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6docs\1603529\"/>
    </mc:Choice>
  </mc:AlternateContent>
  <bookViews>
    <workbookView xWindow="14325" yWindow="-15" windowWidth="14370" windowHeight="14520"/>
  </bookViews>
  <sheets>
    <sheet name="Queue" sheetId="2" r:id="rId1"/>
    <sheet name="Profile" sheetId="4" r:id="rId2"/>
    <sheet name="Signed QFs" sheetId="5" r:id="rId3"/>
    <sheet name="Displacement" sheetId="6" r:id="rId4"/>
  </sheets>
  <definedNames>
    <definedName name="_xlnm._FilterDatabase" localSheetId="1" hidden="1">Profile!$A$2:$AK$7502</definedName>
    <definedName name="_xlnm._FilterDatabase" localSheetId="0" hidden="1">Queue!$B$3:$M$125</definedName>
    <definedName name="_Order1" hidden="1">255</definedName>
    <definedName name="_Order2" hidden="1">0</definedName>
    <definedName name="AC_Case">Queue!$D$125</definedName>
    <definedName name="Base_Case">Queue!$D$122</definedName>
    <definedName name="CC_E_Fixed">Queue!$S$6</definedName>
    <definedName name="CC_E_Gas">Queue!$S$8</definedName>
    <definedName name="CC_E_Hydro">Queue!$S$9</definedName>
    <definedName name="CC_E_Tracking">Queue!$S$7</definedName>
    <definedName name="CC_E_Wind">Queue!$S$5</definedName>
    <definedName name="CC_W_Fixed">Queue!$V$6</definedName>
    <definedName name="CC_W_Gas">Queue!$V$8</definedName>
    <definedName name="CC_W_Hydro">Queue!$V$9</definedName>
    <definedName name="CC_W_Tracking">Queue!$V$7</definedName>
    <definedName name="CC_W_Wind">Queue!$V$5</definedName>
    <definedName name="_xlnm.Print_Area" localSheetId="0">Queue!$B$1:$M$125</definedName>
    <definedName name="Signed_MW" localSheetId="0">Queue!$D$27</definedName>
  </definedNames>
  <calcPr calcId="152511"/>
</workbook>
</file>

<file path=xl/calcChain.xml><?xml version="1.0" encoding="utf-8"?>
<calcChain xmlns="http://schemas.openxmlformats.org/spreadsheetml/2006/main">
  <c r="F6" i="2" l="1"/>
  <c r="D6" i="2"/>
  <c r="G6" i="2" s="1"/>
  <c r="F5" i="2"/>
  <c r="D5" i="2"/>
  <c r="G5" i="2" s="1"/>
  <c r="AH7875" i="4" l="1"/>
  <c r="D49" i="2"/>
  <c r="D48" i="2"/>
  <c r="D47" i="2"/>
  <c r="G47" i="2" l="1"/>
  <c r="G48" i="2"/>
  <c r="AH10" i="4" s="1"/>
  <c r="G49" i="2"/>
  <c r="AI10" i="4" s="1"/>
  <c r="AI7875" i="4"/>
  <c r="AH7505" i="4" l="1"/>
  <c r="AI7505" i="4"/>
  <c r="AD7875" i="4" l="1"/>
  <c r="AE7875" i="4" l="1"/>
  <c r="AF7875" i="4" l="1"/>
  <c r="AE7505" i="4"/>
  <c r="AD7505" i="4"/>
  <c r="AF7505" i="4" l="1"/>
  <c r="D46" i="2" l="1"/>
  <c r="D44" i="2"/>
  <c r="G44" i="2" l="1"/>
  <c r="AD10" i="4" s="1"/>
  <c r="D45" i="2"/>
  <c r="G46" i="2"/>
  <c r="AF10" i="4" s="1"/>
  <c r="G45" i="2" l="1"/>
  <c r="AE10" i="4" s="1"/>
  <c r="D124" i="2"/>
  <c r="G124" i="2" l="1"/>
  <c r="F7" i="5"/>
  <c r="E11" i="5" l="1"/>
  <c r="E10" i="5"/>
  <c r="E8" i="5"/>
  <c r="E7" i="5"/>
  <c r="E5" i="5"/>
  <c r="E3" i="5"/>
  <c r="E42" i="5" l="1"/>
  <c r="AB7875" i="4" l="1"/>
  <c r="AC7875" i="4" l="1"/>
  <c r="D41" i="2" l="1"/>
  <c r="AC7505" i="4" l="1"/>
  <c r="AB7505" i="4"/>
  <c r="G41" i="2"/>
  <c r="D43" i="2"/>
  <c r="D42" i="2"/>
  <c r="G43" i="2" l="1"/>
  <c r="AC10" i="4" s="1"/>
  <c r="G42" i="2"/>
  <c r="AB10" i="4" s="1"/>
  <c r="Z7875" i="4" l="1"/>
  <c r="E9" i="5" l="1"/>
  <c r="U12" i="2"/>
  <c r="E14" i="5" l="1"/>
  <c r="Y7875" i="4" l="1"/>
  <c r="X7875" i="4"/>
  <c r="F10" i="5" l="1"/>
  <c r="F8" i="5"/>
  <c r="F5" i="5"/>
  <c r="F3" i="5"/>
  <c r="F42" i="5" l="1"/>
  <c r="F11" i="5" l="1"/>
  <c r="D37" i="2"/>
  <c r="D36" i="2"/>
  <c r="D35" i="2"/>
  <c r="D34" i="2"/>
  <c r="D50" i="2"/>
  <c r="D32" i="2"/>
  <c r="D31" i="2"/>
  <c r="B31" i="2"/>
  <c r="B32" i="2" s="1"/>
  <c r="D30" i="2"/>
  <c r="G31" i="2" l="1"/>
  <c r="G35" i="2"/>
  <c r="G36" i="2"/>
  <c r="G30" i="2"/>
  <c r="G50" i="2"/>
  <c r="AJ10" i="4" s="1"/>
  <c r="G34" i="2"/>
  <c r="G37" i="2"/>
  <c r="G32" i="2"/>
  <c r="AJ7875" i="4" l="1"/>
  <c r="AJ7505" i="4" l="1"/>
  <c r="AK11" i="4"/>
  <c r="P7875" i="4" l="1"/>
  <c r="P7505" i="4" l="1"/>
  <c r="F9" i="5" l="1"/>
  <c r="F14" i="5" s="1"/>
  <c r="I7877" i="4" l="1"/>
  <c r="G5" i="6" l="1"/>
  <c r="M5" i="6"/>
  <c r="L5" i="6"/>
  <c r="K5" i="6"/>
  <c r="J5" i="6"/>
  <c r="I5" i="6"/>
  <c r="H5" i="6"/>
  <c r="F5" i="6"/>
  <c r="L9" i="6" s="1"/>
  <c r="E5" i="6"/>
  <c r="K9" i="6" s="1"/>
  <c r="D5" i="6"/>
  <c r="C5" i="6"/>
  <c r="B12" i="6"/>
  <c r="F12" i="6" l="1"/>
  <c r="E9" i="6"/>
  <c r="M9" i="6"/>
  <c r="I9" i="6"/>
  <c r="H9" i="6"/>
  <c r="B13" i="6"/>
  <c r="F13" i="6" l="1"/>
  <c r="B14" i="6"/>
  <c r="F14" i="6" l="1"/>
  <c r="B15" i="6"/>
  <c r="F15" i="6" l="1"/>
  <c r="B16" i="6"/>
  <c r="H4" i="5"/>
  <c r="F16" i="6" l="1"/>
  <c r="B17" i="6"/>
  <c r="F17" i="6" l="1"/>
  <c r="B18" i="6"/>
  <c r="B43" i="5"/>
  <c r="B14" i="5"/>
  <c r="F7848" i="4"/>
  <c r="F18" i="6" l="1"/>
  <c r="E43" i="5"/>
  <c r="E15" i="5" s="1"/>
  <c r="B19" i="6"/>
  <c r="F19" i="6" s="1"/>
  <c r="F43" i="5"/>
  <c r="F15" i="5" s="1"/>
  <c r="B44" i="5"/>
  <c r="B15" i="5"/>
  <c r="F7849" i="4"/>
  <c r="E44" i="5" l="1"/>
  <c r="E16" i="5" s="1"/>
  <c r="B20" i="6"/>
  <c r="F44" i="5"/>
  <c r="F16" i="5" s="1"/>
  <c r="B45" i="5"/>
  <c r="B16" i="5"/>
  <c r="F7850" i="4"/>
  <c r="F20" i="6" l="1"/>
  <c r="E45" i="5"/>
  <c r="E17" i="5" s="1"/>
  <c r="B21" i="6"/>
  <c r="F45" i="5"/>
  <c r="F17" i="5" s="1"/>
  <c r="B46" i="5"/>
  <c r="B17" i="5"/>
  <c r="C42" i="5"/>
  <c r="C43" i="5"/>
  <c r="F7851" i="4"/>
  <c r="F21" i="6" l="1"/>
  <c r="E46" i="5"/>
  <c r="E18" i="5" s="1"/>
  <c r="B22" i="6"/>
  <c r="F46" i="5"/>
  <c r="F18" i="5" s="1"/>
  <c r="B18" i="5"/>
  <c r="B47" i="5"/>
  <c r="F7852" i="4"/>
  <c r="F22" i="6" l="1"/>
  <c r="E47" i="5"/>
  <c r="E19" i="5" s="1"/>
  <c r="B23" i="6"/>
  <c r="F47" i="5"/>
  <c r="F19" i="5" s="1"/>
  <c r="B19" i="5"/>
  <c r="B48" i="5"/>
  <c r="F7853" i="4"/>
  <c r="F23" i="6" l="1"/>
  <c r="E48" i="5"/>
  <c r="E20" i="5" s="1"/>
  <c r="B24" i="6"/>
  <c r="F48" i="5"/>
  <c r="F20" i="5" s="1"/>
  <c r="B20" i="5"/>
  <c r="B49" i="5"/>
  <c r="F7854" i="4"/>
  <c r="F24" i="6" l="1"/>
  <c r="E49" i="5"/>
  <c r="E21" i="5" s="1"/>
  <c r="B25" i="6"/>
  <c r="F49" i="5"/>
  <c r="F21" i="5" s="1"/>
  <c r="B50" i="5"/>
  <c r="B21" i="5"/>
  <c r="F7855" i="4"/>
  <c r="F25" i="6" l="1"/>
  <c r="E50" i="5"/>
  <c r="E22" i="5" s="1"/>
  <c r="B26" i="6"/>
  <c r="F50" i="5"/>
  <c r="F22" i="5" s="1"/>
  <c r="B22" i="5"/>
  <c r="B51" i="5"/>
  <c r="F7856" i="4"/>
  <c r="F26" i="6" l="1"/>
  <c r="E51" i="5"/>
  <c r="E23" i="5" s="1"/>
  <c r="B27" i="6"/>
  <c r="F51" i="5"/>
  <c r="F23" i="5" s="1"/>
  <c r="B23" i="5"/>
  <c r="B52" i="5"/>
  <c r="F7857" i="4"/>
  <c r="F27" i="6" l="1"/>
  <c r="E52" i="5"/>
  <c r="E24" i="5" s="1"/>
  <c r="B28" i="6"/>
  <c r="F28" i="6" s="1"/>
  <c r="F52" i="5"/>
  <c r="F24" i="5" s="1"/>
  <c r="B24" i="5"/>
  <c r="B53" i="5"/>
  <c r="F7858" i="4"/>
  <c r="E53" i="5" l="1"/>
  <c r="E25" i="5" s="1"/>
  <c r="B29" i="6"/>
  <c r="F53" i="5"/>
  <c r="F25" i="5" s="1"/>
  <c r="B25" i="5"/>
  <c r="B54" i="5"/>
  <c r="F7859" i="4"/>
  <c r="F29" i="6" l="1"/>
  <c r="F30" i="6" s="1"/>
  <c r="F31" i="6" s="1"/>
  <c r="F32" i="6" s="1"/>
  <c r="F33" i="6" s="1"/>
  <c r="F34" i="6" s="1"/>
  <c r="F35" i="6" s="1"/>
  <c r="F36" i="6" s="1"/>
  <c r="E54" i="5"/>
  <c r="E26" i="5" s="1"/>
  <c r="B30" i="6"/>
  <c r="F54" i="5"/>
  <c r="F26" i="5" s="1"/>
  <c r="B26" i="5"/>
  <c r="B55" i="5"/>
  <c r="F7860" i="4"/>
  <c r="E55" i="5" l="1"/>
  <c r="E27" i="5" s="1"/>
  <c r="B31" i="6"/>
  <c r="F55" i="5"/>
  <c r="F27" i="5" s="1"/>
  <c r="B56" i="5"/>
  <c r="B27" i="5"/>
  <c r="F7861" i="4"/>
  <c r="E56" i="5" l="1"/>
  <c r="E28" i="5" s="1"/>
  <c r="B32" i="6"/>
  <c r="F56" i="5"/>
  <c r="F28" i="5" s="1"/>
  <c r="B57" i="5"/>
  <c r="B28" i="5"/>
  <c r="F7862" i="4"/>
  <c r="B33" i="6" l="1"/>
  <c r="E57" i="5"/>
  <c r="E29" i="5" s="1"/>
  <c r="F57" i="5"/>
  <c r="F29" i="5" s="1"/>
  <c r="B58" i="5"/>
  <c r="B29" i="5"/>
  <c r="F7863" i="4"/>
  <c r="E58" i="5" l="1"/>
  <c r="E30" i="5" s="1"/>
  <c r="B34" i="6"/>
  <c r="F58" i="5"/>
  <c r="F30" i="5" s="1"/>
  <c r="B30" i="5"/>
  <c r="B59" i="5"/>
  <c r="F7864" i="4"/>
  <c r="E59" i="5" l="1"/>
  <c r="E31" i="5" s="1"/>
  <c r="B35" i="6"/>
  <c r="B36" i="6" s="1"/>
  <c r="F59" i="5"/>
  <c r="F31" i="5" s="1"/>
  <c r="B31" i="5"/>
  <c r="B60" i="5"/>
  <c r="F7865" i="4"/>
  <c r="E60" i="5" l="1"/>
  <c r="E32" i="5" s="1"/>
  <c r="F60" i="5"/>
  <c r="F32" i="5" s="1"/>
  <c r="B32" i="5"/>
  <c r="B61" i="5"/>
  <c r="F7866" i="4"/>
  <c r="E61" i="5" l="1"/>
  <c r="E33" i="5" s="1"/>
  <c r="F61" i="5"/>
  <c r="F33" i="5" s="1"/>
  <c r="B62" i="5"/>
  <c r="B33" i="5"/>
  <c r="F7867" i="4"/>
  <c r="E62" i="5" l="1"/>
  <c r="E34" i="5" s="1"/>
  <c r="F62" i="5"/>
  <c r="F34" i="5" s="1"/>
  <c r="B63" i="5"/>
  <c r="B34" i="5"/>
  <c r="F7868" i="4"/>
  <c r="E63" i="5" l="1"/>
  <c r="E35" i="5" s="1"/>
  <c r="F63" i="5"/>
  <c r="F35" i="5" s="1"/>
  <c r="B64" i="5"/>
  <c r="B35" i="5"/>
  <c r="F7869" i="4"/>
  <c r="E64" i="5" l="1"/>
  <c r="E36" i="5" s="1"/>
  <c r="F64" i="5"/>
  <c r="F36" i="5" s="1"/>
  <c r="B36" i="5"/>
  <c r="B65" i="5"/>
  <c r="F7870" i="4"/>
  <c r="E65" i="5" l="1"/>
  <c r="E37" i="5" s="1"/>
  <c r="F65" i="5"/>
  <c r="F37" i="5" s="1"/>
  <c r="B66" i="5"/>
  <c r="B37" i="5"/>
  <c r="F7871" i="4"/>
  <c r="E66" i="5" l="1"/>
  <c r="E38" i="5" s="1"/>
  <c r="F66" i="5"/>
  <c r="F38" i="5" s="1"/>
  <c r="B38" i="5"/>
  <c r="B67" i="5"/>
  <c r="F7872" i="4"/>
  <c r="E67" i="5" l="1"/>
  <c r="E39" i="5" s="1"/>
  <c r="F67" i="5"/>
  <c r="F39" i="5" s="1"/>
  <c r="B39" i="5"/>
  <c r="Q7875" i="4" l="1"/>
  <c r="H3" i="4" l="1"/>
  <c r="M3" i="4"/>
  <c r="F7820" i="4" l="1"/>
  <c r="F7821" i="4" s="1"/>
  <c r="F7822" i="4" s="1"/>
  <c r="F7506" i="4"/>
  <c r="F39" i="4"/>
  <c r="F16" i="4"/>
  <c r="C15" i="4"/>
  <c r="B15" i="4"/>
  <c r="A15" i="4"/>
  <c r="AH7506" i="4" l="1"/>
  <c r="AI7506" i="4"/>
  <c r="AD7506" i="4"/>
  <c r="AE7506" i="4"/>
  <c r="AF7506" i="4"/>
  <c r="AB7506" i="4"/>
  <c r="AC7506" i="4"/>
  <c r="AJ7506" i="4"/>
  <c r="P7506" i="4"/>
  <c r="F63" i="4"/>
  <c r="B16" i="4"/>
  <c r="B7505" i="4"/>
  <c r="C39" i="4"/>
  <c r="C16" i="4"/>
  <c r="A39" i="4"/>
  <c r="F17" i="4"/>
  <c r="A16" i="4"/>
  <c r="B39" i="4"/>
  <c r="F40" i="4"/>
  <c r="F7507" i="4"/>
  <c r="F7823" i="4"/>
  <c r="AH7507" i="4" l="1"/>
  <c r="AI7507" i="4"/>
  <c r="AF7507" i="4"/>
  <c r="AE7507" i="4"/>
  <c r="AD7507" i="4"/>
  <c r="AC7507" i="4"/>
  <c r="AB7507" i="4"/>
  <c r="AJ7507" i="4"/>
  <c r="P7507" i="4"/>
  <c r="F87" i="4"/>
  <c r="A63" i="4"/>
  <c r="F64" i="4"/>
  <c r="B63" i="4"/>
  <c r="C63" i="4"/>
  <c r="B7506" i="4"/>
  <c r="B17" i="4"/>
  <c r="A17" i="4"/>
  <c r="F18" i="4"/>
  <c r="C17" i="4"/>
  <c r="B40" i="4"/>
  <c r="C40" i="4"/>
  <c r="A40" i="4"/>
  <c r="F41" i="4"/>
  <c r="F7824" i="4"/>
  <c r="F7508" i="4"/>
  <c r="C87" i="4"/>
  <c r="AH7508" i="4" l="1"/>
  <c r="AI7508" i="4"/>
  <c r="AF7508" i="4"/>
  <c r="AE7508" i="4"/>
  <c r="AD7508" i="4"/>
  <c r="AB7508" i="4"/>
  <c r="AC7508" i="4"/>
  <c r="F111" i="4"/>
  <c r="F112" i="4" s="1"/>
  <c r="C64" i="4"/>
  <c r="F88" i="4"/>
  <c r="F89" i="4" s="1"/>
  <c r="AJ7508" i="4"/>
  <c r="P7508" i="4"/>
  <c r="B87" i="4"/>
  <c r="A87" i="4"/>
  <c r="B64" i="4"/>
  <c r="F65" i="4"/>
  <c r="A64" i="4"/>
  <c r="B7507" i="4"/>
  <c r="F19" i="4"/>
  <c r="A18" i="4"/>
  <c r="B18" i="4"/>
  <c r="C18" i="4"/>
  <c r="C41" i="4"/>
  <c r="A41" i="4"/>
  <c r="F42" i="4"/>
  <c r="B41" i="4"/>
  <c r="F7509" i="4"/>
  <c r="F7825" i="4"/>
  <c r="AH7509" i="4" l="1"/>
  <c r="AI7509" i="4"/>
  <c r="C111" i="4"/>
  <c r="B88" i="4"/>
  <c r="AF7509" i="4"/>
  <c r="AE7509" i="4"/>
  <c r="AD7509" i="4"/>
  <c r="AB7509" i="4"/>
  <c r="AC7509" i="4"/>
  <c r="A111" i="4"/>
  <c r="F135" i="4"/>
  <c r="F159" i="4" s="1"/>
  <c r="A88" i="4"/>
  <c r="B111" i="4"/>
  <c r="C88" i="4"/>
  <c r="C65" i="4"/>
  <c r="AJ7509" i="4"/>
  <c r="P7509" i="4"/>
  <c r="A65" i="4"/>
  <c r="B65" i="4"/>
  <c r="F66" i="4"/>
  <c r="B7508" i="4"/>
  <c r="F20" i="4"/>
  <c r="C19" i="4"/>
  <c r="B19" i="4"/>
  <c r="A19" i="4"/>
  <c r="A42" i="4"/>
  <c r="F43" i="4"/>
  <c r="B42" i="4"/>
  <c r="C42" i="4"/>
  <c r="F7826" i="4"/>
  <c r="B89" i="4"/>
  <c r="C89" i="4"/>
  <c r="A89" i="4"/>
  <c r="F90" i="4"/>
  <c r="F7510" i="4"/>
  <c r="A112" i="4"/>
  <c r="B112" i="4"/>
  <c r="F113" i="4"/>
  <c r="C112" i="4"/>
  <c r="AH7510" i="4" l="1"/>
  <c r="AI7510" i="4"/>
  <c r="AF7510" i="4"/>
  <c r="AE7510" i="4"/>
  <c r="AD7510" i="4"/>
  <c r="AB7510" i="4"/>
  <c r="AC7510" i="4"/>
  <c r="F136" i="4"/>
  <c r="C136" i="4" s="1"/>
  <c r="B135" i="4"/>
  <c r="C135" i="4"/>
  <c r="A135" i="4"/>
  <c r="F67" i="4"/>
  <c r="C67" i="4" s="1"/>
  <c r="AJ7510" i="4"/>
  <c r="P7510" i="4"/>
  <c r="A66" i="4"/>
  <c r="B66" i="4"/>
  <c r="C66" i="4"/>
  <c r="B7509" i="4"/>
  <c r="C43" i="4"/>
  <c r="F44" i="4"/>
  <c r="B43" i="4"/>
  <c r="A43" i="4"/>
  <c r="C20" i="4"/>
  <c r="A20" i="4"/>
  <c r="B20" i="4"/>
  <c r="F21" i="4"/>
  <c r="F7511" i="4"/>
  <c r="F137" i="4"/>
  <c r="C90" i="4"/>
  <c r="F91" i="4"/>
  <c r="B90" i="4"/>
  <c r="A90" i="4"/>
  <c r="F7827" i="4"/>
  <c r="B113" i="4"/>
  <c r="C113" i="4"/>
  <c r="A113" i="4"/>
  <c r="F114" i="4"/>
  <c r="F183" i="4"/>
  <c r="A159" i="4"/>
  <c r="F160" i="4"/>
  <c r="C159" i="4"/>
  <c r="B159" i="4"/>
  <c r="AH7511" i="4" l="1"/>
  <c r="AI7511" i="4"/>
  <c r="B136" i="4"/>
  <c r="A136" i="4"/>
  <c r="AE7511" i="4"/>
  <c r="AF7511" i="4"/>
  <c r="AD7511" i="4"/>
  <c r="AB7511" i="4"/>
  <c r="AC7511" i="4"/>
  <c r="B67" i="4"/>
  <c r="A67" i="4"/>
  <c r="F68" i="4"/>
  <c r="B68" i="4" s="1"/>
  <c r="AJ7511" i="4"/>
  <c r="P7511" i="4"/>
  <c r="B7510" i="4"/>
  <c r="C21" i="4"/>
  <c r="A21" i="4"/>
  <c r="F22" i="4"/>
  <c r="B21" i="4"/>
  <c r="A44" i="4"/>
  <c r="C44" i="4"/>
  <c r="B44" i="4"/>
  <c r="F45" i="4"/>
  <c r="C114" i="4"/>
  <c r="F115" i="4"/>
  <c r="B114" i="4"/>
  <c r="A114" i="4"/>
  <c r="F7828" i="4"/>
  <c r="F92" i="4"/>
  <c r="A91" i="4"/>
  <c r="C91" i="4"/>
  <c r="B91" i="4"/>
  <c r="A137" i="4"/>
  <c r="C137" i="4"/>
  <c r="B137" i="4"/>
  <c r="F138" i="4"/>
  <c r="C183" i="4"/>
  <c r="F207" i="4"/>
  <c r="A183" i="4"/>
  <c r="F184" i="4"/>
  <c r="B183" i="4"/>
  <c r="F7512" i="4"/>
  <c r="F161" i="4"/>
  <c r="B160" i="4"/>
  <c r="A160" i="4"/>
  <c r="C160" i="4"/>
  <c r="AI7512" i="4" l="1"/>
  <c r="AH7512" i="4"/>
  <c r="AE7512" i="4"/>
  <c r="AF7512" i="4"/>
  <c r="AD7512" i="4"/>
  <c r="AB7512" i="4"/>
  <c r="AC7512" i="4"/>
  <c r="F69" i="4"/>
  <c r="C69" i="4" s="1"/>
  <c r="A68" i="4"/>
  <c r="C68" i="4"/>
  <c r="AJ7512" i="4"/>
  <c r="P7512" i="4"/>
  <c r="B7511" i="4"/>
  <c r="C22" i="4"/>
  <c r="A22" i="4"/>
  <c r="B22" i="4"/>
  <c r="F23" i="4"/>
  <c r="C45" i="4"/>
  <c r="F46" i="4"/>
  <c r="B45" i="4"/>
  <c r="A45" i="4"/>
  <c r="F208" i="4"/>
  <c r="F231" i="4"/>
  <c r="A207" i="4"/>
  <c r="C207" i="4"/>
  <c r="B207" i="4"/>
  <c r="C138" i="4"/>
  <c r="F139" i="4"/>
  <c r="B138" i="4"/>
  <c r="A138" i="4"/>
  <c r="F7829" i="4"/>
  <c r="B69" i="4"/>
  <c r="A161" i="4"/>
  <c r="C161" i="4"/>
  <c r="B161" i="4"/>
  <c r="F162" i="4"/>
  <c r="F7513" i="4"/>
  <c r="B184" i="4"/>
  <c r="A184" i="4"/>
  <c r="F185" i="4"/>
  <c r="C184" i="4"/>
  <c r="A92" i="4"/>
  <c r="B92" i="4"/>
  <c r="F93" i="4"/>
  <c r="C92" i="4"/>
  <c r="A115" i="4"/>
  <c r="F116" i="4"/>
  <c r="C115" i="4"/>
  <c r="B115" i="4"/>
  <c r="AH7513" i="4" l="1"/>
  <c r="AI7513" i="4"/>
  <c r="A69" i="4"/>
  <c r="AE7513" i="4"/>
  <c r="AF7513" i="4"/>
  <c r="AD7513" i="4"/>
  <c r="AB7513" i="4"/>
  <c r="AC7513" i="4"/>
  <c r="F70" i="4"/>
  <c r="F71" i="4" s="1"/>
  <c r="AJ7513" i="4"/>
  <c r="P7513" i="4"/>
  <c r="B7512" i="4"/>
  <c r="A23" i="4"/>
  <c r="F24" i="4"/>
  <c r="B23" i="4"/>
  <c r="C23" i="4"/>
  <c r="C46" i="4"/>
  <c r="B46" i="4"/>
  <c r="F47" i="4"/>
  <c r="A46" i="4"/>
  <c r="B185" i="4"/>
  <c r="C185" i="4"/>
  <c r="A185" i="4"/>
  <c r="F186" i="4"/>
  <c r="F117" i="4"/>
  <c r="B116" i="4"/>
  <c r="A116" i="4"/>
  <c r="C116" i="4"/>
  <c r="F255" i="4"/>
  <c r="A231" i="4"/>
  <c r="F232" i="4"/>
  <c r="C231" i="4"/>
  <c r="B231" i="4"/>
  <c r="A139" i="4"/>
  <c r="F140" i="4"/>
  <c r="C139" i="4"/>
  <c r="B139" i="4"/>
  <c r="A208" i="4"/>
  <c r="B208" i="4"/>
  <c r="F209" i="4"/>
  <c r="C208" i="4"/>
  <c r="C93" i="4"/>
  <c r="B93" i="4"/>
  <c r="A93" i="4"/>
  <c r="F94" i="4"/>
  <c r="C162" i="4"/>
  <c r="B162" i="4"/>
  <c r="F163" i="4"/>
  <c r="A162" i="4"/>
  <c r="F7514" i="4"/>
  <c r="F7830" i="4"/>
  <c r="AI7514" i="4" l="1"/>
  <c r="AH7514" i="4"/>
  <c r="AF7514" i="4"/>
  <c r="AE7514" i="4"/>
  <c r="AD7514" i="4"/>
  <c r="B70" i="4"/>
  <c r="AB7514" i="4"/>
  <c r="AC7514" i="4"/>
  <c r="A70" i="4"/>
  <c r="C70" i="4"/>
  <c r="AJ7514" i="4"/>
  <c r="P7514" i="4"/>
  <c r="B7513" i="4"/>
  <c r="F25" i="4"/>
  <c r="C24" i="4"/>
  <c r="B24" i="4"/>
  <c r="A24" i="4"/>
  <c r="C47" i="4"/>
  <c r="A47" i="4"/>
  <c r="B47" i="4"/>
  <c r="F48" i="4"/>
  <c r="F7515" i="4"/>
  <c r="F141" i="4"/>
  <c r="B140" i="4"/>
  <c r="A140" i="4"/>
  <c r="C140" i="4"/>
  <c r="F256" i="4"/>
  <c r="C255" i="4"/>
  <c r="F279" i="4"/>
  <c r="A255" i="4"/>
  <c r="B255" i="4"/>
  <c r="B117" i="4"/>
  <c r="A117" i="4"/>
  <c r="C117" i="4"/>
  <c r="F118" i="4"/>
  <c r="B209" i="4"/>
  <c r="C209" i="4"/>
  <c r="A209" i="4"/>
  <c r="F210" i="4"/>
  <c r="F233" i="4"/>
  <c r="B232" i="4"/>
  <c r="A232" i="4"/>
  <c r="C232" i="4"/>
  <c r="F187" i="4"/>
  <c r="C186" i="4"/>
  <c r="B186" i="4"/>
  <c r="A186" i="4"/>
  <c r="F7831" i="4"/>
  <c r="C163" i="4"/>
  <c r="A163" i="4"/>
  <c r="F164" i="4"/>
  <c r="B163" i="4"/>
  <c r="C94" i="4"/>
  <c r="B94" i="4"/>
  <c r="F95" i="4"/>
  <c r="A94" i="4"/>
  <c r="F72" i="4"/>
  <c r="A71" i="4"/>
  <c r="C71" i="4"/>
  <c r="B71" i="4"/>
  <c r="AH7515" i="4" l="1"/>
  <c r="AI7515" i="4"/>
  <c r="AE7515" i="4"/>
  <c r="AF7515" i="4"/>
  <c r="AD7515" i="4"/>
  <c r="AB7515" i="4"/>
  <c r="AC7515" i="4"/>
  <c r="AJ7515" i="4"/>
  <c r="P7515" i="4"/>
  <c r="B7514" i="4"/>
  <c r="C25" i="4"/>
  <c r="F26" i="4"/>
  <c r="B25" i="4"/>
  <c r="A25" i="4"/>
  <c r="C48" i="4"/>
  <c r="A48" i="4"/>
  <c r="F49" i="4"/>
  <c r="B48" i="4"/>
  <c r="F7832" i="4"/>
  <c r="A72" i="4"/>
  <c r="B72" i="4"/>
  <c r="F73" i="4"/>
  <c r="C72" i="4"/>
  <c r="C95" i="4"/>
  <c r="A95" i="4"/>
  <c r="F96" i="4"/>
  <c r="B95" i="4"/>
  <c r="B210" i="4"/>
  <c r="F211" i="4"/>
  <c r="C210" i="4"/>
  <c r="A210" i="4"/>
  <c r="B164" i="4"/>
  <c r="A164" i="4"/>
  <c r="F165" i="4"/>
  <c r="C164" i="4"/>
  <c r="C118" i="4"/>
  <c r="F119" i="4"/>
  <c r="B118" i="4"/>
  <c r="A118" i="4"/>
  <c r="F7516" i="4"/>
  <c r="B233" i="4"/>
  <c r="A233" i="4"/>
  <c r="C233" i="4"/>
  <c r="F234" i="4"/>
  <c r="C279" i="4"/>
  <c r="F303" i="4"/>
  <c r="A279" i="4"/>
  <c r="F280" i="4"/>
  <c r="B279" i="4"/>
  <c r="F188" i="4"/>
  <c r="A187" i="4"/>
  <c r="C187" i="4"/>
  <c r="B187" i="4"/>
  <c r="A256" i="4"/>
  <c r="F257" i="4"/>
  <c r="B256" i="4"/>
  <c r="C256" i="4"/>
  <c r="B141" i="4"/>
  <c r="C141" i="4"/>
  <c r="A141" i="4"/>
  <c r="F142" i="4"/>
  <c r="AH7516" i="4" l="1"/>
  <c r="AI7516" i="4"/>
  <c r="AE7516" i="4"/>
  <c r="AF7516" i="4"/>
  <c r="AD7516" i="4"/>
  <c r="AB7516" i="4"/>
  <c r="AC7516" i="4"/>
  <c r="AJ7516" i="4"/>
  <c r="P7516" i="4"/>
  <c r="B7515" i="4"/>
  <c r="A49" i="4"/>
  <c r="C49" i="4"/>
  <c r="B49" i="4"/>
  <c r="F50" i="4"/>
  <c r="F27" i="4"/>
  <c r="B26" i="4"/>
  <c r="C26" i="4"/>
  <c r="A26" i="4"/>
  <c r="C234" i="4"/>
  <c r="B234" i="4"/>
  <c r="F235" i="4"/>
  <c r="A234" i="4"/>
  <c r="F120" i="4"/>
  <c r="A119" i="4"/>
  <c r="C119" i="4"/>
  <c r="B119" i="4"/>
  <c r="C142" i="4"/>
  <c r="B142" i="4"/>
  <c r="F143" i="4"/>
  <c r="A142" i="4"/>
  <c r="A257" i="4"/>
  <c r="C257" i="4"/>
  <c r="B257" i="4"/>
  <c r="F258" i="4"/>
  <c r="A188" i="4"/>
  <c r="B188" i="4"/>
  <c r="F189" i="4"/>
  <c r="C188" i="4"/>
  <c r="F281" i="4"/>
  <c r="B280" i="4"/>
  <c r="A280" i="4"/>
  <c r="C280" i="4"/>
  <c r="F212" i="4"/>
  <c r="C211" i="4"/>
  <c r="A211" i="4"/>
  <c r="B211" i="4"/>
  <c r="B96" i="4"/>
  <c r="A96" i="4"/>
  <c r="F97" i="4"/>
  <c r="C96" i="4"/>
  <c r="B73" i="4"/>
  <c r="C73" i="4"/>
  <c r="A73" i="4"/>
  <c r="F74" i="4"/>
  <c r="F304" i="4"/>
  <c r="F327" i="4"/>
  <c r="A303" i="4"/>
  <c r="C303" i="4"/>
  <c r="B303" i="4"/>
  <c r="F7833" i="4"/>
  <c r="F7517" i="4"/>
  <c r="B165" i="4"/>
  <c r="C165" i="4"/>
  <c r="A165" i="4"/>
  <c r="F166" i="4"/>
  <c r="AI7517" i="4" l="1"/>
  <c r="AH7517" i="4"/>
  <c r="D23" i="4"/>
  <c r="D22" i="4"/>
  <c r="D24" i="4"/>
  <c r="D26" i="4"/>
  <c r="D48" i="4"/>
  <c r="D25" i="4"/>
  <c r="D49" i="4"/>
  <c r="D21" i="4"/>
  <c r="AE7517" i="4"/>
  <c r="AF7517" i="4"/>
  <c r="AD7517" i="4"/>
  <c r="AB7517" i="4"/>
  <c r="AC7517" i="4"/>
  <c r="AJ7517" i="4"/>
  <c r="P7517" i="4"/>
  <c r="B7516" i="4"/>
  <c r="C27" i="4"/>
  <c r="A27" i="4"/>
  <c r="B27" i="4"/>
  <c r="D27" i="4" s="1"/>
  <c r="F28" i="4"/>
  <c r="C50" i="4"/>
  <c r="F51" i="4"/>
  <c r="B50" i="4"/>
  <c r="A50" i="4"/>
  <c r="A120" i="4"/>
  <c r="F121" i="4"/>
  <c r="B120" i="4"/>
  <c r="C120" i="4"/>
  <c r="C189" i="4"/>
  <c r="B189" i="4"/>
  <c r="A189" i="4"/>
  <c r="F190" i="4"/>
  <c r="F7834" i="4"/>
  <c r="F351" i="4"/>
  <c r="A327" i="4"/>
  <c r="F328" i="4"/>
  <c r="C327" i="4"/>
  <c r="B327" i="4"/>
  <c r="B74" i="4"/>
  <c r="F75" i="4"/>
  <c r="C74" i="4"/>
  <c r="A74" i="4"/>
  <c r="B258" i="4"/>
  <c r="F259" i="4"/>
  <c r="C258" i="4"/>
  <c r="A258" i="4"/>
  <c r="F144" i="4"/>
  <c r="C143" i="4"/>
  <c r="A143" i="4"/>
  <c r="B143" i="4"/>
  <c r="C166" i="4"/>
  <c r="B166" i="4"/>
  <c r="F167" i="4"/>
  <c r="A166" i="4"/>
  <c r="B97" i="4"/>
  <c r="A97" i="4"/>
  <c r="C97" i="4"/>
  <c r="F98" i="4"/>
  <c r="B281" i="4"/>
  <c r="A281" i="4"/>
  <c r="C281" i="4"/>
  <c r="F282" i="4"/>
  <c r="F7518" i="4"/>
  <c r="A304" i="4"/>
  <c r="B304" i="4"/>
  <c r="F305" i="4"/>
  <c r="C304" i="4"/>
  <c r="A212" i="4"/>
  <c r="F213" i="4"/>
  <c r="B212" i="4"/>
  <c r="C212" i="4"/>
  <c r="C235" i="4"/>
  <c r="A235" i="4"/>
  <c r="F236" i="4"/>
  <c r="B235" i="4"/>
  <c r="AH7518" i="4" l="1"/>
  <c r="AI7518" i="4"/>
  <c r="D47" i="4"/>
  <c r="D50" i="4"/>
  <c r="D46" i="4"/>
  <c r="D70" i="4"/>
  <c r="AF7518" i="4"/>
  <c r="AE7518" i="4"/>
  <c r="AD7518" i="4"/>
  <c r="AB7518" i="4"/>
  <c r="AC7518" i="4"/>
  <c r="AJ7518" i="4"/>
  <c r="P7518" i="4"/>
  <c r="B7517" i="4"/>
  <c r="C51" i="4"/>
  <c r="A51" i="4"/>
  <c r="F52" i="4"/>
  <c r="B51" i="4"/>
  <c r="D51" i="4" s="1"/>
  <c r="F29" i="4"/>
  <c r="A28" i="4"/>
  <c r="B28" i="4"/>
  <c r="D28" i="4" s="1"/>
  <c r="C28" i="4"/>
  <c r="B236" i="4"/>
  <c r="A236" i="4"/>
  <c r="F237" i="4"/>
  <c r="C236" i="4"/>
  <c r="F7835" i="4"/>
  <c r="B213" i="4"/>
  <c r="A213" i="4"/>
  <c r="C213" i="4"/>
  <c r="F214" i="4"/>
  <c r="B305" i="4"/>
  <c r="C305" i="4"/>
  <c r="A305" i="4"/>
  <c r="F306" i="4"/>
  <c r="F283" i="4"/>
  <c r="C282" i="4"/>
  <c r="B282" i="4"/>
  <c r="A282" i="4"/>
  <c r="C98" i="4"/>
  <c r="F99" i="4"/>
  <c r="B98" i="4"/>
  <c r="A98" i="4"/>
  <c r="A144" i="4"/>
  <c r="F145" i="4"/>
  <c r="B144" i="4"/>
  <c r="C144" i="4"/>
  <c r="F260" i="4"/>
  <c r="C259" i="4"/>
  <c r="A259" i="4"/>
  <c r="B259" i="4"/>
  <c r="F76" i="4"/>
  <c r="C75" i="4"/>
  <c r="A75" i="4"/>
  <c r="B75" i="4"/>
  <c r="B328" i="4"/>
  <c r="A328" i="4"/>
  <c r="F329" i="4"/>
  <c r="C328" i="4"/>
  <c r="F375" i="4"/>
  <c r="A351" i="4"/>
  <c r="F352" i="4"/>
  <c r="C351" i="4"/>
  <c r="B351" i="4"/>
  <c r="B190" i="4"/>
  <c r="F191" i="4"/>
  <c r="C190" i="4"/>
  <c r="A190" i="4"/>
  <c r="F7519" i="4"/>
  <c r="C167" i="4"/>
  <c r="A167" i="4"/>
  <c r="F168" i="4"/>
  <c r="B167" i="4"/>
  <c r="A121" i="4"/>
  <c r="C121" i="4"/>
  <c r="B121" i="4"/>
  <c r="F122" i="4"/>
  <c r="AI7519" i="4" l="1"/>
  <c r="AH7519" i="4"/>
  <c r="D69" i="4"/>
  <c r="D72" i="4"/>
  <c r="D73" i="4"/>
  <c r="D98" i="4"/>
  <c r="D71" i="4"/>
  <c r="D74" i="4"/>
  <c r="D75" i="4"/>
  <c r="AE7519" i="4"/>
  <c r="AF7519" i="4"/>
  <c r="AD7519" i="4"/>
  <c r="AB7519" i="4"/>
  <c r="AC7519" i="4"/>
  <c r="AJ7519" i="4"/>
  <c r="P7519" i="4"/>
  <c r="B7518" i="4"/>
  <c r="A29" i="4"/>
  <c r="C29" i="4"/>
  <c r="F30" i="4"/>
  <c r="B29" i="4"/>
  <c r="D29" i="4" s="1"/>
  <c r="B52" i="4"/>
  <c r="D52" i="4" s="1"/>
  <c r="F53" i="4"/>
  <c r="A52" i="4"/>
  <c r="C52" i="4"/>
  <c r="F7520" i="4"/>
  <c r="F353" i="4"/>
  <c r="B352" i="4"/>
  <c r="A352" i="4"/>
  <c r="C352" i="4"/>
  <c r="A99" i="4"/>
  <c r="F100" i="4"/>
  <c r="C99" i="4"/>
  <c r="B99" i="4"/>
  <c r="D99" i="4" s="1"/>
  <c r="F284" i="4"/>
  <c r="A283" i="4"/>
  <c r="C283" i="4"/>
  <c r="B283" i="4"/>
  <c r="C306" i="4"/>
  <c r="B306" i="4"/>
  <c r="F307" i="4"/>
  <c r="A306" i="4"/>
  <c r="B237" i="4"/>
  <c r="C237" i="4"/>
  <c r="A237" i="4"/>
  <c r="F238" i="4"/>
  <c r="B329" i="4"/>
  <c r="C329" i="4"/>
  <c r="A329" i="4"/>
  <c r="F330" i="4"/>
  <c r="C375" i="4"/>
  <c r="F399" i="4"/>
  <c r="A375" i="4"/>
  <c r="F376" i="4"/>
  <c r="B375" i="4"/>
  <c r="A76" i="4"/>
  <c r="F77" i="4"/>
  <c r="B76" i="4"/>
  <c r="D76" i="4" s="1"/>
  <c r="C76" i="4"/>
  <c r="B168" i="4"/>
  <c r="A168" i="4"/>
  <c r="F169" i="4"/>
  <c r="C168" i="4"/>
  <c r="C214" i="4"/>
  <c r="F215" i="4"/>
  <c r="B214" i="4"/>
  <c r="A214" i="4"/>
  <c r="F123" i="4"/>
  <c r="C122" i="4"/>
  <c r="B122" i="4"/>
  <c r="A122" i="4"/>
  <c r="F192" i="4"/>
  <c r="C191" i="4"/>
  <c r="A191" i="4"/>
  <c r="B191" i="4"/>
  <c r="A260" i="4"/>
  <c r="F261" i="4"/>
  <c r="B260" i="4"/>
  <c r="C260" i="4"/>
  <c r="B145" i="4"/>
  <c r="A145" i="4"/>
  <c r="C145" i="4"/>
  <c r="F146" i="4"/>
  <c r="F7836" i="4"/>
  <c r="AI7520" i="4" l="1"/>
  <c r="AH7520" i="4"/>
  <c r="D122" i="4"/>
  <c r="D97" i="4"/>
  <c r="D118" i="4"/>
  <c r="D96" i="4"/>
  <c r="D95" i="4"/>
  <c r="AE7520" i="4"/>
  <c r="AF7520" i="4"/>
  <c r="AD7520" i="4"/>
  <c r="AB7520" i="4"/>
  <c r="AC7520" i="4"/>
  <c r="AJ7520" i="4"/>
  <c r="P7520" i="4"/>
  <c r="B7519" i="4"/>
  <c r="F54" i="4"/>
  <c r="C53" i="4"/>
  <c r="A53" i="4"/>
  <c r="B53" i="4"/>
  <c r="D53" i="4" s="1"/>
  <c r="B30" i="4"/>
  <c r="D30" i="4" s="1"/>
  <c r="A30" i="4"/>
  <c r="C30" i="4"/>
  <c r="F31" i="4"/>
  <c r="B261" i="4"/>
  <c r="A261" i="4"/>
  <c r="C261" i="4"/>
  <c r="F262" i="4"/>
  <c r="F124" i="4"/>
  <c r="A123" i="4"/>
  <c r="C123" i="4"/>
  <c r="B123" i="4"/>
  <c r="D123" i="4" s="1"/>
  <c r="A215" i="4"/>
  <c r="F216" i="4"/>
  <c r="C215" i="4"/>
  <c r="B215" i="4"/>
  <c r="B77" i="4"/>
  <c r="D77" i="4" s="1"/>
  <c r="A77" i="4"/>
  <c r="C77" i="4"/>
  <c r="F78" i="4"/>
  <c r="A284" i="4"/>
  <c r="F285" i="4"/>
  <c r="B284" i="4"/>
  <c r="C284" i="4"/>
  <c r="F101" i="4"/>
  <c r="B100" i="4"/>
  <c r="D100" i="4" s="1"/>
  <c r="A100" i="4"/>
  <c r="C100" i="4"/>
  <c r="F7521" i="4"/>
  <c r="A192" i="4"/>
  <c r="F193" i="4"/>
  <c r="B192" i="4"/>
  <c r="C192" i="4"/>
  <c r="F377" i="4"/>
  <c r="B376" i="4"/>
  <c r="A376" i="4"/>
  <c r="C376" i="4"/>
  <c r="F7837" i="4"/>
  <c r="C146" i="4"/>
  <c r="F147" i="4"/>
  <c r="B146" i="4"/>
  <c r="A146" i="4"/>
  <c r="B169" i="4"/>
  <c r="C169" i="4"/>
  <c r="A169" i="4"/>
  <c r="F170" i="4"/>
  <c r="C238" i="4"/>
  <c r="B238" i="4"/>
  <c r="F239" i="4"/>
  <c r="A238" i="4"/>
  <c r="C307" i="4"/>
  <c r="A307" i="4"/>
  <c r="F308" i="4"/>
  <c r="B307" i="4"/>
  <c r="B353" i="4"/>
  <c r="A353" i="4"/>
  <c r="C353" i="4"/>
  <c r="F354" i="4"/>
  <c r="C399" i="4"/>
  <c r="F423" i="4"/>
  <c r="A399" i="4"/>
  <c r="F400" i="4"/>
  <c r="B399" i="4"/>
  <c r="C330" i="4"/>
  <c r="B330" i="4"/>
  <c r="F331" i="4"/>
  <c r="A330" i="4"/>
  <c r="AH7521" i="4" l="1"/>
  <c r="AI7521" i="4"/>
  <c r="D120" i="4"/>
  <c r="D146" i="4"/>
  <c r="D116" i="4"/>
  <c r="D121" i="4"/>
  <c r="D142" i="4"/>
  <c r="D119" i="4"/>
  <c r="D145" i="4"/>
  <c r="AF7521" i="4"/>
  <c r="AE7521" i="4"/>
  <c r="AD7521" i="4"/>
  <c r="AB7521" i="4"/>
  <c r="AC7521" i="4"/>
  <c r="AJ7521" i="4"/>
  <c r="P7521" i="4"/>
  <c r="B7520" i="4"/>
  <c r="C31" i="4"/>
  <c r="A31" i="4"/>
  <c r="B31" i="4"/>
  <c r="D31" i="4" s="1"/>
  <c r="F32" i="4"/>
  <c r="C54" i="4"/>
  <c r="A54" i="4"/>
  <c r="B54" i="4"/>
  <c r="D54" i="4" s="1"/>
  <c r="F55" i="4"/>
  <c r="C331" i="4"/>
  <c r="A331" i="4"/>
  <c r="F332" i="4"/>
  <c r="B331" i="4"/>
  <c r="F240" i="4"/>
  <c r="A239" i="4"/>
  <c r="C239" i="4"/>
  <c r="B239" i="4"/>
  <c r="A147" i="4"/>
  <c r="F148" i="4"/>
  <c r="C147" i="4"/>
  <c r="B147" i="4"/>
  <c r="A377" i="4"/>
  <c r="C377" i="4"/>
  <c r="B377" i="4"/>
  <c r="F378" i="4"/>
  <c r="B193" i="4"/>
  <c r="C193" i="4"/>
  <c r="A193" i="4"/>
  <c r="F194" i="4"/>
  <c r="B216" i="4"/>
  <c r="A216" i="4"/>
  <c r="F217" i="4"/>
  <c r="C216" i="4"/>
  <c r="C262" i="4"/>
  <c r="F263" i="4"/>
  <c r="B262" i="4"/>
  <c r="A262" i="4"/>
  <c r="C170" i="4"/>
  <c r="F171" i="4"/>
  <c r="B170" i="4"/>
  <c r="A170" i="4"/>
  <c r="F7838" i="4"/>
  <c r="F7522" i="4"/>
  <c r="C423" i="4"/>
  <c r="F447" i="4"/>
  <c r="A423" i="4"/>
  <c r="F424" i="4"/>
  <c r="B423" i="4"/>
  <c r="F401" i="4"/>
  <c r="B400" i="4"/>
  <c r="A400" i="4"/>
  <c r="C400" i="4"/>
  <c r="F355" i="4"/>
  <c r="C354" i="4"/>
  <c r="B354" i="4"/>
  <c r="A354" i="4"/>
  <c r="F309" i="4"/>
  <c r="B308" i="4"/>
  <c r="A308" i="4"/>
  <c r="C308" i="4"/>
  <c r="B101" i="4"/>
  <c r="D101" i="4" s="1"/>
  <c r="A101" i="4"/>
  <c r="C101" i="4"/>
  <c r="F102" i="4"/>
  <c r="B285" i="4"/>
  <c r="A285" i="4"/>
  <c r="C285" i="4"/>
  <c r="F286" i="4"/>
  <c r="F79" i="4"/>
  <c r="C78" i="4"/>
  <c r="B78" i="4"/>
  <c r="D78" i="4" s="1"/>
  <c r="A78" i="4"/>
  <c r="A124" i="4"/>
  <c r="F125" i="4"/>
  <c r="B124" i="4"/>
  <c r="D124" i="4" s="1"/>
  <c r="C124" i="4"/>
  <c r="AI7522" i="4" l="1"/>
  <c r="AH7522" i="4"/>
  <c r="D147" i="4"/>
  <c r="D144" i="4"/>
  <c r="D143" i="4"/>
  <c r="AE7522" i="4"/>
  <c r="AF7522" i="4"/>
  <c r="AD7522" i="4"/>
  <c r="AB7522" i="4"/>
  <c r="AC7522" i="4"/>
  <c r="AJ7522" i="4"/>
  <c r="P7522" i="4"/>
  <c r="B7521" i="4"/>
  <c r="B32" i="4"/>
  <c r="D32" i="4" s="1"/>
  <c r="A32" i="4"/>
  <c r="F33" i="4"/>
  <c r="C32" i="4"/>
  <c r="B55" i="4"/>
  <c r="D55" i="4" s="1"/>
  <c r="C55" i="4"/>
  <c r="A55" i="4"/>
  <c r="F56" i="4"/>
  <c r="C286" i="4"/>
  <c r="F287" i="4"/>
  <c r="B286" i="4"/>
  <c r="A286" i="4"/>
  <c r="B309" i="4"/>
  <c r="C309" i="4"/>
  <c r="A309" i="4"/>
  <c r="F310" i="4"/>
  <c r="A401" i="4"/>
  <c r="C401" i="4"/>
  <c r="B401" i="4"/>
  <c r="F402" i="4"/>
  <c r="F80" i="4"/>
  <c r="A79" i="4"/>
  <c r="C79" i="4"/>
  <c r="B79" i="4"/>
  <c r="D79" i="4" s="1"/>
  <c r="F425" i="4"/>
  <c r="B424" i="4"/>
  <c r="A424" i="4"/>
  <c r="C424" i="4"/>
  <c r="B378" i="4"/>
  <c r="F379" i="4"/>
  <c r="C378" i="4"/>
  <c r="A378" i="4"/>
  <c r="B148" i="4"/>
  <c r="D148" i="4" s="1"/>
  <c r="A148" i="4"/>
  <c r="F149" i="4"/>
  <c r="C148" i="4"/>
  <c r="A240" i="4"/>
  <c r="B240" i="4"/>
  <c r="F241" i="4"/>
  <c r="C240" i="4"/>
  <c r="B125" i="4"/>
  <c r="D125" i="4" s="1"/>
  <c r="A125" i="4"/>
  <c r="C125" i="4"/>
  <c r="F126" i="4"/>
  <c r="F448" i="4"/>
  <c r="C447" i="4"/>
  <c r="F471" i="4"/>
  <c r="A447" i="4"/>
  <c r="B447" i="4"/>
  <c r="F7523" i="4"/>
  <c r="B217" i="4"/>
  <c r="C217" i="4"/>
  <c r="A217" i="4"/>
  <c r="F218" i="4"/>
  <c r="F356" i="4"/>
  <c r="A355" i="4"/>
  <c r="C355" i="4"/>
  <c r="B355" i="4"/>
  <c r="A171" i="4"/>
  <c r="F172" i="4"/>
  <c r="C171" i="4"/>
  <c r="B171" i="4"/>
  <c r="D171" i="4" s="1"/>
  <c r="C102" i="4"/>
  <c r="F103" i="4"/>
  <c r="B102" i="4"/>
  <c r="D102" i="4" s="1"/>
  <c r="A102" i="4"/>
  <c r="F7839" i="4"/>
  <c r="A263" i="4"/>
  <c r="F264" i="4"/>
  <c r="C263" i="4"/>
  <c r="B263" i="4"/>
  <c r="F195" i="4"/>
  <c r="C194" i="4"/>
  <c r="B194" i="4"/>
  <c r="A194" i="4"/>
  <c r="F333" i="4"/>
  <c r="B332" i="4"/>
  <c r="A332" i="4"/>
  <c r="C332" i="4"/>
  <c r="AH7523" i="4" l="1"/>
  <c r="AI7523" i="4"/>
  <c r="D168" i="4"/>
  <c r="D169" i="4"/>
  <c r="D170" i="4"/>
  <c r="D192" i="4"/>
  <c r="D188" i="4"/>
  <c r="D167" i="4"/>
  <c r="D191" i="4"/>
  <c r="D190" i="4"/>
  <c r="D189" i="4"/>
  <c r="D166" i="4"/>
  <c r="D193" i="4"/>
  <c r="AE7523" i="4"/>
  <c r="AF7523" i="4"/>
  <c r="AD7523" i="4"/>
  <c r="AB7523" i="4"/>
  <c r="AC7523" i="4"/>
  <c r="AJ7523" i="4"/>
  <c r="P7523" i="4"/>
  <c r="B7522" i="4"/>
  <c r="F34" i="4"/>
  <c r="B33" i="4"/>
  <c r="D33" i="4" s="1"/>
  <c r="A33" i="4"/>
  <c r="C33" i="4"/>
  <c r="A56" i="4"/>
  <c r="F57" i="4"/>
  <c r="C56" i="4"/>
  <c r="B56" i="4"/>
  <c r="D56" i="4" s="1"/>
  <c r="B333" i="4"/>
  <c r="A333" i="4"/>
  <c r="C333" i="4"/>
  <c r="F334" i="4"/>
  <c r="B425" i="4"/>
  <c r="A425" i="4"/>
  <c r="C425" i="4"/>
  <c r="F426" i="4"/>
  <c r="F196" i="4"/>
  <c r="A195" i="4"/>
  <c r="C195" i="4"/>
  <c r="B195" i="4"/>
  <c r="D195" i="4" s="1"/>
  <c r="F265" i="4"/>
  <c r="B264" i="4"/>
  <c r="A264" i="4"/>
  <c r="C264" i="4"/>
  <c r="F173" i="4"/>
  <c r="B172" i="4"/>
  <c r="D172" i="4" s="1"/>
  <c r="A172" i="4"/>
  <c r="C172" i="4"/>
  <c r="F7840" i="4"/>
  <c r="A80" i="4"/>
  <c r="B80" i="4"/>
  <c r="D80" i="4" s="1"/>
  <c r="F81" i="4"/>
  <c r="C80" i="4"/>
  <c r="A287" i="4"/>
  <c r="F288" i="4"/>
  <c r="C287" i="4"/>
  <c r="B287" i="4"/>
  <c r="A103" i="4"/>
  <c r="F104" i="4"/>
  <c r="C103" i="4"/>
  <c r="B103" i="4"/>
  <c r="D103" i="4" s="1"/>
  <c r="A356" i="4"/>
  <c r="F357" i="4"/>
  <c r="B356" i="4"/>
  <c r="C356" i="4"/>
  <c r="F7524" i="4"/>
  <c r="C241" i="4"/>
  <c r="B241" i="4"/>
  <c r="A241" i="4"/>
  <c r="F242" i="4"/>
  <c r="B149" i="4"/>
  <c r="D149" i="4" s="1"/>
  <c r="C149" i="4"/>
  <c r="A149" i="4"/>
  <c r="F150" i="4"/>
  <c r="C402" i="4"/>
  <c r="B402" i="4"/>
  <c r="F403" i="4"/>
  <c r="A402" i="4"/>
  <c r="C310" i="4"/>
  <c r="F311" i="4"/>
  <c r="B310" i="4"/>
  <c r="A310" i="4"/>
  <c r="B218" i="4"/>
  <c r="F219" i="4"/>
  <c r="C218" i="4"/>
  <c r="A218" i="4"/>
  <c r="F472" i="4"/>
  <c r="C471" i="4"/>
  <c r="F495" i="4"/>
  <c r="A471" i="4"/>
  <c r="B471" i="4"/>
  <c r="A448" i="4"/>
  <c r="F449" i="4"/>
  <c r="B448" i="4"/>
  <c r="C448" i="4"/>
  <c r="C126" i="4"/>
  <c r="B126" i="4"/>
  <c r="D126" i="4" s="1"/>
  <c r="F127" i="4"/>
  <c r="A126" i="4"/>
  <c r="C379" i="4"/>
  <c r="A379" i="4"/>
  <c r="F380" i="4"/>
  <c r="B379" i="4"/>
  <c r="AH7524" i="4" l="1"/>
  <c r="AI7524" i="4"/>
  <c r="D215" i="4"/>
  <c r="D194" i="4"/>
  <c r="AF7524" i="4"/>
  <c r="AE7524" i="4"/>
  <c r="AD7524" i="4"/>
  <c r="AB7524" i="4"/>
  <c r="AC7524" i="4"/>
  <c r="P7524" i="4"/>
  <c r="AJ7524" i="4"/>
  <c r="AA7875" i="4"/>
  <c r="B7523" i="4"/>
  <c r="B57" i="4"/>
  <c r="D57" i="4" s="1"/>
  <c r="A57" i="4"/>
  <c r="F58" i="4"/>
  <c r="C57" i="4"/>
  <c r="A34" i="4"/>
  <c r="B34" i="4"/>
  <c r="D34" i="4" s="1"/>
  <c r="C34" i="4"/>
  <c r="F35" i="4"/>
  <c r="F496" i="4"/>
  <c r="C495" i="4"/>
  <c r="F519" i="4"/>
  <c r="A495" i="4"/>
  <c r="B495" i="4"/>
  <c r="A311" i="4"/>
  <c r="F312" i="4"/>
  <c r="C311" i="4"/>
  <c r="B311" i="4"/>
  <c r="C403" i="4"/>
  <c r="A403" i="4"/>
  <c r="F404" i="4"/>
  <c r="B403" i="4"/>
  <c r="B104" i="4"/>
  <c r="D104" i="4" s="1"/>
  <c r="A104" i="4"/>
  <c r="F105" i="4"/>
  <c r="C104" i="4"/>
  <c r="A196" i="4"/>
  <c r="F197" i="4"/>
  <c r="B196" i="4"/>
  <c r="D196" i="4" s="1"/>
  <c r="C196" i="4"/>
  <c r="B426" i="4"/>
  <c r="F427" i="4"/>
  <c r="C426" i="4"/>
  <c r="A426" i="4"/>
  <c r="F381" i="4"/>
  <c r="B380" i="4"/>
  <c r="A380" i="4"/>
  <c r="C380" i="4"/>
  <c r="B242" i="4"/>
  <c r="F243" i="4"/>
  <c r="C242" i="4"/>
  <c r="A242" i="4"/>
  <c r="F7525" i="4"/>
  <c r="F7841" i="4"/>
  <c r="B173" i="4"/>
  <c r="D173" i="4" s="1"/>
  <c r="A173" i="4"/>
  <c r="C173" i="4"/>
  <c r="F174" i="4"/>
  <c r="C334" i="4"/>
  <c r="F335" i="4"/>
  <c r="B334" i="4"/>
  <c r="A334" i="4"/>
  <c r="C127" i="4"/>
  <c r="A127" i="4"/>
  <c r="F128" i="4"/>
  <c r="B127" i="4"/>
  <c r="D127" i="4" s="1"/>
  <c r="A449" i="4"/>
  <c r="C449" i="4"/>
  <c r="B449" i="4"/>
  <c r="F450" i="4"/>
  <c r="A472" i="4"/>
  <c r="F473" i="4"/>
  <c r="B472" i="4"/>
  <c r="C472" i="4"/>
  <c r="F220" i="4"/>
  <c r="C219" i="4"/>
  <c r="A219" i="4"/>
  <c r="B219" i="4"/>
  <c r="C150" i="4"/>
  <c r="B150" i="4"/>
  <c r="D150" i="4" s="1"/>
  <c r="F151" i="4"/>
  <c r="A150" i="4"/>
  <c r="C357" i="4"/>
  <c r="B357" i="4"/>
  <c r="A357" i="4"/>
  <c r="F358" i="4"/>
  <c r="F289" i="4"/>
  <c r="B288" i="4"/>
  <c r="A288" i="4"/>
  <c r="C288" i="4"/>
  <c r="B81" i="4"/>
  <c r="D81" i="4" s="1"/>
  <c r="C81" i="4"/>
  <c r="A81" i="4"/>
  <c r="F82" i="4"/>
  <c r="A265" i="4"/>
  <c r="C265" i="4"/>
  <c r="B265" i="4"/>
  <c r="F266" i="4"/>
  <c r="AI7525" i="4" l="1"/>
  <c r="AH7525" i="4"/>
  <c r="D213" i="4"/>
  <c r="D237" i="4"/>
  <c r="D214" i="4"/>
  <c r="D217" i="4"/>
  <c r="D216" i="4"/>
  <c r="D239" i="4"/>
  <c r="D219" i="4"/>
  <c r="D218" i="4"/>
  <c r="AE7525" i="4"/>
  <c r="AF7525" i="4"/>
  <c r="AD7525" i="4"/>
  <c r="AB7525" i="4"/>
  <c r="AC7525" i="4"/>
  <c r="P7525" i="4"/>
  <c r="AJ7525" i="4"/>
  <c r="B7524" i="4"/>
  <c r="C58" i="4"/>
  <c r="A58" i="4"/>
  <c r="F59" i="4"/>
  <c r="B58" i="4"/>
  <c r="D58" i="4" s="1"/>
  <c r="A35" i="4"/>
  <c r="C35" i="4"/>
  <c r="B35" i="4"/>
  <c r="D35" i="4" s="1"/>
  <c r="F36" i="4"/>
  <c r="A220" i="4"/>
  <c r="B220" i="4"/>
  <c r="D220" i="4" s="1"/>
  <c r="F221" i="4"/>
  <c r="C220" i="4"/>
  <c r="A473" i="4"/>
  <c r="C473" i="4"/>
  <c r="B473" i="4"/>
  <c r="F474" i="4"/>
  <c r="B450" i="4"/>
  <c r="F451" i="4"/>
  <c r="C450" i="4"/>
  <c r="A450" i="4"/>
  <c r="B197" i="4"/>
  <c r="D197" i="4" s="1"/>
  <c r="A197" i="4"/>
  <c r="C197" i="4"/>
  <c r="F198" i="4"/>
  <c r="C519" i="4"/>
  <c r="F543" i="4"/>
  <c r="A519" i="4"/>
  <c r="F520" i="4"/>
  <c r="B519" i="4"/>
  <c r="F267" i="4"/>
  <c r="C266" i="4"/>
  <c r="B266" i="4"/>
  <c r="A266" i="4"/>
  <c r="B289" i="4"/>
  <c r="A289" i="4"/>
  <c r="C289" i="4"/>
  <c r="F290" i="4"/>
  <c r="B128" i="4"/>
  <c r="D128" i="4" s="1"/>
  <c r="A128" i="4"/>
  <c r="F129" i="4"/>
  <c r="C128" i="4"/>
  <c r="B358" i="4"/>
  <c r="F359" i="4"/>
  <c r="C358" i="4"/>
  <c r="A358" i="4"/>
  <c r="A335" i="4"/>
  <c r="F336" i="4"/>
  <c r="C335" i="4"/>
  <c r="B335" i="4"/>
  <c r="F175" i="4"/>
  <c r="C174" i="4"/>
  <c r="B174" i="4"/>
  <c r="D174" i="4" s="1"/>
  <c r="A174" i="4"/>
  <c r="F7842" i="4"/>
  <c r="F7526" i="4"/>
  <c r="F428" i="4"/>
  <c r="C427" i="4"/>
  <c r="A427" i="4"/>
  <c r="B427" i="4"/>
  <c r="B105" i="4"/>
  <c r="D105" i="4" s="1"/>
  <c r="A105" i="4"/>
  <c r="C105" i="4"/>
  <c r="F106" i="4"/>
  <c r="F313" i="4"/>
  <c r="B312" i="4"/>
  <c r="A312" i="4"/>
  <c r="C312" i="4"/>
  <c r="C82" i="4"/>
  <c r="F83" i="4"/>
  <c r="B82" i="4"/>
  <c r="D82" i="4" s="1"/>
  <c r="A82" i="4"/>
  <c r="F152" i="4"/>
  <c r="C151" i="4"/>
  <c r="A151" i="4"/>
  <c r="B151" i="4"/>
  <c r="D151" i="4" s="1"/>
  <c r="F244" i="4"/>
  <c r="C243" i="4"/>
  <c r="A243" i="4"/>
  <c r="B243" i="4"/>
  <c r="D243" i="4" s="1"/>
  <c r="B381" i="4"/>
  <c r="A381" i="4"/>
  <c r="C381" i="4"/>
  <c r="F382" i="4"/>
  <c r="F405" i="4"/>
  <c r="B404" i="4"/>
  <c r="A404" i="4"/>
  <c r="C404" i="4"/>
  <c r="A496" i="4"/>
  <c r="F497" i="4"/>
  <c r="B496" i="4"/>
  <c r="C496" i="4"/>
  <c r="AH7526" i="4" l="1"/>
  <c r="AI7526" i="4"/>
  <c r="D241" i="4"/>
  <c r="D266" i="4"/>
  <c r="D242" i="4"/>
  <c r="D240" i="4"/>
  <c r="AE7526" i="4"/>
  <c r="AF7526" i="4"/>
  <c r="AD7526" i="4"/>
  <c r="AB7526" i="4"/>
  <c r="AC7526" i="4"/>
  <c r="P7526" i="4"/>
  <c r="AJ7526" i="4"/>
  <c r="B7525" i="4"/>
  <c r="B59" i="4"/>
  <c r="D59" i="4" s="1"/>
  <c r="A59" i="4"/>
  <c r="C59" i="4"/>
  <c r="F60" i="4"/>
  <c r="C36" i="4"/>
  <c r="B36" i="4"/>
  <c r="D36" i="4" s="1"/>
  <c r="F37" i="4"/>
  <c r="A36" i="4"/>
  <c r="B497" i="4"/>
  <c r="A497" i="4"/>
  <c r="C497" i="4"/>
  <c r="F498" i="4"/>
  <c r="A405" i="4"/>
  <c r="C405" i="4"/>
  <c r="B405" i="4"/>
  <c r="F406" i="4"/>
  <c r="C106" i="4"/>
  <c r="B106" i="4"/>
  <c r="D106" i="4" s="1"/>
  <c r="F107" i="4"/>
  <c r="A106" i="4"/>
  <c r="A428" i="4"/>
  <c r="F429" i="4"/>
  <c r="B428" i="4"/>
  <c r="C428" i="4"/>
  <c r="F176" i="4"/>
  <c r="A175" i="4"/>
  <c r="C175" i="4"/>
  <c r="B175" i="4"/>
  <c r="D175" i="4" s="1"/>
  <c r="F337" i="4"/>
  <c r="B336" i="4"/>
  <c r="A336" i="4"/>
  <c r="C336" i="4"/>
  <c r="C543" i="4"/>
  <c r="F567" i="4"/>
  <c r="A543" i="4"/>
  <c r="F544" i="4"/>
  <c r="B543" i="4"/>
  <c r="A221" i="4"/>
  <c r="C221" i="4"/>
  <c r="B221" i="4"/>
  <c r="D221" i="4" s="1"/>
  <c r="F222" i="4"/>
  <c r="A152" i="4"/>
  <c r="F153" i="4"/>
  <c r="B152" i="4"/>
  <c r="D152" i="4" s="1"/>
  <c r="C152" i="4"/>
  <c r="F84" i="4"/>
  <c r="A83" i="4"/>
  <c r="C83" i="4"/>
  <c r="B83" i="4"/>
  <c r="D83" i="4" s="1"/>
  <c r="B313" i="4"/>
  <c r="A313" i="4"/>
  <c r="C313" i="4"/>
  <c r="F314" i="4"/>
  <c r="F360" i="4"/>
  <c r="C359" i="4"/>
  <c r="A359" i="4"/>
  <c r="B359" i="4"/>
  <c r="F268" i="4"/>
  <c r="A267" i="4"/>
  <c r="C267" i="4"/>
  <c r="B267" i="4"/>
  <c r="D267" i="4" s="1"/>
  <c r="F521" i="4"/>
  <c r="B520" i="4"/>
  <c r="A520" i="4"/>
  <c r="C520" i="4"/>
  <c r="B474" i="4"/>
  <c r="F475" i="4"/>
  <c r="C474" i="4"/>
  <c r="A474" i="4"/>
  <c r="F7843" i="4"/>
  <c r="C382" i="4"/>
  <c r="B382" i="4"/>
  <c r="F383" i="4"/>
  <c r="A382" i="4"/>
  <c r="A244" i="4"/>
  <c r="F245" i="4"/>
  <c r="B244" i="4"/>
  <c r="D244" i="4" s="1"/>
  <c r="C244" i="4"/>
  <c r="F7527" i="4"/>
  <c r="B129" i="4"/>
  <c r="D129" i="4" s="1"/>
  <c r="C129" i="4"/>
  <c r="A129" i="4"/>
  <c r="F130" i="4"/>
  <c r="C290" i="4"/>
  <c r="B290" i="4"/>
  <c r="F291" i="4"/>
  <c r="A290" i="4"/>
  <c r="C198" i="4"/>
  <c r="F199" i="4"/>
  <c r="B198" i="4"/>
  <c r="D198" i="4" s="1"/>
  <c r="A198" i="4"/>
  <c r="F452" i="4"/>
  <c r="C451" i="4"/>
  <c r="A451" i="4"/>
  <c r="B451" i="4"/>
  <c r="AI7527" i="4" l="1"/>
  <c r="AH7527" i="4"/>
  <c r="D263" i="4"/>
  <c r="D262" i="4"/>
  <c r="D290" i="4"/>
  <c r="D265" i="4"/>
  <c r="D264" i="4"/>
  <c r="AE7527" i="4"/>
  <c r="AF7527" i="4"/>
  <c r="AD7527" i="4"/>
  <c r="AB7527" i="4"/>
  <c r="AC7527" i="4"/>
  <c r="P7527" i="4"/>
  <c r="AJ7527" i="4"/>
  <c r="B7526" i="4"/>
  <c r="F7844" i="4"/>
  <c r="C60" i="4"/>
  <c r="F61" i="4"/>
  <c r="B60" i="4"/>
  <c r="D60" i="4" s="1"/>
  <c r="A60" i="4"/>
  <c r="A37" i="4"/>
  <c r="F38" i="4"/>
  <c r="C37" i="4"/>
  <c r="B37" i="4"/>
  <c r="D37" i="4" s="1"/>
  <c r="C383" i="4"/>
  <c r="A383" i="4"/>
  <c r="F384" i="4"/>
  <c r="B383" i="4"/>
  <c r="A268" i="4"/>
  <c r="B268" i="4"/>
  <c r="D268" i="4" s="1"/>
  <c r="F269" i="4"/>
  <c r="C268" i="4"/>
  <c r="C314" i="4"/>
  <c r="F315" i="4"/>
  <c r="B314" i="4"/>
  <c r="A314" i="4"/>
  <c r="B337" i="4"/>
  <c r="C337" i="4"/>
  <c r="A337" i="4"/>
  <c r="F338" i="4"/>
  <c r="A452" i="4"/>
  <c r="F453" i="4"/>
  <c r="B452" i="4"/>
  <c r="C452" i="4"/>
  <c r="F476" i="4"/>
  <c r="C475" i="4"/>
  <c r="A475" i="4"/>
  <c r="B475" i="4"/>
  <c r="C107" i="4"/>
  <c r="A107" i="4"/>
  <c r="F108" i="4"/>
  <c r="B107" i="4"/>
  <c r="D107" i="4" s="1"/>
  <c r="F7528" i="4"/>
  <c r="A360" i="4"/>
  <c r="F361" i="4"/>
  <c r="B360" i="4"/>
  <c r="C360" i="4"/>
  <c r="F223" i="4"/>
  <c r="C222" i="4"/>
  <c r="B222" i="4"/>
  <c r="D222" i="4" s="1"/>
  <c r="A222" i="4"/>
  <c r="B429" i="4"/>
  <c r="A429" i="4"/>
  <c r="C429" i="4"/>
  <c r="F430" i="4"/>
  <c r="C199" i="4"/>
  <c r="A199" i="4"/>
  <c r="F200" i="4"/>
  <c r="B199" i="4"/>
  <c r="D199" i="4" s="1"/>
  <c r="F292" i="4"/>
  <c r="C291" i="4"/>
  <c r="A291" i="4"/>
  <c r="B291" i="4"/>
  <c r="D291" i="4" s="1"/>
  <c r="C130" i="4"/>
  <c r="B130" i="4"/>
  <c r="D130" i="4" s="1"/>
  <c r="F131" i="4"/>
  <c r="A130" i="4"/>
  <c r="B245" i="4"/>
  <c r="D245" i="4" s="1"/>
  <c r="A245" i="4"/>
  <c r="C245" i="4"/>
  <c r="F246" i="4"/>
  <c r="F545" i="4"/>
  <c r="B544" i="4"/>
  <c r="A544" i="4"/>
  <c r="C544" i="4"/>
  <c r="A176" i="4"/>
  <c r="F177" i="4"/>
  <c r="B176" i="4"/>
  <c r="D176" i="4" s="1"/>
  <c r="C176" i="4"/>
  <c r="B406" i="4"/>
  <c r="F407" i="4"/>
  <c r="C406" i="4"/>
  <c r="A406" i="4"/>
  <c r="A521" i="4"/>
  <c r="C521" i="4"/>
  <c r="B521" i="4"/>
  <c r="F522" i="4"/>
  <c r="A84" i="4"/>
  <c r="F85" i="4"/>
  <c r="B84" i="4"/>
  <c r="D84" i="4" s="1"/>
  <c r="C84" i="4"/>
  <c r="B153" i="4"/>
  <c r="D153" i="4" s="1"/>
  <c r="A153" i="4"/>
  <c r="C153" i="4"/>
  <c r="F154" i="4"/>
  <c r="F568" i="4"/>
  <c r="C567" i="4"/>
  <c r="F591" i="4"/>
  <c r="A567" i="4"/>
  <c r="B567" i="4"/>
  <c r="C498" i="4"/>
  <c r="B498" i="4"/>
  <c r="F499" i="4"/>
  <c r="A498" i="4"/>
  <c r="U9" i="2"/>
  <c r="U8" i="2"/>
  <c r="U7" i="2"/>
  <c r="U6" i="2"/>
  <c r="U5" i="2"/>
  <c r="AH7528" i="4" l="1"/>
  <c r="AI7528" i="4"/>
  <c r="D288" i="4"/>
  <c r="D285" i="4"/>
  <c r="D289" i="4"/>
  <c r="D287" i="4"/>
  <c r="AE7528" i="4"/>
  <c r="AF7528" i="4"/>
  <c r="AD7528" i="4"/>
  <c r="AB7528" i="4"/>
  <c r="AC7528" i="4"/>
  <c r="AJ7528" i="4"/>
  <c r="P7528" i="4"/>
  <c r="B7527" i="4"/>
  <c r="C38" i="4"/>
  <c r="A38" i="4"/>
  <c r="B38" i="4"/>
  <c r="D38" i="4" s="1"/>
  <c r="F62" i="4"/>
  <c r="A61" i="4"/>
  <c r="C61" i="4"/>
  <c r="B61" i="4"/>
  <c r="D61" i="4" s="1"/>
  <c r="A545" i="4"/>
  <c r="C545" i="4"/>
  <c r="B545" i="4"/>
  <c r="F546" i="4"/>
  <c r="A292" i="4"/>
  <c r="F293" i="4"/>
  <c r="B292" i="4"/>
  <c r="D292" i="4" s="1"/>
  <c r="C292" i="4"/>
  <c r="A361" i="4"/>
  <c r="C361" i="4"/>
  <c r="B361" i="4"/>
  <c r="F362" i="4"/>
  <c r="F7529" i="4"/>
  <c r="F109" i="4"/>
  <c r="B108" i="4"/>
  <c r="D108" i="4" s="1"/>
  <c r="A108" i="4"/>
  <c r="C108" i="4"/>
  <c r="C499" i="4"/>
  <c r="A499" i="4"/>
  <c r="F500" i="4"/>
  <c r="B499" i="4"/>
  <c r="F592" i="4"/>
  <c r="C591" i="4"/>
  <c r="F615" i="4"/>
  <c r="A591" i="4"/>
  <c r="B591" i="4"/>
  <c r="B522" i="4"/>
  <c r="F523" i="4"/>
  <c r="C522" i="4"/>
  <c r="A522" i="4"/>
  <c r="B85" i="4"/>
  <c r="D85" i="4" s="1"/>
  <c r="A85" i="4"/>
  <c r="C85" i="4"/>
  <c r="F86" i="4"/>
  <c r="F224" i="4"/>
  <c r="A223" i="4"/>
  <c r="C223" i="4"/>
  <c r="B223" i="4"/>
  <c r="D223" i="4" s="1"/>
  <c r="F385" i="4"/>
  <c r="B384" i="4"/>
  <c r="A384" i="4"/>
  <c r="C384" i="4"/>
  <c r="A177" i="4"/>
  <c r="C177" i="4"/>
  <c r="B177" i="4"/>
  <c r="D177" i="4" s="1"/>
  <c r="F178" i="4"/>
  <c r="C131" i="4"/>
  <c r="A131" i="4"/>
  <c r="F132" i="4"/>
  <c r="B131" i="4"/>
  <c r="D131" i="4" s="1"/>
  <c r="A476" i="4"/>
  <c r="F477" i="4"/>
  <c r="B476" i="4"/>
  <c r="C476" i="4"/>
  <c r="A453" i="4"/>
  <c r="C453" i="4"/>
  <c r="B453" i="4"/>
  <c r="F454" i="4"/>
  <c r="C338" i="4"/>
  <c r="B338" i="4"/>
  <c r="F339" i="4"/>
  <c r="A338" i="4"/>
  <c r="A568" i="4"/>
  <c r="F569" i="4"/>
  <c r="B568" i="4"/>
  <c r="C568" i="4"/>
  <c r="C154" i="4"/>
  <c r="F155" i="4"/>
  <c r="B154" i="4"/>
  <c r="D154" i="4" s="1"/>
  <c r="A154" i="4"/>
  <c r="F408" i="4"/>
  <c r="C407" i="4"/>
  <c r="A407" i="4"/>
  <c r="B407" i="4"/>
  <c r="C246" i="4"/>
  <c r="F247" i="4"/>
  <c r="B246" i="4"/>
  <c r="D246" i="4" s="1"/>
  <c r="A246" i="4"/>
  <c r="F201" i="4"/>
  <c r="B200" i="4"/>
  <c r="D200" i="4" s="1"/>
  <c r="A200" i="4"/>
  <c r="C200" i="4"/>
  <c r="C430" i="4"/>
  <c r="B430" i="4"/>
  <c r="F431" i="4"/>
  <c r="A430" i="4"/>
  <c r="A315" i="4"/>
  <c r="F316" i="4"/>
  <c r="C315" i="4"/>
  <c r="B315" i="4"/>
  <c r="D315" i="4" s="1"/>
  <c r="B269" i="4"/>
  <c r="D269" i="4" s="1"/>
  <c r="A269" i="4"/>
  <c r="C269" i="4"/>
  <c r="F270" i="4"/>
  <c r="AH7529" i="4" l="1"/>
  <c r="AI7529" i="4"/>
  <c r="D310" i="4"/>
  <c r="D311" i="4"/>
  <c r="D313" i="4"/>
  <c r="D312" i="4"/>
  <c r="D314" i="4"/>
  <c r="AF7529" i="4"/>
  <c r="AE7529" i="4"/>
  <c r="AD7529" i="4"/>
  <c r="AB7529" i="4"/>
  <c r="AC7529" i="4"/>
  <c r="AJ7529" i="4"/>
  <c r="P7529" i="4"/>
  <c r="B7528" i="4"/>
  <c r="B62" i="4"/>
  <c r="D62" i="4" s="1"/>
  <c r="A62" i="4"/>
  <c r="C62" i="4"/>
  <c r="F7530" i="4"/>
  <c r="C270" i="4"/>
  <c r="B270" i="4"/>
  <c r="D270" i="4" s="1"/>
  <c r="F271" i="4"/>
  <c r="A270" i="4"/>
  <c r="A201" i="4"/>
  <c r="C201" i="4"/>
  <c r="B201" i="4"/>
  <c r="D201" i="4" s="1"/>
  <c r="F202" i="4"/>
  <c r="B316" i="4"/>
  <c r="D316" i="4" s="1"/>
  <c r="A316" i="4"/>
  <c r="F317" i="4"/>
  <c r="C316" i="4"/>
  <c r="A247" i="4"/>
  <c r="F248" i="4"/>
  <c r="C247" i="4"/>
  <c r="B247" i="4"/>
  <c r="D247" i="4" s="1"/>
  <c r="A408" i="4"/>
  <c r="F409" i="4"/>
  <c r="B408" i="4"/>
  <c r="C408" i="4"/>
  <c r="C339" i="4"/>
  <c r="A339" i="4"/>
  <c r="F340" i="4"/>
  <c r="B339" i="4"/>
  <c r="D339" i="4" s="1"/>
  <c r="B454" i="4"/>
  <c r="F455" i="4"/>
  <c r="C454" i="4"/>
  <c r="A454" i="4"/>
  <c r="C86" i="4"/>
  <c r="B86" i="4"/>
  <c r="D86" i="4" s="1"/>
  <c r="A86" i="4"/>
  <c r="B362" i="4"/>
  <c r="F363" i="4"/>
  <c r="C362" i="4"/>
  <c r="A362" i="4"/>
  <c r="C546" i="4"/>
  <c r="B546" i="4"/>
  <c r="F547" i="4"/>
  <c r="A546" i="4"/>
  <c r="A155" i="4"/>
  <c r="F156" i="4"/>
  <c r="C155" i="4"/>
  <c r="B155" i="4"/>
  <c r="D155" i="4" s="1"/>
  <c r="A109" i="4"/>
  <c r="C109" i="4"/>
  <c r="B109" i="4"/>
  <c r="D109" i="4" s="1"/>
  <c r="F110" i="4"/>
  <c r="C431" i="4"/>
  <c r="A431" i="4"/>
  <c r="F432" i="4"/>
  <c r="B431" i="4"/>
  <c r="B569" i="4"/>
  <c r="A569" i="4"/>
  <c r="C569" i="4"/>
  <c r="F570" i="4"/>
  <c r="B385" i="4"/>
  <c r="A385" i="4"/>
  <c r="C385" i="4"/>
  <c r="F386" i="4"/>
  <c r="A592" i="4"/>
  <c r="F593" i="4"/>
  <c r="B592" i="4"/>
  <c r="C592" i="4"/>
  <c r="A293" i="4"/>
  <c r="C293" i="4"/>
  <c r="B293" i="4"/>
  <c r="D293" i="4" s="1"/>
  <c r="F294" i="4"/>
  <c r="A477" i="4"/>
  <c r="C477" i="4"/>
  <c r="B477" i="4"/>
  <c r="F478" i="4"/>
  <c r="F133" i="4"/>
  <c r="B132" i="4"/>
  <c r="D132" i="4" s="1"/>
  <c r="A132" i="4"/>
  <c r="C132" i="4"/>
  <c r="F179" i="4"/>
  <c r="C178" i="4"/>
  <c r="B178" i="4"/>
  <c r="D178" i="4" s="1"/>
  <c r="A178" i="4"/>
  <c r="A224" i="4"/>
  <c r="F225" i="4"/>
  <c r="B224" i="4"/>
  <c r="D224" i="4" s="1"/>
  <c r="C224" i="4"/>
  <c r="F524" i="4"/>
  <c r="C523" i="4"/>
  <c r="A523" i="4"/>
  <c r="B523" i="4"/>
  <c r="F616" i="4"/>
  <c r="C615" i="4"/>
  <c r="F639" i="4"/>
  <c r="A615" i="4"/>
  <c r="B615" i="4"/>
  <c r="F501" i="4"/>
  <c r="B500" i="4"/>
  <c r="A500" i="4"/>
  <c r="C500" i="4"/>
  <c r="AH7530" i="4" l="1"/>
  <c r="AI7530" i="4"/>
  <c r="D337" i="4"/>
  <c r="D338" i="4"/>
  <c r="D336" i="4"/>
  <c r="D335" i="4"/>
  <c r="AE7530" i="4"/>
  <c r="AF7530" i="4"/>
  <c r="AD7530" i="4"/>
  <c r="AB7530" i="4"/>
  <c r="AC7530" i="4"/>
  <c r="AJ7530" i="4"/>
  <c r="P7530" i="4"/>
  <c r="B7529" i="4"/>
  <c r="A501" i="4"/>
  <c r="C501" i="4"/>
  <c r="B501" i="4"/>
  <c r="F502" i="4"/>
  <c r="B225" i="4"/>
  <c r="D225" i="4" s="1"/>
  <c r="A225" i="4"/>
  <c r="C225" i="4"/>
  <c r="F226" i="4"/>
  <c r="B478" i="4"/>
  <c r="F479" i="4"/>
  <c r="C478" i="4"/>
  <c r="A478" i="4"/>
  <c r="F456" i="4"/>
  <c r="C455" i="4"/>
  <c r="A455" i="4"/>
  <c r="B455" i="4"/>
  <c r="F341" i="4"/>
  <c r="B340" i="4"/>
  <c r="D340" i="4" s="1"/>
  <c r="A340" i="4"/>
  <c r="C340" i="4"/>
  <c r="C317" i="4"/>
  <c r="B317" i="4"/>
  <c r="D317" i="4" s="1"/>
  <c r="A317" i="4"/>
  <c r="F318" i="4"/>
  <c r="F295" i="4"/>
  <c r="C294" i="4"/>
  <c r="B294" i="4"/>
  <c r="D294" i="4" s="1"/>
  <c r="A294" i="4"/>
  <c r="B593" i="4"/>
  <c r="A593" i="4"/>
  <c r="C593" i="4"/>
  <c r="F594" i="4"/>
  <c r="C386" i="4"/>
  <c r="B386" i="4"/>
  <c r="F387" i="4"/>
  <c r="A386" i="4"/>
  <c r="C570" i="4"/>
  <c r="B570" i="4"/>
  <c r="F571" i="4"/>
  <c r="A570" i="4"/>
  <c r="F364" i="4"/>
  <c r="A363" i="4"/>
  <c r="C363" i="4"/>
  <c r="B363" i="4"/>
  <c r="B409" i="4"/>
  <c r="A409" i="4"/>
  <c r="C409" i="4"/>
  <c r="F410" i="4"/>
  <c r="F203" i="4"/>
  <c r="C202" i="4"/>
  <c r="B202" i="4"/>
  <c r="D202" i="4" s="1"/>
  <c r="A202" i="4"/>
  <c r="F180" i="4"/>
  <c r="A179" i="4"/>
  <c r="C179" i="4"/>
  <c r="B179" i="4"/>
  <c r="D179" i="4" s="1"/>
  <c r="C547" i="4"/>
  <c r="A547" i="4"/>
  <c r="F548" i="4"/>
  <c r="B547" i="4"/>
  <c r="A616" i="4"/>
  <c r="F617" i="4"/>
  <c r="B616" i="4"/>
  <c r="C616" i="4"/>
  <c r="B133" i="4"/>
  <c r="D133" i="4" s="1"/>
  <c r="A133" i="4"/>
  <c r="C133" i="4"/>
  <c r="F134" i="4"/>
  <c r="F640" i="4"/>
  <c r="C639" i="4"/>
  <c r="F663" i="4"/>
  <c r="A639" i="4"/>
  <c r="B639" i="4"/>
  <c r="A524" i="4"/>
  <c r="F525" i="4"/>
  <c r="B524" i="4"/>
  <c r="C524" i="4"/>
  <c r="F433" i="4"/>
  <c r="B432" i="4"/>
  <c r="A432" i="4"/>
  <c r="C432" i="4"/>
  <c r="C110" i="4"/>
  <c r="B110" i="4"/>
  <c r="D110" i="4" s="1"/>
  <c r="A110" i="4"/>
  <c r="F157" i="4"/>
  <c r="B156" i="4"/>
  <c r="D156" i="4" s="1"/>
  <c r="A156" i="4"/>
  <c r="C156" i="4"/>
  <c r="B248" i="4"/>
  <c r="D248" i="4" s="1"/>
  <c r="A248" i="4"/>
  <c r="F249" i="4"/>
  <c r="C248" i="4"/>
  <c r="C271" i="4"/>
  <c r="A271" i="4"/>
  <c r="F272" i="4"/>
  <c r="B271" i="4"/>
  <c r="D271" i="4" s="1"/>
  <c r="F7531" i="4"/>
  <c r="AH7531" i="4" l="1"/>
  <c r="AI7531" i="4"/>
  <c r="D361" i="4"/>
  <c r="D363" i="4"/>
  <c r="D359" i="4"/>
  <c r="D360" i="4"/>
  <c r="D362" i="4"/>
  <c r="AF7531" i="4"/>
  <c r="AE7531" i="4"/>
  <c r="AD7531" i="4"/>
  <c r="AB7531" i="4"/>
  <c r="AC7531" i="4"/>
  <c r="AJ7531" i="4"/>
  <c r="P7531" i="4"/>
  <c r="B7530" i="4"/>
  <c r="A640" i="4"/>
  <c r="F641" i="4"/>
  <c r="B640" i="4"/>
  <c r="C640" i="4"/>
  <c r="A180" i="4"/>
  <c r="F181" i="4"/>
  <c r="B180" i="4"/>
  <c r="D180" i="4" s="1"/>
  <c r="C180" i="4"/>
  <c r="F7532" i="4"/>
  <c r="F273" i="4"/>
  <c r="B272" i="4"/>
  <c r="D272" i="4" s="1"/>
  <c r="A272" i="4"/>
  <c r="C272" i="4"/>
  <c r="B249" i="4"/>
  <c r="D249" i="4" s="1"/>
  <c r="C249" i="4"/>
  <c r="A249" i="4"/>
  <c r="F250" i="4"/>
  <c r="B318" i="4"/>
  <c r="D318" i="4" s="1"/>
  <c r="F319" i="4"/>
  <c r="C318" i="4"/>
  <c r="A318" i="4"/>
  <c r="C226" i="4"/>
  <c r="F227" i="4"/>
  <c r="B226" i="4"/>
  <c r="D226" i="4" s="1"/>
  <c r="A226" i="4"/>
  <c r="C502" i="4"/>
  <c r="B502" i="4"/>
  <c r="F503" i="4"/>
  <c r="A502" i="4"/>
  <c r="F204" i="4"/>
  <c r="A203" i="4"/>
  <c r="C203" i="4"/>
  <c r="B203" i="4"/>
  <c r="D203" i="4" s="1"/>
  <c r="C410" i="4"/>
  <c r="B410" i="4"/>
  <c r="F411" i="4"/>
  <c r="A410" i="4"/>
  <c r="F480" i="4"/>
  <c r="C479" i="4"/>
  <c r="A479" i="4"/>
  <c r="B479" i="4"/>
  <c r="A433" i="4"/>
  <c r="C433" i="4"/>
  <c r="B433" i="4"/>
  <c r="F434" i="4"/>
  <c r="B525" i="4"/>
  <c r="A525" i="4"/>
  <c r="C525" i="4"/>
  <c r="F526" i="4"/>
  <c r="F664" i="4"/>
  <c r="C663" i="4"/>
  <c r="F687" i="4"/>
  <c r="A663" i="4"/>
  <c r="B663" i="4"/>
  <c r="C134" i="4"/>
  <c r="B134" i="4"/>
  <c r="D134" i="4" s="1"/>
  <c r="A134" i="4"/>
  <c r="A364" i="4"/>
  <c r="F365" i="4"/>
  <c r="B364" i="4"/>
  <c r="D364" i="4" s="1"/>
  <c r="C364" i="4"/>
  <c r="B341" i="4"/>
  <c r="D341" i="4" s="1"/>
  <c r="A341" i="4"/>
  <c r="C341" i="4"/>
  <c r="F342" i="4"/>
  <c r="B157" i="4"/>
  <c r="D157" i="4" s="1"/>
  <c r="A157" i="4"/>
  <c r="C157" i="4"/>
  <c r="F158" i="4"/>
  <c r="B617" i="4"/>
  <c r="A617" i="4"/>
  <c r="C617" i="4"/>
  <c r="F618" i="4"/>
  <c r="F549" i="4"/>
  <c r="B548" i="4"/>
  <c r="A548" i="4"/>
  <c r="C548" i="4"/>
  <c r="C571" i="4"/>
  <c r="A571" i="4"/>
  <c r="F572" i="4"/>
  <c r="B571" i="4"/>
  <c r="C387" i="4"/>
  <c r="A387" i="4"/>
  <c r="F388" i="4"/>
  <c r="B387" i="4"/>
  <c r="D387" i="4" s="1"/>
  <c r="C594" i="4"/>
  <c r="B594" i="4"/>
  <c r="F595" i="4"/>
  <c r="A594" i="4"/>
  <c r="F296" i="4"/>
  <c r="A295" i="4"/>
  <c r="C295" i="4"/>
  <c r="B295" i="4"/>
  <c r="D295" i="4" s="1"/>
  <c r="A456" i="4"/>
  <c r="F457" i="4"/>
  <c r="B456" i="4"/>
  <c r="C456" i="4"/>
  <c r="AH7532" i="4" l="1"/>
  <c r="AI7532" i="4"/>
  <c r="D383" i="4"/>
  <c r="D382" i="4"/>
  <c r="D385" i="4"/>
  <c r="D386" i="4"/>
  <c r="D384" i="4"/>
  <c r="AE7532" i="4"/>
  <c r="AF7532" i="4"/>
  <c r="AD7532" i="4"/>
  <c r="AB7532" i="4"/>
  <c r="AC7532" i="4"/>
  <c r="AJ7532" i="4"/>
  <c r="P7532" i="4"/>
  <c r="B7531" i="4"/>
  <c r="A296" i="4"/>
  <c r="B296" i="4"/>
  <c r="D296" i="4" s="1"/>
  <c r="F297" i="4"/>
  <c r="C296" i="4"/>
  <c r="F389" i="4"/>
  <c r="B388" i="4"/>
  <c r="D388" i="4" s="1"/>
  <c r="A388" i="4"/>
  <c r="C388" i="4"/>
  <c r="F688" i="4"/>
  <c r="C687" i="4"/>
  <c r="F711" i="4"/>
  <c r="A687" i="4"/>
  <c r="B687" i="4"/>
  <c r="A457" i="4"/>
  <c r="C457" i="4"/>
  <c r="B457" i="4"/>
  <c r="F458" i="4"/>
  <c r="F573" i="4"/>
  <c r="B572" i="4"/>
  <c r="A572" i="4"/>
  <c r="C572" i="4"/>
  <c r="C618" i="4"/>
  <c r="B618" i="4"/>
  <c r="F619" i="4"/>
  <c r="A618" i="4"/>
  <c r="C158" i="4"/>
  <c r="B158" i="4"/>
  <c r="D158" i="4" s="1"/>
  <c r="A158" i="4"/>
  <c r="C342" i="4"/>
  <c r="F343" i="4"/>
  <c r="B342" i="4"/>
  <c r="D342" i="4" s="1"/>
  <c r="A342" i="4"/>
  <c r="C526" i="4"/>
  <c r="B526" i="4"/>
  <c r="F527" i="4"/>
  <c r="A526" i="4"/>
  <c r="A480" i="4"/>
  <c r="F481" i="4"/>
  <c r="B480" i="4"/>
  <c r="C480" i="4"/>
  <c r="C503" i="4"/>
  <c r="A503" i="4"/>
  <c r="F504" i="4"/>
  <c r="B503" i="4"/>
  <c r="F251" i="4"/>
  <c r="C250" i="4"/>
  <c r="B250" i="4"/>
  <c r="D250" i="4" s="1"/>
  <c r="A250" i="4"/>
  <c r="A365" i="4"/>
  <c r="C365" i="4"/>
  <c r="B365" i="4"/>
  <c r="D365" i="4" s="1"/>
  <c r="F366" i="4"/>
  <c r="A204" i="4"/>
  <c r="F205" i="4"/>
  <c r="B204" i="4"/>
  <c r="D204" i="4" s="1"/>
  <c r="C204" i="4"/>
  <c r="A227" i="4"/>
  <c r="F228" i="4"/>
  <c r="C227" i="4"/>
  <c r="B227" i="4"/>
  <c r="D227" i="4" s="1"/>
  <c r="F320" i="4"/>
  <c r="C319" i="4"/>
  <c r="A319" i="4"/>
  <c r="B319" i="4"/>
  <c r="D319" i="4" s="1"/>
  <c r="F7533" i="4"/>
  <c r="F596" i="4"/>
  <c r="C595" i="4"/>
  <c r="A595" i="4"/>
  <c r="B595" i="4"/>
  <c r="B549" i="4"/>
  <c r="A549" i="4"/>
  <c r="C549" i="4"/>
  <c r="F550" i="4"/>
  <c r="A664" i="4"/>
  <c r="F665" i="4"/>
  <c r="B664" i="4"/>
  <c r="C664" i="4"/>
  <c r="B434" i="4"/>
  <c r="F435" i="4"/>
  <c r="C434" i="4"/>
  <c r="A434" i="4"/>
  <c r="C411" i="4"/>
  <c r="A411" i="4"/>
  <c r="F412" i="4"/>
  <c r="B411" i="4"/>
  <c r="D411" i="4" s="1"/>
  <c r="A273" i="4"/>
  <c r="C273" i="4"/>
  <c r="B273" i="4"/>
  <c r="D273" i="4" s="1"/>
  <c r="F274" i="4"/>
  <c r="B181" i="4"/>
  <c r="D181" i="4" s="1"/>
  <c r="A181" i="4"/>
  <c r="C181" i="4"/>
  <c r="F182" i="4"/>
  <c r="B641" i="4"/>
  <c r="A641" i="4"/>
  <c r="C641" i="4"/>
  <c r="F642" i="4"/>
  <c r="AH7533" i="4" l="1"/>
  <c r="AI7533" i="4"/>
  <c r="D407" i="4"/>
  <c r="D410" i="4"/>
  <c r="D409" i="4"/>
  <c r="D408" i="4"/>
  <c r="AF7533" i="4"/>
  <c r="AE7533" i="4"/>
  <c r="AD7533" i="4"/>
  <c r="AB7533" i="4"/>
  <c r="AC7533" i="4"/>
  <c r="AJ7533" i="4"/>
  <c r="P7533" i="4"/>
  <c r="B7532" i="4"/>
  <c r="B665" i="4"/>
  <c r="A665" i="4"/>
  <c r="C665" i="4"/>
  <c r="F666" i="4"/>
  <c r="B573" i="4"/>
  <c r="A573" i="4"/>
  <c r="C573" i="4"/>
  <c r="F574" i="4"/>
  <c r="F712" i="4"/>
  <c r="C711" i="4"/>
  <c r="F735" i="4"/>
  <c r="A711" i="4"/>
  <c r="B711" i="4"/>
  <c r="B297" i="4"/>
  <c r="D297" i="4" s="1"/>
  <c r="C297" i="4"/>
  <c r="A297" i="4"/>
  <c r="F298" i="4"/>
  <c r="C642" i="4"/>
  <c r="B642" i="4"/>
  <c r="F643" i="4"/>
  <c r="A642" i="4"/>
  <c r="C182" i="4"/>
  <c r="B182" i="4"/>
  <c r="D182" i="4" s="1"/>
  <c r="A182" i="4"/>
  <c r="A320" i="4"/>
  <c r="F321" i="4"/>
  <c r="B320" i="4"/>
  <c r="D320" i="4" s="1"/>
  <c r="C320" i="4"/>
  <c r="B205" i="4"/>
  <c r="D205" i="4" s="1"/>
  <c r="A205" i="4"/>
  <c r="C205" i="4"/>
  <c r="F206" i="4"/>
  <c r="B274" i="4"/>
  <c r="D274" i="4" s="1"/>
  <c r="F275" i="4"/>
  <c r="C274" i="4"/>
  <c r="A274" i="4"/>
  <c r="F413" i="4"/>
  <c r="B412" i="4"/>
  <c r="D412" i="4" s="1"/>
  <c r="A412" i="4"/>
  <c r="C412" i="4"/>
  <c r="F436" i="4"/>
  <c r="C435" i="4"/>
  <c r="A435" i="4"/>
  <c r="B435" i="4"/>
  <c r="C550" i="4"/>
  <c r="B550" i="4"/>
  <c r="F551" i="4"/>
  <c r="A550" i="4"/>
  <c r="C527" i="4"/>
  <c r="A527" i="4"/>
  <c r="F528" i="4"/>
  <c r="B527" i="4"/>
  <c r="A688" i="4"/>
  <c r="F689" i="4"/>
  <c r="B688" i="4"/>
  <c r="C688" i="4"/>
  <c r="F620" i="4"/>
  <c r="C619" i="4"/>
  <c r="A619" i="4"/>
  <c r="B619" i="4"/>
  <c r="B458" i="4"/>
  <c r="F459" i="4"/>
  <c r="C458" i="4"/>
  <c r="A458" i="4"/>
  <c r="A596" i="4"/>
  <c r="F597" i="4"/>
  <c r="B596" i="4"/>
  <c r="C596" i="4"/>
  <c r="F7534" i="4"/>
  <c r="F505" i="4"/>
  <c r="B504" i="4"/>
  <c r="A504" i="4"/>
  <c r="C504" i="4"/>
  <c r="A343" i="4"/>
  <c r="F344" i="4"/>
  <c r="C343" i="4"/>
  <c r="B343" i="4"/>
  <c r="D343" i="4" s="1"/>
  <c r="B366" i="4"/>
  <c r="D366" i="4" s="1"/>
  <c r="F367" i="4"/>
  <c r="C366" i="4"/>
  <c r="A366" i="4"/>
  <c r="F252" i="4"/>
  <c r="A251" i="4"/>
  <c r="C251" i="4"/>
  <c r="B251" i="4"/>
  <c r="D251" i="4" s="1"/>
  <c r="B228" i="4"/>
  <c r="D228" i="4" s="1"/>
  <c r="A228" i="4"/>
  <c r="F229" i="4"/>
  <c r="C228" i="4"/>
  <c r="B481" i="4"/>
  <c r="A481" i="4"/>
  <c r="C481" i="4"/>
  <c r="F482" i="4"/>
  <c r="B389" i="4"/>
  <c r="D389" i="4" s="1"/>
  <c r="A389" i="4"/>
  <c r="C389" i="4"/>
  <c r="F390" i="4"/>
  <c r="AH7534" i="4" l="1"/>
  <c r="AI7534" i="4"/>
  <c r="D433" i="4"/>
  <c r="D431" i="4"/>
  <c r="D435" i="4"/>
  <c r="D434" i="4"/>
  <c r="D432" i="4"/>
  <c r="AE7534" i="4"/>
  <c r="AF7534" i="4"/>
  <c r="AD7534" i="4"/>
  <c r="AB7534" i="4"/>
  <c r="AC7534" i="4"/>
  <c r="AJ7534" i="4"/>
  <c r="P7534" i="4"/>
  <c r="B7533" i="4"/>
  <c r="B505" i="4"/>
  <c r="A505" i="4"/>
  <c r="C505" i="4"/>
  <c r="F506" i="4"/>
  <c r="B413" i="4"/>
  <c r="D413" i="4" s="1"/>
  <c r="A413" i="4"/>
  <c r="C413" i="4"/>
  <c r="F414" i="4"/>
  <c r="F644" i="4"/>
  <c r="C643" i="4"/>
  <c r="A643" i="4"/>
  <c r="B643" i="4"/>
  <c r="C298" i="4"/>
  <c r="B298" i="4"/>
  <c r="D298" i="4" s="1"/>
  <c r="F299" i="4"/>
  <c r="A298" i="4"/>
  <c r="B229" i="4"/>
  <c r="D229" i="4" s="1"/>
  <c r="C229" i="4"/>
  <c r="A229" i="4"/>
  <c r="F230" i="4"/>
  <c r="B344" i="4"/>
  <c r="D344" i="4" s="1"/>
  <c r="A344" i="4"/>
  <c r="F345" i="4"/>
  <c r="C344" i="4"/>
  <c r="A252" i="4"/>
  <c r="F253" i="4"/>
  <c r="B252" i="4"/>
  <c r="D252" i="4" s="1"/>
  <c r="C252" i="4"/>
  <c r="F368" i="4"/>
  <c r="C367" i="4"/>
  <c r="A367" i="4"/>
  <c r="B367" i="4"/>
  <c r="D367" i="4" s="1"/>
  <c r="A620" i="4"/>
  <c r="F621" i="4"/>
  <c r="B620" i="4"/>
  <c r="C620" i="4"/>
  <c r="C551" i="4"/>
  <c r="A551" i="4"/>
  <c r="F552" i="4"/>
  <c r="B551" i="4"/>
  <c r="A712" i="4"/>
  <c r="F713" i="4"/>
  <c r="B712" i="4"/>
  <c r="C712" i="4"/>
  <c r="B321" i="4"/>
  <c r="D321" i="4" s="1"/>
  <c r="A321" i="4"/>
  <c r="C321" i="4"/>
  <c r="F322" i="4"/>
  <c r="F736" i="4"/>
  <c r="C735" i="4"/>
  <c r="F759" i="4"/>
  <c r="A735" i="4"/>
  <c r="B735" i="4"/>
  <c r="B597" i="4"/>
  <c r="A597" i="4"/>
  <c r="C597" i="4"/>
  <c r="F598" i="4"/>
  <c r="F460" i="4"/>
  <c r="C459" i="4"/>
  <c r="A459" i="4"/>
  <c r="B459" i="4"/>
  <c r="F529" i="4"/>
  <c r="B528" i="4"/>
  <c r="A528" i="4"/>
  <c r="C528" i="4"/>
  <c r="C206" i="4"/>
  <c r="B206" i="4"/>
  <c r="D206" i="4" s="1"/>
  <c r="A206" i="4"/>
  <c r="C574" i="4"/>
  <c r="B574" i="4"/>
  <c r="F575" i="4"/>
  <c r="A574" i="4"/>
  <c r="B390" i="4"/>
  <c r="D390" i="4" s="1"/>
  <c r="F391" i="4"/>
  <c r="C390" i="4"/>
  <c r="A390" i="4"/>
  <c r="C482" i="4"/>
  <c r="B482" i="4"/>
  <c r="F483" i="4"/>
  <c r="A482" i="4"/>
  <c r="F7535" i="4"/>
  <c r="B689" i="4"/>
  <c r="A689" i="4"/>
  <c r="C689" i="4"/>
  <c r="F690" i="4"/>
  <c r="A436" i="4"/>
  <c r="F437" i="4"/>
  <c r="B436" i="4"/>
  <c r="D436" i="4" s="1"/>
  <c r="C436" i="4"/>
  <c r="F276" i="4"/>
  <c r="A275" i="4"/>
  <c r="C275" i="4"/>
  <c r="B275" i="4"/>
  <c r="D275" i="4" s="1"/>
  <c r="C666" i="4"/>
  <c r="B666" i="4"/>
  <c r="F667" i="4"/>
  <c r="A666" i="4"/>
  <c r="AH7535" i="4" l="1"/>
  <c r="AI7535" i="4"/>
  <c r="D455" i="4"/>
  <c r="D459" i="4"/>
  <c r="D457" i="4"/>
  <c r="D456" i="4"/>
  <c r="D458" i="4"/>
  <c r="AF7535" i="4"/>
  <c r="AE7535" i="4"/>
  <c r="AD7535" i="4"/>
  <c r="AB7535" i="4"/>
  <c r="AC7535" i="4"/>
  <c r="AJ7535" i="4"/>
  <c r="P7535" i="4"/>
  <c r="B7534" i="4"/>
  <c r="C690" i="4"/>
  <c r="B690" i="4"/>
  <c r="F691" i="4"/>
  <c r="A690" i="4"/>
  <c r="A276" i="4"/>
  <c r="B276" i="4"/>
  <c r="D276" i="4" s="1"/>
  <c r="F277" i="4"/>
  <c r="C276" i="4"/>
  <c r="B437" i="4"/>
  <c r="D437" i="4" s="1"/>
  <c r="A437" i="4"/>
  <c r="C437" i="4"/>
  <c r="F438" i="4"/>
  <c r="C483" i="4"/>
  <c r="A483" i="4"/>
  <c r="F484" i="4"/>
  <c r="B483" i="4"/>
  <c r="A460" i="4"/>
  <c r="F461" i="4"/>
  <c r="B460" i="4"/>
  <c r="D460" i="4" s="1"/>
  <c r="C460" i="4"/>
  <c r="C322" i="4"/>
  <c r="F323" i="4"/>
  <c r="B322" i="4"/>
  <c r="D322" i="4" s="1"/>
  <c r="A322" i="4"/>
  <c r="B713" i="4"/>
  <c r="A713" i="4"/>
  <c r="C713" i="4"/>
  <c r="F714" i="4"/>
  <c r="F553" i="4"/>
  <c r="B552" i="4"/>
  <c r="A552" i="4"/>
  <c r="C552" i="4"/>
  <c r="F369" i="4"/>
  <c r="B368" i="4"/>
  <c r="D368" i="4" s="1"/>
  <c r="A368" i="4"/>
  <c r="C368" i="4"/>
  <c r="C253" i="4"/>
  <c r="B253" i="4"/>
  <c r="D253" i="4" s="1"/>
  <c r="A253" i="4"/>
  <c r="F254" i="4"/>
  <c r="C345" i="4"/>
  <c r="B345" i="4"/>
  <c r="D345" i="4" s="1"/>
  <c r="A345" i="4"/>
  <c r="F346" i="4"/>
  <c r="C230" i="4"/>
  <c r="B230" i="4"/>
  <c r="D230" i="4" s="1"/>
  <c r="A230" i="4"/>
  <c r="C299" i="4"/>
  <c r="A299" i="4"/>
  <c r="F300" i="4"/>
  <c r="B299" i="4"/>
  <c r="D299" i="4" s="1"/>
  <c r="C414" i="4"/>
  <c r="B414" i="4"/>
  <c r="D414" i="4" s="1"/>
  <c r="F415" i="4"/>
  <c r="A414" i="4"/>
  <c r="C506" i="4"/>
  <c r="B506" i="4"/>
  <c r="F507" i="4"/>
  <c r="A506" i="4"/>
  <c r="C598" i="4"/>
  <c r="B598" i="4"/>
  <c r="F599" i="4"/>
  <c r="A598" i="4"/>
  <c r="A736" i="4"/>
  <c r="F737" i="4"/>
  <c r="B736" i="4"/>
  <c r="C736" i="4"/>
  <c r="B621" i="4"/>
  <c r="A621" i="4"/>
  <c r="C621" i="4"/>
  <c r="F622" i="4"/>
  <c r="C575" i="4"/>
  <c r="A575" i="4"/>
  <c r="F576" i="4"/>
  <c r="B575" i="4"/>
  <c r="F668" i="4"/>
  <c r="C667" i="4"/>
  <c r="A667" i="4"/>
  <c r="B667" i="4"/>
  <c r="F7536" i="4"/>
  <c r="F392" i="4"/>
  <c r="C391" i="4"/>
  <c r="A391" i="4"/>
  <c r="B391" i="4"/>
  <c r="D391" i="4" s="1"/>
  <c r="A529" i="4"/>
  <c r="C529" i="4"/>
  <c r="B529" i="4"/>
  <c r="F530" i="4"/>
  <c r="F760" i="4"/>
  <c r="C759" i="4"/>
  <c r="F783" i="4"/>
  <c r="A759" i="4"/>
  <c r="B759" i="4"/>
  <c r="A644" i="4"/>
  <c r="F645" i="4"/>
  <c r="B644" i="4"/>
  <c r="C644" i="4"/>
  <c r="AH7536" i="4" l="1"/>
  <c r="AI7536" i="4"/>
  <c r="D481" i="4"/>
  <c r="D483" i="4"/>
  <c r="D479" i="4"/>
  <c r="D482" i="4"/>
  <c r="D480" i="4"/>
  <c r="AF7536" i="4"/>
  <c r="AE7536" i="4"/>
  <c r="AD7536" i="4"/>
  <c r="AB7536" i="4"/>
  <c r="AC7536" i="4"/>
  <c r="AJ7536" i="4"/>
  <c r="P7536" i="4"/>
  <c r="B7535" i="4"/>
  <c r="B645" i="4"/>
  <c r="A645" i="4"/>
  <c r="C645" i="4"/>
  <c r="F646" i="4"/>
  <c r="F784" i="4"/>
  <c r="C783" i="4"/>
  <c r="F807" i="4"/>
  <c r="A783" i="4"/>
  <c r="B783" i="4"/>
  <c r="A760" i="4"/>
  <c r="F761" i="4"/>
  <c r="B760" i="4"/>
  <c r="C760" i="4"/>
  <c r="A392" i="4"/>
  <c r="F393" i="4"/>
  <c r="B392" i="4"/>
  <c r="D392" i="4" s="1"/>
  <c r="C392" i="4"/>
  <c r="A668" i="4"/>
  <c r="F669" i="4"/>
  <c r="B668" i="4"/>
  <c r="C668" i="4"/>
  <c r="C622" i="4"/>
  <c r="B622" i="4"/>
  <c r="F623" i="4"/>
  <c r="A622" i="4"/>
  <c r="C415" i="4"/>
  <c r="A415" i="4"/>
  <c r="F416" i="4"/>
  <c r="B415" i="4"/>
  <c r="D415" i="4" s="1"/>
  <c r="C346" i="4"/>
  <c r="B346" i="4"/>
  <c r="D346" i="4" s="1"/>
  <c r="F347" i="4"/>
  <c r="A346" i="4"/>
  <c r="A553" i="4"/>
  <c r="C553" i="4"/>
  <c r="B553" i="4"/>
  <c r="F554" i="4"/>
  <c r="F692" i="4"/>
  <c r="C691" i="4"/>
  <c r="A691" i="4"/>
  <c r="B691" i="4"/>
  <c r="C507" i="4"/>
  <c r="A507" i="4"/>
  <c r="F508" i="4"/>
  <c r="B507" i="4"/>
  <c r="C254" i="4"/>
  <c r="B254" i="4"/>
  <c r="D254" i="4" s="1"/>
  <c r="A254" i="4"/>
  <c r="A369" i="4"/>
  <c r="C369" i="4"/>
  <c r="B369" i="4"/>
  <c r="D369" i="4" s="1"/>
  <c r="F370" i="4"/>
  <c r="F485" i="4"/>
  <c r="B484" i="4"/>
  <c r="D484" i="4" s="1"/>
  <c r="A484" i="4"/>
  <c r="C484" i="4"/>
  <c r="F577" i="4"/>
  <c r="B576" i="4"/>
  <c r="A576" i="4"/>
  <c r="C576" i="4"/>
  <c r="B737" i="4"/>
  <c r="A737" i="4"/>
  <c r="C737" i="4"/>
  <c r="F738" i="4"/>
  <c r="F600" i="4"/>
  <c r="C599" i="4"/>
  <c r="A599" i="4"/>
  <c r="B599" i="4"/>
  <c r="C714" i="4"/>
  <c r="B714" i="4"/>
  <c r="F715" i="4"/>
  <c r="A714" i="4"/>
  <c r="A461" i="4"/>
  <c r="C461" i="4"/>
  <c r="B461" i="4"/>
  <c r="D461" i="4" s="1"/>
  <c r="F462" i="4"/>
  <c r="C438" i="4"/>
  <c r="B438" i="4"/>
  <c r="D438" i="4" s="1"/>
  <c r="F439" i="4"/>
  <c r="A438" i="4"/>
  <c r="F301" i="4"/>
  <c r="B300" i="4"/>
  <c r="D300" i="4" s="1"/>
  <c r="A300" i="4"/>
  <c r="C300" i="4"/>
  <c r="A323" i="4"/>
  <c r="F324" i="4"/>
  <c r="C323" i="4"/>
  <c r="B323" i="4"/>
  <c r="D323" i="4" s="1"/>
  <c r="C530" i="4"/>
  <c r="B530" i="4"/>
  <c r="F531" i="4"/>
  <c r="A530" i="4"/>
  <c r="F7537" i="4"/>
  <c r="B277" i="4"/>
  <c r="D277" i="4" s="1"/>
  <c r="C277" i="4"/>
  <c r="A277" i="4"/>
  <c r="F278" i="4"/>
  <c r="AH7537" i="4" l="1"/>
  <c r="AI7537" i="4"/>
  <c r="D505" i="4"/>
  <c r="D503" i="4"/>
  <c r="D504" i="4"/>
  <c r="D506" i="4"/>
  <c r="D507" i="4"/>
  <c r="AF7537" i="4"/>
  <c r="AE7537" i="4"/>
  <c r="AD7537" i="4"/>
  <c r="AB7537" i="4"/>
  <c r="AC7537" i="4"/>
  <c r="AJ7537" i="4"/>
  <c r="P7537" i="4"/>
  <c r="B7536" i="4"/>
  <c r="C531" i="4"/>
  <c r="A531" i="4"/>
  <c r="F532" i="4"/>
  <c r="B531" i="4"/>
  <c r="F716" i="4"/>
  <c r="C715" i="4"/>
  <c r="A715" i="4"/>
  <c r="B715" i="4"/>
  <c r="C278" i="4"/>
  <c r="B278" i="4"/>
  <c r="D278" i="4" s="1"/>
  <c r="A278" i="4"/>
  <c r="B301" i="4"/>
  <c r="D301" i="4" s="1"/>
  <c r="A301" i="4"/>
  <c r="C301" i="4"/>
  <c r="F302" i="4"/>
  <c r="C439" i="4"/>
  <c r="A439" i="4"/>
  <c r="F440" i="4"/>
  <c r="B439" i="4"/>
  <c r="D439" i="4" s="1"/>
  <c r="B462" i="4"/>
  <c r="D462" i="4" s="1"/>
  <c r="F463" i="4"/>
  <c r="C462" i="4"/>
  <c r="A462" i="4"/>
  <c r="A600" i="4"/>
  <c r="F601" i="4"/>
  <c r="B600" i="4"/>
  <c r="C600" i="4"/>
  <c r="B577" i="4"/>
  <c r="A577" i="4"/>
  <c r="C577" i="4"/>
  <c r="F578" i="4"/>
  <c r="B485" i="4"/>
  <c r="D485" i="4" s="1"/>
  <c r="A485" i="4"/>
  <c r="C485" i="4"/>
  <c r="F486" i="4"/>
  <c r="F509" i="4"/>
  <c r="B508" i="4"/>
  <c r="D508" i="4" s="1"/>
  <c r="A508" i="4"/>
  <c r="C508" i="4"/>
  <c r="A784" i="4"/>
  <c r="F785" i="4"/>
  <c r="B784" i="4"/>
  <c r="C784" i="4"/>
  <c r="B393" i="4"/>
  <c r="D393" i="4" s="1"/>
  <c r="A393" i="4"/>
  <c r="C393" i="4"/>
  <c r="F394" i="4"/>
  <c r="F808" i="4"/>
  <c r="C807" i="4"/>
  <c r="F831" i="4"/>
  <c r="A807" i="4"/>
  <c r="B807" i="4"/>
  <c r="C738" i="4"/>
  <c r="B738" i="4"/>
  <c r="F739" i="4"/>
  <c r="A738" i="4"/>
  <c r="B370" i="4"/>
  <c r="D370" i="4" s="1"/>
  <c r="F371" i="4"/>
  <c r="C370" i="4"/>
  <c r="A370" i="4"/>
  <c r="C646" i="4"/>
  <c r="B646" i="4"/>
  <c r="F647" i="4"/>
  <c r="A646" i="4"/>
  <c r="F7538" i="4"/>
  <c r="F417" i="4"/>
  <c r="B416" i="4"/>
  <c r="D416" i="4" s="1"/>
  <c r="A416" i="4"/>
  <c r="C416" i="4"/>
  <c r="F624" i="4"/>
  <c r="C623" i="4"/>
  <c r="A623" i="4"/>
  <c r="B623" i="4"/>
  <c r="B324" i="4"/>
  <c r="D324" i="4" s="1"/>
  <c r="A324" i="4"/>
  <c r="F325" i="4"/>
  <c r="C324" i="4"/>
  <c r="A692" i="4"/>
  <c r="F693" i="4"/>
  <c r="B692" i="4"/>
  <c r="C692" i="4"/>
  <c r="B554" i="4"/>
  <c r="F555" i="4"/>
  <c r="C554" i="4"/>
  <c r="A554" i="4"/>
  <c r="F348" i="4"/>
  <c r="C347" i="4"/>
  <c r="A347" i="4"/>
  <c r="B347" i="4"/>
  <c r="D347" i="4" s="1"/>
  <c r="B669" i="4"/>
  <c r="A669" i="4"/>
  <c r="C669" i="4"/>
  <c r="F670" i="4"/>
  <c r="B761" i="4"/>
  <c r="A761" i="4"/>
  <c r="C761" i="4"/>
  <c r="F762" i="4"/>
  <c r="AH7538" i="4" l="1"/>
  <c r="AI7538" i="4"/>
  <c r="D531" i="4"/>
  <c r="D530" i="4"/>
  <c r="D527" i="4"/>
  <c r="D528" i="4"/>
  <c r="D529" i="4"/>
  <c r="AF7538" i="4"/>
  <c r="AE7538" i="4"/>
  <c r="AD7538" i="4"/>
  <c r="AB7538" i="4"/>
  <c r="AC7538" i="4"/>
  <c r="AJ7538" i="4"/>
  <c r="P7538" i="4"/>
  <c r="B7537" i="4"/>
  <c r="B693" i="4"/>
  <c r="A693" i="4"/>
  <c r="C693" i="4"/>
  <c r="F694" i="4"/>
  <c r="F372" i="4"/>
  <c r="C371" i="4"/>
  <c r="A371" i="4"/>
  <c r="B371" i="4"/>
  <c r="D371" i="4" s="1"/>
  <c r="F740" i="4"/>
  <c r="C739" i="4"/>
  <c r="A739" i="4"/>
  <c r="B739" i="4"/>
  <c r="C670" i="4"/>
  <c r="B670" i="4"/>
  <c r="F671" i="4"/>
  <c r="A670" i="4"/>
  <c r="F556" i="4"/>
  <c r="C555" i="4"/>
  <c r="A555" i="4"/>
  <c r="B555" i="4"/>
  <c r="A417" i="4"/>
  <c r="C417" i="4"/>
  <c r="B417" i="4"/>
  <c r="D417" i="4" s="1"/>
  <c r="F418" i="4"/>
  <c r="B509" i="4"/>
  <c r="D509" i="4" s="1"/>
  <c r="A509" i="4"/>
  <c r="C509" i="4"/>
  <c r="F510" i="4"/>
  <c r="C463" i="4"/>
  <c r="A463" i="4"/>
  <c r="F464" i="4"/>
  <c r="B463" i="4"/>
  <c r="D463" i="4" s="1"/>
  <c r="F441" i="4"/>
  <c r="B440" i="4"/>
  <c r="D440" i="4" s="1"/>
  <c r="A440" i="4"/>
  <c r="C440" i="4"/>
  <c r="C762" i="4"/>
  <c r="B762" i="4"/>
  <c r="F763" i="4"/>
  <c r="A762" i="4"/>
  <c r="F7539" i="4"/>
  <c r="A808" i="4"/>
  <c r="F809" i="4"/>
  <c r="B808" i="4"/>
  <c r="C808" i="4"/>
  <c r="C486" i="4"/>
  <c r="B486" i="4"/>
  <c r="D486" i="4" s="1"/>
  <c r="F487" i="4"/>
  <c r="A486" i="4"/>
  <c r="C578" i="4"/>
  <c r="B578" i="4"/>
  <c r="F579" i="4"/>
  <c r="A578" i="4"/>
  <c r="A348" i="4"/>
  <c r="B348" i="4"/>
  <c r="D348" i="4" s="1"/>
  <c r="F349" i="4"/>
  <c r="C348" i="4"/>
  <c r="F832" i="4"/>
  <c r="C831" i="4"/>
  <c r="F855" i="4"/>
  <c r="A831" i="4"/>
  <c r="B831" i="4"/>
  <c r="C302" i="4"/>
  <c r="B302" i="4"/>
  <c r="D302" i="4" s="1"/>
  <c r="A302" i="4"/>
  <c r="A716" i="4"/>
  <c r="F717" i="4"/>
  <c r="B716" i="4"/>
  <c r="C716" i="4"/>
  <c r="B325" i="4"/>
  <c r="D325" i="4" s="1"/>
  <c r="C325" i="4"/>
  <c r="A325" i="4"/>
  <c r="F326" i="4"/>
  <c r="A624" i="4"/>
  <c r="F625" i="4"/>
  <c r="B624" i="4"/>
  <c r="C624" i="4"/>
  <c r="F648" i="4"/>
  <c r="C647" i="4"/>
  <c r="A647" i="4"/>
  <c r="B647" i="4"/>
  <c r="C394" i="4"/>
  <c r="B394" i="4"/>
  <c r="D394" i="4" s="1"/>
  <c r="F395" i="4"/>
  <c r="A394" i="4"/>
  <c r="B785" i="4"/>
  <c r="A785" i="4"/>
  <c r="C785" i="4"/>
  <c r="F786" i="4"/>
  <c r="B601" i="4"/>
  <c r="A601" i="4"/>
  <c r="C601" i="4"/>
  <c r="F602" i="4"/>
  <c r="F533" i="4"/>
  <c r="B532" i="4"/>
  <c r="D532" i="4" s="1"/>
  <c r="A532" i="4"/>
  <c r="C532" i="4"/>
  <c r="AH7539" i="4" l="1"/>
  <c r="AI7539" i="4"/>
  <c r="D555" i="4"/>
  <c r="D554" i="4"/>
  <c r="D553" i="4"/>
  <c r="D552" i="4"/>
  <c r="D551" i="4"/>
  <c r="AE7539" i="4"/>
  <c r="AF7539" i="4"/>
  <c r="AD7539" i="4"/>
  <c r="AB7539" i="4"/>
  <c r="AC7539" i="4"/>
  <c r="AJ7539" i="4"/>
  <c r="P7539" i="4"/>
  <c r="B7538" i="4"/>
  <c r="C579" i="4"/>
  <c r="A579" i="4"/>
  <c r="F580" i="4"/>
  <c r="B579" i="4"/>
  <c r="F672" i="4"/>
  <c r="C671" i="4"/>
  <c r="A671" i="4"/>
  <c r="B671" i="4"/>
  <c r="A372" i="4"/>
  <c r="F373" i="4"/>
  <c r="B372" i="4"/>
  <c r="D372" i="4" s="1"/>
  <c r="C372" i="4"/>
  <c r="C602" i="4"/>
  <c r="B602" i="4"/>
  <c r="F603" i="4"/>
  <c r="A602" i="4"/>
  <c r="F856" i="4"/>
  <c r="C855" i="4"/>
  <c r="F879" i="4"/>
  <c r="A855" i="4"/>
  <c r="B855" i="4"/>
  <c r="C786" i="4"/>
  <c r="B786" i="4"/>
  <c r="F787" i="4"/>
  <c r="A786" i="4"/>
  <c r="C395" i="4"/>
  <c r="A395" i="4"/>
  <c r="F396" i="4"/>
  <c r="B395" i="4"/>
  <c r="D395" i="4" s="1"/>
  <c r="B625" i="4"/>
  <c r="A625" i="4"/>
  <c r="C625" i="4"/>
  <c r="F626" i="4"/>
  <c r="C487" i="4"/>
  <c r="A487" i="4"/>
  <c r="F488" i="4"/>
  <c r="B487" i="4"/>
  <c r="D487" i="4" s="1"/>
  <c r="F465" i="4"/>
  <c r="B464" i="4"/>
  <c r="D464" i="4" s="1"/>
  <c r="A464" i="4"/>
  <c r="C464" i="4"/>
  <c r="B418" i="4"/>
  <c r="D418" i="4" s="1"/>
  <c r="F419" i="4"/>
  <c r="C418" i="4"/>
  <c r="A418" i="4"/>
  <c r="C326" i="4"/>
  <c r="B326" i="4"/>
  <c r="D326" i="4" s="1"/>
  <c r="A326" i="4"/>
  <c r="A648" i="4"/>
  <c r="F649" i="4"/>
  <c r="B648" i="4"/>
  <c r="C648" i="4"/>
  <c r="B717" i="4"/>
  <c r="A717" i="4"/>
  <c r="C717" i="4"/>
  <c r="F718" i="4"/>
  <c r="F764" i="4"/>
  <c r="C763" i="4"/>
  <c r="A763" i="4"/>
  <c r="B763" i="4"/>
  <c r="B510" i="4"/>
  <c r="D510" i="4" s="1"/>
  <c r="F511" i="4"/>
  <c r="C510" i="4"/>
  <c r="A510" i="4"/>
  <c r="A533" i="4"/>
  <c r="C533" i="4"/>
  <c r="B533" i="4"/>
  <c r="D533" i="4" s="1"/>
  <c r="F534" i="4"/>
  <c r="A832" i="4"/>
  <c r="F833" i="4"/>
  <c r="B832" i="4"/>
  <c r="C832" i="4"/>
  <c r="B349" i="4"/>
  <c r="D349" i="4" s="1"/>
  <c r="C349" i="4"/>
  <c r="A349" i="4"/>
  <c r="F350" i="4"/>
  <c r="B809" i="4"/>
  <c r="A809" i="4"/>
  <c r="C809" i="4"/>
  <c r="F810" i="4"/>
  <c r="F7540" i="4"/>
  <c r="B441" i="4"/>
  <c r="D441" i="4" s="1"/>
  <c r="A441" i="4"/>
  <c r="C441" i="4"/>
  <c r="F442" i="4"/>
  <c r="A556" i="4"/>
  <c r="F557" i="4"/>
  <c r="B556" i="4"/>
  <c r="D556" i="4" s="1"/>
  <c r="C556" i="4"/>
  <c r="A740" i="4"/>
  <c r="F741" i="4"/>
  <c r="B740" i="4"/>
  <c r="C740" i="4"/>
  <c r="C694" i="4"/>
  <c r="B694" i="4"/>
  <c r="F695" i="4"/>
  <c r="A694" i="4"/>
  <c r="AH7540" i="4" l="1"/>
  <c r="AI7540" i="4"/>
  <c r="D576" i="4"/>
  <c r="D578" i="4"/>
  <c r="D575" i="4"/>
  <c r="D577" i="4"/>
  <c r="D579" i="4"/>
  <c r="AF7540" i="4"/>
  <c r="AE7540" i="4"/>
  <c r="AD7540" i="4"/>
  <c r="AB7540" i="4"/>
  <c r="AC7540" i="4"/>
  <c r="AJ7540" i="4"/>
  <c r="P7540" i="4"/>
  <c r="B7539" i="4"/>
  <c r="F397" i="4"/>
  <c r="B396" i="4"/>
  <c r="D396" i="4" s="1"/>
  <c r="A396" i="4"/>
  <c r="C396" i="4"/>
  <c r="F7541" i="4"/>
  <c r="C718" i="4"/>
  <c r="B718" i="4"/>
  <c r="F719" i="4"/>
  <c r="A718" i="4"/>
  <c r="F420" i="4"/>
  <c r="C419" i="4"/>
  <c r="A419" i="4"/>
  <c r="B419" i="4"/>
  <c r="D419" i="4" s="1"/>
  <c r="F788" i="4"/>
  <c r="C787" i="4"/>
  <c r="A787" i="4"/>
  <c r="B787" i="4"/>
  <c r="A856" i="4"/>
  <c r="F857" i="4"/>
  <c r="B856" i="4"/>
  <c r="C856" i="4"/>
  <c r="F604" i="4"/>
  <c r="C603" i="4"/>
  <c r="A603" i="4"/>
  <c r="B603" i="4"/>
  <c r="D603" i="4" s="1"/>
  <c r="A672" i="4"/>
  <c r="F673" i="4"/>
  <c r="B672" i="4"/>
  <c r="C672" i="4"/>
  <c r="F512" i="4"/>
  <c r="C511" i="4"/>
  <c r="A511" i="4"/>
  <c r="B511" i="4"/>
  <c r="D511" i="4" s="1"/>
  <c r="F581" i="4"/>
  <c r="B580" i="4"/>
  <c r="D580" i="4" s="1"/>
  <c r="A580" i="4"/>
  <c r="C580" i="4"/>
  <c r="A557" i="4"/>
  <c r="C557" i="4"/>
  <c r="B557" i="4"/>
  <c r="D557" i="4" s="1"/>
  <c r="F558" i="4"/>
  <c r="C810" i="4"/>
  <c r="B810" i="4"/>
  <c r="F811" i="4"/>
  <c r="A810" i="4"/>
  <c r="F489" i="4"/>
  <c r="B488" i="4"/>
  <c r="D488" i="4" s="1"/>
  <c r="A488" i="4"/>
  <c r="C488" i="4"/>
  <c r="C626" i="4"/>
  <c r="B626" i="4"/>
  <c r="F627" i="4"/>
  <c r="A626" i="4"/>
  <c r="F880" i="4"/>
  <c r="C879" i="4"/>
  <c r="F903" i="4"/>
  <c r="A879" i="4"/>
  <c r="B879" i="4"/>
  <c r="C442" i="4"/>
  <c r="B442" i="4"/>
  <c r="D442" i="4" s="1"/>
  <c r="F443" i="4"/>
  <c r="A442" i="4"/>
  <c r="C534" i="4"/>
  <c r="B534" i="4"/>
  <c r="D534" i="4" s="1"/>
  <c r="F535" i="4"/>
  <c r="A534" i="4"/>
  <c r="A764" i="4"/>
  <c r="F765" i="4"/>
  <c r="B764" i="4"/>
  <c r="C764" i="4"/>
  <c r="B649" i="4"/>
  <c r="A649" i="4"/>
  <c r="C649" i="4"/>
  <c r="F650" i="4"/>
  <c r="B741" i="4"/>
  <c r="A741" i="4"/>
  <c r="C741" i="4"/>
  <c r="F742" i="4"/>
  <c r="C350" i="4"/>
  <c r="B350" i="4"/>
  <c r="D350" i="4" s="1"/>
  <c r="A350" i="4"/>
  <c r="F696" i="4"/>
  <c r="C695" i="4"/>
  <c r="A695" i="4"/>
  <c r="B695" i="4"/>
  <c r="B833" i="4"/>
  <c r="A833" i="4"/>
  <c r="C833" i="4"/>
  <c r="F834" i="4"/>
  <c r="A465" i="4"/>
  <c r="C465" i="4"/>
  <c r="B465" i="4"/>
  <c r="D465" i="4" s="1"/>
  <c r="F466" i="4"/>
  <c r="A373" i="4"/>
  <c r="C373" i="4"/>
  <c r="B373" i="4"/>
  <c r="D373" i="4" s="1"/>
  <c r="F374" i="4"/>
  <c r="AH7541" i="4" l="1"/>
  <c r="AI7541" i="4"/>
  <c r="D601" i="4"/>
  <c r="D602" i="4"/>
  <c r="D600" i="4"/>
  <c r="D599" i="4"/>
  <c r="AE7541" i="4"/>
  <c r="AF7541" i="4"/>
  <c r="AD7541" i="4"/>
  <c r="AB7541" i="4"/>
  <c r="AC7541" i="4"/>
  <c r="AJ7541" i="4"/>
  <c r="P7541" i="4"/>
  <c r="B7540" i="4"/>
  <c r="C834" i="4"/>
  <c r="B834" i="4"/>
  <c r="F835" i="4"/>
  <c r="A834" i="4"/>
  <c r="C650" i="4"/>
  <c r="B650" i="4"/>
  <c r="F651" i="4"/>
  <c r="A650" i="4"/>
  <c r="A880" i="4"/>
  <c r="F881" i="4"/>
  <c r="B880" i="4"/>
  <c r="C880" i="4"/>
  <c r="F812" i="4"/>
  <c r="C811" i="4"/>
  <c r="A811" i="4"/>
  <c r="B811" i="4"/>
  <c r="B558" i="4"/>
  <c r="D558" i="4" s="1"/>
  <c r="F559" i="4"/>
  <c r="C558" i="4"/>
  <c r="A558" i="4"/>
  <c r="A512" i="4"/>
  <c r="F513" i="4"/>
  <c r="B512" i="4"/>
  <c r="D512" i="4" s="1"/>
  <c r="C512" i="4"/>
  <c r="B673" i="4"/>
  <c r="A673" i="4"/>
  <c r="C673" i="4"/>
  <c r="F674" i="4"/>
  <c r="A788" i="4"/>
  <c r="F789" i="4"/>
  <c r="B788" i="4"/>
  <c r="C788" i="4"/>
  <c r="B397" i="4"/>
  <c r="D397" i="4" s="1"/>
  <c r="A397" i="4"/>
  <c r="C397" i="4"/>
  <c r="F398" i="4"/>
  <c r="B581" i="4"/>
  <c r="D581" i="4" s="1"/>
  <c r="A581" i="4"/>
  <c r="C581" i="4"/>
  <c r="F582" i="4"/>
  <c r="F904" i="4"/>
  <c r="C903" i="4"/>
  <c r="F927" i="4"/>
  <c r="A903" i="4"/>
  <c r="B903" i="4"/>
  <c r="B489" i="4"/>
  <c r="D489" i="4" s="1"/>
  <c r="A489" i="4"/>
  <c r="C489" i="4"/>
  <c r="F490" i="4"/>
  <c r="A420" i="4"/>
  <c r="F421" i="4"/>
  <c r="B420" i="4"/>
  <c r="D420" i="4" s="1"/>
  <c r="C420" i="4"/>
  <c r="F720" i="4"/>
  <c r="C719" i="4"/>
  <c r="A719" i="4"/>
  <c r="B719" i="4"/>
  <c r="C742" i="4"/>
  <c r="B742" i="4"/>
  <c r="F743" i="4"/>
  <c r="A742" i="4"/>
  <c r="B765" i="4"/>
  <c r="A765" i="4"/>
  <c r="C765" i="4"/>
  <c r="F766" i="4"/>
  <c r="C535" i="4"/>
  <c r="A535" i="4"/>
  <c r="F536" i="4"/>
  <c r="B535" i="4"/>
  <c r="D535" i="4" s="1"/>
  <c r="C443" i="4"/>
  <c r="A443" i="4"/>
  <c r="F444" i="4"/>
  <c r="B443" i="4"/>
  <c r="D443" i="4" s="1"/>
  <c r="B374" i="4"/>
  <c r="D374" i="4" s="1"/>
  <c r="C374" i="4"/>
  <c r="A374" i="4"/>
  <c r="B466" i="4"/>
  <c r="D466" i="4" s="1"/>
  <c r="F467" i="4"/>
  <c r="C466" i="4"/>
  <c r="A466" i="4"/>
  <c r="A696" i="4"/>
  <c r="F697" i="4"/>
  <c r="B696" i="4"/>
  <c r="C696" i="4"/>
  <c r="F628" i="4"/>
  <c r="C627" i="4"/>
  <c r="A627" i="4"/>
  <c r="B627" i="4"/>
  <c r="A604" i="4"/>
  <c r="F605" i="4"/>
  <c r="B604" i="4"/>
  <c r="D604" i="4" s="1"/>
  <c r="C604" i="4"/>
  <c r="B857" i="4"/>
  <c r="A857" i="4"/>
  <c r="C857" i="4"/>
  <c r="F858" i="4"/>
  <c r="F7542" i="4"/>
  <c r="AH7542" i="4" l="1"/>
  <c r="AI7542" i="4"/>
  <c r="D627" i="4"/>
  <c r="D626" i="4"/>
  <c r="D625" i="4"/>
  <c r="D624" i="4"/>
  <c r="D623" i="4"/>
  <c r="AE7542" i="4"/>
  <c r="AF7542" i="4"/>
  <c r="AD7542" i="4"/>
  <c r="AB7542" i="4"/>
  <c r="AC7542" i="4"/>
  <c r="AJ7542" i="4"/>
  <c r="P7542" i="4"/>
  <c r="B7541" i="4"/>
  <c r="C766" i="4"/>
  <c r="B766" i="4"/>
  <c r="F767" i="4"/>
  <c r="A766" i="4"/>
  <c r="F744" i="4"/>
  <c r="C743" i="4"/>
  <c r="A743" i="4"/>
  <c r="B743" i="4"/>
  <c r="C582" i="4"/>
  <c r="B582" i="4"/>
  <c r="D582" i="4" s="1"/>
  <c r="F583" i="4"/>
  <c r="A582" i="4"/>
  <c r="F652" i="4"/>
  <c r="C651" i="4"/>
  <c r="A651" i="4"/>
  <c r="B651" i="4"/>
  <c r="F836" i="4"/>
  <c r="C835" i="4"/>
  <c r="A835" i="4"/>
  <c r="B835" i="4"/>
  <c r="A628" i="4"/>
  <c r="F629" i="4"/>
  <c r="B628" i="4"/>
  <c r="D628" i="4" s="1"/>
  <c r="C628" i="4"/>
  <c r="B697" i="4"/>
  <c r="A697" i="4"/>
  <c r="C697" i="4"/>
  <c r="F698" i="4"/>
  <c r="F445" i="4"/>
  <c r="B444" i="4"/>
  <c r="D444" i="4" s="1"/>
  <c r="A444" i="4"/>
  <c r="C444" i="4"/>
  <c r="B421" i="4"/>
  <c r="D421" i="4" s="1"/>
  <c r="A421" i="4"/>
  <c r="C421" i="4"/>
  <c r="F422" i="4"/>
  <c r="C490" i="4"/>
  <c r="B490" i="4"/>
  <c r="D490" i="4" s="1"/>
  <c r="F491" i="4"/>
  <c r="A490" i="4"/>
  <c r="B513" i="4"/>
  <c r="D513" i="4" s="1"/>
  <c r="A513" i="4"/>
  <c r="C513" i="4"/>
  <c r="F514" i="4"/>
  <c r="B605" i="4"/>
  <c r="D605" i="4" s="1"/>
  <c r="A605" i="4"/>
  <c r="C605" i="4"/>
  <c r="F606" i="4"/>
  <c r="F537" i="4"/>
  <c r="B536" i="4"/>
  <c r="D536" i="4" s="1"/>
  <c r="A536" i="4"/>
  <c r="C536" i="4"/>
  <c r="C858" i="4"/>
  <c r="B858" i="4"/>
  <c r="F859" i="4"/>
  <c r="A858" i="4"/>
  <c r="C467" i="4"/>
  <c r="A467" i="4"/>
  <c r="F468" i="4"/>
  <c r="B467" i="4"/>
  <c r="D467" i="4" s="1"/>
  <c r="A904" i="4"/>
  <c r="F905" i="4"/>
  <c r="B904" i="4"/>
  <c r="C904" i="4"/>
  <c r="B789" i="4"/>
  <c r="A789" i="4"/>
  <c r="C789" i="4"/>
  <c r="F790" i="4"/>
  <c r="B881" i="4"/>
  <c r="A881" i="4"/>
  <c r="C881" i="4"/>
  <c r="F882" i="4"/>
  <c r="C674" i="4"/>
  <c r="B674" i="4"/>
  <c r="F675" i="4"/>
  <c r="A674" i="4"/>
  <c r="A812" i="4"/>
  <c r="F813" i="4"/>
  <c r="B812" i="4"/>
  <c r="C812" i="4"/>
  <c r="F7543" i="4"/>
  <c r="A720" i="4"/>
  <c r="F721" i="4"/>
  <c r="B720" i="4"/>
  <c r="C720" i="4"/>
  <c r="F928" i="4"/>
  <c r="C927" i="4"/>
  <c r="F951" i="4"/>
  <c r="A927" i="4"/>
  <c r="B927" i="4"/>
  <c r="C398" i="4"/>
  <c r="B398" i="4"/>
  <c r="D398" i="4" s="1"/>
  <c r="A398" i="4"/>
  <c r="F560" i="4"/>
  <c r="C559" i="4"/>
  <c r="A559" i="4"/>
  <c r="B559" i="4"/>
  <c r="D559" i="4" s="1"/>
  <c r="AH7543" i="4" l="1"/>
  <c r="AI7543" i="4"/>
  <c r="D651" i="4"/>
  <c r="D648" i="4"/>
  <c r="D649" i="4"/>
  <c r="D650" i="4"/>
  <c r="D647" i="4"/>
  <c r="AE7543" i="4"/>
  <c r="AF7543" i="4"/>
  <c r="AD7543" i="4"/>
  <c r="AB7543" i="4"/>
  <c r="AC7543" i="4"/>
  <c r="AJ7543" i="4"/>
  <c r="P7543" i="4"/>
  <c r="B7542" i="4"/>
  <c r="A928" i="4"/>
  <c r="F929" i="4"/>
  <c r="B928" i="4"/>
  <c r="C928" i="4"/>
  <c r="F7544" i="4"/>
  <c r="A445" i="4"/>
  <c r="C445" i="4"/>
  <c r="B445" i="4"/>
  <c r="D445" i="4" s="1"/>
  <c r="F446" i="4"/>
  <c r="F584" i="4"/>
  <c r="C583" i="4"/>
  <c r="A583" i="4"/>
  <c r="B583" i="4"/>
  <c r="D583" i="4" s="1"/>
  <c r="B813" i="4"/>
  <c r="A813" i="4"/>
  <c r="C813" i="4"/>
  <c r="F814" i="4"/>
  <c r="F469" i="4"/>
  <c r="B468" i="4"/>
  <c r="D468" i="4" s="1"/>
  <c r="A468" i="4"/>
  <c r="C468" i="4"/>
  <c r="C606" i="4"/>
  <c r="B606" i="4"/>
  <c r="D606" i="4" s="1"/>
  <c r="F607" i="4"/>
  <c r="A606" i="4"/>
  <c r="C422" i="4"/>
  <c r="B422" i="4"/>
  <c r="D422" i="4" s="1"/>
  <c r="A422" i="4"/>
  <c r="C698" i="4"/>
  <c r="B698" i="4"/>
  <c r="F699" i="4"/>
  <c r="A698" i="4"/>
  <c r="B721" i="4"/>
  <c r="A721" i="4"/>
  <c r="C721" i="4"/>
  <c r="F722" i="4"/>
  <c r="B629" i="4"/>
  <c r="D629" i="4" s="1"/>
  <c r="A629" i="4"/>
  <c r="C629" i="4"/>
  <c r="F630" i="4"/>
  <c r="F952" i="4"/>
  <c r="C951" i="4"/>
  <c r="F975" i="4"/>
  <c r="A951" i="4"/>
  <c r="B951" i="4"/>
  <c r="C882" i="4"/>
  <c r="B882" i="4"/>
  <c r="F883" i="4"/>
  <c r="A882" i="4"/>
  <c r="C790" i="4"/>
  <c r="B790" i="4"/>
  <c r="F791" i="4"/>
  <c r="A790" i="4"/>
  <c r="B905" i="4"/>
  <c r="A905" i="4"/>
  <c r="C905" i="4"/>
  <c r="F906" i="4"/>
  <c r="A537" i="4"/>
  <c r="C537" i="4"/>
  <c r="B537" i="4"/>
  <c r="D537" i="4" s="1"/>
  <c r="F538" i="4"/>
  <c r="C491" i="4"/>
  <c r="A491" i="4"/>
  <c r="F492" i="4"/>
  <c r="B491" i="4"/>
  <c r="D491" i="4" s="1"/>
  <c r="A836" i="4"/>
  <c r="F837" i="4"/>
  <c r="B836" i="4"/>
  <c r="C836" i="4"/>
  <c r="F768" i="4"/>
  <c r="C767" i="4"/>
  <c r="A767" i="4"/>
  <c r="B767" i="4"/>
  <c r="A560" i="4"/>
  <c r="F561" i="4"/>
  <c r="B560" i="4"/>
  <c r="D560" i="4" s="1"/>
  <c r="C560" i="4"/>
  <c r="F676" i="4"/>
  <c r="C675" i="4"/>
  <c r="A675" i="4"/>
  <c r="B675" i="4"/>
  <c r="D675" i="4" s="1"/>
  <c r="F860" i="4"/>
  <c r="C859" i="4"/>
  <c r="A859" i="4"/>
  <c r="B859" i="4"/>
  <c r="C514" i="4"/>
  <c r="B514" i="4"/>
  <c r="D514" i="4" s="1"/>
  <c r="F515" i="4"/>
  <c r="A514" i="4"/>
  <c r="A652" i="4"/>
  <c r="F653" i="4"/>
  <c r="B652" i="4"/>
  <c r="D652" i="4" s="1"/>
  <c r="C652" i="4"/>
  <c r="A744" i="4"/>
  <c r="F745" i="4"/>
  <c r="B744" i="4"/>
  <c r="C744" i="4"/>
  <c r="AH7544" i="4" l="1"/>
  <c r="AI7544" i="4"/>
  <c r="D671" i="4"/>
  <c r="D674" i="4"/>
  <c r="D673" i="4"/>
  <c r="AE7544" i="4"/>
  <c r="AF7544" i="4"/>
  <c r="AD7544" i="4"/>
  <c r="AB7544" i="4"/>
  <c r="AC7544" i="4"/>
  <c r="AJ7544" i="4"/>
  <c r="P7544" i="4"/>
  <c r="B7543" i="4"/>
  <c r="B561" i="4"/>
  <c r="D561" i="4" s="1"/>
  <c r="A561" i="4"/>
  <c r="C561" i="4"/>
  <c r="F562" i="4"/>
  <c r="F700" i="4"/>
  <c r="C699" i="4"/>
  <c r="A699" i="4"/>
  <c r="B699" i="4"/>
  <c r="A860" i="4"/>
  <c r="F861" i="4"/>
  <c r="B860" i="4"/>
  <c r="C860" i="4"/>
  <c r="F493" i="4"/>
  <c r="B492" i="4"/>
  <c r="D492" i="4" s="1"/>
  <c r="A492" i="4"/>
  <c r="C492" i="4"/>
  <c r="B745" i="4"/>
  <c r="A745" i="4"/>
  <c r="C745" i="4"/>
  <c r="F746" i="4"/>
  <c r="B653" i="4"/>
  <c r="D653" i="4" s="1"/>
  <c r="A653" i="4"/>
  <c r="C653" i="4"/>
  <c r="F654" i="4"/>
  <c r="C515" i="4"/>
  <c r="A515" i="4"/>
  <c r="F516" i="4"/>
  <c r="B515" i="4"/>
  <c r="D515" i="4" s="1"/>
  <c r="A676" i="4"/>
  <c r="F677" i="4"/>
  <c r="B676" i="4"/>
  <c r="D676" i="4" s="1"/>
  <c r="C676" i="4"/>
  <c r="B837" i="4"/>
  <c r="A837" i="4"/>
  <c r="C837" i="4"/>
  <c r="F838" i="4"/>
  <c r="C906" i="4"/>
  <c r="B906" i="4"/>
  <c r="F907" i="4"/>
  <c r="A906" i="4"/>
  <c r="A584" i="4"/>
  <c r="F585" i="4"/>
  <c r="B584" i="4"/>
  <c r="D584" i="4" s="1"/>
  <c r="C584" i="4"/>
  <c r="B929" i="4"/>
  <c r="A929" i="4"/>
  <c r="C929" i="4"/>
  <c r="F930" i="4"/>
  <c r="F792" i="4"/>
  <c r="C791" i="4"/>
  <c r="A791" i="4"/>
  <c r="B791" i="4"/>
  <c r="B446" i="4"/>
  <c r="D446" i="4" s="1"/>
  <c r="C446" i="4"/>
  <c r="A446" i="4"/>
  <c r="F7545" i="4"/>
  <c r="A768" i="4"/>
  <c r="F769" i="4"/>
  <c r="B768" i="4"/>
  <c r="C768" i="4"/>
  <c r="F884" i="4"/>
  <c r="C883" i="4"/>
  <c r="A883" i="4"/>
  <c r="B883" i="4"/>
  <c r="A952" i="4"/>
  <c r="F953" i="4"/>
  <c r="B952" i="4"/>
  <c r="C952" i="4"/>
  <c r="C630" i="4"/>
  <c r="B630" i="4"/>
  <c r="D630" i="4" s="1"/>
  <c r="F631" i="4"/>
  <c r="A630" i="4"/>
  <c r="C722" i="4"/>
  <c r="B722" i="4"/>
  <c r="F723" i="4"/>
  <c r="A722" i="4"/>
  <c r="C814" i="4"/>
  <c r="B814" i="4"/>
  <c r="F815" i="4"/>
  <c r="A814" i="4"/>
  <c r="B538" i="4"/>
  <c r="D538" i="4" s="1"/>
  <c r="F539" i="4"/>
  <c r="C538" i="4"/>
  <c r="A538" i="4"/>
  <c r="F976" i="4"/>
  <c r="C975" i="4"/>
  <c r="B975" i="4"/>
  <c r="F999" i="4"/>
  <c r="A975" i="4"/>
  <c r="F608" i="4"/>
  <c r="C607" i="4"/>
  <c r="A607" i="4"/>
  <c r="B607" i="4"/>
  <c r="D607" i="4" s="1"/>
  <c r="B469" i="4"/>
  <c r="D469" i="4" s="1"/>
  <c r="A469" i="4"/>
  <c r="C469" i="4"/>
  <c r="F470" i="4"/>
  <c r="AH7545" i="4" l="1"/>
  <c r="AI7545" i="4"/>
  <c r="D698" i="4"/>
  <c r="D696" i="4"/>
  <c r="D695" i="4"/>
  <c r="D699" i="4"/>
  <c r="D697" i="4"/>
  <c r="AE7545" i="4"/>
  <c r="AF7545" i="4"/>
  <c r="AD7545" i="4"/>
  <c r="AB7545" i="4"/>
  <c r="AC7545" i="4"/>
  <c r="AJ7545" i="4"/>
  <c r="P7545" i="4"/>
  <c r="B7544" i="4"/>
  <c r="A608" i="4"/>
  <c r="F609" i="4"/>
  <c r="B608" i="4"/>
  <c r="D608" i="4" s="1"/>
  <c r="C608" i="4"/>
  <c r="C746" i="4"/>
  <c r="B746" i="4"/>
  <c r="F747" i="4"/>
  <c r="A746" i="4"/>
  <c r="B493" i="4"/>
  <c r="D493" i="4" s="1"/>
  <c r="A493" i="4"/>
  <c r="C493" i="4"/>
  <c r="F494" i="4"/>
  <c r="F540" i="4"/>
  <c r="C539" i="4"/>
  <c r="A539" i="4"/>
  <c r="B539" i="4"/>
  <c r="D539" i="4" s="1"/>
  <c r="F816" i="4"/>
  <c r="C815" i="4"/>
  <c r="A815" i="4"/>
  <c r="B815" i="4"/>
  <c r="F632" i="4"/>
  <c r="C631" i="4"/>
  <c r="A631" i="4"/>
  <c r="B631" i="4"/>
  <c r="D631" i="4" s="1"/>
  <c r="A884" i="4"/>
  <c r="F885" i="4"/>
  <c r="B884" i="4"/>
  <c r="C884" i="4"/>
  <c r="A792" i="4"/>
  <c r="F793" i="4"/>
  <c r="B792" i="4"/>
  <c r="C792" i="4"/>
  <c r="C930" i="4"/>
  <c r="B930" i="4"/>
  <c r="F931" i="4"/>
  <c r="A930" i="4"/>
  <c r="F517" i="4"/>
  <c r="B516" i="4"/>
  <c r="D516" i="4" s="1"/>
  <c r="A516" i="4"/>
  <c r="C516" i="4"/>
  <c r="C654" i="4"/>
  <c r="B654" i="4"/>
  <c r="D654" i="4" s="1"/>
  <c r="F655" i="4"/>
  <c r="A654" i="4"/>
  <c r="F1000" i="4"/>
  <c r="C999" i="4"/>
  <c r="F1023" i="4"/>
  <c r="A999" i="4"/>
  <c r="B999" i="4"/>
  <c r="A976" i="4"/>
  <c r="F977" i="4"/>
  <c r="C976" i="4"/>
  <c r="B976" i="4"/>
  <c r="B953" i="4"/>
  <c r="A953" i="4"/>
  <c r="C953" i="4"/>
  <c r="F954" i="4"/>
  <c r="F7546" i="4"/>
  <c r="B585" i="4"/>
  <c r="D585" i="4" s="1"/>
  <c r="A585" i="4"/>
  <c r="C585" i="4"/>
  <c r="F586" i="4"/>
  <c r="A700" i="4"/>
  <c r="F701" i="4"/>
  <c r="B700" i="4"/>
  <c r="D700" i="4" s="1"/>
  <c r="C700" i="4"/>
  <c r="B562" i="4"/>
  <c r="D562" i="4" s="1"/>
  <c r="F563" i="4"/>
  <c r="C562" i="4"/>
  <c r="A562" i="4"/>
  <c r="C838" i="4"/>
  <c r="B838" i="4"/>
  <c r="F839" i="4"/>
  <c r="A838" i="4"/>
  <c r="C470" i="4"/>
  <c r="B470" i="4"/>
  <c r="D470" i="4" s="1"/>
  <c r="A470" i="4"/>
  <c r="F724" i="4"/>
  <c r="C723" i="4"/>
  <c r="A723" i="4"/>
  <c r="B723" i="4"/>
  <c r="B769" i="4"/>
  <c r="A769" i="4"/>
  <c r="C769" i="4"/>
  <c r="F770" i="4"/>
  <c r="F908" i="4"/>
  <c r="C907" i="4"/>
  <c r="A907" i="4"/>
  <c r="B907" i="4"/>
  <c r="B677" i="4"/>
  <c r="D677" i="4" s="1"/>
  <c r="A677" i="4"/>
  <c r="C677" i="4"/>
  <c r="F678" i="4"/>
  <c r="B861" i="4"/>
  <c r="A861" i="4"/>
  <c r="C861" i="4"/>
  <c r="F862" i="4"/>
  <c r="AH7546" i="4" l="1"/>
  <c r="AI7546" i="4"/>
  <c r="D720" i="4"/>
  <c r="D719" i="4"/>
  <c r="D723" i="4"/>
  <c r="D721" i="4"/>
  <c r="D722" i="4"/>
  <c r="AF7546" i="4"/>
  <c r="AE7546" i="4"/>
  <c r="AD7546" i="4"/>
  <c r="AB7546" i="4"/>
  <c r="AC7546" i="4"/>
  <c r="AJ7546" i="4"/>
  <c r="P7546" i="4"/>
  <c r="B7545" i="4"/>
  <c r="A1000" i="4"/>
  <c r="F1001" i="4"/>
  <c r="B1000" i="4"/>
  <c r="C1000" i="4"/>
  <c r="C862" i="4"/>
  <c r="B862" i="4"/>
  <c r="F863" i="4"/>
  <c r="A862" i="4"/>
  <c r="A908" i="4"/>
  <c r="F909" i="4"/>
  <c r="B908" i="4"/>
  <c r="C908" i="4"/>
  <c r="B701" i="4"/>
  <c r="D701" i="4" s="1"/>
  <c r="A701" i="4"/>
  <c r="C701" i="4"/>
  <c r="F702" i="4"/>
  <c r="F656" i="4"/>
  <c r="C655" i="4"/>
  <c r="A655" i="4"/>
  <c r="B655" i="4"/>
  <c r="D655" i="4" s="1"/>
  <c r="B793" i="4"/>
  <c r="A793" i="4"/>
  <c r="C793" i="4"/>
  <c r="F794" i="4"/>
  <c r="B885" i="4"/>
  <c r="A885" i="4"/>
  <c r="C885" i="4"/>
  <c r="F886" i="4"/>
  <c r="B494" i="4"/>
  <c r="D494" i="4" s="1"/>
  <c r="C494" i="4"/>
  <c r="A494" i="4"/>
  <c r="B609" i="4"/>
  <c r="D609" i="4" s="1"/>
  <c r="A609" i="4"/>
  <c r="C609" i="4"/>
  <c r="F610" i="4"/>
  <c r="C678" i="4"/>
  <c r="B678" i="4"/>
  <c r="D678" i="4" s="1"/>
  <c r="F679" i="4"/>
  <c r="A678" i="4"/>
  <c r="A724" i="4"/>
  <c r="F725" i="4"/>
  <c r="B724" i="4"/>
  <c r="D724" i="4" s="1"/>
  <c r="C724" i="4"/>
  <c r="C954" i="4"/>
  <c r="B954" i="4"/>
  <c r="F955" i="4"/>
  <c r="A954" i="4"/>
  <c r="B977" i="4"/>
  <c r="F978" i="4"/>
  <c r="A977" i="4"/>
  <c r="C977" i="4"/>
  <c r="F1024" i="4"/>
  <c r="C1023" i="4"/>
  <c r="F1047" i="4"/>
  <c r="A1023" i="4"/>
  <c r="B1023" i="4"/>
  <c r="F932" i="4"/>
  <c r="C931" i="4"/>
  <c r="A931" i="4"/>
  <c r="B931" i="4"/>
  <c r="A632" i="4"/>
  <c r="F633" i="4"/>
  <c r="B632" i="4"/>
  <c r="D632" i="4" s="1"/>
  <c r="C632" i="4"/>
  <c r="A540" i="4"/>
  <c r="F541" i="4"/>
  <c r="B540" i="4"/>
  <c r="D540" i="4" s="1"/>
  <c r="C540" i="4"/>
  <c r="F748" i="4"/>
  <c r="C747" i="4"/>
  <c r="A747" i="4"/>
  <c r="B747" i="4"/>
  <c r="C586" i="4"/>
  <c r="B586" i="4"/>
  <c r="D586" i="4" s="1"/>
  <c r="F587" i="4"/>
  <c r="A586" i="4"/>
  <c r="C770" i="4"/>
  <c r="B770" i="4"/>
  <c r="F771" i="4"/>
  <c r="A770" i="4"/>
  <c r="F840" i="4"/>
  <c r="C839" i="4"/>
  <c r="A839" i="4"/>
  <c r="B839" i="4"/>
  <c r="F564" i="4"/>
  <c r="C563" i="4"/>
  <c r="A563" i="4"/>
  <c r="B563" i="4"/>
  <c r="D563" i="4" s="1"/>
  <c r="F7547" i="4"/>
  <c r="B517" i="4"/>
  <c r="D517" i="4" s="1"/>
  <c r="A517" i="4"/>
  <c r="C517" i="4"/>
  <c r="F518" i="4"/>
  <c r="A816" i="4"/>
  <c r="F817" i="4"/>
  <c r="B816" i="4"/>
  <c r="C816" i="4"/>
  <c r="AH7547" i="4" l="1"/>
  <c r="AI7547" i="4"/>
  <c r="D747" i="4"/>
  <c r="D746" i="4"/>
  <c r="D745" i="4"/>
  <c r="AE7547" i="4"/>
  <c r="AF7547" i="4"/>
  <c r="AD7547" i="4"/>
  <c r="AB7547" i="4"/>
  <c r="AC7547" i="4"/>
  <c r="AJ7547" i="4"/>
  <c r="P7547" i="4"/>
  <c r="B7546" i="4"/>
  <c r="C978" i="4"/>
  <c r="A978" i="4"/>
  <c r="B978" i="4"/>
  <c r="F979" i="4"/>
  <c r="A656" i="4"/>
  <c r="F657" i="4"/>
  <c r="B656" i="4"/>
  <c r="D656" i="4" s="1"/>
  <c r="C656" i="4"/>
  <c r="C702" i="4"/>
  <c r="B702" i="4"/>
  <c r="D702" i="4" s="1"/>
  <c r="F703" i="4"/>
  <c r="A702" i="4"/>
  <c r="B909" i="4"/>
  <c r="A909" i="4"/>
  <c r="C909" i="4"/>
  <c r="F910" i="4"/>
  <c r="F864" i="4"/>
  <c r="C863" i="4"/>
  <c r="A863" i="4"/>
  <c r="B863" i="4"/>
  <c r="B817" i="4"/>
  <c r="A817" i="4"/>
  <c r="C817" i="4"/>
  <c r="F818" i="4"/>
  <c r="C518" i="4"/>
  <c r="B518" i="4"/>
  <c r="D518" i="4" s="1"/>
  <c r="A518" i="4"/>
  <c r="A564" i="4"/>
  <c r="F565" i="4"/>
  <c r="B564" i="4"/>
  <c r="D564" i="4" s="1"/>
  <c r="C564" i="4"/>
  <c r="F588" i="4"/>
  <c r="C587" i="4"/>
  <c r="A587" i="4"/>
  <c r="B587" i="4"/>
  <c r="D587" i="4" s="1"/>
  <c r="F956" i="4"/>
  <c r="C955" i="4"/>
  <c r="B955" i="4"/>
  <c r="A955" i="4"/>
  <c r="C794" i="4"/>
  <c r="B794" i="4"/>
  <c r="F795" i="4"/>
  <c r="A794" i="4"/>
  <c r="F7548" i="4"/>
  <c r="A840" i="4"/>
  <c r="F841" i="4"/>
  <c r="B840" i="4"/>
  <c r="C840" i="4"/>
  <c r="F772" i="4"/>
  <c r="C771" i="4"/>
  <c r="A771" i="4"/>
  <c r="B771" i="4"/>
  <c r="D771" i="4" s="1"/>
  <c r="A748" i="4"/>
  <c r="F749" i="4"/>
  <c r="B748" i="4"/>
  <c r="D748" i="4" s="1"/>
  <c r="C748" i="4"/>
  <c r="B633" i="4"/>
  <c r="D633" i="4" s="1"/>
  <c r="A633" i="4"/>
  <c r="C633" i="4"/>
  <c r="F634" i="4"/>
  <c r="A932" i="4"/>
  <c r="F933" i="4"/>
  <c r="B932" i="4"/>
  <c r="C932" i="4"/>
  <c r="F1048" i="4"/>
  <c r="C1047" i="4"/>
  <c r="F1071" i="4"/>
  <c r="A1047" i="4"/>
  <c r="B1047" i="4"/>
  <c r="C610" i="4"/>
  <c r="B610" i="4"/>
  <c r="D610" i="4" s="1"/>
  <c r="F611" i="4"/>
  <c r="A610" i="4"/>
  <c r="C886" i="4"/>
  <c r="B886" i="4"/>
  <c r="F887" i="4"/>
  <c r="A886" i="4"/>
  <c r="B1001" i="4"/>
  <c r="F1002" i="4"/>
  <c r="A1001" i="4"/>
  <c r="C1001" i="4"/>
  <c r="B541" i="4"/>
  <c r="D541" i="4" s="1"/>
  <c r="A541" i="4"/>
  <c r="C541" i="4"/>
  <c r="F542" i="4"/>
  <c r="A1024" i="4"/>
  <c r="F1025" i="4"/>
  <c r="B1024" i="4"/>
  <c r="C1024" i="4"/>
  <c r="B725" i="4"/>
  <c r="D725" i="4" s="1"/>
  <c r="A725" i="4"/>
  <c r="C725" i="4"/>
  <c r="F726" i="4"/>
  <c r="F680" i="4"/>
  <c r="C679" i="4"/>
  <c r="A679" i="4"/>
  <c r="B679" i="4"/>
  <c r="D679" i="4" s="1"/>
  <c r="AH7548" i="4" l="1"/>
  <c r="AI7548" i="4"/>
  <c r="D767" i="4"/>
  <c r="D768" i="4"/>
  <c r="D769" i="4"/>
  <c r="D770" i="4"/>
  <c r="AF7548" i="4"/>
  <c r="AE7548" i="4"/>
  <c r="AD7548" i="4"/>
  <c r="AB7548" i="4"/>
  <c r="AC7548" i="4"/>
  <c r="AJ7548" i="4"/>
  <c r="P7548" i="4"/>
  <c r="B7547" i="4"/>
  <c r="C1002" i="4"/>
  <c r="A1002" i="4"/>
  <c r="B1002" i="4"/>
  <c r="F1003" i="4"/>
  <c r="F612" i="4"/>
  <c r="C611" i="4"/>
  <c r="A611" i="4"/>
  <c r="B611" i="4"/>
  <c r="D611" i="4" s="1"/>
  <c r="A680" i="4"/>
  <c r="F681" i="4"/>
  <c r="B680" i="4"/>
  <c r="D680" i="4" s="1"/>
  <c r="C680" i="4"/>
  <c r="F888" i="4"/>
  <c r="C887" i="4"/>
  <c r="A887" i="4"/>
  <c r="B887" i="4"/>
  <c r="F1072" i="4"/>
  <c r="B1071" i="4"/>
  <c r="C1071" i="4"/>
  <c r="F1095" i="4"/>
  <c r="A1071" i="4"/>
  <c r="B749" i="4"/>
  <c r="D749" i="4" s="1"/>
  <c r="A749" i="4"/>
  <c r="C749" i="4"/>
  <c r="F750" i="4"/>
  <c r="F7549" i="4"/>
  <c r="A565" i="4"/>
  <c r="C565" i="4"/>
  <c r="B565" i="4"/>
  <c r="D565" i="4" s="1"/>
  <c r="F566" i="4"/>
  <c r="C726" i="4"/>
  <c r="B726" i="4"/>
  <c r="D726" i="4" s="1"/>
  <c r="F727" i="4"/>
  <c r="A726" i="4"/>
  <c r="A956" i="4"/>
  <c r="F957" i="4"/>
  <c r="C956" i="4"/>
  <c r="B956" i="4"/>
  <c r="F704" i="4"/>
  <c r="C703" i="4"/>
  <c r="A703" i="4"/>
  <c r="B703" i="4"/>
  <c r="D703" i="4" s="1"/>
  <c r="C542" i="4"/>
  <c r="B542" i="4"/>
  <c r="D542" i="4" s="1"/>
  <c r="A542" i="4"/>
  <c r="C634" i="4"/>
  <c r="B634" i="4"/>
  <c r="D634" i="4" s="1"/>
  <c r="F635" i="4"/>
  <c r="A634" i="4"/>
  <c r="C818" i="4"/>
  <c r="B818" i="4"/>
  <c r="F819" i="4"/>
  <c r="A818" i="4"/>
  <c r="A588" i="4"/>
  <c r="F589" i="4"/>
  <c r="B588" i="4"/>
  <c r="D588" i="4" s="1"/>
  <c r="C588" i="4"/>
  <c r="C910" i="4"/>
  <c r="B910" i="4"/>
  <c r="F911" i="4"/>
  <c r="A910" i="4"/>
  <c r="B1025" i="4"/>
  <c r="A1025" i="4"/>
  <c r="F1026" i="4"/>
  <c r="C1025" i="4"/>
  <c r="A1048" i="4"/>
  <c r="F1049" i="4"/>
  <c r="B1048" i="4"/>
  <c r="C1048" i="4"/>
  <c r="B933" i="4"/>
  <c r="A933" i="4"/>
  <c r="C933" i="4"/>
  <c r="F934" i="4"/>
  <c r="A772" i="4"/>
  <c r="F773" i="4"/>
  <c r="B772" i="4"/>
  <c r="D772" i="4" s="1"/>
  <c r="C772" i="4"/>
  <c r="B841" i="4"/>
  <c r="A841" i="4"/>
  <c r="C841" i="4"/>
  <c r="F842" i="4"/>
  <c r="F796" i="4"/>
  <c r="C795" i="4"/>
  <c r="A795" i="4"/>
  <c r="B795" i="4"/>
  <c r="D795" i="4" s="1"/>
  <c r="A864" i="4"/>
  <c r="F865" i="4"/>
  <c r="B864" i="4"/>
  <c r="C864" i="4"/>
  <c r="B657" i="4"/>
  <c r="D657" i="4" s="1"/>
  <c r="A657" i="4"/>
  <c r="C657" i="4"/>
  <c r="F658" i="4"/>
  <c r="F980" i="4"/>
  <c r="C979" i="4"/>
  <c r="A979" i="4"/>
  <c r="B979" i="4"/>
  <c r="AI7549" i="4" l="1"/>
  <c r="AH7549" i="4"/>
  <c r="D794" i="4"/>
  <c r="D793" i="4"/>
  <c r="D792" i="4"/>
  <c r="D791" i="4"/>
  <c r="AE7549" i="4"/>
  <c r="AF7549" i="4"/>
  <c r="AD7549" i="4"/>
  <c r="AB7549" i="4"/>
  <c r="AC7549" i="4"/>
  <c r="AJ7549" i="4"/>
  <c r="P7549" i="4"/>
  <c r="B7548" i="4"/>
  <c r="A704" i="4"/>
  <c r="F705" i="4"/>
  <c r="B704" i="4"/>
  <c r="D704" i="4" s="1"/>
  <c r="C704" i="4"/>
  <c r="F7550" i="4"/>
  <c r="A980" i="4"/>
  <c r="F981" i="4"/>
  <c r="B980" i="4"/>
  <c r="C980" i="4"/>
  <c r="C658" i="4"/>
  <c r="B658" i="4"/>
  <c r="D658" i="4" s="1"/>
  <c r="F659" i="4"/>
  <c r="A658" i="4"/>
  <c r="B773" i="4"/>
  <c r="D773" i="4" s="1"/>
  <c r="A773" i="4"/>
  <c r="C773" i="4"/>
  <c r="F774" i="4"/>
  <c r="F912" i="4"/>
  <c r="C911" i="4"/>
  <c r="A911" i="4"/>
  <c r="B911" i="4"/>
  <c r="C842" i="4"/>
  <c r="B842" i="4"/>
  <c r="F843" i="4"/>
  <c r="A842" i="4"/>
  <c r="B865" i="4"/>
  <c r="A865" i="4"/>
  <c r="C865" i="4"/>
  <c r="F866" i="4"/>
  <c r="B1049" i="4"/>
  <c r="A1049" i="4"/>
  <c r="F1050" i="4"/>
  <c r="C1049" i="4"/>
  <c r="B589" i="4"/>
  <c r="D589" i="4" s="1"/>
  <c r="A589" i="4"/>
  <c r="C589" i="4"/>
  <c r="F590" i="4"/>
  <c r="F636" i="4"/>
  <c r="C635" i="4"/>
  <c r="A635" i="4"/>
  <c r="B635" i="4"/>
  <c r="D635" i="4" s="1"/>
  <c r="B566" i="4"/>
  <c r="D566" i="4" s="1"/>
  <c r="C566" i="4"/>
  <c r="A566" i="4"/>
  <c r="A888" i="4"/>
  <c r="F889" i="4"/>
  <c r="B888" i="4"/>
  <c r="C888" i="4"/>
  <c r="B957" i="4"/>
  <c r="A957" i="4"/>
  <c r="F958" i="4"/>
  <c r="C957" i="4"/>
  <c r="A796" i="4"/>
  <c r="F797" i="4"/>
  <c r="B796" i="4"/>
  <c r="D796" i="4" s="1"/>
  <c r="C796" i="4"/>
  <c r="F820" i="4"/>
  <c r="C819" i="4"/>
  <c r="A819" i="4"/>
  <c r="B819" i="4"/>
  <c r="D819" i="4" s="1"/>
  <c r="B681" i="4"/>
  <c r="D681" i="4" s="1"/>
  <c r="A681" i="4"/>
  <c r="C681" i="4"/>
  <c r="F682" i="4"/>
  <c r="C934" i="4"/>
  <c r="B934" i="4"/>
  <c r="F935" i="4"/>
  <c r="A934" i="4"/>
  <c r="F728" i="4"/>
  <c r="C727" i="4"/>
  <c r="A727" i="4"/>
  <c r="B727" i="4"/>
  <c r="D727" i="4" s="1"/>
  <c r="F1004" i="4"/>
  <c r="B1003" i="4"/>
  <c r="C1003" i="4"/>
  <c r="A1003" i="4"/>
  <c r="C1026" i="4"/>
  <c r="B1026" i="4"/>
  <c r="A1026" i="4"/>
  <c r="F1027" i="4"/>
  <c r="C750" i="4"/>
  <c r="B750" i="4"/>
  <c r="D750" i="4" s="1"/>
  <c r="F751" i="4"/>
  <c r="A750" i="4"/>
  <c r="F1096" i="4"/>
  <c r="B1095" i="4"/>
  <c r="C1095" i="4"/>
  <c r="F1119" i="4"/>
  <c r="A1095" i="4"/>
  <c r="A1072" i="4"/>
  <c r="F1073" i="4"/>
  <c r="B1072" i="4"/>
  <c r="C1072" i="4"/>
  <c r="A612" i="4"/>
  <c r="F613" i="4"/>
  <c r="B612" i="4"/>
  <c r="D612" i="4" s="1"/>
  <c r="C612" i="4"/>
  <c r="AH7550" i="4" l="1"/>
  <c r="AI7550" i="4"/>
  <c r="D817" i="4"/>
  <c r="D816" i="4"/>
  <c r="D818" i="4"/>
  <c r="D815" i="4"/>
  <c r="AF7550" i="4"/>
  <c r="AE7550" i="4"/>
  <c r="AD7550" i="4"/>
  <c r="AB7550" i="4"/>
  <c r="AC7550" i="4"/>
  <c r="AJ7550" i="4"/>
  <c r="P7550" i="4"/>
  <c r="B7549" i="4"/>
  <c r="A728" i="4"/>
  <c r="F729" i="4"/>
  <c r="B728" i="4"/>
  <c r="D728" i="4" s="1"/>
  <c r="C728" i="4"/>
  <c r="F936" i="4"/>
  <c r="C935" i="4"/>
  <c r="B935" i="4"/>
  <c r="A935" i="4"/>
  <c r="C1050" i="4"/>
  <c r="A1050" i="4"/>
  <c r="B1050" i="4"/>
  <c r="F1051" i="4"/>
  <c r="F660" i="4"/>
  <c r="C659" i="4"/>
  <c r="A659" i="4"/>
  <c r="B659" i="4"/>
  <c r="D659" i="4" s="1"/>
  <c r="A1096" i="4"/>
  <c r="C1096" i="4"/>
  <c r="F1097" i="4"/>
  <c r="B1096" i="4"/>
  <c r="B613" i="4"/>
  <c r="D613" i="4" s="1"/>
  <c r="A613" i="4"/>
  <c r="C613" i="4"/>
  <c r="F614" i="4"/>
  <c r="B1073" i="4"/>
  <c r="A1073" i="4"/>
  <c r="F1074" i="4"/>
  <c r="C1073" i="4"/>
  <c r="F752" i="4"/>
  <c r="C751" i="4"/>
  <c r="A751" i="4"/>
  <c r="B751" i="4"/>
  <c r="D751" i="4" s="1"/>
  <c r="F1028" i="4"/>
  <c r="C1027" i="4"/>
  <c r="B1027" i="4"/>
  <c r="A1027" i="4"/>
  <c r="C958" i="4"/>
  <c r="B958" i="4"/>
  <c r="A958" i="4"/>
  <c r="F959" i="4"/>
  <c r="B889" i="4"/>
  <c r="A889" i="4"/>
  <c r="C889" i="4"/>
  <c r="F890" i="4"/>
  <c r="C866" i="4"/>
  <c r="B866" i="4"/>
  <c r="F867" i="4"/>
  <c r="A866" i="4"/>
  <c r="F844" i="4"/>
  <c r="C843" i="4"/>
  <c r="A843" i="4"/>
  <c r="B843" i="4"/>
  <c r="D843" i="4" s="1"/>
  <c r="F7551" i="4"/>
  <c r="A1004" i="4"/>
  <c r="C1004" i="4"/>
  <c r="F1005" i="4"/>
  <c r="B1004" i="4"/>
  <c r="A636" i="4"/>
  <c r="F637" i="4"/>
  <c r="B636" i="4"/>
  <c r="D636" i="4" s="1"/>
  <c r="C636" i="4"/>
  <c r="C590" i="4"/>
  <c r="B590" i="4"/>
  <c r="D590" i="4" s="1"/>
  <c r="A590" i="4"/>
  <c r="A912" i="4"/>
  <c r="F913" i="4"/>
  <c r="B912" i="4"/>
  <c r="C912" i="4"/>
  <c r="F1120" i="4"/>
  <c r="C1119" i="4"/>
  <c r="A1119" i="4"/>
  <c r="F1143" i="4"/>
  <c r="B1119" i="4"/>
  <c r="C682" i="4"/>
  <c r="B682" i="4"/>
  <c r="D682" i="4" s="1"/>
  <c r="F683" i="4"/>
  <c r="A682" i="4"/>
  <c r="A820" i="4"/>
  <c r="F821" i="4"/>
  <c r="B820" i="4"/>
  <c r="D820" i="4" s="1"/>
  <c r="C820" i="4"/>
  <c r="B797" i="4"/>
  <c r="D797" i="4" s="1"/>
  <c r="A797" i="4"/>
  <c r="C797" i="4"/>
  <c r="F798" i="4"/>
  <c r="C774" i="4"/>
  <c r="B774" i="4"/>
  <c r="D774" i="4" s="1"/>
  <c r="F775" i="4"/>
  <c r="A774" i="4"/>
  <c r="B981" i="4"/>
  <c r="A981" i="4"/>
  <c r="C981" i="4"/>
  <c r="F982" i="4"/>
  <c r="B705" i="4"/>
  <c r="D705" i="4" s="1"/>
  <c r="A705" i="4"/>
  <c r="C705" i="4"/>
  <c r="F706" i="4"/>
  <c r="AH7551" i="4" l="1"/>
  <c r="AI7551" i="4"/>
  <c r="D840" i="4"/>
  <c r="D841" i="4"/>
  <c r="D839" i="4"/>
  <c r="D842" i="4"/>
  <c r="AF7551" i="4"/>
  <c r="AE7551" i="4"/>
  <c r="AD7551" i="4"/>
  <c r="AC7551" i="4"/>
  <c r="AB7551" i="4"/>
  <c r="AJ7551" i="4"/>
  <c r="P7551" i="4"/>
  <c r="B7550" i="4"/>
  <c r="B1005" i="4"/>
  <c r="A1005" i="4"/>
  <c r="F1006" i="4"/>
  <c r="C1005" i="4"/>
  <c r="F960" i="4"/>
  <c r="C959" i="4"/>
  <c r="A959" i="4"/>
  <c r="B959" i="4"/>
  <c r="F776" i="4"/>
  <c r="C775" i="4"/>
  <c r="A775" i="4"/>
  <c r="B775" i="4"/>
  <c r="D775" i="4" s="1"/>
  <c r="B821" i="4"/>
  <c r="D821" i="4" s="1"/>
  <c r="A821" i="4"/>
  <c r="C821" i="4"/>
  <c r="F822" i="4"/>
  <c r="B637" i="4"/>
  <c r="D637" i="4" s="1"/>
  <c r="A637" i="4"/>
  <c r="C637" i="4"/>
  <c r="F638" i="4"/>
  <c r="C706" i="4"/>
  <c r="B706" i="4"/>
  <c r="D706" i="4" s="1"/>
  <c r="F707" i="4"/>
  <c r="A706" i="4"/>
  <c r="C982" i="4"/>
  <c r="B982" i="4"/>
  <c r="F983" i="4"/>
  <c r="A982" i="4"/>
  <c r="F684" i="4"/>
  <c r="C683" i="4"/>
  <c r="A683" i="4"/>
  <c r="B683" i="4"/>
  <c r="D683" i="4" s="1"/>
  <c r="C1143" i="4"/>
  <c r="F1144" i="4"/>
  <c r="B1143" i="4"/>
  <c r="A1143" i="4"/>
  <c r="F1167" i="4"/>
  <c r="A1120" i="4"/>
  <c r="F1121" i="4"/>
  <c r="C1120" i="4"/>
  <c r="B1120" i="4"/>
  <c r="A752" i="4"/>
  <c r="F753" i="4"/>
  <c r="B752" i="4"/>
  <c r="D752" i="4" s="1"/>
  <c r="C752" i="4"/>
  <c r="B1097" i="4"/>
  <c r="A1097" i="4"/>
  <c r="C1097" i="4"/>
  <c r="F1098" i="4"/>
  <c r="A660" i="4"/>
  <c r="F661" i="4"/>
  <c r="B660" i="4"/>
  <c r="D660" i="4" s="1"/>
  <c r="C660" i="4"/>
  <c r="A936" i="4"/>
  <c r="F937" i="4"/>
  <c r="C936" i="4"/>
  <c r="B936" i="4"/>
  <c r="B729" i="4"/>
  <c r="D729" i="4" s="1"/>
  <c r="A729" i="4"/>
  <c r="C729" i="4"/>
  <c r="F730" i="4"/>
  <c r="F1052" i="4"/>
  <c r="C1051" i="4"/>
  <c r="A1051" i="4"/>
  <c r="B1051" i="4"/>
  <c r="B913" i="4"/>
  <c r="A913" i="4"/>
  <c r="C913" i="4"/>
  <c r="F914" i="4"/>
  <c r="F7552" i="4"/>
  <c r="F868" i="4"/>
  <c r="C867" i="4"/>
  <c r="A867" i="4"/>
  <c r="B867" i="4"/>
  <c r="D867" i="4" s="1"/>
  <c r="C1074" i="4"/>
  <c r="B1074" i="4"/>
  <c r="F1075" i="4"/>
  <c r="A1074" i="4"/>
  <c r="C614" i="4"/>
  <c r="B614" i="4"/>
  <c r="D614" i="4" s="1"/>
  <c r="A614" i="4"/>
  <c r="C798" i="4"/>
  <c r="B798" i="4"/>
  <c r="D798" i="4" s="1"/>
  <c r="F799" i="4"/>
  <c r="A798" i="4"/>
  <c r="A844" i="4"/>
  <c r="F845" i="4"/>
  <c r="B844" i="4"/>
  <c r="D844" i="4" s="1"/>
  <c r="C844" i="4"/>
  <c r="C890" i="4"/>
  <c r="B890" i="4"/>
  <c r="F891" i="4"/>
  <c r="A890" i="4"/>
  <c r="A1028" i="4"/>
  <c r="F1029" i="4"/>
  <c r="C1028" i="4"/>
  <c r="B1028" i="4"/>
  <c r="AI7552" i="4" l="1"/>
  <c r="AH7552" i="4"/>
  <c r="D864" i="4"/>
  <c r="D866" i="4"/>
  <c r="D863" i="4"/>
  <c r="D865" i="4"/>
  <c r="AE7552" i="4"/>
  <c r="AD7552" i="4"/>
  <c r="AF7552" i="4"/>
  <c r="AC7552" i="4"/>
  <c r="AB7552" i="4"/>
  <c r="P7552" i="4"/>
  <c r="AJ7552" i="4"/>
  <c r="B7551" i="4"/>
  <c r="B1029" i="4"/>
  <c r="A1029" i="4"/>
  <c r="C1029" i="4"/>
  <c r="F1030" i="4"/>
  <c r="A1052" i="4"/>
  <c r="F1053" i="4"/>
  <c r="B1052" i="4"/>
  <c r="C1052" i="4"/>
  <c r="B937" i="4"/>
  <c r="A937" i="4"/>
  <c r="F938" i="4"/>
  <c r="C937" i="4"/>
  <c r="F708" i="4"/>
  <c r="C707" i="4"/>
  <c r="A707" i="4"/>
  <c r="B707" i="4"/>
  <c r="D707" i="4" s="1"/>
  <c r="C638" i="4"/>
  <c r="B638" i="4"/>
  <c r="D638" i="4" s="1"/>
  <c r="A638" i="4"/>
  <c r="F892" i="4"/>
  <c r="C891" i="4"/>
  <c r="A891" i="4"/>
  <c r="B891" i="4"/>
  <c r="D891" i="4" s="1"/>
  <c r="B845" i="4"/>
  <c r="D845" i="4" s="1"/>
  <c r="A845" i="4"/>
  <c r="C845" i="4"/>
  <c r="F846" i="4"/>
  <c r="F7553" i="4"/>
  <c r="C1098" i="4"/>
  <c r="B1098" i="4"/>
  <c r="F1099" i="4"/>
  <c r="A1098" i="4"/>
  <c r="F984" i="4"/>
  <c r="B983" i="4"/>
  <c r="C983" i="4"/>
  <c r="A983" i="4"/>
  <c r="C1167" i="4"/>
  <c r="F1168" i="4"/>
  <c r="B1167" i="4"/>
  <c r="A1167" i="4"/>
  <c r="F1191" i="4"/>
  <c r="F800" i="4"/>
  <c r="C799" i="4"/>
  <c r="A799" i="4"/>
  <c r="B799" i="4"/>
  <c r="D799" i="4" s="1"/>
  <c r="A868" i="4"/>
  <c r="F869" i="4"/>
  <c r="B868" i="4"/>
  <c r="D868" i="4" s="1"/>
  <c r="C868" i="4"/>
  <c r="C914" i="4"/>
  <c r="B914" i="4"/>
  <c r="F915" i="4"/>
  <c r="A914" i="4"/>
  <c r="C730" i="4"/>
  <c r="B730" i="4"/>
  <c r="D730" i="4" s="1"/>
  <c r="F731" i="4"/>
  <c r="A730" i="4"/>
  <c r="B661" i="4"/>
  <c r="D661" i="4" s="1"/>
  <c r="A661" i="4"/>
  <c r="C661" i="4"/>
  <c r="F662" i="4"/>
  <c r="B753" i="4"/>
  <c r="D753" i="4" s="1"/>
  <c r="A753" i="4"/>
  <c r="C753" i="4"/>
  <c r="F754" i="4"/>
  <c r="C822" i="4"/>
  <c r="B822" i="4"/>
  <c r="D822" i="4" s="1"/>
  <c r="F823" i="4"/>
  <c r="A822" i="4"/>
  <c r="A776" i="4"/>
  <c r="F777" i="4"/>
  <c r="B776" i="4"/>
  <c r="D776" i="4" s="1"/>
  <c r="C776" i="4"/>
  <c r="A960" i="4"/>
  <c r="F961" i="4"/>
  <c r="B960" i="4"/>
  <c r="C960" i="4"/>
  <c r="C1006" i="4"/>
  <c r="B1006" i="4"/>
  <c r="A1006" i="4"/>
  <c r="F1007" i="4"/>
  <c r="F1145" i="4"/>
  <c r="B1144" i="4"/>
  <c r="C1144" i="4"/>
  <c r="A1144" i="4"/>
  <c r="F1076" i="4"/>
  <c r="B1075" i="4"/>
  <c r="C1075" i="4"/>
  <c r="A1075" i="4"/>
  <c r="B1121" i="4"/>
  <c r="A1121" i="4"/>
  <c r="C1121" i="4"/>
  <c r="F1122" i="4"/>
  <c r="A684" i="4"/>
  <c r="F685" i="4"/>
  <c r="B684" i="4"/>
  <c r="D684" i="4" s="1"/>
  <c r="C684" i="4"/>
  <c r="AH7553" i="4" l="1"/>
  <c r="AI7553" i="4"/>
  <c r="D888" i="4"/>
  <c r="D887" i="4"/>
  <c r="D889" i="4"/>
  <c r="D890" i="4"/>
  <c r="AE7553" i="4"/>
  <c r="AD7553" i="4"/>
  <c r="AF7553" i="4"/>
  <c r="AC7553" i="4"/>
  <c r="AB7553" i="4"/>
  <c r="AJ7553" i="4"/>
  <c r="P7553" i="4"/>
  <c r="B7552" i="4"/>
  <c r="C1122" i="4"/>
  <c r="B1122" i="4"/>
  <c r="F1123" i="4"/>
  <c r="A1122" i="4"/>
  <c r="F916" i="4"/>
  <c r="C915" i="4"/>
  <c r="A915" i="4"/>
  <c r="B915" i="4"/>
  <c r="F1192" i="4"/>
  <c r="B1191" i="4"/>
  <c r="A1191" i="4"/>
  <c r="F1215" i="4"/>
  <c r="C1191" i="4"/>
  <c r="B685" i="4"/>
  <c r="D685" i="4" s="1"/>
  <c r="A685" i="4"/>
  <c r="C685" i="4"/>
  <c r="F686" i="4"/>
  <c r="A1076" i="4"/>
  <c r="C1076" i="4"/>
  <c r="F1077" i="4"/>
  <c r="B1076" i="4"/>
  <c r="A1145" i="4"/>
  <c r="B1145" i="4"/>
  <c r="F1146" i="4"/>
  <c r="C1145" i="4"/>
  <c r="F1008" i="4"/>
  <c r="C1007" i="4"/>
  <c r="A1007" i="4"/>
  <c r="B1007" i="4"/>
  <c r="B961" i="4"/>
  <c r="F962" i="4"/>
  <c r="A961" i="4"/>
  <c r="C961" i="4"/>
  <c r="C662" i="4"/>
  <c r="B662" i="4"/>
  <c r="D662" i="4" s="1"/>
  <c r="A662" i="4"/>
  <c r="A708" i="4"/>
  <c r="F709" i="4"/>
  <c r="B708" i="4"/>
  <c r="D708" i="4" s="1"/>
  <c r="C708" i="4"/>
  <c r="C938" i="4"/>
  <c r="B938" i="4"/>
  <c r="A938" i="4"/>
  <c r="F939" i="4"/>
  <c r="B777" i="4"/>
  <c r="D777" i="4" s="1"/>
  <c r="A777" i="4"/>
  <c r="C777" i="4"/>
  <c r="F778" i="4"/>
  <c r="F824" i="4"/>
  <c r="C823" i="4"/>
  <c r="A823" i="4"/>
  <c r="B823" i="4"/>
  <c r="D823" i="4" s="1"/>
  <c r="F1169" i="4"/>
  <c r="C1168" i="4"/>
  <c r="A1168" i="4"/>
  <c r="B1168" i="4"/>
  <c r="F1100" i="4"/>
  <c r="C1099" i="4"/>
  <c r="A1099" i="4"/>
  <c r="B1099" i="4"/>
  <c r="F732" i="4"/>
  <c r="C731" i="4"/>
  <c r="A731" i="4"/>
  <c r="B731" i="4"/>
  <c r="D731" i="4" s="1"/>
  <c r="A984" i="4"/>
  <c r="C984" i="4"/>
  <c r="F985" i="4"/>
  <c r="B984" i="4"/>
  <c r="C846" i="4"/>
  <c r="B846" i="4"/>
  <c r="D846" i="4" s="1"/>
  <c r="F847" i="4"/>
  <c r="A846" i="4"/>
  <c r="A892" i="4"/>
  <c r="F893" i="4"/>
  <c r="B892" i="4"/>
  <c r="D892" i="4" s="1"/>
  <c r="C892" i="4"/>
  <c r="A800" i="4"/>
  <c r="F801" i="4"/>
  <c r="B800" i="4"/>
  <c r="D800" i="4" s="1"/>
  <c r="C800" i="4"/>
  <c r="C1030" i="4"/>
  <c r="B1030" i="4"/>
  <c r="F1031" i="4"/>
  <c r="A1030" i="4"/>
  <c r="C754" i="4"/>
  <c r="B754" i="4"/>
  <c r="D754" i="4" s="1"/>
  <c r="F755" i="4"/>
  <c r="A754" i="4"/>
  <c r="B869" i="4"/>
  <c r="D869" i="4" s="1"/>
  <c r="A869" i="4"/>
  <c r="C869" i="4"/>
  <c r="F870" i="4"/>
  <c r="F7554" i="4"/>
  <c r="B1053" i="4"/>
  <c r="A1053" i="4"/>
  <c r="F1054" i="4"/>
  <c r="C1053" i="4"/>
  <c r="AH7554" i="4" l="1"/>
  <c r="AI7554" i="4"/>
  <c r="D912" i="4"/>
  <c r="D914" i="4"/>
  <c r="D911" i="4"/>
  <c r="D913" i="4"/>
  <c r="D915" i="4"/>
  <c r="AB7554" i="4"/>
  <c r="AE7554" i="4"/>
  <c r="AD7554" i="4"/>
  <c r="AF7554" i="4"/>
  <c r="AC7554" i="4"/>
  <c r="AJ7554" i="4"/>
  <c r="P7554" i="4"/>
  <c r="B7553" i="4"/>
  <c r="F1032" i="4"/>
  <c r="C1031" i="4"/>
  <c r="A1031" i="4"/>
  <c r="B1031" i="4"/>
  <c r="F7555" i="4"/>
  <c r="A732" i="4"/>
  <c r="F733" i="4"/>
  <c r="B732" i="4"/>
  <c r="D732" i="4" s="1"/>
  <c r="C732" i="4"/>
  <c r="A1100" i="4"/>
  <c r="F1101" i="4"/>
  <c r="B1100" i="4"/>
  <c r="C1100" i="4"/>
  <c r="A824" i="4"/>
  <c r="F825" i="4"/>
  <c r="B824" i="4"/>
  <c r="D824" i="4" s="1"/>
  <c r="C824" i="4"/>
  <c r="B709" i="4"/>
  <c r="D709" i="4" s="1"/>
  <c r="A709" i="4"/>
  <c r="C709" i="4"/>
  <c r="F710" i="4"/>
  <c r="B1146" i="4"/>
  <c r="C1146" i="4"/>
  <c r="F1147" i="4"/>
  <c r="A1146" i="4"/>
  <c r="C1054" i="4"/>
  <c r="B1054" i="4"/>
  <c r="A1054" i="4"/>
  <c r="F1055" i="4"/>
  <c r="B801" i="4"/>
  <c r="D801" i="4" s="1"/>
  <c r="A801" i="4"/>
  <c r="C801" i="4"/>
  <c r="F802" i="4"/>
  <c r="C962" i="4"/>
  <c r="A962" i="4"/>
  <c r="B962" i="4"/>
  <c r="F963" i="4"/>
  <c r="C870" i="4"/>
  <c r="B870" i="4"/>
  <c r="D870" i="4" s="1"/>
  <c r="F871" i="4"/>
  <c r="A870" i="4"/>
  <c r="B985" i="4"/>
  <c r="A985" i="4"/>
  <c r="F986" i="4"/>
  <c r="C985" i="4"/>
  <c r="C778" i="4"/>
  <c r="B778" i="4"/>
  <c r="D778" i="4" s="1"/>
  <c r="F779" i="4"/>
  <c r="A778" i="4"/>
  <c r="F1216" i="4"/>
  <c r="B1215" i="4"/>
  <c r="A1215" i="4"/>
  <c r="C1215" i="4"/>
  <c r="F1239" i="4"/>
  <c r="A1192" i="4"/>
  <c r="F1193" i="4"/>
  <c r="C1192" i="4"/>
  <c r="B1192" i="4"/>
  <c r="F940" i="4"/>
  <c r="C939" i="4"/>
  <c r="A939" i="4"/>
  <c r="B939" i="4"/>
  <c r="D939" i="4" s="1"/>
  <c r="B1077" i="4"/>
  <c r="A1077" i="4"/>
  <c r="F1078" i="4"/>
  <c r="C1077" i="4"/>
  <c r="F756" i="4"/>
  <c r="C755" i="4"/>
  <c r="A755" i="4"/>
  <c r="B755" i="4"/>
  <c r="D755" i="4" s="1"/>
  <c r="B893" i="4"/>
  <c r="D893" i="4" s="1"/>
  <c r="A893" i="4"/>
  <c r="C893" i="4"/>
  <c r="F894" i="4"/>
  <c r="F848" i="4"/>
  <c r="C847" i="4"/>
  <c r="A847" i="4"/>
  <c r="B847" i="4"/>
  <c r="D847" i="4" s="1"/>
  <c r="A1169" i="4"/>
  <c r="B1169" i="4"/>
  <c r="F1170" i="4"/>
  <c r="C1169" i="4"/>
  <c r="A1008" i="4"/>
  <c r="F1009" i="4"/>
  <c r="B1008" i="4"/>
  <c r="C1008" i="4"/>
  <c r="C686" i="4"/>
  <c r="B686" i="4"/>
  <c r="D686" i="4" s="1"/>
  <c r="A686" i="4"/>
  <c r="A916" i="4"/>
  <c r="F917" i="4"/>
  <c r="B916" i="4"/>
  <c r="D916" i="4" s="1"/>
  <c r="C916" i="4"/>
  <c r="F1124" i="4"/>
  <c r="B1123" i="4"/>
  <c r="C1123" i="4"/>
  <c r="A1123" i="4"/>
  <c r="AI7555" i="4" l="1"/>
  <c r="AH7555" i="4"/>
  <c r="D935" i="4"/>
  <c r="D936" i="4"/>
  <c r="D937" i="4"/>
  <c r="D938" i="4"/>
  <c r="AE7555" i="4"/>
  <c r="AD7555" i="4"/>
  <c r="AF7555" i="4"/>
  <c r="AC7555" i="4"/>
  <c r="AB7555" i="4"/>
  <c r="AJ7555" i="4"/>
  <c r="P7555" i="4"/>
  <c r="B7554" i="4"/>
  <c r="B1009" i="4"/>
  <c r="A1009" i="4"/>
  <c r="C1009" i="4"/>
  <c r="F1010" i="4"/>
  <c r="B1170" i="4"/>
  <c r="C1170" i="4"/>
  <c r="F1171" i="4"/>
  <c r="A1170" i="4"/>
  <c r="A848" i="4"/>
  <c r="F849" i="4"/>
  <c r="B848" i="4"/>
  <c r="D848" i="4" s="1"/>
  <c r="C848" i="4"/>
  <c r="A940" i="4"/>
  <c r="F941" i="4"/>
  <c r="B940" i="4"/>
  <c r="D940" i="4" s="1"/>
  <c r="C940" i="4"/>
  <c r="F780" i="4"/>
  <c r="C779" i="4"/>
  <c r="A779" i="4"/>
  <c r="B779" i="4"/>
  <c r="D779" i="4" s="1"/>
  <c r="F1056" i="4"/>
  <c r="C1055" i="4"/>
  <c r="B1055" i="4"/>
  <c r="A1055" i="4"/>
  <c r="B825" i="4"/>
  <c r="D825" i="4" s="1"/>
  <c r="A825" i="4"/>
  <c r="C825" i="4"/>
  <c r="F826" i="4"/>
  <c r="C986" i="4"/>
  <c r="B986" i="4"/>
  <c r="A986" i="4"/>
  <c r="F987" i="4"/>
  <c r="F964" i="4"/>
  <c r="C963" i="4"/>
  <c r="A963" i="4"/>
  <c r="B963" i="4"/>
  <c r="C802" i="4"/>
  <c r="B802" i="4"/>
  <c r="D802" i="4" s="1"/>
  <c r="F803" i="4"/>
  <c r="A802" i="4"/>
  <c r="B1101" i="4"/>
  <c r="A1101" i="4"/>
  <c r="C1101" i="4"/>
  <c r="F1102" i="4"/>
  <c r="C894" i="4"/>
  <c r="B894" i="4"/>
  <c r="D894" i="4" s="1"/>
  <c r="F895" i="4"/>
  <c r="A894" i="4"/>
  <c r="F1240" i="4"/>
  <c r="B1239" i="4"/>
  <c r="A1239" i="4"/>
  <c r="C1239" i="4"/>
  <c r="F1263" i="4"/>
  <c r="C1147" i="4"/>
  <c r="F1148" i="4"/>
  <c r="B1147" i="4"/>
  <c r="A1147" i="4"/>
  <c r="C710" i="4"/>
  <c r="B710" i="4"/>
  <c r="D710" i="4" s="1"/>
  <c r="A710" i="4"/>
  <c r="B733" i="4"/>
  <c r="D733" i="4" s="1"/>
  <c r="A733" i="4"/>
  <c r="C733" i="4"/>
  <c r="F734" i="4"/>
  <c r="F872" i="4"/>
  <c r="C871" i="4"/>
  <c r="A871" i="4"/>
  <c r="B871" i="4"/>
  <c r="D871" i="4" s="1"/>
  <c r="A1124" i="4"/>
  <c r="C1124" i="4"/>
  <c r="F1125" i="4"/>
  <c r="B1124" i="4"/>
  <c r="B917" i="4"/>
  <c r="D917" i="4" s="1"/>
  <c r="A917" i="4"/>
  <c r="C917" i="4"/>
  <c r="F918" i="4"/>
  <c r="A756" i="4"/>
  <c r="F757" i="4"/>
  <c r="B756" i="4"/>
  <c r="D756" i="4" s="1"/>
  <c r="C756" i="4"/>
  <c r="C1078" i="4"/>
  <c r="B1078" i="4"/>
  <c r="A1078" i="4"/>
  <c r="F1079" i="4"/>
  <c r="B1193" i="4"/>
  <c r="F1194" i="4"/>
  <c r="A1193" i="4"/>
  <c r="C1193" i="4"/>
  <c r="A1216" i="4"/>
  <c r="F1217" i="4"/>
  <c r="C1216" i="4"/>
  <c r="B1216" i="4"/>
  <c r="F7556" i="4"/>
  <c r="A1032" i="4"/>
  <c r="F1033" i="4"/>
  <c r="B1032" i="4"/>
  <c r="C1032" i="4"/>
  <c r="AI7556" i="4" l="1"/>
  <c r="AH7556" i="4"/>
  <c r="D963" i="4"/>
  <c r="D959" i="4"/>
  <c r="D960" i="4"/>
  <c r="D962" i="4"/>
  <c r="D961" i="4"/>
  <c r="AE7556" i="4"/>
  <c r="AD7556" i="4"/>
  <c r="AF7556" i="4"/>
  <c r="AC7556" i="4"/>
  <c r="AB7556" i="4"/>
  <c r="AJ7556" i="4"/>
  <c r="P7556" i="4"/>
  <c r="B7555" i="4"/>
  <c r="F1149" i="4"/>
  <c r="C1148" i="4"/>
  <c r="A1148" i="4"/>
  <c r="B1148" i="4"/>
  <c r="A964" i="4"/>
  <c r="F965" i="4"/>
  <c r="B964" i="4"/>
  <c r="D964" i="4" s="1"/>
  <c r="C964" i="4"/>
  <c r="C1194" i="4"/>
  <c r="F1195" i="4"/>
  <c r="B1194" i="4"/>
  <c r="A1194" i="4"/>
  <c r="B757" i="4"/>
  <c r="D757" i="4" s="1"/>
  <c r="A757" i="4"/>
  <c r="C757" i="4"/>
  <c r="F758" i="4"/>
  <c r="C918" i="4"/>
  <c r="B918" i="4"/>
  <c r="D918" i="4" s="1"/>
  <c r="F919" i="4"/>
  <c r="A918" i="4"/>
  <c r="A1240" i="4"/>
  <c r="F1241" i="4"/>
  <c r="C1240" i="4"/>
  <c r="B1240" i="4"/>
  <c r="F804" i="4"/>
  <c r="C803" i="4"/>
  <c r="A803" i="4"/>
  <c r="B803" i="4"/>
  <c r="D803" i="4" s="1"/>
  <c r="F988" i="4"/>
  <c r="C987" i="4"/>
  <c r="A987" i="4"/>
  <c r="B987" i="4"/>
  <c r="A780" i="4"/>
  <c r="F781" i="4"/>
  <c r="B780" i="4"/>
  <c r="D780" i="4" s="1"/>
  <c r="C780" i="4"/>
  <c r="C1171" i="4"/>
  <c r="F1172" i="4"/>
  <c r="B1171" i="4"/>
  <c r="A1171" i="4"/>
  <c r="B1217" i="4"/>
  <c r="F1218" i="4"/>
  <c r="A1217" i="4"/>
  <c r="C1217" i="4"/>
  <c r="C734" i="4"/>
  <c r="B734" i="4"/>
  <c r="D734" i="4" s="1"/>
  <c r="A734" i="4"/>
  <c r="F1264" i="4"/>
  <c r="F1287" i="4"/>
  <c r="B1263" i="4"/>
  <c r="A1263" i="4"/>
  <c r="C1263" i="4"/>
  <c r="F896" i="4"/>
  <c r="C895" i="4"/>
  <c r="A895" i="4"/>
  <c r="B895" i="4"/>
  <c r="D895" i="4" s="1"/>
  <c r="C826" i="4"/>
  <c r="B826" i="4"/>
  <c r="D826" i="4" s="1"/>
  <c r="F827" i="4"/>
  <c r="A826" i="4"/>
  <c r="B1033" i="4"/>
  <c r="A1033" i="4"/>
  <c r="F1034" i="4"/>
  <c r="C1033" i="4"/>
  <c r="F7557" i="4"/>
  <c r="F1080" i="4"/>
  <c r="C1079" i="4"/>
  <c r="B1079" i="4"/>
  <c r="A1079" i="4"/>
  <c r="B1125" i="4"/>
  <c r="A1125" i="4"/>
  <c r="F1126" i="4"/>
  <c r="C1125" i="4"/>
  <c r="A872" i="4"/>
  <c r="F873" i="4"/>
  <c r="B872" i="4"/>
  <c r="D872" i="4" s="1"/>
  <c r="C872" i="4"/>
  <c r="C1102" i="4"/>
  <c r="B1102" i="4"/>
  <c r="F1103" i="4"/>
  <c r="A1102" i="4"/>
  <c r="A1056" i="4"/>
  <c r="C1056" i="4"/>
  <c r="F1057" i="4"/>
  <c r="B1056" i="4"/>
  <c r="B941" i="4"/>
  <c r="D941" i="4" s="1"/>
  <c r="F942" i="4"/>
  <c r="A941" i="4"/>
  <c r="C941" i="4"/>
  <c r="B849" i="4"/>
  <c r="D849" i="4" s="1"/>
  <c r="A849" i="4"/>
  <c r="C849" i="4"/>
  <c r="F850" i="4"/>
  <c r="C1010" i="4"/>
  <c r="B1010" i="4"/>
  <c r="F1011" i="4"/>
  <c r="A1010" i="4"/>
  <c r="AH7557" i="4" l="1"/>
  <c r="AI7557" i="4"/>
  <c r="D986" i="4"/>
  <c r="D984" i="4"/>
  <c r="D983" i="4"/>
  <c r="D987" i="4"/>
  <c r="D985" i="4"/>
  <c r="AB7557" i="4"/>
  <c r="AE7557" i="4"/>
  <c r="AD7557" i="4"/>
  <c r="AF7557" i="4"/>
  <c r="AC7557" i="4"/>
  <c r="P7557" i="4"/>
  <c r="AJ7557" i="4"/>
  <c r="B7556" i="4"/>
  <c r="F828" i="4"/>
  <c r="C827" i="4"/>
  <c r="A827" i="4"/>
  <c r="B827" i="4"/>
  <c r="D827" i="4" s="1"/>
  <c r="A988" i="4"/>
  <c r="F989" i="4"/>
  <c r="B988" i="4"/>
  <c r="D988" i="4" s="1"/>
  <c r="C988" i="4"/>
  <c r="A1149" i="4"/>
  <c r="B1149" i="4"/>
  <c r="F1150" i="4"/>
  <c r="C1149" i="4"/>
  <c r="F7558" i="4"/>
  <c r="A1264" i="4"/>
  <c r="F1265" i="4"/>
  <c r="C1264" i="4"/>
  <c r="B1264" i="4"/>
  <c r="A804" i="4"/>
  <c r="F805" i="4"/>
  <c r="B804" i="4"/>
  <c r="D804" i="4" s="1"/>
  <c r="C804" i="4"/>
  <c r="F1196" i="4"/>
  <c r="B1195" i="4"/>
  <c r="C1195" i="4"/>
  <c r="A1195" i="4"/>
  <c r="C1034" i="4"/>
  <c r="B1034" i="4"/>
  <c r="F1035" i="4"/>
  <c r="A1034" i="4"/>
  <c r="B781" i="4"/>
  <c r="D781" i="4" s="1"/>
  <c r="A781" i="4"/>
  <c r="C781" i="4"/>
  <c r="F782" i="4"/>
  <c r="C1218" i="4"/>
  <c r="F1219" i="4"/>
  <c r="B1218" i="4"/>
  <c r="A1218" i="4"/>
  <c r="F920" i="4"/>
  <c r="C919" i="4"/>
  <c r="A919" i="4"/>
  <c r="B919" i="4"/>
  <c r="D919" i="4" s="1"/>
  <c r="C758" i="4"/>
  <c r="B758" i="4"/>
  <c r="D758" i="4" s="1"/>
  <c r="A758" i="4"/>
  <c r="C942" i="4"/>
  <c r="A942" i="4"/>
  <c r="B942" i="4"/>
  <c r="D942" i="4" s="1"/>
  <c r="F943" i="4"/>
  <c r="B1241" i="4"/>
  <c r="F1242" i="4"/>
  <c r="A1241" i="4"/>
  <c r="C1241" i="4"/>
  <c r="A1080" i="4"/>
  <c r="F1081" i="4"/>
  <c r="C1080" i="4"/>
  <c r="B1080" i="4"/>
  <c r="C850" i="4"/>
  <c r="B850" i="4"/>
  <c r="D850" i="4" s="1"/>
  <c r="F851" i="4"/>
  <c r="A850" i="4"/>
  <c r="B1057" i="4"/>
  <c r="A1057" i="4"/>
  <c r="C1057" i="4"/>
  <c r="F1058" i="4"/>
  <c r="B873" i="4"/>
  <c r="D873" i="4" s="1"/>
  <c r="A873" i="4"/>
  <c r="C873" i="4"/>
  <c r="F874" i="4"/>
  <c r="F1012" i="4"/>
  <c r="C1011" i="4"/>
  <c r="A1011" i="4"/>
  <c r="B1011" i="4"/>
  <c r="D1011" i="4" s="1"/>
  <c r="F1104" i="4"/>
  <c r="C1103" i="4"/>
  <c r="A1103" i="4"/>
  <c r="B1103" i="4"/>
  <c r="C1126" i="4"/>
  <c r="B1126" i="4"/>
  <c r="A1126" i="4"/>
  <c r="F1127" i="4"/>
  <c r="A896" i="4"/>
  <c r="F897" i="4"/>
  <c r="B896" i="4"/>
  <c r="D896" i="4" s="1"/>
  <c r="C896" i="4"/>
  <c r="F1288" i="4"/>
  <c r="F1311" i="4"/>
  <c r="A1287" i="4"/>
  <c r="C1287" i="4"/>
  <c r="B1287" i="4"/>
  <c r="F1173" i="4"/>
  <c r="C1172" i="4"/>
  <c r="A1172" i="4"/>
  <c r="B1172" i="4"/>
  <c r="B965" i="4"/>
  <c r="D965" i="4" s="1"/>
  <c r="A965" i="4"/>
  <c r="C965" i="4"/>
  <c r="F966" i="4"/>
  <c r="AI7558" i="4" l="1"/>
  <c r="AH7558" i="4"/>
  <c r="D1007" i="4"/>
  <c r="D1010" i="4"/>
  <c r="D1009" i="4"/>
  <c r="AE7558" i="4"/>
  <c r="AD7558" i="4"/>
  <c r="AF7558" i="4"/>
  <c r="AC7558" i="4"/>
  <c r="AB7558" i="4"/>
  <c r="AJ7558" i="4"/>
  <c r="P7558" i="4"/>
  <c r="B7557" i="4"/>
  <c r="A920" i="4"/>
  <c r="F921" i="4"/>
  <c r="B920" i="4"/>
  <c r="D920" i="4" s="1"/>
  <c r="C920" i="4"/>
  <c r="F1036" i="4"/>
  <c r="B1035" i="4"/>
  <c r="C1035" i="4"/>
  <c r="A1035" i="4"/>
  <c r="F1312" i="4"/>
  <c r="F1335" i="4"/>
  <c r="A1311" i="4"/>
  <c r="C1311" i="4"/>
  <c r="B1311" i="4"/>
  <c r="C874" i="4"/>
  <c r="B874" i="4"/>
  <c r="D874" i="4" s="1"/>
  <c r="F875" i="4"/>
  <c r="A874" i="4"/>
  <c r="F1220" i="4"/>
  <c r="B1219" i="4"/>
  <c r="C1219" i="4"/>
  <c r="A1219" i="4"/>
  <c r="A1196" i="4"/>
  <c r="F1197" i="4"/>
  <c r="C1196" i="4"/>
  <c r="B1196" i="4"/>
  <c r="B989" i="4"/>
  <c r="D989" i="4" s="1"/>
  <c r="A989" i="4"/>
  <c r="F990" i="4"/>
  <c r="C989" i="4"/>
  <c r="F1128" i="4"/>
  <c r="C1127" i="4"/>
  <c r="A1127" i="4"/>
  <c r="B1127" i="4"/>
  <c r="A1012" i="4"/>
  <c r="F1013" i="4"/>
  <c r="B1012" i="4"/>
  <c r="D1012" i="4" s="1"/>
  <c r="C1012" i="4"/>
  <c r="F852" i="4"/>
  <c r="C851" i="4"/>
  <c r="A851" i="4"/>
  <c r="B851" i="4"/>
  <c r="D851" i="4" s="1"/>
  <c r="F944" i="4"/>
  <c r="C943" i="4"/>
  <c r="A943" i="4"/>
  <c r="B943" i="4"/>
  <c r="D943" i="4" s="1"/>
  <c r="C782" i="4"/>
  <c r="B782" i="4"/>
  <c r="D782" i="4" s="1"/>
  <c r="A782" i="4"/>
  <c r="B805" i="4"/>
  <c r="D805" i="4" s="1"/>
  <c r="A805" i="4"/>
  <c r="C805" i="4"/>
  <c r="F806" i="4"/>
  <c r="F7559" i="4"/>
  <c r="B1150" i="4"/>
  <c r="A1150" i="4"/>
  <c r="C1150" i="4"/>
  <c r="F1151" i="4"/>
  <c r="C966" i="4"/>
  <c r="B966" i="4"/>
  <c r="D966" i="4" s="1"/>
  <c r="A966" i="4"/>
  <c r="F967" i="4"/>
  <c r="B1081" i="4"/>
  <c r="A1081" i="4"/>
  <c r="C1081" i="4"/>
  <c r="F1082" i="4"/>
  <c r="A1104" i="4"/>
  <c r="F1105" i="4"/>
  <c r="B1104" i="4"/>
  <c r="C1104" i="4"/>
  <c r="A1173" i="4"/>
  <c r="B1173" i="4"/>
  <c r="F1174" i="4"/>
  <c r="C1173" i="4"/>
  <c r="A1288" i="4"/>
  <c r="B1288" i="4"/>
  <c r="F1289" i="4"/>
  <c r="C1288" i="4"/>
  <c r="B897" i="4"/>
  <c r="D897" i="4" s="1"/>
  <c r="A897" i="4"/>
  <c r="C897" i="4"/>
  <c r="F898" i="4"/>
  <c r="C1058" i="4"/>
  <c r="B1058" i="4"/>
  <c r="F1059" i="4"/>
  <c r="A1058" i="4"/>
  <c r="C1242" i="4"/>
  <c r="F1243" i="4"/>
  <c r="B1242" i="4"/>
  <c r="A1242" i="4"/>
  <c r="B1265" i="4"/>
  <c r="F1266" i="4"/>
  <c r="A1265" i="4"/>
  <c r="C1265" i="4"/>
  <c r="A828" i="4"/>
  <c r="F829" i="4"/>
  <c r="B828" i="4"/>
  <c r="D828" i="4" s="1"/>
  <c r="C828" i="4"/>
  <c r="AI7559" i="4" l="1"/>
  <c r="AH7559" i="4"/>
  <c r="D1035" i="4"/>
  <c r="D1032" i="4"/>
  <c r="D1033" i="4"/>
  <c r="D1034" i="4"/>
  <c r="D1031" i="4"/>
  <c r="AF7559" i="4"/>
  <c r="AE7559" i="4"/>
  <c r="AD7559" i="4"/>
  <c r="AC7559" i="4"/>
  <c r="AB7559" i="4"/>
  <c r="AJ7559" i="4"/>
  <c r="P7559" i="4"/>
  <c r="B7558" i="4"/>
  <c r="B1289" i="4"/>
  <c r="C1289" i="4"/>
  <c r="F1290" i="4"/>
  <c r="A1289" i="4"/>
  <c r="F7560" i="4"/>
  <c r="A944" i="4"/>
  <c r="F945" i="4"/>
  <c r="B944" i="4"/>
  <c r="D944" i="4" s="1"/>
  <c r="C944" i="4"/>
  <c r="B1013" i="4"/>
  <c r="D1013" i="4" s="1"/>
  <c r="A1013" i="4"/>
  <c r="C1013" i="4"/>
  <c r="F1014" i="4"/>
  <c r="C990" i="4"/>
  <c r="B990" i="4"/>
  <c r="D990" i="4" s="1"/>
  <c r="A990" i="4"/>
  <c r="F991" i="4"/>
  <c r="B1197" i="4"/>
  <c r="F1198" i="4"/>
  <c r="A1197" i="4"/>
  <c r="C1197" i="4"/>
  <c r="A1220" i="4"/>
  <c r="F1221" i="4"/>
  <c r="C1220" i="4"/>
  <c r="B1220" i="4"/>
  <c r="F876" i="4"/>
  <c r="C875" i="4"/>
  <c r="A875" i="4"/>
  <c r="B875" i="4"/>
  <c r="D875" i="4" s="1"/>
  <c r="B1105" i="4"/>
  <c r="A1105" i="4"/>
  <c r="F1106" i="4"/>
  <c r="C1105" i="4"/>
  <c r="A1312" i="4"/>
  <c r="B1312" i="4"/>
  <c r="F1313" i="4"/>
  <c r="C1312" i="4"/>
  <c r="B829" i="4"/>
  <c r="D829" i="4" s="1"/>
  <c r="A829" i="4"/>
  <c r="C829" i="4"/>
  <c r="F830" i="4"/>
  <c r="A852" i="4"/>
  <c r="F853" i="4"/>
  <c r="B852" i="4"/>
  <c r="D852" i="4" s="1"/>
  <c r="C852" i="4"/>
  <c r="F1336" i="4"/>
  <c r="F1359" i="4"/>
  <c r="A1335" i="4"/>
  <c r="C1335" i="4"/>
  <c r="B1335" i="4"/>
  <c r="C898" i="4"/>
  <c r="B898" i="4"/>
  <c r="D898" i="4" s="1"/>
  <c r="F899" i="4"/>
  <c r="A898" i="4"/>
  <c r="F1244" i="4"/>
  <c r="B1243" i="4"/>
  <c r="C1243" i="4"/>
  <c r="A1243" i="4"/>
  <c r="C1266" i="4"/>
  <c r="F1267" i="4"/>
  <c r="B1266" i="4"/>
  <c r="A1266" i="4"/>
  <c r="F1060" i="4"/>
  <c r="C1059" i="4"/>
  <c r="B1059" i="4"/>
  <c r="D1059" i="4" s="1"/>
  <c r="A1059" i="4"/>
  <c r="C1082" i="4"/>
  <c r="B1082" i="4"/>
  <c r="F1083" i="4"/>
  <c r="A1082" i="4"/>
  <c r="F968" i="4"/>
  <c r="B967" i="4"/>
  <c r="D967" i="4" s="1"/>
  <c r="C967" i="4"/>
  <c r="A967" i="4"/>
  <c r="B1174" i="4"/>
  <c r="F1175" i="4"/>
  <c r="A1174" i="4"/>
  <c r="C1174" i="4"/>
  <c r="C1151" i="4"/>
  <c r="F1152" i="4"/>
  <c r="B1151" i="4"/>
  <c r="A1151" i="4"/>
  <c r="C806" i="4"/>
  <c r="B806" i="4"/>
  <c r="D806" i="4" s="1"/>
  <c r="A806" i="4"/>
  <c r="A1128" i="4"/>
  <c r="F1129" i="4"/>
  <c r="B1128" i="4"/>
  <c r="C1128" i="4"/>
  <c r="A1036" i="4"/>
  <c r="C1036" i="4"/>
  <c r="F1037" i="4"/>
  <c r="B1036" i="4"/>
  <c r="D1036" i="4" s="1"/>
  <c r="B921" i="4"/>
  <c r="D921" i="4" s="1"/>
  <c r="A921" i="4"/>
  <c r="C921" i="4"/>
  <c r="F922" i="4"/>
  <c r="AH7560" i="4" l="1"/>
  <c r="AI7560" i="4"/>
  <c r="D1055" i="4"/>
  <c r="D1056" i="4"/>
  <c r="D1057" i="4"/>
  <c r="D1058" i="4"/>
  <c r="AF7560" i="4"/>
  <c r="AE7560" i="4"/>
  <c r="AD7560" i="4"/>
  <c r="AC7560" i="4"/>
  <c r="AB7560" i="4"/>
  <c r="AJ7560" i="4"/>
  <c r="P7560" i="4"/>
  <c r="B7559" i="4"/>
  <c r="F1084" i="4"/>
  <c r="C1083" i="4"/>
  <c r="A1083" i="4"/>
  <c r="B1083" i="4"/>
  <c r="C1198" i="4"/>
  <c r="B1198" i="4"/>
  <c r="A1198" i="4"/>
  <c r="F1199" i="4"/>
  <c r="B1037" i="4"/>
  <c r="D1037" i="4" s="1"/>
  <c r="A1037" i="4"/>
  <c r="F1038" i="4"/>
  <c r="C1037" i="4"/>
  <c r="F1268" i="4"/>
  <c r="B1267" i="4"/>
  <c r="C1267" i="4"/>
  <c r="A1267" i="4"/>
  <c r="A1060" i="4"/>
  <c r="F1061" i="4"/>
  <c r="C1060" i="4"/>
  <c r="B1060" i="4"/>
  <c r="D1060" i="4" s="1"/>
  <c r="F1360" i="4"/>
  <c r="F1383" i="4"/>
  <c r="A1359" i="4"/>
  <c r="C1359" i="4"/>
  <c r="B1359" i="4"/>
  <c r="C922" i="4"/>
  <c r="B922" i="4"/>
  <c r="D922" i="4" s="1"/>
  <c r="F923" i="4"/>
  <c r="A922" i="4"/>
  <c r="F1153" i="4"/>
  <c r="C1152" i="4"/>
  <c r="B1152" i="4"/>
  <c r="A1152" i="4"/>
  <c r="C1175" i="4"/>
  <c r="F1176" i="4"/>
  <c r="B1175" i="4"/>
  <c r="A1175" i="4"/>
  <c r="A1244" i="4"/>
  <c r="F1245" i="4"/>
  <c r="C1244" i="4"/>
  <c r="B1244" i="4"/>
  <c r="C1106" i="4"/>
  <c r="A1106" i="4"/>
  <c r="B1106" i="4"/>
  <c r="F1107" i="4"/>
  <c r="A876" i="4"/>
  <c r="F877" i="4"/>
  <c r="B876" i="4"/>
  <c r="D876" i="4" s="1"/>
  <c r="C876" i="4"/>
  <c r="F7561" i="4"/>
  <c r="B1313" i="4"/>
  <c r="C1313" i="4"/>
  <c r="A1313" i="4"/>
  <c r="F1314" i="4"/>
  <c r="C1290" i="4"/>
  <c r="F1291" i="4"/>
  <c r="B1290" i="4"/>
  <c r="A1290" i="4"/>
  <c r="A968" i="4"/>
  <c r="C968" i="4"/>
  <c r="F969" i="4"/>
  <c r="B968" i="4"/>
  <c r="D968" i="4" s="1"/>
  <c r="A1336" i="4"/>
  <c r="B1336" i="4"/>
  <c r="F1337" i="4"/>
  <c r="C1336" i="4"/>
  <c r="B1129" i="4"/>
  <c r="A1129" i="4"/>
  <c r="F1130" i="4"/>
  <c r="C1129" i="4"/>
  <c r="F900" i="4"/>
  <c r="C899" i="4"/>
  <c r="A899" i="4"/>
  <c r="B899" i="4"/>
  <c r="D899" i="4" s="1"/>
  <c r="B853" i="4"/>
  <c r="D853" i="4" s="1"/>
  <c r="A853" i="4"/>
  <c r="C853" i="4"/>
  <c r="F854" i="4"/>
  <c r="C830" i="4"/>
  <c r="B830" i="4"/>
  <c r="D830" i="4" s="1"/>
  <c r="A830" i="4"/>
  <c r="B1221" i="4"/>
  <c r="F1222" i="4"/>
  <c r="A1221" i="4"/>
  <c r="C1221" i="4"/>
  <c r="F992" i="4"/>
  <c r="C991" i="4"/>
  <c r="A991" i="4"/>
  <c r="B991" i="4"/>
  <c r="D991" i="4" s="1"/>
  <c r="C1014" i="4"/>
  <c r="B1014" i="4"/>
  <c r="D1014" i="4" s="1"/>
  <c r="F1015" i="4"/>
  <c r="A1014" i="4"/>
  <c r="B945" i="4"/>
  <c r="D945" i="4" s="1"/>
  <c r="A945" i="4"/>
  <c r="C945" i="4"/>
  <c r="F946" i="4"/>
  <c r="AI7561" i="4" l="1"/>
  <c r="AH7561" i="4"/>
  <c r="D1081" i="4"/>
  <c r="D1082" i="4"/>
  <c r="D1079" i="4"/>
  <c r="D1083" i="4"/>
  <c r="D1080" i="4"/>
  <c r="AF7561" i="4"/>
  <c r="AE7561" i="4"/>
  <c r="AD7561" i="4"/>
  <c r="AC7561" i="4"/>
  <c r="AB7561" i="4"/>
  <c r="AJ7561" i="4"/>
  <c r="P7561" i="4"/>
  <c r="B7560" i="4"/>
  <c r="A992" i="4"/>
  <c r="F993" i="4"/>
  <c r="B992" i="4"/>
  <c r="D992" i="4" s="1"/>
  <c r="C992" i="4"/>
  <c r="F1016" i="4"/>
  <c r="C1015" i="4"/>
  <c r="B1015" i="4"/>
  <c r="D1015" i="4" s="1"/>
  <c r="A1015" i="4"/>
  <c r="C854" i="4"/>
  <c r="B854" i="4"/>
  <c r="D854" i="4" s="1"/>
  <c r="A854" i="4"/>
  <c r="A900" i="4"/>
  <c r="F901" i="4"/>
  <c r="B900" i="4"/>
  <c r="D900" i="4" s="1"/>
  <c r="C900" i="4"/>
  <c r="F1384" i="4"/>
  <c r="F1407" i="4"/>
  <c r="A1383" i="4"/>
  <c r="C1383" i="4"/>
  <c r="B1383" i="4"/>
  <c r="C946" i="4"/>
  <c r="B946" i="4"/>
  <c r="D946" i="4" s="1"/>
  <c r="A946" i="4"/>
  <c r="F947" i="4"/>
  <c r="C1222" i="4"/>
  <c r="B1222" i="4"/>
  <c r="A1222" i="4"/>
  <c r="F1223" i="4"/>
  <c r="F1292" i="4"/>
  <c r="A1291" i="4"/>
  <c r="C1291" i="4"/>
  <c r="B1291" i="4"/>
  <c r="F7562" i="4"/>
  <c r="C1130" i="4"/>
  <c r="B1130" i="4"/>
  <c r="A1130" i="4"/>
  <c r="F1131" i="4"/>
  <c r="B1337" i="4"/>
  <c r="C1337" i="4"/>
  <c r="F1338" i="4"/>
  <c r="A1337" i="4"/>
  <c r="B877" i="4"/>
  <c r="D877" i="4" s="1"/>
  <c r="A877" i="4"/>
  <c r="C877" i="4"/>
  <c r="F878" i="4"/>
  <c r="F924" i="4"/>
  <c r="C923" i="4"/>
  <c r="A923" i="4"/>
  <c r="B923" i="4"/>
  <c r="D923" i="4" s="1"/>
  <c r="A1360" i="4"/>
  <c r="B1360" i="4"/>
  <c r="F1361" i="4"/>
  <c r="C1360" i="4"/>
  <c r="B1061" i="4"/>
  <c r="D1061" i="4" s="1"/>
  <c r="A1061" i="4"/>
  <c r="C1061" i="4"/>
  <c r="F1062" i="4"/>
  <c r="A1084" i="4"/>
  <c r="F1085" i="4"/>
  <c r="B1084" i="4"/>
  <c r="D1084" i="4" s="1"/>
  <c r="C1084" i="4"/>
  <c r="C1038" i="4"/>
  <c r="B1038" i="4"/>
  <c r="D1038" i="4" s="1"/>
  <c r="A1038" i="4"/>
  <c r="F1039" i="4"/>
  <c r="B969" i="4"/>
  <c r="D969" i="4" s="1"/>
  <c r="A969" i="4"/>
  <c r="F970" i="4"/>
  <c r="C969" i="4"/>
  <c r="C1314" i="4"/>
  <c r="F1315" i="4"/>
  <c r="B1314" i="4"/>
  <c r="A1314" i="4"/>
  <c r="F1108" i="4"/>
  <c r="C1107" i="4"/>
  <c r="A1107" i="4"/>
  <c r="B1107" i="4"/>
  <c r="D1107" i="4" s="1"/>
  <c r="B1245" i="4"/>
  <c r="F1246" i="4"/>
  <c r="A1245" i="4"/>
  <c r="C1245" i="4"/>
  <c r="F1177" i="4"/>
  <c r="B1176" i="4"/>
  <c r="C1176" i="4"/>
  <c r="A1176" i="4"/>
  <c r="A1153" i="4"/>
  <c r="B1153" i="4"/>
  <c r="F1154" i="4"/>
  <c r="C1153" i="4"/>
  <c r="A1268" i="4"/>
  <c r="B1268" i="4"/>
  <c r="C1268" i="4"/>
  <c r="F1269" i="4"/>
  <c r="F1200" i="4"/>
  <c r="B1199" i="4"/>
  <c r="A1199" i="4"/>
  <c r="C1199" i="4"/>
  <c r="AH7562" i="4" l="1"/>
  <c r="AI7562" i="4"/>
  <c r="D1105" i="4"/>
  <c r="D1106" i="4"/>
  <c r="D1103" i="4"/>
  <c r="D1104" i="4"/>
  <c r="AF7562" i="4"/>
  <c r="AE7562" i="4"/>
  <c r="AD7562" i="4"/>
  <c r="AC7562" i="4"/>
  <c r="AB7562" i="4"/>
  <c r="P7562" i="4"/>
  <c r="AJ7562" i="4"/>
  <c r="B7561" i="4"/>
  <c r="A1108" i="4"/>
  <c r="F1109" i="4"/>
  <c r="B1108" i="4"/>
  <c r="D1108" i="4" s="1"/>
  <c r="C1108" i="4"/>
  <c r="F1040" i="4"/>
  <c r="C1039" i="4"/>
  <c r="A1039" i="4"/>
  <c r="B1039" i="4"/>
  <c r="D1039" i="4" s="1"/>
  <c r="A924" i="4"/>
  <c r="F925" i="4"/>
  <c r="B924" i="4"/>
  <c r="D924" i="4" s="1"/>
  <c r="C924" i="4"/>
  <c r="F7563" i="4"/>
  <c r="F1224" i="4"/>
  <c r="B1223" i="4"/>
  <c r="A1223" i="4"/>
  <c r="C1223" i="4"/>
  <c r="A1200" i="4"/>
  <c r="F1201" i="4"/>
  <c r="C1200" i="4"/>
  <c r="B1200" i="4"/>
  <c r="F1316" i="4"/>
  <c r="A1315" i="4"/>
  <c r="C1315" i="4"/>
  <c r="B1315" i="4"/>
  <c r="B1361" i="4"/>
  <c r="C1361" i="4"/>
  <c r="F1362" i="4"/>
  <c r="A1361" i="4"/>
  <c r="B1269" i="4"/>
  <c r="C1269" i="4"/>
  <c r="A1269" i="4"/>
  <c r="F1270" i="4"/>
  <c r="A1177" i="4"/>
  <c r="B1177" i="4"/>
  <c r="F1178" i="4"/>
  <c r="C1177" i="4"/>
  <c r="C1246" i="4"/>
  <c r="B1246" i="4"/>
  <c r="A1246" i="4"/>
  <c r="F1247" i="4"/>
  <c r="B1085" i="4"/>
  <c r="D1085" i="4" s="1"/>
  <c r="F1086" i="4"/>
  <c r="A1085" i="4"/>
  <c r="C1085" i="4"/>
  <c r="F1132" i="4"/>
  <c r="C1131" i="4"/>
  <c r="B1131" i="4"/>
  <c r="D1131" i="4" s="1"/>
  <c r="A1131" i="4"/>
  <c r="F948" i="4"/>
  <c r="B947" i="4"/>
  <c r="D947" i="4" s="1"/>
  <c r="C947" i="4"/>
  <c r="A947" i="4"/>
  <c r="B993" i="4"/>
  <c r="D993" i="4" s="1"/>
  <c r="A993" i="4"/>
  <c r="C993" i="4"/>
  <c r="F994" i="4"/>
  <c r="A1292" i="4"/>
  <c r="B1292" i="4"/>
  <c r="C1292" i="4"/>
  <c r="F1293" i="4"/>
  <c r="B1154" i="4"/>
  <c r="F1155" i="4"/>
  <c r="C1154" i="4"/>
  <c r="A1154" i="4"/>
  <c r="C1062" i="4"/>
  <c r="B1062" i="4"/>
  <c r="D1062" i="4" s="1"/>
  <c r="F1063" i="4"/>
  <c r="A1062" i="4"/>
  <c r="C878" i="4"/>
  <c r="B878" i="4"/>
  <c r="D878" i="4" s="1"/>
  <c r="A878" i="4"/>
  <c r="A1384" i="4"/>
  <c r="B1384" i="4"/>
  <c r="F1385" i="4"/>
  <c r="C1384" i="4"/>
  <c r="A1016" i="4"/>
  <c r="F1017" i="4"/>
  <c r="C1016" i="4"/>
  <c r="B1016" i="4"/>
  <c r="D1016" i="4" s="1"/>
  <c r="B901" i="4"/>
  <c r="D901" i="4" s="1"/>
  <c r="A901" i="4"/>
  <c r="C901" i="4"/>
  <c r="F902" i="4"/>
  <c r="C970" i="4"/>
  <c r="B970" i="4"/>
  <c r="D970" i="4" s="1"/>
  <c r="A970" i="4"/>
  <c r="F971" i="4"/>
  <c r="C1338" i="4"/>
  <c r="F1339" i="4"/>
  <c r="B1338" i="4"/>
  <c r="A1338" i="4"/>
  <c r="F1408" i="4"/>
  <c r="F1431" i="4"/>
  <c r="A1407" i="4"/>
  <c r="C1407" i="4"/>
  <c r="B1407" i="4"/>
  <c r="AH7563" i="4" l="1"/>
  <c r="AI7563" i="4"/>
  <c r="D1127" i="4"/>
  <c r="D1129" i="4"/>
  <c r="D1151" i="4"/>
  <c r="D1130" i="4"/>
  <c r="D1128" i="4"/>
  <c r="D1154" i="4"/>
  <c r="AF7563" i="4"/>
  <c r="AE7563" i="4"/>
  <c r="AD7563" i="4"/>
  <c r="AC7563" i="4"/>
  <c r="AB7563" i="4"/>
  <c r="AJ7563" i="4"/>
  <c r="P7563" i="4"/>
  <c r="B7562" i="4"/>
  <c r="F1432" i="4"/>
  <c r="F1455" i="4"/>
  <c r="A1431" i="4"/>
  <c r="C1431" i="4"/>
  <c r="B1431" i="4"/>
  <c r="C902" i="4"/>
  <c r="B902" i="4"/>
  <c r="D902" i="4" s="1"/>
  <c r="A902" i="4"/>
  <c r="C1155" i="4"/>
  <c r="F1156" i="4"/>
  <c r="B1155" i="4"/>
  <c r="A1155" i="4"/>
  <c r="A1132" i="4"/>
  <c r="F1133" i="4"/>
  <c r="B1132" i="4"/>
  <c r="D1132" i="4" s="1"/>
  <c r="C1132" i="4"/>
  <c r="C1086" i="4"/>
  <c r="A1086" i="4"/>
  <c r="B1086" i="4"/>
  <c r="D1086" i="4" s="1"/>
  <c r="F1087" i="4"/>
  <c r="F1248" i="4"/>
  <c r="B1247" i="4"/>
  <c r="A1247" i="4"/>
  <c r="C1247" i="4"/>
  <c r="F972" i="4"/>
  <c r="C971" i="4"/>
  <c r="A971" i="4"/>
  <c r="B971" i="4"/>
  <c r="D971" i="4" s="1"/>
  <c r="C1270" i="4"/>
  <c r="F1271" i="4"/>
  <c r="B1270" i="4"/>
  <c r="A1270" i="4"/>
  <c r="C1362" i="4"/>
  <c r="F1363" i="4"/>
  <c r="B1362" i="4"/>
  <c r="A1362" i="4"/>
  <c r="A1316" i="4"/>
  <c r="B1316" i="4"/>
  <c r="C1316" i="4"/>
  <c r="F1317" i="4"/>
  <c r="B1109" i="4"/>
  <c r="D1109" i="4" s="1"/>
  <c r="F1110" i="4"/>
  <c r="A1109" i="4"/>
  <c r="C1109" i="4"/>
  <c r="B1385" i="4"/>
  <c r="C1385" i="4"/>
  <c r="F1386" i="4"/>
  <c r="A1385" i="4"/>
  <c r="F1064" i="4"/>
  <c r="C1063" i="4"/>
  <c r="A1063" i="4"/>
  <c r="B1063" i="4"/>
  <c r="D1063" i="4" s="1"/>
  <c r="B1293" i="4"/>
  <c r="C1293" i="4"/>
  <c r="A1293" i="4"/>
  <c r="F1294" i="4"/>
  <c r="B1201" i="4"/>
  <c r="F1202" i="4"/>
  <c r="A1201" i="4"/>
  <c r="C1201" i="4"/>
  <c r="A1224" i="4"/>
  <c r="F1225" i="4"/>
  <c r="C1224" i="4"/>
  <c r="B1224" i="4"/>
  <c r="F7564" i="4"/>
  <c r="A1040" i="4"/>
  <c r="F1041" i="4"/>
  <c r="B1040" i="4"/>
  <c r="D1040" i="4" s="1"/>
  <c r="C1040" i="4"/>
  <c r="C994" i="4"/>
  <c r="B994" i="4"/>
  <c r="D994" i="4" s="1"/>
  <c r="F995" i="4"/>
  <c r="A994" i="4"/>
  <c r="B925" i="4"/>
  <c r="D925" i="4" s="1"/>
  <c r="A925" i="4"/>
  <c r="C925" i="4"/>
  <c r="F926" i="4"/>
  <c r="B1017" i="4"/>
  <c r="D1017" i="4" s="1"/>
  <c r="F1018" i="4"/>
  <c r="A1017" i="4"/>
  <c r="C1017" i="4"/>
  <c r="A1408" i="4"/>
  <c r="B1408" i="4"/>
  <c r="F1409" i="4"/>
  <c r="C1408" i="4"/>
  <c r="F1340" i="4"/>
  <c r="A1339" i="4"/>
  <c r="C1339" i="4"/>
  <c r="B1339" i="4"/>
  <c r="A948" i="4"/>
  <c r="C948" i="4"/>
  <c r="F949" i="4"/>
  <c r="B948" i="4"/>
  <c r="D948" i="4" s="1"/>
  <c r="B1178" i="4"/>
  <c r="C1178" i="4"/>
  <c r="F1179" i="4"/>
  <c r="A1178" i="4"/>
  <c r="AH7564" i="4" l="1"/>
  <c r="AI7564" i="4"/>
  <c r="D1155" i="4"/>
  <c r="D1152" i="4"/>
  <c r="D1153" i="4"/>
  <c r="AF7564" i="4"/>
  <c r="AE7564" i="4"/>
  <c r="AD7564" i="4"/>
  <c r="AB7564" i="4"/>
  <c r="AC7564" i="4"/>
  <c r="AJ7564" i="4"/>
  <c r="P7564" i="4"/>
  <c r="B7563" i="4"/>
  <c r="B1225" i="4"/>
  <c r="F1226" i="4"/>
  <c r="A1225" i="4"/>
  <c r="C1225" i="4"/>
  <c r="A1432" i="4"/>
  <c r="B1432" i="4"/>
  <c r="F1433" i="4"/>
  <c r="C1432" i="4"/>
  <c r="A1340" i="4"/>
  <c r="B1340" i="4"/>
  <c r="C1340" i="4"/>
  <c r="F1341" i="4"/>
  <c r="B1041" i="4"/>
  <c r="D1041" i="4" s="1"/>
  <c r="A1041" i="4"/>
  <c r="C1041" i="4"/>
  <c r="F1042" i="4"/>
  <c r="B1409" i="4"/>
  <c r="C1409" i="4"/>
  <c r="F1410" i="4"/>
  <c r="A1409" i="4"/>
  <c r="C1018" i="4"/>
  <c r="A1018" i="4"/>
  <c r="B1018" i="4"/>
  <c r="D1018" i="4" s="1"/>
  <c r="F1019" i="4"/>
  <c r="F996" i="4"/>
  <c r="C995" i="4"/>
  <c r="B995" i="4"/>
  <c r="D995" i="4" s="1"/>
  <c r="A995" i="4"/>
  <c r="C1386" i="4"/>
  <c r="F1387" i="4"/>
  <c r="B1386" i="4"/>
  <c r="A1386" i="4"/>
  <c r="A972" i="4"/>
  <c r="F973" i="4"/>
  <c r="B972" i="4"/>
  <c r="D972" i="4" s="1"/>
  <c r="C972" i="4"/>
  <c r="F1088" i="4"/>
  <c r="C1087" i="4"/>
  <c r="A1087" i="4"/>
  <c r="B1087" i="4"/>
  <c r="D1087" i="4" s="1"/>
  <c r="B1317" i="4"/>
  <c r="C1317" i="4"/>
  <c r="A1317" i="4"/>
  <c r="F1318" i="4"/>
  <c r="F1364" i="4"/>
  <c r="A1363" i="4"/>
  <c r="C1363" i="4"/>
  <c r="B1363" i="4"/>
  <c r="C1179" i="4"/>
  <c r="F1180" i="4"/>
  <c r="B1179" i="4"/>
  <c r="A1179" i="4"/>
  <c r="B949" i="4"/>
  <c r="D949" i="4" s="1"/>
  <c r="A949" i="4"/>
  <c r="F950" i="4"/>
  <c r="C949" i="4"/>
  <c r="C1294" i="4"/>
  <c r="F1295" i="4"/>
  <c r="B1294" i="4"/>
  <c r="A1294" i="4"/>
  <c r="F1272" i="4"/>
  <c r="A1271" i="4"/>
  <c r="B1271" i="4"/>
  <c r="C1271" i="4"/>
  <c r="A1248" i="4"/>
  <c r="F1249" i="4"/>
  <c r="C1248" i="4"/>
  <c r="B1248" i="4"/>
  <c r="B1133" i="4"/>
  <c r="D1133" i="4" s="1"/>
  <c r="F1134" i="4"/>
  <c r="A1133" i="4"/>
  <c r="C1133" i="4"/>
  <c r="F1157" i="4"/>
  <c r="C1156" i="4"/>
  <c r="B1156" i="4"/>
  <c r="D1156" i="4" s="1"/>
  <c r="A1156" i="4"/>
  <c r="A1064" i="4"/>
  <c r="F1065" i="4"/>
  <c r="B1064" i="4"/>
  <c r="D1064" i="4" s="1"/>
  <c r="C1064" i="4"/>
  <c r="C926" i="4"/>
  <c r="B926" i="4"/>
  <c r="D926" i="4" s="1"/>
  <c r="A926" i="4"/>
  <c r="F7565" i="4"/>
  <c r="C1202" i="4"/>
  <c r="F1203" i="4"/>
  <c r="B1202" i="4"/>
  <c r="A1202" i="4"/>
  <c r="C1110" i="4"/>
  <c r="B1110" i="4"/>
  <c r="D1110" i="4" s="1"/>
  <c r="F1111" i="4"/>
  <c r="A1110" i="4"/>
  <c r="F1456" i="4"/>
  <c r="F1479" i="4"/>
  <c r="A1455" i="4"/>
  <c r="B1455" i="4"/>
  <c r="C1455" i="4"/>
  <c r="AH7565" i="4" l="1"/>
  <c r="AI7565" i="4"/>
  <c r="D1175" i="4"/>
  <c r="D1178" i="4"/>
  <c r="D1177" i="4"/>
  <c r="D1174" i="4"/>
  <c r="D1179" i="4"/>
  <c r="D1176" i="4"/>
  <c r="AF7565" i="4"/>
  <c r="AE7565" i="4"/>
  <c r="AD7565" i="4"/>
  <c r="AC7565" i="4"/>
  <c r="AB7565" i="4"/>
  <c r="AJ7565" i="4"/>
  <c r="P7565" i="4"/>
  <c r="B7564" i="4"/>
  <c r="F7566" i="4"/>
  <c r="C950" i="4"/>
  <c r="B950" i="4"/>
  <c r="D950" i="4" s="1"/>
  <c r="A950" i="4"/>
  <c r="A1157" i="4"/>
  <c r="B1157" i="4"/>
  <c r="D1157" i="4" s="1"/>
  <c r="F1158" i="4"/>
  <c r="C1157" i="4"/>
  <c r="C1134" i="4"/>
  <c r="B1134" i="4"/>
  <c r="D1134" i="4" s="1"/>
  <c r="F1135" i="4"/>
  <c r="A1134" i="4"/>
  <c r="B1249" i="4"/>
  <c r="F1250" i="4"/>
  <c r="A1249" i="4"/>
  <c r="C1249" i="4"/>
  <c r="C1318" i="4"/>
  <c r="F1319" i="4"/>
  <c r="B1318" i="4"/>
  <c r="A1318" i="4"/>
  <c r="A1088" i="4"/>
  <c r="F1089" i="4"/>
  <c r="B1088" i="4"/>
  <c r="D1088" i="4" s="1"/>
  <c r="C1088" i="4"/>
  <c r="B973" i="4"/>
  <c r="D973" i="4" s="1"/>
  <c r="A973" i="4"/>
  <c r="C973" i="4"/>
  <c r="F974" i="4"/>
  <c r="F1388" i="4"/>
  <c r="A1387" i="4"/>
  <c r="C1387" i="4"/>
  <c r="B1387" i="4"/>
  <c r="F1020" i="4"/>
  <c r="C1019" i="4"/>
  <c r="A1019" i="4"/>
  <c r="B1019" i="4"/>
  <c r="D1019" i="4" s="1"/>
  <c r="C1042" i="4"/>
  <c r="B1042" i="4"/>
  <c r="D1042" i="4" s="1"/>
  <c r="F1043" i="4"/>
  <c r="A1042" i="4"/>
  <c r="B1341" i="4"/>
  <c r="C1341" i="4"/>
  <c r="A1341" i="4"/>
  <c r="F1342" i="4"/>
  <c r="B1433" i="4"/>
  <c r="C1433" i="4"/>
  <c r="A1433" i="4"/>
  <c r="F1434" i="4"/>
  <c r="B1065" i="4"/>
  <c r="D1065" i="4" s="1"/>
  <c r="F1066" i="4"/>
  <c r="A1065" i="4"/>
  <c r="C1065" i="4"/>
  <c r="A1272" i="4"/>
  <c r="B1272" i="4"/>
  <c r="F1273" i="4"/>
  <c r="C1272" i="4"/>
  <c r="F1181" i="4"/>
  <c r="C1180" i="4"/>
  <c r="B1180" i="4"/>
  <c r="D1180" i="4" s="1"/>
  <c r="A1180" i="4"/>
  <c r="C1410" i="4"/>
  <c r="F1411" i="4"/>
  <c r="B1410" i="4"/>
  <c r="A1410" i="4"/>
  <c r="C1226" i="4"/>
  <c r="F1227" i="4"/>
  <c r="B1226" i="4"/>
  <c r="A1226" i="4"/>
  <c r="F1112" i="4"/>
  <c r="B1111" i="4"/>
  <c r="D1111" i="4" s="1"/>
  <c r="C1111" i="4"/>
  <c r="A1111" i="4"/>
  <c r="A1364" i="4"/>
  <c r="B1364" i="4"/>
  <c r="C1364" i="4"/>
  <c r="F1365" i="4"/>
  <c r="A996" i="4"/>
  <c r="F997" i="4"/>
  <c r="C996" i="4"/>
  <c r="B996" i="4"/>
  <c r="D996" i="4" s="1"/>
  <c r="F1480" i="4"/>
  <c r="F1503" i="4"/>
  <c r="A1479" i="4"/>
  <c r="C1479" i="4"/>
  <c r="B1479" i="4"/>
  <c r="F1204" i="4"/>
  <c r="B1203" i="4"/>
  <c r="D1203" i="4" s="1"/>
  <c r="C1203" i="4"/>
  <c r="A1203" i="4"/>
  <c r="A1456" i="4"/>
  <c r="B1456" i="4"/>
  <c r="F1457" i="4"/>
  <c r="C1456" i="4"/>
  <c r="F1296" i="4"/>
  <c r="A1295" i="4"/>
  <c r="C1295" i="4"/>
  <c r="B1295" i="4"/>
  <c r="AH7566" i="4" l="1"/>
  <c r="AI7566" i="4"/>
  <c r="D1202" i="4"/>
  <c r="D1199" i="4"/>
  <c r="D1201" i="4"/>
  <c r="D1200" i="4"/>
  <c r="AF7566" i="4"/>
  <c r="AE7566" i="4"/>
  <c r="AD7566" i="4"/>
  <c r="AC7566" i="4"/>
  <c r="AB7566" i="4"/>
  <c r="P7566" i="4"/>
  <c r="AJ7566" i="4"/>
  <c r="B7565" i="4"/>
  <c r="F7567" i="4"/>
  <c r="A1204" i="4"/>
  <c r="F1205" i="4"/>
  <c r="C1204" i="4"/>
  <c r="B1204" i="4"/>
  <c r="D1204" i="4" s="1"/>
  <c r="F1504" i="4"/>
  <c r="F1527" i="4"/>
  <c r="A1503" i="4"/>
  <c r="C1503" i="4"/>
  <c r="B1503" i="4"/>
  <c r="C1434" i="4"/>
  <c r="F1435" i="4"/>
  <c r="B1434" i="4"/>
  <c r="A1434" i="4"/>
  <c r="A1296" i="4"/>
  <c r="B1296" i="4"/>
  <c r="F1297" i="4"/>
  <c r="C1296" i="4"/>
  <c r="F1228" i="4"/>
  <c r="B1227" i="4"/>
  <c r="D1227" i="4" s="1"/>
  <c r="C1227" i="4"/>
  <c r="A1227" i="4"/>
  <c r="A1181" i="4"/>
  <c r="B1181" i="4"/>
  <c r="D1181" i="4" s="1"/>
  <c r="F1182" i="4"/>
  <c r="C1181" i="4"/>
  <c r="B1273" i="4"/>
  <c r="C1273" i="4"/>
  <c r="A1273" i="4"/>
  <c r="F1274" i="4"/>
  <c r="C1066" i="4"/>
  <c r="B1066" i="4"/>
  <c r="D1066" i="4" s="1"/>
  <c r="A1066" i="4"/>
  <c r="F1067" i="4"/>
  <c r="C1342" i="4"/>
  <c r="F1343" i="4"/>
  <c r="B1342" i="4"/>
  <c r="A1342" i="4"/>
  <c r="A1020" i="4"/>
  <c r="F1021" i="4"/>
  <c r="B1020" i="4"/>
  <c r="D1020" i="4" s="1"/>
  <c r="C1020" i="4"/>
  <c r="C974" i="4"/>
  <c r="A974" i="4"/>
  <c r="B974" i="4"/>
  <c r="D974" i="4" s="1"/>
  <c r="B1089" i="4"/>
  <c r="D1089" i="4" s="1"/>
  <c r="A1089" i="4"/>
  <c r="C1089" i="4"/>
  <c r="F1090" i="4"/>
  <c r="C1250" i="4"/>
  <c r="F1251" i="4"/>
  <c r="B1250" i="4"/>
  <c r="A1250" i="4"/>
  <c r="F1136" i="4"/>
  <c r="C1135" i="4"/>
  <c r="B1135" i="4"/>
  <c r="D1135" i="4" s="1"/>
  <c r="A1135" i="4"/>
  <c r="B1365" i="4"/>
  <c r="C1365" i="4"/>
  <c r="A1365" i="4"/>
  <c r="F1366" i="4"/>
  <c r="A1112" i="4"/>
  <c r="F1113" i="4"/>
  <c r="B1112" i="4"/>
  <c r="D1112" i="4" s="1"/>
  <c r="C1112" i="4"/>
  <c r="A1388" i="4"/>
  <c r="B1388" i="4"/>
  <c r="C1388" i="4"/>
  <c r="F1389" i="4"/>
  <c r="F1320" i="4"/>
  <c r="A1319" i="4"/>
  <c r="C1319" i="4"/>
  <c r="B1319" i="4"/>
  <c r="B1457" i="4"/>
  <c r="C1457" i="4"/>
  <c r="A1457" i="4"/>
  <c r="F1458" i="4"/>
  <c r="A1480" i="4"/>
  <c r="B1480" i="4"/>
  <c r="F1481" i="4"/>
  <c r="C1480" i="4"/>
  <c r="B997" i="4"/>
  <c r="D997" i="4" s="1"/>
  <c r="F998" i="4"/>
  <c r="A997" i="4"/>
  <c r="C997" i="4"/>
  <c r="F1412" i="4"/>
  <c r="A1411" i="4"/>
  <c r="C1411" i="4"/>
  <c r="B1411" i="4"/>
  <c r="F1044" i="4"/>
  <c r="C1043" i="4"/>
  <c r="B1043" i="4"/>
  <c r="D1043" i="4" s="1"/>
  <c r="A1043" i="4"/>
  <c r="B1158" i="4"/>
  <c r="D1158" i="4" s="1"/>
  <c r="C1158" i="4"/>
  <c r="F1159" i="4"/>
  <c r="A1158" i="4"/>
  <c r="AI7567" i="4" l="1"/>
  <c r="AH7567" i="4"/>
  <c r="D1223" i="4"/>
  <c r="D1225" i="4"/>
  <c r="D1226" i="4"/>
  <c r="D1224" i="4"/>
  <c r="AF7567" i="4"/>
  <c r="AE7567" i="4"/>
  <c r="AD7567" i="4"/>
  <c r="AB7567" i="4"/>
  <c r="AC7567" i="4"/>
  <c r="AJ7567" i="4"/>
  <c r="P7567" i="4"/>
  <c r="B7566" i="4"/>
  <c r="B1481" i="4"/>
  <c r="C1481" i="4"/>
  <c r="F1482" i="4"/>
  <c r="A1481" i="4"/>
  <c r="B1389" i="4"/>
  <c r="C1389" i="4"/>
  <c r="A1389" i="4"/>
  <c r="F1390" i="4"/>
  <c r="A1136" i="4"/>
  <c r="F1137" i="4"/>
  <c r="C1136" i="4"/>
  <c r="B1136" i="4"/>
  <c r="D1136" i="4" s="1"/>
  <c r="F7568" i="4"/>
  <c r="B1182" i="4"/>
  <c r="D1182" i="4" s="1"/>
  <c r="A1182" i="4"/>
  <c r="C1182" i="4"/>
  <c r="F1183" i="4"/>
  <c r="A1228" i="4"/>
  <c r="C1228" i="4"/>
  <c r="F1229" i="4"/>
  <c r="B1228" i="4"/>
  <c r="D1228" i="4" s="1"/>
  <c r="B1297" i="4"/>
  <c r="C1297" i="4"/>
  <c r="A1297" i="4"/>
  <c r="F1298" i="4"/>
  <c r="A1504" i="4"/>
  <c r="B1504" i="4"/>
  <c r="F1505" i="4"/>
  <c r="C1504" i="4"/>
  <c r="B1205" i="4"/>
  <c r="D1205" i="4" s="1"/>
  <c r="F1206" i="4"/>
  <c r="A1205" i="4"/>
  <c r="C1205" i="4"/>
  <c r="F1252" i="4"/>
  <c r="B1251" i="4"/>
  <c r="D1251" i="4" s="1"/>
  <c r="A1251" i="4"/>
  <c r="C1251" i="4"/>
  <c r="A1044" i="4"/>
  <c r="F1045" i="4"/>
  <c r="C1044" i="4"/>
  <c r="B1044" i="4"/>
  <c r="D1044" i="4" s="1"/>
  <c r="C1366" i="4"/>
  <c r="F1367" i="4"/>
  <c r="B1366" i="4"/>
  <c r="A1366" i="4"/>
  <c r="C1090" i="4"/>
  <c r="B1090" i="4"/>
  <c r="D1090" i="4" s="1"/>
  <c r="A1090" i="4"/>
  <c r="F1091" i="4"/>
  <c r="F1436" i="4"/>
  <c r="A1435" i="4"/>
  <c r="C1435" i="4"/>
  <c r="B1435" i="4"/>
  <c r="A1412" i="4"/>
  <c r="B1412" i="4"/>
  <c r="C1412" i="4"/>
  <c r="F1413" i="4"/>
  <c r="B1113" i="4"/>
  <c r="D1113" i="4" s="1"/>
  <c r="A1113" i="4"/>
  <c r="F1114" i="4"/>
  <c r="C1113" i="4"/>
  <c r="F1344" i="4"/>
  <c r="A1343" i="4"/>
  <c r="B1343" i="4"/>
  <c r="C1343" i="4"/>
  <c r="C998" i="4"/>
  <c r="A998" i="4"/>
  <c r="B998" i="4"/>
  <c r="D998" i="4" s="1"/>
  <c r="C1159" i="4"/>
  <c r="F1160" i="4"/>
  <c r="B1159" i="4"/>
  <c r="D1159" i="4" s="1"/>
  <c r="A1159" i="4"/>
  <c r="C1458" i="4"/>
  <c r="F1459" i="4"/>
  <c r="B1458" i="4"/>
  <c r="A1458" i="4"/>
  <c r="A1320" i="4"/>
  <c r="B1320" i="4"/>
  <c r="F1321" i="4"/>
  <c r="C1320" i="4"/>
  <c r="B1021" i="4"/>
  <c r="D1021" i="4" s="1"/>
  <c r="F1022" i="4"/>
  <c r="A1021" i="4"/>
  <c r="C1021" i="4"/>
  <c r="F1068" i="4"/>
  <c r="C1067" i="4"/>
  <c r="A1067" i="4"/>
  <c r="B1067" i="4"/>
  <c r="D1067" i="4" s="1"/>
  <c r="C1274" i="4"/>
  <c r="F1275" i="4"/>
  <c r="B1274" i="4"/>
  <c r="A1274" i="4"/>
  <c r="F1528" i="4"/>
  <c r="F1551" i="4"/>
  <c r="A1527" i="4"/>
  <c r="C1527" i="4"/>
  <c r="B1527" i="4"/>
  <c r="AI7568" i="4" l="1"/>
  <c r="AH7568" i="4"/>
  <c r="D1248" i="4"/>
  <c r="D1250" i="4"/>
  <c r="D1247" i="4"/>
  <c r="D1249" i="4"/>
  <c r="AF7568" i="4"/>
  <c r="AE7568" i="4"/>
  <c r="AD7568" i="4"/>
  <c r="AC7568" i="4"/>
  <c r="AB7568" i="4"/>
  <c r="AJ7568" i="4"/>
  <c r="P7568" i="4"/>
  <c r="B7567" i="4"/>
  <c r="B1321" i="4"/>
  <c r="C1321" i="4"/>
  <c r="F1322" i="4"/>
  <c r="A1321" i="4"/>
  <c r="A1436" i="4"/>
  <c r="B1436" i="4"/>
  <c r="C1436" i="4"/>
  <c r="F1437" i="4"/>
  <c r="A1068" i="4"/>
  <c r="F1069" i="4"/>
  <c r="B1068" i="4"/>
  <c r="D1068" i="4" s="1"/>
  <c r="C1068" i="4"/>
  <c r="C1022" i="4"/>
  <c r="A1022" i="4"/>
  <c r="B1022" i="4"/>
  <c r="D1022" i="4" s="1"/>
  <c r="F1092" i="4"/>
  <c r="C1091" i="4"/>
  <c r="B1091" i="4"/>
  <c r="D1091" i="4" s="1"/>
  <c r="A1091" i="4"/>
  <c r="A1252" i="4"/>
  <c r="F1253" i="4"/>
  <c r="C1252" i="4"/>
  <c r="B1252" i="4"/>
  <c r="D1252" i="4" s="1"/>
  <c r="C1298" i="4"/>
  <c r="F1299" i="4"/>
  <c r="B1298" i="4"/>
  <c r="A1298" i="4"/>
  <c r="B1229" i="4"/>
  <c r="D1229" i="4" s="1"/>
  <c r="F1230" i="4"/>
  <c r="A1229" i="4"/>
  <c r="C1229" i="4"/>
  <c r="F1184" i="4"/>
  <c r="C1183" i="4"/>
  <c r="B1183" i="4"/>
  <c r="D1183" i="4" s="1"/>
  <c r="A1183" i="4"/>
  <c r="F7569" i="4"/>
  <c r="B1137" i="4"/>
  <c r="D1137" i="4" s="1"/>
  <c r="F1138" i="4"/>
  <c r="A1137" i="4"/>
  <c r="C1137" i="4"/>
  <c r="C1482" i="4"/>
  <c r="F1483" i="4"/>
  <c r="B1482" i="4"/>
  <c r="A1482" i="4"/>
  <c r="F1552" i="4"/>
  <c r="F1575" i="4"/>
  <c r="A1551" i="4"/>
  <c r="C1551" i="4"/>
  <c r="B1551" i="4"/>
  <c r="F1460" i="4"/>
  <c r="A1459" i="4"/>
  <c r="C1459" i="4"/>
  <c r="B1459" i="4"/>
  <c r="A1344" i="4"/>
  <c r="B1344" i="4"/>
  <c r="F1345" i="4"/>
  <c r="C1344" i="4"/>
  <c r="F1276" i="4"/>
  <c r="A1275" i="4"/>
  <c r="C1275" i="4"/>
  <c r="B1275" i="4"/>
  <c r="D1275" i="4" s="1"/>
  <c r="F1368" i="4"/>
  <c r="A1367" i="4"/>
  <c r="C1367" i="4"/>
  <c r="B1367" i="4"/>
  <c r="B1505" i="4"/>
  <c r="C1505" i="4"/>
  <c r="A1505" i="4"/>
  <c r="F1506" i="4"/>
  <c r="C1390" i="4"/>
  <c r="F1391" i="4"/>
  <c r="B1390" i="4"/>
  <c r="A1390" i="4"/>
  <c r="F1161" i="4"/>
  <c r="C1160" i="4"/>
  <c r="A1160" i="4"/>
  <c r="B1160" i="4"/>
  <c r="D1160" i="4" s="1"/>
  <c r="A1528" i="4"/>
  <c r="B1528" i="4"/>
  <c r="F1529" i="4"/>
  <c r="C1528" i="4"/>
  <c r="C1114" i="4"/>
  <c r="B1114" i="4"/>
  <c r="D1114" i="4" s="1"/>
  <c r="A1114" i="4"/>
  <c r="F1115" i="4"/>
  <c r="B1413" i="4"/>
  <c r="C1413" i="4"/>
  <c r="A1413" i="4"/>
  <c r="F1414" i="4"/>
  <c r="B1045" i="4"/>
  <c r="D1045" i="4" s="1"/>
  <c r="A1045" i="4"/>
  <c r="F1046" i="4"/>
  <c r="C1045" i="4"/>
  <c r="C1206" i="4"/>
  <c r="B1206" i="4"/>
  <c r="D1206" i="4" s="1"/>
  <c r="A1206" i="4"/>
  <c r="F1207" i="4"/>
  <c r="AH7569" i="4" l="1"/>
  <c r="AI7569" i="4"/>
  <c r="D1274" i="4"/>
  <c r="D1271" i="4"/>
  <c r="D1272" i="4"/>
  <c r="D1273" i="4"/>
  <c r="AF7569" i="4"/>
  <c r="AE7569" i="4"/>
  <c r="AD7569" i="4"/>
  <c r="AC7569" i="4"/>
  <c r="AB7569" i="4"/>
  <c r="AJ7569" i="4"/>
  <c r="P7569" i="4"/>
  <c r="B7568" i="4"/>
  <c r="C1046" i="4"/>
  <c r="B1046" i="4"/>
  <c r="D1046" i="4" s="1"/>
  <c r="A1046" i="4"/>
  <c r="B1253" i="4"/>
  <c r="D1253" i="4" s="1"/>
  <c r="F1254" i="4"/>
  <c r="A1253" i="4"/>
  <c r="C1253" i="4"/>
  <c r="B1529" i="4"/>
  <c r="C1529" i="4"/>
  <c r="A1529" i="4"/>
  <c r="F1530" i="4"/>
  <c r="F1116" i="4"/>
  <c r="C1115" i="4"/>
  <c r="B1115" i="4"/>
  <c r="D1115" i="4" s="1"/>
  <c r="A1115" i="4"/>
  <c r="A1460" i="4"/>
  <c r="B1460" i="4"/>
  <c r="C1460" i="4"/>
  <c r="F1461" i="4"/>
  <c r="F1576" i="4"/>
  <c r="F1599" i="4"/>
  <c r="A1575" i="4"/>
  <c r="C1575" i="4"/>
  <c r="B1575" i="4"/>
  <c r="F1300" i="4"/>
  <c r="A1299" i="4"/>
  <c r="C1299" i="4"/>
  <c r="B1299" i="4"/>
  <c r="C1506" i="4"/>
  <c r="F1507" i="4"/>
  <c r="B1506" i="4"/>
  <c r="A1506" i="4"/>
  <c r="B1437" i="4"/>
  <c r="C1437" i="4"/>
  <c r="A1437" i="4"/>
  <c r="F1438" i="4"/>
  <c r="C1322" i="4"/>
  <c r="F1323" i="4"/>
  <c r="B1322" i="4"/>
  <c r="A1322" i="4"/>
  <c r="F1392" i="4"/>
  <c r="A1391" i="4"/>
  <c r="C1391" i="4"/>
  <c r="B1391" i="4"/>
  <c r="A1368" i="4"/>
  <c r="B1368" i="4"/>
  <c r="F1369" i="4"/>
  <c r="C1368" i="4"/>
  <c r="A1276" i="4"/>
  <c r="B1276" i="4"/>
  <c r="D1276" i="4" s="1"/>
  <c r="C1276" i="4"/>
  <c r="F1277" i="4"/>
  <c r="A1552" i="4"/>
  <c r="B1552" i="4"/>
  <c r="F1553" i="4"/>
  <c r="C1552" i="4"/>
  <c r="F1484" i="4"/>
  <c r="A1483" i="4"/>
  <c r="C1483" i="4"/>
  <c r="B1483" i="4"/>
  <c r="B1345" i="4"/>
  <c r="C1345" i="4"/>
  <c r="F1346" i="4"/>
  <c r="A1345" i="4"/>
  <c r="F1208" i="4"/>
  <c r="B1207" i="4"/>
  <c r="D1207" i="4" s="1"/>
  <c r="A1207" i="4"/>
  <c r="C1207" i="4"/>
  <c r="C1414" i="4"/>
  <c r="F1415" i="4"/>
  <c r="B1414" i="4"/>
  <c r="A1414" i="4"/>
  <c r="A1161" i="4"/>
  <c r="B1161" i="4"/>
  <c r="D1161" i="4" s="1"/>
  <c r="F1162" i="4"/>
  <c r="C1161" i="4"/>
  <c r="C1138" i="4"/>
  <c r="A1138" i="4"/>
  <c r="B1138" i="4"/>
  <c r="D1138" i="4" s="1"/>
  <c r="F1139" i="4"/>
  <c r="F7570" i="4"/>
  <c r="A1184" i="4"/>
  <c r="F1185" i="4"/>
  <c r="C1184" i="4"/>
  <c r="B1184" i="4"/>
  <c r="D1184" i="4" s="1"/>
  <c r="C1230" i="4"/>
  <c r="B1230" i="4"/>
  <c r="D1230" i="4" s="1"/>
  <c r="A1230" i="4"/>
  <c r="F1231" i="4"/>
  <c r="A1092" i="4"/>
  <c r="F1093" i="4"/>
  <c r="C1092" i="4"/>
  <c r="B1092" i="4"/>
  <c r="D1092" i="4" s="1"/>
  <c r="B1069" i="4"/>
  <c r="D1069" i="4" s="1"/>
  <c r="A1069" i="4"/>
  <c r="C1069" i="4"/>
  <c r="F1070" i="4"/>
  <c r="AH7570" i="4" l="1"/>
  <c r="AI7570" i="4"/>
  <c r="D1296" i="4"/>
  <c r="D1295" i="4"/>
  <c r="D1298" i="4"/>
  <c r="D1299" i="4"/>
  <c r="D1297" i="4"/>
  <c r="AF7570" i="4"/>
  <c r="AE7570" i="4"/>
  <c r="AD7570" i="4"/>
  <c r="AC7570" i="4"/>
  <c r="AB7570" i="4"/>
  <c r="AJ7570" i="4"/>
  <c r="P7570" i="4"/>
  <c r="B7569" i="4"/>
  <c r="B1093" i="4"/>
  <c r="D1093" i="4" s="1"/>
  <c r="A1093" i="4"/>
  <c r="C1093" i="4"/>
  <c r="F1094" i="4"/>
  <c r="B1369" i="4"/>
  <c r="C1369" i="4"/>
  <c r="F1370" i="4"/>
  <c r="A1369" i="4"/>
  <c r="F1600" i="4"/>
  <c r="F1623" i="4"/>
  <c r="A1599" i="4"/>
  <c r="C1599" i="4"/>
  <c r="B1599" i="4"/>
  <c r="F7571" i="4"/>
  <c r="F1416" i="4"/>
  <c r="A1415" i="4"/>
  <c r="C1415" i="4"/>
  <c r="B1415" i="4"/>
  <c r="B1553" i="4"/>
  <c r="C1553" i="4"/>
  <c r="A1553" i="4"/>
  <c r="F1554" i="4"/>
  <c r="C1438" i="4"/>
  <c r="F1439" i="4"/>
  <c r="B1438" i="4"/>
  <c r="A1438" i="4"/>
  <c r="B1461" i="4"/>
  <c r="C1461" i="4"/>
  <c r="A1461" i="4"/>
  <c r="F1462" i="4"/>
  <c r="C1530" i="4"/>
  <c r="F1531" i="4"/>
  <c r="B1530" i="4"/>
  <c r="A1530" i="4"/>
  <c r="C1254" i="4"/>
  <c r="B1254" i="4"/>
  <c r="D1254" i="4" s="1"/>
  <c r="A1254" i="4"/>
  <c r="F1255" i="4"/>
  <c r="A1116" i="4"/>
  <c r="C1116" i="4"/>
  <c r="F1117" i="4"/>
  <c r="B1116" i="4"/>
  <c r="D1116" i="4" s="1"/>
  <c r="A1208" i="4"/>
  <c r="F1209" i="4"/>
  <c r="C1208" i="4"/>
  <c r="B1208" i="4"/>
  <c r="D1208" i="4" s="1"/>
  <c r="A1484" i="4"/>
  <c r="B1484" i="4"/>
  <c r="F1485" i="4"/>
  <c r="C1484" i="4"/>
  <c r="A1392" i="4"/>
  <c r="B1392" i="4"/>
  <c r="F1393" i="4"/>
  <c r="C1392" i="4"/>
  <c r="F1324" i="4"/>
  <c r="A1323" i="4"/>
  <c r="C1323" i="4"/>
  <c r="B1323" i="4"/>
  <c r="D1323" i="4" s="1"/>
  <c r="F1140" i="4"/>
  <c r="B1139" i="4"/>
  <c r="D1139" i="4" s="1"/>
  <c r="C1139" i="4"/>
  <c r="A1139" i="4"/>
  <c r="B1277" i="4"/>
  <c r="D1277" i="4" s="1"/>
  <c r="C1277" i="4"/>
  <c r="A1277" i="4"/>
  <c r="F1278" i="4"/>
  <c r="C1070" i="4"/>
  <c r="B1070" i="4"/>
  <c r="D1070" i="4" s="1"/>
  <c r="A1070" i="4"/>
  <c r="B1185" i="4"/>
  <c r="D1185" i="4" s="1"/>
  <c r="F1186" i="4"/>
  <c r="A1185" i="4"/>
  <c r="C1185" i="4"/>
  <c r="F1232" i="4"/>
  <c r="B1231" i="4"/>
  <c r="D1231" i="4" s="1"/>
  <c r="A1231" i="4"/>
  <c r="C1231" i="4"/>
  <c r="B1162" i="4"/>
  <c r="D1162" i="4" s="1"/>
  <c r="C1162" i="4"/>
  <c r="F1163" i="4"/>
  <c r="A1162" i="4"/>
  <c r="C1346" i="4"/>
  <c r="F1347" i="4"/>
  <c r="B1346" i="4"/>
  <c r="A1346" i="4"/>
  <c r="F1508" i="4"/>
  <c r="A1507" i="4"/>
  <c r="C1507" i="4"/>
  <c r="B1507" i="4"/>
  <c r="A1300" i="4"/>
  <c r="B1300" i="4"/>
  <c r="D1300" i="4" s="1"/>
  <c r="C1300" i="4"/>
  <c r="F1301" i="4"/>
  <c r="A1576" i="4"/>
  <c r="B1576" i="4"/>
  <c r="F1577" i="4"/>
  <c r="C1576" i="4"/>
  <c r="AI7571" i="4" l="1"/>
  <c r="AH7571" i="4"/>
  <c r="D1321" i="4"/>
  <c r="D1322" i="4"/>
  <c r="D1319" i="4"/>
  <c r="D1320" i="4"/>
  <c r="AF7571" i="4"/>
  <c r="AE7571" i="4"/>
  <c r="AD7571" i="4"/>
  <c r="AC7571" i="4"/>
  <c r="AB7571" i="4"/>
  <c r="AJ7571" i="4"/>
  <c r="P7571" i="4"/>
  <c r="B7570" i="4"/>
  <c r="A1232" i="4"/>
  <c r="F1233" i="4"/>
  <c r="C1232" i="4"/>
  <c r="B1232" i="4"/>
  <c r="D1232" i="4" s="1"/>
  <c r="B1393" i="4"/>
  <c r="C1393" i="4"/>
  <c r="A1393" i="4"/>
  <c r="F1394" i="4"/>
  <c r="B1485" i="4"/>
  <c r="C1485" i="4"/>
  <c r="A1485" i="4"/>
  <c r="F1486" i="4"/>
  <c r="C1462" i="4"/>
  <c r="F1463" i="4"/>
  <c r="B1462" i="4"/>
  <c r="A1462" i="4"/>
  <c r="F1440" i="4"/>
  <c r="A1439" i="4"/>
  <c r="C1439" i="4"/>
  <c r="B1439" i="4"/>
  <c r="C1370" i="4"/>
  <c r="F1371" i="4"/>
  <c r="B1370" i="4"/>
  <c r="A1370" i="4"/>
  <c r="B1577" i="4"/>
  <c r="C1577" i="4"/>
  <c r="A1577" i="4"/>
  <c r="F1578" i="4"/>
  <c r="F1348" i="4"/>
  <c r="A1347" i="4"/>
  <c r="C1347" i="4"/>
  <c r="B1347" i="4"/>
  <c r="C1163" i="4"/>
  <c r="F1164" i="4"/>
  <c r="B1163" i="4"/>
  <c r="D1163" i="4" s="1"/>
  <c r="A1163" i="4"/>
  <c r="C1278" i="4"/>
  <c r="F1279" i="4"/>
  <c r="B1278" i="4"/>
  <c r="D1278" i="4" s="1"/>
  <c r="A1278" i="4"/>
  <c r="F1141" i="4"/>
  <c r="A1140" i="4"/>
  <c r="C1140" i="4"/>
  <c r="B1140" i="4"/>
  <c r="D1140" i="4" s="1"/>
  <c r="A1324" i="4"/>
  <c r="B1324" i="4"/>
  <c r="D1324" i="4" s="1"/>
  <c r="C1324" i="4"/>
  <c r="F1325" i="4"/>
  <c r="B1209" i="4"/>
  <c r="D1209" i="4" s="1"/>
  <c r="F1210" i="4"/>
  <c r="A1209" i="4"/>
  <c r="C1209" i="4"/>
  <c r="F1256" i="4"/>
  <c r="B1255" i="4"/>
  <c r="D1255" i="4" s="1"/>
  <c r="A1255" i="4"/>
  <c r="C1255" i="4"/>
  <c r="F1532" i="4"/>
  <c r="A1531" i="4"/>
  <c r="C1531" i="4"/>
  <c r="B1531" i="4"/>
  <c r="C1554" i="4"/>
  <c r="F1555" i="4"/>
  <c r="B1554" i="4"/>
  <c r="A1554" i="4"/>
  <c r="F7572" i="4"/>
  <c r="C1094" i="4"/>
  <c r="B1094" i="4"/>
  <c r="D1094" i="4" s="1"/>
  <c r="A1094" i="4"/>
  <c r="C1186" i="4"/>
  <c r="F1187" i="4"/>
  <c r="B1186" i="4"/>
  <c r="D1186" i="4" s="1"/>
  <c r="A1186" i="4"/>
  <c r="F1624" i="4"/>
  <c r="F1647" i="4"/>
  <c r="A1623" i="4"/>
  <c r="C1623" i="4"/>
  <c r="B1623" i="4"/>
  <c r="B1301" i="4"/>
  <c r="D1301" i="4" s="1"/>
  <c r="C1301" i="4"/>
  <c r="A1301" i="4"/>
  <c r="F1302" i="4"/>
  <c r="A1508" i="4"/>
  <c r="B1508" i="4"/>
  <c r="F1509" i="4"/>
  <c r="C1508" i="4"/>
  <c r="B1117" i="4"/>
  <c r="D1117" i="4" s="1"/>
  <c r="A1117" i="4"/>
  <c r="C1117" i="4"/>
  <c r="F1118" i="4"/>
  <c r="A1416" i="4"/>
  <c r="B1416" i="4"/>
  <c r="F1417" i="4"/>
  <c r="C1416" i="4"/>
  <c r="A1600" i="4"/>
  <c r="B1600" i="4"/>
  <c r="F1601" i="4"/>
  <c r="C1600" i="4"/>
  <c r="AH7572" i="4" l="1"/>
  <c r="AI7572" i="4"/>
  <c r="D1347" i="4"/>
  <c r="D1345" i="4"/>
  <c r="D1344" i="4"/>
  <c r="D1343" i="4"/>
  <c r="D1346" i="4"/>
  <c r="AF7572" i="4"/>
  <c r="AE7572" i="4"/>
  <c r="AD7572" i="4"/>
  <c r="AC7572" i="4"/>
  <c r="AB7572" i="4"/>
  <c r="P7572" i="4"/>
  <c r="AJ7572" i="4"/>
  <c r="B7571" i="4"/>
  <c r="B1509" i="4"/>
  <c r="C1509" i="4"/>
  <c r="A1509" i="4"/>
  <c r="F1510" i="4"/>
  <c r="C1302" i="4"/>
  <c r="F1303" i="4"/>
  <c r="B1302" i="4"/>
  <c r="D1302" i="4" s="1"/>
  <c r="A1302" i="4"/>
  <c r="F1648" i="4"/>
  <c r="F1671" i="4"/>
  <c r="A1647" i="4"/>
  <c r="C1647" i="4"/>
  <c r="B1647" i="4"/>
  <c r="F1165" i="4"/>
  <c r="B1164" i="4"/>
  <c r="D1164" i="4" s="1"/>
  <c r="C1164" i="4"/>
  <c r="A1164" i="4"/>
  <c r="F1372" i="4"/>
  <c r="A1371" i="4"/>
  <c r="C1371" i="4"/>
  <c r="B1371" i="4"/>
  <c r="D1371" i="4" s="1"/>
  <c r="C1486" i="4"/>
  <c r="F1487" i="4"/>
  <c r="B1486" i="4"/>
  <c r="A1486" i="4"/>
  <c r="B1233" i="4"/>
  <c r="D1233" i="4" s="1"/>
  <c r="F1234" i="4"/>
  <c r="A1233" i="4"/>
  <c r="C1233" i="4"/>
  <c r="A1624" i="4"/>
  <c r="B1624" i="4"/>
  <c r="C1624" i="4"/>
  <c r="F1625" i="4"/>
  <c r="F7573" i="4"/>
  <c r="F1556" i="4"/>
  <c r="A1555" i="4"/>
  <c r="C1555" i="4"/>
  <c r="B1555" i="4"/>
  <c r="B1325" i="4"/>
  <c r="D1325" i="4" s="1"/>
  <c r="C1325" i="4"/>
  <c r="A1325" i="4"/>
  <c r="F1326" i="4"/>
  <c r="A1348" i="4"/>
  <c r="B1348" i="4"/>
  <c r="D1348" i="4" s="1"/>
  <c r="C1348" i="4"/>
  <c r="F1349" i="4"/>
  <c r="C1578" i="4"/>
  <c r="F1579" i="4"/>
  <c r="B1578" i="4"/>
  <c r="A1578" i="4"/>
  <c r="A1440" i="4"/>
  <c r="B1440" i="4"/>
  <c r="F1441" i="4"/>
  <c r="C1440" i="4"/>
  <c r="F1464" i="4"/>
  <c r="A1463" i="4"/>
  <c r="C1463" i="4"/>
  <c r="B1463" i="4"/>
  <c r="C1394" i="4"/>
  <c r="F1395" i="4"/>
  <c r="B1394" i="4"/>
  <c r="A1394" i="4"/>
  <c r="B1601" i="4"/>
  <c r="C1601" i="4"/>
  <c r="A1601" i="4"/>
  <c r="F1602" i="4"/>
  <c r="F1188" i="4"/>
  <c r="B1187" i="4"/>
  <c r="D1187" i="4" s="1"/>
  <c r="A1187" i="4"/>
  <c r="C1187" i="4"/>
  <c r="B1417" i="4"/>
  <c r="C1417" i="4"/>
  <c r="A1417" i="4"/>
  <c r="F1418" i="4"/>
  <c r="C1118" i="4"/>
  <c r="B1118" i="4"/>
  <c r="D1118" i="4" s="1"/>
  <c r="A1118" i="4"/>
  <c r="A1532" i="4"/>
  <c r="B1532" i="4"/>
  <c r="F1533" i="4"/>
  <c r="C1532" i="4"/>
  <c r="A1256" i="4"/>
  <c r="F1257" i="4"/>
  <c r="C1256" i="4"/>
  <c r="B1256" i="4"/>
  <c r="D1256" i="4" s="1"/>
  <c r="C1210" i="4"/>
  <c r="F1211" i="4"/>
  <c r="B1210" i="4"/>
  <c r="D1210" i="4" s="1"/>
  <c r="A1210" i="4"/>
  <c r="A1141" i="4"/>
  <c r="B1141" i="4"/>
  <c r="D1141" i="4" s="1"/>
  <c r="F1142" i="4"/>
  <c r="C1141" i="4"/>
  <c r="F1280" i="4"/>
  <c r="A1279" i="4"/>
  <c r="B1279" i="4"/>
  <c r="D1279" i="4" s="1"/>
  <c r="C1279" i="4"/>
  <c r="AH7573" i="4" l="1"/>
  <c r="AI7573" i="4"/>
  <c r="D1369" i="4"/>
  <c r="D1367" i="4"/>
  <c r="D1368" i="4"/>
  <c r="D1370" i="4"/>
  <c r="AF7573" i="4"/>
  <c r="AE7573" i="4"/>
  <c r="AD7573" i="4"/>
  <c r="AC7573" i="4"/>
  <c r="AB7573" i="4"/>
  <c r="P7573" i="4"/>
  <c r="AJ7573" i="4"/>
  <c r="B7572" i="4"/>
  <c r="A1280" i="4"/>
  <c r="B1280" i="4"/>
  <c r="D1280" i="4" s="1"/>
  <c r="F1281" i="4"/>
  <c r="C1280" i="4"/>
  <c r="F1212" i="4"/>
  <c r="B1211" i="4"/>
  <c r="D1211" i="4" s="1"/>
  <c r="C1211" i="4"/>
  <c r="A1211" i="4"/>
  <c r="B1257" i="4"/>
  <c r="D1257" i="4" s="1"/>
  <c r="F1258" i="4"/>
  <c r="A1257" i="4"/>
  <c r="C1257" i="4"/>
  <c r="A1188" i="4"/>
  <c r="F1189" i="4"/>
  <c r="C1188" i="4"/>
  <c r="B1188" i="4"/>
  <c r="A1464" i="4"/>
  <c r="B1464" i="4"/>
  <c r="F1465" i="4"/>
  <c r="C1464" i="4"/>
  <c r="F1580" i="4"/>
  <c r="A1579" i="4"/>
  <c r="C1579" i="4"/>
  <c r="B1579" i="4"/>
  <c r="C1234" i="4"/>
  <c r="F1235" i="4"/>
  <c r="B1234" i="4"/>
  <c r="D1234" i="4" s="1"/>
  <c r="A1234" i="4"/>
  <c r="F1488" i="4"/>
  <c r="A1487" i="4"/>
  <c r="C1487" i="4"/>
  <c r="B1487" i="4"/>
  <c r="F1672" i="4"/>
  <c r="F1695" i="4"/>
  <c r="A1671" i="4"/>
  <c r="C1671" i="4"/>
  <c r="B1671" i="4"/>
  <c r="C1510" i="4"/>
  <c r="F1511" i="4"/>
  <c r="B1510" i="4"/>
  <c r="A1510" i="4"/>
  <c r="C1602" i="4"/>
  <c r="F1603" i="4"/>
  <c r="B1602" i="4"/>
  <c r="A1602" i="4"/>
  <c r="F1396" i="4"/>
  <c r="A1395" i="4"/>
  <c r="C1395" i="4"/>
  <c r="B1395" i="4"/>
  <c r="B1441" i="4"/>
  <c r="C1441" i="4"/>
  <c r="A1441" i="4"/>
  <c r="F1442" i="4"/>
  <c r="A1556" i="4"/>
  <c r="B1556" i="4"/>
  <c r="F1557" i="4"/>
  <c r="C1556" i="4"/>
  <c r="F7574" i="4"/>
  <c r="B1625" i="4"/>
  <c r="C1625" i="4"/>
  <c r="A1625" i="4"/>
  <c r="F1626" i="4"/>
  <c r="A1372" i="4"/>
  <c r="B1372" i="4"/>
  <c r="D1372" i="4" s="1"/>
  <c r="C1372" i="4"/>
  <c r="F1373" i="4"/>
  <c r="A1165" i="4"/>
  <c r="B1165" i="4"/>
  <c r="D1165" i="4" s="1"/>
  <c r="F1166" i="4"/>
  <c r="C1165" i="4"/>
  <c r="A1648" i="4"/>
  <c r="B1648" i="4"/>
  <c r="C1648" i="4"/>
  <c r="F1649" i="4"/>
  <c r="F1304" i="4"/>
  <c r="A1303" i="4"/>
  <c r="C1303" i="4"/>
  <c r="B1303" i="4"/>
  <c r="D1303" i="4" s="1"/>
  <c r="B1349" i="4"/>
  <c r="D1349" i="4" s="1"/>
  <c r="C1349" i="4"/>
  <c r="A1349" i="4"/>
  <c r="F1350" i="4"/>
  <c r="C1326" i="4"/>
  <c r="F1327" i="4"/>
  <c r="B1326" i="4"/>
  <c r="D1326" i="4" s="1"/>
  <c r="A1326" i="4"/>
  <c r="B1142" i="4"/>
  <c r="D1142" i="4" s="1"/>
  <c r="C1142" i="4"/>
  <c r="A1142" i="4"/>
  <c r="B1533" i="4"/>
  <c r="C1533" i="4"/>
  <c r="A1533" i="4"/>
  <c r="F1534" i="4"/>
  <c r="C1418" i="4"/>
  <c r="F1419" i="4"/>
  <c r="B1418" i="4"/>
  <c r="A1418" i="4"/>
  <c r="AH7574" i="4" l="1"/>
  <c r="AI7574" i="4"/>
  <c r="D1392" i="4"/>
  <c r="D1393" i="4"/>
  <c r="D1394" i="4"/>
  <c r="D1391" i="4"/>
  <c r="D1395" i="4"/>
  <c r="AF7574" i="4"/>
  <c r="AE7574" i="4"/>
  <c r="AD7574" i="4"/>
  <c r="AC7574" i="4"/>
  <c r="AB7574" i="4"/>
  <c r="P7574" i="4"/>
  <c r="AJ7574" i="4"/>
  <c r="B7573" i="4"/>
  <c r="D1188" i="4"/>
  <c r="C1350" i="4"/>
  <c r="F1351" i="4"/>
  <c r="B1350" i="4"/>
  <c r="D1350" i="4" s="1"/>
  <c r="A1350" i="4"/>
  <c r="A1396" i="4"/>
  <c r="B1396" i="4"/>
  <c r="D1396" i="4" s="1"/>
  <c r="C1396" i="4"/>
  <c r="F1397" i="4"/>
  <c r="F1604" i="4"/>
  <c r="A1603" i="4"/>
  <c r="C1603" i="4"/>
  <c r="B1603" i="4"/>
  <c r="F1512" i="4"/>
  <c r="A1511" i="4"/>
  <c r="C1511" i="4"/>
  <c r="B1511" i="4"/>
  <c r="F1696" i="4"/>
  <c r="C1695" i="4"/>
  <c r="F1719" i="4"/>
  <c r="A1695" i="4"/>
  <c r="B1695" i="4"/>
  <c r="C1534" i="4"/>
  <c r="F1535" i="4"/>
  <c r="B1534" i="4"/>
  <c r="A1534" i="4"/>
  <c r="F1328" i="4"/>
  <c r="A1327" i="4"/>
  <c r="C1327" i="4"/>
  <c r="B1327" i="4"/>
  <c r="D1327" i="4" s="1"/>
  <c r="A1304" i="4"/>
  <c r="B1304" i="4"/>
  <c r="D1304" i="4" s="1"/>
  <c r="F1305" i="4"/>
  <c r="C1304" i="4"/>
  <c r="C1626" i="4"/>
  <c r="F1627" i="4"/>
  <c r="B1626" i="4"/>
  <c r="A1626" i="4"/>
  <c r="F7575" i="4"/>
  <c r="A1488" i="4"/>
  <c r="B1488" i="4"/>
  <c r="F1489" i="4"/>
  <c r="C1488" i="4"/>
  <c r="F1236" i="4"/>
  <c r="B1235" i="4"/>
  <c r="C1235" i="4"/>
  <c r="A1235" i="4"/>
  <c r="F1420" i="4"/>
  <c r="A1419" i="4"/>
  <c r="C1419" i="4"/>
  <c r="B1419" i="4"/>
  <c r="D1419" i="4" s="1"/>
  <c r="B1166" i="4"/>
  <c r="D1166" i="4" s="1"/>
  <c r="C1166" i="4"/>
  <c r="A1166" i="4"/>
  <c r="B1373" i="4"/>
  <c r="D1373" i="4" s="1"/>
  <c r="C1373" i="4"/>
  <c r="A1373" i="4"/>
  <c r="F1374" i="4"/>
  <c r="A1580" i="4"/>
  <c r="B1580" i="4"/>
  <c r="F1581" i="4"/>
  <c r="C1580" i="4"/>
  <c r="C1258" i="4"/>
  <c r="F1259" i="4"/>
  <c r="B1258" i="4"/>
  <c r="D1258" i="4" s="1"/>
  <c r="A1258" i="4"/>
  <c r="B1281" i="4"/>
  <c r="D1281" i="4" s="1"/>
  <c r="C1281" i="4"/>
  <c r="F1282" i="4"/>
  <c r="A1281" i="4"/>
  <c r="B1649" i="4"/>
  <c r="C1649" i="4"/>
  <c r="A1649" i="4"/>
  <c r="F1650" i="4"/>
  <c r="B1557" i="4"/>
  <c r="C1557" i="4"/>
  <c r="A1557" i="4"/>
  <c r="F1558" i="4"/>
  <c r="C1442" i="4"/>
  <c r="F1443" i="4"/>
  <c r="B1442" i="4"/>
  <c r="A1442" i="4"/>
  <c r="A1672" i="4"/>
  <c r="B1672" i="4"/>
  <c r="C1672" i="4"/>
  <c r="F1673" i="4"/>
  <c r="B1465" i="4"/>
  <c r="C1465" i="4"/>
  <c r="F1466" i="4"/>
  <c r="A1465" i="4"/>
  <c r="B1189" i="4"/>
  <c r="D1189" i="4" s="1"/>
  <c r="F1190" i="4"/>
  <c r="A1189" i="4"/>
  <c r="C1189" i="4"/>
  <c r="A1212" i="4"/>
  <c r="F1213" i="4"/>
  <c r="C1212" i="4"/>
  <c r="B1212" i="4"/>
  <c r="D1212" i="4" s="1"/>
  <c r="AI7575" i="4" l="1"/>
  <c r="AH7575" i="4"/>
  <c r="D1415" i="4"/>
  <c r="D1417" i="4"/>
  <c r="D1418" i="4"/>
  <c r="D1416" i="4"/>
  <c r="AF7575" i="4"/>
  <c r="AE7575" i="4"/>
  <c r="AD7575" i="4"/>
  <c r="AC7575" i="4"/>
  <c r="AB7575" i="4"/>
  <c r="P7575" i="4"/>
  <c r="AJ7575" i="4"/>
  <c r="B7574" i="4"/>
  <c r="D1235" i="4"/>
  <c r="B1213" i="4"/>
  <c r="F1214" i="4"/>
  <c r="A1213" i="4"/>
  <c r="C1213" i="4"/>
  <c r="C1190" i="4"/>
  <c r="B1190" i="4"/>
  <c r="A1190" i="4"/>
  <c r="C1558" i="4"/>
  <c r="F1559" i="4"/>
  <c r="B1558" i="4"/>
  <c r="A1558" i="4"/>
  <c r="C1282" i="4"/>
  <c r="F1283" i="4"/>
  <c r="B1282" i="4"/>
  <c r="D1282" i="4" s="1"/>
  <c r="A1282" i="4"/>
  <c r="C1374" i="4"/>
  <c r="F1375" i="4"/>
  <c r="B1374" i="4"/>
  <c r="D1374" i="4" s="1"/>
  <c r="A1374" i="4"/>
  <c r="A1236" i="4"/>
  <c r="F1237" i="4"/>
  <c r="B1236" i="4"/>
  <c r="D1236" i="4" s="1"/>
  <c r="C1236" i="4"/>
  <c r="F1628" i="4"/>
  <c r="A1627" i="4"/>
  <c r="C1627" i="4"/>
  <c r="B1627" i="4"/>
  <c r="A1512" i="4"/>
  <c r="B1512" i="4"/>
  <c r="F1513" i="4"/>
  <c r="C1512" i="4"/>
  <c r="B1397" i="4"/>
  <c r="D1397" i="4" s="1"/>
  <c r="C1397" i="4"/>
  <c r="A1397" i="4"/>
  <c r="F1398" i="4"/>
  <c r="A1420" i="4"/>
  <c r="B1420" i="4"/>
  <c r="D1420" i="4" s="1"/>
  <c r="C1420" i="4"/>
  <c r="F1421" i="4"/>
  <c r="B1673" i="4"/>
  <c r="C1673" i="4"/>
  <c r="A1673" i="4"/>
  <c r="F1674" i="4"/>
  <c r="B1489" i="4"/>
  <c r="C1489" i="4"/>
  <c r="A1489" i="4"/>
  <c r="F1490" i="4"/>
  <c r="A1696" i="4"/>
  <c r="F1697" i="4"/>
  <c r="B1696" i="4"/>
  <c r="C1696" i="4"/>
  <c r="F1444" i="4"/>
  <c r="A1443" i="4"/>
  <c r="C1443" i="4"/>
  <c r="B1443" i="4"/>
  <c r="F7576" i="4"/>
  <c r="B1305" i="4"/>
  <c r="D1305" i="4" s="1"/>
  <c r="C1305" i="4"/>
  <c r="F1306" i="4"/>
  <c r="A1305" i="4"/>
  <c r="A1328" i="4"/>
  <c r="B1328" i="4"/>
  <c r="D1328" i="4" s="1"/>
  <c r="F1329" i="4"/>
  <c r="C1328" i="4"/>
  <c r="F1536" i="4"/>
  <c r="A1535" i="4"/>
  <c r="C1535" i="4"/>
  <c r="B1535" i="4"/>
  <c r="F1352" i="4"/>
  <c r="A1351" i="4"/>
  <c r="B1351" i="4"/>
  <c r="D1351" i="4" s="1"/>
  <c r="C1351" i="4"/>
  <c r="B1581" i="4"/>
  <c r="C1581" i="4"/>
  <c r="A1581" i="4"/>
  <c r="F1582" i="4"/>
  <c r="C1466" i="4"/>
  <c r="F1467" i="4"/>
  <c r="B1466" i="4"/>
  <c r="A1466" i="4"/>
  <c r="C1650" i="4"/>
  <c r="F1651" i="4"/>
  <c r="B1650" i="4"/>
  <c r="A1650" i="4"/>
  <c r="F1260" i="4"/>
  <c r="B1259" i="4"/>
  <c r="D1259" i="4" s="1"/>
  <c r="A1259" i="4"/>
  <c r="C1259" i="4"/>
  <c r="F1720" i="4"/>
  <c r="C1719" i="4"/>
  <c r="F1743" i="4"/>
  <c r="A1719" i="4"/>
  <c r="B1719" i="4"/>
  <c r="A1604" i="4"/>
  <c r="B1604" i="4"/>
  <c r="F1605" i="4"/>
  <c r="C1604" i="4"/>
  <c r="AI7576" i="4" l="1"/>
  <c r="AH7576" i="4"/>
  <c r="D1441" i="4"/>
  <c r="D1443" i="4"/>
  <c r="D1442" i="4"/>
  <c r="D1439" i="4"/>
  <c r="AF7576" i="4"/>
  <c r="AE7576" i="4"/>
  <c r="AD7576" i="4"/>
  <c r="AC7576" i="4"/>
  <c r="AB7576" i="4"/>
  <c r="AJ7576" i="4"/>
  <c r="P7576" i="4"/>
  <c r="B7575" i="4"/>
  <c r="D1213" i="4"/>
  <c r="D1190" i="4"/>
  <c r="C1582" i="4"/>
  <c r="F1583" i="4"/>
  <c r="B1582" i="4"/>
  <c r="A1582" i="4"/>
  <c r="F7577" i="4"/>
  <c r="F1744" i="4"/>
  <c r="C1743" i="4"/>
  <c r="F1767" i="4"/>
  <c r="A1743" i="4"/>
  <c r="B1743" i="4"/>
  <c r="F1652" i="4"/>
  <c r="A1651" i="4"/>
  <c r="C1651" i="4"/>
  <c r="B1651" i="4"/>
  <c r="B1329" i="4"/>
  <c r="D1329" i="4" s="1"/>
  <c r="C1329" i="4"/>
  <c r="F1330" i="4"/>
  <c r="A1329" i="4"/>
  <c r="A1444" i="4"/>
  <c r="B1444" i="4"/>
  <c r="D1444" i="4" s="1"/>
  <c r="C1444" i="4"/>
  <c r="F1445" i="4"/>
  <c r="C1490" i="4"/>
  <c r="F1491" i="4"/>
  <c r="B1490" i="4"/>
  <c r="A1490" i="4"/>
  <c r="F1560" i="4"/>
  <c r="A1559" i="4"/>
  <c r="C1559" i="4"/>
  <c r="B1559" i="4"/>
  <c r="A1536" i="4"/>
  <c r="B1536" i="4"/>
  <c r="F1537" i="4"/>
  <c r="C1536" i="4"/>
  <c r="B1697" i="4"/>
  <c r="A1697" i="4"/>
  <c r="C1697" i="4"/>
  <c r="F1698" i="4"/>
  <c r="C1398" i="4"/>
  <c r="F1399" i="4"/>
  <c r="B1398" i="4"/>
  <c r="D1398" i="4" s="1"/>
  <c r="A1398" i="4"/>
  <c r="A1628" i="4"/>
  <c r="B1628" i="4"/>
  <c r="C1628" i="4"/>
  <c r="F1629" i="4"/>
  <c r="B1605" i="4"/>
  <c r="C1605" i="4"/>
  <c r="A1605" i="4"/>
  <c r="F1606" i="4"/>
  <c r="A1260" i="4"/>
  <c r="F1261" i="4"/>
  <c r="C1260" i="4"/>
  <c r="B1260" i="4"/>
  <c r="C1306" i="4"/>
  <c r="F1307" i="4"/>
  <c r="B1306" i="4"/>
  <c r="D1306" i="4" s="1"/>
  <c r="A1306" i="4"/>
  <c r="B1237" i="4"/>
  <c r="D1237" i="4" s="1"/>
  <c r="F1238" i="4"/>
  <c r="A1237" i="4"/>
  <c r="C1237" i="4"/>
  <c r="F1284" i="4"/>
  <c r="A1283" i="4"/>
  <c r="C1283" i="4"/>
  <c r="B1283" i="4"/>
  <c r="A1720" i="4"/>
  <c r="F1721" i="4"/>
  <c r="B1720" i="4"/>
  <c r="C1720" i="4"/>
  <c r="F1468" i="4"/>
  <c r="A1467" i="4"/>
  <c r="C1467" i="4"/>
  <c r="B1467" i="4"/>
  <c r="A1352" i="4"/>
  <c r="B1352" i="4"/>
  <c r="D1352" i="4" s="1"/>
  <c r="F1353" i="4"/>
  <c r="C1352" i="4"/>
  <c r="C1674" i="4"/>
  <c r="F1675" i="4"/>
  <c r="B1674" i="4"/>
  <c r="A1674" i="4"/>
  <c r="B1421" i="4"/>
  <c r="D1421" i="4" s="1"/>
  <c r="C1421" i="4"/>
  <c r="A1421" i="4"/>
  <c r="F1422" i="4"/>
  <c r="B1513" i="4"/>
  <c r="C1513" i="4"/>
  <c r="A1513" i="4"/>
  <c r="F1514" i="4"/>
  <c r="F1376" i="4"/>
  <c r="A1375" i="4"/>
  <c r="C1375" i="4"/>
  <c r="B1375" i="4"/>
  <c r="D1375" i="4" s="1"/>
  <c r="C1214" i="4"/>
  <c r="B1214" i="4"/>
  <c r="A1214" i="4"/>
  <c r="AI7577" i="4" l="1"/>
  <c r="AH7577" i="4"/>
  <c r="D1464" i="4"/>
  <c r="D1465" i="4"/>
  <c r="D1463" i="4"/>
  <c r="D1466" i="4"/>
  <c r="AF7577" i="4"/>
  <c r="AE7577" i="4"/>
  <c r="AD7577" i="4"/>
  <c r="AC7577" i="4"/>
  <c r="AB7577" i="4"/>
  <c r="AJ7577" i="4"/>
  <c r="P7577" i="4"/>
  <c r="B7576" i="4"/>
  <c r="D1467" i="4"/>
  <c r="D1283" i="4"/>
  <c r="D1260" i="4"/>
  <c r="D1214" i="4"/>
  <c r="A1376" i="4"/>
  <c r="B1376" i="4"/>
  <c r="D1376" i="4" s="1"/>
  <c r="F1377" i="4"/>
  <c r="C1376" i="4"/>
  <c r="B1353" i="4"/>
  <c r="D1353" i="4" s="1"/>
  <c r="C1353" i="4"/>
  <c r="A1353" i="4"/>
  <c r="F1354" i="4"/>
  <c r="F1308" i="4"/>
  <c r="A1307" i="4"/>
  <c r="C1307" i="4"/>
  <c r="B1307" i="4"/>
  <c r="D1307" i="4" s="1"/>
  <c r="A1468" i="4"/>
  <c r="B1468" i="4"/>
  <c r="D1468" i="4" s="1"/>
  <c r="C1468" i="4"/>
  <c r="F1469" i="4"/>
  <c r="A1560" i="4"/>
  <c r="B1560" i="4"/>
  <c r="F1561" i="4"/>
  <c r="C1560" i="4"/>
  <c r="F1492" i="4"/>
  <c r="A1491" i="4"/>
  <c r="C1491" i="4"/>
  <c r="B1491" i="4"/>
  <c r="B1445" i="4"/>
  <c r="D1445" i="4" s="1"/>
  <c r="C1445" i="4"/>
  <c r="A1445" i="4"/>
  <c r="F1446" i="4"/>
  <c r="A1744" i="4"/>
  <c r="F1745" i="4"/>
  <c r="B1744" i="4"/>
  <c r="C1744" i="4"/>
  <c r="C1422" i="4"/>
  <c r="F1423" i="4"/>
  <c r="B1422" i="4"/>
  <c r="D1422" i="4" s="1"/>
  <c r="A1422" i="4"/>
  <c r="A1284" i="4"/>
  <c r="B1284" i="4"/>
  <c r="D1284" i="4" s="1"/>
  <c r="C1284" i="4"/>
  <c r="F1285" i="4"/>
  <c r="C1238" i="4"/>
  <c r="B1238" i="4"/>
  <c r="D1238" i="4" s="1"/>
  <c r="A1238" i="4"/>
  <c r="B1629" i="4"/>
  <c r="C1629" i="4"/>
  <c r="A1629" i="4"/>
  <c r="F1630" i="4"/>
  <c r="C1698" i="4"/>
  <c r="B1698" i="4"/>
  <c r="F1699" i="4"/>
  <c r="A1698" i="4"/>
  <c r="B1537" i="4"/>
  <c r="C1537" i="4"/>
  <c r="A1537" i="4"/>
  <c r="F1538" i="4"/>
  <c r="C1330" i="4"/>
  <c r="F1331" i="4"/>
  <c r="B1330" i="4"/>
  <c r="D1330" i="4" s="1"/>
  <c r="A1330" i="4"/>
  <c r="A1652" i="4"/>
  <c r="B1652" i="4"/>
  <c r="C1652" i="4"/>
  <c r="F1653" i="4"/>
  <c r="F1584" i="4"/>
  <c r="A1583" i="4"/>
  <c r="C1583" i="4"/>
  <c r="B1583" i="4"/>
  <c r="C1514" i="4"/>
  <c r="F1515" i="4"/>
  <c r="B1514" i="4"/>
  <c r="A1514" i="4"/>
  <c r="B1261" i="4"/>
  <c r="D1261" i="4" s="1"/>
  <c r="F1262" i="4"/>
  <c r="A1261" i="4"/>
  <c r="C1261" i="4"/>
  <c r="F1768" i="4"/>
  <c r="C1767" i="4"/>
  <c r="F1791" i="4"/>
  <c r="A1767" i="4"/>
  <c r="B1767" i="4"/>
  <c r="F1676" i="4"/>
  <c r="A1675" i="4"/>
  <c r="C1675" i="4"/>
  <c r="B1675" i="4"/>
  <c r="B1721" i="4"/>
  <c r="A1721" i="4"/>
  <c r="C1721" i="4"/>
  <c r="F1722" i="4"/>
  <c r="C1606" i="4"/>
  <c r="F1607" i="4"/>
  <c r="B1606" i="4"/>
  <c r="A1606" i="4"/>
  <c r="F1400" i="4"/>
  <c r="A1399" i="4"/>
  <c r="C1399" i="4"/>
  <c r="B1399" i="4"/>
  <c r="D1399" i="4" s="1"/>
  <c r="F7578" i="4"/>
  <c r="AI7578" i="4" l="1"/>
  <c r="AH7578" i="4"/>
  <c r="D1489" i="4"/>
  <c r="D1491" i="4"/>
  <c r="D1488" i="4"/>
  <c r="D1490" i="4"/>
  <c r="D1487" i="4"/>
  <c r="AF7578" i="4"/>
  <c r="AE7578" i="4"/>
  <c r="AD7578" i="4"/>
  <c r="AB7578" i="4"/>
  <c r="AC7578" i="4"/>
  <c r="P7578" i="4"/>
  <c r="AJ7578" i="4"/>
  <c r="B7577" i="4"/>
  <c r="D1514" i="4"/>
  <c r="F7579" i="4"/>
  <c r="A1676" i="4"/>
  <c r="B1676" i="4"/>
  <c r="C1676" i="4"/>
  <c r="F1677" i="4"/>
  <c r="A1584" i="4"/>
  <c r="B1584" i="4"/>
  <c r="F1585" i="4"/>
  <c r="C1584" i="4"/>
  <c r="B1653" i="4"/>
  <c r="C1653" i="4"/>
  <c r="A1653" i="4"/>
  <c r="F1654" i="4"/>
  <c r="F1332" i="4"/>
  <c r="A1331" i="4"/>
  <c r="C1331" i="4"/>
  <c r="B1331" i="4"/>
  <c r="D1331" i="4" s="1"/>
  <c r="B1285" i="4"/>
  <c r="D1285" i="4" s="1"/>
  <c r="C1285" i="4"/>
  <c r="A1285" i="4"/>
  <c r="F1286" i="4"/>
  <c r="B1745" i="4"/>
  <c r="A1745" i="4"/>
  <c r="C1745" i="4"/>
  <c r="F1746" i="4"/>
  <c r="A1308" i="4"/>
  <c r="B1308" i="4"/>
  <c r="C1308" i="4"/>
  <c r="F1309" i="4"/>
  <c r="C1630" i="4"/>
  <c r="F1631" i="4"/>
  <c r="B1630" i="4"/>
  <c r="A1630" i="4"/>
  <c r="F1424" i="4"/>
  <c r="A1423" i="4"/>
  <c r="C1423" i="4"/>
  <c r="B1423" i="4"/>
  <c r="D1423" i="4" s="1"/>
  <c r="F1516" i="4"/>
  <c r="A1515" i="4"/>
  <c r="C1515" i="4"/>
  <c r="B1515" i="4"/>
  <c r="C1538" i="4"/>
  <c r="F1539" i="4"/>
  <c r="B1538" i="4"/>
  <c r="A1538" i="4"/>
  <c r="B1469" i="4"/>
  <c r="C1469" i="4"/>
  <c r="A1469" i="4"/>
  <c r="F1470" i="4"/>
  <c r="A1400" i="4"/>
  <c r="B1400" i="4"/>
  <c r="D1400" i="4" s="1"/>
  <c r="F1401" i="4"/>
  <c r="C1400" i="4"/>
  <c r="F1700" i="4"/>
  <c r="C1699" i="4"/>
  <c r="A1699" i="4"/>
  <c r="B1699" i="4"/>
  <c r="C1446" i="4"/>
  <c r="F1447" i="4"/>
  <c r="B1446" i="4"/>
  <c r="D1446" i="4" s="1"/>
  <c r="A1446" i="4"/>
  <c r="C1354" i="4"/>
  <c r="F1355" i="4"/>
  <c r="B1354" i="4"/>
  <c r="D1354" i="4" s="1"/>
  <c r="A1354" i="4"/>
  <c r="F1608" i="4"/>
  <c r="A1607" i="4"/>
  <c r="C1607" i="4"/>
  <c r="B1607" i="4"/>
  <c r="C1722" i="4"/>
  <c r="B1722" i="4"/>
  <c r="F1723" i="4"/>
  <c r="A1722" i="4"/>
  <c r="A1768" i="4"/>
  <c r="F1769" i="4"/>
  <c r="B1768" i="4"/>
  <c r="C1768" i="4"/>
  <c r="F1792" i="4"/>
  <c r="C1791" i="4"/>
  <c r="F1815" i="4"/>
  <c r="A1791" i="4"/>
  <c r="B1791" i="4"/>
  <c r="C1262" i="4"/>
  <c r="B1262" i="4"/>
  <c r="A1262" i="4"/>
  <c r="A1492" i="4"/>
  <c r="B1492" i="4"/>
  <c r="F1493" i="4"/>
  <c r="C1492" i="4"/>
  <c r="B1561" i="4"/>
  <c r="C1561" i="4"/>
  <c r="A1561" i="4"/>
  <c r="F1562" i="4"/>
  <c r="B1377" i="4"/>
  <c r="D1377" i="4" s="1"/>
  <c r="C1377" i="4"/>
  <c r="A1377" i="4"/>
  <c r="F1378" i="4"/>
  <c r="AH7579" i="4" l="1"/>
  <c r="AI7579" i="4"/>
  <c r="D1512" i="4"/>
  <c r="D1511" i="4"/>
  <c r="D1513" i="4"/>
  <c r="AF7579" i="4"/>
  <c r="AE7579" i="4"/>
  <c r="AD7579" i="4"/>
  <c r="AC7579" i="4"/>
  <c r="AB7579" i="4"/>
  <c r="P7579" i="4"/>
  <c r="AJ7579" i="4"/>
  <c r="B7578" i="4"/>
  <c r="D1308" i="4"/>
  <c r="D1515" i="4"/>
  <c r="D1262" i="4"/>
  <c r="D1492" i="4"/>
  <c r="D1469" i="4"/>
  <c r="B1769" i="4"/>
  <c r="A1769" i="4"/>
  <c r="C1769" i="4"/>
  <c r="F1770" i="4"/>
  <c r="A1792" i="4"/>
  <c r="F1793" i="4"/>
  <c r="B1792" i="4"/>
  <c r="C1792" i="4"/>
  <c r="F1356" i="4"/>
  <c r="A1355" i="4"/>
  <c r="C1355" i="4"/>
  <c r="B1355" i="4"/>
  <c r="D1355" i="4" s="1"/>
  <c r="F1632" i="4"/>
  <c r="A1631" i="4"/>
  <c r="C1631" i="4"/>
  <c r="B1631" i="4"/>
  <c r="C1654" i="4"/>
  <c r="F1655" i="4"/>
  <c r="B1654" i="4"/>
  <c r="A1654" i="4"/>
  <c r="F1724" i="4"/>
  <c r="C1723" i="4"/>
  <c r="A1723" i="4"/>
  <c r="B1723" i="4"/>
  <c r="C1470" i="4"/>
  <c r="F1471" i="4"/>
  <c r="B1470" i="4"/>
  <c r="A1470" i="4"/>
  <c r="B1585" i="4"/>
  <c r="C1585" i="4"/>
  <c r="A1585" i="4"/>
  <c r="F1586" i="4"/>
  <c r="F7580" i="4"/>
  <c r="C1562" i="4"/>
  <c r="F1563" i="4"/>
  <c r="B1562" i="4"/>
  <c r="A1562" i="4"/>
  <c r="F1816" i="4"/>
  <c r="C1815" i="4"/>
  <c r="F1839" i="4"/>
  <c r="A1815" i="4"/>
  <c r="B1815" i="4"/>
  <c r="F1540" i="4"/>
  <c r="A1539" i="4"/>
  <c r="C1539" i="4"/>
  <c r="B1539" i="4"/>
  <c r="D1539" i="4" s="1"/>
  <c r="C1746" i="4"/>
  <c r="B1746" i="4"/>
  <c r="F1747" i="4"/>
  <c r="A1746" i="4"/>
  <c r="A1608" i="4"/>
  <c r="B1608" i="4"/>
  <c r="F1609" i="4"/>
  <c r="C1608" i="4"/>
  <c r="C1378" i="4"/>
  <c r="F1379" i="4"/>
  <c r="B1378" i="4"/>
  <c r="D1378" i="4" s="1"/>
  <c r="A1378" i="4"/>
  <c r="B1493" i="4"/>
  <c r="D1493" i="4" s="1"/>
  <c r="C1493" i="4"/>
  <c r="A1493" i="4"/>
  <c r="F1494" i="4"/>
  <c r="F1448" i="4"/>
  <c r="A1447" i="4"/>
  <c r="C1447" i="4"/>
  <c r="B1447" i="4"/>
  <c r="D1447" i="4" s="1"/>
  <c r="A1700" i="4"/>
  <c r="F1701" i="4"/>
  <c r="B1700" i="4"/>
  <c r="C1700" i="4"/>
  <c r="B1401" i="4"/>
  <c r="D1401" i="4" s="1"/>
  <c r="C1401" i="4"/>
  <c r="A1401" i="4"/>
  <c r="F1402" i="4"/>
  <c r="A1516" i="4"/>
  <c r="B1516" i="4"/>
  <c r="D1516" i="4" s="1"/>
  <c r="F1517" i="4"/>
  <c r="C1516" i="4"/>
  <c r="A1424" i="4"/>
  <c r="B1424" i="4"/>
  <c r="D1424" i="4" s="1"/>
  <c r="F1425" i="4"/>
  <c r="C1424" i="4"/>
  <c r="B1309" i="4"/>
  <c r="D1309" i="4" s="1"/>
  <c r="C1309" i="4"/>
  <c r="A1309" i="4"/>
  <c r="F1310" i="4"/>
  <c r="C1286" i="4"/>
  <c r="B1286" i="4"/>
  <c r="A1286" i="4"/>
  <c r="A1332" i="4"/>
  <c r="B1332" i="4"/>
  <c r="D1332" i="4" s="1"/>
  <c r="C1332" i="4"/>
  <c r="F1333" i="4"/>
  <c r="B1677" i="4"/>
  <c r="C1677" i="4"/>
  <c r="A1677" i="4"/>
  <c r="F1678" i="4"/>
  <c r="AI7580" i="4" l="1"/>
  <c r="AH7580" i="4"/>
  <c r="D1535" i="4"/>
  <c r="D1537" i="4"/>
  <c r="D1538" i="4"/>
  <c r="D1536" i="4"/>
  <c r="AF7580" i="4"/>
  <c r="AE7580" i="4"/>
  <c r="AD7580" i="4"/>
  <c r="AC7580" i="4"/>
  <c r="AB7580" i="4"/>
  <c r="AJ7580" i="4"/>
  <c r="P7580" i="4"/>
  <c r="B7579" i="4"/>
  <c r="D1286" i="4"/>
  <c r="D1470" i="4"/>
  <c r="C1402" i="4"/>
  <c r="F1403" i="4"/>
  <c r="B1402" i="4"/>
  <c r="D1402" i="4" s="1"/>
  <c r="A1402" i="4"/>
  <c r="C1678" i="4"/>
  <c r="F1679" i="4"/>
  <c r="B1678" i="4"/>
  <c r="A1678" i="4"/>
  <c r="B1333" i="4"/>
  <c r="C1333" i="4"/>
  <c r="A1333" i="4"/>
  <c r="F1334" i="4"/>
  <c r="F1748" i="4"/>
  <c r="C1747" i="4"/>
  <c r="A1747" i="4"/>
  <c r="B1747" i="4"/>
  <c r="A1540" i="4"/>
  <c r="B1540" i="4"/>
  <c r="D1540" i="4" s="1"/>
  <c r="F1541" i="4"/>
  <c r="C1540" i="4"/>
  <c r="F1840" i="4"/>
  <c r="C1839" i="4"/>
  <c r="F1863" i="4"/>
  <c r="A1839" i="4"/>
  <c r="B1839" i="4"/>
  <c r="F7581" i="4"/>
  <c r="F1472" i="4"/>
  <c r="A1471" i="4"/>
  <c r="C1471" i="4"/>
  <c r="B1471" i="4"/>
  <c r="D1471" i="4" s="1"/>
  <c r="A1356" i="4"/>
  <c r="B1356" i="4"/>
  <c r="C1356" i="4"/>
  <c r="F1357" i="4"/>
  <c r="B1793" i="4"/>
  <c r="A1793" i="4"/>
  <c r="C1793" i="4"/>
  <c r="F1794" i="4"/>
  <c r="C1770" i="4"/>
  <c r="B1770" i="4"/>
  <c r="F1771" i="4"/>
  <c r="A1770" i="4"/>
  <c r="F1380" i="4"/>
  <c r="A1379" i="4"/>
  <c r="C1379" i="4"/>
  <c r="B1379" i="4"/>
  <c r="B1609" i="4"/>
  <c r="C1609" i="4"/>
  <c r="A1609" i="4"/>
  <c r="F1610" i="4"/>
  <c r="B1701" i="4"/>
  <c r="A1701" i="4"/>
  <c r="C1701" i="4"/>
  <c r="F1702" i="4"/>
  <c r="A1724" i="4"/>
  <c r="F1725" i="4"/>
  <c r="B1724" i="4"/>
  <c r="C1724" i="4"/>
  <c r="C1310" i="4"/>
  <c r="B1310" i="4"/>
  <c r="A1310" i="4"/>
  <c r="B1517" i="4"/>
  <c r="D1517" i="4" s="1"/>
  <c r="C1517" i="4"/>
  <c r="A1517" i="4"/>
  <c r="F1518" i="4"/>
  <c r="B1425" i="4"/>
  <c r="D1425" i="4" s="1"/>
  <c r="C1425" i="4"/>
  <c r="F1426" i="4"/>
  <c r="A1425" i="4"/>
  <c r="A1448" i="4"/>
  <c r="B1448" i="4"/>
  <c r="D1448" i="4" s="1"/>
  <c r="F1449" i="4"/>
  <c r="C1448" i="4"/>
  <c r="C1494" i="4"/>
  <c r="F1495" i="4"/>
  <c r="B1494" i="4"/>
  <c r="D1494" i="4" s="1"/>
  <c r="A1494" i="4"/>
  <c r="A1816" i="4"/>
  <c r="F1817" i="4"/>
  <c r="B1816" i="4"/>
  <c r="C1816" i="4"/>
  <c r="F1564" i="4"/>
  <c r="A1563" i="4"/>
  <c r="C1563" i="4"/>
  <c r="B1563" i="4"/>
  <c r="D1563" i="4" s="1"/>
  <c r="C1586" i="4"/>
  <c r="F1587" i="4"/>
  <c r="B1586" i="4"/>
  <c r="A1586" i="4"/>
  <c r="F1656" i="4"/>
  <c r="A1655" i="4"/>
  <c r="C1655" i="4"/>
  <c r="B1655" i="4"/>
  <c r="A1632" i="4"/>
  <c r="B1632" i="4"/>
  <c r="C1632" i="4"/>
  <c r="F1633" i="4"/>
  <c r="AI7581" i="4" l="1"/>
  <c r="AH7581" i="4"/>
  <c r="D1559" i="4"/>
  <c r="D1560" i="4"/>
  <c r="D1562" i="4"/>
  <c r="D1561" i="4"/>
  <c r="AF7581" i="4"/>
  <c r="AE7581" i="4"/>
  <c r="AD7581" i="4"/>
  <c r="AC7581" i="4"/>
  <c r="AB7581" i="4"/>
  <c r="P7581" i="4"/>
  <c r="AJ7581" i="4"/>
  <c r="B7580" i="4"/>
  <c r="D1333" i="4"/>
  <c r="D1379" i="4"/>
  <c r="D1356" i="4"/>
  <c r="D1310" i="4"/>
  <c r="F1588" i="4"/>
  <c r="A1587" i="4"/>
  <c r="C1587" i="4"/>
  <c r="B1587" i="4"/>
  <c r="C1518" i="4"/>
  <c r="F1519" i="4"/>
  <c r="B1518" i="4"/>
  <c r="D1518" i="4" s="1"/>
  <c r="A1518" i="4"/>
  <c r="B1541" i="4"/>
  <c r="C1541" i="4"/>
  <c r="A1541" i="4"/>
  <c r="F1542" i="4"/>
  <c r="A1748" i="4"/>
  <c r="F1749" i="4"/>
  <c r="B1748" i="4"/>
  <c r="C1748" i="4"/>
  <c r="C1334" i="4"/>
  <c r="B1334" i="4"/>
  <c r="A1334" i="4"/>
  <c r="F1680" i="4"/>
  <c r="A1679" i="4"/>
  <c r="C1679" i="4"/>
  <c r="B1679" i="4"/>
  <c r="B1449" i="4"/>
  <c r="D1449" i="4" s="1"/>
  <c r="C1449" i="4"/>
  <c r="F1450" i="4"/>
  <c r="A1449" i="4"/>
  <c r="C1794" i="4"/>
  <c r="B1794" i="4"/>
  <c r="F1795" i="4"/>
  <c r="A1794" i="4"/>
  <c r="A1564" i="4"/>
  <c r="B1564" i="4"/>
  <c r="D1564" i="4" s="1"/>
  <c r="F1565" i="4"/>
  <c r="C1564" i="4"/>
  <c r="C1610" i="4"/>
  <c r="F1611" i="4"/>
  <c r="B1610" i="4"/>
  <c r="A1610" i="4"/>
  <c r="F7582" i="4"/>
  <c r="A1840" i="4"/>
  <c r="F1841" i="4"/>
  <c r="B1840" i="4"/>
  <c r="C1840" i="4"/>
  <c r="B1633" i="4"/>
  <c r="C1633" i="4"/>
  <c r="A1633" i="4"/>
  <c r="F1634" i="4"/>
  <c r="F1496" i="4"/>
  <c r="A1495" i="4"/>
  <c r="C1495" i="4"/>
  <c r="B1495" i="4"/>
  <c r="D1495" i="4" s="1"/>
  <c r="C1702" i="4"/>
  <c r="B1702" i="4"/>
  <c r="F1703" i="4"/>
  <c r="A1702" i="4"/>
  <c r="F1772" i="4"/>
  <c r="C1771" i="4"/>
  <c r="A1771" i="4"/>
  <c r="B1771" i="4"/>
  <c r="B1357" i="4"/>
  <c r="C1357" i="4"/>
  <c r="A1357" i="4"/>
  <c r="F1358" i="4"/>
  <c r="A1656" i="4"/>
  <c r="B1656" i="4"/>
  <c r="C1656" i="4"/>
  <c r="F1657" i="4"/>
  <c r="B1817" i="4"/>
  <c r="A1817" i="4"/>
  <c r="C1817" i="4"/>
  <c r="F1818" i="4"/>
  <c r="B1725" i="4"/>
  <c r="A1725" i="4"/>
  <c r="C1725" i="4"/>
  <c r="F1726" i="4"/>
  <c r="C1426" i="4"/>
  <c r="F1427" i="4"/>
  <c r="B1426" i="4"/>
  <c r="D1426" i="4" s="1"/>
  <c r="A1426" i="4"/>
  <c r="A1380" i="4"/>
  <c r="B1380" i="4"/>
  <c r="C1380" i="4"/>
  <c r="F1381" i="4"/>
  <c r="A1472" i="4"/>
  <c r="B1472" i="4"/>
  <c r="D1472" i="4" s="1"/>
  <c r="F1473" i="4"/>
  <c r="C1472" i="4"/>
  <c r="F1864" i="4"/>
  <c r="C1863" i="4"/>
  <c r="F1887" i="4"/>
  <c r="A1863" i="4"/>
  <c r="B1863" i="4"/>
  <c r="F1404" i="4"/>
  <c r="A1403" i="4"/>
  <c r="C1403" i="4"/>
  <c r="B1403" i="4"/>
  <c r="AI7582" i="4" l="1"/>
  <c r="AH7582" i="4"/>
  <c r="D1586" i="4"/>
  <c r="D1583" i="4"/>
  <c r="D1585" i="4"/>
  <c r="D1584" i="4"/>
  <c r="AF7582" i="4"/>
  <c r="AE7582" i="4"/>
  <c r="AD7582" i="4"/>
  <c r="AC7582" i="4"/>
  <c r="AB7582" i="4"/>
  <c r="P7582" i="4"/>
  <c r="AJ7582" i="4"/>
  <c r="B7581" i="4"/>
  <c r="D1541" i="4"/>
  <c r="D1403" i="4"/>
  <c r="D1380" i="4"/>
  <c r="D1334" i="4"/>
  <c r="D1357" i="4"/>
  <c r="D1587" i="4"/>
  <c r="A1772" i="4"/>
  <c r="F1773" i="4"/>
  <c r="B1772" i="4"/>
  <c r="C1772" i="4"/>
  <c r="C1726" i="4"/>
  <c r="B1726" i="4"/>
  <c r="F1727" i="4"/>
  <c r="A1726" i="4"/>
  <c r="C1818" i="4"/>
  <c r="B1818" i="4"/>
  <c r="F1819" i="4"/>
  <c r="A1818" i="4"/>
  <c r="C1634" i="4"/>
  <c r="F1635" i="4"/>
  <c r="B1634" i="4"/>
  <c r="A1634" i="4"/>
  <c r="B1473" i="4"/>
  <c r="D1473" i="4" s="1"/>
  <c r="C1473" i="4"/>
  <c r="A1473" i="4"/>
  <c r="F1474" i="4"/>
  <c r="F1428" i="4"/>
  <c r="A1427" i="4"/>
  <c r="C1427" i="4"/>
  <c r="B1427" i="4"/>
  <c r="F7583" i="4"/>
  <c r="F1796" i="4"/>
  <c r="C1795" i="4"/>
  <c r="A1795" i="4"/>
  <c r="B1795" i="4"/>
  <c r="C1450" i="4"/>
  <c r="F1451" i="4"/>
  <c r="B1450" i="4"/>
  <c r="D1450" i="4" s="1"/>
  <c r="A1450" i="4"/>
  <c r="F1888" i="4"/>
  <c r="C1887" i="4"/>
  <c r="F1911" i="4"/>
  <c r="A1887" i="4"/>
  <c r="B1887" i="4"/>
  <c r="F1704" i="4"/>
  <c r="C1703" i="4"/>
  <c r="A1703" i="4"/>
  <c r="B1703" i="4"/>
  <c r="A1588" i="4"/>
  <c r="B1588" i="4"/>
  <c r="F1589" i="4"/>
  <c r="C1588" i="4"/>
  <c r="B1657" i="4"/>
  <c r="C1657" i="4"/>
  <c r="A1657" i="4"/>
  <c r="F1658" i="4"/>
  <c r="B1565" i="4"/>
  <c r="D1565" i="4" s="1"/>
  <c r="C1565" i="4"/>
  <c r="A1565" i="4"/>
  <c r="F1566" i="4"/>
  <c r="A1680" i="4"/>
  <c r="B1680" i="4"/>
  <c r="C1680" i="4"/>
  <c r="F1681" i="4"/>
  <c r="B1749" i="4"/>
  <c r="A1749" i="4"/>
  <c r="C1749" i="4"/>
  <c r="F1750" i="4"/>
  <c r="A1404" i="4"/>
  <c r="B1404" i="4"/>
  <c r="D1404" i="4" s="1"/>
  <c r="C1404" i="4"/>
  <c r="F1405" i="4"/>
  <c r="A1864" i="4"/>
  <c r="F1865" i="4"/>
  <c r="B1864" i="4"/>
  <c r="C1864" i="4"/>
  <c r="B1381" i="4"/>
  <c r="D1381" i="4" s="1"/>
  <c r="C1381" i="4"/>
  <c r="A1381" i="4"/>
  <c r="F1382" i="4"/>
  <c r="C1358" i="4"/>
  <c r="B1358" i="4"/>
  <c r="A1358" i="4"/>
  <c r="A1496" i="4"/>
  <c r="B1496" i="4"/>
  <c r="D1496" i="4" s="1"/>
  <c r="F1497" i="4"/>
  <c r="C1496" i="4"/>
  <c r="B1841" i="4"/>
  <c r="A1841" i="4"/>
  <c r="C1841" i="4"/>
  <c r="F1842" i="4"/>
  <c r="F1612" i="4"/>
  <c r="A1611" i="4"/>
  <c r="C1611" i="4"/>
  <c r="B1611" i="4"/>
  <c r="C1542" i="4"/>
  <c r="F1543" i="4"/>
  <c r="B1542" i="4"/>
  <c r="D1542" i="4" s="1"/>
  <c r="A1542" i="4"/>
  <c r="F1520" i="4"/>
  <c r="A1519" i="4"/>
  <c r="C1519" i="4"/>
  <c r="B1519" i="4"/>
  <c r="AI7583" i="4" l="1"/>
  <c r="AH7583" i="4"/>
  <c r="D1610" i="4"/>
  <c r="D1608" i="4"/>
  <c r="D1609" i="4"/>
  <c r="AF7583" i="4"/>
  <c r="AE7583" i="4"/>
  <c r="AD7583" i="4"/>
  <c r="AC7583" i="4"/>
  <c r="AB7583" i="4"/>
  <c r="AJ7583" i="4"/>
  <c r="P7583" i="4"/>
  <c r="B7582" i="4"/>
  <c r="D1588" i="4"/>
  <c r="D1358" i="4"/>
  <c r="D1519" i="4"/>
  <c r="D1611" i="4"/>
  <c r="D1427" i="4"/>
  <c r="A1612" i="4"/>
  <c r="B1612" i="4"/>
  <c r="F1613" i="4"/>
  <c r="C1612" i="4"/>
  <c r="C1750" i="4"/>
  <c r="B1750" i="4"/>
  <c r="F1751" i="4"/>
  <c r="A1750" i="4"/>
  <c r="C1566" i="4"/>
  <c r="F1567" i="4"/>
  <c r="B1566" i="4"/>
  <c r="D1566" i="4" s="1"/>
  <c r="A1566" i="4"/>
  <c r="B1497" i="4"/>
  <c r="D1497" i="4" s="1"/>
  <c r="C1497" i="4"/>
  <c r="A1497" i="4"/>
  <c r="F1498" i="4"/>
  <c r="B1405" i="4"/>
  <c r="D1405" i="4" s="1"/>
  <c r="C1405" i="4"/>
  <c r="A1405" i="4"/>
  <c r="F1406" i="4"/>
  <c r="C1658" i="4"/>
  <c r="F1659" i="4"/>
  <c r="B1658" i="4"/>
  <c r="A1658" i="4"/>
  <c r="F1544" i="4"/>
  <c r="A1543" i="4"/>
  <c r="C1543" i="4"/>
  <c r="B1543" i="4"/>
  <c r="B1589" i="4"/>
  <c r="D1589" i="4" s="1"/>
  <c r="C1589" i="4"/>
  <c r="A1589" i="4"/>
  <c r="F1590" i="4"/>
  <c r="F1912" i="4"/>
  <c r="C1911" i="4"/>
  <c r="F1935" i="4"/>
  <c r="A1911" i="4"/>
  <c r="B1911" i="4"/>
  <c r="F1452" i="4"/>
  <c r="A1451" i="4"/>
  <c r="C1451" i="4"/>
  <c r="B1451" i="4"/>
  <c r="F7584" i="4"/>
  <c r="A1428" i="4"/>
  <c r="B1428" i="4"/>
  <c r="D1428" i="4" s="1"/>
  <c r="C1428" i="4"/>
  <c r="F1429" i="4"/>
  <c r="C1474" i="4"/>
  <c r="F1475" i="4"/>
  <c r="B1474" i="4"/>
  <c r="A1474" i="4"/>
  <c r="C1382" i="4"/>
  <c r="B1382" i="4"/>
  <c r="A1382" i="4"/>
  <c r="B1865" i="4"/>
  <c r="A1865" i="4"/>
  <c r="C1865" i="4"/>
  <c r="F1866" i="4"/>
  <c r="F1636" i="4"/>
  <c r="A1635" i="4"/>
  <c r="C1635" i="4"/>
  <c r="B1635" i="4"/>
  <c r="A1796" i="4"/>
  <c r="F1797" i="4"/>
  <c r="B1796" i="4"/>
  <c r="C1796" i="4"/>
  <c r="F1728" i="4"/>
  <c r="C1727" i="4"/>
  <c r="A1727" i="4"/>
  <c r="B1727" i="4"/>
  <c r="B1773" i="4"/>
  <c r="A1773" i="4"/>
  <c r="C1773" i="4"/>
  <c r="F1774" i="4"/>
  <c r="B1681" i="4"/>
  <c r="C1681" i="4"/>
  <c r="A1681" i="4"/>
  <c r="F1682" i="4"/>
  <c r="F1820" i="4"/>
  <c r="C1819" i="4"/>
  <c r="A1819" i="4"/>
  <c r="B1819" i="4"/>
  <c r="A1520" i="4"/>
  <c r="B1520" i="4"/>
  <c r="F1521" i="4"/>
  <c r="C1520" i="4"/>
  <c r="C1842" i="4"/>
  <c r="B1842" i="4"/>
  <c r="F1843" i="4"/>
  <c r="A1842" i="4"/>
  <c r="A1704" i="4"/>
  <c r="F1705" i="4"/>
  <c r="B1704" i="4"/>
  <c r="C1704" i="4"/>
  <c r="A1888" i="4"/>
  <c r="F1889" i="4"/>
  <c r="B1888" i="4"/>
  <c r="C1888" i="4"/>
  <c r="AH7584" i="4" l="1"/>
  <c r="AI7584" i="4"/>
  <c r="D1633" i="4"/>
  <c r="D1634" i="4"/>
  <c r="D1631" i="4"/>
  <c r="D1632" i="4"/>
  <c r="AF7584" i="4"/>
  <c r="AE7584" i="4"/>
  <c r="AD7584" i="4"/>
  <c r="AC7584" i="4"/>
  <c r="AB7584" i="4"/>
  <c r="AJ7584" i="4"/>
  <c r="P7584" i="4"/>
  <c r="B7583" i="4"/>
  <c r="D1543" i="4"/>
  <c r="D1451" i="4"/>
  <c r="D1382" i="4"/>
  <c r="D1612" i="4"/>
  <c r="D1474" i="4"/>
  <c r="D1520" i="4"/>
  <c r="D1635" i="4"/>
  <c r="C1406" i="4"/>
  <c r="B1406" i="4"/>
  <c r="A1406" i="4"/>
  <c r="C1498" i="4"/>
  <c r="F1499" i="4"/>
  <c r="B1498" i="4"/>
  <c r="D1498" i="4" s="1"/>
  <c r="A1498" i="4"/>
  <c r="F1568" i="4"/>
  <c r="A1567" i="4"/>
  <c r="C1567" i="4"/>
  <c r="B1567" i="4"/>
  <c r="B1889" i="4"/>
  <c r="A1889" i="4"/>
  <c r="C1889" i="4"/>
  <c r="F1890" i="4"/>
  <c r="F1844" i="4"/>
  <c r="C1843" i="4"/>
  <c r="A1843" i="4"/>
  <c r="B1843" i="4"/>
  <c r="B1705" i="4"/>
  <c r="A1705" i="4"/>
  <c r="C1705" i="4"/>
  <c r="F1706" i="4"/>
  <c r="B1797" i="4"/>
  <c r="A1797" i="4"/>
  <c r="C1797" i="4"/>
  <c r="F1798" i="4"/>
  <c r="C1866" i="4"/>
  <c r="B1866" i="4"/>
  <c r="F1867" i="4"/>
  <c r="A1866" i="4"/>
  <c r="C1590" i="4"/>
  <c r="F1591" i="4"/>
  <c r="B1590" i="4"/>
  <c r="A1590" i="4"/>
  <c r="A1544" i="4"/>
  <c r="B1544" i="4"/>
  <c r="F1545" i="4"/>
  <c r="C1544" i="4"/>
  <c r="B1613" i="4"/>
  <c r="D1613" i="4" s="1"/>
  <c r="C1613" i="4"/>
  <c r="A1613" i="4"/>
  <c r="F1614" i="4"/>
  <c r="B1521" i="4"/>
  <c r="C1521" i="4"/>
  <c r="A1521" i="4"/>
  <c r="F1522" i="4"/>
  <c r="A1820" i="4"/>
  <c r="F1821" i="4"/>
  <c r="B1820" i="4"/>
  <c r="C1820" i="4"/>
  <c r="A1912" i="4"/>
  <c r="F1913" i="4"/>
  <c r="B1912" i="4"/>
  <c r="C1912" i="4"/>
  <c r="C1682" i="4"/>
  <c r="F1683" i="4"/>
  <c r="B1682" i="4"/>
  <c r="A1682" i="4"/>
  <c r="C1774" i="4"/>
  <c r="B1774" i="4"/>
  <c r="F1775" i="4"/>
  <c r="A1774" i="4"/>
  <c r="A1728" i="4"/>
  <c r="F1729" i="4"/>
  <c r="B1728" i="4"/>
  <c r="C1728" i="4"/>
  <c r="A1636" i="4"/>
  <c r="B1636" i="4"/>
  <c r="D1636" i="4" s="1"/>
  <c r="C1636" i="4"/>
  <c r="F1637" i="4"/>
  <c r="F1476" i="4"/>
  <c r="A1475" i="4"/>
  <c r="C1475" i="4"/>
  <c r="B1475" i="4"/>
  <c r="B1429" i="4"/>
  <c r="C1429" i="4"/>
  <c r="A1429" i="4"/>
  <c r="F1430" i="4"/>
  <c r="F7585" i="4"/>
  <c r="A1452" i="4"/>
  <c r="B1452" i="4"/>
  <c r="D1452" i="4" s="1"/>
  <c r="C1452" i="4"/>
  <c r="F1453" i="4"/>
  <c r="F1936" i="4"/>
  <c r="C1935" i="4"/>
  <c r="F1959" i="4"/>
  <c r="A1935" i="4"/>
  <c r="B1935" i="4"/>
  <c r="F1660" i="4"/>
  <c r="A1659" i="4"/>
  <c r="C1659" i="4"/>
  <c r="B1659" i="4"/>
  <c r="D1659" i="4" s="1"/>
  <c r="F1752" i="4"/>
  <c r="C1751" i="4"/>
  <c r="A1751" i="4"/>
  <c r="B1751" i="4"/>
  <c r="I3" i="4"/>
  <c r="AH7585" i="4" l="1"/>
  <c r="AI7585" i="4"/>
  <c r="D1656" i="4"/>
  <c r="D1657" i="4"/>
  <c r="D1658" i="4"/>
  <c r="D1655" i="4"/>
  <c r="AF7585" i="4"/>
  <c r="AE7585" i="4"/>
  <c r="AD7585" i="4"/>
  <c r="AC7585" i="4"/>
  <c r="AB7585" i="4"/>
  <c r="P7585" i="4"/>
  <c r="AJ7585" i="4"/>
  <c r="B7584" i="4"/>
  <c r="D1590" i="4"/>
  <c r="D1544" i="4"/>
  <c r="D1567" i="4"/>
  <c r="D1406" i="4"/>
  <c r="D1521" i="4"/>
  <c r="D1475" i="4"/>
  <c r="D1429" i="4"/>
  <c r="B1729" i="4"/>
  <c r="A1729" i="4"/>
  <c r="C1729" i="4"/>
  <c r="F1730" i="4"/>
  <c r="F1776" i="4"/>
  <c r="C1775" i="4"/>
  <c r="A1775" i="4"/>
  <c r="B1775" i="4"/>
  <c r="C1522" i="4"/>
  <c r="F1523" i="4"/>
  <c r="B1522" i="4"/>
  <c r="A1522" i="4"/>
  <c r="B1637" i="4"/>
  <c r="D1637" i="4" s="1"/>
  <c r="C1637" i="4"/>
  <c r="A1637" i="4"/>
  <c r="F1638" i="4"/>
  <c r="A1476" i="4"/>
  <c r="B1476" i="4"/>
  <c r="D1476" i="4" s="1"/>
  <c r="C1476" i="4"/>
  <c r="F1477" i="4"/>
  <c r="A1752" i="4"/>
  <c r="F1753" i="4"/>
  <c r="B1752" i="4"/>
  <c r="C1752" i="4"/>
  <c r="A1936" i="4"/>
  <c r="F1937" i="4"/>
  <c r="B1936" i="4"/>
  <c r="C1936" i="4"/>
  <c r="B1913" i="4"/>
  <c r="A1913" i="4"/>
  <c r="C1913" i="4"/>
  <c r="F1914" i="4"/>
  <c r="F1592" i="4"/>
  <c r="A1591" i="4"/>
  <c r="C1591" i="4"/>
  <c r="B1591" i="4"/>
  <c r="F1868" i="4"/>
  <c r="C1867" i="4"/>
  <c r="A1867" i="4"/>
  <c r="B1867" i="4"/>
  <c r="C1706" i="4"/>
  <c r="B1706" i="4"/>
  <c r="F1707" i="4"/>
  <c r="A1706" i="4"/>
  <c r="C1890" i="4"/>
  <c r="B1890" i="4"/>
  <c r="F1891" i="4"/>
  <c r="A1890" i="4"/>
  <c r="C1430" i="4"/>
  <c r="B1430" i="4"/>
  <c r="A1430" i="4"/>
  <c r="C1614" i="4"/>
  <c r="F1615" i="4"/>
  <c r="B1614" i="4"/>
  <c r="D1614" i="4" s="1"/>
  <c r="A1614" i="4"/>
  <c r="A1844" i="4"/>
  <c r="F1845" i="4"/>
  <c r="B1844" i="4"/>
  <c r="C1844" i="4"/>
  <c r="A1660" i="4"/>
  <c r="B1660" i="4"/>
  <c r="C1660" i="4"/>
  <c r="F1661" i="4"/>
  <c r="F1960" i="4"/>
  <c r="C1959" i="4"/>
  <c r="F1983" i="4"/>
  <c r="A1959" i="4"/>
  <c r="B1959" i="4"/>
  <c r="B1453" i="4"/>
  <c r="C1453" i="4"/>
  <c r="A1453" i="4"/>
  <c r="F1454" i="4"/>
  <c r="F7586" i="4"/>
  <c r="F1684" i="4"/>
  <c r="A1683" i="4"/>
  <c r="C1683" i="4"/>
  <c r="B1683" i="4"/>
  <c r="D1683" i="4" s="1"/>
  <c r="B1821" i="4"/>
  <c r="A1821" i="4"/>
  <c r="C1821" i="4"/>
  <c r="F1822" i="4"/>
  <c r="B1545" i="4"/>
  <c r="C1545" i="4"/>
  <c r="A1545" i="4"/>
  <c r="F1546" i="4"/>
  <c r="C1798" i="4"/>
  <c r="B1798" i="4"/>
  <c r="F1799" i="4"/>
  <c r="A1798" i="4"/>
  <c r="A1568" i="4"/>
  <c r="B1568" i="4"/>
  <c r="F1569" i="4"/>
  <c r="C1568" i="4"/>
  <c r="F1500" i="4"/>
  <c r="A1499" i="4"/>
  <c r="C1499" i="4"/>
  <c r="B1499" i="4"/>
  <c r="AH7586" i="4" l="1"/>
  <c r="AI7586" i="4"/>
  <c r="D1680" i="4"/>
  <c r="D1682" i="4"/>
  <c r="D1681" i="4"/>
  <c r="D1679" i="4"/>
  <c r="AF7586" i="4"/>
  <c r="AE7586" i="4"/>
  <c r="AD7586" i="4"/>
  <c r="AC7586" i="4"/>
  <c r="AB7586" i="4"/>
  <c r="AJ7586" i="4"/>
  <c r="P7586" i="4"/>
  <c r="B7585" i="4"/>
  <c r="D1660" i="4"/>
  <c r="D1453" i="4"/>
  <c r="D1430" i="4"/>
  <c r="D1545" i="4"/>
  <c r="D1499" i="4"/>
  <c r="D1591" i="4"/>
  <c r="D1568" i="4"/>
  <c r="D1522" i="4"/>
  <c r="B1845" i="4"/>
  <c r="A1845" i="4"/>
  <c r="C1845" i="4"/>
  <c r="F1846" i="4"/>
  <c r="A1500" i="4"/>
  <c r="B1500" i="4"/>
  <c r="F1501" i="4"/>
  <c r="C1500" i="4"/>
  <c r="C1822" i="4"/>
  <c r="B1822" i="4"/>
  <c r="F1823" i="4"/>
  <c r="A1822" i="4"/>
  <c r="A1684" i="4"/>
  <c r="B1684" i="4"/>
  <c r="D1684" i="4" s="1"/>
  <c r="C1684" i="4"/>
  <c r="F1685" i="4"/>
  <c r="F1984" i="4"/>
  <c r="C1983" i="4"/>
  <c r="F2007" i="4"/>
  <c r="A1983" i="4"/>
  <c r="B1983" i="4"/>
  <c r="B1661" i="4"/>
  <c r="C1661" i="4"/>
  <c r="A1661" i="4"/>
  <c r="F1662" i="4"/>
  <c r="B1569" i="4"/>
  <c r="D1569" i="4" s="1"/>
  <c r="C1569" i="4"/>
  <c r="A1569" i="4"/>
  <c r="F1570" i="4"/>
  <c r="F1800" i="4"/>
  <c r="C1799" i="4"/>
  <c r="A1799" i="4"/>
  <c r="B1799" i="4"/>
  <c r="F7587" i="4"/>
  <c r="C1454" i="4"/>
  <c r="B1454" i="4"/>
  <c r="A1454" i="4"/>
  <c r="F1616" i="4"/>
  <c r="A1615" i="4"/>
  <c r="C1615" i="4"/>
  <c r="B1615" i="4"/>
  <c r="A1592" i="4"/>
  <c r="B1592" i="4"/>
  <c r="F1593" i="4"/>
  <c r="C1592" i="4"/>
  <c r="B1937" i="4"/>
  <c r="A1937" i="4"/>
  <c r="C1937" i="4"/>
  <c r="F1938" i="4"/>
  <c r="A1776" i="4"/>
  <c r="F1777" i="4"/>
  <c r="B1776" i="4"/>
  <c r="C1776" i="4"/>
  <c r="B1477" i="4"/>
  <c r="D1477" i="4" s="1"/>
  <c r="C1477" i="4"/>
  <c r="A1477" i="4"/>
  <c r="F1478" i="4"/>
  <c r="A1960" i="4"/>
  <c r="F1961" i="4"/>
  <c r="B1960" i="4"/>
  <c r="C1960" i="4"/>
  <c r="A1868" i="4"/>
  <c r="F1869" i="4"/>
  <c r="B1868" i="4"/>
  <c r="C1868" i="4"/>
  <c r="C1638" i="4"/>
  <c r="F1639" i="4"/>
  <c r="B1638" i="4"/>
  <c r="A1638" i="4"/>
  <c r="F1524" i="4"/>
  <c r="A1523" i="4"/>
  <c r="C1523" i="4"/>
  <c r="B1523" i="4"/>
  <c r="D1523" i="4" s="1"/>
  <c r="C1730" i="4"/>
  <c r="B1730" i="4"/>
  <c r="F1731" i="4"/>
  <c r="A1730" i="4"/>
  <c r="F1892" i="4"/>
  <c r="C1891" i="4"/>
  <c r="A1891" i="4"/>
  <c r="B1891" i="4"/>
  <c r="B1753" i="4"/>
  <c r="A1753" i="4"/>
  <c r="C1753" i="4"/>
  <c r="F1754" i="4"/>
  <c r="C1546" i="4"/>
  <c r="F1547" i="4"/>
  <c r="B1546" i="4"/>
  <c r="D1546" i="4" s="1"/>
  <c r="A1546" i="4"/>
  <c r="F1708" i="4"/>
  <c r="C1707" i="4"/>
  <c r="A1707" i="4"/>
  <c r="B1707" i="4"/>
  <c r="D1707" i="4" s="1"/>
  <c r="C1914" i="4"/>
  <c r="B1914" i="4"/>
  <c r="F1915" i="4"/>
  <c r="A1914" i="4"/>
  <c r="AI7587" i="4" l="1"/>
  <c r="AH7587" i="4"/>
  <c r="D1705" i="4"/>
  <c r="D1703" i="4"/>
  <c r="D1706" i="4"/>
  <c r="D1704" i="4"/>
  <c r="AF7587" i="4"/>
  <c r="AE7587" i="4"/>
  <c r="AD7587" i="4"/>
  <c r="AC7587" i="4"/>
  <c r="AB7587" i="4"/>
  <c r="AJ7587" i="4"/>
  <c r="P7587" i="4"/>
  <c r="B7586" i="4"/>
  <c r="D1615" i="4"/>
  <c r="D1661" i="4"/>
  <c r="D1454" i="4"/>
  <c r="D1638" i="4"/>
  <c r="D1592" i="4"/>
  <c r="D1500" i="4"/>
  <c r="A1892" i="4"/>
  <c r="F1893" i="4"/>
  <c r="B1892" i="4"/>
  <c r="C1892" i="4"/>
  <c r="C1478" i="4"/>
  <c r="B1478" i="4"/>
  <c r="D1478" i="4" s="1"/>
  <c r="A1478" i="4"/>
  <c r="B1777" i="4"/>
  <c r="A1777" i="4"/>
  <c r="C1777" i="4"/>
  <c r="F1778" i="4"/>
  <c r="F7588" i="4"/>
  <c r="A1708" i="4"/>
  <c r="F1709" i="4"/>
  <c r="B1708" i="4"/>
  <c r="C1708" i="4"/>
  <c r="F1548" i="4"/>
  <c r="A1547" i="4"/>
  <c r="C1547" i="4"/>
  <c r="B1547" i="4"/>
  <c r="D1547" i="4" s="1"/>
  <c r="B1869" i="4"/>
  <c r="A1869" i="4"/>
  <c r="C1869" i="4"/>
  <c r="F1870" i="4"/>
  <c r="B1961" i="4"/>
  <c r="A1961" i="4"/>
  <c r="C1961" i="4"/>
  <c r="F1962" i="4"/>
  <c r="B1593" i="4"/>
  <c r="D1593" i="4" s="1"/>
  <c r="C1593" i="4"/>
  <c r="A1593" i="4"/>
  <c r="F1594" i="4"/>
  <c r="C1662" i="4"/>
  <c r="F1663" i="4"/>
  <c r="B1662" i="4"/>
  <c r="A1662" i="4"/>
  <c r="F1916" i="4"/>
  <c r="C1915" i="4"/>
  <c r="A1915" i="4"/>
  <c r="B1915" i="4"/>
  <c r="F1732" i="4"/>
  <c r="C1731" i="4"/>
  <c r="A1731" i="4"/>
  <c r="B1731" i="4"/>
  <c r="D1731" i="4" s="1"/>
  <c r="C1754" i="4"/>
  <c r="B1754" i="4"/>
  <c r="F1755" i="4"/>
  <c r="A1754" i="4"/>
  <c r="F1640" i="4"/>
  <c r="A1639" i="4"/>
  <c r="C1639" i="4"/>
  <c r="B1639" i="4"/>
  <c r="A1984" i="4"/>
  <c r="F1985" i="4"/>
  <c r="B1984" i="4"/>
  <c r="C1984" i="4"/>
  <c r="F1824" i="4"/>
  <c r="C1823" i="4"/>
  <c r="A1823" i="4"/>
  <c r="B1823" i="4"/>
  <c r="A1616" i="4"/>
  <c r="B1616" i="4"/>
  <c r="C1616" i="4"/>
  <c r="F1617" i="4"/>
  <c r="A1800" i="4"/>
  <c r="F1801" i="4"/>
  <c r="B1800" i="4"/>
  <c r="C1800" i="4"/>
  <c r="C1846" i="4"/>
  <c r="B1846" i="4"/>
  <c r="F1847" i="4"/>
  <c r="A1846" i="4"/>
  <c r="A1524" i="4"/>
  <c r="B1524" i="4"/>
  <c r="F1525" i="4"/>
  <c r="C1524" i="4"/>
  <c r="C1938" i="4"/>
  <c r="B1938" i="4"/>
  <c r="F1939" i="4"/>
  <c r="A1938" i="4"/>
  <c r="C1570" i="4"/>
  <c r="F1571" i="4"/>
  <c r="B1570" i="4"/>
  <c r="A1570" i="4"/>
  <c r="F2008" i="4"/>
  <c r="C2007" i="4"/>
  <c r="F2031" i="4"/>
  <c r="A2007" i="4"/>
  <c r="B2007" i="4"/>
  <c r="B1685" i="4"/>
  <c r="C1685" i="4"/>
  <c r="A1685" i="4"/>
  <c r="F1686" i="4"/>
  <c r="B1501" i="4"/>
  <c r="C1501" i="4"/>
  <c r="A1501" i="4"/>
  <c r="F1502" i="4"/>
  <c r="AH7588" i="4" l="1"/>
  <c r="AI7588" i="4"/>
  <c r="D1730" i="4"/>
  <c r="D1728" i="4"/>
  <c r="D1727" i="4"/>
  <c r="D1729" i="4"/>
  <c r="AF7588" i="4"/>
  <c r="AE7588" i="4"/>
  <c r="AD7588" i="4"/>
  <c r="AC7588" i="4"/>
  <c r="AB7588" i="4"/>
  <c r="AJ7588" i="4"/>
  <c r="P7588" i="4"/>
  <c r="B7587" i="4"/>
  <c r="D1685" i="4"/>
  <c r="D1501" i="4"/>
  <c r="D1662" i="4"/>
  <c r="D1708" i="4"/>
  <c r="D1524" i="4"/>
  <c r="D1616" i="4"/>
  <c r="D1570" i="4"/>
  <c r="D1639" i="4"/>
  <c r="C1502" i="4"/>
  <c r="B1502" i="4"/>
  <c r="A1502" i="4"/>
  <c r="F2032" i="4"/>
  <c r="C2031" i="4"/>
  <c r="F2055" i="4"/>
  <c r="A2031" i="4"/>
  <c r="B2031" i="4"/>
  <c r="F1848" i="4"/>
  <c r="C1847" i="4"/>
  <c r="A1847" i="4"/>
  <c r="B1847" i="4"/>
  <c r="F1664" i="4"/>
  <c r="A1663" i="4"/>
  <c r="C1663" i="4"/>
  <c r="B1663" i="4"/>
  <c r="C1870" i="4"/>
  <c r="B1870" i="4"/>
  <c r="F1871" i="4"/>
  <c r="A1870" i="4"/>
  <c r="B1709" i="4"/>
  <c r="D1709" i="4" s="1"/>
  <c r="A1709" i="4"/>
  <c r="C1709" i="4"/>
  <c r="F1710" i="4"/>
  <c r="C1686" i="4"/>
  <c r="F1687" i="4"/>
  <c r="B1686" i="4"/>
  <c r="A1686" i="4"/>
  <c r="F1572" i="4"/>
  <c r="A1571" i="4"/>
  <c r="C1571" i="4"/>
  <c r="B1571" i="4"/>
  <c r="F1940" i="4"/>
  <c r="C1939" i="4"/>
  <c r="A1939" i="4"/>
  <c r="B1939" i="4"/>
  <c r="A2008" i="4"/>
  <c r="F2009" i="4"/>
  <c r="B2008" i="4"/>
  <c r="C2008" i="4"/>
  <c r="A1824" i="4"/>
  <c r="F1825" i="4"/>
  <c r="B1824" i="4"/>
  <c r="C1824" i="4"/>
  <c r="B1985" i="4"/>
  <c r="A1985" i="4"/>
  <c r="C1985" i="4"/>
  <c r="F1986" i="4"/>
  <c r="A1640" i="4"/>
  <c r="B1640" i="4"/>
  <c r="C1640" i="4"/>
  <c r="F1641" i="4"/>
  <c r="F1756" i="4"/>
  <c r="C1755" i="4"/>
  <c r="A1755" i="4"/>
  <c r="B1755" i="4"/>
  <c r="C1594" i="4"/>
  <c r="F1595" i="4"/>
  <c r="B1594" i="4"/>
  <c r="D1594" i="4" s="1"/>
  <c r="A1594" i="4"/>
  <c r="C1962" i="4"/>
  <c r="B1962" i="4"/>
  <c r="F1963" i="4"/>
  <c r="A1962" i="4"/>
  <c r="A1548" i="4"/>
  <c r="B1548" i="4"/>
  <c r="D1548" i="4" s="1"/>
  <c r="F1549" i="4"/>
  <c r="C1548" i="4"/>
  <c r="F7589" i="4"/>
  <c r="B1893" i="4"/>
  <c r="A1893" i="4"/>
  <c r="C1893" i="4"/>
  <c r="F1894" i="4"/>
  <c r="B1801" i="4"/>
  <c r="A1801" i="4"/>
  <c r="C1801" i="4"/>
  <c r="F1802" i="4"/>
  <c r="A1916" i="4"/>
  <c r="F1917" i="4"/>
  <c r="B1916" i="4"/>
  <c r="C1916" i="4"/>
  <c r="C1778" i="4"/>
  <c r="B1778" i="4"/>
  <c r="F1779" i="4"/>
  <c r="A1778" i="4"/>
  <c r="A1732" i="4"/>
  <c r="F1733" i="4"/>
  <c r="B1732" i="4"/>
  <c r="C1732" i="4"/>
  <c r="B1525" i="4"/>
  <c r="C1525" i="4"/>
  <c r="A1525" i="4"/>
  <c r="F1526" i="4"/>
  <c r="B1617" i="4"/>
  <c r="D1617" i="4" s="1"/>
  <c r="C1617" i="4"/>
  <c r="A1617" i="4"/>
  <c r="F1618" i="4"/>
  <c r="N3" i="4"/>
  <c r="L3" i="4"/>
  <c r="K3" i="4"/>
  <c r="J3" i="4"/>
  <c r="AH7589" i="4" l="1"/>
  <c r="AI7589" i="4"/>
  <c r="D1752" i="4"/>
  <c r="D1751" i="4"/>
  <c r="D1754" i="4"/>
  <c r="D1753" i="4"/>
  <c r="D1750" i="4"/>
  <c r="AF7589" i="4"/>
  <c r="AE7589" i="4"/>
  <c r="AD7589" i="4"/>
  <c r="AC7589" i="4"/>
  <c r="AB7589" i="4"/>
  <c r="AJ7589" i="4"/>
  <c r="P7589" i="4"/>
  <c r="B7588" i="4"/>
  <c r="D1755" i="4"/>
  <c r="D1686" i="4"/>
  <c r="D1502" i="4"/>
  <c r="D1663" i="4"/>
  <c r="D1525" i="4"/>
  <c r="D1732" i="4"/>
  <c r="D1571" i="4"/>
  <c r="D1640" i="4"/>
  <c r="A1572" i="4"/>
  <c r="B1572" i="4"/>
  <c r="D1572" i="4" s="1"/>
  <c r="F1573" i="4"/>
  <c r="C1572" i="4"/>
  <c r="F1688" i="4"/>
  <c r="A1687" i="4"/>
  <c r="C1687" i="4"/>
  <c r="B1687" i="4"/>
  <c r="D1687" i="4" s="1"/>
  <c r="C1618" i="4"/>
  <c r="F1619" i="4"/>
  <c r="B1618" i="4"/>
  <c r="A1618" i="4"/>
  <c r="F7590" i="4"/>
  <c r="A1756" i="4"/>
  <c r="F1757" i="4"/>
  <c r="B1756" i="4"/>
  <c r="C1756" i="4"/>
  <c r="C1986" i="4"/>
  <c r="B1986" i="4"/>
  <c r="F1987" i="4"/>
  <c r="A1986" i="4"/>
  <c r="A1940" i="4"/>
  <c r="F1941" i="4"/>
  <c r="B1940" i="4"/>
  <c r="C1940" i="4"/>
  <c r="F1872" i="4"/>
  <c r="C1871" i="4"/>
  <c r="A1871" i="4"/>
  <c r="B1871" i="4"/>
  <c r="F2056" i="4"/>
  <c r="C2055" i="4"/>
  <c r="F2079" i="4"/>
  <c r="A2055" i="4"/>
  <c r="B2055" i="4"/>
  <c r="C1802" i="4"/>
  <c r="B1802" i="4"/>
  <c r="F1803" i="4"/>
  <c r="A1802" i="4"/>
  <c r="F1596" i="4"/>
  <c r="A1595" i="4"/>
  <c r="C1595" i="4"/>
  <c r="B1595" i="4"/>
  <c r="D1595" i="4" s="1"/>
  <c r="B1641" i="4"/>
  <c r="D1641" i="4" s="1"/>
  <c r="C1641" i="4"/>
  <c r="A1641" i="4"/>
  <c r="F1642" i="4"/>
  <c r="F1780" i="4"/>
  <c r="C1779" i="4"/>
  <c r="A1779" i="4"/>
  <c r="B1779" i="4"/>
  <c r="B1917" i="4"/>
  <c r="A1917" i="4"/>
  <c r="C1917" i="4"/>
  <c r="F1918" i="4"/>
  <c r="B1549" i="4"/>
  <c r="D1549" i="4" s="1"/>
  <c r="C1549" i="4"/>
  <c r="A1549" i="4"/>
  <c r="F1550" i="4"/>
  <c r="A1664" i="4"/>
  <c r="B1664" i="4"/>
  <c r="D1664" i="4" s="1"/>
  <c r="C1664" i="4"/>
  <c r="F1665" i="4"/>
  <c r="C1526" i="4"/>
  <c r="B1526" i="4"/>
  <c r="D1526" i="4" s="1"/>
  <c r="A1526" i="4"/>
  <c r="B1733" i="4"/>
  <c r="D1733" i="4" s="1"/>
  <c r="A1733" i="4"/>
  <c r="C1733" i="4"/>
  <c r="F1734" i="4"/>
  <c r="A1848" i="4"/>
  <c r="F1849" i="4"/>
  <c r="B1848" i="4"/>
  <c r="C1848" i="4"/>
  <c r="C1894" i="4"/>
  <c r="B1894" i="4"/>
  <c r="F1895" i="4"/>
  <c r="A1894" i="4"/>
  <c r="F1964" i="4"/>
  <c r="C1963" i="4"/>
  <c r="A1963" i="4"/>
  <c r="B1963" i="4"/>
  <c r="B1825" i="4"/>
  <c r="A1825" i="4"/>
  <c r="C1825" i="4"/>
  <c r="F1826" i="4"/>
  <c r="B2009" i="4"/>
  <c r="A2009" i="4"/>
  <c r="C2009" i="4"/>
  <c r="F2010" i="4"/>
  <c r="C1710" i="4"/>
  <c r="B1710" i="4"/>
  <c r="F1711" i="4"/>
  <c r="A1710" i="4"/>
  <c r="A2032" i="4"/>
  <c r="F2033" i="4"/>
  <c r="B2032" i="4"/>
  <c r="C2032" i="4"/>
  <c r="AH7590" i="4" l="1"/>
  <c r="AI7590" i="4"/>
  <c r="D1777" i="4"/>
  <c r="D1776" i="4"/>
  <c r="D1778" i="4"/>
  <c r="AF7590" i="4"/>
  <c r="AE7590" i="4"/>
  <c r="AD7590" i="4"/>
  <c r="AC7590" i="4"/>
  <c r="AB7590" i="4"/>
  <c r="AJ7590" i="4"/>
  <c r="P7590" i="4"/>
  <c r="B7589" i="4"/>
  <c r="D1710" i="4"/>
  <c r="D1779" i="4"/>
  <c r="D1756" i="4"/>
  <c r="D1618" i="4"/>
  <c r="B1849" i="4"/>
  <c r="A1849" i="4"/>
  <c r="C1849" i="4"/>
  <c r="F1850" i="4"/>
  <c r="C2010" i="4"/>
  <c r="B2010" i="4"/>
  <c r="F2011" i="4"/>
  <c r="A2010" i="4"/>
  <c r="F1896" i="4"/>
  <c r="C1895" i="4"/>
  <c r="A1895" i="4"/>
  <c r="B1895" i="4"/>
  <c r="B1665" i="4"/>
  <c r="D1665" i="4" s="1"/>
  <c r="C1665" i="4"/>
  <c r="A1665" i="4"/>
  <c r="F1666" i="4"/>
  <c r="A1596" i="4"/>
  <c r="B1596" i="4"/>
  <c r="D1596" i="4" s="1"/>
  <c r="F1597" i="4"/>
  <c r="C1596" i="4"/>
  <c r="F2080" i="4"/>
  <c r="C2079" i="4"/>
  <c r="F2103" i="4"/>
  <c r="A2079" i="4"/>
  <c r="B2079" i="4"/>
  <c r="F1988" i="4"/>
  <c r="C1987" i="4"/>
  <c r="A1987" i="4"/>
  <c r="B1987" i="4"/>
  <c r="F7591" i="4"/>
  <c r="F1620" i="4"/>
  <c r="A1619" i="4"/>
  <c r="C1619" i="4"/>
  <c r="B1619" i="4"/>
  <c r="C1734" i="4"/>
  <c r="B1734" i="4"/>
  <c r="F1735" i="4"/>
  <c r="A1734" i="4"/>
  <c r="C1550" i="4"/>
  <c r="B1550" i="4"/>
  <c r="D1550" i="4" s="1"/>
  <c r="A1550" i="4"/>
  <c r="B1757" i="4"/>
  <c r="A1757" i="4"/>
  <c r="C1757" i="4"/>
  <c r="F1758" i="4"/>
  <c r="A1688" i="4"/>
  <c r="F1689" i="4"/>
  <c r="B1688" i="4"/>
  <c r="D1688" i="4" s="1"/>
  <c r="C1688" i="4"/>
  <c r="B1573" i="4"/>
  <c r="C1573" i="4"/>
  <c r="A1573" i="4"/>
  <c r="F1574" i="4"/>
  <c r="C1826" i="4"/>
  <c r="B1826" i="4"/>
  <c r="F1827" i="4"/>
  <c r="A1826" i="4"/>
  <c r="A1964" i="4"/>
  <c r="F1965" i="4"/>
  <c r="B1964" i="4"/>
  <c r="C1964" i="4"/>
  <c r="C1918" i="4"/>
  <c r="B1918" i="4"/>
  <c r="F1919" i="4"/>
  <c r="A1918" i="4"/>
  <c r="A1872" i="4"/>
  <c r="F1873" i="4"/>
  <c r="B1872" i="4"/>
  <c r="C1872" i="4"/>
  <c r="B1941" i="4"/>
  <c r="A1941" i="4"/>
  <c r="C1941" i="4"/>
  <c r="F1942" i="4"/>
  <c r="F1712" i="4"/>
  <c r="C1711" i="4"/>
  <c r="A1711" i="4"/>
  <c r="B1711" i="4"/>
  <c r="B2033" i="4"/>
  <c r="A2033" i="4"/>
  <c r="C2033" i="4"/>
  <c r="F2034" i="4"/>
  <c r="A1780" i="4"/>
  <c r="F1781" i="4"/>
  <c r="B1780" i="4"/>
  <c r="D1780" i="4" s="1"/>
  <c r="C1780" i="4"/>
  <c r="C1642" i="4"/>
  <c r="F1643" i="4"/>
  <c r="B1642" i="4"/>
  <c r="A1642" i="4"/>
  <c r="F1804" i="4"/>
  <c r="C1803" i="4"/>
  <c r="A1803" i="4"/>
  <c r="B1803" i="4"/>
  <c r="A2056" i="4"/>
  <c r="F2057" i="4"/>
  <c r="B2056" i="4"/>
  <c r="C2056" i="4"/>
  <c r="AH7591" i="4" l="1"/>
  <c r="AI7591" i="4"/>
  <c r="D1799" i="4"/>
  <c r="D1800" i="4"/>
  <c r="D1802" i="4"/>
  <c r="D1801" i="4"/>
  <c r="AF7591" i="4"/>
  <c r="AE7591" i="4"/>
  <c r="AD7591" i="4"/>
  <c r="AC7591" i="4"/>
  <c r="AB7591" i="4"/>
  <c r="AJ7591" i="4"/>
  <c r="P7591" i="4"/>
  <c r="B7590" i="4"/>
  <c r="D1642" i="4"/>
  <c r="D1757" i="4"/>
  <c r="D1803" i="4"/>
  <c r="D1619" i="4"/>
  <c r="D1573" i="4"/>
  <c r="D1734" i="4"/>
  <c r="D1711" i="4"/>
  <c r="C1942" i="4"/>
  <c r="B1942" i="4"/>
  <c r="F1943" i="4"/>
  <c r="A1942" i="4"/>
  <c r="C1574" i="4"/>
  <c r="B1574" i="4"/>
  <c r="A1574" i="4"/>
  <c r="B1597" i="4"/>
  <c r="C1597" i="4"/>
  <c r="A1597" i="4"/>
  <c r="F1598" i="4"/>
  <c r="B1873" i="4"/>
  <c r="A1873" i="4"/>
  <c r="C1873" i="4"/>
  <c r="F1874" i="4"/>
  <c r="B1965" i="4"/>
  <c r="A1965" i="4"/>
  <c r="C1965" i="4"/>
  <c r="F1966" i="4"/>
  <c r="F1828" i="4"/>
  <c r="C1827" i="4"/>
  <c r="A1827" i="4"/>
  <c r="B1827" i="4"/>
  <c r="A1620" i="4"/>
  <c r="B1620" i="4"/>
  <c r="C1620" i="4"/>
  <c r="F1621" i="4"/>
  <c r="F2104" i="4"/>
  <c r="C2103" i="4"/>
  <c r="F2127" i="4"/>
  <c r="A2103" i="4"/>
  <c r="B2103" i="4"/>
  <c r="C1850" i="4"/>
  <c r="B1850" i="4"/>
  <c r="F1851" i="4"/>
  <c r="A1850" i="4"/>
  <c r="A1804" i="4"/>
  <c r="F1805" i="4"/>
  <c r="B1804" i="4"/>
  <c r="D1804" i="4" s="1"/>
  <c r="C1804" i="4"/>
  <c r="F1644" i="4"/>
  <c r="A1643" i="4"/>
  <c r="C1643" i="4"/>
  <c r="B1643" i="4"/>
  <c r="D1643" i="4" s="1"/>
  <c r="B1689" i="4"/>
  <c r="D1689" i="4" s="1"/>
  <c r="A1689" i="4"/>
  <c r="C1689" i="4"/>
  <c r="F1690" i="4"/>
  <c r="A1712" i="4"/>
  <c r="F1713" i="4"/>
  <c r="B1712" i="4"/>
  <c r="C1712" i="4"/>
  <c r="C1758" i="4"/>
  <c r="B1758" i="4"/>
  <c r="F1759" i="4"/>
  <c r="A1758" i="4"/>
  <c r="C1666" i="4"/>
  <c r="F1667" i="4"/>
  <c r="B1666" i="4"/>
  <c r="A1666" i="4"/>
  <c r="F2012" i="4"/>
  <c r="C2011" i="4"/>
  <c r="A2011" i="4"/>
  <c r="B2011" i="4"/>
  <c r="B1781" i="4"/>
  <c r="A1781" i="4"/>
  <c r="C1781" i="4"/>
  <c r="F1782" i="4"/>
  <c r="B2057" i="4"/>
  <c r="A2057" i="4"/>
  <c r="C2057" i="4"/>
  <c r="F2058" i="4"/>
  <c r="C2034" i="4"/>
  <c r="B2034" i="4"/>
  <c r="F2035" i="4"/>
  <c r="A2034" i="4"/>
  <c r="F1920" i="4"/>
  <c r="C1919" i="4"/>
  <c r="A1919" i="4"/>
  <c r="B1919" i="4"/>
  <c r="F1736" i="4"/>
  <c r="C1735" i="4"/>
  <c r="A1735" i="4"/>
  <c r="B1735" i="4"/>
  <c r="D1735" i="4" s="1"/>
  <c r="F7592" i="4"/>
  <c r="A1988" i="4"/>
  <c r="F1989" i="4"/>
  <c r="B1988" i="4"/>
  <c r="C1988" i="4"/>
  <c r="A2080" i="4"/>
  <c r="F2081" i="4"/>
  <c r="B2080" i="4"/>
  <c r="C2080" i="4"/>
  <c r="A1896" i="4"/>
  <c r="F1897" i="4"/>
  <c r="B1896" i="4"/>
  <c r="C1896" i="4"/>
  <c r="AH7592" i="4" l="1"/>
  <c r="AI7592" i="4"/>
  <c r="D1826" i="4"/>
  <c r="D1824" i="4"/>
  <c r="D1825" i="4"/>
  <c r="D1823" i="4"/>
  <c r="AF7592" i="4"/>
  <c r="AE7592" i="4"/>
  <c r="AD7592" i="4"/>
  <c r="AC7592" i="4"/>
  <c r="AB7592" i="4"/>
  <c r="AJ7592" i="4"/>
  <c r="P7592" i="4"/>
  <c r="B7591" i="4"/>
  <c r="D1758" i="4"/>
  <c r="D1574" i="4"/>
  <c r="D1666" i="4"/>
  <c r="D1781" i="4"/>
  <c r="D1827" i="4"/>
  <c r="D1620" i="4"/>
  <c r="D1597" i="4"/>
  <c r="D1712" i="4"/>
  <c r="F7593" i="4"/>
  <c r="A1736" i="4"/>
  <c r="F1737" i="4"/>
  <c r="B1736" i="4"/>
  <c r="D1736" i="4" s="1"/>
  <c r="C1736" i="4"/>
  <c r="B1989" i="4"/>
  <c r="A1989" i="4"/>
  <c r="C1989" i="4"/>
  <c r="F1990" i="4"/>
  <c r="A2104" i="4"/>
  <c r="F2105" i="4"/>
  <c r="B2104" i="4"/>
  <c r="C2104" i="4"/>
  <c r="C1966" i="4"/>
  <c r="B1966" i="4"/>
  <c r="F1967" i="4"/>
  <c r="A1966" i="4"/>
  <c r="A2012" i="4"/>
  <c r="F2013" i="4"/>
  <c r="B2012" i="4"/>
  <c r="C2012" i="4"/>
  <c r="B1713" i="4"/>
  <c r="A1713" i="4"/>
  <c r="C1713" i="4"/>
  <c r="F1714" i="4"/>
  <c r="F2128" i="4"/>
  <c r="C2127" i="4"/>
  <c r="F2151" i="4"/>
  <c r="A2127" i="4"/>
  <c r="B2127" i="4"/>
  <c r="B1897" i="4"/>
  <c r="A1897" i="4"/>
  <c r="C1897" i="4"/>
  <c r="F1898" i="4"/>
  <c r="C2058" i="4"/>
  <c r="B2058" i="4"/>
  <c r="F2059" i="4"/>
  <c r="A2058" i="4"/>
  <c r="C1690" i="4"/>
  <c r="B1690" i="4"/>
  <c r="F1691" i="4"/>
  <c r="A1690" i="4"/>
  <c r="A1644" i="4"/>
  <c r="B1644" i="4"/>
  <c r="C1644" i="4"/>
  <c r="F1645" i="4"/>
  <c r="B1805" i="4"/>
  <c r="A1805" i="4"/>
  <c r="C1805" i="4"/>
  <c r="F1806" i="4"/>
  <c r="F1852" i="4"/>
  <c r="C1851" i="4"/>
  <c r="A1851" i="4"/>
  <c r="B1851" i="4"/>
  <c r="D1851" i="4" s="1"/>
  <c r="B1621" i="4"/>
  <c r="C1621" i="4"/>
  <c r="A1621" i="4"/>
  <c r="F1622" i="4"/>
  <c r="A1828" i="4"/>
  <c r="F1829" i="4"/>
  <c r="B1828" i="4"/>
  <c r="C1828" i="4"/>
  <c r="C1782" i="4"/>
  <c r="B1782" i="4"/>
  <c r="F1783" i="4"/>
  <c r="A1782" i="4"/>
  <c r="F1668" i="4"/>
  <c r="A1667" i="4"/>
  <c r="C1667" i="4"/>
  <c r="B1667" i="4"/>
  <c r="D1667" i="4" s="1"/>
  <c r="F1760" i="4"/>
  <c r="C1759" i="4"/>
  <c r="A1759" i="4"/>
  <c r="B1759" i="4"/>
  <c r="F2036" i="4"/>
  <c r="C2035" i="4"/>
  <c r="A2035" i="4"/>
  <c r="B2035" i="4"/>
  <c r="B2081" i="4"/>
  <c r="A2081" i="4"/>
  <c r="C2081" i="4"/>
  <c r="F2082" i="4"/>
  <c r="A1920" i="4"/>
  <c r="F1921" i="4"/>
  <c r="B1920" i="4"/>
  <c r="C1920" i="4"/>
  <c r="C1874" i="4"/>
  <c r="B1874" i="4"/>
  <c r="F1875" i="4"/>
  <c r="A1874" i="4"/>
  <c r="C1598" i="4"/>
  <c r="B1598" i="4"/>
  <c r="A1598" i="4"/>
  <c r="F1944" i="4"/>
  <c r="C1943" i="4"/>
  <c r="A1943" i="4"/>
  <c r="B1943" i="4"/>
  <c r="AH7593" i="4" l="1"/>
  <c r="AI7593" i="4"/>
  <c r="D1848" i="4"/>
  <c r="D1846" i="4"/>
  <c r="D1849" i="4"/>
  <c r="D1850" i="4"/>
  <c r="D1847" i="4"/>
  <c r="AF7593" i="4"/>
  <c r="AE7593" i="4"/>
  <c r="AD7593" i="4"/>
  <c r="AC7593" i="4"/>
  <c r="AB7593" i="4"/>
  <c r="P7593" i="4"/>
  <c r="AJ7593" i="4"/>
  <c r="B7592" i="4"/>
  <c r="D1759" i="4"/>
  <c r="D1828" i="4"/>
  <c r="D1644" i="4"/>
  <c r="D1713" i="4"/>
  <c r="D1690" i="4"/>
  <c r="D1598" i="4"/>
  <c r="D1805" i="4"/>
  <c r="D1782" i="4"/>
  <c r="D1621" i="4"/>
  <c r="F1692" i="4"/>
  <c r="C1691" i="4"/>
  <c r="A1691" i="4"/>
  <c r="B1691" i="4"/>
  <c r="D1691" i="4" s="1"/>
  <c r="F2152" i="4"/>
  <c r="C2151" i="4"/>
  <c r="F2175" i="4"/>
  <c r="A2151" i="4"/>
  <c r="B2151" i="4"/>
  <c r="F1968" i="4"/>
  <c r="C1967" i="4"/>
  <c r="A1967" i="4"/>
  <c r="B1967" i="4"/>
  <c r="F1876" i="4"/>
  <c r="C1875" i="4"/>
  <c r="A1875" i="4"/>
  <c r="B1875" i="4"/>
  <c r="B1921" i="4"/>
  <c r="A1921" i="4"/>
  <c r="C1921" i="4"/>
  <c r="F1922" i="4"/>
  <c r="A2036" i="4"/>
  <c r="F2037" i="4"/>
  <c r="B2036" i="4"/>
  <c r="C2036" i="4"/>
  <c r="B1829" i="4"/>
  <c r="D1829" i="4" s="1"/>
  <c r="A1829" i="4"/>
  <c r="C1829" i="4"/>
  <c r="F1830" i="4"/>
  <c r="A1852" i="4"/>
  <c r="F1853" i="4"/>
  <c r="B1852" i="4"/>
  <c r="C1852" i="4"/>
  <c r="F2060" i="4"/>
  <c r="C2059" i="4"/>
  <c r="A2059" i="4"/>
  <c r="B2059" i="4"/>
  <c r="A2128" i="4"/>
  <c r="F2129" i="4"/>
  <c r="B2128" i="4"/>
  <c r="C2128" i="4"/>
  <c r="B2105" i="4"/>
  <c r="A2105" i="4"/>
  <c r="C2105" i="4"/>
  <c r="F2106" i="4"/>
  <c r="F7594" i="4"/>
  <c r="A1944" i="4"/>
  <c r="F1945" i="4"/>
  <c r="B1944" i="4"/>
  <c r="C1944" i="4"/>
  <c r="C2082" i="4"/>
  <c r="B2082" i="4"/>
  <c r="F2083" i="4"/>
  <c r="A2082" i="4"/>
  <c r="A1760" i="4"/>
  <c r="F1761" i="4"/>
  <c r="B1760" i="4"/>
  <c r="D1760" i="4" s="1"/>
  <c r="C1760" i="4"/>
  <c r="F1784" i="4"/>
  <c r="C1783" i="4"/>
  <c r="A1783" i="4"/>
  <c r="B1783" i="4"/>
  <c r="C1622" i="4"/>
  <c r="B1622" i="4"/>
  <c r="D1622" i="4" s="1"/>
  <c r="A1622" i="4"/>
  <c r="C1806" i="4"/>
  <c r="B1806" i="4"/>
  <c r="F1807" i="4"/>
  <c r="A1806" i="4"/>
  <c r="B1645" i="4"/>
  <c r="D1645" i="4" s="1"/>
  <c r="C1645" i="4"/>
  <c r="A1645" i="4"/>
  <c r="F1646" i="4"/>
  <c r="C1714" i="4"/>
  <c r="B1714" i="4"/>
  <c r="F1715" i="4"/>
  <c r="A1714" i="4"/>
  <c r="C1898" i="4"/>
  <c r="B1898" i="4"/>
  <c r="F1899" i="4"/>
  <c r="A1898" i="4"/>
  <c r="B2013" i="4"/>
  <c r="A2013" i="4"/>
  <c r="C2013" i="4"/>
  <c r="F2014" i="4"/>
  <c r="A1668" i="4"/>
  <c r="B1668" i="4"/>
  <c r="C1668" i="4"/>
  <c r="F1669" i="4"/>
  <c r="C1990" i="4"/>
  <c r="B1990" i="4"/>
  <c r="F1991" i="4"/>
  <c r="A1990" i="4"/>
  <c r="B1737" i="4"/>
  <c r="D1737" i="4" s="1"/>
  <c r="A1737" i="4"/>
  <c r="C1737" i="4"/>
  <c r="F1738" i="4"/>
  <c r="AI7594" i="4" l="1"/>
  <c r="AH7594" i="4"/>
  <c r="D1872" i="4"/>
  <c r="D1875" i="4"/>
  <c r="D1873" i="4"/>
  <c r="D1874" i="4"/>
  <c r="D1871" i="4"/>
  <c r="AF7594" i="4"/>
  <c r="AE7594" i="4"/>
  <c r="AD7594" i="4"/>
  <c r="AC7594" i="4"/>
  <c r="AB7594" i="4"/>
  <c r="P7594" i="4"/>
  <c r="AJ7594" i="4"/>
  <c r="B7593" i="4"/>
  <c r="D1714" i="4"/>
  <c r="D1852" i="4"/>
  <c r="D1783" i="4"/>
  <c r="D1668" i="4"/>
  <c r="D1806" i="4"/>
  <c r="C1738" i="4"/>
  <c r="B1738" i="4"/>
  <c r="F1739" i="4"/>
  <c r="A1738" i="4"/>
  <c r="F1992" i="4"/>
  <c r="C1991" i="4"/>
  <c r="A1991" i="4"/>
  <c r="B1991" i="4"/>
  <c r="F1900" i="4"/>
  <c r="C1899" i="4"/>
  <c r="A1899" i="4"/>
  <c r="B1899" i="4"/>
  <c r="C1646" i="4"/>
  <c r="B1646" i="4"/>
  <c r="A1646" i="4"/>
  <c r="F2084" i="4"/>
  <c r="C2083" i="4"/>
  <c r="A2083" i="4"/>
  <c r="B2083" i="4"/>
  <c r="B2037" i="4"/>
  <c r="A2037" i="4"/>
  <c r="C2037" i="4"/>
  <c r="F2038" i="4"/>
  <c r="F2176" i="4"/>
  <c r="C2175" i="4"/>
  <c r="F2199" i="4"/>
  <c r="A2175" i="4"/>
  <c r="B2175" i="4"/>
  <c r="A1692" i="4"/>
  <c r="F1693" i="4"/>
  <c r="B1692" i="4"/>
  <c r="D1692" i="4" s="1"/>
  <c r="C1692" i="4"/>
  <c r="B1669" i="4"/>
  <c r="D1669" i="4" s="1"/>
  <c r="C1669" i="4"/>
  <c r="A1669" i="4"/>
  <c r="F1670" i="4"/>
  <c r="F1716" i="4"/>
  <c r="C1715" i="4"/>
  <c r="A1715" i="4"/>
  <c r="B1715" i="4"/>
  <c r="D1715" i="4" s="1"/>
  <c r="C2106" i="4"/>
  <c r="B2106" i="4"/>
  <c r="F2107" i="4"/>
  <c r="A2106" i="4"/>
  <c r="B2129" i="4"/>
  <c r="A2129" i="4"/>
  <c r="C2129" i="4"/>
  <c r="F2130" i="4"/>
  <c r="A1784" i="4"/>
  <c r="F1785" i="4"/>
  <c r="B1784" i="4"/>
  <c r="C1784" i="4"/>
  <c r="B1761" i="4"/>
  <c r="D1761" i="4" s="1"/>
  <c r="A1761" i="4"/>
  <c r="C1761" i="4"/>
  <c r="F1762" i="4"/>
  <c r="F7595" i="4"/>
  <c r="C1830" i="4"/>
  <c r="B1830" i="4"/>
  <c r="F1831" i="4"/>
  <c r="A1830" i="4"/>
  <c r="B1945" i="4"/>
  <c r="A1945" i="4"/>
  <c r="C1945" i="4"/>
  <c r="F1946" i="4"/>
  <c r="C1922" i="4"/>
  <c r="B1922" i="4"/>
  <c r="F1923" i="4"/>
  <c r="A1922" i="4"/>
  <c r="A1876" i="4"/>
  <c r="F1877" i="4"/>
  <c r="B1876" i="4"/>
  <c r="C1876" i="4"/>
  <c r="A1968" i="4"/>
  <c r="F1969" i="4"/>
  <c r="B1968" i="4"/>
  <c r="C1968" i="4"/>
  <c r="C2014" i="4"/>
  <c r="B2014" i="4"/>
  <c r="F2015" i="4"/>
  <c r="A2014" i="4"/>
  <c r="F1808" i="4"/>
  <c r="C1807" i="4"/>
  <c r="A1807" i="4"/>
  <c r="B1807" i="4"/>
  <c r="D1807" i="4" s="1"/>
  <c r="A2060" i="4"/>
  <c r="F2061" i="4"/>
  <c r="B2060" i="4"/>
  <c r="C2060" i="4"/>
  <c r="B1853" i="4"/>
  <c r="A1853" i="4"/>
  <c r="C1853" i="4"/>
  <c r="F1854" i="4"/>
  <c r="A2152" i="4"/>
  <c r="F2153" i="4"/>
  <c r="B2152" i="4"/>
  <c r="C2152" i="4"/>
  <c r="AI7595" i="4" l="1"/>
  <c r="AH7595" i="4"/>
  <c r="D1896" i="4"/>
  <c r="D1895" i="4"/>
  <c r="D1898" i="4"/>
  <c r="D1897" i="4"/>
  <c r="AF7595" i="4"/>
  <c r="AE7595" i="4"/>
  <c r="AD7595" i="4"/>
  <c r="AC7595" i="4"/>
  <c r="AB7595" i="4"/>
  <c r="P7595" i="4"/>
  <c r="AJ7595" i="4"/>
  <c r="B7594" i="4"/>
  <c r="D1853" i="4"/>
  <c r="D1876" i="4"/>
  <c r="D1784" i="4"/>
  <c r="D1646" i="4"/>
  <c r="D1830" i="4"/>
  <c r="D1738" i="4"/>
  <c r="D1899" i="4"/>
  <c r="A1716" i="4"/>
  <c r="F1717" i="4"/>
  <c r="B1716" i="4"/>
  <c r="D1716" i="4" s="1"/>
  <c r="C1716" i="4"/>
  <c r="B2153" i="4"/>
  <c r="A2153" i="4"/>
  <c r="C2153" i="4"/>
  <c r="F2154" i="4"/>
  <c r="B2061" i="4"/>
  <c r="A2061" i="4"/>
  <c r="C2061" i="4"/>
  <c r="F2062" i="4"/>
  <c r="F7596" i="4"/>
  <c r="C2130" i="4"/>
  <c r="B2130" i="4"/>
  <c r="F2131" i="4"/>
  <c r="A2130" i="4"/>
  <c r="A1992" i="4"/>
  <c r="F1993" i="4"/>
  <c r="B1992" i="4"/>
  <c r="C1992" i="4"/>
  <c r="C1854" i="4"/>
  <c r="B1854" i="4"/>
  <c r="F1855" i="4"/>
  <c r="A1854" i="4"/>
  <c r="C2038" i="4"/>
  <c r="B2038" i="4"/>
  <c r="F2039" i="4"/>
  <c r="A2038" i="4"/>
  <c r="A1900" i="4"/>
  <c r="F1901" i="4"/>
  <c r="B1900" i="4"/>
  <c r="D1900" i="4" s="1"/>
  <c r="C1900" i="4"/>
  <c r="F2016" i="4"/>
  <c r="C2015" i="4"/>
  <c r="A2015" i="4"/>
  <c r="B2015" i="4"/>
  <c r="B1969" i="4"/>
  <c r="A1969" i="4"/>
  <c r="C1969" i="4"/>
  <c r="F1970" i="4"/>
  <c r="F1832" i="4"/>
  <c r="C1831" i="4"/>
  <c r="A1831" i="4"/>
  <c r="B1831" i="4"/>
  <c r="D1831" i="4" s="1"/>
  <c r="B1785" i="4"/>
  <c r="D1785" i="4" s="1"/>
  <c r="A1785" i="4"/>
  <c r="C1785" i="4"/>
  <c r="F1786" i="4"/>
  <c r="F2108" i="4"/>
  <c r="C2107" i="4"/>
  <c r="A2107" i="4"/>
  <c r="B2107" i="4"/>
  <c r="C1670" i="4"/>
  <c r="B1670" i="4"/>
  <c r="A1670" i="4"/>
  <c r="B1693" i="4"/>
  <c r="D1693" i="4" s="1"/>
  <c r="A1693" i="4"/>
  <c r="C1693" i="4"/>
  <c r="F1694" i="4"/>
  <c r="F2200" i="4"/>
  <c r="C2199" i="4"/>
  <c r="F2223" i="4"/>
  <c r="A2199" i="4"/>
  <c r="B2199" i="4"/>
  <c r="A1808" i="4"/>
  <c r="F1809" i="4"/>
  <c r="B1808" i="4"/>
  <c r="D1808" i="4" s="1"/>
  <c r="C1808" i="4"/>
  <c r="F1924" i="4"/>
  <c r="C1923" i="4"/>
  <c r="A1923" i="4"/>
  <c r="B1923" i="4"/>
  <c r="A2176" i="4"/>
  <c r="F2177" i="4"/>
  <c r="B2176" i="4"/>
  <c r="C2176" i="4"/>
  <c r="B1877" i="4"/>
  <c r="D1877" i="4" s="1"/>
  <c r="A1877" i="4"/>
  <c r="C1877" i="4"/>
  <c r="F1878" i="4"/>
  <c r="C1946" i="4"/>
  <c r="B1946" i="4"/>
  <c r="F1947" i="4"/>
  <c r="A1946" i="4"/>
  <c r="C1762" i="4"/>
  <c r="B1762" i="4"/>
  <c r="F1763" i="4"/>
  <c r="A1762" i="4"/>
  <c r="A2084" i="4"/>
  <c r="F2085" i="4"/>
  <c r="B2084" i="4"/>
  <c r="C2084" i="4"/>
  <c r="F1740" i="4"/>
  <c r="C1739" i="4"/>
  <c r="A1739" i="4"/>
  <c r="B1739" i="4"/>
  <c r="AH7596" i="4" l="1"/>
  <c r="AI7596" i="4"/>
  <c r="D1919" i="4"/>
  <c r="D1921" i="4"/>
  <c r="D1920" i="4"/>
  <c r="D1922" i="4"/>
  <c r="AF7596" i="4"/>
  <c r="AE7596" i="4"/>
  <c r="AD7596" i="4"/>
  <c r="AC7596" i="4"/>
  <c r="AB7596" i="4"/>
  <c r="AJ7596" i="4"/>
  <c r="P7596" i="4"/>
  <c r="B7595" i="4"/>
  <c r="D1739" i="4"/>
  <c r="D1854" i="4"/>
  <c r="D1670" i="4"/>
  <c r="D1923" i="4"/>
  <c r="D1762" i="4"/>
  <c r="B2177" i="4"/>
  <c r="A2177" i="4"/>
  <c r="C2177" i="4"/>
  <c r="F2178" i="4"/>
  <c r="F2224" i="4"/>
  <c r="C2223" i="4"/>
  <c r="F2247" i="4"/>
  <c r="A2223" i="4"/>
  <c r="B2223" i="4"/>
  <c r="A2016" i="4"/>
  <c r="F2017" i="4"/>
  <c r="B2016" i="4"/>
  <c r="C2016" i="4"/>
  <c r="F1764" i="4"/>
  <c r="C1763" i="4"/>
  <c r="A1763" i="4"/>
  <c r="B1763" i="4"/>
  <c r="F1948" i="4"/>
  <c r="C1947" i="4"/>
  <c r="A1947" i="4"/>
  <c r="B1947" i="4"/>
  <c r="B1809" i="4"/>
  <c r="D1809" i="4" s="1"/>
  <c r="A1809" i="4"/>
  <c r="C1809" i="4"/>
  <c r="F1810" i="4"/>
  <c r="A2200" i="4"/>
  <c r="F2201" i="4"/>
  <c r="B2200" i="4"/>
  <c r="C2200" i="4"/>
  <c r="B2085" i="4"/>
  <c r="A2085" i="4"/>
  <c r="C2085" i="4"/>
  <c r="F2086" i="4"/>
  <c r="C1786" i="4"/>
  <c r="B1786" i="4"/>
  <c r="F1787" i="4"/>
  <c r="A1786" i="4"/>
  <c r="C2154" i="4"/>
  <c r="B2154" i="4"/>
  <c r="F2155" i="4"/>
  <c r="A2154" i="4"/>
  <c r="C1878" i="4"/>
  <c r="B1878" i="4"/>
  <c r="F1879" i="4"/>
  <c r="A1878" i="4"/>
  <c r="A1924" i="4"/>
  <c r="F1925" i="4"/>
  <c r="B1924" i="4"/>
  <c r="D1924" i="4" s="1"/>
  <c r="C1924" i="4"/>
  <c r="C1694" i="4"/>
  <c r="B1694" i="4"/>
  <c r="D1694" i="4" s="1"/>
  <c r="A1694" i="4"/>
  <c r="A2108" i="4"/>
  <c r="F2109" i="4"/>
  <c r="B2108" i="4"/>
  <c r="C2108" i="4"/>
  <c r="B1901" i="4"/>
  <c r="D1901" i="4" s="1"/>
  <c r="A1901" i="4"/>
  <c r="C1901" i="4"/>
  <c r="F1902" i="4"/>
  <c r="F2040" i="4"/>
  <c r="C2039" i="4"/>
  <c r="A2039" i="4"/>
  <c r="B2039" i="4"/>
  <c r="F2132" i="4"/>
  <c r="C2131" i="4"/>
  <c r="A2131" i="4"/>
  <c r="B2131" i="4"/>
  <c r="F7597" i="4"/>
  <c r="B1717" i="4"/>
  <c r="D1717" i="4" s="1"/>
  <c r="A1717" i="4"/>
  <c r="C1717" i="4"/>
  <c r="F1718" i="4"/>
  <c r="B1993" i="4"/>
  <c r="A1993" i="4"/>
  <c r="C1993" i="4"/>
  <c r="F1994" i="4"/>
  <c r="A1740" i="4"/>
  <c r="F1741" i="4"/>
  <c r="B1740" i="4"/>
  <c r="D1740" i="4" s="1"/>
  <c r="C1740" i="4"/>
  <c r="A1832" i="4"/>
  <c r="F1833" i="4"/>
  <c r="B1832" i="4"/>
  <c r="D1832" i="4" s="1"/>
  <c r="C1832" i="4"/>
  <c r="C1970" i="4"/>
  <c r="B1970" i="4"/>
  <c r="F1971" i="4"/>
  <c r="A1970" i="4"/>
  <c r="F1856" i="4"/>
  <c r="C1855" i="4"/>
  <c r="A1855" i="4"/>
  <c r="B1855" i="4"/>
  <c r="C2062" i="4"/>
  <c r="B2062" i="4"/>
  <c r="F2063" i="4"/>
  <c r="A2062" i="4"/>
  <c r="AH7597" i="4" l="1"/>
  <c r="AI7597" i="4"/>
  <c r="D1945" i="4"/>
  <c r="D1944" i="4"/>
  <c r="D1946" i="4"/>
  <c r="D1947" i="4"/>
  <c r="D1943" i="4"/>
  <c r="AF7597" i="4"/>
  <c r="AE7597" i="4"/>
  <c r="AD7597" i="4"/>
  <c r="AC7597" i="4"/>
  <c r="AB7597" i="4"/>
  <c r="P7597" i="4"/>
  <c r="AJ7597" i="4"/>
  <c r="B7596" i="4"/>
  <c r="D1878" i="4"/>
  <c r="D1855" i="4"/>
  <c r="D1763" i="4"/>
  <c r="D1786" i="4"/>
  <c r="A2040" i="4"/>
  <c r="F2041" i="4"/>
  <c r="B2040" i="4"/>
  <c r="C2040" i="4"/>
  <c r="F1972" i="4"/>
  <c r="C1971" i="4"/>
  <c r="A1971" i="4"/>
  <c r="B1971" i="4"/>
  <c r="F7598" i="4"/>
  <c r="F1880" i="4"/>
  <c r="C1879" i="4"/>
  <c r="A1879" i="4"/>
  <c r="B1879" i="4"/>
  <c r="D1879" i="4" s="1"/>
  <c r="F1788" i="4"/>
  <c r="C1787" i="4"/>
  <c r="A1787" i="4"/>
  <c r="B1787" i="4"/>
  <c r="D1787" i="4" s="1"/>
  <c r="C1810" i="4"/>
  <c r="B1810" i="4"/>
  <c r="D1810" i="4" s="1"/>
  <c r="F1811" i="4"/>
  <c r="A1810" i="4"/>
  <c r="A2224" i="4"/>
  <c r="F2225" i="4"/>
  <c r="B2224" i="4"/>
  <c r="C2224" i="4"/>
  <c r="A2132" i="4"/>
  <c r="F2133" i="4"/>
  <c r="B2132" i="4"/>
  <c r="C2132" i="4"/>
  <c r="F2248" i="4"/>
  <c r="C2247" i="4"/>
  <c r="F2271" i="4"/>
  <c r="A2247" i="4"/>
  <c r="B2247" i="4"/>
  <c r="B1833" i="4"/>
  <c r="D1833" i="4" s="1"/>
  <c r="A1833" i="4"/>
  <c r="C1833" i="4"/>
  <c r="F1834" i="4"/>
  <c r="B1741" i="4"/>
  <c r="D1741" i="4" s="1"/>
  <c r="A1741" i="4"/>
  <c r="C1741" i="4"/>
  <c r="F1742" i="4"/>
  <c r="A1948" i="4"/>
  <c r="F1949" i="4"/>
  <c r="B1948" i="4"/>
  <c r="D1948" i="4" s="1"/>
  <c r="C1948" i="4"/>
  <c r="B2109" i="4"/>
  <c r="A2109" i="4"/>
  <c r="C2109" i="4"/>
  <c r="F2110" i="4"/>
  <c r="C2086" i="4"/>
  <c r="B2086" i="4"/>
  <c r="F2087" i="4"/>
  <c r="A2086" i="4"/>
  <c r="B2201" i="4"/>
  <c r="A2201" i="4"/>
  <c r="C2201" i="4"/>
  <c r="F2202" i="4"/>
  <c r="C2178" i="4"/>
  <c r="B2178" i="4"/>
  <c r="F2179" i="4"/>
  <c r="A2178" i="4"/>
  <c r="F2064" i="4"/>
  <c r="C2063" i="4"/>
  <c r="A2063" i="4"/>
  <c r="B2063" i="4"/>
  <c r="A1856" i="4"/>
  <c r="F1857" i="4"/>
  <c r="B1856" i="4"/>
  <c r="D1856" i="4" s="1"/>
  <c r="C1856" i="4"/>
  <c r="C1994" i="4"/>
  <c r="B1994" i="4"/>
  <c r="F1995" i="4"/>
  <c r="A1994" i="4"/>
  <c r="C1718" i="4"/>
  <c r="B1718" i="4"/>
  <c r="D1718" i="4" s="1"/>
  <c r="A1718" i="4"/>
  <c r="C1902" i="4"/>
  <c r="B1902" i="4"/>
  <c r="D1902" i="4" s="1"/>
  <c r="F1903" i="4"/>
  <c r="A1902" i="4"/>
  <c r="B1925" i="4"/>
  <c r="D1925" i="4" s="1"/>
  <c r="A1925" i="4"/>
  <c r="C1925" i="4"/>
  <c r="F1926" i="4"/>
  <c r="F2156" i="4"/>
  <c r="C2155" i="4"/>
  <c r="A2155" i="4"/>
  <c r="B2155" i="4"/>
  <c r="A1764" i="4"/>
  <c r="F1765" i="4"/>
  <c r="B1764" i="4"/>
  <c r="C1764" i="4"/>
  <c r="B2017" i="4"/>
  <c r="A2017" i="4"/>
  <c r="C2017" i="4"/>
  <c r="F2018" i="4"/>
  <c r="AH7598" i="4" l="1"/>
  <c r="AI7598" i="4"/>
  <c r="D1968" i="4"/>
  <c r="D1969" i="4"/>
  <c r="D1970" i="4"/>
  <c r="AF7598" i="4"/>
  <c r="AE7598" i="4"/>
  <c r="AD7598" i="4"/>
  <c r="AC7598" i="4"/>
  <c r="AB7598" i="4"/>
  <c r="P7598" i="4"/>
  <c r="AJ7598" i="4"/>
  <c r="B7597" i="4"/>
  <c r="D1971" i="4"/>
  <c r="D1764" i="4"/>
  <c r="C2018" i="4"/>
  <c r="B2018" i="4"/>
  <c r="F2019" i="4"/>
  <c r="A2018" i="4"/>
  <c r="F1904" i="4"/>
  <c r="C1903" i="4"/>
  <c r="A1903" i="4"/>
  <c r="B1903" i="4"/>
  <c r="D1903" i="4" s="1"/>
  <c r="C2202" i="4"/>
  <c r="B2202" i="4"/>
  <c r="F2203" i="4"/>
  <c r="A2202" i="4"/>
  <c r="C1834" i="4"/>
  <c r="B1834" i="4"/>
  <c r="F1835" i="4"/>
  <c r="A1834" i="4"/>
  <c r="B2133" i="4"/>
  <c r="A2133" i="4"/>
  <c r="C2133" i="4"/>
  <c r="F2134" i="4"/>
  <c r="A1788" i="4"/>
  <c r="F1789" i="4"/>
  <c r="B1788" i="4"/>
  <c r="D1788" i="4" s="1"/>
  <c r="C1788" i="4"/>
  <c r="F1996" i="4"/>
  <c r="C1995" i="4"/>
  <c r="A1995" i="4"/>
  <c r="B1995" i="4"/>
  <c r="A2248" i="4"/>
  <c r="F2249" i="4"/>
  <c r="B2248" i="4"/>
  <c r="C2248" i="4"/>
  <c r="A1880" i="4"/>
  <c r="F1881" i="4"/>
  <c r="B1880" i="4"/>
  <c r="C1880" i="4"/>
  <c r="B1949" i="4"/>
  <c r="D1949" i="4" s="1"/>
  <c r="A1949" i="4"/>
  <c r="C1949" i="4"/>
  <c r="F1950" i="4"/>
  <c r="F2272" i="4"/>
  <c r="F2295" i="4"/>
  <c r="C2271" i="4"/>
  <c r="A2271" i="4"/>
  <c r="B2271" i="4"/>
  <c r="A1972" i="4"/>
  <c r="F1973" i="4"/>
  <c r="B1972" i="4"/>
  <c r="C1972" i="4"/>
  <c r="C1926" i="4"/>
  <c r="B1926" i="4"/>
  <c r="D1926" i="4" s="1"/>
  <c r="F1927" i="4"/>
  <c r="A1926" i="4"/>
  <c r="A2064" i="4"/>
  <c r="F2065" i="4"/>
  <c r="B2064" i="4"/>
  <c r="C2064" i="4"/>
  <c r="F2180" i="4"/>
  <c r="C2179" i="4"/>
  <c r="A2179" i="4"/>
  <c r="B2179" i="4"/>
  <c r="B2041" i="4"/>
  <c r="A2041" i="4"/>
  <c r="C2041" i="4"/>
  <c r="F2042" i="4"/>
  <c r="A2156" i="4"/>
  <c r="F2157" i="4"/>
  <c r="B2156" i="4"/>
  <c r="C2156" i="4"/>
  <c r="B1857" i="4"/>
  <c r="D1857" i="4" s="1"/>
  <c r="A1857" i="4"/>
  <c r="C1857" i="4"/>
  <c r="F1858" i="4"/>
  <c r="F2088" i="4"/>
  <c r="C2087" i="4"/>
  <c r="A2087" i="4"/>
  <c r="B2087" i="4"/>
  <c r="B1765" i="4"/>
  <c r="D1765" i="4" s="1"/>
  <c r="A1765" i="4"/>
  <c r="C1765" i="4"/>
  <c r="F1766" i="4"/>
  <c r="C2110" i="4"/>
  <c r="B2110" i="4"/>
  <c r="F2111" i="4"/>
  <c r="A2110" i="4"/>
  <c r="C1742" i="4"/>
  <c r="B1742" i="4"/>
  <c r="A1742" i="4"/>
  <c r="B2225" i="4"/>
  <c r="A2225" i="4"/>
  <c r="C2225" i="4"/>
  <c r="F2226" i="4"/>
  <c r="F1812" i="4"/>
  <c r="C1811" i="4"/>
  <c r="A1811" i="4"/>
  <c r="B1811" i="4"/>
  <c r="D1811" i="4" s="1"/>
  <c r="F7599" i="4"/>
  <c r="AH7599" i="4" l="1"/>
  <c r="AI7599" i="4"/>
  <c r="D1993" i="4"/>
  <c r="D1992" i="4"/>
  <c r="D1994" i="4"/>
  <c r="AF7599" i="4"/>
  <c r="AE7599" i="4"/>
  <c r="AD7599" i="4"/>
  <c r="AC7599" i="4"/>
  <c r="AB7599" i="4"/>
  <c r="P7599" i="4"/>
  <c r="AJ7599" i="4"/>
  <c r="B7598" i="4"/>
  <c r="D1742" i="4"/>
  <c r="D1972" i="4"/>
  <c r="D1834" i="4"/>
  <c r="D1995" i="4"/>
  <c r="D1880" i="4"/>
  <c r="C2295" i="4"/>
  <c r="A2295" i="4"/>
  <c r="F2319" i="4"/>
  <c r="F2296" i="4"/>
  <c r="B2295" i="4"/>
  <c r="F2020" i="4"/>
  <c r="C2019" i="4"/>
  <c r="A2019" i="4"/>
  <c r="B2019" i="4"/>
  <c r="A1812" i="4"/>
  <c r="F1813" i="4"/>
  <c r="B1812" i="4"/>
  <c r="C1812" i="4"/>
  <c r="C2226" i="4"/>
  <c r="B2226" i="4"/>
  <c r="F2227" i="4"/>
  <c r="A2226" i="4"/>
  <c r="F2112" i="4"/>
  <c r="C2111" i="4"/>
  <c r="A2111" i="4"/>
  <c r="B2111" i="4"/>
  <c r="F1928" i="4"/>
  <c r="C1927" i="4"/>
  <c r="A1927" i="4"/>
  <c r="B1927" i="4"/>
  <c r="B1973" i="4"/>
  <c r="D1973" i="4" s="1"/>
  <c r="A1973" i="4"/>
  <c r="C1973" i="4"/>
  <c r="F1974" i="4"/>
  <c r="C1950" i="4"/>
  <c r="B1950" i="4"/>
  <c r="F1951" i="4"/>
  <c r="A1950" i="4"/>
  <c r="B1881" i="4"/>
  <c r="A1881" i="4"/>
  <c r="C1881" i="4"/>
  <c r="F1882" i="4"/>
  <c r="F1836" i="4"/>
  <c r="C1835" i="4"/>
  <c r="A1835" i="4"/>
  <c r="B1835" i="4"/>
  <c r="A1904" i="4"/>
  <c r="F1905" i="4"/>
  <c r="B1904" i="4"/>
  <c r="C1904" i="4"/>
  <c r="B2249" i="4"/>
  <c r="A2249" i="4"/>
  <c r="C2249" i="4"/>
  <c r="F2250" i="4"/>
  <c r="C1766" i="4"/>
  <c r="B1766" i="4"/>
  <c r="D1766" i="4" s="1"/>
  <c r="A1766" i="4"/>
  <c r="A2088" i="4"/>
  <c r="F2089" i="4"/>
  <c r="B2088" i="4"/>
  <c r="C2088" i="4"/>
  <c r="C1858" i="4"/>
  <c r="B1858" i="4"/>
  <c r="D1858" i="4" s="1"/>
  <c r="F1859" i="4"/>
  <c r="A1858" i="4"/>
  <c r="C2042" i="4"/>
  <c r="B2042" i="4"/>
  <c r="F2043" i="4"/>
  <c r="A2042" i="4"/>
  <c r="A2180" i="4"/>
  <c r="F2181" i="4"/>
  <c r="B2180" i="4"/>
  <c r="C2180" i="4"/>
  <c r="B2065" i="4"/>
  <c r="A2065" i="4"/>
  <c r="C2065" i="4"/>
  <c r="F2066" i="4"/>
  <c r="B1789" i="4"/>
  <c r="D1789" i="4" s="1"/>
  <c r="A1789" i="4"/>
  <c r="C1789" i="4"/>
  <c r="F1790" i="4"/>
  <c r="C2134" i="4"/>
  <c r="B2134" i="4"/>
  <c r="F2135" i="4"/>
  <c r="A2134" i="4"/>
  <c r="F2204" i="4"/>
  <c r="C2203" i="4"/>
  <c r="A2203" i="4"/>
  <c r="B2203" i="4"/>
  <c r="F7600" i="4"/>
  <c r="B2157" i="4"/>
  <c r="A2157" i="4"/>
  <c r="C2157" i="4"/>
  <c r="F2158" i="4"/>
  <c r="A2272" i="4"/>
  <c r="F2273" i="4"/>
  <c r="B2272" i="4"/>
  <c r="C2272" i="4"/>
  <c r="A1996" i="4"/>
  <c r="F1997" i="4"/>
  <c r="B1996" i="4"/>
  <c r="D1996" i="4" s="1"/>
  <c r="C1996" i="4"/>
  <c r="AI7600" i="4" l="1"/>
  <c r="AH7600" i="4"/>
  <c r="D2014" i="4"/>
  <c r="D2018" i="4"/>
  <c r="D2017" i="4"/>
  <c r="D2019" i="4"/>
  <c r="D2016" i="4"/>
  <c r="D2015" i="4"/>
  <c r="AF7600" i="4"/>
  <c r="AE7600" i="4"/>
  <c r="AD7600" i="4"/>
  <c r="AC7600" i="4"/>
  <c r="AB7600" i="4"/>
  <c r="P7600" i="4"/>
  <c r="AJ7600" i="4"/>
  <c r="B7599" i="4"/>
  <c r="D1927" i="4"/>
  <c r="D1835" i="4"/>
  <c r="D1904" i="4"/>
  <c r="D1812" i="4"/>
  <c r="D1881" i="4"/>
  <c r="D1950" i="4"/>
  <c r="A2112" i="4"/>
  <c r="F2113" i="4"/>
  <c r="B2112" i="4"/>
  <c r="C2112" i="4"/>
  <c r="F2228" i="4"/>
  <c r="C2227" i="4"/>
  <c r="A2227" i="4"/>
  <c r="B2227" i="4"/>
  <c r="B2273" i="4"/>
  <c r="A2273" i="4"/>
  <c r="C2273" i="4"/>
  <c r="F2274" i="4"/>
  <c r="C2158" i="4"/>
  <c r="B2158" i="4"/>
  <c r="F2159" i="4"/>
  <c r="A2158" i="4"/>
  <c r="F2136" i="4"/>
  <c r="C2135" i="4"/>
  <c r="A2135" i="4"/>
  <c r="B2135" i="4"/>
  <c r="F2044" i="4"/>
  <c r="C2043" i="4"/>
  <c r="A2043" i="4"/>
  <c r="B2043" i="4"/>
  <c r="A2020" i="4"/>
  <c r="F2021" i="4"/>
  <c r="B2020" i="4"/>
  <c r="C2020" i="4"/>
  <c r="B2089" i="4"/>
  <c r="A2089" i="4"/>
  <c r="C2089" i="4"/>
  <c r="F2090" i="4"/>
  <c r="C1974" i="4"/>
  <c r="B1974" i="4"/>
  <c r="F1975" i="4"/>
  <c r="A1974" i="4"/>
  <c r="B1997" i="4"/>
  <c r="D1997" i="4" s="1"/>
  <c r="A1997" i="4"/>
  <c r="C1997" i="4"/>
  <c r="F1998" i="4"/>
  <c r="F7601" i="4"/>
  <c r="C1790" i="4"/>
  <c r="B1790" i="4"/>
  <c r="A1790" i="4"/>
  <c r="B2181" i="4"/>
  <c r="A2181" i="4"/>
  <c r="C2181" i="4"/>
  <c r="F2182" i="4"/>
  <c r="C2250" i="4"/>
  <c r="B2250" i="4"/>
  <c r="F2251" i="4"/>
  <c r="A2250" i="4"/>
  <c r="B1905" i="4"/>
  <c r="D1905" i="4" s="1"/>
  <c r="A1905" i="4"/>
  <c r="C1905" i="4"/>
  <c r="F1906" i="4"/>
  <c r="C1882" i="4"/>
  <c r="B1882" i="4"/>
  <c r="D1882" i="4" s="1"/>
  <c r="F1883" i="4"/>
  <c r="A1882" i="4"/>
  <c r="C2319" i="4"/>
  <c r="A2319" i="4"/>
  <c r="F2343" i="4"/>
  <c r="F2320" i="4"/>
  <c r="B2319" i="4"/>
  <c r="A2204" i="4"/>
  <c r="F2205" i="4"/>
  <c r="B2204" i="4"/>
  <c r="C2204" i="4"/>
  <c r="F1952" i="4"/>
  <c r="C1951" i="4"/>
  <c r="A1951" i="4"/>
  <c r="B1951" i="4"/>
  <c r="D1951" i="4" s="1"/>
  <c r="A1928" i="4"/>
  <c r="F1929" i="4"/>
  <c r="B1928" i="4"/>
  <c r="D1928" i="4" s="1"/>
  <c r="C1928" i="4"/>
  <c r="F2297" i="4"/>
  <c r="C2296" i="4"/>
  <c r="B2296" i="4"/>
  <c r="A2296" i="4"/>
  <c r="C2066" i="4"/>
  <c r="B2066" i="4"/>
  <c r="F2067" i="4"/>
  <c r="A2066" i="4"/>
  <c r="F1860" i="4"/>
  <c r="C1859" i="4"/>
  <c r="A1859" i="4"/>
  <c r="B1859" i="4"/>
  <c r="D1859" i="4" s="1"/>
  <c r="A1836" i="4"/>
  <c r="F1837" i="4"/>
  <c r="B1836" i="4"/>
  <c r="C1836" i="4"/>
  <c r="B1813" i="4"/>
  <c r="D1813" i="4" s="1"/>
  <c r="A1813" i="4"/>
  <c r="C1813" i="4"/>
  <c r="F1814" i="4"/>
  <c r="AH7601" i="4" l="1"/>
  <c r="AI7601" i="4"/>
  <c r="D2041" i="4"/>
  <c r="D2040" i="4"/>
  <c r="D2042" i="4"/>
  <c r="D2039" i="4"/>
  <c r="D2043" i="4"/>
  <c r="AF7601" i="4"/>
  <c r="AE7601" i="4"/>
  <c r="AD7601" i="4"/>
  <c r="AC7601" i="4"/>
  <c r="AB7601" i="4"/>
  <c r="AJ7601" i="4"/>
  <c r="P7601" i="4"/>
  <c r="B7600" i="4"/>
  <c r="D2020" i="4"/>
  <c r="D1974" i="4"/>
  <c r="D1836" i="4"/>
  <c r="D1790" i="4"/>
  <c r="C2343" i="4"/>
  <c r="A2343" i="4"/>
  <c r="F2367" i="4"/>
  <c r="F2344" i="4"/>
  <c r="B2343" i="4"/>
  <c r="C2274" i="4"/>
  <c r="B2274" i="4"/>
  <c r="F2275" i="4"/>
  <c r="A2274" i="4"/>
  <c r="B1929" i="4"/>
  <c r="D1929" i="4" s="1"/>
  <c r="A1929" i="4"/>
  <c r="C1929" i="4"/>
  <c r="F1930" i="4"/>
  <c r="F1884" i="4"/>
  <c r="C1883" i="4"/>
  <c r="A1883" i="4"/>
  <c r="B1883" i="4"/>
  <c r="C1906" i="4"/>
  <c r="B1906" i="4"/>
  <c r="D1906" i="4" s="1"/>
  <c r="F1907" i="4"/>
  <c r="A1906" i="4"/>
  <c r="C2182" i="4"/>
  <c r="B2182" i="4"/>
  <c r="F2183" i="4"/>
  <c r="A2182" i="4"/>
  <c r="F7602" i="4"/>
  <c r="C2090" i="4"/>
  <c r="B2090" i="4"/>
  <c r="F2091" i="4"/>
  <c r="A2090" i="4"/>
  <c r="A2044" i="4"/>
  <c r="F2045" i="4"/>
  <c r="B2044" i="4"/>
  <c r="C2044" i="4"/>
  <c r="A2136" i="4"/>
  <c r="F2137" i="4"/>
  <c r="B2136" i="4"/>
  <c r="C2136" i="4"/>
  <c r="B1837" i="4"/>
  <c r="D1837" i="4" s="1"/>
  <c r="A1837" i="4"/>
  <c r="C1837" i="4"/>
  <c r="F1838" i="4"/>
  <c r="A1860" i="4"/>
  <c r="F1861" i="4"/>
  <c r="B1860" i="4"/>
  <c r="C1860" i="4"/>
  <c r="F2252" i="4"/>
  <c r="C2251" i="4"/>
  <c r="A2251" i="4"/>
  <c r="B2251" i="4"/>
  <c r="C1998" i="4"/>
  <c r="B1998" i="4"/>
  <c r="F1999" i="4"/>
  <c r="A1998" i="4"/>
  <c r="B2021" i="4"/>
  <c r="D2021" i="4" s="1"/>
  <c r="A2021" i="4"/>
  <c r="C2021" i="4"/>
  <c r="F2022" i="4"/>
  <c r="F2160" i="4"/>
  <c r="C2159" i="4"/>
  <c r="A2159" i="4"/>
  <c r="B2159" i="4"/>
  <c r="C1814" i="4"/>
  <c r="B1814" i="4"/>
  <c r="A1814" i="4"/>
  <c r="F2068" i="4"/>
  <c r="C2067" i="4"/>
  <c r="A2067" i="4"/>
  <c r="B2067" i="4"/>
  <c r="A2297" i="4"/>
  <c r="B2297" i="4"/>
  <c r="F2298" i="4"/>
  <c r="C2297" i="4"/>
  <c r="A1952" i="4"/>
  <c r="F1953" i="4"/>
  <c r="B1952" i="4"/>
  <c r="D1952" i="4" s="1"/>
  <c r="C1952" i="4"/>
  <c r="B2205" i="4"/>
  <c r="A2205" i="4"/>
  <c r="C2205" i="4"/>
  <c r="F2206" i="4"/>
  <c r="F2321" i="4"/>
  <c r="C2320" i="4"/>
  <c r="B2320" i="4"/>
  <c r="A2320" i="4"/>
  <c r="F1976" i="4"/>
  <c r="C1975" i="4"/>
  <c r="A1975" i="4"/>
  <c r="B1975" i="4"/>
  <c r="A2228" i="4"/>
  <c r="F2229" i="4"/>
  <c r="B2228" i="4"/>
  <c r="C2228" i="4"/>
  <c r="B2113" i="4"/>
  <c r="A2113" i="4"/>
  <c r="C2113" i="4"/>
  <c r="F2114" i="4"/>
  <c r="AH7602" i="4" l="1"/>
  <c r="AI7602" i="4"/>
  <c r="D2065" i="4"/>
  <c r="D2063" i="4"/>
  <c r="D2066" i="4"/>
  <c r="D2064" i="4"/>
  <c r="D2062" i="4"/>
  <c r="AF7602" i="4"/>
  <c r="AE7602" i="4"/>
  <c r="AD7602" i="4"/>
  <c r="AC7602" i="4"/>
  <c r="AB7602" i="4"/>
  <c r="P7602" i="4"/>
  <c r="AJ7602" i="4"/>
  <c r="B7601" i="4"/>
  <c r="D1883" i="4"/>
  <c r="D1860" i="4"/>
  <c r="D2044" i="4"/>
  <c r="D2067" i="4"/>
  <c r="D1998" i="4"/>
  <c r="D1975" i="4"/>
  <c r="D1814" i="4"/>
  <c r="A1976" i="4"/>
  <c r="F1977" i="4"/>
  <c r="B1976" i="4"/>
  <c r="C1976" i="4"/>
  <c r="A2321" i="4"/>
  <c r="B2321" i="4"/>
  <c r="F2322" i="4"/>
  <c r="C2321" i="4"/>
  <c r="B2298" i="4"/>
  <c r="C2298" i="4"/>
  <c r="F2299" i="4"/>
  <c r="A2298" i="4"/>
  <c r="C2022" i="4"/>
  <c r="B2022" i="4"/>
  <c r="F2023" i="4"/>
  <c r="A2022" i="4"/>
  <c r="A2252" i="4"/>
  <c r="F2253" i="4"/>
  <c r="B2252" i="4"/>
  <c r="C2252" i="4"/>
  <c r="B1861" i="4"/>
  <c r="D1861" i="4" s="1"/>
  <c r="A1861" i="4"/>
  <c r="C1861" i="4"/>
  <c r="F1862" i="4"/>
  <c r="F2092" i="4"/>
  <c r="C2091" i="4"/>
  <c r="A2091" i="4"/>
  <c r="B2091" i="4"/>
  <c r="F2276" i="4"/>
  <c r="C2275" i="4"/>
  <c r="A2275" i="4"/>
  <c r="B2275" i="4"/>
  <c r="B1953" i="4"/>
  <c r="D1953" i="4" s="1"/>
  <c r="A1953" i="4"/>
  <c r="C1953" i="4"/>
  <c r="F1954" i="4"/>
  <c r="F2000" i="4"/>
  <c r="C1999" i="4"/>
  <c r="A1999" i="4"/>
  <c r="B1999" i="4"/>
  <c r="C2206" i="4"/>
  <c r="B2206" i="4"/>
  <c r="F2207" i="4"/>
  <c r="A2206" i="4"/>
  <c r="A2068" i="4"/>
  <c r="F2069" i="4"/>
  <c r="B2068" i="4"/>
  <c r="D2068" i="4" s="1"/>
  <c r="C2068" i="4"/>
  <c r="A2160" i="4"/>
  <c r="F2161" i="4"/>
  <c r="B2160" i="4"/>
  <c r="C2160" i="4"/>
  <c r="B2045" i="4"/>
  <c r="D2045" i="4" s="1"/>
  <c r="A2045" i="4"/>
  <c r="C2045" i="4"/>
  <c r="F2046" i="4"/>
  <c r="F7603" i="4"/>
  <c r="F1908" i="4"/>
  <c r="C1907" i="4"/>
  <c r="A1907" i="4"/>
  <c r="B1907" i="4"/>
  <c r="C1930" i="4"/>
  <c r="B1930" i="4"/>
  <c r="F1931" i="4"/>
  <c r="A1930" i="4"/>
  <c r="F2345" i="4"/>
  <c r="C2344" i="4"/>
  <c r="B2344" i="4"/>
  <c r="A2344" i="4"/>
  <c r="A1884" i="4"/>
  <c r="F1885" i="4"/>
  <c r="B1884" i="4"/>
  <c r="C1884" i="4"/>
  <c r="B2229" i="4"/>
  <c r="A2229" i="4"/>
  <c r="C2229" i="4"/>
  <c r="F2230" i="4"/>
  <c r="C2114" i="4"/>
  <c r="B2114" i="4"/>
  <c r="F2115" i="4"/>
  <c r="A2114" i="4"/>
  <c r="C1838" i="4"/>
  <c r="B1838" i="4"/>
  <c r="A1838" i="4"/>
  <c r="B2137" i="4"/>
  <c r="A2137" i="4"/>
  <c r="C2137" i="4"/>
  <c r="F2138" i="4"/>
  <c r="F2184" i="4"/>
  <c r="C2183" i="4"/>
  <c r="A2183" i="4"/>
  <c r="B2183" i="4"/>
  <c r="C2367" i="4"/>
  <c r="A2367" i="4"/>
  <c r="F2391" i="4"/>
  <c r="F2368" i="4"/>
  <c r="B2367" i="4"/>
  <c r="AI7603" i="4" l="1"/>
  <c r="AH7603" i="4"/>
  <c r="D2086" i="4"/>
  <c r="D2089" i="4"/>
  <c r="D2090" i="4"/>
  <c r="D2091" i="4"/>
  <c r="D2088" i="4"/>
  <c r="D2087" i="4"/>
  <c r="AF7603" i="4"/>
  <c r="AE7603" i="4"/>
  <c r="AD7603" i="4"/>
  <c r="AC7603" i="4"/>
  <c r="AB7603" i="4"/>
  <c r="AJ7603" i="4"/>
  <c r="P7603" i="4"/>
  <c r="B7602" i="4"/>
  <c r="D1838" i="4"/>
  <c r="D1884" i="4"/>
  <c r="D1976" i="4"/>
  <c r="D1999" i="4"/>
  <c r="D1907" i="4"/>
  <c r="D1930" i="4"/>
  <c r="D2022" i="4"/>
  <c r="C2391" i="4"/>
  <c r="A2391" i="4"/>
  <c r="F2415" i="4"/>
  <c r="F2392" i="4"/>
  <c r="B2391" i="4"/>
  <c r="F2116" i="4"/>
  <c r="C2115" i="4"/>
  <c r="A2115" i="4"/>
  <c r="B2115" i="4"/>
  <c r="F2369" i="4"/>
  <c r="C2368" i="4"/>
  <c r="B2368" i="4"/>
  <c r="A2368" i="4"/>
  <c r="A2184" i="4"/>
  <c r="F2185" i="4"/>
  <c r="B2184" i="4"/>
  <c r="C2184" i="4"/>
  <c r="F1932" i="4"/>
  <c r="C1931" i="4"/>
  <c r="A1931" i="4"/>
  <c r="B1931" i="4"/>
  <c r="D1931" i="4" s="1"/>
  <c r="C2046" i="4"/>
  <c r="B2046" i="4"/>
  <c r="F2047" i="4"/>
  <c r="A2046" i="4"/>
  <c r="C1862" i="4"/>
  <c r="B1862" i="4"/>
  <c r="D1862" i="4" s="1"/>
  <c r="A1862" i="4"/>
  <c r="C2299" i="4"/>
  <c r="A2299" i="4"/>
  <c r="F2300" i="4"/>
  <c r="B2299" i="4"/>
  <c r="B2322" i="4"/>
  <c r="C2322" i="4"/>
  <c r="F2323" i="4"/>
  <c r="A2322" i="4"/>
  <c r="B1885" i="4"/>
  <c r="D1885" i="4" s="1"/>
  <c r="A1885" i="4"/>
  <c r="C1885" i="4"/>
  <c r="F1886" i="4"/>
  <c r="C2138" i="4"/>
  <c r="B2138" i="4"/>
  <c r="F2139" i="4"/>
  <c r="A2138" i="4"/>
  <c r="A2345" i="4"/>
  <c r="B2345" i="4"/>
  <c r="F2346" i="4"/>
  <c r="C2345" i="4"/>
  <c r="F7604" i="4"/>
  <c r="F2208" i="4"/>
  <c r="C2207" i="4"/>
  <c r="A2207" i="4"/>
  <c r="B2207" i="4"/>
  <c r="A2276" i="4"/>
  <c r="F2277" i="4"/>
  <c r="B2276" i="4"/>
  <c r="C2276" i="4"/>
  <c r="A2092" i="4"/>
  <c r="F2093" i="4"/>
  <c r="B2092" i="4"/>
  <c r="C2092" i="4"/>
  <c r="B1977" i="4"/>
  <c r="D1977" i="4" s="1"/>
  <c r="A1977" i="4"/>
  <c r="C1977" i="4"/>
  <c r="F1978" i="4"/>
  <c r="F2024" i="4"/>
  <c r="C2023" i="4"/>
  <c r="A2023" i="4"/>
  <c r="B2023" i="4"/>
  <c r="D2023" i="4" s="1"/>
  <c r="C2230" i="4"/>
  <c r="B2230" i="4"/>
  <c r="F2231" i="4"/>
  <c r="A2230" i="4"/>
  <c r="A1908" i="4"/>
  <c r="F1909" i="4"/>
  <c r="B1908" i="4"/>
  <c r="C1908" i="4"/>
  <c r="B2161" i="4"/>
  <c r="A2161" i="4"/>
  <c r="C2161" i="4"/>
  <c r="F2162" i="4"/>
  <c r="B2069" i="4"/>
  <c r="D2069" i="4" s="1"/>
  <c r="A2069" i="4"/>
  <c r="C2069" i="4"/>
  <c r="F2070" i="4"/>
  <c r="A2000" i="4"/>
  <c r="F2001" i="4"/>
  <c r="B2000" i="4"/>
  <c r="D2000" i="4" s="1"/>
  <c r="C2000" i="4"/>
  <c r="C1954" i="4"/>
  <c r="B1954" i="4"/>
  <c r="F1955" i="4"/>
  <c r="A1954" i="4"/>
  <c r="B2253" i="4"/>
  <c r="A2253" i="4"/>
  <c r="C2253" i="4"/>
  <c r="F2254" i="4"/>
  <c r="AI7604" i="4" l="1"/>
  <c r="AH7604" i="4"/>
  <c r="D2111" i="4"/>
  <c r="D2114" i="4"/>
  <c r="D2113" i="4"/>
  <c r="D2112" i="4"/>
  <c r="AF7604" i="4"/>
  <c r="AE7604" i="4"/>
  <c r="AD7604" i="4"/>
  <c r="AC7604" i="4"/>
  <c r="AB7604" i="4"/>
  <c r="P7604" i="4"/>
  <c r="AJ7604" i="4"/>
  <c r="B7603" i="4"/>
  <c r="D2115" i="4"/>
  <c r="D2046" i="4"/>
  <c r="D1954" i="4"/>
  <c r="D2092" i="4"/>
  <c r="D1908" i="4"/>
  <c r="C2415" i="4"/>
  <c r="A2415" i="4"/>
  <c r="F2439" i="4"/>
  <c r="F2416" i="4"/>
  <c r="B2415" i="4"/>
  <c r="C2070" i="4"/>
  <c r="B2070" i="4"/>
  <c r="D2070" i="4" s="1"/>
  <c r="F2071" i="4"/>
  <c r="A2070" i="4"/>
  <c r="C1978" i="4"/>
  <c r="B1978" i="4"/>
  <c r="D1978" i="4" s="1"/>
  <c r="F1979" i="4"/>
  <c r="A1978" i="4"/>
  <c r="B2093" i="4"/>
  <c r="D2093" i="4" s="1"/>
  <c r="A2093" i="4"/>
  <c r="C2093" i="4"/>
  <c r="F2094" i="4"/>
  <c r="A2208" i="4"/>
  <c r="F2209" i="4"/>
  <c r="B2208" i="4"/>
  <c r="C2208" i="4"/>
  <c r="F7605" i="4"/>
  <c r="B2001" i="4"/>
  <c r="D2001" i="4" s="1"/>
  <c r="A2001" i="4"/>
  <c r="C2001" i="4"/>
  <c r="F2002" i="4"/>
  <c r="C2162" i="4"/>
  <c r="B2162" i="4"/>
  <c r="F2163" i="4"/>
  <c r="A2162" i="4"/>
  <c r="B2277" i="4"/>
  <c r="A2277" i="4"/>
  <c r="C2277" i="4"/>
  <c r="F2278" i="4"/>
  <c r="B2346" i="4"/>
  <c r="C2346" i="4"/>
  <c r="F2347" i="4"/>
  <c r="A2346" i="4"/>
  <c r="F2301" i="4"/>
  <c r="C2300" i="4"/>
  <c r="B2300" i="4"/>
  <c r="A2300" i="4"/>
  <c r="A1932" i="4"/>
  <c r="F1933" i="4"/>
  <c r="B1932" i="4"/>
  <c r="D1932" i="4" s="1"/>
  <c r="C1932" i="4"/>
  <c r="F2393" i="4"/>
  <c r="C2392" i="4"/>
  <c r="B2392" i="4"/>
  <c r="A2392" i="4"/>
  <c r="A2024" i="4"/>
  <c r="F2025" i="4"/>
  <c r="B2024" i="4"/>
  <c r="C2024" i="4"/>
  <c r="B2185" i="4"/>
  <c r="A2185" i="4"/>
  <c r="C2185" i="4"/>
  <c r="F2186" i="4"/>
  <c r="C2254" i="4"/>
  <c r="B2254" i="4"/>
  <c r="F2255" i="4"/>
  <c r="A2254" i="4"/>
  <c r="F1956" i="4"/>
  <c r="C1955" i="4"/>
  <c r="A1955" i="4"/>
  <c r="B1955" i="4"/>
  <c r="D1955" i="4" s="1"/>
  <c r="B1909" i="4"/>
  <c r="D1909" i="4" s="1"/>
  <c r="A1909" i="4"/>
  <c r="C1909" i="4"/>
  <c r="F1910" i="4"/>
  <c r="F2232" i="4"/>
  <c r="C2231" i="4"/>
  <c r="A2231" i="4"/>
  <c r="B2231" i="4"/>
  <c r="C1886" i="4"/>
  <c r="B1886" i="4"/>
  <c r="D1886" i="4" s="1"/>
  <c r="A1886" i="4"/>
  <c r="F2048" i="4"/>
  <c r="C2047" i="4"/>
  <c r="A2047" i="4"/>
  <c r="B2047" i="4"/>
  <c r="A2369" i="4"/>
  <c r="B2369" i="4"/>
  <c r="F2370" i="4"/>
  <c r="C2369" i="4"/>
  <c r="A2116" i="4"/>
  <c r="F2117" i="4"/>
  <c r="B2116" i="4"/>
  <c r="D2116" i="4" s="1"/>
  <c r="C2116" i="4"/>
  <c r="F2140" i="4"/>
  <c r="C2139" i="4"/>
  <c r="A2139" i="4"/>
  <c r="B2139" i="4"/>
  <c r="C2323" i="4"/>
  <c r="A2323" i="4"/>
  <c r="F2324" i="4"/>
  <c r="B2323" i="4"/>
  <c r="AI7605" i="4" l="1"/>
  <c r="AH7605" i="4"/>
  <c r="D2136" i="4"/>
  <c r="D2134" i="4"/>
  <c r="D2138" i="4"/>
  <c r="D2137" i="4"/>
  <c r="D2135" i="4"/>
  <c r="AF7605" i="4"/>
  <c r="AE7605" i="4"/>
  <c r="AD7605" i="4"/>
  <c r="AC7605" i="4"/>
  <c r="AB7605" i="4"/>
  <c r="P7605" i="4"/>
  <c r="AJ7605" i="4"/>
  <c r="B7604" i="4"/>
  <c r="D2139" i="4"/>
  <c r="D2024" i="4"/>
  <c r="D2047" i="4"/>
  <c r="A2140" i="4"/>
  <c r="F2141" i="4"/>
  <c r="B2140" i="4"/>
  <c r="D2140" i="4" s="1"/>
  <c r="C2140" i="4"/>
  <c r="F2164" i="4"/>
  <c r="C2163" i="4"/>
  <c r="A2163" i="4"/>
  <c r="B2163" i="4"/>
  <c r="F2325" i="4"/>
  <c r="C2324" i="4"/>
  <c r="B2324" i="4"/>
  <c r="A2324" i="4"/>
  <c r="A2048" i="4"/>
  <c r="F2049" i="4"/>
  <c r="B2048" i="4"/>
  <c r="C2048" i="4"/>
  <c r="A2232" i="4"/>
  <c r="F2233" i="4"/>
  <c r="B2232" i="4"/>
  <c r="C2232" i="4"/>
  <c r="B2117" i="4"/>
  <c r="D2117" i="4" s="1"/>
  <c r="A2117" i="4"/>
  <c r="C2117" i="4"/>
  <c r="F2118" i="4"/>
  <c r="F2256" i="4"/>
  <c r="C2255" i="4"/>
  <c r="A2255" i="4"/>
  <c r="B2255" i="4"/>
  <c r="B2025" i="4"/>
  <c r="D2025" i="4" s="1"/>
  <c r="A2025" i="4"/>
  <c r="C2025" i="4"/>
  <c r="F2026" i="4"/>
  <c r="A2393" i="4"/>
  <c r="B2393" i="4"/>
  <c r="F2394" i="4"/>
  <c r="C2393" i="4"/>
  <c r="C2347" i="4"/>
  <c r="A2347" i="4"/>
  <c r="F2348" i="4"/>
  <c r="B2347" i="4"/>
  <c r="C2002" i="4"/>
  <c r="B2002" i="4"/>
  <c r="F2003" i="4"/>
  <c r="A2002" i="4"/>
  <c r="F7606" i="4"/>
  <c r="F1980" i="4"/>
  <c r="C1979" i="4"/>
  <c r="A1979" i="4"/>
  <c r="B1979" i="4"/>
  <c r="D1979" i="4" s="1"/>
  <c r="C2439" i="4"/>
  <c r="A2439" i="4"/>
  <c r="F2463" i="4"/>
  <c r="F2440" i="4"/>
  <c r="B2439" i="4"/>
  <c r="A1956" i="4"/>
  <c r="F1957" i="4"/>
  <c r="B1956" i="4"/>
  <c r="D1956" i="4" s="1"/>
  <c r="C1956" i="4"/>
  <c r="A2301" i="4"/>
  <c r="B2301" i="4"/>
  <c r="F2302" i="4"/>
  <c r="C2301" i="4"/>
  <c r="F2072" i="4"/>
  <c r="C2071" i="4"/>
  <c r="A2071" i="4"/>
  <c r="B2071" i="4"/>
  <c r="C2186" i="4"/>
  <c r="B2186" i="4"/>
  <c r="F2187" i="4"/>
  <c r="A2186" i="4"/>
  <c r="B1933" i="4"/>
  <c r="D1933" i="4" s="1"/>
  <c r="A1933" i="4"/>
  <c r="C1933" i="4"/>
  <c r="F1934" i="4"/>
  <c r="C2094" i="4"/>
  <c r="B2094" i="4"/>
  <c r="D2094" i="4" s="1"/>
  <c r="F2095" i="4"/>
  <c r="A2094" i="4"/>
  <c r="C1910" i="4"/>
  <c r="B1910" i="4"/>
  <c r="D1910" i="4" s="1"/>
  <c r="A1910" i="4"/>
  <c r="B2370" i="4"/>
  <c r="C2370" i="4"/>
  <c r="F2371" i="4"/>
  <c r="A2370" i="4"/>
  <c r="C2278" i="4"/>
  <c r="B2278" i="4"/>
  <c r="F2279" i="4"/>
  <c r="A2278" i="4"/>
  <c r="B2209" i="4"/>
  <c r="A2209" i="4"/>
  <c r="C2209" i="4"/>
  <c r="F2210" i="4"/>
  <c r="F2417" i="4"/>
  <c r="C2416" i="4"/>
  <c r="B2416" i="4"/>
  <c r="A2416" i="4"/>
  <c r="AI7606" i="4" l="1"/>
  <c r="AH7606" i="4"/>
  <c r="D2161" i="4"/>
  <c r="D2159" i="4"/>
  <c r="D2162" i="4"/>
  <c r="D2160" i="4"/>
  <c r="AF7606" i="4"/>
  <c r="AE7606" i="4"/>
  <c r="AD7606" i="4"/>
  <c r="AC7606" i="4"/>
  <c r="AB7606" i="4"/>
  <c r="AJ7606" i="4"/>
  <c r="P7606" i="4"/>
  <c r="B7605" i="4"/>
  <c r="D2048" i="4"/>
  <c r="D2002" i="4"/>
  <c r="D2163" i="4"/>
  <c r="D2071" i="4"/>
  <c r="C2210" i="4"/>
  <c r="B2210" i="4"/>
  <c r="F2211" i="4"/>
  <c r="A2210" i="4"/>
  <c r="C2118" i="4"/>
  <c r="B2118" i="4"/>
  <c r="D2118" i="4" s="1"/>
  <c r="F2119" i="4"/>
  <c r="A2118" i="4"/>
  <c r="A2417" i="4"/>
  <c r="B2417" i="4"/>
  <c r="F2418" i="4"/>
  <c r="C2417" i="4"/>
  <c r="F2096" i="4"/>
  <c r="C2095" i="4"/>
  <c r="A2095" i="4"/>
  <c r="B2095" i="4"/>
  <c r="F2188" i="4"/>
  <c r="C2187" i="4"/>
  <c r="A2187" i="4"/>
  <c r="B2187" i="4"/>
  <c r="A1980" i="4"/>
  <c r="F1981" i="4"/>
  <c r="B1980" i="4"/>
  <c r="C1980" i="4"/>
  <c r="A2164" i="4"/>
  <c r="F2165" i="4"/>
  <c r="B2164" i="4"/>
  <c r="D2164" i="4" s="1"/>
  <c r="C2164" i="4"/>
  <c r="F2280" i="4"/>
  <c r="C2279" i="4"/>
  <c r="A2279" i="4"/>
  <c r="B2279" i="4"/>
  <c r="C1934" i="4"/>
  <c r="B1934" i="4"/>
  <c r="A1934" i="4"/>
  <c r="B2302" i="4"/>
  <c r="C2302" i="4"/>
  <c r="F2303" i="4"/>
  <c r="A2302" i="4"/>
  <c r="B1957" i="4"/>
  <c r="D1957" i="4" s="1"/>
  <c r="A1957" i="4"/>
  <c r="C1957" i="4"/>
  <c r="F1958" i="4"/>
  <c r="F2441" i="4"/>
  <c r="C2440" i="4"/>
  <c r="B2440" i="4"/>
  <c r="A2440" i="4"/>
  <c r="C2026" i="4"/>
  <c r="B2026" i="4"/>
  <c r="D2026" i="4" s="1"/>
  <c r="F2027" i="4"/>
  <c r="A2026" i="4"/>
  <c r="B2049" i="4"/>
  <c r="D2049" i="4" s="1"/>
  <c r="A2049" i="4"/>
  <c r="C2049" i="4"/>
  <c r="F2050" i="4"/>
  <c r="A2325" i="4"/>
  <c r="B2325" i="4"/>
  <c r="F2326" i="4"/>
  <c r="C2325" i="4"/>
  <c r="B2141" i="4"/>
  <c r="D2141" i="4" s="1"/>
  <c r="A2141" i="4"/>
  <c r="C2141" i="4"/>
  <c r="F2142" i="4"/>
  <c r="C2371" i="4"/>
  <c r="A2371" i="4"/>
  <c r="F2372" i="4"/>
  <c r="B2371" i="4"/>
  <c r="A2072" i="4"/>
  <c r="F2073" i="4"/>
  <c r="B2072" i="4"/>
  <c r="D2072" i="4" s="1"/>
  <c r="C2072" i="4"/>
  <c r="C2463" i="4"/>
  <c r="A2463" i="4"/>
  <c r="F2487" i="4"/>
  <c r="F2464" i="4"/>
  <c r="B2463" i="4"/>
  <c r="F7607" i="4"/>
  <c r="F2004" i="4"/>
  <c r="C2003" i="4"/>
  <c r="A2003" i="4"/>
  <c r="B2003" i="4"/>
  <c r="F2349" i="4"/>
  <c r="C2348" i="4"/>
  <c r="B2348" i="4"/>
  <c r="A2348" i="4"/>
  <c r="B2394" i="4"/>
  <c r="C2394" i="4"/>
  <c r="F2395" i="4"/>
  <c r="A2394" i="4"/>
  <c r="A2256" i="4"/>
  <c r="F2257" i="4"/>
  <c r="B2256" i="4"/>
  <c r="C2256" i="4"/>
  <c r="B2233" i="4"/>
  <c r="A2233" i="4"/>
  <c r="C2233" i="4"/>
  <c r="F2234" i="4"/>
  <c r="AH7607" i="4" l="1"/>
  <c r="AI7607" i="4"/>
  <c r="D2186" i="4"/>
  <c r="D2184" i="4"/>
  <c r="D2183" i="4"/>
  <c r="D2185" i="4"/>
  <c r="D2187" i="4"/>
  <c r="AF7607" i="4"/>
  <c r="AE7607" i="4"/>
  <c r="AD7607" i="4"/>
  <c r="AC7607" i="4"/>
  <c r="AB7607" i="4"/>
  <c r="AJ7607" i="4"/>
  <c r="P7607" i="4"/>
  <c r="B7606" i="4"/>
  <c r="D2095" i="4"/>
  <c r="D1934" i="4"/>
  <c r="D2003" i="4"/>
  <c r="D1980" i="4"/>
  <c r="B2326" i="4"/>
  <c r="C2326" i="4"/>
  <c r="F2327" i="4"/>
  <c r="A2326" i="4"/>
  <c r="A2441" i="4"/>
  <c r="B2441" i="4"/>
  <c r="F2442" i="4"/>
  <c r="C2441" i="4"/>
  <c r="B2165" i="4"/>
  <c r="D2165" i="4" s="1"/>
  <c r="A2165" i="4"/>
  <c r="C2165" i="4"/>
  <c r="F2166" i="4"/>
  <c r="C2234" i="4"/>
  <c r="B2234" i="4"/>
  <c r="F2235" i="4"/>
  <c r="A2234" i="4"/>
  <c r="C2395" i="4"/>
  <c r="A2395" i="4"/>
  <c r="F2396" i="4"/>
  <c r="B2395" i="4"/>
  <c r="A2004" i="4"/>
  <c r="F2005" i="4"/>
  <c r="B2004" i="4"/>
  <c r="C2004" i="4"/>
  <c r="F7608" i="4"/>
  <c r="B2073" i="4"/>
  <c r="D2073" i="4" s="1"/>
  <c r="A2073" i="4"/>
  <c r="C2073" i="4"/>
  <c r="F2074" i="4"/>
  <c r="C2142" i="4"/>
  <c r="B2142" i="4"/>
  <c r="F2143" i="4"/>
  <c r="A2142" i="4"/>
  <c r="F2028" i="4"/>
  <c r="C2027" i="4"/>
  <c r="A2027" i="4"/>
  <c r="B2027" i="4"/>
  <c r="A2280" i="4"/>
  <c r="F2281" i="4"/>
  <c r="B2280" i="4"/>
  <c r="C2280" i="4"/>
  <c r="A2096" i="4"/>
  <c r="F2097" i="4"/>
  <c r="B2096" i="4"/>
  <c r="D2096" i="4" s="1"/>
  <c r="C2096" i="4"/>
  <c r="F2120" i="4"/>
  <c r="C2119" i="4"/>
  <c r="A2119" i="4"/>
  <c r="B2119" i="4"/>
  <c r="A2188" i="4"/>
  <c r="F2189" i="4"/>
  <c r="B2188" i="4"/>
  <c r="D2188" i="4" s="1"/>
  <c r="C2188" i="4"/>
  <c r="F2465" i="4"/>
  <c r="C2464" i="4"/>
  <c r="B2464" i="4"/>
  <c r="A2464" i="4"/>
  <c r="C2050" i="4"/>
  <c r="B2050" i="4"/>
  <c r="F2051" i="4"/>
  <c r="A2050" i="4"/>
  <c r="B1981" i="4"/>
  <c r="D1981" i="4" s="1"/>
  <c r="A1981" i="4"/>
  <c r="C1981" i="4"/>
  <c r="F1982" i="4"/>
  <c r="B2257" i="4"/>
  <c r="A2257" i="4"/>
  <c r="C2257" i="4"/>
  <c r="F2258" i="4"/>
  <c r="F2373" i="4"/>
  <c r="C2372" i="4"/>
  <c r="B2372" i="4"/>
  <c r="A2372" i="4"/>
  <c r="C2303" i="4"/>
  <c r="A2303" i="4"/>
  <c r="F2304" i="4"/>
  <c r="B2303" i="4"/>
  <c r="B2418" i="4"/>
  <c r="C2418" i="4"/>
  <c r="F2419" i="4"/>
  <c r="A2418" i="4"/>
  <c r="F2212" i="4"/>
  <c r="C2211" i="4"/>
  <c r="A2211" i="4"/>
  <c r="B2211" i="4"/>
  <c r="D2211" i="4" s="1"/>
  <c r="A2349" i="4"/>
  <c r="B2349" i="4"/>
  <c r="F2350" i="4"/>
  <c r="C2349" i="4"/>
  <c r="C2487" i="4"/>
  <c r="F2511" i="4"/>
  <c r="A2487" i="4"/>
  <c r="F2488" i="4"/>
  <c r="B2487" i="4"/>
  <c r="C1958" i="4"/>
  <c r="B1958" i="4"/>
  <c r="A1958" i="4"/>
  <c r="AI7608" i="4" l="1"/>
  <c r="AH7608" i="4"/>
  <c r="D2207" i="4"/>
  <c r="D2231" i="4"/>
  <c r="D2210" i="4"/>
  <c r="D2208" i="4"/>
  <c r="D2209" i="4"/>
  <c r="D2232" i="4"/>
  <c r="AF7608" i="4"/>
  <c r="AE7608" i="4"/>
  <c r="AD7608" i="4"/>
  <c r="AC7608" i="4"/>
  <c r="AB7608" i="4"/>
  <c r="P7608" i="4"/>
  <c r="AJ7608" i="4"/>
  <c r="B7607" i="4"/>
  <c r="D2004" i="4"/>
  <c r="D2050" i="4"/>
  <c r="D2027" i="4"/>
  <c r="D2119" i="4"/>
  <c r="D1958" i="4"/>
  <c r="D2142" i="4"/>
  <c r="C2511" i="4"/>
  <c r="F2512" i="4"/>
  <c r="F2535" i="4"/>
  <c r="B2511" i="4"/>
  <c r="A2511" i="4"/>
  <c r="C2419" i="4"/>
  <c r="A2419" i="4"/>
  <c r="F2420" i="4"/>
  <c r="B2419" i="4"/>
  <c r="A2373" i="4"/>
  <c r="B2373" i="4"/>
  <c r="F2374" i="4"/>
  <c r="C2373" i="4"/>
  <c r="C2258" i="4"/>
  <c r="B2258" i="4"/>
  <c r="F2259" i="4"/>
  <c r="A2258" i="4"/>
  <c r="A2120" i="4"/>
  <c r="F2121" i="4"/>
  <c r="B2120" i="4"/>
  <c r="D2120" i="4" s="1"/>
  <c r="C2120" i="4"/>
  <c r="A2028" i="4"/>
  <c r="F2029" i="4"/>
  <c r="B2028" i="4"/>
  <c r="C2028" i="4"/>
  <c r="B2005" i="4"/>
  <c r="A2005" i="4"/>
  <c r="C2005" i="4"/>
  <c r="F2006" i="4"/>
  <c r="F2397" i="4"/>
  <c r="C2396" i="4"/>
  <c r="B2396" i="4"/>
  <c r="A2396" i="4"/>
  <c r="C2327" i="4"/>
  <c r="A2327" i="4"/>
  <c r="F2328" i="4"/>
  <c r="B2327" i="4"/>
  <c r="F7609" i="4"/>
  <c r="C1982" i="4"/>
  <c r="B1982" i="4"/>
  <c r="A1982" i="4"/>
  <c r="A2465" i="4"/>
  <c r="B2465" i="4"/>
  <c r="F2466" i="4"/>
  <c r="C2465" i="4"/>
  <c r="F2144" i="4"/>
  <c r="C2143" i="4"/>
  <c r="A2143" i="4"/>
  <c r="B2143" i="4"/>
  <c r="D2143" i="4" s="1"/>
  <c r="C2074" i="4"/>
  <c r="B2074" i="4"/>
  <c r="D2074" i="4" s="1"/>
  <c r="F2075" i="4"/>
  <c r="A2074" i="4"/>
  <c r="F2236" i="4"/>
  <c r="C2235" i="4"/>
  <c r="A2235" i="4"/>
  <c r="B2235" i="4"/>
  <c r="B2442" i="4"/>
  <c r="C2442" i="4"/>
  <c r="F2443" i="4"/>
  <c r="A2442" i="4"/>
  <c r="F2052" i="4"/>
  <c r="C2051" i="4"/>
  <c r="A2051" i="4"/>
  <c r="B2051" i="4"/>
  <c r="B2097" i="4"/>
  <c r="A2097" i="4"/>
  <c r="C2097" i="4"/>
  <c r="F2098" i="4"/>
  <c r="C2166" i="4"/>
  <c r="B2166" i="4"/>
  <c r="D2166" i="4" s="1"/>
  <c r="F2167" i="4"/>
  <c r="A2166" i="4"/>
  <c r="F2489" i="4"/>
  <c r="C2488" i="4"/>
  <c r="B2488" i="4"/>
  <c r="A2488" i="4"/>
  <c r="B2350" i="4"/>
  <c r="C2350" i="4"/>
  <c r="F2351" i="4"/>
  <c r="A2350" i="4"/>
  <c r="A2212" i="4"/>
  <c r="F2213" i="4"/>
  <c r="B2212" i="4"/>
  <c r="C2212" i="4"/>
  <c r="F2305" i="4"/>
  <c r="C2304" i="4"/>
  <c r="B2304" i="4"/>
  <c r="A2304" i="4"/>
  <c r="B2189" i="4"/>
  <c r="D2189" i="4" s="1"/>
  <c r="A2189" i="4"/>
  <c r="C2189" i="4"/>
  <c r="F2190" i="4"/>
  <c r="B2281" i="4"/>
  <c r="A2281" i="4"/>
  <c r="C2281" i="4"/>
  <c r="F2282" i="4"/>
  <c r="AI7609" i="4" l="1"/>
  <c r="AH7609" i="4"/>
  <c r="D2233" i="4"/>
  <c r="D2234" i="4"/>
  <c r="AF7609" i="4"/>
  <c r="AE7609" i="4"/>
  <c r="AD7609" i="4"/>
  <c r="AC7609" i="4"/>
  <c r="AB7609" i="4"/>
  <c r="P7609" i="4"/>
  <c r="AJ7609" i="4"/>
  <c r="B7608" i="4"/>
  <c r="D2028" i="4"/>
  <c r="D2051" i="4"/>
  <c r="D2212" i="4"/>
  <c r="D2005" i="4"/>
  <c r="D2097" i="4"/>
  <c r="D1982" i="4"/>
  <c r="D2235" i="4"/>
  <c r="C2443" i="4"/>
  <c r="A2443" i="4"/>
  <c r="F2444" i="4"/>
  <c r="B2443" i="4"/>
  <c r="F2329" i="4"/>
  <c r="C2328" i="4"/>
  <c r="B2328" i="4"/>
  <c r="A2328" i="4"/>
  <c r="C2006" i="4"/>
  <c r="B2006" i="4"/>
  <c r="A2006" i="4"/>
  <c r="C2282" i="4"/>
  <c r="B2282" i="4"/>
  <c r="F2283" i="4"/>
  <c r="A2282" i="4"/>
  <c r="C2351" i="4"/>
  <c r="A2351" i="4"/>
  <c r="F2352" i="4"/>
  <c r="B2351" i="4"/>
  <c r="C2098" i="4"/>
  <c r="B2098" i="4"/>
  <c r="F2099" i="4"/>
  <c r="A2098" i="4"/>
  <c r="A2236" i="4"/>
  <c r="F2237" i="4"/>
  <c r="B2236" i="4"/>
  <c r="C2236" i="4"/>
  <c r="B2121" i="4"/>
  <c r="A2121" i="4"/>
  <c r="C2121" i="4"/>
  <c r="F2122" i="4"/>
  <c r="F2260" i="4"/>
  <c r="C2259" i="4"/>
  <c r="A2259" i="4"/>
  <c r="B2259" i="4"/>
  <c r="B2374" i="4"/>
  <c r="C2374" i="4"/>
  <c r="F2375" i="4"/>
  <c r="A2374" i="4"/>
  <c r="F2513" i="4"/>
  <c r="A2512" i="4"/>
  <c r="B2512" i="4"/>
  <c r="C2512" i="4"/>
  <c r="A2305" i="4"/>
  <c r="B2305" i="4"/>
  <c r="F2306" i="4"/>
  <c r="C2305" i="4"/>
  <c r="F2168" i="4"/>
  <c r="C2167" i="4"/>
  <c r="A2167" i="4"/>
  <c r="B2167" i="4"/>
  <c r="A2052" i="4"/>
  <c r="F2053" i="4"/>
  <c r="B2052" i="4"/>
  <c r="D2052" i="4" s="1"/>
  <c r="C2052" i="4"/>
  <c r="A2144" i="4"/>
  <c r="F2145" i="4"/>
  <c r="B2144" i="4"/>
  <c r="D2144" i="4" s="1"/>
  <c r="C2144" i="4"/>
  <c r="F2421" i="4"/>
  <c r="C2420" i="4"/>
  <c r="B2420" i="4"/>
  <c r="A2420" i="4"/>
  <c r="C2535" i="4"/>
  <c r="F2536" i="4"/>
  <c r="F2559" i="4"/>
  <c r="B2535" i="4"/>
  <c r="A2535" i="4"/>
  <c r="C2190" i="4"/>
  <c r="B2190" i="4"/>
  <c r="F2191" i="4"/>
  <c r="A2190" i="4"/>
  <c r="B2213" i="4"/>
  <c r="D2213" i="4" s="1"/>
  <c r="A2213" i="4"/>
  <c r="C2213" i="4"/>
  <c r="F2214" i="4"/>
  <c r="A2489" i="4"/>
  <c r="B2489" i="4"/>
  <c r="F2490" i="4"/>
  <c r="C2489" i="4"/>
  <c r="F2076" i="4"/>
  <c r="C2075" i="4"/>
  <c r="A2075" i="4"/>
  <c r="B2075" i="4"/>
  <c r="B2466" i="4"/>
  <c r="C2466" i="4"/>
  <c r="F2467" i="4"/>
  <c r="A2466" i="4"/>
  <c r="F7610" i="4"/>
  <c r="A2397" i="4"/>
  <c r="B2397" i="4"/>
  <c r="F2398" i="4"/>
  <c r="C2397" i="4"/>
  <c r="B2029" i="4"/>
  <c r="A2029" i="4"/>
  <c r="C2029" i="4"/>
  <c r="F2030" i="4"/>
  <c r="AH7610" i="4" l="1"/>
  <c r="AI7610" i="4"/>
  <c r="D2259" i="4"/>
  <c r="D2256" i="4"/>
  <c r="D2255" i="4"/>
  <c r="D2258" i="4"/>
  <c r="D2257" i="4"/>
  <c r="AF7610" i="4"/>
  <c r="AE7610" i="4"/>
  <c r="AD7610" i="4"/>
  <c r="AC7610" i="4"/>
  <c r="AB7610" i="4"/>
  <c r="P7610" i="4"/>
  <c r="AJ7610" i="4"/>
  <c r="B7609" i="4"/>
  <c r="D2190" i="4"/>
  <c r="D2006" i="4"/>
  <c r="D2121" i="4"/>
  <c r="D2098" i="4"/>
  <c r="D2029" i="4"/>
  <c r="D2236" i="4"/>
  <c r="D2075" i="4"/>
  <c r="D2167" i="4"/>
  <c r="B2053" i="4"/>
  <c r="D2053" i="4" s="1"/>
  <c r="A2053" i="4"/>
  <c r="C2053" i="4"/>
  <c r="F2054" i="4"/>
  <c r="A2513" i="4"/>
  <c r="B2513" i="4"/>
  <c r="F2514" i="4"/>
  <c r="C2513" i="4"/>
  <c r="C2030" i="4"/>
  <c r="B2030" i="4"/>
  <c r="A2030" i="4"/>
  <c r="A2076" i="4"/>
  <c r="F2077" i="4"/>
  <c r="B2076" i="4"/>
  <c r="D2076" i="4" s="1"/>
  <c r="C2076" i="4"/>
  <c r="B2490" i="4"/>
  <c r="C2490" i="4"/>
  <c r="F2491" i="4"/>
  <c r="A2490" i="4"/>
  <c r="F2537" i="4"/>
  <c r="A2536" i="4"/>
  <c r="B2536" i="4"/>
  <c r="C2536" i="4"/>
  <c r="F2100" i="4"/>
  <c r="C2099" i="4"/>
  <c r="A2099" i="4"/>
  <c r="B2099" i="4"/>
  <c r="D2099" i="4" s="1"/>
  <c r="A2329" i="4"/>
  <c r="B2329" i="4"/>
  <c r="F2330" i="4"/>
  <c r="C2329" i="4"/>
  <c r="F2445" i="4"/>
  <c r="C2444" i="4"/>
  <c r="B2444" i="4"/>
  <c r="A2444" i="4"/>
  <c r="F7611" i="4"/>
  <c r="C2214" i="4"/>
  <c r="B2214" i="4"/>
  <c r="D2214" i="4" s="1"/>
  <c r="F2215" i="4"/>
  <c r="A2214" i="4"/>
  <c r="B2306" i="4"/>
  <c r="C2306" i="4"/>
  <c r="F2307" i="4"/>
  <c r="A2306" i="4"/>
  <c r="C2559" i="4"/>
  <c r="B2559" i="4"/>
  <c r="F2560" i="4"/>
  <c r="F2583" i="4"/>
  <c r="A2559" i="4"/>
  <c r="A2421" i="4"/>
  <c r="B2421" i="4"/>
  <c r="F2422" i="4"/>
  <c r="C2421" i="4"/>
  <c r="B2145" i="4"/>
  <c r="A2145" i="4"/>
  <c r="C2145" i="4"/>
  <c r="F2146" i="4"/>
  <c r="A2260" i="4"/>
  <c r="F2261" i="4"/>
  <c r="B2260" i="4"/>
  <c r="C2260" i="4"/>
  <c r="C2122" i="4"/>
  <c r="B2122" i="4"/>
  <c r="F2123" i="4"/>
  <c r="A2122" i="4"/>
  <c r="B2237" i="4"/>
  <c r="A2237" i="4"/>
  <c r="C2237" i="4"/>
  <c r="F2238" i="4"/>
  <c r="F2284" i="4"/>
  <c r="C2283" i="4"/>
  <c r="A2283" i="4"/>
  <c r="B2283" i="4"/>
  <c r="B2398" i="4"/>
  <c r="C2398" i="4"/>
  <c r="F2399" i="4"/>
  <c r="A2398" i="4"/>
  <c r="C2467" i="4"/>
  <c r="A2467" i="4"/>
  <c r="F2468" i="4"/>
  <c r="B2467" i="4"/>
  <c r="F2192" i="4"/>
  <c r="C2191" i="4"/>
  <c r="A2191" i="4"/>
  <c r="B2191" i="4"/>
  <c r="D2191" i="4" s="1"/>
  <c r="A2168" i="4"/>
  <c r="F2169" i="4"/>
  <c r="B2168" i="4"/>
  <c r="C2168" i="4"/>
  <c r="C2375" i="4"/>
  <c r="A2375" i="4"/>
  <c r="F2376" i="4"/>
  <c r="B2375" i="4"/>
  <c r="F2353" i="4"/>
  <c r="C2352" i="4"/>
  <c r="B2352" i="4"/>
  <c r="A2352" i="4"/>
  <c r="AH7611" i="4" l="1"/>
  <c r="AI7611" i="4"/>
  <c r="D2282" i="4"/>
  <c r="D2279" i="4"/>
  <c r="D2281" i="4"/>
  <c r="D2280" i="4"/>
  <c r="AF7611" i="4"/>
  <c r="AE7611" i="4"/>
  <c r="AD7611" i="4"/>
  <c r="AC7611" i="4"/>
  <c r="AB7611" i="4"/>
  <c r="AJ7611" i="4"/>
  <c r="P7611" i="4"/>
  <c r="B7610" i="4"/>
  <c r="D2122" i="4"/>
  <c r="D2260" i="4"/>
  <c r="D2168" i="4"/>
  <c r="D2145" i="4"/>
  <c r="D2283" i="4"/>
  <c r="D2030" i="4"/>
  <c r="D2237" i="4"/>
  <c r="F2561" i="4"/>
  <c r="C2560" i="4"/>
  <c r="A2560" i="4"/>
  <c r="B2560" i="4"/>
  <c r="F7612" i="4"/>
  <c r="A2445" i="4"/>
  <c r="B2445" i="4"/>
  <c r="F2446" i="4"/>
  <c r="C2445" i="4"/>
  <c r="A2192" i="4"/>
  <c r="F2193" i="4"/>
  <c r="B2192" i="4"/>
  <c r="C2192" i="4"/>
  <c r="F2377" i="4"/>
  <c r="C2376" i="4"/>
  <c r="B2376" i="4"/>
  <c r="A2376" i="4"/>
  <c r="C2399" i="4"/>
  <c r="A2399" i="4"/>
  <c r="F2400" i="4"/>
  <c r="B2399" i="4"/>
  <c r="F2469" i="4"/>
  <c r="C2468" i="4"/>
  <c r="B2468" i="4"/>
  <c r="A2468" i="4"/>
  <c r="F2124" i="4"/>
  <c r="C2123" i="4"/>
  <c r="A2123" i="4"/>
  <c r="B2123" i="4"/>
  <c r="D2123" i="4" s="1"/>
  <c r="C2307" i="4"/>
  <c r="A2307" i="4"/>
  <c r="F2308" i="4"/>
  <c r="B2307" i="4"/>
  <c r="D2307" i="4" s="1"/>
  <c r="B2330" i="4"/>
  <c r="C2330" i="4"/>
  <c r="F2331" i="4"/>
  <c r="A2330" i="4"/>
  <c r="C2054" i="4"/>
  <c r="B2054" i="4"/>
  <c r="A2054" i="4"/>
  <c r="C2238" i="4"/>
  <c r="B2238" i="4"/>
  <c r="F2239" i="4"/>
  <c r="A2238" i="4"/>
  <c r="B2261" i="4"/>
  <c r="D2261" i="4" s="1"/>
  <c r="A2261" i="4"/>
  <c r="C2261" i="4"/>
  <c r="F2262" i="4"/>
  <c r="C2146" i="4"/>
  <c r="B2146" i="4"/>
  <c r="F2147" i="4"/>
  <c r="A2146" i="4"/>
  <c r="B2422" i="4"/>
  <c r="C2422" i="4"/>
  <c r="F2423" i="4"/>
  <c r="A2422" i="4"/>
  <c r="A2537" i="4"/>
  <c r="B2537" i="4"/>
  <c r="F2538" i="4"/>
  <c r="C2537" i="4"/>
  <c r="A2100" i="4"/>
  <c r="F2101" i="4"/>
  <c r="B2100" i="4"/>
  <c r="C2100" i="4"/>
  <c r="C2491" i="4"/>
  <c r="A2491" i="4"/>
  <c r="F2492" i="4"/>
  <c r="B2491" i="4"/>
  <c r="B2169" i="4"/>
  <c r="D2169" i="4" s="1"/>
  <c r="A2169" i="4"/>
  <c r="C2169" i="4"/>
  <c r="F2170" i="4"/>
  <c r="A2353" i="4"/>
  <c r="B2353" i="4"/>
  <c r="F2354" i="4"/>
  <c r="C2353" i="4"/>
  <c r="A2284" i="4"/>
  <c r="F2285" i="4"/>
  <c r="B2284" i="4"/>
  <c r="C2284" i="4"/>
  <c r="C2583" i="4"/>
  <c r="B2583" i="4"/>
  <c r="F2584" i="4"/>
  <c r="F2607" i="4"/>
  <c r="A2583" i="4"/>
  <c r="F2216" i="4"/>
  <c r="C2215" i="4"/>
  <c r="A2215" i="4"/>
  <c r="B2215" i="4"/>
  <c r="B2077" i="4"/>
  <c r="A2077" i="4"/>
  <c r="C2077" i="4"/>
  <c r="F2078" i="4"/>
  <c r="B2514" i="4"/>
  <c r="C2514" i="4"/>
  <c r="F2515" i="4"/>
  <c r="A2514" i="4"/>
  <c r="AH7612" i="4" l="1"/>
  <c r="AI7612" i="4"/>
  <c r="D2306" i="4"/>
  <c r="D2304" i="4"/>
  <c r="D2328" i="4"/>
  <c r="D2302" i="4"/>
  <c r="D2330" i="4"/>
  <c r="D2305" i="4"/>
  <c r="AF7612" i="4"/>
  <c r="AE7612" i="4"/>
  <c r="AD7612" i="4"/>
  <c r="AC7612" i="4"/>
  <c r="AB7612" i="4"/>
  <c r="P7612" i="4"/>
  <c r="AJ7612" i="4"/>
  <c r="B7611" i="4"/>
  <c r="D2100" i="4"/>
  <c r="D2284" i="4"/>
  <c r="D2192" i="4"/>
  <c r="D2077" i="4"/>
  <c r="D2146" i="4"/>
  <c r="D2238" i="4"/>
  <c r="D2054" i="4"/>
  <c r="D2215" i="4"/>
  <c r="A2216" i="4"/>
  <c r="F2217" i="4"/>
  <c r="B2216" i="4"/>
  <c r="C2216" i="4"/>
  <c r="C2331" i="4"/>
  <c r="A2331" i="4"/>
  <c r="F2332" i="4"/>
  <c r="B2331" i="4"/>
  <c r="C2515" i="4"/>
  <c r="F2516" i="4"/>
  <c r="B2515" i="4"/>
  <c r="A2515" i="4"/>
  <c r="C2170" i="4"/>
  <c r="B2170" i="4"/>
  <c r="D2170" i="4" s="1"/>
  <c r="F2171" i="4"/>
  <c r="A2170" i="4"/>
  <c r="C2078" i="4"/>
  <c r="B2078" i="4"/>
  <c r="A2078" i="4"/>
  <c r="C2607" i="4"/>
  <c r="B2607" i="4"/>
  <c r="F2608" i="4"/>
  <c r="F2631" i="4"/>
  <c r="A2607" i="4"/>
  <c r="C2423" i="4"/>
  <c r="A2423" i="4"/>
  <c r="F2424" i="4"/>
  <c r="B2423" i="4"/>
  <c r="B2446" i="4"/>
  <c r="C2446" i="4"/>
  <c r="F2447" i="4"/>
  <c r="A2446" i="4"/>
  <c r="A2561" i="4"/>
  <c r="F2562" i="4"/>
  <c r="B2561" i="4"/>
  <c r="C2561" i="4"/>
  <c r="F2585" i="4"/>
  <c r="C2584" i="4"/>
  <c r="A2584" i="4"/>
  <c r="B2584" i="4"/>
  <c r="B2285" i="4"/>
  <c r="D2285" i="4" s="1"/>
  <c r="A2285" i="4"/>
  <c r="C2285" i="4"/>
  <c r="F2286" i="4"/>
  <c r="B2538" i="4"/>
  <c r="C2538" i="4"/>
  <c r="F2539" i="4"/>
  <c r="A2538" i="4"/>
  <c r="F2240" i="4"/>
  <c r="C2239" i="4"/>
  <c r="A2239" i="4"/>
  <c r="B2239" i="4"/>
  <c r="F2309" i="4"/>
  <c r="C2308" i="4"/>
  <c r="B2308" i="4"/>
  <c r="D2308" i="4" s="1"/>
  <c r="A2308" i="4"/>
  <c r="A2124" i="4"/>
  <c r="F2125" i="4"/>
  <c r="B2124" i="4"/>
  <c r="D2124" i="4" s="1"/>
  <c r="C2124" i="4"/>
  <c r="B2193" i="4"/>
  <c r="A2193" i="4"/>
  <c r="C2193" i="4"/>
  <c r="F2194" i="4"/>
  <c r="B2354" i="4"/>
  <c r="C2354" i="4"/>
  <c r="F2355" i="4"/>
  <c r="A2354" i="4"/>
  <c r="F2493" i="4"/>
  <c r="C2492" i="4"/>
  <c r="B2492" i="4"/>
  <c r="A2492" i="4"/>
  <c r="F2148" i="4"/>
  <c r="C2147" i="4"/>
  <c r="A2147" i="4"/>
  <c r="B2147" i="4"/>
  <c r="C2262" i="4"/>
  <c r="B2262" i="4"/>
  <c r="D2262" i="4" s="1"/>
  <c r="F2263" i="4"/>
  <c r="A2262" i="4"/>
  <c r="A2377" i="4"/>
  <c r="B2377" i="4"/>
  <c r="F2378" i="4"/>
  <c r="C2377" i="4"/>
  <c r="B2101" i="4"/>
  <c r="A2101" i="4"/>
  <c r="C2101" i="4"/>
  <c r="F2102" i="4"/>
  <c r="A2469" i="4"/>
  <c r="B2469" i="4"/>
  <c r="F2470" i="4"/>
  <c r="C2469" i="4"/>
  <c r="F2401" i="4"/>
  <c r="C2400" i="4"/>
  <c r="B2400" i="4"/>
  <c r="A2400" i="4"/>
  <c r="F7613" i="4"/>
  <c r="AI7613" i="4" l="1"/>
  <c r="AH7613" i="4"/>
  <c r="D2327" i="4"/>
  <c r="D2329" i="4"/>
  <c r="D2326" i="4"/>
  <c r="AF7613" i="4"/>
  <c r="AE7613" i="4"/>
  <c r="AD7613" i="4"/>
  <c r="AB7613" i="4"/>
  <c r="AC7613" i="4"/>
  <c r="P7613" i="4"/>
  <c r="AJ7613" i="4"/>
  <c r="B7612" i="4"/>
  <c r="D2193" i="4"/>
  <c r="D2101" i="4"/>
  <c r="D2147" i="4"/>
  <c r="D2331" i="4"/>
  <c r="D2216" i="4"/>
  <c r="D2239" i="4"/>
  <c r="D2354" i="4"/>
  <c r="D2078" i="4"/>
  <c r="F7614" i="4"/>
  <c r="B2470" i="4"/>
  <c r="C2470" i="4"/>
  <c r="F2471" i="4"/>
  <c r="A2470" i="4"/>
  <c r="A2148" i="4"/>
  <c r="F2149" i="4"/>
  <c r="B2148" i="4"/>
  <c r="D2148" i="4" s="1"/>
  <c r="C2148" i="4"/>
  <c r="C2355" i="4"/>
  <c r="A2355" i="4"/>
  <c r="F2356" i="4"/>
  <c r="B2355" i="4"/>
  <c r="B2125" i="4"/>
  <c r="A2125" i="4"/>
  <c r="C2125" i="4"/>
  <c r="F2126" i="4"/>
  <c r="A2240" i="4"/>
  <c r="F2241" i="4"/>
  <c r="B2240" i="4"/>
  <c r="D2240" i="4" s="1"/>
  <c r="C2240" i="4"/>
  <c r="B2378" i="4"/>
  <c r="C2378" i="4"/>
  <c r="F2379" i="4"/>
  <c r="A2378" i="4"/>
  <c r="F2264" i="4"/>
  <c r="C2263" i="4"/>
  <c r="A2263" i="4"/>
  <c r="B2263" i="4"/>
  <c r="A2493" i="4"/>
  <c r="B2493" i="4"/>
  <c r="F2494" i="4"/>
  <c r="C2493" i="4"/>
  <c r="C2286" i="4"/>
  <c r="B2286" i="4"/>
  <c r="F2287" i="4"/>
  <c r="A2286" i="4"/>
  <c r="C2447" i="4"/>
  <c r="A2447" i="4"/>
  <c r="F2448" i="4"/>
  <c r="B2447" i="4"/>
  <c r="B2217" i="4"/>
  <c r="D2217" i="4" s="1"/>
  <c r="A2217" i="4"/>
  <c r="C2217" i="4"/>
  <c r="F2218" i="4"/>
  <c r="A2401" i="4"/>
  <c r="B2401" i="4"/>
  <c r="F2402" i="4"/>
  <c r="C2401" i="4"/>
  <c r="F2609" i="4"/>
  <c r="C2608" i="4"/>
  <c r="A2608" i="4"/>
  <c r="B2608" i="4"/>
  <c r="C2102" i="4"/>
  <c r="B2102" i="4"/>
  <c r="D2102" i="4" s="1"/>
  <c r="A2102" i="4"/>
  <c r="C2194" i="4"/>
  <c r="B2194" i="4"/>
  <c r="D2194" i="4" s="1"/>
  <c r="F2195" i="4"/>
  <c r="A2194" i="4"/>
  <c r="A2585" i="4"/>
  <c r="F2586" i="4"/>
  <c r="B2585" i="4"/>
  <c r="C2585" i="4"/>
  <c r="F2172" i="4"/>
  <c r="C2171" i="4"/>
  <c r="A2171" i="4"/>
  <c r="B2171" i="4"/>
  <c r="A2309" i="4"/>
  <c r="B2309" i="4"/>
  <c r="D2309" i="4" s="1"/>
  <c r="F2310" i="4"/>
  <c r="C2309" i="4"/>
  <c r="F2425" i="4"/>
  <c r="C2424" i="4"/>
  <c r="B2424" i="4"/>
  <c r="A2424" i="4"/>
  <c r="C2539" i="4"/>
  <c r="F2540" i="4"/>
  <c r="B2539" i="4"/>
  <c r="A2539" i="4"/>
  <c r="B2562" i="4"/>
  <c r="A2562" i="4"/>
  <c r="C2562" i="4"/>
  <c r="F2563" i="4"/>
  <c r="C2631" i="4"/>
  <c r="B2631" i="4"/>
  <c r="F2632" i="4"/>
  <c r="F2655" i="4"/>
  <c r="A2631" i="4"/>
  <c r="F2517" i="4"/>
  <c r="A2516" i="4"/>
  <c r="B2516" i="4"/>
  <c r="C2516" i="4"/>
  <c r="F2333" i="4"/>
  <c r="C2332" i="4"/>
  <c r="B2332" i="4"/>
  <c r="D2332" i="4" s="1"/>
  <c r="A2332" i="4"/>
  <c r="B6" i="2"/>
  <c r="B7" i="2" s="1"/>
  <c r="B8" i="2" s="1"/>
  <c r="B9" i="2" s="1"/>
  <c r="B10" i="2" s="1"/>
  <c r="AH7614" i="4" l="1"/>
  <c r="AI7614" i="4"/>
  <c r="D2352" i="4"/>
  <c r="D2351" i="4"/>
  <c r="D2353" i="4"/>
  <c r="AF7614" i="4"/>
  <c r="AE7614" i="4"/>
  <c r="AD7614" i="4"/>
  <c r="AC7614" i="4"/>
  <c r="AB7614" i="4"/>
  <c r="AJ7614" i="4"/>
  <c r="P7614" i="4"/>
  <c r="B11" i="2"/>
  <c r="B12" i="2" s="1"/>
  <c r="B7613" i="4"/>
  <c r="D2355" i="4"/>
  <c r="D2286" i="4"/>
  <c r="D2125" i="4"/>
  <c r="D2263" i="4"/>
  <c r="D2171" i="4"/>
  <c r="F2541" i="4"/>
  <c r="A2540" i="4"/>
  <c r="B2540" i="4"/>
  <c r="C2540" i="4"/>
  <c r="A2609" i="4"/>
  <c r="F2610" i="4"/>
  <c r="B2609" i="4"/>
  <c r="C2609" i="4"/>
  <c r="B2402" i="4"/>
  <c r="C2402" i="4"/>
  <c r="F2403" i="4"/>
  <c r="A2402" i="4"/>
  <c r="F2288" i="4"/>
  <c r="C2287" i="4"/>
  <c r="A2287" i="4"/>
  <c r="B2287" i="4"/>
  <c r="D2287" i="4" s="1"/>
  <c r="B2494" i="4"/>
  <c r="C2494" i="4"/>
  <c r="F2495" i="4"/>
  <c r="A2494" i="4"/>
  <c r="A2264" i="4"/>
  <c r="F2265" i="4"/>
  <c r="B2264" i="4"/>
  <c r="C2264" i="4"/>
  <c r="C2379" i="4"/>
  <c r="A2379" i="4"/>
  <c r="F2380" i="4"/>
  <c r="B2379" i="4"/>
  <c r="A2425" i="4"/>
  <c r="B2425" i="4"/>
  <c r="F2426" i="4"/>
  <c r="C2425" i="4"/>
  <c r="C2218" i="4"/>
  <c r="B2218" i="4"/>
  <c r="F2219" i="4"/>
  <c r="A2218" i="4"/>
  <c r="C2471" i="4"/>
  <c r="A2471" i="4"/>
  <c r="F2472" i="4"/>
  <c r="B2471" i="4"/>
  <c r="C2126" i="4"/>
  <c r="B2126" i="4"/>
  <c r="A2126" i="4"/>
  <c r="F7615" i="4"/>
  <c r="A2333" i="4"/>
  <c r="B2333" i="4"/>
  <c r="D2333" i="4" s="1"/>
  <c r="F2334" i="4"/>
  <c r="C2333" i="4"/>
  <c r="F2633" i="4"/>
  <c r="C2632" i="4"/>
  <c r="A2632" i="4"/>
  <c r="B2632" i="4"/>
  <c r="A2172" i="4"/>
  <c r="F2173" i="4"/>
  <c r="B2172" i="4"/>
  <c r="C2172" i="4"/>
  <c r="B2586" i="4"/>
  <c r="A2586" i="4"/>
  <c r="C2586" i="4"/>
  <c r="F2587" i="4"/>
  <c r="F2449" i="4"/>
  <c r="C2448" i="4"/>
  <c r="B2448" i="4"/>
  <c r="A2448" i="4"/>
  <c r="F2357" i="4"/>
  <c r="C2356" i="4"/>
  <c r="B2356" i="4"/>
  <c r="D2356" i="4" s="1"/>
  <c r="A2356" i="4"/>
  <c r="A2517" i="4"/>
  <c r="B2517" i="4"/>
  <c r="F2518" i="4"/>
  <c r="C2517" i="4"/>
  <c r="C2563" i="4"/>
  <c r="B2563" i="4"/>
  <c r="F2564" i="4"/>
  <c r="A2563" i="4"/>
  <c r="C2655" i="4"/>
  <c r="B2655" i="4"/>
  <c r="F2656" i="4"/>
  <c r="F2679" i="4"/>
  <c r="A2655" i="4"/>
  <c r="B2310" i="4"/>
  <c r="C2310" i="4"/>
  <c r="F2311" i="4"/>
  <c r="A2310" i="4"/>
  <c r="F2196" i="4"/>
  <c r="C2195" i="4"/>
  <c r="A2195" i="4"/>
  <c r="B2195" i="4"/>
  <c r="B2241" i="4"/>
  <c r="D2241" i="4" s="1"/>
  <c r="A2241" i="4"/>
  <c r="C2241" i="4"/>
  <c r="F2242" i="4"/>
  <c r="B2149" i="4"/>
  <c r="D2149" i="4" s="1"/>
  <c r="A2149" i="4"/>
  <c r="C2149" i="4"/>
  <c r="F2150" i="4"/>
  <c r="AI7615" i="4" l="1"/>
  <c r="AH7615" i="4"/>
  <c r="D2375" i="4"/>
  <c r="D2378" i="4"/>
  <c r="D2377" i="4"/>
  <c r="D2376" i="4"/>
  <c r="AF7615" i="4"/>
  <c r="AE7615" i="4"/>
  <c r="AD7615" i="4"/>
  <c r="AC7615" i="4"/>
  <c r="AB7615" i="4"/>
  <c r="P7615" i="4"/>
  <c r="AJ7615" i="4"/>
  <c r="B7614" i="4"/>
  <c r="D2264" i="4"/>
  <c r="D2126" i="4"/>
  <c r="D2310" i="4"/>
  <c r="D2172" i="4"/>
  <c r="D2195" i="4"/>
  <c r="D2379" i="4"/>
  <c r="D2218" i="4"/>
  <c r="B2518" i="4"/>
  <c r="C2518" i="4"/>
  <c r="F2519" i="4"/>
  <c r="A2518" i="4"/>
  <c r="F2657" i="4"/>
  <c r="C2656" i="4"/>
  <c r="A2656" i="4"/>
  <c r="B2656" i="4"/>
  <c r="F2565" i="4"/>
  <c r="C2564" i="4"/>
  <c r="A2564" i="4"/>
  <c r="B2564" i="4"/>
  <c r="B2173" i="4"/>
  <c r="D2173" i="4" s="1"/>
  <c r="A2173" i="4"/>
  <c r="C2173" i="4"/>
  <c r="F2174" i="4"/>
  <c r="B2334" i="4"/>
  <c r="D2334" i="4" s="1"/>
  <c r="C2334" i="4"/>
  <c r="F2335" i="4"/>
  <c r="A2334" i="4"/>
  <c r="B2265" i="4"/>
  <c r="D2265" i="4" s="1"/>
  <c r="A2265" i="4"/>
  <c r="C2265" i="4"/>
  <c r="F2266" i="4"/>
  <c r="C2495" i="4"/>
  <c r="A2495" i="4"/>
  <c r="F2496" i="4"/>
  <c r="B2495" i="4"/>
  <c r="C2403" i="4"/>
  <c r="A2403" i="4"/>
  <c r="F2404" i="4"/>
  <c r="B2403" i="4"/>
  <c r="C2242" i="4"/>
  <c r="B2242" i="4"/>
  <c r="F2243" i="4"/>
  <c r="A2242" i="4"/>
  <c r="C2150" i="4"/>
  <c r="B2150" i="4"/>
  <c r="D2150" i="4" s="1"/>
  <c r="A2150" i="4"/>
  <c r="A2633" i="4"/>
  <c r="F2634" i="4"/>
  <c r="B2633" i="4"/>
  <c r="C2633" i="4"/>
  <c r="F2220" i="4"/>
  <c r="C2219" i="4"/>
  <c r="A2219" i="4"/>
  <c r="B2219" i="4"/>
  <c r="D2219" i="4" s="1"/>
  <c r="B2426" i="4"/>
  <c r="C2426" i="4"/>
  <c r="F2427" i="4"/>
  <c r="A2426" i="4"/>
  <c r="F2381" i="4"/>
  <c r="C2380" i="4"/>
  <c r="B2380" i="4"/>
  <c r="D2380" i="4" s="1"/>
  <c r="A2380" i="4"/>
  <c r="B2610" i="4"/>
  <c r="A2610" i="4"/>
  <c r="C2610" i="4"/>
  <c r="F2611" i="4"/>
  <c r="C2587" i="4"/>
  <c r="B2587" i="4"/>
  <c r="F2588" i="4"/>
  <c r="A2587" i="4"/>
  <c r="C2311" i="4"/>
  <c r="A2311" i="4"/>
  <c r="F2312" i="4"/>
  <c r="B2311" i="4"/>
  <c r="D2311" i="4" s="1"/>
  <c r="C2679" i="4"/>
  <c r="B2679" i="4"/>
  <c r="F2680" i="4"/>
  <c r="F2703" i="4"/>
  <c r="A2679" i="4"/>
  <c r="A2196" i="4"/>
  <c r="F2197" i="4"/>
  <c r="B2196" i="4"/>
  <c r="C2196" i="4"/>
  <c r="A2357" i="4"/>
  <c r="B2357" i="4"/>
  <c r="F2358" i="4"/>
  <c r="C2357" i="4"/>
  <c r="A2449" i="4"/>
  <c r="B2449" i="4"/>
  <c r="F2450" i="4"/>
  <c r="C2449" i="4"/>
  <c r="F7616" i="4"/>
  <c r="F2473" i="4"/>
  <c r="C2472" i="4"/>
  <c r="B2472" i="4"/>
  <c r="A2472" i="4"/>
  <c r="A2288" i="4"/>
  <c r="F2289" i="4"/>
  <c r="B2288" i="4"/>
  <c r="C2288" i="4"/>
  <c r="A2541" i="4"/>
  <c r="B2541" i="4"/>
  <c r="F2542" i="4"/>
  <c r="C2541" i="4"/>
  <c r="AI7616" i="4" l="1"/>
  <c r="AH7616" i="4"/>
  <c r="D2398" i="4"/>
  <c r="D2401" i="4"/>
  <c r="D2400" i="4"/>
  <c r="D2402" i="4"/>
  <c r="D2399" i="4"/>
  <c r="AF7616" i="4"/>
  <c r="AE7616" i="4"/>
  <c r="AD7616" i="4"/>
  <c r="AC7616" i="4"/>
  <c r="AB7616" i="4"/>
  <c r="P7616" i="4"/>
  <c r="AJ7616" i="4"/>
  <c r="B7615" i="4"/>
  <c r="D2288" i="4"/>
  <c r="D2403" i="4"/>
  <c r="D2242" i="4"/>
  <c r="D2357" i="4"/>
  <c r="D2196" i="4"/>
  <c r="A2473" i="4"/>
  <c r="B2473" i="4"/>
  <c r="F2474" i="4"/>
  <c r="C2473" i="4"/>
  <c r="C2611" i="4"/>
  <c r="B2611" i="4"/>
  <c r="F2612" i="4"/>
  <c r="A2611" i="4"/>
  <c r="F2497" i="4"/>
  <c r="C2496" i="4"/>
  <c r="B2496" i="4"/>
  <c r="A2496" i="4"/>
  <c r="C2266" i="4"/>
  <c r="B2266" i="4"/>
  <c r="D2266" i="4" s="1"/>
  <c r="F2267" i="4"/>
  <c r="A2266" i="4"/>
  <c r="B2450" i="4"/>
  <c r="C2450" i="4"/>
  <c r="F2451" i="4"/>
  <c r="A2450" i="4"/>
  <c r="B2358" i="4"/>
  <c r="D2358" i="4" s="1"/>
  <c r="C2358" i="4"/>
  <c r="F2359" i="4"/>
  <c r="A2358" i="4"/>
  <c r="A2565" i="4"/>
  <c r="F2566" i="4"/>
  <c r="B2565" i="4"/>
  <c r="C2565" i="4"/>
  <c r="F2589" i="4"/>
  <c r="C2588" i="4"/>
  <c r="A2588" i="4"/>
  <c r="B2588" i="4"/>
  <c r="C2519" i="4"/>
  <c r="F2520" i="4"/>
  <c r="B2519" i="4"/>
  <c r="A2519" i="4"/>
  <c r="B2197" i="4"/>
  <c r="D2197" i="4" s="1"/>
  <c r="A2197" i="4"/>
  <c r="C2197" i="4"/>
  <c r="F2198" i="4"/>
  <c r="F2313" i="4"/>
  <c r="C2312" i="4"/>
  <c r="B2312" i="4"/>
  <c r="A2312" i="4"/>
  <c r="A2381" i="4"/>
  <c r="B2381" i="4"/>
  <c r="F2382" i="4"/>
  <c r="C2381" i="4"/>
  <c r="A2220" i="4"/>
  <c r="F2221" i="4"/>
  <c r="B2220" i="4"/>
  <c r="D2220" i="4" s="1"/>
  <c r="C2220" i="4"/>
  <c r="B2634" i="4"/>
  <c r="A2634" i="4"/>
  <c r="C2634" i="4"/>
  <c r="F2635" i="4"/>
  <c r="C2174" i="4"/>
  <c r="B2174" i="4"/>
  <c r="D2174" i="4" s="1"/>
  <c r="A2174" i="4"/>
  <c r="F2681" i="4"/>
  <c r="C2680" i="4"/>
  <c r="A2680" i="4"/>
  <c r="B2680" i="4"/>
  <c r="A2657" i="4"/>
  <c r="F2658" i="4"/>
  <c r="B2657" i="4"/>
  <c r="C2657" i="4"/>
  <c r="B2542" i="4"/>
  <c r="C2542" i="4"/>
  <c r="F2543" i="4"/>
  <c r="A2542" i="4"/>
  <c r="B2289" i="4"/>
  <c r="D2289" i="4" s="1"/>
  <c r="A2289" i="4"/>
  <c r="C2289" i="4"/>
  <c r="F2290" i="4"/>
  <c r="F7617" i="4"/>
  <c r="C2703" i="4"/>
  <c r="B2703" i="4"/>
  <c r="F2704" i="4"/>
  <c r="F2727" i="4"/>
  <c r="A2703" i="4"/>
  <c r="C2427" i="4"/>
  <c r="A2427" i="4"/>
  <c r="F2428" i="4"/>
  <c r="B2427" i="4"/>
  <c r="D2427" i="4" s="1"/>
  <c r="F2244" i="4"/>
  <c r="C2243" i="4"/>
  <c r="A2243" i="4"/>
  <c r="B2243" i="4"/>
  <c r="D2243" i="4" s="1"/>
  <c r="F2405" i="4"/>
  <c r="C2404" i="4"/>
  <c r="B2404" i="4"/>
  <c r="D2404" i="4" s="1"/>
  <c r="A2404" i="4"/>
  <c r="C2335" i="4"/>
  <c r="A2335" i="4"/>
  <c r="F2336" i="4"/>
  <c r="B2335" i="4"/>
  <c r="AI7617" i="4" l="1"/>
  <c r="AH7617" i="4"/>
  <c r="D2426" i="4"/>
  <c r="D2424" i="4"/>
  <c r="D2425" i="4"/>
  <c r="AF7617" i="4"/>
  <c r="AE7617" i="4"/>
  <c r="AD7617" i="4"/>
  <c r="AC7617" i="4"/>
  <c r="AB7617" i="4"/>
  <c r="P7617" i="4"/>
  <c r="AJ7617" i="4"/>
  <c r="B7616" i="4"/>
  <c r="D2312" i="4"/>
  <c r="D2335" i="4"/>
  <c r="D2381" i="4"/>
  <c r="C2727" i="4"/>
  <c r="B2727" i="4"/>
  <c r="F2728" i="4"/>
  <c r="F2751" i="4"/>
  <c r="A2727" i="4"/>
  <c r="F2521" i="4"/>
  <c r="A2520" i="4"/>
  <c r="B2520" i="4"/>
  <c r="C2520" i="4"/>
  <c r="B2566" i="4"/>
  <c r="A2566" i="4"/>
  <c r="C2566" i="4"/>
  <c r="F2567" i="4"/>
  <c r="F2705" i="4"/>
  <c r="C2704" i="4"/>
  <c r="A2704" i="4"/>
  <c r="B2704" i="4"/>
  <c r="F2337" i="4"/>
  <c r="C2336" i="4"/>
  <c r="B2336" i="4"/>
  <c r="A2336" i="4"/>
  <c r="A2244" i="4"/>
  <c r="F2245" i="4"/>
  <c r="B2244" i="4"/>
  <c r="D2244" i="4" s="1"/>
  <c r="C2244" i="4"/>
  <c r="F2429" i="4"/>
  <c r="C2428" i="4"/>
  <c r="B2428" i="4"/>
  <c r="D2428" i="4" s="1"/>
  <c r="A2428" i="4"/>
  <c r="F7618" i="4"/>
  <c r="A2681" i="4"/>
  <c r="F2682" i="4"/>
  <c r="B2681" i="4"/>
  <c r="C2681" i="4"/>
  <c r="A2313" i="4"/>
  <c r="B2313" i="4"/>
  <c r="F2314" i="4"/>
  <c r="C2313" i="4"/>
  <c r="B2474" i="4"/>
  <c r="C2474" i="4"/>
  <c r="F2475" i="4"/>
  <c r="A2474" i="4"/>
  <c r="B2382" i="4"/>
  <c r="D2382" i="4" s="1"/>
  <c r="C2382" i="4"/>
  <c r="F2383" i="4"/>
  <c r="A2382" i="4"/>
  <c r="C2359" i="4"/>
  <c r="A2359" i="4"/>
  <c r="F2360" i="4"/>
  <c r="B2359" i="4"/>
  <c r="C2451" i="4"/>
  <c r="A2451" i="4"/>
  <c r="F2452" i="4"/>
  <c r="B2451" i="4"/>
  <c r="A2497" i="4"/>
  <c r="B2497" i="4"/>
  <c r="F2498" i="4"/>
  <c r="C2497" i="4"/>
  <c r="F2613" i="4"/>
  <c r="C2612" i="4"/>
  <c r="A2612" i="4"/>
  <c r="B2612" i="4"/>
  <c r="C2290" i="4"/>
  <c r="F2291" i="4"/>
  <c r="B2290" i="4"/>
  <c r="A2290" i="4"/>
  <c r="B2658" i="4"/>
  <c r="A2658" i="4"/>
  <c r="C2658" i="4"/>
  <c r="F2659" i="4"/>
  <c r="A2405" i="4"/>
  <c r="B2405" i="4"/>
  <c r="D2405" i="4" s="1"/>
  <c r="F2406" i="4"/>
  <c r="C2405" i="4"/>
  <c r="C2543" i="4"/>
  <c r="F2544" i="4"/>
  <c r="B2543" i="4"/>
  <c r="A2543" i="4"/>
  <c r="C2635" i="4"/>
  <c r="B2635" i="4"/>
  <c r="F2636" i="4"/>
  <c r="A2635" i="4"/>
  <c r="B2221" i="4"/>
  <c r="D2221" i="4" s="1"/>
  <c r="A2221" i="4"/>
  <c r="C2221" i="4"/>
  <c r="F2222" i="4"/>
  <c r="C2198" i="4"/>
  <c r="B2198" i="4"/>
  <c r="D2198" i="4" s="1"/>
  <c r="A2198" i="4"/>
  <c r="A2589" i="4"/>
  <c r="F2590" i="4"/>
  <c r="B2589" i="4"/>
  <c r="C2589" i="4"/>
  <c r="F2268" i="4"/>
  <c r="C2267" i="4"/>
  <c r="A2267" i="4"/>
  <c r="B2267" i="4"/>
  <c r="D2267" i="4" s="1"/>
  <c r="AI7618" i="4" l="1"/>
  <c r="AH7618" i="4"/>
  <c r="D2447" i="4"/>
  <c r="D2449" i="4"/>
  <c r="D2450" i="4"/>
  <c r="D2448" i="4"/>
  <c r="AF7618" i="4"/>
  <c r="AE7618" i="4"/>
  <c r="AD7618" i="4"/>
  <c r="AC7618" i="4"/>
  <c r="AB7618" i="4"/>
  <c r="P7618" i="4"/>
  <c r="AJ7618" i="4"/>
  <c r="B7617" i="4"/>
  <c r="D2336" i="4"/>
  <c r="D2359" i="4"/>
  <c r="D2313" i="4"/>
  <c r="D2451" i="4"/>
  <c r="D2290" i="4"/>
  <c r="A2268" i="4"/>
  <c r="F2269" i="4"/>
  <c r="B2268" i="4"/>
  <c r="C2268" i="4"/>
  <c r="B2590" i="4"/>
  <c r="A2590" i="4"/>
  <c r="C2590" i="4"/>
  <c r="F2591" i="4"/>
  <c r="F2545" i="4"/>
  <c r="A2544" i="4"/>
  <c r="B2544" i="4"/>
  <c r="C2544" i="4"/>
  <c r="F2453" i="4"/>
  <c r="C2452" i="4"/>
  <c r="B2452" i="4"/>
  <c r="D2452" i="4" s="1"/>
  <c r="A2452" i="4"/>
  <c r="F2637" i="4"/>
  <c r="C2636" i="4"/>
  <c r="A2636" i="4"/>
  <c r="B2636" i="4"/>
  <c r="C2222" i="4"/>
  <c r="B2222" i="4"/>
  <c r="A2222" i="4"/>
  <c r="B2406" i="4"/>
  <c r="D2406" i="4" s="1"/>
  <c r="C2406" i="4"/>
  <c r="F2407" i="4"/>
  <c r="A2406" i="4"/>
  <c r="C2659" i="4"/>
  <c r="B2659" i="4"/>
  <c r="F2660" i="4"/>
  <c r="A2659" i="4"/>
  <c r="C2383" i="4"/>
  <c r="A2383" i="4"/>
  <c r="F2384" i="4"/>
  <c r="B2383" i="4"/>
  <c r="B2314" i="4"/>
  <c r="D2314" i="4" s="1"/>
  <c r="C2314" i="4"/>
  <c r="F2315" i="4"/>
  <c r="A2314" i="4"/>
  <c r="A2429" i="4"/>
  <c r="B2429" i="4"/>
  <c r="F2430" i="4"/>
  <c r="C2429" i="4"/>
  <c r="F2729" i="4"/>
  <c r="C2728" i="4"/>
  <c r="A2728" i="4"/>
  <c r="B2728" i="4"/>
  <c r="A2613" i="4"/>
  <c r="F2614" i="4"/>
  <c r="B2613" i="4"/>
  <c r="C2613" i="4"/>
  <c r="B2245" i="4"/>
  <c r="D2245" i="4" s="1"/>
  <c r="A2245" i="4"/>
  <c r="C2245" i="4"/>
  <c r="F2246" i="4"/>
  <c r="A2337" i="4"/>
  <c r="B2337" i="4"/>
  <c r="F2338" i="4"/>
  <c r="C2337" i="4"/>
  <c r="F2361" i="4"/>
  <c r="C2360" i="4"/>
  <c r="B2360" i="4"/>
  <c r="A2360" i="4"/>
  <c r="C2475" i="4"/>
  <c r="A2475" i="4"/>
  <c r="F2476" i="4"/>
  <c r="B2475" i="4"/>
  <c r="B2682" i="4"/>
  <c r="A2682" i="4"/>
  <c r="C2682" i="4"/>
  <c r="F2683" i="4"/>
  <c r="F7619" i="4"/>
  <c r="A2705" i="4"/>
  <c r="F2706" i="4"/>
  <c r="B2705" i="4"/>
  <c r="C2705" i="4"/>
  <c r="C2567" i="4"/>
  <c r="B2567" i="4"/>
  <c r="F2568" i="4"/>
  <c r="A2567" i="4"/>
  <c r="C2751" i="4"/>
  <c r="B2751" i="4"/>
  <c r="F2752" i="4"/>
  <c r="F2775" i="4"/>
  <c r="A2751" i="4"/>
  <c r="A2521" i="4"/>
  <c r="B2521" i="4"/>
  <c r="F2522" i="4"/>
  <c r="C2521" i="4"/>
  <c r="C2291" i="4"/>
  <c r="A2291" i="4"/>
  <c r="F2292" i="4"/>
  <c r="B2291" i="4"/>
  <c r="D2291" i="4" s="1"/>
  <c r="B2498" i="4"/>
  <c r="C2498" i="4"/>
  <c r="F2499" i="4"/>
  <c r="A2498" i="4"/>
  <c r="AI7619" i="4" l="1"/>
  <c r="AH7619" i="4"/>
  <c r="D2473" i="4"/>
  <c r="D2471" i="4"/>
  <c r="D2474" i="4"/>
  <c r="D2475" i="4"/>
  <c r="D2472" i="4"/>
  <c r="AF7619" i="4"/>
  <c r="AE7619" i="4"/>
  <c r="AD7619" i="4"/>
  <c r="AC7619" i="4"/>
  <c r="AB7619" i="4"/>
  <c r="P7619" i="4"/>
  <c r="AJ7619" i="4"/>
  <c r="B7618" i="4"/>
  <c r="D2337" i="4"/>
  <c r="D2222" i="4"/>
  <c r="D2429" i="4"/>
  <c r="D2360" i="4"/>
  <c r="D2383" i="4"/>
  <c r="D2268" i="4"/>
  <c r="B2775" i="4"/>
  <c r="C2775" i="4"/>
  <c r="F2776" i="4"/>
  <c r="A2775" i="4"/>
  <c r="F2799" i="4"/>
  <c r="A2637" i="4"/>
  <c r="F2638" i="4"/>
  <c r="B2637" i="4"/>
  <c r="C2637" i="4"/>
  <c r="A2453" i="4"/>
  <c r="B2453" i="4"/>
  <c r="D2453" i="4" s="1"/>
  <c r="F2454" i="4"/>
  <c r="C2453" i="4"/>
  <c r="F2293" i="4"/>
  <c r="C2292" i="4"/>
  <c r="B2292" i="4"/>
  <c r="A2292" i="4"/>
  <c r="F2569" i="4"/>
  <c r="C2568" i="4"/>
  <c r="A2568" i="4"/>
  <c r="B2568" i="4"/>
  <c r="B2522" i="4"/>
  <c r="C2522" i="4"/>
  <c r="F2523" i="4"/>
  <c r="A2522" i="4"/>
  <c r="F7620" i="4"/>
  <c r="B2706" i="4"/>
  <c r="A2706" i="4"/>
  <c r="C2706" i="4"/>
  <c r="F2707" i="4"/>
  <c r="C2683" i="4"/>
  <c r="B2683" i="4"/>
  <c r="F2684" i="4"/>
  <c r="A2683" i="4"/>
  <c r="F2477" i="4"/>
  <c r="C2476" i="4"/>
  <c r="B2476" i="4"/>
  <c r="D2476" i="4" s="1"/>
  <c r="A2476" i="4"/>
  <c r="B2338" i="4"/>
  <c r="C2338" i="4"/>
  <c r="F2339" i="4"/>
  <c r="A2338" i="4"/>
  <c r="B2614" i="4"/>
  <c r="A2614" i="4"/>
  <c r="C2614" i="4"/>
  <c r="F2615" i="4"/>
  <c r="B2430" i="4"/>
  <c r="D2430" i="4" s="1"/>
  <c r="C2430" i="4"/>
  <c r="F2431" i="4"/>
  <c r="A2430" i="4"/>
  <c r="C2315" i="4"/>
  <c r="A2315" i="4"/>
  <c r="F2316" i="4"/>
  <c r="B2315" i="4"/>
  <c r="C2407" i="4"/>
  <c r="A2407" i="4"/>
  <c r="F2408" i="4"/>
  <c r="B2407" i="4"/>
  <c r="A2545" i="4"/>
  <c r="B2545" i="4"/>
  <c r="F2546" i="4"/>
  <c r="C2545" i="4"/>
  <c r="B2269" i="4"/>
  <c r="D2269" i="4" s="1"/>
  <c r="A2269" i="4"/>
  <c r="C2269" i="4"/>
  <c r="F2270" i="4"/>
  <c r="F2385" i="4"/>
  <c r="C2384" i="4"/>
  <c r="B2384" i="4"/>
  <c r="A2384" i="4"/>
  <c r="C2499" i="4"/>
  <c r="A2499" i="4"/>
  <c r="F2500" i="4"/>
  <c r="B2499" i="4"/>
  <c r="F2753" i="4"/>
  <c r="C2752" i="4"/>
  <c r="A2752" i="4"/>
  <c r="B2752" i="4"/>
  <c r="A2361" i="4"/>
  <c r="B2361" i="4"/>
  <c r="F2362" i="4"/>
  <c r="C2361" i="4"/>
  <c r="C2246" i="4"/>
  <c r="B2246" i="4"/>
  <c r="A2246" i="4"/>
  <c r="A2729" i="4"/>
  <c r="F2730" i="4"/>
  <c r="B2729" i="4"/>
  <c r="C2729" i="4"/>
  <c r="F2661" i="4"/>
  <c r="C2660" i="4"/>
  <c r="A2660" i="4"/>
  <c r="B2660" i="4"/>
  <c r="C2591" i="4"/>
  <c r="B2591" i="4"/>
  <c r="F2592" i="4"/>
  <c r="A2591" i="4"/>
  <c r="AH7620" i="4" l="1"/>
  <c r="AI7620" i="4"/>
  <c r="D2496" i="4"/>
  <c r="D2497" i="4"/>
  <c r="D2498" i="4"/>
  <c r="D2495" i="4"/>
  <c r="AF7620" i="4"/>
  <c r="AE7620" i="4"/>
  <c r="AD7620" i="4"/>
  <c r="AC7620" i="4"/>
  <c r="AB7620" i="4"/>
  <c r="P7620" i="4"/>
  <c r="AJ7620" i="4"/>
  <c r="B7619" i="4"/>
  <c r="D2292" i="4"/>
  <c r="D2246" i="4"/>
  <c r="D2384" i="4"/>
  <c r="D2338" i="4"/>
  <c r="D2315" i="4"/>
  <c r="D2361" i="4"/>
  <c r="D2407" i="4"/>
  <c r="D2499" i="4"/>
  <c r="A2661" i="4"/>
  <c r="F2662" i="4"/>
  <c r="B2661" i="4"/>
  <c r="C2661" i="4"/>
  <c r="B2730" i="4"/>
  <c r="A2730" i="4"/>
  <c r="C2730" i="4"/>
  <c r="F2731" i="4"/>
  <c r="C2270" i="4"/>
  <c r="B2270" i="4"/>
  <c r="D2270" i="4" s="1"/>
  <c r="A2270" i="4"/>
  <c r="B2638" i="4"/>
  <c r="A2638" i="4"/>
  <c r="C2638" i="4"/>
  <c r="F2639" i="4"/>
  <c r="F2593" i="4"/>
  <c r="C2592" i="4"/>
  <c r="A2592" i="4"/>
  <c r="B2592" i="4"/>
  <c r="F2317" i="4"/>
  <c r="C2316" i="4"/>
  <c r="B2316" i="4"/>
  <c r="D2316" i="4" s="1"/>
  <c r="A2316" i="4"/>
  <c r="B2799" i="4"/>
  <c r="C2799" i="4"/>
  <c r="F2800" i="4"/>
  <c r="A2799" i="4"/>
  <c r="F2823" i="4"/>
  <c r="F2501" i="4"/>
  <c r="C2500" i="4"/>
  <c r="B2500" i="4"/>
  <c r="D2500" i="4" s="1"/>
  <c r="A2500" i="4"/>
  <c r="C2615" i="4"/>
  <c r="B2615" i="4"/>
  <c r="F2616" i="4"/>
  <c r="A2615" i="4"/>
  <c r="F2409" i="4"/>
  <c r="C2408" i="4"/>
  <c r="B2408" i="4"/>
  <c r="A2408" i="4"/>
  <c r="C2431" i="4"/>
  <c r="A2431" i="4"/>
  <c r="F2432" i="4"/>
  <c r="B2431" i="4"/>
  <c r="C2707" i="4"/>
  <c r="B2707" i="4"/>
  <c r="F2708" i="4"/>
  <c r="A2707" i="4"/>
  <c r="C2523" i="4"/>
  <c r="F2524" i="4"/>
  <c r="B2523" i="4"/>
  <c r="A2523" i="4"/>
  <c r="A2569" i="4"/>
  <c r="F2570" i="4"/>
  <c r="B2569" i="4"/>
  <c r="C2569" i="4"/>
  <c r="A2293" i="4"/>
  <c r="B2293" i="4"/>
  <c r="D2293" i="4" s="1"/>
  <c r="F2294" i="4"/>
  <c r="C2293" i="4"/>
  <c r="B2454" i="4"/>
  <c r="D2454" i="4" s="1"/>
  <c r="C2454" i="4"/>
  <c r="F2455" i="4"/>
  <c r="A2454" i="4"/>
  <c r="A2477" i="4"/>
  <c r="B2477" i="4"/>
  <c r="F2478" i="4"/>
  <c r="C2477" i="4"/>
  <c r="F2685" i="4"/>
  <c r="C2684" i="4"/>
  <c r="A2684" i="4"/>
  <c r="B2684" i="4"/>
  <c r="B2362" i="4"/>
  <c r="D2362" i="4" s="1"/>
  <c r="C2362" i="4"/>
  <c r="F2363" i="4"/>
  <c r="A2362" i="4"/>
  <c r="A2753" i="4"/>
  <c r="F2754" i="4"/>
  <c r="B2753" i="4"/>
  <c r="C2753" i="4"/>
  <c r="A2385" i="4"/>
  <c r="B2385" i="4"/>
  <c r="F2386" i="4"/>
  <c r="C2385" i="4"/>
  <c r="B2546" i="4"/>
  <c r="C2546" i="4"/>
  <c r="F2547" i="4"/>
  <c r="A2546" i="4"/>
  <c r="C2339" i="4"/>
  <c r="A2339" i="4"/>
  <c r="F2340" i="4"/>
  <c r="B2339" i="4"/>
  <c r="F7621" i="4"/>
  <c r="C2776" i="4"/>
  <c r="A2776" i="4"/>
  <c r="F2777" i="4"/>
  <c r="B2776" i="4"/>
  <c r="AI7621" i="4" l="1"/>
  <c r="AH7621" i="4"/>
  <c r="D2518" i="4"/>
  <c r="D2519" i="4"/>
  <c r="D2520" i="4"/>
  <c r="D2522" i="4"/>
  <c r="D2521" i="4"/>
  <c r="AF7621" i="4"/>
  <c r="AE7621" i="4"/>
  <c r="AD7621" i="4"/>
  <c r="AC7621" i="4"/>
  <c r="AB7621" i="4"/>
  <c r="P7621" i="4"/>
  <c r="AJ7621" i="4"/>
  <c r="B7620" i="4"/>
  <c r="D2431" i="4"/>
  <c r="D2477" i="4"/>
  <c r="D2339" i="4"/>
  <c r="D2408" i="4"/>
  <c r="D2385" i="4"/>
  <c r="D2523" i="4"/>
  <c r="F2778" i="4"/>
  <c r="C2777" i="4"/>
  <c r="B2777" i="4"/>
  <c r="A2777" i="4"/>
  <c r="B2570" i="4"/>
  <c r="A2570" i="4"/>
  <c r="C2570" i="4"/>
  <c r="F2571" i="4"/>
  <c r="F2341" i="4"/>
  <c r="C2340" i="4"/>
  <c r="B2340" i="4"/>
  <c r="D2340" i="4" s="1"/>
  <c r="A2340" i="4"/>
  <c r="B2754" i="4"/>
  <c r="A2754" i="4"/>
  <c r="C2754" i="4"/>
  <c r="F2755" i="4"/>
  <c r="C2363" i="4"/>
  <c r="A2363" i="4"/>
  <c r="F2364" i="4"/>
  <c r="B2363" i="4"/>
  <c r="B2478" i="4"/>
  <c r="D2478" i="4" s="1"/>
  <c r="C2478" i="4"/>
  <c r="F2479" i="4"/>
  <c r="A2478" i="4"/>
  <c r="F2525" i="4"/>
  <c r="A2524" i="4"/>
  <c r="B2524" i="4"/>
  <c r="D2524" i="4" s="1"/>
  <c r="C2524" i="4"/>
  <c r="F2709" i="4"/>
  <c r="C2708" i="4"/>
  <c r="A2708" i="4"/>
  <c r="B2708" i="4"/>
  <c r="F2433" i="4"/>
  <c r="C2432" i="4"/>
  <c r="B2432" i="4"/>
  <c r="D2432" i="4" s="1"/>
  <c r="A2432" i="4"/>
  <c r="A2501" i="4"/>
  <c r="B2501" i="4"/>
  <c r="D2501" i="4" s="1"/>
  <c r="F2502" i="4"/>
  <c r="C2501" i="4"/>
  <c r="B2662" i="4"/>
  <c r="A2662" i="4"/>
  <c r="C2662" i="4"/>
  <c r="F2663" i="4"/>
  <c r="C2731" i="4"/>
  <c r="B2731" i="4"/>
  <c r="F2732" i="4"/>
  <c r="A2731" i="4"/>
  <c r="A2685" i="4"/>
  <c r="F2686" i="4"/>
  <c r="B2685" i="4"/>
  <c r="C2685" i="4"/>
  <c r="A2409" i="4"/>
  <c r="B2409" i="4"/>
  <c r="F2410" i="4"/>
  <c r="C2409" i="4"/>
  <c r="B2823" i="4"/>
  <c r="C2823" i="4"/>
  <c r="F2824" i="4"/>
  <c r="A2823" i="4"/>
  <c r="F2847" i="4"/>
  <c r="A2593" i="4"/>
  <c r="F2594" i="4"/>
  <c r="B2593" i="4"/>
  <c r="C2593" i="4"/>
  <c r="F2617" i="4"/>
  <c r="C2616" i="4"/>
  <c r="A2616" i="4"/>
  <c r="B2616" i="4"/>
  <c r="C2800" i="4"/>
  <c r="A2800" i="4"/>
  <c r="F2801" i="4"/>
  <c r="B2800" i="4"/>
  <c r="B2386" i="4"/>
  <c r="D2386" i="4" s="1"/>
  <c r="C2386" i="4"/>
  <c r="F2387" i="4"/>
  <c r="A2386" i="4"/>
  <c r="F7622" i="4"/>
  <c r="C2547" i="4"/>
  <c r="F2548" i="4"/>
  <c r="B2547" i="4"/>
  <c r="D2547" i="4" s="1"/>
  <c r="A2547" i="4"/>
  <c r="C2455" i="4"/>
  <c r="A2455" i="4"/>
  <c r="F2456" i="4"/>
  <c r="B2455" i="4"/>
  <c r="D2455" i="4" s="1"/>
  <c r="B2294" i="4"/>
  <c r="C2294" i="4"/>
  <c r="A2294" i="4"/>
  <c r="A2317" i="4"/>
  <c r="B2317" i="4"/>
  <c r="F2318" i="4"/>
  <c r="C2317" i="4"/>
  <c r="C2639" i="4"/>
  <c r="B2639" i="4"/>
  <c r="F2640" i="4"/>
  <c r="A2639" i="4"/>
  <c r="AH7622" i="4" l="1"/>
  <c r="AI7622" i="4"/>
  <c r="D2545" i="4"/>
  <c r="D2544" i="4"/>
  <c r="D2542" i="4"/>
  <c r="D2543" i="4"/>
  <c r="D2546" i="4"/>
  <c r="AF7622" i="4"/>
  <c r="AE7622" i="4"/>
  <c r="AD7622" i="4"/>
  <c r="AC7622" i="4"/>
  <c r="AB7622" i="4"/>
  <c r="P7622" i="4"/>
  <c r="AJ7622" i="4"/>
  <c r="B7621" i="4"/>
  <c r="D2317" i="4"/>
  <c r="D2294" i="4"/>
  <c r="D2363" i="4"/>
  <c r="D2409" i="4"/>
  <c r="F2802" i="4"/>
  <c r="C2801" i="4"/>
  <c r="B2801" i="4"/>
  <c r="A2801" i="4"/>
  <c r="A2525" i="4"/>
  <c r="B2525" i="4"/>
  <c r="D2525" i="4" s="1"/>
  <c r="F2526" i="4"/>
  <c r="C2525" i="4"/>
  <c r="F2549" i="4"/>
  <c r="A2548" i="4"/>
  <c r="B2548" i="4"/>
  <c r="D2548" i="4" s="1"/>
  <c r="C2548" i="4"/>
  <c r="F7623" i="4"/>
  <c r="F2641" i="4"/>
  <c r="C2640" i="4"/>
  <c r="A2640" i="4"/>
  <c r="B2640" i="4"/>
  <c r="F2457" i="4"/>
  <c r="C2456" i="4"/>
  <c r="B2456" i="4"/>
  <c r="A2456" i="4"/>
  <c r="A2617" i="4"/>
  <c r="F2618" i="4"/>
  <c r="B2617" i="4"/>
  <c r="C2617" i="4"/>
  <c r="B2594" i="4"/>
  <c r="A2594" i="4"/>
  <c r="C2594" i="4"/>
  <c r="F2595" i="4"/>
  <c r="C2824" i="4"/>
  <c r="A2824" i="4"/>
  <c r="F2825" i="4"/>
  <c r="B2824" i="4"/>
  <c r="B2686" i="4"/>
  <c r="A2686" i="4"/>
  <c r="C2686" i="4"/>
  <c r="F2687" i="4"/>
  <c r="C2663" i="4"/>
  <c r="B2663" i="4"/>
  <c r="F2664" i="4"/>
  <c r="A2663" i="4"/>
  <c r="B2502" i="4"/>
  <c r="D2502" i="4" s="1"/>
  <c r="C2502" i="4"/>
  <c r="F2503" i="4"/>
  <c r="A2502" i="4"/>
  <c r="B2847" i="4"/>
  <c r="C2847" i="4"/>
  <c r="F2848" i="4"/>
  <c r="A2847" i="4"/>
  <c r="F2871" i="4"/>
  <c r="F2733" i="4"/>
  <c r="C2732" i="4"/>
  <c r="A2732" i="4"/>
  <c r="B2732" i="4"/>
  <c r="A2778" i="4"/>
  <c r="B2778" i="4"/>
  <c r="C2778" i="4"/>
  <c r="F2779" i="4"/>
  <c r="B2318" i="4"/>
  <c r="D2318" i="4" s="1"/>
  <c r="C2318" i="4"/>
  <c r="A2318" i="4"/>
  <c r="C2387" i="4"/>
  <c r="A2387" i="4"/>
  <c r="F2388" i="4"/>
  <c r="B2387" i="4"/>
  <c r="A2433" i="4"/>
  <c r="B2433" i="4"/>
  <c r="F2434" i="4"/>
  <c r="C2433" i="4"/>
  <c r="A2341" i="4"/>
  <c r="B2341" i="4"/>
  <c r="D2341" i="4" s="1"/>
  <c r="F2342" i="4"/>
  <c r="C2341" i="4"/>
  <c r="C2571" i="4"/>
  <c r="B2571" i="4"/>
  <c r="D2571" i="4" s="1"/>
  <c r="F2572" i="4"/>
  <c r="A2571" i="4"/>
  <c r="B2410" i="4"/>
  <c r="C2410" i="4"/>
  <c r="F2411" i="4"/>
  <c r="A2410" i="4"/>
  <c r="A2709" i="4"/>
  <c r="F2710" i="4"/>
  <c r="B2709" i="4"/>
  <c r="C2709" i="4"/>
  <c r="C2479" i="4"/>
  <c r="A2479" i="4"/>
  <c r="F2480" i="4"/>
  <c r="B2479" i="4"/>
  <c r="D2479" i="4" s="1"/>
  <c r="F2365" i="4"/>
  <c r="C2364" i="4"/>
  <c r="B2364" i="4"/>
  <c r="D2364" i="4" s="1"/>
  <c r="A2364" i="4"/>
  <c r="C2755" i="4"/>
  <c r="B2755" i="4"/>
  <c r="F2756" i="4"/>
  <c r="A2755" i="4"/>
  <c r="AI7623" i="4" l="1"/>
  <c r="AH7623" i="4"/>
  <c r="D2569" i="4"/>
  <c r="D2568" i="4"/>
  <c r="D2570" i="4"/>
  <c r="D2567" i="4"/>
  <c r="AF7623" i="4"/>
  <c r="AE7623" i="4"/>
  <c r="AD7623" i="4"/>
  <c r="AC7623" i="4"/>
  <c r="AB7623" i="4"/>
  <c r="P7623" i="4"/>
  <c r="AJ7623" i="4"/>
  <c r="B7622" i="4"/>
  <c r="D2410" i="4"/>
  <c r="D2433" i="4"/>
  <c r="D2387" i="4"/>
  <c r="D2456" i="4"/>
  <c r="B2434" i="4"/>
  <c r="C2434" i="4"/>
  <c r="F2435" i="4"/>
  <c r="A2434" i="4"/>
  <c r="B2526" i="4"/>
  <c r="C2526" i="4"/>
  <c r="F2527" i="4"/>
  <c r="A2526" i="4"/>
  <c r="C2411" i="4"/>
  <c r="A2411" i="4"/>
  <c r="F2412" i="4"/>
  <c r="B2411" i="4"/>
  <c r="F2757" i="4"/>
  <c r="C2756" i="4"/>
  <c r="A2756" i="4"/>
  <c r="B2756" i="4"/>
  <c r="B2710" i="4"/>
  <c r="A2710" i="4"/>
  <c r="C2710" i="4"/>
  <c r="F2711" i="4"/>
  <c r="F2573" i="4"/>
  <c r="C2572" i="4"/>
  <c r="A2572" i="4"/>
  <c r="B2572" i="4"/>
  <c r="B2342" i="4"/>
  <c r="C2342" i="4"/>
  <c r="A2342" i="4"/>
  <c r="B2779" i="4"/>
  <c r="C2779" i="4"/>
  <c r="F2780" i="4"/>
  <c r="A2779" i="4"/>
  <c r="B2871" i="4"/>
  <c r="C2871" i="4"/>
  <c r="F2872" i="4"/>
  <c r="A2871" i="4"/>
  <c r="F2895" i="4"/>
  <c r="C2687" i="4"/>
  <c r="B2687" i="4"/>
  <c r="F2688" i="4"/>
  <c r="A2687" i="4"/>
  <c r="A2641" i="4"/>
  <c r="F2642" i="4"/>
  <c r="B2641" i="4"/>
  <c r="C2641" i="4"/>
  <c r="F7624" i="4"/>
  <c r="A2549" i="4"/>
  <c r="B2549" i="4"/>
  <c r="F2550" i="4"/>
  <c r="C2549" i="4"/>
  <c r="F2481" i="4"/>
  <c r="C2480" i="4"/>
  <c r="B2480" i="4"/>
  <c r="A2480" i="4"/>
  <c r="B2618" i="4"/>
  <c r="A2618" i="4"/>
  <c r="C2618" i="4"/>
  <c r="F2619" i="4"/>
  <c r="F2389" i="4"/>
  <c r="C2388" i="4"/>
  <c r="B2388" i="4"/>
  <c r="D2388" i="4" s="1"/>
  <c r="A2388" i="4"/>
  <c r="C2503" i="4"/>
  <c r="F2504" i="4"/>
  <c r="B2503" i="4"/>
  <c r="A2503" i="4"/>
  <c r="A2365" i="4"/>
  <c r="B2365" i="4"/>
  <c r="F2366" i="4"/>
  <c r="C2365" i="4"/>
  <c r="A2733" i="4"/>
  <c r="F2734" i="4"/>
  <c r="B2733" i="4"/>
  <c r="C2733" i="4"/>
  <c r="C2848" i="4"/>
  <c r="A2848" i="4"/>
  <c r="F2849" i="4"/>
  <c r="B2848" i="4"/>
  <c r="F2665" i="4"/>
  <c r="C2664" i="4"/>
  <c r="A2664" i="4"/>
  <c r="B2664" i="4"/>
  <c r="F2826" i="4"/>
  <c r="C2825" i="4"/>
  <c r="B2825" i="4"/>
  <c r="A2825" i="4"/>
  <c r="C2595" i="4"/>
  <c r="B2595" i="4"/>
  <c r="F2596" i="4"/>
  <c r="A2595" i="4"/>
  <c r="A2457" i="4"/>
  <c r="B2457" i="4"/>
  <c r="D2457" i="4" s="1"/>
  <c r="F2458" i="4"/>
  <c r="C2457" i="4"/>
  <c r="A2802" i="4"/>
  <c r="B2802" i="4"/>
  <c r="C2802" i="4"/>
  <c r="F2803" i="4"/>
  <c r="B13" i="2"/>
  <c r="AH7624" i="4" l="1"/>
  <c r="AI7624" i="4"/>
  <c r="D2592" i="4"/>
  <c r="D2593" i="4"/>
  <c r="D2594" i="4"/>
  <c r="AF7624" i="4"/>
  <c r="AE7624" i="4"/>
  <c r="AD7624" i="4"/>
  <c r="AC7624" i="4"/>
  <c r="AB7624" i="4"/>
  <c r="P7624" i="4"/>
  <c r="AJ7624" i="4"/>
  <c r="B7623" i="4"/>
  <c r="D2434" i="4"/>
  <c r="D2342" i="4"/>
  <c r="D2480" i="4"/>
  <c r="D2503" i="4"/>
  <c r="D2411" i="4"/>
  <c r="D2526" i="4"/>
  <c r="D2572" i="4"/>
  <c r="D2365" i="4"/>
  <c r="D2549" i="4"/>
  <c r="D2595" i="4"/>
  <c r="B2803" i="4"/>
  <c r="C2803" i="4"/>
  <c r="F2804" i="4"/>
  <c r="A2803" i="4"/>
  <c r="A2826" i="4"/>
  <c r="B2826" i="4"/>
  <c r="C2826" i="4"/>
  <c r="F2827" i="4"/>
  <c r="A2389" i="4"/>
  <c r="B2389" i="4"/>
  <c r="D2389" i="4" s="1"/>
  <c r="F2390" i="4"/>
  <c r="C2389" i="4"/>
  <c r="C2527" i="4"/>
  <c r="F2528" i="4"/>
  <c r="B2527" i="4"/>
  <c r="D2527" i="4" s="1"/>
  <c r="A2527" i="4"/>
  <c r="A2665" i="4"/>
  <c r="F2666" i="4"/>
  <c r="B2665" i="4"/>
  <c r="C2665" i="4"/>
  <c r="F2505" i="4"/>
  <c r="A2504" i="4"/>
  <c r="B2504" i="4"/>
  <c r="D2504" i="4" s="1"/>
  <c r="C2504" i="4"/>
  <c r="B2734" i="4"/>
  <c r="A2734" i="4"/>
  <c r="C2734" i="4"/>
  <c r="F2735" i="4"/>
  <c r="C2619" i="4"/>
  <c r="B2619" i="4"/>
  <c r="F2620" i="4"/>
  <c r="A2619" i="4"/>
  <c r="F2689" i="4"/>
  <c r="C2688" i="4"/>
  <c r="A2688" i="4"/>
  <c r="B2688" i="4"/>
  <c r="A2573" i="4"/>
  <c r="F2574" i="4"/>
  <c r="B2573" i="4"/>
  <c r="D2573" i="4" s="1"/>
  <c r="C2573" i="4"/>
  <c r="C2435" i="4"/>
  <c r="A2435" i="4"/>
  <c r="F2436" i="4"/>
  <c r="B2435" i="4"/>
  <c r="D2435" i="4" s="1"/>
  <c r="F2597" i="4"/>
  <c r="C2596" i="4"/>
  <c r="A2596" i="4"/>
  <c r="B2596" i="4"/>
  <c r="D2596" i="4" s="1"/>
  <c r="B2366" i="4"/>
  <c r="D2366" i="4" s="1"/>
  <c r="C2366" i="4"/>
  <c r="A2366" i="4"/>
  <c r="B2550" i="4"/>
  <c r="D2550" i="4" s="1"/>
  <c r="C2550" i="4"/>
  <c r="F2551" i="4"/>
  <c r="A2550" i="4"/>
  <c r="B2642" i="4"/>
  <c r="A2642" i="4"/>
  <c r="C2642" i="4"/>
  <c r="F2643" i="4"/>
  <c r="C2872" i="4"/>
  <c r="A2872" i="4"/>
  <c r="F2873" i="4"/>
  <c r="B2872" i="4"/>
  <c r="A2757" i="4"/>
  <c r="F2758" i="4"/>
  <c r="B2757" i="4"/>
  <c r="C2757" i="4"/>
  <c r="F2850" i="4"/>
  <c r="C2849" i="4"/>
  <c r="B2849" i="4"/>
  <c r="A2849" i="4"/>
  <c r="B2458" i="4"/>
  <c r="D2458" i="4" s="1"/>
  <c r="C2458" i="4"/>
  <c r="F2459" i="4"/>
  <c r="A2458" i="4"/>
  <c r="A2481" i="4"/>
  <c r="B2481" i="4"/>
  <c r="D2481" i="4" s="1"/>
  <c r="F2482" i="4"/>
  <c r="C2481" i="4"/>
  <c r="F7625" i="4"/>
  <c r="B2895" i="4"/>
  <c r="C2895" i="4"/>
  <c r="F2896" i="4"/>
  <c r="A2895" i="4"/>
  <c r="F2919" i="4"/>
  <c r="C2780" i="4"/>
  <c r="A2780" i="4"/>
  <c r="F2781" i="4"/>
  <c r="B2780" i="4"/>
  <c r="C2711" i="4"/>
  <c r="B2711" i="4"/>
  <c r="F2712" i="4"/>
  <c r="A2711" i="4"/>
  <c r="F2413" i="4"/>
  <c r="C2412" i="4"/>
  <c r="B2412" i="4"/>
  <c r="A2412" i="4"/>
  <c r="AH7625" i="4" l="1"/>
  <c r="AI7625" i="4"/>
  <c r="D2616" i="4"/>
  <c r="D2615" i="4"/>
  <c r="D2618" i="4"/>
  <c r="D2617" i="4"/>
  <c r="D2614" i="4"/>
  <c r="AF7625" i="4"/>
  <c r="AE7625" i="4"/>
  <c r="AD7625" i="4"/>
  <c r="AC7625" i="4"/>
  <c r="AB7625" i="4"/>
  <c r="P7625" i="4"/>
  <c r="AJ7625" i="4"/>
  <c r="B7624" i="4"/>
  <c r="D2412" i="4"/>
  <c r="D2619" i="4"/>
  <c r="A2413" i="4"/>
  <c r="B2413" i="4"/>
  <c r="D2413" i="4" s="1"/>
  <c r="F2414" i="4"/>
  <c r="C2413" i="4"/>
  <c r="C2643" i="4"/>
  <c r="B2643" i="4"/>
  <c r="F2644" i="4"/>
  <c r="A2643" i="4"/>
  <c r="B2574" i="4"/>
  <c r="D2574" i="4" s="1"/>
  <c r="A2574" i="4"/>
  <c r="C2574" i="4"/>
  <c r="F2575" i="4"/>
  <c r="C2735" i="4"/>
  <c r="B2735" i="4"/>
  <c r="F2736" i="4"/>
  <c r="A2735" i="4"/>
  <c r="F2529" i="4"/>
  <c r="A2528" i="4"/>
  <c r="B2528" i="4"/>
  <c r="C2528" i="4"/>
  <c r="C2804" i="4"/>
  <c r="A2804" i="4"/>
  <c r="F2805" i="4"/>
  <c r="B2804" i="4"/>
  <c r="F2782" i="4"/>
  <c r="C2781" i="4"/>
  <c r="B2781" i="4"/>
  <c r="A2781" i="4"/>
  <c r="C2896" i="4"/>
  <c r="A2896" i="4"/>
  <c r="F2897" i="4"/>
  <c r="B2896" i="4"/>
  <c r="A2850" i="4"/>
  <c r="B2850" i="4"/>
  <c r="C2850" i="4"/>
  <c r="F2851" i="4"/>
  <c r="B2758" i="4"/>
  <c r="A2758" i="4"/>
  <c r="C2758" i="4"/>
  <c r="F2759" i="4"/>
  <c r="F2437" i="4"/>
  <c r="C2436" i="4"/>
  <c r="B2436" i="4"/>
  <c r="A2436" i="4"/>
  <c r="B2666" i="4"/>
  <c r="A2666" i="4"/>
  <c r="C2666" i="4"/>
  <c r="F2667" i="4"/>
  <c r="B2919" i="4"/>
  <c r="C2919" i="4"/>
  <c r="F2920" i="4"/>
  <c r="A2919" i="4"/>
  <c r="F2943" i="4"/>
  <c r="F2713" i="4"/>
  <c r="C2712" i="4"/>
  <c r="A2712" i="4"/>
  <c r="B2712" i="4"/>
  <c r="B2482" i="4"/>
  <c r="D2482" i="4" s="1"/>
  <c r="C2482" i="4"/>
  <c r="F2483" i="4"/>
  <c r="A2482" i="4"/>
  <c r="C2551" i="4"/>
  <c r="F2552" i="4"/>
  <c r="B2551" i="4"/>
  <c r="D2551" i="4" s="1"/>
  <c r="A2551" i="4"/>
  <c r="A2689" i="4"/>
  <c r="F2690" i="4"/>
  <c r="B2689" i="4"/>
  <c r="C2689" i="4"/>
  <c r="F2621" i="4"/>
  <c r="C2620" i="4"/>
  <c r="A2620" i="4"/>
  <c r="B2620" i="4"/>
  <c r="A2505" i="4"/>
  <c r="B2505" i="4"/>
  <c r="F2506" i="4"/>
  <c r="C2505" i="4"/>
  <c r="B2827" i="4"/>
  <c r="C2827" i="4"/>
  <c r="F2828" i="4"/>
  <c r="A2827" i="4"/>
  <c r="C2459" i="4"/>
  <c r="A2459" i="4"/>
  <c r="F2460" i="4"/>
  <c r="B2459" i="4"/>
  <c r="D2459" i="4" s="1"/>
  <c r="F7626" i="4"/>
  <c r="F2874" i="4"/>
  <c r="C2873" i="4"/>
  <c r="B2873" i="4"/>
  <c r="A2873" i="4"/>
  <c r="A2597" i="4"/>
  <c r="F2598" i="4"/>
  <c r="B2597" i="4"/>
  <c r="C2597" i="4"/>
  <c r="B2390" i="4"/>
  <c r="C2390" i="4"/>
  <c r="A2390" i="4"/>
  <c r="AI7626" i="4" l="1"/>
  <c r="AH7626" i="4"/>
  <c r="D2643" i="4"/>
  <c r="D2642" i="4"/>
  <c r="D2639" i="4"/>
  <c r="D2640" i="4"/>
  <c r="D2641" i="4"/>
  <c r="AF7626" i="4"/>
  <c r="AE7626" i="4"/>
  <c r="AD7626" i="4"/>
  <c r="AC7626" i="4"/>
  <c r="AB7626" i="4"/>
  <c r="AJ7626" i="4"/>
  <c r="P7626" i="4"/>
  <c r="B7625" i="4"/>
  <c r="D2436" i="4"/>
  <c r="D2390" i="4"/>
  <c r="D2505" i="4"/>
  <c r="D2528" i="4"/>
  <c r="D2620" i="4"/>
  <c r="D2597" i="4"/>
  <c r="F2461" i="4"/>
  <c r="C2460" i="4"/>
  <c r="B2460" i="4"/>
  <c r="D2460" i="4" s="1"/>
  <c r="A2460" i="4"/>
  <c r="C2828" i="4"/>
  <c r="A2828" i="4"/>
  <c r="F2829" i="4"/>
  <c r="B2828" i="4"/>
  <c r="C2483" i="4"/>
  <c r="A2483" i="4"/>
  <c r="F2484" i="4"/>
  <c r="B2483" i="4"/>
  <c r="A2713" i="4"/>
  <c r="F2714" i="4"/>
  <c r="B2713" i="4"/>
  <c r="C2713" i="4"/>
  <c r="B2943" i="4"/>
  <c r="C2943" i="4"/>
  <c r="F2944" i="4"/>
  <c r="A2943" i="4"/>
  <c r="F2967" i="4"/>
  <c r="B2598" i="4"/>
  <c r="D2598" i="4" s="1"/>
  <c r="A2598" i="4"/>
  <c r="C2598" i="4"/>
  <c r="F2599" i="4"/>
  <c r="A2874" i="4"/>
  <c r="B2874" i="4"/>
  <c r="C2874" i="4"/>
  <c r="F2875" i="4"/>
  <c r="F7627" i="4"/>
  <c r="A2621" i="4"/>
  <c r="F2622" i="4"/>
  <c r="B2621" i="4"/>
  <c r="D2621" i="4" s="1"/>
  <c r="C2621" i="4"/>
  <c r="B2690" i="4"/>
  <c r="A2690" i="4"/>
  <c r="C2690" i="4"/>
  <c r="F2691" i="4"/>
  <c r="C2920" i="4"/>
  <c r="A2920" i="4"/>
  <c r="F2921" i="4"/>
  <c r="B2920" i="4"/>
  <c r="C2667" i="4"/>
  <c r="B2667" i="4"/>
  <c r="F2668" i="4"/>
  <c r="A2667" i="4"/>
  <c r="A2437" i="4"/>
  <c r="B2437" i="4"/>
  <c r="F2438" i="4"/>
  <c r="C2437" i="4"/>
  <c r="B2414" i="4"/>
  <c r="C2414" i="4"/>
  <c r="A2414" i="4"/>
  <c r="F2553" i="4"/>
  <c r="A2552" i="4"/>
  <c r="B2552" i="4"/>
  <c r="C2552" i="4"/>
  <c r="C2759" i="4"/>
  <c r="B2759" i="4"/>
  <c r="F2760" i="4"/>
  <c r="A2759" i="4"/>
  <c r="F2806" i="4"/>
  <c r="C2805" i="4"/>
  <c r="B2805" i="4"/>
  <c r="A2805" i="4"/>
  <c r="B2506" i="4"/>
  <c r="C2506" i="4"/>
  <c r="F2507" i="4"/>
  <c r="A2506" i="4"/>
  <c r="B2851" i="4"/>
  <c r="C2851" i="4"/>
  <c r="F2852" i="4"/>
  <c r="A2851" i="4"/>
  <c r="A2529" i="4"/>
  <c r="B2529" i="4"/>
  <c r="F2530" i="4"/>
  <c r="C2529" i="4"/>
  <c r="F2898" i="4"/>
  <c r="C2897" i="4"/>
  <c r="B2897" i="4"/>
  <c r="A2897" i="4"/>
  <c r="A2782" i="4"/>
  <c r="B2782" i="4"/>
  <c r="C2782" i="4"/>
  <c r="F2783" i="4"/>
  <c r="F2737" i="4"/>
  <c r="C2736" i="4"/>
  <c r="A2736" i="4"/>
  <c r="B2736" i="4"/>
  <c r="C2575" i="4"/>
  <c r="B2575" i="4"/>
  <c r="F2576" i="4"/>
  <c r="A2575" i="4"/>
  <c r="F2645" i="4"/>
  <c r="C2644" i="4"/>
  <c r="A2644" i="4"/>
  <c r="B2644" i="4"/>
  <c r="D2644" i="4" s="1"/>
  <c r="AH7627" i="4" l="1"/>
  <c r="AI7627" i="4"/>
  <c r="D2664" i="4"/>
  <c r="D2663" i="4"/>
  <c r="D2665" i="4"/>
  <c r="D2666" i="4"/>
  <c r="AF7627" i="4"/>
  <c r="AE7627" i="4"/>
  <c r="AD7627" i="4"/>
  <c r="AC7627" i="4"/>
  <c r="AB7627" i="4"/>
  <c r="P7627" i="4"/>
  <c r="AJ7627" i="4"/>
  <c r="B7626" i="4"/>
  <c r="D2506" i="4"/>
  <c r="D2552" i="4"/>
  <c r="D2414" i="4"/>
  <c r="D2575" i="4"/>
  <c r="D2529" i="4"/>
  <c r="D2483" i="4"/>
  <c r="D2437" i="4"/>
  <c r="D2667" i="4"/>
  <c r="A2898" i="4"/>
  <c r="B2898" i="4"/>
  <c r="C2898" i="4"/>
  <c r="F2899" i="4"/>
  <c r="B2530" i="4"/>
  <c r="D2530" i="4" s="1"/>
  <c r="C2530" i="4"/>
  <c r="F2531" i="4"/>
  <c r="A2530" i="4"/>
  <c r="C2852" i="4"/>
  <c r="A2852" i="4"/>
  <c r="F2853" i="4"/>
  <c r="B2852" i="4"/>
  <c r="A2461" i="4"/>
  <c r="B2461" i="4"/>
  <c r="F2462" i="4"/>
  <c r="C2461" i="4"/>
  <c r="B2783" i="4"/>
  <c r="C2783" i="4"/>
  <c r="F2784" i="4"/>
  <c r="A2783" i="4"/>
  <c r="A2645" i="4"/>
  <c r="F2646" i="4"/>
  <c r="B2645" i="4"/>
  <c r="D2645" i="4" s="1"/>
  <c r="C2645" i="4"/>
  <c r="A2806" i="4"/>
  <c r="B2806" i="4"/>
  <c r="C2806" i="4"/>
  <c r="F2807" i="4"/>
  <c r="C2944" i="4"/>
  <c r="A2944" i="4"/>
  <c r="F2945" i="4"/>
  <c r="B2944" i="4"/>
  <c r="F2922" i="4"/>
  <c r="C2921" i="4"/>
  <c r="B2921" i="4"/>
  <c r="A2921" i="4"/>
  <c r="C2691" i="4"/>
  <c r="B2691" i="4"/>
  <c r="F2692" i="4"/>
  <c r="A2691" i="4"/>
  <c r="F7628" i="4"/>
  <c r="B2875" i="4"/>
  <c r="C2875" i="4"/>
  <c r="F2876" i="4"/>
  <c r="A2875" i="4"/>
  <c r="C2599" i="4"/>
  <c r="B2599" i="4"/>
  <c r="F2600" i="4"/>
  <c r="A2599" i="4"/>
  <c r="B2967" i="4"/>
  <c r="C2967" i="4"/>
  <c r="F2968" i="4"/>
  <c r="A2967" i="4"/>
  <c r="F2991" i="4"/>
  <c r="F2830" i="4"/>
  <c r="C2829" i="4"/>
  <c r="B2829" i="4"/>
  <c r="A2829" i="4"/>
  <c r="F2669" i="4"/>
  <c r="C2668" i="4"/>
  <c r="A2668" i="4"/>
  <c r="B2668" i="4"/>
  <c r="B2622" i="4"/>
  <c r="D2622" i="4" s="1"/>
  <c r="A2622" i="4"/>
  <c r="C2622" i="4"/>
  <c r="F2623" i="4"/>
  <c r="A2737" i="4"/>
  <c r="F2738" i="4"/>
  <c r="B2737" i="4"/>
  <c r="C2737" i="4"/>
  <c r="F2577" i="4"/>
  <c r="C2576" i="4"/>
  <c r="A2576" i="4"/>
  <c r="B2576" i="4"/>
  <c r="D2576" i="4" s="1"/>
  <c r="C2507" i="4"/>
  <c r="F2508" i="4"/>
  <c r="B2507" i="4"/>
  <c r="A2507" i="4"/>
  <c r="F2761" i="4"/>
  <c r="C2760" i="4"/>
  <c r="A2760" i="4"/>
  <c r="B2760" i="4"/>
  <c r="A2553" i="4"/>
  <c r="B2553" i="4"/>
  <c r="F2554" i="4"/>
  <c r="C2553" i="4"/>
  <c r="B2438" i="4"/>
  <c r="C2438" i="4"/>
  <c r="A2438" i="4"/>
  <c r="B2714" i="4"/>
  <c r="A2714" i="4"/>
  <c r="C2714" i="4"/>
  <c r="F2715" i="4"/>
  <c r="F2485" i="4"/>
  <c r="C2484" i="4"/>
  <c r="B2484" i="4"/>
  <c r="D2484" i="4" s="1"/>
  <c r="A2484" i="4"/>
  <c r="AI7628" i="4" l="1"/>
  <c r="AH7628" i="4"/>
  <c r="D2691" i="4"/>
  <c r="D2688" i="4"/>
  <c r="D2687" i="4"/>
  <c r="D2690" i="4"/>
  <c r="D2689" i="4"/>
  <c r="AF7628" i="4"/>
  <c r="AE7628" i="4"/>
  <c r="AD7628" i="4"/>
  <c r="AC7628" i="4"/>
  <c r="AB7628" i="4"/>
  <c r="AJ7628" i="4"/>
  <c r="P7628" i="4"/>
  <c r="B7627" i="4"/>
  <c r="D2668" i="4"/>
  <c r="D2438" i="4"/>
  <c r="D2461" i="4"/>
  <c r="D2507" i="4"/>
  <c r="D2599" i="4"/>
  <c r="D2553" i="4"/>
  <c r="B2738" i="4"/>
  <c r="A2738" i="4"/>
  <c r="C2738" i="4"/>
  <c r="F2739" i="4"/>
  <c r="A2485" i="4"/>
  <c r="B2485" i="4"/>
  <c r="D2485" i="4" s="1"/>
  <c r="F2486" i="4"/>
  <c r="C2485" i="4"/>
  <c r="A2577" i="4"/>
  <c r="F2578" i="4"/>
  <c r="B2577" i="4"/>
  <c r="C2577" i="4"/>
  <c r="C2623" i="4"/>
  <c r="B2623" i="4"/>
  <c r="F2624" i="4"/>
  <c r="A2623" i="4"/>
  <c r="A2669" i="4"/>
  <c r="F2670" i="4"/>
  <c r="B2669" i="4"/>
  <c r="D2669" i="4" s="1"/>
  <c r="C2669" i="4"/>
  <c r="B2991" i="4"/>
  <c r="C2991" i="4"/>
  <c r="F2992" i="4"/>
  <c r="A2991" i="4"/>
  <c r="F3015" i="4"/>
  <c r="F7629" i="4"/>
  <c r="F2946" i="4"/>
  <c r="C2945" i="4"/>
  <c r="B2945" i="4"/>
  <c r="A2945" i="4"/>
  <c r="B2646" i="4"/>
  <c r="D2646" i="4" s="1"/>
  <c r="A2646" i="4"/>
  <c r="C2646" i="4"/>
  <c r="F2647" i="4"/>
  <c r="B2899" i="4"/>
  <c r="C2899" i="4"/>
  <c r="F2900" i="4"/>
  <c r="A2899" i="4"/>
  <c r="F2601" i="4"/>
  <c r="C2600" i="4"/>
  <c r="A2600" i="4"/>
  <c r="B2600" i="4"/>
  <c r="D2600" i="4" s="1"/>
  <c r="B2554" i="4"/>
  <c r="D2554" i="4" s="1"/>
  <c r="C2554" i="4"/>
  <c r="F2555" i="4"/>
  <c r="A2554" i="4"/>
  <c r="A2761" i="4"/>
  <c r="F2762" i="4"/>
  <c r="B2761" i="4"/>
  <c r="C2761" i="4"/>
  <c r="F2509" i="4"/>
  <c r="A2508" i="4"/>
  <c r="B2508" i="4"/>
  <c r="C2508" i="4"/>
  <c r="C2876" i="4"/>
  <c r="A2876" i="4"/>
  <c r="F2877" i="4"/>
  <c r="B2876" i="4"/>
  <c r="A2922" i="4"/>
  <c r="B2922" i="4"/>
  <c r="C2922" i="4"/>
  <c r="F2923" i="4"/>
  <c r="B2807" i="4"/>
  <c r="C2807" i="4"/>
  <c r="F2808" i="4"/>
  <c r="A2807" i="4"/>
  <c r="C2784" i="4"/>
  <c r="A2784" i="4"/>
  <c r="F2785" i="4"/>
  <c r="B2784" i="4"/>
  <c r="B2462" i="4"/>
  <c r="D2462" i="4" s="1"/>
  <c r="C2462" i="4"/>
  <c r="A2462" i="4"/>
  <c r="F2854" i="4"/>
  <c r="C2853" i="4"/>
  <c r="B2853" i="4"/>
  <c r="A2853" i="4"/>
  <c r="F2693" i="4"/>
  <c r="C2692" i="4"/>
  <c r="A2692" i="4"/>
  <c r="B2692" i="4"/>
  <c r="C2715" i="4"/>
  <c r="B2715" i="4"/>
  <c r="F2716" i="4"/>
  <c r="A2715" i="4"/>
  <c r="A2830" i="4"/>
  <c r="B2830" i="4"/>
  <c r="C2830" i="4"/>
  <c r="F2831" i="4"/>
  <c r="C2968" i="4"/>
  <c r="A2968" i="4"/>
  <c r="F2969" i="4"/>
  <c r="B2968" i="4"/>
  <c r="C2531" i="4"/>
  <c r="F2532" i="4"/>
  <c r="B2531" i="4"/>
  <c r="A2531" i="4"/>
  <c r="AI7629" i="4" l="1"/>
  <c r="AH7629" i="4"/>
  <c r="D2713" i="4"/>
  <c r="D2714" i="4"/>
  <c r="D2712" i="4"/>
  <c r="AF7629" i="4"/>
  <c r="AE7629" i="4"/>
  <c r="AD7629" i="4"/>
  <c r="AC7629" i="4"/>
  <c r="AB7629" i="4"/>
  <c r="AJ7629" i="4"/>
  <c r="P7629" i="4"/>
  <c r="B7628" i="4"/>
  <c r="D2715" i="4"/>
  <c r="D2623" i="4"/>
  <c r="D2508" i="4"/>
  <c r="D2577" i="4"/>
  <c r="D2692" i="4"/>
  <c r="D2531" i="4"/>
  <c r="F2717" i="4"/>
  <c r="C2716" i="4"/>
  <c r="A2716" i="4"/>
  <c r="B2716" i="4"/>
  <c r="F2533" i="4"/>
  <c r="A2532" i="4"/>
  <c r="B2532" i="4"/>
  <c r="C2532" i="4"/>
  <c r="B2923" i="4"/>
  <c r="C2923" i="4"/>
  <c r="F2924" i="4"/>
  <c r="A2923" i="4"/>
  <c r="A2509" i="4"/>
  <c r="B2509" i="4"/>
  <c r="F2510" i="4"/>
  <c r="C2509" i="4"/>
  <c r="B2762" i="4"/>
  <c r="A2762" i="4"/>
  <c r="C2762" i="4"/>
  <c r="F2763" i="4"/>
  <c r="A2601" i="4"/>
  <c r="F2602" i="4"/>
  <c r="B2601" i="4"/>
  <c r="C2601" i="4"/>
  <c r="A2946" i="4"/>
  <c r="B2946" i="4"/>
  <c r="C2946" i="4"/>
  <c r="F2947" i="4"/>
  <c r="F7630" i="4"/>
  <c r="F2970" i="4"/>
  <c r="C2969" i="4"/>
  <c r="B2969" i="4"/>
  <c r="A2969" i="4"/>
  <c r="B2578" i="4"/>
  <c r="D2578" i="4" s="1"/>
  <c r="A2578" i="4"/>
  <c r="C2578" i="4"/>
  <c r="F2579" i="4"/>
  <c r="C2555" i="4"/>
  <c r="B2555" i="4"/>
  <c r="D2555" i="4" s="1"/>
  <c r="F2556" i="4"/>
  <c r="A2555" i="4"/>
  <c r="C2992" i="4"/>
  <c r="A2992" i="4"/>
  <c r="F2993" i="4"/>
  <c r="B2992" i="4"/>
  <c r="B2670" i="4"/>
  <c r="A2670" i="4"/>
  <c r="C2670" i="4"/>
  <c r="F2671" i="4"/>
  <c r="F2625" i="4"/>
  <c r="C2624" i="4"/>
  <c r="A2624" i="4"/>
  <c r="B2624" i="4"/>
  <c r="D2624" i="4" s="1"/>
  <c r="B2486" i="4"/>
  <c r="D2486" i="4" s="1"/>
  <c r="C2486" i="4"/>
  <c r="A2486" i="4"/>
  <c r="C2900" i="4"/>
  <c r="A2900" i="4"/>
  <c r="F2901" i="4"/>
  <c r="B2900" i="4"/>
  <c r="B2831" i="4"/>
  <c r="C2831" i="4"/>
  <c r="F2832" i="4"/>
  <c r="A2831" i="4"/>
  <c r="A2693" i="4"/>
  <c r="F2694" i="4"/>
  <c r="B2693" i="4"/>
  <c r="C2693" i="4"/>
  <c r="F2786" i="4"/>
  <c r="C2785" i="4"/>
  <c r="B2785" i="4"/>
  <c r="A2785" i="4"/>
  <c r="A2854" i="4"/>
  <c r="B2854" i="4"/>
  <c r="C2854" i="4"/>
  <c r="F2855" i="4"/>
  <c r="C2808" i="4"/>
  <c r="A2808" i="4"/>
  <c r="F2809" i="4"/>
  <c r="B2808" i="4"/>
  <c r="F2878" i="4"/>
  <c r="C2877" i="4"/>
  <c r="B2877" i="4"/>
  <c r="A2877" i="4"/>
  <c r="C2647" i="4"/>
  <c r="B2647" i="4"/>
  <c r="F2648" i="4"/>
  <c r="A2647" i="4"/>
  <c r="B3015" i="4"/>
  <c r="C3015" i="4"/>
  <c r="F3016" i="4"/>
  <c r="A3015" i="4"/>
  <c r="F3039" i="4"/>
  <c r="C2739" i="4"/>
  <c r="B2739" i="4"/>
  <c r="F2740" i="4"/>
  <c r="A2739" i="4"/>
  <c r="AH7630" i="4" l="1"/>
  <c r="AI7630" i="4"/>
  <c r="D2736" i="4"/>
  <c r="D2738" i="4"/>
  <c r="D2737" i="4"/>
  <c r="D2734" i="4"/>
  <c r="D2735" i="4"/>
  <c r="AF7630" i="4"/>
  <c r="AE7630" i="4"/>
  <c r="AD7630" i="4"/>
  <c r="AC7630" i="4"/>
  <c r="AB7630" i="4"/>
  <c r="P7630" i="4"/>
  <c r="AJ7630" i="4"/>
  <c r="B7629" i="4"/>
  <c r="D2647" i="4"/>
  <c r="D2509" i="4"/>
  <c r="D2601" i="4"/>
  <c r="D2693" i="4"/>
  <c r="D2739" i="4"/>
  <c r="D2670" i="4"/>
  <c r="D2532" i="4"/>
  <c r="D2716" i="4"/>
  <c r="F2741" i="4"/>
  <c r="C2740" i="4"/>
  <c r="A2740" i="4"/>
  <c r="B2740" i="4"/>
  <c r="A2878" i="4"/>
  <c r="B2878" i="4"/>
  <c r="C2878" i="4"/>
  <c r="F2879" i="4"/>
  <c r="A2625" i="4"/>
  <c r="F2626" i="4"/>
  <c r="B2625" i="4"/>
  <c r="D2625" i="4" s="1"/>
  <c r="C2625" i="4"/>
  <c r="F2994" i="4"/>
  <c r="C2993" i="4"/>
  <c r="B2993" i="4"/>
  <c r="A2993" i="4"/>
  <c r="C2579" i="4"/>
  <c r="B2579" i="4"/>
  <c r="F2580" i="4"/>
  <c r="A2579" i="4"/>
  <c r="A2970" i="4"/>
  <c r="B2970" i="4"/>
  <c r="C2970" i="4"/>
  <c r="F2971" i="4"/>
  <c r="F2902" i="4"/>
  <c r="C2901" i="4"/>
  <c r="B2901" i="4"/>
  <c r="A2901" i="4"/>
  <c r="C3016" i="4"/>
  <c r="A3016" i="4"/>
  <c r="F3017" i="4"/>
  <c r="B3016" i="4"/>
  <c r="F2649" i="4"/>
  <c r="C2648" i="4"/>
  <c r="A2648" i="4"/>
  <c r="B2648" i="4"/>
  <c r="D2648" i="4" s="1"/>
  <c r="A2786" i="4"/>
  <c r="B2786" i="4"/>
  <c r="C2786" i="4"/>
  <c r="F2787" i="4"/>
  <c r="C2671" i="4"/>
  <c r="B2671" i="4"/>
  <c r="D2671" i="4" s="1"/>
  <c r="F2672" i="4"/>
  <c r="A2671" i="4"/>
  <c r="F2557" i="4"/>
  <c r="C2556" i="4"/>
  <c r="A2556" i="4"/>
  <c r="B2556" i="4"/>
  <c r="F7631" i="4"/>
  <c r="B2947" i="4"/>
  <c r="C2947" i="4"/>
  <c r="F2948" i="4"/>
  <c r="A2947" i="4"/>
  <c r="B2602" i="4"/>
  <c r="D2602" i="4" s="1"/>
  <c r="A2602" i="4"/>
  <c r="C2602" i="4"/>
  <c r="F2603" i="4"/>
  <c r="C2763" i="4"/>
  <c r="B2763" i="4"/>
  <c r="D2763" i="4" s="1"/>
  <c r="F2764" i="4"/>
  <c r="A2763" i="4"/>
  <c r="A2533" i="4"/>
  <c r="B2533" i="4"/>
  <c r="D2533" i="4" s="1"/>
  <c r="F2534" i="4"/>
  <c r="C2533" i="4"/>
  <c r="A2717" i="4"/>
  <c r="F2718" i="4"/>
  <c r="B2717" i="4"/>
  <c r="D2717" i="4" s="1"/>
  <c r="C2717" i="4"/>
  <c r="B2855" i="4"/>
  <c r="C2855" i="4"/>
  <c r="F2856" i="4"/>
  <c r="A2855" i="4"/>
  <c r="B2694" i="4"/>
  <c r="D2694" i="4" s="1"/>
  <c r="A2694" i="4"/>
  <c r="C2694" i="4"/>
  <c r="F2695" i="4"/>
  <c r="C2832" i="4"/>
  <c r="A2832" i="4"/>
  <c r="F2833" i="4"/>
  <c r="B2832" i="4"/>
  <c r="B3039" i="4"/>
  <c r="C3039" i="4"/>
  <c r="F3040" i="4"/>
  <c r="A3039" i="4"/>
  <c r="F3063" i="4"/>
  <c r="F2810" i="4"/>
  <c r="C2809" i="4"/>
  <c r="B2809" i="4"/>
  <c r="A2809" i="4"/>
  <c r="B2510" i="4"/>
  <c r="C2510" i="4"/>
  <c r="A2510" i="4"/>
  <c r="C2924" i="4"/>
  <c r="A2924" i="4"/>
  <c r="F2925" i="4"/>
  <c r="B2924" i="4"/>
  <c r="AI7631" i="4" l="1"/>
  <c r="AH7631" i="4"/>
  <c r="D2759" i="4"/>
  <c r="D2758" i="4"/>
  <c r="D2760" i="4"/>
  <c r="D2761" i="4"/>
  <c r="D2762" i="4"/>
  <c r="AF7631" i="4"/>
  <c r="AE7631" i="4"/>
  <c r="AD7631" i="4"/>
  <c r="AC7631" i="4"/>
  <c r="AB7631" i="4"/>
  <c r="AJ7631" i="4"/>
  <c r="P7631" i="4"/>
  <c r="B7630" i="4"/>
  <c r="D2579" i="4"/>
  <c r="D2740" i="4"/>
  <c r="D2556" i="4"/>
  <c r="D2510" i="4"/>
  <c r="A2810" i="4"/>
  <c r="B2810" i="4"/>
  <c r="C2810" i="4"/>
  <c r="F2811" i="4"/>
  <c r="F2765" i="4"/>
  <c r="C2764" i="4"/>
  <c r="A2764" i="4"/>
  <c r="B2764" i="4"/>
  <c r="C2603" i="4"/>
  <c r="B2603" i="4"/>
  <c r="D2603" i="4" s="1"/>
  <c r="F2604" i="4"/>
  <c r="A2603" i="4"/>
  <c r="A2649" i="4"/>
  <c r="F2650" i="4"/>
  <c r="B2649" i="4"/>
  <c r="C2649" i="4"/>
  <c r="B2971" i="4"/>
  <c r="C2971" i="4"/>
  <c r="F2972" i="4"/>
  <c r="A2971" i="4"/>
  <c r="B2718" i="4"/>
  <c r="A2718" i="4"/>
  <c r="C2718" i="4"/>
  <c r="F2719" i="4"/>
  <c r="B2534" i="4"/>
  <c r="C2534" i="4"/>
  <c r="A2534" i="4"/>
  <c r="F7632" i="4"/>
  <c r="B2879" i="4"/>
  <c r="C2879" i="4"/>
  <c r="F2880" i="4"/>
  <c r="A2879" i="4"/>
  <c r="C3040" i="4"/>
  <c r="A3040" i="4"/>
  <c r="F3041" i="4"/>
  <c r="B3040" i="4"/>
  <c r="F2834" i="4"/>
  <c r="C2833" i="4"/>
  <c r="B2833" i="4"/>
  <c r="A2833" i="4"/>
  <c r="C2695" i="4"/>
  <c r="B2695" i="4"/>
  <c r="D2695" i="4" s="1"/>
  <c r="F2696" i="4"/>
  <c r="A2695" i="4"/>
  <c r="C2856" i="4"/>
  <c r="A2856" i="4"/>
  <c r="F2857" i="4"/>
  <c r="B2856" i="4"/>
  <c r="A2902" i="4"/>
  <c r="B2902" i="4"/>
  <c r="C2902" i="4"/>
  <c r="F2903" i="4"/>
  <c r="A2741" i="4"/>
  <c r="F2742" i="4"/>
  <c r="B2741" i="4"/>
  <c r="C2741" i="4"/>
  <c r="F2926" i="4"/>
  <c r="C2925" i="4"/>
  <c r="B2925" i="4"/>
  <c r="A2925" i="4"/>
  <c r="F2673" i="4"/>
  <c r="C2672" i="4"/>
  <c r="A2672" i="4"/>
  <c r="B2672" i="4"/>
  <c r="B3063" i="4"/>
  <c r="C3063" i="4"/>
  <c r="F3064" i="4"/>
  <c r="A3063" i="4"/>
  <c r="F3087" i="4"/>
  <c r="C2948" i="4"/>
  <c r="A2948" i="4"/>
  <c r="F2949" i="4"/>
  <c r="B2948" i="4"/>
  <c r="A2557" i="4"/>
  <c r="F2558" i="4"/>
  <c r="B2557" i="4"/>
  <c r="D2557" i="4" s="1"/>
  <c r="C2557" i="4"/>
  <c r="B2787" i="4"/>
  <c r="D2787" i="4" s="1"/>
  <c r="C2787" i="4"/>
  <c r="F2788" i="4"/>
  <c r="A2787" i="4"/>
  <c r="F3018" i="4"/>
  <c r="C3017" i="4"/>
  <c r="B3017" i="4"/>
  <c r="A3017" i="4"/>
  <c r="F2581" i="4"/>
  <c r="C2580" i="4"/>
  <c r="A2580" i="4"/>
  <c r="B2580" i="4"/>
  <c r="A2994" i="4"/>
  <c r="B2994" i="4"/>
  <c r="C2994" i="4"/>
  <c r="F2995" i="4"/>
  <c r="B2626" i="4"/>
  <c r="D2626" i="4" s="1"/>
  <c r="A2626" i="4"/>
  <c r="C2626" i="4"/>
  <c r="F2627" i="4"/>
  <c r="AI7632" i="4" l="1"/>
  <c r="AH7632" i="4"/>
  <c r="D2786" i="4"/>
  <c r="D2783" i="4"/>
  <c r="D2782" i="4"/>
  <c r="D2784" i="4"/>
  <c r="D2785" i="4"/>
  <c r="AF7632" i="4"/>
  <c r="AE7632" i="4"/>
  <c r="AD7632" i="4"/>
  <c r="AC7632" i="4"/>
  <c r="AB7632" i="4"/>
  <c r="AJ7632" i="4"/>
  <c r="P7632" i="4"/>
  <c r="B7631" i="4"/>
  <c r="D2764" i="4"/>
  <c r="D2649" i="4"/>
  <c r="D2672" i="4"/>
  <c r="D2741" i="4"/>
  <c r="D2718" i="4"/>
  <c r="D2580" i="4"/>
  <c r="D2534" i="4"/>
  <c r="F2950" i="4"/>
  <c r="C2949" i="4"/>
  <c r="B2949" i="4"/>
  <c r="A2949" i="4"/>
  <c r="B2742" i="4"/>
  <c r="D2742" i="4" s="1"/>
  <c r="A2742" i="4"/>
  <c r="C2742" i="4"/>
  <c r="F2743" i="4"/>
  <c r="B2811" i="4"/>
  <c r="C2811" i="4"/>
  <c r="F2812" i="4"/>
  <c r="A2811" i="4"/>
  <c r="A2581" i="4"/>
  <c r="F2582" i="4"/>
  <c r="B2581" i="4"/>
  <c r="D2581" i="4" s="1"/>
  <c r="C2581" i="4"/>
  <c r="C2788" i="4"/>
  <c r="A2788" i="4"/>
  <c r="F2789" i="4"/>
  <c r="B2788" i="4"/>
  <c r="A3018" i="4"/>
  <c r="B3018" i="4"/>
  <c r="C3018" i="4"/>
  <c r="F3019" i="4"/>
  <c r="B2558" i="4"/>
  <c r="A2558" i="4"/>
  <c r="C2558" i="4"/>
  <c r="A2673" i="4"/>
  <c r="F2674" i="4"/>
  <c r="B2673" i="4"/>
  <c r="C2673" i="4"/>
  <c r="B2903" i="4"/>
  <c r="C2903" i="4"/>
  <c r="F2904" i="4"/>
  <c r="A2903" i="4"/>
  <c r="B2650" i="4"/>
  <c r="D2650" i="4" s="1"/>
  <c r="A2650" i="4"/>
  <c r="C2650" i="4"/>
  <c r="F2651" i="4"/>
  <c r="C2627" i="4"/>
  <c r="B2627" i="4"/>
  <c r="F2628" i="4"/>
  <c r="A2627" i="4"/>
  <c r="B2995" i="4"/>
  <c r="C2995" i="4"/>
  <c r="F2996" i="4"/>
  <c r="A2995" i="4"/>
  <c r="A2926" i="4"/>
  <c r="B2926" i="4"/>
  <c r="C2926" i="4"/>
  <c r="F2927" i="4"/>
  <c r="B3087" i="4"/>
  <c r="C3087" i="4"/>
  <c r="F3088" i="4"/>
  <c r="A3087" i="4"/>
  <c r="F3111" i="4"/>
  <c r="F2858" i="4"/>
  <c r="C2857" i="4"/>
  <c r="B2857" i="4"/>
  <c r="A2857" i="4"/>
  <c r="A2834" i="4"/>
  <c r="B2834" i="4"/>
  <c r="C2834" i="4"/>
  <c r="F2835" i="4"/>
  <c r="F3042" i="4"/>
  <c r="C3041" i="4"/>
  <c r="B3041" i="4"/>
  <c r="A3041" i="4"/>
  <c r="A2765" i="4"/>
  <c r="F2766" i="4"/>
  <c r="B2765" i="4"/>
  <c r="C2765" i="4"/>
  <c r="C3064" i="4"/>
  <c r="A3064" i="4"/>
  <c r="F3065" i="4"/>
  <c r="B3064" i="4"/>
  <c r="C2719" i="4"/>
  <c r="B2719" i="4"/>
  <c r="F2720" i="4"/>
  <c r="A2719" i="4"/>
  <c r="F2697" i="4"/>
  <c r="C2696" i="4"/>
  <c r="A2696" i="4"/>
  <c r="B2696" i="4"/>
  <c r="D2696" i="4" s="1"/>
  <c r="C2880" i="4"/>
  <c r="A2880" i="4"/>
  <c r="F2881" i="4"/>
  <c r="B2880" i="4"/>
  <c r="F7633" i="4"/>
  <c r="C2972" i="4"/>
  <c r="A2972" i="4"/>
  <c r="F2973" i="4"/>
  <c r="B2972" i="4"/>
  <c r="F2605" i="4"/>
  <c r="C2604" i="4"/>
  <c r="A2604" i="4"/>
  <c r="B2604" i="4"/>
  <c r="D2604" i="4" s="1"/>
  <c r="AH7633" i="4" l="1"/>
  <c r="AI7633" i="4"/>
  <c r="D2811" i="4"/>
  <c r="D2806" i="4"/>
  <c r="D2810" i="4"/>
  <c r="D2809" i="4"/>
  <c r="D2807" i="4"/>
  <c r="D2808" i="4"/>
  <c r="AF7633" i="4"/>
  <c r="AE7633" i="4"/>
  <c r="AD7633" i="4"/>
  <c r="AC7633" i="4"/>
  <c r="AB7633" i="4"/>
  <c r="P7633" i="4"/>
  <c r="AJ7633" i="4"/>
  <c r="B7632" i="4"/>
  <c r="D2627" i="4"/>
  <c r="D2719" i="4"/>
  <c r="D2765" i="4"/>
  <c r="D2558" i="4"/>
  <c r="D2788" i="4"/>
  <c r="D2673" i="4"/>
  <c r="F2974" i="4"/>
  <c r="C2973" i="4"/>
  <c r="B2973" i="4"/>
  <c r="A2973" i="4"/>
  <c r="F2721" i="4"/>
  <c r="C2720" i="4"/>
  <c r="A2720" i="4"/>
  <c r="B2720" i="4"/>
  <c r="D2720" i="4" s="1"/>
  <c r="F2629" i="4"/>
  <c r="C2628" i="4"/>
  <c r="A2628" i="4"/>
  <c r="B2628" i="4"/>
  <c r="D2628" i="4" s="1"/>
  <c r="B2582" i="4"/>
  <c r="D2582" i="4" s="1"/>
  <c r="A2582" i="4"/>
  <c r="C2582" i="4"/>
  <c r="C2812" i="4"/>
  <c r="A2812" i="4"/>
  <c r="F2813" i="4"/>
  <c r="B2812" i="4"/>
  <c r="D2812" i="4" s="1"/>
  <c r="A2605" i="4"/>
  <c r="F2606" i="4"/>
  <c r="B2605" i="4"/>
  <c r="D2605" i="4" s="1"/>
  <c r="C2605" i="4"/>
  <c r="A2697" i="4"/>
  <c r="F2698" i="4"/>
  <c r="B2697" i="4"/>
  <c r="D2697" i="4" s="1"/>
  <c r="C2697" i="4"/>
  <c r="F3066" i="4"/>
  <c r="C3065" i="4"/>
  <c r="B3065" i="4"/>
  <c r="A3065" i="4"/>
  <c r="A3042" i="4"/>
  <c r="B3042" i="4"/>
  <c r="C3042" i="4"/>
  <c r="F3043" i="4"/>
  <c r="B3111" i="4"/>
  <c r="C3111" i="4"/>
  <c r="F3112" i="4"/>
  <c r="A3111" i="4"/>
  <c r="F3135" i="4"/>
  <c r="C2996" i="4"/>
  <c r="A2996" i="4"/>
  <c r="F2997" i="4"/>
  <c r="B2996" i="4"/>
  <c r="B2674" i="4"/>
  <c r="D2674" i="4" s="1"/>
  <c r="A2674" i="4"/>
  <c r="C2674" i="4"/>
  <c r="F2675" i="4"/>
  <c r="B2835" i="4"/>
  <c r="C2835" i="4"/>
  <c r="F2836" i="4"/>
  <c r="A2835" i="4"/>
  <c r="A2858" i="4"/>
  <c r="B2858" i="4"/>
  <c r="C2858" i="4"/>
  <c r="F2859" i="4"/>
  <c r="B2927" i="4"/>
  <c r="C2927" i="4"/>
  <c r="F2928" i="4"/>
  <c r="A2927" i="4"/>
  <c r="C2904" i="4"/>
  <c r="A2904" i="4"/>
  <c r="F2905" i="4"/>
  <c r="B2904" i="4"/>
  <c r="F7634" i="4"/>
  <c r="F2882" i="4"/>
  <c r="C2881" i="4"/>
  <c r="B2881" i="4"/>
  <c r="A2881" i="4"/>
  <c r="B2766" i="4"/>
  <c r="A2766" i="4"/>
  <c r="C2766" i="4"/>
  <c r="F2767" i="4"/>
  <c r="C3088" i="4"/>
  <c r="A3088" i="4"/>
  <c r="F3089" i="4"/>
  <c r="B3088" i="4"/>
  <c r="C2651" i="4"/>
  <c r="B2651" i="4"/>
  <c r="F2652" i="4"/>
  <c r="A2651" i="4"/>
  <c r="B3019" i="4"/>
  <c r="C3019" i="4"/>
  <c r="F3020" i="4"/>
  <c r="A3019" i="4"/>
  <c r="F2790" i="4"/>
  <c r="C2789" i="4"/>
  <c r="B2789" i="4"/>
  <c r="A2789" i="4"/>
  <c r="C2743" i="4"/>
  <c r="B2743" i="4"/>
  <c r="D2743" i="4" s="1"/>
  <c r="F2744" i="4"/>
  <c r="A2743" i="4"/>
  <c r="A2950" i="4"/>
  <c r="B2950" i="4"/>
  <c r="C2950" i="4"/>
  <c r="F2951" i="4"/>
  <c r="AH7634" i="4" l="1"/>
  <c r="AI7634" i="4"/>
  <c r="D2832" i="4"/>
  <c r="D2834" i="4"/>
  <c r="D2835" i="4"/>
  <c r="D2833" i="4"/>
  <c r="D2831" i="4"/>
  <c r="AF7634" i="4"/>
  <c r="AE7634" i="4"/>
  <c r="AD7634" i="4"/>
  <c r="AC7634" i="4"/>
  <c r="AB7634" i="4"/>
  <c r="AJ7634" i="4"/>
  <c r="P7634" i="4"/>
  <c r="B7633" i="4"/>
  <c r="D2651" i="4"/>
  <c r="D2766" i="4"/>
  <c r="D2789" i="4"/>
  <c r="C3020" i="4"/>
  <c r="A3020" i="4"/>
  <c r="F3021" i="4"/>
  <c r="B3020" i="4"/>
  <c r="F3090" i="4"/>
  <c r="C3089" i="4"/>
  <c r="B3089" i="4"/>
  <c r="A3089" i="4"/>
  <c r="C2928" i="4"/>
  <c r="A2928" i="4"/>
  <c r="F2929" i="4"/>
  <c r="B2928" i="4"/>
  <c r="B2951" i="4"/>
  <c r="C2951" i="4"/>
  <c r="F2952" i="4"/>
  <c r="A2951" i="4"/>
  <c r="B2767" i="4"/>
  <c r="D2767" i="4" s="1"/>
  <c r="C2767" i="4"/>
  <c r="F2768" i="4"/>
  <c r="A2767" i="4"/>
  <c r="F2906" i="4"/>
  <c r="C2905" i="4"/>
  <c r="B2905" i="4"/>
  <c r="A2905" i="4"/>
  <c r="C3112" i="4"/>
  <c r="A3112" i="4"/>
  <c r="F3113" i="4"/>
  <c r="B3112" i="4"/>
  <c r="B3043" i="4"/>
  <c r="C3043" i="4"/>
  <c r="F3044" i="4"/>
  <c r="A3043" i="4"/>
  <c r="A3066" i="4"/>
  <c r="B3066" i="4"/>
  <c r="C3066" i="4"/>
  <c r="F3067" i="4"/>
  <c r="B2698" i="4"/>
  <c r="D2698" i="4" s="1"/>
  <c r="A2698" i="4"/>
  <c r="C2698" i="4"/>
  <c r="F2699" i="4"/>
  <c r="F2814" i="4"/>
  <c r="C2813" i="4"/>
  <c r="B2813" i="4"/>
  <c r="A2813" i="4"/>
  <c r="A2629" i="4"/>
  <c r="F2630" i="4"/>
  <c r="B2629" i="4"/>
  <c r="D2629" i="4" s="1"/>
  <c r="C2629" i="4"/>
  <c r="A2882" i="4"/>
  <c r="B2882" i="4"/>
  <c r="C2882" i="4"/>
  <c r="F2883" i="4"/>
  <c r="F7635" i="4"/>
  <c r="F2998" i="4"/>
  <c r="C2997" i="4"/>
  <c r="B2997" i="4"/>
  <c r="A2997" i="4"/>
  <c r="A2790" i="4"/>
  <c r="B2790" i="4"/>
  <c r="C2790" i="4"/>
  <c r="F2791" i="4"/>
  <c r="F2653" i="4"/>
  <c r="C2652" i="4"/>
  <c r="A2652" i="4"/>
  <c r="B2652" i="4"/>
  <c r="D2652" i="4" s="1"/>
  <c r="C2836" i="4"/>
  <c r="A2836" i="4"/>
  <c r="F2837" i="4"/>
  <c r="B2836" i="4"/>
  <c r="D2836" i="4" s="1"/>
  <c r="B2859" i="4"/>
  <c r="C2859" i="4"/>
  <c r="F2860" i="4"/>
  <c r="A2859" i="4"/>
  <c r="C2675" i="4"/>
  <c r="B2675" i="4"/>
  <c r="F2676" i="4"/>
  <c r="A2675" i="4"/>
  <c r="B3135" i="4"/>
  <c r="C3135" i="4"/>
  <c r="F3136" i="4"/>
  <c r="A3135" i="4"/>
  <c r="F3159" i="4"/>
  <c r="B2606" i="4"/>
  <c r="A2606" i="4"/>
  <c r="C2606" i="4"/>
  <c r="F2745" i="4"/>
  <c r="C2744" i="4"/>
  <c r="A2744" i="4"/>
  <c r="B2744" i="4"/>
  <c r="A2721" i="4"/>
  <c r="F2722" i="4"/>
  <c r="B2721" i="4"/>
  <c r="D2721" i="4" s="1"/>
  <c r="C2721" i="4"/>
  <c r="A2974" i="4"/>
  <c r="B2974" i="4"/>
  <c r="C2974" i="4"/>
  <c r="F2975" i="4"/>
  <c r="AI7635" i="4" l="1"/>
  <c r="AH7635" i="4"/>
  <c r="D2854" i="4"/>
  <c r="D2855" i="4"/>
  <c r="D2858" i="4"/>
  <c r="D2857" i="4"/>
  <c r="D2856" i="4"/>
  <c r="D2859" i="4"/>
  <c r="AF7635" i="4"/>
  <c r="AE7635" i="4"/>
  <c r="AD7635" i="4"/>
  <c r="AC7635" i="4"/>
  <c r="AB7635" i="4"/>
  <c r="P7635" i="4"/>
  <c r="AJ7635" i="4"/>
  <c r="B7634" i="4"/>
  <c r="D2675" i="4"/>
  <c r="D2813" i="4"/>
  <c r="D2790" i="4"/>
  <c r="D2606" i="4"/>
  <c r="D2744" i="4"/>
  <c r="C3136" i="4"/>
  <c r="A3136" i="4"/>
  <c r="F3137" i="4"/>
  <c r="B3136" i="4"/>
  <c r="A2653" i="4"/>
  <c r="F2654" i="4"/>
  <c r="B2653" i="4"/>
  <c r="C2653" i="4"/>
  <c r="A2814" i="4"/>
  <c r="B2814" i="4"/>
  <c r="C2814" i="4"/>
  <c r="F2815" i="4"/>
  <c r="B2791" i="4"/>
  <c r="C2791" i="4"/>
  <c r="F2792" i="4"/>
  <c r="A2791" i="4"/>
  <c r="F7636" i="4"/>
  <c r="C3044" i="4"/>
  <c r="A3044" i="4"/>
  <c r="F3045" i="4"/>
  <c r="B3044" i="4"/>
  <c r="C2860" i="4"/>
  <c r="A2860" i="4"/>
  <c r="F2861" i="4"/>
  <c r="B2860" i="4"/>
  <c r="D2860" i="4" s="1"/>
  <c r="C2699" i="4"/>
  <c r="B2699" i="4"/>
  <c r="F2700" i="4"/>
  <c r="A2699" i="4"/>
  <c r="B3067" i="4"/>
  <c r="C3067" i="4"/>
  <c r="F3068" i="4"/>
  <c r="A3067" i="4"/>
  <c r="F3114" i="4"/>
  <c r="C3113" i="4"/>
  <c r="B3113" i="4"/>
  <c r="A3113" i="4"/>
  <c r="A2906" i="4"/>
  <c r="B2906" i="4"/>
  <c r="C2906" i="4"/>
  <c r="F2907" i="4"/>
  <c r="C2768" i="4"/>
  <c r="A2768" i="4"/>
  <c r="F2769" i="4"/>
  <c r="B2768" i="4"/>
  <c r="D2768" i="4" s="1"/>
  <c r="C2952" i="4"/>
  <c r="A2952" i="4"/>
  <c r="F2953" i="4"/>
  <c r="B2952" i="4"/>
  <c r="A3090" i="4"/>
  <c r="B3090" i="4"/>
  <c r="C3090" i="4"/>
  <c r="F3091" i="4"/>
  <c r="B2975" i="4"/>
  <c r="C2975" i="4"/>
  <c r="F2976" i="4"/>
  <c r="A2975" i="4"/>
  <c r="B2722" i="4"/>
  <c r="D2722" i="4" s="1"/>
  <c r="A2722" i="4"/>
  <c r="C2722" i="4"/>
  <c r="F2723" i="4"/>
  <c r="A2745" i="4"/>
  <c r="F2746" i="4"/>
  <c r="B2745" i="4"/>
  <c r="C2745" i="4"/>
  <c r="B3159" i="4"/>
  <c r="C3159" i="4"/>
  <c r="F3160" i="4"/>
  <c r="A3159" i="4"/>
  <c r="F3183" i="4"/>
  <c r="F2677" i="4"/>
  <c r="C2676" i="4"/>
  <c r="A2676" i="4"/>
  <c r="B2676" i="4"/>
  <c r="D2676" i="4" s="1"/>
  <c r="B2883" i="4"/>
  <c r="D2883" i="4" s="1"/>
  <c r="C2883" i="4"/>
  <c r="F2884" i="4"/>
  <c r="A2883" i="4"/>
  <c r="F3022" i="4"/>
  <c r="C3021" i="4"/>
  <c r="B3021" i="4"/>
  <c r="A3021" i="4"/>
  <c r="F2838" i="4"/>
  <c r="C2837" i="4"/>
  <c r="B2837" i="4"/>
  <c r="D2837" i="4" s="1"/>
  <c r="A2837" i="4"/>
  <c r="A2998" i="4"/>
  <c r="B2998" i="4"/>
  <c r="C2998" i="4"/>
  <c r="F2999" i="4"/>
  <c r="B2630" i="4"/>
  <c r="A2630" i="4"/>
  <c r="C2630" i="4"/>
  <c r="F2930" i="4"/>
  <c r="C2929" i="4"/>
  <c r="B2929" i="4"/>
  <c r="A2929" i="4"/>
  <c r="AH7636" i="4" l="1"/>
  <c r="AI7636" i="4"/>
  <c r="D2882" i="4"/>
  <c r="D2879" i="4"/>
  <c r="D2881" i="4"/>
  <c r="D2878" i="4"/>
  <c r="D2880" i="4"/>
  <c r="AF7636" i="4"/>
  <c r="AE7636" i="4"/>
  <c r="AD7636" i="4"/>
  <c r="AC7636" i="4"/>
  <c r="AB7636" i="4"/>
  <c r="P7636" i="4"/>
  <c r="AJ7636" i="4"/>
  <c r="B7635" i="4"/>
  <c r="D2630" i="4"/>
  <c r="D2814" i="4"/>
  <c r="D2699" i="4"/>
  <c r="D2791" i="4"/>
  <c r="D2653" i="4"/>
  <c r="D2745" i="4"/>
  <c r="F2862" i="4"/>
  <c r="C2861" i="4"/>
  <c r="B2861" i="4"/>
  <c r="A2861" i="4"/>
  <c r="C2792" i="4"/>
  <c r="A2792" i="4"/>
  <c r="F2793" i="4"/>
  <c r="B2792" i="4"/>
  <c r="C2884" i="4"/>
  <c r="A2884" i="4"/>
  <c r="F2885" i="4"/>
  <c r="B2884" i="4"/>
  <c r="A3022" i="4"/>
  <c r="B3022" i="4"/>
  <c r="C3022" i="4"/>
  <c r="F3023" i="4"/>
  <c r="A2677" i="4"/>
  <c r="F2678" i="4"/>
  <c r="B2677" i="4"/>
  <c r="D2677" i="4" s="1"/>
  <c r="C2677" i="4"/>
  <c r="C3160" i="4"/>
  <c r="A3160" i="4"/>
  <c r="F3161" i="4"/>
  <c r="B3160" i="4"/>
  <c r="B2746" i="4"/>
  <c r="D2746" i="4" s="1"/>
  <c r="A2746" i="4"/>
  <c r="C2746" i="4"/>
  <c r="F2747" i="4"/>
  <c r="B3091" i="4"/>
  <c r="C3091" i="4"/>
  <c r="F3092" i="4"/>
  <c r="A3091" i="4"/>
  <c r="C3068" i="4"/>
  <c r="A3068" i="4"/>
  <c r="F3069" i="4"/>
  <c r="B3068" i="4"/>
  <c r="F3138" i="4"/>
  <c r="C3137" i="4"/>
  <c r="B3137" i="4"/>
  <c r="A3137" i="4"/>
  <c r="F2701" i="4"/>
  <c r="C2700" i="4"/>
  <c r="A2700" i="4"/>
  <c r="B2700" i="4"/>
  <c r="D2700" i="4" s="1"/>
  <c r="F2770" i="4"/>
  <c r="C2769" i="4"/>
  <c r="B2769" i="4"/>
  <c r="D2769" i="4" s="1"/>
  <c r="A2769" i="4"/>
  <c r="A3114" i="4"/>
  <c r="B3114" i="4"/>
  <c r="C3114" i="4"/>
  <c r="F3115" i="4"/>
  <c r="B3183" i="4"/>
  <c r="C3183" i="4"/>
  <c r="F3184" i="4"/>
  <c r="A3183" i="4"/>
  <c r="F3207" i="4"/>
  <c r="C2976" i="4"/>
  <c r="A2976" i="4"/>
  <c r="F2977" i="4"/>
  <c r="B2976" i="4"/>
  <c r="B2907" i="4"/>
  <c r="C2907" i="4"/>
  <c r="F2908" i="4"/>
  <c r="A2907" i="4"/>
  <c r="F3046" i="4"/>
  <c r="C3045" i="4"/>
  <c r="B3045" i="4"/>
  <c r="A3045" i="4"/>
  <c r="B2815" i="4"/>
  <c r="D2815" i="4" s="1"/>
  <c r="C2815" i="4"/>
  <c r="F2816" i="4"/>
  <c r="A2815" i="4"/>
  <c r="A2930" i="4"/>
  <c r="B2930" i="4"/>
  <c r="C2930" i="4"/>
  <c r="F2931" i="4"/>
  <c r="B2999" i="4"/>
  <c r="C2999" i="4"/>
  <c r="F3000" i="4"/>
  <c r="A2999" i="4"/>
  <c r="A2838" i="4"/>
  <c r="B2838" i="4"/>
  <c r="C2838" i="4"/>
  <c r="F2839" i="4"/>
  <c r="C2723" i="4"/>
  <c r="B2723" i="4"/>
  <c r="F2724" i="4"/>
  <c r="A2723" i="4"/>
  <c r="F2954" i="4"/>
  <c r="C2953" i="4"/>
  <c r="B2953" i="4"/>
  <c r="A2953" i="4"/>
  <c r="F7637" i="4"/>
  <c r="B2654" i="4"/>
  <c r="D2654" i="4" s="1"/>
  <c r="A2654" i="4"/>
  <c r="C2654" i="4"/>
  <c r="AI7637" i="4" l="1"/>
  <c r="AH7637" i="4"/>
  <c r="D2907" i="4"/>
  <c r="D2903" i="4"/>
  <c r="D2904" i="4"/>
  <c r="D2906" i="4"/>
  <c r="D2905" i="4"/>
  <c r="AF7637" i="4"/>
  <c r="AE7637" i="4"/>
  <c r="AD7637" i="4"/>
  <c r="AC7637" i="4"/>
  <c r="AB7637" i="4"/>
  <c r="P7637" i="4"/>
  <c r="AJ7637" i="4"/>
  <c r="B7636" i="4"/>
  <c r="D2723" i="4"/>
  <c r="D2792" i="4"/>
  <c r="D2861" i="4"/>
  <c r="D2884" i="4"/>
  <c r="D2838" i="4"/>
  <c r="F2978" i="4"/>
  <c r="C2977" i="4"/>
  <c r="B2977" i="4"/>
  <c r="A2977" i="4"/>
  <c r="A2954" i="4"/>
  <c r="B2954" i="4"/>
  <c r="C2954" i="4"/>
  <c r="F2955" i="4"/>
  <c r="C3000" i="4"/>
  <c r="A3000" i="4"/>
  <c r="F3001" i="4"/>
  <c r="B3000" i="4"/>
  <c r="B3207" i="4"/>
  <c r="C3207" i="4"/>
  <c r="F3208" i="4"/>
  <c r="A3207" i="4"/>
  <c r="F3231" i="4"/>
  <c r="C2747" i="4"/>
  <c r="B2747" i="4"/>
  <c r="D2747" i="4" s="1"/>
  <c r="F2748" i="4"/>
  <c r="A2747" i="4"/>
  <c r="B2678" i="4"/>
  <c r="A2678" i="4"/>
  <c r="C2678" i="4"/>
  <c r="B2839" i="4"/>
  <c r="D2839" i="4" s="1"/>
  <c r="C2839" i="4"/>
  <c r="F2840" i="4"/>
  <c r="A2839" i="4"/>
  <c r="A3046" i="4"/>
  <c r="B3046" i="4"/>
  <c r="C3046" i="4"/>
  <c r="F3047" i="4"/>
  <c r="C3092" i="4"/>
  <c r="A3092" i="4"/>
  <c r="F3093" i="4"/>
  <c r="B3092" i="4"/>
  <c r="B3023" i="4"/>
  <c r="C3023" i="4"/>
  <c r="F3024" i="4"/>
  <c r="A3023" i="4"/>
  <c r="A2862" i="4"/>
  <c r="B2862" i="4"/>
  <c r="C2862" i="4"/>
  <c r="F2863" i="4"/>
  <c r="C2908" i="4"/>
  <c r="A2908" i="4"/>
  <c r="F2909" i="4"/>
  <c r="B2908" i="4"/>
  <c r="D2908" i="4" s="1"/>
  <c r="A2701" i="4"/>
  <c r="F2702" i="4"/>
  <c r="B2701" i="4"/>
  <c r="C2701" i="4"/>
  <c r="A3138" i="4"/>
  <c r="B3138" i="4"/>
  <c r="C3138" i="4"/>
  <c r="F3139" i="4"/>
  <c r="F3070" i="4"/>
  <c r="C3069" i="4"/>
  <c r="B3069" i="4"/>
  <c r="A3069" i="4"/>
  <c r="F3162" i="4"/>
  <c r="C3161" i="4"/>
  <c r="B3161" i="4"/>
  <c r="A3161" i="4"/>
  <c r="F2886" i="4"/>
  <c r="C2885" i="4"/>
  <c r="B2885" i="4"/>
  <c r="A2885" i="4"/>
  <c r="F2794" i="4"/>
  <c r="C2793" i="4"/>
  <c r="B2793" i="4"/>
  <c r="D2793" i="4" s="1"/>
  <c r="A2793" i="4"/>
  <c r="C2816" i="4"/>
  <c r="A2816" i="4"/>
  <c r="F2817" i="4"/>
  <c r="B2816" i="4"/>
  <c r="F7638" i="4"/>
  <c r="F2725" i="4"/>
  <c r="C2724" i="4"/>
  <c r="A2724" i="4"/>
  <c r="B2724" i="4"/>
  <c r="B2931" i="4"/>
  <c r="C2931" i="4"/>
  <c r="F2932" i="4"/>
  <c r="A2931" i="4"/>
  <c r="C3184" i="4"/>
  <c r="A3184" i="4"/>
  <c r="F3185" i="4"/>
  <c r="B3184" i="4"/>
  <c r="B3115" i="4"/>
  <c r="C3115" i="4"/>
  <c r="F3116" i="4"/>
  <c r="A3115" i="4"/>
  <c r="A2770" i="4"/>
  <c r="B2770" i="4"/>
  <c r="D2770" i="4" s="1"/>
  <c r="C2770" i="4"/>
  <c r="F2771" i="4"/>
  <c r="AH7638" i="4" l="1"/>
  <c r="AI7638" i="4"/>
  <c r="D2928" i="4"/>
  <c r="D2929" i="4"/>
  <c r="D2931" i="4"/>
  <c r="D2930" i="4"/>
  <c r="D2926" i="4"/>
  <c r="D2927" i="4"/>
  <c r="AF7638" i="4"/>
  <c r="AE7638" i="4"/>
  <c r="AD7638" i="4"/>
  <c r="AC7638" i="4"/>
  <c r="AB7638" i="4"/>
  <c r="P7638" i="4"/>
  <c r="AJ7638" i="4"/>
  <c r="B7637" i="4"/>
  <c r="D2678" i="4"/>
  <c r="D2701" i="4"/>
  <c r="D2724" i="4"/>
  <c r="D2862" i="4"/>
  <c r="D2885" i="4"/>
  <c r="D2816" i="4"/>
  <c r="C2932" i="4"/>
  <c r="A2932" i="4"/>
  <c r="F2933" i="4"/>
  <c r="B2932" i="4"/>
  <c r="D2932" i="4" s="1"/>
  <c r="F2818" i="4"/>
  <c r="C2817" i="4"/>
  <c r="B2817" i="4"/>
  <c r="D2817" i="4" s="1"/>
  <c r="A2817" i="4"/>
  <c r="B3139" i="4"/>
  <c r="C3139" i="4"/>
  <c r="F3140" i="4"/>
  <c r="A3139" i="4"/>
  <c r="B2702" i="4"/>
  <c r="A2702" i="4"/>
  <c r="C2702" i="4"/>
  <c r="C3024" i="4"/>
  <c r="A3024" i="4"/>
  <c r="F3025" i="4"/>
  <c r="B3024" i="4"/>
  <c r="B3047" i="4"/>
  <c r="C3047" i="4"/>
  <c r="F3048" i="4"/>
  <c r="A3047" i="4"/>
  <c r="F2749" i="4"/>
  <c r="C2748" i="4"/>
  <c r="A2748" i="4"/>
  <c r="B2748" i="4"/>
  <c r="C3208" i="4"/>
  <c r="A3208" i="4"/>
  <c r="F3209" i="4"/>
  <c r="B3208" i="4"/>
  <c r="F3002" i="4"/>
  <c r="C3001" i="4"/>
  <c r="B3001" i="4"/>
  <c r="A3001" i="4"/>
  <c r="A2978" i="4"/>
  <c r="B2978" i="4"/>
  <c r="C2978" i="4"/>
  <c r="F2979" i="4"/>
  <c r="F3094" i="4"/>
  <c r="C3093" i="4"/>
  <c r="B3093" i="4"/>
  <c r="A3093" i="4"/>
  <c r="B2955" i="4"/>
  <c r="C2955" i="4"/>
  <c r="F2956" i="4"/>
  <c r="A2955" i="4"/>
  <c r="F7639" i="4"/>
  <c r="A2886" i="4"/>
  <c r="B2886" i="4"/>
  <c r="D2886" i="4" s="1"/>
  <c r="C2886" i="4"/>
  <c r="F2887" i="4"/>
  <c r="F2910" i="4"/>
  <c r="C2909" i="4"/>
  <c r="B2909" i="4"/>
  <c r="D2909" i="4" s="1"/>
  <c r="A2909" i="4"/>
  <c r="A2794" i="4"/>
  <c r="B2794" i="4"/>
  <c r="C2794" i="4"/>
  <c r="F2795" i="4"/>
  <c r="A3162" i="4"/>
  <c r="B3162" i="4"/>
  <c r="C3162" i="4"/>
  <c r="F3163" i="4"/>
  <c r="B2863" i="4"/>
  <c r="D2863" i="4" s="1"/>
  <c r="C2863" i="4"/>
  <c r="F2864" i="4"/>
  <c r="A2863" i="4"/>
  <c r="B3231" i="4"/>
  <c r="C3231" i="4"/>
  <c r="F3255" i="4"/>
  <c r="F3232" i="4"/>
  <c r="A3231" i="4"/>
  <c r="C3116" i="4"/>
  <c r="A3116" i="4"/>
  <c r="F3117" i="4"/>
  <c r="B3116" i="4"/>
  <c r="F3186" i="4"/>
  <c r="C3185" i="4"/>
  <c r="B3185" i="4"/>
  <c r="A3185" i="4"/>
  <c r="B2771" i="4"/>
  <c r="D2771" i="4" s="1"/>
  <c r="C2771" i="4"/>
  <c r="F2772" i="4"/>
  <c r="A2771" i="4"/>
  <c r="A2725" i="4"/>
  <c r="F2726" i="4"/>
  <c r="B2725" i="4"/>
  <c r="D2725" i="4" s="1"/>
  <c r="C2725" i="4"/>
  <c r="A3070" i="4"/>
  <c r="B3070" i="4"/>
  <c r="C3070" i="4"/>
  <c r="F3071" i="4"/>
  <c r="C2840" i="4"/>
  <c r="A2840" i="4"/>
  <c r="F2841" i="4"/>
  <c r="B2840" i="4"/>
  <c r="D2840" i="4" s="1"/>
  <c r="AH7639" i="4" l="1"/>
  <c r="AI7639" i="4"/>
  <c r="D2955" i="4"/>
  <c r="D2953" i="4"/>
  <c r="D2951" i="4"/>
  <c r="D2952" i="4"/>
  <c r="D2954" i="4"/>
  <c r="AF7639" i="4"/>
  <c r="AE7639" i="4"/>
  <c r="AD7639" i="4"/>
  <c r="AC7639" i="4"/>
  <c r="AB7639" i="4"/>
  <c r="P7639" i="4"/>
  <c r="AJ7639" i="4"/>
  <c r="B7638" i="4"/>
  <c r="D2794" i="4"/>
  <c r="D2748" i="4"/>
  <c r="D2702" i="4"/>
  <c r="B2726" i="4"/>
  <c r="A2726" i="4"/>
  <c r="C2726" i="4"/>
  <c r="C2864" i="4"/>
  <c r="A2864" i="4"/>
  <c r="F2865" i="4"/>
  <c r="B2864" i="4"/>
  <c r="C2772" i="4"/>
  <c r="A2772" i="4"/>
  <c r="F2773" i="4"/>
  <c r="B2772" i="4"/>
  <c r="F3118" i="4"/>
  <c r="C3117" i="4"/>
  <c r="B3117" i="4"/>
  <c r="A3117" i="4"/>
  <c r="F3256" i="4"/>
  <c r="B3255" i="4"/>
  <c r="F3279" i="4"/>
  <c r="A3255" i="4"/>
  <c r="C3255" i="4"/>
  <c r="A2910" i="4"/>
  <c r="B2910" i="4"/>
  <c r="C2910" i="4"/>
  <c r="F2911" i="4"/>
  <c r="A3002" i="4"/>
  <c r="B3002" i="4"/>
  <c r="C3002" i="4"/>
  <c r="F3003" i="4"/>
  <c r="F2934" i="4"/>
  <c r="C2933" i="4"/>
  <c r="B2933" i="4"/>
  <c r="D2933" i="4" s="1"/>
  <c r="A2933" i="4"/>
  <c r="F3026" i="4"/>
  <c r="C3025" i="4"/>
  <c r="B3025" i="4"/>
  <c r="A3025" i="4"/>
  <c r="A3094" i="4"/>
  <c r="B3094" i="4"/>
  <c r="C3094" i="4"/>
  <c r="F3095" i="4"/>
  <c r="A2749" i="4"/>
  <c r="F2750" i="4"/>
  <c r="B2749" i="4"/>
  <c r="D2749" i="4" s="1"/>
  <c r="C2749" i="4"/>
  <c r="A3186" i="4"/>
  <c r="B3186" i="4"/>
  <c r="C3186" i="4"/>
  <c r="F3187" i="4"/>
  <c r="F7640" i="4"/>
  <c r="C2956" i="4"/>
  <c r="A2956" i="4"/>
  <c r="F2957" i="4"/>
  <c r="B2956" i="4"/>
  <c r="D2956" i="4" s="1"/>
  <c r="C3140" i="4"/>
  <c r="A3140" i="4"/>
  <c r="F3141" i="4"/>
  <c r="B3140" i="4"/>
  <c r="A2818" i="4"/>
  <c r="B2818" i="4"/>
  <c r="D2818" i="4" s="1"/>
  <c r="C2818" i="4"/>
  <c r="F2819" i="4"/>
  <c r="B3163" i="4"/>
  <c r="C3163" i="4"/>
  <c r="F3164" i="4"/>
  <c r="A3163" i="4"/>
  <c r="F2842" i="4"/>
  <c r="C2841" i="4"/>
  <c r="B2841" i="4"/>
  <c r="D2841" i="4" s="1"/>
  <c r="A2841" i="4"/>
  <c r="B3071" i="4"/>
  <c r="C3071" i="4"/>
  <c r="F3072" i="4"/>
  <c r="A3071" i="4"/>
  <c r="C3232" i="4"/>
  <c r="A3232" i="4"/>
  <c r="F3233" i="4"/>
  <c r="B3232" i="4"/>
  <c r="B2795" i="4"/>
  <c r="D2795" i="4" s="1"/>
  <c r="C2795" i="4"/>
  <c r="F2796" i="4"/>
  <c r="A2795" i="4"/>
  <c r="B2887" i="4"/>
  <c r="D2887" i="4" s="1"/>
  <c r="C2887" i="4"/>
  <c r="F2888" i="4"/>
  <c r="A2887" i="4"/>
  <c r="B2979" i="4"/>
  <c r="D2979" i="4" s="1"/>
  <c r="C2979" i="4"/>
  <c r="F2980" i="4"/>
  <c r="A2979" i="4"/>
  <c r="F3210" i="4"/>
  <c r="C3209" i="4"/>
  <c r="B3209" i="4"/>
  <c r="A3209" i="4"/>
  <c r="C3048" i="4"/>
  <c r="A3048" i="4"/>
  <c r="F3049" i="4"/>
  <c r="B3048" i="4"/>
  <c r="AI7640" i="4" l="1"/>
  <c r="AH7640" i="4"/>
  <c r="D2978" i="4"/>
  <c r="D2974" i="4"/>
  <c r="D2976" i="4"/>
  <c r="D2975" i="4"/>
  <c r="D2977" i="4"/>
  <c r="AF7640" i="4"/>
  <c r="AE7640" i="4"/>
  <c r="AD7640" i="4"/>
  <c r="AC7640" i="4"/>
  <c r="AB7640" i="4"/>
  <c r="P7640" i="4"/>
  <c r="AJ7640" i="4"/>
  <c r="B7639" i="4"/>
  <c r="D2726" i="4"/>
  <c r="D2864" i="4"/>
  <c r="D2910" i="4"/>
  <c r="D2772" i="4"/>
  <c r="C2980" i="4"/>
  <c r="A2980" i="4"/>
  <c r="F2981" i="4"/>
  <c r="B2980" i="4"/>
  <c r="D2980" i="4" s="1"/>
  <c r="C3072" i="4"/>
  <c r="A3072" i="4"/>
  <c r="F3073" i="4"/>
  <c r="B3072" i="4"/>
  <c r="A3210" i="4"/>
  <c r="B3210" i="4"/>
  <c r="C3210" i="4"/>
  <c r="F3211" i="4"/>
  <c r="C2796" i="4"/>
  <c r="A2796" i="4"/>
  <c r="F2797" i="4"/>
  <c r="B2796" i="4"/>
  <c r="F3234" i="4"/>
  <c r="C3233" i="4"/>
  <c r="B3233" i="4"/>
  <c r="A3233" i="4"/>
  <c r="A2842" i="4"/>
  <c r="B2842" i="4"/>
  <c r="D2842" i="4" s="1"/>
  <c r="C2842" i="4"/>
  <c r="F2843" i="4"/>
  <c r="C3164" i="4"/>
  <c r="A3164" i="4"/>
  <c r="F3165" i="4"/>
  <c r="B3164" i="4"/>
  <c r="B3003" i="4"/>
  <c r="C3003" i="4"/>
  <c r="F3004" i="4"/>
  <c r="A3003" i="4"/>
  <c r="F3280" i="4"/>
  <c r="B3279" i="4"/>
  <c r="F3303" i="4"/>
  <c r="A3279" i="4"/>
  <c r="C3279" i="4"/>
  <c r="A3118" i="4"/>
  <c r="B3118" i="4"/>
  <c r="C3118" i="4"/>
  <c r="F3119" i="4"/>
  <c r="F2866" i="4"/>
  <c r="C2865" i="4"/>
  <c r="B2865" i="4"/>
  <c r="A2865" i="4"/>
  <c r="C2888" i="4"/>
  <c r="A2888" i="4"/>
  <c r="F2889" i="4"/>
  <c r="B2888" i="4"/>
  <c r="B2819" i="4"/>
  <c r="D2819" i="4" s="1"/>
  <c r="C2819" i="4"/>
  <c r="F2820" i="4"/>
  <c r="A2819" i="4"/>
  <c r="B3187" i="4"/>
  <c r="C3187" i="4"/>
  <c r="F3188" i="4"/>
  <c r="A3187" i="4"/>
  <c r="B3095" i="4"/>
  <c r="C3095" i="4"/>
  <c r="F3096" i="4"/>
  <c r="A3095" i="4"/>
  <c r="A2934" i="4"/>
  <c r="B2934" i="4"/>
  <c r="D2934" i="4" s="1"/>
  <c r="C2934" i="4"/>
  <c r="F2935" i="4"/>
  <c r="B2911" i="4"/>
  <c r="C2911" i="4"/>
  <c r="F2912" i="4"/>
  <c r="A2911" i="4"/>
  <c r="F3142" i="4"/>
  <c r="C3141" i="4"/>
  <c r="B3141" i="4"/>
  <c r="A3141" i="4"/>
  <c r="F2958" i="4"/>
  <c r="C2957" i="4"/>
  <c r="B2957" i="4"/>
  <c r="A2957" i="4"/>
  <c r="A3026" i="4"/>
  <c r="B3026" i="4"/>
  <c r="C3026" i="4"/>
  <c r="F3027" i="4"/>
  <c r="F3050" i="4"/>
  <c r="C3049" i="4"/>
  <c r="B3049" i="4"/>
  <c r="A3049" i="4"/>
  <c r="F7641" i="4"/>
  <c r="B2750" i="4"/>
  <c r="A2750" i="4"/>
  <c r="C2750" i="4"/>
  <c r="A3256" i="4"/>
  <c r="C3256" i="4"/>
  <c r="F3257" i="4"/>
  <c r="B3256" i="4"/>
  <c r="F2774" i="4"/>
  <c r="C2773" i="4"/>
  <c r="B2773" i="4"/>
  <c r="D2773" i="4" s="1"/>
  <c r="A2773" i="4"/>
  <c r="AH7641" i="4" l="1"/>
  <c r="AI7641" i="4"/>
  <c r="D3002" i="4"/>
  <c r="D3003" i="4"/>
  <c r="D3001" i="4"/>
  <c r="D2999" i="4"/>
  <c r="D3000" i="4"/>
  <c r="AF7641" i="4"/>
  <c r="AE7641" i="4"/>
  <c r="AD7641" i="4"/>
  <c r="AC7641" i="4"/>
  <c r="AB7641" i="4"/>
  <c r="P7641" i="4"/>
  <c r="AJ7641" i="4"/>
  <c r="B7640" i="4"/>
  <c r="D2796" i="4"/>
  <c r="D2865" i="4"/>
  <c r="D2888" i="4"/>
  <c r="D2750" i="4"/>
  <c r="D2911" i="4"/>
  <c r="D2957" i="4"/>
  <c r="A2774" i="4"/>
  <c r="B2774" i="4"/>
  <c r="C2774" i="4"/>
  <c r="F7642" i="4"/>
  <c r="A3142" i="4"/>
  <c r="B3142" i="4"/>
  <c r="C3142" i="4"/>
  <c r="F3143" i="4"/>
  <c r="B2935" i="4"/>
  <c r="D2935" i="4" s="1"/>
  <c r="C2935" i="4"/>
  <c r="F2936" i="4"/>
  <c r="A2935" i="4"/>
  <c r="F2890" i="4"/>
  <c r="C2889" i="4"/>
  <c r="B2889" i="4"/>
  <c r="D2889" i="4" s="1"/>
  <c r="A2889" i="4"/>
  <c r="F3327" i="4"/>
  <c r="F3304" i="4"/>
  <c r="B3303" i="4"/>
  <c r="A3303" i="4"/>
  <c r="C3303" i="4"/>
  <c r="C3004" i="4"/>
  <c r="A3004" i="4"/>
  <c r="F3005" i="4"/>
  <c r="B3004" i="4"/>
  <c r="D3004" i="4" s="1"/>
  <c r="F3166" i="4"/>
  <c r="C3165" i="4"/>
  <c r="B3165" i="4"/>
  <c r="A3165" i="4"/>
  <c r="A3234" i="4"/>
  <c r="B3234" i="4"/>
  <c r="C3234" i="4"/>
  <c r="F3235" i="4"/>
  <c r="F3074" i="4"/>
  <c r="C3073" i="4"/>
  <c r="B3073" i="4"/>
  <c r="A3073" i="4"/>
  <c r="B3027" i="4"/>
  <c r="C3027" i="4"/>
  <c r="F3028" i="4"/>
  <c r="A3027" i="4"/>
  <c r="C3188" i="4"/>
  <c r="A3188" i="4"/>
  <c r="F3189" i="4"/>
  <c r="B3188" i="4"/>
  <c r="F2798" i="4"/>
  <c r="C2797" i="4"/>
  <c r="B2797" i="4"/>
  <c r="A2797" i="4"/>
  <c r="B3211" i="4"/>
  <c r="C3211" i="4"/>
  <c r="F3212" i="4"/>
  <c r="A3211" i="4"/>
  <c r="F2982" i="4"/>
  <c r="C2981" i="4"/>
  <c r="B2981" i="4"/>
  <c r="D2981" i="4" s="1"/>
  <c r="A2981" i="4"/>
  <c r="B3119" i="4"/>
  <c r="C3119" i="4"/>
  <c r="F3120" i="4"/>
  <c r="A3119" i="4"/>
  <c r="B3257" i="4"/>
  <c r="F3258" i="4"/>
  <c r="C3257" i="4"/>
  <c r="A3257" i="4"/>
  <c r="A3050" i="4"/>
  <c r="B3050" i="4"/>
  <c r="C3050" i="4"/>
  <c r="F3051" i="4"/>
  <c r="A2958" i="4"/>
  <c r="B2958" i="4"/>
  <c r="D2958" i="4" s="1"/>
  <c r="C2958" i="4"/>
  <c r="F2959" i="4"/>
  <c r="C2912" i="4"/>
  <c r="A2912" i="4"/>
  <c r="F2913" i="4"/>
  <c r="B2912" i="4"/>
  <c r="D2912" i="4" s="1"/>
  <c r="C3096" i="4"/>
  <c r="A3096" i="4"/>
  <c r="F3097" i="4"/>
  <c r="B3096" i="4"/>
  <c r="C2820" i="4"/>
  <c r="A2820" i="4"/>
  <c r="F2821" i="4"/>
  <c r="B2820" i="4"/>
  <c r="D2820" i="4" s="1"/>
  <c r="A2866" i="4"/>
  <c r="B2866" i="4"/>
  <c r="C2866" i="4"/>
  <c r="F2867" i="4"/>
  <c r="A3280" i="4"/>
  <c r="C3280" i="4"/>
  <c r="F3281" i="4"/>
  <c r="B3280" i="4"/>
  <c r="B2843" i="4"/>
  <c r="D2843" i="4" s="1"/>
  <c r="C2843" i="4"/>
  <c r="F2844" i="4"/>
  <c r="A2843" i="4"/>
  <c r="AH7642" i="4" l="1"/>
  <c r="AI7642" i="4"/>
  <c r="D3023" i="4"/>
  <c r="D3025" i="4"/>
  <c r="D3022" i="4"/>
  <c r="D3024" i="4"/>
  <c r="D3026" i="4"/>
  <c r="AF7642" i="4"/>
  <c r="AE7642" i="4"/>
  <c r="AD7642" i="4"/>
  <c r="AC7642" i="4"/>
  <c r="AB7642" i="4"/>
  <c r="AJ7642" i="4"/>
  <c r="P7642" i="4"/>
  <c r="B7641" i="4"/>
  <c r="D3027" i="4"/>
  <c r="D2797" i="4"/>
  <c r="D2866" i="4"/>
  <c r="D2774" i="4"/>
  <c r="F2914" i="4"/>
  <c r="C2913" i="4"/>
  <c r="B2913" i="4"/>
  <c r="D2913" i="4" s="1"/>
  <c r="A2913" i="4"/>
  <c r="F3351" i="4"/>
  <c r="A3327" i="4"/>
  <c r="F3328" i="4"/>
  <c r="B3327" i="4"/>
  <c r="C3327" i="4"/>
  <c r="C2936" i="4"/>
  <c r="A2936" i="4"/>
  <c r="F2937" i="4"/>
  <c r="B2936" i="4"/>
  <c r="D2936" i="4" s="1"/>
  <c r="B3281" i="4"/>
  <c r="F3282" i="4"/>
  <c r="C3281" i="4"/>
  <c r="A3281" i="4"/>
  <c r="B2867" i="4"/>
  <c r="C2867" i="4"/>
  <c r="F2868" i="4"/>
  <c r="A2867" i="4"/>
  <c r="A2982" i="4"/>
  <c r="B2982" i="4"/>
  <c r="D2982" i="4" s="1"/>
  <c r="C2982" i="4"/>
  <c r="F2983" i="4"/>
  <c r="A2798" i="4"/>
  <c r="B2798" i="4"/>
  <c r="C2798" i="4"/>
  <c r="A2890" i="4"/>
  <c r="B2890" i="4"/>
  <c r="C2890" i="4"/>
  <c r="F2891" i="4"/>
  <c r="F2822" i="4"/>
  <c r="C2821" i="4"/>
  <c r="B2821" i="4"/>
  <c r="D2821" i="4" s="1"/>
  <c r="A2821" i="4"/>
  <c r="C3212" i="4"/>
  <c r="A3212" i="4"/>
  <c r="F3213" i="4"/>
  <c r="B3212" i="4"/>
  <c r="B3235" i="4"/>
  <c r="C3235" i="4"/>
  <c r="F3236" i="4"/>
  <c r="A3235" i="4"/>
  <c r="A3166" i="4"/>
  <c r="B3166" i="4"/>
  <c r="C3166" i="4"/>
  <c r="F3167" i="4"/>
  <c r="B3143" i="4"/>
  <c r="C3143" i="4"/>
  <c r="F3144" i="4"/>
  <c r="A3143" i="4"/>
  <c r="C2844" i="4"/>
  <c r="A2844" i="4"/>
  <c r="F2845" i="4"/>
  <c r="B2844" i="4"/>
  <c r="B3051" i="4"/>
  <c r="C3051" i="4"/>
  <c r="F3052" i="4"/>
  <c r="A3051" i="4"/>
  <c r="C3258" i="4"/>
  <c r="A3258" i="4"/>
  <c r="B3258" i="4"/>
  <c r="F3259" i="4"/>
  <c r="C3120" i="4"/>
  <c r="A3120" i="4"/>
  <c r="F3121" i="4"/>
  <c r="B3120" i="4"/>
  <c r="F7643" i="4"/>
  <c r="B2959" i="4"/>
  <c r="D2959" i="4" s="1"/>
  <c r="C2959" i="4"/>
  <c r="F2960" i="4"/>
  <c r="A2959" i="4"/>
  <c r="F3098" i="4"/>
  <c r="C3097" i="4"/>
  <c r="B3097" i="4"/>
  <c r="A3097" i="4"/>
  <c r="F3190" i="4"/>
  <c r="C3189" i="4"/>
  <c r="B3189" i="4"/>
  <c r="A3189" i="4"/>
  <c r="C3028" i="4"/>
  <c r="A3028" i="4"/>
  <c r="F3029" i="4"/>
  <c r="B3028" i="4"/>
  <c r="D3028" i="4" s="1"/>
  <c r="A3074" i="4"/>
  <c r="B3074" i="4"/>
  <c r="C3074" i="4"/>
  <c r="F3075" i="4"/>
  <c r="F3006" i="4"/>
  <c r="C3005" i="4"/>
  <c r="B3005" i="4"/>
  <c r="A3005" i="4"/>
  <c r="A3304" i="4"/>
  <c r="C3304" i="4"/>
  <c r="F3305" i="4"/>
  <c r="B3304" i="4"/>
  <c r="AH7643" i="4" l="1"/>
  <c r="AI7643" i="4"/>
  <c r="D3051" i="4"/>
  <c r="D3047" i="4"/>
  <c r="D3050" i="4"/>
  <c r="D3048" i="4"/>
  <c r="D3049" i="4"/>
  <c r="AF7643" i="4"/>
  <c r="AE7643" i="4"/>
  <c r="AD7643" i="4"/>
  <c r="AC7643" i="4"/>
  <c r="AB7643" i="4"/>
  <c r="P7643" i="4"/>
  <c r="AJ7643" i="4"/>
  <c r="B7642" i="4"/>
  <c r="D2867" i="4"/>
  <c r="D3005" i="4"/>
  <c r="D2890" i="4"/>
  <c r="D2798" i="4"/>
  <c r="D2844" i="4"/>
  <c r="B3305" i="4"/>
  <c r="F3306" i="4"/>
  <c r="C3305" i="4"/>
  <c r="A3305" i="4"/>
  <c r="F3030" i="4"/>
  <c r="C3029" i="4"/>
  <c r="B3029" i="4"/>
  <c r="D3029" i="4" s="1"/>
  <c r="A3029" i="4"/>
  <c r="A3190" i="4"/>
  <c r="B3190" i="4"/>
  <c r="C3190" i="4"/>
  <c r="F3191" i="4"/>
  <c r="A2822" i="4"/>
  <c r="B2822" i="4"/>
  <c r="C2822" i="4"/>
  <c r="B3328" i="4"/>
  <c r="A3328" i="4"/>
  <c r="C3328" i="4"/>
  <c r="F3329" i="4"/>
  <c r="A3006" i="4"/>
  <c r="B3006" i="4"/>
  <c r="C3006" i="4"/>
  <c r="F3007" i="4"/>
  <c r="A3098" i="4"/>
  <c r="B3098" i="4"/>
  <c r="C3098" i="4"/>
  <c r="F3099" i="4"/>
  <c r="C2960" i="4"/>
  <c r="A2960" i="4"/>
  <c r="F2961" i="4"/>
  <c r="B2960" i="4"/>
  <c r="D2960" i="4" s="1"/>
  <c r="B3167" i="4"/>
  <c r="C3167" i="4"/>
  <c r="F3168" i="4"/>
  <c r="A3167" i="4"/>
  <c r="F3214" i="4"/>
  <c r="C3213" i="4"/>
  <c r="B3213" i="4"/>
  <c r="A3213" i="4"/>
  <c r="B2891" i="4"/>
  <c r="C2891" i="4"/>
  <c r="F2892" i="4"/>
  <c r="A2891" i="4"/>
  <c r="F7644" i="4"/>
  <c r="F2846" i="4"/>
  <c r="C2845" i="4"/>
  <c r="B2845" i="4"/>
  <c r="A2845" i="4"/>
  <c r="B3075" i="4"/>
  <c r="C3075" i="4"/>
  <c r="F3076" i="4"/>
  <c r="A3075" i="4"/>
  <c r="C3052" i="4"/>
  <c r="A3052" i="4"/>
  <c r="F3053" i="4"/>
  <c r="B3052" i="4"/>
  <c r="C2868" i="4"/>
  <c r="A2868" i="4"/>
  <c r="F2869" i="4"/>
  <c r="B2868" i="4"/>
  <c r="D2868" i="4" s="1"/>
  <c r="F3122" i="4"/>
  <c r="C3121" i="4"/>
  <c r="B3121" i="4"/>
  <c r="A3121" i="4"/>
  <c r="F3260" i="4"/>
  <c r="B3259" i="4"/>
  <c r="A3259" i="4"/>
  <c r="C3259" i="4"/>
  <c r="C3144" i="4"/>
  <c r="A3144" i="4"/>
  <c r="F3145" i="4"/>
  <c r="B3144" i="4"/>
  <c r="C3236" i="4"/>
  <c r="A3236" i="4"/>
  <c r="F3237" i="4"/>
  <c r="B3236" i="4"/>
  <c r="B2983" i="4"/>
  <c r="D2983" i="4" s="1"/>
  <c r="C2983" i="4"/>
  <c r="F2984" i="4"/>
  <c r="A2983" i="4"/>
  <c r="C3282" i="4"/>
  <c r="A3282" i="4"/>
  <c r="B3282" i="4"/>
  <c r="F3283" i="4"/>
  <c r="F2938" i="4"/>
  <c r="C2937" i="4"/>
  <c r="B2937" i="4"/>
  <c r="A2937" i="4"/>
  <c r="F3375" i="4"/>
  <c r="A3351" i="4"/>
  <c r="F3352" i="4"/>
  <c r="B3351" i="4"/>
  <c r="C3351" i="4"/>
  <c r="A2914" i="4"/>
  <c r="B2914" i="4"/>
  <c r="D2914" i="4" s="1"/>
  <c r="C2914" i="4"/>
  <c r="F2915" i="4"/>
  <c r="AI7644" i="4" l="1"/>
  <c r="AH7644" i="4"/>
  <c r="D3072" i="4"/>
  <c r="D3071" i="4"/>
  <c r="D3073" i="4"/>
  <c r="D3070" i="4"/>
  <c r="D3074" i="4"/>
  <c r="AF7644" i="4"/>
  <c r="AE7644" i="4"/>
  <c r="AD7644" i="4"/>
  <c r="AC7644" i="4"/>
  <c r="AB7644" i="4"/>
  <c r="P7644" i="4"/>
  <c r="AJ7644" i="4"/>
  <c r="B7643" i="4"/>
  <c r="D3006" i="4"/>
  <c r="D2937" i="4"/>
  <c r="D3075" i="4"/>
  <c r="D2822" i="4"/>
  <c r="D3052" i="4"/>
  <c r="D2891" i="4"/>
  <c r="D2845" i="4"/>
  <c r="B2915" i="4"/>
  <c r="C2915" i="4"/>
  <c r="F2916" i="4"/>
  <c r="A2915" i="4"/>
  <c r="A2938" i="4"/>
  <c r="B2938" i="4"/>
  <c r="C2938" i="4"/>
  <c r="F2939" i="4"/>
  <c r="C2984" i="4"/>
  <c r="A2984" i="4"/>
  <c r="F2985" i="4"/>
  <c r="B2984" i="4"/>
  <c r="D2984" i="4" s="1"/>
  <c r="A3260" i="4"/>
  <c r="C3260" i="4"/>
  <c r="F3261" i="4"/>
  <c r="B3260" i="4"/>
  <c r="F3399" i="4"/>
  <c r="A3375" i="4"/>
  <c r="F3376" i="4"/>
  <c r="B3375" i="4"/>
  <c r="C3375" i="4"/>
  <c r="F3146" i="4"/>
  <c r="C3145" i="4"/>
  <c r="B3145" i="4"/>
  <c r="A3145" i="4"/>
  <c r="B3099" i="4"/>
  <c r="C3099" i="4"/>
  <c r="F3100" i="4"/>
  <c r="A3099" i="4"/>
  <c r="C3168" i="4"/>
  <c r="A3168" i="4"/>
  <c r="F3169" i="4"/>
  <c r="B3168" i="4"/>
  <c r="B3191" i="4"/>
  <c r="C3191" i="4"/>
  <c r="F3192" i="4"/>
  <c r="A3191" i="4"/>
  <c r="A3122" i="4"/>
  <c r="B3122" i="4"/>
  <c r="C3122" i="4"/>
  <c r="F3123" i="4"/>
  <c r="F2870" i="4"/>
  <c r="C2869" i="4"/>
  <c r="B2869" i="4"/>
  <c r="D2869" i="4" s="1"/>
  <c r="A2869" i="4"/>
  <c r="F3054" i="4"/>
  <c r="C3053" i="4"/>
  <c r="B3053" i="4"/>
  <c r="D3053" i="4" s="1"/>
  <c r="A3053" i="4"/>
  <c r="A2846" i="4"/>
  <c r="B2846" i="4"/>
  <c r="C2846" i="4"/>
  <c r="F7645" i="4"/>
  <c r="C2892" i="4"/>
  <c r="A2892" i="4"/>
  <c r="F2893" i="4"/>
  <c r="B2892" i="4"/>
  <c r="A3214" i="4"/>
  <c r="B3214" i="4"/>
  <c r="C3214" i="4"/>
  <c r="F3215" i="4"/>
  <c r="C3329" i="4"/>
  <c r="B3329" i="4"/>
  <c r="F3330" i="4"/>
  <c r="A3329" i="4"/>
  <c r="A3030" i="4"/>
  <c r="B3030" i="4"/>
  <c r="D3030" i="4" s="1"/>
  <c r="C3030" i="4"/>
  <c r="F3031" i="4"/>
  <c r="C3306" i="4"/>
  <c r="A3306" i="4"/>
  <c r="B3306" i="4"/>
  <c r="F3307" i="4"/>
  <c r="F2962" i="4"/>
  <c r="C2961" i="4"/>
  <c r="B2961" i="4"/>
  <c r="D2961" i="4" s="1"/>
  <c r="A2961" i="4"/>
  <c r="B3352" i="4"/>
  <c r="A3352" i="4"/>
  <c r="C3352" i="4"/>
  <c r="F3353" i="4"/>
  <c r="F3238" i="4"/>
  <c r="C3237" i="4"/>
  <c r="B3237" i="4"/>
  <c r="A3237" i="4"/>
  <c r="F3284" i="4"/>
  <c r="B3283" i="4"/>
  <c r="A3283" i="4"/>
  <c r="C3283" i="4"/>
  <c r="C3076" i="4"/>
  <c r="A3076" i="4"/>
  <c r="F3077" i="4"/>
  <c r="B3076" i="4"/>
  <c r="B3007" i="4"/>
  <c r="D3007" i="4" s="1"/>
  <c r="C3007" i="4"/>
  <c r="F3008" i="4"/>
  <c r="A3007" i="4"/>
  <c r="AI7645" i="4" l="1"/>
  <c r="AH7645" i="4"/>
  <c r="D3097" i="4"/>
  <c r="D3098" i="4"/>
  <c r="D3095" i="4"/>
  <c r="D3099" i="4"/>
  <c r="D3096" i="4"/>
  <c r="AF7645" i="4"/>
  <c r="AE7645" i="4"/>
  <c r="AD7645" i="4"/>
  <c r="AC7645" i="4"/>
  <c r="AB7645" i="4"/>
  <c r="AJ7645" i="4"/>
  <c r="P7645" i="4"/>
  <c r="B7644" i="4"/>
  <c r="D2938" i="4"/>
  <c r="D2892" i="4"/>
  <c r="D2915" i="4"/>
  <c r="D2846" i="4"/>
  <c r="D3076" i="4"/>
  <c r="C3008" i="4"/>
  <c r="A3008" i="4"/>
  <c r="F3009" i="4"/>
  <c r="B3008" i="4"/>
  <c r="C2916" i="4"/>
  <c r="A2916" i="4"/>
  <c r="F2917" i="4"/>
  <c r="B2916" i="4"/>
  <c r="D2916" i="4" s="1"/>
  <c r="F3331" i="4"/>
  <c r="C3330" i="4"/>
  <c r="A3330" i="4"/>
  <c r="B3330" i="4"/>
  <c r="F3078" i="4"/>
  <c r="C3077" i="4"/>
  <c r="B3077" i="4"/>
  <c r="A3077" i="4"/>
  <c r="A3238" i="4"/>
  <c r="B3238" i="4"/>
  <c r="C3238" i="4"/>
  <c r="F3239" i="4"/>
  <c r="A3054" i="4"/>
  <c r="B3054" i="4"/>
  <c r="C3054" i="4"/>
  <c r="F3055" i="4"/>
  <c r="A3146" i="4"/>
  <c r="B3146" i="4"/>
  <c r="C3146" i="4"/>
  <c r="F3147" i="4"/>
  <c r="B3376" i="4"/>
  <c r="A3376" i="4"/>
  <c r="C3376" i="4"/>
  <c r="F3377" i="4"/>
  <c r="B3261" i="4"/>
  <c r="F3262" i="4"/>
  <c r="C3261" i="4"/>
  <c r="A3261" i="4"/>
  <c r="A3284" i="4"/>
  <c r="C3284" i="4"/>
  <c r="F3285" i="4"/>
  <c r="B3284" i="4"/>
  <c r="B3215" i="4"/>
  <c r="C3215" i="4"/>
  <c r="F3216" i="4"/>
  <c r="A3215" i="4"/>
  <c r="F2894" i="4"/>
  <c r="C2893" i="4"/>
  <c r="B2893" i="4"/>
  <c r="A2893" i="4"/>
  <c r="A2870" i="4"/>
  <c r="B2870" i="4"/>
  <c r="C2870" i="4"/>
  <c r="C3100" i="4"/>
  <c r="A3100" i="4"/>
  <c r="F3101" i="4"/>
  <c r="B3100" i="4"/>
  <c r="D3100" i="4" s="1"/>
  <c r="C3353" i="4"/>
  <c r="B3353" i="4"/>
  <c r="F3354" i="4"/>
  <c r="A3353" i="4"/>
  <c r="A2962" i="4"/>
  <c r="B2962" i="4"/>
  <c r="D2962" i="4" s="1"/>
  <c r="C2962" i="4"/>
  <c r="F2963" i="4"/>
  <c r="F3308" i="4"/>
  <c r="B3307" i="4"/>
  <c r="A3307" i="4"/>
  <c r="C3307" i="4"/>
  <c r="B3031" i="4"/>
  <c r="D3031" i="4" s="1"/>
  <c r="C3031" i="4"/>
  <c r="F3032" i="4"/>
  <c r="A3031" i="4"/>
  <c r="B3123" i="4"/>
  <c r="C3123" i="4"/>
  <c r="F3124" i="4"/>
  <c r="A3123" i="4"/>
  <c r="F3423" i="4"/>
  <c r="A3399" i="4"/>
  <c r="F3400" i="4"/>
  <c r="B3399" i="4"/>
  <c r="C3399" i="4"/>
  <c r="B2939" i="4"/>
  <c r="D2939" i="4" s="1"/>
  <c r="C2939" i="4"/>
  <c r="F2940" i="4"/>
  <c r="A2939" i="4"/>
  <c r="F7646" i="4"/>
  <c r="C3192" i="4"/>
  <c r="A3192" i="4"/>
  <c r="F3193" i="4"/>
  <c r="B3192" i="4"/>
  <c r="F3170" i="4"/>
  <c r="C3169" i="4"/>
  <c r="B3169" i="4"/>
  <c r="A3169" i="4"/>
  <c r="F2986" i="4"/>
  <c r="C2985" i="4"/>
  <c r="B2985" i="4"/>
  <c r="A2985" i="4"/>
  <c r="AI7646" i="4" l="1"/>
  <c r="AH7646" i="4"/>
  <c r="D3119" i="4"/>
  <c r="D3122" i="4"/>
  <c r="D3123" i="4"/>
  <c r="D3118" i="4"/>
  <c r="D3120" i="4"/>
  <c r="D3121" i="4"/>
  <c r="AF7646" i="4"/>
  <c r="AE7646" i="4"/>
  <c r="AD7646" i="4"/>
  <c r="AC7646" i="4"/>
  <c r="AB7646" i="4"/>
  <c r="P7646" i="4"/>
  <c r="AJ7646" i="4"/>
  <c r="B7645" i="4"/>
  <c r="D2893" i="4"/>
  <c r="D3054" i="4"/>
  <c r="D2870" i="4"/>
  <c r="D2985" i="4"/>
  <c r="D3008" i="4"/>
  <c r="D3077" i="4"/>
  <c r="F7647" i="4"/>
  <c r="C2940" i="4"/>
  <c r="A2940" i="4"/>
  <c r="F2941" i="4"/>
  <c r="B2940" i="4"/>
  <c r="A3170" i="4"/>
  <c r="B3170" i="4"/>
  <c r="C3170" i="4"/>
  <c r="F3171" i="4"/>
  <c r="C3124" i="4"/>
  <c r="A3124" i="4"/>
  <c r="F3125" i="4"/>
  <c r="B3124" i="4"/>
  <c r="C3032" i="4"/>
  <c r="A3032" i="4"/>
  <c r="F3033" i="4"/>
  <c r="B3032" i="4"/>
  <c r="B2963" i="4"/>
  <c r="D2963" i="4" s="1"/>
  <c r="C2963" i="4"/>
  <c r="F2964" i="4"/>
  <c r="A2963" i="4"/>
  <c r="C3216" i="4"/>
  <c r="A3216" i="4"/>
  <c r="F3217" i="4"/>
  <c r="B3216" i="4"/>
  <c r="B3055" i="4"/>
  <c r="D3055" i="4" s="1"/>
  <c r="C3055" i="4"/>
  <c r="F3056" i="4"/>
  <c r="A3055" i="4"/>
  <c r="B3239" i="4"/>
  <c r="C3239" i="4"/>
  <c r="F3240" i="4"/>
  <c r="A3239" i="4"/>
  <c r="A3331" i="4"/>
  <c r="F3332" i="4"/>
  <c r="B3331" i="4"/>
  <c r="C3331" i="4"/>
  <c r="A2986" i="4"/>
  <c r="B2986" i="4"/>
  <c r="C2986" i="4"/>
  <c r="F2987" i="4"/>
  <c r="C3377" i="4"/>
  <c r="B3377" i="4"/>
  <c r="F3378" i="4"/>
  <c r="A3377" i="4"/>
  <c r="B3147" i="4"/>
  <c r="D3147" i="4" s="1"/>
  <c r="C3147" i="4"/>
  <c r="F3148" i="4"/>
  <c r="A3147" i="4"/>
  <c r="B3400" i="4"/>
  <c r="A3400" i="4"/>
  <c r="C3400" i="4"/>
  <c r="F3401" i="4"/>
  <c r="A2894" i="4"/>
  <c r="B2894" i="4"/>
  <c r="D2894" i="4" s="1"/>
  <c r="C2894" i="4"/>
  <c r="C3262" i="4"/>
  <c r="A3262" i="4"/>
  <c r="B3262" i="4"/>
  <c r="F3263" i="4"/>
  <c r="F3194" i="4"/>
  <c r="C3193" i="4"/>
  <c r="B3193" i="4"/>
  <c r="A3193" i="4"/>
  <c r="F3447" i="4"/>
  <c r="A3423" i="4"/>
  <c r="F3424" i="4"/>
  <c r="B3423" i="4"/>
  <c r="C3423" i="4"/>
  <c r="A3308" i="4"/>
  <c r="C3308" i="4"/>
  <c r="F3309" i="4"/>
  <c r="B3308" i="4"/>
  <c r="F3355" i="4"/>
  <c r="C3354" i="4"/>
  <c r="A3354" i="4"/>
  <c r="B3354" i="4"/>
  <c r="F3102" i="4"/>
  <c r="C3101" i="4"/>
  <c r="B3101" i="4"/>
  <c r="D3101" i="4" s="1"/>
  <c r="A3101" i="4"/>
  <c r="B3285" i="4"/>
  <c r="F3286" i="4"/>
  <c r="C3285" i="4"/>
  <c r="A3285" i="4"/>
  <c r="A3078" i="4"/>
  <c r="B3078" i="4"/>
  <c r="C3078" i="4"/>
  <c r="F3079" i="4"/>
  <c r="F2918" i="4"/>
  <c r="C2917" i="4"/>
  <c r="B2917" i="4"/>
  <c r="D2917" i="4" s="1"/>
  <c r="A2917" i="4"/>
  <c r="F3010" i="4"/>
  <c r="C3009" i="4"/>
  <c r="B3009" i="4"/>
  <c r="D3009" i="4" s="1"/>
  <c r="A3009" i="4"/>
  <c r="AI7647" i="4" l="1"/>
  <c r="AH7647" i="4"/>
  <c r="D3144" i="4"/>
  <c r="D3145" i="4"/>
  <c r="D3146" i="4"/>
  <c r="D3143" i="4"/>
  <c r="AF7647" i="4"/>
  <c r="AE7647" i="4"/>
  <c r="AD7647" i="4"/>
  <c r="AC7647" i="4"/>
  <c r="AB7647" i="4"/>
  <c r="P7647" i="4"/>
  <c r="AJ7647" i="4"/>
  <c r="B7646" i="4"/>
  <c r="D2940" i="4"/>
  <c r="D3124" i="4"/>
  <c r="D2986" i="4"/>
  <c r="D3032" i="4"/>
  <c r="D3078" i="4"/>
  <c r="A3010" i="4"/>
  <c r="B3010" i="4"/>
  <c r="C3010" i="4"/>
  <c r="F3011" i="4"/>
  <c r="A3102" i="4"/>
  <c r="B3102" i="4"/>
  <c r="D3102" i="4" s="1"/>
  <c r="C3102" i="4"/>
  <c r="F3103" i="4"/>
  <c r="C3056" i="4"/>
  <c r="A3056" i="4"/>
  <c r="F3057" i="4"/>
  <c r="B3056" i="4"/>
  <c r="D3056" i="4" s="1"/>
  <c r="F3126" i="4"/>
  <c r="C3125" i="4"/>
  <c r="B3125" i="4"/>
  <c r="A3125" i="4"/>
  <c r="C3148" i="4"/>
  <c r="A3148" i="4"/>
  <c r="F3149" i="4"/>
  <c r="B3148" i="4"/>
  <c r="D3148" i="4" s="1"/>
  <c r="F7648" i="4"/>
  <c r="A3194" i="4"/>
  <c r="B3194" i="4"/>
  <c r="C3194" i="4"/>
  <c r="F3195" i="4"/>
  <c r="F3379" i="4"/>
  <c r="C3378" i="4"/>
  <c r="A3378" i="4"/>
  <c r="B3378" i="4"/>
  <c r="B2987" i="4"/>
  <c r="D2987" i="4" s="1"/>
  <c r="C2987" i="4"/>
  <c r="F2988" i="4"/>
  <c r="A2987" i="4"/>
  <c r="B3332" i="4"/>
  <c r="A3332" i="4"/>
  <c r="C3332" i="4"/>
  <c r="F3333" i="4"/>
  <c r="C3240" i="4"/>
  <c r="A3240" i="4"/>
  <c r="F3241" i="4"/>
  <c r="B3240" i="4"/>
  <c r="C2964" i="4"/>
  <c r="A2964" i="4"/>
  <c r="F2965" i="4"/>
  <c r="B2964" i="4"/>
  <c r="D2964" i="4" s="1"/>
  <c r="F2942" i="4"/>
  <c r="C2941" i="4"/>
  <c r="B2941" i="4"/>
  <c r="A2941" i="4"/>
  <c r="C3286" i="4"/>
  <c r="A3286" i="4"/>
  <c r="B3286" i="4"/>
  <c r="F3287" i="4"/>
  <c r="A3355" i="4"/>
  <c r="F3356" i="4"/>
  <c r="B3355" i="4"/>
  <c r="C3355" i="4"/>
  <c r="F3471" i="4"/>
  <c r="A3447" i="4"/>
  <c r="F3448" i="4"/>
  <c r="B3447" i="4"/>
  <c r="C3447" i="4"/>
  <c r="C3401" i="4"/>
  <c r="B3401" i="4"/>
  <c r="F3402" i="4"/>
  <c r="A3401" i="4"/>
  <c r="A2918" i="4"/>
  <c r="B2918" i="4"/>
  <c r="D2918" i="4" s="1"/>
  <c r="C2918" i="4"/>
  <c r="F3264" i="4"/>
  <c r="B3263" i="4"/>
  <c r="A3263" i="4"/>
  <c r="C3263" i="4"/>
  <c r="B3079" i="4"/>
  <c r="D3079" i="4" s="1"/>
  <c r="C3079" i="4"/>
  <c r="F3080" i="4"/>
  <c r="A3079" i="4"/>
  <c r="B3309" i="4"/>
  <c r="F3310" i="4"/>
  <c r="C3309" i="4"/>
  <c r="A3309" i="4"/>
  <c r="B3424" i="4"/>
  <c r="A3424" i="4"/>
  <c r="C3424" i="4"/>
  <c r="F3425" i="4"/>
  <c r="F3218" i="4"/>
  <c r="C3217" i="4"/>
  <c r="B3217" i="4"/>
  <c r="A3217" i="4"/>
  <c r="F3034" i="4"/>
  <c r="C3033" i="4"/>
  <c r="B3033" i="4"/>
  <c r="A3033" i="4"/>
  <c r="B3171" i="4"/>
  <c r="D3171" i="4" s="1"/>
  <c r="C3171" i="4"/>
  <c r="F3172" i="4"/>
  <c r="A3171" i="4"/>
  <c r="AI7648" i="4" l="1"/>
  <c r="AH7648" i="4"/>
  <c r="D3168" i="4"/>
  <c r="D3170" i="4"/>
  <c r="D3167" i="4"/>
  <c r="D3169" i="4"/>
  <c r="AF7648" i="4"/>
  <c r="AE7648" i="4"/>
  <c r="AD7648" i="4"/>
  <c r="AC7648" i="4"/>
  <c r="AB7648" i="4"/>
  <c r="P7648" i="4"/>
  <c r="AJ7648" i="4"/>
  <c r="B7647" i="4"/>
  <c r="D2941" i="4"/>
  <c r="D3125" i="4"/>
  <c r="D3010" i="4"/>
  <c r="D3033" i="4"/>
  <c r="C3172" i="4"/>
  <c r="A3172" i="4"/>
  <c r="F3173" i="4"/>
  <c r="B3172" i="4"/>
  <c r="D3172" i="4" s="1"/>
  <c r="A3034" i="4"/>
  <c r="B3034" i="4"/>
  <c r="C3034" i="4"/>
  <c r="F3035" i="4"/>
  <c r="A3126" i="4"/>
  <c r="B3126" i="4"/>
  <c r="D3126" i="4" s="1"/>
  <c r="C3126" i="4"/>
  <c r="F3127" i="4"/>
  <c r="C3080" i="4"/>
  <c r="A3080" i="4"/>
  <c r="F3081" i="4"/>
  <c r="B3080" i="4"/>
  <c r="F3495" i="4"/>
  <c r="A3471" i="4"/>
  <c r="F3472" i="4"/>
  <c r="B3471" i="4"/>
  <c r="C3471" i="4"/>
  <c r="F3242" i="4"/>
  <c r="C3241" i="4"/>
  <c r="B3241" i="4"/>
  <c r="A3241" i="4"/>
  <c r="C3333" i="4"/>
  <c r="B3333" i="4"/>
  <c r="F3334" i="4"/>
  <c r="A3333" i="4"/>
  <c r="F7649" i="4"/>
  <c r="F3150" i="4"/>
  <c r="C3149" i="4"/>
  <c r="B3149" i="4"/>
  <c r="A3149" i="4"/>
  <c r="F3058" i="4"/>
  <c r="C3057" i="4"/>
  <c r="B3057" i="4"/>
  <c r="D3057" i="4" s="1"/>
  <c r="A3057" i="4"/>
  <c r="A3379" i="4"/>
  <c r="F3380" i="4"/>
  <c r="B3379" i="4"/>
  <c r="C3379" i="4"/>
  <c r="A3264" i="4"/>
  <c r="C3264" i="4"/>
  <c r="F3265" i="4"/>
  <c r="B3264" i="4"/>
  <c r="B3448" i="4"/>
  <c r="A3448" i="4"/>
  <c r="C3448" i="4"/>
  <c r="F3449" i="4"/>
  <c r="F3288" i="4"/>
  <c r="B3287" i="4"/>
  <c r="A3287" i="4"/>
  <c r="C3287" i="4"/>
  <c r="C2988" i="4"/>
  <c r="A2988" i="4"/>
  <c r="F2989" i="4"/>
  <c r="B2988" i="4"/>
  <c r="D2988" i="4" s="1"/>
  <c r="B3195" i="4"/>
  <c r="C3195" i="4"/>
  <c r="F3196" i="4"/>
  <c r="A3195" i="4"/>
  <c r="B3011" i="4"/>
  <c r="D3011" i="4" s="1"/>
  <c r="C3011" i="4"/>
  <c r="F3012" i="4"/>
  <c r="A3011" i="4"/>
  <c r="C3425" i="4"/>
  <c r="B3425" i="4"/>
  <c r="F3426" i="4"/>
  <c r="A3425" i="4"/>
  <c r="F3403" i="4"/>
  <c r="C3402" i="4"/>
  <c r="A3402" i="4"/>
  <c r="B3402" i="4"/>
  <c r="A3218" i="4"/>
  <c r="B3218" i="4"/>
  <c r="C3218" i="4"/>
  <c r="F3219" i="4"/>
  <c r="C3310" i="4"/>
  <c r="A3310" i="4"/>
  <c r="B3310" i="4"/>
  <c r="F3311" i="4"/>
  <c r="B3356" i="4"/>
  <c r="A3356" i="4"/>
  <c r="C3356" i="4"/>
  <c r="F3357" i="4"/>
  <c r="A2942" i="4"/>
  <c r="B2942" i="4"/>
  <c r="C2942" i="4"/>
  <c r="F2966" i="4"/>
  <c r="C2965" i="4"/>
  <c r="B2965" i="4"/>
  <c r="D2965" i="4" s="1"/>
  <c r="A2965" i="4"/>
  <c r="B3103" i="4"/>
  <c r="D3103" i="4" s="1"/>
  <c r="C3103" i="4"/>
  <c r="F3104" i="4"/>
  <c r="A3103" i="4"/>
  <c r="AH7649" i="4" l="1"/>
  <c r="AI7649" i="4"/>
  <c r="D3192" i="4"/>
  <c r="D3194" i="4"/>
  <c r="D3193" i="4"/>
  <c r="D3191" i="4"/>
  <c r="AF7649" i="4"/>
  <c r="AE7649" i="4"/>
  <c r="AD7649" i="4"/>
  <c r="AC7649" i="4"/>
  <c r="AB7649" i="4"/>
  <c r="P7649" i="4"/>
  <c r="AJ7649" i="4"/>
  <c r="B7648" i="4"/>
  <c r="D3149" i="4"/>
  <c r="D3034" i="4"/>
  <c r="D2942" i="4"/>
  <c r="D3195" i="4"/>
  <c r="D3080" i="4"/>
  <c r="A2966" i="4"/>
  <c r="B2966" i="4"/>
  <c r="D2966" i="4" s="1"/>
  <c r="C2966" i="4"/>
  <c r="F2990" i="4"/>
  <c r="C2989" i="4"/>
  <c r="B2989" i="4"/>
  <c r="D2989" i="4" s="1"/>
  <c r="A2989" i="4"/>
  <c r="C3449" i="4"/>
  <c r="B3449" i="4"/>
  <c r="F3450" i="4"/>
  <c r="A3449" i="4"/>
  <c r="A3242" i="4"/>
  <c r="B3242" i="4"/>
  <c r="C3242" i="4"/>
  <c r="F3243" i="4"/>
  <c r="F3082" i="4"/>
  <c r="C3081" i="4"/>
  <c r="B3081" i="4"/>
  <c r="A3081" i="4"/>
  <c r="C3104" i="4"/>
  <c r="A3104" i="4"/>
  <c r="F3105" i="4"/>
  <c r="B3104" i="4"/>
  <c r="F3312" i="4"/>
  <c r="B3311" i="4"/>
  <c r="A3311" i="4"/>
  <c r="C3311" i="4"/>
  <c r="C3196" i="4"/>
  <c r="A3196" i="4"/>
  <c r="F3197" i="4"/>
  <c r="B3196" i="4"/>
  <c r="B3380" i="4"/>
  <c r="A3380" i="4"/>
  <c r="C3380" i="4"/>
  <c r="F3381" i="4"/>
  <c r="B3035" i="4"/>
  <c r="D3035" i="4" s="1"/>
  <c r="C3035" i="4"/>
  <c r="F3036" i="4"/>
  <c r="A3035" i="4"/>
  <c r="A3058" i="4"/>
  <c r="B3058" i="4"/>
  <c r="D3058" i="4" s="1"/>
  <c r="C3058" i="4"/>
  <c r="F3059" i="4"/>
  <c r="A3403" i="4"/>
  <c r="F3404" i="4"/>
  <c r="B3403" i="4"/>
  <c r="C3403" i="4"/>
  <c r="C3012" i="4"/>
  <c r="A3012" i="4"/>
  <c r="F3013" i="4"/>
  <c r="B3012" i="4"/>
  <c r="D3012" i="4" s="1"/>
  <c r="B3265" i="4"/>
  <c r="F3266" i="4"/>
  <c r="C3265" i="4"/>
  <c r="A3265" i="4"/>
  <c r="A3150" i="4"/>
  <c r="B3150" i="4"/>
  <c r="D3150" i="4" s="1"/>
  <c r="C3150" i="4"/>
  <c r="F3151" i="4"/>
  <c r="F3335" i="4"/>
  <c r="C3334" i="4"/>
  <c r="A3334" i="4"/>
  <c r="B3334" i="4"/>
  <c r="B3127" i="4"/>
  <c r="D3127" i="4" s="1"/>
  <c r="C3127" i="4"/>
  <c r="F3128" i="4"/>
  <c r="A3127" i="4"/>
  <c r="A3288" i="4"/>
  <c r="C3288" i="4"/>
  <c r="F3289" i="4"/>
  <c r="B3288" i="4"/>
  <c r="F7650" i="4"/>
  <c r="B3472" i="4"/>
  <c r="A3472" i="4"/>
  <c r="C3472" i="4"/>
  <c r="F3473" i="4"/>
  <c r="C3357" i="4"/>
  <c r="B3357" i="4"/>
  <c r="F3358" i="4"/>
  <c r="A3357" i="4"/>
  <c r="B3219" i="4"/>
  <c r="D3219" i="4" s="1"/>
  <c r="C3219" i="4"/>
  <c r="F3220" i="4"/>
  <c r="A3219" i="4"/>
  <c r="F3427" i="4"/>
  <c r="C3426" i="4"/>
  <c r="A3426" i="4"/>
  <c r="B3426" i="4"/>
  <c r="F3519" i="4"/>
  <c r="A3495" i="4"/>
  <c r="F3496" i="4"/>
  <c r="B3495" i="4"/>
  <c r="C3495" i="4"/>
  <c r="F3174" i="4"/>
  <c r="C3173" i="4"/>
  <c r="B3173" i="4"/>
  <c r="A3173" i="4"/>
  <c r="AI7650" i="4" l="1"/>
  <c r="AH7650" i="4"/>
  <c r="D3216" i="4"/>
  <c r="D3215" i="4"/>
  <c r="D3217" i="4"/>
  <c r="D3218" i="4"/>
  <c r="AF7650" i="4"/>
  <c r="AE7650" i="4"/>
  <c r="AD7650" i="4"/>
  <c r="AC7650" i="4"/>
  <c r="AB7650" i="4"/>
  <c r="P7650" i="4"/>
  <c r="AJ7650" i="4"/>
  <c r="B7649" i="4"/>
  <c r="D3173" i="4"/>
  <c r="D3196" i="4"/>
  <c r="D3081" i="4"/>
  <c r="D3104" i="4"/>
  <c r="A3174" i="4"/>
  <c r="B3174" i="4"/>
  <c r="C3174" i="4"/>
  <c r="F3175" i="4"/>
  <c r="F3543" i="4"/>
  <c r="A3519" i="4"/>
  <c r="F3520" i="4"/>
  <c r="B3519" i="4"/>
  <c r="C3519" i="4"/>
  <c r="B3289" i="4"/>
  <c r="F3290" i="4"/>
  <c r="C3289" i="4"/>
  <c r="A3289" i="4"/>
  <c r="C3128" i="4"/>
  <c r="A3128" i="4"/>
  <c r="F3129" i="4"/>
  <c r="B3128" i="4"/>
  <c r="D3128" i="4" s="1"/>
  <c r="A3335" i="4"/>
  <c r="F3336" i="4"/>
  <c r="B3335" i="4"/>
  <c r="C3335" i="4"/>
  <c r="C3266" i="4"/>
  <c r="A3266" i="4"/>
  <c r="B3266" i="4"/>
  <c r="F3267" i="4"/>
  <c r="B3404" i="4"/>
  <c r="A3404" i="4"/>
  <c r="C3404" i="4"/>
  <c r="F3405" i="4"/>
  <c r="B3059" i="4"/>
  <c r="D3059" i="4" s="1"/>
  <c r="C3059" i="4"/>
  <c r="F3060" i="4"/>
  <c r="A3059" i="4"/>
  <c r="C3036" i="4"/>
  <c r="A3036" i="4"/>
  <c r="F3037" i="4"/>
  <c r="B3036" i="4"/>
  <c r="D3036" i="4" s="1"/>
  <c r="A3312" i="4"/>
  <c r="C3312" i="4"/>
  <c r="F3313" i="4"/>
  <c r="B3312" i="4"/>
  <c r="F3106" i="4"/>
  <c r="C3105" i="4"/>
  <c r="B3105" i="4"/>
  <c r="A3105" i="4"/>
  <c r="B3243" i="4"/>
  <c r="C3243" i="4"/>
  <c r="F3244" i="4"/>
  <c r="A3243" i="4"/>
  <c r="B3496" i="4"/>
  <c r="A3496" i="4"/>
  <c r="C3496" i="4"/>
  <c r="F3497" i="4"/>
  <c r="F7651" i="4"/>
  <c r="A3427" i="4"/>
  <c r="F3428" i="4"/>
  <c r="B3427" i="4"/>
  <c r="C3427" i="4"/>
  <c r="F3359" i="4"/>
  <c r="C3358" i="4"/>
  <c r="A3358" i="4"/>
  <c r="B3358" i="4"/>
  <c r="B3151" i="4"/>
  <c r="D3151" i="4" s="1"/>
  <c r="C3151" i="4"/>
  <c r="F3152" i="4"/>
  <c r="A3151" i="4"/>
  <c r="F3014" i="4"/>
  <c r="C3013" i="4"/>
  <c r="B3013" i="4"/>
  <c r="D3013" i="4" s="1"/>
  <c r="A3013" i="4"/>
  <c r="C3381" i="4"/>
  <c r="B3381" i="4"/>
  <c r="F3382" i="4"/>
  <c r="A3381" i="4"/>
  <c r="A2990" i="4"/>
  <c r="B2990" i="4"/>
  <c r="D2990" i="4" s="1"/>
  <c r="C2990" i="4"/>
  <c r="C3220" i="4"/>
  <c r="A3220" i="4"/>
  <c r="F3221" i="4"/>
  <c r="B3220" i="4"/>
  <c r="D3220" i="4" s="1"/>
  <c r="C3473" i="4"/>
  <c r="B3473" i="4"/>
  <c r="F3474" i="4"/>
  <c r="A3473" i="4"/>
  <c r="F3198" i="4"/>
  <c r="C3197" i="4"/>
  <c r="B3197" i="4"/>
  <c r="A3197" i="4"/>
  <c r="A3082" i="4"/>
  <c r="B3082" i="4"/>
  <c r="D3082" i="4" s="1"/>
  <c r="C3082" i="4"/>
  <c r="F3083" i="4"/>
  <c r="F3451" i="4"/>
  <c r="C3450" i="4"/>
  <c r="A3450" i="4"/>
  <c r="B3450" i="4"/>
  <c r="AH7651" i="4" l="1"/>
  <c r="AI7651" i="4"/>
  <c r="D3243" i="4"/>
  <c r="D3241" i="4"/>
  <c r="D3239" i="4"/>
  <c r="D3238" i="4"/>
  <c r="D3242" i="4"/>
  <c r="D3240" i="4"/>
  <c r="AF7651" i="4"/>
  <c r="AE7651" i="4"/>
  <c r="AD7651" i="4"/>
  <c r="AC7651" i="4"/>
  <c r="AB7651" i="4"/>
  <c r="AJ7651" i="4"/>
  <c r="P7651" i="4"/>
  <c r="B7650" i="4"/>
  <c r="D3197" i="4"/>
  <c r="D3105" i="4"/>
  <c r="D3174" i="4"/>
  <c r="A3451" i="4"/>
  <c r="F3452" i="4"/>
  <c r="B3451" i="4"/>
  <c r="C3451" i="4"/>
  <c r="F3475" i="4"/>
  <c r="C3474" i="4"/>
  <c r="A3474" i="4"/>
  <c r="B3474" i="4"/>
  <c r="A3359" i="4"/>
  <c r="F3360" i="4"/>
  <c r="B3359" i="4"/>
  <c r="C3359" i="4"/>
  <c r="C3244" i="4"/>
  <c r="A3244" i="4"/>
  <c r="F3245" i="4"/>
  <c r="B3244" i="4"/>
  <c r="D3244" i="4" s="1"/>
  <c r="C3290" i="4"/>
  <c r="A3290" i="4"/>
  <c r="B3290" i="4"/>
  <c r="F3291" i="4"/>
  <c r="C3152" i="4"/>
  <c r="A3152" i="4"/>
  <c r="F3153" i="4"/>
  <c r="B3152" i="4"/>
  <c r="C3497" i="4"/>
  <c r="B3497" i="4"/>
  <c r="F3498" i="4"/>
  <c r="A3497" i="4"/>
  <c r="F3038" i="4"/>
  <c r="C3037" i="4"/>
  <c r="B3037" i="4"/>
  <c r="A3037" i="4"/>
  <c r="B3175" i="4"/>
  <c r="D3175" i="4" s="1"/>
  <c r="C3175" i="4"/>
  <c r="F3176" i="4"/>
  <c r="A3175" i="4"/>
  <c r="C3060" i="4"/>
  <c r="A3060" i="4"/>
  <c r="F3061" i="4"/>
  <c r="B3060" i="4"/>
  <c r="C3405" i="4"/>
  <c r="B3405" i="4"/>
  <c r="F3406" i="4"/>
  <c r="A3405" i="4"/>
  <c r="F3268" i="4"/>
  <c r="B3267" i="4"/>
  <c r="A3267" i="4"/>
  <c r="C3267" i="4"/>
  <c r="F3130" i="4"/>
  <c r="C3129" i="4"/>
  <c r="B3129" i="4"/>
  <c r="A3129" i="4"/>
  <c r="B3083" i="4"/>
  <c r="D3083" i="4" s="1"/>
  <c r="C3083" i="4"/>
  <c r="F3084" i="4"/>
  <c r="A3083" i="4"/>
  <c r="F3222" i="4"/>
  <c r="C3221" i="4"/>
  <c r="B3221" i="4"/>
  <c r="D3221" i="4" s="1"/>
  <c r="A3221" i="4"/>
  <c r="B3313" i="4"/>
  <c r="F3314" i="4"/>
  <c r="C3313" i="4"/>
  <c r="A3313" i="4"/>
  <c r="B3336" i="4"/>
  <c r="A3336" i="4"/>
  <c r="C3336" i="4"/>
  <c r="F3337" i="4"/>
  <c r="B3520" i="4"/>
  <c r="A3520" i="4"/>
  <c r="C3520" i="4"/>
  <c r="F3521" i="4"/>
  <c r="F3383" i="4"/>
  <c r="C3382" i="4"/>
  <c r="A3382" i="4"/>
  <c r="B3382" i="4"/>
  <c r="A3198" i="4"/>
  <c r="B3198" i="4"/>
  <c r="C3198" i="4"/>
  <c r="F3199" i="4"/>
  <c r="A3014" i="4"/>
  <c r="B3014" i="4"/>
  <c r="C3014" i="4"/>
  <c r="B3428" i="4"/>
  <c r="A3428" i="4"/>
  <c r="C3428" i="4"/>
  <c r="F3429" i="4"/>
  <c r="F7652" i="4"/>
  <c r="A3106" i="4"/>
  <c r="B3106" i="4"/>
  <c r="C3106" i="4"/>
  <c r="F3107" i="4"/>
  <c r="F3567" i="4"/>
  <c r="A3543" i="4"/>
  <c r="F3544" i="4"/>
  <c r="B3543" i="4"/>
  <c r="C3543" i="4"/>
  <c r="AI7652" i="4" l="1"/>
  <c r="AH7652" i="4"/>
  <c r="D3266" i="4"/>
  <c r="D3264" i="4"/>
  <c r="D3263" i="4"/>
  <c r="D3265" i="4"/>
  <c r="AF7652" i="4"/>
  <c r="AE7652" i="4"/>
  <c r="AD7652" i="4"/>
  <c r="AC7652" i="4"/>
  <c r="AB7652" i="4"/>
  <c r="P7652" i="4"/>
  <c r="AJ7652" i="4"/>
  <c r="B7651" i="4"/>
  <c r="D3198" i="4"/>
  <c r="D3037" i="4"/>
  <c r="D3152" i="4"/>
  <c r="D3014" i="4"/>
  <c r="D3129" i="4"/>
  <c r="D3267" i="4"/>
  <c r="D3106" i="4"/>
  <c r="D3060" i="4"/>
  <c r="A3268" i="4"/>
  <c r="C3268" i="4"/>
  <c r="F3269" i="4"/>
  <c r="B3268" i="4"/>
  <c r="D3268" i="4" s="1"/>
  <c r="F3154" i="4"/>
  <c r="C3153" i="4"/>
  <c r="B3153" i="4"/>
  <c r="D3153" i="4" s="1"/>
  <c r="A3153" i="4"/>
  <c r="F7653" i="4"/>
  <c r="B3199" i="4"/>
  <c r="D3199" i="4" s="1"/>
  <c r="C3199" i="4"/>
  <c r="F3200" i="4"/>
  <c r="A3199" i="4"/>
  <c r="F3591" i="4"/>
  <c r="A3567" i="4"/>
  <c r="F3568" i="4"/>
  <c r="B3567" i="4"/>
  <c r="C3567" i="4"/>
  <c r="C3429" i="4"/>
  <c r="B3429" i="4"/>
  <c r="F3430" i="4"/>
  <c r="A3429" i="4"/>
  <c r="A3383" i="4"/>
  <c r="F3384" i="4"/>
  <c r="B3383" i="4"/>
  <c r="C3383" i="4"/>
  <c r="C3314" i="4"/>
  <c r="A3314" i="4"/>
  <c r="B3314" i="4"/>
  <c r="F3315" i="4"/>
  <c r="F3499" i="4"/>
  <c r="C3498" i="4"/>
  <c r="A3498" i="4"/>
  <c r="B3498" i="4"/>
  <c r="B3360" i="4"/>
  <c r="A3360" i="4"/>
  <c r="C3360" i="4"/>
  <c r="F3361" i="4"/>
  <c r="A3222" i="4"/>
  <c r="B3222" i="4"/>
  <c r="D3222" i="4" s="1"/>
  <c r="C3222" i="4"/>
  <c r="F3223" i="4"/>
  <c r="A3475" i="4"/>
  <c r="F3476" i="4"/>
  <c r="B3475" i="4"/>
  <c r="C3475" i="4"/>
  <c r="B3452" i="4"/>
  <c r="A3452" i="4"/>
  <c r="C3452" i="4"/>
  <c r="F3453" i="4"/>
  <c r="B3544" i="4"/>
  <c r="A3544" i="4"/>
  <c r="C3544" i="4"/>
  <c r="F3545" i="4"/>
  <c r="C3337" i="4"/>
  <c r="B3337" i="4"/>
  <c r="F3338" i="4"/>
  <c r="A3337" i="4"/>
  <c r="F3407" i="4"/>
  <c r="C3406" i="4"/>
  <c r="A3406" i="4"/>
  <c r="B3406" i="4"/>
  <c r="A3038" i="4"/>
  <c r="B3038" i="4"/>
  <c r="C3038" i="4"/>
  <c r="F3246" i="4"/>
  <c r="C3245" i="4"/>
  <c r="B3245" i="4"/>
  <c r="A3245" i="4"/>
  <c r="B3107" i="4"/>
  <c r="C3107" i="4"/>
  <c r="F3108" i="4"/>
  <c r="A3107" i="4"/>
  <c r="C3521" i="4"/>
  <c r="B3521" i="4"/>
  <c r="F3522" i="4"/>
  <c r="A3521" i="4"/>
  <c r="C3084" i="4"/>
  <c r="A3084" i="4"/>
  <c r="F3085" i="4"/>
  <c r="B3084" i="4"/>
  <c r="A3130" i="4"/>
  <c r="B3130" i="4"/>
  <c r="C3130" i="4"/>
  <c r="F3131" i="4"/>
  <c r="F3062" i="4"/>
  <c r="C3061" i="4"/>
  <c r="B3061" i="4"/>
  <c r="D3061" i="4" s="1"/>
  <c r="A3061" i="4"/>
  <c r="C3176" i="4"/>
  <c r="A3176" i="4"/>
  <c r="F3177" i="4"/>
  <c r="B3176" i="4"/>
  <c r="D3176" i="4" s="1"/>
  <c r="F3292" i="4"/>
  <c r="B3291" i="4"/>
  <c r="A3291" i="4"/>
  <c r="C3291" i="4"/>
  <c r="AI7653" i="4" l="1"/>
  <c r="AH7653" i="4"/>
  <c r="D3289" i="4"/>
  <c r="D3286" i="4"/>
  <c r="D3288" i="4"/>
  <c r="D3290" i="4"/>
  <c r="D3287" i="4"/>
  <c r="AF7653" i="4"/>
  <c r="AE7653" i="4"/>
  <c r="AD7653" i="4"/>
  <c r="AC7653" i="4"/>
  <c r="AB7653" i="4"/>
  <c r="AJ7653" i="4"/>
  <c r="P7653" i="4"/>
  <c r="B7652" i="4"/>
  <c r="D3038" i="4"/>
  <c r="D3245" i="4"/>
  <c r="D3084" i="4"/>
  <c r="D3107" i="4"/>
  <c r="D3291" i="4"/>
  <c r="D3130" i="4"/>
  <c r="F3431" i="4"/>
  <c r="C3430" i="4"/>
  <c r="A3430" i="4"/>
  <c r="B3430" i="4"/>
  <c r="F3178" i="4"/>
  <c r="C3177" i="4"/>
  <c r="B3177" i="4"/>
  <c r="D3177" i="4" s="1"/>
  <c r="A3177" i="4"/>
  <c r="A3062" i="4"/>
  <c r="B3062" i="4"/>
  <c r="D3062" i="4" s="1"/>
  <c r="C3062" i="4"/>
  <c r="C3108" i="4"/>
  <c r="A3108" i="4"/>
  <c r="F3109" i="4"/>
  <c r="B3108" i="4"/>
  <c r="B3131" i="4"/>
  <c r="D3131" i="4" s="1"/>
  <c r="C3131" i="4"/>
  <c r="F3132" i="4"/>
  <c r="A3131" i="4"/>
  <c r="F3523" i="4"/>
  <c r="C3522" i="4"/>
  <c r="A3522" i="4"/>
  <c r="B3522" i="4"/>
  <c r="A3246" i="4"/>
  <c r="B3246" i="4"/>
  <c r="D3246" i="4" s="1"/>
  <c r="C3246" i="4"/>
  <c r="F3247" i="4"/>
  <c r="F3339" i="4"/>
  <c r="C3338" i="4"/>
  <c r="A3338" i="4"/>
  <c r="B3338" i="4"/>
  <c r="B3223" i="4"/>
  <c r="D3223" i="4" s="1"/>
  <c r="C3223" i="4"/>
  <c r="F3224" i="4"/>
  <c r="A3223" i="4"/>
  <c r="A3499" i="4"/>
  <c r="F3500" i="4"/>
  <c r="B3499" i="4"/>
  <c r="C3499" i="4"/>
  <c r="C3200" i="4"/>
  <c r="A3200" i="4"/>
  <c r="F3201" i="4"/>
  <c r="B3200" i="4"/>
  <c r="D3200" i="4" s="1"/>
  <c r="A3292" i="4"/>
  <c r="C3292" i="4"/>
  <c r="F3293" i="4"/>
  <c r="B3292" i="4"/>
  <c r="F3086" i="4"/>
  <c r="C3085" i="4"/>
  <c r="B3085" i="4"/>
  <c r="D3085" i="4" s="1"/>
  <c r="A3085" i="4"/>
  <c r="C3545" i="4"/>
  <c r="B3545" i="4"/>
  <c r="F3546" i="4"/>
  <c r="A3545" i="4"/>
  <c r="B3476" i="4"/>
  <c r="A3476" i="4"/>
  <c r="C3476" i="4"/>
  <c r="F3477" i="4"/>
  <c r="F3615" i="4"/>
  <c r="A3591" i="4"/>
  <c r="F3592" i="4"/>
  <c r="B3591" i="4"/>
  <c r="C3591" i="4"/>
  <c r="A3154" i="4"/>
  <c r="B3154" i="4"/>
  <c r="C3154" i="4"/>
  <c r="F3155" i="4"/>
  <c r="C3453" i="4"/>
  <c r="B3453" i="4"/>
  <c r="F3454" i="4"/>
  <c r="A3453" i="4"/>
  <c r="F3316" i="4"/>
  <c r="B3315" i="4"/>
  <c r="A3315" i="4"/>
  <c r="C3315" i="4"/>
  <c r="B3384" i="4"/>
  <c r="A3384" i="4"/>
  <c r="C3384" i="4"/>
  <c r="F3385" i="4"/>
  <c r="B3269" i="4"/>
  <c r="D3269" i="4" s="1"/>
  <c r="F3270" i="4"/>
  <c r="C3269" i="4"/>
  <c r="A3269" i="4"/>
  <c r="A3407" i="4"/>
  <c r="F3408" i="4"/>
  <c r="B3407" i="4"/>
  <c r="C3407" i="4"/>
  <c r="C3361" i="4"/>
  <c r="B3361" i="4"/>
  <c r="F3362" i="4"/>
  <c r="A3361" i="4"/>
  <c r="B3568" i="4"/>
  <c r="A3568" i="4"/>
  <c r="C3568" i="4"/>
  <c r="F3569" i="4"/>
  <c r="F7654" i="4"/>
  <c r="AI7654" i="4" l="1"/>
  <c r="AH7654" i="4"/>
  <c r="D3313" i="4"/>
  <c r="D3311" i="4"/>
  <c r="D3312" i="4"/>
  <c r="D3314" i="4"/>
  <c r="D3310" i="4"/>
  <c r="AF7654" i="4"/>
  <c r="AE7654" i="4"/>
  <c r="AD7654" i="4"/>
  <c r="AC7654" i="4"/>
  <c r="AB7654" i="4"/>
  <c r="P7654" i="4"/>
  <c r="AJ7654" i="4"/>
  <c r="B7653" i="4"/>
  <c r="D3108" i="4"/>
  <c r="D3315" i="4"/>
  <c r="D3154" i="4"/>
  <c r="D3292" i="4"/>
  <c r="B3408" i="4"/>
  <c r="A3408" i="4"/>
  <c r="C3408" i="4"/>
  <c r="F3409" i="4"/>
  <c r="F3639" i="4"/>
  <c r="A3615" i="4"/>
  <c r="F3616" i="4"/>
  <c r="B3615" i="4"/>
  <c r="C3615" i="4"/>
  <c r="C3477" i="4"/>
  <c r="B3477" i="4"/>
  <c r="F3478" i="4"/>
  <c r="A3477" i="4"/>
  <c r="B3500" i="4"/>
  <c r="A3500" i="4"/>
  <c r="C3500" i="4"/>
  <c r="F3501" i="4"/>
  <c r="A3431" i="4"/>
  <c r="F3432" i="4"/>
  <c r="B3431" i="4"/>
  <c r="C3431" i="4"/>
  <c r="F3363" i="4"/>
  <c r="C3362" i="4"/>
  <c r="A3362" i="4"/>
  <c r="B3362" i="4"/>
  <c r="F3455" i="4"/>
  <c r="C3454" i="4"/>
  <c r="A3454" i="4"/>
  <c r="B3454" i="4"/>
  <c r="C3270" i="4"/>
  <c r="A3270" i="4"/>
  <c r="B3270" i="4"/>
  <c r="D3270" i="4" s="1"/>
  <c r="F3271" i="4"/>
  <c r="A3339" i="4"/>
  <c r="F3340" i="4"/>
  <c r="B3339" i="4"/>
  <c r="C3339" i="4"/>
  <c r="A3523" i="4"/>
  <c r="F3524" i="4"/>
  <c r="B3523" i="4"/>
  <c r="C3523" i="4"/>
  <c r="A3178" i="4"/>
  <c r="B3178" i="4"/>
  <c r="D3178" i="4" s="1"/>
  <c r="C3178" i="4"/>
  <c r="F3179" i="4"/>
  <c r="C3224" i="4"/>
  <c r="A3224" i="4"/>
  <c r="F3225" i="4"/>
  <c r="B3224" i="4"/>
  <c r="D3224" i="4" s="1"/>
  <c r="F3202" i="4"/>
  <c r="C3201" i="4"/>
  <c r="B3201" i="4"/>
  <c r="A3201" i="4"/>
  <c r="F3110" i="4"/>
  <c r="C3109" i="4"/>
  <c r="B3109" i="4"/>
  <c r="A3109" i="4"/>
  <c r="F7655" i="4"/>
  <c r="C3385" i="4"/>
  <c r="B3385" i="4"/>
  <c r="F3386" i="4"/>
  <c r="A3385" i="4"/>
  <c r="A3316" i="4"/>
  <c r="C3316" i="4"/>
  <c r="F3317" i="4"/>
  <c r="B3316" i="4"/>
  <c r="D3316" i="4" s="1"/>
  <c r="C3132" i="4"/>
  <c r="A3132" i="4"/>
  <c r="F3133" i="4"/>
  <c r="B3132" i="4"/>
  <c r="D3132" i="4" s="1"/>
  <c r="C3569" i="4"/>
  <c r="B3569" i="4"/>
  <c r="F3570" i="4"/>
  <c r="A3569" i="4"/>
  <c r="B3155" i="4"/>
  <c r="C3155" i="4"/>
  <c r="F3156" i="4"/>
  <c r="A3155" i="4"/>
  <c r="B3592" i="4"/>
  <c r="A3592" i="4"/>
  <c r="C3592" i="4"/>
  <c r="F3593" i="4"/>
  <c r="F3547" i="4"/>
  <c r="C3546" i="4"/>
  <c r="A3546" i="4"/>
  <c r="B3546" i="4"/>
  <c r="A3086" i="4"/>
  <c r="B3086" i="4"/>
  <c r="D3086" i="4" s="1"/>
  <c r="C3086" i="4"/>
  <c r="B3293" i="4"/>
  <c r="F3294" i="4"/>
  <c r="C3293" i="4"/>
  <c r="A3293" i="4"/>
  <c r="B3247" i="4"/>
  <c r="C3247" i="4"/>
  <c r="F3248" i="4"/>
  <c r="A3247" i="4"/>
  <c r="AI7655" i="4" l="1"/>
  <c r="AH7655" i="4"/>
  <c r="D3335" i="4"/>
  <c r="D3337" i="4"/>
  <c r="D3336" i="4"/>
  <c r="D3338" i="4"/>
  <c r="D3334" i="4"/>
  <c r="AF7655" i="4"/>
  <c r="AE7655" i="4"/>
  <c r="AD7655" i="4"/>
  <c r="AC7655" i="4"/>
  <c r="AB7655" i="4"/>
  <c r="AJ7655" i="4"/>
  <c r="P7655" i="4"/>
  <c r="B7654" i="4"/>
  <c r="D3339" i="4"/>
  <c r="D3201" i="4"/>
  <c r="D3155" i="4"/>
  <c r="D3247" i="4"/>
  <c r="D3109" i="4"/>
  <c r="D3293" i="4"/>
  <c r="F3571" i="4"/>
  <c r="C3570" i="4"/>
  <c r="A3570" i="4"/>
  <c r="B3570" i="4"/>
  <c r="B3317" i="4"/>
  <c r="D3317" i="4" s="1"/>
  <c r="F3318" i="4"/>
  <c r="C3317" i="4"/>
  <c r="A3317" i="4"/>
  <c r="F3226" i="4"/>
  <c r="C3225" i="4"/>
  <c r="B3225" i="4"/>
  <c r="D3225" i="4" s="1"/>
  <c r="A3225" i="4"/>
  <c r="B3524" i="4"/>
  <c r="A3524" i="4"/>
  <c r="C3524" i="4"/>
  <c r="F3525" i="4"/>
  <c r="F3272" i="4"/>
  <c r="B3271" i="4"/>
  <c r="D3271" i="4" s="1"/>
  <c r="A3271" i="4"/>
  <c r="C3271" i="4"/>
  <c r="C3248" i="4"/>
  <c r="A3248" i="4"/>
  <c r="F3249" i="4"/>
  <c r="B3248" i="4"/>
  <c r="C3156" i="4"/>
  <c r="A3156" i="4"/>
  <c r="F3157" i="4"/>
  <c r="B3156" i="4"/>
  <c r="F7656" i="4"/>
  <c r="A3110" i="4"/>
  <c r="B3110" i="4"/>
  <c r="C3110" i="4"/>
  <c r="B3432" i="4"/>
  <c r="A3432" i="4"/>
  <c r="C3432" i="4"/>
  <c r="F3433" i="4"/>
  <c r="F3479" i="4"/>
  <c r="C3478" i="4"/>
  <c r="A3478" i="4"/>
  <c r="B3478" i="4"/>
  <c r="F3663" i="4"/>
  <c r="A3639" i="4"/>
  <c r="F3640" i="4"/>
  <c r="B3639" i="4"/>
  <c r="C3639" i="4"/>
  <c r="C3294" i="4"/>
  <c r="A3294" i="4"/>
  <c r="B3294" i="4"/>
  <c r="F3295" i="4"/>
  <c r="A3547" i="4"/>
  <c r="F3548" i="4"/>
  <c r="B3547" i="4"/>
  <c r="C3547" i="4"/>
  <c r="F3134" i="4"/>
  <c r="C3133" i="4"/>
  <c r="B3133" i="4"/>
  <c r="A3133" i="4"/>
  <c r="A3363" i="4"/>
  <c r="F3364" i="4"/>
  <c r="B3363" i="4"/>
  <c r="D3363" i="4" s="1"/>
  <c r="C3363" i="4"/>
  <c r="B3616" i="4"/>
  <c r="A3616" i="4"/>
  <c r="C3616" i="4"/>
  <c r="F3617" i="4"/>
  <c r="C3409" i="4"/>
  <c r="B3409" i="4"/>
  <c r="F3410" i="4"/>
  <c r="A3409" i="4"/>
  <c r="C3593" i="4"/>
  <c r="B3593" i="4"/>
  <c r="F3594" i="4"/>
  <c r="A3593" i="4"/>
  <c r="F3387" i="4"/>
  <c r="C3386" i="4"/>
  <c r="A3386" i="4"/>
  <c r="B3386" i="4"/>
  <c r="A3202" i="4"/>
  <c r="B3202" i="4"/>
  <c r="D3202" i="4" s="1"/>
  <c r="C3202" i="4"/>
  <c r="F3203" i="4"/>
  <c r="B3179" i="4"/>
  <c r="D3179" i="4" s="1"/>
  <c r="C3179" i="4"/>
  <c r="F3180" i="4"/>
  <c r="A3179" i="4"/>
  <c r="B3340" i="4"/>
  <c r="D3340" i="4" s="1"/>
  <c r="A3340" i="4"/>
  <c r="C3340" i="4"/>
  <c r="F3341" i="4"/>
  <c r="A3455" i="4"/>
  <c r="F3456" i="4"/>
  <c r="B3455" i="4"/>
  <c r="C3455" i="4"/>
  <c r="C3501" i="4"/>
  <c r="B3501" i="4"/>
  <c r="F3502" i="4"/>
  <c r="A3501" i="4"/>
  <c r="AH7656" i="4" l="1"/>
  <c r="AI7656" i="4"/>
  <c r="D3362" i="4"/>
  <c r="D3359" i="4"/>
  <c r="D3360" i="4"/>
  <c r="D3361" i="4"/>
  <c r="AF7656" i="4"/>
  <c r="AE7656" i="4"/>
  <c r="AD7656" i="4"/>
  <c r="AC7656" i="4"/>
  <c r="AB7656" i="4"/>
  <c r="AJ7656" i="4"/>
  <c r="P7656" i="4"/>
  <c r="B7655" i="4"/>
  <c r="D3294" i="4"/>
  <c r="D3133" i="4"/>
  <c r="D3156" i="4"/>
  <c r="D3110" i="4"/>
  <c r="D3248" i="4"/>
  <c r="F3595" i="4"/>
  <c r="C3594" i="4"/>
  <c r="A3594" i="4"/>
  <c r="B3594" i="4"/>
  <c r="A3134" i="4"/>
  <c r="B3134" i="4"/>
  <c r="D3134" i="4" s="1"/>
  <c r="C3134" i="4"/>
  <c r="B3640" i="4"/>
  <c r="A3640" i="4"/>
  <c r="C3640" i="4"/>
  <c r="F3641" i="4"/>
  <c r="C3180" i="4"/>
  <c r="A3180" i="4"/>
  <c r="F3181" i="4"/>
  <c r="B3180" i="4"/>
  <c r="B3456" i="4"/>
  <c r="A3456" i="4"/>
  <c r="C3456" i="4"/>
  <c r="F3457" i="4"/>
  <c r="C3341" i="4"/>
  <c r="B3341" i="4"/>
  <c r="D3341" i="4" s="1"/>
  <c r="F3342" i="4"/>
  <c r="A3341" i="4"/>
  <c r="B3203" i="4"/>
  <c r="D3203" i="4" s="1"/>
  <c r="C3203" i="4"/>
  <c r="F3204" i="4"/>
  <c r="A3203" i="4"/>
  <c r="A3387" i="4"/>
  <c r="F3388" i="4"/>
  <c r="B3387" i="4"/>
  <c r="C3387" i="4"/>
  <c r="F3411" i="4"/>
  <c r="C3410" i="4"/>
  <c r="A3410" i="4"/>
  <c r="B3410" i="4"/>
  <c r="C3617" i="4"/>
  <c r="B3617" i="4"/>
  <c r="F3618" i="4"/>
  <c r="A3617" i="4"/>
  <c r="F3296" i="4"/>
  <c r="B3295" i="4"/>
  <c r="D3295" i="4" s="1"/>
  <c r="A3295" i="4"/>
  <c r="C3295" i="4"/>
  <c r="A3479" i="4"/>
  <c r="F3480" i="4"/>
  <c r="B3479" i="4"/>
  <c r="C3479" i="4"/>
  <c r="F3158" i="4"/>
  <c r="C3157" i="4"/>
  <c r="B3157" i="4"/>
  <c r="D3157" i="4" s="1"/>
  <c r="A3157" i="4"/>
  <c r="B3548" i="4"/>
  <c r="A3548" i="4"/>
  <c r="C3548" i="4"/>
  <c r="F3549" i="4"/>
  <c r="F3250" i="4"/>
  <c r="C3249" i="4"/>
  <c r="B3249" i="4"/>
  <c r="D3249" i="4" s="1"/>
  <c r="A3249" i="4"/>
  <c r="B3364" i="4"/>
  <c r="D3364" i="4" s="1"/>
  <c r="A3364" i="4"/>
  <c r="C3364" i="4"/>
  <c r="F3365" i="4"/>
  <c r="F7657" i="4"/>
  <c r="A3272" i="4"/>
  <c r="C3272" i="4"/>
  <c r="F3273" i="4"/>
  <c r="B3272" i="4"/>
  <c r="D3272" i="4" s="1"/>
  <c r="C3525" i="4"/>
  <c r="B3525" i="4"/>
  <c r="F3526" i="4"/>
  <c r="A3525" i="4"/>
  <c r="A3226" i="4"/>
  <c r="B3226" i="4"/>
  <c r="C3226" i="4"/>
  <c r="F3227" i="4"/>
  <c r="F3503" i="4"/>
  <c r="C3502" i="4"/>
  <c r="A3502" i="4"/>
  <c r="B3502" i="4"/>
  <c r="F3687" i="4"/>
  <c r="A3663" i="4"/>
  <c r="F3664" i="4"/>
  <c r="B3663" i="4"/>
  <c r="C3663" i="4"/>
  <c r="C3433" i="4"/>
  <c r="B3433" i="4"/>
  <c r="F3434" i="4"/>
  <c r="A3433" i="4"/>
  <c r="C3318" i="4"/>
  <c r="A3318" i="4"/>
  <c r="B3318" i="4"/>
  <c r="D3318" i="4" s="1"/>
  <c r="F3319" i="4"/>
  <c r="A3571" i="4"/>
  <c r="F3572" i="4"/>
  <c r="B3571" i="4"/>
  <c r="C3571" i="4"/>
  <c r="AH7657" i="4" l="1"/>
  <c r="AI7657" i="4"/>
  <c r="D3384" i="4"/>
  <c r="D3386" i="4"/>
  <c r="D3385" i="4"/>
  <c r="D3382" i="4"/>
  <c r="D3383" i="4"/>
  <c r="AF7657" i="4"/>
  <c r="AE7657" i="4"/>
  <c r="AD7657" i="4"/>
  <c r="AC7657" i="4"/>
  <c r="AB7657" i="4"/>
  <c r="P7657" i="4"/>
  <c r="AJ7657" i="4"/>
  <c r="B7656" i="4"/>
  <c r="D3226" i="4"/>
  <c r="D3180" i="4"/>
  <c r="D3387" i="4"/>
  <c r="F7658" i="4"/>
  <c r="C3250" i="4"/>
  <c r="A3250" i="4"/>
  <c r="B3250" i="4"/>
  <c r="D3250" i="4" s="1"/>
  <c r="F3251" i="4"/>
  <c r="B3480" i="4"/>
  <c r="A3480" i="4"/>
  <c r="C3480" i="4"/>
  <c r="F3481" i="4"/>
  <c r="B3572" i="4"/>
  <c r="A3572" i="4"/>
  <c r="C3572" i="4"/>
  <c r="F3573" i="4"/>
  <c r="F3435" i="4"/>
  <c r="C3434" i="4"/>
  <c r="A3434" i="4"/>
  <c r="B3434" i="4"/>
  <c r="F3527" i="4"/>
  <c r="C3526" i="4"/>
  <c r="A3526" i="4"/>
  <c r="B3526" i="4"/>
  <c r="B3273" i="4"/>
  <c r="D3273" i="4" s="1"/>
  <c r="F3274" i="4"/>
  <c r="C3273" i="4"/>
  <c r="A3273" i="4"/>
  <c r="A3503" i="4"/>
  <c r="F3504" i="4"/>
  <c r="B3503" i="4"/>
  <c r="C3503" i="4"/>
  <c r="B3227" i="4"/>
  <c r="D3227" i="4" s="1"/>
  <c r="C3227" i="4"/>
  <c r="F3228" i="4"/>
  <c r="A3227" i="4"/>
  <c r="C3365" i="4"/>
  <c r="B3365" i="4"/>
  <c r="F3366" i="4"/>
  <c r="A3365" i="4"/>
  <c r="F3320" i="4"/>
  <c r="B3319" i="4"/>
  <c r="A3319" i="4"/>
  <c r="C3319" i="4"/>
  <c r="B3664" i="4"/>
  <c r="A3664" i="4"/>
  <c r="C3664" i="4"/>
  <c r="F3665" i="4"/>
  <c r="A3158" i="4"/>
  <c r="B3158" i="4"/>
  <c r="C3158" i="4"/>
  <c r="F3619" i="4"/>
  <c r="C3618" i="4"/>
  <c r="A3618" i="4"/>
  <c r="B3618" i="4"/>
  <c r="B3388" i="4"/>
  <c r="A3388" i="4"/>
  <c r="C3388" i="4"/>
  <c r="F3389" i="4"/>
  <c r="C3204" i="4"/>
  <c r="A3204" i="4"/>
  <c r="F3205" i="4"/>
  <c r="B3204" i="4"/>
  <c r="D3204" i="4" s="1"/>
  <c r="C3641" i="4"/>
  <c r="B3641" i="4"/>
  <c r="F3642" i="4"/>
  <c r="A3641" i="4"/>
  <c r="A3595" i="4"/>
  <c r="F3596" i="4"/>
  <c r="B3595" i="4"/>
  <c r="C3595" i="4"/>
  <c r="A3411" i="4"/>
  <c r="F3412" i="4"/>
  <c r="B3411" i="4"/>
  <c r="C3411" i="4"/>
  <c r="F3711" i="4"/>
  <c r="A3687" i="4"/>
  <c r="F3688" i="4"/>
  <c r="B3687" i="4"/>
  <c r="C3687" i="4"/>
  <c r="C3549" i="4"/>
  <c r="B3549" i="4"/>
  <c r="F3550" i="4"/>
  <c r="A3549" i="4"/>
  <c r="A3296" i="4"/>
  <c r="C3296" i="4"/>
  <c r="F3297" i="4"/>
  <c r="B3296" i="4"/>
  <c r="F3343" i="4"/>
  <c r="C3342" i="4"/>
  <c r="A3342" i="4"/>
  <c r="B3342" i="4"/>
  <c r="D3342" i="4" s="1"/>
  <c r="C3457" i="4"/>
  <c r="B3457" i="4"/>
  <c r="F3458" i="4"/>
  <c r="A3457" i="4"/>
  <c r="F3182" i="4"/>
  <c r="C3181" i="4"/>
  <c r="B3181" i="4"/>
  <c r="A3181" i="4"/>
  <c r="AI7658" i="4" l="1"/>
  <c r="AH7658" i="4"/>
  <c r="D3408" i="4"/>
  <c r="D3409" i="4"/>
  <c r="D3410" i="4"/>
  <c r="AF7658" i="4"/>
  <c r="AE7658" i="4"/>
  <c r="AD7658" i="4"/>
  <c r="AC7658" i="4"/>
  <c r="AB7658" i="4"/>
  <c r="P7658" i="4"/>
  <c r="AJ7658" i="4"/>
  <c r="B7657" i="4"/>
  <c r="D3365" i="4"/>
  <c r="D3296" i="4"/>
  <c r="D3388" i="4"/>
  <c r="D3319" i="4"/>
  <c r="D3181" i="4"/>
  <c r="D3411" i="4"/>
  <c r="D3158" i="4"/>
  <c r="F3459" i="4"/>
  <c r="C3458" i="4"/>
  <c r="A3458" i="4"/>
  <c r="B3458" i="4"/>
  <c r="B3412" i="4"/>
  <c r="D3412" i="4" s="1"/>
  <c r="A3412" i="4"/>
  <c r="C3412" i="4"/>
  <c r="F3413" i="4"/>
  <c r="F3206" i="4"/>
  <c r="C3205" i="4"/>
  <c r="B3205" i="4"/>
  <c r="D3205" i="4" s="1"/>
  <c r="A3205" i="4"/>
  <c r="A3435" i="4"/>
  <c r="F3436" i="4"/>
  <c r="B3435" i="4"/>
  <c r="C3435" i="4"/>
  <c r="C3573" i="4"/>
  <c r="B3573" i="4"/>
  <c r="F3574" i="4"/>
  <c r="A3573" i="4"/>
  <c r="A3182" i="4"/>
  <c r="B3182" i="4"/>
  <c r="C3182" i="4"/>
  <c r="F3551" i="4"/>
  <c r="C3550" i="4"/>
  <c r="A3550" i="4"/>
  <c r="B3550" i="4"/>
  <c r="A3343" i="4"/>
  <c r="F3344" i="4"/>
  <c r="B3343" i="4"/>
  <c r="C3343" i="4"/>
  <c r="B3596" i="4"/>
  <c r="A3596" i="4"/>
  <c r="C3596" i="4"/>
  <c r="F3597" i="4"/>
  <c r="C3228" i="4"/>
  <c r="A3228" i="4"/>
  <c r="F3229" i="4"/>
  <c r="B3228" i="4"/>
  <c r="A3527" i="4"/>
  <c r="F3528" i="4"/>
  <c r="B3527" i="4"/>
  <c r="C3527" i="4"/>
  <c r="B3688" i="4"/>
  <c r="A3688" i="4"/>
  <c r="C3688" i="4"/>
  <c r="F3689" i="4"/>
  <c r="A3619" i="4"/>
  <c r="F3620" i="4"/>
  <c r="B3619" i="4"/>
  <c r="C3619" i="4"/>
  <c r="F3367" i="4"/>
  <c r="C3366" i="4"/>
  <c r="A3366" i="4"/>
  <c r="B3366" i="4"/>
  <c r="C3665" i="4"/>
  <c r="B3665" i="4"/>
  <c r="F3666" i="4"/>
  <c r="A3665" i="4"/>
  <c r="A3320" i="4"/>
  <c r="C3320" i="4"/>
  <c r="F3321" i="4"/>
  <c r="B3320" i="4"/>
  <c r="D3320" i="4" s="1"/>
  <c r="C3274" i="4"/>
  <c r="A3274" i="4"/>
  <c r="B3274" i="4"/>
  <c r="D3274" i="4" s="1"/>
  <c r="F3275" i="4"/>
  <c r="C3481" i="4"/>
  <c r="B3481" i="4"/>
  <c r="F3482" i="4"/>
  <c r="A3481" i="4"/>
  <c r="C3389" i="4"/>
  <c r="B3389" i="4"/>
  <c r="F3390" i="4"/>
  <c r="A3389" i="4"/>
  <c r="F3252" i="4"/>
  <c r="B3251" i="4"/>
  <c r="A3251" i="4"/>
  <c r="C3251" i="4"/>
  <c r="B3297" i="4"/>
  <c r="F3298" i="4"/>
  <c r="C3297" i="4"/>
  <c r="A3297" i="4"/>
  <c r="F3735" i="4"/>
  <c r="A3711" i="4"/>
  <c r="F3712" i="4"/>
  <c r="B3711" i="4"/>
  <c r="C3711" i="4"/>
  <c r="F3643" i="4"/>
  <c r="C3642" i="4"/>
  <c r="A3642" i="4"/>
  <c r="B3642" i="4"/>
  <c r="B3504" i="4"/>
  <c r="A3504" i="4"/>
  <c r="C3504" i="4"/>
  <c r="F3505" i="4"/>
  <c r="F7659" i="4"/>
  <c r="AH7659" i="4" l="1"/>
  <c r="AI7659" i="4"/>
  <c r="D3434" i="4"/>
  <c r="D3432" i="4"/>
  <c r="D3430" i="4"/>
  <c r="D3433" i="4"/>
  <c r="D3431" i="4"/>
  <c r="AF7659" i="4"/>
  <c r="AE7659" i="4"/>
  <c r="AD7659" i="4"/>
  <c r="AC7659" i="4"/>
  <c r="AB7659" i="4"/>
  <c r="P7659" i="4"/>
  <c r="AJ7659" i="4"/>
  <c r="B7658" i="4"/>
  <c r="D3389" i="4"/>
  <c r="D3435" i="4"/>
  <c r="D3228" i="4"/>
  <c r="D3366" i="4"/>
  <c r="D3251" i="4"/>
  <c r="D3297" i="4"/>
  <c r="D3182" i="4"/>
  <c r="D3343" i="4"/>
  <c r="F3575" i="4"/>
  <c r="C3574" i="4"/>
  <c r="A3574" i="4"/>
  <c r="B3574" i="4"/>
  <c r="F7660" i="4"/>
  <c r="C3505" i="4"/>
  <c r="B3505" i="4"/>
  <c r="F3506" i="4"/>
  <c r="A3505" i="4"/>
  <c r="A3643" i="4"/>
  <c r="F3644" i="4"/>
  <c r="B3643" i="4"/>
  <c r="C3643" i="4"/>
  <c r="B3712" i="4"/>
  <c r="A3712" i="4"/>
  <c r="C3712" i="4"/>
  <c r="F3713" i="4"/>
  <c r="A3367" i="4"/>
  <c r="F3368" i="4"/>
  <c r="B3367" i="4"/>
  <c r="D3367" i="4" s="1"/>
  <c r="C3367" i="4"/>
  <c r="B3620" i="4"/>
  <c r="A3620" i="4"/>
  <c r="C3620" i="4"/>
  <c r="F3621" i="4"/>
  <c r="C3413" i="4"/>
  <c r="B3413" i="4"/>
  <c r="F3414" i="4"/>
  <c r="A3413" i="4"/>
  <c r="F3759" i="4"/>
  <c r="A3735" i="4"/>
  <c r="F3736" i="4"/>
  <c r="B3735" i="4"/>
  <c r="C3735" i="4"/>
  <c r="C3298" i="4"/>
  <c r="A3298" i="4"/>
  <c r="B3298" i="4"/>
  <c r="D3298" i="4" s="1"/>
  <c r="F3299" i="4"/>
  <c r="F3391" i="4"/>
  <c r="C3390" i="4"/>
  <c r="A3390" i="4"/>
  <c r="B3390" i="4"/>
  <c r="F3483" i="4"/>
  <c r="C3482" i="4"/>
  <c r="A3482" i="4"/>
  <c r="B3482" i="4"/>
  <c r="B3321" i="4"/>
  <c r="D3321" i="4" s="1"/>
  <c r="F3322" i="4"/>
  <c r="C3321" i="4"/>
  <c r="A3321" i="4"/>
  <c r="C3689" i="4"/>
  <c r="B3689" i="4"/>
  <c r="F3690" i="4"/>
  <c r="A3689" i="4"/>
  <c r="B3528" i="4"/>
  <c r="A3528" i="4"/>
  <c r="C3528" i="4"/>
  <c r="F3529" i="4"/>
  <c r="F3230" i="4"/>
  <c r="C3229" i="4"/>
  <c r="B3229" i="4"/>
  <c r="D3229" i="4" s="1"/>
  <c r="A3229" i="4"/>
  <c r="C3597" i="4"/>
  <c r="B3597" i="4"/>
  <c r="F3598" i="4"/>
  <c r="A3597" i="4"/>
  <c r="B3344" i="4"/>
  <c r="D3344" i="4" s="1"/>
  <c r="A3344" i="4"/>
  <c r="C3344" i="4"/>
  <c r="F3345" i="4"/>
  <c r="A3252" i="4"/>
  <c r="C3252" i="4"/>
  <c r="F3253" i="4"/>
  <c r="B3252" i="4"/>
  <c r="F3276" i="4"/>
  <c r="B3275" i="4"/>
  <c r="D3275" i="4" s="1"/>
  <c r="A3275" i="4"/>
  <c r="C3275" i="4"/>
  <c r="F3667" i="4"/>
  <c r="C3666" i="4"/>
  <c r="A3666" i="4"/>
  <c r="B3666" i="4"/>
  <c r="A3551" i="4"/>
  <c r="F3552" i="4"/>
  <c r="B3551" i="4"/>
  <c r="C3551" i="4"/>
  <c r="B3436" i="4"/>
  <c r="A3436" i="4"/>
  <c r="C3436" i="4"/>
  <c r="F3437" i="4"/>
  <c r="A3206" i="4"/>
  <c r="B3206" i="4"/>
  <c r="C3206" i="4"/>
  <c r="A3459" i="4"/>
  <c r="F3460" i="4"/>
  <c r="B3459" i="4"/>
  <c r="D3459" i="4" s="1"/>
  <c r="C3459" i="4"/>
  <c r="AH7660" i="4" l="1"/>
  <c r="AI7660" i="4"/>
  <c r="D3455" i="4"/>
  <c r="D3458" i="4"/>
  <c r="D3456" i="4"/>
  <c r="D3457" i="4"/>
  <c r="AF7660" i="4"/>
  <c r="AE7660" i="4"/>
  <c r="AD7660" i="4"/>
  <c r="AC7660" i="4"/>
  <c r="AB7660" i="4"/>
  <c r="AJ7660" i="4"/>
  <c r="P7660" i="4"/>
  <c r="B7659" i="4"/>
  <c r="D3206" i="4"/>
  <c r="D3436" i="4"/>
  <c r="D3252" i="4"/>
  <c r="D3413" i="4"/>
  <c r="D3390" i="4"/>
  <c r="B3552" i="4"/>
  <c r="A3552" i="4"/>
  <c r="C3552" i="4"/>
  <c r="F3553" i="4"/>
  <c r="C3345" i="4"/>
  <c r="B3345" i="4"/>
  <c r="D3345" i="4" s="1"/>
  <c r="F3346" i="4"/>
  <c r="A3345" i="4"/>
  <c r="C3713" i="4"/>
  <c r="B3713" i="4"/>
  <c r="F3714" i="4"/>
  <c r="A3713" i="4"/>
  <c r="B3460" i="4"/>
  <c r="D3460" i="4" s="1"/>
  <c r="A3460" i="4"/>
  <c r="C3460" i="4"/>
  <c r="F3461" i="4"/>
  <c r="B3253" i="4"/>
  <c r="D3253" i="4" s="1"/>
  <c r="F3254" i="4"/>
  <c r="C3253" i="4"/>
  <c r="A3253" i="4"/>
  <c r="F3599" i="4"/>
  <c r="C3598" i="4"/>
  <c r="A3598" i="4"/>
  <c r="B3598" i="4"/>
  <c r="A3230" i="4"/>
  <c r="B3230" i="4"/>
  <c r="D3230" i="4" s="1"/>
  <c r="C3230" i="4"/>
  <c r="F3691" i="4"/>
  <c r="C3690" i="4"/>
  <c r="A3690" i="4"/>
  <c r="B3690" i="4"/>
  <c r="B3736" i="4"/>
  <c r="A3736" i="4"/>
  <c r="C3736" i="4"/>
  <c r="F3737" i="4"/>
  <c r="F3415" i="4"/>
  <c r="C3414" i="4"/>
  <c r="A3414" i="4"/>
  <c r="B3414" i="4"/>
  <c r="B3644" i="4"/>
  <c r="A3644" i="4"/>
  <c r="C3644" i="4"/>
  <c r="F3645" i="4"/>
  <c r="F3300" i="4"/>
  <c r="B3299" i="4"/>
  <c r="D3299" i="4" s="1"/>
  <c r="A3299" i="4"/>
  <c r="C3299" i="4"/>
  <c r="A3276" i="4"/>
  <c r="C3276" i="4"/>
  <c r="F3277" i="4"/>
  <c r="B3276" i="4"/>
  <c r="D3276" i="4" s="1"/>
  <c r="C3529" i="4"/>
  <c r="B3529" i="4"/>
  <c r="F3530" i="4"/>
  <c r="A3529" i="4"/>
  <c r="C3322" i="4"/>
  <c r="A3322" i="4"/>
  <c r="B3322" i="4"/>
  <c r="F3323" i="4"/>
  <c r="F3783" i="4"/>
  <c r="A3759" i="4"/>
  <c r="F3760" i="4"/>
  <c r="B3759" i="4"/>
  <c r="C3759" i="4"/>
  <c r="B3368" i="4"/>
  <c r="D3368" i="4" s="1"/>
  <c r="A3368" i="4"/>
  <c r="C3368" i="4"/>
  <c r="F3369" i="4"/>
  <c r="A3483" i="4"/>
  <c r="F3484" i="4"/>
  <c r="B3483" i="4"/>
  <c r="C3483" i="4"/>
  <c r="F3507" i="4"/>
  <c r="C3506" i="4"/>
  <c r="A3506" i="4"/>
  <c r="B3506" i="4"/>
  <c r="C3437" i="4"/>
  <c r="B3437" i="4"/>
  <c r="F3438" i="4"/>
  <c r="A3437" i="4"/>
  <c r="A3667" i="4"/>
  <c r="F3668" i="4"/>
  <c r="B3667" i="4"/>
  <c r="C3667" i="4"/>
  <c r="A3391" i="4"/>
  <c r="F3392" i="4"/>
  <c r="B3391" i="4"/>
  <c r="D3391" i="4" s="1"/>
  <c r="C3391" i="4"/>
  <c r="C3621" i="4"/>
  <c r="B3621" i="4"/>
  <c r="F3622" i="4"/>
  <c r="A3621" i="4"/>
  <c r="F7661" i="4"/>
  <c r="A3575" i="4"/>
  <c r="F3576" i="4"/>
  <c r="B3575" i="4"/>
  <c r="C3575" i="4"/>
  <c r="AI7661" i="4" l="1"/>
  <c r="AH7661" i="4"/>
  <c r="D3482" i="4"/>
  <c r="D3481" i="4"/>
  <c r="D3479" i="4"/>
  <c r="D3483" i="4"/>
  <c r="D3480" i="4"/>
  <c r="D3478" i="4"/>
  <c r="AF7661" i="4"/>
  <c r="AE7661" i="4"/>
  <c r="AD7661" i="4"/>
  <c r="AC7661" i="4"/>
  <c r="AB7661" i="4"/>
  <c r="P7661" i="4"/>
  <c r="AJ7661" i="4"/>
  <c r="B7660" i="4"/>
  <c r="D3414" i="4"/>
  <c r="D3437" i="4"/>
  <c r="D3322" i="4"/>
  <c r="B3668" i="4"/>
  <c r="A3668" i="4"/>
  <c r="C3668" i="4"/>
  <c r="F3669" i="4"/>
  <c r="A3507" i="4"/>
  <c r="F3508" i="4"/>
  <c r="B3507" i="4"/>
  <c r="C3507" i="4"/>
  <c r="B3484" i="4"/>
  <c r="D3484" i="4" s="1"/>
  <c r="A3484" i="4"/>
  <c r="C3484" i="4"/>
  <c r="F3485" i="4"/>
  <c r="C3369" i="4"/>
  <c r="B3369" i="4"/>
  <c r="D3369" i="4" s="1"/>
  <c r="F3370" i="4"/>
  <c r="A3369" i="4"/>
  <c r="B3760" i="4"/>
  <c r="A3760" i="4"/>
  <c r="C3760" i="4"/>
  <c r="F3761" i="4"/>
  <c r="F3324" i="4"/>
  <c r="B3323" i="4"/>
  <c r="A3323" i="4"/>
  <c r="C3323" i="4"/>
  <c r="C3645" i="4"/>
  <c r="B3645" i="4"/>
  <c r="F3646" i="4"/>
  <c r="A3645" i="4"/>
  <c r="A3415" i="4"/>
  <c r="F3416" i="4"/>
  <c r="B3415" i="4"/>
  <c r="D3415" i="4" s="1"/>
  <c r="C3415" i="4"/>
  <c r="A3691" i="4"/>
  <c r="F3692" i="4"/>
  <c r="B3691" i="4"/>
  <c r="C3691" i="4"/>
  <c r="C3461" i="4"/>
  <c r="B3461" i="4"/>
  <c r="D3461" i="4" s="1"/>
  <c r="F3462" i="4"/>
  <c r="A3461" i="4"/>
  <c r="F3715" i="4"/>
  <c r="C3714" i="4"/>
  <c r="A3714" i="4"/>
  <c r="B3714" i="4"/>
  <c r="B3576" i="4"/>
  <c r="A3576" i="4"/>
  <c r="C3576" i="4"/>
  <c r="F3577" i="4"/>
  <c r="A3599" i="4"/>
  <c r="F3600" i="4"/>
  <c r="B3599" i="4"/>
  <c r="C3599" i="4"/>
  <c r="F3807" i="4"/>
  <c r="A3783" i="4"/>
  <c r="F3784" i="4"/>
  <c r="B3783" i="4"/>
  <c r="C3783" i="4"/>
  <c r="F3531" i="4"/>
  <c r="C3530" i="4"/>
  <c r="A3530" i="4"/>
  <c r="B3530" i="4"/>
  <c r="B3277" i="4"/>
  <c r="F3278" i="4"/>
  <c r="C3277" i="4"/>
  <c r="A3277" i="4"/>
  <c r="C3254" i="4"/>
  <c r="A3254" i="4"/>
  <c r="B3254" i="4"/>
  <c r="F7662" i="4"/>
  <c r="F3623" i="4"/>
  <c r="C3622" i="4"/>
  <c r="A3622" i="4"/>
  <c r="B3622" i="4"/>
  <c r="F3439" i="4"/>
  <c r="C3438" i="4"/>
  <c r="A3438" i="4"/>
  <c r="B3438" i="4"/>
  <c r="B3392" i="4"/>
  <c r="D3392" i="4" s="1"/>
  <c r="A3392" i="4"/>
  <c r="C3392" i="4"/>
  <c r="F3393" i="4"/>
  <c r="A3300" i="4"/>
  <c r="C3300" i="4"/>
  <c r="F3301" i="4"/>
  <c r="B3300" i="4"/>
  <c r="C3737" i="4"/>
  <c r="B3737" i="4"/>
  <c r="F3738" i="4"/>
  <c r="A3737" i="4"/>
  <c r="F3347" i="4"/>
  <c r="C3346" i="4"/>
  <c r="A3346" i="4"/>
  <c r="B3346" i="4"/>
  <c r="C3553" i="4"/>
  <c r="B3553" i="4"/>
  <c r="F3554" i="4"/>
  <c r="A3553" i="4"/>
  <c r="AH7662" i="4" l="1"/>
  <c r="AI7662" i="4"/>
  <c r="D3506" i="4"/>
  <c r="D3505" i="4"/>
  <c r="D3504" i="4"/>
  <c r="D3503" i="4"/>
  <c r="AF7662" i="4"/>
  <c r="AE7662" i="4"/>
  <c r="AD7662" i="4"/>
  <c r="AC7662" i="4"/>
  <c r="AB7662" i="4"/>
  <c r="AJ7662" i="4"/>
  <c r="P7662" i="4"/>
  <c r="B7661" i="4"/>
  <c r="D3300" i="4"/>
  <c r="D3346" i="4"/>
  <c r="D3277" i="4"/>
  <c r="D3507" i="4"/>
  <c r="D3254" i="4"/>
  <c r="D3323" i="4"/>
  <c r="D3438" i="4"/>
  <c r="B3301" i="4"/>
  <c r="D3301" i="4" s="1"/>
  <c r="F3302" i="4"/>
  <c r="C3301" i="4"/>
  <c r="A3301" i="4"/>
  <c r="B3416" i="4"/>
  <c r="D3416" i="4" s="1"/>
  <c r="A3416" i="4"/>
  <c r="C3416" i="4"/>
  <c r="F3417" i="4"/>
  <c r="F3647" i="4"/>
  <c r="C3646" i="4"/>
  <c r="A3646" i="4"/>
  <c r="B3646" i="4"/>
  <c r="F3371" i="4"/>
  <c r="C3370" i="4"/>
  <c r="A3370" i="4"/>
  <c r="B3370" i="4"/>
  <c r="D3370" i="4" s="1"/>
  <c r="C3669" i="4"/>
  <c r="B3669" i="4"/>
  <c r="F3670" i="4"/>
  <c r="A3669" i="4"/>
  <c r="B3508" i="4"/>
  <c r="D3508" i="4" s="1"/>
  <c r="A3508" i="4"/>
  <c r="C3508" i="4"/>
  <c r="F3509" i="4"/>
  <c r="A3347" i="4"/>
  <c r="F3348" i="4"/>
  <c r="B3347" i="4"/>
  <c r="D3347" i="4" s="1"/>
  <c r="C3347" i="4"/>
  <c r="A3439" i="4"/>
  <c r="F3440" i="4"/>
  <c r="B3439" i="4"/>
  <c r="C3439" i="4"/>
  <c r="F7663" i="4"/>
  <c r="A3715" i="4"/>
  <c r="F3716" i="4"/>
  <c r="B3715" i="4"/>
  <c r="C3715" i="4"/>
  <c r="B3692" i="4"/>
  <c r="A3692" i="4"/>
  <c r="C3692" i="4"/>
  <c r="F3693" i="4"/>
  <c r="C3485" i="4"/>
  <c r="B3485" i="4"/>
  <c r="D3485" i="4" s="1"/>
  <c r="F3486" i="4"/>
  <c r="A3485" i="4"/>
  <c r="F3739" i="4"/>
  <c r="C3738" i="4"/>
  <c r="A3738" i="4"/>
  <c r="B3738" i="4"/>
  <c r="C3278" i="4"/>
  <c r="A3278" i="4"/>
  <c r="B3278" i="4"/>
  <c r="D3278" i="4" s="1"/>
  <c r="F3831" i="4"/>
  <c r="A3807" i="4"/>
  <c r="F3808" i="4"/>
  <c r="B3807" i="4"/>
  <c r="C3807" i="4"/>
  <c r="C3577" i="4"/>
  <c r="B3577" i="4"/>
  <c r="F3578" i="4"/>
  <c r="A3577" i="4"/>
  <c r="F3463" i="4"/>
  <c r="C3462" i="4"/>
  <c r="A3462" i="4"/>
  <c r="B3462" i="4"/>
  <c r="D3462" i="4" s="1"/>
  <c r="C3761" i="4"/>
  <c r="B3761" i="4"/>
  <c r="F3762" i="4"/>
  <c r="A3761" i="4"/>
  <c r="F3555" i="4"/>
  <c r="C3554" i="4"/>
  <c r="A3554" i="4"/>
  <c r="B3554" i="4"/>
  <c r="C3393" i="4"/>
  <c r="B3393" i="4"/>
  <c r="F3394" i="4"/>
  <c r="A3393" i="4"/>
  <c r="A3623" i="4"/>
  <c r="F3624" i="4"/>
  <c r="B3623" i="4"/>
  <c r="C3623" i="4"/>
  <c r="A3531" i="4"/>
  <c r="F3532" i="4"/>
  <c r="B3531" i="4"/>
  <c r="C3531" i="4"/>
  <c r="B3784" i="4"/>
  <c r="A3784" i="4"/>
  <c r="C3784" i="4"/>
  <c r="F3785" i="4"/>
  <c r="B3600" i="4"/>
  <c r="A3600" i="4"/>
  <c r="C3600" i="4"/>
  <c r="F3601" i="4"/>
  <c r="B3324" i="4"/>
  <c r="D3324" i="4" s="1"/>
  <c r="A3324" i="4"/>
  <c r="C3324" i="4"/>
  <c r="F3325" i="4"/>
  <c r="AH7663" i="4" l="1"/>
  <c r="AI7663" i="4"/>
  <c r="D3530" i="4"/>
  <c r="D3527" i="4"/>
  <c r="D3529" i="4"/>
  <c r="D3528" i="4"/>
  <c r="AF7663" i="4"/>
  <c r="AE7663" i="4"/>
  <c r="AD7663" i="4"/>
  <c r="AC7663" i="4"/>
  <c r="AB7663" i="4"/>
  <c r="AJ7663" i="4"/>
  <c r="P7663" i="4"/>
  <c r="U7875" i="4"/>
  <c r="B7662" i="4"/>
  <c r="D3393" i="4"/>
  <c r="D3531" i="4"/>
  <c r="D3439" i="4"/>
  <c r="A3555" i="4"/>
  <c r="F3556" i="4"/>
  <c r="B3555" i="4"/>
  <c r="C3555" i="4"/>
  <c r="F3763" i="4"/>
  <c r="C3762" i="4"/>
  <c r="A3762" i="4"/>
  <c r="B3762" i="4"/>
  <c r="C3601" i="4"/>
  <c r="B3601" i="4"/>
  <c r="F3602" i="4"/>
  <c r="A3601" i="4"/>
  <c r="F3579" i="4"/>
  <c r="C3578" i="4"/>
  <c r="A3578" i="4"/>
  <c r="B3578" i="4"/>
  <c r="F3855" i="4"/>
  <c r="A3831" i="4"/>
  <c r="F3832" i="4"/>
  <c r="B3831" i="4"/>
  <c r="C3831" i="4"/>
  <c r="C3417" i="4"/>
  <c r="B3417" i="4"/>
  <c r="F3418" i="4"/>
  <c r="A3417" i="4"/>
  <c r="F3395" i="4"/>
  <c r="C3394" i="4"/>
  <c r="A3394" i="4"/>
  <c r="B3394" i="4"/>
  <c r="A3371" i="4"/>
  <c r="F3372" i="4"/>
  <c r="B3371" i="4"/>
  <c r="D3371" i="4" s="1"/>
  <c r="C3371" i="4"/>
  <c r="B3808" i="4"/>
  <c r="A3808" i="4"/>
  <c r="C3808" i="4"/>
  <c r="F3809" i="4"/>
  <c r="F3487" i="4"/>
  <c r="C3486" i="4"/>
  <c r="A3486" i="4"/>
  <c r="B3486" i="4"/>
  <c r="B3716" i="4"/>
  <c r="A3716" i="4"/>
  <c r="C3716" i="4"/>
  <c r="F3717" i="4"/>
  <c r="C3509" i="4"/>
  <c r="B3509" i="4"/>
  <c r="D3509" i="4" s="1"/>
  <c r="F3510" i="4"/>
  <c r="A3509" i="4"/>
  <c r="A3647" i="4"/>
  <c r="F3648" i="4"/>
  <c r="B3647" i="4"/>
  <c r="C3647" i="4"/>
  <c r="B3532" i="4"/>
  <c r="D3532" i="4" s="1"/>
  <c r="A3532" i="4"/>
  <c r="C3532" i="4"/>
  <c r="F3533" i="4"/>
  <c r="A3463" i="4"/>
  <c r="F3464" i="4"/>
  <c r="B3463" i="4"/>
  <c r="C3463" i="4"/>
  <c r="C3785" i="4"/>
  <c r="B3785" i="4"/>
  <c r="F3786" i="4"/>
  <c r="A3785" i="4"/>
  <c r="B3624" i="4"/>
  <c r="A3624" i="4"/>
  <c r="C3624" i="4"/>
  <c r="F3625" i="4"/>
  <c r="C3325" i="4"/>
  <c r="B3325" i="4"/>
  <c r="D3325" i="4" s="1"/>
  <c r="F3326" i="4"/>
  <c r="A3325" i="4"/>
  <c r="A3739" i="4"/>
  <c r="F3740" i="4"/>
  <c r="B3739" i="4"/>
  <c r="C3739" i="4"/>
  <c r="C3693" i="4"/>
  <c r="B3693" i="4"/>
  <c r="F3694" i="4"/>
  <c r="A3693" i="4"/>
  <c r="F7664" i="4"/>
  <c r="B3440" i="4"/>
  <c r="D3440" i="4" s="1"/>
  <c r="A3440" i="4"/>
  <c r="C3440" i="4"/>
  <c r="F3441" i="4"/>
  <c r="B3348" i="4"/>
  <c r="D3348" i="4" s="1"/>
  <c r="A3348" i="4"/>
  <c r="C3348" i="4"/>
  <c r="F3349" i="4"/>
  <c r="F3671" i="4"/>
  <c r="C3670" i="4"/>
  <c r="A3670" i="4"/>
  <c r="B3670" i="4"/>
  <c r="C3302" i="4"/>
  <c r="A3302" i="4"/>
  <c r="B3302" i="4"/>
  <c r="AI7664" i="4" l="1"/>
  <c r="AH7664" i="4"/>
  <c r="D3554" i="4"/>
  <c r="D3553" i="4"/>
  <c r="D3552" i="4"/>
  <c r="D3550" i="4"/>
  <c r="D3551" i="4"/>
  <c r="AF7664" i="4"/>
  <c r="AE7664" i="4"/>
  <c r="AD7664" i="4"/>
  <c r="AC7664" i="4"/>
  <c r="AB7664" i="4"/>
  <c r="P7664" i="4"/>
  <c r="AJ7664" i="4"/>
  <c r="B7663" i="4"/>
  <c r="D3417" i="4"/>
  <c r="D3555" i="4"/>
  <c r="D3394" i="4"/>
  <c r="D3486" i="4"/>
  <c r="D3463" i="4"/>
  <c r="D3302" i="4"/>
  <c r="B3740" i="4"/>
  <c r="A3740" i="4"/>
  <c r="C3740" i="4"/>
  <c r="F3741" i="4"/>
  <c r="C3349" i="4"/>
  <c r="B3349" i="4"/>
  <c r="F3350" i="4"/>
  <c r="A3349" i="4"/>
  <c r="B3464" i="4"/>
  <c r="D3464" i="4" s="1"/>
  <c r="A3464" i="4"/>
  <c r="C3464" i="4"/>
  <c r="F3465" i="4"/>
  <c r="F3511" i="4"/>
  <c r="C3510" i="4"/>
  <c r="A3510" i="4"/>
  <c r="B3510" i="4"/>
  <c r="D3510" i="4" s="1"/>
  <c r="C3717" i="4"/>
  <c r="B3717" i="4"/>
  <c r="F3718" i="4"/>
  <c r="A3717" i="4"/>
  <c r="A3579" i="4"/>
  <c r="F3580" i="4"/>
  <c r="B3579" i="4"/>
  <c r="C3579" i="4"/>
  <c r="A3671" i="4"/>
  <c r="F3672" i="4"/>
  <c r="B3671" i="4"/>
  <c r="C3671" i="4"/>
  <c r="C3441" i="4"/>
  <c r="B3441" i="4"/>
  <c r="D3441" i="4" s="1"/>
  <c r="F3442" i="4"/>
  <c r="A3441" i="4"/>
  <c r="C3326" i="4"/>
  <c r="A3326" i="4"/>
  <c r="B3326" i="4"/>
  <c r="B3832" i="4"/>
  <c r="A3832" i="4"/>
  <c r="C3832" i="4"/>
  <c r="F3833" i="4"/>
  <c r="B3648" i="4"/>
  <c r="A3648" i="4"/>
  <c r="C3648" i="4"/>
  <c r="F3649" i="4"/>
  <c r="A3487" i="4"/>
  <c r="F3488" i="4"/>
  <c r="B3487" i="4"/>
  <c r="C3487" i="4"/>
  <c r="C3809" i="4"/>
  <c r="B3809" i="4"/>
  <c r="F3810" i="4"/>
  <c r="A3809" i="4"/>
  <c r="F3419" i="4"/>
  <c r="C3418" i="4"/>
  <c r="A3418" i="4"/>
  <c r="B3418" i="4"/>
  <c r="D3418" i="4" s="1"/>
  <c r="F3695" i="4"/>
  <c r="C3694" i="4"/>
  <c r="A3694" i="4"/>
  <c r="B3694" i="4"/>
  <c r="A3763" i="4"/>
  <c r="F3764" i="4"/>
  <c r="B3763" i="4"/>
  <c r="C3763" i="4"/>
  <c r="B3556" i="4"/>
  <c r="D3556" i="4" s="1"/>
  <c r="A3556" i="4"/>
  <c r="C3556" i="4"/>
  <c r="F3557" i="4"/>
  <c r="F7665" i="4"/>
  <c r="C3625" i="4"/>
  <c r="B3625" i="4"/>
  <c r="F3626" i="4"/>
  <c r="A3625" i="4"/>
  <c r="F3787" i="4"/>
  <c r="C3786" i="4"/>
  <c r="A3786" i="4"/>
  <c r="B3786" i="4"/>
  <c r="C3533" i="4"/>
  <c r="B3533" i="4"/>
  <c r="F3534" i="4"/>
  <c r="A3533" i="4"/>
  <c r="B3372" i="4"/>
  <c r="D3372" i="4" s="1"/>
  <c r="A3372" i="4"/>
  <c r="C3372" i="4"/>
  <c r="F3373" i="4"/>
  <c r="A3395" i="4"/>
  <c r="F3396" i="4"/>
  <c r="B3395" i="4"/>
  <c r="C3395" i="4"/>
  <c r="F3879" i="4"/>
  <c r="A3855" i="4"/>
  <c r="F3856" i="4"/>
  <c r="B3855" i="4"/>
  <c r="C3855" i="4"/>
  <c r="F3603" i="4"/>
  <c r="C3602" i="4"/>
  <c r="A3602" i="4"/>
  <c r="B3602" i="4"/>
  <c r="AH7665" i="4" l="1"/>
  <c r="AI7665" i="4"/>
  <c r="D3577" i="4"/>
  <c r="D3579" i="4"/>
  <c r="D3576" i="4"/>
  <c r="D3578" i="4"/>
  <c r="D3575" i="4"/>
  <c r="AF7665" i="4"/>
  <c r="AE7665" i="4"/>
  <c r="AD7665" i="4"/>
  <c r="AC7665" i="4"/>
  <c r="AB7665" i="4"/>
  <c r="AJ7665" i="4"/>
  <c r="P7665" i="4"/>
  <c r="V7875" i="4"/>
  <c r="B7664" i="4"/>
  <c r="D3349" i="4"/>
  <c r="D3326" i="4"/>
  <c r="D3487" i="4"/>
  <c r="D3395" i="4"/>
  <c r="D3533" i="4"/>
  <c r="B3856" i="4"/>
  <c r="A3856" i="4"/>
  <c r="C3856" i="4"/>
  <c r="F3857" i="4"/>
  <c r="B3396" i="4"/>
  <c r="D3396" i="4" s="1"/>
  <c r="A3396" i="4"/>
  <c r="C3396" i="4"/>
  <c r="F3397" i="4"/>
  <c r="F3627" i="4"/>
  <c r="C3626" i="4"/>
  <c r="A3626" i="4"/>
  <c r="B3626" i="4"/>
  <c r="B3488" i="4"/>
  <c r="D3488" i="4" s="1"/>
  <c r="A3488" i="4"/>
  <c r="C3488" i="4"/>
  <c r="F3489" i="4"/>
  <c r="A3511" i="4"/>
  <c r="F3512" i="4"/>
  <c r="B3511" i="4"/>
  <c r="C3511" i="4"/>
  <c r="C3350" i="4"/>
  <c r="A3350" i="4"/>
  <c r="B3350" i="4"/>
  <c r="D3350" i="4" s="1"/>
  <c r="A3787" i="4"/>
  <c r="F3788" i="4"/>
  <c r="B3787" i="4"/>
  <c r="C3787" i="4"/>
  <c r="C3373" i="4"/>
  <c r="B3373" i="4"/>
  <c r="D3373" i="4" s="1"/>
  <c r="F3374" i="4"/>
  <c r="A3373" i="4"/>
  <c r="F3535" i="4"/>
  <c r="C3534" i="4"/>
  <c r="A3534" i="4"/>
  <c r="B3534" i="4"/>
  <c r="F7666" i="4"/>
  <c r="C3557" i="4"/>
  <c r="B3557" i="4"/>
  <c r="D3557" i="4" s="1"/>
  <c r="F3558" i="4"/>
  <c r="A3557" i="4"/>
  <c r="A3419" i="4"/>
  <c r="F3420" i="4"/>
  <c r="B3419" i="4"/>
  <c r="C3419" i="4"/>
  <c r="C3649" i="4"/>
  <c r="B3649" i="4"/>
  <c r="F3650" i="4"/>
  <c r="A3649" i="4"/>
  <c r="F3443" i="4"/>
  <c r="C3442" i="4"/>
  <c r="A3442" i="4"/>
  <c r="B3442" i="4"/>
  <c r="D3442" i="4" s="1"/>
  <c r="B3580" i="4"/>
  <c r="A3580" i="4"/>
  <c r="C3580" i="4"/>
  <c r="F3581" i="4"/>
  <c r="A3695" i="4"/>
  <c r="F3696" i="4"/>
  <c r="B3695" i="4"/>
  <c r="C3695" i="4"/>
  <c r="B3672" i="4"/>
  <c r="A3672" i="4"/>
  <c r="C3672" i="4"/>
  <c r="F3673" i="4"/>
  <c r="F3719" i="4"/>
  <c r="C3718" i="4"/>
  <c r="A3718" i="4"/>
  <c r="B3718" i="4"/>
  <c r="A3603" i="4"/>
  <c r="F3604" i="4"/>
  <c r="B3603" i="4"/>
  <c r="D3603" i="4" s="1"/>
  <c r="C3603" i="4"/>
  <c r="F3903" i="4"/>
  <c r="A3879" i="4"/>
  <c r="F3880" i="4"/>
  <c r="B3879" i="4"/>
  <c r="C3879" i="4"/>
  <c r="B3764" i="4"/>
  <c r="A3764" i="4"/>
  <c r="C3764" i="4"/>
  <c r="F3765" i="4"/>
  <c r="F3811" i="4"/>
  <c r="C3810" i="4"/>
  <c r="A3810" i="4"/>
  <c r="B3810" i="4"/>
  <c r="C3833" i="4"/>
  <c r="B3833" i="4"/>
  <c r="F3834" i="4"/>
  <c r="A3833" i="4"/>
  <c r="C3465" i="4"/>
  <c r="B3465" i="4"/>
  <c r="F3466" i="4"/>
  <c r="A3465" i="4"/>
  <c r="C3741" i="4"/>
  <c r="B3741" i="4"/>
  <c r="F3742" i="4"/>
  <c r="A3741" i="4"/>
  <c r="AI7666" i="4" l="1"/>
  <c r="AH7666" i="4"/>
  <c r="D3602" i="4"/>
  <c r="D3600" i="4"/>
  <c r="D3599" i="4"/>
  <c r="D3598" i="4"/>
  <c r="D3601" i="4"/>
  <c r="AF7666" i="4"/>
  <c r="AE7666" i="4"/>
  <c r="AD7666" i="4"/>
  <c r="AC7666" i="4"/>
  <c r="AB7666" i="4"/>
  <c r="AJ7666" i="4"/>
  <c r="P7666" i="4"/>
  <c r="B7665" i="4"/>
  <c r="D3580" i="4"/>
  <c r="D3419" i="4"/>
  <c r="D3465" i="4"/>
  <c r="D3534" i="4"/>
  <c r="D3511" i="4"/>
  <c r="B3880" i="4"/>
  <c r="A3880" i="4"/>
  <c r="C3880" i="4"/>
  <c r="F3881" i="4"/>
  <c r="B3696" i="4"/>
  <c r="A3696" i="4"/>
  <c r="C3696" i="4"/>
  <c r="F3697" i="4"/>
  <c r="B3512" i="4"/>
  <c r="A3512" i="4"/>
  <c r="C3512" i="4"/>
  <c r="F3513" i="4"/>
  <c r="C3765" i="4"/>
  <c r="B3765" i="4"/>
  <c r="F3766" i="4"/>
  <c r="A3765" i="4"/>
  <c r="F3467" i="4"/>
  <c r="C3466" i="4"/>
  <c r="A3466" i="4"/>
  <c r="B3466" i="4"/>
  <c r="F3927" i="4"/>
  <c r="A3903" i="4"/>
  <c r="F3904" i="4"/>
  <c r="B3903" i="4"/>
  <c r="C3903" i="4"/>
  <c r="C3673" i="4"/>
  <c r="B3673" i="4"/>
  <c r="F3674" i="4"/>
  <c r="A3673" i="4"/>
  <c r="B3604" i="4"/>
  <c r="D3604" i="4" s="1"/>
  <c r="A3604" i="4"/>
  <c r="C3604" i="4"/>
  <c r="F3605" i="4"/>
  <c r="F3651" i="4"/>
  <c r="C3650" i="4"/>
  <c r="A3650" i="4"/>
  <c r="B3650" i="4"/>
  <c r="B3420" i="4"/>
  <c r="D3420" i="4" s="1"/>
  <c r="A3420" i="4"/>
  <c r="C3420" i="4"/>
  <c r="F3421" i="4"/>
  <c r="F3559" i="4"/>
  <c r="C3558" i="4"/>
  <c r="A3558" i="4"/>
  <c r="B3558" i="4"/>
  <c r="A3535" i="4"/>
  <c r="F3536" i="4"/>
  <c r="B3535" i="4"/>
  <c r="D3535" i="4" s="1"/>
  <c r="C3535" i="4"/>
  <c r="B3788" i="4"/>
  <c r="A3788" i="4"/>
  <c r="C3788" i="4"/>
  <c r="F3789" i="4"/>
  <c r="C3489" i="4"/>
  <c r="B3489" i="4"/>
  <c r="F3490" i="4"/>
  <c r="A3489" i="4"/>
  <c r="F3835" i="4"/>
  <c r="C3834" i="4"/>
  <c r="A3834" i="4"/>
  <c r="B3834" i="4"/>
  <c r="A3719" i="4"/>
  <c r="F3720" i="4"/>
  <c r="B3719" i="4"/>
  <c r="C3719" i="4"/>
  <c r="C3581" i="4"/>
  <c r="B3581" i="4"/>
  <c r="F3582" i="4"/>
  <c r="A3581" i="4"/>
  <c r="A3443" i="4"/>
  <c r="F3444" i="4"/>
  <c r="B3443" i="4"/>
  <c r="D3443" i="4" s="1"/>
  <c r="C3443" i="4"/>
  <c r="F7667" i="4"/>
  <c r="C3857" i="4"/>
  <c r="B3857" i="4"/>
  <c r="F3858" i="4"/>
  <c r="A3857" i="4"/>
  <c r="C3397" i="4"/>
  <c r="B3397" i="4"/>
  <c r="D3397" i="4" s="1"/>
  <c r="F3398" i="4"/>
  <c r="A3397" i="4"/>
  <c r="F3743" i="4"/>
  <c r="C3742" i="4"/>
  <c r="A3742" i="4"/>
  <c r="B3742" i="4"/>
  <c r="A3811" i="4"/>
  <c r="F3812" i="4"/>
  <c r="B3811" i="4"/>
  <c r="C3811" i="4"/>
  <c r="C3374" i="4"/>
  <c r="A3374" i="4"/>
  <c r="B3374" i="4"/>
  <c r="D3374" i="4" s="1"/>
  <c r="A3627" i="4"/>
  <c r="F3628" i="4"/>
  <c r="B3627" i="4"/>
  <c r="C3627" i="4"/>
  <c r="AH7667" i="4" l="1"/>
  <c r="AI7667" i="4"/>
  <c r="D3626" i="4"/>
  <c r="D3623" i="4"/>
  <c r="D3625" i="4"/>
  <c r="D3624" i="4"/>
  <c r="AF7667" i="4"/>
  <c r="AE7667" i="4"/>
  <c r="AD7667" i="4"/>
  <c r="AC7667" i="4"/>
  <c r="AB7667" i="4"/>
  <c r="AJ7667" i="4"/>
  <c r="P7667" i="4"/>
  <c r="B7666" i="4"/>
  <c r="D3512" i="4"/>
  <c r="D3489" i="4"/>
  <c r="D3627" i="4"/>
  <c r="D3558" i="4"/>
  <c r="D3581" i="4"/>
  <c r="D3466" i="4"/>
  <c r="B3628" i="4"/>
  <c r="D3628" i="4" s="1"/>
  <c r="A3628" i="4"/>
  <c r="C3628" i="4"/>
  <c r="F3629" i="4"/>
  <c r="C3398" i="4"/>
  <c r="A3398" i="4"/>
  <c r="B3398" i="4"/>
  <c r="D3398" i="4" s="1"/>
  <c r="F3491" i="4"/>
  <c r="C3490" i="4"/>
  <c r="A3490" i="4"/>
  <c r="B3490" i="4"/>
  <c r="B3536" i="4"/>
  <c r="D3536" i="4" s="1"/>
  <c r="A3536" i="4"/>
  <c r="C3536" i="4"/>
  <c r="F3537" i="4"/>
  <c r="C3421" i="4"/>
  <c r="B3421" i="4"/>
  <c r="D3421" i="4" s="1"/>
  <c r="F3422" i="4"/>
  <c r="A3421" i="4"/>
  <c r="A3651" i="4"/>
  <c r="F3652" i="4"/>
  <c r="B3651" i="4"/>
  <c r="C3651" i="4"/>
  <c r="C3605" i="4"/>
  <c r="B3605" i="4"/>
  <c r="D3605" i="4" s="1"/>
  <c r="F3606" i="4"/>
  <c r="A3605" i="4"/>
  <c r="A3743" i="4"/>
  <c r="F3744" i="4"/>
  <c r="B3743" i="4"/>
  <c r="C3743" i="4"/>
  <c r="B3444" i="4"/>
  <c r="A3444" i="4"/>
  <c r="C3444" i="4"/>
  <c r="F3445" i="4"/>
  <c r="C3881" i="4"/>
  <c r="B3881" i="4"/>
  <c r="F3882" i="4"/>
  <c r="A3881" i="4"/>
  <c r="F3583" i="4"/>
  <c r="C3582" i="4"/>
  <c r="A3582" i="4"/>
  <c r="B3582" i="4"/>
  <c r="A3559" i="4"/>
  <c r="F3560" i="4"/>
  <c r="B3559" i="4"/>
  <c r="D3559" i="4" s="1"/>
  <c r="C3559" i="4"/>
  <c r="C3513" i="4"/>
  <c r="B3513" i="4"/>
  <c r="D3513" i="4" s="1"/>
  <c r="F3514" i="4"/>
  <c r="A3513" i="4"/>
  <c r="F7668" i="4"/>
  <c r="B3904" i="4"/>
  <c r="A3904" i="4"/>
  <c r="C3904" i="4"/>
  <c r="F3905" i="4"/>
  <c r="F3767" i="4"/>
  <c r="C3766" i="4"/>
  <c r="A3766" i="4"/>
  <c r="B3766" i="4"/>
  <c r="B3812" i="4"/>
  <c r="A3812" i="4"/>
  <c r="C3812" i="4"/>
  <c r="F3813" i="4"/>
  <c r="F3859" i="4"/>
  <c r="C3858" i="4"/>
  <c r="A3858" i="4"/>
  <c r="B3858" i="4"/>
  <c r="B3720" i="4"/>
  <c r="A3720" i="4"/>
  <c r="C3720" i="4"/>
  <c r="F3721" i="4"/>
  <c r="A3835" i="4"/>
  <c r="F3836" i="4"/>
  <c r="B3835" i="4"/>
  <c r="C3835" i="4"/>
  <c r="C3789" i="4"/>
  <c r="B3789" i="4"/>
  <c r="F3790" i="4"/>
  <c r="A3789" i="4"/>
  <c r="F3675" i="4"/>
  <c r="C3674" i="4"/>
  <c r="A3674" i="4"/>
  <c r="B3674" i="4"/>
  <c r="F3951" i="4"/>
  <c r="A3927" i="4"/>
  <c r="F3928" i="4"/>
  <c r="B3927" i="4"/>
  <c r="C3927" i="4"/>
  <c r="A3467" i="4"/>
  <c r="F3468" i="4"/>
  <c r="B3467" i="4"/>
  <c r="D3467" i="4" s="1"/>
  <c r="C3467" i="4"/>
  <c r="C3697" i="4"/>
  <c r="B3697" i="4"/>
  <c r="F3698" i="4"/>
  <c r="A3697" i="4"/>
  <c r="AH7668" i="4" l="1"/>
  <c r="AI7668" i="4"/>
  <c r="D3651" i="4"/>
  <c r="D3648" i="4"/>
  <c r="D3646" i="4"/>
  <c r="D3650" i="4"/>
  <c r="D3649" i="4"/>
  <c r="D3647" i="4"/>
  <c r="AF7668" i="4"/>
  <c r="AE7668" i="4"/>
  <c r="AD7668" i="4"/>
  <c r="AC7668" i="4"/>
  <c r="AB7668" i="4"/>
  <c r="AJ7668" i="4"/>
  <c r="P7668" i="4"/>
  <c r="B7667" i="4"/>
  <c r="D3444" i="4"/>
  <c r="D3490" i="4"/>
  <c r="D3582" i="4"/>
  <c r="A3767" i="4"/>
  <c r="F3768" i="4"/>
  <c r="B3767" i="4"/>
  <c r="C3767" i="4"/>
  <c r="A3583" i="4"/>
  <c r="F3584" i="4"/>
  <c r="B3583" i="4"/>
  <c r="D3583" i="4" s="1"/>
  <c r="C3583" i="4"/>
  <c r="F3883" i="4"/>
  <c r="C3882" i="4"/>
  <c r="A3882" i="4"/>
  <c r="B3882" i="4"/>
  <c r="F3699" i="4"/>
  <c r="C3698" i="4"/>
  <c r="A3698" i="4"/>
  <c r="B3698" i="4"/>
  <c r="F3975" i="4"/>
  <c r="A3951" i="4"/>
  <c r="F3952" i="4"/>
  <c r="B3951" i="4"/>
  <c r="C3951" i="4"/>
  <c r="B3468" i="4"/>
  <c r="D3468" i="4" s="1"/>
  <c r="A3468" i="4"/>
  <c r="C3468" i="4"/>
  <c r="F3469" i="4"/>
  <c r="A3675" i="4"/>
  <c r="F3676" i="4"/>
  <c r="B3675" i="4"/>
  <c r="D3675" i="4" s="1"/>
  <c r="C3675" i="4"/>
  <c r="C3905" i="4"/>
  <c r="B3905" i="4"/>
  <c r="F3906" i="4"/>
  <c r="A3905" i="4"/>
  <c r="B3928" i="4"/>
  <c r="A3928" i="4"/>
  <c r="C3928" i="4"/>
  <c r="F3929" i="4"/>
  <c r="C3721" i="4"/>
  <c r="B3721" i="4"/>
  <c r="F3722" i="4"/>
  <c r="A3721" i="4"/>
  <c r="F7669" i="4"/>
  <c r="B3560" i="4"/>
  <c r="D3560" i="4" s="1"/>
  <c r="A3560" i="4"/>
  <c r="C3560" i="4"/>
  <c r="F3561" i="4"/>
  <c r="F3607" i="4"/>
  <c r="C3606" i="4"/>
  <c r="A3606" i="4"/>
  <c r="B3606" i="4"/>
  <c r="D3606" i="4" s="1"/>
  <c r="A3491" i="4"/>
  <c r="F3492" i="4"/>
  <c r="B3491" i="4"/>
  <c r="C3491" i="4"/>
  <c r="A3859" i="4"/>
  <c r="F3860" i="4"/>
  <c r="B3859" i="4"/>
  <c r="C3859" i="4"/>
  <c r="F3515" i="4"/>
  <c r="C3514" i="4"/>
  <c r="A3514" i="4"/>
  <c r="B3514" i="4"/>
  <c r="B3744" i="4"/>
  <c r="A3744" i="4"/>
  <c r="C3744" i="4"/>
  <c r="F3745" i="4"/>
  <c r="C3537" i="4"/>
  <c r="B3537" i="4"/>
  <c r="F3538" i="4"/>
  <c r="A3537" i="4"/>
  <c r="B3836" i="4"/>
  <c r="A3836" i="4"/>
  <c r="C3836" i="4"/>
  <c r="F3837" i="4"/>
  <c r="C3629" i="4"/>
  <c r="B3629" i="4"/>
  <c r="D3629" i="4" s="1"/>
  <c r="F3630" i="4"/>
  <c r="A3629" i="4"/>
  <c r="F3791" i="4"/>
  <c r="C3790" i="4"/>
  <c r="A3790" i="4"/>
  <c r="B3790" i="4"/>
  <c r="C3813" i="4"/>
  <c r="B3813" i="4"/>
  <c r="F3814" i="4"/>
  <c r="A3813" i="4"/>
  <c r="C3445" i="4"/>
  <c r="B3445" i="4"/>
  <c r="D3445" i="4" s="1"/>
  <c r="F3446" i="4"/>
  <c r="A3445" i="4"/>
  <c r="B3652" i="4"/>
  <c r="D3652" i="4" s="1"/>
  <c r="A3652" i="4"/>
  <c r="C3652" i="4"/>
  <c r="F3653" i="4"/>
  <c r="C3422" i="4"/>
  <c r="A3422" i="4"/>
  <c r="B3422" i="4"/>
  <c r="D3422" i="4" s="1"/>
  <c r="AI7669" i="4" l="1"/>
  <c r="AH7669" i="4"/>
  <c r="D3673" i="4"/>
  <c r="D3670" i="4"/>
  <c r="D3674" i="4"/>
  <c r="D3671" i="4"/>
  <c r="D3672" i="4"/>
  <c r="AF7669" i="4"/>
  <c r="AE7669" i="4"/>
  <c r="AD7669" i="4"/>
  <c r="AC7669" i="4"/>
  <c r="AB7669" i="4"/>
  <c r="P7669" i="4"/>
  <c r="AJ7669" i="4"/>
  <c r="B7668" i="4"/>
  <c r="D3514" i="4"/>
  <c r="D3491" i="4"/>
  <c r="D3537" i="4"/>
  <c r="A3607" i="4"/>
  <c r="F3608" i="4"/>
  <c r="B3607" i="4"/>
  <c r="D3607" i="4" s="1"/>
  <c r="C3607" i="4"/>
  <c r="B3952" i="4"/>
  <c r="A3952" i="4"/>
  <c r="C3952" i="4"/>
  <c r="F3953" i="4"/>
  <c r="A3883" i="4"/>
  <c r="F3884" i="4"/>
  <c r="B3883" i="4"/>
  <c r="C3883" i="4"/>
  <c r="F3815" i="4"/>
  <c r="C3814" i="4"/>
  <c r="A3814" i="4"/>
  <c r="B3814" i="4"/>
  <c r="F3631" i="4"/>
  <c r="C3630" i="4"/>
  <c r="A3630" i="4"/>
  <c r="B3630" i="4"/>
  <c r="D3630" i="4" s="1"/>
  <c r="C3837" i="4"/>
  <c r="B3837" i="4"/>
  <c r="F3838" i="4"/>
  <c r="A3837" i="4"/>
  <c r="F3539" i="4"/>
  <c r="C3538" i="4"/>
  <c r="A3538" i="4"/>
  <c r="B3538" i="4"/>
  <c r="D3538" i="4" s="1"/>
  <c r="A3515" i="4"/>
  <c r="F3516" i="4"/>
  <c r="B3515" i="4"/>
  <c r="C3515" i="4"/>
  <c r="B3860" i="4"/>
  <c r="A3860" i="4"/>
  <c r="C3860" i="4"/>
  <c r="F3861" i="4"/>
  <c r="F3723" i="4"/>
  <c r="C3722" i="4"/>
  <c r="A3722" i="4"/>
  <c r="B3722" i="4"/>
  <c r="C3929" i="4"/>
  <c r="B3929" i="4"/>
  <c r="F3930" i="4"/>
  <c r="A3929" i="4"/>
  <c r="F3907" i="4"/>
  <c r="C3906" i="4"/>
  <c r="A3906" i="4"/>
  <c r="B3906" i="4"/>
  <c r="A3699" i="4"/>
  <c r="F3700" i="4"/>
  <c r="B3699" i="4"/>
  <c r="C3699" i="4"/>
  <c r="B3584" i="4"/>
  <c r="D3584" i="4" s="1"/>
  <c r="A3584" i="4"/>
  <c r="C3584" i="4"/>
  <c r="F3585" i="4"/>
  <c r="A3791" i="4"/>
  <c r="F3792" i="4"/>
  <c r="B3791" i="4"/>
  <c r="C3791" i="4"/>
  <c r="C3745" i="4"/>
  <c r="B3745" i="4"/>
  <c r="F3746" i="4"/>
  <c r="A3745" i="4"/>
  <c r="C3469" i="4"/>
  <c r="B3469" i="4"/>
  <c r="F3470" i="4"/>
  <c r="A3469" i="4"/>
  <c r="B3768" i="4"/>
  <c r="A3768" i="4"/>
  <c r="C3768" i="4"/>
  <c r="F3769" i="4"/>
  <c r="C3653" i="4"/>
  <c r="B3653" i="4"/>
  <c r="F3654" i="4"/>
  <c r="A3653" i="4"/>
  <c r="C3446" i="4"/>
  <c r="A3446" i="4"/>
  <c r="B3446" i="4"/>
  <c r="B3492" i="4"/>
  <c r="D3492" i="4" s="1"/>
  <c r="A3492" i="4"/>
  <c r="C3492" i="4"/>
  <c r="F3493" i="4"/>
  <c r="C3561" i="4"/>
  <c r="B3561" i="4"/>
  <c r="D3561" i="4" s="1"/>
  <c r="F3562" i="4"/>
  <c r="A3561" i="4"/>
  <c r="F7670" i="4"/>
  <c r="B3676" i="4"/>
  <c r="D3676" i="4" s="1"/>
  <c r="A3676" i="4"/>
  <c r="C3676" i="4"/>
  <c r="F3677" i="4"/>
  <c r="F3999" i="4"/>
  <c r="A3975" i="4"/>
  <c r="F3976" i="4"/>
  <c r="B3975" i="4"/>
  <c r="C3975" i="4"/>
  <c r="AI7670" i="4" l="1"/>
  <c r="AH7670" i="4"/>
  <c r="D3698" i="4"/>
  <c r="D3697" i="4"/>
  <c r="D3695" i="4"/>
  <c r="D3696" i="4"/>
  <c r="AF7670" i="4"/>
  <c r="AE7670" i="4"/>
  <c r="AD7670" i="4"/>
  <c r="AC7670" i="4"/>
  <c r="AB7670" i="4"/>
  <c r="P7670" i="4"/>
  <c r="AJ7670" i="4"/>
  <c r="B7669" i="4"/>
  <c r="D3653" i="4"/>
  <c r="D3699" i="4"/>
  <c r="D3469" i="4"/>
  <c r="D3515" i="4"/>
  <c r="D3446" i="4"/>
  <c r="B3976" i="4"/>
  <c r="A3976" i="4"/>
  <c r="C3976" i="4"/>
  <c r="F3977" i="4"/>
  <c r="C3677" i="4"/>
  <c r="B3677" i="4"/>
  <c r="D3677" i="4" s="1"/>
  <c r="F3678" i="4"/>
  <c r="A3677" i="4"/>
  <c r="F7671" i="4"/>
  <c r="C3470" i="4"/>
  <c r="A3470" i="4"/>
  <c r="B3470" i="4"/>
  <c r="B3792" i="4"/>
  <c r="A3792" i="4"/>
  <c r="C3792" i="4"/>
  <c r="F3793" i="4"/>
  <c r="A3815" i="4"/>
  <c r="F3816" i="4"/>
  <c r="B3815" i="4"/>
  <c r="C3815" i="4"/>
  <c r="B3884" i="4"/>
  <c r="A3884" i="4"/>
  <c r="C3884" i="4"/>
  <c r="F3885" i="4"/>
  <c r="F3747" i="4"/>
  <c r="C3746" i="4"/>
  <c r="A3746" i="4"/>
  <c r="B3746" i="4"/>
  <c r="A3539" i="4"/>
  <c r="F3540" i="4"/>
  <c r="B3539" i="4"/>
  <c r="C3539" i="4"/>
  <c r="C3493" i="4"/>
  <c r="B3493" i="4"/>
  <c r="D3493" i="4" s="1"/>
  <c r="F3494" i="4"/>
  <c r="A3493" i="4"/>
  <c r="C3769" i="4"/>
  <c r="B3769" i="4"/>
  <c r="F3770" i="4"/>
  <c r="A3769" i="4"/>
  <c r="A3907" i="4"/>
  <c r="F3908" i="4"/>
  <c r="B3907" i="4"/>
  <c r="C3907" i="4"/>
  <c r="A3723" i="4"/>
  <c r="F3724" i="4"/>
  <c r="B3723" i="4"/>
  <c r="C3723" i="4"/>
  <c r="C3861" i="4"/>
  <c r="B3861" i="4"/>
  <c r="F3862" i="4"/>
  <c r="A3861" i="4"/>
  <c r="B3608" i="4"/>
  <c r="D3608" i="4" s="1"/>
  <c r="A3608" i="4"/>
  <c r="C3608" i="4"/>
  <c r="F3609" i="4"/>
  <c r="F3655" i="4"/>
  <c r="C3654" i="4"/>
  <c r="A3654" i="4"/>
  <c r="B3654" i="4"/>
  <c r="C3585" i="4"/>
  <c r="B3585" i="4"/>
  <c r="F3586" i="4"/>
  <c r="A3585" i="4"/>
  <c r="B3700" i="4"/>
  <c r="D3700" i="4" s="1"/>
  <c r="A3700" i="4"/>
  <c r="C3700" i="4"/>
  <c r="F3701" i="4"/>
  <c r="B3516" i="4"/>
  <c r="A3516" i="4"/>
  <c r="C3516" i="4"/>
  <c r="F3517" i="4"/>
  <c r="F3839" i="4"/>
  <c r="C3838" i="4"/>
  <c r="A3838" i="4"/>
  <c r="B3838" i="4"/>
  <c r="F4023" i="4"/>
  <c r="A3999" i="4"/>
  <c r="F4000" i="4"/>
  <c r="B3999" i="4"/>
  <c r="C3999" i="4"/>
  <c r="F3563" i="4"/>
  <c r="C3562" i="4"/>
  <c r="A3562" i="4"/>
  <c r="B3562" i="4"/>
  <c r="D3562" i="4" s="1"/>
  <c r="F3931" i="4"/>
  <c r="C3930" i="4"/>
  <c r="A3930" i="4"/>
  <c r="B3930" i="4"/>
  <c r="A3631" i="4"/>
  <c r="F3632" i="4"/>
  <c r="B3631" i="4"/>
  <c r="C3631" i="4"/>
  <c r="C3953" i="4"/>
  <c r="B3953" i="4"/>
  <c r="F3954" i="4"/>
  <c r="A3953" i="4"/>
  <c r="AI7671" i="4" l="1"/>
  <c r="AH7671" i="4"/>
  <c r="D3720" i="4"/>
  <c r="D3719" i="4"/>
  <c r="D3721" i="4"/>
  <c r="D3722" i="4"/>
  <c r="AF7671" i="4"/>
  <c r="AE7671" i="4"/>
  <c r="AD7671" i="4"/>
  <c r="AC7671" i="4"/>
  <c r="AB7671" i="4"/>
  <c r="AJ7671" i="4"/>
  <c r="P7671" i="4"/>
  <c r="B7670" i="4"/>
  <c r="D3470" i="4"/>
  <c r="D3723" i="4"/>
  <c r="D3516" i="4"/>
  <c r="D3631" i="4"/>
  <c r="D3585" i="4"/>
  <c r="D3539" i="4"/>
  <c r="D3654" i="4"/>
  <c r="C3494" i="4"/>
  <c r="A3494" i="4"/>
  <c r="B3494" i="4"/>
  <c r="F3955" i="4"/>
  <c r="C3954" i="4"/>
  <c r="A3954" i="4"/>
  <c r="B3954" i="4"/>
  <c r="C3517" i="4"/>
  <c r="B3517" i="4"/>
  <c r="F3518" i="4"/>
  <c r="A3517" i="4"/>
  <c r="F3771" i="4"/>
  <c r="C3770" i="4"/>
  <c r="A3770" i="4"/>
  <c r="B3770" i="4"/>
  <c r="B3540" i="4"/>
  <c r="D3540" i="4" s="1"/>
  <c r="A3540" i="4"/>
  <c r="C3540" i="4"/>
  <c r="F3541" i="4"/>
  <c r="B3816" i="4"/>
  <c r="A3816" i="4"/>
  <c r="C3816" i="4"/>
  <c r="F3817" i="4"/>
  <c r="C3793" i="4"/>
  <c r="B3793" i="4"/>
  <c r="F3794" i="4"/>
  <c r="A3793" i="4"/>
  <c r="F3679" i="4"/>
  <c r="C3678" i="4"/>
  <c r="A3678" i="4"/>
  <c r="B3678" i="4"/>
  <c r="C3977" i="4"/>
  <c r="B3977" i="4"/>
  <c r="F3978" i="4"/>
  <c r="A3977" i="4"/>
  <c r="C3885" i="4"/>
  <c r="B3885" i="4"/>
  <c r="F3886" i="4"/>
  <c r="A3885" i="4"/>
  <c r="F3863" i="4"/>
  <c r="C3862" i="4"/>
  <c r="A3862" i="4"/>
  <c r="B3862" i="4"/>
  <c r="B3724" i="4"/>
  <c r="D3724" i="4" s="1"/>
  <c r="A3724" i="4"/>
  <c r="C3724" i="4"/>
  <c r="F3725" i="4"/>
  <c r="A3931" i="4"/>
  <c r="F3932" i="4"/>
  <c r="B3931" i="4"/>
  <c r="C3931" i="4"/>
  <c r="F4047" i="4"/>
  <c r="A4023" i="4"/>
  <c r="F4024" i="4"/>
  <c r="B4023" i="4"/>
  <c r="C4023" i="4"/>
  <c r="F3587" i="4"/>
  <c r="C3586" i="4"/>
  <c r="A3586" i="4"/>
  <c r="B3586" i="4"/>
  <c r="A3747" i="4"/>
  <c r="F3748" i="4"/>
  <c r="B3747" i="4"/>
  <c r="D3747" i="4" s="1"/>
  <c r="C3747" i="4"/>
  <c r="F7672" i="4"/>
  <c r="A3839" i="4"/>
  <c r="F3840" i="4"/>
  <c r="B3839" i="4"/>
  <c r="C3839" i="4"/>
  <c r="B3632" i="4"/>
  <c r="A3632" i="4"/>
  <c r="C3632" i="4"/>
  <c r="F3633" i="4"/>
  <c r="A3563" i="4"/>
  <c r="F3564" i="4"/>
  <c r="B3563" i="4"/>
  <c r="C3563" i="4"/>
  <c r="B4000" i="4"/>
  <c r="A4000" i="4"/>
  <c r="C4000" i="4"/>
  <c r="F4001" i="4"/>
  <c r="C3701" i="4"/>
  <c r="B3701" i="4"/>
  <c r="F3702" i="4"/>
  <c r="A3701" i="4"/>
  <c r="A3655" i="4"/>
  <c r="F3656" i="4"/>
  <c r="B3655" i="4"/>
  <c r="D3655" i="4" s="1"/>
  <c r="C3655" i="4"/>
  <c r="C3609" i="4"/>
  <c r="B3609" i="4"/>
  <c r="D3609" i="4" s="1"/>
  <c r="F3610" i="4"/>
  <c r="A3609" i="4"/>
  <c r="B3908" i="4"/>
  <c r="A3908" i="4"/>
  <c r="C3908" i="4"/>
  <c r="F3909" i="4"/>
  <c r="AI7672" i="4" l="1"/>
  <c r="AH7672" i="4"/>
  <c r="D3746" i="4"/>
  <c r="D3742" i="4"/>
  <c r="D3743" i="4"/>
  <c r="D3745" i="4"/>
  <c r="D3744" i="4"/>
  <c r="AF7672" i="4"/>
  <c r="AE7672" i="4"/>
  <c r="AD7672" i="4"/>
  <c r="AC7672" i="4"/>
  <c r="AB7672" i="4"/>
  <c r="P7672" i="4"/>
  <c r="AJ7672" i="4"/>
  <c r="B7671" i="4"/>
  <c r="D3678" i="4"/>
  <c r="D3701" i="4"/>
  <c r="D3563" i="4"/>
  <c r="D3517" i="4"/>
  <c r="D3586" i="4"/>
  <c r="D3632" i="4"/>
  <c r="D3494" i="4"/>
  <c r="F3611" i="4"/>
  <c r="C3610" i="4"/>
  <c r="A3610" i="4"/>
  <c r="B3610" i="4"/>
  <c r="D3610" i="4" s="1"/>
  <c r="F3703" i="4"/>
  <c r="C3702" i="4"/>
  <c r="A3702" i="4"/>
  <c r="B3702" i="4"/>
  <c r="F3887" i="4"/>
  <c r="C3886" i="4"/>
  <c r="A3886" i="4"/>
  <c r="B3886" i="4"/>
  <c r="A3955" i="4"/>
  <c r="F3956" i="4"/>
  <c r="B3955" i="4"/>
  <c r="C3955" i="4"/>
  <c r="C3909" i="4"/>
  <c r="B3909" i="4"/>
  <c r="F3910" i="4"/>
  <c r="A3909" i="4"/>
  <c r="B3840" i="4"/>
  <c r="A3840" i="4"/>
  <c r="C3840" i="4"/>
  <c r="F3841" i="4"/>
  <c r="F7673" i="4"/>
  <c r="B3656" i="4"/>
  <c r="D3656" i="4" s="1"/>
  <c r="A3656" i="4"/>
  <c r="C3656" i="4"/>
  <c r="F3657" i="4"/>
  <c r="B3564" i="4"/>
  <c r="A3564" i="4"/>
  <c r="C3564" i="4"/>
  <c r="F3565" i="4"/>
  <c r="F4071" i="4"/>
  <c r="A4047" i="4"/>
  <c r="F4048" i="4"/>
  <c r="B4047" i="4"/>
  <c r="C4047" i="4"/>
  <c r="C3725" i="4"/>
  <c r="B3725" i="4"/>
  <c r="F3726" i="4"/>
  <c r="A3725" i="4"/>
  <c r="C4001" i="4"/>
  <c r="B4001" i="4"/>
  <c r="F4002" i="4"/>
  <c r="A4001" i="4"/>
  <c r="B3748" i="4"/>
  <c r="D3748" i="4" s="1"/>
  <c r="A3748" i="4"/>
  <c r="C3748" i="4"/>
  <c r="F3749" i="4"/>
  <c r="A3863" i="4"/>
  <c r="F3864" i="4"/>
  <c r="B3863" i="4"/>
  <c r="C3863" i="4"/>
  <c r="A3679" i="4"/>
  <c r="F3680" i="4"/>
  <c r="B3679" i="4"/>
  <c r="C3679" i="4"/>
  <c r="F3795" i="4"/>
  <c r="C3794" i="4"/>
  <c r="A3794" i="4"/>
  <c r="B3794" i="4"/>
  <c r="C3817" i="4"/>
  <c r="B3817" i="4"/>
  <c r="F3818" i="4"/>
  <c r="A3817" i="4"/>
  <c r="C3518" i="4"/>
  <c r="A3518" i="4"/>
  <c r="B3518" i="4"/>
  <c r="C3633" i="4"/>
  <c r="B3633" i="4"/>
  <c r="F3634" i="4"/>
  <c r="A3633" i="4"/>
  <c r="A3587" i="4"/>
  <c r="F3588" i="4"/>
  <c r="B3587" i="4"/>
  <c r="D3587" i="4" s="1"/>
  <c r="C3587" i="4"/>
  <c r="B4024" i="4"/>
  <c r="A4024" i="4"/>
  <c r="C4024" i="4"/>
  <c r="F4025" i="4"/>
  <c r="B3932" i="4"/>
  <c r="A3932" i="4"/>
  <c r="C3932" i="4"/>
  <c r="F3933" i="4"/>
  <c r="F3979" i="4"/>
  <c r="C3978" i="4"/>
  <c r="A3978" i="4"/>
  <c r="B3978" i="4"/>
  <c r="C3541" i="4"/>
  <c r="B3541" i="4"/>
  <c r="F3542" i="4"/>
  <c r="A3541" i="4"/>
  <c r="A3771" i="4"/>
  <c r="F3772" i="4"/>
  <c r="B3771" i="4"/>
  <c r="C3771" i="4"/>
  <c r="AH7673" i="4" l="1"/>
  <c r="AI7673" i="4"/>
  <c r="D3767" i="4"/>
  <c r="D3769" i="4"/>
  <c r="D3770" i="4"/>
  <c r="D3768" i="4"/>
  <c r="AF7673" i="4"/>
  <c r="AE7673" i="4"/>
  <c r="AD7673" i="4"/>
  <c r="AC7673" i="4"/>
  <c r="AB7673" i="4"/>
  <c r="AJ7673" i="4"/>
  <c r="P7673" i="4"/>
  <c r="B7672" i="4"/>
  <c r="D3679" i="4"/>
  <c r="D3564" i="4"/>
  <c r="D3633" i="4"/>
  <c r="D3518" i="4"/>
  <c r="D3771" i="4"/>
  <c r="D3725" i="4"/>
  <c r="D3541" i="4"/>
  <c r="D3702" i="4"/>
  <c r="F7674" i="4"/>
  <c r="A3611" i="4"/>
  <c r="F3612" i="4"/>
  <c r="B3611" i="4"/>
  <c r="D3611" i="4" s="1"/>
  <c r="C3611" i="4"/>
  <c r="C3933" i="4"/>
  <c r="B3933" i="4"/>
  <c r="F3934" i="4"/>
  <c r="A3933" i="4"/>
  <c r="A3979" i="4"/>
  <c r="F3980" i="4"/>
  <c r="B3979" i="4"/>
  <c r="C3979" i="4"/>
  <c r="B3588" i="4"/>
  <c r="D3588" i="4" s="1"/>
  <c r="A3588" i="4"/>
  <c r="C3588" i="4"/>
  <c r="F3589" i="4"/>
  <c r="F3635" i="4"/>
  <c r="C3634" i="4"/>
  <c r="A3634" i="4"/>
  <c r="B3634" i="4"/>
  <c r="D3634" i="4" s="1"/>
  <c r="C3749" i="4"/>
  <c r="B3749" i="4"/>
  <c r="F3750" i="4"/>
  <c r="A3749" i="4"/>
  <c r="F3727" i="4"/>
  <c r="C3726" i="4"/>
  <c r="A3726" i="4"/>
  <c r="B3726" i="4"/>
  <c r="D3726" i="4" s="1"/>
  <c r="F4095" i="4"/>
  <c r="A4071" i="4"/>
  <c r="F4072" i="4"/>
  <c r="B4071" i="4"/>
  <c r="C4071" i="4"/>
  <c r="A3703" i="4"/>
  <c r="F3704" i="4"/>
  <c r="B3703" i="4"/>
  <c r="C3703" i="4"/>
  <c r="C3542" i="4"/>
  <c r="A3542" i="4"/>
  <c r="B3542" i="4"/>
  <c r="A3795" i="4"/>
  <c r="F3796" i="4"/>
  <c r="B3795" i="4"/>
  <c r="C3795" i="4"/>
  <c r="B3680" i="4"/>
  <c r="D3680" i="4" s="1"/>
  <c r="A3680" i="4"/>
  <c r="C3680" i="4"/>
  <c r="F3681" i="4"/>
  <c r="F4003" i="4"/>
  <c r="C4002" i="4"/>
  <c r="A4002" i="4"/>
  <c r="B4002" i="4"/>
  <c r="B4048" i="4"/>
  <c r="A4048" i="4"/>
  <c r="C4048" i="4"/>
  <c r="F4049" i="4"/>
  <c r="C3565" i="4"/>
  <c r="B3565" i="4"/>
  <c r="D3565" i="4" s="1"/>
  <c r="F3566" i="4"/>
  <c r="A3565" i="4"/>
  <c r="C3841" i="4"/>
  <c r="B3841" i="4"/>
  <c r="F3842" i="4"/>
  <c r="A3841" i="4"/>
  <c r="F3911" i="4"/>
  <c r="C3910" i="4"/>
  <c r="A3910" i="4"/>
  <c r="B3910" i="4"/>
  <c r="B3956" i="4"/>
  <c r="A3956" i="4"/>
  <c r="C3956" i="4"/>
  <c r="F3957" i="4"/>
  <c r="C4025" i="4"/>
  <c r="B4025" i="4"/>
  <c r="F4026" i="4"/>
  <c r="A4025" i="4"/>
  <c r="B3772" i="4"/>
  <c r="D3772" i="4" s="1"/>
  <c r="A3772" i="4"/>
  <c r="C3772" i="4"/>
  <c r="F3773" i="4"/>
  <c r="F3819" i="4"/>
  <c r="C3818" i="4"/>
  <c r="A3818" i="4"/>
  <c r="B3818" i="4"/>
  <c r="B3864" i="4"/>
  <c r="A3864" i="4"/>
  <c r="C3864" i="4"/>
  <c r="F3865" i="4"/>
  <c r="C3657" i="4"/>
  <c r="B3657" i="4"/>
  <c r="F3658" i="4"/>
  <c r="A3657" i="4"/>
  <c r="A3887" i="4"/>
  <c r="F3888" i="4"/>
  <c r="B3887" i="4"/>
  <c r="C3887" i="4"/>
  <c r="AH7674" i="4" l="1"/>
  <c r="AI7674" i="4"/>
  <c r="D3794" i="4"/>
  <c r="D3790" i="4"/>
  <c r="D3792" i="4"/>
  <c r="D3791" i="4"/>
  <c r="D3793" i="4"/>
  <c r="AF7674" i="4"/>
  <c r="AE7674" i="4"/>
  <c r="AD7674" i="4"/>
  <c r="AC7674" i="4"/>
  <c r="AB7674" i="4"/>
  <c r="P7674" i="4"/>
  <c r="AJ7674" i="4"/>
  <c r="B7673" i="4"/>
  <c r="D3657" i="4"/>
  <c r="D3749" i="4"/>
  <c r="D3795" i="4"/>
  <c r="D3542" i="4"/>
  <c r="D3703" i="4"/>
  <c r="C3681" i="4"/>
  <c r="B3681" i="4"/>
  <c r="D3681" i="4" s="1"/>
  <c r="F3682" i="4"/>
  <c r="A3681" i="4"/>
  <c r="B4072" i="4"/>
  <c r="A4072" i="4"/>
  <c r="C4072" i="4"/>
  <c r="F4073" i="4"/>
  <c r="C3865" i="4"/>
  <c r="B3865" i="4"/>
  <c r="F3866" i="4"/>
  <c r="A3865" i="4"/>
  <c r="A3819" i="4"/>
  <c r="F3820" i="4"/>
  <c r="B3819" i="4"/>
  <c r="C3819" i="4"/>
  <c r="F4027" i="4"/>
  <c r="C4026" i="4"/>
  <c r="A4026" i="4"/>
  <c r="B4026" i="4"/>
  <c r="C3957" i="4"/>
  <c r="B3957" i="4"/>
  <c r="F3958" i="4"/>
  <c r="A3957" i="4"/>
  <c r="C3566" i="4"/>
  <c r="A3566" i="4"/>
  <c r="B3566" i="4"/>
  <c r="D3566" i="4" s="1"/>
  <c r="C4049" i="4"/>
  <c r="B4049" i="4"/>
  <c r="F4050" i="4"/>
  <c r="A4049" i="4"/>
  <c r="B3888" i="4"/>
  <c r="A3888" i="4"/>
  <c r="C3888" i="4"/>
  <c r="F3889" i="4"/>
  <c r="C3773" i="4"/>
  <c r="B3773" i="4"/>
  <c r="F3774" i="4"/>
  <c r="A3773" i="4"/>
  <c r="B3796" i="4"/>
  <c r="A3796" i="4"/>
  <c r="C3796" i="4"/>
  <c r="F3797" i="4"/>
  <c r="B3704" i="4"/>
  <c r="D3704" i="4" s="1"/>
  <c r="A3704" i="4"/>
  <c r="C3704" i="4"/>
  <c r="F3705" i="4"/>
  <c r="A3727" i="4"/>
  <c r="F3728" i="4"/>
  <c r="B3727" i="4"/>
  <c r="D3727" i="4" s="1"/>
  <c r="C3727" i="4"/>
  <c r="A3635" i="4"/>
  <c r="F3636" i="4"/>
  <c r="B3635" i="4"/>
  <c r="D3635" i="4" s="1"/>
  <c r="C3635" i="4"/>
  <c r="C3589" i="4"/>
  <c r="B3589" i="4"/>
  <c r="D3589" i="4" s="1"/>
  <c r="F3590" i="4"/>
  <c r="A3589" i="4"/>
  <c r="F3935" i="4"/>
  <c r="C3934" i="4"/>
  <c r="A3934" i="4"/>
  <c r="B3934" i="4"/>
  <c r="F3659" i="4"/>
  <c r="C3658" i="4"/>
  <c r="A3658" i="4"/>
  <c r="B3658" i="4"/>
  <c r="F3843" i="4"/>
  <c r="C3842" i="4"/>
  <c r="A3842" i="4"/>
  <c r="B3842" i="4"/>
  <c r="A4003" i="4"/>
  <c r="F4004" i="4"/>
  <c r="B4003" i="4"/>
  <c r="C4003" i="4"/>
  <c r="F3751" i="4"/>
  <c r="C3750" i="4"/>
  <c r="A3750" i="4"/>
  <c r="B3750" i="4"/>
  <c r="B3612" i="4"/>
  <c r="A3612" i="4"/>
  <c r="C3612" i="4"/>
  <c r="F3613" i="4"/>
  <c r="F7675" i="4"/>
  <c r="A3911" i="4"/>
  <c r="F3912" i="4"/>
  <c r="B3911" i="4"/>
  <c r="C3911" i="4"/>
  <c r="F4119" i="4"/>
  <c r="A4095" i="4"/>
  <c r="F4096" i="4"/>
  <c r="B4095" i="4"/>
  <c r="C4095" i="4"/>
  <c r="B3980" i="4"/>
  <c r="A3980" i="4"/>
  <c r="C3980" i="4"/>
  <c r="F3981" i="4"/>
  <c r="AH7675" i="4" l="1"/>
  <c r="AI7675" i="4"/>
  <c r="D3816" i="4"/>
  <c r="D3818" i="4"/>
  <c r="D3815" i="4"/>
  <c r="D3817" i="4"/>
  <c r="AF7675" i="4"/>
  <c r="AE7675" i="4"/>
  <c r="AD7675" i="4"/>
  <c r="AC7675" i="4"/>
  <c r="AB7675" i="4"/>
  <c r="AJ7675" i="4"/>
  <c r="P7675" i="4"/>
  <c r="B7674" i="4"/>
  <c r="D3750" i="4"/>
  <c r="D3773" i="4"/>
  <c r="D3819" i="4"/>
  <c r="D3796" i="4"/>
  <c r="D3612" i="4"/>
  <c r="D3658" i="4"/>
  <c r="C3590" i="4"/>
  <c r="A3590" i="4"/>
  <c r="B3590" i="4"/>
  <c r="C3797" i="4"/>
  <c r="B3797" i="4"/>
  <c r="F3798" i="4"/>
  <c r="A3797" i="4"/>
  <c r="C3981" i="4"/>
  <c r="B3981" i="4"/>
  <c r="F3982" i="4"/>
  <c r="A3981" i="4"/>
  <c r="B4096" i="4"/>
  <c r="A4096" i="4"/>
  <c r="C4096" i="4"/>
  <c r="F4097" i="4"/>
  <c r="B3912" i="4"/>
  <c r="A3912" i="4"/>
  <c r="C3912" i="4"/>
  <c r="F3913" i="4"/>
  <c r="C3613" i="4"/>
  <c r="B3613" i="4"/>
  <c r="D3613" i="4" s="1"/>
  <c r="F3614" i="4"/>
  <c r="A3613" i="4"/>
  <c r="A3659" i="4"/>
  <c r="F3660" i="4"/>
  <c r="B3659" i="4"/>
  <c r="C3659" i="4"/>
  <c r="C3705" i="4"/>
  <c r="B3705" i="4"/>
  <c r="D3705" i="4" s="1"/>
  <c r="F3706" i="4"/>
  <c r="A3705" i="4"/>
  <c r="C3889" i="4"/>
  <c r="B3889" i="4"/>
  <c r="F3890" i="4"/>
  <c r="A3889" i="4"/>
  <c r="F4051" i="4"/>
  <c r="C4050" i="4"/>
  <c r="A4050" i="4"/>
  <c r="B4050" i="4"/>
  <c r="A4027" i="4"/>
  <c r="F4028" i="4"/>
  <c r="B4027" i="4"/>
  <c r="C4027" i="4"/>
  <c r="B3820" i="4"/>
  <c r="D3820" i="4" s="1"/>
  <c r="A3820" i="4"/>
  <c r="C3820" i="4"/>
  <c r="F3821" i="4"/>
  <c r="F3867" i="4"/>
  <c r="C3866" i="4"/>
  <c r="A3866" i="4"/>
  <c r="B3866" i="4"/>
  <c r="F7676" i="4"/>
  <c r="A3935" i="4"/>
  <c r="F3936" i="4"/>
  <c r="B3935" i="4"/>
  <c r="C3935" i="4"/>
  <c r="F3959" i="4"/>
  <c r="C3958" i="4"/>
  <c r="A3958" i="4"/>
  <c r="B3958" i="4"/>
  <c r="C4073" i="4"/>
  <c r="B4073" i="4"/>
  <c r="F4074" i="4"/>
  <c r="A4073" i="4"/>
  <c r="F3683" i="4"/>
  <c r="C3682" i="4"/>
  <c r="A3682" i="4"/>
  <c r="B3682" i="4"/>
  <c r="F4143" i="4"/>
  <c r="A4119" i="4"/>
  <c r="F4120" i="4"/>
  <c r="B4119" i="4"/>
  <c r="C4119" i="4"/>
  <c r="A3751" i="4"/>
  <c r="F3752" i="4"/>
  <c r="B3751" i="4"/>
  <c r="D3751" i="4" s="1"/>
  <c r="C3751" i="4"/>
  <c r="B4004" i="4"/>
  <c r="A4004" i="4"/>
  <c r="C4004" i="4"/>
  <c r="F4005" i="4"/>
  <c r="A3843" i="4"/>
  <c r="F3844" i="4"/>
  <c r="B3843" i="4"/>
  <c r="D3843" i="4" s="1"/>
  <c r="C3843" i="4"/>
  <c r="B3636" i="4"/>
  <c r="D3636" i="4" s="1"/>
  <c r="A3636" i="4"/>
  <c r="C3636" i="4"/>
  <c r="F3637" i="4"/>
  <c r="B3728" i="4"/>
  <c r="D3728" i="4" s="1"/>
  <c r="A3728" i="4"/>
  <c r="C3728" i="4"/>
  <c r="F3729" i="4"/>
  <c r="F3775" i="4"/>
  <c r="C3774" i="4"/>
  <c r="A3774" i="4"/>
  <c r="B3774" i="4"/>
  <c r="D3774" i="4" s="1"/>
  <c r="AI7676" i="4" l="1"/>
  <c r="AH7676" i="4"/>
  <c r="D3840" i="4"/>
  <c r="D3838" i="4"/>
  <c r="D3842" i="4"/>
  <c r="D3839" i="4"/>
  <c r="D3841" i="4"/>
  <c r="AF7676" i="4"/>
  <c r="AE7676" i="4"/>
  <c r="AD7676" i="4"/>
  <c r="AC7676" i="4"/>
  <c r="AB7676" i="4"/>
  <c r="P7676" i="4"/>
  <c r="AJ7676" i="4"/>
  <c r="B7675" i="4"/>
  <c r="D3797" i="4"/>
  <c r="D3659" i="4"/>
  <c r="D3682" i="4"/>
  <c r="D3590" i="4"/>
  <c r="B3936" i="4"/>
  <c r="A3936" i="4"/>
  <c r="C3936" i="4"/>
  <c r="F3937" i="4"/>
  <c r="B3660" i="4"/>
  <c r="D3660" i="4" s="1"/>
  <c r="A3660" i="4"/>
  <c r="C3660" i="4"/>
  <c r="F3661" i="4"/>
  <c r="B3752" i="4"/>
  <c r="D3752" i="4" s="1"/>
  <c r="A3752" i="4"/>
  <c r="C3752" i="4"/>
  <c r="F3753" i="4"/>
  <c r="A3775" i="4"/>
  <c r="F3776" i="4"/>
  <c r="B3775" i="4"/>
  <c r="D3775" i="4" s="1"/>
  <c r="C3775" i="4"/>
  <c r="C4005" i="4"/>
  <c r="B4005" i="4"/>
  <c r="F4006" i="4"/>
  <c r="A4005" i="4"/>
  <c r="B3844" i="4"/>
  <c r="D3844" i="4" s="1"/>
  <c r="A3844" i="4"/>
  <c r="C3844" i="4"/>
  <c r="F3845" i="4"/>
  <c r="F7677" i="4"/>
  <c r="F3707" i="4"/>
  <c r="C3706" i="4"/>
  <c r="A3706" i="4"/>
  <c r="B3706" i="4"/>
  <c r="C3614" i="4"/>
  <c r="A3614" i="4"/>
  <c r="B3614" i="4"/>
  <c r="D3614" i="4" s="1"/>
  <c r="F3799" i="4"/>
  <c r="C3798" i="4"/>
  <c r="A3798" i="4"/>
  <c r="B3798" i="4"/>
  <c r="C3729" i="4"/>
  <c r="B3729" i="4"/>
  <c r="D3729" i="4" s="1"/>
  <c r="F3730" i="4"/>
  <c r="A3729" i="4"/>
  <c r="A3867" i="4"/>
  <c r="F3868" i="4"/>
  <c r="B3867" i="4"/>
  <c r="C3867" i="4"/>
  <c r="B4028" i="4"/>
  <c r="A4028" i="4"/>
  <c r="C4028" i="4"/>
  <c r="F4029" i="4"/>
  <c r="F3983" i="4"/>
  <c r="C3982" i="4"/>
  <c r="A3982" i="4"/>
  <c r="B3982" i="4"/>
  <c r="F4167" i="4"/>
  <c r="A4143" i="4"/>
  <c r="F4144" i="4"/>
  <c r="B4143" i="4"/>
  <c r="C4143" i="4"/>
  <c r="A3959" i="4"/>
  <c r="F3960" i="4"/>
  <c r="B3959" i="4"/>
  <c r="C3959" i="4"/>
  <c r="C3637" i="4"/>
  <c r="B3637" i="4"/>
  <c r="D3637" i="4" s="1"/>
  <c r="F3638" i="4"/>
  <c r="A3637" i="4"/>
  <c r="F4075" i="4"/>
  <c r="C4074" i="4"/>
  <c r="A4074" i="4"/>
  <c r="B4074" i="4"/>
  <c r="B4120" i="4"/>
  <c r="A4120" i="4"/>
  <c r="C4120" i="4"/>
  <c r="F4121" i="4"/>
  <c r="A3683" i="4"/>
  <c r="F3684" i="4"/>
  <c r="B3683" i="4"/>
  <c r="C3683" i="4"/>
  <c r="C3821" i="4"/>
  <c r="B3821" i="4"/>
  <c r="D3821" i="4" s="1"/>
  <c r="F3822" i="4"/>
  <c r="A3821" i="4"/>
  <c r="A4051" i="4"/>
  <c r="F4052" i="4"/>
  <c r="B4051" i="4"/>
  <c r="C4051" i="4"/>
  <c r="F3891" i="4"/>
  <c r="C3890" i="4"/>
  <c r="A3890" i="4"/>
  <c r="B3890" i="4"/>
  <c r="C3913" i="4"/>
  <c r="B3913" i="4"/>
  <c r="F3914" i="4"/>
  <c r="A3913" i="4"/>
  <c r="C4097" i="4"/>
  <c r="B4097" i="4"/>
  <c r="F4098" i="4"/>
  <c r="A4097" i="4"/>
  <c r="AH7677" i="4" l="1"/>
  <c r="AI7677" i="4"/>
  <c r="D3863" i="4"/>
  <c r="D3864" i="4"/>
  <c r="D3865" i="4"/>
  <c r="D3866" i="4"/>
  <c r="AF7677" i="4"/>
  <c r="AE7677" i="4"/>
  <c r="AD7677" i="4"/>
  <c r="AC7677" i="4"/>
  <c r="AB7677" i="4"/>
  <c r="P7677" i="4"/>
  <c r="AJ7677" i="4"/>
  <c r="S7875" i="4"/>
  <c r="B7676" i="4"/>
  <c r="D3867" i="4"/>
  <c r="D3683" i="4"/>
  <c r="D3798" i="4"/>
  <c r="D3706" i="4"/>
  <c r="B3868" i="4"/>
  <c r="D3868" i="4" s="1"/>
  <c r="A3868" i="4"/>
  <c r="C3868" i="4"/>
  <c r="F3869" i="4"/>
  <c r="C3845" i="4"/>
  <c r="B3845" i="4"/>
  <c r="D3845" i="4" s="1"/>
  <c r="F3846" i="4"/>
  <c r="A3845" i="4"/>
  <c r="F4099" i="4"/>
  <c r="C4098" i="4"/>
  <c r="A4098" i="4"/>
  <c r="B4098" i="4"/>
  <c r="B3684" i="4"/>
  <c r="D3684" i="4" s="1"/>
  <c r="A3684" i="4"/>
  <c r="C3684" i="4"/>
  <c r="F3685" i="4"/>
  <c r="A3891" i="4"/>
  <c r="F3892" i="4"/>
  <c r="B3891" i="4"/>
  <c r="D3891" i="4" s="1"/>
  <c r="C3891" i="4"/>
  <c r="B4052" i="4"/>
  <c r="A4052" i="4"/>
  <c r="C4052" i="4"/>
  <c r="F4053" i="4"/>
  <c r="C3638" i="4"/>
  <c r="A3638" i="4"/>
  <c r="B3638" i="4"/>
  <c r="F4191" i="4"/>
  <c r="A4167" i="4"/>
  <c r="F4168" i="4"/>
  <c r="B4167" i="4"/>
  <c r="C4167" i="4"/>
  <c r="C4029" i="4"/>
  <c r="B4029" i="4"/>
  <c r="F4030" i="4"/>
  <c r="A4029" i="4"/>
  <c r="F3731" i="4"/>
  <c r="C3730" i="4"/>
  <c r="A3730" i="4"/>
  <c r="B3730" i="4"/>
  <c r="D3730" i="4" s="1"/>
  <c r="A3799" i="4"/>
  <c r="F3800" i="4"/>
  <c r="B3799" i="4"/>
  <c r="D3799" i="4" s="1"/>
  <c r="C3799" i="4"/>
  <c r="C3937" i="4"/>
  <c r="B3937" i="4"/>
  <c r="F3938" i="4"/>
  <c r="A3937" i="4"/>
  <c r="B3960" i="4"/>
  <c r="A3960" i="4"/>
  <c r="C3960" i="4"/>
  <c r="F3961" i="4"/>
  <c r="B3776" i="4"/>
  <c r="D3776" i="4" s="1"/>
  <c r="A3776" i="4"/>
  <c r="C3776" i="4"/>
  <c r="F3777" i="4"/>
  <c r="B4144" i="4"/>
  <c r="A4144" i="4"/>
  <c r="C4144" i="4"/>
  <c r="F4145" i="4"/>
  <c r="A3983" i="4"/>
  <c r="F3984" i="4"/>
  <c r="B3983" i="4"/>
  <c r="C3983" i="4"/>
  <c r="A3707" i="4"/>
  <c r="F3708" i="4"/>
  <c r="B3707" i="4"/>
  <c r="C3707" i="4"/>
  <c r="C3753" i="4"/>
  <c r="B3753" i="4"/>
  <c r="D3753" i="4" s="1"/>
  <c r="F3754" i="4"/>
  <c r="A3753" i="4"/>
  <c r="C3661" i="4"/>
  <c r="B3661" i="4"/>
  <c r="F3662" i="4"/>
  <c r="A3661" i="4"/>
  <c r="C4121" i="4"/>
  <c r="B4121" i="4"/>
  <c r="F4122" i="4"/>
  <c r="A4121" i="4"/>
  <c r="F3915" i="4"/>
  <c r="C3914" i="4"/>
  <c r="A3914" i="4"/>
  <c r="B3914" i="4"/>
  <c r="F3823" i="4"/>
  <c r="C3822" i="4"/>
  <c r="A3822" i="4"/>
  <c r="B3822" i="4"/>
  <c r="D3822" i="4" s="1"/>
  <c r="A4075" i="4"/>
  <c r="F4076" i="4"/>
  <c r="B4075" i="4"/>
  <c r="C4075" i="4"/>
  <c r="F7678" i="4"/>
  <c r="F4007" i="4"/>
  <c r="C4006" i="4"/>
  <c r="A4006" i="4"/>
  <c r="B4006" i="4"/>
  <c r="AH7678" i="4" l="1"/>
  <c r="AI7678" i="4"/>
  <c r="D3888" i="4"/>
  <c r="D3887" i="4"/>
  <c r="D3890" i="4"/>
  <c r="D3889" i="4"/>
  <c r="AF7678" i="4"/>
  <c r="AE7678" i="4"/>
  <c r="AD7678" i="4"/>
  <c r="AC7678" i="4"/>
  <c r="AB7678" i="4"/>
  <c r="P7678" i="4"/>
  <c r="AJ7678" i="4"/>
  <c r="B7677" i="4"/>
  <c r="D3638" i="4"/>
  <c r="D3661" i="4"/>
  <c r="D3707" i="4"/>
  <c r="B4076" i="4"/>
  <c r="A4076" i="4"/>
  <c r="C4076" i="4"/>
  <c r="F4077" i="4"/>
  <c r="A3915" i="4"/>
  <c r="F3916" i="4"/>
  <c r="B3915" i="4"/>
  <c r="C3915" i="4"/>
  <c r="F4123" i="4"/>
  <c r="C4122" i="4"/>
  <c r="A4122" i="4"/>
  <c r="B4122" i="4"/>
  <c r="F3755" i="4"/>
  <c r="C3754" i="4"/>
  <c r="A3754" i="4"/>
  <c r="B3754" i="4"/>
  <c r="C3961" i="4"/>
  <c r="B3961" i="4"/>
  <c r="F3962" i="4"/>
  <c r="A3961" i="4"/>
  <c r="F3939" i="4"/>
  <c r="C3938" i="4"/>
  <c r="A3938" i="4"/>
  <c r="B3938" i="4"/>
  <c r="F4215" i="4"/>
  <c r="A4191" i="4"/>
  <c r="F4192" i="4"/>
  <c r="C4191" i="4"/>
  <c r="B4191" i="4"/>
  <c r="B3892" i="4"/>
  <c r="D3892" i="4" s="1"/>
  <c r="A3892" i="4"/>
  <c r="C3892" i="4"/>
  <c r="F3893" i="4"/>
  <c r="C3685" i="4"/>
  <c r="B3685" i="4"/>
  <c r="D3685" i="4" s="1"/>
  <c r="F3686" i="4"/>
  <c r="A3685" i="4"/>
  <c r="A4099" i="4"/>
  <c r="F4100" i="4"/>
  <c r="B4099" i="4"/>
  <c r="C4099" i="4"/>
  <c r="F7679" i="4"/>
  <c r="B3708" i="4"/>
  <c r="D3708" i="4" s="1"/>
  <c r="A3708" i="4"/>
  <c r="C3708" i="4"/>
  <c r="F3709" i="4"/>
  <c r="F4031" i="4"/>
  <c r="C4030" i="4"/>
  <c r="A4030" i="4"/>
  <c r="B4030" i="4"/>
  <c r="C3869" i="4"/>
  <c r="B3869" i="4"/>
  <c r="D3869" i="4" s="1"/>
  <c r="F3870" i="4"/>
  <c r="A3869" i="4"/>
  <c r="A3823" i="4"/>
  <c r="F3824" i="4"/>
  <c r="B3823" i="4"/>
  <c r="C3823" i="4"/>
  <c r="B3984" i="4"/>
  <c r="A3984" i="4"/>
  <c r="C3984" i="4"/>
  <c r="F3985" i="4"/>
  <c r="C3777" i="4"/>
  <c r="B3777" i="4"/>
  <c r="D3777" i="4" s="1"/>
  <c r="F3778" i="4"/>
  <c r="A3777" i="4"/>
  <c r="B4168" i="4"/>
  <c r="F4169" i="4"/>
  <c r="A4168" i="4"/>
  <c r="C4168" i="4"/>
  <c r="F3847" i="4"/>
  <c r="C3846" i="4"/>
  <c r="A3846" i="4"/>
  <c r="B3846" i="4"/>
  <c r="C3662" i="4"/>
  <c r="A3662" i="4"/>
  <c r="B3662" i="4"/>
  <c r="D3662" i="4" s="1"/>
  <c r="A3731" i="4"/>
  <c r="F3732" i="4"/>
  <c r="B3731" i="4"/>
  <c r="C3731" i="4"/>
  <c r="C4053" i="4"/>
  <c r="B4053" i="4"/>
  <c r="F4054" i="4"/>
  <c r="A4053" i="4"/>
  <c r="A4007" i="4"/>
  <c r="F4008" i="4"/>
  <c r="B4007" i="4"/>
  <c r="C4007" i="4"/>
  <c r="C4145" i="4"/>
  <c r="B4145" i="4"/>
  <c r="F4146" i="4"/>
  <c r="A4145" i="4"/>
  <c r="B3800" i="4"/>
  <c r="D3800" i="4" s="1"/>
  <c r="A3800" i="4"/>
  <c r="C3800" i="4"/>
  <c r="F3801" i="4"/>
  <c r="AI7679" i="4" l="1"/>
  <c r="AH7679" i="4"/>
  <c r="D3911" i="4"/>
  <c r="D3912" i="4"/>
  <c r="D3914" i="4"/>
  <c r="D3910" i="4"/>
  <c r="D3913" i="4"/>
  <c r="AF7679" i="4"/>
  <c r="AE7679" i="4"/>
  <c r="AD7679" i="4"/>
  <c r="AC7679" i="4"/>
  <c r="AB7679" i="4"/>
  <c r="AJ7679" i="4"/>
  <c r="P7679" i="4"/>
  <c r="T7875" i="4"/>
  <c r="B7678" i="4"/>
  <c r="D3915" i="4"/>
  <c r="D3731" i="4"/>
  <c r="D3754" i="4"/>
  <c r="D3823" i="4"/>
  <c r="D3846" i="4"/>
  <c r="D3938" i="4"/>
  <c r="F3871" i="4"/>
  <c r="C3870" i="4"/>
  <c r="A3870" i="4"/>
  <c r="B3870" i="4"/>
  <c r="D3870" i="4" s="1"/>
  <c r="B3732" i="4"/>
  <c r="D3732" i="4" s="1"/>
  <c r="A3732" i="4"/>
  <c r="C3732" i="4"/>
  <c r="F3733" i="4"/>
  <c r="F7680" i="4"/>
  <c r="C3985" i="4"/>
  <c r="B3985" i="4"/>
  <c r="F3986" i="4"/>
  <c r="A3985" i="4"/>
  <c r="A4031" i="4"/>
  <c r="F4032" i="4"/>
  <c r="B4031" i="4"/>
  <c r="C4031" i="4"/>
  <c r="F4055" i="4"/>
  <c r="C4054" i="4"/>
  <c r="A4054" i="4"/>
  <c r="B4054" i="4"/>
  <c r="B4192" i="4"/>
  <c r="F4193" i="4"/>
  <c r="A4192" i="4"/>
  <c r="C4192" i="4"/>
  <c r="C4077" i="4"/>
  <c r="B4077" i="4"/>
  <c r="F4078" i="4"/>
  <c r="A4077" i="4"/>
  <c r="C4169" i="4"/>
  <c r="A4169" i="4"/>
  <c r="B4169" i="4"/>
  <c r="F4170" i="4"/>
  <c r="F4239" i="4"/>
  <c r="A4215" i="4"/>
  <c r="F4216" i="4"/>
  <c r="C4215" i="4"/>
  <c r="B4215" i="4"/>
  <c r="B3916" i="4"/>
  <c r="D3916" i="4" s="1"/>
  <c r="A3916" i="4"/>
  <c r="C3916" i="4"/>
  <c r="F3917" i="4"/>
  <c r="F4147" i="4"/>
  <c r="C4146" i="4"/>
  <c r="A4146" i="4"/>
  <c r="B4146" i="4"/>
  <c r="B4008" i="4"/>
  <c r="A4008" i="4"/>
  <c r="C4008" i="4"/>
  <c r="F4009" i="4"/>
  <c r="A3847" i="4"/>
  <c r="F3848" i="4"/>
  <c r="B3847" i="4"/>
  <c r="C3847" i="4"/>
  <c r="B3824" i="4"/>
  <c r="D3824" i="4" s="1"/>
  <c r="A3824" i="4"/>
  <c r="C3824" i="4"/>
  <c r="F3825" i="4"/>
  <c r="C3801" i="4"/>
  <c r="B3801" i="4"/>
  <c r="D3801" i="4" s="1"/>
  <c r="F3802" i="4"/>
  <c r="A3801" i="4"/>
  <c r="F3779" i="4"/>
  <c r="C3778" i="4"/>
  <c r="A3778" i="4"/>
  <c r="B3778" i="4"/>
  <c r="C3709" i="4"/>
  <c r="B3709" i="4"/>
  <c r="F3710" i="4"/>
  <c r="A3709" i="4"/>
  <c r="B4100" i="4"/>
  <c r="A4100" i="4"/>
  <c r="C4100" i="4"/>
  <c r="F4101" i="4"/>
  <c r="C3686" i="4"/>
  <c r="A3686" i="4"/>
  <c r="B3686" i="4"/>
  <c r="C3893" i="4"/>
  <c r="B3893" i="4"/>
  <c r="D3893" i="4" s="1"/>
  <c r="F3894" i="4"/>
  <c r="A3893" i="4"/>
  <c r="A3939" i="4"/>
  <c r="F3940" i="4"/>
  <c r="B3939" i="4"/>
  <c r="C3939" i="4"/>
  <c r="F3963" i="4"/>
  <c r="C3962" i="4"/>
  <c r="A3962" i="4"/>
  <c r="B3962" i="4"/>
  <c r="A3755" i="4"/>
  <c r="F3756" i="4"/>
  <c r="B3755" i="4"/>
  <c r="D3755" i="4" s="1"/>
  <c r="C3755" i="4"/>
  <c r="A4123" i="4"/>
  <c r="F4124" i="4"/>
  <c r="B4123" i="4"/>
  <c r="C4123" i="4"/>
  <c r="AH7680" i="4" l="1"/>
  <c r="AI7680" i="4"/>
  <c r="D3937" i="4"/>
  <c r="D3935" i="4"/>
  <c r="D3936" i="4"/>
  <c r="AF7680" i="4"/>
  <c r="AE7680" i="4"/>
  <c r="AD7680" i="4"/>
  <c r="AC7680" i="4"/>
  <c r="AB7680" i="4"/>
  <c r="P7680" i="4"/>
  <c r="AJ7680" i="4"/>
  <c r="B7679" i="4"/>
  <c r="D3709" i="4"/>
  <c r="D3847" i="4"/>
  <c r="D3939" i="4"/>
  <c r="D3778" i="4"/>
  <c r="D3686" i="4"/>
  <c r="A3963" i="4"/>
  <c r="F3964" i="4"/>
  <c r="B3963" i="4"/>
  <c r="C3963" i="4"/>
  <c r="F3895" i="4"/>
  <c r="C3894" i="4"/>
  <c r="A3894" i="4"/>
  <c r="B3894" i="4"/>
  <c r="D3894" i="4" s="1"/>
  <c r="F4079" i="4"/>
  <c r="C4078" i="4"/>
  <c r="A4078" i="4"/>
  <c r="B4078" i="4"/>
  <c r="B4032" i="4"/>
  <c r="A4032" i="4"/>
  <c r="C4032" i="4"/>
  <c r="F4033" i="4"/>
  <c r="C3733" i="4"/>
  <c r="B3733" i="4"/>
  <c r="D3733" i="4" s="1"/>
  <c r="F3734" i="4"/>
  <c r="A3733" i="4"/>
  <c r="B3756" i="4"/>
  <c r="D3756" i="4" s="1"/>
  <c r="A3756" i="4"/>
  <c r="C3756" i="4"/>
  <c r="F3757" i="4"/>
  <c r="A3779" i="4"/>
  <c r="F3780" i="4"/>
  <c r="B3779" i="4"/>
  <c r="D3779" i="4" s="1"/>
  <c r="C3779" i="4"/>
  <c r="B4216" i="4"/>
  <c r="F4217" i="4"/>
  <c r="A4216" i="4"/>
  <c r="C4216" i="4"/>
  <c r="C4193" i="4"/>
  <c r="A4193" i="4"/>
  <c r="B4193" i="4"/>
  <c r="F4194" i="4"/>
  <c r="C3917" i="4"/>
  <c r="B3917" i="4"/>
  <c r="D3917" i="4" s="1"/>
  <c r="F3918" i="4"/>
  <c r="A3917" i="4"/>
  <c r="F3803" i="4"/>
  <c r="C3802" i="4"/>
  <c r="A3802" i="4"/>
  <c r="B3802" i="4"/>
  <c r="D3802" i="4" s="1"/>
  <c r="F4171" i="4"/>
  <c r="B4170" i="4"/>
  <c r="A4170" i="4"/>
  <c r="C4170" i="4"/>
  <c r="A3871" i="4"/>
  <c r="F3872" i="4"/>
  <c r="B3871" i="4"/>
  <c r="D3871" i="4" s="1"/>
  <c r="C3871" i="4"/>
  <c r="B3940" i="4"/>
  <c r="D3940" i="4" s="1"/>
  <c r="A3940" i="4"/>
  <c r="C3940" i="4"/>
  <c r="F3941" i="4"/>
  <c r="C4101" i="4"/>
  <c r="B4101" i="4"/>
  <c r="F4102" i="4"/>
  <c r="A4101" i="4"/>
  <c r="C3825" i="4"/>
  <c r="B3825" i="4"/>
  <c r="D3825" i="4" s="1"/>
  <c r="F3826" i="4"/>
  <c r="A3825" i="4"/>
  <c r="F3987" i="4"/>
  <c r="C3986" i="4"/>
  <c r="A3986" i="4"/>
  <c r="B3986" i="4"/>
  <c r="B4124" i="4"/>
  <c r="A4124" i="4"/>
  <c r="C4124" i="4"/>
  <c r="F4125" i="4"/>
  <c r="C3710" i="4"/>
  <c r="A3710" i="4"/>
  <c r="B3710" i="4"/>
  <c r="B3848" i="4"/>
  <c r="D3848" i="4" s="1"/>
  <c r="A3848" i="4"/>
  <c r="C3848" i="4"/>
  <c r="F3849" i="4"/>
  <c r="C4009" i="4"/>
  <c r="B4009" i="4"/>
  <c r="F4010" i="4"/>
  <c r="A4009" i="4"/>
  <c r="A4147" i="4"/>
  <c r="F4148" i="4"/>
  <c r="B4147" i="4"/>
  <c r="C4147" i="4"/>
  <c r="F4263" i="4"/>
  <c r="A4239" i="4"/>
  <c r="F4240" i="4"/>
  <c r="C4239" i="4"/>
  <c r="B4239" i="4"/>
  <c r="A4055" i="4"/>
  <c r="F4056" i="4"/>
  <c r="B4055" i="4"/>
  <c r="C4055" i="4"/>
  <c r="F7681" i="4"/>
  <c r="AH7681" i="4" l="1"/>
  <c r="AI7681" i="4"/>
  <c r="D3961" i="4"/>
  <c r="D3960" i="4"/>
  <c r="D3962" i="4"/>
  <c r="D3959" i="4"/>
  <c r="AF7681" i="4"/>
  <c r="AE7681" i="4"/>
  <c r="AD7681" i="4"/>
  <c r="AC7681" i="4"/>
  <c r="AB7681" i="4"/>
  <c r="P7681" i="4"/>
  <c r="AJ7681" i="4"/>
  <c r="R7875" i="4"/>
  <c r="B7680" i="4"/>
  <c r="D3710" i="4"/>
  <c r="D3963" i="4"/>
  <c r="B4240" i="4"/>
  <c r="F4241" i="4"/>
  <c r="A4240" i="4"/>
  <c r="C4240" i="4"/>
  <c r="B4148" i="4"/>
  <c r="A4148" i="4"/>
  <c r="C4148" i="4"/>
  <c r="F4149" i="4"/>
  <c r="C3849" i="4"/>
  <c r="B3849" i="4"/>
  <c r="F3850" i="4"/>
  <c r="A3849" i="4"/>
  <c r="B4056" i="4"/>
  <c r="A4056" i="4"/>
  <c r="C4056" i="4"/>
  <c r="F4057" i="4"/>
  <c r="F4264" i="4"/>
  <c r="F4287" i="4"/>
  <c r="A4263" i="4"/>
  <c r="C4263" i="4"/>
  <c r="B4263" i="4"/>
  <c r="C3757" i="4"/>
  <c r="B3757" i="4"/>
  <c r="D3757" i="4" s="1"/>
  <c r="F3758" i="4"/>
  <c r="A3757" i="4"/>
  <c r="F3919" i="4"/>
  <c r="C3918" i="4"/>
  <c r="A3918" i="4"/>
  <c r="B3918" i="4"/>
  <c r="F3827" i="4"/>
  <c r="C3826" i="4"/>
  <c r="A3826" i="4"/>
  <c r="B3826" i="4"/>
  <c r="D3826" i="4" s="1"/>
  <c r="B3872" i="4"/>
  <c r="D3872" i="4" s="1"/>
  <c r="A3872" i="4"/>
  <c r="C3872" i="4"/>
  <c r="F3873" i="4"/>
  <c r="A4171" i="4"/>
  <c r="F4172" i="4"/>
  <c r="C4171" i="4"/>
  <c r="B4171" i="4"/>
  <c r="A3803" i="4"/>
  <c r="F3804" i="4"/>
  <c r="B3803" i="4"/>
  <c r="C3803" i="4"/>
  <c r="B3780" i="4"/>
  <c r="A3780" i="4"/>
  <c r="C3780" i="4"/>
  <c r="F3781" i="4"/>
  <c r="A3895" i="4"/>
  <c r="F3896" i="4"/>
  <c r="B3895" i="4"/>
  <c r="D3895" i="4" s="1"/>
  <c r="C3895" i="4"/>
  <c r="B3964" i="4"/>
  <c r="D3964" i="4" s="1"/>
  <c r="A3964" i="4"/>
  <c r="C3964" i="4"/>
  <c r="F3965" i="4"/>
  <c r="C4125" i="4"/>
  <c r="B4125" i="4"/>
  <c r="F4126" i="4"/>
  <c r="A4125" i="4"/>
  <c r="C3734" i="4"/>
  <c r="A3734" i="4"/>
  <c r="B3734" i="4"/>
  <c r="D3734" i="4" s="1"/>
  <c r="C4033" i="4"/>
  <c r="B4033" i="4"/>
  <c r="F4034" i="4"/>
  <c r="A4033" i="4"/>
  <c r="A4079" i="4"/>
  <c r="F4080" i="4"/>
  <c r="B4079" i="4"/>
  <c r="C4079" i="4"/>
  <c r="F7682" i="4"/>
  <c r="F4011" i="4"/>
  <c r="C4010" i="4"/>
  <c r="A4010" i="4"/>
  <c r="B4010" i="4"/>
  <c r="A3987" i="4"/>
  <c r="F3988" i="4"/>
  <c r="B3987" i="4"/>
  <c r="D3987" i="4" s="1"/>
  <c r="C3987" i="4"/>
  <c r="F4103" i="4"/>
  <c r="C4102" i="4"/>
  <c r="A4102" i="4"/>
  <c r="B4102" i="4"/>
  <c r="C3941" i="4"/>
  <c r="B3941" i="4"/>
  <c r="F3942" i="4"/>
  <c r="A3941" i="4"/>
  <c r="F4195" i="4"/>
  <c r="B4194" i="4"/>
  <c r="A4194" i="4"/>
  <c r="C4194" i="4"/>
  <c r="C4217" i="4"/>
  <c r="A4217" i="4"/>
  <c r="B4217" i="4"/>
  <c r="F4218" i="4"/>
  <c r="AH7682" i="4" l="1"/>
  <c r="AI7682" i="4"/>
  <c r="D3986" i="4"/>
  <c r="D3985" i="4"/>
  <c r="D3983" i="4"/>
  <c r="D3984" i="4"/>
  <c r="AF7682" i="4"/>
  <c r="AE7682" i="4"/>
  <c r="AD7682" i="4"/>
  <c r="AC7682" i="4"/>
  <c r="AB7682" i="4"/>
  <c r="AJ7682" i="4"/>
  <c r="P7682" i="4"/>
  <c r="B7681" i="4"/>
  <c r="D3849" i="4"/>
  <c r="D3941" i="4"/>
  <c r="D3780" i="4"/>
  <c r="D3803" i="4"/>
  <c r="D3918" i="4"/>
  <c r="F4219" i="4"/>
  <c r="B4218" i="4"/>
  <c r="A4218" i="4"/>
  <c r="C4218" i="4"/>
  <c r="A4103" i="4"/>
  <c r="F4104" i="4"/>
  <c r="B4103" i="4"/>
  <c r="C4103" i="4"/>
  <c r="B3988" i="4"/>
  <c r="A3988" i="4"/>
  <c r="C3988" i="4"/>
  <c r="F3989" i="4"/>
  <c r="B4080" i="4"/>
  <c r="A4080" i="4"/>
  <c r="C4080" i="4"/>
  <c r="F4081" i="4"/>
  <c r="F4035" i="4"/>
  <c r="C4034" i="4"/>
  <c r="A4034" i="4"/>
  <c r="B4034" i="4"/>
  <c r="C3781" i="4"/>
  <c r="B3781" i="4"/>
  <c r="D3781" i="4" s="1"/>
  <c r="F3782" i="4"/>
  <c r="A3781" i="4"/>
  <c r="C4057" i="4"/>
  <c r="B4057" i="4"/>
  <c r="F4058" i="4"/>
  <c r="A4057" i="4"/>
  <c r="F4127" i="4"/>
  <c r="C4126" i="4"/>
  <c r="A4126" i="4"/>
  <c r="B4126" i="4"/>
  <c r="B3804" i="4"/>
  <c r="D3804" i="4" s="1"/>
  <c r="A3804" i="4"/>
  <c r="C3804" i="4"/>
  <c r="F3805" i="4"/>
  <c r="B4172" i="4"/>
  <c r="F4173" i="4"/>
  <c r="A4172" i="4"/>
  <c r="C4172" i="4"/>
  <c r="A4264" i="4"/>
  <c r="B4264" i="4"/>
  <c r="C4264" i="4"/>
  <c r="F4265" i="4"/>
  <c r="F3851" i="4"/>
  <c r="C3850" i="4"/>
  <c r="A3850" i="4"/>
  <c r="B3850" i="4"/>
  <c r="D3850" i="4" s="1"/>
  <c r="C4149" i="4"/>
  <c r="B4149" i="4"/>
  <c r="F4150" i="4"/>
  <c r="A4149" i="4"/>
  <c r="F7683" i="4"/>
  <c r="F3943" i="4"/>
  <c r="C3942" i="4"/>
  <c r="A3942" i="4"/>
  <c r="B3942" i="4"/>
  <c r="D3942" i="4" s="1"/>
  <c r="A4011" i="4"/>
  <c r="F4012" i="4"/>
  <c r="B4011" i="4"/>
  <c r="C4011" i="4"/>
  <c r="B3896" i="4"/>
  <c r="D3896" i="4" s="1"/>
  <c r="A3896" i="4"/>
  <c r="C3896" i="4"/>
  <c r="F3897" i="4"/>
  <c r="C3873" i="4"/>
  <c r="B3873" i="4"/>
  <c r="F3874" i="4"/>
  <c r="A3873" i="4"/>
  <c r="A3827" i="4"/>
  <c r="F3828" i="4"/>
  <c r="B3827" i="4"/>
  <c r="D3827" i="4" s="1"/>
  <c r="C3827" i="4"/>
  <c r="C3758" i="4"/>
  <c r="A3758" i="4"/>
  <c r="B3758" i="4"/>
  <c r="D3758" i="4" s="1"/>
  <c r="F4288" i="4"/>
  <c r="F4311" i="4"/>
  <c r="A4287" i="4"/>
  <c r="C4287" i="4"/>
  <c r="B4287" i="4"/>
  <c r="A4195" i="4"/>
  <c r="F4196" i="4"/>
  <c r="C4195" i="4"/>
  <c r="B4195" i="4"/>
  <c r="A3919" i="4"/>
  <c r="F3920" i="4"/>
  <c r="B3919" i="4"/>
  <c r="D3919" i="4" s="1"/>
  <c r="C3919" i="4"/>
  <c r="C4241" i="4"/>
  <c r="A4241" i="4"/>
  <c r="B4241" i="4"/>
  <c r="F4242" i="4"/>
  <c r="C3965" i="4"/>
  <c r="B3965" i="4"/>
  <c r="F3966" i="4"/>
  <c r="A3965" i="4"/>
  <c r="AI7683" i="4" l="1"/>
  <c r="AH7683" i="4"/>
  <c r="D4011" i="4"/>
  <c r="D4010" i="4"/>
  <c r="D4006" i="4"/>
  <c r="D4009" i="4"/>
  <c r="D4007" i="4"/>
  <c r="AF7683" i="4"/>
  <c r="AE7683" i="4"/>
  <c r="AD7683" i="4"/>
  <c r="AC7683" i="4"/>
  <c r="AB7683" i="4"/>
  <c r="P7683" i="4"/>
  <c r="AJ7683" i="4"/>
  <c r="B7682" i="4"/>
  <c r="D3965" i="4"/>
  <c r="D3988" i="4"/>
  <c r="D3873" i="4"/>
  <c r="C3897" i="4"/>
  <c r="B3897" i="4"/>
  <c r="F3898" i="4"/>
  <c r="A3897" i="4"/>
  <c r="A4219" i="4"/>
  <c r="F4220" i="4"/>
  <c r="C4219" i="4"/>
  <c r="B4219" i="4"/>
  <c r="F4243" i="4"/>
  <c r="B4242" i="4"/>
  <c r="A4242" i="4"/>
  <c r="C4242" i="4"/>
  <c r="B3920" i="4"/>
  <c r="D3920" i="4" s="1"/>
  <c r="A3920" i="4"/>
  <c r="C3920" i="4"/>
  <c r="F3921" i="4"/>
  <c r="A4288" i="4"/>
  <c r="B4288" i="4"/>
  <c r="C4288" i="4"/>
  <c r="F4289" i="4"/>
  <c r="B4012" i="4"/>
  <c r="D4012" i="4" s="1"/>
  <c r="A4012" i="4"/>
  <c r="C4012" i="4"/>
  <c r="F4013" i="4"/>
  <c r="F4151" i="4"/>
  <c r="C4150" i="4"/>
  <c r="A4150" i="4"/>
  <c r="B4150" i="4"/>
  <c r="B4265" i="4"/>
  <c r="C4265" i="4"/>
  <c r="A4265" i="4"/>
  <c r="F4266" i="4"/>
  <c r="C3782" i="4"/>
  <c r="A3782" i="4"/>
  <c r="B3782" i="4"/>
  <c r="C4081" i="4"/>
  <c r="B4081" i="4"/>
  <c r="F4082" i="4"/>
  <c r="A4081" i="4"/>
  <c r="B4104" i="4"/>
  <c r="A4104" i="4"/>
  <c r="C4104" i="4"/>
  <c r="F4105" i="4"/>
  <c r="B4196" i="4"/>
  <c r="F4197" i="4"/>
  <c r="A4196" i="4"/>
  <c r="C4196" i="4"/>
  <c r="F4312" i="4"/>
  <c r="F4335" i="4"/>
  <c r="A4311" i="4"/>
  <c r="C4311" i="4"/>
  <c r="B4311" i="4"/>
  <c r="F7684" i="4"/>
  <c r="C3805" i="4"/>
  <c r="B3805" i="4"/>
  <c r="D3805" i="4" s="1"/>
  <c r="F3806" i="4"/>
  <c r="A3805" i="4"/>
  <c r="A4127" i="4"/>
  <c r="F4128" i="4"/>
  <c r="B4127" i="4"/>
  <c r="C4127" i="4"/>
  <c r="C3989" i="4"/>
  <c r="B3989" i="4"/>
  <c r="F3990" i="4"/>
  <c r="A3989" i="4"/>
  <c r="A3943" i="4"/>
  <c r="F3944" i="4"/>
  <c r="B3943" i="4"/>
  <c r="D3943" i="4" s="1"/>
  <c r="C3943" i="4"/>
  <c r="F3967" i="4"/>
  <c r="C3966" i="4"/>
  <c r="A3966" i="4"/>
  <c r="B3966" i="4"/>
  <c r="B3828" i="4"/>
  <c r="D3828" i="4" s="1"/>
  <c r="A3828" i="4"/>
  <c r="C3828" i="4"/>
  <c r="F3829" i="4"/>
  <c r="F3875" i="4"/>
  <c r="C3874" i="4"/>
  <c r="A3874" i="4"/>
  <c r="B3874" i="4"/>
  <c r="D3874" i="4" s="1"/>
  <c r="A3851" i="4"/>
  <c r="F3852" i="4"/>
  <c r="B3851" i="4"/>
  <c r="C3851" i="4"/>
  <c r="C4173" i="4"/>
  <c r="A4173" i="4"/>
  <c r="F4174" i="4"/>
  <c r="B4173" i="4"/>
  <c r="F4059" i="4"/>
  <c r="C4058" i="4"/>
  <c r="A4058" i="4"/>
  <c r="B4058" i="4"/>
  <c r="A4035" i="4"/>
  <c r="F4036" i="4"/>
  <c r="B4035" i="4"/>
  <c r="D4035" i="4" s="1"/>
  <c r="C4035" i="4"/>
  <c r="AI7684" i="4" l="1"/>
  <c r="AH7684" i="4"/>
  <c r="D4034" i="4"/>
  <c r="D4033" i="4"/>
  <c r="D4031" i="4"/>
  <c r="D4032" i="4"/>
  <c r="AF7684" i="4"/>
  <c r="AE7684" i="4"/>
  <c r="AD7684" i="4"/>
  <c r="AC7684" i="4"/>
  <c r="AB7684" i="4"/>
  <c r="P7684" i="4"/>
  <c r="AJ7684" i="4"/>
  <c r="B7683" i="4"/>
  <c r="D3782" i="4"/>
  <c r="D3851" i="4"/>
  <c r="D3897" i="4"/>
  <c r="D3989" i="4"/>
  <c r="D3966" i="4"/>
  <c r="F4336" i="4"/>
  <c r="C4335" i="4"/>
  <c r="F4359" i="4"/>
  <c r="A4335" i="4"/>
  <c r="B4335" i="4"/>
  <c r="C4197" i="4"/>
  <c r="A4197" i="4"/>
  <c r="F4198" i="4"/>
  <c r="B4197" i="4"/>
  <c r="B4036" i="4"/>
  <c r="D4036" i="4" s="1"/>
  <c r="A4036" i="4"/>
  <c r="C4036" i="4"/>
  <c r="F4037" i="4"/>
  <c r="B3852" i="4"/>
  <c r="D3852" i="4" s="1"/>
  <c r="A3852" i="4"/>
  <c r="C3852" i="4"/>
  <c r="F3853" i="4"/>
  <c r="A3875" i="4"/>
  <c r="F3876" i="4"/>
  <c r="B3875" i="4"/>
  <c r="C3875" i="4"/>
  <c r="F3991" i="4"/>
  <c r="C3990" i="4"/>
  <c r="A3990" i="4"/>
  <c r="B3990" i="4"/>
  <c r="C4105" i="4"/>
  <c r="B4105" i="4"/>
  <c r="F4106" i="4"/>
  <c r="A4105" i="4"/>
  <c r="C4266" i="4"/>
  <c r="F4267" i="4"/>
  <c r="A4266" i="4"/>
  <c r="B4266" i="4"/>
  <c r="C3921" i="4"/>
  <c r="B3921" i="4"/>
  <c r="F3922" i="4"/>
  <c r="A3921" i="4"/>
  <c r="F3899" i="4"/>
  <c r="C3898" i="4"/>
  <c r="A3898" i="4"/>
  <c r="B3898" i="4"/>
  <c r="D3898" i="4" s="1"/>
  <c r="C3829" i="4"/>
  <c r="B3829" i="4"/>
  <c r="D3829" i="4" s="1"/>
  <c r="F3830" i="4"/>
  <c r="A3829" i="4"/>
  <c r="F7685" i="4"/>
  <c r="F4083" i="4"/>
  <c r="C4082" i="4"/>
  <c r="A4082" i="4"/>
  <c r="B4082" i="4"/>
  <c r="A4151" i="4"/>
  <c r="F4152" i="4"/>
  <c r="B4151" i="4"/>
  <c r="C4151" i="4"/>
  <c r="C4013" i="4"/>
  <c r="B4013" i="4"/>
  <c r="F4014" i="4"/>
  <c r="A4013" i="4"/>
  <c r="B4220" i="4"/>
  <c r="F4221" i="4"/>
  <c r="A4220" i="4"/>
  <c r="C4220" i="4"/>
  <c r="A4059" i="4"/>
  <c r="F4060" i="4"/>
  <c r="B4059" i="4"/>
  <c r="C4059" i="4"/>
  <c r="F4175" i="4"/>
  <c r="B4174" i="4"/>
  <c r="A4174" i="4"/>
  <c r="C4174" i="4"/>
  <c r="A3967" i="4"/>
  <c r="F3968" i="4"/>
  <c r="B3967" i="4"/>
  <c r="C3967" i="4"/>
  <c r="B3944" i="4"/>
  <c r="D3944" i="4" s="1"/>
  <c r="A3944" i="4"/>
  <c r="C3944" i="4"/>
  <c r="F3945" i="4"/>
  <c r="B4128" i="4"/>
  <c r="A4128" i="4"/>
  <c r="C4128" i="4"/>
  <c r="F4129" i="4"/>
  <c r="C3806" i="4"/>
  <c r="A3806" i="4"/>
  <c r="B3806" i="4"/>
  <c r="A4312" i="4"/>
  <c r="B4312" i="4"/>
  <c r="C4312" i="4"/>
  <c r="F4313" i="4"/>
  <c r="B4289" i="4"/>
  <c r="C4289" i="4"/>
  <c r="A4289" i="4"/>
  <c r="F4290" i="4"/>
  <c r="F4244" i="4"/>
  <c r="A4243" i="4"/>
  <c r="C4243" i="4"/>
  <c r="B4243" i="4"/>
  <c r="AH7685" i="4" l="1"/>
  <c r="AI7685" i="4"/>
  <c r="D4056" i="4"/>
  <c r="D4054" i="4"/>
  <c r="D4058" i="4"/>
  <c r="D4057" i="4"/>
  <c r="D4055" i="4"/>
  <c r="AF7685" i="4"/>
  <c r="AE7685" i="4"/>
  <c r="AD7685" i="4"/>
  <c r="AC7685" i="4"/>
  <c r="AB7685" i="4"/>
  <c r="AJ7685" i="4"/>
  <c r="P7685" i="4"/>
  <c r="B7684" i="4"/>
  <c r="D3921" i="4"/>
  <c r="D4059" i="4"/>
  <c r="D3806" i="4"/>
  <c r="D3990" i="4"/>
  <c r="D4013" i="4"/>
  <c r="D3967" i="4"/>
  <c r="D3875" i="4"/>
  <c r="B3876" i="4"/>
  <c r="D3876" i="4" s="1"/>
  <c r="A3876" i="4"/>
  <c r="C3876" i="4"/>
  <c r="F3877" i="4"/>
  <c r="B4313" i="4"/>
  <c r="C4313" i="4"/>
  <c r="A4313" i="4"/>
  <c r="F4314" i="4"/>
  <c r="C3945" i="4"/>
  <c r="B3945" i="4"/>
  <c r="F3946" i="4"/>
  <c r="A3945" i="4"/>
  <c r="B3968" i="4"/>
  <c r="D3968" i="4" s="1"/>
  <c r="A3968" i="4"/>
  <c r="C3968" i="4"/>
  <c r="F3969" i="4"/>
  <c r="C4221" i="4"/>
  <c r="A4221" i="4"/>
  <c r="F4222" i="4"/>
  <c r="B4221" i="4"/>
  <c r="A4244" i="4"/>
  <c r="B4244" i="4"/>
  <c r="C4244" i="4"/>
  <c r="F4245" i="4"/>
  <c r="C4290" i="4"/>
  <c r="F4291" i="4"/>
  <c r="A4290" i="4"/>
  <c r="B4290" i="4"/>
  <c r="F4015" i="4"/>
  <c r="C4014" i="4"/>
  <c r="A4014" i="4"/>
  <c r="B4014" i="4"/>
  <c r="D4014" i="4" s="1"/>
  <c r="C3830" i="4"/>
  <c r="A3830" i="4"/>
  <c r="B3830" i="4"/>
  <c r="A3991" i="4"/>
  <c r="F3992" i="4"/>
  <c r="B3991" i="4"/>
  <c r="C3991" i="4"/>
  <c r="C3853" i="4"/>
  <c r="B3853" i="4"/>
  <c r="D3853" i="4" s="1"/>
  <c r="F3854" i="4"/>
  <c r="A3853" i="4"/>
  <c r="C4037" i="4"/>
  <c r="B4037" i="4"/>
  <c r="D4037" i="4" s="1"/>
  <c r="F4038" i="4"/>
  <c r="A4037" i="4"/>
  <c r="A4336" i="4"/>
  <c r="F4337" i="4"/>
  <c r="B4336" i="4"/>
  <c r="C4336" i="4"/>
  <c r="C4129" i="4"/>
  <c r="B4129" i="4"/>
  <c r="F4130" i="4"/>
  <c r="A4129" i="4"/>
  <c r="F3923" i="4"/>
  <c r="C3922" i="4"/>
  <c r="A3922" i="4"/>
  <c r="B3922" i="4"/>
  <c r="D3922" i="4" s="1"/>
  <c r="F4360" i="4"/>
  <c r="C4359" i="4"/>
  <c r="F4383" i="4"/>
  <c r="A4359" i="4"/>
  <c r="B4359" i="4"/>
  <c r="A4175" i="4"/>
  <c r="F4176" i="4"/>
  <c r="C4175" i="4"/>
  <c r="B4175" i="4"/>
  <c r="B4060" i="4"/>
  <c r="D4060" i="4" s="1"/>
  <c r="A4060" i="4"/>
  <c r="C4060" i="4"/>
  <c r="F4061" i="4"/>
  <c r="B4152" i="4"/>
  <c r="A4152" i="4"/>
  <c r="C4152" i="4"/>
  <c r="F4153" i="4"/>
  <c r="F4107" i="4"/>
  <c r="C4106" i="4"/>
  <c r="A4106" i="4"/>
  <c r="B4106" i="4"/>
  <c r="A4083" i="4"/>
  <c r="F4084" i="4"/>
  <c r="B4083" i="4"/>
  <c r="D4083" i="4" s="1"/>
  <c r="C4083" i="4"/>
  <c r="F7686" i="4"/>
  <c r="A3899" i="4"/>
  <c r="F3900" i="4"/>
  <c r="B3899" i="4"/>
  <c r="D3899" i="4" s="1"/>
  <c r="C3899" i="4"/>
  <c r="F4268" i="4"/>
  <c r="A4267" i="4"/>
  <c r="C4267" i="4"/>
  <c r="B4267" i="4"/>
  <c r="F4199" i="4"/>
  <c r="B4198" i="4"/>
  <c r="A4198" i="4"/>
  <c r="C4198" i="4"/>
  <c r="AH7686" i="4" l="1"/>
  <c r="AI7686" i="4"/>
  <c r="D4080" i="4"/>
  <c r="D4079" i="4"/>
  <c r="D4081" i="4"/>
  <c r="D4082" i="4"/>
  <c r="AF7686" i="4"/>
  <c r="AE7686" i="4"/>
  <c r="AD7686" i="4"/>
  <c r="AC7686" i="4"/>
  <c r="AB7686" i="4"/>
  <c r="P7686" i="4"/>
  <c r="AJ7686" i="4"/>
  <c r="B7685" i="4"/>
  <c r="D3991" i="4"/>
  <c r="D3945" i="4"/>
  <c r="D3830" i="4"/>
  <c r="A4268" i="4"/>
  <c r="B4268" i="4"/>
  <c r="C4268" i="4"/>
  <c r="F4269" i="4"/>
  <c r="F7687" i="4"/>
  <c r="A3923" i="4"/>
  <c r="F3924" i="4"/>
  <c r="B3923" i="4"/>
  <c r="C3923" i="4"/>
  <c r="A4015" i="4"/>
  <c r="F4016" i="4"/>
  <c r="B4015" i="4"/>
  <c r="D4015" i="4" s="1"/>
  <c r="C4015" i="4"/>
  <c r="B4245" i="4"/>
  <c r="C4245" i="4"/>
  <c r="A4245" i="4"/>
  <c r="F4246" i="4"/>
  <c r="C4314" i="4"/>
  <c r="F4315" i="4"/>
  <c r="A4314" i="4"/>
  <c r="B4314" i="4"/>
  <c r="B3992" i="4"/>
  <c r="D3992" i="4" s="1"/>
  <c r="A3992" i="4"/>
  <c r="C3992" i="4"/>
  <c r="F3993" i="4"/>
  <c r="A4107" i="4"/>
  <c r="F4108" i="4"/>
  <c r="B4107" i="4"/>
  <c r="C4107" i="4"/>
  <c r="F4384" i="4"/>
  <c r="C4383" i="4"/>
  <c r="F4407" i="4"/>
  <c r="A4383" i="4"/>
  <c r="B4383" i="4"/>
  <c r="F4131" i="4"/>
  <c r="C4130" i="4"/>
  <c r="A4130" i="4"/>
  <c r="B4130" i="4"/>
  <c r="B4337" i="4"/>
  <c r="A4337" i="4"/>
  <c r="C4337" i="4"/>
  <c r="F4338" i="4"/>
  <c r="F4039" i="4"/>
  <c r="C4038" i="4"/>
  <c r="A4038" i="4"/>
  <c r="B4038" i="4"/>
  <c r="F4292" i="4"/>
  <c r="A4291" i="4"/>
  <c r="C4291" i="4"/>
  <c r="B4291" i="4"/>
  <c r="C3877" i="4"/>
  <c r="B3877" i="4"/>
  <c r="F3878" i="4"/>
  <c r="A3877" i="4"/>
  <c r="C4153" i="4"/>
  <c r="B4153" i="4"/>
  <c r="F4154" i="4"/>
  <c r="A4153" i="4"/>
  <c r="C4061" i="4"/>
  <c r="B4061" i="4"/>
  <c r="F4062" i="4"/>
  <c r="A4061" i="4"/>
  <c r="A4360" i="4"/>
  <c r="F4361" i="4"/>
  <c r="B4360" i="4"/>
  <c r="C4360" i="4"/>
  <c r="F3947" i="4"/>
  <c r="C3946" i="4"/>
  <c r="A3946" i="4"/>
  <c r="B3946" i="4"/>
  <c r="A4199" i="4"/>
  <c r="F4200" i="4"/>
  <c r="C4199" i="4"/>
  <c r="B4199" i="4"/>
  <c r="B3900" i="4"/>
  <c r="D3900" i="4" s="1"/>
  <c r="A3900" i="4"/>
  <c r="C3900" i="4"/>
  <c r="F3901" i="4"/>
  <c r="B4084" i="4"/>
  <c r="D4084" i="4" s="1"/>
  <c r="A4084" i="4"/>
  <c r="C4084" i="4"/>
  <c r="F4085" i="4"/>
  <c r="B4176" i="4"/>
  <c r="F4177" i="4"/>
  <c r="A4176" i="4"/>
  <c r="C4176" i="4"/>
  <c r="C3854" i="4"/>
  <c r="A3854" i="4"/>
  <c r="B3854" i="4"/>
  <c r="F4223" i="4"/>
  <c r="B4222" i="4"/>
  <c r="A4222" i="4"/>
  <c r="C4222" i="4"/>
  <c r="C3969" i="4"/>
  <c r="B3969" i="4"/>
  <c r="D3969" i="4" s="1"/>
  <c r="F3970" i="4"/>
  <c r="A3969" i="4"/>
  <c r="AI7687" i="4" l="1"/>
  <c r="AH7687" i="4"/>
  <c r="D4104" i="4"/>
  <c r="D4106" i="4"/>
  <c r="D4105" i="4"/>
  <c r="D4103" i="4"/>
  <c r="D4102" i="4"/>
  <c r="AF7687" i="4"/>
  <c r="AE7687" i="4"/>
  <c r="AD7687" i="4"/>
  <c r="AC7687" i="4"/>
  <c r="AB7687" i="4"/>
  <c r="AJ7687" i="4"/>
  <c r="P7687" i="4"/>
  <c r="B7686" i="4"/>
  <c r="D4107" i="4"/>
  <c r="D3946" i="4"/>
  <c r="D3854" i="4"/>
  <c r="D4038" i="4"/>
  <c r="D3877" i="4"/>
  <c r="D4061" i="4"/>
  <c r="D3923" i="4"/>
  <c r="C3993" i="4"/>
  <c r="B3993" i="4"/>
  <c r="F3994" i="4"/>
  <c r="A3993" i="4"/>
  <c r="C4246" i="4"/>
  <c r="F4247" i="4"/>
  <c r="A4246" i="4"/>
  <c r="B4246" i="4"/>
  <c r="C4085" i="4"/>
  <c r="B4085" i="4"/>
  <c r="D4085" i="4" s="1"/>
  <c r="F4086" i="4"/>
  <c r="A4085" i="4"/>
  <c r="A4292" i="4"/>
  <c r="B4292" i="4"/>
  <c r="C4292" i="4"/>
  <c r="F4293" i="4"/>
  <c r="F4316" i="4"/>
  <c r="A4315" i="4"/>
  <c r="C4315" i="4"/>
  <c r="B4315" i="4"/>
  <c r="C3901" i="4"/>
  <c r="B3901" i="4"/>
  <c r="D3901" i="4" s="1"/>
  <c r="F3902" i="4"/>
  <c r="A3901" i="4"/>
  <c r="B4200" i="4"/>
  <c r="F4201" i="4"/>
  <c r="A4200" i="4"/>
  <c r="C4200" i="4"/>
  <c r="B4361" i="4"/>
  <c r="A4361" i="4"/>
  <c r="C4361" i="4"/>
  <c r="F4362" i="4"/>
  <c r="F4063" i="4"/>
  <c r="C4062" i="4"/>
  <c r="A4062" i="4"/>
  <c r="B4062" i="4"/>
  <c r="C4338" i="4"/>
  <c r="B4338" i="4"/>
  <c r="F4339" i="4"/>
  <c r="A4338" i="4"/>
  <c r="A4223" i="4"/>
  <c r="F4224" i="4"/>
  <c r="C4223" i="4"/>
  <c r="B4223" i="4"/>
  <c r="C4177" i="4"/>
  <c r="A4177" i="4"/>
  <c r="B4177" i="4"/>
  <c r="F4178" i="4"/>
  <c r="F4155" i="4"/>
  <c r="C4154" i="4"/>
  <c r="A4154" i="4"/>
  <c r="B4154" i="4"/>
  <c r="A4384" i="4"/>
  <c r="F4385" i="4"/>
  <c r="B4384" i="4"/>
  <c r="C4384" i="4"/>
  <c r="B3924" i="4"/>
  <c r="D3924" i="4" s="1"/>
  <c r="A3924" i="4"/>
  <c r="C3924" i="4"/>
  <c r="F3925" i="4"/>
  <c r="A4131" i="4"/>
  <c r="F4132" i="4"/>
  <c r="B4131" i="4"/>
  <c r="D4131" i="4" s="1"/>
  <c r="C4131" i="4"/>
  <c r="F7688" i="4"/>
  <c r="B4269" i="4"/>
  <c r="C4269" i="4"/>
  <c r="A4269" i="4"/>
  <c r="F4270" i="4"/>
  <c r="F3971" i="4"/>
  <c r="C3970" i="4"/>
  <c r="A3970" i="4"/>
  <c r="B3970" i="4"/>
  <c r="D3970" i="4" s="1"/>
  <c r="A3947" i="4"/>
  <c r="F3948" i="4"/>
  <c r="B3947" i="4"/>
  <c r="C3947" i="4"/>
  <c r="C3878" i="4"/>
  <c r="A3878" i="4"/>
  <c r="B3878" i="4"/>
  <c r="A4039" i="4"/>
  <c r="F4040" i="4"/>
  <c r="B4039" i="4"/>
  <c r="C4039" i="4"/>
  <c r="F4408" i="4"/>
  <c r="C4407" i="4"/>
  <c r="F4431" i="4"/>
  <c r="A4407" i="4"/>
  <c r="B4407" i="4"/>
  <c r="B4108" i="4"/>
  <c r="D4108" i="4" s="1"/>
  <c r="A4108" i="4"/>
  <c r="C4108" i="4"/>
  <c r="F4109" i="4"/>
  <c r="B4016" i="4"/>
  <c r="D4016" i="4" s="1"/>
  <c r="A4016" i="4"/>
  <c r="C4016" i="4"/>
  <c r="F4017" i="4"/>
  <c r="AI7688" i="4" l="1"/>
  <c r="AH7688" i="4"/>
  <c r="D4130" i="4"/>
  <c r="D4128" i="4"/>
  <c r="D4127" i="4"/>
  <c r="D4129" i="4"/>
  <c r="D4126" i="4"/>
  <c r="AF7688" i="4"/>
  <c r="AE7688" i="4"/>
  <c r="AD7688" i="4"/>
  <c r="AC7688" i="4"/>
  <c r="AB7688" i="4"/>
  <c r="P7688" i="4"/>
  <c r="AJ7688" i="4"/>
  <c r="B7687" i="4"/>
  <c r="D4062" i="4"/>
  <c r="D4039" i="4"/>
  <c r="D3993" i="4"/>
  <c r="D3878" i="4"/>
  <c r="D3947" i="4"/>
  <c r="B3948" i="4"/>
  <c r="D3948" i="4" s="1"/>
  <c r="A3948" i="4"/>
  <c r="C3948" i="4"/>
  <c r="F3949" i="4"/>
  <c r="C4017" i="4"/>
  <c r="B4017" i="4"/>
  <c r="F4018" i="4"/>
  <c r="A4017" i="4"/>
  <c r="A3971" i="4"/>
  <c r="F3972" i="4"/>
  <c r="B3971" i="4"/>
  <c r="C3971" i="4"/>
  <c r="F7689" i="4"/>
  <c r="F4179" i="4"/>
  <c r="B4178" i="4"/>
  <c r="A4178" i="4"/>
  <c r="C4178" i="4"/>
  <c r="A4155" i="4"/>
  <c r="F4156" i="4"/>
  <c r="B4155" i="4"/>
  <c r="C4155" i="4"/>
  <c r="A4063" i="4"/>
  <c r="F4064" i="4"/>
  <c r="B4063" i="4"/>
  <c r="D4063" i="4" s="1"/>
  <c r="C4063" i="4"/>
  <c r="A4316" i="4"/>
  <c r="B4316" i="4"/>
  <c r="C4316" i="4"/>
  <c r="F4317" i="4"/>
  <c r="F4340" i="4"/>
  <c r="C4339" i="4"/>
  <c r="A4339" i="4"/>
  <c r="B4339" i="4"/>
  <c r="B4040" i="4"/>
  <c r="D4040" i="4" s="1"/>
  <c r="A4040" i="4"/>
  <c r="C4040" i="4"/>
  <c r="F4041" i="4"/>
  <c r="C4270" i="4"/>
  <c r="F4271" i="4"/>
  <c r="A4270" i="4"/>
  <c r="B4270" i="4"/>
  <c r="B4132" i="4"/>
  <c r="D4132" i="4" s="1"/>
  <c r="A4132" i="4"/>
  <c r="C4132" i="4"/>
  <c r="F4133" i="4"/>
  <c r="C3925" i="4"/>
  <c r="B3925" i="4"/>
  <c r="D3925" i="4" s="1"/>
  <c r="F3926" i="4"/>
  <c r="A3925" i="4"/>
  <c r="B4293" i="4"/>
  <c r="C4293" i="4"/>
  <c r="A4293" i="4"/>
  <c r="F4294" i="4"/>
  <c r="A4408" i="4"/>
  <c r="F4409" i="4"/>
  <c r="B4408" i="4"/>
  <c r="C4408" i="4"/>
  <c r="C4109" i="4"/>
  <c r="B4109" i="4"/>
  <c r="F4110" i="4"/>
  <c r="A4109" i="4"/>
  <c r="F4432" i="4"/>
  <c r="C4431" i="4"/>
  <c r="F4455" i="4"/>
  <c r="A4431" i="4"/>
  <c r="B4431" i="4"/>
  <c r="B4385" i="4"/>
  <c r="A4385" i="4"/>
  <c r="C4385" i="4"/>
  <c r="F4386" i="4"/>
  <c r="B4224" i="4"/>
  <c r="F4225" i="4"/>
  <c r="A4224" i="4"/>
  <c r="C4224" i="4"/>
  <c r="C4362" i="4"/>
  <c r="B4362" i="4"/>
  <c r="F4363" i="4"/>
  <c r="A4362" i="4"/>
  <c r="C4201" i="4"/>
  <c r="A4201" i="4"/>
  <c r="B4201" i="4"/>
  <c r="F4202" i="4"/>
  <c r="C3902" i="4"/>
  <c r="A3902" i="4"/>
  <c r="B3902" i="4"/>
  <c r="F4087" i="4"/>
  <c r="C4086" i="4"/>
  <c r="A4086" i="4"/>
  <c r="B4086" i="4"/>
  <c r="F4248" i="4"/>
  <c r="A4247" i="4"/>
  <c r="C4247" i="4"/>
  <c r="B4247" i="4"/>
  <c r="F3995" i="4"/>
  <c r="C3994" i="4"/>
  <c r="A3994" i="4"/>
  <c r="B3994" i="4"/>
  <c r="D3994" i="4" s="1"/>
  <c r="AH7689" i="4" l="1"/>
  <c r="AI7689" i="4"/>
  <c r="D4151" i="4"/>
  <c r="D4155" i="4"/>
  <c r="D4154" i="4"/>
  <c r="D4150" i="4"/>
  <c r="D4153" i="4"/>
  <c r="D4152" i="4"/>
  <c r="AF7689" i="4"/>
  <c r="AE7689" i="4"/>
  <c r="AD7689" i="4"/>
  <c r="AC7689" i="4"/>
  <c r="AB7689" i="4"/>
  <c r="AJ7689" i="4"/>
  <c r="P7689" i="4"/>
  <c r="B7688" i="4"/>
  <c r="D4017" i="4"/>
  <c r="D4086" i="4"/>
  <c r="D3902" i="4"/>
  <c r="D3971" i="4"/>
  <c r="D4109" i="4"/>
  <c r="F4364" i="4"/>
  <c r="C4363" i="4"/>
  <c r="A4363" i="4"/>
  <c r="B4363" i="4"/>
  <c r="B4317" i="4"/>
  <c r="C4317" i="4"/>
  <c r="A4317" i="4"/>
  <c r="F4318" i="4"/>
  <c r="F7690" i="4"/>
  <c r="C4386" i="4"/>
  <c r="B4386" i="4"/>
  <c r="F4387" i="4"/>
  <c r="A4386" i="4"/>
  <c r="A4087" i="4"/>
  <c r="F4088" i="4"/>
  <c r="B4087" i="4"/>
  <c r="C4087" i="4"/>
  <c r="F4111" i="4"/>
  <c r="C4110" i="4"/>
  <c r="A4110" i="4"/>
  <c r="B4110" i="4"/>
  <c r="D4110" i="4" s="1"/>
  <c r="A4248" i="4"/>
  <c r="B4248" i="4"/>
  <c r="C4248" i="4"/>
  <c r="F4249" i="4"/>
  <c r="A4432" i="4"/>
  <c r="F4433" i="4"/>
  <c r="B4432" i="4"/>
  <c r="C4432" i="4"/>
  <c r="B4156" i="4"/>
  <c r="D4156" i="4" s="1"/>
  <c r="A4156" i="4"/>
  <c r="C4156" i="4"/>
  <c r="F4157" i="4"/>
  <c r="B3972" i="4"/>
  <c r="A3972" i="4"/>
  <c r="C3972" i="4"/>
  <c r="F3973" i="4"/>
  <c r="C4041" i="4"/>
  <c r="B4041" i="4"/>
  <c r="F4042" i="4"/>
  <c r="A4041" i="4"/>
  <c r="C4294" i="4"/>
  <c r="F4295" i="4"/>
  <c r="A4294" i="4"/>
  <c r="B4294" i="4"/>
  <c r="F4272" i="4"/>
  <c r="A4271" i="4"/>
  <c r="C4271" i="4"/>
  <c r="B4271" i="4"/>
  <c r="A4340" i="4"/>
  <c r="F4341" i="4"/>
  <c r="B4340" i="4"/>
  <c r="C4340" i="4"/>
  <c r="F4019" i="4"/>
  <c r="C4018" i="4"/>
  <c r="A4018" i="4"/>
  <c r="B4018" i="4"/>
  <c r="D4018" i="4" s="1"/>
  <c r="C3949" i="4"/>
  <c r="B3949" i="4"/>
  <c r="F3950" i="4"/>
  <c r="A3949" i="4"/>
  <c r="F4456" i="4"/>
  <c r="C4455" i="4"/>
  <c r="F4479" i="4"/>
  <c r="A4455" i="4"/>
  <c r="B4455" i="4"/>
  <c r="F4203" i="4"/>
  <c r="B4202" i="4"/>
  <c r="A4202" i="4"/>
  <c r="C4202" i="4"/>
  <c r="C4225" i="4"/>
  <c r="A4225" i="4"/>
  <c r="B4225" i="4"/>
  <c r="F4226" i="4"/>
  <c r="A3995" i="4"/>
  <c r="F3996" i="4"/>
  <c r="B3995" i="4"/>
  <c r="D3995" i="4" s="1"/>
  <c r="C3995" i="4"/>
  <c r="B4409" i="4"/>
  <c r="A4409" i="4"/>
  <c r="C4409" i="4"/>
  <c r="F4410" i="4"/>
  <c r="C3926" i="4"/>
  <c r="A3926" i="4"/>
  <c r="B3926" i="4"/>
  <c r="D3926" i="4" s="1"/>
  <c r="C4133" i="4"/>
  <c r="B4133" i="4"/>
  <c r="D4133" i="4" s="1"/>
  <c r="F4134" i="4"/>
  <c r="A4133" i="4"/>
  <c r="B4064" i="4"/>
  <c r="D4064" i="4" s="1"/>
  <c r="A4064" i="4"/>
  <c r="C4064" i="4"/>
  <c r="F4065" i="4"/>
  <c r="A4179" i="4"/>
  <c r="F4180" i="4"/>
  <c r="C4179" i="4"/>
  <c r="B4179" i="4"/>
  <c r="D4179" i="4" s="1"/>
  <c r="AI7690" i="4" l="1"/>
  <c r="AH7690" i="4"/>
  <c r="D4175" i="4"/>
  <c r="D4174" i="4"/>
  <c r="D4177" i="4"/>
  <c r="D4178" i="4"/>
  <c r="D4176" i="4"/>
  <c r="AF7690" i="4"/>
  <c r="AE7690" i="4"/>
  <c r="AD7690" i="4"/>
  <c r="AC7690" i="4"/>
  <c r="AB7690" i="4"/>
  <c r="AJ7690" i="4"/>
  <c r="P7690" i="4"/>
  <c r="B7689" i="4"/>
  <c r="D3972" i="4"/>
  <c r="D4041" i="4"/>
  <c r="D3949" i="4"/>
  <c r="D4087" i="4"/>
  <c r="C4157" i="4"/>
  <c r="B4157" i="4"/>
  <c r="D4157" i="4" s="1"/>
  <c r="F4158" i="4"/>
  <c r="A4157" i="4"/>
  <c r="B4433" i="4"/>
  <c r="A4433" i="4"/>
  <c r="C4433" i="4"/>
  <c r="F4434" i="4"/>
  <c r="B4088" i="4"/>
  <c r="D4088" i="4" s="1"/>
  <c r="A4088" i="4"/>
  <c r="C4088" i="4"/>
  <c r="F4089" i="4"/>
  <c r="B4180" i="4"/>
  <c r="D4180" i="4" s="1"/>
  <c r="F4181" i="4"/>
  <c r="A4180" i="4"/>
  <c r="C4180" i="4"/>
  <c r="B3996" i="4"/>
  <c r="A3996" i="4"/>
  <c r="C3996" i="4"/>
  <c r="F3997" i="4"/>
  <c r="C4065" i="4"/>
  <c r="B4065" i="4"/>
  <c r="F4066" i="4"/>
  <c r="A4065" i="4"/>
  <c r="A4203" i="4"/>
  <c r="F4204" i="4"/>
  <c r="C4203" i="4"/>
  <c r="B4203" i="4"/>
  <c r="A4019" i="4"/>
  <c r="F4020" i="4"/>
  <c r="B4019" i="4"/>
  <c r="D4019" i="4" s="1"/>
  <c r="C4019" i="4"/>
  <c r="C3973" i="4"/>
  <c r="B3973" i="4"/>
  <c r="F3974" i="4"/>
  <c r="A3973" i="4"/>
  <c r="F4388" i="4"/>
  <c r="C4387" i="4"/>
  <c r="A4387" i="4"/>
  <c r="B4387" i="4"/>
  <c r="C4318" i="4"/>
  <c r="F4319" i="4"/>
  <c r="A4318" i="4"/>
  <c r="B4318" i="4"/>
  <c r="F4296" i="4"/>
  <c r="A4295" i="4"/>
  <c r="C4295" i="4"/>
  <c r="B4295" i="4"/>
  <c r="A4456" i="4"/>
  <c r="F4457" i="4"/>
  <c r="B4456" i="4"/>
  <c r="C4456" i="4"/>
  <c r="B4341" i="4"/>
  <c r="A4341" i="4"/>
  <c r="C4341" i="4"/>
  <c r="F4342" i="4"/>
  <c r="F4043" i="4"/>
  <c r="C4042" i="4"/>
  <c r="A4042" i="4"/>
  <c r="B4042" i="4"/>
  <c r="D4042" i="4" s="1"/>
  <c r="A4111" i="4"/>
  <c r="F4112" i="4"/>
  <c r="B4111" i="4"/>
  <c r="D4111" i="4" s="1"/>
  <c r="C4111" i="4"/>
  <c r="F7691" i="4"/>
  <c r="F4227" i="4"/>
  <c r="B4226" i="4"/>
  <c r="A4226" i="4"/>
  <c r="C4226" i="4"/>
  <c r="C3950" i="4"/>
  <c r="A3950" i="4"/>
  <c r="B3950" i="4"/>
  <c r="D3950" i="4" s="1"/>
  <c r="A4272" i="4"/>
  <c r="B4272" i="4"/>
  <c r="C4272" i="4"/>
  <c r="F4273" i="4"/>
  <c r="F4135" i="4"/>
  <c r="C4134" i="4"/>
  <c r="A4134" i="4"/>
  <c r="B4134" i="4"/>
  <c r="C4410" i="4"/>
  <c r="B4410" i="4"/>
  <c r="F4411" i="4"/>
  <c r="A4410" i="4"/>
  <c r="F4480" i="4"/>
  <c r="C4479" i="4"/>
  <c r="F4503" i="4"/>
  <c r="A4479" i="4"/>
  <c r="B4479" i="4"/>
  <c r="B4249" i="4"/>
  <c r="C4249" i="4"/>
  <c r="A4249" i="4"/>
  <c r="F4250" i="4"/>
  <c r="A4364" i="4"/>
  <c r="F4365" i="4"/>
  <c r="B4364" i="4"/>
  <c r="C4364" i="4"/>
  <c r="AH7691" i="4" l="1"/>
  <c r="AI7691" i="4"/>
  <c r="D4202" i="4"/>
  <c r="D4200" i="4"/>
  <c r="D4199" i="4"/>
  <c r="D4203" i="4"/>
  <c r="D4201" i="4"/>
  <c r="AF7691" i="4"/>
  <c r="AE7691" i="4"/>
  <c r="AD7691" i="4"/>
  <c r="AC7691" i="4"/>
  <c r="AB7691" i="4"/>
  <c r="P7691" i="4"/>
  <c r="AJ7691" i="4"/>
  <c r="B7690" i="4"/>
  <c r="D3973" i="4"/>
  <c r="D4065" i="4"/>
  <c r="D4134" i="4"/>
  <c r="D3996" i="4"/>
  <c r="B4365" i="4"/>
  <c r="A4365" i="4"/>
  <c r="C4365" i="4"/>
  <c r="F4366" i="4"/>
  <c r="A4043" i="4"/>
  <c r="F4044" i="4"/>
  <c r="B4043" i="4"/>
  <c r="C4043" i="4"/>
  <c r="C4250" i="4"/>
  <c r="F4251" i="4"/>
  <c r="A4250" i="4"/>
  <c r="B4250" i="4"/>
  <c r="A4480" i="4"/>
  <c r="F4481" i="4"/>
  <c r="B4480" i="4"/>
  <c r="C4480" i="4"/>
  <c r="B4273" i="4"/>
  <c r="C4273" i="4"/>
  <c r="A4273" i="4"/>
  <c r="F4274" i="4"/>
  <c r="F4504" i="4"/>
  <c r="C4503" i="4"/>
  <c r="F4527" i="4"/>
  <c r="A4503" i="4"/>
  <c r="B4503" i="4"/>
  <c r="A4296" i="4"/>
  <c r="B4296" i="4"/>
  <c r="C4296" i="4"/>
  <c r="F4297" i="4"/>
  <c r="B4020" i="4"/>
  <c r="D4020" i="4" s="1"/>
  <c r="A4020" i="4"/>
  <c r="C4020" i="4"/>
  <c r="F4021" i="4"/>
  <c r="C4181" i="4"/>
  <c r="A4181" i="4"/>
  <c r="F4182" i="4"/>
  <c r="B4181" i="4"/>
  <c r="C4434" i="4"/>
  <c r="B4434" i="4"/>
  <c r="F4435" i="4"/>
  <c r="A4434" i="4"/>
  <c r="C4342" i="4"/>
  <c r="B4342" i="4"/>
  <c r="F4343" i="4"/>
  <c r="A4342" i="4"/>
  <c r="A4388" i="4"/>
  <c r="F4389" i="4"/>
  <c r="B4388" i="4"/>
  <c r="C4388" i="4"/>
  <c r="F4159" i="4"/>
  <c r="C4158" i="4"/>
  <c r="A4158" i="4"/>
  <c r="B4158" i="4"/>
  <c r="F4067" i="4"/>
  <c r="C4066" i="4"/>
  <c r="A4066" i="4"/>
  <c r="B4066" i="4"/>
  <c r="D4066" i="4" s="1"/>
  <c r="A4135" i="4"/>
  <c r="F4136" i="4"/>
  <c r="B4135" i="4"/>
  <c r="C4135" i="4"/>
  <c r="F4412" i="4"/>
  <c r="C4411" i="4"/>
  <c r="A4411" i="4"/>
  <c r="B4411" i="4"/>
  <c r="A4227" i="4"/>
  <c r="F4228" i="4"/>
  <c r="C4227" i="4"/>
  <c r="B4227" i="4"/>
  <c r="F7692" i="4"/>
  <c r="B4112" i="4"/>
  <c r="A4112" i="4"/>
  <c r="C4112" i="4"/>
  <c r="F4113" i="4"/>
  <c r="B4457" i="4"/>
  <c r="A4457" i="4"/>
  <c r="C4457" i="4"/>
  <c r="F4458" i="4"/>
  <c r="F4320" i="4"/>
  <c r="A4319" i="4"/>
  <c r="C4319" i="4"/>
  <c r="B4319" i="4"/>
  <c r="C3974" i="4"/>
  <c r="A3974" i="4"/>
  <c r="B3974" i="4"/>
  <c r="B4204" i="4"/>
  <c r="D4204" i="4" s="1"/>
  <c r="F4205" i="4"/>
  <c r="A4204" i="4"/>
  <c r="C4204" i="4"/>
  <c r="C3997" i="4"/>
  <c r="B3997" i="4"/>
  <c r="D3997" i="4" s="1"/>
  <c r="F3998" i="4"/>
  <c r="A3997" i="4"/>
  <c r="C4089" i="4"/>
  <c r="B4089" i="4"/>
  <c r="D4089" i="4" s="1"/>
  <c r="F4090" i="4"/>
  <c r="A4089" i="4"/>
  <c r="AH7692" i="4" l="1"/>
  <c r="AI7692" i="4"/>
  <c r="D4225" i="4"/>
  <c r="D4223" i="4"/>
  <c r="D4222" i="4"/>
  <c r="D4226" i="4"/>
  <c r="D4224" i="4"/>
  <c r="AF7692" i="4"/>
  <c r="AE7692" i="4"/>
  <c r="AD7692" i="4"/>
  <c r="AC7692" i="4"/>
  <c r="AB7692" i="4"/>
  <c r="AJ7692" i="4"/>
  <c r="P7692" i="4"/>
  <c r="B7691" i="4"/>
  <c r="D4112" i="4"/>
  <c r="D4043" i="4"/>
  <c r="D4158" i="4"/>
  <c r="D4135" i="4"/>
  <c r="D4227" i="4"/>
  <c r="D4181" i="4"/>
  <c r="D3974" i="4"/>
  <c r="C4458" i="4"/>
  <c r="B4458" i="4"/>
  <c r="F4459" i="4"/>
  <c r="A4458" i="4"/>
  <c r="B4297" i="4"/>
  <c r="C4297" i="4"/>
  <c r="A4297" i="4"/>
  <c r="F4298" i="4"/>
  <c r="B4044" i="4"/>
  <c r="D4044" i="4" s="1"/>
  <c r="A4044" i="4"/>
  <c r="C4044" i="4"/>
  <c r="F4045" i="4"/>
  <c r="C3998" i="4"/>
  <c r="A3998" i="4"/>
  <c r="B3998" i="4"/>
  <c r="D3998" i="4" s="1"/>
  <c r="F4091" i="4"/>
  <c r="C4090" i="4"/>
  <c r="A4090" i="4"/>
  <c r="B4090" i="4"/>
  <c r="C4113" i="4"/>
  <c r="B4113" i="4"/>
  <c r="F4114" i="4"/>
  <c r="A4113" i="4"/>
  <c r="A4412" i="4"/>
  <c r="F4413" i="4"/>
  <c r="B4412" i="4"/>
  <c r="C4412" i="4"/>
  <c r="B4136" i="4"/>
  <c r="D4136" i="4" s="1"/>
  <c r="A4136" i="4"/>
  <c r="C4136" i="4"/>
  <c r="F4137" i="4"/>
  <c r="B4389" i="4"/>
  <c r="A4389" i="4"/>
  <c r="C4389" i="4"/>
  <c r="F4390" i="4"/>
  <c r="F4436" i="4"/>
  <c r="C4435" i="4"/>
  <c r="A4435" i="4"/>
  <c r="B4435" i="4"/>
  <c r="C4021" i="4"/>
  <c r="B4021" i="4"/>
  <c r="F4022" i="4"/>
  <c r="A4021" i="4"/>
  <c r="F4528" i="4"/>
  <c r="F4551" i="4"/>
  <c r="C4527" i="4"/>
  <c r="A4527" i="4"/>
  <c r="B4527" i="4"/>
  <c r="A4320" i="4"/>
  <c r="B4320" i="4"/>
  <c r="C4320" i="4"/>
  <c r="F4321" i="4"/>
  <c r="A4067" i="4"/>
  <c r="F4068" i="4"/>
  <c r="B4067" i="4"/>
  <c r="D4067" i="4" s="1"/>
  <c r="C4067" i="4"/>
  <c r="F4183" i="4"/>
  <c r="B4182" i="4"/>
  <c r="A4182" i="4"/>
  <c r="C4182" i="4"/>
  <c r="C4366" i="4"/>
  <c r="B4366" i="4"/>
  <c r="F4367" i="4"/>
  <c r="A4366" i="4"/>
  <c r="B4228" i="4"/>
  <c r="D4228" i="4" s="1"/>
  <c r="F4229" i="4"/>
  <c r="A4228" i="4"/>
  <c r="C4228" i="4"/>
  <c r="C4274" i="4"/>
  <c r="F4275" i="4"/>
  <c r="A4274" i="4"/>
  <c r="B4274" i="4"/>
  <c r="B4481" i="4"/>
  <c r="A4481" i="4"/>
  <c r="C4481" i="4"/>
  <c r="F4482" i="4"/>
  <c r="F4252" i="4"/>
  <c r="A4251" i="4"/>
  <c r="C4251" i="4"/>
  <c r="B4251" i="4"/>
  <c r="F7693" i="4"/>
  <c r="C4205" i="4"/>
  <c r="A4205" i="4"/>
  <c r="F4206" i="4"/>
  <c r="B4205" i="4"/>
  <c r="D4205" i="4" s="1"/>
  <c r="A4159" i="4"/>
  <c r="F4160" i="4"/>
  <c r="B4159" i="4"/>
  <c r="D4159" i="4" s="1"/>
  <c r="C4159" i="4"/>
  <c r="F4344" i="4"/>
  <c r="C4343" i="4"/>
  <c r="A4343" i="4"/>
  <c r="B4343" i="4"/>
  <c r="A4504" i="4"/>
  <c r="F4505" i="4"/>
  <c r="B4504" i="4"/>
  <c r="C4504" i="4"/>
  <c r="AH7693" i="4" l="1"/>
  <c r="AI7693" i="4"/>
  <c r="D4250" i="4"/>
  <c r="D4248" i="4"/>
  <c r="D4249" i="4"/>
  <c r="D4247" i="4"/>
  <c r="AF7693" i="4"/>
  <c r="AE7693" i="4"/>
  <c r="AD7693" i="4"/>
  <c r="AC7693" i="4"/>
  <c r="AB7693" i="4"/>
  <c r="AJ7693" i="4"/>
  <c r="P7693" i="4"/>
  <c r="B7692" i="4"/>
  <c r="D4251" i="4"/>
  <c r="D4021" i="4"/>
  <c r="D4182" i="4"/>
  <c r="D4113" i="4"/>
  <c r="D4090" i="4"/>
  <c r="A4252" i="4"/>
  <c r="B4252" i="4"/>
  <c r="C4252" i="4"/>
  <c r="F4253" i="4"/>
  <c r="C4229" i="4"/>
  <c r="A4229" i="4"/>
  <c r="F4230" i="4"/>
  <c r="B4229" i="4"/>
  <c r="A4183" i="4"/>
  <c r="F4184" i="4"/>
  <c r="C4183" i="4"/>
  <c r="B4183" i="4"/>
  <c r="D4183" i="4" s="1"/>
  <c r="A4091" i="4"/>
  <c r="F4092" i="4"/>
  <c r="B4091" i="4"/>
  <c r="D4091" i="4" s="1"/>
  <c r="C4091" i="4"/>
  <c r="F7694" i="4"/>
  <c r="F4115" i="4"/>
  <c r="C4114" i="4"/>
  <c r="A4114" i="4"/>
  <c r="B4114" i="4"/>
  <c r="C4045" i="4"/>
  <c r="B4045" i="4"/>
  <c r="D4045" i="4" s="1"/>
  <c r="F4046" i="4"/>
  <c r="A4045" i="4"/>
  <c r="F4460" i="4"/>
  <c r="C4459" i="4"/>
  <c r="A4459" i="4"/>
  <c r="B4459" i="4"/>
  <c r="F4368" i="4"/>
  <c r="C4367" i="4"/>
  <c r="A4367" i="4"/>
  <c r="B4367" i="4"/>
  <c r="B4068" i="4"/>
  <c r="D4068" i="4" s="1"/>
  <c r="A4068" i="4"/>
  <c r="C4068" i="4"/>
  <c r="F4069" i="4"/>
  <c r="B4413" i="4"/>
  <c r="A4413" i="4"/>
  <c r="C4413" i="4"/>
  <c r="F4414" i="4"/>
  <c r="F4276" i="4"/>
  <c r="A4275" i="4"/>
  <c r="C4275" i="4"/>
  <c r="B4275" i="4"/>
  <c r="D4275" i="4" s="1"/>
  <c r="B4551" i="4"/>
  <c r="F4552" i="4"/>
  <c r="A4551" i="4"/>
  <c r="F4575" i="4"/>
  <c r="C4551" i="4"/>
  <c r="A4436" i="4"/>
  <c r="F4437" i="4"/>
  <c r="B4436" i="4"/>
  <c r="C4436" i="4"/>
  <c r="C4390" i="4"/>
  <c r="B4390" i="4"/>
  <c r="F4391" i="4"/>
  <c r="A4390" i="4"/>
  <c r="C4298" i="4"/>
  <c r="F4299" i="4"/>
  <c r="A4298" i="4"/>
  <c r="B4298" i="4"/>
  <c r="B4505" i="4"/>
  <c r="A4505" i="4"/>
  <c r="C4505" i="4"/>
  <c r="F4506" i="4"/>
  <c r="C4482" i="4"/>
  <c r="B4482" i="4"/>
  <c r="F4483" i="4"/>
  <c r="A4482" i="4"/>
  <c r="A4344" i="4"/>
  <c r="F4345" i="4"/>
  <c r="B4344" i="4"/>
  <c r="C4344" i="4"/>
  <c r="B4160" i="4"/>
  <c r="D4160" i="4" s="1"/>
  <c r="A4160" i="4"/>
  <c r="C4160" i="4"/>
  <c r="F4161" i="4"/>
  <c r="F4207" i="4"/>
  <c r="B4206" i="4"/>
  <c r="D4206" i="4" s="1"/>
  <c r="A4206" i="4"/>
  <c r="C4206" i="4"/>
  <c r="B4321" i="4"/>
  <c r="C4321" i="4"/>
  <c r="A4321" i="4"/>
  <c r="F4322" i="4"/>
  <c r="A4528" i="4"/>
  <c r="F4529" i="4"/>
  <c r="B4528" i="4"/>
  <c r="C4528" i="4"/>
  <c r="C4022" i="4"/>
  <c r="A4022" i="4"/>
  <c r="B4022" i="4"/>
  <c r="C4137" i="4"/>
  <c r="B4137" i="4"/>
  <c r="D4137" i="4" s="1"/>
  <c r="F4138" i="4"/>
  <c r="A4137" i="4"/>
  <c r="AH7694" i="4" l="1"/>
  <c r="AI7694" i="4"/>
  <c r="D4273" i="4"/>
  <c r="D4272" i="4"/>
  <c r="D4271" i="4"/>
  <c r="D4274" i="4"/>
  <c r="AF7694" i="4"/>
  <c r="AE7694" i="4"/>
  <c r="AD7694" i="4"/>
  <c r="AC7694" i="4"/>
  <c r="AB7694" i="4"/>
  <c r="AJ7694" i="4"/>
  <c r="P7694" i="4"/>
  <c r="B7693" i="4"/>
  <c r="D4229" i="4"/>
  <c r="D4252" i="4"/>
  <c r="D4114" i="4"/>
  <c r="D4022" i="4"/>
  <c r="B4345" i="4"/>
  <c r="A4345" i="4"/>
  <c r="C4345" i="4"/>
  <c r="F4346" i="4"/>
  <c r="A4207" i="4"/>
  <c r="F4208" i="4"/>
  <c r="C4207" i="4"/>
  <c r="B4207" i="4"/>
  <c r="D4207" i="4" s="1"/>
  <c r="F4484" i="4"/>
  <c r="C4483" i="4"/>
  <c r="A4483" i="4"/>
  <c r="B4483" i="4"/>
  <c r="C4552" i="4"/>
  <c r="A4552" i="4"/>
  <c r="F4553" i="4"/>
  <c r="B4552" i="4"/>
  <c r="F7695" i="4"/>
  <c r="B4092" i="4"/>
  <c r="A4092" i="4"/>
  <c r="C4092" i="4"/>
  <c r="F4093" i="4"/>
  <c r="A4276" i="4"/>
  <c r="B4276" i="4"/>
  <c r="D4276" i="4" s="1"/>
  <c r="C4276" i="4"/>
  <c r="F4277" i="4"/>
  <c r="B4253" i="4"/>
  <c r="C4253" i="4"/>
  <c r="A4253" i="4"/>
  <c r="F4254" i="4"/>
  <c r="C4322" i="4"/>
  <c r="F4323" i="4"/>
  <c r="A4322" i="4"/>
  <c r="B4322" i="4"/>
  <c r="C4046" i="4"/>
  <c r="A4046" i="4"/>
  <c r="B4046" i="4"/>
  <c r="D4046" i="4" s="1"/>
  <c r="F4392" i="4"/>
  <c r="C4391" i="4"/>
  <c r="A4391" i="4"/>
  <c r="B4391" i="4"/>
  <c r="C4414" i="4"/>
  <c r="B4414" i="4"/>
  <c r="F4415" i="4"/>
  <c r="A4414" i="4"/>
  <c r="A4115" i="4"/>
  <c r="F4116" i="4"/>
  <c r="B4115" i="4"/>
  <c r="D4115" i="4" s="1"/>
  <c r="C4115" i="4"/>
  <c r="B4184" i="4"/>
  <c r="D4184" i="4" s="1"/>
  <c r="F4185" i="4"/>
  <c r="A4184" i="4"/>
  <c r="C4184" i="4"/>
  <c r="B4529" i="4"/>
  <c r="A4529" i="4"/>
  <c r="C4529" i="4"/>
  <c r="F4530" i="4"/>
  <c r="C4161" i="4"/>
  <c r="B4161" i="4"/>
  <c r="D4161" i="4" s="1"/>
  <c r="F4162" i="4"/>
  <c r="A4161" i="4"/>
  <c r="B4575" i="4"/>
  <c r="F4576" i="4"/>
  <c r="A4575" i="4"/>
  <c r="F4599" i="4"/>
  <c r="C4575" i="4"/>
  <c r="F4139" i="4"/>
  <c r="C4138" i="4"/>
  <c r="A4138" i="4"/>
  <c r="B4138" i="4"/>
  <c r="D4138" i="4" s="1"/>
  <c r="C4506" i="4"/>
  <c r="B4506" i="4"/>
  <c r="F4507" i="4"/>
  <c r="A4506" i="4"/>
  <c r="F4300" i="4"/>
  <c r="A4299" i="4"/>
  <c r="C4299" i="4"/>
  <c r="B4299" i="4"/>
  <c r="D4299" i="4" s="1"/>
  <c r="B4437" i="4"/>
  <c r="A4437" i="4"/>
  <c r="C4437" i="4"/>
  <c r="F4438" i="4"/>
  <c r="C4069" i="4"/>
  <c r="B4069" i="4"/>
  <c r="D4069" i="4" s="1"/>
  <c r="F4070" i="4"/>
  <c r="A4069" i="4"/>
  <c r="A4368" i="4"/>
  <c r="F4369" i="4"/>
  <c r="B4368" i="4"/>
  <c r="C4368" i="4"/>
  <c r="A4460" i="4"/>
  <c r="F4461" i="4"/>
  <c r="B4460" i="4"/>
  <c r="C4460" i="4"/>
  <c r="F4231" i="4"/>
  <c r="B4230" i="4"/>
  <c r="A4230" i="4"/>
  <c r="C4230" i="4"/>
  <c r="AH7695" i="4" l="1"/>
  <c r="AI7695" i="4"/>
  <c r="D4296" i="4"/>
  <c r="D4297" i="4"/>
  <c r="D4298" i="4"/>
  <c r="D4295" i="4"/>
  <c r="AF7695" i="4"/>
  <c r="AE7695" i="4"/>
  <c r="AD7695" i="4"/>
  <c r="AC7695" i="4"/>
  <c r="AB7695" i="4"/>
  <c r="P7695" i="4"/>
  <c r="AJ7695" i="4"/>
  <c r="B7694" i="4"/>
  <c r="D4230" i="4"/>
  <c r="D4092" i="4"/>
  <c r="D4253" i="4"/>
  <c r="A4231" i="4"/>
  <c r="F4232" i="4"/>
  <c r="C4231" i="4"/>
  <c r="B4231" i="4"/>
  <c r="C4438" i="4"/>
  <c r="B4438" i="4"/>
  <c r="F4439" i="4"/>
  <c r="A4438" i="4"/>
  <c r="F4163" i="4"/>
  <c r="C4162" i="4"/>
  <c r="A4162" i="4"/>
  <c r="B4162" i="4"/>
  <c r="B4461" i="4"/>
  <c r="A4461" i="4"/>
  <c r="C4461" i="4"/>
  <c r="F4462" i="4"/>
  <c r="F4508" i="4"/>
  <c r="C4507" i="4"/>
  <c r="A4507" i="4"/>
  <c r="B4507" i="4"/>
  <c r="C4576" i="4"/>
  <c r="A4576" i="4"/>
  <c r="B4576" i="4"/>
  <c r="F4577" i="4"/>
  <c r="B4369" i="4"/>
  <c r="A4369" i="4"/>
  <c r="C4369" i="4"/>
  <c r="F4370" i="4"/>
  <c r="C4070" i="4"/>
  <c r="A4070" i="4"/>
  <c r="B4070" i="4"/>
  <c r="D4070" i="4" s="1"/>
  <c r="A4300" i="4"/>
  <c r="B4300" i="4"/>
  <c r="D4300" i="4" s="1"/>
  <c r="C4300" i="4"/>
  <c r="F4301" i="4"/>
  <c r="C4254" i="4"/>
  <c r="F4255" i="4"/>
  <c r="A4254" i="4"/>
  <c r="B4254" i="4"/>
  <c r="D4254" i="4" s="1"/>
  <c r="A4484" i="4"/>
  <c r="F4485" i="4"/>
  <c r="B4484" i="4"/>
  <c r="C4484" i="4"/>
  <c r="B4116" i="4"/>
  <c r="D4116" i="4" s="1"/>
  <c r="A4116" i="4"/>
  <c r="C4116" i="4"/>
  <c r="F4117" i="4"/>
  <c r="B4208" i="4"/>
  <c r="D4208" i="4" s="1"/>
  <c r="F4209" i="4"/>
  <c r="A4208" i="4"/>
  <c r="C4208" i="4"/>
  <c r="C4346" i="4"/>
  <c r="B4346" i="4"/>
  <c r="F4347" i="4"/>
  <c r="A4346" i="4"/>
  <c r="C4185" i="4"/>
  <c r="A4185" i="4"/>
  <c r="B4185" i="4"/>
  <c r="D4185" i="4" s="1"/>
  <c r="F4186" i="4"/>
  <c r="F4324" i="4"/>
  <c r="A4323" i="4"/>
  <c r="C4323" i="4"/>
  <c r="B4323" i="4"/>
  <c r="B4277" i="4"/>
  <c r="C4277" i="4"/>
  <c r="A4277" i="4"/>
  <c r="F4278" i="4"/>
  <c r="C4093" i="4"/>
  <c r="B4093" i="4"/>
  <c r="F4094" i="4"/>
  <c r="A4093" i="4"/>
  <c r="A4139" i="4"/>
  <c r="F4140" i="4"/>
  <c r="B4139" i="4"/>
  <c r="C4139" i="4"/>
  <c r="B4599" i="4"/>
  <c r="F4600" i="4"/>
  <c r="A4599" i="4"/>
  <c r="F4623" i="4"/>
  <c r="C4599" i="4"/>
  <c r="A4392" i="4"/>
  <c r="F4393" i="4"/>
  <c r="B4392" i="4"/>
  <c r="C4392" i="4"/>
  <c r="C4530" i="4"/>
  <c r="B4530" i="4"/>
  <c r="F4531" i="4"/>
  <c r="A4530" i="4"/>
  <c r="F4416" i="4"/>
  <c r="C4415" i="4"/>
  <c r="A4415" i="4"/>
  <c r="B4415" i="4"/>
  <c r="F7696" i="4"/>
  <c r="F4554" i="4"/>
  <c r="B4553" i="4"/>
  <c r="A4553" i="4"/>
  <c r="C4553" i="4"/>
  <c r="AH7696" i="4" l="1"/>
  <c r="AI7696" i="4"/>
  <c r="D4323" i="4"/>
  <c r="D4320" i="4"/>
  <c r="D4319" i="4"/>
  <c r="D4322" i="4"/>
  <c r="D4321" i="4"/>
  <c r="AF7696" i="4"/>
  <c r="AE7696" i="4"/>
  <c r="AD7696" i="4"/>
  <c r="AC7696" i="4"/>
  <c r="AB7696" i="4"/>
  <c r="AJ7696" i="4"/>
  <c r="P7696" i="4"/>
  <c r="B7695" i="4"/>
  <c r="D4162" i="4"/>
  <c r="D4093" i="4"/>
  <c r="D4277" i="4"/>
  <c r="D4139" i="4"/>
  <c r="D4231" i="4"/>
  <c r="F4578" i="4"/>
  <c r="B4577" i="4"/>
  <c r="A4577" i="4"/>
  <c r="C4577" i="4"/>
  <c r="B4232" i="4"/>
  <c r="F4233" i="4"/>
  <c r="A4232" i="4"/>
  <c r="C4232" i="4"/>
  <c r="F7697" i="4"/>
  <c r="A4416" i="4"/>
  <c r="F4417" i="4"/>
  <c r="B4416" i="4"/>
  <c r="C4416" i="4"/>
  <c r="B4393" i="4"/>
  <c r="A4393" i="4"/>
  <c r="C4393" i="4"/>
  <c r="F4394" i="4"/>
  <c r="C4600" i="4"/>
  <c r="A4600" i="4"/>
  <c r="F4601" i="4"/>
  <c r="B4600" i="4"/>
  <c r="A4324" i="4"/>
  <c r="B4324" i="4"/>
  <c r="D4324" i="4" s="1"/>
  <c r="C4324" i="4"/>
  <c r="F4325" i="4"/>
  <c r="F4187" i="4"/>
  <c r="B4186" i="4"/>
  <c r="D4186" i="4" s="1"/>
  <c r="A4186" i="4"/>
  <c r="C4186" i="4"/>
  <c r="C4117" i="4"/>
  <c r="B4117" i="4"/>
  <c r="F4118" i="4"/>
  <c r="A4117" i="4"/>
  <c r="C4370" i="4"/>
  <c r="B4370" i="4"/>
  <c r="F4371" i="4"/>
  <c r="A4370" i="4"/>
  <c r="C4462" i="4"/>
  <c r="B4462" i="4"/>
  <c r="F4463" i="4"/>
  <c r="A4462" i="4"/>
  <c r="B4485" i="4"/>
  <c r="A4485" i="4"/>
  <c r="C4485" i="4"/>
  <c r="F4486" i="4"/>
  <c r="B4623" i="4"/>
  <c r="F4624" i="4"/>
  <c r="A4623" i="4"/>
  <c r="F4647" i="4"/>
  <c r="C4623" i="4"/>
  <c r="B4301" i="4"/>
  <c r="D4301" i="4" s="1"/>
  <c r="C4301" i="4"/>
  <c r="A4301" i="4"/>
  <c r="F4302" i="4"/>
  <c r="A4508" i="4"/>
  <c r="F4509" i="4"/>
  <c r="B4508" i="4"/>
  <c r="C4508" i="4"/>
  <c r="A4163" i="4"/>
  <c r="F4164" i="4"/>
  <c r="B4163" i="4"/>
  <c r="D4163" i="4" s="1"/>
  <c r="C4163" i="4"/>
  <c r="B4140" i="4"/>
  <c r="D4140" i="4" s="1"/>
  <c r="A4140" i="4"/>
  <c r="C4140" i="4"/>
  <c r="F4141" i="4"/>
  <c r="C4209" i="4"/>
  <c r="A4209" i="4"/>
  <c r="B4209" i="4"/>
  <c r="D4209" i="4" s="1"/>
  <c r="F4210" i="4"/>
  <c r="F4440" i="4"/>
  <c r="C4439" i="4"/>
  <c r="A4439" i="4"/>
  <c r="B4439" i="4"/>
  <c r="F4532" i="4"/>
  <c r="C4531" i="4"/>
  <c r="A4531" i="4"/>
  <c r="B4531" i="4"/>
  <c r="A4554" i="4"/>
  <c r="F4555" i="4"/>
  <c r="C4554" i="4"/>
  <c r="B4554" i="4"/>
  <c r="C4094" i="4"/>
  <c r="A4094" i="4"/>
  <c r="B4094" i="4"/>
  <c r="D4094" i="4" s="1"/>
  <c r="C4278" i="4"/>
  <c r="F4279" i="4"/>
  <c r="A4278" i="4"/>
  <c r="B4278" i="4"/>
  <c r="D4278" i="4" s="1"/>
  <c r="F4348" i="4"/>
  <c r="C4347" i="4"/>
  <c r="A4347" i="4"/>
  <c r="B4347" i="4"/>
  <c r="D4347" i="4" s="1"/>
  <c r="F4256" i="4"/>
  <c r="A4255" i="4"/>
  <c r="C4255" i="4"/>
  <c r="B4255" i="4"/>
  <c r="D4255" i="4" s="1"/>
  <c r="AI7697" i="4" l="1"/>
  <c r="AH7697" i="4"/>
  <c r="D4344" i="4"/>
  <c r="D4343" i="4"/>
  <c r="D4345" i="4"/>
  <c r="D4346" i="4"/>
  <c r="AF7697" i="4"/>
  <c r="AE7697" i="4"/>
  <c r="AD7697" i="4"/>
  <c r="AC7697" i="4"/>
  <c r="AB7697" i="4"/>
  <c r="P7697" i="4"/>
  <c r="AJ7697" i="4"/>
  <c r="B7696" i="4"/>
  <c r="D4232" i="4"/>
  <c r="D4117" i="4"/>
  <c r="A4440" i="4"/>
  <c r="F4441" i="4"/>
  <c r="B4440" i="4"/>
  <c r="C4440" i="4"/>
  <c r="F4671" i="4"/>
  <c r="B4647" i="4"/>
  <c r="F4648" i="4"/>
  <c r="A4647" i="4"/>
  <c r="C4647" i="4"/>
  <c r="A4256" i="4"/>
  <c r="B4256" i="4"/>
  <c r="D4256" i="4" s="1"/>
  <c r="C4256" i="4"/>
  <c r="F4257" i="4"/>
  <c r="A4532" i="4"/>
  <c r="F4533" i="4"/>
  <c r="B4532" i="4"/>
  <c r="C4532" i="4"/>
  <c r="C4141" i="4"/>
  <c r="B4141" i="4"/>
  <c r="F4142" i="4"/>
  <c r="A4141" i="4"/>
  <c r="B4164" i="4"/>
  <c r="D4164" i="4" s="1"/>
  <c r="A4164" i="4"/>
  <c r="C4164" i="4"/>
  <c r="F4165" i="4"/>
  <c r="A4348" i="4"/>
  <c r="F4349" i="4"/>
  <c r="B4348" i="4"/>
  <c r="C4348" i="4"/>
  <c r="B4555" i="4"/>
  <c r="F4556" i="4"/>
  <c r="A4555" i="4"/>
  <c r="C4555" i="4"/>
  <c r="B4509" i="4"/>
  <c r="A4509" i="4"/>
  <c r="C4509" i="4"/>
  <c r="F4510" i="4"/>
  <c r="F4372" i="4"/>
  <c r="C4371" i="4"/>
  <c r="A4371" i="4"/>
  <c r="B4371" i="4"/>
  <c r="B4325" i="4"/>
  <c r="C4325" i="4"/>
  <c r="A4325" i="4"/>
  <c r="F4326" i="4"/>
  <c r="C4394" i="4"/>
  <c r="B4394" i="4"/>
  <c r="F4395" i="4"/>
  <c r="A4394" i="4"/>
  <c r="F4280" i="4"/>
  <c r="A4279" i="4"/>
  <c r="C4279" i="4"/>
  <c r="B4279" i="4"/>
  <c r="C4302" i="4"/>
  <c r="F4303" i="4"/>
  <c r="A4302" i="4"/>
  <c r="B4302" i="4"/>
  <c r="D4302" i="4" s="1"/>
  <c r="C4486" i="4"/>
  <c r="B4486" i="4"/>
  <c r="F4487" i="4"/>
  <c r="A4486" i="4"/>
  <c r="A4578" i="4"/>
  <c r="F4579" i="4"/>
  <c r="C4578" i="4"/>
  <c r="B4578" i="4"/>
  <c r="C4118" i="4"/>
  <c r="A4118" i="4"/>
  <c r="B4118" i="4"/>
  <c r="D4118" i="4" s="1"/>
  <c r="F7698" i="4"/>
  <c r="F4211" i="4"/>
  <c r="B4210" i="4"/>
  <c r="A4210" i="4"/>
  <c r="C4210" i="4"/>
  <c r="C4624" i="4"/>
  <c r="A4624" i="4"/>
  <c r="B4624" i="4"/>
  <c r="F4625" i="4"/>
  <c r="F4464" i="4"/>
  <c r="C4463" i="4"/>
  <c r="A4463" i="4"/>
  <c r="B4463" i="4"/>
  <c r="A4187" i="4"/>
  <c r="F4188" i="4"/>
  <c r="C4187" i="4"/>
  <c r="B4187" i="4"/>
  <c r="D4187" i="4" s="1"/>
  <c r="F4602" i="4"/>
  <c r="B4601" i="4"/>
  <c r="A4601" i="4"/>
  <c r="C4601" i="4"/>
  <c r="B4417" i="4"/>
  <c r="A4417" i="4"/>
  <c r="C4417" i="4"/>
  <c r="F4418" i="4"/>
  <c r="C4233" i="4"/>
  <c r="A4233" i="4"/>
  <c r="B4233" i="4"/>
  <c r="D4233" i="4" s="1"/>
  <c r="F4234" i="4"/>
  <c r="AH7698" i="4" l="1"/>
  <c r="AI7698" i="4"/>
  <c r="D4368" i="4"/>
  <c r="D4370" i="4"/>
  <c r="D4367" i="4"/>
  <c r="D4371" i="4"/>
  <c r="D4369" i="4"/>
  <c r="AF7698" i="4"/>
  <c r="AE7698" i="4"/>
  <c r="AD7698" i="4"/>
  <c r="AC7698" i="4"/>
  <c r="AB7698" i="4"/>
  <c r="P7698" i="4"/>
  <c r="AJ7698" i="4"/>
  <c r="B7697" i="4"/>
  <c r="D4279" i="4"/>
  <c r="D4210" i="4"/>
  <c r="D4348" i="4"/>
  <c r="D4141" i="4"/>
  <c r="D4325" i="4"/>
  <c r="C4418" i="4"/>
  <c r="B4418" i="4"/>
  <c r="F4419" i="4"/>
  <c r="A4418" i="4"/>
  <c r="A4602" i="4"/>
  <c r="F4603" i="4"/>
  <c r="C4602" i="4"/>
  <c r="B4602" i="4"/>
  <c r="F4626" i="4"/>
  <c r="B4625" i="4"/>
  <c r="A4625" i="4"/>
  <c r="C4625" i="4"/>
  <c r="A4211" i="4"/>
  <c r="F4212" i="4"/>
  <c r="C4211" i="4"/>
  <c r="B4211" i="4"/>
  <c r="D4211" i="4" s="1"/>
  <c r="F7699" i="4"/>
  <c r="B4579" i="4"/>
  <c r="F4580" i="4"/>
  <c r="A4579" i="4"/>
  <c r="C4579" i="4"/>
  <c r="F4488" i="4"/>
  <c r="C4487" i="4"/>
  <c r="A4487" i="4"/>
  <c r="B4487" i="4"/>
  <c r="A4280" i="4"/>
  <c r="B4280" i="4"/>
  <c r="D4280" i="4" s="1"/>
  <c r="C4280" i="4"/>
  <c r="F4281" i="4"/>
  <c r="C4326" i="4"/>
  <c r="F4327" i="4"/>
  <c r="A4326" i="4"/>
  <c r="B4326" i="4"/>
  <c r="C4142" i="4"/>
  <c r="A4142" i="4"/>
  <c r="B4142" i="4"/>
  <c r="D4142" i="4" s="1"/>
  <c r="B4257" i="4"/>
  <c r="C4257" i="4"/>
  <c r="A4257" i="4"/>
  <c r="F4258" i="4"/>
  <c r="B4349" i="4"/>
  <c r="D4349" i="4" s="1"/>
  <c r="A4349" i="4"/>
  <c r="C4349" i="4"/>
  <c r="F4350" i="4"/>
  <c r="C4648" i="4"/>
  <c r="A4648" i="4"/>
  <c r="B4648" i="4"/>
  <c r="F4649" i="4"/>
  <c r="A4464" i="4"/>
  <c r="F4465" i="4"/>
  <c r="B4464" i="4"/>
  <c r="C4464" i="4"/>
  <c r="B4533" i="4"/>
  <c r="A4533" i="4"/>
  <c r="C4533" i="4"/>
  <c r="F4534" i="4"/>
  <c r="B4441" i="4"/>
  <c r="A4441" i="4"/>
  <c r="C4441" i="4"/>
  <c r="F4442" i="4"/>
  <c r="F4396" i="4"/>
  <c r="C4395" i="4"/>
  <c r="A4395" i="4"/>
  <c r="B4395" i="4"/>
  <c r="D4395" i="4" s="1"/>
  <c r="F4235" i="4"/>
  <c r="B4234" i="4"/>
  <c r="A4234" i="4"/>
  <c r="C4234" i="4"/>
  <c r="B4188" i="4"/>
  <c r="D4188" i="4" s="1"/>
  <c r="F4189" i="4"/>
  <c r="A4188" i="4"/>
  <c r="C4188" i="4"/>
  <c r="F4304" i="4"/>
  <c r="A4303" i="4"/>
  <c r="C4303" i="4"/>
  <c r="B4303" i="4"/>
  <c r="A4372" i="4"/>
  <c r="F4373" i="4"/>
  <c r="B4372" i="4"/>
  <c r="D4372" i="4" s="1"/>
  <c r="C4372" i="4"/>
  <c r="C4510" i="4"/>
  <c r="B4510" i="4"/>
  <c r="F4511" i="4"/>
  <c r="A4510" i="4"/>
  <c r="C4556" i="4"/>
  <c r="A4556" i="4"/>
  <c r="B4556" i="4"/>
  <c r="F4557" i="4"/>
  <c r="C4165" i="4"/>
  <c r="B4165" i="4"/>
  <c r="D4165" i="4" s="1"/>
  <c r="F4166" i="4"/>
  <c r="A4165" i="4"/>
  <c r="F4695" i="4"/>
  <c r="A4671" i="4"/>
  <c r="B4671" i="4"/>
  <c r="F4672" i="4"/>
  <c r="C4671" i="4"/>
  <c r="AI7699" i="4" l="1"/>
  <c r="AH7699" i="4"/>
  <c r="D4393" i="4"/>
  <c r="D4391" i="4"/>
  <c r="D4390" i="4"/>
  <c r="D4392" i="4"/>
  <c r="D4394" i="4"/>
  <c r="AF7699" i="4"/>
  <c r="AE7699" i="4"/>
  <c r="AD7699" i="4"/>
  <c r="AC7699" i="4"/>
  <c r="AB7699" i="4"/>
  <c r="P7699" i="4"/>
  <c r="AJ7699" i="4"/>
  <c r="B7698" i="4"/>
  <c r="D4234" i="4"/>
  <c r="D4303" i="4"/>
  <c r="D4326" i="4"/>
  <c r="D4257" i="4"/>
  <c r="C4189" i="4"/>
  <c r="A4189" i="4"/>
  <c r="F4190" i="4"/>
  <c r="B4189" i="4"/>
  <c r="F4719" i="4"/>
  <c r="A4695" i="4"/>
  <c r="B4695" i="4"/>
  <c r="F4696" i="4"/>
  <c r="C4695" i="4"/>
  <c r="F4558" i="4"/>
  <c r="B4557" i="4"/>
  <c r="A4557" i="4"/>
  <c r="C4557" i="4"/>
  <c r="F4512" i="4"/>
  <c r="C4511" i="4"/>
  <c r="A4511" i="4"/>
  <c r="B4511" i="4"/>
  <c r="A4304" i="4"/>
  <c r="B4304" i="4"/>
  <c r="D4304" i="4" s="1"/>
  <c r="C4304" i="4"/>
  <c r="F4305" i="4"/>
  <c r="A4396" i="4"/>
  <c r="F4397" i="4"/>
  <c r="B4396" i="4"/>
  <c r="C4396" i="4"/>
  <c r="C4442" i="4"/>
  <c r="B4442" i="4"/>
  <c r="F4443" i="4"/>
  <c r="A4442" i="4"/>
  <c r="B4465" i="4"/>
  <c r="A4465" i="4"/>
  <c r="C4465" i="4"/>
  <c r="F4466" i="4"/>
  <c r="F4328" i="4"/>
  <c r="A4327" i="4"/>
  <c r="C4327" i="4"/>
  <c r="B4327" i="4"/>
  <c r="D4327" i="4" s="1"/>
  <c r="B4281" i="4"/>
  <c r="C4281" i="4"/>
  <c r="A4281" i="4"/>
  <c r="F4282" i="4"/>
  <c r="A4488" i="4"/>
  <c r="F4489" i="4"/>
  <c r="B4488" i="4"/>
  <c r="C4488" i="4"/>
  <c r="F7700" i="4"/>
  <c r="A4626" i="4"/>
  <c r="F4627" i="4"/>
  <c r="C4626" i="4"/>
  <c r="B4626" i="4"/>
  <c r="C4166" i="4"/>
  <c r="A4166" i="4"/>
  <c r="B4166" i="4"/>
  <c r="D4166" i="4" s="1"/>
  <c r="F4650" i="4"/>
  <c r="B4649" i="4"/>
  <c r="A4649" i="4"/>
  <c r="C4649" i="4"/>
  <c r="B4212" i="4"/>
  <c r="D4212" i="4" s="1"/>
  <c r="F4213" i="4"/>
  <c r="A4212" i="4"/>
  <c r="C4212" i="4"/>
  <c r="C4534" i="4"/>
  <c r="B4534" i="4"/>
  <c r="F4535" i="4"/>
  <c r="A4534" i="4"/>
  <c r="C4258" i="4"/>
  <c r="F4259" i="4"/>
  <c r="A4258" i="4"/>
  <c r="B4258" i="4"/>
  <c r="D4258" i="4" s="1"/>
  <c r="B4672" i="4"/>
  <c r="C4672" i="4"/>
  <c r="F4673" i="4"/>
  <c r="A4672" i="4"/>
  <c r="C4350" i="4"/>
  <c r="B4350" i="4"/>
  <c r="D4350" i="4" s="1"/>
  <c r="F4351" i="4"/>
  <c r="A4350" i="4"/>
  <c r="A4235" i="4"/>
  <c r="F4236" i="4"/>
  <c r="C4235" i="4"/>
  <c r="B4235" i="4"/>
  <c r="B4373" i="4"/>
  <c r="D4373" i="4" s="1"/>
  <c r="A4373" i="4"/>
  <c r="C4373" i="4"/>
  <c r="F4374" i="4"/>
  <c r="C4580" i="4"/>
  <c r="A4580" i="4"/>
  <c r="B4580" i="4"/>
  <c r="F4581" i="4"/>
  <c r="B4603" i="4"/>
  <c r="F4604" i="4"/>
  <c r="A4603" i="4"/>
  <c r="C4603" i="4"/>
  <c r="F4420" i="4"/>
  <c r="C4419" i="4"/>
  <c r="A4419" i="4"/>
  <c r="B4419" i="4"/>
  <c r="D4419" i="4" s="1"/>
  <c r="AI7700" i="4" l="1"/>
  <c r="AH7700" i="4"/>
  <c r="D4418" i="4"/>
  <c r="D4417" i="4"/>
  <c r="D4415" i="4"/>
  <c r="D4416" i="4"/>
  <c r="AF7700" i="4"/>
  <c r="AE7700" i="4"/>
  <c r="AD7700" i="4"/>
  <c r="AC7700" i="4"/>
  <c r="AB7700" i="4"/>
  <c r="AJ7700" i="4"/>
  <c r="P7700" i="4"/>
  <c r="B7699" i="4"/>
  <c r="D4189" i="4"/>
  <c r="D4235" i="4"/>
  <c r="D4396" i="4"/>
  <c r="D4281" i="4"/>
  <c r="C4374" i="4"/>
  <c r="B4374" i="4"/>
  <c r="D4374" i="4" s="1"/>
  <c r="F4375" i="4"/>
  <c r="A4374" i="4"/>
  <c r="C4673" i="4"/>
  <c r="F4674" i="4"/>
  <c r="A4673" i="4"/>
  <c r="B4673" i="4"/>
  <c r="B4627" i="4"/>
  <c r="F4628" i="4"/>
  <c r="A4627" i="4"/>
  <c r="C4627" i="4"/>
  <c r="C4466" i="4"/>
  <c r="B4466" i="4"/>
  <c r="F4467" i="4"/>
  <c r="A4466" i="4"/>
  <c r="F4743" i="4"/>
  <c r="A4719" i="4"/>
  <c r="B4719" i="4"/>
  <c r="F4720" i="4"/>
  <c r="C4719" i="4"/>
  <c r="A4420" i="4"/>
  <c r="F4421" i="4"/>
  <c r="B4420" i="4"/>
  <c r="D4420" i="4" s="1"/>
  <c r="C4420" i="4"/>
  <c r="F4582" i="4"/>
  <c r="B4581" i="4"/>
  <c r="A4581" i="4"/>
  <c r="C4581" i="4"/>
  <c r="B4236" i="4"/>
  <c r="D4236" i="4" s="1"/>
  <c r="F4237" i="4"/>
  <c r="A4236" i="4"/>
  <c r="C4236" i="4"/>
  <c r="F7701" i="4"/>
  <c r="B4305" i="4"/>
  <c r="C4305" i="4"/>
  <c r="A4305" i="4"/>
  <c r="F4306" i="4"/>
  <c r="F4352" i="4"/>
  <c r="C4351" i="4"/>
  <c r="A4351" i="4"/>
  <c r="B4351" i="4"/>
  <c r="D4351" i="4" s="1"/>
  <c r="A4328" i="4"/>
  <c r="B4328" i="4"/>
  <c r="D4328" i="4" s="1"/>
  <c r="C4328" i="4"/>
  <c r="F4329" i="4"/>
  <c r="F4444" i="4"/>
  <c r="C4443" i="4"/>
  <c r="A4443" i="4"/>
  <c r="B4443" i="4"/>
  <c r="D4443" i="4" s="1"/>
  <c r="C4213" i="4"/>
  <c r="A4213" i="4"/>
  <c r="F4214" i="4"/>
  <c r="B4213" i="4"/>
  <c r="C4282" i="4"/>
  <c r="F4283" i="4"/>
  <c r="A4282" i="4"/>
  <c r="B4282" i="4"/>
  <c r="B4696" i="4"/>
  <c r="C4696" i="4"/>
  <c r="F4697" i="4"/>
  <c r="A4696" i="4"/>
  <c r="B4190" i="4"/>
  <c r="D4190" i="4" s="1"/>
  <c r="A4190" i="4"/>
  <c r="C4190" i="4"/>
  <c r="C4604" i="4"/>
  <c r="A4604" i="4"/>
  <c r="B4604" i="4"/>
  <c r="F4605" i="4"/>
  <c r="F4260" i="4"/>
  <c r="A4259" i="4"/>
  <c r="C4259" i="4"/>
  <c r="B4259" i="4"/>
  <c r="F4536" i="4"/>
  <c r="C4535" i="4"/>
  <c r="A4535" i="4"/>
  <c r="B4535" i="4"/>
  <c r="A4650" i="4"/>
  <c r="F4651" i="4"/>
  <c r="C4650" i="4"/>
  <c r="B4650" i="4"/>
  <c r="B4489" i="4"/>
  <c r="A4489" i="4"/>
  <c r="C4489" i="4"/>
  <c r="F4490" i="4"/>
  <c r="B4397" i="4"/>
  <c r="D4397" i="4" s="1"/>
  <c r="A4397" i="4"/>
  <c r="C4397" i="4"/>
  <c r="F4398" i="4"/>
  <c r="A4512" i="4"/>
  <c r="F4513" i="4"/>
  <c r="B4512" i="4"/>
  <c r="C4512" i="4"/>
  <c r="A4558" i="4"/>
  <c r="F4559" i="4"/>
  <c r="C4558" i="4"/>
  <c r="B4558" i="4"/>
  <c r="AI7701" i="4" l="1"/>
  <c r="AH7701" i="4"/>
  <c r="D4441" i="4"/>
  <c r="D4442" i="4"/>
  <c r="D4440" i="4"/>
  <c r="D4439" i="4"/>
  <c r="AF7701" i="4"/>
  <c r="AE7701" i="4"/>
  <c r="AD7701" i="4"/>
  <c r="AC7701" i="4"/>
  <c r="AB7701" i="4"/>
  <c r="AJ7701" i="4"/>
  <c r="P7701" i="4"/>
  <c r="B7700" i="4"/>
  <c r="D4305" i="4"/>
  <c r="D4213" i="4"/>
  <c r="D4282" i="4"/>
  <c r="D4259" i="4"/>
  <c r="B4559" i="4"/>
  <c r="F4560" i="4"/>
  <c r="A4559" i="4"/>
  <c r="C4559" i="4"/>
  <c r="B4651" i="4"/>
  <c r="F4652" i="4"/>
  <c r="A4651" i="4"/>
  <c r="C4651" i="4"/>
  <c r="F4284" i="4"/>
  <c r="A4283" i="4"/>
  <c r="C4283" i="4"/>
  <c r="B4283" i="4"/>
  <c r="D4283" i="4" s="1"/>
  <c r="B4329" i="4"/>
  <c r="C4329" i="4"/>
  <c r="A4329" i="4"/>
  <c r="F4330" i="4"/>
  <c r="A4352" i="4"/>
  <c r="F4353" i="4"/>
  <c r="B4352" i="4"/>
  <c r="C4352" i="4"/>
  <c r="B4720" i="4"/>
  <c r="C4720" i="4"/>
  <c r="F4721" i="4"/>
  <c r="A4720" i="4"/>
  <c r="C4628" i="4"/>
  <c r="A4628" i="4"/>
  <c r="B4628" i="4"/>
  <c r="F4629" i="4"/>
  <c r="F4675" i="4"/>
  <c r="A4674" i="4"/>
  <c r="C4674" i="4"/>
  <c r="B4674" i="4"/>
  <c r="A4444" i="4"/>
  <c r="F4445" i="4"/>
  <c r="B4444" i="4"/>
  <c r="D4444" i="4" s="1"/>
  <c r="C4444" i="4"/>
  <c r="F7702" i="4"/>
  <c r="F4468" i="4"/>
  <c r="C4467" i="4"/>
  <c r="A4467" i="4"/>
  <c r="B4467" i="4"/>
  <c r="F4376" i="4"/>
  <c r="C4375" i="4"/>
  <c r="A4375" i="4"/>
  <c r="B4375" i="4"/>
  <c r="D4375" i="4" s="1"/>
  <c r="B4513" i="4"/>
  <c r="A4513" i="4"/>
  <c r="C4513" i="4"/>
  <c r="F4514" i="4"/>
  <c r="F4606" i="4"/>
  <c r="B4605" i="4"/>
  <c r="A4605" i="4"/>
  <c r="C4605" i="4"/>
  <c r="C4237" i="4"/>
  <c r="A4237" i="4"/>
  <c r="F4238" i="4"/>
  <c r="B4237" i="4"/>
  <c r="D4237" i="4" s="1"/>
  <c r="A4260" i="4"/>
  <c r="B4260" i="4"/>
  <c r="C4260" i="4"/>
  <c r="F4261" i="4"/>
  <c r="C4398" i="4"/>
  <c r="B4398" i="4"/>
  <c r="D4398" i="4" s="1"/>
  <c r="F4399" i="4"/>
  <c r="A4398" i="4"/>
  <c r="C4490" i="4"/>
  <c r="B4490" i="4"/>
  <c r="F4491" i="4"/>
  <c r="A4490" i="4"/>
  <c r="A4536" i="4"/>
  <c r="F4537" i="4"/>
  <c r="B4536" i="4"/>
  <c r="C4536" i="4"/>
  <c r="C4697" i="4"/>
  <c r="F4698" i="4"/>
  <c r="A4697" i="4"/>
  <c r="B4697" i="4"/>
  <c r="B4214" i="4"/>
  <c r="A4214" i="4"/>
  <c r="C4214" i="4"/>
  <c r="C4306" i="4"/>
  <c r="F4307" i="4"/>
  <c r="A4306" i="4"/>
  <c r="B4306" i="4"/>
  <c r="A4582" i="4"/>
  <c r="F4583" i="4"/>
  <c r="C4582" i="4"/>
  <c r="B4582" i="4"/>
  <c r="B4421" i="4"/>
  <c r="D4421" i="4" s="1"/>
  <c r="A4421" i="4"/>
  <c r="C4421" i="4"/>
  <c r="F4422" i="4"/>
  <c r="F4767" i="4"/>
  <c r="A4743" i="4"/>
  <c r="B4743" i="4"/>
  <c r="F4744" i="4"/>
  <c r="C4743" i="4"/>
  <c r="AH7702" i="4" l="1"/>
  <c r="AI7702" i="4"/>
  <c r="D4462" i="4"/>
  <c r="D4464" i="4"/>
  <c r="D4466" i="4"/>
  <c r="D4463" i="4"/>
  <c r="D4465" i="4"/>
  <c r="AF7702" i="4"/>
  <c r="AE7702" i="4"/>
  <c r="AD7702" i="4"/>
  <c r="AC7702" i="4"/>
  <c r="AB7702" i="4"/>
  <c r="P7702" i="4"/>
  <c r="AJ7702" i="4"/>
  <c r="B7701" i="4"/>
  <c r="D4352" i="4"/>
  <c r="D4467" i="4"/>
  <c r="D4306" i="4"/>
  <c r="D4214" i="4"/>
  <c r="D4329" i="4"/>
  <c r="D4260" i="4"/>
  <c r="F4791" i="4"/>
  <c r="A4767" i="4"/>
  <c r="B4767" i="4"/>
  <c r="F4768" i="4"/>
  <c r="C4767" i="4"/>
  <c r="B4353" i="4"/>
  <c r="D4353" i="4" s="1"/>
  <c r="A4353" i="4"/>
  <c r="C4353" i="4"/>
  <c r="F4354" i="4"/>
  <c r="A4284" i="4"/>
  <c r="B4284" i="4"/>
  <c r="D4284" i="4" s="1"/>
  <c r="C4284" i="4"/>
  <c r="F4285" i="4"/>
  <c r="B4744" i="4"/>
  <c r="C4744" i="4"/>
  <c r="F4745" i="4"/>
  <c r="A4744" i="4"/>
  <c r="C4422" i="4"/>
  <c r="B4422" i="4"/>
  <c r="D4422" i="4" s="1"/>
  <c r="F4423" i="4"/>
  <c r="A4422" i="4"/>
  <c r="F4699" i="4"/>
  <c r="A4698" i="4"/>
  <c r="C4698" i="4"/>
  <c r="B4698" i="4"/>
  <c r="B4537" i="4"/>
  <c r="A4537" i="4"/>
  <c r="C4537" i="4"/>
  <c r="F4538" i="4"/>
  <c r="F7703" i="4"/>
  <c r="C4721" i="4"/>
  <c r="F4722" i="4"/>
  <c r="A4721" i="4"/>
  <c r="B4721" i="4"/>
  <c r="F4308" i="4"/>
  <c r="A4307" i="4"/>
  <c r="C4307" i="4"/>
  <c r="B4307" i="4"/>
  <c r="D4307" i="4" s="1"/>
  <c r="B4261" i="4"/>
  <c r="C4261" i="4"/>
  <c r="A4261" i="4"/>
  <c r="F4262" i="4"/>
  <c r="A4606" i="4"/>
  <c r="F4607" i="4"/>
  <c r="C4606" i="4"/>
  <c r="B4606" i="4"/>
  <c r="A4468" i="4"/>
  <c r="F4469" i="4"/>
  <c r="B4468" i="4"/>
  <c r="D4468" i="4" s="1"/>
  <c r="C4468" i="4"/>
  <c r="F4630" i="4"/>
  <c r="B4629" i="4"/>
  <c r="A4629" i="4"/>
  <c r="C4629" i="4"/>
  <c r="B4583" i="4"/>
  <c r="F4584" i="4"/>
  <c r="A4583" i="4"/>
  <c r="C4583" i="4"/>
  <c r="F4492" i="4"/>
  <c r="C4491" i="4"/>
  <c r="A4491" i="4"/>
  <c r="B4491" i="4"/>
  <c r="B4238" i="4"/>
  <c r="A4238" i="4"/>
  <c r="C4238" i="4"/>
  <c r="A4675" i="4"/>
  <c r="B4675" i="4"/>
  <c r="F4676" i="4"/>
  <c r="C4675" i="4"/>
  <c r="C4652" i="4"/>
  <c r="A4652" i="4"/>
  <c r="B4652" i="4"/>
  <c r="F4653" i="4"/>
  <c r="B4445" i="4"/>
  <c r="D4445" i="4" s="1"/>
  <c r="A4445" i="4"/>
  <c r="C4445" i="4"/>
  <c r="F4446" i="4"/>
  <c r="F4400" i="4"/>
  <c r="C4399" i="4"/>
  <c r="A4399" i="4"/>
  <c r="B4399" i="4"/>
  <c r="D4399" i="4" s="1"/>
  <c r="C4514" i="4"/>
  <c r="B4514" i="4"/>
  <c r="F4515" i="4"/>
  <c r="A4514" i="4"/>
  <c r="A4376" i="4"/>
  <c r="F4377" i="4"/>
  <c r="B4376" i="4"/>
  <c r="C4376" i="4"/>
  <c r="C4330" i="4"/>
  <c r="F4331" i="4"/>
  <c r="A4330" i="4"/>
  <c r="B4330" i="4"/>
  <c r="C4560" i="4"/>
  <c r="A4560" i="4"/>
  <c r="B4560" i="4"/>
  <c r="F4561" i="4"/>
  <c r="AH7703" i="4" l="1"/>
  <c r="AI7703" i="4"/>
  <c r="D4486" i="4"/>
  <c r="D4490" i="4"/>
  <c r="D4489" i="4"/>
  <c r="D4488" i="4"/>
  <c r="D4487" i="4"/>
  <c r="AF7703" i="4"/>
  <c r="AE7703" i="4"/>
  <c r="AD7703" i="4"/>
  <c r="AC7703" i="4"/>
  <c r="AB7703" i="4"/>
  <c r="AJ7703" i="4"/>
  <c r="P7703" i="4"/>
  <c r="B7702" i="4"/>
  <c r="D4261" i="4"/>
  <c r="D4376" i="4"/>
  <c r="D4330" i="4"/>
  <c r="D4238" i="4"/>
  <c r="D4491" i="4"/>
  <c r="A4400" i="4"/>
  <c r="F4401" i="4"/>
  <c r="B4400" i="4"/>
  <c r="D4400" i="4" s="1"/>
  <c r="C4400" i="4"/>
  <c r="C4446" i="4"/>
  <c r="B4446" i="4"/>
  <c r="D4446" i="4" s="1"/>
  <c r="F4447" i="4"/>
  <c r="A4446" i="4"/>
  <c r="F4654" i="4"/>
  <c r="B4653" i="4"/>
  <c r="A4653" i="4"/>
  <c r="C4653" i="4"/>
  <c r="B4676" i="4"/>
  <c r="C4676" i="4"/>
  <c r="F4677" i="4"/>
  <c r="A4676" i="4"/>
  <c r="B4469" i="4"/>
  <c r="D4469" i="4" s="1"/>
  <c r="A4469" i="4"/>
  <c r="C4469" i="4"/>
  <c r="F4470" i="4"/>
  <c r="B4607" i="4"/>
  <c r="F4608" i="4"/>
  <c r="A4607" i="4"/>
  <c r="C4607" i="4"/>
  <c r="F7704" i="4"/>
  <c r="F4424" i="4"/>
  <c r="C4423" i="4"/>
  <c r="A4423" i="4"/>
  <c r="B4423" i="4"/>
  <c r="D4423" i="4" s="1"/>
  <c r="C4354" i="4"/>
  <c r="B4354" i="4"/>
  <c r="D4354" i="4" s="1"/>
  <c r="F4355" i="4"/>
  <c r="A4354" i="4"/>
  <c r="B4768" i="4"/>
  <c r="C4768" i="4"/>
  <c r="F4769" i="4"/>
  <c r="A4768" i="4"/>
  <c r="F4332" i="4"/>
  <c r="C4331" i="4"/>
  <c r="A4331" i="4"/>
  <c r="B4331" i="4"/>
  <c r="C4538" i="4"/>
  <c r="B4538" i="4"/>
  <c r="F4539" i="4"/>
  <c r="A4538" i="4"/>
  <c r="A4699" i="4"/>
  <c r="B4699" i="4"/>
  <c r="F4700" i="4"/>
  <c r="C4699" i="4"/>
  <c r="F4516" i="4"/>
  <c r="C4515" i="4"/>
  <c r="A4515" i="4"/>
  <c r="B4515" i="4"/>
  <c r="C4584" i="4"/>
  <c r="A4584" i="4"/>
  <c r="F4585" i="4"/>
  <c r="B4584" i="4"/>
  <c r="A4630" i="4"/>
  <c r="F4631" i="4"/>
  <c r="C4630" i="4"/>
  <c r="B4630" i="4"/>
  <c r="A4308" i="4"/>
  <c r="B4308" i="4"/>
  <c r="D4308" i="4" s="1"/>
  <c r="C4308" i="4"/>
  <c r="F4309" i="4"/>
  <c r="F4723" i="4"/>
  <c r="A4722" i="4"/>
  <c r="C4722" i="4"/>
  <c r="B4722" i="4"/>
  <c r="B4285" i="4"/>
  <c r="C4285" i="4"/>
  <c r="A4285" i="4"/>
  <c r="F4286" i="4"/>
  <c r="F4562" i="4"/>
  <c r="B4561" i="4"/>
  <c r="A4561" i="4"/>
  <c r="C4561" i="4"/>
  <c r="B4377" i="4"/>
  <c r="D4377" i="4" s="1"/>
  <c r="A4377" i="4"/>
  <c r="C4377" i="4"/>
  <c r="F4378" i="4"/>
  <c r="A4492" i="4"/>
  <c r="F4493" i="4"/>
  <c r="B4492" i="4"/>
  <c r="D4492" i="4" s="1"/>
  <c r="C4492" i="4"/>
  <c r="C4262" i="4"/>
  <c r="A4262" i="4"/>
  <c r="B4262" i="4"/>
  <c r="D4262" i="4" s="1"/>
  <c r="C4745" i="4"/>
  <c r="F4746" i="4"/>
  <c r="A4745" i="4"/>
  <c r="B4745" i="4"/>
  <c r="F4815" i="4"/>
  <c r="A4791" i="4"/>
  <c r="B4791" i="4"/>
  <c r="F4792" i="4"/>
  <c r="C4791" i="4"/>
  <c r="AI7704" i="4" l="1"/>
  <c r="AH7704" i="4"/>
  <c r="D4513" i="4"/>
  <c r="D4511" i="4"/>
  <c r="D4514" i="4"/>
  <c r="D4512" i="4"/>
  <c r="AF7704" i="4"/>
  <c r="AE7704" i="4"/>
  <c r="AD7704" i="4"/>
  <c r="AC7704" i="4"/>
  <c r="AB7704" i="4"/>
  <c r="P7704" i="4"/>
  <c r="AJ7704" i="4"/>
  <c r="B7703" i="4"/>
  <c r="D4285" i="4"/>
  <c r="D4515" i="4"/>
  <c r="D4331" i="4"/>
  <c r="A4562" i="4"/>
  <c r="F4563" i="4"/>
  <c r="C4562" i="4"/>
  <c r="B4562" i="4"/>
  <c r="B4309" i="4"/>
  <c r="D4309" i="4" s="1"/>
  <c r="C4309" i="4"/>
  <c r="A4309" i="4"/>
  <c r="F4310" i="4"/>
  <c r="F4747" i="4"/>
  <c r="A4746" i="4"/>
  <c r="C4746" i="4"/>
  <c r="B4746" i="4"/>
  <c r="C4286" i="4"/>
  <c r="A4286" i="4"/>
  <c r="B4286" i="4"/>
  <c r="D4286" i="4" s="1"/>
  <c r="C4769" i="4"/>
  <c r="F4770" i="4"/>
  <c r="A4769" i="4"/>
  <c r="B4769" i="4"/>
  <c r="C4608" i="4"/>
  <c r="A4608" i="4"/>
  <c r="B4608" i="4"/>
  <c r="F4609" i="4"/>
  <c r="F4655" i="4"/>
  <c r="A4654" i="4"/>
  <c r="C4654" i="4"/>
  <c r="B4654" i="4"/>
  <c r="F4839" i="4"/>
  <c r="A4815" i="4"/>
  <c r="B4815" i="4"/>
  <c r="F4816" i="4"/>
  <c r="C4815" i="4"/>
  <c r="B4792" i="4"/>
  <c r="C4792" i="4"/>
  <c r="F4793" i="4"/>
  <c r="A4792" i="4"/>
  <c r="F4586" i="4"/>
  <c r="B4585" i="4"/>
  <c r="A4585" i="4"/>
  <c r="C4585" i="4"/>
  <c r="B4700" i="4"/>
  <c r="C4700" i="4"/>
  <c r="F4701" i="4"/>
  <c r="A4700" i="4"/>
  <c r="A4332" i="4"/>
  <c r="F4333" i="4"/>
  <c r="B4332" i="4"/>
  <c r="C4332" i="4"/>
  <c r="A4424" i="4"/>
  <c r="F4425" i="4"/>
  <c r="B4424" i="4"/>
  <c r="C4424" i="4"/>
  <c r="F7705" i="4"/>
  <c r="C4677" i="4"/>
  <c r="F4678" i="4"/>
  <c r="A4677" i="4"/>
  <c r="B4677" i="4"/>
  <c r="B4401" i="4"/>
  <c r="D4401" i="4" s="1"/>
  <c r="A4401" i="4"/>
  <c r="C4401" i="4"/>
  <c r="F4402" i="4"/>
  <c r="C4378" i="4"/>
  <c r="B4378" i="4"/>
  <c r="F4379" i="4"/>
  <c r="A4378" i="4"/>
  <c r="B4493" i="4"/>
  <c r="D4493" i="4" s="1"/>
  <c r="A4493" i="4"/>
  <c r="C4493" i="4"/>
  <c r="F4494" i="4"/>
  <c r="A4723" i="4"/>
  <c r="B4723" i="4"/>
  <c r="F4724" i="4"/>
  <c r="C4723" i="4"/>
  <c r="B4631" i="4"/>
  <c r="F4632" i="4"/>
  <c r="A4631" i="4"/>
  <c r="C4631" i="4"/>
  <c r="A4516" i="4"/>
  <c r="F4517" i="4"/>
  <c r="B4516" i="4"/>
  <c r="D4516" i="4" s="1"/>
  <c r="C4516" i="4"/>
  <c r="F4540" i="4"/>
  <c r="C4539" i="4"/>
  <c r="A4539" i="4"/>
  <c r="B4539" i="4"/>
  <c r="F4356" i="4"/>
  <c r="C4355" i="4"/>
  <c r="A4355" i="4"/>
  <c r="B4355" i="4"/>
  <c r="C4470" i="4"/>
  <c r="B4470" i="4"/>
  <c r="D4470" i="4" s="1"/>
  <c r="F4471" i="4"/>
  <c r="A4470" i="4"/>
  <c r="F4448" i="4"/>
  <c r="C4447" i="4"/>
  <c r="A4447" i="4"/>
  <c r="B4447" i="4"/>
  <c r="D4447" i="4" s="1"/>
  <c r="AH7705" i="4" l="1"/>
  <c r="AI7705" i="4"/>
  <c r="D4536" i="4"/>
  <c r="D4537" i="4"/>
  <c r="D4538" i="4"/>
  <c r="AF7705" i="4"/>
  <c r="AE7705" i="4"/>
  <c r="AD7705" i="4"/>
  <c r="AC7705" i="4"/>
  <c r="AB7705" i="4"/>
  <c r="P7705" i="4"/>
  <c r="AJ7705" i="4"/>
  <c r="B7704" i="4"/>
  <c r="D4424" i="4"/>
  <c r="D4355" i="4"/>
  <c r="D4539" i="4"/>
  <c r="D4332" i="4"/>
  <c r="D4378" i="4"/>
  <c r="F4380" i="4"/>
  <c r="C4379" i="4"/>
  <c r="A4379" i="4"/>
  <c r="B4379" i="4"/>
  <c r="D4379" i="4" s="1"/>
  <c r="B4333" i="4"/>
  <c r="A4333" i="4"/>
  <c r="C4333" i="4"/>
  <c r="F4334" i="4"/>
  <c r="C4701" i="4"/>
  <c r="F4702" i="4"/>
  <c r="A4701" i="4"/>
  <c r="B4701" i="4"/>
  <c r="A4586" i="4"/>
  <c r="F4587" i="4"/>
  <c r="C4586" i="4"/>
  <c r="B4586" i="4"/>
  <c r="C4632" i="4"/>
  <c r="A4632" i="4"/>
  <c r="F4633" i="4"/>
  <c r="B4632" i="4"/>
  <c r="A4448" i="4"/>
  <c r="F4449" i="4"/>
  <c r="B4448" i="4"/>
  <c r="D4448" i="4" s="1"/>
  <c r="C4448" i="4"/>
  <c r="C4494" i="4"/>
  <c r="B4494" i="4"/>
  <c r="D4494" i="4" s="1"/>
  <c r="F4495" i="4"/>
  <c r="A4494" i="4"/>
  <c r="B4517" i="4"/>
  <c r="A4517" i="4"/>
  <c r="C4517" i="4"/>
  <c r="F4518" i="4"/>
  <c r="F4771" i="4"/>
  <c r="A4770" i="4"/>
  <c r="C4770" i="4"/>
  <c r="B4770" i="4"/>
  <c r="F4472" i="4"/>
  <c r="C4471" i="4"/>
  <c r="A4471" i="4"/>
  <c r="B4471" i="4"/>
  <c r="C4402" i="4"/>
  <c r="B4402" i="4"/>
  <c r="F4403" i="4"/>
  <c r="A4402" i="4"/>
  <c r="F7706" i="4"/>
  <c r="B4425" i="4"/>
  <c r="D4425" i="4" s="1"/>
  <c r="A4425" i="4"/>
  <c r="C4425" i="4"/>
  <c r="F4426" i="4"/>
  <c r="C4793" i="4"/>
  <c r="F4794" i="4"/>
  <c r="A4793" i="4"/>
  <c r="B4793" i="4"/>
  <c r="F4863" i="4"/>
  <c r="A4839" i="4"/>
  <c r="F4840" i="4"/>
  <c r="B4839" i="4"/>
  <c r="C4839" i="4"/>
  <c r="A4747" i="4"/>
  <c r="B4747" i="4"/>
  <c r="F4748" i="4"/>
  <c r="C4747" i="4"/>
  <c r="C4310" i="4"/>
  <c r="A4310" i="4"/>
  <c r="B4310" i="4"/>
  <c r="A4356" i="4"/>
  <c r="F4357" i="4"/>
  <c r="B4356" i="4"/>
  <c r="D4356" i="4" s="1"/>
  <c r="C4356" i="4"/>
  <c r="A4540" i="4"/>
  <c r="B4540" i="4"/>
  <c r="C4540" i="4"/>
  <c r="F4541" i="4"/>
  <c r="B4563" i="4"/>
  <c r="D4563" i="4" s="1"/>
  <c r="F4564" i="4"/>
  <c r="A4563" i="4"/>
  <c r="C4563" i="4"/>
  <c r="B4724" i="4"/>
  <c r="C4724" i="4"/>
  <c r="F4725" i="4"/>
  <c r="A4724" i="4"/>
  <c r="F4679" i="4"/>
  <c r="A4678" i="4"/>
  <c r="C4678" i="4"/>
  <c r="B4678" i="4"/>
  <c r="B4816" i="4"/>
  <c r="C4816" i="4"/>
  <c r="F4817" i="4"/>
  <c r="A4816" i="4"/>
  <c r="A4655" i="4"/>
  <c r="B4655" i="4"/>
  <c r="F4656" i="4"/>
  <c r="C4655" i="4"/>
  <c r="F4610" i="4"/>
  <c r="B4609" i="4"/>
  <c r="A4609" i="4"/>
  <c r="C4609" i="4"/>
  <c r="AH7706" i="4" l="1"/>
  <c r="AI7706" i="4"/>
  <c r="D4560" i="4"/>
  <c r="D4558" i="4"/>
  <c r="D4561" i="4"/>
  <c r="D4559" i="4"/>
  <c r="D4562" i="4"/>
  <c r="AF7706" i="4"/>
  <c r="AE7706" i="4"/>
  <c r="AD7706" i="4"/>
  <c r="AC7706" i="4"/>
  <c r="AB7706" i="4"/>
  <c r="P7706" i="4"/>
  <c r="AJ7706" i="4"/>
  <c r="B7705" i="4"/>
  <c r="D4517" i="4"/>
  <c r="D4333" i="4"/>
  <c r="D4540" i="4"/>
  <c r="D4471" i="4"/>
  <c r="D4402" i="4"/>
  <c r="D4310" i="4"/>
  <c r="B4656" i="4"/>
  <c r="C4656" i="4"/>
  <c r="F4657" i="4"/>
  <c r="A4656" i="4"/>
  <c r="B4748" i="4"/>
  <c r="C4748" i="4"/>
  <c r="F4749" i="4"/>
  <c r="A4748" i="4"/>
  <c r="F4795" i="4"/>
  <c r="A4794" i="4"/>
  <c r="C4794" i="4"/>
  <c r="B4794" i="4"/>
  <c r="A4472" i="4"/>
  <c r="F4473" i="4"/>
  <c r="B4472" i="4"/>
  <c r="C4472" i="4"/>
  <c r="C4725" i="4"/>
  <c r="F4726" i="4"/>
  <c r="A4725" i="4"/>
  <c r="B4725" i="4"/>
  <c r="A4771" i="4"/>
  <c r="B4771" i="4"/>
  <c r="F4772" i="4"/>
  <c r="C4771" i="4"/>
  <c r="C4518" i="4"/>
  <c r="B4518" i="4"/>
  <c r="F4519" i="4"/>
  <c r="A4518" i="4"/>
  <c r="B4449" i="4"/>
  <c r="D4449" i="4" s="1"/>
  <c r="A4449" i="4"/>
  <c r="C4449" i="4"/>
  <c r="F4450" i="4"/>
  <c r="F4542" i="4"/>
  <c r="B4541" i="4"/>
  <c r="A4541" i="4"/>
  <c r="C4541" i="4"/>
  <c r="F4404" i="4"/>
  <c r="C4403" i="4"/>
  <c r="A4403" i="4"/>
  <c r="B4403" i="4"/>
  <c r="F4496" i="4"/>
  <c r="C4495" i="4"/>
  <c r="A4495" i="4"/>
  <c r="B4495" i="4"/>
  <c r="C4334" i="4"/>
  <c r="B4334" i="4"/>
  <c r="A4334" i="4"/>
  <c r="A4380" i="4"/>
  <c r="F4381" i="4"/>
  <c r="B4380" i="4"/>
  <c r="D4380" i="4" s="1"/>
  <c r="C4380" i="4"/>
  <c r="A4610" i="4"/>
  <c r="F4611" i="4"/>
  <c r="C4610" i="4"/>
  <c r="B4610" i="4"/>
  <c r="C4817" i="4"/>
  <c r="F4818" i="4"/>
  <c r="A4817" i="4"/>
  <c r="B4817" i="4"/>
  <c r="F4887" i="4"/>
  <c r="A4863" i="4"/>
  <c r="F4864" i="4"/>
  <c r="B4863" i="4"/>
  <c r="C4863" i="4"/>
  <c r="B4587" i="4"/>
  <c r="F4588" i="4"/>
  <c r="A4587" i="4"/>
  <c r="C4587" i="4"/>
  <c r="B4357" i="4"/>
  <c r="D4357" i="4" s="1"/>
  <c r="A4357" i="4"/>
  <c r="C4357" i="4"/>
  <c r="F4358" i="4"/>
  <c r="A4679" i="4"/>
  <c r="B4679" i="4"/>
  <c r="F4680" i="4"/>
  <c r="C4679" i="4"/>
  <c r="C4564" i="4"/>
  <c r="A4564" i="4"/>
  <c r="B4564" i="4"/>
  <c r="F4565" i="4"/>
  <c r="B4840" i="4"/>
  <c r="A4840" i="4"/>
  <c r="C4840" i="4"/>
  <c r="F4841" i="4"/>
  <c r="C4426" i="4"/>
  <c r="B4426" i="4"/>
  <c r="D4426" i="4" s="1"/>
  <c r="F4427" i="4"/>
  <c r="A4426" i="4"/>
  <c r="F7707" i="4"/>
  <c r="F4634" i="4"/>
  <c r="B4633" i="4"/>
  <c r="A4633" i="4"/>
  <c r="C4633" i="4"/>
  <c r="F4703" i="4"/>
  <c r="A4702" i="4"/>
  <c r="C4702" i="4"/>
  <c r="B4702" i="4"/>
  <c r="AH7707" i="4" l="1"/>
  <c r="AI7707" i="4"/>
  <c r="D4587" i="4"/>
  <c r="D4583" i="4"/>
  <c r="D4585" i="4"/>
  <c r="D4586" i="4"/>
  <c r="D4582" i="4"/>
  <c r="D4584" i="4"/>
  <c r="AF7707" i="4"/>
  <c r="AE7707" i="4"/>
  <c r="AD7707" i="4"/>
  <c r="AB7707" i="4"/>
  <c r="AC7707" i="4"/>
  <c r="P7707" i="4"/>
  <c r="AJ7707" i="4"/>
  <c r="B7706" i="4"/>
  <c r="D4403" i="4"/>
  <c r="D4472" i="4"/>
  <c r="D4541" i="4"/>
  <c r="D4518" i="4"/>
  <c r="D4495" i="4"/>
  <c r="D4334" i="4"/>
  <c r="D4564" i="4"/>
  <c r="C4841" i="4"/>
  <c r="B4841" i="4"/>
  <c r="F4842" i="4"/>
  <c r="A4841" i="4"/>
  <c r="F4911" i="4"/>
  <c r="A4887" i="4"/>
  <c r="F4888" i="4"/>
  <c r="B4887" i="4"/>
  <c r="C4887" i="4"/>
  <c r="A4795" i="4"/>
  <c r="B4795" i="4"/>
  <c r="F4796" i="4"/>
  <c r="C4795" i="4"/>
  <c r="A4703" i="4"/>
  <c r="B4703" i="4"/>
  <c r="F4704" i="4"/>
  <c r="C4703" i="4"/>
  <c r="F4428" i="4"/>
  <c r="C4427" i="4"/>
  <c r="A4427" i="4"/>
  <c r="B4427" i="4"/>
  <c r="D4427" i="4" s="1"/>
  <c r="A4634" i="4"/>
  <c r="F4635" i="4"/>
  <c r="C4634" i="4"/>
  <c r="B4634" i="4"/>
  <c r="F4566" i="4"/>
  <c r="B4565" i="4"/>
  <c r="A4565" i="4"/>
  <c r="C4565" i="4"/>
  <c r="F4819" i="4"/>
  <c r="A4818" i="4"/>
  <c r="C4818" i="4"/>
  <c r="B4818" i="4"/>
  <c r="B4611" i="4"/>
  <c r="F4612" i="4"/>
  <c r="A4611" i="4"/>
  <c r="C4611" i="4"/>
  <c r="A4542" i="4"/>
  <c r="F4543" i="4"/>
  <c r="C4542" i="4"/>
  <c r="B4542" i="4"/>
  <c r="C4450" i="4"/>
  <c r="B4450" i="4"/>
  <c r="D4450" i="4" s="1"/>
  <c r="F4451" i="4"/>
  <c r="A4450" i="4"/>
  <c r="C4749" i="4"/>
  <c r="F4750" i="4"/>
  <c r="A4749" i="4"/>
  <c r="B4749" i="4"/>
  <c r="F7708" i="4"/>
  <c r="C4358" i="4"/>
  <c r="B4358" i="4"/>
  <c r="D4358" i="4" s="1"/>
  <c r="A4358" i="4"/>
  <c r="C4588" i="4"/>
  <c r="A4588" i="4"/>
  <c r="B4588" i="4"/>
  <c r="D4588" i="4" s="1"/>
  <c r="F4589" i="4"/>
  <c r="B4381" i="4"/>
  <c r="D4381" i="4" s="1"/>
  <c r="A4381" i="4"/>
  <c r="C4381" i="4"/>
  <c r="F4382" i="4"/>
  <c r="A4496" i="4"/>
  <c r="F4497" i="4"/>
  <c r="B4496" i="4"/>
  <c r="C4496" i="4"/>
  <c r="A4404" i="4"/>
  <c r="F4405" i="4"/>
  <c r="B4404" i="4"/>
  <c r="D4404" i="4" s="1"/>
  <c r="C4404" i="4"/>
  <c r="F4520" i="4"/>
  <c r="C4519" i="4"/>
  <c r="A4519" i="4"/>
  <c r="B4519" i="4"/>
  <c r="B4680" i="4"/>
  <c r="C4680" i="4"/>
  <c r="F4681" i="4"/>
  <c r="A4680" i="4"/>
  <c r="B4864" i="4"/>
  <c r="A4864" i="4"/>
  <c r="C4864" i="4"/>
  <c r="F4865" i="4"/>
  <c r="B4772" i="4"/>
  <c r="C4772" i="4"/>
  <c r="F4773" i="4"/>
  <c r="A4772" i="4"/>
  <c r="F4727" i="4"/>
  <c r="A4726" i="4"/>
  <c r="C4726" i="4"/>
  <c r="B4726" i="4"/>
  <c r="B4473" i="4"/>
  <c r="D4473" i="4" s="1"/>
  <c r="A4473" i="4"/>
  <c r="C4473" i="4"/>
  <c r="F4474" i="4"/>
  <c r="C4657" i="4"/>
  <c r="F4658" i="4"/>
  <c r="A4657" i="4"/>
  <c r="B4657" i="4"/>
  <c r="AH7708" i="4" l="1"/>
  <c r="AI7708" i="4"/>
  <c r="D4611" i="4"/>
  <c r="D4608" i="4"/>
  <c r="D4607" i="4"/>
  <c r="D4606" i="4"/>
  <c r="D4610" i="4"/>
  <c r="D4609" i="4"/>
  <c r="AF7708" i="4"/>
  <c r="AE7708" i="4"/>
  <c r="AD7708" i="4"/>
  <c r="AC7708" i="4"/>
  <c r="AB7708" i="4"/>
  <c r="AJ7708" i="4"/>
  <c r="P7708" i="4"/>
  <c r="B7707" i="4"/>
  <c r="D4496" i="4"/>
  <c r="D4519" i="4"/>
  <c r="D4542" i="4"/>
  <c r="D4565" i="4"/>
  <c r="C4865" i="4"/>
  <c r="B4865" i="4"/>
  <c r="F4866" i="4"/>
  <c r="A4865" i="4"/>
  <c r="F7709" i="4"/>
  <c r="F4659" i="4"/>
  <c r="A4658" i="4"/>
  <c r="C4658" i="4"/>
  <c r="B4658" i="4"/>
  <c r="C4681" i="4"/>
  <c r="F4682" i="4"/>
  <c r="A4681" i="4"/>
  <c r="B4681" i="4"/>
  <c r="C4382" i="4"/>
  <c r="B4382" i="4"/>
  <c r="D4382" i="4" s="1"/>
  <c r="A4382" i="4"/>
  <c r="A4819" i="4"/>
  <c r="B4819" i="4"/>
  <c r="F4820" i="4"/>
  <c r="C4819" i="4"/>
  <c r="A4566" i="4"/>
  <c r="F4567" i="4"/>
  <c r="C4566" i="4"/>
  <c r="B4566" i="4"/>
  <c r="D4566" i="4" s="1"/>
  <c r="F4935" i="4"/>
  <c r="A4911" i="4"/>
  <c r="F4912" i="4"/>
  <c r="B4911" i="4"/>
  <c r="C4911" i="4"/>
  <c r="F4452" i="4"/>
  <c r="C4451" i="4"/>
  <c r="A4451" i="4"/>
  <c r="B4451" i="4"/>
  <c r="B4405" i="4"/>
  <c r="D4405" i="4" s="1"/>
  <c r="A4405" i="4"/>
  <c r="C4405" i="4"/>
  <c r="F4406" i="4"/>
  <c r="F4590" i="4"/>
  <c r="B4589" i="4"/>
  <c r="D4589" i="4" s="1"/>
  <c r="A4589" i="4"/>
  <c r="C4589" i="4"/>
  <c r="C4612" i="4"/>
  <c r="A4612" i="4"/>
  <c r="B4612" i="4"/>
  <c r="D4612" i="4" s="1"/>
  <c r="F4613" i="4"/>
  <c r="A4428" i="4"/>
  <c r="F4429" i="4"/>
  <c r="B4428" i="4"/>
  <c r="C4428" i="4"/>
  <c r="B4704" i="4"/>
  <c r="C4704" i="4"/>
  <c r="F4705" i="4"/>
  <c r="A4704" i="4"/>
  <c r="B4888" i="4"/>
  <c r="A4888" i="4"/>
  <c r="C4888" i="4"/>
  <c r="F4889" i="4"/>
  <c r="A4520" i="4"/>
  <c r="F4521" i="4"/>
  <c r="B4520" i="4"/>
  <c r="C4520" i="4"/>
  <c r="B4497" i="4"/>
  <c r="D4497" i="4" s="1"/>
  <c r="A4497" i="4"/>
  <c r="C4497" i="4"/>
  <c r="F4498" i="4"/>
  <c r="F4751" i="4"/>
  <c r="A4750" i="4"/>
  <c r="C4750" i="4"/>
  <c r="B4750" i="4"/>
  <c r="C4474" i="4"/>
  <c r="B4474" i="4"/>
  <c r="D4474" i="4" s="1"/>
  <c r="F4475" i="4"/>
  <c r="A4474" i="4"/>
  <c r="A4727" i="4"/>
  <c r="B4727" i="4"/>
  <c r="F4728" i="4"/>
  <c r="C4727" i="4"/>
  <c r="C4773" i="4"/>
  <c r="F4774" i="4"/>
  <c r="A4773" i="4"/>
  <c r="B4773" i="4"/>
  <c r="B4543" i="4"/>
  <c r="D4543" i="4" s="1"/>
  <c r="F4544" i="4"/>
  <c r="A4543" i="4"/>
  <c r="C4543" i="4"/>
  <c r="B4635" i="4"/>
  <c r="D4635" i="4" s="1"/>
  <c r="F4636" i="4"/>
  <c r="A4635" i="4"/>
  <c r="C4635" i="4"/>
  <c r="B4796" i="4"/>
  <c r="C4796" i="4"/>
  <c r="F4797" i="4"/>
  <c r="A4796" i="4"/>
  <c r="F4843" i="4"/>
  <c r="C4842" i="4"/>
  <c r="A4842" i="4"/>
  <c r="B4842" i="4"/>
  <c r="AH7709" i="4" l="1"/>
  <c r="AI7709" i="4"/>
  <c r="D4634" i="4"/>
  <c r="D4632" i="4"/>
  <c r="D4633" i="4"/>
  <c r="D4631" i="4"/>
  <c r="AF7709" i="4"/>
  <c r="AE7709" i="4"/>
  <c r="AD7709" i="4"/>
  <c r="AC7709" i="4"/>
  <c r="AB7709" i="4"/>
  <c r="P7709" i="4"/>
  <c r="AJ7709" i="4"/>
  <c r="B7708" i="4"/>
  <c r="D4451" i="4"/>
  <c r="D4428" i="4"/>
  <c r="D4520" i="4"/>
  <c r="F4775" i="4"/>
  <c r="A4774" i="4"/>
  <c r="C4774" i="4"/>
  <c r="B4774" i="4"/>
  <c r="A4751" i="4"/>
  <c r="B4751" i="4"/>
  <c r="F4752" i="4"/>
  <c r="C4751" i="4"/>
  <c r="C4498" i="4"/>
  <c r="B4498" i="4"/>
  <c r="D4498" i="4" s="1"/>
  <c r="F4499" i="4"/>
  <c r="A4498" i="4"/>
  <c r="C4889" i="4"/>
  <c r="B4889" i="4"/>
  <c r="F4890" i="4"/>
  <c r="A4889" i="4"/>
  <c r="B4429" i="4"/>
  <c r="D4429" i="4" s="1"/>
  <c r="A4429" i="4"/>
  <c r="C4429" i="4"/>
  <c r="F4430" i="4"/>
  <c r="F4959" i="4"/>
  <c r="A4935" i="4"/>
  <c r="F4936" i="4"/>
  <c r="B4935" i="4"/>
  <c r="C4935" i="4"/>
  <c r="B4820" i="4"/>
  <c r="C4820" i="4"/>
  <c r="F4821" i="4"/>
  <c r="A4820" i="4"/>
  <c r="A4659" i="4"/>
  <c r="B4659" i="4"/>
  <c r="F4660" i="4"/>
  <c r="C4659" i="4"/>
  <c r="B4728" i="4"/>
  <c r="C4728" i="4"/>
  <c r="F4729" i="4"/>
  <c r="A4728" i="4"/>
  <c r="C4636" i="4"/>
  <c r="A4636" i="4"/>
  <c r="B4636" i="4"/>
  <c r="D4636" i="4" s="1"/>
  <c r="F4637" i="4"/>
  <c r="C4544" i="4"/>
  <c r="A4544" i="4"/>
  <c r="B4544" i="4"/>
  <c r="D4544" i="4" s="1"/>
  <c r="F4545" i="4"/>
  <c r="F4476" i="4"/>
  <c r="C4475" i="4"/>
  <c r="A4475" i="4"/>
  <c r="B4475" i="4"/>
  <c r="D4475" i="4" s="1"/>
  <c r="C4705" i="4"/>
  <c r="F4706" i="4"/>
  <c r="A4705" i="4"/>
  <c r="B4705" i="4"/>
  <c r="B4912" i="4"/>
  <c r="A4912" i="4"/>
  <c r="C4912" i="4"/>
  <c r="F4913" i="4"/>
  <c r="B4567" i="4"/>
  <c r="F4568" i="4"/>
  <c r="A4567" i="4"/>
  <c r="C4567" i="4"/>
  <c r="F4614" i="4"/>
  <c r="B4613" i="4"/>
  <c r="D4613" i="4" s="1"/>
  <c r="A4613" i="4"/>
  <c r="C4613" i="4"/>
  <c r="C4406" i="4"/>
  <c r="B4406" i="4"/>
  <c r="D4406" i="4" s="1"/>
  <c r="A4406" i="4"/>
  <c r="F7710" i="4"/>
  <c r="C4797" i="4"/>
  <c r="F4798" i="4"/>
  <c r="A4797" i="4"/>
  <c r="B4797" i="4"/>
  <c r="A4843" i="4"/>
  <c r="F4844" i="4"/>
  <c r="B4843" i="4"/>
  <c r="C4843" i="4"/>
  <c r="B4521" i="4"/>
  <c r="D4521" i="4" s="1"/>
  <c r="A4521" i="4"/>
  <c r="C4521" i="4"/>
  <c r="F4522" i="4"/>
  <c r="A4590" i="4"/>
  <c r="F4591" i="4"/>
  <c r="C4590" i="4"/>
  <c r="B4590" i="4"/>
  <c r="A4452" i="4"/>
  <c r="F4453" i="4"/>
  <c r="B4452" i="4"/>
  <c r="C4452" i="4"/>
  <c r="F4683" i="4"/>
  <c r="A4682" i="4"/>
  <c r="C4682" i="4"/>
  <c r="B4682" i="4"/>
  <c r="F4867" i="4"/>
  <c r="C4866" i="4"/>
  <c r="A4866" i="4"/>
  <c r="B4866" i="4"/>
  <c r="AH7710" i="4" l="1"/>
  <c r="AI7710" i="4"/>
  <c r="D4658" i="4"/>
  <c r="D4656" i="4"/>
  <c r="D4657" i="4"/>
  <c r="D4655" i="4"/>
  <c r="AF7710" i="4"/>
  <c r="AE7710" i="4"/>
  <c r="AD7710" i="4"/>
  <c r="AC7710" i="4"/>
  <c r="AB7710" i="4"/>
  <c r="AJ7710" i="4"/>
  <c r="P7710" i="4"/>
  <c r="B7709" i="4"/>
  <c r="D4659" i="4"/>
  <c r="D4452" i="4"/>
  <c r="D4590" i="4"/>
  <c r="D4567" i="4"/>
  <c r="C4821" i="4"/>
  <c r="F4822" i="4"/>
  <c r="A4821" i="4"/>
  <c r="B4821" i="4"/>
  <c r="B4591" i="4"/>
  <c r="D4591" i="4" s="1"/>
  <c r="F4592" i="4"/>
  <c r="A4591" i="4"/>
  <c r="C4591" i="4"/>
  <c r="B4453" i="4"/>
  <c r="D4453" i="4" s="1"/>
  <c r="A4453" i="4"/>
  <c r="C4453" i="4"/>
  <c r="F4454" i="4"/>
  <c r="B4844" i="4"/>
  <c r="A4844" i="4"/>
  <c r="C4844" i="4"/>
  <c r="F4845" i="4"/>
  <c r="F4799" i="4"/>
  <c r="A4798" i="4"/>
  <c r="C4798" i="4"/>
  <c r="B4798" i="4"/>
  <c r="C4568" i="4"/>
  <c r="A4568" i="4"/>
  <c r="F4569" i="4"/>
  <c r="B4568" i="4"/>
  <c r="D4568" i="4" s="1"/>
  <c r="C4913" i="4"/>
  <c r="B4913" i="4"/>
  <c r="F4914" i="4"/>
  <c r="A4913" i="4"/>
  <c r="F4707" i="4"/>
  <c r="A4706" i="4"/>
  <c r="C4706" i="4"/>
  <c r="B4706" i="4"/>
  <c r="F4638" i="4"/>
  <c r="B4637" i="4"/>
  <c r="D4637" i="4" s="1"/>
  <c r="A4637" i="4"/>
  <c r="C4637" i="4"/>
  <c r="B4660" i="4"/>
  <c r="D4660" i="4" s="1"/>
  <c r="C4660" i="4"/>
  <c r="F4661" i="4"/>
  <c r="A4660" i="4"/>
  <c r="C4430" i="4"/>
  <c r="B4430" i="4"/>
  <c r="A4430" i="4"/>
  <c r="F4891" i="4"/>
  <c r="C4890" i="4"/>
  <c r="A4890" i="4"/>
  <c r="B4890" i="4"/>
  <c r="F4500" i="4"/>
  <c r="C4499" i="4"/>
  <c r="A4499" i="4"/>
  <c r="B4499" i="4"/>
  <c r="D4499" i="4" s="1"/>
  <c r="F7711" i="4"/>
  <c r="F4983" i="4"/>
  <c r="A4959" i="4"/>
  <c r="F4960" i="4"/>
  <c r="B4959" i="4"/>
  <c r="C4959" i="4"/>
  <c r="B4752" i="4"/>
  <c r="C4752" i="4"/>
  <c r="F4753" i="4"/>
  <c r="A4752" i="4"/>
  <c r="A4683" i="4"/>
  <c r="B4683" i="4"/>
  <c r="F4684" i="4"/>
  <c r="C4683" i="4"/>
  <c r="A4867" i="4"/>
  <c r="F4868" i="4"/>
  <c r="B4867" i="4"/>
  <c r="C4867" i="4"/>
  <c r="C4522" i="4"/>
  <c r="B4522" i="4"/>
  <c r="D4522" i="4" s="1"/>
  <c r="F4523" i="4"/>
  <c r="A4522" i="4"/>
  <c r="A4614" i="4"/>
  <c r="F4615" i="4"/>
  <c r="C4614" i="4"/>
  <c r="B4614" i="4"/>
  <c r="D4614" i="4" s="1"/>
  <c r="A4476" i="4"/>
  <c r="F4477" i="4"/>
  <c r="B4476" i="4"/>
  <c r="C4476" i="4"/>
  <c r="F4546" i="4"/>
  <c r="B4545" i="4"/>
  <c r="D4545" i="4" s="1"/>
  <c r="A4545" i="4"/>
  <c r="C4545" i="4"/>
  <c r="C4729" i="4"/>
  <c r="F4730" i="4"/>
  <c r="A4729" i="4"/>
  <c r="B4729" i="4"/>
  <c r="B4936" i="4"/>
  <c r="A4936" i="4"/>
  <c r="C4936" i="4"/>
  <c r="F4937" i="4"/>
  <c r="A4775" i="4"/>
  <c r="B4775" i="4"/>
  <c r="F4776" i="4"/>
  <c r="C4775" i="4"/>
  <c r="AI7711" i="4" l="1"/>
  <c r="AH7711" i="4"/>
  <c r="D4682" i="4"/>
  <c r="D4679" i="4"/>
  <c r="D4681" i="4"/>
  <c r="D4680" i="4"/>
  <c r="D4678" i="4"/>
  <c r="AF7711" i="4"/>
  <c r="AE7711" i="4"/>
  <c r="AD7711" i="4"/>
  <c r="AC7711" i="4"/>
  <c r="AB7711" i="4"/>
  <c r="P7711" i="4"/>
  <c r="AJ7711" i="4"/>
  <c r="B7710" i="4"/>
  <c r="D4476" i="4"/>
  <c r="D4430" i="4"/>
  <c r="D4683" i="4"/>
  <c r="C4937" i="4"/>
  <c r="B4937" i="4"/>
  <c r="F4938" i="4"/>
  <c r="A4937" i="4"/>
  <c r="B4684" i="4"/>
  <c r="C4684" i="4"/>
  <c r="F4685" i="4"/>
  <c r="A4684" i="4"/>
  <c r="B4776" i="4"/>
  <c r="C4776" i="4"/>
  <c r="F4777" i="4"/>
  <c r="A4776" i="4"/>
  <c r="F4731" i="4"/>
  <c r="A4730" i="4"/>
  <c r="C4730" i="4"/>
  <c r="B4730" i="4"/>
  <c r="F4524" i="4"/>
  <c r="C4523" i="4"/>
  <c r="A4523" i="4"/>
  <c r="B4523" i="4"/>
  <c r="C4753" i="4"/>
  <c r="F4754" i="4"/>
  <c r="A4753" i="4"/>
  <c r="B4753" i="4"/>
  <c r="F5007" i="4"/>
  <c r="A4983" i="4"/>
  <c r="F4984" i="4"/>
  <c r="B4983" i="4"/>
  <c r="C4983" i="4"/>
  <c r="A4500" i="4"/>
  <c r="F4501" i="4"/>
  <c r="B4500" i="4"/>
  <c r="D4500" i="4" s="1"/>
  <c r="C4500" i="4"/>
  <c r="C4661" i="4"/>
  <c r="F4662" i="4"/>
  <c r="A4661" i="4"/>
  <c r="B4661" i="4"/>
  <c r="A4638" i="4"/>
  <c r="F4639" i="4"/>
  <c r="C4638" i="4"/>
  <c r="B4638" i="4"/>
  <c r="D4638" i="4" s="1"/>
  <c r="C4454" i="4"/>
  <c r="B4454" i="4"/>
  <c r="A4454" i="4"/>
  <c r="A4707" i="4"/>
  <c r="B4707" i="4"/>
  <c r="F4708" i="4"/>
  <c r="C4707" i="4"/>
  <c r="F4915" i="4"/>
  <c r="C4914" i="4"/>
  <c r="A4914" i="4"/>
  <c r="B4914" i="4"/>
  <c r="F4570" i="4"/>
  <c r="B4569" i="4"/>
  <c r="D4569" i="4" s="1"/>
  <c r="A4569" i="4"/>
  <c r="C4569" i="4"/>
  <c r="C4592" i="4"/>
  <c r="A4592" i="4"/>
  <c r="B4592" i="4"/>
  <c r="F4593" i="4"/>
  <c r="F4823" i="4"/>
  <c r="A4822" i="4"/>
  <c r="C4822" i="4"/>
  <c r="B4822" i="4"/>
  <c r="A4799" i="4"/>
  <c r="B4799" i="4"/>
  <c r="F4800" i="4"/>
  <c r="C4799" i="4"/>
  <c r="B4868" i="4"/>
  <c r="A4868" i="4"/>
  <c r="C4868" i="4"/>
  <c r="F4869" i="4"/>
  <c r="B4960" i="4"/>
  <c r="A4960" i="4"/>
  <c r="C4960" i="4"/>
  <c r="F4961" i="4"/>
  <c r="A4546" i="4"/>
  <c r="F4547" i="4"/>
  <c r="C4546" i="4"/>
  <c r="B4546" i="4"/>
  <c r="D4546" i="4" s="1"/>
  <c r="B4477" i="4"/>
  <c r="D4477" i="4" s="1"/>
  <c r="A4477" i="4"/>
  <c r="C4477" i="4"/>
  <c r="F4478" i="4"/>
  <c r="B4615" i="4"/>
  <c r="F4616" i="4"/>
  <c r="A4615" i="4"/>
  <c r="C4615" i="4"/>
  <c r="F7712" i="4"/>
  <c r="A4891" i="4"/>
  <c r="F4892" i="4"/>
  <c r="B4891" i="4"/>
  <c r="C4891" i="4"/>
  <c r="C4845" i="4"/>
  <c r="B4845" i="4"/>
  <c r="F4846" i="4"/>
  <c r="A4845" i="4"/>
  <c r="AH7712" i="4" l="1"/>
  <c r="AI7712" i="4"/>
  <c r="D4705" i="4"/>
  <c r="D4704" i="4"/>
  <c r="D4706" i="4"/>
  <c r="D4703" i="4"/>
  <c r="AF7712" i="4"/>
  <c r="AE7712" i="4"/>
  <c r="AD7712" i="4"/>
  <c r="AC7712" i="4"/>
  <c r="AB7712" i="4"/>
  <c r="P7712" i="4"/>
  <c r="AJ7712" i="4"/>
  <c r="B7711" i="4"/>
  <c r="D4661" i="4"/>
  <c r="D4615" i="4"/>
  <c r="D4523" i="4"/>
  <c r="D4707" i="4"/>
  <c r="D4592" i="4"/>
  <c r="D4684" i="4"/>
  <c r="D4454" i="4"/>
  <c r="A4915" i="4"/>
  <c r="F4916" i="4"/>
  <c r="B4915" i="4"/>
  <c r="C4915" i="4"/>
  <c r="F5031" i="4"/>
  <c r="A5007" i="4"/>
  <c r="F5008" i="4"/>
  <c r="B5007" i="4"/>
  <c r="C5007" i="4"/>
  <c r="C4478" i="4"/>
  <c r="B4478" i="4"/>
  <c r="D4478" i="4" s="1"/>
  <c r="A4478" i="4"/>
  <c r="C4616" i="4"/>
  <c r="A4616" i="4"/>
  <c r="F4617" i="4"/>
  <c r="B4616" i="4"/>
  <c r="A4570" i="4"/>
  <c r="F4571" i="4"/>
  <c r="C4570" i="4"/>
  <c r="B4570" i="4"/>
  <c r="D4570" i="4" s="1"/>
  <c r="B4708" i="4"/>
  <c r="D4708" i="4" s="1"/>
  <c r="C4708" i="4"/>
  <c r="F4709" i="4"/>
  <c r="A4708" i="4"/>
  <c r="B4639" i="4"/>
  <c r="D4639" i="4" s="1"/>
  <c r="F4640" i="4"/>
  <c r="A4639" i="4"/>
  <c r="C4639" i="4"/>
  <c r="B4501" i="4"/>
  <c r="D4501" i="4" s="1"/>
  <c r="A4501" i="4"/>
  <c r="C4501" i="4"/>
  <c r="F4502" i="4"/>
  <c r="A4731" i="4"/>
  <c r="B4731" i="4"/>
  <c r="F4732" i="4"/>
  <c r="C4731" i="4"/>
  <c r="B4547" i="4"/>
  <c r="F4548" i="4"/>
  <c r="A4547" i="4"/>
  <c r="C4547" i="4"/>
  <c r="F4755" i="4"/>
  <c r="A4754" i="4"/>
  <c r="C4754" i="4"/>
  <c r="B4754" i="4"/>
  <c r="F7713" i="4"/>
  <c r="C4961" i="4"/>
  <c r="B4961" i="4"/>
  <c r="F4962" i="4"/>
  <c r="A4961" i="4"/>
  <c r="A4823" i="4"/>
  <c r="B4823" i="4"/>
  <c r="F4824" i="4"/>
  <c r="C4823" i="4"/>
  <c r="A4524" i="4"/>
  <c r="F4525" i="4"/>
  <c r="B4524" i="4"/>
  <c r="D4524" i="4" s="1"/>
  <c r="C4524" i="4"/>
  <c r="B4800" i="4"/>
  <c r="C4800" i="4"/>
  <c r="F4801" i="4"/>
  <c r="A4800" i="4"/>
  <c r="F4939" i="4"/>
  <c r="C4938" i="4"/>
  <c r="A4938" i="4"/>
  <c r="B4938" i="4"/>
  <c r="F4847" i="4"/>
  <c r="C4846" i="4"/>
  <c r="A4846" i="4"/>
  <c r="B4846" i="4"/>
  <c r="B4892" i="4"/>
  <c r="A4892" i="4"/>
  <c r="C4892" i="4"/>
  <c r="F4893" i="4"/>
  <c r="C4869" i="4"/>
  <c r="B4869" i="4"/>
  <c r="F4870" i="4"/>
  <c r="A4869" i="4"/>
  <c r="F4594" i="4"/>
  <c r="B4593" i="4"/>
  <c r="D4593" i="4" s="1"/>
  <c r="A4593" i="4"/>
  <c r="C4593" i="4"/>
  <c r="F4663" i="4"/>
  <c r="A4662" i="4"/>
  <c r="C4662" i="4"/>
  <c r="B4662" i="4"/>
  <c r="B4984" i="4"/>
  <c r="A4984" i="4"/>
  <c r="C4984" i="4"/>
  <c r="F4985" i="4"/>
  <c r="C4777" i="4"/>
  <c r="F4778" i="4"/>
  <c r="A4777" i="4"/>
  <c r="B4777" i="4"/>
  <c r="C4685" i="4"/>
  <c r="F4686" i="4"/>
  <c r="A4685" i="4"/>
  <c r="B4685" i="4"/>
  <c r="AH7713" i="4" l="1"/>
  <c r="AI7713" i="4"/>
  <c r="D4731" i="4"/>
  <c r="D4730" i="4"/>
  <c r="D4729" i="4"/>
  <c r="D4727" i="4"/>
  <c r="D4728" i="4"/>
  <c r="D4726" i="4"/>
  <c r="AF7713" i="4"/>
  <c r="AE7713" i="4"/>
  <c r="AD7713" i="4"/>
  <c r="AC7713" i="4"/>
  <c r="AB7713" i="4"/>
  <c r="AJ7713" i="4"/>
  <c r="P7713" i="4"/>
  <c r="B7712" i="4"/>
  <c r="D4616" i="4"/>
  <c r="D4662" i="4"/>
  <c r="D4685" i="4"/>
  <c r="D4547" i="4"/>
  <c r="F4779" i="4"/>
  <c r="A4778" i="4"/>
  <c r="C4778" i="4"/>
  <c r="B4778" i="4"/>
  <c r="F7714" i="4"/>
  <c r="B4571" i="4"/>
  <c r="D4571" i="4" s="1"/>
  <c r="F4572" i="4"/>
  <c r="A4571" i="4"/>
  <c r="C4571" i="4"/>
  <c r="F4687" i="4"/>
  <c r="A4686" i="4"/>
  <c r="C4686" i="4"/>
  <c r="B4686" i="4"/>
  <c r="A4939" i="4"/>
  <c r="F4940" i="4"/>
  <c r="B4939" i="4"/>
  <c r="C4939" i="4"/>
  <c r="C4985" i="4"/>
  <c r="B4985" i="4"/>
  <c r="F4986" i="4"/>
  <c r="A4985" i="4"/>
  <c r="A4594" i="4"/>
  <c r="F4595" i="4"/>
  <c r="C4594" i="4"/>
  <c r="B4594" i="4"/>
  <c r="F4871" i="4"/>
  <c r="C4870" i="4"/>
  <c r="A4870" i="4"/>
  <c r="B4870" i="4"/>
  <c r="A4847" i="4"/>
  <c r="F4848" i="4"/>
  <c r="B4847" i="4"/>
  <c r="C4847" i="4"/>
  <c r="F4963" i="4"/>
  <c r="C4962" i="4"/>
  <c r="A4962" i="4"/>
  <c r="B4962" i="4"/>
  <c r="C4709" i="4"/>
  <c r="F4710" i="4"/>
  <c r="A4709" i="4"/>
  <c r="B4709" i="4"/>
  <c r="F5055" i="4"/>
  <c r="A5031" i="4"/>
  <c r="F5032" i="4"/>
  <c r="B5031" i="4"/>
  <c r="C5031" i="4"/>
  <c r="B4916" i="4"/>
  <c r="A4916" i="4"/>
  <c r="C4916" i="4"/>
  <c r="F4917" i="4"/>
  <c r="C4801" i="4"/>
  <c r="F4802" i="4"/>
  <c r="A4801" i="4"/>
  <c r="B4801" i="4"/>
  <c r="B4525" i="4"/>
  <c r="D4525" i="4" s="1"/>
  <c r="A4525" i="4"/>
  <c r="C4525" i="4"/>
  <c r="F4526" i="4"/>
  <c r="C4548" i="4"/>
  <c r="A4548" i="4"/>
  <c r="B4548" i="4"/>
  <c r="F4549" i="4"/>
  <c r="B4732" i="4"/>
  <c r="D4732" i="4" s="1"/>
  <c r="C4732" i="4"/>
  <c r="F4733" i="4"/>
  <c r="A4732" i="4"/>
  <c r="B5008" i="4"/>
  <c r="A5008" i="4"/>
  <c r="C5008" i="4"/>
  <c r="F5009" i="4"/>
  <c r="A4663" i="4"/>
  <c r="B4663" i="4"/>
  <c r="F4664" i="4"/>
  <c r="C4663" i="4"/>
  <c r="A4755" i="4"/>
  <c r="B4755" i="4"/>
  <c r="D4755" i="4" s="1"/>
  <c r="F4756" i="4"/>
  <c r="C4755" i="4"/>
  <c r="C4893" i="4"/>
  <c r="B4893" i="4"/>
  <c r="F4894" i="4"/>
  <c r="A4893" i="4"/>
  <c r="B4824" i="4"/>
  <c r="C4824" i="4"/>
  <c r="F4825" i="4"/>
  <c r="A4824" i="4"/>
  <c r="C4502" i="4"/>
  <c r="B4502" i="4"/>
  <c r="D4502" i="4" s="1"/>
  <c r="A4502" i="4"/>
  <c r="C4640" i="4"/>
  <c r="A4640" i="4"/>
  <c r="B4640" i="4"/>
  <c r="D4640" i="4" s="1"/>
  <c r="F4641" i="4"/>
  <c r="F4618" i="4"/>
  <c r="B4617" i="4"/>
  <c r="D4617" i="4" s="1"/>
  <c r="A4617" i="4"/>
  <c r="C4617" i="4"/>
  <c r="AH7714" i="4" l="1"/>
  <c r="AI7714" i="4"/>
  <c r="D4753" i="4"/>
  <c r="D4750" i="4"/>
  <c r="D4754" i="4"/>
  <c r="D4752" i="4"/>
  <c r="D4751" i="4"/>
  <c r="AF7714" i="4"/>
  <c r="AE7714" i="4"/>
  <c r="AD7714" i="4"/>
  <c r="AC7714" i="4"/>
  <c r="AB7714" i="4"/>
  <c r="P7714" i="4"/>
  <c r="AJ7714" i="4"/>
  <c r="B7713" i="4"/>
  <c r="D4594" i="4"/>
  <c r="D4709" i="4"/>
  <c r="D4663" i="4"/>
  <c r="D4548" i="4"/>
  <c r="D4686" i="4"/>
  <c r="A4618" i="4"/>
  <c r="F4619" i="4"/>
  <c r="C4618" i="4"/>
  <c r="B4618" i="4"/>
  <c r="C4825" i="4"/>
  <c r="F4826" i="4"/>
  <c r="A4825" i="4"/>
  <c r="B4825" i="4"/>
  <c r="F4895" i="4"/>
  <c r="C4894" i="4"/>
  <c r="A4894" i="4"/>
  <c r="B4894" i="4"/>
  <c r="C5009" i="4"/>
  <c r="B5009" i="4"/>
  <c r="F5010" i="4"/>
  <c r="A5009" i="4"/>
  <c r="C4526" i="4"/>
  <c r="B4526" i="4"/>
  <c r="D4526" i="4" s="1"/>
  <c r="A4526" i="4"/>
  <c r="F4711" i="4"/>
  <c r="A4710" i="4"/>
  <c r="C4710" i="4"/>
  <c r="B4710" i="4"/>
  <c r="D4710" i="4" s="1"/>
  <c r="A4963" i="4"/>
  <c r="F4964" i="4"/>
  <c r="B4963" i="4"/>
  <c r="C4963" i="4"/>
  <c r="A4687" i="4"/>
  <c r="B4687" i="4"/>
  <c r="F4688" i="4"/>
  <c r="C4687" i="4"/>
  <c r="A4779" i="4"/>
  <c r="B4779" i="4"/>
  <c r="F4780" i="4"/>
  <c r="C4779" i="4"/>
  <c r="F4642" i="4"/>
  <c r="B4641" i="4"/>
  <c r="D4641" i="4" s="1"/>
  <c r="A4641" i="4"/>
  <c r="C4641" i="4"/>
  <c r="F4803" i="4"/>
  <c r="A4802" i="4"/>
  <c r="C4802" i="4"/>
  <c r="B4802" i="4"/>
  <c r="F5079" i="4"/>
  <c r="A5055" i="4"/>
  <c r="F5056" i="4"/>
  <c r="B5055" i="4"/>
  <c r="C5055" i="4"/>
  <c r="C4733" i="4"/>
  <c r="F4734" i="4"/>
  <c r="A4733" i="4"/>
  <c r="B4733" i="4"/>
  <c r="B4940" i="4"/>
  <c r="A4940" i="4"/>
  <c r="C4940" i="4"/>
  <c r="F4941" i="4"/>
  <c r="C4572" i="4"/>
  <c r="A4572" i="4"/>
  <c r="B4572" i="4"/>
  <c r="D4572" i="4" s="1"/>
  <c r="F4573" i="4"/>
  <c r="F7715" i="4"/>
  <c r="B4848" i="4"/>
  <c r="A4848" i="4"/>
  <c r="C4848" i="4"/>
  <c r="F4849" i="4"/>
  <c r="B4756" i="4"/>
  <c r="D4756" i="4" s="1"/>
  <c r="C4756" i="4"/>
  <c r="F4757" i="4"/>
  <c r="A4756" i="4"/>
  <c r="B4664" i="4"/>
  <c r="C4664" i="4"/>
  <c r="F4665" i="4"/>
  <c r="A4664" i="4"/>
  <c r="F4550" i="4"/>
  <c r="B4549" i="4"/>
  <c r="D4549" i="4" s="1"/>
  <c r="A4549" i="4"/>
  <c r="C4549" i="4"/>
  <c r="C4917" i="4"/>
  <c r="B4917" i="4"/>
  <c r="F4918" i="4"/>
  <c r="A4917" i="4"/>
  <c r="B5032" i="4"/>
  <c r="A5032" i="4"/>
  <c r="C5032" i="4"/>
  <c r="F5033" i="4"/>
  <c r="A4871" i="4"/>
  <c r="F4872" i="4"/>
  <c r="B4871" i="4"/>
  <c r="C4871" i="4"/>
  <c r="B4595" i="4"/>
  <c r="F4596" i="4"/>
  <c r="A4595" i="4"/>
  <c r="C4595" i="4"/>
  <c r="F4987" i="4"/>
  <c r="C4986" i="4"/>
  <c r="A4986" i="4"/>
  <c r="B4986" i="4"/>
  <c r="AH7715" i="4" l="1"/>
  <c r="AI7715" i="4"/>
  <c r="D4777" i="4"/>
  <c r="D4779" i="4"/>
  <c r="D4778" i="4"/>
  <c r="D4774" i="4"/>
  <c r="D4776" i="4"/>
  <c r="D4775" i="4"/>
  <c r="AF7715" i="4"/>
  <c r="AE7715" i="4"/>
  <c r="AD7715" i="4"/>
  <c r="AC7715" i="4"/>
  <c r="AB7715" i="4"/>
  <c r="AJ7715" i="4"/>
  <c r="P7715" i="4"/>
  <c r="B7714" i="4"/>
  <c r="D4595" i="4"/>
  <c r="D4733" i="4"/>
  <c r="D4664" i="4"/>
  <c r="D4618" i="4"/>
  <c r="D4687" i="4"/>
  <c r="F7716" i="4"/>
  <c r="A4711" i="4"/>
  <c r="B4711" i="4"/>
  <c r="D4711" i="4" s="1"/>
  <c r="F4712" i="4"/>
  <c r="C4711" i="4"/>
  <c r="B4872" i="4"/>
  <c r="A4872" i="4"/>
  <c r="C4872" i="4"/>
  <c r="F4873" i="4"/>
  <c r="C5033" i="4"/>
  <c r="B5033" i="4"/>
  <c r="F5034" i="4"/>
  <c r="A5033" i="4"/>
  <c r="C4849" i="4"/>
  <c r="B4849" i="4"/>
  <c r="F4850" i="4"/>
  <c r="A4849" i="4"/>
  <c r="F4574" i="4"/>
  <c r="B4573" i="4"/>
  <c r="A4573" i="4"/>
  <c r="C4573" i="4"/>
  <c r="B4780" i="4"/>
  <c r="D4780" i="4" s="1"/>
  <c r="C4780" i="4"/>
  <c r="F4781" i="4"/>
  <c r="A4780" i="4"/>
  <c r="A4895" i="4"/>
  <c r="F4896" i="4"/>
  <c r="B4895" i="4"/>
  <c r="C4895" i="4"/>
  <c r="F4827" i="4"/>
  <c r="A4826" i="4"/>
  <c r="C4826" i="4"/>
  <c r="B4826" i="4"/>
  <c r="B4619" i="4"/>
  <c r="D4619" i="4" s="1"/>
  <c r="F4620" i="4"/>
  <c r="A4619" i="4"/>
  <c r="C4619" i="4"/>
  <c r="C4596" i="4"/>
  <c r="A4596" i="4"/>
  <c r="B4596" i="4"/>
  <c r="D4596" i="4" s="1"/>
  <c r="F4597" i="4"/>
  <c r="F4919" i="4"/>
  <c r="C4918" i="4"/>
  <c r="A4918" i="4"/>
  <c r="B4918" i="4"/>
  <c r="A4550" i="4"/>
  <c r="C4550" i="4"/>
  <c r="B4550" i="4"/>
  <c r="F4735" i="4"/>
  <c r="A4734" i="4"/>
  <c r="C4734" i="4"/>
  <c r="B4734" i="4"/>
  <c r="D4734" i="4" s="1"/>
  <c r="B4688" i="4"/>
  <c r="D4688" i="4" s="1"/>
  <c r="C4688" i="4"/>
  <c r="F4689" i="4"/>
  <c r="A4688" i="4"/>
  <c r="C4665" i="4"/>
  <c r="F4666" i="4"/>
  <c r="A4665" i="4"/>
  <c r="B4665" i="4"/>
  <c r="C4941" i="4"/>
  <c r="B4941" i="4"/>
  <c r="F4942" i="4"/>
  <c r="A4941" i="4"/>
  <c r="A4803" i="4"/>
  <c r="B4803" i="4"/>
  <c r="D4803" i="4" s="1"/>
  <c r="F4804" i="4"/>
  <c r="C4803" i="4"/>
  <c r="B5056" i="4"/>
  <c r="A5056" i="4"/>
  <c r="C5056" i="4"/>
  <c r="F5057" i="4"/>
  <c r="A4987" i="4"/>
  <c r="F4988" i="4"/>
  <c r="B4987" i="4"/>
  <c r="C4987" i="4"/>
  <c r="C4757" i="4"/>
  <c r="F4758" i="4"/>
  <c r="A4757" i="4"/>
  <c r="B4757" i="4"/>
  <c r="F5103" i="4"/>
  <c r="A5079" i="4"/>
  <c r="F5080" i="4"/>
  <c r="B5079" i="4"/>
  <c r="C5079" i="4"/>
  <c r="A4642" i="4"/>
  <c r="F4643" i="4"/>
  <c r="C4642" i="4"/>
  <c r="B4642" i="4"/>
  <c r="D4642" i="4" s="1"/>
  <c r="B4964" i="4"/>
  <c r="A4964" i="4"/>
  <c r="C4964" i="4"/>
  <c r="F4965" i="4"/>
  <c r="F5011" i="4"/>
  <c r="C5010" i="4"/>
  <c r="A5010" i="4"/>
  <c r="B5010" i="4"/>
  <c r="AH7716" i="4" l="1"/>
  <c r="AI7716" i="4"/>
  <c r="D4802" i="4"/>
  <c r="D4800" i="4"/>
  <c r="D4799" i="4"/>
  <c r="D4801" i="4"/>
  <c r="AF7716" i="4"/>
  <c r="AE7716" i="4"/>
  <c r="AD7716" i="4"/>
  <c r="AC7716" i="4"/>
  <c r="AB7716" i="4"/>
  <c r="AJ7716" i="4"/>
  <c r="P7716" i="4"/>
  <c r="B7715" i="4"/>
  <c r="D4550" i="4"/>
  <c r="D4665" i="4"/>
  <c r="D4757" i="4"/>
  <c r="D4573" i="4"/>
  <c r="A4827" i="4"/>
  <c r="B4827" i="4"/>
  <c r="F4828" i="4"/>
  <c r="C4827" i="4"/>
  <c r="C4965" i="4"/>
  <c r="B4965" i="4"/>
  <c r="F4966" i="4"/>
  <c r="A4965" i="4"/>
  <c r="B4643" i="4"/>
  <c r="D4643" i="4" s="1"/>
  <c r="F4644" i="4"/>
  <c r="A4643" i="4"/>
  <c r="C4643" i="4"/>
  <c r="B5080" i="4"/>
  <c r="A5080" i="4"/>
  <c r="C5080" i="4"/>
  <c r="F5081" i="4"/>
  <c r="F5127" i="4"/>
  <c r="A5103" i="4"/>
  <c r="F5104" i="4"/>
  <c r="B5103" i="4"/>
  <c r="C5103" i="4"/>
  <c r="F4943" i="4"/>
  <c r="C4942" i="4"/>
  <c r="A4942" i="4"/>
  <c r="B4942" i="4"/>
  <c r="C4689" i="4"/>
  <c r="F4690" i="4"/>
  <c r="A4689" i="4"/>
  <c r="B4689" i="4"/>
  <c r="D4689" i="4" s="1"/>
  <c r="B4712" i="4"/>
  <c r="D4712" i="4" s="1"/>
  <c r="C4712" i="4"/>
  <c r="F4713" i="4"/>
  <c r="A4712" i="4"/>
  <c r="A4735" i="4"/>
  <c r="B4735" i="4"/>
  <c r="D4735" i="4" s="1"/>
  <c r="F4736" i="4"/>
  <c r="C4735" i="4"/>
  <c r="C4873" i="4"/>
  <c r="B4873" i="4"/>
  <c r="F4874" i="4"/>
  <c r="A4873" i="4"/>
  <c r="C5057" i="4"/>
  <c r="B5057" i="4"/>
  <c r="F5058" i="4"/>
  <c r="A5057" i="4"/>
  <c r="B4804" i="4"/>
  <c r="D4804" i="4" s="1"/>
  <c r="C4804" i="4"/>
  <c r="F4805" i="4"/>
  <c r="A4804" i="4"/>
  <c r="A4919" i="4"/>
  <c r="F4920" i="4"/>
  <c r="B4919" i="4"/>
  <c r="C4919" i="4"/>
  <c r="C4781" i="4"/>
  <c r="F4782" i="4"/>
  <c r="A4781" i="4"/>
  <c r="B4781" i="4"/>
  <c r="A4574" i="4"/>
  <c r="C4574" i="4"/>
  <c r="B4574" i="4"/>
  <c r="D4574" i="4" s="1"/>
  <c r="F5035" i="4"/>
  <c r="C5034" i="4"/>
  <c r="A5034" i="4"/>
  <c r="B5034" i="4"/>
  <c r="A5011" i="4"/>
  <c r="F5012" i="4"/>
  <c r="B5011" i="4"/>
  <c r="C5011" i="4"/>
  <c r="F4667" i="4"/>
  <c r="A4666" i="4"/>
  <c r="C4666" i="4"/>
  <c r="B4666" i="4"/>
  <c r="D4666" i="4" s="1"/>
  <c r="B4896" i="4"/>
  <c r="A4896" i="4"/>
  <c r="C4896" i="4"/>
  <c r="F4897" i="4"/>
  <c r="F7717" i="4"/>
  <c r="F4759" i="4"/>
  <c r="A4758" i="4"/>
  <c r="C4758" i="4"/>
  <c r="B4758" i="4"/>
  <c r="B4988" i="4"/>
  <c r="A4988" i="4"/>
  <c r="C4988" i="4"/>
  <c r="F4989" i="4"/>
  <c r="F4598" i="4"/>
  <c r="B4597" i="4"/>
  <c r="A4597" i="4"/>
  <c r="C4597" i="4"/>
  <c r="C4620" i="4"/>
  <c r="A4620" i="4"/>
  <c r="B4620" i="4"/>
  <c r="D4620" i="4" s="1"/>
  <c r="F4621" i="4"/>
  <c r="F4851" i="4"/>
  <c r="C4850" i="4"/>
  <c r="A4850" i="4"/>
  <c r="B4850" i="4"/>
  <c r="AH7717" i="4" l="1"/>
  <c r="AI7717" i="4"/>
  <c r="D4823" i="4"/>
  <c r="D4824" i="4"/>
  <c r="D4826" i="4"/>
  <c r="D4825" i="4"/>
  <c r="AF7717" i="4"/>
  <c r="AE7717" i="4"/>
  <c r="AD7717" i="4"/>
  <c r="AC7717" i="4"/>
  <c r="AB7717" i="4"/>
  <c r="P7717" i="4"/>
  <c r="AJ7717" i="4"/>
  <c r="B7716" i="4"/>
  <c r="D4597" i="4"/>
  <c r="D4758" i="4"/>
  <c r="D4781" i="4"/>
  <c r="D4827" i="4"/>
  <c r="F7718" i="4"/>
  <c r="F4622" i="4"/>
  <c r="B4621" i="4"/>
  <c r="A4621" i="4"/>
  <c r="C4621" i="4"/>
  <c r="A4598" i="4"/>
  <c r="C4598" i="4"/>
  <c r="B4598" i="4"/>
  <c r="D4598" i="4" s="1"/>
  <c r="C4989" i="4"/>
  <c r="B4989" i="4"/>
  <c r="F4990" i="4"/>
  <c r="A4989" i="4"/>
  <c r="A5035" i="4"/>
  <c r="F5036" i="4"/>
  <c r="B5035" i="4"/>
  <c r="C5035" i="4"/>
  <c r="F5059" i="4"/>
  <c r="C5058" i="4"/>
  <c r="A5058" i="4"/>
  <c r="B5058" i="4"/>
  <c r="F5151" i="4"/>
  <c r="A5127" i="4"/>
  <c r="F5128" i="4"/>
  <c r="B5127" i="4"/>
  <c r="C5127" i="4"/>
  <c r="C5081" i="4"/>
  <c r="B5081" i="4"/>
  <c r="F5082" i="4"/>
  <c r="A5081" i="4"/>
  <c r="C4644" i="4"/>
  <c r="A4644" i="4"/>
  <c r="B4644" i="4"/>
  <c r="F4645" i="4"/>
  <c r="F4967" i="4"/>
  <c r="C4966" i="4"/>
  <c r="A4966" i="4"/>
  <c r="B4966" i="4"/>
  <c r="F4875" i="4"/>
  <c r="C4874" i="4"/>
  <c r="A4874" i="4"/>
  <c r="B4874" i="4"/>
  <c r="A4851" i="4"/>
  <c r="F4852" i="4"/>
  <c r="B4851" i="4"/>
  <c r="C4851" i="4"/>
  <c r="B5012" i="4"/>
  <c r="A5012" i="4"/>
  <c r="C5012" i="4"/>
  <c r="F5013" i="4"/>
  <c r="F4783" i="4"/>
  <c r="A4782" i="4"/>
  <c r="C4782" i="4"/>
  <c r="B4782" i="4"/>
  <c r="B4920" i="4"/>
  <c r="A4920" i="4"/>
  <c r="C4920" i="4"/>
  <c r="F4921" i="4"/>
  <c r="B4736" i="4"/>
  <c r="D4736" i="4" s="1"/>
  <c r="C4736" i="4"/>
  <c r="F4737" i="4"/>
  <c r="A4736" i="4"/>
  <c r="C4713" i="4"/>
  <c r="F4714" i="4"/>
  <c r="A4713" i="4"/>
  <c r="B4713" i="4"/>
  <c r="D4713" i="4" s="1"/>
  <c r="F4691" i="4"/>
  <c r="A4690" i="4"/>
  <c r="C4690" i="4"/>
  <c r="B4690" i="4"/>
  <c r="A4943" i="4"/>
  <c r="F4944" i="4"/>
  <c r="B4943" i="4"/>
  <c r="C4943" i="4"/>
  <c r="B5104" i="4"/>
  <c r="A5104" i="4"/>
  <c r="C5104" i="4"/>
  <c r="F5105" i="4"/>
  <c r="A4759" i="4"/>
  <c r="B4759" i="4"/>
  <c r="D4759" i="4" s="1"/>
  <c r="F4760" i="4"/>
  <c r="C4759" i="4"/>
  <c r="C4897" i="4"/>
  <c r="B4897" i="4"/>
  <c r="F4898" i="4"/>
  <c r="A4897" i="4"/>
  <c r="A4667" i="4"/>
  <c r="B4667" i="4"/>
  <c r="D4667" i="4" s="1"/>
  <c r="F4668" i="4"/>
  <c r="C4667" i="4"/>
  <c r="C4805" i="4"/>
  <c r="F4806" i="4"/>
  <c r="A4805" i="4"/>
  <c r="B4805" i="4"/>
  <c r="D4805" i="4" s="1"/>
  <c r="B4828" i="4"/>
  <c r="D4828" i="4" s="1"/>
  <c r="C4828" i="4"/>
  <c r="F4829" i="4"/>
  <c r="A4828" i="4"/>
  <c r="AH7718" i="4" l="1"/>
  <c r="AI7718" i="4"/>
  <c r="D4847" i="4"/>
  <c r="D4849" i="4"/>
  <c r="D4850" i="4"/>
  <c r="D4848" i="4"/>
  <c r="AF7718" i="4"/>
  <c r="AE7718" i="4"/>
  <c r="AD7718" i="4"/>
  <c r="AC7718" i="4"/>
  <c r="AB7718" i="4"/>
  <c r="AJ7718" i="4"/>
  <c r="P7718" i="4"/>
  <c r="B7717" i="4"/>
  <c r="D4782" i="4"/>
  <c r="D4690" i="4"/>
  <c r="D4644" i="4"/>
  <c r="D4621" i="4"/>
  <c r="D4851" i="4"/>
  <c r="F4807" i="4"/>
  <c r="A4806" i="4"/>
  <c r="C4806" i="4"/>
  <c r="B4806" i="4"/>
  <c r="D4806" i="4" s="1"/>
  <c r="B4668" i="4"/>
  <c r="D4668" i="4" s="1"/>
  <c r="C4668" i="4"/>
  <c r="F4669" i="4"/>
  <c r="A4668" i="4"/>
  <c r="A4783" i="4"/>
  <c r="B4783" i="4"/>
  <c r="D4783" i="4" s="1"/>
  <c r="F4784" i="4"/>
  <c r="C4783" i="4"/>
  <c r="B4852" i="4"/>
  <c r="A4852" i="4"/>
  <c r="C4852" i="4"/>
  <c r="F4853" i="4"/>
  <c r="A4967" i="4"/>
  <c r="F4968" i="4"/>
  <c r="B4967" i="4"/>
  <c r="C4967" i="4"/>
  <c r="F5083" i="4"/>
  <c r="C5082" i="4"/>
  <c r="A5082" i="4"/>
  <c r="B5082" i="4"/>
  <c r="B5128" i="4"/>
  <c r="A5128" i="4"/>
  <c r="C5128" i="4"/>
  <c r="F5129" i="4"/>
  <c r="A4622" i="4"/>
  <c r="C4622" i="4"/>
  <c r="B4622" i="4"/>
  <c r="F7719" i="4"/>
  <c r="A4691" i="4"/>
  <c r="B4691" i="4"/>
  <c r="D4691" i="4" s="1"/>
  <c r="F4692" i="4"/>
  <c r="C4691" i="4"/>
  <c r="F4646" i="4"/>
  <c r="B4645" i="4"/>
  <c r="D4645" i="4" s="1"/>
  <c r="A4645" i="4"/>
  <c r="C4645" i="4"/>
  <c r="B4760" i="4"/>
  <c r="D4760" i="4" s="1"/>
  <c r="C4760" i="4"/>
  <c r="F4761" i="4"/>
  <c r="A4760" i="4"/>
  <c r="F4715" i="4"/>
  <c r="A4714" i="4"/>
  <c r="C4714" i="4"/>
  <c r="B4714" i="4"/>
  <c r="C4737" i="4"/>
  <c r="F4738" i="4"/>
  <c r="A4737" i="4"/>
  <c r="B4737" i="4"/>
  <c r="D4737" i="4" s="1"/>
  <c r="A4875" i="4"/>
  <c r="F4876" i="4"/>
  <c r="B4875" i="4"/>
  <c r="C4875" i="4"/>
  <c r="F5175" i="4"/>
  <c r="A5151" i="4"/>
  <c r="F5152" i="4"/>
  <c r="B5151" i="4"/>
  <c r="C5151" i="4"/>
  <c r="F4991" i="4"/>
  <c r="C4990" i="4"/>
  <c r="A4990" i="4"/>
  <c r="B4990" i="4"/>
  <c r="F4899" i="4"/>
  <c r="C4898" i="4"/>
  <c r="A4898" i="4"/>
  <c r="B4898" i="4"/>
  <c r="C5013" i="4"/>
  <c r="B5013" i="4"/>
  <c r="F5014" i="4"/>
  <c r="A5013" i="4"/>
  <c r="B5036" i="4"/>
  <c r="A5036" i="4"/>
  <c r="C5036" i="4"/>
  <c r="F5037" i="4"/>
  <c r="C4829" i="4"/>
  <c r="F4830" i="4"/>
  <c r="A4829" i="4"/>
  <c r="B4829" i="4"/>
  <c r="C5105" i="4"/>
  <c r="B5105" i="4"/>
  <c r="F5106" i="4"/>
  <c r="A5105" i="4"/>
  <c r="B4944" i="4"/>
  <c r="A4944" i="4"/>
  <c r="C4944" i="4"/>
  <c r="F4945" i="4"/>
  <c r="C4921" i="4"/>
  <c r="B4921" i="4"/>
  <c r="F4922" i="4"/>
  <c r="A4921" i="4"/>
  <c r="A5059" i="4"/>
  <c r="F5060" i="4"/>
  <c r="B5059" i="4"/>
  <c r="C5059" i="4"/>
  <c r="AH7719" i="4" l="1"/>
  <c r="AI7719" i="4"/>
  <c r="D4872" i="4"/>
  <c r="D4871" i="4"/>
  <c r="D4874" i="4"/>
  <c r="D4873" i="4"/>
  <c r="AF7719" i="4"/>
  <c r="AE7719" i="4"/>
  <c r="AD7719" i="4"/>
  <c r="AB7719" i="4"/>
  <c r="AC7719" i="4"/>
  <c r="P7719" i="4"/>
  <c r="AJ7719" i="4"/>
  <c r="B7718" i="4"/>
  <c r="D4714" i="4"/>
  <c r="D4875" i="4"/>
  <c r="D4852" i="4"/>
  <c r="D4622" i="4"/>
  <c r="D4829" i="4"/>
  <c r="F4923" i="4"/>
  <c r="C4922" i="4"/>
  <c r="A4922" i="4"/>
  <c r="B4922" i="4"/>
  <c r="B5060" i="4"/>
  <c r="A5060" i="4"/>
  <c r="C5060" i="4"/>
  <c r="F5061" i="4"/>
  <c r="B5152" i="4"/>
  <c r="A5152" i="4"/>
  <c r="C5152" i="4"/>
  <c r="F5153" i="4"/>
  <c r="B4876" i="4"/>
  <c r="D4876" i="4" s="1"/>
  <c r="A4876" i="4"/>
  <c r="C4876" i="4"/>
  <c r="F4877" i="4"/>
  <c r="C5129" i="4"/>
  <c r="B5129" i="4"/>
  <c r="F5130" i="4"/>
  <c r="A5129" i="4"/>
  <c r="F5107" i="4"/>
  <c r="C5106" i="4"/>
  <c r="A5106" i="4"/>
  <c r="B5106" i="4"/>
  <c r="A4715" i="4"/>
  <c r="B4715" i="4"/>
  <c r="D4715" i="4" s="1"/>
  <c r="F4716" i="4"/>
  <c r="C4715" i="4"/>
  <c r="B4692" i="4"/>
  <c r="D4692" i="4" s="1"/>
  <c r="C4692" i="4"/>
  <c r="F4693" i="4"/>
  <c r="A4692" i="4"/>
  <c r="C4669" i="4"/>
  <c r="F4670" i="4"/>
  <c r="A4669" i="4"/>
  <c r="B4669" i="4"/>
  <c r="D4669" i="4" s="1"/>
  <c r="F5199" i="4"/>
  <c r="A5175" i="4"/>
  <c r="F5176" i="4"/>
  <c r="B5175" i="4"/>
  <c r="C5175" i="4"/>
  <c r="A4646" i="4"/>
  <c r="C4646" i="4"/>
  <c r="B4646" i="4"/>
  <c r="D4646" i="4" s="1"/>
  <c r="C4853" i="4"/>
  <c r="B4853" i="4"/>
  <c r="F4854" i="4"/>
  <c r="A4853" i="4"/>
  <c r="F4831" i="4"/>
  <c r="A4830" i="4"/>
  <c r="C4830" i="4"/>
  <c r="B4830" i="4"/>
  <c r="A4991" i="4"/>
  <c r="F4992" i="4"/>
  <c r="B4991" i="4"/>
  <c r="C4991" i="4"/>
  <c r="A5083" i="4"/>
  <c r="F5084" i="4"/>
  <c r="B5083" i="4"/>
  <c r="C5083" i="4"/>
  <c r="B4968" i="4"/>
  <c r="A4968" i="4"/>
  <c r="C4968" i="4"/>
  <c r="F4969" i="4"/>
  <c r="C4945" i="4"/>
  <c r="B4945" i="4"/>
  <c r="F4946" i="4"/>
  <c r="A4945" i="4"/>
  <c r="F5015" i="4"/>
  <c r="C5014" i="4"/>
  <c r="A5014" i="4"/>
  <c r="B5014" i="4"/>
  <c r="C5037" i="4"/>
  <c r="B5037" i="4"/>
  <c r="F5038" i="4"/>
  <c r="A5037" i="4"/>
  <c r="A4899" i="4"/>
  <c r="F4900" i="4"/>
  <c r="B4899" i="4"/>
  <c r="C4899" i="4"/>
  <c r="F4739" i="4"/>
  <c r="A4738" i="4"/>
  <c r="C4738" i="4"/>
  <c r="B4738" i="4"/>
  <c r="D4738" i="4" s="1"/>
  <c r="C4761" i="4"/>
  <c r="F4762" i="4"/>
  <c r="A4761" i="4"/>
  <c r="B4761" i="4"/>
  <c r="D4761" i="4" s="1"/>
  <c r="F7720" i="4"/>
  <c r="B4784" i="4"/>
  <c r="D4784" i="4" s="1"/>
  <c r="C4784" i="4"/>
  <c r="F4785" i="4"/>
  <c r="A4784" i="4"/>
  <c r="A4807" i="4"/>
  <c r="B4807" i="4"/>
  <c r="F4808" i="4"/>
  <c r="C4807" i="4"/>
  <c r="AH7720" i="4" l="1"/>
  <c r="AI7720" i="4"/>
  <c r="D4896" i="4"/>
  <c r="D4894" i="4"/>
  <c r="D4895" i="4"/>
  <c r="D4899" i="4"/>
  <c r="D4898" i="4"/>
  <c r="D4897" i="4"/>
  <c r="AF7720" i="4"/>
  <c r="AE7720" i="4"/>
  <c r="AD7720" i="4"/>
  <c r="AC7720" i="4"/>
  <c r="AB7720" i="4"/>
  <c r="P7720" i="4"/>
  <c r="AJ7720" i="4"/>
  <c r="B7719" i="4"/>
  <c r="D4830" i="4"/>
  <c r="D4807" i="4"/>
  <c r="D4853" i="4"/>
  <c r="B4808" i="4"/>
  <c r="D4808" i="4" s="1"/>
  <c r="C4808" i="4"/>
  <c r="F4809" i="4"/>
  <c r="A4808" i="4"/>
  <c r="B5176" i="4"/>
  <c r="A5176" i="4"/>
  <c r="C5176" i="4"/>
  <c r="F5177" i="4"/>
  <c r="A5107" i="4"/>
  <c r="F5108" i="4"/>
  <c r="B5107" i="4"/>
  <c r="C5107" i="4"/>
  <c r="C4969" i="4"/>
  <c r="B4969" i="4"/>
  <c r="F4970" i="4"/>
  <c r="A4969" i="4"/>
  <c r="B5084" i="4"/>
  <c r="A5084" i="4"/>
  <c r="C5084" i="4"/>
  <c r="F5085" i="4"/>
  <c r="C4785" i="4"/>
  <c r="F4786" i="4"/>
  <c r="A4785" i="4"/>
  <c r="B4785" i="4"/>
  <c r="D4785" i="4" s="1"/>
  <c r="F7721" i="4"/>
  <c r="A4739" i="4"/>
  <c r="B4739" i="4"/>
  <c r="F4740" i="4"/>
  <c r="C4739" i="4"/>
  <c r="F4947" i="4"/>
  <c r="C4946" i="4"/>
  <c r="A4946" i="4"/>
  <c r="B4946" i="4"/>
  <c r="A4670" i="4"/>
  <c r="C4670" i="4"/>
  <c r="B4670" i="4"/>
  <c r="B4900" i="4"/>
  <c r="D4900" i="4" s="1"/>
  <c r="A4900" i="4"/>
  <c r="C4900" i="4"/>
  <c r="F4901" i="4"/>
  <c r="B4992" i="4"/>
  <c r="A4992" i="4"/>
  <c r="C4992" i="4"/>
  <c r="F4993" i="4"/>
  <c r="C5153" i="4"/>
  <c r="B5153" i="4"/>
  <c r="F5154" i="4"/>
  <c r="A5153" i="4"/>
  <c r="F4763" i="4"/>
  <c r="A4762" i="4"/>
  <c r="C4762" i="4"/>
  <c r="B4762" i="4"/>
  <c r="F5039" i="4"/>
  <c r="C5038" i="4"/>
  <c r="A5038" i="4"/>
  <c r="B5038" i="4"/>
  <c r="F4855" i="4"/>
  <c r="C4854" i="4"/>
  <c r="A4854" i="4"/>
  <c r="B4854" i="4"/>
  <c r="D4854" i="4" s="1"/>
  <c r="C4693" i="4"/>
  <c r="F4694" i="4"/>
  <c r="A4693" i="4"/>
  <c r="B4693" i="4"/>
  <c r="D4693" i="4" s="1"/>
  <c r="F5131" i="4"/>
  <c r="C5130" i="4"/>
  <c r="A5130" i="4"/>
  <c r="B5130" i="4"/>
  <c r="C4877" i="4"/>
  <c r="B4877" i="4"/>
  <c r="D4877" i="4" s="1"/>
  <c r="F4878" i="4"/>
  <c r="A4877" i="4"/>
  <c r="A5015" i="4"/>
  <c r="F5016" i="4"/>
  <c r="B5015" i="4"/>
  <c r="C5015" i="4"/>
  <c r="C5061" i="4"/>
  <c r="B5061" i="4"/>
  <c r="F5062" i="4"/>
  <c r="A5061" i="4"/>
  <c r="A4831" i="4"/>
  <c r="F4832" i="4"/>
  <c r="B4831" i="4"/>
  <c r="D4831" i="4" s="1"/>
  <c r="C4831" i="4"/>
  <c r="F5223" i="4"/>
  <c r="A5199" i="4"/>
  <c r="F5200" i="4"/>
  <c r="B5199" i="4"/>
  <c r="C5199" i="4"/>
  <c r="B4716" i="4"/>
  <c r="D4716" i="4" s="1"/>
  <c r="C4716" i="4"/>
  <c r="F4717" i="4"/>
  <c r="A4716" i="4"/>
  <c r="A4923" i="4"/>
  <c r="F4924" i="4"/>
  <c r="B4923" i="4"/>
  <c r="D4923" i="4" s="1"/>
  <c r="C4923" i="4"/>
  <c r="AI7721" i="4" l="1"/>
  <c r="AH7721" i="4"/>
  <c r="D4920" i="4"/>
  <c r="D4922" i="4"/>
  <c r="D4918" i="4"/>
  <c r="D4919" i="4"/>
  <c r="D4921" i="4"/>
  <c r="AF7721" i="4"/>
  <c r="AE7721" i="4"/>
  <c r="AD7721" i="4"/>
  <c r="AC7721" i="4"/>
  <c r="AB7721" i="4"/>
  <c r="P7721" i="4"/>
  <c r="AJ7721" i="4"/>
  <c r="B7720" i="4"/>
  <c r="D4670" i="4"/>
  <c r="D4739" i="4"/>
  <c r="D4762" i="4"/>
  <c r="F5063" i="4"/>
  <c r="C5062" i="4"/>
  <c r="A5062" i="4"/>
  <c r="B5062" i="4"/>
  <c r="C4717" i="4"/>
  <c r="F4718" i="4"/>
  <c r="A4717" i="4"/>
  <c r="B4717" i="4"/>
  <c r="D4717" i="4" s="1"/>
  <c r="B4832" i="4"/>
  <c r="D4832" i="4" s="1"/>
  <c r="A4832" i="4"/>
  <c r="C4832" i="4"/>
  <c r="F4833" i="4"/>
  <c r="B5200" i="4"/>
  <c r="A5200" i="4"/>
  <c r="C5200" i="4"/>
  <c r="F5201" i="4"/>
  <c r="B5016" i="4"/>
  <c r="A5016" i="4"/>
  <c r="C5016" i="4"/>
  <c r="F5017" i="4"/>
  <c r="F4879" i="4"/>
  <c r="C4878" i="4"/>
  <c r="A4878" i="4"/>
  <c r="B4878" i="4"/>
  <c r="A4694" i="4"/>
  <c r="C4694" i="4"/>
  <c r="B4694" i="4"/>
  <c r="D4694" i="4" s="1"/>
  <c r="C5085" i="4"/>
  <c r="B5085" i="4"/>
  <c r="F5086" i="4"/>
  <c r="A5085" i="4"/>
  <c r="B4924" i="4"/>
  <c r="A4924" i="4"/>
  <c r="C4924" i="4"/>
  <c r="F4925" i="4"/>
  <c r="A4855" i="4"/>
  <c r="F4856" i="4"/>
  <c r="B4855" i="4"/>
  <c r="C4855" i="4"/>
  <c r="F5155" i="4"/>
  <c r="C5154" i="4"/>
  <c r="A5154" i="4"/>
  <c r="B5154" i="4"/>
  <c r="C4901" i="4"/>
  <c r="B4901" i="4"/>
  <c r="D4901" i="4" s="1"/>
  <c r="F4902" i="4"/>
  <c r="A4901" i="4"/>
  <c r="A4947" i="4"/>
  <c r="F4948" i="4"/>
  <c r="B4947" i="4"/>
  <c r="C4947" i="4"/>
  <c r="B4740" i="4"/>
  <c r="C4740" i="4"/>
  <c r="F4741" i="4"/>
  <c r="A4740" i="4"/>
  <c r="B5108" i="4"/>
  <c r="A5108" i="4"/>
  <c r="C5108" i="4"/>
  <c r="F5109" i="4"/>
  <c r="F5247" i="4"/>
  <c r="A5223" i="4"/>
  <c r="F5224" i="4"/>
  <c r="B5223" i="4"/>
  <c r="C5223" i="4"/>
  <c r="C4993" i="4"/>
  <c r="B4993" i="4"/>
  <c r="F4994" i="4"/>
  <c r="A4993" i="4"/>
  <c r="A5131" i="4"/>
  <c r="F5132" i="4"/>
  <c r="B5131" i="4"/>
  <c r="C5131" i="4"/>
  <c r="A5039" i="4"/>
  <c r="F5040" i="4"/>
  <c r="B5039" i="4"/>
  <c r="C5039" i="4"/>
  <c r="A4763" i="4"/>
  <c r="B4763" i="4"/>
  <c r="D4763" i="4" s="1"/>
  <c r="F4764" i="4"/>
  <c r="C4763" i="4"/>
  <c r="F7722" i="4"/>
  <c r="F4787" i="4"/>
  <c r="A4786" i="4"/>
  <c r="C4786" i="4"/>
  <c r="B4786" i="4"/>
  <c r="D4786" i="4" s="1"/>
  <c r="F4971" i="4"/>
  <c r="C4970" i="4"/>
  <c r="A4970" i="4"/>
  <c r="B4970" i="4"/>
  <c r="C5177" i="4"/>
  <c r="B5177" i="4"/>
  <c r="F5178" i="4"/>
  <c r="A5177" i="4"/>
  <c r="C4809" i="4"/>
  <c r="F4810" i="4"/>
  <c r="A4809" i="4"/>
  <c r="B4809" i="4"/>
  <c r="AI7722" i="4" l="1"/>
  <c r="AH7722" i="4"/>
  <c r="D4946" i="4"/>
  <c r="D4942" i="4"/>
  <c r="D4943" i="4"/>
  <c r="D4945" i="4"/>
  <c r="D4944" i="4"/>
  <c r="AF7722" i="4"/>
  <c r="AE7722" i="4"/>
  <c r="AD7722" i="4"/>
  <c r="AC7722" i="4"/>
  <c r="AB7722" i="4"/>
  <c r="P7722" i="4"/>
  <c r="AJ7722" i="4"/>
  <c r="B7721" i="4"/>
  <c r="D4924" i="4"/>
  <c r="D4740" i="4"/>
  <c r="D4855" i="4"/>
  <c r="D4809" i="4"/>
  <c r="D4878" i="4"/>
  <c r="D4947" i="4"/>
  <c r="B4948" i="4"/>
  <c r="D4948" i="4" s="1"/>
  <c r="A4948" i="4"/>
  <c r="C4948" i="4"/>
  <c r="F4949" i="4"/>
  <c r="F5179" i="4"/>
  <c r="C5178" i="4"/>
  <c r="A5178" i="4"/>
  <c r="B5178" i="4"/>
  <c r="B5224" i="4"/>
  <c r="A5224" i="4"/>
  <c r="C5224" i="4"/>
  <c r="F5225" i="4"/>
  <c r="F4811" i="4"/>
  <c r="A4810" i="4"/>
  <c r="C4810" i="4"/>
  <c r="B4810" i="4"/>
  <c r="D4810" i="4" s="1"/>
  <c r="A4971" i="4"/>
  <c r="F4972" i="4"/>
  <c r="B4971" i="4"/>
  <c r="C4971" i="4"/>
  <c r="B5132" i="4"/>
  <c r="A5132" i="4"/>
  <c r="C5132" i="4"/>
  <c r="F5133" i="4"/>
  <c r="C5109" i="4"/>
  <c r="B5109" i="4"/>
  <c r="F5110" i="4"/>
  <c r="A5109" i="4"/>
  <c r="B4856" i="4"/>
  <c r="D4856" i="4" s="1"/>
  <c r="A4856" i="4"/>
  <c r="C4856" i="4"/>
  <c r="F4857" i="4"/>
  <c r="A4787" i="4"/>
  <c r="B4787" i="4"/>
  <c r="D4787" i="4" s="1"/>
  <c r="F4788" i="4"/>
  <c r="C4787" i="4"/>
  <c r="B5040" i="4"/>
  <c r="A5040" i="4"/>
  <c r="C5040" i="4"/>
  <c r="F5041" i="4"/>
  <c r="F7723" i="4"/>
  <c r="F4995" i="4"/>
  <c r="C4994" i="4"/>
  <c r="A4994" i="4"/>
  <c r="B4994" i="4"/>
  <c r="A5155" i="4"/>
  <c r="F5156" i="4"/>
  <c r="B5155" i="4"/>
  <c r="C5155" i="4"/>
  <c r="C4925" i="4"/>
  <c r="B4925" i="4"/>
  <c r="D4925" i="4" s="1"/>
  <c r="F4926" i="4"/>
  <c r="A4925" i="4"/>
  <c r="A4879" i="4"/>
  <c r="F4880" i="4"/>
  <c r="B4879" i="4"/>
  <c r="D4879" i="4" s="1"/>
  <c r="C4879" i="4"/>
  <c r="C5201" i="4"/>
  <c r="B5201" i="4"/>
  <c r="F5202" i="4"/>
  <c r="A5201" i="4"/>
  <c r="F5271" i="4"/>
  <c r="A5247" i="4"/>
  <c r="F5248" i="4"/>
  <c r="B5247" i="4"/>
  <c r="C5247" i="4"/>
  <c r="C4833" i="4"/>
  <c r="B4833" i="4"/>
  <c r="D4833" i="4" s="1"/>
  <c r="F4834" i="4"/>
  <c r="A4833" i="4"/>
  <c r="B4764" i="4"/>
  <c r="D4764" i="4" s="1"/>
  <c r="C4764" i="4"/>
  <c r="F4765" i="4"/>
  <c r="A4764" i="4"/>
  <c r="C4741" i="4"/>
  <c r="F4742" i="4"/>
  <c r="A4741" i="4"/>
  <c r="B4741" i="4"/>
  <c r="F4903" i="4"/>
  <c r="C4902" i="4"/>
  <c r="A4902" i="4"/>
  <c r="B4902" i="4"/>
  <c r="D4902" i="4" s="1"/>
  <c r="F5087" i="4"/>
  <c r="C5086" i="4"/>
  <c r="A5086" i="4"/>
  <c r="B5086" i="4"/>
  <c r="C5017" i="4"/>
  <c r="B5017" i="4"/>
  <c r="F5018" i="4"/>
  <c r="A5017" i="4"/>
  <c r="A4718" i="4"/>
  <c r="C4718" i="4"/>
  <c r="B4718" i="4"/>
  <c r="A5063" i="4"/>
  <c r="F5064" i="4"/>
  <c r="B5063" i="4"/>
  <c r="C5063" i="4"/>
  <c r="AH7723" i="4" l="1"/>
  <c r="AI7723" i="4"/>
  <c r="D4969" i="4"/>
  <c r="D4968" i="4"/>
  <c r="D4971" i="4"/>
  <c r="D4970" i="4"/>
  <c r="D4967" i="4"/>
  <c r="AF7723" i="4"/>
  <c r="AE7723" i="4"/>
  <c r="AD7723" i="4"/>
  <c r="AC7723" i="4"/>
  <c r="AB7723" i="4"/>
  <c r="P7723" i="4"/>
  <c r="AJ7723" i="4"/>
  <c r="B7722" i="4"/>
  <c r="D4994" i="4"/>
  <c r="D4718" i="4"/>
  <c r="D4741" i="4"/>
  <c r="A4995" i="4"/>
  <c r="F4996" i="4"/>
  <c r="B4995" i="4"/>
  <c r="C4995" i="4"/>
  <c r="F7724" i="4"/>
  <c r="C5225" i="4"/>
  <c r="B5225" i="4"/>
  <c r="F5226" i="4"/>
  <c r="A5225" i="4"/>
  <c r="C4765" i="4"/>
  <c r="F4766" i="4"/>
  <c r="A4765" i="4"/>
  <c r="B4765" i="4"/>
  <c r="F5019" i="4"/>
  <c r="C5018" i="4"/>
  <c r="A5018" i="4"/>
  <c r="B5018" i="4"/>
  <c r="A4742" i="4"/>
  <c r="C4742" i="4"/>
  <c r="B4742" i="4"/>
  <c r="B4880" i="4"/>
  <c r="D4880" i="4" s="1"/>
  <c r="A4880" i="4"/>
  <c r="C4880" i="4"/>
  <c r="F4881" i="4"/>
  <c r="A5087" i="4"/>
  <c r="F5088" i="4"/>
  <c r="B5087" i="4"/>
  <c r="C5087" i="4"/>
  <c r="B5248" i="4"/>
  <c r="A5248" i="4"/>
  <c r="C5248" i="4"/>
  <c r="F5249" i="4"/>
  <c r="F5203" i="4"/>
  <c r="C5202" i="4"/>
  <c r="A5202" i="4"/>
  <c r="B5202" i="4"/>
  <c r="B4788" i="4"/>
  <c r="D4788" i="4" s="1"/>
  <c r="C4788" i="4"/>
  <c r="F4789" i="4"/>
  <c r="A4788" i="4"/>
  <c r="F5111" i="4"/>
  <c r="C5110" i="4"/>
  <c r="A5110" i="4"/>
  <c r="B5110" i="4"/>
  <c r="A4811" i="4"/>
  <c r="B4811" i="4"/>
  <c r="D4811" i="4" s="1"/>
  <c r="F4812" i="4"/>
  <c r="C4811" i="4"/>
  <c r="A5179" i="4"/>
  <c r="F5180" i="4"/>
  <c r="B5179" i="4"/>
  <c r="C5179" i="4"/>
  <c r="C4857" i="4"/>
  <c r="B4857" i="4"/>
  <c r="F4858" i="4"/>
  <c r="A4857" i="4"/>
  <c r="F5295" i="4"/>
  <c r="A5271" i="4"/>
  <c r="F5272" i="4"/>
  <c r="B5271" i="4"/>
  <c r="C5271" i="4"/>
  <c r="B5064" i="4"/>
  <c r="A5064" i="4"/>
  <c r="C5064" i="4"/>
  <c r="F5065" i="4"/>
  <c r="F4927" i="4"/>
  <c r="C4926" i="4"/>
  <c r="A4926" i="4"/>
  <c r="B4926" i="4"/>
  <c r="C5041" i="4"/>
  <c r="B5041" i="4"/>
  <c r="F5042" i="4"/>
  <c r="A5041" i="4"/>
  <c r="C5133" i="4"/>
  <c r="B5133" i="4"/>
  <c r="F5134" i="4"/>
  <c r="A5133" i="4"/>
  <c r="A4903" i="4"/>
  <c r="F4904" i="4"/>
  <c r="B4903" i="4"/>
  <c r="C4903" i="4"/>
  <c r="F4835" i="4"/>
  <c r="C4834" i="4"/>
  <c r="A4834" i="4"/>
  <c r="B4834" i="4"/>
  <c r="B5156" i="4"/>
  <c r="A5156" i="4"/>
  <c r="C5156" i="4"/>
  <c r="F5157" i="4"/>
  <c r="B4972" i="4"/>
  <c r="A4972" i="4"/>
  <c r="C4972" i="4"/>
  <c r="F4973" i="4"/>
  <c r="C4949" i="4"/>
  <c r="B4949" i="4"/>
  <c r="D4949" i="4" s="1"/>
  <c r="F4950" i="4"/>
  <c r="A4949" i="4"/>
  <c r="AI7724" i="4" l="1"/>
  <c r="AH7724" i="4"/>
  <c r="D4991" i="4"/>
  <c r="D4992" i="4"/>
  <c r="D4993" i="4"/>
  <c r="AF7724" i="4"/>
  <c r="AE7724" i="4"/>
  <c r="AD7724" i="4"/>
  <c r="AC7724" i="4"/>
  <c r="AB7724" i="4"/>
  <c r="P7724" i="4"/>
  <c r="AJ7724" i="4"/>
  <c r="B7723" i="4"/>
  <c r="D4857" i="4"/>
  <c r="D4903" i="4"/>
  <c r="D4742" i="4"/>
  <c r="D4765" i="4"/>
  <c r="D4972" i="4"/>
  <c r="D4834" i="4"/>
  <c r="D4995" i="4"/>
  <c r="D4926" i="4"/>
  <c r="F4951" i="4"/>
  <c r="C4950" i="4"/>
  <c r="A4950" i="4"/>
  <c r="B4950" i="4"/>
  <c r="C5157" i="4"/>
  <c r="B5157" i="4"/>
  <c r="F5158" i="4"/>
  <c r="A5157" i="4"/>
  <c r="F4859" i="4"/>
  <c r="C4858" i="4"/>
  <c r="A4858" i="4"/>
  <c r="B4858" i="4"/>
  <c r="A5019" i="4"/>
  <c r="F5020" i="4"/>
  <c r="B5019" i="4"/>
  <c r="C5019" i="4"/>
  <c r="A4766" i="4"/>
  <c r="C4766" i="4"/>
  <c r="B4766" i="4"/>
  <c r="D4766" i="4" s="1"/>
  <c r="A4927" i="4"/>
  <c r="F4928" i="4"/>
  <c r="B4927" i="4"/>
  <c r="C4927" i="4"/>
  <c r="A5111" i="4"/>
  <c r="F5112" i="4"/>
  <c r="B5111" i="4"/>
  <c r="C5111" i="4"/>
  <c r="B4996" i="4"/>
  <c r="D4996" i="4" s="1"/>
  <c r="A4996" i="4"/>
  <c r="C4996" i="4"/>
  <c r="F4997" i="4"/>
  <c r="C5065" i="4"/>
  <c r="B5065" i="4"/>
  <c r="F5066" i="4"/>
  <c r="A5065" i="4"/>
  <c r="A5295" i="4"/>
  <c r="F5319" i="4"/>
  <c r="F5296" i="4"/>
  <c r="B5295" i="4"/>
  <c r="C5295" i="4"/>
  <c r="B4904" i="4"/>
  <c r="D4904" i="4" s="1"/>
  <c r="A4904" i="4"/>
  <c r="C4904" i="4"/>
  <c r="F4905" i="4"/>
  <c r="B5180" i="4"/>
  <c r="A5180" i="4"/>
  <c r="C5180" i="4"/>
  <c r="F5181" i="4"/>
  <c r="B4812" i="4"/>
  <c r="D4812" i="4" s="1"/>
  <c r="C4812" i="4"/>
  <c r="F4813" i="4"/>
  <c r="A4812" i="4"/>
  <c r="C4789" i="4"/>
  <c r="F4790" i="4"/>
  <c r="A4789" i="4"/>
  <c r="B4789" i="4"/>
  <c r="D4789" i="4" s="1"/>
  <c r="F7725" i="4"/>
  <c r="A4835" i="4"/>
  <c r="F4836" i="4"/>
  <c r="B4835" i="4"/>
  <c r="D4835" i="4" s="1"/>
  <c r="C4835" i="4"/>
  <c r="F5043" i="4"/>
  <c r="C5042" i="4"/>
  <c r="A5042" i="4"/>
  <c r="B5042" i="4"/>
  <c r="C4973" i="4"/>
  <c r="B4973" i="4"/>
  <c r="F4974" i="4"/>
  <c r="A4973" i="4"/>
  <c r="F5135" i="4"/>
  <c r="C5134" i="4"/>
  <c r="A5134" i="4"/>
  <c r="B5134" i="4"/>
  <c r="B5272" i="4"/>
  <c r="A5272" i="4"/>
  <c r="C5272" i="4"/>
  <c r="F5273" i="4"/>
  <c r="A5203" i="4"/>
  <c r="F5204" i="4"/>
  <c r="B5203" i="4"/>
  <c r="C5203" i="4"/>
  <c r="C5249" i="4"/>
  <c r="B5249" i="4"/>
  <c r="F5250" i="4"/>
  <c r="A5249" i="4"/>
  <c r="B5088" i="4"/>
  <c r="A5088" i="4"/>
  <c r="C5088" i="4"/>
  <c r="F5089" i="4"/>
  <c r="C4881" i="4"/>
  <c r="B4881" i="4"/>
  <c r="F4882" i="4"/>
  <c r="A4881" i="4"/>
  <c r="F5227" i="4"/>
  <c r="C5226" i="4"/>
  <c r="A5226" i="4"/>
  <c r="B5226" i="4"/>
  <c r="AI7725" i="4" l="1"/>
  <c r="AH7725" i="4"/>
  <c r="D5016" i="4"/>
  <c r="D5018" i="4"/>
  <c r="D5019" i="4"/>
  <c r="D5015" i="4"/>
  <c r="D5017" i="4"/>
  <c r="AF7725" i="4"/>
  <c r="AE7725" i="4"/>
  <c r="AD7725" i="4"/>
  <c r="AC7725" i="4"/>
  <c r="AB7725" i="4"/>
  <c r="P7725" i="4"/>
  <c r="AJ7725" i="4"/>
  <c r="B7724" i="4"/>
  <c r="D4881" i="4"/>
  <c r="D4927" i="4"/>
  <c r="D4858" i="4"/>
  <c r="D4950" i="4"/>
  <c r="D4973" i="4"/>
  <c r="A5043" i="4"/>
  <c r="F5044" i="4"/>
  <c r="B5043" i="4"/>
  <c r="C5043" i="4"/>
  <c r="B4836" i="4"/>
  <c r="D4836" i="4" s="1"/>
  <c r="A4836" i="4"/>
  <c r="C4836" i="4"/>
  <c r="F4837" i="4"/>
  <c r="C5181" i="4"/>
  <c r="B5181" i="4"/>
  <c r="F5182" i="4"/>
  <c r="A5181" i="4"/>
  <c r="C4905" i="4"/>
  <c r="B4905" i="4"/>
  <c r="F4906" i="4"/>
  <c r="A4905" i="4"/>
  <c r="B4928" i="4"/>
  <c r="D4928" i="4" s="1"/>
  <c r="A4928" i="4"/>
  <c r="C4928" i="4"/>
  <c r="F4929" i="4"/>
  <c r="F5251" i="4"/>
  <c r="C5250" i="4"/>
  <c r="A5250" i="4"/>
  <c r="B5250" i="4"/>
  <c r="C5273" i="4"/>
  <c r="B5273" i="4"/>
  <c r="F5274" i="4"/>
  <c r="A5273" i="4"/>
  <c r="A5227" i="4"/>
  <c r="F5228" i="4"/>
  <c r="B5227" i="4"/>
  <c r="C5227" i="4"/>
  <c r="C5089" i="4"/>
  <c r="B5089" i="4"/>
  <c r="F5090" i="4"/>
  <c r="A5089" i="4"/>
  <c r="B5204" i="4"/>
  <c r="A5204" i="4"/>
  <c r="C5204" i="4"/>
  <c r="F5205" i="4"/>
  <c r="A5135" i="4"/>
  <c r="F5136" i="4"/>
  <c r="B5135" i="4"/>
  <c r="C5135" i="4"/>
  <c r="A4790" i="4"/>
  <c r="C4790" i="4"/>
  <c r="B4790" i="4"/>
  <c r="B5020" i="4"/>
  <c r="A5020" i="4"/>
  <c r="C5020" i="4"/>
  <c r="F5021" i="4"/>
  <c r="F5159" i="4"/>
  <c r="C5158" i="4"/>
  <c r="A5158" i="4"/>
  <c r="B5158" i="4"/>
  <c r="F4975" i="4"/>
  <c r="C4974" i="4"/>
  <c r="A4974" i="4"/>
  <c r="B4974" i="4"/>
  <c r="F7726" i="4"/>
  <c r="C4813" i="4"/>
  <c r="F4814" i="4"/>
  <c r="A4813" i="4"/>
  <c r="B4813" i="4"/>
  <c r="D4813" i="4" s="1"/>
  <c r="B5296" i="4"/>
  <c r="A5296" i="4"/>
  <c r="C5296" i="4"/>
  <c r="F5297" i="4"/>
  <c r="B5112" i="4"/>
  <c r="A5112" i="4"/>
  <c r="C5112" i="4"/>
  <c r="F5113" i="4"/>
  <c r="F4883" i="4"/>
  <c r="C4882" i="4"/>
  <c r="A4882" i="4"/>
  <c r="B4882" i="4"/>
  <c r="F5320" i="4"/>
  <c r="A5319" i="4"/>
  <c r="F5343" i="4"/>
  <c r="B5319" i="4"/>
  <c r="C5319" i="4"/>
  <c r="F5067" i="4"/>
  <c r="C5066" i="4"/>
  <c r="A5066" i="4"/>
  <c r="B5066" i="4"/>
  <c r="C4997" i="4"/>
  <c r="B4997" i="4"/>
  <c r="D4997" i="4" s="1"/>
  <c r="F4998" i="4"/>
  <c r="A4997" i="4"/>
  <c r="A4859" i="4"/>
  <c r="F4860" i="4"/>
  <c r="B4859" i="4"/>
  <c r="D4859" i="4" s="1"/>
  <c r="C4859" i="4"/>
  <c r="A4951" i="4"/>
  <c r="F4952" i="4"/>
  <c r="B4951" i="4"/>
  <c r="D4951" i="4" s="1"/>
  <c r="C4951" i="4"/>
  <c r="AI7726" i="4" l="1"/>
  <c r="AH7726" i="4"/>
  <c r="D5040" i="4"/>
  <c r="D5038" i="4"/>
  <c r="D5041" i="4"/>
  <c r="D5042" i="4"/>
  <c r="D5039" i="4"/>
  <c r="AF7726" i="4"/>
  <c r="AE7726" i="4"/>
  <c r="AD7726" i="4"/>
  <c r="AC7726" i="4"/>
  <c r="AB7726" i="4"/>
  <c r="P7726" i="4"/>
  <c r="AJ7726" i="4"/>
  <c r="B7725" i="4"/>
  <c r="D4882" i="4"/>
  <c r="D4790" i="4"/>
  <c r="D5020" i="4"/>
  <c r="D5043" i="4"/>
  <c r="D4905" i="4"/>
  <c r="D4974" i="4"/>
  <c r="A5320" i="4"/>
  <c r="F5321" i="4"/>
  <c r="C5320" i="4"/>
  <c r="B5320" i="4"/>
  <c r="A4883" i="4"/>
  <c r="F4884" i="4"/>
  <c r="B4883" i="4"/>
  <c r="D4883" i="4" s="1"/>
  <c r="C4883" i="4"/>
  <c r="C5021" i="4"/>
  <c r="B5021" i="4"/>
  <c r="F5022" i="4"/>
  <c r="A5021" i="4"/>
  <c r="A5251" i="4"/>
  <c r="F5252" i="4"/>
  <c r="B5251" i="4"/>
  <c r="C5251" i="4"/>
  <c r="F4907" i="4"/>
  <c r="C4906" i="4"/>
  <c r="A4906" i="4"/>
  <c r="B4906" i="4"/>
  <c r="B4952" i="4"/>
  <c r="A4952" i="4"/>
  <c r="C4952" i="4"/>
  <c r="F4953" i="4"/>
  <c r="F4999" i="4"/>
  <c r="C4998" i="4"/>
  <c r="A4998" i="4"/>
  <c r="B4998" i="4"/>
  <c r="A5067" i="4"/>
  <c r="F5068" i="4"/>
  <c r="B5067" i="4"/>
  <c r="D5067" i="4" s="1"/>
  <c r="C5067" i="4"/>
  <c r="C5113" i="4"/>
  <c r="B5113" i="4"/>
  <c r="F5114" i="4"/>
  <c r="A5113" i="4"/>
  <c r="C5205" i="4"/>
  <c r="B5205" i="4"/>
  <c r="F5206" i="4"/>
  <c r="A5205" i="4"/>
  <c r="F5091" i="4"/>
  <c r="C5090" i="4"/>
  <c r="A5090" i="4"/>
  <c r="B5090" i="4"/>
  <c r="C4837" i="4"/>
  <c r="B4837" i="4"/>
  <c r="F4838" i="4"/>
  <c r="A4837" i="4"/>
  <c r="B5044" i="4"/>
  <c r="D5044" i="4" s="1"/>
  <c r="A5044" i="4"/>
  <c r="C5044" i="4"/>
  <c r="F5045" i="4"/>
  <c r="B5136" i="4"/>
  <c r="A5136" i="4"/>
  <c r="C5136" i="4"/>
  <c r="F5137" i="4"/>
  <c r="F5344" i="4"/>
  <c r="A5343" i="4"/>
  <c r="F5367" i="4"/>
  <c r="B5343" i="4"/>
  <c r="C5343" i="4"/>
  <c r="B5228" i="4"/>
  <c r="A5228" i="4"/>
  <c r="C5228" i="4"/>
  <c r="F5229" i="4"/>
  <c r="F5275" i="4"/>
  <c r="C5274" i="4"/>
  <c r="A5274" i="4"/>
  <c r="B5274" i="4"/>
  <c r="F5183" i="4"/>
  <c r="C5182" i="4"/>
  <c r="A5182" i="4"/>
  <c r="B5182" i="4"/>
  <c r="F7727" i="4"/>
  <c r="B4860" i="4"/>
  <c r="D4860" i="4" s="1"/>
  <c r="A4860" i="4"/>
  <c r="C4860" i="4"/>
  <c r="F4861" i="4"/>
  <c r="C5297" i="4"/>
  <c r="B5297" i="4"/>
  <c r="F5298" i="4"/>
  <c r="A5297" i="4"/>
  <c r="A4814" i="4"/>
  <c r="C4814" i="4"/>
  <c r="B4814" i="4"/>
  <c r="A4975" i="4"/>
  <c r="F4976" i="4"/>
  <c r="B4975" i="4"/>
  <c r="D4975" i="4" s="1"/>
  <c r="C4975" i="4"/>
  <c r="A5159" i="4"/>
  <c r="F5160" i="4"/>
  <c r="B5159" i="4"/>
  <c r="C5159" i="4"/>
  <c r="C4929" i="4"/>
  <c r="B4929" i="4"/>
  <c r="D4929" i="4" s="1"/>
  <c r="F4930" i="4"/>
  <c r="A4929" i="4"/>
  <c r="AH7727" i="4" l="1"/>
  <c r="AI7727" i="4"/>
  <c r="D5064" i="4"/>
  <c r="D5066" i="4"/>
  <c r="D5062" i="4"/>
  <c r="D5063" i="4"/>
  <c r="D5065" i="4"/>
  <c r="AF7727" i="4"/>
  <c r="AE7727" i="4"/>
  <c r="AD7727" i="4"/>
  <c r="AC7727" i="4"/>
  <c r="AB7727" i="4"/>
  <c r="AJ7727" i="4"/>
  <c r="P7727" i="4"/>
  <c r="B7726" i="4"/>
  <c r="D4814" i="4"/>
  <c r="D4837" i="4"/>
  <c r="D4906" i="4"/>
  <c r="D5021" i="4"/>
  <c r="D4952" i="4"/>
  <c r="D4998" i="4"/>
  <c r="A5091" i="4"/>
  <c r="F5092" i="4"/>
  <c r="B5091" i="4"/>
  <c r="C5091" i="4"/>
  <c r="F5023" i="4"/>
  <c r="C5022" i="4"/>
  <c r="A5022" i="4"/>
  <c r="B5022" i="4"/>
  <c r="D5022" i="4" s="1"/>
  <c r="F5299" i="4"/>
  <c r="C5298" i="4"/>
  <c r="A5298" i="4"/>
  <c r="B5298" i="4"/>
  <c r="B5160" i="4"/>
  <c r="A5160" i="4"/>
  <c r="C5160" i="4"/>
  <c r="F5161" i="4"/>
  <c r="F7728" i="4"/>
  <c r="C5229" i="4"/>
  <c r="B5229" i="4"/>
  <c r="F5230" i="4"/>
  <c r="A5229" i="4"/>
  <c r="C5137" i="4"/>
  <c r="B5137" i="4"/>
  <c r="F5138" i="4"/>
  <c r="A5137" i="4"/>
  <c r="C5045" i="4"/>
  <c r="B5045" i="4"/>
  <c r="D5045" i="4" s="1"/>
  <c r="F5046" i="4"/>
  <c r="A5045" i="4"/>
  <c r="F5207" i="4"/>
  <c r="C5206" i="4"/>
  <c r="A5206" i="4"/>
  <c r="B5206" i="4"/>
  <c r="F5115" i="4"/>
  <c r="C5114" i="4"/>
  <c r="A5114" i="4"/>
  <c r="B5114" i="4"/>
  <c r="A4999" i="4"/>
  <c r="F5000" i="4"/>
  <c r="B4999" i="4"/>
  <c r="D4999" i="4" s="1"/>
  <c r="C4999" i="4"/>
  <c r="B4884" i="4"/>
  <c r="A4884" i="4"/>
  <c r="C4884" i="4"/>
  <c r="F4885" i="4"/>
  <c r="C4861" i="4"/>
  <c r="B4861" i="4"/>
  <c r="F4862" i="4"/>
  <c r="A4861" i="4"/>
  <c r="A5344" i="4"/>
  <c r="F5345" i="4"/>
  <c r="C5344" i="4"/>
  <c r="B5344" i="4"/>
  <c r="B5321" i="4"/>
  <c r="F5322" i="4"/>
  <c r="A5321" i="4"/>
  <c r="C5321" i="4"/>
  <c r="F5391" i="4"/>
  <c r="F5368" i="4"/>
  <c r="A5367" i="4"/>
  <c r="B5367" i="4"/>
  <c r="C5367" i="4"/>
  <c r="B5068" i="4"/>
  <c r="A5068" i="4"/>
  <c r="C5068" i="4"/>
  <c r="F5069" i="4"/>
  <c r="B5252" i="4"/>
  <c r="A5252" i="4"/>
  <c r="C5252" i="4"/>
  <c r="F5253" i="4"/>
  <c r="F4931" i="4"/>
  <c r="C4930" i="4"/>
  <c r="A4930" i="4"/>
  <c r="B4930" i="4"/>
  <c r="D4930" i="4" s="1"/>
  <c r="B4976" i="4"/>
  <c r="D4976" i="4" s="1"/>
  <c r="A4976" i="4"/>
  <c r="C4976" i="4"/>
  <c r="F4977" i="4"/>
  <c r="A5183" i="4"/>
  <c r="F5184" i="4"/>
  <c r="B5183" i="4"/>
  <c r="C5183" i="4"/>
  <c r="A5275" i="4"/>
  <c r="F5276" i="4"/>
  <c r="B5275" i="4"/>
  <c r="C5275" i="4"/>
  <c r="C4838" i="4"/>
  <c r="A4838" i="4"/>
  <c r="B4838" i="4"/>
  <c r="C4953" i="4"/>
  <c r="B4953" i="4"/>
  <c r="F4954" i="4"/>
  <c r="A4953" i="4"/>
  <c r="A4907" i="4"/>
  <c r="F4908" i="4"/>
  <c r="B4907" i="4"/>
  <c r="C4907" i="4"/>
  <c r="AI7728" i="4" l="1"/>
  <c r="AH7728" i="4"/>
  <c r="D5090" i="4"/>
  <c r="D5089" i="4"/>
  <c r="D5088" i="4"/>
  <c r="D5086" i="4"/>
  <c r="D5087" i="4"/>
  <c r="AF7728" i="4"/>
  <c r="AE7728" i="4"/>
  <c r="AD7728" i="4"/>
  <c r="AC7728" i="4"/>
  <c r="AB7728" i="4"/>
  <c r="P7728" i="4"/>
  <c r="AJ7728" i="4"/>
  <c r="B7727" i="4"/>
  <c r="D5068" i="4"/>
  <c r="D4953" i="4"/>
  <c r="D4884" i="4"/>
  <c r="D4838" i="4"/>
  <c r="D4907" i="4"/>
  <c r="D4861" i="4"/>
  <c r="D5091" i="4"/>
  <c r="B4908" i="4"/>
  <c r="A4908" i="4"/>
  <c r="C4908" i="4"/>
  <c r="F4909" i="4"/>
  <c r="F5415" i="4"/>
  <c r="A5391" i="4"/>
  <c r="F5392" i="4"/>
  <c r="C5391" i="4"/>
  <c r="B5391" i="4"/>
  <c r="C5322" i="4"/>
  <c r="F5323" i="4"/>
  <c r="B5322" i="4"/>
  <c r="A5322" i="4"/>
  <c r="A5207" i="4"/>
  <c r="F5208" i="4"/>
  <c r="B5207" i="4"/>
  <c r="C5207" i="4"/>
  <c r="B5276" i="4"/>
  <c r="A5276" i="4"/>
  <c r="C5276" i="4"/>
  <c r="F5277" i="4"/>
  <c r="C4977" i="4"/>
  <c r="B4977" i="4"/>
  <c r="D4977" i="4" s="1"/>
  <c r="F4978" i="4"/>
  <c r="A4977" i="4"/>
  <c r="C5069" i="4"/>
  <c r="B5069" i="4"/>
  <c r="F5070" i="4"/>
  <c r="A5069" i="4"/>
  <c r="A5368" i="4"/>
  <c r="F5369" i="4"/>
  <c r="C5368" i="4"/>
  <c r="B5368" i="4"/>
  <c r="C4862" i="4"/>
  <c r="A4862" i="4"/>
  <c r="B4862" i="4"/>
  <c r="A5115" i="4"/>
  <c r="F5116" i="4"/>
  <c r="B5115" i="4"/>
  <c r="C5115" i="4"/>
  <c r="F5047" i="4"/>
  <c r="C5046" i="4"/>
  <c r="A5046" i="4"/>
  <c r="B5046" i="4"/>
  <c r="D5046" i="4" s="1"/>
  <c r="F7729" i="4"/>
  <c r="C5161" i="4"/>
  <c r="B5161" i="4"/>
  <c r="F5162" i="4"/>
  <c r="A5161" i="4"/>
  <c r="A5299" i="4"/>
  <c r="F5300" i="4"/>
  <c r="B5299" i="4"/>
  <c r="C5299" i="4"/>
  <c r="B5184" i="4"/>
  <c r="A5184" i="4"/>
  <c r="C5184" i="4"/>
  <c r="F5185" i="4"/>
  <c r="F5231" i="4"/>
  <c r="C5230" i="4"/>
  <c r="A5230" i="4"/>
  <c r="B5230" i="4"/>
  <c r="A4931" i="4"/>
  <c r="F4932" i="4"/>
  <c r="B4931" i="4"/>
  <c r="D4931" i="4" s="1"/>
  <c r="C4931" i="4"/>
  <c r="B5345" i="4"/>
  <c r="F5346" i="4"/>
  <c r="A5345" i="4"/>
  <c r="C5345" i="4"/>
  <c r="B5000" i="4"/>
  <c r="D5000" i="4" s="1"/>
  <c r="A5000" i="4"/>
  <c r="C5000" i="4"/>
  <c r="F5001" i="4"/>
  <c r="F5139" i="4"/>
  <c r="C5138" i="4"/>
  <c r="A5138" i="4"/>
  <c r="B5138" i="4"/>
  <c r="B5092" i="4"/>
  <c r="A5092" i="4"/>
  <c r="C5092" i="4"/>
  <c r="F5093" i="4"/>
  <c r="F4955" i="4"/>
  <c r="C4954" i="4"/>
  <c r="A4954" i="4"/>
  <c r="B4954" i="4"/>
  <c r="D4954" i="4" s="1"/>
  <c r="C5253" i="4"/>
  <c r="B5253" i="4"/>
  <c r="F5254" i="4"/>
  <c r="A5253" i="4"/>
  <c r="C4885" i="4"/>
  <c r="B4885" i="4"/>
  <c r="D4885" i="4" s="1"/>
  <c r="F4886" i="4"/>
  <c r="A4885" i="4"/>
  <c r="A5023" i="4"/>
  <c r="F5024" i="4"/>
  <c r="B5023" i="4"/>
  <c r="D5023" i="4" s="1"/>
  <c r="C5023" i="4"/>
  <c r="AI7729" i="4" l="1"/>
  <c r="AH7729" i="4"/>
  <c r="D5113" i="4"/>
  <c r="D5114" i="4"/>
  <c r="D5110" i="4"/>
  <c r="D5111" i="4"/>
  <c r="D5112" i="4"/>
  <c r="AF7729" i="4"/>
  <c r="AE7729" i="4"/>
  <c r="AD7729" i="4"/>
  <c r="AC7729" i="4"/>
  <c r="AB7729" i="4"/>
  <c r="P7729" i="4"/>
  <c r="AJ7729" i="4"/>
  <c r="B7728" i="4"/>
  <c r="D5069" i="4"/>
  <c r="D4908" i="4"/>
  <c r="D5115" i="4"/>
  <c r="D5092" i="4"/>
  <c r="D4862" i="4"/>
  <c r="C5277" i="4"/>
  <c r="B5277" i="4"/>
  <c r="F5278" i="4"/>
  <c r="A5277" i="4"/>
  <c r="B5024" i="4"/>
  <c r="A5024" i="4"/>
  <c r="C5024" i="4"/>
  <c r="F5025" i="4"/>
  <c r="F5255" i="4"/>
  <c r="C5254" i="4"/>
  <c r="A5254" i="4"/>
  <c r="B5254" i="4"/>
  <c r="B4932" i="4"/>
  <c r="A4932" i="4"/>
  <c r="C4932" i="4"/>
  <c r="F4933" i="4"/>
  <c r="B5369" i="4"/>
  <c r="F5370" i="4"/>
  <c r="A5369" i="4"/>
  <c r="C5369" i="4"/>
  <c r="B5208" i="4"/>
  <c r="A5208" i="4"/>
  <c r="C5208" i="4"/>
  <c r="F5209" i="4"/>
  <c r="F5324" i="4"/>
  <c r="A5323" i="4"/>
  <c r="B5323" i="4"/>
  <c r="C5323" i="4"/>
  <c r="F5439" i="4"/>
  <c r="A5415" i="4"/>
  <c r="F5416" i="4"/>
  <c r="C5415" i="4"/>
  <c r="B5415" i="4"/>
  <c r="A4955" i="4"/>
  <c r="F4956" i="4"/>
  <c r="B4955" i="4"/>
  <c r="D4955" i="4" s="1"/>
  <c r="C4955" i="4"/>
  <c r="B5116" i="4"/>
  <c r="A5116" i="4"/>
  <c r="C5116" i="4"/>
  <c r="F5117" i="4"/>
  <c r="C5093" i="4"/>
  <c r="B5093" i="4"/>
  <c r="F5094" i="4"/>
  <c r="A5093" i="4"/>
  <c r="C5001" i="4"/>
  <c r="B5001" i="4"/>
  <c r="D5001" i="4" s="1"/>
  <c r="F5002" i="4"/>
  <c r="A5001" i="4"/>
  <c r="A5231" i="4"/>
  <c r="F5232" i="4"/>
  <c r="B5231" i="4"/>
  <c r="C5231" i="4"/>
  <c r="F5163" i="4"/>
  <c r="C5162" i="4"/>
  <c r="A5162" i="4"/>
  <c r="B5162" i="4"/>
  <c r="F5071" i="4"/>
  <c r="C5070" i="4"/>
  <c r="A5070" i="4"/>
  <c r="B5070" i="4"/>
  <c r="F4979" i="4"/>
  <c r="C4978" i="4"/>
  <c r="A4978" i="4"/>
  <c r="B4978" i="4"/>
  <c r="D4978" i="4" s="1"/>
  <c r="B5392" i="4"/>
  <c r="A5392" i="4"/>
  <c r="C5392" i="4"/>
  <c r="F5393" i="4"/>
  <c r="C5346" i="4"/>
  <c r="F5347" i="4"/>
  <c r="B5346" i="4"/>
  <c r="A5346" i="4"/>
  <c r="C5185" i="4"/>
  <c r="B5185" i="4"/>
  <c r="F5186" i="4"/>
  <c r="A5185" i="4"/>
  <c r="B5300" i="4"/>
  <c r="A5300" i="4"/>
  <c r="C5300" i="4"/>
  <c r="F5301" i="4"/>
  <c r="A5047" i="4"/>
  <c r="F5048" i="4"/>
  <c r="B5047" i="4"/>
  <c r="D5047" i="4" s="1"/>
  <c r="C5047" i="4"/>
  <c r="C4886" i="4"/>
  <c r="A4886" i="4"/>
  <c r="B4886" i="4"/>
  <c r="A5139" i="4"/>
  <c r="F5140" i="4"/>
  <c r="B5139" i="4"/>
  <c r="C5139" i="4"/>
  <c r="F7730" i="4"/>
  <c r="C4909" i="4"/>
  <c r="B4909" i="4"/>
  <c r="F4910" i="4"/>
  <c r="A4909" i="4"/>
  <c r="AH7730" i="4" l="1"/>
  <c r="AI7730" i="4"/>
  <c r="D5137" i="4"/>
  <c r="D5136" i="4"/>
  <c r="D5138" i="4"/>
  <c r="D5134" i="4"/>
  <c r="D5135" i="4"/>
  <c r="AF7730" i="4"/>
  <c r="AE7730" i="4"/>
  <c r="AD7730" i="4"/>
  <c r="AC7730" i="4"/>
  <c r="AB7730" i="4"/>
  <c r="P7730" i="4"/>
  <c r="AJ7730" i="4"/>
  <c r="B7729" i="4"/>
  <c r="D4932" i="4"/>
  <c r="D5116" i="4"/>
  <c r="D5024" i="4"/>
  <c r="D5070" i="4"/>
  <c r="D5093" i="4"/>
  <c r="D5139" i="4"/>
  <c r="D4909" i="4"/>
  <c r="D4886" i="4"/>
  <c r="B5140" i="4"/>
  <c r="D5140" i="4" s="1"/>
  <c r="A5140" i="4"/>
  <c r="C5140" i="4"/>
  <c r="F5141" i="4"/>
  <c r="B5232" i="4"/>
  <c r="A5232" i="4"/>
  <c r="C5232" i="4"/>
  <c r="F5233" i="4"/>
  <c r="F5003" i="4"/>
  <c r="C5002" i="4"/>
  <c r="A5002" i="4"/>
  <c r="B5002" i="4"/>
  <c r="B4956" i="4"/>
  <c r="D4956" i="4" s="1"/>
  <c r="A4956" i="4"/>
  <c r="C4956" i="4"/>
  <c r="F4957" i="4"/>
  <c r="B5416" i="4"/>
  <c r="A5416" i="4"/>
  <c r="C5416" i="4"/>
  <c r="F5417" i="4"/>
  <c r="C5370" i="4"/>
  <c r="F5371" i="4"/>
  <c r="B5370" i="4"/>
  <c r="A5370" i="4"/>
  <c r="F7731" i="4"/>
  <c r="C4910" i="4"/>
  <c r="A4910" i="4"/>
  <c r="B4910" i="4"/>
  <c r="D4910" i="4" s="1"/>
  <c r="F5187" i="4"/>
  <c r="C5186" i="4"/>
  <c r="A5186" i="4"/>
  <c r="B5186" i="4"/>
  <c r="F5348" i="4"/>
  <c r="A5347" i="4"/>
  <c r="B5347" i="4"/>
  <c r="C5347" i="4"/>
  <c r="A5071" i="4"/>
  <c r="F5072" i="4"/>
  <c r="B5071" i="4"/>
  <c r="C5071" i="4"/>
  <c r="C5209" i="4"/>
  <c r="B5209" i="4"/>
  <c r="F5210" i="4"/>
  <c r="A5209" i="4"/>
  <c r="A5255" i="4"/>
  <c r="F5256" i="4"/>
  <c r="B5255" i="4"/>
  <c r="C5255" i="4"/>
  <c r="A5163" i="4"/>
  <c r="F5164" i="4"/>
  <c r="B5163" i="4"/>
  <c r="C5163" i="4"/>
  <c r="F5095" i="4"/>
  <c r="C5094" i="4"/>
  <c r="A5094" i="4"/>
  <c r="B5094" i="4"/>
  <c r="D5094" i="4" s="1"/>
  <c r="C4933" i="4"/>
  <c r="B4933" i="4"/>
  <c r="D4933" i="4" s="1"/>
  <c r="F4934" i="4"/>
  <c r="A4933" i="4"/>
  <c r="C5301" i="4"/>
  <c r="B5301" i="4"/>
  <c r="F5302" i="4"/>
  <c r="A5301" i="4"/>
  <c r="F5279" i="4"/>
  <c r="C5278" i="4"/>
  <c r="A5278" i="4"/>
  <c r="B5278" i="4"/>
  <c r="B5048" i="4"/>
  <c r="A5048" i="4"/>
  <c r="C5048" i="4"/>
  <c r="F5049" i="4"/>
  <c r="C5393" i="4"/>
  <c r="B5393" i="4"/>
  <c r="A5393" i="4"/>
  <c r="F5394" i="4"/>
  <c r="A4979" i="4"/>
  <c r="F4980" i="4"/>
  <c r="B4979" i="4"/>
  <c r="C4979" i="4"/>
  <c r="C5117" i="4"/>
  <c r="B5117" i="4"/>
  <c r="F5118" i="4"/>
  <c r="A5117" i="4"/>
  <c r="F5463" i="4"/>
  <c r="A5439" i="4"/>
  <c r="F5440" i="4"/>
  <c r="C5439" i="4"/>
  <c r="B5439" i="4"/>
  <c r="A5324" i="4"/>
  <c r="F5325" i="4"/>
  <c r="C5324" i="4"/>
  <c r="B5324" i="4"/>
  <c r="C5025" i="4"/>
  <c r="B5025" i="4"/>
  <c r="D5025" i="4" s="1"/>
  <c r="F5026" i="4"/>
  <c r="A5025" i="4"/>
  <c r="AI7731" i="4" l="1"/>
  <c r="AH7731" i="4"/>
  <c r="D5159" i="4"/>
  <c r="D5158" i="4"/>
  <c r="D5160" i="4"/>
  <c r="D5162" i="4"/>
  <c r="D5161" i="4"/>
  <c r="AF7731" i="4"/>
  <c r="AE7731" i="4"/>
  <c r="AD7731" i="4"/>
  <c r="AB7731" i="4"/>
  <c r="AC7731" i="4"/>
  <c r="AJ7731" i="4"/>
  <c r="P7731" i="4"/>
  <c r="B7730" i="4"/>
  <c r="D5071" i="4"/>
  <c r="D5002" i="4"/>
  <c r="D4979" i="4"/>
  <c r="D5048" i="4"/>
  <c r="D5163" i="4"/>
  <c r="D5117" i="4"/>
  <c r="F5303" i="4"/>
  <c r="C5302" i="4"/>
  <c r="A5302" i="4"/>
  <c r="B5302" i="4"/>
  <c r="C4934" i="4"/>
  <c r="A4934" i="4"/>
  <c r="B4934" i="4"/>
  <c r="A5095" i="4"/>
  <c r="F5096" i="4"/>
  <c r="B5095" i="4"/>
  <c r="C5095" i="4"/>
  <c r="F7732" i="4"/>
  <c r="B5325" i="4"/>
  <c r="F5326" i="4"/>
  <c r="A5325" i="4"/>
  <c r="C5325" i="4"/>
  <c r="B5440" i="4"/>
  <c r="A5440" i="4"/>
  <c r="C5440" i="4"/>
  <c r="F5441" i="4"/>
  <c r="F5395" i="4"/>
  <c r="C5394" i="4"/>
  <c r="A5394" i="4"/>
  <c r="B5394" i="4"/>
  <c r="F5487" i="4"/>
  <c r="A5463" i="4"/>
  <c r="F5464" i="4"/>
  <c r="C5463" i="4"/>
  <c r="B5463" i="4"/>
  <c r="F5119" i="4"/>
  <c r="C5118" i="4"/>
  <c r="A5118" i="4"/>
  <c r="B5118" i="4"/>
  <c r="A5348" i="4"/>
  <c r="F5349" i="4"/>
  <c r="C5348" i="4"/>
  <c r="B5348" i="4"/>
  <c r="C5233" i="4"/>
  <c r="B5233" i="4"/>
  <c r="F5234" i="4"/>
  <c r="A5233" i="4"/>
  <c r="B4980" i="4"/>
  <c r="D4980" i="4" s="1"/>
  <c r="A4980" i="4"/>
  <c r="C4980" i="4"/>
  <c r="F4981" i="4"/>
  <c r="B5164" i="4"/>
  <c r="D5164" i="4" s="1"/>
  <c r="A5164" i="4"/>
  <c r="C5164" i="4"/>
  <c r="F5165" i="4"/>
  <c r="A5279" i="4"/>
  <c r="F5280" i="4"/>
  <c r="B5279" i="4"/>
  <c r="C5279" i="4"/>
  <c r="F5211" i="4"/>
  <c r="C5210" i="4"/>
  <c r="A5210" i="4"/>
  <c r="B5210" i="4"/>
  <c r="B5072" i="4"/>
  <c r="A5072" i="4"/>
  <c r="C5072" i="4"/>
  <c r="F5073" i="4"/>
  <c r="C5417" i="4"/>
  <c r="B5417" i="4"/>
  <c r="A5417" i="4"/>
  <c r="F5418" i="4"/>
  <c r="B5256" i="4"/>
  <c r="A5256" i="4"/>
  <c r="C5256" i="4"/>
  <c r="F5257" i="4"/>
  <c r="F5027" i="4"/>
  <c r="C5026" i="4"/>
  <c r="A5026" i="4"/>
  <c r="B5026" i="4"/>
  <c r="C5049" i="4"/>
  <c r="B5049" i="4"/>
  <c r="D5049" i="4" s="1"/>
  <c r="F5050" i="4"/>
  <c r="A5049" i="4"/>
  <c r="A5187" i="4"/>
  <c r="F5188" i="4"/>
  <c r="B5187" i="4"/>
  <c r="C5187" i="4"/>
  <c r="F5372" i="4"/>
  <c r="A5371" i="4"/>
  <c r="B5371" i="4"/>
  <c r="C5371" i="4"/>
  <c r="C4957" i="4"/>
  <c r="B4957" i="4"/>
  <c r="D4957" i="4" s="1"/>
  <c r="F4958" i="4"/>
  <c r="A4957" i="4"/>
  <c r="A5003" i="4"/>
  <c r="F5004" i="4"/>
  <c r="B5003" i="4"/>
  <c r="D5003" i="4" s="1"/>
  <c r="C5003" i="4"/>
  <c r="C5141" i="4"/>
  <c r="B5141" i="4"/>
  <c r="D5141" i="4" s="1"/>
  <c r="F5142" i="4"/>
  <c r="A5141" i="4"/>
  <c r="AH7732" i="4" l="1"/>
  <c r="AI7732" i="4"/>
  <c r="D5185" i="4"/>
  <c r="D5183" i="4"/>
  <c r="D5186" i="4"/>
  <c r="D5184" i="4"/>
  <c r="AF7732" i="4"/>
  <c r="AE7732" i="4"/>
  <c r="AD7732" i="4"/>
  <c r="AC7732" i="4"/>
  <c r="AB7732" i="4"/>
  <c r="AJ7732" i="4"/>
  <c r="P7732" i="4"/>
  <c r="B7731" i="4"/>
  <c r="D5072" i="4"/>
  <c r="D5095" i="4"/>
  <c r="D5118" i="4"/>
  <c r="D5026" i="4"/>
  <c r="D5187" i="4"/>
  <c r="D4934" i="4"/>
  <c r="A5027" i="4"/>
  <c r="F5028" i="4"/>
  <c r="B5027" i="4"/>
  <c r="D5027" i="4" s="1"/>
  <c r="C5027" i="4"/>
  <c r="C5073" i="4"/>
  <c r="B5073" i="4"/>
  <c r="D5073" i="4" s="1"/>
  <c r="F5074" i="4"/>
  <c r="A5073" i="4"/>
  <c r="A5211" i="4"/>
  <c r="F5212" i="4"/>
  <c r="B5211" i="4"/>
  <c r="C5211" i="4"/>
  <c r="B5349" i="4"/>
  <c r="F5350" i="4"/>
  <c r="A5349" i="4"/>
  <c r="C5349" i="4"/>
  <c r="A5372" i="4"/>
  <c r="F5373" i="4"/>
  <c r="C5372" i="4"/>
  <c r="B5372" i="4"/>
  <c r="F5143" i="4"/>
  <c r="C5142" i="4"/>
  <c r="A5142" i="4"/>
  <c r="B5142" i="4"/>
  <c r="B5004" i="4"/>
  <c r="D5004" i="4" s="1"/>
  <c r="A5004" i="4"/>
  <c r="C5004" i="4"/>
  <c r="F5005" i="4"/>
  <c r="C4958" i="4"/>
  <c r="A4958" i="4"/>
  <c r="B4958" i="4"/>
  <c r="C5257" i="4"/>
  <c r="B5257" i="4"/>
  <c r="F5258" i="4"/>
  <c r="A5257" i="4"/>
  <c r="F5419" i="4"/>
  <c r="C5418" i="4"/>
  <c r="A5418" i="4"/>
  <c r="B5418" i="4"/>
  <c r="C4981" i="4"/>
  <c r="B4981" i="4"/>
  <c r="F4982" i="4"/>
  <c r="A4981" i="4"/>
  <c r="F5511" i="4"/>
  <c r="A5487" i="4"/>
  <c r="F5488" i="4"/>
  <c r="C5487" i="4"/>
  <c r="B5487" i="4"/>
  <c r="A5395" i="4"/>
  <c r="F5396" i="4"/>
  <c r="C5395" i="4"/>
  <c r="B5395" i="4"/>
  <c r="C5326" i="4"/>
  <c r="F5327" i="4"/>
  <c r="B5326" i="4"/>
  <c r="A5326" i="4"/>
  <c r="B5096" i="4"/>
  <c r="D5096" i="4" s="1"/>
  <c r="A5096" i="4"/>
  <c r="C5096" i="4"/>
  <c r="F5097" i="4"/>
  <c r="F5051" i="4"/>
  <c r="C5050" i="4"/>
  <c r="A5050" i="4"/>
  <c r="B5050" i="4"/>
  <c r="B5280" i="4"/>
  <c r="A5280" i="4"/>
  <c r="C5280" i="4"/>
  <c r="F5281" i="4"/>
  <c r="B5464" i="4"/>
  <c r="A5464" i="4"/>
  <c r="C5464" i="4"/>
  <c r="F5465" i="4"/>
  <c r="A5303" i="4"/>
  <c r="F5304" i="4"/>
  <c r="B5303" i="4"/>
  <c r="C5303" i="4"/>
  <c r="A5119" i="4"/>
  <c r="F5120" i="4"/>
  <c r="B5119" i="4"/>
  <c r="D5119" i="4" s="1"/>
  <c r="C5119" i="4"/>
  <c r="C5441" i="4"/>
  <c r="B5441" i="4"/>
  <c r="A5441" i="4"/>
  <c r="F5442" i="4"/>
  <c r="B5188" i="4"/>
  <c r="D5188" i="4" s="1"/>
  <c r="A5188" i="4"/>
  <c r="C5188" i="4"/>
  <c r="F5189" i="4"/>
  <c r="C5165" i="4"/>
  <c r="B5165" i="4"/>
  <c r="F5166" i="4"/>
  <c r="A5165" i="4"/>
  <c r="F5235" i="4"/>
  <c r="C5234" i="4"/>
  <c r="A5234" i="4"/>
  <c r="B5234" i="4"/>
  <c r="F7733" i="4"/>
  <c r="AH7733" i="4" l="1"/>
  <c r="AI7733" i="4"/>
  <c r="D5209" i="4"/>
  <c r="D5208" i="4"/>
  <c r="D5210" i="4"/>
  <c r="D5207" i="4"/>
  <c r="D5211" i="4"/>
  <c r="AF7733" i="4"/>
  <c r="AE7733" i="4"/>
  <c r="AD7733" i="4"/>
  <c r="AC7733" i="4"/>
  <c r="AB7733" i="4"/>
  <c r="AJ7733" i="4"/>
  <c r="P7733" i="4"/>
  <c r="B7732" i="4"/>
  <c r="D5050" i="4"/>
  <c r="D4981" i="4"/>
  <c r="D4958" i="4"/>
  <c r="D5165" i="4"/>
  <c r="D5142" i="4"/>
  <c r="F5167" i="4"/>
  <c r="C5166" i="4"/>
  <c r="A5166" i="4"/>
  <c r="B5166" i="4"/>
  <c r="C5465" i="4"/>
  <c r="B5465" i="4"/>
  <c r="A5465" i="4"/>
  <c r="F5466" i="4"/>
  <c r="A5051" i="4"/>
  <c r="F5052" i="4"/>
  <c r="B5051" i="4"/>
  <c r="D5051" i="4" s="1"/>
  <c r="C5051" i="4"/>
  <c r="C5097" i="4"/>
  <c r="B5097" i="4"/>
  <c r="F5098" i="4"/>
  <c r="A5097" i="4"/>
  <c r="B5028" i="4"/>
  <c r="A5028" i="4"/>
  <c r="C5028" i="4"/>
  <c r="F5029" i="4"/>
  <c r="C5189" i="4"/>
  <c r="B5189" i="4"/>
  <c r="F5190" i="4"/>
  <c r="A5189" i="4"/>
  <c r="F7734" i="4"/>
  <c r="B5304" i="4"/>
  <c r="A5304" i="4"/>
  <c r="C5304" i="4"/>
  <c r="F5305" i="4"/>
  <c r="B5396" i="4"/>
  <c r="A5396" i="4"/>
  <c r="C5396" i="4"/>
  <c r="F5397" i="4"/>
  <c r="C4982" i="4"/>
  <c r="A4982" i="4"/>
  <c r="B4982" i="4"/>
  <c r="C5350" i="4"/>
  <c r="F5351" i="4"/>
  <c r="B5350" i="4"/>
  <c r="A5350" i="4"/>
  <c r="F5328" i="4"/>
  <c r="A5327" i="4"/>
  <c r="B5327" i="4"/>
  <c r="C5327" i="4"/>
  <c r="A5419" i="4"/>
  <c r="F5420" i="4"/>
  <c r="C5419" i="4"/>
  <c r="B5419" i="4"/>
  <c r="A5143" i="4"/>
  <c r="F5144" i="4"/>
  <c r="B5143" i="4"/>
  <c r="D5143" i="4" s="1"/>
  <c r="C5143" i="4"/>
  <c r="B5373" i="4"/>
  <c r="F5374" i="4"/>
  <c r="A5373" i="4"/>
  <c r="C5373" i="4"/>
  <c r="F5535" i="4"/>
  <c r="A5511" i="4"/>
  <c r="F5512" i="4"/>
  <c r="C5511" i="4"/>
  <c r="B5511" i="4"/>
  <c r="C5005" i="4"/>
  <c r="B5005" i="4"/>
  <c r="F5006" i="4"/>
  <c r="A5005" i="4"/>
  <c r="A5235" i="4"/>
  <c r="F5236" i="4"/>
  <c r="B5235" i="4"/>
  <c r="D5235" i="4" s="1"/>
  <c r="C5235" i="4"/>
  <c r="F5443" i="4"/>
  <c r="C5442" i="4"/>
  <c r="A5442" i="4"/>
  <c r="B5442" i="4"/>
  <c r="B5120" i="4"/>
  <c r="D5120" i="4" s="1"/>
  <c r="A5120" i="4"/>
  <c r="C5120" i="4"/>
  <c r="F5121" i="4"/>
  <c r="C5281" i="4"/>
  <c r="B5281" i="4"/>
  <c r="F5282" i="4"/>
  <c r="A5281" i="4"/>
  <c r="B5488" i="4"/>
  <c r="A5488" i="4"/>
  <c r="C5488" i="4"/>
  <c r="F5489" i="4"/>
  <c r="F5259" i="4"/>
  <c r="C5258" i="4"/>
  <c r="A5258" i="4"/>
  <c r="B5258" i="4"/>
  <c r="B5212" i="4"/>
  <c r="D5212" i="4" s="1"/>
  <c r="A5212" i="4"/>
  <c r="C5212" i="4"/>
  <c r="F5213" i="4"/>
  <c r="F5075" i="4"/>
  <c r="C5074" i="4"/>
  <c r="A5074" i="4"/>
  <c r="B5074" i="4"/>
  <c r="AI7734" i="4" l="1"/>
  <c r="AH7734" i="4"/>
  <c r="D5233" i="4"/>
  <c r="D5232" i="4"/>
  <c r="D5234" i="4"/>
  <c r="AF7734" i="4"/>
  <c r="AE7734" i="4"/>
  <c r="AD7734" i="4"/>
  <c r="AC7734" i="4"/>
  <c r="AB7734" i="4"/>
  <c r="P7734" i="4"/>
  <c r="AJ7734" i="4"/>
  <c r="B7733" i="4"/>
  <c r="D5028" i="4"/>
  <c r="D5097" i="4"/>
  <c r="D4982" i="4"/>
  <c r="D5189" i="4"/>
  <c r="D5005" i="4"/>
  <c r="D5074" i="4"/>
  <c r="D5166" i="4"/>
  <c r="B5236" i="4"/>
  <c r="A5236" i="4"/>
  <c r="C5236" i="4"/>
  <c r="F5237" i="4"/>
  <c r="C5213" i="4"/>
  <c r="B5213" i="4"/>
  <c r="D5213" i="4" s="1"/>
  <c r="F5214" i="4"/>
  <c r="A5213" i="4"/>
  <c r="B5512" i="4"/>
  <c r="A5512" i="4"/>
  <c r="C5512" i="4"/>
  <c r="F5513" i="4"/>
  <c r="F7735" i="4"/>
  <c r="A5443" i="4"/>
  <c r="F5444" i="4"/>
  <c r="C5443" i="4"/>
  <c r="B5443" i="4"/>
  <c r="B5052" i="4"/>
  <c r="A5052" i="4"/>
  <c r="C5052" i="4"/>
  <c r="F5053" i="4"/>
  <c r="A5167" i="4"/>
  <c r="F5168" i="4"/>
  <c r="B5167" i="4"/>
  <c r="D5167" i="4" s="1"/>
  <c r="C5167" i="4"/>
  <c r="F5559" i="4"/>
  <c r="A5535" i="4"/>
  <c r="F5536" i="4"/>
  <c r="C5535" i="4"/>
  <c r="B5535" i="4"/>
  <c r="A5328" i="4"/>
  <c r="F5329" i="4"/>
  <c r="C5328" i="4"/>
  <c r="B5328" i="4"/>
  <c r="F5191" i="4"/>
  <c r="C5190" i="4"/>
  <c r="A5190" i="4"/>
  <c r="B5190" i="4"/>
  <c r="D5190" i="4" s="1"/>
  <c r="F5467" i="4"/>
  <c r="C5466" i="4"/>
  <c r="A5466" i="4"/>
  <c r="B5466" i="4"/>
  <c r="C5489" i="4"/>
  <c r="B5489" i="4"/>
  <c r="A5489" i="4"/>
  <c r="F5490" i="4"/>
  <c r="C5121" i="4"/>
  <c r="B5121" i="4"/>
  <c r="F5122" i="4"/>
  <c r="A5121" i="4"/>
  <c r="B5144" i="4"/>
  <c r="A5144" i="4"/>
  <c r="C5144" i="4"/>
  <c r="F5145" i="4"/>
  <c r="F5352" i="4"/>
  <c r="A5351" i="4"/>
  <c r="B5351" i="4"/>
  <c r="C5351" i="4"/>
  <c r="C5305" i="4"/>
  <c r="B5305" i="4"/>
  <c r="F5306" i="4"/>
  <c r="A5305" i="4"/>
  <c r="F5099" i="4"/>
  <c r="C5098" i="4"/>
  <c r="A5098" i="4"/>
  <c r="B5098" i="4"/>
  <c r="D5098" i="4" s="1"/>
  <c r="A5075" i="4"/>
  <c r="F5076" i="4"/>
  <c r="B5075" i="4"/>
  <c r="C5075" i="4"/>
  <c r="A5259" i="4"/>
  <c r="F5260" i="4"/>
  <c r="B5259" i="4"/>
  <c r="C5259" i="4"/>
  <c r="F5283" i="4"/>
  <c r="C5282" i="4"/>
  <c r="A5282" i="4"/>
  <c r="B5282" i="4"/>
  <c r="C5006" i="4"/>
  <c r="A5006" i="4"/>
  <c r="B5006" i="4"/>
  <c r="D5006" i="4" s="1"/>
  <c r="C5374" i="4"/>
  <c r="F5375" i="4"/>
  <c r="B5374" i="4"/>
  <c r="A5374" i="4"/>
  <c r="B5420" i="4"/>
  <c r="A5420" i="4"/>
  <c r="C5420" i="4"/>
  <c r="F5421" i="4"/>
  <c r="C5397" i="4"/>
  <c r="B5397" i="4"/>
  <c r="A5397" i="4"/>
  <c r="F5398" i="4"/>
  <c r="C5029" i="4"/>
  <c r="B5029" i="4"/>
  <c r="D5029" i="4" s="1"/>
  <c r="F5030" i="4"/>
  <c r="A5029" i="4"/>
  <c r="AI7735" i="4" l="1"/>
  <c r="AH7735" i="4"/>
  <c r="D5258" i="4"/>
  <c r="D5257" i="4"/>
  <c r="D5255" i="4"/>
  <c r="D5256" i="4"/>
  <c r="AF7735" i="4"/>
  <c r="AE7735" i="4"/>
  <c r="AD7735" i="4"/>
  <c r="AC7735" i="4"/>
  <c r="AB7735" i="4"/>
  <c r="AJ7735" i="4"/>
  <c r="P7735" i="4"/>
  <c r="B7734" i="4"/>
  <c r="D5236" i="4"/>
  <c r="D5259" i="4"/>
  <c r="D5052" i="4"/>
  <c r="D5075" i="4"/>
  <c r="D5144" i="4"/>
  <c r="D5121" i="4"/>
  <c r="C5421" i="4"/>
  <c r="B5421" i="4"/>
  <c r="A5421" i="4"/>
  <c r="F5422" i="4"/>
  <c r="B5260" i="4"/>
  <c r="A5260" i="4"/>
  <c r="C5260" i="4"/>
  <c r="F5261" i="4"/>
  <c r="A5191" i="4"/>
  <c r="F5192" i="4"/>
  <c r="B5191" i="4"/>
  <c r="D5191" i="4" s="1"/>
  <c r="C5191" i="4"/>
  <c r="B5329" i="4"/>
  <c r="F5330" i="4"/>
  <c r="A5329" i="4"/>
  <c r="C5329" i="4"/>
  <c r="B5444" i="4"/>
  <c r="A5444" i="4"/>
  <c r="C5444" i="4"/>
  <c r="F5445" i="4"/>
  <c r="F7736" i="4"/>
  <c r="C5237" i="4"/>
  <c r="B5237" i="4"/>
  <c r="F5238" i="4"/>
  <c r="A5237" i="4"/>
  <c r="A5283" i="4"/>
  <c r="F5284" i="4"/>
  <c r="B5283" i="4"/>
  <c r="C5283" i="4"/>
  <c r="F5307" i="4"/>
  <c r="C5306" i="4"/>
  <c r="A5306" i="4"/>
  <c r="B5306" i="4"/>
  <c r="A5467" i="4"/>
  <c r="F5468" i="4"/>
  <c r="C5467" i="4"/>
  <c r="B5467" i="4"/>
  <c r="F5491" i="4"/>
  <c r="C5490" i="4"/>
  <c r="A5490" i="4"/>
  <c r="B5490" i="4"/>
  <c r="F5215" i="4"/>
  <c r="C5214" i="4"/>
  <c r="A5214" i="4"/>
  <c r="B5214" i="4"/>
  <c r="F5123" i="4"/>
  <c r="C5122" i="4"/>
  <c r="A5122" i="4"/>
  <c r="B5122" i="4"/>
  <c r="D5122" i="4" s="1"/>
  <c r="F5583" i="4"/>
  <c r="A5559" i="4"/>
  <c r="F5560" i="4"/>
  <c r="C5559" i="4"/>
  <c r="B5559" i="4"/>
  <c r="C5053" i="4"/>
  <c r="B5053" i="4"/>
  <c r="D5053" i="4" s="1"/>
  <c r="F5054" i="4"/>
  <c r="A5053" i="4"/>
  <c r="C5030" i="4"/>
  <c r="A5030" i="4"/>
  <c r="B5030" i="4"/>
  <c r="F5399" i="4"/>
  <c r="C5398" i="4"/>
  <c r="A5398" i="4"/>
  <c r="B5398" i="4"/>
  <c r="F5376" i="4"/>
  <c r="A5375" i="4"/>
  <c r="B5375" i="4"/>
  <c r="C5375" i="4"/>
  <c r="B5076" i="4"/>
  <c r="D5076" i="4" s="1"/>
  <c r="A5076" i="4"/>
  <c r="C5076" i="4"/>
  <c r="F5077" i="4"/>
  <c r="A5099" i="4"/>
  <c r="F5100" i="4"/>
  <c r="B5099" i="4"/>
  <c r="D5099" i="4" s="1"/>
  <c r="C5099" i="4"/>
  <c r="A5352" i="4"/>
  <c r="F5353" i="4"/>
  <c r="C5352" i="4"/>
  <c r="B5352" i="4"/>
  <c r="C5145" i="4"/>
  <c r="B5145" i="4"/>
  <c r="D5145" i="4" s="1"/>
  <c r="F5146" i="4"/>
  <c r="A5145" i="4"/>
  <c r="B5536" i="4"/>
  <c r="A5536" i="4"/>
  <c r="C5536" i="4"/>
  <c r="F5537" i="4"/>
  <c r="B5168" i="4"/>
  <c r="A5168" i="4"/>
  <c r="C5168" i="4"/>
  <c r="F5169" i="4"/>
  <c r="C5513" i="4"/>
  <c r="B5513" i="4"/>
  <c r="A5513" i="4"/>
  <c r="F5514" i="4"/>
  <c r="AH7736" i="4" l="1"/>
  <c r="AI7736" i="4"/>
  <c r="D5281" i="4"/>
  <c r="D5279" i="4"/>
  <c r="D5282" i="4"/>
  <c r="D5280" i="4"/>
  <c r="AF7736" i="4"/>
  <c r="AE7736" i="4"/>
  <c r="AD7736" i="4"/>
  <c r="AC7736" i="4"/>
  <c r="AB7736" i="4"/>
  <c r="P7736" i="4"/>
  <c r="AJ7736" i="4"/>
  <c r="B7735" i="4"/>
  <c r="D5237" i="4"/>
  <c r="D5260" i="4"/>
  <c r="D5214" i="4"/>
  <c r="D5283" i="4"/>
  <c r="D5030" i="4"/>
  <c r="D5168" i="4"/>
  <c r="C5077" i="4"/>
  <c r="B5077" i="4"/>
  <c r="D5077" i="4" s="1"/>
  <c r="F5078" i="4"/>
  <c r="A5077" i="4"/>
  <c r="F5607" i="4"/>
  <c r="A5583" i="4"/>
  <c r="F5584" i="4"/>
  <c r="B5583" i="4"/>
  <c r="C5583" i="4"/>
  <c r="B5100" i="4"/>
  <c r="D5100" i="4" s="1"/>
  <c r="A5100" i="4"/>
  <c r="C5100" i="4"/>
  <c r="F5101" i="4"/>
  <c r="A5123" i="4"/>
  <c r="F5124" i="4"/>
  <c r="B5123" i="4"/>
  <c r="C5123" i="4"/>
  <c r="A5215" i="4"/>
  <c r="F5216" i="4"/>
  <c r="B5215" i="4"/>
  <c r="C5215" i="4"/>
  <c r="F5239" i="4"/>
  <c r="C5238" i="4"/>
  <c r="A5238" i="4"/>
  <c r="B5238" i="4"/>
  <c r="D5238" i="4" s="1"/>
  <c r="C5169" i="4"/>
  <c r="B5169" i="4"/>
  <c r="F5170" i="4"/>
  <c r="A5169" i="4"/>
  <c r="B5353" i="4"/>
  <c r="F5354" i="4"/>
  <c r="A5353" i="4"/>
  <c r="C5353" i="4"/>
  <c r="C5537" i="4"/>
  <c r="B5537" i="4"/>
  <c r="A5537" i="4"/>
  <c r="F5538" i="4"/>
  <c r="A5376" i="4"/>
  <c r="F5377" i="4"/>
  <c r="C5376" i="4"/>
  <c r="B5376" i="4"/>
  <c r="A5399" i="4"/>
  <c r="F5400" i="4"/>
  <c r="C5399" i="4"/>
  <c r="B5399" i="4"/>
  <c r="A5307" i="4"/>
  <c r="F5308" i="4"/>
  <c r="B5307" i="4"/>
  <c r="C5307" i="4"/>
  <c r="B5284" i="4"/>
  <c r="A5284" i="4"/>
  <c r="C5284" i="4"/>
  <c r="F5285" i="4"/>
  <c r="F7737" i="4"/>
  <c r="F5147" i="4"/>
  <c r="C5146" i="4"/>
  <c r="A5146" i="4"/>
  <c r="B5146" i="4"/>
  <c r="C5054" i="4"/>
  <c r="A5054" i="4"/>
  <c r="B5054" i="4"/>
  <c r="C5330" i="4"/>
  <c r="F5331" i="4"/>
  <c r="B5330" i="4"/>
  <c r="A5330" i="4"/>
  <c r="F5515" i="4"/>
  <c r="C5514" i="4"/>
  <c r="A5514" i="4"/>
  <c r="B5514" i="4"/>
  <c r="B5560" i="4"/>
  <c r="A5560" i="4"/>
  <c r="C5560" i="4"/>
  <c r="F5561" i="4"/>
  <c r="A5491" i="4"/>
  <c r="F5492" i="4"/>
  <c r="C5491" i="4"/>
  <c r="B5491" i="4"/>
  <c r="B5468" i="4"/>
  <c r="A5468" i="4"/>
  <c r="C5468" i="4"/>
  <c r="F5469" i="4"/>
  <c r="C5445" i="4"/>
  <c r="B5445" i="4"/>
  <c r="A5445" i="4"/>
  <c r="F5446" i="4"/>
  <c r="B5192" i="4"/>
  <c r="A5192" i="4"/>
  <c r="C5192" i="4"/>
  <c r="F5193" i="4"/>
  <c r="C5261" i="4"/>
  <c r="B5261" i="4"/>
  <c r="F5262" i="4"/>
  <c r="A5261" i="4"/>
  <c r="F5423" i="4"/>
  <c r="C5422" i="4"/>
  <c r="A5422" i="4"/>
  <c r="B5422" i="4"/>
  <c r="AH7737" i="4" l="1"/>
  <c r="AI7737" i="4"/>
  <c r="D5305" i="4"/>
  <c r="D5306" i="4"/>
  <c r="D5304" i="4"/>
  <c r="D5303" i="4"/>
  <c r="AF7737" i="4"/>
  <c r="AE7737" i="4"/>
  <c r="AD7737" i="4"/>
  <c r="AC7737" i="4"/>
  <c r="AB7737" i="4"/>
  <c r="AJ7737" i="4"/>
  <c r="P7737" i="4"/>
  <c r="B7736" i="4"/>
  <c r="D5054" i="4"/>
  <c r="D5215" i="4"/>
  <c r="D5307" i="4"/>
  <c r="D5123" i="4"/>
  <c r="D5169" i="4"/>
  <c r="D5192" i="4"/>
  <c r="D5261" i="4"/>
  <c r="D5284" i="4"/>
  <c r="D5146" i="4"/>
  <c r="B5492" i="4"/>
  <c r="A5492" i="4"/>
  <c r="C5492" i="4"/>
  <c r="F5493" i="4"/>
  <c r="B5308" i="4"/>
  <c r="D5308" i="4" s="1"/>
  <c r="A5308" i="4"/>
  <c r="C5308" i="4"/>
  <c r="F5309" i="4"/>
  <c r="A5423" i="4"/>
  <c r="F5424" i="4"/>
  <c r="C5423" i="4"/>
  <c r="B5423" i="4"/>
  <c r="F5263" i="4"/>
  <c r="C5262" i="4"/>
  <c r="A5262" i="4"/>
  <c r="B5262" i="4"/>
  <c r="D5262" i="4" s="1"/>
  <c r="C5193" i="4"/>
  <c r="B5193" i="4"/>
  <c r="F5194" i="4"/>
  <c r="A5193" i="4"/>
  <c r="C5469" i="4"/>
  <c r="B5469" i="4"/>
  <c r="A5469" i="4"/>
  <c r="F5470" i="4"/>
  <c r="A5147" i="4"/>
  <c r="F5148" i="4"/>
  <c r="B5147" i="4"/>
  <c r="D5147" i="4" s="1"/>
  <c r="C5147" i="4"/>
  <c r="F5171" i="4"/>
  <c r="C5170" i="4"/>
  <c r="A5170" i="4"/>
  <c r="B5170" i="4"/>
  <c r="C5561" i="4"/>
  <c r="B5561" i="4"/>
  <c r="A5561" i="4"/>
  <c r="F5562" i="4"/>
  <c r="C5285" i="4"/>
  <c r="B5285" i="4"/>
  <c r="F5286" i="4"/>
  <c r="A5285" i="4"/>
  <c r="B5216" i="4"/>
  <c r="D5216" i="4" s="1"/>
  <c r="A5216" i="4"/>
  <c r="C5216" i="4"/>
  <c r="F5217" i="4"/>
  <c r="F5447" i="4"/>
  <c r="C5446" i="4"/>
  <c r="A5446" i="4"/>
  <c r="B5446" i="4"/>
  <c r="B5400" i="4"/>
  <c r="A5400" i="4"/>
  <c r="C5400" i="4"/>
  <c r="F5401" i="4"/>
  <c r="F5539" i="4"/>
  <c r="C5538" i="4"/>
  <c r="A5538" i="4"/>
  <c r="B5538" i="4"/>
  <c r="C5101" i="4"/>
  <c r="B5101" i="4"/>
  <c r="D5101" i="4" s="1"/>
  <c r="F5102" i="4"/>
  <c r="A5101" i="4"/>
  <c r="C5078" i="4"/>
  <c r="A5078" i="4"/>
  <c r="B5078" i="4"/>
  <c r="D5078" i="4" s="1"/>
  <c r="F5332" i="4"/>
  <c r="A5331" i="4"/>
  <c r="B5331" i="4"/>
  <c r="C5331" i="4"/>
  <c r="F7738" i="4"/>
  <c r="A5239" i="4"/>
  <c r="F5240" i="4"/>
  <c r="B5239" i="4"/>
  <c r="C5239" i="4"/>
  <c r="F5631" i="4"/>
  <c r="A5607" i="4"/>
  <c r="F5608" i="4"/>
  <c r="B5607" i="4"/>
  <c r="C5607" i="4"/>
  <c r="A5515" i="4"/>
  <c r="F5516" i="4"/>
  <c r="C5515" i="4"/>
  <c r="B5515" i="4"/>
  <c r="B5377" i="4"/>
  <c r="F5378" i="4"/>
  <c r="A5377" i="4"/>
  <c r="C5377" i="4"/>
  <c r="C5354" i="4"/>
  <c r="F5355" i="4"/>
  <c r="B5354" i="4"/>
  <c r="A5354" i="4"/>
  <c r="B5124" i="4"/>
  <c r="A5124" i="4"/>
  <c r="C5124" i="4"/>
  <c r="F5125" i="4"/>
  <c r="B5584" i="4"/>
  <c r="A5584" i="4"/>
  <c r="C5584" i="4"/>
  <c r="F5585" i="4"/>
  <c r="AH7738" i="4" l="1"/>
  <c r="AI7738" i="4"/>
  <c r="D5327" i="4"/>
  <c r="D5330" i="4"/>
  <c r="D5328" i="4"/>
  <c r="D5329" i="4"/>
  <c r="D5326" i="4"/>
  <c r="AF7738" i="4"/>
  <c r="AE7738" i="4"/>
  <c r="AD7738" i="4"/>
  <c r="AC7738" i="4"/>
  <c r="AB7738" i="4"/>
  <c r="P7738" i="4"/>
  <c r="AJ7738" i="4"/>
  <c r="B7737" i="4"/>
  <c r="D5193" i="4"/>
  <c r="D5285" i="4"/>
  <c r="D5170" i="4"/>
  <c r="D5239" i="4"/>
  <c r="D5124" i="4"/>
  <c r="D5331" i="4"/>
  <c r="C5125" i="4"/>
  <c r="B5125" i="4"/>
  <c r="F5126" i="4"/>
  <c r="A5125" i="4"/>
  <c r="A5447" i="4"/>
  <c r="F5448" i="4"/>
  <c r="C5447" i="4"/>
  <c r="B5447" i="4"/>
  <c r="C5585" i="4"/>
  <c r="B5585" i="4"/>
  <c r="F5586" i="4"/>
  <c r="A5585" i="4"/>
  <c r="F5356" i="4"/>
  <c r="A5355" i="4"/>
  <c r="B5355" i="4"/>
  <c r="C5355" i="4"/>
  <c r="F5655" i="4"/>
  <c r="A5631" i="4"/>
  <c r="F5632" i="4"/>
  <c r="B5631" i="4"/>
  <c r="C5631" i="4"/>
  <c r="C5102" i="4"/>
  <c r="A5102" i="4"/>
  <c r="B5102" i="4"/>
  <c r="A5539" i="4"/>
  <c r="F5540" i="4"/>
  <c r="C5539" i="4"/>
  <c r="B5539" i="4"/>
  <c r="C5401" i="4"/>
  <c r="B5401" i="4"/>
  <c r="A5401" i="4"/>
  <c r="F5402" i="4"/>
  <c r="B5424" i="4"/>
  <c r="A5424" i="4"/>
  <c r="C5424" i="4"/>
  <c r="F5425" i="4"/>
  <c r="B5608" i="4"/>
  <c r="A5608" i="4"/>
  <c r="C5608" i="4"/>
  <c r="F5609" i="4"/>
  <c r="B5240" i="4"/>
  <c r="D5240" i="4" s="1"/>
  <c r="A5240" i="4"/>
  <c r="C5240" i="4"/>
  <c r="F5241" i="4"/>
  <c r="F7739" i="4"/>
  <c r="F5287" i="4"/>
  <c r="C5286" i="4"/>
  <c r="A5286" i="4"/>
  <c r="B5286" i="4"/>
  <c r="B5148" i="4"/>
  <c r="D5148" i="4" s="1"/>
  <c r="A5148" i="4"/>
  <c r="C5148" i="4"/>
  <c r="F5149" i="4"/>
  <c r="F5195" i="4"/>
  <c r="C5194" i="4"/>
  <c r="A5194" i="4"/>
  <c r="B5194" i="4"/>
  <c r="D5194" i="4" s="1"/>
  <c r="C5309" i="4"/>
  <c r="B5309" i="4"/>
  <c r="D5309" i="4" s="1"/>
  <c r="F5310" i="4"/>
  <c r="A5309" i="4"/>
  <c r="C5378" i="4"/>
  <c r="F5379" i="4"/>
  <c r="B5378" i="4"/>
  <c r="A5378" i="4"/>
  <c r="A5332" i="4"/>
  <c r="F5333" i="4"/>
  <c r="C5332" i="4"/>
  <c r="B5332" i="4"/>
  <c r="F5563" i="4"/>
  <c r="C5562" i="4"/>
  <c r="A5562" i="4"/>
  <c r="B5562" i="4"/>
  <c r="A5263" i="4"/>
  <c r="F5264" i="4"/>
  <c r="B5263" i="4"/>
  <c r="C5263" i="4"/>
  <c r="B5516" i="4"/>
  <c r="A5516" i="4"/>
  <c r="C5516" i="4"/>
  <c r="F5517" i="4"/>
  <c r="C5217" i="4"/>
  <c r="B5217" i="4"/>
  <c r="D5217" i="4" s="1"/>
  <c r="F5218" i="4"/>
  <c r="A5217" i="4"/>
  <c r="A5171" i="4"/>
  <c r="F5172" i="4"/>
  <c r="B5171" i="4"/>
  <c r="D5171" i="4" s="1"/>
  <c r="C5171" i="4"/>
  <c r="F5471" i="4"/>
  <c r="C5470" i="4"/>
  <c r="A5470" i="4"/>
  <c r="B5470" i="4"/>
  <c r="C5493" i="4"/>
  <c r="B5493" i="4"/>
  <c r="A5493" i="4"/>
  <c r="F5494" i="4"/>
  <c r="AI7739" i="4" l="1"/>
  <c r="AH7739" i="4"/>
  <c r="D5353" i="4"/>
  <c r="D5351" i="4"/>
  <c r="D5354" i="4"/>
  <c r="D5352" i="4"/>
  <c r="AF7739" i="4"/>
  <c r="AE7739" i="4"/>
  <c r="AD7739" i="4"/>
  <c r="AC7739" i="4"/>
  <c r="AB7739" i="4"/>
  <c r="P7739" i="4"/>
  <c r="AJ7739" i="4"/>
  <c r="B7738" i="4"/>
  <c r="D5263" i="4"/>
  <c r="D5102" i="4"/>
  <c r="D5125" i="4"/>
  <c r="D5332" i="4"/>
  <c r="D5355" i="4"/>
  <c r="D5286" i="4"/>
  <c r="C5149" i="4"/>
  <c r="B5149" i="4"/>
  <c r="F5150" i="4"/>
  <c r="A5149" i="4"/>
  <c r="F5679" i="4"/>
  <c r="A5655" i="4"/>
  <c r="F5656" i="4"/>
  <c r="B5655" i="4"/>
  <c r="C5655" i="4"/>
  <c r="C5126" i="4"/>
  <c r="A5126" i="4"/>
  <c r="B5126" i="4"/>
  <c r="D5126" i="4" s="1"/>
  <c r="B5172" i="4"/>
  <c r="D5172" i="4" s="1"/>
  <c r="A5172" i="4"/>
  <c r="C5172" i="4"/>
  <c r="F5173" i="4"/>
  <c r="F5219" i="4"/>
  <c r="C5218" i="4"/>
  <c r="A5218" i="4"/>
  <c r="B5218" i="4"/>
  <c r="D5218" i="4" s="1"/>
  <c r="F5495" i="4"/>
  <c r="C5494" i="4"/>
  <c r="A5494" i="4"/>
  <c r="B5494" i="4"/>
  <c r="A5471" i="4"/>
  <c r="F5472" i="4"/>
  <c r="C5471" i="4"/>
  <c r="B5471" i="4"/>
  <c r="A5563" i="4"/>
  <c r="F5564" i="4"/>
  <c r="C5563" i="4"/>
  <c r="B5563" i="4"/>
  <c r="B5333" i="4"/>
  <c r="F5334" i="4"/>
  <c r="A5333" i="4"/>
  <c r="C5333" i="4"/>
  <c r="C5609" i="4"/>
  <c r="B5609" i="4"/>
  <c r="F5610" i="4"/>
  <c r="A5609" i="4"/>
  <c r="C5425" i="4"/>
  <c r="B5425" i="4"/>
  <c r="A5425" i="4"/>
  <c r="F5426" i="4"/>
  <c r="C5517" i="4"/>
  <c r="B5517" i="4"/>
  <c r="A5517" i="4"/>
  <c r="F5518" i="4"/>
  <c r="B5264" i="4"/>
  <c r="A5264" i="4"/>
  <c r="C5264" i="4"/>
  <c r="F5265" i="4"/>
  <c r="F5380" i="4"/>
  <c r="A5379" i="4"/>
  <c r="B5379" i="4"/>
  <c r="C5379" i="4"/>
  <c r="A5195" i="4"/>
  <c r="F5196" i="4"/>
  <c r="B5195" i="4"/>
  <c r="C5195" i="4"/>
  <c r="A5287" i="4"/>
  <c r="F5288" i="4"/>
  <c r="B5287" i="4"/>
  <c r="C5287" i="4"/>
  <c r="C5241" i="4"/>
  <c r="B5241" i="4"/>
  <c r="D5241" i="4" s="1"/>
  <c r="F5242" i="4"/>
  <c r="A5241" i="4"/>
  <c r="A5356" i="4"/>
  <c r="F5357" i="4"/>
  <c r="C5356" i="4"/>
  <c r="B5356" i="4"/>
  <c r="B5448" i="4"/>
  <c r="A5448" i="4"/>
  <c r="C5448" i="4"/>
  <c r="F5449" i="4"/>
  <c r="F5311" i="4"/>
  <c r="C5310" i="4"/>
  <c r="A5310" i="4"/>
  <c r="B5310" i="4"/>
  <c r="F7740" i="4"/>
  <c r="F5403" i="4"/>
  <c r="C5402" i="4"/>
  <c r="A5402" i="4"/>
  <c r="B5402" i="4"/>
  <c r="B5540" i="4"/>
  <c r="A5540" i="4"/>
  <c r="C5540" i="4"/>
  <c r="F5541" i="4"/>
  <c r="B5632" i="4"/>
  <c r="A5632" i="4"/>
  <c r="C5632" i="4"/>
  <c r="F5633" i="4"/>
  <c r="F5587" i="4"/>
  <c r="C5586" i="4"/>
  <c r="A5586" i="4"/>
  <c r="B5586" i="4"/>
  <c r="AH7740" i="4" l="1"/>
  <c r="AI7740" i="4"/>
  <c r="D5379" i="4"/>
  <c r="D5375" i="4"/>
  <c r="D5378" i="4"/>
  <c r="D5376" i="4"/>
  <c r="D5377" i="4"/>
  <c r="AF7740" i="4"/>
  <c r="AE7740" i="4"/>
  <c r="AD7740" i="4"/>
  <c r="AC7740" i="4"/>
  <c r="AB7740" i="4"/>
  <c r="P7740" i="4"/>
  <c r="AJ7740" i="4"/>
  <c r="B7739" i="4"/>
  <c r="D5195" i="4"/>
  <c r="D5333" i="4"/>
  <c r="D5264" i="4"/>
  <c r="D5356" i="4"/>
  <c r="D5287" i="4"/>
  <c r="D5149" i="4"/>
  <c r="D5310" i="4"/>
  <c r="A5587" i="4"/>
  <c r="F5588" i="4"/>
  <c r="B5587" i="4"/>
  <c r="C5587" i="4"/>
  <c r="C5541" i="4"/>
  <c r="B5541" i="4"/>
  <c r="A5541" i="4"/>
  <c r="F5542" i="4"/>
  <c r="C5449" i="4"/>
  <c r="B5449" i="4"/>
  <c r="A5449" i="4"/>
  <c r="F5450" i="4"/>
  <c r="F7741" i="4"/>
  <c r="B5196" i="4"/>
  <c r="D5196" i="4" s="1"/>
  <c r="A5196" i="4"/>
  <c r="C5196" i="4"/>
  <c r="F5197" i="4"/>
  <c r="B5564" i="4"/>
  <c r="A5564" i="4"/>
  <c r="C5564" i="4"/>
  <c r="F5565" i="4"/>
  <c r="A5495" i="4"/>
  <c r="F5496" i="4"/>
  <c r="C5495" i="4"/>
  <c r="B5495" i="4"/>
  <c r="A5403" i="4"/>
  <c r="F5404" i="4"/>
  <c r="C5403" i="4"/>
  <c r="B5403" i="4"/>
  <c r="D5403" i="4" s="1"/>
  <c r="C5265" i="4"/>
  <c r="B5265" i="4"/>
  <c r="D5265" i="4" s="1"/>
  <c r="F5266" i="4"/>
  <c r="A5265" i="4"/>
  <c r="B5472" i="4"/>
  <c r="A5472" i="4"/>
  <c r="C5472" i="4"/>
  <c r="F5473" i="4"/>
  <c r="A5219" i="4"/>
  <c r="F5220" i="4"/>
  <c r="B5219" i="4"/>
  <c r="D5219" i="4" s="1"/>
  <c r="C5219" i="4"/>
  <c r="F5703" i="4"/>
  <c r="A5679" i="4"/>
  <c r="F5680" i="4"/>
  <c r="B5679" i="4"/>
  <c r="C5679" i="4"/>
  <c r="C5150" i="4"/>
  <c r="A5150" i="4"/>
  <c r="B5150" i="4"/>
  <c r="B5288" i="4"/>
  <c r="A5288" i="4"/>
  <c r="C5288" i="4"/>
  <c r="F5289" i="4"/>
  <c r="A5380" i="4"/>
  <c r="F5381" i="4"/>
  <c r="C5380" i="4"/>
  <c r="B5380" i="4"/>
  <c r="F5519" i="4"/>
  <c r="C5518" i="4"/>
  <c r="A5518" i="4"/>
  <c r="B5518" i="4"/>
  <c r="C5334" i="4"/>
  <c r="F5335" i="4"/>
  <c r="B5334" i="4"/>
  <c r="D5334" i="4" s="1"/>
  <c r="A5334" i="4"/>
  <c r="C5173" i="4"/>
  <c r="B5173" i="4"/>
  <c r="F5174" i="4"/>
  <c r="A5173" i="4"/>
  <c r="C5633" i="4"/>
  <c r="B5633" i="4"/>
  <c r="F5634" i="4"/>
  <c r="A5633" i="4"/>
  <c r="F5427" i="4"/>
  <c r="C5426" i="4"/>
  <c r="A5426" i="4"/>
  <c r="B5426" i="4"/>
  <c r="F5611" i="4"/>
  <c r="C5610" i="4"/>
  <c r="A5610" i="4"/>
  <c r="B5610" i="4"/>
  <c r="A5311" i="4"/>
  <c r="F5312" i="4"/>
  <c r="B5311" i="4"/>
  <c r="C5311" i="4"/>
  <c r="B5357" i="4"/>
  <c r="F5358" i="4"/>
  <c r="A5357" i="4"/>
  <c r="C5357" i="4"/>
  <c r="F5243" i="4"/>
  <c r="C5242" i="4"/>
  <c r="A5242" i="4"/>
  <c r="B5242" i="4"/>
  <c r="D5242" i="4" s="1"/>
  <c r="B5656" i="4"/>
  <c r="A5656" i="4"/>
  <c r="C5656" i="4"/>
  <c r="F5657" i="4"/>
  <c r="AH7741" i="4" l="1"/>
  <c r="AI7741" i="4"/>
  <c r="D5402" i="4"/>
  <c r="D5401" i="4"/>
  <c r="D5398" i="4"/>
  <c r="D5399" i="4"/>
  <c r="D5400" i="4"/>
  <c r="AF7741" i="4"/>
  <c r="AE7741" i="4"/>
  <c r="AD7741" i="4"/>
  <c r="AC7741" i="4"/>
  <c r="AB7741" i="4"/>
  <c r="AJ7741" i="4"/>
  <c r="P7741" i="4"/>
  <c r="B7740" i="4"/>
  <c r="D5150" i="4"/>
  <c r="D5173" i="4"/>
  <c r="D5357" i="4"/>
  <c r="D5380" i="4"/>
  <c r="D5311" i="4"/>
  <c r="D5288" i="4"/>
  <c r="F5336" i="4"/>
  <c r="A5335" i="4"/>
  <c r="B5335" i="4"/>
  <c r="D5335" i="4" s="1"/>
  <c r="C5335" i="4"/>
  <c r="B5680" i="4"/>
  <c r="A5680" i="4"/>
  <c r="C5680" i="4"/>
  <c r="F5681" i="4"/>
  <c r="C5657" i="4"/>
  <c r="B5657" i="4"/>
  <c r="F5658" i="4"/>
  <c r="A5657" i="4"/>
  <c r="A5243" i="4"/>
  <c r="F5244" i="4"/>
  <c r="B5243" i="4"/>
  <c r="C5243" i="4"/>
  <c r="B5312" i="4"/>
  <c r="A5312" i="4"/>
  <c r="C5312" i="4"/>
  <c r="F5313" i="4"/>
  <c r="A5427" i="4"/>
  <c r="F5428" i="4"/>
  <c r="C5427" i="4"/>
  <c r="B5427" i="4"/>
  <c r="C5197" i="4"/>
  <c r="B5197" i="4"/>
  <c r="D5197" i="4" s="1"/>
  <c r="F5198" i="4"/>
  <c r="A5197" i="4"/>
  <c r="F7742" i="4"/>
  <c r="A5519" i="4"/>
  <c r="F5520" i="4"/>
  <c r="C5519" i="4"/>
  <c r="B5519" i="4"/>
  <c r="F5267" i="4"/>
  <c r="C5266" i="4"/>
  <c r="A5266" i="4"/>
  <c r="B5266" i="4"/>
  <c r="F5451" i="4"/>
  <c r="C5450" i="4"/>
  <c r="A5450" i="4"/>
  <c r="B5450" i="4"/>
  <c r="C5358" i="4"/>
  <c r="F5359" i="4"/>
  <c r="B5358" i="4"/>
  <c r="A5358" i="4"/>
  <c r="F5635" i="4"/>
  <c r="C5634" i="4"/>
  <c r="A5634" i="4"/>
  <c r="B5634" i="4"/>
  <c r="C5174" i="4"/>
  <c r="A5174" i="4"/>
  <c r="B5174" i="4"/>
  <c r="B5381" i="4"/>
  <c r="F5382" i="4"/>
  <c r="A5381" i="4"/>
  <c r="C5381" i="4"/>
  <c r="B5496" i="4"/>
  <c r="A5496" i="4"/>
  <c r="C5496" i="4"/>
  <c r="F5497" i="4"/>
  <c r="F5543" i="4"/>
  <c r="C5542" i="4"/>
  <c r="A5542" i="4"/>
  <c r="B5542" i="4"/>
  <c r="B5588" i="4"/>
  <c r="A5588" i="4"/>
  <c r="C5588" i="4"/>
  <c r="F5589" i="4"/>
  <c r="A5611" i="4"/>
  <c r="F5612" i="4"/>
  <c r="B5611" i="4"/>
  <c r="C5611" i="4"/>
  <c r="C5289" i="4"/>
  <c r="B5289" i="4"/>
  <c r="D5289" i="4" s="1"/>
  <c r="F5290" i="4"/>
  <c r="A5289" i="4"/>
  <c r="F5727" i="4"/>
  <c r="A5703" i="4"/>
  <c r="F5704" i="4"/>
  <c r="B5703" i="4"/>
  <c r="C5703" i="4"/>
  <c r="B5220" i="4"/>
  <c r="D5220" i="4" s="1"/>
  <c r="A5220" i="4"/>
  <c r="C5220" i="4"/>
  <c r="F5221" i="4"/>
  <c r="C5473" i="4"/>
  <c r="B5473" i="4"/>
  <c r="A5473" i="4"/>
  <c r="F5474" i="4"/>
  <c r="B5404" i="4"/>
  <c r="D5404" i="4" s="1"/>
  <c r="A5404" i="4"/>
  <c r="C5404" i="4"/>
  <c r="F5405" i="4"/>
  <c r="C5565" i="4"/>
  <c r="B5565" i="4"/>
  <c r="F5566" i="4"/>
  <c r="A5565" i="4"/>
  <c r="AH7742" i="4" l="1"/>
  <c r="AI7742" i="4"/>
  <c r="D5422" i="4"/>
  <c r="D5426" i="4"/>
  <c r="D5424" i="4"/>
  <c r="D5423" i="4"/>
  <c r="D5425" i="4"/>
  <c r="AF7742" i="4"/>
  <c r="AE7742" i="4"/>
  <c r="AD7742" i="4"/>
  <c r="AC7742" i="4"/>
  <c r="AB7742" i="4"/>
  <c r="P7742" i="4"/>
  <c r="AJ7742" i="4"/>
  <c r="B7741" i="4"/>
  <c r="D5358" i="4"/>
  <c r="D5243" i="4"/>
  <c r="D5312" i="4"/>
  <c r="D5427" i="4"/>
  <c r="D5266" i="4"/>
  <c r="D5174" i="4"/>
  <c r="D5381" i="4"/>
  <c r="A5635" i="4"/>
  <c r="F5636" i="4"/>
  <c r="B5635" i="4"/>
  <c r="C5635" i="4"/>
  <c r="F5360" i="4"/>
  <c r="A5359" i="4"/>
  <c r="B5359" i="4"/>
  <c r="D5359" i="4" s="1"/>
  <c r="C5359" i="4"/>
  <c r="C5198" i="4"/>
  <c r="A5198" i="4"/>
  <c r="B5198" i="4"/>
  <c r="F5567" i="4"/>
  <c r="C5566" i="4"/>
  <c r="A5566" i="4"/>
  <c r="B5566" i="4"/>
  <c r="C5405" i="4"/>
  <c r="B5405" i="4"/>
  <c r="A5405" i="4"/>
  <c r="F5406" i="4"/>
  <c r="F5475" i="4"/>
  <c r="C5474" i="4"/>
  <c r="A5474" i="4"/>
  <c r="B5474" i="4"/>
  <c r="B5612" i="4"/>
  <c r="A5612" i="4"/>
  <c r="C5612" i="4"/>
  <c r="F5613" i="4"/>
  <c r="C5221" i="4"/>
  <c r="B5221" i="4"/>
  <c r="F5222" i="4"/>
  <c r="A5221" i="4"/>
  <c r="B5704" i="4"/>
  <c r="A5704" i="4"/>
  <c r="C5704" i="4"/>
  <c r="F5705" i="4"/>
  <c r="C5382" i="4"/>
  <c r="F5383" i="4"/>
  <c r="B5382" i="4"/>
  <c r="D5382" i="4" s="1"/>
  <c r="A5382" i="4"/>
  <c r="F7743" i="4"/>
  <c r="B5244" i="4"/>
  <c r="D5244" i="4" s="1"/>
  <c r="A5244" i="4"/>
  <c r="C5244" i="4"/>
  <c r="F5245" i="4"/>
  <c r="F5659" i="4"/>
  <c r="C5658" i="4"/>
  <c r="A5658" i="4"/>
  <c r="B5658" i="4"/>
  <c r="F5751" i="4"/>
  <c r="A5727" i="4"/>
  <c r="F5728" i="4"/>
  <c r="B5727" i="4"/>
  <c r="C5727" i="4"/>
  <c r="A5543" i="4"/>
  <c r="F5544" i="4"/>
  <c r="C5543" i="4"/>
  <c r="B5543" i="4"/>
  <c r="A5451" i="4"/>
  <c r="F5452" i="4"/>
  <c r="C5451" i="4"/>
  <c r="B5451" i="4"/>
  <c r="B5520" i="4"/>
  <c r="A5520" i="4"/>
  <c r="C5520" i="4"/>
  <c r="F5521" i="4"/>
  <c r="B5428" i="4"/>
  <c r="A5428" i="4"/>
  <c r="C5428" i="4"/>
  <c r="F5429" i="4"/>
  <c r="C5681" i="4"/>
  <c r="B5681" i="4"/>
  <c r="F5682" i="4"/>
  <c r="A5681" i="4"/>
  <c r="A5336" i="4"/>
  <c r="F5337" i="4"/>
  <c r="C5336" i="4"/>
  <c r="B5336" i="4"/>
  <c r="F5291" i="4"/>
  <c r="C5290" i="4"/>
  <c r="A5290" i="4"/>
  <c r="B5290" i="4"/>
  <c r="D5290" i="4" s="1"/>
  <c r="C5589" i="4"/>
  <c r="B5589" i="4"/>
  <c r="F5590" i="4"/>
  <c r="A5589" i="4"/>
  <c r="C5497" i="4"/>
  <c r="B5497" i="4"/>
  <c r="A5497" i="4"/>
  <c r="F5498" i="4"/>
  <c r="A5267" i="4"/>
  <c r="F5268" i="4"/>
  <c r="B5267" i="4"/>
  <c r="D5267" i="4" s="1"/>
  <c r="C5267" i="4"/>
  <c r="C5313" i="4"/>
  <c r="B5313" i="4"/>
  <c r="D5313" i="4" s="1"/>
  <c r="F5314" i="4"/>
  <c r="A5313" i="4"/>
  <c r="AH7743" i="4" l="1"/>
  <c r="AI7743" i="4"/>
  <c r="D5447" i="4"/>
  <c r="D5449" i="4"/>
  <c r="D5446" i="4"/>
  <c r="D5448" i="4"/>
  <c r="D5450" i="4"/>
  <c r="AF7743" i="4"/>
  <c r="AE7743" i="4"/>
  <c r="AD7743" i="4"/>
  <c r="AB7743" i="4"/>
  <c r="AC7743" i="4"/>
  <c r="AJ7743" i="4"/>
  <c r="P7743" i="4"/>
  <c r="B7742" i="4"/>
  <c r="D5405" i="4"/>
  <c r="D5428" i="4"/>
  <c r="D5221" i="4"/>
  <c r="D5451" i="4"/>
  <c r="D5336" i="4"/>
  <c r="D5198" i="4"/>
  <c r="F5591" i="4"/>
  <c r="C5590" i="4"/>
  <c r="A5590" i="4"/>
  <c r="B5590" i="4"/>
  <c r="F5683" i="4"/>
  <c r="C5682" i="4"/>
  <c r="A5682" i="4"/>
  <c r="B5682" i="4"/>
  <c r="C5429" i="4"/>
  <c r="B5429" i="4"/>
  <c r="A5429" i="4"/>
  <c r="F5430" i="4"/>
  <c r="F5315" i="4"/>
  <c r="C5314" i="4"/>
  <c r="A5314" i="4"/>
  <c r="B5314" i="4"/>
  <c r="D5314" i="4" s="1"/>
  <c r="F5499" i="4"/>
  <c r="C5498" i="4"/>
  <c r="A5498" i="4"/>
  <c r="B5498" i="4"/>
  <c r="A5291" i="4"/>
  <c r="F5292" i="4"/>
  <c r="B5291" i="4"/>
  <c r="D5291" i="4" s="1"/>
  <c r="C5291" i="4"/>
  <c r="C5521" i="4"/>
  <c r="B5521" i="4"/>
  <c r="A5521" i="4"/>
  <c r="F5522" i="4"/>
  <c r="A5659" i="4"/>
  <c r="F5660" i="4"/>
  <c r="B5659" i="4"/>
  <c r="C5659" i="4"/>
  <c r="C5613" i="4"/>
  <c r="B5613" i="4"/>
  <c r="F5614" i="4"/>
  <c r="A5613" i="4"/>
  <c r="A5475" i="4"/>
  <c r="F5476" i="4"/>
  <c r="C5475" i="4"/>
  <c r="B5475" i="4"/>
  <c r="A5360" i="4"/>
  <c r="F5361" i="4"/>
  <c r="C5360" i="4"/>
  <c r="B5360" i="4"/>
  <c r="D5360" i="4" s="1"/>
  <c r="B5636" i="4"/>
  <c r="A5636" i="4"/>
  <c r="C5636" i="4"/>
  <c r="F5637" i="4"/>
  <c r="B5728" i="4"/>
  <c r="A5728" i="4"/>
  <c r="C5728" i="4"/>
  <c r="F5729" i="4"/>
  <c r="B5337" i="4"/>
  <c r="D5337" i="4" s="1"/>
  <c r="F5338" i="4"/>
  <c r="A5337" i="4"/>
  <c r="C5337" i="4"/>
  <c r="B5452" i="4"/>
  <c r="D5452" i="4" s="1"/>
  <c r="A5452" i="4"/>
  <c r="C5452" i="4"/>
  <c r="F5453" i="4"/>
  <c r="F7744" i="4"/>
  <c r="F5384" i="4"/>
  <c r="A5383" i="4"/>
  <c r="B5383" i="4"/>
  <c r="C5383" i="4"/>
  <c r="B5544" i="4"/>
  <c r="A5544" i="4"/>
  <c r="C5544" i="4"/>
  <c r="F5545" i="4"/>
  <c r="C5245" i="4"/>
  <c r="B5245" i="4"/>
  <c r="D5245" i="4" s="1"/>
  <c r="F5246" i="4"/>
  <c r="A5245" i="4"/>
  <c r="C5705" i="4"/>
  <c r="B5705" i="4"/>
  <c r="F5706" i="4"/>
  <c r="A5705" i="4"/>
  <c r="F5407" i="4"/>
  <c r="C5406" i="4"/>
  <c r="A5406" i="4"/>
  <c r="B5406" i="4"/>
  <c r="A5567" i="4"/>
  <c r="F5568" i="4"/>
  <c r="B5567" i="4"/>
  <c r="C5567" i="4"/>
  <c r="B5268" i="4"/>
  <c r="A5268" i="4"/>
  <c r="C5268" i="4"/>
  <c r="F5269" i="4"/>
  <c r="F5775" i="4"/>
  <c r="A5751" i="4"/>
  <c r="F5752" i="4"/>
  <c r="B5751" i="4"/>
  <c r="C5751" i="4"/>
  <c r="C5222" i="4"/>
  <c r="A5222" i="4"/>
  <c r="B5222" i="4"/>
  <c r="D5222" i="4" s="1"/>
  <c r="AH7744" i="4" l="1"/>
  <c r="AI7744" i="4"/>
  <c r="D5472" i="4"/>
  <c r="D5473" i="4"/>
  <c r="D5471" i="4"/>
  <c r="D5474" i="4"/>
  <c r="AF7744" i="4"/>
  <c r="AE7744" i="4"/>
  <c r="AD7744" i="4"/>
  <c r="AC7744" i="4"/>
  <c r="AB7744" i="4"/>
  <c r="AJ7744" i="4"/>
  <c r="P7744" i="4"/>
  <c r="B7743" i="4"/>
  <c r="D5406" i="4"/>
  <c r="D5383" i="4"/>
  <c r="D5429" i="4"/>
  <c r="D5475" i="4"/>
  <c r="D5268" i="4"/>
  <c r="C5453" i="4"/>
  <c r="B5453" i="4"/>
  <c r="D5453" i="4" s="1"/>
  <c r="A5453" i="4"/>
  <c r="F5454" i="4"/>
  <c r="F5523" i="4"/>
  <c r="C5522" i="4"/>
  <c r="A5522" i="4"/>
  <c r="B5522" i="4"/>
  <c r="A5499" i="4"/>
  <c r="F5500" i="4"/>
  <c r="C5499" i="4"/>
  <c r="B5499" i="4"/>
  <c r="D5499" i="4" s="1"/>
  <c r="A5591" i="4"/>
  <c r="F5592" i="4"/>
  <c r="B5591" i="4"/>
  <c r="C5591" i="4"/>
  <c r="F5799" i="4"/>
  <c r="A5775" i="4"/>
  <c r="F5776" i="4"/>
  <c r="B5775" i="4"/>
  <c r="C5775" i="4"/>
  <c r="C5269" i="4"/>
  <c r="B5269" i="4"/>
  <c r="F5270" i="4"/>
  <c r="A5269" i="4"/>
  <c r="B5568" i="4"/>
  <c r="A5568" i="4"/>
  <c r="C5568" i="4"/>
  <c r="F5569" i="4"/>
  <c r="A5407" i="4"/>
  <c r="F5408" i="4"/>
  <c r="C5407" i="4"/>
  <c r="B5407" i="4"/>
  <c r="D5407" i="4" s="1"/>
  <c r="C5246" i="4"/>
  <c r="A5246" i="4"/>
  <c r="B5246" i="4"/>
  <c r="C5338" i="4"/>
  <c r="F5339" i="4"/>
  <c r="B5338" i="4"/>
  <c r="A5338" i="4"/>
  <c r="C5637" i="4"/>
  <c r="B5637" i="4"/>
  <c r="F5638" i="4"/>
  <c r="A5637" i="4"/>
  <c r="B5752" i="4"/>
  <c r="A5752" i="4"/>
  <c r="C5752" i="4"/>
  <c r="F5753" i="4"/>
  <c r="F5707" i="4"/>
  <c r="C5706" i="4"/>
  <c r="A5706" i="4"/>
  <c r="B5706" i="4"/>
  <c r="F7745" i="4"/>
  <c r="F5431" i="4"/>
  <c r="C5430" i="4"/>
  <c r="A5430" i="4"/>
  <c r="B5430" i="4"/>
  <c r="C5545" i="4"/>
  <c r="B5545" i="4"/>
  <c r="A5545" i="4"/>
  <c r="F5546" i="4"/>
  <c r="C5729" i="4"/>
  <c r="B5729" i="4"/>
  <c r="F5730" i="4"/>
  <c r="A5729" i="4"/>
  <c r="A5315" i="4"/>
  <c r="F5316" i="4"/>
  <c r="B5315" i="4"/>
  <c r="D5315" i="4" s="1"/>
  <c r="C5315" i="4"/>
  <c r="A5384" i="4"/>
  <c r="F5385" i="4"/>
  <c r="C5384" i="4"/>
  <c r="B5384" i="4"/>
  <c r="D5384" i="4" s="1"/>
  <c r="B5361" i="4"/>
  <c r="D5361" i="4" s="1"/>
  <c r="F5362" i="4"/>
  <c r="A5361" i="4"/>
  <c r="C5361" i="4"/>
  <c r="B5476" i="4"/>
  <c r="D5476" i="4" s="1"/>
  <c r="A5476" i="4"/>
  <c r="C5476" i="4"/>
  <c r="F5477" i="4"/>
  <c r="F5615" i="4"/>
  <c r="C5614" i="4"/>
  <c r="A5614" i="4"/>
  <c r="B5614" i="4"/>
  <c r="B5660" i="4"/>
  <c r="A5660" i="4"/>
  <c r="C5660" i="4"/>
  <c r="F5661" i="4"/>
  <c r="B5292" i="4"/>
  <c r="D5292" i="4" s="1"/>
  <c r="A5292" i="4"/>
  <c r="C5292" i="4"/>
  <c r="F5293" i="4"/>
  <c r="A5683" i="4"/>
  <c r="F5684" i="4"/>
  <c r="B5683" i="4"/>
  <c r="C5683" i="4"/>
  <c r="AI7745" i="4" l="1"/>
  <c r="AH7745" i="4"/>
  <c r="D5498" i="4"/>
  <c r="D5497" i="4"/>
  <c r="D5495" i="4"/>
  <c r="AF7745" i="4"/>
  <c r="AE7745" i="4"/>
  <c r="AD7745" i="4"/>
  <c r="AC7745" i="4"/>
  <c r="AB7745" i="4"/>
  <c r="P7745" i="4"/>
  <c r="AJ7745" i="4"/>
  <c r="B7744" i="4"/>
  <c r="D5246" i="4"/>
  <c r="D5269" i="4"/>
  <c r="D5430" i="4"/>
  <c r="D5338" i="4"/>
  <c r="B5408" i="4"/>
  <c r="D5408" i="4" s="1"/>
  <c r="A5408" i="4"/>
  <c r="C5408" i="4"/>
  <c r="F5409" i="4"/>
  <c r="C5569" i="4"/>
  <c r="B5569" i="4"/>
  <c r="F5570" i="4"/>
  <c r="A5569" i="4"/>
  <c r="B5592" i="4"/>
  <c r="A5592" i="4"/>
  <c r="C5592" i="4"/>
  <c r="F5593" i="4"/>
  <c r="C5661" i="4"/>
  <c r="B5661" i="4"/>
  <c r="F5662" i="4"/>
  <c r="A5661" i="4"/>
  <c r="C5477" i="4"/>
  <c r="B5477" i="4"/>
  <c r="D5477" i="4" s="1"/>
  <c r="A5477" i="4"/>
  <c r="F5478" i="4"/>
  <c r="B5684" i="4"/>
  <c r="A5684" i="4"/>
  <c r="C5684" i="4"/>
  <c r="F5685" i="4"/>
  <c r="C5293" i="4"/>
  <c r="B5293" i="4"/>
  <c r="F5294" i="4"/>
  <c r="A5293" i="4"/>
  <c r="B5385" i="4"/>
  <c r="F5386" i="4"/>
  <c r="A5385" i="4"/>
  <c r="C5385" i="4"/>
  <c r="A5799" i="4"/>
  <c r="F5823" i="4"/>
  <c r="F5800" i="4"/>
  <c r="B5799" i="4"/>
  <c r="C5799" i="4"/>
  <c r="A5523" i="4"/>
  <c r="F5524" i="4"/>
  <c r="C5523" i="4"/>
  <c r="B5523" i="4"/>
  <c r="A5615" i="4"/>
  <c r="F5616" i="4"/>
  <c r="B5615" i="4"/>
  <c r="C5615" i="4"/>
  <c r="C5362" i="4"/>
  <c r="F5363" i="4"/>
  <c r="B5362" i="4"/>
  <c r="A5362" i="4"/>
  <c r="F5455" i="4"/>
  <c r="C5454" i="4"/>
  <c r="A5454" i="4"/>
  <c r="B5454" i="4"/>
  <c r="D5454" i="4" s="1"/>
  <c r="F5547" i="4"/>
  <c r="C5546" i="4"/>
  <c r="A5546" i="4"/>
  <c r="B5546" i="4"/>
  <c r="F7746" i="4"/>
  <c r="C5753" i="4"/>
  <c r="B5753" i="4"/>
  <c r="F5754" i="4"/>
  <c r="A5753" i="4"/>
  <c r="B5776" i="4"/>
  <c r="A5776" i="4"/>
  <c r="C5776" i="4"/>
  <c r="F5777" i="4"/>
  <c r="B5500" i="4"/>
  <c r="D5500" i="4" s="1"/>
  <c r="A5500" i="4"/>
  <c r="C5500" i="4"/>
  <c r="F5501" i="4"/>
  <c r="F5731" i="4"/>
  <c r="C5730" i="4"/>
  <c r="A5730" i="4"/>
  <c r="B5730" i="4"/>
  <c r="A5707" i="4"/>
  <c r="F5708" i="4"/>
  <c r="B5707" i="4"/>
  <c r="C5707" i="4"/>
  <c r="B5316" i="4"/>
  <c r="D5316" i="4" s="1"/>
  <c r="A5316" i="4"/>
  <c r="C5316" i="4"/>
  <c r="F5317" i="4"/>
  <c r="A5431" i="4"/>
  <c r="F5432" i="4"/>
  <c r="C5431" i="4"/>
  <c r="B5431" i="4"/>
  <c r="F5639" i="4"/>
  <c r="C5638" i="4"/>
  <c r="A5638" i="4"/>
  <c r="B5638" i="4"/>
  <c r="F5340" i="4"/>
  <c r="A5339" i="4"/>
  <c r="B5339" i="4"/>
  <c r="D5339" i="4" s="1"/>
  <c r="C5339" i="4"/>
  <c r="C5270" i="4"/>
  <c r="A5270" i="4"/>
  <c r="B5270" i="4"/>
  <c r="D5270" i="4" s="1"/>
  <c r="AH7746" i="4" l="1"/>
  <c r="AI7746" i="4"/>
  <c r="D5519" i="4"/>
  <c r="D5522" i="4"/>
  <c r="D5520" i="4"/>
  <c r="D5521" i="4"/>
  <c r="AF7746" i="4"/>
  <c r="AE7746" i="4"/>
  <c r="AD7746" i="4"/>
  <c r="AC7746" i="4"/>
  <c r="AB7746" i="4"/>
  <c r="P7746" i="4"/>
  <c r="AJ7746" i="4"/>
  <c r="B7745" i="4"/>
  <c r="D5431" i="4"/>
  <c r="D5385" i="4"/>
  <c r="D5362" i="4"/>
  <c r="D5523" i="4"/>
  <c r="D5293" i="4"/>
  <c r="A5731" i="4"/>
  <c r="F5732" i="4"/>
  <c r="B5731" i="4"/>
  <c r="C5731" i="4"/>
  <c r="A5639" i="4"/>
  <c r="F5640" i="4"/>
  <c r="B5639" i="4"/>
  <c r="C5639" i="4"/>
  <c r="B5708" i="4"/>
  <c r="A5708" i="4"/>
  <c r="C5708" i="4"/>
  <c r="F5709" i="4"/>
  <c r="F5755" i="4"/>
  <c r="C5754" i="4"/>
  <c r="A5754" i="4"/>
  <c r="B5754" i="4"/>
  <c r="A5455" i="4"/>
  <c r="F5456" i="4"/>
  <c r="C5455" i="4"/>
  <c r="B5455" i="4"/>
  <c r="D5455" i="4" s="1"/>
  <c r="F5364" i="4"/>
  <c r="A5363" i="4"/>
  <c r="B5363" i="4"/>
  <c r="C5363" i="4"/>
  <c r="C5777" i="4"/>
  <c r="B5777" i="4"/>
  <c r="F5778" i="4"/>
  <c r="A5777" i="4"/>
  <c r="F7747" i="4"/>
  <c r="C5386" i="4"/>
  <c r="F5387" i="4"/>
  <c r="B5386" i="4"/>
  <c r="A5386" i="4"/>
  <c r="F5663" i="4"/>
  <c r="C5662" i="4"/>
  <c r="A5662" i="4"/>
  <c r="B5662" i="4"/>
  <c r="B5616" i="4"/>
  <c r="A5616" i="4"/>
  <c r="C5616" i="4"/>
  <c r="F5617" i="4"/>
  <c r="B5524" i="4"/>
  <c r="A5524" i="4"/>
  <c r="C5524" i="4"/>
  <c r="F5525" i="4"/>
  <c r="B5800" i="4"/>
  <c r="A5800" i="4"/>
  <c r="C5800" i="4"/>
  <c r="F5801" i="4"/>
  <c r="F5479" i="4"/>
  <c r="C5478" i="4"/>
  <c r="A5478" i="4"/>
  <c r="B5478" i="4"/>
  <c r="F5571" i="4"/>
  <c r="C5570" i="4"/>
  <c r="A5570" i="4"/>
  <c r="B5570" i="4"/>
  <c r="B5432" i="4"/>
  <c r="A5432" i="4"/>
  <c r="C5432" i="4"/>
  <c r="F5433" i="4"/>
  <c r="C5294" i="4"/>
  <c r="A5294" i="4"/>
  <c r="B5294" i="4"/>
  <c r="D5294" i="4" s="1"/>
  <c r="C5593" i="4"/>
  <c r="B5593" i="4"/>
  <c r="F5594" i="4"/>
  <c r="A5593" i="4"/>
  <c r="C5409" i="4"/>
  <c r="B5409" i="4"/>
  <c r="A5409" i="4"/>
  <c r="F5410" i="4"/>
  <c r="C5317" i="4"/>
  <c r="B5317" i="4"/>
  <c r="F5318" i="4"/>
  <c r="A5317" i="4"/>
  <c r="A5340" i="4"/>
  <c r="F5341" i="4"/>
  <c r="C5340" i="4"/>
  <c r="B5340" i="4"/>
  <c r="C5501" i="4"/>
  <c r="B5501" i="4"/>
  <c r="A5501" i="4"/>
  <c r="F5502" i="4"/>
  <c r="A5547" i="4"/>
  <c r="F5548" i="4"/>
  <c r="C5547" i="4"/>
  <c r="B5547" i="4"/>
  <c r="D5547" i="4" s="1"/>
  <c r="B5823" i="4"/>
  <c r="F5824" i="4"/>
  <c r="A5823" i="4"/>
  <c r="F5847" i="4"/>
  <c r="C5823" i="4"/>
  <c r="C5685" i="4"/>
  <c r="B5685" i="4"/>
  <c r="F5686" i="4"/>
  <c r="A5685" i="4"/>
  <c r="AH7747" i="4" l="1"/>
  <c r="AI7747" i="4"/>
  <c r="D5545" i="4"/>
  <c r="D5544" i="4"/>
  <c r="D5546" i="4"/>
  <c r="AF7747" i="4"/>
  <c r="AE7747" i="4"/>
  <c r="AD7747" i="4"/>
  <c r="AC7747" i="4"/>
  <c r="AB7747" i="4"/>
  <c r="AJ7747" i="4"/>
  <c r="P7747" i="4"/>
  <c r="B7746" i="4"/>
  <c r="D5524" i="4"/>
  <c r="D5478" i="4"/>
  <c r="D5501" i="4"/>
  <c r="D5317" i="4"/>
  <c r="D5409" i="4"/>
  <c r="D5340" i="4"/>
  <c r="D5363" i="4"/>
  <c r="D5432" i="4"/>
  <c r="D5386" i="4"/>
  <c r="B5341" i="4"/>
  <c r="D5341" i="4" s="1"/>
  <c r="F5342" i="4"/>
  <c r="A5341" i="4"/>
  <c r="C5341" i="4"/>
  <c r="C5824" i="4"/>
  <c r="A5824" i="4"/>
  <c r="B5824" i="4"/>
  <c r="F5825" i="4"/>
  <c r="F5503" i="4"/>
  <c r="C5502" i="4"/>
  <c r="A5502" i="4"/>
  <c r="B5502" i="4"/>
  <c r="F5411" i="4"/>
  <c r="C5410" i="4"/>
  <c r="A5410" i="4"/>
  <c r="B5410" i="4"/>
  <c r="A5571" i="4"/>
  <c r="F5572" i="4"/>
  <c r="B5571" i="4"/>
  <c r="C5571" i="4"/>
  <c r="C5801" i="4"/>
  <c r="B5801" i="4"/>
  <c r="F5802" i="4"/>
  <c r="A5801" i="4"/>
  <c r="C5525" i="4"/>
  <c r="B5525" i="4"/>
  <c r="A5525" i="4"/>
  <c r="F5526" i="4"/>
  <c r="F7748" i="4"/>
  <c r="C5709" i="4"/>
  <c r="B5709" i="4"/>
  <c r="F5710" i="4"/>
  <c r="A5709" i="4"/>
  <c r="C5318" i="4"/>
  <c r="B5318" i="4"/>
  <c r="D5318" i="4" s="1"/>
  <c r="A5318" i="4"/>
  <c r="F5388" i="4"/>
  <c r="A5387" i="4"/>
  <c r="B5387" i="4"/>
  <c r="D5387" i="4" s="1"/>
  <c r="C5387" i="4"/>
  <c r="B5640" i="4"/>
  <c r="A5640" i="4"/>
  <c r="C5640" i="4"/>
  <c r="F5641" i="4"/>
  <c r="B5847" i="4"/>
  <c r="F5871" i="4"/>
  <c r="F5848" i="4"/>
  <c r="A5847" i="4"/>
  <c r="C5847" i="4"/>
  <c r="C5433" i="4"/>
  <c r="B5433" i="4"/>
  <c r="D5433" i="4" s="1"/>
  <c r="A5433" i="4"/>
  <c r="F5434" i="4"/>
  <c r="A5663" i="4"/>
  <c r="F5664" i="4"/>
  <c r="B5663" i="4"/>
  <c r="C5663" i="4"/>
  <c r="F5779" i="4"/>
  <c r="C5778" i="4"/>
  <c r="A5778" i="4"/>
  <c r="B5778" i="4"/>
  <c r="B5456" i="4"/>
  <c r="A5456" i="4"/>
  <c r="C5456" i="4"/>
  <c r="F5457" i="4"/>
  <c r="A5755" i="4"/>
  <c r="F5756" i="4"/>
  <c r="B5755" i="4"/>
  <c r="C5755" i="4"/>
  <c r="B5732" i="4"/>
  <c r="A5732" i="4"/>
  <c r="C5732" i="4"/>
  <c r="F5733" i="4"/>
  <c r="A5364" i="4"/>
  <c r="F5365" i="4"/>
  <c r="C5364" i="4"/>
  <c r="B5364" i="4"/>
  <c r="F5687" i="4"/>
  <c r="C5686" i="4"/>
  <c r="A5686" i="4"/>
  <c r="B5686" i="4"/>
  <c r="B5548" i="4"/>
  <c r="A5548" i="4"/>
  <c r="C5548" i="4"/>
  <c r="F5549" i="4"/>
  <c r="F5595" i="4"/>
  <c r="C5594" i="4"/>
  <c r="A5594" i="4"/>
  <c r="B5594" i="4"/>
  <c r="A5479" i="4"/>
  <c r="F5480" i="4"/>
  <c r="C5479" i="4"/>
  <c r="B5479" i="4"/>
  <c r="C5617" i="4"/>
  <c r="B5617" i="4"/>
  <c r="F5618" i="4"/>
  <c r="A5617" i="4"/>
  <c r="AI7748" i="4" l="1"/>
  <c r="AH7748" i="4"/>
  <c r="D5569" i="4"/>
  <c r="D5570" i="4"/>
  <c r="D5568" i="4"/>
  <c r="D5567" i="4"/>
  <c r="AF7748" i="4"/>
  <c r="AE7748" i="4"/>
  <c r="AD7748" i="4"/>
  <c r="AC7748" i="4"/>
  <c r="AB7748" i="4"/>
  <c r="P7748" i="4"/>
  <c r="AJ7748" i="4"/>
  <c r="B7747" i="4"/>
  <c r="D5571" i="4"/>
  <c r="D5502" i="4"/>
  <c r="D5548" i="4"/>
  <c r="D5456" i="4"/>
  <c r="D5525" i="4"/>
  <c r="D5364" i="4"/>
  <c r="D5479" i="4"/>
  <c r="D5410" i="4"/>
  <c r="A5411" i="4"/>
  <c r="F5412" i="4"/>
  <c r="C5411" i="4"/>
  <c r="B5411" i="4"/>
  <c r="F5619" i="4"/>
  <c r="C5618" i="4"/>
  <c r="A5618" i="4"/>
  <c r="B5618" i="4"/>
  <c r="A5595" i="4"/>
  <c r="F5596" i="4"/>
  <c r="B5595" i="4"/>
  <c r="C5595" i="4"/>
  <c r="C5549" i="4"/>
  <c r="B5549" i="4"/>
  <c r="D5549" i="4" s="1"/>
  <c r="A5549" i="4"/>
  <c r="F5550" i="4"/>
  <c r="A5687" i="4"/>
  <c r="F5688" i="4"/>
  <c r="B5687" i="4"/>
  <c r="C5687" i="4"/>
  <c r="B5365" i="4"/>
  <c r="D5365" i="4" s="1"/>
  <c r="F5366" i="4"/>
  <c r="A5365" i="4"/>
  <c r="C5365" i="4"/>
  <c r="C5848" i="4"/>
  <c r="A5848" i="4"/>
  <c r="B5848" i="4"/>
  <c r="F5849" i="4"/>
  <c r="C5641" i="4"/>
  <c r="B5641" i="4"/>
  <c r="F5642" i="4"/>
  <c r="A5641" i="4"/>
  <c r="B5388" i="4"/>
  <c r="D5388" i="4" s="1"/>
  <c r="A5388" i="4"/>
  <c r="C5388" i="4"/>
  <c r="F5389" i="4"/>
  <c r="F7749" i="4"/>
  <c r="F5826" i="4"/>
  <c r="B5825" i="4"/>
  <c r="A5825" i="4"/>
  <c r="C5825" i="4"/>
  <c r="C5733" i="4"/>
  <c r="B5733" i="4"/>
  <c r="F5734" i="4"/>
  <c r="A5733" i="4"/>
  <c r="B5871" i="4"/>
  <c r="F5895" i="4"/>
  <c r="A5871" i="4"/>
  <c r="F5872" i="4"/>
  <c r="C5871" i="4"/>
  <c r="F5803" i="4"/>
  <c r="C5802" i="4"/>
  <c r="A5802" i="4"/>
  <c r="B5802" i="4"/>
  <c r="B5480" i="4"/>
  <c r="A5480" i="4"/>
  <c r="C5480" i="4"/>
  <c r="F5481" i="4"/>
  <c r="A5779" i="4"/>
  <c r="F5780" i="4"/>
  <c r="B5779" i="4"/>
  <c r="C5779" i="4"/>
  <c r="F5435" i="4"/>
  <c r="C5434" i="4"/>
  <c r="A5434" i="4"/>
  <c r="B5434" i="4"/>
  <c r="F5711" i="4"/>
  <c r="C5710" i="4"/>
  <c r="A5710" i="4"/>
  <c r="B5710" i="4"/>
  <c r="F5527" i="4"/>
  <c r="C5526" i="4"/>
  <c r="A5526" i="4"/>
  <c r="B5526" i="4"/>
  <c r="B5756" i="4"/>
  <c r="A5756" i="4"/>
  <c r="C5756" i="4"/>
  <c r="F5757" i="4"/>
  <c r="B5572" i="4"/>
  <c r="D5572" i="4" s="1"/>
  <c r="A5572" i="4"/>
  <c r="C5572" i="4"/>
  <c r="F5573" i="4"/>
  <c r="C5457" i="4"/>
  <c r="B5457" i="4"/>
  <c r="A5457" i="4"/>
  <c r="F5458" i="4"/>
  <c r="B5664" i="4"/>
  <c r="A5664" i="4"/>
  <c r="C5664" i="4"/>
  <c r="F5665" i="4"/>
  <c r="A5503" i="4"/>
  <c r="F5504" i="4"/>
  <c r="C5503" i="4"/>
  <c r="B5503" i="4"/>
  <c r="C5342" i="4"/>
  <c r="B5342" i="4"/>
  <c r="D5342" i="4" s="1"/>
  <c r="A5342" i="4"/>
  <c r="AI7749" i="4" l="1"/>
  <c r="AH7749" i="4"/>
  <c r="D5593" i="4"/>
  <c r="D5591" i="4"/>
  <c r="D5592" i="4"/>
  <c r="D5594" i="4"/>
  <c r="AF7749" i="4"/>
  <c r="AE7749" i="4"/>
  <c r="AD7749" i="4"/>
  <c r="AC7749" i="4"/>
  <c r="AB7749" i="4"/>
  <c r="AJ7749" i="4"/>
  <c r="P7749" i="4"/>
  <c r="B7748" i="4"/>
  <c r="D5503" i="4"/>
  <c r="D5595" i="4"/>
  <c r="D5457" i="4"/>
  <c r="D5434" i="4"/>
  <c r="D5411" i="4"/>
  <c r="D5526" i="4"/>
  <c r="D5480" i="4"/>
  <c r="C5389" i="4"/>
  <c r="B5389" i="4"/>
  <c r="A5389" i="4"/>
  <c r="F5390" i="4"/>
  <c r="A5619" i="4"/>
  <c r="F5620" i="4"/>
  <c r="B5619" i="4"/>
  <c r="C5619" i="4"/>
  <c r="C5665" i="4"/>
  <c r="B5665" i="4"/>
  <c r="F5666" i="4"/>
  <c r="A5665" i="4"/>
  <c r="C5573" i="4"/>
  <c r="B5573" i="4"/>
  <c r="F5574" i="4"/>
  <c r="A5573" i="4"/>
  <c r="A5711" i="4"/>
  <c r="F5712" i="4"/>
  <c r="B5711" i="4"/>
  <c r="C5711" i="4"/>
  <c r="C5481" i="4"/>
  <c r="B5481" i="4"/>
  <c r="A5481" i="4"/>
  <c r="F5482" i="4"/>
  <c r="C5872" i="4"/>
  <c r="B5872" i="4"/>
  <c r="F5873" i="4"/>
  <c r="A5872" i="4"/>
  <c r="F7750" i="4"/>
  <c r="C5366" i="4"/>
  <c r="B5366" i="4"/>
  <c r="A5366" i="4"/>
  <c r="F5551" i="4"/>
  <c r="C5550" i="4"/>
  <c r="A5550" i="4"/>
  <c r="B5550" i="4"/>
  <c r="D5550" i="4" s="1"/>
  <c r="B5596" i="4"/>
  <c r="D5596" i="4" s="1"/>
  <c r="A5596" i="4"/>
  <c r="C5596" i="4"/>
  <c r="F5597" i="4"/>
  <c r="B5504" i="4"/>
  <c r="A5504" i="4"/>
  <c r="C5504" i="4"/>
  <c r="F5505" i="4"/>
  <c r="A5803" i="4"/>
  <c r="F5804" i="4"/>
  <c r="B5803" i="4"/>
  <c r="C5803" i="4"/>
  <c r="A5826" i="4"/>
  <c r="F5827" i="4"/>
  <c r="C5826" i="4"/>
  <c r="B5826" i="4"/>
  <c r="A5527" i="4"/>
  <c r="F5528" i="4"/>
  <c r="C5527" i="4"/>
  <c r="B5527" i="4"/>
  <c r="B5895" i="4"/>
  <c r="F5919" i="4"/>
  <c r="A5895" i="4"/>
  <c r="F5896" i="4"/>
  <c r="C5895" i="4"/>
  <c r="F5850" i="4"/>
  <c r="B5849" i="4"/>
  <c r="A5849" i="4"/>
  <c r="C5849" i="4"/>
  <c r="B5688" i="4"/>
  <c r="A5688" i="4"/>
  <c r="C5688" i="4"/>
  <c r="F5689" i="4"/>
  <c r="B5412" i="4"/>
  <c r="D5412" i="4" s="1"/>
  <c r="A5412" i="4"/>
  <c r="C5412" i="4"/>
  <c r="F5413" i="4"/>
  <c r="F5459" i="4"/>
  <c r="C5458" i="4"/>
  <c r="A5458" i="4"/>
  <c r="B5458" i="4"/>
  <c r="C5757" i="4"/>
  <c r="B5757" i="4"/>
  <c r="F5758" i="4"/>
  <c r="A5757" i="4"/>
  <c r="A5435" i="4"/>
  <c r="F5436" i="4"/>
  <c r="C5435" i="4"/>
  <c r="B5435" i="4"/>
  <c r="D5435" i="4" s="1"/>
  <c r="B5780" i="4"/>
  <c r="A5780" i="4"/>
  <c r="C5780" i="4"/>
  <c r="F5781" i="4"/>
  <c r="F5735" i="4"/>
  <c r="C5734" i="4"/>
  <c r="A5734" i="4"/>
  <c r="B5734" i="4"/>
  <c r="F5643" i="4"/>
  <c r="C5642" i="4"/>
  <c r="A5642" i="4"/>
  <c r="B5642" i="4"/>
  <c r="AI7750" i="4" l="1"/>
  <c r="AH7750" i="4"/>
  <c r="D5616" i="4"/>
  <c r="D5617" i="4"/>
  <c r="D5618" i="4"/>
  <c r="D5615" i="4"/>
  <c r="AF7750" i="4"/>
  <c r="AE7750" i="4"/>
  <c r="AD7750" i="4"/>
  <c r="AC7750" i="4"/>
  <c r="AB7750" i="4"/>
  <c r="AJ7750" i="4"/>
  <c r="P7750" i="4"/>
  <c r="B7749" i="4"/>
  <c r="D5458" i="4"/>
  <c r="D5481" i="4"/>
  <c r="D5366" i="4"/>
  <c r="D5573" i="4"/>
  <c r="D5504" i="4"/>
  <c r="D5619" i="4"/>
  <c r="D5389" i="4"/>
  <c r="D5527" i="4"/>
  <c r="B5919" i="4"/>
  <c r="F5943" i="4"/>
  <c r="A5919" i="4"/>
  <c r="F5920" i="4"/>
  <c r="C5919" i="4"/>
  <c r="A5735" i="4"/>
  <c r="F5736" i="4"/>
  <c r="B5735" i="4"/>
  <c r="C5735" i="4"/>
  <c r="C5781" i="4"/>
  <c r="B5781" i="4"/>
  <c r="F5782" i="4"/>
  <c r="A5781" i="4"/>
  <c r="C5413" i="4"/>
  <c r="B5413" i="4"/>
  <c r="D5413" i="4" s="1"/>
  <c r="A5413" i="4"/>
  <c r="F5414" i="4"/>
  <c r="C5689" i="4"/>
  <c r="B5689" i="4"/>
  <c r="F5690" i="4"/>
  <c r="A5689" i="4"/>
  <c r="B5804" i="4"/>
  <c r="A5804" i="4"/>
  <c r="C5804" i="4"/>
  <c r="F5805" i="4"/>
  <c r="F5874" i="4"/>
  <c r="C5873" i="4"/>
  <c r="B5873" i="4"/>
  <c r="A5873" i="4"/>
  <c r="F7751" i="4"/>
  <c r="A5459" i="4"/>
  <c r="F5460" i="4"/>
  <c r="C5459" i="4"/>
  <c r="B5459" i="4"/>
  <c r="A5850" i="4"/>
  <c r="F5851" i="4"/>
  <c r="C5850" i="4"/>
  <c r="B5850" i="4"/>
  <c r="B5827" i="4"/>
  <c r="F5828" i="4"/>
  <c r="A5827" i="4"/>
  <c r="C5827" i="4"/>
  <c r="A5551" i="4"/>
  <c r="F5552" i="4"/>
  <c r="C5551" i="4"/>
  <c r="B5551" i="4"/>
  <c r="B5712" i="4"/>
  <c r="A5712" i="4"/>
  <c r="C5712" i="4"/>
  <c r="F5713" i="4"/>
  <c r="F5667" i="4"/>
  <c r="C5666" i="4"/>
  <c r="A5666" i="4"/>
  <c r="B5666" i="4"/>
  <c r="B5528" i="4"/>
  <c r="A5528" i="4"/>
  <c r="C5528" i="4"/>
  <c r="F5529" i="4"/>
  <c r="C5505" i="4"/>
  <c r="B5505" i="4"/>
  <c r="D5505" i="4" s="1"/>
  <c r="A5505" i="4"/>
  <c r="F5506" i="4"/>
  <c r="F5575" i="4"/>
  <c r="C5574" i="4"/>
  <c r="A5574" i="4"/>
  <c r="B5574" i="4"/>
  <c r="B5620" i="4"/>
  <c r="D5620" i="4" s="1"/>
  <c r="A5620" i="4"/>
  <c r="C5620" i="4"/>
  <c r="F5621" i="4"/>
  <c r="C5390" i="4"/>
  <c r="A5390" i="4"/>
  <c r="B5390" i="4"/>
  <c r="D5390" i="4" s="1"/>
  <c r="A5643" i="4"/>
  <c r="F5644" i="4"/>
  <c r="B5643" i="4"/>
  <c r="D5643" i="4" s="1"/>
  <c r="C5643" i="4"/>
  <c r="B5436" i="4"/>
  <c r="A5436" i="4"/>
  <c r="C5436" i="4"/>
  <c r="F5437" i="4"/>
  <c r="F5759" i="4"/>
  <c r="C5758" i="4"/>
  <c r="A5758" i="4"/>
  <c r="B5758" i="4"/>
  <c r="C5896" i="4"/>
  <c r="B5896" i="4"/>
  <c r="F5897" i="4"/>
  <c r="A5896" i="4"/>
  <c r="C5597" i="4"/>
  <c r="B5597" i="4"/>
  <c r="D5597" i="4" s="1"/>
  <c r="F5598" i="4"/>
  <c r="A5597" i="4"/>
  <c r="F5483" i="4"/>
  <c r="C5482" i="4"/>
  <c r="A5482" i="4"/>
  <c r="B5482" i="4"/>
  <c r="AH7751" i="4" l="1"/>
  <c r="AI7751" i="4"/>
  <c r="D5638" i="4"/>
  <c r="D5640" i="4"/>
  <c r="D5642" i="4"/>
  <c r="D5639" i="4"/>
  <c r="D5641" i="4"/>
  <c r="AF7751" i="4"/>
  <c r="AE7751" i="4"/>
  <c r="AD7751" i="4"/>
  <c r="AC7751" i="4"/>
  <c r="AB7751" i="4"/>
  <c r="AJ7751" i="4"/>
  <c r="P7751" i="4"/>
  <c r="B7750" i="4"/>
  <c r="D5459" i="4"/>
  <c r="D5551" i="4"/>
  <c r="D5482" i="4"/>
  <c r="D5528" i="4"/>
  <c r="D5436" i="4"/>
  <c r="D5574" i="4"/>
  <c r="A5483" i="4"/>
  <c r="F5484" i="4"/>
  <c r="C5483" i="4"/>
  <c r="B5483" i="4"/>
  <c r="A5667" i="4"/>
  <c r="F5668" i="4"/>
  <c r="B5667" i="4"/>
  <c r="C5667" i="4"/>
  <c r="C5828" i="4"/>
  <c r="A5828" i="4"/>
  <c r="F5829" i="4"/>
  <c r="B5828" i="4"/>
  <c r="F5898" i="4"/>
  <c r="C5897" i="4"/>
  <c r="B5897" i="4"/>
  <c r="A5897" i="4"/>
  <c r="C5437" i="4"/>
  <c r="B5437" i="4"/>
  <c r="A5437" i="4"/>
  <c r="F5438" i="4"/>
  <c r="B5644" i="4"/>
  <c r="D5644" i="4" s="1"/>
  <c r="A5644" i="4"/>
  <c r="C5644" i="4"/>
  <c r="F5645" i="4"/>
  <c r="C5529" i="4"/>
  <c r="B5529" i="4"/>
  <c r="D5529" i="4" s="1"/>
  <c r="A5529" i="4"/>
  <c r="F5530" i="4"/>
  <c r="B5552" i="4"/>
  <c r="A5552" i="4"/>
  <c r="C5552" i="4"/>
  <c r="F5553" i="4"/>
  <c r="B5943" i="4"/>
  <c r="F5967" i="4"/>
  <c r="A5943" i="4"/>
  <c r="F5944" i="4"/>
  <c r="C5943" i="4"/>
  <c r="A5874" i="4"/>
  <c r="F5875" i="4"/>
  <c r="B5874" i="4"/>
  <c r="C5874" i="4"/>
  <c r="C5920" i="4"/>
  <c r="B5920" i="4"/>
  <c r="F5921" i="4"/>
  <c r="A5920" i="4"/>
  <c r="F5806" i="4"/>
  <c r="C5805" i="4"/>
  <c r="B5805" i="4"/>
  <c r="A5805" i="4"/>
  <c r="F5783" i="4"/>
  <c r="C5782" i="4"/>
  <c r="A5782" i="4"/>
  <c r="B5782" i="4"/>
  <c r="B5736" i="4"/>
  <c r="A5736" i="4"/>
  <c r="C5736" i="4"/>
  <c r="F5737" i="4"/>
  <c r="C5621" i="4"/>
  <c r="B5621" i="4"/>
  <c r="D5621" i="4" s="1"/>
  <c r="F5622" i="4"/>
  <c r="A5621" i="4"/>
  <c r="A5575" i="4"/>
  <c r="F5576" i="4"/>
  <c r="B5575" i="4"/>
  <c r="D5575" i="4" s="1"/>
  <c r="C5575" i="4"/>
  <c r="F5599" i="4"/>
  <c r="C5598" i="4"/>
  <c r="A5598" i="4"/>
  <c r="B5598" i="4"/>
  <c r="D5598" i="4" s="1"/>
  <c r="A5759" i="4"/>
  <c r="F5760" i="4"/>
  <c r="B5759" i="4"/>
  <c r="C5759" i="4"/>
  <c r="F5507" i="4"/>
  <c r="C5506" i="4"/>
  <c r="A5506" i="4"/>
  <c r="B5506" i="4"/>
  <c r="D5506" i="4" s="1"/>
  <c r="C5713" i="4"/>
  <c r="B5713" i="4"/>
  <c r="F5714" i="4"/>
  <c r="A5713" i="4"/>
  <c r="B5851" i="4"/>
  <c r="F5852" i="4"/>
  <c r="A5851" i="4"/>
  <c r="C5851" i="4"/>
  <c r="B5460" i="4"/>
  <c r="D5460" i="4" s="1"/>
  <c r="A5460" i="4"/>
  <c r="C5460" i="4"/>
  <c r="F5461" i="4"/>
  <c r="F7752" i="4"/>
  <c r="F5691" i="4"/>
  <c r="C5690" i="4"/>
  <c r="A5690" i="4"/>
  <c r="B5690" i="4"/>
  <c r="C5414" i="4"/>
  <c r="A5414" i="4"/>
  <c r="B5414" i="4"/>
  <c r="AH7752" i="4" l="1"/>
  <c r="AI7752" i="4"/>
  <c r="D5667" i="4"/>
  <c r="D5666" i="4"/>
  <c r="D5665" i="4"/>
  <c r="D5664" i="4"/>
  <c r="D5663" i="4"/>
  <c r="AF7752" i="4"/>
  <c r="AE7752" i="4"/>
  <c r="AD7752" i="4"/>
  <c r="AC7752" i="4"/>
  <c r="AB7752" i="4"/>
  <c r="AJ7752" i="4"/>
  <c r="P7752" i="4"/>
  <c r="B7751" i="4"/>
  <c r="D5483" i="4"/>
  <c r="D5552" i="4"/>
  <c r="D5437" i="4"/>
  <c r="D5414" i="4"/>
  <c r="B5760" i="4"/>
  <c r="A5760" i="4"/>
  <c r="C5760" i="4"/>
  <c r="F5761" i="4"/>
  <c r="A5691" i="4"/>
  <c r="F5692" i="4"/>
  <c r="B5691" i="4"/>
  <c r="C5691" i="4"/>
  <c r="F7753" i="4"/>
  <c r="F5531" i="4"/>
  <c r="C5530" i="4"/>
  <c r="A5530" i="4"/>
  <c r="B5530" i="4"/>
  <c r="D5530" i="4" s="1"/>
  <c r="F5715" i="4"/>
  <c r="C5714" i="4"/>
  <c r="A5714" i="4"/>
  <c r="B5714" i="4"/>
  <c r="B5668" i="4"/>
  <c r="D5668" i="4" s="1"/>
  <c r="A5668" i="4"/>
  <c r="C5668" i="4"/>
  <c r="F5669" i="4"/>
  <c r="A5507" i="4"/>
  <c r="F5508" i="4"/>
  <c r="C5507" i="4"/>
  <c r="B5507" i="4"/>
  <c r="D5507" i="4" s="1"/>
  <c r="B5576" i="4"/>
  <c r="D5576" i="4" s="1"/>
  <c r="A5576" i="4"/>
  <c r="C5576" i="4"/>
  <c r="F5577" i="4"/>
  <c r="F5623" i="4"/>
  <c r="C5622" i="4"/>
  <c r="A5622" i="4"/>
  <c r="B5622" i="4"/>
  <c r="D5622" i="4" s="1"/>
  <c r="C5737" i="4"/>
  <c r="B5737" i="4"/>
  <c r="F5738" i="4"/>
  <c r="A5737" i="4"/>
  <c r="A5783" i="4"/>
  <c r="F5784" i="4"/>
  <c r="B5783" i="4"/>
  <c r="C5783" i="4"/>
  <c r="A5806" i="4"/>
  <c r="F5807" i="4"/>
  <c r="C5806" i="4"/>
  <c r="B5806" i="4"/>
  <c r="F5922" i="4"/>
  <c r="C5921" i="4"/>
  <c r="B5921" i="4"/>
  <c r="A5921" i="4"/>
  <c r="C5553" i="4"/>
  <c r="B5553" i="4"/>
  <c r="D5553" i="4" s="1"/>
  <c r="A5553" i="4"/>
  <c r="F5554" i="4"/>
  <c r="F5830" i="4"/>
  <c r="B5829" i="4"/>
  <c r="A5829" i="4"/>
  <c r="C5829" i="4"/>
  <c r="B5484" i="4"/>
  <c r="A5484" i="4"/>
  <c r="C5484" i="4"/>
  <c r="F5485" i="4"/>
  <c r="B5875" i="4"/>
  <c r="A5875" i="4"/>
  <c r="F5876" i="4"/>
  <c r="C5875" i="4"/>
  <c r="C5944" i="4"/>
  <c r="B5944" i="4"/>
  <c r="F5945" i="4"/>
  <c r="A5944" i="4"/>
  <c r="C5645" i="4"/>
  <c r="B5645" i="4"/>
  <c r="D5645" i="4" s="1"/>
  <c r="F5646" i="4"/>
  <c r="A5645" i="4"/>
  <c r="C5438" i="4"/>
  <c r="A5438" i="4"/>
  <c r="B5438" i="4"/>
  <c r="D5438" i="4" s="1"/>
  <c r="C5461" i="4"/>
  <c r="B5461" i="4"/>
  <c r="A5461" i="4"/>
  <c r="F5462" i="4"/>
  <c r="C5852" i="4"/>
  <c r="A5852" i="4"/>
  <c r="F5853" i="4"/>
  <c r="B5852" i="4"/>
  <c r="A5599" i="4"/>
  <c r="F5600" i="4"/>
  <c r="B5599" i="4"/>
  <c r="C5599" i="4"/>
  <c r="B5967" i="4"/>
  <c r="F5991" i="4"/>
  <c r="A5967" i="4"/>
  <c r="F5968" i="4"/>
  <c r="C5967" i="4"/>
  <c r="A5898" i="4"/>
  <c r="F5899" i="4"/>
  <c r="B5898" i="4"/>
  <c r="C5898" i="4"/>
  <c r="AI7753" i="4" l="1"/>
  <c r="AH7753" i="4"/>
  <c r="D5688" i="4"/>
  <c r="D5686" i="4"/>
  <c r="D5690" i="4"/>
  <c r="D5687" i="4"/>
  <c r="D5689" i="4"/>
  <c r="AF7753" i="4"/>
  <c r="AE7753" i="4"/>
  <c r="AD7753" i="4"/>
  <c r="AC7753" i="4"/>
  <c r="AB7753" i="4"/>
  <c r="P7753" i="4"/>
  <c r="AJ7753" i="4"/>
  <c r="B7752" i="4"/>
  <c r="D5691" i="4"/>
  <c r="D5484" i="4"/>
  <c r="D5599" i="4"/>
  <c r="D5461" i="4"/>
  <c r="B5991" i="4"/>
  <c r="F6015" i="4"/>
  <c r="A5991" i="4"/>
  <c r="F5992" i="4"/>
  <c r="C5991" i="4"/>
  <c r="F5854" i="4"/>
  <c r="B5853" i="4"/>
  <c r="A5853" i="4"/>
  <c r="C5853" i="4"/>
  <c r="C5462" i="4"/>
  <c r="A5462" i="4"/>
  <c r="B5462" i="4"/>
  <c r="D5462" i="4" s="1"/>
  <c r="A5922" i="4"/>
  <c r="F5923" i="4"/>
  <c r="B5922" i="4"/>
  <c r="C5922" i="4"/>
  <c r="B5600" i="4"/>
  <c r="D5600" i="4" s="1"/>
  <c r="A5600" i="4"/>
  <c r="C5600" i="4"/>
  <c r="F5601" i="4"/>
  <c r="C5968" i="4"/>
  <c r="B5968" i="4"/>
  <c r="F5969" i="4"/>
  <c r="A5968" i="4"/>
  <c r="B5899" i="4"/>
  <c r="A5899" i="4"/>
  <c r="F5900" i="4"/>
  <c r="C5899" i="4"/>
  <c r="B5807" i="4"/>
  <c r="F5808" i="4"/>
  <c r="A5807" i="4"/>
  <c r="C5807" i="4"/>
  <c r="C5669" i="4"/>
  <c r="B5669" i="4"/>
  <c r="F5670" i="4"/>
  <c r="A5669" i="4"/>
  <c r="A5715" i="4"/>
  <c r="F5716" i="4"/>
  <c r="B5715" i="4"/>
  <c r="C5715" i="4"/>
  <c r="C5761" i="4"/>
  <c r="B5761" i="4"/>
  <c r="F5762" i="4"/>
  <c r="A5761" i="4"/>
  <c r="F5946" i="4"/>
  <c r="C5945" i="4"/>
  <c r="B5945" i="4"/>
  <c r="A5945" i="4"/>
  <c r="B5784" i="4"/>
  <c r="A5784" i="4"/>
  <c r="C5784" i="4"/>
  <c r="F5785" i="4"/>
  <c r="F5739" i="4"/>
  <c r="C5738" i="4"/>
  <c r="A5738" i="4"/>
  <c r="B5738" i="4"/>
  <c r="B5508" i="4"/>
  <c r="A5508" i="4"/>
  <c r="C5508" i="4"/>
  <c r="F5509" i="4"/>
  <c r="F7754" i="4"/>
  <c r="B5692" i="4"/>
  <c r="D5692" i="4" s="1"/>
  <c r="A5692" i="4"/>
  <c r="C5692" i="4"/>
  <c r="F5693" i="4"/>
  <c r="F5647" i="4"/>
  <c r="C5646" i="4"/>
  <c r="A5646" i="4"/>
  <c r="B5646" i="4"/>
  <c r="A5623" i="4"/>
  <c r="F5624" i="4"/>
  <c r="B5623" i="4"/>
  <c r="C5623" i="4"/>
  <c r="C5876" i="4"/>
  <c r="B5876" i="4"/>
  <c r="F5877" i="4"/>
  <c r="A5876" i="4"/>
  <c r="C5485" i="4"/>
  <c r="B5485" i="4"/>
  <c r="A5485" i="4"/>
  <c r="F5486" i="4"/>
  <c r="A5830" i="4"/>
  <c r="F5831" i="4"/>
  <c r="C5830" i="4"/>
  <c r="B5830" i="4"/>
  <c r="F5555" i="4"/>
  <c r="C5554" i="4"/>
  <c r="A5554" i="4"/>
  <c r="B5554" i="4"/>
  <c r="C5577" i="4"/>
  <c r="B5577" i="4"/>
  <c r="F5578" i="4"/>
  <c r="A5577" i="4"/>
  <c r="A5531" i="4"/>
  <c r="F5532" i="4"/>
  <c r="C5531" i="4"/>
  <c r="B5531" i="4"/>
  <c r="AI7754" i="4" l="1"/>
  <c r="AH7754" i="4"/>
  <c r="D5713" i="4"/>
  <c r="D5712" i="4"/>
  <c r="D5711" i="4"/>
  <c r="D5714" i="4"/>
  <c r="AF7754" i="4"/>
  <c r="AE7754" i="4"/>
  <c r="AD7754" i="4"/>
  <c r="AC7754" i="4"/>
  <c r="AB7754" i="4"/>
  <c r="P7754" i="4"/>
  <c r="AJ7754" i="4"/>
  <c r="B7753" i="4"/>
  <c r="D5715" i="4"/>
  <c r="D5531" i="4"/>
  <c r="D5554" i="4"/>
  <c r="D5669" i="4"/>
  <c r="D5577" i="4"/>
  <c r="D5508" i="4"/>
  <c r="D5485" i="4"/>
  <c r="D5646" i="4"/>
  <c r="D5623" i="4"/>
  <c r="C5785" i="4"/>
  <c r="B5785" i="4"/>
  <c r="F5786" i="4"/>
  <c r="A5785" i="4"/>
  <c r="A5946" i="4"/>
  <c r="F5947" i="4"/>
  <c r="B5946" i="4"/>
  <c r="C5946" i="4"/>
  <c r="F5579" i="4"/>
  <c r="C5578" i="4"/>
  <c r="A5578" i="4"/>
  <c r="B5578" i="4"/>
  <c r="A5555" i="4"/>
  <c r="F5556" i="4"/>
  <c r="C5555" i="4"/>
  <c r="B5555" i="4"/>
  <c r="D5555" i="4" s="1"/>
  <c r="C5486" i="4"/>
  <c r="A5486" i="4"/>
  <c r="B5486" i="4"/>
  <c r="D5486" i="4" s="1"/>
  <c r="A5647" i="4"/>
  <c r="F5648" i="4"/>
  <c r="B5647" i="4"/>
  <c r="D5647" i="4" s="1"/>
  <c r="C5647" i="4"/>
  <c r="C5693" i="4"/>
  <c r="B5693" i="4"/>
  <c r="D5693" i="4" s="1"/>
  <c r="F5694" i="4"/>
  <c r="A5693" i="4"/>
  <c r="B5532" i="4"/>
  <c r="D5532" i="4" s="1"/>
  <c r="A5532" i="4"/>
  <c r="C5532" i="4"/>
  <c r="F5533" i="4"/>
  <c r="F5671" i="4"/>
  <c r="C5670" i="4"/>
  <c r="A5670" i="4"/>
  <c r="B5670" i="4"/>
  <c r="C5992" i="4"/>
  <c r="B5992" i="4"/>
  <c r="F5993" i="4"/>
  <c r="A5992" i="4"/>
  <c r="B5831" i="4"/>
  <c r="F5832" i="4"/>
  <c r="A5831" i="4"/>
  <c r="C5831" i="4"/>
  <c r="B5624" i="4"/>
  <c r="D5624" i="4" s="1"/>
  <c r="A5624" i="4"/>
  <c r="C5624" i="4"/>
  <c r="F5625" i="4"/>
  <c r="C5509" i="4"/>
  <c r="B5509" i="4"/>
  <c r="D5509" i="4" s="1"/>
  <c r="A5509" i="4"/>
  <c r="F5510" i="4"/>
  <c r="F5763" i="4"/>
  <c r="C5762" i="4"/>
  <c r="A5762" i="4"/>
  <c r="B5762" i="4"/>
  <c r="C5808" i="4"/>
  <c r="A5808" i="4"/>
  <c r="B5808" i="4"/>
  <c r="F5809" i="4"/>
  <c r="B5923" i="4"/>
  <c r="A5923" i="4"/>
  <c r="F5924" i="4"/>
  <c r="C5923" i="4"/>
  <c r="A5854" i="4"/>
  <c r="F5855" i="4"/>
  <c r="C5854" i="4"/>
  <c r="B5854" i="4"/>
  <c r="F5878" i="4"/>
  <c r="C5877" i="4"/>
  <c r="B5877" i="4"/>
  <c r="A5877" i="4"/>
  <c r="F7755" i="4"/>
  <c r="A5739" i="4"/>
  <c r="F5740" i="4"/>
  <c r="B5739" i="4"/>
  <c r="C5739" i="4"/>
  <c r="B5716" i="4"/>
  <c r="A5716" i="4"/>
  <c r="C5716" i="4"/>
  <c r="F5717" i="4"/>
  <c r="C5900" i="4"/>
  <c r="B5900" i="4"/>
  <c r="F5901" i="4"/>
  <c r="A5900" i="4"/>
  <c r="F5970" i="4"/>
  <c r="C5969" i="4"/>
  <c r="B5969" i="4"/>
  <c r="A5969" i="4"/>
  <c r="C5601" i="4"/>
  <c r="B5601" i="4"/>
  <c r="F5602" i="4"/>
  <c r="A5601" i="4"/>
  <c r="B6015" i="4"/>
  <c r="F6039" i="4"/>
  <c r="A6015" i="4"/>
  <c r="F6016" i="4"/>
  <c r="C6015" i="4"/>
  <c r="AH7755" i="4" l="1"/>
  <c r="AI7755" i="4"/>
  <c r="D5737" i="4"/>
  <c r="D5739" i="4"/>
  <c r="D5736" i="4"/>
  <c r="D5738" i="4"/>
  <c r="D5735" i="4"/>
  <c r="AF7755" i="4"/>
  <c r="AE7755" i="4"/>
  <c r="AD7755" i="4"/>
  <c r="AC7755" i="4"/>
  <c r="AB7755" i="4"/>
  <c r="P7755" i="4"/>
  <c r="AJ7755" i="4"/>
  <c r="B7754" i="4"/>
  <c r="D5716" i="4"/>
  <c r="D5578" i="4"/>
  <c r="D5670" i="4"/>
  <c r="D5601" i="4"/>
  <c r="B6039" i="4"/>
  <c r="F6063" i="4"/>
  <c r="A6039" i="4"/>
  <c r="F6040" i="4"/>
  <c r="C6039" i="4"/>
  <c r="F5603" i="4"/>
  <c r="C5602" i="4"/>
  <c r="A5602" i="4"/>
  <c r="B5602" i="4"/>
  <c r="D5602" i="4" s="1"/>
  <c r="C5832" i="4"/>
  <c r="A5832" i="4"/>
  <c r="B5832" i="4"/>
  <c r="F5833" i="4"/>
  <c r="F5994" i="4"/>
  <c r="C5993" i="4"/>
  <c r="B5993" i="4"/>
  <c r="A5993" i="4"/>
  <c r="A5579" i="4"/>
  <c r="F5580" i="4"/>
  <c r="B5579" i="4"/>
  <c r="D5579" i="4" s="1"/>
  <c r="C5579" i="4"/>
  <c r="C5533" i="4"/>
  <c r="B5533" i="4"/>
  <c r="D5533" i="4" s="1"/>
  <c r="A5533" i="4"/>
  <c r="F5534" i="4"/>
  <c r="B5648" i="4"/>
  <c r="D5648" i="4" s="1"/>
  <c r="A5648" i="4"/>
  <c r="C5648" i="4"/>
  <c r="F5649" i="4"/>
  <c r="F5902" i="4"/>
  <c r="C5901" i="4"/>
  <c r="B5901" i="4"/>
  <c r="A5901" i="4"/>
  <c r="A5763" i="4"/>
  <c r="F5764" i="4"/>
  <c r="B5763" i="4"/>
  <c r="C5763" i="4"/>
  <c r="C5510" i="4"/>
  <c r="A5510" i="4"/>
  <c r="B5510" i="4"/>
  <c r="D5510" i="4" s="1"/>
  <c r="A5671" i="4"/>
  <c r="F5672" i="4"/>
  <c r="B5671" i="4"/>
  <c r="C5671" i="4"/>
  <c r="B5556" i="4"/>
  <c r="D5556" i="4" s="1"/>
  <c r="A5556" i="4"/>
  <c r="C5556" i="4"/>
  <c r="F5557" i="4"/>
  <c r="B5947" i="4"/>
  <c r="A5947" i="4"/>
  <c r="F5948" i="4"/>
  <c r="C5947" i="4"/>
  <c r="F5787" i="4"/>
  <c r="C5786" i="4"/>
  <c r="A5786" i="4"/>
  <c r="B5786" i="4"/>
  <c r="C5717" i="4"/>
  <c r="B5717" i="4"/>
  <c r="F5718" i="4"/>
  <c r="A5717" i="4"/>
  <c r="A5878" i="4"/>
  <c r="F5879" i="4"/>
  <c r="B5878" i="4"/>
  <c r="C5878" i="4"/>
  <c r="C5924" i="4"/>
  <c r="B5924" i="4"/>
  <c r="F5925" i="4"/>
  <c r="A5924" i="4"/>
  <c r="F5810" i="4"/>
  <c r="B5809" i="4"/>
  <c r="A5809" i="4"/>
  <c r="C5809" i="4"/>
  <c r="C5625" i="4"/>
  <c r="B5625" i="4"/>
  <c r="F5626" i="4"/>
  <c r="A5625" i="4"/>
  <c r="C6016" i="4"/>
  <c r="B6016" i="4"/>
  <c r="F6017" i="4"/>
  <c r="A6016" i="4"/>
  <c r="A5970" i="4"/>
  <c r="F5971" i="4"/>
  <c r="B5970" i="4"/>
  <c r="C5970" i="4"/>
  <c r="B5740" i="4"/>
  <c r="D5740" i="4" s="1"/>
  <c r="A5740" i="4"/>
  <c r="C5740" i="4"/>
  <c r="F5741" i="4"/>
  <c r="F7756" i="4"/>
  <c r="B5855" i="4"/>
  <c r="F5856" i="4"/>
  <c r="A5855" i="4"/>
  <c r="C5855" i="4"/>
  <c r="F5695" i="4"/>
  <c r="C5694" i="4"/>
  <c r="A5694" i="4"/>
  <c r="B5694" i="4"/>
  <c r="AH7756" i="4" l="1"/>
  <c r="AI7756" i="4"/>
  <c r="D5760" i="4"/>
  <c r="D5761" i="4"/>
  <c r="D5762" i="4"/>
  <c r="D5759" i="4"/>
  <c r="AF7756" i="4"/>
  <c r="AE7756" i="4"/>
  <c r="AD7756" i="4"/>
  <c r="AC7756" i="4"/>
  <c r="AB7756" i="4"/>
  <c r="P7756" i="4"/>
  <c r="AJ7756" i="4"/>
  <c r="B7755" i="4"/>
  <c r="D5671" i="4"/>
  <c r="D5694" i="4"/>
  <c r="D5625" i="4"/>
  <c r="D5717" i="4"/>
  <c r="D5763" i="4"/>
  <c r="A5695" i="4"/>
  <c r="F5696" i="4"/>
  <c r="B5695" i="4"/>
  <c r="C5695" i="4"/>
  <c r="C5741" i="4"/>
  <c r="B5741" i="4"/>
  <c r="D5741" i="4" s="1"/>
  <c r="F5742" i="4"/>
  <c r="A5741" i="4"/>
  <c r="B5971" i="4"/>
  <c r="A5971" i="4"/>
  <c r="F5972" i="4"/>
  <c r="C5971" i="4"/>
  <c r="F5627" i="4"/>
  <c r="C5626" i="4"/>
  <c r="A5626" i="4"/>
  <c r="B5626" i="4"/>
  <c r="D5626" i="4" s="1"/>
  <c r="A5810" i="4"/>
  <c r="F5811" i="4"/>
  <c r="C5810" i="4"/>
  <c r="B5810" i="4"/>
  <c r="F7757" i="4"/>
  <c r="F5926" i="4"/>
  <c r="C5925" i="4"/>
  <c r="B5925" i="4"/>
  <c r="A5925" i="4"/>
  <c r="C5557" i="4"/>
  <c r="B5557" i="4"/>
  <c r="D5557" i="4" s="1"/>
  <c r="A5557" i="4"/>
  <c r="F5558" i="4"/>
  <c r="A5902" i="4"/>
  <c r="F5903" i="4"/>
  <c r="B5902" i="4"/>
  <c r="C5902" i="4"/>
  <c r="F5834" i="4"/>
  <c r="B5833" i="4"/>
  <c r="A5833" i="4"/>
  <c r="C5833" i="4"/>
  <c r="B6063" i="4"/>
  <c r="F6087" i="4"/>
  <c r="A6063" i="4"/>
  <c r="F6064" i="4"/>
  <c r="C6063" i="4"/>
  <c r="C5856" i="4"/>
  <c r="A5856" i="4"/>
  <c r="B5856" i="4"/>
  <c r="F5857" i="4"/>
  <c r="B5879" i="4"/>
  <c r="A5879" i="4"/>
  <c r="F5880" i="4"/>
  <c r="C5879" i="4"/>
  <c r="F5719" i="4"/>
  <c r="C5718" i="4"/>
  <c r="A5718" i="4"/>
  <c r="B5718" i="4"/>
  <c r="C5948" i="4"/>
  <c r="B5948" i="4"/>
  <c r="F5949" i="4"/>
  <c r="A5948" i="4"/>
  <c r="B5672" i="4"/>
  <c r="D5672" i="4" s="1"/>
  <c r="A5672" i="4"/>
  <c r="C5672" i="4"/>
  <c r="F5673" i="4"/>
  <c r="C5649" i="4"/>
  <c r="B5649" i="4"/>
  <c r="D5649" i="4" s="1"/>
  <c r="F5650" i="4"/>
  <c r="A5649" i="4"/>
  <c r="C5534" i="4"/>
  <c r="A5534" i="4"/>
  <c r="B5534" i="4"/>
  <c r="B5580" i="4"/>
  <c r="D5580" i="4" s="1"/>
  <c r="A5580" i="4"/>
  <c r="C5580" i="4"/>
  <c r="F5581" i="4"/>
  <c r="C6040" i="4"/>
  <c r="B6040" i="4"/>
  <c r="F6041" i="4"/>
  <c r="A6040" i="4"/>
  <c r="A5603" i="4"/>
  <c r="F5604" i="4"/>
  <c r="B5603" i="4"/>
  <c r="C5603" i="4"/>
  <c r="F6018" i="4"/>
  <c r="C6017" i="4"/>
  <c r="B6017" i="4"/>
  <c r="A6017" i="4"/>
  <c r="A5787" i="4"/>
  <c r="F5788" i="4"/>
  <c r="B5787" i="4"/>
  <c r="C5787" i="4"/>
  <c r="B5764" i="4"/>
  <c r="D5764" i="4" s="1"/>
  <c r="A5764" i="4"/>
  <c r="C5764" i="4"/>
  <c r="F5765" i="4"/>
  <c r="A5994" i="4"/>
  <c r="F5995" i="4"/>
  <c r="B5994" i="4"/>
  <c r="C5994" i="4"/>
  <c r="AH7757" i="4" l="1"/>
  <c r="AI7757" i="4"/>
  <c r="D5783" i="4"/>
  <c r="D5786" i="4"/>
  <c r="D5785" i="4"/>
  <c r="D5784" i="4"/>
  <c r="AF7757" i="4"/>
  <c r="AE7757" i="4"/>
  <c r="AD7757" i="4"/>
  <c r="AC7757" i="4"/>
  <c r="AB7757" i="4"/>
  <c r="P7757" i="4"/>
  <c r="AJ7757" i="4"/>
  <c r="B7756" i="4"/>
  <c r="D5534" i="4"/>
  <c r="D5603" i="4"/>
  <c r="D5718" i="4"/>
  <c r="D5787" i="4"/>
  <c r="D5695" i="4"/>
  <c r="C5558" i="4"/>
  <c r="A5558" i="4"/>
  <c r="B5558" i="4"/>
  <c r="D5558" i="4" s="1"/>
  <c r="C5765" i="4"/>
  <c r="B5765" i="4"/>
  <c r="D5765" i="4" s="1"/>
  <c r="F5766" i="4"/>
  <c r="A5765" i="4"/>
  <c r="F6042" i="4"/>
  <c r="C6041" i="4"/>
  <c r="B6041" i="4"/>
  <c r="A6041" i="4"/>
  <c r="F5950" i="4"/>
  <c r="C5949" i="4"/>
  <c r="B5949" i="4"/>
  <c r="A5949" i="4"/>
  <c r="A5926" i="4"/>
  <c r="F5927" i="4"/>
  <c r="B5926" i="4"/>
  <c r="C5926" i="4"/>
  <c r="F7758" i="4"/>
  <c r="B5811" i="4"/>
  <c r="F5812" i="4"/>
  <c r="A5811" i="4"/>
  <c r="C5811" i="4"/>
  <c r="B5696" i="4"/>
  <c r="D5696" i="4" s="1"/>
  <c r="A5696" i="4"/>
  <c r="C5696" i="4"/>
  <c r="F5697" i="4"/>
  <c r="A6018" i="4"/>
  <c r="F6019" i="4"/>
  <c r="B6018" i="4"/>
  <c r="C6018" i="4"/>
  <c r="B5604" i="4"/>
  <c r="D5604" i="4" s="1"/>
  <c r="A5604" i="4"/>
  <c r="C5604" i="4"/>
  <c r="F5605" i="4"/>
  <c r="C5673" i="4"/>
  <c r="B5673" i="4"/>
  <c r="D5673" i="4" s="1"/>
  <c r="F5674" i="4"/>
  <c r="A5673" i="4"/>
  <c r="C5880" i="4"/>
  <c r="B5880" i="4"/>
  <c r="F5881" i="4"/>
  <c r="A5880" i="4"/>
  <c r="F5858" i="4"/>
  <c r="B5857" i="4"/>
  <c r="A5857" i="4"/>
  <c r="C5857" i="4"/>
  <c r="A5834" i="4"/>
  <c r="F5835" i="4"/>
  <c r="C5834" i="4"/>
  <c r="B5834" i="4"/>
  <c r="B5903" i="4"/>
  <c r="A5903" i="4"/>
  <c r="F5904" i="4"/>
  <c r="C5903" i="4"/>
  <c r="A5627" i="4"/>
  <c r="F5628" i="4"/>
  <c r="B5627" i="4"/>
  <c r="C5627" i="4"/>
  <c r="F5743" i="4"/>
  <c r="C5742" i="4"/>
  <c r="A5742" i="4"/>
  <c r="B5742" i="4"/>
  <c r="B6087" i="4"/>
  <c r="F6111" i="4"/>
  <c r="A6087" i="4"/>
  <c r="F6088" i="4"/>
  <c r="C6087" i="4"/>
  <c r="C5972" i="4"/>
  <c r="B5972" i="4"/>
  <c r="F5973" i="4"/>
  <c r="A5972" i="4"/>
  <c r="B5788" i="4"/>
  <c r="D5788" i="4" s="1"/>
  <c r="A5788" i="4"/>
  <c r="C5788" i="4"/>
  <c r="F5789" i="4"/>
  <c r="B5995" i="4"/>
  <c r="A5995" i="4"/>
  <c r="F5996" i="4"/>
  <c r="C5995" i="4"/>
  <c r="C5581" i="4"/>
  <c r="B5581" i="4"/>
  <c r="D5581" i="4" s="1"/>
  <c r="F5582" i="4"/>
  <c r="A5581" i="4"/>
  <c r="F5651" i="4"/>
  <c r="C5650" i="4"/>
  <c r="A5650" i="4"/>
  <c r="B5650" i="4"/>
  <c r="A5719" i="4"/>
  <c r="F5720" i="4"/>
  <c r="B5719" i="4"/>
  <c r="C5719" i="4"/>
  <c r="C6064" i="4"/>
  <c r="B6064" i="4"/>
  <c r="F6065" i="4"/>
  <c r="A6064" i="4"/>
  <c r="AI7758" i="4" l="1"/>
  <c r="AH7758" i="4"/>
  <c r="D5810" i="4"/>
  <c r="D5809" i="4"/>
  <c r="D5808" i="4"/>
  <c r="D5806" i="4"/>
  <c r="AF7758" i="4"/>
  <c r="AE7758" i="4"/>
  <c r="AD7758" i="4"/>
  <c r="AC7758" i="4"/>
  <c r="AB7758" i="4"/>
  <c r="P7758" i="4"/>
  <c r="AJ7758" i="4"/>
  <c r="B7757" i="4"/>
  <c r="D5719" i="4"/>
  <c r="D5627" i="4"/>
  <c r="D5650" i="4"/>
  <c r="D5811" i="4"/>
  <c r="D5742" i="4"/>
  <c r="F6066" i="4"/>
  <c r="C6065" i="4"/>
  <c r="B6065" i="4"/>
  <c r="A6065" i="4"/>
  <c r="A5743" i="4"/>
  <c r="F5744" i="4"/>
  <c r="B5743" i="4"/>
  <c r="D5743" i="4" s="1"/>
  <c r="C5743" i="4"/>
  <c r="A6042" i="4"/>
  <c r="F6043" i="4"/>
  <c r="B6042" i="4"/>
  <c r="C6042" i="4"/>
  <c r="B5720" i="4"/>
  <c r="D5720" i="4" s="1"/>
  <c r="A5720" i="4"/>
  <c r="C5720" i="4"/>
  <c r="F5721" i="4"/>
  <c r="A5651" i="4"/>
  <c r="F5652" i="4"/>
  <c r="B5651" i="4"/>
  <c r="C5651" i="4"/>
  <c r="F5974" i="4"/>
  <c r="C5973" i="4"/>
  <c r="B5973" i="4"/>
  <c r="A5973" i="4"/>
  <c r="B6111" i="4"/>
  <c r="F6135" i="4"/>
  <c r="A6111" i="4"/>
  <c r="F6112" i="4"/>
  <c r="C6111" i="4"/>
  <c r="B5835" i="4"/>
  <c r="F5836" i="4"/>
  <c r="A5835" i="4"/>
  <c r="C5835" i="4"/>
  <c r="F5882" i="4"/>
  <c r="C5881" i="4"/>
  <c r="B5881" i="4"/>
  <c r="A5881" i="4"/>
  <c r="F5675" i="4"/>
  <c r="C5674" i="4"/>
  <c r="A5674" i="4"/>
  <c r="B5674" i="4"/>
  <c r="D5674" i="4" s="1"/>
  <c r="C5697" i="4"/>
  <c r="B5697" i="4"/>
  <c r="F5698" i="4"/>
  <c r="A5697" i="4"/>
  <c r="F7759" i="4"/>
  <c r="F5767" i="4"/>
  <c r="C5766" i="4"/>
  <c r="A5766" i="4"/>
  <c r="B5766" i="4"/>
  <c r="D5766" i="4" s="1"/>
  <c r="C5996" i="4"/>
  <c r="B5996" i="4"/>
  <c r="F5997" i="4"/>
  <c r="A5996" i="4"/>
  <c r="C5582" i="4"/>
  <c r="A5582" i="4"/>
  <c r="B5582" i="4"/>
  <c r="C6088" i="4"/>
  <c r="B6088" i="4"/>
  <c r="F6089" i="4"/>
  <c r="A6088" i="4"/>
  <c r="B6019" i="4"/>
  <c r="A6019" i="4"/>
  <c r="F6020" i="4"/>
  <c r="C6019" i="4"/>
  <c r="B5628" i="4"/>
  <c r="D5628" i="4" s="1"/>
  <c r="A5628" i="4"/>
  <c r="C5628" i="4"/>
  <c r="F5629" i="4"/>
  <c r="A5858" i="4"/>
  <c r="F5859" i="4"/>
  <c r="C5858" i="4"/>
  <c r="B5858" i="4"/>
  <c r="C5789" i="4"/>
  <c r="B5789" i="4"/>
  <c r="D5789" i="4" s="1"/>
  <c r="F5790" i="4"/>
  <c r="A5789" i="4"/>
  <c r="C5904" i="4"/>
  <c r="B5904" i="4"/>
  <c r="F5905" i="4"/>
  <c r="A5904" i="4"/>
  <c r="C5605" i="4"/>
  <c r="B5605" i="4"/>
  <c r="F5606" i="4"/>
  <c r="A5605" i="4"/>
  <c r="C5812" i="4"/>
  <c r="A5812" i="4"/>
  <c r="F5813" i="4"/>
  <c r="B5812" i="4"/>
  <c r="D5812" i="4" s="1"/>
  <c r="B5927" i="4"/>
  <c r="A5927" i="4"/>
  <c r="F5928" i="4"/>
  <c r="C5927" i="4"/>
  <c r="A5950" i="4"/>
  <c r="F5951" i="4"/>
  <c r="B5950" i="4"/>
  <c r="C5950" i="4"/>
  <c r="AI7759" i="4" l="1"/>
  <c r="AH7759" i="4"/>
  <c r="D5832" i="4"/>
  <c r="D5835" i="4"/>
  <c r="D5831" i="4"/>
  <c r="D5834" i="4"/>
  <c r="D5833" i="4"/>
  <c r="AF7759" i="4"/>
  <c r="AE7759" i="4"/>
  <c r="AD7759" i="4"/>
  <c r="AC7759" i="4"/>
  <c r="AB7759" i="4"/>
  <c r="AJ7759" i="4"/>
  <c r="P7759" i="4"/>
  <c r="B7758" i="4"/>
  <c r="D5582" i="4"/>
  <c r="D5651" i="4"/>
  <c r="D5605" i="4"/>
  <c r="D5697" i="4"/>
  <c r="F5791" i="4"/>
  <c r="C5790" i="4"/>
  <c r="A5790" i="4"/>
  <c r="B5790" i="4"/>
  <c r="C6112" i="4"/>
  <c r="B6112" i="4"/>
  <c r="F6113" i="4"/>
  <c r="A6112" i="4"/>
  <c r="B5652" i="4"/>
  <c r="D5652" i="4" s="1"/>
  <c r="A5652" i="4"/>
  <c r="C5652" i="4"/>
  <c r="F5653" i="4"/>
  <c r="A6066" i="4"/>
  <c r="F6067" i="4"/>
  <c r="B6066" i="4"/>
  <c r="C6066" i="4"/>
  <c r="B5951" i="4"/>
  <c r="A5951" i="4"/>
  <c r="F5952" i="4"/>
  <c r="C5951" i="4"/>
  <c r="C5928" i="4"/>
  <c r="B5928" i="4"/>
  <c r="F5929" i="4"/>
  <c r="A5928" i="4"/>
  <c r="F5814" i="4"/>
  <c r="B5813" i="4"/>
  <c r="A5813" i="4"/>
  <c r="C5813" i="4"/>
  <c r="B5859" i="4"/>
  <c r="F5860" i="4"/>
  <c r="A5859" i="4"/>
  <c r="C5859" i="4"/>
  <c r="C6020" i="4"/>
  <c r="B6020" i="4"/>
  <c r="F6021" i="4"/>
  <c r="A6020" i="4"/>
  <c r="F6090" i="4"/>
  <c r="C6089" i="4"/>
  <c r="B6089" i="4"/>
  <c r="A6089" i="4"/>
  <c r="F5699" i="4"/>
  <c r="C5698" i="4"/>
  <c r="A5698" i="4"/>
  <c r="B5698" i="4"/>
  <c r="D5698" i="4" s="1"/>
  <c r="A5882" i="4"/>
  <c r="F5883" i="4"/>
  <c r="B5882" i="4"/>
  <c r="C5882" i="4"/>
  <c r="A5974" i="4"/>
  <c r="F5975" i="4"/>
  <c r="B5974" i="4"/>
  <c r="C5974" i="4"/>
  <c r="C5629" i="4"/>
  <c r="B5629" i="4"/>
  <c r="F5630" i="4"/>
  <c r="A5629" i="4"/>
  <c r="F5998" i="4"/>
  <c r="C5997" i="4"/>
  <c r="B5997" i="4"/>
  <c r="A5997" i="4"/>
  <c r="B6043" i="4"/>
  <c r="A6043" i="4"/>
  <c r="F6044" i="4"/>
  <c r="C6043" i="4"/>
  <c r="F7760" i="4"/>
  <c r="C5836" i="4"/>
  <c r="A5836" i="4"/>
  <c r="F5837" i="4"/>
  <c r="B5836" i="4"/>
  <c r="C5606" i="4"/>
  <c r="A5606" i="4"/>
  <c r="B5606" i="4"/>
  <c r="F5906" i="4"/>
  <c r="C5905" i="4"/>
  <c r="B5905" i="4"/>
  <c r="A5905" i="4"/>
  <c r="A5767" i="4"/>
  <c r="F5768" i="4"/>
  <c r="B5767" i="4"/>
  <c r="C5767" i="4"/>
  <c r="A5675" i="4"/>
  <c r="F5676" i="4"/>
  <c r="B5675" i="4"/>
  <c r="D5675" i="4" s="1"/>
  <c r="C5675" i="4"/>
  <c r="F6136" i="4"/>
  <c r="A6135" i="4"/>
  <c r="F6159" i="4"/>
  <c r="C6135" i="4"/>
  <c r="B6135" i="4"/>
  <c r="C5721" i="4"/>
  <c r="B5721" i="4"/>
  <c r="D5721" i="4" s="1"/>
  <c r="F5722" i="4"/>
  <c r="A5721" i="4"/>
  <c r="B5744" i="4"/>
  <c r="A5744" i="4"/>
  <c r="C5744" i="4"/>
  <c r="F5745" i="4"/>
  <c r="AI7760" i="4" l="1"/>
  <c r="AH7760" i="4"/>
  <c r="D5855" i="4"/>
  <c r="D5857" i="4"/>
  <c r="D5854" i="4"/>
  <c r="D5858" i="4"/>
  <c r="D5859" i="4"/>
  <c r="D5856" i="4"/>
  <c r="AF7760" i="4"/>
  <c r="AE7760" i="4"/>
  <c r="AD7760" i="4"/>
  <c r="AC7760" i="4"/>
  <c r="AB7760" i="4"/>
  <c r="P7760" i="4"/>
  <c r="AJ7760" i="4"/>
  <c r="B7759" i="4"/>
  <c r="D5836" i="4"/>
  <c r="D5606" i="4"/>
  <c r="D5790" i="4"/>
  <c r="D5813" i="4"/>
  <c r="D5767" i="4"/>
  <c r="D5629" i="4"/>
  <c r="D5744" i="4"/>
  <c r="F6022" i="4"/>
  <c r="C6021" i="4"/>
  <c r="B6021" i="4"/>
  <c r="A6021" i="4"/>
  <c r="C5860" i="4"/>
  <c r="A5860" i="4"/>
  <c r="F5861" i="4"/>
  <c r="B5860" i="4"/>
  <c r="C5745" i="4"/>
  <c r="B5745" i="4"/>
  <c r="D5745" i="4" s="1"/>
  <c r="F5746" i="4"/>
  <c r="A5745" i="4"/>
  <c r="F6160" i="4"/>
  <c r="A6159" i="4"/>
  <c r="F6183" i="4"/>
  <c r="C6159" i="4"/>
  <c r="B6159" i="4"/>
  <c r="B5768" i="4"/>
  <c r="D5768" i="4" s="1"/>
  <c r="A5768" i="4"/>
  <c r="C5768" i="4"/>
  <c r="F5769" i="4"/>
  <c r="B5676" i="4"/>
  <c r="D5676" i="4" s="1"/>
  <c r="A5676" i="4"/>
  <c r="C5676" i="4"/>
  <c r="F5677" i="4"/>
  <c r="A5906" i="4"/>
  <c r="F5907" i="4"/>
  <c r="B5906" i="4"/>
  <c r="C5906" i="4"/>
  <c r="F5838" i="4"/>
  <c r="B5837" i="4"/>
  <c r="A5837" i="4"/>
  <c r="C5837" i="4"/>
  <c r="A5699" i="4"/>
  <c r="F5700" i="4"/>
  <c r="B5699" i="4"/>
  <c r="D5699" i="4" s="1"/>
  <c r="C5699" i="4"/>
  <c r="A5814" i="4"/>
  <c r="F5815" i="4"/>
  <c r="C5814" i="4"/>
  <c r="B5814" i="4"/>
  <c r="D5814" i="4" s="1"/>
  <c r="C5952" i="4"/>
  <c r="B5952" i="4"/>
  <c r="F5953" i="4"/>
  <c r="A5952" i="4"/>
  <c r="F5723" i="4"/>
  <c r="C5722" i="4"/>
  <c r="A5722" i="4"/>
  <c r="B5722" i="4"/>
  <c r="F7761" i="4"/>
  <c r="A5998" i="4"/>
  <c r="F5999" i="4"/>
  <c r="B5998" i="4"/>
  <c r="C5998" i="4"/>
  <c r="B5975" i="4"/>
  <c r="A5975" i="4"/>
  <c r="F5976" i="4"/>
  <c r="C5975" i="4"/>
  <c r="B5883" i="4"/>
  <c r="A5883" i="4"/>
  <c r="F5884" i="4"/>
  <c r="C5883" i="4"/>
  <c r="A6090" i="4"/>
  <c r="F6091" i="4"/>
  <c r="B6090" i="4"/>
  <c r="C6090" i="4"/>
  <c r="B6067" i="4"/>
  <c r="A6067" i="4"/>
  <c r="F6068" i="4"/>
  <c r="C6067" i="4"/>
  <c r="A5791" i="4"/>
  <c r="F5792" i="4"/>
  <c r="B5791" i="4"/>
  <c r="C5791" i="4"/>
  <c r="A6136" i="4"/>
  <c r="F6137" i="4"/>
  <c r="C6136" i="4"/>
  <c r="B6136" i="4"/>
  <c r="C5630" i="4"/>
  <c r="A5630" i="4"/>
  <c r="B5630" i="4"/>
  <c r="C5653" i="4"/>
  <c r="B5653" i="4"/>
  <c r="D5653" i="4" s="1"/>
  <c r="F5654" i="4"/>
  <c r="A5653" i="4"/>
  <c r="C6044" i="4"/>
  <c r="B6044" i="4"/>
  <c r="F6045" i="4"/>
  <c r="A6044" i="4"/>
  <c r="F5930" i="4"/>
  <c r="C5929" i="4"/>
  <c r="B5929" i="4"/>
  <c r="A5929" i="4"/>
  <c r="F6114" i="4"/>
  <c r="C6113" i="4"/>
  <c r="B6113" i="4"/>
  <c r="A6113" i="4"/>
  <c r="AI7761" i="4" l="1"/>
  <c r="AH7761" i="4"/>
  <c r="D5880" i="4"/>
  <c r="D5883" i="4"/>
  <c r="D5882" i="4"/>
  <c r="D5881" i="4"/>
  <c r="D5879" i="4"/>
  <c r="D5878" i="4"/>
  <c r="AF7761" i="4"/>
  <c r="AE7761" i="4"/>
  <c r="AD7761" i="4"/>
  <c r="AC7761" i="4"/>
  <c r="AB7761" i="4"/>
  <c r="P7761" i="4"/>
  <c r="AJ7761" i="4"/>
  <c r="B7760" i="4"/>
  <c r="D5630" i="4"/>
  <c r="D5722" i="4"/>
  <c r="D5791" i="4"/>
  <c r="D5860" i="4"/>
  <c r="D5837" i="4"/>
  <c r="B6091" i="4"/>
  <c r="A6091" i="4"/>
  <c r="F6092" i="4"/>
  <c r="C6091" i="4"/>
  <c r="B5907" i="4"/>
  <c r="A5907" i="4"/>
  <c r="F5908" i="4"/>
  <c r="C5907" i="4"/>
  <c r="C5769" i="4"/>
  <c r="B5769" i="4"/>
  <c r="F5770" i="4"/>
  <c r="A5769" i="4"/>
  <c r="B6137" i="4"/>
  <c r="C6137" i="4"/>
  <c r="A6137" i="4"/>
  <c r="F6138" i="4"/>
  <c r="C5884" i="4"/>
  <c r="B5884" i="4"/>
  <c r="D5884" i="4" s="1"/>
  <c r="F5885" i="4"/>
  <c r="A5884" i="4"/>
  <c r="A5723" i="4"/>
  <c r="F5724" i="4"/>
  <c r="B5723" i="4"/>
  <c r="D5723" i="4" s="1"/>
  <c r="C5723" i="4"/>
  <c r="C5677" i="4"/>
  <c r="B5677" i="4"/>
  <c r="D5677" i="4" s="1"/>
  <c r="F5678" i="4"/>
  <c r="A5677" i="4"/>
  <c r="F5747" i="4"/>
  <c r="C5746" i="4"/>
  <c r="A5746" i="4"/>
  <c r="B5746" i="4"/>
  <c r="A6114" i="4"/>
  <c r="F6115" i="4"/>
  <c r="B6114" i="4"/>
  <c r="C6114" i="4"/>
  <c r="C5654" i="4"/>
  <c r="A5654" i="4"/>
  <c r="B5654" i="4"/>
  <c r="A6160" i="4"/>
  <c r="F6161" i="4"/>
  <c r="C6160" i="4"/>
  <c r="B6160" i="4"/>
  <c r="F5954" i="4"/>
  <c r="C5953" i="4"/>
  <c r="B5953" i="4"/>
  <c r="A5953" i="4"/>
  <c r="F6184" i="4"/>
  <c r="A6183" i="4"/>
  <c r="F6207" i="4"/>
  <c r="C6183" i="4"/>
  <c r="B6183" i="4"/>
  <c r="F5862" i="4"/>
  <c r="B5861" i="4"/>
  <c r="A5861" i="4"/>
  <c r="C5861" i="4"/>
  <c r="A6022" i="4"/>
  <c r="F6023" i="4"/>
  <c r="B6022" i="4"/>
  <c r="C6022" i="4"/>
  <c r="F6046" i="4"/>
  <c r="C6045" i="4"/>
  <c r="B6045" i="4"/>
  <c r="A6045" i="4"/>
  <c r="C5976" i="4"/>
  <c r="B5976" i="4"/>
  <c r="F5977" i="4"/>
  <c r="A5976" i="4"/>
  <c r="F7762" i="4"/>
  <c r="A5930" i="4"/>
  <c r="F5931" i="4"/>
  <c r="B5930" i="4"/>
  <c r="C5930" i="4"/>
  <c r="B5792" i="4"/>
  <c r="D5792" i="4" s="1"/>
  <c r="A5792" i="4"/>
  <c r="C5792" i="4"/>
  <c r="F5793" i="4"/>
  <c r="C6068" i="4"/>
  <c r="B6068" i="4"/>
  <c r="F6069" i="4"/>
  <c r="A6068" i="4"/>
  <c r="B5999" i="4"/>
  <c r="A5999" i="4"/>
  <c r="F6000" i="4"/>
  <c r="C5999" i="4"/>
  <c r="B5815" i="4"/>
  <c r="F5816" i="4"/>
  <c r="A5815" i="4"/>
  <c r="C5815" i="4"/>
  <c r="B5700" i="4"/>
  <c r="D5700" i="4" s="1"/>
  <c r="A5700" i="4"/>
  <c r="C5700" i="4"/>
  <c r="F5701" i="4"/>
  <c r="A5838" i="4"/>
  <c r="F5839" i="4"/>
  <c r="C5838" i="4"/>
  <c r="B5838" i="4"/>
  <c r="AI7762" i="4" l="1"/>
  <c r="AH7762" i="4"/>
  <c r="D5906" i="4"/>
  <c r="D5904" i="4"/>
  <c r="D5905" i="4"/>
  <c r="D5907" i="4"/>
  <c r="D5903" i="4"/>
  <c r="AF7762" i="4"/>
  <c r="AE7762" i="4"/>
  <c r="AD7762" i="4"/>
  <c r="AC7762" i="4"/>
  <c r="AB7762" i="4"/>
  <c r="P7762" i="4"/>
  <c r="AJ7762" i="4"/>
  <c r="B7761" i="4"/>
  <c r="D5746" i="4"/>
  <c r="D5769" i="4"/>
  <c r="D5654" i="4"/>
  <c r="D5838" i="4"/>
  <c r="D5861" i="4"/>
  <c r="D5815" i="4"/>
  <c r="A6046" i="4"/>
  <c r="F6047" i="4"/>
  <c r="B6046" i="4"/>
  <c r="C6046" i="4"/>
  <c r="B5839" i="4"/>
  <c r="D5839" i="4" s="1"/>
  <c r="F5840" i="4"/>
  <c r="A5839" i="4"/>
  <c r="C5839" i="4"/>
  <c r="F6070" i="4"/>
  <c r="C6069" i="4"/>
  <c r="B6069" i="4"/>
  <c r="A6069" i="4"/>
  <c r="C5793" i="4"/>
  <c r="B5793" i="4"/>
  <c r="D5793" i="4" s="1"/>
  <c r="F5794" i="4"/>
  <c r="A5793" i="4"/>
  <c r="F7763" i="4"/>
  <c r="B6023" i="4"/>
  <c r="A6023" i="4"/>
  <c r="F6024" i="4"/>
  <c r="C6023" i="4"/>
  <c r="A5954" i="4"/>
  <c r="F5955" i="4"/>
  <c r="B5954" i="4"/>
  <c r="C5954" i="4"/>
  <c r="B6161" i="4"/>
  <c r="C6161" i="4"/>
  <c r="A6161" i="4"/>
  <c r="F6162" i="4"/>
  <c r="C6092" i="4"/>
  <c r="B6092" i="4"/>
  <c r="F6093" i="4"/>
  <c r="A6092" i="4"/>
  <c r="C5816" i="4"/>
  <c r="A5816" i="4"/>
  <c r="B5816" i="4"/>
  <c r="D5816" i="4" s="1"/>
  <c r="F5817" i="4"/>
  <c r="C6000" i="4"/>
  <c r="B6000" i="4"/>
  <c r="F6001" i="4"/>
  <c r="A6000" i="4"/>
  <c r="B5931" i="4"/>
  <c r="D5931" i="4" s="1"/>
  <c r="A5931" i="4"/>
  <c r="F5932" i="4"/>
  <c r="C5931" i="4"/>
  <c r="F5978" i="4"/>
  <c r="C5977" i="4"/>
  <c r="B5977" i="4"/>
  <c r="A5977" i="4"/>
  <c r="A5862" i="4"/>
  <c r="F5863" i="4"/>
  <c r="C5862" i="4"/>
  <c r="B5862" i="4"/>
  <c r="D5862" i="4" s="1"/>
  <c r="F6208" i="4"/>
  <c r="A6207" i="4"/>
  <c r="F6231" i="4"/>
  <c r="C6207" i="4"/>
  <c r="B6207" i="4"/>
  <c r="B5724" i="4"/>
  <c r="D5724" i="4" s="1"/>
  <c r="A5724" i="4"/>
  <c r="C5724" i="4"/>
  <c r="F5725" i="4"/>
  <c r="C6138" i="4"/>
  <c r="F6139" i="4"/>
  <c r="B6138" i="4"/>
  <c r="A6138" i="4"/>
  <c r="A6184" i="4"/>
  <c r="F6185" i="4"/>
  <c r="C6184" i="4"/>
  <c r="B6184" i="4"/>
  <c r="F6116" i="4"/>
  <c r="B6115" i="4"/>
  <c r="A6115" i="4"/>
  <c r="C6115" i="4"/>
  <c r="F5771" i="4"/>
  <c r="C5770" i="4"/>
  <c r="A5770" i="4"/>
  <c r="B5770" i="4"/>
  <c r="C5908" i="4"/>
  <c r="B5908" i="4"/>
  <c r="F5909" i="4"/>
  <c r="A5908" i="4"/>
  <c r="C5701" i="4"/>
  <c r="B5701" i="4"/>
  <c r="F5702" i="4"/>
  <c r="A5701" i="4"/>
  <c r="A5747" i="4"/>
  <c r="F5748" i="4"/>
  <c r="B5747" i="4"/>
  <c r="C5747" i="4"/>
  <c r="C5678" i="4"/>
  <c r="A5678" i="4"/>
  <c r="B5678" i="4"/>
  <c r="F5886" i="4"/>
  <c r="C5885" i="4"/>
  <c r="B5885" i="4"/>
  <c r="D5885" i="4" s="1"/>
  <c r="A5885" i="4"/>
  <c r="AI7763" i="4" l="1"/>
  <c r="AH7763" i="4"/>
  <c r="D5930" i="4"/>
  <c r="D5929" i="4"/>
  <c r="D5927" i="4"/>
  <c r="D5928" i="4"/>
  <c r="AF7763" i="4"/>
  <c r="AE7763" i="4"/>
  <c r="AD7763" i="4"/>
  <c r="AC7763" i="4"/>
  <c r="AB7763" i="4"/>
  <c r="P7763" i="4"/>
  <c r="AJ7763" i="4"/>
  <c r="B7762" i="4"/>
  <c r="D5908" i="4"/>
  <c r="D5747" i="4"/>
  <c r="D5678" i="4"/>
  <c r="D5701" i="4"/>
  <c r="D5770" i="4"/>
  <c r="F7764" i="4"/>
  <c r="A5771" i="4"/>
  <c r="F5772" i="4"/>
  <c r="B5771" i="4"/>
  <c r="C5771" i="4"/>
  <c r="B5863" i="4"/>
  <c r="D5863" i="4" s="1"/>
  <c r="F5864" i="4"/>
  <c r="A5863" i="4"/>
  <c r="C5863" i="4"/>
  <c r="C5932" i="4"/>
  <c r="B5932" i="4"/>
  <c r="D5932" i="4" s="1"/>
  <c r="F5933" i="4"/>
  <c r="A5932" i="4"/>
  <c r="F6002" i="4"/>
  <c r="C6001" i="4"/>
  <c r="B6001" i="4"/>
  <c r="A6001" i="4"/>
  <c r="F6094" i="4"/>
  <c r="C6093" i="4"/>
  <c r="B6093" i="4"/>
  <c r="A6093" i="4"/>
  <c r="B5955" i="4"/>
  <c r="D5955" i="4" s="1"/>
  <c r="A5955" i="4"/>
  <c r="F5956" i="4"/>
  <c r="C5955" i="4"/>
  <c r="C6024" i="4"/>
  <c r="B6024" i="4"/>
  <c r="F6025" i="4"/>
  <c r="A6024" i="4"/>
  <c r="F5795" i="4"/>
  <c r="C5794" i="4"/>
  <c r="A5794" i="4"/>
  <c r="B5794" i="4"/>
  <c r="A6208" i="4"/>
  <c r="F6209" i="4"/>
  <c r="C6208" i="4"/>
  <c r="B6208" i="4"/>
  <c r="B5748" i="4"/>
  <c r="D5748" i="4" s="1"/>
  <c r="A5748" i="4"/>
  <c r="C5748" i="4"/>
  <c r="F5749" i="4"/>
  <c r="F6117" i="4"/>
  <c r="C6116" i="4"/>
  <c r="B6116" i="4"/>
  <c r="A6116" i="4"/>
  <c r="B6185" i="4"/>
  <c r="C6185" i="4"/>
  <c r="A6185" i="4"/>
  <c r="F6186" i="4"/>
  <c r="F6232" i="4"/>
  <c r="C6231" i="4"/>
  <c r="F6255" i="4"/>
  <c r="B6231" i="4"/>
  <c r="A6231" i="4"/>
  <c r="A5978" i="4"/>
  <c r="F5979" i="4"/>
  <c r="B5978" i="4"/>
  <c r="C5978" i="4"/>
  <c r="C5702" i="4"/>
  <c r="A5702" i="4"/>
  <c r="B5702" i="4"/>
  <c r="F5910" i="4"/>
  <c r="C5909" i="4"/>
  <c r="B5909" i="4"/>
  <c r="A5909" i="4"/>
  <c r="C6162" i="4"/>
  <c r="F6163" i="4"/>
  <c r="B6162" i="4"/>
  <c r="A6162" i="4"/>
  <c r="B6047" i="4"/>
  <c r="A6047" i="4"/>
  <c r="F6048" i="4"/>
  <c r="C6047" i="4"/>
  <c r="A5886" i="4"/>
  <c r="F5887" i="4"/>
  <c r="B5886" i="4"/>
  <c r="C5886" i="4"/>
  <c r="F6140" i="4"/>
  <c r="A6139" i="4"/>
  <c r="B6139" i="4"/>
  <c r="C6139" i="4"/>
  <c r="C5725" i="4"/>
  <c r="B5725" i="4"/>
  <c r="D5725" i="4" s="1"/>
  <c r="F5726" i="4"/>
  <c r="A5725" i="4"/>
  <c r="F5818" i="4"/>
  <c r="B5817" i="4"/>
  <c r="A5817" i="4"/>
  <c r="C5817" i="4"/>
  <c r="A6070" i="4"/>
  <c r="F6071" i="4"/>
  <c r="B6070" i="4"/>
  <c r="C6070" i="4"/>
  <c r="C5840" i="4"/>
  <c r="A5840" i="4"/>
  <c r="B5840" i="4"/>
  <c r="D5840" i="4" s="1"/>
  <c r="F5841" i="4"/>
  <c r="AH7764" i="4" l="1"/>
  <c r="AI7764" i="4"/>
  <c r="D5952" i="4"/>
  <c r="D5954" i="4"/>
  <c r="D5951" i="4"/>
  <c r="D5953" i="4"/>
  <c r="AF7764" i="4"/>
  <c r="AE7764" i="4"/>
  <c r="AD7764" i="4"/>
  <c r="AC7764" i="4"/>
  <c r="AB7764" i="4"/>
  <c r="AJ7764" i="4"/>
  <c r="P7764" i="4"/>
  <c r="B7763" i="4"/>
  <c r="D5771" i="4"/>
  <c r="D5886" i="4"/>
  <c r="D5909" i="4"/>
  <c r="D5794" i="4"/>
  <c r="D5817" i="4"/>
  <c r="D5702" i="4"/>
  <c r="A5818" i="4"/>
  <c r="F5819" i="4"/>
  <c r="C5818" i="4"/>
  <c r="B5818" i="4"/>
  <c r="D5818" i="4" s="1"/>
  <c r="C5726" i="4"/>
  <c r="A5726" i="4"/>
  <c r="B5726" i="4"/>
  <c r="D5726" i="4" s="1"/>
  <c r="C6048" i="4"/>
  <c r="B6048" i="4"/>
  <c r="F6049" i="4"/>
  <c r="A6048" i="4"/>
  <c r="F5842" i="4"/>
  <c r="B5841" i="4"/>
  <c r="A5841" i="4"/>
  <c r="C5841" i="4"/>
  <c r="B6071" i="4"/>
  <c r="A6071" i="4"/>
  <c r="F6072" i="4"/>
  <c r="C6071" i="4"/>
  <c r="A5910" i="4"/>
  <c r="F5911" i="4"/>
  <c r="B5910" i="4"/>
  <c r="C5910" i="4"/>
  <c r="A6140" i="4"/>
  <c r="F6141" i="4"/>
  <c r="C6140" i="4"/>
  <c r="B6140" i="4"/>
  <c r="C6186" i="4"/>
  <c r="F6187" i="4"/>
  <c r="B6186" i="4"/>
  <c r="A6186" i="4"/>
  <c r="A5795" i="4"/>
  <c r="F5796" i="4"/>
  <c r="B5795" i="4"/>
  <c r="C5795" i="4"/>
  <c r="A6002" i="4"/>
  <c r="F6003" i="4"/>
  <c r="B6002" i="4"/>
  <c r="C6002" i="4"/>
  <c r="B5772" i="4"/>
  <c r="A5772" i="4"/>
  <c r="C5772" i="4"/>
  <c r="F5773" i="4"/>
  <c r="F7765" i="4"/>
  <c r="F6164" i="4"/>
  <c r="A6163" i="4"/>
  <c r="B6163" i="4"/>
  <c r="C6163" i="4"/>
  <c r="F6026" i="4"/>
  <c r="C6025" i="4"/>
  <c r="B6025" i="4"/>
  <c r="A6025" i="4"/>
  <c r="A6232" i="4"/>
  <c r="F6233" i="4"/>
  <c r="C6232" i="4"/>
  <c r="B6232" i="4"/>
  <c r="B6209" i="4"/>
  <c r="A6209" i="4"/>
  <c r="F6210" i="4"/>
  <c r="C6209" i="4"/>
  <c r="C5956" i="4"/>
  <c r="B5956" i="4"/>
  <c r="D5956" i="4" s="1"/>
  <c r="F5957" i="4"/>
  <c r="A5956" i="4"/>
  <c r="B6117" i="4"/>
  <c r="F6118" i="4"/>
  <c r="A6117" i="4"/>
  <c r="C6117" i="4"/>
  <c r="A6094" i="4"/>
  <c r="F6095" i="4"/>
  <c r="B6094" i="4"/>
  <c r="C6094" i="4"/>
  <c r="B5887" i="4"/>
  <c r="D5887" i="4" s="1"/>
  <c r="A5887" i="4"/>
  <c r="F5888" i="4"/>
  <c r="C5887" i="4"/>
  <c r="B5979" i="4"/>
  <c r="A5979" i="4"/>
  <c r="F5980" i="4"/>
  <c r="C5979" i="4"/>
  <c r="F6256" i="4"/>
  <c r="C6255" i="4"/>
  <c r="F6279" i="4"/>
  <c r="B6255" i="4"/>
  <c r="A6255" i="4"/>
  <c r="C5749" i="4"/>
  <c r="B5749" i="4"/>
  <c r="D5749" i="4" s="1"/>
  <c r="F5750" i="4"/>
  <c r="A5749" i="4"/>
  <c r="F5934" i="4"/>
  <c r="C5933" i="4"/>
  <c r="B5933" i="4"/>
  <c r="A5933" i="4"/>
  <c r="C5864" i="4"/>
  <c r="A5864" i="4"/>
  <c r="B5864" i="4"/>
  <c r="F5865" i="4"/>
  <c r="AH7765" i="4" l="1"/>
  <c r="AI7765" i="4"/>
  <c r="D5976" i="4"/>
  <c r="D5977" i="4"/>
  <c r="D5974" i="4"/>
  <c r="D5975" i="4"/>
  <c r="D5978" i="4"/>
  <c r="AF7765" i="4"/>
  <c r="AE7765" i="4"/>
  <c r="AD7765" i="4"/>
  <c r="AC7765" i="4"/>
  <c r="AB7765" i="4"/>
  <c r="P7765" i="4"/>
  <c r="AJ7765" i="4"/>
  <c r="B7764" i="4"/>
  <c r="D5979" i="4"/>
  <c r="D5933" i="4"/>
  <c r="D5795" i="4"/>
  <c r="D5864" i="4"/>
  <c r="D5910" i="4"/>
  <c r="D5772" i="4"/>
  <c r="D5841" i="4"/>
  <c r="C5888" i="4"/>
  <c r="B5888" i="4"/>
  <c r="D5888" i="4" s="1"/>
  <c r="F5889" i="4"/>
  <c r="A5888" i="4"/>
  <c r="A5934" i="4"/>
  <c r="F5935" i="4"/>
  <c r="B5934" i="4"/>
  <c r="C5934" i="4"/>
  <c r="F6280" i="4"/>
  <c r="C6279" i="4"/>
  <c r="F6303" i="4"/>
  <c r="B6279" i="4"/>
  <c r="A6279" i="4"/>
  <c r="B5911" i="4"/>
  <c r="D5911" i="4" s="1"/>
  <c r="A5911" i="4"/>
  <c r="F5912" i="4"/>
  <c r="C5911" i="4"/>
  <c r="C6072" i="4"/>
  <c r="B6072" i="4"/>
  <c r="F6073" i="4"/>
  <c r="A6072" i="4"/>
  <c r="C6118" i="4"/>
  <c r="F6119" i="4"/>
  <c r="B6118" i="4"/>
  <c r="A6118" i="4"/>
  <c r="F5958" i="4"/>
  <c r="C5957" i="4"/>
  <c r="B5957" i="4"/>
  <c r="D5957" i="4" s="1"/>
  <c r="A5957" i="4"/>
  <c r="B6141" i="4"/>
  <c r="F6142" i="4"/>
  <c r="A6141" i="4"/>
  <c r="C6141" i="4"/>
  <c r="A6164" i="4"/>
  <c r="F6165" i="4"/>
  <c r="C6164" i="4"/>
  <c r="B6164" i="4"/>
  <c r="B6003" i="4"/>
  <c r="A6003" i="4"/>
  <c r="F6004" i="4"/>
  <c r="C6003" i="4"/>
  <c r="B5796" i="4"/>
  <c r="A5796" i="4"/>
  <c r="C5796" i="4"/>
  <c r="F5797" i="4"/>
  <c r="B5819" i="4"/>
  <c r="D5819" i="4" s="1"/>
  <c r="F5820" i="4"/>
  <c r="A5819" i="4"/>
  <c r="C5819" i="4"/>
  <c r="B6095" i="4"/>
  <c r="A6095" i="4"/>
  <c r="F6096" i="4"/>
  <c r="C6095" i="4"/>
  <c r="C6210" i="4"/>
  <c r="B6210" i="4"/>
  <c r="F6211" i="4"/>
  <c r="A6210" i="4"/>
  <c r="F7766" i="4"/>
  <c r="C5980" i="4"/>
  <c r="B5980" i="4"/>
  <c r="D5980" i="4" s="1"/>
  <c r="F5981" i="4"/>
  <c r="A5980" i="4"/>
  <c r="F5866" i="4"/>
  <c r="B5865" i="4"/>
  <c r="A5865" i="4"/>
  <c r="C5865" i="4"/>
  <c r="C5750" i="4"/>
  <c r="A5750" i="4"/>
  <c r="B5750" i="4"/>
  <c r="A6256" i="4"/>
  <c r="F6257" i="4"/>
  <c r="C6256" i="4"/>
  <c r="B6256" i="4"/>
  <c r="B6233" i="4"/>
  <c r="A6233" i="4"/>
  <c r="F6234" i="4"/>
  <c r="C6233" i="4"/>
  <c r="A6026" i="4"/>
  <c r="F6027" i="4"/>
  <c r="B6026" i="4"/>
  <c r="C6026" i="4"/>
  <c r="C5773" i="4"/>
  <c r="B5773" i="4"/>
  <c r="D5773" i="4" s="1"/>
  <c r="F5774" i="4"/>
  <c r="A5773" i="4"/>
  <c r="F6188" i="4"/>
  <c r="A6187" i="4"/>
  <c r="B6187" i="4"/>
  <c r="C6187" i="4"/>
  <c r="A5842" i="4"/>
  <c r="F5843" i="4"/>
  <c r="C5842" i="4"/>
  <c r="B5842" i="4"/>
  <c r="D5842" i="4" s="1"/>
  <c r="F6050" i="4"/>
  <c r="C6049" i="4"/>
  <c r="B6049" i="4"/>
  <c r="A6049" i="4"/>
  <c r="AI7766" i="4" l="1"/>
  <c r="AH7766" i="4"/>
  <c r="D6001" i="4"/>
  <c r="D6002" i="4"/>
  <c r="D6000" i="4"/>
  <c r="D5999" i="4"/>
  <c r="AF7766" i="4"/>
  <c r="AE7766" i="4"/>
  <c r="AD7766" i="4"/>
  <c r="AC7766" i="4"/>
  <c r="AB7766" i="4"/>
  <c r="AJ7766" i="4"/>
  <c r="P7766" i="4"/>
  <c r="B7765" i="4"/>
  <c r="D6003" i="4"/>
  <c r="D5750" i="4"/>
  <c r="D5796" i="4"/>
  <c r="D5934" i="4"/>
  <c r="D5865" i="4"/>
  <c r="B6027" i="4"/>
  <c r="A6027" i="4"/>
  <c r="F6028" i="4"/>
  <c r="C6027" i="4"/>
  <c r="F7767" i="4"/>
  <c r="A6188" i="4"/>
  <c r="F6189" i="4"/>
  <c r="C6188" i="4"/>
  <c r="B6188" i="4"/>
  <c r="A6050" i="4"/>
  <c r="F6051" i="4"/>
  <c r="B6050" i="4"/>
  <c r="C6050" i="4"/>
  <c r="C6234" i="4"/>
  <c r="B6234" i="4"/>
  <c r="F6235" i="4"/>
  <c r="A6234" i="4"/>
  <c r="B6257" i="4"/>
  <c r="A6257" i="4"/>
  <c r="F6258" i="4"/>
  <c r="C6257" i="4"/>
  <c r="A5866" i="4"/>
  <c r="F5867" i="4"/>
  <c r="C5866" i="4"/>
  <c r="B5866" i="4"/>
  <c r="D5866" i="4" s="1"/>
  <c r="F6212" i="4"/>
  <c r="C6211" i="4"/>
  <c r="B6211" i="4"/>
  <c r="A6211" i="4"/>
  <c r="C6004" i="4"/>
  <c r="B6004" i="4"/>
  <c r="F6005" i="4"/>
  <c r="A6004" i="4"/>
  <c r="C5912" i="4"/>
  <c r="B5912" i="4"/>
  <c r="F5913" i="4"/>
  <c r="A5912" i="4"/>
  <c r="B5935" i="4"/>
  <c r="D5935" i="4" s="1"/>
  <c r="A5935" i="4"/>
  <c r="F5936" i="4"/>
  <c r="C5935" i="4"/>
  <c r="F5982" i="4"/>
  <c r="C5981" i="4"/>
  <c r="B5981" i="4"/>
  <c r="A5981" i="4"/>
  <c r="C5797" i="4"/>
  <c r="B5797" i="4"/>
  <c r="D5797" i="4" s="1"/>
  <c r="F5798" i="4"/>
  <c r="A5797" i="4"/>
  <c r="C6142" i="4"/>
  <c r="F6143" i="4"/>
  <c r="B6142" i="4"/>
  <c r="A6142" i="4"/>
  <c r="F6120" i="4"/>
  <c r="A6119" i="4"/>
  <c r="C6119" i="4"/>
  <c r="B6119" i="4"/>
  <c r="A6280" i="4"/>
  <c r="F6281" i="4"/>
  <c r="C6280" i="4"/>
  <c r="B6280" i="4"/>
  <c r="F5890" i="4"/>
  <c r="C5889" i="4"/>
  <c r="B5889" i="4"/>
  <c r="A5889" i="4"/>
  <c r="C5820" i="4"/>
  <c r="A5820" i="4"/>
  <c r="F5821" i="4"/>
  <c r="B5820" i="4"/>
  <c r="D5820" i="4" s="1"/>
  <c r="B5843" i="4"/>
  <c r="D5843" i="4" s="1"/>
  <c r="F5844" i="4"/>
  <c r="A5843" i="4"/>
  <c r="C5843" i="4"/>
  <c r="C5774" i="4"/>
  <c r="A5774" i="4"/>
  <c r="B5774" i="4"/>
  <c r="D5774" i="4" s="1"/>
  <c r="C6096" i="4"/>
  <c r="B6096" i="4"/>
  <c r="F6097" i="4"/>
  <c r="A6096" i="4"/>
  <c r="B6165" i="4"/>
  <c r="F6166" i="4"/>
  <c r="A6165" i="4"/>
  <c r="C6165" i="4"/>
  <c r="A5958" i="4"/>
  <c r="F5959" i="4"/>
  <c r="B5958" i="4"/>
  <c r="D5958" i="4" s="1"/>
  <c r="C5958" i="4"/>
  <c r="F6074" i="4"/>
  <c r="C6073" i="4"/>
  <c r="B6073" i="4"/>
  <c r="A6073" i="4"/>
  <c r="F6304" i="4"/>
  <c r="C6303" i="4"/>
  <c r="F6327" i="4"/>
  <c r="B6303" i="4"/>
  <c r="A6303" i="4"/>
  <c r="AH7767" i="4" l="1"/>
  <c r="AI7767" i="4"/>
  <c r="D6023" i="4"/>
  <c r="D6026" i="4"/>
  <c r="D6022" i="4"/>
  <c r="D6027" i="4"/>
  <c r="D6024" i="4"/>
  <c r="D6025" i="4"/>
  <c r="AF7767" i="4"/>
  <c r="AE7767" i="4"/>
  <c r="AD7767" i="4"/>
  <c r="AC7767" i="4"/>
  <c r="AB7767" i="4"/>
  <c r="AJ7767" i="4"/>
  <c r="P7767" i="4"/>
  <c r="B7766" i="4"/>
  <c r="D6004" i="4"/>
  <c r="D5981" i="4"/>
  <c r="D5889" i="4"/>
  <c r="D5912" i="4"/>
  <c r="B6051" i="4"/>
  <c r="A6051" i="4"/>
  <c r="F6052" i="4"/>
  <c r="C6051" i="4"/>
  <c r="F6328" i="4"/>
  <c r="C6327" i="4"/>
  <c r="F6351" i="4"/>
  <c r="B6327" i="4"/>
  <c r="A6327" i="4"/>
  <c r="A6074" i="4"/>
  <c r="F6075" i="4"/>
  <c r="B6074" i="4"/>
  <c r="C6074" i="4"/>
  <c r="F5822" i="4"/>
  <c r="B5821" i="4"/>
  <c r="D5821" i="4" s="1"/>
  <c r="A5821" i="4"/>
  <c r="C5821" i="4"/>
  <c r="A5890" i="4"/>
  <c r="F5891" i="4"/>
  <c r="B5890" i="4"/>
  <c r="C5890" i="4"/>
  <c r="B6281" i="4"/>
  <c r="A6281" i="4"/>
  <c r="F6282" i="4"/>
  <c r="C6281" i="4"/>
  <c r="B5959" i="4"/>
  <c r="D5959" i="4" s="1"/>
  <c r="A5959" i="4"/>
  <c r="F5960" i="4"/>
  <c r="C5959" i="4"/>
  <c r="C6166" i="4"/>
  <c r="F6167" i="4"/>
  <c r="B6166" i="4"/>
  <c r="A6166" i="4"/>
  <c r="C5936" i="4"/>
  <c r="B5936" i="4"/>
  <c r="D5936" i="4" s="1"/>
  <c r="F5937" i="4"/>
  <c r="A5936" i="4"/>
  <c r="F5914" i="4"/>
  <c r="C5913" i="4"/>
  <c r="B5913" i="4"/>
  <c r="A5913" i="4"/>
  <c r="C6258" i="4"/>
  <c r="B6258" i="4"/>
  <c r="F6259" i="4"/>
  <c r="A6258" i="4"/>
  <c r="B6189" i="4"/>
  <c r="F6190" i="4"/>
  <c r="A6189" i="4"/>
  <c r="C6189" i="4"/>
  <c r="C6028" i="4"/>
  <c r="B6028" i="4"/>
  <c r="F6029" i="4"/>
  <c r="A6028" i="4"/>
  <c r="C5844" i="4"/>
  <c r="A5844" i="4"/>
  <c r="F5845" i="4"/>
  <c r="B5844" i="4"/>
  <c r="C5798" i="4"/>
  <c r="A5798" i="4"/>
  <c r="B5798" i="4"/>
  <c r="D5798" i="4" s="1"/>
  <c r="A6304" i="4"/>
  <c r="F6305" i="4"/>
  <c r="C6304" i="4"/>
  <c r="B6304" i="4"/>
  <c r="F6098" i="4"/>
  <c r="C6097" i="4"/>
  <c r="B6097" i="4"/>
  <c r="A6097" i="4"/>
  <c r="A6120" i="4"/>
  <c r="F6121" i="4"/>
  <c r="C6120" i="4"/>
  <c r="B6120" i="4"/>
  <c r="F6144" i="4"/>
  <c r="A6143" i="4"/>
  <c r="C6143" i="4"/>
  <c r="B6143" i="4"/>
  <c r="A5982" i="4"/>
  <c r="F5983" i="4"/>
  <c r="B5982" i="4"/>
  <c r="C5982" i="4"/>
  <c r="F6006" i="4"/>
  <c r="C6005" i="4"/>
  <c r="B6005" i="4"/>
  <c r="A6005" i="4"/>
  <c r="A6212" i="4"/>
  <c r="F6213" i="4"/>
  <c r="C6212" i="4"/>
  <c r="B6212" i="4"/>
  <c r="B5867" i="4"/>
  <c r="D5867" i="4" s="1"/>
  <c r="F5868" i="4"/>
  <c r="A5867" i="4"/>
  <c r="C5867" i="4"/>
  <c r="F6236" i="4"/>
  <c r="C6235" i="4"/>
  <c r="B6235" i="4"/>
  <c r="A6235" i="4"/>
  <c r="F7768" i="4"/>
  <c r="AI7768" i="4" l="1"/>
  <c r="AH7768" i="4"/>
  <c r="D6051" i="4"/>
  <c r="D6048" i="4"/>
  <c r="D6049" i="4"/>
  <c r="D6047" i="4"/>
  <c r="D6050" i="4"/>
  <c r="AF7768" i="4"/>
  <c r="AE7768" i="4"/>
  <c r="AD7768" i="4"/>
  <c r="AC7768" i="4"/>
  <c r="AB7768" i="4"/>
  <c r="P7768" i="4"/>
  <c r="AJ7768" i="4"/>
  <c r="B7767" i="4"/>
  <c r="D5982" i="4"/>
  <c r="D5913" i="4"/>
  <c r="D5890" i="4"/>
  <c r="D6005" i="4"/>
  <c r="D5844" i="4"/>
  <c r="D6028" i="4"/>
  <c r="A6236" i="4"/>
  <c r="F6237" i="4"/>
  <c r="C6236" i="4"/>
  <c r="B6236" i="4"/>
  <c r="C5868" i="4"/>
  <c r="F5869" i="4"/>
  <c r="A5868" i="4"/>
  <c r="B5868" i="4"/>
  <c r="D5868" i="4" s="1"/>
  <c r="C5960" i="4"/>
  <c r="B5960" i="4"/>
  <c r="D5960" i="4" s="1"/>
  <c r="F5961" i="4"/>
  <c r="A5960" i="4"/>
  <c r="C6282" i="4"/>
  <c r="B6282" i="4"/>
  <c r="F6283" i="4"/>
  <c r="A6282" i="4"/>
  <c r="A5822" i="4"/>
  <c r="C5822" i="4"/>
  <c r="B5822" i="4"/>
  <c r="B6075" i="4"/>
  <c r="D6075" i="4" s="1"/>
  <c r="A6075" i="4"/>
  <c r="F6076" i="4"/>
  <c r="C6075" i="4"/>
  <c r="F6352" i="4"/>
  <c r="C6351" i="4"/>
  <c r="F6375" i="4"/>
  <c r="B6351" i="4"/>
  <c r="A6351" i="4"/>
  <c r="F6030" i="4"/>
  <c r="C6029" i="4"/>
  <c r="B6029" i="4"/>
  <c r="A6029" i="4"/>
  <c r="B5983" i="4"/>
  <c r="D5983" i="4" s="1"/>
  <c r="A5983" i="4"/>
  <c r="F5984" i="4"/>
  <c r="C5983" i="4"/>
  <c r="B6305" i="4"/>
  <c r="A6305" i="4"/>
  <c r="F6306" i="4"/>
  <c r="C6305" i="4"/>
  <c r="C6190" i="4"/>
  <c r="F6191" i="4"/>
  <c r="B6190" i="4"/>
  <c r="A6190" i="4"/>
  <c r="F6260" i="4"/>
  <c r="C6259" i="4"/>
  <c r="B6259" i="4"/>
  <c r="A6259" i="4"/>
  <c r="A5914" i="4"/>
  <c r="F5915" i="4"/>
  <c r="B5914" i="4"/>
  <c r="D5914" i="4" s="1"/>
  <c r="C5914" i="4"/>
  <c r="F5938" i="4"/>
  <c r="C5937" i="4"/>
  <c r="B5937" i="4"/>
  <c r="A5937" i="4"/>
  <c r="B5891" i="4"/>
  <c r="A5891" i="4"/>
  <c r="F5892" i="4"/>
  <c r="C5891" i="4"/>
  <c r="C6052" i="4"/>
  <c r="B6052" i="4"/>
  <c r="D6052" i="4" s="1"/>
  <c r="F6053" i="4"/>
  <c r="A6052" i="4"/>
  <c r="B6213" i="4"/>
  <c r="A6213" i="4"/>
  <c r="F6214" i="4"/>
  <c r="C6213" i="4"/>
  <c r="F7769" i="4"/>
  <c r="A6006" i="4"/>
  <c r="F6007" i="4"/>
  <c r="B6006" i="4"/>
  <c r="D6006" i="4" s="1"/>
  <c r="C6006" i="4"/>
  <c r="A6144" i="4"/>
  <c r="F6145" i="4"/>
  <c r="C6144" i="4"/>
  <c r="B6144" i="4"/>
  <c r="B6121" i="4"/>
  <c r="C6121" i="4"/>
  <c r="A6121" i="4"/>
  <c r="F6122" i="4"/>
  <c r="A6098" i="4"/>
  <c r="F6099" i="4"/>
  <c r="B6098" i="4"/>
  <c r="C6098" i="4"/>
  <c r="F5846" i="4"/>
  <c r="B5845" i="4"/>
  <c r="A5845" i="4"/>
  <c r="C5845" i="4"/>
  <c r="F6168" i="4"/>
  <c r="A6167" i="4"/>
  <c r="C6167" i="4"/>
  <c r="B6167" i="4"/>
  <c r="A6328" i="4"/>
  <c r="F6329" i="4"/>
  <c r="C6328" i="4"/>
  <c r="B6328" i="4"/>
  <c r="AI7769" i="4" l="1"/>
  <c r="AH7769" i="4"/>
  <c r="D6073" i="4"/>
  <c r="D6072" i="4"/>
  <c r="D6070" i="4"/>
  <c r="D6071" i="4"/>
  <c r="D6074" i="4"/>
  <c r="AF7769" i="4"/>
  <c r="AE7769" i="4"/>
  <c r="AD7769" i="4"/>
  <c r="AC7769" i="4"/>
  <c r="AB7769" i="4"/>
  <c r="P7769" i="4"/>
  <c r="AJ7769" i="4"/>
  <c r="B7768" i="4"/>
  <c r="D5822" i="4"/>
  <c r="D5937" i="4"/>
  <c r="D5891" i="4"/>
  <c r="D6029" i="4"/>
  <c r="D5845" i="4"/>
  <c r="B6099" i="4"/>
  <c r="A6099" i="4"/>
  <c r="F6100" i="4"/>
  <c r="C6099" i="4"/>
  <c r="A5938" i="4"/>
  <c r="F5939" i="4"/>
  <c r="B5938" i="4"/>
  <c r="C5938" i="4"/>
  <c r="B5915" i="4"/>
  <c r="D5915" i="4" s="1"/>
  <c r="A5915" i="4"/>
  <c r="F5916" i="4"/>
  <c r="C5915" i="4"/>
  <c r="A6030" i="4"/>
  <c r="F6031" i="4"/>
  <c r="B6030" i="4"/>
  <c r="C6030" i="4"/>
  <c r="F6376" i="4"/>
  <c r="C6375" i="4"/>
  <c r="F6399" i="4"/>
  <c r="B6375" i="4"/>
  <c r="A6375" i="4"/>
  <c r="F6284" i="4"/>
  <c r="C6283" i="4"/>
  <c r="B6283" i="4"/>
  <c r="A6283" i="4"/>
  <c r="B6237" i="4"/>
  <c r="A6237" i="4"/>
  <c r="F6238" i="4"/>
  <c r="C6237" i="4"/>
  <c r="F5962" i="4"/>
  <c r="C5961" i="4"/>
  <c r="B5961" i="4"/>
  <c r="D5961" i="4" s="1"/>
  <c r="A5961" i="4"/>
  <c r="F7770" i="4"/>
  <c r="F6054" i="4"/>
  <c r="C6053" i="4"/>
  <c r="B6053" i="4"/>
  <c r="A6053" i="4"/>
  <c r="A6260" i="4"/>
  <c r="F6261" i="4"/>
  <c r="C6260" i="4"/>
  <c r="B6260" i="4"/>
  <c r="C6306" i="4"/>
  <c r="B6306" i="4"/>
  <c r="F6307" i="4"/>
  <c r="A6306" i="4"/>
  <c r="C6076" i="4"/>
  <c r="B6076" i="4"/>
  <c r="F6077" i="4"/>
  <c r="A6076" i="4"/>
  <c r="A6168" i="4"/>
  <c r="F6169" i="4"/>
  <c r="C6168" i="4"/>
  <c r="B6168" i="4"/>
  <c r="C6122" i="4"/>
  <c r="F6123" i="4"/>
  <c r="B6122" i="4"/>
  <c r="A6122" i="4"/>
  <c r="B6145" i="4"/>
  <c r="C6145" i="4"/>
  <c r="A6145" i="4"/>
  <c r="F6146" i="4"/>
  <c r="B6007" i="4"/>
  <c r="D6007" i="4" s="1"/>
  <c r="A6007" i="4"/>
  <c r="F6008" i="4"/>
  <c r="C6007" i="4"/>
  <c r="C6214" i="4"/>
  <c r="B6214" i="4"/>
  <c r="F6215" i="4"/>
  <c r="A6214" i="4"/>
  <c r="B6329" i="4"/>
  <c r="A6329" i="4"/>
  <c r="F6330" i="4"/>
  <c r="C6329" i="4"/>
  <c r="A5846" i="4"/>
  <c r="C5846" i="4"/>
  <c r="B5846" i="4"/>
  <c r="C5892" i="4"/>
  <c r="B5892" i="4"/>
  <c r="F5893" i="4"/>
  <c r="A5892" i="4"/>
  <c r="F6192" i="4"/>
  <c r="A6191" i="4"/>
  <c r="C6191" i="4"/>
  <c r="B6191" i="4"/>
  <c r="C5984" i="4"/>
  <c r="B5984" i="4"/>
  <c r="F5985" i="4"/>
  <c r="A5984" i="4"/>
  <c r="A6352" i="4"/>
  <c r="F6353" i="4"/>
  <c r="C6352" i="4"/>
  <c r="B6352" i="4"/>
  <c r="F5870" i="4"/>
  <c r="C5869" i="4"/>
  <c r="B5869" i="4"/>
  <c r="D5869" i="4" s="1"/>
  <c r="A5869" i="4"/>
  <c r="AH7770" i="4" l="1"/>
  <c r="AI7770" i="4"/>
  <c r="D6096" i="4"/>
  <c r="D6095" i="4"/>
  <c r="D6098" i="4"/>
  <c r="D6097" i="4"/>
  <c r="AF7770" i="4"/>
  <c r="AE7770" i="4"/>
  <c r="AD7770" i="4"/>
  <c r="AC7770" i="4"/>
  <c r="AB7770" i="4"/>
  <c r="AJ7770" i="4"/>
  <c r="P7770" i="4"/>
  <c r="B7769" i="4"/>
  <c r="D6099" i="4"/>
  <c r="D5892" i="4"/>
  <c r="D5984" i="4"/>
  <c r="D6076" i="4"/>
  <c r="D5938" i="4"/>
  <c r="D6030" i="4"/>
  <c r="D6053" i="4"/>
  <c r="D5846" i="4"/>
  <c r="A6376" i="4"/>
  <c r="F6377" i="4"/>
  <c r="C6376" i="4"/>
  <c r="B6376" i="4"/>
  <c r="C6100" i="4"/>
  <c r="B6100" i="4"/>
  <c r="F6101" i="4"/>
  <c r="A6100" i="4"/>
  <c r="F5986" i="4"/>
  <c r="C5985" i="4"/>
  <c r="B5985" i="4"/>
  <c r="D5985" i="4" s="1"/>
  <c r="A5985" i="4"/>
  <c r="A6192" i="4"/>
  <c r="F6193" i="4"/>
  <c r="C6192" i="4"/>
  <c r="B6192" i="4"/>
  <c r="A5870" i="4"/>
  <c r="B5870" i="4"/>
  <c r="D5870" i="4" s="1"/>
  <c r="C5870" i="4"/>
  <c r="F5894" i="4"/>
  <c r="C5893" i="4"/>
  <c r="B5893" i="4"/>
  <c r="D5893" i="4" s="1"/>
  <c r="A5893" i="4"/>
  <c r="F6124" i="4"/>
  <c r="A6123" i="4"/>
  <c r="B6123" i="4"/>
  <c r="C6123" i="4"/>
  <c r="A6054" i="4"/>
  <c r="F6055" i="4"/>
  <c r="B6054" i="4"/>
  <c r="D6054" i="4" s="1"/>
  <c r="C6054" i="4"/>
  <c r="B5939" i="4"/>
  <c r="D5939" i="4" s="1"/>
  <c r="A5939" i="4"/>
  <c r="F5940" i="4"/>
  <c r="C5939" i="4"/>
  <c r="B6353" i="4"/>
  <c r="A6353" i="4"/>
  <c r="F6354" i="4"/>
  <c r="C6353" i="4"/>
  <c r="C6330" i="4"/>
  <c r="B6330" i="4"/>
  <c r="F6331" i="4"/>
  <c r="A6330" i="4"/>
  <c r="C6008" i="4"/>
  <c r="B6008" i="4"/>
  <c r="D6008" i="4" s="1"/>
  <c r="F6009" i="4"/>
  <c r="A6008" i="4"/>
  <c r="B6169" i="4"/>
  <c r="C6169" i="4"/>
  <c r="A6169" i="4"/>
  <c r="F6170" i="4"/>
  <c r="F6078" i="4"/>
  <c r="C6077" i="4"/>
  <c r="B6077" i="4"/>
  <c r="D6077" i="4" s="1"/>
  <c r="A6077" i="4"/>
  <c r="F7771" i="4"/>
  <c r="C6238" i="4"/>
  <c r="B6238" i="4"/>
  <c r="F6239" i="4"/>
  <c r="A6238" i="4"/>
  <c r="F6400" i="4"/>
  <c r="C6399" i="4"/>
  <c r="F6423" i="4"/>
  <c r="B6399" i="4"/>
  <c r="A6399" i="4"/>
  <c r="C5916" i="4"/>
  <c r="B5916" i="4"/>
  <c r="F5917" i="4"/>
  <c r="A5916" i="4"/>
  <c r="C6146" i="4"/>
  <c r="F6147" i="4"/>
  <c r="B6146" i="4"/>
  <c r="A6146" i="4"/>
  <c r="A5962" i="4"/>
  <c r="F5963" i="4"/>
  <c r="B5962" i="4"/>
  <c r="D5962" i="4" s="1"/>
  <c r="C5962" i="4"/>
  <c r="F6216" i="4"/>
  <c r="C6215" i="4"/>
  <c r="B6215" i="4"/>
  <c r="A6215" i="4"/>
  <c r="F6308" i="4"/>
  <c r="C6307" i="4"/>
  <c r="B6307" i="4"/>
  <c r="A6307" i="4"/>
  <c r="B6261" i="4"/>
  <c r="A6261" i="4"/>
  <c r="F6262" i="4"/>
  <c r="C6261" i="4"/>
  <c r="A6284" i="4"/>
  <c r="F6285" i="4"/>
  <c r="C6284" i="4"/>
  <c r="B6284" i="4"/>
  <c r="B6031" i="4"/>
  <c r="D6031" i="4" s="1"/>
  <c r="A6031" i="4"/>
  <c r="F6032" i="4"/>
  <c r="C6031" i="4"/>
  <c r="AI7771" i="4" l="1"/>
  <c r="AH7771" i="4"/>
  <c r="D6123" i="4"/>
  <c r="D6121" i="4"/>
  <c r="D6118" i="4"/>
  <c r="D6122" i="4"/>
  <c r="D6119" i="4"/>
  <c r="D6120" i="4"/>
  <c r="AF7771" i="4"/>
  <c r="AE7771" i="4"/>
  <c r="AD7771" i="4"/>
  <c r="AC7771" i="4"/>
  <c r="AB7771" i="4"/>
  <c r="P7771" i="4"/>
  <c r="AJ7771" i="4"/>
  <c r="B7770" i="4"/>
  <c r="D5916" i="4"/>
  <c r="D6100" i="4"/>
  <c r="A6216" i="4"/>
  <c r="F6217" i="4"/>
  <c r="C6216" i="4"/>
  <c r="B6216" i="4"/>
  <c r="B6285" i="4"/>
  <c r="A6285" i="4"/>
  <c r="F6286" i="4"/>
  <c r="C6285" i="4"/>
  <c r="C6170" i="4"/>
  <c r="F6171" i="4"/>
  <c r="B6170" i="4"/>
  <c r="A6170" i="4"/>
  <c r="C5940" i="4"/>
  <c r="B5940" i="4"/>
  <c r="F5941" i="4"/>
  <c r="A5940" i="4"/>
  <c r="B6055" i="4"/>
  <c r="D6055" i="4" s="1"/>
  <c r="A6055" i="4"/>
  <c r="F6056" i="4"/>
  <c r="C6055" i="4"/>
  <c r="B5963" i="4"/>
  <c r="D5963" i="4" s="1"/>
  <c r="A5963" i="4"/>
  <c r="F5964" i="4"/>
  <c r="C5963" i="4"/>
  <c r="F6102" i="4"/>
  <c r="C6101" i="4"/>
  <c r="B6101" i="4"/>
  <c r="A6101" i="4"/>
  <c r="F6010" i="4"/>
  <c r="C6009" i="4"/>
  <c r="B6009" i="4"/>
  <c r="A6009" i="4"/>
  <c r="B6377" i="4"/>
  <c r="A6377" i="4"/>
  <c r="F6378" i="4"/>
  <c r="C6377" i="4"/>
  <c r="F5918" i="4"/>
  <c r="C5917" i="4"/>
  <c r="B5917" i="4"/>
  <c r="D5917" i="4" s="1"/>
  <c r="A5917" i="4"/>
  <c r="A6400" i="4"/>
  <c r="F6401" i="4"/>
  <c r="C6400" i="4"/>
  <c r="B6400" i="4"/>
  <c r="A6124" i="4"/>
  <c r="F6125" i="4"/>
  <c r="C6124" i="4"/>
  <c r="B6124" i="4"/>
  <c r="D6124" i="4" s="1"/>
  <c r="B6193" i="4"/>
  <c r="C6193" i="4"/>
  <c r="A6193" i="4"/>
  <c r="F6194" i="4"/>
  <c r="A5986" i="4"/>
  <c r="F5987" i="4"/>
  <c r="B5986" i="4"/>
  <c r="D5986" i="4" s="1"/>
  <c r="C5986" i="4"/>
  <c r="A6308" i="4"/>
  <c r="F6309" i="4"/>
  <c r="C6308" i="4"/>
  <c r="B6308" i="4"/>
  <c r="F6148" i="4"/>
  <c r="A6147" i="4"/>
  <c r="B6147" i="4"/>
  <c r="C6147" i="4"/>
  <c r="F6424" i="4"/>
  <c r="C6423" i="4"/>
  <c r="F6447" i="4"/>
  <c r="B6423" i="4"/>
  <c r="A6423" i="4"/>
  <c r="F6240" i="4"/>
  <c r="C6239" i="4"/>
  <c r="B6239" i="4"/>
  <c r="A6239" i="4"/>
  <c r="C6032" i="4"/>
  <c r="B6032" i="4"/>
  <c r="F6033" i="4"/>
  <c r="A6032" i="4"/>
  <c r="C6262" i="4"/>
  <c r="B6262" i="4"/>
  <c r="F6263" i="4"/>
  <c r="A6262" i="4"/>
  <c r="F7772" i="4"/>
  <c r="A6078" i="4"/>
  <c r="F6079" i="4"/>
  <c r="B6078" i="4"/>
  <c r="C6078" i="4"/>
  <c r="F6332" i="4"/>
  <c r="C6331" i="4"/>
  <c r="B6331" i="4"/>
  <c r="A6331" i="4"/>
  <c r="C6354" i="4"/>
  <c r="B6354" i="4"/>
  <c r="F6355" i="4"/>
  <c r="A6354" i="4"/>
  <c r="A5894" i="4"/>
  <c r="B5894" i="4"/>
  <c r="D5894" i="4" s="1"/>
  <c r="C5894" i="4"/>
  <c r="AI7772" i="4" l="1"/>
  <c r="AH7772" i="4"/>
  <c r="D6143" i="4"/>
  <c r="D6144" i="4"/>
  <c r="D6170" i="4"/>
  <c r="D6146" i="4"/>
  <c r="D6145" i="4"/>
  <c r="D6142" i="4"/>
  <c r="AF7772" i="4"/>
  <c r="AE7772" i="4"/>
  <c r="AD7772" i="4"/>
  <c r="AC7772" i="4"/>
  <c r="AB7772" i="4"/>
  <c r="AJ7772" i="4"/>
  <c r="P7772" i="4"/>
  <c r="B7771" i="4"/>
  <c r="D6101" i="4"/>
  <c r="D6078" i="4"/>
  <c r="D6009" i="4"/>
  <c r="D5940" i="4"/>
  <c r="D6147" i="4"/>
  <c r="D6032" i="4"/>
  <c r="B6079" i="4"/>
  <c r="D6079" i="4" s="1"/>
  <c r="A6079" i="4"/>
  <c r="F6080" i="4"/>
  <c r="C6079" i="4"/>
  <c r="F7773" i="4"/>
  <c r="F6264" i="4"/>
  <c r="C6263" i="4"/>
  <c r="B6263" i="4"/>
  <c r="A6263" i="4"/>
  <c r="A6424" i="4"/>
  <c r="F6425" i="4"/>
  <c r="C6424" i="4"/>
  <c r="B6424" i="4"/>
  <c r="F5942" i="4"/>
  <c r="C5941" i="4"/>
  <c r="B5941" i="4"/>
  <c r="D5941" i="4" s="1"/>
  <c r="A5941" i="4"/>
  <c r="F6172" i="4"/>
  <c r="A6171" i="4"/>
  <c r="B6171" i="4"/>
  <c r="D6171" i="4" s="1"/>
  <c r="C6171" i="4"/>
  <c r="B6309" i="4"/>
  <c r="A6309" i="4"/>
  <c r="F6310" i="4"/>
  <c r="C6309" i="4"/>
  <c r="C6194" i="4"/>
  <c r="F6195" i="4"/>
  <c r="B6194" i="4"/>
  <c r="A6194" i="4"/>
  <c r="B6401" i="4"/>
  <c r="A6401" i="4"/>
  <c r="F6402" i="4"/>
  <c r="C6401" i="4"/>
  <c r="F6034" i="4"/>
  <c r="C6033" i="4"/>
  <c r="B6033" i="4"/>
  <c r="D6033" i="4" s="1"/>
  <c r="A6033" i="4"/>
  <c r="A6240" i="4"/>
  <c r="F6241" i="4"/>
  <c r="C6240" i="4"/>
  <c r="B6240" i="4"/>
  <c r="A6010" i="4"/>
  <c r="F6011" i="4"/>
  <c r="B6010" i="4"/>
  <c r="D6010" i="4" s="1"/>
  <c r="C6010" i="4"/>
  <c r="F6448" i="4"/>
  <c r="C6447" i="4"/>
  <c r="F6471" i="4"/>
  <c r="B6447" i="4"/>
  <c r="A6447" i="4"/>
  <c r="A6148" i="4"/>
  <c r="F6149" i="4"/>
  <c r="C6148" i="4"/>
  <c r="B6148" i="4"/>
  <c r="A6102" i="4"/>
  <c r="F6103" i="4"/>
  <c r="B6102" i="4"/>
  <c r="D6102" i="4" s="1"/>
  <c r="C6102" i="4"/>
  <c r="C6056" i="4"/>
  <c r="B6056" i="4"/>
  <c r="D6056" i="4" s="1"/>
  <c r="F6057" i="4"/>
  <c r="A6056" i="4"/>
  <c r="C6286" i="4"/>
  <c r="B6286" i="4"/>
  <c r="F6287" i="4"/>
  <c r="A6286" i="4"/>
  <c r="F6356" i="4"/>
  <c r="C6355" i="4"/>
  <c r="B6355" i="4"/>
  <c r="A6355" i="4"/>
  <c r="A6332" i="4"/>
  <c r="F6333" i="4"/>
  <c r="C6332" i="4"/>
  <c r="B6332" i="4"/>
  <c r="B5987" i="4"/>
  <c r="D5987" i="4" s="1"/>
  <c r="A5987" i="4"/>
  <c r="F5988" i="4"/>
  <c r="C5987" i="4"/>
  <c r="B6125" i="4"/>
  <c r="D6125" i="4" s="1"/>
  <c r="F6126" i="4"/>
  <c r="A6125" i="4"/>
  <c r="C6125" i="4"/>
  <c r="A5918" i="4"/>
  <c r="B5918" i="4"/>
  <c r="D5918" i="4" s="1"/>
  <c r="C5918" i="4"/>
  <c r="C6378" i="4"/>
  <c r="B6378" i="4"/>
  <c r="F6379" i="4"/>
  <c r="A6378" i="4"/>
  <c r="C5964" i="4"/>
  <c r="B5964" i="4"/>
  <c r="D5964" i="4" s="1"/>
  <c r="F5965" i="4"/>
  <c r="A5964" i="4"/>
  <c r="B6217" i="4"/>
  <c r="A6217" i="4"/>
  <c r="F6218" i="4"/>
  <c r="C6217" i="4"/>
  <c r="AI7773" i="4" l="1"/>
  <c r="AH7773" i="4"/>
  <c r="D6167" i="4"/>
  <c r="D6168" i="4"/>
  <c r="D6169" i="4"/>
  <c r="AF7773" i="4"/>
  <c r="AE7773" i="4"/>
  <c r="AD7773" i="4"/>
  <c r="AC7773" i="4"/>
  <c r="AB7773" i="4"/>
  <c r="AJ7773" i="4"/>
  <c r="P7773" i="4"/>
  <c r="B7772" i="4"/>
  <c r="D6148" i="4"/>
  <c r="B6241" i="4"/>
  <c r="A6241" i="4"/>
  <c r="F6242" i="4"/>
  <c r="C6241" i="4"/>
  <c r="F6196" i="4"/>
  <c r="A6195" i="4"/>
  <c r="B6195" i="4"/>
  <c r="C6195" i="4"/>
  <c r="A5942" i="4"/>
  <c r="B5942" i="4"/>
  <c r="C5942" i="4"/>
  <c r="C6080" i="4"/>
  <c r="B6080" i="4"/>
  <c r="D6080" i="4" s="1"/>
  <c r="F6081" i="4"/>
  <c r="A6080" i="4"/>
  <c r="C6126" i="4"/>
  <c r="F6127" i="4"/>
  <c r="B6126" i="4"/>
  <c r="D6126" i="4" s="1"/>
  <c r="A6126" i="4"/>
  <c r="C5988" i="4"/>
  <c r="B5988" i="4"/>
  <c r="D5988" i="4" s="1"/>
  <c r="F5989" i="4"/>
  <c r="A5988" i="4"/>
  <c r="C6218" i="4"/>
  <c r="B6218" i="4"/>
  <c r="F6219" i="4"/>
  <c r="A6218" i="4"/>
  <c r="B6103" i="4"/>
  <c r="D6103" i="4" s="1"/>
  <c r="A6103" i="4"/>
  <c r="F6104" i="4"/>
  <c r="C6103" i="4"/>
  <c r="C6402" i="4"/>
  <c r="B6402" i="4"/>
  <c r="F6403" i="4"/>
  <c r="A6402" i="4"/>
  <c r="A6172" i="4"/>
  <c r="F6173" i="4"/>
  <c r="C6172" i="4"/>
  <c r="B6172" i="4"/>
  <c r="F6380" i="4"/>
  <c r="C6379" i="4"/>
  <c r="B6379" i="4"/>
  <c r="A6379" i="4"/>
  <c r="B6333" i="4"/>
  <c r="A6333" i="4"/>
  <c r="F6334" i="4"/>
  <c r="C6333" i="4"/>
  <c r="A6356" i="4"/>
  <c r="F6357" i="4"/>
  <c r="C6356" i="4"/>
  <c r="B6356" i="4"/>
  <c r="F6288" i="4"/>
  <c r="C6287" i="4"/>
  <c r="B6287" i="4"/>
  <c r="A6287" i="4"/>
  <c r="A6448" i="4"/>
  <c r="F6449" i="4"/>
  <c r="C6448" i="4"/>
  <c r="B6448" i="4"/>
  <c r="C6310" i="4"/>
  <c r="B6310" i="4"/>
  <c r="F6311" i="4"/>
  <c r="A6310" i="4"/>
  <c r="F7774" i="4"/>
  <c r="F5966" i="4"/>
  <c r="C5965" i="4"/>
  <c r="B5965" i="4"/>
  <c r="A5965" i="4"/>
  <c r="F6058" i="4"/>
  <c r="C6057" i="4"/>
  <c r="B6057" i="4"/>
  <c r="A6057" i="4"/>
  <c r="B6149" i="4"/>
  <c r="F6150" i="4"/>
  <c r="A6149" i="4"/>
  <c r="C6149" i="4"/>
  <c r="F6472" i="4"/>
  <c r="C6471" i="4"/>
  <c r="F6495" i="4"/>
  <c r="B6471" i="4"/>
  <c r="A6471" i="4"/>
  <c r="B6011" i="4"/>
  <c r="D6011" i="4" s="1"/>
  <c r="A6011" i="4"/>
  <c r="F6012" i="4"/>
  <c r="C6011" i="4"/>
  <c r="A6034" i="4"/>
  <c r="F6035" i="4"/>
  <c r="B6034" i="4"/>
  <c r="C6034" i="4"/>
  <c r="B6425" i="4"/>
  <c r="A6425" i="4"/>
  <c r="F6426" i="4"/>
  <c r="C6425" i="4"/>
  <c r="A6264" i="4"/>
  <c r="F6265" i="4"/>
  <c r="C6264" i="4"/>
  <c r="B6264" i="4"/>
  <c r="AI7774" i="4" l="1"/>
  <c r="AH7774" i="4"/>
  <c r="D6195" i="4"/>
  <c r="D6191" i="4"/>
  <c r="D6194" i="4"/>
  <c r="D6193" i="4"/>
  <c r="D6192" i="4"/>
  <c r="D6190" i="4"/>
  <c r="AF7774" i="4"/>
  <c r="AE7774" i="4"/>
  <c r="AD7774" i="4"/>
  <c r="AC7774" i="4"/>
  <c r="AB7774" i="4"/>
  <c r="P7774" i="4"/>
  <c r="AJ7774" i="4"/>
  <c r="B7773" i="4"/>
  <c r="D6034" i="4"/>
  <c r="D6172" i="4"/>
  <c r="D5965" i="4"/>
  <c r="D5942" i="4"/>
  <c r="D6149" i="4"/>
  <c r="D6057" i="4"/>
  <c r="A6058" i="4"/>
  <c r="F6059" i="4"/>
  <c r="B6058" i="4"/>
  <c r="C6058" i="4"/>
  <c r="A5966" i="4"/>
  <c r="B5966" i="4"/>
  <c r="D5966" i="4" s="1"/>
  <c r="C5966" i="4"/>
  <c r="A6288" i="4"/>
  <c r="F6289" i="4"/>
  <c r="C6288" i="4"/>
  <c r="B6288" i="4"/>
  <c r="C6334" i="4"/>
  <c r="B6334" i="4"/>
  <c r="F6335" i="4"/>
  <c r="A6334" i="4"/>
  <c r="C6426" i="4"/>
  <c r="B6426" i="4"/>
  <c r="F6427" i="4"/>
  <c r="A6426" i="4"/>
  <c r="F6519" i="4"/>
  <c r="F6496" i="4"/>
  <c r="C6495" i="4"/>
  <c r="B6495" i="4"/>
  <c r="A6495" i="4"/>
  <c r="F7775" i="4"/>
  <c r="F6312" i="4"/>
  <c r="C6311" i="4"/>
  <c r="B6311" i="4"/>
  <c r="A6311" i="4"/>
  <c r="B6449" i="4"/>
  <c r="A6449" i="4"/>
  <c r="F6450" i="4"/>
  <c r="C6449" i="4"/>
  <c r="F6128" i="4"/>
  <c r="A6127" i="4"/>
  <c r="C6127" i="4"/>
  <c r="B6127" i="4"/>
  <c r="D6127" i="4" s="1"/>
  <c r="C6242" i="4"/>
  <c r="B6242" i="4"/>
  <c r="F6243" i="4"/>
  <c r="A6242" i="4"/>
  <c r="B6357" i="4"/>
  <c r="A6357" i="4"/>
  <c r="F6358" i="4"/>
  <c r="C6357" i="4"/>
  <c r="C6150" i="4"/>
  <c r="F6151" i="4"/>
  <c r="B6150" i="4"/>
  <c r="A6150" i="4"/>
  <c r="B6173" i="4"/>
  <c r="D6173" i="4" s="1"/>
  <c r="F6174" i="4"/>
  <c r="A6173" i="4"/>
  <c r="C6173" i="4"/>
  <c r="F6404" i="4"/>
  <c r="C6403" i="4"/>
  <c r="B6403" i="4"/>
  <c r="A6403" i="4"/>
  <c r="F6220" i="4"/>
  <c r="C6219" i="4"/>
  <c r="B6219" i="4"/>
  <c r="D6219" i="4" s="1"/>
  <c r="A6219" i="4"/>
  <c r="A6196" i="4"/>
  <c r="F6197" i="4"/>
  <c r="C6196" i="4"/>
  <c r="B6196" i="4"/>
  <c r="D6196" i="4" s="1"/>
  <c r="C6012" i="4"/>
  <c r="B6012" i="4"/>
  <c r="D6012" i="4" s="1"/>
  <c r="F6013" i="4"/>
  <c r="A6012" i="4"/>
  <c r="C6104" i="4"/>
  <c r="B6104" i="4"/>
  <c r="D6104" i="4" s="1"/>
  <c r="F6105" i="4"/>
  <c r="A6104" i="4"/>
  <c r="F6082" i="4"/>
  <c r="C6081" i="4"/>
  <c r="B6081" i="4"/>
  <c r="D6081" i="4" s="1"/>
  <c r="A6081" i="4"/>
  <c r="B6265" i="4"/>
  <c r="A6265" i="4"/>
  <c r="F6266" i="4"/>
  <c r="C6265" i="4"/>
  <c r="B6035" i="4"/>
  <c r="D6035" i="4" s="1"/>
  <c r="A6035" i="4"/>
  <c r="F6036" i="4"/>
  <c r="C6035" i="4"/>
  <c r="A6472" i="4"/>
  <c r="F6473" i="4"/>
  <c r="C6472" i="4"/>
  <c r="B6472" i="4"/>
  <c r="A6380" i="4"/>
  <c r="F6381" i="4"/>
  <c r="C6380" i="4"/>
  <c r="B6380" i="4"/>
  <c r="F5990" i="4"/>
  <c r="C5989" i="4"/>
  <c r="B5989" i="4"/>
  <c r="D5989" i="4" s="1"/>
  <c r="A5989" i="4"/>
  <c r="AH7775" i="4" l="1"/>
  <c r="AI7775" i="4"/>
  <c r="D6215" i="4"/>
  <c r="D6216" i="4"/>
  <c r="D6217" i="4"/>
  <c r="D6218" i="4"/>
  <c r="AF7775" i="4"/>
  <c r="AE7775" i="4"/>
  <c r="AD7775" i="4"/>
  <c r="AC7775" i="4"/>
  <c r="AB7775" i="4"/>
  <c r="P7775" i="4"/>
  <c r="AJ7775" i="4"/>
  <c r="B7774" i="4"/>
  <c r="D6150" i="4"/>
  <c r="D6058" i="4"/>
  <c r="C6266" i="4"/>
  <c r="B6266" i="4"/>
  <c r="F6267" i="4"/>
  <c r="A6266" i="4"/>
  <c r="F6106" i="4"/>
  <c r="C6105" i="4"/>
  <c r="B6105" i="4"/>
  <c r="D6105" i="4" s="1"/>
  <c r="A6105" i="4"/>
  <c r="F6014" i="4"/>
  <c r="C6013" i="4"/>
  <c r="B6013" i="4"/>
  <c r="D6013" i="4" s="1"/>
  <c r="A6013" i="4"/>
  <c r="C6174" i="4"/>
  <c r="F6175" i="4"/>
  <c r="B6174" i="4"/>
  <c r="D6174" i="4" s="1"/>
  <c r="A6174" i="4"/>
  <c r="F7776" i="4"/>
  <c r="F6543" i="4"/>
  <c r="A6519" i="4"/>
  <c r="F6520" i="4"/>
  <c r="C6519" i="4"/>
  <c r="B6519" i="4"/>
  <c r="F6428" i="4"/>
  <c r="C6427" i="4"/>
  <c r="B6427" i="4"/>
  <c r="A6427" i="4"/>
  <c r="B6289" i="4"/>
  <c r="A6289" i="4"/>
  <c r="F6290" i="4"/>
  <c r="C6289" i="4"/>
  <c r="A6404" i="4"/>
  <c r="F6405" i="4"/>
  <c r="C6404" i="4"/>
  <c r="B6404" i="4"/>
  <c r="A6220" i="4"/>
  <c r="F6221" i="4"/>
  <c r="C6220" i="4"/>
  <c r="B6220" i="4"/>
  <c r="D6220" i="4" s="1"/>
  <c r="C6358" i="4"/>
  <c r="B6358" i="4"/>
  <c r="F6359" i="4"/>
  <c r="A6358" i="4"/>
  <c r="C6450" i="4"/>
  <c r="B6450" i="4"/>
  <c r="F6451" i="4"/>
  <c r="A6450" i="4"/>
  <c r="F6336" i="4"/>
  <c r="C6335" i="4"/>
  <c r="B6335" i="4"/>
  <c r="A6335" i="4"/>
  <c r="A6082" i="4"/>
  <c r="F6083" i="4"/>
  <c r="B6082" i="4"/>
  <c r="C6082" i="4"/>
  <c r="B6197" i="4"/>
  <c r="D6197" i="4" s="1"/>
  <c r="F6198" i="4"/>
  <c r="A6197" i="4"/>
  <c r="C6197" i="4"/>
  <c r="F6152" i="4"/>
  <c r="A6151" i="4"/>
  <c r="C6151" i="4"/>
  <c r="B6151" i="4"/>
  <c r="F6244" i="4"/>
  <c r="C6243" i="4"/>
  <c r="B6243" i="4"/>
  <c r="D6243" i="4" s="1"/>
  <c r="A6243" i="4"/>
  <c r="A6128" i="4"/>
  <c r="F6129" i="4"/>
  <c r="C6128" i="4"/>
  <c r="B6128" i="4"/>
  <c r="A6312" i="4"/>
  <c r="F6313" i="4"/>
  <c r="C6312" i="4"/>
  <c r="B6312" i="4"/>
  <c r="B6059" i="4"/>
  <c r="D6059" i="4" s="1"/>
  <c r="A6059" i="4"/>
  <c r="F6060" i="4"/>
  <c r="C6059" i="4"/>
  <c r="A5990" i="4"/>
  <c r="B5990" i="4"/>
  <c r="C5990" i="4"/>
  <c r="B6473" i="4"/>
  <c r="A6473" i="4"/>
  <c r="F6474" i="4"/>
  <c r="C6473" i="4"/>
  <c r="B6381" i="4"/>
  <c r="A6381" i="4"/>
  <c r="F6382" i="4"/>
  <c r="C6381" i="4"/>
  <c r="C6036" i="4"/>
  <c r="B6036" i="4"/>
  <c r="F6037" i="4"/>
  <c r="A6036" i="4"/>
  <c r="A6496" i="4"/>
  <c r="C6496" i="4"/>
  <c r="B6496" i="4"/>
  <c r="F6497" i="4"/>
  <c r="AI7776" i="4" l="1"/>
  <c r="AH7776" i="4"/>
  <c r="D6239" i="4"/>
  <c r="D6240" i="4"/>
  <c r="D6242" i="4"/>
  <c r="D6238" i="4"/>
  <c r="D6237" i="4"/>
  <c r="D6241" i="4"/>
  <c r="AF7776" i="4"/>
  <c r="AE7776" i="4"/>
  <c r="AD7776" i="4"/>
  <c r="AC7776" i="4"/>
  <c r="AB7776" i="4"/>
  <c r="AJ7776" i="4"/>
  <c r="P7776" i="4"/>
  <c r="B7775" i="4"/>
  <c r="D5990" i="4"/>
  <c r="D6036" i="4"/>
  <c r="D6082" i="4"/>
  <c r="D6151" i="4"/>
  <c r="D6128" i="4"/>
  <c r="D6266" i="4"/>
  <c r="F6038" i="4"/>
  <c r="C6037" i="4"/>
  <c r="B6037" i="4"/>
  <c r="A6037" i="4"/>
  <c r="C6060" i="4"/>
  <c r="B6060" i="4"/>
  <c r="F6061" i="4"/>
  <c r="A6060" i="4"/>
  <c r="C6290" i="4"/>
  <c r="B6290" i="4"/>
  <c r="F6291" i="4"/>
  <c r="A6290" i="4"/>
  <c r="F7777" i="4"/>
  <c r="A6014" i="4"/>
  <c r="B6014" i="4"/>
  <c r="C6014" i="4"/>
  <c r="F6268" i="4"/>
  <c r="C6267" i="4"/>
  <c r="B6267" i="4"/>
  <c r="A6267" i="4"/>
  <c r="A6152" i="4"/>
  <c r="F6153" i="4"/>
  <c r="C6152" i="4"/>
  <c r="B6152" i="4"/>
  <c r="D6152" i="4" s="1"/>
  <c r="A6336" i="4"/>
  <c r="F6337" i="4"/>
  <c r="C6336" i="4"/>
  <c r="B6336" i="4"/>
  <c r="B6221" i="4"/>
  <c r="A6221" i="4"/>
  <c r="F6222" i="4"/>
  <c r="C6221" i="4"/>
  <c r="A6428" i="4"/>
  <c r="F6429" i="4"/>
  <c r="C6428" i="4"/>
  <c r="B6428" i="4"/>
  <c r="F6176" i="4"/>
  <c r="A6175" i="4"/>
  <c r="C6175" i="4"/>
  <c r="B6175" i="4"/>
  <c r="D6175" i="4" s="1"/>
  <c r="A6244" i="4"/>
  <c r="F6245" i="4"/>
  <c r="C6244" i="4"/>
  <c r="B6244" i="4"/>
  <c r="D6244" i="4" s="1"/>
  <c r="C6198" i="4"/>
  <c r="F6199" i="4"/>
  <c r="B6198" i="4"/>
  <c r="A6198" i="4"/>
  <c r="F6360" i="4"/>
  <c r="C6359" i="4"/>
  <c r="B6359" i="4"/>
  <c r="A6359" i="4"/>
  <c r="F6567" i="4"/>
  <c r="A6543" i="4"/>
  <c r="F6544" i="4"/>
  <c r="C6543" i="4"/>
  <c r="B6543" i="4"/>
  <c r="A6106" i="4"/>
  <c r="F6107" i="4"/>
  <c r="B6106" i="4"/>
  <c r="C6106" i="4"/>
  <c r="B6313" i="4"/>
  <c r="A6313" i="4"/>
  <c r="F6314" i="4"/>
  <c r="C6313" i="4"/>
  <c r="C6497" i="4"/>
  <c r="F6498" i="4"/>
  <c r="B6497" i="4"/>
  <c r="A6497" i="4"/>
  <c r="C6382" i="4"/>
  <c r="B6382" i="4"/>
  <c r="F6383" i="4"/>
  <c r="A6382" i="4"/>
  <c r="C6474" i="4"/>
  <c r="B6474" i="4"/>
  <c r="F6475" i="4"/>
  <c r="A6474" i="4"/>
  <c r="B6129" i="4"/>
  <c r="D6129" i="4" s="1"/>
  <c r="C6129" i="4"/>
  <c r="A6129" i="4"/>
  <c r="F6130" i="4"/>
  <c r="B6083" i="4"/>
  <c r="A6083" i="4"/>
  <c r="F6084" i="4"/>
  <c r="C6083" i="4"/>
  <c r="F6452" i="4"/>
  <c r="C6451" i="4"/>
  <c r="B6451" i="4"/>
  <c r="A6451" i="4"/>
  <c r="B6405" i="4"/>
  <c r="A6405" i="4"/>
  <c r="F6406" i="4"/>
  <c r="C6405" i="4"/>
  <c r="B6520" i="4"/>
  <c r="C6520" i="4"/>
  <c r="A6520" i="4"/>
  <c r="F6521" i="4"/>
  <c r="AI7777" i="4" l="1"/>
  <c r="AH7777" i="4"/>
  <c r="D6265" i="4"/>
  <c r="D6264" i="4"/>
  <c r="D6263" i="4"/>
  <c r="D6262" i="4"/>
  <c r="AF7777" i="4"/>
  <c r="AE7777" i="4"/>
  <c r="AD7777" i="4"/>
  <c r="AC7777" i="4"/>
  <c r="AB7777" i="4"/>
  <c r="AJ7777" i="4"/>
  <c r="P7777" i="4"/>
  <c r="B7776" i="4"/>
  <c r="D6014" i="4"/>
  <c r="D6060" i="4"/>
  <c r="D6037" i="4"/>
  <c r="D6267" i="4"/>
  <c r="D6221" i="4"/>
  <c r="D6083" i="4"/>
  <c r="D6106" i="4"/>
  <c r="D6198" i="4"/>
  <c r="C6406" i="4"/>
  <c r="B6406" i="4"/>
  <c r="F6407" i="4"/>
  <c r="A6406" i="4"/>
  <c r="F6200" i="4"/>
  <c r="A6199" i="4"/>
  <c r="C6199" i="4"/>
  <c r="B6199" i="4"/>
  <c r="D6199" i="4" s="1"/>
  <c r="B6153" i="4"/>
  <c r="D6153" i="4" s="1"/>
  <c r="C6153" i="4"/>
  <c r="A6153" i="4"/>
  <c r="F6154" i="4"/>
  <c r="A6452" i="4"/>
  <c r="F6453" i="4"/>
  <c r="C6452" i="4"/>
  <c r="B6452" i="4"/>
  <c r="F6384" i="4"/>
  <c r="C6383" i="4"/>
  <c r="B6383" i="4"/>
  <c r="A6383" i="4"/>
  <c r="C6314" i="4"/>
  <c r="B6314" i="4"/>
  <c r="F6315" i="4"/>
  <c r="A6314" i="4"/>
  <c r="C6521" i="4"/>
  <c r="F6522" i="4"/>
  <c r="B6521" i="4"/>
  <c r="A6521" i="4"/>
  <c r="C6084" i="4"/>
  <c r="B6084" i="4"/>
  <c r="D6084" i="4" s="1"/>
  <c r="F6085" i="4"/>
  <c r="A6084" i="4"/>
  <c r="F6476" i="4"/>
  <c r="C6475" i="4"/>
  <c r="B6475" i="4"/>
  <c r="A6475" i="4"/>
  <c r="A6360" i="4"/>
  <c r="F6361" i="4"/>
  <c r="C6360" i="4"/>
  <c r="B6360" i="4"/>
  <c r="C6222" i="4"/>
  <c r="B6222" i="4"/>
  <c r="D6222" i="4" s="1"/>
  <c r="F6223" i="4"/>
  <c r="A6222" i="4"/>
  <c r="A6038" i="4"/>
  <c r="B6038" i="4"/>
  <c r="D6038" i="4" s="1"/>
  <c r="C6038" i="4"/>
  <c r="C6130" i="4"/>
  <c r="F6131" i="4"/>
  <c r="B6130" i="4"/>
  <c r="A6130" i="4"/>
  <c r="B6544" i="4"/>
  <c r="C6544" i="4"/>
  <c r="A6544" i="4"/>
  <c r="F6545" i="4"/>
  <c r="F6499" i="4"/>
  <c r="A6498" i="4"/>
  <c r="B6498" i="4"/>
  <c r="C6498" i="4"/>
  <c r="B6107" i="4"/>
  <c r="D6107" i="4" s="1"/>
  <c r="A6107" i="4"/>
  <c r="F6108" i="4"/>
  <c r="C6107" i="4"/>
  <c r="A6176" i="4"/>
  <c r="F6177" i="4"/>
  <c r="C6176" i="4"/>
  <c r="B6176" i="4"/>
  <c r="B6337" i="4"/>
  <c r="A6337" i="4"/>
  <c r="F6338" i="4"/>
  <c r="C6337" i="4"/>
  <c r="A6268" i="4"/>
  <c r="F6269" i="4"/>
  <c r="C6268" i="4"/>
  <c r="B6268" i="4"/>
  <c r="D6268" i="4" s="1"/>
  <c r="F7778" i="4"/>
  <c r="F6062" i="4"/>
  <c r="C6061" i="4"/>
  <c r="B6061" i="4"/>
  <c r="A6061" i="4"/>
  <c r="F6591" i="4"/>
  <c r="A6567" i="4"/>
  <c r="F6568" i="4"/>
  <c r="C6567" i="4"/>
  <c r="B6567" i="4"/>
  <c r="B6245" i="4"/>
  <c r="A6245" i="4"/>
  <c r="F6246" i="4"/>
  <c r="C6245" i="4"/>
  <c r="B6429" i="4"/>
  <c r="A6429" i="4"/>
  <c r="F6430" i="4"/>
  <c r="C6429" i="4"/>
  <c r="F6292" i="4"/>
  <c r="C6291" i="4"/>
  <c r="B6291" i="4"/>
  <c r="A6291" i="4"/>
  <c r="AH7778" i="4" l="1"/>
  <c r="AI7778" i="4"/>
  <c r="D6290" i="4"/>
  <c r="D6287" i="4"/>
  <c r="D6288" i="4"/>
  <c r="D6289" i="4"/>
  <c r="AF7778" i="4"/>
  <c r="AE7778" i="4"/>
  <c r="AD7778" i="4"/>
  <c r="AC7778" i="4"/>
  <c r="AB7778" i="4"/>
  <c r="AJ7778" i="4"/>
  <c r="P7778" i="4"/>
  <c r="B7777" i="4"/>
  <c r="D6291" i="4"/>
  <c r="D6176" i="4"/>
  <c r="D6245" i="4"/>
  <c r="D6061" i="4"/>
  <c r="D6130" i="4"/>
  <c r="B6568" i="4"/>
  <c r="C6568" i="4"/>
  <c r="A6568" i="4"/>
  <c r="F6569" i="4"/>
  <c r="F6408" i="4"/>
  <c r="C6407" i="4"/>
  <c r="B6407" i="4"/>
  <c r="A6407" i="4"/>
  <c r="A6292" i="4"/>
  <c r="F6293" i="4"/>
  <c r="C6292" i="4"/>
  <c r="B6292" i="4"/>
  <c r="D6292" i="4" s="1"/>
  <c r="C6430" i="4"/>
  <c r="B6430" i="4"/>
  <c r="F6431" i="4"/>
  <c r="A6430" i="4"/>
  <c r="C6246" i="4"/>
  <c r="B6246" i="4"/>
  <c r="F6247" i="4"/>
  <c r="A6246" i="4"/>
  <c r="B6177" i="4"/>
  <c r="C6177" i="4"/>
  <c r="A6177" i="4"/>
  <c r="F6178" i="4"/>
  <c r="F6224" i="4"/>
  <c r="C6223" i="4"/>
  <c r="B6223" i="4"/>
  <c r="A6223" i="4"/>
  <c r="B6361" i="4"/>
  <c r="A6361" i="4"/>
  <c r="F6362" i="4"/>
  <c r="C6361" i="4"/>
  <c r="F6523" i="4"/>
  <c r="A6522" i="4"/>
  <c r="B6522" i="4"/>
  <c r="C6522" i="4"/>
  <c r="A6200" i="4"/>
  <c r="F6201" i="4"/>
  <c r="C6200" i="4"/>
  <c r="B6200" i="4"/>
  <c r="D6200" i="4" s="1"/>
  <c r="A6499" i="4"/>
  <c r="F6500" i="4"/>
  <c r="C6499" i="4"/>
  <c r="B6499" i="4"/>
  <c r="F6086" i="4"/>
  <c r="C6085" i="4"/>
  <c r="B6085" i="4"/>
  <c r="A6085" i="4"/>
  <c r="A6384" i="4"/>
  <c r="F6385" i="4"/>
  <c r="C6384" i="4"/>
  <c r="B6384" i="4"/>
  <c r="B6453" i="4"/>
  <c r="A6453" i="4"/>
  <c r="F6454" i="4"/>
  <c r="C6453" i="4"/>
  <c r="A6062" i="4"/>
  <c r="B6062" i="4"/>
  <c r="C6062" i="4"/>
  <c r="F7779" i="4"/>
  <c r="A6476" i="4"/>
  <c r="F6477" i="4"/>
  <c r="C6476" i="4"/>
  <c r="B6476" i="4"/>
  <c r="C6154" i="4"/>
  <c r="F6155" i="4"/>
  <c r="B6154" i="4"/>
  <c r="A6154" i="4"/>
  <c r="F6132" i="4"/>
  <c r="A6131" i="4"/>
  <c r="B6131" i="4"/>
  <c r="C6131" i="4"/>
  <c r="F6592" i="4"/>
  <c r="F6615" i="4"/>
  <c r="A6591" i="4"/>
  <c r="C6591" i="4"/>
  <c r="B6591" i="4"/>
  <c r="B6269" i="4"/>
  <c r="D6269" i="4" s="1"/>
  <c r="A6269" i="4"/>
  <c r="F6270" i="4"/>
  <c r="C6269" i="4"/>
  <c r="C6338" i="4"/>
  <c r="B6338" i="4"/>
  <c r="F6339" i="4"/>
  <c r="A6338" i="4"/>
  <c r="C6108" i="4"/>
  <c r="B6108" i="4"/>
  <c r="D6108" i="4" s="1"/>
  <c r="F6109" i="4"/>
  <c r="A6108" i="4"/>
  <c r="C6545" i="4"/>
  <c r="F6546" i="4"/>
  <c r="B6545" i="4"/>
  <c r="A6545" i="4"/>
  <c r="F6316" i="4"/>
  <c r="C6315" i="4"/>
  <c r="B6315" i="4"/>
  <c r="D6315" i="4" s="1"/>
  <c r="A6315" i="4"/>
  <c r="AH7779" i="4" l="1"/>
  <c r="AI7779" i="4"/>
  <c r="D6312" i="4"/>
  <c r="D6314" i="4"/>
  <c r="D6313" i="4"/>
  <c r="D6311" i="4"/>
  <c r="AF7779" i="4"/>
  <c r="AE7779" i="4"/>
  <c r="AD7779" i="4"/>
  <c r="AC7779" i="4"/>
  <c r="AB7779" i="4"/>
  <c r="P7779" i="4"/>
  <c r="AJ7779" i="4"/>
  <c r="B7778" i="4"/>
  <c r="D6062" i="4"/>
  <c r="D6154" i="4"/>
  <c r="D6085" i="4"/>
  <c r="D6131" i="4"/>
  <c r="D6177" i="4"/>
  <c r="D6223" i="4"/>
  <c r="D6246" i="4"/>
  <c r="F6156" i="4"/>
  <c r="A6155" i="4"/>
  <c r="B6155" i="4"/>
  <c r="C6155" i="4"/>
  <c r="F7780" i="4"/>
  <c r="B6385" i="4"/>
  <c r="A6385" i="4"/>
  <c r="F6386" i="4"/>
  <c r="C6385" i="4"/>
  <c r="A6316" i="4"/>
  <c r="F6317" i="4"/>
  <c r="C6316" i="4"/>
  <c r="B6316" i="4"/>
  <c r="A6592" i="4"/>
  <c r="B6592" i="4"/>
  <c r="F6593" i="4"/>
  <c r="C6592" i="4"/>
  <c r="F6110" i="4"/>
  <c r="C6109" i="4"/>
  <c r="B6109" i="4"/>
  <c r="D6109" i="4" s="1"/>
  <c r="A6109" i="4"/>
  <c r="B6477" i="4"/>
  <c r="A6477" i="4"/>
  <c r="F6478" i="4"/>
  <c r="C6477" i="4"/>
  <c r="C6270" i="4"/>
  <c r="B6270" i="4"/>
  <c r="F6271" i="4"/>
  <c r="A6270" i="4"/>
  <c r="F6639" i="4"/>
  <c r="F6616" i="4"/>
  <c r="A6615" i="4"/>
  <c r="C6615" i="4"/>
  <c r="B6615" i="4"/>
  <c r="B6201" i="4"/>
  <c r="D6201" i="4" s="1"/>
  <c r="C6201" i="4"/>
  <c r="A6201" i="4"/>
  <c r="F6202" i="4"/>
  <c r="A6523" i="4"/>
  <c r="F6524" i="4"/>
  <c r="C6523" i="4"/>
  <c r="B6523" i="4"/>
  <c r="A6224" i="4"/>
  <c r="F6225" i="4"/>
  <c r="C6224" i="4"/>
  <c r="B6224" i="4"/>
  <c r="D6224" i="4" s="1"/>
  <c r="C6178" i="4"/>
  <c r="F6179" i="4"/>
  <c r="B6178" i="4"/>
  <c r="D6178" i="4" s="1"/>
  <c r="A6178" i="4"/>
  <c r="B6293" i="4"/>
  <c r="D6293" i="4" s="1"/>
  <c r="A6293" i="4"/>
  <c r="F6294" i="4"/>
  <c r="C6293" i="4"/>
  <c r="B6500" i="4"/>
  <c r="F6501" i="4"/>
  <c r="A6500" i="4"/>
  <c r="C6500" i="4"/>
  <c r="A6086" i="4"/>
  <c r="B6086" i="4"/>
  <c r="C6086" i="4"/>
  <c r="C6362" i="4"/>
  <c r="B6362" i="4"/>
  <c r="F6363" i="4"/>
  <c r="A6362" i="4"/>
  <c r="F6248" i="4"/>
  <c r="C6247" i="4"/>
  <c r="B6247" i="4"/>
  <c r="D6247" i="4" s="1"/>
  <c r="A6247" i="4"/>
  <c r="A6408" i="4"/>
  <c r="F6409" i="4"/>
  <c r="C6408" i="4"/>
  <c r="B6408" i="4"/>
  <c r="C6569" i="4"/>
  <c r="F6570" i="4"/>
  <c r="B6569" i="4"/>
  <c r="A6569" i="4"/>
  <c r="F6547" i="4"/>
  <c r="A6546" i="4"/>
  <c r="B6546" i="4"/>
  <c r="C6546" i="4"/>
  <c r="F6340" i="4"/>
  <c r="C6339" i="4"/>
  <c r="B6339" i="4"/>
  <c r="D6339" i="4" s="1"/>
  <c r="A6339" i="4"/>
  <c r="A6132" i="4"/>
  <c r="F6133" i="4"/>
  <c r="C6132" i="4"/>
  <c r="B6132" i="4"/>
  <c r="C6454" i="4"/>
  <c r="B6454" i="4"/>
  <c r="F6455" i="4"/>
  <c r="A6454" i="4"/>
  <c r="F6432" i="4"/>
  <c r="C6431" i="4"/>
  <c r="B6431" i="4"/>
  <c r="A6431" i="4"/>
  <c r="AH7780" i="4" l="1"/>
  <c r="AI7780" i="4"/>
  <c r="D6338" i="4"/>
  <c r="D6335" i="4"/>
  <c r="D6336" i="4"/>
  <c r="D6337" i="4"/>
  <c r="AF7780" i="4"/>
  <c r="AE7780" i="4"/>
  <c r="AD7780" i="4"/>
  <c r="AC7780" i="4"/>
  <c r="AB7780" i="4"/>
  <c r="AJ7780" i="4"/>
  <c r="P7780" i="4"/>
  <c r="B7779" i="4"/>
  <c r="D6086" i="4"/>
  <c r="D6155" i="4"/>
  <c r="D6132" i="4"/>
  <c r="D6270" i="4"/>
  <c r="D6316" i="4"/>
  <c r="F6456" i="4"/>
  <c r="C6455" i="4"/>
  <c r="B6455" i="4"/>
  <c r="A6455" i="4"/>
  <c r="A6248" i="4"/>
  <c r="F6249" i="4"/>
  <c r="C6248" i="4"/>
  <c r="B6248" i="4"/>
  <c r="C6202" i="4"/>
  <c r="F6203" i="4"/>
  <c r="B6202" i="4"/>
  <c r="D6202" i="4" s="1"/>
  <c r="A6202" i="4"/>
  <c r="F6663" i="4"/>
  <c r="A6639" i="4"/>
  <c r="B6639" i="4"/>
  <c r="F6640" i="4"/>
  <c r="C6639" i="4"/>
  <c r="C6478" i="4"/>
  <c r="B6478" i="4"/>
  <c r="F6479" i="4"/>
  <c r="A6478" i="4"/>
  <c r="A6432" i="4"/>
  <c r="F6433" i="4"/>
  <c r="C6432" i="4"/>
  <c r="B6432" i="4"/>
  <c r="A6547" i="4"/>
  <c r="F6548" i="4"/>
  <c r="C6547" i="4"/>
  <c r="B6547" i="4"/>
  <c r="A6340" i="4"/>
  <c r="F6341" i="4"/>
  <c r="C6340" i="4"/>
  <c r="B6340" i="4"/>
  <c r="D6340" i="4" s="1"/>
  <c r="C6501" i="4"/>
  <c r="F6502" i="4"/>
  <c r="B6501" i="4"/>
  <c r="A6501" i="4"/>
  <c r="C6294" i="4"/>
  <c r="B6294" i="4"/>
  <c r="D6294" i="4" s="1"/>
  <c r="F6295" i="4"/>
  <c r="A6294" i="4"/>
  <c r="B6225" i="4"/>
  <c r="A6225" i="4"/>
  <c r="F6226" i="4"/>
  <c r="C6225" i="4"/>
  <c r="B6524" i="4"/>
  <c r="F6525" i="4"/>
  <c r="C6524" i="4"/>
  <c r="A6524" i="4"/>
  <c r="A6616" i="4"/>
  <c r="B6616" i="4"/>
  <c r="F6617" i="4"/>
  <c r="C6616" i="4"/>
  <c r="F6272" i="4"/>
  <c r="C6271" i="4"/>
  <c r="B6271" i="4"/>
  <c r="D6271" i="4" s="1"/>
  <c r="A6271" i="4"/>
  <c r="B6593" i="4"/>
  <c r="C6593" i="4"/>
  <c r="F6594" i="4"/>
  <c r="A6593" i="4"/>
  <c r="F7781" i="4"/>
  <c r="B6133" i="4"/>
  <c r="D6133" i="4" s="1"/>
  <c r="F6134" i="4"/>
  <c r="A6133" i="4"/>
  <c r="C6133" i="4"/>
  <c r="F6571" i="4"/>
  <c r="A6570" i="4"/>
  <c r="B6570" i="4"/>
  <c r="C6570" i="4"/>
  <c r="F6364" i="4"/>
  <c r="C6363" i="4"/>
  <c r="B6363" i="4"/>
  <c r="D6363" i="4" s="1"/>
  <c r="A6363" i="4"/>
  <c r="B6317" i="4"/>
  <c r="D6317" i="4" s="1"/>
  <c r="A6317" i="4"/>
  <c r="F6318" i="4"/>
  <c r="C6317" i="4"/>
  <c r="C6386" i="4"/>
  <c r="B6386" i="4"/>
  <c r="F6387" i="4"/>
  <c r="A6386" i="4"/>
  <c r="F6180" i="4"/>
  <c r="A6179" i="4"/>
  <c r="B6179" i="4"/>
  <c r="D6179" i="4" s="1"/>
  <c r="C6179" i="4"/>
  <c r="B6409" i="4"/>
  <c r="A6409" i="4"/>
  <c r="F6410" i="4"/>
  <c r="C6409" i="4"/>
  <c r="A6110" i="4"/>
  <c r="B6110" i="4"/>
  <c r="C6110" i="4"/>
  <c r="A6156" i="4"/>
  <c r="F6157" i="4"/>
  <c r="C6156" i="4"/>
  <c r="B6156" i="4"/>
  <c r="D6156" i="4" s="1"/>
  <c r="AI7781" i="4" l="1"/>
  <c r="AH7781" i="4"/>
  <c r="D6361" i="4"/>
  <c r="D6359" i="4"/>
  <c r="D6360" i="4"/>
  <c r="D6362" i="4"/>
  <c r="D6358" i="4"/>
  <c r="AF7781" i="4"/>
  <c r="AE7781" i="4"/>
  <c r="AD7781" i="4"/>
  <c r="AC7781" i="4"/>
  <c r="AB7781" i="4"/>
  <c r="P7781" i="4"/>
  <c r="AJ7781" i="4"/>
  <c r="B7780" i="4"/>
  <c r="D6248" i="4"/>
  <c r="D6110" i="4"/>
  <c r="D6225" i="4"/>
  <c r="C6134" i="4"/>
  <c r="B6134" i="4"/>
  <c r="A6134" i="4"/>
  <c r="F7782" i="4"/>
  <c r="F6388" i="4"/>
  <c r="C6387" i="4"/>
  <c r="B6387" i="4"/>
  <c r="A6387" i="4"/>
  <c r="A6364" i="4"/>
  <c r="F6365" i="4"/>
  <c r="C6364" i="4"/>
  <c r="B6364" i="4"/>
  <c r="D6364" i="4" s="1"/>
  <c r="C6226" i="4"/>
  <c r="B6226" i="4"/>
  <c r="D6226" i="4" s="1"/>
  <c r="F6227" i="4"/>
  <c r="A6226" i="4"/>
  <c r="B6341" i="4"/>
  <c r="D6341" i="4" s="1"/>
  <c r="A6341" i="4"/>
  <c r="F6342" i="4"/>
  <c r="C6341" i="4"/>
  <c r="B6249" i="4"/>
  <c r="A6249" i="4"/>
  <c r="F6250" i="4"/>
  <c r="C6249" i="4"/>
  <c r="F6480" i="4"/>
  <c r="C6479" i="4"/>
  <c r="B6479" i="4"/>
  <c r="A6479" i="4"/>
  <c r="B6157" i="4"/>
  <c r="F6158" i="4"/>
  <c r="A6157" i="4"/>
  <c r="C6157" i="4"/>
  <c r="C6318" i="4"/>
  <c r="B6318" i="4"/>
  <c r="D6318" i="4" s="1"/>
  <c r="F6319" i="4"/>
  <c r="A6318" i="4"/>
  <c r="A6571" i="4"/>
  <c r="F6572" i="4"/>
  <c r="C6571" i="4"/>
  <c r="B6571" i="4"/>
  <c r="C6594" i="4"/>
  <c r="F6595" i="4"/>
  <c r="B6594" i="4"/>
  <c r="A6594" i="4"/>
  <c r="B6617" i="4"/>
  <c r="C6617" i="4"/>
  <c r="F6618" i="4"/>
  <c r="A6617" i="4"/>
  <c r="F6503" i="4"/>
  <c r="A6502" i="4"/>
  <c r="C6502" i="4"/>
  <c r="B6502" i="4"/>
  <c r="B6640" i="4"/>
  <c r="C6640" i="4"/>
  <c r="F6641" i="4"/>
  <c r="A6640" i="4"/>
  <c r="F6204" i="4"/>
  <c r="A6203" i="4"/>
  <c r="B6203" i="4"/>
  <c r="D6203" i="4" s="1"/>
  <c r="C6203" i="4"/>
  <c r="F6296" i="4"/>
  <c r="C6295" i="4"/>
  <c r="B6295" i="4"/>
  <c r="D6295" i="4" s="1"/>
  <c r="A6295" i="4"/>
  <c r="B6548" i="4"/>
  <c r="F6549" i="4"/>
  <c r="A6548" i="4"/>
  <c r="C6548" i="4"/>
  <c r="B6433" i="4"/>
  <c r="A6433" i="4"/>
  <c r="F6434" i="4"/>
  <c r="C6433" i="4"/>
  <c r="B6663" i="4"/>
  <c r="F6687" i="4"/>
  <c r="A6663" i="4"/>
  <c r="C6663" i="4"/>
  <c r="F6664" i="4"/>
  <c r="C6410" i="4"/>
  <c r="B6410" i="4"/>
  <c r="F6411" i="4"/>
  <c r="A6410" i="4"/>
  <c r="A6180" i="4"/>
  <c r="F6181" i="4"/>
  <c r="C6180" i="4"/>
  <c r="B6180" i="4"/>
  <c r="D6180" i="4" s="1"/>
  <c r="A6272" i="4"/>
  <c r="F6273" i="4"/>
  <c r="C6272" i="4"/>
  <c r="B6272" i="4"/>
  <c r="D6272" i="4" s="1"/>
  <c r="C6525" i="4"/>
  <c r="F6526" i="4"/>
  <c r="B6525" i="4"/>
  <c r="A6525" i="4"/>
  <c r="A6456" i="4"/>
  <c r="F6457" i="4"/>
  <c r="C6456" i="4"/>
  <c r="B6456" i="4"/>
  <c r="AI7782" i="4" l="1"/>
  <c r="AH7782" i="4"/>
  <c r="D6384" i="4"/>
  <c r="D6386" i="4"/>
  <c r="D6383" i="4"/>
  <c r="D6385" i="4"/>
  <c r="AF7782" i="4"/>
  <c r="AE7782" i="4"/>
  <c r="AD7782" i="4"/>
  <c r="AC7782" i="4"/>
  <c r="AB7782" i="4"/>
  <c r="AJ7782" i="4"/>
  <c r="P7782" i="4"/>
  <c r="B7781" i="4"/>
  <c r="D6249" i="4"/>
  <c r="D6157" i="4"/>
  <c r="D6387" i="4"/>
  <c r="D6134" i="4"/>
  <c r="B6273" i="4"/>
  <c r="A6273" i="4"/>
  <c r="F6274" i="4"/>
  <c r="C6273" i="4"/>
  <c r="B6181" i="4"/>
  <c r="D6181" i="4" s="1"/>
  <c r="F6182" i="4"/>
  <c r="A6181" i="4"/>
  <c r="C6181" i="4"/>
  <c r="A6503" i="4"/>
  <c r="F6504" i="4"/>
  <c r="C6503" i="4"/>
  <c r="B6503" i="4"/>
  <c r="C6158" i="4"/>
  <c r="B6158" i="4"/>
  <c r="A6158" i="4"/>
  <c r="A6388" i="4"/>
  <c r="F6389" i="4"/>
  <c r="C6388" i="4"/>
  <c r="B6388" i="4"/>
  <c r="D6388" i="4" s="1"/>
  <c r="C6664" i="4"/>
  <c r="B6664" i="4"/>
  <c r="A6664" i="4"/>
  <c r="F6665" i="4"/>
  <c r="C6434" i="4"/>
  <c r="B6434" i="4"/>
  <c r="F6435" i="4"/>
  <c r="A6434" i="4"/>
  <c r="C6342" i="4"/>
  <c r="B6342" i="4"/>
  <c r="D6342" i="4" s="1"/>
  <c r="F6343" i="4"/>
  <c r="A6342" i="4"/>
  <c r="F6228" i="4"/>
  <c r="C6227" i="4"/>
  <c r="B6227" i="4"/>
  <c r="D6227" i="4" s="1"/>
  <c r="A6227" i="4"/>
  <c r="F7783" i="4"/>
  <c r="C6549" i="4"/>
  <c r="F6550" i="4"/>
  <c r="B6549" i="4"/>
  <c r="A6549" i="4"/>
  <c r="B6572" i="4"/>
  <c r="F6573" i="4"/>
  <c r="C6572" i="4"/>
  <c r="A6572" i="4"/>
  <c r="A6480" i="4"/>
  <c r="F6481" i="4"/>
  <c r="C6480" i="4"/>
  <c r="B6480" i="4"/>
  <c r="B6687" i="4"/>
  <c r="F6711" i="4"/>
  <c r="A6687" i="4"/>
  <c r="C6687" i="4"/>
  <c r="F6688" i="4"/>
  <c r="A6296" i="4"/>
  <c r="F6297" i="4"/>
  <c r="C6296" i="4"/>
  <c r="B6296" i="4"/>
  <c r="A6204" i="4"/>
  <c r="F6205" i="4"/>
  <c r="C6204" i="4"/>
  <c r="B6204" i="4"/>
  <c r="C6618" i="4"/>
  <c r="F6619" i="4"/>
  <c r="B6618" i="4"/>
  <c r="A6618" i="4"/>
  <c r="C6250" i="4"/>
  <c r="B6250" i="4"/>
  <c r="D6250" i="4" s="1"/>
  <c r="F6251" i="4"/>
  <c r="A6250" i="4"/>
  <c r="F6527" i="4"/>
  <c r="A6526" i="4"/>
  <c r="C6526" i="4"/>
  <c r="B6526" i="4"/>
  <c r="B6457" i="4"/>
  <c r="A6457" i="4"/>
  <c r="F6458" i="4"/>
  <c r="C6457" i="4"/>
  <c r="F6412" i="4"/>
  <c r="C6411" i="4"/>
  <c r="B6411" i="4"/>
  <c r="D6411" i="4" s="1"/>
  <c r="A6411" i="4"/>
  <c r="C6641" i="4"/>
  <c r="A6641" i="4"/>
  <c r="F6642" i="4"/>
  <c r="B6641" i="4"/>
  <c r="F6596" i="4"/>
  <c r="A6595" i="4"/>
  <c r="C6595" i="4"/>
  <c r="B6595" i="4"/>
  <c r="F6320" i="4"/>
  <c r="C6319" i="4"/>
  <c r="B6319" i="4"/>
  <c r="A6319" i="4"/>
  <c r="B6365" i="4"/>
  <c r="D6365" i="4" s="1"/>
  <c r="A6365" i="4"/>
  <c r="F6366" i="4"/>
  <c r="C6365" i="4"/>
  <c r="AI7783" i="4" l="1"/>
  <c r="AH7783" i="4"/>
  <c r="D6409" i="4"/>
  <c r="D6410" i="4"/>
  <c r="D6408" i="4"/>
  <c r="D6407" i="4"/>
  <c r="AF7783" i="4"/>
  <c r="AE7783" i="4"/>
  <c r="AD7783" i="4"/>
  <c r="AC7783" i="4"/>
  <c r="AB7783" i="4"/>
  <c r="AJ7783" i="4"/>
  <c r="P7783" i="4"/>
  <c r="B7782" i="4"/>
  <c r="D6319" i="4"/>
  <c r="D6204" i="4"/>
  <c r="D6158" i="4"/>
  <c r="D6296" i="4"/>
  <c r="D6273" i="4"/>
  <c r="A6320" i="4"/>
  <c r="F6321" i="4"/>
  <c r="C6320" i="4"/>
  <c r="B6320" i="4"/>
  <c r="A6596" i="4"/>
  <c r="B6596" i="4"/>
  <c r="F6597" i="4"/>
  <c r="C6596" i="4"/>
  <c r="B6205" i="4"/>
  <c r="F6206" i="4"/>
  <c r="A6205" i="4"/>
  <c r="C6205" i="4"/>
  <c r="F6551" i="4"/>
  <c r="A6550" i="4"/>
  <c r="C6550" i="4"/>
  <c r="B6550" i="4"/>
  <c r="C6366" i="4"/>
  <c r="B6366" i="4"/>
  <c r="D6366" i="4" s="1"/>
  <c r="F6367" i="4"/>
  <c r="A6366" i="4"/>
  <c r="F6643" i="4"/>
  <c r="C6642" i="4"/>
  <c r="B6642" i="4"/>
  <c r="A6642" i="4"/>
  <c r="A6527" i="4"/>
  <c r="F6528" i="4"/>
  <c r="C6527" i="4"/>
  <c r="B6527" i="4"/>
  <c r="F6620" i="4"/>
  <c r="A6619" i="4"/>
  <c r="C6619" i="4"/>
  <c r="B6619" i="4"/>
  <c r="C6573" i="4"/>
  <c r="F6574" i="4"/>
  <c r="B6573" i="4"/>
  <c r="A6573" i="4"/>
  <c r="F6436" i="4"/>
  <c r="C6435" i="4"/>
  <c r="B6435" i="4"/>
  <c r="A6435" i="4"/>
  <c r="C6274" i="4"/>
  <c r="B6274" i="4"/>
  <c r="D6274" i="4" s="1"/>
  <c r="F6275" i="4"/>
  <c r="A6274" i="4"/>
  <c r="B6297" i="4"/>
  <c r="D6297" i="4" s="1"/>
  <c r="A6297" i="4"/>
  <c r="F6298" i="4"/>
  <c r="C6297" i="4"/>
  <c r="F6344" i="4"/>
  <c r="C6343" i="4"/>
  <c r="B6343" i="4"/>
  <c r="A6343" i="4"/>
  <c r="A6412" i="4"/>
  <c r="F6413" i="4"/>
  <c r="C6412" i="4"/>
  <c r="B6412" i="4"/>
  <c r="F6252" i="4"/>
  <c r="C6251" i="4"/>
  <c r="B6251" i="4"/>
  <c r="D6251" i="4" s="1"/>
  <c r="A6251" i="4"/>
  <c r="A6228" i="4"/>
  <c r="F6229" i="4"/>
  <c r="C6228" i="4"/>
  <c r="B6228" i="4"/>
  <c r="B6504" i="4"/>
  <c r="C6504" i="4"/>
  <c r="A6504" i="4"/>
  <c r="F6505" i="4"/>
  <c r="C6458" i="4"/>
  <c r="B6458" i="4"/>
  <c r="F6459" i="4"/>
  <c r="A6458" i="4"/>
  <c r="C6688" i="4"/>
  <c r="B6688" i="4"/>
  <c r="A6688" i="4"/>
  <c r="F6689" i="4"/>
  <c r="B6711" i="4"/>
  <c r="F6735" i="4"/>
  <c r="A6711" i="4"/>
  <c r="C6711" i="4"/>
  <c r="F6712" i="4"/>
  <c r="B6481" i="4"/>
  <c r="A6481" i="4"/>
  <c r="F6482" i="4"/>
  <c r="C6481" i="4"/>
  <c r="F7784" i="4"/>
  <c r="F6666" i="4"/>
  <c r="C6665" i="4"/>
  <c r="A6665" i="4"/>
  <c r="B6665" i="4"/>
  <c r="B6389" i="4"/>
  <c r="A6389" i="4"/>
  <c r="F6390" i="4"/>
  <c r="C6389" i="4"/>
  <c r="C6182" i="4"/>
  <c r="B6182" i="4"/>
  <c r="A6182" i="4"/>
  <c r="AI7784" i="4" l="1"/>
  <c r="AH7784" i="4"/>
  <c r="D6432" i="4"/>
  <c r="D6434" i="4"/>
  <c r="D6431" i="4"/>
  <c r="D6430" i="4"/>
  <c r="D6433" i="4"/>
  <c r="AF7784" i="4"/>
  <c r="AE7784" i="4"/>
  <c r="AD7784" i="4"/>
  <c r="AC7784" i="4"/>
  <c r="AB7784" i="4"/>
  <c r="AJ7784" i="4"/>
  <c r="P7784" i="4"/>
  <c r="B7783" i="4"/>
  <c r="D6435" i="4"/>
  <c r="D6320" i="4"/>
  <c r="D6343" i="4"/>
  <c r="D6205" i="4"/>
  <c r="D6182" i="4"/>
  <c r="D6389" i="4"/>
  <c r="D6228" i="4"/>
  <c r="D6412" i="4"/>
  <c r="A6620" i="4"/>
  <c r="B6620" i="4"/>
  <c r="F6621" i="4"/>
  <c r="C6620" i="4"/>
  <c r="C6390" i="4"/>
  <c r="B6390" i="4"/>
  <c r="F6391" i="4"/>
  <c r="A6390" i="4"/>
  <c r="F7785" i="4"/>
  <c r="F6690" i="4"/>
  <c r="C6689" i="4"/>
  <c r="A6689" i="4"/>
  <c r="B6689" i="4"/>
  <c r="A6252" i="4"/>
  <c r="F6253" i="4"/>
  <c r="C6252" i="4"/>
  <c r="B6252" i="4"/>
  <c r="D6252" i="4" s="1"/>
  <c r="B6413" i="4"/>
  <c r="D6413" i="4" s="1"/>
  <c r="A6413" i="4"/>
  <c r="F6414" i="4"/>
  <c r="C6413" i="4"/>
  <c r="A6436" i="4"/>
  <c r="F6437" i="4"/>
  <c r="C6436" i="4"/>
  <c r="B6436" i="4"/>
  <c r="D6436" i="4" s="1"/>
  <c r="F6575" i="4"/>
  <c r="A6574" i="4"/>
  <c r="C6574" i="4"/>
  <c r="B6574" i="4"/>
  <c r="B6528" i="4"/>
  <c r="C6528" i="4"/>
  <c r="A6528" i="4"/>
  <c r="F6529" i="4"/>
  <c r="A6551" i="4"/>
  <c r="F6552" i="4"/>
  <c r="C6551" i="4"/>
  <c r="B6551" i="4"/>
  <c r="B6597" i="4"/>
  <c r="C6597" i="4"/>
  <c r="F6598" i="4"/>
  <c r="A6597" i="4"/>
  <c r="A6344" i="4"/>
  <c r="F6345" i="4"/>
  <c r="C6344" i="4"/>
  <c r="B6344" i="4"/>
  <c r="C6712" i="4"/>
  <c r="B6712" i="4"/>
  <c r="A6712" i="4"/>
  <c r="F6713" i="4"/>
  <c r="B6735" i="4"/>
  <c r="F6759" i="4"/>
  <c r="A6735" i="4"/>
  <c r="C6735" i="4"/>
  <c r="F6736" i="4"/>
  <c r="C6505" i="4"/>
  <c r="F6506" i="4"/>
  <c r="B6505" i="4"/>
  <c r="A6505" i="4"/>
  <c r="F6368" i="4"/>
  <c r="C6367" i="4"/>
  <c r="B6367" i="4"/>
  <c r="A6367" i="4"/>
  <c r="C6206" i="4"/>
  <c r="B6206" i="4"/>
  <c r="A6206" i="4"/>
  <c r="B6321" i="4"/>
  <c r="D6321" i="4" s="1"/>
  <c r="A6321" i="4"/>
  <c r="F6322" i="4"/>
  <c r="C6321" i="4"/>
  <c r="F6460" i="4"/>
  <c r="C6459" i="4"/>
  <c r="B6459" i="4"/>
  <c r="D6459" i="4" s="1"/>
  <c r="A6459" i="4"/>
  <c r="A6666" i="4"/>
  <c r="F6667" i="4"/>
  <c r="C6666" i="4"/>
  <c r="B6666" i="4"/>
  <c r="C6482" i="4"/>
  <c r="B6482" i="4"/>
  <c r="F6483" i="4"/>
  <c r="A6482" i="4"/>
  <c r="B6229" i="4"/>
  <c r="A6229" i="4"/>
  <c r="F6230" i="4"/>
  <c r="C6229" i="4"/>
  <c r="C6298" i="4"/>
  <c r="B6298" i="4"/>
  <c r="F6299" i="4"/>
  <c r="A6298" i="4"/>
  <c r="F6276" i="4"/>
  <c r="C6275" i="4"/>
  <c r="B6275" i="4"/>
  <c r="D6275" i="4" s="1"/>
  <c r="A6275" i="4"/>
  <c r="A6643" i="4"/>
  <c r="B6643" i="4"/>
  <c r="C6643" i="4"/>
  <c r="F6644" i="4"/>
  <c r="AI7785" i="4" l="1"/>
  <c r="AH7785" i="4"/>
  <c r="D6454" i="4"/>
  <c r="D6456" i="4"/>
  <c r="D6453" i="4"/>
  <c r="D6458" i="4"/>
  <c r="D6455" i="4"/>
  <c r="D6457" i="4"/>
  <c r="AF7785" i="4"/>
  <c r="AE7785" i="4"/>
  <c r="AD7785" i="4"/>
  <c r="AC7785" i="4"/>
  <c r="AB7785" i="4"/>
  <c r="AJ7785" i="4"/>
  <c r="P7785" i="4"/>
  <c r="B7784" i="4"/>
  <c r="D6367" i="4"/>
  <c r="D6344" i="4"/>
  <c r="D6390" i="4"/>
  <c r="D6206" i="4"/>
  <c r="D6298" i="4"/>
  <c r="D6229" i="4"/>
  <c r="C6736" i="4"/>
  <c r="B6736" i="4"/>
  <c r="A6736" i="4"/>
  <c r="F6737" i="4"/>
  <c r="B6759" i="4"/>
  <c r="A6759" i="4"/>
  <c r="F6783" i="4"/>
  <c r="C6759" i="4"/>
  <c r="F6760" i="4"/>
  <c r="A6575" i="4"/>
  <c r="F6576" i="4"/>
  <c r="C6575" i="4"/>
  <c r="B6575" i="4"/>
  <c r="B6437" i="4"/>
  <c r="D6437" i="4" s="1"/>
  <c r="A6437" i="4"/>
  <c r="F6438" i="4"/>
  <c r="C6437" i="4"/>
  <c r="C6414" i="4"/>
  <c r="B6414" i="4"/>
  <c r="F6415" i="4"/>
  <c r="A6414" i="4"/>
  <c r="B6345" i="4"/>
  <c r="A6345" i="4"/>
  <c r="F6346" i="4"/>
  <c r="C6345" i="4"/>
  <c r="A6690" i="4"/>
  <c r="F6691" i="4"/>
  <c r="C6690" i="4"/>
  <c r="B6690" i="4"/>
  <c r="F6300" i="4"/>
  <c r="C6299" i="4"/>
  <c r="B6299" i="4"/>
  <c r="A6299" i="4"/>
  <c r="A6460" i="4"/>
  <c r="F6461" i="4"/>
  <c r="C6460" i="4"/>
  <c r="B6460" i="4"/>
  <c r="A6368" i="4"/>
  <c r="F6369" i="4"/>
  <c r="C6368" i="4"/>
  <c r="B6368" i="4"/>
  <c r="F6714" i="4"/>
  <c r="C6713" i="4"/>
  <c r="A6713" i="4"/>
  <c r="B6713" i="4"/>
  <c r="C6529" i="4"/>
  <c r="F6530" i="4"/>
  <c r="B6529" i="4"/>
  <c r="A6529" i="4"/>
  <c r="B6253" i="4"/>
  <c r="A6253" i="4"/>
  <c r="F6254" i="4"/>
  <c r="C6253" i="4"/>
  <c r="F6392" i="4"/>
  <c r="C6391" i="4"/>
  <c r="B6391" i="4"/>
  <c r="D6391" i="4" s="1"/>
  <c r="A6391" i="4"/>
  <c r="B6621" i="4"/>
  <c r="C6621" i="4"/>
  <c r="F6622" i="4"/>
  <c r="A6621" i="4"/>
  <c r="F6484" i="4"/>
  <c r="C6483" i="4"/>
  <c r="B6483" i="4"/>
  <c r="A6483" i="4"/>
  <c r="B6667" i="4"/>
  <c r="A6667" i="4"/>
  <c r="C6667" i="4"/>
  <c r="F6668" i="4"/>
  <c r="C6322" i="4"/>
  <c r="B6322" i="4"/>
  <c r="D6322" i="4" s="1"/>
  <c r="F6323" i="4"/>
  <c r="A6322" i="4"/>
  <c r="F6507" i="4"/>
  <c r="A6506" i="4"/>
  <c r="B6506" i="4"/>
  <c r="C6506" i="4"/>
  <c r="B6552" i="4"/>
  <c r="C6552" i="4"/>
  <c r="A6552" i="4"/>
  <c r="F6553" i="4"/>
  <c r="F7786" i="4"/>
  <c r="C6230" i="4"/>
  <c r="B6230" i="4"/>
  <c r="D6230" i="4" s="1"/>
  <c r="A6230" i="4"/>
  <c r="B6644" i="4"/>
  <c r="C6644" i="4"/>
  <c r="A6644" i="4"/>
  <c r="F6645" i="4"/>
  <c r="A6276" i="4"/>
  <c r="F6277" i="4"/>
  <c r="C6276" i="4"/>
  <c r="B6276" i="4"/>
  <c r="C6598" i="4"/>
  <c r="F6599" i="4"/>
  <c r="B6598" i="4"/>
  <c r="A6598" i="4"/>
  <c r="AH7786" i="4" l="1"/>
  <c r="AI7786" i="4"/>
  <c r="D6479" i="4"/>
  <c r="D6481" i="4"/>
  <c r="D6482" i="4"/>
  <c r="D6480" i="4"/>
  <c r="AF7786" i="4"/>
  <c r="AE7786" i="4"/>
  <c r="AD7786" i="4"/>
  <c r="AC7786" i="4"/>
  <c r="AB7786" i="4"/>
  <c r="AJ7786" i="4"/>
  <c r="P7786" i="4"/>
  <c r="B7785" i="4"/>
  <c r="D6276" i="4"/>
  <c r="D6299" i="4"/>
  <c r="D6253" i="4"/>
  <c r="D6460" i="4"/>
  <c r="D6345" i="4"/>
  <c r="D6368" i="4"/>
  <c r="D6483" i="4"/>
  <c r="D6414" i="4"/>
  <c r="A6507" i="4"/>
  <c r="F6508" i="4"/>
  <c r="C6507" i="4"/>
  <c r="B6507" i="4"/>
  <c r="F6531" i="4"/>
  <c r="A6530" i="4"/>
  <c r="B6530" i="4"/>
  <c r="C6530" i="4"/>
  <c r="C6346" i="4"/>
  <c r="B6346" i="4"/>
  <c r="D6346" i="4" s="1"/>
  <c r="F6347" i="4"/>
  <c r="A6346" i="4"/>
  <c r="F6738" i="4"/>
  <c r="C6737" i="4"/>
  <c r="A6737" i="4"/>
  <c r="B6737" i="4"/>
  <c r="F6646" i="4"/>
  <c r="C6645" i="4"/>
  <c r="A6645" i="4"/>
  <c r="B6645" i="4"/>
  <c r="F6324" i="4"/>
  <c r="C6323" i="4"/>
  <c r="B6323" i="4"/>
  <c r="D6323" i="4" s="1"/>
  <c r="A6323" i="4"/>
  <c r="A6484" i="4"/>
  <c r="F6485" i="4"/>
  <c r="C6484" i="4"/>
  <c r="B6484" i="4"/>
  <c r="D6484" i="4" s="1"/>
  <c r="B6369" i="4"/>
  <c r="D6369" i="4" s="1"/>
  <c r="A6369" i="4"/>
  <c r="F6370" i="4"/>
  <c r="C6369" i="4"/>
  <c r="B6461" i="4"/>
  <c r="D6461" i="4" s="1"/>
  <c r="A6461" i="4"/>
  <c r="F6462" i="4"/>
  <c r="C6461" i="4"/>
  <c r="A6300" i="4"/>
  <c r="F6301" i="4"/>
  <c r="C6300" i="4"/>
  <c r="B6300" i="4"/>
  <c r="D6300" i="4" s="1"/>
  <c r="B6691" i="4"/>
  <c r="A6691" i="4"/>
  <c r="C6691" i="4"/>
  <c r="F6692" i="4"/>
  <c r="B6576" i="4"/>
  <c r="C6576" i="4"/>
  <c r="A6576" i="4"/>
  <c r="F6577" i="4"/>
  <c r="A6714" i="4"/>
  <c r="F6715" i="4"/>
  <c r="C6714" i="4"/>
  <c r="B6714" i="4"/>
  <c r="C6553" i="4"/>
  <c r="F6554" i="4"/>
  <c r="B6553" i="4"/>
  <c r="A6553" i="4"/>
  <c r="C6622" i="4"/>
  <c r="F6623" i="4"/>
  <c r="B6622" i="4"/>
  <c r="A6622" i="4"/>
  <c r="C6254" i="4"/>
  <c r="B6254" i="4"/>
  <c r="D6254" i="4" s="1"/>
  <c r="A6254" i="4"/>
  <c r="C6438" i="4"/>
  <c r="B6438" i="4"/>
  <c r="D6438" i="4" s="1"/>
  <c r="F6439" i="4"/>
  <c r="A6438" i="4"/>
  <c r="C6783" i="4"/>
  <c r="F6784" i="4"/>
  <c r="B6783" i="4"/>
  <c r="F6807" i="4"/>
  <c r="A6783" i="4"/>
  <c r="F6600" i="4"/>
  <c r="A6599" i="4"/>
  <c r="C6599" i="4"/>
  <c r="B6599" i="4"/>
  <c r="A6392" i="4"/>
  <c r="F6393" i="4"/>
  <c r="C6392" i="4"/>
  <c r="B6392" i="4"/>
  <c r="F6416" i="4"/>
  <c r="C6415" i="4"/>
  <c r="B6415" i="4"/>
  <c r="A6415" i="4"/>
  <c r="B6277" i="4"/>
  <c r="D6277" i="4" s="1"/>
  <c r="A6277" i="4"/>
  <c r="F6278" i="4"/>
  <c r="C6277" i="4"/>
  <c r="F7787" i="4"/>
  <c r="C6668" i="4"/>
  <c r="B6668" i="4"/>
  <c r="A6668" i="4"/>
  <c r="F6669" i="4"/>
  <c r="C6760" i="4"/>
  <c r="B6760" i="4"/>
  <c r="A6760" i="4"/>
  <c r="F6761" i="4"/>
  <c r="AH7787" i="4" l="1"/>
  <c r="AI7787" i="4"/>
  <c r="D6502" i="4"/>
  <c r="D6503" i="4"/>
  <c r="D6504" i="4"/>
  <c r="D6506" i="4"/>
  <c r="D6505" i="4"/>
  <c r="AF7787" i="4"/>
  <c r="AE7787" i="4"/>
  <c r="AD7787" i="4"/>
  <c r="AC7787" i="4"/>
  <c r="AB7787" i="4"/>
  <c r="AJ7787" i="4"/>
  <c r="P7787" i="4"/>
  <c r="B7786" i="4"/>
  <c r="D6392" i="4"/>
  <c r="D6415" i="4"/>
  <c r="D6507" i="4"/>
  <c r="F6808" i="4"/>
  <c r="C6807" i="4"/>
  <c r="F6831" i="4"/>
  <c r="A6807" i="4"/>
  <c r="B6807" i="4"/>
  <c r="F6440" i="4"/>
  <c r="C6439" i="4"/>
  <c r="B6439" i="4"/>
  <c r="D6439" i="4" s="1"/>
  <c r="A6439" i="4"/>
  <c r="A6600" i="4"/>
  <c r="B6600" i="4"/>
  <c r="F6601" i="4"/>
  <c r="C6600" i="4"/>
  <c r="B6485" i="4"/>
  <c r="D6485" i="4" s="1"/>
  <c r="A6485" i="4"/>
  <c r="F6486" i="4"/>
  <c r="C6485" i="4"/>
  <c r="B6715" i="4"/>
  <c r="A6715" i="4"/>
  <c r="C6715" i="4"/>
  <c r="F6716" i="4"/>
  <c r="C6577" i="4"/>
  <c r="F6578" i="4"/>
  <c r="B6577" i="4"/>
  <c r="A6577" i="4"/>
  <c r="C6692" i="4"/>
  <c r="B6692" i="4"/>
  <c r="A6692" i="4"/>
  <c r="F6693" i="4"/>
  <c r="B6301" i="4"/>
  <c r="D6301" i="4" s="1"/>
  <c r="A6301" i="4"/>
  <c r="F6302" i="4"/>
  <c r="C6301" i="4"/>
  <c r="C6462" i="4"/>
  <c r="B6462" i="4"/>
  <c r="F6463" i="4"/>
  <c r="A6462" i="4"/>
  <c r="F7788" i="4"/>
  <c r="C6278" i="4"/>
  <c r="B6278" i="4"/>
  <c r="A6278" i="4"/>
  <c r="C6370" i="4"/>
  <c r="B6370" i="4"/>
  <c r="D6370" i="4" s="1"/>
  <c r="F6371" i="4"/>
  <c r="A6370" i="4"/>
  <c r="A6324" i="4"/>
  <c r="F6325" i="4"/>
  <c r="C6324" i="4"/>
  <c r="B6324" i="4"/>
  <c r="D6324" i="4" s="1"/>
  <c r="A6738" i="4"/>
  <c r="F6739" i="4"/>
  <c r="C6738" i="4"/>
  <c r="B6738" i="4"/>
  <c r="A6531" i="4"/>
  <c r="F6532" i="4"/>
  <c r="C6531" i="4"/>
  <c r="B6531" i="4"/>
  <c r="D6531" i="4" s="1"/>
  <c r="F6670" i="4"/>
  <c r="C6669" i="4"/>
  <c r="A6669" i="4"/>
  <c r="B6669" i="4"/>
  <c r="F6555" i="4"/>
  <c r="A6554" i="4"/>
  <c r="B6554" i="4"/>
  <c r="C6554" i="4"/>
  <c r="A6646" i="4"/>
  <c r="F6647" i="4"/>
  <c r="C6646" i="4"/>
  <c r="B6646" i="4"/>
  <c r="B6508" i="4"/>
  <c r="D6508" i="4" s="1"/>
  <c r="F6509" i="4"/>
  <c r="C6508" i="4"/>
  <c r="A6508" i="4"/>
  <c r="F6762" i="4"/>
  <c r="C6761" i="4"/>
  <c r="A6761" i="4"/>
  <c r="B6761" i="4"/>
  <c r="A6416" i="4"/>
  <c r="F6417" i="4"/>
  <c r="C6416" i="4"/>
  <c r="B6416" i="4"/>
  <c r="B6393" i="4"/>
  <c r="A6393" i="4"/>
  <c r="F6394" i="4"/>
  <c r="C6393" i="4"/>
  <c r="F6785" i="4"/>
  <c r="C6784" i="4"/>
  <c r="A6784" i="4"/>
  <c r="B6784" i="4"/>
  <c r="F6624" i="4"/>
  <c r="A6623" i="4"/>
  <c r="C6623" i="4"/>
  <c r="B6623" i="4"/>
  <c r="F6348" i="4"/>
  <c r="C6347" i="4"/>
  <c r="B6347" i="4"/>
  <c r="A6347" i="4"/>
  <c r="AI7788" i="4" l="1"/>
  <c r="AH7788" i="4"/>
  <c r="D6530" i="4"/>
  <c r="D6528" i="4"/>
  <c r="D6529" i="4"/>
  <c r="D6527" i="4"/>
  <c r="AF7788" i="4"/>
  <c r="AE7788" i="4"/>
  <c r="AD7788" i="4"/>
  <c r="AC7788" i="4"/>
  <c r="AB7788" i="4"/>
  <c r="P7788" i="4"/>
  <c r="AJ7788" i="4"/>
  <c r="B7787" i="4"/>
  <c r="D6393" i="4"/>
  <c r="D6278" i="4"/>
  <c r="D6462" i="4"/>
  <c r="D6416" i="4"/>
  <c r="D6347" i="4"/>
  <c r="A6785" i="4"/>
  <c r="B6785" i="4"/>
  <c r="C6785" i="4"/>
  <c r="F6786" i="4"/>
  <c r="A6624" i="4"/>
  <c r="B6624" i="4"/>
  <c r="F6625" i="4"/>
  <c r="C6624" i="4"/>
  <c r="C6394" i="4"/>
  <c r="B6394" i="4"/>
  <c r="D6394" i="4" s="1"/>
  <c r="F6395" i="4"/>
  <c r="A6394" i="4"/>
  <c r="A6762" i="4"/>
  <c r="F6763" i="4"/>
  <c r="C6762" i="4"/>
  <c r="B6762" i="4"/>
  <c r="B6532" i="4"/>
  <c r="D6532" i="4" s="1"/>
  <c r="F6533" i="4"/>
  <c r="A6532" i="4"/>
  <c r="C6532" i="4"/>
  <c r="B6739" i="4"/>
  <c r="A6739" i="4"/>
  <c r="C6739" i="4"/>
  <c r="F6740" i="4"/>
  <c r="C6716" i="4"/>
  <c r="B6716" i="4"/>
  <c r="A6716" i="4"/>
  <c r="F6717" i="4"/>
  <c r="A6808" i="4"/>
  <c r="F6809" i="4"/>
  <c r="C6808" i="4"/>
  <c r="B6808" i="4"/>
  <c r="F6579" i="4"/>
  <c r="A6578" i="4"/>
  <c r="B6578" i="4"/>
  <c r="C6578" i="4"/>
  <c r="B6417" i="4"/>
  <c r="A6417" i="4"/>
  <c r="F6418" i="4"/>
  <c r="C6417" i="4"/>
  <c r="A6670" i="4"/>
  <c r="F6671" i="4"/>
  <c r="C6670" i="4"/>
  <c r="B6670" i="4"/>
  <c r="F6372" i="4"/>
  <c r="C6371" i="4"/>
  <c r="B6371" i="4"/>
  <c r="A6371" i="4"/>
  <c r="F7789" i="4"/>
  <c r="F6464" i="4"/>
  <c r="C6463" i="4"/>
  <c r="B6463" i="4"/>
  <c r="D6463" i="4" s="1"/>
  <c r="A6463" i="4"/>
  <c r="F6694" i="4"/>
  <c r="C6693" i="4"/>
  <c r="A6693" i="4"/>
  <c r="B6693" i="4"/>
  <c r="C6486" i="4"/>
  <c r="B6486" i="4"/>
  <c r="F6487" i="4"/>
  <c r="A6486" i="4"/>
  <c r="B6601" i="4"/>
  <c r="C6601" i="4"/>
  <c r="F6602" i="4"/>
  <c r="A6601" i="4"/>
  <c r="A6440" i="4"/>
  <c r="F6441" i="4"/>
  <c r="C6440" i="4"/>
  <c r="B6440" i="4"/>
  <c r="D6440" i="4" s="1"/>
  <c r="B6647" i="4"/>
  <c r="A6647" i="4"/>
  <c r="C6647" i="4"/>
  <c r="F6648" i="4"/>
  <c r="A6555" i="4"/>
  <c r="F6556" i="4"/>
  <c r="C6555" i="4"/>
  <c r="B6555" i="4"/>
  <c r="F6832" i="4"/>
  <c r="C6831" i="4"/>
  <c r="F6855" i="4"/>
  <c r="A6831" i="4"/>
  <c r="B6831" i="4"/>
  <c r="A6348" i="4"/>
  <c r="F6349" i="4"/>
  <c r="C6348" i="4"/>
  <c r="B6348" i="4"/>
  <c r="D6348" i="4" s="1"/>
  <c r="C6509" i="4"/>
  <c r="F6510" i="4"/>
  <c r="B6509" i="4"/>
  <c r="A6509" i="4"/>
  <c r="B6325" i="4"/>
  <c r="D6325" i="4" s="1"/>
  <c r="A6325" i="4"/>
  <c r="F6326" i="4"/>
  <c r="C6325" i="4"/>
  <c r="C6302" i="4"/>
  <c r="B6302" i="4"/>
  <c r="D6302" i="4" s="1"/>
  <c r="A6302" i="4"/>
  <c r="AI7789" i="4" l="1"/>
  <c r="AH7789" i="4"/>
  <c r="D6553" i="4"/>
  <c r="D6554" i="4"/>
  <c r="D6552" i="4"/>
  <c r="D6551" i="4"/>
  <c r="AF7789" i="4"/>
  <c r="AE7789" i="4"/>
  <c r="AD7789" i="4"/>
  <c r="AC7789" i="4"/>
  <c r="AB7789" i="4"/>
  <c r="AJ7789" i="4"/>
  <c r="P7789" i="4"/>
  <c r="B7788" i="4"/>
  <c r="D6371" i="4"/>
  <c r="D6555" i="4"/>
  <c r="D6509" i="4"/>
  <c r="D6486" i="4"/>
  <c r="D6417" i="4"/>
  <c r="C6326" i="4"/>
  <c r="B6326" i="4"/>
  <c r="D6326" i="4" s="1"/>
  <c r="A6326" i="4"/>
  <c r="A6464" i="4"/>
  <c r="F6465" i="4"/>
  <c r="C6464" i="4"/>
  <c r="B6464" i="4"/>
  <c r="A6372" i="4"/>
  <c r="F6373" i="4"/>
  <c r="C6372" i="4"/>
  <c r="B6372" i="4"/>
  <c r="D6372" i="4" s="1"/>
  <c r="F6396" i="4"/>
  <c r="C6395" i="4"/>
  <c r="B6395" i="4"/>
  <c r="D6395" i="4" s="1"/>
  <c r="A6395" i="4"/>
  <c r="F6511" i="4"/>
  <c r="A6510" i="4"/>
  <c r="C6510" i="4"/>
  <c r="B6510" i="4"/>
  <c r="F6856" i="4"/>
  <c r="C6855" i="4"/>
  <c r="F6879" i="4"/>
  <c r="A6855" i="4"/>
  <c r="B6855" i="4"/>
  <c r="B6349" i="4"/>
  <c r="D6349" i="4" s="1"/>
  <c r="A6349" i="4"/>
  <c r="F6350" i="4"/>
  <c r="C6349" i="4"/>
  <c r="A6694" i="4"/>
  <c r="F6695" i="4"/>
  <c r="C6694" i="4"/>
  <c r="B6694" i="4"/>
  <c r="B6671" i="4"/>
  <c r="A6671" i="4"/>
  <c r="C6671" i="4"/>
  <c r="F6672" i="4"/>
  <c r="A6832" i="4"/>
  <c r="F6833" i="4"/>
  <c r="C6832" i="4"/>
  <c r="B6832" i="4"/>
  <c r="B6441" i="4"/>
  <c r="D6441" i="4" s="1"/>
  <c r="A6441" i="4"/>
  <c r="F6442" i="4"/>
  <c r="C6441" i="4"/>
  <c r="C6533" i="4"/>
  <c r="F6534" i="4"/>
  <c r="B6533" i="4"/>
  <c r="D6533" i="4" s="1"/>
  <c r="A6533" i="4"/>
  <c r="C6648" i="4"/>
  <c r="B6648" i="4"/>
  <c r="A6648" i="4"/>
  <c r="F6649" i="4"/>
  <c r="F6488" i="4"/>
  <c r="C6487" i="4"/>
  <c r="B6487" i="4"/>
  <c r="A6487" i="4"/>
  <c r="F7790" i="4"/>
  <c r="C6418" i="4"/>
  <c r="B6418" i="4"/>
  <c r="F6419" i="4"/>
  <c r="A6418" i="4"/>
  <c r="A6579" i="4"/>
  <c r="F6580" i="4"/>
  <c r="C6579" i="4"/>
  <c r="B6579" i="4"/>
  <c r="C6740" i="4"/>
  <c r="B6740" i="4"/>
  <c r="A6740" i="4"/>
  <c r="F6741" i="4"/>
  <c r="B6763" i="4"/>
  <c r="A6763" i="4"/>
  <c r="C6763" i="4"/>
  <c r="F6764" i="4"/>
  <c r="B6786" i="4"/>
  <c r="C6786" i="4"/>
  <c r="F6787" i="4"/>
  <c r="A6786" i="4"/>
  <c r="B6556" i="4"/>
  <c r="D6556" i="4" s="1"/>
  <c r="F6557" i="4"/>
  <c r="C6556" i="4"/>
  <c r="A6556" i="4"/>
  <c r="C6602" i="4"/>
  <c r="F6603" i="4"/>
  <c r="B6602" i="4"/>
  <c r="A6602" i="4"/>
  <c r="B6809" i="4"/>
  <c r="A6809" i="4"/>
  <c r="F6810" i="4"/>
  <c r="C6809" i="4"/>
  <c r="F6718" i="4"/>
  <c r="C6717" i="4"/>
  <c r="A6717" i="4"/>
  <c r="B6717" i="4"/>
  <c r="B6625" i="4"/>
  <c r="C6625" i="4"/>
  <c r="F6626" i="4"/>
  <c r="A6625" i="4"/>
  <c r="AI7790" i="4" l="1"/>
  <c r="AH7790" i="4"/>
  <c r="D6577" i="4"/>
  <c r="D6576" i="4"/>
  <c r="D6578" i="4"/>
  <c r="D6575" i="4"/>
  <c r="AF7790" i="4"/>
  <c r="AE7790" i="4"/>
  <c r="AD7790" i="4"/>
  <c r="AC7790" i="4"/>
  <c r="AB7790" i="4"/>
  <c r="AJ7790" i="4"/>
  <c r="P7790" i="4"/>
  <c r="B7789" i="4"/>
  <c r="D6579" i="4"/>
  <c r="D6487" i="4"/>
  <c r="D6464" i="4"/>
  <c r="D6418" i="4"/>
  <c r="D6510" i="4"/>
  <c r="C6810" i="4"/>
  <c r="B6810" i="4"/>
  <c r="F6811" i="4"/>
  <c r="A6810" i="4"/>
  <c r="C6557" i="4"/>
  <c r="F6558" i="4"/>
  <c r="B6557" i="4"/>
  <c r="D6557" i="4" s="1"/>
  <c r="A6557" i="4"/>
  <c r="C6787" i="4"/>
  <c r="F6788" i="4"/>
  <c r="B6787" i="4"/>
  <c r="A6787" i="4"/>
  <c r="F6742" i="4"/>
  <c r="C6741" i="4"/>
  <c r="A6741" i="4"/>
  <c r="B6741" i="4"/>
  <c r="C6672" i="4"/>
  <c r="B6672" i="4"/>
  <c r="A6672" i="4"/>
  <c r="F6673" i="4"/>
  <c r="C6350" i="4"/>
  <c r="B6350" i="4"/>
  <c r="A6350" i="4"/>
  <c r="A6856" i="4"/>
  <c r="F6857" i="4"/>
  <c r="C6856" i="4"/>
  <c r="B6856" i="4"/>
  <c r="A6511" i="4"/>
  <c r="F6512" i="4"/>
  <c r="C6511" i="4"/>
  <c r="B6511" i="4"/>
  <c r="D6511" i="4" s="1"/>
  <c r="A6396" i="4"/>
  <c r="F6397" i="4"/>
  <c r="C6396" i="4"/>
  <c r="B6396" i="4"/>
  <c r="A6488" i="4"/>
  <c r="F6489" i="4"/>
  <c r="C6488" i="4"/>
  <c r="B6488" i="4"/>
  <c r="B6580" i="4"/>
  <c r="D6580" i="4" s="1"/>
  <c r="F6581" i="4"/>
  <c r="A6580" i="4"/>
  <c r="C6580" i="4"/>
  <c r="C6442" i="4"/>
  <c r="B6442" i="4"/>
  <c r="F6443" i="4"/>
  <c r="A6442" i="4"/>
  <c r="B6833" i="4"/>
  <c r="A6833" i="4"/>
  <c r="F6834" i="4"/>
  <c r="C6833" i="4"/>
  <c r="B6695" i="4"/>
  <c r="A6695" i="4"/>
  <c r="C6695" i="4"/>
  <c r="F6696" i="4"/>
  <c r="B6465" i="4"/>
  <c r="D6465" i="4" s="1"/>
  <c r="A6465" i="4"/>
  <c r="F6466" i="4"/>
  <c r="C6465" i="4"/>
  <c r="A6718" i="4"/>
  <c r="F6719" i="4"/>
  <c r="C6718" i="4"/>
  <c r="B6718" i="4"/>
  <c r="F6604" i="4"/>
  <c r="A6603" i="4"/>
  <c r="C6603" i="4"/>
  <c r="B6603" i="4"/>
  <c r="C6764" i="4"/>
  <c r="B6764" i="4"/>
  <c r="A6764" i="4"/>
  <c r="F6765" i="4"/>
  <c r="F6420" i="4"/>
  <c r="C6419" i="4"/>
  <c r="B6419" i="4"/>
  <c r="A6419" i="4"/>
  <c r="F7791" i="4"/>
  <c r="F6880" i="4"/>
  <c r="C6879" i="4"/>
  <c r="F6903" i="4"/>
  <c r="A6879" i="4"/>
  <c r="B6879" i="4"/>
  <c r="B6373" i="4"/>
  <c r="A6373" i="4"/>
  <c r="F6374" i="4"/>
  <c r="C6373" i="4"/>
  <c r="C6626" i="4"/>
  <c r="F6627" i="4"/>
  <c r="B6626" i="4"/>
  <c r="A6626" i="4"/>
  <c r="F6650" i="4"/>
  <c r="C6649" i="4"/>
  <c r="A6649" i="4"/>
  <c r="B6649" i="4"/>
  <c r="F6535" i="4"/>
  <c r="A6534" i="4"/>
  <c r="C6534" i="4"/>
  <c r="B6534" i="4"/>
  <c r="D6534" i="4" s="1"/>
  <c r="AI7791" i="4" l="1"/>
  <c r="AH7791" i="4"/>
  <c r="D6601" i="4"/>
  <c r="D6602" i="4"/>
  <c r="D6600" i="4"/>
  <c r="D6599" i="4"/>
  <c r="AF7791" i="4"/>
  <c r="AE7791" i="4"/>
  <c r="AD7791" i="4"/>
  <c r="AC7791" i="4"/>
  <c r="AB7791" i="4"/>
  <c r="AJ7791" i="4"/>
  <c r="P7791" i="4"/>
  <c r="B7790" i="4"/>
  <c r="F6927" i="4"/>
  <c r="D6350" i="4"/>
  <c r="D6442" i="4"/>
  <c r="D6488" i="4"/>
  <c r="D6396" i="4"/>
  <c r="D6603" i="4"/>
  <c r="D6373" i="4"/>
  <c r="D6419" i="4"/>
  <c r="F6628" i="4"/>
  <c r="A6627" i="4"/>
  <c r="C6627" i="4"/>
  <c r="B6627" i="4"/>
  <c r="A6880" i="4"/>
  <c r="F6881" i="4"/>
  <c r="C6880" i="4"/>
  <c r="B6880" i="4"/>
  <c r="A6420" i="4"/>
  <c r="F6421" i="4"/>
  <c r="C6420" i="4"/>
  <c r="B6420" i="4"/>
  <c r="F6766" i="4"/>
  <c r="C6765" i="4"/>
  <c r="A6765" i="4"/>
  <c r="B6765" i="4"/>
  <c r="A6650" i="4"/>
  <c r="F6651" i="4"/>
  <c r="C6650" i="4"/>
  <c r="B6650" i="4"/>
  <c r="B6489" i="4"/>
  <c r="A6489" i="4"/>
  <c r="F6490" i="4"/>
  <c r="C6489" i="4"/>
  <c r="B6857" i="4"/>
  <c r="A6857" i="4"/>
  <c r="F6858" i="4"/>
  <c r="C6857" i="4"/>
  <c r="F6904" i="4"/>
  <c r="C6903" i="4"/>
  <c r="A6903" i="4"/>
  <c r="B6903" i="4"/>
  <c r="F7792" i="4"/>
  <c r="A6604" i="4"/>
  <c r="B6604" i="4"/>
  <c r="D6604" i="4" s="1"/>
  <c r="F6605" i="4"/>
  <c r="C6604" i="4"/>
  <c r="B6719" i="4"/>
  <c r="A6719" i="4"/>
  <c r="C6719" i="4"/>
  <c r="F6720" i="4"/>
  <c r="C6466" i="4"/>
  <c r="B6466" i="4"/>
  <c r="F6467" i="4"/>
  <c r="A6466" i="4"/>
  <c r="C6834" i="4"/>
  <c r="B6834" i="4"/>
  <c r="F6835" i="4"/>
  <c r="A6834" i="4"/>
  <c r="C6581" i="4"/>
  <c r="F6582" i="4"/>
  <c r="B6581" i="4"/>
  <c r="D6581" i="4" s="1"/>
  <c r="A6581" i="4"/>
  <c r="B6397" i="4"/>
  <c r="A6397" i="4"/>
  <c r="F6398" i="4"/>
  <c r="C6397" i="4"/>
  <c r="F6674" i="4"/>
  <c r="C6673" i="4"/>
  <c r="A6673" i="4"/>
  <c r="B6673" i="4"/>
  <c r="A6742" i="4"/>
  <c r="F6743" i="4"/>
  <c r="C6742" i="4"/>
  <c r="B6742" i="4"/>
  <c r="F6789" i="4"/>
  <c r="C6788" i="4"/>
  <c r="B6788" i="4"/>
  <c r="A6788" i="4"/>
  <c r="F6559" i="4"/>
  <c r="A6558" i="4"/>
  <c r="C6558" i="4"/>
  <c r="B6558" i="4"/>
  <c r="D6558" i="4" s="1"/>
  <c r="A6535" i="4"/>
  <c r="F6536" i="4"/>
  <c r="C6535" i="4"/>
  <c r="B6535" i="4"/>
  <c r="D6535" i="4" s="1"/>
  <c r="C6374" i="4"/>
  <c r="B6374" i="4"/>
  <c r="D6374" i="4" s="1"/>
  <c r="A6374" i="4"/>
  <c r="C6696" i="4"/>
  <c r="B6696" i="4"/>
  <c r="A6696" i="4"/>
  <c r="F6697" i="4"/>
  <c r="F6444" i="4"/>
  <c r="C6443" i="4"/>
  <c r="B6443" i="4"/>
  <c r="A6443" i="4"/>
  <c r="B6512" i="4"/>
  <c r="D6512" i="4" s="1"/>
  <c r="C6512" i="4"/>
  <c r="A6512" i="4"/>
  <c r="F6513" i="4"/>
  <c r="F6812" i="4"/>
  <c r="C6811" i="4"/>
  <c r="A6811" i="4"/>
  <c r="B6811" i="4"/>
  <c r="AI7792" i="4" l="1"/>
  <c r="AH7792" i="4"/>
  <c r="D6624" i="4"/>
  <c r="D6626" i="4"/>
  <c r="D6623" i="4"/>
  <c r="D6625" i="4"/>
  <c r="AF7792" i="4"/>
  <c r="AE7792" i="4"/>
  <c r="AD7792" i="4"/>
  <c r="AC7792" i="4"/>
  <c r="AB7792" i="4"/>
  <c r="AJ7792" i="4"/>
  <c r="P7792" i="4"/>
  <c r="F6928" i="4"/>
  <c r="A6927" i="4"/>
  <c r="B7791" i="4"/>
  <c r="F6951" i="4"/>
  <c r="D6443" i="4"/>
  <c r="D6627" i="4"/>
  <c r="D6466" i="4"/>
  <c r="D6489" i="4"/>
  <c r="B6927" i="4"/>
  <c r="C6927" i="4"/>
  <c r="D6397" i="4"/>
  <c r="D6420" i="4"/>
  <c r="A6789" i="4"/>
  <c r="B6789" i="4"/>
  <c r="F6790" i="4"/>
  <c r="C6789" i="4"/>
  <c r="F7793" i="4"/>
  <c r="A6444" i="4"/>
  <c r="F6445" i="4"/>
  <c r="C6444" i="4"/>
  <c r="B6444" i="4"/>
  <c r="F6698" i="4"/>
  <c r="C6697" i="4"/>
  <c r="A6697" i="4"/>
  <c r="B6697" i="4"/>
  <c r="C6513" i="4"/>
  <c r="F6514" i="4"/>
  <c r="B6513" i="4"/>
  <c r="A6513" i="4"/>
  <c r="A6559" i="4"/>
  <c r="F6560" i="4"/>
  <c r="C6559" i="4"/>
  <c r="B6559" i="4"/>
  <c r="D6559" i="4" s="1"/>
  <c r="C6398" i="4"/>
  <c r="B6398" i="4"/>
  <c r="A6398" i="4"/>
  <c r="F6468" i="4"/>
  <c r="C6467" i="4"/>
  <c r="B6467" i="4"/>
  <c r="D6467" i="4" s="1"/>
  <c r="A6467" i="4"/>
  <c r="C6490" i="4"/>
  <c r="B6490" i="4"/>
  <c r="D6490" i="4" s="1"/>
  <c r="F6491" i="4"/>
  <c r="A6490" i="4"/>
  <c r="A6766" i="4"/>
  <c r="F6767" i="4"/>
  <c r="C6766" i="4"/>
  <c r="B6766" i="4"/>
  <c r="B6421" i="4"/>
  <c r="D6421" i="4" s="1"/>
  <c r="A6421" i="4"/>
  <c r="F6422" i="4"/>
  <c r="C6421" i="4"/>
  <c r="B6743" i="4"/>
  <c r="A6743" i="4"/>
  <c r="C6743" i="4"/>
  <c r="F6744" i="4"/>
  <c r="A6904" i="4"/>
  <c r="F6905" i="4"/>
  <c r="C6904" i="4"/>
  <c r="B6904" i="4"/>
  <c r="B6881" i="4"/>
  <c r="A6881" i="4"/>
  <c r="F6882" i="4"/>
  <c r="C6881" i="4"/>
  <c r="A6812" i="4"/>
  <c r="F6813" i="4"/>
  <c r="C6812" i="4"/>
  <c r="B6812" i="4"/>
  <c r="A6674" i="4"/>
  <c r="F6675" i="4"/>
  <c r="C6674" i="4"/>
  <c r="B6674" i="4"/>
  <c r="F6583" i="4"/>
  <c r="A6582" i="4"/>
  <c r="C6582" i="4"/>
  <c r="B6582" i="4"/>
  <c r="D6582" i="4" s="1"/>
  <c r="B6605" i="4"/>
  <c r="D6605" i="4" s="1"/>
  <c r="C6605" i="4"/>
  <c r="F6606" i="4"/>
  <c r="A6605" i="4"/>
  <c r="C6858" i="4"/>
  <c r="B6858" i="4"/>
  <c r="F6859" i="4"/>
  <c r="A6858" i="4"/>
  <c r="B6536" i="4"/>
  <c r="C6536" i="4"/>
  <c r="A6536" i="4"/>
  <c r="F6537" i="4"/>
  <c r="F6836" i="4"/>
  <c r="C6835" i="4"/>
  <c r="A6835" i="4"/>
  <c r="B6835" i="4"/>
  <c r="C6720" i="4"/>
  <c r="B6720" i="4"/>
  <c r="A6720" i="4"/>
  <c r="F6721" i="4"/>
  <c r="B6651" i="4"/>
  <c r="D6651" i="4" s="1"/>
  <c r="A6651" i="4"/>
  <c r="C6651" i="4"/>
  <c r="F6652" i="4"/>
  <c r="A6628" i="4"/>
  <c r="B6628" i="4"/>
  <c r="F6629" i="4"/>
  <c r="C6628" i="4"/>
  <c r="AI7793" i="4" l="1"/>
  <c r="AH7793" i="4"/>
  <c r="D6647" i="4"/>
  <c r="D6650" i="4"/>
  <c r="D6646" i="4"/>
  <c r="D6649" i="4"/>
  <c r="D6648" i="4"/>
  <c r="AF7793" i="4"/>
  <c r="AE7793" i="4"/>
  <c r="AD7793" i="4"/>
  <c r="AC7793" i="4"/>
  <c r="AB7793" i="4"/>
  <c r="AJ7793" i="4"/>
  <c r="P7793" i="4"/>
  <c r="A6951" i="4"/>
  <c r="A6928" i="4"/>
  <c r="F6952" i="4"/>
  <c r="C6952" i="4" s="1"/>
  <c r="B6928" i="4"/>
  <c r="F6975" i="4"/>
  <c r="A6975" i="4" s="1"/>
  <c r="C6928" i="4"/>
  <c r="C6951" i="4"/>
  <c r="F6929" i="4"/>
  <c r="F6930" i="4" s="1"/>
  <c r="B6951" i="4"/>
  <c r="B7792" i="4"/>
  <c r="D6398" i="4"/>
  <c r="D6444" i="4"/>
  <c r="D6536" i="4"/>
  <c r="D6513" i="4"/>
  <c r="D6628" i="4"/>
  <c r="F6953" i="4"/>
  <c r="B6675" i="4"/>
  <c r="A6675" i="4"/>
  <c r="C6675" i="4"/>
  <c r="F6676" i="4"/>
  <c r="B6905" i="4"/>
  <c r="A6905" i="4"/>
  <c r="F6906" i="4"/>
  <c r="C6905" i="4"/>
  <c r="B6629" i="4"/>
  <c r="C6629" i="4"/>
  <c r="F6630" i="4"/>
  <c r="A6629" i="4"/>
  <c r="C6652" i="4"/>
  <c r="B6652" i="4"/>
  <c r="D6652" i="4" s="1"/>
  <c r="A6652" i="4"/>
  <c r="F6653" i="4"/>
  <c r="A6836" i="4"/>
  <c r="F6837" i="4"/>
  <c r="C6836" i="4"/>
  <c r="B6836" i="4"/>
  <c r="F6860" i="4"/>
  <c r="C6859" i="4"/>
  <c r="A6859" i="4"/>
  <c r="B6859" i="4"/>
  <c r="F6584" i="4"/>
  <c r="A6583" i="4"/>
  <c r="C6583" i="4"/>
  <c r="B6583" i="4"/>
  <c r="D6583" i="4" s="1"/>
  <c r="F6492" i="4"/>
  <c r="C6491" i="4"/>
  <c r="B6491" i="4"/>
  <c r="D6491" i="4" s="1"/>
  <c r="A6491" i="4"/>
  <c r="B6560" i="4"/>
  <c r="C6560" i="4"/>
  <c r="A6560" i="4"/>
  <c r="F6561" i="4"/>
  <c r="A6698" i="4"/>
  <c r="F6699" i="4"/>
  <c r="C6698" i="4"/>
  <c r="B6698" i="4"/>
  <c r="C6606" i="4"/>
  <c r="F6607" i="4"/>
  <c r="B6606" i="4"/>
  <c r="D6606" i="4" s="1"/>
  <c r="A6606" i="4"/>
  <c r="C6744" i="4"/>
  <c r="B6744" i="4"/>
  <c r="A6744" i="4"/>
  <c r="F6745" i="4"/>
  <c r="F7794" i="4"/>
  <c r="B6790" i="4"/>
  <c r="C6790" i="4"/>
  <c r="F6791" i="4"/>
  <c r="A6790" i="4"/>
  <c r="C6422" i="4"/>
  <c r="B6422" i="4"/>
  <c r="D6422" i="4" s="1"/>
  <c r="A6422" i="4"/>
  <c r="F6722" i="4"/>
  <c r="C6721" i="4"/>
  <c r="A6721" i="4"/>
  <c r="B6721" i="4"/>
  <c r="C6537" i="4"/>
  <c r="F6538" i="4"/>
  <c r="B6537" i="4"/>
  <c r="A6537" i="4"/>
  <c r="B6813" i="4"/>
  <c r="A6813" i="4"/>
  <c r="F6814" i="4"/>
  <c r="C6813" i="4"/>
  <c r="C6882" i="4"/>
  <c r="B6882" i="4"/>
  <c r="F6883" i="4"/>
  <c r="A6882" i="4"/>
  <c r="B6767" i="4"/>
  <c r="A6767" i="4"/>
  <c r="C6767" i="4"/>
  <c r="F6768" i="4"/>
  <c r="A6468" i="4"/>
  <c r="F6469" i="4"/>
  <c r="C6468" i="4"/>
  <c r="B6468" i="4"/>
  <c r="F6515" i="4"/>
  <c r="A6514" i="4"/>
  <c r="B6514" i="4"/>
  <c r="D6514" i="4" s="1"/>
  <c r="C6514" i="4"/>
  <c r="B6445" i="4"/>
  <c r="A6445" i="4"/>
  <c r="F6446" i="4"/>
  <c r="C6445" i="4"/>
  <c r="AH7794" i="4" l="1"/>
  <c r="AI7794" i="4"/>
  <c r="D6673" i="4"/>
  <c r="D6671" i="4"/>
  <c r="D6675" i="4"/>
  <c r="D6674" i="4"/>
  <c r="D6672" i="4"/>
  <c r="AF7794" i="4"/>
  <c r="AE7794" i="4"/>
  <c r="AD7794" i="4"/>
  <c r="AC7794" i="4"/>
  <c r="AB7794" i="4"/>
  <c r="B6952" i="4"/>
  <c r="A6952" i="4"/>
  <c r="AJ7794" i="4"/>
  <c r="P7794" i="4"/>
  <c r="C6975" i="4"/>
  <c r="B6929" i="4"/>
  <c r="B6975" i="4"/>
  <c r="F6976" i="4"/>
  <c r="F6999" i="4"/>
  <c r="F7023" i="4" s="1"/>
  <c r="C6929" i="4"/>
  <c r="A6929" i="4"/>
  <c r="B7793" i="4"/>
  <c r="D6560" i="4"/>
  <c r="D6537" i="4"/>
  <c r="D6468" i="4"/>
  <c r="D6445" i="4"/>
  <c r="D6629" i="4"/>
  <c r="A6953" i="4"/>
  <c r="C6953" i="4"/>
  <c r="B6953" i="4"/>
  <c r="F6954" i="4"/>
  <c r="B6930" i="4"/>
  <c r="A6930" i="4"/>
  <c r="F6931" i="4"/>
  <c r="C6930" i="4"/>
  <c r="A6492" i="4"/>
  <c r="F6493" i="4"/>
  <c r="C6492" i="4"/>
  <c r="B6492" i="4"/>
  <c r="D6492" i="4" s="1"/>
  <c r="A6515" i="4"/>
  <c r="F6516" i="4"/>
  <c r="C6515" i="4"/>
  <c r="B6515" i="4"/>
  <c r="D6515" i="4" s="1"/>
  <c r="C6814" i="4"/>
  <c r="B6814" i="4"/>
  <c r="F6815" i="4"/>
  <c r="A6814" i="4"/>
  <c r="F6539" i="4"/>
  <c r="A6538" i="4"/>
  <c r="B6538" i="4"/>
  <c r="D6538" i="4" s="1"/>
  <c r="C6538" i="4"/>
  <c r="A6722" i="4"/>
  <c r="F6723" i="4"/>
  <c r="C6722" i="4"/>
  <c r="B6722" i="4"/>
  <c r="C6791" i="4"/>
  <c r="F6792" i="4"/>
  <c r="B6791" i="4"/>
  <c r="A6791" i="4"/>
  <c r="F7795" i="4"/>
  <c r="B6699" i="4"/>
  <c r="D6699" i="4" s="1"/>
  <c r="A6699" i="4"/>
  <c r="C6699" i="4"/>
  <c r="F6700" i="4"/>
  <c r="A6584" i="4"/>
  <c r="B6584" i="4"/>
  <c r="D6584" i="4" s="1"/>
  <c r="F6585" i="4"/>
  <c r="C6584" i="4"/>
  <c r="A6860" i="4"/>
  <c r="F6861" i="4"/>
  <c r="C6860" i="4"/>
  <c r="B6860" i="4"/>
  <c r="F6654" i="4"/>
  <c r="C6653" i="4"/>
  <c r="A6653" i="4"/>
  <c r="B6653" i="4"/>
  <c r="D6653" i="4" s="1"/>
  <c r="C6630" i="4"/>
  <c r="F6631" i="4"/>
  <c r="B6630" i="4"/>
  <c r="A6630" i="4"/>
  <c r="C6561" i="4"/>
  <c r="F6562" i="4"/>
  <c r="B6561" i="4"/>
  <c r="D6561" i="4" s="1"/>
  <c r="A6561" i="4"/>
  <c r="C6676" i="4"/>
  <c r="B6676" i="4"/>
  <c r="D6676" i="4" s="1"/>
  <c r="A6676" i="4"/>
  <c r="F6677" i="4"/>
  <c r="C6446" i="4"/>
  <c r="B6446" i="4"/>
  <c r="D6446" i="4" s="1"/>
  <c r="A6446" i="4"/>
  <c r="F6746" i="4"/>
  <c r="C6745" i="4"/>
  <c r="A6745" i="4"/>
  <c r="B6745" i="4"/>
  <c r="F6608" i="4"/>
  <c r="A6607" i="4"/>
  <c r="C6607" i="4"/>
  <c r="B6607" i="4"/>
  <c r="B6837" i="4"/>
  <c r="A6837" i="4"/>
  <c r="F6838" i="4"/>
  <c r="C6837" i="4"/>
  <c r="C6906" i="4"/>
  <c r="B6906" i="4"/>
  <c r="F6907" i="4"/>
  <c r="A6906" i="4"/>
  <c r="B6469" i="4"/>
  <c r="D6469" i="4" s="1"/>
  <c r="A6469" i="4"/>
  <c r="F6470" i="4"/>
  <c r="C6469" i="4"/>
  <c r="C6768" i="4"/>
  <c r="B6768" i="4"/>
  <c r="A6768" i="4"/>
  <c r="F6769" i="4"/>
  <c r="F6884" i="4"/>
  <c r="C6883" i="4"/>
  <c r="A6883" i="4"/>
  <c r="B6883" i="4"/>
  <c r="AH7795" i="4" l="1"/>
  <c r="AI7795" i="4"/>
  <c r="D6695" i="4"/>
  <c r="D6697" i="4"/>
  <c r="D6696" i="4"/>
  <c r="D6698" i="4"/>
  <c r="AF7795" i="4"/>
  <c r="AE7795" i="4"/>
  <c r="AD7795" i="4"/>
  <c r="AC7795" i="4"/>
  <c r="AB7795" i="4"/>
  <c r="A6976" i="4"/>
  <c r="P7795" i="4"/>
  <c r="AJ7795" i="4"/>
  <c r="F6977" i="4"/>
  <c r="F6978" i="4" s="1"/>
  <c r="C6999" i="4"/>
  <c r="F7000" i="4"/>
  <c r="F7001" i="4" s="1"/>
  <c r="B6999" i="4"/>
  <c r="A6999" i="4"/>
  <c r="C6976" i="4"/>
  <c r="B6976" i="4"/>
  <c r="B7794" i="4"/>
  <c r="D6630" i="4"/>
  <c r="D6607" i="4"/>
  <c r="F6932" i="4"/>
  <c r="B6931" i="4"/>
  <c r="C6931" i="4"/>
  <c r="A6931" i="4"/>
  <c r="A6954" i="4"/>
  <c r="B6954" i="4"/>
  <c r="F6955" i="4"/>
  <c r="C6954" i="4"/>
  <c r="A7023" i="4"/>
  <c r="B7023" i="4"/>
  <c r="F7024" i="4"/>
  <c r="F7047" i="4"/>
  <c r="C7023" i="4"/>
  <c r="B6861" i="4"/>
  <c r="A6861" i="4"/>
  <c r="F6862" i="4"/>
  <c r="C6861" i="4"/>
  <c r="F6770" i="4"/>
  <c r="C6769" i="4"/>
  <c r="A6769" i="4"/>
  <c r="B6769" i="4"/>
  <c r="A6884" i="4"/>
  <c r="F6885" i="4"/>
  <c r="C6884" i="4"/>
  <c r="B6884" i="4"/>
  <c r="F6908" i="4"/>
  <c r="C6907" i="4"/>
  <c r="A6907" i="4"/>
  <c r="B6907" i="4"/>
  <c r="A6608" i="4"/>
  <c r="B6608" i="4"/>
  <c r="F6609" i="4"/>
  <c r="C6608" i="4"/>
  <c r="F6678" i="4"/>
  <c r="C6677" i="4"/>
  <c r="A6677" i="4"/>
  <c r="B6677" i="4"/>
  <c r="F6632" i="4"/>
  <c r="A6631" i="4"/>
  <c r="C6631" i="4"/>
  <c r="B6631" i="4"/>
  <c r="D6631" i="4" s="1"/>
  <c r="B6585" i="4"/>
  <c r="C6585" i="4"/>
  <c r="F6586" i="4"/>
  <c r="A6585" i="4"/>
  <c r="B6516" i="4"/>
  <c r="F6517" i="4"/>
  <c r="A6516" i="4"/>
  <c r="C6516" i="4"/>
  <c r="F6793" i="4"/>
  <c r="C6792" i="4"/>
  <c r="A6792" i="4"/>
  <c r="B6792" i="4"/>
  <c r="A6539" i="4"/>
  <c r="F6540" i="4"/>
  <c r="C6539" i="4"/>
  <c r="B6539" i="4"/>
  <c r="F6816" i="4"/>
  <c r="C6815" i="4"/>
  <c r="A6815" i="4"/>
  <c r="B6815" i="4"/>
  <c r="C6470" i="4"/>
  <c r="B6470" i="4"/>
  <c r="D6470" i="4" s="1"/>
  <c r="A6470" i="4"/>
  <c r="A6746" i="4"/>
  <c r="F6747" i="4"/>
  <c r="C6746" i="4"/>
  <c r="B6746" i="4"/>
  <c r="F6563" i="4"/>
  <c r="A6562" i="4"/>
  <c r="B6562" i="4"/>
  <c r="D6562" i="4" s="1"/>
  <c r="C6562" i="4"/>
  <c r="A6654" i="4"/>
  <c r="F6655" i="4"/>
  <c r="C6654" i="4"/>
  <c r="B6654" i="4"/>
  <c r="D6654" i="4" s="1"/>
  <c r="C6700" i="4"/>
  <c r="B6700" i="4"/>
  <c r="D6700" i="4" s="1"/>
  <c r="A6700" i="4"/>
  <c r="F6701" i="4"/>
  <c r="B6723" i="4"/>
  <c r="D6723" i="4" s="1"/>
  <c r="A6723" i="4"/>
  <c r="C6723" i="4"/>
  <c r="F6724" i="4"/>
  <c r="C6838" i="4"/>
  <c r="B6838" i="4"/>
  <c r="F6839" i="4"/>
  <c r="A6838" i="4"/>
  <c r="F7796" i="4"/>
  <c r="B6493" i="4"/>
  <c r="A6493" i="4"/>
  <c r="F6494" i="4"/>
  <c r="C6493" i="4"/>
  <c r="AH7796" i="4" l="1"/>
  <c r="AI7796" i="4"/>
  <c r="C6977" i="4"/>
  <c r="D6721" i="4"/>
  <c r="D6722" i="4"/>
  <c r="D6719" i="4"/>
  <c r="D6720" i="4"/>
  <c r="AF7796" i="4"/>
  <c r="AE7796" i="4"/>
  <c r="AD7796" i="4"/>
  <c r="AC7796" i="4"/>
  <c r="AB7796" i="4"/>
  <c r="A6977" i="4"/>
  <c r="B6977" i="4"/>
  <c r="A7000" i="4"/>
  <c r="B7000" i="4"/>
  <c r="C7000" i="4"/>
  <c r="P7796" i="4"/>
  <c r="AJ7796" i="4"/>
  <c r="B7795" i="4"/>
  <c r="D6608" i="4"/>
  <c r="D6677" i="4"/>
  <c r="D6585" i="4"/>
  <c r="D6516" i="4"/>
  <c r="D6493" i="4"/>
  <c r="D6539" i="4"/>
  <c r="F6933" i="4"/>
  <c r="B6932" i="4"/>
  <c r="C6932" i="4"/>
  <c r="A6932" i="4"/>
  <c r="F7002" i="4"/>
  <c r="B7001" i="4"/>
  <c r="A7001" i="4"/>
  <c r="C7001" i="4"/>
  <c r="F7048" i="4"/>
  <c r="F7071" i="4"/>
  <c r="A7047" i="4"/>
  <c r="C7047" i="4"/>
  <c r="B7047" i="4"/>
  <c r="C6955" i="4"/>
  <c r="F6956" i="4"/>
  <c r="B6955" i="4"/>
  <c r="A6955" i="4"/>
  <c r="C7024" i="4"/>
  <c r="A7024" i="4"/>
  <c r="B7024" i="4"/>
  <c r="F7025" i="4"/>
  <c r="F6979" i="4"/>
  <c r="B6978" i="4"/>
  <c r="A6978" i="4"/>
  <c r="C6978" i="4"/>
  <c r="F7797" i="4"/>
  <c r="A6563" i="4"/>
  <c r="F6564" i="4"/>
  <c r="C6563" i="4"/>
  <c r="B6563" i="4"/>
  <c r="D6563" i="4" s="1"/>
  <c r="B6747" i="4"/>
  <c r="A6747" i="4"/>
  <c r="C6747" i="4"/>
  <c r="F6748" i="4"/>
  <c r="A6816" i="4"/>
  <c r="F6817" i="4"/>
  <c r="C6816" i="4"/>
  <c r="B6816" i="4"/>
  <c r="B6540" i="4"/>
  <c r="F6541" i="4"/>
  <c r="C6540" i="4"/>
  <c r="A6540" i="4"/>
  <c r="B6885" i="4"/>
  <c r="A6885" i="4"/>
  <c r="F6886" i="4"/>
  <c r="C6885" i="4"/>
  <c r="C6494" i="4"/>
  <c r="B6494" i="4"/>
  <c r="A6494" i="4"/>
  <c r="C6517" i="4"/>
  <c r="F6518" i="4"/>
  <c r="B6517" i="4"/>
  <c r="D6517" i="4" s="1"/>
  <c r="A6517" i="4"/>
  <c r="A6632" i="4"/>
  <c r="B6632" i="4"/>
  <c r="F6633" i="4"/>
  <c r="C6632" i="4"/>
  <c r="C6724" i="4"/>
  <c r="B6724" i="4"/>
  <c r="A6724" i="4"/>
  <c r="F6725" i="4"/>
  <c r="B6655" i="4"/>
  <c r="D6655" i="4" s="1"/>
  <c r="A6655" i="4"/>
  <c r="C6655" i="4"/>
  <c r="F6656" i="4"/>
  <c r="A6793" i="4"/>
  <c r="B6793" i="4"/>
  <c r="C6793" i="4"/>
  <c r="F6794" i="4"/>
  <c r="C6586" i="4"/>
  <c r="F6587" i="4"/>
  <c r="B6586" i="4"/>
  <c r="A6586" i="4"/>
  <c r="A6908" i="4"/>
  <c r="F6909" i="4"/>
  <c r="C6908" i="4"/>
  <c r="B6908" i="4"/>
  <c r="A6770" i="4"/>
  <c r="F6771" i="4"/>
  <c r="C6770" i="4"/>
  <c r="B6770" i="4"/>
  <c r="A6678" i="4"/>
  <c r="F6679" i="4"/>
  <c r="C6678" i="4"/>
  <c r="B6678" i="4"/>
  <c r="D6678" i="4" s="1"/>
  <c r="C6862" i="4"/>
  <c r="B6862" i="4"/>
  <c r="F6863" i="4"/>
  <c r="A6862" i="4"/>
  <c r="F6840" i="4"/>
  <c r="C6839" i="4"/>
  <c r="A6839" i="4"/>
  <c r="B6839" i="4"/>
  <c r="F6702" i="4"/>
  <c r="C6701" i="4"/>
  <c r="A6701" i="4"/>
  <c r="B6701" i="4"/>
  <c r="B6609" i="4"/>
  <c r="D6609" i="4" s="1"/>
  <c r="C6609" i="4"/>
  <c r="F6610" i="4"/>
  <c r="A6609" i="4"/>
  <c r="AH7797" i="4" l="1"/>
  <c r="AI7797" i="4"/>
  <c r="D6746" i="4"/>
  <c r="D6743" i="4"/>
  <c r="D6747" i="4"/>
  <c r="D6744" i="4"/>
  <c r="D6745" i="4"/>
  <c r="D6742" i="4"/>
  <c r="AF7797" i="4"/>
  <c r="AE7797" i="4"/>
  <c r="AD7797" i="4"/>
  <c r="AC7797" i="4"/>
  <c r="AB7797" i="4"/>
  <c r="AJ7797" i="4"/>
  <c r="P7797" i="4"/>
  <c r="B7796" i="4"/>
  <c r="D6586" i="4"/>
  <c r="D6724" i="4"/>
  <c r="D6701" i="4"/>
  <c r="D6540" i="4"/>
  <c r="D6632" i="4"/>
  <c r="D6494" i="4"/>
  <c r="A7002" i="4"/>
  <c r="C7002" i="4"/>
  <c r="B7002" i="4"/>
  <c r="F7003" i="4"/>
  <c r="C6979" i="4"/>
  <c r="B6979" i="4"/>
  <c r="A6979" i="4"/>
  <c r="F6980" i="4"/>
  <c r="C7071" i="4"/>
  <c r="B7071" i="4"/>
  <c r="F7095" i="4"/>
  <c r="A7071" i="4"/>
  <c r="F7072" i="4"/>
  <c r="F7026" i="4"/>
  <c r="A7025" i="4"/>
  <c r="C7025" i="4"/>
  <c r="B7025" i="4"/>
  <c r="B6956" i="4"/>
  <c r="C6956" i="4"/>
  <c r="A6956" i="4"/>
  <c r="F6957" i="4"/>
  <c r="C7048" i="4"/>
  <c r="F7049" i="4"/>
  <c r="B7048" i="4"/>
  <c r="A7048" i="4"/>
  <c r="B6933" i="4"/>
  <c r="F6934" i="4"/>
  <c r="A6933" i="4"/>
  <c r="C6933" i="4"/>
  <c r="C6748" i="4"/>
  <c r="B6748" i="4"/>
  <c r="A6748" i="4"/>
  <c r="F6749" i="4"/>
  <c r="C6610" i="4"/>
  <c r="F6611" i="4"/>
  <c r="B6610" i="4"/>
  <c r="D6610" i="4" s="1"/>
  <c r="A6610" i="4"/>
  <c r="A6702" i="4"/>
  <c r="F6703" i="4"/>
  <c r="C6702" i="4"/>
  <c r="B6702" i="4"/>
  <c r="D6702" i="4" s="1"/>
  <c r="A6840" i="4"/>
  <c r="F6841" i="4"/>
  <c r="C6840" i="4"/>
  <c r="B6840" i="4"/>
  <c r="C6541" i="4"/>
  <c r="F6542" i="4"/>
  <c r="B6541" i="4"/>
  <c r="D6541" i="4" s="1"/>
  <c r="A6541" i="4"/>
  <c r="B6564" i="4"/>
  <c r="D6564" i="4" s="1"/>
  <c r="F6565" i="4"/>
  <c r="A6564" i="4"/>
  <c r="C6564" i="4"/>
  <c r="F6588" i="4"/>
  <c r="A6587" i="4"/>
  <c r="C6587" i="4"/>
  <c r="B6587" i="4"/>
  <c r="D6587" i="4" s="1"/>
  <c r="C6656" i="4"/>
  <c r="B6656" i="4"/>
  <c r="A6656" i="4"/>
  <c r="F6657" i="4"/>
  <c r="A6518" i="4"/>
  <c r="C6518" i="4"/>
  <c r="B6518" i="4"/>
  <c r="D6518" i="4" s="1"/>
  <c r="F6864" i="4"/>
  <c r="C6863" i="4"/>
  <c r="A6863" i="4"/>
  <c r="B6863" i="4"/>
  <c r="B6794" i="4"/>
  <c r="C6794" i="4"/>
  <c r="F6795" i="4"/>
  <c r="A6794" i="4"/>
  <c r="F7798" i="4"/>
  <c r="B6679" i="4"/>
  <c r="A6679" i="4"/>
  <c r="C6679" i="4"/>
  <c r="F6680" i="4"/>
  <c r="B6771" i="4"/>
  <c r="D6771" i="4" s="1"/>
  <c r="A6771" i="4"/>
  <c r="C6771" i="4"/>
  <c r="F6772" i="4"/>
  <c r="B6909" i="4"/>
  <c r="A6909" i="4"/>
  <c r="F6910" i="4"/>
  <c r="C6909" i="4"/>
  <c r="F6726" i="4"/>
  <c r="C6725" i="4"/>
  <c r="A6725" i="4"/>
  <c r="B6725" i="4"/>
  <c r="B6633" i="4"/>
  <c r="F6634" i="4"/>
  <c r="C6633" i="4"/>
  <c r="A6633" i="4"/>
  <c r="C6886" i="4"/>
  <c r="B6886" i="4"/>
  <c r="F6887" i="4"/>
  <c r="A6886" i="4"/>
  <c r="B6817" i="4"/>
  <c r="A6817" i="4"/>
  <c r="F6818" i="4"/>
  <c r="C6817" i="4"/>
  <c r="AI7798" i="4" l="1"/>
  <c r="AH7798" i="4"/>
  <c r="D6767" i="4"/>
  <c r="D6768" i="4"/>
  <c r="D6769" i="4"/>
  <c r="D6770" i="4"/>
  <c r="AF7798" i="4"/>
  <c r="AE7798" i="4"/>
  <c r="AD7798" i="4"/>
  <c r="AC7798" i="4"/>
  <c r="AB7798" i="4"/>
  <c r="P7798" i="4"/>
  <c r="AJ7798" i="4"/>
  <c r="B7797" i="4"/>
  <c r="D6633" i="4"/>
  <c r="D6679" i="4"/>
  <c r="D6725" i="4"/>
  <c r="D6748" i="4"/>
  <c r="D6656" i="4"/>
  <c r="F6935" i="4"/>
  <c r="B6934" i="4"/>
  <c r="C6934" i="4"/>
  <c r="A6934" i="4"/>
  <c r="F7050" i="4"/>
  <c r="B7049" i="4"/>
  <c r="C7049" i="4"/>
  <c r="A7049" i="4"/>
  <c r="C7026" i="4"/>
  <c r="A7026" i="4"/>
  <c r="B7026" i="4"/>
  <c r="F7027" i="4"/>
  <c r="C7072" i="4"/>
  <c r="F7073" i="4"/>
  <c r="B7072" i="4"/>
  <c r="A7072" i="4"/>
  <c r="B7003" i="4"/>
  <c r="C7003" i="4"/>
  <c r="A7003" i="4"/>
  <c r="F7004" i="4"/>
  <c r="A6980" i="4"/>
  <c r="B6980" i="4"/>
  <c r="F6981" i="4"/>
  <c r="C6980" i="4"/>
  <c r="B7095" i="4"/>
  <c r="F7096" i="4"/>
  <c r="C7095" i="4"/>
  <c r="A7095" i="4"/>
  <c r="F7119" i="4"/>
  <c r="F6958" i="4"/>
  <c r="A6957" i="4"/>
  <c r="C6957" i="4"/>
  <c r="B6957" i="4"/>
  <c r="C6680" i="4"/>
  <c r="B6680" i="4"/>
  <c r="D6680" i="4" s="1"/>
  <c r="A6680" i="4"/>
  <c r="F6681" i="4"/>
  <c r="C6795" i="4"/>
  <c r="F6796" i="4"/>
  <c r="B6795" i="4"/>
  <c r="A6795" i="4"/>
  <c r="A6864" i="4"/>
  <c r="F6865" i="4"/>
  <c r="C6864" i="4"/>
  <c r="B6864" i="4"/>
  <c r="C6910" i="4"/>
  <c r="B6910" i="4"/>
  <c r="F6911" i="4"/>
  <c r="A6910" i="4"/>
  <c r="F6635" i="4"/>
  <c r="C6634" i="4"/>
  <c r="B6634" i="4"/>
  <c r="D6634" i="4" s="1"/>
  <c r="A6634" i="4"/>
  <c r="F7799" i="4"/>
  <c r="A6588" i="4"/>
  <c r="B6588" i="4"/>
  <c r="D6588" i="4" s="1"/>
  <c r="F6589" i="4"/>
  <c r="C6588" i="4"/>
  <c r="C6565" i="4"/>
  <c r="F6566" i="4"/>
  <c r="B6565" i="4"/>
  <c r="A6565" i="4"/>
  <c r="F6612" i="4"/>
  <c r="A6611" i="4"/>
  <c r="C6611" i="4"/>
  <c r="B6611" i="4"/>
  <c r="F6750" i="4"/>
  <c r="C6749" i="4"/>
  <c r="A6749" i="4"/>
  <c r="B6749" i="4"/>
  <c r="A6726" i="4"/>
  <c r="F6727" i="4"/>
  <c r="C6726" i="4"/>
  <c r="B6726" i="4"/>
  <c r="A6542" i="4"/>
  <c r="C6542" i="4"/>
  <c r="B6542" i="4"/>
  <c r="D6542" i="4" s="1"/>
  <c r="C6818" i="4"/>
  <c r="B6818" i="4"/>
  <c r="F6819" i="4"/>
  <c r="A6818" i="4"/>
  <c r="F6658" i="4"/>
  <c r="C6657" i="4"/>
  <c r="A6657" i="4"/>
  <c r="B6657" i="4"/>
  <c r="D6657" i="4" s="1"/>
  <c r="F6888" i="4"/>
  <c r="C6887" i="4"/>
  <c r="A6887" i="4"/>
  <c r="B6887" i="4"/>
  <c r="C6772" i="4"/>
  <c r="B6772" i="4"/>
  <c r="A6772" i="4"/>
  <c r="F6773" i="4"/>
  <c r="B6841" i="4"/>
  <c r="A6841" i="4"/>
  <c r="F6842" i="4"/>
  <c r="C6841" i="4"/>
  <c r="B6703" i="4"/>
  <c r="D6703" i="4" s="1"/>
  <c r="A6703" i="4"/>
  <c r="C6703" i="4"/>
  <c r="F6704" i="4"/>
  <c r="AH7799" i="4" l="1"/>
  <c r="AI7799" i="4"/>
  <c r="D6791" i="4"/>
  <c r="D6794" i="4"/>
  <c r="D6793" i="4"/>
  <c r="D6792" i="4"/>
  <c r="D6790" i="4"/>
  <c r="AF7799" i="4"/>
  <c r="AE7799" i="4"/>
  <c r="AD7799" i="4"/>
  <c r="AC7799" i="4"/>
  <c r="AB7799" i="4"/>
  <c r="AJ7799" i="4"/>
  <c r="P7799" i="4"/>
  <c r="B7798" i="4"/>
  <c r="D6749" i="4"/>
  <c r="D6772" i="4"/>
  <c r="D6611" i="4"/>
  <c r="D6726" i="4"/>
  <c r="D6795" i="4"/>
  <c r="D6565" i="4"/>
  <c r="B6958" i="4"/>
  <c r="C6958" i="4"/>
  <c r="F6959" i="4"/>
  <c r="A6958" i="4"/>
  <c r="F7051" i="4"/>
  <c r="C7050" i="4"/>
  <c r="A7050" i="4"/>
  <c r="B7050" i="4"/>
  <c r="A7004" i="4"/>
  <c r="F7005" i="4"/>
  <c r="C7004" i="4"/>
  <c r="B7004" i="4"/>
  <c r="B7073" i="4"/>
  <c r="C7073" i="4"/>
  <c r="F7074" i="4"/>
  <c r="A7073" i="4"/>
  <c r="F7028" i="4"/>
  <c r="C7027" i="4"/>
  <c r="B7027" i="4"/>
  <c r="A7027" i="4"/>
  <c r="F7097" i="4"/>
  <c r="B7096" i="4"/>
  <c r="C7096" i="4"/>
  <c r="A7096" i="4"/>
  <c r="C6935" i="4"/>
  <c r="A6935" i="4"/>
  <c r="B6935" i="4"/>
  <c r="F6936" i="4"/>
  <c r="C7119" i="4"/>
  <c r="F7120" i="4"/>
  <c r="F7143" i="4"/>
  <c r="B7119" i="4"/>
  <c r="A7119" i="4"/>
  <c r="C6981" i="4"/>
  <c r="F6982" i="4"/>
  <c r="B6981" i="4"/>
  <c r="A6981" i="4"/>
  <c r="A6658" i="4"/>
  <c r="F6659" i="4"/>
  <c r="C6658" i="4"/>
  <c r="B6658" i="4"/>
  <c r="F6820" i="4"/>
  <c r="C6819" i="4"/>
  <c r="A6819" i="4"/>
  <c r="B6819" i="4"/>
  <c r="C6704" i="4"/>
  <c r="B6704" i="4"/>
  <c r="D6704" i="4" s="1"/>
  <c r="A6704" i="4"/>
  <c r="F6705" i="4"/>
  <c r="C6842" i="4"/>
  <c r="B6842" i="4"/>
  <c r="F6843" i="4"/>
  <c r="A6842" i="4"/>
  <c r="F6774" i="4"/>
  <c r="C6773" i="4"/>
  <c r="A6773" i="4"/>
  <c r="B6773" i="4"/>
  <c r="A6612" i="4"/>
  <c r="B6612" i="4"/>
  <c r="D6612" i="4" s="1"/>
  <c r="F6613" i="4"/>
  <c r="C6612" i="4"/>
  <c r="A6635" i="4"/>
  <c r="B6635" i="4"/>
  <c r="C6635" i="4"/>
  <c r="F6636" i="4"/>
  <c r="B6865" i="4"/>
  <c r="A6865" i="4"/>
  <c r="F6866" i="4"/>
  <c r="C6865" i="4"/>
  <c r="F6797" i="4"/>
  <c r="C6796" i="4"/>
  <c r="A6796" i="4"/>
  <c r="B6796" i="4"/>
  <c r="B6727" i="4"/>
  <c r="D6727" i="4" s="1"/>
  <c r="A6727" i="4"/>
  <c r="C6727" i="4"/>
  <c r="F6728" i="4"/>
  <c r="A6566" i="4"/>
  <c r="C6566" i="4"/>
  <c r="B6566" i="4"/>
  <c r="F7800" i="4"/>
  <c r="A6888" i="4"/>
  <c r="F6889" i="4"/>
  <c r="C6888" i="4"/>
  <c r="B6888" i="4"/>
  <c r="A6750" i="4"/>
  <c r="F6751" i="4"/>
  <c r="C6750" i="4"/>
  <c r="B6750" i="4"/>
  <c r="D6750" i="4" s="1"/>
  <c r="B6589" i="4"/>
  <c r="C6589" i="4"/>
  <c r="F6590" i="4"/>
  <c r="A6589" i="4"/>
  <c r="F6912" i="4"/>
  <c r="C6911" i="4"/>
  <c r="A6911" i="4"/>
  <c r="B6911" i="4"/>
  <c r="F6682" i="4"/>
  <c r="C6681" i="4"/>
  <c r="A6681" i="4"/>
  <c r="B6681" i="4"/>
  <c r="D6681" i="4" s="1"/>
  <c r="AH7800" i="4" l="1"/>
  <c r="AI7800" i="4"/>
  <c r="D6816" i="4"/>
  <c r="D6819" i="4"/>
  <c r="D6817" i="4"/>
  <c r="D6815" i="4"/>
  <c r="D6814" i="4"/>
  <c r="D6818" i="4"/>
  <c r="AF7800" i="4"/>
  <c r="AE7800" i="4"/>
  <c r="AD7800" i="4"/>
  <c r="AC7800" i="4"/>
  <c r="AB7800" i="4"/>
  <c r="P7800" i="4"/>
  <c r="AJ7800" i="4"/>
  <c r="B7799" i="4"/>
  <c r="D6635" i="4"/>
  <c r="D6796" i="4"/>
  <c r="D6773" i="4"/>
  <c r="D6658" i="4"/>
  <c r="D6589" i="4"/>
  <c r="D6566" i="4"/>
  <c r="F6983" i="4"/>
  <c r="C6982" i="4"/>
  <c r="A6982" i="4"/>
  <c r="B6982" i="4"/>
  <c r="C6936" i="4"/>
  <c r="B6936" i="4"/>
  <c r="F6937" i="4"/>
  <c r="A6936" i="4"/>
  <c r="A7097" i="4"/>
  <c r="B7097" i="4"/>
  <c r="F7098" i="4"/>
  <c r="C7097" i="4"/>
  <c r="B7005" i="4"/>
  <c r="C7005" i="4"/>
  <c r="F7006" i="4"/>
  <c r="A7005" i="4"/>
  <c r="F7167" i="4"/>
  <c r="F7144" i="4"/>
  <c r="C7143" i="4"/>
  <c r="B7143" i="4"/>
  <c r="A7143" i="4"/>
  <c r="F7075" i="4"/>
  <c r="C7074" i="4"/>
  <c r="A7074" i="4"/>
  <c r="B7074" i="4"/>
  <c r="A7028" i="4"/>
  <c r="F7029" i="4"/>
  <c r="C7028" i="4"/>
  <c r="B7028" i="4"/>
  <c r="C7120" i="4"/>
  <c r="A7120" i="4"/>
  <c r="F7121" i="4"/>
  <c r="B7120" i="4"/>
  <c r="B7051" i="4"/>
  <c r="F7052" i="4"/>
  <c r="A7051" i="4"/>
  <c r="C7051" i="4"/>
  <c r="A6959" i="4"/>
  <c r="F6960" i="4"/>
  <c r="C6959" i="4"/>
  <c r="B6959" i="4"/>
  <c r="C6866" i="4"/>
  <c r="B6866" i="4"/>
  <c r="F6867" i="4"/>
  <c r="A6866" i="4"/>
  <c r="C6590" i="4"/>
  <c r="B6590" i="4"/>
  <c r="D6590" i="4" s="1"/>
  <c r="A6590" i="4"/>
  <c r="F7801" i="4"/>
  <c r="A6682" i="4"/>
  <c r="F6683" i="4"/>
  <c r="C6682" i="4"/>
  <c r="B6682" i="4"/>
  <c r="B6636" i="4"/>
  <c r="C6636" i="4"/>
  <c r="F6637" i="4"/>
  <c r="A6636" i="4"/>
  <c r="B6613" i="4"/>
  <c r="C6613" i="4"/>
  <c r="F6614" i="4"/>
  <c r="A6613" i="4"/>
  <c r="A6820" i="4"/>
  <c r="F6821" i="4"/>
  <c r="C6820" i="4"/>
  <c r="B6820" i="4"/>
  <c r="A6912" i="4"/>
  <c r="F6913" i="4"/>
  <c r="C6912" i="4"/>
  <c r="B6912" i="4"/>
  <c r="B6751" i="4"/>
  <c r="D6751" i="4" s="1"/>
  <c r="A6751" i="4"/>
  <c r="C6751" i="4"/>
  <c r="F6752" i="4"/>
  <c r="B6889" i="4"/>
  <c r="A6889" i="4"/>
  <c r="F6890" i="4"/>
  <c r="C6889" i="4"/>
  <c r="C6728" i="4"/>
  <c r="B6728" i="4"/>
  <c r="A6728" i="4"/>
  <c r="F6729" i="4"/>
  <c r="A6797" i="4"/>
  <c r="B6797" i="4"/>
  <c r="D6797" i="4" s="1"/>
  <c r="F6798" i="4"/>
  <c r="C6797" i="4"/>
  <c r="A6774" i="4"/>
  <c r="F6775" i="4"/>
  <c r="C6774" i="4"/>
  <c r="B6774" i="4"/>
  <c r="D6774" i="4" s="1"/>
  <c r="F6844" i="4"/>
  <c r="C6843" i="4"/>
  <c r="A6843" i="4"/>
  <c r="B6843" i="4"/>
  <c r="D6843" i="4" s="1"/>
  <c r="F6706" i="4"/>
  <c r="C6705" i="4"/>
  <c r="A6705" i="4"/>
  <c r="B6705" i="4"/>
  <c r="B6659" i="4"/>
  <c r="A6659" i="4"/>
  <c r="C6659" i="4"/>
  <c r="F6660" i="4"/>
  <c r="AH7801" i="4" l="1"/>
  <c r="AI7801" i="4"/>
  <c r="D6839" i="4"/>
  <c r="D6840" i="4"/>
  <c r="D6841" i="4"/>
  <c r="D6842" i="4"/>
  <c r="AF7801" i="4"/>
  <c r="AE7801" i="4"/>
  <c r="AD7801" i="4"/>
  <c r="AC7801" i="4"/>
  <c r="AB7801" i="4"/>
  <c r="AJ7801" i="4"/>
  <c r="P7801" i="4"/>
  <c r="B7800" i="4"/>
  <c r="D6820" i="4"/>
  <c r="D6682" i="4"/>
  <c r="D6613" i="4"/>
  <c r="D6728" i="4"/>
  <c r="D6659" i="4"/>
  <c r="D6636" i="4"/>
  <c r="D6705" i="4"/>
  <c r="C6960" i="4"/>
  <c r="B6960" i="4"/>
  <c r="A6960" i="4"/>
  <c r="F6961" i="4"/>
  <c r="A7006" i="4"/>
  <c r="F7007" i="4"/>
  <c r="C7006" i="4"/>
  <c r="B7006" i="4"/>
  <c r="B7029" i="4"/>
  <c r="C7029" i="4"/>
  <c r="A7029" i="4"/>
  <c r="F7030" i="4"/>
  <c r="C7075" i="4"/>
  <c r="B7075" i="4"/>
  <c r="A7075" i="4"/>
  <c r="F7076" i="4"/>
  <c r="C7144" i="4"/>
  <c r="B7144" i="4"/>
  <c r="A7144" i="4"/>
  <c r="F7145" i="4"/>
  <c r="C7098" i="4"/>
  <c r="B7098" i="4"/>
  <c r="A7098" i="4"/>
  <c r="F7099" i="4"/>
  <c r="A6937" i="4"/>
  <c r="B6937" i="4"/>
  <c r="F6938" i="4"/>
  <c r="C6937" i="4"/>
  <c r="C7052" i="4"/>
  <c r="B7052" i="4"/>
  <c r="A7052" i="4"/>
  <c r="F7053" i="4"/>
  <c r="F7168" i="4"/>
  <c r="F7191" i="4"/>
  <c r="C7167" i="4"/>
  <c r="A7167" i="4"/>
  <c r="B7167" i="4"/>
  <c r="C6983" i="4"/>
  <c r="B6983" i="4"/>
  <c r="A6983" i="4"/>
  <c r="F6984" i="4"/>
  <c r="F7122" i="4"/>
  <c r="B7121" i="4"/>
  <c r="A7121" i="4"/>
  <c r="C7121" i="4"/>
  <c r="B6775" i="4"/>
  <c r="A6775" i="4"/>
  <c r="C6775" i="4"/>
  <c r="F6776" i="4"/>
  <c r="A6706" i="4"/>
  <c r="F6707" i="4"/>
  <c r="C6706" i="4"/>
  <c r="B6706" i="4"/>
  <c r="B6798" i="4"/>
  <c r="D6798" i="4" s="1"/>
  <c r="F6799" i="4"/>
  <c r="C6798" i="4"/>
  <c r="A6798" i="4"/>
  <c r="C6660" i="4"/>
  <c r="B6660" i="4"/>
  <c r="A6660" i="4"/>
  <c r="F6661" i="4"/>
  <c r="F6730" i="4"/>
  <c r="C6729" i="4"/>
  <c r="A6729" i="4"/>
  <c r="B6729" i="4"/>
  <c r="C6890" i="4"/>
  <c r="B6890" i="4"/>
  <c r="F6891" i="4"/>
  <c r="A6890" i="4"/>
  <c r="C6752" i="4"/>
  <c r="B6752" i="4"/>
  <c r="A6752" i="4"/>
  <c r="F6753" i="4"/>
  <c r="B6913" i="4"/>
  <c r="A6913" i="4"/>
  <c r="F6914" i="4"/>
  <c r="C6913" i="4"/>
  <c r="C6614" i="4"/>
  <c r="B6614" i="4"/>
  <c r="D6614" i="4" s="1"/>
  <c r="A6614" i="4"/>
  <c r="C6637" i="4"/>
  <c r="A6637" i="4"/>
  <c r="F6638" i="4"/>
  <c r="B6637" i="4"/>
  <c r="B6683" i="4"/>
  <c r="A6683" i="4"/>
  <c r="C6683" i="4"/>
  <c r="F6684" i="4"/>
  <c r="F7802" i="4"/>
  <c r="B6821" i="4"/>
  <c r="D6821" i="4" s="1"/>
  <c r="A6821" i="4"/>
  <c r="F6822" i="4"/>
  <c r="C6821" i="4"/>
  <c r="F6868" i="4"/>
  <c r="C6867" i="4"/>
  <c r="A6867" i="4"/>
  <c r="B6867" i="4"/>
  <c r="A6844" i="4"/>
  <c r="F6845" i="4"/>
  <c r="C6844" i="4"/>
  <c r="B6844" i="4"/>
  <c r="AH7802" i="4" l="1"/>
  <c r="AI7802" i="4"/>
  <c r="D6864" i="4"/>
  <c r="D6863" i="4"/>
  <c r="D6865" i="4"/>
  <c r="D6866" i="4"/>
  <c r="AF7802" i="4"/>
  <c r="AE7802" i="4"/>
  <c r="AD7802" i="4"/>
  <c r="AC7802" i="4"/>
  <c r="AB7802" i="4"/>
  <c r="P7802" i="4"/>
  <c r="AJ7802" i="4"/>
  <c r="B7801" i="4"/>
  <c r="D6637" i="4"/>
  <c r="D6775" i="4"/>
  <c r="D6752" i="4"/>
  <c r="D6683" i="4"/>
  <c r="D6706" i="4"/>
  <c r="D6867" i="4"/>
  <c r="D6660" i="4"/>
  <c r="D6729" i="4"/>
  <c r="D6844" i="4"/>
  <c r="C7122" i="4"/>
  <c r="A7122" i="4"/>
  <c r="F7123" i="4"/>
  <c r="B7122" i="4"/>
  <c r="F7215" i="4"/>
  <c r="F7192" i="4"/>
  <c r="B7191" i="4"/>
  <c r="A7191" i="4"/>
  <c r="C7191" i="4"/>
  <c r="B7168" i="4"/>
  <c r="F7169" i="4"/>
  <c r="C7168" i="4"/>
  <c r="A7168" i="4"/>
  <c r="B7007" i="4"/>
  <c r="C7007" i="4"/>
  <c r="F7008" i="4"/>
  <c r="A7007" i="4"/>
  <c r="F7054" i="4"/>
  <c r="B7053" i="4"/>
  <c r="A7053" i="4"/>
  <c r="C7053" i="4"/>
  <c r="F6939" i="4"/>
  <c r="C6938" i="4"/>
  <c r="B6938" i="4"/>
  <c r="A6938" i="4"/>
  <c r="B7099" i="4"/>
  <c r="F7100" i="4"/>
  <c r="C7099" i="4"/>
  <c r="A7099" i="4"/>
  <c r="F7031" i="4"/>
  <c r="B7030" i="4"/>
  <c r="A7030" i="4"/>
  <c r="C7030" i="4"/>
  <c r="A6961" i="4"/>
  <c r="C6961" i="4"/>
  <c r="B6961" i="4"/>
  <c r="F6962" i="4"/>
  <c r="B6984" i="4"/>
  <c r="F6985" i="4"/>
  <c r="C6984" i="4"/>
  <c r="A6984" i="4"/>
  <c r="B7145" i="4"/>
  <c r="C7145" i="4"/>
  <c r="A7145" i="4"/>
  <c r="F7146" i="4"/>
  <c r="C7076" i="4"/>
  <c r="F7077" i="4"/>
  <c r="B7076" i="4"/>
  <c r="A7076" i="4"/>
  <c r="B6845" i="4"/>
  <c r="A6845" i="4"/>
  <c r="F6846" i="4"/>
  <c r="C6845" i="4"/>
  <c r="C6822" i="4"/>
  <c r="B6822" i="4"/>
  <c r="F6823" i="4"/>
  <c r="A6822" i="4"/>
  <c r="F7803" i="4"/>
  <c r="A6730" i="4"/>
  <c r="F6731" i="4"/>
  <c r="C6730" i="4"/>
  <c r="B6730" i="4"/>
  <c r="D6730" i="4" s="1"/>
  <c r="C6638" i="4"/>
  <c r="B6638" i="4"/>
  <c r="D6638" i="4" s="1"/>
  <c r="A6638" i="4"/>
  <c r="F6892" i="4"/>
  <c r="C6891" i="4"/>
  <c r="A6891" i="4"/>
  <c r="B6891" i="4"/>
  <c r="D6891" i="4" s="1"/>
  <c r="B6707" i="4"/>
  <c r="A6707" i="4"/>
  <c r="C6707" i="4"/>
  <c r="F6708" i="4"/>
  <c r="C6684" i="4"/>
  <c r="B6684" i="4"/>
  <c r="A6684" i="4"/>
  <c r="F6685" i="4"/>
  <c r="F6754" i="4"/>
  <c r="C6753" i="4"/>
  <c r="A6753" i="4"/>
  <c r="B6753" i="4"/>
  <c r="D6753" i="4" s="1"/>
  <c r="F6662" i="4"/>
  <c r="C6661" i="4"/>
  <c r="A6661" i="4"/>
  <c r="B6661" i="4"/>
  <c r="F6800" i="4"/>
  <c r="C6799" i="4"/>
  <c r="A6799" i="4"/>
  <c r="B6799" i="4"/>
  <c r="D6799" i="4" s="1"/>
  <c r="A6868" i="4"/>
  <c r="F6869" i="4"/>
  <c r="C6868" i="4"/>
  <c r="B6868" i="4"/>
  <c r="D6868" i="4" s="1"/>
  <c r="C6914" i="4"/>
  <c r="B6914" i="4"/>
  <c r="F6915" i="4"/>
  <c r="A6914" i="4"/>
  <c r="F6777" i="4"/>
  <c r="C6776" i="4"/>
  <c r="B6776" i="4"/>
  <c r="A6776" i="4"/>
  <c r="AI7803" i="4" l="1"/>
  <c r="AH7803" i="4"/>
  <c r="D6887" i="4"/>
  <c r="D6888" i="4"/>
  <c r="D6889" i="4"/>
  <c r="D6890" i="4"/>
  <c r="AF7803" i="4"/>
  <c r="AE7803" i="4"/>
  <c r="AD7803" i="4"/>
  <c r="AC7803" i="4"/>
  <c r="AB7803" i="4"/>
  <c r="AJ7803" i="4"/>
  <c r="P7803" i="4"/>
  <c r="B7802" i="4"/>
  <c r="D6845" i="4"/>
  <c r="D6776" i="4"/>
  <c r="D6707" i="4"/>
  <c r="D6661" i="4"/>
  <c r="D6822" i="4"/>
  <c r="D6684" i="4"/>
  <c r="C6939" i="4"/>
  <c r="F6940" i="4"/>
  <c r="B6939" i="4"/>
  <c r="A6939" i="4"/>
  <c r="A7054" i="4"/>
  <c r="F7055" i="4"/>
  <c r="C7054" i="4"/>
  <c r="B7054" i="4"/>
  <c r="B7123" i="4"/>
  <c r="A7123" i="4"/>
  <c r="F7124" i="4"/>
  <c r="C7123" i="4"/>
  <c r="C7146" i="4"/>
  <c r="B7146" i="4"/>
  <c r="A7146" i="4"/>
  <c r="F7147" i="4"/>
  <c r="C6985" i="4"/>
  <c r="B6985" i="4"/>
  <c r="A6985" i="4"/>
  <c r="F6986" i="4"/>
  <c r="C6962" i="4"/>
  <c r="B6962" i="4"/>
  <c r="A6962" i="4"/>
  <c r="F6963" i="4"/>
  <c r="B7031" i="4"/>
  <c r="F7032" i="4"/>
  <c r="A7031" i="4"/>
  <c r="C7031" i="4"/>
  <c r="F7193" i="4"/>
  <c r="C7192" i="4"/>
  <c r="B7192" i="4"/>
  <c r="A7192" i="4"/>
  <c r="F7009" i="4"/>
  <c r="C7008" i="4"/>
  <c r="B7008" i="4"/>
  <c r="A7008" i="4"/>
  <c r="C7215" i="4"/>
  <c r="F7239" i="4"/>
  <c r="A7215" i="4"/>
  <c r="F7216" i="4"/>
  <c r="B7215" i="4"/>
  <c r="A7077" i="4"/>
  <c r="C7077" i="4"/>
  <c r="B7077" i="4"/>
  <c r="F7078" i="4"/>
  <c r="C7100" i="4"/>
  <c r="B7100" i="4"/>
  <c r="F7101" i="4"/>
  <c r="A7100" i="4"/>
  <c r="A7169" i="4"/>
  <c r="B7169" i="4"/>
  <c r="F7170" i="4"/>
  <c r="C7169" i="4"/>
  <c r="A6777" i="4"/>
  <c r="B6777" i="4"/>
  <c r="C6777" i="4"/>
  <c r="F6778" i="4"/>
  <c r="B6869" i="4"/>
  <c r="D6869" i="4" s="1"/>
  <c r="A6869" i="4"/>
  <c r="F6870" i="4"/>
  <c r="C6869" i="4"/>
  <c r="A6800" i="4"/>
  <c r="F6801" i="4"/>
  <c r="C6800" i="4"/>
  <c r="B6800" i="4"/>
  <c r="A6662" i="4"/>
  <c r="C6662" i="4"/>
  <c r="B6662" i="4"/>
  <c r="D6662" i="4" s="1"/>
  <c r="A6754" i="4"/>
  <c r="F6755" i="4"/>
  <c r="C6754" i="4"/>
  <c r="B6754" i="4"/>
  <c r="F6686" i="4"/>
  <c r="C6685" i="4"/>
  <c r="A6685" i="4"/>
  <c r="B6685" i="4"/>
  <c r="D6685" i="4" s="1"/>
  <c r="F7804" i="4"/>
  <c r="F6824" i="4"/>
  <c r="C6823" i="4"/>
  <c r="A6823" i="4"/>
  <c r="B6823" i="4"/>
  <c r="A6892" i="4"/>
  <c r="F6893" i="4"/>
  <c r="C6892" i="4"/>
  <c r="B6892" i="4"/>
  <c r="D6892" i="4" s="1"/>
  <c r="B6731" i="4"/>
  <c r="D6731" i="4" s="1"/>
  <c r="A6731" i="4"/>
  <c r="C6731" i="4"/>
  <c r="F6732" i="4"/>
  <c r="C6708" i="4"/>
  <c r="B6708" i="4"/>
  <c r="D6708" i="4" s="1"/>
  <c r="A6708" i="4"/>
  <c r="F6709" i="4"/>
  <c r="F6916" i="4"/>
  <c r="C6915" i="4"/>
  <c r="A6915" i="4"/>
  <c r="B6915" i="4"/>
  <c r="D6915" i="4" s="1"/>
  <c r="C6846" i="4"/>
  <c r="B6846" i="4"/>
  <c r="D6846" i="4" s="1"/>
  <c r="F6847" i="4"/>
  <c r="A6846" i="4"/>
  <c r="AI7804" i="4" l="1"/>
  <c r="AH7804" i="4"/>
  <c r="D6910" i="4"/>
  <c r="D6912" i="4"/>
  <c r="D6913" i="4"/>
  <c r="D6914" i="4"/>
  <c r="D6911" i="4"/>
  <c r="AF7804" i="4"/>
  <c r="AE7804" i="4"/>
  <c r="AD7804" i="4"/>
  <c r="AC7804" i="4"/>
  <c r="AB7804" i="4"/>
  <c r="P7804" i="4"/>
  <c r="AJ7804" i="4"/>
  <c r="F7805" i="4"/>
  <c r="F7806" i="4" s="1"/>
  <c r="B7803" i="4"/>
  <c r="D6800" i="4"/>
  <c r="D6823" i="4"/>
  <c r="D6777" i="4"/>
  <c r="D6754" i="4"/>
  <c r="C7078" i="4"/>
  <c r="A7078" i="4"/>
  <c r="F7079" i="4"/>
  <c r="B7078" i="4"/>
  <c r="F7217" i="4"/>
  <c r="C7216" i="4"/>
  <c r="B7216" i="4"/>
  <c r="A7216" i="4"/>
  <c r="C7193" i="4"/>
  <c r="F7194" i="4"/>
  <c r="A7193" i="4"/>
  <c r="B7193" i="4"/>
  <c r="C6963" i="4"/>
  <c r="F6964" i="4"/>
  <c r="A6963" i="4"/>
  <c r="B6963" i="4"/>
  <c r="D6963" i="4" s="1"/>
  <c r="F6987" i="4"/>
  <c r="A6986" i="4"/>
  <c r="C6986" i="4"/>
  <c r="B6986" i="4"/>
  <c r="B7055" i="4"/>
  <c r="C7055" i="4"/>
  <c r="A7055" i="4"/>
  <c r="F7056" i="4"/>
  <c r="F6941" i="4"/>
  <c r="B6940" i="4"/>
  <c r="A6940" i="4"/>
  <c r="C6940" i="4"/>
  <c r="C7101" i="4"/>
  <c r="F7102" i="4"/>
  <c r="A7101" i="4"/>
  <c r="B7101" i="4"/>
  <c r="F7240" i="4"/>
  <c r="B7239" i="4"/>
  <c r="C7239" i="4"/>
  <c r="F7263" i="4"/>
  <c r="A7239" i="4"/>
  <c r="C7032" i="4"/>
  <c r="A7032" i="4"/>
  <c r="F7033" i="4"/>
  <c r="B7032" i="4"/>
  <c r="F7148" i="4"/>
  <c r="A7147" i="4"/>
  <c r="C7147" i="4"/>
  <c r="B7147" i="4"/>
  <c r="A7124" i="4"/>
  <c r="B7124" i="4"/>
  <c r="C7124" i="4"/>
  <c r="F7125" i="4"/>
  <c r="A7170" i="4"/>
  <c r="F7171" i="4"/>
  <c r="B7170" i="4"/>
  <c r="C7170" i="4"/>
  <c r="F7010" i="4"/>
  <c r="B7009" i="4"/>
  <c r="A7009" i="4"/>
  <c r="C7009" i="4"/>
  <c r="A6686" i="4"/>
  <c r="C6686" i="4"/>
  <c r="B6686" i="4"/>
  <c r="D6686" i="4" s="1"/>
  <c r="C6870" i="4"/>
  <c r="B6870" i="4"/>
  <c r="F6871" i="4"/>
  <c r="A6870" i="4"/>
  <c r="F6848" i="4"/>
  <c r="C6847" i="4"/>
  <c r="A6847" i="4"/>
  <c r="B6847" i="4"/>
  <c r="D6847" i="4" s="1"/>
  <c r="B6893" i="4"/>
  <c r="D6893" i="4" s="1"/>
  <c r="A6893" i="4"/>
  <c r="F6894" i="4"/>
  <c r="C6893" i="4"/>
  <c r="B6801" i="4"/>
  <c r="D6801" i="4" s="1"/>
  <c r="A6801" i="4"/>
  <c r="F6802" i="4"/>
  <c r="C6801" i="4"/>
  <c r="A6916" i="4"/>
  <c r="F6917" i="4"/>
  <c r="C6916" i="4"/>
  <c r="B6916" i="4"/>
  <c r="F6710" i="4"/>
  <c r="C6709" i="4"/>
  <c r="A6709" i="4"/>
  <c r="B6709" i="4"/>
  <c r="D6709" i="4" s="1"/>
  <c r="C6732" i="4"/>
  <c r="B6732" i="4"/>
  <c r="A6732" i="4"/>
  <c r="F6733" i="4"/>
  <c r="A6824" i="4"/>
  <c r="F6825" i="4"/>
  <c r="C6824" i="4"/>
  <c r="B6824" i="4"/>
  <c r="B6755" i="4"/>
  <c r="A6755" i="4"/>
  <c r="C6755" i="4"/>
  <c r="F6756" i="4"/>
  <c r="B6778" i="4"/>
  <c r="D6778" i="4" s="1"/>
  <c r="C6778" i="4"/>
  <c r="F6779" i="4"/>
  <c r="A6778" i="4"/>
  <c r="AH7806" i="4" l="1"/>
  <c r="AI7806" i="4"/>
  <c r="AI7805" i="4"/>
  <c r="AH7805" i="4"/>
  <c r="D6939" i="4"/>
  <c r="D6961" i="4"/>
  <c r="D6937" i="4"/>
  <c r="D6962" i="4"/>
  <c r="D6938" i="4"/>
  <c r="D6960" i="4"/>
  <c r="D6936" i="4"/>
  <c r="D6959" i="4"/>
  <c r="AF7806" i="4"/>
  <c r="AE7806" i="4"/>
  <c r="AD7806" i="4"/>
  <c r="AF7805" i="4"/>
  <c r="AE7805" i="4"/>
  <c r="AD7805" i="4"/>
  <c r="AC7806" i="4"/>
  <c r="AB7806" i="4"/>
  <c r="AC7805" i="4"/>
  <c r="AB7805" i="4"/>
  <c r="P7806" i="4"/>
  <c r="AJ7806" i="4"/>
  <c r="P7805" i="4"/>
  <c r="AJ7805" i="4"/>
  <c r="B7805" i="4"/>
  <c r="B7804" i="4"/>
  <c r="D6940" i="4"/>
  <c r="D6755" i="4"/>
  <c r="D6732" i="4"/>
  <c r="D6870" i="4"/>
  <c r="D6824" i="4"/>
  <c r="D6916" i="4"/>
  <c r="F7034" i="4"/>
  <c r="B7033" i="4"/>
  <c r="C7033" i="4"/>
  <c r="A7033" i="4"/>
  <c r="F7103" i="4"/>
  <c r="A7102" i="4"/>
  <c r="C7102" i="4"/>
  <c r="B7102" i="4"/>
  <c r="C6987" i="4"/>
  <c r="B6987" i="4"/>
  <c r="A6987" i="4"/>
  <c r="F6988" i="4"/>
  <c r="F6965" i="4"/>
  <c r="C6964" i="4"/>
  <c r="B6964" i="4"/>
  <c r="A6964" i="4"/>
  <c r="F7126" i="4"/>
  <c r="C7125" i="4"/>
  <c r="B7125" i="4"/>
  <c r="A7125" i="4"/>
  <c r="C7148" i="4"/>
  <c r="F7149" i="4"/>
  <c r="A7148" i="4"/>
  <c r="B7148" i="4"/>
  <c r="B7240" i="4"/>
  <c r="A7240" i="4"/>
  <c r="F7241" i="4"/>
  <c r="C7240" i="4"/>
  <c r="F6942" i="4"/>
  <c r="A6941" i="4"/>
  <c r="C6941" i="4"/>
  <c r="B6941" i="4"/>
  <c r="D6941" i="4" s="1"/>
  <c r="F7218" i="4"/>
  <c r="C7217" i="4"/>
  <c r="B7217" i="4"/>
  <c r="A7217" i="4"/>
  <c r="B7263" i="4"/>
  <c r="C7263" i="4"/>
  <c r="F7287" i="4"/>
  <c r="F7264" i="4"/>
  <c r="A7263" i="4"/>
  <c r="C7056" i="4"/>
  <c r="B7056" i="4"/>
  <c r="A7056" i="4"/>
  <c r="F7057" i="4"/>
  <c r="C7194" i="4"/>
  <c r="B7194" i="4"/>
  <c r="A7194" i="4"/>
  <c r="F7195" i="4"/>
  <c r="C7010" i="4"/>
  <c r="A7010" i="4"/>
  <c r="B7010" i="4"/>
  <c r="F7011" i="4"/>
  <c r="F7172" i="4"/>
  <c r="A7171" i="4"/>
  <c r="C7171" i="4"/>
  <c r="B7171" i="4"/>
  <c r="B7079" i="4"/>
  <c r="F7080" i="4"/>
  <c r="C7079" i="4"/>
  <c r="A7079" i="4"/>
  <c r="F7807" i="4"/>
  <c r="C6779" i="4"/>
  <c r="F6780" i="4"/>
  <c r="B6779" i="4"/>
  <c r="A6779" i="4"/>
  <c r="F6734" i="4"/>
  <c r="C6733" i="4"/>
  <c r="A6733" i="4"/>
  <c r="B6733" i="4"/>
  <c r="D6733" i="4" s="1"/>
  <c r="B6917" i="4"/>
  <c r="D6917" i="4" s="1"/>
  <c r="A6917" i="4"/>
  <c r="F6918" i="4"/>
  <c r="C6917" i="4"/>
  <c r="F6872" i="4"/>
  <c r="C6871" i="4"/>
  <c r="A6871" i="4"/>
  <c r="B6871" i="4"/>
  <c r="B6825" i="4"/>
  <c r="D6825" i="4" s="1"/>
  <c r="A6825" i="4"/>
  <c r="F6826" i="4"/>
  <c r="C6825" i="4"/>
  <c r="C6756" i="4"/>
  <c r="B6756" i="4"/>
  <c r="A6756" i="4"/>
  <c r="F6757" i="4"/>
  <c r="A6710" i="4"/>
  <c r="C6710" i="4"/>
  <c r="B6710" i="4"/>
  <c r="C6802" i="4"/>
  <c r="B6802" i="4"/>
  <c r="F6803" i="4"/>
  <c r="A6802" i="4"/>
  <c r="C6894" i="4"/>
  <c r="B6894" i="4"/>
  <c r="F6895" i="4"/>
  <c r="A6894" i="4"/>
  <c r="A6848" i="4"/>
  <c r="F6849" i="4"/>
  <c r="C6848" i="4"/>
  <c r="B6848" i="4"/>
  <c r="D6848" i="4" s="1"/>
  <c r="AI7807" i="4" l="1"/>
  <c r="AH7807" i="4"/>
  <c r="D6986" i="4"/>
  <c r="D6982" i="4"/>
  <c r="D6983" i="4"/>
  <c r="D6985" i="4"/>
  <c r="D6984" i="4"/>
  <c r="AF7807" i="4"/>
  <c r="AE7807" i="4"/>
  <c r="AD7807" i="4"/>
  <c r="AC7807" i="4"/>
  <c r="AB7807" i="4"/>
  <c r="AJ7807" i="4"/>
  <c r="P7807" i="4"/>
  <c r="B7806" i="4"/>
  <c r="D6802" i="4"/>
  <c r="D6964" i="4"/>
  <c r="D6871" i="4"/>
  <c r="D6710" i="4"/>
  <c r="D6894" i="4"/>
  <c r="D6756" i="4"/>
  <c r="D6779" i="4"/>
  <c r="D6987" i="4"/>
  <c r="A7241" i="4"/>
  <c r="F7242" i="4"/>
  <c r="C7241" i="4"/>
  <c r="B7241" i="4"/>
  <c r="F6966" i="4"/>
  <c r="B6965" i="4"/>
  <c r="A6965" i="4"/>
  <c r="C6965" i="4"/>
  <c r="B7080" i="4"/>
  <c r="A7080" i="4"/>
  <c r="F7081" i="4"/>
  <c r="C7080" i="4"/>
  <c r="A7011" i="4"/>
  <c r="C7011" i="4"/>
  <c r="F7012" i="4"/>
  <c r="B7011" i="4"/>
  <c r="C7195" i="4"/>
  <c r="A7195" i="4"/>
  <c r="F7196" i="4"/>
  <c r="B7195" i="4"/>
  <c r="B7264" i="4"/>
  <c r="F7265" i="4"/>
  <c r="A7264" i="4"/>
  <c r="C7264" i="4"/>
  <c r="A6988" i="4"/>
  <c r="B6988" i="4"/>
  <c r="C6988" i="4"/>
  <c r="F6989" i="4"/>
  <c r="A7103" i="4"/>
  <c r="B7103" i="4"/>
  <c r="C7103" i="4"/>
  <c r="F7104" i="4"/>
  <c r="F7058" i="4"/>
  <c r="B7057" i="4"/>
  <c r="C7057" i="4"/>
  <c r="A7057" i="4"/>
  <c r="F7288" i="4"/>
  <c r="A7287" i="4"/>
  <c r="B7287" i="4"/>
  <c r="C7287" i="4"/>
  <c r="F7311" i="4"/>
  <c r="A7218" i="4"/>
  <c r="C7218" i="4"/>
  <c r="B7218" i="4"/>
  <c r="F7219" i="4"/>
  <c r="C7149" i="4"/>
  <c r="B7149" i="4"/>
  <c r="A7149" i="4"/>
  <c r="F7150" i="4"/>
  <c r="A7034" i="4"/>
  <c r="C7034" i="4"/>
  <c r="B7034" i="4"/>
  <c r="F7035" i="4"/>
  <c r="B7172" i="4"/>
  <c r="C7172" i="4"/>
  <c r="A7172" i="4"/>
  <c r="F7173" i="4"/>
  <c r="F6943" i="4"/>
  <c r="C6942" i="4"/>
  <c r="A6942" i="4"/>
  <c r="B6942" i="4"/>
  <c r="C7126" i="4"/>
  <c r="A7126" i="4"/>
  <c r="B7126" i="4"/>
  <c r="F7127" i="4"/>
  <c r="F7808" i="4"/>
  <c r="B6849" i="4"/>
  <c r="D6849" i="4" s="1"/>
  <c r="A6849" i="4"/>
  <c r="F6850" i="4"/>
  <c r="C6849" i="4"/>
  <c r="F6896" i="4"/>
  <c r="C6895" i="4"/>
  <c r="A6895" i="4"/>
  <c r="B6895" i="4"/>
  <c r="D6895" i="4" s="1"/>
  <c r="F6804" i="4"/>
  <c r="C6803" i="4"/>
  <c r="A6803" i="4"/>
  <c r="B6803" i="4"/>
  <c r="D6803" i="4" s="1"/>
  <c r="F6758" i="4"/>
  <c r="C6757" i="4"/>
  <c r="A6757" i="4"/>
  <c r="B6757" i="4"/>
  <c r="C6826" i="4"/>
  <c r="B6826" i="4"/>
  <c r="F6827" i="4"/>
  <c r="A6826" i="4"/>
  <c r="A6872" i="4"/>
  <c r="F6873" i="4"/>
  <c r="C6872" i="4"/>
  <c r="B6872" i="4"/>
  <c r="C6918" i="4"/>
  <c r="B6918" i="4"/>
  <c r="D6918" i="4" s="1"/>
  <c r="F6919" i="4"/>
  <c r="A6918" i="4"/>
  <c r="A6734" i="4"/>
  <c r="C6734" i="4"/>
  <c r="B6734" i="4"/>
  <c r="D6734" i="4" s="1"/>
  <c r="F6781" i="4"/>
  <c r="C6780" i="4"/>
  <c r="A6780" i="4"/>
  <c r="B6780" i="4"/>
  <c r="D6780" i="4" s="1"/>
  <c r="AH7808" i="4" l="1"/>
  <c r="AI7808" i="4"/>
  <c r="D7008" i="4"/>
  <c r="D7006" i="4"/>
  <c r="D7009" i="4"/>
  <c r="D7010" i="4"/>
  <c r="D7007" i="4"/>
  <c r="AF7808" i="4"/>
  <c r="AE7808" i="4"/>
  <c r="AD7808" i="4"/>
  <c r="AC7808" i="4"/>
  <c r="AB7808" i="4"/>
  <c r="P7808" i="4"/>
  <c r="AJ7808" i="4"/>
  <c r="B7807" i="4"/>
  <c r="D6988" i="4"/>
  <c r="D6965" i="4"/>
  <c r="D6826" i="4"/>
  <c r="D6872" i="4"/>
  <c r="D6757" i="4"/>
  <c r="D6942" i="4"/>
  <c r="D7011" i="4"/>
  <c r="C7150" i="4"/>
  <c r="B7150" i="4"/>
  <c r="F7151" i="4"/>
  <c r="A7150" i="4"/>
  <c r="B7219" i="4"/>
  <c r="F7220" i="4"/>
  <c r="C7219" i="4"/>
  <c r="A7219" i="4"/>
  <c r="C7196" i="4"/>
  <c r="B7196" i="4"/>
  <c r="A7196" i="4"/>
  <c r="F7197" i="4"/>
  <c r="A7012" i="4"/>
  <c r="C7012" i="4"/>
  <c r="B7012" i="4"/>
  <c r="F7013" i="4"/>
  <c r="F7082" i="4"/>
  <c r="C7081" i="4"/>
  <c r="B7081" i="4"/>
  <c r="A7081" i="4"/>
  <c r="F6967" i="4"/>
  <c r="A6966" i="4"/>
  <c r="C6966" i="4"/>
  <c r="B6966" i="4"/>
  <c r="F7128" i="4"/>
  <c r="C7127" i="4"/>
  <c r="B7127" i="4"/>
  <c r="A7127" i="4"/>
  <c r="F7312" i="4"/>
  <c r="A7311" i="4"/>
  <c r="F7335" i="4"/>
  <c r="B7311" i="4"/>
  <c r="C7311" i="4"/>
  <c r="C7288" i="4"/>
  <c r="B7288" i="4"/>
  <c r="A7288" i="4"/>
  <c r="F7289" i="4"/>
  <c r="F7105" i="4"/>
  <c r="A7104" i="4"/>
  <c r="C7104" i="4"/>
  <c r="B7104" i="4"/>
  <c r="C6989" i="4"/>
  <c r="B6989" i="4"/>
  <c r="D6989" i="4" s="1"/>
  <c r="A6989" i="4"/>
  <c r="F6990" i="4"/>
  <c r="F7243" i="4"/>
  <c r="A7242" i="4"/>
  <c r="B7242" i="4"/>
  <c r="C7242" i="4"/>
  <c r="A6943" i="4"/>
  <c r="B6943" i="4"/>
  <c r="D6943" i="4" s="1"/>
  <c r="C6943" i="4"/>
  <c r="F6944" i="4"/>
  <c r="C7058" i="4"/>
  <c r="F7059" i="4"/>
  <c r="A7058" i="4"/>
  <c r="B7058" i="4"/>
  <c r="F7266" i="4"/>
  <c r="A7265" i="4"/>
  <c r="B7265" i="4"/>
  <c r="C7265" i="4"/>
  <c r="A7173" i="4"/>
  <c r="C7173" i="4"/>
  <c r="B7173" i="4"/>
  <c r="F7174" i="4"/>
  <c r="F7036" i="4"/>
  <c r="C7035" i="4"/>
  <c r="A7035" i="4"/>
  <c r="B7035" i="4"/>
  <c r="F7809" i="4"/>
  <c r="F6920" i="4"/>
  <c r="C6919" i="4"/>
  <c r="A6919" i="4"/>
  <c r="B6919" i="4"/>
  <c r="D6919" i="4" s="1"/>
  <c r="A6804" i="4"/>
  <c r="F6805" i="4"/>
  <c r="C6804" i="4"/>
  <c r="B6804" i="4"/>
  <c r="A6781" i="4"/>
  <c r="B6781" i="4"/>
  <c r="F6782" i="4"/>
  <c r="C6781" i="4"/>
  <c r="B6873" i="4"/>
  <c r="D6873" i="4" s="1"/>
  <c r="A6873" i="4"/>
  <c r="F6874" i="4"/>
  <c r="C6873" i="4"/>
  <c r="F6828" i="4"/>
  <c r="C6827" i="4"/>
  <c r="A6827" i="4"/>
  <c r="B6827" i="4"/>
  <c r="C6850" i="4"/>
  <c r="B6850" i="4"/>
  <c r="F6851" i="4"/>
  <c r="A6850" i="4"/>
  <c r="A6758" i="4"/>
  <c r="C6758" i="4"/>
  <c r="B6758" i="4"/>
  <c r="D6758" i="4" s="1"/>
  <c r="A6896" i="4"/>
  <c r="F6897" i="4"/>
  <c r="C6896" i="4"/>
  <c r="B6896" i="4"/>
  <c r="D6896" i="4" s="1"/>
  <c r="AI7809" i="4" l="1"/>
  <c r="AH7809" i="4"/>
  <c r="D7033" i="4"/>
  <c r="D7034" i="4"/>
  <c r="D7035" i="4"/>
  <c r="D7032" i="4"/>
  <c r="D7031" i="4"/>
  <c r="AF7809" i="4"/>
  <c r="AE7809" i="4"/>
  <c r="AD7809" i="4"/>
  <c r="AC7809" i="4"/>
  <c r="AB7809" i="4"/>
  <c r="P7809" i="4"/>
  <c r="AJ7809" i="4"/>
  <c r="B7808" i="4"/>
  <c r="D6781" i="4"/>
  <c r="D6966" i="4"/>
  <c r="D6804" i="4"/>
  <c r="D7012" i="4"/>
  <c r="D6850" i="4"/>
  <c r="D6827" i="4"/>
  <c r="F7175" i="4"/>
  <c r="B7174" i="4"/>
  <c r="A7174" i="4"/>
  <c r="C7174" i="4"/>
  <c r="B7266" i="4"/>
  <c r="C7266" i="4"/>
  <c r="A7266" i="4"/>
  <c r="F7267" i="4"/>
  <c r="B6967" i="4"/>
  <c r="F6968" i="4"/>
  <c r="C6967" i="4"/>
  <c r="A6967" i="4"/>
  <c r="B7105" i="4"/>
  <c r="F7106" i="4"/>
  <c r="A7105" i="4"/>
  <c r="C7105" i="4"/>
  <c r="F7336" i="4"/>
  <c r="C7335" i="4"/>
  <c r="B7335" i="4"/>
  <c r="F7359" i="4"/>
  <c r="A7335" i="4"/>
  <c r="B7128" i="4"/>
  <c r="A7128" i="4"/>
  <c r="F7129" i="4"/>
  <c r="C7128" i="4"/>
  <c r="C7082" i="4"/>
  <c r="F7083" i="4"/>
  <c r="B7082" i="4"/>
  <c r="A7082" i="4"/>
  <c r="C6944" i="4"/>
  <c r="B6944" i="4"/>
  <c r="A6944" i="4"/>
  <c r="F6945" i="4"/>
  <c r="C7243" i="4"/>
  <c r="A7243" i="4"/>
  <c r="B7243" i="4"/>
  <c r="F7244" i="4"/>
  <c r="A6990" i="4"/>
  <c r="B6990" i="4"/>
  <c r="F6991" i="4"/>
  <c r="C6990" i="4"/>
  <c r="F7290" i="4"/>
  <c r="A7289" i="4"/>
  <c r="B7289" i="4"/>
  <c r="C7289" i="4"/>
  <c r="C7013" i="4"/>
  <c r="B7013" i="4"/>
  <c r="D7013" i="4" s="1"/>
  <c r="F7014" i="4"/>
  <c r="A7013" i="4"/>
  <c r="A7197" i="4"/>
  <c r="F7198" i="4"/>
  <c r="C7197" i="4"/>
  <c r="B7197" i="4"/>
  <c r="A7151" i="4"/>
  <c r="F7152" i="4"/>
  <c r="C7151" i="4"/>
  <c r="B7151" i="4"/>
  <c r="B7036" i="4"/>
  <c r="C7036" i="4"/>
  <c r="A7036" i="4"/>
  <c r="F7037" i="4"/>
  <c r="A7059" i="4"/>
  <c r="F7060" i="4"/>
  <c r="C7059" i="4"/>
  <c r="B7059" i="4"/>
  <c r="C7312" i="4"/>
  <c r="B7312" i="4"/>
  <c r="F7313" i="4"/>
  <c r="A7312" i="4"/>
  <c r="B7220" i="4"/>
  <c r="A7220" i="4"/>
  <c r="F7221" i="4"/>
  <c r="C7220" i="4"/>
  <c r="F7810" i="4"/>
  <c r="B6897" i="4"/>
  <c r="D6897" i="4" s="1"/>
  <c r="A6897" i="4"/>
  <c r="F6898" i="4"/>
  <c r="C6897" i="4"/>
  <c r="B6782" i="4"/>
  <c r="D6782" i="4" s="1"/>
  <c r="C6782" i="4"/>
  <c r="A6782" i="4"/>
  <c r="F6852" i="4"/>
  <c r="C6851" i="4"/>
  <c r="A6851" i="4"/>
  <c r="B6851" i="4"/>
  <c r="C6874" i="4"/>
  <c r="B6874" i="4"/>
  <c r="F6875" i="4"/>
  <c r="A6874" i="4"/>
  <c r="B6805" i="4"/>
  <c r="A6805" i="4"/>
  <c r="F6806" i="4"/>
  <c r="C6805" i="4"/>
  <c r="A6920" i="4"/>
  <c r="F6921" i="4"/>
  <c r="C6920" i="4"/>
  <c r="B6920" i="4"/>
  <c r="D6920" i="4" s="1"/>
  <c r="A6828" i="4"/>
  <c r="F6829" i="4"/>
  <c r="C6828" i="4"/>
  <c r="B6828" i="4"/>
  <c r="D6828" i="4" s="1"/>
  <c r="AH7810" i="4" l="1"/>
  <c r="AI7810" i="4"/>
  <c r="D7057" i="4"/>
  <c r="D7056" i="4"/>
  <c r="D7058" i="4"/>
  <c r="D7054" i="4"/>
  <c r="D7055" i="4"/>
  <c r="AF7810" i="4"/>
  <c r="AE7810" i="4"/>
  <c r="AD7810" i="4"/>
  <c r="AC7810" i="4"/>
  <c r="AB7810" i="4"/>
  <c r="P7810" i="4"/>
  <c r="AJ7810" i="4"/>
  <c r="B7809" i="4"/>
  <c r="D7059" i="4"/>
  <c r="D7036" i="4"/>
  <c r="D6967" i="4"/>
  <c r="D6805" i="4"/>
  <c r="D6990" i="4"/>
  <c r="D6944" i="4"/>
  <c r="D6851" i="4"/>
  <c r="D6874" i="4"/>
  <c r="B7221" i="4"/>
  <c r="A7221" i="4"/>
  <c r="F7222" i="4"/>
  <c r="C7221" i="4"/>
  <c r="B7313" i="4"/>
  <c r="C7313" i="4"/>
  <c r="F7314" i="4"/>
  <c r="A7313" i="4"/>
  <c r="F7038" i="4"/>
  <c r="A7037" i="4"/>
  <c r="C7037" i="4"/>
  <c r="B7037" i="4"/>
  <c r="D7037" i="4" s="1"/>
  <c r="C7083" i="4"/>
  <c r="A7083" i="4"/>
  <c r="B7083" i="4"/>
  <c r="F7084" i="4"/>
  <c r="A7106" i="4"/>
  <c r="C7106" i="4"/>
  <c r="B7106" i="4"/>
  <c r="F7107" i="4"/>
  <c r="B6968" i="4"/>
  <c r="D6968" i="4" s="1"/>
  <c r="C6968" i="4"/>
  <c r="A6968" i="4"/>
  <c r="F6969" i="4"/>
  <c r="C7060" i="4"/>
  <c r="B7060" i="4"/>
  <c r="A7060" i="4"/>
  <c r="F7061" i="4"/>
  <c r="C7014" i="4"/>
  <c r="B7014" i="4"/>
  <c r="D7014" i="4" s="1"/>
  <c r="A7014" i="4"/>
  <c r="F7015" i="4"/>
  <c r="B6991" i="4"/>
  <c r="D6991" i="4" s="1"/>
  <c r="A6991" i="4"/>
  <c r="C6991" i="4"/>
  <c r="F6992" i="4"/>
  <c r="C7198" i="4"/>
  <c r="A7198" i="4"/>
  <c r="B7198" i="4"/>
  <c r="F7199" i="4"/>
  <c r="B7244" i="4"/>
  <c r="A7244" i="4"/>
  <c r="F7245" i="4"/>
  <c r="C7244" i="4"/>
  <c r="C6945" i="4"/>
  <c r="A6945" i="4"/>
  <c r="B6945" i="4"/>
  <c r="D6945" i="4" s="1"/>
  <c r="F6946" i="4"/>
  <c r="C7336" i="4"/>
  <c r="A7336" i="4"/>
  <c r="F7337" i="4"/>
  <c r="B7336" i="4"/>
  <c r="C7267" i="4"/>
  <c r="F7268" i="4"/>
  <c r="A7267" i="4"/>
  <c r="B7267" i="4"/>
  <c r="A7152" i="4"/>
  <c r="F7153" i="4"/>
  <c r="C7152" i="4"/>
  <c r="B7152" i="4"/>
  <c r="F7291" i="4"/>
  <c r="B7290" i="4"/>
  <c r="C7290" i="4"/>
  <c r="A7290" i="4"/>
  <c r="F7130" i="4"/>
  <c r="C7129" i="4"/>
  <c r="B7129" i="4"/>
  <c r="A7129" i="4"/>
  <c r="A7359" i="4"/>
  <c r="F7383" i="4"/>
  <c r="F7360" i="4"/>
  <c r="C7359" i="4"/>
  <c r="B7359" i="4"/>
  <c r="F7176" i="4"/>
  <c r="C7175" i="4"/>
  <c r="B7175" i="4"/>
  <c r="A7175" i="4"/>
  <c r="F7811" i="4"/>
  <c r="A6852" i="4"/>
  <c r="F6853" i="4"/>
  <c r="C6852" i="4"/>
  <c r="B6852" i="4"/>
  <c r="D6852" i="4" s="1"/>
  <c r="B6921" i="4"/>
  <c r="D6921" i="4" s="1"/>
  <c r="A6921" i="4"/>
  <c r="F6922" i="4"/>
  <c r="C6921" i="4"/>
  <c r="B6829" i="4"/>
  <c r="A6829" i="4"/>
  <c r="F6830" i="4"/>
  <c r="C6829" i="4"/>
  <c r="F6876" i="4"/>
  <c r="C6875" i="4"/>
  <c r="A6875" i="4"/>
  <c r="B6875" i="4"/>
  <c r="D6875" i="4" s="1"/>
  <c r="C6806" i="4"/>
  <c r="B6806" i="4"/>
  <c r="A6806" i="4"/>
  <c r="C6898" i="4"/>
  <c r="B6898" i="4"/>
  <c r="D6898" i="4" s="1"/>
  <c r="F6899" i="4"/>
  <c r="A6898" i="4"/>
  <c r="AI7811" i="4" l="1"/>
  <c r="AH7811" i="4"/>
  <c r="D7083" i="4"/>
  <c r="D7082" i="4"/>
  <c r="D7079" i="4"/>
  <c r="D7080" i="4"/>
  <c r="D7081" i="4"/>
  <c r="AF7811" i="4"/>
  <c r="AE7811" i="4"/>
  <c r="AD7811" i="4"/>
  <c r="AC7811" i="4"/>
  <c r="AB7811" i="4"/>
  <c r="P7811" i="4"/>
  <c r="AJ7811" i="4"/>
  <c r="B7810" i="4"/>
  <c r="D6829" i="4"/>
  <c r="D6806" i="4"/>
  <c r="D7060" i="4"/>
  <c r="C7383" i="4"/>
  <c r="A7383" i="4"/>
  <c r="F7407" i="4"/>
  <c r="F7384" i="4"/>
  <c r="B7383" i="4"/>
  <c r="B7337" i="4"/>
  <c r="A7337" i="4"/>
  <c r="C7337" i="4"/>
  <c r="F7338" i="4"/>
  <c r="A6946" i="4"/>
  <c r="F6947" i="4"/>
  <c r="C6946" i="4"/>
  <c r="B6946" i="4"/>
  <c r="D6946" i="4" s="1"/>
  <c r="F7200" i="4"/>
  <c r="B7199" i="4"/>
  <c r="C7199" i="4"/>
  <c r="A7199" i="4"/>
  <c r="F7085" i="4"/>
  <c r="B7084" i="4"/>
  <c r="D7084" i="4" s="1"/>
  <c r="C7084" i="4"/>
  <c r="A7084" i="4"/>
  <c r="C7314" i="4"/>
  <c r="A7314" i="4"/>
  <c r="F7315" i="4"/>
  <c r="B7314" i="4"/>
  <c r="B7222" i="4"/>
  <c r="F7223" i="4"/>
  <c r="A7222" i="4"/>
  <c r="C7222" i="4"/>
  <c r="B7153" i="4"/>
  <c r="C7153" i="4"/>
  <c r="A7153" i="4"/>
  <c r="F7154" i="4"/>
  <c r="F7246" i="4"/>
  <c r="C7245" i="4"/>
  <c r="B7245" i="4"/>
  <c r="A7245" i="4"/>
  <c r="F6993" i="4"/>
  <c r="A6992" i="4"/>
  <c r="B6992" i="4"/>
  <c r="D6992" i="4" s="1"/>
  <c r="C6992" i="4"/>
  <c r="C7038" i="4"/>
  <c r="A7038" i="4"/>
  <c r="B7038" i="4"/>
  <c r="F7039" i="4"/>
  <c r="B7176" i="4"/>
  <c r="C7176" i="4"/>
  <c r="F7177" i="4"/>
  <c r="A7176" i="4"/>
  <c r="C7130" i="4"/>
  <c r="A7130" i="4"/>
  <c r="B7130" i="4"/>
  <c r="F7131" i="4"/>
  <c r="C7291" i="4"/>
  <c r="F7292" i="4"/>
  <c r="A7291" i="4"/>
  <c r="B7291" i="4"/>
  <c r="C7268" i="4"/>
  <c r="B7268" i="4"/>
  <c r="F7269" i="4"/>
  <c r="A7268" i="4"/>
  <c r="B7061" i="4"/>
  <c r="D7061" i="4" s="1"/>
  <c r="C7061" i="4"/>
  <c r="A7061" i="4"/>
  <c r="F7062" i="4"/>
  <c r="C6969" i="4"/>
  <c r="F6970" i="4"/>
  <c r="A6969" i="4"/>
  <c r="B6969" i="4"/>
  <c r="D6969" i="4" s="1"/>
  <c r="B7360" i="4"/>
  <c r="C7360" i="4"/>
  <c r="A7360" i="4"/>
  <c r="F7361" i="4"/>
  <c r="F7016" i="4"/>
  <c r="B7015" i="4"/>
  <c r="D7015" i="4" s="1"/>
  <c r="C7015" i="4"/>
  <c r="A7015" i="4"/>
  <c r="F7108" i="4"/>
  <c r="B7107" i="4"/>
  <c r="D7107" i="4" s="1"/>
  <c r="C7107" i="4"/>
  <c r="A7107" i="4"/>
  <c r="F7812" i="4"/>
  <c r="F6900" i="4"/>
  <c r="C6899" i="4"/>
  <c r="A6899" i="4"/>
  <c r="B6899" i="4"/>
  <c r="B6853" i="4"/>
  <c r="D6853" i="4" s="1"/>
  <c r="A6853" i="4"/>
  <c r="F6854" i="4"/>
  <c r="C6853" i="4"/>
  <c r="A6876" i="4"/>
  <c r="F6877" i="4"/>
  <c r="C6876" i="4"/>
  <c r="B6876" i="4"/>
  <c r="C6830" i="4"/>
  <c r="B6830" i="4"/>
  <c r="A6830" i="4"/>
  <c r="C6922" i="4"/>
  <c r="B6922" i="4"/>
  <c r="D6922" i="4" s="1"/>
  <c r="F6923" i="4"/>
  <c r="A6922" i="4"/>
  <c r="AI7812" i="4" l="1"/>
  <c r="AH7812" i="4"/>
  <c r="D7104" i="4"/>
  <c r="D7105" i="4"/>
  <c r="D7106" i="4"/>
  <c r="D7103" i="4"/>
  <c r="AF7812" i="4"/>
  <c r="AE7812" i="4"/>
  <c r="AD7812" i="4"/>
  <c r="AC7812" i="4"/>
  <c r="AB7812" i="4"/>
  <c r="P7812" i="4"/>
  <c r="AJ7812" i="4"/>
  <c r="B7811" i="4"/>
  <c r="D6876" i="4"/>
  <c r="D6899" i="4"/>
  <c r="D6830" i="4"/>
  <c r="D7038" i="4"/>
  <c r="F7270" i="4"/>
  <c r="A7269" i="4"/>
  <c r="B7269" i="4"/>
  <c r="C7269" i="4"/>
  <c r="A6993" i="4"/>
  <c r="F6994" i="4"/>
  <c r="C6993" i="4"/>
  <c r="B6993" i="4"/>
  <c r="D6993" i="4" s="1"/>
  <c r="B7085" i="4"/>
  <c r="D7085" i="4" s="1"/>
  <c r="F7086" i="4"/>
  <c r="A7085" i="4"/>
  <c r="C7085" i="4"/>
  <c r="B7016" i="4"/>
  <c r="C7016" i="4"/>
  <c r="A7016" i="4"/>
  <c r="F7017" i="4"/>
  <c r="A7131" i="4"/>
  <c r="C7131" i="4"/>
  <c r="F7132" i="4"/>
  <c r="B7131" i="4"/>
  <c r="A7177" i="4"/>
  <c r="C7177" i="4"/>
  <c r="F7178" i="4"/>
  <c r="B7177" i="4"/>
  <c r="C6947" i="4"/>
  <c r="A6947" i="4"/>
  <c r="B6947" i="4"/>
  <c r="F6948" i="4"/>
  <c r="A7338" i="4"/>
  <c r="C7338" i="4"/>
  <c r="B7338" i="4"/>
  <c r="F7339" i="4"/>
  <c r="B7384" i="4"/>
  <c r="C7384" i="4"/>
  <c r="A7384" i="4"/>
  <c r="F7385" i="4"/>
  <c r="A6970" i="4"/>
  <c r="F6971" i="4"/>
  <c r="C6970" i="4"/>
  <c r="B6970" i="4"/>
  <c r="F7063" i="4"/>
  <c r="B7062" i="4"/>
  <c r="A7062" i="4"/>
  <c r="C7062" i="4"/>
  <c r="A7039" i="4"/>
  <c r="B7039" i="4"/>
  <c r="D7039" i="4" s="1"/>
  <c r="F7040" i="4"/>
  <c r="C7039" i="4"/>
  <c r="C7154" i="4"/>
  <c r="F7155" i="4"/>
  <c r="B7154" i="4"/>
  <c r="A7154" i="4"/>
  <c r="A7315" i="4"/>
  <c r="B7315" i="4"/>
  <c r="C7315" i="4"/>
  <c r="F7316" i="4"/>
  <c r="F7408" i="4"/>
  <c r="B7407" i="4"/>
  <c r="F7431" i="4"/>
  <c r="C7407" i="4"/>
  <c r="A7407" i="4"/>
  <c r="F7109" i="4"/>
  <c r="A7108" i="4"/>
  <c r="C7108" i="4"/>
  <c r="B7108" i="4"/>
  <c r="D7108" i="4" s="1"/>
  <c r="B7361" i="4"/>
  <c r="F7362" i="4"/>
  <c r="A7361" i="4"/>
  <c r="C7361" i="4"/>
  <c r="C7292" i="4"/>
  <c r="B7292" i="4"/>
  <c r="F7293" i="4"/>
  <c r="A7292" i="4"/>
  <c r="F7247" i="4"/>
  <c r="A7246" i="4"/>
  <c r="C7246" i="4"/>
  <c r="B7246" i="4"/>
  <c r="A7223" i="4"/>
  <c r="B7223" i="4"/>
  <c r="F7224" i="4"/>
  <c r="C7223" i="4"/>
  <c r="F7201" i="4"/>
  <c r="A7200" i="4"/>
  <c r="B7200" i="4"/>
  <c r="C7200" i="4"/>
  <c r="F7813" i="4"/>
  <c r="A6900" i="4"/>
  <c r="F6901" i="4"/>
  <c r="C6900" i="4"/>
  <c r="B6900" i="4"/>
  <c r="D6900" i="4" s="1"/>
  <c r="F6924" i="4"/>
  <c r="C6923" i="4"/>
  <c r="A6923" i="4"/>
  <c r="B6923" i="4"/>
  <c r="B6877" i="4"/>
  <c r="D6877" i="4" s="1"/>
  <c r="A6877" i="4"/>
  <c r="F6878" i="4"/>
  <c r="C6877" i="4"/>
  <c r="C6854" i="4"/>
  <c r="B6854" i="4"/>
  <c r="D6854" i="4" s="1"/>
  <c r="A6854" i="4"/>
  <c r="AH7813" i="4" l="1"/>
  <c r="AI7813" i="4"/>
  <c r="D7128" i="4"/>
  <c r="D7130" i="4"/>
  <c r="D7129" i="4"/>
  <c r="D7127" i="4"/>
  <c r="AF7813" i="4"/>
  <c r="AE7813" i="4"/>
  <c r="AD7813" i="4"/>
  <c r="AC7813" i="4"/>
  <c r="AB7813" i="4"/>
  <c r="AJ7813" i="4"/>
  <c r="P7813" i="4"/>
  <c r="B7812" i="4"/>
  <c r="D6970" i="4"/>
  <c r="D6947" i="4"/>
  <c r="D6923" i="4"/>
  <c r="D7131" i="4"/>
  <c r="D7016" i="4"/>
  <c r="D7062" i="4"/>
  <c r="B7109" i="4"/>
  <c r="D7109" i="4" s="1"/>
  <c r="F7110" i="4"/>
  <c r="C7109" i="4"/>
  <c r="A7109" i="4"/>
  <c r="B6971" i="4"/>
  <c r="D6971" i="4" s="1"/>
  <c r="C6971" i="4"/>
  <c r="A6971" i="4"/>
  <c r="F6972" i="4"/>
  <c r="B7201" i="4"/>
  <c r="C7201" i="4"/>
  <c r="F7202" i="4"/>
  <c r="A7201" i="4"/>
  <c r="B7247" i="4"/>
  <c r="F7248" i="4"/>
  <c r="C7247" i="4"/>
  <c r="A7247" i="4"/>
  <c r="C7293" i="4"/>
  <c r="F7294" i="4"/>
  <c r="A7293" i="4"/>
  <c r="B7293" i="4"/>
  <c r="B7362" i="4"/>
  <c r="C7362" i="4"/>
  <c r="F7363" i="4"/>
  <c r="A7362" i="4"/>
  <c r="F7156" i="4"/>
  <c r="A7155" i="4"/>
  <c r="C7155" i="4"/>
  <c r="B7155" i="4"/>
  <c r="F7064" i="4"/>
  <c r="A7063" i="4"/>
  <c r="C7063" i="4"/>
  <c r="B7063" i="4"/>
  <c r="D7063" i="4" s="1"/>
  <c r="F7386" i="4"/>
  <c r="A7385" i="4"/>
  <c r="C7385" i="4"/>
  <c r="B7385" i="4"/>
  <c r="C7178" i="4"/>
  <c r="A7178" i="4"/>
  <c r="B7178" i="4"/>
  <c r="F7179" i="4"/>
  <c r="F7133" i="4"/>
  <c r="A7132" i="4"/>
  <c r="B7132" i="4"/>
  <c r="D7132" i="4" s="1"/>
  <c r="C7132" i="4"/>
  <c r="F7018" i="4"/>
  <c r="B7017" i="4"/>
  <c r="A7017" i="4"/>
  <c r="C7017" i="4"/>
  <c r="B6994" i="4"/>
  <c r="A6994" i="4"/>
  <c r="C6994" i="4"/>
  <c r="F6995" i="4"/>
  <c r="A7408" i="4"/>
  <c r="C7408" i="4"/>
  <c r="B7408" i="4"/>
  <c r="F7409" i="4"/>
  <c r="A7270" i="4"/>
  <c r="F7271" i="4"/>
  <c r="B7270" i="4"/>
  <c r="C7270" i="4"/>
  <c r="C7224" i="4"/>
  <c r="B7224" i="4"/>
  <c r="A7224" i="4"/>
  <c r="F7225" i="4"/>
  <c r="A7431" i="4"/>
  <c r="F7432" i="4"/>
  <c r="B7431" i="4"/>
  <c r="C7431" i="4"/>
  <c r="F7455" i="4"/>
  <c r="B7316" i="4"/>
  <c r="F7317" i="4"/>
  <c r="A7316" i="4"/>
  <c r="C7316" i="4"/>
  <c r="F7041" i="4"/>
  <c r="A7040" i="4"/>
  <c r="C7040" i="4"/>
  <c r="B7040" i="4"/>
  <c r="C7339" i="4"/>
  <c r="A7339" i="4"/>
  <c r="B7339" i="4"/>
  <c r="F7340" i="4"/>
  <c r="F6949" i="4"/>
  <c r="C6948" i="4"/>
  <c r="A6948" i="4"/>
  <c r="B6948" i="4"/>
  <c r="F7087" i="4"/>
  <c r="B7086" i="4"/>
  <c r="D7086" i="4" s="1"/>
  <c r="C7086" i="4"/>
  <c r="A7086" i="4"/>
  <c r="F7814" i="4"/>
  <c r="B6901" i="4"/>
  <c r="D6901" i="4" s="1"/>
  <c r="A6901" i="4"/>
  <c r="F6902" i="4"/>
  <c r="C6901" i="4"/>
  <c r="C6878" i="4"/>
  <c r="B6878" i="4"/>
  <c r="A6878" i="4"/>
  <c r="A6924" i="4"/>
  <c r="F6925" i="4"/>
  <c r="C6924" i="4"/>
  <c r="B6924" i="4"/>
  <c r="D6924" i="4" s="1"/>
  <c r="AH7814" i="4" l="1"/>
  <c r="AI7814" i="4"/>
  <c r="D7155" i="4"/>
  <c r="D7152" i="4"/>
  <c r="D7154" i="4"/>
  <c r="D7153" i="4"/>
  <c r="D7151" i="4"/>
  <c r="AF7814" i="4"/>
  <c r="AE7814" i="4"/>
  <c r="AD7814" i="4"/>
  <c r="AC7814" i="4"/>
  <c r="AB7814" i="4"/>
  <c r="P7814" i="4"/>
  <c r="AJ7814" i="4"/>
  <c r="B7813" i="4"/>
  <c r="D6994" i="4"/>
  <c r="D6878" i="4"/>
  <c r="D6948" i="4"/>
  <c r="D7017" i="4"/>
  <c r="D7040" i="4"/>
  <c r="A7087" i="4"/>
  <c r="B7087" i="4"/>
  <c r="C7087" i="4"/>
  <c r="F7088" i="4"/>
  <c r="C6949" i="4"/>
  <c r="A6949" i="4"/>
  <c r="B6949" i="4"/>
  <c r="D6949" i="4" s="1"/>
  <c r="F6950" i="4"/>
  <c r="F6996" i="4"/>
  <c r="A6995" i="4"/>
  <c r="C6995" i="4"/>
  <c r="B6995" i="4"/>
  <c r="C7179" i="4"/>
  <c r="F7180" i="4"/>
  <c r="B7179" i="4"/>
  <c r="A7179" i="4"/>
  <c r="B7340" i="4"/>
  <c r="C7340" i="4"/>
  <c r="A7340" i="4"/>
  <c r="F7341" i="4"/>
  <c r="F7226" i="4"/>
  <c r="C7225" i="4"/>
  <c r="B7225" i="4"/>
  <c r="A7225" i="4"/>
  <c r="A7271" i="4"/>
  <c r="B7271" i="4"/>
  <c r="C7271" i="4"/>
  <c r="F7272" i="4"/>
  <c r="F7364" i="4"/>
  <c r="B7363" i="4"/>
  <c r="C7363" i="4"/>
  <c r="A7363" i="4"/>
  <c r="B7041" i="4"/>
  <c r="F7042" i="4"/>
  <c r="A7041" i="4"/>
  <c r="C7041" i="4"/>
  <c r="A7432" i="4"/>
  <c r="C7432" i="4"/>
  <c r="B7432" i="4"/>
  <c r="F7433" i="4"/>
  <c r="A7386" i="4"/>
  <c r="B7386" i="4"/>
  <c r="C7386" i="4"/>
  <c r="F7387" i="4"/>
  <c r="F7295" i="4"/>
  <c r="B7294" i="4"/>
  <c r="C7294" i="4"/>
  <c r="A7294" i="4"/>
  <c r="A7248" i="4"/>
  <c r="F7249" i="4"/>
  <c r="C7248" i="4"/>
  <c r="B7248" i="4"/>
  <c r="B7202" i="4"/>
  <c r="A7202" i="4"/>
  <c r="C7202" i="4"/>
  <c r="F7203" i="4"/>
  <c r="A7110" i="4"/>
  <c r="B7110" i="4"/>
  <c r="C7110" i="4"/>
  <c r="F7111" i="4"/>
  <c r="A7317" i="4"/>
  <c r="B7317" i="4"/>
  <c r="C7317" i="4"/>
  <c r="F7318" i="4"/>
  <c r="F7456" i="4"/>
  <c r="B7455" i="4"/>
  <c r="C7455" i="4"/>
  <c r="F7479" i="4"/>
  <c r="A7455" i="4"/>
  <c r="B7409" i="4"/>
  <c r="F7410" i="4"/>
  <c r="C7409" i="4"/>
  <c r="A7409" i="4"/>
  <c r="F7019" i="4"/>
  <c r="B7018" i="4"/>
  <c r="A7018" i="4"/>
  <c r="C7018" i="4"/>
  <c r="C7133" i="4"/>
  <c r="F7134" i="4"/>
  <c r="B7133" i="4"/>
  <c r="D7133" i="4" s="1"/>
  <c r="A7133" i="4"/>
  <c r="B7064" i="4"/>
  <c r="D7064" i="4" s="1"/>
  <c r="F7065" i="4"/>
  <c r="C7064" i="4"/>
  <c r="A7064" i="4"/>
  <c r="B7156" i="4"/>
  <c r="F7157" i="4"/>
  <c r="C7156" i="4"/>
  <c r="A7156" i="4"/>
  <c r="B6972" i="4"/>
  <c r="D6972" i="4" s="1"/>
  <c r="C6972" i="4"/>
  <c r="A6972" i="4"/>
  <c r="F6973" i="4"/>
  <c r="F7815" i="4"/>
  <c r="B6925" i="4"/>
  <c r="D6925" i="4" s="1"/>
  <c r="A6925" i="4"/>
  <c r="F6926" i="4"/>
  <c r="C6925" i="4"/>
  <c r="C6902" i="4"/>
  <c r="B6902" i="4"/>
  <c r="D6902" i="4" s="1"/>
  <c r="A6902" i="4"/>
  <c r="AH7815" i="4" l="1"/>
  <c r="AI7815" i="4"/>
  <c r="D7175" i="4"/>
  <c r="D7177" i="4"/>
  <c r="D7176" i="4"/>
  <c r="D7178" i="4"/>
  <c r="AF7815" i="4"/>
  <c r="AE7815" i="4"/>
  <c r="AD7815" i="4"/>
  <c r="AB7815" i="4"/>
  <c r="AC7815" i="4"/>
  <c r="P7815" i="4"/>
  <c r="AJ7815" i="4"/>
  <c r="B7814" i="4"/>
  <c r="D7156" i="4"/>
  <c r="D7041" i="4"/>
  <c r="D6995" i="4"/>
  <c r="D7018" i="4"/>
  <c r="D7110" i="4"/>
  <c r="D7087" i="4"/>
  <c r="D7179" i="4"/>
  <c r="B7410" i="4"/>
  <c r="C7410" i="4"/>
  <c r="A7410" i="4"/>
  <c r="F7411" i="4"/>
  <c r="A7111" i="4"/>
  <c r="F7112" i="4"/>
  <c r="C7111" i="4"/>
  <c r="B7111" i="4"/>
  <c r="D7111" i="4" s="1"/>
  <c r="F7204" i="4"/>
  <c r="A7203" i="4"/>
  <c r="C7203" i="4"/>
  <c r="B7203" i="4"/>
  <c r="F7296" i="4"/>
  <c r="A7295" i="4"/>
  <c r="B7295" i="4"/>
  <c r="C7295" i="4"/>
  <c r="C7387" i="4"/>
  <c r="A7387" i="4"/>
  <c r="F7388" i="4"/>
  <c r="B7387" i="4"/>
  <c r="F7273" i="4"/>
  <c r="A7272" i="4"/>
  <c r="C7272" i="4"/>
  <c r="B7272" i="4"/>
  <c r="C7226" i="4"/>
  <c r="B7226" i="4"/>
  <c r="F7227" i="4"/>
  <c r="A7226" i="4"/>
  <c r="A6973" i="4"/>
  <c r="F6974" i="4"/>
  <c r="C6973" i="4"/>
  <c r="B6973" i="4"/>
  <c r="D6973" i="4" s="1"/>
  <c r="C7456" i="4"/>
  <c r="B7456" i="4"/>
  <c r="F7457" i="4"/>
  <c r="A7456" i="4"/>
  <c r="F7043" i="4"/>
  <c r="C7042" i="4"/>
  <c r="B7042" i="4"/>
  <c r="D7042" i="4" s="1"/>
  <c r="A7042" i="4"/>
  <c r="A7157" i="4"/>
  <c r="F7158" i="4"/>
  <c r="C7157" i="4"/>
  <c r="B7157" i="4"/>
  <c r="B7065" i="4"/>
  <c r="D7065" i="4" s="1"/>
  <c r="C7065" i="4"/>
  <c r="A7065" i="4"/>
  <c r="F7066" i="4"/>
  <c r="B7479" i="4"/>
  <c r="A7479" i="4"/>
  <c r="F7480" i="4"/>
  <c r="C7479" i="4"/>
  <c r="F7319" i="4"/>
  <c r="B7318" i="4"/>
  <c r="C7318" i="4"/>
  <c r="A7318" i="4"/>
  <c r="A7341" i="4"/>
  <c r="F7342" i="4"/>
  <c r="B7341" i="4"/>
  <c r="C7341" i="4"/>
  <c r="B7088" i="4"/>
  <c r="D7088" i="4" s="1"/>
  <c r="C7088" i="4"/>
  <c r="F7089" i="4"/>
  <c r="A7088" i="4"/>
  <c r="A7134" i="4"/>
  <c r="C7134" i="4"/>
  <c r="B7134" i="4"/>
  <c r="D7134" i="4" s="1"/>
  <c r="F7135" i="4"/>
  <c r="C7019" i="4"/>
  <c r="F7020" i="4"/>
  <c r="A7019" i="4"/>
  <c r="B7019" i="4"/>
  <c r="D7019" i="4" s="1"/>
  <c r="F7250" i="4"/>
  <c r="C7249" i="4"/>
  <c r="B7249" i="4"/>
  <c r="A7249" i="4"/>
  <c r="A7433" i="4"/>
  <c r="B7433" i="4"/>
  <c r="F7434" i="4"/>
  <c r="C7433" i="4"/>
  <c r="A7364" i="4"/>
  <c r="B7364" i="4"/>
  <c r="C7364" i="4"/>
  <c r="F7365" i="4"/>
  <c r="C7180" i="4"/>
  <c r="B7180" i="4"/>
  <c r="A7180" i="4"/>
  <c r="F7181" i="4"/>
  <c r="F6997" i="4"/>
  <c r="B6996" i="4"/>
  <c r="D6996" i="4" s="1"/>
  <c r="C6996" i="4"/>
  <c r="A6996" i="4"/>
  <c r="A6950" i="4"/>
  <c r="C6950" i="4"/>
  <c r="B6950" i="4"/>
  <c r="F7816" i="4"/>
  <c r="C6926" i="4"/>
  <c r="B6926" i="4"/>
  <c r="A6926" i="4"/>
  <c r="AI7816" i="4" l="1"/>
  <c r="AH7816" i="4"/>
  <c r="D7316" i="4"/>
  <c r="D7819" i="4"/>
  <c r="D7433" i="4"/>
  <c r="D7456" i="4"/>
  <c r="D7226" i="4"/>
  <c r="D7294" i="4"/>
  <c r="D7221" i="4"/>
  <c r="D7407" i="4"/>
  <c r="D7336" i="4"/>
  <c r="D7339" i="4"/>
  <c r="D7246" i="4"/>
  <c r="D7290" i="4"/>
  <c r="D7293" i="4"/>
  <c r="D7337" i="4"/>
  <c r="D7243" i="4"/>
  <c r="D7363" i="4"/>
  <c r="D7359" i="4"/>
  <c r="D15" i="4"/>
  <c r="D16" i="4"/>
  <c r="D40" i="4"/>
  <c r="D39" i="4"/>
  <c r="D64" i="4"/>
  <c r="D17" i="4"/>
  <c r="D18" i="4"/>
  <c r="D63" i="4"/>
  <c r="D65" i="4"/>
  <c r="D111" i="4"/>
  <c r="D89" i="4"/>
  <c r="D41" i="4"/>
  <c r="D42" i="4"/>
  <c r="D20" i="4"/>
  <c r="D19" i="4"/>
  <c r="D87" i="4"/>
  <c r="D113" i="4"/>
  <c r="D90" i="4"/>
  <c r="D66" i="4"/>
  <c r="D112" i="4"/>
  <c r="D88" i="4"/>
  <c r="D135" i="4"/>
  <c r="D43" i="4"/>
  <c r="D137" i="4"/>
  <c r="D44" i="4"/>
  <c r="D160" i="4"/>
  <c r="D159" i="4"/>
  <c r="D68" i="4"/>
  <c r="D136" i="4"/>
  <c r="D185" i="4"/>
  <c r="D138" i="4"/>
  <c r="D45" i="4"/>
  <c r="D183" i="4"/>
  <c r="D91" i="4"/>
  <c r="D184" i="4"/>
  <c r="D115" i="4"/>
  <c r="D67" i="4"/>
  <c r="D114" i="4"/>
  <c r="D92" i="4"/>
  <c r="D233" i="4"/>
  <c r="D93" i="4"/>
  <c r="D163" i="4"/>
  <c r="D207" i="4"/>
  <c r="D162" i="4"/>
  <c r="D186" i="4"/>
  <c r="D232" i="4"/>
  <c r="D94" i="4"/>
  <c r="D139" i="4"/>
  <c r="D208" i="4"/>
  <c r="D164" i="4"/>
  <c r="D117" i="4"/>
  <c r="D231" i="4"/>
  <c r="D161" i="4"/>
  <c r="D140" i="4"/>
  <c r="D210" i="4"/>
  <c r="D256" i="4"/>
  <c r="D141" i="4"/>
  <c r="D209" i="4"/>
  <c r="D187" i="4"/>
  <c r="D165" i="4"/>
  <c r="D257" i="4"/>
  <c r="D281" i="4"/>
  <c r="D211" i="4"/>
  <c r="D258" i="4"/>
  <c r="D279" i="4"/>
  <c r="D255" i="4"/>
  <c r="D280" i="4"/>
  <c r="D234" i="4"/>
  <c r="D305" i="4"/>
  <c r="D303" i="4"/>
  <c r="D329" i="4"/>
  <c r="D308" i="4"/>
  <c r="D259" i="4"/>
  <c r="D327" i="4"/>
  <c r="D376" i="4"/>
  <c r="D235" i="4"/>
  <c r="D282" i="4"/>
  <c r="D328" i="4"/>
  <c r="D212" i="4"/>
  <c r="D236" i="4"/>
  <c r="D238" i="4"/>
  <c r="D330" i="4"/>
  <c r="D261" i="4"/>
  <c r="D260" i="4"/>
  <c r="D304" i="4"/>
  <c r="D351" i="4"/>
  <c r="D352" i="4"/>
  <c r="D283" i="4"/>
  <c r="D331" i="4"/>
  <c r="D400" i="4"/>
  <c r="D306" i="4"/>
  <c r="D307" i="4"/>
  <c r="D424" i="4"/>
  <c r="D286" i="4"/>
  <c r="D375" i="4"/>
  <c r="D284" i="4"/>
  <c r="D377" i="4"/>
  <c r="D401" i="4"/>
  <c r="D354" i="4"/>
  <c r="D399" i="4"/>
  <c r="D423" i="4"/>
  <c r="D353" i="4"/>
  <c r="D448" i="4"/>
  <c r="D379" i="4"/>
  <c r="D309" i="4"/>
  <c r="D332" i="4"/>
  <c r="D425" i="4"/>
  <c r="D356" i="4"/>
  <c r="D333" i="4"/>
  <c r="D402" i="4"/>
  <c r="D334" i="4"/>
  <c r="D450" i="4"/>
  <c r="D447" i="4"/>
  <c r="D471" i="4"/>
  <c r="D378" i="4"/>
  <c r="D472" i="4"/>
  <c r="D355" i="4"/>
  <c r="D380" i="4"/>
  <c r="D357" i="4"/>
  <c r="D381" i="4"/>
  <c r="D495" i="4"/>
  <c r="D449" i="4"/>
  <c r="D496" i="4"/>
  <c r="D358" i="4"/>
  <c r="D404" i="4"/>
  <c r="D568" i="4"/>
  <c r="D520" i="4"/>
  <c r="D403" i="4"/>
  <c r="D427" i="4"/>
  <c r="D426" i="4"/>
  <c r="D428" i="4"/>
  <c r="D473" i="4"/>
  <c r="D519" i="4"/>
  <c r="D405" i="4"/>
  <c r="D497" i="4"/>
  <c r="D475" i="4"/>
  <c r="D543" i="4"/>
  <c r="D429" i="4"/>
  <c r="D474" i="4"/>
  <c r="D498" i="4"/>
  <c r="D451" i="4"/>
  <c r="D521" i="4"/>
  <c r="D452" i="4"/>
  <c r="D544" i="4"/>
  <c r="D406" i="4"/>
  <c r="D545" i="4"/>
  <c r="D499" i="4"/>
  <c r="D522" i="4"/>
  <c r="D567" i="4"/>
  <c r="D453" i="4"/>
  <c r="D476" i="4"/>
  <c r="D430" i="4"/>
  <c r="D502" i="4"/>
  <c r="D546" i="4"/>
  <c r="D569" i="4"/>
  <c r="D454" i="4"/>
  <c r="D500" i="4"/>
  <c r="D615" i="4"/>
  <c r="D592" i="4"/>
  <c r="D523" i="4"/>
  <c r="D591" i="4"/>
  <c r="D477" i="4"/>
  <c r="D570" i="4"/>
  <c r="D478" i="4"/>
  <c r="D547" i="4"/>
  <c r="D616" i="4"/>
  <c r="D501" i="4"/>
  <c r="D593" i="4"/>
  <c r="D524" i="4"/>
  <c r="D642" i="4"/>
  <c r="D640" i="4"/>
  <c r="D571" i="4"/>
  <c r="D594" i="4"/>
  <c r="D617" i="4"/>
  <c r="D548" i="4"/>
  <c r="D525" i="4"/>
  <c r="D639" i="4"/>
  <c r="D550" i="4"/>
  <c r="D641" i="4"/>
  <c r="D549" i="4"/>
  <c r="D595" i="4"/>
  <c r="D618" i="4"/>
  <c r="D572" i="4"/>
  <c r="D664" i="4"/>
  <c r="D663" i="4"/>
  <c r="D526" i="4"/>
  <c r="D687" i="4"/>
  <c r="D573" i="4"/>
  <c r="D596" i="4"/>
  <c r="D688" i="4"/>
  <c r="D665" i="4"/>
  <c r="D619" i="4"/>
  <c r="D760" i="4"/>
  <c r="D666" i="4"/>
  <c r="D574" i="4"/>
  <c r="D712" i="4"/>
  <c r="D597" i="4"/>
  <c r="D689" i="4"/>
  <c r="D643" i="4"/>
  <c r="D620" i="4"/>
  <c r="D711" i="4"/>
  <c r="D759" i="4"/>
  <c r="D598" i="4"/>
  <c r="D690" i="4"/>
  <c r="D736" i="4"/>
  <c r="D713" i="4"/>
  <c r="D621" i="4"/>
  <c r="D667" i="4"/>
  <c r="D735" i="4"/>
  <c r="D644" i="4"/>
  <c r="D691" i="4"/>
  <c r="D714" i="4"/>
  <c r="D645" i="4"/>
  <c r="D668" i="4"/>
  <c r="D622" i="4"/>
  <c r="D737" i="4"/>
  <c r="D783" i="4"/>
  <c r="D784" i="4"/>
  <c r="D715" i="4"/>
  <c r="D646" i="4"/>
  <c r="D738" i="4"/>
  <c r="D692" i="4"/>
  <c r="D669" i="4"/>
  <c r="D761" i="4"/>
  <c r="D672" i="4"/>
  <c r="D739" i="4"/>
  <c r="D807" i="4"/>
  <c r="D785" i="4"/>
  <c r="D808" i="4"/>
  <c r="D716" i="4"/>
  <c r="D693" i="4"/>
  <c r="D762" i="4"/>
  <c r="D670" i="4"/>
  <c r="D717" i="4"/>
  <c r="D809" i="4"/>
  <c r="D763" i="4"/>
  <c r="D832" i="4"/>
  <c r="D786" i="4"/>
  <c r="D694" i="4"/>
  <c r="D831" i="4"/>
  <c r="D740" i="4"/>
  <c r="D718" i="4"/>
  <c r="D764" i="4"/>
  <c r="D741" i="4"/>
  <c r="D787" i="4"/>
  <c r="D833" i="4"/>
  <c r="D810" i="4"/>
  <c r="D855" i="4"/>
  <c r="D856" i="4"/>
  <c r="D744" i="4"/>
  <c r="D834" i="4"/>
  <c r="D765" i="4"/>
  <c r="D742" i="4"/>
  <c r="D788" i="4"/>
  <c r="D879" i="4"/>
  <c r="D811" i="4"/>
  <c r="D880" i="4"/>
  <c r="D857" i="4"/>
  <c r="D743" i="4"/>
  <c r="D766" i="4"/>
  <c r="D835" i="4"/>
  <c r="D881" i="4"/>
  <c r="D812" i="4"/>
  <c r="D904" i="4"/>
  <c r="D858" i="4"/>
  <c r="D903" i="4"/>
  <c r="D789" i="4"/>
  <c r="D928" i="4"/>
  <c r="D859" i="4"/>
  <c r="D882" i="4"/>
  <c r="D836" i="4"/>
  <c r="D927" i="4"/>
  <c r="D905" i="4"/>
  <c r="D790" i="4"/>
  <c r="D951" i="4"/>
  <c r="D813" i="4"/>
  <c r="D977" i="4"/>
  <c r="D883" i="4"/>
  <c r="D860" i="4"/>
  <c r="D929" i="4"/>
  <c r="D906" i="4"/>
  <c r="D814" i="4"/>
  <c r="D952" i="4"/>
  <c r="D837" i="4"/>
  <c r="D976" i="4"/>
  <c r="D975" i="4"/>
  <c r="D838" i="4"/>
  <c r="D884" i="4"/>
  <c r="D953" i="4"/>
  <c r="D907" i="4"/>
  <c r="D861" i="4"/>
  <c r="D930" i="4"/>
  <c r="D931" i="4"/>
  <c r="D1000" i="4"/>
  <c r="D908" i="4"/>
  <c r="D862" i="4"/>
  <c r="D885" i="4"/>
  <c r="D999" i="4"/>
  <c r="D954" i="4"/>
  <c r="D934" i="4"/>
  <c r="D1047" i="4"/>
  <c r="D978" i="4"/>
  <c r="D1023" i="4"/>
  <c r="D886" i="4"/>
  <c r="D1024" i="4"/>
  <c r="D955" i="4"/>
  <c r="D932" i="4"/>
  <c r="D909" i="4"/>
  <c r="D1001" i="4"/>
  <c r="D957" i="4"/>
  <c r="D979" i="4"/>
  <c r="D1048" i="4"/>
  <c r="D910" i="4"/>
  <c r="D1025" i="4"/>
  <c r="D956" i="4"/>
  <c r="D1002" i="4"/>
  <c r="D933" i="4"/>
  <c r="D1072" i="4"/>
  <c r="D980" i="4"/>
  <c r="D1003" i="4"/>
  <c r="D1026" i="4"/>
  <c r="D1071" i="4"/>
  <c r="D1049" i="4"/>
  <c r="D1052" i="4"/>
  <c r="D1027" i="4"/>
  <c r="D958" i="4"/>
  <c r="D1119" i="4"/>
  <c r="D1096" i="4"/>
  <c r="D981" i="4"/>
  <c r="D1095" i="4"/>
  <c r="D1050" i="4"/>
  <c r="D1004" i="4"/>
  <c r="D1073" i="4"/>
  <c r="D1074" i="4"/>
  <c r="D1028" i="4"/>
  <c r="D1005" i="4"/>
  <c r="D1120" i="4"/>
  <c r="D982" i="4"/>
  <c r="D1051" i="4"/>
  <c r="D1097" i="4"/>
  <c r="D1008" i="4"/>
  <c r="D1144" i="4"/>
  <c r="D1075" i="4"/>
  <c r="D1029" i="4"/>
  <c r="D1143" i="4"/>
  <c r="D1121" i="4"/>
  <c r="D1098" i="4"/>
  <c r="D1006" i="4"/>
  <c r="D1168" i="4"/>
  <c r="D1030" i="4"/>
  <c r="D1076" i="4"/>
  <c r="D1099" i="4"/>
  <c r="D1145" i="4"/>
  <c r="D1167" i="4"/>
  <c r="D1053" i="4"/>
  <c r="D1122" i="4"/>
  <c r="D1194" i="4"/>
  <c r="D1077" i="4"/>
  <c r="D1054" i="4"/>
  <c r="D1123" i="4"/>
  <c r="D1192" i="4"/>
  <c r="D1100" i="4"/>
  <c r="D1169" i="4"/>
  <c r="D1191" i="4"/>
  <c r="D1146" i="4"/>
  <c r="D1101" i="4"/>
  <c r="D1078" i="4"/>
  <c r="D1216" i="4"/>
  <c r="D1124" i="4"/>
  <c r="D1193" i="4"/>
  <c r="D1170" i="4"/>
  <c r="D1215" i="4"/>
  <c r="D1147" i="4"/>
  <c r="D1149" i="4"/>
  <c r="D1125" i="4"/>
  <c r="D1239" i="4"/>
  <c r="D1217" i="4"/>
  <c r="D1102" i="4"/>
  <c r="D1148" i="4"/>
  <c r="D1171" i="4"/>
  <c r="D1240" i="4"/>
  <c r="D1150" i="4"/>
  <c r="D1126" i="4"/>
  <c r="D1241" i="4"/>
  <c r="D1287" i="4"/>
  <c r="D1172" i="4"/>
  <c r="D1218" i="4"/>
  <c r="D1264" i="4"/>
  <c r="D1195" i="4"/>
  <c r="D1263" i="4"/>
  <c r="D1219" i="4"/>
  <c r="D1196" i="4"/>
  <c r="D1242" i="4"/>
  <c r="D1265" i="4"/>
  <c r="D1173" i="4"/>
  <c r="D1288" i="4"/>
  <c r="D1289" i="4"/>
  <c r="D1220" i="4"/>
  <c r="D1197" i="4"/>
  <c r="D1266" i="4"/>
  <c r="D1311" i="4"/>
  <c r="D1243" i="4"/>
  <c r="D1336" i="4"/>
  <c r="D1290" i="4"/>
  <c r="D1312" i="4"/>
  <c r="D1244" i="4"/>
  <c r="D1335" i="4"/>
  <c r="D1267" i="4"/>
  <c r="D1198" i="4"/>
  <c r="D1313" i="4"/>
  <c r="D1337" i="4"/>
  <c r="D1268" i="4"/>
  <c r="D1359" i="4"/>
  <c r="D1360" i="4"/>
  <c r="D1314" i="4"/>
  <c r="D1221" i="4"/>
  <c r="D1407" i="4"/>
  <c r="D1222" i="4"/>
  <c r="D1245" i="4"/>
  <c r="D1291" i="4"/>
  <c r="D1340" i="4"/>
  <c r="D1315" i="4"/>
  <c r="D1338" i="4"/>
  <c r="D1361" i="4"/>
  <c r="D1246" i="4"/>
  <c r="D1383" i="4"/>
  <c r="D1292" i="4"/>
  <c r="D1384" i="4"/>
  <c r="D1269" i="4"/>
  <c r="D1408" i="4"/>
  <c r="D1270" i="4"/>
  <c r="D1339" i="4"/>
  <c r="D1293" i="4"/>
  <c r="D1385" i="4"/>
  <c r="D1316" i="4"/>
  <c r="D1362" i="4"/>
  <c r="D1433" i="4"/>
  <c r="D1294" i="4"/>
  <c r="D1386" i="4"/>
  <c r="D1431" i="4"/>
  <c r="D1409" i="4"/>
  <c r="D1317" i="4"/>
  <c r="D1432" i="4"/>
  <c r="D1363" i="4"/>
  <c r="D1455" i="4"/>
  <c r="D1410" i="4"/>
  <c r="D1456" i="4"/>
  <c r="D1341" i="4"/>
  <c r="D1318" i="4"/>
  <c r="D1364" i="4"/>
  <c r="D1479" i="4"/>
  <c r="D1387" i="4"/>
  <c r="D1436" i="4"/>
  <c r="D1411" i="4"/>
  <c r="D1457" i="4"/>
  <c r="D1388" i="4"/>
  <c r="D1480" i="4"/>
  <c r="D1365" i="4"/>
  <c r="D1434" i="4"/>
  <c r="D1342" i="4"/>
  <c r="D1412" i="4"/>
  <c r="D1481" i="4"/>
  <c r="D1458" i="4"/>
  <c r="D1503" i="4"/>
  <c r="D1527" i="4"/>
  <c r="D1504" i="4"/>
  <c r="D1366" i="4"/>
  <c r="D1389" i="4"/>
  <c r="D1435" i="4"/>
  <c r="D1390" i="4"/>
  <c r="D1459" i="4"/>
  <c r="D1505" i="4"/>
  <c r="D1413" i="4"/>
  <c r="D1482" i="4"/>
  <c r="D1528" i="4"/>
  <c r="D1483" i="4"/>
  <c r="D1551" i="4"/>
  <c r="D1414" i="4"/>
  <c r="D1506" i="4"/>
  <c r="D1460" i="4"/>
  <c r="D1552" i="4"/>
  <c r="D1437" i="4"/>
  <c r="D1529" i="4"/>
  <c r="D1440" i="4"/>
  <c r="D1553" i="4"/>
  <c r="D1507" i="4"/>
  <c r="D1575" i="4"/>
  <c r="D1484" i="4"/>
  <c r="D1576" i="4"/>
  <c r="D1530" i="4"/>
  <c r="D1438" i="4"/>
  <c r="D1461" i="4"/>
  <c r="D1623" i="4"/>
  <c r="D1599" i="4"/>
  <c r="D1508" i="4"/>
  <c r="D1462" i="4"/>
  <c r="D1600" i="4"/>
  <c r="D1577" i="4"/>
  <c r="D1485" i="4"/>
  <c r="D1531" i="4"/>
  <c r="D1554" i="4"/>
  <c r="D1486" i="4"/>
  <c r="D1601" i="4"/>
  <c r="D1624" i="4"/>
  <c r="D1578" i="4"/>
  <c r="D1555" i="4"/>
  <c r="D1509" i="4"/>
  <c r="D1532" i="4"/>
  <c r="D1580" i="4"/>
  <c r="D1533" i="4"/>
  <c r="D1579" i="4"/>
  <c r="D1647" i="4"/>
  <c r="D1510" i="4"/>
  <c r="D1625" i="4"/>
  <c r="D1648" i="4"/>
  <c r="D1556" i="4"/>
  <c r="D1602" i="4"/>
  <c r="D1650" i="4"/>
  <c r="D1557" i="4"/>
  <c r="D1534" i="4"/>
  <c r="D1671" i="4"/>
  <c r="D1672" i="4"/>
  <c r="D1626" i="4"/>
  <c r="D1603" i="4"/>
  <c r="D1649" i="4"/>
  <c r="D1673" i="4"/>
  <c r="D1695" i="4"/>
  <c r="D1696" i="4"/>
  <c r="D1558" i="4"/>
  <c r="D1581" i="4"/>
  <c r="D1627" i="4"/>
  <c r="D1604" i="4"/>
  <c r="D1607" i="4"/>
  <c r="D1605" i="4"/>
  <c r="D1628" i="4"/>
  <c r="D1719" i="4"/>
  <c r="D1651" i="4"/>
  <c r="D1582" i="4"/>
  <c r="D1697" i="4"/>
  <c r="D1674" i="4"/>
  <c r="D1720" i="4"/>
  <c r="D1721" i="4"/>
  <c r="D1675" i="4"/>
  <c r="D1606" i="4"/>
  <c r="D1743" i="4"/>
  <c r="D1652" i="4"/>
  <c r="D1744" i="4"/>
  <c r="D1629" i="4"/>
  <c r="D1698" i="4"/>
  <c r="D1678" i="4"/>
  <c r="D1722" i="4"/>
  <c r="D1699" i="4"/>
  <c r="D1768" i="4"/>
  <c r="D1630" i="4"/>
  <c r="D1745" i="4"/>
  <c r="D1653" i="4"/>
  <c r="D1676" i="4"/>
  <c r="D1654" i="4"/>
  <c r="D1769" i="4"/>
  <c r="D1792" i="4"/>
  <c r="D1767" i="4"/>
  <c r="D1700" i="4"/>
  <c r="D1791" i="4"/>
  <c r="D1677" i="4"/>
  <c r="D1723" i="4"/>
  <c r="D1817" i="4"/>
  <c r="D1701" i="4"/>
  <c r="D1746" i="4"/>
  <c r="D1793" i="4"/>
  <c r="D1815" i="4"/>
  <c r="D1724" i="4"/>
  <c r="D1816" i="4"/>
  <c r="D1725" i="4"/>
  <c r="D1747" i="4"/>
  <c r="D1770" i="4"/>
  <c r="D1748" i="4"/>
  <c r="D1794" i="4"/>
  <c r="D1702" i="4"/>
  <c r="D1840" i="4"/>
  <c r="D1839" i="4"/>
  <c r="D1865" i="4"/>
  <c r="D1772" i="4"/>
  <c r="D1864" i="4"/>
  <c r="D1863" i="4"/>
  <c r="D1749" i="4"/>
  <c r="D1771" i="4"/>
  <c r="D1841" i="4"/>
  <c r="D1726" i="4"/>
  <c r="D1888" i="4"/>
  <c r="D1819" i="4"/>
  <c r="D1795" i="4"/>
  <c r="D1773" i="4"/>
  <c r="D1842" i="4"/>
  <c r="D1818" i="4"/>
  <c r="D1887" i="4"/>
  <c r="D1775" i="4"/>
  <c r="D1774" i="4"/>
  <c r="D1796" i="4"/>
  <c r="D1866" i="4"/>
  <c r="D1797" i="4"/>
  <c r="D1911" i="4"/>
  <c r="D1889" i="4"/>
  <c r="D1912" i="4"/>
  <c r="D1820" i="4"/>
  <c r="D1890" i="4"/>
  <c r="D1821" i="4"/>
  <c r="D1843" i="4"/>
  <c r="D1798" i="4"/>
  <c r="D1936" i="4"/>
  <c r="D1935" i="4"/>
  <c r="D1959" i="4"/>
  <c r="D1960" i="4"/>
  <c r="D1845" i="4"/>
  <c r="D1822" i="4"/>
  <c r="D1844" i="4"/>
  <c r="D1914" i="4"/>
  <c r="D1868" i="4"/>
  <c r="D1913" i="4"/>
  <c r="D1867" i="4"/>
  <c r="D1891" i="4"/>
  <c r="D1985" i="4"/>
  <c r="D1983" i="4"/>
  <c r="D1915" i="4"/>
  <c r="D1961" i="4"/>
  <c r="D1984" i="4"/>
  <c r="D1937" i="4"/>
  <c r="D1869" i="4"/>
  <c r="D2008" i="4"/>
  <c r="D1892" i="4"/>
  <c r="D1939" i="4"/>
  <c r="D1870" i="4"/>
  <c r="D1938" i="4"/>
  <c r="D2007" i="4"/>
  <c r="D1893" i="4"/>
  <c r="D1964" i="4"/>
  <c r="D2032" i="4"/>
  <c r="D2031" i="4"/>
  <c r="D1894" i="4"/>
  <c r="D1962" i="4"/>
  <c r="D1916" i="4"/>
  <c r="D1963" i="4"/>
  <c r="D2009" i="4"/>
  <c r="D1917" i="4"/>
  <c r="D1941" i="4"/>
  <c r="D2055" i="4"/>
  <c r="D1940" i="4"/>
  <c r="D1918" i="4"/>
  <c r="D1986" i="4"/>
  <c r="D2033" i="4"/>
  <c r="D2010" i="4"/>
  <c r="D1987" i="4"/>
  <c r="D2056" i="4"/>
  <c r="D1967" i="4"/>
  <c r="D2034" i="4"/>
  <c r="D2079" i="4"/>
  <c r="D1988" i="4"/>
  <c r="D1942" i="4"/>
  <c r="D1965" i="4"/>
  <c r="D2057" i="4"/>
  <c r="D2080" i="4"/>
  <c r="D2081" i="4"/>
  <c r="D2103" i="4"/>
  <c r="D2011" i="4"/>
  <c r="D2035" i="4"/>
  <c r="D1989" i="4"/>
  <c r="D2104" i="4"/>
  <c r="D1966" i="4"/>
  <c r="D2012" i="4"/>
  <c r="D1991" i="4"/>
  <c r="D2082" i="4"/>
  <c r="D2013" i="4"/>
  <c r="D2128" i="4"/>
  <c r="D2036" i="4"/>
  <c r="D2127" i="4"/>
  <c r="D2058" i="4"/>
  <c r="D2059" i="4"/>
  <c r="D1990" i="4"/>
  <c r="D2105" i="4"/>
  <c r="D2106" i="4"/>
  <c r="D2037" i="4"/>
  <c r="D2152" i="4"/>
  <c r="D2129" i="4"/>
  <c r="D2151" i="4"/>
  <c r="D2177" i="4"/>
  <c r="D2038" i="4"/>
  <c r="D2175" i="4"/>
  <c r="D2130" i="4"/>
  <c r="D2061" i="4"/>
  <c r="D2107" i="4"/>
  <c r="D2084" i="4"/>
  <c r="D2083" i="4"/>
  <c r="D2060" i="4"/>
  <c r="D2199" i="4"/>
  <c r="D2153" i="4"/>
  <c r="D2176" i="4"/>
  <c r="D2085" i="4"/>
  <c r="D2154" i="4"/>
  <c r="D2108" i="4"/>
  <c r="D2200" i="4"/>
  <c r="D2271" i="4"/>
  <c r="D2155" i="4"/>
  <c r="D2224" i="4"/>
  <c r="D2223" i="4"/>
  <c r="D2132" i="4"/>
  <c r="D2109" i="4"/>
  <c r="D2201" i="4"/>
  <c r="D2131" i="4"/>
  <c r="D2110" i="4"/>
  <c r="D2178" i="4"/>
  <c r="D2156" i="4"/>
  <c r="D2247" i="4"/>
  <c r="D2248" i="4"/>
  <c r="D2202" i="4"/>
  <c r="D2133" i="4"/>
  <c r="D2158" i="4"/>
  <c r="D2180" i="4"/>
  <c r="D2179" i="4"/>
  <c r="D2157" i="4"/>
  <c r="D2272" i="4"/>
  <c r="D2225" i="4"/>
  <c r="D2249" i="4"/>
  <c r="D2227" i="4"/>
  <c r="D2204" i="4"/>
  <c r="D2250" i="4"/>
  <c r="D2295" i="4"/>
  <c r="D2273" i="4"/>
  <c r="D2296" i="4"/>
  <c r="D2181" i="4"/>
  <c r="D2226" i="4"/>
  <c r="D2203" i="4"/>
  <c r="D2182" i="4"/>
  <c r="D2251" i="4"/>
  <c r="D2274" i="4"/>
  <c r="D2320" i="4"/>
  <c r="D2319" i="4"/>
  <c r="D2297" i="4"/>
  <c r="D2229" i="4"/>
  <c r="D2343" i="4"/>
  <c r="D2344" i="4"/>
  <c r="D2298" i="4"/>
  <c r="D2205" i="4"/>
  <c r="D2206" i="4"/>
  <c r="D2321" i="4"/>
  <c r="D2228" i="4"/>
  <c r="D2368" i="4"/>
  <c r="D2367" i="4"/>
  <c r="D2322" i="4"/>
  <c r="D2252" i="4"/>
  <c r="D2230" i="4"/>
  <c r="D2299" i="4"/>
  <c r="D2253" i="4"/>
  <c r="D2275" i="4"/>
  <c r="D2276" i="4"/>
  <c r="D2346" i="4"/>
  <c r="D2391" i="4"/>
  <c r="D2392" i="4"/>
  <c r="D2254" i="4"/>
  <c r="D2300" i="4"/>
  <c r="D2345" i="4"/>
  <c r="D2323" i="4"/>
  <c r="D2277" i="4"/>
  <c r="D2415" i="4"/>
  <c r="D2278" i="4"/>
  <c r="D2416" i="4"/>
  <c r="D2324" i="4"/>
  <c r="D2369" i="4"/>
  <c r="D2303" i="4"/>
  <c r="D2325" i="4"/>
  <c r="D2393" i="4"/>
  <c r="D2370" i="4"/>
  <c r="D2440" i="4"/>
  <c r="D2301" i="4"/>
  <c r="D2439" i="4"/>
  <c r="D2464" i="4"/>
  <c r="D2347" i="4"/>
  <c r="D2417" i="4"/>
  <c r="D2348" i="4"/>
  <c r="D2372" i="4"/>
  <c r="D2394" i="4"/>
  <c r="D2395" i="4"/>
  <c r="D2441" i="4"/>
  <c r="D2349" i="4"/>
  <c r="D2487" i="4"/>
  <c r="D2488" i="4"/>
  <c r="D2350" i="4"/>
  <c r="D2396" i="4"/>
  <c r="D2418" i="4"/>
  <c r="D2463" i="4"/>
  <c r="D2419" i="4"/>
  <c r="D2466" i="4"/>
  <c r="D2373" i="4"/>
  <c r="D2442" i="4"/>
  <c r="D2374" i="4"/>
  <c r="D2397" i="4"/>
  <c r="D2511" i="4"/>
  <c r="D2512" i="4"/>
  <c r="D2465" i="4"/>
  <c r="D2371" i="4"/>
  <c r="D2489" i="4"/>
  <c r="D2443" i="4"/>
  <c r="D2490" i="4"/>
  <c r="D2536" i="4"/>
  <c r="D2444" i="4"/>
  <c r="D2467" i="4"/>
  <c r="D2513" i="4"/>
  <c r="D2420" i="4"/>
  <c r="D2535" i="4"/>
  <c r="D2421" i="4"/>
  <c r="D2559" i="4"/>
  <c r="D2423" i="4"/>
  <c r="D2491" i="4"/>
  <c r="D2537" i="4"/>
  <c r="D2422" i="4"/>
  <c r="D2560" i="4"/>
  <c r="D2632" i="4"/>
  <c r="D2514" i="4"/>
  <c r="D2445" i="4"/>
  <c r="D2583" i="4"/>
  <c r="D2446" i="4"/>
  <c r="D2561" i="4"/>
  <c r="D2515" i="4"/>
  <c r="D2538" i="4"/>
  <c r="D2584" i="4"/>
  <c r="D2609" i="4"/>
  <c r="D2539" i="4"/>
  <c r="D2492" i="4"/>
  <c r="D2468" i="4"/>
  <c r="D2607" i="4"/>
  <c r="D2470" i="4"/>
  <c r="D2608" i="4"/>
  <c r="D2469" i="4"/>
  <c r="D2493" i="4"/>
  <c r="D2516" i="4"/>
  <c r="D2585" i="4"/>
  <c r="D2631" i="4"/>
  <c r="D2562" i="4"/>
  <c r="D2586" i="4"/>
  <c r="D2517" i="4"/>
  <c r="D2494" i="4"/>
  <c r="D2610" i="4"/>
  <c r="D2656" i="4"/>
  <c r="D2563" i="4"/>
  <c r="D2540" i="4"/>
  <c r="D2655" i="4"/>
  <c r="D2564" i="4"/>
  <c r="D2657" i="4"/>
  <c r="D2634" i="4"/>
  <c r="D2587" i="4"/>
  <c r="D2680" i="4"/>
  <c r="D2541" i="4"/>
  <c r="D2679" i="4"/>
  <c r="D2633" i="4"/>
  <c r="D2588" i="4"/>
  <c r="D2591" i="4"/>
  <c r="D2566" i="4"/>
  <c r="D2704" i="4"/>
  <c r="D2611" i="4"/>
  <c r="D2703" i="4"/>
  <c r="D2658" i="4"/>
  <c r="D2612" i="4"/>
  <c r="D2565" i="4"/>
  <c r="D2590" i="4"/>
  <c r="D2681" i="4"/>
  <c r="D2682" i="4"/>
  <c r="D2635" i="4"/>
  <c r="D2727" i="4"/>
  <c r="D2589" i="4"/>
  <c r="D2728" i="4"/>
  <c r="D2752" i="4"/>
  <c r="D2613" i="4"/>
  <c r="D2659" i="4"/>
  <c r="D2636" i="4"/>
  <c r="D2683" i="4"/>
  <c r="D2706" i="4"/>
  <c r="D2705" i="4"/>
  <c r="D2751" i="4"/>
  <c r="D2660" i="4"/>
  <c r="D2753" i="4"/>
  <c r="D2775" i="4"/>
  <c r="D2661" i="4"/>
  <c r="D2637" i="4"/>
  <c r="D2684" i="4"/>
  <c r="D2707" i="4"/>
  <c r="D2730" i="4"/>
  <c r="D2729" i="4"/>
  <c r="D2776" i="4"/>
  <c r="D2638" i="4"/>
  <c r="D2825" i="4"/>
  <c r="D2662" i="4"/>
  <c r="D2799" i="4"/>
  <c r="D2800" i="4"/>
  <c r="D2731" i="4"/>
  <c r="D2801" i="4"/>
  <c r="D2708" i="4"/>
  <c r="D2686" i="4"/>
  <c r="D2824" i="4"/>
  <c r="D2778" i="4"/>
  <c r="D2754" i="4"/>
  <c r="D2823" i="4"/>
  <c r="D2685" i="4"/>
  <c r="D2709" i="4"/>
  <c r="D2777" i="4"/>
  <c r="D2711" i="4"/>
  <c r="D2733" i="4"/>
  <c r="D2756" i="4"/>
  <c r="D2710" i="4"/>
  <c r="D2755" i="4"/>
  <c r="D2802" i="4"/>
  <c r="D2779" i="4"/>
  <c r="D2732" i="4"/>
  <c r="D2847" i="4"/>
  <c r="D2848" i="4"/>
  <c r="D2872" i="4"/>
  <c r="D2871" i="4"/>
  <c r="D2849" i="4"/>
  <c r="D2780" i="4"/>
  <c r="D2803" i="4"/>
  <c r="D2805" i="4"/>
  <c r="D2873" i="4"/>
  <c r="D2804" i="4"/>
  <c r="D2896" i="4"/>
  <c r="D2781" i="4"/>
  <c r="D2757" i="4"/>
  <c r="D2827" i="4"/>
  <c r="D2826" i="4"/>
  <c r="D2895" i="4"/>
  <c r="D2897" i="4"/>
  <c r="D2851" i="4"/>
  <c r="D2919" i="4"/>
  <c r="D2850" i="4"/>
  <c r="D2920" i="4"/>
  <c r="D2876" i="4"/>
  <c r="D2874" i="4"/>
  <c r="D2828" i="4"/>
  <c r="D2829" i="4"/>
  <c r="D2875" i="4"/>
  <c r="D2898" i="4"/>
  <c r="D2943" i="4"/>
  <c r="D2852" i="4"/>
  <c r="D2944" i="4"/>
  <c r="D2830" i="4"/>
  <c r="D2899" i="4"/>
  <c r="D2968" i="4"/>
  <c r="D2921" i="4"/>
  <c r="D2945" i="4"/>
  <c r="D2967" i="4"/>
  <c r="D3039" i="4"/>
  <c r="D2922" i="4"/>
  <c r="D2946" i="4"/>
  <c r="D2991" i="4"/>
  <c r="D2853" i="4"/>
  <c r="D2923" i="4"/>
  <c r="D2900" i="4"/>
  <c r="D3015" i="4"/>
  <c r="D2969" i="4"/>
  <c r="D3016" i="4"/>
  <c r="D2993" i="4"/>
  <c r="D2877" i="4"/>
  <c r="D2992" i="4"/>
  <c r="D2947" i="4"/>
  <c r="D2924" i="4"/>
  <c r="D2970" i="4"/>
  <c r="D2971" i="4"/>
  <c r="D3040" i="4"/>
  <c r="D2902" i="4"/>
  <c r="D3017" i="4"/>
  <c r="D2901" i="4"/>
  <c r="D2948" i="4"/>
  <c r="D2925" i="4"/>
  <c r="D2995" i="4"/>
  <c r="D3063" i="4"/>
  <c r="D3064" i="4"/>
  <c r="D2994" i="4"/>
  <c r="D2949" i="4"/>
  <c r="D3041" i="4"/>
  <c r="D3089" i="4"/>
  <c r="D3065" i="4"/>
  <c r="D3019" i="4"/>
  <c r="D2972" i="4"/>
  <c r="D3087" i="4"/>
  <c r="D3018" i="4"/>
  <c r="D2950" i="4"/>
  <c r="D3088" i="4"/>
  <c r="D2996" i="4"/>
  <c r="D2997" i="4"/>
  <c r="D3020" i="4"/>
  <c r="D2973" i="4"/>
  <c r="D3042" i="4"/>
  <c r="D3111" i="4"/>
  <c r="D3043" i="4"/>
  <c r="D3112" i="4"/>
  <c r="D3091" i="4"/>
  <c r="D3067" i="4"/>
  <c r="D3135" i="4"/>
  <c r="D3136" i="4"/>
  <c r="D2998" i="4"/>
  <c r="D3066" i="4"/>
  <c r="D3044" i="4"/>
  <c r="D3159" i="4"/>
  <c r="D3137" i="4"/>
  <c r="D3114" i="4"/>
  <c r="D3021" i="4"/>
  <c r="D3113" i="4"/>
  <c r="D3090" i="4"/>
  <c r="D3160" i="4"/>
  <c r="D3045" i="4"/>
  <c r="D3231" i="4"/>
  <c r="D3161" i="4"/>
  <c r="D3068" i="4"/>
  <c r="D3115" i="4"/>
  <c r="D3046" i="4"/>
  <c r="D3184" i="4"/>
  <c r="D3183" i="4"/>
  <c r="D3069" i="4"/>
  <c r="D3093" i="4"/>
  <c r="D3207" i="4"/>
  <c r="D3208" i="4"/>
  <c r="D3138" i="4"/>
  <c r="D3185" i="4"/>
  <c r="D3092" i="4"/>
  <c r="D3162" i="4"/>
  <c r="D3163" i="4"/>
  <c r="D3232" i="4"/>
  <c r="D3116" i="4"/>
  <c r="D3139" i="4"/>
  <c r="D3094" i="4"/>
  <c r="D3209" i="4"/>
  <c r="D3186" i="4"/>
  <c r="D3117" i="4"/>
  <c r="D3187" i="4"/>
  <c r="D3140" i="4"/>
  <c r="D3256" i="4"/>
  <c r="D3210" i="4"/>
  <c r="D3255" i="4"/>
  <c r="D3141" i="4"/>
  <c r="D3259" i="4"/>
  <c r="D3165" i="4"/>
  <c r="D3142" i="4"/>
  <c r="D3234" i="4"/>
  <c r="D3279" i="4"/>
  <c r="D3233" i="4"/>
  <c r="D3280" i="4"/>
  <c r="D3164" i="4"/>
  <c r="D3211" i="4"/>
  <c r="D3166" i="4"/>
  <c r="D3188" i="4"/>
  <c r="D3189" i="4"/>
  <c r="D3304" i="4"/>
  <c r="D3303" i="4"/>
  <c r="D3281" i="4"/>
  <c r="D3257" i="4"/>
  <c r="D3258" i="4"/>
  <c r="D3328" i="4"/>
  <c r="D3213" i="4"/>
  <c r="D3327" i="4"/>
  <c r="D3235" i="4"/>
  <c r="D3236" i="4"/>
  <c r="D3212" i="4"/>
  <c r="D3190" i="4"/>
  <c r="D3214" i="4"/>
  <c r="D3351" i="4"/>
  <c r="D3260" i="4"/>
  <c r="D3305" i="4"/>
  <c r="D3282" i="4"/>
  <c r="D3352" i="4"/>
  <c r="D3306" i="4"/>
  <c r="D3330" i="4"/>
  <c r="D3284" i="4"/>
  <c r="D3375" i="4"/>
  <c r="D3307" i="4"/>
  <c r="D3261" i="4"/>
  <c r="D3353" i="4"/>
  <c r="D3329" i="4"/>
  <c r="D3237" i="4"/>
  <c r="D3283" i="4"/>
  <c r="D3376" i="4"/>
  <c r="D3400" i="4"/>
  <c r="D3331" i="4"/>
  <c r="D3308" i="4"/>
  <c r="D3399" i="4"/>
  <c r="D3262" i="4"/>
  <c r="D3285" i="4"/>
  <c r="D3377" i="4"/>
  <c r="D3332" i="4"/>
  <c r="D3424" i="4"/>
  <c r="D3423" i="4"/>
  <c r="D3354" i="4"/>
  <c r="D3448" i="4"/>
  <c r="D3356" i="4"/>
  <c r="D3447" i="4"/>
  <c r="D3401" i="4"/>
  <c r="D3355" i="4"/>
  <c r="D3378" i="4"/>
  <c r="D3309" i="4"/>
  <c r="D3426" i="4"/>
  <c r="D3471" i="4"/>
  <c r="D3403" i="4"/>
  <c r="D3472" i="4"/>
  <c r="D3379" i="4"/>
  <c r="D3333" i="4"/>
  <c r="D3402" i="4"/>
  <c r="D3425" i="4"/>
  <c r="D3449" i="4"/>
  <c r="D3496" i="4"/>
  <c r="D3404" i="4"/>
  <c r="D3427" i="4"/>
  <c r="D3381" i="4"/>
  <c r="D3380" i="4"/>
  <c r="D3450" i="4"/>
  <c r="D3473" i="4"/>
  <c r="D3357" i="4"/>
  <c r="D3358" i="4"/>
  <c r="D3495" i="4"/>
  <c r="D3407" i="4"/>
  <c r="D3428" i="4"/>
  <c r="D3520" i="4"/>
  <c r="D3497" i="4"/>
  <c r="D3519" i="4"/>
  <c r="D3451" i="4"/>
  <c r="D3544" i="4"/>
  <c r="D3474" i="4"/>
  <c r="D3543" i="4"/>
  <c r="D3452" i="4"/>
  <c r="D3475" i="4"/>
  <c r="D3406" i="4"/>
  <c r="D3405" i="4"/>
  <c r="D3500" i="4"/>
  <c r="D3498" i="4"/>
  <c r="D3476" i="4"/>
  <c r="D3568" i="4"/>
  <c r="D3429" i="4"/>
  <c r="D3521" i="4"/>
  <c r="D3567" i="4"/>
  <c r="D3522" i="4"/>
  <c r="D3547" i="4"/>
  <c r="D3545" i="4"/>
  <c r="D3523" i="4"/>
  <c r="D3592" i="4"/>
  <c r="D3499" i="4"/>
  <c r="D3477" i="4"/>
  <c r="D3546" i="4"/>
  <c r="D3569" i="4"/>
  <c r="D3591" i="4"/>
  <c r="D3454" i="4"/>
  <c r="D3453" i="4"/>
  <c r="D3615" i="4"/>
  <c r="D3501" i="4"/>
  <c r="D3570" i="4"/>
  <c r="D3616" i="4"/>
  <c r="D3524" i="4"/>
  <c r="D3593" i="4"/>
  <c r="D3639" i="4"/>
  <c r="D3548" i="4"/>
  <c r="D3640" i="4"/>
  <c r="D3594" i="4"/>
  <c r="D3571" i="4"/>
  <c r="D3617" i="4"/>
  <c r="D3502" i="4"/>
  <c r="D3597" i="4"/>
  <c r="D3549" i="4"/>
  <c r="D3572" i="4"/>
  <c r="D3663" i="4"/>
  <c r="D3664" i="4"/>
  <c r="D3525" i="4"/>
  <c r="D3618" i="4"/>
  <c r="D3526" i="4"/>
  <c r="D3595" i="4"/>
  <c r="D3642" i="4"/>
  <c r="D3596" i="4"/>
  <c r="D3687" i="4"/>
  <c r="D3641" i="4"/>
  <c r="D3688" i="4"/>
  <c r="D3711" i="4"/>
  <c r="D3712" i="4"/>
  <c r="D3666" i="4"/>
  <c r="D3620" i="4"/>
  <c r="D3574" i="4"/>
  <c r="D3573" i="4"/>
  <c r="D3665" i="4"/>
  <c r="D3619" i="4"/>
  <c r="D3735" i="4"/>
  <c r="D3644" i="4"/>
  <c r="D3713" i="4"/>
  <c r="D3689" i="4"/>
  <c r="D3736" i="4"/>
  <c r="D3643" i="4"/>
  <c r="D3645" i="4"/>
  <c r="D3668" i="4"/>
  <c r="D3667" i="4"/>
  <c r="D3759" i="4"/>
  <c r="D3622" i="4"/>
  <c r="D3760" i="4"/>
  <c r="D3690" i="4"/>
  <c r="D3621" i="4"/>
  <c r="D3738" i="4"/>
  <c r="D3737" i="4"/>
  <c r="D3692" i="4"/>
  <c r="D3691" i="4"/>
  <c r="D3784" i="4"/>
  <c r="D3714" i="4"/>
  <c r="D3783" i="4"/>
  <c r="D3761" i="4"/>
  <c r="D3669" i="4"/>
  <c r="D3715" i="4"/>
  <c r="D3785" i="4"/>
  <c r="D3716" i="4"/>
  <c r="D3808" i="4"/>
  <c r="D3762" i="4"/>
  <c r="D3693" i="4"/>
  <c r="D3807" i="4"/>
  <c r="D3786" i="4"/>
  <c r="D3763" i="4"/>
  <c r="D3694" i="4"/>
  <c r="D3831" i="4"/>
  <c r="D3739" i="4"/>
  <c r="D3717" i="4"/>
  <c r="D3832" i="4"/>
  <c r="D3740" i="4"/>
  <c r="D3809" i="4"/>
  <c r="D3764" i="4"/>
  <c r="D3855" i="4"/>
  <c r="D3718" i="4"/>
  <c r="D3880" i="4"/>
  <c r="D3787" i="4"/>
  <c r="D3856" i="4"/>
  <c r="D3928" i="4"/>
  <c r="D3810" i="4"/>
  <c r="D3765" i="4"/>
  <c r="D3834" i="4"/>
  <c r="D3879" i="4"/>
  <c r="D3788" i="4"/>
  <c r="D3741" i="4"/>
  <c r="D3833" i="4"/>
  <c r="D3903" i="4"/>
  <c r="D3812" i="4"/>
  <c r="D3857" i="4"/>
  <c r="D3858" i="4"/>
  <c r="D3927" i="4"/>
  <c r="D3811" i="4"/>
  <c r="D3766" i="4"/>
  <c r="D3904" i="4"/>
  <c r="D3905" i="4"/>
  <c r="D3882" i="4"/>
  <c r="D3835" i="4"/>
  <c r="D3881" i="4"/>
  <c r="D3789" i="4"/>
  <c r="D3836" i="4"/>
  <c r="D3953" i="4"/>
  <c r="D3859" i="4"/>
  <c r="D3813" i="4"/>
  <c r="D3837" i="4"/>
  <c r="D3907" i="4"/>
  <c r="D3952" i="4"/>
  <c r="D3814" i="4"/>
  <c r="D3883" i="4"/>
  <c r="D3951" i="4"/>
  <c r="D3860" i="4"/>
  <c r="D3906" i="4"/>
  <c r="D3975" i="4"/>
  <c r="D3861" i="4"/>
  <c r="D3976" i="4"/>
  <c r="D3930" i="4"/>
  <c r="D3929" i="4"/>
  <c r="D3908" i="4"/>
  <c r="D3999" i="4"/>
  <c r="D3884" i="4"/>
  <c r="D3885" i="4"/>
  <c r="D4000" i="4"/>
  <c r="D3862" i="4"/>
  <c r="D3931" i="4"/>
  <c r="D4095" i="4"/>
  <c r="D3954" i="4"/>
  <c r="D4024" i="4"/>
  <c r="D3977" i="4"/>
  <c r="D4001" i="4"/>
  <c r="D4047" i="4"/>
  <c r="D3956" i="4"/>
  <c r="D3955" i="4"/>
  <c r="D4023" i="4"/>
  <c r="D3932" i="4"/>
  <c r="D3886" i="4"/>
  <c r="D4071" i="4"/>
  <c r="D4048" i="4"/>
  <c r="D3909" i="4"/>
  <c r="D4002" i="4"/>
  <c r="D3933" i="4"/>
  <c r="D3979" i="4"/>
  <c r="D3978" i="4"/>
  <c r="D3980" i="4"/>
  <c r="D4072" i="4"/>
  <c r="D4049" i="4"/>
  <c r="D3934" i="4"/>
  <c r="D4026" i="4"/>
  <c r="D4003" i="4"/>
  <c r="D4096" i="4"/>
  <c r="D4119" i="4"/>
  <c r="D4073" i="4"/>
  <c r="D4025" i="4"/>
  <c r="D3981" i="4"/>
  <c r="D3957" i="4"/>
  <c r="D4050" i="4"/>
  <c r="D3958" i="4"/>
  <c r="D3982" i="4"/>
  <c r="D4028" i="4"/>
  <c r="D4120" i="4"/>
  <c r="D4097" i="4"/>
  <c r="D4051" i="4"/>
  <c r="D4005" i="4"/>
  <c r="D4008" i="4"/>
  <c r="D4075" i="4"/>
  <c r="D4074" i="4"/>
  <c r="D4027" i="4"/>
  <c r="D4143" i="4"/>
  <c r="D4144" i="4"/>
  <c r="D4004" i="4"/>
  <c r="D4098" i="4"/>
  <c r="D4029" i="4"/>
  <c r="D4145" i="4"/>
  <c r="D4030" i="4"/>
  <c r="D4168" i="4"/>
  <c r="D4122" i="4"/>
  <c r="D4121" i="4"/>
  <c r="D4167" i="4"/>
  <c r="D4052" i="4"/>
  <c r="D4169" i="4"/>
  <c r="D4076" i="4"/>
  <c r="D4053" i="4"/>
  <c r="D4123" i="4"/>
  <c r="D4191" i="4"/>
  <c r="D4099" i="4"/>
  <c r="D4149" i="4"/>
  <c r="D4077" i="4"/>
  <c r="D4192" i="4"/>
  <c r="D4100" i="4"/>
  <c r="D4146" i="4"/>
  <c r="D4216" i="4"/>
  <c r="D4193" i="4"/>
  <c r="D4124" i="4"/>
  <c r="D4101" i="4"/>
  <c r="D4078" i="4"/>
  <c r="D4215" i="4"/>
  <c r="D4217" i="4"/>
  <c r="D4239" i="4"/>
  <c r="D4125" i="4"/>
  <c r="D4240" i="4"/>
  <c r="D4147" i="4"/>
  <c r="D4170" i="4"/>
  <c r="D4148" i="4"/>
  <c r="D4194" i="4"/>
  <c r="D4171" i="4"/>
  <c r="D4195" i="4"/>
  <c r="D4172" i="4"/>
  <c r="D4263" i="4"/>
  <c r="D4264" i="4"/>
  <c r="D4265" i="4"/>
  <c r="D4241" i="4"/>
  <c r="D4218" i="4"/>
  <c r="D4288" i="4"/>
  <c r="D4287" i="4"/>
  <c r="D4196" i="4"/>
  <c r="D4173" i="4"/>
  <c r="D4220" i="4"/>
  <c r="D4242" i="4"/>
  <c r="D4336" i="4"/>
  <c r="D4243" i="4"/>
  <c r="D4219" i="4"/>
  <c r="D4312" i="4"/>
  <c r="D4311" i="4"/>
  <c r="D4266" i="4"/>
  <c r="D4335" i="4"/>
  <c r="D4289" i="4"/>
  <c r="D4197" i="4"/>
  <c r="D4198" i="4"/>
  <c r="D4221" i="4"/>
  <c r="D4270" i="4"/>
  <c r="D4360" i="4"/>
  <c r="D4359" i="4"/>
  <c r="D4267" i="4"/>
  <c r="D4337" i="4"/>
  <c r="D4291" i="4"/>
  <c r="D4293" i="4"/>
  <c r="D4290" i="4"/>
  <c r="D4246" i="4"/>
  <c r="D4383" i="4"/>
  <c r="D4244" i="4"/>
  <c r="D4292" i="4"/>
  <c r="D4313" i="4"/>
  <c r="D4314" i="4"/>
  <c r="D4268" i="4"/>
  <c r="D4245" i="4"/>
  <c r="D4361" i="4"/>
  <c r="D4338" i="4"/>
  <c r="D4384" i="4"/>
  <c r="D4408" i="4"/>
  <c r="D4269" i="4"/>
  <c r="D4362" i="4"/>
  <c r="D4315" i="4"/>
  <c r="D4407" i="4"/>
  <c r="D4342" i="4"/>
  <c r="D4431" i="4"/>
  <c r="D4432" i="4"/>
  <c r="D4339" i="4"/>
  <c r="D4409" i="4"/>
  <c r="D4385" i="4"/>
  <c r="D4294" i="4"/>
  <c r="D4386" i="4"/>
  <c r="D4316" i="4"/>
  <c r="D4340" i="4"/>
  <c r="D4433" i="4"/>
  <c r="D4363" i="4"/>
  <c r="D4410" i="4"/>
  <c r="D4341" i="4"/>
  <c r="D4455" i="4"/>
  <c r="D4318" i="4"/>
  <c r="D4364" i="4"/>
  <c r="D4456" i="4"/>
  <c r="D4317" i="4"/>
  <c r="D4435" i="4"/>
  <c r="D4388" i="4"/>
  <c r="D4457" i="4"/>
  <c r="D4387" i="4"/>
  <c r="D4411" i="4"/>
  <c r="D4479" i="4"/>
  <c r="D4480" i="4"/>
  <c r="D4365" i="4"/>
  <c r="D4434" i="4"/>
  <c r="D4481" i="4"/>
  <c r="D4504" i="4"/>
  <c r="D4458" i="4"/>
  <c r="D4366" i="4"/>
  <c r="D4389" i="4"/>
  <c r="D4503" i="4"/>
  <c r="D4412" i="4"/>
  <c r="D4482" i="4"/>
  <c r="D4527" i="4"/>
  <c r="D4436" i="4"/>
  <c r="D4459" i="4"/>
  <c r="D4528" i="4"/>
  <c r="D4505" i="4"/>
  <c r="D4552" i="4"/>
  <c r="D4575" i="4"/>
  <c r="D4414" i="4"/>
  <c r="D4529" i="4"/>
  <c r="D4437" i="4"/>
  <c r="D4551" i="4"/>
  <c r="D4413" i="4"/>
  <c r="D4623" i="4"/>
  <c r="D4438" i="4"/>
  <c r="D4553" i="4"/>
  <c r="D4506" i="4"/>
  <c r="D4484" i="4"/>
  <c r="D4460" i="4"/>
  <c r="D4483" i="4"/>
  <c r="D4461" i="4"/>
  <c r="D4576" i="4"/>
  <c r="D4530" i="4"/>
  <c r="D4554" i="4"/>
  <c r="D4507" i="4"/>
  <c r="D4531" i="4"/>
  <c r="D4485" i="4"/>
  <c r="D4599" i="4"/>
  <c r="D4600" i="4"/>
  <c r="D4625" i="4"/>
  <c r="D4509" i="4"/>
  <c r="D4577" i="4"/>
  <c r="D4508" i="4"/>
  <c r="D4601" i="4"/>
  <c r="D4624" i="4"/>
  <c r="D4555" i="4"/>
  <c r="D4579" i="4"/>
  <c r="D4647" i="4"/>
  <c r="D4578" i="4"/>
  <c r="D4602" i="4"/>
  <c r="D4532" i="4"/>
  <c r="D4556" i="4"/>
  <c r="D4510" i="4"/>
  <c r="D4533" i="4"/>
  <c r="D4648" i="4"/>
  <c r="D4535" i="4"/>
  <c r="D4603" i="4"/>
  <c r="D4672" i="4"/>
  <c r="D4671" i="4"/>
  <c r="D4580" i="4"/>
  <c r="D4534" i="4"/>
  <c r="D4626" i="4"/>
  <c r="D4649" i="4"/>
  <c r="D4627" i="4"/>
  <c r="D4557" i="4"/>
  <c r="D4696" i="4"/>
  <c r="D4695" i="4"/>
  <c r="D4650" i="4"/>
  <c r="D4720" i="4"/>
  <c r="D4651" i="4"/>
  <c r="D4605" i="4"/>
  <c r="D4673" i="4"/>
  <c r="D4581" i="4"/>
  <c r="D4719" i="4"/>
  <c r="D4628" i="4"/>
  <c r="D4604" i="4"/>
  <c r="D4697" i="4"/>
  <c r="D4721" i="4"/>
  <c r="D4744" i="4"/>
  <c r="D4674" i="4"/>
  <c r="D4743" i="4"/>
  <c r="D4629" i="4"/>
  <c r="D4816" i="4"/>
  <c r="D4767" i="4"/>
  <c r="D4630" i="4"/>
  <c r="D4699" i="4"/>
  <c r="D4745" i="4"/>
  <c r="D4652" i="4"/>
  <c r="D4653" i="4"/>
  <c r="D4676" i="4"/>
  <c r="D4675" i="4"/>
  <c r="D4698" i="4"/>
  <c r="D4722" i="4"/>
  <c r="D4768" i="4"/>
  <c r="D4791" i="4"/>
  <c r="D4792" i="4"/>
  <c r="D4700" i="4"/>
  <c r="D4654" i="4"/>
  <c r="D4770" i="4"/>
  <c r="D4701" i="4"/>
  <c r="D4815" i="4"/>
  <c r="D4702" i="4"/>
  <c r="D4746" i="4"/>
  <c r="D4724" i="4"/>
  <c r="D4723" i="4"/>
  <c r="D4769" i="4"/>
  <c r="D4677" i="4"/>
  <c r="D4793" i="4"/>
  <c r="D4725" i="4"/>
  <c r="D4794" i="4"/>
  <c r="D4747" i="4"/>
  <c r="D4839" i="4"/>
  <c r="D4840" i="4"/>
  <c r="D4817" i="4"/>
  <c r="D4748" i="4"/>
  <c r="D4912" i="4"/>
  <c r="D4841" i="4"/>
  <c r="D4772" i="4"/>
  <c r="D4864" i="4"/>
  <c r="D4863" i="4"/>
  <c r="D4818" i="4"/>
  <c r="D4771" i="4"/>
  <c r="D4749" i="4"/>
  <c r="D4887" i="4"/>
  <c r="D4842" i="4"/>
  <c r="D4819" i="4"/>
  <c r="D4795" i="4"/>
  <c r="D4796" i="4"/>
  <c r="D4773" i="4"/>
  <c r="D4844" i="4"/>
  <c r="D4866" i="4"/>
  <c r="D4888" i="4"/>
  <c r="D4820" i="4"/>
  <c r="D4797" i="4"/>
  <c r="D4911" i="4"/>
  <c r="D4865" i="4"/>
  <c r="D4843" i="4"/>
  <c r="D4889" i="4"/>
  <c r="D4913" i="4"/>
  <c r="D4935" i="4"/>
  <c r="D4798" i="4"/>
  <c r="D4821" i="4"/>
  <c r="D5007" i="4"/>
  <c r="D4936" i="4"/>
  <c r="D4868" i="4"/>
  <c r="D4822" i="4"/>
  <c r="D4937" i="4"/>
  <c r="D4959" i="4"/>
  <c r="D4914" i="4"/>
  <c r="D4960" i="4"/>
  <c r="D4890" i="4"/>
  <c r="D4867" i="4"/>
  <c r="D4984" i="4"/>
  <c r="D4915" i="4"/>
  <c r="D4961" i="4"/>
  <c r="D4891" i="4"/>
  <c r="D4983" i="4"/>
  <c r="D4846" i="4"/>
  <c r="D4845" i="4"/>
  <c r="D4941" i="4"/>
  <c r="D4869" i="4"/>
  <c r="D4938" i="4"/>
  <c r="D4962" i="4"/>
  <c r="D4892" i="4"/>
  <c r="D4939" i="4"/>
  <c r="D4985" i="4"/>
  <c r="D5008" i="4"/>
  <c r="D4870" i="4"/>
  <c r="D4893" i="4"/>
  <c r="D4916" i="4"/>
  <c r="D5031" i="4"/>
  <c r="D5009" i="4"/>
  <c r="D4986" i="4"/>
  <c r="D5034" i="4"/>
  <c r="D5055" i="4"/>
  <c r="D5056" i="4"/>
  <c r="D5010" i="4"/>
  <c r="D5033" i="4"/>
  <c r="D5032" i="4"/>
  <c r="D4987" i="4"/>
  <c r="D4917" i="4"/>
  <c r="D4963" i="4"/>
  <c r="D4940" i="4"/>
  <c r="D4964" i="4"/>
  <c r="D4965" i="4"/>
  <c r="D5080" i="4"/>
  <c r="D4988" i="4"/>
  <c r="D5079" i="4"/>
  <c r="D5127" i="4"/>
  <c r="D5035" i="4"/>
  <c r="D5103" i="4"/>
  <c r="D5011" i="4"/>
  <c r="D5081" i="4"/>
  <c r="D5104" i="4"/>
  <c r="D5057" i="4"/>
  <c r="D5012" i="4"/>
  <c r="D5058" i="4"/>
  <c r="D4966" i="4"/>
  <c r="D5036" i="4"/>
  <c r="D5128" i="4"/>
  <c r="D5105" i="4"/>
  <c r="D4990" i="4"/>
  <c r="D5059" i="4"/>
  <c r="D4989" i="4"/>
  <c r="D5082" i="4"/>
  <c r="D5151" i="4"/>
  <c r="D5013" i="4"/>
  <c r="D5152" i="4"/>
  <c r="D5060" i="4"/>
  <c r="D5014" i="4"/>
  <c r="D5224" i="4"/>
  <c r="D5106" i="4"/>
  <c r="D5176" i="4"/>
  <c r="D5175" i="4"/>
  <c r="D5129" i="4"/>
  <c r="D5083" i="4"/>
  <c r="D5061" i="4"/>
  <c r="D5037" i="4"/>
  <c r="D5153" i="4"/>
  <c r="D5108" i="4"/>
  <c r="D5131" i="4"/>
  <c r="D5085" i="4"/>
  <c r="D5200" i="4"/>
  <c r="D5199" i="4"/>
  <c r="D5084" i="4"/>
  <c r="D5154" i="4"/>
  <c r="D5107" i="4"/>
  <c r="D5130" i="4"/>
  <c r="D5155" i="4"/>
  <c r="D5223" i="4"/>
  <c r="D5109" i="4"/>
  <c r="D5247" i="4"/>
  <c r="D5132" i="4"/>
  <c r="D5177" i="4"/>
  <c r="D5178" i="4"/>
  <c r="D5133" i="4"/>
  <c r="D5248" i="4"/>
  <c r="D5225" i="4"/>
  <c r="D5156" i="4"/>
  <c r="D5201" i="4"/>
  <c r="D5251" i="4"/>
  <c r="D5226" i="4"/>
  <c r="D5179" i="4"/>
  <c r="D5272" i="4"/>
  <c r="D5271" i="4"/>
  <c r="D5202" i="4"/>
  <c r="D5295" i="4"/>
  <c r="D5203" i="4"/>
  <c r="D5180" i="4"/>
  <c r="D5157" i="4"/>
  <c r="D5273" i="4"/>
  <c r="D5319" i="4"/>
  <c r="D5249" i="4"/>
  <c r="D5343" i="4"/>
  <c r="D5296" i="4"/>
  <c r="D5181" i="4"/>
  <c r="D5320" i="4"/>
  <c r="D5227" i="4"/>
  <c r="D5182" i="4"/>
  <c r="D5250" i="4"/>
  <c r="D5204" i="4"/>
  <c r="D5298" i="4"/>
  <c r="D5275" i="4"/>
  <c r="D5228" i="4"/>
  <c r="D5205" i="4"/>
  <c r="D5344" i="4"/>
  <c r="D5297" i="4"/>
  <c r="D5206" i="4"/>
  <c r="D5274" i="4"/>
  <c r="D5231" i="4"/>
  <c r="D5368" i="4"/>
  <c r="D5321" i="4"/>
  <c r="D5230" i="4"/>
  <c r="D5229" i="4"/>
  <c r="D5367" i="4"/>
  <c r="D5253" i="4"/>
  <c r="D5252" i="4"/>
  <c r="D5300" i="4"/>
  <c r="D5391" i="4"/>
  <c r="D5277" i="4"/>
  <c r="D5322" i="4"/>
  <c r="D5392" i="4"/>
  <c r="D5254" i="4"/>
  <c r="D5299" i="4"/>
  <c r="D5276" i="4"/>
  <c r="D5345" i="4"/>
  <c r="D5369" i="4"/>
  <c r="D5323" i="4"/>
  <c r="D5278" i="4"/>
  <c r="D5415" i="4"/>
  <c r="D5439" i="4"/>
  <c r="D5301" i="4"/>
  <c r="D5346" i="4"/>
  <c r="D5370" i="4"/>
  <c r="D5393" i="4"/>
  <c r="D5416" i="4"/>
  <c r="D5487" i="4"/>
  <c r="D5302" i="4"/>
  <c r="D5417" i="4"/>
  <c r="D5324" i="4"/>
  <c r="D5347" i="4"/>
  <c r="D5394" i="4"/>
  <c r="D5371" i="4"/>
  <c r="D5464" i="4"/>
  <c r="D5348" i="4"/>
  <c r="D5463" i="4"/>
  <c r="D5395" i="4"/>
  <c r="D5325" i="4"/>
  <c r="D5440" i="4"/>
  <c r="D5349" i="4"/>
  <c r="D5513" i="4"/>
  <c r="D5441" i="4"/>
  <c r="D5350" i="4"/>
  <c r="D5396" i="4"/>
  <c r="D5418" i="4"/>
  <c r="D5372" i="4"/>
  <c r="D5419" i="4"/>
  <c r="D5488" i="4"/>
  <c r="D5373" i="4"/>
  <c r="D5374" i="4"/>
  <c r="D5511" i="4"/>
  <c r="D5443" i="4"/>
  <c r="D5466" i="4"/>
  <c r="D5442" i="4"/>
  <c r="D5465" i="4"/>
  <c r="D5512" i="4"/>
  <c r="D5583" i="4"/>
  <c r="D5397" i="4"/>
  <c r="D5535" i="4"/>
  <c r="D5536" i="4"/>
  <c r="D5444" i="4"/>
  <c r="D5421" i="4"/>
  <c r="D5420" i="4"/>
  <c r="D5490" i="4"/>
  <c r="D5489" i="4"/>
  <c r="D5561" i="4"/>
  <c r="D5445" i="4"/>
  <c r="D5467" i="4"/>
  <c r="D5559" i="4"/>
  <c r="D5514" i="4"/>
  <c r="D5560" i="4"/>
  <c r="D5584" i="4"/>
  <c r="D5538" i="4"/>
  <c r="D5537" i="4"/>
  <c r="D5492" i="4"/>
  <c r="D5607" i="4"/>
  <c r="D5491" i="4"/>
  <c r="D5468" i="4"/>
  <c r="D5515" i="4"/>
  <c r="D5539" i="4"/>
  <c r="D5562" i="4"/>
  <c r="D5469" i="4"/>
  <c r="D5585" i="4"/>
  <c r="D5516" i="4"/>
  <c r="D5470" i="4"/>
  <c r="D5493" i="4"/>
  <c r="D5608" i="4"/>
  <c r="D5496" i="4"/>
  <c r="D5632" i="4"/>
  <c r="D5586" i="4"/>
  <c r="D5494" i="4"/>
  <c r="D5609" i="4"/>
  <c r="D5540" i="4"/>
  <c r="D5631" i="4"/>
  <c r="D5542" i="4"/>
  <c r="D5679" i="4"/>
  <c r="D5564" i="4"/>
  <c r="D5656" i="4"/>
  <c r="D5517" i="4"/>
  <c r="D5563" i="4"/>
  <c r="D5518" i="4"/>
  <c r="D5655" i="4"/>
  <c r="D5587" i="4"/>
  <c r="D5543" i="4"/>
  <c r="D5634" i="4"/>
  <c r="D5633" i="4"/>
  <c r="D5680" i="4"/>
  <c r="D5565" i="4"/>
  <c r="D5610" i="4"/>
  <c r="D5541" i="4"/>
  <c r="D5588" i="4"/>
  <c r="D5657" i="4"/>
  <c r="D5658" i="4"/>
  <c r="D5727" i="4"/>
  <c r="D5703" i="4"/>
  <c r="D5611" i="4"/>
  <c r="D5704" i="4"/>
  <c r="D5635" i="4"/>
  <c r="D5612" i="4"/>
  <c r="D5589" i="4"/>
  <c r="D5681" i="4"/>
  <c r="D5566" i="4"/>
  <c r="D5659" i="4"/>
  <c r="D5705" i="4"/>
  <c r="D5590" i="4"/>
  <c r="D5662" i="4"/>
  <c r="D5729" i="4"/>
  <c r="D5660" i="4"/>
  <c r="D5728" i="4"/>
  <c r="D5614" i="4"/>
  <c r="D5613" i="4"/>
  <c r="D5775" i="4"/>
  <c r="D5636" i="4"/>
  <c r="D5751" i="4"/>
  <c r="D5682" i="4"/>
  <c r="D5752" i="4"/>
  <c r="D5776" i="4"/>
  <c r="D5706" i="4"/>
  <c r="D5661" i="4"/>
  <c r="D5683" i="4"/>
  <c r="D5637" i="4"/>
  <c r="D5707" i="4"/>
  <c r="D5730" i="4"/>
  <c r="D5684" i="4"/>
  <c r="D5709" i="4"/>
  <c r="D5708" i="4"/>
  <c r="D5799" i="4"/>
  <c r="D5777" i="4"/>
  <c r="D5800" i="4"/>
  <c r="D5754" i="4"/>
  <c r="D5823" i="4"/>
  <c r="D5731" i="4"/>
  <c r="D5824" i="4"/>
  <c r="D5753" i="4"/>
  <c r="D5755" i="4"/>
  <c r="D5685" i="4"/>
  <c r="D5778" i="4"/>
  <c r="D5757" i="4"/>
  <c r="D5847" i="4"/>
  <c r="D5710" i="4"/>
  <c r="D5756" i="4"/>
  <c r="D5779" i="4"/>
  <c r="D5802" i="4"/>
  <c r="D5848" i="4"/>
  <c r="D5732" i="4"/>
  <c r="D5801" i="4"/>
  <c r="D5803" i="4"/>
  <c r="D5872" i="4"/>
  <c r="D5849" i="4"/>
  <c r="D5734" i="4"/>
  <c r="D5825" i="4"/>
  <c r="D5871" i="4"/>
  <c r="D5780" i="4"/>
  <c r="D5733" i="4"/>
  <c r="D5850" i="4"/>
  <c r="D5826" i="4"/>
  <c r="D5895" i="4"/>
  <c r="D5804" i="4"/>
  <c r="D5873" i="4"/>
  <c r="D5781" i="4"/>
  <c r="D5758" i="4"/>
  <c r="D5919" i="4"/>
  <c r="D5851" i="4"/>
  <c r="D5827" i="4"/>
  <c r="D5874" i="4"/>
  <c r="D5920" i="4"/>
  <c r="D5896" i="4"/>
  <c r="D5782" i="4"/>
  <c r="D5807" i="4"/>
  <c r="D5943" i="4"/>
  <c r="D5805" i="4"/>
  <c r="D5897" i="4"/>
  <c r="D5875" i="4"/>
  <c r="D5944" i="4"/>
  <c r="D5828" i="4"/>
  <c r="D5898" i="4"/>
  <c r="D5830" i="4"/>
  <c r="D5968" i="4"/>
  <c r="D5852" i="4"/>
  <c r="D5922" i="4"/>
  <c r="D5967" i="4"/>
  <c r="D5829" i="4"/>
  <c r="D5921" i="4"/>
  <c r="D5899" i="4"/>
  <c r="D5876" i="4"/>
  <c r="D5993" i="4"/>
  <c r="D5853" i="4"/>
  <c r="D5992" i="4"/>
  <c r="D5877" i="4"/>
  <c r="D5945" i="4"/>
  <c r="D5991" i="4"/>
  <c r="D5923" i="4"/>
  <c r="D5969" i="4"/>
  <c r="D6016" i="4"/>
  <c r="D5947" i="4"/>
  <c r="D5900" i="4"/>
  <c r="D5946" i="4"/>
  <c r="D6015" i="4"/>
  <c r="D6018" i="4"/>
  <c r="D5902" i="4"/>
  <c r="D6039" i="4"/>
  <c r="D5901" i="4"/>
  <c r="D6017" i="4"/>
  <c r="D6040" i="4"/>
  <c r="D5970" i="4"/>
  <c r="D5924" i="4"/>
  <c r="D5925" i="4"/>
  <c r="D6063" i="4"/>
  <c r="D5948" i="4"/>
  <c r="D5971" i="4"/>
  <c r="D5949" i="4"/>
  <c r="D5994" i="4"/>
  <c r="D6064" i="4"/>
  <c r="D5926" i="4"/>
  <c r="D5973" i="4"/>
  <c r="D6087" i="4"/>
  <c r="D5950" i="4"/>
  <c r="D6019" i="4"/>
  <c r="D6041" i="4"/>
  <c r="D6088" i="4"/>
  <c r="D5972" i="4"/>
  <c r="D6065" i="4"/>
  <c r="D5996" i="4"/>
  <c r="D5995" i="4"/>
  <c r="D6066" i="4"/>
  <c r="D6112" i="4"/>
  <c r="D6111" i="4"/>
  <c r="D6043" i="4"/>
  <c r="D6020" i="4"/>
  <c r="D6042" i="4"/>
  <c r="D6135" i="4"/>
  <c r="D5997" i="4"/>
  <c r="D5998" i="4"/>
  <c r="D6021" i="4"/>
  <c r="D6090" i="4"/>
  <c r="D6067" i="4"/>
  <c r="D6136" i="4"/>
  <c r="D6089" i="4"/>
  <c r="D6139" i="4"/>
  <c r="D6045" i="4"/>
  <c r="D6044" i="4"/>
  <c r="D6068" i="4"/>
  <c r="D6137" i="4"/>
  <c r="D6113" i="4"/>
  <c r="D6091" i="4"/>
  <c r="D6159" i="4"/>
  <c r="D6160" i="4"/>
  <c r="D6092" i="4"/>
  <c r="D6114" i="4"/>
  <c r="D6046" i="4"/>
  <c r="D6184" i="4"/>
  <c r="D6115" i="4"/>
  <c r="D6183" i="4"/>
  <c r="D6138" i="4"/>
  <c r="D6161" i="4"/>
  <c r="D6069" i="4"/>
  <c r="D6093" i="4"/>
  <c r="D6231" i="4"/>
  <c r="D6162" i="4"/>
  <c r="D6207" i="4"/>
  <c r="D6165" i="4"/>
  <c r="D6094" i="4"/>
  <c r="D6116" i="4"/>
  <c r="D6163" i="4"/>
  <c r="D6185" i="4"/>
  <c r="D6232" i="4"/>
  <c r="D6208" i="4"/>
  <c r="D6141" i="4"/>
  <c r="D6256" i="4"/>
  <c r="D6140" i="4"/>
  <c r="D6117" i="4"/>
  <c r="D6209" i="4"/>
  <c r="D6164" i="4"/>
  <c r="D6255" i="4"/>
  <c r="D6186" i="4"/>
  <c r="D6166" i="4"/>
  <c r="D6257" i="4"/>
  <c r="D6211" i="4"/>
  <c r="D6234" i="4"/>
  <c r="D6188" i="4"/>
  <c r="D6279" i="4"/>
  <c r="D6187" i="4"/>
  <c r="D6280" i="4"/>
  <c r="D6233" i="4"/>
  <c r="D6210" i="4"/>
  <c r="D6303" i="4"/>
  <c r="D6258" i="4"/>
  <c r="D6235" i="4"/>
  <c r="D6304" i="4"/>
  <c r="D6281" i="4"/>
  <c r="D6189" i="4"/>
  <c r="D6236" i="4"/>
  <c r="D6351" i="4"/>
  <c r="D6282" i="4"/>
  <c r="D6327" i="4"/>
  <c r="D6213" i="4"/>
  <c r="D6328" i="4"/>
  <c r="D6212" i="4"/>
  <c r="D6259" i="4"/>
  <c r="D6260" i="4"/>
  <c r="D6283" i="4"/>
  <c r="D6214" i="4"/>
  <c r="D6401" i="4"/>
  <c r="D6305" i="4"/>
  <c r="D6353" i="4"/>
  <c r="D6329" i="4"/>
  <c r="D6376" i="4"/>
  <c r="D6352" i="4"/>
  <c r="D6307" i="4"/>
  <c r="D6306" i="4"/>
  <c r="D6400" i="4"/>
  <c r="D6308" i="4"/>
  <c r="D6399" i="4"/>
  <c r="D6375" i="4"/>
  <c r="D6261" i="4"/>
  <c r="D6284" i="4"/>
  <c r="D6354" i="4"/>
  <c r="D6330" i="4"/>
  <c r="D6285" i="4"/>
  <c r="D6332" i="4"/>
  <c r="D6286" i="4"/>
  <c r="D6331" i="4"/>
  <c r="D6378" i="4"/>
  <c r="D6377" i="4"/>
  <c r="D6424" i="4"/>
  <c r="D6356" i="4"/>
  <c r="D6355" i="4"/>
  <c r="D6309" i="4"/>
  <c r="D6310" i="4"/>
  <c r="D6423" i="4"/>
  <c r="D6448" i="4"/>
  <c r="D6447" i="4"/>
  <c r="D6471" i="4"/>
  <c r="D6402" i="4"/>
  <c r="D6379" i="4"/>
  <c r="D6426" i="4"/>
  <c r="D6403" i="4"/>
  <c r="D6333" i="4"/>
  <c r="D6472" i="4"/>
  <c r="D6425" i="4"/>
  <c r="D6449" i="4"/>
  <c r="D6334" i="4"/>
  <c r="D6519" i="4"/>
  <c r="D6357" i="4"/>
  <c r="D6380" i="4"/>
  <c r="D6404" i="4"/>
  <c r="D6496" i="4"/>
  <c r="D6473" i="4"/>
  <c r="D6381" i="4"/>
  <c r="D6495" i="4"/>
  <c r="D6427" i="4"/>
  <c r="D6451" i="4"/>
  <c r="D6450" i="4"/>
  <c r="D6520" i="4"/>
  <c r="D6382" i="4"/>
  <c r="D6543" i="4"/>
  <c r="D6428" i="4"/>
  <c r="D6544" i="4"/>
  <c r="D6429" i="4"/>
  <c r="D6497" i="4"/>
  <c r="D6406" i="4"/>
  <c r="D6475" i="4"/>
  <c r="D6474" i="4"/>
  <c r="D6405" i="4"/>
  <c r="D6568" i="4"/>
  <c r="D6452" i="4"/>
  <c r="D6499" i="4"/>
  <c r="D6567" i="4"/>
  <c r="D6498" i="4"/>
  <c r="D6521" i="4"/>
  <c r="D6591" i="4"/>
  <c r="D6500" i="4"/>
  <c r="D6523" i="4"/>
  <c r="D6522" i="4"/>
  <c r="D6592" i="4"/>
  <c r="D6476" i="4"/>
  <c r="D6569" i="4"/>
  <c r="D6526" i="4"/>
  <c r="D6501" i="4"/>
  <c r="D6547" i="4"/>
  <c r="D6546" i="4"/>
  <c r="D6615" i="4"/>
  <c r="D6477" i="4"/>
  <c r="D6478" i="4"/>
  <c r="D6545" i="4"/>
  <c r="D6593" i="4"/>
  <c r="D6616" i="4"/>
  <c r="D6524" i="4"/>
  <c r="D6640" i="4"/>
  <c r="D6570" i="4"/>
  <c r="D6639" i="4"/>
  <c r="D6617" i="4"/>
  <c r="D6594" i="4"/>
  <c r="D6641" i="4"/>
  <c r="D6663" i="4"/>
  <c r="D6618" i="4"/>
  <c r="D6571" i="4"/>
  <c r="D6525" i="4"/>
  <c r="D6572" i="4"/>
  <c r="D6549" i="4"/>
  <c r="D6548" i="4"/>
  <c r="D6664" i="4"/>
  <c r="D6598" i="4"/>
  <c r="D6642" i="4"/>
  <c r="D6619" i="4"/>
  <c r="D6688" i="4"/>
  <c r="D6573" i="4"/>
  <c r="D6550" i="4"/>
  <c r="D6596" i="4"/>
  <c r="D6687" i="4"/>
  <c r="D6595" i="4"/>
  <c r="D6712" i="4"/>
  <c r="D6620" i="4"/>
  <c r="D6665" i="4"/>
  <c r="D6597" i="4"/>
  <c r="D6711" i="4"/>
  <c r="D6689" i="4"/>
  <c r="D6574" i="4"/>
  <c r="D6714" i="4"/>
  <c r="D6667" i="4"/>
  <c r="D6690" i="4"/>
  <c r="D6735" i="4"/>
  <c r="D6621" i="4"/>
  <c r="D6643" i="4"/>
  <c r="D6666" i="4"/>
  <c r="D6736" i="4"/>
  <c r="D6713" i="4"/>
  <c r="D6669" i="4"/>
  <c r="D6622" i="4"/>
  <c r="D6759" i="4"/>
  <c r="D6645" i="4"/>
  <c r="D6760" i="4"/>
  <c r="D6691" i="4"/>
  <c r="D6644" i="4"/>
  <c r="D6693" i="4"/>
  <c r="D6668" i="4"/>
  <c r="D6737" i="4"/>
  <c r="D6692" i="4"/>
  <c r="D6783" i="4"/>
  <c r="D6715" i="4"/>
  <c r="D6784" i="4"/>
  <c r="D6738" i="4"/>
  <c r="D6808" i="4"/>
  <c r="D6761" i="4"/>
  <c r="D6762" i="4"/>
  <c r="D6670" i="4"/>
  <c r="D6807" i="4"/>
  <c r="D6739" i="4"/>
  <c r="D6716" i="4"/>
  <c r="D6786" i="4"/>
  <c r="D6763" i="4"/>
  <c r="D6809" i="4"/>
  <c r="D6832" i="4"/>
  <c r="D6831" i="4"/>
  <c r="D6785" i="4"/>
  <c r="D6694" i="4"/>
  <c r="D6717" i="4"/>
  <c r="D6810" i="4"/>
  <c r="D6833" i="4"/>
  <c r="D6855" i="4"/>
  <c r="D6718" i="4"/>
  <c r="D6787" i="4"/>
  <c r="D6856" i="4"/>
  <c r="D6740" i="4"/>
  <c r="D6764" i="4"/>
  <c r="D6741" i="4"/>
  <c r="D6857" i="4"/>
  <c r="D6765" i="4"/>
  <c r="D6880" i="4"/>
  <c r="D6879" i="4"/>
  <c r="D6952" i="4"/>
  <c r="D6858" i="4"/>
  <c r="D6881" i="4"/>
  <c r="D6834" i="4"/>
  <c r="D6766" i="4"/>
  <c r="D6811" i="4"/>
  <c r="D6788" i="4"/>
  <c r="D6903" i="4"/>
  <c r="D6812" i="4"/>
  <c r="D6904" i="4"/>
  <c r="D6927" i="4"/>
  <c r="D6928" i="4"/>
  <c r="D6882" i="4"/>
  <c r="D6905" i="4"/>
  <c r="D6789" i="4"/>
  <c r="D6813" i="4"/>
  <c r="D6835" i="4"/>
  <c r="D7000" i="4"/>
  <c r="D6953" i="4"/>
  <c r="D6951" i="4"/>
  <c r="D6859" i="4"/>
  <c r="D6930" i="4"/>
  <c r="D6883" i="4"/>
  <c r="D6836" i="4"/>
  <c r="D6929" i="4"/>
  <c r="D6954" i="4"/>
  <c r="D6975" i="4"/>
  <c r="D6837" i="4"/>
  <c r="D6976" i="4"/>
  <c r="D6907" i="4"/>
  <c r="D6906" i="4"/>
  <c r="D6838" i="4"/>
  <c r="D6860" i="4"/>
  <c r="D6861" i="4"/>
  <c r="D7002" i="4"/>
  <c r="D6932" i="4"/>
  <c r="D6908" i="4"/>
  <c r="D6978" i="4"/>
  <c r="D6884" i="4"/>
  <c r="D7001" i="4"/>
  <c r="D6862" i="4"/>
  <c r="D6931" i="4"/>
  <c r="D6977" i="4"/>
  <c r="D6999" i="4"/>
  <c r="D6955" i="4"/>
  <c r="D7026" i="4"/>
  <c r="D7025" i="4"/>
  <c r="D6979" i="4"/>
  <c r="D7024" i="4"/>
  <c r="D6886" i="4"/>
  <c r="D7023" i="4"/>
  <c r="D6885" i="4"/>
  <c r="D6909" i="4"/>
  <c r="D6956" i="4"/>
  <c r="D6957" i="4"/>
  <c r="D6933" i="4"/>
  <c r="D6934" i="4"/>
  <c r="D7048" i="4"/>
  <c r="D7049" i="4"/>
  <c r="D7003" i="4"/>
  <c r="D7047" i="4"/>
  <c r="D7119" i="4"/>
  <c r="D7073" i="4"/>
  <c r="D7071" i="4"/>
  <c r="D6958" i="4"/>
  <c r="D6935" i="4"/>
  <c r="D7050" i="4"/>
  <c r="D6980" i="4"/>
  <c r="D7072" i="4"/>
  <c r="D6981" i="4"/>
  <c r="D7004" i="4"/>
  <c r="D7005" i="4"/>
  <c r="D7051" i="4"/>
  <c r="D7095" i="4"/>
  <c r="D7097" i="4"/>
  <c r="D7096" i="4"/>
  <c r="D7027" i="4"/>
  <c r="D7075" i="4"/>
  <c r="D7121" i="4"/>
  <c r="D7029" i="4"/>
  <c r="D7028" i="4"/>
  <c r="D7120" i="4"/>
  <c r="D7074" i="4"/>
  <c r="D7098" i="4"/>
  <c r="D7191" i="4"/>
  <c r="D7053" i="4"/>
  <c r="D7122" i="4"/>
  <c r="D7030" i="4"/>
  <c r="D7144" i="4"/>
  <c r="D7143" i="4"/>
  <c r="D7052" i="4"/>
  <c r="D7145" i="4"/>
  <c r="D7101" i="4"/>
  <c r="D7169" i="4"/>
  <c r="D7123" i="4"/>
  <c r="D7099" i="4"/>
  <c r="D7168" i="4"/>
  <c r="D7077" i="4"/>
  <c r="D7076" i="4"/>
  <c r="D7167" i="4"/>
  <c r="D7100" i="4"/>
  <c r="D7170" i="4"/>
  <c r="D7146" i="4"/>
  <c r="D7193" i="4"/>
  <c r="D7192" i="4"/>
  <c r="D7078" i="4"/>
  <c r="D7147" i="4"/>
  <c r="D7124" i="4"/>
  <c r="D7239" i="4"/>
  <c r="D7215" i="4"/>
  <c r="D7216" i="4"/>
  <c r="D7240" i="4"/>
  <c r="D7148" i="4"/>
  <c r="D7125" i="4"/>
  <c r="D7102" i="4"/>
  <c r="D7149" i="4"/>
  <c r="D7263" i="4"/>
  <c r="D7195" i="4"/>
  <c r="D7264" i="4"/>
  <c r="D7217" i="4"/>
  <c r="D7171" i="4"/>
  <c r="D7126" i="4"/>
  <c r="D7194" i="4"/>
  <c r="D7218" i="4"/>
  <c r="D7288" i="4"/>
  <c r="D7172" i="4"/>
  <c r="D7150" i="4"/>
  <c r="D7287" i="4"/>
  <c r="D7265" i="4"/>
  <c r="D7241" i="4"/>
  <c r="D7314" i="4"/>
  <c r="D7174" i="4"/>
  <c r="D7242" i="4"/>
  <c r="D7312" i="4"/>
  <c r="D7173" i="4"/>
  <c r="D7196" i="4"/>
  <c r="D7266" i="4"/>
  <c r="D7311" i="4"/>
  <c r="D7219" i="4"/>
  <c r="D7197" i="4"/>
  <c r="D7364" i="4"/>
  <c r="D7409" i="4"/>
  <c r="D7271" i="4"/>
  <c r="D7455" i="4"/>
  <c r="D7198" i="4"/>
  <c r="D7384" i="4"/>
  <c r="D7248" i="4"/>
  <c r="D7362" i="4"/>
  <c r="D7291" i="4"/>
  <c r="D7335" i="4"/>
  <c r="D7386" i="4"/>
  <c r="D7408" i="4"/>
  <c r="D7201" i="4"/>
  <c r="D7225" i="4"/>
  <c r="D7272" i="4"/>
  <c r="D7387" i="4"/>
  <c r="D7203" i="4"/>
  <c r="D7317" i="4"/>
  <c r="D7223" i="4"/>
  <c r="D7361" i="4"/>
  <c r="D7270" i="4"/>
  <c r="D7199" i="4"/>
  <c r="D7267" i="4"/>
  <c r="D7222" i="4"/>
  <c r="D7340" i="4"/>
  <c r="D7269" i="4"/>
  <c r="D7247" i="4"/>
  <c r="D7224" i="4"/>
  <c r="D7360" i="4"/>
  <c r="D7432" i="4"/>
  <c r="D7249" i="4"/>
  <c r="D7220" i="4"/>
  <c r="D7313" i="4"/>
  <c r="D7289" i="4"/>
  <c r="D7385" i="4"/>
  <c r="D7383" i="4"/>
  <c r="D7245" i="4"/>
  <c r="D7200" i="4"/>
  <c r="D7202" i="4"/>
  <c r="D7268" i="4"/>
  <c r="D7338" i="4"/>
  <c r="D7292" i="4"/>
  <c r="D7244" i="4"/>
  <c r="D7431" i="4"/>
  <c r="D7315" i="4"/>
  <c r="AF7816" i="4"/>
  <c r="AE7816" i="4"/>
  <c r="AD7816" i="4"/>
  <c r="AC7816" i="4"/>
  <c r="AB7816" i="4"/>
  <c r="P7816" i="4"/>
  <c r="AJ7816" i="4"/>
  <c r="D7847" i="4"/>
  <c r="D7872" i="4"/>
  <c r="D7848" i="4"/>
  <c r="D7855" i="4"/>
  <c r="D7856" i="4"/>
  <c r="D7869" i="4"/>
  <c r="D7867" i="4"/>
  <c r="D7853" i="4"/>
  <c r="D7851" i="4"/>
  <c r="D7864" i="4"/>
  <c r="D7857" i="4"/>
  <c r="D7859" i="4"/>
  <c r="D7862" i="4"/>
  <c r="D7854" i="4"/>
  <c r="D7865" i="4"/>
  <c r="D7850" i="4"/>
  <c r="D7860" i="4"/>
  <c r="D7870" i="4"/>
  <c r="D7871" i="4"/>
  <c r="D7863" i="4"/>
  <c r="D7849" i="4"/>
  <c r="D7868" i="4"/>
  <c r="D7858" i="4"/>
  <c r="D7852" i="4"/>
  <c r="D7861" i="4"/>
  <c r="D7866" i="4"/>
  <c r="B7816" i="4"/>
  <c r="B7815" i="4"/>
  <c r="D7479" i="4"/>
  <c r="D7821" i="4"/>
  <c r="D7822" i="4"/>
  <c r="D7820" i="4"/>
  <c r="D7823" i="4"/>
  <c r="D7824" i="4"/>
  <c r="D7825" i="4"/>
  <c r="D7827" i="4"/>
  <c r="D7826" i="4"/>
  <c r="D7828" i="4"/>
  <c r="D7829" i="4"/>
  <c r="D7830" i="4"/>
  <c r="D7833" i="4"/>
  <c r="D7831" i="4"/>
  <c r="D7832" i="4"/>
  <c r="D7834" i="4"/>
  <c r="D7835" i="4"/>
  <c r="D7837" i="4"/>
  <c r="D7836" i="4"/>
  <c r="D7839" i="4"/>
  <c r="D7838" i="4"/>
  <c r="D7840" i="4"/>
  <c r="D7841" i="4"/>
  <c r="D7844" i="4"/>
  <c r="D7842" i="4"/>
  <c r="D7843" i="4"/>
  <c r="D7410" i="4"/>
  <c r="D7318" i="4"/>
  <c r="D7180" i="4"/>
  <c r="D6950" i="4"/>
  <c r="D7341" i="4"/>
  <c r="D7295" i="4"/>
  <c r="D6926" i="4"/>
  <c r="D7157" i="4"/>
  <c r="C6997" i="4"/>
  <c r="B6997" i="4"/>
  <c r="D6997" i="4" s="1"/>
  <c r="F6998" i="4"/>
  <c r="A6997" i="4"/>
  <c r="F7366" i="4"/>
  <c r="A7365" i="4"/>
  <c r="C7365" i="4"/>
  <c r="B7365" i="4"/>
  <c r="D7365" i="4" s="1"/>
  <c r="B7434" i="4"/>
  <c r="C7434" i="4"/>
  <c r="A7434" i="4"/>
  <c r="F7435" i="4"/>
  <c r="C7480" i="4"/>
  <c r="B7480" i="4"/>
  <c r="D7480" i="4" s="1"/>
  <c r="F7481" i="4"/>
  <c r="A7480" i="4"/>
  <c r="C7066" i="4"/>
  <c r="A7066" i="4"/>
  <c r="F7067" i="4"/>
  <c r="B7066" i="4"/>
  <c r="D7066" i="4" s="1"/>
  <c r="B7296" i="4"/>
  <c r="D7296" i="4" s="1"/>
  <c r="F7297" i="4"/>
  <c r="A7296" i="4"/>
  <c r="C7296" i="4"/>
  <c r="B7204" i="4"/>
  <c r="D7204" i="4" s="1"/>
  <c r="F7205" i="4"/>
  <c r="A7204" i="4"/>
  <c r="C7204" i="4"/>
  <c r="C7181" i="4"/>
  <c r="A7181" i="4"/>
  <c r="B7181" i="4"/>
  <c r="D7181" i="4" s="1"/>
  <c r="F7182" i="4"/>
  <c r="F7251" i="4"/>
  <c r="A7250" i="4"/>
  <c r="C7250" i="4"/>
  <c r="B7250" i="4"/>
  <c r="D7250" i="4" s="1"/>
  <c r="C7089" i="4"/>
  <c r="F7090" i="4"/>
  <c r="A7089" i="4"/>
  <c r="B7089" i="4"/>
  <c r="D7089" i="4" s="1"/>
  <c r="B7319" i="4"/>
  <c r="C7319" i="4"/>
  <c r="F7320" i="4"/>
  <c r="A7319" i="4"/>
  <c r="A7043" i="4"/>
  <c r="C7043" i="4"/>
  <c r="F7044" i="4"/>
  <c r="B7043" i="4"/>
  <c r="F7228" i="4"/>
  <c r="C7227" i="4"/>
  <c r="A7227" i="4"/>
  <c r="B7227" i="4"/>
  <c r="A7342" i="4"/>
  <c r="C7342" i="4"/>
  <c r="B7342" i="4"/>
  <c r="F7343" i="4"/>
  <c r="A7158" i="4"/>
  <c r="B7158" i="4"/>
  <c r="D7158" i="4" s="1"/>
  <c r="C7158" i="4"/>
  <c r="F7159" i="4"/>
  <c r="A6974" i="4"/>
  <c r="C6974" i="4"/>
  <c r="B6974" i="4"/>
  <c r="B7388" i="4"/>
  <c r="D7388" i="4" s="1"/>
  <c r="C7388" i="4"/>
  <c r="F7389" i="4"/>
  <c r="A7388" i="4"/>
  <c r="B7020" i="4"/>
  <c r="D7020" i="4" s="1"/>
  <c r="F7021" i="4"/>
  <c r="A7020" i="4"/>
  <c r="C7020" i="4"/>
  <c r="B7135" i="4"/>
  <c r="D7135" i="4" s="1"/>
  <c r="F7136" i="4"/>
  <c r="A7135" i="4"/>
  <c r="C7135" i="4"/>
  <c r="F7458" i="4"/>
  <c r="C7457" i="4"/>
  <c r="A7457" i="4"/>
  <c r="B7457" i="4"/>
  <c r="D7457" i="4" s="1"/>
  <c r="A7273" i="4"/>
  <c r="F7274" i="4"/>
  <c r="B7273" i="4"/>
  <c r="D7273" i="4" s="1"/>
  <c r="C7273" i="4"/>
  <c r="C7112" i="4"/>
  <c r="F7113" i="4"/>
  <c r="A7112" i="4"/>
  <c r="B7112" i="4"/>
  <c r="C7411" i="4"/>
  <c r="B7411" i="4"/>
  <c r="A7411" i="4"/>
  <c r="F7412" i="4"/>
  <c r="AH7830" i="4" l="1"/>
  <c r="AH7858" i="4" s="1"/>
  <c r="AI7830" i="4"/>
  <c r="AI7858" i="4" s="1"/>
  <c r="AI7820" i="4"/>
  <c r="AI7848" i="4" s="1"/>
  <c r="AH7820" i="4"/>
  <c r="AH7848" i="4" s="1"/>
  <c r="AI7841" i="4"/>
  <c r="AI7869" i="4" s="1"/>
  <c r="AH7841" i="4"/>
  <c r="AH7869" i="4" s="1"/>
  <c r="AH7829" i="4"/>
  <c r="AH7857" i="4" s="1"/>
  <c r="AI7829" i="4"/>
  <c r="AI7857" i="4" s="1"/>
  <c r="AH7839" i="4"/>
  <c r="AH7867" i="4" s="1"/>
  <c r="AI7839" i="4"/>
  <c r="AI7867" i="4" s="1"/>
  <c r="AH7832" i="4"/>
  <c r="AH7860" i="4" s="1"/>
  <c r="AI7832" i="4"/>
  <c r="AI7860" i="4" s="1"/>
  <c r="AH7840" i="4"/>
  <c r="AH7868" i="4" s="1"/>
  <c r="AI7840" i="4"/>
  <c r="AI7868" i="4" s="1"/>
  <c r="AI7831" i="4"/>
  <c r="AI7859" i="4" s="1"/>
  <c r="AH7831" i="4"/>
  <c r="AH7859" i="4" s="1"/>
  <c r="AH7824" i="4"/>
  <c r="AH7852" i="4" s="1"/>
  <c r="AI7824" i="4"/>
  <c r="AI7852" i="4" s="1"/>
  <c r="AH7821" i="4"/>
  <c r="AH7849" i="4" s="1"/>
  <c r="AI7821" i="4"/>
  <c r="AI7849" i="4" s="1"/>
  <c r="AH7819" i="4"/>
  <c r="AH7847" i="4" s="1"/>
  <c r="AI7819" i="4"/>
  <c r="AI7847" i="4" s="1"/>
  <c r="AH7844" i="4"/>
  <c r="AH7872" i="4" s="1"/>
  <c r="AI7844" i="4"/>
  <c r="AI7872" i="4" s="1"/>
  <c r="AI7834" i="4"/>
  <c r="AI7862" i="4" s="1"/>
  <c r="AH7834" i="4"/>
  <c r="AH7862" i="4" s="1"/>
  <c r="AI7827" i="4"/>
  <c r="AI7855" i="4" s="1"/>
  <c r="AH7827" i="4"/>
  <c r="AH7855" i="4" s="1"/>
  <c r="AH7836" i="4"/>
  <c r="AH7864" i="4" s="1"/>
  <c r="AI7836" i="4"/>
  <c r="AI7864" i="4" s="1"/>
  <c r="AI7825" i="4"/>
  <c r="AI7853" i="4" s="1"/>
  <c r="AH7825" i="4"/>
  <c r="AH7853" i="4" s="1"/>
  <c r="AI7822" i="4"/>
  <c r="AI7850" i="4" s="1"/>
  <c r="AH7822" i="4"/>
  <c r="AH7850" i="4" s="1"/>
  <c r="AH7843" i="4"/>
  <c r="AH7871" i="4" s="1"/>
  <c r="AI7843" i="4"/>
  <c r="AI7871" i="4" s="1"/>
  <c r="AH7837" i="4"/>
  <c r="AH7865" i="4" s="1"/>
  <c r="AI7837" i="4"/>
  <c r="AI7865" i="4" s="1"/>
  <c r="AH7828" i="4"/>
  <c r="AH7856" i="4" s="1"/>
  <c r="AI7828" i="4"/>
  <c r="AI7856" i="4" s="1"/>
  <c r="AI7842" i="4"/>
  <c r="AI7870" i="4" s="1"/>
  <c r="AH7842" i="4"/>
  <c r="AH7870" i="4" s="1"/>
  <c r="AH7838" i="4"/>
  <c r="AH7866" i="4" s="1"/>
  <c r="AI7838" i="4"/>
  <c r="AI7866" i="4" s="1"/>
  <c r="AI7835" i="4"/>
  <c r="AI7863" i="4" s="1"/>
  <c r="AH7835" i="4"/>
  <c r="AH7863" i="4" s="1"/>
  <c r="AI7833" i="4"/>
  <c r="AI7861" i="4" s="1"/>
  <c r="AH7833" i="4"/>
  <c r="AH7861" i="4" s="1"/>
  <c r="AI7826" i="4"/>
  <c r="AI7854" i="4" s="1"/>
  <c r="AH7826" i="4"/>
  <c r="AH7854" i="4" s="1"/>
  <c r="AH7823" i="4"/>
  <c r="AH7851" i="4" s="1"/>
  <c r="AI7823" i="4"/>
  <c r="AI7851" i="4" s="1"/>
  <c r="AE7819" i="4"/>
  <c r="AE7847" i="4" s="1"/>
  <c r="AC7819" i="4"/>
  <c r="AC7847" i="4" s="1"/>
  <c r="P7819" i="4"/>
  <c r="AF7819" i="4"/>
  <c r="AF7847" i="4" s="1"/>
  <c r="AD7819" i="4"/>
  <c r="AD7847" i="4" s="1"/>
  <c r="AB7819" i="4"/>
  <c r="AB7847" i="4" s="1"/>
  <c r="AJ7819" i="4"/>
  <c r="AF7844" i="4"/>
  <c r="AF7872" i="4" s="1"/>
  <c r="AE7844" i="4"/>
  <c r="AE7872" i="4" s="1"/>
  <c r="AD7844" i="4"/>
  <c r="AD7872" i="4" s="1"/>
  <c r="AF7827" i="4"/>
  <c r="AF7855" i="4" s="1"/>
  <c r="AE7827" i="4"/>
  <c r="AE7855" i="4" s="1"/>
  <c r="AD7827" i="4"/>
  <c r="AD7855" i="4" s="1"/>
  <c r="AF7842" i="4"/>
  <c r="AF7870" i="4" s="1"/>
  <c r="AE7842" i="4"/>
  <c r="AE7870" i="4" s="1"/>
  <c r="AD7842" i="4"/>
  <c r="AD7870" i="4" s="1"/>
  <c r="AF7838" i="4"/>
  <c r="AF7866" i="4" s="1"/>
  <c r="AE7838" i="4"/>
  <c r="AE7866" i="4" s="1"/>
  <c r="AD7838" i="4"/>
  <c r="AD7866" i="4" s="1"/>
  <c r="AF7835" i="4"/>
  <c r="AF7863" i="4" s="1"/>
  <c r="AE7835" i="4"/>
  <c r="AE7863" i="4" s="1"/>
  <c r="AD7835" i="4"/>
  <c r="AD7863" i="4" s="1"/>
  <c r="AF7833" i="4"/>
  <c r="AF7861" i="4" s="1"/>
  <c r="AE7833" i="4"/>
  <c r="AE7861" i="4" s="1"/>
  <c r="AD7833" i="4"/>
  <c r="AD7861" i="4" s="1"/>
  <c r="AF7826" i="4"/>
  <c r="AF7854" i="4" s="1"/>
  <c r="AE7826" i="4"/>
  <c r="AE7854" i="4" s="1"/>
  <c r="AD7826" i="4"/>
  <c r="AD7854" i="4" s="1"/>
  <c r="AF7823" i="4"/>
  <c r="AF7851" i="4" s="1"/>
  <c r="AE7823" i="4"/>
  <c r="AE7851" i="4" s="1"/>
  <c r="AD7823" i="4"/>
  <c r="AD7851" i="4" s="1"/>
  <c r="AF7839" i="4"/>
  <c r="AF7867" i="4" s="1"/>
  <c r="AE7839" i="4"/>
  <c r="AE7867" i="4" s="1"/>
  <c r="AD7839" i="4"/>
  <c r="AD7867" i="4" s="1"/>
  <c r="AF7841" i="4"/>
  <c r="AF7869" i="4" s="1"/>
  <c r="AE7841" i="4"/>
  <c r="AE7869" i="4" s="1"/>
  <c r="AD7841" i="4"/>
  <c r="AD7869" i="4" s="1"/>
  <c r="AF7836" i="4"/>
  <c r="AF7864" i="4" s="1"/>
  <c r="AE7836" i="4"/>
  <c r="AE7864" i="4" s="1"/>
  <c r="AD7836" i="4"/>
  <c r="AD7864" i="4" s="1"/>
  <c r="AF7832" i="4"/>
  <c r="AF7860" i="4" s="1"/>
  <c r="AE7832" i="4"/>
  <c r="AE7860" i="4" s="1"/>
  <c r="AD7832" i="4"/>
  <c r="AD7860" i="4" s="1"/>
  <c r="AF7829" i="4"/>
  <c r="AF7857" i="4" s="1"/>
  <c r="AE7829" i="4"/>
  <c r="AE7857" i="4" s="1"/>
  <c r="AD7829" i="4"/>
  <c r="AD7857" i="4" s="1"/>
  <c r="AF7825" i="4"/>
  <c r="AF7853" i="4" s="1"/>
  <c r="AE7825" i="4"/>
  <c r="AE7853" i="4" s="1"/>
  <c r="AD7825" i="4"/>
  <c r="AD7853" i="4" s="1"/>
  <c r="AE7822" i="4"/>
  <c r="AE7850" i="4" s="1"/>
  <c r="AF7822" i="4"/>
  <c r="AF7850" i="4" s="1"/>
  <c r="AD7822" i="4"/>
  <c r="AD7850" i="4" s="1"/>
  <c r="AF7834" i="4"/>
  <c r="AF7862" i="4" s="1"/>
  <c r="AE7834" i="4"/>
  <c r="AE7862" i="4" s="1"/>
  <c r="AD7834" i="4"/>
  <c r="AD7862" i="4" s="1"/>
  <c r="AF7830" i="4"/>
  <c r="AF7858" i="4" s="1"/>
  <c r="AE7830" i="4"/>
  <c r="AE7858" i="4" s="1"/>
  <c r="AD7830" i="4"/>
  <c r="AD7858" i="4" s="1"/>
  <c r="AF7820" i="4"/>
  <c r="AF7848" i="4" s="1"/>
  <c r="AE7820" i="4"/>
  <c r="AE7848" i="4" s="1"/>
  <c r="AD7820" i="4"/>
  <c r="AD7848" i="4" s="1"/>
  <c r="AF7843" i="4"/>
  <c r="AF7871" i="4" s="1"/>
  <c r="AE7843" i="4"/>
  <c r="AE7871" i="4" s="1"/>
  <c r="AD7843" i="4"/>
  <c r="AD7871" i="4" s="1"/>
  <c r="AF7840" i="4"/>
  <c r="AF7868" i="4" s="1"/>
  <c r="AE7840" i="4"/>
  <c r="AE7868" i="4" s="1"/>
  <c r="AD7840" i="4"/>
  <c r="AD7868" i="4" s="1"/>
  <c r="AF7837" i="4"/>
  <c r="AF7865" i="4" s="1"/>
  <c r="AE7837" i="4"/>
  <c r="AE7865" i="4" s="1"/>
  <c r="AD7837" i="4"/>
  <c r="AD7865" i="4" s="1"/>
  <c r="AF7831" i="4"/>
  <c r="AF7859" i="4" s="1"/>
  <c r="AE7831" i="4"/>
  <c r="AE7859" i="4" s="1"/>
  <c r="AD7831" i="4"/>
  <c r="AD7859" i="4" s="1"/>
  <c r="AF7828" i="4"/>
  <c r="AF7856" i="4" s="1"/>
  <c r="AE7828" i="4"/>
  <c r="AE7856" i="4" s="1"/>
  <c r="AD7828" i="4"/>
  <c r="AD7856" i="4" s="1"/>
  <c r="AF7824" i="4"/>
  <c r="AF7852" i="4" s="1"/>
  <c r="AE7824" i="4"/>
  <c r="AE7852" i="4" s="1"/>
  <c r="AD7824" i="4"/>
  <c r="AD7852" i="4" s="1"/>
  <c r="AF7821" i="4"/>
  <c r="AF7849" i="4" s="1"/>
  <c r="AE7821" i="4"/>
  <c r="AE7849" i="4" s="1"/>
  <c r="AD7821" i="4"/>
  <c r="AD7849" i="4" s="1"/>
  <c r="AC7840" i="4"/>
  <c r="AC7868" i="4" s="1"/>
  <c r="AB7840" i="4"/>
  <c r="AB7868" i="4" s="1"/>
  <c r="AC7828" i="4"/>
  <c r="AC7856" i="4" s="1"/>
  <c r="AB7828" i="4"/>
  <c r="AB7856" i="4" s="1"/>
  <c r="AC7841" i="4"/>
  <c r="AC7869" i="4" s="1"/>
  <c r="AB7841" i="4"/>
  <c r="AB7869" i="4" s="1"/>
  <c r="AC7836" i="4"/>
  <c r="AC7864" i="4" s="1"/>
  <c r="AB7836" i="4"/>
  <c r="AB7864" i="4" s="1"/>
  <c r="AC7832" i="4"/>
  <c r="AC7860" i="4" s="1"/>
  <c r="AB7832" i="4"/>
  <c r="AB7860" i="4" s="1"/>
  <c r="AC7829" i="4"/>
  <c r="AC7857" i="4" s="1"/>
  <c r="AB7829" i="4"/>
  <c r="AB7857" i="4" s="1"/>
  <c r="AC7825" i="4"/>
  <c r="AC7853" i="4" s="1"/>
  <c r="AB7825" i="4"/>
  <c r="AB7853" i="4" s="1"/>
  <c r="AB7822" i="4"/>
  <c r="AB7850" i="4" s="1"/>
  <c r="AC7822" i="4"/>
  <c r="AC7850" i="4" s="1"/>
  <c r="AC7831" i="4"/>
  <c r="AC7859" i="4" s="1"/>
  <c r="AB7831" i="4"/>
  <c r="AB7859" i="4" s="1"/>
  <c r="AC7842" i="4"/>
  <c r="AC7870" i="4" s="1"/>
  <c r="AB7842" i="4"/>
  <c r="AB7870" i="4" s="1"/>
  <c r="AC7838" i="4"/>
  <c r="AC7866" i="4" s="1"/>
  <c r="AB7838" i="4"/>
  <c r="AB7866" i="4" s="1"/>
  <c r="AC7835" i="4"/>
  <c r="AC7863" i="4" s="1"/>
  <c r="AB7835" i="4"/>
  <c r="AB7863" i="4" s="1"/>
  <c r="AC7833" i="4"/>
  <c r="AC7861" i="4" s="1"/>
  <c r="AB7833" i="4"/>
  <c r="AB7861" i="4" s="1"/>
  <c r="AC7826" i="4"/>
  <c r="AC7854" i="4" s="1"/>
  <c r="AB7826" i="4"/>
  <c r="AB7854" i="4" s="1"/>
  <c r="AC7823" i="4"/>
  <c r="AC7851" i="4" s="1"/>
  <c r="AB7823" i="4"/>
  <c r="AB7851" i="4" s="1"/>
  <c r="AC7843" i="4"/>
  <c r="AC7871" i="4" s="1"/>
  <c r="AB7843" i="4"/>
  <c r="AB7871" i="4" s="1"/>
  <c r="AC7837" i="4"/>
  <c r="AC7865" i="4" s="1"/>
  <c r="AB7837" i="4"/>
  <c r="AB7865" i="4" s="1"/>
  <c r="AC7824" i="4"/>
  <c r="AC7852" i="4" s="1"/>
  <c r="AB7824" i="4"/>
  <c r="AB7852" i="4" s="1"/>
  <c r="AB7821" i="4"/>
  <c r="AB7849" i="4" s="1"/>
  <c r="AC7821" i="4"/>
  <c r="AC7849" i="4" s="1"/>
  <c r="AC7844" i="4"/>
  <c r="AC7872" i="4" s="1"/>
  <c r="AB7844" i="4"/>
  <c r="AB7872" i="4" s="1"/>
  <c r="AC7839" i="4"/>
  <c r="AC7867" i="4" s="1"/>
  <c r="AB7839" i="4"/>
  <c r="AB7867" i="4" s="1"/>
  <c r="AC7834" i="4"/>
  <c r="AC7862" i="4" s="1"/>
  <c r="AB7834" i="4"/>
  <c r="AB7862" i="4" s="1"/>
  <c r="AC7830" i="4"/>
  <c r="AC7858" i="4" s="1"/>
  <c r="AB7830" i="4"/>
  <c r="AB7858" i="4" s="1"/>
  <c r="AC7827" i="4"/>
  <c r="AC7855" i="4" s="1"/>
  <c r="AB7827" i="4"/>
  <c r="AB7855" i="4" s="1"/>
  <c r="AB7820" i="4"/>
  <c r="AB7848" i="4" s="1"/>
  <c r="AC7820" i="4"/>
  <c r="AC7848" i="4" s="1"/>
  <c r="AJ7841" i="4"/>
  <c r="AJ7829" i="4"/>
  <c r="AJ7843" i="4"/>
  <c r="AJ7840" i="4"/>
  <c r="AJ7837" i="4"/>
  <c r="AJ7831" i="4"/>
  <c r="AJ7828" i="4"/>
  <c r="AJ7824" i="4"/>
  <c r="AJ7821" i="4"/>
  <c r="AJ7832" i="4"/>
  <c r="AJ7842" i="4"/>
  <c r="AJ7838" i="4"/>
  <c r="AJ7835" i="4"/>
  <c r="AJ7833" i="4"/>
  <c r="AJ7826" i="4"/>
  <c r="AJ7823" i="4"/>
  <c r="AJ7836" i="4"/>
  <c r="AJ7825" i="4"/>
  <c r="AJ7822" i="4"/>
  <c r="AJ7844" i="4"/>
  <c r="AJ7839" i="4"/>
  <c r="AJ7834" i="4"/>
  <c r="AJ7830" i="4"/>
  <c r="AJ7827" i="4"/>
  <c r="AJ7820" i="4"/>
  <c r="P7836" i="4"/>
  <c r="P7825" i="4"/>
  <c r="P7843" i="4"/>
  <c r="P7840" i="4"/>
  <c r="P7837" i="4"/>
  <c r="P7831" i="4"/>
  <c r="P7828" i="4"/>
  <c r="P7824" i="4"/>
  <c r="P7821" i="4"/>
  <c r="P7841" i="4"/>
  <c r="P7842" i="4"/>
  <c r="P7838" i="4"/>
  <c r="P7835" i="4"/>
  <c r="P7833" i="4"/>
  <c r="P7826" i="4"/>
  <c r="P7823" i="4"/>
  <c r="P7832" i="4"/>
  <c r="P7829" i="4"/>
  <c r="P7822" i="4"/>
  <c r="P7844" i="4"/>
  <c r="P7839" i="4"/>
  <c r="P7834" i="4"/>
  <c r="P7830" i="4"/>
  <c r="P7827" i="4"/>
  <c r="P7820" i="4"/>
  <c r="D7411" i="4"/>
  <c r="D6974" i="4"/>
  <c r="D7112" i="4"/>
  <c r="D7227" i="4"/>
  <c r="D7043" i="4"/>
  <c r="D7434" i="4"/>
  <c r="D7319" i="4"/>
  <c r="D7342" i="4"/>
  <c r="B7412" i="4"/>
  <c r="F7413" i="4"/>
  <c r="A7412" i="4"/>
  <c r="C7412" i="4"/>
  <c r="F7275" i="4"/>
  <c r="B7274" i="4"/>
  <c r="D7274" i="4" s="1"/>
  <c r="C7274" i="4"/>
  <c r="A7274" i="4"/>
  <c r="B7205" i="4"/>
  <c r="C7205" i="4"/>
  <c r="A7205" i="4"/>
  <c r="F7206" i="4"/>
  <c r="F7298" i="4"/>
  <c r="A7297" i="4"/>
  <c r="B7297" i="4"/>
  <c r="C7297" i="4"/>
  <c r="F7367" i="4"/>
  <c r="A7366" i="4"/>
  <c r="B7366" i="4"/>
  <c r="C7366" i="4"/>
  <c r="A7389" i="4"/>
  <c r="C7389" i="4"/>
  <c r="B7389" i="4"/>
  <c r="D7389" i="4" s="1"/>
  <c r="F7390" i="4"/>
  <c r="F7160" i="4"/>
  <c r="C7159" i="4"/>
  <c r="A7159" i="4"/>
  <c r="B7159" i="4"/>
  <c r="D7159" i="4" s="1"/>
  <c r="F7344" i="4"/>
  <c r="B7343" i="4"/>
  <c r="C7343" i="4"/>
  <c r="A7343" i="4"/>
  <c r="B7228" i="4"/>
  <c r="A7228" i="4"/>
  <c r="F7229" i="4"/>
  <c r="C7228" i="4"/>
  <c r="F7045" i="4"/>
  <c r="C7044" i="4"/>
  <c r="A7044" i="4"/>
  <c r="B7044" i="4"/>
  <c r="D7044" i="4" s="1"/>
  <c r="A7320" i="4"/>
  <c r="C7320" i="4"/>
  <c r="B7320" i="4"/>
  <c r="F7321" i="4"/>
  <c r="B7182" i="4"/>
  <c r="D7182" i="4" s="1"/>
  <c r="C7182" i="4"/>
  <c r="A7182" i="4"/>
  <c r="F7183" i="4"/>
  <c r="B7435" i="4"/>
  <c r="D7435" i="4" s="1"/>
  <c r="A7435" i="4"/>
  <c r="F7436" i="4"/>
  <c r="C7435" i="4"/>
  <c r="A6998" i="4"/>
  <c r="C6998" i="4"/>
  <c r="B6998" i="4"/>
  <c r="D6998" i="4" s="1"/>
  <c r="B7458" i="4"/>
  <c r="D7458" i="4" s="1"/>
  <c r="C7458" i="4"/>
  <c r="A7458" i="4"/>
  <c r="F7459" i="4"/>
  <c r="C7090" i="4"/>
  <c r="B7090" i="4"/>
  <c r="D7090" i="4" s="1"/>
  <c r="A7090" i="4"/>
  <c r="F7091" i="4"/>
  <c r="F7114" i="4"/>
  <c r="B7113" i="4"/>
  <c r="A7113" i="4"/>
  <c r="C7113" i="4"/>
  <c r="C7136" i="4"/>
  <c r="F7137" i="4"/>
  <c r="A7136" i="4"/>
  <c r="B7136" i="4"/>
  <c r="B7021" i="4"/>
  <c r="F7022" i="4"/>
  <c r="A7021" i="4"/>
  <c r="C7021" i="4"/>
  <c r="C7251" i="4"/>
  <c r="A7251" i="4"/>
  <c r="B7251" i="4"/>
  <c r="D7251" i="4" s="1"/>
  <c r="F7252" i="4"/>
  <c r="B7067" i="4"/>
  <c r="D7067" i="4" s="1"/>
  <c r="F7068" i="4"/>
  <c r="A7067" i="4"/>
  <c r="C7067" i="4"/>
  <c r="C7481" i="4"/>
  <c r="A7481" i="4"/>
  <c r="B7481" i="4"/>
  <c r="F7482" i="4"/>
  <c r="D7136" i="4" l="1"/>
  <c r="D7228" i="4"/>
  <c r="D7297" i="4"/>
  <c r="D7113" i="4"/>
  <c r="D7481" i="4"/>
  <c r="D7343" i="4"/>
  <c r="D7412" i="4"/>
  <c r="D7366" i="4"/>
  <c r="D7320" i="4"/>
  <c r="D7205" i="4"/>
  <c r="D7021" i="4"/>
  <c r="C7137" i="4"/>
  <c r="F7138" i="4"/>
  <c r="B7137" i="4"/>
  <c r="D7137" i="4" s="1"/>
  <c r="A7137" i="4"/>
  <c r="A7091" i="4"/>
  <c r="C7091" i="4"/>
  <c r="F7092" i="4"/>
  <c r="B7091" i="4"/>
  <c r="D7091" i="4" s="1"/>
  <c r="F7460" i="4"/>
  <c r="C7459" i="4"/>
  <c r="B7459" i="4"/>
  <c r="D7459" i="4" s="1"/>
  <c r="A7459" i="4"/>
  <c r="B7436" i="4"/>
  <c r="F7437" i="4"/>
  <c r="A7436" i="4"/>
  <c r="C7436" i="4"/>
  <c r="B7160" i="4"/>
  <c r="D7160" i="4" s="1"/>
  <c r="A7160" i="4"/>
  <c r="F7161" i="4"/>
  <c r="C7160" i="4"/>
  <c r="F7391" i="4"/>
  <c r="A7390" i="4"/>
  <c r="C7390" i="4"/>
  <c r="B7390" i="4"/>
  <c r="C7275" i="4"/>
  <c r="F7276" i="4"/>
  <c r="A7275" i="4"/>
  <c r="B7275" i="4"/>
  <c r="D7275" i="4" s="1"/>
  <c r="F7483" i="4"/>
  <c r="B7482" i="4"/>
  <c r="D7482" i="4" s="1"/>
  <c r="A7482" i="4"/>
  <c r="C7482" i="4"/>
  <c r="C7252" i="4"/>
  <c r="B7252" i="4"/>
  <c r="A7252" i="4"/>
  <c r="F7253" i="4"/>
  <c r="A7183" i="4"/>
  <c r="F7184" i="4"/>
  <c r="C7183" i="4"/>
  <c r="B7183" i="4"/>
  <c r="F7230" i="4"/>
  <c r="C7229" i="4"/>
  <c r="A7229" i="4"/>
  <c r="B7229" i="4"/>
  <c r="D7229" i="4" s="1"/>
  <c r="C7298" i="4"/>
  <c r="A7298" i="4"/>
  <c r="F7299" i="4"/>
  <c r="B7298" i="4"/>
  <c r="C7206" i="4"/>
  <c r="A7206" i="4"/>
  <c r="B7206" i="4"/>
  <c r="D7206" i="4" s="1"/>
  <c r="F7207" i="4"/>
  <c r="B7413" i="4"/>
  <c r="F7414" i="4"/>
  <c r="A7413" i="4"/>
  <c r="C7413" i="4"/>
  <c r="C7068" i="4"/>
  <c r="F7069" i="4"/>
  <c r="A7068" i="4"/>
  <c r="B7068" i="4"/>
  <c r="D7068" i="4" s="1"/>
  <c r="A7022" i="4"/>
  <c r="B7022" i="4"/>
  <c r="D7022" i="4" s="1"/>
  <c r="C7022" i="4"/>
  <c r="A7114" i="4"/>
  <c r="F7115" i="4"/>
  <c r="C7114" i="4"/>
  <c r="B7114" i="4"/>
  <c r="D7114" i="4" s="1"/>
  <c r="C7321" i="4"/>
  <c r="F7322" i="4"/>
  <c r="A7321" i="4"/>
  <c r="B7321" i="4"/>
  <c r="D7321" i="4" s="1"/>
  <c r="C7045" i="4"/>
  <c r="F7046" i="4"/>
  <c r="B7045" i="4"/>
  <c r="A7045" i="4"/>
  <c r="F7345" i="4"/>
  <c r="B7344" i="4"/>
  <c r="C7344" i="4"/>
  <c r="A7344" i="4"/>
  <c r="F7368" i="4"/>
  <c r="A7367" i="4"/>
  <c r="B7367" i="4"/>
  <c r="D7367" i="4" s="1"/>
  <c r="C7367" i="4"/>
  <c r="D7413" i="4" l="1"/>
  <c r="D7298" i="4"/>
  <c r="D7344" i="4"/>
  <c r="D7390" i="4"/>
  <c r="D7183" i="4"/>
  <c r="D7045" i="4"/>
  <c r="D7252" i="4"/>
  <c r="D7436" i="4"/>
  <c r="F7346" i="4"/>
  <c r="A7345" i="4"/>
  <c r="C7345" i="4"/>
  <c r="B7345" i="4"/>
  <c r="B7414" i="4"/>
  <c r="C7414" i="4"/>
  <c r="A7414" i="4"/>
  <c r="F7415" i="4"/>
  <c r="C7184" i="4"/>
  <c r="B7184" i="4"/>
  <c r="A7184" i="4"/>
  <c r="F7185" i="4"/>
  <c r="C7391" i="4"/>
  <c r="A7391" i="4"/>
  <c r="F7392" i="4"/>
  <c r="B7391" i="4"/>
  <c r="B7460" i="4"/>
  <c r="F7461" i="4"/>
  <c r="A7460" i="4"/>
  <c r="C7460" i="4"/>
  <c r="C7092" i="4"/>
  <c r="F7093" i="4"/>
  <c r="B7092" i="4"/>
  <c r="D7092" i="4" s="1"/>
  <c r="A7092" i="4"/>
  <c r="C7115" i="4"/>
  <c r="B7115" i="4"/>
  <c r="A7115" i="4"/>
  <c r="F7116" i="4"/>
  <c r="F7208" i="4"/>
  <c r="C7207" i="4"/>
  <c r="B7207" i="4"/>
  <c r="D7207" i="4" s="1"/>
  <c r="A7207" i="4"/>
  <c r="B7253" i="4"/>
  <c r="D7253" i="4" s="1"/>
  <c r="A7253" i="4"/>
  <c r="F7254" i="4"/>
  <c r="C7253" i="4"/>
  <c r="F7277" i="4"/>
  <c r="A7276" i="4"/>
  <c r="C7276" i="4"/>
  <c r="B7276" i="4"/>
  <c r="D7276" i="4" s="1"/>
  <c r="C7138" i="4"/>
  <c r="B7138" i="4"/>
  <c r="D7138" i="4" s="1"/>
  <c r="A7138" i="4"/>
  <c r="F7139" i="4"/>
  <c r="B7069" i="4"/>
  <c r="D7069" i="4" s="1"/>
  <c r="F7070" i="4"/>
  <c r="C7069" i="4"/>
  <c r="A7069" i="4"/>
  <c r="B7230" i="4"/>
  <c r="D7230" i="4" s="1"/>
  <c r="F7231" i="4"/>
  <c r="A7230" i="4"/>
  <c r="C7230" i="4"/>
  <c r="F7162" i="4"/>
  <c r="A7161" i="4"/>
  <c r="C7161" i="4"/>
  <c r="B7161" i="4"/>
  <c r="B7368" i="4"/>
  <c r="C7368" i="4"/>
  <c r="F7369" i="4"/>
  <c r="A7368" i="4"/>
  <c r="C7046" i="4"/>
  <c r="B7046" i="4"/>
  <c r="D7046" i="4" s="1"/>
  <c r="A7046" i="4"/>
  <c r="F7323" i="4"/>
  <c r="B7322" i="4"/>
  <c r="C7322" i="4"/>
  <c r="A7322" i="4"/>
  <c r="F7300" i="4"/>
  <c r="A7299" i="4"/>
  <c r="B7299" i="4"/>
  <c r="D7299" i="4" s="1"/>
  <c r="C7299" i="4"/>
  <c r="B7483" i="4"/>
  <c r="D7483" i="4" s="1"/>
  <c r="A7483" i="4"/>
  <c r="F7484" i="4"/>
  <c r="C7483" i="4"/>
  <c r="C7437" i="4"/>
  <c r="A7437" i="4"/>
  <c r="B7437" i="4"/>
  <c r="D7437" i="4" s="1"/>
  <c r="F7438" i="4"/>
  <c r="D7391" i="4" l="1"/>
  <c r="D7345" i="4"/>
  <c r="D7161" i="4"/>
  <c r="D7368" i="4"/>
  <c r="D7460" i="4"/>
  <c r="D7414" i="4"/>
  <c r="D7184" i="4"/>
  <c r="D7115" i="4"/>
  <c r="D7322" i="4"/>
  <c r="A7484" i="4"/>
  <c r="C7484" i="4"/>
  <c r="B7484" i="4"/>
  <c r="F7485" i="4"/>
  <c r="F7370" i="4"/>
  <c r="C7369" i="4"/>
  <c r="A7369" i="4"/>
  <c r="B7369" i="4"/>
  <c r="B7185" i="4"/>
  <c r="A7185" i="4"/>
  <c r="F7186" i="4"/>
  <c r="C7185" i="4"/>
  <c r="C7300" i="4"/>
  <c r="B7300" i="4"/>
  <c r="D7300" i="4" s="1"/>
  <c r="F7301" i="4"/>
  <c r="A7300" i="4"/>
  <c r="F7140" i="4"/>
  <c r="B7139" i="4"/>
  <c r="D7139" i="4" s="1"/>
  <c r="A7139" i="4"/>
  <c r="C7139" i="4"/>
  <c r="C7116" i="4"/>
  <c r="A7116" i="4"/>
  <c r="B7116" i="4"/>
  <c r="D7116" i="4" s="1"/>
  <c r="F7117" i="4"/>
  <c r="A7093" i="4"/>
  <c r="F7094" i="4"/>
  <c r="C7093" i="4"/>
  <c r="B7093" i="4"/>
  <c r="D7093" i="4" s="1"/>
  <c r="C7461" i="4"/>
  <c r="A7461" i="4"/>
  <c r="B7461" i="4"/>
  <c r="D7461" i="4" s="1"/>
  <c r="F7462" i="4"/>
  <c r="A7346" i="4"/>
  <c r="C7346" i="4"/>
  <c r="B7346" i="4"/>
  <c r="D7346" i="4" s="1"/>
  <c r="F7347" i="4"/>
  <c r="F7163" i="4"/>
  <c r="A7162" i="4"/>
  <c r="B7162" i="4"/>
  <c r="D7162" i="4" s="1"/>
  <c r="C7162" i="4"/>
  <c r="A7070" i="4"/>
  <c r="C7070" i="4"/>
  <c r="B7070" i="4"/>
  <c r="F7439" i="4"/>
  <c r="B7438" i="4"/>
  <c r="A7438" i="4"/>
  <c r="C7438" i="4"/>
  <c r="C7323" i="4"/>
  <c r="F7324" i="4"/>
  <c r="A7323" i="4"/>
  <c r="B7323" i="4"/>
  <c r="F7232" i="4"/>
  <c r="C7231" i="4"/>
  <c r="A7231" i="4"/>
  <c r="B7231" i="4"/>
  <c r="D7231" i="4" s="1"/>
  <c r="C7277" i="4"/>
  <c r="F7278" i="4"/>
  <c r="A7277" i="4"/>
  <c r="B7277" i="4"/>
  <c r="D7277" i="4" s="1"/>
  <c r="C7254" i="4"/>
  <c r="B7254" i="4"/>
  <c r="F7255" i="4"/>
  <c r="A7254" i="4"/>
  <c r="A7208" i="4"/>
  <c r="B7208" i="4"/>
  <c r="D7208" i="4" s="1"/>
  <c r="F7209" i="4"/>
  <c r="C7208" i="4"/>
  <c r="C7392" i="4"/>
  <c r="F7393" i="4"/>
  <c r="A7392" i="4"/>
  <c r="B7392" i="4"/>
  <c r="A7415" i="4"/>
  <c r="F7416" i="4"/>
  <c r="C7415" i="4"/>
  <c r="B7415" i="4"/>
  <c r="D7415" i="4" s="1"/>
  <c r="D7484" i="4" l="1"/>
  <c r="D7185" i="4"/>
  <c r="D7369" i="4"/>
  <c r="D7438" i="4"/>
  <c r="D7254" i="4"/>
  <c r="D7392" i="4"/>
  <c r="D7323" i="4"/>
  <c r="D7070" i="4"/>
  <c r="C7278" i="4"/>
  <c r="A7278" i="4"/>
  <c r="F7279" i="4"/>
  <c r="B7278" i="4"/>
  <c r="D7278" i="4" s="1"/>
  <c r="F7440" i="4"/>
  <c r="C7439" i="4"/>
  <c r="B7439" i="4"/>
  <c r="D7439" i="4" s="1"/>
  <c r="A7439" i="4"/>
  <c r="C7163" i="4"/>
  <c r="B7163" i="4"/>
  <c r="A7163" i="4"/>
  <c r="F7164" i="4"/>
  <c r="B7117" i="4"/>
  <c r="D7117" i="4" s="1"/>
  <c r="A7117" i="4"/>
  <c r="F7118" i="4"/>
  <c r="C7117" i="4"/>
  <c r="A7140" i="4"/>
  <c r="B7140" i="4"/>
  <c r="F7141" i="4"/>
  <c r="C7140" i="4"/>
  <c r="C7301" i="4"/>
  <c r="F7302" i="4"/>
  <c r="A7301" i="4"/>
  <c r="B7301" i="4"/>
  <c r="D7301" i="4" s="1"/>
  <c r="F7417" i="4"/>
  <c r="A7416" i="4"/>
  <c r="C7416" i="4"/>
  <c r="B7416" i="4"/>
  <c r="C7094" i="4"/>
  <c r="B7094" i="4"/>
  <c r="D7094" i="4" s="1"/>
  <c r="A7094" i="4"/>
  <c r="B7186" i="4"/>
  <c r="F7187" i="4"/>
  <c r="C7186" i="4"/>
  <c r="A7186" i="4"/>
  <c r="C7485" i="4"/>
  <c r="A7485" i="4"/>
  <c r="B7485" i="4"/>
  <c r="F7486" i="4"/>
  <c r="B7209" i="4"/>
  <c r="D7209" i="4" s="1"/>
  <c r="A7209" i="4"/>
  <c r="C7209" i="4"/>
  <c r="F7210" i="4"/>
  <c r="C7324" i="4"/>
  <c r="B7324" i="4"/>
  <c r="D7324" i="4" s="1"/>
  <c r="F7325" i="4"/>
  <c r="A7324" i="4"/>
  <c r="C7347" i="4"/>
  <c r="A7347" i="4"/>
  <c r="B7347" i="4"/>
  <c r="F7348" i="4"/>
  <c r="C7370" i="4"/>
  <c r="F7371" i="4"/>
  <c r="A7370" i="4"/>
  <c r="B7370" i="4"/>
  <c r="F7394" i="4"/>
  <c r="A7393" i="4"/>
  <c r="C7393" i="4"/>
  <c r="B7393" i="4"/>
  <c r="D7393" i="4" s="1"/>
  <c r="B7255" i="4"/>
  <c r="D7255" i="4" s="1"/>
  <c r="F7256" i="4"/>
  <c r="C7255" i="4"/>
  <c r="A7255" i="4"/>
  <c r="F7233" i="4"/>
  <c r="C7232" i="4"/>
  <c r="B7232" i="4"/>
  <c r="A7232" i="4"/>
  <c r="A7462" i="4"/>
  <c r="F7463" i="4"/>
  <c r="B7462" i="4"/>
  <c r="D7462" i="4" s="1"/>
  <c r="C7462" i="4"/>
  <c r="D7485" i="4" l="1"/>
  <c r="D7347" i="4"/>
  <c r="D7163" i="4"/>
  <c r="D7232" i="4"/>
  <c r="D7186" i="4"/>
  <c r="D7416" i="4"/>
  <c r="D7370" i="4"/>
  <c r="D7140" i="4"/>
  <c r="B7463" i="4"/>
  <c r="A7463" i="4"/>
  <c r="F7464" i="4"/>
  <c r="C7463" i="4"/>
  <c r="B7187" i="4"/>
  <c r="C7187" i="4"/>
  <c r="A7187" i="4"/>
  <c r="F7188" i="4"/>
  <c r="C7118" i="4"/>
  <c r="A7118" i="4"/>
  <c r="B7118" i="4"/>
  <c r="D7118" i="4" s="1"/>
  <c r="F7257" i="4"/>
  <c r="C7256" i="4"/>
  <c r="B7256" i="4"/>
  <c r="A7256" i="4"/>
  <c r="A7325" i="4"/>
  <c r="C7325" i="4"/>
  <c r="B7325" i="4"/>
  <c r="F7326" i="4"/>
  <c r="C7486" i="4"/>
  <c r="A7486" i="4"/>
  <c r="F7487" i="4"/>
  <c r="B7486" i="4"/>
  <c r="D7486" i="4" s="1"/>
  <c r="A7141" i="4"/>
  <c r="C7141" i="4"/>
  <c r="B7141" i="4"/>
  <c r="D7141" i="4" s="1"/>
  <c r="F7142" i="4"/>
  <c r="F7165" i="4"/>
  <c r="A7164" i="4"/>
  <c r="C7164" i="4"/>
  <c r="B7164" i="4"/>
  <c r="D7164" i="4" s="1"/>
  <c r="A7233" i="4"/>
  <c r="C7233" i="4"/>
  <c r="F7234" i="4"/>
  <c r="B7233" i="4"/>
  <c r="B7394" i="4"/>
  <c r="C7394" i="4"/>
  <c r="F7395" i="4"/>
  <c r="A7394" i="4"/>
  <c r="C7348" i="4"/>
  <c r="B7348" i="4"/>
  <c r="D7348" i="4" s="1"/>
  <c r="A7348" i="4"/>
  <c r="F7349" i="4"/>
  <c r="C7417" i="4"/>
  <c r="B7417" i="4"/>
  <c r="A7417" i="4"/>
  <c r="F7418" i="4"/>
  <c r="B7302" i="4"/>
  <c r="C7302" i="4"/>
  <c r="A7302" i="4"/>
  <c r="F7303" i="4"/>
  <c r="B7440" i="4"/>
  <c r="D7440" i="4" s="1"/>
  <c r="F7441" i="4"/>
  <c r="A7440" i="4"/>
  <c r="C7440" i="4"/>
  <c r="F7280" i="4"/>
  <c r="A7279" i="4"/>
  <c r="B7279" i="4"/>
  <c r="D7279" i="4" s="1"/>
  <c r="C7279" i="4"/>
  <c r="C7371" i="4"/>
  <c r="A7371" i="4"/>
  <c r="F7372" i="4"/>
  <c r="B7371" i="4"/>
  <c r="D7371" i="4" s="1"/>
  <c r="B7210" i="4"/>
  <c r="F7211" i="4"/>
  <c r="C7210" i="4"/>
  <c r="A7210" i="4"/>
  <c r="D7394" i="4" l="1"/>
  <c r="D7210" i="4"/>
  <c r="D7187" i="4"/>
  <c r="D7233" i="4"/>
  <c r="D7325" i="4"/>
  <c r="D7302" i="4"/>
  <c r="D7417" i="4"/>
  <c r="D7463" i="4"/>
  <c r="D7256" i="4"/>
  <c r="B7303" i="4"/>
  <c r="C7303" i="4"/>
  <c r="F7304" i="4"/>
  <c r="A7303" i="4"/>
  <c r="C7418" i="4"/>
  <c r="A7418" i="4"/>
  <c r="F7419" i="4"/>
  <c r="B7418" i="4"/>
  <c r="D7418" i="4" s="1"/>
  <c r="F7350" i="4"/>
  <c r="B7349" i="4"/>
  <c r="D7349" i="4" s="1"/>
  <c r="C7349" i="4"/>
  <c r="A7349" i="4"/>
  <c r="C7142" i="4"/>
  <c r="A7142" i="4"/>
  <c r="B7142" i="4"/>
  <c r="D7142" i="4" s="1"/>
  <c r="F7327" i="4"/>
  <c r="B7326" i="4"/>
  <c r="D7326" i="4" s="1"/>
  <c r="C7326" i="4"/>
  <c r="A7326" i="4"/>
  <c r="C7395" i="4"/>
  <c r="A7395" i="4"/>
  <c r="F7396" i="4"/>
  <c r="B7395" i="4"/>
  <c r="D7395" i="4" s="1"/>
  <c r="B7211" i="4"/>
  <c r="D7211" i="4" s="1"/>
  <c r="C7211" i="4"/>
  <c r="F7212" i="4"/>
  <c r="A7211" i="4"/>
  <c r="C7441" i="4"/>
  <c r="A7441" i="4"/>
  <c r="B7441" i="4"/>
  <c r="F7442" i="4"/>
  <c r="A7234" i="4"/>
  <c r="C7234" i="4"/>
  <c r="B7234" i="4"/>
  <c r="D7234" i="4" s="1"/>
  <c r="F7235" i="4"/>
  <c r="F7373" i="4"/>
  <c r="A7372" i="4"/>
  <c r="B7372" i="4"/>
  <c r="C7372" i="4"/>
  <c r="A7280" i="4"/>
  <c r="C7280" i="4"/>
  <c r="B7280" i="4"/>
  <c r="F7281" i="4"/>
  <c r="A7165" i="4"/>
  <c r="B7165" i="4"/>
  <c r="C7165" i="4"/>
  <c r="F7166" i="4"/>
  <c r="B7487" i="4"/>
  <c r="D7487" i="4" s="1"/>
  <c r="A7487" i="4"/>
  <c r="F7488" i="4"/>
  <c r="C7487" i="4"/>
  <c r="A7257" i="4"/>
  <c r="F7258" i="4"/>
  <c r="C7257" i="4"/>
  <c r="B7257" i="4"/>
  <c r="F7189" i="4"/>
  <c r="B7188" i="4"/>
  <c r="C7188" i="4"/>
  <c r="A7188" i="4"/>
  <c r="F7465" i="4"/>
  <c r="A7464" i="4"/>
  <c r="C7464" i="4"/>
  <c r="B7464" i="4"/>
  <c r="D7464" i="4" s="1"/>
  <c r="D7372" i="4" l="1"/>
  <c r="D7165" i="4"/>
  <c r="D7257" i="4"/>
  <c r="D7188" i="4"/>
  <c r="D7441" i="4"/>
  <c r="D7303" i="4"/>
  <c r="D7280" i="4"/>
  <c r="C7327" i="4"/>
  <c r="F7328" i="4"/>
  <c r="A7327" i="4"/>
  <c r="B7327" i="4"/>
  <c r="D7327" i="4" s="1"/>
  <c r="A7258" i="4"/>
  <c r="C7258" i="4"/>
  <c r="B7258" i="4"/>
  <c r="D7258" i="4" s="1"/>
  <c r="F7259" i="4"/>
  <c r="A7235" i="4"/>
  <c r="B7235" i="4"/>
  <c r="D7235" i="4" s="1"/>
  <c r="F7236" i="4"/>
  <c r="C7235" i="4"/>
  <c r="F7374" i="4"/>
  <c r="B7373" i="4"/>
  <c r="A7373" i="4"/>
  <c r="C7373" i="4"/>
  <c r="B7166" i="4"/>
  <c r="D7166" i="4" s="1"/>
  <c r="A7166" i="4"/>
  <c r="C7166" i="4"/>
  <c r="C7281" i="4"/>
  <c r="B7281" i="4"/>
  <c r="F7282" i="4"/>
  <c r="A7281" i="4"/>
  <c r="A7442" i="4"/>
  <c r="C7442" i="4"/>
  <c r="F7443" i="4"/>
  <c r="B7442" i="4"/>
  <c r="D7442" i="4" s="1"/>
  <c r="C7396" i="4"/>
  <c r="A7396" i="4"/>
  <c r="F7397" i="4"/>
  <c r="B7396" i="4"/>
  <c r="F7351" i="4"/>
  <c r="B7350" i="4"/>
  <c r="D7350" i="4" s="1"/>
  <c r="A7350" i="4"/>
  <c r="C7350" i="4"/>
  <c r="B7465" i="4"/>
  <c r="D7465" i="4" s="1"/>
  <c r="A7465" i="4"/>
  <c r="F7466" i="4"/>
  <c r="C7465" i="4"/>
  <c r="F7190" i="4"/>
  <c r="A7189" i="4"/>
  <c r="C7189" i="4"/>
  <c r="B7189" i="4"/>
  <c r="A7488" i="4"/>
  <c r="F7489" i="4"/>
  <c r="C7488" i="4"/>
  <c r="B7488" i="4"/>
  <c r="A7212" i="4"/>
  <c r="F7213" i="4"/>
  <c r="C7212" i="4"/>
  <c r="B7212" i="4"/>
  <c r="D7212" i="4" s="1"/>
  <c r="C7419" i="4"/>
  <c r="F7420" i="4"/>
  <c r="B7419" i="4"/>
  <c r="D7419" i="4" s="1"/>
  <c r="A7419" i="4"/>
  <c r="F7305" i="4"/>
  <c r="B7304" i="4"/>
  <c r="D7304" i="4" s="1"/>
  <c r="A7304" i="4"/>
  <c r="C7304" i="4"/>
  <c r="D7373" i="4" l="1"/>
  <c r="D7488" i="4"/>
  <c r="D7281" i="4"/>
  <c r="D7396" i="4"/>
  <c r="D7189" i="4"/>
  <c r="B7213" i="4"/>
  <c r="F7214" i="4"/>
  <c r="C7213" i="4"/>
  <c r="A7213" i="4"/>
  <c r="A7489" i="4"/>
  <c r="B7489" i="4"/>
  <c r="D7489" i="4" s="1"/>
  <c r="F7490" i="4"/>
  <c r="C7489" i="4"/>
  <c r="B7190" i="4"/>
  <c r="D7190" i="4" s="1"/>
  <c r="C7190" i="4"/>
  <c r="A7190" i="4"/>
  <c r="F7444" i="4"/>
  <c r="C7443" i="4"/>
  <c r="B7443" i="4"/>
  <c r="A7443" i="4"/>
  <c r="F7352" i="4"/>
  <c r="B7351" i="4"/>
  <c r="C7351" i="4"/>
  <c r="A7351" i="4"/>
  <c r="F7283" i="4"/>
  <c r="B7282" i="4"/>
  <c r="D7282" i="4" s="1"/>
  <c r="C7282" i="4"/>
  <c r="A7282" i="4"/>
  <c r="C7328" i="4"/>
  <c r="B7328" i="4"/>
  <c r="F7329" i="4"/>
  <c r="A7328" i="4"/>
  <c r="C7420" i="4"/>
  <c r="B7420" i="4"/>
  <c r="F7421" i="4"/>
  <c r="A7420" i="4"/>
  <c r="A7466" i="4"/>
  <c r="F7467" i="4"/>
  <c r="B7466" i="4"/>
  <c r="D7466" i="4" s="1"/>
  <c r="C7466" i="4"/>
  <c r="A7397" i="4"/>
  <c r="B7397" i="4"/>
  <c r="D7397" i="4" s="1"/>
  <c r="F7398" i="4"/>
  <c r="C7397" i="4"/>
  <c r="A7374" i="4"/>
  <c r="B7374" i="4"/>
  <c r="C7374" i="4"/>
  <c r="F7375" i="4"/>
  <c r="A7236" i="4"/>
  <c r="F7237" i="4"/>
  <c r="C7236" i="4"/>
  <c r="B7236" i="4"/>
  <c r="D7236" i="4" s="1"/>
  <c r="A7259" i="4"/>
  <c r="B7259" i="4"/>
  <c r="F7260" i="4"/>
  <c r="C7259" i="4"/>
  <c r="F7306" i="4"/>
  <c r="A7305" i="4"/>
  <c r="B7305" i="4"/>
  <c r="D7305" i="4" s="1"/>
  <c r="C7305" i="4"/>
  <c r="D7328" i="4" l="1"/>
  <c r="D7259" i="4"/>
  <c r="D7420" i="4"/>
  <c r="D7443" i="4"/>
  <c r="D7351" i="4"/>
  <c r="D7374" i="4"/>
  <c r="D7213" i="4"/>
  <c r="A7306" i="4"/>
  <c r="F7307" i="4"/>
  <c r="B7306" i="4"/>
  <c r="D7306" i="4" s="1"/>
  <c r="C7306" i="4"/>
  <c r="B7375" i="4"/>
  <c r="C7375" i="4"/>
  <c r="A7375" i="4"/>
  <c r="F7376" i="4"/>
  <c r="B7421" i="4"/>
  <c r="F7422" i="4"/>
  <c r="C7421" i="4"/>
  <c r="A7421" i="4"/>
  <c r="B7490" i="4"/>
  <c r="C7490" i="4"/>
  <c r="A7490" i="4"/>
  <c r="F7491" i="4"/>
  <c r="C7260" i="4"/>
  <c r="B7260" i="4"/>
  <c r="A7260" i="4"/>
  <c r="F7261" i="4"/>
  <c r="F7399" i="4"/>
  <c r="B7398" i="4"/>
  <c r="C7398" i="4"/>
  <c r="A7398" i="4"/>
  <c r="F7445" i="4"/>
  <c r="A7444" i="4"/>
  <c r="C7444" i="4"/>
  <c r="B7444" i="4"/>
  <c r="D7444" i="4" s="1"/>
  <c r="B7237" i="4"/>
  <c r="D7237" i="4" s="1"/>
  <c r="A7237" i="4"/>
  <c r="F7238" i="4"/>
  <c r="C7237" i="4"/>
  <c r="A7467" i="4"/>
  <c r="F7468" i="4"/>
  <c r="C7467" i="4"/>
  <c r="B7467" i="4"/>
  <c r="D7467" i="4" s="1"/>
  <c r="A7329" i="4"/>
  <c r="C7329" i="4"/>
  <c r="B7329" i="4"/>
  <c r="D7329" i="4" s="1"/>
  <c r="F7330" i="4"/>
  <c r="F7353" i="4"/>
  <c r="B7352" i="4"/>
  <c r="C7352" i="4"/>
  <c r="A7352" i="4"/>
  <c r="B7283" i="4"/>
  <c r="D7283" i="4" s="1"/>
  <c r="C7283" i="4"/>
  <c r="F7284" i="4"/>
  <c r="A7283" i="4"/>
  <c r="C7214" i="4"/>
  <c r="B7214" i="4"/>
  <c r="A7214" i="4"/>
  <c r="D7352" i="4" l="1"/>
  <c r="D7214" i="4"/>
  <c r="D7375" i="4"/>
  <c r="D7490" i="4"/>
  <c r="D7421" i="4"/>
  <c r="D7260" i="4"/>
  <c r="D7398" i="4"/>
  <c r="B7376" i="4"/>
  <c r="C7376" i="4"/>
  <c r="F7377" i="4"/>
  <c r="A7376" i="4"/>
  <c r="B7284" i="4"/>
  <c r="F7285" i="4"/>
  <c r="A7284" i="4"/>
  <c r="C7284" i="4"/>
  <c r="C7353" i="4"/>
  <c r="F7354" i="4"/>
  <c r="B7353" i="4"/>
  <c r="A7353" i="4"/>
  <c r="A7468" i="4"/>
  <c r="C7468" i="4"/>
  <c r="B7468" i="4"/>
  <c r="D7468" i="4" s="1"/>
  <c r="F7469" i="4"/>
  <c r="A7399" i="4"/>
  <c r="F7400" i="4"/>
  <c r="B7399" i="4"/>
  <c r="D7399" i="4" s="1"/>
  <c r="C7399" i="4"/>
  <c r="B7307" i="4"/>
  <c r="D7307" i="4" s="1"/>
  <c r="C7307" i="4"/>
  <c r="F7308" i="4"/>
  <c r="A7307" i="4"/>
  <c r="F7492" i="4"/>
  <c r="C7491" i="4"/>
  <c r="B7491" i="4"/>
  <c r="D7491" i="4" s="1"/>
  <c r="A7491" i="4"/>
  <c r="F7446" i="4"/>
  <c r="C7445" i="4"/>
  <c r="A7445" i="4"/>
  <c r="B7445" i="4"/>
  <c r="D7445" i="4" s="1"/>
  <c r="B7330" i="4"/>
  <c r="D7330" i="4" s="1"/>
  <c r="F7331" i="4"/>
  <c r="A7330" i="4"/>
  <c r="C7330" i="4"/>
  <c r="B7238" i="4"/>
  <c r="A7238" i="4"/>
  <c r="C7238" i="4"/>
  <c r="A7261" i="4"/>
  <c r="C7261" i="4"/>
  <c r="F7262" i="4"/>
  <c r="B7261" i="4"/>
  <c r="D7261" i="4" s="1"/>
  <c r="C7422" i="4"/>
  <c r="A7422" i="4"/>
  <c r="F7423" i="4"/>
  <c r="B7422" i="4"/>
  <c r="D7422" i="4" s="1"/>
  <c r="D7376" i="4" l="1"/>
  <c r="D7353" i="4"/>
  <c r="D7284" i="4"/>
  <c r="D7238" i="4"/>
  <c r="A7285" i="4"/>
  <c r="B7285" i="4"/>
  <c r="D7285" i="4" s="1"/>
  <c r="C7285" i="4"/>
  <c r="F7286" i="4"/>
  <c r="B7446" i="4"/>
  <c r="C7446" i="4"/>
  <c r="A7446" i="4"/>
  <c r="F7447" i="4"/>
  <c r="F7401" i="4"/>
  <c r="A7400" i="4"/>
  <c r="C7400" i="4"/>
  <c r="B7400" i="4"/>
  <c r="D7400" i="4" s="1"/>
  <c r="C7469" i="4"/>
  <c r="A7469" i="4"/>
  <c r="B7469" i="4"/>
  <c r="F7470" i="4"/>
  <c r="B7331" i="4"/>
  <c r="F7332" i="4"/>
  <c r="C7331" i="4"/>
  <c r="A7331" i="4"/>
  <c r="C7492" i="4"/>
  <c r="B7492" i="4"/>
  <c r="F7493" i="4"/>
  <c r="A7492" i="4"/>
  <c r="A7308" i="4"/>
  <c r="C7308" i="4"/>
  <c r="B7308" i="4"/>
  <c r="D7308" i="4" s="1"/>
  <c r="F7309" i="4"/>
  <c r="C7423" i="4"/>
  <c r="B7423" i="4"/>
  <c r="D7423" i="4" s="1"/>
  <c r="A7423" i="4"/>
  <c r="F7424" i="4"/>
  <c r="B7262" i="4"/>
  <c r="D7262" i="4" s="1"/>
  <c r="C7262" i="4"/>
  <c r="A7262" i="4"/>
  <c r="A7354" i="4"/>
  <c r="C7354" i="4"/>
  <c r="B7354" i="4"/>
  <c r="F7355" i="4"/>
  <c r="C7377" i="4"/>
  <c r="B7377" i="4"/>
  <c r="F7378" i="4"/>
  <c r="A7377" i="4"/>
  <c r="D7354" i="4" l="1"/>
  <c r="D7492" i="4"/>
  <c r="D7469" i="4"/>
  <c r="D7446" i="4"/>
  <c r="D7377" i="4"/>
  <c r="D7331" i="4"/>
  <c r="F7471" i="4"/>
  <c r="B7470" i="4"/>
  <c r="C7470" i="4"/>
  <c r="A7470" i="4"/>
  <c r="B7355" i="4"/>
  <c r="D7355" i="4" s="1"/>
  <c r="F7356" i="4"/>
  <c r="C7355" i="4"/>
  <c r="A7355" i="4"/>
  <c r="A7424" i="4"/>
  <c r="C7424" i="4"/>
  <c r="B7424" i="4"/>
  <c r="F7425" i="4"/>
  <c r="A7286" i="4"/>
  <c r="B7286" i="4"/>
  <c r="D7286" i="4" s="1"/>
  <c r="C7286" i="4"/>
  <c r="C7378" i="4"/>
  <c r="F7379" i="4"/>
  <c r="A7378" i="4"/>
  <c r="B7378" i="4"/>
  <c r="C7493" i="4"/>
  <c r="A7493" i="4"/>
  <c r="B7493" i="4"/>
  <c r="F7494" i="4"/>
  <c r="A7332" i="4"/>
  <c r="F7333" i="4"/>
  <c r="B7332" i="4"/>
  <c r="D7332" i="4" s="1"/>
  <c r="C7332" i="4"/>
  <c r="A7447" i="4"/>
  <c r="F7448" i="4"/>
  <c r="C7447" i="4"/>
  <c r="B7447" i="4"/>
  <c r="D7447" i="4" s="1"/>
  <c r="C7309" i="4"/>
  <c r="F7310" i="4"/>
  <c r="A7309" i="4"/>
  <c r="B7309" i="4"/>
  <c r="A7401" i="4"/>
  <c r="B7401" i="4"/>
  <c r="F7402" i="4"/>
  <c r="C7401" i="4"/>
  <c r="D7378" i="4" l="1"/>
  <c r="D7401" i="4"/>
  <c r="D7470" i="4"/>
  <c r="D7493" i="4"/>
  <c r="D7309" i="4"/>
  <c r="D7424" i="4"/>
  <c r="B7402" i="4"/>
  <c r="C7402" i="4"/>
  <c r="A7402" i="4"/>
  <c r="F7403" i="4"/>
  <c r="B7310" i="4"/>
  <c r="A7310" i="4"/>
  <c r="C7310" i="4"/>
  <c r="B7448" i="4"/>
  <c r="D7448" i="4" s="1"/>
  <c r="F7449" i="4"/>
  <c r="A7448" i="4"/>
  <c r="C7448" i="4"/>
  <c r="B7333" i="4"/>
  <c r="C7333" i="4"/>
  <c r="A7333" i="4"/>
  <c r="F7334" i="4"/>
  <c r="C7379" i="4"/>
  <c r="A7379" i="4"/>
  <c r="F7380" i="4"/>
  <c r="B7379" i="4"/>
  <c r="A7425" i="4"/>
  <c r="B7425" i="4"/>
  <c r="F7426" i="4"/>
  <c r="C7425" i="4"/>
  <c r="F7472" i="4"/>
  <c r="C7471" i="4"/>
  <c r="B7471" i="4"/>
  <c r="D7471" i="4" s="1"/>
  <c r="A7471" i="4"/>
  <c r="A7494" i="4"/>
  <c r="F7495" i="4"/>
  <c r="B7494" i="4"/>
  <c r="D7494" i="4" s="1"/>
  <c r="C7494" i="4"/>
  <c r="C7356" i="4"/>
  <c r="A7356" i="4"/>
  <c r="F7357" i="4"/>
  <c r="B7356" i="4"/>
  <c r="D7310" i="4" l="1"/>
  <c r="D7379" i="4"/>
  <c r="D7402" i="4"/>
  <c r="D7333" i="4"/>
  <c r="D7356" i="4"/>
  <c r="D7425" i="4"/>
  <c r="F7496" i="4"/>
  <c r="C7495" i="4"/>
  <c r="B7495" i="4"/>
  <c r="A7495" i="4"/>
  <c r="C7472" i="4"/>
  <c r="B7472" i="4"/>
  <c r="F7473" i="4"/>
  <c r="A7472" i="4"/>
  <c r="B7380" i="4"/>
  <c r="D7380" i="4" s="1"/>
  <c r="C7380" i="4"/>
  <c r="F7381" i="4"/>
  <c r="A7380" i="4"/>
  <c r="C7403" i="4"/>
  <c r="B7403" i="4"/>
  <c r="A7403" i="4"/>
  <c r="F7404" i="4"/>
  <c r="B7334" i="4"/>
  <c r="A7334" i="4"/>
  <c r="C7334" i="4"/>
  <c r="C7426" i="4"/>
  <c r="A7426" i="4"/>
  <c r="F7427" i="4"/>
  <c r="B7426" i="4"/>
  <c r="D7426" i="4" s="1"/>
  <c r="C7357" i="4"/>
  <c r="A7357" i="4"/>
  <c r="B7357" i="4"/>
  <c r="F7358" i="4"/>
  <c r="A7449" i="4"/>
  <c r="B7449" i="4"/>
  <c r="F7450" i="4"/>
  <c r="C7449" i="4"/>
  <c r="D7403" i="4" l="1"/>
  <c r="D7472" i="4"/>
  <c r="D7495" i="4"/>
  <c r="D7357" i="4"/>
  <c r="D7449" i="4"/>
  <c r="D7334" i="4"/>
  <c r="B7358" i="4"/>
  <c r="D7358" i="4" s="1"/>
  <c r="A7358" i="4"/>
  <c r="C7358" i="4"/>
  <c r="F7405" i="4"/>
  <c r="A7404" i="4"/>
  <c r="C7404" i="4"/>
  <c r="B7404" i="4"/>
  <c r="D7404" i="4" s="1"/>
  <c r="C7427" i="4"/>
  <c r="B7427" i="4"/>
  <c r="D7427" i="4" s="1"/>
  <c r="A7427" i="4"/>
  <c r="F7428" i="4"/>
  <c r="F7382" i="4"/>
  <c r="A7381" i="4"/>
  <c r="C7381" i="4"/>
  <c r="B7381" i="4"/>
  <c r="A7473" i="4"/>
  <c r="B7473" i="4"/>
  <c r="D7473" i="4" s="1"/>
  <c r="F7474" i="4"/>
  <c r="C7473" i="4"/>
  <c r="F7451" i="4"/>
  <c r="B7450" i="4"/>
  <c r="C7450" i="4"/>
  <c r="A7450" i="4"/>
  <c r="A7496" i="4"/>
  <c r="C7496" i="4"/>
  <c r="B7496" i="4"/>
  <c r="D7496" i="4" s="1"/>
  <c r="F7497" i="4"/>
  <c r="D7450" i="4" l="1"/>
  <c r="D7381" i="4"/>
  <c r="C7382" i="4"/>
  <c r="B7382" i="4"/>
  <c r="D7382" i="4" s="1"/>
  <c r="A7382" i="4"/>
  <c r="A7405" i="4"/>
  <c r="B7405" i="4"/>
  <c r="D7405" i="4" s="1"/>
  <c r="F7406" i="4"/>
  <c r="C7405" i="4"/>
  <c r="B7474" i="4"/>
  <c r="D7474" i="4" s="1"/>
  <c r="C7474" i="4"/>
  <c r="F7475" i="4"/>
  <c r="A7474" i="4"/>
  <c r="B7428" i="4"/>
  <c r="D7428" i="4" s="1"/>
  <c r="F7429" i="4"/>
  <c r="A7428" i="4"/>
  <c r="C7428" i="4"/>
  <c r="A7497" i="4"/>
  <c r="B7497" i="4"/>
  <c r="D7497" i="4" s="1"/>
  <c r="F7498" i="4"/>
  <c r="C7497" i="4"/>
  <c r="A7451" i="4"/>
  <c r="C7451" i="4"/>
  <c r="B7451" i="4"/>
  <c r="D7451" i="4" s="1"/>
  <c r="F7452" i="4"/>
  <c r="F7453" i="4" l="1"/>
  <c r="A7452" i="4"/>
  <c r="B7452" i="4"/>
  <c r="C7452" i="4"/>
  <c r="F7499" i="4"/>
  <c r="B7498" i="4"/>
  <c r="A7498" i="4"/>
  <c r="C7498" i="4"/>
  <c r="A7406" i="4"/>
  <c r="B7406" i="4"/>
  <c r="C7406" i="4"/>
  <c r="B7429" i="4"/>
  <c r="D7429" i="4" s="1"/>
  <c r="F7430" i="4"/>
  <c r="C7429" i="4"/>
  <c r="A7429" i="4"/>
  <c r="C7475" i="4"/>
  <c r="B7475" i="4"/>
  <c r="F7476" i="4"/>
  <c r="A7475" i="4"/>
  <c r="D7475" i="4" l="1"/>
  <c r="D7498" i="4"/>
  <c r="D7452" i="4"/>
  <c r="D7406" i="4"/>
  <c r="F7477" i="4"/>
  <c r="A7476" i="4"/>
  <c r="C7476" i="4"/>
  <c r="B7476" i="4"/>
  <c r="B7430" i="4"/>
  <c r="D7430" i="4" s="1"/>
  <c r="C7430" i="4"/>
  <c r="A7430" i="4"/>
  <c r="F7500" i="4"/>
  <c r="C7499" i="4"/>
  <c r="B7499" i="4"/>
  <c r="D7499" i="4" s="1"/>
  <c r="A7499" i="4"/>
  <c r="C7453" i="4"/>
  <c r="A7453" i="4"/>
  <c r="B7453" i="4"/>
  <c r="F7454" i="4"/>
  <c r="D7476" i="4" l="1"/>
  <c r="D7453" i="4"/>
  <c r="A7454" i="4"/>
  <c r="B7454" i="4"/>
  <c r="C7454" i="4"/>
  <c r="B7500" i="4"/>
  <c r="D7500" i="4" s="1"/>
  <c r="F7501" i="4"/>
  <c r="A7500" i="4"/>
  <c r="C7500" i="4"/>
  <c r="A7477" i="4"/>
  <c r="B7477" i="4"/>
  <c r="F7478" i="4"/>
  <c r="C7477" i="4"/>
  <c r="D7454" i="4" l="1"/>
  <c r="D7477" i="4"/>
  <c r="F7502" i="4"/>
  <c r="C7501" i="4"/>
  <c r="B7501" i="4"/>
  <c r="D7501" i="4" s="1"/>
  <c r="A7501" i="4"/>
  <c r="A7478" i="4"/>
  <c r="B7478" i="4"/>
  <c r="D7478" i="4" s="1"/>
  <c r="C7478" i="4"/>
  <c r="AE7874" i="4" l="1"/>
  <c r="AD7874" i="4"/>
  <c r="AF7874" i="4"/>
  <c r="AB7874" i="4"/>
  <c r="AC7874" i="4"/>
  <c r="AJ7874" i="4"/>
  <c r="P7874" i="4"/>
  <c r="B7502" i="4"/>
  <c r="C7502" i="4"/>
  <c r="A7502" i="4"/>
  <c r="D7502" i="4" l="1"/>
  <c r="W7875" i="4" l="1"/>
  <c r="W7871" i="4" l="1"/>
  <c r="W7865" i="4"/>
  <c r="W7858" i="4"/>
  <c r="W7847" i="4"/>
  <c r="W7852" i="4"/>
  <c r="W7849" i="4"/>
  <c r="W7869" i="4"/>
  <c r="W7866" i="4"/>
  <c r="W7864" i="4"/>
  <c r="W7861" i="4"/>
  <c r="W7860" i="4"/>
  <c r="W7853" i="4"/>
  <c r="W7856" i="4"/>
  <c r="W7872" i="4"/>
  <c r="W7862" i="4"/>
  <c r="W7859" i="4"/>
  <c r="W7855" i="4"/>
  <c r="W7854" i="4"/>
  <c r="W7867" i="4"/>
  <c r="W7848" i="4"/>
  <c r="W7868" i="4"/>
  <c r="W7870" i="4"/>
  <c r="W7863" i="4"/>
  <c r="W7851" i="4"/>
  <c r="W7850" i="4"/>
  <c r="W7857" i="4"/>
  <c r="W7874" i="4" l="1"/>
  <c r="D27" i="2" l="1"/>
  <c r="E27" i="2"/>
  <c r="C7" i="5" l="1"/>
  <c r="C44" i="5" l="1"/>
  <c r="C45" i="5" l="1"/>
  <c r="C46" i="5" l="1"/>
  <c r="C18" i="5"/>
  <c r="C14" i="5"/>
  <c r="C15" i="5"/>
  <c r="C16" i="5"/>
  <c r="C17" i="5"/>
  <c r="C12" i="6" l="1"/>
  <c r="C14" i="6"/>
  <c r="C47" i="5"/>
  <c r="C19" i="5"/>
  <c r="C13" i="6"/>
  <c r="C11" i="6"/>
  <c r="C15" i="6"/>
  <c r="C16" i="6" l="1"/>
  <c r="C48" i="5"/>
  <c r="C20" i="5"/>
  <c r="C17" i="6" l="1"/>
  <c r="C49" i="5"/>
  <c r="C21" i="5"/>
  <c r="C18" i="6" l="1"/>
  <c r="C50" i="5"/>
  <c r="C22" i="5"/>
  <c r="C51" i="5" l="1"/>
  <c r="C23" i="5"/>
  <c r="C19" i="6"/>
  <c r="C52" i="5" l="1"/>
  <c r="C24" i="5"/>
  <c r="C20" i="6"/>
  <c r="C53" i="5" l="1"/>
  <c r="C25" i="5"/>
  <c r="C21" i="6"/>
  <c r="C22" i="6" l="1"/>
  <c r="C54" i="5"/>
  <c r="C26" i="5"/>
  <c r="C55" i="5" l="1"/>
  <c r="C27" i="5"/>
  <c r="C23" i="6"/>
  <c r="C24" i="6" l="1"/>
  <c r="C56" i="5"/>
  <c r="C28" i="5"/>
  <c r="C57" i="5" l="1"/>
  <c r="C29" i="5"/>
  <c r="C25" i="6"/>
  <c r="C58" i="5" l="1"/>
  <c r="C30" i="5"/>
  <c r="C26" i="6"/>
  <c r="C59" i="5" l="1"/>
  <c r="C31" i="5"/>
  <c r="C27" i="6"/>
  <c r="C60" i="5" l="1"/>
  <c r="C32" i="5"/>
  <c r="C28" i="6"/>
  <c r="C29" i="6" l="1"/>
  <c r="C61" i="5"/>
  <c r="C33" i="5"/>
  <c r="C30" i="6" l="1"/>
  <c r="C62" i="5"/>
  <c r="C34" i="5"/>
  <c r="C31" i="6" l="1"/>
  <c r="C63" i="5"/>
  <c r="C35" i="5"/>
  <c r="C32" i="6" l="1"/>
  <c r="C64" i="5"/>
  <c r="C36" i="5"/>
  <c r="C33" i="6" l="1"/>
  <c r="C65" i="5"/>
  <c r="C37" i="5"/>
  <c r="C34" i="6" l="1"/>
  <c r="C66" i="5"/>
  <c r="C38" i="5"/>
  <c r="C35" i="6" s="1"/>
  <c r="C67" i="5" l="1"/>
  <c r="C39" i="5"/>
  <c r="C36" i="6" l="1"/>
  <c r="T7505" i="4"/>
  <c r="T7506" i="4" s="1"/>
  <c r="S7505" i="4"/>
  <c r="R7505" i="4"/>
  <c r="R7506" i="4" s="1"/>
  <c r="Q7505" i="4"/>
  <c r="Q10" i="4" l="1"/>
  <c r="S10" i="4"/>
  <c r="R10" i="4"/>
  <c r="T10" i="4"/>
  <c r="Q7506" i="4"/>
  <c r="R7507" i="4"/>
  <c r="S7506" i="4"/>
  <c r="T7507" i="4"/>
  <c r="R7508" i="4" l="1"/>
  <c r="Q7507" i="4"/>
  <c r="T7508" i="4"/>
  <c r="S7507" i="4"/>
  <c r="S7508" i="4" l="1"/>
  <c r="T7509" i="4"/>
  <c r="R7509" i="4"/>
  <c r="Q7508" i="4"/>
  <c r="R7510" i="4" l="1"/>
  <c r="T7510" i="4"/>
  <c r="S7509" i="4"/>
  <c r="Q7509" i="4"/>
  <c r="T7511" i="4" l="1"/>
  <c r="R7511" i="4"/>
  <c r="Q7510" i="4"/>
  <c r="S7510" i="4"/>
  <c r="S7511" i="4" l="1"/>
  <c r="T7819" i="4"/>
  <c r="T7847" i="4" s="1"/>
  <c r="T7512" i="4"/>
  <c r="R7819" i="4"/>
  <c r="R7847" i="4" s="1"/>
  <c r="R7512" i="4"/>
  <c r="Q7511" i="4"/>
  <c r="Q7819" i="4" l="1"/>
  <c r="Q7847" i="4" s="1"/>
  <c r="Q7512" i="4"/>
  <c r="R7513" i="4"/>
  <c r="S7819" i="4"/>
  <c r="S7847" i="4" s="1"/>
  <c r="S7512" i="4"/>
  <c r="T7513" i="4"/>
  <c r="Q7513" i="4" l="1"/>
  <c r="S7513" i="4"/>
  <c r="R7514" i="4"/>
  <c r="T7514" i="4"/>
  <c r="R7515" i="4" l="1"/>
  <c r="Q7514" i="4"/>
  <c r="T7515" i="4"/>
  <c r="S7514" i="4"/>
  <c r="S7515" i="4" l="1"/>
  <c r="Q7515" i="4"/>
  <c r="T7516" i="4"/>
  <c r="T7517" i="4" s="1"/>
  <c r="T7529" i="4" s="1"/>
  <c r="T7541" i="4" s="1"/>
  <c r="T7553" i="4" s="1"/>
  <c r="T7565" i="4" s="1"/>
  <c r="T7577" i="4" s="1"/>
  <c r="T7589" i="4" s="1"/>
  <c r="T7601" i="4" s="1"/>
  <c r="T7613" i="4" s="1"/>
  <c r="T7625" i="4" s="1"/>
  <c r="T7637" i="4" s="1"/>
  <c r="T7649" i="4" s="1"/>
  <c r="T7661" i="4" s="1"/>
  <c r="T7673" i="4" s="1"/>
  <c r="T7685" i="4" s="1"/>
  <c r="T7697" i="4" s="1"/>
  <c r="T7709" i="4" s="1"/>
  <c r="T7721" i="4" s="1"/>
  <c r="T7733" i="4" s="1"/>
  <c r="T7745" i="4" s="1"/>
  <c r="T7757" i="4" s="1"/>
  <c r="T7769" i="4" s="1"/>
  <c r="T7781" i="4" s="1"/>
  <c r="T7793" i="4" s="1"/>
  <c r="T7805" i="4" s="1"/>
  <c r="R7516" i="4"/>
  <c r="R7517" i="4" s="1"/>
  <c r="R7529" i="4" s="1"/>
  <c r="R7541" i="4" l="1"/>
  <c r="T7518" i="4"/>
  <c r="T7530" i="4" s="1"/>
  <c r="T7542" i="4" s="1"/>
  <c r="T7554" i="4" s="1"/>
  <c r="T7566" i="4" s="1"/>
  <c r="T7578" i="4" s="1"/>
  <c r="T7590" i="4" s="1"/>
  <c r="T7602" i="4" s="1"/>
  <c r="T7614" i="4" s="1"/>
  <c r="T7626" i="4" s="1"/>
  <c r="T7638" i="4" s="1"/>
  <c r="T7650" i="4" s="1"/>
  <c r="T7662" i="4" s="1"/>
  <c r="T7674" i="4" s="1"/>
  <c r="T7686" i="4" s="1"/>
  <c r="T7698" i="4" s="1"/>
  <c r="T7710" i="4" s="1"/>
  <c r="T7722" i="4" s="1"/>
  <c r="T7734" i="4" s="1"/>
  <c r="T7746" i="4" s="1"/>
  <c r="T7758" i="4" s="1"/>
  <c r="T7770" i="4" s="1"/>
  <c r="T7782" i="4" s="1"/>
  <c r="T7794" i="4" s="1"/>
  <c r="T7806" i="4" s="1"/>
  <c r="R7518" i="4"/>
  <c r="R7530" i="4" s="1"/>
  <c r="Q7516" i="4"/>
  <c r="Q7517" i="4" s="1"/>
  <c r="Q7529" i="4" s="1"/>
  <c r="S7516" i="4"/>
  <c r="S7517" i="4" s="1"/>
  <c r="S7529" i="4" s="1"/>
  <c r="S7541" i="4" s="1"/>
  <c r="S7553" i="4" s="1"/>
  <c r="S7565" i="4" s="1"/>
  <c r="S7577" i="4" s="1"/>
  <c r="S7589" i="4" s="1"/>
  <c r="S7601" i="4" s="1"/>
  <c r="S7613" i="4" s="1"/>
  <c r="S7625" i="4" s="1"/>
  <c r="S7637" i="4" s="1"/>
  <c r="S7649" i="4" s="1"/>
  <c r="S7661" i="4" s="1"/>
  <c r="S7673" i="4" s="1"/>
  <c r="S7685" i="4" s="1"/>
  <c r="S7697" i="4" s="1"/>
  <c r="S7709" i="4" s="1"/>
  <c r="S7721" i="4" s="1"/>
  <c r="S7733" i="4" s="1"/>
  <c r="S7745" i="4" s="1"/>
  <c r="S7757" i="4" s="1"/>
  <c r="S7769" i="4" s="1"/>
  <c r="S7781" i="4" s="1"/>
  <c r="S7793" i="4" s="1"/>
  <c r="S7805" i="4" s="1"/>
  <c r="R7542" i="4" l="1"/>
  <c r="Q7541" i="4"/>
  <c r="R7553" i="4"/>
  <c r="Q7518" i="4"/>
  <c r="Q7530" i="4" s="1"/>
  <c r="S7518" i="4"/>
  <c r="S7530" i="4" s="1"/>
  <c r="R7519" i="4"/>
  <c r="R7531" i="4" s="1"/>
  <c r="T7519" i="4"/>
  <c r="T7531" i="4" s="1"/>
  <c r="T7543" i="4" s="1"/>
  <c r="T7555" i="4" s="1"/>
  <c r="T7567" i="4" s="1"/>
  <c r="T7579" i="4" s="1"/>
  <c r="T7591" i="4" s="1"/>
  <c r="T7603" i="4" s="1"/>
  <c r="T7615" i="4" s="1"/>
  <c r="T7627" i="4" s="1"/>
  <c r="T7639" i="4" s="1"/>
  <c r="T7651" i="4" s="1"/>
  <c r="T7663" i="4" s="1"/>
  <c r="T7675" i="4" s="1"/>
  <c r="T7687" i="4" s="1"/>
  <c r="T7699" i="4" s="1"/>
  <c r="T7711" i="4" s="1"/>
  <c r="T7723" i="4" s="1"/>
  <c r="T7735" i="4" s="1"/>
  <c r="T7747" i="4" s="1"/>
  <c r="T7759" i="4" s="1"/>
  <c r="T7771" i="4" s="1"/>
  <c r="T7783" i="4" s="1"/>
  <c r="T7795" i="4" s="1"/>
  <c r="T7807" i="4" s="1"/>
  <c r="Q7542" i="4" l="1"/>
  <c r="R7565" i="4"/>
  <c r="R7543" i="4"/>
  <c r="Q7553" i="4"/>
  <c r="S7542" i="4"/>
  <c r="S7554" i="4" s="1"/>
  <c r="S7566" i="4" s="1"/>
  <c r="S7578" i="4" s="1"/>
  <c r="S7590" i="4" s="1"/>
  <c r="S7602" i="4" s="1"/>
  <c r="S7614" i="4" s="1"/>
  <c r="S7626" i="4" s="1"/>
  <c r="S7638" i="4" s="1"/>
  <c r="S7650" i="4" s="1"/>
  <c r="S7662" i="4" s="1"/>
  <c r="S7674" i="4" s="1"/>
  <c r="S7686" i="4" s="1"/>
  <c r="S7698" i="4" s="1"/>
  <c r="S7710" i="4" s="1"/>
  <c r="S7722" i="4" s="1"/>
  <c r="S7734" i="4" s="1"/>
  <c r="S7746" i="4" s="1"/>
  <c r="S7758" i="4" s="1"/>
  <c r="S7770" i="4" s="1"/>
  <c r="S7782" i="4" s="1"/>
  <c r="S7794" i="4" s="1"/>
  <c r="S7806" i="4" s="1"/>
  <c r="R7554" i="4"/>
  <c r="T7520" i="4"/>
  <c r="T7532" i="4" s="1"/>
  <c r="T7544" i="4" s="1"/>
  <c r="T7556" i="4" s="1"/>
  <c r="T7568" i="4" s="1"/>
  <c r="T7580" i="4" s="1"/>
  <c r="T7592" i="4" s="1"/>
  <c r="T7604" i="4" s="1"/>
  <c r="T7616" i="4" s="1"/>
  <c r="T7628" i="4" s="1"/>
  <c r="T7640" i="4" s="1"/>
  <c r="T7652" i="4" s="1"/>
  <c r="T7664" i="4" s="1"/>
  <c r="T7676" i="4" s="1"/>
  <c r="T7688" i="4" s="1"/>
  <c r="T7700" i="4" s="1"/>
  <c r="T7712" i="4" s="1"/>
  <c r="T7724" i="4" s="1"/>
  <c r="T7736" i="4" s="1"/>
  <c r="T7748" i="4" s="1"/>
  <c r="T7760" i="4" s="1"/>
  <c r="T7772" i="4" s="1"/>
  <c r="T7784" i="4" s="1"/>
  <c r="T7796" i="4" s="1"/>
  <c r="T7808" i="4" s="1"/>
  <c r="R7520" i="4"/>
  <c r="R7532" i="4" s="1"/>
  <c r="S7519" i="4"/>
  <c r="S7531" i="4" s="1"/>
  <c r="S7543" i="4" s="1"/>
  <c r="S7555" i="4" s="1"/>
  <c r="S7567" i="4" s="1"/>
  <c r="S7579" i="4" s="1"/>
  <c r="S7591" i="4" s="1"/>
  <c r="S7603" i="4" s="1"/>
  <c r="S7615" i="4" s="1"/>
  <c r="S7627" i="4" s="1"/>
  <c r="S7639" i="4" s="1"/>
  <c r="S7651" i="4" s="1"/>
  <c r="S7663" i="4" s="1"/>
  <c r="S7675" i="4" s="1"/>
  <c r="S7687" i="4" s="1"/>
  <c r="S7699" i="4" s="1"/>
  <c r="S7711" i="4" s="1"/>
  <c r="S7723" i="4" s="1"/>
  <c r="S7735" i="4" s="1"/>
  <c r="S7747" i="4" s="1"/>
  <c r="S7759" i="4" s="1"/>
  <c r="S7771" i="4" s="1"/>
  <c r="S7783" i="4" s="1"/>
  <c r="S7795" i="4" s="1"/>
  <c r="S7807" i="4" s="1"/>
  <c r="Q7519" i="4"/>
  <c r="Q7531" i="4" s="1"/>
  <c r="Q7565" i="4" l="1"/>
  <c r="Q7543" i="4"/>
  <c r="R7566" i="4"/>
  <c r="R7555" i="4"/>
  <c r="R7577" i="4"/>
  <c r="R7544" i="4"/>
  <c r="Q7554" i="4"/>
  <c r="Q7520" i="4"/>
  <c r="Q7532" i="4" s="1"/>
  <c r="S7520" i="4"/>
  <c r="S7532" i="4" s="1"/>
  <c r="R7521" i="4"/>
  <c r="R7533" i="4" s="1"/>
  <c r="T7521" i="4"/>
  <c r="T7533" i="4" s="1"/>
  <c r="T7545" i="4" s="1"/>
  <c r="T7557" i="4" s="1"/>
  <c r="T7569" i="4" s="1"/>
  <c r="T7581" i="4" s="1"/>
  <c r="T7593" i="4" s="1"/>
  <c r="T7605" i="4" s="1"/>
  <c r="T7617" i="4" s="1"/>
  <c r="T7629" i="4" s="1"/>
  <c r="T7641" i="4" s="1"/>
  <c r="T7653" i="4" s="1"/>
  <c r="T7665" i="4" s="1"/>
  <c r="T7677" i="4" s="1"/>
  <c r="T7689" i="4" s="1"/>
  <c r="T7701" i="4" s="1"/>
  <c r="T7713" i="4" s="1"/>
  <c r="T7725" i="4" s="1"/>
  <c r="T7737" i="4" s="1"/>
  <c r="T7749" i="4" s="1"/>
  <c r="T7761" i="4" s="1"/>
  <c r="T7773" i="4" s="1"/>
  <c r="T7785" i="4" s="1"/>
  <c r="T7797" i="4" s="1"/>
  <c r="T7809" i="4" s="1"/>
  <c r="R7545" i="4" l="1"/>
  <c r="Q7566" i="4"/>
  <c r="R7567" i="4"/>
  <c r="R7556" i="4"/>
  <c r="R7578" i="4"/>
  <c r="S7544" i="4"/>
  <c r="S7556" i="4" s="1"/>
  <c r="S7568" i="4" s="1"/>
  <c r="S7580" i="4" s="1"/>
  <c r="S7592" i="4" s="1"/>
  <c r="S7604" i="4" s="1"/>
  <c r="S7616" i="4" s="1"/>
  <c r="S7628" i="4" s="1"/>
  <c r="S7640" i="4" s="1"/>
  <c r="S7652" i="4" s="1"/>
  <c r="S7664" i="4" s="1"/>
  <c r="S7676" i="4" s="1"/>
  <c r="S7688" i="4" s="1"/>
  <c r="S7700" i="4" s="1"/>
  <c r="S7712" i="4" s="1"/>
  <c r="S7724" i="4" s="1"/>
  <c r="S7736" i="4" s="1"/>
  <c r="S7748" i="4" s="1"/>
  <c r="S7760" i="4" s="1"/>
  <c r="S7772" i="4" s="1"/>
  <c r="S7784" i="4" s="1"/>
  <c r="S7796" i="4" s="1"/>
  <c r="S7808" i="4" s="1"/>
  <c r="Q7555" i="4"/>
  <c r="Q7544" i="4"/>
  <c r="R7589" i="4"/>
  <c r="Q7577" i="4"/>
  <c r="T7522" i="4"/>
  <c r="T7534" i="4" s="1"/>
  <c r="T7546" i="4" s="1"/>
  <c r="T7558" i="4" s="1"/>
  <c r="T7570" i="4" s="1"/>
  <c r="T7582" i="4" s="1"/>
  <c r="T7594" i="4" s="1"/>
  <c r="T7606" i="4" s="1"/>
  <c r="T7618" i="4" s="1"/>
  <c r="T7630" i="4" s="1"/>
  <c r="T7642" i="4" s="1"/>
  <c r="T7654" i="4" s="1"/>
  <c r="T7666" i="4" s="1"/>
  <c r="T7678" i="4" s="1"/>
  <c r="T7690" i="4" s="1"/>
  <c r="T7702" i="4" s="1"/>
  <c r="T7714" i="4" s="1"/>
  <c r="T7726" i="4" s="1"/>
  <c r="T7738" i="4" s="1"/>
  <c r="T7750" i="4" s="1"/>
  <c r="T7762" i="4" s="1"/>
  <c r="T7774" i="4" s="1"/>
  <c r="T7786" i="4" s="1"/>
  <c r="T7798" i="4" s="1"/>
  <c r="T7810" i="4" s="1"/>
  <c r="R7522" i="4"/>
  <c r="R7534" i="4" s="1"/>
  <c r="S7521" i="4"/>
  <c r="S7533" i="4" s="1"/>
  <c r="S7545" i="4" s="1"/>
  <c r="S7557" i="4" s="1"/>
  <c r="S7569" i="4" s="1"/>
  <c r="S7581" i="4" s="1"/>
  <c r="S7593" i="4" s="1"/>
  <c r="S7605" i="4" s="1"/>
  <c r="S7617" i="4" s="1"/>
  <c r="S7629" i="4" s="1"/>
  <c r="S7641" i="4" s="1"/>
  <c r="S7653" i="4" s="1"/>
  <c r="S7665" i="4" s="1"/>
  <c r="S7677" i="4" s="1"/>
  <c r="S7689" i="4" s="1"/>
  <c r="S7701" i="4" s="1"/>
  <c r="S7713" i="4" s="1"/>
  <c r="S7725" i="4" s="1"/>
  <c r="S7737" i="4" s="1"/>
  <c r="S7749" i="4" s="1"/>
  <c r="S7761" i="4" s="1"/>
  <c r="S7773" i="4" s="1"/>
  <c r="S7785" i="4" s="1"/>
  <c r="S7797" i="4" s="1"/>
  <c r="S7809" i="4" s="1"/>
  <c r="Q7521" i="4"/>
  <c r="Q7533" i="4" s="1"/>
  <c r="Q7567" i="4" l="1"/>
  <c r="R7568" i="4"/>
  <c r="Q7545" i="4"/>
  <c r="Q7589" i="4"/>
  <c r="R7579" i="4"/>
  <c r="R7601" i="4"/>
  <c r="Q7578" i="4"/>
  <c r="R7546" i="4"/>
  <c r="Q7556" i="4"/>
  <c r="R7590" i="4"/>
  <c r="R7557" i="4"/>
  <c r="Q7522" i="4"/>
  <c r="Q7534" i="4" s="1"/>
  <c r="S7522" i="4"/>
  <c r="S7534" i="4" s="1"/>
  <c r="S7546" i="4" s="1"/>
  <c r="S7558" i="4" s="1"/>
  <c r="S7570" i="4" s="1"/>
  <c r="S7582" i="4" s="1"/>
  <c r="S7594" i="4" s="1"/>
  <c r="S7606" i="4" s="1"/>
  <c r="S7618" i="4" s="1"/>
  <c r="S7630" i="4" s="1"/>
  <c r="S7642" i="4" s="1"/>
  <c r="S7654" i="4" s="1"/>
  <c r="S7666" i="4" s="1"/>
  <c r="S7678" i="4" s="1"/>
  <c r="S7690" i="4" s="1"/>
  <c r="S7702" i="4" s="1"/>
  <c r="S7714" i="4" s="1"/>
  <c r="S7726" i="4" s="1"/>
  <c r="S7738" i="4" s="1"/>
  <c r="S7750" i="4" s="1"/>
  <c r="S7762" i="4" s="1"/>
  <c r="S7774" i="4" s="1"/>
  <c r="S7786" i="4" s="1"/>
  <c r="S7798" i="4" s="1"/>
  <c r="S7810" i="4" s="1"/>
  <c r="R7523" i="4"/>
  <c r="T7523" i="4"/>
  <c r="T7535" i="4" s="1"/>
  <c r="T7547" i="4" s="1"/>
  <c r="T7559" i="4" s="1"/>
  <c r="T7571" i="4" s="1"/>
  <c r="T7583" i="4" s="1"/>
  <c r="T7595" i="4" s="1"/>
  <c r="T7607" i="4" s="1"/>
  <c r="T7619" i="4" s="1"/>
  <c r="T7631" i="4" s="1"/>
  <c r="T7643" i="4" s="1"/>
  <c r="T7655" i="4" s="1"/>
  <c r="T7667" i="4" s="1"/>
  <c r="T7679" i="4" s="1"/>
  <c r="T7691" i="4" s="1"/>
  <c r="T7703" i="4" s="1"/>
  <c r="T7715" i="4" s="1"/>
  <c r="T7727" i="4" s="1"/>
  <c r="T7739" i="4" s="1"/>
  <c r="T7751" i="4" s="1"/>
  <c r="T7763" i="4" s="1"/>
  <c r="T7775" i="4" s="1"/>
  <c r="T7787" i="4" s="1"/>
  <c r="T7799" i="4" s="1"/>
  <c r="T7811" i="4" s="1"/>
  <c r="Q7546" i="4" l="1"/>
  <c r="R7558" i="4"/>
  <c r="Q7601" i="4"/>
  <c r="R7569" i="4"/>
  <c r="Q7590" i="4"/>
  <c r="Q7557" i="4"/>
  <c r="R7535" i="4"/>
  <c r="R7821" i="4" s="1"/>
  <c r="R7849" i="4" s="1"/>
  <c r="R7602" i="4"/>
  <c r="R7613" i="4"/>
  <c r="R7580" i="4"/>
  <c r="Q7568" i="4"/>
  <c r="R7591" i="4"/>
  <c r="Q7579" i="4"/>
  <c r="T7524" i="4"/>
  <c r="T7536" i="4" s="1"/>
  <c r="T7548" i="4" s="1"/>
  <c r="T7560" i="4" s="1"/>
  <c r="T7572" i="4" s="1"/>
  <c r="T7584" i="4" s="1"/>
  <c r="T7596" i="4" s="1"/>
  <c r="T7608" i="4" s="1"/>
  <c r="T7620" i="4" s="1"/>
  <c r="T7632" i="4" s="1"/>
  <c r="T7644" i="4" s="1"/>
  <c r="T7656" i="4" s="1"/>
  <c r="T7668" i="4" s="1"/>
  <c r="T7680" i="4" s="1"/>
  <c r="T7692" i="4" s="1"/>
  <c r="T7704" i="4" s="1"/>
  <c r="T7716" i="4" s="1"/>
  <c r="T7728" i="4" s="1"/>
  <c r="T7740" i="4" s="1"/>
  <c r="T7752" i="4" s="1"/>
  <c r="T7764" i="4" s="1"/>
  <c r="T7776" i="4" s="1"/>
  <c r="T7788" i="4" s="1"/>
  <c r="T7800" i="4" s="1"/>
  <c r="T7812" i="4" s="1"/>
  <c r="R7524" i="4"/>
  <c r="R7536" i="4" s="1"/>
  <c r="S7523" i="4"/>
  <c r="S7535" i="4" s="1"/>
  <c r="S7547" i="4" s="1"/>
  <c r="S7559" i="4" s="1"/>
  <c r="S7571" i="4" s="1"/>
  <c r="S7583" i="4" s="1"/>
  <c r="S7595" i="4" s="1"/>
  <c r="S7607" i="4" s="1"/>
  <c r="S7619" i="4" s="1"/>
  <c r="S7631" i="4" s="1"/>
  <c r="S7643" i="4" s="1"/>
  <c r="S7655" i="4" s="1"/>
  <c r="S7667" i="4" s="1"/>
  <c r="S7679" i="4" s="1"/>
  <c r="S7691" i="4" s="1"/>
  <c r="S7703" i="4" s="1"/>
  <c r="S7715" i="4" s="1"/>
  <c r="S7727" i="4" s="1"/>
  <c r="S7739" i="4" s="1"/>
  <c r="S7751" i="4" s="1"/>
  <c r="S7763" i="4" s="1"/>
  <c r="S7775" i="4" s="1"/>
  <c r="S7787" i="4" s="1"/>
  <c r="S7799" i="4" s="1"/>
  <c r="S7811" i="4" s="1"/>
  <c r="Q7523" i="4"/>
  <c r="R7548" i="4" l="1"/>
  <c r="Q7580" i="4"/>
  <c r="R7581" i="4"/>
  <c r="R7592" i="4"/>
  <c r="R7547" i="4"/>
  <c r="R7822" i="4" s="1"/>
  <c r="R7850" i="4" s="1"/>
  <c r="Q7613" i="4"/>
  <c r="Q7535" i="4"/>
  <c r="Q7821" i="4" s="1"/>
  <c r="Q7849" i="4" s="1"/>
  <c r="Q7591" i="4"/>
  <c r="R7625" i="4"/>
  <c r="Q7569" i="4"/>
  <c r="R7570" i="4"/>
  <c r="R7603" i="4"/>
  <c r="R7614" i="4"/>
  <c r="Q7602" i="4"/>
  <c r="Q7558" i="4"/>
  <c r="Q7524" i="4"/>
  <c r="Q7536" i="4" s="1"/>
  <c r="S7524" i="4"/>
  <c r="S7536" i="4" s="1"/>
  <c r="S7548" i="4" s="1"/>
  <c r="S7560" i="4" s="1"/>
  <c r="S7572" i="4" s="1"/>
  <c r="S7584" i="4" s="1"/>
  <c r="S7596" i="4" s="1"/>
  <c r="S7608" i="4" s="1"/>
  <c r="S7620" i="4" s="1"/>
  <c r="S7632" i="4" s="1"/>
  <c r="S7644" i="4" s="1"/>
  <c r="S7656" i="4" s="1"/>
  <c r="S7668" i="4" s="1"/>
  <c r="S7680" i="4" s="1"/>
  <c r="S7692" i="4" s="1"/>
  <c r="S7704" i="4" s="1"/>
  <c r="S7716" i="4" s="1"/>
  <c r="S7728" i="4" s="1"/>
  <c r="S7740" i="4" s="1"/>
  <c r="S7752" i="4" s="1"/>
  <c r="S7764" i="4" s="1"/>
  <c r="S7776" i="4" s="1"/>
  <c r="S7788" i="4" s="1"/>
  <c r="S7800" i="4" s="1"/>
  <c r="S7812" i="4" s="1"/>
  <c r="R7525" i="4"/>
  <c r="R7537" i="4" s="1"/>
  <c r="T7525" i="4"/>
  <c r="T7537" i="4" s="1"/>
  <c r="T7549" i="4" s="1"/>
  <c r="T7561" i="4" s="1"/>
  <c r="T7573" i="4" s="1"/>
  <c r="T7585" i="4" s="1"/>
  <c r="T7597" i="4" s="1"/>
  <c r="T7609" i="4" s="1"/>
  <c r="T7621" i="4" s="1"/>
  <c r="T7633" i="4" s="1"/>
  <c r="T7645" i="4" s="1"/>
  <c r="T7657" i="4" s="1"/>
  <c r="T7669" i="4" s="1"/>
  <c r="T7681" i="4" s="1"/>
  <c r="T7693" i="4" s="1"/>
  <c r="T7705" i="4" s="1"/>
  <c r="T7717" i="4" s="1"/>
  <c r="T7729" i="4" s="1"/>
  <c r="T7741" i="4" s="1"/>
  <c r="T7753" i="4" s="1"/>
  <c r="T7765" i="4" s="1"/>
  <c r="T7777" i="4" s="1"/>
  <c r="T7789" i="4" s="1"/>
  <c r="T7801" i="4" s="1"/>
  <c r="T7813" i="4" s="1"/>
  <c r="T7820" i="4"/>
  <c r="T7848" i="4" s="1"/>
  <c r="R7820" i="4"/>
  <c r="R7848" i="4" s="1"/>
  <c r="R7549" i="4" l="1"/>
  <c r="Q7614" i="4"/>
  <c r="Q7581" i="4"/>
  <c r="Q7547" i="4"/>
  <c r="Q7822" i="4" s="1"/>
  <c r="Q7850" i="4" s="1"/>
  <c r="R7604" i="4"/>
  <c r="R7626" i="4"/>
  <c r="R7637" i="4"/>
  <c r="Q7625" i="4"/>
  <c r="R7593" i="4"/>
  <c r="Q7548" i="4"/>
  <c r="R7615" i="4"/>
  <c r="Q7603" i="4"/>
  <c r="Q7592" i="4"/>
  <c r="Q7570" i="4"/>
  <c r="R7582" i="4"/>
  <c r="R7559" i="4"/>
  <c r="R7823" i="4" s="1"/>
  <c r="R7851" i="4" s="1"/>
  <c r="R7560" i="4"/>
  <c r="T7526" i="4"/>
  <c r="T7538" i="4" s="1"/>
  <c r="T7550" i="4" s="1"/>
  <c r="T7562" i="4" s="1"/>
  <c r="T7574" i="4" s="1"/>
  <c r="T7586" i="4" s="1"/>
  <c r="T7598" i="4" s="1"/>
  <c r="T7610" i="4" s="1"/>
  <c r="T7622" i="4" s="1"/>
  <c r="T7634" i="4" s="1"/>
  <c r="T7646" i="4" s="1"/>
  <c r="T7658" i="4" s="1"/>
  <c r="T7670" i="4" s="1"/>
  <c r="T7682" i="4" s="1"/>
  <c r="T7694" i="4" s="1"/>
  <c r="T7706" i="4" s="1"/>
  <c r="T7718" i="4" s="1"/>
  <c r="T7730" i="4" s="1"/>
  <c r="T7742" i="4" s="1"/>
  <c r="T7754" i="4" s="1"/>
  <c r="T7766" i="4" s="1"/>
  <c r="T7778" i="4" s="1"/>
  <c r="T7790" i="4" s="1"/>
  <c r="T7802" i="4" s="1"/>
  <c r="T7814" i="4" s="1"/>
  <c r="R7526" i="4"/>
  <c r="R7538" i="4" s="1"/>
  <c r="S7525" i="4"/>
  <c r="S7537" i="4" s="1"/>
  <c r="S7549" i="4" s="1"/>
  <c r="S7561" i="4" s="1"/>
  <c r="S7573" i="4" s="1"/>
  <c r="S7585" i="4" s="1"/>
  <c r="S7597" i="4" s="1"/>
  <c r="S7609" i="4" s="1"/>
  <c r="S7621" i="4" s="1"/>
  <c r="S7633" i="4" s="1"/>
  <c r="S7645" i="4" s="1"/>
  <c r="S7657" i="4" s="1"/>
  <c r="S7669" i="4" s="1"/>
  <c r="S7681" i="4" s="1"/>
  <c r="S7693" i="4" s="1"/>
  <c r="S7705" i="4" s="1"/>
  <c r="S7717" i="4" s="1"/>
  <c r="S7729" i="4" s="1"/>
  <c r="S7741" i="4" s="1"/>
  <c r="S7753" i="4" s="1"/>
  <c r="S7765" i="4" s="1"/>
  <c r="S7777" i="4" s="1"/>
  <c r="S7789" i="4" s="1"/>
  <c r="S7801" i="4" s="1"/>
  <c r="S7813" i="4" s="1"/>
  <c r="Q7525" i="4"/>
  <c r="Q7537" i="4" s="1"/>
  <c r="Q7820" i="4"/>
  <c r="Q7848" i="4" s="1"/>
  <c r="S7820" i="4"/>
  <c r="S7848" i="4" s="1"/>
  <c r="R7594" i="4" l="1"/>
  <c r="R7627" i="4"/>
  <c r="R7649" i="4"/>
  <c r="Q7559" i="4"/>
  <c r="Q7823" i="4" s="1"/>
  <c r="Q7851" i="4" s="1"/>
  <c r="Q7549" i="4"/>
  <c r="R7572" i="4"/>
  <c r="Q7582" i="4"/>
  <c r="Q7560" i="4"/>
  <c r="R7638" i="4"/>
  <c r="Q7593" i="4"/>
  <c r="R7605" i="4"/>
  <c r="R7616" i="4"/>
  <c r="Q7626" i="4"/>
  <c r="Q7604" i="4"/>
  <c r="R7550" i="4"/>
  <c r="R7571" i="4"/>
  <c r="R7824" i="4" s="1"/>
  <c r="R7852" i="4" s="1"/>
  <c r="Q7615" i="4"/>
  <c r="Q7637" i="4"/>
  <c r="R7561" i="4"/>
  <c r="Q7526" i="4"/>
  <c r="Q7538" i="4" s="1"/>
  <c r="S7526" i="4"/>
  <c r="S7538" i="4" s="1"/>
  <c r="S7550" i="4" s="1"/>
  <c r="S7562" i="4" s="1"/>
  <c r="S7574" i="4" s="1"/>
  <c r="S7586" i="4" s="1"/>
  <c r="S7598" i="4" s="1"/>
  <c r="S7610" i="4" s="1"/>
  <c r="S7622" i="4" s="1"/>
  <c r="S7634" i="4" s="1"/>
  <c r="S7646" i="4" s="1"/>
  <c r="S7658" i="4" s="1"/>
  <c r="S7670" i="4" s="1"/>
  <c r="S7682" i="4" s="1"/>
  <c r="S7694" i="4" s="1"/>
  <c r="S7706" i="4" s="1"/>
  <c r="S7718" i="4" s="1"/>
  <c r="S7730" i="4" s="1"/>
  <c r="S7742" i="4" s="1"/>
  <c r="S7754" i="4" s="1"/>
  <c r="S7766" i="4" s="1"/>
  <c r="S7778" i="4" s="1"/>
  <c r="S7790" i="4" s="1"/>
  <c r="S7802" i="4" s="1"/>
  <c r="S7814" i="4" s="1"/>
  <c r="R7527" i="4"/>
  <c r="R7539" i="4" s="1"/>
  <c r="T7527" i="4"/>
  <c r="T7539" i="4" s="1"/>
  <c r="T7551" i="4" s="1"/>
  <c r="T7563" i="4" s="1"/>
  <c r="T7575" i="4" s="1"/>
  <c r="T7587" i="4" s="1"/>
  <c r="T7599" i="4" s="1"/>
  <c r="T7611" i="4" s="1"/>
  <c r="T7623" i="4" s="1"/>
  <c r="T7635" i="4" s="1"/>
  <c r="T7647" i="4" s="1"/>
  <c r="T7659" i="4" s="1"/>
  <c r="T7671" i="4" s="1"/>
  <c r="T7683" i="4" s="1"/>
  <c r="T7695" i="4" s="1"/>
  <c r="T7707" i="4" s="1"/>
  <c r="T7719" i="4" s="1"/>
  <c r="T7731" i="4" s="1"/>
  <c r="T7743" i="4" s="1"/>
  <c r="T7755" i="4" s="1"/>
  <c r="T7767" i="4" s="1"/>
  <c r="T7779" i="4" s="1"/>
  <c r="T7791" i="4" s="1"/>
  <c r="T7803" i="4" s="1"/>
  <c r="T7815" i="4" s="1"/>
  <c r="R7551" i="4" l="1"/>
  <c r="Q7649" i="4"/>
  <c r="R7562" i="4"/>
  <c r="R7617" i="4"/>
  <c r="Q7594" i="4"/>
  <c r="Q7571" i="4"/>
  <c r="Q7824" i="4" s="1"/>
  <c r="Q7852" i="4" s="1"/>
  <c r="Q7627" i="4"/>
  <c r="Q7616" i="4"/>
  <c r="Q7605" i="4"/>
  <c r="R7584" i="4"/>
  <c r="R7661" i="4"/>
  <c r="Q7550" i="4"/>
  <c r="Q7638" i="4"/>
  <c r="R7650" i="4"/>
  <c r="Q7561" i="4"/>
  <c r="R7639" i="4"/>
  <c r="R7573" i="4"/>
  <c r="R7583" i="4"/>
  <c r="R7825" i="4" s="1"/>
  <c r="R7853" i="4" s="1"/>
  <c r="R7628" i="4"/>
  <c r="Q7572" i="4"/>
  <c r="R7606" i="4"/>
  <c r="T7528" i="4"/>
  <c r="T7540" i="4" s="1"/>
  <c r="T7552" i="4" s="1"/>
  <c r="T7564" i="4" s="1"/>
  <c r="T7576" i="4" s="1"/>
  <c r="T7588" i="4" s="1"/>
  <c r="T7600" i="4" s="1"/>
  <c r="T7612" i="4" s="1"/>
  <c r="T7624" i="4" s="1"/>
  <c r="T7636" i="4" s="1"/>
  <c r="T7648" i="4" s="1"/>
  <c r="T7660" i="4" s="1"/>
  <c r="T7672" i="4" s="1"/>
  <c r="T7684" i="4" s="1"/>
  <c r="T7696" i="4" s="1"/>
  <c r="T7708" i="4" s="1"/>
  <c r="T7720" i="4" s="1"/>
  <c r="T7732" i="4" s="1"/>
  <c r="T7744" i="4" s="1"/>
  <c r="T7756" i="4" s="1"/>
  <c r="T7768" i="4" s="1"/>
  <c r="T7780" i="4" s="1"/>
  <c r="T7792" i="4" s="1"/>
  <c r="T7804" i="4" s="1"/>
  <c r="T7816" i="4" s="1"/>
  <c r="R7528" i="4"/>
  <c r="R7540" i="4" s="1"/>
  <c r="S7527" i="4"/>
  <c r="S7539" i="4" s="1"/>
  <c r="S7551" i="4" s="1"/>
  <c r="S7563" i="4" s="1"/>
  <c r="S7575" i="4" s="1"/>
  <c r="S7587" i="4" s="1"/>
  <c r="S7599" i="4" s="1"/>
  <c r="S7611" i="4" s="1"/>
  <c r="S7623" i="4" s="1"/>
  <c r="S7635" i="4" s="1"/>
  <c r="S7647" i="4" s="1"/>
  <c r="S7659" i="4" s="1"/>
  <c r="S7671" i="4" s="1"/>
  <c r="S7683" i="4" s="1"/>
  <c r="S7695" i="4" s="1"/>
  <c r="S7707" i="4" s="1"/>
  <c r="S7719" i="4" s="1"/>
  <c r="S7731" i="4" s="1"/>
  <c r="S7743" i="4" s="1"/>
  <c r="S7755" i="4" s="1"/>
  <c r="S7767" i="4" s="1"/>
  <c r="S7779" i="4" s="1"/>
  <c r="S7791" i="4" s="1"/>
  <c r="S7803" i="4" s="1"/>
  <c r="S7815" i="4" s="1"/>
  <c r="Q7527" i="4"/>
  <c r="Q7539" i="4" s="1"/>
  <c r="Q7573" i="4" l="1"/>
  <c r="R7673" i="4"/>
  <c r="Q7639" i="4"/>
  <c r="R7629" i="4"/>
  <c r="Q7551" i="4"/>
  <c r="R7618" i="4"/>
  <c r="R7595" i="4"/>
  <c r="R7826" i="4" s="1"/>
  <c r="R7854" i="4" s="1"/>
  <c r="R7662" i="4"/>
  <c r="R7596" i="4"/>
  <c r="R7574" i="4"/>
  <c r="Q7584" i="4"/>
  <c r="R7585" i="4"/>
  <c r="Q7650" i="4"/>
  <c r="Q7617" i="4"/>
  <c r="Q7583" i="4"/>
  <c r="Q7825" i="4" s="1"/>
  <c r="Q7853" i="4" s="1"/>
  <c r="Q7661" i="4"/>
  <c r="R7552" i="4"/>
  <c r="R7640" i="4"/>
  <c r="R7651" i="4"/>
  <c r="Q7562" i="4"/>
  <c r="Q7628" i="4"/>
  <c r="Q7606" i="4"/>
  <c r="R7563" i="4"/>
  <c r="Q7528" i="4"/>
  <c r="Q7540" i="4" s="1"/>
  <c r="S7528" i="4"/>
  <c r="S7540" i="4" s="1"/>
  <c r="S7552" i="4" s="1"/>
  <c r="S7564" i="4" s="1"/>
  <c r="S7576" i="4" s="1"/>
  <c r="S7588" i="4" s="1"/>
  <c r="S7600" i="4" s="1"/>
  <c r="S7612" i="4" s="1"/>
  <c r="S7624" i="4" s="1"/>
  <c r="S7636" i="4" s="1"/>
  <c r="S7648" i="4" s="1"/>
  <c r="S7660" i="4" s="1"/>
  <c r="S7672" i="4" s="1"/>
  <c r="S7684" i="4" s="1"/>
  <c r="S7696" i="4" s="1"/>
  <c r="S7708" i="4" s="1"/>
  <c r="S7720" i="4" s="1"/>
  <c r="S7732" i="4" s="1"/>
  <c r="S7744" i="4" s="1"/>
  <c r="S7756" i="4" s="1"/>
  <c r="S7768" i="4" s="1"/>
  <c r="S7780" i="4" s="1"/>
  <c r="S7792" i="4" s="1"/>
  <c r="S7804" i="4" s="1"/>
  <c r="S7816" i="4" s="1"/>
  <c r="Q7618" i="4" l="1"/>
  <c r="R7652" i="4"/>
  <c r="Q7595" i="4"/>
  <c r="Q7826" i="4" s="1"/>
  <c r="Q7854" i="4" s="1"/>
  <c r="Q7596" i="4"/>
  <c r="R7641" i="4"/>
  <c r="Q7640" i="4"/>
  <c r="R7564" i="4"/>
  <c r="Q7629" i="4"/>
  <c r="R7586" i="4"/>
  <c r="R7607" i="4"/>
  <c r="R7827" i="4" s="1"/>
  <c r="R7855" i="4" s="1"/>
  <c r="Q7651" i="4"/>
  <c r="Q7552" i="4"/>
  <c r="Q7574" i="4"/>
  <c r="Q7673" i="4"/>
  <c r="Q7662" i="4"/>
  <c r="R7608" i="4"/>
  <c r="R7630" i="4"/>
  <c r="R7685" i="4"/>
  <c r="R7575" i="4"/>
  <c r="R7663" i="4"/>
  <c r="R7597" i="4"/>
  <c r="R7674" i="4"/>
  <c r="Q7563" i="4"/>
  <c r="Q7585" i="4"/>
  <c r="R7686" i="4" l="1"/>
  <c r="R7697" i="4"/>
  <c r="Q7685" i="4"/>
  <c r="R7576" i="4"/>
  <c r="R7609" i="4"/>
  <c r="R7642" i="4"/>
  <c r="Q7586" i="4"/>
  <c r="R7619" i="4"/>
  <c r="R7828" i="4" s="1"/>
  <c r="R7856" i="4" s="1"/>
  <c r="Q7652" i="4"/>
  <c r="Q7607" i="4"/>
  <c r="Q7827" i="4" s="1"/>
  <c r="Q7855" i="4" s="1"/>
  <c r="Q7597" i="4"/>
  <c r="R7675" i="4"/>
  <c r="R7620" i="4"/>
  <c r="Q7564" i="4"/>
  <c r="R7598" i="4"/>
  <c r="R7653" i="4"/>
  <c r="R7664" i="4"/>
  <c r="Q7575" i="4"/>
  <c r="R7587" i="4"/>
  <c r="Q7674" i="4"/>
  <c r="Q7663" i="4"/>
  <c r="Q7641" i="4"/>
  <c r="Q7608" i="4"/>
  <c r="Q7630" i="4"/>
  <c r="R7874" i="4"/>
  <c r="Q7653" i="4" l="1"/>
  <c r="Q7587" i="4"/>
  <c r="Q7576" i="4"/>
  <c r="R7631" i="4"/>
  <c r="R7829" i="4" s="1"/>
  <c r="R7857" i="4" s="1"/>
  <c r="R7588" i="4"/>
  <c r="Q7675" i="4"/>
  <c r="R7676" i="4"/>
  <c r="R7632" i="4"/>
  <c r="Q7619" i="4"/>
  <c r="Q7828" i="4" s="1"/>
  <c r="Q7856" i="4" s="1"/>
  <c r="Q7598" i="4"/>
  <c r="Q7697" i="4"/>
  <c r="Q7642" i="4"/>
  <c r="Q7686" i="4"/>
  <c r="R7665" i="4"/>
  <c r="R7687" i="4"/>
  <c r="Q7664" i="4"/>
  <c r="R7654" i="4"/>
  <c r="R7709" i="4"/>
  <c r="Q7620" i="4"/>
  <c r="R7599" i="4"/>
  <c r="R7610" i="4"/>
  <c r="Q7609" i="4"/>
  <c r="R7621" i="4"/>
  <c r="R7698" i="4"/>
  <c r="Q7874" i="4"/>
  <c r="Q7621" i="4" l="1"/>
  <c r="R7721" i="4"/>
  <c r="R7677" i="4"/>
  <c r="Q7610" i="4"/>
  <c r="R7688" i="4"/>
  <c r="R7643" i="4"/>
  <c r="R7830" i="4" s="1"/>
  <c r="R7858" i="4" s="1"/>
  <c r="R7622" i="4"/>
  <c r="R7666" i="4"/>
  <c r="Q7698" i="4"/>
  <c r="Q7687" i="4"/>
  <c r="Q7588" i="4"/>
  <c r="R7710" i="4"/>
  <c r="R7611" i="4"/>
  <c r="Q7676" i="4"/>
  <c r="Q7654" i="4"/>
  <c r="Q7631" i="4"/>
  <c r="Q7829" i="4" s="1"/>
  <c r="Q7857" i="4" s="1"/>
  <c r="R7600" i="4"/>
  <c r="Q7599" i="4"/>
  <c r="R7633" i="4"/>
  <c r="Q7632" i="4"/>
  <c r="R7699" i="4"/>
  <c r="Q7709" i="4"/>
  <c r="R7644" i="4"/>
  <c r="Q7665" i="4"/>
  <c r="Q7721" i="4" l="1"/>
  <c r="Q7611" i="4"/>
  <c r="Q7666" i="4"/>
  <c r="Q7600" i="4"/>
  <c r="R7634" i="4"/>
  <c r="Q7622" i="4"/>
  <c r="R7711" i="4"/>
  <c r="R7612" i="4"/>
  <c r="Q7688" i="4"/>
  <c r="Q7699" i="4"/>
  <c r="R7689" i="4"/>
  <c r="Q7677" i="4"/>
  <c r="Q7644" i="4"/>
  <c r="R7623" i="4"/>
  <c r="Q7710" i="4"/>
  <c r="R7655" i="4"/>
  <c r="R7831" i="4" s="1"/>
  <c r="R7859" i="4" s="1"/>
  <c r="R7733" i="4"/>
  <c r="R7656" i="4"/>
  <c r="R7645" i="4"/>
  <c r="Q7643" i="4"/>
  <c r="Q7830" i="4" s="1"/>
  <c r="Q7858" i="4" s="1"/>
  <c r="R7722" i="4"/>
  <c r="R7678" i="4"/>
  <c r="R7700" i="4"/>
  <c r="Q7633" i="4"/>
  <c r="R7690" i="4" l="1"/>
  <c r="R7657" i="4"/>
  <c r="R7667" i="4"/>
  <c r="R7832" i="4" s="1"/>
  <c r="R7860" i="4" s="1"/>
  <c r="Q7689" i="4"/>
  <c r="R7624" i="4"/>
  <c r="Q7612" i="4"/>
  <c r="R7734" i="4"/>
  <c r="R7668" i="4"/>
  <c r="Q7722" i="4"/>
  <c r="R7701" i="4"/>
  <c r="R7723" i="4"/>
  <c r="Q7678" i="4"/>
  <c r="Q7645" i="4"/>
  <c r="R7745" i="4"/>
  <c r="R7635" i="4"/>
  <c r="Q7711" i="4"/>
  <c r="Q7634" i="4"/>
  <c r="Q7623" i="4"/>
  <c r="R7712" i="4"/>
  <c r="Q7655" i="4"/>
  <c r="Q7831" i="4" s="1"/>
  <c r="Q7859" i="4" s="1"/>
  <c r="Q7656" i="4"/>
  <c r="Q7700" i="4"/>
  <c r="R7646" i="4"/>
  <c r="Q7733" i="4"/>
  <c r="Q7712" i="4" l="1"/>
  <c r="R7724" i="4"/>
  <c r="R7647" i="4"/>
  <c r="R7735" i="4"/>
  <c r="R7746" i="4"/>
  <c r="Q7668" i="4"/>
  <c r="Q7635" i="4"/>
  <c r="R7757" i="4"/>
  <c r="R7713" i="4"/>
  <c r="Q7624" i="4"/>
  <c r="R7679" i="4"/>
  <c r="R7833" i="4" s="1"/>
  <c r="R7861" i="4" s="1"/>
  <c r="Q7745" i="4"/>
  <c r="Q7646" i="4"/>
  <c r="Q7657" i="4"/>
  <c r="Q7734" i="4"/>
  <c r="R7636" i="4"/>
  <c r="R7669" i="4"/>
  <c r="R7658" i="4"/>
  <c r="Q7667" i="4"/>
  <c r="Q7832" i="4" s="1"/>
  <c r="Q7860" i="4" s="1"/>
  <c r="Q7723" i="4"/>
  <c r="Q7690" i="4"/>
  <c r="R7680" i="4"/>
  <c r="Q7701" i="4"/>
  <c r="R7702" i="4"/>
  <c r="R7692" i="4" l="1"/>
  <c r="Q7679" i="4"/>
  <c r="Q7833" i="4" s="1"/>
  <c r="Q7861" i="4" s="1"/>
  <c r="Q7746" i="4"/>
  <c r="R7769" i="4"/>
  <c r="R7747" i="4"/>
  <c r="Q7702" i="4"/>
  <c r="R7670" i="4"/>
  <c r="Q7669" i="4"/>
  <c r="R7691" i="4"/>
  <c r="R7834" i="4" s="1"/>
  <c r="R7862" i="4" s="1"/>
  <c r="Q7647" i="4"/>
  <c r="R7659" i="4"/>
  <c r="R7714" i="4"/>
  <c r="Q7735" i="4"/>
  <c r="R7681" i="4"/>
  <c r="Q7658" i="4"/>
  <c r="Q7636" i="4"/>
  <c r="Q7680" i="4"/>
  <c r="R7736" i="4"/>
  <c r="Q7713" i="4"/>
  <c r="R7648" i="4"/>
  <c r="Q7757" i="4"/>
  <c r="R7725" i="4"/>
  <c r="R7758" i="4"/>
  <c r="Q7724" i="4"/>
  <c r="R7737" i="4" l="1"/>
  <c r="R7748" i="4"/>
  <c r="R7693" i="4"/>
  <c r="Q7659" i="4"/>
  <c r="R7682" i="4"/>
  <c r="Q7758" i="4"/>
  <c r="Q7769" i="4"/>
  <c r="Q7692" i="4"/>
  <c r="Q7747" i="4"/>
  <c r="Q7714" i="4"/>
  <c r="Q7736" i="4"/>
  <c r="R7660" i="4"/>
  <c r="Q7648" i="4"/>
  <c r="R7726" i="4"/>
  <c r="R7703" i="4"/>
  <c r="R7835" i="4" s="1"/>
  <c r="R7863" i="4" s="1"/>
  <c r="R7759" i="4"/>
  <c r="Q7691" i="4"/>
  <c r="Q7834" i="4" s="1"/>
  <c r="Q7862" i="4" s="1"/>
  <c r="R7770" i="4"/>
  <c r="Q7725" i="4"/>
  <c r="Q7670" i="4"/>
  <c r="R7671" i="4"/>
  <c r="Q7681" i="4"/>
  <c r="R7781" i="4"/>
  <c r="R7704" i="4"/>
  <c r="R7782" i="4" l="1"/>
  <c r="R7672" i="4"/>
  <c r="Q7704" i="4"/>
  <c r="R7683" i="4"/>
  <c r="R7715" i="4"/>
  <c r="R7836" i="4" s="1"/>
  <c r="R7864" i="4" s="1"/>
  <c r="Q7748" i="4"/>
  <c r="Q7781" i="4"/>
  <c r="R7705" i="4"/>
  <c r="R7716" i="4"/>
  <c r="Q7682" i="4"/>
  <c r="Q7703" i="4"/>
  <c r="Q7835" i="4" s="1"/>
  <c r="Q7863" i="4" s="1"/>
  <c r="R7738" i="4"/>
  <c r="Q7726" i="4"/>
  <c r="Q7770" i="4"/>
  <c r="R7760" i="4"/>
  <c r="Q7693" i="4"/>
  <c r="Q7671" i="4"/>
  <c r="R7793" i="4"/>
  <c r="Q7737" i="4"/>
  <c r="R7771" i="4"/>
  <c r="Q7660" i="4"/>
  <c r="Q7759" i="4"/>
  <c r="R7694" i="4"/>
  <c r="R7749" i="4"/>
  <c r="Q7771" i="4" l="1"/>
  <c r="R7805" i="4"/>
  <c r="Q7782" i="4"/>
  <c r="Q7715" i="4"/>
  <c r="Q7836" i="4" s="1"/>
  <c r="Q7864" i="4" s="1"/>
  <c r="Q7793" i="4"/>
  <c r="R7695" i="4"/>
  <c r="Q7672" i="4"/>
  <c r="Q7683" i="4"/>
  <c r="Q7738" i="4"/>
  <c r="Q7694" i="4"/>
  <c r="Q7760" i="4"/>
  <c r="Q7716" i="4"/>
  <c r="R7761" i="4"/>
  <c r="R7783" i="4"/>
  <c r="Q7705" i="4"/>
  <c r="R7750" i="4"/>
  <c r="R7728" i="4"/>
  <c r="R7684" i="4"/>
  <c r="R7706" i="4"/>
  <c r="Q7749" i="4"/>
  <c r="R7772" i="4"/>
  <c r="R7717" i="4"/>
  <c r="R7727" i="4"/>
  <c r="R7837" i="4" s="1"/>
  <c r="R7865" i="4" s="1"/>
  <c r="R7794" i="4"/>
  <c r="R7739" i="4" l="1"/>
  <c r="R7838" i="4" s="1"/>
  <c r="R7866" i="4" s="1"/>
  <c r="R7718" i="4"/>
  <c r="Q7717" i="4"/>
  <c r="Q7772" i="4"/>
  <c r="Q7684" i="4"/>
  <c r="Q7727" i="4"/>
  <c r="Q7837" i="4" s="1"/>
  <c r="Q7865" i="4" s="1"/>
  <c r="R7729" i="4"/>
  <c r="R7696" i="4"/>
  <c r="R7795" i="4"/>
  <c r="Q7706" i="4"/>
  <c r="R7707" i="4"/>
  <c r="Q7794" i="4"/>
  <c r="R7806" i="4"/>
  <c r="R7784" i="4"/>
  <c r="R7740" i="4"/>
  <c r="R7773" i="4"/>
  <c r="Q7750" i="4"/>
  <c r="Q7805" i="4"/>
  <c r="Q7761" i="4"/>
  <c r="R7762" i="4"/>
  <c r="Q7728" i="4"/>
  <c r="Q7695" i="4"/>
  <c r="Q7783" i="4"/>
  <c r="Q7707" i="4" l="1"/>
  <c r="R7796" i="4"/>
  <c r="Q7718" i="4"/>
  <c r="Q7729" i="4"/>
  <c r="Q7740" i="4"/>
  <c r="Q7762" i="4"/>
  <c r="R7807" i="4"/>
  <c r="Q7739" i="4"/>
  <c r="Q7838" i="4" s="1"/>
  <c r="Q7866" i="4" s="1"/>
  <c r="R7730" i="4"/>
  <c r="R7774" i="4"/>
  <c r="R7785" i="4"/>
  <c r="Q7806" i="4"/>
  <c r="R7708" i="4"/>
  <c r="Q7696" i="4"/>
  <c r="Q7795" i="4"/>
  <c r="Q7773" i="4"/>
  <c r="R7752" i="4"/>
  <c r="R7719" i="4"/>
  <c r="R7741" i="4"/>
  <c r="Q7784" i="4"/>
  <c r="R7751" i="4"/>
  <c r="R7839" i="4" s="1"/>
  <c r="R7867" i="4" s="1"/>
  <c r="R7753" i="4" l="1"/>
  <c r="Q7807" i="4"/>
  <c r="R7797" i="4"/>
  <c r="Q7751" i="4"/>
  <c r="Q7839" i="4" s="1"/>
  <c r="Q7867" i="4" s="1"/>
  <c r="Q7741" i="4"/>
  <c r="R7731" i="4"/>
  <c r="Q7708" i="4"/>
  <c r="R7786" i="4"/>
  <c r="Q7730" i="4"/>
  <c r="R7763" i="4"/>
  <c r="R7840" i="4" s="1"/>
  <c r="R7868" i="4" s="1"/>
  <c r="R7764" i="4"/>
  <c r="R7720" i="4"/>
  <c r="R7742" i="4"/>
  <c r="Q7774" i="4"/>
  <c r="R7808" i="4"/>
  <c r="Q7796" i="4"/>
  <c r="Q7785" i="4"/>
  <c r="Q7752" i="4"/>
  <c r="Q7719" i="4"/>
  <c r="U7505" i="4"/>
  <c r="U7506" i="4" s="1"/>
  <c r="U7507" i="4" s="1"/>
  <c r="V7505" i="4"/>
  <c r="V7506" i="4" s="1"/>
  <c r="V7507" i="4" s="1"/>
  <c r="AA7505" i="4"/>
  <c r="Q7764" i="4" l="1"/>
  <c r="Q7786" i="4"/>
  <c r="Q7720" i="4"/>
  <c r="Q7763" i="4"/>
  <c r="Q7840" i="4" s="1"/>
  <c r="Q7868" i="4" s="1"/>
  <c r="Q7797" i="4"/>
  <c r="R7754" i="4"/>
  <c r="R7775" i="4"/>
  <c r="R7841" i="4" s="1"/>
  <c r="R7869" i="4" s="1"/>
  <c r="R7743" i="4"/>
  <c r="R7809" i="4"/>
  <c r="Q7808" i="4"/>
  <c r="R7732" i="4"/>
  <c r="Q7742" i="4"/>
  <c r="Q7753" i="4"/>
  <c r="Q7731" i="4"/>
  <c r="R7776" i="4"/>
  <c r="R7798" i="4"/>
  <c r="R7765" i="4"/>
  <c r="AA7506" i="4"/>
  <c r="AA10" i="4"/>
  <c r="U10" i="4"/>
  <c r="V10" i="4"/>
  <c r="U7508" i="4"/>
  <c r="V7508" i="4"/>
  <c r="Q7743" i="4" l="1"/>
  <c r="R7787" i="4"/>
  <c r="R7842" i="4" s="1"/>
  <c r="R7870" i="4" s="1"/>
  <c r="Q7775" i="4"/>
  <c r="Q7841" i="4" s="1"/>
  <c r="Q7869" i="4" s="1"/>
  <c r="R7777" i="4"/>
  <c r="Q7765" i="4"/>
  <c r="R7766" i="4"/>
  <c r="Q7732" i="4"/>
  <c r="R7810" i="4"/>
  <c r="Q7754" i="4"/>
  <c r="R7755" i="4"/>
  <c r="Q7809" i="4"/>
  <c r="Q7798" i="4"/>
  <c r="R7788" i="4"/>
  <c r="R7744" i="4"/>
  <c r="Q7776" i="4"/>
  <c r="AA7507" i="4"/>
  <c r="P10" i="4"/>
  <c r="P7850" i="4" s="1"/>
  <c r="U7509" i="4"/>
  <c r="V7509" i="4"/>
  <c r="R7756" i="4" l="1"/>
  <c r="R7767" i="4"/>
  <c r="R7778" i="4"/>
  <c r="Q7787" i="4"/>
  <c r="Q7842" i="4" s="1"/>
  <c r="Q7870" i="4" s="1"/>
  <c r="R7800" i="4"/>
  <c r="Q7766" i="4"/>
  <c r="Q7777" i="4"/>
  <c r="Q7810" i="4"/>
  <c r="R7789" i="4"/>
  <c r="R7799" i="4"/>
  <c r="R7843" i="4" s="1"/>
  <c r="R7871" i="4" s="1"/>
  <c r="Q7788" i="4"/>
  <c r="Q7744" i="4"/>
  <c r="Q7755" i="4"/>
  <c r="AA7508" i="4"/>
  <c r="P7847" i="4"/>
  <c r="P7871" i="4"/>
  <c r="P7863" i="4"/>
  <c r="P7855" i="4"/>
  <c r="P7865" i="4"/>
  <c r="P7857" i="4"/>
  <c r="P7849" i="4"/>
  <c r="P7869" i="4"/>
  <c r="P7861" i="4"/>
  <c r="P7853" i="4"/>
  <c r="P7867" i="4"/>
  <c r="P7859" i="4"/>
  <c r="P7851" i="4"/>
  <c r="P7872" i="4"/>
  <c r="P7868" i="4"/>
  <c r="P7864" i="4"/>
  <c r="P7860" i="4"/>
  <c r="P7856" i="4"/>
  <c r="P7852" i="4"/>
  <c r="P7848" i="4"/>
  <c r="P7870" i="4"/>
  <c r="P7866" i="4"/>
  <c r="P7862" i="4"/>
  <c r="P7858" i="4"/>
  <c r="P7854" i="4"/>
  <c r="AJ7847" i="4"/>
  <c r="AJ7849" i="4"/>
  <c r="AJ7850" i="4"/>
  <c r="AJ7851" i="4"/>
  <c r="AJ7852" i="4"/>
  <c r="AJ7853" i="4"/>
  <c r="AJ7854" i="4"/>
  <c r="AJ7855" i="4"/>
  <c r="AJ7856" i="4"/>
  <c r="AJ7857" i="4"/>
  <c r="AJ7858" i="4"/>
  <c r="AJ7859" i="4"/>
  <c r="AJ7848" i="4"/>
  <c r="AJ7860" i="4"/>
  <c r="AJ7861" i="4"/>
  <c r="AJ7862" i="4"/>
  <c r="AJ7863" i="4"/>
  <c r="AJ7864" i="4"/>
  <c r="AJ7865" i="4"/>
  <c r="AJ7866" i="4"/>
  <c r="AJ7867" i="4"/>
  <c r="AJ7868" i="4"/>
  <c r="AJ7869" i="4"/>
  <c r="AJ7870" i="4"/>
  <c r="AJ7871" i="4"/>
  <c r="AJ7872" i="4"/>
  <c r="V7510" i="4"/>
  <c r="U7510" i="4"/>
  <c r="Q7789" i="4" l="1"/>
  <c r="Q7799" i="4"/>
  <c r="Q7843" i="4" s="1"/>
  <c r="Q7871" i="4" s="1"/>
  <c r="Q7767" i="4"/>
  <c r="R7811" i="4"/>
  <c r="R7844" i="4" s="1"/>
  <c r="R7872" i="4" s="1"/>
  <c r="Q7778" i="4"/>
  <c r="R7790" i="4"/>
  <c r="Q7756" i="4"/>
  <c r="R7801" i="4"/>
  <c r="R7812" i="4"/>
  <c r="R7779" i="4"/>
  <c r="Q7800" i="4"/>
  <c r="R7768" i="4"/>
  <c r="AA7509" i="4"/>
  <c r="U7511" i="4"/>
  <c r="V7511" i="4"/>
  <c r="R7791" i="4" l="1"/>
  <c r="R7802" i="4"/>
  <c r="Q7779" i="4"/>
  <c r="Q7790" i="4"/>
  <c r="R7780" i="4"/>
  <c r="R7813" i="4"/>
  <c r="Q7811" i="4"/>
  <c r="Q7844" i="4" s="1"/>
  <c r="Q7872" i="4" s="1"/>
  <c r="Q7812" i="4"/>
  <c r="Q7768" i="4"/>
  <c r="Q7801" i="4"/>
  <c r="AA7510" i="4"/>
  <c r="U7819" i="4"/>
  <c r="U7847" i="4" s="1"/>
  <c r="U7512" i="4"/>
  <c r="V7819" i="4"/>
  <c r="V7847" i="4" s="1"/>
  <c r="V7512" i="4"/>
  <c r="Q7802" i="4" l="1"/>
  <c r="Q7813" i="4"/>
  <c r="Q7791" i="4"/>
  <c r="Q7780" i="4"/>
  <c r="R7814" i="4"/>
  <c r="R7792" i="4"/>
  <c r="R7803" i="4"/>
  <c r="AA7511" i="4"/>
  <c r="S7821" i="4"/>
  <c r="S7849" i="4" s="1"/>
  <c r="V7513" i="4"/>
  <c r="T7821" i="4"/>
  <c r="T7849" i="4" s="1"/>
  <c r="U7513" i="4"/>
  <c r="Q7792" i="4" l="1"/>
  <c r="R7815" i="4"/>
  <c r="Q7803" i="4"/>
  <c r="R7804" i="4"/>
  <c r="Q7814" i="4"/>
  <c r="AA7819" i="4"/>
  <c r="AA7847" i="4" s="1"/>
  <c r="AA7512" i="4"/>
  <c r="T7822" i="4"/>
  <c r="T7850" i="4" s="1"/>
  <c r="U7514" i="4"/>
  <c r="V7514" i="4"/>
  <c r="S7822" i="4"/>
  <c r="S7850" i="4" s="1"/>
  <c r="R7816" i="4" l="1"/>
  <c r="Q7815" i="4"/>
  <c r="Q7804" i="4"/>
  <c r="AA7513" i="4"/>
  <c r="S7823" i="4"/>
  <c r="S7851" i="4" s="1"/>
  <c r="U7515" i="4"/>
  <c r="T7823" i="4"/>
  <c r="T7851" i="4" s="1"/>
  <c r="V7515" i="4"/>
  <c r="Q7816" i="4" l="1"/>
  <c r="AA7514" i="4"/>
  <c r="V7516" i="4"/>
  <c r="V7517" i="4" s="1"/>
  <c r="V7529" i="4" s="1"/>
  <c r="T7824" i="4"/>
  <c r="T7852" i="4" s="1"/>
  <c r="U7516" i="4"/>
  <c r="U7517" i="4" s="1"/>
  <c r="U7529" i="4" s="1"/>
  <c r="S7824" i="4"/>
  <c r="S7852" i="4" s="1"/>
  <c r="U7541" i="4" l="1"/>
  <c r="V7541" i="4"/>
  <c r="U7518" i="4"/>
  <c r="U7530" i="4" s="1"/>
  <c r="V7518" i="4"/>
  <c r="V7530" i="4" s="1"/>
  <c r="AA7515" i="4"/>
  <c r="S7825" i="4"/>
  <c r="S7853" i="4" s="1"/>
  <c r="T7825" i="4"/>
  <c r="T7853" i="4" s="1"/>
  <c r="V7542" i="4" l="1"/>
  <c r="U7542" i="4"/>
  <c r="V7553" i="4"/>
  <c r="U7553" i="4"/>
  <c r="V7519" i="4"/>
  <c r="V7531" i="4" s="1"/>
  <c r="U7519" i="4"/>
  <c r="U7531" i="4" s="1"/>
  <c r="AA7516" i="4"/>
  <c r="S7826" i="4"/>
  <c r="S7854" i="4" s="1"/>
  <c r="T7826" i="4"/>
  <c r="T7854" i="4" s="1"/>
  <c r="U7565" i="4" l="1"/>
  <c r="V7565" i="4"/>
  <c r="U7543" i="4"/>
  <c r="U7554" i="4"/>
  <c r="V7543" i="4"/>
  <c r="V7554" i="4"/>
  <c r="U7520" i="4"/>
  <c r="U7532" i="4" s="1"/>
  <c r="V7520" i="4"/>
  <c r="V7532" i="4" s="1"/>
  <c r="AA7517" i="4"/>
  <c r="T7874" i="4"/>
  <c r="S7874" i="4"/>
  <c r="S7827" i="4"/>
  <c r="S7855" i="4" s="1"/>
  <c r="T7827" i="4"/>
  <c r="T7855" i="4" s="1"/>
  <c r="V7544" i="4" l="1"/>
  <c r="U7566" i="4"/>
  <c r="U7544" i="4"/>
  <c r="U7555" i="4"/>
  <c r="V7566" i="4"/>
  <c r="V7577" i="4"/>
  <c r="V7555" i="4"/>
  <c r="U7577" i="4"/>
  <c r="V7521" i="4"/>
  <c r="V7533" i="4" s="1"/>
  <c r="U7521" i="4"/>
  <c r="U7533" i="4" s="1"/>
  <c r="AA7518" i="4"/>
  <c r="S7828" i="4"/>
  <c r="S7856" i="4" s="1"/>
  <c r="T7828" i="4"/>
  <c r="T7856" i="4" s="1"/>
  <c r="U7589" i="4" l="1"/>
  <c r="U7567" i="4"/>
  <c r="V7567" i="4"/>
  <c r="U7556" i="4"/>
  <c r="U7545" i="4"/>
  <c r="V7589" i="4"/>
  <c r="U7578" i="4"/>
  <c r="V7545" i="4"/>
  <c r="V7578" i="4"/>
  <c r="V7556" i="4"/>
  <c r="U7522" i="4"/>
  <c r="U7534" i="4" s="1"/>
  <c r="V7522" i="4"/>
  <c r="V7534" i="4" s="1"/>
  <c r="AA7519" i="4"/>
  <c r="S7829" i="4"/>
  <c r="S7857" i="4" s="1"/>
  <c r="T7829" i="4"/>
  <c r="T7857" i="4" s="1"/>
  <c r="V7546" i="4" l="1"/>
  <c r="V7557" i="4"/>
  <c r="U7568" i="4"/>
  <c r="U7546" i="4"/>
  <c r="U7590" i="4"/>
  <c r="V7579" i="4"/>
  <c r="V7568" i="4"/>
  <c r="V7601" i="4"/>
  <c r="U7579" i="4"/>
  <c r="V7590" i="4"/>
  <c r="U7557" i="4"/>
  <c r="U7601" i="4"/>
  <c r="V7523" i="4"/>
  <c r="U7523" i="4"/>
  <c r="AA7520" i="4"/>
  <c r="S7830" i="4"/>
  <c r="S7858" i="4" s="1"/>
  <c r="T7830" i="4"/>
  <c r="T7858" i="4" s="1"/>
  <c r="U7613" i="4" l="1"/>
  <c r="V7613" i="4"/>
  <c r="U7558" i="4"/>
  <c r="U7569" i="4"/>
  <c r="V7580" i="4"/>
  <c r="U7580" i="4"/>
  <c r="U7535" i="4"/>
  <c r="U7821" i="4" s="1"/>
  <c r="U7849" i="4" s="1"/>
  <c r="V7602" i="4"/>
  <c r="V7591" i="4"/>
  <c r="V7569" i="4"/>
  <c r="V7535" i="4"/>
  <c r="V7821" i="4" s="1"/>
  <c r="V7849" i="4" s="1"/>
  <c r="U7591" i="4"/>
  <c r="U7602" i="4"/>
  <c r="V7558" i="4"/>
  <c r="U7524" i="4"/>
  <c r="U7536" i="4" s="1"/>
  <c r="V7524" i="4"/>
  <c r="V7536" i="4" s="1"/>
  <c r="AA7521" i="4"/>
  <c r="S7831" i="4"/>
  <c r="S7859" i="4" s="1"/>
  <c r="T7831" i="4"/>
  <c r="T7859" i="4" s="1"/>
  <c r="V7570" i="4" l="1"/>
  <c r="V7547" i="4"/>
  <c r="V7822" i="4" s="1"/>
  <c r="V7850" i="4" s="1"/>
  <c r="U7581" i="4"/>
  <c r="U7614" i="4"/>
  <c r="V7581" i="4"/>
  <c r="U7547" i="4"/>
  <c r="U7822" i="4" s="1"/>
  <c r="U7850" i="4" s="1"/>
  <c r="U7570" i="4"/>
  <c r="V7548" i="4"/>
  <c r="U7603" i="4"/>
  <c r="V7603" i="4"/>
  <c r="U7592" i="4"/>
  <c r="V7625" i="4"/>
  <c r="U7548" i="4"/>
  <c r="V7614" i="4"/>
  <c r="V7592" i="4"/>
  <c r="U7625" i="4"/>
  <c r="V7525" i="4"/>
  <c r="V7537" i="4" s="1"/>
  <c r="U7525" i="4"/>
  <c r="U7537" i="4" s="1"/>
  <c r="AA7522" i="4"/>
  <c r="U7820" i="4"/>
  <c r="U7848" i="4" s="1"/>
  <c r="S7832" i="4"/>
  <c r="S7860" i="4" s="1"/>
  <c r="T7832" i="4"/>
  <c r="T7860" i="4" s="1"/>
  <c r="V7820" i="4"/>
  <c r="V7848" i="4" s="1"/>
  <c r="U7549" i="4" l="1"/>
  <c r="V7626" i="4"/>
  <c r="V7615" i="4"/>
  <c r="U7593" i="4"/>
  <c r="V7549" i="4"/>
  <c r="U7560" i="4"/>
  <c r="U7615" i="4"/>
  <c r="U7559" i="4"/>
  <c r="U7823" i="4" s="1"/>
  <c r="U7851" i="4" s="1"/>
  <c r="U7637" i="4"/>
  <c r="V7637" i="4"/>
  <c r="V7560" i="4"/>
  <c r="V7593" i="4"/>
  <c r="V7559" i="4"/>
  <c r="V7823" i="4" s="1"/>
  <c r="V7851" i="4" s="1"/>
  <c r="V7604" i="4"/>
  <c r="U7604" i="4"/>
  <c r="U7582" i="4"/>
  <c r="U7626" i="4"/>
  <c r="V7582" i="4"/>
  <c r="U7526" i="4"/>
  <c r="U7538" i="4" s="1"/>
  <c r="V7526" i="4"/>
  <c r="V7538" i="4" s="1"/>
  <c r="AA7523" i="4"/>
  <c r="S7833" i="4"/>
  <c r="S7861" i="4" s="1"/>
  <c r="T7833" i="4"/>
  <c r="T7861" i="4" s="1"/>
  <c r="V7594" i="4" l="1"/>
  <c r="V7616" i="4"/>
  <c r="V7572" i="4"/>
  <c r="U7571" i="4"/>
  <c r="U7824" i="4" s="1"/>
  <c r="U7852" i="4" s="1"/>
  <c r="U7605" i="4"/>
  <c r="U7638" i="4"/>
  <c r="V7649" i="4"/>
  <c r="U7627" i="4"/>
  <c r="V7627" i="4"/>
  <c r="V7550" i="4"/>
  <c r="U7594" i="4"/>
  <c r="V7571" i="4"/>
  <c r="V7824" i="4" s="1"/>
  <c r="V7852" i="4" s="1"/>
  <c r="U7649" i="4"/>
  <c r="U7572" i="4"/>
  <c r="V7638" i="4"/>
  <c r="U7550" i="4"/>
  <c r="U7616" i="4"/>
  <c r="V7605" i="4"/>
  <c r="V7561" i="4"/>
  <c r="U7561" i="4"/>
  <c r="V7527" i="4"/>
  <c r="V7539" i="4" s="1"/>
  <c r="U7527" i="4"/>
  <c r="U7539" i="4" s="1"/>
  <c r="AA7524" i="4"/>
  <c r="AA7820" i="4"/>
  <c r="AA7848" i="4" s="1"/>
  <c r="S7834" i="4"/>
  <c r="S7862" i="4" s="1"/>
  <c r="T7834" i="4"/>
  <c r="T7862" i="4" s="1"/>
  <c r="U7551" i="4" l="1"/>
  <c r="V7617" i="4"/>
  <c r="U7584" i="4"/>
  <c r="U7606" i="4"/>
  <c r="V7661" i="4"/>
  <c r="U7583" i="4"/>
  <c r="U7825" i="4" s="1"/>
  <c r="U7853" i="4" s="1"/>
  <c r="V7551" i="4"/>
  <c r="U7628" i="4"/>
  <c r="U7661" i="4"/>
  <c r="V7562" i="4"/>
  <c r="U7650" i="4"/>
  <c r="V7584" i="4"/>
  <c r="U7573" i="4"/>
  <c r="U7562" i="4"/>
  <c r="V7639" i="4"/>
  <c r="U7617" i="4"/>
  <c r="V7628" i="4"/>
  <c r="V7573" i="4"/>
  <c r="V7650" i="4"/>
  <c r="V7583" i="4"/>
  <c r="V7825" i="4" s="1"/>
  <c r="V7853" i="4" s="1"/>
  <c r="U7639" i="4"/>
  <c r="V7606" i="4"/>
  <c r="U7528" i="4"/>
  <c r="U7540" i="4" s="1"/>
  <c r="V7528" i="4"/>
  <c r="V7540" i="4" s="1"/>
  <c r="AA7525" i="4"/>
  <c r="T7835" i="4"/>
  <c r="T7863" i="4" s="1"/>
  <c r="S7835" i="4"/>
  <c r="S7863" i="4" s="1"/>
  <c r="V7618" i="4" l="1"/>
  <c r="V7662" i="4"/>
  <c r="V7651" i="4"/>
  <c r="U7662" i="4"/>
  <c r="V7563" i="4"/>
  <c r="U7618" i="4"/>
  <c r="U7651" i="4"/>
  <c r="V7585" i="4"/>
  <c r="U7574" i="4"/>
  <c r="V7574" i="4"/>
  <c r="U7596" i="4"/>
  <c r="V7552" i="4"/>
  <c r="V7640" i="4"/>
  <c r="U7585" i="4"/>
  <c r="U7673" i="4"/>
  <c r="U7595" i="4"/>
  <c r="U7826" i="4" s="1"/>
  <c r="U7854" i="4" s="1"/>
  <c r="V7629" i="4"/>
  <c r="U7552" i="4"/>
  <c r="V7595" i="4"/>
  <c r="V7826" i="4" s="1"/>
  <c r="V7854" i="4" s="1"/>
  <c r="U7629" i="4"/>
  <c r="V7596" i="4"/>
  <c r="U7640" i="4"/>
  <c r="V7673" i="4"/>
  <c r="U7563" i="4"/>
  <c r="AA7526" i="4"/>
  <c r="S7836" i="4"/>
  <c r="S7864" i="4" s="1"/>
  <c r="T7836" i="4"/>
  <c r="T7864" i="4" s="1"/>
  <c r="U7652" i="4" l="1"/>
  <c r="V7607" i="4"/>
  <c r="V7827" i="4" s="1"/>
  <c r="V7855" i="4" s="1"/>
  <c r="U7607" i="4"/>
  <c r="U7827" i="4" s="1"/>
  <c r="U7855" i="4" s="1"/>
  <c r="V7564" i="4"/>
  <c r="V7597" i="4"/>
  <c r="U7674" i="4"/>
  <c r="V7608" i="4"/>
  <c r="U7564" i="4"/>
  <c r="U7685" i="4"/>
  <c r="U7608" i="4"/>
  <c r="U7663" i="4"/>
  <c r="V7663" i="4"/>
  <c r="U7575" i="4"/>
  <c r="U7641" i="4"/>
  <c r="V7641" i="4"/>
  <c r="U7597" i="4"/>
  <c r="V7586" i="4"/>
  <c r="U7630" i="4"/>
  <c r="V7674" i="4"/>
  <c r="V7685" i="4"/>
  <c r="V7652" i="4"/>
  <c r="U7586" i="4"/>
  <c r="V7575" i="4"/>
  <c r="V7630" i="4"/>
  <c r="AA7527" i="4"/>
  <c r="T7837" i="4"/>
  <c r="T7865" i="4" s="1"/>
  <c r="S7837" i="4"/>
  <c r="S7865" i="4" s="1"/>
  <c r="U7598" i="4" l="1"/>
  <c r="U7642" i="4"/>
  <c r="U7653" i="4"/>
  <c r="U7620" i="4"/>
  <c r="U7686" i="4"/>
  <c r="U7619" i="4"/>
  <c r="U7828" i="4" s="1"/>
  <c r="U7856" i="4" s="1"/>
  <c r="V7664" i="4"/>
  <c r="V7598" i="4"/>
  <c r="U7587" i="4"/>
  <c r="U7697" i="4"/>
  <c r="V7609" i="4"/>
  <c r="V7642" i="4"/>
  <c r="V7697" i="4"/>
  <c r="U7609" i="4"/>
  <c r="V7675" i="4"/>
  <c r="U7576" i="4"/>
  <c r="V7576" i="4"/>
  <c r="V7619" i="4"/>
  <c r="V7828" i="4" s="1"/>
  <c r="V7856" i="4" s="1"/>
  <c r="V7587" i="4"/>
  <c r="V7686" i="4"/>
  <c r="V7653" i="4"/>
  <c r="U7675" i="4"/>
  <c r="V7620" i="4"/>
  <c r="U7664" i="4"/>
  <c r="V7874" i="4"/>
  <c r="U7874" i="4"/>
  <c r="AA7528" i="4"/>
  <c r="T7838" i="4"/>
  <c r="T7866" i="4" s="1"/>
  <c r="S7838" i="4"/>
  <c r="S7866" i="4" s="1"/>
  <c r="U7687" i="4" l="1"/>
  <c r="V7687" i="4"/>
  <c r="V7621" i="4"/>
  <c r="V7676" i="4"/>
  <c r="U7632" i="4"/>
  <c r="V7665" i="4"/>
  <c r="V7631" i="4"/>
  <c r="V7829" i="4" s="1"/>
  <c r="V7857" i="4" s="1"/>
  <c r="U7621" i="4"/>
  <c r="U7709" i="4"/>
  <c r="U7665" i="4"/>
  <c r="U7676" i="4"/>
  <c r="V7698" i="4"/>
  <c r="V7588" i="4"/>
  <c r="V7709" i="4"/>
  <c r="U7599" i="4"/>
  <c r="U7631" i="4"/>
  <c r="U7829" i="4" s="1"/>
  <c r="U7857" i="4" s="1"/>
  <c r="U7654" i="4"/>
  <c r="V7632" i="4"/>
  <c r="V7599" i="4"/>
  <c r="U7588" i="4"/>
  <c r="V7654" i="4"/>
  <c r="V7610" i="4"/>
  <c r="U7698" i="4"/>
  <c r="U7610" i="4"/>
  <c r="AA7529" i="4"/>
  <c r="T7839" i="4"/>
  <c r="T7867" i="4" s="1"/>
  <c r="S7839" i="4"/>
  <c r="S7867" i="4" s="1"/>
  <c r="V7622" i="4" l="1"/>
  <c r="V7644" i="4"/>
  <c r="U7611" i="4"/>
  <c r="U7688" i="4"/>
  <c r="V7688" i="4"/>
  <c r="V7666" i="4"/>
  <c r="U7666" i="4"/>
  <c r="V7721" i="4"/>
  <c r="U7677" i="4"/>
  <c r="V7643" i="4"/>
  <c r="V7830" i="4" s="1"/>
  <c r="V7858" i="4" s="1"/>
  <c r="V7633" i="4"/>
  <c r="U7622" i="4"/>
  <c r="U7600" i="4"/>
  <c r="V7600" i="4"/>
  <c r="U7721" i="4"/>
  <c r="V7677" i="4"/>
  <c r="V7699" i="4"/>
  <c r="U7710" i="4"/>
  <c r="V7611" i="4"/>
  <c r="U7643" i="4"/>
  <c r="U7830" i="4" s="1"/>
  <c r="U7858" i="4" s="1"/>
  <c r="V7710" i="4"/>
  <c r="U7633" i="4"/>
  <c r="U7644" i="4"/>
  <c r="U7699" i="4"/>
  <c r="AA7530" i="4"/>
  <c r="S7840" i="4"/>
  <c r="S7868" i="4" s="1"/>
  <c r="T7840" i="4"/>
  <c r="T7868" i="4" s="1"/>
  <c r="U7645" i="4" l="1"/>
  <c r="V7623" i="4"/>
  <c r="U7733" i="4"/>
  <c r="V7645" i="4"/>
  <c r="V7733" i="4"/>
  <c r="U7700" i="4"/>
  <c r="V7722" i="4"/>
  <c r="U7722" i="4"/>
  <c r="V7612" i="4"/>
  <c r="U7678" i="4"/>
  <c r="U7623" i="4"/>
  <c r="U7711" i="4"/>
  <c r="V7711" i="4"/>
  <c r="U7612" i="4"/>
  <c r="V7655" i="4"/>
  <c r="V7831" i="4" s="1"/>
  <c r="V7859" i="4" s="1"/>
  <c r="V7678" i="4"/>
  <c r="V7656" i="4"/>
  <c r="U7656" i="4"/>
  <c r="U7655" i="4"/>
  <c r="U7831" i="4" s="1"/>
  <c r="U7859" i="4" s="1"/>
  <c r="V7689" i="4"/>
  <c r="U7634" i="4"/>
  <c r="U7689" i="4"/>
  <c r="V7700" i="4"/>
  <c r="V7634" i="4"/>
  <c r="AA7531" i="4"/>
  <c r="S7841" i="4"/>
  <c r="S7869" i="4" s="1"/>
  <c r="T7841" i="4"/>
  <c r="T7869" i="4" s="1"/>
  <c r="U7701" i="4" l="1"/>
  <c r="U7667" i="4"/>
  <c r="U7832" i="4" s="1"/>
  <c r="U7860" i="4" s="1"/>
  <c r="U7723" i="4"/>
  <c r="U7734" i="4"/>
  <c r="V7657" i="4"/>
  <c r="U7646" i="4"/>
  <c r="U7668" i="4"/>
  <c r="V7667" i="4"/>
  <c r="V7832" i="4" s="1"/>
  <c r="V7860" i="4" s="1"/>
  <c r="U7635" i="4"/>
  <c r="V7734" i="4"/>
  <c r="U7745" i="4"/>
  <c r="V7646" i="4"/>
  <c r="V7701" i="4"/>
  <c r="V7668" i="4"/>
  <c r="U7624" i="4"/>
  <c r="U7690" i="4"/>
  <c r="U7712" i="4"/>
  <c r="V7635" i="4"/>
  <c r="V7712" i="4"/>
  <c r="V7690" i="4"/>
  <c r="V7723" i="4"/>
  <c r="V7624" i="4"/>
  <c r="V7745" i="4"/>
  <c r="U7657" i="4"/>
  <c r="AA7532" i="4"/>
  <c r="T7842" i="4"/>
  <c r="T7870" i="4" s="1"/>
  <c r="S7842" i="4"/>
  <c r="S7870" i="4" s="1"/>
  <c r="V7636" i="4" l="1"/>
  <c r="V7647" i="4"/>
  <c r="V7680" i="4"/>
  <c r="V7746" i="4"/>
  <c r="U7680" i="4"/>
  <c r="U7735" i="4"/>
  <c r="V7735" i="4"/>
  <c r="U7724" i="4"/>
  <c r="V7713" i="4"/>
  <c r="U7647" i="4"/>
  <c r="U7658" i="4"/>
  <c r="U7669" i="4"/>
  <c r="V7702" i="4"/>
  <c r="U7702" i="4"/>
  <c r="V7658" i="4"/>
  <c r="V7669" i="4"/>
  <c r="U7679" i="4"/>
  <c r="U7833" i="4" s="1"/>
  <c r="U7861" i="4" s="1"/>
  <c r="V7757" i="4"/>
  <c r="V7724" i="4"/>
  <c r="U7636" i="4"/>
  <c r="U7757" i="4"/>
  <c r="V7679" i="4"/>
  <c r="V7833" i="4" s="1"/>
  <c r="V7861" i="4" s="1"/>
  <c r="U7746" i="4"/>
  <c r="U7713" i="4"/>
  <c r="AA7533" i="4"/>
  <c r="S7843" i="4"/>
  <c r="S7871" i="4" s="1"/>
  <c r="T7843" i="4"/>
  <c r="T7871" i="4" s="1"/>
  <c r="V7736" i="4" l="1"/>
  <c r="V7681" i="4"/>
  <c r="U7681" i="4"/>
  <c r="U7736" i="4"/>
  <c r="V7758" i="4"/>
  <c r="V7691" i="4"/>
  <c r="V7834" i="4" s="1"/>
  <c r="V7862" i="4" s="1"/>
  <c r="V7769" i="4"/>
  <c r="V7670" i="4"/>
  <c r="U7670" i="4"/>
  <c r="V7747" i="4"/>
  <c r="V7692" i="4"/>
  <c r="U7725" i="4"/>
  <c r="U7769" i="4"/>
  <c r="U7714" i="4"/>
  <c r="U7659" i="4"/>
  <c r="U7747" i="4"/>
  <c r="V7659" i="4"/>
  <c r="U7758" i="4"/>
  <c r="U7648" i="4"/>
  <c r="U7691" i="4"/>
  <c r="U7834" i="4" s="1"/>
  <c r="U7862" i="4" s="1"/>
  <c r="V7714" i="4"/>
  <c r="V7725" i="4"/>
  <c r="U7692" i="4"/>
  <c r="V7648" i="4"/>
  <c r="AA7534" i="4"/>
  <c r="S7844" i="4"/>
  <c r="S7872" i="4" s="1"/>
  <c r="T7844" i="4"/>
  <c r="T7872" i="4" s="1"/>
  <c r="V7737" i="4" l="1"/>
  <c r="U7660" i="4"/>
  <c r="U7671" i="4"/>
  <c r="V7704" i="4"/>
  <c r="V7781" i="4"/>
  <c r="U7748" i="4"/>
  <c r="V7726" i="4"/>
  <c r="U7770" i="4"/>
  <c r="U7726" i="4"/>
  <c r="V7759" i="4"/>
  <c r="U7693" i="4"/>
  <c r="V7660" i="4"/>
  <c r="V7671" i="4"/>
  <c r="U7781" i="4"/>
  <c r="U7682" i="4"/>
  <c r="V7703" i="4"/>
  <c r="V7835" i="4" s="1"/>
  <c r="V7863" i="4" s="1"/>
  <c r="V7693" i="4"/>
  <c r="U7704" i="4"/>
  <c r="U7703" i="4"/>
  <c r="U7835" i="4" s="1"/>
  <c r="U7863" i="4" s="1"/>
  <c r="U7759" i="4"/>
  <c r="U7737" i="4"/>
  <c r="V7682" i="4"/>
  <c r="V7770" i="4"/>
  <c r="V7748" i="4"/>
  <c r="AA7535" i="4"/>
  <c r="V7694" i="4" l="1"/>
  <c r="U7715" i="4"/>
  <c r="U7836" i="4" s="1"/>
  <c r="U7864" i="4" s="1"/>
  <c r="V7715" i="4"/>
  <c r="V7836" i="4" s="1"/>
  <c r="V7864" i="4" s="1"/>
  <c r="V7672" i="4"/>
  <c r="U7782" i="4"/>
  <c r="V7716" i="4"/>
  <c r="U7749" i="4"/>
  <c r="U7716" i="4"/>
  <c r="U7694" i="4"/>
  <c r="U7705" i="4"/>
  <c r="V7738" i="4"/>
  <c r="U7683" i="4"/>
  <c r="V7760" i="4"/>
  <c r="U7771" i="4"/>
  <c r="V7705" i="4"/>
  <c r="U7793" i="4"/>
  <c r="V7771" i="4"/>
  <c r="U7760" i="4"/>
  <c r="U7672" i="4"/>
  <c r="V7782" i="4"/>
  <c r="V7683" i="4"/>
  <c r="U7738" i="4"/>
  <c r="V7793" i="4"/>
  <c r="V7749" i="4"/>
  <c r="AA7536" i="4"/>
  <c r="AA7821" i="4"/>
  <c r="AA7849" i="4" s="1"/>
  <c r="U7750" i="4" l="1"/>
  <c r="U7772" i="4"/>
  <c r="U7783" i="4"/>
  <c r="U7717" i="4"/>
  <c r="V7728" i="4"/>
  <c r="V7727" i="4"/>
  <c r="V7837" i="4" s="1"/>
  <c r="V7865" i="4" s="1"/>
  <c r="V7695" i="4"/>
  <c r="V7783" i="4"/>
  <c r="V7772" i="4"/>
  <c r="U7706" i="4"/>
  <c r="U7794" i="4"/>
  <c r="V7761" i="4"/>
  <c r="V7794" i="4"/>
  <c r="U7805" i="4"/>
  <c r="U7695" i="4"/>
  <c r="U7728" i="4"/>
  <c r="V7684" i="4"/>
  <c r="U7727" i="4"/>
  <c r="U7837" i="4" s="1"/>
  <c r="U7865" i="4" s="1"/>
  <c r="V7805" i="4"/>
  <c r="U7684" i="4"/>
  <c r="V7717" i="4"/>
  <c r="V7750" i="4"/>
  <c r="U7761" i="4"/>
  <c r="V7706" i="4"/>
  <c r="AA7537" i="4"/>
  <c r="V7762" i="4" l="1"/>
  <c r="U7707" i="4"/>
  <c r="U7806" i="4"/>
  <c r="V7707" i="4"/>
  <c r="U7729" i="4"/>
  <c r="V7729" i="4"/>
  <c r="U7739" i="4"/>
  <c r="U7838" i="4" s="1"/>
  <c r="U7866" i="4" s="1"/>
  <c r="U7718" i="4"/>
  <c r="U7795" i="4"/>
  <c r="V7718" i="4"/>
  <c r="U7696" i="4"/>
  <c r="V7696" i="4"/>
  <c r="V7806" i="4"/>
  <c r="V7784" i="4"/>
  <c r="V7739" i="4"/>
  <c r="V7838" i="4" s="1"/>
  <c r="V7866" i="4" s="1"/>
  <c r="U7784" i="4"/>
  <c r="U7773" i="4"/>
  <c r="U7740" i="4"/>
  <c r="V7773" i="4"/>
  <c r="V7795" i="4"/>
  <c r="V7740" i="4"/>
  <c r="U7762" i="4"/>
  <c r="AA7538" i="4"/>
  <c r="U7774" i="4" l="1"/>
  <c r="U7752" i="4"/>
  <c r="V7751" i="4"/>
  <c r="V7839" i="4" s="1"/>
  <c r="V7867" i="4" s="1"/>
  <c r="U7708" i="4"/>
  <c r="V7719" i="4"/>
  <c r="V7752" i="4"/>
  <c r="U7785" i="4"/>
  <c r="V7796" i="4"/>
  <c r="V7730" i="4"/>
  <c r="U7751" i="4"/>
  <c r="U7839" i="4" s="1"/>
  <c r="U7867" i="4" s="1"/>
  <c r="V7807" i="4"/>
  <c r="U7796" i="4"/>
  <c r="U7807" i="4"/>
  <c r="V7741" i="4"/>
  <c r="U7719" i="4"/>
  <c r="V7785" i="4"/>
  <c r="V7708" i="4"/>
  <c r="U7730" i="4"/>
  <c r="U7741" i="4"/>
  <c r="V7774" i="4"/>
  <c r="AA7539" i="4"/>
  <c r="AA7551" i="4" s="1"/>
  <c r="U7742" i="4" l="1"/>
  <c r="V7753" i="4"/>
  <c r="U7797" i="4"/>
  <c r="AA7563" i="4"/>
  <c r="V7720" i="4"/>
  <c r="U7763" i="4"/>
  <c r="U7840" i="4" s="1"/>
  <c r="U7868" i="4" s="1"/>
  <c r="V7764" i="4"/>
  <c r="V7763" i="4"/>
  <c r="V7840" i="4" s="1"/>
  <c r="V7868" i="4" s="1"/>
  <c r="V7786" i="4"/>
  <c r="V7797" i="4"/>
  <c r="U7808" i="4"/>
  <c r="V7742" i="4"/>
  <c r="V7731" i="4"/>
  <c r="U7764" i="4"/>
  <c r="U7753" i="4"/>
  <c r="U7731" i="4"/>
  <c r="V7808" i="4"/>
  <c r="U7720" i="4"/>
  <c r="U7786" i="4"/>
  <c r="AA7540" i="4"/>
  <c r="AA7552" i="4" s="1"/>
  <c r="U7798" i="4" l="1"/>
  <c r="U7765" i="4"/>
  <c r="V7775" i="4"/>
  <c r="V7841" i="4" s="1"/>
  <c r="V7869" i="4" s="1"/>
  <c r="V7732" i="4"/>
  <c r="U7732" i="4"/>
  <c r="U7776" i="4"/>
  <c r="V7809" i="4"/>
  <c r="V7776" i="4"/>
  <c r="U7809" i="4"/>
  <c r="V7743" i="4"/>
  <c r="V7798" i="4"/>
  <c r="V7765" i="4"/>
  <c r="AA7564" i="4"/>
  <c r="U7743" i="4"/>
  <c r="V7754" i="4"/>
  <c r="U7775" i="4"/>
  <c r="U7841" i="4" s="1"/>
  <c r="U7869" i="4" s="1"/>
  <c r="AA7575" i="4"/>
  <c r="U7754" i="4"/>
  <c r="AA7541" i="4"/>
  <c r="AA7553" i="4" s="1"/>
  <c r="AA7565" i="4" l="1"/>
  <c r="U7787" i="4"/>
  <c r="U7842" i="4" s="1"/>
  <c r="U7870" i="4" s="1"/>
  <c r="V7810" i="4"/>
  <c r="U7766" i="4"/>
  <c r="AA7587" i="4"/>
  <c r="V7766" i="4"/>
  <c r="V7755" i="4"/>
  <c r="U7788" i="4"/>
  <c r="V7787" i="4"/>
  <c r="V7842" i="4" s="1"/>
  <c r="V7870" i="4" s="1"/>
  <c r="U7755" i="4"/>
  <c r="AA7576" i="4"/>
  <c r="U7744" i="4"/>
  <c r="U7777" i="4"/>
  <c r="V7777" i="4"/>
  <c r="V7788" i="4"/>
  <c r="V7744" i="4"/>
  <c r="U7810" i="4"/>
  <c r="AA7542" i="4"/>
  <c r="AA7554" i="4" s="1"/>
  <c r="V7800" i="4" l="1"/>
  <c r="U7800" i="4"/>
  <c r="U7778" i="4"/>
  <c r="V7789" i="4"/>
  <c r="U7767" i="4"/>
  <c r="V7767" i="4"/>
  <c r="U7789" i="4"/>
  <c r="V7778" i="4"/>
  <c r="AA7599" i="4"/>
  <c r="AA7566" i="4"/>
  <c r="V7756" i="4"/>
  <c r="U7756" i="4"/>
  <c r="AA7588" i="4"/>
  <c r="V7799" i="4"/>
  <c r="V7843" i="4" s="1"/>
  <c r="V7871" i="4" s="1"/>
  <c r="U7799" i="4"/>
  <c r="U7843" i="4" s="1"/>
  <c r="U7871" i="4" s="1"/>
  <c r="AA7577" i="4"/>
  <c r="AA7543" i="4"/>
  <c r="AA7555" i="4" s="1"/>
  <c r="U7811" i="4" l="1"/>
  <c r="U7844" i="4" s="1"/>
  <c r="U7872" i="4" s="1"/>
  <c r="U7768" i="4"/>
  <c r="V7790" i="4"/>
  <c r="AA7589" i="4"/>
  <c r="V7768" i="4"/>
  <c r="AA7578" i="4"/>
  <c r="U7801" i="4"/>
  <c r="U7790" i="4"/>
  <c r="AA7567" i="4"/>
  <c r="V7811" i="4"/>
  <c r="V7844" i="4" s="1"/>
  <c r="V7872" i="4" s="1"/>
  <c r="AA7600" i="4"/>
  <c r="AA7611" i="4"/>
  <c r="V7779" i="4"/>
  <c r="U7812" i="4"/>
  <c r="V7801" i="4"/>
  <c r="U7779" i="4"/>
  <c r="V7812" i="4"/>
  <c r="AA7544" i="4"/>
  <c r="AA7556" i="4" s="1"/>
  <c r="U7791" i="4" l="1"/>
  <c r="U7813" i="4"/>
  <c r="AA7590" i="4"/>
  <c r="V7802" i="4"/>
  <c r="V7813" i="4"/>
  <c r="U7780" i="4"/>
  <c r="AA7568" i="4"/>
  <c r="AA7579" i="4"/>
  <c r="V7780" i="4"/>
  <c r="V7791" i="4"/>
  <c r="AA7623" i="4"/>
  <c r="AA7612" i="4"/>
  <c r="U7802" i="4"/>
  <c r="AA7601" i="4"/>
  <c r="AA7545" i="4"/>
  <c r="AA7557" i="4" s="1"/>
  <c r="V7792" i="4" l="1"/>
  <c r="AA7591" i="4"/>
  <c r="V7814" i="4"/>
  <c r="AA7602" i="4"/>
  <c r="AA7635" i="4"/>
  <c r="AA7580" i="4"/>
  <c r="AA7569" i="4"/>
  <c r="AA7613" i="4"/>
  <c r="U7792" i="4"/>
  <c r="U7814" i="4"/>
  <c r="AA7624" i="4"/>
  <c r="V7803" i="4"/>
  <c r="U7803" i="4"/>
  <c r="AA7546" i="4"/>
  <c r="AA7558" i="4" s="1"/>
  <c r="V7815" i="4" l="1"/>
  <c r="AA7636" i="4"/>
  <c r="AA7647" i="4"/>
  <c r="AA7603" i="4"/>
  <c r="AA7570" i="4"/>
  <c r="U7804" i="4"/>
  <c r="AA7625" i="4"/>
  <c r="AA7614" i="4"/>
  <c r="U7815" i="4"/>
  <c r="AA7581" i="4"/>
  <c r="AA7592" i="4"/>
  <c r="V7804" i="4"/>
  <c r="AA7547" i="4"/>
  <c r="AA7559" i="4" l="1"/>
  <c r="AA7823" i="4" s="1"/>
  <c r="AA7851" i="4" s="1"/>
  <c r="U7816" i="4"/>
  <c r="AA7582" i="4"/>
  <c r="AA7615" i="4"/>
  <c r="AA7659" i="4"/>
  <c r="V7816" i="4"/>
  <c r="AA7626" i="4"/>
  <c r="AA7648" i="4"/>
  <c r="AA7604" i="4"/>
  <c r="AA7637" i="4"/>
  <c r="AA7593" i="4"/>
  <c r="AA7548" i="4"/>
  <c r="AA7560" i="4" s="1"/>
  <c r="AA7822" i="4"/>
  <c r="AA7850" i="4" s="1"/>
  <c r="AA7616" i="4" l="1"/>
  <c r="AA7660" i="4"/>
  <c r="AA7638" i="4"/>
  <c r="AA7627" i="4"/>
  <c r="AA7572" i="4"/>
  <c r="AA7605" i="4"/>
  <c r="AA7649" i="4"/>
  <c r="AA7671" i="4"/>
  <c r="AA7594" i="4"/>
  <c r="AA7571" i="4"/>
  <c r="AA7824" i="4"/>
  <c r="AA7852" i="4" s="1"/>
  <c r="AA7549" i="4"/>
  <c r="AA7561" i="4" s="1"/>
  <c r="AA7661" i="4" l="1"/>
  <c r="AA7639" i="4"/>
  <c r="AA7650" i="4"/>
  <c r="AA7573" i="4"/>
  <c r="AA7672" i="4"/>
  <c r="AA7583" i="4"/>
  <c r="AA7825" i="4" s="1"/>
  <c r="AA7853" i="4" s="1"/>
  <c r="AA7606" i="4"/>
  <c r="AA7617" i="4"/>
  <c r="AA7683" i="4"/>
  <c r="AA7584" i="4"/>
  <c r="AA7628" i="4"/>
  <c r="AA7550" i="4"/>
  <c r="AA7562" i="4" s="1"/>
  <c r="AA7695" i="4" l="1"/>
  <c r="AA7629" i="4"/>
  <c r="AA7618" i="4"/>
  <c r="AA7684" i="4"/>
  <c r="AA7585" i="4"/>
  <c r="AA7662" i="4"/>
  <c r="AA7574" i="4"/>
  <c r="AA7640" i="4"/>
  <c r="AA7651" i="4"/>
  <c r="AA7673" i="4"/>
  <c r="AA7596" i="4"/>
  <c r="AA7595" i="4"/>
  <c r="AA7826" i="4"/>
  <c r="AA7854" i="4" s="1"/>
  <c r="AA7874" i="4" l="1"/>
  <c r="AA7663" i="4"/>
  <c r="AA7597" i="4"/>
  <c r="AA7652" i="4"/>
  <c r="AA7696" i="4"/>
  <c r="AA7641" i="4"/>
  <c r="AA7607" i="4"/>
  <c r="AA7827" i="4"/>
  <c r="AA7855" i="4" s="1"/>
  <c r="AA7608" i="4"/>
  <c r="AA7586" i="4"/>
  <c r="AA7674" i="4"/>
  <c r="AA7707" i="4"/>
  <c r="AA7685" i="4"/>
  <c r="AA7630" i="4"/>
  <c r="AA7642" i="4" l="1"/>
  <c r="AA7598" i="4"/>
  <c r="AA7653" i="4"/>
  <c r="AA7708" i="4"/>
  <c r="AA7697" i="4"/>
  <c r="AA7719" i="4"/>
  <c r="AA7620" i="4"/>
  <c r="AA7664" i="4"/>
  <c r="AA7609" i="4"/>
  <c r="AA7675" i="4"/>
  <c r="AA7686" i="4"/>
  <c r="AA7619" i="4"/>
  <c r="AA7828" i="4" s="1"/>
  <c r="AA7856" i="4" s="1"/>
  <c r="AA7698" i="4" l="1"/>
  <c r="AA7676" i="4"/>
  <c r="AA7709" i="4"/>
  <c r="AA7720" i="4"/>
  <c r="AA7687" i="4"/>
  <c r="AA7632" i="4"/>
  <c r="AA7665" i="4"/>
  <c r="AA7621" i="4"/>
  <c r="AA7610" i="4"/>
  <c r="AA7631" i="4"/>
  <c r="AA7829" i="4"/>
  <c r="AA7857" i="4" s="1"/>
  <c r="AA7731" i="4"/>
  <c r="AA7654" i="4"/>
  <c r="AA7633" i="4" l="1"/>
  <c r="AA7699" i="4"/>
  <c r="AA7732" i="4"/>
  <c r="AA7743" i="4"/>
  <c r="AA7677" i="4"/>
  <c r="AA7721" i="4"/>
  <c r="AA7643" i="4"/>
  <c r="AA7830" i="4" s="1"/>
  <c r="AA7858" i="4" s="1"/>
  <c r="AA7644" i="4"/>
  <c r="AA7688" i="4"/>
  <c r="AA7710" i="4"/>
  <c r="AA7666" i="4"/>
  <c r="AA7622" i="4"/>
  <c r="AA7700" i="4" l="1"/>
  <c r="AA7733" i="4"/>
  <c r="AA7755" i="4"/>
  <c r="AA7634" i="4"/>
  <c r="AA7656" i="4"/>
  <c r="AA7744" i="4"/>
  <c r="AA7678" i="4"/>
  <c r="AA7689" i="4"/>
  <c r="AA7711" i="4"/>
  <c r="AA7645" i="4"/>
  <c r="AA7722" i="4"/>
  <c r="AA7655" i="4"/>
  <c r="AA7831" i="4" s="1"/>
  <c r="AA7859" i="4" s="1"/>
  <c r="AA7657" i="4" l="1"/>
  <c r="AA7646" i="4"/>
  <c r="AA7667" i="4"/>
  <c r="AA7832" i="4" s="1"/>
  <c r="AA7860" i="4" s="1"/>
  <c r="AA7723" i="4"/>
  <c r="AA7767" i="4"/>
  <c r="AA7745" i="4"/>
  <c r="AA7701" i="4"/>
  <c r="AA7690" i="4"/>
  <c r="AA7712" i="4"/>
  <c r="AA7734" i="4"/>
  <c r="AA7756" i="4"/>
  <c r="AA7668" i="4"/>
  <c r="AA7768" i="4" l="1"/>
  <c r="AA7757" i="4"/>
  <c r="AA7679" i="4"/>
  <c r="AA7833" i="4" s="1"/>
  <c r="AA7861" i="4" s="1"/>
  <c r="AA7658" i="4"/>
  <c r="AA7746" i="4"/>
  <c r="AA7724" i="4"/>
  <c r="AA7779" i="4"/>
  <c r="AA7680" i="4"/>
  <c r="AA7702" i="4"/>
  <c r="AA7735" i="4"/>
  <c r="AA7669" i="4"/>
  <c r="AA7713" i="4"/>
  <c r="AA7681" i="4" l="1"/>
  <c r="AA7747" i="4"/>
  <c r="AA7791" i="4"/>
  <c r="AA7758" i="4"/>
  <c r="AA7691" i="4"/>
  <c r="AA7834" i="4"/>
  <c r="AA7862" i="4" s="1"/>
  <c r="AA7736" i="4"/>
  <c r="AA7769" i="4"/>
  <c r="AA7714" i="4"/>
  <c r="AA7670" i="4"/>
  <c r="AA7725" i="4"/>
  <c r="AA7692" i="4"/>
  <c r="AA7780" i="4"/>
  <c r="D40" i="2"/>
  <c r="H10" i="5"/>
  <c r="H11" i="5"/>
  <c r="H5" i="5"/>
  <c r="D38" i="2"/>
  <c r="H3" i="5"/>
  <c r="D39" i="2"/>
  <c r="H8" i="5"/>
  <c r="X7505" i="4"/>
  <c r="X7506" i="4" s="1"/>
  <c r="AA7704" i="4" l="1"/>
  <c r="AA7748" i="4"/>
  <c r="AA7803" i="4"/>
  <c r="AA7737" i="4"/>
  <c r="AA7703" i="4"/>
  <c r="AA7835" i="4" s="1"/>
  <c r="AA7863" i="4" s="1"/>
  <c r="AA7759" i="4"/>
  <c r="AA7682" i="4"/>
  <c r="AA7726" i="4"/>
  <c r="AA7781" i="4"/>
  <c r="AA7693" i="4"/>
  <c r="AA7792" i="4"/>
  <c r="AA7770" i="4"/>
  <c r="G40" i="2"/>
  <c r="Z10" i="4" s="1"/>
  <c r="X7507" i="4"/>
  <c r="Z7505" i="4"/>
  <c r="Y7505" i="4"/>
  <c r="G38" i="2"/>
  <c r="H42" i="5"/>
  <c r="H7" i="5"/>
  <c r="H43" i="5" s="1"/>
  <c r="G39" i="2"/>
  <c r="Y10" i="4" s="1"/>
  <c r="H44" i="5" l="1"/>
  <c r="H45" i="5" s="1"/>
  <c r="H46" i="5" s="1"/>
  <c r="AA7782" i="4"/>
  <c r="AA7793" i="4"/>
  <c r="AA7771" i="4"/>
  <c r="AA7804" i="4"/>
  <c r="AA7749" i="4"/>
  <c r="AA7738" i="4"/>
  <c r="AA7815" i="4"/>
  <c r="AA7760" i="4"/>
  <c r="AA7705" i="4"/>
  <c r="AA7694" i="4"/>
  <c r="AA7715" i="4"/>
  <c r="AA7836" i="4"/>
  <c r="AA7864" i="4" s="1"/>
  <c r="AA7716" i="4"/>
  <c r="H9" i="5"/>
  <c r="H17" i="5" s="1"/>
  <c r="X10" i="4"/>
  <c r="Y7506" i="4"/>
  <c r="X7508" i="4"/>
  <c r="Z7506" i="4"/>
  <c r="AA7728" i="4" l="1"/>
  <c r="AA7761" i="4"/>
  <c r="AA7816" i="4"/>
  <c r="AA7783" i="4"/>
  <c r="AA7727" i="4"/>
  <c r="AA7837" i="4"/>
  <c r="AA7865" i="4" s="1"/>
  <c r="AA7706" i="4"/>
  <c r="AA7805" i="4"/>
  <c r="AA7717" i="4"/>
  <c r="AA7772" i="4"/>
  <c r="AA7750" i="4"/>
  <c r="AA7794" i="4"/>
  <c r="H16" i="5"/>
  <c r="H15" i="5"/>
  <c r="J14" i="6"/>
  <c r="H14" i="5"/>
  <c r="Z7507" i="4"/>
  <c r="X7509" i="4"/>
  <c r="Y7507" i="4"/>
  <c r="H18" i="5"/>
  <c r="H47" i="5"/>
  <c r="AA7806" i="4" l="1"/>
  <c r="AA7762" i="4"/>
  <c r="AA7718" i="4"/>
  <c r="AA7784" i="4"/>
  <c r="AA7773" i="4"/>
  <c r="AA7739" i="4"/>
  <c r="AA7838" i="4" s="1"/>
  <c r="AA7866" i="4" s="1"/>
  <c r="AA7740" i="4"/>
  <c r="AA7729" i="4"/>
  <c r="AA7795" i="4"/>
  <c r="J12" i="6"/>
  <c r="J13" i="6"/>
  <c r="J11" i="6"/>
  <c r="J15" i="6"/>
  <c r="Z7508" i="4"/>
  <c r="H19" i="5"/>
  <c r="H48" i="5"/>
  <c r="Y7508" i="4"/>
  <c r="X7510" i="4"/>
  <c r="AA7751" i="4" l="1"/>
  <c r="AA7839" i="4" s="1"/>
  <c r="AA7867" i="4" s="1"/>
  <c r="AA7730" i="4"/>
  <c r="AA7785" i="4"/>
  <c r="AA7774" i="4"/>
  <c r="AA7741" i="4"/>
  <c r="AA7752" i="4"/>
  <c r="AA7807" i="4"/>
  <c r="AA7796" i="4"/>
  <c r="J16" i="6"/>
  <c r="Y7509" i="4"/>
  <c r="Z7509" i="4"/>
  <c r="X7511" i="4"/>
  <c r="H20" i="5"/>
  <c r="H49" i="5"/>
  <c r="AA7797" i="4" l="1"/>
  <c r="AA7742" i="4"/>
  <c r="AA7764" i="4"/>
  <c r="AA7808" i="4"/>
  <c r="AA7753" i="4"/>
  <c r="AA7786" i="4"/>
  <c r="AA7763" i="4"/>
  <c r="AA7840" i="4" s="1"/>
  <c r="AA7868" i="4" s="1"/>
  <c r="J17" i="6"/>
  <c r="H21" i="5"/>
  <c r="H50" i="5"/>
  <c r="X7819" i="4"/>
  <c r="X7512" i="4"/>
  <c r="Y7510" i="4"/>
  <c r="Z7510" i="4"/>
  <c r="AA7798" i="4" l="1"/>
  <c r="AA7776" i="4"/>
  <c r="AA7765" i="4"/>
  <c r="AA7754" i="4"/>
  <c r="AA7809" i="4"/>
  <c r="AA7775" i="4"/>
  <c r="AA7841" i="4" s="1"/>
  <c r="AA7869" i="4" s="1"/>
  <c r="J18" i="6"/>
  <c r="Z7511" i="4"/>
  <c r="H22" i="5"/>
  <c r="H51" i="5"/>
  <c r="X7513" i="4"/>
  <c r="Y7511" i="4"/>
  <c r="X7847" i="4"/>
  <c r="AA7777" i="4" l="1"/>
  <c r="AA7788" i="4"/>
  <c r="AA7766" i="4"/>
  <c r="AA7810" i="4"/>
  <c r="Z7523" i="4"/>
  <c r="Z7820" i="4" s="1"/>
  <c r="AA7787" i="4"/>
  <c r="AA7842" i="4"/>
  <c r="AA7870" i="4" s="1"/>
  <c r="J19" i="6"/>
  <c r="Z7819" i="4"/>
  <c r="Z7512" i="4"/>
  <c r="Z7524" i="4" s="1"/>
  <c r="Y7819" i="4"/>
  <c r="Y7512" i="4"/>
  <c r="X7514" i="4"/>
  <c r="H23" i="5"/>
  <c r="H52" i="5"/>
  <c r="Z7536" i="4" l="1"/>
  <c r="AA7799" i="4"/>
  <c r="AA7843" i="4" s="1"/>
  <c r="AA7871" i="4" s="1"/>
  <c r="AA7778" i="4"/>
  <c r="AA7800" i="4"/>
  <c r="Z7848" i="4"/>
  <c r="AA7789" i="4"/>
  <c r="Z7535" i="4"/>
  <c r="Z7821" i="4" s="1"/>
  <c r="J20" i="6"/>
  <c r="Z7513" i="4"/>
  <c r="Z7525" i="4" s="1"/>
  <c r="Z7847" i="4"/>
  <c r="H24" i="5"/>
  <c r="H53" i="5"/>
  <c r="X7515" i="4"/>
  <c r="Y7513" i="4"/>
  <c r="Y7847" i="4"/>
  <c r="Z7849" i="4" l="1"/>
  <c r="Z7547" i="4"/>
  <c r="Z7822" i="4" s="1"/>
  <c r="AA7801" i="4"/>
  <c r="AA7790" i="4"/>
  <c r="Z7537" i="4"/>
  <c r="AA7811" i="4"/>
  <c r="AA7844" i="4" s="1"/>
  <c r="AA7872" i="4" s="1"/>
  <c r="Z7548" i="4"/>
  <c r="AA7812" i="4"/>
  <c r="J21" i="6"/>
  <c r="X7516" i="4"/>
  <c r="X7528" i="4" s="1"/>
  <c r="H25" i="5"/>
  <c r="H54" i="5"/>
  <c r="Y7514" i="4"/>
  <c r="Z7514" i="4"/>
  <c r="Z7526" i="4" s="1"/>
  <c r="X7540" i="4" l="1"/>
  <c r="Z7560" i="4"/>
  <c r="Z7559" i="4"/>
  <c r="Z7823" i="4" s="1"/>
  <c r="Z7549" i="4"/>
  <c r="AA7802" i="4"/>
  <c r="Z7850" i="4"/>
  <c r="Z7538" i="4"/>
  <c r="AA7813" i="4"/>
  <c r="J22" i="6"/>
  <c r="H26" i="5"/>
  <c r="H55" i="5"/>
  <c r="X7517" i="4"/>
  <c r="X7529" i="4" s="1"/>
  <c r="Z7515" i="4"/>
  <c r="Z7527" i="4" s="1"/>
  <c r="Y7515" i="4"/>
  <c r="Z7539" i="4" l="1"/>
  <c r="AA7814" i="4"/>
  <c r="Z7550" i="4"/>
  <c r="X7541" i="4"/>
  <c r="Z7561" i="4"/>
  <c r="Z7851" i="4"/>
  <c r="Z7571" i="4"/>
  <c r="Z7824" i="4" s="1"/>
  <c r="Z7572" i="4"/>
  <c r="X7552" i="4"/>
  <c r="J23" i="6"/>
  <c r="Y7516" i="4"/>
  <c r="Z7516" i="4"/>
  <c r="Z7528" i="4" s="1"/>
  <c r="X7518" i="4"/>
  <c r="X7530" i="4" s="1"/>
  <c r="H27" i="5"/>
  <c r="H56" i="5"/>
  <c r="X7542" i="4" l="1"/>
  <c r="Z7852" i="4"/>
  <c r="X7553" i="4"/>
  <c r="Z7562" i="4"/>
  <c r="X7564" i="4"/>
  <c r="Z7584" i="4"/>
  <c r="Z7573" i="4"/>
  <c r="Z7551" i="4"/>
  <c r="Z7540" i="4"/>
  <c r="Z7583" i="4"/>
  <c r="Z7825" i="4" s="1"/>
  <c r="J24" i="6"/>
  <c r="Z7517" i="4"/>
  <c r="Z7529" i="4" s="1"/>
  <c r="Y7517" i="4"/>
  <c r="Y7529" i="4" s="1"/>
  <c r="H28" i="5"/>
  <c r="H57" i="5"/>
  <c r="X7519" i="4"/>
  <c r="X7531" i="4" s="1"/>
  <c r="X7543" i="4" l="1"/>
  <c r="Z7853" i="4"/>
  <c r="Z7552" i="4"/>
  <c r="Z7563" i="4"/>
  <c r="Z7596" i="4"/>
  <c r="Z7595" i="4"/>
  <c r="Z7826" i="4" s="1"/>
  <c r="Z7574" i="4"/>
  <c r="Y7541" i="4"/>
  <c r="Z7541" i="4"/>
  <c r="X7576" i="4"/>
  <c r="X7554" i="4"/>
  <c r="Z7585" i="4"/>
  <c r="X7565" i="4"/>
  <c r="J25" i="6"/>
  <c r="X7520" i="4"/>
  <c r="X7532" i="4" s="1"/>
  <c r="H29" i="5"/>
  <c r="H58" i="5"/>
  <c r="Y7518" i="4"/>
  <c r="Y7530" i="4" s="1"/>
  <c r="Z7518" i="4"/>
  <c r="Z7530" i="4" s="1"/>
  <c r="Z7542" i="4" l="1"/>
  <c r="Y7542" i="4"/>
  <c r="X7544" i="4"/>
  <c r="Z7597" i="4"/>
  <c r="Z7854" i="4"/>
  <c r="X7566" i="4"/>
  <c r="Z7586" i="4"/>
  <c r="X7588" i="4"/>
  <c r="Y7553" i="4"/>
  <c r="Z7608" i="4"/>
  <c r="X7555" i="4"/>
  <c r="X7577" i="4"/>
  <c r="Z7553" i="4"/>
  <c r="Z7607" i="4"/>
  <c r="Z7827" i="4" s="1"/>
  <c r="Z7575" i="4"/>
  <c r="Z7564" i="4"/>
  <c r="J26" i="6"/>
  <c r="Y7519" i="4"/>
  <c r="Y7531" i="4" s="1"/>
  <c r="Z7519" i="4"/>
  <c r="Z7531" i="4" s="1"/>
  <c r="H30" i="5"/>
  <c r="H59" i="5"/>
  <c r="X7521" i="4"/>
  <c r="X7533" i="4" s="1"/>
  <c r="X7545" i="4" l="1"/>
  <c r="Z7619" i="4"/>
  <c r="Z7828" i="4" s="1"/>
  <c r="Z7565" i="4"/>
  <c r="X7567" i="4"/>
  <c r="X7600" i="4"/>
  <c r="X7556" i="4"/>
  <c r="Z7576" i="4"/>
  <c r="Z7855" i="4"/>
  <c r="Z7554" i="4"/>
  <c r="Y7543" i="4"/>
  <c r="Z7587" i="4"/>
  <c r="X7578" i="4"/>
  <c r="Y7554" i="4"/>
  <c r="Z7543" i="4"/>
  <c r="X7589" i="4"/>
  <c r="Z7620" i="4"/>
  <c r="Y7565" i="4"/>
  <c r="Z7598" i="4"/>
  <c r="Z7609" i="4"/>
  <c r="J27" i="6"/>
  <c r="H31" i="5"/>
  <c r="H60" i="5"/>
  <c r="Z7520" i="4"/>
  <c r="Z7532" i="4" s="1"/>
  <c r="X7522" i="4"/>
  <c r="X7534" i="4" s="1"/>
  <c r="Y7520" i="4"/>
  <c r="Y7532" i="4" s="1"/>
  <c r="X7546" i="4" l="1"/>
  <c r="Z7544" i="4"/>
  <c r="Y7544" i="4"/>
  <c r="Z7621" i="4"/>
  <c r="X7590" i="4"/>
  <c r="X7568" i="4"/>
  <c r="X7612" i="4"/>
  <c r="Z7631" i="4"/>
  <c r="Z7829" i="4" s="1"/>
  <c r="Z7610" i="4"/>
  <c r="Z7577" i="4"/>
  <c r="Z7856" i="4"/>
  <c r="Y7577" i="4"/>
  <c r="Z7632" i="4"/>
  <c r="X7601" i="4"/>
  <c r="Y7566" i="4"/>
  <c r="Z7599" i="4"/>
  <c r="Y7555" i="4"/>
  <c r="Z7588" i="4"/>
  <c r="X7579" i="4"/>
  <c r="Z7555" i="4"/>
  <c r="Z7566" i="4"/>
  <c r="X7557" i="4"/>
  <c r="J28" i="6"/>
  <c r="Y7521" i="4"/>
  <c r="Y7533" i="4" s="1"/>
  <c r="X7523" i="4"/>
  <c r="Z7521" i="4"/>
  <c r="Z7533" i="4" s="1"/>
  <c r="H32" i="5"/>
  <c r="H61" i="5"/>
  <c r="Z7545" i="4" l="1"/>
  <c r="Z7567" i="4"/>
  <c r="Y7589" i="4"/>
  <c r="Z7622" i="4"/>
  <c r="Z7857" i="4"/>
  <c r="X7580" i="4"/>
  <c r="X7602" i="4"/>
  <c r="Y7556" i="4"/>
  <c r="X7535" i="4"/>
  <c r="X7821" i="4" s="1"/>
  <c r="X7569" i="4"/>
  <c r="Z7600" i="4"/>
  <c r="Z7644" i="4"/>
  <c r="Z7589" i="4"/>
  <c r="Z7643" i="4"/>
  <c r="Z7830" i="4"/>
  <c r="X7624" i="4"/>
  <c r="X7591" i="4"/>
  <c r="Z7611" i="4"/>
  <c r="Y7578" i="4"/>
  <c r="X7613" i="4"/>
  <c r="Z7556" i="4"/>
  <c r="Y7545" i="4"/>
  <c r="Z7578" i="4"/>
  <c r="Y7567" i="4"/>
  <c r="Z7633" i="4"/>
  <c r="X7558" i="4"/>
  <c r="J29" i="6"/>
  <c r="Y7522" i="4"/>
  <c r="Y7534" i="4" s="1"/>
  <c r="X7820" i="4"/>
  <c r="X7524" i="4"/>
  <c r="X7536" i="4" s="1"/>
  <c r="H33" i="5"/>
  <c r="H62" i="5"/>
  <c r="Z7522" i="4"/>
  <c r="Z7534" i="4" s="1"/>
  <c r="X7548" i="4" l="1"/>
  <c r="Z7645" i="4"/>
  <c r="Z7568" i="4"/>
  <c r="X7625" i="4"/>
  <c r="Y7590" i="4"/>
  <c r="Z7634" i="4"/>
  <c r="Y7601" i="4"/>
  <c r="Z7557" i="4"/>
  <c r="X7570" i="4"/>
  <c r="Z7590" i="4"/>
  <c r="Y7557" i="4"/>
  <c r="Z7623" i="4"/>
  <c r="Y7568" i="4"/>
  <c r="X7592" i="4"/>
  <c r="Y7579" i="4"/>
  <c r="X7603" i="4"/>
  <c r="X7636" i="4"/>
  <c r="Z7601" i="4"/>
  <c r="Z7656" i="4"/>
  <c r="Z7612" i="4"/>
  <c r="X7581" i="4"/>
  <c r="X7849" i="4"/>
  <c r="Z7546" i="4"/>
  <c r="Y7546" i="4"/>
  <c r="Z7858" i="4"/>
  <c r="Z7655" i="4"/>
  <c r="Z7831" i="4" s="1"/>
  <c r="X7547" i="4"/>
  <c r="X7822" i="4" s="1"/>
  <c r="X7614" i="4"/>
  <c r="Z7579" i="4"/>
  <c r="J30" i="6"/>
  <c r="X7848" i="4"/>
  <c r="Y7523" i="4"/>
  <c r="H34" i="5"/>
  <c r="H63" i="5"/>
  <c r="X7525" i="4"/>
  <c r="X7537" i="4" s="1"/>
  <c r="Y7535" i="4" l="1"/>
  <c r="Y7821" i="4" s="1"/>
  <c r="Z7591" i="4"/>
  <c r="Z7859" i="4"/>
  <c r="X7615" i="4"/>
  <c r="Y7569" i="4"/>
  <c r="Z7646" i="4"/>
  <c r="X7559" i="4"/>
  <c r="X7823" i="4" s="1"/>
  <c r="Z7624" i="4"/>
  <c r="X7604" i="4"/>
  <c r="Z7635" i="4"/>
  <c r="Z7667" i="4"/>
  <c r="Z7832" i="4" s="1"/>
  <c r="X7648" i="4"/>
  <c r="Y7591" i="4"/>
  <c r="Y7613" i="4"/>
  <c r="Y7602" i="4"/>
  <c r="Z7657" i="4"/>
  <c r="X7549" i="4"/>
  <c r="X7626" i="4"/>
  <c r="X7850" i="4"/>
  <c r="Y7558" i="4"/>
  <c r="Z7558" i="4"/>
  <c r="X7593" i="4"/>
  <c r="Z7668" i="4"/>
  <c r="Z7613" i="4"/>
  <c r="Y7580" i="4"/>
  <c r="Z7602" i="4"/>
  <c r="X7582" i="4"/>
  <c r="Z7569" i="4"/>
  <c r="X7637" i="4"/>
  <c r="Z7580" i="4"/>
  <c r="X7560" i="4"/>
  <c r="Z7874" i="4"/>
  <c r="J31" i="6"/>
  <c r="H35" i="5"/>
  <c r="H64" i="5"/>
  <c r="X7526" i="4"/>
  <c r="X7538" i="4" s="1"/>
  <c r="Y7820" i="4"/>
  <c r="Y7524" i="4"/>
  <c r="Y7536" i="4" s="1"/>
  <c r="X7550" i="4" l="1"/>
  <c r="Y7570" i="4"/>
  <c r="X7638" i="4"/>
  <c r="X7561" i="4"/>
  <c r="Z7860" i="4"/>
  <c r="X7851" i="4"/>
  <c r="X7627" i="4"/>
  <c r="Z7603" i="4"/>
  <c r="Y7548" i="4"/>
  <c r="X7572" i="4"/>
  <c r="Z7581" i="4"/>
  <c r="Y7614" i="4"/>
  <c r="Y7625" i="4"/>
  <c r="X7660" i="4"/>
  <c r="Z7647" i="4"/>
  <c r="X7616" i="4"/>
  <c r="Z7636" i="4"/>
  <c r="Z7658" i="4"/>
  <c r="Y7581" i="4"/>
  <c r="Y7592" i="4"/>
  <c r="Z7625" i="4"/>
  <c r="Z7680" i="4"/>
  <c r="Z7669" i="4"/>
  <c r="Z7679" i="4"/>
  <c r="Z7833" i="4" s="1"/>
  <c r="X7571" i="4"/>
  <c r="X7824" i="4" s="1"/>
  <c r="Y7849" i="4"/>
  <c r="Z7592" i="4"/>
  <c r="X7649" i="4"/>
  <c r="X7594" i="4"/>
  <c r="Z7614" i="4"/>
  <c r="X7605" i="4"/>
  <c r="Z7570" i="4"/>
  <c r="Y7603" i="4"/>
  <c r="Y7547" i="4"/>
  <c r="Y7822" i="4" s="1"/>
  <c r="J32" i="6"/>
  <c r="Y7848" i="4"/>
  <c r="X7527" i="4"/>
  <c r="X7539" i="4" s="1"/>
  <c r="H36" i="5"/>
  <c r="H65" i="5"/>
  <c r="Y7525" i="4"/>
  <c r="Y7537" i="4" s="1"/>
  <c r="Y7549" i="4" l="1"/>
  <c r="X7551" i="4"/>
  <c r="Y7615" i="4"/>
  <c r="Z7582" i="4"/>
  <c r="X7606" i="4"/>
  <c r="Z7604" i="4"/>
  <c r="Z7861" i="4"/>
  <c r="Z7681" i="4"/>
  <c r="Z7648" i="4"/>
  <c r="X7672" i="4"/>
  <c r="X7573" i="4"/>
  <c r="Y7850" i="4"/>
  <c r="Z7626" i="4"/>
  <c r="X7661" i="4"/>
  <c r="Z7691" i="4"/>
  <c r="Z7834" i="4" s="1"/>
  <c r="Z7692" i="4"/>
  <c r="Z7637" i="4"/>
  <c r="Y7637" i="4"/>
  <c r="Y7560" i="4"/>
  <c r="Z7615" i="4"/>
  <c r="Y7593" i="4"/>
  <c r="Y7626" i="4"/>
  <c r="X7584" i="4"/>
  <c r="X7639" i="4"/>
  <c r="Y7559" i="4"/>
  <c r="Y7823" i="4"/>
  <c r="X7617" i="4"/>
  <c r="X7852" i="4"/>
  <c r="X7583" i="4"/>
  <c r="X7825" i="4" s="1"/>
  <c r="Y7604" i="4"/>
  <c r="Z7670" i="4"/>
  <c r="X7628" i="4"/>
  <c r="Z7659" i="4"/>
  <c r="Z7593" i="4"/>
  <c r="X7650" i="4"/>
  <c r="Y7582" i="4"/>
  <c r="X7562" i="4"/>
  <c r="J33" i="6"/>
  <c r="Y7526" i="4"/>
  <c r="Y7538" i="4" s="1"/>
  <c r="H37" i="5"/>
  <c r="H66" i="5"/>
  <c r="X7629" i="4" l="1"/>
  <c r="Y7649" i="4"/>
  <c r="Z7649" i="4"/>
  <c r="Z7703" i="4"/>
  <c r="Z7835" i="4" s="1"/>
  <c r="Z7616" i="4"/>
  <c r="Y7550" i="4"/>
  <c r="Y7594" i="4"/>
  <c r="Z7605" i="4"/>
  <c r="X7853" i="4"/>
  <c r="X7651" i="4"/>
  <c r="Y7605" i="4"/>
  <c r="Z7627" i="4"/>
  <c r="Y7572" i="4"/>
  <c r="Z7704" i="4"/>
  <c r="Z7638" i="4"/>
  <c r="X7618" i="4"/>
  <c r="X7563" i="4"/>
  <c r="Y7561" i="4"/>
  <c r="X7662" i="4"/>
  <c r="Z7671" i="4"/>
  <c r="Z7682" i="4"/>
  <c r="Y7616" i="4"/>
  <c r="Y7638" i="4"/>
  <c r="X7673" i="4"/>
  <c r="Z7693" i="4"/>
  <c r="Z7594" i="4"/>
  <c r="Y7627" i="4"/>
  <c r="X7574" i="4"/>
  <c r="X7640" i="4"/>
  <c r="X7595" i="4"/>
  <c r="X7826" i="4" s="1"/>
  <c r="Y7851" i="4"/>
  <c r="Y7571" i="4"/>
  <c r="Y7824" i="4" s="1"/>
  <c r="X7596" i="4"/>
  <c r="Z7862" i="4"/>
  <c r="X7585" i="4"/>
  <c r="X7684" i="4"/>
  <c r="Z7660" i="4"/>
  <c r="X7874" i="4"/>
  <c r="J34" i="6"/>
  <c r="H38" i="5"/>
  <c r="J35" i="6" s="1"/>
  <c r="H67" i="5"/>
  <c r="H39" i="5" s="1"/>
  <c r="J36" i="6" s="1"/>
  <c r="Y7527" i="4"/>
  <c r="Y7539" i="4" s="1"/>
  <c r="X7597" i="4" l="1"/>
  <c r="X7608" i="4"/>
  <c r="X7652" i="4"/>
  <c r="X7586" i="4"/>
  <c r="X7663" i="4"/>
  <c r="Z7661" i="4"/>
  <c r="Y7551" i="4"/>
  <c r="X7696" i="4"/>
  <c r="Y7639" i="4"/>
  <c r="Z7606" i="4"/>
  <c r="Z7705" i="4"/>
  <c r="Y7650" i="4"/>
  <c r="Z7683" i="4"/>
  <c r="Y7573" i="4"/>
  <c r="X7575" i="4"/>
  <c r="Z7716" i="4"/>
  <c r="Y7584" i="4"/>
  <c r="Z7639" i="4"/>
  <c r="Z7617" i="4"/>
  <c r="Y7606" i="4"/>
  <c r="Z7628" i="4"/>
  <c r="X7641" i="4"/>
  <c r="Z7672" i="4"/>
  <c r="Y7852" i="4"/>
  <c r="Y7583" i="4"/>
  <c r="Y7825" i="4" s="1"/>
  <c r="X7854" i="4"/>
  <c r="X7607" i="4"/>
  <c r="X7827" i="4" s="1"/>
  <c r="Z7694" i="4"/>
  <c r="Z7650" i="4"/>
  <c r="Y7617" i="4"/>
  <c r="X7685" i="4"/>
  <c r="Y7628" i="4"/>
  <c r="X7674" i="4"/>
  <c r="X7630" i="4"/>
  <c r="Y7562" i="4"/>
  <c r="Z7863" i="4"/>
  <c r="Z7715" i="4"/>
  <c r="Z7836" i="4" s="1"/>
  <c r="Y7661" i="4"/>
  <c r="Y7528" i="4"/>
  <c r="Y7540" i="4" s="1"/>
  <c r="Z7727" i="4" l="1"/>
  <c r="Z7837" i="4" s="1"/>
  <c r="Z7706" i="4"/>
  <c r="Y7595" i="4"/>
  <c r="Y7826" i="4" s="1"/>
  <c r="Z7684" i="4"/>
  <c r="Z7629" i="4"/>
  <c r="Z7717" i="4"/>
  <c r="Y7651" i="4"/>
  <c r="X7708" i="4"/>
  <c r="Z7673" i="4"/>
  <c r="X7598" i="4"/>
  <c r="Z7864" i="4"/>
  <c r="Y7640" i="4"/>
  <c r="Y7629" i="4"/>
  <c r="X7855" i="4"/>
  <c r="Z7640" i="4"/>
  <c r="Y7618" i="4"/>
  <c r="Y7596" i="4"/>
  <c r="Z7728" i="4"/>
  <c r="X7587" i="4"/>
  <c r="Y7662" i="4"/>
  <c r="Z7618" i="4"/>
  <c r="Y7563" i="4"/>
  <c r="X7675" i="4"/>
  <c r="X7620" i="4"/>
  <c r="X7609" i="4"/>
  <c r="Y7574" i="4"/>
  <c r="X7642" i="4"/>
  <c r="Z7662" i="4"/>
  <c r="X7619" i="4"/>
  <c r="X7828" i="4" s="1"/>
  <c r="Y7585" i="4"/>
  <c r="Z7695" i="4"/>
  <c r="Y7552" i="4"/>
  <c r="Y7673" i="4"/>
  <c r="X7686" i="4"/>
  <c r="X7697" i="4"/>
  <c r="Y7853" i="4"/>
  <c r="X7653" i="4"/>
  <c r="Z7651" i="4"/>
  <c r="X7664" i="4"/>
  <c r="Z7663" i="4" l="1"/>
  <c r="X7665" i="4"/>
  <c r="Y7564" i="4"/>
  <c r="Z7707" i="4"/>
  <c r="X7631" i="4"/>
  <c r="X7829" i="4"/>
  <c r="X7632" i="4"/>
  <c r="X7687" i="4"/>
  <c r="Y7674" i="4"/>
  <c r="Z7740" i="4"/>
  <c r="Y7652" i="4"/>
  <c r="Y7663" i="4"/>
  <c r="Y7854" i="4"/>
  <c r="X7698" i="4"/>
  <c r="Y7597" i="4"/>
  <c r="X7856" i="4"/>
  <c r="Y7575" i="4"/>
  <c r="Y7608" i="4"/>
  <c r="Y7630" i="4"/>
  <c r="Z7685" i="4"/>
  <c r="X7709" i="4"/>
  <c r="Z7674" i="4"/>
  <c r="X7654" i="4"/>
  <c r="Y7586" i="4"/>
  <c r="X7621" i="4"/>
  <c r="X7599" i="4"/>
  <c r="Y7641" i="4"/>
  <c r="X7610" i="4"/>
  <c r="Z7729" i="4"/>
  <c r="Z7865" i="4"/>
  <c r="Z7739" i="4"/>
  <c r="Z7838" i="4" s="1"/>
  <c r="X7676" i="4"/>
  <c r="Y7685" i="4"/>
  <c r="Z7630" i="4"/>
  <c r="Z7652" i="4"/>
  <c r="X7720" i="4"/>
  <c r="Z7641" i="4"/>
  <c r="Z7696" i="4"/>
  <c r="Y7607" i="4"/>
  <c r="Y7827" i="4" s="1"/>
  <c r="Z7718" i="4"/>
  <c r="Y7874" i="4"/>
  <c r="Z7730" i="4" l="1"/>
  <c r="Y7855" i="4"/>
  <c r="Z7708" i="4"/>
  <c r="Y7697" i="4"/>
  <c r="X7622" i="4"/>
  <c r="Y7653" i="4"/>
  <c r="X7611" i="4"/>
  <c r="Y7642" i="4"/>
  <c r="Y7686" i="4"/>
  <c r="Y7619" i="4"/>
  <c r="Y7828" i="4" s="1"/>
  <c r="X7732" i="4"/>
  <c r="X7688" i="4"/>
  <c r="Z7741" i="4"/>
  <c r="X7666" i="4"/>
  <c r="X7721" i="4"/>
  <c r="Z7697" i="4"/>
  <c r="X7644" i="4"/>
  <c r="Z7719" i="4"/>
  <c r="Y7576" i="4"/>
  <c r="Z7653" i="4"/>
  <c r="Z7866" i="4"/>
  <c r="X7633" i="4"/>
  <c r="Z7686" i="4"/>
  <c r="Y7609" i="4"/>
  <c r="Y7675" i="4"/>
  <c r="Y7664" i="4"/>
  <c r="X7677" i="4"/>
  <c r="Z7675" i="4"/>
  <c r="Z7664" i="4"/>
  <c r="Z7642" i="4"/>
  <c r="Z7751" i="4"/>
  <c r="Z7839" i="4" s="1"/>
  <c r="Y7598" i="4"/>
  <c r="Y7620" i="4"/>
  <c r="Y7587" i="4"/>
  <c r="X7710" i="4"/>
  <c r="Z7752" i="4"/>
  <c r="X7699" i="4"/>
  <c r="X7857" i="4"/>
  <c r="X7643" i="4"/>
  <c r="X7830" i="4" s="1"/>
  <c r="Y7632" i="4" l="1"/>
  <c r="Z7867" i="4"/>
  <c r="Z7763" i="4"/>
  <c r="Z7840" i="4" s="1"/>
  <c r="Y7621" i="4"/>
  <c r="Y7588" i="4"/>
  <c r="Y7631" i="4"/>
  <c r="Y7829" i="4" s="1"/>
  <c r="Y7665" i="4"/>
  <c r="X7634" i="4"/>
  <c r="Z7720" i="4"/>
  <c r="X7858" i="4"/>
  <c r="X7722" i="4"/>
  <c r="Z7676" i="4"/>
  <c r="X7689" i="4"/>
  <c r="Z7698" i="4"/>
  <c r="Z7665" i="4"/>
  <c r="Z7709" i="4"/>
  <c r="X7733" i="4"/>
  <c r="Z7753" i="4"/>
  <c r="X7744" i="4"/>
  <c r="Y7654" i="4"/>
  <c r="Y7709" i="4"/>
  <c r="Z7764" i="4"/>
  <c r="Y7599" i="4"/>
  <c r="Z7687" i="4"/>
  <c r="Y7676" i="4"/>
  <c r="Y7687" i="4"/>
  <c r="X7700" i="4"/>
  <c r="Y7856" i="4"/>
  <c r="X7623" i="4"/>
  <c r="Z7742" i="4"/>
  <c r="X7655" i="4"/>
  <c r="X7831" i="4" s="1"/>
  <c r="X7711" i="4"/>
  <c r="Y7610" i="4"/>
  <c r="Z7654" i="4"/>
  <c r="X7645" i="4"/>
  <c r="Z7731" i="4"/>
  <c r="X7656" i="4"/>
  <c r="X7678" i="4"/>
  <c r="Y7698" i="4"/>
  <c r="X7668" i="4" l="1"/>
  <c r="Z7666" i="4"/>
  <c r="Y7622" i="4"/>
  <c r="Z7776" i="4"/>
  <c r="Y7721" i="4"/>
  <c r="X7745" i="4"/>
  <c r="X7701" i="4"/>
  <c r="X7734" i="4"/>
  <c r="Y7677" i="4"/>
  <c r="Y7643" i="4"/>
  <c r="Y7830" i="4" s="1"/>
  <c r="Y7633" i="4"/>
  <c r="Z7868" i="4"/>
  <c r="X7657" i="4"/>
  <c r="X7859" i="4"/>
  <c r="X7635" i="4"/>
  <c r="Z7699" i="4"/>
  <c r="Y7611" i="4"/>
  <c r="Z7688" i="4"/>
  <c r="X7646" i="4"/>
  <c r="Y7857" i="4"/>
  <c r="Y7710" i="4"/>
  <c r="X7690" i="4"/>
  <c r="X7723" i="4"/>
  <c r="Y7699" i="4"/>
  <c r="Y7688" i="4"/>
  <c r="Z7677" i="4"/>
  <c r="Z7732" i="4"/>
  <c r="Y7600" i="4"/>
  <c r="Y7644" i="4"/>
  <c r="Z7743" i="4"/>
  <c r="X7667" i="4"/>
  <c r="X7832" i="4" s="1"/>
  <c r="Z7754" i="4"/>
  <c r="X7712" i="4"/>
  <c r="Y7666" i="4"/>
  <c r="X7756" i="4"/>
  <c r="Z7765" i="4"/>
  <c r="Z7721" i="4"/>
  <c r="Z7710" i="4"/>
  <c r="Z7775" i="4"/>
  <c r="Z7841" i="4" s="1"/>
  <c r="Z7744" i="4" l="1"/>
  <c r="Y7711" i="4"/>
  <c r="Y7678" i="4"/>
  <c r="X7860" i="4"/>
  <c r="Y7656" i="4"/>
  <c r="Y7612" i="4"/>
  <c r="X7735" i="4"/>
  <c r="X7702" i="4"/>
  <c r="X7658" i="4"/>
  <c r="Z7700" i="4"/>
  <c r="Y7623" i="4"/>
  <c r="Y7858" i="4"/>
  <c r="Y7689" i="4"/>
  <c r="X7713" i="4"/>
  <c r="Z7678" i="4"/>
  <c r="X7680" i="4"/>
  <c r="X7768" i="4"/>
  <c r="Z7787" i="4"/>
  <c r="Z7842" i="4" s="1"/>
  <c r="Z7722" i="4"/>
  <c r="Z7755" i="4"/>
  <c r="Z7689" i="4"/>
  <c r="Y7722" i="4"/>
  <c r="X7669" i="4"/>
  <c r="Y7645" i="4"/>
  <c r="X7757" i="4"/>
  <c r="Z7788" i="4"/>
  <c r="Z7777" i="4"/>
  <c r="Z7869" i="4"/>
  <c r="Z7733" i="4"/>
  <c r="X7724" i="4"/>
  <c r="Z7766" i="4"/>
  <c r="X7679" i="4"/>
  <c r="X7833" i="4" s="1"/>
  <c r="Y7700" i="4"/>
  <c r="Z7711" i="4"/>
  <c r="X7647" i="4"/>
  <c r="Y7655" i="4"/>
  <c r="Y7831" i="4" s="1"/>
  <c r="X7746" i="4"/>
  <c r="Y7733" i="4"/>
  <c r="Y7634" i="4"/>
  <c r="Y7646" i="4" l="1"/>
  <c r="Z7723" i="4"/>
  <c r="Y7734" i="4"/>
  <c r="X7758" i="4"/>
  <c r="Z7799" i="4"/>
  <c r="Z7843" i="4" s="1"/>
  <c r="X7780" i="4"/>
  <c r="X7659" i="4"/>
  <c r="Z7789" i="4"/>
  <c r="Y7657" i="4"/>
  <c r="Z7701" i="4"/>
  <c r="Z7734" i="4"/>
  <c r="X7714" i="4"/>
  <c r="X7736" i="4"/>
  <c r="Z7800" i="4"/>
  <c r="X7725" i="4"/>
  <c r="Z7756" i="4"/>
  <c r="Z7778" i="4"/>
  <c r="X7769" i="4"/>
  <c r="Z7767" i="4"/>
  <c r="X7692" i="4"/>
  <c r="X7747" i="4"/>
  <c r="Y7668" i="4"/>
  <c r="Y7745" i="4"/>
  <c r="Z7690" i="4"/>
  <c r="Y7723" i="4"/>
  <c r="Y7859" i="4"/>
  <c r="Y7667" i="4"/>
  <c r="Y7832" i="4" s="1"/>
  <c r="Y7712" i="4"/>
  <c r="X7861" i="4"/>
  <c r="X7691" i="4"/>
  <c r="X7834" i="4" s="1"/>
  <c r="Z7745" i="4"/>
  <c r="X7681" i="4"/>
  <c r="Z7870" i="4"/>
  <c r="Y7701" i="4"/>
  <c r="Y7635" i="4"/>
  <c r="Z7712" i="4"/>
  <c r="X7670" i="4"/>
  <c r="Y7624" i="4"/>
  <c r="Y7690" i="4"/>
  <c r="Y7636" i="4" l="1"/>
  <c r="Y7647" i="4"/>
  <c r="X7693" i="4"/>
  <c r="Z7757" i="4"/>
  <c r="Y7860" i="4"/>
  <c r="X7781" i="4"/>
  <c r="X7737" i="4"/>
  <c r="X7748" i="4"/>
  <c r="X7671" i="4"/>
  <c r="Z7724" i="4"/>
  <c r="X7862" i="4"/>
  <c r="Y7724" i="4"/>
  <c r="Y7679" i="4"/>
  <c r="Y7833" i="4" s="1"/>
  <c r="X7759" i="4"/>
  <c r="Z7801" i="4"/>
  <c r="Z7811" i="4"/>
  <c r="Z7844" i="4" s="1"/>
  <c r="Z7735" i="4"/>
  <c r="X7682" i="4"/>
  <c r="Y7713" i="4"/>
  <c r="Y7735" i="4"/>
  <c r="Z7702" i="4"/>
  <c r="X7704" i="4"/>
  <c r="Z7779" i="4"/>
  <c r="Z7768" i="4"/>
  <c r="X7726" i="4"/>
  <c r="Z7746" i="4"/>
  <c r="Z7713" i="4"/>
  <c r="Y7669" i="4"/>
  <c r="Z7871" i="4"/>
  <c r="X7770" i="4"/>
  <c r="Y7746" i="4"/>
  <c r="Y7702" i="4"/>
  <c r="X7703" i="4"/>
  <c r="X7835" i="4" s="1"/>
  <c r="Y7757" i="4"/>
  <c r="Y7680" i="4"/>
  <c r="Z7790" i="4"/>
  <c r="Z7812" i="4"/>
  <c r="X7792" i="4"/>
  <c r="Y7658" i="4"/>
  <c r="X7804" i="4" l="1"/>
  <c r="X7715" i="4"/>
  <c r="X7836" i="4" s="1"/>
  <c r="Y7714" i="4"/>
  <c r="Z7780" i="4"/>
  <c r="Y7747" i="4"/>
  <c r="Y7725" i="4"/>
  <c r="Z7747" i="4"/>
  <c r="Z7813" i="4"/>
  <c r="X7749" i="4"/>
  <c r="Y7670" i="4"/>
  <c r="Y7769" i="4"/>
  <c r="X7863" i="4"/>
  <c r="X7782" i="4"/>
  <c r="Z7725" i="4"/>
  <c r="Z7791" i="4"/>
  <c r="X7716" i="4"/>
  <c r="X7694" i="4"/>
  <c r="Z7872" i="4"/>
  <c r="X7771" i="4"/>
  <c r="Y7736" i="4"/>
  <c r="X7683" i="4"/>
  <c r="Y7659" i="4"/>
  <c r="Z7802" i="4"/>
  <c r="Y7758" i="4"/>
  <c r="Z7758" i="4"/>
  <c r="X7738" i="4"/>
  <c r="Z7714" i="4"/>
  <c r="Y7861" i="4"/>
  <c r="X7760" i="4"/>
  <c r="X7793" i="4"/>
  <c r="Y7648" i="4"/>
  <c r="Y7692" i="4"/>
  <c r="Y7681" i="4"/>
  <c r="Y7691" i="4"/>
  <c r="Y7834" i="4" s="1"/>
  <c r="Z7736" i="4"/>
  <c r="Z7769" i="4"/>
  <c r="X7705" i="4"/>
  <c r="Z7781" i="4" l="1"/>
  <c r="Y7704" i="4"/>
  <c r="X7805" i="4"/>
  <c r="Z7770" i="4"/>
  <c r="Y7671" i="4"/>
  <c r="Y7748" i="4"/>
  <c r="X7761" i="4"/>
  <c r="X7717" i="4"/>
  <c r="Y7703" i="4"/>
  <c r="Y7835" i="4"/>
  <c r="X7750" i="4"/>
  <c r="X7706" i="4"/>
  <c r="Z7737" i="4"/>
  <c r="Y7682" i="4"/>
  <c r="Y7737" i="4"/>
  <c r="Y7759" i="4"/>
  <c r="Z7792" i="4"/>
  <c r="X7727" i="4"/>
  <c r="X7837" i="4" s="1"/>
  <c r="Z7748" i="4"/>
  <c r="Y7862" i="4"/>
  <c r="Z7726" i="4"/>
  <c r="Y7770" i="4"/>
  <c r="Z7814" i="4"/>
  <c r="X7695" i="4"/>
  <c r="X7783" i="4"/>
  <c r="Z7803" i="4"/>
  <c r="X7794" i="4"/>
  <c r="Y7726" i="4"/>
  <c r="X7864" i="4"/>
  <c r="Y7693" i="4"/>
  <c r="Y7660" i="4"/>
  <c r="X7772" i="4"/>
  <c r="X7728" i="4"/>
  <c r="Y7781" i="4"/>
  <c r="Z7759" i="4"/>
  <c r="X7816" i="4"/>
  <c r="Y7793" i="4" l="1"/>
  <c r="Y7672" i="4"/>
  <c r="Y7738" i="4"/>
  <c r="X7806" i="4"/>
  <c r="Z7815" i="4"/>
  <c r="Y7771" i="4"/>
  <c r="Y7749" i="4"/>
  <c r="X7762" i="4"/>
  <c r="Y7863" i="4"/>
  <c r="Y7715" i="4"/>
  <c r="Y7836" i="4" s="1"/>
  <c r="X7773" i="4"/>
  <c r="Y7683" i="4"/>
  <c r="Z7782" i="4"/>
  <c r="X7740" i="4"/>
  <c r="Y7705" i="4"/>
  <c r="X7795" i="4"/>
  <c r="Y7782" i="4"/>
  <c r="Y7760" i="4"/>
  <c r="Z7771" i="4"/>
  <c r="X7784" i="4"/>
  <c r="Z7738" i="4"/>
  <c r="Z7760" i="4"/>
  <c r="X7865" i="4"/>
  <c r="X7739" i="4"/>
  <c r="X7838" i="4" s="1"/>
  <c r="Z7804" i="4"/>
  <c r="Y7694" i="4"/>
  <c r="Z7749" i="4"/>
  <c r="X7718" i="4"/>
  <c r="X7729" i="4"/>
  <c r="Z7793" i="4"/>
  <c r="X7707" i="4"/>
  <c r="Y7716" i="4"/>
  <c r="X7719" i="4" l="1"/>
  <c r="Z7805" i="4"/>
  <c r="X7730" i="4"/>
  <c r="Z7761" i="4"/>
  <c r="X7866" i="4"/>
  <c r="Z7750" i="4"/>
  <c r="X7796" i="4"/>
  <c r="Y7717" i="4"/>
  <c r="X7752" i="4"/>
  <c r="Y7695" i="4"/>
  <c r="Z7816" i="4"/>
  <c r="X7751" i="4"/>
  <c r="X7839" i="4" s="1"/>
  <c r="Y7728" i="4"/>
  <c r="Z7772" i="4"/>
  <c r="Y7772" i="4"/>
  <c r="X7807" i="4"/>
  <c r="Y7864" i="4"/>
  <c r="X7774" i="4"/>
  <c r="Y7783" i="4"/>
  <c r="Y7750" i="4"/>
  <c r="Y7684" i="4"/>
  <c r="Y7805" i="4"/>
  <c r="X7741" i="4"/>
  <c r="Y7706" i="4"/>
  <c r="Z7783" i="4"/>
  <c r="Y7794" i="4"/>
  <c r="Z7794" i="4"/>
  <c r="X7785" i="4"/>
  <c r="Y7727" i="4"/>
  <c r="Y7837" i="4" s="1"/>
  <c r="Y7761" i="4"/>
  <c r="X7786" i="4" l="1"/>
  <c r="Z7784" i="4"/>
  <c r="X7764" i="4"/>
  <c r="X7808" i="4"/>
  <c r="Z7762" i="4"/>
  <c r="Z7773" i="4"/>
  <c r="X7731" i="4"/>
  <c r="Y7773" i="4"/>
  <c r="Y7739" i="4"/>
  <c r="Y7838" i="4" s="1"/>
  <c r="Y7696" i="4"/>
  <c r="Y7795" i="4"/>
  <c r="Y7740" i="4"/>
  <c r="Y7707" i="4"/>
  <c r="Y7729" i="4"/>
  <c r="X7797" i="4"/>
  <c r="Z7806" i="4"/>
  <c r="Z7795" i="4"/>
  <c r="Y7762" i="4"/>
  <c r="Y7784" i="4"/>
  <c r="X7867" i="4"/>
  <c r="X7742" i="4"/>
  <c r="Y7865" i="4"/>
  <c r="Y7806" i="4"/>
  <c r="Y7718" i="4"/>
  <c r="X7753" i="4"/>
  <c r="X7763" i="4"/>
  <c r="X7840" i="4" s="1"/>
  <c r="Y7774" i="4" l="1"/>
  <c r="X7809" i="4"/>
  <c r="Y7741" i="4"/>
  <c r="Y7719" i="4"/>
  <c r="Y7807" i="4"/>
  <c r="Z7785" i="4"/>
  <c r="X7868" i="4"/>
  <c r="X7765" i="4"/>
  <c r="Y7730" i="4"/>
  <c r="Y7796" i="4"/>
  <c r="Z7807" i="4"/>
  <c r="Z7774" i="4"/>
  <c r="X7754" i="4"/>
  <c r="Y7708" i="4"/>
  <c r="Y7785" i="4"/>
  <c r="X7743" i="4"/>
  <c r="X7798" i="4"/>
  <c r="X7775" i="4"/>
  <c r="X7841" i="4"/>
  <c r="Y7752" i="4"/>
  <c r="Y7866" i="4"/>
  <c r="Y7751" i="4"/>
  <c r="Y7839" i="4" s="1"/>
  <c r="X7776" i="4"/>
  <c r="Z7796" i="4"/>
  <c r="X7787" i="4" l="1"/>
  <c r="X7842" i="4" s="1"/>
  <c r="Y7797" i="4"/>
  <c r="X7777" i="4"/>
  <c r="Z7797" i="4"/>
  <c r="Y7763" i="4"/>
  <c r="Y7840" i="4" s="1"/>
  <c r="X7766" i="4"/>
  <c r="Z7808" i="4"/>
  <c r="X7788" i="4"/>
  <c r="Y7867" i="4"/>
  <c r="X7755" i="4"/>
  <c r="Z7786" i="4"/>
  <c r="Y7808" i="4"/>
  <c r="Y7786" i="4"/>
  <c r="Y7764" i="4"/>
  <c r="X7869" i="4"/>
  <c r="X7810" i="4"/>
  <c r="Y7720" i="4"/>
  <c r="Y7742" i="4"/>
  <c r="Y7731" i="4"/>
  <c r="Y7753" i="4"/>
  <c r="Y7765" i="4" l="1"/>
  <c r="Y7754" i="4"/>
  <c r="X7778" i="4"/>
  <c r="Y7776" i="4"/>
  <c r="Y7798" i="4"/>
  <c r="X7767" i="4"/>
  <c r="Y7868" i="4"/>
  <c r="Y7775" i="4"/>
  <c r="Y7841" i="4" s="1"/>
  <c r="Z7809" i="4"/>
  <c r="Z7798" i="4"/>
  <c r="X7800" i="4"/>
  <c r="Y7809" i="4"/>
  <c r="X7870" i="4"/>
  <c r="Y7743" i="4"/>
  <c r="Y7732" i="4"/>
  <c r="X7789" i="4"/>
  <c r="X7799" i="4"/>
  <c r="X7843" i="4" s="1"/>
  <c r="X7871" i="4" l="1"/>
  <c r="X7801" i="4"/>
  <c r="Y7744" i="4"/>
  <c r="X7812" i="4"/>
  <c r="Y7869" i="4"/>
  <c r="Y7766" i="4"/>
  <c r="Y7787" i="4"/>
  <c r="Y7842" i="4" s="1"/>
  <c r="Y7788" i="4"/>
  <c r="Z7810" i="4"/>
  <c r="X7779" i="4"/>
  <c r="X7790" i="4"/>
  <c r="Y7777" i="4"/>
  <c r="X7811" i="4"/>
  <c r="X7844" i="4" s="1"/>
  <c r="Y7755" i="4"/>
  <c r="Y7810" i="4"/>
  <c r="Y7756" i="4" l="1"/>
  <c r="Y7767" i="4"/>
  <c r="X7802" i="4"/>
  <c r="X7791" i="4"/>
  <c r="Y7800" i="4"/>
  <c r="Y7778" i="4"/>
  <c r="X7813" i="4"/>
  <c r="X7872" i="4"/>
  <c r="Y7789" i="4"/>
  <c r="Y7870" i="4"/>
  <c r="Y7799" i="4"/>
  <c r="Y7843" i="4" s="1"/>
  <c r="Y7871" i="4" l="1"/>
  <c r="Y7801" i="4"/>
  <c r="Y7768" i="4"/>
  <c r="Y7811" i="4"/>
  <c r="Y7844" i="4" s="1"/>
  <c r="Y7812" i="4"/>
  <c r="X7803" i="4"/>
  <c r="Y7790" i="4"/>
  <c r="X7814" i="4"/>
  <c r="Y7779" i="4"/>
  <c r="X7815" i="4" l="1"/>
  <c r="Y7780" i="4"/>
  <c r="Y7791" i="4"/>
  <c r="Y7802" i="4"/>
  <c r="Y7872" i="4"/>
  <c r="Y7813" i="4"/>
  <c r="Y7792" i="4" l="1"/>
  <c r="Y7814" i="4"/>
  <c r="Y7803" i="4"/>
  <c r="Y7804" i="4" l="1"/>
  <c r="Y7815" i="4"/>
  <c r="Y7816" i="4" l="1"/>
  <c r="AG7875" i="4" l="1"/>
  <c r="AG10" i="4"/>
  <c r="AG7505" i="4" l="1"/>
  <c r="AG7506" i="4" s="1"/>
  <c r="AG7507" i="4" s="1"/>
  <c r="AG7547" i="4"/>
  <c r="AG7548" i="4" s="1"/>
  <c r="M2474" i="4"/>
  <c r="M703" i="4"/>
  <c r="M2456" i="4"/>
  <c r="M4511" i="4"/>
  <c r="M510" i="4"/>
  <c r="M2559" i="4"/>
  <c r="M3432" i="4"/>
  <c r="M113" i="4"/>
  <c r="M7416" i="4"/>
  <c r="M7270" i="4"/>
  <c r="M4258" i="4"/>
  <c r="M2245" i="4"/>
  <c r="M7847" i="4"/>
  <c r="M447" i="4"/>
  <c r="M5251" i="4"/>
  <c r="M601" i="4"/>
  <c r="M4195" i="4"/>
  <c r="H6957" i="4"/>
  <c r="M2096" i="4"/>
  <c r="H6471" i="4"/>
  <c r="M6962" i="4"/>
  <c r="M6747" i="4"/>
  <c r="M3210" i="4"/>
  <c r="M6885" i="4"/>
  <c r="M2130" i="4"/>
  <c r="M4522" i="4"/>
  <c r="M5336" i="4"/>
  <c r="M6773" i="4"/>
  <c r="M5552" i="4"/>
  <c r="M894" i="4"/>
  <c r="M7157" i="4"/>
  <c r="M3889" i="4"/>
  <c r="M2572" i="4"/>
  <c r="M1394" i="4"/>
  <c r="M441" i="4"/>
  <c r="M6032" i="4"/>
  <c r="M1219" i="4"/>
  <c r="M402" i="4"/>
  <c r="M501" i="4"/>
  <c r="M801" i="4"/>
  <c r="L7" i="4"/>
  <c r="L7875" i="4" s="1"/>
  <c r="M4112" i="4"/>
  <c r="M5024" i="4"/>
  <c r="M1477" i="4"/>
  <c r="M5600" i="4"/>
  <c r="M5500" i="4"/>
  <c r="M7440" i="4"/>
  <c r="M7162" i="4"/>
  <c r="M3792" i="4"/>
  <c r="M5452" i="4"/>
  <c r="M5323" i="4"/>
  <c r="M2622" i="4"/>
  <c r="M5694" i="4"/>
  <c r="M5516" i="4"/>
  <c r="M2104" i="4"/>
  <c r="M2375" i="4"/>
  <c r="H5933" i="4"/>
  <c r="M3552" i="4"/>
  <c r="M6188" i="4"/>
  <c r="H5644" i="4"/>
  <c r="M4816" i="4"/>
  <c r="M7037" i="4"/>
  <c r="H7838" i="4"/>
  <c r="M370" i="4"/>
  <c r="M426" i="4"/>
  <c r="M3356" i="4"/>
  <c r="M4984" i="4"/>
  <c r="M3370" i="4"/>
  <c r="M7231" i="4"/>
  <c r="M5112" i="4"/>
  <c r="M4732" i="4"/>
  <c r="M3999" i="4"/>
  <c r="M4675" i="4"/>
  <c r="M2719" i="4"/>
  <c r="M3444" i="4"/>
  <c r="M944" i="4"/>
  <c r="M2118" i="4"/>
  <c r="M5133" i="4"/>
  <c r="M7194" i="4"/>
  <c r="M6576" i="4"/>
  <c r="M2322" i="4"/>
  <c r="M4134" i="4"/>
  <c r="M5969" i="4"/>
  <c r="M1293" i="4"/>
  <c r="H6775" i="4"/>
  <c r="M955" i="4"/>
  <c r="M4981" i="4"/>
  <c r="M3973" i="4"/>
  <c r="H6220" i="4"/>
  <c r="M6852" i="4"/>
  <c r="M6658" i="4"/>
  <c r="H7867" i="4"/>
  <c r="H5472" i="4"/>
  <c r="M1686" i="4"/>
  <c r="M5212" i="4"/>
  <c r="M4791" i="4"/>
  <c r="M3590" i="4"/>
  <c r="M3974" i="4"/>
  <c r="M5908" i="4"/>
  <c r="M959" i="4"/>
  <c r="M2458" i="4"/>
  <c r="M6280" i="4"/>
  <c r="M3928" i="4"/>
  <c r="M5894" i="4"/>
  <c r="M5198" i="4"/>
  <c r="H6714" i="4"/>
  <c r="M6847" i="4"/>
  <c r="H6666" i="4"/>
  <c r="M1366" i="4"/>
  <c r="M1345" i="4"/>
  <c r="M6248" i="4"/>
  <c r="M4008" i="4"/>
  <c r="M6973" i="4"/>
  <c r="M2627" i="4"/>
  <c r="H7148" i="4"/>
  <c r="M3202" i="4"/>
  <c r="M6972" i="4"/>
  <c r="M488" i="4"/>
  <c r="M306" i="4"/>
  <c r="M6645" i="4"/>
  <c r="M4030" i="4"/>
  <c r="M3484" i="4"/>
  <c r="M502" i="4"/>
  <c r="M1521" i="4"/>
  <c r="M5542" i="4"/>
  <c r="M4407" i="4"/>
  <c r="M790" i="4"/>
  <c r="M5628" i="4"/>
  <c r="M4360" i="4"/>
  <c r="M3968" i="4"/>
  <c r="M4963" i="4"/>
  <c r="M5551" i="4"/>
  <c r="M5443" i="4"/>
  <c r="M6360" i="4"/>
  <c r="H5536" i="4"/>
  <c r="M2271" i="4"/>
  <c r="M1465" i="4"/>
  <c r="M1456" i="4"/>
  <c r="M4216" i="4"/>
  <c r="M3166" i="4"/>
  <c r="M7222" i="4"/>
  <c r="H4896" i="4"/>
  <c r="M7304" i="4"/>
  <c r="M6704" i="4"/>
  <c r="M1235" i="4"/>
  <c r="M5030" i="4"/>
  <c r="M7848" i="4"/>
  <c r="M4456" i="4"/>
  <c r="M1315" i="4"/>
  <c r="M1289" i="4"/>
  <c r="M3340" i="4"/>
  <c r="H2153" i="4"/>
  <c r="M7358" i="4"/>
  <c r="M4938" i="4"/>
  <c r="M3022" i="4"/>
  <c r="M2509" i="4"/>
  <c r="M6445" i="4"/>
  <c r="M3094" i="4"/>
  <c r="M1876" i="4"/>
  <c r="M2611" i="4"/>
  <c r="M7187" i="4"/>
  <c r="H4521" i="4"/>
  <c r="M4776" i="4"/>
  <c r="M5151" i="4"/>
  <c r="M5620" i="4"/>
  <c r="M5122" i="4"/>
  <c r="M5247" i="4"/>
  <c r="H5424" i="4"/>
  <c r="M7049" i="4"/>
  <c r="M5967" i="4"/>
  <c r="H5711" i="4"/>
  <c r="M84" i="4"/>
  <c r="M6912" i="4"/>
  <c r="M6150" i="4"/>
  <c r="M4694" i="4"/>
  <c r="M2386" i="4"/>
  <c r="M667" i="4"/>
  <c r="M4159" i="4"/>
  <c r="M1059" i="4"/>
  <c r="M6607" i="4"/>
  <c r="M5454" i="4"/>
  <c r="M6818" i="4"/>
  <c r="M3114" i="4"/>
  <c r="M4044" i="4"/>
  <c r="M3368" i="4"/>
  <c r="M2630" i="4"/>
  <c r="M2602" i="4"/>
  <c r="M6302" i="4"/>
  <c r="M6282" i="4"/>
  <c r="H7819" i="4"/>
  <c r="M3799" i="4"/>
  <c r="M6512" i="4"/>
  <c r="M238" i="4"/>
  <c r="M106" i="4"/>
  <c r="M4469" i="4"/>
  <c r="M1542" i="4"/>
  <c r="M3938" i="4"/>
  <c r="M6886" i="4"/>
  <c r="M4278" i="4"/>
  <c r="M2730" i="4"/>
  <c r="M5544" i="4"/>
  <c r="M3677" i="4"/>
  <c r="M2972" i="4"/>
  <c r="M6700" i="4"/>
  <c r="H6031" i="4"/>
  <c r="M6890" i="4"/>
  <c r="M1535" i="4"/>
  <c r="M4527" i="4"/>
  <c r="M7209" i="4"/>
  <c r="M7119" i="4"/>
  <c r="M2763" i="4"/>
  <c r="M2297" i="4"/>
  <c r="M3139" i="4"/>
  <c r="M2192" i="4"/>
  <c r="M3522" i="4"/>
  <c r="M4701" i="4"/>
  <c r="M5869" i="4"/>
  <c r="M1405" i="4"/>
  <c r="M3619" i="4"/>
  <c r="M2189" i="4"/>
  <c r="M6822" i="4"/>
  <c r="H6496" i="4"/>
  <c r="M6024" i="4"/>
  <c r="M1696" i="4"/>
  <c r="M6803" i="4"/>
  <c r="M4726" i="4"/>
  <c r="M4476" i="4"/>
  <c r="M4493" i="4"/>
  <c r="M2695" i="4"/>
  <c r="M5680" i="4"/>
  <c r="M5779" i="4"/>
  <c r="M3320" i="4"/>
  <c r="M5524" i="4"/>
  <c r="M7373" i="4"/>
  <c r="M7074" i="4"/>
  <c r="M6190" i="4"/>
  <c r="M5209" i="4"/>
  <c r="M1233" i="4"/>
  <c r="M4238" i="4"/>
  <c r="M428" i="4"/>
  <c r="M4783" i="4"/>
  <c r="M5493" i="4"/>
  <c r="M1331" i="4"/>
  <c r="M3352" i="4"/>
  <c r="M1564" i="4"/>
  <c r="H2766" i="4"/>
  <c r="M1929" i="4"/>
  <c r="M527" i="4"/>
  <c r="M1078" i="4"/>
  <c r="H6476" i="4"/>
  <c r="M5431" i="4"/>
  <c r="H5728" i="4"/>
  <c r="M2457" i="4"/>
  <c r="M6451" i="4"/>
  <c r="M6240" i="4"/>
  <c r="M5851" i="4"/>
  <c r="H1131" i="4"/>
  <c r="M4643" i="4"/>
  <c r="M1721" i="4"/>
  <c r="M6208" i="4"/>
  <c r="H6826" i="4"/>
  <c r="H5488" i="4"/>
  <c r="M3247" i="4"/>
  <c r="M6874" i="4"/>
  <c r="M4983" i="4"/>
  <c r="M5720" i="4"/>
  <c r="M3998" i="4"/>
  <c r="M6005" i="4"/>
  <c r="M7312" i="4"/>
  <c r="M4526" i="4"/>
  <c r="M3020" i="4"/>
  <c r="M6834" i="4"/>
  <c r="M4668" i="4"/>
  <c r="M2381" i="4"/>
  <c r="M6867" i="4"/>
  <c r="M513" i="4"/>
  <c r="M5474" i="4"/>
  <c r="M4573" i="4"/>
  <c r="M3382" i="4"/>
  <c r="M3068" i="4"/>
  <c r="M6156" i="4"/>
  <c r="M5928" i="4"/>
  <c r="M4614" i="4"/>
  <c r="M553" i="4"/>
  <c r="M54" i="4"/>
  <c r="M1742" i="4"/>
  <c r="M79" i="4"/>
  <c r="M1613" i="4"/>
  <c r="M2211" i="4"/>
  <c r="M565" i="4"/>
  <c r="H7000" i="4"/>
  <c r="H7341" i="4"/>
  <c r="M7420" i="4"/>
  <c r="M744" i="4"/>
  <c r="H5280" i="4"/>
  <c r="M1429" i="4"/>
  <c r="M1109" i="4"/>
  <c r="H6656" i="4"/>
  <c r="H4960" i="4"/>
  <c r="M5598" i="4"/>
  <c r="H5848" i="4"/>
  <c r="M1004" i="4"/>
  <c r="M2835" i="4"/>
  <c r="M1822" i="4"/>
  <c r="M7286" i="4"/>
  <c r="M1730" i="4"/>
  <c r="M410" i="4"/>
  <c r="M7467" i="4"/>
  <c r="M7127" i="4"/>
  <c r="M999" i="4"/>
  <c r="M170" i="4"/>
  <c r="M6825" i="4"/>
  <c r="M7391" i="4"/>
  <c r="H6357" i="4"/>
  <c r="M7045" i="4"/>
  <c r="M4148" i="4"/>
  <c r="M1966" i="4"/>
  <c r="M3793" i="4"/>
  <c r="M5974" i="4"/>
  <c r="M4834" i="4"/>
  <c r="M966" i="4"/>
  <c r="M2570" i="4"/>
  <c r="M6179" i="4"/>
  <c r="M7444" i="4"/>
  <c r="M1056" i="4"/>
  <c r="M3344" i="4"/>
  <c r="H6991" i="4"/>
  <c r="M7253" i="4"/>
  <c r="M319" i="4"/>
  <c r="M3796" i="4"/>
  <c r="M6493" i="4"/>
  <c r="M432" i="4"/>
  <c r="M869" i="4"/>
  <c r="M1998" i="4"/>
  <c r="M2692" i="4"/>
  <c r="M416" i="4"/>
  <c r="M4676" i="4"/>
  <c r="M5393" i="4"/>
  <c r="M7103" i="4"/>
  <c r="M1823" i="4"/>
  <c r="H6567" i="4"/>
  <c r="M6324" i="4"/>
  <c r="M3338" i="4"/>
  <c r="M716" i="4"/>
  <c r="M569" i="4"/>
  <c r="M2070" i="4"/>
  <c r="M1427" i="4"/>
  <c r="M5261" i="4"/>
  <c r="H5229" i="4"/>
  <c r="M834" i="4"/>
  <c r="M4116" i="4"/>
  <c r="M3212" i="4"/>
  <c r="M3990" i="4"/>
  <c r="M800" i="4"/>
  <c r="M7044" i="4"/>
  <c r="H6554" i="4"/>
  <c r="M4319" i="4"/>
  <c r="M2635" i="4"/>
  <c r="M2317" i="4"/>
  <c r="M5102" i="4"/>
  <c r="M3111" i="4"/>
  <c r="M1337" i="4"/>
  <c r="H5130" i="4"/>
  <c r="M2402" i="4"/>
  <c r="M4365" i="4"/>
  <c r="M2282" i="4"/>
  <c r="H5312" i="4"/>
  <c r="M1382" i="4"/>
  <c r="M3360" i="4"/>
  <c r="M281" i="4"/>
  <c r="H6186" i="4"/>
  <c r="M5348" i="4"/>
  <c r="M4446" i="4"/>
  <c r="M6616" i="4"/>
  <c r="M5570" i="4"/>
  <c r="H7092" i="4"/>
  <c r="M5009" i="4"/>
  <c r="H5279" i="4"/>
  <c r="M6827" i="4"/>
  <c r="M3845" i="4"/>
  <c r="M4849" i="4"/>
  <c r="M1264" i="4"/>
  <c r="M4821" i="4"/>
  <c r="M2637" i="4"/>
  <c r="M309" i="4"/>
  <c r="M6703" i="4"/>
  <c r="M1336" i="4"/>
  <c r="M5109" i="4"/>
  <c r="M6070" i="4"/>
  <c r="M3825" i="4"/>
  <c r="M2574" i="4"/>
  <c r="H6647" i="4"/>
  <c r="M2308" i="4"/>
  <c r="M4029" i="4"/>
  <c r="M6780" i="4"/>
  <c r="M3604" i="4"/>
  <c r="M5942" i="4"/>
  <c r="M1426" i="4"/>
  <c r="M326" i="4"/>
  <c r="M2986" i="4"/>
  <c r="M7114" i="4"/>
  <c r="M7334" i="4"/>
  <c r="M3243" i="4"/>
  <c r="M1753" i="4"/>
  <c r="M3863" i="4"/>
  <c r="M146" i="4"/>
  <c r="H7861" i="4"/>
  <c r="M2388" i="4"/>
  <c r="H7496" i="4"/>
  <c r="M6285" i="4"/>
  <c r="M7068" i="4"/>
  <c r="M5022" i="4"/>
  <c r="M1147" i="4"/>
  <c r="M7158" i="4"/>
  <c r="M5188" i="4"/>
  <c r="M70" i="4"/>
  <c r="M6276" i="4"/>
  <c r="M465" i="4"/>
  <c r="M6075" i="4"/>
  <c r="H3113" i="4"/>
  <c r="H7139" i="4"/>
  <c r="M3946" i="4"/>
  <c r="M5408" i="4"/>
  <c r="M4743" i="4"/>
  <c r="M5375" i="4"/>
  <c r="M6310" i="4"/>
  <c r="M3918" i="4"/>
  <c r="M4544" i="4"/>
  <c r="M36" i="4"/>
  <c r="M4926" i="4"/>
  <c r="M2984" i="4"/>
  <c r="M725" i="4"/>
  <c r="M5499" i="4"/>
  <c r="M3437" i="4"/>
  <c r="M738" i="4"/>
  <c r="M1745" i="4"/>
  <c r="M4241" i="4"/>
  <c r="M3669" i="4"/>
  <c r="M5642" i="4"/>
  <c r="M4237" i="4"/>
  <c r="M5046" i="4"/>
  <c r="M6564" i="4"/>
  <c r="M5579" i="4"/>
  <c r="M6695" i="4"/>
  <c r="M608" i="4"/>
  <c r="M6815" i="4"/>
  <c r="M1298" i="4"/>
  <c r="M149" i="4"/>
  <c r="M2065" i="4"/>
  <c r="M1420" i="4"/>
  <c r="M2101" i="4"/>
  <c r="M7375" i="4"/>
  <c r="M5171" i="4"/>
  <c r="M7457" i="4"/>
  <c r="M2976" i="4"/>
  <c r="M2318" i="4"/>
  <c r="M6046" i="4"/>
  <c r="M4169" i="4"/>
  <c r="M7059" i="4"/>
  <c r="M300" i="4"/>
  <c r="M4226" i="4"/>
  <c r="M5795" i="4"/>
  <c r="M6627" i="4"/>
  <c r="M2704" i="4"/>
  <c r="M1833" i="4"/>
  <c r="M5791" i="4"/>
  <c r="H7852" i="4"/>
  <c r="M1092" i="4"/>
  <c r="M6165" i="4"/>
  <c r="M7341" i="4"/>
  <c r="M4120" i="4"/>
  <c r="M1271" i="4"/>
  <c r="M494" i="4"/>
  <c r="M3632" i="4"/>
  <c r="M5982" i="4"/>
  <c r="M1741" i="4"/>
  <c r="M3891" i="4"/>
  <c r="M5550" i="4"/>
  <c r="M2868" i="4"/>
  <c r="M3657" i="4"/>
  <c r="M930" i="4"/>
  <c r="M7321" i="4"/>
  <c r="M5896" i="4"/>
  <c r="M1575" i="4"/>
  <c r="M6880" i="4"/>
  <c r="M6738" i="4"/>
  <c r="M6527" i="4"/>
  <c r="M7169" i="4"/>
  <c r="M7855" i="4"/>
  <c r="M5207" i="4"/>
  <c r="M4343" i="4"/>
  <c r="M3832" i="4"/>
  <c r="M2536" i="4"/>
  <c r="M7433" i="4"/>
  <c r="M1676" i="4"/>
  <c r="M2786" i="4"/>
  <c r="M3074" i="4"/>
  <c r="H7837" i="4"/>
  <c r="H6748" i="4"/>
  <c r="M1557" i="4"/>
  <c r="M231" i="4"/>
  <c r="M3469" i="4"/>
  <c r="M2161" i="4"/>
  <c r="M7297" i="4"/>
  <c r="M3462" i="4"/>
  <c r="M3630" i="4"/>
  <c r="M4435" i="4"/>
  <c r="M3500" i="4"/>
  <c r="M7364" i="4"/>
  <c r="M5015" i="4"/>
  <c r="M6594" i="4"/>
  <c r="M6157" i="4"/>
  <c r="M5340" i="4"/>
  <c r="M5455" i="4"/>
  <c r="M4104" i="4"/>
  <c r="H5623" i="4"/>
  <c r="M4391" i="4"/>
  <c r="M4428" i="4"/>
  <c r="M7500" i="4"/>
  <c r="M7384" i="4"/>
  <c r="M1171" i="4"/>
  <c r="M5054" i="4"/>
  <c r="M2520" i="4"/>
  <c r="M680" i="4"/>
  <c r="M3107" i="4"/>
  <c r="M2405" i="4"/>
  <c r="M1829" i="4"/>
  <c r="H5703" i="4"/>
  <c r="M7354" i="4"/>
  <c r="M6810" i="4"/>
  <c r="M915" i="4"/>
  <c r="M7217" i="4"/>
  <c r="M1279" i="4"/>
  <c r="M4293" i="4"/>
  <c r="M781" i="4"/>
  <c r="M5653" i="4"/>
  <c r="M2145" i="4"/>
  <c r="M3693" i="4"/>
  <c r="M6214" i="4"/>
  <c r="M2112" i="4"/>
  <c r="M20" i="4"/>
  <c r="M5386" i="4"/>
  <c r="M7472" i="4"/>
  <c r="M2498" i="4"/>
  <c r="H961" i="4"/>
  <c r="H6943" i="4"/>
  <c r="M1879" i="4"/>
  <c r="M6974" i="4"/>
  <c r="M789" i="4"/>
  <c r="M6666" i="4"/>
  <c r="M1609" i="4"/>
  <c r="M632" i="4"/>
  <c r="M2416" i="4"/>
  <c r="M485" i="4"/>
  <c r="H6156" i="4"/>
  <c r="M3719" i="4"/>
  <c r="H7831" i="4"/>
  <c r="M228" i="4"/>
  <c r="M7228" i="4"/>
  <c r="H5236" i="4"/>
  <c r="M4906" i="4"/>
  <c r="M1959" i="4"/>
  <c r="M3828" i="4"/>
  <c r="M2749" i="4"/>
  <c r="M5011" i="4"/>
  <c r="M519" i="4"/>
  <c r="M6775" i="4"/>
  <c r="M5604" i="4"/>
  <c r="M2702" i="4"/>
  <c r="M3987" i="4"/>
  <c r="M1683" i="4"/>
  <c r="M1487" i="4"/>
  <c r="M2430" i="4"/>
  <c r="M2577" i="4"/>
  <c r="M5192" i="4"/>
  <c r="M4678" i="4"/>
  <c r="M6222" i="4"/>
  <c r="M6406" i="4"/>
  <c r="M3345" i="4"/>
  <c r="M4348" i="4"/>
  <c r="M2232" i="4"/>
  <c r="M5921" i="4"/>
  <c r="M5032" i="4"/>
  <c r="M6055" i="4"/>
  <c r="M986" i="4"/>
  <c r="M2595" i="4"/>
  <c r="M5012" i="4"/>
  <c r="M2177" i="4"/>
  <c r="M1562" i="4"/>
  <c r="M702" i="4"/>
  <c r="M282" i="4"/>
  <c r="M1199" i="4"/>
  <c r="M2094" i="4"/>
  <c r="M6006" i="4"/>
  <c r="M3283" i="4"/>
  <c r="M6670" i="4"/>
  <c r="H6152" i="4"/>
  <c r="M4060" i="4"/>
  <c r="M1725" i="4"/>
  <c r="M7404" i="4"/>
  <c r="M3738" i="4"/>
  <c r="M6717" i="4"/>
  <c r="M6314" i="4"/>
  <c r="M4262" i="4"/>
  <c r="M6572" i="4"/>
  <c r="M1150" i="4"/>
  <c r="M672" i="4"/>
  <c r="M1322" i="4"/>
  <c r="M6696" i="4"/>
  <c r="M6918" i="4"/>
  <c r="H4890" i="4"/>
  <c r="M5885" i="4"/>
  <c r="M3066" i="4"/>
  <c r="M2569" i="4"/>
  <c r="M2561" i="4"/>
  <c r="M4919" i="4"/>
  <c r="M233" i="4"/>
  <c r="M4166" i="4"/>
  <c r="M5504" i="4"/>
  <c r="M4355" i="4"/>
  <c r="M5331" i="4"/>
  <c r="M3508" i="4"/>
  <c r="M7071" i="4"/>
  <c r="M2504" i="4"/>
  <c r="M3434" i="4"/>
  <c r="M785" i="4"/>
  <c r="M1189" i="4"/>
  <c r="M3188" i="4"/>
  <c r="M1472" i="4"/>
  <c r="M5631" i="4"/>
  <c r="M1101" i="4"/>
  <c r="M5285" i="4"/>
  <c r="M7422" i="4"/>
  <c r="M4102" i="4"/>
  <c r="M652" i="4"/>
  <c r="M1582" i="4"/>
  <c r="M6655" i="4"/>
  <c r="M3168" i="4"/>
  <c r="M7165" i="4"/>
  <c r="H6290" i="4"/>
  <c r="M4757" i="4"/>
  <c r="M2649" i="4"/>
  <c r="M3495" i="4"/>
  <c r="M5756" i="4"/>
  <c r="M1718" i="4"/>
  <c r="M7326" i="4"/>
  <c r="M1082" i="4"/>
  <c r="H7836" i="4"/>
  <c r="M2798" i="4"/>
  <c r="M2238" i="4"/>
  <c r="M4516" i="4"/>
  <c r="M2530" i="4"/>
  <c r="M5181" i="4"/>
  <c r="M5840" i="4"/>
  <c r="M5437" i="4"/>
  <c r="H4970" i="4"/>
  <c r="H6607" i="4"/>
  <c r="M6732" i="4"/>
  <c r="M61" i="4"/>
  <c r="H7828" i="4"/>
  <c r="M5250" i="4"/>
  <c r="M7214" i="4"/>
  <c r="M3782" i="4"/>
  <c r="M1052" i="4"/>
  <c r="M3732" i="4"/>
  <c r="M3077" i="4"/>
  <c r="M2794" i="4"/>
  <c r="M3456" i="4"/>
  <c r="M4115" i="4"/>
  <c r="M2323" i="4"/>
  <c r="M5660" i="4"/>
  <c r="M648" i="4"/>
  <c r="M2775" i="4"/>
  <c r="M2863" i="4"/>
  <c r="M222" i="4"/>
  <c r="M1610" i="4"/>
  <c r="M774" i="4"/>
  <c r="M6615" i="4"/>
  <c r="M7393" i="4"/>
  <c r="M4782" i="4"/>
  <c r="M7332" i="4"/>
  <c r="M7084" i="4"/>
  <c r="M6636" i="4"/>
  <c r="M5450" i="4"/>
  <c r="M2685" i="4"/>
  <c r="M6468" i="4"/>
  <c r="M7400" i="4"/>
  <c r="M6396" i="4"/>
  <c r="M434" i="4"/>
  <c r="M2980" i="4"/>
  <c r="M3964" i="4"/>
  <c r="M3140" i="4"/>
  <c r="M2666" i="4"/>
  <c r="M4477" i="4"/>
  <c r="M3758" i="4"/>
  <c r="M4312" i="4"/>
  <c r="M2253" i="4"/>
  <c r="M3465" i="4"/>
  <c r="M4659" i="4"/>
  <c r="H7060" i="4"/>
  <c r="M7060" i="4"/>
  <c r="M7022" i="4"/>
  <c r="M4718" i="4"/>
  <c r="M7330" i="4"/>
  <c r="M5396" i="4"/>
  <c r="M7126" i="4"/>
  <c r="M1243" i="4"/>
  <c r="M5719" i="4"/>
  <c r="M1436" i="4"/>
  <c r="M2136" i="4"/>
  <c r="M7264" i="4"/>
  <c r="M2678" i="4"/>
  <c r="M2718" i="4"/>
  <c r="M3206" i="4"/>
  <c r="M2224" i="4"/>
  <c r="M6790" i="4"/>
  <c r="M6461" i="4"/>
  <c r="M4142" i="4"/>
  <c r="M2941" i="4"/>
  <c r="H7853" i="4"/>
  <c r="M2246" i="4"/>
  <c r="M993" i="4"/>
  <c r="M7376" i="4"/>
  <c r="M4433" i="4"/>
  <c r="M4742" i="4"/>
  <c r="H6492" i="4"/>
  <c r="M4341" i="4"/>
  <c r="M1048" i="4"/>
  <c r="M130" i="4"/>
  <c r="M2854" i="4"/>
  <c r="M3991" i="4"/>
  <c r="M6454" i="4"/>
  <c r="M991" i="4"/>
  <c r="M3118" i="4"/>
  <c r="H7136" i="4"/>
  <c r="M1691" i="4"/>
  <c r="M397" i="4"/>
  <c r="M1646" i="4"/>
  <c r="M5574" i="4"/>
  <c r="M3847" i="4"/>
  <c r="M3633" i="4"/>
  <c r="M1849" i="4"/>
  <c r="M3285" i="4"/>
  <c r="M547" i="4"/>
  <c r="M3064" i="4"/>
  <c r="M1941" i="4"/>
  <c r="H5792" i="4"/>
  <c r="M595" i="4"/>
  <c r="M5120" i="4"/>
  <c r="M2923" i="4"/>
  <c r="M2737" i="4"/>
  <c r="M7336" i="4"/>
  <c r="M4686" i="4"/>
  <c r="M3733" i="4"/>
  <c r="M4419" i="4"/>
  <c r="M4470" i="4"/>
  <c r="M4049" i="4"/>
  <c r="M3230" i="4"/>
  <c r="M4492" i="4"/>
  <c r="M4977" i="4"/>
  <c r="H4892" i="4"/>
  <c r="M1861" i="4"/>
  <c r="M1858" i="4"/>
  <c r="M2663" i="4"/>
  <c r="H6995" i="4"/>
  <c r="H7428" i="4"/>
  <c r="M1926" i="4"/>
  <c r="M3840" i="4"/>
  <c r="M3789" i="4"/>
  <c r="M5772" i="4"/>
  <c r="M1249" i="4"/>
  <c r="M3302" i="4"/>
  <c r="M1586" i="4"/>
  <c r="M3089" i="4"/>
  <c r="M1240" i="4"/>
  <c r="M2668" i="4"/>
  <c r="M1553" i="4"/>
  <c r="M847" i="4"/>
  <c r="M2134" i="4"/>
  <c r="H3433" i="4"/>
  <c r="M1873" i="4"/>
  <c r="M4186" i="4"/>
  <c r="H7832" i="4"/>
  <c r="M401" i="4"/>
  <c r="M2305" i="4"/>
  <c r="M6402" i="4"/>
  <c r="M3171" i="4"/>
  <c r="H5165" i="4"/>
  <c r="M6687" i="4"/>
  <c r="M6920" i="4"/>
  <c r="M5296" i="4"/>
  <c r="M2053" i="4"/>
  <c r="M4108" i="4"/>
  <c r="M1817" i="4"/>
  <c r="M1647" i="4"/>
  <c r="M5668" i="4"/>
  <c r="M7012" i="4"/>
  <c r="M1493" i="4"/>
  <c r="M4620" i="4"/>
  <c r="M2202" i="4"/>
  <c r="M7016" i="4"/>
  <c r="M3474" i="4"/>
  <c r="M3498" i="4"/>
  <c r="M247" i="4"/>
  <c r="M4012" i="4"/>
  <c r="M2516" i="4"/>
  <c r="M514" i="4"/>
  <c r="M5041" i="4"/>
  <c r="M4844" i="4"/>
  <c r="M4427" i="4"/>
  <c r="M5159" i="4"/>
  <c r="M5197" i="4"/>
  <c r="M4989" i="4"/>
  <c r="M248" i="4"/>
  <c r="M864" i="4"/>
  <c r="M360" i="4"/>
  <c r="M7388" i="4"/>
  <c r="H6243" i="4"/>
  <c r="M1577" i="4"/>
  <c r="M6403" i="4"/>
  <c r="M4870" i="4"/>
  <c r="M2436" i="4"/>
  <c r="M5704" i="4"/>
  <c r="M4781" i="4"/>
  <c r="M2339" i="4"/>
  <c r="M3050" i="4"/>
  <c r="M4830" i="4"/>
  <c r="M3213" i="4"/>
  <c r="M6211" i="4"/>
  <c r="M2121" i="4"/>
  <c r="H6889" i="4"/>
  <c r="M4656" i="4"/>
  <c r="M4230" i="4"/>
  <c r="M1630" i="4"/>
  <c r="M4945" i="4"/>
  <c r="M2673" i="4"/>
  <c r="M722" i="4"/>
  <c r="M2320" i="4"/>
  <c r="M2489" i="4"/>
  <c r="M4501" i="4"/>
  <c r="M6724" i="4"/>
  <c r="M4920" i="4"/>
  <c r="M1807" i="4"/>
  <c r="M5677" i="4"/>
  <c r="M4424" i="4"/>
  <c r="M5406" i="4"/>
  <c r="M7274" i="4"/>
  <c r="M1598" i="4"/>
  <c r="M6462" i="4"/>
  <c r="M7032" i="4"/>
  <c r="M6882" i="4"/>
  <c r="M6097" i="4"/>
  <c r="M3468" i="4"/>
  <c r="M636" i="4"/>
  <c r="M7121" i="4"/>
  <c r="M3667" i="4"/>
  <c r="M5269" i="4"/>
  <c r="M56" i="4"/>
  <c r="M4773" i="4"/>
  <c r="M4224" i="4"/>
  <c r="M4996" i="4"/>
  <c r="M1492" i="4"/>
  <c r="M2764" i="4"/>
  <c r="M2991" i="4"/>
  <c r="M3310" i="4"/>
  <c r="M4612" i="4"/>
  <c r="M3742" i="4"/>
  <c r="M6400" i="4"/>
  <c r="M2712" i="4"/>
  <c r="M5532" i="4"/>
  <c r="M5453" i="4"/>
  <c r="M5027" i="4"/>
  <c r="M2329" i="4"/>
  <c r="M4748" i="4"/>
  <c r="M3232" i="4"/>
  <c r="M5613" i="4"/>
  <c r="H5421" i="4"/>
  <c r="M3400" i="4"/>
  <c r="M1900" i="4"/>
  <c r="M3292" i="4"/>
  <c r="M4028" i="4"/>
  <c r="M2758" i="4"/>
  <c r="M181" i="4"/>
  <c r="M3333" i="4"/>
  <c r="M545" i="4"/>
  <c r="M7309" i="4"/>
  <c r="M2723" i="4"/>
  <c r="M6935" i="4"/>
  <c r="M7320" i="4"/>
  <c r="M718" i="4"/>
  <c r="M4245" i="4"/>
  <c r="M103" i="4"/>
  <c r="M6223" i="4"/>
  <c r="M2034" i="4"/>
  <c r="M902" i="4"/>
  <c r="M825" i="4"/>
  <c r="M2330" i="4"/>
  <c r="M5879" i="4"/>
  <c r="M219" i="4"/>
  <c r="M6549" i="4"/>
  <c r="M5237" i="4"/>
  <c r="M2089" i="4"/>
  <c r="M6646" i="4"/>
  <c r="M1410" i="4"/>
  <c r="M1361" i="4"/>
  <c r="M6788" i="4"/>
  <c r="H5044" i="4"/>
  <c r="M7338" i="4"/>
  <c r="M1840" i="4"/>
  <c r="M1531" i="4"/>
  <c r="H5738" i="4"/>
  <c r="M1174" i="4"/>
  <c r="M1578" i="4"/>
  <c r="M1494" i="4"/>
  <c r="M2654" i="4"/>
  <c r="M5376" i="4"/>
  <c r="M662" i="4"/>
  <c r="M2796" i="4"/>
  <c r="M5418" i="4"/>
  <c r="M5162" i="4"/>
  <c r="M5749" i="4"/>
  <c r="M6020" i="4"/>
  <c r="M1914" i="4"/>
  <c r="M6205" i="4"/>
  <c r="M2511" i="4"/>
  <c r="M582" i="4"/>
  <c r="M1546" i="4"/>
  <c r="M467" i="4"/>
  <c r="M4188" i="4"/>
  <c r="M806" i="4"/>
  <c r="H7850" i="4"/>
  <c r="M5725" i="4"/>
  <c r="M2041" i="4"/>
  <c r="M3925" i="4"/>
  <c r="M444" i="4"/>
  <c r="M4340" i="4"/>
  <c r="M2321" i="4"/>
  <c r="M6426" i="4"/>
  <c r="M4279" i="4"/>
  <c r="M5718" i="4"/>
  <c r="M3335" i="4"/>
  <c r="M4132" i="4"/>
  <c r="M2003" i="4"/>
  <c r="M3405" i="4"/>
  <c r="M876" i="4"/>
  <c r="M2149" i="4"/>
  <c r="M1036" i="4"/>
  <c r="M5806" i="4"/>
  <c r="M3751" i="4"/>
  <c r="M1982" i="4"/>
  <c r="M7120" i="4"/>
  <c r="M1921" i="4"/>
  <c r="M5291" i="4"/>
  <c r="M5678" i="4"/>
  <c r="M6355" i="4"/>
  <c r="M7486" i="4"/>
  <c r="M912" i="4"/>
  <c r="M7824" i="4"/>
  <c r="M4956" i="4"/>
  <c r="M1690" i="4"/>
  <c r="M1080" i="4"/>
  <c r="M6167" i="4"/>
  <c r="M5223" i="4"/>
  <c r="M6397" i="4"/>
  <c r="M1343" i="4"/>
  <c r="M2733" i="4"/>
  <c r="M5036" i="4"/>
  <c r="H4983" i="4"/>
  <c r="M4092" i="4"/>
  <c r="M5037" i="4"/>
  <c r="M2769" i="4"/>
  <c r="M6955" i="4"/>
  <c r="M594" i="4"/>
  <c r="M7075" i="4"/>
  <c r="M4138" i="4"/>
  <c r="M2787" i="4"/>
  <c r="M4555" i="4"/>
  <c r="M2326" i="4"/>
  <c r="M5739" i="4"/>
  <c r="M686" i="4"/>
  <c r="M1641" i="4"/>
  <c r="M2454" i="4"/>
  <c r="M3426" i="4"/>
  <c r="M1677" i="4"/>
  <c r="M7385" i="4"/>
  <c r="H2581" i="4"/>
  <c r="M4727" i="4"/>
  <c r="M6265" i="4"/>
  <c r="M323" i="4"/>
  <c r="H4201" i="4"/>
  <c r="M1488" i="4"/>
  <c r="M3265" i="4"/>
  <c r="H1857" i="4"/>
  <c r="H6528" i="4"/>
  <c r="M6311" i="4"/>
  <c r="M7036" i="4"/>
  <c r="H1569" i="4"/>
  <c r="M478" i="4"/>
  <c r="H7857" i="4"/>
  <c r="M2442" i="4"/>
  <c r="H5541" i="4"/>
  <c r="M6896" i="4"/>
  <c r="M7101" i="4"/>
  <c r="H5318" i="4"/>
  <c r="M4057" i="4"/>
  <c r="M3355" i="4"/>
  <c r="M1417" i="4"/>
  <c r="H7392" i="4"/>
  <c r="M4520" i="4"/>
  <c r="M2791" i="4"/>
  <c r="M2349" i="4"/>
  <c r="M5773" i="4"/>
  <c r="M3648" i="4"/>
  <c r="M1234" i="4"/>
  <c r="M6389" i="4"/>
  <c r="M3574" i="4"/>
  <c r="H3330" i="4"/>
  <c r="M5824" i="4"/>
  <c r="H6704" i="4"/>
  <c r="H5128" i="4"/>
  <c r="H6620" i="4"/>
  <c r="M5156" i="4"/>
  <c r="H4903" i="4"/>
  <c r="M5584" i="4"/>
  <c r="M7414" i="4"/>
  <c r="M1826" i="4"/>
  <c r="M2993" i="4"/>
  <c r="M4305" i="4"/>
  <c r="M1228" i="4"/>
  <c r="H1003" i="4"/>
  <c r="H5466" i="4"/>
  <c r="M3851" i="4"/>
  <c r="H7465" i="4"/>
  <c r="M4967" i="4"/>
  <c r="H5021" i="4"/>
  <c r="M5008" i="4"/>
  <c r="M6945" i="4"/>
  <c r="M2547" i="4"/>
  <c r="M1136" i="4"/>
  <c r="M6934" i="4"/>
  <c r="H1893" i="4"/>
  <c r="M2552" i="4"/>
  <c r="M1906" i="4"/>
  <c r="M3221" i="4"/>
  <c r="M4706" i="4"/>
  <c r="M4255" i="4"/>
  <c r="H6876" i="4"/>
  <c r="H1348" i="4"/>
  <c r="M1253" i="4"/>
  <c r="M1617" i="4"/>
  <c r="M4646" i="4"/>
  <c r="M6057" i="4"/>
  <c r="H6441" i="4"/>
  <c r="H5987" i="4"/>
  <c r="H4279" i="4"/>
  <c r="M5801" i="4"/>
  <c r="M2370" i="4"/>
  <c r="M2301" i="4"/>
  <c r="M5872" i="4"/>
  <c r="M7859" i="4"/>
  <c r="M2501" i="4"/>
  <c r="M1037" i="4"/>
  <c r="M3780" i="4"/>
  <c r="M6618" i="4"/>
  <c r="M946" i="4"/>
  <c r="M5914" i="4"/>
  <c r="M4753" i="4"/>
  <c r="M3530" i="4"/>
  <c r="M5640" i="4"/>
  <c r="M5372" i="4"/>
  <c r="M6114" i="4"/>
  <c r="M2063" i="4"/>
  <c r="M6551" i="4"/>
  <c r="M1262" i="4"/>
  <c r="M1893" i="4"/>
  <c r="M7368" i="4"/>
  <c r="M1712" i="4"/>
  <c r="M1218" i="4"/>
  <c r="M4356" i="4"/>
  <c r="M3700" i="4"/>
  <c r="M3519" i="4"/>
  <c r="M7201" i="4"/>
  <c r="M89" i="4"/>
  <c r="M2672" i="4"/>
  <c r="M4326" i="4"/>
  <c r="M255" i="4"/>
  <c r="H5994" i="4"/>
  <c r="M4256" i="4"/>
  <c r="M2418" i="4"/>
  <c r="M6182" i="4"/>
  <c r="M6149" i="4"/>
  <c r="M6864" i="4"/>
  <c r="H6096" i="4"/>
  <c r="M7182" i="4"/>
  <c r="M2389" i="4"/>
  <c r="M5479" i="4"/>
  <c r="H637" i="4"/>
  <c r="M6716" i="4"/>
  <c r="M2011" i="4"/>
  <c r="M7230" i="4"/>
  <c r="M901" i="4"/>
  <c r="M3822" i="4"/>
  <c r="M6267" i="4"/>
  <c r="M1107" i="4"/>
  <c r="M3694" i="4"/>
  <c r="H7847" i="4"/>
  <c r="M4280" i="4"/>
  <c r="M3949" i="4"/>
  <c r="M6148" i="4"/>
  <c r="H469" i="4"/>
  <c r="M7828" i="4"/>
  <c r="M6936" i="4"/>
  <c r="M1523" i="4"/>
  <c r="M1383" i="4"/>
  <c r="M386" i="4"/>
  <c r="M1177" i="4"/>
  <c r="M5013" i="4"/>
  <c r="M6260" i="4"/>
  <c r="M1942" i="4"/>
  <c r="M3655" i="4"/>
  <c r="H5888" i="4"/>
  <c r="M990" i="4"/>
  <c r="M3367" i="4"/>
  <c r="M1064" i="4"/>
  <c r="M6059" i="4"/>
  <c r="M5397" i="4"/>
  <c r="M784" i="4"/>
  <c r="M7196" i="4"/>
  <c r="M3348" i="4"/>
  <c r="M1717" i="4"/>
  <c r="M2745" i="4"/>
  <c r="M5389" i="4"/>
  <c r="M5353" i="4"/>
  <c r="M7407" i="4"/>
  <c r="M6247" i="4"/>
  <c r="M5853" i="4"/>
  <c r="M6530" i="4"/>
  <c r="M5821" i="4"/>
  <c r="M7188" i="4"/>
  <c r="M646" i="4"/>
  <c r="M1354" i="4"/>
  <c r="M602" i="4"/>
  <c r="M1650" i="4"/>
  <c r="M3103" i="4"/>
  <c r="M4331" i="4"/>
  <c r="M1529" i="4"/>
  <c r="M4439" i="4"/>
  <c r="M3817" i="4"/>
  <c r="M7005" i="4"/>
  <c r="M787" i="4"/>
  <c r="M1644" i="4"/>
  <c r="M1278" i="4"/>
  <c r="M6278" i="4"/>
  <c r="M105" i="4"/>
  <c r="M7125" i="4"/>
  <c r="M5804" i="4"/>
  <c r="M4871" i="4"/>
  <c r="M4151" i="4"/>
  <c r="M3517" i="4"/>
  <c r="M3123" i="4"/>
  <c r="M77" i="4"/>
  <c r="M3091" i="4"/>
  <c r="M5316" i="4"/>
  <c r="M6180" i="4"/>
  <c r="M6640" i="4"/>
  <c r="M6140" i="4"/>
  <c r="M528" i="4"/>
  <c r="M6870" i="4"/>
  <c r="M7091" i="4"/>
  <c r="M673" i="4"/>
  <c r="M7443" i="4"/>
  <c r="M6722" i="4"/>
  <c r="M2949" i="4"/>
  <c r="M3507" i="4"/>
  <c r="M7233" i="4"/>
  <c r="M647" i="4"/>
  <c r="M2846" i="4"/>
  <c r="M4486" i="4"/>
  <c r="M1682" i="4"/>
  <c r="M2172" i="4"/>
  <c r="M7492" i="4"/>
  <c r="M4485" i="4"/>
  <c r="M1468" i="4"/>
  <c r="M760" i="4"/>
  <c r="H5098" i="4"/>
  <c r="M6050" i="4"/>
  <c r="M5777" i="4"/>
  <c r="M6026" i="4"/>
  <c r="M2354" i="4"/>
  <c r="M3448" i="4"/>
  <c r="M3910" i="4"/>
  <c r="M3408" i="4"/>
  <c r="M2213" i="4"/>
  <c r="M2646" i="4"/>
  <c r="M658" i="4"/>
  <c r="M4187" i="4"/>
  <c r="M2212" i="4"/>
  <c r="M1964" i="4"/>
  <c r="M2936" i="4"/>
  <c r="M4212" i="4"/>
  <c r="M5283" i="4"/>
  <c r="M7363" i="4"/>
  <c r="M1093" i="4"/>
  <c r="M2945" i="4"/>
  <c r="M7292" i="4"/>
  <c r="M2934" i="4"/>
  <c r="M1739" i="4"/>
  <c r="M5609" i="4"/>
  <c r="M2296" i="4"/>
  <c r="M1704" i="4"/>
  <c r="M3763" i="4"/>
  <c r="M2422" i="4"/>
  <c r="M1855" i="4"/>
  <c r="H7840" i="4"/>
  <c r="M3476" i="4"/>
  <c r="M1862" i="4"/>
  <c r="M3744" i="4"/>
  <c r="M1666" i="4"/>
  <c r="M3144" i="4"/>
  <c r="M773" i="4"/>
  <c r="M5248" i="4"/>
  <c r="H5724" i="4"/>
  <c r="M4548" i="4"/>
  <c r="M6387" i="4"/>
  <c r="M2014" i="4"/>
  <c r="M2424" i="4"/>
  <c r="H3497" i="4"/>
  <c r="M1541" i="4"/>
  <c r="M4868" i="4"/>
  <c r="M340" i="4"/>
  <c r="H6643" i="4"/>
  <c r="M4177" i="4"/>
  <c r="M7839" i="4"/>
  <c r="M3257" i="4"/>
  <c r="H5908" i="4"/>
  <c r="M4796" i="4"/>
  <c r="H5359" i="4"/>
  <c r="M5180" i="4"/>
  <c r="M3612" i="4"/>
  <c r="M460" i="4"/>
  <c r="M3377" i="4"/>
  <c r="M814" i="4"/>
  <c r="M4202" i="4"/>
  <c r="H6371" i="4"/>
  <c r="M4652" i="4"/>
  <c r="M4895" i="4"/>
  <c r="M2035" i="4"/>
  <c r="M2947" i="4"/>
  <c r="M3549" i="4"/>
  <c r="H5052" i="4"/>
  <c r="M1911" i="4"/>
  <c r="M1881" i="4"/>
  <c r="M3242" i="4"/>
  <c r="H4891" i="4"/>
  <c r="M1904" i="4"/>
  <c r="M1474" i="4"/>
  <c r="M7110" i="4"/>
  <c r="M6526" i="4"/>
  <c r="M7405" i="4"/>
  <c r="M6321" i="4"/>
  <c r="M6596" i="4"/>
  <c r="M3383" i="4"/>
  <c r="M5507" i="4"/>
  <c r="M4364" i="4"/>
  <c r="M682" i="4"/>
  <c r="M2110" i="4"/>
  <c r="M1770" i="4"/>
  <c r="M5224" i="4"/>
  <c r="M3656" i="4"/>
  <c r="M6039" i="4"/>
  <c r="M2866" i="4"/>
  <c r="M5745" i="4"/>
  <c r="M5762" i="4"/>
  <c r="M6592" i="4"/>
  <c r="M2960" i="4"/>
  <c r="M629" i="4"/>
  <c r="M1081" i="4"/>
  <c r="M5807" i="4"/>
  <c r="M2160" i="4"/>
  <c r="M4140" i="4"/>
  <c r="M5622" i="4"/>
  <c r="M620" i="4"/>
  <c r="M5549" i="4"/>
  <c r="M2364" i="4"/>
  <c r="M2797" i="4"/>
  <c r="M6110" i="4"/>
  <c r="H7088" i="4"/>
  <c r="M1902" i="4"/>
  <c r="M7288" i="4"/>
  <c r="M6108" i="4"/>
  <c r="H7104" i="4"/>
  <c r="M5654" i="4"/>
  <c r="M1920" i="4"/>
  <c r="M6081" i="4"/>
  <c r="M5069" i="4"/>
  <c r="M5101" i="4"/>
  <c r="H5450" i="4"/>
  <c r="M6319" i="4"/>
  <c r="M798" i="4"/>
  <c r="M1625" i="4"/>
  <c r="M1458" i="4"/>
  <c r="M945" i="4"/>
  <c r="M7428" i="4"/>
  <c r="M6163" i="4"/>
  <c r="M524" i="4"/>
  <c r="M6218" i="4"/>
  <c r="M1077" i="4"/>
  <c r="M4622" i="4"/>
  <c r="M1856" i="4"/>
  <c r="M5350" i="4"/>
  <c r="M1260" i="4"/>
  <c r="M7316" i="4"/>
  <c r="M1457" i="4"/>
  <c r="H6735" i="4"/>
  <c r="M5201" i="4"/>
  <c r="M5010" i="4"/>
  <c r="M2633" i="4"/>
  <c r="M890" i="4"/>
  <c r="M5267" i="4"/>
  <c r="M3380" i="4"/>
  <c r="M1791" i="4"/>
  <c r="M499" i="4"/>
  <c r="M1974" i="4"/>
  <c r="M5910" i="4"/>
  <c r="M4490" i="4"/>
  <c r="M2876" i="4"/>
  <c r="H7851" i="4"/>
  <c r="M2152" i="4"/>
  <c r="M2473" i="4"/>
  <c r="H5356" i="4"/>
  <c r="M5711" i="4"/>
  <c r="H7854" i="4"/>
  <c r="M723" i="4"/>
  <c r="M7850" i="4"/>
  <c r="M816" i="4"/>
  <c r="M6096" i="4"/>
  <c r="M1100" i="4"/>
  <c r="M6796" i="4"/>
  <c r="M217" i="4"/>
  <c r="M403" i="4"/>
  <c r="M4450" i="4"/>
  <c r="M2265" i="4"/>
  <c r="M537" i="4"/>
  <c r="M4908" i="4"/>
  <c r="M5227" i="4"/>
  <c r="M2355" i="4"/>
  <c r="H2793" i="4"/>
  <c r="M6749" i="4"/>
  <c r="M3944" i="4"/>
  <c r="M4327" i="4"/>
  <c r="M778" i="4"/>
  <c r="M6064" i="4"/>
  <c r="M4272" i="4"/>
  <c r="M5566" i="4"/>
  <c r="M4528" i="4"/>
  <c r="M39" i="4"/>
  <c r="M6221" i="4"/>
  <c r="M7431" i="4"/>
  <c r="H5869" i="4"/>
  <c r="M575" i="4"/>
  <c r="M3848" i="4"/>
  <c r="M5446" i="4"/>
  <c r="M2768" i="4"/>
  <c r="M406" i="4"/>
  <c r="M6774" i="4"/>
  <c r="M4598" i="4"/>
  <c r="M5937" i="4"/>
  <c r="M4038" i="4"/>
  <c r="M2423" i="4"/>
  <c r="H5591" i="4"/>
  <c r="M1808" i="4"/>
  <c r="M6710" i="4"/>
  <c r="M7108" i="4"/>
  <c r="H5895" i="4"/>
  <c r="M6533" i="4"/>
  <c r="M7397" i="4"/>
  <c r="M3023" i="4"/>
  <c r="M7495" i="4"/>
  <c r="M7170" i="4"/>
  <c r="M1362" i="4"/>
  <c r="M3819" i="4"/>
  <c r="M1299" i="4"/>
  <c r="M318" i="4"/>
  <c r="M5380" i="4"/>
  <c r="M2925" i="4"/>
  <c r="M2236" i="4"/>
  <c r="M5174" i="4"/>
  <c r="M4823" i="4"/>
  <c r="M1475" i="4"/>
  <c r="M6446" i="4"/>
  <c r="M2616" i="4"/>
  <c r="M1860" i="4"/>
  <c r="M1606" i="4"/>
  <c r="M4785" i="4"/>
  <c r="H6383" i="4"/>
  <c r="M6364" i="4"/>
  <c r="M32" i="4"/>
  <c r="M3191" i="4"/>
  <c r="M461" i="4"/>
  <c r="M6174" i="4"/>
  <c r="H1705" i="4"/>
  <c r="M3402" i="4"/>
  <c r="M6388" i="4"/>
  <c r="H7866" i="4"/>
  <c r="M3359" i="4"/>
  <c r="M3025" i="4"/>
  <c r="M837" i="4"/>
  <c r="M3452" i="4"/>
  <c r="M2486" i="4"/>
  <c r="M3389" i="4"/>
  <c r="M5166" i="4"/>
  <c r="M2821" i="4"/>
  <c r="M4714" i="4"/>
  <c r="M7238" i="4"/>
  <c r="M7381" i="4"/>
  <c r="M5430" i="4"/>
  <c r="H6813" i="4"/>
  <c r="M51" i="4"/>
  <c r="M3559" i="4"/>
  <c r="M431" i="4"/>
  <c r="M3811" i="4"/>
  <c r="M7860" i="4"/>
  <c r="M7474" i="4"/>
  <c r="H1449" i="4"/>
  <c r="M1554" i="4"/>
  <c r="M5382" i="4"/>
  <c r="M4768" i="4"/>
  <c r="M2496" i="4"/>
  <c r="M6062" i="4"/>
  <c r="M4200" i="4"/>
  <c r="M5748" i="4"/>
  <c r="M522" i="4"/>
  <c r="M2656" i="4"/>
  <c r="M3697" i="4"/>
  <c r="M7491" i="4"/>
  <c r="M2306" i="4"/>
  <c r="M4213" i="4"/>
  <c r="M5790" i="4"/>
  <c r="M408" i="4"/>
  <c r="M3246" i="4"/>
  <c r="M5294" i="4"/>
  <c r="M47" i="4"/>
  <c r="M3478" i="4"/>
  <c r="M1882" i="4"/>
  <c r="M6125" i="4"/>
  <c r="M1294" i="4"/>
  <c r="M357" i="4"/>
  <c r="M396" i="4"/>
  <c r="H5597" i="4"/>
  <c r="M5988" i="4"/>
  <c r="M6963" i="4"/>
  <c r="M2608" i="4"/>
  <c r="M4173" i="4"/>
  <c r="H7824" i="4"/>
  <c r="M4772" i="4"/>
  <c r="M2538" i="4"/>
  <c r="M2450" i="4"/>
  <c r="M3110" i="4"/>
  <c r="M6261" i="4"/>
  <c r="M5964" i="4"/>
  <c r="M2200" i="4"/>
  <c r="M4036" i="4"/>
  <c r="M366" i="4"/>
  <c r="M4481" i="4"/>
  <c r="M4554" i="4"/>
  <c r="M2675" i="4"/>
  <c r="M1694" i="4"/>
  <c r="M6590" i="4"/>
  <c r="H7055" i="4"/>
  <c r="M4228" i="4"/>
  <c r="M2565" i="4"/>
  <c r="M1106" i="4"/>
  <c r="M6042" i="4"/>
  <c r="M7139" i="4"/>
  <c r="M27" i="4"/>
  <c r="H6159" i="4"/>
  <c r="M7301" i="4"/>
  <c r="M7296" i="4"/>
  <c r="M730" i="4"/>
  <c r="H6810" i="4"/>
  <c r="H6404" i="4"/>
  <c r="M6022" i="4"/>
  <c r="M2060" i="4"/>
  <c r="M3878" i="4"/>
  <c r="M4704" i="4"/>
  <c r="M6213" i="4"/>
  <c r="M4940" i="4"/>
  <c r="M1172" i="4"/>
  <c r="M5979" i="4"/>
  <c r="H7839" i="4"/>
  <c r="M3047" i="4"/>
  <c r="M606" i="4"/>
  <c r="M53" i="4"/>
  <c r="M2593" i="4"/>
  <c r="H6061" i="4"/>
  <c r="M6242" i="4"/>
  <c r="M3079" i="4"/>
  <c r="M1308" i="4"/>
  <c r="M5960" i="4"/>
  <c r="M3921" i="4"/>
  <c r="M977" i="4"/>
  <c r="M391" i="4"/>
  <c r="M6082" i="4"/>
  <c r="M6405" i="4"/>
  <c r="M4263" i="4"/>
  <c r="M6720" i="4"/>
  <c r="M4515" i="4"/>
  <c r="M5108" i="4"/>
  <c r="M7178" i="4"/>
  <c r="M4550" i="4"/>
  <c r="M7359" i="4"/>
  <c r="M4804" i="4"/>
  <c r="M6750" i="4"/>
  <c r="M1009" i="4"/>
  <c r="M7057" i="4"/>
  <c r="M6801" i="4"/>
  <c r="M338" i="4"/>
  <c r="M3505" i="4"/>
  <c r="M5895" i="4"/>
  <c r="M2119" i="4"/>
  <c r="M1768" i="4"/>
  <c r="M6669" i="4"/>
  <c r="M3028" i="4"/>
  <c r="M1738" i="4"/>
  <c r="M2765" i="4"/>
  <c r="M5510" i="4"/>
  <c r="M3268" i="4"/>
  <c r="M2956" i="4"/>
  <c r="M4088" i="4"/>
  <c r="M503" i="4"/>
  <c r="M4654" i="4"/>
  <c r="M830" i="4"/>
  <c r="M2366" i="4"/>
  <c r="M972" i="4"/>
  <c r="M2476" i="4"/>
  <c r="M5023" i="4"/>
  <c r="H6988" i="4"/>
  <c r="M7394" i="4"/>
  <c r="M2971" i="4"/>
  <c r="M6069" i="4"/>
  <c r="H5277" i="4"/>
  <c r="M6800" i="4"/>
  <c r="M7473" i="4"/>
  <c r="H5234" i="4"/>
  <c r="M4458" i="4"/>
  <c r="M4703" i="4"/>
  <c r="H612" i="4"/>
  <c r="M2770" i="4"/>
  <c r="M3058" i="4"/>
  <c r="M6553" i="4"/>
  <c r="H6396" i="4"/>
  <c r="H4911" i="4"/>
  <c r="H2145" i="4"/>
  <c r="H5863" i="4"/>
  <c r="M698" i="4"/>
  <c r="M71" i="4"/>
  <c r="M3255" i="4"/>
  <c r="M613" i="4"/>
  <c r="H6887" i="4"/>
  <c r="M2591" i="4"/>
  <c r="H1097" i="4"/>
  <c r="M1773" i="4"/>
  <c r="M5178" i="4"/>
  <c r="M5696" i="4"/>
  <c r="H1141" i="4"/>
  <c r="M6872" i="4"/>
  <c r="H6453" i="4"/>
  <c r="M7061" i="4"/>
  <c r="M286" i="4"/>
  <c r="M92" i="4"/>
  <c r="M6663" i="4"/>
  <c r="H5675" i="4"/>
  <c r="H6705" i="4"/>
  <c r="M7441" i="4"/>
  <c r="M2477" i="4"/>
  <c r="M5048" i="4"/>
  <c r="M1197" i="4"/>
  <c r="M677" i="4"/>
  <c r="M2044" i="4"/>
  <c r="H3937" i="4"/>
  <c r="H6711" i="4"/>
  <c r="M1680" i="4"/>
  <c r="M2396" i="4"/>
  <c r="H5849" i="4"/>
  <c r="M4257" i="4"/>
  <c r="M580" i="4"/>
  <c r="M4502" i="4"/>
  <c r="M2394" i="4"/>
  <c r="M2665" i="4"/>
  <c r="M2046" i="4"/>
  <c r="M1310" i="4"/>
  <c r="H7830" i="4"/>
  <c r="M3238" i="4"/>
  <c r="M3083" i="4"/>
  <c r="H6518" i="4"/>
  <c r="M5131" i="4"/>
  <c r="M1158" i="4"/>
  <c r="M5629" i="4"/>
  <c r="M7062" i="4"/>
  <c r="M2967" i="4"/>
  <c r="M1509" i="4"/>
  <c r="M6491" i="4"/>
  <c r="M1452" i="4"/>
  <c r="M2309" i="4"/>
  <c r="H6406" i="4"/>
  <c r="M6356" i="4"/>
  <c r="M1664" i="4"/>
  <c r="M6432" i="4"/>
  <c r="M6541" i="4"/>
  <c r="M199" i="4"/>
  <c r="M3808" i="4"/>
  <c r="M5949" i="4"/>
  <c r="M3262" i="4"/>
  <c r="M3187" i="4"/>
  <c r="M462" i="4"/>
  <c r="M5750" i="4"/>
  <c r="H6262" i="4"/>
  <c r="M6662" i="4"/>
  <c r="M1188" i="4"/>
  <c r="M3982" i="4"/>
  <c r="M5944" i="4"/>
  <c r="M1454" i="4"/>
  <c r="M6575" i="4"/>
  <c r="H4963" i="4"/>
  <c r="M5664" i="4"/>
  <c r="M5480" i="4"/>
  <c r="M4208" i="4"/>
  <c r="H7864" i="4"/>
  <c r="M2390" i="4"/>
  <c r="M7366" i="4"/>
  <c r="M3753" i="4"/>
  <c r="M5835" i="4"/>
  <c r="H6596" i="4"/>
  <c r="M1976" i="4"/>
  <c r="M1088" i="4"/>
  <c r="M7085" i="4"/>
  <c r="M3965" i="4"/>
  <c r="M5203" i="4"/>
  <c r="M123" i="4"/>
  <c r="M4839" i="4"/>
  <c r="H5080" i="4"/>
  <c r="M6120" i="4"/>
  <c r="M3351" i="4"/>
  <c r="M1123" i="4"/>
  <c r="M7379" i="4"/>
  <c r="H6372" i="4"/>
  <c r="M7078" i="4"/>
  <c r="M5770" i="4"/>
  <c r="M2731" i="4"/>
  <c r="M5508" i="4"/>
  <c r="M2206" i="4"/>
  <c r="M2009" i="4"/>
  <c r="H7116" i="4"/>
  <c r="M3876" i="4"/>
  <c r="M2612" i="4"/>
  <c r="M1560" i="4"/>
  <c r="M3411" i="4"/>
  <c r="M5916" i="4"/>
  <c r="M810" i="4"/>
  <c r="M5968" i="4"/>
  <c r="M850" i="4"/>
  <c r="M22" i="4"/>
  <c r="M6008" i="4"/>
  <c r="M5747" i="4"/>
  <c r="H6407" i="4"/>
  <c r="M1973" i="4"/>
  <c r="H5831" i="4"/>
  <c r="H6351" i="4"/>
  <c r="H6054" i="4"/>
  <c r="H5043" i="4"/>
  <c r="M7343" i="4"/>
  <c r="M2448" i="4"/>
  <c r="M3197" i="4"/>
  <c r="M1202" i="4"/>
  <c r="M450" i="4"/>
  <c r="M3346" i="4"/>
  <c r="M5020" i="4"/>
  <c r="M6609" i="4"/>
  <c r="M4560" i="4"/>
  <c r="H5355" i="4"/>
  <c r="M2478" i="4"/>
  <c r="M2970" i="4"/>
  <c r="M5812" i="4"/>
  <c r="M6048" i="4"/>
  <c r="M775" i="4"/>
  <c r="M5581" i="4"/>
  <c r="M6979" i="4"/>
  <c r="M1356" i="4"/>
  <c r="M5150" i="4"/>
  <c r="M3204" i="4"/>
  <c r="M7107" i="4"/>
  <c r="M4288" i="4"/>
  <c r="M3882" i="4"/>
  <c r="M1989" i="4"/>
  <c r="M1043" i="4"/>
  <c r="M3959" i="4"/>
  <c r="M6571" i="4"/>
  <c r="M4744" i="4"/>
  <c r="M2983" i="4"/>
  <c r="M2505" i="4"/>
  <c r="M5755" i="4"/>
  <c r="M2962" i="4"/>
  <c r="M812" i="4"/>
  <c r="M933" i="4"/>
  <c r="M2361" i="4"/>
  <c r="M3718" i="4"/>
  <c r="M617" i="4"/>
  <c r="M5132" i="4"/>
  <c r="M1977" i="4"/>
  <c r="M4982" i="4"/>
  <c r="M4462" i="4"/>
  <c r="M713" i="4"/>
  <c r="M4600" i="4"/>
  <c r="M2527" i="4"/>
  <c r="M1735" i="4"/>
  <c r="M6831" i="4"/>
  <c r="M4632" i="4"/>
  <c r="M5456" i="4"/>
  <c r="H7091" i="4"/>
  <c r="M3647" i="4"/>
  <c r="M1026" i="4"/>
  <c r="M6088" i="4"/>
  <c r="H5731" i="4"/>
  <c r="M6742" i="4"/>
  <c r="M7355" i="4"/>
  <c r="M377" i="4"/>
  <c r="M2732" i="4"/>
  <c r="M5219" i="4"/>
  <c r="M3596" i="4"/>
  <c r="H6860" i="4"/>
  <c r="M1889" i="4"/>
  <c r="H6412" i="4"/>
  <c r="M3176" i="4"/>
  <c r="M4766" i="4"/>
  <c r="H7389" i="4"/>
  <c r="M7314" i="4"/>
  <c r="M5038" i="4"/>
  <c r="M2772" i="4"/>
  <c r="H1377" i="4"/>
  <c r="H5798" i="4"/>
  <c r="M1365" i="4"/>
  <c r="H5859" i="4"/>
  <c r="M6016" i="4"/>
  <c r="H6122" i="4"/>
  <c r="M992" i="4"/>
  <c r="M3676" i="4"/>
  <c r="M3611" i="4"/>
  <c r="M2022" i="4"/>
  <c r="M7031" i="4"/>
  <c r="M3521" i="4"/>
  <c r="M2560" i="4"/>
  <c r="M1141" i="4"/>
  <c r="M2907" i="4"/>
  <c r="M2590" i="4"/>
  <c r="M400" i="4"/>
  <c r="M178" i="4"/>
  <c r="M888" i="4"/>
  <c r="M2168" i="4"/>
  <c r="M3307" i="4"/>
  <c r="M4413" i="4"/>
  <c r="M480" i="4"/>
  <c r="M7216" i="4"/>
  <c r="M7087" i="4"/>
  <c r="H6208" i="4"/>
  <c r="M1883" i="4"/>
  <c r="M3190" i="4"/>
  <c r="M4046" i="4"/>
  <c r="M1050" i="4"/>
  <c r="M7382" i="4"/>
  <c r="M150" i="4"/>
  <c r="M4244" i="4"/>
  <c r="M5848" i="4"/>
  <c r="M4543" i="4"/>
  <c r="M5722" i="4"/>
  <c r="M711" i="4"/>
  <c r="H5347" i="4"/>
  <c r="M4101" i="4"/>
  <c r="M3950" i="4"/>
  <c r="M4597" i="4"/>
  <c r="M1953" i="4"/>
  <c r="M4774" i="4"/>
  <c r="M3576" i="4"/>
  <c r="M1470" i="4"/>
  <c r="M6243" i="4"/>
  <c r="M101" i="4"/>
  <c r="M7462" i="4"/>
  <c r="M5764" i="4"/>
  <c r="M7318" i="4"/>
  <c r="M6119" i="4"/>
  <c r="M4910" i="4"/>
  <c r="M6579" i="4"/>
  <c r="M3535" i="4"/>
  <c r="M1285" i="4"/>
  <c r="M1319" i="4"/>
  <c r="M3375" i="4"/>
  <c r="M6612" i="4"/>
  <c r="M3603" i="4"/>
  <c r="M161" i="4"/>
  <c r="M1984" i="4"/>
  <c r="M5699" i="4"/>
  <c r="M938" i="4"/>
  <c r="M4651" i="4"/>
  <c r="H7820" i="4"/>
  <c r="M4085" i="4"/>
  <c r="M918" i="4"/>
  <c r="M7023" i="4"/>
  <c r="M1371" i="4"/>
  <c r="M2829" i="4"/>
  <c r="M5595" i="4"/>
  <c r="M3984" i="4"/>
  <c r="M6289" i="4"/>
  <c r="M7026" i="4"/>
  <c r="H7220" i="4"/>
  <c r="M1265" i="4"/>
  <c r="M5590" i="4"/>
  <c r="M497" i="4"/>
  <c r="M5137" i="4"/>
  <c r="M5400" i="4"/>
  <c r="M5681" i="4"/>
  <c r="M1798" i="4"/>
  <c r="M531" i="4"/>
  <c r="M345" i="4"/>
  <c r="M1244" i="4"/>
  <c r="M3691" i="4"/>
  <c r="M4483" i="4"/>
  <c r="M1794" i="4"/>
  <c r="M4980" i="4"/>
  <c r="M6952" i="4"/>
  <c r="M5040" i="4"/>
  <c r="M2558" i="4"/>
  <c r="M517" i="4"/>
  <c r="M1305" i="4"/>
  <c r="H4973" i="4"/>
  <c r="M2944" i="4"/>
  <c r="M4122" i="4"/>
  <c r="M1762" i="4"/>
  <c r="M1668" i="4"/>
  <c r="M7180" i="4"/>
  <c r="M3736" i="4"/>
  <c r="M353" i="4"/>
  <c r="M4587" i="4"/>
  <c r="M3664" i="4"/>
  <c r="M3464" i="4"/>
  <c r="M6933" i="4"/>
  <c r="M980" i="4"/>
  <c r="M4608" i="4"/>
  <c r="M2331" i="4"/>
  <c r="M6966" i="4"/>
  <c r="M2270" i="4"/>
  <c r="M4484" i="4"/>
  <c r="M987" i="4"/>
  <c r="M1206" i="4"/>
  <c r="M3823" i="4"/>
  <c r="H5535" i="4"/>
  <c r="M3542" i="4"/>
  <c r="M529" i="4"/>
  <c r="M4374" i="4"/>
  <c r="H6967" i="4"/>
  <c r="M5802" i="4"/>
  <c r="M1993" i="4"/>
  <c r="M2369" i="4"/>
  <c r="M5509" i="4"/>
  <c r="M3366" i="4"/>
  <c r="M3916" i="4"/>
  <c r="H6260" i="4"/>
  <c r="M4725" i="4"/>
  <c r="M6448" i="4"/>
  <c r="M2171" i="4"/>
  <c r="H6836" i="4"/>
  <c r="M4007" i="4"/>
  <c r="M2198" i="4"/>
  <c r="M7256" i="4"/>
  <c r="M3769" i="4"/>
  <c r="M1526" i="4"/>
  <c r="M4334" i="4"/>
  <c r="M508" i="4"/>
  <c r="M3550" i="4"/>
  <c r="M4291" i="4"/>
  <c r="M7192" i="4"/>
  <c r="M5422" i="4"/>
  <c r="M1275" i="4"/>
  <c r="H5828" i="4"/>
  <c r="M5244" i="4"/>
  <c r="M1566" i="4"/>
  <c r="M3251" i="4"/>
  <c r="M1527" i="4"/>
  <c r="H5481" i="4"/>
  <c r="M6332" i="4"/>
  <c r="M7239" i="4"/>
  <c r="M1640" i="4"/>
  <c r="M6967" i="4"/>
  <c r="M6376" i="4"/>
  <c r="H6196" i="4"/>
  <c r="M4952" i="4"/>
  <c r="M4798" i="4"/>
  <c r="M626" i="4"/>
  <c r="M1871" i="4"/>
  <c r="M2880" i="4"/>
  <c r="M2494" i="4"/>
  <c r="H6615" i="4"/>
  <c r="M1086" i="4"/>
  <c r="H3753" i="4"/>
  <c r="M3748" i="4"/>
  <c r="M3288" i="4"/>
  <c r="M4254" i="4"/>
  <c r="M5893" i="4"/>
  <c r="M588" i="4"/>
  <c r="M6363" i="4"/>
  <c r="M6779" i="4"/>
  <c r="M1011" i="4"/>
  <c r="H5162" i="4"/>
  <c r="M1485" i="4"/>
  <c r="M5451" i="4"/>
  <c r="M1749" i="4"/>
  <c r="M4843" i="4"/>
  <c r="M3894" i="4"/>
  <c r="M3254" i="4"/>
  <c r="M6326" i="4"/>
  <c r="M6897" i="4"/>
  <c r="M593" i="4"/>
  <c r="M7498" i="4"/>
  <c r="M2414" i="4"/>
  <c r="M7489" i="4"/>
  <c r="M1957" i="4"/>
  <c r="M215" i="4"/>
  <c r="M4406" i="4"/>
  <c r="M4696" i="4"/>
  <c r="M154" i="4"/>
  <c r="M6582" i="4"/>
  <c r="M2710" i="4"/>
  <c r="M6692" i="4"/>
  <c r="H5876" i="4"/>
  <c r="M3276" i="4"/>
  <c r="M6192" i="4"/>
  <c r="M5744" i="4"/>
  <c r="M6506" i="4"/>
  <c r="M1001" i="4"/>
  <c r="M5710" i="4"/>
  <c r="M4366" i="4"/>
  <c r="M6787" i="4"/>
  <c r="M3051" i="4"/>
  <c r="M6919" i="4"/>
  <c r="M7430" i="4"/>
  <c r="M4333" i="4"/>
  <c r="M6431" i="4"/>
  <c r="M7220" i="4"/>
  <c r="M3332" i="4"/>
  <c r="H7869" i="4"/>
  <c r="H7479" i="4"/>
  <c r="M3866" i="4"/>
  <c r="M2406" i="4"/>
  <c r="M630" i="4"/>
  <c r="M2891" i="4"/>
  <c r="M1374" i="4"/>
  <c r="M726" i="4"/>
  <c r="M6690" i="4"/>
  <c r="M3627" i="4"/>
  <c r="M665" i="4"/>
  <c r="M4808" i="4"/>
  <c r="M638" i="4"/>
  <c r="M4735" i="4"/>
  <c r="M7160" i="4"/>
  <c r="M6859" i="4"/>
  <c r="M3471" i="4"/>
  <c r="M1653" i="4"/>
  <c r="M719" i="4"/>
  <c r="M2050" i="4"/>
  <c r="M747" i="4"/>
  <c r="M4738" i="4"/>
  <c r="M7252" i="4"/>
  <c r="M4301" i="4"/>
  <c r="M2026" i="4"/>
  <c r="M2734" i="4"/>
  <c r="M6993" i="4"/>
  <c r="M1292" i="4"/>
  <c r="M924" i="4"/>
  <c r="M234" i="4"/>
  <c r="M275" i="4"/>
  <c r="M4402" i="4"/>
  <c r="M6333" i="4"/>
  <c r="M7861" i="4"/>
  <c r="M3683" i="4"/>
  <c r="M5149" i="4"/>
  <c r="M586" i="4"/>
  <c r="M969" i="4"/>
  <c r="M3870" i="4"/>
  <c r="M5973" i="4"/>
  <c r="M4359" i="4"/>
  <c r="H653" i="4"/>
  <c r="M3325" i="4"/>
  <c r="M1661" i="4"/>
  <c r="M6756" i="4"/>
  <c r="M1514" i="4"/>
  <c r="M3052" i="4"/>
  <c r="M3019" i="4"/>
  <c r="H5568" i="4"/>
  <c r="M5837" i="4"/>
  <c r="M3000" i="4"/>
  <c r="M4638" i="4"/>
  <c r="M1831" i="4"/>
  <c r="M3800" i="4"/>
  <c r="M3852" i="4"/>
  <c r="M4817" i="4"/>
  <c r="M5367" i="4"/>
  <c r="M1820" i="4"/>
  <c r="M857" i="4"/>
  <c r="M2776" i="4"/>
  <c r="H449" i="4"/>
  <c r="M2374" i="4"/>
  <c r="M2280" i="4"/>
  <c r="M232" i="4"/>
  <c r="H7402" i="4"/>
  <c r="M7030" i="4"/>
  <c r="M2215" i="4"/>
  <c r="M1975" i="4"/>
  <c r="H6970" i="4"/>
  <c r="M4788" i="4"/>
  <c r="M2000" i="4"/>
  <c r="M958" i="4"/>
  <c r="M7206" i="4"/>
  <c r="M1520" i="4"/>
  <c r="M7070" i="4"/>
  <c r="M3837" i="4"/>
  <c r="M3096" i="4"/>
  <c r="M7838" i="4"/>
  <c r="M6824" i="4"/>
  <c r="M2562" i="4"/>
  <c r="M1923" i="4"/>
  <c r="M2229" i="4"/>
  <c r="M3724" i="4"/>
  <c r="M3504" i="4"/>
  <c r="M1461" i="4"/>
  <c r="M4764" i="4"/>
  <c r="M1662" i="4"/>
  <c r="M2336" i="4"/>
  <c r="H7270" i="4"/>
  <c r="M3573" i="4"/>
  <c r="M5555" i="4"/>
  <c r="M2040" i="4"/>
  <c r="M1013" i="4"/>
  <c r="M4437" i="4"/>
  <c r="M15" i="4"/>
  <c r="M5073" i="4"/>
  <c r="M3972" i="4"/>
  <c r="M3421" i="4"/>
  <c r="M2464" i="4"/>
  <c r="M4902" i="4"/>
  <c r="M1113" i="4"/>
  <c r="H4367" i="4"/>
  <c r="M1201" i="4"/>
  <c r="M1811" i="4"/>
  <c r="M1450" i="4"/>
  <c r="M5648" i="4"/>
  <c r="M5667" i="4"/>
  <c r="H7862" i="4"/>
  <c r="M5357" i="4"/>
  <c r="M4040" i="4"/>
  <c r="M2728" i="4"/>
  <c r="M455" i="4"/>
  <c r="M6946" i="4"/>
  <c r="M188" i="4"/>
  <c r="H7825" i="4"/>
  <c r="M244" i="4"/>
  <c r="H6671" i="4"/>
  <c r="M6839" i="4"/>
  <c r="M2813" i="4"/>
  <c r="M2116" i="4"/>
  <c r="H5687" i="4"/>
  <c r="M1248" i="4"/>
  <c r="M1272" i="4"/>
  <c r="H4209" i="4"/>
  <c r="H5975" i="4"/>
  <c r="H4974" i="4"/>
  <c r="H5140" i="4"/>
  <c r="H5972" i="4"/>
  <c r="M5746" i="4"/>
  <c r="M4601" i="4"/>
  <c r="M200" i="4"/>
  <c r="H6202" i="4"/>
  <c r="M842" i="4"/>
  <c r="H6244" i="4"/>
  <c r="M3704" i="4"/>
  <c r="H4477" i="4"/>
  <c r="H930" i="4"/>
  <c r="H6447" i="4"/>
  <c r="M6231" i="4"/>
  <c r="M5063" i="4"/>
  <c r="H7359" i="4"/>
  <c r="H1598" i="4"/>
  <c r="H1889" i="4"/>
  <c r="M3378" i="4"/>
  <c r="M4401" i="4"/>
  <c r="M2999" i="4"/>
  <c r="M6520" i="4"/>
  <c r="M4461" i="4"/>
  <c r="M4552" i="4"/>
  <c r="M2333" i="4"/>
  <c r="M1208" i="4"/>
  <c r="M3934" i="4"/>
  <c r="M2249" i="4"/>
  <c r="M1259" i="4"/>
  <c r="H6221" i="4"/>
  <c r="H5651" i="4"/>
  <c r="M1954" i="4"/>
  <c r="M3080" i="4"/>
  <c r="M2465" i="4"/>
  <c r="M1709" i="4"/>
  <c r="M4309" i="4"/>
  <c r="M4876" i="4"/>
  <c r="H1369" i="4"/>
  <c r="M5785" i="4"/>
  <c r="M1599" i="4"/>
  <c r="M2311" i="4"/>
  <c r="M4606" i="4"/>
  <c r="H6870" i="4"/>
  <c r="M1393" i="4"/>
  <c r="M6193" i="4"/>
  <c r="M1273" i="4"/>
  <c r="M2578" i="4"/>
  <c r="H6983" i="4"/>
  <c r="M2502" i="4"/>
  <c r="M1793" i="4"/>
  <c r="M7086" i="4"/>
  <c r="H3727" i="4"/>
  <c r="M3311" i="4"/>
  <c r="M3924" i="4"/>
  <c r="M2131" i="4"/>
  <c r="H6051" i="4"/>
  <c r="H2609" i="4"/>
  <c r="M715" i="4"/>
  <c r="M4927" i="4"/>
  <c r="M5695" i="4"/>
  <c r="M989" i="4"/>
  <c r="M7345" i="4"/>
  <c r="M2487" i="4"/>
  <c r="M2186" i="4"/>
  <c r="M6884" i="4"/>
  <c r="M2267" i="4"/>
  <c r="M889" i="4"/>
  <c r="M3591" i="4"/>
  <c r="M1369" i="4"/>
  <c r="H6484" i="4"/>
  <c r="M3135" i="4"/>
  <c r="M210" i="4"/>
  <c r="M1706" i="4"/>
  <c r="M5486" i="4"/>
  <c r="M5814" i="4"/>
  <c r="H2037" i="4"/>
  <c r="H6755" i="4"/>
  <c r="M6060" i="4"/>
  <c r="M1814" i="4"/>
  <c r="M342" i="4"/>
  <c r="H5778" i="4"/>
  <c r="M6298" i="4"/>
  <c r="M1191" i="4"/>
  <c r="M931" i="4"/>
  <c r="M4400" i="4"/>
  <c r="M4135" i="4"/>
  <c r="H5383" i="4"/>
  <c r="M1788" i="4"/>
  <c r="M777" i="4"/>
  <c r="M6778" i="4"/>
  <c r="M2636" i="4"/>
  <c r="M7234" i="4"/>
  <c r="M6352" i="4"/>
  <c r="M3716" i="4"/>
  <c r="M6688" i="4"/>
  <c r="M4779" i="4"/>
  <c r="M2102" i="4"/>
  <c r="M5039" i="4"/>
  <c r="M213" i="4"/>
  <c r="M2756" i="4"/>
  <c r="M6488" i="4"/>
  <c r="M7346" i="4"/>
  <c r="M539" i="4"/>
  <c r="M4854" i="4"/>
  <c r="M4944" i="4"/>
  <c r="M1256" i="4"/>
  <c r="M5626" i="4"/>
  <c r="M1438" i="4"/>
  <c r="M5424" i="4"/>
  <c r="M6992" i="4"/>
  <c r="M1187" i="4"/>
  <c r="M6760" i="4"/>
  <c r="M3477" i="4"/>
  <c r="M4755" i="4"/>
  <c r="M4071" i="4"/>
  <c r="M2814" i="4"/>
  <c r="M4496" i="4"/>
  <c r="M3413" i="4"/>
  <c r="M1029" i="4"/>
  <c r="M5280" i="4"/>
  <c r="M1809" i="4"/>
  <c r="M4824" i="4"/>
  <c r="M2689" i="4"/>
  <c r="M1774" i="4"/>
  <c r="M5448" i="4"/>
  <c r="M2643" i="4"/>
  <c r="M1581" i="4"/>
  <c r="M7471" i="4"/>
  <c r="M1810" i="4"/>
  <c r="M1708" i="4"/>
  <c r="M562" i="4"/>
  <c r="M7145" i="4"/>
  <c r="M2054" i="4"/>
  <c r="M4752" i="4"/>
  <c r="H5962" i="4"/>
  <c r="M5318" i="4"/>
  <c r="M6427" i="4"/>
  <c r="M2460" i="4"/>
  <c r="H5528" i="4"/>
  <c r="M6030" i="4"/>
  <c r="H7280" i="4"/>
  <c r="H5469" i="4"/>
  <c r="M5991" i="4"/>
  <c r="M2659" i="4"/>
  <c r="H7079" i="4"/>
  <c r="M6770" i="4"/>
  <c r="M591" i="4"/>
  <c r="M6900" i="4"/>
  <c r="M487" i="4"/>
  <c r="M5758" i="4"/>
  <c r="M1933" i="4"/>
  <c r="M3703" i="4"/>
  <c r="M1463" i="4"/>
  <c r="M2690" i="4"/>
  <c r="M3511" i="4"/>
  <c r="M6741" i="4"/>
  <c r="M419" i="4"/>
  <c r="H5411" i="4"/>
  <c r="M4184" i="4"/>
  <c r="M2002" i="4"/>
  <c r="M4918" i="4"/>
  <c r="M7361" i="4"/>
  <c r="H6323" i="4"/>
  <c r="M4373" i="4"/>
  <c r="M2806" i="4"/>
  <c r="M378" i="4"/>
  <c r="M2167" i="4"/>
  <c r="M7048" i="4"/>
  <c r="M780" i="4"/>
  <c r="M7279" i="4"/>
  <c r="M2299" i="4"/>
  <c r="H2373" i="4"/>
  <c r="M4572" i="4"/>
  <c r="M6888" i="4"/>
  <c r="M2255" i="4"/>
  <c r="M1434" i="4"/>
  <c r="M177" i="4"/>
  <c r="M6804" i="4"/>
  <c r="M5095" i="4"/>
  <c r="M6037" i="4"/>
  <c r="M2319" i="4"/>
  <c r="H6703" i="4"/>
  <c r="M950" i="4"/>
  <c r="M4141" i="4"/>
  <c r="M6126" i="4"/>
  <c r="M3879" i="4"/>
  <c r="H4089" i="4"/>
  <c r="M4739" i="4"/>
  <c r="M2038" i="4"/>
  <c r="M7243" i="4"/>
  <c r="M909" i="4"/>
  <c r="H6613" i="4"/>
  <c r="H6420" i="4"/>
  <c r="M482" i="4"/>
  <c r="M1058" i="4"/>
  <c r="M6220" i="4"/>
  <c r="M3652" i="4"/>
  <c r="M3806" i="4"/>
  <c r="M3810" i="4"/>
  <c r="M4098" i="4"/>
  <c r="M4023" i="4"/>
  <c r="M4497" i="4"/>
  <c r="M5495" i="4"/>
  <c r="M3926" i="4"/>
  <c r="M6641" i="4"/>
  <c r="M6292" i="4"/>
  <c r="M3754" i="4"/>
  <c r="M1853" i="4"/>
  <c r="M2429" i="4"/>
  <c r="M376" i="4"/>
  <c r="M748" i="4"/>
  <c r="M4390" i="4"/>
  <c r="M6212" i="4"/>
  <c r="H5272" i="4"/>
  <c r="M1164" i="4"/>
  <c r="M916" i="4"/>
  <c r="M1671" i="4"/>
  <c r="M5958" i="4"/>
  <c r="M6476" i="4"/>
  <c r="M4716" i="4"/>
  <c r="M1432" i="4"/>
  <c r="M5409" i="4"/>
  <c r="M1727" i="4"/>
  <c r="M2828" i="4"/>
  <c r="M4988" i="4"/>
  <c r="M1214" i="4"/>
  <c r="M346" i="4"/>
  <c r="M5843" i="4"/>
  <c r="M1221" i="4"/>
  <c r="M6518" i="4"/>
  <c r="M2932" i="4"/>
  <c r="M3496" i="4"/>
  <c r="H5228" i="4"/>
  <c r="M1930" i="4"/>
  <c r="M5111" i="4"/>
  <c r="M536" i="4"/>
  <c r="M7202" i="4"/>
  <c r="M645" i="4"/>
  <c r="M1176" i="4"/>
  <c r="M3988" i="4"/>
  <c r="M7432" i="4"/>
  <c r="M2032" i="4"/>
  <c r="H6095" i="4"/>
  <c r="M3981" i="4"/>
  <c r="M2506" i="4"/>
  <c r="H6452" i="4"/>
  <c r="M5056" i="4"/>
  <c r="H5091" i="4"/>
  <c r="M5276" i="4"/>
  <c r="M4759" i="4"/>
  <c r="M2886" i="4"/>
  <c r="M1642" i="4"/>
  <c r="M4415" i="4"/>
  <c r="H6831" i="4"/>
  <c r="M3895" i="4"/>
  <c r="M2226" i="4"/>
  <c r="M7034" i="4"/>
  <c r="H5071" i="4"/>
  <c r="M5044" i="4"/>
  <c r="M6094" i="4"/>
  <c r="M2233" i="4"/>
  <c r="M6067" i="4"/>
  <c r="M6529" i="4"/>
  <c r="M1085" i="4"/>
  <c r="M2902" i="4"/>
  <c r="M2920" i="4"/>
  <c r="M4232" i="4"/>
  <c r="M46" i="4"/>
  <c r="M168" i="4"/>
  <c r="M1453" i="4"/>
  <c r="M6691" i="4"/>
  <c r="M2852" i="4"/>
  <c r="M19" i="4"/>
  <c r="M295" i="4"/>
  <c r="M6483" i="4"/>
  <c r="H3881" i="4"/>
  <c r="M3095" i="4"/>
  <c r="M6734" i="4"/>
  <c r="M2302" i="4"/>
  <c r="M5310" i="4"/>
  <c r="M6792" i="4"/>
  <c r="M5004" i="4"/>
  <c r="M7453" i="4"/>
  <c r="M1946" i="4"/>
  <c r="M2073" i="4"/>
  <c r="M1699" i="4"/>
  <c r="M5274" i="4"/>
  <c r="H7223" i="4"/>
  <c r="M2639" i="4"/>
  <c r="M6653" i="4"/>
  <c r="M5931" i="4"/>
  <c r="M458" i="4"/>
  <c r="M2117" i="4"/>
  <c r="M1710" i="4"/>
  <c r="M4100" i="4"/>
  <c r="M3409" i="4"/>
  <c r="M2901" i="4"/>
  <c r="M2767" i="4"/>
  <c r="H7168" i="4"/>
  <c r="M6398" i="4"/>
  <c r="M3714" i="4"/>
  <c r="M3862" i="4"/>
  <c r="M6915" i="4"/>
  <c r="M1639" i="4"/>
  <c r="M2804" i="4"/>
  <c r="M2961" i="4"/>
  <c r="M1537" i="4"/>
  <c r="M656" i="4"/>
  <c r="M2208" i="4"/>
  <c r="M5832" i="4"/>
  <c r="M6368" i="4"/>
  <c r="M1746" i="4"/>
  <c r="M936" i="4"/>
  <c r="M328" i="4"/>
  <c r="M2855" i="4"/>
  <c r="M1398" i="4"/>
  <c r="M2650" i="4"/>
  <c r="M7298" i="4"/>
  <c r="M3024" i="4"/>
  <c r="M1547" i="4"/>
  <c r="M3459" i="4"/>
  <c r="M1532" i="4"/>
  <c r="H5742" i="4"/>
  <c r="M5911" i="4"/>
  <c r="M5901" i="4"/>
  <c r="H6525" i="4"/>
  <c r="M4916" i="4"/>
  <c r="M2069" i="4"/>
  <c r="M5324" i="4"/>
  <c r="M4627" i="4"/>
  <c r="M3510" i="4"/>
  <c r="M7089" i="4"/>
  <c r="M152" i="4"/>
  <c r="M1125" i="4"/>
  <c r="M4894" i="4"/>
  <c r="M423" i="4"/>
  <c r="M4647" i="4"/>
  <c r="M3605" i="4"/>
  <c r="M941" i="4"/>
  <c r="H5066" i="4"/>
  <c r="M3012" i="4"/>
  <c r="M1602" i="4"/>
  <c r="M4479" i="4"/>
  <c r="M157" i="4"/>
  <c r="M3435" i="4"/>
  <c r="M3157" i="4"/>
  <c r="M1654" i="4"/>
  <c r="M5712" i="4"/>
  <c r="M5512" i="4"/>
  <c r="M5943" i="4"/>
  <c r="M3161" i="4"/>
  <c r="H5619" i="4"/>
  <c r="M1411" i="4"/>
  <c r="M6586" i="4"/>
  <c r="H7277" i="4"/>
  <c r="M5206" i="4"/>
  <c r="M4276" i="4"/>
  <c r="M1778" i="4"/>
  <c r="M2518" i="4"/>
  <c r="H6239" i="4"/>
  <c r="M6694" i="4"/>
  <c r="M7290" i="4"/>
  <c r="M4150" i="4"/>
  <c r="M6980" i="4"/>
  <c r="H6722" i="4"/>
  <c r="H5609" i="4"/>
  <c r="M6637" i="4"/>
  <c r="M6519" i="4"/>
  <c r="M2335" i="4"/>
  <c r="M6680" i="4"/>
  <c r="M3534" i="4"/>
  <c r="M687" i="4"/>
  <c r="M5816" i="4"/>
  <c r="M6494" i="4"/>
  <c r="M6644" i="4"/>
  <c r="M151" i="4"/>
  <c r="M7122" i="4"/>
  <c r="M6202" i="4"/>
  <c r="M2550" i="4"/>
  <c r="M882" i="4"/>
  <c r="M1216" i="4"/>
  <c r="M18" i="4"/>
  <c r="M2367" i="4"/>
  <c r="H2345" i="4"/>
  <c r="M1132" i="4"/>
  <c r="M4452" i="4"/>
  <c r="M5360" i="4"/>
  <c r="M144" i="4"/>
  <c r="M5709" i="4"/>
  <c r="M3668" i="4"/>
  <c r="M637" i="4"/>
  <c r="M6399" i="4"/>
  <c r="M3117" i="4"/>
  <c r="M1937" i="4"/>
  <c r="M229" i="4"/>
  <c r="M2542" i="4"/>
  <c r="M6385" i="4"/>
  <c r="M4556" i="4"/>
  <c r="M5412" i="4"/>
  <c r="M7863" i="4"/>
  <c r="M3923" i="4"/>
  <c r="M3971" i="4"/>
  <c r="M6836" i="4"/>
  <c r="M1065" i="4"/>
  <c r="M5303" i="4"/>
  <c r="M3076" i="4"/>
  <c r="M2890" i="4"/>
  <c r="M240" i="4"/>
  <c r="H5727" i="4"/>
  <c r="M7130" i="4"/>
  <c r="M2039" i="4"/>
  <c r="M518" i="4"/>
  <c r="M853" i="4"/>
  <c r="M530" i="4"/>
  <c r="M3578" i="4"/>
  <c r="M96" i="4"/>
  <c r="M2755" i="4"/>
  <c r="M1024" i="4"/>
  <c r="M7135" i="4"/>
  <c r="M714" i="4"/>
  <c r="M4631" i="4"/>
  <c r="M6339" i="4"/>
  <c r="M4909" i="4"/>
  <c r="H2408" i="4"/>
  <c r="H2208" i="4"/>
  <c r="H1184" i="4"/>
  <c r="H100" i="4"/>
  <c r="H3128" i="4"/>
  <c r="H2848" i="4"/>
  <c r="H1888" i="4"/>
  <c r="H1976" i="4"/>
  <c r="H268" i="4"/>
  <c r="H3762" i="4"/>
  <c r="H4336" i="4"/>
  <c r="H415" i="4"/>
  <c r="H3915" i="4"/>
  <c r="H3448" i="4"/>
  <c r="H2096" i="4"/>
  <c r="H3828" i="4"/>
  <c r="H2694" i="4"/>
  <c r="H4000" i="4"/>
  <c r="H419" i="4"/>
  <c r="H173" i="4"/>
  <c r="H4258" i="4"/>
  <c r="H1400" i="4"/>
  <c r="H2136" i="4"/>
  <c r="H1112" i="4"/>
  <c r="H2648" i="4"/>
  <c r="H3776" i="4"/>
  <c r="H672" i="4"/>
  <c r="H855" i="4"/>
  <c r="H774" i="4"/>
  <c r="H4504" i="4"/>
  <c r="H2016" i="4"/>
  <c r="H3248" i="4"/>
  <c r="H3270" i="4"/>
  <c r="H1063" i="4"/>
  <c r="H1445" i="4"/>
  <c r="H943" i="4"/>
  <c r="H4800" i="4"/>
  <c r="H1574" i="4"/>
  <c r="H4276" i="4"/>
  <c r="H365" i="4"/>
  <c r="H2355" i="4"/>
  <c r="H2003" i="4"/>
  <c r="H440" i="4"/>
  <c r="H3184" i="4"/>
  <c r="H2344" i="4"/>
  <c r="H4008" i="4"/>
  <c r="H1176" i="4"/>
  <c r="H3738" i="4"/>
  <c r="H1287" i="4"/>
  <c r="H2972" i="4"/>
  <c r="H1683" i="4"/>
  <c r="H284" i="4"/>
  <c r="H1130" i="4"/>
  <c r="H1579" i="4"/>
  <c r="H1469" i="4"/>
  <c r="H3365" i="4"/>
  <c r="H3427" i="4"/>
  <c r="H2971" i="4"/>
  <c r="H907" i="4"/>
  <c r="H2396" i="4"/>
  <c r="H3684" i="4"/>
  <c r="H3362" i="4"/>
  <c r="H2062" i="4"/>
  <c r="H2138" i="4"/>
  <c r="H156" i="4"/>
  <c r="H3600" i="4"/>
  <c r="H2712" i="4"/>
  <c r="H408" i="4"/>
  <c r="H1311" i="4"/>
  <c r="H258" i="4"/>
  <c r="H1634" i="4"/>
  <c r="H164" i="4"/>
  <c r="H796" i="4"/>
  <c r="H701" i="4"/>
  <c r="H3751" i="4"/>
  <c r="H643" i="4"/>
  <c r="H2011" i="4"/>
  <c r="H4108" i="4"/>
  <c r="H868" i="4"/>
  <c r="H2597" i="4"/>
  <c r="H3107" i="4"/>
  <c r="H127" i="4"/>
  <c r="H477" i="4"/>
  <c r="H4835" i="4"/>
  <c r="H4775" i="4"/>
  <c r="H2496" i="4"/>
  <c r="H416" i="4"/>
  <c r="H2912" i="4"/>
  <c r="H1151" i="4"/>
  <c r="H2716" i="4"/>
  <c r="H2171" i="4"/>
  <c r="H1566" i="4"/>
  <c r="H4268" i="4"/>
  <c r="H2126" i="4"/>
  <c r="H4455" i="4"/>
  <c r="H1933" i="4"/>
  <c r="H2503" i="4"/>
  <c r="H3319" i="4"/>
  <c r="H3360" i="4"/>
  <c r="H3431" i="4"/>
  <c r="H4333" i="4"/>
  <c r="H69" i="4"/>
  <c r="H2366" i="4"/>
  <c r="H4207" i="4"/>
  <c r="H3071" i="4"/>
  <c r="H527" i="4"/>
  <c r="H1695" i="4"/>
  <c r="H6562" i="4"/>
  <c r="H791" i="4"/>
  <c r="H3730" i="4"/>
  <c r="H3056" i="4"/>
  <c r="H2664" i="4"/>
  <c r="H658" i="4"/>
  <c r="H2424" i="4"/>
  <c r="H4714" i="4"/>
  <c r="H2478" i="4"/>
  <c r="H626" i="4"/>
  <c r="H2357" i="4"/>
  <c r="H1613" i="4"/>
  <c r="H4796" i="4"/>
  <c r="H147" i="4"/>
  <c r="H329" i="4"/>
  <c r="H4004" i="4"/>
  <c r="H19" i="4"/>
  <c r="H1773" i="4"/>
  <c r="H3195" i="4"/>
  <c r="H1820" i="4"/>
  <c r="H1519" i="4"/>
  <c r="H1774" i="4"/>
  <c r="H6609" i="4"/>
  <c r="H4829" i="4"/>
  <c r="H2464" i="4"/>
  <c r="H1522" i="4"/>
  <c r="H4219" i="4"/>
  <c r="H1229" i="4"/>
  <c r="H3894" i="4"/>
  <c r="H4551" i="4"/>
  <c r="H2228" i="4"/>
  <c r="H915" i="4"/>
  <c r="H310" i="4"/>
  <c r="H3217" i="4"/>
  <c r="H4431" i="4"/>
  <c r="H7249" i="4"/>
  <c r="H1654" i="4"/>
  <c r="H4865" i="4"/>
  <c r="H5630" i="4"/>
  <c r="H3609" i="4"/>
  <c r="H3649" i="4"/>
  <c r="H2970" i="4"/>
  <c r="H5736" i="4"/>
  <c r="H510" i="4"/>
  <c r="H559" i="4"/>
  <c r="H2434" i="4"/>
  <c r="H4514" i="4"/>
  <c r="H3015" i="4"/>
  <c r="H605" i="4"/>
  <c r="H4881" i="4"/>
  <c r="H5646" i="4"/>
  <c r="H5343" i="4"/>
  <c r="H7143" i="4"/>
  <c r="H1778" i="4"/>
  <c r="H1047" i="4"/>
  <c r="H133" i="4"/>
  <c r="H1483" i="4"/>
  <c r="H891" i="4"/>
  <c r="H2391" i="4"/>
  <c r="H1809" i="4"/>
  <c r="H5982" i="4"/>
  <c r="H1847" i="4"/>
  <c r="H5307" i="4"/>
  <c r="H6994" i="4"/>
  <c r="H1630" i="4"/>
  <c r="H2014" i="4"/>
  <c r="H1152" i="4"/>
  <c r="H3115" i="4"/>
  <c r="H2646" i="4"/>
  <c r="H638" i="4"/>
  <c r="H3614" i="4"/>
  <c r="H3827" i="4"/>
  <c r="H2118" i="4"/>
  <c r="H4498" i="4"/>
  <c r="H1053" i="4"/>
  <c r="H2222" i="4"/>
  <c r="H6241" i="4"/>
  <c r="H2772" i="4"/>
  <c r="H3238" i="4"/>
  <c r="H2412" i="4"/>
  <c r="H4373" i="4"/>
  <c r="H3503" i="4"/>
  <c r="H5278" i="4"/>
  <c r="H3169" i="4"/>
  <c r="H2097" i="4"/>
  <c r="H764" i="4"/>
  <c r="H3408" i="4"/>
  <c r="H1234" i="4"/>
  <c r="H736" i="4"/>
  <c r="H137" i="4"/>
  <c r="H4622" i="4"/>
  <c r="H6242" i="4"/>
  <c r="H2945" i="4"/>
  <c r="H6646" i="4"/>
  <c r="H2361" i="4"/>
  <c r="H4900" i="4"/>
  <c r="H4618" i="4"/>
  <c r="H4322" i="4"/>
  <c r="H338" i="4"/>
  <c r="H2407" i="4"/>
  <c r="H3519" i="4"/>
  <c r="H4593" i="4"/>
  <c r="H3794" i="4"/>
  <c r="H2069" i="4"/>
  <c r="H3829" i="4"/>
  <c r="H2913" i="4"/>
  <c r="H3080" i="4"/>
  <c r="H2194" i="4"/>
  <c r="H68" i="4"/>
  <c r="H2288" i="4"/>
  <c r="H2106" i="4"/>
  <c r="H1466" i="4"/>
  <c r="H4195" i="4"/>
  <c r="H7038" i="4"/>
  <c r="H6974" i="4"/>
  <c r="H592" i="4"/>
  <c r="H1853" i="4"/>
  <c r="H129" i="4"/>
  <c r="H2528" i="4"/>
  <c r="H4128" i="4"/>
  <c r="H1498" i="4"/>
  <c r="H3793" i="4"/>
  <c r="H7250" i="4"/>
  <c r="H5291" i="4"/>
  <c r="H3892" i="4"/>
  <c r="H3460" i="4"/>
  <c r="H4613" i="4"/>
  <c r="H5201" i="4"/>
  <c r="H6394" i="4"/>
  <c r="H4126" i="4"/>
  <c r="H4180" i="4"/>
  <c r="H1452" i="4"/>
  <c r="H955" i="4"/>
  <c r="H964" i="4"/>
  <c r="H1389" i="4"/>
  <c r="H4016" i="4"/>
  <c r="H1532" i="4"/>
  <c r="H3933" i="4"/>
  <c r="H4925" i="4"/>
  <c r="H3286" i="4"/>
  <c r="H1273" i="4"/>
  <c r="H1492" i="4"/>
  <c r="H1201" i="4"/>
  <c r="H2389" i="4"/>
  <c r="H1220" i="4"/>
  <c r="H553" i="4"/>
  <c r="H1406" i="4"/>
  <c r="H6465" i="4"/>
  <c r="H1455" i="4"/>
  <c r="H407" i="4"/>
  <c r="H3930" i="4"/>
  <c r="H3204" i="4"/>
  <c r="H1643" i="4"/>
  <c r="H6181" i="4"/>
  <c r="H3843" i="4"/>
  <c r="H2572" i="4"/>
  <c r="H2167" i="4"/>
  <c r="H3174" i="4"/>
  <c r="H3974" i="4"/>
  <c r="H6225" i="4"/>
  <c r="H5779" i="4"/>
  <c r="H119" i="4"/>
  <c r="H835" i="4"/>
  <c r="H905" i="4"/>
  <c r="H5537" i="4"/>
  <c r="H6470" i="4"/>
  <c r="H2034" i="4"/>
  <c r="H4840" i="4"/>
  <c r="H2291" i="4"/>
  <c r="H909" i="4"/>
  <c r="H3017" i="4"/>
  <c r="H1920" i="4"/>
  <c r="H4860" i="4"/>
  <c r="H4555" i="4"/>
  <c r="H3819" i="4"/>
  <c r="H1934" i="4"/>
  <c r="H2483" i="4"/>
  <c r="H2116" i="4"/>
  <c r="H2061" i="4"/>
  <c r="H2040" i="4"/>
  <c r="H399" i="4"/>
  <c r="H214" i="4"/>
  <c r="H208" i="4"/>
  <c r="H4539" i="4"/>
  <c r="H4748" i="4"/>
  <c r="H4426" i="4"/>
  <c r="H401" i="4"/>
  <c r="H3695" i="4"/>
  <c r="H221" i="4"/>
  <c r="H822" i="4"/>
  <c r="H2980" i="4"/>
  <c r="H6707" i="4"/>
  <c r="H695" i="4"/>
  <c r="H773" i="4"/>
  <c r="H1296" i="4"/>
  <c r="H1868" i="4"/>
  <c r="H742" i="4"/>
  <c r="H1235" i="4"/>
  <c r="H5650" i="4"/>
  <c r="H1712" i="4"/>
  <c r="H6654" i="4"/>
  <c r="H6760" i="4"/>
  <c r="H2363" i="4"/>
  <c r="H1470" i="4"/>
  <c r="H362" i="4"/>
  <c r="H3956" i="4"/>
  <c r="H305" i="4"/>
  <c r="H2986" i="4"/>
  <c r="H1710" i="4"/>
  <c r="H486" i="4"/>
  <c r="H1302" i="4"/>
  <c r="H371" i="4"/>
  <c r="H3487" i="4"/>
  <c r="H126" i="4"/>
  <c r="H3604" i="4"/>
  <c r="H2491" i="4"/>
  <c r="H1602" i="4"/>
  <c r="H1172" i="4"/>
  <c r="H3955" i="4"/>
  <c r="H1687" i="4"/>
  <c r="H3645" i="4"/>
  <c r="H7310" i="4"/>
  <c r="H3737" i="4"/>
  <c r="H2225" i="4"/>
  <c r="H2706" i="4"/>
  <c r="H850" i="4"/>
  <c r="H721" i="4"/>
  <c r="H3719" i="4"/>
  <c r="H1299" i="4"/>
  <c r="H3611" i="4"/>
  <c r="H994" i="4"/>
  <c r="H7169" i="4"/>
  <c r="H6497" i="4"/>
  <c r="H4757" i="4"/>
  <c r="H5902" i="4"/>
  <c r="H7047" i="4"/>
  <c r="H7487" i="4"/>
  <c r="H1360" i="4"/>
  <c r="H3192" i="4"/>
  <c r="H769" i="4"/>
  <c r="H3857" i="4"/>
  <c r="H2042" i="4"/>
  <c r="H1844" i="4"/>
  <c r="H3677" i="4"/>
  <c r="H67" i="4"/>
  <c r="H3717" i="4"/>
  <c r="H6917" i="4"/>
  <c r="H991" i="4"/>
  <c r="H142" i="4"/>
  <c r="H1790" i="4"/>
  <c r="H2855" i="4"/>
  <c r="H7153" i="4"/>
  <c r="H537" i="4"/>
  <c r="H1901" i="4"/>
  <c r="H3300" i="4"/>
  <c r="H7201" i="4"/>
  <c r="H6946" i="4"/>
  <c r="H1534" i="4"/>
  <c r="H3566" i="4"/>
  <c r="H1562" i="4"/>
  <c r="H2573" i="4"/>
  <c r="H259" i="4"/>
  <c r="H846" i="4"/>
  <c r="H3903" i="4"/>
  <c r="H4143" i="4"/>
  <c r="H4655" i="4"/>
  <c r="H5634" i="4"/>
  <c r="H767" i="4"/>
  <c r="H273" i="4"/>
  <c r="H4524" i="4"/>
  <c r="H1590" i="4"/>
  <c r="H2384" i="4"/>
  <c r="H3143" i="4"/>
  <c r="H33" i="4"/>
  <c r="H2741" i="4"/>
  <c r="H5029" i="4"/>
  <c r="H673" i="4"/>
  <c r="H3887" i="4"/>
  <c r="H5257" i="4"/>
  <c r="H90" i="4"/>
  <c r="H4507" i="4"/>
  <c r="H4904" i="4"/>
  <c r="H5006" i="4"/>
  <c r="H4382" i="4"/>
  <c r="H4116" i="4"/>
  <c r="H4226" i="4"/>
  <c r="H3582" i="4"/>
  <c r="H1957" i="4"/>
  <c r="H4292" i="4"/>
  <c r="H5430" i="4"/>
  <c r="H4286" i="4"/>
  <c r="H3756" i="4"/>
  <c r="H3308" i="4"/>
  <c r="H2727" i="4"/>
  <c r="H1940" i="4"/>
  <c r="H3559" i="4"/>
  <c r="H923" i="4"/>
  <c r="H5858" i="4"/>
  <c r="H2775" i="4"/>
  <c r="H4127" i="4"/>
  <c r="H6283" i="4"/>
  <c r="H818" i="4"/>
  <c r="H3312" i="4"/>
  <c r="H6419" i="4"/>
  <c r="H403" i="4"/>
  <c r="H4591" i="4"/>
  <c r="H2961" i="4"/>
  <c r="H2245" i="4"/>
  <c r="H6422" i="4"/>
  <c r="H3040" i="4"/>
  <c r="H2220" i="4"/>
  <c r="H3284" i="4"/>
  <c r="H2988" i="4"/>
  <c r="H443" i="4"/>
  <c r="H2898" i="4"/>
  <c r="H2244" i="4"/>
  <c r="H3220" i="4"/>
  <c r="H4402" i="4"/>
  <c r="H3442" i="4"/>
  <c r="H2548" i="4"/>
  <c r="H4533" i="4"/>
  <c r="H4509" i="4"/>
  <c r="H5970" i="4"/>
  <c r="H3542" i="4"/>
  <c r="H1424" i="4"/>
  <c r="H503" i="4"/>
  <c r="H4459" i="4"/>
  <c r="H667" i="4"/>
  <c r="H454" i="4"/>
  <c r="M5955" i="4"/>
  <c r="M5662" i="4"/>
  <c r="M3179" i="4"/>
  <c r="M3182" i="4"/>
  <c r="M4991" i="4"/>
  <c r="M4640" i="4"/>
  <c r="M369" i="4"/>
  <c r="M660" i="4"/>
  <c r="M2700" i="4"/>
  <c r="M1980" i="4"/>
  <c r="M4052" i="4"/>
  <c r="M6600" i="4"/>
  <c r="M6390" i="4"/>
  <c r="M4900" i="4"/>
  <c r="M1962" i="4"/>
  <c r="M5470" i="4"/>
  <c r="M873" i="4"/>
  <c r="M5716" i="4"/>
  <c r="M438" i="4"/>
  <c r="M1534" i="4"/>
  <c r="M750" i="4"/>
  <c r="M1747" i="4"/>
  <c r="M4720" i="4"/>
  <c r="M1939" i="4"/>
  <c r="M327" i="4"/>
  <c r="H7085" i="4"/>
  <c r="M3623" i="4"/>
  <c r="H5647" i="4"/>
  <c r="M7488" i="4"/>
  <c r="M4592" i="4"/>
  <c r="M4075" i="4"/>
  <c r="M855" i="4"/>
  <c r="M6183" i="4"/>
  <c r="M1342" i="4"/>
  <c r="M6112" i="4"/>
  <c r="H1345" i="4"/>
  <c r="M3675" i="4"/>
  <c r="M675" i="4"/>
  <c r="M1905" i="4"/>
  <c r="M4607" i="4"/>
  <c r="M4430" i="4"/>
  <c r="M1313" i="4"/>
  <c r="M6723" i="4"/>
  <c r="M6982" i="4"/>
  <c r="H7145" i="4"/>
  <c r="M6812" i="4"/>
  <c r="M2485" i="4"/>
  <c r="M139" i="4"/>
  <c r="M3846" i="4"/>
  <c r="M7236" i="4"/>
  <c r="M5703" i="4"/>
  <c r="M1632" i="4"/>
  <c r="M666" i="4"/>
  <c r="M3343" i="4"/>
  <c r="M1121" i="4"/>
  <c r="M3331" i="4"/>
  <c r="M1552" i="4"/>
  <c r="M2377" i="4"/>
  <c r="M3518" i="4"/>
  <c r="H5559" i="4"/>
  <c r="M4014" i="4"/>
  <c r="M6198" i="4"/>
  <c r="M5404" i="4"/>
  <c r="M5553" i="4"/>
  <c r="H1353" i="4"/>
  <c r="M4167" i="4"/>
  <c r="M4041" i="4"/>
  <c r="H1300" i="4"/>
  <c r="M849" i="4"/>
  <c r="M4929" i="4"/>
  <c r="M5072" i="4"/>
  <c r="H6125" i="4"/>
  <c r="H7860" i="4"/>
  <c r="M7096" i="4"/>
  <c r="M1241" i="4"/>
  <c r="M3644" i="4"/>
  <c r="M2720" i="4"/>
  <c r="M2438" i="4"/>
  <c r="H4548" i="4"/>
  <c r="M2205" i="4"/>
  <c r="H1066" i="4"/>
  <c r="M4003" i="4"/>
  <c r="M3690" i="4"/>
  <c r="M4234" i="4"/>
  <c r="M1139" i="4"/>
  <c r="M6517" i="4"/>
  <c r="M4000" i="4"/>
  <c r="M2497" i="4"/>
  <c r="M2606" i="4"/>
  <c r="M5827" i="4"/>
  <c r="M3453" i="4"/>
  <c r="M6532" i="4"/>
  <c r="M6381" i="4"/>
  <c r="H6540" i="4"/>
  <c r="M5788" i="4"/>
  <c r="H1859" i="4"/>
  <c r="M1927" i="4"/>
  <c r="M1223" i="4"/>
  <c r="M7184" i="4"/>
  <c r="M755" i="4"/>
  <c r="H6039" i="4"/>
  <c r="M1994" i="4"/>
  <c r="M2196" i="4"/>
  <c r="M6503" i="4"/>
  <c r="H7480" i="4"/>
  <c r="M7079" i="4"/>
  <c r="M359" i="4"/>
  <c r="M74" i="4"/>
  <c r="M5076" i="4"/>
  <c r="M3560" i="4"/>
  <c r="M5444" i="4"/>
  <c r="M6499" i="4"/>
  <c r="H5978" i="4"/>
  <c r="M634" i="4"/>
  <c r="M1210" i="4"/>
  <c r="M6932" i="4"/>
  <c r="M3082" i="4"/>
  <c r="M5075" i="4"/>
  <c r="M6845" i="4"/>
  <c r="M1182" i="4"/>
  <c r="H5748" i="4"/>
  <c r="M4016" i="4"/>
  <c r="M6313" i="4"/>
  <c r="M6160" i="4"/>
  <c r="M6544" i="4"/>
  <c r="M4976" i="4"/>
  <c r="M3631" i="4"/>
  <c r="M1991" i="4"/>
  <c r="H7119" i="4"/>
  <c r="M985" i="4"/>
  <c r="H7348" i="4"/>
  <c r="M6624" i="4"/>
  <c r="M4265" i="4"/>
  <c r="M5862" i="4"/>
  <c r="M5425" i="4"/>
  <c r="H6852" i="4"/>
  <c r="M7390" i="4"/>
  <c r="M6731" i="4"/>
  <c r="M6330" i="4"/>
  <c r="M4869" i="4"/>
  <c r="M1504" i="4"/>
  <c r="M4090" i="4"/>
  <c r="H5327" i="4"/>
  <c r="M921" i="4"/>
  <c r="M1748" i="4"/>
  <c r="H6321" i="4"/>
  <c r="M6422" i="4"/>
  <c r="M1689" i="4"/>
  <c r="M7352" i="4"/>
  <c r="H7835" i="4"/>
  <c r="M6395" i="4"/>
  <c r="M34" i="4"/>
  <c r="M1656" i="4"/>
  <c r="M3976" i="4"/>
  <c r="M7418" i="4"/>
  <c r="M898" i="4"/>
  <c r="M6807" i="4"/>
  <c r="M6740" i="4"/>
  <c r="M3746" i="4"/>
  <c r="M4054" i="4"/>
  <c r="M3296" i="4"/>
  <c r="M128" i="4"/>
  <c r="M7076" i="4"/>
  <c r="M5808" i="4"/>
  <c r="H6895" i="4"/>
  <c r="M828" i="4"/>
  <c r="M2851" i="4"/>
  <c r="M7871" i="4"/>
  <c r="H5620" i="4"/>
  <c r="H7459" i="4"/>
  <c r="M5058" i="4"/>
  <c r="M2812" i="4"/>
  <c r="H6314" i="4"/>
  <c r="M3030" i="4"/>
  <c r="M4586" i="4"/>
  <c r="M4685" i="4"/>
  <c r="H6427" i="4"/>
  <c r="H5106" i="4"/>
  <c r="M720" i="4"/>
  <c r="M4033" i="4"/>
  <c r="M526" i="4"/>
  <c r="M4532" i="4"/>
  <c r="M3589" i="4"/>
  <c r="M471" i="4"/>
  <c r="M7123" i="4"/>
  <c r="M2600" i="4"/>
  <c r="M356" i="4"/>
  <c r="H5542" i="4"/>
  <c r="M6170" i="4"/>
  <c r="M4350" i="4"/>
  <c r="H5210" i="4"/>
  <c r="M5214" i="4"/>
  <c r="M1705" i="4"/>
  <c r="M872" i="4"/>
  <c r="M5582" i="4"/>
  <c r="M7451" i="4"/>
  <c r="M362" i="4"/>
  <c r="M1170" i="4"/>
  <c r="M7011" i="4"/>
  <c r="M4164" i="4"/>
  <c r="M6883" i="4"/>
  <c r="M6769" i="4"/>
  <c r="M62" i="4"/>
  <c r="M2013" i="4"/>
  <c r="M270" i="4"/>
  <c r="M5427" i="4"/>
  <c r="M7019" i="4"/>
  <c r="M6998" i="4"/>
  <c r="M5867" i="4"/>
  <c r="M5346" i="4"/>
  <c r="M2150" i="4"/>
  <c r="M2095" i="4"/>
  <c r="M2462" i="4"/>
  <c r="M3795" i="4"/>
  <c r="M5822" i="4"/>
  <c r="M1886" i="4"/>
  <c r="M6664" i="4"/>
  <c r="M3873" i="4"/>
  <c r="M253" i="4"/>
  <c r="M2648" i="4"/>
  <c r="M2801" i="4"/>
  <c r="M358" i="4"/>
  <c r="H4361" i="4"/>
  <c r="M4420" i="4"/>
  <c r="H7133" i="4"/>
  <c r="M2884" i="4"/>
  <c r="M2844" i="4"/>
  <c r="M6151" i="4"/>
  <c r="M2482" i="4"/>
  <c r="H1631" i="4"/>
  <c r="M6264" i="4"/>
  <c r="M2603" i="4"/>
  <c r="M2682" i="4"/>
  <c r="M3198" i="4"/>
  <c r="M906" i="4"/>
  <c r="M6410" i="4"/>
  <c r="M6887" i="4"/>
  <c r="M4767" i="4"/>
  <c r="M786" i="4"/>
  <c r="M4583" i="4"/>
  <c r="M6225" i="4"/>
  <c r="M5522" i="4"/>
  <c r="M631" i="4"/>
  <c r="M5526" i="4"/>
  <c r="M4389" i="4"/>
  <c r="M3940" i="4"/>
  <c r="M6968" i="4"/>
  <c r="M4231" i="4"/>
  <c r="M753" i="4"/>
  <c r="M6350" i="4"/>
  <c r="M6128" i="4"/>
  <c r="M7333" i="4"/>
  <c r="M1034" i="4"/>
  <c r="M2766" i="4"/>
  <c r="M5168" i="4"/>
  <c r="M6608" i="4"/>
  <c r="M4163" i="4"/>
  <c r="M2400" i="4"/>
  <c r="M4117" i="4"/>
  <c r="M7344" i="4"/>
  <c r="M1925" i="4"/>
  <c r="M1165" i="4"/>
  <c r="M3341" i="4"/>
  <c r="M1948" i="4"/>
  <c r="M4740" i="4"/>
  <c r="M1462" i="4"/>
  <c r="M4339" i="4"/>
  <c r="M1159" i="4"/>
  <c r="M2338" i="4"/>
  <c r="M5708" i="4"/>
  <c r="K7" i="4"/>
  <c r="K7875" i="4" s="1"/>
  <c r="M2256" i="4"/>
  <c r="M1961" i="4"/>
  <c r="M5254" i="4"/>
  <c r="M708" i="4"/>
  <c r="M1324" i="4"/>
  <c r="M685" i="4"/>
  <c r="M4259" i="4"/>
  <c r="H6634" i="4"/>
  <c r="M6272" i="4"/>
  <c r="M5621" i="4"/>
  <c r="M2178" i="4"/>
  <c r="M6051" i="4"/>
  <c r="H7300" i="4"/>
  <c r="M1506" i="4"/>
  <c r="M6076" i="4"/>
  <c r="M381" i="4"/>
  <c r="M4932" i="4"/>
  <c r="M6224" i="4"/>
  <c r="M3008" i="4"/>
  <c r="M274" i="4"/>
  <c r="M483" i="4"/>
  <c r="M4417" i="4"/>
  <c r="M4867" i="4"/>
  <c r="M6805" i="4"/>
  <c r="M4848" i="4"/>
  <c r="M2010" i="4"/>
  <c r="M670" i="4"/>
  <c r="M1479" i="4"/>
  <c r="M6478" i="4"/>
  <c r="H6959" i="4"/>
  <c r="M2314" i="4"/>
  <c r="M6524" i="4"/>
  <c r="M7146" i="4"/>
  <c r="M2020" i="4"/>
  <c r="M4059" i="4"/>
  <c r="M5994" i="4"/>
  <c r="M5651" i="4"/>
  <c r="M5284" i="4"/>
  <c r="M3281" i="4"/>
  <c r="M448" i="4"/>
  <c r="M5883" i="4"/>
  <c r="M2162" i="4"/>
  <c r="M5391" i="4"/>
  <c r="M7401" i="4"/>
  <c r="M5891" i="4"/>
  <c r="M7219" i="4"/>
  <c r="M7356" i="4"/>
  <c r="M2908" i="4"/>
  <c r="M3347" i="4"/>
  <c r="M1651" i="4"/>
  <c r="M307" i="4"/>
  <c r="M7258" i="4"/>
  <c r="M4302" i="4"/>
  <c r="M4080" i="4"/>
  <c r="M858" i="4"/>
  <c r="M6534" i="4"/>
  <c r="H5012" i="4"/>
  <c r="M5420" i="4"/>
  <c r="M6902" i="4"/>
  <c r="M2051" i="4"/>
  <c r="M2109" i="4"/>
  <c r="M442" i="4"/>
  <c r="M1620" i="4"/>
  <c r="M472" i="4"/>
  <c r="M1478" i="4"/>
  <c r="M2087" i="4"/>
  <c r="M6558" i="4"/>
  <c r="M865" i="4"/>
  <c r="M3674" i="4"/>
  <c r="M550" i="4"/>
  <c r="M1126" i="4"/>
  <c r="M6898" i="4"/>
  <c r="M5295" i="4"/>
  <c r="M205" i="4"/>
  <c r="M4155" i="4"/>
  <c r="M4682" i="4"/>
  <c r="M2780" i="4"/>
  <c r="M6377" i="4"/>
  <c r="M290" i="4"/>
  <c r="M4342" i="4"/>
  <c r="H6883" i="4"/>
  <c r="M6323" i="4"/>
  <c r="M3620" i="4"/>
  <c r="H1464" i="4"/>
  <c r="H2456" i="4"/>
  <c r="H4536" i="4"/>
  <c r="H159" i="4"/>
  <c r="H2460" i="4"/>
  <c r="H134" i="4"/>
  <c r="H2992" i="4"/>
  <c r="H359" i="4"/>
  <c r="H530" i="4"/>
  <c r="H48" i="4"/>
  <c r="H3250" i="4"/>
  <c r="H186" i="4"/>
  <c r="H3290" i="4"/>
  <c r="H3816" i="4"/>
  <c r="H281" i="4"/>
  <c r="H463" i="4"/>
  <c r="H1856" i="4"/>
  <c r="H2028" i="4"/>
  <c r="H1325" i="4"/>
  <c r="H878" i="4"/>
  <c r="H753" i="4"/>
  <c r="H604" i="4"/>
  <c r="H1286" i="4"/>
  <c r="H1896" i="4"/>
  <c r="H3560" i="4"/>
  <c r="H968" i="4"/>
  <c r="H3048" i="4"/>
  <c r="H552" i="4"/>
  <c r="H1448" i="4"/>
  <c r="H3728" i="4"/>
  <c r="H2828" i="4"/>
  <c r="H2218" i="4"/>
  <c r="H948" i="4"/>
  <c r="H983" i="4"/>
  <c r="H1288" i="4"/>
  <c r="H3912" i="4"/>
  <c r="H303" i="4"/>
  <c r="H352" i="4"/>
  <c r="H1200" i="4"/>
  <c r="H2707" i="4"/>
  <c r="H2523" i="4"/>
  <c r="H3428" i="4"/>
  <c r="H2760" i="4"/>
  <c r="H2248" i="4"/>
  <c r="H3368" i="4"/>
  <c r="H2952" i="4"/>
  <c r="H3264" i="4"/>
  <c r="H862" i="4"/>
  <c r="H1254" i="4"/>
  <c r="H1803" i="4"/>
  <c r="H3416" i="4"/>
  <c r="H1285" i="4"/>
  <c r="H4051" i="4"/>
  <c r="H839" i="4"/>
  <c r="H2867" i="4"/>
  <c r="H4572" i="4"/>
  <c r="H2068" i="4"/>
  <c r="H3268" i="4"/>
  <c r="H3054" i="4"/>
  <c r="H798" i="4"/>
  <c r="H4685" i="4"/>
  <c r="H4446" i="4"/>
  <c r="H1659" i="4"/>
  <c r="H82" i="4"/>
  <c r="H1074" i="4"/>
  <c r="H64" i="4"/>
  <c r="H1968" i="4"/>
  <c r="H1800" i="4"/>
  <c r="H2860" i="4"/>
  <c r="H880" i="4"/>
  <c r="H1472" i="4"/>
  <c r="H1246" i="4"/>
  <c r="H2091" i="4"/>
  <c r="H460" i="4"/>
  <c r="H4500" i="4"/>
  <c r="H3943" i="4"/>
  <c r="H2055" i="4"/>
  <c r="H3981" i="4"/>
  <c r="H1260" i="4"/>
  <c r="H6593" i="4"/>
  <c r="H38" i="4"/>
  <c r="H4290" i="4"/>
  <c r="H633" i="4"/>
  <c r="H1356" i="4"/>
  <c r="H3984" i="4"/>
  <c r="H960" i="4"/>
  <c r="H98" i="4"/>
  <c r="H4363" i="4"/>
  <c r="H3784" i="4"/>
  <c r="H2910" i="4"/>
  <c r="H2827" i="4"/>
  <c r="H4615" i="4"/>
  <c r="H4492" i="4"/>
  <c r="H3112" i="4"/>
  <c r="H3379" i="4"/>
  <c r="H2974" i="4"/>
  <c r="H3285" i="4"/>
  <c r="H1317" i="4"/>
  <c r="H3328" i="4"/>
  <c r="H817" i="4"/>
  <c r="H2005" i="4"/>
  <c r="H1379" i="4"/>
  <c r="H2459" i="4"/>
  <c r="H6626" i="4"/>
  <c r="H3153" i="4"/>
  <c r="H2607" i="4"/>
  <c r="H1046" i="4"/>
  <c r="H265" i="4"/>
  <c r="H101" i="4"/>
  <c r="H162" i="4"/>
  <c r="H4136" i="4"/>
  <c r="H1056" i="4"/>
  <c r="H4828" i="4"/>
  <c r="H1404" i="4"/>
  <c r="H1183" i="4"/>
  <c r="H2285" i="4"/>
  <c r="H4656" i="4"/>
  <c r="H276" i="4"/>
  <c r="H2174" i="4"/>
  <c r="H2330" i="4"/>
  <c r="H4579" i="4"/>
  <c r="H4818" i="4"/>
  <c r="H274" i="4"/>
  <c r="H4517" i="4"/>
  <c r="H1846" i="4"/>
  <c r="H3239" i="4"/>
  <c r="H89" i="4"/>
  <c r="H5157" i="4"/>
  <c r="H3055" i="4"/>
  <c r="H2884" i="4"/>
  <c r="H7374" i="4"/>
  <c r="H279" i="4"/>
  <c r="H2844" i="4"/>
  <c r="H2195" i="4"/>
  <c r="H4050" i="4"/>
  <c r="H2567" i="4"/>
  <c r="H1689" i="4"/>
  <c r="H1138" i="4"/>
  <c r="H845" i="4"/>
  <c r="H1479" i="4"/>
  <c r="H3922" i="4"/>
  <c r="H3846" i="4"/>
  <c r="H5857" i="4"/>
  <c r="H4642" i="4"/>
  <c r="H4460" i="4"/>
  <c r="H4149" i="4"/>
  <c r="H1181" i="4"/>
  <c r="H6524" i="4"/>
  <c r="H5003" i="4"/>
  <c r="H2904" i="4"/>
  <c r="H1931" i="4"/>
  <c r="H1707" i="4"/>
  <c r="H1346" i="4"/>
  <c r="H2278" i="4"/>
  <c r="H3999" i="4"/>
  <c r="H1637" i="4"/>
  <c r="H563" i="4"/>
  <c r="H929" i="4"/>
  <c r="H7026" i="4"/>
  <c r="H3781" i="4"/>
  <c r="H3432" i="4"/>
  <c r="H722" i="4"/>
  <c r="H330" i="4"/>
  <c r="H3218" i="4"/>
  <c r="H2260" i="4"/>
  <c r="H6334" i="4"/>
  <c r="H5797" i="4"/>
  <c r="H5538" i="4"/>
  <c r="H7225" i="4"/>
  <c r="H5233" i="4"/>
  <c r="H6077" i="4"/>
  <c r="H3242" i="4"/>
  <c r="H2846" i="4"/>
  <c r="H3136" i="4"/>
  <c r="H4766" i="4"/>
  <c r="H1556" i="4"/>
  <c r="H1815" i="4"/>
  <c r="H4411" i="4"/>
  <c r="H4269" i="4"/>
  <c r="H4762" i="4"/>
  <c r="H4059" i="4"/>
  <c r="H913" i="4"/>
  <c r="H2789" i="4"/>
  <c r="H2101" i="4"/>
  <c r="H1777" i="4"/>
  <c r="H4733" i="4"/>
  <c r="H2367" i="4"/>
  <c r="H1745" i="4"/>
  <c r="H4926" i="4"/>
  <c r="H5890" i="4"/>
  <c r="H6288" i="4"/>
  <c r="H7478" i="4"/>
  <c r="H4628" i="4"/>
  <c r="H3380" i="4"/>
  <c r="H4666" i="4"/>
  <c r="H4234" i="4"/>
  <c r="H453" i="4"/>
  <c r="H3253" i="4"/>
  <c r="H3063" i="4"/>
  <c r="H1274" i="4"/>
  <c r="H5076" i="4"/>
  <c r="H7494" i="4"/>
  <c r="H1798" i="4"/>
  <c r="H4491" i="4"/>
  <c r="H4267" i="4"/>
  <c r="H558" i="4"/>
  <c r="H3821" i="4"/>
  <c r="H4157" i="4"/>
  <c r="H1919" i="4"/>
  <c r="H2449" i="4"/>
  <c r="H3148" i="4"/>
  <c r="H7049" i="4"/>
  <c r="H3129" i="4"/>
  <c r="H242" i="4"/>
  <c r="H391" i="4"/>
  <c r="H3792" i="4"/>
  <c r="H1698" i="4"/>
  <c r="H3024" i="4"/>
  <c r="H1388" i="4"/>
  <c r="H4103" i="4"/>
  <c r="H5342" i="4"/>
  <c r="H1147" i="4"/>
  <c r="H7358" i="4"/>
  <c r="H737" i="4"/>
  <c r="H6702" i="4"/>
  <c r="H3938" i="4"/>
  <c r="H4692" i="4"/>
  <c r="H3965" i="4"/>
  <c r="H4176" i="4"/>
  <c r="H3014" i="4"/>
  <c r="H2368" i="4"/>
  <c r="H2960" i="4"/>
  <c r="H2274" i="4"/>
  <c r="H5662" i="4"/>
  <c r="H2510" i="4"/>
  <c r="H4985" i="4"/>
  <c r="H4378" i="4"/>
  <c r="H3876" i="4"/>
  <c r="H1858" i="4"/>
  <c r="H4540" i="4"/>
  <c r="H396" i="4"/>
  <c r="H4231" i="4"/>
  <c r="H1787" i="4"/>
  <c r="H35" i="4"/>
  <c r="H3743" i="4"/>
  <c r="H2928" i="4"/>
  <c r="H455" i="4"/>
  <c r="H406" i="4"/>
  <c r="H1892" i="4"/>
  <c r="H3155" i="4"/>
  <c r="H2102" i="4"/>
  <c r="H1233" i="4"/>
  <c r="H2602" i="4"/>
  <c r="H3023" i="4"/>
  <c r="H4042" i="4"/>
  <c r="H3089" i="4"/>
  <c r="H1638" i="4"/>
  <c r="H3580" i="4"/>
  <c r="H1212" i="4"/>
  <c r="H3309" i="4"/>
  <c r="H3826" i="4"/>
  <c r="H63" i="4"/>
  <c r="H4851" i="4"/>
  <c r="H2358" i="4"/>
  <c r="H233" i="4"/>
  <c r="H6686" i="4"/>
  <c r="H725" i="4"/>
  <c r="H6009" i="4"/>
  <c r="H684" i="4"/>
  <c r="H404" i="4"/>
  <c r="H57" i="4"/>
  <c r="H1911" i="4"/>
  <c r="H6027" i="4"/>
  <c r="H2443" i="4"/>
  <c r="H2252" i="4"/>
  <c r="H5710" i="4"/>
  <c r="H2135" i="4"/>
  <c r="H139" i="4"/>
  <c r="H656" i="4"/>
  <c r="H230" i="4"/>
  <c r="H816" i="4"/>
  <c r="H3778" i="4"/>
  <c r="H2023" i="4"/>
  <c r="H694" i="4"/>
  <c r="H3372" i="4"/>
  <c r="H2128" i="4"/>
  <c r="H1405" i="4"/>
  <c r="H5483" i="4"/>
  <c r="H834" i="4"/>
  <c r="H3307" i="4"/>
  <c r="H4583" i="4"/>
  <c r="H4461" i="4"/>
  <c r="H1549" i="4"/>
  <c r="H3606" i="4"/>
  <c r="H6882" i="4"/>
  <c r="H3223" i="4"/>
  <c r="H3455" i="4"/>
  <c r="H1487" i="4"/>
  <c r="H5884" i="4"/>
  <c r="H1995" i="4"/>
  <c r="H1811" i="4"/>
  <c r="H2262" i="4"/>
  <c r="H800" i="4"/>
  <c r="H1444" i="4"/>
  <c r="H3172" i="4"/>
  <c r="H418" i="4"/>
  <c r="H2300" i="4"/>
  <c r="H6117" i="4"/>
  <c r="H1428" i="4"/>
  <c r="H4588" i="4"/>
  <c r="H5444" i="4"/>
  <c r="H1335" i="4"/>
  <c r="H848" i="4"/>
  <c r="H1169" i="4"/>
  <c r="H617" i="4"/>
  <c r="H2351" i="4"/>
  <c r="H2764" i="4"/>
  <c r="H4187" i="4"/>
  <c r="H4810" i="4"/>
  <c r="H1681" i="4"/>
  <c r="H6366" i="4"/>
  <c r="H3642" i="4"/>
  <c r="H2535" i="4"/>
  <c r="H2413" i="4"/>
  <c r="H910" i="4"/>
  <c r="H3980" i="4"/>
  <c r="H6437" i="4"/>
  <c r="H5598" i="4"/>
  <c r="H1407" i="4"/>
  <c r="H6030" i="4"/>
  <c r="H5133" i="4"/>
  <c r="H247" i="4"/>
  <c r="H3347" i="4"/>
  <c r="H4674" i="4"/>
  <c r="H1780" i="4"/>
  <c r="H3226" i="4"/>
  <c r="H1001" i="4"/>
  <c r="H2807" i="4"/>
  <c r="H739" i="4"/>
  <c r="H6910" i="4"/>
  <c r="H2287" i="4"/>
  <c r="H1075" i="4"/>
  <c r="H6002" i="4"/>
  <c r="H1733" i="4"/>
  <c r="H1069" i="4"/>
  <c r="H660" i="4"/>
  <c r="H2997" i="4"/>
  <c r="H7006" i="4"/>
  <c r="H4090" i="4"/>
  <c r="H229" i="4"/>
  <c r="H5055" i="4"/>
  <c r="H4182" i="4"/>
  <c r="H3747" i="4"/>
  <c r="H2108" i="4"/>
  <c r="H2452" i="4"/>
  <c r="H3314" i="4"/>
  <c r="H4038" i="4"/>
  <c r="H4586" i="4"/>
  <c r="H3137" i="4"/>
  <c r="H250" i="4"/>
  <c r="H2498" i="4"/>
  <c r="H3655" i="4"/>
  <c r="H3421" i="4"/>
  <c r="H3002" i="4"/>
  <c r="H572" i="4"/>
  <c r="H220" i="4"/>
  <c r="H83" i="4"/>
  <c r="H1891" i="4"/>
  <c r="H3373" i="4"/>
  <c r="H4573" i="4"/>
  <c r="H4014" i="4"/>
  <c r="H2257" i="4"/>
  <c r="H4958" i="4"/>
  <c r="H4776" i="4"/>
  <c r="H770" i="4"/>
  <c r="H1467" i="4"/>
  <c r="H3530" i="4"/>
  <c r="H678" i="4"/>
  <c r="H2931" i="4"/>
  <c r="H4774" i="4"/>
  <c r="H2277" i="4"/>
  <c r="H5262" i="4"/>
  <c r="H3637" i="4"/>
  <c r="H3457" i="4"/>
  <c r="H6133" i="4"/>
  <c r="H102" i="4"/>
  <c r="H3244" i="4"/>
  <c r="H4387" i="4"/>
  <c r="H1272" i="4"/>
  <c r="H3429" i="4"/>
  <c r="H7390" i="4"/>
  <c r="H1716" i="4"/>
  <c r="H345" i="4"/>
  <c r="H5557" i="4"/>
  <c r="H4743" i="4"/>
  <c r="H5566" i="4"/>
  <c r="H2864" i="4"/>
  <c r="H2695" i="4"/>
  <c r="H2587" i="4"/>
  <c r="H5121" i="4"/>
  <c r="H2969" i="4"/>
  <c r="H36" i="4"/>
  <c r="H1459" i="4"/>
  <c r="H2292" i="4"/>
  <c r="H6545" i="4"/>
  <c r="H6498" i="4"/>
  <c r="H5089" i="4"/>
  <c r="H4145" i="4"/>
  <c r="H2704" i="4"/>
  <c r="H519" i="4"/>
  <c r="H451" i="4"/>
  <c r="H3085" i="4"/>
  <c r="H4823" i="4"/>
  <c r="H6373" i="4"/>
  <c r="H6759" i="4"/>
  <c r="H6295" i="4"/>
  <c r="H3202" i="4"/>
  <c r="H2436" i="4"/>
  <c r="H4732" i="4"/>
  <c r="H2082" i="4"/>
  <c r="H1156" i="4"/>
  <c r="H291" i="4"/>
  <c r="H1763" i="4"/>
  <c r="H2756" i="4"/>
  <c r="H3277" i="4"/>
  <c r="H5246" i="4"/>
  <c r="H5137" i="4"/>
  <c r="H1443" i="4"/>
  <c r="H4984" i="4"/>
  <c r="H1304" i="4"/>
  <c r="H4480" i="4"/>
  <c r="H2374" i="4"/>
  <c r="H1980" i="4"/>
  <c r="H246" i="4"/>
  <c r="H3687" i="4"/>
  <c r="H1197" i="4"/>
  <c r="M603" i="4"/>
  <c r="M7831" i="4"/>
  <c r="M644" i="4"/>
  <c r="M6196" i="4"/>
  <c r="M7269" i="4"/>
  <c r="M6975" i="4"/>
  <c r="M6833" i="4"/>
  <c r="M4715" i="4"/>
  <c r="M3244" i="4"/>
  <c r="M796" i="4"/>
  <c r="M2293" i="4"/>
  <c r="M1968" i="4"/>
  <c r="M2528" i="4"/>
  <c r="M2892" i="4"/>
  <c r="M6916" i="4"/>
  <c r="M792" i="4"/>
  <c r="M4936" i="4"/>
  <c r="M3256" i="4"/>
  <c r="M3280" i="4"/>
  <c r="M5592" i="4"/>
  <c r="M153" i="4"/>
  <c r="H6080" i="4"/>
  <c r="M3164" i="4"/>
  <c r="M874" i="4"/>
  <c r="M1314" i="4"/>
  <c r="M2001" i="4"/>
  <c r="M2998" i="4"/>
  <c r="M6486" i="4"/>
  <c r="M611" i="4"/>
  <c r="M1184" i="4"/>
  <c r="M4352" i="4"/>
  <c r="H5709" i="4"/>
  <c r="M292" i="4"/>
  <c r="M5784" i="4"/>
  <c r="M1888" i="4"/>
  <c r="M5671" i="4"/>
  <c r="M5909" i="4"/>
  <c r="M4832" i="4"/>
  <c r="M3424" i="4"/>
  <c r="M2707" i="4"/>
  <c r="M5638" i="4"/>
  <c r="H6307" i="4"/>
  <c r="M2514" i="4"/>
  <c r="M746" i="4"/>
  <c r="M2897" i="4"/>
  <c r="H6360" i="4"/>
  <c r="M6086" i="4"/>
  <c r="M5847" i="4"/>
  <c r="M82" i="4"/>
  <c r="M1144" i="4"/>
  <c r="M1649" i="4"/>
  <c r="M563" i="4"/>
  <c r="M1296" i="4"/>
  <c r="M2740" i="4"/>
  <c r="M3701" i="4"/>
  <c r="M169" i="4"/>
  <c r="M389" i="4"/>
  <c r="M2551" i="4"/>
  <c r="M6136" i="4"/>
  <c r="M1178" i="4"/>
  <c r="M490" i="4"/>
  <c r="M5165" i="4"/>
  <c r="M21" i="4"/>
  <c r="H5074" i="4"/>
  <c r="M4974" i="4"/>
  <c r="M1723" i="4"/>
  <c r="M1387" i="4"/>
  <c r="M875" i="4"/>
  <c r="M6588" i="4"/>
  <c r="H1693" i="4"/>
  <c r="M42" i="4"/>
  <c r="M3773" i="4"/>
  <c r="H4065" i="4"/>
  <c r="H5123" i="4"/>
  <c r="M7148" i="4"/>
  <c r="H7260" i="4"/>
  <c r="M7403" i="4"/>
  <c r="H7011" i="4"/>
  <c r="M5329" i="4"/>
  <c r="M6733" i="4"/>
  <c r="M3932" i="4"/>
  <c r="M5892" i="4"/>
  <c r="H6543" i="4"/>
  <c r="M3943" i="4"/>
  <c r="M622" i="4"/>
  <c r="M5846" i="4"/>
  <c r="M1205" i="4"/>
  <c r="H6509" i="4"/>
  <c r="M576" i="4"/>
  <c r="M269" i="4"/>
  <c r="M914" i="4"/>
  <c r="M4032" i="4"/>
  <c r="M5485" i="4"/>
  <c r="M1790" i="4"/>
  <c r="H7192" i="4"/>
  <c r="M5218" i="4"/>
  <c r="M5163" i="4"/>
  <c r="M5993" i="4"/>
  <c r="H6698" i="4"/>
  <c r="M7255" i="4"/>
  <c r="M1306" i="4"/>
  <c r="M6761" i="4"/>
  <c r="M4179" i="4"/>
  <c r="M2661" i="4"/>
  <c r="M4811" i="4"/>
  <c r="M2284" i="4"/>
  <c r="M6525" i="4"/>
  <c r="M125" i="4"/>
  <c r="M1200" i="4"/>
  <c r="M2540" i="4"/>
  <c r="M7077" i="4"/>
  <c r="M552" i="4"/>
  <c r="M2021" i="4"/>
  <c r="M1328" i="4"/>
  <c r="M4307" i="4"/>
  <c r="M5547" i="4"/>
  <c r="M5270" i="4"/>
  <c r="M4243" i="4"/>
  <c r="M6335" i="4"/>
  <c r="H378" i="4"/>
  <c r="M2933" i="4"/>
  <c r="M1482" i="4"/>
  <c r="M1414" i="4"/>
  <c r="M3936" i="4"/>
  <c r="M7450" i="4"/>
  <c r="H7471" i="4"/>
  <c r="M2833" i="4"/>
  <c r="M5309" i="4"/>
  <c r="M5557" i="4"/>
  <c r="M1039" i="4"/>
  <c r="M6230" i="4"/>
  <c r="M6334" i="4"/>
  <c r="M4688" i="4"/>
  <c r="M3163" i="4"/>
  <c r="M4045" i="4"/>
  <c r="M1884" i="4"/>
  <c r="M2463" i="4"/>
  <c r="M33" i="4"/>
  <c r="M3665" i="4"/>
  <c r="M3416" i="4"/>
  <c r="M2709" i="4"/>
  <c r="H5589" i="4"/>
  <c r="M4884" i="4"/>
  <c r="M5478" i="4"/>
  <c r="M4294" i="4"/>
  <c r="M159" i="4"/>
  <c r="M361" i="4"/>
  <c r="M3328" i="4"/>
  <c r="M4650" i="4"/>
  <c r="H7488" i="4"/>
  <c r="M3430" i="4"/>
  <c r="M3814" i="4"/>
  <c r="M1846" i="4"/>
  <c r="M4330" i="4"/>
  <c r="M3871" i="4"/>
  <c r="M457" i="4"/>
  <c r="M2181" i="4"/>
  <c r="M6423" i="4"/>
  <c r="M6038" i="4"/>
  <c r="M4172" i="4"/>
  <c r="M1008" i="4"/>
  <c r="M4395" i="4"/>
  <c r="M7218" i="4"/>
  <c r="M6907" i="4"/>
  <c r="M5536" i="4"/>
  <c r="M2383" i="4"/>
  <c r="M3494" i="4"/>
  <c r="M6989" i="4"/>
  <c r="M6550" i="4"/>
  <c r="M6574" i="4"/>
  <c r="M6536" i="4"/>
  <c r="H4105" i="4"/>
  <c r="M4275" i="4"/>
  <c r="M6303" i="4"/>
  <c r="M4311" i="4"/>
  <c r="M2904" i="4"/>
  <c r="M2304" i="4"/>
  <c r="M1697" i="4"/>
  <c r="M6758" i="4"/>
  <c r="M5152" i="4"/>
  <c r="H7299" i="4"/>
  <c r="M1695" i="4"/>
  <c r="M1618" i="4"/>
  <c r="H6029" i="4"/>
  <c r="M4103" i="4"/>
  <c r="H6317" i="4"/>
  <c r="M5705" i="4"/>
  <c r="M6555" i="4"/>
  <c r="M1952" i="4"/>
  <c r="M6102" i="4"/>
  <c r="H6324" i="4"/>
  <c r="M5088" i="4"/>
  <c r="M5817" i="4"/>
  <c r="H5485" i="4"/>
  <c r="H7859" i="4"/>
  <c r="M2008" i="4"/>
  <c r="M6168" i="4"/>
  <c r="M7455" i="4"/>
  <c r="M2634" i="4"/>
  <c r="M6958" i="4"/>
  <c r="M7408" i="4"/>
  <c r="M1512" i="4"/>
  <c r="M6706" i="4"/>
  <c r="M4777" i="4"/>
  <c r="H6683" i="4"/>
  <c r="M1550" i="4"/>
  <c r="M4315" i="4"/>
  <c r="M5245" i="4"/>
  <c r="M1301" i="4"/>
  <c r="M6164" i="4"/>
  <c r="M3189" i="4"/>
  <c r="M3756" i="4"/>
  <c r="M5585" i="4"/>
  <c r="M2686" i="4"/>
  <c r="M7396" i="4"/>
  <c r="M352" i="4"/>
  <c r="M2252" i="4"/>
  <c r="M3376" i="4"/>
  <c r="M7360" i="4"/>
  <c r="M6408" i="4"/>
  <c r="M3327" i="4"/>
  <c r="M560" i="4"/>
  <c r="M1574" i="4"/>
  <c r="M5634" i="4"/>
  <c r="M7412" i="4"/>
  <c r="M25" i="4"/>
  <c r="M1754" i="4"/>
  <c r="M852" i="4"/>
  <c r="M1097" i="4"/>
  <c r="M2492" i="4"/>
  <c r="H6301" i="4"/>
  <c r="M3904" i="4"/>
  <c r="M7856" i="4"/>
  <c r="M6286" i="4"/>
  <c r="M4329" i="4"/>
  <c r="M6711" i="4"/>
  <c r="M3757" i="4"/>
  <c r="M5415" i="4"/>
  <c r="M7350" i="4"/>
  <c r="M6567" i="4"/>
  <c r="M5096" i="4"/>
  <c r="M831" i="4"/>
  <c r="M6359" i="4"/>
  <c r="M6648" i="4"/>
  <c r="M5803" i="4"/>
  <c r="M2300" i="4"/>
  <c r="M6414" i="4"/>
  <c r="M251" i="4"/>
  <c r="M6929" i="4"/>
  <c r="M7133" i="4"/>
  <c r="M5255" i="4"/>
  <c r="M2332" i="4"/>
  <c r="M6152" i="4"/>
  <c r="M7069" i="4"/>
  <c r="M6522" i="4"/>
  <c r="M6077" i="4"/>
  <c r="M4903" i="4"/>
  <c r="M2610" i="4"/>
  <c r="M3915" i="4"/>
  <c r="M700" i="4"/>
  <c r="M3646" i="4"/>
  <c r="M6684" i="4"/>
  <c r="M5870" i="4"/>
  <c r="M5534" i="4"/>
  <c r="M1000" i="4"/>
  <c r="M1094" i="4"/>
  <c r="M2132" i="4"/>
  <c r="M1481" i="4"/>
  <c r="M5067" i="4"/>
  <c r="M6708" i="4"/>
  <c r="M2294" i="4"/>
  <c r="M1110" i="4"/>
  <c r="H7171" i="4"/>
  <c r="M1568" i="4"/>
  <c r="M1516" i="4"/>
  <c r="M6274" i="4"/>
  <c r="M3958" i="4"/>
  <c r="M6816" i="4"/>
  <c r="M4448" i="4"/>
  <c r="M5976" i="4"/>
  <c r="M7199" i="4"/>
  <c r="M265" i="4"/>
  <c r="M5781" i="4"/>
  <c r="M1490" i="4"/>
  <c r="M1351" i="4"/>
  <c r="M468" i="4"/>
  <c r="M5278" i="4"/>
  <c r="M664" i="4"/>
  <c r="M5513" i="4"/>
  <c r="M5776" i="4"/>
  <c r="M3180" i="4"/>
  <c r="M2779" i="4"/>
  <c r="M6084" i="4"/>
  <c r="M1377" i="4"/>
  <c r="M5064" i="4"/>
  <c r="M6251" i="4"/>
  <c r="M7383" i="4"/>
  <c r="M5501" i="4"/>
  <c r="H5252" i="4"/>
  <c r="M5347" i="4"/>
  <c r="M4068" i="4"/>
  <c r="M6840" i="4"/>
  <c r="M1258" i="4"/>
  <c r="M6116" i="4"/>
  <c r="M6175" i="4"/>
  <c r="M6673" i="4"/>
  <c r="M1874" i="4"/>
  <c r="M2795" i="4"/>
  <c r="M6861" i="4"/>
  <c r="M3556" i="4"/>
  <c r="M5786" i="4"/>
  <c r="M839" i="4"/>
  <c r="M2919" i="4"/>
  <c r="M3563" i="4"/>
  <c r="M2701" i="4"/>
  <c r="M258" i="4"/>
  <c r="M4576" i="4"/>
  <c r="M5169" i="4"/>
  <c r="M371" i="4"/>
  <c r="M6092" i="4"/>
  <c r="M6293" i="4"/>
  <c r="M6908" i="4"/>
  <c r="M425" i="4"/>
  <c r="M534" i="4"/>
  <c r="M6017" i="4"/>
  <c r="M7305" i="4"/>
  <c r="M1502" i="4"/>
  <c r="M824" i="4"/>
  <c r="M867" i="4"/>
  <c r="M7476" i="4"/>
  <c r="M3334" i="4"/>
  <c r="M4161" i="4"/>
  <c r="M5175" i="4"/>
  <c r="M2490" i="4"/>
  <c r="M5830" i="4"/>
  <c r="H6701" i="4"/>
  <c r="M1095" i="4"/>
  <c r="M463" i="4"/>
  <c r="M4273" i="4"/>
  <c r="M5912" i="4"/>
  <c r="M7183" i="4"/>
  <c r="M2554" i="4"/>
  <c r="M3600" i="4"/>
  <c r="H3679" i="4"/>
  <c r="M4464" i="4"/>
  <c r="M2549" i="4"/>
  <c r="M4414" i="4"/>
  <c r="M4842" i="4"/>
  <c r="M4822" i="4"/>
  <c r="M1635" i="4"/>
  <c r="M4855" i="4"/>
  <c r="H5068" i="4"/>
  <c r="M671" i="4"/>
  <c r="M1945" i="4"/>
  <c r="M3005" i="4"/>
  <c r="M1940" i="4"/>
  <c r="M4700" i="4"/>
  <c r="M4914" i="4"/>
  <c r="M6789" i="4"/>
  <c r="M2183" i="4"/>
  <c r="H5007" i="4"/>
  <c r="M6744" i="4"/>
  <c r="M1400" i="4"/>
  <c r="M414" i="4"/>
  <c r="M3480" i="4"/>
  <c r="I7" i="4"/>
  <c r="I7875" i="4" s="1"/>
  <c r="H88" i="4"/>
  <c r="H184" i="4"/>
  <c r="H4216" i="4"/>
  <c r="H2054" i="4"/>
  <c r="H600" i="4"/>
  <c r="H3344" i="4"/>
  <c r="H1512" i="4"/>
  <c r="H1554" i="4"/>
  <c r="H2568" i="4"/>
  <c r="H351" i="4"/>
  <c r="H2160" i="4"/>
  <c r="H3624" i="4"/>
  <c r="H318" i="4"/>
  <c r="H3988" i="4"/>
  <c r="H2076" i="4"/>
  <c r="H151" i="4"/>
  <c r="H514" i="4"/>
  <c r="H4092" i="4"/>
  <c r="H4726" i="4"/>
  <c r="H3318" i="4"/>
  <c r="H2264" i="4"/>
  <c r="H3166" i="4"/>
  <c r="H3706" i="4"/>
  <c r="H2484" i="4"/>
  <c r="H2024" i="4"/>
  <c r="H1436" i="4"/>
  <c r="H290" i="4"/>
  <c r="H136" i="4"/>
  <c r="H1266" i="4"/>
  <c r="H2826" i="4"/>
  <c r="H1516" i="4"/>
  <c r="H2816" i="4"/>
  <c r="H2422" i="4"/>
  <c r="H2874" i="4"/>
  <c r="H1490" i="4"/>
  <c r="H3540" i="4"/>
  <c r="H2720" i="4"/>
  <c r="H3339" i="4"/>
  <c r="H1351" i="4"/>
  <c r="H37" i="4"/>
  <c r="H347" i="4"/>
  <c r="H4261" i="4"/>
  <c r="H1224" i="4"/>
  <c r="H3142" i="4"/>
  <c r="H518" i="4"/>
  <c r="H2624" i="4"/>
  <c r="H3578" i="4"/>
  <c r="H3104" i="4"/>
  <c r="H3072" i="4"/>
  <c r="H327" i="4"/>
  <c r="H1070" i="4"/>
  <c r="H2474" i="4"/>
  <c r="H2182" i="4"/>
  <c r="H1383" i="4"/>
  <c r="H4845" i="4"/>
  <c r="H1421" i="4"/>
  <c r="H3274" i="4"/>
  <c r="H161" i="4"/>
  <c r="H3834" i="4"/>
  <c r="H2155" i="4"/>
  <c r="H1986" i="4"/>
  <c r="H2462" i="4"/>
  <c r="H731" i="4"/>
  <c r="H806" i="4"/>
  <c r="H212" i="4"/>
  <c r="H871" i="4"/>
  <c r="H1520" i="4"/>
  <c r="H1928" i="4"/>
  <c r="H3514" i="4"/>
  <c r="H3134" i="4"/>
  <c r="H996" i="4"/>
  <c r="H1440" i="4"/>
  <c r="H1898" i="4"/>
  <c r="H938" i="4"/>
  <c r="H3926" i="4"/>
  <c r="H3774" i="4"/>
  <c r="H1491" i="4"/>
  <c r="H962" i="4"/>
  <c r="H1991" i="4"/>
  <c r="H2639" i="4"/>
  <c r="H4139" i="4"/>
  <c r="H1895" i="4"/>
  <c r="H2797" i="4"/>
  <c r="H4731" i="4"/>
  <c r="H542" i="4"/>
  <c r="H1372" i="4"/>
  <c r="H663" i="4"/>
  <c r="H3018" i="4"/>
  <c r="H1412" i="4"/>
  <c r="H4571" i="4"/>
  <c r="H1789" i="4"/>
  <c r="H1129" i="4"/>
  <c r="H1658" i="4"/>
  <c r="H4243" i="4"/>
  <c r="H602" i="4"/>
  <c r="H4190" i="4"/>
  <c r="H3006" i="4"/>
  <c r="H2266" i="4"/>
  <c r="H2875" i="4"/>
  <c r="H4580" i="4"/>
  <c r="H2762" i="4"/>
  <c r="H2803" i="4"/>
  <c r="H185" i="4"/>
  <c r="H6734" i="4"/>
  <c r="H580" i="4"/>
  <c r="H2305" i="4"/>
  <c r="H4847" i="4"/>
  <c r="H3711" i="4"/>
  <c r="H163" i="4"/>
  <c r="H840" i="4"/>
  <c r="H1528" i="4"/>
  <c r="H2752" i="4"/>
  <c r="H1867" i="4"/>
  <c r="H334" i="4"/>
  <c r="H3661" i="4"/>
  <c r="H3707" i="4"/>
  <c r="H2159" i="4"/>
  <c r="H916" i="4"/>
  <c r="H1599" i="4"/>
  <c r="H3483" i="4"/>
  <c r="H3073" i="4"/>
  <c r="H1494" i="4"/>
  <c r="H4758" i="4"/>
  <c r="H4722" i="4"/>
  <c r="H1211" i="4"/>
  <c r="H547" i="4"/>
  <c r="H670" i="4"/>
  <c r="H5265" i="4"/>
  <c r="H2565" i="4"/>
  <c r="H5218" i="4"/>
  <c r="H648" i="4"/>
  <c r="H3403" i="4"/>
  <c r="H2196" i="4"/>
  <c r="H3376" i="4"/>
  <c r="H4564" i="4"/>
  <c r="H2166" i="4"/>
  <c r="H74" i="4"/>
  <c r="H1210" i="4"/>
  <c r="H4418" i="4"/>
  <c r="H1951" i="4"/>
  <c r="H6209" i="4"/>
  <c r="H3715" i="4"/>
  <c r="H4240" i="4"/>
  <c r="H4837" i="4"/>
  <c r="H3287" i="4"/>
  <c r="H4497" i="4"/>
  <c r="H1475" i="4"/>
  <c r="H5446" i="4"/>
  <c r="H5525" i="4"/>
  <c r="H252" i="4"/>
  <c r="H903" i="4"/>
  <c r="H4328" i="4"/>
  <c r="H244" i="4"/>
  <c r="H2786" i="4"/>
  <c r="H5922" i="4"/>
  <c r="H1642" i="4"/>
  <c r="H1667" i="4"/>
  <c r="H5928" i="4"/>
  <c r="H6610" i="4"/>
  <c r="H792" i="4"/>
  <c r="H3052" i="4"/>
  <c r="H3492" i="4"/>
  <c r="H628" i="4"/>
  <c r="H2071" i="4"/>
  <c r="H5602" i="4"/>
  <c r="H7054" i="4"/>
  <c r="H293" i="4"/>
  <c r="H1518" i="4"/>
  <c r="H6449" i="4"/>
  <c r="H5847" i="4"/>
  <c r="H480" i="4"/>
  <c r="H4864" i="4"/>
  <c r="H3528" i="4"/>
  <c r="H616" i="4"/>
  <c r="H1000" i="4"/>
  <c r="H1078" i="4"/>
  <c r="H1795" i="4"/>
  <c r="H748" i="4"/>
  <c r="H3037" i="4"/>
  <c r="H3149" i="4"/>
  <c r="H387" i="4"/>
  <c r="H4645" i="4"/>
  <c r="H203" i="4"/>
  <c r="H1316" i="4"/>
  <c r="H1052" i="4"/>
  <c r="H549" i="4"/>
  <c r="H3535" i="4"/>
  <c r="H6350" i="4"/>
  <c r="H2188" i="4"/>
  <c r="H6812" i="4"/>
  <c r="H3573" i="4"/>
  <c r="H320" i="4"/>
  <c r="H364" i="4"/>
  <c r="H912" i="4"/>
  <c r="H3019" i="4"/>
  <c r="H1029" i="4"/>
  <c r="H4439" i="4"/>
  <c r="H5217" i="4"/>
  <c r="H2799" i="4"/>
  <c r="H3633" i="4"/>
  <c r="H7355" i="4"/>
  <c r="H97" i="4"/>
  <c r="H150" i="4"/>
  <c r="H3354" i="4"/>
  <c r="H302" i="4"/>
  <c r="H1207" i="4"/>
  <c r="H1450" i="4"/>
  <c r="H1218" i="4"/>
  <c r="H3461" i="4"/>
  <c r="H2842" i="4"/>
  <c r="H5156" i="4"/>
  <c r="H7190" i="4"/>
  <c r="H2406" i="4"/>
  <c r="H1419" i="4"/>
  <c r="H1133" i="4"/>
  <c r="H892" i="4"/>
  <c r="H752" i="4"/>
  <c r="H1084" i="4"/>
  <c r="H4530" i="4"/>
  <c r="H3812" i="4"/>
  <c r="H5905" i="4"/>
  <c r="H2445" i="4"/>
  <c r="H6821" i="4"/>
  <c r="H5622" i="4"/>
  <c r="H6163" i="4"/>
  <c r="H3634" i="4"/>
  <c r="H2637" i="4"/>
  <c r="H4215" i="4"/>
  <c r="H781" i="4"/>
  <c r="H2905" i="4"/>
  <c r="H358" i="4"/>
  <c r="H3531" i="4"/>
  <c r="H4897" i="4"/>
  <c r="H4159" i="4"/>
  <c r="H6776" i="4"/>
  <c r="H1666" i="4"/>
  <c r="H679" i="4"/>
  <c r="H838" i="4"/>
  <c r="H2838" i="4"/>
  <c r="H4071" i="4"/>
  <c r="H4068" i="4"/>
  <c r="H3830" i="4"/>
  <c r="H3740" i="4"/>
  <c r="H2733" i="4"/>
  <c r="H6444" i="4"/>
  <c r="H4779" i="4"/>
  <c r="H219" i="4"/>
  <c r="H4764" i="4"/>
  <c r="H1671" i="4"/>
  <c r="H4621" i="4"/>
  <c r="H2075" i="4"/>
  <c r="H4048" i="4"/>
  <c r="H3665" i="4"/>
  <c r="H2321" i="4"/>
  <c r="H3005" i="4"/>
  <c r="H1321" i="4"/>
  <c r="H3904" i="4"/>
  <c r="H1038" i="4"/>
  <c r="H3620" i="4"/>
  <c r="H4263" i="4"/>
  <c r="H2221" i="4"/>
  <c r="H1499" i="4"/>
  <c r="H953" i="4"/>
  <c r="H3279" i="4"/>
  <c r="H5921" i="4"/>
  <c r="H4846" i="4"/>
  <c r="H1609" i="4"/>
  <c r="H2348" i="4"/>
  <c r="H2398" i="4"/>
  <c r="H3084" i="4"/>
  <c r="H1690" i="4"/>
  <c r="H2537" i="4"/>
  <c r="H1568" i="4"/>
  <c r="H2219" i="4"/>
  <c r="H3190" i="4"/>
  <c r="H3685" i="4"/>
  <c r="H6881" i="4"/>
  <c r="H4063" i="4"/>
  <c r="H2546" i="4"/>
  <c r="H438" i="4"/>
  <c r="H2964" i="4"/>
  <c r="H1314" i="4"/>
  <c r="H2410" i="4"/>
  <c r="H2183" i="4"/>
  <c r="H2180" i="4"/>
  <c r="H3010" i="4"/>
  <c r="H7266" i="4"/>
  <c r="H6268" i="4"/>
  <c r="H1746" i="4"/>
  <c r="H1514" i="4"/>
  <c r="H1971" i="4"/>
  <c r="H333" i="4"/>
  <c r="H3198" i="4"/>
  <c r="H4738" i="4"/>
  <c r="H4942" i="4"/>
  <c r="H4646" i="4"/>
  <c r="H2522" i="4"/>
  <c r="H6670" i="4"/>
  <c r="H1808" i="4"/>
  <c r="H3722" i="4"/>
  <c r="H3008" i="4"/>
  <c r="H4472" i="4"/>
  <c r="H2901" i="4"/>
  <c r="H1252" i="4"/>
  <c r="H4399" i="4"/>
  <c r="H2608" i="4"/>
  <c r="H5889" i="4"/>
  <c r="H297" i="4"/>
  <c r="H3116" i="4"/>
  <c r="H5326" i="4"/>
  <c r="H312" i="4"/>
  <c r="H1394" i="4"/>
  <c r="H3789" i="4"/>
  <c r="H874" i="4"/>
  <c r="H3676" i="4"/>
  <c r="H1215" i="4"/>
  <c r="H4813" i="4"/>
  <c r="H2299" i="4"/>
  <c r="H7294" i="4"/>
  <c r="H3173" i="4"/>
  <c r="H6183" i="4"/>
  <c r="H4458" i="4"/>
  <c r="H3162" i="4"/>
  <c r="H4060" i="4"/>
  <c r="H1359" i="4"/>
  <c r="H4167" i="4"/>
  <c r="H4465" i="4"/>
  <c r="H4101" i="4"/>
  <c r="H3157" i="4"/>
  <c r="H4797" i="4"/>
  <c r="H4352" i="4"/>
  <c r="H950" i="4"/>
  <c r="H4301" i="4"/>
  <c r="H3675" i="4"/>
  <c r="H1241" i="4"/>
  <c r="H4130" i="4"/>
  <c r="H6270" i="4"/>
  <c r="H590" i="4"/>
  <c r="H2493" i="4"/>
  <c r="H3697" i="4"/>
  <c r="H3845" i="4"/>
  <c r="H5160" i="4"/>
  <c r="H3041" i="4"/>
  <c r="H636" i="4"/>
  <c r="H1435" i="4"/>
  <c r="H4687" i="4"/>
  <c r="H3759" i="4"/>
  <c r="H6331" i="4"/>
  <c r="H1191" i="4"/>
  <c r="H1275" i="4"/>
  <c r="H2632" i="4"/>
  <c r="H1315" i="4"/>
  <c r="H3031" i="4"/>
  <c r="H560" i="4"/>
  <c r="H3952" i="4"/>
  <c r="H1990" i="4"/>
  <c r="H1890" i="4"/>
  <c r="H7265" i="4"/>
  <c r="H1279" i="4"/>
  <c r="H430" i="4"/>
  <c r="H4496" i="4"/>
  <c r="H2417" i="4"/>
  <c r="H4264" i="4"/>
  <c r="H3788" i="4"/>
  <c r="H4318" i="4"/>
  <c r="H1326" i="4"/>
  <c r="H972" i="4"/>
  <c r="H1083" i="4"/>
  <c r="H4375" i="4"/>
  <c r="H1139" i="4"/>
  <c r="H4164" i="4"/>
  <c r="H1711" i="4"/>
  <c r="H7493" i="4"/>
  <c r="H167" i="4"/>
  <c r="H2122" i="4"/>
  <c r="H4693" i="4"/>
  <c r="H3299" i="4"/>
  <c r="H3879" i="4"/>
  <c r="H4702" i="4"/>
  <c r="H4355" i="4"/>
  <c r="H2841" i="4"/>
  <c r="H634" i="4"/>
  <c r="H1623" i="4"/>
  <c r="H3094" i="4"/>
  <c r="H2115" i="4"/>
  <c r="H4905" i="4"/>
  <c r="H1964" i="4"/>
  <c r="H4353" i="4"/>
  <c r="H2147" i="4"/>
  <c r="H3824" i="4"/>
  <c r="H4924" i="4"/>
  <c r="H4598" i="4"/>
  <c r="H3966" i="4"/>
  <c r="H4112" i="4"/>
  <c r="H4123" i="4"/>
  <c r="H3951" i="4"/>
  <c r="H355" i="4"/>
  <c r="H2414" i="4"/>
  <c r="H78" i="4"/>
  <c r="H4369" i="4"/>
  <c r="H1481" i="4"/>
  <c r="H596" i="4"/>
  <c r="H1284" i="4"/>
  <c r="H1578" i="4"/>
  <c r="H1476" i="4"/>
  <c r="H5182" i="4"/>
  <c r="H6726" i="4"/>
  <c r="H2432" i="4"/>
  <c r="H1547" i="4"/>
  <c r="H92" i="4"/>
  <c r="H894" i="4"/>
  <c r="H1537" i="4"/>
  <c r="H6606" i="4"/>
  <c r="H2237" i="4"/>
  <c r="H7165" i="4"/>
  <c r="H1096" i="4"/>
  <c r="H1072" i="4"/>
  <c r="H4456" i="4"/>
  <c r="H4232" i="4"/>
  <c r="H3062" i="4"/>
  <c r="H1812" i="4"/>
  <c r="H2779" i="4"/>
  <c r="H2259" i="4"/>
  <c r="H1276" i="4"/>
  <c r="H557" i="4"/>
  <c r="H1813" i="4"/>
  <c r="H3598" i="4"/>
  <c r="H6184" i="4"/>
  <c r="H5656" i="4"/>
  <c r="H470" i="4"/>
  <c r="H2882" i="4"/>
  <c r="H2486" i="4"/>
  <c r="H4578" i="4"/>
  <c r="H3340" i="4"/>
  <c r="H4700" i="4"/>
  <c r="H2942" i="4"/>
  <c r="H1915" i="4"/>
  <c r="H3515" i="4"/>
  <c r="H2327" i="4"/>
  <c r="H420" i="4"/>
  <c r="H2378" i="4"/>
  <c r="H5563" i="4"/>
  <c r="H6608" i="4"/>
  <c r="H2418" i="4"/>
  <c r="H550" i="4"/>
  <c r="H204" i="4"/>
  <c r="H3946" i="4"/>
  <c r="H2663" i="4"/>
  <c r="H4374" i="4"/>
  <c r="H1966" i="4"/>
  <c r="H446" i="4"/>
  <c r="H2203" i="4"/>
  <c r="H4097" i="4"/>
  <c r="H6401" i="4"/>
  <c r="H6753" i="4"/>
  <c r="H4245" i="4"/>
  <c r="H6737" i="4"/>
  <c r="H6026" i="4"/>
  <c r="H4541" i="4"/>
  <c r="H1836" i="4"/>
  <c r="H4028" i="4"/>
  <c r="H2471" i="4"/>
  <c r="H3501" i="4"/>
  <c r="H1765" i="4"/>
  <c r="H2263" i="4"/>
  <c r="H5470" i="4"/>
  <c r="H1978" i="4"/>
  <c r="H4663" i="4"/>
  <c r="H6248" i="4"/>
  <c r="H780" i="4"/>
  <c r="H172" i="4"/>
  <c r="H3539" i="4"/>
  <c r="H4639" i="4"/>
  <c r="H2109" i="4"/>
  <c r="H2150" i="4"/>
  <c r="H2008" i="4"/>
  <c r="H3003" i="4"/>
  <c r="H4467" i="4"/>
  <c r="H1979" i="4"/>
  <c r="H883" i="4"/>
  <c r="H6952" i="4"/>
  <c r="H2210" i="4"/>
  <c r="H1983" i="4"/>
  <c r="H4175" i="4"/>
  <c r="H1338" i="4"/>
  <c r="H2955" i="4"/>
  <c r="H1179" i="4"/>
  <c r="H3596" i="4"/>
  <c r="H3025" i="4"/>
  <c r="H2211" i="4"/>
  <c r="H81" i="4"/>
  <c r="H6853" i="4"/>
  <c r="H832" i="4"/>
  <c r="H2320" i="4"/>
  <c r="H4357" i="4"/>
  <c r="H3862" i="4"/>
  <c r="H1879" i="4"/>
  <c r="H2303" i="4"/>
  <c r="H7137" i="4"/>
  <c r="H1700" i="4"/>
  <c r="H3480" i="4"/>
  <c r="H3482" i="4"/>
  <c r="H556" i="4"/>
  <c r="H22" i="4"/>
  <c r="H3987" i="4"/>
  <c r="H937" i="4"/>
  <c r="H3053" i="4"/>
  <c r="H4528" i="4"/>
  <c r="H1418" i="4"/>
  <c r="H4444" i="4"/>
  <c r="H7077" i="4"/>
  <c r="H4227" i="4"/>
  <c r="H5788" i="4"/>
  <c r="H3726" i="4"/>
  <c r="H1462" i="4"/>
  <c r="H4395" i="4"/>
  <c r="H3659" i="4"/>
  <c r="H2411" i="4"/>
  <c r="H4155" i="4"/>
  <c r="H2574" i="4"/>
  <c r="H307" i="4"/>
  <c r="H5185" i="4"/>
  <c r="H803" i="4"/>
  <c r="H5521" i="4"/>
  <c r="H3389" i="4"/>
  <c r="H3199" i="4"/>
  <c r="H6257" i="4"/>
  <c r="H2684" i="4"/>
  <c r="H4680" i="4"/>
  <c r="H2570" i="4"/>
  <c r="H2270" i="4"/>
  <c r="H1427" i="4"/>
  <c r="H3493" i="4"/>
  <c r="H197" i="4"/>
  <c r="H3390" i="4"/>
  <c r="H494" i="4"/>
  <c r="H2477" i="4"/>
  <c r="H1262" i="4"/>
  <c r="H395" i="4"/>
  <c r="H6721" i="4"/>
  <c r="H6049" i="4"/>
  <c r="H4222" i="4"/>
  <c r="H3498" i="4"/>
  <c r="H3671" i="4"/>
  <c r="H854" i="4"/>
  <c r="H475" i="4"/>
  <c r="H3237" i="4"/>
  <c r="H686" i="4"/>
  <c r="H5409" i="4"/>
  <c r="H2769" i="4"/>
  <c r="H4633" i="4"/>
  <c r="H6134" i="4"/>
  <c r="H3745" i="4"/>
  <c r="H896" i="4"/>
  <c r="H2699" i="4"/>
  <c r="H3106" i="4"/>
  <c r="H3527" i="4"/>
  <c r="H285" i="4"/>
  <c r="H1228" i="4"/>
  <c r="H1099" i="4"/>
  <c r="H251" i="4"/>
  <c r="H884" i="4"/>
  <c r="H2490" i="4"/>
  <c r="H2731" i="4"/>
  <c r="H3597" i="4"/>
  <c r="H4590" i="4"/>
  <c r="H1173" i="4"/>
  <c r="H831" i="4"/>
  <c r="H989" i="4"/>
  <c r="H7262" i="4"/>
  <c r="H5704" i="4"/>
  <c r="H1020" i="4"/>
  <c r="H2256" i="4"/>
  <c r="H2634" i="4"/>
  <c r="H1206" i="4"/>
  <c r="H3099" i="4"/>
  <c r="H2767" i="4"/>
  <c r="H7289" i="4"/>
  <c r="H2022" i="4"/>
  <c r="H945" i="4"/>
  <c r="H2026" i="4"/>
  <c r="H4398" i="4"/>
  <c r="H6622" i="4"/>
  <c r="H3523" i="4"/>
  <c r="H992" i="4"/>
  <c r="H2604" i="4"/>
  <c r="H4158" i="4"/>
  <c r="H4589" i="4"/>
  <c r="H1610" i="4"/>
  <c r="H715" i="4"/>
  <c r="H6309" i="4"/>
  <c r="H1309" i="4"/>
  <c r="H3622" i="4"/>
  <c r="H3888" i="4"/>
  <c r="H1107" i="4"/>
  <c r="H5285" i="4"/>
  <c r="H5840" i="4"/>
  <c r="H3960" i="4"/>
  <c r="H3118" i="4"/>
  <c r="H3275" i="4"/>
  <c r="H877" i="4"/>
  <c r="H3294" i="4"/>
  <c r="H145" i="4"/>
  <c r="H1431" i="4"/>
  <c r="H3853" i="4"/>
  <c r="H2132" i="4"/>
  <c r="H5313" i="4"/>
  <c r="H6942" i="4"/>
  <c r="H4756" i="4"/>
  <c r="H301" i="4"/>
  <c r="H2983" i="4"/>
  <c r="H4013" i="4"/>
  <c r="H3133" i="4"/>
  <c r="H2943" i="4"/>
  <c r="H6494" i="4"/>
  <c r="H2500" i="4"/>
  <c r="H3889" i="4"/>
  <c r="H7272" i="4"/>
  <c r="H1686" i="4"/>
  <c r="H1938" i="4"/>
  <c r="H3808" i="4"/>
  <c r="H3700" i="4"/>
  <c r="H3658" i="4"/>
  <c r="H4330" i="4"/>
  <c r="H3975" i="4"/>
  <c r="H814" i="4"/>
  <c r="H377" i="4"/>
  <c r="H2019" i="4"/>
  <c r="H1646" i="4"/>
  <c r="H5244" i="4"/>
  <c r="H3262" i="4"/>
  <c r="H2189" i="4"/>
  <c r="H3227" i="4"/>
  <c r="H6801" i="4"/>
  <c r="H2723" i="4"/>
  <c r="H115" i="4"/>
  <c r="H3375" i="4"/>
  <c r="H6867" i="4"/>
  <c r="H4513" i="4"/>
  <c r="H3860" i="4"/>
  <c r="H278" i="4"/>
  <c r="H4454" i="4"/>
  <c r="H6014" i="4"/>
  <c r="H6454" i="4"/>
  <c r="H2419" i="4"/>
  <c r="H4133" i="4"/>
  <c r="H3306" i="4"/>
  <c r="H1439" i="4"/>
  <c r="H2334" i="4"/>
  <c r="H3746" i="4"/>
  <c r="H3626" i="4"/>
  <c r="H1841" i="4"/>
  <c r="H4638" i="4"/>
  <c r="H3507" i="4"/>
  <c r="H4069" i="4"/>
  <c r="H3033" i="4"/>
  <c r="H1031" i="4"/>
  <c r="H2954" i="4"/>
  <c r="H4181" i="4"/>
  <c r="H187" i="4"/>
  <c r="H4437" i="4"/>
  <c r="H3586" i="4"/>
  <c r="H4469" i="4"/>
  <c r="H2347" i="4"/>
  <c r="H25" i="4"/>
  <c r="H3123" i="4"/>
  <c r="H4415" i="4"/>
  <c r="H2525" i="4"/>
  <c r="H2458" i="4"/>
  <c r="H32" i="4"/>
  <c r="H1319" i="4"/>
  <c r="H30" i="4"/>
  <c r="H4315" i="4"/>
  <c r="H2557" i="4"/>
  <c r="H2693" i="4"/>
  <c r="H501" i="4"/>
  <c r="H3820" i="4"/>
  <c r="H6161" i="4"/>
  <c r="H4199" i="4"/>
  <c r="H3783" i="4"/>
  <c r="H7198" i="4"/>
  <c r="H6578" i="4"/>
  <c r="H984" i="4"/>
  <c r="H4658" i="4"/>
  <c r="H1177" i="4"/>
  <c r="H4604" i="4"/>
  <c r="H3771" i="4"/>
  <c r="H4275" i="4"/>
  <c r="H4565" i="4"/>
  <c r="H1805" i="4"/>
  <c r="H4144" i="4"/>
  <c r="H4719" i="4"/>
  <c r="H597" i="4"/>
  <c r="H1030" i="4"/>
  <c r="H2962" i="4"/>
  <c r="H105" i="4"/>
  <c r="H1453" i="4"/>
  <c r="H3638" i="4"/>
  <c r="H1092" i="4"/>
  <c r="H3473" i="4"/>
  <c r="H7393" i="4"/>
  <c r="H1653" i="4"/>
  <c r="H5803" i="4"/>
  <c r="H2794" i="4"/>
  <c r="H4148" i="4"/>
  <c r="H3412" i="4"/>
  <c r="H1110" i="4"/>
  <c r="H623" i="4"/>
  <c r="H1044" i="4"/>
  <c r="H1927" i="4"/>
  <c r="H2338" i="4"/>
  <c r="H4100" i="4"/>
  <c r="H3370" i="4"/>
  <c r="H1907" i="4"/>
  <c r="H981" i="4"/>
  <c r="H2923" i="4"/>
  <c r="H4475" i="4"/>
  <c r="H429" i="4"/>
  <c r="H3663" i="4"/>
  <c r="H6542" i="4"/>
  <c r="H2197" i="4"/>
  <c r="H3334" i="4"/>
  <c r="H7288" i="4"/>
  <c r="H6213" i="4"/>
  <c r="H1324" i="4"/>
  <c r="H3038" i="4"/>
  <c r="H1290" i="4"/>
  <c r="H1854" i="4"/>
  <c r="H239" i="4"/>
  <c r="H2590" i="4"/>
  <c r="H987" i="4"/>
  <c r="H1806" i="4"/>
  <c r="H2268" i="4"/>
  <c r="H6457" i="4"/>
  <c r="H2676" i="4"/>
  <c r="H3847" i="4"/>
  <c r="H2628" i="4"/>
  <c r="H2362" i="4"/>
  <c r="H1390" i="4"/>
  <c r="H2853" i="4"/>
  <c r="H7307" i="4"/>
  <c r="H4596" i="4"/>
  <c r="H118" i="4"/>
  <c r="H4277" i="4"/>
  <c r="H539" i="4"/>
  <c r="H502" i="4"/>
  <c r="H763" i="4"/>
  <c r="H18" i="4"/>
  <c r="H3124" i="4"/>
  <c r="H1903" i="4"/>
  <c r="H3402" i="4"/>
  <c r="H2887" i="4"/>
  <c r="H3833" i="4"/>
  <c r="H2004" i="4"/>
  <c r="H2049" i="4"/>
  <c r="H2039" i="4"/>
  <c r="H6229" i="4"/>
  <c r="H1504" i="4"/>
  <c r="H223" i="4"/>
  <c r="H4114" i="4"/>
  <c r="H2692" i="4"/>
  <c r="H2915" i="4"/>
  <c r="H4863" i="4"/>
  <c r="H4282" i="4"/>
  <c r="H3932" i="4"/>
  <c r="H5989" i="4"/>
  <c r="H4021" i="4"/>
  <c r="H5200" i="4"/>
  <c r="H1734" i="4"/>
  <c r="H4436" i="4"/>
  <c r="H2476" i="4"/>
  <c r="H1962" i="4"/>
  <c r="H2858" i="4"/>
  <c r="H2951" i="4"/>
  <c r="H3940" i="4"/>
  <c r="H1454" i="4"/>
  <c r="H3908" i="4"/>
  <c r="H4138" i="4"/>
  <c r="H3302" i="4"/>
  <c r="H3841" i="4"/>
  <c r="H1956" i="4"/>
  <c r="H2863" i="4"/>
  <c r="H5205" i="4"/>
  <c r="H3101" i="4"/>
  <c r="H7096" i="4"/>
  <c r="H3961" i="4"/>
  <c r="H6653" i="4"/>
  <c r="H2709" i="4"/>
  <c r="H4807" i="4"/>
  <c r="H6713" i="4"/>
  <c r="H1292" i="4"/>
  <c r="H1145" i="4"/>
  <c r="H425" i="4"/>
  <c r="H1650" i="4"/>
  <c r="H1925" i="4"/>
  <c r="H947" i="4"/>
  <c r="H852" i="4"/>
  <c r="H7458" i="4"/>
  <c r="H6789" i="4"/>
  <c r="H3088" i="4"/>
  <c r="H3146" i="4"/>
  <c r="H758" i="4"/>
  <c r="H4309" i="4"/>
  <c r="H6266" i="4"/>
  <c r="H793" i="4"/>
  <c r="H526" i="4"/>
  <c r="H2001" i="4"/>
  <c r="H4672" i="4"/>
  <c r="H7102" i="4"/>
  <c r="H6673" i="4"/>
  <c r="H7070" i="4"/>
  <c r="H6274" i="4"/>
  <c r="H1291" i="4"/>
  <c r="H5750" i="4"/>
  <c r="H7315" i="4"/>
  <c r="H5570" i="4"/>
  <c r="H5404" i="4"/>
  <c r="M3085" i="4"/>
  <c r="M6837" i="4"/>
  <c r="H3265" i="4"/>
  <c r="H5708" i="4"/>
  <c r="M3227" i="4"/>
  <c r="M3289" i="4"/>
  <c r="M661" i="4"/>
  <c r="H6575" i="4"/>
  <c r="M5922" i="4"/>
  <c r="M3392" i="4"/>
  <c r="H5503" i="4"/>
  <c r="H635" i="4"/>
  <c r="H2457" i="4"/>
  <c r="H6414" i="4"/>
  <c r="H6793" i="4"/>
  <c r="H7292" i="4"/>
  <c r="H6797" i="4"/>
  <c r="H4390" i="4"/>
  <c r="H6349" i="4"/>
  <c r="H6138" i="4"/>
  <c r="M4723" i="4"/>
  <c r="M3571" i="4"/>
  <c r="M5573" i="4"/>
  <c r="M4325" i="4"/>
  <c r="H4871" i="4"/>
  <c r="M6441" i="4"/>
  <c r="M769" i="4"/>
  <c r="M628" i="4"/>
  <c r="M2921" i="4"/>
  <c r="M1180" i="4"/>
  <c r="H2495" i="4"/>
  <c r="H7361" i="4"/>
  <c r="H2837" i="4"/>
  <c r="H5861" i="4"/>
  <c r="H7363" i="4"/>
  <c r="H3383" i="4"/>
  <c r="H6041" i="4"/>
  <c r="H5717" i="4"/>
  <c r="H3489" i="4"/>
  <c r="H6446" i="4"/>
  <c r="M1572" i="4"/>
  <c r="M7357" i="4"/>
  <c r="M1851" i="4"/>
  <c r="H7004" i="4"/>
  <c r="M871" i="4"/>
  <c r="H363" i="4"/>
  <c r="M4530" i="4"/>
  <c r="M4513" i="4"/>
  <c r="H4449" i="4"/>
  <c r="M6365" i="4"/>
  <c r="M1786" i="4"/>
  <c r="H3337" i="4"/>
  <c r="M5971" i="4"/>
  <c r="M2362" i="4"/>
  <c r="M23" i="4"/>
  <c r="H6742" i="4"/>
  <c r="H5855" i="4"/>
  <c r="H6291" i="4"/>
  <c r="H7217" i="4"/>
  <c r="H6191" i="4"/>
  <c r="M5429" i="4"/>
  <c r="M2911" i="4"/>
  <c r="H3313" i="4"/>
  <c r="H6355" i="4"/>
  <c r="M351" i="4"/>
  <c r="M4905" i="4"/>
  <c r="M1983" i="4"/>
  <c r="H6903" i="4"/>
  <c r="H2103" i="4"/>
  <c r="H3139" i="4"/>
  <c r="H1441" i="4"/>
  <c r="H6219" i="4"/>
  <c r="H7456" i="4"/>
  <c r="H6043" i="4"/>
  <c r="H6364" i="4"/>
  <c r="H3547" i="4"/>
  <c r="H3749" i="4"/>
  <c r="H3325" i="4"/>
  <c r="H232" i="4"/>
  <c r="H2335" i="4"/>
  <c r="H3595" i="4"/>
  <c r="H2851" i="4"/>
  <c r="H1862" i="4"/>
  <c r="H1397" i="4"/>
  <c r="H4678" i="4"/>
  <c r="H5484" i="4"/>
  <c r="H2998" i="4"/>
  <c r="H2683" i="4"/>
  <c r="H1557" i="4"/>
  <c r="H3944" i="4"/>
  <c r="H2267" i="4"/>
  <c r="H569" i="4"/>
  <c r="H3152" i="4"/>
  <c r="H1349" i="4"/>
  <c r="H2833" i="4"/>
  <c r="H5479" i="4"/>
  <c r="H4220" i="4"/>
  <c r="H1723" i="4"/>
  <c r="H1829" i="4"/>
  <c r="H741" i="4"/>
  <c r="H2307" i="4"/>
  <c r="H4484" i="4"/>
  <c r="H4763" i="4"/>
  <c r="H805" i="4"/>
  <c r="H3310" i="4"/>
  <c r="H6521" i="4"/>
  <c r="H1708" i="4"/>
  <c r="H3674" i="4"/>
  <c r="H645" i="4"/>
  <c r="H4082" i="4"/>
  <c r="H3399" i="4"/>
  <c r="H1457" i="4"/>
  <c r="H45" i="4"/>
  <c r="H4486" i="4"/>
  <c r="H2154" i="4"/>
  <c r="H5819" i="4"/>
  <c r="H615" i="4"/>
  <c r="H1692" i="4"/>
  <c r="H380" i="4"/>
  <c r="H3972" i="4"/>
  <c r="H3396" i="4"/>
  <c r="H3419" i="4"/>
  <c r="H2387" i="4"/>
  <c r="H4773" i="4"/>
  <c r="H1581" i="4"/>
  <c r="H2869" i="4"/>
  <c r="H6245" i="4"/>
  <c r="H3775" i="4"/>
  <c r="H3140" i="4"/>
  <c r="H122" i="4"/>
  <c r="H7050" i="4"/>
  <c r="H5370" i="4"/>
  <c r="H2231" i="4"/>
  <c r="H6630" i="4"/>
  <c r="H555" i="4"/>
  <c r="H65" i="4"/>
  <c r="H4237" i="4"/>
  <c r="H3159" i="4"/>
  <c r="H431" i="4"/>
  <c r="H613" i="4"/>
  <c r="H1644" i="4"/>
  <c r="H5086" i="4"/>
  <c r="H1185" i="4"/>
  <c r="H5249" i="4"/>
  <c r="H3647" i="4"/>
  <c r="H2148" i="4"/>
  <c r="H5995" i="4"/>
  <c r="H4516" i="4"/>
  <c r="H3251" i="4"/>
  <c r="H3351" i="4"/>
  <c r="H3495" i="4"/>
  <c r="H3135" i="4"/>
  <c r="H2594" i="4"/>
  <c r="H4338" i="4"/>
  <c r="H1059" i="4"/>
  <c r="H4978" i="4"/>
  <c r="H4643" i="4"/>
  <c r="H85" i="4"/>
  <c r="H5969" i="4"/>
  <c r="H5769" i="4"/>
  <c r="H5924" i="4"/>
  <c r="H6399" i="4"/>
  <c r="H3357" i="4"/>
  <c r="H2025" i="4"/>
  <c r="H7432" i="4"/>
  <c r="M4039" i="4"/>
  <c r="M2887" i="4"/>
  <c r="M4891" i="4"/>
  <c r="M3643" i="4"/>
  <c r="H5018" i="4"/>
  <c r="M5929" i="4"/>
  <c r="M1736" i="4"/>
  <c r="M7197" i="4"/>
  <c r="H7172" i="4"/>
  <c r="M6019" i="4"/>
  <c r="H2715" i="4"/>
  <c r="H1863" i="4"/>
  <c r="H1461" i="4"/>
  <c r="H5694" i="4"/>
  <c r="H5581" i="4"/>
  <c r="H3366" i="4"/>
  <c r="H181" i="4"/>
  <c r="H1486" i="4"/>
  <c r="H3758" i="4"/>
  <c r="H3127" i="4"/>
  <c r="M7141" i="4"/>
  <c r="M5989" i="4"/>
  <c r="H6684" i="4"/>
  <c r="H5983" i="4"/>
  <c r="M2743" i="4"/>
  <c r="H7064" i="4"/>
  <c r="M3506" i="4"/>
  <c r="M3489" i="4"/>
  <c r="H3114" i="4"/>
  <c r="M4541" i="4"/>
  <c r="M7374" i="4"/>
  <c r="H837" i="4"/>
  <c r="H182" i="4"/>
  <c r="H3710" i="4"/>
  <c r="H5445" i="4"/>
  <c r="H5192" i="4"/>
  <c r="H5048" i="4"/>
  <c r="H5223" i="4"/>
  <c r="H6063" i="4"/>
  <c r="H5382" i="4"/>
  <c r="M3961" i="4"/>
  <c r="M2475" i="4"/>
  <c r="M7482" i="4"/>
  <c r="H5146" i="4"/>
  <c r="M6003" i="4"/>
  <c r="M820" i="4"/>
  <c r="M6873" i="4"/>
  <c r="H949" i="4"/>
  <c r="M779" i="4"/>
  <c r="H4814" i="4"/>
  <c r="M610" i="4"/>
  <c r="H7100" i="4"/>
  <c r="M2210" i="4"/>
  <c r="H5787" i="4"/>
  <c r="H2243" i="4"/>
  <c r="H7030" i="4"/>
  <c r="H5653" i="4"/>
  <c r="H4073" i="4"/>
  <c r="H6358" i="4"/>
  <c r="M263" i="4"/>
  <c r="M6002" i="4"/>
  <c r="H2149" i="4"/>
  <c r="H3233" i="4"/>
  <c r="M548" i="4"/>
  <c r="M3565" i="4"/>
  <c r="H4441" i="4"/>
  <c r="H2717" i="4"/>
  <c r="M1338" i="4"/>
  <c r="H4949" i="4"/>
  <c r="H4982" i="4"/>
  <c r="H4927" i="4"/>
  <c r="H3145" i="4"/>
  <c r="M6354" i="4"/>
  <c r="M1763" i="4"/>
  <c r="M4154" i="4"/>
  <c r="H3899" i="4"/>
  <c r="H782" i="4"/>
  <c r="H4019" i="4"/>
  <c r="H4706" i="4"/>
  <c r="H1005" i="4"/>
  <c r="H1236" i="4"/>
  <c r="H2530" i="4"/>
  <c r="H6477" i="4"/>
  <c r="H2939" i="4"/>
  <c r="H4260" i="4"/>
  <c r="H4849" i="4"/>
  <c r="H428" i="4"/>
  <c r="H1430" i="4"/>
  <c r="H5264" i="4"/>
  <c r="H2819" i="4"/>
  <c r="H4545" i="4"/>
  <c r="H2736" i="4"/>
  <c r="H2395" i="4"/>
  <c r="H927" i="4"/>
  <c r="H889" i="4"/>
  <c r="H1567" i="4"/>
  <c r="H4608" i="4"/>
  <c r="H4724" i="4"/>
  <c r="H1762" i="4"/>
  <c r="H217" i="4"/>
  <c r="H4478" i="4"/>
  <c r="H2679" i="4"/>
  <c r="H6273" i="4"/>
  <c r="H2497" i="4"/>
  <c r="H6611" i="4"/>
  <c r="H6460" i="4"/>
  <c r="H5057" i="4"/>
  <c r="H1850" i="4"/>
  <c r="H3225" i="4"/>
  <c r="H794" i="4"/>
  <c r="H4464" i="4"/>
  <c r="H2703" i="4"/>
  <c r="H3923" i="4"/>
  <c r="H5090" i="4"/>
  <c r="H3154" i="4"/>
  <c r="H2561" i="4"/>
  <c r="H6690" i="4"/>
  <c r="H3895" i="4"/>
  <c r="H5766" i="4"/>
  <c r="H5862" i="4"/>
  <c r="M2155" i="4"/>
  <c r="M3885" i="4"/>
  <c r="M3955" i="4"/>
  <c r="M5337" i="4"/>
  <c r="H5575" i="4"/>
  <c r="M6124" i="4"/>
  <c r="H1761" i="4"/>
  <c r="H1793" i="4"/>
  <c r="H6075" i="4"/>
  <c r="H618" i="4"/>
  <c r="H6356" i="4"/>
  <c r="M7481" i="4"/>
  <c r="M1268" i="4"/>
  <c r="M1403" i="4"/>
  <c r="M1935" i="4"/>
  <c r="M3749" i="4"/>
  <c r="H3549" i="4"/>
  <c r="H4481" i="4"/>
  <c r="H5298" i="4"/>
  <c r="H609" i="4"/>
  <c r="H5170" i="4"/>
  <c r="M861" i="4"/>
  <c r="M3385" i="4"/>
  <c r="H6124" i="4"/>
  <c r="M6561" i="4"/>
  <c r="M817" i="4"/>
  <c r="M225" i="4"/>
  <c r="H7107" i="4"/>
  <c r="H1748" i="4"/>
  <c r="H5813" i="4"/>
  <c r="M1023" i="4"/>
  <c r="H3543" i="4"/>
  <c r="M2741" i="4"/>
  <c r="M2916" i="4"/>
  <c r="M5141" i="4"/>
  <c r="H3897" i="4"/>
  <c r="H5814" i="4"/>
  <c r="M683" i="4"/>
  <c r="M3209" i="4"/>
  <c r="H7351" i="4"/>
  <c r="H3913" i="4"/>
  <c r="M2532" i="4"/>
  <c r="M3617" i="4"/>
  <c r="M336" i="4"/>
  <c r="M7862" i="4"/>
  <c r="M5800" i="4"/>
  <c r="M4847" i="4"/>
  <c r="M759" i="4"/>
  <c r="M6814" i="4"/>
  <c r="H6083" i="4"/>
  <c r="H1941" i="4"/>
  <c r="H5399" i="4"/>
  <c r="H5695" i="4"/>
  <c r="M5007" i="4"/>
  <c r="M1652" i="4"/>
  <c r="M1533" i="4"/>
  <c r="M5902" i="4"/>
  <c r="H7212" i="4"/>
  <c r="H4547" i="4"/>
  <c r="H437" i="4"/>
  <c r="H5906" i="4"/>
  <c r="M5947" i="4"/>
  <c r="M2055" i="4"/>
  <c r="M5743" i="4"/>
  <c r="M835" i="4"/>
  <c r="H7340" i="4"/>
  <c r="M4521" i="4"/>
  <c r="M5363" i="4"/>
  <c r="M6683" i="4"/>
  <c r="M5481" i="4"/>
  <c r="M40" i="4"/>
  <c r="M7249" i="4"/>
  <c r="M249" i="4"/>
  <c r="H5301" i="4"/>
  <c r="H3095" i="4"/>
  <c r="H6308" i="4"/>
  <c r="M6226" i="4"/>
  <c r="H5414" i="4"/>
  <c r="M1965" i="4"/>
  <c r="H5699" i="4"/>
  <c r="M4648" i="4"/>
  <c r="H1985" i="4"/>
  <c r="H6891" i="4"/>
  <c r="H6101" i="4"/>
  <c r="H5180" i="4"/>
  <c r="M2845" i="4"/>
  <c r="M4959" i="4"/>
  <c r="M5690" i="4"/>
  <c r="M3218" i="4"/>
  <c r="M5761" i="4"/>
  <c r="M5157" i="4"/>
  <c r="M4533" i="4"/>
  <c r="H4419" i="4"/>
  <c r="M2978" i="4"/>
  <c r="M2864" i="4"/>
  <c r="H6310" i="4"/>
  <c r="M4630" i="4"/>
  <c r="H6584" i="4"/>
  <c r="H5378" i="4"/>
  <c r="H1323" i="4"/>
  <c r="H5756" i="4"/>
  <c r="H6614" i="4"/>
  <c r="H6287" i="4"/>
  <c r="M6130" i="4"/>
  <c r="M7137" i="4"/>
  <c r="M6201" i="4"/>
  <c r="H6744" i="4"/>
  <c r="M2507" i="4"/>
  <c r="M5533" i="4"/>
  <c r="M6171" i="4"/>
  <c r="H5553" i="4"/>
  <c r="H6391" i="4"/>
  <c r="M5972" i="4"/>
  <c r="M5850" i="4"/>
  <c r="H3196" i="4"/>
  <c r="H4502" i="4"/>
  <c r="H4351" i="4"/>
  <c r="H4878" i="4"/>
  <c r="H3556" i="4"/>
  <c r="H4056" i="4"/>
  <c r="H1014" i="4"/>
  <c r="H2534" i="4"/>
  <c r="H2711" i="4"/>
  <c r="H2701" i="4"/>
  <c r="H4372" i="4"/>
  <c r="H4839" i="4"/>
  <c r="H3678" i="4"/>
  <c r="H2932" i="4"/>
  <c r="H7333" i="4"/>
  <c r="H1208" i="4"/>
  <c r="H1515" i="4"/>
  <c r="H4365" i="4"/>
  <c r="H1502" i="4"/>
  <c r="H4241" i="4"/>
  <c r="H865" i="4"/>
  <c r="H3898" i="4"/>
  <c r="H4627" i="4"/>
  <c r="H4205" i="4"/>
  <c r="H3562" i="4"/>
  <c r="H3441" i="4"/>
  <c r="H4505" i="4"/>
  <c r="H3261" i="4"/>
  <c r="H2281" i="4"/>
  <c r="H2499" i="4"/>
  <c r="H3126" i="4"/>
  <c r="H3282" i="4"/>
  <c r="H2718" i="4"/>
  <c r="H1817" i="4"/>
  <c r="H2582" i="4"/>
  <c r="H4131" i="4"/>
  <c r="H3924" i="4"/>
  <c r="H901" i="4"/>
  <c r="H4453" i="4"/>
  <c r="H2981" i="4"/>
  <c r="H1180" i="4"/>
  <c r="H3293" i="4"/>
  <c r="H2890" i="4"/>
  <c r="H1195" i="4"/>
  <c r="H3653" i="4"/>
  <c r="M2359" i="4"/>
  <c r="M4026" i="4"/>
  <c r="M5633" i="4"/>
  <c r="H5475" i="4"/>
  <c r="M957" i="4"/>
  <c r="H1393" i="4"/>
  <c r="H4189" i="4"/>
  <c r="H5035" i="4"/>
  <c r="H6459" i="4"/>
  <c r="H6102" i="4"/>
  <c r="M4850" i="4"/>
  <c r="M6457" i="4"/>
  <c r="M1995" i="4"/>
  <c r="M2135" i="4"/>
  <c r="M5535" i="4"/>
  <c r="H1826" i="4"/>
  <c r="H4081" i="4"/>
  <c r="H6696" i="4"/>
  <c r="H6513" i="4"/>
  <c r="H513" i="4"/>
  <c r="M3045" i="4"/>
  <c r="H6659" i="4"/>
  <c r="M3807" i="4"/>
  <c r="M1252" i="4"/>
  <c r="H7476" i="4"/>
  <c r="M3516" i="4"/>
  <c r="M3900" i="4"/>
  <c r="H6018" i="4"/>
  <c r="H5387" i="4"/>
  <c r="H6140" i="4"/>
  <c r="M7155" i="4"/>
  <c r="H3561" i="4"/>
  <c r="M813" i="4"/>
  <c r="H5487" i="4"/>
  <c r="H6866" i="4"/>
  <c r="M1500" i="4"/>
  <c r="M669" i="4"/>
  <c r="M4225" i="4"/>
  <c r="M3109" i="4"/>
  <c r="M2275" i="4"/>
  <c r="M4858" i="4"/>
  <c r="M189" i="4"/>
  <c r="M976" i="4"/>
  <c r="M5314" i="4"/>
  <c r="M2437" i="4"/>
  <c r="H6139" i="4"/>
  <c r="H53" i="4"/>
  <c r="H3886" i="4"/>
  <c r="M7819" i="4"/>
  <c r="H6915" i="4"/>
  <c r="M2472" i="4"/>
  <c r="M6877" i="4"/>
  <c r="H4204" i="4"/>
  <c r="H7219" i="4"/>
  <c r="H6037" i="4"/>
  <c r="H5334" i="4"/>
  <c r="M6111" i="4"/>
  <c r="H5297" i="4"/>
  <c r="H6490" i="4"/>
  <c r="M5491" i="4"/>
  <c r="M1076" i="4"/>
  <c r="M4953" i="4"/>
  <c r="H4421" i="4"/>
  <c r="H6047" i="4"/>
  <c r="M1115" i="4"/>
  <c r="M5688" i="4"/>
  <c r="M5935" i="4"/>
  <c r="M7244" i="4"/>
  <c r="M6383" i="4"/>
  <c r="H3882" i="4"/>
  <c r="H6079" i="4"/>
  <c r="H7061" i="4"/>
  <c r="H7450" i="4"/>
  <c r="M1245" i="4"/>
  <c r="M5564" i="4"/>
  <c r="H7245" i="4"/>
  <c r="M1909" i="4"/>
  <c r="M3491" i="4"/>
  <c r="H7321" i="4"/>
  <c r="H7433" i="4"/>
  <c r="H6675" i="4"/>
  <c r="H5715" i="4"/>
  <c r="M6297" i="4"/>
  <c r="H7132" i="4"/>
  <c r="M6793" i="4"/>
  <c r="M6027" i="4"/>
  <c r="H1153" i="4"/>
  <c r="M5733" i="4"/>
  <c r="H6000" i="4"/>
  <c r="H5613" i="4"/>
  <c r="M4775" i="4"/>
  <c r="M1018" i="4"/>
  <c r="H7367" i="4"/>
  <c r="M856" i="4"/>
  <c r="M3454" i="4"/>
  <c r="M707" i="4"/>
  <c r="H5256" i="4"/>
  <c r="H4932" i="4"/>
  <c r="H5723" i="4"/>
  <c r="H6473" i="4"/>
  <c r="M619" i="4"/>
  <c r="H5060" i="4"/>
  <c r="M3395" i="4"/>
  <c r="H6808" i="4"/>
  <c r="M1799" i="4"/>
  <c r="M3567" i="4"/>
  <c r="M4569" i="4"/>
  <c r="H5845" i="4"/>
  <c r="H3534" i="4"/>
  <c r="H7440" i="4"/>
  <c r="M393" i="4"/>
  <c r="H2353" i="4"/>
  <c r="H4673" i="4"/>
  <c r="H6849" i="4"/>
  <c r="H6281" i="4"/>
  <c r="H4208" i="4"/>
  <c r="H42" i="4"/>
  <c r="H5733" i="4"/>
  <c r="H3939" i="4"/>
  <c r="H2917" i="4"/>
  <c r="H2518" i="4"/>
  <c r="H2063" i="4"/>
  <c r="H2190" i="4"/>
  <c r="H124" i="4"/>
  <c r="H7298" i="4"/>
  <c r="H2275" i="4"/>
  <c r="H2989" i="4"/>
  <c r="H170" i="4"/>
  <c r="H3258" i="4"/>
  <c r="H4049" i="4"/>
  <c r="H1081" i="4"/>
  <c r="H7042" i="4"/>
  <c r="H4965" i="4"/>
  <c r="H5009" i="4"/>
  <c r="H3020" i="4"/>
  <c r="H819" i="4"/>
  <c r="H1852" i="4"/>
  <c r="H5329" i="4"/>
  <c r="H171" i="4"/>
  <c r="M3727" i="4"/>
  <c r="M4491" i="4"/>
  <c r="M195" i="4"/>
  <c r="H1758" i="4"/>
  <c r="H4417" i="4"/>
  <c r="H6930" i="4"/>
  <c r="H5478" i="4"/>
  <c r="M2185" i="4"/>
  <c r="H4688" i="4"/>
  <c r="H629" i="4"/>
  <c r="M4935" i="4"/>
  <c r="H5667" i="4"/>
  <c r="M2613" i="4"/>
  <c r="M3038" i="4"/>
  <c r="H5830" i="4"/>
  <c r="M6809" i="4"/>
  <c r="M5050" i="4"/>
  <c r="M7149" i="4"/>
  <c r="H6963" i="4"/>
  <c r="M2283" i="4"/>
  <c r="H6387" i="4"/>
  <c r="H3662" i="4"/>
  <c r="M3299" i="4"/>
  <c r="M615" i="4"/>
  <c r="H6556" i="4"/>
  <c r="H3760" i="4"/>
  <c r="H6442" i="4"/>
  <c r="M5948" i="4"/>
  <c r="H1953" i="4"/>
  <c r="H6523" i="4"/>
  <c r="M2632" i="4"/>
  <c r="M7229" i="4"/>
  <c r="H7031" i="4"/>
  <c r="M3322" i="4"/>
  <c r="M2113" i="4"/>
  <c r="M7820" i="4"/>
  <c r="H6278" i="4"/>
  <c r="H7357" i="4"/>
  <c r="M7325" i="4"/>
  <c r="H5514" i="4"/>
  <c r="H6773" i="4"/>
  <c r="M7093" i="4"/>
  <c r="M95" i="4"/>
  <c r="M1067" i="4"/>
  <c r="H1217" i="4"/>
  <c r="M866" i="4"/>
  <c r="M3342" i="4"/>
  <c r="H4291" i="4"/>
  <c r="H5337" i="4"/>
  <c r="H5011" i="4"/>
  <c r="M5277" i="4"/>
  <c r="M4667" i="4"/>
  <c r="M6697" i="4"/>
  <c r="M2938" i="4"/>
  <c r="H5903" i="4"/>
  <c r="H6343" i="4"/>
  <c r="H2765" i="4"/>
  <c r="H6728" i="4"/>
  <c r="H2933" i="4"/>
  <c r="M5887" i="4"/>
  <c r="M5998" i="4"/>
  <c r="M1545" i="4"/>
  <c r="M2123" i="4"/>
  <c r="M276" i="4"/>
  <c r="M6580" i="4"/>
  <c r="M7254" i="4"/>
  <c r="M5213" i="4"/>
  <c r="M5290" i="4"/>
  <c r="M1015" i="4"/>
  <c r="M1897" i="4"/>
  <c r="M1538" i="4"/>
  <c r="H6115" i="4"/>
  <c r="M2642" i="4"/>
  <c r="M6509" i="4"/>
  <c r="M1854" i="4"/>
  <c r="M6113" i="4"/>
  <c r="M2451" i="4"/>
  <c r="M1804" i="4"/>
  <c r="M6875" i="4"/>
  <c r="M4178" i="4"/>
  <c r="M1381" i="4"/>
  <c r="M2434" i="4"/>
  <c r="M2428" i="4"/>
  <c r="M6435" i="4"/>
  <c r="H2625" i="4"/>
  <c r="M3267" i="4"/>
  <c r="H5990" i="4"/>
  <c r="M7159" i="4"/>
  <c r="M2420" i="4"/>
  <c r="M693" i="4"/>
  <c r="M1701" i="4"/>
  <c r="M1412" i="4"/>
  <c r="M313" i="4"/>
  <c r="M3880" i="4"/>
  <c r="M1863" i="4"/>
  <c r="M6091" i="4"/>
  <c r="M6835" i="4"/>
  <c r="H5293" i="4"/>
  <c r="M1449" i="4"/>
  <c r="H4940" i="4"/>
  <c r="M2790" i="4"/>
  <c r="M764" i="4"/>
  <c r="H2377" i="4"/>
  <c r="M3493" i="4"/>
  <c r="M2408" i="4"/>
  <c r="M5091" i="4"/>
  <c r="M5421" i="4"/>
  <c r="M2228" i="4"/>
  <c r="M942" i="4"/>
  <c r="M6341" i="4"/>
  <c r="M4431" i="4"/>
  <c r="H7370" i="4"/>
  <c r="H7404" i="4"/>
  <c r="M5543" i="4"/>
  <c r="M5383" i="4"/>
  <c r="M3294" i="4"/>
  <c r="H6855" i="4"/>
  <c r="M138" i="4"/>
  <c r="M1070" i="4"/>
  <c r="M706" i="4"/>
  <c r="M2188" i="4"/>
  <c r="M5407" i="4"/>
  <c r="M3722" i="4"/>
  <c r="M3536" i="4"/>
  <c r="M1157" i="4"/>
  <c r="M4160" i="4"/>
  <c r="M7112" i="4"/>
  <c r="H5930" i="4"/>
  <c r="M783" i="4"/>
  <c r="M6382" i="4"/>
  <c r="M1409" i="4"/>
  <c r="M6239" i="4"/>
  <c r="M5432" i="4"/>
  <c r="M1867" i="4"/>
  <c r="M7827" i="4"/>
  <c r="M198" i="4"/>
  <c r="H7842" i="4"/>
  <c r="M5300" i="4"/>
  <c r="M1872" i="4"/>
  <c r="H7855" i="4"/>
  <c r="M6559" i="4"/>
  <c r="M2573" i="4"/>
  <c r="M578" i="4"/>
  <c r="M5103" i="4"/>
  <c r="H6989" i="4"/>
  <c r="H231" i="4"/>
  <c r="H256" i="4"/>
  <c r="H3466" i="4"/>
  <c r="H2142" i="4"/>
  <c r="H3976" i="4"/>
  <c r="H1320" i="4"/>
  <c r="H3064" i="4"/>
  <c r="H3928" i="4"/>
  <c r="H598" i="4"/>
  <c r="H2290" i="4"/>
  <c r="H1732" i="4"/>
  <c r="H2120" i="4"/>
  <c r="H863" i="4"/>
  <c r="H2914" i="4"/>
  <c r="H2531" i="4"/>
  <c r="H4078" i="4"/>
  <c r="H2802" i="4"/>
  <c r="H3210" i="4"/>
  <c r="H2787" i="4"/>
  <c r="H3581" i="4"/>
  <c r="H1851" i="4"/>
  <c r="H87" i="4"/>
  <c r="H4272" i="4"/>
  <c r="H1010" i="4"/>
  <c r="H226" i="4"/>
  <c r="H1150" i="4"/>
  <c r="H1102" i="4"/>
  <c r="H3200" i="4"/>
  <c r="H4852" i="4"/>
  <c r="H4424" i="4"/>
  <c r="H732" i="4"/>
  <c r="H336" i="4"/>
  <c r="H2583" i="4"/>
  <c r="H1378" i="4"/>
  <c r="H3538" i="4"/>
  <c r="H5505" i="4"/>
  <c r="H4332" i="4"/>
  <c r="H2866" i="4"/>
  <c r="H3027" i="4"/>
  <c r="H3641" i="4"/>
  <c r="H1366" i="4"/>
  <c r="H421" i="4"/>
  <c r="H5448" i="4"/>
  <c r="H928" i="4"/>
  <c r="H3350" i="4"/>
  <c r="H1137" i="4"/>
  <c r="H4339" i="4"/>
  <c r="H6845" i="4"/>
  <c r="H1754" i="4"/>
  <c r="H3484" i="4"/>
  <c r="H6848" i="4"/>
  <c r="H2064" i="4"/>
  <c r="H1561" i="4"/>
  <c r="H4592" i="4"/>
  <c r="H3036" i="4"/>
  <c r="H4314" i="4"/>
  <c r="H191" i="4"/>
  <c r="H1882" i="4"/>
  <c r="H1057" i="4"/>
  <c r="H1111" i="4"/>
  <c r="H517" i="4"/>
  <c r="H1678" i="4"/>
  <c r="H4284" i="4"/>
  <c r="H4259" i="4"/>
  <c r="H975" i="4"/>
  <c r="H325" i="4"/>
  <c r="H3185" i="4"/>
  <c r="H3079" i="4"/>
  <c r="H650" i="4"/>
  <c r="H5721" i="4"/>
  <c r="H4371" i="4"/>
  <c r="H1277" i="4"/>
  <c r="H3628" i="4"/>
  <c r="H2861" i="4"/>
  <c r="H6929" i="4"/>
  <c r="H525" i="4"/>
  <c r="H3078" i="4"/>
  <c r="H2847" i="4"/>
  <c r="H3437" i="4"/>
  <c r="H2686" i="4"/>
  <c r="H2818" i="4"/>
  <c r="H1307" i="4"/>
  <c r="H2339" i="4"/>
  <c r="H3186" i="4"/>
  <c r="H1571" i="4"/>
  <c r="H2527" i="4"/>
  <c r="H3588" i="4"/>
  <c r="H4560" i="4"/>
  <c r="H294" i="4"/>
  <c r="H3346" i="4"/>
  <c r="H5413" i="4"/>
  <c r="H2995" i="4"/>
  <c r="H5966" i="4"/>
  <c r="H1332" i="4"/>
  <c r="H4347" i="4"/>
  <c r="H3686" i="4"/>
  <c r="H5398" i="4"/>
  <c r="H7259" i="4"/>
  <c r="H479" i="4"/>
  <c r="H3667" i="4"/>
  <c r="H2795" i="4"/>
  <c r="H1954" i="4"/>
  <c r="H1232" i="4"/>
  <c r="H2079" i="4"/>
  <c r="H1106" i="4"/>
  <c r="H1108" i="4"/>
  <c r="H4607" i="4"/>
  <c r="H466" i="4"/>
  <c r="H4499" i="4"/>
  <c r="H505" i="4"/>
  <c r="H3444" i="4"/>
  <c r="H4325" i="4"/>
  <c r="H6206" i="4"/>
  <c r="H4036" i="4"/>
  <c r="H20" i="4"/>
  <c r="H1058" i="4"/>
  <c r="H4683" i="4"/>
  <c r="H3475" i="4"/>
  <c r="H3332" i="4"/>
  <c r="H1943" i="4"/>
  <c r="H389" i="4"/>
  <c r="H3555" i="4"/>
  <c r="H3950" i="4"/>
  <c r="H3022" i="4"/>
  <c r="H6629" i="4"/>
  <c r="H5689" i="4"/>
  <c r="H4121" i="4"/>
  <c r="H3364" i="4"/>
  <c r="H2427" i="4"/>
  <c r="H2261" i="4"/>
  <c r="H4737" i="4"/>
  <c r="H1293" i="4"/>
  <c r="H6440" i="4"/>
  <c r="H5929" i="4"/>
  <c r="H46" i="4"/>
  <c r="H3708" i="4"/>
  <c r="H7326" i="4"/>
  <c r="H4556" i="4"/>
  <c r="H847" i="4"/>
  <c r="H2507" i="4"/>
  <c r="H3550" i="4"/>
  <c r="H4210" i="4"/>
  <c r="H6286" i="4"/>
  <c r="H708" i="4"/>
  <c r="H578" i="4"/>
  <c r="H1105" i="4"/>
  <c r="H7051" i="4"/>
  <c r="H586" i="4"/>
  <c r="H766" i="4"/>
  <c r="H4225" i="4"/>
  <c r="H3605" i="4"/>
  <c r="H6265" i="4"/>
  <c r="H900" i="4"/>
  <c r="H749" i="4"/>
  <c r="H2726" i="4"/>
  <c r="H1649" i="4"/>
  <c r="H6763" i="4"/>
  <c r="H7237" i="4"/>
  <c r="H3968" i="4"/>
  <c r="H1570" i="4"/>
  <c r="H3947" i="4"/>
  <c r="H3175" i="4"/>
  <c r="H783" i="4"/>
  <c r="H238" i="4"/>
  <c r="H4691" i="4"/>
  <c r="H3231" i="4"/>
  <c r="H1553" i="4"/>
  <c r="H6224" i="4"/>
  <c r="H594" i="4"/>
  <c r="H3770" i="4"/>
  <c r="H1364" i="4"/>
  <c r="H1639" i="4"/>
  <c r="H1517" i="4"/>
  <c r="H2862" i="4"/>
  <c r="H4740" i="4"/>
  <c r="H3481" i="4"/>
  <c r="H6481" i="4"/>
  <c r="H7418" i="4"/>
  <c r="H4786" i="4"/>
  <c r="H607" i="4"/>
  <c r="H1327" i="4"/>
  <c r="H3131" i="4"/>
  <c r="H2742" i="4"/>
  <c r="H3772" i="4"/>
  <c r="H571" i="4"/>
  <c r="H6114" i="4"/>
  <c r="H1823" i="4"/>
  <c r="H3407" i="4"/>
  <c r="H545" i="4"/>
  <c r="H4366" i="4"/>
  <c r="H5977" i="4"/>
  <c r="H1722" i="4"/>
  <c r="H4612" i="4"/>
  <c r="H3381" i="4"/>
  <c r="H4029" i="4"/>
  <c r="H4701" i="4"/>
  <c r="H4934" i="4"/>
  <c r="H6966" i="4"/>
  <c r="H2642" i="4"/>
  <c r="H1906" i="4"/>
  <c r="H3755" i="4"/>
  <c r="H734" i="4"/>
  <c r="H4262" i="4"/>
  <c r="H2420" i="4"/>
  <c r="H5841" i="4"/>
  <c r="H1612" i="4"/>
  <c r="H1617" i="4"/>
  <c r="H7016" i="4"/>
  <c r="H6166" i="4"/>
  <c r="H4317" i="4"/>
  <c r="H6571" i="4"/>
  <c r="H3068" i="4"/>
  <c r="H4429" i="4"/>
  <c r="H652" i="4"/>
  <c r="H1589" i="4"/>
  <c r="H7446" i="4"/>
  <c r="H3796" i="4"/>
  <c r="H2893" i="4"/>
  <c r="H3914" i="4"/>
  <c r="H1539" i="4"/>
  <c r="H7001" i="4"/>
  <c r="H236" i="4"/>
  <c r="H1869" i="4"/>
  <c r="H2302" i="4"/>
  <c r="H5502" i="4"/>
  <c r="H7441" i="4"/>
  <c r="H4869" i="4"/>
  <c r="H1508" i="4"/>
  <c r="H4343" i="4"/>
  <c r="H1676" i="4"/>
  <c r="H4946" i="4"/>
  <c r="H4384" i="4"/>
  <c r="H394" i="4"/>
  <c r="H1772" i="4"/>
  <c r="H4412" i="4"/>
  <c r="H2502" i="4"/>
  <c r="H2163" i="4"/>
  <c r="H2090" i="4"/>
  <c r="H6864" i="4"/>
  <c r="H3748" i="4"/>
  <c r="H1471" i="4"/>
  <c r="H6693" i="4"/>
  <c r="H7121" i="4"/>
  <c r="H1921" i="4"/>
  <c r="H2743" i="4"/>
  <c r="H1753" i="4"/>
  <c r="H190" i="4"/>
  <c r="H2246" i="4"/>
  <c r="H199" i="4"/>
  <c r="H4283" i="4"/>
  <c r="H2060" i="4"/>
  <c r="H3902" i="4"/>
  <c r="H1007" i="4"/>
  <c r="H225" i="4"/>
  <c r="H5702" i="4"/>
  <c r="H2151" i="4"/>
  <c r="H4074" i="4"/>
  <c r="H4434" i="4"/>
  <c r="H6174" i="4"/>
  <c r="H4739" i="4"/>
  <c r="H6338" i="4"/>
  <c r="H6948" i="4"/>
  <c r="H2832" i="4"/>
  <c r="H771" i="4"/>
  <c r="H4111" i="4"/>
  <c r="H813" i="4"/>
  <c r="H17" i="4"/>
  <c r="H3132" i="4"/>
  <c r="H7489" i="4"/>
  <c r="H3388" i="4"/>
  <c r="H1117" i="4"/>
  <c r="H2792" i="4"/>
  <c r="H3496" i="4"/>
  <c r="H2179" i="4"/>
  <c r="H2168" i="4"/>
  <c r="H3147" i="4"/>
  <c r="H4659" i="4"/>
  <c r="H4043" i="4"/>
  <c r="H977" i="4"/>
  <c r="H744" i="4"/>
  <c r="H1611" i="4"/>
  <c r="H2133" i="4"/>
  <c r="H1068" i="4"/>
  <c r="H611" i="4"/>
  <c r="H3868" i="4"/>
  <c r="H323" i="4"/>
  <c r="H3171" i="4"/>
  <c r="H1594" i="4"/>
  <c r="H3494" i="4"/>
  <c r="H4527" i="4"/>
  <c r="H189" i="4"/>
  <c r="H1187" i="4"/>
  <c r="H4095" i="4"/>
  <c r="H7182" i="4"/>
  <c r="H1714" i="4"/>
  <c r="H423" i="4"/>
  <c r="H3158" i="4"/>
  <c r="H531" i="4"/>
  <c r="H369" i="4"/>
  <c r="H4620" i="4"/>
  <c r="H1283" i="4"/>
  <c r="H6025" i="4"/>
  <c r="H5259" i="4"/>
  <c r="H810" i="4"/>
  <c r="H772" i="4"/>
  <c r="H4061" i="4"/>
  <c r="H4817" i="4"/>
  <c r="H4326" i="4"/>
  <c r="H5958" i="4"/>
  <c r="H2944" i="4"/>
  <c r="H3488" i="4"/>
  <c r="H3456" i="4"/>
  <c r="H2316" i="4"/>
  <c r="H4557" i="4"/>
  <c r="H4443" i="4"/>
  <c r="H4574" i="4"/>
  <c r="H2350" i="4"/>
  <c r="H4442" i="4"/>
  <c r="H3276" i="4"/>
  <c r="H4798" i="4"/>
  <c r="H3571" i="4"/>
  <c r="H4501" i="4"/>
  <c r="H3993" i="4"/>
  <c r="H2801" i="4"/>
  <c r="H3194" i="4"/>
  <c r="H582" i="4"/>
  <c r="H282" i="4"/>
  <c r="H5310" i="4"/>
  <c r="H3844" i="4"/>
  <c r="H2139" i="4"/>
  <c r="H3178" i="4"/>
  <c r="H180" i="4"/>
  <c r="H2897" i="4"/>
  <c r="H458" i="4"/>
  <c r="H2835" i="4"/>
  <c r="H4968" i="4"/>
  <c r="H918" i="4"/>
  <c r="H6238" i="4"/>
  <c r="H4820" i="4"/>
  <c r="H4754" i="4"/>
  <c r="H7041" i="4"/>
  <c r="H1755" i="4"/>
  <c r="H5760" i="4"/>
  <c r="H4410" i="4"/>
  <c r="H1997" i="4"/>
  <c r="H275" i="4"/>
  <c r="H1214" i="4"/>
  <c r="H3405" i="4"/>
  <c r="H1363" i="4"/>
  <c r="H5713" i="4"/>
  <c r="H6847" i="4"/>
  <c r="H2900" i="4"/>
  <c r="H3303" i="4"/>
  <c r="H1531" i="4"/>
  <c r="H1597" i="4"/>
  <c r="H2029" i="4"/>
  <c r="H588" i="4"/>
  <c r="H5345" i="4"/>
  <c r="H3520" i="4"/>
  <c r="H4584" i="4"/>
  <c r="H3916" i="4"/>
  <c r="H4422" i="4"/>
  <c r="H3934" i="4"/>
  <c r="H1265" i="4"/>
  <c r="H601" i="4"/>
  <c r="H93" i="4"/>
  <c r="H1918" i="4"/>
  <c r="H1039" i="4"/>
  <c r="H1270" i="4"/>
  <c r="H6586" i="4"/>
  <c r="H6868" i="4"/>
  <c r="H1402" i="4"/>
  <c r="H6786" i="4"/>
  <c r="H2813" i="4"/>
  <c r="H7486" i="4"/>
  <c r="H2710" i="4"/>
  <c r="H4091" i="4"/>
  <c r="H3567" i="4"/>
  <c r="H1104" i="4"/>
  <c r="H43" i="4"/>
  <c r="H427" i="4"/>
  <c r="H1344" i="4"/>
  <c r="H2074" i="4"/>
  <c r="H5346" i="4"/>
  <c r="H4759" i="4"/>
  <c r="H240" i="4"/>
  <c r="H4795" i="4"/>
  <c r="H4544" i="4"/>
  <c r="H2158" i="4"/>
  <c r="H7010" i="4"/>
  <c r="H5227" i="4"/>
  <c r="H6658" i="4"/>
  <c r="H2441" i="4"/>
  <c r="H3121" i="4"/>
  <c r="H6530" i="4"/>
  <c r="M6771" i="4"/>
  <c r="H6458" i="4"/>
  <c r="M3897" i="4"/>
  <c r="M379" i="4"/>
  <c r="M6245" i="4"/>
  <c r="M7073" i="4"/>
  <c r="M2415" i="4"/>
  <c r="M7340" i="4"/>
  <c r="H5992" i="4"/>
  <c r="H1501" i="4"/>
  <c r="H4255" i="4"/>
  <c r="H6969" i="4"/>
  <c r="H2425" i="4"/>
  <c r="H4001" i="4"/>
  <c r="H4125" i="4"/>
  <c r="H5061" i="4"/>
  <c r="M5941" i="4"/>
  <c r="H7206" i="4"/>
  <c r="M2027" i="4"/>
  <c r="H5344" i="4"/>
  <c r="M4197" i="4"/>
  <c r="M5537" i="4"/>
  <c r="M4386" i="4"/>
  <c r="M5518" i="4"/>
  <c r="H5457" i="4"/>
  <c r="H4676" i="4"/>
  <c r="H1527" i="4"/>
  <c r="H4921" i="4"/>
  <c r="H7187" i="4"/>
  <c r="H6066" i="4"/>
  <c r="H2242" i="4"/>
  <c r="H6408" i="4"/>
  <c r="M4575" i="4"/>
  <c r="H6533" i="4"/>
  <c r="M2959" i="4"/>
  <c r="M7171" i="4"/>
  <c r="M2831" i="4"/>
  <c r="M6511" i="4"/>
  <c r="M3362" i="4"/>
  <c r="M4152" i="4"/>
  <c r="M4674" i="4"/>
  <c r="M5220" i="4"/>
  <c r="H922" i="4"/>
  <c r="H1913" i="4"/>
  <c r="H3374" i="4"/>
  <c r="H5499" i="4"/>
  <c r="M7868" i="4"/>
  <c r="M691" i="4"/>
  <c r="H5314" i="4"/>
  <c r="H5384" i="4"/>
  <c r="H5056" i="4"/>
  <c r="M509" i="4"/>
  <c r="M6014" i="4"/>
  <c r="H7048" i="4"/>
  <c r="H7122" i="4"/>
  <c r="H6544" i="4"/>
  <c r="M3429" i="4"/>
  <c r="M5061" i="4"/>
  <c r="H2383" i="4"/>
  <c r="H3028" i="4"/>
  <c r="H4534" i="4"/>
  <c r="H3043" i="4"/>
  <c r="H500" i="4"/>
  <c r="H3701" i="4"/>
  <c r="H2990" i="4"/>
  <c r="H5473" i="4"/>
  <c r="H4694" i="4"/>
  <c r="H3811" i="4"/>
  <c r="H3657" i="4"/>
  <c r="H2156" i="4"/>
  <c r="H4251" i="4"/>
  <c r="H7124" i="4"/>
  <c r="H489" i="4"/>
  <c r="H853" i="4"/>
  <c r="H1298" i="4"/>
  <c r="H2227" i="4"/>
  <c r="H1434" i="4"/>
  <c r="H4285" i="4"/>
  <c r="H3213" i="4"/>
  <c r="H3353" i="4"/>
  <c r="H405" i="4"/>
  <c r="H3464" i="4"/>
  <c r="H3358" i="4"/>
  <c r="H1263" i="4"/>
  <c r="H738" i="4"/>
  <c r="H6785" i="4"/>
  <c r="H3942" i="4"/>
  <c r="H3569" i="4"/>
  <c r="H7019" i="4"/>
  <c r="H4235" i="4"/>
  <c r="H3532" i="4"/>
  <c r="H4587" i="4"/>
  <c r="H3680" i="4"/>
  <c r="H209" i="4"/>
  <c r="H2087" i="4"/>
  <c r="H4423" i="4"/>
  <c r="H836" i="4"/>
  <c r="H969" i="4"/>
  <c r="H2623" i="4"/>
  <c r="H300" i="4"/>
  <c r="H4409" i="4"/>
  <c r="H5627" i="4"/>
  <c r="H5611" i="4"/>
  <c r="H5437" i="4"/>
  <c r="H398" i="4"/>
  <c r="H655" i="4"/>
  <c r="H4186" i="4"/>
  <c r="H3911" i="4"/>
  <c r="H1999" i="4"/>
  <c r="H1245" i="4"/>
  <c r="H1071" i="4"/>
  <c r="H5697" i="4"/>
  <c r="H3723" i="4"/>
  <c r="H3197" i="4"/>
  <c r="H3426" i="4"/>
  <c r="H3631" i="4"/>
  <c r="H4720" i="4"/>
  <c r="H4487" i="4"/>
  <c r="H1182" i="4"/>
  <c r="H2641" i="4"/>
  <c r="H1967" i="4"/>
  <c r="H6100" i="4"/>
  <c r="H1237" i="4"/>
  <c r="H6511" i="4"/>
  <c r="H5113" i="4"/>
  <c r="H4928" i="4"/>
  <c r="M5145" i="4"/>
  <c r="M2785" i="4"/>
  <c r="M5138" i="4"/>
  <c r="M2778" i="4"/>
  <c r="M5042" i="4"/>
  <c r="H6296" i="4"/>
  <c r="M3441" i="4"/>
  <c r="M3582" i="4"/>
  <c r="H2687" i="4"/>
  <c r="H7134" i="4"/>
  <c r="H3733" i="4"/>
  <c r="H6581" i="4"/>
  <c r="H4677" i="4"/>
  <c r="H6692" i="4"/>
  <c r="H6335" i="4"/>
  <c r="H7184" i="4"/>
  <c r="M3609" i="4"/>
  <c r="M2843" i="4"/>
  <c r="M3602" i="4"/>
  <c r="M7872" i="4"/>
  <c r="M6557" i="4"/>
  <c r="H6277" i="4"/>
  <c r="H6252" i="4"/>
  <c r="H397" i="4"/>
  <c r="H5665" i="4"/>
  <c r="H3921" i="4"/>
  <c r="H6894" i="4"/>
  <c r="H2627" i="4"/>
  <c r="H3249" i="4"/>
  <c r="H6589" i="4"/>
  <c r="H5094" i="4"/>
  <c r="M4623" i="4"/>
  <c r="M259" i="4"/>
  <c r="M2461" i="4"/>
  <c r="H6313" i="4"/>
  <c r="M5191" i="4"/>
  <c r="M5242" i="4"/>
  <c r="M2727" i="4"/>
  <c r="M1951" i="4"/>
  <c r="H6601" i="4"/>
  <c r="H5588" i="4"/>
  <c r="H5716" i="4"/>
  <c r="H979" i="4"/>
  <c r="M2699" i="4"/>
  <c r="H2247" i="4"/>
  <c r="H413" i="4"/>
  <c r="M6671" i="4"/>
  <c r="M4018" i="4"/>
  <c r="M5053" i="4"/>
  <c r="M7007" i="4"/>
  <c r="H5578" i="4"/>
  <c r="H4153" i="4"/>
  <c r="H6157" i="4"/>
  <c r="M4978" i="4"/>
  <c r="H2057" i="4"/>
  <c r="H5477" i="4"/>
  <c r="H4838" i="4"/>
  <c r="H4305" i="4"/>
  <c r="H2341" i="4"/>
  <c r="H4744" i="4"/>
  <c r="H4348" i="4"/>
  <c r="H6097" i="4"/>
  <c r="H1636" i="4"/>
  <c r="H3720" i="4"/>
  <c r="H2332" i="4"/>
  <c r="H495" i="4"/>
  <c r="H5952" i="4"/>
  <c r="H2380" i="4"/>
  <c r="H283" i="4"/>
  <c r="H2713" i="4"/>
  <c r="H1018" i="4"/>
  <c r="H2758" i="4"/>
  <c r="H3724" i="4"/>
  <c r="H1651" i="4"/>
  <c r="H6657" i="4"/>
  <c r="H1227" i="4"/>
  <c r="H5361" i="4"/>
  <c r="H995" i="4"/>
  <c r="H3410" i="4"/>
  <c r="H426" i="4"/>
  <c r="H3345" i="4"/>
  <c r="H1718" i="4"/>
  <c r="H3110" i="4"/>
  <c r="H3709" i="4"/>
  <c r="H1662" i="4"/>
  <c r="H4802" i="4"/>
  <c r="H3509" i="4"/>
  <c r="H6207" i="4"/>
  <c r="H4937" i="4"/>
  <c r="M4338" i="4"/>
  <c r="H6978" i="4"/>
  <c r="H7345" i="4"/>
  <c r="M4629" i="4"/>
  <c r="H1620" i="4"/>
  <c r="H4508" i="4"/>
  <c r="H1423" i="4"/>
  <c r="H7354" i="4"/>
  <c r="M6301" i="4"/>
  <c r="M2191" i="4"/>
  <c r="H6621" i="4"/>
  <c r="M7205" i="4"/>
  <c r="H4299" i="4"/>
  <c r="H6046" i="4"/>
  <c r="H5323" i="4"/>
  <c r="H6837" i="4"/>
  <c r="M6155" i="4"/>
  <c r="M2140" i="4"/>
  <c r="M1756" i="4"/>
  <c r="M2693" i="4"/>
  <c r="M5825" i="4"/>
  <c r="H4037" i="4"/>
  <c r="H4954" i="4"/>
  <c r="H2879" i="4"/>
  <c r="M4114" i="4"/>
  <c r="H6111" i="4"/>
  <c r="H3681" i="4"/>
  <c r="H6346" i="4"/>
  <c r="M52" i="4"/>
  <c r="M4009" i="4"/>
  <c r="M5215" i="4"/>
  <c r="M1035" i="4"/>
  <c r="M5517" i="4"/>
  <c r="M1280" i="4"/>
  <c r="H5829" i="4"/>
  <c r="H6403" i="4"/>
  <c r="M4253" i="4"/>
  <c r="H5997" i="4"/>
  <c r="M291" i="4"/>
  <c r="M2881" i="4"/>
  <c r="H7336" i="4"/>
  <c r="H4161" i="4"/>
  <c r="H5852" i="4"/>
  <c r="M1087" i="4"/>
  <c r="M651" i="4"/>
  <c r="M2239" i="4"/>
  <c r="M6523" i="4"/>
  <c r="H5670" i="4"/>
  <c r="H5208" i="4"/>
  <c r="M4246" i="4"/>
  <c r="M112" i="4"/>
  <c r="M5996" i="4"/>
  <c r="H117" i="4"/>
  <c r="H6033" i="4"/>
  <c r="H5880" i="4"/>
  <c r="H4899" i="4"/>
  <c r="M3099" i="4"/>
  <c r="M5571" i="4"/>
  <c r="H5743" i="4"/>
  <c r="H7324" i="4"/>
  <c r="H5231" i="4"/>
  <c r="M4581" i="4"/>
  <c r="H6761" i="4"/>
  <c r="H6431" i="4"/>
  <c r="H6319" i="4"/>
  <c r="M5977" i="4"/>
  <c r="M3105" i="4"/>
  <c r="M75" i="4"/>
  <c r="M6954" i="4"/>
  <c r="M5413" i="4"/>
  <c r="M1510" i="4"/>
  <c r="H7306" i="4"/>
  <c r="H6922" i="4"/>
  <c r="H6088" i="4"/>
  <c r="H5755" i="4"/>
  <c r="M6117" i="4"/>
  <c r="H5418" i="4"/>
  <c r="H6807" i="4"/>
  <c r="M6197" i="4"/>
  <c r="M5327" i="4"/>
  <c r="H7037" i="4"/>
  <c r="M2243" i="4"/>
  <c r="M6199" i="4"/>
  <c r="H6980" i="4"/>
  <c r="M3239" i="4"/>
  <c r="H2094" i="4"/>
  <c r="H1932" i="4"/>
  <c r="H867" i="4"/>
  <c r="H6898" i="4"/>
  <c r="H1738" i="4"/>
  <c r="H4107" i="4"/>
  <c r="H2870" i="4"/>
  <c r="H1021" i="4"/>
  <c r="H1474" i="4"/>
  <c r="H954" i="4"/>
  <c r="H1855" i="4"/>
  <c r="H5960" i="4"/>
  <c r="H155" i="4"/>
  <c r="H6337" i="4"/>
  <c r="H3212" i="4"/>
  <c r="H2232" i="4"/>
  <c r="H2442" i="4"/>
  <c r="H1362" i="4"/>
  <c r="H4466" i="4"/>
  <c r="H1923" i="4"/>
  <c r="H2141" i="4"/>
  <c r="H5823" i="4"/>
  <c r="H5574" i="4"/>
  <c r="H1065" i="4"/>
  <c r="H1875" i="4"/>
  <c r="H2212" i="4"/>
  <c r="H787" i="4"/>
  <c r="H1054" i="4"/>
  <c r="H1668" i="4"/>
  <c r="H711" i="4"/>
  <c r="H4379" i="4"/>
  <c r="H627" i="4"/>
  <c r="H2554" i="4"/>
  <c r="H73" i="4"/>
  <c r="M55" i="4"/>
  <c r="H6944" i="4"/>
  <c r="M2977" i="4"/>
  <c r="M37" i="4"/>
  <c r="H4115" i="4"/>
  <c r="H6129" i="4"/>
  <c r="H4944" i="4"/>
  <c r="H5961" i="4"/>
  <c r="M6659" i="4"/>
  <c r="H3105" i="4"/>
  <c r="H897" i="4"/>
  <c r="M6768" i="4"/>
  <c r="H1050" i="4"/>
  <c r="H465" i="4"/>
  <c r="H1909" i="4"/>
  <c r="H7463" i="4"/>
  <c r="M308" i="4"/>
  <c r="M3073" i="4"/>
  <c r="H5552" i="4"/>
  <c r="M633" i="4"/>
  <c r="M1540" i="4"/>
  <c r="M4634" i="4"/>
  <c r="H5112" i="4"/>
  <c r="M3899" i="4"/>
  <c r="H4413" i="4"/>
  <c r="H5916" i="4"/>
  <c r="M4073" i="4"/>
  <c r="H3790" i="4"/>
  <c r="H1603" i="4"/>
  <c r="M28" i="4"/>
  <c r="M6709" i="4"/>
  <c r="M1227" i="4"/>
  <c r="H1167" i="4"/>
  <c r="H6007" i="4"/>
  <c r="M6879" i="4"/>
  <c r="M1787" i="4"/>
  <c r="M245" i="4"/>
  <c r="M3653" i="4"/>
  <c r="H2181" i="4"/>
  <c r="H7501" i="4"/>
  <c r="M3809" i="4"/>
  <c r="M6049" i="4"/>
  <c r="M768" i="4"/>
  <c r="M2725" i="4"/>
  <c r="H6006" i="4"/>
  <c r="H6780" i="4"/>
  <c r="M2371" i="4"/>
  <c r="M3595" i="4"/>
  <c r="H4649" i="4"/>
  <c r="H6143" i="4"/>
  <c r="M3791" i="4"/>
  <c r="M1467" i="4"/>
  <c r="H6825" i="4"/>
  <c r="M7470" i="4"/>
  <c r="M3579" i="4"/>
  <c r="M3264" i="4"/>
  <c r="H875" i="4"/>
  <c r="H6798" i="4"/>
  <c r="H1719" i="4"/>
  <c r="M7179" i="4"/>
  <c r="M2811" i="4"/>
  <c r="M7056" i="4"/>
  <c r="H1977" i="4"/>
  <c r="H5149" i="4"/>
  <c r="H4623" i="4"/>
  <c r="M5842" i="4"/>
  <c r="H3838" i="4"/>
  <c r="M6073" i="4"/>
  <c r="M3713" i="4"/>
  <c r="M3929" i="4"/>
  <c r="M2479" i="4"/>
  <c r="M2244" i="4"/>
  <c r="M4324" i="4"/>
  <c r="M4802" i="4"/>
  <c r="M6072" i="4"/>
  <c r="H691" i="4"/>
  <c r="H7086" i="4"/>
  <c r="H6806" i="4"/>
  <c r="H1477" i="4"/>
  <c r="M5458" i="4"/>
  <c r="M840" i="4"/>
  <c r="M4873" i="4"/>
  <c r="H1870" i="4"/>
  <c r="M2499" i="4"/>
  <c r="M699" i="4"/>
  <c r="M3995" i="4"/>
  <c r="M7329" i="4"/>
  <c r="M2031" i="4"/>
  <c r="M7150" i="4"/>
  <c r="H717" i="4"/>
  <c r="H895" i="4"/>
  <c r="H1837" i="4"/>
  <c r="H4154" i="4"/>
  <c r="H1987" i="4"/>
  <c r="H3291" i="4"/>
  <c r="H3125" i="4"/>
  <c r="H2250" i="4"/>
  <c r="H4783" i="4"/>
  <c r="H4246" i="4"/>
  <c r="H733" i="4"/>
  <c r="H195" i="4"/>
  <c r="H1226" i="4"/>
  <c r="H6805" i="4"/>
  <c r="H5270" i="4"/>
  <c r="H1231" i="4"/>
  <c r="H6862" i="4"/>
  <c r="H1411" i="4"/>
  <c r="H1061" i="4"/>
  <c r="H1361" i="4"/>
  <c r="H5868" i="4"/>
  <c r="H7364" i="4"/>
  <c r="H3865" i="4"/>
  <c r="H6774" i="4"/>
  <c r="M3939" i="4"/>
  <c r="H5780" i="4"/>
  <c r="H3989" i="4"/>
  <c r="H5612" i="4"/>
  <c r="M6939" i="4"/>
  <c r="M2676" i="4"/>
  <c r="M5199" i="4"/>
  <c r="H1401" i="4"/>
  <c r="H2333" i="4"/>
  <c r="M5530" i="4"/>
  <c r="M3065" i="4"/>
  <c r="H5509" i="4"/>
  <c r="M5635" i="4"/>
  <c r="M1890" i="4"/>
  <c r="M2379" i="4"/>
  <c r="H6999" i="4"/>
  <c r="H1679" i="4"/>
  <c r="M5321" i="4"/>
  <c r="M4397" i="4"/>
  <c r="H5385" i="4"/>
  <c r="M4306" i="4"/>
  <c r="M5769" i="4"/>
  <c r="M4367" i="4"/>
  <c r="M132" i="4"/>
  <c r="M1594" i="4"/>
  <c r="H3875" i="4"/>
  <c r="H6912" i="4"/>
  <c r="M1355" i="4"/>
  <c r="H6328" i="4"/>
  <c r="H3356" i="4"/>
  <c r="M7009" i="4"/>
  <c r="M3397" i="4"/>
  <c r="M7203" i="4"/>
  <c r="H7451" i="4"/>
  <c r="H5188" i="4"/>
  <c r="H3039" i="4"/>
  <c r="M6429" i="4"/>
  <c r="M2825" i="4"/>
  <c r="M4539" i="4"/>
  <c r="M1047" i="4"/>
  <c r="H6099" i="4"/>
  <c r="H6178" i="4"/>
  <c r="H3696" i="4"/>
  <c r="H1367" i="4"/>
  <c r="H411" i="4"/>
  <c r="H1076" i="4"/>
  <c r="H1447" i="4"/>
  <c r="H4362" i="4"/>
  <c r="H2045" i="4"/>
  <c r="H2468" i="4"/>
  <c r="H6329" i="4"/>
  <c r="H3292" i="4"/>
  <c r="H5949" i="4"/>
  <c r="H2015" i="4"/>
  <c r="H5134" i="4"/>
  <c r="H5872" i="4"/>
  <c r="M3097" i="4"/>
  <c r="M5875" i="4"/>
  <c r="H4844" i="4"/>
  <c r="H7236" i="4"/>
  <c r="M3259" i="4"/>
  <c r="H7311" i="4"/>
  <c r="H5730" i="4"/>
  <c r="H7369" i="4"/>
  <c r="M6681" i="4"/>
  <c r="M2227" i="4"/>
  <c r="H5567" i="4"/>
  <c r="H211" i="4"/>
  <c r="H7181" i="4"/>
  <c r="M5778" i="4"/>
  <c r="M7413" i="4"/>
  <c r="M1395" i="4"/>
  <c r="H6065" i="4"/>
  <c r="M1835" i="4"/>
  <c r="M788" i="4"/>
  <c r="H6185" i="4"/>
  <c r="H6035" i="4"/>
  <c r="H5784" i="4"/>
  <c r="H5572" i="4"/>
  <c r="M4425" i="4"/>
  <c r="M551" i="4"/>
  <c r="H1582" i="4"/>
  <c r="M385" i="4"/>
  <c r="M6977" i="4"/>
  <c r="H7417" i="4"/>
  <c r="M584" i="4"/>
  <c r="M6147" i="4"/>
  <c r="H5119" i="4"/>
  <c r="M1580" i="4"/>
  <c r="M3994" i="4"/>
  <c r="H6285" i="4"/>
  <c r="H5776" i="4"/>
  <c r="M5753" i="4"/>
  <c r="M4794" i="4"/>
  <c r="H5204" i="4"/>
  <c r="M3529" i="4"/>
  <c r="H5672" i="4"/>
  <c r="H2249" i="4"/>
  <c r="M3130" i="4"/>
  <c r="H4876" i="4"/>
  <c r="H5238" i="4"/>
  <c r="H7477" i="4"/>
  <c r="H4495" i="4"/>
  <c r="M4381" i="4"/>
  <c r="H5580" i="4"/>
  <c r="M6409" i="4"/>
  <c r="H6787" i="4"/>
  <c r="M3545" i="4"/>
  <c r="M3233" i="4"/>
  <c r="M3945" i="4"/>
  <c r="M7063" i="4"/>
  <c r="H533" i="4"/>
  <c r="M6166" i="4"/>
  <c r="M277" i="4"/>
  <c r="H5008" i="4"/>
  <c r="H5494" i="4"/>
  <c r="H6341" i="4"/>
  <c r="H5991" i="4"/>
  <c r="H6731" i="4"/>
  <c r="M947" i="4"/>
  <c r="M5234" i="4"/>
  <c r="M2647" i="4"/>
  <c r="H5423" i="4"/>
  <c r="M4677" i="4"/>
  <c r="H6551" i="4"/>
  <c r="H7335" i="4"/>
  <c r="M5014" i="4"/>
  <c r="H6380" i="4"/>
  <c r="M3350" i="4"/>
  <c r="H5150" i="4"/>
  <c r="M863" i="4"/>
  <c r="H5564" i="4"/>
  <c r="H7188" i="4"/>
  <c r="M3427" i="4"/>
  <c r="M1903" i="4"/>
  <c r="M6337" i="4"/>
  <c r="H4994" i="4"/>
  <c r="H6405" i="4"/>
  <c r="H6376" i="4"/>
  <c r="H6424" i="4"/>
  <c r="M5913" i="4"/>
  <c r="M4577" i="4"/>
  <c r="M1949" i="4"/>
  <c r="M1325" i="4"/>
  <c r="M1543" i="4"/>
  <c r="H1881" i="4"/>
  <c r="H1385" i="4"/>
  <c r="M2298" i="4"/>
  <c r="M4801" i="4"/>
  <c r="M7337" i="4"/>
  <c r="M4990" i="4"/>
  <c r="H6423" i="4"/>
  <c r="H5181" i="4"/>
  <c r="H925" i="4"/>
  <c r="H6210" i="4"/>
  <c r="H5125" i="4"/>
  <c r="H4956" i="4"/>
  <c r="M3223" i="4"/>
  <c r="H5226" i="4"/>
  <c r="H267" i="4"/>
  <c r="M6757" i="4"/>
  <c r="M7154" i="4"/>
  <c r="M6336" i="4"/>
  <c r="M5799" i="4"/>
  <c r="M3156" i="4"/>
  <c r="H7005" i="4"/>
  <c r="M4487" i="4"/>
  <c r="M6828" i="4"/>
  <c r="H6635" i="4"/>
  <c r="H7036" i="4"/>
  <c r="M4611" i="4"/>
  <c r="M43" i="4"/>
  <c r="M7410" i="4"/>
  <c r="M2466" i="4"/>
  <c r="H6508" i="4"/>
  <c r="H6361" i="4"/>
  <c r="H5894" i="4"/>
  <c r="M2084" i="4"/>
  <c r="M5959" i="4"/>
  <c r="H5386" i="4"/>
  <c r="M1703" i="4"/>
  <c r="M7211" i="4"/>
  <c r="H6694" i="4"/>
  <c r="H2638" i="4"/>
  <c r="H6327" i="4"/>
  <c r="M2045" i="4"/>
  <c r="M1196" i="4"/>
  <c r="H6089" i="4"/>
  <c r="H6641" i="4"/>
  <c r="H6015" i="4"/>
  <c r="H5881" i="4"/>
  <c r="H1497" i="4"/>
  <c r="M2340" i="4"/>
  <c r="M5819" i="4"/>
  <c r="M2619" i="4"/>
  <c r="M3986" i="4"/>
  <c r="H3842" i="4"/>
  <c r="M304" i="4"/>
  <c r="M5059" i="4"/>
  <c r="M1924" i="4"/>
  <c r="M505" i="4"/>
  <c r="M2057" i="4"/>
  <c r="M2987" i="4"/>
  <c r="M1054" i="4"/>
  <c r="M4139" i="4"/>
  <c r="M302" i="4"/>
  <c r="M5047" i="4"/>
  <c r="M296" i="4"/>
  <c r="M5624" i="4"/>
  <c r="M1441" i="4"/>
  <c r="H7247" i="4"/>
  <c r="M4449" i="4"/>
  <c r="H2617" i="4"/>
  <c r="M739" i="4"/>
  <c r="H2569" i="4"/>
  <c r="H5816" i="4"/>
  <c r="H5401" i="4"/>
  <c r="M5003" i="4"/>
  <c r="M1232" i="4"/>
  <c r="M2872" i="4"/>
  <c r="H6493" i="4"/>
  <c r="M7240" i="4"/>
  <c r="M5580" i="4"/>
  <c r="M4061" i="4"/>
  <c r="M1128" i="4"/>
  <c r="M5611" i="4"/>
  <c r="M7853" i="4"/>
  <c r="M953" i="4"/>
  <c r="M5084" i="4"/>
  <c r="M5856" i="4"/>
  <c r="M6948" i="4"/>
  <c r="M7191" i="4"/>
  <c r="M1194" i="4"/>
  <c r="M4220" i="4"/>
  <c r="M2948" i="4"/>
  <c r="M2669" i="4"/>
  <c r="M44" i="4"/>
  <c r="H3406" i="4"/>
  <c r="M5394" i="4"/>
  <c r="H6435" i="4"/>
  <c r="M2859" i="4"/>
  <c r="H2809" i="4"/>
  <c r="M171" i="4"/>
  <c r="M7246" i="4"/>
  <c r="M3092" i="4"/>
  <c r="H6303" i="4"/>
  <c r="M2078" i="4"/>
  <c r="M4471" i="4"/>
  <c r="M7322" i="4"/>
  <c r="M6675" i="4"/>
  <c r="M5320" i="4"/>
  <c r="M1558" i="4"/>
  <c r="H6393" i="4"/>
  <c r="H6246" i="4"/>
  <c r="M577" i="4"/>
  <c r="M268" i="4"/>
  <c r="M5953" i="4"/>
  <c r="H5911" i="4"/>
  <c r="M6767" i="4"/>
  <c r="H4522" i="4"/>
  <c r="H6064" i="4"/>
  <c r="M1334" i="4"/>
  <c r="M2080" i="4"/>
  <c r="M3220" i="4"/>
  <c r="M3473" i="4"/>
  <c r="M3306" i="4"/>
  <c r="M2928" i="4"/>
  <c r="H7338" i="4"/>
  <c r="M5546" i="4"/>
  <c r="M1684" i="4"/>
  <c r="M3821" i="4"/>
  <c r="M1813" i="4"/>
  <c r="M766" i="4"/>
  <c r="H1835" i="4"/>
  <c r="H2052" i="4"/>
  <c r="H886" i="4"/>
  <c r="H1037" i="4"/>
  <c r="H2740" i="4"/>
  <c r="H2512" i="4"/>
  <c r="H1374" i="4"/>
  <c r="H2555" i="4"/>
  <c r="H2365" i="4"/>
  <c r="H7424" i="4"/>
  <c r="H786" i="4"/>
  <c r="H2053" i="4"/>
  <c r="H255" i="4"/>
  <c r="H3646" i="4"/>
  <c r="H6504" i="4"/>
  <c r="M65" i="4"/>
  <c r="M7387" i="4"/>
  <c r="H1093" i="4"/>
  <c r="H2465" i="4"/>
  <c r="M1089" i="4"/>
  <c r="M221" i="4"/>
  <c r="H95" i="4"/>
  <c r="H5174" i="4"/>
  <c r="H6771" i="4"/>
  <c r="M5563" i="4"/>
  <c r="H5561" i="4"/>
  <c r="M4423" i="4"/>
  <c r="M3470" i="4"/>
  <c r="H7435" i="4"/>
  <c r="M6543" i="4"/>
  <c r="M3122" i="4"/>
  <c r="M525" i="4"/>
  <c r="N7" i="4"/>
  <c r="N7875" i="4" s="1"/>
  <c r="H6165" i="4"/>
  <c r="M3802" i="4"/>
  <c r="M5186" i="4"/>
  <c r="H6652" i="4"/>
  <c r="H676" i="4"/>
  <c r="M1524" i="4"/>
  <c r="H7383" i="4"/>
  <c r="H5207" i="4"/>
  <c r="M6271" i="4"/>
  <c r="H2783" i="4"/>
  <c r="H5216" i="4"/>
  <c r="H4430" i="4"/>
  <c r="M3741" i="4"/>
  <c r="M3295" i="4"/>
  <c r="H5805" i="4"/>
  <c r="M1145" i="4"/>
  <c r="M1372" i="4"/>
  <c r="H7416" i="4"/>
  <c r="H6298" i="4"/>
  <c r="M2307" i="4"/>
  <c r="H5016" i="4"/>
  <c r="H7434" i="4"/>
  <c r="H3910" i="4"/>
  <c r="H2865" i="4"/>
  <c r="H6263" i="4"/>
  <c r="M6194" i="4"/>
  <c r="H6645" i="4"/>
  <c r="H6631" i="4"/>
  <c r="H2700" i="4"/>
  <c r="H6445" i="4"/>
  <c r="M3765" i="4"/>
  <c r="M3849" i="4"/>
  <c r="H5275" i="4"/>
  <c r="H5744" i="4"/>
  <c r="H7263" i="4"/>
  <c r="M5402" i="4"/>
  <c r="M5399" i="4"/>
  <c r="H7276" i="4"/>
  <c r="M3436" i="4"/>
  <c r="H2121" i="4"/>
  <c r="H3297" i="4"/>
  <c r="H6190" i="4"/>
  <c r="H6632" i="4"/>
  <c r="H7449" i="4"/>
  <c r="M5586" i="4"/>
  <c r="M3186" i="4"/>
  <c r="M7267" i="4"/>
  <c r="M7181" i="4"/>
  <c r="H6112" i="4"/>
  <c r="M4578" i="4"/>
  <c r="M1841" i="4"/>
  <c r="M5378" i="4"/>
  <c r="M320" i="4"/>
  <c r="H5124" i="4"/>
  <c r="H7382" i="4"/>
  <c r="M6173" i="4"/>
  <c r="H5232" i="4"/>
  <c r="H4718" i="4"/>
  <c r="H4913" i="4"/>
  <c r="H7094" i="4"/>
  <c r="H6480" i="4"/>
  <c r="M3353" i="4"/>
  <c r="M1339" i="4"/>
  <c r="M6715" i="4"/>
  <c r="M6981" i="4"/>
  <c r="M5298" i="4"/>
  <c r="M4474" i="4"/>
  <c r="H5696" i="4"/>
  <c r="M5904" i="4"/>
  <c r="H6823" i="4"/>
  <c r="M3687" i="4"/>
  <c r="M826" i="4"/>
  <c r="M3407" i="4"/>
  <c r="H6091" i="4"/>
  <c r="H6535" i="4"/>
  <c r="H7076" i="4"/>
  <c r="H3255" i="4"/>
  <c r="H7087" i="4"/>
  <c r="M5771" i="4"/>
  <c r="M4619" i="4"/>
  <c r="H4191" i="4"/>
  <c r="M3673" i="4"/>
  <c r="M6083" i="4"/>
  <c r="M2597" i="4"/>
  <c r="M1607" i="4"/>
  <c r="M7052" i="4"/>
  <c r="M5123" i="4"/>
  <c r="H6304" i="4"/>
  <c r="M4156" i="4"/>
  <c r="H5321" i="4"/>
  <c r="H4933" i="4"/>
  <c r="M6471" i="4"/>
  <c r="M7081" i="4"/>
  <c r="M7147" i="4"/>
  <c r="M1513" i="4"/>
  <c r="H6500" i="4"/>
  <c r="H7365" i="4"/>
  <c r="H1633" i="4"/>
  <c r="M4751" i="4"/>
  <c r="M1031" i="4"/>
  <c r="H2724" i="4"/>
  <c r="M4831" i="4"/>
  <c r="M4137" i="4"/>
  <c r="M1505" i="4"/>
  <c r="H7375" i="4"/>
  <c r="M3263" i="4"/>
  <c r="M1028" i="4"/>
  <c r="M761" i="4"/>
  <c r="H3236" i="4"/>
  <c r="H3957" i="4"/>
  <c r="H6648" i="4"/>
  <c r="H5458" i="4"/>
  <c r="H3267" i="4"/>
  <c r="M6287" i="4"/>
  <c r="M3087" i="4"/>
  <c r="H7027" i="4"/>
  <c r="M1519" i="4"/>
  <c r="M4975" i="4"/>
  <c r="M4091" i="4"/>
  <c r="M384" i="4"/>
  <c r="M5541" i="4"/>
  <c r="M2529" i="4"/>
  <c r="H7372" i="4"/>
  <c r="M7501" i="4"/>
  <c r="M5768" i="4"/>
  <c r="H6223" i="4"/>
  <c r="M5268" i="4"/>
  <c r="M6275" i="4"/>
  <c r="M2108" i="4"/>
  <c r="M5548" i="4"/>
  <c r="M2995" i="4"/>
  <c r="M1997" i="4"/>
  <c r="M5477" i="4"/>
  <c r="H7089" i="4"/>
  <c r="M4594" i="4"/>
  <c r="M3597" i="4"/>
  <c r="H3321" i="4"/>
  <c r="H5759" i="4"/>
  <c r="H5034" i="4"/>
  <c r="M7115" i="4"/>
  <c r="M1471" i="4"/>
  <c r="M3336" i="4"/>
  <c r="M1605" i="4"/>
  <c r="M4106" i="4"/>
  <c r="M3645" i="4"/>
  <c r="M2584" i="4"/>
  <c r="M4388" i="4"/>
  <c r="M2839" i="4"/>
  <c r="M4960" i="4"/>
  <c r="M3070" i="4"/>
  <c r="M4192" i="4"/>
  <c r="M1397" i="4"/>
  <c r="M4440" i="4"/>
  <c r="M4174" i="4"/>
  <c r="M6485" i="4"/>
  <c r="M420" i="4"/>
  <c r="M7367" i="4"/>
  <c r="H6389" i="4"/>
  <c r="M7227" i="4"/>
  <c r="M4642" i="4"/>
  <c r="M7843" i="4"/>
  <c r="H6093" i="4"/>
  <c r="H6479" i="4"/>
  <c r="M2291" i="4"/>
  <c r="M6123" i="4"/>
  <c r="M5086" i="4"/>
  <c r="M5315" i="4"/>
  <c r="M4128" i="4"/>
  <c r="M1567" i="4"/>
  <c r="M6504" i="4"/>
  <c r="M214" i="4"/>
  <c r="M4662" i="4"/>
  <c r="M4958" i="4"/>
  <c r="H4853" i="4"/>
  <c r="H4404" i="4"/>
  <c r="H4324" i="4"/>
  <c r="H1341" i="4"/>
  <c r="H1796" i="4"/>
  <c r="H6953" i="4"/>
  <c r="H7454" i="4"/>
  <c r="H692" i="4"/>
  <c r="H5255" i="4"/>
  <c r="M2023" i="4"/>
  <c r="H6623" i="4"/>
  <c r="M1103" i="4"/>
  <c r="H3009" i="4"/>
  <c r="M3711" i="4"/>
  <c r="H5693" i="4"/>
  <c r="H2629" i="4"/>
  <c r="H5551" i="4"/>
  <c r="H3682" i="4"/>
  <c r="H4805" i="4"/>
  <c r="M2652" i="4"/>
  <c r="M4717" i="4"/>
  <c r="M3393" i="4"/>
  <c r="M4730" i="4"/>
  <c r="H5754" i="4"/>
  <c r="M4745" i="4"/>
  <c r="M367" i="4"/>
  <c r="M7186" i="4"/>
  <c r="H6258" i="4"/>
  <c r="M3149" i="4"/>
  <c r="M4171" i="4"/>
  <c r="M3381" i="4"/>
  <c r="H6487" i="4"/>
  <c r="H1914" i="4"/>
  <c r="H5939" i="4"/>
  <c r="M1380" i="4"/>
  <c r="M4295" i="4"/>
  <c r="M2615" i="4"/>
  <c r="H5775" i="4"/>
  <c r="M2535" i="4"/>
  <c r="H3997" i="4"/>
  <c r="H2849" i="4"/>
  <c r="H6011" i="4"/>
  <c r="M4505" i="4"/>
  <c r="H6259" i="4"/>
  <c r="M5877" i="4"/>
  <c r="M4565" i="4"/>
  <c r="H5657" i="4"/>
  <c r="H7029" i="4"/>
  <c r="M3315" i="4"/>
  <c r="H5372" i="4"/>
  <c r="M607" i="4"/>
  <c r="M4361" i="4"/>
  <c r="M299" i="4"/>
  <c r="H6410" i="4"/>
  <c r="H2883" i="4"/>
  <c r="H5049" i="4"/>
  <c r="H149" i="4"/>
  <c r="M6098" i="4"/>
  <c r="H2089" i="4"/>
  <c r="M2583" i="4"/>
  <c r="M5090" i="4"/>
  <c r="M5890" i="4"/>
  <c r="M2531" i="4"/>
  <c r="H2137" i="4"/>
  <c r="H5673" i="4"/>
  <c r="M3553" i="4"/>
  <c r="M1332" i="4"/>
  <c r="M6010" i="4"/>
  <c r="M250" i="4"/>
  <c r="H6576" i="4"/>
  <c r="M3624" i="4"/>
  <c r="H5512" i="4"/>
  <c r="H5486" i="4"/>
  <c r="H5853" i="4"/>
  <c r="M5983" i="4"/>
  <c r="H1577" i="4"/>
  <c r="M1104" i="4"/>
  <c r="M1146" i="4"/>
  <c r="H1721" i="4"/>
  <c r="M5520" i="4"/>
  <c r="M2358" i="4"/>
  <c r="M5354" i="4"/>
  <c r="M5898" i="4"/>
  <c r="M1247" i="4"/>
  <c r="M4865" i="4"/>
  <c r="M6858" i="4"/>
  <c r="M5447" i="4"/>
  <c r="M681" i="4"/>
  <c r="M5639" i="4"/>
  <c r="M3108" i="4"/>
  <c r="M3587" i="4"/>
  <c r="M1496" i="4"/>
  <c r="M3059" i="4"/>
  <c r="H5364" i="4"/>
  <c r="H1982" i="4"/>
  <c r="M5859" i="4"/>
  <c r="H3241" i="4"/>
  <c r="M4563" i="4"/>
  <c r="M2903" i="4"/>
  <c r="M1637" i="4"/>
  <c r="M7840" i="4"/>
  <c r="M5603" i="4"/>
  <c r="M7042" i="4"/>
  <c r="M885" i="4"/>
  <c r="M2939" i="4"/>
  <c r="H1849" i="4"/>
  <c r="M1780" i="4"/>
  <c r="M2556" i="4"/>
  <c r="H3049" i="4"/>
  <c r="M7419" i="4"/>
  <c r="M819" i="4"/>
  <c r="M4221" i="4"/>
  <c r="M5297" i="4"/>
  <c r="M1484" i="4"/>
  <c r="H5815" i="4"/>
  <c r="M3709" i="4"/>
  <c r="H7045" i="4"/>
  <c r="M3071" i="4"/>
  <c r="M2033" i="4"/>
  <c r="M4096" i="4"/>
  <c r="M1918" i="4"/>
  <c r="M1130" i="4"/>
  <c r="H2825" i="4"/>
  <c r="H6765" i="4"/>
  <c r="M1655" i="4"/>
  <c r="H6109" i="4"/>
  <c r="M4580" i="4"/>
  <c r="M303" i="4"/>
  <c r="M1894" i="4"/>
  <c r="M5265" i="4"/>
  <c r="M4078" i="4"/>
  <c r="M3761" i="4"/>
  <c r="M3702" i="4"/>
  <c r="M6614" i="4"/>
  <c r="M2931" i="4"/>
  <c r="M3481" i="4"/>
  <c r="M6583" i="4"/>
  <c r="M7021" i="4"/>
  <c r="M1576" i="4"/>
  <c r="M4043" i="4"/>
  <c r="M3062" i="4"/>
  <c r="H5220" i="4"/>
  <c r="M5018" i="4"/>
  <c r="M5423" i="4"/>
  <c r="M2510" i="4"/>
  <c r="M6562" i="4"/>
  <c r="M4970" i="4"/>
  <c r="M1758" i="4"/>
  <c r="M50" i="4"/>
  <c r="M7015" i="4"/>
  <c r="M709" i="4"/>
  <c r="M1217" i="4"/>
  <c r="M4712" i="4"/>
  <c r="M6978" i="4"/>
  <c r="M6540" i="4"/>
  <c r="M4004" i="4"/>
  <c r="M209" i="4"/>
  <c r="M2004" i="4"/>
  <c r="M2067" i="4"/>
  <c r="M4628" i="4"/>
  <c r="M6850" i="4"/>
  <c r="H5225" i="4"/>
  <c r="M1181" i="4"/>
  <c r="M5384" i="4"/>
  <c r="M6436" i="4"/>
  <c r="M7830" i="4"/>
  <c r="H452" i="4"/>
  <c r="M1503" i="4"/>
  <c r="M6931" i="4"/>
  <c r="M3883" i="4"/>
  <c r="M2328" i="4"/>
  <c r="M2166" i="4"/>
  <c r="M4995" i="4"/>
  <c r="M727" i="4"/>
  <c r="M4300" i="4"/>
  <c r="M4480" i="4"/>
  <c r="M581" i="4"/>
  <c r="H7183" i="4"/>
  <c r="M2586" i="4"/>
  <c r="M489" i="4"/>
  <c r="M2421" i="4"/>
  <c r="M5528" i="4"/>
  <c r="M7200" i="4"/>
  <c r="M3174" i="4"/>
  <c r="M4907" i="4"/>
  <c r="H6132" i="4"/>
  <c r="M6647" i="4"/>
  <c r="M266" i="4"/>
  <c r="M4793" i="4"/>
  <c r="M5282" i="4"/>
  <c r="M6928" i="4"/>
  <c r="H7200" i="4"/>
  <c r="M7493" i="4"/>
  <c r="M1127" i="4"/>
  <c r="H3698" i="4"/>
  <c r="H2896" i="4"/>
  <c r="H4058" i="4"/>
  <c r="H1041" i="4"/>
  <c r="H2924" i="4"/>
  <c r="H5390" i="4"/>
  <c r="H2331" i="4"/>
  <c r="H6388" i="4"/>
  <c r="M3666" i="4"/>
  <c r="M4690" i="4"/>
  <c r="M3954" i="4"/>
  <c r="H1473" i="4"/>
  <c r="M3685" i="4"/>
  <c r="H6625" i="4"/>
  <c r="M1303" i="4"/>
  <c r="H2873" i="4"/>
  <c r="M4442" i="4"/>
  <c r="H7396" i="4"/>
  <c r="M193" i="4"/>
  <c r="M3029" i="4"/>
  <c r="H4874" i="4"/>
  <c r="M2356" i="4"/>
  <c r="M7118" i="4"/>
  <c r="H5316" i="4"/>
  <c r="H7872" i="4"/>
  <c r="H289" i="4"/>
  <c r="H5306" i="4"/>
  <c r="M897" i="4"/>
  <c r="H1267" i="4"/>
  <c r="H5632" i="4"/>
  <c r="M2996" i="4"/>
  <c r="M592" i="4"/>
  <c r="H6395" i="4"/>
  <c r="H4803" i="4"/>
  <c r="H1505" i="4"/>
  <c r="M2660" i="4"/>
  <c r="H5795" i="4"/>
  <c r="M4215" i="4"/>
  <c r="M7468" i="4"/>
  <c r="H3741" i="4"/>
  <c r="H5075" i="4"/>
  <c r="M5882" i="4"/>
  <c r="H5560" i="4"/>
  <c r="H4833" i="4"/>
  <c r="H5875" i="4"/>
  <c r="M3301" i="4"/>
  <c r="M2738" i="4"/>
  <c r="H7195" i="4"/>
  <c r="M6474" i="4"/>
  <c r="M1611" i="4"/>
  <c r="H6272" i="4"/>
  <c r="H2660" i="4"/>
  <c r="M3039" i="4"/>
  <c r="M4922" i="4"/>
  <c r="M2467" i="4"/>
  <c r="H6572" i="4"/>
  <c r="H6624" i="4"/>
  <c r="M6089" i="4"/>
  <c r="M3557" i="4"/>
  <c r="M5019" i="4"/>
  <c r="M3815" i="4"/>
  <c r="M3523" i="4"/>
  <c r="H6354" i="4"/>
  <c r="H7081" i="4"/>
  <c r="M2049" i="4"/>
  <c r="M7484" i="4"/>
  <c r="M5462" i="4"/>
  <c r="M5385" i="4"/>
  <c r="M2974" i="4"/>
  <c r="M6990" i="4"/>
  <c r="H6382" i="4"/>
  <c r="H7115" i="4"/>
  <c r="M4838" i="4"/>
  <c r="M5656" i="4"/>
  <c r="M7478" i="4"/>
  <c r="M4019" i="4"/>
  <c r="M1263" i="4"/>
  <c r="M243" i="4"/>
  <c r="M5488" i="4"/>
  <c r="M5144" i="4"/>
  <c r="H7069" i="4"/>
  <c r="M5823" i="4"/>
  <c r="M6348" i="4"/>
  <c r="M6528" i="4"/>
  <c r="M6904" i="4"/>
  <c r="M3006" i="4"/>
  <c r="M998" i="4"/>
  <c r="H6415" i="4"/>
  <c r="M4369" i="4"/>
  <c r="H4912" i="4"/>
  <c r="M5924" i="4"/>
  <c r="H4023" i="4"/>
  <c r="M4899" i="4"/>
  <c r="M4204" i="4"/>
  <c r="M2840" i="4"/>
  <c r="H1583" i="4"/>
  <c r="H3815" i="4"/>
  <c r="M173" i="4"/>
  <c r="M6047" i="4"/>
  <c r="H5850" i="4"/>
  <c r="H1146" i="4"/>
  <c r="M3329" i="4"/>
  <c r="H6038" i="4"/>
  <c r="H6859" i="4"/>
  <c r="H7255" i="4"/>
  <c r="H1358" i="4"/>
  <c r="M3337" i="4"/>
  <c r="H309" i="4"/>
  <c r="M7287" i="4"/>
  <c r="H7826" i="4"/>
  <c r="M1114" i="4"/>
  <c r="M1311" i="4"/>
  <c r="M5301" i="4"/>
  <c r="M1877" i="4"/>
  <c r="M6315" i="4"/>
  <c r="M1960" i="4"/>
  <c r="M3824" i="4"/>
  <c r="M7469" i="4"/>
  <c r="M2883" i="4"/>
  <c r="M2822" i="4"/>
  <c r="M6154" i="4"/>
  <c r="H5927" i="4"/>
  <c r="M7423" i="4"/>
  <c r="M1473" i="4"/>
  <c r="M2259" i="4"/>
  <c r="M2625" i="4"/>
  <c r="H7874" i="4"/>
  <c r="M1066" i="4"/>
  <c r="M2037" i="4"/>
  <c r="M7849" i="4"/>
  <c r="M2877" i="4"/>
  <c r="M1295" i="4"/>
  <c r="M4317" i="4"/>
  <c r="M2598" i="4"/>
  <c r="M4042" i="4"/>
  <c r="M3729" i="4"/>
  <c r="M2626" i="4"/>
  <c r="M1869" i="4"/>
  <c r="M2566" i="4"/>
  <c r="M6353" i="4"/>
  <c r="M6786" i="4"/>
  <c r="M6516" i="4"/>
  <c r="M523" i="4"/>
  <c r="M3308" i="4"/>
  <c r="M3692" i="4"/>
  <c r="M6679" i="4"/>
  <c r="M3286" i="4"/>
  <c r="M1134" i="4"/>
  <c r="M5258" i="4"/>
  <c r="M600" i="4"/>
  <c r="H2036" i="4"/>
  <c r="H6814" i="4"/>
  <c r="H5261" i="4"/>
  <c r="H5461" i="4"/>
  <c r="M3650" i="4"/>
  <c r="M3443" i="4"/>
  <c r="M3962" i="4"/>
  <c r="H5067" i="4"/>
  <c r="M6502" i="4"/>
  <c r="H6149" i="4"/>
  <c r="M7289" i="4"/>
  <c r="H6699" i="4"/>
  <c r="H4916" i="4"/>
  <c r="H7279" i="4"/>
  <c r="H4793" i="4"/>
  <c r="M453" i="4"/>
  <c r="H6247" i="4"/>
  <c r="M2748" i="4"/>
  <c r="M5208" i="4"/>
  <c r="M3625" i="4"/>
  <c r="M4518" i="4"/>
  <c r="H5276" i="4"/>
  <c r="M7014" i="4"/>
  <c r="M6620" i="4"/>
  <c r="M6923" i="4"/>
  <c r="M3141" i="4"/>
  <c r="M6854" i="4"/>
  <c r="M6699" i="4"/>
  <c r="H6928" i="4"/>
  <c r="M4955" i="4"/>
  <c r="H7844" i="4"/>
  <c r="H585" i="4"/>
  <c r="M4644" i="4"/>
  <c r="M7166" i="4"/>
  <c r="H6230" i="4"/>
  <c r="M6926" i="4"/>
  <c r="M415" i="4"/>
  <c r="H1660" i="4"/>
  <c r="H6489" i="4"/>
  <c r="M5436" i="4"/>
  <c r="H2241" i="4"/>
  <c r="H5764" i="4"/>
  <c r="M1053" i="4"/>
  <c r="M1348" i="4"/>
  <c r="H7067" i="4"/>
  <c r="H6706" i="4"/>
  <c r="M1062" i="4"/>
  <c r="M5706" i="4"/>
  <c r="M4093" i="4"/>
  <c r="M6041" i="4"/>
  <c r="M926" i="4"/>
  <c r="H4046" i="4"/>
  <c r="M5521" i="4"/>
  <c r="H5677" i="4"/>
  <c r="M625" i="4"/>
  <c r="M4729" i="4"/>
  <c r="M4318" i="4"/>
  <c r="M3044" i="4"/>
  <c r="M2751" i="4"/>
  <c r="M2628" i="4"/>
  <c r="M3102" i="4"/>
  <c r="M1688" i="4"/>
  <c r="M3479" i="4"/>
  <c r="M283" i="4"/>
  <c r="H5389" i="4"/>
  <c r="M4072" i="4"/>
  <c r="M278" i="4"/>
  <c r="M7143" i="4"/>
  <c r="M4077" i="4"/>
  <c r="M6492" i="4"/>
  <c r="M4236" i="4"/>
  <c r="M954" i="4"/>
  <c r="H6004" i="4"/>
  <c r="M4037" i="4"/>
  <c r="M6510" i="4"/>
  <c r="M1571" i="4"/>
  <c r="M4664" i="4"/>
  <c r="M4180" i="4"/>
  <c r="M49" i="4"/>
  <c r="M17" i="4"/>
  <c r="H6560" i="4"/>
  <c r="M2264" i="4"/>
  <c r="M5187" i="4"/>
  <c r="M5930" i="4"/>
  <c r="M6472" i="4"/>
  <c r="M117" i="4"/>
  <c r="H7405" i="4"/>
  <c r="M5233" i="4"/>
  <c r="M5126" i="4"/>
  <c r="M3398" i="4"/>
  <c r="M6295" i="4"/>
  <c r="M4531" i="4"/>
  <c r="M4375" i="4"/>
  <c r="M5229" i="4"/>
  <c r="M1321" i="4"/>
  <c r="M2444" i="4"/>
  <c r="M6210" i="4"/>
  <c r="M3731" i="4"/>
  <c r="M5299" i="4"/>
  <c r="M6253" i="4"/>
  <c r="H2205" i="4"/>
  <c r="M5878" i="4"/>
  <c r="M3977" i="4"/>
  <c r="H3807" i="4"/>
  <c r="M1740" i="4"/>
  <c r="M4724" i="4"/>
  <c r="H5981" i="4"/>
  <c r="H2973" i="4"/>
  <c r="M4227" i="4"/>
  <c r="M6079" i="4"/>
  <c r="M3032" i="4"/>
  <c r="M2180" i="4"/>
  <c r="M6496" i="4"/>
  <c r="M3588" i="4"/>
  <c r="M5672" i="4"/>
  <c r="M3892" i="4"/>
  <c r="M7173" i="4"/>
  <c r="M7386" i="4"/>
  <c r="M1193" i="4"/>
  <c r="M5079" i="4"/>
  <c r="M1349" i="4"/>
  <c r="H7384" i="4"/>
  <c r="M3031" i="4"/>
  <c r="M6203" i="4"/>
  <c r="M4270" i="4"/>
  <c r="M3839" i="4"/>
  <c r="M1818" i="4"/>
  <c r="M5713" i="4"/>
  <c r="M4672" i="4"/>
  <c r="M417" i="4"/>
  <c r="M4746" i="4"/>
  <c r="M5238" i="4"/>
  <c r="M3007" i="4"/>
  <c r="M5328" i="4"/>
  <c r="M6802" i="4"/>
  <c r="M3252" i="4"/>
  <c r="M653" i="4"/>
  <c r="M4621" i="4"/>
  <c r="M1084" i="4"/>
  <c r="M3363" i="4"/>
  <c r="M6450" i="4"/>
  <c r="M1359" i="4"/>
  <c r="M2826" i="4"/>
  <c r="M6268" i="4"/>
  <c r="M6986" i="4"/>
  <c r="M6995" i="4"/>
  <c r="M5811" i="4"/>
  <c r="M3438" i="4"/>
  <c r="M4328" i="4"/>
  <c r="M5674" i="4"/>
  <c r="M4962" i="4"/>
  <c r="M4734" i="4"/>
  <c r="H5108" i="4"/>
  <c r="M208" i="4"/>
  <c r="M829" i="4"/>
  <c r="M3142" i="4"/>
  <c r="M4507" i="4"/>
  <c r="M5098" i="4"/>
  <c r="M3797" i="4"/>
  <c r="M1246" i="4"/>
  <c r="M3580" i="4"/>
  <c r="M3980" i="4"/>
  <c r="M7832" i="4"/>
  <c r="M2142" i="4"/>
  <c r="M5565" i="4"/>
  <c r="M1010" i="4"/>
  <c r="M4248" i="4"/>
  <c r="M4780" i="4"/>
  <c r="M2729" i="4"/>
  <c r="M982" i="4"/>
  <c r="M7283" i="4"/>
  <c r="M2469" i="4"/>
  <c r="M1865" i="4"/>
  <c r="M7300" i="4"/>
  <c r="M4790" i="4"/>
  <c r="M1270" i="4"/>
  <c r="M4064" i="4"/>
  <c r="M590" i="4"/>
  <c r="H5442" i="4"/>
  <c r="M5148" i="4"/>
  <c r="M5780" i="4"/>
  <c r="H444" i="4"/>
  <c r="H2002" i="4"/>
  <c r="H632" i="4"/>
  <c r="H4538" i="4"/>
  <c r="H4076" i="4"/>
  <c r="H1120" i="4"/>
  <c r="H4824" i="4"/>
  <c r="H2322" i="4"/>
  <c r="H2152" i="4"/>
  <c r="H4822" i="4"/>
  <c r="H4184" i="4"/>
  <c r="H3936" i="4"/>
  <c r="H2178" i="4"/>
  <c r="H644" i="4"/>
  <c r="H1694" i="4"/>
  <c r="H2215" i="4"/>
  <c r="H3322" i="4"/>
  <c r="H1064" i="4"/>
  <c r="H1375" i="4"/>
  <c r="H1764" i="4"/>
  <c r="H2284" i="4"/>
  <c r="H2342" i="4"/>
  <c r="H980" i="4"/>
  <c r="H3526" i="4"/>
  <c r="H4086" i="4"/>
  <c r="H538" i="4"/>
  <c r="H2815" i="4"/>
  <c r="H2976" i="4"/>
  <c r="H2982" i="4"/>
  <c r="H3035" i="4"/>
  <c r="H603" i="4"/>
  <c r="H3245" i="4"/>
  <c r="H1160" i="4"/>
  <c r="H6289" i="4"/>
  <c r="H3469" i="4"/>
  <c r="H39" i="4"/>
  <c r="H2749" i="4"/>
  <c r="H3100" i="4"/>
  <c r="H6945" i="4"/>
  <c r="H6141" i="4"/>
  <c r="H3082" i="4"/>
  <c r="H893" i="4"/>
  <c r="H2280" i="4"/>
  <c r="H354" i="4"/>
  <c r="H2839" i="4"/>
  <c r="H2329" i="4"/>
  <c r="H3713" i="4"/>
  <c r="H6745" i="4"/>
  <c r="H3338" i="4"/>
  <c r="H2533" i="4"/>
  <c r="H1192" i="4"/>
  <c r="H2958" i="4"/>
  <c r="H779" i="4"/>
  <c r="H3632" i="4"/>
  <c r="H7313" i="4"/>
  <c r="H2836" i="4"/>
  <c r="H16" i="4"/>
  <c r="H2768" i="4"/>
  <c r="H4745" i="4"/>
  <c r="H3486" i="4"/>
  <c r="H4109" i="4"/>
  <c r="H2046" i="4"/>
  <c r="H1684" i="4"/>
  <c r="H3953" i="4"/>
  <c r="H198" i="4"/>
  <c r="H1917" i="4"/>
  <c r="H5082" i="4"/>
  <c r="H3967" i="4"/>
  <c r="H1004" i="4"/>
  <c r="H4476" i="4"/>
  <c r="H2645" i="4"/>
  <c r="H4377" i="4"/>
  <c r="H210" i="4"/>
  <c r="H3893" i="4"/>
  <c r="H4632" i="4"/>
  <c r="H1103" i="4"/>
  <c r="H4166" i="4"/>
  <c r="H7248" i="4"/>
  <c r="H1386" i="4"/>
  <c r="H1607" i="4"/>
  <c r="H713" i="4"/>
  <c r="H1845" i="4"/>
  <c r="H952" i="4"/>
  <c r="H2746" i="4"/>
  <c r="H885" i="4"/>
  <c r="H5159" i="4"/>
  <c r="H857" i="4"/>
  <c r="H5142" i="4"/>
  <c r="H4416" i="4"/>
  <c r="H3866" i="4"/>
  <c r="H509" i="4"/>
  <c r="H1017" i="4"/>
  <c r="H841" i="4"/>
  <c r="H4438" i="4"/>
  <c r="H2402" i="4"/>
  <c r="H5582" i="4"/>
  <c r="H315" i="4"/>
  <c r="H6529" i="4"/>
  <c r="H1831" i="4"/>
  <c r="H2085" i="4"/>
  <c r="H3949" i="4"/>
  <c r="H4585" i="4"/>
  <c r="H4843" i="4"/>
  <c r="H7473" i="4"/>
  <c r="H2576" i="4"/>
  <c r="H719" i="4"/>
  <c r="H2991" i="4"/>
  <c r="H3994" i="4"/>
  <c r="H1727" i="4"/>
  <c r="H490" i="4"/>
  <c r="H2508" i="4"/>
  <c r="H3592" i="4"/>
  <c r="H2485" i="4"/>
  <c r="H6962" i="4"/>
  <c r="H2314" i="4"/>
  <c r="H3742" i="4"/>
  <c r="H4570" i="4"/>
  <c r="H1548" i="4"/>
  <c r="H657" i="4"/>
  <c r="H1596" i="4"/>
  <c r="H3446" i="4"/>
  <c r="H3537" i="4"/>
  <c r="H3042" i="4"/>
  <c r="H4099" i="4"/>
  <c r="H2653" i="4"/>
  <c r="H4206" i="4"/>
  <c r="H7208" i="4"/>
  <c r="H54" i="4"/>
  <c r="H595" i="4"/>
  <c r="H5669" i="4"/>
  <c r="H5073" i="4"/>
  <c r="H7074" i="4"/>
  <c r="H2461" i="4"/>
  <c r="H5806" i="4"/>
  <c r="H4747" i="4"/>
  <c r="H750" i="4"/>
  <c r="H1885" i="4"/>
  <c r="H4183" i="4"/>
  <c r="H4526" i="4"/>
  <c r="H1771" i="4"/>
  <c r="H3479" i="4"/>
  <c r="H879" i="4"/>
  <c r="H4470" i="4"/>
  <c r="H2788" i="4"/>
  <c r="H2119" i="4"/>
  <c r="H3861" i="4"/>
  <c r="H3170" i="4"/>
  <c r="H1027" i="4"/>
  <c r="H4397" i="4"/>
  <c r="H5441" i="4"/>
  <c r="H5878" i="4"/>
  <c r="H1784" i="4"/>
  <c r="H2770" i="4"/>
  <c r="H815" i="4"/>
  <c r="H843" i="4"/>
  <c r="H7230" i="4"/>
  <c r="H1781" i="4"/>
  <c r="H472" i="4"/>
  <c r="H1974" i="4"/>
  <c r="H2702" i="4"/>
  <c r="H4626" i="4"/>
  <c r="H4012" i="4"/>
  <c r="H689" i="4"/>
  <c r="H1032" i="4"/>
  <c r="H2773" i="4"/>
  <c r="H1306" i="4"/>
  <c r="H7481" i="4"/>
  <c r="H5139" i="4"/>
  <c r="H820" i="4"/>
  <c r="H3506" i="4"/>
  <c r="H2346" i="4"/>
  <c r="H4861" i="4"/>
  <c r="H4359" i="4"/>
  <c r="H6315" i="4"/>
  <c r="H468" i="4"/>
  <c r="H1871" i="4"/>
  <c r="H5433" i="4"/>
  <c r="H4751" i="4"/>
  <c r="H1175" i="4"/>
  <c r="H1770" i="4"/>
  <c r="H1387" i="4"/>
  <c r="H361" i="4"/>
  <c r="H3335" i="4"/>
  <c r="H1677" i="4"/>
  <c r="H4118" i="4"/>
  <c r="H3458" i="4"/>
  <c r="H441" i="4"/>
  <c r="H1509" i="4"/>
  <c r="H4113" i="4"/>
  <c r="H27" i="4"/>
  <c r="H3896" i="4"/>
  <c r="H4077" i="4"/>
  <c r="H3618" i="4"/>
  <c r="H3996" i="4"/>
  <c r="H3510" i="4"/>
  <c r="H3076" i="4"/>
  <c r="H1731" i="4"/>
  <c r="H471" i="4"/>
  <c r="H135" i="4"/>
  <c r="H4053" i="4"/>
  <c r="H6385" i="4"/>
  <c r="H2659" i="4"/>
  <c r="H4391" i="4"/>
  <c r="H1381" i="4"/>
  <c r="H3034" i="4"/>
  <c r="H1085" i="4"/>
  <c r="H2021" i="4"/>
  <c r="H2328" i="4"/>
  <c r="H2308" i="4"/>
  <c r="H4462" i="4"/>
  <c r="H624" i="4"/>
  <c r="H3400" i="4"/>
  <c r="H4386" i="4"/>
  <c r="H1437" i="4"/>
  <c r="H5793" i="4"/>
  <c r="H1704" i="4"/>
  <c r="H710" i="4"/>
  <c r="H79" i="4"/>
  <c r="H2283" i="4"/>
  <c r="H757" i="4"/>
  <c r="H3809" i="4"/>
  <c r="H528" i="4"/>
  <c r="H1157" i="4"/>
  <c r="H3098" i="4"/>
  <c r="H6433" i="4"/>
  <c r="H1355" i="4"/>
  <c r="H1484" i="4"/>
  <c r="H4062" i="4"/>
  <c r="H4177" i="4"/>
  <c r="H393" i="4"/>
  <c r="H2006" i="4"/>
  <c r="H2058" i="4"/>
  <c r="H2386" i="4"/>
  <c r="H2791" i="4"/>
  <c r="H2669" i="4"/>
  <c r="H899" i="4"/>
  <c r="H3355" i="4"/>
  <c r="H3058" i="4"/>
  <c r="H1801" i="4"/>
  <c r="H1587" i="4"/>
  <c r="H2547" i="4"/>
  <c r="H1615" i="4"/>
  <c r="H7166" i="4"/>
  <c r="H3615" i="4"/>
  <c r="H5240" i="4"/>
  <c r="H3544" i="4"/>
  <c r="H959" i="4"/>
  <c r="H935" i="4"/>
  <c r="H730" i="4"/>
  <c r="H1213" i="4"/>
  <c r="H1051" i="4"/>
  <c r="H2317" i="4"/>
  <c r="H1819" i="4"/>
  <c r="H131" i="4"/>
  <c r="H1510" i="4"/>
  <c r="H2010" i="4"/>
  <c r="H1253" i="4"/>
  <c r="H3415" i="4"/>
  <c r="H6754" i="4"/>
  <c r="H6158" i="4"/>
  <c r="H7189" i="4"/>
  <c r="H2592" i="4"/>
  <c r="H2086" i="4"/>
  <c r="H4117" i="4"/>
  <c r="H1788" i="4"/>
  <c r="H1209" i="4"/>
  <c r="H3057" i="4"/>
  <c r="H3069" i="4"/>
  <c r="H7141" i="4"/>
  <c r="H4030" i="4"/>
  <c r="H4124" i="4"/>
  <c r="H1154" i="4"/>
  <c r="H86" i="4"/>
  <c r="H4567" i="4"/>
  <c r="H546" i="4"/>
  <c r="H1899" i="4"/>
  <c r="H881" i="4"/>
  <c r="H3986" i="4"/>
  <c r="H1839" i="4"/>
  <c r="H2558" i="4"/>
  <c r="H906" i="4"/>
  <c r="H740" i="4"/>
  <c r="H1559" i="4"/>
  <c r="H1409" i="4"/>
  <c r="H2620" i="4"/>
  <c r="H583" i="4"/>
  <c r="H2099" i="4"/>
  <c r="H4083" i="4"/>
  <c r="H7013" i="4"/>
  <c r="H4266" i="4"/>
  <c r="H7032" i="4"/>
  <c r="H4420" i="4"/>
  <c r="H2372" i="4"/>
  <c r="H1825" i="4"/>
  <c r="H409" i="4"/>
  <c r="H262" i="4"/>
  <c r="H2674" i="4"/>
  <c r="H1621" i="4"/>
  <c r="H3463" i="4"/>
  <c r="H4647" i="4"/>
  <c r="H4141" i="4"/>
  <c r="H2754" i="4"/>
  <c r="H4020" i="4"/>
  <c r="H573" i="4"/>
  <c r="H802" i="4"/>
  <c r="H7457" i="4"/>
  <c r="H2051" i="4"/>
  <c r="H1955" i="4"/>
  <c r="H5209" i="4"/>
  <c r="H2680" i="4"/>
  <c r="H647" i="4"/>
  <c r="H1924" i="4"/>
  <c r="H4510" i="4"/>
  <c r="H1635" i="4"/>
  <c r="H2517" i="4"/>
  <c r="H3111" i="4"/>
  <c r="H2605" i="4"/>
  <c r="H5474" i="4"/>
  <c r="H1166" i="4"/>
  <c r="H1225" i="4"/>
  <c r="H4294" i="4"/>
  <c r="H2129" i="4"/>
  <c r="H3462" i="4"/>
  <c r="H3215" i="4"/>
  <c r="H6539" i="4"/>
  <c r="H4408" i="4"/>
  <c r="H574" i="4"/>
  <c r="H5250" i="4"/>
  <c r="H3901" i="4"/>
  <c r="H3927" i="4"/>
  <c r="H3205" i="4"/>
  <c r="H114" i="4"/>
  <c r="H6119" i="4"/>
  <c r="H4170" i="4"/>
  <c r="H317" i="4"/>
  <c r="H4768" i="4"/>
  <c r="H4370" i="4"/>
  <c r="H4313" i="4"/>
  <c r="H111" i="4"/>
  <c r="H3271" i="4"/>
  <c r="H4055" i="4"/>
  <c r="H4543" i="4"/>
  <c r="H6973" i="4"/>
  <c r="H654" i="4"/>
  <c r="H4400" i="4"/>
  <c r="H4242" i="4"/>
  <c r="H2269" i="4"/>
  <c r="H4432" i="4"/>
  <c r="H2229" i="4"/>
  <c r="H2265" i="4"/>
  <c r="H4812" i="4"/>
  <c r="H4160" i="4"/>
  <c r="H3500" i="4"/>
  <c r="H2675" i="4"/>
  <c r="H3601" i="4"/>
  <c r="H4749" i="4"/>
  <c r="H3349" i="4"/>
  <c r="H7130" i="4"/>
  <c r="H970" i="4"/>
  <c r="H493" i="4"/>
  <c r="H1115" i="4"/>
  <c r="H2830" i="4"/>
  <c r="H3877" i="4"/>
  <c r="H4135" i="4"/>
  <c r="H3629" i="4"/>
  <c r="H2223" i="4"/>
  <c r="H3799" i="4"/>
  <c r="H2647" i="4"/>
  <c r="H1585" i="4"/>
  <c r="H1697" i="4"/>
  <c r="H4025" i="4"/>
  <c r="H7080" i="4"/>
  <c r="H6052" i="4"/>
  <c r="H379" i="4"/>
  <c r="H4782" i="4"/>
  <c r="H4746" i="4"/>
  <c r="H2916" i="4"/>
  <c r="H2033" i="4"/>
  <c r="H4695" i="4"/>
  <c r="H1601" i="4"/>
  <c r="H4606" i="4"/>
  <c r="H4096" i="4"/>
  <c r="H3874" i="4"/>
  <c r="H2859" i="4"/>
  <c r="H1945" i="4"/>
  <c r="H3044" i="4"/>
  <c r="H3750" i="4"/>
  <c r="H2909" i="4"/>
  <c r="H4669" i="4"/>
  <c r="H3985" i="4"/>
  <c r="H5104" i="4"/>
  <c r="H5504" i="4"/>
  <c r="H5511" i="4"/>
  <c r="H6582" i="4"/>
  <c r="H5796" i="4"/>
  <c r="M7195" i="4"/>
  <c r="M4833" i="4"/>
  <c r="M6373" i="4"/>
  <c r="M4826" i="4"/>
  <c r="H6890" i="4"/>
  <c r="M621" i="4"/>
  <c r="M6447" i="4"/>
  <c r="M6312" i="4"/>
  <c r="H5777" i="4"/>
  <c r="H4689" i="4"/>
  <c r="H3327" i="4"/>
  <c r="H2697" i="4"/>
  <c r="H5973" i="4"/>
  <c r="H5248" i="4"/>
  <c r="H6137" i="4"/>
  <c r="H6740" i="4"/>
  <c r="M5657" i="4"/>
  <c r="M3297" i="4"/>
  <c r="M5650" i="4"/>
  <c r="M3290" i="4"/>
  <c r="M5554" i="4"/>
  <c r="H5690" i="4"/>
  <c r="M5489" i="4"/>
  <c r="M4264" i="4"/>
  <c r="H5655" i="4"/>
  <c r="H4247" i="4"/>
  <c r="H339" i="4"/>
  <c r="H6674" i="4"/>
  <c r="H5102" i="4"/>
  <c r="H5143" i="4"/>
  <c r="H6436" i="4"/>
  <c r="H5719" i="4"/>
  <c r="M4633" i="4"/>
  <c r="M4207" i="4"/>
  <c r="M4626" i="4"/>
  <c r="M1837" i="4"/>
  <c r="M712" i="4"/>
  <c r="H7014" i="4"/>
  <c r="M91" i="4"/>
  <c r="M2395" i="4"/>
  <c r="H5883" i="4"/>
  <c r="H6312" i="4"/>
  <c r="H2077" i="4"/>
  <c r="H7470" i="4"/>
  <c r="M4211" i="4"/>
  <c r="H5109" i="4"/>
  <c r="H6522" i="4"/>
  <c r="M2655" i="4"/>
  <c r="M7241" i="4"/>
  <c r="H7196" i="4"/>
  <c r="H5187" i="4"/>
  <c r="H4010" i="4"/>
  <c r="H6886" i="4"/>
  <c r="H6663" i="4"/>
  <c r="H6627" i="4"/>
  <c r="H1100" i="4"/>
  <c r="H4040" i="4"/>
  <c r="H625" i="4"/>
  <c r="H5918" i="4"/>
  <c r="H2073" i="4"/>
  <c r="H4752" i="4"/>
  <c r="H2080" i="4"/>
  <c r="H4827" i="4"/>
  <c r="H5794" i="4"/>
  <c r="H1242" i="4"/>
  <c r="H3047" i="4"/>
  <c r="H384" i="4"/>
  <c r="H4711" i="4"/>
  <c r="H1281" i="4"/>
  <c r="H858" i="4"/>
  <c r="H457" i="4"/>
  <c r="H4132" i="4"/>
  <c r="H1398" i="4"/>
  <c r="H3931" i="4"/>
  <c r="H2093" i="4"/>
  <c r="H2950" i="4"/>
  <c r="H1420" i="4"/>
  <c r="H2556" i="4"/>
  <c r="H6972" i="4"/>
  <c r="H28" i="4"/>
  <c r="H3563" i="4"/>
  <c r="H2926" i="4"/>
  <c r="H1942" i="4"/>
  <c r="H4490" i="4"/>
  <c r="H2626" i="4"/>
  <c r="H5118" i="4"/>
  <c r="H7257" i="4"/>
  <c r="H174" i="4"/>
  <c r="H759" i="4"/>
  <c r="H1297" i="4"/>
  <c r="H1715" i="4"/>
  <c r="H414" i="4"/>
  <c r="H2550" i="4"/>
  <c r="H1331" i="4"/>
  <c r="H2199" i="4"/>
  <c r="H5986" i="4"/>
  <c r="H5282" i="4"/>
  <c r="H5366" i="4"/>
  <c r="H6400" i="4"/>
  <c r="H4151" i="4"/>
  <c r="H6612" i="4"/>
  <c r="H4855" i="4"/>
  <c r="H2790" i="4"/>
  <c r="H4918" i="4"/>
  <c r="H1329" i="4"/>
  <c r="H4229" i="4"/>
  <c r="H4197" i="4"/>
  <c r="H2821" i="4"/>
  <c r="H4162" i="4"/>
  <c r="H5026" i="4"/>
  <c r="H4310" i="4"/>
  <c r="H581" i="4"/>
  <c r="H2619" i="4"/>
  <c r="H179" i="4"/>
  <c r="H687" i="4"/>
  <c r="H3478" i="4"/>
  <c r="H735" i="4"/>
  <c r="H3077" i="4"/>
  <c r="H6885" i="4"/>
  <c r="H5678" i="4"/>
  <c r="H5348" i="4"/>
  <c r="H7093" i="4"/>
  <c r="H6193" i="4"/>
  <c r="M6521" i="4"/>
  <c r="M868" i="4"/>
  <c r="H4304" i="4"/>
  <c r="M7494" i="4"/>
  <c r="H5706" i="4"/>
  <c r="M1663" i="4"/>
  <c r="M4297" i="4"/>
  <c r="M7273" i="4"/>
  <c r="H4634" i="4"/>
  <c r="H2906" i="4"/>
  <c r="H3791" i="4"/>
  <c r="H3779" i="4"/>
  <c r="H4169" i="4"/>
  <c r="H4991" i="4"/>
  <c r="H1149" i="4"/>
  <c r="M4985" i="4"/>
  <c r="H5263" i="4"/>
  <c r="M4538" i="4"/>
  <c r="M7369" i="4"/>
  <c r="M4393" i="4"/>
  <c r="M1767" i="4"/>
  <c r="M2761" i="4"/>
  <c r="M1875" i="4"/>
  <c r="H784" i="4"/>
  <c r="H2636" i="4"/>
  <c r="H1743" i="4"/>
  <c r="H5948" i="4"/>
  <c r="H5682" i="4"/>
  <c r="H6904" i="4"/>
  <c r="H6724" i="4"/>
  <c r="M5775" i="4"/>
  <c r="M5874" i="4"/>
  <c r="M3514" i="4"/>
  <c r="M6539" i="4"/>
  <c r="M3369" i="4"/>
  <c r="M6411" i="4"/>
  <c r="M1555" i="4"/>
  <c r="H5482" i="4"/>
  <c r="M7825" i="4"/>
  <c r="H2473" i="4"/>
  <c r="H5273" i="4"/>
  <c r="H6069" i="4"/>
  <c r="H5369" i="4"/>
  <c r="H6118" i="4"/>
  <c r="M2713" i="4"/>
  <c r="H3109" i="4"/>
  <c r="H3513" i="4"/>
  <c r="M827" i="4"/>
  <c r="M4001" i="4"/>
  <c r="M6371" i="4"/>
  <c r="M7275" i="4"/>
  <c r="H6618" i="4"/>
  <c r="H5412" i="4"/>
  <c r="M1007" i="4"/>
  <c r="H3343" i="4"/>
  <c r="M7307" i="4"/>
  <c r="H2651" i="4"/>
  <c r="H15" i="4"/>
  <c r="H5315" i="4"/>
  <c r="H4707" i="4"/>
  <c r="H2771" i="4"/>
  <c r="H1174" i="4"/>
  <c r="H2894" i="4"/>
  <c r="H7226" i="4"/>
  <c r="H591" i="4"/>
  <c r="H4005" i="4"/>
  <c r="H157" i="4"/>
  <c r="H2672" i="4"/>
  <c r="H271" i="4"/>
  <c r="H6902" i="4"/>
  <c r="H2689" i="4"/>
  <c r="H2056" i="4"/>
  <c r="H2580" i="4"/>
  <c r="H1614" i="4"/>
  <c r="H2843" i="4"/>
  <c r="H4961" i="4"/>
  <c r="H2577" i="4"/>
  <c r="H7135" i="4"/>
  <c r="H4289" i="4"/>
  <c r="H5661" i="4"/>
  <c r="H1575" i="4"/>
  <c r="H7329" i="4"/>
  <c r="H1521" i="4"/>
  <c r="H3683" i="4"/>
  <c r="H4485" i="4"/>
  <c r="H2966" i="4"/>
  <c r="H4511" i="4"/>
  <c r="H3558" i="4"/>
  <c r="H6056" i="4"/>
  <c r="H5078" i="4"/>
  <c r="M6881" i="4"/>
  <c r="M5957" i="4"/>
  <c r="M771" i="4"/>
  <c r="M1870" i="4"/>
  <c r="H4198" i="4"/>
  <c r="H7275" i="4"/>
  <c r="H5616" i="4"/>
  <c r="H7164" i="4"/>
  <c r="H7167" i="4"/>
  <c r="M5338" i="4"/>
  <c r="M1645" i="4"/>
  <c r="M678" i="4"/>
  <c r="H6078" i="4"/>
  <c r="H4999" i="4"/>
  <c r="H7353" i="4"/>
  <c r="H6215" i="4"/>
  <c r="M4321" i="4"/>
  <c r="M2391" i="4"/>
  <c r="H7309" i="4"/>
  <c r="M5630" i="4"/>
  <c r="H5333" i="4"/>
  <c r="H7352" i="4"/>
  <c r="H5417" i="4"/>
  <c r="M3282" i="4"/>
  <c r="H4785" i="4"/>
  <c r="H5639" i="4"/>
  <c r="M4162" i="4"/>
  <c r="H6062" i="4"/>
  <c r="H7162" i="4"/>
  <c r="M500" i="4"/>
  <c r="H5524" i="4"/>
  <c r="M5839" i="4"/>
  <c r="H3777" i="4"/>
  <c r="M3433" i="4"/>
  <c r="M3564" i="4"/>
  <c r="M6309" i="4"/>
  <c r="M5312" i="4"/>
  <c r="M5146" i="4"/>
  <c r="H6565" i="4"/>
  <c r="H755" i="4"/>
  <c r="M6255" i="4"/>
  <c r="M4969" i="4"/>
  <c r="M2220" i="4"/>
  <c r="H5577" i="4"/>
  <c r="H2117" i="4"/>
  <c r="H6700" i="4"/>
  <c r="M4893" i="4"/>
  <c r="H7502" i="4"/>
  <c r="H7452" i="4"/>
  <c r="M6785" i="4"/>
  <c r="M7001" i="4"/>
  <c r="M4129" i="4"/>
  <c r="M4002" i="4"/>
  <c r="M934" i="4"/>
  <c r="H5460" i="4"/>
  <c r="M3388" i="4"/>
  <c r="H7447" i="4"/>
  <c r="H41" i="4"/>
  <c r="H2505" i="4"/>
  <c r="M6969" i="4"/>
  <c r="M6443" i="4"/>
  <c r="M3777" i="4"/>
  <c r="M3854" i="4"/>
  <c r="H4549" i="4"/>
  <c r="H6136" i="4"/>
  <c r="H3673" i="4"/>
  <c r="M3767" i="4"/>
  <c r="M2913" i="4"/>
  <c r="H6570" i="4"/>
  <c r="M45" i="4"/>
  <c r="M1508" i="4"/>
  <c r="M5317" i="4"/>
  <c r="M6001" i="4"/>
  <c r="M5118" i="4"/>
  <c r="M2762" i="4"/>
  <c r="M6184" i="4"/>
  <c r="H7150" i="4"/>
  <c r="H7271" i="4"/>
  <c r="H5898" i="4"/>
  <c r="H3377" i="4"/>
  <c r="M1679" i="4"/>
  <c r="M5293" i="4"/>
  <c r="M6921" i="4"/>
  <c r="M3841" i="4"/>
  <c r="M6617" i="4"/>
  <c r="M3745" i="4"/>
  <c r="M2500" i="4"/>
  <c r="M4416" i="4"/>
  <c r="H5600" i="4"/>
  <c r="H5587" i="4"/>
  <c r="H2782" i="4"/>
  <c r="H2349" i="4"/>
  <c r="H7101" i="4"/>
  <c r="H2124" i="4"/>
  <c r="H2311" i="4"/>
  <c r="H3917" i="4"/>
  <c r="H5416" i="4"/>
  <c r="H5604" i="4"/>
  <c r="H1883" i="4"/>
  <c r="H3447" i="4"/>
  <c r="H5377" i="4"/>
  <c r="H1303" i="4"/>
  <c r="H827" i="4"/>
  <c r="H4518" i="4"/>
  <c r="H4287" i="4"/>
  <c r="H2187" i="4"/>
  <c r="H2539" i="4"/>
  <c r="H1872" i="4"/>
  <c r="H2375" i="4"/>
  <c r="H3517" i="4"/>
  <c r="H2977" i="4"/>
  <c r="H6345" i="4"/>
  <c r="H6155" i="4"/>
  <c r="H4489" i="4"/>
  <c r="H965" i="4"/>
  <c r="H3045" i="4"/>
  <c r="H5025" i="4"/>
  <c r="H2439" i="4"/>
  <c r="H5518" i="4"/>
  <c r="H357" i="4"/>
  <c r="H6110" i="4"/>
  <c r="H193" i="4"/>
  <c r="H6961" i="4"/>
  <c r="H7003" i="4"/>
  <c r="H4868" i="4"/>
  <c r="H5595" i="4"/>
  <c r="M5754" i="4"/>
  <c r="M6860" i="4"/>
  <c r="H3201" i="4"/>
  <c r="H467" i="4"/>
  <c r="H4041" i="4"/>
  <c r="M2937" i="4"/>
  <c r="M7395" i="4"/>
  <c r="M6639" i="4"/>
  <c r="H7411" i="4"/>
  <c r="M7826" i="4"/>
  <c r="H2903" i="4"/>
  <c r="H6520" i="4"/>
  <c r="H2466" i="4"/>
  <c r="H6510" i="4"/>
  <c r="M237" i="4"/>
  <c r="H2371" i="4"/>
  <c r="M3194" i="4"/>
  <c r="M4298" i="4"/>
  <c r="H6418" i="4"/>
  <c r="H6146" i="4"/>
  <c r="M321" i="4"/>
  <c r="H5439" i="4"/>
  <c r="H3401" i="4"/>
  <c r="H6199" i="4"/>
  <c r="H7125" i="4"/>
  <c r="M5625" i="4"/>
  <c r="H6669" i="4"/>
  <c r="H6013" i="4"/>
  <c r="M4441" i="4"/>
  <c r="M443" i="4"/>
  <c r="H5362" i="4"/>
  <c r="M5006" i="4"/>
  <c r="M1987" i="4"/>
  <c r="M6730" i="4"/>
  <c r="M3067" i="4"/>
  <c r="H1751" i="4"/>
  <c r="H7161" i="4"/>
  <c r="M2873" i="4"/>
  <c r="H6108" i="4"/>
  <c r="H5555" i="4"/>
  <c r="M1186" i="4"/>
  <c r="H6325" i="4"/>
  <c r="H5691" i="4"/>
  <c r="H2852" i="4"/>
  <c r="H4919" i="4"/>
  <c r="M1083" i="4"/>
  <c r="M7097" i="4"/>
  <c r="M4737" i="4"/>
  <c r="M7099" i="4"/>
  <c r="M3951" i="4"/>
  <c r="M1213" i="4"/>
  <c r="M3752" i="4"/>
  <c r="M5826" i="4"/>
  <c r="M4820" i="4"/>
  <c r="H459" i="4"/>
  <c r="H1873" i="4"/>
  <c r="H2845" i="4"/>
  <c r="M5855" i="4"/>
  <c r="M927" i="4"/>
  <c r="M4261" i="4"/>
  <c r="M314" i="4"/>
  <c r="H5692" i="4"/>
  <c r="H462" i="4"/>
  <c r="H5944" i="4"/>
  <c r="M4063" i="4"/>
  <c r="M599" i="4"/>
  <c r="M1700" i="4"/>
  <c r="M6127" i="4"/>
  <c r="H6048" i="4"/>
  <c r="M4346" i="4"/>
  <c r="H3417" i="4"/>
  <c r="M7153" i="4"/>
  <c r="H5115" i="4"/>
  <c r="H6568" i="4"/>
  <c r="H5013" i="4"/>
  <c r="H5145" i="4"/>
  <c r="M2568" i="4"/>
  <c r="H7268" i="4"/>
  <c r="M4153" i="4"/>
  <c r="M891" i="4"/>
  <c r="M7271" i="4"/>
  <c r="M3439" i="4"/>
  <c r="M6053" i="4"/>
  <c r="M5860" i="4"/>
  <c r="M3125" i="4"/>
  <c r="H6126" i="4"/>
  <c r="H3541" i="4"/>
  <c r="H2722" i="4"/>
  <c r="H6710" i="4"/>
  <c r="H6590" i="4"/>
  <c r="H2778" i="4"/>
  <c r="H2095" i="4"/>
  <c r="H3502" i="4"/>
  <c r="H2599" i="4"/>
  <c r="H6462" i="4"/>
  <c r="H4723" i="4"/>
  <c r="H516" i="4"/>
  <c r="H570" i="4"/>
  <c r="H417" i="4"/>
  <c r="H7312" i="4"/>
  <c r="H1886" i="4"/>
  <c r="H5774" i="4"/>
  <c r="H3712" i="4"/>
  <c r="H5211" i="4"/>
  <c r="H3311" i="4"/>
  <c r="H3449" i="4"/>
  <c r="M6153" i="4"/>
  <c r="M6434" i="4"/>
  <c r="H5070" i="4"/>
  <c r="H7420" i="4"/>
  <c r="M1119" i="4"/>
  <c r="H7278" i="4"/>
  <c r="H4962" i="4"/>
  <c r="H6255" i="4"/>
  <c r="M5691" i="4"/>
  <c r="M7017" i="4"/>
  <c r="H6968" i="4"/>
  <c r="H3935" i="4"/>
  <c r="M5701" i="4"/>
  <c r="M6843" i="4"/>
  <c r="M4079" i="4"/>
  <c r="H6090" i="4"/>
  <c r="H5935" i="4"/>
  <c r="H375" i="4"/>
  <c r="M76" i="4"/>
  <c r="M6200" i="4"/>
  <c r="H5832" i="4"/>
  <c r="M5273" i="4"/>
  <c r="M4661" i="4"/>
  <c r="H7466" i="4"/>
  <c r="M2951" i="4"/>
  <c r="M1589" i="4"/>
  <c r="H5771" i="4"/>
  <c r="H5954" i="4"/>
  <c r="M6138" i="4"/>
  <c r="H2170" i="4"/>
  <c r="M5113" i="4"/>
  <c r="H6227" i="4"/>
  <c r="H6749" i="4"/>
  <c r="M6043" i="4"/>
  <c r="M511" i="4"/>
  <c r="H683" i="4"/>
  <c r="H5405" i="4"/>
  <c r="M6937" i="4"/>
  <c r="H7264" i="4"/>
  <c r="H6240" i="4"/>
  <c r="H3425" i="4"/>
  <c r="M3365" i="4"/>
  <c r="H2551" i="4"/>
  <c r="H4761" i="4"/>
  <c r="H4214" i="4"/>
  <c r="H1730" i="4"/>
  <c r="H461" i="4"/>
  <c r="H2511" i="4"/>
  <c r="H566" i="4"/>
  <c r="H4806" i="4"/>
  <c r="H5022" i="4"/>
  <c r="H5773" i="4"/>
  <c r="H2850" i="4"/>
  <c r="H4358" i="4"/>
  <c r="H1124" i="4"/>
  <c r="H3583" i="4"/>
  <c r="H5328" i="4"/>
  <c r="M1623" i="4"/>
  <c r="M3706" i="4"/>
  <c r="H2705" i="4"/>
  <c r="H4165" i="4"/>
  <c r="M5345" i="4"/>
  <c r="M4218" i="4"/>
  <c r="H7269" i="4"/>
  <c r="H5594" i="4"/>
  <c r="M6369" i="4"/>
  <c r="H7194" i="4"/>
  <c r="M2351" i="4"/>
  <c r="H6739" i="4"/>
  <c r="H7421" i="4"/>
  <c r="M5253" i="4"/>
  <c r="H2286" i="4"/>
  <c r="H5319" i="4"/>
  <c r="H5402" i="4"/>
  <c r="M6294" i="4"/>
  <c r="M7837" i="4"/>
  <c r="M3689" i="4"/>
  <c r="H6906" i="4"/>
  <c r="M4898" i="4"/>
  <c r="M5142" i="4"/>
  <c r="H4185" i="4"/>
  <c r="M1288" i="4"/>
  <c r="M5049" i="4"/>
  <c r="M579" i="4"/>
  <c r="H2745" i="4"/>
  <c r="M6118" i="4"/>
  <c r="H4629" i="4"/>
  <c r="M5319" i="4"/>
  <c r="M3482" i="4"/>
  <c r="H4238" i="4"/>
  <c r="H5638" i="4"/>
  <c r="M4961" i="4"/>
  <c r="M3418" i="4"/>
  <c r="M1901" i="4"/>
  <c r="M78" i="4"/>
  <c r="H5452" i="4"/>
  <c r="H6857" i="4"/>
  <c r="H5533" i="4"/>
  <c r="M4917" i="4"/>
  <c r="M1515" i="4"/>
  <c r="M919" i="4"/>
  <c r="M3106" i="4"/>
  <c r="M5129" i="4"/>
  <c r="H4920" i="4"/>
  <c r="M676" i="4"/>
  <c r="M3834" i="4"/>
  <c r="H7302" i="4"/>
  <c r="H6173" i="4"/>
  <c r="H6482" i="4"/>
  <c r="H6920" i="4"/>
  <c r="M2387" i="4"/>
  <c r="H5763" i="4"/>
  <c r="M2543" i="4"/>
  <c r="M1711" i="4"/>
  <c r="M733" i="4"/>
  <c r="M109" i="4"/>
  <c r="H3397" i="4"/>
  <c r="M166" i="4"/>
  <c r="M5322" i="4"/>
  <c r="M4924" i="4"/>
  <c r="H7071" i="4"/>
  <c r="H6809" i="4"/>
  <c r="H4908" i="4"/>
  <c r="H4302" i="4"/>
  <c r="H1198" i="4"/>
  <c r="H7448" i="4"/>
  <c r="M2019" i="4"/>
  <c r="H5556" i="4"/>
  <c r="M4410" i="4"/>
  <c r="M7339" i="4"/>
  <c r="M481" i="4"/>
  <c r="M4829" i="4"/>
  <c r="M1327" i="4"/>
  <c r="M3772" i="4"/>
  <c r="M2324" i="4"/>
  <c r="M7308" i="4"/>
  <c r="H3766" i="4"/>
  <c r="M7424" i="4"/>
  <c r="H6603" i="4"/>
  <c r="M67" i="4"/>
  <c r="H7337" i="4"/>
  <c r="M7864" i="4"/>
  <c r="H5674" i="4"/>
  <c r="H4535" i="4"/>
  <c r="H2755" i="4"/>
  <c r="H2575" i="4"/>
  <c r="M6777" i="4"/>
  <c r="M3570" i="4"/>
  <c r="M3258" i="4"/>
  <c r="M2440" i="4"/>
  <c r="H5023" i="4"/>
  <c r="H7274" i="4"/>
  <c r="M4553" i="4"/>
  <c r="M5907" i="4"/>
  <c r="M2671" i="4"/>
  <c r="M1340" i="4"/>
  <c r="H341" i="4"/>
  <c r="H6976" i="4"/>
  <c r="H6342" i="4"/>
  <c r="H971" i="4"/>
  <c r="H6330" i="4"/>
  <c r="M1687" i="4"/>
  <c r="M7065" i="4"/>
  <c r="H6211" i="4"/>
  <c r="M6025" i="4"/>
  <c r="H5084" i="4"/>
  <c r="H5212" i="4"/>
  <c r="M3671" i="4"/>
  <c r="M2793" i="4"/>
  <c r="M1447" i="4"/>
  <c r="H4959" i="4"/>
  <c r="M1805" i="4"/>
  <c r="H3081" i="4"/>
  <c r="H6269" i="4"/>
  <c r="M1215" i="4"/>
  <c r="H6505" i="4"/>
  <c r="H6123" i="4"/>
  <c r="H5476" i="4"/>
  <c r="H641" i="4"/>
  <c r="M7111" i="4"/>
  <c r="H5152" i="4"/>
  <c r="H5658" i="4"/>
  <c r="H5791" i="4"/>
  <c r="M5593" i="4"/>
  <c r="M5281" i="4"/>
  <c r="M3237" i="4"/>
  <c r="M3036" i="4"/>
  <c r="H6254" i="4"/>
  <c r="M674" i="4"/>
  <c r="H6003" i="4"/>
  <c r="H3189" i="4"/>
  <c r="H6379" i="4"/>
  <c r="H2017" i="4"/>
  <c r="H7460" i="4"/>
  <c r="H7176" i="4"/>
  <c r="M3869" i="4"/>
  <c r="H4265" i="4"/>
  <c r="M4719" i="4"/>
  <c r="M4993" i="4"/>
  <c r="M4457" i="4"/>
  <c r="H5222" i="4"/>
  <c r="H7401" i="4"/>
  <c r="M6960" i="4"/>
  <c r="H4129" i="4"/>
  <c r="M5398" i="4"/>
  <c r="M2201" i="4"/>
  <c r="M2449" i="4"/>
  <c r="M2752" i="4"/>
  <c r="M124" i="4"/>
  <c r="M3446" i="4"/>
  <c r="M4310" i="4"/>
  <c r="M1169" i="4"/>
  <c r="M1386" i="4"/>
  <c r="H4233" i="4"/>
  <c r="M1501" i="4"/>
  <c r="H4297" i="4"/>
  <c r="M1931" i="4"/>
  <c r="M6725" i="4"/>
  <c r="M5954" i="4"/>
  <c r="H3066" i="4"/>
  <c r="M4562" i="4"/>
  <c r="M4681" i="4"/>
  <c r="H7415" i="4"/>
  <c r="M6964" i="4"/>
  <c r="M1737" i="4"/>
  <c r="M2968" i="4"/>
  <c r="M1155" i="4"/>
  <c r="M2222" i="4"/>
  <c r="M5736" i="4"/>
  <c r="M6438" i="4"/>
  <c r="M1584" i="4"/>
  <c r="M373" i="4"/>
  <c r="M4846" i="4"/>
  <c r="H1089" i="4"/>
  <c r="M772" i="4"/>
  <c r="H3849" i="4"/>
  <c r="M5594" i="4"/>
  <c r="M7168" i="4"/>
  <c r="M910" i="4"/>
  <c r="H3689" i="4"/>
  <c r="M5975" i="4"/>
  <c r="M2106" i="4"/>
  <c r="H7287" i="4"/>
  <c r="M6560" i="4"/>
  <c r="M4455" i="4"/>
  <c r="M3903" i="4"/>
  <c r="M7066" i="4"/>
  <c r="M1866" i="4"/>
  <c r="M2368" i="4"/>
  <c r="M5016" i="4"/>
  <c r="M2398" i="4"/>
  <c r="M2279" i="4"/>
  <c r="M1675" i="4"/>
  <c r="H5309" i="4"/>
  <c r="M2012" i="4"/>
  <c r="M7331" i="4"/>
  <c r="H3471" i="4"/>
  <c r="H5351" i="4"/>
  <c r="M5787" i="4"/>
  <c r="M3726" i="4"/>
  <c r="M7250" i="4"/>
  <c r="H6880" i="4"/>
  <c r="M818" i="4"/>
  <c r="M372" i="4"/>
  <c r="M2815" i="4"/>
  <c r="M2471" i="4"/>
  <c r="M3750" i="4"/>
  <c r="M6349" i="4"/>
  <c r="M2174" i="4"/>
  <c r="M3248" i="4"/>
  <c r="M1040" i="4"/>
  <c r="M794" i="4"/>
  <c r="M7306" i="4"/>
  <c r="M6871" i="4"/>
  <c r="H5752" i="4"/>
  <c r="H3754" i="4"/>
  <c r="H2255" i="4"/>
  <c r="H4045" i="4"/>
  <c r="H2929" i="4"/>
  <c r="H2798" i="4"/>
  <c r="H4734" i="4"/>
  <c r="H2506" i="4"/>
  <c r="H1082" i="4"/>
  <c r="H4515" i="4"/>
  <c r="H3639" i="4"/>
  <c r="H4093" i="4"/>
  <c r="H4741" i="4"/>
  <c r="H2975" i="4"/>
  <c r="H6478" i="4"/>
  <c r="H4637" i="4"/>
  <c r="M1673" i="4"/>
  <c r="M4463" i="4"/>
  <c r="H1011" i="4"/>
  <c r="H2191" i="4"/>
  <c r="H3977" i="4"/>
  <c r="M156" i="4"/>
  <c r="H3831" i="4"/>
  <c r="H5032" i="4"/>
  <c r="H6488" i="4"/>
  <c r="H6947" i="4"/>
  <c r="H6144" i="4"/>
  <c r="H6105" i="4"/>
  <c r="H1188" i="4"/>
  <c r="H5592" i="4"/>
  <c r="H6001" i="4"/>
  <c r="M604" i="4"/>
  <c r="H5517" i="4"/>
  <c r="M549" i="4"/>
  <c r="H2553" i="4"/>
  <c r="H5440" i="4"/>
  <c r="H1572" i="4"/>
  <c r="H6911" i="4"/>
  <c r="M521" i="4"/>
  <c r="H6851" i="4"/>
  <c r="M797" i="4"/>
  <c r="M3001" i="4"/>
  <c r="M2905" i="4"/>
  <c r="M4005" i="4"/>
  <c r="M4708" i="4"/>
  <c r="H4611" i="4"/>
  <c r="M1437" i="4"/>
  <c r="H6022" i="4"/>
  <c r="H821" i="4"/>
  <c r="H6316" i="4"/>
  <c r="H4137" i="4"/>
  <c r="M884" i="4"/>
  <c r="M5734" i="4"/>
  <c r="H5148" i="4"/>
  <c r="H5394" i="4"/>
  <c r="H3395" i="4"/>
  <c r="M3699" i="4"/>
  <c r="H5063" i="4"/>
  <c r="M2347" i="4"/>
  <c r="M1099" i="4"/>
  <c r="H4938" i="4"/>
  <c r="H1887" i="4"/>
  <c r="M5561" i="4"/>
  <c r="M1111" i="4"/>
  <c r="H4230" i="4"/>
  <c r="H5827" i="4"/>
  <c r="H2105" i="4"/>
  <c r="H5590" i="4"/>
  <c r="M5599" i="4"/>
  <c r="H5158" i="4"/>
  <c r="M5689" i="4"/>
  <c r="M6401" i="4"/>
  <c r="M5903" i="4"/>
  <c r="M5487" i="4"/>
  <c r="M3618" i="4"/>
  <c r="M4494" i="4"/>
  <c r="M3887" i="4"/>
  <c r="M742" i="4"/>
  <c r="M3610" i="4"/>
  <c r="H5330" i="4"/>
  <c r="H6352" i="4"/>
  <c r="H6923" i="4"/>
  <c r="H4915" i="4"/>
  <c r="H5041" i="4"/>
  <c r="M833" i="4"/>
  <c r="M6813" i="4"/>
  <c r="M2029" i="4"/>
  <c r="H6040" i="4"/>
  <c r="M5765" i="4"/>
  <c r="H2041" i="4"/>
  <c r="H5380" i="4"/>
  <c r="M38" i="4"/>
  <c r="M5361" i="4"/>
  <c r="M4792" i="4"/>
  <c r="H62" i="4"/>
  <c r="M2805" i="4"/>
  <c r="H1821" i="4"/>
  <c r="M6795" i="4"/>
  <c r="M2100" i="4"/>
  <c r="M3953" i="4"/>
  <c r="M1812" i="4"/>
  <c r="H5523" i="4"/>
  <c r="H5671" i="4"/>
  <c r="H7303" i="4"/>
  <c r="M4217" i="4"/>
  <c r="M2404" i="4"/>
  <c r="M7281" i="4"/>
  <c r="M5661" i="4"/>
  <c r="H5645" i="4"/>
  <c r="M3339" i="4"/>
  <c r="M1291" i="4"/>
  <c r="M31" i="4"/>
  <c r="H5783" i="4"/>
  <c r="M2303" i="4"/>
  <c r="H1551" i="4"/>
  <c r="H5031" i="4"/>
  <c r="H4873" i="4"/>
  <c r="H3445" i="4"/>
  <c r="H7035" i="4"/>
  <c r="M6905" i="4"/>
  <c r="M5017" i="4"/>
  <c r="H5464" i="4"/>
  <c r="H5468" i="4"/>
  <c r="M4269" i="4"/>
  <c r="M6783" i="4"/>
  <c r="H5083" i="4"/>
  <c r="M5483" i="4"/>
  <c r="M1806" i="4"/>
  <c r="M107" i="4"/>
  <c r="M5698" i="4"/>
  <c r="H6550" i="4"/>
  <c r="M2548" i="4"/>
  <c r="M1992" i="4"/>
  <c r="H5817" i="4"/>
  <c r="H2487" i="4"/>
  <c r="H1759" i="4"/>
  <c r="M3015" i="4"/>
  <c r="M6495" i="4"/>
  <c r="M5897" i="4"/>
  <c r="H5322" i="4"/>
  <c r="M3033" i="4"/>
  <c r="M2721" i="4"/>
  <c r="H6151" i="4"/>
  <c r="M4557" i="4"/>
  <c r="H5392" i="4"/>
  <c r="M5484" i="4"/>
  <c r="M639" i="4"/>
  <c r="H6271" i="4"/>
  <c r="H7097" i="4"/>
  <c r="H4981" i="4"/>
  <c r="H7034" i="4"/>
  <c r="H5707" i="4"/>
  <c r="H5024" i="4"/>
  <c r="M4722" i="4"/>
  <c r="M1283" i="4"/>
  <c r="H2409" i="4"/>
  <c r="M6209" i="4"/>
  <c r="H6232" i="4"/>
  <c r="H5147" i="4"/>
  <c r="M4332" i="4"/>
  <c r="H6474" i="4"/>
  <c r="M2609" i="4"/>
  <c r="M4941" i="4"/>
  <c r="M2792" i="4"/>
  <c r="M6115" i="4"/>
  <c r="H6311" i="4"/>
  <c r="M624" i="4"/>
  <c r="M73" i="4"/>
  <c r="M3957" i="4"/>
  <c r="M1006" i="4"/>
  <c r="M3784" i="4"/>
  <c r="M4568" i="4"/>
  <c r="H5496" i="4"/>
  <c r="H3305" i="4"/>
  <c r="H4725" i="4"/>
  <c r="M3770" i="4"/>
  <c r="M5065" i="4"/>
  <c r="M3835" i="4"/>
  <c r="H3342" i="4"/>
  <c r="M2875" i="4"/>
  <c r="M1979" i="4"/>
  <c r="M5127" i="4"/>
  <c r="M7439" i="4"/>
  <c r="H5303" i="4"/>
  <c r="M4247" i="4"/>
  <c r="H1545" i="4"/>
  <c r="M5182" i="4"/>
  <c r="M5670" i="4"/>
  <c r="M6392" i="4"/>
  <c r="M7415" i="4"/>
  <c r="M6237" i="4"/>
  <c r="M496" i="4"/>
  <c r="M6584" i="4"/>
  <c r="H6475" i="4"/>
  <c r="M7429" i="4"/>
  <c r="M6542" i="4"/>
  <c r="M3558" i="4"/>
  <c r="H6344" i="4"/>
  <c r="M2120" i="4"/>
  <c r="M983" i="4"/>
  <c r="M3148" i="4"/>
  <c r="H5610" i="4"/>
  <c r="M6547" i="4"/>
  <c r="M3790" i="4"/>
  <c r="M5616" i="4"/>
  <c r="M7051" i="4"/>
  <c r="M1612" i="4"/>
  <c r="M5232" i="4"/>
  <c r="M1143" i="4"/>
  <c r="H6302" i="4"/>
  <c r="H2453" i="4"/>
  <c r="H1691" i="4"/>
  <c r="H2814" i="4"/>
  <c r="H335" i="4"/>
  <c r="H4447" i="4"/>
  <c r="H2644" i="4"/>
  <c r="H168" i="4"/>
  <c r="M6386" i="4"/>
  <c r="H3348" i="4"/>
  <c r="M2802" i="4"/>
  <c r="H2027" i="4"/>
  <c r="M3826" i="4"/>
  <c r="H4094" i="4"/>
  <c r="H7144" i="4"/>
  <c r="M1025" i="4"/>
  <c r="H7349" i="4"/>
  <c r="M135" i="4"/>
  <c r="M3577" i="4"/>
  <c r="M6569" i="4"/>
  <c r="H4753" i="4"/>
  <c r="H5096" i="4"/>
  <c r="H6426" i="4"/>
  <c r="M5612" i="4"/>
  <c r="M587" i="4"/>
  <c r="M29" i="4"/>
  <c r="M4649" i="4"/>
  <c r="H6160" i="4"/>
  <c r="H5548" i="4"/>
  <c r="H7147" i="4"/>
  <c r="H5749" i="4"/>
  <c r="M2343" i="4"/>
  <c r="H4976" i="4"/>
  <c r="M6305" i="4"/>
  <c r="M3734" i="4"/>
  <c r="M1698" i="4"/>
  <c r="H3718" i="4"/>
  <c r="H4769" i="4"/>
  <c r="H4809" i="4"/>
  <c r="H6732" i="4"/>
  <c r="M7041" i="4"/>
  <c r="H4941" i="4"/>
  <c r="M994" i="4"/>
  <c r="M6080" i="4"/>
  <c r="H5802" i="4"/>
  <c r="M3215" i="4"/>
  <c r="H7151" i="4"/>
  <c r="H6553" i="4"/>
  <c r="H7120" i="4"/>
  <c r="M407" i="4"/>
  <c r="M4882" i="4"/>
  <c r="M6215" i="4"/>
  <c r="M4465" i="4"/>
  <c r="M1207" i="4"/>
  <c r="H5427" i="4"/>
  <c r="H7406" i="4"/>
  <c r="H2337" i="4"/>
  <c r="H7344" i="4"/>
  <c r="H6332" i="4"/>
  <c r="M4710" i="4"/>
  <c r="H7868" i="4"/>
  <c r="M1016" i="4"/>
  <c r="H2206" i="4"/>
  <c r="H7429" i="4"/>
  <c r="M1943" i="4"/>
  <c r="M6764" i="4"/>
  <c r="H6667" i="4"/>
  <c r="M3922" i="4"/>
  <c r="H5811" i="4"/>
  <c r="M3963" i="4"/>
  <c r="M507" i="4"/>
  <c r="M4418" i="4"/>
  <c r="H6981" i="4"/>
  <c r="H7350" i="4"/>
  <c r="M3026" i="4"/>
  <c r="M4705" i="4"/>
  <c r="H5786" i="4"/>
  <c r="M1341" i="4"/>
  <c r="M2818" i="4"/>
  <c r="M6635" i="4"/>
  <c r="H4879" i="4"/>
  <c r="M2277" i="4"/>
  <c r="M4973" i="4"/>
  <c r="M4304" i="4"/>
  <c r="H7376" i="4"/>
  <c r="M4123" i="4"/>
  <c r="H5237" i="4"/>
  <c r="H5941" i="4"/>
  <c r="M3428" i="4"/>
  <c r="H7870" i="4"/>
  <c r="M2495" i="4"/>
  <c r="M5116" i="4"/>
  <c r="M4561" i="4"/>
  <c r="M4286" i="4"/>
  <c r="M2176" i="4"/>
  <c r="M4149" i="4"/>
  <c r="M1792" i="4"/>
  <c r="M2115" i="4"/>
  <c r="M2870" i="4"/>
  <c r="M7003" i="4"/>
  <c r="M3014" i="4"/>
  <c r="M1719" i="4"/>
  <c r="H6664" i="4"/>
  <c r="H7039" i="4"/>
  <c r="M1116" i="4"/>
  <c r="H5453" i="4"/>
  <c r="M612" i="4"/>
  <c r="M3069" i="4"/>
  <c r="H7843" i="4"/>
  <c r="M2380" i="4"/>
  <c r="M1910" i="4"/>
  <c r="M5078" i="4"/>
  <c r="M2644" i="4"/>
  <c r="M793" i="4"/>
  <c r="M4031" i="4"/>
  <c r="M5031" i="4"/>
  <c r="M4189" i="4"/>
  <c r="H4906" i="4"/>
  <c r="M5119" i="4"/>
  <c r="M2503" i="4"/>
  <c r="M1932" i="4"/>
  <c r="M3890" i="4"/>
  <c r="M4094" i="4"/>
  <c r="M3112" i="4"/>
  <c r="M5117" i="4"/>
  <c r="M1402" i="4"/>
  <c r="H6811" i="4"/>
  <c r="M1443" i="4"/>
  <c r="M6440" i="4"/>
  <c r="M7177" i="4"/>
  <c r="M650" i="4"/>
  <c r="M1320" i="4"/>
  <c r="M1751" i="4"/>
  <c r="M118" i="4"/>
  <c r="M1428" i="4"/>
  <c r="M4687" i="4"/>
  <c r="M4170" i="4"/>
  <c r="M3275" i="4"/>
  <c r="H6691" i="4"/>
  <c r="M6505" i="4"/>
  <c r="M4887" i="4"/>
  <c r="M5195" i="4"/>
  <c r="M1692" i="4"/>
  <c r="M6347" i="4"/>
  <c r="M1226" i="4"/>
  <c r="M5997" i="4"/>
  <c r="M1415" i="4"/>
  <c r="M1970" i="4"/>
  <c r="M2242" i="4"/>
  <c r="M4380" i="4"/>
  <c r="M3046" i="4"/>
  <c r="M7142" i="4"/>
  <c r="M4056" i="4"/>
  <c r="H6688" i="4"/>
  <c r="M2681" i="4"/>
  <c r="M6375" i="4"/>
  <c r="M1596" i="4"/>
  <c r="M2316" i="4"/>
  <c r="M2240" i="4"/>
  <c r="M3120" i="4"/>
  <c r="M6546" i="4"/>
  <c r="H4909" i="4"/>
  <c r="M1166" i="4"/>
  <c r="H7871" i="4"/>
  <c r="H3817" i="4"/>
  <c r="M2025" i="4"/>
  <c r="M1440" i="4"/>
  <c r="M324" i="4"/>
  <c r="M4566" i="4"/>
  <c r="H4686" i="4"/>
  <c r="M1071" i="4"/>
  <c r="M1014" i="4"/>
  <c r="M5339" i="4"/>
  <c r="M1286" i="4"/>
  <c r="M6554" i="4"/>
  <c r="M7176" i="4"/>
  <c r="M6065" i="4"/>
  <c r="M6288" i="4"/>
  <c r="M1384" i="4"/>
  <c r="M3743" i="4"/>
  <c r="M5505" i="4"/>
  <c r="M354" i="4"/>
  <c r="M2071" i="4"/>
  <c r="M3820" i="4"/>
  <c r="H5801" i="4"/>
  <c r="M802" i="4"/>
  <c r="M3318" i="4"/>
  <c r="M2867" i="4"/>
  <c r="H3295" i="4"/>
  <c r="H1250" i="4"/>
  <c r="H3557" i="4"/>
  <c r="H7073" i="4"/>
  <c r="H3331" i="4"/>
  <c r="H3983" i="4"/>
  <c r="H6982" i="4"/>
  <c r="H3281" i="4"/>
  <c r="H4895" i="4"/>
  <c r="H1269" i="4"/>
  <c r="M6665" i="4"/>
  <c r="H7009" i="4"/>
  <c r="M3593" i="4"/>
  <c r="M6508" i="4"/>
  <c r="H3854" i="4"/>
  <c r="M224" i="4"/>
  <c r="M1908" i="4"/>
  <c r="H6466" i="4"/>
  <c r="H6712" i="4"/>
  <c r="M1707" i="4"/>
  <c r="M5682" i="4"/>
  <c r="H7207" i="4"/>
  <c r="H4582" i="4"/>
  <c r="H491" i="4"/>
  <c r="H7114" i="4"/>
  <c r="H4577" i="4"/>
  <c r="M4889" i="4"/>
  <c r="M6322" i="4"/>
  <c r="M1702" i="4"/>
  <c r="M5343" i="4"/>
  <c r="H5434" i="4"/>
  <c r="H5045" i="4"/>
  <c r="H7142" i="4"/>
  <c r="M4065" i="4"/>
  <c r="M301" i="4"/>
  <c r="H2549" i="4"/>
  <c r="M1274" i="4"/>
  <c r="M2753" i="4"/>
  <c r="M4308" i="4"/>
  <c r="H6536" i="4"/>
  <c r="H1529" i="4"/>
  <c r="H5747" i="4"/>
  <c r="M6667" i="4"/>
  <c r="M4027" i="4"/>
  <c r="M3606" i="4"/>
  <c r="M2170" i="4"/>
  <c r="H1729" i="4"/>
  <c r="M6204" i="4"/>
  <c r="M4277" i="4"/>
  <c r="M1669" i="4"/>
  <c r="H5507" i="4"/>
  <c r="H5449" i="4"/>
  <c r="M3911" i="4"/>
  <c r="M63" i="4"/>
  <c r="H4017" i="4"/>
  <c r="M5995" i="4"/>
  <c r="M4205" i="4"/>
  <c r="H3361" i="4"/>
  <c r="H5629" i="4"/>
  <c r="H2447" i="4"/>
  <c r="M4453" i="4"/>
  <c r="M88" i="4"/>
  <c r="M1317" i="4"/>
  <c r="M7117" i="4"/>
  <c r="H7387" i="4"/>
  <c r="H7068" i="4"/>
  <c r="M6689" i="4"/>
  <c r="H6451" i="4"/>
  <c r="H6318" i="4"/>
  <c r="M4235" i="4"/>
  <c r="M5177" i="4"/>
  <c r="M5221" i="4"/>
  <c r="M2493" i="4"/>
  <c r="M316" i="4"/>
  <c r="M429" i="4"/>
  <c r="H4988" i="4"/>
  <c r="H6429" i="4"/>
  <c r="M7858" i="4"/>
  <c r="M1005" i="4"/>
  <c r="M7025" i="4"/>
  <c r="H3593" i="4"/>
  <c r="M3313" i="4"/>
  <c r="M880" i="4"/>
  <c r="M1424" i="4"/>
  <c r="M967" i="4"/>
  <c r="M1714" i="4"/>
  <c r="M7499" i="4"/>
  <c r="M2997" i="4"/>
  <c r="H6010" i="4"/>
  <c r="H5251" i="4"/>
  <c r="H3767" i="4"/>
  <c r="M3300" i="4"/>
  <c r="M30" i="4"/>
  <c r="M6808" i="4"/>
  <c r="M2346" i="4"/>
  <c r="M6104" i="4"/>
  <c r="M1323" i="4"/>
  <c r="H6368" i="4"/>
  <c r="H5809" i="4"/>
  <c r="M7156" i="4"/>
  <c r="M1269" i="4"/>
  <c r="M218" i="4"/>
  <c r="M6661" i="4"/>
  <c r="M1168" i="4"/>
  <c r="M4119" i="4"/>
  <c r="M2184" i="4"/>
  <c r="H7408" i="4"/>
  <c r="M3279" i="4"/>
  <c r="H7066" i="4"/>
  <c r="H5897" i="4"/>
  <c r="M4193" i="4"/>
  <c r="M122" i="4"/>
  <c r="M5272" i="4"/>
  <c r="M5884" i="4"/>
  <c r="M3524" i="4"/>
  <c r="M4131" i="4"/>
  <c r="M770" i="4"/>
  <c r="M6316" i="4"/>
  <c r="M7302" i="4"/>
  <c r="M4639" i="4"/>
  <c r="H7002" i="4"/>
  <c r="H21" i="4"/>
  <c r="M436" i="4"/>
  <c r="M6101" i="4"/>
  <c r="M4762" i="4"/>
  <c r="M1225" i="4"/>
  <c r="H5549" i="4"/>
  <c r="M5863" i="4"/>
  <c r="M2250" i="4"/>
  <c r="M728" i="4"/>
  <c r="M7299" i="4"/>
  <c r="H7131" i="4"/>
  <c r="M2254" i="4"/>
  <c r="M838" i="4"/>
  <c r="M3662" i="4"/>
  <c r="M2193" i="4"/>
  <c r="M2955" i="4"/>
  <c r="M3487" i="4"/>
  <c r="M272" i="4"/>
  <c r="M5057" i="4"/>
  <c r="M7866" i="4"/>
  <c r="M6467" i="4"/>
  <c r="M5809" i="4"/>
  <c r="H2729" i="4"/>
  <c r="M7138" i="4"/>
  <c r="M845" i="4"/>
  <c r="M3740" i="4"/>
  <c r="M4362" i="4"/>
  <c r="M3920" i="4"/>
  <c r="M1057" i="4"/>
  <c r="M1439" i="4"/>
  <c r="M6672" i="4"/>
  <c r="M900" i="4"/>
  <c r="M3063" i="4"/>
  <c r="M3601" i="4"/>
  <c r="M2657" i="4"/>
  <c r="M3739" i="4"/>
  <c r="M2470" i="4"/>
  <c r="M6139" i="4"/>
  <c r="M5184" i="4"/>
  <c r="M3305" i="4"/>
  <c r="H7858" i="4"/>
  <c r="M4684" i="4"/>
  <c r="M5597" i="4"/>
  <c r="M99" i="4"/>
  <c r="M390" i="4"/>
  <c r="M116" i="4"/>
  <c r="M3124" i="4"/>
  <c r="M6909" i="4"/>
  <c r="M3304" i="4"/>
  <c r="M6133" i="4"/>
  <c r="M7370" i="4"/>
  <c r="M2698" i="4"/>
  <c r="M1583" i="4"/>
  <c r="H7095" i="4"/>
  <c r="H5625" i="4"/>
  <c r="H3721" i="4"/>
  <c r="M6452" i="4"/>
  <c r="M4812" i="4"/>
  <c r="M3888" i="4"/>
  <c r="M7210" i="4"/>
  <c r="M111" i="4"/>
  <c r="M5730" i="4"/>
  <c r="M294" i="4"/>
  <c r="M1149" i="4"/>
  <c r="M5692" i="4"/>
  <c r="M7284" i="4"/>
  <c r="M2964" i="4"/>
  <c r="M474" i="4"/>
  <c r="H1838" i="4"/>
  <c r="H1223" i="4"/>
  <c r="H2907" i="4"/>
  <c r="H5765" i="4"/>
  <c r="H5768" i="4"/>
  <c r="H1737" i="4"/>
  <c r="H6769" i="4"/>
  <c r="M3979" i="4"/>
  <c r="H2655" i="4"/>
  <c r="H5668" i="4"/>
  <c r="M2842" i="4"/>
  <c r="M3002" i="4"/>
  <c r="H1769" i="4"/>
  <c r="M2754" i="4"/>
  <c r="H4996" i="4"/>
  <c r="H4986" i="4"/>
  <c r="H2601" i="4"/>
  <c r="M311" i="4"/>
  <c r="M2287" i="4"/>
  <c r="M515" i="4"/>
  <c r="H6016" i="4"/>
  <c r="M1012" i="4"/>
  <c r="H4801" i="4"/>
  <c r="H7437" i="4"/>
  <c r="H5985" i="4"/>
  <c r="M5249" i="4"/>
  <c r="H6971" i="4"/>
  <c r="M3867" i="4"/>
  <c r="H6676" i="4"/>
  <c r="H3229" i="4"/>
  <c r="H7234" i="4"/>
  <c r="M4857" i="4"/>
  <c r="M227" i="4"/>
  <c r="M1230" i="4"/>
  <c r="M6270" i="4"/>
  <c r="H6599" i="4"/>
  <c r="H6884" i="4"/>
  <c r="H7462" i="4"/>
  <c r="M1489" i="4"/>
  <c r="M2736" i="4"/>
  <c r="H2959" i="4"/>
  <c r="M2653" i="4"/>
  <c r="M6404" i="4"/>
  <c r="M7215" i="4"/>
  <c r="M3373" i="4"/>
  <c r="M6849" i="4"/>
  <c r="M3838" i="4"/>
  <c r="M4260" i="4"/>
  <c r="M7426" i="4"/>
  <c r="M6061" i="4"/>
  <c r="H4213" i="4"/>
  <c r="H4729" i="4"/>
  <c r="M1782" i="4"/>
  <c r="M349" i="4"/>
  <c r="M1850" i="4"/>
  <c r="H5543" i="4"/>
  <c r="M1105" i="4"/>
  <c r="M7865" i="4"/>
  <c r="M5567" i="4"/>
  <c r="M180" i="4"/>
  <c r="M7095" i="4"/>
  <c r="M3457" i="4"/>
  <c r="M4943" i="4"/>
  <c r="M3136" i="4"/>
  <c r="M7378" i="4"/>
  <c r="M2545" i="4"/>
  <c r="M1643" i="4"/>
  <c r="M3636" i="4"/>
  <c r="M6233" i="4"/>
  <c r="H4425" i="4"/>
  <c r="M7461" i="4"/>
  <c r="M2865" i="4"/>
  <c r="M7029" i="4"/>
  <c r="H6176" i="4"/>
  <c r="M1282" i="4"/>
  <c r="M185" i="4"/>
  <c r="M86" i="4"/>
  <c r="M3755" i="4"/>
  <c r="H4964" i="4"/>
  <c r="M616" i="4"/>
  <c r="M4145" i="4"/>
  <c r="M973" i="4"/>
  <c r="M1511" i="4"/>
  <c r="M3319" i="4"/>
  <c r="M4721" i="4"/>
  <c r="M3419" i="4"/>
  <c r="M3379" i="4"/>
  <c r="M4931" i="4"/>
  <c r="M5655" i="4"/>
  <c r="M7198" i="4"/>
  <c r="M6656" i="4"/>
  <c r="M167" i="4"/>
  <c r="M5472" i="4"/>
  <c r="M3250" i="4"/>
  <c r="M4636" i="4"/>
  <c r="M5676" i="4"/>
  <c r="M978" i="4"/>
  <c r="M6820" i="4"/>
  <c r="M2413" i="4"/>
  <c r="M4199" i="4"/>
  <c r="M6269" i="4"/>
  <c r="M6766" i="4"/>
  <c r="M6033" i="4"/>
  <c r="M2918" i="4"/>
  <c r="M3116" i="4"/>
  <c r="M5559" i="4"/>
  <c r="M5364" i="4"/>
  <c r="M6748" i="4"/>
  <c r="M5527" i="4"/>
  <c r="M851" i="4"/>
  <c r="M6776" i="4"/>
  <c r="M512" i="4"/>
  <c r="M6100" i="4"/>
  <c r="M6263" i="4"/>
  <c r="M16" i="4"/>
  <c r="M163" i="4"/>
  <c r="M3084" i="4"/>
  <c r="M475" i="4"/>
  <c r="M6563" i="4"/>
  <c r="M554" i="4"/>
  <c r="H2319" i="4"/>
  <c r="M6250" i="4"/>
  <c r="M6862" i="4"/>
  <c r="M5475" i="4"/>
  <c r="M6052" i="4"/>
  <c r="M2024" i="4"/>
  <c r="H7283" i="4"/>
  <c r="M5228" i="4"/>
  <c r="M3509" i="4"/>
  <c r="M6146" i="4"/>
  <c r="H6363" i="4"/>
  <c r="M5243" i="4"/>
  <c r="M4372" i="4"/>
  <c r="M7072" i="4"/>
  <c r="M2122" i="4"/>
  <c r="H3182" i="4"/>
  <c r="M466" i="4"/>
  <c r="M2909" i="4"/>
  <c r="M623" i="4"/>
  <c r="M6628" i="4"/>
  <c r="H5635" i="4"/>
  <c r="H6121" i="4"/>
  <c r="M3868" i="4"/>
  <c r="M1138" i="4"/>
  <c r="M5496" i="4"/>
  <c r="M836" i="4"/>
  <c r="M4344" i="4"/>
  <c r="M695" i="4"/>
  <c r="M2894" i="4"/>
  <c r="H7146" i="4"/>
  <c r="M4699" i="4"/>
  <c r="M3185" i="4"/>
  <c r="M3907" i="4"/>
  <c r="M7852" i="4"/>
  <c r="M1622" i="4"/>
  <c r="M6228" i="4"/>
  <c r="M1938" i="4"/>
  <c r="M1830" i="4"/>
  <c r="M5379" i="4"/>
  <c r="M2337" i="4"/>
  <c r="M2072" i="4"/>
  <c r="M1312" i="4"/>
  <c r="M4451" i="4"/>
  <c r="M2129" i="4"/>
  <c r="M4358" i="4"/>
  <c r="H481" i="4"/>
  <c r="H6858" i="4"/>
  <c r="M108" i="4"/>
  <c r="M5139" i="4"/>
  <c r="M6938" i="4"/>
  <c r="M6772" i="4"/>
  <c r="M5952" i="4"/>
  <c r="M2694" i="4"/>
  <c r="H4380" i="4"/>
  <c r="H804" i="4"/>
  <c r="M7262" i="4"/>
  <c r="M5965" i="4"/>
  <c r="M5311" i="4"/>
  <c r="M1038" i="4"/>
  <c r="M1300" i="4"/>
  <c r="M5936" i="4"/>
  <c r="M2082" i="4"/>
  <c r="M6970" i="4"/>
  <c r="M5304" i="4"/>
  <c r="M7046" i="4"/>
  <c r="M1497" i="4"/>
  <c r="M4499" i="4"/>
  <c r="M1891" i="4"/>
  <c r="M1816" i="4"/>
  <c r="M908" i="4"/>
  <c r="M365" i="4"/>
  <c r="M3747" i="4"/>
  <c r="M6498" i="4"/>
  <c r="M68" i="4"/>
  <c r="M1051" i="4"/>
  <c r="M4284" i="4"/>
  <c r="M4707" i="4"/>
  <c r="H436" i="4"/>
  <c r="H3512" i="4"/>
  <c r="H999" i="4"/>
  <c r="H3179" i="4"/>
  <c r="H579" i="4"/>
  <c r="H1533" i="4"/>
  <c r="H1720" i="4"/>
  <c r="H1972" i="4"/>
  <c r="H3656" i="4"/>
  <c r="H3602" i="4"/>
  <c r="H1543" i="4"/>
  <c r="H3864" i="4"/>
  <c r="H2730" i="4"/>
  <c r="H1703" i="4"/>
  <c r="H3315" i="4"/>
  <c r="H2469" i="4"/>
  <c r="H1168" i="4"/>
  <c r="H1196" i="4"/>
  <c r="H3744" i="4"/>
  <c r="H765" i="4"/>
  <c r="H1194" i="4"/>
  <c r="H1779" i="4"/>
  <c r="H2562" i="4"/>
  <c r="H4039" i="4"/>
  <c r="H4990" i="4"/>
  <c r="H3884" i="4"/>
  <c r="H1665" i="4"/>
  <c r="H3891" i="4"/>
  <c r="H2728" i="4"/>
  <c r="H3757" i="4"/>
  <c r="H2513" i="4"/>
  <c r="H4034" i="4"/>
  <c r="H4898" i="4"/>
  <c r="H2744" i="4"/>
  <c r="H1905" i="4"/>
  <c r="H1699" i="4"/>
  <c r="H5585" i="4"/>
  <c r="H5350" i="4"/>
  <c r="H2020" i="4"/>
  <c r="H2385" i="4"/>
  <c r="H3030" i="4"/>
  <c r="H1947" i="4"/>
  <c r="H4975" i="4"/>
  <c r="H3243" i="4"/>
  <c r="H1709" i="4"/>
  <c r="H2214" i="4"/>
  <c r="H851" i="4"/>
  <c r="H2309" i="4"/>
  <c r="H2948" i="4"/>
  <c r="H3612" i="4"/>
  <c r="H3161" i="4"/>
  <c r="H4640" i="4"/>
  <c r="H7233" i="4"/>
  <c r="H7339" i="4"/>
  <c r="H575" i="4"/>
  <c r="H2325" i="4"/>
  <c r="H5036" i="4"/>
  <c r="H5950" i="4"/>
  <c r="H4781" i="4"/>
  <c r="H484" i="4"/>
  <c r="H4531" i="4"/>
  <c r="H3825" i="4"/>
  <c r="H1627" i="4"/>
  <c r="H3247" i="4"/>
  <c r="H332" i="4"/>
  <c r="H2515" i="4"/>
  <c r="H829" i="4"/>
  <c r="H3214" i="4"/>
  <c r="H6901" i="4"/>
  <c r="H1629" i="4"/>
  <c r="H3418" i="4"/>
  <c r="H699" i="4"/>
  <c r="H348" i="4"/>
  <c r="H2734" i="4"/>
  <c r="H4334" i="4"/>
  <c r="H2230" i="4"/>
  <c r="H410" i="4"/>
  <c r="H1022" i="4"/>
  <c r="H4784" i="4"/>
  <c r="H3859" i="4"/>
  <c r="H4433" i="4"/>
  <c r="H1426" i="4"/>
  <c r="H3439" i="4"/>
  <c r="H3852" i="4"/>
  <c r="H3453" i="4"/>
  <c r="H7397" i="4"/>
  <c r="H1930" i="4"/>
  <c r="H2698" i="4"/>
  <c r="H4581" i="4"/>
  <c r="H4202" i="4"/>
  <c r="H4859" i="4"/>
  <c r="H4316" i="4"/>
  <c r="H2294" i="4"/>
  <c r="H4293" i="4"/>
  <c r="H709" i="4"/>
  <c r="H6177" i="4"/>
  <c r="H5395" i="4"/>
  <c r="H2658" i="4"/>
  <c r="H2131" i="4"/>
  <c r="H260" i="4"/>
  <c r="H6201" i="4"/>
  <c r="H2543" i="4"/>
  <c r="H746" i="4"/>
  <c r="H3587" i="4"/>
  <c r="H2059" i="4"/>
  <c r="H2381" i="4"/>
  <c r="H3163" i="4"/>
  <c r="H4953" i="4"/>
  <c r="H940" i="4"/>
  <c r="H1371" i="4"/>
  <c r="H1702" i="4"/>
  <c r="H1550" i="4"/>
  <c r="H797" i="4"/>
  <c r="H5739" i="4"/>
  <c r="H5877" i="4"/>
  <c r="H2868" i="4"/>
  <c r="H662" i="4"/>
  <c r="H3435" i="4"/>
  <c r="H29" i="4"/>
  <c r="H508" i="4"/>
  <c r="H3725" i="4"/>
  <c r="H4525" i="4"/>
  <c r="H2083" i="4"/>
  <c r="H1981" i="4"/>
  <c r="H2455" i="4"/>
  <c r="H5790" i="4"/>
  <c r="H3323" i="4"/>
  <c r="H3660" i="4"/>
  <c r="H3564" i="4"/>
  <c r="H4156" i="4"/>
  <c r="H3391" i="4"/>
  <c r="H2437" i="4"/>
  <c r="H2405" i="4"/>
  <c r="H5654" i="4"/>
  <c r="H1500" i="4"/>
  <c r="H990" i="4"/>
  <c r="H2435" i="4"/>
  <c r="H3979" i="4"/>
  <c r="H4064" i="4"/>
  <c r="H1740" i="4"/>
  <c r="H2173" i="4"/>
  <c r="H2134" i="4"/>
  <c r="H2965" i="4"/>
  <c r="H4331" i="4"/>
  <c r="H2811" i="4"/>
  <c r="H3729" i="4"/>
  <c r="H2591" i="4"/>
  <c r="H589" i="4"/>
  <c r="H1701" i="4"/>
  <c r="H2559" i="4"/>
  <c r="H6817" i="4"/>
  <c r="H7316" i="4"/>
  <c r="H3732" i="4"/>
  <c r="H4834" i="4"/>
  <c r="H2796" i="4"/>
  <c r="H2817" i="4"/>
  <c r="H286" i="4"/>
  <c r="H6374" i="4"/>
  <c r="H4644" i="4"/>
  <c r="H1468" i="4"/>
  <c r="H3890" i="4"/>
  <c r="H4830" i="4"/>
  <c r="H515" i="4"/>
  <c r="H1403" i="4"/>
  <c r="H485" i="4"/>
  <c r="H4383" i="4"/>
  <c r="H6926" i="4"/>
  <c r="H5493" i="4"/>
  <c r="H4576" i="4"/>
  <c r="H176" i="4"/>
  <c r="H3546" i="4"/>
  <c r="H4850" i="4"/>
  <c r="H4236" i="4"/>
  <c r="H869" i="4"/>
  <c r="H2044" i="4"/>
  <c r="H4789" i="4"/>
  <c r="H4022" i="4"/>
  <c r="H3873" i="4"/>
  <c r="H567" i="4"/>
  <c r="H3371" i="4"/>
  <c r="H383" i="4"/>
  <c r="H3490" i="4"/>
  <c r="H4147" i="4"/>
  <c r="H1814" i="4"/>
  <c r="H3234" i="4"/>
  <c r="H3183" i="4"/>
  <c r="H3694" i="4"/>
  <c r="H534" i="4"/>
  <c r="H2691" i="4"/>
  <c r="H5735" i="4"/>
  <c r="H2430" i="4"/>
  <c r="H1622" i="4"/>
  <c r="H350" i="4"/>
  <c r="H7105" i="4"/>
  <c r="H3191" i="4"/>
  <c r="H1425" i="4"/>
  <c r="H7391" i="4"/>
  <c r="H4035" i="4"/>
  <c r="H1876" i="4"/>
  <c r="H183" i="4"/>
  <c r="H6339" i="4"/>
  <c r="H3436" i="4"/>
  <c r="H1034" i="4"/>
  <c r="H3256" i="4"/>
  <c r="H4821" i="4"/>
  <c r="H826" i="4"/>
  <c r="H3585" i="4"/>
  <c r="H5420" i="4"/>
  <c r="H270" i="4"/>
  <c r="H2177" i="4"/>
  <c r="H7253" i="4"/>
  <c r="H4256" i="4"/>
  <c r="H830" i="4"/>
  <c r="H3690" i="4"/>
  <c r="H6145" i="4"/>
  <c r="H3982" i="4"/>
  <c r="H3508" i="4"/>
  <c r="H1125" i="4"/>
  <c r="H1098" i="4"/>
  <c r="H4668" i="4"/>
  <c r="H4273" i="4"/>
  <c r="H1538" i="4"/>
  <c r="H3998" i="4"/>
  <c r="H3848" i="4"/>
  <c r="H1171" i="4"/>
  <c r="H4709" i="4"/>
  <c r="H7158" i="4"/>
  <c r="H234" i="4"/>
  <c r="H1113" i="4"/>
  <c r="H2877" i="4"/>
  <c r="H4936" i="4"/>
  <c r="H3610" i="4"/>
  <c r="H3568" i="4"/>
  <c r="H3091" i="4"/>
  <c r="H2668" i="4"/>
  <c r="H3716" i="4"/>
  <c r="H926" i="4"/>
  <c r="H1749" i="4"/>
  <c r="H6818" i="4"/>
  <c r="H3798" i="4"/>
  <c r="H3451" i="4"/>
  <c r="H3621" i="4"/>
  <c r="H2324" i="4"/>
  <c r="H3363" i="4"/>
  <c r="H7464" i="4"/>
  <c r="H7398" i="4"/>
  <c r="H2996" i="4"/>
  <c r="H109" i="4"/>
  <c r="H934" i="4"/>
  <c r="H1555" i="4"/>
  <c r="H4787" i="4"/>
  <c r="H1132" i="4"/>
  <c r="H1243" i="4"/>
  <c r="H2810" i="4"/>
  <c r="H132" i="4"/>
  <c r="H202" i="4"/>
  <c r="H1164" i="4"/>
  <c r="H3863" i="4"/>
  <c r="H3589" i="4"/>
  <c r="H6017" i="4"/>
  <c r="H7023" i="4"/>
  <c r="H4931" i="4"/>
  <c r="H4054" i="4"/>
  <c r="H3499" i="4"/>
  <c r="H2146" i="4"/>
  <c r="H153" i="4"/>
  <c r="H474" i="4"/>
  <c r="H1219" i="4"/>
  <c r="H4610" i="4"/>
  <c r="H4027" i="4"/>
  <c r="H2670" i="4"/>
  <c r="H7346" i="4"/>
  <c r="H2781" i="4"/>
  <c r="H6053" i="4"/>
  <c r="H7409" i="4"/>
  <c r="H3252" i="4"/>
  <c r="H3643" i="4"/>
  <c r="H2545" i="4"/>
  <c r="H5886" i="4"/>
  <c r="H1203" i="4"/>
  <c r="H1204" i="4"/>
  <c r="H2107" i="4"/>
  <c r="H4819" i="4"/>
  <c r="H4119" i="4"/>
  <c r="H6628" i="4"/>
  <c r="H1305" i="4"/>
  <c r="H985" i="4"/>
  <c r="H3795" i="4"/>
  <c r="H201" i="4"/>
  <c r="H435" i="4"/>
  <c r="H6023" i="4"/>
  <c r="H2886" i="4"/>
  <c r="H1900" i="4"/>
  <c r="H5438" i="4"/>
  <c r="H6743" i="4"/>
  <c r="H1340" i="4"/>
  <c r="H4360" i="4"/>
  <c r="H2878" i="4"/>
  <c r="H1142" i="4"/>
  <c r="H1380" i="4"/>
  <c r="H3958" i="4"/>
  <c r="H7394" i="4"/>
  <c r="H1593" i="4"/>
  <c r="H4084" i="4"/>
  <c r="H3925" i="4"/>
  <c r="H6526" i="4"/>
  <c r="H3871" i="4"/>
  <c r="H5605" i="4"/>
  <c r="H6128" i="4"/>
  <c r="H2421" i="4"/>
  <c r="H3211" i="4"/>
  <c r="H1079" i="4"/>
  <c r="H2204" i="4"/>
  <c r="H2235" i="4"/>
  <c r="H3156" i="4"/>
  <c r="H3411" i="4"/>
  <c r="H1413" i="4"/>
  <c r="H6949" i="4"/>
  <c r="H7152" i="4"/>
  <c r="H4667" i="4"/>
  <c r="H2450" i="4"/>
  <c r="H7138" i="4"/>
  <c r="H587" i="4"/>
  <c r="H958" i="4"/>
  <c r="H1785" i="4"/>
  <c r="H5498" i="4"/>
  <c r="H91" i="4"/>
  <c r="H3872" i="4"/>
  <c r="H2732" i="4"/>
  <c r="H2050" i="4"/>
  <c r="H3668" i="4"/>
  <c r="H6055" i="4"/>
  <c r="H1655" i="4"/>
  <c r="H2164" i="4"/>
  <c r="H4452" i="4"/>
  <c r="H7362" i="4"/>
  <c r="H1766" i="4"/>
  <c r="H5154" i="4"/>
  <c r="H4532" i="4"/>
  <c r="H1257" i="4"/>
  <c r="H1249" i="4"/>
  <c r="H3280" i="4"/>
  <c r="H3329" i="4"/>
  <c r="H1963" i="4"/>
  <c r="H2404" i="4"/>
  <c r="H1308" i="4"/>
  <c r="H6782" i="4"/>
  <c r="H1618" i="4"/>
  <c r="H1735" i="4"/>
  <c r="H3409" i="4"/>
  <c r="H7423" i="4"/>
  <c r="H2388" i="4"/>
  <c r="H2678" i="4"/>
  <c r="H4396" i="4"/>
  <c r="H2429" i="4"/>
  <c r="H2963" i="4"/>
  <c r="H6081" i="4"/>
  <c r="H3839" i="4"/>
  <c r="H5942" i="4"/>
  <c r="H4254" i="4"/>
  <c r="H3840" i="4"/>
  <c r="H3259" i="4"/>
  <c r="H4554" i="4"/>
  <c r="H4435" i="4"/>
  <c r="H914" i="4"/>
  <c r="H6370" i="4"/>
  <c r="H1077" i="4"/>
  <c r="H669" i="4"/>
  <c r="H2423" i="4"/>
  <c r="H7468" i="4"/>
  <c r="H7222" i="4"/>
  <c r="H7371" i="4"/>
  <c r="H5826" i="4"/>
  <c r="H4168" i="4"/>
  <c r="H3607" i="4"/>
  <c r="H1675" i="4"/>
  <c r="H4323" i="4"/>
  <c r="H3301" i="4"/>
  <c r="H5374" i="4"/>
  <c r="H2467" i="4"/>
  <c r="H205" i="4"/>
  <c r="H7492" i="4"/>
  <c r="H433" i="4"/>
  <c r="H4630" i="4"/>
  <c r="H1073" i="4"/>
  <c r="H5515" i="4"/>
  <c r="H3414" i="4"/>
  <c r="H206" i="4"/>
  <c r="H2650" i="4"/>
  <c r="H4479" i="4"/>
  <c r="H3970" i="4"/>
  <c r="H6235" i="4"/>
  <c r="H6347" i="4"/>
  <c r="H5745" i="4"/>
  <c r="H5885" i="4"/>
  <c r="M3154" i="4"/>
  <c r="M5619" i="4"/>
  <c r="M4105" i="4"/>
  <c r="M1045" i="4"/>
  <c r="M451" i="4"/>
  <c r="H6548" i="4"/>
  <c r="M4673" i="4"/>
  <c r="M4835" i="4"/>
  <c r="H3693" i="4"/>
  <c r="H51" i="4"/>
  <c r="H5601" i="4"/>
  <c r="H3855" i="4"/>
  <c r="H5462" i="4"/>
  <c r="H6600" i="4"/>
  <c r="H5688" i="4"/>
  <c r="M541" i="4"/>
  <c r="M4789" i="4"/>
  <c r="M2443" i="4"/>
  <c r="M2687" i="4"/>
  <c r="M811" i="4"/>
  <c r="H6986" i="4"/>
  <c r="H5722" i="4"/>
  <c r="M2512" i="4"/>
  <c r="H2000" i="4"/>
  <c r="H7422" i="4"/>
  <c r="H4223" i="4"/>
  <c r="H6803" i="4"/>
  <c r="H6781" i="4"/>
  <c r="H7179" i="4"/>
  <c r="H6267" i="4"/>
  <c r="M3357" i="4"/>
  <c r="M3423" i="4"/>
  <c r="M395" i="4"/>
  <c r="H6892" i="4"/>
  <c r="H7455" i="4"/>
  <c r="H6588" i="4"/>
  <c r="H5335" i="4"/>
  <c r="M5923" i="4"/>
  <c r="M6121" i="4"/>
  <c r="M1616" i="4"/>
  <c r="H7024" i="4"/>
  <c r="H4270" i="4"/>
  <c r="H6800" i="4"/>
  <c r="H5332" i="4"/>
  <c r="M6137" i="4"/>
  <c r="M7821" i="4"/>
  <c r="H6977" i="4"/>
  <c r="H5072" i="4"/>
  <c r="M1859" i="4"/>
  <c r="H1897" i="4"/>
  <c r="M175" i="4"/>
  <c r="M4536" i="4"/>
  <c r="H4705" i="4"/>
  <c r="H7160" i="4"/>
  <c r="H7173" i="4"/>
  <c r="M3527" i="4"/>
  <c r="M3425" i="4"/>
  <c r="H1996" i="4"/>
  <c r="H2323" i="4"/>
  <c r="H2343" i="4"/>
  <c r="H2643" i="4"/>
  <c r="H3304" i="4"/>
  <c r="H169" i="4"/>
  <c r="H1095" i="4"/>
  <c r="H58" i="4"/>
  <c r="H4244" i="4"/>
  <c r="H973" i="4"/>
  <c r="H7185" i="4"/>
  <c r="H3664" i="4"/>
  <c r="H2403" i="4"/>
  <c r="H1791" i="4"/>
  <c r="H2298" i="4"/>
  <c r="H6574" i="4"/>
  <c r="H2598" i="4"/>
  <c r="H1370" i="4"/>
  <c r="H2276" i="4"/>
  <c r="H3477" i="4"/>
  <c r="H3803" i="4"/>
  <c r="H7246" i="4"/>
  <c r="H1973" i="4"/>
  <c r="H434" i="4"/>
  <c r="H726" i="4"/>
  <c r="H2509" i="4"/>
  <c r="H957" i="4"/>
  <c r="H464" i="4"/>
  <c r="H2444" i="4"/>
  <c r="H6878" i="4"/>
  <c r="H1725" i="4"/>
  <c r="H84" i="4"/>
  <c r="H2092" i="4"/>
  <c r="H492" i="4"/>
  <c r="H3533" i="4"/>
  <c r="H745" i="4"/>
  <c r="H4603" i="4"/>
  <c r="H3644" i="4"/>
  <c r="H5454" i="4"/>
  <c r="H6353" i="4"/>
  <c r="H6094" i="4"/>
  <c r="H4006" i="4"/>
  <c r="H7099" i="4"/>
  <c r="H5258" i="4"/>
  <c r="H4657" i="4"/>
  <c r="H2681" i="4"/>
  <c r="H761" i="4"/>
  <c r="H2065" i="4"/>
  <c r="H1410" i="4"/>
  <c r="H4770" i="4"/>
  <c r="H5666" i="4"/>
  <c r="H5649" i="4"/>
  <c r="H245" i="4"/>
  <c r="H5854" i="4"/>
  <c r="H1608" i="4"/>
  <c r="H2747" i="4"/>
  <c r="H1433" i="4"/>
  <c r="H3813" i="4"/>
  <c r="H548" i="4"/>
  <c r="H844" i="4"/>
  <c r="H1035" i="4"/>
  <c r="H2806" i="4"/>
  <c r="H2207" i="4"/>
  <c r="H5945" i="4"/>
  <c r="H6830" i="4"/>
  <c r="H1205" i="4"/>
  <c r="H825" i="4"/>
  <c r="H2169" i="4"/>
  <c r="M5259" i="4"/>
  <c r="H5737" i="4"/>
  <c r="M1003" i="4"/>
  <c r="M348" i="4"/>
  <c r="M3515" i="4"/>
  <c r="M5025" i="4"/>
  <c r="M3874" i="4"/>
  <c r="M4836" i="4"/>
  <c r="H2631" i="4"/>
  <c r="H788" i="4"/>
  <c r="H4661" i="4"/>
  <c r="H6914" i="4"/>
  <c r="H5053" i="4"/>
  <c r="H5957" i="4"/>
  <c r="H7084" i="4"/>
  <c r="H6987" i="4"/>
  <c r="M3211" i="4"/>
  <c r="H2564" i="4"/>
  <c r="M495" i="4"/>
  <c r="M6145" i="4"/>
  <c r="M239" i="4"/>
  <c r="M5147" i="4"/>
  <c r="M1981" i="4"/>
  <c r="M2658" i="4"/>
  <c r="H3394" i="4"/>
  <c r="H7057" i="4"/>
  <c r="H2613" i="4"/>
  <c r="H6180" i="4"/>
  <c r="H7083" i="4"/>
  <c r="H4750" i="4"/>
  <c r="H5810" i="4"/>
  <c r="H4939" i="4"/>
  <c r="M995" i="4"/>
  <c r="H5663" i="4"/>
  <c r="H5101" i="4"/>
  <c r="M5121" i="4"/>
  <c r="M2269" i="4"/>
  <c r="M3781" i="4"/>
  <c r="M1988" i="4"/>
  <c r="M6246" i="4"/>
  <c r="M2557" i="4"/>
  <c r="M6630" i="4"/>
  <c r="H6212" i="4"/>
  <c r="H2589" i="4"/>
  <c r="H6856" i="4"/>
  <c r="H6217" i="4"/>
  <c r="M6629" i="4"/>
  <c r="M641" i="4"/>
  <c r="H5999" i="4"/>
  <c r="H4977" i="4"/>
  <c r="H5308" i="4"/>
  <c r="M762" i="4"/>
  <c r="M6095" i="4"/>
  <c r="H5718" i="4"/>
  <c r="H385" i="4"/>
  <c r="H6937" i="4"/>
  <c r="M7323" i="4"/>
  <c r="M1967" i="4"/>
  <c r="H66" i="4"/>
  <c r="H4635" i="4"/>
  <c r="H103" i="4"/>
  <c r="H1595" i="4"/>
  <c r="H3120" i="4"/>
  <c r="H5349" i="4"/>
  <c r="H2941" i="4"/>
  <c r="H4595" i="4"/>
  <c r="H2774" i="4"/>
  <c r="H3420" i="4"/>
  <c r="H3283" i="4"/>
  <c r="H1874" i="4"/>
  <c r="H1840" i="4"/>
  <c r="H3413" i="4"/>
  <c r="H80" i="4"/>
  <c r="H4163" i="4"/>
  <c r="H1086" i="4"/>
  <c r="H2279" i="4"/>
  <c r="H2070" i="4"/>
  <c r="H2595" i="4"/>
  <c r="H1827" i="4"/>
  <c r="H4886" i="4"/>
  <c r="H7426" i="4"/>
  <c r="H3422" i="4"/>
  <c r="H4075" i="4"/>
  <c r="H3971" i="4"/>
  <c r="H674" i="4"/>
  <c r="H1159" i="4"/>
  <c r="H6784" i="4"/>
  <c r="H1382" i="4"/>
  <c r="H2719" i="4"/>
  <c r="H3060" i="4"/>
  <c r="H6198" i="4"/>
  <c r="H5864" i="4"/>
  <c r="H5980" i="4"/>
  <c r="M5945" i="4"/>
  <c r="M3143" i="4"/>
  <c r="H3918" i="4"/>
  <c r="H4624" i="4"/>
  <c r="H5281" i="4"/>
  <c r="H4893" i="4"/>
  <c r="H6897" i="4"/>
  <c r="H1060" i="4"/>
  <c r="M7055" i="4"/>
  <c r="M6927" i="4"/>
  <c r="M2580" i="4"/>
  <c r="H7425" i="4"/>
  <c r="H2673" i="4"/>
  <c r="H6082" i="4"/>
  <c r="H5558" i="4"/>
  <c r="H6829" i="4"/>
  <c r="H4174" i="4"/>
  <c r="M6578" i="4"/>
  <c r="M5410" i="4"/>
  <c r="M5332" i="4"/>
  <c r="H5042" i="4"/>
  <c r="H5506" i="4"/>
  <c r="M5643" i="4"/>
  <c r="H4329" i="4"/>
  <c r="H7129" i="4"/>
  <c r="M5107" i="4"/>
  <c r="M3730" i="4"/>
  <c r="M1069" i="4"/>
  <c r="M4679" i="4"/>
  <c r="H2831" i="4"/>
  <c r="H6893" i="4"/>
  <c r="M4810" i="4"/>
  <c r="H5373" i="4"/>
  <c r="H5190" i="4"/>
  <c r="M5405" i="4"/>
  <c r="M6953" i="4"/>
  <c r="M4593" i="4"/>
  <c r="H3785" i="4"/>
  <c r="H6168" i="4"/>
  <c r="H5640" i="4"/>
  <c r="M4111" i="4"/>
  <c r="H2481" i="4"/>
  <c r="M1160" i="4"/>
  <c r="H6672" i="4"/>
  <c r="M5899" i="4"/>
  <c r="M2059" i="4"/>
  <c r="H2426" i="4"/>
  <c r="M2575" i="4"/>
  <c r="H4993" i="4"/>
  <c r="H6059" i="4"/>
  <c r="M5362" i="4"/>
  <c r="M4509" i="4"/>
  <c r="M1880" i="4"/>
  <c r="H1045" i="4"/>
  <c r="H5213" i="4"/>
  <c r="H7499" i="4"/>
  <c r="H917" i="4"/>
  <c r="H7469" i="4"/>
  <c r="H7175" i="4"/>
  <c r="M339" i="4"/>
  <c r="M3497" i="4"/>
  <c r="H7314" i="4"/>
  <c r="M2981" i="4"/>
  <c r="M2824" i="4"/>
  <c r="M1539" i="4"/>
  <c r="M6947" i="4"/>
  <c r="M3098" i="4"/>
  <c r="H5626" i="4"/>
  <c r="H5947" i="4"/>
  <c r="H2293" i="4"/>
  <c r="M3705" i="4"/>
  <c r="M4965" i="4"/>
  <c r="M2746" i="4"/>
  <c r="M4979" i="4"/>
  <c r="H3929" i="4"/>
  <c r="M6751" i="4"/>
  <c r="M267" i="4"/>
  <c r="M532" i="4"/>
  <c r="H5726" i="4"/>
  <c r="H6501" i="4"/>
  <c r="H123" i="4"/>
  <c r="H3810" i="4"/>
  <c r="H1438" i="4"/>
  <c r="H175" i="4"/>
  <c r="H5893" i="4"/>
  <c r="H3468" i="4"/>
  <c r="H6222" i="4"/>
  <c r="H1023" i="4"/>
  <c r="H2725" i="4"/>
  <c r="H2516" i="4"/>
  <c r="H7204" i="4"/>
  <c r="H3787" i="4"/>
  <c r="H3050" i="4"/>
  <c r="H1877" i="4"/>
  <c r="H5110" i="4"/>
  <c r="H4811" i="4"/>
  <c r="H1161" i="4"/>
  <c r="H3654" i="4"/>
  <c r="H6689" i="4"/>
  <c r="H6305" i="4"/>
  <c r="H2615" i="4"/>
  <c r="H7117" i="4"/>
  <c r="H1908" i="4"/>
  <c r="H370" i="4"/>
  <c r="H3235" i="4"/>
  <c r="H919" i="4"/>
  <c r="H3594" i="4"/>
  <c r="H707" i="4"/>
  <c r="H2356" i="4"/>
  <c r="H4542" i="4"/>
  <c r="H7297" i="4"/>
  <c r="H1949" i="4"/>
  <c r="H7170" i="4"/>
  <c r="M5307" i="4"/>
  <c r="M3090" i="4"/>
  <c r="M2994" i="4"/>
  <c r="M3635" i="4"/>
  <c r="H2202" i="4"/>
  <c r="H3652" i="4"/>
  <c r="H6790" i="4"/>
  <c r="H6888" i="4"/>
  <c r="M427" i="4"/>
  <c r="M4637" i="4"/>
  <c r="M3827" i="4"/>
  <c r="H6938" i="4"/>
  <c r="H544" i="4"/>
  <c r="H6750" i="4"/>
  <c r="H5767" i="4"/>
  <c r="H7453" i="4"/>
  <c r="M1091" i="4"/>
  <c r="M1444" i="4"/>
  <c r="M3679" i="4"/>
  <c r="M5194" i="4"/>
  <c r="H718" i="4"/>
  <c r="H6439" i="4"/>
  <c r="H4188" i="4"/>
  <c r="M4121" i="4"/>
  <c r="H5253" i="4"/>
  <c r="H3011" i="4"/>
  <c r="M2141" i="4"/>
  <c r="M4807" i="4"/>
  <c r="H6034" i="4"/>
  <c r="M1203" i="4"/>
  <c r="H5725" i="4"/>
  <c r="M5683" i="4"/>
  <c r="M2216" i="4"/>
  <c r="H2047" i="4"/>
  <c r="H5189" i="4"/>
  <c r="M1565" i="4"/>
  <c r="M6066" i="4"/>
  <c r="H6939" i="4"/>
  <c r="H3907" i="4"/>
  <c r="H5039" i="4"/>
  <c r="H5028" i="4"/>
  <c r="H5376" i="4"/>
  <c r="M5490" i="4"/>
  <c r="M4666" i="4"/>
  <c r="H6250" i="4"/>
  <c r="M2251" i="4"/>
  <c r="M3167" i="4"/>
  <c r="M535" i="4"/>
  <c r="M1852" i="4"/>
  <c r="M4289" i="4"/>
  <c r="M2357" i="4"/>
  <c r="H3187" i="4"/>
  <c r="H6933" i="4"/>
  <c r="M3941" i="4"/>
  <c r="M1211" i="4"/>
  <c r="M4147" i="4"/>
  <c r="M5225" i="4"/>
  <c r="H6585" i="4"/>
  <c r="H5294" i="4"/>
  <c r="M332" i="4"/>
  <c r="M399" i="4"/>
  <c r="H7360" i="4"/>
  <c r="H5720" i="4"/>
  <c r="M2159" i="4"/>
  <c r="M1161" i="4"/>
  <c r="H3511" i="4"/>
  <c r="M6605" i="4"/>
  <c r="H5088" i="4"/>
  <c r="M1033" i="4"/>
  <c r="H7841" i="4"/>
  <c r="H6491" i="4"/>
  <c r="H1989" i="4"/>
  <c r="H6044" i="4"/>
  <c r="M3387" i="4"/>
  <c r="M4082" i="4"/>
  <c r="M756" i="4"/>
  <c r="M3467" i="4"/>
  <c r="H6835" i="4"/>
  <c r="M4021" i="4"/>
  <c r="M236" i="4"/>
  <c r="M6823" i="4"/>
  <c r="H4727" i="4"/>
  <c r="H5834" i="4"/>
  <c r="H7157" i="4"/>
  <c r="H4002" i="4"/>
  <c r="H3474" i="4"/>
  <c r="H75" i="4"/>
  <c r="H3801" i="4"/>
  <c r="H295" i="4"/>
  <c r="H2035" i="4"/>
  <c r="H4011" i="4"/>
  <c r="H4451" i="4"/>
  <c r="H1804" i="4"/>
  <c r="H630" i="4"/>
  <c r="H2763" i="4"/>
  <c r="H3341" i="4"/>
  <c r="H3575" i="4"/>
  <c r="H6591" i="4"/>
  <c r="H177" i="4"/>
  <c r="H3941" i="4"/>
  <c r="H2123" i="4"/>
  <c r="H908" i="4"/>
  <c r="H5379" i="4"/>
  <c r="M2455" i="4"/>
  <c r="M2276" i="4"/>
  <c r="H4033" i="4"/>
  <c r="H5274" i="4"/>
  <c r="M3801" i="4"/>
  <c r="H6984" i="4"/>
  <c r="H6767" i="4"/>
  <c r="M6087" i="4"/>
  <c r="H6135" i="4"/>
  <c r="H5136" i="4"/>
  <c r="H3298" i="4"/>
  <c r="H5436" i="4"/>
  <c r="M1459" i="4"/>
  <c r="M5170" i="4"/>
  <c r="H5353" i="4"/>
  <c r="H6390" i="4"/>
  <c r="M4879" i="4"/>
  <c r="H6275" i="4"/>
  <c r="H3905" i="4"/>
  <c r="H5077" i="4"/>
  <c r="M2541" i="4"/>
  <c r="H1861" i="4"/>
  <c r="M6473" i="4"/>
  <c r="M6195" i="4"/>
  <c r="H3516" i="4"/>
  <c r="M1451" i="4"/>
  <c r="H3878" i="4"/>
  <c r="H1524" i="4"/>
  <c r="M93" i="4"/>
  <c r="H1969" i="4"/>
  <c r="M2861" i="4"/>
  <c r="M6677" i="4"/>
  <c r="H5808" i="4"/>
  <c r="H7256" i="4"/>
  <c r="H6514" i="4"/>
  <c r="H3625" i="4"/>
  <c r="M5231" i="4"/>
  <c r="M3034" i="4"/>
  <c r="M5577" i="4"/>
  <c r="H2043" i="4"/>
  <c r="H4848" i="4"/>
  <c r="H2114" i="4"/>
  <c r="H5497" i="4"/>
  <c r="H4482" i="4"/>
  <c r="H2690" i="4"/>
  <c r="H5586" i="4"/>
  <c r="H4274" i="4"/>
  <c r="H4252" i="4"/>
  <c r="H6430" i="4"/>
  <c r="H7442" i="4"/>
  <c r="H5513" i="4"/>
  <c r="H3991" i="4"/>
  <c r="H1422" i="4"/>
  <c r="H1645" i="4"/>
  <c r="H2489" i="4"/>
  <c r="H2233" i="4"/>
  <c r="M1844" i="4"/>
  <c r="H6468" i="4"/>
  <c r="H6546" i="4"/>
  <c r="H4494" i="4"/>
  <c r="M6910" i="4"/>
  <c r="H3141" i="4"/>
  <c r="M1131" i="4"/>
  <c r="M4314" i="4"/>
  <c r="M846" i="4"/>
  <c r="H6951" i="4"/>
  <c r="M6941" i="4"/>
  <c r="M1603" i="4"/>
  <c r="H6402" i="4"/>
  <c r="H6502" i="4"/>
  <c r="H5296" i="4"/>
  <c r="M2895" i="4"/>
  <c r="M418" i="4"/>
  <c r="H373" i="4"/>
  <c r="M3081" i="4"/>
  <c r="H6907" i="4"/>
  <c r="H1605" i="4"/>
  <c r="H5295" i="4"/>
  <c r="M1367" i="4"/>
  <c r="H5684" i="4"/>
  <c r="M4368" i="4"/>
  <c r="H5030" i="4"/>
  <c r="H3317" i="4"/>
  <c r="H5360" i="4"/>
  <c r="M6765" i="4"/>
  <c r="M4582" i="4"/>
  <c r="H6695" i="4"/>
  <c r="H6428" i="4"/>
  <c r="M5861" i="4"/>
  <c r="M2525" i="4"/>
  <c r="M7131" i="4"/>
  <c r="M1678" i="4"/>
  <c r="H6538" i="4"/>
  <c r="H7218" i="4"/>
  <c r="H1616" i="4"/>
  <c r="M5889" i="4"/>
  <c r="H7052" i="4"/>
  <c r="M7024" i="4"/>
  <c r="H6297" i="4"/>
  <c r="H5455" i="4"/>
  <c r="M791" i="4"/>
  <c r="M3086" i="4"/>
  <c r="M2128" i="4"/>
  <c r="H2921" i="4"/>
  <c r="H7474" i="4"/>
  <c r="H4385" i="4"/>
  <c r="M5435" i="4"/>
  <c r="M3229" i="4"/>
  <c r="H6057" i="4"/>
  <c r="M5515" i="4"/>
  <c r="M5161" i="4"/>
  <c r="H3692" i="4"/>
  <c r="M879" i="4"/>
  <c r="M5077" i="4"/>
  <c r="M2052" i="4"/>
  <c r="M2257" i="4"/>
  <c r="H353" i="4"/>
  <c r="H1503" i="4"/>
  <c r="H321" i="4"/>
  <c r="H6834" i="4"/>
  <c r="H2165" i="4"/>
  <c r="M6971" i="4"/>
  <c r="M3771" i="4"/>
  <c r="H6236" i="4"/>
  <c r="M4837" i="4"/>
  <c r="M368" i="4"/>
  <c r="M5029" i="4"/>
  <c r="M2432" i="4"/>
  <c r="M6437" i="4"/>
  <c r="M4663" i="4"/>
  <c r="M5857" i="4"/>
  <c r="M1573" i="4"/>
  <c r="H7373" i="4"/>
  <c r="H6796" i="4"/>
  <c r="M2491" i="4"/>
  <c r="H5837" i="4"/>
  <c r="H6012" i="4"/>
  <c r="H2757" i="4"/>
  <c r="H3553" i="4"/>
  <c r="M2869" i="4"/>
  <c r="H6766" i="4"/>
  <c r="M3641" i="4"/>
  <c r="M4353" i="4"/>
  <c r="M3173" i="4"/>
  <c r="M2757" i="4"/>
  <c r="M445" i="4"/>
  <c r="M1122" i="4"/>
  <c r="M3569" i="4"/>
  <c r="M6244" i="4"/>
  <c r="M4335" i="4"/>
  <c r="H2521" i="4"/>
  <c r="H4883" i="4"/>
  <c r="H7062" i="4"/>
  <c r="H7380" i="4"/>
  <c r="H6820" i="4"/>
  <c r="M776" i="4"/>
  <c r="M4765" i="4"/>
  <c r="M2036" i="4"/>
  <c r="M4698" i="4"/>
  <c r="H6633" i="4"/>
  <c r="M4034" i="4"/>
  <c r="H5631" i="4"/>
  <c r="M5774" i="4"/>
  <c r="H5804" i="4"/>
  <c r="M2594" i="4"/>
  <c r="H7118" i="4"/>
  <c r="H6828" i="4"/>
  <c r="H5304" i="4"/>
  <c r="M2312" i="4"/>
  <c r="M2715" i="4"/>
  <c r="H2753" i="4"/>
  <c r="H4884" i="4"/>
  <c r="H7304" i="4"/>
  <c r="H6392" i="4"/>
  <c r="H6874" i="4"/>
  <c r="M2667" i="4"/>
  <c r="M7013" i="4"/>
  <c r="M5915" i="4"/>
  <c r="M3613" i="4"/>
  <c r="H5734" i="4"/>
  <c r="M1251" i="4"/>
  <c r="H6495" i="4"/>
  <c r="M6090" i="4"/>
  <c r="H7356" i="4"/>
  <c r="H6762" i="4"/>
  <c r="H677" i="4"/>
  <c r="H5606" i="4"/>
  <c r="H506" i="4"/>
  <c r="H2254" i="4"/>
  <c r="H4987" i="4"/>
  <c r="M5881" i="4"/>
  <c r="M3993" i="4"/>
  <c r="H5173" i="4"/>
  <c r="H6365" i="4"/>
  <c r="H789" i="4"/>
  <c r="M4971" i="4"/>
  <c r="M4250" i="4"/>
  <c r="M3659" i="4"/>
  <c r="M7392" i="4"/>
  <c r="M6035" i="4"/>
  <c r="M4020" i="4"/>
  <c r="M2344" i="4"/>
  <c r="M4271" i="4"/>
  <c r="M3654" i="4"/>
  <c r="M6074" i="4"/>
  <c r="M3836" i="4"/>
  <c r="M929" i="4"/>
  <c r="M5684" i="4"/>
  <c r="H5283" i="4"/>
  <c r="M5864" i="4"/>
  <c r="M2893" i="4"/>
  <c r="M6856" i="4"/>
  <c r="H5331" i="4"/>
  <c r="M654" i="4"/>
  <c r="M5970" i="4"/>
  <c r="M6693" i="4"/>
  <c r="H7211" i="4"/>
  <c r="M6241" i="4"/>
  <c r="M3554" i="4"/>
  <c r="M4354" i="4"/>
  <c r="M5956" i="4"/>
  <c r="M1724" i="4"/>
  <c r="M7100" i="4"/>
  <c r="M380" i="4"/>
  <c r="M1950" i="4"/>
  <c r="M6851" i="4"/>
  <c r="M288" i="4"/>
  <c r="M697" i="4"/>
  <c r="H1535" i="4"/>
  <c r="H1929" i="4"/>
  <c r="H6086" i="4"/>
  <c r="H5004" i="4"/>
  <c r="H3945" i="4"/>
  <c r="M1204" i="4"/>
  <c r="H7332" i="4"/>
  <c r="M3321" i="4"/>
  <c r="M1887" i="4"/>
  <c r="M6568" i="4"/>
  <c r="M4222" i="4"/>
  <c r="M287" i="4"/>
  <c r="M6930" i="4"/>
  <c r="M5055" i="4"/>
  <c r="M7311" i="4"/>
  <c r="M2138" i="4"/>
  <c r="M6906" i="4"/>
  <c r="M1922" i="4"/>
  <c r="M1848" i="4"/>
  <c r="M6063" i="4"/>
  <c r="M4877" i="4"/>
  <c r="M3614" i="4"/>
  <c r="M2127" i="4"/>
  <c r="H5842" i="4"/>
  <c r="M1915" i="4"/>
  <c r="M5782" i="4"/>
  <c r="M4196" i="4"/>
  <c r="H6617" i="4"/>
  <c r="M2717" i="4"/>
  <c r="M4047" i="4"/>
  <c r="M1776" i="4"/>
  <c r="M2954" i="4"/>
  <c r="M4733" i="4"/>
  <c r="M1090" i="4"/>
  <c r="M3568" i="4"/>
  <c r="M3575" i="4"/>
  <c r="M3287" i="4"/>
  <c r="M6552" i="4"/>
  <c r="M4797" i="4"/>
  <c r="M5461" i="4"/>
  <c r="H2186" i="4"/>
  <c r="H5242" i="4"/>
  <c r="H4735" i="4"/>
  <c r="H2446" i="4"/>
  <c r="H248" i="4"/>
  <c r="H2708" i="4"/>
  <c r="H4568" i="4"/>
  <c r="H2157" i="4"/>
  <c r="H3150" i="4"/>
  <c r="H4716" i="4"/>
  <c r="H3333" i="4"/>
  <c r="H2895" i="4"/>
  <c r="H1950" i="4"/>
  <c r="H1767" i="4"/>
  <c r="H5554" i="4"/>
  <c r="H5963" i="4"/>
  <c r="M3585" i="4"/>
  <c r="M1634" i="4"/>
  <c r="H7290" i="4"/>
  <c r="H2209" i="4"/>
  <c r="M4097" i="4"/>
  <c r="M4880" i="4"/>
  <c r="H7414" i="4"/>
  <c r="H6681" i="4"/>
  <c r="M5275" i="4"/>
  <c r="M6826" i="4"/>
  <c r="H5917" i="4"/>
  <c r="M5330" i="4"/>
  <c r="M6657" i="4"/>
  <c r="H1121" i="4"/>
  <c r="M1517" i="4"/>
  <c r="H6058" i="4"/>
  <c r="M5185" i="4"/>
  <c r="M5411" i="4"/>
  <c r="H5054" i="4"/>
  <c r="H3257" i="4"/>
  <c r="H7475" i="4"/>
  <c r="H5700" i="4"/>
  <c r="M405" i="4"/>
  <c r="H7155" i="4"/>
  <c r="M6177" i="4"/>
  <c r="M7842" i="4"/>
  <c r="M765" i="4"/>
  <c r="H5087" i="4"/>
  <c r="H5375" i="4"/>
  <c r="M964" i="4"/>
  <c r="M7116" i="4"/>
  <c r="H6162" i="4"/>
  <c r="M6259" i="4"/>
  <c r="M3131" i="4"/>
  <c r="M3003" i="4"/>
  <c r="M5026" i="4"/>
  <c r="M7278" i="4"/>
  <c r="H6841" i="4"/>
  <c r="H3545" i="4"/>
  <c r="M5813" i="4"/>
  <c r="H4951" i="4"/>
  <c r="M5793" i="4"/>
  <c r="M2453" i="4"/>
  <c r="M3442" i="4"/>
  <c r="H7388" i="4"/>
  <c r="M3235" i="4"/>
  <c r="M5335" i="4"/>
  <c r="H693" i="4"/>
  <c r="H5166" i="4"/>
  <c r="H4345" i="4"/>
  <c r="M1347" i="4"/>
  <c r="M5618" i="4"/>
  <c r="M5306" i="4"/>
  <c r="M1507" i="4"/>
  <c r="M1483" i="4"/>
  <c r="M2579" i="4"/>
  <c r="M6601" i="4"/>
  <c r="M145" i="4"/>
  <c r="M5627" i="4"/>
  <c r="M5005" i="4"/>
  <c r="H6997" i="4"/>
  <c r="H1334" i="4"/>
  <c r="H6203" i="4"/>
  <c r="H2777" i="4"/>
  <c r="H5860" i="4"/>
  <c r="M4239" i="4"/>
  <c r="H6863" i="4"/>
  <c r="H1259" i="4"/>
  <c r="M1771" i="4"/>
  <c r="M6433" i="4"/>
  <c r="H5887" i="4"/>
  <c r="M1569" i="4"/>
  <c r="M2327" i="4"/>
  <c r="M5763" i="4"/>
  <c r="M3314" i="4"/>
  <c r="M504" i="4"/>
  <c r="H7413" i="4"/>
  <c r="H5363" i="4"/>
  <c r="H3769" i="4"/>
  <c r="M2484" i="4"/>
  <c r="H5544" i="4"/>
  <c r="H5167" i="4"/>
  <c r="H7109" i="4"/>
  <c r="M1544" i="4"/>
  <c r="M7445" i="4"/>
  <c r="H6084" i="4"/>
  <c r="H6788" i="4"/>
  <c r="M7129" i="4"/>
  <c r="M6817" i="4"/>
  <c r="M5115" i="4"/>
  <c r="M5100" i="4"/>
  <c r="H6720" i="4"/>
  <c r="M3512" i="4"/>
  <c r="M3905" i="4"/>
  <c r="H521" i="4"/>
  <c r="H5800" i="4"/>
  <c r="H5593" i="4"/>
  <c r="H6794" i="4"/>
  <c r="H5114" i="4"/>
  <c r="M5235" i="4"/>
  <c r="M1375" i="4"/>
  <c r="M6085" i="4"/>
  <c r="M3055" i="4"/>
  <c r="M1732" i="4"/>
  <c r="M331" i="4"/>
  <c r="H890" i="4"/>
  <c r="M2018" i="4"/>
  <c r="H5530" i="4"/>
  <c r="M6736" i="4"/>
  <c r="H5221" i="4"/>
  <c r="H3465" i="4"/>
  <c r="H4178" i="4"/>
  <c r="M1821" i="4"/>
  <c r="H6340" i="4"/>
  <c r="M4901" i="4"/>
  <c r="M1789" i="4"/>
  <c r="H6998" i="4"/>
  <c r="H7110" i="4"/>
  <c r="H5770" i="4"/>
  <c r="H5299" i="4"/>
  <c r="M3599" i="4"/>
  <c r="M943" i="4"/>
  <c r="M6418" i="4"/>
  <c r="H382" i="4"/>
  <c r="M136" i="4"/>
  <c r="H5679" i="4"/>
  <c r="M2007" i="4"/>
  <c r="M334" i="4"/>
  <c r="M2221" i="4"/>
  <c r="M3775" i="4"/>
  <c r="M1934" i="4"/>
  <c r="H5532" i="4"/>
  <c r="H4253" i="4"/>
  <c r="H5381" i="4"/>
  <c r="H7242" i="4"/>
  <c r="H6729" i="4"/>
  <c r="M3833" i="4"/>
  <c r="M1195" i="4"/>
  <c r="M476" i="4"/>
  <c r="H6730" i="4"/>
  <c r="M5021" i="4"/>
  <c r="M3412" i="4"/>
  <c r="M5160" i="4"/>
  <c r="H5539" i="4"/>
  <c r="M7104" i="4"/>
  <c r="M2223" i="4"/>
  <c r="M737" i="4"/>
  <c r="M4904" i="4"/>
  <c r="M2099" i="4"/>
  <c r="M394" i="4"/>
  <c r="M5373" i="4"/>
  <c r="M923" i="4"/>
  <c r="M7454" i="4"/>
  <c r="M4997" i="4"/>
  <c r="M134" i="4"/>
  <c r="M6439" i="4"/>
  <c r="M7870" i="4"/>
  <c r="M160" i="4"/>
  <c r="M3134" i="4"/>
  <c r="M3861" i="4"/>
  <c r="M4503" i="4"/>
  <c r="H7229" i="4"/>
  <c r="M3541" i="4"/>
  <c r="M7291" i="4"/>
  <c r="H6020" i="4"/>
  <c r="H5873" i="4"/>
  <c r="H5396" i="4"/>
  <c r="M6465" i="4"/>
  <c r="M4841" i="4"/>
  <c r="M2290" i="4"/>
  <c r="M984" i="4"/>
  <c r="M3127" i="4"/>
  <c r="M3152" i="4"/>
  <c r="M5000" i="4"/>
  <c r="M7277" i="4"/>
  <c r="M5128" i="4"/>
  <c r="M1819" i="4"/>
  <c r="M2175" i="4"/>
  <c r="M2199" i="4"/>
  <c r="H5932" i="4"/>
  <c r="H4457" i="4"/>
  <c r="M24" i="4"/>
  <c r="H2529" i="4"/>
  <c r="H6697" i="4"/>
  <c r="M3241" i="4"/>
  <c r="M2086" i="4"/>
  <c r="M6158" i="4"/>
  <c r="M1108" i="4"/>
  <c r="M3608" i="4"/>
  <c r="M97" i="4"/>
  <c r="M2515" i="4"/>
  <c r="M5798" i="4"/>
  <c r="M4182" i="4"/>
  <c r="M4680" i="4"/>
  <c r="M3584" i="4"/>
  <c r="M2263" i="4"/>
  <c r="M5652" i="4"/>
  <c r="M6232" i="4"/>
  <c r="H2611" i="4"/>
  <c r="H3378" i="4"/>
  <c r="H4066" i="4"/>
  <c r="H511" i="4"/>
  <c r="H939" i="4"/>
  <c r="H3021" i="4"/>
  <c r="H3963" i="4"/>
  <c r="H6072" i="4"/>
  <c r="M4363" i="4"/>
  <c r="H5573" i="4"/>
  <c r="M5045" i="4"/>
  <c r="H165" i="4"/>
  <c r="H4703" i="4"/>
  <c r="H2399" i="4"/>
  <c r="H5900" i="4"/>
  <c r="M3947" i="4"/>
  <c r="M7265" i="4"/>
  <c r="H4665" i="4"/>
  <c r="H6359" i="4"/>
  <c r="M7235" i="4"/>
  <c r="M684" i="4"/>
  <c r="M988" i="4"/>
  <c r="H7386" i="4"/>
  <c r="M2711" i="4"/>
  <c r="H6996" i="4"/>
  <c r="M1796" i="4"/>
  <c r="H6098" i="4"/>
  <c r="H6965" i="4"/>
  <c r="H5926" i="4"/>
  <c r="H2359" i="4"/>
  <c r="M2268" i="4"/>
  <c r="M5441" i="4"/>
  <c r="H705" i="4"/>
  <c r="M520" i="4"/>
  <c r="H6899" i="4"/>
  <c r="M6105" i="4"/>
  <c r="M4219" i="4"/>
  <c r="H7495" i="4"/>
  <c r="M1019" i="4"/>
  <c r="H7403" i="4"/>
  <c r="H5325" i="4"/>
  <c r="M4551" i="4"/>
  <c r="M5403" i="4"/>
  <c r="M5371" i="4"/>
  <c r="H7407" i="4"/>
  <c r="H5287" i="4"/>
  <c r="H1783" i="4"/>
  <c r="H6282" i="4"/>
  <c r="H6541" i="4"/>
  <c r="M4517" i="4"/>
  <c r="H6665" i="4"/>
  <c r="H5824" i="4"/>
  <c r="M284" i="4"/>
  <c r="M4570" i="4"/>
  <c r="H7012" i="4"/>
  <c r="M6654" i="4"/>
  <c r="M5531" i="4"/>
  <c r="M7480" i="4"/>
  <c r="H5968" i="4"/>
  <c r="H6844" i="4"/>
  <c r="M2809" i="4"/>
  <c r="M3203" i="4"/>
  <c r="H5943" i="4"/>
  <c r="M6460" i="4"/>
  <c r="M5886" i="4"/>
  <c r="M6593" i="4"/>
  <c r="M3540" i="4"/>
  <c r="H7127" i="4"/>
  <c r="M5052" i="4"/>
  <c r="H3551" i="4"/>
  <c r="H6200" i="4"/>
  <c r="M7102" i="4"/>
  <c r="M1761" i="4"/>
  <c r="H6925" i="4"/>
  <c r="M1801" i="4"/>
  <c r="M6093" i="4"/>
  <c r="H5371" i="4"/>
  <c r="H4354" i="4"/>
  <c r="H6194" i="4"/>
  <c r="M1636" i="4"/>
  <c r="M1672" i="4"/>
  <c r="M2281" i="4"/>
  <c r="M940" i="4"/>
  <c r="M7456" i="4"/>
  <c r="M1733" i="4"/>
  <c r="M4567" i="4"/>
  <c r="M235" i="4"/>
  <c r="H2393" i="4"/>
  <c r="H1294" i="4"/>
  <c r="M6456" i="4"/>
  <c r="M5467" i="4"/>
  <c r="M1752" i="4"/>
  <c r="M2800" i="4"/>
  <c r="M5980" i="4"/>
  <c r="M1713" i="4"/>
  <c r="M3502" i="4"/>
  <c r="H4882" i="4"/>
  <c r="M1999" i="4"/>
  <c r="H5624" i="4"/>
  <c r="M4888" i="4"/>
  <c r="H7827" i="4"/>
  <c r="M6216" i="4"/>
  <c r="M1958" i="4"/>
  <c r="M3865" i="4"/>
  <c r="M2315" i="4"/>
  <c r="M2958" i="4"/>
  <c r="H5169" i="4"/>
  <c r="M1845" i="4"/>
  <c r="M3562" i="4"/>
  <c r="M6449" i="4"/>
  <c r="M4500" i="4"/>
  <c r="M2935" i="4"/>
  <c r="M6466" i="4"/>
  <c r="M799" i="4"/>
  <c r="H5618" i="4"/>
  <c r="H5340" i="4"/>
  <c r="M3483" i="4"/>
  <c r="H809" i="4"/>
  <c r="M7237" i="4"/>
  <c r="M2173" i="4"/>
  <c r="M4886" i="4"/>
  <c r="M5623" i="4"/>
  <c r="M6071" i="4"/>
  <c r="M2924" i="4"/>
  <c r="H7040" i="4"/>
  <c r="H6850" i="4"/>
  <c r="M7829" i="4"/>
  <c r="M690" i="4"/>
  <c r="M382" i="4"/>
  <c r="M4784" i="4"/>
  <c r="M4133" i="4"/>
  <c r="H6709" i="4"/>
  <c r="M1318" i="4"/>
  <c r="M2946" i="4"/>
  <c r="M6374" i="4"/>
  <c r="M566" i="4"/>
  <c r="M544" i="4"/>
  <c r="M1498" i="4"/>
  <c r="M3555" i="4"/>
  <c r="H4009" i="4"/>
  <c r="M3158" i="4"/>
  <c r="M1307" i="4"/>
  <c r="M383" i="4"/>
  <c r="M3680" i="4"/>
  <c r="M3056" i="4"/>
  <c r="H6416" i="4"/>
  <c r="M4595" i="4"/>
  <c r="H5422" i="4"/>
  <c r="H6566" i="4"/>
  <c r="H5519" i="4"/>
  <c r="M5636" i="4"/>
  <c r="M1760" i="4"/>
  <c r="M5034" i="4"/>
  <c r="M2973" i="4"/>
  <c r="H6147" i="4"/>
  <c r="M3326" i="4"/>
  <c r="M859" i="4"/>
  <c r="H7849" i="4"/>
  <c r="J7" i="4"/>
  <c r="J7875" i="4" s="1"/>
  <c r="M297" i="4"/>
  <c r="M4618" i="4"/>
  <c r="M558" i="4"/>
  <c r="M256" i="4"/>
  <c r="M832" i="4"/>
  <c r="M1350" i="4"/>
  <c r="M1209" i="4"/>
  <c r="M5183" i="4"/>
  <c r="M2064" i="4"/>
  <c r="M254" i="4"/>
  <c r="M1222" i="4"/>
  <c r="M729" i="4"/>
  <c r="M4251" i="4"/>
  <c r="M2447" i="4"/>
  <c r="M3830" i="4"/>
  <c r="M4472" i="4"/>
  <c r="M1525" i="4"/>
  <c r="M1297" i="4"/>
  <c r="M6728" i="4"/>
  <c r="M2849" i="4"/>
  <c r="M1284" i="4"/>
  <c r="M6178" i="4"/>
  <c r="M4711" i="4"/>
  <c r="M735" i="4"/>
  <c r="H1478" i="4"/>
  <c r="H1322" i="4"/>
  <c r="H714" i="4"/>
  <c r="H4196" i="4"/>
  <c r="H6367" i="4"/>
  <c r="H4271" i="4"/>
  <c r="H6264" i="4"/>
  <c r="H5426" i="4"/>
  <c r="H6107" i="4"/>
  <c r="H2721" i="4"/>
  <c r="M6721" i="4"/>
  <c r="H4281" i="4"/>
  <c r="M2563" i="4"/>
  <c r="H5599" i="4"/>
  <c r="M5264" i="4"/>
  <c r="H6708" i="4"/>
  <c r="M6416" i="4"/>
  <c r="H6770" i="4"/>
  <c r="M1329" i="4"/>
  <c r="H4319" i="4"/>
  <c r="M6290" i="4"/>
  <c r="M3658" i="4"/>
  <c r="M5669" i="4"/>
  <c r="H6547" i="4"/>
  <c r="M493" i="4"/>
  <c r="M3401" i="4"/>
  <c r="M4459" i="4"/>
  <c r="H5931" i="4"/>
  <c r="M3858" i="4"/>
  <c r="H5915" i="4"/>
  <c r="H5400" i="4"/>
  <c r="M6985" i="4"/>
  <c r="H4885" i="4"/>
  <c r="H5352" i="4"/>
  <c r="M5401" i="4"/>
  <c r="M7490" i="4"/>
  <c r="M179" i="4"/>
  <c r="H5732" i="4"/>
  <c r="M6419" i="4"/>
  <c r="H5059" i="4"/>
  <c r="H3485" i="4"/>
  <c r="H2297" i="4"/>
  <c r="M2111" i="4"/>
  <c r="H5698" i="4"/>
  <c r="M4588" i="4"/>
  <c r="M4883" i="4"/>
  <c r="M3581" i="4"/>
  <c r="H6792" i="4"/>
  <c r="H5867" i="4"/>
  <c r="M4475" i="4"/>
  <c r="M3948" i="4"/>
  <c r="H1333" i="4"/>
  <c r="M6799" i="4"/>
  <c r="H5339" i="4"/>
  <c r="M5673" i="4"/>
  <c r="M3151" i="4"/>
  <c r="H7834" i="4"/>
  <c r="H4239" i="4"/>
  <c r="H254" i="4"/>
  <c r="M260" i="4"/>
  <c r="M571" i="4"/>
  <c r="M1389" i="4"/>
  <c r="M5925" i="4"/>
  <c r="M7335" i="4"/>
  <c r="M2097" i="4"/>
  <c r="M3513" i="4"/>
  <c r="H5069" i="4"/>
  <c r="H7193" i="4"/>
  <c r="H2401" i="4"/>
  <c r="M5377" i="4"/>
  <c r="M4805" i="4"/>
  <c r="M3812" i="4"/>
  <c r="M7372" i="4"/>
  <c r="H6597" i="4"/>
  <c r="H5899" i="4"/>
  <c r="H3167" i="4"/>
  <c r="M6131" i="4"/>
  <c r="H5289" i="4"/>
  <c r="H7381" i="4"/>
  <c r="M7018" i="4"/>
  <c r="M4110" i="4"/>
  <c r="M242" i="4"/>
  <c r="M6428" i="4"/>
  <c r="H6103" i="4"/>
  <c r="M2834" i="4"/>
  <c r="M1192" i="4"/>
  <c r="M191" i="4"/>
  <c r="M7851" i="4"/>
  <c r="M2409" i="4"/>
  <c r="M5767" i="4"/>
  <c r="H3393" i="4"/>
  <c r="M1971" i="4"/>
  <c r="H5565" i="4"/>
  <c r="M5602" i="4"/>
  <c r="H2018" i="4"/>
  <c r="M7479" i="4"/>
  <c r="M5841" i="4"/>
  <c r="H5879" i="4"/>
  <c r="H99" i="4"/>
  <c r="M4070" i="4"/>
  <c r="M2363" i="4"/>
  <c r="M1843" i="4"/>
  <c r="H6292" i="4"/>
  <c r="M1917" i="4"/>
  <c r="M6186" i="4"/>
  <c r="M6743" i="4"/>
  <c r="M1955" i="4"/>
  <c r="M5649" i="4"/>
  <c r="H107" i="4"/>
  <c r="M7247" i="4"/>
  <c r="M4912" i="4"/>
  <c r="M4398" i="4"/>
  <c r="M598" i="4"/>
  <c r="H4529" i="4"/>
  <c r="M1556" i="4"/>
  <c r="M5834" i="4"/>
  <c r="H5336" i="4"/>
  <c r="M1250" i="4"/>
  <c r="H6175" i="4"/>
  <c r="M6328" i="4"/>
  <c r="M498" i="4"/>
  <c r="M1392" i="4"/>
  <c r="M3884" i="4"/>
  <c r="M4549" i="4"/>
  <c r="M5369" i="4"/>
  <c r="M3303" i="4"/>
  <c r="M5963" i="4"/>
  <c r="M6344" i="4"/>
  <c r="M1563" i="4"/>
  <c r="M951" i="4"/>
  <c r="M4875" i="4"/>
  <c r="M2651" i="4"/>
  <c r="M6056" i="4"/>
  <c r="M4229" i="4"/>
  <c r="M7315" i="4"/>
  <c r="M5556" i="4"/>
  <c r="M4384" i="4"/>
  <c r="M2247" i="4"/>
  <c r="M2617" i="4"/>
  <c r="M2838" i="4"/>
  <c r="M6012" i="4"/>
  <c r="M2896" i="4"/>
  <c r="M2848" i="4"/>
  <c r="M5292" i="4"/>
  <c r="M5211" i="4"/>
  <c r="M3499" i="4"/>
  <c r="M5926" i="4"/>
  <c r="M2726" i="4"/>
  <c r="M6185" i="4"/>
  <c r="M1595" i="4"/>
  <c r="M4590" i="4"/>
  <c r="M5200" i="4"/>
  <c r="M741" i="4"/>
  <c r="M2940" i="4"/>
  <c r="M5464" i="4"/>
  <c r="M2927" i="4"/>
  <c r="M4546" i="4"/>
  <c r="M2079" i="4"/>
  <c r="M7459" i="4"/>
  <c r="M4445" i="4"/>
  <c r="M5828" i="4"/>
  <c r="M2403" i="4"/>
  <c r="M1179" i="4"/>
  <c r="M41" i="4"/>
  <c r="M585" i="4"/>
  <c r="M4863" i="4"/>
  <c r="M6660" i="4"/>
  <c r="M4048" i="4"/>
  <c r="M2684" i="4"/>
  <c r="M3583" i="4"/>
  <c r="M2544" i="4"/>
  <c r="M7447" i="4"/>
  <c r="M2427" i="4"/>
  <c r="H4841" i="4"/>
  <c r="M6219" i="4"/>
  <c r="M6537" i="4"/>
  <c r="M7409" i="4"/>
  <c r="M212" i="4"/>
  <c r="M4287" i="4"/>
  <c r="M6701" i="4"/>
  <c r="M5439" i="4"/>
  <c r="M202" i="4"/>
  <c r="M1785" i="4"/>
  <c r="H207" i="4"/>
  <c r="H3603" i="4"/>
  <c r="H6993" i="4"/>
  <c r="H3059" i="4"/>
  <c r="H7273" i="4"/>
  <c r="M187" i="4"/>
  <c r="H7343" i="4"/>
  <c r="M2513" i="4"/>
  <c r="H5527" i="4"/>
  <c r="M3721" i="4"/>
  <c r="M1442" i="4"/>
  <c r="H4675" i="4"/>
  <c r="M5153" i="4"/>
  <c r="H5267" i="4"/>
  <c r="H5107" i="4"/>
  <c r="H6815" i="4"/>
  <c r="H4690" i="4"/>
  <c r="M3129" i="4"/>
  <c r="M1476" i="4"/>
  <c r="M347" i="4"/>
  <c r="H6333" i="4"/>
  <c r="M7285" i="4"/>
  <c r="H6802" i="4"/>
  <c r="H5058" i="4"/>
  <c r="H801" i="4"/>
  <c r="H6320" i="4"/>
  <c r="H7410" i="4"/>
  <c r="M2382" i="4"/>
  <c r="H7427" i="4"/>
  <c r="M1333" i="4"/>
  <c r="M692" i="4"/>
  <c r="M6497" i="4"/>
  <c r="H5269" i="4"/>
  <c r="M2103" i="4"/>
  <c r="H5447" i="4"/>
  <c r="H6840" i="4"/>
  <c r="H6425" i="4"/>
  <c r="M3831" i="4"/>
  <c r="M137" i="4"/>
  <c r="M5751" i="4"/>
  <c r="M312" i="4"/>
  <c r="M5601" i="4"/>
  <c r="H6768" i="4"/>
  <c r="H6799" i="4"/>
  <c r="M3231" i="4"/>
  <c r="M7398" i="4"/>
  <c r="M3138" i="4"/>
  <c r="M1061" i="4"/>
  <c r="M860" i="4"/>
  <c r="M6191" i="4"/>
  <c r="M114" i="4"/>
  <c r="H235" i="4"/>
  <c r="H5432" i="4"/>
  <c r="M2273" i="4"/>
  <c r="M1421" i="4"/>
  <c r="M174" i="4"/>
  <c r="M2847" i="4"/>
  <c r="M3234" i="4"/>
  <c r="H6723" i="4"/>
  <c r="M4482" i="4"/>
  <c r="M2742" i="4"/>
  <c r="M1385" i="4"/>
  <c r="H6636" i="4"/>
  <c r="M5308" i="4"/>
  <c r="M5506" i="4"/>
  <c r="M4806" i="4"/>
  <c r="M7425" i="4"/>
  <c r="M4756" i="4"/>
  <c r="H4943" i="4"/>
  <c r="M4394" i="4"/>
  <c r="M1154" i="4"/>
  <c r="M1316" i="4"/>
  <c r="M4055" i="4"/>
  <c r="M6718" i="4"/>
  <c r="M6959" i="4"/>
  <c r="M6238" i="4"/>
  <c r="M5068" i="4"/>
  <c r="M5644" i="4"/>
  <c r="M1237" i="4"/>
  <c r="M6122" i="4"/>
  <c r="M7134" i="4"/>
  <c r="M5434" i="4"/>
  <c r="M5950" i="4"/>
  <c r="M6129" i="4"/>
  <c r="M1073" i="4"/>
  <c r="M4429" i="4"/>
  <c r="M2209" i="4"/>
  <c r="M7464" i="4"/>
  <c r="M4488" i="4"/>
  <c r="M1912" i="4"/>
  <c r="M4670" i="4"/>
  <c r="M7841" i="4"/>
  <c r="M6318" i="4"/>
  <c r="M4349" i="4"/>
  <c r="M4925" i="4"/>
  <c r="M2620" i="4"/>
  <c r="M4828" i="4"/>
  <c r="M6236" i="4"/>
  <c r="M3165" i="4"/>
  <c r="M574" i="4"/>
  <c r="M6581" i="4"/>
  <c r="M3520" i="4"/>
  <c r="M4143" i="4"/>
  <c r="H6455" i="4"/>
  <c r="M1592" i="4"/>
  <c r="M7257" i="4"/>
  <c r="M2900" i="4"/>
  <c r="H6916" i="4"/>
  <c r="H5964" i="4"/>
  <c r="M433" i="4"/>
  <c r="M4087" i="4"/>
  <c r="M7248" i="4"/>
  <c r="H5178" i="4"/>
  <c r="M155" i="4"/>
  <c r="M4412" i="4"/>
  <c r="M4547" i="4"/>
  <c r="M6705" i="4"/>
  <c r="M7140" i="4"/>
  <c r="M2862" i="4"/>
  <c r="M211" i="4"/>
  <c r="M533" i="4"/>
  <c r="H277" i="4"/>
  <c r="H6197" i="4"/>
  <c r="H1365" i="4"/>
  <c r="M5356" i="4"/>
  <c r="H7490" i="4"/>
  <c r="M5740" i="4"/>
  <c r="M3488" i="4"/>
  <c r="M2508" i="4"/>
  <c r="M1729" i="4"/>
  <c r="M6106" i="4"/>
  <c r="M5836" i="4"/>
  <c r="M5334" i="4"/>
  <c r="M2133" i="4"/>
  <c r="M2784" i="4"/>
  <c r="M4852" i="4"/>
  <c r="M2260" i="4"/>
  <c r="M3779" i="4"/>
  <c r="M6143" i="4"/>
  <c r="H4278" i="4"/>
  <c r="M3214" i="4"/>
  <c r="M6702" i="4"/>
  <c r="M5414" i="4"/>
  <c r="M5001" i="4"/>
  <c r="H6249" i="4"/>
  <c r="M4559" i="4"/>
  <c r="M2441" i="4"/>
  <c r="M5071" i="4"/>
  <c r="M6029" i="4"/>
  <c r="M6531" i="4"/>
  <c r="H5300" i="4"/>
  <c r="M542" i="4"/>
  <c r="M6421" i="4"/>
  <c r="M7857" i="4"/>
  <c r="M6413" i="4"/>
  <c r="M2401" i="4"/>
  <c r="M6308" i="4"/>
  <c r="M5645" i="4"/>
  <c r="M289" i="4"/>
  <c r="M5632" i="4"/>
  <c r="M3219" i="4"/>
  <c r="M2858" i="4"/>
  <c r="M821" i="4"/>
  <c r="M4444" i="4"/>
  <c r="M4443" i="4"/>
  <c r="M5080" i="4"/>
  <c r="M5143" i="4"/>
  <c r="M6320" i="4"/>
  <c r="M4697" i="4"/>
  <c r="M1378" i="4"/>
  <c r="H4406" i="4"/>
  <c r="H2579" i="4"/>
  <c r="H1251" i="4"/>
  <c r="H2633" i="4"/>
  <c r="H6153" i="4"/>
  <c r="H6598" i="4"/>
  <c r="H5311" i="4"/>
  <c r="M1659" i="4"/>
  <c r="H6941" i="4"/>
  <c r="H1782" i="4"/>
  <c r="H6104" i="4"/>
  <c r="M4609" i="4"/>
  <c r="M7109" i="4"/>
  <c r="M4371" i="4"/>
  <c r="M1175" i="4"/>
  <c r="H2881" i="4"/>
  <c r="H2501" i="4"/>
  <c r="M1963" i="4"/>
  <c r="M4786" i="4"/>
  <c r="M1391" i="4"/>
  <c r="H243" i="4"/>
  <c r="H337" i="4"/>
  <c r="M5962" i="4"/>
  <c r="H6378" i="4"/>
  <c r="H6777" i="4"/>
  <c r="M2985" i="4"/>
  <c r="H4057" i="4"/>
  <c r="M5818" i="4"/>
  <c r="M7113" i="4"/>
  <c r="M6565" i="4"/>
  <c r="H141" i="4"/>
  <c r="M4923" i="4"/>
  <c r="H5583" i="4"/>
  <c r="H5920" i="4"/>
  <c r="H4142" i="4"/>
  <c r="M2817" i="4"/>
  <c r="M6464" i="4"/>
  <c r="M4878" i="4"/>
  <c r="H5014" i="4"/>
  <c r="M3399" i="4"/>
  <c r="M216" i="4"/>
  <c r="M4641" i="4"/>
  <c r="M5617" i="4"/>
  <c r="M5140" i="4"/>
  <c r="M1802" i="4"/>
  <c r="M4069" i="4"/>
  <c r="H6725" i="4"/>
  <c r="M6366" i="4"/>
  <c r="M1864" i="4"/>
  <c r="M2744" i="4"/>
  <c r="H6733" i="4"/>
  <c r="M5717" i="4"/>
  <c r="M854" i="4"/>
  <c r="M2151" i="4"/>
  <c r="M3629" i="4"/>
  <c r="M4022" i="4"/>
  <c r="M6469" i="4"/>
  <c r="H6377" i="4"/>
  <c r="M5868" i="4"/>
  <c r="M3598" i="4"/>
  <c r="M5366" i="4"/>
  <c r="M6331" i="4"/>
  <c r="M2005" i="4"/>
  <c r="M3503" i="4"/>
  <c r="M5938" i="4"/>
  <c r="H4997" i="4"/>
  <c r="M7006" i="4"/>
  <c r="M2445" i="4"/>
  <c r="M5731" i="4"/>
  <c r="M6455" i="4"/>
  <c r="M7164" i="4"/>
  <c r="M5325" i="4"/>
  <c r="M5236" i="4"/>
  <c r="M2677" i="4"/>
  <c r="H5219" i="4"/>
  <c r="M5783" i="4"/>
  <c r="M3115" i="4"/>
  <c r="M3607" i="4"/>
  <c r="M1665" i="4"/>
  <c r="H5079" i="4"/>
  <c r="M1044" i="4"/>
  <c r="M6362" i="4"/>
  <c r="M2088" i="4"/>
  <c r="M2217" i="4"/>
  <c r="M2581" i="4"/>
  <c r="M6078" i="4"/>
  <c r="M5368" i="4"/>
  <c r="M1212" i="4"/>
  <c r="M5596" i="4"/>
  <c r="M2157" i="4"/>
  <c r="M6480" i="4"/>
  <c r="M4510" i="4"/>
  <c r="H6127" i="4"/>
  <c r="M305" i="4"/>
  <c r="H6668" i="4"/>
  <c r="H4044" i="4"/>
  <c r="H2940" i="4"/>
  <c r="H876" i="4"/>
  <c r="H3336" i="4"/>
  <c r="H6931" i="4"/>
  <c r="H7022" i="4"/>
  <c r="M4763" i="4"/>
  <c r="H2657" i="4"/>
  <c r="H5081" i="4"/>
  <c r="M6602" i="4"/>
  <c r="H5896" i="4"/>
  <c r="M4540" i="4"/>
  <c r="M3640" i="4"/>
  <c r="H6918" i="4"/>
  <c r="M4099" i="4"/>
  <c r="H6071" i="4"/>
  <c r="M165" i="4"/>
  <c r="H7379" i="4"/>
  <c r="M6501" i="4"/>
  <c r="H811" i="4"/>
  <c r="H5681" i="4"/>
  <c r="M6283" i="4"/>
  <c r="M6587" i="4"/>
  <c r="M5658" i="4"/>
  <c r="H6279" i="4"/>
  <c r="M2874" i="4"/>
  <c r="M1627" i="4"/>
  <c r="M7411" i="4"/>
  <c r="H3613" i="4"/>
  <c r="M4954" i="4"/>
  <c r="H7140" i="4"/>
  <c r="M749" i="4"/>
  <c r="M3017" i="4"/>
  <c r="M5097" i="4"/>
  <c r="H5955" i="4"/>
  <c r="H5155" i="4"/>
  <c r="H3470" i="4"/>
  <c r="M6726" i="4"/>
  <c r="M3155" i="4"/>
  <c r="M4693" i="4"/>
  <c r="M7417" i="4"/>
  <c r="M4316" i="4"/>
  <c r="M3855" i="4"/>
  <c r="H7833" i="4"/>
  <c r="M3270" i="4"/>
  <c r="M3902" i="4"/>
  <c r="M3628" i="4"/>
  <c r="M5033" i="4"/>
  <c r="M7497" i="4"/>
  <c r="M6940" i="4"/>
  <c r="M1990" i="4"/>
  <c r="M3404" i="4"/>
  <c r="H4070" i="4"/>
  <c r="M6453" i="4"/>
  <c r="M6595" i="4"/>
  <c r="M7189" i="4"/>
  <c r="M2028" i="4"/>
  <c r="M3787" i="4"/>
  <c r="M2058" i="4"/>
  <c r="M2353" i="4"/>
  <c r="M2061" i="4"/>
  <c r="M2899" i="4"/>
  <c r="H5354" i="4"/>
  <c r="M6538" i="4"/>
  <c r="M2098" i="4"/>
  <c r="M5326" i="4"/>
  <c r="H6464" i="4"/>
  <c r="M2350" i="4"/>
  <c r="M4571" i="4"/>
  <c r="M2975" i="4"/>
  <c r="M1142" i="4"/>
  <c r="M2533" i="4"/>
  <c r="M446" i="4"/>
  <c r="M4181" i="4"/>
  <c r="M2517" i="4"/>
  <c r="M895" i="4"/>
  <c r="H6532" i="4"/>
  <c r="M2197" i="4"/>
  <c r="M2782" i="4"/>
  <c r="M3208" i="4"/>
  <c r="M6996" i="4"/>
  <c r="M5792" i="4"/>
  <c r="M3272" i="4"/>
  <c r="M6754" i="4"/>
  <c r="M4754" i="4"/>
  <c r="M5136" i="4"/>
  <c r="M7224" i="4"/>
  <c r="H7" i="4"/>
  <c r="M848" i="4"/>
  <c r="M731" i="4"/>
  <c r="M7058" i="4"/>
  <c r="M5932" i="4"/>
  <c r="M3501" i="4"/>
  <c r="H6432" i="4"/>
  <c r="M7106" i="4"/>
  <c r="M72" i="4"/>
  <c r="M2607" i="4"/>
  <c r="M6903" i="4"/>
  <c r="M5124" i="4"/>
  <c r="M7040" i="4"/>
  <c r="M7317" i="4"/>
  <c r="M1239" i="4"/>
  <c r="M7204" i="4"/>
  <c r="H6637" i="4"/>
  <c r="M3371" i="4"/>
  <c r="M5738" i="4"/>
  <c r="M194" i="4"/>
  <c r="M2670" i="4"/>
  <c r="M862" i="4"/>
  <c r="M190" i="4"/>
  <c r="M3970" i="4"/>
  <c r="M3440" i="4"/>
  <c r="M3390" i="4"/>
  <c r="M3901" i="4"/>
  <c r="M4689" i="4"/>
  <c r="M5081" i="4"/>
  <c r="M1797" i="4"/>
  <c r="M4144" i="4"/>
  <c r="M3293" i="4"/>
  <c r="M3985" i="4"/>
  <c r="M2137" i="4"/>
  <c r="M7128" i="4"/>
  <c r="M1357" i="4"/>
  <c r="M7225" i="4"/>
  <c r="M2286" i="4"/>
  <c r="M6132" i="4"/>
  <c r="M7151" i="4"/>
  <c r="H2999" i="4"/>
  <c r="M7303" i="4"/>
  <c r="M6107" i="4"/>
  <c r="M6762" i="4"/>
  <c r="M1667" i="4"/>
  <c r="M7050" i="4"/>
  <c r="M5614" i="4"/>
  <c r="M1495" i="4"/>
  <c r="M5920" i="4"/>
  <c r="M6752" i="4"/>
  <c r="H6563" i="4"/>
  <c r="H5516" i="4"/>
  <c r="M7124" i="4"/>
  <c r="M3291" i="4"/>
  <c r="M6746" i="4"/>
  <c r="M350" i="4"/>
  <c r="M6475" i="4"/>
  <c r="M2585" i="4"/>
  <c r="H7018" i="4"/>
  <c r="M7438" i="4"/>
  <c r="M736" i="4"/>
  <c r="M6235" i="4"/>
  <c r="M7452" i="4"/>
  <c r="M5457" i="4"/>
  <c r="M7263" i="4"/>
  <c r="M4467" i="4"/>
  <c r="H5965" i="4"/>
  <c r="M4322" i="4"/>
  <c r="M148" i="4"/>
  <c r="M4610" i="4"/>
  <c r="M1360" i="4"/>
  <c r="M325" i="4"/>
  <c r="M6755" i="4"/>
  <c r="M1600" i="4"/>
  <c r="M6545" i="4"/>
  <c r="M1648" i="4"/>
  <c r="M64" i="4"/>
  <c r="M2030" i="4"/>
  <c r="M126" i="4"/>
  <c r="M5934" i="4"/>
  <c r="H7865" i="4"/>
  <c r="M2262" i="4"/>
  <c r="M6028" i="4"/>
  <c r="M3592" i="4"/>
  <c r="M5358" i="4"/>
  <c r="M5735" i="4"/>
  <c r="H5196" i="4"/>
  <c r="M1781" i="4"/>
  <c r="M7172" i="4"/>
  <c r="M2827" i="4"/>
  <c r="M935" i="4"/>
  <c r="M843" i="4"/>
  <c r="M3917" i="4"/>
  <c r="M5663" i="4"/>
  <c r="M6099" i="4"/>
  <c r="M4062" i="4"/>
  <c r="H7180" i="4"/>
  <c r="M5608" i="4"/>
  <c r="H5664" i="4"/>
  <c r="M767" i="4"/>
  <c r="M4864" i="4"/>
  <c r="M899" i="4"/>
  <c r="H5789" i="4"/>
  <c r="M4803" i="4"/>
  <c r="M5918" i="4"/>
  <c r="M4968" i="4"/>
  <c r="M3548" i="4"/>
  <c r="M2261" i="4"/>
  <c r="M1137" i="4"/>
  <c r="M3670" i="4"/>
  <c r="M5900" i="4"/>
  <c r="M7259" i="4"/>
  <c r="M422" i="4"/>
  <c r="M4478" i="4"/>
  <c r="M3829" i="4"/>
  <c r="H3651" i="4"/>
  <c r="M5797" i="4"/>
  <c r="M4035" i="4"/>
  <c r="H3430" i="4"/>
  <c r="M5471" i="4"/>
  <c r="H1190" i="4"/>
  <c r="H6322" i="4"/>
  <c r="H360" i="4"/>
  <c r="H978" i="4"/>
  <c r="H4728" i="4"/>
  <c r="H824" i="4"/>
  <c r="H2258" i="4"/>
  <c r="H1536" i="4"/>
  <c r="H1606" i="4"/>
  <c r="H2072" i="4"/>
  <c r="H1158" i="4"/>
  <c r="H4024" i="4"/>
  <c r="H1960" i="4"/>
  <c r="H2172" i="4"/>
  <c r="H860" i="4"/>
  <c r="H2968" i="4"/>
  <c r="H2984" i="4"/>
  <c r="H696" i="4"/>
  <c r="H3224" i="4"/>
  <c r="H280" i="4"/>
  <c r="H1824" i="4"/>
  <c r="H3026" i="4"/>
  <c r="H1414" i="4"/>
  <c r="H228" i="4"/>
  <c r="H536" i="4"/>
  <c r="H3832" i="4"/>
  <c r="H728" i="4"/>
  <c r="H2652" i="4"/>
  <c r="H4730" i="4"/>
  <c r="H2584" i="4"/>
  <c r="H215" i="4"/>
  <c r="H2098" i="4"/>
  <c r="H1143" i="4"/>
  <c r="H1336" i="4"/>
  <c r="H2780" i="4"/>
  <c r="H2600" i="4"/>
  <c r="H296" i="4"/>
  <c r="H690" i="4"/>
  <c r="H4344" i="4"/>
  <c r="H2200" i="4"/>
  <c r="H1496" i="4"/>
  <c r="H4566" i="4"/>
  <c r="H4684" i="4"/>
  <c r="H1122" i="4"/>
  <c r="H326" i="4"/>
  <c r="H3476" i="4"/>
  <c r="H3670" i="4"/>
  <c r="H1170" i="4"/>
  <c r="H3504" i="4"/>
  <c r="H4664" i="4"/>
  <c r="H1768" i="4"/>
  <c r="H478" i="4"/>
  <c r="H1199" i="4"/>
  <c r="H3554" i="4"/>
  <c r="H1632" i="4"/>
  <c r="H2226" i="4"/>
  <c r="H887" i="4"/>
  <c r="H2834" i="4"/>
  <c r="H2612" i="4"/>
  <c r="H4755" i="4"/>
  <c r="H3837" i="4"/>
  <c r="H1221" i="4"/>
  <c r="H529" i="4"/>
  <c r="H3856" i="4"/>
  <c r="H4340" i="4"/>
  <c r="H712" i="4"/>
  <c r="H1136" i="4"/>
  <c r="H2560" i="4"/>
  <c r="H2566" i="4"/>
  <c r="H2360" i="4"/>
  <c r="H1202" i="4"/>
  <c r="H1458" i="4"/>
  <c r="H4760" i="4"/>
  <c r="H2480" i="4"/>
  <c r="H1330" i="4"/>
  <c r="H166" i="4"/>
  <c r="H668" i="4"/>
  <c r="H904" i="4"/>
  <c r="H3962" i="4"/>
  <c r="H2936" i="4"/>
  <c r="H1144" i="4"/>
  <c r="H1216" i="4"/>
  <c r="H540" i="4"/>
  <c r="H1126" i="4"/>
  <c r="H1162" i="4"/>
  <c r="H4712" i="4"/>
  <c r="H1600" i="4"/>
  <c r="H1586" i="4"/>
  <c r="H3228" i="4"/>
  <c r="H2946" i="4"/>
  <c r="H3296" i="4"/>
  <c r="H3102" i="4"/>
  <c r="H1416" i="4"/>
  <c r="H4300" i="4"/>
  <c r="H1564" i="4"/>
  <c r="H2428" i="4"/>
  <c r="H1626" i="4"/>
  <c r="H768" i="4"/>
  <c r="H1127" i="4"/>
  <c r="H610" i="4"/>
  <c r="H3870" i="4"/>
  <c r="H4715" i="4"/>
  <c r="H2125" i="4"/>
  <c r="H997" i="4"/>
  <c r="H1696" i="4"/>
  <c r="H608" i="4"/>
  <c r="H216" i="4"/>
  <c r="H1944" i="4"/>
  <c r="H4248" i="4"/>
  <c r="H1894" i="4"/>
  <c r="H1864" i="4"/>
  <c r="H2800" i="4"/>
  <c r="H3608" i="4"/>
  <c r="H3880" i="4"/>
  <c r="H1312" i="4"/>
  <c r="H1248" i="4"/>
  <c r="H2184" i="4"/>
  <c r="H2312" i="4"/>
  <c r="H2654" i="4"/>
  <c r="H3176" i="4"/>
  <c r="H2088" i="4"/>
  <c r="H1024" i="4"/>
  <c r="H2822" i="4"/>
  <c r="H2130" i="4"/>
  <c r="H3090" i="4"/>
  <c r="H6411" i="4"/>
  <c r="M4741" i="4"/>
  <c r="M3018" i="4"/>
  <c r="H5465" i="4"/>
  <c r="H1807" i="4"/>
  <c r="M659" i="4"/>
  <c r="H2271" i="4"/>
  <c r="M4282" i="4"/>
  <c r="M459" i="4"/>
  <c r="M4731" i="4"/>
  <c r="H4816" i="4"/>
  <c r="H7342" i="4"/>
  <c r="H7232" i="4"/>
  <c r="M4385" i="4"/>
  <c r="M6889" i="4"/>
  <c r="M2526" i="4"/>
  <c r="M6791" i="4"/>
  <c r="M2623" i="4"/>
  <c r="M1985" i="4"/>
  <c r="M1022" i="4"/>
  <c r="M3485" i="4"/>
  <c r="H5164" i="4"/>
  <c r="M5395" i="4"/>
  <c r="M6676" i="4"/>
  <c r="M7152" i="4"/>
  <c r="M4615" i="4"/>
  <c r="M6719" i="4"/>
  <c r="M6045" i="4"/>
  <c r="H5659" i="4"/>
  <c r="M6610" i="4"/>
  <c r="M439" i="4"/>
  <c r="M7389" i="4"/>
  <c r="M26" i="4"/>
  <c r="M7348" i="4"/>
  <c r="H4910" i="4"/>
  <c r="M6343" i="4"/>
  <c r="M5529" i="4"/>
  <c r="M317" i="4"/>
  <c r="M928" i="4"/>
  <c r="M329" i="4"/>
  <c r="M981" i="4"/>
  <c r="M115" i="4"/>
  <c r="M878" i="4"/>
  <c r="M6698" i="4"/>
  <c r="M5732" i="4"/>
  <c r="M5990" i="4"/>
  <c r="M6535" i="4"/>
  <c r="M3710" i="4"/>
  <c r="M3539" i="4"/>
  <c r="M4691" i="4"/>
  <c r="M1947" i="4"/>
  <c r="M4913" i="4"/>
  <c r="H724" i="4"/>
  <c r="M4191" i="4"/>
  <c r="M3816" i="4"/>
  <c r="M7094" i="4"/>
  <c r="M3145" i="4"/>
  <c r="H7331" i="4"/>
  <c r="M3043" i="4"/>
  <c r="M887" i="4"/>
  <c r="M5190" i="4"/>
  <c r="M4067" i="4"/>
  <c r="M589" i="4"/>
  <c r="M6798" i="4"/>
  <c r="M3160" i="4"/>
  <c r="M5539" i="4"/>
  <c r="M6868" i="4"/>
  <c r="H3278" i="4"/>
  <c r="M6821" i="4"/>
  <c r="H6752" i="4"/>
  <c r="H5175" i="4"/>
  <c r="M2789" i="4"/>
  <c r="H5005" i="4"/>
  <c r="M7867" i="4"/>
  <c r="M2425" i="4"/>
  <c r="M892" i="4"/>
  <c r="M6622" i="4"/>
  <c r="M7365" i="4"/>
  <c r="M6611" i="4"/>
  <c r="M5742" i="4"/>
  <c r="M4657" i="4"/>
  <c r="M3184" i="4"/>
  <c r="M4168" i="4"/>
  <c r="H6569" i="4"/>
  <c r="H7244" i="4"/>
  <c r="M110" i="4"/>
  <c r="M7434" i="4"/>
  <c r="M121" i="4"/>
  <c r="M1716" i="4"/>
  <c r="M141" i="4"/>
  <c r="M4051" i="4"/>
  <c r="M3278" i="4"/>
  <c r="H2013" i="4"/>
  <c r="H3521" i="4"/>
  <c r="H2750" i="4"/>
  <c r="H859" i="4"/>
  <c r="H6662" i="4"/>
  <c r="M3715" i="4"/>
  <c r="H7108" i="4"/>
  <c r="H2640" i="4"/>
  <c r="M7487" i="4"/>
  <c r="M3410" i="4"/>
  <c r="H651" i="4"/>
  <c r="M98" i="4"/>
  <c r="M5560" i="4"/>
  <c r="M4083" i="4"/>
  <c r="M1277" i="4"/>
  <c r="M1631" i="4"/>
  <c r="M5647" i="4"/>
  <c r="M257" i="4"/>
  <c r="H1558" i="4"/>
  <c r="H6150" i="4"/>
  <c r="M3147" i="4"/>
  <c r="M975" i="4"/>
  <c r="M4146" i="4"/>
  <c r="H7485" i="4"/>
  <c r="M3354" i="4"/>
  <c r="H5501" i="4"/>
  <c r="M5074" i="4"/>
  <c r="M6729" i="4"/>
  <c r="M197" i="4"/>
  <c r="M7163" i="4"/>
  <c r="H5584" i="4"/>
  <c r="H6386" i="4"/>
  <c r="M4800" i="4"/>
  <c r="M815" i="4"/>
  <c r="H5643" i="4"/>
  <c r="M5838" i="4"/>
  <c r="M2957" i="4"/>
  <c r="M6943" i="4"/>
  <c r="M1042" i="4"/>
  <c r="M5707" i="4"/>
  <c r="H7210" i="4"/>
  <c r="H4998" i="4"/>
  <c r="H7308" i="4"/>
  <c r="M1017" i="4"/>
  <c r="M5940" i="4"/>
  <c r="H747" i="4"/>
  <c r="M2523" i="4"/>
  <c r="M7090" i="4"/>
  <c r="M618" i="4"/>
  <c r="M7207" i="4"/>
  <c r="M131" i="4"/>
  <c r="M3818" i="4"/>
  <c r="M6577" i="4"/>
  <c r="M2965" i="4"/>
  <c r="M5066" i="4"/>
  <c r="M1075" i="4"/>
  <c r="M3162" i="4"/>
  <c r="M1604" i="4"/>
  <c r="M4964" i="4"/>
  <c r="M4508" i="4"/>
  <c r="M6682" i="4"/>
  <c r="M2878" i="4"/>
  <c r="M3060" i="4"/>
  <c r="M5966" i="4"/>
  <c r="M3415" i="4"/>
  <c r="M1944" i="4"/>
  <c r="M2218" i="4"/>
  <c r="M5880" i="4"/>
  <c r="M4949" i="4"/>
  <c r="M2433" i="4"/>
  <c r="M3992" i="4"/>
  <c r="H6960" i="4"/>
  <c r="M3526" i="4"/>
  <c r="M3133" i="4"/>
  <c r="M5286" i="4"/>
  <c r="M66" i="4"/>
  <c r="M3561" i="4"/>
  <c r="M3805" i="4"/>
  <c r="M5252" i="4"/>
  <c r="M4095" i="4"/>
  <c r="M6417" i="4"/>
  <c r="M6606" i="4"/>
  <c r="M4579" i="4"/>
  <c r="H7293" i="4"/>
  <c r="M3093" i="4"/>
  <c r="M6346" i="4"/>
  <c r="M3132" i="4"/>
  <c r="M822" i="4"/>
  <c r="M3978" i="4"/>
  <c r="M1330" i="4"/>
  <c r="M3228" i="4"/>
  <c r="M4874" i="4"/>
  <c r="M7435" i="4"/>
  <c r="M1728" i="4"/>
  <c r="M6379" i="4"/>
  <c r="M6367" i="4"/>
  <c r="H7334" i="4"/>
  <c r="H6076" i="4"/>
  <c r="M752" i="4"/>
  <c r="M2912" i="4"/>
  <c r="M596" i="4"/>
  <c r="M3788" i="4"/>
  <c r="M1916" i="4"/>
  <c r="M3316" i="4"/>
  <c r="M5099" i="4"/>
  <c r="M6678" i="4"/>
  <c r="M3420" i="4"/>
  <c r="M4769" i="4"/>
  <c r="M5164" i="4"/>
  <c r="M2393" i="4"/>
  <c r="M2582" i="4"/>
  <c r="M2417" i="4"/>
  <c r="H1975" i="4"/>
  <c r="H2927" i="4"/>
  <c r="H3797" i="4"/>
  <c r="M1261" i="4"/>
  <c r="M2285" i="4"/>
  <c r="H7317" i="4"/>
  <c r="M5665" i="4"/>
  <c r="M1335" i="4"/>
  <c r="M5466" i="4"/>
  <c r="H7295" i="4"/>
  <c r="M4274" i="4"/>
  <c r="H1818" i="4"/>
  <c r="M315" i="4"/>
  <c r="M6487" i="4"/>
  <c r="H5271" i="4"/>
  <c r="M555" i="4"/>
  <c r="M3472" i="4"/>
  <c r="M1353" i="4"/>
  <c r="M2783" i="4"/>
  <c r="M183" i="4"/>
  <c r="H7227" i="4"/>
  <c r="M751" i="4"/>
  <c r="H5235" i="4"/>
  <c r="H5111" i="4"/>
  <c r="H5357" i="4"/>
  <c r="M7477" i="4"/>
  <c r="H7078" i="4"/>
  <c r="M3178" i="4"/>
  <c r="M6944" i="4"/>
  <c r="H1604" i="4"/>
  <c r="M4404" i="4"/>
  <c r="M1129" i="4"/>
  <c r="H5215" i="4"/>
  <c r="M3224" i="4"/>
  <c r="M1772" i="4"/>
  <c r="H5904" i="4"/>
  <c r="H6019" i="4"/>
  <c r="M805" i="4"/>
  <c r="M1266" i="4"/>
  <c r="M7295" i="4"/>
  <c r="M2641" i="4"/>
  <c r="M3126" i="4"/>
  <c r="M7232" i="4"/>
  <c r="M1759" i="4"/>
  <c r="M4285" i="4"/>
  <c r="M5675" i="4"/>
  <c r="M5728" i="4"/>
  <c r="H7063" i="4"/>
  <c r="M896" i="4"/>
  <c r="M7053" i="4"/>
  <c r="M3200" i="4"/>
  <c r="H7823" i="4"/>
  <c r="M262" i="4"/>
  <c r="H4558" i="4"/>
  <c r="M6891" i="4"/>
  <c r="M333" i="4"/>
  <c r="M5239" i="4"/>
  <c r="M649" i="4"/>
  <c r="M2288" i="4"/>
  <c r="M6781" i="4"/>
  <c r="M7028" i="4"/>
  <c r="M6015" i="4"/>
  <c r="M4292" i="4"/>
  <c r="M4266" i="4"/>
  <c r="M3896" i="4"/>
  <c r="M6651" i="4"/>
  <c r="M3396" i="4"/>
  <c r="M4127" i="4"/>
  <c r="H2840" i="4"/>
  <c r="H4808" i="4"/>
  <c r="H5117" i="4"/>
  <c r="H5843" i="4"/>
  <c r="H1067" i="4"/>
  <c r="M5257" i="4"/>
  <c r="H5818" i="4"/>
  <c r="M7442" i="4"/>
  <c r="M3737" i="4"/>
  <c r="H5467" i="4"/>
  <c r="M5390" i="4"/>
  <c r="H5772" i="4"/>
  <c r="H6905" i="4"/>
  <c r="M3169" i="4"/>
  <c r="M7460" i="4"/>
  <c r="M204" i="4"/>
  <c r="H7191" i="4"/>
  <c r="M6853" i="4"/>
  <c r="H5186" i="4"/>
  <c r="H6467" i="4"/>
  <c r="M5476" i="4"/>
  <c r="M4758" i="4"/>
  <c r="H2666" i="4"/>
  <c r="M7027" i="4"/>
  <c r="M2431" i="4"/>
  <c r="H6921" i="4"/>
  <c r="M6566" i="4"/>
  <c r="H7154" i="4"/>
  <c r="M4529" i="4"/>
  <c r="M3843" i="4"/>
  <c r="H6005" i="4"/>
  <c r="H507" i="4"/>
  <c r="M4336" i="4"/>
  <c r="M6911" i="4"/>
  <c r="M6327" i="4"/>
  <c r="M4605" i="4"/>
  <c r="M5831" i="4"/>
  <c r="M2158" i="4"/>
  <c r="M3783" i="4"/>
  <c r="M1657" i="4"/>
  <c r="M409" i="4"/>
  <c r="H6280" i="4"/>
  <c r="M7349" i="4"/>
  <c r="M5210" i="4"/>
  <c r="M5646" i="4"/>
  <c r="M2680" i="4"/>
  <c r="H619" i="4"/>
  <c r="M273" i="4"/>
  <c r="M1878" i="4"/>
  <c r="M808" i="4"/>
  <c r="H4870" i="4"/>
  <c r="M6254" i="4"/>
  <c r="M1726" i="4"/>
  <c r="M6863" i="4"/>
  <c r="H5865" i="4"/>
  <c r="M6956" i="4"/>
  <c r="H6604" i="4"/>
  <c r="M4524" i="4"/>
  <c r="M572" i="4"/>
  <c r="M6412" i="4"/>
  <c r="H7325" i="4"/>
  <c r="M2125" i="4"/>
  <c r="M2360" i="4"/>
  <c r="M1591" i="4"/>
  <c r="M3217" i="4"/>
  <c r="M6819" i="4"/>
  <c r="M7193" i="4"/>
  <c r="M1518" i="4"/>
  <c r="M4468" i="4"/>
  <c r="M454" i="4"/>
  <c r="H7267" i="4"/>
  <c r="M1390" i="4"/>
  <c r="M4296" i="4"/>
  <c r="M6040" i="4"/>
  <c r="M5158" i="4"/>
  <c r="H6045" i="4"/>
  <c r="M4489" i="4"/>
  <c r="M7092" i="4"/>
  <c r="M5700" i="4"/>
  <c r="M1238" i="4"/>
  <c r="M5344" i="4"/>
  <c r="H1828" i="4"/>
  <c r="M7834" i="4"/>
  <c r="H6616" i="4"/>
  <c r="M6901" i="4"/>
  <c r="M3760" i="4"/>
  <c r="M201" i="4"/>
  <c r="M4383" i="4"/>
  <c r="M2075" i="4"/>
  <c r="M6745" i="4"/>
  <c r="M5094" i="4"/>
  <c r="M657" i="4"/>
  <c r="M5569" i="4"/>
  <c r="M4564" i="4"/>
  <c r="M4669" i="4"/>
  <c r="H7863" i="4"/>
  <c r="M5637" i="4"/>
  <c r="M3312" i="4"/>
  <c r="M4176" i="4"/>
  <c r="M1896" i="4"/>
  <c r="M4660" i="4"/>
  <c r="M4158" i="4"/>
  <c r="M6573" i="4"/>
  <c r="M6914" i="4"/>
  <c r="M1615" i="4"/>
  <c r="M3492" i="4"/>
  <c r="M4671" i="4"/>
  <c r="M2066" i="4"/>
  <c r="M7844" i="4"/>
  <c r="M6207" i="4"/>
  <c r="M5794" i="4"/>
  <c r="H7128" i="4"/>
  <c r="M4750" i="4"/>
  <c r="M4337" i="4"/>
  <c r="M1601" i="4"/>
  <c r="M559" i="4"/>
  <c r="M3546" i="4"/>
  <c r="M3906" i="4"/>
  <c r="M6976" i="4"/>
  <c r="M4535" i="4"/>
  <c r="M4351" i="4"/>
  <c r="M184" i="4"/>
  <c r="M6591" i="4"/>
  <c r="M5525" i="4"/>
  <c r="M7854" i="4"/>
  <c r="H6515" i="4"/>
  <c r="M6924" i="4"/>
  <c r="M4845" i="4"/>
  <c r="M298" i="4"/>
  <c r="M1302" i="4"/>
  <c r="M2629" i="4"/>
  <c r="M6500" i="4"/>
  <c r="M937" i="4"/>
  <c r="M3035" i="4"/>
  <c r="M694" i="4"/>
  <c r="H2622" i="4"/>
  <c r="H4648" i="4"/>
  <c r="H140" i="4"/>
  <c r="H2379" i="4"/>
  <c r="H1268" i="4"/>
  <c r="H4563" i="4"/>
  <c r="H4650" i="4"/>
  <c r="H4356" i="4"/>
  <c r="H5569" i="4"/>
  <c r="H3263" i="4"/>
  <c r="H3467" i="4"/>
  <c r="H3075" i="4"/>
  <c r="H703" i="4"/>
  <c r="H445" i="4"/>
  <c r="H50" i="4"/>
  <c r="H5825" i="4"/>
  <c r="H60" i="4"/>
  <c r="H4699" i="4"/>
  <c r="H967" i="4"/>
  <c r="H2682" i="4"/>
  <c r="H2100" i="4"/>
  <c r="H4575" i="4"/>
  <c r="H2369" i="4"/>
  <c r="H4249" i="4"/>
  <c r="H4894" i="4"/>
  <c r="H941" i="4"/>
  <c r="H5534" i="4"/>
  <c r="H2078" i="4"/>
  <c r="H3964" i="4"/>
  <c r="H2541" i="4"/>
  <c r="H4559" i="4"/>
  <c r="H5757" i="4"/>
  <c r="H6142" i="4"/>
  <c r="H447" i="4"/>
  <c r="H6507" i="4"/>
  <c r="H4172" i="4"/>
  <c r="H1140" i="4"/>
  <c r="H1025" i="4"/>
  <c r="H4150" i="4"/>
  <c r="H951" i="4"/>
  <c r="H4342" i="4"/>
  <c r="H7305" i="4"/>
  <c r="H2451" i="4"/>
  <c r="H4679" i="4"/>
  <c r="H1258" i="4"/>
  <c r="H4389" i="4"/>
  <c r="H4311" i="4"/>
  <c r="H1922" i="4"/>
  <c r="H6417" i="4"/>
  <c r="H3636" i="4"/>
  <c r="H2751" i="4"/>
  <c r="H4337" i="4"/>
  <c r="H4619" i="4"/>
  <c r="H5550" i="4"/>
  <c r="H2925" i="4"/>
  <c r="H751" i="4"/>
  <c r="H993" i="4"/>
  <c r="H631" i="4"/>
  <c r="H3920" i="4"/>
  <c r="H621" i="4"/>
  <c r="H3805" i="4"/>
  <c r="H1674" i="4"/>
  <c r="H94" i="4"/>
  <c r="H2224" i="4"/>
  <c r="H4087" i="4"/>
  <c r="H3978" i="4"/>
  <c r="H5781" i="4"/>
  <c r="H4321" i="4"/>
  <c r="H3883" i="4"/>
  <c r="H6679" i="4"/>
  <c r="H1295" i="4"/>
  <c r="H1661" i="4"/>
  <c r="H319" i="4"/>
  <c r="H3004" i="4"/>
  <c r="H4546" i="4"/>
  <c r="H4308" i="4"/>
  <c r="H5838" i="4"/>
  <c r="H3836" i="4"/>
  <c r="H2238" i="4"/>
  <c r="H4171" i="4"/>
  <c r="H3823" i="4"/>
  <c r="H1451" i="4"/>
  <c r="H4799" i="4"/>
  <c r="H2289" i="4"/>
  <c r="H1726" i="4"/>
  <c r="H1256" i="4"/>
  <c r="H3083" i="4"/>
  <c r="H70" i="4"/>
  <c r="H1544" i="4"/>
  <c r="H3074" i="4"/>
  <c r="H3858" i="4"/>
  <c r="H4929" i="4"/>
  <c r="H3193" i="4"/>
  <c r="H1816" i="4"/>
  <c r="H3097" i="4"/>
  <c r="H3623" i="4"/>
  <c r="H2829" i="4"/>
  <c r="H5051" i="4"/>
  <c r="H6519" i="4"/>
  <c r="H5341" i="4"/>
  <c r="H1657" i="4"/>
  <c r="M7033" i="4"/>
  <c r="H5103" i="4"/>
  <c r="H1786" i="4"/>
  <c r="M6009" i="4"/>
  <c r="M5417" i="4"/>
  <c r="H4831" i="4"/>
  <c r="M4761" i="4"/>
  <c r="M5829" i="4"/>
  <c r="H5288" i="4"/>
  <c r="H5636" i="4"/>
  <c r="H6008" i="4"/>
  <c r="H5500" i="4"/>
  <c r="H1747" i="4"/>
  <c r="H1482" i="4"/>
  <c r="H807" i="4"/>
  <c r="H4523" i="4"/>
  <c r="H2282" i="4"/>
  <c r="H388" i="4"/>
  <c r="H524" i="4"/>
  <c r="H3973" i="4"/>
  <c r="H6486" i="4"/>
  <c r="H2390" i="4"/>
  <c r="H554" i="4"/>
  <c r="H976" i="4"/>
  <c r="H4067" i="4"/>
  <c r="H5540" i="4"/>
  <c r="M2596" i="4"/>
  <c r="H6660" i="4"/>
  <c r="H7240" i="4"/>
  <c r="M1287" i="4"/>
  <c r="H7322" i="4"/>
  <c r="H3246" i="4"/>
  <c r="H2217" i="4"/>
  <c r="M6351" i="4"/>
  <c r="H1337" i="4"/>
  <c r="M4795" i="4"/>
  <c r="M5459" i="4"/>
  <c r="H6854" i="4"/>
  <c r="M6585" i="4"/>
  <c r="H6527" i="4"/>
  <c r="H292" i="4"/>
  <c r="H3752" i="4"/>
  <c r="H422" i="4"/>
  <c r="H4636" i="4"/>
  <c r="H3164" i="4"/>
  <c r="H3117" i="4"/>
  <c r="H5910" i="4"/>
  <c r="M971" i="4"/>
  <c r="H661" i="4"/>
  <c r="M1815" i="4"/>
  <c r="H4914" i="4"/>
  <c r="M2777" i="4"/>
  <c r="H6024" i="4"/>
  <c r="H5545" i="4"/>
  <c r="H7203" i="4"/>
  <c r="M3490" i="4"/>
  <c r="M2534" i="4"/>
  <c r="H6687" i="4"/>
  <c r="H4401" i="4"/>
  <c r="M3937" i="4"/>
  <c r="H5010" i="4"/>
  <c r="M6306" i="4"/>
  <c r="H7126" i="4"/>
  <c r="M2747" i="4"/>
  <c r="M3997" i="4"/>
  <c r="H3087" i="4"/>
  <c r="H4948" i="4"/>
  <c r="H5998" i="4"/>
  <c r="H6956" i="4"/>
  <c r="H6226" i="4"/>
  <c r="H688" i="4"/>
  <c r="H2475" i="4"/>
  <c r="H2198" i="4"/>
  <c r="H4721" i="4"/>
  <c r="H4296" i="4"/>
  <c r="H4780" i="4"/>
  <c r="H4350" i="4"/>
  <c r="M7035" i="4"/>
  <c r="H6934" i="4"/>
  <c r="M5849" i="4"/>
  <c r="H6602" i="4"/>
  <c r="M3621" i="4"/>
  <c r="H6060" i="4"/>
  <c r="H4947" i="4"/>
  <c r="M4537" i="4"/>
  <c r="H6751" i="4"/>
  <c r="M4136" i="4"/>
  <c r="M5463" i="4"/>
  <c r="H5579" i="4"/>
  <c r="M3013" i="4"/>
  <c r="M5370" i="4"/>
  <c r="M561" i="4"/>
  <c r="M5093" i="4"/>
  <c r="M4466" i="4"/>
  <c r="M911" i="4"/>
  <c r="H5062" i="4"/>
  <c r="M5089" i="4"/>
  <c r="M4986" i="4"/>
  <c r="H4102" i="4"/>
  <c r="H1186" i="4"/>
  <c r="H5925" i="4"/>
  <c r="H541" i="4"/>
  <c r="H2394" i="4"/>
  <c r="H6204" i="4"/>
  <c r="H7216" i="4"/>
  <c r="H7059" i="4"/>
  <c r="H5260" i="4"/>
  <c r="M2091" i="4"/>
  <c r="H381" i="4"/>
  <c r="H4553" i="4"/>
  <c r="M6988" i="4"/>
  <c r="H6512" i="4"/>
  <c r="M4025" i="4"/>
  <c r="H4957" i="4"/>
  <c r="H1043" i="4"/>
  <c r="H1834" i="4"/>
  <c r="H6795" i="4"/>
  <c r="H1584" i="4"/>
  <c r="H6154" i="4"/>
  <c r="H6816" i="4"/>
  <c r="M3717" i="4"/>
  <c r="M1167" i="4"/>
  <c r="H4930" i="4"/>
  <c r="H6293" i="4"/>
  <c r="M3137" i="4"/>
  <c r="H1625" i="4"/>
  <c r="M3175" i="4"/>
  <c r="M1220" i="4"/>
  <c r="H6935" i="4"/>
  <c r="H5603" i="4"/>
  <c r="M5083" i="4"/>
  <c r="M4683" i="4"/>
  <c r="H6741" i="4"/>
  <c r="M2219" i="4"/>
  <c r="M6142" i="4"/>
  <c r="H6715" i="4"/>
  <c r="M5502" i="4"/>
  <c r="M4946" i="4"/>
  <c r="M6011" i="4"/>
  <c r="H6187" i="4"/>
  <c r="M5729" i="4"/>
  <c r="M3042" i="4"/>
  <c r="M3842" i="4"/>
  <c r="H7072" i="4"/>
  <c r="H2805" i="4"/>
  <c r="H6579" i="4"/>
  <c r="M3450" i="4"/>
  <c r="M2807" i="4"/>
  <c r="H7254" i="4"/>
  <c r="H6218" i="4"/>
  <c r="H5191" i="4"/>
  <c r="M5820" i="4"/>
  <c r="M2662" i="4"/>
  <c r="M6638" i="4"/>
  <c r="M3931" i="4"/>
  <c r="H5993" i="4"/>
  <c r="M1629" i="4"/>
  <c r="M1281" i="4"/>
  <c r="M5760" i="4"/>
  <c r="M5845" i="4"/>
  <c r="M7313" i="4"/>
  <c r="H2857" i="4"/>
  <c r="M6442" i="4"/>
  <c r="M1379" i="4"/>
  <c r="M4267" i="4"/>
  <c r="M4885" i="4"/>
  <c r="M2982" i="4"/>
  <c r="H6979" i="4"/>
  <c r="H6824" i="4"/>
  <c r="M3720" i="4"/>
  <c r="M1433" i="4"/>
  <c r="M2194" i="4"/>
  <c r="M2820" i="4"/>
  <c r="H4616" i="4"/>
  <c r="H2007" i="4"/>
  <c r="H3151" i="4"/>
  <c r="H6827" i="4"/>
  <c r="H5839" i="4"/>
  <c r="M4409" i="4"/>
  <c r="M5433" i="4"/>
  <c r="M5497" i="4"/>
  <c r="M2810" i="4"/>
  <c r="H7261" i="4"/>
  <c r="M1124" i="4"/>
  <c r="H5172" i="4"/>
  <c r="M5545" i="4"/>
  <c r="H5974" i="4"/>
  <c r="M1224" i="4"/>
  <c r="H6438" i="4"/>
  <c r="H5641" i="4"/>
  <c r="M6625" i="4"/>
  <c r="H6875" i="4"/>
  <c r="M2799" i="4"/>
  <c r="H7231" i="4"/>
  <c r="M1899" i="4"/>
  <c r="M5426" i="4"/>
  <c r="M5204" i="4"/>
  <c r="M1722" i="4"/>
  <c r="M6372" i="4"/>
  <c r="H6779" i="4"/>
  <c r="M6829" i="4"/>
  <c r="M4183" i="4"/>
  <c r="M1857" i="4"/>
  <c r="H6116" i="4"/>
  <c r="M7185" i="4"/>
  <c r="H7241" i="4"/>
  <c r="H5833" i="4"/>
  <c r="H5324" i="4"/>
  <c r="M1764" i="4"/>
  <c r="H7252" i="4"/>
  <c r="H6384" i="4"/>
  <c r="M3898" i="4"/>
  <c r="M6257" i="4"/>
  <c r="M6277" i="4"/>
  <c r="M3532" i="4"/>
  <c r="M5469" i="4"/>
  <c r="M5752" i="4"/>
  <c r="H762" i="4"/>
  <c r="H7366" i="4"/>
  <c r="M4206" i="4"/>
  <c r="M3486" i="4"/>
  <c r="M740" i="4"/>
  <c r="M3386" i="4"/>
  <c r="M3952" i="4"/>
  <c r="M4584" i="4"/>
  <c r="M4992" i="4"/>
  <c r="H3266" i="4"/>
  <c r="H2340" i="4"/>
  <c r="M6685" i="4"/>
  <c r="H7159" i="4"/>
  <c r="M3913" i="4"/>
  <c r="M5789" i="4"/>
  <c r="H4980" i="4"/>
  <c r="H6557" i="4"/>
  <c r="M5445" i="4"/>
  <c r="M6597" i="4"/>
  <c r="H4713" i="4"/>
  <c r="M6393" i="4"/>
  <c r="M516" i="4"/>
  <c r="H1165" i="4"/>
  <c r="M2092" i="4"/>
  <c r="H2009" i="4"/>
  <c r="H4569" i="4"/>
  <c r="H7412" i="4"/>
  <c r="H6861" i="4"/>
  <c r="H213" i="4"/>
  <c r="M2631" i="4"/>
  <c r="M1842" i="4"/>
  <c r="M4432" i="4"/>
  <c r="H4875" i="4"/>
  <c r="M6317" i="4"/>
  <c r="M4702" i="4"/>
  <c r="M5070" i="4"/>
  <c r="M2906" i="4"/>
  <c r="H7484" i="4"/>
  <c r="M6000" i="4"/>
  <c r="M4897" i="4"/>
  <c r="H5388" i="4"/>
  <c r="M3857" i="4"/>
  <c r="M556" i="4"/>
  <c r="M2714" i="4"/>
  <c r="M192" i="4"/>
  <c r="M3960" i="4"/>
  <c r="M6470" i="4"/>
  <c r="M4214" i="4"/>
  <c r="M2638" i="4"/>
  <c r="M3919" i="4"/>
  <c r="M1522" i="4"/>
  <c r="M4006" i="4"/>
  <c r="M5854" i="4"/>
  <c r="M4994" i="4"/>
  <c r="M4124" i="4"/>
  <c r="H374" i="4"/>
  <c r="H482" i="4"/>
  <c r="M4987" i="4"/>
  <c r="M2850" i="4"/>
  <c r="M1027" i="4"/>
  <c r="M2419" i="4"/>
  <c r="M7836" i="4"/>
  <c r="H4966" i="4"/>
  <c r="H5064" i="4"/>
  <c r="M3649" i="4"/>
  <c r="H5714" i="4"/>
  <c r="H6148" i="4"/>
  <c r="M2885" i="4"/>
  <c r="M5606" i="4"/>
  <c r="M1079" i="4"/>
  <c r="M2148" i="4"/>
  <c r="M5106" i="4"/>
  <c r="H7123" i="4"/>
  <c r="M2204" i="4"/>
  <c r="M3391" i="4"/>
  <c r="M6425" i="4"/>
  <c r="M1660" i="4"/>
  <c r="H2885" i="4"/>
  <c r="H6919" i="4"/>
  <c r="M5498" i="4"/>
  <c r="M90" i="4"/>
  <c r="M4194" i="4"/>
  <c r="M1156" i="4"/>
  <c r="M7245" i="4"/>
  <c r="H3617" i="4"/>
  <c r="M5262" i="4"/>
  <c r="M4013" i="4"/>
  <c r="M430" i="4"/>
  <c r="M2156" i="4"/>
  <c r="H2785" i="4"/>
  <c r="M6668" i="4"/>
  <c r="M1996" i="4"/>
  <c r="M3150" i="4"/>
  <c r="M3723" i="4"/>
  <c r="M1486" i="4"/>
  <c r="M7000" i="4"/>
  <c r="H4295" i="4"/>
  <c r="M2376" i="4"/>
  <c r="H5305" i="4"/>
  <c r="M635" i="4"/>
  <c r="H5907" i="4"/>
  <c r="H6958" i="4"/>
  <c r="M1570" i="4"/>
  <c r="M435" i="4"/>
  <c r="M2969" i="4"/>
  <c r="H483" i="4"/>
  <c r="M4066" i="4"/>
  <c r="H5138" i="4"/>
  <c r="M2708" i="4"/>
  <c r="M7251" i="4"/>
  <c r="M4210" i="4"/>
  <c r="M3725" i="4"/>
  <c r="M2888" i="4"/>
  <c r="M1153" i="4"/>
  <c r="M80" i="4"/>
  <c r="H6172" i="4"/>
  <c r="M5240" i="4"/>
  <c r="M1021" i="4"/>
  <c r="M6134" i="4"/>
  <c r="M1257" i="4"/>
  <c r="H5431" i="4"/>
  <c r="M4604" i="4"/>
  <c r="M4201" i="4"/>
  <c r="M2716" i="4"/>
  <c r="M7088" i="4"/>
  <c r="M1720" i="4"/>
  <c r="M4113" i="4"/>
  <c r="H6067" i="4"/>
  <c r="M1120" i="4"/>
  <c r="M5871" i="4"/>
  <c r="M1346" i="4"/>
  <c r="M7351" i="4"/>
  <c r="M841" i="4"/>
  <c r="M6380" i="4"/>
  <c r="M3626" i="4"/>
  <c r="M3460" i="4"/>
  <c r="M3361" i="4"/>
  <c r="M7293" i="4"/>
  <c r="M388" i="4"/>
  <c r="M3445" i="4"/>
  <c r="M1619" i="4"/>
  <c r="M1593" i="4"/>
  <c r="M1344" i="4"/>
  <c r="M3622" i="4"/>
  <c r="M7437" i="4"/>
  <c r="M2926" i="4"/>
  <c r="M5876" i="4"/>
  <c r="M2154" i="4"/>
  <c r="M7043" i="4"/>
  <c r="M7212" i="4"/>
  <c r="H6954" i="4"/>
  <c r="H5967" i="4"/>
  <c r="M5587" i="4"/>
  <c r="H4393" i="4"/>
  <c r="M3996" i="4"/>
  <c r="M4860" i="4"/>
  <c r="M5342" i="4"/>
  <c r="M4840" i="4"/>
  <c r="M4856" i="4"/>
  <c r="M3422" i="4"/>
  <c r="M3860" i="4"/>
  <c r="M1430" i="4"/>
  <c r="M4421" i="4"/>
  <c r="H2201" i="4"/>
  <c r="H1193" i="4"/>
  <c r="H7377" i="4"/>
  <c r="M3317" i="4"/>
  <c r="M3266" i="4"/>
  <c r="M3634" i="4"/>
  <c r="H1313" i="4"/>
  <c r="M743" i="4"/>
  <c r="M5615" i="4"/>
  <c r="M7406" i="4"/>
  <c r="M3935" i="4"/>
  <c r="M6514" i="4"/>
  <c r="M6642" i="4"/>
  <c r="H7228" i="4"/>
  <c r="M2910" i="4"/>
  <c r="M1363" i="4"/>
  <c r="H6164" i="4"/>
  <c r="M452" i="4"/>
  <c r="H1993" i="4"/>
  <c r="M4770" i="4"/>
  <c r="M997" i="4"/>
  <c r="M2292" i="4"/>
  <c r="H7258" i="4"/>
  <c r="M3011" i="4"/>
  <c r="M1276" i="4"/>
  <c r="H4907" i="4"/>
  <c r="H4989" i="4"/>
  <c r="M5494" i="4"/>
  <c r="M2553" i="4"/>
  <c r="M3374" i="4"/>
  <c r="M5575" i="4"/>
  <c r="H6900" i="4"/>
  <c r="M5844" i="4"/>
  <c r="M421" i="4"/>
  <c r="M2519" i="4"/>
  <c r="M4616" i="4"/>
  <c r="M4928" i="4"/>
  <c r="H6256" i="4"/>
  <c r="M6252" i="4"/>
  <c r="M5514" i="4"/>
  <c r="M3261" i="4"/>
  <c r="H6300" i="4"/>
  <c r="M1404" i="4"/>
  <c r="M3170" i="4"/>
  <c r="M870" i="4"/>
  <c r="H3424" i="4"/>
  <c r="H6398" i="4"/>
  <c r="M3881" i="4"/>
  <c r="H6940" i="4"/>
  <c r="M6735" i="4"/>
  <c r="M5985" i="4"/>
  <c r="M1422" i="4"/>
  <c r="H7296" i="4"/>
  <c r="M3417" i="4"/>
  <c r="H4995" i="4"/>
  <c r="M2882" i="4"/>
  <c r="M285" i="4"/>
  <c r="M3172" i="4"/>
  <c r="H5451" i="4"/>
  <c r="M5176" i="4"/>
  <c r="H5320" i="4"/>
  <c r="M4081" i="4"/>
  <c r="H5628" i="4"/>
  <c r="M5387" i="4"/>
  <c r="H2737" i="4"/>
  <c r="M1163" i="4"/>
  <c r="H6573" i="4"/>
  <c r="M6384" i="4"/>
  <c r="M1198" i="4"/>
  <c r="H2185" i="4"/>
  <c r="H3630" i="4"/>
  <c r="H1019" i="4"/>
  <c r="H7082" i="4"/>
  <c r="M6548" i="4"/>
  <c r="M2889" i="4"/>
  <c r="H4742" i="4"/>
  <c r="M6068" i="4"/>
  <c r="H4917" i="4"/>
  <c r="M412" i="4"/>
  <c r="M6477" i="4"/>
  <c r="M6782" i="4"/>
  <c r="M2853" i="4"/>
  <c r="M7226" i="4"/>
  <c r="M3324" i="4"/>
  <c r="M5172" i="4"/>
  <c r="M3458" i="4"/>
  <c r="M1590" i="4"/>
  <c r="M2522" i="4"/>
  <c r="M717" i="4"/>
  <c r="M119" i="4"/>
  <c r="M5873" i="4"/>
  <c r="M4872" i="4"/>
  <c r="M5279" i="4"/>
  <c r="M1098" i="4"/>
  <c r="M1370" i="4"/>
  <c r="H6927" i="4"/>
  <c r="M7242" i="4"/>
  <c r="H6644" i="4"/>
  <c r="M1032" i="4"/>
  <c r="M3447" i="4"/>
  <c r="M5888" i="4"/>
  <c r="H2081" i="4"/>
  <c r="M2410" i="4"/>
  <c r="M3637" i="4"/>
  <c r="M2521" i="4"/>
  <c r="M2992" i="4"/>
  <c r="M6307" i="4"/>
  <c r="M3277" i="4"/>
  <c r="M7174" i="4"/>
  <c r="M3956" i="4"/>
  <c r="M7268" i="4"/>
  <c r="H7286" i="4"/>
  <c r="M355" i="4"/>
  <c r="H5037" i="4"/>
  <c r="M3531" i="4"/>
  <c r="M2047" i="4"/>
  <c r="M2043" i="4"/>
  <c r="M5865" i="4"/>
  <c r="M2234" i="4"/>
  <c r="M7458" i="4"/>
  <c r="M3872" i="4"/>
  <c r="M5130" i="4"/>
  <c r="M6894" i="4"/>
  <c r="M440" i="4"/>
  <c r="M5981" i="4"/>
  <c r="M4728" i="4"/>
  <c r="M2943" i="4"/>
  <c r="M4819" i="4"/>
  <c r="M5381" i="4"/>
  <c r="M5558" i="4"/>
  <c r="M6621" i="4"/>
  <c r="H7156" i="4"/>
  <c r="H2313" i="4"/>
  <c r="M473" i="4"/>
  <c r="M4799" i="4"/>
  <c r="M3544" i="4"/>
  <c r="M4815" i="4"/>
  <c r="H5120" i="4"/>
  <c r="M7310" i="4"/>
  <c r="H5936" i="4"/>
  <c r="M186" i="4"/>
  <c r="M6342" i="4"/>
  <c r="M2289" i="4"/>
  <c r="M2452" i="4"/>
  <c r="M5927" i="4"/>
  <c r="M4157" i="4"/>
  <c r="M3364" i="4"/>
  <c r="M3207" i="4"/>
  <c r="M2090" i="4"/>
  <c r="M7080" i="4"/>
  <c r="M6391" i="4"/>
  <c r="M6626" i="4"/>
  <c r="M3537" i="4"/>
  <c r="M1407" i="4"/>
  <c r="M5260" i="4"/>
  <c r="M3159" i="4"/>
  <c r="M564" i="4"/>
  <c r="M5986" i="4"/>
  <c r="M4966" i="4"/>
  <c r="M2774" i="4"/>
  <c r="H4969" i="4"/>
  <c r="M2169" i="4"/>
  <c r="M4585" i="4"/>
  <c r="H3065" i="4"/>
  <c r="H2370" i="4"/>
  <c r="H3208" i="4"/>
  <c r="H1352" i="4"/>
  <c r="H2354" i="4"/>
  <c r="H340" i="4"/>
  <c r="H2808" i="4"/>
  <c r="H1244" i="4"/>
  <c r="H4312" i="4"/>
  <c r="H1842" i="4"/>
  <c r="H1628" i="4"/>
  <c r="H778" i="4"/>
  <c r="H2524" i="4"/>
  <c r="H2310" i="4"/>
  <c r="H144" i="4"/>
  <c r="H743" i="4"/>
  <c r="H432" i="4"/>
  <c r="H2872" i="4"/>
  <c r="H3616" i="4"/>
  <c r="H148" i="4"/>
  <c r="H920" i="4"/>
  <c r="H2812" i="4"/>
  <c r="H55" i="4"/>
  <c r="H1015" i="4"/>
  <c r="H1376" i="4"/>
  <c r="H224" i="4"/>
  <c r="H2240" i="4"/>
  <c r="H1736" i="4"/>
  <c r="H4320" i="4"/>
  <c r="H2552" i="4"/>
  <c r="H76" i="4"/>
  <c r="H1958" i="4"/>
  <c r="H1916" i="4"/>
  <c r="H314" i="4"/>
  <c r="H1261" i="4"/>
  <c r="H4026" i="4"/>
  <c r="H4772" i="4"/>
  <c r="H664" i="4"/>
  <c r="H4450" i="4"/>
  <c r="H4200" i="4"/>
  <c r="H3691" i="4"/>
  <c r="H856" i="4"/>
  <c r="H2110" i="4"/>
  <c r="H1744" i="4"/>
  <c r="H2667" i="4"/>
  <c r="H2919" i="4"/>
  <c r="H3591" i="4"/>
  <c r="H2957" i="4"/>
  <c r="H898" i="4"/>
  <c r="H3032" i="4"/>
  <c r="H1592" i="4"/>
  <c r="H2544" i="4"/>
  <c r="H2520" i="4"/>
  <c r="H24" i="4"/>
  <c r="H3046" i="4"/>
  <c r="H1656" i="4"/>
  <c r="H4448" i="4"/>
  <c r="H2784" i="4"/>
  <c r="H4792" i="4"/>
  <c r="H138" i="4"/>
  <c r="H2492" i="4"/>
  <c r="H3352" i="4"/>
  <c r="H1408" i="4"/>
  <c r="H4736" i="4"/>
  <c r="H4052" i="4"/>
  <c r="H104" i="4"/>
  <c r="H3851" i="4"/>
  <c r="H665" i="4"/>
  <c r="H2804" i="4"/>
  <c r="H1992" i="4"/>
  <c r="H4224" i="4"/>
  <c r="H3850" i="4"/>
  <c r="H49" i="4"/>
  <c r="H704" i="4"/>
  <c r="H2876" i="4"/>
  <c r="H1310" i="4"/>
  <c r="H4140" i="4"/>
  <c r="H1391" i="4"/>
  <c r="H3122" i="4"/>
  <c r="H1884" i="4"/>
  <c r="H1926" i="4"/>
  <c r="H2920" i="4"/>
  <c r="H4192" i="4"/>
  <c r="H888" i="4"/>
  <c r="H1984" i="4"/>
  <c r="H1752" i="4"/>
  <c r="H2112" i="4"/>
  <c r="H34" i="4"/>
  <c r="H3096" i="4"/>
  <c r="H3016" i="4"/>
  <c r="H4280" i="4"/>
  <c r="H2296" i="4"/>
  <c r="H4152" i="4"/>
  <c r="H1480" i="4"/>
  <c r="M4813" i="4"/>
  <c r="M5519" i="4"/>
  <c r="M1435" i="4"/>
  <c r="M1530" i="4"/>
  <c r="M2679" i="4"/>
  <c r="M3199" i="4"/>
  <c r="M6044" i="4"/>
  <c r="M7208" i="4"/>
  <c r="H5135" i="4"/>
  <c r="M557" i="4"/>
  <c r="M6650" i="4"/>
  <c r="M102" i="4"/>
  <c r="M6296" i="4"/>
  <c r="M2435" i="4"/>
  <c r="M795" i="4"/>
  <c r="H7856" i="4"/>
  <c r="M1548" i="4"/>
  <c r="M1148" i="4"/>
  <c r="H3181" i="4"/>
  <c r="H4303" i="4"/>
  <c r="H5408" i="4"/>
  <c r="M60" i="4"/>
  <c r="H5851" i="4"/>
  <c r="M5154" i="4"/>
  <c r="H6822" i="4"/>
  <c r="H5171" i="4"/>
  <c r="M4323" i="4"/>
  <c r="M3113" i="4"/>
  <c r="H6042" i="4"/>
  <c r="M4233" i="4"/>
  <c r="M917" i="4"/>
  <c r="H6719" i="4"/>
  <c r="M4408" i="4"/>
  <c r="M4665" i="4"/>
  <c r="H1742" i="4"/>
  <c r="H666" i="4"/>
  <c r="M4713" i="4"/>
  <c r="H2953" i="4"/>
  <c r="H7251" i="4"/>
  <c r="H6592" i="4"/>
  <c r="H4765" i="4"/>
  <c r="M965" i="4"/>
  <c r="M881" i="4"/>
  <c r="M2426" i="4"/>
  <c r="M5135" i="4"/>
  <c r="M2083" i="4"/>
  <c r="H7213" i="4"/>
  <c r="M6181" i="4"/>
  <c r="M3004" i="4"/>
  <c r="H5686" i="4"/>
  <c r="M4411" i="4"/>
  <c r="H7239" i="4"/>
  <c r="M2126" i="4"/>
  <c r="M5266" i="4"/>
  <c r="H298" i="4"/>
  <c r="H5976" i="4"/>
  <c r="M6034" i="4"/>
  <c r="M2085" i="4"/>
  <c r="M6713" i="4"/>
  <c r="M6619" i="4"/>
  <c r="H7285" i="4"/>
  <c r="H861" i="4"/>
  <c r="H6188" i="4"/>
  <c r="H6932" i="4"/>
  <c r="M6490" i="4"/>
  <c r="H5391" i="4"/>
  <c r="M932" i="4"/>
  <c r="M4896" i="4"/>
  <c r="M4861" i="4"/>
  <c r="H7821" i="4"/>
  <c r="M1986" i="4"/>
  <c r="M6023" i="4"/>
  <c r="M3798" i="4"/>
  <c r="M538" i="4"/>
  <c r="H6499" i="4"/>
  <c r="H7028" i="4"/>
  <c r="M2963" i="4"/>
  <c r="M6229" i="4"/>
  <c r="M6058" i="4"/>
  <c r="H5685" i="4"/>
  <c r="H5085" i="4"/>
  <c r="M4504" i="4"/>
  <c r="M1406" i="4"/>
  <c r="M5468" i="4"/>
  <c r="M310" i="4"/>
  <c r="M5686" i="4"/>
  <c r="M3455" i="4"/>
  <c r="M2310" i="4"/>
  <c r="M6838" i="4"/>
  <c r="M4126" i="4"/>
  <c r="H7221" i="4"/>
  <c r="M4175" i="4"/>
  <c r="M5503" i="4"/>
  <c r="M3048" i="4"/>
  <c r="M4942" i="4"/>
  <c r="M6463" i="4"/>
  <c r="M1046" i="4"/>
  <c r="M3638" i="4"/>
  <c r="M261" i="4"/>
  <c r="M3222" i="4"/>
  <c r="M6759" i="4"/>
  <c r="M1183" i="4"/>
  <c r="M374" i="4"/>
  <c r="M2773" i="4"/>
  <c r="H5836" i="4"/>
  <c r="M1626" i="4"/>
  <c r="M7362" i="4"/>
  <c r="M6144" i="4"/>
  <c r="M1834" i="4"/>
  <c r="M4320" i="4"/>
  <c r="M7402" i="4"/>
  <c r="M5815" i="4"/>
  <c r="M5114" i="4"/>
  <c r="M3010" i="4"/>
  <c r="M6674" i="4"/>
  <c r="H6872" i="4"/>
  <c r="M7294" i="4"/>
  <c r="M540" i="4"/>
  <c r="M4015" i="4"/>
  <c r="M4778" i="4"/>
  <c r="H5642" i="4"/>
  <c r="M7869" i="4"/>
  <c r="M4999" i="4"/>
  <c r="H2067" i="4"/>
  <c r="H5197" i="4"/>
  <c r="H1432" i="4"/>
  <c r="H512" i="4"/>
  <c r="H2856" i="4"/>
  <c r="H1080" i="4"/>
  <c r="H1728" i="4"/>
  <c r="H1756" i="4"/>
  <c r="H192" i="4"/>
  <c r="H1810" i="4"/>
  <c r="H4346" i="4"/>
  <c r="H4088" i="4"/>
  <c r="H308" i="4"/>
  <c r="H2888" i="4"/>
  <c r="H194" i="4"/>
  <c r="H760" i="4"/>
  <c r="H1680" i="4"/>
  <c r="H328" i="4"/>
  <c r="H1368" i="4"/>
  <c r="H646" i="4"/>
  <c r="H263" i="4"/>
  <c r="H1580" i="4"/>
  <c r="H1087" i="4"/>
  <c r="H2934" i="4"/>
  <c r="H3992" i="4"/>
  <c r="H196" i="4"/>
  <c r="H2614" i="4"/>
  <c r="H2994" i="4"/>
  <c r="H2891" i="4"/>
  <c r="H790" i="4"/>
  <c r="H1178" i="4"/>
  <c r="H2978" i="4"/>
  <c r="H599" i="4"/>
  <c r="H1948" i="4"/>
  <c r="H2918" i="4"/>
  <c r="H1042" i="4"/>
  <c r="H346" i="4"/>
  <c r="H72" i="4"/>
  <c r="H112" i="4"/>
  <c r="H188" i="4"/>
  <c r="H864" i="4"/>
  <c r="H4120" i="4"/>
  <c r="H4388" i="4"/>
  <c r="H2400" i="4"/>
  <c r="H4788" i="4"/>
  <c r="H3219" i="4"/>
  <c r="H799" i="4"/>
  <c r="H1552" i="4"/>
  <c r="H1488" i="4"/>
  <c r="H2526" i="4"/>
  <c r="H614" i="4"/>
  <c r="H785" i="4"/>
  <c r="H3320" i="4"/>
  <c r="H823" i="4"/>
  <c r="H1672" i="4"/>
  <c r="H200" i="4"/>
  <c r="H2144" i="4"/>
  <c r="H3736" i="4"/>
  <c r="H4704" i="4"/>
  <c r="H4856" i="4"/>
  <c r="H4440" i="4"/>
  <c r="H2738" i="4"/>
  <c r="H1640" i="4"/>
  <c r="M809" i="4"/>
  <c r="M4534" i="4"/>
  <c r="M1396" i="4"/>
  <c r="H1525" i="4"/>
  <c r="M7835" i="4"/>
  <c r="H5596" i="4"/>
  <c r="M4814" i="4"/>
  <c r="M5416" i="4"/>
  <c r="M2081" i="4"/>
  <c r="M2105" i="4"/>
  <c r="M2225" i="4"/>
  <c r="M2823" i="4"/>
  <c r="M2599" i="4"/>
  <c r="M6206" i="4"/>
  <c r="H2336" i="4"/>
  <c r="H2685" i="4"/>
  <c r="H4173" i="4"/>
  <c r="H1280" i="4"/>
  <c r="H1843" i="4"/>
  <c r="H450" i="4"/>
  <c r="H1373" i="4"/>
  <c r="H2352" i="4"/>
  <c r="H3092" i="4"/>
  <c r="H3013" i="4"/>
  <c r="H4203" i="4"/>
  <c r="H3590" i="4"/>
  <c r="H4221" i="4"/>
  <c r="H5177" i="4"/>
  <c r="H2318" i="4"/>
  <c r="H3398" i="4"/>
  <c r="H2213" i="4"/>
  <c r="H261" i="4"/>
  <c r="H3565" i="4"/>
  <c r="H3188" i="4"/>
  <c r="H1002" i="4"/>
  <c r="H1523" i="4"/>
  <c r="H6843" i="4"/>
  <c r="H6472" i="4"/>
  <c r="H4110" i="4"/>
  <c r="H3814" i="4"/>
  <c r="H6587" i="4"/>
  <c r="H1028" i="4"/>
  <c r="H3070" i="4"/>
  <c r="H6106" i="4"/>
  <c r="H532" i="4"/>
  <c r="H6469" i="4"/>
  <c r="H795" i="4"/>
  <c r="H1848" i="4"/>
  <c r="H6605" i="4"/>
  <c r="H3885" i="4"/>
  <c r="H3572" i="4"/>
  <c r="H921" i="4"/>
  <c r="H4306" i="4"/>
  <c r="H3434" i="4"/>
  <c r="H4836" i="4"/>
  <c r="H6678" i="4"/>
  <c r="H4653" i="4"/>
  <c r="H2759" i="4"/>
  <c r="H4631" i="4"/>
  <c r="H4468" i="4"/>
  <c r="H3012" i="4"/>
  <c r="H77" i="4"/>
  <c r="H1012" i="4"/>
  <c r="H4767" i="4"/>
  <c r="H3382" i="4"/>
  <c r="H1507" i="4"/>
  <c r="H942" i="4"/>
  <c r="H2542" i="4"/>
  <c r="H6680" i="4"/>
  <c r="H1682" i="4"/>
  <c r="H3326" i="4"/>
  <c r="H4717" i="4"/>
  <c r="H5729" i="4"/>
  <c r="H3948" i="4"/>
  <c r="H249" i="4"/>
  <c r="H6251" i="4"/>
  <c r="H1189" i="4"/>
  <c r="H723" i="4"/>
  <c r="H3969" i="4"/>
  <c r="H3359" i="4"/>
  <c r="M196" i="4"/>
  <c r="M6345" i="4"/>
  <c r="H7186" i="4"/>
  <c r="H3909" i="4"/>
  <c r="H1717" i="4"/>
  <c r="H5092" i="4"/>
  <c r="M3785" i="4"/>
  <c r="H6838" i="4"/>
  <c r="H5912" i="4"/>
  <c r="M5263" i="4"/>
  <c r="H4778" i="4"/>
  <c r="H7461" i="4"/>
  <c r="H237" i="4"/>
  <c r="H2479" i="4"/>
  <c r="H4368" i="4"/>
  <c r="H1155" i="4"/>
  <c r="H4901" i="4"/>
  <c r="H2482" i="4"/>
  <c r="H269" i="4"/>
  <c r="H7281" i="4"/>
  <c r="H5576" i="4"/>
  <c r="M1419" i="4"/>
  <c r="H5953" i="4"/>
  <c r="H7318" i="4"/>
  <c r="H5988" i="4"/>
  <c r="H4463" i="4"/>
  <c r="M364" i="4"/>
  <c r="M4378" i="4"/>
  <c r="H4341" i="4"/>
  <c r="H523" i="4"/>
  <c r="M4747" i="4"/>
  <c r="H6558" i="4"/>
  <c r="H71" i="4"/>
  <c r="H2956" i="4"/>
  <c r="H6205" i="4"/>
  <c r="H4562" i="4"/>
  <c r="M5202" i="4"/>
  <c r="M663" i="4"/>
  <c r="M1117" i="4"/>
  <c r="M6489" i="4"/>
  <c r="M4165" i="4"/>
  <c r="H3525" i="4"/>
  <c r="M6484" i="4"/>
  <c r="H6842" i="4"/>
  <c r="H5762" i="4"/>
  <c r="M6855" i="4"/>
  <c r="H4955" i="4"/>
  <c r="M1190" i="4"/>
  <c r="H6503" i="4"/>
  <c r="H2930" i="4"/>
  <c r="H2538" i="4"/>
  <c r="H5017" i="4"/>
  <c r="H2586" i="4"/>
  <c r="M6459" i="4"/>
  <c r="M5714" i="4"/>
  <c r="M1431" i="4"/>
  <c r="M6415" i="4"/>
  <c r="M6991" i="4"/>
  <c r="H6909" i="4"/>
  <c r="H7163" i="4"/>
  <c r="H6461" i="4"/>
  <c r="M4125" i="4"/>
  <c r="H125" i="4"/>
  <c r="M3240" i="4"/>
  <c r="H2967" i="4"/>
  <c r="H6865" i="4"/>
  <c r="H2038" i="4"/>
  <c r="M4198" i="4"/>
  <c r="H5284" i="4"/>
  <c r="M2683" i="4"/>
  <c r="H849" i="4"/>
  <c r="H6021" i="4"/>
  <c r="M3128" i="4"/>
  <c r="H4211" i="4"/>
  <c r="H3765" i="4"/>
  <c r="H4967" i="4"/>
  <c r="H7467" i="4"/>
  <c r="H4889" i="4"/>
  <c r="H6032" i="4"/>
  <c r="H6531" i="4"/>
  <c r="M5727" i="4"/>
  <c r="M2697" i="4"/>
  <c r="M392" i="4"/>
  <c r="M4818" i="4"/>
  <c r="M4283" i="4"/>
  <c r="M2248" i="4"/>
  <c r="H6896" i="4"/>
  <c r="H5443" i="4"/>
  <c r="M1783" i="4"/>
  <c r="H6443" i="4"/>
  <c r="H7112" i="4"/>
  <c r="M907" i="4"/>
  <c r="M5442" i="4"/>
  <c r="H7090" i="4"/>
  <c r="M2571" i="4"/>
  <c r="M4933" i="4"/>
  <c r="M3856" i="4"/>
  <c r="H6975" i="4"/>
  <c r="M3253" i="4"/>
  <c r="M4655" i="4"/>
  <c r="M7038" i="4"/>
  <c r="M6570" i="4"/>
  <c r="M2917" i="4"/>
  <c r="H5705" i="4"/>
  <c r="M1839" i="4"/>
  <c r="M7449" i="4"/>
  <c r="M6407" i="4"/>
  <c r="M6949" i="4"/>
  <c r="M2722" i="4"/>
  <c r="H342" i="4"/>
  <c r="H698" i="4"/>
  <c r="H2563" i="4"/>
  <c r="H966" i="4"/>
  <c r="M4249" i="4"/>
  <c r="M583" i="4"/>
  <c r="M968" i="4"/>
  <c r="H842" i="4"/>
  <c r="M344" i="4"/>
  <c r="M6633" i="4"/>
  <c r="H6639" i="4"/>
  <c r="M5288" i="4"/>
  <c r="H6747" i="4"/>
  <c r="M1895" i="4"/>
  <c r="M4545" i="4"/>
  <c r="H3269" i="4"/>
  <c r="M7327" i="4"/>
  <c r="H5510" i="4"/>
  <c r="M3101" i="4"/>
  <c r="M1836" i="4"/>
  <c r="M2483" i="4"/>
  <c r="H5122" i="4"/>
  <c r="H5940" i="4"/>
  <c r="M3274" i="4"/>
  <c r="H6167" i="4"/>
  <c r="M6141" i="4"/>
  <c r="H6036" i="4"/>
  <c r="M3712" i="4"/>
  <c r="M424" i="4"/>
  <c r="M1825" i="4"/>
  <c r="H6661" i="4"/>
  <c r="M3547" i="4"/>
  <c r="H7328" i="4"/>
  <c r="M6634" i="4"/>
  <c r="H5562" i="4"/>
  <c r="M5173" i="4"/>
  <c r="H349" i="4"/>
  <c r="H2593" i="4"/>
  <c r="H6087" i="4"/>
  <c r="H6074" i="4"/>
  <c r="H5680" i="4"/>
  <c r="H6583" i="4"/>
  <c r="M782" i="4"/>
  <c r="H7482" i="4"/>
  <c r="M4118" i="4"/>
  <c r="H7399" i="4"/>
  <c r="H6638" i="4"/>
  <c r="M2735" i="4"/>
  <c r="H6169" i="4"/>
  <c r="M6329" i="4"/>
  <c r="M4347" i="4"/>
  <c r="M6507" i="4"/>
  <c r="M1744" i="4"/>
  <c r="M4957" i="4"/>
  <c r="M4203" i="4"/>
  <c r="M3672" i="4"/>
  <c r="M6842" i="4"/>
  <c r="M2274" i="4"/>
  <c r="M6036" i="4"/>
  <c r="M704" i="4"/>
  <c r="H5607" i="4"/>
  <c r="H272" i="4"/>
  <c r="M4303" i="4"/>
  <c r="M4825" i="4"/>
  <c r="H6381" i="4"/>
  <c r="M5051" i="4"/>
  <c r="H6832" i="4"/>
  <c r="M3538" i="4"/>
  <c r="H2761" i="4"/>
  <c r="M2214" i="4"/>
  <c r="M1528" i="4"/>
  <c r="M679" i="4"/>
  <c r="H5637" i="4"/>
  <c r="M1491" i="4"/>
  <c r="M7475" i="4"/>
  <c r="H6485" i="4"/>
  <c r="H6336" i="4"/>
  <c r="H6326" i="4"/>
  <c r="M6797" i="4"/>
  <c r="M886" i="4"/>
  <c r="M4760" i="4"/>
  <c r="M6054" i="4"/>
  <c r="M6018" i="4"/>
  <c r="M6172" i="4"/>
  <c r="M3989" i="4"/>
  <c r="M7463" i="4"/>
  <c r="M5313" i="4"/>
  <c r="M734" i="4"/>
  <c r="H4134" i="4"/>
  <c r="M1455" i="4"/>
  <c r="M2605" i="4"/>
  <c r="M5589" i="4"/>
  <c r="H5608" i="4"/>
  <c r="M7342" i="4"/>
  <c r="M7008" i="4"/>
  <c r="M280" i="4"/>
  <c r="M5702" i="4"/>
  <c r="M4074" i="4"/>
  <c r="M3696" i="4"/>
  <c r="M5693" i="4"/>
  <c r="M6631" i="4"/>
  <c r="H5856" i="4"/>
  <c r="M1290" i="4"/>
  <c r="M3853" i="4"/>
  <c r="M745" i="4"/>
  <c r="M903" i="4"/>
  <c r="M2074" i="4"/>
  <c r="M127" i="4"/>
  <c r="M5104" i="4"/>
  <c r="H5403" i="4"/>
  <c r="M469" i="4"/>
  <c r="M6424" i="4"/>
  <c r="M4084" i="4"/>
  <c r="M5305" i="4"/>
  <c r="M1408" i="4"/>
  <c r="M2750" i="4"/>
  <c r="H6348" i="4"/>
  <c r="H1961" i="4"/>
  <c r="M920" i="4"/>
  <c r="M4109" i="4"/>
  <c r="H6284" i="4"/>
  <c r="M4862" i="4"/>
  <c r="M220" i="4"/>
  <c r="M3678" i="4"/>
  <c r="M883" i="4"/>
  <c r="M609" i="4"/>
  <c r="M1185" i="4"/>
  <c r="H7822" i="4"/>
  <c r="M3967" i="4"/>
  <c r="M6189" i="4"/>
  <c r="H7327" i="4"/>
  <c r="H5393" i="4"/>
  <c r="H1289" i="4"/>
  <c r="M3794" i="4"/>
  <c r="H2937" i="4"/>
  <c r="H5116" i="4"/>
  <c r="M5222" i="4"/>
  <c r="M5687" i="4"/>
  <c r="M3543" i="4"/>
  <c r="H5746" i="4"/>
  <c r="M1020" i="4"/>
  <c r="H5184" i="4"/>
  <c r="H4935" i="4"/>
  <c r="M6599" i="4"/>
  <c r="M6176" i="4"/>
  <c r="M1469" i="4"/>
  <c r="M1913" i="4"/>
  <c r="M4603" i="4"/>
  <c r="M2182" i="4"/>
  <c r="M2187" i="4"/>
  <c r="M3021" i="4"/>
  <c r="M3615" i="4"/>
  <c r="M4053" i="4"/>
  <c r="H7284" i="4"/>
  <c r="M4498" i="4"/>
  <c r="M2334" i="4"/>
  <c r="M3933" i="4"/>
  <c r="M5939" i="4"/>
  <c r="M7039" i="4"/>
  <c r="M1638" i="4"/>
  <c r="H5652" i="4"/>
  <c r="M4574" i="4"/>
  <c r="H3254" i="4"/>
  <c r="H5919" i="4"/>
  <c r="M6162" i="4"/>
  <c r="M6727" i="4"/>
  <c r="M2164" i="4"/>
  <c r="H5901" i="4"/>
  <c r="H299" i="4"/>
  <c r="M1766" i="4"/>
  <c r="M3225" i="4"/>
  <c r="H6456" i="4"/>
  <c r="M337" i="4"/>
  <c r="H6362" i="4"/>
  <c r="H2084" i="4"/>
  <c r="M7002" i="4"/>
  <c r="M1597" i="4"/>
  <c r="M4859" i="4"/>
  <c r="H3108" i="4"/>
  <c r="M7213" i="4"/>
  <c r="M642" i="4"/>
  <c r="M226" i="4"/>
  <c r="M5352" i="4"/>
  <c r="M3016" i="4"/>
  <c r="H7098" i="4"/>
  <c r="M2592" i="4"/>
  <c r="M4438" i="4"/>
  <c r="H1641" i="4"/>
  <c r="M1750" i="4"/>
  <c r="M5271" i="4"/>
  <c r="M5757" i="4"/>
  <c r="M5085" i="4"/>
  <c r="H5015" i="4"/>
  <c r="M2124" i="4"/>
  <c r="M3533" i="4"/>
  <c r="M1368" i="4"/>
  <c r="M2480" i="4"/>
  <c r="H5127" i="4"/>
  <c r="H6171" i="4"/>
  <c r="M1765" i="4"/>
  <c r="M3104" i="4"/>
  <c r="M2481" i="4"/>
  <c r="M2313" i="4"/>
  <c r="M2871" i="4"/>
  <c r="M4881" i="4"/>
  <c r="M4736" i="4"/>
  <c r="M6227" i="4"/>
  <c r="M3875" i="4"/>
  <c r="M7446" i="4"/>
  <c r="M1898" i="4"/>
  <c r="M2163" i="4"/>
  <c r="M6925" i="4"/>
  <c r="H5866" i="4"/>
  <c r="M4972" i="4"/>
  <c r="M4387" i="4"/>
  <c r="H5914" i="4"/>
  <c r="M3864" i="4"/>
  <c r="M3844" i="4"/>
  <c r="M5919" i="4"/>
  <c r="M4542" i="4"/>
  <c r="M4596" i="4"/>
  <c r="H5027" i="4"/>
  <c r="M2341" i="4"/>
  <c r="H5358" i="4"/>
  <c r="H7046" i="4"/>
  <c r="H1794" i="4"/>
  <c r="H390" i="4"/>
  <c r="H4696" i="4"/>
  <c r="H535" i="4"/>
  <c r="H1560" i="4"/>
  <c r="H3000" i="4"/>
  <c r="H344" i="4"/>
  <c r="H476" i="4"/>
  <c r="H2616" i="4"/>
  <c r="H998" i="4"/>
  <c r="H2696" i="4"/>
  <c r="H1128" i="4"/>
  <c r="H1970" i="4"/>
  <c r="H412" i="4"/>
  <c r="H2578" i="4"/>
  <c r="H3764" i="4"/>
  <c r="H1878" i="4"/>
  <c r="H4488" i="4"/>
  <c r="H4146" i="4"/>
  <c r="H304" i="4"/>
  <c r="H1706" i="4"/>
  <c r="H639" i="4"/>
  <c r="H3180" i="4"/>
  <c r="H4474" i="4"/>
  <c r="H160" i="4"/>
  <c r="H2488" i="4"/>
  <c r="H576" i="4"/>
  <c r="H368" i="4"/>
  <c r="H287" i="4"/>
  <c r="H2908" i="4"/>
  <c r="H110" i="4"/>
  <c r="H680" i="4"/>
  <c r="H2603" i="4"/>
  <c r="H870" i="4"/>
  <c r="H3324" i="4"/>
  <c r="H3704" i="4"/>
  <c r="H2448" i="4"/>
  <c r="H1624" i="4"/>
  <c r="H448" i="4"/>
  <c r="H3392" i="4"/>
  <c r="H1048" i="4"/>
  <c r="H3800" i="4"/>
  <c r="H1648" i="4"/>
  <c r="H343" i="4"/>
  <c r="H606" i="4"/>
  <c r="M2325" i="4"/>
  <c r="H7025" i="4"/>
  <c r="H5660" i="4"/>
  <c r="M2195" i="4"/>
  <c r="M7175" i="4"/>
  <c r="M6737" i="4"/>
  <c r="M4357" i="4"/>
  <c r="M2601" i="4"/>
  <c r="M3195" i="4"/>
  <c r="M335" i="4"/>
  <c r="M5460" i="4"/>
  <c r="M963" i="4"/>
  <c r="H5132" i="4"/>
  <c r="M7874" i="4"/>
  <c r="M293" i="4"/>
  <c r="M3475" i="4"/>
  <c r="M264" i="4"/>
  <c r="M1002" i="4"/>
  <c r="M3886" i="4"/>
  <c r="M2664" i="4"/>
  <c r="M3594" i="4"/>
  <c r="M5933" i="4"/>
  <c r="M3100" i="4"/>
  <c r="M4625" i="4"/>
  <c r="M3660" i="4"/>
  <c r="H7431" i="4"/>
  <c r="M2373" i="4"/>
  <c r="M2914" i="4"/>
  <c r="H366" i="4"/>
  <c r="H1664" i="4"/>
  <c r="H924" i="4"/>
  <c r="H158" i="4"/>
  <c r="H911" i="4"/>
  <c r="H3954" i="4"/>
  <c r="H2532" i="4"/>
  <c r="H1669" i="4"/>
  <c r="H4561" i="4"/>
  <c r="H7033" i="4"/>
  <c r="H2606" i="4"/>
  <c r="H584" i="4"/>
  <c r="H1013" i="4"/>
  <c r="H4710" i="4"/>
  <c r="H1741" i="4"/>
  <c r="H2382" i="4"/>
  <c r="H1565" i="4"/>
  <c r="H5141" i="4"/>
  <c r="H5093" i="4"/>
  <c r="H2947" i="4"/>
  <c r="H2820" i="4"/>
  <c r="H4018" i="4"/>
  <c r="H3906" i="4"/>
  <c r="H1399" i="4"/>
  <c r="H3703" i="4"/>
  <c r="H5241" i="4"/>
  <c r="H1238" i="4"/>
  <c r="H565" i="4"/>
  <c r="H4794" i="4"/>
  <c r="H729" i="4"/>
  <c r="H2161" i="4"/>
  <c r="H1114" i="4"/>
  <c r="H2935" i="4"/>
  <c r="H7205" i="4"/>
  <c r="H121" i="4"/>
  <c r="H3522" i="4"/>
  <c r="H1775" i="4"/>
  <c r="H754" i="4"/>
  <c r="H3165" i="4"/>
  <c r="H1062" i="4"/>
  <c r="H3138" i="4"/>
  <c r="H2880" i="4"/>
  <c r="H1526" i="4"/>
  <c r="H4335" i="4"/>
  <c r="H2635" i="4"/>
  <c r="H4007" i="4"/>
  <c r="H257" i="4"/>
  <c r="H1396" i="4"/>
  <c r="H6369" i="4"/>
  <c r="H3995" i="4"/>
  <c r="H1395" i="4"/>
  <c r="H4106" i="4"/>
  <c r="H44" i="4"/>
  <c r="H2571" i="4"/>
  <c r="H499" i="4"/>
  <c r="H4298" i="4"/>
  <c r="H702" i="4"/>
  <c r="H1994" i="4"/>
  <c r="H697" i="4"/>
  <c r="H3454" i="4"/>
  <c r="H3093" i="4"/>
  <c r="H1739" i="4"/>
  <c r="H1354" i="4"/>
  <c r="H4228" i="4"/>
  <c r="H5202" i="4"/>
  <c r="H1540" i="4"/>
  <c r="H3782" i="4"/>
  <c r="H4506" i="4"/>
  <c r="H1939" i="4"/>
  <c r="H3584" i="4"/>
  <c r="H5002" i="4"/>
  <c r="H113" i="4"/>
  <c r="H3552" i="4"/>
  <c r="H108" i="4"/>
  <c r="H561" i="4"/>
  <c r="H4594" i="4"/>
  <c r="H4971" i="4"/>
  <c r="H1040" i="4"/>
  <c r="H4614" i="4"/>
  <c r="H4519" i="4"/>
  <c r="H7103" i="4"/>
  <c r="H4662" i="4"/>
  <c r="H1619" i="4"/>
  <c r="H4032" i="4"/>
  <c r="H5198" i="4"/>
  <c r="H3051" i="4"/>
  <c r="H2234" i="4"/>
  <c r="H682" i="4"/>
  <c r="H3130" i="4"/>
  <c r="H106" i="4"/>
  <c r="H1647" i="4"/>
  <c r="H2433" i="4"/>
  <c r="H6879" i="4"/>
  <c r="H473" i="4"/>
  <c r="H2823" i="4"/>
  <c r="H3635" i="4"/>
  <c r="H5194" i="4"/>
  <c r="H3869" i="4"/>
  <c r="M1885" i="4"/>
  <c r="M567" i="4"/>
  <c r="H3386" i="4"/>
  <c r="H6716" i="4"/>
  <c r="M1892" i="4"/>
  <c r="M4951" i="4"/>
  <c r="H2987" i="4"/>
  <c r="H5247" i="4"/>
  <c r="M1715" i="4"/>
  <c r="H5047" i="4"/>
  <c r="H4193" i="4"/>
  <c r="H1506" i="4"/>
  <c r="H6595" i="4"/>
  <c r="H6517" i="4"/>
  <c r="H222" i="4"/>
  <c r="H3734" i="4"/>
  <c r="H2239" i="4"/>
  <c r="H4652" i="4"/>
  <c r="H1489" i="4"/>
  <c r="H4670" i="4"/>
  <c r="H1573" i="4"/>
  <c r="H4698" i="4"/>
  <c r="H59" i="4"/>
  <c r="H1946" i="4"/>
  <c r="H7483" i="4"/>
  <c r="H61" i="4"/>
  <c r="H4605" i="4"/>
  <c r="H1902" i="4"/>
  <c r="H685" i="4"/>
  <c r="H7065" i="4"/>
  <c r="M4107" i="4"/>
  <c r="H3177" i="4"/>
  <c r="H253" i="4"/>
  <c r="H5161" i="4"/>
  <c r="M1423" i="4"/>
  <c r="H6555" i="4"/>
  <c r="H3786" i="4"/>
  <c r="H3505" i="4"/>
  <c r="H6924" i="4"/>
  <c r="M2235" i="4"/>
  <c r="H6804" i="4"/>
  <c r="H5050" i="4"/>
  <c r="H6718" i="4"/>
  <c r="H5740" i="4"/>
  <c r="H3761" i="4"/>
  <c r="H2662" i="4"/>
  <c r="H241" i="4"/>
  <c r="H1415" i="4"/>
  <c r="H1357" i="4"/>
  <c r="H866" i="4"/>
  <c r="H833" i="4"/>
  <c r="H681" i="4"/>
  <c r="H5870" i="4"/>
  <c r="H5435" i="4"/>
  <c r="M5359" i="4"/>
  <c r="H7214" i="4"/>
  <c r="M6857" i="4"/>
  <c r="H5951" i="4"/>
  <c r="M2555" i="4"/>
  <c r="H6120" i="4"/>
  <c r="M1254" i="4"/>
  <c r="M6273" i="4"/>
  <c r="M7502" i="4"/>
  <c r="H2649" i="4"/>
  <c r="M757" i="4"/>
  <c r="H4681" i="4"/>
  <c r="M4242" i="4"/>
  <c r="M643" i="4"/>
  <c r="M7328" i="4"/>
  <c r="M2857" i="4"/>
  <c r="H5000" i="4"/>
  <c r="M4379" i="4"/>
  <c r="H7044" i="4"/>
  <c r="H6068" i="4"/>
  <c r="H2113" i="4"/>
  <c r="M925" i="4"/>
  <c r="H7053" i="4"/>
  <c r="H4414" i="4"/>
  <c r="H2949" i="4"/>
  <c r="H675" i="4"/>
  <c r="H2111" i="4"/>
  <c r="H1485" i="4"/>
  <c r="H4862" i="4"/>
  <c r="H7497" i="4"/>
  <c r="H4473" i="4"/>
  <c r="H6294" i="4"/>
  <c r="M5805" i="4"/>
  <c r="H5144" i="4"/>
  <c r="M948" i="4"/>
  <c r="H6677" i="4"/>
  <c r="M5583" i="4"/>
  <c r="H143" i="4"/>
  <c r="M4460" i="4"/>
  <c r="M6811" i="4"/>
  <c r="M2042" i="4"/>
  <c r="H3599" i="4"/>
  <c r="M4948" i="4"/>
  <c r="H3385" i="4"/>
  <c r="M1693" i="4"/>
  <c r="M6589" i="4"/>
  <c r="H7301" i="4"/>
  <c r="H6936" i="4"/>
  <c r="M3642" i="4"/>
  <c r="H6228" i="4"/>
  <c r="M668" i="4"/>
  <c r="H7400" i="4"/>
  <c r="M7399" i="4"/>
  <c r="M6513" i="4"/>
  <c r="H4791" i="4"/>
  <c r="H649" i="4"/>
  <c r="H1091" i="4"/>
  <c r="H442" i="4"/>
  <c r="H3574" i="4"/>
  <c r="H2143" i="4"/>
  <c r="M3909" i="4"/>
  <c r="H5892" i="4"/>
  <c r="M3053" i="4"/>
  <c r="M1972" i="4"/>
  <c r="H5019" i="4"/>
  <c r="H6131" i="4"/>
  <c r="M3778" i="4"/>
  <c r="M3078" i="4"/>
  <c r="M4658" i="4"/>
  <c r="H5099" i="4"/>
  <c r="H6746" i="4"/>
  <c r="H3739" i="4"/>
  <c r="H6537" i="4"/>
  <c r="H2326" i="4"/>
  <c r="H1685" i="4"/>
  <c r="H4671" i="4"/>
  <c r="H1937" i="4"/>
  <c r="M398" i="4"/>
  <c r="M1608" i="4"/>
  <c r="M5287" i="4"/>
  <c r="M3735" i="4"/>
  <c r="H6651" i="4"/>
  <c r="M2411" i="4"/>
  <c r="M1373" i="4"/>
  <c r="H6950" i="4"/>
  <c r="M4290" i="4"/>
  <c r="H7111" i="4"/>
  <c r="H4597" i="4"/>
  <c r="M1358" i="4"/>
  <c r="M7465" i="4"/>
  <c r="H5615" i="4"/>
  <c r="M2524" i="4"/>
  <c r="M142" i="4"/>
  <c r="M5189" i="4"/>
  <c r="M2107" i="4"/>
  <c r="H5617" i="4"/>
  <c r="H6819" i="4"/>
  <c r="H7444" i="4"/>
  <c r="H7419" i="4"/>
  <c r="H4257" i="4"/>
  <c r="M1847" i="4"/>
  <c r="M6893" i="4"/>
  <c r="M1685" i="4"/>
  <c r="M4591" i="4"/>
  <c r="H5648" i="4"/>
  <c r="H6649" i="4"/>
  <c r="M5349" i="4"/>
  <c r="H5807" i="4"/>
  <c r="M1055" i="4"/>
  <c r="H7197" i="4"/>
  <c r="M4405" i="4"/>
  <c r="M85" i="4"/>
  <c r="M3461" i="4"/>
  <c r="M6444" i="4"/>
  <c r="M758" i="4"/>
  <c r="M6895" i="4"/>
  <c r="M2688" i="4"/>
  <c r="M7347" i="4"/>
  <c r="M5110" i="4"/>
  <c r="H4950" i="4"/>
  <c r="H6791" i="4"/>
  <c r="M2392" i="4"/>
  <c r="M3054" i="4"/>
  <c r="M5523" i="4"/>
  <c r="M2272" i="4"/>
  <c r="M6784" i="4"/>
  <c r="M491" i="4"/>
  <c r="M5917" i="4"/>
  <c r="M4299" i="4"/>
  <c r="M2624" i="4"/>
  <c r="M3850" i="4"/>
  <c r="H3804" i="4"/>
  <c r="H3579" i="4"/>
  <c r="H6214" i="4"/>
  <c r="H642" i="4"/>
  <c r="M6479" i="4"/>
  <c r="M7421" i="4"/>
  <c r="H6655" i="4"/>
  <c r="M2446" i="4"/>
  <c r="M1102" i="4"/>
  <c r="M2759" i="4"/>
  <c r="H2871" i="4"/>
  <c r="M5449" i="4"/>
  <c r="H5571" i="4"/>
  <c r="H4777" i="4"/>
  <c r="M4890" i="4"/>
  <c r="H7015" i="4"/>
  <c r="M4370" i="4"/>
  <c r="M2139" i="4"/>
  <c r="M913" i="4"/>
  <c r="H5937" i="4"/>
  <c r="H5508" i="4"/>
  <c r="M1446" i="4"/>
  <c r="H5956" i="4"/>
  <c r="M486" i="4"/>
  <c r="M2077" i="4"/>
  <c r="M1135" i="4"/>
  <c r="H5302" i="4"/>
  <c r="M3681" i="4"/>
  <c r="M2372" i="4"/>
  <c r="M893" i="4"/>
  <c r="M5179" i="4"/>
  <c r="H1673" i="4"/>
  <c r="H4877" i="4"/>
  <c r="M1140" i="4"/>
  <c r="H5785" i="4"/>
  <c r="H5979" i="4"/>
  <c r="M5289" i="4"/>
  <c r="H7848" i="4"/>
  <c r="M6794" i="4"/>
  <c r="M3908" i="4"/>
  <c r="M411" i="4"/>
  <c r="M449" i="4"/>
  <c r="M140" i="4"/>
  <c r="M1681" i="4"/>
  <c r="M1969" i="4"/>
  <c r="H1833" i="4"/>
  <c r="H7282" i="4"/>
  <c r="M4209" i="4"/>
  <c r="M3759" i="4"/>
  <c r="M2179" i="4"/>
  <c r="M2587" i="4"/>
  <c r="M3431" i="4"/>
  <c r="M2942" i="4"/>
  <c r="H4771" i="4"/>
  <c r="H933" i="4"/>
  <c r="H3203" i="4"/>
  <c r="M5365" i="4"/>
  <c r="M164" i="4"/>
  <c r="M804" i="4"/>
  <c r="M2399" i="4"/>
  <c r="M5105" i="4"/>
  <c r="H5203" i="4"/>
  <c r="H6182" i="4"/>
  <c r="H4790" i="4"/>
  <c r="M3695" i="4"/>
  <c r="M4447" i="4"/>
  <c r="H5846" i="4"/>
  <c r="M2950" i="4"/>
  <c r="M4313" i="4"/>
  <c r="H6955" i="4"/>
  <c r="H5491" i="4"/>
  <c r="H6640" i="4"/>
  <c r="M905" i="4"/>
  <c r="M2114" i="4"/>
  <c r="M2537" i="4"/>
  <c r="H5971" i="4"/>
  <c r="H7106" i="4"/>
  <c r="M2832" i="4"/>
  <c r="M7436" i="4"/>
  <c r="M5540" i="4"/>
  <c r="H5176" i="4"/>
  <c r="H6577" i="4"/>
  <c r="M6866" i="4"/>
  <c r="M5028" i="4"/>
  <c r="M4514" i="4"/>
  <c r="H5923" i="4"/>
  <c r="M5568" i="4"/>
  <c r="M3466" i="4"/>
  <c r="M2015" i="4"/>
  <c r="H7319" i="4"/>
  <c r="M2879" i="4"/>
  <c r="M573" i="4"/>
  <c r="M6922" i="4"/>
  <c r="M1041" i="4"/>
  <c r="H7075" i="4"/>
  <c r="H5812" i="4"/>
  <c r="M35" i="4"/>
  <c r="H6717" i="4"/>
  <c r="M6300" i="4"/>
  <c r="H5230" i="4"/>
  <c r="M1978" i="4"/>
  <c r="H1247" i="4"/>
  <c r="H6216" i="4"/>
  <c r="H5522" i="4"/>
  <c r="M3813" i="4"/>
  <c r="H5909" i="4"/>
  <c r="M3449" i="4"/>
  <c r="H6409" i="4"/>
  <c r="M4434" i="4"/>
  <c r="H5163" i="4"/>
  <c r="M2365" i="4"/>
  <c r="H6195" i="4"/>
  <c r="M1133" i="4"/>
  <c r="H5206" i="4"/>
  <c r="M3451" i="4"/>
  <c r="M614" i="4"/>
  <c r="M5759" i="4"/>
  <c r="M143" i="4"/>
  <c r="M2696" i="4"/>
  <c r="H5546" i="4"/>
  <c r="M1832" i="4"/>
  <c r="M3061" i="4"/>
  <c r="M6957" i="4"/>
  <c r="H6736" i="4"/>
  <c r="M6135" i="4"/>
  <c r="M1376" i="4"/>
  <c r="M2407" i="4"/>
  <c r="M5685" i="4"/>
  <c r="M2348" i="4"/>
  <c r="M1585" i="4"/>
  <c r="M844" i="4"/>
  <c r="M6878" i="4"/>
  <c r="H5471" i="4"/>
  <c r="M4011" i="4"/>
  <c r="M2412" i="4"/>
  <c r="M6430" i="4"/>
  <c r="M4709" i="4"/>
  <c r="M6961" i="4"/>
  <c r="M2076" i="4"/>
  <c r="M3236" i="4"/>
  <c r="H6506" i="4"/>
  <c r="M4695" i="4"/>
  <c r="H5367" i="4"/>
  <c r="H5531" i="4"/>
  <c r="M2922" i="4"/>
  <c r="M6109" i="4"/>
  <c r="H3699" i="4"/>
  <c r="M2979" i="4"/>
  <c r="M6649" i="4"/>
  <c r="H3209" i="4"/>
  <c r="H3061" i="4"/>
  <c r="H5456" i="4"/>
  <c r="H6028" i="4"/>
  <c r="M1549" i="4"/>
  <c r="M1614" i="4"/>
  <c r="M4866" i="4"/>
  <c r="M2241" i="4"/>
  <c r="H6650" i="4"/>
  <c r="M7427" i="4"/>
  <c r="M2645" i="4"/>
  <c r="H5407" i="4"/>
  <c r="M4512" i="4"/>
  <c r="M4692" i="4"/>
  <c r="M4190" i="4"/>
  <c r="M6279" i="4"/>
  <c r="M5155" i="4"/>
  <c r="M7105" i="4"/>
  <c r="M322" i="4"/>
  <c r="M7083" i="4"/>
  <c r="M279" i="4"/>
  <c r="M5679" i="4"/>
  <c r="M6994" i="4"/>
  <c r="M6458" i="4"/>
  <c r="M1236" i="4"/>
  <c r="M1628" i="4"/>
  <c r="M5866" i="4"/>
  <c r="H4617" i="4"/>
  <c r="M4426" i="4"/>
  <c r="M6515" i="4"/>
  <c r="M1304" i="4"/>
  <c r="M6844" i="4"/>
  <c r="M6830" i="4"/>
  <c r="M1734" i="4"/>
  <c r="M6481" i="4"/>
  <c r="M7276" i="4"/>
  <c r="M6021" i="4"/>
  <c r="M6291" i="4"/>
  <c r="H577" i="4"/>
  <c r="M1559" i="4"/>
  <c r="H6070" i="4"/>
  <c r="M1152" i="4"/>
  <c r="M3707" i="4"/>
  <c r="M5196" i="4"/>
  <c r="M5205" i="4"/>
  <c r="M1779" i="4"/>
  <c r="H7174" i="4"/>
  <c r="M6999" i="4"/>
  <c r="M7098" i="4"/>
  <c r="M1074" i="4"/>
  <c r="M5992" i="4"/>
  <c r="H7330" i="4"/>
  <c r="H4015" i="4"/>
  <c r="H5239" i="4"/>
  <c r="H7113" i="4"/>
  <c r="M4635" i="4"/>
  <c r="H7021" i="4"/>
  <c r="M5241" i="4"/>
  <c r="M5605" i="4"/>
  <c r="H1301" i="4"/>
  <c r="M5576" i="4"/>
  <c r="H5290" i="4"/>
  <c r="M2674" i="4"/>
  <c r="M3192" i="4"/>
  <c r="M6848" i="4"/>
  <c r="M5741" i="4"/>
  <c r="M1118" i="4"/>
  <c r="M2990" i="4"/>
  <c r="M57" i="4"/>
  <c r="M3663" i="4"/>
  <c r="H5741" i="4"/>
  <c r="M341" i="4"/>
  <c r="M4268" i="4"/>
  <c r="M7167" i="4"/>
  <c r="M3121" i="4"/>
  <c r="M6598" i="4"/>
  <c r="M1633" i="4"/>
  <c r="M5723" i="4"/>
  <c r="M5341" i="4"/>
  <c r="M4947" i="4"/>
  <c r="M5482" i="4"/>
  <c r="M4749" i="4"/>
  <c r="M4771" i="4"/>
  <c r="M6420" i="4"/>
  <c r="M182" i="4"/>
  <c r="M3414" i="4"/>
  <c r="M3406" i="4"/>
  <c r="H7224" i="4"/>
  <c r="M979" i="4"/>
  <c r="H2656" i="4"/>
  <c r="H3168" i="4"/>
  <c r="H288" i="4"/>
  <c r="H488" i="4"/>
  <c r="H1222" i="4"/>
  <c r="H671" i="4"/>
  <c r="H4376" i="4"/>
  <c r="H1264" i="4"/>
  <c r="H2438" i="4"/>
  <c r="H1880" i="4"/>
  <c r="H2066" i="4"/>
  <c r="H1116" i="4"/>
  <c r="H266" i="4"/>
  <c r="H1101" i="4"/>
  <c r="H4427" i="4"/>
  <c r="H775" i="4"/>
  <c r="H3818" i="4"/>
  <c r="H1278" i="4"/>
  <c r="H1055" i="4"/>
  <c r="H2376" i="4"/>
  <c r="H56" i="4"/>
  <c r="H2504" i="4"/>
  <c r="H47" i="4"/>
  <c r="H4288" i="4"/>
  <c r="H4250" i="4"/>
  <c r="H2192" i="4"/>
  <c r="H2892" i="4"/>
  <c r="H3160" i="4"/>
  <c r="H1118" i="4"/>
  <c r="H2176" i="4"/>
  <c r="H316" i="4"/>
  <c r="H23" i="4"/>
  <c r="M7064" i="4"/>
  <c r="M7020" i="4"/>
  <c r="M3688" i="4"/>
  <c r="M2588" i="4"/>
  <c r="H6756" i="4"/>
  <c r="M1466" i="4"/>
  <c r="H3627" i="4"/>
  <c r="H367" i="4"/>
  <c r="H1576" i="4"/>
  <c r="H3404" i="4"/>
  <c r="H3735" i="4"/>
  <c r="H1530" i="4"/>
  <c r="H1493" i="4"/>
  <c r="H4394" i="4"/>
  <c r="H986" i="4"/>
  <c r="H6113" i="4"/>
  <c r="H3773" i="4"/>
  <c r="H982" i="4"/>
  <c r="H2902" i="4"/>
  <c r="H2454" i="4"/>
  <c r="H3548" i="4"/>
  <c r="H2494" i="4"/>
  <c r="H6564" i="4"/>
  <c r="H1799" i="4"/>
  <c r="H1541" i="4"/>
  <c r="H659" i="4"/>
  <c r="H756" i="4"/>
  <c r="H3273" i="4"/>
  <c r="H6990" i="4"/>
  <c r="H956" i="4"/>
  <c r="H931" i="4"/>
  <c r="H1033" i="4"/>
  <c r="H2671" i="4"/>
  <c r="H3619" i="4"/>
  <c r="H3491" i="4"/>
  <c r="H3714" i="4"/>
  <c r="H4031" i="4"/>
  <c r="H2463" i="4"/>
  <c r="H5129" i="4"/>
  <c r="H4445" i="4"/>
  <c r="M4809" i="4"/>
  <c r="M5562" i="4"/>
  <c r="H5492" i="4"/>
  <c r="M100" i="4"/>
  <c r="H522" i="4"/>
  <c r="H2899" i="4"/>
  <c r="H6050" i="4"/>
  <c r="H3423" i="4"/>
  <c r="H6233" i="4"/>
  <c r="H1988" i="4"/>
  <c r="H5459" i="4"/>
  <c r="H6727" i="4"/>
  <c r="H6873" i="4"/>
  <c r="M1173" i="4"/>
  <c r="M162" i="4"/>
  <c r="H3702" i="4"/>
  <c r="H4194" i="4"/>
  <c r="H4471" i="4"/>
  <c r="M2589" i="4"/>
  <c r="H1465" i="4"/>
  <c r="H7438" i="4"/>
  <c r="M2093" i="4"/>
  <c r="M1448" i="4"/>
  <c r="M6299" i="4"/>
  <c r="H2922" i="4"/>
  <c r="H1860" i="4"/>
  <c r="H1495" i="4"/>
  <c r="M2056" i="4"/>
  <c r="H1591" i="4"/>
  <c r="H6685" i="4"/>
  <c r="H1163" i="4"/>
  <c r="M3245" i="4"/>
  <c r="M5082" i="4"/>
  <c r="H4708" i="4"/>
  <c r="H5480" i="4"/>
  <c r="M4076" i="4"/>
  <c r="M5737" i="4"/>
  <c r="H5520" i="4"/>
  <c r="H3669" i="4"/>
  <c r="H5419" i="4"/>
  <c r="M5978" i="4"/>
  <c r="M3181" i="4"/>
  <c r="M2788" i="4"/>
  <c r="H5835" i="4"/>
  <c r="H5126" i="4"/>
  <c r="H7008" i="4"/>
  <c r="M484" i="4"/>
  <c r="M5697" i="4"/>
  <c r="M4050" i="4"/>
  <c r="H6375" i="4"/>
  <c r="M6892" i="4"/>
  <c r="M6987" i="4"/>
  <c r="M1413" i="4"/>
  <c r="M4017" i="4"/>
  <c r="M6983" i="4"/>
  <c r="H402" i="4"/>
  <c r="H227" i="4"/>
  <c r="M230" i="4"/>
  <c r="H7498" i="4"/>
  <c r="M4058" i="4"/>
  <c r="M6942" i="4"/>
  <c r="M3728" i="4"/>
  <c r="H5266" i="4"/>
  <c r="H6483" i="4"/>
  <c r="H6085" i="4"/>
  <c r="M3072" i="4"/>
  <c r="M877" i="4"/>
  <c r="M5666" i="4"/>
  <c r="M655" i="4"/>
  <c r="M5572" i="4"/>
  <c r="H5245" i="4"/>
  <c r="M4589" i="4"/>
  <c r="M2576" i="4"/>
  <c r="H4072" i="4"/>
  <c r="M6169" i="4"/>
  <c r="M732" i="4"/>
  <c r="H4888" i="4"/>
  <c r="M3698" i="4"/>
  <c r="M4377" i="4"/>
  <c r="M3975" i="4"/>
  <c r="M4934" i="4"/>
  <c r="M5810" i="4"/>
  <c r="M6358" i="4"/>
  <c r="H6552" i="4"/>
  <c r="M81" i="4"/>
  <c r="M6652" i="4"/>
  <c r="H5065" i="4"/>
  <c r="M5951" i="4"/>
  <c r="M4624" i="4"/>
  <c r="H593" i="4"/>
  <c r="M5538" i="4"/>
  <c r="H4857" i="4"/>
  <c r="M4930" i="4"/>
  <c r="M3966" i="4"/>
  <c r="H5882" i="4"/>
  <c r="H5874" i="4"/>
  <c r="H7347" i="4"/>
  <c r="H5751" i="4"/>
  <c r="M2771" i="4"/>
  <c r="M4399" i="4"/>
  <c r="M5193" i="4"/>
  <c r="M271" i="4"/>
  <c r="M48" i="4"/>
  <c r="M158" i="4"/>
  <c r="M5438" i="4"/>
  <c r="M223" i="4"/>
  <c r="M5578" i="4"/>
  <c r="H1965" i="4"/>
  <c r="H6559" i="4"/>
  <c r="M2237" i="4"/>
  <c r="M6482" i="4"/>
  <c r="H6772" i="4"/>
  <c r="H7472" i="4"/>
  <c r="M922" i="4"/>
  <c r="M5715" i="4"/>
  <c r="M6378" i="4"/>
  <c r="M5492" i="4"/>
  <c r="M1621" i="4"/>
  <c r="M6258" i="4"/>
  <c r="M3088" i="4"/>
  <c r="H7500" i="4"/>
  <c r="M5216" i="4"/>
  <c r="M1401" i="4"/>
  <c r="M1072" i="4"/>
  <c r="M5796" i="4"/>
  <c r="H5463" i="4"/>
  <c r="M58" i="4"/>
  <c r="M5246" i="4"/>
  <c r="M1364" i="4"/>
  <c r="M241" i="4"/>
  <c r="M2345" i="4"/>
  <c r="M1587" i="4"/>
  <c r="H3780" i="4"/>
  <c r="M2278" i="4"/>
  <c r="M176" i="4"/>
  <c r="H5712" i="4"/>
  <c r="H7209" i="4"/>
  <c r="M4281" i="4"/>
  <c r="M2539" i="4"/>
  <c r="H5151" i="4"/>
  <c r="M2760" i="4"/>
  <c r="M5852" i="4"/>
  <c r="M2231" i="4"/>
  <c r="M6556" i="4"/>
  <c r="M6161" i="4"/>
  <c r="M6917" i="4"/>
  <c r="H7235" i="4"/>
  <c r="H4122" i="4"/>
  <c r="M3273" i="4"/>
  <c r="M3057" i="4"/>
  <c r="H7385" i="4"/>
  <c r="H4601" i="4"/>
  <c r="M6913" i="4"/>
  <c r="M1096" i="4"/>
  <c r="M2397" i="4"/>
  <c r="M3651" i="4"/>
  <c r="M3551" i="4"/>
  <c r="M5607" i="4"/>
  <c r="M1795" i="4"/>
  <c r="H313" i="4"/>
  <c r="M5035" i="4"/>
  <c r="M2342" i="4"/>
  <c r="M5374" i="4"/>
  <c r="M2295" i="4"/>
  <c r="M1561" i="4"/>
  <c r="M147" i="4"/>
  <c r="M1579" i="4"/>
  <c r="M1388" i="4"/>
  <c r="M721" i="4"/>
  <c r="M5724" i="4"/>
  <c r="M5125" i="4"/>
  <c r="M7054" i="4"/>
  <c r="M2621" i="4"/>
  <c r="M3912" i="4"/>
  <c r="M7223" i="4"/>
  <c r="M1755" i="4"/>
  <c r="M543" i="4"/>
  <c r="M4010" i="4"/>
  <c r="M3803" i="4"/>
  <c r="M2830" i="4"/>
  <c r="M3119" i="4"/>
  <c r="M104" i="4"/>
  <c r="H6549" i="4"/>
  <c r="H543" i="4"/>
  <c r="H3472" i="4"/>
  <c r="H4858" i="4"/>
  <c r="H2012" i="4"/>
  <c r="H496" i="4"/>
  <c r="H1802" i="4"/>
  <c r="H2364" i="4"/>
  <c r="H52" i="4"/>
  <c r="H487" i="4"/>
  <c r="H3260" i="4"/>
  <c r="H2392" i="4"/>
  <c r="H4403" i="4"/>
  <c r="H1009" i="4"/>
  <c r="H988" i="4"/>
  <c r="H2104" i="4"/>
  <c r="H1830" i="4"/>
  <c r="H1392" i="4"/>
  <c r="H3288" i="4"/>
  <c r="H1240" i="4"/>
  <c r="H4364" i="4"/>
  <c r="H3272" i="4"/>
  <c r="H3768" i="4"/>
  <c r="H4832" i="4"/>
  <c r="H562" i="4"/>
  <c r="M627" i="4"/>
  <c r="M3403" i="4"/>
  <c r="H7439" i="4"/>
  <c r="H6253" i="4"/>
  <c r="M5392" i="4"/>
  <c r="M7353" i="4"/>
  <c r="M5419" i="4"/>
  <c r="M1162" i="4"/>
  <c r="M2439" i="4"/>
  <c r="M2207" i="4"/>
  <c r="M974" i="4"/>
  <c r="M6357" i="4"/>
  <c r="M2546" i="4"/>
  <c r="M1868" i="4"/>
  <c r="M2837" i="4"/>
  <c r="H1776" i="4"/>
  <c r="H96" i="4"/>
  <c r="H3387" i="4"/>
  <c r="H3570" i="4"/>
  <c r="H3731" i="4"/>
  <c r="H1347" i="4"/>
  <c r="H4405" i="4"/>
  <c r="H3518" i="4"/>
  <c r="H4493" i="4"/>
  <c r="H882" i="4"/>
  <c r="H3959" i="4"/>
  <c r="H3221" i="4"/>
  <c r="H1663" i="4"/>
  <c r="H2688" i="4"/>
  <c r="H386" i="4"/>
  <c r="H2253" i="4"/>
  <c r="H6561" i="4"/>
  <c r="H1750" i="4"/>
  <c r="H7202" i="4"/>
  <c r="H2162" i="4"/>
  <c r="H6757" i="4"/>
  <c r="H128" i="4"/>
  <c r="H1511" i="4"/>
  <c r="H873" i="4"/>
  <c r="H4104" i="4"/>
  <c r="H5547" i="4"/>
  <c r="H2979" i="4"/>
  <c r="H974" i="4"/>
  <c r="H5429" i="4"/>
  <c r="H2618" i="4"/>
  <c r="H2295" i="4"/>
  <c r="H4552" i="4"/>
  <c r="H777" i="4"/>
  <c r="H902" i="4"/>
  <c r="H5001" i="4"/>
  <c r="H3443" i="4"/>
  <c r="H4483" i="4"/>
  <c r="H3919" i="4"/>
  <c r="H497" i="4"/>
  <c r="H4602" i="4"/>
  <c r="H1339" i="4"/>
  <c r="H5761" i="4"/>
  <c r="H1328" i="4"/>
  <c r="H26" i="4"/>
  <c r="H3529" i="4"/>
  <c r="H4842" i="4"/>
  <c r="H2735" i="4"/>
  <c r="H5153" i="4"/>
  <c r="H5410" i="4"/>
  <c r="H1271" i="4"/>
  <c r="H4179" i="4"/>
  <c r="H1563" i="4"/>
  <c r="H4866" i="4"/>
  <c r="H3207" i="4"/>
  <c r="H4550" i="4"/>
  <c r="H2306" i="4"/>
  <c r="H1006" i="4"/>
  <c r="H1230" i="4"/>
  <c r="H4349" i="4"/>
  <c r="H3367" i="4"/>
  <c r="H4079" i="4"/>
  <c r="H2032" i="4"/>
  <c r="H2301" i="4"/>
  <c r="H4599" i="4"/>
  <c r="H5822" i="4"/>
  <c r="H2216" i="4"/>
  <c r="H3240" i="4"/>
  <c r="H3007" i="4"/>
  <c r="H5683" i="4"/>
  <c r="H2127" i="4"/>
  <c r="H3029" i="4"/>
  <c r="H4428" i="4"/>
  <c r="H5105" i="4"/>
  <c r="H5938" i="4"/>
  <c r="H3650" i="4"/>
  <c r="H5214" i="4"/>
  <c r="H6434" i="4"/>
  <c r="H2588" i="4"/>
  <c r="H2739" i="4"/>
  <c r="H1797" i="4"/>
  <c r="H3459" i="4"/>
  <c r="H3452" i="4"/>
  <c r="H6913" i="4"/>
  <c r="H620" i="4"/>
  <c r="H3640" i="4"/>
  <c r="H6846" i="4"/>
  <c r="H1036" i="4"/>
  <c r="H3705" i="4"/>
  <c r="H3867" i="4"/>
  <c r="H3524" i="4"/>
  <c r="H3763" i="4"/>
  <c r="H331" i="4"/>
  <c r="H6908" i="4"/>
  <c r="H2193" i="4"/>
  <c r="H2431" i="4"/>
  <c r="H1936" i="4"/>
  <c r="H2251" i="4"/>
  <c r="H1866" i="4"/>
  <c r="H4992" i="4"/>
  <c r="M823" i="4"/>
  <c r="H7436" i="4"/>
  <c r="H6306" i="4"/>
  <c r="H3001" i="4"/>
  <c r="M961" i="4"/>
  <c r="M1112" i="4"/>
  <c r="H4945" i="4"/>
  <c r="H1713" i="4"/>
  <c r="M1928" i="4"/>
  <c r="M1919" i="4"/>
  <c r="H7243" i="4"/>
  <c r="M3525" i="4"/>
  <c r="H5844" i="4"/>
  <c r="M6325" i="4"/>
  <c r="H4682" i="4"/>
  <c r="H4307" i="4"/>
  <c r="H1343" i="4"/>
  <c r="H4503" i="4"/>
  <c r="H2031" i="4"/>
  <c r="H5095" i="4"/>
  <c r="H1109" i="4"/>
  <c r="H3438" i="4"/>
  <c r="H1342" i="4"/>
  <c r="H2397" i="4"/>
  <c r="H5753" i="4"/>
  <c r="H2661" i="4"/>
  <c r="H1442" i="4"/>
  <c r="H3222" i="4"/>
  <c r="H4212" i="4"/>
  <c r="H4625" i="4"/>
  <c r="H7291" i="4"/>
  <c r="H6516" i="4"/>
  <c r="M464" i="4"/>
  <c r="H2175" i="4"/>
  <c r="H7430" i="4"/>
  <c r="H5871" i="4"/>
  <c r="M1769" i="4"/>
  <c r="H622" i="4"/>
  <c r="H2030" i="4"/>
  <c r="H7323" i="4"/>
  <c r="M1068" i="4"/>
  <c r="H6231" i="4"/>
  <c r="M4089" i="4"/>
  <c r="H5168" i="4"/>
  <c r="H7056" i="4"/>
  <c r="M59" i="4"/>
  <c r="H1652" i="4"/>
  <c r="H1239" i="4"/>
  <c r="H3822" i="4"/>
  <c r="H1757" i="4"/>
  <c r="H4609" i="4"/>
  <c r="H2519" i="4"/>
  <c r="H4003" i="4"/>
  <c r="H5406" i="4"/>
  <c r="H5891" i="4"/>
  <c r="H4047" i="4"/>
  <c r="M4617" i="4"/>
  <c r="H3119" i="4"/>
  <c r="H7058" i="4"/>
  <c r="M3776" i="4"/>
  <c r="H5131" i="4"/>
  <c r="M1828" i="4"/>
  <c r="M5999" i="4"/>
  <c r="H6413" i="4"/>
  <c r="H4887" i="4"/>
  <c r="M6686" i="4"/>
  <c r="H6682" i="4"/>
  <c r="M477" i="4"/>
  <c r="H5425" i="4"/>
  <c r="M2564" i="4"/>
  <c r="H5195" i="4"/>
  <c r="H6619" i="4"/>
  <c r="H6261" i="4"/>
  <c r="M2841" i="4"/>
  <c r="M1757" i="4"/>
  <c r="M3146" i="4"/>
  <c r="H1119" i="4"/>
  <c r="H568" i="4"/>
  <c r="H4804" i="4"/>
  <c r="H2585" i="4"/>
  <c r="H5758" i="4"/>
  <c r="H1588" i="4"/>
  <c r="H4381" i="4"/>
  <c r="H1123" i="4"/>
  <c r="H5428" i="4"/>
  <c r="H2415" i="4"/>
  <c r="H5100" i="4"/>
  <c r="H4098" i="4"/>
  <c r="M5641" i="4"/>
  <c r="M2816" i="4"/>
  <c r="H5243" i="4"/>
  <c r="H6580" i="4"/>
  <c r="M3269" i="4"/>
  <c r="M3205" i="4"/>
  <c r="H6421" i="4"/>
  <c r="M3284" i="4"/>
  <c r="H6964" i="4"/>
  <c r="M2567" i="4"/>
  <c r="H6237" i="4"/>
  <c r="H5959" i="4"/>
  <c r="H5913" i="4"/>
  <c r="M203" i="4"/>
  <c r="H5934" i="4"/>
  <c r="M1775" i="4"/>
  <c r="M2803" i="4"/>
  <c r="M7371" i="4"/>
  <c r="H1959" i="4"/>
  <c r="H4537" i="4"/>
  <c r="H5224" i="4"/>
  <c r="H6463" i="4"/>
  <c r="H5821" i="4"/>
  <c r="H1998" i="4"/>
  <c r="H7238" i="4"/>
  <c r="H4697" i="4"/>
  <c r="M5473" i="4"/>
  <c r="M4024" i="4"/>
  <c r="H2911" i="4"/>
  <c r="H4979" i="4"/>
  <c r="H6985" i="4"/>
  <c r="H3369" i="4"/>
  <c r="H6642" i="4"/>
  <c r="M3177" i="4"/>
  <c r="H2273" i="4"/>
  <c r="H2621" i="4"/>
  <c r="H4660" i="4"/>
  <c r="M2468" i="4"/>
  <c r="M413" i="4"/>
  <c r="M3271" i="4"/>
  <c r="M3893" i="4"/>
  <c r="H7320" i="4"/>
  <c r="M6623" i="4"/>
  <c r="M2930" i="4"/>
  <c r="M4223" i="4"/>
  <c r="M172" i="4"/>
  <c r="H6992" i="4"/>
  <c r="H6092" i="4"/>
  <c r="M3201" i="4"/>
  <c r="H4923" i="4"/>
  <c r="M3183" i="4"/>
  <c r="H7491" i="4"/>
  <c r="M4506" i="4"/>
  <c r="H3577" i="4"/>
  <c r="M4345" i="4"/>
  <c r="M456" i="4"/>
  <c r="M206" i="4"/>
  <c r="M5588" i="4"/>
  <c r="M763" i="4"/>
  <c r="M4436" i="4"/>
  <c r="H5415" i="4"/>
  <c r="H6869" i="4"/>
  <c r="M640" i="4"/>
  <c r="M2640" i="4"/>
  <c r="H2677" i="4"/>
  <c r="M605" i="4"/>
  <c r="H5397" i="4"/>
  <c r="H3666" i="4"/>
  <c r="M939" i="4"/>
  <c r="M3762" i="4"/>
  <c r="M6249" i="4"/>
  <c r="H2714" i="4"/>
  <c r="M5946" i="4"/>
  <c r="M3914" i="4"/>
  <c r="M6394" i="4"/>
  <c r="M2705" i="4"/>
  <c r="M6262" i="4"/>
  <c r="M2488" i="4"/>
  <c r="M1030" i="4"/>
  <c r="H6783" i="4"/>
  <c r="H1134" i="4"/>
  <c r="M7380" i="4"/>
  <c r="M6899" i="4"/>
  <c r="H2665" i="4"/>
  <c r="M7190" i="4"/>
  <c r="M1326" i="4"/>
  <c r="M962" i="4"/>
  <c r="H4952" i="4"/>
  <c r="H4085" i="4"/>
  <c r="M3774" i="4"/>
  <c r="M6256" i="4"/>
  <c r="H3067" i="4"/>
  <c r="H4327" i="4"/>
  <c r="H5633" i="4"/>
  <c r="H5268" i="4"/>
  <c r="H5701" i="4"/>
  <c r="H4407" i="4"/>
  <c r="H4654" i="4"/>
  <c r="M3930" i="4"/>
  <c r="H5254" i="4"/>
  <c r="H5526" i="4"/>
  <c r="M4853" i="4"/>
  <c r="M6361" i="4"/>
  <c r="H5033" i="4"/>
  <c r="M2988" i="4"/>
  <c r="M5906" i="4"/>
  <c r="M7161" i="4"/>
  <c r="H5529" i="4"/>
  <c r="H5495" i="4"/>
  <c r="M4851" i="4"/>
  <c r="H5338" i="4"/>
  <c r="H6594" i="4"/>
  <c r="H1865" i="4"/>
  <c r="M1624" i="4"/>
  <c r="M7221" i="4"/>
  <c r="H7177" i="4"/>
  <c r="M5465" i="4"/>
  <c r="H5782" i="4"/>
  <c r="H5996" i="4"/>
  <c r="H5292" i="4"/>
  <c r="M3394" i="4"/>
  <c r="H3289" i="4"/>
  <c r="M1309" i="4"/>
  <c r="H4641" i="4"/>
  <c r="M3216" i="4"/>
  <c r="H4872" i="4"/>
  <c r="M343" i="4"/>
  <c r="M7082" i="4"/>
  <c r="M4240" i="4"/>
  <c r="H7368" i="4"/>
  <c r="M129" i="4"/>
  <c r="M3786" i="4"/>
  <c r="M1499" i="4"/>
  <c r="M1551" i="4"/>
  <c r="M949" i="4"/>
  <c r="M387" i="4"/>
  <c r="H2985" i="4"/>
  <c r="H5020" i="4"/>
  <c r="H6276" i="4"/>
  <c r="M1399" i="4"/>
  <c r="M252" i="4"/>
  <c r="H5317" i="4"/>
  <c r="H1935" i="4"/>
  <c r="H3103" i="4"/>
  <c r="H1429" i="4"/>
  <c r="M3661" i="4"/>
  <c r="M1460" i="4"/>
  <c r="H5038" i="4"/>
  <c r="M7485" i="4"/>
  <c r="M3193" i="4"/>
  <c r="H6877" i="4"/>
  <c r="H6738" i="4"/>
  <c r="H6448" i="4"/>
  <c r="H6397" i="4"/>
  <c r="H6299" i="4"/>
  <c r="M2384" i="4"/>
  <c r="M4937" i="4"/>
  <c r="M1956" i="4"/>
  <c r="M5511" i="4"/>
  <c r="H6839" i="4"/>
  <c r="M5002" i="4"/>
  <c r="M4252" i="4"/>
  <c r="M2146" i="4"/>
  <c r="M6370" i="4"/>
  <c r="M2836" i="4"/>
  <c r="M2230" i="4"/>
  <c r="H2889" i="4"/>
  <c r="M597" i="4"/>
  <c r="M1231" i="4"/>
  <c r="M3049" i="4"/>
  <c r="M6632" i="4"/>
  <c r="H7829" i="4"/>
  <c r="M69" i="4"/>
  <c r="M6841" i="4"/>
  <c r="M4653" i="4"/>
  <c r="M2048" i="4"/>
  <c r="M1151" i="4"/>
  <c r="M5256" i="4"/>
  <c r="H7017" i="4"/>
  <c r="M3027" i="4"/>
  <c r="M1907" i="4"/>
  <c r="M2016" i="4"/>
  <c r="M1536" i="4"/>
  <c r="H6758" i="4"/>
  <c r="H5199" i="4"/>
  <c r="M960" i="4"/>
  <c r="M4998" i="4"/>
  <c r="M4185" i="4"/>
  <c r="H1026" i="4"/>
  <c r="H828" i="4"/>
  <c r="H7215" i="4"/>
  <c r="H5183" i="4"/>
  <c r="M570" i="4"/>
  <c r="H2596" i="4"/>
  <c r="M6159" i="4"/>
  <c r="M3041" i="4"/>
  <c r="M2618" i="4"/>
  <c r="M4645" i="4"/>
  <c r="M5217" i="4"/>
  <c r="M3330" i="4"/>
  <c r="M2706" i="4"/>
  <c r="H6764" i="4"/>
  <c r="H5820" i="4"/>
  <c r="M4454" i="4"/>
  <c r="H5614" i="4"/>
  <c r="M1784" i="4"/>
  <c r="H5179" i="4"/>
  <c r="M2266" i="4"/>
  <c r="H7199" i="4"/>
  <c r="M363" i="4"/>
  <c r="M6707" i="4"/>
  <c r="M5226" i="4"/>
  <c r="M568" i="4"/>
  <c r="H6073" i="4"/>
  <c r="M970" i="4"/>
  <c r="M3766" i="4"/>
  <c r="M2898" i="4"/>
  <c r="M5721" i="4"/>
  <c r="M5905" i="4"/>
  <c r="M7496" i="4"/>
  <c r="H5368" i="4"/>
  <c r="M1824" i="4"/>
  <c r="M6338" i="4"/>
  <c r="M3682" i="4"/>
  <c r="M7823" i="4"/>
  <c r="M3349" i="4"/>
  <c r="M5333" i="4"/>
  <c r="M5987" i="4"/>
  <c r="M1060" i="4"/>
  <c r="M6950" i="4"/>
  <c r="H7178" i="4"/>
  <c r="M4392" i="4"/>
  <c r="M4525" i="4"/>
  <c r="M2966" i="4"/>
  <c r="M3804" i="4"/>
  <c r="M3983" i="4"/>
  <c r="M3037" i="4"/>
  <c r="M956" i="4"/>
  <c r="M2691" i="4"/>
  <c r="H3835" i="4"/>
  <c r="M1352" i="4"/>
  <c r="M2915" i="4"/>
  <c r="M6281" i="4"/>
  <c r="M5092" i="4"/>
  <c r="H5676" i="4"/>
  <c r="H5490" i="4"/>
  <c r="M7377" i="4"/>
  <c r="M6753" i="4"/>
  <c r="M3075" i="4"/>
  <c r="M6340" i="4"/>
  <c r="M5043" i="4"/>
  <c r="H4880" i="4"/>
  <c r="M6763" i="4"/>
  <c r="H5621" i="4"/>
  <c r="M2739" i="4"/>
  <c r="M1480" i="4"/>
  <c r="M2062" i="4"/>
  <c r="H7395" i="4"/>
  <c r="H5286" i="4"/>
  <c r="M5591" i="4"/>
  <c r="M5060" i="4"/>
  <c r="M3708" i="4"/>
  <c r="M83" i="4"/>
  <c r="M7822" i="4"/>
  <c r="M4422" i="4"/>
  <c r="M506" i="4"/>
  <c r="M6712" i="4"/>
  <c r="M1464" i="4"/>
  <c r="M7132" i="4"/>
  <c r="M5167" i="4"/>
  <c r="M6603" i="4"/>
  <c r="M3639" i="4"/>
  <c r="M2352" i="4"/>
  <c r="H6130" i="4"/>
  <c r="M7144" i="4"/>
  <c r="H6833" i="4"/>
  <c r="M4613" i="4"/>
  <c r="M5984" i="4"/>
  <c r="M996" i="4"/>
  <c r="M2190" i="4"/>
  <c r="M6846" i="4"/>
  <c r="M3226" i="4"/>
  <c r="M7136" i="4"/>
  <c r="M5726" i="4"/>
  <c r="M6234" i="4"/>
  <c r="M4519" i="4"/>
  <c r="M2147" i="4"/>
  <c r="M803" i="4"/>
  <c r="M2385" i="4"/>
  <c r="M4382" i="4"/>
  <c r="M3309" i="4"/>
  <c r="M6984" i="4"/>
  <c r="M133" i="4"/>
  <c r="M1743" i="4"/>
  <c r="M6876" i="4"/>
  <c r="M4086" i="4"/>
  <c r="M2929" i="4"/>
  <c r="M2068" i="4"/>
  <c r="M4911" i="4"/>
  <c r="H2993" i="4"/>
  <c r="M4827" i="4"/>
  <c r="M6604" i="4"/>
  <c r="M7266" i="4"/>
  <c r="M207" i="4"/>
  <c r="M246" i="4"/>
  <c r="M7260" i="4"/>
  <c r="M6103" i="4"/>
  <c r="M5388" i="4"/>
  <c r="M6004" i="4"/>
  <c r="M3358" i="4"/>
  <c r="M705" i="4"/>
  <c r="H3144" i="4"/>
  <c r="H7443" i="4"/>
  <c r="M1803" i="4"/>
  <c r="M5833" i="4"/>
  <c r="M3686" i="4"/>
  <c r="M4495" i="4"/>
  <c r="H7378" i="4"/>
  <c r="H5046" i="4"/>
  <c r="H7043" i="4"/>
  <c r="M6031" i="4"/>
  <c r="M2781" i="4"/>
  <c r="M5087" i="4"/>
  <c r="H6871" i="4"/>
  <c r="M2703" i="4"/>
  <c r="H5365" i="4"/>
  <c r="H6170" i="4"/>
  <c r="H6778" i="4"/>
  <c r="M87" i="4"/>
  <c r="H5489" i="4"/>
  <c r="M1588" i="4"/>
  <c r="M546" i="4"/>
  <c r="M6304" i="4"/>
  <c r="M1800" i="4"/>
  <c r="M1445" i="4"/>
  <c r="M689" i="4"/>
  <c r="M94" i="4"/>
  <c r="M1229" i="4"/>
  <c r="H6189" i="4"/>
  <c r="H7445" i="4"/>
  <c r="M6869" i="4"/>
  <c r="H4922" i="4"/>
  <c r="M1936" i="4"/>
  <c r="M404" i="4"/>
  <c r="H5946" i="4"/>
  <c r="M1674" i="4"/>
  <c r="M7280" i="4"/>
  <c r="M2856" i="4"/>
  <c r="M375" i="4"/>
  <c r="M4396" i="4"/>
  <c r="H4972" i="4"/>
  <c r="M1267" i="4"/>
  <c r="M5766" i="4"/>
  <c r="M2258" i="4"/>
  <c r="M7448" i="4"/>
  <c r="M6613" i="4"/>
  <c r="M2724" i="4"/>
  <c r="H4854" i="4"/>
  <c r="M4473" i="4"/>
  <c r="H7149" i="4"/>
  <c r="H6179" i="4"/>
  <c r="H5193" i="4"/>
  <c r="M7282" i="4"/>
  <c r="M2017" i="4"/>
  <c r="M6643" i="4"/>
  <c r="H4217" i="4"/>
  <c r="M7319" i="4"/>
  <c r="M4921" i="4"/>
  <c r="H4825" i="4"/>
  <c r="M4130" i="4"/>
  <c r="H1513" i="4"/>
  <c r="M6266" i="4"/>
  <c r="M3463" i="4"/>
  <c r="H7020" i="4"/>
  <c r="H5799" i="4"/>
  <c r="H4867" i="4"/>
  <c r="M5610" i="4"/>
  <c r="M4939" i="4"/>
  <c r="M7067" i="4"/>
  <c r="M1049" i="4"/>
  <c r="M7261" i="4"/>
  <c r="M6007" i="4"/>
  <c r="H1463" i="4"/>
  <c r="M6951" i="4"/>
  <c r="H5040" i="4"/>
  <c r="H6534" i="4"/>
  <c r="M120" i="4"/>
  <c r="M2006" i="4"/>
  <c r="M710" i="4"/>
  <c r="H7007" i="4"/>
  <c r="M3260" i="4"/>
  <c r="M7" i="4"/>
  <c r="M7875" i="4" s="1"/>
  <c r="M2614" i="4"/>
  <c r="M1418" i="4"/>
  <c r="M7010" i="4"/>
  <c r="M4602" i="4"/>
  <c r="M952" i="4"/>
  <c r="M6187" i="4"/>
  <c r="M3616" i="4"/>
  <c r="M3249" i="4"/>
  <c r="M4599" i="4"/>
  <c r="M1731" i="4"/>
  <c r="M1255" i="4"/>
  <c r="M492" i="4"/>
  <c r="M7483" i="4"/>
  <c r="M4950" i="4"/>
  <c r="M7047" i="4"/>
  <c r="M3009" i="4"/>
  <c r="M3040" i="4"/>
  <c r="H6234" i="4"/>
  <c r="M4787" i="4"/>
  <c r="M4376" i="4"/>
  <c r="M4558" i="4"/>
  <c r="M6865" i="4"/>
  <c r="M5355" i="4"/>
  <c r="M3323" i="4"/>
  <c r="M4523" i="4"/>
  <c r="M7466" i="4"/>
  <c r="H6450" i="4"/>
  <c r="M3942" i="4"/>
  <c r="M1425" i="4"/>
  <c r="M5659" i="4"/>
  <c r="M5351" i="4"/>
  <c r="M1777" i="4"/>
  <c r="M2860" i="4"/>
  <c r="M6714" i="4"/>
  <c r="M2953" i="4"/>
  <c r="M437" i="4"/>
  <c r="M2952" i="4"/>
  <c r="M2819" i="4"/>
  <c r="M7272" i="4"/>
  <c r="M1838" i="4"/>
  <c r="M6965" i="4"/>
  <c r="M6013" i="4"/>
  <c r="M724" i="4"/>
  <c r="M3153" i="4"/>
  <c r="M1827" i="4"/>
  <c r="M470" i="4"/>
  <c r="H6192" i="4"/>
  <c r="M3684" i="4"/>
  <c r="M1658" i="4"/>
  <c r="H2938" i="4"/>
  <c r="M5134" i="4"/>
  <c r="M3566" i="4"/>
  <c r="M6739" i="4"/>
  <c r="M696" i="4"/>
  <c r="M1670" i="4"/>
  <c r="M2459" i="4"/>
  <c r="M2378" i="4"/>
  <c r="M807" i="4"/>
  <c r="M3764" i="4"/>
  <c r="M2153" i="4"/>
  <c r="M6806" i="4"/>
  <c r="M3196" i="4"/>
  <c r="M3969" i="4"/>
  <c r="M2604" i="4"/>
  <c r="M3298" i="4"/>
  <c r="M3384" i="4"/>
  <c r="M3586" i="4"/>
  <c r="M3768" i="4"/>
  <c r="M754" i="4"/>
  <c r="M4915" i="4"/>
  <c r="M2165" i="4"/>
  <c r="M7324" i="4"/>
  <c r="M2203" i="4"/>
  <c r="H5097" i="4"/>
  <c r="M330" i="4"/>
  <c r="M2808" i="4"/>
  <c r="M5062" i="4"/>
  <c r="M7004" i="4"/>
  <c r="M4892" i="4"/>
  <c r="M5302" i="4"/>
  <c r="M3572" i="4"/>
  <c r="M2143" i="4"/>
  <c r="M479" i="4"/>
  <c r="M3877" i="4"/>
  <c r="M6832" i="4"/>
  <c r="M3859" i="4"/>
  <c r="H1417" i="4"/>
  <c r="M5440" i="4"/>
  <c r="H4815" i="4"/>
  <c r="M904" i="4"/>
  <c r="H3230" i="4"/>
  <c r="H3688" i="4"/>
  <c r="H504" i="4"/>
  <c r="H872" i="4"/>
  <c r="H1016" i="4"/>
  <c r="H372" i="4"/>
  <c r="H1255" i="4"/>
  <c r="H424" i="4"/>
  <c r="H2140" i="4"/>
  <c r="H1792" i="4"/>
  <c r="H1446" i="4"/>
  <c r="H2236" i="4"/>
  <c r="H2304" i="4"/>
  <c r="H1542" i="4"/>
  <c r="H700" i="4"/>
  <c r="H1760" i="4"/>
  <c r="H2776" i="4"/>
  <c r="H130" i="4"/>
  <c r="H1724" i="4"/>
  <c r="H2610" i="4"/>
  <c r="H808" i="4"/>
  <c r="H776" i="4"/>
  <c r="H2748" i="4"/>
  <c r="H392" i="4"/>
  <c r="H4218" i="4"/>
  <c r="H116" i="4"/>
  <c r="H1460" i="4"/>
  <c r="H1008" i="4"/>
  <c r="H946" i="4"/>
  <c r="H311" i="4"/>
  <c r="H720" i="4"/>
  <c r="H400" i="4"/>
  <c r="H322" i="4"/>
  <c r="H520" i="4"/>
  <c r="H4512" i="4"/>
  <c r="H3316" i="4"/>
  <c r="H3216" i="4"/>
  <c r="H1456" i="4"/>
  <c r="H439" i="4"/>
  <c r="H3802" i="4"/>
  <c r="H3206" i="4"/>
  <c r="H3440" i="4"/>
  <c r="H4651" i="4"/>
  <c r="H1822" i="4"/>
  <c r="H3806" i="4"/>
  <c r="H3900" i="4"/>
  <c r="H3990" i="4"/>
  <c r="H498" i="4"/>
  <c r="H706" i="4"/>
  <c r="H4392" i="4"/>
  <c r="H1094" i="4"/>
  <c r="H178" i="4"/>
  <c r="H31" i="4"/>
  <c r="H2472" i="4"/>
  <c r="H2272" i="4"/>
  <c r="H40" i="4"/>
  <c r="H1088" i="4"/>
  <c r="H2416" i="4"/>
  <c r="H1384" i="4"/>
  <c r="H306" i="4"/>
  <c r="H3576" i="4"/>
  <c r="H3536" i="4"/>
  <c r="H2315" i="4"/>
  <c r="H2470" i="4"/>
  <c r="H4520" i="4"/>
  <c r="H4080" i="4"/>
  <c r="H154" i="4"/>
  <c r="H1049" i="4"/>
  <c r="H3384" i="4"/>
  <c r="H812" i="4"/>
  <c r="H1546" i="4"/>
  <c r="H2540" i="4"/>
  <c r="H936" i="4"/>
  <c r="H1910" i="4"/>
  <c r="H551" i="4"/>
  <c r="H716" i="4"/>
  <c r="H932" i="4"/>
  <c r="H2048" i="4"/>
  <c r="H1670" i="4"/>
  <c r="H640" i="4"/>
  <c r="H4600" i="4"/>
  <c r="H1832" i="4"/>
  <c r="H2854" i="4"/>
  <c r="H218" i="4"/>
  <c r="H146" i="4"/>
  <c r="H1904" i="4"/>
  <c r="H324" i="4"/>
  <c r="H1318" i="4"/>
  <c r="H1688" i="4"/>
  <c r="H2440" i="4"/>
  <c r="H3450" i="4"/>
  <c r="H264" i="4"/>
  <c r="H152" i="4"/>
  <c r="M7833" i="4"/>
  <c r="M6284" i="4"/>
  <c r="M2989" i="4"/>
  <c r="M1242" i="4"/>
  <c r="M5858" i="4"/>
  <c r="M3927" i="4"/>
  <c r="M1063" i="4"/>
  <c r="M5428" i="4"/>
  <c r="M5230" i="4"/>
  <c r="M3528" i="4"/>
  <c r="M2144" i="4"/>
  <c r="M701" i="4"/>
  <c r="H4902" i="4"/>
  <c r="M6997" i="4"/>
  <c r="M3372" i="4"/>
  <c r="M4403" i="4"/>
  <c r="M688" i="4"/>
  <c r="H5984" i="4"/>
  <c r="M6217" i="4"/>
  <c r="M1416" i="4"/>
  <c r="M5961" i="4"/>
  <c r="H3672" i="4"/>
  <c r="H727" i="4"/>
  <c r="H1148" i="4"/>
  <c r="H2630" i="4"/>
  <c r="H1912" i="4"/>
  <c r="H2536" i="4"/>
  <c r="H120" i="4"/>
  <c r="H456" i="4"/>
  <c r="H376" i="4"/>
  <c r="H1135" i="4"/>
  <c r="H3086" i="4"/>
  <c r="H1090" i="4"/>
  <c r="H2514" i="4"/>
  <c r="H2824" i="4"/>
  <c r="H356" i="4"/>
  <c r="H1952" i="4"/>
  <c r="H963" i="4"/>
  <c r="H564" i="4"/>
  <c r="H1282" i="4"/>
  <c r="H4826" i="4"/>
  <c r="H1350" i="4"/>
  <c r="H3232" i="4"/>
  <c r="H3648" i="4"/>
  <c r="H944" i="4"/>
  <c r="K7819" i="4"/>
  <c r="N163" i="4"/>
  <c r="N160" i="4"/>
  <c r="N166" i="4"/>
  <c r="N162" i="4"/>
  <c r="N182" i="4"/>
  <c r="N172" i="4"/>
  <c r="N161" i="4"/>
  <c r="N175" i="4"/>
  <c r="N168" i="4"/>
  <c r="N170" i="4"/>
  <c r="K7847" i="4"/>
  <c r="N181" i="4"/>
  <c r="N169" i="4"/>
  <c r="N174" i="4"/>
  <c r="N7820" i="4"/>
  <c r="N176" i="4"/>
  <c r="N159" i="4"/>
  <c r="N167" i="4"/>
  <c r="N173" i="4"/>
  <c r="N178" i="4"/>
  <c r="N179" i="4"/>
  <c r="N171" i="4"/>
  <c r="N177" i="4"/>
  <c r="I7819" i="4"/>
  <c r="N7819" i="4"/>
  <c r="N164" i="4"/>
  <c r="N165" i="4"/>
  <c r="N180" i="4"/>
  <c r="N201" i="4"/>
  <c r="N462" i="4"/>
  <c r="N198" i="4"/>
  <c r="N194" i="4"/>
  <c r="N454" i="4"/>
  <c r="N188" i="4"/>
  <c r="N463" i="4"/>
  <c r="N483" i="4"/>
  <c r="N475" i="4"/>
  <c r="N464" i="4"/>
  <c r="N449" i="4"/>
  <c r="N486" i="4"/>
  <c r="N474" i="4"/>
  <c r="N470" i="4"/>
  <c r="N196" i="4"/>
  <c r="N451" i="4"/>
  <c r="N450" i="4"/>
  <c r="N473" i="4"/>
  <c r="N200" i="4"/>
  <c r="N193" i="4"/>
  <c r="N206" i="4"/>
  <c r="N458" i="4"/>
  <c r="N480" i="4"/>
  <c r="N455" i="4"/>
  <c r="N491" i="4"/>
  <c r="N466" i="4"/>
  <c r="N7848" i="4"/>
  <c r="N7821" i="4"/>
  <c r="N489" i="4"/>
  <c r="N192" i="4"/>
  <c r="N183" i="4"/>
  <c r="N482" i="4"/>
  <c r="N452" i="4"/>
  <c r="N493" i="4"/>
  <c r="N467" i="4"/>
  <c r="N477" i="4"/>
  <c r="N459" i="4"/>
  <c r="N492" i="4"/>
  <c r="N7847" i="4"/>
  <c r="N187" i="4"/>
  <c r="N204" i="4"/>
  <c r="N469" i="4"/>
  <c r="N456" i="4"/>
  <c r="N487" i="4"/>
  <c r="N468" i="4"/>
  <c r="N191" i="4"/>
  <c r="N460" i="4"/>
  <c r="N494" i="4"/>
  <c r="N195" i="4"/>
  <c r="N197" i="4"/>
  <c r="N203" i="4"/>
  <c r="N457" i="4"/>
  <c r="N488" i="4"/>
  <c r="N472" i="4"/>
  <c r="I7847" i="4"/>
  <c r="N461" i="4"/>
  <c r="N189" i="4"/>
  <c r="N199" i="4"/>
  <c r="N479" i="4"/>
  <c r="N476" i="4"/>
  <c r="N485" i="4"/>
  <c r="N490" i="4"/>
  <c r="N447" i="4"/>
  <c r="N481" i="4"/>
  <c r="N184" i="4"/>
  <c r="N448" i="4"/>
  <c r="N190" i="4"/>
  <c r="N465" i="4"/>
  <c r="N186" i="4"/>
  <c r="N205" i="4"/>
  <c r="N471" i="4"/>
  <c r="N202" i="4"/>
  <c r="N185" i="4"/>
  <c r="N484" i="4"/>
  <c r="N211" i="4"/>
  <c r="N735" i="4"/>
  <c r="N207" i="4"/>
  <c r="N512" i="4"/>
  <c r="N751" i="4"/>
  <c r="N213" i="4"/>
  <c r="N782" i="4"/>
  <c r="N774" i="4"/>
  <c r="N503" i="4"/>
  <c r="N755" i="4"/>
  <c r="N744" i="4"/>
  <c r="N781" i="4"/>
  <c r="N499" i="4"/>
  <c r="N212" i="4"/>
  <c r="N515" i="4"/>
  <c r="N223" i="4"/>
  <c r="N763" i="4"/>
  <c r="N736" i="4"/>
  <c r="N225" i="4"/>
  <c r="N210" i="4"/>
  <c r="N762" i="4"/>
  <c r="N498" i="4"/>
  <c r="N510" i="4"/>
  <c r="N741" i="4"/>
  <c r="N7822" i="4"/>
  <c r="N770" i="4"/>
  <c r="N761" i="4"/>
  <c r="N518" i="4"/>
  <c r="N229" i="4"/>
  <c r="N772" i="4"/>
  <c r="N514" i="4"/>
  <c r="N758" i="4"/>
  <c r="N227" i="4"/>
  <c r="N749" i="4"/>
  <c r="N765" i="4"/>
  <c r="N764" i="4"/>
  <c r="N516" i="4"/>
  <c r="N221" i="4"/>
  <c r="N776" i="4"/>
  <c r="N508" i="4"/>
  <c r="N745" i="4"/>
  <c r="N780" i="4"/>
  <c r="N742" i="4"/>
  <c r="N214" i="4"/>
  <c r="N502" i="4"/>
  <c r="N748" i="4"/>
  <c r="N215" i="4"/>
  <c r="N767" i="4"/>
  <c r="N779" i="4"/>
  <c r="N501" i="4"/>
  <c r="N740" i="4"/>
  <c r="N228" i="4"/>
  <c r="N778" i="4"/>
  <c r="N500" i="4"/>
  <c r="N218" i="4"/>
  <c r="N747" i="4"/>
  <c r="N230" i="4"/>
  <c r="N769" i="4"/>
  <c r="N746" i="4"/>
  <c r="N219" i="4"/>
  <c r="N773" i="4"/>
  <c r="N777" i="4"/>
  <c r="N517" i="4"/>
  <c r="N743" i="4"/>
  <c r="N754" i="4"/>
  <c r="N757" i="4"/>
  <c r="N217" i="4"/>
  <c r="N504" i="4"/>
  <c r="N478" i="4"/>
  <c r="N756" i="4"/>
  <c r="N739" i="4"/>
  <c r="N768" i="4"/>
  <c r="N738" i="4"/>
  <c r="N505" i="4"/>
  <c r="N208" i="4"/>
  <c r="N759" i="4"/>
  <c r="N753" i="4"/>
  <c r="N216" i="4"/>
  <c r="N222" i="4"/>
  <c r="N775" i="4"/>
  <c r="N509" i="4"/>
  <c r="N497" i="4"/>
  <c r="N752" i="4"/>
  <c r="N209" i="4"/>
  <c r="N495" i="4"/>
  <c r="N453" i="4"/>
  <c r="N506" i="4"/>
  <c r="N224" i="4"/>
  <c r="N766" i="4"/>
  <c r="N507" i="4"/>
  <c r="N220" i="4"/>
  <c r="N226" i="4"/>
  <c r="N771" i="4"/>
  <c r="N511" i="4"/>
  <c r="N513" i="4"/>
  <c r="N737" i="4"/>
  <c r="N7849" i="4"/>
  <c r="N247" i="4"/>
  <c r="N1025" i="4"/>
  <c r="N236" i="4"/>
  <c r="N535" i="4"/>
  <c r="N520" i="4"/>
  <c r="N803" i="4"/>
  <c r="N1042" i="4"/>
  <c r="N1041" i="4"/>
  <c r="N1060" i="4"/>
  <c r="N1057" i="4"/>
  <c r="N802" i="4"/>
  <c r="N1051" i="4"/>
  <c r="N524" i="4"/>
  <c r="N496" i="4"/>
  <c r="N1026" i="4"/>
  <c r="N1069" i="4"/>
  <c r="N1059" i="4"/>
  <c r="N232" i="4"/>
  <c r="N799" i="4"/>
  <c r="N1043" i="4"/>
  <c r="N1056" i="4"/>
  <c r="N249" i="4"/>
  <c r="N532" i="4"/>
  <c r="N805" i="4"/>
  <c r="N245" i="4"/>
  <c r="N540" i="4"/>
  <c r="N539" i="4"/>
  <c r="N791" i="4"/>
  <c r="N1040" i="4"/>
  <c r="N1062" i="4"/>
  <c r="N7823" i="4"/>
  <c r="N238" i="4"/>
  <c r="N242" i="4"/>
  <c r="N801" i="4"/>
  <c r="N787" i="4"/>
  <c r="N1028" i="4"/>
  <c r="N1054" i="4"/>
  <c r="N1033" i="4"/>
  <c r="N244" i="4"/>
  <c r="N1039" i="4"/>
  <c r="N1045" i="4"/>
  <c r="N239" i="4"/>
  <c r="N533" i="4"/>
  <c r="N750" i="4"/>
  <c r="N1065" i="4"/>
  <c r="N784" i="4"/>
  <c r="N240" i="4"/>
  <c r="N519" i="4"/>
  <c r="N788" i="4"/>
  <c r="N1035" i="4"/>
  <c r="N1055" i="4"/>
  <c r="N542" i="4"/>
  <c r="N251" i="4"/>
  <c r="N252" i="4"/>
  <c r="N526" i="4"/>
  <c r="N7850" i="4"/>
  <c r="N795" i="4"/>
  <c r="N1038" i="4"/>
  <c r="N1023" i="4"/>
  <c r="N1061" i="4"/>
  <c r="N237" i="4"/>
  <c r="N790" i="4"/>
  <c r="N1050" i="4"/>
  <c r="N541" i="4"/>
  <c r="N1046" i="4"/>
  <c r="N1030" i="4"/>
  <c r="N1068" i="4"/>
  <c r="N760" i="4"/>
  <c r="N234" i="4"/>
  <c r="N798" i="4"/>
  <c r="N1029" i="4"/>
  <c r="N1048" i="4"/>
  <c r="N233" i="4"/>
  <c r="N531" i="4"/>
  <c r="N789" i="4"/>
  <c r="N248" i="4"/>
  <c r="N522" i="4"/>
  <c r="N534" i="4"/>
  <c r="N804" i="4"/>
  <c r="N1031" i="4"/>
  <c r="N1064" i="4"/>
  <c r="N536" i="4"/>
  <c r="N525" i="4"/>
  <c r="N1027" i="4"/>
  <c r="N530" i="4"/>
  <c r="N794" i="4"/>
  <c r="N1063" i="4"/>
  <c r="N800" i="4"/>
  <c r="N243" i="4"/>
  <c r="N231" i="4"/>
  <c r="N792" i="4"/>
  <c r="N806" i="4"/>
  <c r="N241" i="4"/>
  <c r="N527" i="4"/>
  <c r="N538" i="4"/>
  <c r="N783" i="4"/>
  <c r="N796" i="4"/>
  <c r="N1037" i="4"/>
  <c r="N1066" i="4"/>
  <c r="N1052" i="4"/>
  <c r="N529" i="4"/>
  <c r="N1034" i="4"/>
  <c r="N235" i="4"/>
  <c r="N797" i="4"/>
  <c r="N1032" i="4"/>
  <c r="N1067" i="4"/>
  <c r="N1053" i="4"/>
  <c r="N253" i="4"/>
  <c r="N521" i="4"/>
  <c r="N1044" i="4"/>
  <c r="N1049" i="4"/>
  <c r="N254" i="4"/>
  <c r="N528" i="4"/>
  <c r="N793" i="4"/>
  <c r="N246" i="4"/>
  <c r="N250" i="4"/>
  <c r="N537" i="4"/>
  <c r="N786" i="4"/>
  <c r="N1024" i="4"/>
  <c r="N1070" i="4"/>
  <c r="N1058" i="4"/>
  <c r="N255" i="4"/>
  <c r="N1318" i="4"/>
  <c r="N259" i="4"/>
  <c r="N261" i="4"/>
  <c r="N1352" i="4"/>
  <c r="N1322" i="4"/>
  <c r="N1329" i="4"/>
  <c r="N1093" i="4"/>
  <c r="N812" i="4"/>
  <c r="N815" i="4"/>
  <c r="N545" i="4"/>
  <c r="N271" i="4"/>
  <c r="N1325" i="4"/>
  <c r="N827" i="4"/>
  <c r="N276" i="4"/>
  <c r="N1319" i="4"/>
  <c r="N1094" i="4"/>
  <c r="N816" i="4"/>
  <c r="N546" i="4"/>
  <c r="N556" i="4"/>
  <c r="N1343" i="4"/>
  <c r="N1332" i="4"/>
  <c r="N824" i="4"/>
  <c r="N562" i="4"/>
  <c r="N267" i="4"/>
  <c r="N1341" i="4"/>
  <c r="N1315" i="4"/>
  <c r="N1074" i="4"/>
  <c r="N266" i="4"/>
  <c r="N1346" i="4"/>
  <c r="N1336" i="4"/>
  <c r="N1312" i="4"/>
  <c r="N1079" i="4"/>
  <c r="N1082" i="4"/>
  <c r="N809" i="4"/>
  <c r="N543" i="4"/>
  <c r="N560" i="4"/>
  <c r="N1348" i="4"/>
  <c r="N262" i="4"/>
  <c r="N1355" i="4"/>
  <c r="N1350" i="4"/>
  <c r="N1330" i="4"/>
  <c r="N1071" i="4"/>
  <c r="N808" i="4"/>
  <c r="N565" i="4"/>
  <c r="N1339" i="4"/>
  <c r="N551" i="4"/>
  <c r="N1354" i="4"/>
  <c r="N829" i="4"/>
  <c r="N819" i="4"/>
  <c r="N258" i="4"/>
  <c r="N1311" i="4"/>
  <c r="N826" i="4"/>
  <c r="N558" i="4"/>
  <c r="N1356" i="4"/>
  <c r="N263" i="4"/>
  <c r="N265" i="4"/>
  <c r="N1326" i="4"/>
  <c r="N1323" i="4"/>
  <c r="N823" i="4"/>
  <c r="N813" i="4"/>
  <c r="N7824" i="4"/>
  <c r="N273" i="4"/>
  <c r="N1317" i="4"/>
  <c r="N278" i="4"/>
  <c r="N1353" i="4"/>
  <c r="N1347" i="4"/>
  <c r="N1328" i="4"/>
  <c r="N7851" i="4"/>
  <c r="N1080" i="4"/>
  <c r="N811" i="4"/>
  <c r="N807" i="4"/>
  <c r="N553" i="4"/>
  <c r="N257" i="4"/>
  <c r="N1084" i="4"/>
  <c r="N548" i="4"/>
  <c r="N269" i="4"/>
  <c r="N1324" i="4"/>
  <c r="N830" i="4"/>
  <c r="N814" i="4"/>
  <c r="N566" i="4"/>
  <c r="N274" i="4"/>
  <c r="N1337" i="4"/>
  <c r="N1087" i="4"/>
  <c r="N818" i="4"/>
  <c r="N544" i="4"/>
  <c r="N270" i="4"/>
  <c r="N1344" i="4"/>
  <c r="N1333" i="4"/>
  <c r="N260" i="4"/>
  <c r="N256" i="4"/>
  <c r="N1342" i="4"/>
  <c r="N1047" i="4"/>
  <c r="N1327" i="4"/>
  <c r="N1078" i="4"/>
  <c r="N820" i="4"/>
  <c r="N821" i="4"/>
  <c r="N563" i="4"/>
  <c r="N1088" i="4"/>
  <c r="N1092" i="4"/>
  <c r="N552" i="4"/>
  <c r="N1083" i="4"/>
  <c r="N1089" i="4"/>
  <c r="N549" i="4"/>
  <c r="N1090" i="4"/>
  <c r="N268" i="4"/>
  <c r="N1036" i="4"/>
  <c r="N1340" i="4"/>
  <c r="N1085" i="4"/>
  <c r="N559" i="4"/>
  <c r="N1338" i="4"/>
  <c r="N275" i="4"/>
  <c r="N277" i="4"/>
  <c r="N1351" i="4"/>
  <c r="N1334" i="4"/>
  <c r="N1331" i="4"/>
  <c r="N1081" i="4"/>
  <c r="N1086" i="4"/>
  <c r="N828" i="4"/>
  <c r="N554" i="4"/>
  <c r="N555" i="4"/>
  <c r="N1316" i="4"/>
  <c r="N785" i="4"/>
  <c r="N557" i="4"/>
  <c r="N1320" i="4"/>
  <c r="N1091" i="4"/>
  <c r="N822" i="4"/>
  <c r="N523" i="4"/>
  <c r="N561" i="4"/>
  <c r="N1335" i="4"/>
  <c r="N1321" i="4"/>
  <c r="N1075" i="4"/>
  <c r="N825" i="4"/>
  <c r="N272" i="4"/>
  <c r="N1345" i="4"/>
  <c r="N1313" i="4"/>
  <c r="N1076" i="4"/>
  <c r="N264" i="4"/>
  <c r="N1349" i="4"/>
  <c r="N1358" i="4"/>
  <c r="N1314" i="4"/>
  <c r="N1073" i="4"/>
  <c r="N1077" i="4"/>
  <c r="N810" i="4"/>
  <c r="N550" i="4"/>
  <c r="N564" i="4"/>
  <c r="N285" i="4"/>
  <c r="N586" i="4"/>
  <c r="N1371" i="4"/>
  <c r="N290" i="4"/>
  <c r="N282" i="4"/>
  <c r="K17" i="4"/>
  <c r="N1612" i="4"/>
  <c r="N1617" i="4"/>
  <c r="N581" i="4"/>
  <c r="N852" i="4"/>
  <c r="N1367" i="4"/>
  <c r="N1364" i="4"/>
  <c r="N1624" i="4"/>
  <c r="N1357" i="4"/>
  <c r="N1098" i="4"/>
  <c r="K35" i="4"/>
  <c r="N567" i="4"/>
  <c r="N1377" i="4"/>
  <c r="N297" i="4"/>
  <c r="N1619" i="4"/>
  <c r="N580" i="4"/>
  <c r="N849" i="4"/>
  <c r="N1379" i="4"/>
  <c r="N1381" i="4"/>
  <c r="N1628" i="4"/>
  <c r="N1099" i="4"/>
  <c r="N1095" i="4"/>
  <c r="N299" i="4"/>
  <c r="N1601" i="4"/>
  <c r="N577" i="4"/>
  <c r="N1369" i="4"/>
  <c r="N1631" i="4"/>
  <c r="N281" i="4"/>
  <c r="K31" i="4"/>
  <c r="N1599" i="4"/>
  <c r="N571" i="4"/>
  <c r="N293" i="4"/>
  <c r="N291" i="4"/>
  <c r="K16" i="4"/>
  <c r="N1605" i="4"/>
  <c r="N1622" i="4"/>
  <c r="N578" i="4"/>
  <c r="N848" i="4"/>
  <c r="N844" i="4"/>
  <c r="N1365" i="4"/>
  <c r="N1626" i="4"/>
  <c r="N1632" i="4"/>
  <c r="N1118" i="4"/>
  <c r="K38" i="4"/>
  <c r="N1623" i="4"/>
  <c r="N286" i="4"/>
  <c r="K27" i="4"/>
  <c r="N1607" i="4"/>
  <c r="N582" i="4"/>
  <c r="N1378" i="4"/>
  <c r="N1639" i="4"/>
  <c r="N1111" i="4"/>
  <c r="N1105" i="4"/>
  <c r="N839" i="4"/>
  <c r="N1113" i="4"/>
  <c r="N584" i="4"/>
  <c r="N845" i="4"/>
  <c r="N1366" i="4"/>
  <c r="N1108" i="4"/>
  <c r="N1112" i="4"/>
  <c r="K18" i="4"/>
  <c r="N568" i="4"/>
  <c r="N1640" i="4"/>
  <c r="N1096" i="4"/>
  <c r="K33" i="4"/>
  <c r="N1611" i="4"/>
  <c r="N292" i="4"/>
  <c r="K15" i="4"/>
  <c r="N1616" i="4"/>
  <c r="N583" i="4"/>
  <c r="N832" i="4"/>
  <c r="N1374" i="4"/>
  <c r="N1633" i="4"/>
  <c r="N1114" i="4"/>
  <c r="N283" i="4"/>
  <c r="N585" i="4"/>
  <c r="N1644" i="4"/>
  <c r="N289" i="4"/>
  <c r="N287" i="4"/>
  <c r="K34" i="4"/>
  <c r="N1610" i="4"/>
  <c r="N1606" i="4"/>
  <c r="N569" i="4"/>
  <c r="N847" i="4"/>
  <c r="N1362" i="4"/>
  <c r="N1382" i="4"/>
  <c r="N1630" i="4"/>
  <c r="N1101" i="4"/>
  <c r="N1117" i="4"/>
  <c r="K26" i="4"/>
  <c r="N851" i="4"/>
  <c r="N1641" i="4"/>
  <c r="N279" i="4"/>
  <c r="N1615" i="4"/>
  <c r="N837" i="4"/>
  <c r="N840" i="4"/>
  <c r="N1370" i="4"/>
  <c r="N1638" i="4"/>
  <c r="N1627" i="4"/>
  <c r="N1116" i="4"/>
  <c r="N7852" i="4"/>
  <c r="K20" i="4"/>
  <c r="N1620" i="4"/>
  <c r="N853" i="4"/>
  <c r="N1363" i="4"/>
  <c r="N1097" i="4"/>
  <c r="N296" i="4"/>
  <c r="K36" i="4"/>
  <c r="N1621" i="4"/>
  <c r="N574" i="4"/>
  <c r="N302" i="4"/>
  <c r="K21" i="4"/>
  <c r="K30" i="4"/>
  <c r="N1618" i="4"/>
  <c r="N590" i="4"/>
  <c r="N573" i="4"/>
  <c r="N834" i="4"/>
  <c r="N1375" i="4"/>
  <c r="N1361" i="4"/>
  <c r="N1634" i="4"/>
  <c r="N1645" i="4"/>
  <c r="N1103" i="4"/>
  <c r="N7825" i="4"/>
  <c r="N843" i="4"/>
  <c r="K24" i="4"/>
  <c r="N588" i="4"/>
  <c r="N850" i="4"/>
  <c r="N1635" i="4"/>
  <c r="K28" i="4"/>
  <c r="K19" i="4"/>
  <c r="N838" i="4"/>
  <c r="N1642" i="4"/>
  <c r="N301" i="4"/>
  <c r="N854" i="4"/>
  <c r="N295" i="4"/>
  <c r="N589" i="4"/>
  <c r="K23" i="4"/>
  <c r="N579" i="4"/>
  <c r="N1360" i="4"/>
  <c r="N1102" i="4"/>
  <c r="N1614" i="4"/>
  <c r="N836" i="4"/>
  <c r="N1107" i="4"/>
  <c r="N288" i="4"/>
  <c r="K22" i="4"/>
  <c r="K29" i="4"/>
  <c r="N1608" i="4"/>
  <c r="N587" i="4"/>
  <c r="N841" i="4"/>
  <c r="N831" i="4"/>
  <c r="N1368" i="4"/>
  <c r="N1637" i="4"/>
  <c r="N1636" i="4"/>
  <c r="N1115" i="4"/>
  <c r="N300" i="4"/>
  <c r="N1604" i="4"/>
  <c r="N1373" i="4"/>
  <c r="N1106" i="4"/>
  <c r="K32" i="4"/>
  <c r="N575" i="4"/>
  <c r="N835" i="4"/>
  <c r="N1372" i="4"/>
  <c r="N1380" i="4"/>
  <c r="N1646" i="4"/>
  <c r="N1110" i="4"/>
  <c r="N1100" i="4"/>
  <c r="N284" i="4"/>
  <c r="N1609" i="4"/>
  <c r="N576" i="4"/>
  <c r="N547" i="4"/>
  <c r="N1643" i="4"/>
  <c r="N1109" i="4"/>
  <c r="N280" i="4"/>
  <c r="K25" i="4"/>
  <c r="N1613" i="4"/>
  <c r="N298" i="4"/>
  <c r="N294" i="4"/>
  <c r="K37" i="4"/>
  <c r="N1600" i="4"/>
  <c r="N1603" i="4"/>
  <c r="N572" i="4"/>
  <c r="N846" i="4"/>
  <c r="N842" i="4"/>
  <c r="N1376" i="4"/>
  <c r="N1072" i="4"/>
  <c r="N1625" i="4"/>
  <c r="N1104" i="4"/>
  <c r="N817" i="4"/>
  <c r="N305" i="4"/>
  <c r="K53" i="4"/>
  <c r="N1670" i="4"/>
  <c r="N313" i="4"/>
  <c r="I305" i="4"/>
  <c r="I304" i="4"/>
  <c r="K60" i="4"/>
  <c r="N19" i="4"/>
  <c r="N34" i="4"/>
  <c r="I33" i="4"/>
  <c r="N1666" i="4"/>
  <c r="N1658" i="4"/>
  <c r="N610" i="4"/>
  <c r="N592" i="4"/>
  <c r="I599" i="4"/>
  <c r="N1387" i="4"/>
  <c r="N1394" i="4"/>
  <c r="N1892" i="4"/>
  <c r="N1923" i="4"/>
  <c r="N1913" i="4"/>
  <c r="N1122" i="4"/>
  <c r="N857" i="4"/>
  <c r="N876" i="4"/>
  <c r="I306" i="4"/>
  <c r="I38" i="4"/>
  <c r="N606" i="4"/>
  <c r="N1392" i="4"/>
  <c r="N1917" i="4"/>
  <c r="N866" i="4"/>
  <c r="I312" i="4"/>
  <c r="N38" i="4"/>
  <c r="N1657" i="4"/>
  <c r="N605" i="4"/>
  <c r="N1383" i="4"/>
  <c r="N1888" i="4"/>
  <c r="N1900" i="4"/>
  <c r="N1920" i="4"/>
  <c r="N1123" i="4"/>
  <c r="N1138" i="4"/>
  <c r="N858" i="4"/>
  <c r="N315" i="4"/>
  <c r="I322" i="4"/>
  <c r="N17" i="4"/>
  <c r="I17" i="4"/>
  <c r="N1648" i="4"/>
  <c r="I593" i="4"/>
  <c r="N1406" i="4"/>
  <c r="N1910" i="4"/>
  <c r="N1919" i="4"/>
  <c r="N1136" i="4"/>
  <c r="N872" i="4"/>
  <c r="N303" i="4"/>
  <c r="I325" i="4"/>
  <c r="K59" i="4"/>
  <c r="N26" i="4"/>
  <c r="I21" i="4"/>
  <c r="N1649" i="4"/>
  <c r="N601" i="4"/>
  <c r="I611" i="4"/>
  <c r="N321" i="4"/>
  <c r="N309" i="4"/>
  <c r="I314" i="4"/>
  <c r="K43" i="4"/>
  <c r="K41" i="4"/>
  <c r="N22" i="4"/>
  <c r="I32" i="4"/>
  <c r="I22" i="4"/>
  <c r="N1650" i="4"/>
  <c r="N593" i="4"/>
  <c r="N611" i="4"/>
  <c r="I602" i="4"/>
  <c r="N1389" i="4"/>
  <c r="N1391" i="4"/>
  <c r="N1897" i="4"/>
  <c r="N1926" i="4"/>
  <c r="N1629" i="4"/>
  <c r="N1127" i="4"/>
  <c r="N871" i="4"/>
  <c r="I37" i="4"/>
  <c r="N323" i="4"/>
  <c r="I326" i="4"/>
  <c r="K44" i="4"/>
  <c r="N35" i="4"/>
  <c r="I19" i="4"/>
  <c r="N1663" i="4"/>
  <c r="N1359" i="4"/>
  <c r="I609" i="4"/>
  <c r="I614" i="4"/>
  <c r="N1904" i="4"/>
  <c r="N1921" i="4"/>
  <c r="N1139" i="4"/>
  <c r="N870" i="4"/>
  <c r="N306" i="4"/>
  <c r="N1652" i="4"/>
  <c r="I598" i="4"/>
  <c r="N1137" i="4"/>
  <c r="N324" i="4"/>
  <c r="I31" i="4"/>
  <c r="I612" i="4"/>
  <c r="N1400" i="4"/>
  <c r="N1602" i="4"/>
  <c r="N1927" i="4"/>
  <c r="N875" i="4"/>
  <c r="N877" i="4"/>
  <c r="K58" i="4"/>
  <c r="N18" i="4"/>
  <c r="N604" i="4"/>
  <c r="I601" i="4"/>
  <c r="N1894" i="4"/>
  <c r="N1912" i="4"/>
  <c r="N856" i="4"/>
  <c r="N308" i="4"/>
  <c r="K57" i="4"/>
  <c r="N27" i="4"/>
  <c r="N1669" i="4"/>
  <c r="N608" i="4"/>
  <c r="N304" i="4"/>
  <c r="I308" i="4"/>
  <c r="K55" i="4"/>
  <c r="N36" i="4"/>
  <c r="I26" i="4"/>
  <c r="N1656" i="4"/>
  <c r="N596" i="4"/>
  <c r="I604" i="4"/>
  <c r="N1396" i="4"/>
  <c r="N1898" i="4"/>
  <c r="N1914" i="4"/>
  <c r="N1132" i="4"/>
  <c r="N869" i="4"/>
  <c r="N7826" i="4"/>
  <c r="I320" i="4"/>
  <c r="N29" i="4"/>
  <c r="N591" i="4"/>
  <c r="N316" i="4"/>
  <c r="I323" i="4"/>
  <c r="I319" i="4"/>
  <c r="K39" i="4"/>
  <c r="N20" i="4"/>
  <c r="N23" i="4"/>
  <c r="I27" i="4"/>
  <c r="N1660" i="4"/>
  <c r="N1655" i="4"/>
  <c r="N598" i="4"/>
  <c r="I608" i="4"/>
  <c r="I595" i="4"/>
  <c r="N1404" i="4"/>
  <c r="N1901" i="4"/>
  <c r="N1893" i="4"/>
  <c r="N1918" i="4"/>
  <c r="N1119" i="4"/>
  <c r="N1135" i="4"/>
  <c r="N873" i="4"/>
  <c r="N878" i="4"/>
  <c r="K62" i="4"/>
  <c r="I36" i="4"/>
  <c r="I606" i="4"/>
  <c r="N1907" i="4"/>
  <c r="N1934" i="4"/>
  <c r="N860" i="4"/>
  <c r="I317" i="4"/>
  <c r="N28" i="4"/>
  <c r="N1664" i="4"/>
  <c r="I603" i="4"/>
  <c r="N1399" i="4"/>
  <c r="N1905" i="4"/>
  <c r="N1902" i="4"/>
  <c r="N1931" i="4"/>
  <c r="N1125" i="4"/>
  <c r="N1121" i="4"/>
  <c r="N862" i="4"/>
  <c r="N312" i="4"/>
  <c r="I307" i="4"/>
  <c r="N31" i="4"/>
  <c r="I30" i="4"/>
  <c r="N613" i="4"/>
  <c r="I600" i="4"/>
  <c r="N1403" i="4"/>
  <c r="N1899" i="4"/>
  <c r="N1922" i="4"/>
  <c r="N1141" i="4"/>
  <c r="N874" i="4"/>
  <c r="N325" i="4"/>
  <c r="I311" i="4"/>
  <c r="K40" i="4"/>
  <c r="N15" i="4"/>
  <c r="I28" i="4"/>
  <c r="N1665" i="4"/>
  <c r="N609" i="4"/>
  <c r="I591" i="4"/>
  <c r="N320" i="4"/>
  <c r="I313" i="4"/>
  <c r="I316" i="4"/>
  <c r="K54" i="4"/>
  <c r="N37" i="4"/>
  <c r="N25" i="4"/>
  <c r="I15" i="4"/>
  <c r="N1667" i="4"/>
  <c r="N1668" i="4"/>
  <c r="N595" i="4"/>
  <c r="I594" i="4"/>
  <c r="I596" i="4"/>
  <c r="N1405" i="4"/>
  <c r="N1896" i="4"/>
  <c r="N1909" i="4"/>
  <c r="N1925" i="4"/>
  <c r="N1120" i="4"/>
  <c r="N1126" i="4"/>
  <c r="N868" i="4"/>
  <c r="I321" i="4"/>
  <c r="N319" i="4"/>
  <c r="K48" i="4"/>
  <c r="I24" i="4"/>
  <c r="N614" i="4"/>
  <c r="N1388" i="4"/>
  <c r="N1887" i="4"/>
  <c r="N1129" i="4"/>
  <c r="K51" i="4"/>
  <c r="N1906" i="4"/>
  <c r="K52" i="4"/>
  <c r="N599" i="4"/>
  <c r="N1890" i="4"/>
  <c r="N1134" i="4"/>
  <c r="N307" i="4"/>
  <c r="N1651" i="4"/>
  <c r="N1393" i="4"/>
  <c r="N1133" i="4"/>
  <c r="I318" i="4"/>
  <c r="I29" i="4"/>
  <c r="I613" i="4"/>
  <c r="I324" i="4"/>
  <c r="N33" i="4"/>
  <c r="N1647" i="4"/>
  <c r="I597" i="4"/>
  <c r="N1911" i="4"/>
  <c r="N864" i="4"/>
  <c r="K42" i="4"/>
  <c r="I18" i="4"/>
  <c r="N318" i="4"/>
  <c r="N311" i="4"/>
  <c r="I310" i="4"/>
  <c r="K49" i="4"/>
  <c r="K56" i="4"/>
  <c r="N32" i="4"/>
  <c r="I16" i="4"/>
  <c r="I25" i="4"/>
  <c r="N1661" i="4"/>
  <c r="N597" i="4"/>
  <c r="N594" i="4"/>
  <c r="I607" i="4"/>
  <c r="N1402" i="4"/>
  <c r="N1398" i="4"/>
  <c r="N1895" i="4"/>
  <c r="N1916" i="4"/>
  <c r="N1932" i="4"/>
  <c r="N1130" i="4"/>
  <c r="N833" i="4"/>
  <c r="N859" i="4"/>
  <c r="N314" i="4"/>
  <c r="N16" i="4"/>
  <c r="N603" i="4"/>
  <c r="N1401" i="4"/>
  <c r="N1903" i="4"/>
  <c r="N1140" i="4"/>
  <c r="N322" i="4"/>
  <c r="K61" i="4"/>
  <c r="I23" i="4"/>
  <c r="N602" i="4"/>
  <c r="N1390" i="4"/>
  <c r="N1384" i="4"/>
  <c r="N1889" i="4"/>
  <c r="N1915" i="4"/>
  <c r="N1933" i="4"/>
  <c r="N1131" i="4"/>
  <c r="N865" i="4"/>
  <c r="N867" i="4"/>
  <c r="I315" i="4"/>
  <c r="K45" i="4"/>
  <c r="N21" i="4"/>
  <c r="N1659" i="4"/>
  <c r="I592" i="4"/>
  <c r="N1386" i="4"/>
  <c r="N1908" i="4"/>
  <c r="N1930" i="4"/>
  <c r="N1142" i="4"/>
  <c r="N855" i="4"/>
  <c r="N570" i="4"/>
  <c r="N317" i="4"/>
  <c r="I309" i="4"/>
  <c r="K50" i="4"/>
  <c r="N24" i="4"/>
  <c r="I20" i="4"/>
  <c r="N1662" i="4"/>
  <c r="I610" i="4"/>
  <c r="N326" i="4"/>
  <c r="N310" i="4"/>
  <c r="I303" i="4"/>
  <c r="K47" i="4"/>
  <c r="K46" i="4"/>
  <c r="N30" i="4"/>
  <c r="I35" i="4"/>
  <c r="I34" i="4"/>
  <c r="N1653" i="4"/>
  <c r="N612" i="4"/>
  <c r="N607" i="4"/>
  <c r="I605" i="4"/>
  <c r="N1397" i="4"/>
  <c r="N1395" i="4"/>
  <c r="N1891" i="4"/>
  <c r="N1929" i="4"/>
  <c r="N1928" i="4"/>
  <c r="N1124" i="4"/>
  <c r="N863" i="4"/>
  <c r="N7853" i="4"/>
  <c r="N334" i="4"/>
  <c r="K82" i="4"/>
  <c r="N1150" i="4"/>
  <c r="N2194" i="4"/>
  <c r="N338" i="4"/>
  <c r="N335" i="4"/>
  <c r="I327" i="4"/>
  <c r="K69" i="4"/>
  <c r="K64" i="4"/>
  <c r="N47" i="4"/>
  <c r="I62" i="4"/>
  <c r="I56" i="4"/>
  <c r="N1145" i="4"/>
  <c r="N1407" i="4"/>
  <c r="N2183" i="4"/>
  <c r="N2195" i="4"/>
  <c r="N902" i="4"/>
  <c r="N2208" i="4"/>
  <c r="N2205" i="4"/>
  <c r="I891" i="4"/>
  <c r="N1678" i="4"/>
  <c r="N1687" i="4"/>
  <c r="N1945" i="4"/>
  <c r="I618" i="4"/>
  <c r="I630" i="4"/>
  <c r="N624" i="4"/>
  <c r="N348" i="4"/>
  <c r="N58" i="4"/>
  <c r="N1148" i="4"/>
  <c r="N884" i="4"/>
  <c r="I881" i="4"/>
  <c r="N1951" i="4"/>
  <c r="N630" i="4"/>
  <c r="I328" i="4"/>
  <c r="N59" i="4"/>
  <c r="N1143" i="4"/>
  <c r="N2196" i="4"/>
  <c r="N2215" i="4"/>
  <c r="I879" i="4"/>
  <c r="N1692" i="4"/>
  <c r="N1683" i="4"/>
  <c r="N1953" i="4"/>
  <c r="N1941" i="4"/>
  <c r="I628" i="4"/>
  <c r="N632" i="4"/>
  <c r="N350" i="4"/>
  <c r="I340" i="4"/>
  <c r="K75" i="4"/>
  <c r="I48" i="4"/>
  <c r="N1156" i="4"/>
  <c r="N2190" i="4"/>
  <c r="N894" i="4"/>
  <c r="N2207" i="4"/>
  <c r="N1673" i="4"/>
  <c r="N1944" i="4"/>
  <c r="I619" i="4"/>
  <c r="N627" i="4"/>
  <c r="N343" i="4"/>
  <c r="I332" i="4"/>
  <c r="K67" i="4"/>
  <c r="N62" i="4"/>
  <c r="I53" i="4"/>
  <c r="N1166" i="4"/>
  <c r="N1420" i="4"/>
  <c r="N2184" i="4"/>
  <c r="N888" i="4"/>
  <c r="N2220" i="4"/>
  <c r="N342" i="4"/>
  <c r="N339" i="4"/>
  <c r="I331" i="4"/>
  <c r="K70" i="4"/>
  <c r="K80" i="4"/>
  <c r="N48" i="4"/>
  <c r="I52" i="4"/>
  <c r="I59" i="4"/>
  <c r="N1153" i="4"/>
  <c r="N1430" i="4"/>
  <c r="N1421" i="4"/>
  <c r="N2178" i="4"/>
  <c r="N879" i="4"/>
  <c r="N2206" i="4"/>
  <c r="N2210" i="4"/>
  <c r="I902" i="4"/>
  <c r="N1682" i="4"/>
  <c r="N1675" i="4"/>
  <c r="N1936" i="4"/>
  <c r="N1956" i="4"/>
  <c r="I627" i="4"/>
  <c r="N620" i="4"/>
  <c r="N628" i="4"/>
  <c r="I644" i="4"/>
  <c r="N41" i="4"/>
  <c r="N1426" i="4"/>
  <c r="N2213" i="4"/>
  <c r="I329" i="4"/>
  <c r="I330" i="4"/>
  <c r="N51" i="4"/>
  <c r="I57" i="4"/>
  <c r="N1165" i="4"/>
  <c r="N1423" i="4"/>
  <c r="N2179" i="4"/>
  <c r="N893" i="4"/>
  <c r="N2217" i="4"/>
  <c r="I899" i="4"/>
  <c r="N1671" i="4"/>
  <c r="N1958" i="4"/>
  <c r="I636" i="4"/>
  <c r="N634" i="4"/>
  <c r="I344" i="4"/>
  <c r="N1427" i="4"/>
  <c r="N2214" i="4"/>
  <c r="I621" i="4"/>
  <c r="N344" i="4"/>
  <c r="I47" i="4"/>
  <c r="N1424" i="4"/>
  <c r="N1924" i="4"/>
  <c r="N1693" i="4"/>
  <c r="N7854" i="4"/>
  <c r="I624" i="4"/>
  <c r="N617" i="4"/>
  <c r="N347" i="4"/>
  <c r="K74" i="4"/>
  <c r="N1151" i="4"/>
  <c r="N1409" i="4"/>
  <c r="N2201" i="4"/>
  <c r="I882" i="4"/>
  <c r="I622" i="4"/>
  <c r="N616" i="4"/>
  <c r="I337" i="4"/>
  <c r="K65" i="4"/>
  <c r="I61" i="4"/>
  <c r="N1154" i="4"/>
  <c r="N2188" i="4"/>
  <c r="N901" i="4"/>
  <c r="I898" i="4"/>
  <c r="N340" i="4"/>
  <c r="I334" i="4"/>
  <c r="K71" i="4"/>
  <c r="N46" i="4"/>
  <c r="I42" i="4"/>
  <c r="N1158" i="4"/>
  <c r="N1428" i="4"/>
  <c r="N2187" i="4"/>
  <c r="N882" i="4"/>
  <c r="N2221" i="4"/>
  <c r="I900" i="4"/>
  <c r="N1674" i="4"/>
  <c r="N1938" i="4"/>
  <c r="I626" i="4"/>
  <c r="N618" i="4"/>
  <c r="N7827" i="4"/>
  <c r="N331" i="4"/>
  <c r="N52" i="4"/>
  <c r="N1157" i="4"/>
  <c r="N899" i="4"/>
  <c r="N333" i="4"/>
  <c r="I345" i="4"/>
  <c r="I346" i="4"/>
  <c r="K83" i="4"/>
  <c r="N40" i="4"/>
  <c r="N60" i="4"/>
  <c r="I43" i="4"/>
  <c r="N1149" i="4"/>
  <c r="N1155" i="4"/>
  <c r="N1416" i="4"/>
  <c r="N2193" i="4"/>
  <c r="N2192" i="4"/>
  <c r="N880" i="4"/>
  <c r="N2209" i="4"/>
  <c r="N2203" i="4"/>
  <c r="I883" i="4"/>
  <c r="N1681" i="4"/>
  <c r="N1691" i="4"/>
  <c r="N1939" i="4"/>
  <c r="I620" i="4"/>
  <c r="I625" i="4"/>
  <c r="N637" i="4"/>
  <c r="I348" i="4"/>
  <c r="N44" i="4"/>
  <c r="N1425" i="4"/>
  <c r="N897" i="4"/>
  <c r="I897" i="4"/>
  <c r="N1935" i="4"/>
  <c r="N619" i="4"/>
  <c r="I338" i="4"/>
  <c r="N61" i="4"/>
  <c r="N1163" i="4"/>
  <c r="N2180" i="4"/>
  <c r="N2199" i="4"/>
  <c r="I890" i="4"/>
  <c r="N1677" i="4"/>
  <c r="N1685" i="4"/>
  <c r="N1955" i="4"/>
  <c r="I634" i="4"/>
  <c r="I616" i="4"/>
  <c r="N631" i="4"/>
  <c r="N332" i="4"/>
  <c r="I342" i="4"/>
  <c r="N49" i="4"/>
  <c r="I51" i="4"/>
  <c r="N1410" i="4"/>
  <c r="N2198" i="4"/>
  <c r="N600" i="4"/>
  <c r="I885" i="4"/>
  <c r="N1672" i="4"/>
  <c r="N1940" i="4"/>
  <c r="I631" i="4"/>
  <c r="N346" i="4"/>
  <c r="I336" i="4"/>
  <c r="K73" i="4"/>
  <c r="N55" i="4"/>
  <c r="I55" i="4"/>
  <c r="N1146" i="4"/>
  <c r="N861" i="4"/>
  <c r="N1422" i="4"/>
  <c r="N891" i="4"/>
  <c r="N887" i="4"/>
  <c r="N2222" i="4"/>
  <c r="N349" i="4"/>
  <c r="I349" i="4"/>
  <c r="I350" i="4"/>
  <c r="K72" i="4"/>
  <c r="N56" i="4"/>
  <c r="N45" i="4"/>
  <c r="I45" i="4"/>
  <c r="N1161" i="4"/>
  <c r="N1162" i="4"/>
  <c r="N1412" i="4"/>
  <c r="N1128" i="4"/>
  <c r="N2181" i="4"/>
  <c r="N895" i="4"/>
  <c r="N2200" i="4"/>
  <c r="N2218" i="4"/>
  <c r="I894" i="4"/>
  <c r="N1690" i="4"/>
  <c r="N1684" i="4"/>
  <c r="N1952" i="4"/>
  <c r="N1654" i="4"/>
  <c r="I632" i="4"/>
  <c r="N636" i="4"/>
  <c r="N626" i="4"/>
  <c r="I339" i="4"/>
  <c r="N336" i="4"/>
  <c r="K84" i="4"/>
  <c r="N57" i="4"/>
  <c r="N1415" i="4"/>
  <c r="N896" i="4"/>
  <c r="I889" i="4"/>
  <c r="N1947" i="4"/>
  <c r="N622" i="4"/>
  <c r="I46" i="4"/>
  <c r="N1689" i="4"/>
  <c r="K77" i="4"/>
  <c r="N2175" i="4"/>
  <c r="I887" i="4"/>
  <c r="N1949" i="4"/>
  <c r="N615" i="4"/>
  <c r="N50" i="4"/>
  <c r="N900" i="4"/>
  <c r="N1686" i="4"/>
  <c r="N330" i="4"/>
  <c r="N42" i="4"/>
  <c r="N1413" i="4"/>
  <c r="N2202" i="4"/>
  <c r="I333" i="4"/>
  <c r="N53" i="4"/>
  <c r="N1144" i="4"/>
  <c r="N2177" i="4"/>
  <c r="I893" i="4"/>
  <c r="N1385" i="4"/>
  <c r="I638" i="4"/>
  <c r="K76" i="4"/>
  <c r="I41" i="4"/>
  <c r="N2189" i="4"/>
  <c r="N337" i="4"/>
  <c r="N329" i="4"/>
  <c r="I343" i="4"/>
  <c r="K81" i="4"/>
  <c r="K85" i="4"/>
  <c r="N43" i="4"/>
  <c r="I39" i="4"/>
  <c r="I54" i="4"/>
  <c r="N1159" i="4"/>
  <c r="N1418" i="4"/>
  <c r="N1419" i="4"/>
  <c r="N2186" i="4"/>
  <c r="N886" i="4"/>
  <c r="N889" i="4"/>
  <c r="N2204" i="4"/>
  <c r="I896" i="4"/>
  <c r="I886" i="4"/>
  <c r="N1688" i="4"/>
  <c r="N1943" i="4"/>
  <c r="N1957" i="4"/>
  <c r="I623" i="4"/>
  <c r="N638" i="4"/>
  <c r="N625" i="4"/>
  <c r="K66" i="4"/>
  <c r="I40" i="4"/>
  <c r="N2191" i="4"/>
  <c r="N2219" i="4"/>
  <c r="N1694" i="4"/>
  <c r="I629" i="4"/>
  <c r="N327" i="4"/>
  <c r="K79" i="4"/>
  <c r="I60" i="4"/>
  <c r="N1408" i="4"/>
  <c r="N881" i="4"/>
  <c r="I892" i="4"/>
  <c r="I895" i="4"/>
  <c r="N1676" i="4"/>
  <c r="N1946" i="4"/>
  <c r="N1942" i="4"/>
  <c r="I615" i="4"/>
  <c r="N633" i="4"/>
  <c r="N623" i="4"/>
  <c r="I341" i="4"/>
  <c r="K68" i="4"/>
  <c r="I49" i="4"/>
  <c r="N1164" i="4"/>
  <c r="N2197" i="4"/>
  <c r="N890" i="4"/>
  <c r="N2212" i="4"/>
  <c r="I884" i="4"/>
  <c r="N1950" i="4"/>
  <c r="I637" i="4"/>
  <c r="N629" i="4"/>
  <c r="N328" i="4"/>
  <c r="I335" i="4"/>
  <c r="K86" i="4"/>
  <c r="N39" i="4"/>
  <c r="I58" i="4"/>
  <c r="N1147" i="4"/>
  <c r="N1429" i="4"/>
  <c r="N2185" i="4"/>
  <c r="N892" i="4"/>
  <c r="N2216" i="4"/>
  <c r="N345" i="4"/>
  <c r="N341" i="4"/>
  <c r="I347" i="4"/>
  <c r="K78" i="4"/>
  <c r="K63" i="4"/>
  <c r="N54" i="4"/>
  <c r="I50" i="4"/>
  <c r="I44" i="4"/>
  <c r="N1160" i="4"/>
  <c r="N1411" i="4"/>
  <c r="N1414" i="4"/>
  <c r="N2182" i="4"/>
  <c r="N898" i="4"/>
  <c r="N885" i="4"/>
  <c r="N2211" i="4"/>
  <c r="I901" i="4"/>
  <c r="I888" i="4"/>
  <c r="N1679" i="4"/>
  <c r="N1954" i="4"/>
  <c r="N1948" i="4"/>
  <c r="I633" i="4"/>
  <c r="I635" i="4"/>
  <c r="N635" i="4"/>
  <c r="I914" i="4"/>
  <c r="I359" i="4"/>
  <c r="K93" i="4"/>
  <c r="N2243" i="4"/>
  <c r="I1171" i="4"/>
  <c r="I369" i="4"/>
  <c r="I370" i="4"/>
  <c r="N374" i="4"/>
  <c r="I63" i="4"/>
  <c r="I74" i="4"/>
  <c r="K107" i="4"/>
  <c r="N65" i="4"/>
  <c r="N78" i="4"/>
  <c r="N2238" i="4"/>
  <c r="N1980" i="4"/>
  <c r="N1960" i="4"/>
  <c r="I1190" i="4"/>
  <c r="N2493" i="4"/>
  <c r="N2494" i="4"/>
  <c r="N649" i="4"/>
  <c r="I925" i="4"/>
  <c r="I919" i="4"/>
  <c r="N1710" i="4"/>
  <c r="N1695" i="4"/>
  <c r="I646" i="4"/>
  <c r="N920" i="4"/>
  <c r="N924" i="4"/>
  <c r="N1435" i="4"/>
  <c r="N1168" i="4"/>
  <c r="N1169" i="4"/>
  <c r="N2477" i="4"/>
  <c r="I365" i="4"/>
  <c r="I78" i="4"/>
  <c r="N2223" i="4"/>
  <c r="I1176" i="4"/>
  <c r="I910" i="4"/>
  <c r="I642" i="4"/>
  <c r="N1443" i="4"/>
  <c r="N2472" i="4"/>
  <c r="N366" i="4"/>
  <c r="K90" i="4"/>
  <c r="N2236" i="4"/>
  <c r="I1168" i="4"/>
  <c r="N654" i="4"/>
  <c r="N1716" i="4"/>
  <c r="I656" i="4"/>
  <c r="I662" i="4"/>
  <c r="N915" i="4"/>
  <c r="N1440" i="4"/>
  <c r="N1439" i="4"/>
  <c r="N1182" i="4"/>
  <c r="N2476" i="4"/>
  <c r="I368" i="4"/>
  <c r="N370" i="4"/>
  <c r="I70" i="4"/>
  <c r="N72" i="4"/>
  <c r="N2228" i="4"/>
  <c r="I1178" i="4"/>
  <c r="N2506" i="4"/>
  <c r="N639" i="4"/>
  <c r="N1706" i="4"/>
  <c r="I657" i="4"/>
  <c r="N907" i="4"/>
  <c r="N1449" i="4"/>
  <c r="N1181" i="4"/>
  <c r="N2470" i="4"/>
  <c r="I355" i="4"/>
  <c r="N369" i="4"/>
  <c r="I80" i="4"/>
  <c r="K104" i="4"/>
  <c r="N74" i="4"/>
  <c r="N2224" i="4"/>
  <c r="N1967" i="4"/>
  <c r="I1180" i="4"/>
  <c r="N2504" i="4"/>
  <c r="I908" i="4"/>
  <c r="N1698" i="4"/>
  <c r="I367" i="4"/>
  <c r="N360" i="4"/>
  <c r="N361" i="4"/>
  <c r="I65" i="4"/>
  <c r="K87" i="4"/>
  <c r="K101" i="4"/>
  <c r="N77" i="4"/>
  <c r="N2244" i="4"/>
  <c r="N2234" i="4"/>
  <c r="N1969" i="4"/>
  <c r="I1187" i="4"/>
  <c r="I1186" i="4"/>
  <c r="N2500" i="4"/>
  <c r="N659" i="4"/>
  <c r="N657" i="4"/>
  <c r="I903" i="4"/>
  <c r="N1705" i="4"/>
  <c r="N1702" i="4"/>
  <c r="I651" i="4"/>
  <c r="N922" i="4"/>
  <c r="N909" i="4"/>
  <c r="N1434" i="4"/>
  <c r="N1152" i="4"/>
  <c r="N1180" i="4"/>
  <c r="N2466" i="4"/>
  <c r="N2471" i="4"/>
  <c r="N7828" i="4"/>
  <c r="N76" i="4"/>
  <c r="N1966" i="4"/>
  <c r="N660" i="4"/>
  <c r="N365" i="4"/>
  <c r="N372" i="4"/>
  <c r="K95" i="4"/>
  <c r="K100" i="4"/>
  <c r="N2245" i="4"/>
  <c r="N2240" i="4"/>
  <c r="I1167" i="4"/>
  <c r="I1189" i="4"/>
  <c r="N662" i="4"/>
  <c r="N641" i="4"/>
  <c r="I617" i="4"/>
  <c r="N1709" i="4"/>
  <c r="I655" i="4"/>
  <c r="N1447" i="4"/>
  <c r="N1431" i="4"/>
  <c r="N2478" i="4"/>
  <c r="N2465" i="4"/>
  <c r="K97" i="4"/>
  <c r="N1978" i="4"/>
  <c r="N1714" i="4"/>
  <c r="N908" i="4"/>
  <c r="I371" i="4"/>
  <c r="I71" i="4"/>
  <c r="N1961" i="4"/>
  <c r="N1704" i="4"/>
  <c r="N1700" i="4"/>
  <c r="N918" i="4"/>
  <c r="N7855" i="4"/>
  <c r="N1177" i="4"/>
  <c r="N1184" i="4"/>
  <c r="I360" i="4"/>
  <c r="I66" i="4"/>
  <c r="N2233" i="4"/>
  <c r="I1183" i="4"/>
  <c r="N645" i="4"/>
  <c r="N1715" i="4"/>
  <c r="I658" i="4"/>
  <c r="N1183" i="4"/>
  <c r="I356" i="4"/>
  <c r="I64" i="4"/>
  <c r="K96" i="4"/>
  <c r="N2241" i="4"/>
  <c r="N1959" i="4"/>
  <c r="N2507" i="4"/>
  <c r="N658" i="4"/>
  <c r="I373" i="4"/>
  <c r="I374" i="4"/>
  <c r="I77" i="4"/>
  <c r="I67" i="4"/>
  <c r="N81" i="4"/>
  <c r="N84" i="4"/>
  <c r="N1962" i="4"/>
  <c r="N1964" i="4"/>
  <c r="N2497" i="4"/>
  <c r="N2498" i="4"/>
  <c r="I904" i="4"/>
  <c r="I920" i="4"/>
  <c r="N1417" i="4"/>
  <c r="I652" i="4"/>
  <c r="N1450" i="4"/>
  <c r="N1452" i="4"/>
  <c r="N1167" i="4"/>
  <c r="N2474" i="4"/>
  <c r="N367" i="4"/>
  <c r="K109" i="4"/>
  <c r="N1974" i="4"/>
  <c r="N2488" i="4"/>
  <c r="I353" i="4"/>
  <c r="I354" i="4"/>
  <c r="N358" i="4"/>
  <c r="I86" i="4"/>
  <c r="I68" i="4"/>
  <c r="K103" i="4"/>
  <c r="N66" i="4"/>
  <c r="N67" i="4"/>
  <c r="N2242" i="4"/>
  <c r="N1977" i="4"/>
  <c r="N1981" i="4"/>
  <c r="I1182" i="4"/>
  <c r="N2491" i="4"/>
  <c r="N2496" i="4"/>
  <c r="N653" i="4"/>
  <c r="I906" i="4"/>
  <c r="I916" i="4"/>
  <c r="N1717" i="4"/>
  <c r="I650" i="4"/>
  <c r="I639" i="4"/>
  <c r="N913" i="4"/>
  <c r="N621" i="4"/>
  <c r="N1451" i="4"/>
  <c r="N1173" i="4"/>
  <c r="N2482" i="4"/>
  <c r="N2468" i="4"/>
  <c r="I366" i="4"/>
  <c r="K110" i="4"/>
  <c r="N2246" i="4"/>
  <c r="N2495" i="4"/>
  <c r="I915" i="4"/>
  <c r="N903" i="4"/>
  <c r="N1170" i="4"/>
  <c r="N2481" i="4"/>
  <c r="N363" i="4"/>
  <c r="K102" i="4"/>
  <c r="N2237" i="4"/>
  <c r="N2489" i="4"/>
  <c r="I905" i="4"/>
  <c r="N1703" i="4"/>
  <c r="I640" i="4"/>
  <c r="N914" i="4"/>
  <c r="N911" i="4"/>
  <c r="N1438" i="4"/>
  <c r="N1171" i="4"/>
  <c r="N1174" i="4"/>
  <c r="N2485" i="4"/>
  <c r="I364" i="4"/>
  <c r="N356" i="4"/>
  <c r="K106" i="4"/>
  <c r="N85" i="4"/>
  <c r="N1982" i="4"/>
  <c r="I1170" i="4"/>
  <c r="N2487" i="4"/>
  <c r="I923" i="4"/>
  <c r="N1708" i="4"/>
  <c r="I653" i="4"/>
  <c r="N923" i="4"/>
  <c r="N1446" i="4"/>
  <c r="N1175" i="4"/>
  <c r="N2176" i="4"/>
  <c r="I352" i="4"/>
  <c r="N373" i="4"/>
  <c r="I76" i="4"/>
  <c r="K99" i="4"/>
  <c r="N71" i="4"/>
  <c r="N2232" i="4"/>
  <c r="N1970" i="4"/>
  <c r="I880" i="4"/>
  <c r="N643" i="4"/>
  <c r="I911" i="4"/>
  <c r="N1701" i="4"/>
  <c r="I351" i="4"/>
  <c r="N351" i="4"/>
  <c r="N355" i="4"/>
  <c r="I75" i="4"/>
  <c r="K92" i="4"/>
  <c r="K105" i="4"/>
  <c r="N68" i="4"/>
  <c r="N2235" i="4"/>
  <c r="N1937" i="4"/>
  <c r="N1972" i="4"/>
  <c r="I1181" i="4"/>
  <c r="I1174" i="4"/>
  <c r="N2508" i="4"/>
  <c r="N651" i="4"/>
  <c r="N650" i="4"/>
  <c r="I921" i="4"/>
  <c r="N1697" i="4"/>
  <c r="N1712" i="4"/>
  <c r="I647" i="4"/>
  <c r="N916" i="4"/>
  <c r="N926" i="4"/>
  <c r="N1436" i="4"/>
  <c r="N1185" i="4"/>
  <c r="N1176" i="4"/>
  <c r="N2475" i="4"/>
  <c r="N2483" i="4"/>
  <c r="I676" i="4"/>
  <c r="N352" i="4"/>
  <c r="I363" i="4"/>
  <c r="I72" i="4"/>
  <c r="N75" i="4"/>
  <c r="N1979" i="4"/>
  <c r="N2509" i="4"/>
  <c r="I926" i="4"/>
  <c r="I648" i="4"/>
  <c r="N912" i="4"/>
  <c r="N1189" i="4"/>
  <c r="N354" i="4"/>
  <c r="N2492" i="4"/>
  <c r="N1178" i="4"/>
  <c r="N73" i="4"/>
  <c r="N2505" i="4"/>
  <c r="I660" i="4"/>
  <c r="N1441" i="4"/>
  <c r="N2463" i="4"/>
  <c r="K88" i="4"/>
  <c r="N1976" i="4"/>
  <c r="I912" i="4"/>
  <c r="N921" i="4"/>
  <c r="N2484" i="4"/>
  <c r="N368" i="4"/>
  <c r="N63" i="4"/>
  <c r="I1179" i="4"/>
  <c r="I918" i="4"/>
  <c r="N362" i="4"/>
  <c r="K108" i="4"/>
  <c r="N2229" i="4"/>
  <c r="I1188" i="4"/>
  <c r="N656" i="4"/>
  <c r="N1718" i="4"/>
  <c r="N925" i="4"/>
  <c r="N1186" i="4"/>
  <c r="I941" i="4"/>
  <c r="I79" i="4"/>
  <c r="N86" i="4"/>
  <c r="I1177" i="4"/>
  <c r="N655" i="4"/>
  <c r="I372" i="4"/>
  <c r="N371" i="4"/>
  <c r="N364" i="4"/>
  <c r="I69" i="4"/>
  <c r="K91" i="4"/>
  <c r="K98" i="4"/>
  <c r="N70" i="4"/>
  <c r="N2226" i="4"/>
  <c r="N2231" i="4"/>
  <c r="N1965" i="4"/>
  <c r="I1175" i="4"/>
  <c r="I1184" i="4"/>
  <c r="N2499" i="4"/>
  <c r="N644" i="4"/>
  <c r="N648" i="4"/>
  <c r="I907" i="4"/>
  <c r="N1711" i="4"/>
  <c r="N1699" i="4"/>
  <c r="I654" i="4"/>
  <c r="N919" i="4"/>
  <c r="N905" i="4"/>
  <c r="N1453" i="4"/>
  <c r="N1448" i="4"/>
  <c r="N1188" i="4"/>
  <c r="N2467" i="4"/>
  <c r="N2480" i="4"/>
  <c r="I81" i="4"/>
  <c r="N64" i="4"/>
  <c r="N1680" i="4"/>
  <c r="N647" i="4"/>
  <c r="I643" i="4"/>
  <c r="N1445" i="4"/>
  <c r="N2473" i="4"/>
  <c r="I362" i="4"/>
  <c r="I85" i="4"/>
  <c r="N69" i="4"/>
  <c r="I1172" i="4"/>
  <c r="N640" i="4"/>
  <c r="N1696" i="4"/>
  <c r="I659" i="4"/>
  <c r="I649" i="4"/>
  <c r="N917" i="4"/>
  <c r="N1454" i="4"/>
  <c r="N1442" i="4"/>
  <c r="N1190" i="4"/>
  <c r="N2464" i="4"/>
  <c r="N2486" i="4"/>
  <c r="N357" i="4"/>
  <c r="I83" i="4"/>
  <c r="N79" i="4"/>
  <c r="N2230" i="4"/>
  <c r="N1963" i="4"/>
  <c r="N2510" i="4"/>
  <c r="N642" i="4"/>
  <c r="I913" i="4"/>
  <c r="N1713" i="4"/>
  <c r="N904" i="4"/>
  <c r="N1433" i="4"/>
  <c r="N1172" i="4"/>
  <c r="N2479" i="4"/>
  <c r="I361" i="4"/>
  <c r="N359" i="4"/>
  <c r="I73" i="4"/>
  <c r="K94" i="4"/>
  <c r="N80" i="4"/>
  <c r="N2239" i="4"/>
  <c r="N1971" i="4"/>
  <c r="I1173" i="4"/>
  <c r="N2490" i="4"/>
  <c r="N661" i="4"/>
  <c r="I917" i="4"/>
  <c r="I357" i="4"/>
  <c r="I358" i="4"/>
  <c r="N353" i="4"/>
  <c r="I82" i="4"/>
  <c r="I84" i="4"/>
  <c r="K89" i="4"/>
  <c r="N82" i="4"/>
  <c r="N83" i="4"/>
  <c r="N2227" i="4"/>
  <c r="N1975" i="4"/>
  <c r="N1968" i="4"/>
  <c r="I1185" i="4"/>
  <c r="N2503" i="4"/>
  <c r="N2502" i="4"/>
  <c r="N652" i="4"/>
  <c r="I922" i="4"/>
  <c r="I924" i="4"/>
  <c r="N1707" i="4"/>
  <c r="I661" i="4"/>
  <c r="I641" i="4"/>
  <c r="N910" i="4"/>
  <c r="N1444" i="4"/>
  <c r="N1437" i="4"/>
  <c r="N1187" i="4"/>
  <c r="N883" i="4"/>
  <c r="N2469" i="4"/>
  <c r="N383" i="4"/>
  <c r="K111" i="4"/>
  <c r="N91" i="4"/>
  <c r="N1738" i="4"/>
  <c r="N1999" i="4"/>
  <c r="I1464" i="4"/>
  <c r="N387" i="4"/>
  <c r="N388" i="4"/>
  <c r="I375" i="4"/>
  <c r="K113" i="4"/>
  <c r="K122" i="4"/>
  <c r="I106" i="4"/>
  <c r="N99" i="4"/>
  <c r="N87" i="4"/>
  <c r="N1204" i="4"/>
  <c r="N947" i="4"/>
  <c r="N1735" i="4"/>
  <c r="N1720" i="4"/>
  <c r="I937" i="4"/>
  <c r="N1986" i="4"/>
  <c r="N2004" i="4"/>
  <c r="I1202" i="4"/>
  <c r="N2778" i="4"/>
  <c r="N2793" i="4"/>
  <c r="I1465" i="4"/>
  <c r="N1473" i="4"/>
  <c r="N1467" i="4"/>
  <c r="N2250" i="4"/>
  <c r="N2755" i="4"/>
  <c r="N2758" i="4"/>
  <c r="N2516" i="4"/>
  <c r="I678" i="4"/>
  <c r="N684" i="4"/>
  <c r="N678" i="4"/>
  <c r="I395" i="4"/>
  <c r="N89" i="4"/>
  <c r="N1725" i="4"/>
  <c r="I1207" i="4"/>
  <c r="I1478" i="4"/>
  <c r="N2267" i="4"/>
  <c r="N2528" i="4"/>
  <c r="N681" i="4"/>
  <c r="N380" i="4"/>
  <c r="K114" i="4"/>
  <c r="N93" i="4"/>
  <c r="N945" i="4"/>
  <c r="I948" i="4"/>
  <c r="I1209" i="4"/>
  <c r="I1473" i="4"/>
  <c r="N1461" i="4"/>
  <c r="N2269" i="4"/>
  <c r="N2266" i="4"/>
  <c r="N2771" i="4"/>
  <c r="N2523" i="4"/>
  <c r="N2533" i="4"/>
  <c r="I672" i="4"/>
  <c r="N669" i="4"/>
  <c r="N382" i="4"/>
  <c r="K116" i="4"/>
  <c r="I93" i="4"/>
  <c r="N96" i="4"/>
  <c r="N944" i="4"/>
  <c r="N1736" i="4"/>
  <c r="I942" i="4"/>
  <c r="I1203" i="4"/>
  <c r="N2501" i="4"/>
  <c r="N1458" i="4"/>
  <c r="N2252" i="4"/>
  <c r="N2751" i="4"/>
  <c r="N2522" i="4"/>
  <c r="I686" i="4"/>
  <c r="N680" i="4"/>
  <c r="N381" i="4"/>
  <c r="I379" i="4"/>
  <c r="K134" i="4"/>
  <c r="I103" i="4"/>
  <c r="N103" i="4"/>
  <c r="N1195" i="4"/>
  <c r="N929" i="4"/>
  <c r="N1727" i="4"/>
  <c r="I945" i="4"/>
  <c r="N1989" i="4"/>
  <c r="I1191" i="4"/>
  <c r="N2795" i="4"/>
  <c r="I1468" i="4"/>
  <c r="N393" i="4"/>
  <c r="I391" i="4"/>
  <c r="I398" i="4"/>
  <c r="K128" i="4"/>
  <c r="I95" i="4"/>
  <c r="I87" i="4"/>
  <c r="N101" i="4"/>
  <c r="N1211" i="4"/>
  <c r="N1214" i="4"/>
  <c r="N946" i="4"/>
  <c r="N1719" i="4"/>
  <c r="N1723" i="4"/>
  <c r="I930" i="4"/>
  <c r="N1998" i="4"/>
  <c r="N1992" i="4"/>
  <c r="I1192" i="4"/>
  <c r="I909" i="4"/>
  <c r="N2797" i="4"/>
  <c r="I1472" i="4"/>
  <c r="N1468" i="4"/>
  <c r="N1469" i="4"/>
  <c r="N2265" i="4"/>
  <c r="N1973" i="4"/>
  <c r="N2773" i="4"/>
  <c r="N2531" i="4"/>
  <c r="I682" i="4"/>
  <c r="I665" i="4"/>
  <c r="N668" i="4"/>
  <c r="I1760" i="4"/>
  <c r="I385" i="4"/>
  <c r="N1197" i="4"/>
  <c r="I929" i="4"/>
  <c r="I1193" i="4"/>
  <c r="N1457" i="4"/>
  <c r="I389" i="4"/>
  <c r="I378" i="4"/>
  <c r="I107" i="4"/>
  <c r="I100" i="4"/>
  <c r="N1206" i="4"/>
  <c r="N932" i="4"/>
  <c r="N1741" i="4"/>
  <c r="I946" i="4"/>
  <c r="N1983" i="4"/>
  <c r="I1205" i="4"/>
  <c r="N2780" i="4"/>
  <c r="I1463" i="4"/>
  <c r="N1464" i="4"/>
  <c r="N2253" i="4"/>
  <c r="N2767" i="4"/>
  <c r="N2532" i="4"/>
  <c r="I681" i="4"/>
  <c r="N386" i="4"/>
  <c r="I91" i="4"/>
  <c r="I950" i="4"/>
  <c r="N2791" i="4"/>
  <c r="N2752" i="4"/>
  <c r="I669" i="4"/>
  <c r="I381" i="4"/>
  <c r="I105" i="4"/>
  <c r="N1731" i="4"/>
  <c r="N2001" i="4"/>
  <c r="I1169" i="4"/>
  <c r="N1455" i="4"/>
  <c r="N2762" i="4"/>
  <c r="N2761" i="4"/>
  <c r="I667" i="4"/>
  <c r="N686" i="4"/>
  <c r="I388" i="4"/>
  <c r="K121" i="4"/>
  <c r="N1208" i="4"/>
  <c r="N936" i="4"/>
  <c r="N2003" i="4"/>
  <c r="N2775" i="4"/>
  <c r="N1179" i="4"/>
  <c r="N2256" i="4"/>
  <c r="N2225" i="4"/>
  <c r="I671" i="4"/>
  <c r="I386" i="4"/>
  <c r="K133" i="4"/>
  <c r="N88" i="4"/>
  <c r="N1202" i="4"/>
  <c r="N1737" i="4"/>
  <c r="I938" i="4"/>
  <c r="I1206" i="4"/>
  <c r="N2796" i="4"/>
  <c r="N391" i="4"/>
  <c r="N392" i="4"/>
  <c r="K117" i="4"/>
  <c r="K123" i="4"/>
  <c r="N102" i="4"/>
  <c r="N100" i="4"/>
  <c r="N928" i="4"/>
  <c r="N937" i="4"/>
  <c r="I934" i="4"/>
  <c r="I932" i="4"/>
  <c r="I1213" i="4"/>
  <c r="I1208" i="4"/>
  <c r="I1469" i="4"/>
  <c r="I1461" i="4"/>
  <c r="N1460" i="4"/>
  <c r="N2268" i="4"/>
  <c r="N2772" i="4"/>
  <c r="N2519" i="4"/>
  <c r="I685" i="4"/>
  <c r="N673" i="4"/>
  <c r="N385" i="4"/>
  <c r="K119" i="4"/>
  <c r="N1199" i="4"/>
  <c r="N1732" i="4"/>
  <c r="I1212" i="4"/>
  <c r="I1458" i="4"/>
  <c r="N394" i="4"/>
  <c r="I383" i="4"/>
  <c r="I382" i="4"/>
  <c r="K127" i="4"/>
  <c r="I92" i="4"/>
  <c r="I108" i="4"/>
  <c r="N104" i="4"/>
  <c r="N1203" i="4"/>
  <c r="N1196" i="4"/>
  <c r="N949" i="4"/>
  <c r="N1728" i="4"/>
  <c r="I940" i="4"/>
  <c r="I949" i="4"/>
  <c r="N2002" i="4"/>
  <c r="I1201" i="4"/>
  <c r="I1210" i="4"/>
  <c r="N2789" i="4"/>
  <c r="I1476" i="4"/>
  <c r="I1466" i="4"/>
  <c r="N1471" i="4"/>
  <c r="N2247" i="4"/>
  <c r="N2251" i="4"/>
  <c r="N2756" i="4"/>
  <c r="N2513" i="4"/>
  <c r="N2514" i="4"/>
  <c r="I674" i="4"/>
  <c r="N663" i="4"/>
  <c r="N378" i="4"/>
  <c r="K112" i="4"/>
  <c r="N1194" i="4"/>
  <c r="N1432" i="4"/>
  <c r="I1197" i="4"/>
  <c r="N1472" i="4"/>
  <c r="N2759" i="4"/>
  <c r="N2512" i="4"/>
  <c r="N679" i="4"/>
  <c r="I384" i="4"/>
  <c r="I88" i="4"/>
  <c r="N1210" i="4"/>
  <c r="N935" i="4"/>
  <c r="I928" i="4"/>
  <c r="I1211" i="4"/>
  <c r="I1467" i="4"/>
  <c r="N1474" i="4"/>
  <c r="N2260" i="4"/>
  <c r="N2757" i="4"/>
  <c r="N2754" i="4"/>
  <c r="N2526" i="4"/>
  <c r="I668" i="4"/>
  <c r="I664" i="4"/>
  <c r="N683" i="4"/>
  <c r="N384" i="4"/>
  <c r="K124" i="4"/>
  <c r="I101" i="4"/>
  <c r="N1191" i="4"/>
  <c r="N950" i="4"/>
  <c r="N1740" i="4"/>
  <c r="N1987" i="4"/>
  <c r="N2781" i="4"/>
  <c r="I1477" i="4"/>
  <c r="N1476" i="4"/>
  <c r="N2263" i="4"/>
  <c r="N2774" i="4"/>
  <c r="N2518" i="4"/>
  <c r="I679" i="4"/>
  <c r="N674" i="4"/>
  <c r="N396" i="4"/>
  <c r="I376" i="4"/>
  <c r="K126" i="4"/>
  <c r="I104" i="4"/>
  <c r="N94" i="4"/>
  <c r="N1212" i="4"/>
  <c r="N939" i="4"/>
  <c r="N1724" i="4"/>
  <c r="I645" i="4"/>
  <c r="N2000" i="4"/>
  <c r="N2798" i="4"/>
  <c r="I1460" i="4"/>
  <c r="N1478" i="4"/>
  <c r="N377" i="4"/>
  <c r="I397" i="4"/>
  <c r="I394" i="4"/>
  <c r="K125" i="4"/>
  <c r="I97" i="4"/>
  <c r="I102" i="4"/>
  <c r="N107" i="4"/>
  <c r="N1192" i="4"/>
  <c r="N1213" i="4"/>
  <c r="N941" i="4"/>
  <c r="N1721" i="4"/>
  <c r="N1739" i="4"/>
  <c r="I947" i="4"/>
  <c r="N1991" i="4"/>
  <c r="N2005" i="4"/>
  <c r="I1200" i="4"/>
  <c r="N2787" i="4"/>
  <c r="N2784" i="4"/>
  <c r="I1457" i="4"/>
  <c r="N1463" i="4"/>
  <c r="N1462" i="4"/>
  <c r="N2262" i="4"/>
  <c r="N2763" i="4"/>
  <c r="N2769" i="4"/>
  <c r="N2515" i="4"/>
  <c r="I680" i="4"/>
  <c r="I673" i="4"/>
  <c r="N666" i="4"/>
  <c r="N7829" i="4"/>
  <c r="I90" i="4"/>
  <c r="N389" i="4"/>
  <c r="K130" i="4"/>
  <c r="N110" i="4"/>
  <c r="N942" i="4"/>
  <c r="I927" i="4"/>
  <c r="I1195" i="4"/>
  <c r="I1456" i="4"/>
  <c r="N2255" i="4"/>
  <c r="N2530" i="4"/>
  <c r="N664" i="4"/>
  <c r="N934" i="4"/>
  <c r="N1459" i="4"/>
  <c r="N670" i="4"/>
  <c r="N1209" i="4"/>
  <c r="N2782" i="4"/>
  <c r="N2259" i="4"/>
  <c r="N2521" i="4"/>
  <c r="N665" i="4"/>
  <c r="N105" i="4"/>
  <c r="I944" i="4"/>
  <c r="I1475" i="4"/>
  <c r="N2527" i="4"/>
  <c r="N395" i="4"/>
  <c r="I96" i="4"/>
  <c r="N948" i="4"/>
  <c r="N1985" i="4"/>
  <c r="I1462" i="4"/>
  <c r="I396" i="4"/>
  <c r="I94" i="4"/>
  <c r="N1207" i="4"/>
  <c r="N1742" i="4"/>
  <c r="N1995" i="4"/>
  <c r="N2776" i="4"/>
  <c r="N2261" i="4"/>
  <c r="N2760" i="4"/>
  <c r="N682" i="4"/>
  <c r="I393" i="4"/>
  <c r="N90" i="4"/>
  <c r="N933" i="4"/>
  <c r="N1993" i="4"/>
  <c r="N2783" i="4"/>
  <c r="N390" i="4"/>
  <c r="N398" i="4"/>
  <c r="I392" i="4"/>
  <c r="K132" i="4"/>
  <c r="K118" i="4"/>
  <c r="I109" i="4"/>
  <c r="N109" i="4"/>
  <c r="N95" i="4"/>
  <c r="N1193" i="4"/>
  <c r="N931" i="4"/>
  <c r="N938" i="4"/>
  <c r="N1726" i="4"/>
  <c r="I939" i="4"/>
  <c r="N1988" i="4"/>
  <c r="N2006" i="4"/>
  <c r="I1194" i="4"/>
  <c r="N2790" i="4"/>
  <c r="N2794" i="4"/>
  <c r="I1474" i="4"/>
  <c r="N7856" i="4"/>
  <c r="N1475" i="4"/>
  <c r="N2249" i="4"/>
  <c r="N2753" i="4"/>
  <c r="N2768" i="4"/>
  <c r="N2520" i="4"/>
  <c r="I666" i="4"/>
  <c r="I684" i="4"/>
  <c r="N685" i="4"/>
  <c r="I390" i="4"/>
  <c r="I99" i="4"/>
  <c r="N940" i="4"/>
  <c r="N1994" i="4"/>
  <c r="N2792" i="4"/>
  <c r="N2270" i="4"/>
  <c r="N2764" i="4"/>
  <c r="I670" i="4"/>
  <c r="N397" i="4"/>
  <c r="K129" i="4"/>
  <c r="N108" i="4"/>
  <c r="N906" i="4"/>
  <c r="N1730" i="4"/>
  <c r="N1990" i="4"/>
  <c r="N2779" i="4"/>
  <c r="N1470" i="4"/>
  <c r="N1456" i="4"/>
  <c r="N2264" i="4"/>
  <c r="N2766" i="4"/>
  <c r="N2529" i="4"/>
  <c r="N2517" i="4"/>
  <c r="I677" i="4"/>
  <c r="N677" i="4"/>
  <c r="N675" i="4"/>
  <c r="I387" i="4"/>
  <c r="I98" i="4"/>
  <c r="N106" i="4"/>
  <c r="N1198" i="4"/>
  <c r="N1733" i="4"/>
  <c r="I943" i="4"/>
  <c r="I1204" i="4"/>
  <c r="N2777" i="4"/>
  <c r="N1466" i="4"/>
  <c r="N2258" i="4"/>
  <c r="N2765" i="4"/>
  <c r="N2511" i="4"/>
  <c r="I683" i="4"/>
  <c r="N667" i="4"/>
  <c r="N379" i="4"/>
  <c r="I377" i="4"/>
  <c r="K131" i="4"/>
  <c r="I110" i="4"/>
  <c r="N97" i="4"/>
  <c r="N1200" i="4"/>
  <c r="N943" i="4"/>
  <c r="N1722" i="4"/>
  <c r="I931" i="4"/>
  <c r="N1984" i="4"/>
  <c r="I1214" i="4"/>
  <c r="N2785" i="4"/>
  <c r="I1455" i="4"/>
  <c r="N375" i="4"/>
  <c r="N376" i="4"/>
  <c r="I380" i="4"/>
  <c r="K115" i="4"/>
  <c r="K120" i="4"/>
  <c r="I89" i="4"/>
  <c r="N92" i="4"/>
  <c r="N98" i="4"/>
  <c r="N1205" i="4"/>
  <c r="N930" i="4"/>
  <c r="N646" i="4"/>
  <c r="N1729" i="4"/>
  <c r="I936" i="4"/>
  <c r="I933" i="4"/>
  <c r="N1997" i="4"/>
  <c r="I1198" i="4"/>
  <c r="I1199" i="4"/>
  <c r="N2786" i="4"/>
  <c r="I1471" i="4"/>
  <c r="I1470" i="4"/>
  <c r="N1477" i="4"/>
  <c r="N2248" i="4"/>
  <c r="N2254" i="4"/>
  <c r="N2770" i="4"/>
  <c r="N2524" i="4"/>
  <c r="N2534" i="4"/>
  <c r="I663" i="4"/>
  <c r="N671" i="4"/>
  <c r="N672" i="4"/>
  <c r="N415" i="4"/>
  <c r="K153" i="4"/>
  <c r="N2802" i="4"/>
  <c r="N1491" i="4"/>
  <c r="I1487" i="4"/>
  <c r="N416" i="4"/>
  <c r="N417" i="4"/>
  <c r="I400" i="4"/>
  <c r="K146" i="4"/>
  <c r="K140" i="4"/>
  <c r="I111" i="4"/>
  <c r="N121" i="4"/>
  <c r="N130" i="4"/>
  <c r="N2807" i="4"/>
  <c r="I1218" i="4"/>
  <c r="I1229" i="4"/>
  <c r="N1501" i="4"/>
  <c r="N1500" i="4"/>
  <c r="I698" i="4"/>
  <c r="N973" i="4"/>
  <c r="N953" i="4"/>
  <c r="I1500" i="4"/>
  <c r="N2276" i="4"/>
  <c r="N2282" i="4"/>
  <c r="N3044" i="4"/>
  <c r="N1753" i="4"/>
  <c r="N1763" i="4"/>
  <c r="N3076" i="4"/>
  <c r="N2007" i="4"/>
  <c r="N2019" i="4"/>
  <c r="I965" i="4"/>
  <c r="N2543" i="4"/>
  <c r="N2542" i="4"/>
  <c r="I1763" i="4"/>
  <c r="N1216" i="4"/>
  <c r="N1220" i="4"/>
  <c r="N689" i="4"/>
  <c r="N411" i="4"/>
  <c r="I127" i="4"/>
  <c r="N2805" i="4"/>
  <c r="I709" i="4"/>
  <c r="N2294" i="4"/>
  <c r="N1762" i="4"/>
  <c r="N3077" i="4"/>
  <c r="I959" i="4"/>
  <c r="I1756" i="4"/>
  <c r="N702" i="4"/>
  <c r="I420" i="4"/>
  <c r="I121" i="4"/>
  <c r="N2812" i="4"/>
  <c r="N1484" i="4"/>
  <c r="N961" i="4"/>
  <c r="N2284" i="4"/>
  <c r="N1748" i="4"/>
  <c r="N2024" i="4"/>
  <c r="N2015" i="4"/>
  <c r="I974" i="4"/>
  <c r="N2550" i="4"/>
  <c r="N2540" i="4"/>
  <c r="I1758" i="4"/>
  <c r="N1237" i="4"/>
  <c r="N1232" i="4"/>
  <c r="N710" i="4"/>
  <c r="N413" i="4"/>
  <c r="K158" i="4"/>
  <c r="I130" i="4"/>
  <c r="N114" i="4"/>
  <c r="I1237" i="4"/>
  <c r="N1201" i="4"/>
  <c r="N967" i="4"/>
  <c r="I1499" i="4"/>
  <c r="N1996" i="4"/>
  <c r="N1759" i="4"/>
  <c r="N3074" i="4"/>
  <c r="N2016" i="4"/>
  <c r="I972" i="4"/>
  <c r="N2535" i="4"/>
  <c r="I1762" i="4"/>
  <c r="N1233" i="4"/>
  <c r="N688" i="4"/>
  <c r="N410" i="4"/>
  <c r="I401" i="4"/>
  <c r="K137" i="4"/>
  <c r="I124" i="4"/>
  <c r="N134" i="4"/>
  <c r="N2822" i="4"/>
  <c r="I1219" i="4"/>
  <c r="N1502" i="4"/>
  <c r="I702" i="4"/>
  <c r="N676" i="4"/>
  <c r="I1493" i="4"/>
  <c r="N3047" i="4"/>
  <c r="N1751" i="4"/>
  <c r="N3078" i="4"/>
  <c r="N420" i="4"/>
  <c r="N421" i="4"/>
  <c r="I413" i="4"/>
  <c r="K139" i="4"/>
  <c r="K156" i="4"/>
  <c r="I128" i="4"/>
  <c r="N129" i="4"/>
  <c r="N125" i="4"/>
  <c r="N2819" i="4"/>
  <c r="N2525" i="4"/>
  <c r="I1230" i="4"/>
  <c r="N1499" i="4"/>
  <c r="I694" i="4"/>
  <c r="I704" i="4"/>
  <c r="N969" i="4"/>
  <c r="I1491" i="4"/>
  <c r="I1492" i="4"/>
  <c r="N2283" i="4"/>
  <c r="N3050" i="4"/>
  <c r="N3041" i="4"/>
  <c r="N1765" i="4"/>
  <c r="N3073" i="4"/>
  <c r="N2013" i="4"/>
  <c r="N2025" i="4"/>
  <c r="I962" i="4"/>
  <c r="N7857" i="4"/>
  <c r="N2544" i="4"/>
  <c r="I1749" i="4"/>
  <c r="I1745" i="4"/>
  <c r="N1222" i="4"/>
  <c r="N691" i="4"/>
  <c r="N704" i="4"/>
  <c r="I1767" i="4"/>
  <c r="I1224" i="4"/>
  <c r="K141" i="4"/>
  <c r="I123" i="4"/>
  <c r="I1231" i="4"/>
  <c r="I689" i="4"/>
  <c r="N3046" i="4"/>
  <c r="N3067" i="4"/>
  <c r="I951" i="4"/>
  <c r="N1229" i="4"/>
  <c r="N115" i="4"/>
  <c r="N1465" i="4"/>
  <c r="K136" i="4"/>
  <c r="I700" i="4"/>
  <c r="N2008" i="4"/>
  <c r="I1754" i="4"/>
  <c r="N693" i="4"/>
  <c r="N2804" i="4"/>
  <c r="N2279" i="4"/>
  <c r="N2026" i="4"/>
  <c r="N697" i="4"/>
  <c r="N2817" i="4"/>
  <c r="N965" i="4"/>
  <c r="N1752" i="4"/>
  <c r="I416" i="4"/>
  <c r="N116" i="4"/>
  <c r="I1236" i="4"/>
  <c r="N960" i="4"/>
  <c r="N2293" i="4"/>
  <c r="N3070" i="4"/>
  <c r="N2541" i="4"/>
  <c r="N1218" i="4"/>
  <c r="N414" i="4"/>
  <c r="I129" i="4"/>
  <c r="N2820" i="4"/>
  <c r="I706" i="4"/>
  <c r="I1489" i="4"/>
  <c r="N399" i="4"/>
  <c r="N401" i="4"/>
  <c r="I409" i="4"/>
  <c r="K148" i="4"/>
  <c r="K151" i="4"/>
  <c r="I125" i="4"/>
  <c r="N133" i="4"/>
  <c r="N128" i="4"/>
  <c r="N2808" i="4"/>
  <c r="I1216" i="4"/>
  <c r="I1221" i="4"/>
  <c r="N1494" i="4"/>
  <c r="I699" i="4"/>
  <c r="I708" i="4"/>
  <c r="N963" i="4"/>
  <c r="I1479" i="4"/>
  <c r="I1495" i="4"/>
  <c r="N2291" i="4"/>
  <c r="N2289" i="4"/>
  <c r="N3056" i="4"/>
  <c r="N1749" i="4"/>
  <c r="N3080" i="4"/>
  <c r="N3064" i="4"/>
  <c r="N2029" i="4"/>
  <c r="N1734" i="4"/>
  <c r="I961" i="4"/>
  <c r="N2558" i="4"/>
  <c r="N2557" i="4"/>
  <c r="I1743" i="4"/>
  <c r="N1217" i="4"/>
  <c r="N1236" i="4"/>
  <c r="N703" i="4"/>
  <c r="I405" i="4"/>
  <c r="N118" i="4"/>
  <c r="I1225" i="4"/>
  <c r="N972" i="4"/>
  <c r="N2285" i="4"/>
  <c r="N1747" i="4"/>
  <c r="N2023" i="4"/>
  <c r="N2545" i="4"/>
  <c r="N1231" i="4"/>
  <c r="N403" i="4"/>
  <c r="K144" i="4"/>
  <c r="N111" i="4"/>
  <c r="I1220" i="4"/>
  <c r="I703" i="4"/>
  <c r="I1484" i="4"/>
  <c r="N3043" i="4"/>
  <c r="N3066" i="4"/>
  <c r="N2018" i="4"/>
  <c r="N2012" i="4"/>
  <c r="I954" i="4"/>
  <c r="N2547" i="4"/>
  <c r="I1757" i="4"/>
  <c r="I1766" i="4"/>
  <c r="N1234" i="4"/>
  <c r="N690" i="4"/>
  <c r="N701" i="4"/>
  <c r="I422" i="4"/>
  <c r="K135" i="4"/>
  <c r="I118" i="4"/>
  <c r="N2803" i="4"/>
  <c r="I1232" i="4"/>
  <c r="I701" i="4"/>
  <c r="N971" i="4"/>
  <c r="N2274" i="4"/>
  <c r="N3057" i="4"/>
  <c r="N1766" i="4"/>
  <c r="N3079" i="4"/>
  <c r="N2028" i="4"/>
  <c r="I952" i="4"/>
  <c r="N2552" i="4"/>
  <c r="I1750" i="4"/>
  <c r="N1225" i="4"/>
  <c r="N694" i="4"/>
  <c r="N409" i="4"/>
  <c r="I404" i="4"/>
  <c r="K155" i="4"/>
  <c r="I119" i="4"/>
  <c r="N126" i="4"/>
  <c r="I1234" i="4"/>
  <c r="N1479" i="4"/>
  <c r="I693" i="4"/>
  <c r="N970" i="4"/>
  <c r="I1483" i="4"/>
  <c r="N2288" i="4"/>
  <c r="N3061" i="4"/>
  <c r="N1757" i="4"/>
  <c r="N3068" i="4"/>
  <c r="N404" i="4"/>
  <c r="N405" i="4"/>
  <c r="I419" i="4"/>
  <c r="K147" i="4"/>
  <c r="K149" i="4"/>
  <c r="I134" i="4"/>
  <c r="N119" i="4"/>
  <c r="N123" i="4"/>
  <c r="N2813" i="4"/>
  <c r="I1215" i="4"/>
  <c r="I1222" i="4"/>
  <c r="N1489" i="4"/>
  <c r="I705" i="4"/>
  <c r="I688" i="4"/>
  <c r="N952" i="4"/>
  <c r="I1482" i="4"/>
  <c r="N2287" i="4"/>
  <c r="N2280" i="4"/>
  <c r="N3040" i="4"/>
  <c r="N1756" i="4"/>
  <c r="N1760" i="4"/>
  <c r="N3084" i="4"/>
  <c r="N2022" i="4"/>
  <c r="I957" i="4"/>
  <c r="I953" i="4"/>
  <c r="N2539" i="4"/>
  <c r="N2554" i="4"/>
  <c r="I1755" i="4"/>
  <c r="N1224" i="4"/>
  <c r="N1228" i="4"/>
  <c r="N698" i="4"/>
  <c r="N696" i="4"/>
  <c r="I2040" i="4"/>
  <c r="I114" i="4"/>
  <c r="I415" i="4"/>
  <c r="N2816" i="4"/>
  <c r="N1486" i="4"/>
  <c r="I1490" i="4"/>
  <c r="N1745" i="4"/>
  <c r="N2009" i="4"/>
  <c r="N2257" i="4"/>
  <c r="N687" i="4"/>
  <c r="N3053" i="4"/>
  <c r="N2538" i="4"/>
  <c r="N122" i="4"/>
  <c r="N3042" i="4"/>
  <c r="I955" i="4"/>
  <c r="N1238" i="4"/>
  <c r="K152" i="4"/>
  <c r="I690" i="4"/>
  <c r="N1743" i="4"/>
  <c r="I1753" i="4"/>
  <c r="I418" i="4"/>
  <c r="N120" i="4"/>
  <c r="I695" i="4"/>
  <c r="N3062" i="4"/>
  <c r="I414" i="4"/>
  <c r="I126" i="4"/>
  <c r="I1233" i="4"/>
  <c r="N968" i="4"/>
  <c r="N3054" i="4"/>
  <c r="N2011" i="4"/>
  <c r="N2553" i="4"/>
  <c r="N707" i="4"/>
  <c r="N7830" i="4"/>
  <c r="I408" i="4"/>
  <c r="N113" i="4"/>
  <c r="N1498" i="4"/>
  <c r="N956" i="4"/>
  <c r="N3045" i="4"/>
  <c r="N402" i="4"/>
  <c r="I410" i="4"/>
  <c r="I412" i="4"/>
  <c r="K138" i="4"/>
  <c r="I115" i="4"/>
  <c r="I120" i="4"/>
  <c r="N112" i="4"/>
  <c r="N2814" i="4"/>
  <c r="N2800" i="4"/>
  <c r="I1238" i="4"/>
  <c r="N1496" i="4"/>
  <c r="N1487" i="4"/>
  <c r="I710" i="4"/>
  <c r="N974" i="4"/>
  <c r="N962" i="4"/>
  <c r="I1481" i="4"/>
  <c r="I1196" i="4"/>
  <c r="N2286" i="4"/>
  <c r="N3058" i="4"/>
  <c r="N1754" i="4"/>
  <c r="N1764" i="4"/>
  <c r="N3085" i="4"/>
  <c r="N2017" i="4"/>
  <c r="N2027" i="4"/>
  <c r="I958" i="4"/>
  <c r="I970" i="4"/>
  <c r="N2546" i="4"/>
  <c r="I1765" i="4"/>
  <c r="I1747" i="4"/>
  <c r="N1230" i="4"/>
  <c r="N708" i="4"/>
  <c r="N412" i="4"/>
  <c r="K150" i="4"/>
  <c r="N2809" i="4"/>
  <c r="N1481" i="4"/>
  <c r="I1485" i="4"/>
  <c r="N3060" i="4"/>
  <c r="N3063" i="4"/>
  <c r="I973" i="4"/>
  <c r="I1752" i="4"/>
  <c r="N706" i="4"/>
  <c r="I417" i="4"/>
  <c r="I112" i="4"/>
  <c r="N2821" i="4"/>
  <c r="N1488" i="4"/>
  <c r="N966" i="4"/>
  <c r="N2292" i="4"/>
  <c r="N1750" i="4"/>
  <c r="N3081" i="4"/>
  <c r="N2010" i="4"/>
  <c r="I963" i="4"/>
  <c r="N2551" i="4"/>
  <c r="N2537" i="4"/>
  <c r="I1748" i="4"/>
  <c r="N1219" i="4"/>
  <c r="N1215" i="4"/>
  <c r="N699" i="4"/>
  <c r="N419" i="4"/>
  <c r="I403" i="4"/>
  <c r="I132" i="4"/>
  <c r="N124" i="4"/>
  <c r="I1226" i="4"/>
  <c r="N1490" i="4"/>
  <c r="I696" i="4"/>
  <c r="I1498" i="4"/>
  <c r="N2281" i="4"/>
  <c r="N3049" i="4"/>
  <c r="N1746" i="4"/>
  <c r="N2021" i="4"/>
  <c r="I966" i="4"/>
  <c r="N2555" i="4"/>
  <c r="I1761" i="4"/>
  <c r="N1221" i="4"/>
  <c r="N695" i="4"/>
  <c r="N407" i="4"/>
  <c r="I402" i="4"/>
  <c r="K142" i="4"/>
  <c r="I113" i="4"/>
  <c r="N132" i="4"/>
  <c r="N2806" i="4"/>
  <c r="I1227" i="4"/>
  <c r="N1492" i="4"/>
  <c r="I687" i="4"/>
  <c r="N959" i="4"/>
  <c r="I1497" i="4"/>
  <c r="N2275" i="4"/>
  <c r="N3048" i="4"/>
  <c r="N1761" i="4"/>
  <c r="N2788" i="4"/>
  <c r="N406" i="4"/>
  <c r="I407" i="4"/>
  <c r="I399" i="4"/>
  <c r="K154" i="4"/>
  <c r="I131" i="4"/>
  <c r="I122" i="4"/>
  <c r="N127" i="4"/>
  <c r="N2818" i="4"/>
  <c r="N2815" i="4"/>
  <c r="I1235" i="4"/>
  <c r="N1483" i="4"/>
  <c r="N1497" i="4"/>
  <c r="I692" i="4"/>
  <c r="N964" i="4"/>
  <c r="N955" i="4"/>
  <c r="I1501" i="4"/>
  <c r="N2271" i="4"/>
  <c r="N3055" i="4"/>
  <c r="N3059" i="4"/>
  <c r="N1758" i="4"/>
  <c r="N3065" i="4"/>
  <c r="N3069" i="4"/>
  <c r="N2014" i="4"/>
  <c r="I971" i="4"/>
  <c r="I675" i="4"/>
  <c r="N2556" i="4"/>
  <c r="I1744" i="4"/>
  <c r="I1751" i="4"/>
  <c r="N1223" i="4"/>
  <c r="N927" i="4"/>
  <c r="N709" i="4"/>
  <c r="I406" i="4"/>
  <c r="N951" i="4"/>
  <c r="N2278" i="4"/>
  <c r="N418" i="4"/>
  <c r="I411" i="4"/>
  <c r="I117" i="4"/>
  <c r="N131" i="4"/>
  <c r="N2810" i="4"/>
  <c r="I935" i="4"/>
  <c r="I707" i="4"/>
  <c r="N958" i="4"/>
  <c r="I1480" i="4"/>
  <c r="N2272" i="4"/>
  <c r="N3039" i="4"/>
  <c r="N3083" i="4"/>
  <c r="I964" i="4"/>
  <c r="N2536" i="4"/>
  <c r="I1764" i="4"/>
  <c r="N705" i="4"/>
  <c r="K143" i="4"/>
  <c r="N1482" i="4"/>
  <c r="N957" i="4"/>
  <c r="N2020" i="4"/>
  <c r="N1226" i="4"/>
  <c r="N400" i="4"/>
  <c r="I1228" i="4"/>
  <c r="I1486" i="4"/>
  <c r="N3082" i="4"/>
  <c r="I967" i="4"/>
  <c r="N2549" i="4"/>
  <c r="I1459" i="4"/>
  <c r="N700" i="4"/>
  <c r="I421" i="4"/>
  <c r="N117" i="4"/>
  <c r="N1493" i="4"/>
  <c r="I1502" i="4"/>
  <c r="N3052" i="4"/>
  <c r="N3072" i="4"/>
  <c r="I969" i="4"/>
  <c r="I1746" i="4"/>
  <c r="N408" i="4"/>
  <c r="K145" i="4"/>
  <c r="I116" i="4"/>
  <c r="I1223" i="4"/>
  <c r="N1485" i="4"/>
  <c r="I1496" i="4"/>
  <c r="N2273" i="4"/>
  <c r="N3075" i="4"/>
  <c r="N422" i="4"/>
  <c r="K157" i="4"/>
  <c r="I133" i="4"/>
  <c r="N2801" i="4"/>
  <c r="N2811" i="4"/>
  <c r="N1495" i="4"/>
  <c r="I697" i="4"/>
  <c r="I1494" i="4"/>
  <c r="N2290" i="4"/>
  <c r="N1755" i="4"/>
  <c r="N3086" i="4"/>
  <c r="I956" i="4"/>
  <c r="I968" i="4"/>
  <c r="I1759" i="4"/>
  <c r="N1235" i="4"/>
  <c r="N432" i="4"/>
  <c r="I423" i="4"/>
  <c r="I153" i="4"/>
  <c r="N158" i="4"/>
  <c r="N1510" i="4"/>
  <c r="N3350" i="4"/>
  <c r="N730" i="4"/>
  <c r="N2303" i="4"/>
  <c r="N3071" i="4"/>
  <c r="I1524" i="4"/>
  <c r="I1248" i="4"/>
  <c r="N2561" i="4"/>
  <c r="N1781" i="4"/>
  <c r="N995" i="4"/>
  <c r="N2833" i="4"/>
  <c r="I1772" i="4"/>
  <c r="N1241" i="4"/>
  <c r="N446" i="4"/>
  <c r="I439" i="4"/>
  <c r="K169" i="4"/>
  <c r="N145" i="4"/>
  <c r="N1503" i="4"/>
  <c r="I729" i="4"/>
  <c r="N734" i="4"/>
  <c r="N3363" i="4"/>
  <c r="N442" i="4"/>
  <c r="I432" i="4"/>
  <c r="I156" i="4"/>
  <c r="K163" i="4"/>
  <c r="N155" i="4"/>
  <c r="N1506" i="4"/>
  <c r="N3328" i="4"/>
  <c r="I717" i="4"/>
  <c r="N2298" i="4"/>
  <c r="N3373" i="4"/>
  <c r="N2046" i="4"/>
  <c r="I1522" i="4"/>
  <c r="I1217" i="4"/>
  <c r="I1239" i="4"/>
  <c r="I984" i="4"/>
  <c r="I691" i="4"/>
  <c r="N436" i="4"/>
  <c r="N433" i="4"/>
  <c r="I428" i="4"/>
  <c r="I147" i="4"/>
  <c r="I138" i="4"/>
  <c r="K170" i="4"/>
  <c r="N135" i="4"/>
  <c r="N146" i="4"/>
  <c r="N1519" i="4"/>
  <c r="N3342" i="4"/>
  <c r="N7858" i="4"/>
  <c r="I721" i="4"/>
  <c r="N711" i="4"/>
  <c r="N724" i="4"/>
  <c r="N2317" i="4"/>
  <c r="N3361" i="4"/>
  <c r="N3352" i="4"/>
  <c r="N2048" i="4"/>
  <c r="I1504" i="4"/>
  <c r="I1256" i="4"/>
  <c r="N2572" i="4"/>
  <c r="N2565" i="4"/>
  <c r="I982" i="4"/>
  <c r="N1772" i="4"/>
  <c r="N1790" i="4"/>
  <c r="N994" i="4"/>
  <c r="I2046" i="4"/>
  <c r="I2047" i="4"/>
  <c r="N2825" i="4"/>
  <c r="I1779" i="4"/>
  <c r="I1783" i="4"/>
  <c r="N1262" i="4"/>
  <c r="N954" i="4"/>
  <c r="N3092" i="4"/>
  <c r="I440" i="4"/>
  <c r="K182" i="4"/>
  <c r="N3331" i="4"/>
  <c r="N2307" i="4"/>
  <c r="N2041" i="4"/>
  <c r="N2577" i="4"/>
  <c r="N990" i="4"/>
  <c r="N2832" i="4"/>
  <c r="N1249" i="4"/>
  <c r="I446" i="4"/>
  <c r="K168" i="4"/>
  <c r="N3341" i="4"/>
  <c r="N2300" i="4"/>
  <c r="N2042" i="4"/>
  <c r="N2050" i="4"/>
  <c r="I1519" i="4"/>
  <c r="I1526" i="4"/>
  <c r="I1246" i="4"/>
  <c r="N2562" i="4"/>
  <c r="N2564" i="4"/>
  <c r="I979" i="4"/>
  <c r="N1768" i="4"/>
  <c r="N1785" i="4"/>
  <c r="N980" i="4"/>
  <c r="I2044" i="4"/>
  <c r="I2052" i="4"/>
  <c r="N2843" i="4"/>
  <c r="I1775" i="4"/>
  <c r="I1787" i="4"/>
  <c r="N1251" i="4"/>
  <c r="N3105" i="4"/>
  <c r="N3094" i="4"/>
  <c r="I427" i="4"/>
  <c r="N139" i="4"/>
  <c r="N3337" i="4"/>
  <c r="N2314" i="4"/>
  <c r="N2047" i="4"/>
  <c r="I1250" i="4"/>
  <c r="N1773" i="4"/>
  <c r="I2045" i="4"/>
  <c r="N1257" i="4"/>
  <c r="N430" i="4"/>
  <c r="K177" i="4"/>
  <c r="N3349" i="4"/>
  <c r="N725" i="4"/>
  <c r="N424" i="4"/>
  <c r="I143" i="4"/>
  <c r="N152" i="4"/>
  <c r="N3348" i="4"/>
  <c r="N713" i="4"/>
  <c r="N3362" i="4"/>
  <c r="I1503" i="4"/>
  <c r="N2566" i="4"/>
  <c r="N1788" i="4"/>
  <c r="N983" i="4"/>
  <c r="N996" i="4"/>
  <c r="I2043" i="4"/>
  <c r="N2828" i="4"/>
  <c r="I1777" i="4"/>
  <c r="I1781" i="4"/>
  <c r="N1240" i="4"/>
  <c r="N3089" i="4"/>
  <c r="N3087" i="4"/>
  <c r="N7831" i="4"/>
  <c r="I151" i="4"/>
  <c r="N147" i="4"/>
  <c r="I727" i="4"/>
  <c r="N718" i="4"/>
  <c r="N2052" i="4"/>
  <c r="I1517" i="4"/>
  <c r="I985" i="4"/>
  <c r="N1771" i="4"/>
  <c r="N2827" i="4"/>
  <c r="N1255" i="4"/>
  <c r="I441" i="4"/>
  <c r="I149" i="4"/>
  <c r="N1514" i="4"/>
  <c r="I733" i="4"/>
  <c r="N2296" i="4"/>
  <c r="I438" i="4"/>
  <c r="I144" i="4"/>
  <c r="N143" i="4"/>
  <c r="N1509" i="4"/>
  <c r="I724" i="4"/>
  <c r="N729" i="4"/>
  <c r="N3369" i="4"/>
  <c r="N2045" i="4"/>
  <c r="I1242" i="4"/>
  <c r="N2560" i="4"/>
  <c r="N1787" i="4"/>
  <c r="N438" i="4"/>
  <c r="I433" i="4"/>
  <c r="I431" i="4"/>
  <c r="I140" i="4"/>
  <c r="K164" i="4"/>
  <c r="K173" i="4"/>
  <c r="N136" i="4"/>
  <c r="N1522" i="4"/>
  <c r="N1525" i="4"/>
  <c r="N3327" i="4"/>
  <c r="I726" i="4"/>
  <c r="I715" i="4"/>
  <c r="N723" i="4"/>
  <c r="N2305" i="4"/>
  <c r="N3371" i="4"/>
  <c r="N2032" i="4"/>
  <c r="I1521" i="4"/>
  <c r="I1260" i="4"/>
  <c r="I992" i="4"/>
  <c r="I975" i="4"/>
  <c r="N989" i="4"/>
  <c r="N987" i="4"/>
  <c r="N2824" i="4"/>
  <c r="N2829" i="4"/>
  <c r="N1252" i="4"/>
  <c r="N1259" i="4"/>
  <c r="N3093" i="4"/>
  <c r="I158" i="4"/>
  <c r="N716" i="4"/>
  <c r="N3355" i="4"/>
  <c r="I978" i="4"/>
  <c r="I2031" i="4"/>
  <c r="N428" i="4"/>
  <c r="I135" i="4"/>
  <c r="I718" i="4"/>
  <c r="N3370" i="4"/>
  <c r="N1744" i="4"/>
  <c r="I1515" i="4"/>
  <c r="I1261" i="4"/>
  <c r="N2581" i="4"/>
  <c r="I981" i="4"/>
  <c r="N982" i="4"/>
  <c r="N985" i="4"/>
  <c r="N2842" i="4"/>
  <c r="N2830" i="4"/>
  <c r="N1246" i="4"/>
  <c r="N1248" i="4"/>
  <c r="N445" i="4"/>
  <c r="K165" i="4"/>
  <c r="I720" i="4"/>
  <c r="N3372" i="4"/>
  <c r="N2567" i="4"/>
  <c r="N998" i="4"/>
  <c r="N3099" i="4"/>
  <c r="N157" i="4"/>
  <c r="I732" i="4"/>
  <c r="I434" i="4"/>
  <c r="K180" i="4"/>
  <c r="I712" i="4"/>
  <c r="N2316" i="4"/>
  <c r="I1241" i="4"/>
  <c r="I986" i="4"/>
  <c r="N993" i="4"/>
  <c r="I2033" i="4"/>
  <c r="N2841" i="4"/>
  <c r="I1790" i="4"/>
  <c r="N1250" i="4"/>
  <c r="N3103" i="4"/>
  <c r="N434" i="4"/>
  <c r="I443" i="4"/>
  <c r="K167" i="4"/>
  <c r="N137" i="4"/>
  <c r="N1227" i="4"/>
  <c r="I716" i="4"/>
  <c r="N726" i="4"/>
  <c r="N2309" i="4"/>
  <c r="N2035" i="4"/>
  <c r="I1523" i="4"/>
  <c r="I1253" i="4"/>
  <c r="I983" i="4"/>
  <c r="N1775" i="4"/>
  <c r="N692" i="4"/>
  <c r="N2835" i="4"/>
  <c r="I1488" i="4"/>
  <c r="N3098" i="4"/>
  <c r="N441" i="4"/>
  <c r="I155" i="4"/>
  <c r="K176" i="4"/>
  <c r="N150" i="4"/>
  <c r="N3339" i="4"/>
  <c r="I713" i="4"/>
  <c r="N717" i="4"/>
  <c r="N3353" i="4"/>
  <c r="N426" i="4"/>
  <c r="I442" i="4"/>
  <c r="I154" i="4"/>
  <c r="K171" i="4"/>
  <c r="N151" i="4"/>
  <c r="N3329" i="4"/>
  <c r="N3051" i="4"/>
  <c r="N714" i="4"/>
  <c r="N2313" i="4"/>
  <c r="N3359" i="4"/>
  <c r="N2043" i="4"/>
  <c r="I1507" i="4"/>
  <c r="I1249" i="4"/>
  <c r="N2568" i="4"/>
  <c r="I994" i="4"/>
  <c r="N1777" i="4"/>
  <c r="N439" i="4"/>
  <c r="I426" i="4"/>
  <c r="I430" i="4"/>
  <c r="I148" i="4"/>
  <c r="K162" i="4"/>
  <c r="K172" i="4"/>
  <c r="N138" i="4"/>
  <c r="N1507" i="4"/>
  <c r="N1511" i="4"/>
  <c r="N3344" i="4"/>
  <c r="I730" i="4"/>
  <c r="I722" i="4"/>
  <c r="N727" i="4"/>
  <c r="N2299" i="4"/>
  <c r="N2302" i="4"/>
  <c r="N3358" i="4"/>
  <c r="N2037" i="4"/>
  <c r="N2039" i="4"/>
  <c r="I1513" i="4"/>
  <c r="I1245" i="4"/>
  <c r="N2570" i="4"/>
  <c r="N2571" i="4"/>
  <c r="I995" i="4"/>
  <c r="N1789" i="4"/>
  <c r="N1480" i="4"/>
  <c r="N975" i="4"/>
  <c r="I2032" i="4"/>
  <c r="I2037" i="4"/>
  <c r="N2836" i="4"/>
  <c r="I1768" i="4"/>
  <c r="I1780" i="4"/>
  <c r="N1256" i="4"/>
  <c r="N3107" i="4"/>
  <c r="N3110" i="4"/>
  <c r="I145" i="4"/>
  <c r="N153" i="4"/>
  <c r="I725" i="4"/>
  <c r="N3357" i="4"/>
  <c r="I1512" i="4"/>
  <c r="I993" i="4"/>
  <c r="N978" i="4"/>
  <c r="N2837" i="4"/>
  <c r="N3096" i="4"/>
  <c r="I136" i="4"/>
  <c r="N148" i="4"/>
  <c r="I719" i="4"/>
  <c r="N2297" i="4"/>
  <c r="N2040" i="4"/>
  <c r="N2031" i="4"/>
  <c r="I1509" i="4"/>
  <c r="I1252" i="4"/>
  <c r="I1244" i="4"/>
  <c r="N2578" i="4"/>
  <c r="N2277" i="4"/>
  <c r="I980" i="4"/>
  <c r="N1776" i="4"/>
  <c r="N1780" i="4"/>
  <c r="N984" i="4"/>
  <c r="I2041" i="4"/>
  <c r="N2838" i="4"/>
  <c r="N2839" i="4"/>
  <c r="I1782" i="4"/>
  <c r="I1774" i="4"/>
  <c r="N1253" i="4"/>
  <c r="N3108" i="4"/>
  <c r="N423" i="4"/>
  <c r="I152" i="4"/>
  <c r="N1512" i="4"/>
  <c r="I728" i="4"/>
  <c r="N2318" i="4"/>
  <c r="N2038" i="4"/>
  <c r="N2576" i="4"/>
  <c r="N1784" i="4"/>
  <c r="N2844" i="4"/>
  <c r="N3100" i="4"/>
  <c r="I425" i="4"/>
  <c r="N142" i="4"/>
  <c r="N3335" i="4"/>
  <c r="N2315" i="4"/>
  <c r="N437" i="4"/>
  <c r="I157" i="4"/>
  <c r="N141" i="4"/>
  <c r="N3338" i="4"/>
  <c r="N733" i="4"/>
  <c r="N3367" i="4"/>
  <c r="I1514" i="4"/>
  <c r="N2575" i="4"/>
  <c r="N1774" i="4"/>
  <c r="N997" i="4"/>
  <c r="I2048" i="4"/>
  <c r="I2049" i="4"/>
  <c r="N2846" i="4"/>
  <c r="I1771" i="4"/>
  <c r="N1244" i="4"/>
  <c r="N1247" i="4"/>
  <c r="N3102" i="4"/>
  <c r="N429" i="4"/>
  <c r="K179" i="4"/>
  <c r="N3333" i="4"/>
  <c r="N3351" i="4"/>
  <c r="N2580" i="4"/>
  <c r="I2053" i="4"/>
  <c r="N3090" i="4"/>
  <c r="K166" i="4"/>
  <c r="N3345" i="4"/>
  <c r="N443" i="4"/>
  <c r="K178" i="4"/>
  <c r="N3347" i="4"/>
  <c r="N2310" i="4"/>
  <c r="I1505" i="4"/>
  <c r="I996" i="4"/>
  <c r="N2304" i="4"/>
  <c r="I1520" i="4"/>
  <c r="N2582" i="4"/>
  <c r="N1779" i="4"/>
  <c r="I2039" i="4"/>
  <c r="I1788" i="4"/>
  <c r="N3091" i="4"/>
  <c r="N1520" i="4"/>
  <c r="I1254" i="4"/>
  <c r="I1770" i="4"/>
  <c r="N1524" i="4"/>
  <c r="N2051" i="4"/>
  <c r="I1258" i="4"/>
  <c r="I987" i="4"/>
  <c r="N1767" i="4"/>
  <c r="I2051" i="4"/>
  <c r="I1776" i="4"/>
  <c r="N3088" i="4"/>
  <c r="N1518" i="4"/>
  <c r="I1516" i="4"/>
  <c r="I1778" i="4"/>
  <c r="I424" i="4"/>
  <c r="N3366" i="4"/>
  <c r="N1526" i="4"/>
  <c r="N2033" i="4"/>
  <c r="N1786" i="4"/>
  <c r="N2831" i="4"/>
  <c r="N1239" i="4"/>
  <c r="K7820" i="4"/>
  <c r="I445" i="4"/>
  <c r="I150" i="4"/>
  <c r="N156" i="4"/>
  <c r="N1516" i="4"/>
  <c r="N3330" i="4"/>
  <c r="I711" i="4"/>
  <c r="N2311" i="4"/>
  <c r="N3360" i="4"/>
  <c r="I1510" i="4"/>
  <c r="I1257" i="4"/>
  <c r="N2569" i="4"/>
  <c r="I998" i="4"/>
  <c r="N988" i="4"/>
  <c r="I2042" i="4"/>
  <c r="I1773" i="4"/>
  <c r="N1243" i="4"/>
  <c r="N2799" i="4"/>
  <c r="I436" i="4"/>
  <c r="I137" i="4"/>
  <c r="N140" i="4"/>
  <c r="N1505" i="4"/>
  <c r="N3343" i="4"/>
  <c r="N719" i="4"/>
  <c r="N2312" i="4"/>
  <c r="N440" i="4"/>
  <c r="I437" i="4"/>
  <c r="I139" i="4"/>
  <c r="K160" i="4"/>
  <c r="N154" i="4"/>
  <c r="N1504" i="4"/>
  <c r="N3346" i="4"/>
  <c r="I723" i="4"/>
  <c r="N732" i="4"/>
  <c r="N2301" i="4"/>
  <c r="N3356" i="4"/>
  <c r="N2036" i="4"/>
  <c r="I1518" i="4"/>
  <c r="I1259" i="4"/>
  <c r="N2563" i="4"/>
  <c r="I991" i="4"/>
  <c r="N431" i="4"/>
  <c r="N435" i="4"/>
  <c r="I444" i="4"/>
  <c r="I146" i="4"/>
  <c r="I141" i="4"/>
  <c r="K181" i="4"/>
  <c r="N149" i="4"/>
  <c r="N144" i="4"/>
  <c r="N1523" i="4"/>
  <c r="N3332" i="4"/>
  <c r="N3334" i="4"/>
  <c r="I731" i="4"/>
  <c r="N712" i="4"/>
  <c r="N715" i="4"/>
  <c r="N2306" i="4"/>
  <c r="N2030" i="4"/>
  <c r="N3364" i="4"/>
  <c r="N2049" i="4"/>
  <c r="I1525" i="4"/>
  <c r="I1255" i="4"/>
  <c r="I1251" i="4"/>
  <c r="N2574" i="4"/>
  <c r="I989" i="4"/>
  <c r="N1782" i="4"/>
  <c r="N1778" i="4"/>
  <c r="N981" i="4"/>
  <c r="N979" i="4"/>
  <c r="I2034" i="4"/>
  <c r="N2834" i="4"/>
  <c r="N2845" i="4"/>
  <c r="I1786" i="4"/>
  <c r="N1261" i="4"/>
  <c r="N1245" i="4"/>
  <c r="N3106" i="4"/>
  <c r="N427" i="4"/>
  <c r="K159" i="4"/>
  <c r="N1513" i="4"/>
  <c r="N728" i="4"/>
  <c r="N2053" i="4"/>
  <c r="I960" i="4"/>
  <c r="N1783" i="4"/>
  <c r="I2050" i="4"/>
  <c r="N1260" i="4"/>
  <c r="N425" i="4"/>
  <c r="K174" i="4"/>
  <c r="N1508" i="4"/>
  <c r="N720" i="4"/>
  <c r="N3354" i="4"/>
  <c r="N2034" i="4"/>
  <c r="I1508" i="4"/>
  <c r="I1511" i="4"/>
  <c r="I1247" i="4"/>
  <c r="N2579" i="4"/>
  <c r="N2573" i="4"/>
  <c r="I990" i="4"/>
  <c r="I997" i="4"/>
  <c r="N1770" i="4"/>
  <c r="N992" i="4"/>
  <c r="N977" i="4"/>
  <c r="I2035" i="4"/>
  <c r="N2823" i="4"/>
  <c r="N2548" i="4"/>
  <c r="I1769" i="4"/>
  <c r="N1242" i="4"/>
  <c r="N3104" i="4"/>
  <c r="N3095" i="4"/>
  <c r="I429" i="4"/>
  <c r="K175" i="4"/>
  <c r="N3340" i="4"/>
  <c r="N731" i="4"/>
  <c r="N3368" i="4"/>
  <c r="I1262" i="4"/>
  <c r="I988" i="4"/>
  <c r="I2038" i="4"/>
  <c r="I1785" i="4"/>
  <c r="N444" i="4"/>
  <c r="I142" i="4"/>
  <c r="N1515" i="4"/>
  <c r="N722" i="4"/>
  <c r="N3374" i="4"/>
  <c r="I435" i="4"/>
  <c r="K161" i="4"/>
  <c r="N1521" i="4"/>
  <c r="I734" i="4"/>
  <c r="N2295" i="4"/>
  <c r="N2054" i="4"/>
  <c r="I1243" i="4"/>
  <c r="I976" i="4"/>
  <c r="N991" i="4"/>
  <c r="N986" i="4"/>
  <c r="I2054" i="4"/>
  <c r="N2840" i="4"/>
  <c r="I1789" i="4"/>
  <c r="I1784" i="4"/>
  <c r="N1258" i="4"/>
  <c r="N3109" i="4"/>
  <c r="N3097" i="4"/>
  <c r="I1263" i="4"/>
  <c r="I451" i="4"/>
  <c r="I182" i="4"/>
  <c r="N2066" i="4"/>
  <c r="N2323" i="4"/>
  <c r="N3398" i="4"/>
  <c r="I461" i="4"/>
  <c r="K192" i="4"/>
  <c r="K185" i="4"/>
  <c r="I159" i="4"/>
  <c r="N1536" i="4"/>
  <c r="N1542" i="4"/>
  <c r="N1270" i="4"/>
  <c r="N2072" i="4"/>
  <c r="N2067" i="4"/>
  <c r="I1528" i="4"/>
  <c r="N2336" i="4"/>
  <c r="N2328" i="4"/>
  <c r="N3659" i="4"/>
  <c r="N1003" i="4"/>
  <c r="N1011" i="4"/>
  <c r="I1006" i="4"/>
  <c r="N3388" i="4"/>
  <c r="N3394" i="4"/>
  <c r="I2060" i="4"/>
  <c r="I2341" i="4"/>
  <c r="I2324" i="4"/>
  <c r="I1793" i="4"/>
  <c r="I1805" i="4"/>
  <c r="N3615" i="4"/>
  <c r="N2847" i="4"/>
  <c r="N2559" i="4"/>
  <c r="N2590" i="4"/>
  <c r="N3120" i="4"/>
  <c r="N2826" i="4"/>
  <c r="I1285" i="4"/>
  <c r="N1810" i="4"/>
  <c r="N1793" i="4"/>
  <c r="I179" i="4"/>
  <c r="N2078" i="4"/>
  <c r="N3647" i="4"/>
  <c r="I1014" i="4"/>
  <c r="I2073" i="4"/>
  <c r="I1799" i="4"/>
  <c r="N2866" i="4"/>
  <c r="N2599" i="4"/>
  <c r="I1277" i="4"/>
  <c r="I454" i="4"/>
  <c r="I167" i="4"/>
  <c r="N1275" i="4"/>
  <c r="I1546" i="4"/>
  <c r="N2332" i="4"/>
  <c r="N1005" i="4"/>
  <c r="N3383" i="4"/>
  <c r="I1798" i="4"/>
  <c r="N2860" i="4"/>
  <c r="N2853" i="4"/>
  <c r="N2596" i="4"/>
  <c r="N3124" i="4"/>
  <c r="N3129" i="4"/>
  <c r="I1268" i="4"/>
  <c r="N1798" i="4"/>
  <c r="N1796" i="4"/>
  <c r="K204" i="4"/>
  <c r="I165" i="4"/>
  <c r="N1533" i="4"/>
  <c r="N2063" i="4"/>
  <c r="N2324" i="4"/>
  <c r="N3641" i="4"/>
  <c r="N999" i="4"/>
  <c r="N3382" i="4"/>
  <c r="I2066" i="4"/>
  <c r="I2340" i="4"/>
  <c r="I1813" i="4"/>
  <c r="N3620" i="4"/>
  <c r="N2855" i="4"/>
  <c r="N2600" i="4"/>
  <c r="N3126" i="4"/>
  <c r="I1266" i="4"/>
  <c r="N1799" i="4"/>
  <c r="I448" i="4"/>
  <c r="K189" i="4"/>
  <c r="I168" i="4"/>
  <c r="N1539" i="4"/>
  <c r="N1283" i="4"/>
  <c r="N2055" i="4"/>
  <c r="I1533" i="4"/>
  <c r="N2334" i="4"/>
  <c r="N3661" i="4"/>
  <c r="N1001" i="4"/>
  <c r="I1000" i="4"/>
  <c r="N3378" i="4"/>
  <c r="I2075" i="4"/>
  <c r="I2332" i="4"/>
  <c r="I1814" i="4"/>
  <c r="N3636" i="4"/>
  <c r="I450" i="4"/>
  <c r="I452" i="4"/>
  <c r="K200" i="4"/>
  <c r="I169" i="4"/>
  <c r="I160" i="4"/>
  <c r="N1543" i="4"/>
  <c r="N1265" i="4"/>
  <c r="N1273" i="4"/>
  <c r="N2056" i="4"/>
  <c r="I1550" i="4"/>
  <c r="I1532" i="4"/>
  <c r="N2319" i="4"/>
  <c r="N2044" i="4"/>
  <c r="N3649" i="4"/>
  <c r="N1015" i="4"/>
  <c r="N1007" i="4"/>
  <c r="I1009" i="4"/>
  <c r="N3392" i="4"/>
  <c r="N3390" i="4"/>
  <c r="I2070" i="4"/>
  <c r="I2339" i="4"/>
  <c r="I2325" i="4"/>
  <c r="I1807" i="4"/>
  <c r="N3628" i="4"/>
  <c r="N3336" i="4"/>
  <c r="N2859" i="4"/>
  <c r="N2606" i="4"/>
  <c r="N3128" i="4"/>
  <c r="N3122" i="4"/>
  <c r="I1273" i="4"/>
  <c r="N1801" i="4"/>
  <c r="N1791" i="4"/>
  <c r="I1817" i="4"/>
  <c r="N2588" i="4"/>
  <c r="I1278" i="4"/>
  <c r="I459" i="4"/>
  <c r="K191" i="4"/>
  <c r="N1278" i="4"/>
  <c r="I1549" i="4"/>
  <c r="N1004" i="4"/>
  <c r="I1004" i="4"/>
  <c r="I2059" i="4"/>
  <c r="I2319" i="4"/>
  <c r="N3638" i="4"/>
  <c r="N2851" i="4"/>
  <c r="I1283" i="4"/>
  <c r="N1812" i="4"/>
  <c r="K7848" i="4"/>
  <c r="K197" i="4"/>
  <c r="N1254" i="4"/>
  <c r="N1274" i="4"/>
  <c r="I1548" i="4"/>
  <c r="N2326" i="4"/>
  <c r="I1016" i="4"/>
  <c r="I1008" i="4"/>
  <c r="I2056" i="4"/>
  <c r="I1797" i="4"/>
  <c r="N2867" i="4"/>
  <c r="I469" i="4"/>
  <c r="K203" i="4"/>
  <c r="I178" i="4"/>
  <c r="N1532" i="4"/>
  <c r="N1271" i="4"/>
  <c r="N2069" i="4"/>
  <c r="I1539" i="4"/>
  <c r="N2341" i="4"/>
  <c r="N3642" i="4"/>
  <c r="N1019" i="4"/>
  <c r="I1012" i="4"/>
  <c r="N3377" i="4"/>
  <c r="I2076" i="4"/>
  <c r="I2330" i="4"/>
  <c r="I1802" i="4"/>
  <c r="N3625" i="4"/>
  <c r="N2870" i="4"/>
  <c r="N2589" i="4"/>
  <c r="N3113" i="4"/>
  <c r="I1276" i="4"/>
  <c r="N1806" i="4"/>
  <c r="I457" i="4"/>
  <c r="I173" i="4"/>
  <c r="N2075" i="4"/>
  <c r="N3643" i="4"/>
  <c r="I467" i="4"/>
  <c r="I464" i="4"/>
  <c r="K193" i="4"/>
  <c r="K198" i="4"/>
  <c r="I162" i="4"/>
  <c r="N1545" i="4"/>
  <c r="N1534" i="4"/>
  <c r="N1286" i="4"/>
  <c r="N2073" i="4"/>
  <c r="N2061" i="4"/>
  <c r="I1541" i="4"/>
  <c r="N2339" i="4"/>
  <c r="N3650" i="4"/>
  <c r="N3648" i="4"/>
  <c r="N1013" i="4"/>
  <c r="I1017" i="4"/>
  <c r="I1001" i="4"/>
  <c r="N3379" i="4"/>
  <c r="N3380" i="4"/>
  <c r="I2055" i="4"/>
  <c r="I2327" i="4"/>
  <c r="I2334" i="4"/>
  <c r="I1809" i="4"/>
  <c r="N3635" i="4"/>
  <c r="N3632" i="4"/>
  <c r="N2848" i="4"/>
  <c r="N2604" i="4"/>
  <c r="N2587" i="4"/>
  <c r="N3117" i="4"/>
  <c r="I1267" i="4"/>
  <c r="I1279" i="4"/>
  <c r="N1808" i="4"/>
  <c r="I455" i="4"/>
  <c r="N1538" i="4"/>
  <c r="I1545" i="4"/>
  <c r="N3639" i="4"/>
  <c r="I1010" i="4"/>
  <c r="I2333" i="4"/>
  <c r="I1506" i="4"/>
  <c r="N2868" i="4"/>
  <c r="N3127" i="4"/>
  <c r="N1804" i="4"/>
  <c r="I456" i="4"/>
  <c r="I174" i="4"/>
  <c r="N1276" i="4"/>
  <c r="I1542" i="4"/>
  <c r="N3655" i="4"/>
  <c r="I1003" i="4"/>
  <c r="I2067" i="4"/>
  <c r="I1794" i="4"/>
  <c r="N2869" i="4"/>
  <c r="N2601" i="4"/>
  <c r="N2584" i="4"/>
  <c r="N3125" i="4"/>
  <c r="N3123" i="4"/>
  <c r="I1282" i="4"/>
  <c r="N1813" i="4"/>
  <c r="I458" i="4"/>
  <c r="K205" i="4"/>
  <c r="N1528" i="4"/>
  <c r="N1285" i="4"/>
  <c r="N1769" i="4"/>
  <c r="N2321" i="4"/>
  <c r="N3662" i="4"/>
  <c r="I1002" i="4"/>
  <c r="N3381" i="4"/>
  <c r="I2058" i="4"/>
  <c r="I2331" i="4"/>
  <c r="I1795" i="4"/>
  <c r="N3618" i="4"/>
  <c r="N2850" i="4"/>
  <c r="N2605" i="4"/>
  <c r="N3116" i="4"/>
  <c r="I977" i="4"/>
  <c r="N1794" i="4"/>
  <c r="I449" i="4"/>
  <c r="K186" i="4"/>
  <c r="I181" i="4"/>
  <c r="N1549" i="4"/>
  <c r="N1277" i="4"/>
  <c r="N2074" i="4"/>
  <c r="I1544" i="4"/>
  <c r="N2333" i="4"/>
  <c r="N3644" i="4"/>
  <c r="N1016" i="4"/>
  <c r="I1022" i="4"/>
  <c r="N3393" i="4"/>
  <c r="I2077" i="4"/>
  <c r="I2321" i="4"/>
  <c r="I1791" i="4"/>
  <c r="N3626" i="4"/>
  <c r="I453" i="4"/>
  <c r="K187" i="4"/>
  <c r="K201" i="4"/>
  <c r="I177" i="4"/>
  <c r="N1537" i="4"/>
  <c r="N1540" i="4"/>
  <c r="N1268" i="4"/>
  <c r="N976" i="4"/>
  <c r="N2076" i="4"/>
  <c r="I1527" i="4"/>
  <c r="I1537" i="4"/>
  <c r="N2340" i="4"/>
  <c r="N3645" i="4"/>
  <c r="N3651" i="4"/>
  <c r="N1014" i="4"/>
  <c r="N721" i="4"/>
  <c r="I1020" i="4"/>
  <c r="N3395" i="4"/>
  <c r="N3101" i="4"/>
  <c r="I2061" i="4"/>
  <c r="I2342" i="4"/>
  <c r="I1801" i="4"/>
  <c r="I1810" i="4"/>
  <c r="N3629" i="4"/>
  <c r="N2862" i="4"/>
  <c r="N2861" i="4"/>
  <c r="N2594" i="4"/>
  <c r="N3121" i="4"/>
  <c r="I1270" i="4"/>
  <c r="I1280" i="4"/>
  <c r="N1795" i="4"/>
  <c r="N7832" i="4"/>
  <c r="K195" i="4"/>
  <c r="N1550" i="4"/>
  <c r="I1540" i="4"/>
  <c r="N1002" i="4"/>
  <c r="I462" i="4"/>
  <c r="I447" i="4"/>
  <c r="K190" i="4"/>
  <c r="I170" i="4"/>
  <c r="I164" i="4"/>
  <c r="N1535" i="4"/>
  <c r="N1281" i="4"/>
  <c r="N1267" i="4"/>
  <c r="N2070" i="4"/>
  <c r="I1529" i="4"/>
  <c r="I1531" i="4"/>
  <c r="N2335" i="4"/>
  <c r="N3660" i="4"/>
  <c r="N3365" i="4"/>
  <c r="N1008" i="4"/>
  <c r="I999" i="4"/>
  <c r="I1019" i="4"/>
  <c r="N3386" i="4"/>
  <c r="I2064" i="4"/>
  <c r="I2065" i="4"/>
  <c r="I2328" i="4"/>
  <c r="I2036" i="4"/>
  <c r="I1792" i="4"/>
  <c r="N3634" i="4"/>
  <c r="N2858" i="4"/>
  <c r="N2863" i="4"/>
  <c r="N2595" i="4"/>
  <c r="N2598" i="4"/>
  <c r="N3134" i="4"/>
  <c r="I1265" i="4"/>
  <c r="I1271" i="4"/>
  <c r="N1814" i="4"/>
  <c r="K202" i="4"/>
  <c r="N1263" i="4"/>
  <c r="N2322" i="4"/>
  <c r="N1010" i="4"/>
  <c r="N3396" i="4"/>
  <c r="I2337" i="4"/>
  <c r="N3619" i="4"/>
  <c r="N2591" i="4"/>
  <c r="N3118" i="4"/>
  <c r="N1797" i="4"/>
  <c r="K194" i="4"/>
  <c r="N1546" i="4"/>
  <c r="N2057" i="4"/>
  <c r="I1240" i="4"/>
  <c r="N3656" i="4"/>
  <c r="N3397" i="4"/>
  <c r="I2063" i="4"/>
  <c r="N3616" i="4"/>
  <c r="N2852" i="4"/>
  <c r="N2592" i="4"/>
  <c r="N3131" i="4"/>
  <c r="I1269" i="4"/>
  <c r="N1805" i="4"/>
  <c r="N1544" i="4"/>
  <c r="N2342" i="4"/>
  <c r="N3385" i="4"/>
  <c r="I1803" i="4"/>
  <c r="N3130" i="4"/>
  <c r="I470" i="4"/>
  <c r="I176" i="4"/>
  <c r="N2058" i="4"/>
  <c r="N3640" i="4"/>
  <c r="I2320" i="4"/>
  <c r="N3630" i="4"/>
  <c r="K184" i="4"/>
  <c r="N1527" i="4"/>
  <c r="N2071" i="4"/>
  <c r="N2320" i="4"/>
  <c r="N3658" i="4"/>
  <c r="I1007" i="4"/>
  <c r="I2072" i="4"/>
  <c r="N3621" i="4"/>
  <c r="N2593" i="4"/>
  <c r="I1286" i="4"/>
  <c r="I7820" i="4"/>
  <c r="K199" i="4"/>
  <c r="N1269" i="4"/>
  <c r="I1536" i="4"/>
  <c r="I1021" i="4"/>
  <c r="I463" i="4"/>
  <c r="N7874" i="4"/>
  <c r="K183" i="4"/>
  <c r="I172" i="4"/>
  <c r="I175" i="4"/>
  <c r="N1548" i="4"/>
  <c r="N1264" i="4"/>
  <c r="N1284" i="4"/>
  <c r="N2077" i="4"/>
  <c r="I1534" i="4"/>
  <c r="I1547" i="4"/>
  <c r="N2331" i="4"/>
  <c r="N3657" i="4"/>
  <c r="N1021" i="4"/>
  <c r="N1018" i="4"/>
  <c r="I1018" i="4"/>
  <c r="I714" i="4"/>
  <c r="N3375" i="4"/>
  <c r="I2078" i="4"/>
  <c r="I2074" i="4"/>
  <c r="I2329" i="4"/>
  <c r="I1808" i="4"/>
  <c r="I1806" i="4"/>
  <c r="N3623" i="4"/>
  <c r="N2865" i="4"/>
  <c r="N2849" i="4"/>
  <c r="N2597" i="4"/>
  <c r="N3133" i="4"/>
  <c r="N3111" i="4"/>
  <c r="I1281" i="4"/>
  <c r="N7859" i="4"/>
  <c r="N1811" i="4"/>
  <c r="I171" i="4"/>
  <c r="N1280" i="4"/>
  <c r="N2329" i="4"/>
  <c r="N1017" i="4"/>
  <c r="I2057" i="4"/>
  <c r="I1812" i="4"/>
  <c r="N3627" i="4"/>
  <c r="N2602" i="4"/>
  <c r="I1274" i="4"/>
  <c r="N1517" i="4"/>
  <c r="K196" i="4"/>
  <c r="N1547" i="4"/>
  <c r="N2068" i="4"/>
  <c r="N2327" i="4"/>
  <c r="N1009" i="4"/>
  <c r="N3391" i="4"/>
  <c r="I2323" i="4"/>
  <c r="N3631" i="4"/>
  <c r="N2857" i="4"/>
  <c r="N2583" i="4"/>
  <c r="N2308" i="4"/>
  <c r="N3119" i="4"/>
  <c r="I1284" i="4"/>
  <c r="N1807" i="4"/>
  <c r="N1800" i="4"/>
  <c r="I460" i="4"/>
  <c r="I161" i="4"/>
  <c r="N1541" i="4"/>
  <c r="N2065" i="4"/>
  <c r="I1538" i="4"/>
  <c r="N3652" i="4"/>
  <c r="N1000" i="4"/>
  <c r="I1005" i="4"/>
  <c r="I2068" i="4"/>
  <c r="I2335" i="4"/>
  <c r="I1811" i="4"/>
  <c r="N3622" i="4"/>
  <c r="N2856" i="4"/>
  <c r="N2585" i="4"/>
  <c r="N3114" i="4"/>
  <c r="I1275" i="4"/>
  <c r="N1792" i="4"/>
  <c r="I465" i="4"/>
  <c r="K188" i="4"/>
  <c r="I166" i="4"/>
  <c r="N1531" i="4"/>
  <c r="N1279" i="4"/>
  <c r="N2059" i="4"/>
  <c r="I1543" i="4"/>
  <c r="N2337" i="4"/>
  <c r="N3653" i="4"/>
  <c r="N1020" i="4"/>
  <c r="I1013" i="4"/>
  <c r="N3389" i="4"/>
  <c r="I2069" i="4"/>
  <c r="I2326" i="4"/>
  <c r="I1800" i="4"/>
  <c r="N3633" i="4"/>
  <c r="I466" i="4"/>
  <c r="I468" i="4"/>
  <c r="K206" i="4"/>
  <c r="I163" i="4"/>
  <c r="I180" i="4"/>
  <c r="N1530" i="4"/>
  <c r="N1282" i="4"/>
  <c r="N1272" i="4"/>
  <c r="N2062" i="4"/>
  <c r="N2060" i="4"/>
  <c r="I1535" i="4"/>
  <c r="N2338" i="4"/>
  <c r="N2330" i="4"/>
  <c r="N3646" i="4"/>
  <c r="N1022" i="4"/>
  <c r="N1012" i="4"/>
  <c r="I1015" i="4"/>
  <c r="N3387" i="4"/>
  <c r="N3376" i="4"/>
  <c r="I2071" i="4"/>
  <c r="I2322" i="4"/>
  <c r="I2338" i="4"/>
  <c r="I1804" i="4"/>
  <c r="N3624" i="4"/>
  <c r="N3637" i="4"/>
  <c r="N2864" i="4"/>
  <c r="N2586" i="4"/>
  <c r="N3112" i="4"/>
  <c r="N3132" i="4"/>
  <c r="I1272" i="4"/>
  <c r="N1809" i="4"/>
  <c r="N1803" i="4"/>
  <c r="I1297" i="4"/>
  <c r="I7821" i="4"/>
  <c r="I484" i="4"/>
  <c r="I197" i="4"/>
  <c r="N1294" i="4"/>
  <c r="I7849" i="4"/>
  <c r="N3931" i="4"/>
  <c r="I1571" i="4"/>
  <c r="I475" i="4"/>
  <c r="K222" i="4"/>
  <c r="K212" i="4"/>
  <c r="I192" i="4"/>
  <c r="I756" i="4"/>
  <c r="I757" i="4"/>
  <c r="I2100" i="4"/>
  <c r="N1306" i="4"/>
  <c r="N1295" i="4"/>
  <c r="N2354" i="4"/>
  <c r="N1816" i="4"/>
  <c r="N1824" i="4"/>
  <c r="N3913" i="4"/>
  <c r="N3671" i="4"/>
  <c r="N3670" i="4"/>
  <c r="N3950" i="4"/>
  <c r="N2609" i="4"/>
  <c r="N2620" i="4"/>
  <c r="I1833" i="4"/>
  <c r="I1551" i="4"/>
  <c r="I1573" i="4"/>
  <c r="N3413" i="4"/>
  <c r="N2887" i="4"/>
  <c r="N2876" i="4"/>
  <c r="N3138" i="4"/>
  <c r="I2612" i="4"/>
  <c r="I2351" i="4"/>
  <c r="I2366" i="4"/>
  <c r="N1558" i="4"/>
  <c r="I763" i="4"/>
  <c r="I768" i="4"/>
  <c r="N2097" i="4"/>
  <c r="I1288" i="4"/>
  <c r="I489" i="4"/>
  <c r="I753" i="4"/>
  <c r="N2361" i="4"/>
  <c r="N3903" i="4"/>
  <c r="N3934" i="4"/>
  <c r="I1557" i="4"/>
  <c r="N2884" i="4"/>
  <c r="I2611" i="4"/>
  <c r="N1568" i="4"/>
  <c r="N2093" i="4"/>
  <c r="N3420" i="4"/>
  <c r="N2892" i="4"/>
  <c r="N3141" i="4"/>
  <c r="I2615" i="4"/>
  <c r="I2610" i="4"/>
  <c r="I2352" i="4"/>
  <c r="N1569" i="4"/>
  <c r="N1556" i="4"/>
  <c r="I779" i="4"/>
  <c r="N2094" i="4"/>
  <c r="I1298" i="4"/>
  <c r="I1293" i="4"/>
  <c r="I493" i="4"/>
  <c r="K226" i="4"/>
  <c r="I736" i="4"/>
  <c r="I2079" i="4"/>
  <c r="N1307" i="4"/>
  <c r="N1821" i="4"/>
  <c r="N3904" i="4"/>
  <c r="N3685" i="4"/>
  <c r="N2608" i="4"/>
  <c r="I1836" i="4"/>
  <c r="N3406" i="4"/>
  <c r="N2890" i="4"/>
  <c r="N3151" i="4"/>
  <c r="I2618" i="4"/>
  <c r="I2350" i="4"/>
  <c r="N1555" i="4"/>
  <c r="I770" i="4"/>
  <c r="N2085" i="4"/>
  <c r="I1309" i="4"/>
  <c r="I477" i="4"/>
  <c r="K221" i="4"/>
  <c r="K210" i="4"/>
  <c r="I187" i="4"/>
  <c r="I751" i="4"/>
  <c r="I746" i="4"/>
  <c r="I2097" i="4"/>
  <c r="N1287" i="4"/>
  <c r="N1290" i="4"/>
  <c r="N2358" i="4"/>
  <c r="N1834" i="4"/>
  <c r="N1815" i="4"/>
  <c r="N3916" i="4"/>
  <c r="N3676" i="4"/>
  <c r="N3683" i="4"/>
  <c r="N3935" i="4"/>
  <c r="N3654" i="4"/>
  <c r="N2622" i="4"/>
  <c r="I1830" i="4"/>
  <c r="I1564" i="4"/>
  <c r="I1572" i="4"/>
  <c r="N3410" i="4"/>
  <c r="N2888" i="4"/>
  <c r="I487" i="4"/>
  <c r="K223" i="4"/>
  <c r="K228" i="4"/>
  <c r="I193" i="4"/>
  <c r="I741" i="4"/>
  <c r="I748" i="4"/>
  <c r="I2084" i="4"/>
  <c r="N1301" i="4"/>
  <c r="N1298" i="4"/>
  <c r="N2350" i="4"/>
  <c r="N1818" i="4"/>
  <c r="N1825" i="4"/>
  <c r="N3920" i="4"/>
  <c r="N3680" i="4"/>
  <c r="N3669" i="4"/>
  <c r="N3938" i="4"/>
  <c r="N2627" i="4"/>
  <c r="N2607" i="4"/>
  <c r="I1835" i="4"/>
  <c r="I1558" i="4"/>
  <c r="I1562" i="4"/>
  <c r="N3402" i="4"/>
  <c r="N2885" i="4"/>
  <c r="N2603" i="4"/>
  <c r="N3147" i="4"/>
  <c r="I2627" i="4"/>
  <c r="I2607" i="4"/>
  <c r="I2358" i="4"/>
  <c r="N1557" i="4"/>
  <c r="N1566" i="4"/>
  <c r="I781" i="4"/>
  <c r="N2088" i="4"/>
  <c r="N2081" i="4"/>
  <c r="I1308" i="4"/>
  <c r="I1287" i="4"/>
  <c r="K229" i="4"/>
  <c r="N2346" i="4"/>
  <c r="N3908" i="4"/>
  <c r="N2625" i="4"/>
  <c r="I490" i="4"/>
  <c r="I201" i="4"/>
  <c r="I183" i="4"/>
  <c r="I2086" i="4"/>
  <c r="I2099" i="4"/>
  <c r="N2366" i="4"/>
  <c r="N2064" i="4"/>
  <c r="N3910" i="4"/>
  <c r="N3617" i="4"/>
  <c r="N3942" i="4"/>
  <c r="N3944" i="4"/>
  <c r="I1828" i="4"/>
  <c r="I1831" i="4"/>
  <c r="N3417" i="4"/>
  <c r="N2881" i="4"/>
  <c r="N3158" i="4"/>
  <c r="I2608" i="4"/>
  <c r="I2357" i="4"/>
  <c r="N1567" i="4"/>
  <c r="N2092" i="4"/>
  <c r="N2096" i="4"/>
  <c r="I185" i="4"/>
  <c r="I2101" i="4"/>
  <c r="N3663" i="4"/>
  <c r="I1834" i="4"/>
  <c r="N3140" i="4"/>
  <c r="I2343" i="4"/>
  <c r="I1292" i="4"/>
  <c r="N3115" i="4"/>
  <c r="N3149" i="4"/>
  <c r="I2629" i="4"/>
  <c r="I2348" i="4"/>
  <c r="N1552" i="4"/>
  <c r="I778" i="4"/>
  <c r="N2080" i="4"/>
  <c r="I1011" i="4"/>
  <c r="K219" i="4"/>
  <c r="I747" i="4"/>
  <c r="I1796" i="4"/>
  <c r="N1835" i="4"/>
  <c r="N3674" i="4"/>
  <c r="I1825" i="4"/>
  <c r="I1560" i="4"/>
  <c r="N2874" i="4"/>
  <c r="N3145" i="4"/>
  <c r="I2364" i="4"/>
  <c r="N1571" i="4"/>
  <c r="N2083" i="4"/>
  <c r="I473" i="4"/>
  <c r="K216" i="4"/>
  <c r="I202" i="4"/>
  <c r="I754" i="4"/>
  <c r="I2096" i="4"/>
  <c r="I2094" i="4"/>
  <c r="N2357" i="4"/>
  <c r="N2353" i="4"/>
  <c r="N3911" i="4"/>
  <c r="N3918" i="4"/>
  <c r="N3948" i="4"/>
  <c r="N3927" i="4"/>
  <c r="N2613" i="4"/>
  <c r="I1838" i="4"/>
  <c r="N3400" i="4"/>
  <c r="N2877" i="4"/>
  <c r="I494" i="4"/>
  <c r="I200" i="4"/>
  <c r="I199" i="4"/>
  <c r="I2098" i="4"/>
  <c r="I2093" i="4"/>
  <c r="N2345" i="4"/>
  <c r="N2352" i="4"/>
  <c r="N3906" i="4"/>
  <c r="N3905" i="4"/>
  <c r="N3945" i="4"/>
  <c r="N3941" i="4"/>
  <c r="I1829" i="4"/>
  <c r="I1837" i="4"/>
  <c r="N3414" i="4"/>
  <c r="N3412" i="4"/>
  <c r="N3135" i="4"/>
  <c r="N3153" i="4"/>
  <c r="I2359" i="4"/>
  <c r="I2347" i="4"/>
  <c r="I777" i="4"/>
  <c r="I773" i="4"/>
  <c r="N1802" i="4"/>
  <c r="I1300" i="4"/>
  <c r="I486" i="4"/>
  <c r="I758" i="4"/>
  <c r="N2359" i="4"/>
  <c r="N3907" i="4"/>
  <c r="N2618" i="4"/>
  <c r="N3421" i="4"/>
  <c r="I483" i="4"/>
  <c r="K220" i="4"/>
  <c r="K209" i="4"/>
  <c r="I190" i="4"/>
  <c r="I743" i="4"/>
  <c r="I2085" i="4"/>
  <c r="I2095" i="4"/>
  <c r="N1292" i="4"/>
  <c r="N2360" i="4"/>
  <c r="N2363" i="4"/>
  <c r="N1817" i="4"/>
  <c r="N3922" i="4"/>
  <c r="N3926" i="4"/>
  <c r="N3675" i="4"/>
  <c r="N3932" i="4"/>
  <c r="N3937" i="4"/>
  <c r="N2623" i="4"/>
  <c r="I1824" i="4"/>
  <c r="I1826" i="4"/>
  <c r="I1574" i="4"/>
  <c r="N3418" i="4"/>
  <c r="N3409" i="4"/>
  <c r="N2886" i="4"/>
  <c r="N3142" i="4"/>
  <c r="N3157" i="4"/>
  <c r="I2626" i="4"/>
  <c r="I2361" i="4"/>
  <c r="I2363" i="4"/>
  <c r="N1572" i="4"/>
  <c r="I775" i="4"/>
  <c r="N2090" i="4"/>
  <c r="N2087" i="4"/>
  <c r="I1306" i="4"/>
  <c r="K215" i="4"/>
  <c r="I2083" i="4"/>
  <c r="N2351" i="4"/>
  <c r="N3679" i="4"/>
  <c r="N2630" i="4"/>
  <c r="I1264" i="4"/>
  <c r="N3136" i="4"/>
  <c r="I2621" i="4"/>
  <c r="N1266" i="4"/>
  <c r="N2086" i="4"/>
  <c r="N3404" i="4"/>
  <c r="N2891" i="4"/>
  <c r="N3148" i="4"/>
  <c r="I2630" i="4"/>
  <c r="I2336" i="4"/>
  <c r="I2354" i="4"/>
  <c r="N1565" i="4"/>
  <c r="N1562" i="4"/>
  <c r="I766" i="4"/>
  <c r="N2089" i="4"/>
  <c r="I1296" i="4"/>
  <c r="I1303" i="4"/>
  <c r="I479" i="4"/>
  <c r="K224" i="4"/>
  <c r="I739" i="4"/>
  <c r="I2089" i="4"/>
  <c r="N1302" i="4"/>
  <c r="N1828" i="4"/>
  <c r="N3909" i="4"/>
  <c r="N3384" i="4"/>
  <c r="N2629" i="4"/>
  <c r="I1569" i="4"/>
  <c r="N3399" i="4"/>
  <c r="N2894" i="4"/>
  <c r="N3150" i="4"/>
  <c r="I2614" i="4"/>
  <c r="I2360" i="4"/>
  <c r="N1559" i="4"/>
  <c r="I762" i="4"/>
  <c r="N2102" i="4"/>
  <c r="I1304" i="4"/>
  <c r="I481" i="4"/>
  <c r="K218" i="4"/>
  <c r="K207" i="4"/>
  <c r="I188" i="4"/>
  <c r="I744" i="4"/>
  <c r="I755" i="4"/>
  <c r="I2080" i="4"/>
  <c r="N1299" i="4"/>
  <c r="N1006" i="4"/>
  <c r="N2364" i="4"/>
  <c r="N1831" i="4"/>
  <c r="N1830" i="4"/>
  <c r="N3925" i="4"/>
  <c r="N3665" i="4"/>
  <c r="N3686" i="4"/>
  <c r="N3949" i="4"/>
  <c r="N2628" i="4"/>
  <c r="N2610" i="4"/>
  <c r="I1832" i="4"/>
  <c r="I1553" i="4"/>
  <c r="I1567" i="4"/>
  <c r="N3405" i="4"/>
  <c r="N3143" i="4"/>
  <c r="I491" i="4"/>
  <c r="K227" i="4"/>
  <c r="K225" i="4"/>
  <c r="I206" i="4"/>
  <c r="I735" i="4"/>
  <c r="I740" i="4"/>
  <c r="I2082" i="4"/>
  <c r="N1310" i="4"/>
  <c r="N1309" i="4"/>
  <c r="N2365" i="4"/>
  <c r="N1837" i="4"/>
  <c r="N1529" i="4"/>
  <c r="N3923" i="4"/>
  <c r="N3666" i="4"/>
  <c r="N3946" i="4"/>
  <c r="N3930" i="4"/>
  <c r="N2617" i="4"/>
  <c r="N2325" i="4"/>
  <c r="I1816" i="4"/>
  <c r="I1554" i="4"/>
  <c r="I1555" i="4"/>
  <c r="N3422" i="4"/>
  <c r="N2882" i="4"/>
  <c r="N3154" i="4"/>
  <c r="N3152" i="4"/>
  <c r="I2619" i="4"/>
  <c r="I2345" i="4"/>
  <c r="I2355" i="4"/>
  <c r="N1553" i="4"/>
  <c r="N1560" i="4"/>
  <c r="I759" i="4"/>
  <c r="N2099" i="4"/>
  <c r="N2101" i="4"/>
  <c r="I1290" i="4"/>
  <c r="I1295" i="4"/>
  <c r="I2091" i="4"/>
  <c r="I488" i="4"/>
  <c r="K217" i="4"/>
  <c r="I750" i="4"/>
  <c r="N1297" i="4"/>
  <c r="N1833" i="4"/>
  <c r="N3667" i="4"/>
  <c r="N2619" i="4"/>
  <c r="I1556" i="4"/>
  <c r="N3419" i="4"/>
  <c r="I2617" i="4"/>
  <c r="N1561" i="4"/>
  <c r="I774" i="4"/>
  <c r="I1307" i="4"/>
  <c r="N1823" i="4"/>
  <c r="N3411" i="4"/>
  <c r="I764" i="4"/>
  <c r="N3146" i="4"/>
  <c r="I2365" i="4"/>
  <c r="I760" i="4"/>
  <c r="I1302" i="4"/>
  <c r="I203" i="4"/>
  <c r="N2362" i="4"/>
  <c r="N3929" i="4"/>
  <c r="N3407" i="4"/>
  <c r="I2613" i="4"/>
  <c r="I776" i="4"/>
  <c r="I472" i="4"/>
  <c r="I198" i="4"/>
  <c r="N1300" i="4"/>
  <c r="N1826" i="4"/>
  <c r="N3682" i="4"/>
  <c r="N2614" i="4"/>
  <c r="I1568" i="4"/>
  <c r="I492" i="4"/>
  <c r="K211" i="4"/>
  <c r="I749" i="4"/>
  <c r="N1296" i="4"/>
  <c r="N1820" i="4"/>
  <c r="N3681" i="4"/>
  <c r="N2624" i="4"/>
  <c r="I1561" i="4"/>
  <c r="N2873" i="4"/>
  <c r="I2616" i="4"/>
  <c r="N1574" i="4"/>
  <c r="N2082" i="4"/>
  <c r="I7822" i="4"/>
  <c r="I7848" i="4"/>
  <c r="I184" i="4"/>
  <c r="I2090" i="4"/>
  <c r="N1838" i="4"/>
  <c r="N3673" i="4"/>
  <c r="I1827" i="4"/>
  <c r="I471" i="4"/>
  <c r="I474" i="4"/>
  <c r="K214" i="4"/>
  <c r="I186" i="4"/>
  <c r="I196" i="4"/>
  <c r="I745" i="4"/>
  <c r="I2087" i="4"/>
  <c r="N1293" i="4"/>
  <c r="N1308" i="4"/>
  <c r="N2344" i="4"/>
  <c r="N1819" i="4"/>
  <c r="N1829" i="4"/>
  <c r="N3924" i="4"/>
  <c r="N3672" i="4"/>
  <c r="N3668" i="4"/>
  <c r="N3943" i="4"/>
  <c r="N2612" i="4"/>
  <c r="N2615" i="4"/>
  <c r="I1818" i="4"/>
  <c r="I1530" i="4"/>
  <c r="I1565" i="4"/>
  <c r="N3401" i="4"/>
  <c r="N2871" i="4"/>
  <c r="N2878" i="4"/>
  <c r="N3155" i="4"/>
  <c r="I2628" i="4"/>
  <c r="I2620" i="4"/>
  <c r="I2362" i="4"/>
  <c r="N1573" i="4"/>
  <c r="I771" i="4"/>
  <c r="I767" i="4"/>
  <c r="N2084" i="4"/>
  <c r="I1305" i="4"/>
  <c r="I1289" i="4"/>
  <c r="I189" i="4"/>
  <c r="N1303" i="4"/>
  <c r="N1827" i="4"/>
  <c r="N3940" i="4"/>
  <c r="I1559" i="4"/>
  <c r="N2875" i="4"/>
  <c r="N3156" i="4"/>
  <c r="N1563" i="4"/>
  <c r="I772" i="4"/>
  <c r="I1301" i="4"/>
  <c r="N2872" i="4"/>
  <c r="N3137" i="4"/>
  <c r="I2623" i="4"/>
  <c r="I2625" i="4"/>
  <c r="I2346" i="4"/>
  <c r="I2349" i="4"/>
  <c r="N1551" i="4"/>
  <c r="I780" i="4"/>
  <c r="N2100" i="4"/>
  <c r="N2098" i="4"/>
  <c r="I1294" i="4"/>
  <c r="I485" i="4"/>
  <c r="K208" i="4"/>
  <c r="I204" i="4"/>
  <c r="I742" i="4"/>
  <c r="N1289" i="4"/>
  <c r="N2347" i="4"/>
  <c r="N3915" i="4"/>
  <c r="N3684" i="4"/>
  <c r="N3947" i="4"/>
  <c r="I1823" i="4"/>
  <c r="I1563" i="4"/>
  <c r="N3408" i="4"/>
  <c r="N2893" i="4"/>
  <c r="N2854" i="4"/>
  <c r="I2353" i="4"/>
  <c r="N1554" i="4"/>
  <c r="I765" i="4"/>
  <c r="N2079" i="4"/>
  <c r="I1310" i="4"/>
  <c r="I480" i="4"/>
  <c r="I482" i="4"/>
  <c r="K213" i="4"/>
  <c r="I194" i="4"/>
  <c r="I191" i="4"/>
  <c r="I737" i="4"/>
  <c r="I2081" i="4"/>
  <c r="N1305" i="4"/>
  <c r="N1288" i="4"/>
  <c r="N2355" i="4"/>
  <c r="N2349" i="4"/>
  <c r="N1832" i="4"/>
  <c r="N3912" i="4"/>
  <c r="N3917" i="4"/>
  <c r="N3677" i="4"/>
  <c r="N3936" i="4"/>
  <c r="N3928" i="4"/>
  <c r="N2626" i="4"/>
  <c r="I1815" i="4"/>
  <c r="I1822" i="4"/>
  <c r="I1570" i="4"/>
  <c r="N3415" i="4"/>
  <c r="N2879" i="4"/>
  <c r="I476" i="4"/>
  <c r="I478" i="4"/>
  <c r="K230" i="4"/>
  <c r="I195" i="4"/>
  <c r="I205" i="4"/>
  <c r="I738" i="4"/>
  <c r="I2102" i="4"/>
  <c r="I2092" i="4"/>
  <c r="N1291" i="4"/>
  <c r="N2356" i="4"/>
  <c r="N2348" i="4"/>
  <c r="N1836" i="4"/>
  <c r="N3921" i="4"/>
  <c r="N3919" i="4"/>
  <c r="N3664" i="4"/>
  <c r="N3939" i="4"/>
  <c r="N2616" i="4"/>
  <c r="N2621" i="4"/>
  <c r="I1820" i="4"/>
  <c r="I1821" i="4"/>
  <c r="I1552" i="4"/>
  <c r="N3416" i="4"/>
  <c r="N2889" i="4"/>
  <c r="N2880" i="4"/>
  <c r="N3139" i="4"/>
  <c r="I2624" i="4"/>
  <c r="I2622" i="4"/>
  <c r="I2356" i="4"/>
  <c r="I2062" i="4"/>
  <c r="N1570" i="4"/>
  <c r="I769" i="4"/>
  <c r="I782" i="4"/>
  <c r="N2091" i="4"/>
  <c r="N7860" i="4"/>
  <c r="I1291" i="4"/>
  <c r="N7833" i="4"/>
  <c r="I2383" i="4"/>
  <c r="I2633" i="4"/>
  <c r="I511" i="4"/>
  <c r="K233" i="4"/>
  <c r="N3436" i="4"/>
  <c r="I2120" i="4"/>
  <c r="I1859" i="4"/>
  <c r="I1067" i="4"/>
  <c r="I515" i="4"/>
  <c r="I513" i="4"/>
  <c r="I220" i="4"/>
  <c r="K242" i="4"/>
  <c r="K236" i="4"/>
  <c r="I1578" i="4"/>
  <c r="N1848" i="4"/>
  <c r="N1861" i="4"/>
  <c r="N3444" i="4"/>
  <c r="N3698" i="4"/>
  <c r="N3707" i="4"/>
  <c r="I2104" i="4"/>
  <c r="I1036" i="4"/>
  <c r="I1042" i="4"/>
  <c r="I2640" i="4"/>
  <c r="I1841" i="4"/>
  <c r="I1853" i="4"/>
  <c r="N2371" i="4"/>
  <c r="I1047" i="4"/>
  <c r="I2903" i="4"/>
  <c r="I2897" i="4"/>
  <c r="N2914" i="4"/>
  <c r="N4216" i="4"/>
  <c r="N4229" i="4"/>
  <c r="N4210" i="4"/>
  <c r="N2638" i="4"/>
  <c r="N2634" i="4"/>
  <c r="N3178" i="4"/>
  <c r="N3162" i="4"/>
  <c r="N3955" i="4"/>
  <c r="N2119" i="4"/>
  <c r="N1577" i="4"/>
  <c r="N1588" i="4"/>
  <c r="I2387" i="4"/>
  <c r="I2377" i="4"/>
  <c r="I787" i="4"/>
  <c r="I218" i="4"/>
  <c r="I1580" i="4"/>
  <c r="N3699" i="4"/>
  <c r="I2637" i="4"/>
  <c r="N2388" i="4"/>
  <c r="N2918" i="4"/>
  <c r="N4207" i="4"/>
  <c r="N3161" i="4"/>
  <c r="N2121" i="4"/>
  <c r="I2375" i="4"/>
  <c r="I802" i="4"/>
  <c r="I226" i="4"/>
  <c r="N1839" i="4"/>
  <c r="N3433" i="4"/>
  <c r="I2126" i="4"/>
  <c r="I2344" i="4"/>
  <c r="N2376" i="4"/>
  <c r="I2902" i="4"/>
  <c r="N4236" i="4"/>
  <c r="N2640" i="4"/>
  <c r="N3171" i="4"/>
  <c r="N3170" i="4"/>
  <c r="N3966" i="4"/>
  <c r="N3958" i="4"/>
  <c r="N2117" i="4"/>
  <c r="N1584" i="4"/>
  <c r="N1596" i="4"/>
  <c r="I2373" i="4"/>
  <c r="I785" i="4"/>
  <c r="I516" i="4"/>
  <c r="I212" i="4"/>
  <c r="K248" i="4"/>
  <c r="N1851" i="4"/>
  <c r="N3431" i="4"/>
  <c r="I2124" i="4"/>
  <c r="I1033" i="4"/>
  <c r="I1852" i="4"/>
  <c r="N2386" i="4"/>
  <c r="I761" i="4"/>
  <c r="N2910" i="4"/>
  <c r="N4223" i="4"/>
  <c r="N4198" i="4"/>
  <c r="N2642" i="4"/>
  <c r="N3166" i="4"/>
  <c r="N3967" i="4"/>
  <c r="N2126" i="4"/>
  <c r="N1590" i="4"/>
  <c r="I2369" i="4"/>
  <c r="I803" i="4"/>
  <c r="I506" i="4"/>
  <c r="I227" i="4"/>
  <c r="K240" i="4"/>
  <c r="I1595" i="4"/>
  <c r="N1846" i="4"/>
  <c r="N3440" i="4"/>
  <c r="N3700" i="4"/>
  <c r="I2107" i="4"/>
  <c r="I1041" i="4"/>
  <c r="I2642" i="4"/>
  <c r="I1855" i="4"/>
  <c r="N2381" i="4"/>
  <c r="I1061" i="4"/>
  <c r="I2910" i="4"/>
  <c r="N2896" i="4"/>
  <c r="N4224" i="4"/>
  <c r="N3914" i="4"/>
  <c r="I503" i="4"/>
  <c r="I501" i="4"/>
  <c r="I211" i="4"/>
  <c r="K235" i="4"/>
  <c r="K249" i="4"/>
  <c r="I1584" i="4"/>
  <c r="N1862" i="4"/>
  <c r="N1859" i="4"/>
  <c r="N3439" i="4"/>
  <c r="N3144" i="4"/>
  <c r="N3694" i="4"/>
  <c r="I2125" i="4"/>
  <c r="I2115" i="4"/>
  <c r="I1038" i="4"/>
  <c r="I2639" i="4"/>
  <c r="I2635" i="4"/>
  <c r="I1862" i="4"/>
  <c r="N2375" i="4"/>
  <c r="N2374" i="4"/>
  <c r="I1050" i="4"/>
  <c r="I2914" i="4"/>
  <c r="I2918" i="4"/>
  <c r="N2905" i="4"/>
  <c r="N4234" i="4"/>
  <c r="N4222" i="4"/>
  <c r="N4202" i="4"/>
  <c r="N2651" i="4"/>
  <c r="N3179" i="4"/>
  <c r="N3164" i="4"/>
  <c r="N3973" i="4"/>
  <c r="N3678" i="4"/>
  <c r="N2109" i="4"/>
  <c r="N1591" i="4"/>
  <c r="I2371" i="4"/>
  <c r="I2378" i="4"/>
  <c r="I796" i="4"/>
  <c r="I3190" i="4"/>
  <c r="I7823" i="4"/>
  <c r="I1077" i="4"/>
  <c r="I214" i="4"/>
  <c r="N1852" i="4"/>
  <c r="I1043" i="4"/>
  <c r="N2382" i="4"/>
  <c r="I2901" i="4"/>
  <c r="I514" i="4"/>
  <c r="I222" i="4"/>
  <c r="I223" i="4"/>
  <c r="K247" i="4"/>
  <c r="I1594" i="4"/>
  <c r="I1593" i="4"/>
  <c r="N1860" i="4"/>
  <c r="N3446" i="4"/>
  <c r="N3434" i="4"/>
  <c r="N3691" i="4"/>
  <c r="I2118" i="4"/>
  <c r="I1037" i="4"/>
  <c r="I2641" i="4"/>
  <c r="I1854" i="4"/>
  <c r="N2095" i="4"/>
  <c r="I2915" i="4"/>
  <c r="N2903" i="4"/>
  <c r="N4218" i="4"/>
  <c r="N4209" i="4"/>
  <c r="N2652" i="4"/>
  <c r="N2343" i="4"/>
  <c r="N3952" i="4"/>
  <c r="N2120" i="4"/>
  <c r="N1583" i="4"/>
  <c r="N1304" i="4"/>
  <c r="I795" i="4"/>
  <c r="I804" i="4"/>
  <c r="N3437" i="4"/>
  <c r="I1850" i="4"/>
  <c r="I1064" i="4"/>
  <c r="N2650" i="4"/>
  <c r="N3968" i="4"/>
  <c r="I794" i="4"/>
  <c r="I505" i="4"/>
  <c r="N1843" i="4"/>
  <c r="N3710" i="4"/>
  <c r="I1839" i="4"/>
  <c r="I1062" i="4"/>
  <c r="N4208" i="4"/>
  <c r="N2635" i="4"/>
  <c r="N2883" i="4"/>
  <c r="N2113" i="4"/>
  <c r="N2111" i="4"/>
  <c r="N1593" i="4"/>
  <c r="I801" i="4"/>
  <c r="I784" i="4"/>
  <c r="K238" i="4"/>
  <c r="I1582" i="4"/>
  <c r="N3692" i="4"/>
  <c r="I1032" i="4"/>
  <c r="I1846" i="4"/>
  <c r="I1066" i="4"/>
  <c r="N2917" i="4"/>
  <c r="N4237" i="4"/>
  <c r="N2644" i="4"/>
  <c r="N7861" i="4"/>
  <c r="N2108" i="4"/>
  <c r="I2088" i="4"/>
  <c r="I508" i="4"/>
  <c r="K250" i="4"/>
  <c r="I1575" i="4"/>
  <c r="N1847" i="4"/>
  <c r="N3695" i="4"/>
  <c r="I2123" i="4"/>
  <c r="I2638" i="4"/>
  <c r="I1842" i="4"/>
  <c r="I1059" i="4"/>
  <c r="I2898" i="4"/>
  <c r="N4238" i="4"/>
  <c r="N2653" i="4"/>
  <c r="I502" i="4"/>
  <c r="I210" i="4"/>
  <c r="K243" i="4"/>
  <c r="I1585" i="4"/>
  <c r="N1853" i="4"/>
  <c r="N3443" i="4"/>
  <c r="N3696" i="4"/>
  <c r="I2109" i="4"/>
  <c r="I1028" i="4"/>
  <c r="I2646" i="4"/>
  <c r="I1851" i="4"/>
  <c r="N2370" i="4"/>
  <c r="I1068" i="4"/>
  <c r="I2900" i="4"/>
  <c r="N2907" i="4"/>
  <c r="N4232" i="4"/>
  <c r="N4204" i="4"/>
  <c r="N2632" i="4"/>
  <c r="N3168" i="4"/>
  <c r="N2110" i="4"/>
  <c r="N1594" i="4"/>
  <c r="I2385" i="4"/>
  <c r="I792" i="4"/>
  <c r="I790" i="4"/>
  <c r="N7834" i="4"/>
  <c r="I509" i="4"/>
  <c r="I1581" i="4"/>
  <c r="N3703" i="4"/>
  <c r="I1045" i="4"/>
  <c r="I1845" i="4"/>
  <c r="I2904" i="4"/>
  <c r="I499" i="4"/>
  <c r="I497" i="4"/>
  <c r="I230" i="4"/>
  <c r="K254" i="4"/>
  <c r="K245" i="4"/>
  <c r="I1579" i="4"/>
  <c r="N1855" i="4"/>
  <c r="N1849" i="4"/>
  <c r="N3430" i="4"/>
  <c r="N3702" i="4"/>
  <c r="I2114" i="4"/>
  <c r="I2121" i="4"/>
  <c r="I1025" i="4"/>
  <c r="I2648" i="4"/>
  <c r="I2634" i="4"/>
  <c r="I1844" i="4"/>
  <c r="N2367" i="4"/>
  <c r="N2380" i="4"/>
  <c r="I1056" i="4"/>
  <c r="I2907" i="4"/>
  <c r="N2911" i="4"/>
  <c r="N2895" i="4"/>
  <c r="N4215" i="4"/>
  <c r="N3933" i="4"/>
  <c r="N4214" i="4"/>
  <c r="N2647" i="4"/>
  <c r="N2649" i="4"/>
  <c r="N3159" i="4"/>
  <c r="N3974" i="4"/>
  <c r="N3970" i="4"/>
  <c r="N2122" i="4"/>
  <c r="N1592" i="4"/>
  <c r="N1587" i="4"/>
  <c r="I2390" i="4"/>
  <c r="I800" i="4"/>
  <c r="I798" i="4"/>
  <c r="I207" i="4"/>
  <c r="N1840" i="4"/>
  <c r="I2108" i="4"/>
  <c r="I2636" i="4"/>
  <c r="I1069" i="4"/>
  <c r="N2916" i="4"/>
  <c r="N4213" i="4"/>
  <c r="N3956" i="4"/>
  <c r="N2114" i="4"/>
  <c r="I2389" i="4"/>
  <c r="I504" i="4"/>
  <c r="K244" i="4"/>
  <c r="N1850" i="4"/>
  <c r="N3706" i="4"/>
  <c r="I1023" i="4"/>
  <c r="I1843" i="4"/>
  <c r="I1065" i="4"/>
  <c r="I2609" i="4"/>
  <c r="N4212" i="4"/>
  <c r="N2637" i="4"/>
  <c r="N3160" i="4"/>
  <c r="N3174" i="4"/>
  <c r="N3971" i="4"/>
  <c r="N2106" i="4"/>
  <c r="N2118" i="4"/>
  <c r="N1575" i="4"/>
  <c r="N1595" i="4"/>
  <c r="I2379" i="4"/>
  <c r="I805" i="4"/>
  <c r="I495" i="4"/>
  <c r="I213" i="4"/>
  <c r="I1583" i="4"/>
  <c r="N1854" i="4"/>
  <c r="N3704" i="4"/>
  <c r="I2106" i="4"/>
  <c r="I2632" i="4"/>
  <c r="I1860" i="4"/>
  <c r="N2389" i="4"/>
  <c r="I2905" i="4"/>
  <c r="N2897" i="4"/>
  <c r="N4221" i="4"/>
  <c r="N4194" i="4"/>
  <c r="N2639" i="4"/>
  <c r="N3181" i="4"/>
  <c r="N3961" i="4"/>
  <c r="N2116" i="4"/>
  <c r="N1597" i="4"/>
  <c r="I2374" i="4"/>
  <c r="I789" i="4"/>
  <c r="I500" i="4"/>
  <c r="I208" i="4"/>
  <c r="K246" i="4"/>
  <c r="I1590" i="4"/>
  <c r="N1564" i="4"/>
  <c r="N3426" i="4"/>
  <c r="I2122" i="4"/>
  <c r="I1819" i="4"/>
  <c r="I2650" i="4"/>
  <c r="I1840" i="4"/>
  <c r="N2385" i="4"/>
  <c r="I1060" i="4"/>
  <c r="I2917" i="4"/>
  <c r="N2899" i="4"/>
  <c r="N4227" i="4"/>
  <c r="N4200" i="4"/>
  <c r="N2645" i="4"/>
  <c r="I518" i="4"/>
  <c r="I228" i="4"/>
  <c r="I217" i="4"/>
  <c r="K253" i="4"/>
  <c r="I1588" i="4"/>
  <c r="I1577" i="4"/>
  <c r="N1856" i="4"/>
  <c r="N1844" i="4"/>
  <c r="N3425" i="4"/>
  <c r="N3690" i="4"/>
  <c r="N3701" i="4"/>
  <c r="I2113" i="4"/>
  <c r="I1030" i="4"/>
  <c r="I1035" i="4"/>
  <c r="I2644" i="4"/>
  <c r="I1858" i="4"/>
  <c r="I1848" i="4"/>
  <c r="N2369" i="4"/>
  <c r="I1058" i="4"/>
  <c r="I1057" i="4"/>
  <c r="I2899" i="4"/>
  <c r="N2912" i="4"/>
  <c r="N2908" i="4"/>
  <c r="N4220" i="4"/>
  <c r="N4195" i="4"/>
  <c r="N4196" i="4"/>
  <c r="N2641" i="4"/>
  <c r="N3176" i="4"/>
  <c r="N3163" i="4"/>
  <c r="N3962" i="4"/>
  <c r="N2107" i="4"/>
  <c r="N2125" i="4"/>
  <c r="N1579" i="4"/>
  <c r="I2384" i="4"/>
  <c r="I2376" i="4"/>
  <c r="I783" i="4"/>
  <c r="N3687" i="4"/>
  <c r="I2119" i="4"/>
  <c r="I2651" i="4"/>
  <c r="N2379" i="4"/>
  <c r="I1049" i="4"/>
  <c r="N2902" i="4"/>
  <c r="N4211" i="4"/>
  <c r="N3182" i="4"/>
  <c r="N2112" i="4"/>
  <c r="I2386" i="4"/>
  <c r="K241" i="4"/>
  <c r="I2111" i="4"/>
  <c r="N4228" i="4"/>
  <c r="N1586" i="4"/>
  <c r="K239" i="4"/>
  <c r="I1026" i="4"/>
  <c r="N2909" i="4"/>
  <c r="N3165" i="4"/>
  <c r="N3963" i="4"/>
  <c r="I2367" i="4"/>
  <c r="I512" i="4"/>
  <c r="N3435" i="4"/>
  <c r="I2647" i="4"/>
  <c r="I2909" i="4"/>
  <c r="N4191" i="4"/>
  <c r="N3172" i="4"/>
  <c r="I2368" i="4"/>
  <c r="I219" i="4"/>
  <c r="N3438" i="4"/>
  <c r="I1044" i="4"/>
  <c r="N2390" i="4"/>
  <c r="N2898" i="4"/>
  <c r="N4205" i="4"/>
  <c r="I209" i="4"/>
  <c r="I1598" i="4"/>
  <c r="N3442" i="4"/>
  <c r="N3708" i="4"/>
  <c r="I1046" i="4"/>
  <c r="I1566" i="4"/>
  <c r="I1063" i="4"/>
  <c r="N2901" i="4"/>
  <c r="N4192" i="4"/>
  <c r="N3957" i="4"/>
  <c r="N1598" i="4"/>
  <c r="K232" i="4"/>
  <c r="N1857" i="4"/>
  <c r="N3403" i="4"/>
  <c r="I2649" i="4"/>
  <c r="I1054" i="4"/>
  <c r="N4225" i="4"/>
  <c r="I498" i="4"/>
  <c r="I215" i="4"/>
  <c r="I229" i="4"/>
  <c r="K234" i="4"/>
  <c r="I1576" i="4"/>
  <c r="I1592" i="4"/>
  <c r="N1841" i="4"/>
  <c r="N3428" i="4"/>
  <c r="N3689" i="4"/>
  <c r="N3705" i="4"/>
  <c r="I2110" i="4"/>
  <c r="I1034" i="4"/>
  <c r="I1027" i="4"/>
  <c r="I2653" i="4"/>
  <c r="I1847" i="4"/>
  <c r="I1857" i="4"/>
  <c r="N2387" i="4"/>
  <c r="I1051" i="4"/>
  <c r="I1070" i="4"/>
  <c r="I2895" i="4"/>
  <c r="N2915" i="4"/>
  <c r="N4217" i="4"/>
  <c r="N4233" i="4"/>
  <c r="N4206" i="4"/>
  <c r="N4201" i="4"/>
  <c r="N2643" i="4"/>
  <c r="N3169" i="4"/>
  <c r="N3180" i="4"/>
  <c r="N3965" i="4"/>
  <c r="N2103" i="4"/>
  <c r="N2105" i="4"/>
  <c r="N1585" i="4"/>
  <c r="I2372" i="4"/>
  <c r="I2381" i="4"/>
  <c r="I806" i="4"/>
  <c r="I510" i="4"/>
  <c r="I1597" i="4"/>
  <c r="N3432" i="4"/>
  <c r="I1031" i="4"/>
  <c r="N2368" i="4"/>
  <c r="I2911" i="4"/>
  <c r="N4235" i="4"/>
  <c r="N2636" i="4"/>
  <c r="N3964" i="4"/>
  <c r="N1589" i="4"/>
  <c r="I797" i="4"/>
  <c r="I221" i="4"/>
  <c r="I1596" i="4"/>
  <c r="N3445" i="4"/>
  <c r="I2117" i="4"/>
  <c r="I2654" i="4"/>
  <c r="N2383" i="4"/>
  <c r="I2913" i="4"/>
  <c r="N4226" i="4"/>
  <c r="N2654" i="4"/>
  <c r="I7850" i="4"/>
  <c r="N3173" i="4"/>
  <c r="N3969" i="4"/>
  <c r="N3959" i="4"/>
  <c r="N2124" i="4"/>
  <c r="N1822" i="4"/>
  <c r="N1581" i="4"/>
  <c r="I2370" i="4"/>
  <c r="I793" i="4"/>
  <c r="I788" i="4"/>
  <c r="I224" i="4"/>
  <c r="K231" i="4"/>
  <c r="I1587" i="4"/>
  <c r="N3441" i="4"/>
  <c r="N3709" i="4"/>
  <c r="I1040" i="4"/>
  <c r="I2652" i="4"/>
  <c r="N2384" i="4"/>
  <c r="I1053" i="4"/>
  <c r="I2916" i="4"/>
  <c r="N2913" i="4"/>
  <c r="N4199" i="4"/>
  <c r="N2648" i="4"/>
  <c r="N3167" i="4"/>
  <c r="N3951" i="4"/>
  <c r="N2123" i="4"/>
  <c r="N1580" i="4"/>
  <c r="I2388" i="4"/>
  <c r="I786" i="4"/>
  <c r="I507" i="4"/>
  <c r="I225" i="4"/>
  <c r="K251" i="4"/>
  <c r="I1591" i="4"/>
  <c r="N1845" i="4"/>
  <c r="N3423" i="4"/>
  <c r="N3693" i="4"/>
  <c r="I2105" i="4"/>
  <c r="I1039" i="4"/>
  <c r="I2643" i="4"/>
  <c r="I1849" i="4"/>
  <c r="N2377" i="4"/>
  <c r="I1048" i="4"/>
  <c r="I2908" i="4"/>
  <c r="N2904" i="4"/>
  <c r="N4231" i="4"/>
  <c r="N4193" i="4"/>
  <c r="I496" i="4"/>
  <c r="I517" i="4"/>
  <c r="I216" i="4"/>
  <c r="K237" i="4"/>
  <c r="K252" i="4"/>
  <c r="I1589" i="4"/>
  <c r="I1299" i="4"/>
  <c r="N1858" i="4"/>
  <c r="N3424" i="4"/>
  <c r="N3429" i="4"/>
  <c r="N3697" i="4"/>
  <c r="I2103" i="4"/>
  <c r="I2112" i="4"/>
  <c r="I1024" i="4"/>
  <c r="I752" i="4"/>
  <c r="I2645" i="4"/>
  <c r="I1861" i="4"/>
  <c r="N2378" i="4"/>
  <c r="N2372" i="4"/>
  <c r="I1052" i="4"/>
  <c r="I2912" i="4"/>
  <c r="I2906" i="4"/>
  <c r="N2900" i="4"/>
  <c r="N2611" i="4"/>
  <c r="N4219" i="4"/>
  <c r="N4197" i="4"/>
  <c r="N2631" i="4"/>
  <c r="N2646" i="4"/>
  <c r="N3177" i="4"/>
  <c r="N3972" i="4"/>
  <c r="N3960" i="4"/>
  <c r="N2115" i="4"/>
  <c r="N1576" i="4"/>
  <c r="N1582" i="4"/>
  <c r="I2382" i="4"/>
  <c r="I799" i="4"/>
  <c r="N3954" i="4"/>
  <c r="I540" i="4"/>
  <c r="K277" i="4"/>
  <c r="I1319" i="4"/>
  <c r="N4252" i="4"/>
  <c r="I2409" i="4"/>
  <c r="I1086" i="4"/>
  <c r="N4512" i="4"/>
  <c r="I2131" i="4"/>
  <c r="I1865" i="4"/>
  <c r="N4501" i="4"/>
  <c r="I3198" i="4"/>
  <c r="I527" i="4"/>
  <c r="I231" i="4"/>
  <c r="I235" i="4"/>
  <c r="K260" i="4"/>
  <c r="N3453" i="4"/>
  <c r="N3461" i="4"/>
  <c r="I1329" i="4"/>
  <c r="I2657" i="4"/>
  <c r="N1884" i="4"/>
  <c r="N1872" i="4"/>
  <c r="N4258" i="4"/>
  <c r="I2927" i="4"/>
  <c r="I2925" i="4"/>
  <c r="I2402" i="4"/>
  <c r="N3983" i="4"/>
  <c r="N3981" i="4"/>
  <c r="N3724" i="4"/>
  <c r="I1091" i="4"/>
  <c r="I1072" i="4"/>
  <c r="N2936" i="4"/>
  <c r="N4511" i="4"/>
  <c r="N4508" i="4"/>
  <c r="I1335" i="4"/>
  <c r="N2677" i="4"/>
  <c r="N2662" i="4"/>
  <c r="I2142" i="4"/>
  <c r="I2135" i="4"/>
  <c r="N2143" i="4"/>
  <c r="I1878" i="4"/>
  <c r="I1875" i="4"/>
  <c r="I826" i="4"/>
  <c r="N2402" i="4"/>
  <c r="N4497" i="4"/>
  <c r="N4491" i="4"/>
  <c r="N3191" i="4"/>
  <c r="I3192" i="4"/>
  <c r="I3197" i="4"/>
  <c r="K266" i="4"/>
  <c r="I1332" i="4"/>
  <c r="N1874" i="4"/>
  <c r="I2414" i="4"/>
  <c r="N3719" i="4"/>
  <c r="N4503" i="4"/>
  <c r="I2129" i="4"/>
  <c r="I1872" i="4"/>
  <c r="N2414" i="4"/>
  <c r="I3199" i="4"/>
  <c r="K264" i="4"/>
  <c r="I1330" i="4"/>
  <c r="N1865" i="4"/>
  <c r="I2931" i="4"/>
  <c r="N3990" i="4"/>
  <c r="I1074" i="4"/>
  <c r="N2929" i="4"/>
  <c r="I1355" i="4"/>
  <c r="N2668" i="4"/>
  <c r="I2140" i="4"/>
  <c r="I2134" i="4"/>
  <c r="N2139" i="4"/>
  <c r="I1883" i="4"/>
  <c r="I1874" i="4"/>
  <c r="I824" i="4"/>
  <c r="N2405" i="4"/>
  <c r="N2394" i="4"/>
  <c r="N4482" i="4"/>
  <c r="N4485" i="4"/>
  <c r="N3198" i="4"/>
  <c r="I3205" i="4"/>
  <c r="I3204" i="4"/>
  <c r="I526" i="4"/>
  <c r="K271" i="4"/>
  <c r="N3465" i="4"/>
  <c r="I2664" i="4"/>
  <c r="N1869" i="4"/>
  <c r="N4244" i="4"/>
  <c r="I2413" i="4"/>
  <c r="N3984" i="4"/>
  <c r="I1089" i="4"/>
  <c r="N4522" i="4"/>
  <c r="I1337" i="4"/>
  <c r="I2147" i="4"/>
  <c r="N2131" i="4"/>
  <c r="I1866" i="4"/>
  <c r="N2412" i="4"/>
  <c r="N4490" i="4"/>
  <c r="I3203" i="4"/>
  <c r="I535" i="4"/>
  <c r="I237" i="4"/>
  <c r="K278" i="4"/>
  <c r="N3467" i="4"/>
  <c r="N7862" i="4"/>
  <c r="I1331" i="4"/>
  <c r="I2665" i="4"/>
  <c r="N1875" i="4"/>
  <c r="N4255" i="4"/>
  <c r="I2942" i="4"/>
  <c r="I2401" i="4"/>
  <c r="N3993" i="4"/>
  <c r="N3714" i="4"/>
  <c r="I1076" i="4"/>
  <c r="N2937" i="4"/>
  <c r="N4230" i="4"/>
  <c r="I533" i="4"/>
  <c r="I537" i="4"/>
  <c r="I246" i="4"/>
  <c r="K268" i="4"/>
  <c r="K273" i="4"/>
  <c r="N3464" i="4"/>
  <c r="I1312" i="4"/>
  <c r="I1334" i="4"/>
  <c r="I2670" i="4"/>
  <c r="N1886" i="4"/>
  <c r="N1868" i="4"/>
  <c r="N4259" i="4"/>
  <c r="N3953" i="4"/>
  <c r="I2935" i="4"/>
  <c r="I2391" i="4"/>
  <c r="N3988" i="4"/>
  <c r="N3982" i="4"/>
  <c r="N3725" i="4"/>
  <c r="I1093" i="4"/>
  <c r="I1083" i="4"/>
  <c r="N2919" i="4"/>
  <c r="N4510" i="4"/>
  <c r="N4506" i="4"/>
  <c r="I1347" i="4"/>
  <c r="N2656" i="4"/>
  <c r="N2674" i="4"/>
  <c r="I2136" i="4"/>
  <c r="N2150" i="4"/>
  <c r="I1876" i="4"/>
  <c r="I1881" i="4"/>
  <c r="I810" i="4"/>
  <c r="N2397" i="4"/>
  <c r="N2401" i="4"/>
  <c r="N4493" i="4"/>
  <c r="N3203" i="4"/>
  <c r="N3195" i="4"/>
  <c r="I3193" i="4"/>
  <c r="N7835" i="4"/>
  <c r="I7851" i="4"/>
  <c r="I253" i="4"/>
  <c r="I2662" i="4"/>
  <c r="I2921" i="4"/>
  <c r="N3994" i="4"/>
  <c r="I1336" i="4"/>
  <c r="N2142" i="4"/>
  <c r="N3201" i="4"/>
  <c r="I528" i="4"/>
  <c r="I233" i="4"/>
  <c r="K265" i="4"/>
  <c r="N3455" i="4"/>
  <c r="I1318" i="4"/>
  <c r="I2667" i="4"/>
  <c r="N1883" i="4"/>
  <c r="N4246" i="4"/>
  <c r="I2404" i="4"/>
  <c r="I2399" i="4"/>
  <c r="N3732" i="4"/>
  <c r="N3727" i="4"/>
  <c r="N2922" i="4"/>
  <c r="N2934" i="4"/>
  <c r="I1353" i="4"/>
  <c r="I1341" i="4"/>
  <c r="N2373" i="4"/>
  <c r="N2146" i="4"/>
  <c r="N2144" i="4"/>
  <c r="I815" i="4"/>
  <c r="N2395" i="4"/>
  <c r="N4488" i="4"/>
  <c r="N3197" i="4"/>
  <c r="I3194" i="4"/>
  <c r="I247" i="4"/>
  <c r="I2666" i="4"/>
  <c r="I2932" i="4"/>
  <c r="N2940" i="4"/>
  <c r="I1357" i="4"/>
  <c r="I821" i="4"/>
  <c r="I245" i="4"/>
  <c r="N3466" i="4"/>
  <c r="N4247" i="4"/>
  <c r="I2412" i="4"/>
  <c r="N2938" i="4"/>
  <c r="N4505" i="4"/>
  <c r="N2670" i="4"/>
  <c r="I2149" i="4"/>
  <c r="N2149" i="4"/>
  <c r="I1867" i="4"/>
  <c r="I816" i="4"/>
  <c r="N2391" i="4"/>
  <c r="N4492" i="4"/>
  <c r="N3205" i="4"/>
  <c r="I3189" i="4"/>
  <c r="I524" i="4"/>
  <c r="K272" i="4"/>
  <c r="I1315" i="4"/>
  <c r="N4260" i="4"/>
  <c r="I2928" i="4"/>
  <c r="N3728" i="4"/>
  <c r="N2925" i="4"/>
  <c r="N2666" i="4"/>
  <c r="I1856" i="4"/>
  <c r="I830" i="4"/>
  <c r="N4502" i="4"/>
  <c r="I536" i="4"/>
  <c r="I538" i="4"/>
  <c r="K261" i="4"/>
  <c r="N3459" i="4"/>
  <c r="I2674" i="4"/>
  <c r="N1882" i="4"/>
  <c r="I2936" i="4"/>
  <c r="I2398" i="4"/>
  <c r="N3712" i="4"/>
  <c r="I1087" i="4"/>
  <c r="N4525" i="4"/>
  <c r="I1354" i="4"/>
  <c r="I252" i="4"/>
  <c r="I234" i="4"/>
  <c r="N3452" i="4"/>
  <c r="I1314" i="4"/>
  <c r="I2658" i="4"/>
  <c r="N1881" i="4"/>
  <c r="N4242" i="4"/>
  <c r="I2923" i="4"/>
  <c r="I2408" i="4"/>
  <c r="N3980" i="4"/>
  <c r="N3688" i="4"/>
  <c r="I1078" i="4"/>
  <c r="N2928" i="4"/>
  <c r="N4514" i="4"/>
  <c r="I1346" i="4"/>
  <c r="N2675" i="4"/>
  <c r="I2143" i="4"/>
  <c r="N2127" i="4"/>
  <c r="I1882" i="4"/>
  <c r="I819" i="4"/>
  <c r="N2398" i="4"/>
  <c r="N4489" i="4"/>
  <c r="N3194" i="4"/>
  <c r="I2896" i="4"/>
  <c r="I523" i="4"/>
  <c r="N3468" i="4"/>
  <c r="I2673" i="4"/>
  <c r="N4249" i="4"/>
  <c r="N3998" i="4"/>
  <c r="I1094" i="4"/>
  <c r="I1352" i="4"/>
  <c r="I2127" i="4"/>
  <c r="I825" i="4"/>
  <c r="N4486" i="4"/>
  <c r="I521" i="4"/>
  <c r="I529" i="4"/>
  <c r="I244" i="4"/>
  <c r="K274" i="4"/>
  <c r="K257" i="4"/>
  <c r="N3463" i="4"/>
  <c r="I1324" i="4"/>
  <c r="I1320" i="4"/>
  <c r="I2675" i="4"/>
  <c r="N1879" i="4"/>
  <c r="N4254" i="4"/>
  <c r="N4248" i="4"/>
  <c r="I2930" i="4"/>
  <c r="I2407" i="4"/>
  <c r="I2397" i="4"/>
  <c r="N3978" i="4"/>
  <c r="N3723" i="4"/>
  <c r="N3721" i="4"/>
  <c r="I1090" i="4"/>
  <c r="I1082" i="4"/>
  <c r="N2932" i="4"/>
  <c r="N4518" i="4"/>
  <c r="N4519" i="4"/>
  <c r="I1351" i="4"/>
  <c r="N2667" i="4"/>
  <c r="N2663" i="4"/>
  <c r="I2150" i="4"/>
  <c r="N2132" i="4"/>
  <c r="N2128" i="4"/>
  <c r="I1877" i="4"/>
  <c r="I827" i="4"/>
  <c r="I814" i="4"/>
  <c r="N2407" i="4"/>
  <c r="N4479" i="4"/>
  <c r="N3188" i="4"/>
  <c r="N3206" i="4"/>
  <c r="I3202" i="4"/>
  <c r="I542" i="4"/>
  <c r="N3469" i="4"/>
  <c r="I2659" i="4"/>
  <c r="N4253" i="4"/>
  <c r="I2406" i="4"/>
  <c r="I1088" i="4"/>
  <c r="N4513" i="4"/>
  <c r="I2132" i="4"/>
  <c r="I1586" i="4"/>
  <c r="N4494" i="4"/>
  <c r="I3195" i="4"/>
  <c r="K256" i="4"/>
  <c r="I1322" i="4"/>
  <c r="N1873" i="4"/>
  <c r="I2938" i="4"/>
  <c r="N3995" i="4"/>
  <c r="I1084" i="4"/>
  <c r="N4504" i="4"/>
  <c r="I1343" i="4"/>
  <c r="N2661" i="4"/>
  <c r="I2133" i="4"/>
  <c r="I2146" i="4"/>
  <c r="N2133" i="4"/>
  <c r="I1886" i="4"/>
  <c r="I1869" i="4"/>
  <c r="I820" i="4"/>
  <c r="N2400" i="4"/>
  <c r="N2396" i="4"/>
  <c r="N4484" i="4"/>
  <c r="N3187" i="4"/>
  <c r="N3185" i="4"/>
  <c r="I3206" i="4"/>
  <c r="I3191" i="4"/>
  <c r="I242" i="4"/>
  <c r="K258" i="4"/>
  <c r="I1317" i="4"/>
  <c r="I2660" i="4"/>
  <c r="N1871" i="4"/>
  <c r="I2937" i="4"/>
  <c r="I2411" i="4"/>
  <c r="N3726" i="4"/>
  <c r="I1085" i="4"/>
  <c r="N4521" i="4"/>
  <c r="N2673" i="4"/>
  <c r="I2138" i="4"/>
  <c r="I1870" i="4"/>
  <c r="I813" i="4"/>
  <c r="N2408" i="4"/>
  <c r="N3183" i="4"/>
  <c r="I3200" i="4"/>
  <c r="I519" i="4"/>
  <c r="I232" i="4"/>
  <c r="K255" i="4"/>
  <c r="N3454" i="4"/>
  <c r="I1333" i="4"/>
  <c r="I1029" i="4"/>
  <c r="N1878" i="4"/>
  <c r="N1578" i="4"/>
  <c r="I2940" i="4"/>
  <c r="I2410" i="4"/>
  <c r="I2116" i="4"/>
  <c r="N3717" i="4"/>
  <c r="I1092" i="4"/>
  <c r="I791" i="4"/>
  <c r="N4515" i="4"/>
  <c r="I1340" i="4"/>
  <c r="I532" i="4"/>
  <c r="I534" i="4"/>
  <c r="I254" i="4"/>
  <c r="K262" i="4"/>
  <c r="K275" i="4"/>
  <c r="N3462" i="4"/>
  <c r="I1327" i="4"/>
  <c r="I1321" i="4"/>
  <c r="I2669" i="4"/>
  <c r="N1867" i="4"/>
  <c r="N1863" i="4"/>
  <c r="N4239" i="4"/>
  <c r="I2929" i="4"/>
  <c r="I2939" i="4"/>
  <c r="I2394" i="4"/>
  <c r="N3997" i="4"/>
  <c r="N3977" i="4"/>
  <c r="N3718" i="4"/>
  <c r="I1071" i="4"/>
  <c r="N2933" i="4"/>
  <c r="N2935" i="4"/>
  <c r="N4524" i="4"/>
  <c r="I1348" i="4"/>
  <c r="I1358" i="4"/>
  <c r="N2669" i="4"/>
  <c r="N2665" i="4"/>
  <c r="I2130" i="4"/>
  <c r="N2137" i="4"/>
  <c r="I1879" i="4"/>
  <c r="I1868" i="4"/>
  <c r="I823" i="4"/>
  <c r="N2403" i="4"/>
  <c r="N2411" i="4"/>
  <c r="N4487" i="4"/>
  <c r="N3204" i="4"/>
  <c r="N3200" i="4"/>
  <c r="I3186" i="4"/>
  <c r="I1623" i="4"/>
  <c r="N3458" i="4"/>
  <c r="N2941" i="4"/>
  <c r="I817" i="4"/>
  <c r="I530" i="4"/>
  <c r="K259" i="4"/>
  <c r="I2661" i="4"/>
  <c r="N4261" i="4"/>
  <c r="I2926" i="4"/>
  <c r="N3976" i="4"/>
  <c r="I1075" i="4"/>
  <c r="N4507" i="4"/>
  <c r="N2660" i="4"/>
  <c r="I2141" i="4"/>
  <c r="I1884" i="4"/>
  <c r="N2406" i="4"/>
  <c r="N3190" i="4"/>
  <c r="N3175" i="4"/>
  <c r="N3996" i="4"/>
  <c r="N2136" i="4"/>
  <c r="N4203" i="4"/>
  <c r="I2677" i="4"/>
  <c r="N3731" i="4"/>
  <c r="N2659" i="4"/>
  <c r="N2147" i="4"/>
  <c r="I809" i="4"/>
  <c r="N2104" i="4"/>
  <c r="N3202" i="4"/>
  <c r="I250" i="4"/>
  <c r="I2380" i="4"/>
  <c r="N3992" i="4"/>
  <c r="N4509" i="4"/>
  <c r="I1873" i="4"/>
  <c r="N3189" i="4"/>
  <c r="I239" i="4"/>
  <c r="I1313" i="4"/>
  <c r="N4243" i="4"/>
  <c r="N3975" i="4"/>
  <c r="N2924" i="4"/>
  <c r="I541" i="4"/>
  <c r="K270" i="4"/>
  <c r="N3457" i="4"/>
  <c r="I2663" i="4"/>
  <c r="N4262" i="4"/>
  <c r="I2405" i="4"/>
  <c r="N3734" i="4"/>
  <c r="N2926" i="4"/>
  <c r="I1350" i="4"/>
  <c r="I2148" i="4"/>
  <c r="I812" i="4"/>
  <c r="N4481" i="4"/>
  <c r="I3201" i="4"/>
  <c r="I238" i="4"/>
  <c r="I1323" i="4"/>
  <c r="N1885" i="4"/>
  <c r="I2941" i="4"/>
  <c r="N3733" i="4"/>
  <c r="N2633" i="4"/>
  <c r="N2657" i="4"/>
  <c r="N2138" i="4"/>
  <c r="N2410" i="4"/>
  <c r="N3199" i="4"/>
  <c r="I525" i="4"/>
  <c r="I236" i="4"/>
  <c r="I241" i="4"/>
  <c r="K267" i="4"/>
  <c r="N3460" i="4"/>
  <c r="N3447" i="4"/>
  <c r="I1311" i="4"/>
  <c r="I2656" i="4"/>
  <c r="I2655" i="4"/>
  <c r="N1870" i="4"/>
  <c r="N4251" i="4"/>
  <c r="I2919" i="4"/>
  <c r="I2920" i="4"/>
  <c r="I2392" i="4"/>
  <c r="N3987" i="4"/>
  <c r="N3979" i="4"/>
  <c r="N3722" i="4"/>
  <c r="N3427" i="4"/>
  <c r="I1081" i="4"/>
  <c r="N2939" i="4"/>
  <c r="N2927" i="4"/>
  <c r="N4526" i="4"/>
  <c r="I1342" i="4"/>
  <c r="I1344" i="4"/>
  <c r="N2655" i="4"/>
  <c r="I2145" i="4"/>
  <c r="I2137" i="4"/>
  <c r="N2148" i="4"/>
  <c r="N1842" i="4"/>
  <c r="I1880" i="4"/>
  <c r="I829" i="4"/>
  <c r="N2404" i="4"/>
  <c r="N2393" i="4"/>
  <c r="N4496" i="4"/>
  <c r="N3196" i="4"/>
  <c r="I3185" i="4"/>
  <c r="I3187" i="4"/>
  <c r="I248" i="4"/>
  <c r="I1316" i="4"/>
  <c r="N1876" i="4"/>
  <c r="I2922" i="4"/>
  <c r="N3729" i="4"/>
  <c r="N2942" i="4"/>
  <c r="N2676" i="4"/>
  <c r="N2134" i="4"/>
  <c r="I822" i="4"/>
  <c r="N3193" i="4"/>
  <c r="I240" i="4"/>
  <c r="N3448" i="4"/>
  <c r="I2678" i="4"/>
  <c r="N4241" i="4"/>
  <c r="I2393" i="4"/>
  <c r="N3716" i="4"/>
  <c r="N2930" i="4"/>
  <c r="I1339" i="4"/>
  <c r="N2671" i="4"/>
  <c r="N2664" i="4"/>
  <c r="I2144" i="4"/>
  <c r="N2140" i="4"/>
  <c r="N2135" i="4"/>
  <c r="I1864" i="4"/>
  <c r="I828" i="4"/>
  <c r="I807" i="4"/>
  <c r="N2392" i="4"/>
  <c r="N4495" i="4"/>
  <c r="N4499" i="4"/>
  <c r="N3184" i="4"/>
  <c r="N2906" i="4"/>
  <c r="I3184" i="4"/>
  <c r="I539" i="4"/>
  <c r="K269" i="4"/>
  <c r="N3449" i="4"/>
  <c r="I1325" i="4"/>
  <c r="N1877" i="4"/>
  <c r="N4256" i="4"/>
  <c r="I2631" i="4"/>
  <c r="N3985" i="4"/>
  <c r="N3730" i="4"/>
  <c r="N2921" i="4"/>
  <c r="I1356" i="4"/>
  <c r="N2678" i="4"/>
  <c r="N2145" i="4"/>
  <c r="I1885" i="4"/>
  <c r="N2413" i="4"/>
  <c r="N4483" i="4"/>
  <c r="I3183" i="4"/>
  <c r="I520" i="4"/>
  <c r="I522" i="4"/>
  <c r="I243" i="4"/>
  <c r="K263" i="4"/>
  <c r="N3456" i="4"/>
  <c r="I1326" i="4"/>
  <c r="I2672" i="4"/>
  <c r="N1880" i="4"/>
  <c r="N4245" i="4"/>
  <c r="I2934" i="4"/>
  <c r="I2400" i="4"/>
  <c r="N3989" i="4"/>
  <c r="N3711" i="4"/>
  <c r="I1079" i="4"/>
  <c r="N2920" i="4"/>
  <c r="N4523" i="4"/>
  <c r="I1338" i="4"/>
  <c r="I531" i="4"/>
  <c r="I249" i="4"/>
  <c r="I251" i="4"/>
  <c r="K276" i="4"/>
  <c r="N3470" i="4"/>
  <c r="N3450" i="4"/>
  <c r="I1328" i="4"/>
  <c r="I2676" i="4"/>
  <c r="I2668" i="4"/>
  <c r="N1864" i="4"/>
  <c r="N4240" i="4"/>
  <c r="N4257" i="4"/>
  <c r="I2924" i="4"/>
  <c r="I2396" i="4"/>
  <c r="I2403" i="4"/>
  <c r="N3991" i="4"/>
  <c r="N3715" i="4"/>
  <c r="N3713" i="4"/>
  <c r="I1080" i="4"/>
  <c r="N2923" i="4"/>
  <c r="N4517" i="4"/>
  <c r="N4520" i="4"/>
  <c r="I1345" i="4"/>
  <c r="I1055" i="4"/>
  <c r="N2658" i="4"/>
  <c r="I2139" i="4"/>
  <c r="N2130" i="4"/>
  <c r="N2141" i="4"/>
  <c r="I1871" i="4"/>
  <c r="I808" i="4"/>
  <c r="I818" i="4"/>
  <c r="N2409" i="4"/>
  <c r="N4498" i="4"/>
  <c r="N4500" i="4"/>
  <c r="N3192" i="4"/>
  <c r="I3196" i="4"/>
  <c r="I7824" i="4"/>
  <c r="I548" i="4"/>
  <c r="I3493" i="4"/>
  <c r="I1111" i="4"/>
  <c r="I2434" i="4"/>
  <c r="I1604" i="4"/>
  <c r="N2694" i="4"/>
  <c r="I1629" i="4"/>
  <c r="I549" i="4"/>
  <c r="I272" i="4"/>
  <c r="I262" i="4"/>
  <c r="K287" i="4"/>
  <c r="I3475" i="4"/>
  <c r="N4773" i="4"/>
  <c r="N4783" i="4"/>
  <c r="I1114" i="4"/>
  <c r="I2682" i="4"/>
  <c r="I2683" i="4"/>
  <c r="I2437" i="4"/>
  <c r="I2416" i="4"/>
  <c r="N3212" i="4"/>
  <c r="N4279" i="4"/>
  <c r="N4274" i="4"/>
  <c r="I1599" i="4"/>
  <c r="N3737" i="4"/>
  <c r="N3757" i="4"/>
  <c r="N2685" i="4"/>
  <c r="I2151" i="4"/>
  <c r="N2429" i="4"/>
  <c r="N2435" i="4"/>
  <c r="N2965" i="4"/>
  <c r="I1646" i="4"/>
  <c r="I1642" i="4"/>
  <c r="N4809" i="4"/>
  <c r="I1377" i="4"/>
  <c r="I1370" i="4"/>
  <c r="N4018" i="4"/>
  <c r="N4007" i="4"/>
  <c r="I3229" i="4"/>
  <c r="N4536" i="4"/>
  <c r="N4539" i="4"/>
  <c r="N2163" i="4"/>
  <c r="I2960" i="4"/>
  <c r="I2955" i="4"/>
  <c r="I840" i="4"/>
  <c r="N3488" i="4"/>
  <c r="N3484" i="4"/>
  <c r="I265" i="4"/>
  <c r="I3188" i="4"/>
  <c r="I2693" i="4"/>
  <c r="N4265" i="4"/>
  <c r="N3756" i="4"/>
  <c r="I2174" i="4"/>
  <c r="I1644" i="4"/>
  <c r="I1381" i="4"/>
  <c r="I3222" i="4"/>
  <c r="N2153" i="4"/>
  <c r="I2671" i="4"/>
  <c r="N3481" i="4"/>
  <c r="I256" i="4"/>
  <c r="I3474" i="4"/>
  <c r="I1100" i="4"/>
  <c r="I2418" i="4"/>
  <c r="N4267" i="4"/>
  <c r="N3748" i="4"/>
  <c r="I2167" i="4"/>
  <c r="N2956" i="4"/>
  <c r="N4813" i="4"/>
  <c r="N4009" i="4"/>
  <c r="I3214" i="4"/>
  <c r="I3223" i="4"/>
  <c r="N4542" i="4"/>
  <c r="N2166" i="4"/>
  <c r="N2161" i="4"/>
  <c r="I2958" i="4"/>
  <c r="I853" i="4"/>
  <c r="I834" i="4"/>
  <c r="N3477" i="4"/>
  <c r="I544" i="4"/>
  <c r="I266" i="4"/>
  <c r="I3471" i="4"/>
  <c r="N4778" i="4"/>
  <c r="I811" i="4"/>
  <c r="I2427" i="4"/>
  <c r="N3226" i="4"/>
  <c r="N3986" i="4"/>
  <c r="N3742" i="4"/>
  <c r="N2399" i="4"/>
  <c r="N2438" i="4"/>
  <c r="N2947" i="4"/>
  <c r="N4794" i="4"/>
  <c r="I1365" i="4"/>
  <c r="N4006" i="4"/>
  <c r="I3227" i="4"/>
  <c r="N4529" i="4"/>
  <c r="N2170" i="4"/>
  <c r="I2944" i="4"/>
  <c r="I848" i="4"/>
  <c r="N3471" i="4"/>
  <c r="I543" i="4"/>
  <c r="I260" i="4"/>
  <c r="K279" i="4"/>
  <c r="I3492" i="4"/>
  <c r="N4787" i="4"/>
  <c r="I1099" i="4"/>
  <c r="I2692" i="4"/>
  <c r="I2417" i="4"/>
  <c r="N3213" i="4"/>
  <c r="N4275" i="4"/>
  <c r="I1601" i="4"/>
  <c r="N3739" i="4"/>
  <c r="N2700" i="4"/>
  <c r="I2155" i="4"/>
  <c r="N2424" i="4"/>
  <c r="N2960" i="4"/>
  <c r="I1636" i="4"/>
  <c r="N4811" i="4"/>
  <c r="I1367" i="4"/>
  <c r="I553" i="4"/>
  <c r="I546" i="4"/>
  <c r="I274" i="4"/>
  <c r="K280" i="4"/>
  <c r="K295" i="4"/>
  <c r="I3490" i="4"/>
  <c r="N4769" i="4"/>
  <c r="N4788" i="4"/>
  <c r="I1107" i="4"/>
  <c r="I2688" i="4"/>
  <c r="I2701" i="4"/>
  <c r="I2415" i="4"/>
  <c r="N3224" i="4"/>
  <c r="N3215" i="4"/>
  <c r="N4266" i="4"/>
  <c r="I1621" i="4"/>
  <c r="N3736" i="4"/>
  <c r="N3746" i="4"/>
  <c r="N2684" i="4"/>
  <c r="N2696" i="4"/>
  <c r="I2158" i="4"/>
  <c r="N2418" i="4"/>
  <c r="N2420" i="4"/>
  <c r="N2966" i="4"/>
  <c r="I1627" i="4"/>
  <c r="I1625" i="4"/>
  <c r="N4802" i="4"/>
  <c r="I1363" i="4"/>
  <c r="I1371" i="4"/>
  <c r="N4021" i="4"/>
  <c r="I3221" i="4"/>
  <c r="I3219" i="4"/>
  <c r="N4531" i="4"/>
  <c r="N2154" i="4"/>
  <c r="N2167" i="4"/>
  <c r="I2966" i="4"/>
  <c r="I836" i="4"/>
  <c r="N3491" i="4"/>
  <c r="N3480" i="4"/>
  <c r="I267" i="4"/>
  <c r="I2696" i="4"/>
  <c r="N3221" i="4"/>
  <c r="N3752" i="4"/>
  <c r="I552" i="4"/>
  <c r="I558" i="4"/>
  <c r="K282" i="4"/>
  <c r="K298" i="4"/>
  <c r="N4786" i="4"/>
  <c r="I1118" i="4"/>
  <c r="I2685" i="4"/>
  <c r="I2395" i="4"/>
  <c r="N3222" i="4"/>
  <c r="N3218" i="4"/>
  <c r="I1622" i="4"/>
  <c r="I1614" i="4"/>
  <c r="N2682" i="4"/>
  <c r="I2171" i="4"/>
  <c r="N2423" i="4"/>
  <c r="N2949" i="4"/>
  <c r="I1639" i="4"/>
  <c r="N4801" i="4"/>
  <c r="I1379" i="4"/>
  <c r="N4019" i="4"/>
  <c r="I3210" i="4"/>
  <c r="N4532" i="4"/>
  <c r="N2169" i="4"/>
  <c r="I2950" i="4"/>
  <c r="I837" i="4"/>
  <c r="N3479" i="4"/>
  <c r="K290" i="4"/>
  <c r="I1097" i="4"/>
  <c r="I1607" i="4"/>
  <c r="N2683" i="4"/>
  <c r="N4806" i="4"/>
  <c r="N4001" i="4"/>
  <c r="I2947" i="4"/>
  <c r="I852" i="4"/>
  <c r="K296" i="4"/>
  <c r="N4771" i="4"/>
  <c r="N3228" i="4"/>
  <c r="I1610" i="4"/>
  <c r="N2430" i="4"/>
  <c r="I1631" i="4"/>
  <c r="N4013" i="4"/>
  <c r="I2933" i="4"/>
  <c r="N4548" i="4"/>
  <c r="I2949" i="4"/>
  <c r="I2948" i="4"/>
  <c r="N3476" i="4"/>
  <c r="N3478" i="4"/>
  <c r="K293" i="4"/>
  <c r="I3481" i="4"/>
  <c r="I2694" i="4"/>
  <c r="N3208" i="4"/>
  <c r="I1616" i="4"/>
  <c r="N2689" i="4"/>
  <c r="N2964" i="4"/>
  <c r="I1630" i="4"/>
  <c r="I1362" i="4"/>
  <c r="N4012" i="4"/>
  <c r="N4541" i="4"/>
  <c r="N2168" i="4"/>
  <c r="I849" i="4"/>
  <c r="N3483" i="4"/>
  <c r="I258" i="4"/>
  <c r="K300" i="4"/>
  <c r="N4789" i="4"/>
  <c r="I2690" i="4"/>
  <c r="N3216" i="4"/>
  <c r="N4283" i="4"/>
  <c r="N3758" i="4"/>
  <c r="N2679" i="4"/>
  <c r="I1863" i="4"/>
  <c r="N2944" i="4"/>
  <c r="N4804" i="4"/>
  <c r="N4008" i="4"/>
  <c r="I559" i="4"/>
  <c r="I263" i="4"/>
  <c r="K288" i="4"/>
  <c r="I3477" i="4"/>
  <c r="N4767" i="4"/>
  <c r="I1103" i="4"/>
  <c r="I2680" i="4"/>
  <c r="I2419" i="4"/>
  <c r="N4285" i="4"/>
  <c r="I1603" i="4"/>
  <c r="N3745" i="4"/>
  <c r="N3451" i="4"/>
  <c r="I2152" i="4"/>
  <c r="I2169" i="4"/>
  <c r="N2953" i="4"/>
  <c r="N2950" i="4"/>
  <c r="N4812" i="4"/>
  <c r="N4807" i="4"/>
  <c r="N4017" i="4"/>
  <c r="N4003" i="4"/>
  <c r="N4527" i="4"/>
  <c r="N4549" i="4"/>
  <c r="I2963" i="4"/>
  <c r="I845" i="4"/>
  <c r="N3473" i="4"/>
  <c r="I7852" i="4"/>
  <c r="N7836" i="4"/>
  <c r="I554" i="4"/>
  <c r="I3491" i="4"/>
  <c r="I1113" i="4"/>
  <c r="N3219" i="4"/>
  <c r="I1606" i="4"/>
  <c r="I2157" i="4"/>
  <c r="I557" i="4"/>
  <c r="I551" i="4"/>
  <c r="I273" i="4"/>
  <c r="K299" i="4"/>
  <c r="K284" i="4"/>
  <c r="I3486" i="4"/>
  <c r="N4780" i="4"/>
  <c r="N7863" i="4"/>
  <c r="I1109" i="4"/>
  <c r="I2695" i="4"/>
  <c r="I2699" i="4"/>
  <c r="I2424" i="4"/>
  <c r="N3211" i="4"/>
  <c r="N3223" i="4"/>
  <c r="N4276" i="4"/>
  <c r="N4273" i="4"/>
  <c r="I1615" i="4"/>
  <c r="N3738" i="4"/>
  <c r="N2687" i="4"/>
  <c r="N2699" i="4"/>
  <c r="I2162" i="4"/>
  <c r="N2415" i="4"/>
  <c r="N2962" i="4"/>
  <c r="N2958" i="4"/>
  <c r="I1640" i="4"/>
  <c r="I1641" i="4"/>
  <c r="N4803" i="4"/>
  <c r="I1378" i="4"/>
  <c r="I1382" i="4"/>
  <c r="N4016" i="4"/>
  <c r="I3224" i="4"/>
  <c r="I3226" i="4"/>
  <c r="N4530" i="4"/>
  <c r="N2162" i="4"/>
  <c r="N2172" i="4"/>
  <c r="I2965" i="4"/>
  <c r="I2954" i="4"/>
  <c r="I832" i="4"/>
  <c r="N3472" i="4"/>
  <c r="N3482" i="4"/>
  <c r="K297" i="4"/>
  <c r="N4790" i="4"/>
  <c r="I2431" i="4"/>
  <c r="N4284" i="4"/>
  <c r="N2680" i="4"/>
  <c r="N2421" i="4"/>
  <c r="I1349" i="4"/>
  <c r="I1376" i="4"/>
  <c r="I3228" i="4"/>
  <c r="N2165" i="4"/>
  <c r="I838" i="4"/>
  <c r="I565" i="4"/>
  <c r="K292" i="4"/>
  <c r="N4775" i="4"/>
  <c r="I2691" i="4"/>
  <c r="N3227" i="4"/>
  <c r="I1618" i="4"/>
  <c r="N2686" i="4"/>
  <c r="N2416" i="4"/>
  <c r="I1638" i="4"/>
  <c r="I1359" i="4"/>
  <c r="N4020" i="4"/>
  <c r="I3230" i="4"/>
  <c r="I3225" i="4"/>
  <c r="N4543" i="4"/>
  <c r="N2158" i="4"/>
  <c r="N2174" i="4"/>
  <c r="I2962" i="4"/>
  <c r="I846" i="4"/>
  <c r="N3492" i="4"/>
  <c r="N3475" i="4"/>
  <c r="I547" i="4"/>
  <c r="K302" i="4"/>
  <c r="I3479" i="4"/>
  <c r="N4785" i="4"/>
  <c r="I2698" i="4"/>
  <c r="I2438" i="4"/>
  <c r="N4277" i="4"/>
  <c r="I1619" i="4"/>
  <c r="N2681" i="4"/>
  <c r="I2156" i="4"/>
  <c r="N2436" i="4"/>
  <c r="I1632" i="4"/>
  <c r="N4796" i="4"/>
  <c r="I1374" i="4"/>
  <c r="N4005" i="4"/>
  <c r="I3220" i="4"/>
  <c r="N4533" i="4"/>
  <c r="N2157" i="4"/>
  <c r="I2959" i="4"/>
  <c r="I854" i="4"/>
  <c r="N3490" i="4"/>
  <c r="I563" i="4"/>
  <c r="I278" i="4"/>
  <c r="K294" i="4"/>
  <c r="I3489" i="4"/>
  <c r="N4784" i="4"/>
  <c r="I1115" i="4"/>
  <c r="I2689" i="4"/>
  <c r="I2433" i="4"/>
  <c r="N3209" i="4"/>
  <c r="N4263" i="4"/>
  <c r="I1611" i="4"/>
  <c r="N3751" i="4"/>
  <c r="N2690" i="4"/>
  <c r="I2163" i="4"/>
  <c r="N2426" i="4"/>
  <c r="N2952" i="4"/>
  <c r="I1626" i="4"/>
  <c r="N4516" i="4"/>
  <c r="I1361" i="4"/>
  <c r="I561" i="4"/>
  <c r="I276" i="4"/>
  <c r="I269" i="4"/>
  <c r="K301" i="4"/>
  <c r="I3488" i="4"/>
  <c r="I3485" i="4"/>
  <c r="N4779" i="4"/>
  <c r="I1110" i="4"/>
  <c r="I1104" i="4"/>
  <c r="I2687" i="4"/>
  <c r="I2423" i="4"/>
  <c r="I2420" i="4"/>
  <c r="N3214" i="4"/>
  <c r="N4270" i="4"/>
  <c r="N4272" i="4"/>
  <c r="I1602" i="4"/>
  <c r="N3755" i="4"/>
  <c r="N3743" i="4"/>
  <c r="N2697" i="4"/>
  <c r="I2165" i="4"/>
  <c r="I2173" i="4"/>
  <c r="N2431" i="4"/>
  <c r="N2129" i="4"/>
  <c r="N2957" i="4"/>
  <c r="I1634" i="4"/>
  <c r="I1628" i="4"/>
  <c r="N4805" i="4"/>
  <c r="I1375" i="4"/>
  <c r="N4000" i="4"/>
  <c r="N4011" i="4"/>
  <c r="I3207" i="4"/>
  <c r="N4537" i="4"/>
  <c r="N4546" i="4"/>
  <c r="N2159" i="4"/>
  <c r="I2951" i="4"/>
  <c r="I2953" i="4"/>
  <c r="I851" i="4"/>
  <c r="N3493" i="4"/>
  <c r="N3186" i="4"/>
  <c r="N4772" i="4"/>
  <c r="N2434" i="4"/>
  <c r="I264" i="4"/>
  <c r="I3483" i="4"/>
  <c r="I1106" i="4"/>
  <c r="I2436" i="4"/>
  <c r="N4268" i="4"/>
  <c r="N3735" i="4"/>
  <c r="I2164" i="4"/>
  <c r="N2961" i="4"/>
  <c r="N4808" i="4"/>
  <c r="I1073" i="4"/>
  <c r="I3215" i="4"/>
  <c r="N2171" i="4"/>
  <c r="I831" i="4"/>
  <c r="I564" i="4"/>
  <c r="I2429" i="4"/>
  <c r="N2951" i="4"/>
  <c r="N4544" i="4"/>
  <c r="I566" i="4"/>
  <c r="I2684" i="4"/>
  <c r="N2691" i="4"/>
  <c r="I1366" i="4"/>
  <c r="I3213" i="4"/>
  <c r="N2151" i="4"/>
  <c r="I841" i="4"/>
  <c r="I259" i="4"/>
  <c r="I1096" i="4"/>
  <c r="N4281" i="4"/>
  <c r="I2168" i="4"/>
  <c r="N4797" i="4"/>
  <c r="I3217" i="4"/>
  <c r="I2952" i="4"/>
  <c r="I550" i="4"/>
  <c r="I3484" i="4"/>
  <c r="I1105" i="4"/>
  <c r="I1605" i="4"/>
  <c r="I2159" i="4"/>
  <c r="N2419" i="4"/>
  <c r="I1368" i="4"/>
  <c r="I261" i="4"/>
  <c r="I3487" i="4"/>
  <c r="I1101" i="4"/>
  <c r="I2432" i="4"/>
  <c r="N3229" i="4"/>
  <c r="I1612" i="4"/>
  <c r="N2693" i="4"/>
  <c r="N2417" i="4"/>
  <c r="I1637" i="4"/>
  <c r="I1369" i="4"/>
  <c r="I3209" i="4"/>
  <c r="N2160" i="4"/>
  <c r="I842" i="4"/>
  <c r="I3231" i="4"/>
  <c r="K281" i="4"/>
  <c r="N4776" i="4"/>
  <c r="I2430" i="4"/>
  <c r="N4282" i="4"/>
  <c r="N3741" i="4"/>
  <c r="N2437" i="4"/>
  <c r="I555" i="4"/>
  <c r="I275" i="4"/>
  <c r="I270" i="4"/>
  <c r="K291" i="4"/>
  <c r="I3473" i="4"/>
  <c r="I3478" i="4"/>
  <c r="N4782" i="4"/>
  <c r="I1108" i="4"/>
  <c r="I1098" i="4"/>
  <c r="I2702" i="4"/>
  <c r="I2421" i="4"/>
  <c r="I2428" i="4"/>
  <c r="N3217" i="4"/>
  <c r="N2931" i="4"/>
  <c r="N4286" i="4"/>
  <c r="I1613" i="4"/>
  <c r="N3753" i="4"/>
  <c r="N3749" i="4"/>
  <c r="N2692" i="4"/>
  <c r="I2160" i="4"/>
  <c r="I2154" i="4"/>
  <c r="N2432" i="4"/>
  <c r="N2955" i="4"/>
  <c r="N2672" i="4"/>
  <c r="I1633" i="4"/>
  <c r="N4800" i="4"/>
  <c r="N4792" i="4"/>
  <c r="I1372" i="4"/>
  <c r="N4002" i="4"/>
  <c r="N4014" i="4"/>
  <c r="I3211" i="4"/>
  <c r="N4545" i="4"/>
  <c r="N4550" i="4"/>
  <c r="N2164" i="4"/>
  <c r="N1866" i="4"/>
  <c r="I2957" i="4"/>
  <c r="I843" i="4"/>
  <c r="I850" i="4"/>
  <c r="N3487" i="4"/>
  <c r="I268" i="4"/>
  <c r="I3482" i="4"/>
  <c r="I1102" i="4"/>
  <c r="N3230" i="4"/>
  <c r="I1620" i="4"/>
  <c r="I2166" i="4"/>
  <c r="N2943" i="4"/>
  <c r="N4799" i="4"/>
  <c r="N4022" i="4"/>
  <c r="N4547" i="4"/>
  <c r="I2943" i="4"/>
  <c r="N3486" i="4"/>
  <c r="I271" i="4"/>
  <c r="I3472" i="4"/>
  <c r="I1116" i="4"/>
  <c r="I2425" i="4"/>
  <c r="N4264" i="4"/>
  <c r="N3744" i="4"/>
  <c r="I2170" i="4"/>
  <c r="N2948" i="4"/>
  <c r="N4791" i="4"/>
  <c r="N4015" i="4"/>
  <c r="N4004" i="4"/>
  <c r="I3212" i="4"/>
  <c r="N4528" i="4"/>
  <c r="N4540" i="4"/>
  <c r="N2152" i="4"/>
  <c r="I2961" i="4"/>
  <c r="I2964" i="4"/>
  <c r="I835" i="4"/>
  <c r="N3474" i="4"/>
  <c r="I545" i="4"/>
  <c r="I257" i="4"/>
  <c r="K286" i="4"/>
  <c r="N4774" i="4"/>
  <c r="I1112" i="4"/>
  <c r="I2700" i="4"/>
  <c r="N3225" i="4"/>
  <c r="N4271" i="4"/>
  <c r="N3750" i="4"/>
  <c r="N2701" i="4"/>
  <c r="N2427" i="4"/>
  <c r="N2959" i="4"/>
  <c r="I1645" i="4"/>
  <c r="N4814" i="4"/>
  <c r="I1364" i="4"/>
  <c r="N3720" i="4"/>
  <c r="N4534" i="4"/>
  <c r="N2156" i="4"/>
  <c r="I2956" i="4"/>
  <c r="I847" i="4"/>
  <c r="N3489" i="4"/>
  <c r="I560" i="4"/>
  <c r="I277" i="4"/>
  <c r="K289" i="4"/>
  <c r="I3476" i="4"/>
  <c r="N4781" i="4"/>
  <c r="N4480" i="4"/>
  <c r="I2679" i="4"/>
  <c r="I2435" i="4"/>
  <c r="N3207" i="4"/>
  <c r="N4280" i="4"/>
  <c r="I1608" i="4"/>
  <c r="N3740" i="4"/>
  <c r="N2695" i="4"/>
  <c r="I2172" i="4"/>
  <c r="N2428" i="4"/>
  <c r="N2954" i="4"/>
  <c r="I1624" i="4"/>
  <c r="N4810" i="4"/>
  <c r="I1373" i="4"/>
  <c r="I556" i="4"/>
  <c r="I562" i="4"/>
  <c r="I255" i="4"/>
  <c r="K285" i="4"/>
  <c r="K283" i="4"/>
  <c r="I3494" i="4"/>
  <c r="N4768" i="4"/>
  <c r="N4777" i="4"/>
  <c r="I1117" i="4"/>
  <c r="I2697" i="4"/>
  <c r="I2686" i="4"/>
  <c r="I2422" i="4"/>
  <c r="I2128" i="4"/>
  <c r="N3220" i="4"/>
  <c r="N4269" i="4"/>
  <c r="I1600" i="4"/>
  <c r="I1617" i="4"/>
  <c r="N3754" i="4"/>
  <c r="N2698" i="4"/>
  <c r="N2702" i="4"/>
  <c r="I2153" i="4"/>
  <c r="N2425" i="4"/>
  <c r="N2433" i="4"/>
  <c r="N2946" i="4"/>
  <c r="N2963" i="4"/>
  <c r="I1643" i="4"/>
  <c r="N4795" i="4"/>
  <c r="N4798" i="4"/>
  <c r="I1360" i="4"/>
  <c r="N3999" i="4"/>
  <c r="I3216" i="4"/>
  <c r="I3208" i="4"/>
  <c r="N4538" i="4"/>
  <c r="N4250" i="4"/>
  <c r="N2173" i="4"/>
  <c r="I2946" i="4"/>
  <c r="I839" i="4"/>
  <c r="I833" i="4"/>
  <c r="N3494" i="4"/>
  <c r="I1891" i="4"/>
  <c r="I1130" i="4"/>
  <c r="I7825" i="4"/>
  <c r="I586" i="4"/>
  <c r="K313" i="4"/>
  <c r="I860" i="4"/>
  <c r="I1648" i="4"/>
  <c r="I1141" i="4"/>
  <c r="N5083" i="4"/>
  <c r="I585" i="4"/>
  <c r="I583" i="4"/>
  <c r="I296" i="4"/>
  <c r="K325" i="4"/>
  <c r="K304" i="4"/>
  <c r="N3241" i="4"/>
  <c r="I3774" i="4"/>
  <c r="I3769" i="4"/>
  <c r="I874" i="4"/>
  <c r="I863" i="4"/>
  <c r="N4310" i="4"/>
  <c r="I1658" i="4"/>
  <c r="I1666" i="4"/>
  <c r="N3505" i="4"/>
  <c r="I1385" i="4"/>
  <c r="I1402" i="4"/>
  <c r="I1127" i="4"/>
  <c r="I844" i="4"/>
  <c r="N2451" i="4"/>
  <c r="I3516" i="4"/>
  <c r="I3507" i="4"/>
  <c r="N5099" i="4"/>
  <c r="I1924" i="4"/>
  <c r="I1927" i="4"/>
  <c r="I2446" i="4"/>
  <c r="N2989" i="4"/>
  <c r="I2706" i="4"/>
  <c r="I2723" i="4"/>
  <c r="I2983" i="4"/>
  <c r="N3777" i="4"/>
  <c r="N3782" i="4"/>
  <c r="I3245" i="4"/>
  <c r="N4823" i="4"/>
  <c r="N4832" i="4"/>
  <c r="N2706" i="4"/>
  <c r="N4025" i="4"/>
  <c r="N4040" i="4"/>
  <c r="I1899" i="4"/>
  <c r="N4552" i="4"/>
  <c r="N4572" i="4"/>
  <c r="N5066" i="4"/>
  <c r="N5072" i="4"/>
  <c r="K317" i="4"/>
  <c r="I876" i="4"/>
  <c r="N3497" i="4"/>
  <c r="N2456" i="4"/>
  <c r="I1930" i="4"/>
  <c r="N2988" i="4"/>
  <c r="I2986" i="4"/>
  <c r="I3244" i="4"/>
  <c r="N4829" i="4"/>
  <c r="N4026" i="4"/>
  <c r="N4559" i="4"/>
  <c r="I578" i="4"/>
  <c r="K326" i="4"/>
  <c r="I3773" i="4"/>
  <c r="I873" i="4"/>
  <c r="N4010" i="4"/>
  <c r="N3501" i="4"/>
  <c r="I1132" i="4"/>
  <c r="I3505" i="4"/>
  <c r="I1923" i="4"/>
  <c r="N2972" i="4"/>
  <c r="I2970" i="4"/>
  <c r="N3779" i="4"/>
  <c r="I3232" i="4"/>
  <c r="N4838" i="4"/>
  <c r="N4819" i="4"/>
  <c r="N2717" i="4"/>
  <c r="N4036" i="4"/>
  <c r="N4029" i="4"/>
  <c r="I1900" i="4"/>
  <c r="N4573" i="4"/>
  <c r="N4556" i="4"/>
  <c r="N5076" i="4"/>
  <c r="I300" i="4"/>
  <c r="K319" i="4"/>
  <c r="N3248" i="4"/>
  <c r="I862" i="4"/>
  <c r="N4301" i="4"/>
  <c r="N3509" i="4"/>
  <c r="I1122" i="4"/>
  <c r="N2461" i="4"/>
  <c r="N5080" i="4"/>
  <c r="I1915" i="4"/>
  <c r="I2462" i="4"/>
  <c r="N2978" i="4"/>
  <c r="I2714" i="4"/>
  <c r="N3772" i="4"/>
  <c r="I3243" i="4"/>
  <c r="N4827" i="4"/>
  <c r="N2703" i="4"/>
  <c r="N4043" i="4"/>
  <c r="I1895" i="4"/>
  <c r="N4558" i="4"/>
  <c r="N5071" i="4"/>
  <c r="I570" i="4"/>
  <c r="I290" i="4"/>
  <c r="K310" i="4"/>
  <c r="N3244" i="4"/>
  <c r="I3770" i="4"/>
  <c r="N4303" i="4"/>
  <c r="I1665" i="4"/>
  <c r="N3514" i="4"/>
  <c r="I1397" i="4"/>
  <c r="I1128" i="4"/>
  <c r="N2441" i="4"/>
  <c r="I3500" i="4"/>
  <c r="N5101" i="4"/>
  <c r="I1918" i="4"/>
  <c r="I2450" i="4"/>
  <c r="N2981" i="4"/>
  <c r="I2721" i="4"/>
  <c r="I2426" i="4"/>
  <c r="I2975" i="4"/>
  <c r="I589" i="4"/>
  <c r="I587" i="4"/>
  <c r="I282" i="4"/>
  <c r="K307" i="4"/>
  <c r="K305" i="4"/>
  <c r="N3238" i="4"/>
  <c r="I3761" i="4"/>
  <c r="I3765" i="4"/>
  <c r="I856" i="4"/>
  <c r="N4295" i="4"/>
  <c r="N4290" i="4"/>
  <c r="I1653" i="4"/>
  <c r="N3513" i="4"/>
  <c r="N3510" i="4"/>
  <c r="I1398" i="4"/>
  <c r="I1134" i="4"/>
  <c r="N2444" i="4"/>
  <c r="N2439" i="4"/>
  <c r="I3517" i="4"/>
  <c r="N5079" i="4"/>
  <c r="N5100" i="4"/>
  <c r="I1911" i="4"/>
  <c r="I2454" i="4"/>
  <c r="I2458" i="4"/>
  <c r="N2979" i="4"/>
  <c r="I2725" i="4"/>
  <c r="I2710" i="4"/>
  <c r="I2987" i="4"/>
  <c r="I2681" i="4"/>
  <c r="N3770" i="4"/>
  <c r="I3254" i="4"/>
  <c r="N4815" i="4"/>
  <c r="N4825" i="4"/>
  <c r="N2718" i="4"/>
  <c r="N4034" i="4"/>
  <c r="N4032" i="4"/>
  <c r="I1906" i="4"/>
  <c r="N4566" i="4"/>
  <c r="N4574" i="4"/>
  <c r="N5067" i="4"/>
  <c r="I3786" i="4"/>
  <c r="I3529" i="4"/>
  <c r="I7826" i="4"/>
  <c r="I301" i="4"/>
  <c r="N4291" i="4"/>
  <c r="I1389" i="4"/>
  <c r="I3506" i="4"/>
  <c r="I1934" i="4"/>
  <c r="I286" i="4"/>
  <c r="K322" i="4"/>
  <c r="N3249" i="4"/>
  <c r="I3779" i="4"/>
  <c r="I3480" i="4"/>
  <c r="N4298" i="4"/>
  <c r="N4309" i="4"/>
  <c r="N3518" i="4"/>
  <c r="I1394" i="4"/>
  <c r="I1121" i="4"/>
  <c r="N2457" i="4"/>
  <c r="N2447" i="4"/>
  <c r="N5084" i="4"/>
  <c r="N5086" i="4"/>
  <c r="I2442" i="4"/>
  <c r="I2445" i="4"/>
  <c r="I2703" i="4"/>
  <c r="I2980" i="4"/>
  <c r="N3759" i="4"/>
  <c r="I3241" i="4"/>
  <c r="N4833" i="4"/>
  <c r="N2714" i="4"/>
  <c r="N4046" i="4"/>
  <c r="I1894" i="4"/>
  <c r="N4554" i="4"/>
  <c r="N5060" i="4"/>
  <c r="I3771" i="4"/>
  <c r="I1667" i="4"/>
  <c r="I3497" i="4"/>
  <c r="I2449" i="4"/>
  <c r="N3769" i="4"/>
  <c r="I2945" i="4"/>
  <c r="I1908" i="4"/>
  <c r="N5055" i="4"/>
  <c r="N3236" i="4"/>
  <c r="I869" i="4"/>
  <c r="I1647" i="4"/>
  <c r="I1396" i="4"/>
  <c r="N5088" i="4"/>
  <c r="I2441" i="4"/>
  <c r="N3778" i="4"/>
  <c r="I3251" i="4"/>
  <c r="N4821" i="4"/>
  <c r="N2723" i="4"/>
  <c r="I1910" i="4"/>
  <c r="I1901" i="4"/>
  <c r="N5069" i="4"/>
  <c r="I581" i="4"/>
  <c r="N3250" i="4"/>
  <c r="I3775" i="4"/>
  <c r="I1657" i="4"/>
  <c r="I1399" i="4"/>
  <c r="I3499" i="4"/>
  <c r="N5087" i="4"/>
  <c r="N2974" i="4"/>
  <c r="I2704" i="4"/>
  <c r="N3765" i="4"/>
  <c r="I3242" i="4"/>
  <c r="N4035" i="4"/>
  <c r="I1892" i="4"/>
  <c r="N5062" i="4"/>
  <c r="I298" i="4"/>
  <c r="K303" i="4"/>
  <c r="I3772" i="4"/>
  <c r="I865" i="4"/>
  <c r="I1650" i="4"/>
  <c r="N3210" i="4"/>
  <c r="I1125" i="4"/>
  <c r="N2448" i="4"/>
  <c r="N5093" i="4"/>
  <c r="I1914" i="4"/>
  <c r="N2984" i="4"/>
  <c r="I2713" i="4"/>
  <c r="N3781" i="4"/>
  <c r="I588" i="4"/>
  <c r="I293" i="4"/>
  <c r="K309" i="4"/>
  <c r="N3240" i="4"/>
  <c r="I3768" i="4"/>
  <c r="I866" i="4"/>
  <c r="N4302" i="4"/>
  <c r="I1664" i="4"/>
  <c r="N3499" i="4"/>
  <c r="I1392" i="4"/>
  <c r="N2449" i="4"/>
  <c r="I3518" i="4"/>
  <c r="N5082" i="4"/>
  <c r="I1916" i="4"/>
  <c r="I2460" i="4"/>
  <c r="N2986" i="4"/>
  <c r="I2709" i="4"/>
  <c r="I2977" i="4"/>
  <c r="N3760" i="4"/>
  <c r="N3771" i="4"/>
  <c r="N4820" i="4"/>
  <c r="N2719" i="4"/>
  <c r="N4023" i="4"/>
  <c r="I1887" i="4"/>
  <c r="N4569" i="4"/>
  <c r="N5074" i="4"/>
  <c r="I3255" i="4"/>
  <c r="I579" i="4"/>
  <c r="N3247" i="4"/>
  <c r="I861" i="4"/>
  <c r="N3508" i="4"/>
  <c r="N2460" i="4"/>
  <c r="N5097" i="4"/>
  <c r="I569" i="4"/>
  <c r="I568" i="4"/>
  <c r="I294" i="4"/>
  <c r="K316" i="4"/>
  <c r="K323" i="4"/>
  <c r="N3254" i="4"/>
  <c r="I3777" i="4"/>
  <c r="I3763" i="4"/>
  <c r="I859" i="4"/>
  <c r="N4304" i="4"/>
  <c r="N4297" i="4"/>
  <c r="I1651" i="4"/>
  <c r="N3502" i="4"/>
  <c r="N3507" i="4"/>
  <c r="I1406" i="4"/>
  <c r="I1095" i="4"/>
  <c r="I1123" i="4"/>
  <c r="N2459" i="4"/>
  <c r="N2446" i="4"/>
  <c r="I3504" i="4"/>
  <c r="N5095" i="4"/>
  <c r="N5098" i="4"/>
  <c r="I1920" i="4"/>
  <c r="I1921" i="4"/>
  <c r="I2451" i="4"/>
  <c r="N2971" i="4"/>
  <c r="I2712" i="4"/>
  <c r="I2981" i="4"/>
  <c r="I2989" i="4"/>
  <c r="N3766" i="4"/>
  <c r="N3763" i="4"/>
  <c r="I3249" i="4"/>
  <c r="N4817" i="4"/>
  <c r="N4834" i="4"/>
  <c r="N2716" i="4"/>
  <c r="N4042" i="4"/>
  <c r="N4041" i="4"/>
  <c r="I1907" i="4"/>
  <c r="N4567" i="4"/>
  <c r="N4571" i="4"/>
  <c r="N5057" i="4"/>
  <c r="I580" i="4"/>
  <c r="N3232" i="4"/>
  <c r="N4306" i="4"/>
  <c r="I1386" i="4"/>
  <c r="N2454" i="4"/>
  <c r="I1912" i="4"/>
  <c r="N2983" i="4"/>
  <c r="I2968" i="4"/>
  <c r="I3235" i="4"/>
  <c r="N2710" i="4"/>
  <c r="I1897" i="4"/>
  <c r="N5056" i="4"/>
  <c r="I575" i="4"/>
  <c r="K314" i="4"/>
  <c r="I3766" i="4"/>
  <c r="I857" i="4"/>
  <c r="I1654" i="4"/>
  <c r="I1393" i="4"/>
  <c r="N2443" i="4"/>
  <c r="N5096" i="4"/>
  <c r="I1917" i="4"/>
  <c r="N2980" i="4"/>
  <c r="I2990" i="4"/>
  <c r="N3780" i="4"/>
  <c r="I3246" i="4"/>
  <c r="N4836" i="4"/>
  <c r="N4535" i="4"/>
  <c r="N2712" i="4"/>
  <c r="N4027" i="4"/>
  <c r="N4045" i="4"/>
  <c r="I1905" i="4"/>
  <c r="N4564" i="4"/>
  <c r="N4555" i="4"/>
  <c r="N5068" i="4"/>
  <c r="I279" i="4"/>
  <c r="K311" i="4"/>
  <c r="I3764" i="4"/>
  <c r="I878" i="4"/>
  <c r="I1662" i="4"/>
  <c r="N3504" i="4"/>
  <c r="I1135" i="4"/>
  <c r="N2155" i="4"/>
  <c r="N5094" i="4"/>
  <c r="I1635" i="4"/>
  <c r="I2448" i="4"/>
  <c r="I2722" i="4"/>
  <c r="I2988" i="4"/>
  <c r="N3768" i="4"/>
  <c r="I3250" i="4"/>
  <c r="N4830" i="4"/>
  <c r="N2715" i="4"/>
  <c r="N4039" i="4"/>
  <c r="I1898" i="4"/>
  <c r="N5063" i="4"/>
  <c r="I574" i="4"/>
  <c r="I284" i="4"/>
  <c r="K320" i="4"/>
  <c r="N3243" i="4"/>
  <c r="N2945" i="4"/>
  <c r="I870" i="4"/>
  <c r="N4305" i="4"/>
  <c r="I1660" i="4"/>
  <c r="N3517" i="4"/>
  <c r="I1403" i="4"/>
  <c r="I1140" i="4"/>
  <c r="N2450" i="4"/>
  <c r="I3509" i="4"/>
  <c r="N5089" i="4"/>
  <c r="I1922" i="4"/>
  <c r="I2457" i="4"/>
  <c r="N2976" i="4"/>
  <c r="I2711" i="4"/>
  <c r="I2979" i="4"/>
  <c r="N3767" i="4"/>
  <c r="I573" i="4"/>
  <c r="I571" i="4"/>
  <c r="I289" i="4"/>
  <c r="K321" i="4"/>
  <c r="K324" i="4"/>
  <c r="N3251" i="4"/>
  <c r="I3776" i="4"/>
  <c r="I3767" i="4"/>
  <c r="I872" i="4"/>
  <c r="N4289" i="4"/>
  <c r="I1670" i="4"/>
  <c r="I1663" i="4"/>
  <c r="N3515" i="4"/>
  <c r="N3506" i="4"/>
  <c r="I1400" i="4"/>
  <c r="I1126" i="4"/>
  <c r="N2452" i="4"/>
  <c r="N2455" i="4"/>
  <c r="I3515" i="4"/>
  <c r="N5092" i="4"/>
  <c r="I1932" i="4"/>
  <c r="I1933" i="4"/>
  <c r="I2443" i="4"/>
  <c r="N2990" i="4"/>
  <c r="N2973" i="4"/>
  <c r="I2707" i="4"/>
  <c r="I2726" i="4"/>
  <c r="I2976" i="4"/>
  <c r="N3774" i="4"/>
  <c r="N3762" i="4"/>
  <c r="I3237" i="4"/>
  <c r="N4818" i="4"/>
  <c r="N2708" i="4"/>
  <c r="N2713" i="4"/>
  <c r="N4033" i="4"/>
  <c r="I1902" i="4"/>
  <c r="I1903" i="4"/>
  <c r="N4551" i="4"/>
  <c r="N4278" i="4"/>
  <c r="N5078" i="4"/>
  <c r="I590" i="4"/>
  <c r="I3762" i="4"/>
  <c r="I584" i="4"/>
  <c r="I287" i="4"/>
  <c r="N3246" i="4"/>
  <c r="I875" i="4"/>
  <c r="I1656" i="4"/>
  <c r="N3503" i="4"/>
  <c r="I1142" i="4"/>
  <c r="I3503" i="4"/>
  <c r="I1931" i="4"/>
  <c r="N2987" i="4"/>
  <c r="I2967" i="4"/>
  <c r="I3240" i="4"/>
  <c r="N2721" i="4"/>
  <c r="N3747" i="4"/>
  <c r="N5073" i="4"/>
  <c r="I297" i="4"/>
  <c r="I1391" i="4"/>
  <c r="I2718" i="4"/>
  <c r="N2707" i="4"/>
  <c r="I291" i="4"/>
  <c r="N4294" i="4"/>
  <c r="N2445" i="4"/>
  <c r="I2708" i="4"/>
  <c r="I3236" i="4"/>
  <c r="N2724" i="4"/>
  <c r="N4024" i="4"/>
  <c r="N4562" i="4"/>
  <c r="I281" i="4"/>
  <c r="N4307" i="4"/>
  <c r="I1129" i="4"/>
  <c r="I2461" i="4"/>
  <c r="I2974" i="4"/>
  <c r="N4816" i="4"/>
  <c r="N4553" i="4"/>
  <c r="I577" i="4"/>
  <c r="N3252" i="4"/>
  <c r="N4287" i="4"/>
  <c r="I1404" i="4"/>
  <c r="I3495" i="4"/>
  <c r="I2439" i="4"/>
  <c r="I2969" i="4"/>
  <c r="I302" i="4"/>
  <c r="N3231" i="4"/>
  <c r="I855" i="4"/>
  <c r="I1652" i="4"/>
  <c r="I1383" i="4"/>
  <c r="I1139" i="4"/>
  <c r="I3496" i="4"/>
  <c r="I1919" i="4"/>
  <c r="N2968" i="4"/>
  <c r="I2985" i="4"/>
  <c r="I3252" i="4"/>
  <c r="N2725" i="4"/>
  <c r="I1889" i="4"/>
  <c r="N5070" i="4"/>
  <c r="N7837" i="4"/>
  <c r="K306" i="4"/>
  <c r="I3780" i="4"/>
  <c r="I1655" i="4"/>
  <c r="I1390" i="4"/>
  <c r="I3510" i="4"/>
  <c r="N2975" i="4"/>
  <c r="I567" i="4"/>
  <c r="I280" i="4"/>
  <c r="I288" i="4"/>
  <c r="K318" i="4"/>
  <c r="N3253" i="4"/>
  <c r="N3239" i="4"/>
  <c r="I3778" i="4"/>
  <c r="I858" i="4"/>
  <c r="I864" i="4"/>
  <c r="N4308" i="4"/>
  <c r="I1668" i="4"/>
  <c r="I1661" i="4"/>
  <c r="N3496" i="4"/>
  <c r="I1388" i="4"/>
  <c r="I1387" i="4"/>
  <c r="I1136" i="4"/>
  <c r="I1131" i="4"/>
  <c r="N2442" i="4"/>
  <c r="I3513" i="4"/>
  <c r="I3502" i="4"/>
  <c r="N5090" i="4"/>
  <c r="N4793" i="4"/>
  <c r="I1928" i="4"/>
  <c r="I2452" i="4"/>
  <c r="N2982" i="4"/>
  <c r="N2985" i="4"/>
  <c r="I2716" i="4"/>
  <c r="I2971" i="4"/>
  <c r="N7864" i="4"/>
  <c r="N3761" i="4"/>
  <c r="I3247" i="4"/>
  <c r="I3234" i="4"/>
  <c r="N4835" i="4"/>
  <c r="N2705" i="4"/>
  <c r="N2711" i="4"/>
  <c r="N4044" i="4"/>
  <c r="I1890" i="4"/>
  <c r="I1896" i="4"/>
  <c r="N4568" i="4"/>
  <c r="N5077" i="4"/>
  <c r="N5064" i="4"/>
  <c r="I299" i="4"/>
  <c r="I3760" i="4"/>
  <c r="N3495" i="4"/>
  <c r="I1133" i="4"/>
  <c r="N5102" i="4"/>
  <c r="I2459" i="4"/>
  <c r="I2719" i="4"/>
  <c r="N3773" i="4"/>
  <c r="N4822" i="4"/>
  <c r="N4038" i="4"/>
  <c r="N4561" i="4"/>
  <c r="N4770" i="4"/>
  <c r="I283" i="4"/>
  <c r="N3233" i="4"/>
  <c r="I868" i="4"/>
  <c r="N4299" i="4"/>
  <c r="N3498" i="4"/>
  <c r="I1138" i="4"/>
  <c r="I3501" i="4"/>
  <c r="I1926" i="4"/>
  <c r="I2455" i="4"/>
  <c r="I2715" i="4"/>
  <c r="N3776" i="4"/>
  <c r="I3248" i="4"/>
  <c r="N4837" i="4"/>
  <c r="N4826" i="4"/>
  <c r="N2722" i="4"/>
  <c r="N2704" i="4"/>
  <c r="N4030" i="4"/>
  <c r="I1888" i="4"/>
  <c r="I1609" i="4"/>
  <c r="N4560" i="4"/>
  <c r="N5065" i="4"/>
  <c r="I582" i="4"/>
  <c r="K312" i="4"/>
  <c r="N3245" i="4"/>
  <c r="I877" i="4"/>
  <c r="N4300" i="4"/>
  <c r="N3511" i="4"/>
  <c r="I1395" i="4"/>
  <c r="N2440" i="4"/>
  <c r="I3514" i="4"/>
  <c r="I1925" i="4"/>
  <c r="I2444" i="4"/>
  <c r="N2977" i="4"/>
  <c r="I2720" i="4"/>
  <c r="I2972" i="4"/>
  <c r="I3238" i="4"/>
  <c r="N4828" i="4"/>
  <c r="N2720" i="4"/>
  <c r="N4028" i="4"/>
  <c r="I1904" i="4"/>
  <c r="N4570" i="4"/>
  <c r="N5075" i="4"/>
  <c r="I576" i="4"/>
  <c r="I292" i="4"/>
  <c r="K308" i="4"/>
  <c r="N3234" i="4"/>
  <c r="I3781" i="4"/>
  <c r="N4292" i="4"/>
  <c r="I1659" i="4"/>
  <c r="N3516" i="4"/>
  <c r="I1405" i="4"/>
  <c r="I1137" i="4"/>
  <c r="N2458" i="4"/>
  <c r="I3511" i="4"/>
  <c r="I3218" i="4"/>
  <c r="N5081" i="4"/>
  <c r="I2447" i="4"/>
  <c r="I2161" i="4"/>
  <c r="N2969" i="4"/>
  <c r="I2717" i="4"/>
  <c r="I2973" i="4"/>
  <c r="I3239" i="4"/>
  <c r="I572" i="4"/>
  <c r="I295" i="4"/>
  <c r="I285" i="4"/>
  <c r="K315" i="4"/>
  <c r="N3235" i="4"/>
  <c r="N3237" i="4"/>
  <c r="I3782" i="4"/>
  <c r="I871" i="4"/>
  <c r="N4288" i="4"/>
  <c r="N4293" i="4"/>
  <c r="I1669" i="4"/>
  <c r="I1380" i="4"/>
  <c r="N3512" i="4"/>
  <c r="I1401" i="4"/>
  <c r="I1119" i="4"/>
  <c r="I1124" i="4"/>
  <c r="N2462" i="4"/>
  <c r="I3508" i="4"/>
  <c r="I3512" i="4"/>
  <c r="N5085" i="4"/>
  <c r="I1929" i="4"/>
  <c r="I2456" i="4"/>
  <c r="I2453" i="4"/>
  <c r="N2967" i="4"/>
  <c r="N2688" i="4"/>
  <c r="I2724" i="4"/>
  <c r="I2984" i="4"/>
  <c r="I2978" i="4"/>
  <c r="N3775" i="4"/>
  <c r="N3485" i="4"/>
  <c r="I3253" i="4"/>
  <c r="N4831" i="4"/>
  <c r="N2726" i="4"/>
  <c r="N2422" i="4"/>
  <c r="N4037" i="4"/>
  <c r="I1893" i="4"/>
  <c r="N4565" i="4"/>
  <c r="N4557" i="4"/>
  <c r="N5058" i="4"/>
  <c r="N5059" i="4"/>
  <c r="I7853" i="4"/>
  <c r="K347" i="4"/>
  <c r="I2196" i="4"/>
  <c r="N3260" i="4"/>
  <c r="I4063" i="4"/>
  <c r="I3008" i="4"/>
  <c r="N3787" i="4"/>
  <c r="I2211" i="4"/>
  <c r="I1953" i="4"/>
  <c r="K335" i="4"/>
  <c r="K327" i="4"/>
  <c r="N4842" i="4"/>
  <c r="I2193" i="4"/>
  <c r="I2179" i="4"/>
  <c r="N4328" i="4"/>
  <c r="N3012" i="4"/>
  <c r="N2994" i="4"/>
  <c r="N3264" i="4"/>
  <c r="N2735" i="4"/>
  <c r="I4047" i="4"/>
  <c r="I4069" i="4"/>
  <c r="N5360" i="4"/>
  <c r="N5061" i="4"/>
  <c r="N5112" i="4"/>
  <c r="I2996" i="4"/>
  <c r="I1679" i="4"/>
  <c r="I1672" i="4"/>
  <c r="N3791" i="4"/>
  <c r="N4066" i="4"/>
  <c r="N4056" i="4"/>
  <c r="I2732" i="4"/>
  <c r="I2205" i="4"/>
  <c r="I2215" i="4"/>
  <c r="I1426" i="4"/>
  <c r="I1947" i="4"/>
  <c r="I1943" i="4"/>
  <c r="I3523" i="4"/>
  <c r="I3260" i="4"/>
  <c r="I3278" i="4"/>
  <c r="N5382" i="4"/>
  <c r="I3794" i="4"/>
  <c r="N4578" i="4"/>
  <c r="N4591" i="4"/>
  <c r="I1145" i="4"/>
  <c r="I1158" i="4"/>
  <c r="N3531" i="4"/>
  <c r="N4851" i="4"/>
  <c r="N4315" i="4"/>
  <c r="N2748" i="4"/>
  <c r="N5123" i="4"/>
  <c r="I1674" i="4"/>
  <c r="I2750" i="4"/>
  <c r="I1417" i="4"/>
  <c r="I3257" i="4"/>
  <c r="I3793" i="4"/>
  <c r="I1146" i="4"/>
  <c r="K331" i="4"/>
  <c r="I2192" i="4"/>
  <c r="N4031" i="4"/>
  <c r="N3265" i="4"/>
  <c r="I4064" i="4"/>
  <c r="N5119" i="4"/>
  <c r="I1685" i="4"/>
  <c r="N4051" i="4"/>
  <c r="I2222" i="4"/>
  <c r="I1952" i="4"/>
  <c r="I3537" i="4"/>
  <c r="I3262" i="4"/>
  <c r="N5367" i="4"/>
  <c r="N5381" i="4"/>
  <c r="I3797" i="4"/>
  <c r="N4589" i="4"/>
  <c r="N4581" i="4"/>
  <c r="I1153" i="4"/>
  <c r="N3529" i="4"/>
  <c r="N3542" i="4"/>
  <c r="N4841" i="4"/>
  <c r="N4317" i="4"/>
  <c r="N3000" i="4"/>
  <c r="N2970" i="4"/>
  <c r="I4067" i="4"/>
  <c r="N5362" i="4"/>
  <c r="I3006" i="4"/>
  <c r="I1691" i="4"/>
  <c r="N3804" i="4"/>
  <c r="N3764" i="4"/>
  <c r="I2206" i="4"/>
  <c r="I1415" i="4"/>
  <c r="I3536" i="4"/>
  <c r="I2982" i="4"/>
  <c r="I3800" i="4"/>
  <c r="N4580" i="4"/>
  <c r="I1162" i="4"/>
  <c r="N3540" i="4"/>
  <c r="K332" i="4"/>
  <c r="N4848" i="4"/>
  <c r="I2175" i="4"/>
  <c r="N4329" i="4"/>
  <c r="N3004" i="4"/>
  <c r="N3261" i="4"/>
  <c r="N2740" i="4"/>
  <c r="I4053" i="4"/>
  <c r="N5353" i="4"/>
  <c r="N5117" i="4"/>
  <c r="I2998" i="4"/>
  <c r="I1690" i="4"/>
  <c r="N3805" i="4"/>
  <c r="N4059" i="4"/>
  <c r="I2742" i="4"/>
  <c r="I2213" i="4"/>
  <c r="I1418" i="4"/>
  <c r="I1948" i="4"/>
  <c r="K334" i="4"/>
  <c r="K344" i="4"/>
  <c r="N4861" i="4"/>
  <c r="N4563" i="4"/>
  <c r="I2198" i="4"/>
  <c r="N4321" i="4"/>
  <c r="N4313" i="4"/>
  <c r="N3009" i="4"/>
  <c r="N3258" i="4"/>
  <c r="N3271" i="4"/>
  <c r="N2734" i="4"/>
  <c r="I4065" i="4"/>
  <c r="I4066" i="4"/>
  <c r="N5359" i="4"/>
  <c r="N5356" i="4"/>
  <c r="N5116" i="4"/>
  <c r="I3005" i="4"/>
  <c r="I3011" i="4"/>
  <c r="I1694" i="4"/>
  <c r="N3801" i="4"/>
  <c r="N3797" i="4"/>
  <c r="N4061" i="4"/>
  <c r="I2738" i="4"/>
  <c r="I2748" i="4"/>
  <c r="I2219" i="4"/>
  <c r="I1427" i="4"/>
  <c r="I1412" i="4"/>
  <c r="I1955" i="4"/>
  <c r="I3526" i="4"/>
  <c r="I3525" i="4"/>
  <c r="I3264" i="4"/>
  <c r="N5374" i="4"/>
  <c r="N5377" i="4"/>
  <c r="I3801" i="4"/>
  <c r="N4595" i="4"/>
  <c r="N4590" i="4"/>
  <c r="I1149" i="4"/>
  <c r="N3527" i="4"/>
  <c r="N3520" i="4"/>
  <c r="I7854" i="4"/>
  <c r="N7838" i="4"/>
  <c r="I4355" i="4"/>
  <c r="I3286" i="4"/>
  <c r="N4840" i="4"/>
  <c r="N2733" i="4"/>
  <c r="N5358" i="4"/>
  <c r="N4070" i="4"/>
  <c r="I1425" i="4"/>
  <c r="K333" i="4"/>
  <c r="N4859" i="4"/>
  <c r="I2181" i="4"/>
  <c r="N4334" i="4"/>
  <c r="N2999" i="4"/>
  <c r="N3276" i="4"/>
  <c r="N2747" i="4"/>
  <c r="N5366" i="4"/>
  <c r="N5347" i="4"/>
  <c r="N5125" i="4"/>
  <c r="I3001" i="4"/>
  <c r="N3800" i="4"/>
  <c r="N3792" i="4"/>
  <c r="I2741" i="4"/>
  <c r="I2745" i="4"/>
  <c r="I1419" i="4"/>
  <c r="I1429" i="4"/>
  <c r="I3542" i="4"/>
  <c r="I3532" i="4"/>
  <c r="N5384" i="4"/>
  <c r="N5379" i="4"/>
  <c r="N4593" i="4"/>
  <c r="I1143" i="4"/>
  <c r="N3534" i="4"/>
  <c r="I2194" i="4"/>
  <c r="N3256" i="4"/>
  <c r="I3013" i="4"/>
  <c r="N3788" i="4"/>
  <c r="I1937" i="4"/>
  <c r="N4586" i="4"/>
  <c r="N3533" i="4"/>
  <c r="N4316" i="4"/>
  <c r="N3273" i="4"/>
  <c r="N5350" i="4"/>
  <c r="I3002" i="4"/>
  <c r="I2747" i="4"/>
  <c r="I1414" i="4"/>
  <c r="I3266" i="4"/>
  <c r="I3269" i="4"/>
  <c r="I3803" i="4"/>
  <c r="I3787" i="4"/>
  <c r="I1151" i="4"/>
  <c r="I1160" i="4"/>
  <c r="K342" i="4"/>
  <c r="I2188" i="4"/>
  <c r="N3275" i="4"/>
  <c r="N2749" i="4"/>
  <c r="N5107" i="4"/>
  <c r="I2705" i="4"/>
  <c r="N4052" i="4"/>
  <c r="I1409" i="4"/>
  <c r="I1944" i="4"/>
  <c r="N5378" i="4"/>
  <c r="I3792" i="4"/>
  <c r="I1165" i="4"/>
  <c r="N3539" i="4"/>
  <c r="N4862" i="4"/>
  <c r="I2180" i="4"/>
  <c r="N3010" i="4"/>
  <c r="N2744" i="4"/>
  <c r="N5344" i="4"/>
  <c r="N7865" i="4"/>
  <c r="I2991" i="4"/>
  <c r="I1671" i="4"/>
  <c r="I2739" i="4"/>
  <c r="I2204" i="4"/>
  <c r="I1951" i="4"/>
  <c r="I3520" i="4"/>
  <c r="N4852" i="4"/>
  <c r="I2187" i="4"/>
  <c r="I2189" i="4"/>
  <c r="N3014" i="4"/>
  <c r="N3013" i="4"/>
  <c r="N3267" i="4"/>
  <c r="N2736" i="4"/>
  <c r="I3759" i="4"/>
  <c r="N5357" i="4"/>
  <c r="N5124" i="4"/>
  <c r="I3000" i="4"/>
  <c r="I1683" i="4"/>
  <c r="N3796" i="4"/>
  <c r="N4067" i="4"/>
  <c r="I2210" i="4"/>
  <c r="I2220" i="4"/>
  <c r="I1945" i="4"/>
  <c r="I1958" i="4"/>
  <c r="I3265" i="4"/>
  <c r="I3268" i="4"/>
  <c r="I3789" i="4"/>
  <c r="I3804" i="4"/>
  <c r="I1152" i="4"/>
  <c r="I1156" i="4"/>
  <c r="N3242" i="4"/>
  <c r="I3822" i="4"/>
  <c r="K346" i="4"/>
  <c r="N4333" i="4"/>
  <c r="N3278" i="4"/>
  <c r="N5343" i="4"/>
  <c r="I3009" i="4"/>
  <c r="N4063" i="4"/>
  <c r="I2217" i="4"/>
  <c r="I3535" i="4"/>
  <c r="K336" i="4"/>
  <c r="K341" i="4"/>
  <c r="N4850" i="4"/>
  <c r="I2197" i="4"/>
  <c r="I2183" i="4"/>
  <c r="N4318" i="4"/>
  <c r="N3005" i="4"/>
  <c r="N3270" i="4"/>
  <c r="N3263" i="4"/>
  <c r="N2731" i="4"/>
  <c r="I4059" i="4"/>
  <c r="I4058" i="4"/>
  <c r="N5361" i="4"/>
  <c r="N5113" i="4"/>
  <c r="N5118" i="4"/>
  <c r="I3004" i="4"/>
  <c r="I1687" i="4"/>
  <c r="I1693" i="4"/>
  <c r="N3790" i="4"/>
  <c r="N4047" i="4"/>
  <c r="N4053" i="4"/>
  <c r="I2729" i="4"/>
  <c r="I2212" i="4"/>
  <c r="I2207" i="4"/>
  <c r="I1424" i="4"/>
  <c r="I1938" i="4"/>
  <c r="I1935" i="4"/>
  <c r="I3534" i="4"/>
  <c r="I3274" i="4"/>
  <c r="I3270" i="4"/>
  <c r="N5380" i="4"/>
  <c r="I3788" i="4"/>
  <c r="N4576" i="4"/>
  <c r="N4597" i="4"/>
  <c r="I1166" i="4"/>
  <c r="N3522" i="4"/>
  <c r="N3541" i="4"/>
  <c r="I2178" i="4"/>
  <c r="N2995" i="4"/>
  <c r="I4062" i="4"/>
  <c r="I3007" i="4"/>
  <c r="N3794" i="4"/>
  <c r="I2728" i="4"/>
  <c r="I1949" i="4"/>
  <c r="I3272" i="4"/>
  <c r="I3799" i="4"/>
  <c r="I867" i="4"/>
  <c r="K339" i="4"/>
  <c r="I2176" i="4"/>
  <c r="N3003" i="4"/>
  <c r="N2741" i="4"/>
  <c r="N5349" i="4"/>
  <c r="N5111" i="4"/>
  <c r="N3799" i="4"/>
  <c r="I2749" i="4"/>
  <c r="I2203" i="4"/>
  <c r="I1940" i="4"/>
  <c r="I3263" i="4"/>
  <c r="I3277" i="4"/>
  <c r="N5383" i="4"/>
  <c r="N5091" i="4"/>
  <c r="I3802" i="4"/>
  <c r="N4582" i="4"/>
  <c r="I1144" i="4"/>
  <c r="I1164" i="4"/>
  <c r="N3528" i="4"/>
  <c r="K348" i="4"/>
  <c r="N4858" i="4"/>
  <c r="N4327" i="4"/>
  <c r="N2996" i="4"/>
  <c r="N2745" i="4"/>
  <c r="I4061" i="4"/>
  <c r="N5103" i="4"/>
  <c r="I2995" i="4"/>
  <c r="I1681" i="4"/>
  <c r="N4048" i="4"/>
  <c r="I2727" i="4"/>
  <c r="I2209" i="4"/>
  <c r="I1939" i="4"/>
  <c r="I3528" i="4"/>
  <c r="N5376" i="4"/>
  <c r="I3806" i="4"/>
  <c r="N4596" i="4"/>
  <c r="I1159" i="4"/>
  <c r="N3530" i="4"/>
  <c r="K329" i="4"/>
  <c r="N4849" i="4"/>
  <c r="I2195" i="4"/>
  <c r="N4331" i="4"/>
  <c r="N3011" i="4"/>
  <c r="N3272" i="4"/>
  <c r="N2750" i="4"/>
  <c r="I4057" i="4"/>
  <c r="N5351" i="4"/>
  <c r="N5104" i="4"/>
  <c r="I2999" i="4"/>
  <c r="I1677" i="4"/>
  <c r="N3795" i="4"/>
  <c r="I2743" i="4"/>
  <c r="I2440" i="4"/>
  <c r="I1411" i="4"/>
  <c r="I1941" i="4"/>
  <c r="I1649" i="4"/>
  <c r="K338" i="4"/>
  <c r="K350" i="4"/>
  <c r="N4847" i="4"/>
  <c r="I2185" i="4"/>
  <c r="I2182" i="4"/>
  <c r="N4312" i="4"/>
  <c r="N2998" i="4"/>
  <c r="N3006" i="4"/>
  <c r="N3277" i="4"/>
  <c r="N3268" i="4"/>
  <c r="N2737" i="4"/>
  <c r="I4056" i="4"/>
  <c r="I4048" i="4"/>
  <c r="N5365" i="4"/>
  <c r="N5105" i="4"/>
  <c r="N5126" i="4"/>
  <c r="I3010" i="4"/>
  <c r="I3003" i="4"/>
  <c r="I1686" i="4"/>
  <c r="N3798" i="4"/>
  <c r="N3500" i="4"/>
  <c r="N4049" i="4"/>
  <c r="I2737" i="4"/>
  <c r="I2731" i="4"/>
  <c r="I2199" i="4"/>
  <c r="I1421" i="4"/>
  <c r="I1416" i="4"/>
  <c r="I1956" i="4"/>
  <c r="I3522" i="4"/>
  <c r="I3271" i="4"/>
  <c r="I3275" i="4"/>
  <c r="N5368" i="4"/>
  <c r="I3796" i="4"/>
  <c r="I3795" i="4"/>
  <c r="N4583" i="4"/>
  <c r="N4594" i="4"/>
  <c r="I1154" i="4"/>
  <c r="N3538" i="4"/>
  <c r="N3524" i="4"/>
  <c r="I7827" i="4"/>
  <c r="N2992" i="4"/>
  <c r="I1678" i="4"/>
  <c r="I3531" i="4"/>
  <c r="N4845" i="4"/>
  <c r="N4320" i="4"/>
  <c r="N2743" i="4"/>
  <c r="I4055" i="4"/>
  <c r="N5106" i="4"/>
  <c r="I1688" i="4"/>
  <c r="N4065" i="4"/>
  <c r="I2216" i="4"/>
  <c r="I1954" i="4"/>
  <c r="I3261" i="4"/>
  <c r="I3783" i="4"/>
  <c r="N4296" i="4"/>
  <c r="K330" i="4"/>
  <c r="I4068" i="4"/>
  <c r="I2218" i="4"/>
  <c r="N5386" i="4"/>
  <c r="N4854" i="4"/>
  <c r="N2742" i="4"/>
  <c r="N3789" i="4"/>
  <c r="I3524" i="4"/>
  <c r="N5387" i="4"/>
  <c r="N4598" i="4"/>
  <c r="N3536" i="4"/>
  <c r="N4319" i="4"/>
  <c r="N5348" i="4"/>
  <c r="N3785" i="4"/>
  <c r="I2746" i="4"/>
  <c r="I3273" i="4"/>
  <c r="N4592" i="4"/>
  <c r="K340" i="4"/>
  <c r="N2991" i="4"/>
  <c r="N2453" i="4"/>
  <c r="I2992" i="4"/>
  <c r="N4064" i="4"/>
  <c r="I1428" i="4"/>
  <c r="K349" i="4"/>
  <c r="N4843" i="4"/>
  <c r="N4311" i="4"/>
  <c r="N2730" i="4"/>
  <c r="I4051" i="4"/>
  <c r="N5122" i="4"/>
  <c r="I1676" i="4"/>
  <c r="N4068" i="4"/>
  <c r="I2740" i="4"/>
  <c r="I1413" i="4"/>
  <c r="I3541" i="4"/>
  <c r="N5370" i="4"/>
  <c r="N4584" i="4"/>
  <c r="N3535" i="4"/>
  <c r="I2177" i="4"/>
  <c r="N2997" i="4"/>
  <c r="I4070" i="4"/>
  <c r="N5121" i="4"/>
  <c r="I1384" i="4"/>
  <c r="I2735" i="4"/>
  <c r="I1957" i="4"/>
  <c r="N5388" i="4"/>
  <c r="K328" i="4"/>
  <c r="N4839" i="4"/>
  <c r="N4860" i="4"/>
  <c r="I2184" i="4"/>
  <c r="N4322" i="4"/>
  <c r="N4332" i="4"/>
  <c r="N2993" i="4"/>
  <c r="N3274" i="4"/>
  <c r="N2738" i="4"/>
  <c r="N2732" i="4"/>
  <c r="I4060" i="4"/>
  <c r="N5355" i="4"/>
  <c r="N5364" i="4"/>
  <c r="N5115" i="4"/>
  <c r="I3012" i="4"/>
  <c r="I2997" i="4"/>
  <c r="I1680" i="4"/>
  <c r="N3806" i="4"/>
  <c r="N3786" i="4"/>
  <c r="N4060" i="4"/>
  <c r="I2730" i="4"/>
  <c r="I2733" i="4"/>
  <c r="I2201" i="4"/>
  <c r="I1410" i="4"/>
  <c r="I1120" i="4"/>
  <c r="I1950" i="4"/>
  <c r="I3538" i="4"/>
  <c r="I3233" i="4"/>
  <c r="I3276" i="4"/>
  <c r="N5372" i="4"/>
  <c r="I3798" i="4"/>
  <c r="I3790" i="4"/>
  <c r="N4588" i="4"/>
  <c r="I1161" i="4"/>
  <c r="I1155" i="4"/>
  <c r="N3523" i="4"/>
  <c r="K345" i="4"/>
  <c r="N4314" i="4"/>
  <c r="N3257" i="4"/>
  <c r="N5346" i="4"/>
  <c r="I1675" i="4"/>
  <c r="N4057" i="4"/>
  <c r="I1423" i="4"/>
  <c r="I3519" i="4"/>
  <c r="N5390" i="4"/>
  <c r="N4575" i="4"/>
  <c r="N3519" i="4"/>
  <c r="N4844" i="4"/>
  <c r="N4330" i="4"/>
  <c r="N3255" i="4"/>
  <c r="I4052" i="4"/>
  <c r="N5110" i="4"/>
  <c r="I1673" i="4"/>
  <c r="N4069" i="4"/>
  <c r="I2214" i="4"/>
  <c r="I1408" i="4"/>
  <c r="I3527" i="4"/>
  <c r="I3256" i="4"/>
  <c r="N5373" i="4"/>
  <c r="N5371" i="4"/>
  <c r="I3785" i="4"/>
  <c r="N4577" i="4"/>
  <c r="N4579" i="4"/>
  <c r="I1148" i="4"/>
  <c r="N3537" i="4"/>
  <c r="N3525" i="4"/>
  <c r="N4856" i="4"/>
  <c r="I1909" i="4"/>
  <c r="N3002" i="4"/>
  <c r="N3259" i="4"/>
  <c r="N2739" i="4"/>
  <c r="N5345" i="4"/>
  <c r="N5108" i="4"/>
  <c r="I1684" i="4"/>
  <c r="N3793" i="4"/>
  <c r="N4062" i="4"/>
  <c r="I2200" i="4"/>
  <c r="I1420" i="4"/>
  <c r="I3539" i="4"/>
  <c r="I3259" i="4"/>
  <c r="N5389" i="4"/>
  <c r="I3784" i="4"/>
  <c r="I1163" i="4"/>
  <c r="N3532" i="4"/>
  <c r="K337" i="4"/>
  <c r="N4855" i="4"/>
  <c r="I2186" i="4"/>
  <c r="N4324" i="4"/>
  <c r="N3008" i="4"/>
  <c r="N3269" i="4"/>
  <c r="N2727" i="4"/>
  <c r="I4050" i="4"/>
  <c r="N5363" i="4"/>
  <c r="N5109" i="4"/>
  <c r="I2993" i="4"/>
  <c r="I1689" i="4"/>
  <c r="N3803" i="4"/>
  <c r="N4054" i="4"/>
  <c r="I2744" i="4"/>
  <c r="I2202" i="4"/>
  <c r="I1407" i="4"/>
  <c r="I1942" i="4"/>
  <c r="I3530" i="4"/>
  <c r="K343" i="4"/>
  <c r="N4857" i="4"/>
  <c r="N4846" i="4"/>
  <c r="I2191" i="4"/>
  <c r="N4326" i="4"/>
  <c r="N4325" i="4"/>
  <c r="N3007" i="4"/>
  <c r="N2709" i="4"/>
  <c r="N3266" i="4"/>
  <c r="N2746" i="4"/>
  <c r="N2729" i="4"/>
  <c r="I4054" i="4"/>
  <c r="N5352" i="4"/>
  <c r="N5354" i="4"/>
  <c r="N5120" i="4"/>
  <c r="N4824" i="4"/>
  <c r="I3014" i="4"/>
  <c r="I1692" i="4"/>
  <c r="N3783" i="4"/>
  <c r="N3802" i="4"/>
  <c r="N4050" i="4"/>
  <c r="N4055" i="4"/>
  <c r="I2734" i="4"/>
  <c r="I2221" i="4"/>
  <c r="I1913" i="4"/>
  <c r="I1430" i="4"/>
  <c r="I1946" i="4"/>
  <c r="I3540" i="4"/>
  <c r="I3533" i="4"/>
  <c r="I3267" i="4"/>
  <c r="N5385" i="4"/>
  <c r="N5369" i="4"/>
  <c r="I3805" i="4"/>
  <c r="I3498" i="4"/>
  <c r="N4587" i="4"/>
  <c r="I1147" i="4"/>
  <c r="I1157" i="4"/>
  <c r="N3526" i="4"/>
  <c r="K363" i="4"/>
  <c r="I1703" i="4"/>
  <c r="N5649" i="4"/>
  <c r="N3548" i="4"/>
  <c r="I3828" i="4"/>
  <c r="N4080" i="4"/>
  <c r="I1451" i="4"/>
  <c r="K369" i="4"/>
  <c r="K371" i="4"/>
  <c r="N5667" i="4"/>
  <c r="I1712" i="4"/>
  <c r="I1713" i="4"/>
  <c r="I2491" i="4"/>
  <c r="I1961" i="4"/>
  <c r="I1962" i="4"/>
  <c r="N5632" i="4"/>
  <c r="N3030" i="4"/>
  <c r="N3036" i="4"/>
  <c r="N3549" i="4"/>
  <c r="N3820" i="4"/>
  <c r="N3821" i="4"/>
  <c r="I3563" i="4"/>
  <c r="I3816" i="4"/>
  <c r="I3809" i="4"/>
  <c r="I2224" i="4"/>
  <c r="I1936" i="4"/>
  <c r="N4094" i="4"/>
  <c r="N3290" i="4"/>
  <c r="I1453" i="4"/>
  <c r="I1433" i="4"/>
  <c r="N4873" i="4"/>
  <c r="N4349" i="4"/>
  <c r="N4343" i="4"/>
  <c r="N5410" i="4"/>
  <c r="I2483" i="4"/>
  <c r="I4081" i="4"/>
  <c r="I4076" i="4"/>
  <c r="I3030" i="4"/>
  <c r="I3297" i="4"/>
  <c r="I3292" i="4"/>
  <c r="I4342" i="4"/>
  <c r="I4049" i="4"/>
  <c r="N4615" i="4"/>
  <c r="N5131" i="4"/>
  <c r="N5141" i="4"/>
  <c r="N5676" i="4"/>
  <c r="I1982" i="4"/>
  <c r="N3021" i="4"/>
  <c r="I3561" i="4"/>
  <c r="I2243" i="4"/>
  <c r="N3001" i="4"/>
  <c r="N4338" i="4"/>
  <c r="I2477" i="4"/>
  <c r="I4077" i="4"/>
  <c r="I4354" i="4"/>
  <c r="N4323" i="4"/>
  <c r="K374" i="4"/>
  <c r="I1706" i="4"/>
  <c r="I1969" i="4"/>
  <c r="N3035" i="4"/>
  <c r="N3812" i="4"/>
  <c r="I3258" i="4"/>
  <c r="I2245" i="4"/>
  <c r="N3293" i="4"/>
  <c r="N4874" i="4"/>
  <c r="N5399" i="4"/>
  <c r="I2473" i="4"/>
  <c r="I4086" i="4"/>
  <c r="I3791" i="4"/>
  <c r="I3034" i="4"/>
  <c r="I3285" i="4"/>
  <c r="I2994" i="4"/>
  <c r="I4335" i="4"/>
  <c r="N4602" i="4"/>
  <c r="N5137" i="4"/>
  <c r="N5133" i="4"/>
  <c r="N5658" i="4"/>
  <c r="I1695" i="4"/>
  <c r="I1968" i="4"/>
  <c r="N5640" i="4"/>
  <c r="N3555" i="4"/>
  <c r="N3828" i="4"/>
  <c r="I3829" i="4"/>
  <c r="I2227" i="4"/>
  <c r="N4076" i="4"/>
  <c r="I1452" i="4"/>
  <c r="N4864" i="4"/>
  <c r="N4342" i="4"/>
  <c r="N5411" i="4"/>
  <c r="I2479" i="4"/>
  <c r="I4079" i="4"/>
  <c r="I3038" i="4"/>
  <c r="I3294" i="4"/>
  <c r="N4600" i="4"/>
  <c r="N5135" i="4"/>
  <c r="K354" i="4"/>
  <c r="N5677" i="4"/>
  <c r="I1717" i="4"/>
  <c r="I2493" i="4"/>
  <c r="I1959" i="4"/>
  <c r="N5645" i="4"/>
  <c r="N3020" i="4"/>
  <c r="N3565" i="4"/>
  <c r="N3809" i="4"/>
  <c r="I3554" i="4"/>
  <c r="I3813" i="4"/>
  <c r="N4074" i="4"/>
  <c r="N3280" i="4"/>
  <c r="I1436" i="4"/>
  <c r="I1150" i="4"/>
  <c r="N4869" i="4"/>
  <c r="N4355" i="4"/>
  <c r="I2474" i="4"/>
  <c r="K360" i="4"/>
  <c r="N5664" i="4"/>
  <c r="N5665" i="4"/>
  <c r="I1707" i="4"/>
  <c r="I2506" i="4"/>
  <c r="I2502" i="4"/>
  <c r="I1960" i="4"/>
  <c r="N5638" i="4"/>
  <c r="N5647" i="4"/>
  <c r="N3031" i="4"/>
  <c r="N3559" i="4"/>
  <c r="N3547" i="4"/>
  <c r="N3813" i="4"/>
  <c r="I3546" i="4"/>
  <c r="I3566" i="4"/>
  <c r="I3826" i="4"/>
  <c r="I2228" i="4"/>
  <c r="I2232" i="4"/>
  <c r="N4082" i="4"/>
  <c r="N3292" i="4"/>
  <c r="N3281" i="4"/>
  <c r="I1439" i="4"/>
  <c r="N4877" i="4"/>
  <c r="N4585" i="4"/>
  <c r="N4347" i="4"/>
  <c r="N5398" i="4"/>
  <c r="I2466" i="4"/>
  <c r="I2486" i="4"/>
  <c r="I4089" i="4"/>
  <c r="I3031" i="4"/>
  <c r="I3017" i="4"/>
  <c r="I3284" i="4"/>
  <c r="I4352" i="4"/>
  <c r="I4341" i="4"/>
  <c r="N4612" i="4"/>
  <c r="N5128" i="4"/>
  <c r="N5138" i="4"/>
  <c r="I3306" i="4"/>
  <c r="I2514" i="4"/>
  <c r="I1978" i="4"/>
  <c r="I2234" i="4"/>
  <c r="N5656" i="4"/>
  <c r="I1975" i="4"/>
  <c r="N3546" i="4"/>
  <c r="I3550" i="4"/>
  <c r="N4089" i="4"/>
  <c r="N4863" i="4"/>
  <c r="I2469" i="4"/>
  <c r="I3035" i="4"/>
  <c r="N4618" i="4"/>
  <c r="I1422" i="4"/>
  <c r="N3784" i="4"/>
  <c r="I3026" i="4"/>
  <c r="I2505" i="4"/>
  <c r="I2241" i="4"/>
  <c r="I2476" i="4"/>
  <c r="I3028" i="4"/>
  <c r="N4606" i="4"/>
  <c r="I2492" i="4"/>
  <c r="I3547" i="4"/>
  <c r="N3283" i="4"/>
  <c r="I2467" i="4"/>
  <c r="I4350" i="4"/>
  <c r="N5663" i="4"/>
  <c r="N3032" i="4"/>
  <c r="I2244" i="4"/>
  <c r="N4865" i="4"/>
  <c r="K351" i="4"/>
  <c r="I2508" i="4"/>
  <c r="N5652" i="4"/>
  <c r="N3262" i="4"/>
  <c r="I2226" i="4"/>
  <c r="I1438" i="4"/>
  <c r="N5402" i="4"/>
  <c r="I4091" i="4"/>
  <c r="I4343" i="4"/>
  <c r="N5132" i="4"/>
  <c r="I7855" i="4"/>
  <c r="K356" i="4"/>
  <c r="I2501" i="4"/>
  <c r="N5651" i="4"/>
  <c r="N3825" i="4"/>
  <c r="I3824" i="4"/>
  <c r="N3297" i="4"/>
  <c r="N4884" i="4"/>
  <c r="K352" i="4"/>
  <c r="K372" i="4"/>
  <c r="N5662" i="4"/>
  <c r="I1710" i="4"/>
  <c r="I2510" i="4"/>
  <c r="I2500" i="4"/>
  <c r="I1976" i="4"/>
  <c r="I1682" i="4"/>
  <c r="N5642" i="4"/>
  <c r="N3015" i="4"/>
  <c r="N3561" i="4"/>
  <c r="N3543" i="4"/>
  <c r="N3811" i="4"/>
  <c r="N3521" i="4"/>
  <c r="I3552" i="4"/>
  <c r="I3825" i="4"/>
  <c r="I3808" i="4"/>
  <c r="I2238" i="4"/>
  <c r="N4091" i="4"/>
  <c r="N4085" i="4"/>
  <c r="N3282" i="4"/>
  <c r="I1434" i="4"/>
  <c r="N4882" i="4"/>
  <c r="N4871" i="4"/>
  <c r="N4354" i="4"/>
  <c r="N5405" i="4"/>
  <c r="N5404" i="4"/>
  <c r="I2470" i="4"/>
  <c r="I4072" i="4"/>
  <c r="I3033" i="4"/>
  <c r="I3025" i="4"/>
  <c r="I3295" i="4"/>
  <c r="I3282" i="4"/>
  <c r="I4358" i="4"/>
  <c r="N4613" i="4"/>
  <c r="N4621" i="4"/>
  <c r="N5142" i="4"/>
  <c r="N4853" i="4"/>
  <c r="I1697" i="4"/>
  <c r="I1981" i="4"/>
  <c r="N3557" i="4"/>
  <c r="I3556" i="4"/>
  <c r="N4088" i="4"/>
  <c r="I1442" i="4"/>
  <c r="N4345" i="4"/>
  <c r="I2468" i="4"/>
  <c r="I3015" i="4"/>
  <c r="I4349" i="4"/>
  <c r="N5149" i="4"/>
  <c r="N5674" i="4"/>
  <c r="I1708" i="4"/>
  <c r="I1966" i="4"/>
  <c r="N3026" i="4"/>
  <c r="N3817" i="4"/>
  <c r="I3814" i="4"/>
  <c r="N4093" i="4"/>
  <c r="I1454" i="4"/>
  <c r="N4337" i="4"/>
  <c r="N5412" i="4"/>
  <c r="I2481" i="4"/>
  <c r="I4080" i="4"/>
  <c r="I3016" i="4"/>
  <c r="I3020" i="4"/>
  <c r="I3280" i="4"/>
  <c r="I4336" i="4"/>
  <c r="I4346" i="4"/>
  <c r="N4608" i="4"/>
  <c r="N5146" i="4"/>
  <c r="K370" i="4"/>
  <c r="N5668" i="4"/>
  <c r="I2489" i="4"/>
  <c r="I1980" i="4"/>
  <c r="N3038" i="4"/>
  <c r="N3545" i="4"/>
  <c r="N3818" i="4"/>
  <c r="I3823" i="4"/>
  <c r="I2225" i="4"/>
  <c r="N3300" i="4"/>
  <c r="I1446" i="4"/>
  <c r="N4868" i="4"/>
  <c r="N4058" i="4"/>
  <c r="N5114" i="4"/>
  <c r="I2471" i="4"/>
  <c r="I4078" i="4"/>
  <c r="I3298" i="4"/>
  <c r="I4348" i="4"/>
  <c r="N4617" i="4"/>
  <c r="N5145" i="4"/>
  <c r="K373" i="4"/>
  <c r="N5675" i="4"/>
  <c r="I1716" i="4"/>
  <c r="I2487" i="4"/>
  <c r="I1971" i="4"/>
  <c r="N5634" i="4"/>
  <c r="N2728" i="4"/>
  <c r="N3816" i="4"/>
  <c r="I3565" i="4"/>
  <c r="I3812" i="4"/>
  <c r="I2236" i="4"/>
  <c r="N4078" i="4"/>
  <c r="N3287" i="4"/>
  <c r="I1448" i="4"/>
  <c r="N4878" i="4"/>
  <c r="N4346" i="4"/>
  <c r="N5407" i="4"/>
  <c r="K368" i="4"/>
  <c r="K358" i="4"/>
  <c r="N5660" i="4"/>
  <c r="N5375" i="4"/>
  <c r="I1696" i="4"/>
  <c r="I2495" i="4"/>
  <c r="I2507" i="4"/>
  <c r="I1970" i="4"/>
  <c r="N5653" i="4"/>
  <c r="N5635" i="4"/>
  <c r="N3022" i="4"/>
  <c r="N3544" i="4"/>
  <c r="N3564" i="4"/>
  <c r="N3827" i="4"/>
  <c r="I3545" i="4"/>
  <c r="I3558" i="4"/>
  <c r="I3807" i="4"/>
  <c r="I2240" i="4"/>
  <c r="N4086" i="4"/>
  <c r="N4072" i="4"/>
  <c r="N3284" i="4"/>
  <c r="I1431" i="4"/>
  <c r="I1435" i="4"/>
  <c r="N4881" i="4"/>
  <c r="N4351" i="4"/>
  <c r="N4350" i="4"/>
  <c r="N5408" i="4"/>
  <c r="I2478" i="4"/>
  <c r="I2475" i="4"/>
  <c r="I4088" i="4"/>
  <c r="I3023" i="4"/>
  <c r="I3036" i="4"/>
  <c r="I3296" i="4"/>
  <c r="I4345" i="4"/>
  <c r="I4357" i="4"/>
  <c r="N4614" i="4"/>
  <c r="N5140" i="4"/>
  <c r="N5659" i="4"/>
  <c r="N3299" i="4"/>
  <c r="I1702" i="4"/>
  <c r="I2509" i="4"/>
  <c r="N3033" i="4"/>
  <c r="I3551" i="4"/>
  <c r="I2239" i="4"/>
  <c r="I1450" i="4"/>
  <c r="N5392" i="4"/>
  <c r="I3024" i="4"/>
  <c r="I4339" i="4"/>
  <c r="K362" i="4"/>
  <c r="N3566" i="4"/>
  <c r="N5394" i="4"/>
  <c r="N5148" i="4"/>
  <c r="N3560" i="4"/>
  <c r="I1440" i="4"/>
  <c r="I4075" i="4"/>
  <c r="I4347" i="4"/>
  <c r="N5143" i="4"/>
  <c r="N3025" i="4"/>
  <c r="N4071" i="4"/>
  <c r="N5413" i="4"/>
  <c r="I3293" i="4"/>
  <c r="K357" i="4"/>
  <c r="I2490" i="4"/>
  <c r="N3829" i="4"/>
  <c r="N4077" i="4"/>
  <c r="N4340" i="4"/>
  <c r="I1698" i="4"/>
  <c r="I1972" i="4"/>
  <c r="N3019" i="4"/>
  <c r="I3560" i="4"/>
  <c r="N4075" i="4"/>
  <c r="I1437" i="4"/>
  <c r="N5397" i="4"/>
  <c r="I3022" i="4"/>
  <c r="N4611" i="4"/>
  <c r="I1709" i="4"/>
  <c r="I1963" i="4"/>
  <c r="N3034" i="4"/>
  <c r="I3562" i="4"/>
  <c r="N4092" i="4"/>
  <c r="I1447" i="4"/>
  <c r="N5409" i="4"/>
  <c r="K353" i="4"/>
  <c r="N5657" i="4"/>
  <c r="N5666" i="4"/>
  <c r="I1711" i="4"/>
  <c r="I2494" i="4"/>
  <c r="I1974" i="4"/>
  <c r="I1977" i="4"/>
  <c r="N5641" i="4"/>
  <c r="N5639" i="4"/>
  <c r="N3018" i="4"/>
  <c r="N3558" i="4"/>
  <c r="N3826" i="4"/>
  <c r="N3810" i="4"/>
  <c r="I3544" i="4"/>
  <c r="I3557" i="4"/>
  <c r="I3810" i="4"/>
  <c r="I2231" i="4"/>
  <c r="I2237" i="4"/>
  <c r="N4087" i="4"/>
  <c r="N3294" i="4"/>
  <c r="N3285" i="4"/>
  <c r="I1445" i="4"/>
  <c r="N4866" i="4"/>
  <c r="N4353" i="4"/>
  <c r="N4358" i="4"/>
  <c r="N5395" i="4"/>
  <c r="I2484" i="4"/>
  <c r="I2480" i="4"/>
  <c r="I4074" i="4"/>
  <c r="I3029" i="4"/>
  <c r="I2736" i="4"/>
  <c r="I3299" i="4"/>
  <c r="I4351" i="4"/>
  <c r="I4356" i="4"/>
  <c r="N4599" i="4"/>
  <c r="N5130" i="4"/>
  <c r="N5129" i="4"/>
  <c r="N5655" i="4"/>
  <c r="I2499" i="4"/>
  <c r="N5644" i="4"/>
  <c r="N3823" i="4"/>
  <c r="I2223" i="4"/>
  <c r="N3296" i="4"/>
  <c r="N4872" i="4"/>
  <c r="N5406" i="4"/>
  <c r="I4082" i="4"/>
  <c r="I3288" i="4"/>
  <c r="N4601" i="4"/>
  <c r="K361" i="4"/>
  <c r="I1718" i="4"/>
  <c r="I2503" i="4"/>
  <c r="N3029" i="4"/>
  <c r="N3551" i="4"/>
  <c r="I3543" i="4"/>
  <c r="I2246" i="4"/>
  <c r="N3295" i="4"/>
  <c r="N4885" i="4"/>
  <c r="N5403" i="4"/>
  <c r="I2482" i="4"/>
  <c r="I4083" i="4"/>
  <c r="I4092" i="4"/>
  <c r="I3019" i="4"/>
  <c r="I3291" i="4"/>
  <c r="I3281" i="4"/>
  <c r="I4344" i="4"/>
  <c r="N4609" i="4"/>
  <c r="N5139" i="4"/>
  <c r="N5150" i="4"/>
  <c r="K355" i="4"/>
  <c r="I1700" i="4"/>
  <c r="I2504" i="4"/>
  <c r="N5636" i="4"/>
  <c r="N3023" i="4"/>
  <c r="N3808" i="4"/>
  <c r="I3559" i="4"/>
  <c r="I2235" i="4"/>
  <c r="N4079" i="4"/>
  <c r="N3288" i="4"/>
  <c r="N4875" i="4"/>
  <c r="N4344" i="4"/>
  <c r="N5391" i="4"/>
  <c r="I2464" i="4"/>
  <c r="I4071" i="4"/>
  <c r="I3032" i="4"/>
  <c r="I3283" i="4"/>
  <c r="I4353" i="4"/>
  <c r="N4619" i="4"/>
  <c r="N5144" i="4"/>
  <c r="K367" i="4"/>
  <c r="N5671" i="4"/>
  <c r="I2498" i="4"/>
  <c r="I2208" i="4"/>
  <c r="N5637" i="4"/>
  <c r="N3024" i="4"/>
  <c r="N3552" i="4"/>
  <c r="N3807" i="4"/>
  <c r="I3555" i="4"/>
  <c r="I3830" i="4"/>
  <c r="I2229" i="4"/>
  <c r="N4084" i="4"/>
  <c r="N3301" i="4"/>
  <c r="I1441" i="4"/>
  <c r="N4883" i="4"/>
  <c r="N4356" i="4"/>
  <c r="N5414" i="4"/>
  <c r="K359" i="4"/>
  <c r="N5669" i="4"/>
  <c r="N5670" i="4"/>
  <c r="I1714" i="4"/>
  <c r="I1715" i="4"/>
  <c r="I2488" i="4"/>
  <c r="I1979" i="4"/>
  <c r="I1965" i="4"/>
  <c r="N5646" i="4"/>
  <c r="N3027" i="4"/>
  <c r="N3037" i="4"/>
  <c r="N3550" i="4"/>
  <c r="N3819" i="4"/>
  <c r="N3815" i="4"/>
  <c r="I3553" i="4"/>
  <c r="I3818" i="4"/>
  <c r="I3521" i="4"/>
  <c r="I2242" i="4"/>
  <c r="N4090" i="4"/>
  <c r="N3279" i="4"/>
  <c r="N3298" i="4"/>
  <c r="I1443" i="4"/>
  <c r="N4876" i="4"/>
  <c r="N4886" i="4"/>
  <c r="N4357" i="4"/>
  <c r="N5401" i="4"/>
  <c r="N5393" i="4"/>
  <c r="I2472" i="4"/>
  <c r="I4073" i="4"/>
  <c r="I4094" i="4"/>
  <c r="I3021" i="4"/>
  <c r="I3287" i="4"/>
  <c r="I3300" i="4"/>
  <c r="I4340" i="4"/>
  <c r="N4622" i="4"/>
  <c r="N4603" i="4"/>
  <c r="N5147" i="4"/>
  <c r="N7839" i="4"/>
  <c r="I2763" i="4"/>
  <c r="I1985" i="4"/>
  <c r="I7828" i="4"/>
  <c r="I3832" i="4"/>
  <c r="N3017" i="4"/>
  <c r="N3822" i="4"/>
  <c r="N4352" i="4"/>
  <c r="K365" i="4"/>
  <c r="N5672" i="4"/>
  <c r="I2497" i="4"/>
  <c r="N5648" i="4"/>
  <c r="N5650" i="4"/>
  <c r="N3554" i="4"/>
  <c r="N3830" i="4"/>
  <c r="I3819" i="4"/>
  <c r="I2230" i="4"/>
  <c r="N7866" i="4"/>
  <c r="N3286" i="4"/>
  <c r="N4867" i="4"/>
  <c r="N4348" i="4"/>
  <c r="I2465" i="4"/>
  <c r="I4087" i="4"/>
  <c r="I3301" i="4"/>
  <c r="I4338" i="4"/>
  <c r="N4620" i="4"/>
  <c r="N5134" i="4"/>
  <c r="N5654" i="4"/>
  <c r="I3827" i="4"/>
  <c r="N4880" i="4"/>
  <c r="I2190" i="4"/>
  <c r="N4610" i="4"/>
  <c r="N5678" i="4"/>
  <c r="N5643" i="4"/>
  <c r="I3564" i="4"/>
  <c r="N4083" i="4"/>
  <c r="N4339" i="4"/>
  <c r="I4084" i="4"/>
  <c r="I3018" i="4"/>
  <c r="I3279" i="4"/>
  <c r="N4605" i="4"/>
  <c r="K364" i="4"/>
  <c r="I1705" i="4"/>
  <c r="N5633" i="4"/>
  <c r="N3553" i="4"/>
  <c r="I3817" i="4"/>
  <c r="I1449" i="4"/>
  <c r="N4335" i="4"/>
  <c r="I4090" i="4"/>
  <c r="I3037" i="4"/>
  <c r="N4616" i="4"/>
  <c r="N5127" i="4"/>
  <c r="I1699" i="4"/>
  <c r="I1967" i="4"/>
  <c r="N3563" i="4"/>
  <c r="I3549" i="4"/>
  <c r="I3821" i="4"/>
  <c r="N3302" i="4"/>
  <c r="I1444" i="4"/>
  <c r="N5396" i="4"/>
  <c r="K366" i="4"/>
  <c r="N5661" i="4"/>
  <c r="I1704" i="4"/>
  <c r="I1964" i="4"/>
  <c r="N3016" i="4"/>
  <c r="N3562" i="4"/>
  <c r="N3824" i="4"/>
  <c r="I3811" i="4"/>
  <c r="I3820" i="4"/>
  <c r="N4081" i="4"/>
  <c r="N3291" i="4"/>
  <c r="N4870" i="4"/>
  <c r="N4341" i="4"/>
  <c r="I2463" i="4"/>
  <c r="I4093" i="4"/>
  <c r="I3302" i="4"/>
  <c r="I3290" i="4"/>
  <c r="N4604" i="4"/>
  <c r="K390" i="4"/>
  <c r="I4360" i="4"/>
  <c r="N5157" i="4"/>
  <c r="I2247" i="4"/>
  <c r="N5428" i="4"/>
  <c r="I4099" i="4"/>
  <c r="N4114" i="4"/>
  <c r="I1986" i="4"/>
  <c r="I4642" i="4"/>
  <c r="N5698" i="4"/>
  <c r="N4641" i="4"/>
  <c r="N3572" i="4"/>
  <c r="N3845" i="4"/>
  <c r="N4902" i="4"/>
  <c r="I2756" i="4"/>
  <c r="I1741" i="4"/>
  <c r="N5922" i="4"/>
  <c r="I2792" i="4"/>
  <c r="K394" i="4"/>
  <c r="N5160" i="4"/>
  <c r="N3326" i="4"/>
  <c r="N5432" i="4"/>
  <c r="I4115" i="4"/>
  <c r="N4111" i="4"/>
  <c r="I2004" i="4"/>
  <c r="N5945" i="4"/>
  <c r="K387" i="4"/>
  <c r="I4372" i="4"/>
  <c r="N5173" i="4"/>
  <c r="I2249" i="4"/>
  <c r="N5431" i="4"/>
  <c r="I4095" i="4"/>
  <c r="I3815" i="4"/>
  <c r="N4113" i="4"/>
  <c r="I1989" i="4"/>
  <c r="N5965" i="4"/>
  <c r="N5673" i="4"/>
  <c r="I3326" i="4"/>
  <c r="N5701" i="4"/>
  <c r="N4634" i="4"/>
  <c r="N3589" i="4"/>
  <c r="N4372" i="4"/>
  <c r="N3846" i="4"/>
  <c r="N4898" i="4"/>
  <c r="K377" i="4"/>
  <c r="I4381" i="4"/>
  <c r="I4369" i="4"/>
  <c r="N5165" i="4"/>
  <c r="N3306" i="4"/>
  <c r="N3311" i="4"/>
  <c r="I2251" i="4"/>
  <c r="N5429" i="4"/>
  <c r="N5136" i="4"/>
  <c r="I4103" i="4"/>
  <c r="I3852" i="4"/>
  <c r="I3833" i="4"/>
  <c r="N4098" i="4"/>
  <c r="I1995" i="4"/>
  <c r="I1987" i="4"/>
  <c r="N5954" i="4"/>
  <c r="I4633" i="4"/>
  <c r="I3318" i="4"/>
  <c r="I3315" i="4"/>
  <c r="N5689" i="4"/>
  <c r="N4625" i="4"/>
  <c r="N4632" i="4"/>
  <c r="N3586" i="4"/>
  <c r="N4377" i="4"/>
  <c r="N4364" i="4"/>
  <c r="N3832" i="4"/>
  <c r="N4887" i="4"/>
  <c r="N4891" i="4"/>
  <c r="I3572" i="4"/>
  <c r="I2772" i="4"/>
  <c r="I2767" i="4"/>
  <c r="I1723" i="4"/>
  <c r="I1725" i="4"/>
  <c r="I2524" i="4"/>
  <c r="N5940" i="4"/>
  <c r="I2790" i="4"/>
  <c r="K391" i="4"/>
  <c r="N5164" i="4"/>
  <c r="I2259" i="4"/>
  <c r="I3853" i="4"/>
  <c r="I1992" i="4"/>
  <c r="I3317" i="4"/>
  <c r="N4626" i="4"/>
  <c r="N3853" i="4"/>
  <c r="I2773" i="4"/>
  <c r="I2532" i="4"/>
  <c r="I2779" i="4"/>
  <c r="N5156" i="4"/>
  <c r="I2258" i="4"/>
  <c r="I3831" i="4"/>
  <c r="I2003" i="4"/>
  <c r="I4623" i="4"/>
  <c r="I3310" i="4"/>
  <c r="I3322" i="4"/>
  <c r="N5685" i="4"/>
  <c r="N4631" i="4"/>
  <c r="N4630" i="4"/>
  <c r="N3578" i="4"/>
  <c r="N3289" i="4"/>
  <c r="N4367" i="4"/>
  <c r="N3844" i="4"/>
  <c r="N3834" i="4"/>
  <c r="N4903" i="4"/>
  <c r="I3568" i="4"/>
  <c r="I3574" i="4"/>
  <c r="I2754" i="4"/>
  <c r="I1730" i="4"/>
  <c r="I2511" i="4"/>
  <c r="I2526" i="4"/>
  <c r="N5921" i="4"/>
  <c r="N5924" i="4"/>
  <c r="I2775" i="4"/>
  <c r="K382" i="4"/>
  <c r="N4879" i="4"/>
  <c r="N5438" i="4"/>
  <c r="N4100" i="4"/>
  <c r="I4643" i="4"/>
  <c r="N4628" i="4"/>
  <c r="N4363" i="4"/>
  <c r="I3576" i="4"/>
  <c r="I2521" i="4"/>
  <c r="I2777" i="4"/>
  <c r="I4371" i="4"/>
  <c r="I2254" i="4"/>
  <c r="I3840" i="4"/>
  <c r="N5958" i="4"/>
  <c r="I4378" i="4"/>
  <c r="N3317" i="4"/>
  <c r="N5430" i="4"/>
  <c r="I3834" i="4"/>
  <c r="N4106" i="4"/>
  <c r="N5956" i="4"/>
  <c r="I3311" i="4"/>
  <c r="N4642" i="4"/>
  <c r="N4370" i="4"/>
  <c r="N4896" i="4"/>
  <c r="I3579" i="4"/>
  <c r="I3577" i="4"/>
  <c r="I2764" i="4"/>
  <c r="I1736" i="4"/>
  <c r="I1726" i="4"/>
  <c r="I2525" i="4"/>
  <c r="N5935" i="4"/>
  <c r="N5941" i="4"/>
  <c r="I2796" i="4"/>
  <c r="I3046" i="4"/>
  <c r="K383" i="4"/>
  <c r="N3322" i="4"/>
  <c r="I1973" i="4"/>
  <c r="I4114" i="4"/>
  <c r="N3814" i="4"/>
  <c r="N5960" i="4"/>
  <c r="N5683" i="4"/>
  <c r="N4369" i="4"/>
  <c r="N3841" i="4"/>
  <c r="I1738" i="4"/>
  <c r="I2523" i="4"/>
  <c r="K392" i="4"/>
  <c r="I4379" i="4"/>
  <c r="I2256" i="4"/>
  <c r="N5423" i="4"/>
  <c r="N4108" i="4"/>
  <c r="N5964" i="4"/>
  <c r="I4368" i="4"/>
  <c r="N5172" i="4"/>
  <c r="I2253" i="4"/>
  <c r="N5424" i="4"/>
  <c r="I3844" i="4"/>
  <c r="N4115" i="4"/>
  <c r="N5943" i="4"/>
  <c r="I4626" i="4"/>
  <c r="N5682" i="4"/>
  <c r="N3579" i="4"/>
  <c r="N4382" i="4"/>
  <c r="K396" i="4"/>
  <c r="K398" i="4"/>
  <c r="I4364" i="4"/>
  <c r="N5159" i="4"/>
  <c r="N3312" i="4"/>
  <c r="I2261" i="4"/>
  <c r="N5433" i="4"/>
  <c r="I4107" i="4"/>
  <c r="I3845" i="4"/>
  <c r="N4103" i="4"/>
  <c r="I1983" i="4"/>
  <c r="I4646" i="4"/>
  <c r="I4639" i="4"/>
  <c r="N5692" i="4"/>
  <c r="N5680" i="4"/>
  <c r="N3585" i="4"/>
  <c r="N3576" i="4"/>
  <c r="N3848" i="4"/>
  <c r="N3851" i="4"/>
  <c r="I3589" i="4"/>
  <c r="I3570" i="4"/>
  <c r="I2485" i="4"/>
  <c r="I2528" i="4"/>
  <c r="N5938" i="4"/>
  <c r="I2785" i="4"/>
  <c r="I4375" i="4"/>
  <c r="N5420" i="4"/>
  <c r="N4101" i="4"/>
  <c r="N5690" i="4"/>
  <c r="N3581" i="4"/>
  <c r="I1729" i="4"/>
  <c r="N5927" i="4"/>
  <c r="N3307" i="4"/>
  <c r="N5426" i="4"/>
  <c r="N5948" i="4"/>
  <c r="I3323" i="4"/>
  <c r="N5699" i="4"/>
  <c r="N4629" i="4"/>
  <c r="N3568" i="4"/>
  <c r="N4374" i="4"/>
  <c r="N4378" i="4"/>
  <c r="N4908" i="4"/>
  <c r="N4893" i="4"/>
  <c r="I2770" i="4"/>
  <c r="I1727" i="4"/>
  <c r="I2522" i="4"/>
  <c r="I2233" i="4"/>
  <c r="I2780" i="4"/>
  <c r="I2496" i="4"/>
  <c r="I2265" i="4"/>
  <c r="I3854" i="4"/>
  <c r="I3309" i="4"/>
  <c r="N3571" i="4"/>
  <c r="I2766" i="4"/>
  <c r="N5936" i="4"/>
  <c r="N3318" i="4"/>
  <c r="I1994" i="4"/>
  <c r="K393" i="4"/>
  <c r="I2250" i="4"/>
  <c r="I4108" i="4"/>
  <c r="I1993" i="4"/>
  <c r="I4624" i="4"/>
  <c r="N3583" i="4"/>
  <c r="N3835" i="4"/>
  <c r="I3582" i="4"/>
  <c r="I2769" i="4"/>
  <c r="I1739" i="4"/>
  <c r="I2529" i="4"/>
  <c r="N5934" i="4"/>
  <c r="I2789" i="4"/>
  <c r="I7829" i="4"/>
  <c r="I2287" i="4"/>
  <c r="K389" i="4"/>
  <c r="I4085" i="4"/>
  <c r="N3325" i="4"/>
  <c r="I2260" i="4"/>
  <c r="N5425" i="4"/>
  <c r="I4104" i="4"/>
  <c r="N4116" i="4"/>
  <c r="N5963" i="4"/>
  <c r="I4630" i="4"/>
  <c r="N5700" i="4"/>
  <c r="N4645" i="4"/>
  <c r="N4368" i="4"/>
  <c r="N3847" i="4"/>
  <c r="I3590" i="4"/>
  <c r="I2765" i="4"/>
  <c r="I2512" i="4"/>
  <c r="N5920" i="4"/>
  <c r="I2776" i="4"/>
  <c r="I4380" i="4"/>
  <c r="N5171" i="4"/>
  <c r="I2263" i="4"/>
  <c r="N5437" i="4"/>
  <c r="I4118" i="4"/>
  <c r="N4117" i="4"/>
  <c r="I1998" i="4"/>
  <c r="I4645" i="4"/>
  <c r="K378" i="4"/>
  <c r="I4370" i="4"/>
  <c r="N3315" i="4"/>
  <c r="I2255" i="4"/>
  <c r="N5436" i="4"/>
  <c r="I4100" i="4"/>
  <c r="I3846" i="4"/>
  <c r="N4109" i="4"/>
  <c r="I1988" i="4"/>
  <c r="N5952" i="4"/>
  <c r="I4644" i="4"/>
  <c r="I3321" i="4"/>
  <c r="N5695" i="4"/>
  <c r="N4636" i="4"/>
  <c r="N3580" i="4"/>
  <c r="N4381" i="4"/>
  <c r="N3842" i="4"/>
  <c r="N4889" i="4"/>
  <c r="K384" i="4"/>
  <c r="I4367" i="4"/>
  <c r="N5168" i="4"/>
  <c r="N5155" i="4"/>
  <c r="N3320" i="4"/>
  <c r="N3028" i="4"/>
  <c r="I2267" i="4"/>
  <c r="N5418" i="4"/>
  <c r="I4116" i="4"/>
  <c r="I4113" i="4"/>
  <c r="I3847" i="4"/>
  <c r="I3548" i="4"/>
  <c r="N4105" i="4"/>
  <c r="I2005" i="4"/>
  <c r="N5946" i="4"/>
  <c r="N5953" i="4"/>
  <c r="I4640" i="4"/>
  <c r="I3313" i="4"/>
  <c r="N5696" i="4"/>
  <c r="N5697" i="4"/>
  <c r="N4635" i="4"/>
  <c r="N4627" i="4"/>
  <c r="N3577" i="4"/>
  <c r="N4371" i="4"/>
  <c r="N3833" i="4"/>
  <c r="N3850" i="4"/>
  <c r="N4909" i="4"/>
  <c r="N4607" i="4"/>
  <c r="I3586" i="4"/>
  <c r="I2753" i="4"/>
  <c r="I2761" i="4"/>
  <c r="I1731" i="4"/>
  <c r="I2527" i="4"/>
  <c r="N5937" i="4"/>
  <c r="N5919" i="4"/>
  <c r="I2787" i="4"/>
  <c r="I4377" i="4"/>
  <c r="N3309" i="4"/>
  <c r="N5435" i="4"/>
  <c r="N4097" i="4"/>
  <c r="N5966" i="4"/>
  <c r="I3316" i="4"/>
  <c r="N3582" i="4"/>
  <c r="N3556" i="4"/>
  <c r="I2755" i="4"/>
  <c r="N5923" i="4"/>
  <c r="K388" i="4"/>
  <c r="N5174" i="4"/>
  <c r="N5417" i="4"/>
  <c r="I3839" i="4"/>
  <c r="N5959" i="4"/>
  <c r="I4625" i="4"/>
  <c r="I3308" i="4"/>
  <c r="I3027" i="4"/>
  <c r="N5688" i="4"/>
  <c r="N4638" i="4"/>
  <c r="N4643" i="4"/>
  <c r="N3575" i="4"/>
  <c r="N4373" i="4"/>
  <c r="N4380" i="4"/>
  <c r="N3839" i="4"/>
  <c r="N4890" i="4"/>
  <c r="N4897" i="4"/>
  <c r="I3567" i="4"/>
  <c r="I3289" i="4"/>
  <c r="I2760" i="4"/>
  <c r="I1735" i="4"/>
  <c r="I2530" i="4"/>
  <c r="I2518" i="4"/>
  <c r="N5931" i="4"/>
  <c r="I2798" i="4"/>
  <c r="I2793" i="4"/>
  <c r="I4361" i="4"/>
  <c r="N3314" i="4"/>
  <c r="I4105" i="4"/>
  <c r="I1997" i="4"/>
  <c r="I4641" i="4"/>
  <c r="N4646" i="4"/>
  <c r="N3849" i="4"/>
  <c r="I2752" i="4"/>
  <c r="I2517" i="4"/>
  <c r="K381" i="4"/>
  <c r="N5158" i="4"/>
  <c r="N5421" i="4"/>
  <c r="N4118" i="4"/>
  <c r="I4635" i="4"/>
  <c r="I4366" i="4"/>
  <c r="N3321" i="4"/>
  <c r="N5422" i="4"/>
  <c r="I3850" i="4"/>
  <c r="I2001" i="4"/>
  <c r="I4637" i="4"/>
  <c r="I3325" i="4"/>
  <c r="N3587" i="4"/>
  <c r="N3843" i="4"/>
  <c r="N4895" i="4"/>
  <c r="I3571" i="4"/>
  <c r="I2758" i="4"/>
  <c r="I2762" i="4"/>
  <c r="I1728" i="4"/>
  <c r="I2515" i="4"/>
  <c r="I2516" i="4"/>
  <c r="N5939" i="4"/>
  <c r="N5631" i="4"/>
  <c r="I2782" i="4"/>
  <c r="N7840" i="4"/>
  <c r="N5170" i="4"/>
  <c r="I3849" i="4"/>
  <c r="I4337" i="4"/>
  <c r="N4336" i="4"/>
  <c r="I3575" i="4"/>
  <c r="N7867" i="4"/>
  <c r="N3313" i="4"/>
  <c r="I3836" i="4"/>
  <c r="K395" i="4"/>
  <c r="N3310" i="4"/>
  <c r="I4117" i="4"/>
  <c r="I2000" i="4"/>
  <c r="I3303" i="4"/>
  <c r="N4633" i="4"/>
  <c r="N3836" i="4"/>
  <c r="N5151" i="4"/>
  <c r="I2264" i="4"/>
  <c r="I4111" i="4"/>
  <c r="N4096" i="4"/>
  <c r="N5950" i="4"/>
  <c r="I3307" i="4"/>
  <c r="N4624" i="4"/>
  <c r="N4375" i="4"/>
  <c r="N4894" i="4"/>
  <c r="I2768" i="4"/>
  <c r="I1742" i="4"/>
  <c r="I2788" i="4"/>
  <c r="N3323" i="4"/>
  <c r="I4628" i="4"/>
  <c r="N4901" i="4"/>
  <c r="I4363" i="4"/>
  <c r="N4107" i="4"/>
  <c r="I4627" i="4"/>
  <c r="N5686" i="4"/>
  <c r="N3584" i="4"/>
  <c r="N3852" i="4"/>
  <c r="I3585" i="4"/>
  <c r="I1732" i="4"/>
  <c r="N5926" i="4"/>
  <c r="I4376" i="4"/>
  <c r="N5962" i="4"/>
  <c r="N4904" i="4"/>
  <c r="K375" i="4"/>
  <c r="I4106" i="4"/>
  <c r="N5167" i="4"/>
  <c r="I3841" i="4"/>
  <c r="N5702" i="4"/>
  <c r="N4892" i="4"/>
  <c r="I2771" i="4"/>
  <c r="I2519" i="4"/>
  <c r="I2784" i="4"/>
  <c r="I4365" i="4"/>
  <c r="N5166" i="4"/>
  <c r="N3304" i="4"/>
  <c r="N5419" i="4"/>
  <c r="I4098" i="4"/>
  <c r="I3842" i="4"/>
  <c r="I1984" i="4"/>
  <c r="N5947" i="4"/>
  <c r="I3314" i="4"/>
  <c r="N5693" i="4"/>
  <c r="N3588" i="4"/>
  <c r="N4366" i="4"/>
  <c r="N4907" i="4"/>
  <c r="I3573" i="4"/>
  <c r="I1722" i="4"/>
  <c r="I2533" i="4"/>
  <c r="I2794" i="4"/>
  <c r="K376" i="4"/>
  <c r="N5162" i="4"/>
  <c r="N3308" i="4"/>
  <c r="I2257" i="4"/>
  <c r="I4102" i="4"/>
  <c r="I3851" i="4"/>
  <c r="I2006" i="4"/>
  <c r="N5944" i="4"/>
  <c r="K386" i="4"/>
  <c r="I4362" i="4"/>
  <c r="N5163" i="4"/>
  <c r="N3303" i="4"/>
  <c r="I2268" i="4"/>
  <c r="N5427" i="4"/>
  <c r="I4096" i="4"/>
  <c r="I3837" i="4"/>
  <c r="N4102" i="4"/>
  <c r="I1999" i="4"/>
  <c r="N5951" i="4"/>
  <c r="I4634" i="4"/>
  <c r="I3319" i="4"/>
  <c r="N5691" i="4"/>
  <c r="N3567" i="4"/>
  <c r="N4379" i="4"/>
  <c r="N4073" i="4"/>
  <c r="N3854" i="4"/>
  <c r="K379" i="4"/>
  <c r="K380" i="4"/>
  <c r="I4373" i="4"/>
  <c r="N5169" i="4"/>
  <c r="N3319" i="4"/>
  <c r="N3316" i="4"/>
  <c r="I2269" i="4"/>
  <c r="N5434" i="4"/>
  <c r="N5416" i="4"/>
  <c r="I4112" i="4"/>
  <c r="I3838" i="4"/>
  <c r="I3848" i="4"/>
  <c r="N4104" i="4"/>
  <c r="N4099" i="4"/>
  <c r="I1990" i="4"/>
  <c r="N5949" i="4"/>
  <c r="I4638" i="4"/>
  <c r="I3312" i="4"/>
  <c r="I3324" i="4"/>
  <c r="N5681" i="4"/>
  <c r="N5400" i="4"/>
  <c r="N4640" i="4"/>
  <c r="N3574" i="4"/>
  <c r="N3570" i="4"/>
  <c r="N4376" i="4"/>
  <c r="N3840" i="4"/>
  <c r="N4905" i="4"/>
  <c r="N4910" i="4"/>
  <c r="I3581" i="4"/>
  <c r="I3580" i="4"/>
  <c r="I2751" i="4"/>
  <c r="I1720" i="4"/>
  <c r="I1733" i="4"/>
  <c r="I2531" i="4"/>
  <c r="N5932" i="4"/>
  <c r="I2791" i="4"/>
  <c r="I2783" i="4"/>
  <c r="N5153" i="4"/>
  <c r="I2270" i="4"/>
  <c r="I4097" i="4"/>
  <c r="I1991" i="4"/>
  <c r="I4632" i="4"/>
  <c r="N4639" i="4"/>
  <c r="N4359" i="4"/>
  <c r="I3569" i="4"/>
  <c r="I1432" i="4"/>
  <c r="I2778" i="4"/>
  <c r="I4382" i="4"/>
  <c r="N3305" i="4"/>
  <c r="I4101" i="4"/>
  <c r="I2002" i="4"/>
  <c r="I4636" i="4"/>
  <c r="I3320" i="4"/>
  <c r="I3305" i="4"/>
  <c r="N5687" i="4"/>
  <c r="N5694" i="4"/>
  <c r="N4644" i="4"/>
  <c r="N3590" i="4"/>
  <c r="N3573" i="4"/>
  <c r="N4365" i="4"/>
  <c r="N3837" i="4"/>
  <c r="N3838" i="4"/>
  <c r="N4899" i="4"/>
  <c r="I3578" i="4"/>
  <c r="I3588" i="4"/>
  <c r="I2774" i="4"/>
  <c r="I1737" i="4"/>
  <c r="I1724" i="4"/>
  <c r="I2534" i="4"/>
  <c r="N5933" i="4"/>
  <c r="N5929" i="4"/>
  <c r="I2797" i="4"/>
  <c r="K397" i="4"/>
  <c r="N5161" i="4"/>
  <c r="I2266" i="4"/>
  <c r="N4112" i="4"/>
  <c r="N5957" i="4"/>
  <c r="N5684" i="4"/>
  <c r="N4361" i="4"/>
  <c r="N4900" i="4"/>
  <c r="I1740" i="4"/>
  <c r="N5930" i="4"/>
  <c r="I4374" i="4"/>
  <c r="I2262" i="4"/>
  <c r="I3843" i="4"/>
  <c r="I1701" i="4"/>
  <c r="K385" i="4"/>
  <c r="N5152" i="4"/>
  <c r="I2252" i="4"/>
  <c r="I4110" i="4"/>
  <c r="N4110" i="4"/>
  <c r="N5961" i="4"/>
  <c r="I4629" i="4"/>
  <c r="N4637" i="4"/>
  <c r="N4360" i="4"/>
  <c r="N4906" i="4"/>
  <c r="I3587" i="4"/>
  <c r="I3584" i="4"/>
  <c r="I2759" i="4"/>
  <c r="I1719" i="4"/>
  <c r="I1734" i="4"/>
  <c r="I2520" i="4"/>
  <c r="N5942" i="4"/>
  <c r="N5928" i="4"/>
  <c r="I2795" i="4"/>
  <c r="I2786" i="4"/>
  <c r="I7856" i="4"/>
  <c r="I4386" i="4"/>
  <c r="K403" i="4"/>
  <c r="N4918" i="4"/>
  <c r="I3599" i="4"/>
  <c r="I3063" i="4"/>
  <c r="N5196" i="4"/>
  <c r="I4134" i="4"/>
  <c r="I2276" i="4"/>
  <c r="K419" i="4"/>
  <c r="N6215" i="4"/>
  <c r="N4658" i="4"/>
  <c r="N4652" i="4"/>
  <c r="N4917" i="4"/>
  <c r="N5974" i="4"/>
  <c r="N5981" i="4"/>
  <c r="I3611" i="4"/>
  <c r="N5703" i="4"/>
  <c r="N5724" i="4"/>
  <c r="N5452" i="4"/>
  <c r="I3083" i="4"/>
  <c r="I2017" i="4"/>
  <c r="I2014" i="4"/>
  <c r="N5180" i="4"/>
  <c r="N5176" i="4"/>
  <c r="N3863" i="4"/>
  <c r="I4126" i="4"/>
  <c r="I4137" i="4"/>
  <c r="I4400" i="4"/>
  <c r="I4656" i="4"/>
  <c r="I4651" i="4"/>
  <c r="N4127" i="4"/>
  <c r="N4129" i="4"/>
  <c r="I2272" i="4"/>
  <c r="N4401" i="4"/>
  <c r="N4384" i="4"/>
  <c r="I2814" i="4"/>
  <c r="I2513" i="4"/>
  <c r="I3055" i="4"/>
  <c r="I3873" i="4"/>
  <c r="I4914" i="4"/>
  <c r="I4932" i="4"/>
  <c r="N6238" i="4"/>
  <c r="I2542" i="4"/>
  <c r="N3596" i="4"/>
  <c r="N3604" i="4"/>
  <c r="N6212" i="4"/>
  <c r="N4623" i="4"/>
  <c r="N5726" i="4"/>
  <c r="I3067" i="4"/>
  <c r="N3874" i="4"/>
  <c r="I4388" i="4"/>
  <c r="N4119" i="4"/>
  <c r="N4390" i="4"/>
  <c r="I3049" i="4"/>
  <c r="I4923" i="4"/>
  <c r="I2541" i="4"/>
  <c r="K400" i="4"/>
  <c r="N4662" i="4"/>
  <c r="N5987" i="4"/>
  <c r="I3606" i="4"/>
  <c r="N5449" i="4"/>
  <c r="I2013" i="4"/>
  <c r="N3878" i="4"/>
  <c r="I4391" i="4"/>
  <c r="N4120" i="4"/>
  <c r="N4383" i="4"/>
  <c r="I3058" i="4"/>
  <c r="I3051" i="4"/>
  <c r="I3856" i="4"/>
  <c r="I4918" i="4"/>
  <c r="I4931" i="4"/>
  <c r="N6245" i="4"/>
  <c r="I2543" i="4"/>
  <c r="I2554" i="4"/>
  <c r="N3612" i="4"/>
  <c r="N3324" i="4"/>
  <c r="N6227" i="4"/>
  <c r="N4657" i="4"/>
  <c r="N4915" i="4"/>
  <c r="I3609" i="4"/>
  <c r="N5721" i="4"/>
  <c r="I3079" i="4"/>
  <c r="I2016" i="4"/>
  <c r="N4888" i="4"/>
  <c r="I4124" i="4"/>
  <c r="I4385" i="4"/>
  <c r="N4122" i="4"/>
  <c r="I2271" i="4"/>
  <c r="N4404" i="4"/>
  <c r="I2807" i="4"/>
  <c r="I3048" i="4"/>
  <c r="I3868" i="4"/>
  <c r="I4924" i="4"/>
  <c r="I2545" i="4"/>
  <c r="I2248" i="4"/>
  <c r="K412" i="4"/>
  <c r="N6211" i="4"/>
  <c r="N6221" i="4"/>
  <c r="N4669" i="4"/>
  <c r="N4922" i="4"/>
  <c r="N5679" i="4"/>
  <c r="I3600" i="4"/>
  <c r="N5722" i="4"/>
  <c r="N5439" i="4"/>
  <c r="I3069" i="4"/>
  <c r="I2021" i="4"/>
  <c r="N5192" i="4"/>
  <c r="N3866" i="4"/>
  <c r="I4119" i="4"/>
  <c r="I4650" i="4"/>
  <c r="N4133" i="4"/>
  <c r="I2282" i="4"/>
  <c r="N4393" i="4"/>
  <c r="I2819" i="4"/>
  <c r="K413" i="4"/>
  <c r="K406" i="4"/>
  <c r="N6224" i="4"/>
  <c r="N5925" i="4"/>
  <c r="N4665" i="4"/>
  <c r="N4926" i="4"/>
  <c r="N5984" i="4"/>
  <c r="N5989" i="4"/>
  <c r="I3595" i="4"/>
  <c r="N5716" i="4"/>
  <c r="N5718" i="4"/>
  <c r="N5444" i="4"/>
  <c r="I3085" i="4"/>
  <c r="I3068" i="4"/>
  <c r="I2022" i="4"/>
  <c r="N5187" i="4"/>
  <c r="N5183" i="4"/>
  <c r="N3856" i="4"/>
  <c r="I4139" i="4"/>
  <c r="I3835" i="4"/>
  <c r="I4394" i="4"/>
  <c r="I4661" i="4"/>
  <c r="N4124" i="4"/>
  <c r="N4136" i="4"/>
  <c r="I2293" i="4"/>
  <c r="N4398" i="4"/>
  <c r="N7868" i="4"/>
  <c r="I2821" i="4"/>
  <c r="I3039" i="4"/>
  <c r="I3855" i="4"/>
  <c r="I3871" i="4"/>
  <c r="I4920" i="4"/>
  <c r="N6231" i="4"/>
  <c r="N6246" i="4"/>
  <c r="I2553" i="4"/>
  <c r="I2536" i="4"/>
  <c r="N3610" i="4"/>
  <c r="N7841" i="4"/>
  <c r="N6223" i="4"/>
  <c r="N5705" i="4"/>
  <c r="I2020" i="4"/>
  <c r="I4666" i="4"/>
  <c r="K408" i="4"/>
  <c r="N6210" i="4"/>
  <c r="N4655" i="4"/>
  <c r="N4919" i="4"/>
  <c r="N5970" i="4"/>
  <c r="I3304" i="4"/>
  <c r="N5708" i="4"/>
  <c r="I3064" i="4"/>
  <c r="I3075" i="4"/>
  <c r="I1721" i="4"/>
  <c r="N3873" i="4"/>
  <c r="N3855" i="4"/>
  <c r="I4401" i="4"/>
  <c r="I4384" i="4"/>
  <c r="I4359" i="4"/>
  <c r="N4142" i="4"/>
  <c r="I2275" i="4"/>
  <c r="N4397" i="4"/>
  <c r="I2820" i="4"/>
  <c r="I3052" i="4"/>
  <c r="I3869" i="4"/>
  <c r="I4926" i="4"/>
  <c r="N6233" i="4"/>
  <c r="I2550" i="4"/>
  <c r="K409" i="4"/>
  <c r="N4651" i="4"/>
  <c r="N5455" i="4"/>
  <c r="N5182" i="4"/>
  <c r="I4662" i="4"/>
  <c r="I2291" i="4"/>
  <c r="I3874" i="4"/>
  <c r="N6236" i="4"/>
  <c r="N6222" i="4"/>
  <c r="N5983" i="4"/>
  <c r="N5723" i="4"/>
  <c r="N5178" i="4"/>
  <c r="I4142" i="4"/>
  <c r="I2280" i="4"/>
  <c r="I2813" i="4"/>
  <c r="I3872" i="4"/>
  <c r="I3583" i="4"/>
  <c r="N6234" i="4"/>
  <c r="N6251" i="4"/>
  <c r="N3614" i="4"/>
  <c r="N3597" i="4"/>
  <c r="N6218" i="4"/>
  <c r="N5967" i="4"/>
  <c r="N5712" i="4"/>
  <c r="I2024" i="4"/>
  <c r="N5198" i="4"/>
  <c r="I4387" i="4"/>
  <c r="I4654" i="4"/>
  <c r="N4402" i="4"/>
  <c r="I2816" i="4"/>
  <c r="I3862" i="4"/>
  <c r="I4930" i="4"/>
  <c r="I2558" i="4"/>
  <c r="N3594" i="4"/>
  <c r="N6225" i="4"/>
  <c r="N4649" i="4"/>
  <c r="N5969" i="4"/>
  <c r="I3597" i="4"/>
  <c r="N5460" i="4"/>
  <c r="I3066" i="4"/>
  <c r="N5179" i="4"/>
  <c r="N3867" i="4"/>
  <c r="I4393" i="4"/>
  <c r="I4663" i="4"/>
  <c r="I2289" i="4"/>
  <c r="N4400" i="4"/>
  <c r="K407" i="4"/>
  <c r="N6226" i="4"/>
  <c r="N4660" i="4"/>
  <c r="N4925" i="4"/>
  <c r="N5973" i="4"/>
  <c r="I3591" i="4"/>
  <c r="N5707" i="4"/>
  <c r="N5454" i="4"/>
  <c r="I3082" i="4"/>
  <c r="I2781" i="4"/>
  <c r="I2011" i="4"/>
  <c r="N3871" i="4"/>
  <c r="N3864" i="4"/>
  <c r="I4398" i="4"/>
  <c r="I4649" i="4"/>
  <c r="N4125" i="4"/>
  <c r="I2285" i="4"/>
  <c r="N4387" i="4"/>
  <c r="I2810" i="4"/>
  <c r="I3040" i="4"/>
  <c r="I3866" i="4"/>
  <c r="I4929" i="4"/>
  <c r="N6242" i="4"/>
  <c r="I2539" i="4"/>
  <c r="N3592" i="4"/>
  <c r="K402" i="4"/>
  <c r="N4921" i="4"/>
  <c r="I3605" i="4"/>
  <c r="I3073" i="4"/>
  <c r="N3858" i="4"/>
  <c r="I4395" i="4"/>
  <c r="K416" i="4"/>
  <c r="K417" i="4"/>
  <c r="N6216" i="4"/>
  <c r="N4666" i="4"/>
  <c r="N4653" i="4"/>
  <c r="N4927" i="4"/>
  <c r="N5990" i="4"/>
  <c r="I3601" i="4"/>
  <c r="I3607" i="4"/>
  <c r="N5717" i="4"/>
  <c r="N5441" i="4"/>
  <c r="N5451" i="4"/>
  <c r="I3080" i="4"/>
  <c r="I2012" i="4"/>
  <c r="I2010" i="4"/>
  <c r="N5193" i="4"/>
  <c r="N3870" i="4"/>
  <c r="N3859" i="4"/>
  <c r="I4127" i="4"/>
  <c r="I4390" i="4"/>
  <c r="I4392" i="4"/>
  <c r="I4655" i="4"/>
  <c r="I4668" i="4"/>
  <c r="N4141" i="4"/>
  <c r="N3831" i="4"/>
  <c r="I2273" i="4"/>
  <c r="N4392" i="4"/>
  <c r="N4405" i="4"/>
  <c r="I2800" i="4"/>
  <c r="I3041" i="4"/>
  <c r="I3062" i="4"/>
  <c r="I3857" i="4"/>
  <c r="I4928" i="4"/>
  <c r="I4925" i="4"/>
  <c r="N6254" i="4"/>
  <c r="I2557" i="4"/>
  <c r="N3605" i="4"/>
  <c r="N3591" i="4"/>
  <c r="N4656" i="4"/>
  <c r="N5985" i="4"/>
  <c r="N5457" i="4"/>
  <c r="I2028" i="4"/>
  <c r="N3872" i="4"/>
  <c r="I4652" i="4"/>
  <c r="I2284" i="4"/>
  <c r="I2803" i="4"/>
  <c r="I2757" i="4"/>
  <c r="N6239" i="4"/>
  <c r="I2549" i="4"/>
  <c r="K415" i="4"/>
  <c r="N4661" i="4"/>
  <c r="N5968" i="4"/>
  <c r="N5710" i="4"/>
  <c r="N5154" i="4"/>
  <c r="I2030" i="4"/>
  <c r="N3569" i="4"/>
  <c r="I4389" i="4"/>
  <c r="I2294" i="4"/>
  <c r="I2822" i="4"/>
  <c r="I3054" i="4"/>
  <c r="I3870" i="4"/>
  <c r="I3875" i="4"/>
  <c r="I4917" i="4"/>
  <c r="I4631" i="4"/>
  <c r="N6232" i="4"/>
  <c r="I2540" i="4"/>
  <c r="I2555" i="4"/>
  <c r="N3606" i="4"/>
  <c r="K411" i="4"/>
  <c r="N6217" i="4"/>
  <c r="N4650" i="4"/>
  <c r="N5972" i="4"/>
  <c r="I3612" i="4"/>
  <c r="N5453" i="4"/>
  <c r="I3070" i="4"/>
  <c r="I2027" i="4"/>
  <c r="N3875" i="4"/>
  <c r="I4128" i="4"/>
  <c r="I4657" i="4"/>
  <c r="N4134" i="4"/>
  <c r="I1996" i="4"/>
  <c r="N4406" i="4"/>
  <c r="I2799" i="4"/>
  <c r="I3867" i="4"/>
  <c r="I4921" i="4"/>
  <c r="N6237" i="4"/>
  <c r="I2535" i="4"/>
  <c r="N3608" i="4"/>
  <c r="K420" i="4"/>
  <c r="N6228" i="4"/>
  <c r="N4654" i="4"/>
  <c r="N4913" i="4"/>
  <c r="N5976" i="4"/>
  <c r="I3614" i="4"/>
  <c r="N5711" i="4"/>
  <c r="N5415" i="4"/>
  <c r="N5447" i="4"/>
  <c r="I3081" i="4"/>
  <c r="N5189" i="4"/>
  <c r="N3857" i="4"/>
  <c r="I4132" i="4"/>
  <c r="I4399" i="4"/>
  <c r="I4665" i="4"/>
  <c r="N4126" i="4"/>
  <c r="I2292" i="4"/>
  <c r="N4399" i="4"/>
  <c r="I2805" i="4"/>
  <c r="K414" i="4"/>
  <c r="K399" i="4"/>
  <c r="N6220" i="4"/>
  <c r="N4668" i="4"/>
  <c r="N4667" i="4"/>
  <c r="N4932" i="4"/>
  <c r="N5980" i="4"/>
  <c r="N5977" i="4"/>
  <c r="I3604" i="4"/>
  <c r="N5714" i="4"/>
  <c r="N5725" i="4"/>
  <c r="N5459" i="4"/>
  <c r="I3074" i="4"/>
  <c r="I3086" i="4"/>
  <c r="I2009" i="4"/>
  <c r="N5177" i="4"/>
  <c r="N5190" i="4"/>
  <c r="N3860" i="4"/>
  <c r="I4141" i="4"/>
  <c r="I4406" i="4"/>
  <c r="I4404" i="4"/>
  <c r="I4653" i="4"/>
  <c r="N4140" i="4"/>
  <c r="N4139" i="4"/>
  <c r="I2274" i="4"/>
  <c r="N4395" i="4"/>
  <c r="I2815" i="4"/>
  <c r="I2812" i="4"/>
  <c r="I3043" i="4"/>
  <c r="I3876" i="4"/>
  <c r="I3863" i="4"/>
  <c r="I4913" i="4"/>
  <c r="N6250" i="4"/>
  <c r="N6248" i="4"/>
  <c r="I2552" i="4"/>
  <c r="N3607" i="4"/>
  <c r="N3600" i="4"/>
  <c r="N5988" i="4"/>
  <c r="N3862" i="4"/>
  <c r="K418" i="4"/>
  <c r="N4362" i="4"/>
  <c r="I3593" i="4"/>
  <c r="N5442" i="4"/>
  <c r="I2007" i="4"/>
  <c r="N5194" i="4"/>
  <c r="I4121" i="4"/>
  <c r="I4647" i="4"/>
  <c r="I2290" i="4"/>
  <c r="I2808" i="4"/>
  <c r="I3859" i="4"/>
  <c r="N6247" i="4"/>
  <c r="N3593" i="4"/>
  <c r="I3594" i="4"/>
  <c r="I4138" i="4"/>
  <c r="I2811" i="4"/>
  <c r="N3599" i="4"/>
  <c r="N4916" i="4"/>
  <c r="I3072" i="4"/>
  <c r="I4664" i="4"/>
  <c r="I3044" i="4"/>
  <c r="I4933" i="4"/>
  <c r="I2546" i="4"/>
  <c r="K410" i="4"/>
  <c r="N4933" i="4"/>
  <c r="N5446" i="4"/>
  <c r="N3865" i="4"/>
  <c r="I2279" i="4"/>
  <c r="I3056" i="4"/>
  <c r="N6249" i="4"/>
  <c r="K421" i="4"/>
  <c r="N4914" i="4"/>
  <c r="N5713" i="4"/>
  <c r="I2018" i="4"/>
  <c r="I4125" i="4"/>
  <c r="N4131" i="4"/>
  <c r="I2818" i="4"/>
  <c r="N6214" i="4"/>
  <c r="N4931" i="4"/>
  <c r="I3602" i="4"/>
  <c r="N5445" i="4"/>
  <c r="N5195" i="4"/>
  <c r="I4136" i="4"/>
  <c r="I4660" i="4"/>
  <c r="I2288" i="4"/>
  <c r="I3059" i="4"/>
  <c r="I4927" i="4"/>
  <c r="N5955" i="4"/>
  <c r="N3598" i="4"/>
  <c r="N4663" i="4"/>
  <c r="N5979" i="4"/>
  <c r="N5450" i="4"/>
  <c r="N5184" i="4"/>
  <c r="I4133" i="4"/>
  <c r="I4669" i="4"/>
  <c r="K404" i="4"/>
  <c r="N6208" i="4"/>
  <c r="N6213" i="4"/>
  <c r="N4670" i="4"/>
  <c r="N4923" i="4"/>
  <c r="N4934" i="4"/>
  <c r="N5986" i="4"/>
  <c r="I3596" i="4"/>
  <c r="N5704" i="4"/>
  <c r="N5720" i="4"/>
  <c r="N5458" i="4"/>
  <c r="I3078" i="4"/>
  <c r="I3084" i="4"/>
  <c r="I2029" i="4"/>
  <c r="N5181" i="4"/>
  <c r="N5197" i="4"/>
  <c r="N3876" i="4"/>
  <c r="I4140" i="4"/>
  <c r="I4135" i="4"/>
  <c r="I4403" i="4"/>
  <c r="I4109" i="4"/>
  <c r="I4659" i="4"/>
  <c r="N4123" i="4"/>
  <c r="N4137" i="4"/>
  <c r="I2283" i="4"/>
  <c r="I2286" i="4"/>
  <c r="N4394" i="4"/>
  <c r="I2817" i="4"/>
  <c r="I2801" i="4"/>
  <c r="I3050" i="4"/>
  <c r="I3865" i="4"/>
  <c r="I3861" i="4"/>
  <c r="I4916" i="4"/>
  <c r="N6244" i="4"/>
  <c r="I2548" i="4"/>
  <c r="I2544" i="4"/>
  <c r="N3609" i="4"/>
  <c r="N6207" i="4"/>
  <c r="N4928" i="4"/>
  <c r="I3603" i="4"/>
  <c r="I3077" i="4"/>
  <c r="N5191" i="4"/>
  <c r="I4397" i="4"/>
  <c r="N4135" i="4"/>
  <c r="N4386" i="4"/>
  <c r="I3057" i="4"/>
  <c r="I3860" i="4"/>
  <c r="N6252" i="4"/>
  <c r="N3595" i="4"/>
  <c r="N6209" i="4"/>
  <c r="N4911" i="4"/>
  <c r="I3592" i="4"/>
  <c r="N5456" i="4"/>
  <c r="I2023" i="4"/>
  <c r="N3877" i="4"/>
  <c r="I4122" i="4"/>
  <c r="N4138" i="4"/>
  <c r="N4396" i="4"/>
  <c r="I2806" i="4"/>
  <c r="I3045" i="4"/>
  <c r="I3858" i="4"/>
  <c r="I4919" i="4"/>
  <c r="I4915" i="4"/>
  <c r="N6253" i="4"/>
  <c r="N6241" i="4"/>
  <c r="I2551" i="4"/>
  <c r="N3601" i="4"/>
  <c r="N3613" i="4"/>
  <c r="K401" i="4"/>
  <c r="N4664" i="4"/>
  <c r="N4929" i="4"/>
  <c r="N5975" i="4"/>
  <c r="N5719" i="4"/>
  <c r="N5448" i="4"/>
  <c r="I2019" i="4"/>
  <c r="N5185" i="4"/>
  <c r="I4129" i="4"/>
  <c r="I4396" i="4"/>
  <c r="N4130" i="4"/>
  <c r="I2281" i="4"/>
  <c r="N4388" i="4"/>
  <c r="I2802" i="4"/>
  <c r="I3061" i="4"/>
  <c r="I3877" i="4"/>
  <c r="I4922" i="4"/>
  <c r="N6240" i="4"/>
  <c r="I2547" i="4"/>
  <c r="N3611" i="4"/>
  <c r="K422" i="4"/>
  <c r="N6219" i="4"/>
  <c r="N4647" i="4"/>
  <c r="N4920" i="4"/>
  <c r="N5982" i="4"/>
  <c r="I3598" i="4"/>
  <c r="N5706" i="4"/>
  <c r="N5443" i="4"/>
  <c r="I3065" i="4"/>
  <c r="I2025" i="4"/>
  <c r="N5175" i="4"/>
  <c r="N3869" i="4"/>
  <c r="I4131" i="4"/>
  <c r="I4405" i="4"/>
  <c r="I4667" i="4"/>
  <c r="N4132" i="4"/>
  <c r="N4403" i="4"/>
  <c r="N4095" i="4"/>
  <c r="I3042" i="4"/>
  <c r="K405" i="4"/>
  <c r="N6229" i="4"/>
  <c r="N6230" i="4"/>
  <c r="N4648" i="4"/>
  <c r="N4930" i="4"/>
  <c r="N4912" i="4"/>
  <c r="N5971" i="4"/>
  <c r="I3613" i="4"/>
  <c r="I3610" i="4"/>
  <c r="N5709" i="4"/>
  <c r="N5461" i="4"/>
  <c r="N5462" i="4"/>
  <c r="I3076" i="4"/>
  <c r="I2026" i="4"/>
  <c r="I2008" i="4"/>
  <c r="N5188" i="4"/>
  <c r="N3868" i="4"/>
  <c r="I4130" i="4"/>
  <c r="I4123" i="4"/>
  <c r="I4402" i="4"/>
  <c r="I4648" i="4"/>
  <c r="I4670" i="4"/>
  <c r="N4121" i="4"/>
  <c r="I2277" i="4"/>
  <c r="N4391" i="4"/>
  <c r="N4389" i="4"/>
  <c r="I2804" i="4"/>
  <c r="I3047" i="4"/>
  <c r="I3060" i="4"/>
  <c r="I3878" i="4"/>
  <c r="I4934" i="4"/>
  <c r="I4912" i="4"/>
  <c r="N6243" i="4"/>
  <c r="I2537" i="4"/>
  <c r="I2556" i="4"/>
  <c r="N3603" i="4"/>
  <c r="I7830" i="4"/>
  <c r="I4951" i="4"/>
  <c r="I7857" i="4"/>
  <c r="K443" i="4"/>
  <c r="I5210" i="4"/>
  <c r="N4685" i="4"/>
  <c r="N5200" i="4"/>
  <c r="N6541" i="4"/>
  <c r="N4147" i="4"/>
  <c r="N6499" i="4"/>
  <c r="K439" i="4"/>
  <c r="I2829" i="4"/>
  <c r="I2831" i="4"/>
  <c r="I5204" i="4"/>
  <c r="I3328" i="4"/>
  <c r="N4682" i="4"/>
  <c r="N4686" i="4"/>
  <c r="I4413" i="4"/>
  <c r="N6003" i="4"/>
  <c r="N6005" i="4"/>
  <c r="N5199" i="4"/>
  <c r="N6255" i="4"/>
  <c r="N6267" i="4"/>
  <c r="N6539" i="4"/>
  <c r="I3105" i="4"/>
  <c r="I3110" i="4"/>
  <c r="I4941" i="4"/>
  <c r="N4159" i="4"/>
  <c r="N4146" i="4"/>
  <c r="N5731" i="4"/>
  <c r="N5440" i="4"/>
  <c r="N4936" i="4"/>
  <c r="N6510" i="4"/>
  <c r="N3900" i="4"/>
  <c r="N3885" i="4"/>
  <c r="I4151" i="4"/>
  <c r="I2561" i="4"/>
  <c r="I2575" i="4"/>
  <c r="N4412" i="4"/>
  <c r="I2310" i="4"/>
  <c r="I2300" i="4"/>
  <c r="I3365" i="4"/>
  <c r="I3071" i="4"/>
  <c r="I3894" i="4"/>
  <c r="I4694" i="4"/>
  <c r="N5478" i="4"/>
  <c r="N5480" i="4"/>
  <c r="K426" i="4"/>
  <c r="I3335" i="4"/>
  <c r="I4428" i="4"/>
  <c r="N6258" i="4"/>
  <c r="I3103" i="4"/>
  <c r="N5730" i="4"/>
  <c r="N6508" i="4"/>
  <c r="I4146" i="4"/>
  <c r="N4420" i="4"/>
  <c r="I3362" i="4"/>
  <c r="I4671" i="4"/>
  <c r="K435" i="4"/>
  <c r="I5206" i="4"/>
  <c r="N4680" i="4"/>
  <c r="N6000" i="4"/>
  <c r="N6257" i="4"/>
  <c r="I3106" i="4"/>
  <c r="N4155" i="4"/>
  <c r="N4940" i="4"/>
  <c r="N3898" i="4"/>
  <c r="I4166" i="4"/>
  <c r="I2572" i="4"/>
  <c r="N4409" i="4"/>
  <c r="N4427" i="4"/>
  <c r="I2298" i="4"/>
  <c r="I3351" i="4"/>
  <c r="I3360" i="4"/>
  <c r="I3884" i="4"/>
  <c r="I3608" i="4"/>
  <c r="I4682" i="4"/>
  <c r="N5484" i="4"/>
  <c r="N5463" i="4"/>
  <c r="I2844" i="4"/>
  <c r="I5222" i="4"/>
  <c r="N4692" i="4"/>
  <c r="I4412" i="4"/>
  <c r="N5208" i="4"/>
  <c r="N6278" i="4"/>
  <c r="N6520" i="4"/>
  <c r="I4953" i="4"/>
  <c r="N4157" i="4"/>
  <c r="N4945" i="4"/>
  <c r="N6498" i="4"/>
  <c r="N3882" i="4"/>
  <c r="I4161" i="4"/>
  <c r="I2577" i="4"/>
  <c r="N4407" i="4"/>
  <c r="I2313" i="4"/>
  <c r="I3370" i="4"/>
  <c r="I3900" i="4"/>
  <c r="N5466" i="4"/>
  <c r="K425" i="4"/>
  <c r="I2841" i="4"/>
  <c r="I5221" i="4"/>
  <c r="I3349" i="4"/>
  <c r="N4689" i="4"/>
  <c r="I4420" i="4"/>
  <c r="N5996" i="4"/>
  <c r="N5203" i="4"/>
  <c r="N6275" i="4"/>
  <c r="N6519" i="4"/>
  <c r="I3090" i="4"/>
  <c r="I4938" i="4"/>
  <c r="N4152" i="4"/>
  <c r="N5745" i="4"/>
  <c r="N4946" i="4"/>
  <c r="N6497" i="4"/>
  <c r="N3888" i="4"/>
  <c r="K430" i="4"/>
  <c r="K434" i="4"/>
  <c r="I2842" i="4"/>
  <c r="I5207" i="4"/>
  <c r="I5214" i="4"/>
  <c r="I3339" i="4"/>
  <c r="N4674" i="4"/>
  <c r="N4687" i="4"/>
  <c r="I4408" i="4"/>
  <c r="N6007" i="4"/>
  <c r="N6001" i="4"/>
  <c r="N5211" i="4"/>
  <c r="N5214" i="4"/>
  <c r="N6273" i="4"/>
  <c r="N6523" i="4"/>
  <c r="I3108" i="4"/>
  <c r="I3095" i="4"/>
  <c r="I4957" i="4"/>
  <c r="N4143" i="4"/>
  <c r="N4150" i="4"/>
  <c r="N5734" i="4"/>
  <c r="N4951" i="4"/>
  <c r="N4948" i="4"/>
  <c r="N6504" i="4"/>
  <c r="N3890" i="4"/>
  <c r="N3886" i="4"/>
  <c r="I4152" i="4"/>
  <c r="I2580" i="4"/>
  <c r="I2573" i="4"/>
  <c r="N4411" i="4"/>
  <c r="N4128" i="4"/>
  <c r="I2304" i="4"/>
  <c r="I3372" i="4"/>
  <c r="I3366" i="4"/>
  <c r="I3897" i="4"/>
  <c r="I4688" i="4"/>
  <c r="I4691" i="4"/>
  <c r="N5476" i="4"/>
  <c r="I3384" i="4"/>
  <c r="I7858" i="4"/>
  <c r="I3347" i="4"/>
  <c r="N5992" i="4"/>
  <c r="I3097" i="4"/>
  <c r="N5744" i="4"/>
  <c r="K429" i="4"/>
  <c r="I5201" i="4"/>
  <c r="I5205" i="4"/>
  <c r="N4693" i="4"/>
  <c r="I4411" i="4"/>
  <c r="N5999" i="4"/>
  <c r="N5204" i="4"/>
  <c r="N6271" i="4"/>
  <c r="N6538" i="4"/>
  <c r="I3109" i="4"/>
  <c r="I2809" i="4"/>
  <c r="N4149" i="4"/>
  <c r="N5747" i="4"/>
  <c r="N4937" i="4"/>
  <c r="N6495" i="4"/>
  <c r="N3887" i="4"/>
  <c r="I4162" i="4"/>
  <c r="I2568" i="4"/>
  <c r="N4413" i="4"/>
  <c r="I2299" i="4"/>
  <c r="I3363" i="4"/>
  <c r="I3888" i="4"/>
  <c r="I4687" i="4"/>
  <c r="N5186" i="4"/>
  <c r="I2830" i="4"/>
  <c r="N6014" i="4"/>
  <c r="N6528" i="4"/>
  <c r="N4941" i="4"/>
  <c r="N3897" i="4"/>
  <c r="I2307" i="4"/>
  <c r="I3883" i="4"/>
  <c r="I2832" i="4"/>
  <c r="I3334" i="4"/>
  <c r="N5212" i="4"/>
  <c r="N6542" i="4"/>
  <c r="N5728" i="4"/>
  <c r="I4145" i="4"/>
  <c r="I2571" i="4"/>
  <c r="N4410" i="4"/>
  <c r="I2295" i="4"/>
  <c r="I3373" i="4"/>
  <c r="I3887" i="4"/>
  <c r="I4677" i="4"/>
  <c r="I4685" i="4"/>
  <c r="K424" i="4"/>
  <c r="I5199" i="4"/>
  <c r="I4424" i="4"/>
  <c r="N6011" i="4"/>
  <c r="N6269" i="4"/>
  <c r="I3087" i="4"/>
  <c r="N5746" i="4"/>
  <c r="N4956" i="4"/>
  <c r="N3899" i="4"/>
  <c r="I4144" i="4"/>
  <c r="I2305" i="4"/>
  <c r="I3368" i="4"/>
  <c r="I4693" i="4"/>
  <c r="N5469" i="4"/>
  <c r="I2843" i="4"/>
  <c r="I5212" i="4"/>
  <c r="N4673" i="4"/>
  <c r="I4416" i="4"/>
  <c r="N7869" i="4"/>
  <c r="N6262" i="4"/>
  <c r="I3098" i="4"/>
  <c r="N4153" i="4"/>
  <c r="N4938" i="4"/>
  <c r="N6514" i="4"/>
  <c r="I4164" i="4"/>
  <c r="K437" i="4"/>
  <c r="I2833" i="4"/>
  <c r="I5215" i="4"/>
  <c r="I3329" i="4"/>
  <c r="N4691" i="4"/>
  <c r="I4409" i="4"/>
  <c r="N5998" i="4"/>
  <c r="N5218" i="4"/>
  <c r="N6521" i="4"/>
  <c r="N6522" i="4"/>
  <c r="I4943" i="4"/>
  <c r="I4958" i="4"/>
  <c r="N5733" i="4"/>
  <c r="N5740" i="4"/>
  <c r="N6502" i="4"/>
  <c r="N3889" i="4"/>
  <c r="I4148" i="4"/>
  <c r="I2566" i="4"/>
  <c r="N4414" i="4"/>
  <c r="I2312" i="4"/>
  <c r="I2311" i="4"/>
  <c r="I3879" i="4"/>
  <c r="I3882" i="4"/>
  <c r="N5470" i="4"/>
  <c r="N5479" i="4"/>
  <c r="I5496" i="4"/>
  <c r="N7842" i="4"/>
  <c r="K438" i="4"/>
  <c r="I3332" i="4"/>
  <c r="I4429" i="4"/>
  <c r="N5213" i="4"/>
  <c r="I3101" i="4"/>
  <c r="N5739" i="4"/>
  <c r="K431" i="4"/>
  <c r="K436" i="4"/>
  <c r="I2845" i="4"/>
  <c r="I5213" i="4"/>
  <c r="I5217" i="4"/>
  <c r="I3336" i="4"/>
  <c r="N4677" i="4"/>
  <c r="N4678" i="4"/>
  <c r="I4430" i="4"/>
  <c r="N6006" i="4"/>
  <c r="N5995" i="4"/>
  <c r="N5215" i="4"/>
  <c r="N6264" i="4"/>
  <c r="N6268" i="4"/>
  <c r="N6524" i="4"/>
  <c r="I3100" i="4"/>
  <c r="I3089" i="4"/>
  <c r="I4956" i="4"/>
  <c r="N4148" i="4"/>
  <c r="N4162" i="4"/>
  <c r="N5732" i="4"/>
  <c r="N4954" i="4"/>
  <c r="N4958" i="4"/>
  <c r="N6513" i="4"/>
  <c r="N3902" i="4"/>
  <c r="N3901" i="4"/>
  <c r="I4150" i="4"/>
  <c r="I2576" i="4"/>
  <c r="I2581" i="4"/>
  <c r="N4428" i="4"/>
  <c r="I2309" i="4"/>
  <c r="I2316" i="4"/>
  <c r="I3367" i="4"/>
  <c r="I3895" i="4"/>
  <c r="I3881" i="4"/>
  <c r="I4674" i="4"/>
  <c r="N5467" i="4"/>
  <c r="N5485" i="4"/>
  <c r="I2838" i="4"/>
  <c r="I3344" i="4"/>
  <c r="N5994" i="4"/>
  <c r="N6256" i="4"/>
  <c r="I3093" i="4"/>
  <c r="N5741" i="4"/>
  <c r="N3894" i="4"/>
  <c r="I4159" i="4"/>
  <c r="I2317" i="4"/>
  <c r="I3896" i="4"/>
  <c r="N5474" i="4"/>
  <c r="I2827" i="4"/>
  <c r="I3346" i="4"/>
  <c r="I4426" i="4"/>
  <c r="N5201" i="4"/>
  <c r="N6537" i="4"/>
  <c r="I4939" i="4"/>
  <c r="N4164" i="4"/>
  <c r="N4949" i="4"/>
  <c r="N3891" i="4"/>
  <c r="I2562" i="4"/>
  <c r="I2565" i="4"/>
  <c r="N4421" i="4"/>
  <c r="N4417" i="4"/>
  <c r="I2314" i="4"/>
  <c r="I3353" i="4"/>
  <c r="I3369" i="4"/>
  <c r="I3890" i="4"/>
  <c r="I4672" i="4"/>
  <c r="I4679" i="4"/>
  <c r="N5468" i="4"/>
  <c r="K440" i="4"/>
  <c r="I2538" i="4"/>
  <c r="I3330" i="4"/>
  <c r="N4672" i="4"/>
  <c r="I4120" i="4"/>
  <c r="N5220" i="4"/>
  <c r="N6263" i="4"/>
  <c r="N6533" i="4"/>
  <c r="I4948" i="4"/>
  <c r="N4156" i="4"/>
  <c r="N4955" i="4"/>
  <c r="N6507" i="4"/>
  <c r="N3883" i="4"/>
  <c r="I4149" i="4"/>
  <c r="I2582" i="4"/>
  <c r="N4423" i="4"/>
  <c r="I3364" i="4"/>
  <c r="I3885" i="4"/>
  <c r="I4689" i="4"/>
  <c r="N5483" i="4"/>
  <c r="K423" i="4"/>
  <c r="I2824" i="4"/>
  <c r="I5219" i="4"/>
  <c r="I3341" i="4"/>
  <c r="N4684" i="4"/>
  <c r="I4423" i="4"/>
  <c r="N6008" i="4"/>
  <c r="N5219" i="4"/>
  <c r="N6272" i="4"/>
  <c r="N6527" i="4"/>
  <c r="I3088" i="4"/>
  <c r="I4935" i="4"/>
  <c r="N4154" i="4"/>
  <c r="N5737" i="4"/>
  <c r="N4947" i="4"/>
  <c r="N6505" i="4"/>
  <c r="N3892" i="4"/>
  <c r="K444" i="4"/>
  <c r="K445" i="4"/>
  <c r="I2825" i="4"/>
  <c r="I5220" i="4"/>
  <c r="I5216" i="4"/>
  <c r="I3331" i="4"/>
  <c r="N4675" i="4"/>
  <c r="N4694" i="4"/>
  <c r="I4414" i="4"/>
  <c r="N6002" i="4"/>
  <c r="N5997" i="4"/>
  <c r="N5202" i="4"/>
  <c r="N6274" i="4"/>
  <c r="N6266" i="4"/>
  <c r="N6531" i="4"/>
  <c r="I3091" i="4"/>
  <c r="I4954" i="4"/>
  <c r="I4942" i="4"/>
  <c r="N4144" i="4"/>
  <c r="N3861" i="4"/>
  <c r="N5750" i="4"/>
  <c r="N4944" i="4"/>
  <c r="N4953" i="4"/>
  <c r="N6496" i="4"/>
  <c r="N3896" i="4"/>
  <c r="I4155" i="4"/>
  <c r="I4143" i="4"/>
  <c r="I2574" i="4"/>
  <c r="I2570" i="4"/>
  <c r="N4416" i="4"/>
  <c r="I2302" i="4"/>
  <c r="I2306" i="4"/>
  <c r="I3361" i="4"/>
  <c r="I3891" i="4"/>
  <c r="I3899" i="4"/>
  <c r="I4681" i="4"/>
  <c r="I4383" i="4"/>
  <c r="N5471" i="4"/>
  <c r="I2836" i="4"/>
  <c r="N6276" i="4"/>
  <c r="K428" i="4"/>
  <c r="I2840" i="4"/>
  <c r="I3327" i="4"/>
  <c r="I4415" i="4"/>
  <c r="N5210" i="4"/>
  <c r="N6536" i="4"/>
  <c r="I4949" i="4"/>
  <c r="N5736" i="4"/>
  <c r="N4950" i="4"/>
  <c r="I4163" i="4"/>
  <c r="N4425" i="4"/>
  <c r="I3355" i="4"/>
  <c r="I4692" i="4"/>
  <c r="N5486" i="4"/>
  <c r="N4676" i="4"/>
  <c r="I4955" i="4"/>
  <c r="I2578" i="4"/>
  <c r="N5475" i="4"/>
  <c r="I4410" i="4"/>
  <c r="I4946" i="4"/>
  <c r="N6501" i="4"/>
  <c r="I2567" i="4"/>
  <c r="I2318" i="4"/>
  <c r="I3880" i="4"/>
  <c r="N5473" i="4"/>
  <c r="I3342" i="4"/>
  <c r="N5216" i="4"/>
  <c r="I4945" i="4"/>
  <c r="N6503" i="4"/>
  <c r="N4430" i="4"/>
  <c r="I3893" i="4"/>
  <c r="K433" i="4"/>
  <c r="I3337" i="4"/>
  <c r="N6009" i="4"/>
  <c r="N6529" i="4"/>
  <c r="I4658" i="4"/>
  <c r="N6517" i="4"/>
  <c r="I2846" i="4"/>
  <c r="I3348" i="4"/>
  <c r="N4385" i="4"/>
  <c r="N5715" i="4"/>
  <c r="N6270" i="4"/>
  <c r="I3107" i="4"/>
  <c r="N4151" i="4"/>
  <c r="N4943" i="4"/>
  <c r="N6500" i="4"/>
  <c r="I4165" i="4"/>
  <c r="N4415" i="4"/>
  <c r="I3352" i="4"/>
  <c r="I4690" i="4"/>
  <c r="I2826" i="4"/>
  <c r="N4688" i="4"/>
  <c r="N6010" i="4"/>
  <c r="N5978" i="4"/>
  <c r="I4947" i="4"/>
  <c r="N4939" i="4"/>
  <c r="K442" i="4"/>
  <c r="I2839" i="4"/>
  <c r="I2823" i="4"/>
  <c r="I5208" i="4"/>
  <c r="I3350" i="4"/>
  <c r="I3345" i="4"/>
  <c r="N4681" i="4"/>
  <c r="I4427" i="4"/>
  <c r="I4418" i="4"/>
  <c r="N6012" i="4"/>
  <c r="N5222" i="4"/>
  <c r="N5217" i="4"/>
  <c r="N6277" i="4"/>
  <c r="N6540" i="4"/>
  <c r="N6535" i="4"/>
  <c r="I3094" i="4"/>
  <c r="I4936" i="4"/>
  <c r="I4950" i="4"/>
  <c r="N4165" i="4"/>
  <c r="N5729" i="4"/>
  <c r="N5742" i="4"/>
  <c r="N4952" i="4"/>
  <c r="N6512" i="4"/>
  <c r="N6506" i="4"/>
  <c r="N3884" i="4"/>
  <c r="I4156" i="4"/>
  <c r="I4160" i="4"/>
  <c r="I2579" i="4"/>
  <c r="N4419" i="4"/>
  <c r="N4429" i="4"/>
  <c r="I2315" i="4"/>
  <c r="I3357" i="4"/>
  <c r="I3374" i="4"/>
  <c r="I3901" i="4"/>
  <c r="I4676" i="4"/>
  <c r="I4686" i="4"/>
  <c r="N5465" i="4"/>
  <c r="K441" i="4"/>
  <c r="I5209" i="4"/>
  <c r="I4421" i="4"/>
  <c r="N5205" i="4"/>
  <c r="N6526" i="4"/>
  <c r="N4163" i="4"/>
  <c r="N6515" i="4"/>
  <c r="N3602" i="4"/>
  <c r="I2564" i="4"/>
  <c r="I3359" i="4"/>
  <c r="I4680" i="4"/>
  <c r="K427" i="4"/>
  <c r="I5202" i="4"/>
  <c r="N4690" i="4"/>
  <c r="N6013" i="4"/>
  <c r="N6259" i="4"/>
  <c r="N6235" i="4"/>
  <c r="I4944" i="4"/>
  <c r="N5749" i="4"/>
  <c r="N6518" i="4"/>
  <c r="I4158" i="4"/>
  <c r="I2563" i="4"/>
  <c r="I2278" i="4"/>
  <c r="N4426" i="4"/>
  <c r="I2308" i="4"/>
  <c r="I2303" i="4"/>
  <c r="I3371" i="4"/>
  <c r="I3889" i="4"/>
  <c r="I3886" i="4"/>
  <c r="I4678" i="4"/>
  <c r="N5464" i="4"/>
  <c r="N5482" i="4"/>
  <c r="I2835" i="4"/>
  <c r="I5200" i="4"/>
  <c r="I3053" i="4"/>
  <c r="I4419" i="4"/>
  <c r="N5991" i="4"/>
  <c r="N4924" i="4"/>
  <c r="N6532" i="4"/>
  <c r="I3102" i="4"/>
  <c r="N4160" i="4"/>
  <c r="N5748" i="4"/>
  <c r="N4659" i="4"/>
  <c r="N3879" i="4"/>
  <c r="I4154" i="4"/>
  <c r="I2569" i="4"/>
  <c r="N4418" i="4"/>
  <c r="I2301" i="4"/>
  <c r="I3356" i="4"/>
  <c r="I3892" i="4"/>
  <c r="I4684" i="4"/>
  <c r="N5472" i="4"/>
  <c r="K432" i="4"/>
  <c r="I5211" i="4"/>
  <c r="I4911" i="4"/>
  <c r="I3343" i="4"/>
  <c r="N4683" i="4"/>
  <c r="I4407" i="4"/>
  <c r="N5221" i="4"/>
  <c r="N6260" i="4"/>
  <c r="N6525" i="4"/>
  <c r="I3104" i="4"/>
  <c r="I4952" i="4"/>
  <c r="N4158" i="4"/>
  <c r="N5727" i="4"/>
  <c r="N4957" i="4"/>
  <c r="N6516" i="4"/>
  <c r="N3893" i="4"/>
  <c r="I4157" i="4"/>
  <c r="K446" i="4"/>
  <c r="I2828" i="4"/>
  <c r="I2834" i="4"/>
  <c r="I5218" i="4"/>
  <c r="I3340" i="4"/>
  <c r="I3338" i="4"/>
  <c r="N4671" i="4"/>
  <c r="I4425" i="4"/>
  <c r="I4417" i="4"/>
  <c r="N5993" i="4"/>
  <c r="N5206" i="4"/>
  <c r="N5207" i="4"/>
  <c r="N6261" i="4"/>
  <c r="N6534" i="4"/>
  <c r="I3092" i="4"/>
  <c r="I3096" i="4"/>
  <c r="I4940" i="4"/>
  <c r="N4161" i="4"/>
  <c r="N4166" i="4"/>
  <c r="N5743" i="4"/>
  <c r="N5735" i="4"/>
  <c r="N4935" i="4"/>
  <c r="N6509" i="4"/>
  <c r="N3895" i="4"/>
  <c r="N3880" i="4"/>
  <c r="I4147" i="4"/>
  <c r="I3864" i="4"/>
  <c r="I2559" i="4"/>
  <c r="N4424" i="4"/>
  <c r="N4422" i="4"/>
  <c r="I2297" i="4"/>
  <c r="I2015" i="4"/>
  <c r="I3354" i="4"/>
  <c r="I3902" i="4"/>
  <c r="I4673" i="4"/>
  <c r="I4675" i="4"/>
  <c r="N5481" i="4"/>
  <c r="I3117" i="4"/>
  <c r="I7831" i="4"/>
  <c r="I3641" i="4"/>
  <c r="K465" i="4"/>
  <c r="I2602" i="4"/>
  <c r="I2850" i="4"/>
  <c r="I4697" i="4"/>
  <c r="I4973" i="4"/>
  <c r="I3649" i="4"/>
  <c r="N6292" i="4"/>
  <c r="K469" i="4"/>
  <c r="I4184" i="4"/>
  <c r="I4182" i="4"/>
  <c r="I2587" i="4"/>
  <c r="N4695" i="4"/>
  <c r="N4704" i="4"/>
  <c r="I2864" i="4"/>
  <c r="I4453" i="4"/>
  <c r="N5502" i="4"/>
  <c r="N5501" i="4"/>
  <c r="I4718" i="4"/>
  <c r="I3635" i="4"/>
  <c r="I3633" i="4"/>
  <c r="I4974" i="4"/>
  <c r="N4168" i="4"/>
  <c r="N4167" i="4"/>
  <c r="I5503" i="4"/>
  <c r="I3643" i="4"/>
  <c r="N6026" i="4"/>
  <c r="N6027" i="4"/>
  <c r="N6297" i="4"/>
  <c r="N6281" i="4"/>
  <c r="N5751" i="4"/>
  <c r="N6809" i="4"/>
  <c r="N6813" i="4"/>
  <c r="N5236" i="4"/>
  <c r="N4444" i="4"/>
  <c r="N4436" i="4"/>
  <c r="I3376" i="4"/>
  <c r="N6555" i="4"/>
  <c r="N6265" i="4"/>
  <c r="N6802" i="4"/>
  <c r="I5225" i="4"/>
  <c r="I5228" i="4"/>
  <c r="N4963" i="4"/>
  <c r="I3132" i="4"/>
  <c r="I2837" i="4"/>
  <c r="I2584" i="4"/>
  <c r="I2848" i="4"/>
  <c r="N5488" i="4"/>
  <c r="I4978" i="4"/>
  <c r="I5504" i="4"/>
  <c r="N6284" i="4"/>
  <c r="N6815" i="4"/>
  <c r="N4438" i="4"/>
  <c r="N6566" i="4"/>
  <c r="I5246" i="4"/>
  <c r="N4971" i="4"/>
  <c r="K458" i="4"/>
  <c r="I2600" i="4"/>
  <c r="I2866" i="4"/>
  <c r="N5497" i="4"/>
  <c r="I4717" i="4"/>
  <c r="I4972" i="4"/>
  <c r="I5494" i="4"/>
  <c r="N6020" i="4"/>
  <c r="N5760" i="4"/>
  <c r="N5233" i="4"/>
  <c r="N4448" i="4"/>
  <c r="I3380" i="4"/>
  <c r="I3393" i="4"/>
  <c r="N6544" i="4"/>
  <c r="N6797" i="4"/>
  <c r="N6805" i="4"/>
  <c r="I5235" i="4"/>
  <c r="I4937" i="4"/>
  <c r="N4974" i="4"/>
  <c r="I3115" i="4"/>
  <c r="K467" i="4"/>
  <c r="I3898" i="4"/>
  <c r="N4696" i="4"/>
  <c r="I2858" i="4"/>
  <c r="N5491" i="4"/>
  <c r="I4699" i="4"/>
  <c r="I4963" i="4"/>
  <c r="N4180" i="4"/>
  <c r="I3658" i="4"/>
  <c r="N6032" i="4"/>
  <c r="N5752" i="4"/>
  <c r="N6808" i="4"/>
  <c r="N5239" i="4"/>
  <c r="N4454" i="4"/>
  <c r="I3391" i="4"/>
  <c r="N6550" i="4"/>
  <c r="N6786" i="4"/>
  <c r="I5245" i="4"/>
  <c r="N4962" i="4"/>
  <c r="I3121" i="4"/>
  <c r="K451" i="4"/>
  <c r="I4180" i="4"/>
  <c r="I2296" i="4"/>
  <c r="I2862" i="4"/>
  <c r="I4448" i="4"/>
  <c r="N7870" i="4"/>
  <c r="N5489" i="4"/>
  <c r="I4698" i="4"/>
  <c r="I3627" i="4"/>
  <c r="I4968" i="4"/>
  <c r="N4178" i="4"/>
  <c r="I5488" i="4"/>
  <c r="I3640" i="4"/>
  <c r="N6025" i="4"/>
  <c r="N6004" i="4"/>
  <c r="N5770" i="4"/>
  <c r="N6823" i="4"/>
  <c r="K461" i="4"/>
  <c r="K464" i="4"/>
  <c r="I4168" i="4"/>
  <c r="I2593" i="4"/>
  <c r="I2596" i="4"/>
  <c r="N4707" i="4"/>
  <c r="I2854" i="4"/>
  <c r="I2856" i="4"/>
  <c r="I4449" i="4"/>
  <c r="N5499" i="4"/>
  <c r="N5498" i="4"/>
  <c r="I4695" i="4"/>
  <c r="I3636" i="4"/>
  <c r="I3637" i="4"/>
  <c r="I4966" i="4"/>
  <c r="N4187" i="4"/>
  <c r="N4190" i="4"/>
  <c r="I5491" i="4"/>
  <c r="I3654" i="4"/>
  <c r="I3660" i="4"/>
  <c r="N6022" i="4"/>
  <c r="N6301" i="4"/>
  <c r="N6286" i="4"/>
  <c r="N5773" i="4"/>
  <c r="N6820" i="4"/>
  <c r="N5225" i="4"/>
  <c r="N5230" i="4"/>
  <c r="N4452" i="4"/>
  <c r="I3386" i="4"/>
  <c r="I3398" i="4"/>
  <c r="N6557" i="4"/>
  <c r="N6798" i="4"/>
  <c r="N6806" i="4"/>
  <c r="I5234" i="4"/>
  <c r="I5240" i="4"/>
  <c r="N4969" i="4"/>
  <c r="I3114" i="4"/>
  <c r="I3112" i="4"/>
  <c r="I3136" i="4"/>
  <c r="I7859" i="4"/>
  <c r="I4468" i="4"/>
  <c r="N4717" i="4"/>
  <c r="I4439" i="4"/>
  <c r="N4186" i="4"/>
  <c r="N6034" i="4"/>
  <c r="K447" i="4"/>
  <c r="I2592" i="4"/>
  <c r="I2597" i="4"/>
  <c r="I2849" i="4"/>
  <c r="I2852" i="4"/>
  <c r="N5505" i="4"/>
  <c r="I4714" i="4"/>
  <c r="I3628" i="4"/>
  <c r="I4976" i="4"/>
  <c r="N4179" i="4"/>
  <c r="I5506" i="4"/>
  <c r="I3651" i="4"/>
  <c r="N6019" i="4"/>
  <c r="N6288" i="4"/>
  <c r="N5759" i="4"/>
  <c r="N6810" i="4"/>
  <c r="N5235" i="4"/>
  <c r="N4453" i="4"/>
  <c r="I3377" i="4"/>
  <c r="N6549" i="4"/>
  <c r="N6803" i="4"/>
  <c r="I5226" i="4"/>
  <c r="N4981" i="4"/>
  <c r="I3123" i="4"/>
  <c r="N4701" i="4"/>
  <c r="I4441" i="4"/>
  <c r="N4181" i="4"/>
  <c r="N5757" i="4"/>
  <c r="N5226" i="4"/>
  <c r="N6791" i="4"/>
  <c r="N4982" i="4"/>
  <c r="I4175" i="4"/>
  <c r="N4698" i="4"/>
  <c r="N5209" i="4"/>
  <c r="I3615" i="4"/>
  <c r="I3644" i="4"/>
  <c r="N6285" i="4"/>
  <c r="N5229" i="4"/>
  <c r="N4437" i="4"/>
  <c r="N6561" i="4"/>
  <c r="N6551" i="4"/>
  <c r="I5241" i="4"/>
  <c r="I5232" i="4"/>
  <c r="I3119" i="4"/>
  <c r="I3125" i="4"/>
  <c r="I2591" i="4"/>
  <c r="N4718" i="4"/>
  <c r="I4708" i="4"/>
  <c r="I3624" i="4"/>
  <c r="I5490" i="4"/>
  <c r="I3358" i="4"/>
  <c r="N5756" i="4"/>
  <c r="N6826" i="4"/>
  <c r="N4446" i="4"/>
  <c r="I3394" i="4"/>
  <c r="I5233" i="4"/>
  <c r="N4972" i="4"/>
  <c r="K449" i="4"/>
  <c r="I4171" i="4"/>
  <c r="N4715" i="4"/>
  <c r="I2857" i="4"/>
  <c r="N5496" i="4"/>
  <c r="I4702" i="4"/>
  <c r="I3618" i="4"/>
  <c r="N4183" i="4"/>
  <c r="I5507" i="4"/>
  <c r="N6036" i="4"/>
  <c r="N6300" i="4"/>
  <c r="N6807" i="4"/>
  <c r="N5224" i="4"/>
  <c r="I4186" i="4"/>
  <c r="I2606" i="4"/>
  <c r="N4709" i="4"/>
  <c r="I2863" i="4"/>
  <c r="I4446" i="4"/>
  <c r="N5510" i="4"/>
  <c r="I4703" i="4"/>
  <c r="I3632" i="4"/>
  <c r="I3333" i="4"/>
  <c r="N4182" i="4"/>
  <c r="I5495" i="4"/>
  <c r="I3657" i="4"/>
  <c r="N6029" i="4"/>
  <c r="N6291" i="4"/>
  <c r="N5477" i="4"/>
  <c r="N6822" i="4"/>
  <c r="N4447" i="4"/>
  <c r="N4439" i="4"/>
  <c r="N6562" i="4"/>
  <c r="N6558" i="4"/>
  <c r="N6788" i="4"/>
  <c r="I5227" i="4"/>
  <c r="N4975" i="4"/>
  <c r="I3128" i="4"/>
  <c r="I3677" i="4"/>
  <c r="K7821" i="4"/>
  <c r="K462" i="4"/>
  <c r="I2605" i="4"/>
  <c r="I4440" i="4"/>
  <c r="I4712" i="4"/>
  <c r="N4172" i="4"/>
  <c r="I3655" i="4"/>
  <c r="N5763" i="4"/>
  <c r="K455" i="4"/>
  <c r="I4183" i="4"/>
  <c r="I2586" i="4"/>
  <c r="I2595" i="4"/>
  <c r="N4703" i="4"/>
  <c r="N4408" i="4"/>
  <c r="I2867" i="4"/>
  <c r="I4434" i="4"/>
  <c r="N5490" i="4"/>
  <c r="N5508" i="4"/>
  <c r="I4707" i="4"/>
  <c r="I3630" i="4"/>
  <c r="I4981" i="4"/>
  <c r="I4969" i="4"/>
  <c r="N4176" i="4"/>
  <c r="I5501" i="4"/>
  <c r="I5497" i="4"/>
  <c r="I3639" i="4"/>
  <c r="N6015" i="4"/>
  <c r="N6023" i="4"/>
  <c r="N6299" i="4"/>
  <c r="N5754" i="4"/>
  <c r="N5762" i="4"/>
  <c r="N6827" i="4"/>
  <c r="N5223" i="4"/>
  <c r="N5246" i="4"/>
  <c r="N4432" i="4"/>
  <c r="I3392" i="4"/>
  <c r="I3378" i="4"/>
  <c r="N6556" i="4"/>
  <c r="N6799" i="4"/>
  <c r="N6804" i="4"/>
  <c r="I5223" i="4"/>
  <c r="N4964" i="4"/>
  <c r="N4967" i="4"/>
  <c r="I3127" i="4"/>
  <c r="K448" i="4"/>
  <c r="I2601" i="4"/>
  <c r="I4445" i="4"/>
  <c r="I4709" i="4"/>
  <c r="I4979" i="4"/>
  <c r="I3647" i="4"/>
  <c r="N6279" i="4"/>
  <c r="N6819" i="4"/>
  <c r="N4451" i="4"/>
  <c r="N6553" i="4"/>
  <c r="I5242" i="4"/>
  <c r="I3120" i="4"/>
  <c r="I4167" i="4"/>
  <c r="I2598" i="4"/>
  <c r="I2861" i="4"/>
  <c r="N5506" i="4"/>
  <c r="I3629" i="4"/>
  <c r="N4177" i="4"/>
  <c r="I3656" i="4"/>
  <c r="N6287" i="4"/>
  <c r="N6828" i="4"/>
  <c r="N5244" i="4"/>
  <c r="N4433" i="4"/>
  <c r="I3397" i="4"/>
  <c r="I3395" i="4"/>
  <c r="N6564" i="4"/>
  <c r="N6787" i="4"/>
  <c r="N6795" i="4"/>
  <c r="I5231" i="4"/>
  <c r="N4965" i="4"/>
  <c r="N4970" i="4"/>
  <c r="I3134" i="4"/>
  <c r="I4190" i="4"/>
  <c r="I2590" i="4"/>
  <c r="N4702" i="4"/>
  <c r="I2560" i="4"/>
  <c r="N5493" i="4"/>
  <c r="I3631" i="4"/>
  <c r="I4970" i="4"/>
  <c r="I5508" i="4"/>
  <c r="I3661" i="4"/>
  <c r="N6282" i="4"/>
  <c r="N5769" i="4"/>
  <c r="N6825" i="4"/>
  <c r="N5240" i="4"/>
  <c r="N4441" i="4"/>
  <c r="I3381" i="4"/>
  <c r="N6552" i="4"/>
  <c r="N6784" i="4"/>
  <c r="I5238" i="4"/>
  <c r="I3131" i="4"/>
  <c r="K460" i="4"/>
  <c r="I4188" i="4"/>
  <c r="I2588" i="4"/>
  <c r="N4699" i="4"/>
  <c r="I2851" i="4"/>
  <c r="I4442" i="4"/>
  <c r="N5504" i="4"/>
  <c r="I4710" i="4"/>
  <c r="I3623" i="4"/>
  <c r="I4965" i="4"/>
  <c r="I4683" i="4"/>
  <c r="I5493" i="4"/>
  <c r="I3645" i="4"/>
  <c r="N6033" i="4"/>
  <c r="N6283" i="4"/>
  <c r="N5774" i="4"/>
  <c r="N6829" i="4"/>
  <c r="N5231" i="4"/>
  <c r="K450" i="4"/>
  <c r="K470" i="4"/>
  <c r="I4178" i="4"/>
  <c r="I2594" i="4"/>
  <c r="N4714" i="4"/>
  <c r="N4712" i="4"/>
  <c r="I2870" i="4"/>
  <c r="I4451" i="4"/>
  <c r="I4443" i="4"/>
  <c r="N5487" i="4"/>
  <c r="N5507" i="4"/>
  <c r="I4716" i="4"/>
  <c r="I3638" i="4"/>
  <c r="I3620" i="4"/>
  <c r="I4982" i="4"/>
  <c r="N4184" i="4"/>
  <c r="N4175" i="4"/>
  <c r="I5510" i="4"/>
  <c r="I3646" i="4"/>
  <c r="N6038" i="4"/>
  <c r="N6018" i="4"/>
  <c r="N6289" i="4"/>
  <c r="N5772" i="4"/>
  <c r="N5767" i="4"/>
  <c r="N6817" i="4"/>
  <c r="N5228" i="4"/>
  <c r="N5234" i="4"/>
  <c r="N4445" i="4"/>
  <c r="I3383" i="4"/>
  <c r="I3099" i="4"/>
  <c r="N6563" i="4"/>
  <c r="N6796" i="4"/>
  <c r="N6785" i="4"/>
  <c r="I5224" i="4"/>
  <c r="N4961" i="4"/>
  <c r="N4976" i="4"/>
  <c r="I3130" i="4"/>
  <c r="I3129" i="4"/>
  <c r="N7843" i="4"/>
  <c r="I4170" i="4"/>
  <c r="I3616" i="4"/>
  <c r="K463" i="4"/>
  <c r="I4181" i="4"/>
  <c r="N4706" i="4"/>
  <c r="I4452" i="4"/>
  <c r="I4701" i="4"/>
  <c r="I4971" i="4"/>
  <c r="I5203" i="4"/>
  <c r="N5738" i="4"/>
  <c r="N5764" i="4"/>
  <c r="N5241" i="4"/>
  <c r="I3387" i="4"/>
  <c r="N6800" i="4"/>
  <c r="N4978" i="4"/>
  <c r="K457" i="4"/>
  <c r="I4422" i="4"/>
  <c r="I3642" i="4"/>
  <c r="I3390" i="4"/>
  <c r="I3122" i="4"/>
  <c r="I4433" i="4"/>
  <c r="N4185" i="4"/>
  <c r="N6821" i="4"/>
  <c r="I3382" i="4"/>
  <c r="N6783" i="4"/>
  <c r="N4960" i="4"/>
  <c r="I4172" i="4"/>
  <c r="I4444" i="4"/>
  <c r="N4169" i="4"/>
  <c r="N6295" i="4"/>
  <c r="N5232" i="4"/>
  <c r="N6548" i="4"/>
  <c r="I3133" i="4"/>
  <c r="I2585" i="4"/>
  <c r="I4447" i="4"/>
  <c r="I4962" i="4"/>
  <c r="I3662" i="4"/>
  <c r="N5761" i="4"/>
  <c r="K459" i="4"/>
  <c r="I4169" i="4"/>
  <c r="N4705" i="4"/>
  <c r="I4435" i="4"/>
  <c r="I4704" i="4"/>
  <c r="I4967" i="4"/>
  <c r="N3881" i="4"/>
  <c r="N6021" i="4"/>
  <c r="N5753" i="4"/>
  <c r="N5242" i="4"/>
  <c r="I3385" i="4"/>
  <c r="N6793" i="4"/>
  <c r="N4966" i="4"/>
  <c r="I4185" i="4"/>
  <c r="I2868" i="4"/>
  <c r="N5494" i="4"/>
  <c r="I3626" i="4"/>
  <c r="I5487" i="4"/>
  <c r="N6017" i="4"/>
  <c r="K453" i="4"/>
  <c r="K454" i="4"/>
  <c r="I4173" i="4"/>
  <c r="I2604" i="4"/>
  <c r="N4713" i="4"/>
  <c r="N4700" i="4"/>
  <c r="I2865" i="4"/>
  <c r="I4437" i="4"/>
  <c r="I4438" i="4"/>
  <c r="N5492" i="4"/>
  <c r="I4700" i="4"/>
  <c r="I3625" i="4"/>
  <c r="I3617" i="4"/>
  <c r="I4961" i="4"/>
  <c r="N4171" i="4"/>
  <c r="N4170" i="4"/>
  <c r="I5492" i="4"/>
  <c r="I3652" i="4"/>
  <c r="I3653" i="4"/>
  <c r="N6037" i="4"/>
  <c r="N6296" i="4"/>
  <c r="N6293" i="4"/>
  <c r="N5771" i="4"/>
  <c r="N6830" i="4"/>
  <c r="N6818" i="4"/>
  <c r="N5237" i="4"/>
  <c r="N4449" i="4"/>
  <c r="N4440" i="4"/>
  <c r="I3389" i="4"/>
  <c r="N6560" i="4"/>
  <c r="N6545" i="4"/>
  <c r="N6790" i="4"/>
  <c r="N6511" i="4"/>
  <c r="I5239" i="4"/>
  <c r="N4977" i="4"/>
  <c r="I3116" i="4"/>
  <c r="I3111" i="4"/>
  <c r="I4176" i="4"/>
  <c r="I2869" i="4"/>
  <c r="N5503" i="4"/>
  <c r="I3622" i="4"/>
  <c r="I5502" i="4"/>
  <c r="N6016" i="4"/>
  <c r="N5766" i="4"/>
  <c r="N5238" i="4"/>
  <c r="I3396" i="4"/>
  <c r="N6792" i="4"/>
  <c r="N4973" i="4"/>
  <c r="K466" i="4"/>
  <c r="I2603" i="4"/>
  <c r="N4716" i="4"/>
  <c r="I4454" i="4"/>
  <c r="I4713" i="4"/>
  <c r="I4980" i="4"/>
  <c r="I5498" i="4"/>
  <c r="N6030" i="4"/>
  <c r="N5768" i="4"/>
  <c r="N6530" i="4"/>
  <c r="N4431" i="4"/>
  <c r="N4145" i="4"/>
  <c r="I3375" i="4"/>
  <c r="N6565" i="4"/>
  <c r="N6546" i="4"/>
  <c r="N6794" i="4"/>
  <c r="I5236" i="4"/>
  <c r="I5244" i="4"/>
  <c r="N4980" i="4"/>
  <c r="I3113" i="4"/>
  <c r="K456" i="4"/>
  <c r="I4177" i="4"/>
  <c r="N4711" i="4"/>
  <c r="I2859" i="4"/>
  <c r="I4450" i="4"/>
  <c r="I4711" i="4"/>
  <c r="I4960" i="4"/>
  <c r="N4173" i="4"/>
  <c r="I5505" i="4"/>
  <c r="N6028" i="4"/>
  <c r="N6302" i="4"/>
  <c r="N6824" i="4"/>
  <c r="N5243" i="4"/>
  <c r="N4942" i="4"/>
  <c r="N4442" i="4"/>
  <c r="N6543" i="4"/>
  <c r="N6801" i="4"/>
  <c r="I5229" i="4"/>
  <c r="N4979" i="4"/>
  <c r="I3126" i="4"/>
  <c r="K468" i="4"/>
  <c r="I4189" i="4"/>
  <c r="I2599" i="4"/>
  <c r="N4710" i="4"/>
  <c r="I2855" i="4"/>
  <c r="I4431" i="4"/>
  <c r="N5509" i="4"/>
  <c r="I4705" i="4"/>
  <c r="I3634" i="4"/>
  <c r="I4959" i="4"/>
  <c r="N4189" i="4"/>
  <c r="I5500" i="4"/>
  <c r="I3659" i="4"/>
  <c r="N6024" i="4"/>
  <c r="N6290" i="4"/>
  <c r="N5758" i="4"/>
  <c r="N6816" i="4"/>
  <c r="N4443" i="4"/>
  <c r="K452" i="4"/>
  <c r="I4187" i="4"/>
  <c r="I4179" i="4"/>
  <c r="I2583" i="4"/>
  <c r="N4708" i="4"/>
  <c r="I2847" i="4"/>
  <c r="I2860" i="4"/>
  <c r="I4436" i="4"/>
  <c r="I4153" i="4"/>
  <c r="N5500" i="4"/>
  <c r="I4696" i="4"/>
  <c r="I4715" i="4"/>
  <c r="I3621" i="4"/>
  <c r="I4977" i="4"/>
  <c r="I4975" i="4"/>
  <c r="N4188" i="4"/>
  <c r="I5509" i="4"/>
  <c r="I5489" i="4"/>
  <c r="I3648" i="4"/>
  <c r="N6035" i="4"/>
  <c r="N6298" i="4"/>
  <c r="N6280" i="4"/>
  <c r="N5765" i="4"/>
  <c r="N6812" i="4"/>
  <c r="N6814" i="4"/>
  <c r="N5245" i="4"/>
  <c r="N4450" i="4"/>
  <c r="N4435" i="4"/>
  <c r="I3379" i="4"/>
  <c r="N6559" i="4"/>
  <c r="N6554" i="4"/>
  <c r="N6789" i="4"/>
  <c r="I5237" i="4"/>
  <c r="I5243" i="4"/>
  <c r="N4959" i="4"/>
  <c r="N4679" i="4"/>
  <c r="I3124" i="4"/>
  <c r="I7832" i="4"/>
  <c r="I5519" i="4"/>
  <c r="K485" i="4"/>
  <c r="N6567" i="4"/>
  <c r="I5795" i="4"/>
  <c r="I3685" i="4"/>
  <c r="N5526" i="4"/>
  <c r="N6326" i="4"/>
  <c r="I4728" i="4"/>
  <c r="K474" i="4"/>
  <c r="K475" i="4"/>
  <c r="I3403" i="4"/>
  <c r="N7117" i="4"/>
  <c r="N7103" i="4"/>
  <c r="N6582" i="4"/>
  <c r="N6294" i="4"/>
  <c r="I3930" i="4"/>
  <c r="I5782" i="4"/>
  <c r="I4464" i="4"/>
  <c r="I4459" i="4"/>
  <c r="I5533" i="4"/>
  <c r="I3684" i="4"/>
  <c r="I3680" i="4"/>
  <c r="N4738" i="4"/>
  <c r="N4726" i="4"/>
  <c r="N5524" i="4"/>
  <c r="N6051" i="4"/>
  <c r="N5755" i="4"/>
  <c r="N6319" i="4"/>
  <c r="N4472" i="4"/>
  <c r="I5247" i="4"/>
  <c r="I5252" i="4"/>
  <c r="I4734" i="4"/>
  <c r="N5259" i="4"/>
  <c r="N5254" i="4"/>
  <c r="N7078" i="4"/>
  <c r="N6847" i="4"/>
  <c r="I3925" i="4"/>
  <c r="I3926" i="4"/>
  <c r="I4989" i="4"/>
  <c r="N4995" i="4"/>
  <c r="N4996" i="4"/>
  <c r="N5791" i="4"/>
  <c r="I3142" i="4"/>
  <c r="I3140" i="4"/>
  <c r="I2886" i="4"/>
  <c r="I3416" i="4"/>
  <c r="N6577" i="4"/>
  <c r="I4478" i="4"/>
  <c r="I3683" i="4"/>
  <c r="N5520" i="4"/>
  <c r="N4470" i="4"/>
  <c r="I4739" i="4"/>
  <c r="N6841" i="4"/>
  <c r="I4999" i="4"/>
  <c r="N5004" i="4"/>
  <c r="I3152" i="4"/>
  <c r="K489" i="4"/>
  <c r="N7098" i="4"/>
  <c r="I3931" i="4"/>
  <c r="I5499" i="4"/>
  <c r="I3663" i="4"/>
  <c r="N5512" i="4"/>
  <c r="N6309" i="4"/>
  <c r="I5266" i="4"/>
  <c r="N5269" i="4"/>
  <c r="N6849" i="4"/>
  <c r="I3908" i="4"/>
  <c r="I3911" i="4"/>
  <c r="I4991" i="4"/>
  <c r="N4984" i="4"/>
  <c r="N5003" i="4"/>
  <c r="N5781" i="4"/>
  <c r="I3151" i="4"/>
  <c r="I3144" i="4"/>
  <c r="I2893" i="4"/>
  <c r="K476" i="4"/>
  <c r="I3400" i="4"/>
  <c r="N6590" i="4"/>
  <c r="I3935" i="4"/>
  <c r="I4476" i="4"/>
  <c r="I5528" i="4"/>
  <c r="N4742" i="4"/>
  <c r="N5523" i="4"/>
  <c r="N6046" i="4"/>
  <c r="N4462" i="4"/>
  <c r="I5260" i="4"/>
  <c r="I4720" i="4"/>
  <c r="N7089" i="4"/>
  <c r="N6842" i="4"/>
  <c r="I3909" i="4"/>
  <c r="I5006" i="4"/>
  <c r="N5000" i="4"/>
  <c r="N5786" i="4"/>
  <c r="I3143" i="4"/>
  <c r="I2883" i="4"/>
  <c r="K492" i="4"/>
  <c r="I3419" i="4"/>
  <c r="N7118" i="4"/>
  <c r="N6581" i="4"/>
  <c r="I3949" i="4"/>
  <c r="I5779" i="4"/>
  <c r="I4473" i="4"/>
  <c r="I5516" i="4"/>
  <c r="I3674" i="4"/>
  <c r="N4741" i="4"/>
  <c r="N5518" i="4"/>
  <c r="N6055" i="4"/>
  <c r="N6303" i="4"/>
  <c r="N4478" i="4"/>
  <c r="I5255" i="4"/>
  <c r="I4730" i="4"/>
  <c r="N5247" i="4"/>
  <c r="N7077" i="4"/>
  <c r="K482" i="4"/>
  <c r="K491" i="4"/>
  <c r="I3412" i="4"/>
  <c r="N7096" i="4"/>
  <c r="N7113" i="4"/>
  <c r="N6584" i="4"/>
  <c r="I3927" i="4"/>
  <c r="I3936" i="4"/>
  <c r="I5780" i="4"/>
  <c r="I4466" i="4"/>
  <c r="I4463" i="4"/>
  <c r="I5514" i="4"/>
  <c r="I3670" i="4"/>
  <c r="I3672" i="4"/>
  <c r="N4740" i="4"/>
  <c r="N5516" i="4"/>
  <c r="N6060" i="4"/>
  <c r="N6048" i="4"/>
  <c r="N6324" i="4"/>
  <c r="N4455" i="4"/>
  <c r="N4474" i="4"/>
  <c r="I5257" i="4"/>
  <c r="I4733" i="4"/>
  <c r="I4723" i="4"/>
  <c r="N5264" i="4"/>
  <c r="N7087" i="4"/>
  <c r="N7086" i="4"/>
  <c r="N6839" i="4"/>
  <c r="I3903" i="4"/>
  <c r="I3917" i="4"/>
  <c r="I4993" i="4"/>
  <c r="I4988" i="4"/>
  <c r="N4986" i="4"/>
  <c r="N5793" i="4"/>
  <c r="N5777" i="4"/>
  <c r="I3147" i="4"/>
  <c r="I2889" i="4"/>
  <c r="I5536" i="4"/>
  <c r="I7860" i="4"/>
  <c r="I3420" i="4"/>
  <c r="I4461" i="4"/>
  <c r="N4734" i="4"/>
  <c r="I5269" i="4"/>
  <c r="K481" i="4"/>
  <c r="I3417" i="4"/>
  <c r="N7115" i="4"/>
  <c r="N6575" i="4"/>
  <c r="I3937" i="4"/>
  <c r="I5791" i="4"/>
  <c r="I4460" i="4"/>
  <c r="I5521" i="4"/>
  <c r="I3675" i="4"/>
  <c r="I3388" i="4"/>
  <c r="N5517" i="4"/>
  <c r="N6045" i="4"/>
  <c r="N6308" i="4"/>
  <c r="N4469" i="4"/>
  <c r="I5250" i="4"/>
  <c r="I4731" i="4"/>
  <c r="N5266" i="4"/>
  <c r="N7073" i="4"/>
  <c r="N6833" i="4"/>
  <c r="I5000" i="4"/>
  <c r="I4996" i="4"/>
  <c r="N5795" i="4"/>
  <c r="N5778" i="4"/>
  <c r="I2877" i="4"/>
  <c r="I2873" i="4"/>
  <c r="I3939" i="4"/>
  <c r="I5530" i="4"/>
  <c r="N6321" i="4"/>
  <c r="I5248" i="4"/>
  <c r="I3912" i="4"/>
  <c r="I4997" i="4"/>
  <c r="I2885" i="4"/>
  <c r="I3405" i="4"/>
  <c r="I5785" i="4"/>
  <c r="I5511" i="4"/>
  <c r="N6041" i="4"/>
  <c r="N4467" i="4"/>
  <c r="N7082" i="4"/>
  <c r="N6837" i="4"/>
  <c r="I5001" i="4"/>
  <c r="I4992" i="4"/>
  <c r="N5784" i="4"/>
  <c r="I3156" i="4"/>
  <c r="I2890" i="4"/>
  <c r="K490" i="4"/>
  <c r="N7097" i="4"/>
  <c r="I5778" i="4"/>
  <c r="I4475" i="4"/>
  <c r="N4727" i="4"/>
  <c r="N6039" i="4"/>
  <c r="N4460" i="4"/>
  <c r="I4724" i="4"/>
  <c r="N5270" i="4"/>
  <c r="N6854" i="4"/>
  <c r="I4706" i="4"/>
  <c r="N5005" i="4"/>
  <c r="I2892" i="4"/>
  <c r="K493" i="4"/>
  <c r="I3411" i="4"/>
  <c r="N6587" i="4"/>
  <c r="I3929" i="4"/>
  <c r="I4455" i="4"/>
  <c r="I5525" i="4"/>
  <c r="N4731" i="4"/>
  <c r="N5514" i="4"/>
  <c r="N6307" i="4"/>
  <c r="N4476" i="4"/>
  <c r="I4721" i="4"/>
  <c r="N5263" i="4"/>
  <c r="N6853" i="4"/>
  <c r="K494" i="4"/>
  <c r="I3422" i="4"/>
  <c r="N7110" i="4"/>
  <c r="N6570" i="4"/>
  <c r="I3946" i="4"/>
  <c r="I5788" i="4"/>
  <c r="I4472" i="4"/>
  <c r="I5517" i="4"/>
  <c r="I3665" i="4"/>
  <c r="N5529" i="4"/>
  <c r="N5513" i="4"/>
  <c r="N6322" i="4"/>
  <c r="N6320" i="4"/>
  <c r="N4174" i="4"/>
  <c r="I4735" i="4"/>
  <c r="N5265" i="4"/>
  <c r="N5255" i="4"/>
  <c r="N6832" i="4"/>
  <c r="N6850" i="4"/>
  <c r="I3904" i="4"/>
  <c r="I4987" i="4"/>
  <c r="N4987" i="4"/>
  <c r="N5794" i="4"/>
  <c r="I2888" i="4"/>
  <c r="I2875" i="4"/>
  <c r="I5274" i="4"/>
  <c r="K7849" i="4"/>
  <c r="K487" i="4"/>
  <c r="N6583" i="4"/>
  <c r="I5793" i="4"/>
  <c r="I3681" i="4"/>
  <c r="N6052" i="4"/>
  <c r="N4456" i="4"/>
  <c r="I4432" i="4"/>
  <c r="K483" i="4"/>
  <c r="K484" i="4"/>
  <c r="I3409" i="4"/>
  <c r="N7102" i="4"/>
  <c r="N7114" i="4"/>
  <c r="N6572" i="4"/>
  <c r="I3942" i="4"/>
  <c r="I3938" i="4"/>
  <c r="I5798" i="4"/>
  <c r="I4469" i="4"/>
  <c r="I4458" i="4"/>
  <c r="I5520" i="4"/>
  <c r="I3682" i="4"/>
  <c r="I3673" i="4"/>
  <c r="N4728" i="4"/>
  <c r="N5530" i="4"/>
  <c r="N5519" i="4"/>
  <c r="N6058" i="4"/>
  <c r="N6316" i="4"/>
  <c r="N6318" i="4"/>
  <c r="N4468" i="4"/>
  <c r="I5256" i="4"/>
  <c r="I4964" i="4"/>
  <c r="I4738" i="4"/>
  <c r="N5252" i="4"/>
  <c r="N5251" i="4"/>
  <c r="N7090" i="4"/>
  <c r="N6834" i="4"/>
  <c r="I3918" i="4"/>
  <c r="I3619" i="4"/>
  <c r="I5005" i="4"/>
  <c r="N4993" i="4"/>
  <c r="N5787" i="4"/>
  <c r="N5788" i="4"/>
  <c r="I3148" i="4"/>
  <c r="I2853" i="4"/>
  <c r="I2884" i="4"/>
  <c r="I3407" i="4"/>
  <c r="I3928" i="4"/>
  <c r="I4456" i="4"/>
  <c r="N4735" i="4"/>
  <c r="N6053" i="4"/>
  <c r="N4465" i="4"/>
  <c r="N5262" i="4"/>
  <c r="N6838" i="4"/>
  <c r="I4995" i="4"/>
  <c r="N5796" i="4"/>
  <c r="I2872" i="4"/>
  <c r="K488" i="4"/>
  <c r="N7106" i="4"/>
  <c r="I3940" i="4"/>
  <c r="I4474" i="4"/>
  <c r="I3678" i="4"/>
  <c r="N5522" i="4"/>
  <c r="N6313" i="4"/>
  <c r="I5267" i="4"/>
  <c r="N5257" i="4"/>
  <c r="N6840" i="4"/>
  <c r="I3907" i="4"/>
  <c r="I3910" i="4"/>
  <c r="I4998" i="4"/>
  <c r="N5006" i="4"/>
  <c r="N5789" i="4"/>
  <c r="N5780" i="4"/>
  <c r="I3157" i="4"/>
  <c r="I3146" i="4"/>
  <c r="I2871" i="4"/>
  <c r="K486" i="4"/>
  <c r="I3402" i="4"/>
  <c r="N6585" i="4"/>
  <c r="I3650" i="4"/>
  <c r="I4470" i="4"/>
  <c r="N7871" i="4"/>
  <c r="N4739" i="4"/>
  <c r="N5527" i="4"/>
  <c r="N6323" i="4"/>
  <c r="N4463" i="4"/>
  <c r="I5268" i="4"/>
  <c r="N5261" i="4"/>
  <c r="N7081" i="4"/>
  <c r="N6831" i="4"/>
  <c r="I3916" i="4"/>
  <c r="I4994" i="4"/>
  <c r="N4999" i="4"/>
  <c r="N5782" i="4"/>
  <c r="I3155" i="4"/>
  <c r="I2874" i="4"/>
  <c r="K472" i="4"/>
  <c r="I3410" i="4"/>
  <c r="N7101" i="4"/>
  <c r="N6574" i="4"/>
  <c r="I3943" i="4"/>
  <c r="I5775" i="4"/>
  <c r="I4174" i="4"/>
  <c r="I5515" i="4"/>
  <c r="I3669" i="4"/>
  <c r="N4736" i="4"/>
  <c r="N5533" i="4"/>
  <c r="N6054" i="4"/>
  <c r="N6317" i="4"/>
  <c r="N4466" i="4"/>
  <c r="I5261" i="4"/>
  <c r="I4741" i="4"/>
  <c r="N5256" i="4"/>
  <c r="N7093" i="4"/>
  <c r="K480" i="4"/>
  <c r="K478" i="4"/>
  <c r="I3401" i="4"/>
  <c r="N7099" i="4"/>
  <c r="N7100" i="4"/>
  <c r="N6580" i="4"/>
  <c r="I3950" i="4"/>
  <c r="I3945" i="4"/>
  <c r="I5796" i="4"/>
  <c r="I4465" i="4"/>
  <c r="I4477" i="4"/>
  <c r="I5512" i="4"/>
  <c r="I3667" i="4"/>
  <c r="N4733" i="4"/>
  <c r="N4729" i="4"/>
  <c r="N5531" i="4"/>
  <c r="N6044" i="4"/>
  <c r="N6047" i="4"/>
  <c r="N6310" i="4"/>
  <c r="N4477" i="4"/>
  <c r="N4458" i="4"/>
  <c r="I5263" i="4"/>
  <c r="I4732" i="4"/>
  <c r="N5268" i="4"/>
  <c r="N5249" i="4"/>
  <c r="N7075" i="4"/>
  <c r="N7091" i="4"/>
  <c r="N6836" i="4"/>
  <c r="I3921" i="4"/>
  <c r="I3913" i="4"/>
  <c r="I4990" i="4"/>
  <c r="N4991" i="4"/>
  <c r="N5001" i="4"/>
  <c r="N5776" i="4"/>
  <c r="N5779" i="4"/>
  <c r="I3139" i="4"/>
  <c r="I2894" i="4"/>
  <c r="I7833" i="4"/>
  <c r="I3933" i="4"/>
  <c r="N6050" i="4"/>
  <c r="N5267" i="4"/>
  <c r="I3408" i="4"/>
  <c r="N6589" i="4"/>
  <c r="I5790" i="4"/>
  <c r="I5531" i="4"/>
  <c r="N4719" i="4"/>
  <c r="N6040" i="4"/>
  <c r="N4459" i="4"/>
  <c r="I4726" i="4"/>
  <c r="N7071" i="4"/>
  <c r="I3906" i="4"/>
  <c r="N4990" i="4"/>
  <c r="I3154" i="4"/>
  <c r="N7104" i="4"/>
  <c r="N4721" i="4"/>
  <c r="N7079" i="4"/>
  <c r="N5798" i="4"/>
  <c r="N6578" i="4"/>
  <c r="N4725" i="4"/>
  <c r="I4722" i="4"/>
  <c r="I3923" i="4"/>
  <c r="N4985" i="4"/>
  <c r="N5797" i="4"/>
  <c r="I2879" i="4"/>
  <c r="N6576" i="4"/>
  <c r="I3676" i="4"/>
  <c r="N6304" i="4"/>
  <c r="N7072" i="4"/>
  <c r="I3922" i="4"/>
  <c r="I3135" i="4"/>
  <c r="N7107" i="4"/>
  <c r="I5797" i="4"/>
  <c r="I3666" i="4"/>
  <c r="N5227" i="4"/>
  <c r="I5258" i="4"/>
  <c r="N7074" i="4"/>
  <c r="I3418" i="4"/>
  <c r="N6811" i="4"/>
  <c r="I5787" i="4"/>
  <c r="I5513" i="4"/>
  <c r="N4730" i="4"/>
  <c r="N6057" i="4"/>
  <c r="N4457" i="4"/>
  <c r="I5262" i="4"/>
  <c r="N7092" i="4"/>
  <c r="I3914" i="4"/>
  <c r="N5002" i="4"/>
  <c r="I3137" i="4"/>
  <c r="I4751" i="4"/>
  <c r="N7108" i="4"/>
  <c r="I3948" i="4"/>
  <c r="I5527" i="4"/>
  <c r="N4434" i="4"/>
  <c r="N6315" i="4"/>
  <c r="I5264" i="4"/>
  <c r="N7080" i="4"/>
  <c r="K477" i="4"/>
  <c r="I3421" i="4"/>
  <c r="I3404" i="4"/>
  <c r="N7112" i="4"/>
  <c r="N6568" i="4"/>
  <c r="N6586" i="4"/>
  <c r="I3934" i="4"/>
  <c r="I5776" i="4"/>
  <c r="I5777" i="4"/>
  <c r="I4457" i="4"/>
  <c r="I5523" i="4"/>
  <c r="I5532" i="4"/>
  <c r="I3679" i="4"/>
  <c r="N4737" i="4"/>
  <c r="N4720" i="4"/>
  <c r="N5534" i="4"/>
  <c r="N6062" i="4"/>
  <c r="N6042" i="4"/>
  <c r="N6312" i="4"/>
  <c r="N4471" i="4"/>
  <c r="I5251" i="4"/>
  <c r="I5259" i="4"/>
  <c r="I4740" i="4"/>
  <c r="I4725" i="4"/>
  <c r="N5253" i="4"/>
  <c r="N7094" i="4"/>
  <c r="N6852" i="4"/>
  <c r="N6848" i="4"/>
  <c r="I3915" i="4"/>
  <c r="I5004" i="4"/>
  <c r="N4992" i="4"/>
  <c r="N4983" i="4"/>
  <c r="N5792" i="4"/>
  <c r="I3150" i="4"/>
  <c r="I3153" i="4"/>
  <c r="I2880" i="4"/>
  <c r="K471" i="4"/>
  <c r="N7116" i="4"/>
  <c r="I5792" i="4"/>
  <c r="I5534" i="4"/>
  <c r="N5521" i="4"/>
  <c r="N6306" i="4"/>
  <c r="I4727" i="4"/>
  <c r="N7076" i="4"/>
  <c r="I3920" i="4"/>
  <c r="N4994" i="4"/>
  <c r="I3145" i="4"/>
  <c r="I2589" i="4"/>
  <c r="I3406" i="4"/>
  <c r="N6571" i="4"/>
  <c r="I5786" i="4"/>
  <c r="I5524" i="4"/>
  <c r="N4722" i="4"/>
  <c r="N6049" i="4"/>
  <c r="N4475" i="4"/>
  <c r="I4742" i="4"/>
  <c r="N7084" i="4"/>
  <c r="N6851" i="4"/>
  <c r="I3919" i="4"/>
  <c r="I5003" i="4"/>
  <c r="I4986" i="4"/>
  <c r="N4988" i="4"/>
  <c r="N5783" i="4"/>
  <c r="N5495" i="4"/>
  <c r="I3149" i="4"/>
  <c r="I2882" i="4"/>
  <c r="I2887" i="4"/>
  <c r="I3413" i="4"/>
  <c r="N7095" i="4"/>
  <c r="I3947" i="4"/>
  <c r="I5783" i="4"/>
  <c r="I5526" i="4"/>
  <c r="I3671" i="4"/>
  <c r="N5532" i="4"/>
  <c r="N6061" i="4"/>
  <c r="N6031" i="4"/>
  <c r="I5270" i="4"/>
  <c r="I4737" i="4"/>
  <c r="N5258" i="4"/>
  <c r="N6844" i="4"/>
  <c r="N6547" i="4"/>
  <c r="I4985" i="4"/>
  <c r="N4989" i="4"/>
  <c r="N5775" i="4"/>
  <c r="I3158" i="4"/>
  <c r="I2878" i="4"/>
  <c r="K479" i="4"/>
  <c r="I3414" i="4"/>
  <c r="N7109" i="4"/>
  <c r="N6573" i="4"/>
  <c r="I3944" i="4"/>
  <c r="I5794" i="4"/>
  <c r="I4471" i="4"/>
  <c r="I5529" i="4"/>
  <c r="I3664" i="4"/>
  <c r="N4732" i="4"/>
  <c r="N5525" i="4"/>
  <c r="N6056" i="4"/>
  <c r="N6325" i="4"/>
  <c r="N4464" i="4"/>
  <c r="I5265" i="4"/>
  <c r="I4719" i="4"/>
  <c r="N5260" i="4"/>
  <c r="N7088" i="4"/>
  <c r="N6846" i="4"/>
  <c r="K473" i="4"/>
  <c r="I3399" i="4"/>
  <c r="I3118" i="4"/>
  <c r="N7111" i="4"/>
  <c r="N6569" i="4"/>
  <c r="N6588" i="4"/>
  <c r="I3941" i="4"/>
  <c r="I5789" i="4"/>
  <c r="I5781" i="4"/>
  <c r="I4467" i="4"/>
  <c r="I5518" i="4"/>
  <c r="I5230" i="4"/>
  <c r="I3686" i="4"/>
  <c r="N4723" i="4"/>
  <c r="N5515" i="4"/>
  <c r="N5528" i="4"/>
  <c r="N6059" i="4"/>
  <c r="N6314" i="4"/>
  <c r="N6311" i="4"/>
  <c r="N4473" i="4"/>
  <c r="I5249" i="4"/>
  <c r="I5254" i="4"/>
  <c r="I4736" i="4"/>
  <c r="N5248" i="4"/>
  <c r="N4968" i="4"/>
  <c r="N7083" i="4"/>
  <c r="N6843" i="4"/>
  <c r="N6835" i="4"/>
  <c r="I3924" i="4"/>
  <c r="I4983" i="4"/>
  <c r="I5002" i="4"/>
  <c r="N4998" i="4"/>
  <c r="N4697" i="4"/>
  <c r="N5785" i="4"/>
  <c r="I3138" i="4"/>
  <c r="I2891" i="4"/>
  <c r="I2881" i="4"/>
  <c r="N7844" i="4"/>
  <c r="I5022" i="4"/>
  <c r="K511" i="4"/>
  <c r="N5291" i="4"/>
  <c r="I3960" i="4"/>
  <c r="N4762" i="4"/>
  <c r="I5810" i="4"/>
  <c r="N7383" i="4"/>
  <c r="N7363" i="4"/>
  <c r="K509" i="4"/>
  <c r="N6082" i="4"/>
  <c r="N6086" i="4"/>
  <c r="N5285" i="4"/>
  <c r="I4198" i="4"/>
  <c r="I3905" i="4"/>
  <c r="I3959" i="4"/>
  <c r="I4225" i="4"/>
  <c r="I3161" i="4"/>
  <c r="I3171" i="4"/>
  <c r="N4748" i="4"/>
  <c r="N4461" i="4"/>
  <c r="N5815" i="4"/>
  <c r="I5799" i="4"/>
  <c r="I5809" i="4"/>
  <c r="N6863" i="4"/>
  <c r="N7399" i="4"/>
  <c r="N7401" i="4"/>
  <c r="I3429" i="4"/>
  <c r="I5286" i="4"/>
  <c r="I5283" i="4"/>
  <c r="N7367" i="4"/>
  <c r="N6596" i="4"/>
  <c r="N6591" i="4"/>
  <c r="N5030" i="4"/>
  <c r="I6075" i="4"/>
  <c r="I6065" i="4"/>
  <c r="I3690" i="4"/>
  <c r="N7120" i="4"/>
  <c r="N7129" i="4"/>
  <c r="N5545" i="4"/>
  <c r="I5015" i="4"/>
  <c r="I5557" i="4"/>
  <c r="I5547" i="4"/>
  <c r="N6343" i="4"/>
  <c r="N6043" i="4"/>
  <c r="I4756" i="4"/>
  <c r="K500" i="4"/>
  <c r="I4196" i="4"/>
  <c r="I4233" i="4"/>
  <c r="N5799" i="4"/>
  <c r="N7389" i="4"/>
  <c r="I4984" i="4"/>
  <c r="N6593" i="4"/>
  <c r="I6074" i="4"/>
  <c r="N7126" i="4"/>
  <c r="N5250" i="4"/>
  <c r="I5546" i="4"/>
  <c r="I4746" i="4"/>
  <c r="N6078" i="4"/>
  <c r="N5272" i="4"/>
  <c r="I3966" i="4"/>
  <c r="I3174" i="4"/>
  <c r="N5810" i="4"/>
  <c r="N6861" i="4"/>
  <c r="I3436" i="4"/>
  <c r="N7377" i="4"/>
  <c r="N5008" i="4"/>
  <c r="I3703" i="4"/>
  <c r="N7119" i="4"/>
  <c r="N7134" i="4"/>
  <c r="N5549" i="4"/>
  <c r="I5017" i="4"/>
  <c r="I5013" i="4"/>
  <c r="I5556" i="4"/>
  <c r="N6330" i="4"/>
  <c r="N6348" i="4"/>
  <c r="I4766" i="4"/>
  <c r="N6070" i="4"/>
  <c r="N5278" i="4"/>
  <c r="I3971" i="4"/>
  <c r="I4222" i="4"/>
  <c r="N4757" i="4"/>
  <c r="N5821" i="4"/>
  <c r="N6870" i="4"/>
  <c r="N7402" i="4"/>
  <c r="I5291" i="4"/>
  <c r="N7371" i="4"/>
  <c r="N6611" i="4"/>
  <c r="N5029" i="4"/>
  <c r="I6069" i="4"/>
  <c r="I3687" i="4"/>
  <c r="N7123" i="4"/>
  <c r="N5557" i="4"/>
  <c r="I5016" i="4"/>
  <c r="I5539" i="4"/>
  <c r="N6338" i="4"/>
  <c r="I4747" i="4"/>
  <c r="K506" i="4"/>
  <c r="N6084" i="4"/>
  <c r="N5293" i="4"/>
  <c r="I4200" i="4"/>
  <c r="I3974" i="4"/>
  <c r="I4215" i="4"/>
  <c r="I3172" i="4"/>
  <c r="N4759" i="4"/>
  <c r="N5820" i="4"/>
  <c r="I5806" i="4"/>
  <c r="N6872" i="4"/>
  <c r="N7387" i="4"/>
  <c r="I3428" i="4"/>
  <c r="I5287" i="4"/>
  <c r="N7382" i="4"/>
  <c r="N6613" i="4"/>
  <c r="N5028" i="4"/>
  <c r="I6067" i="4"/>
  <c r="K510" i="4"/>
  <c r="K515" i="4"/>
  <c r="N6081" i="4"/>
  <c r="N5284" i="4"/>
  <c r="N5280" i="4"/>
  <c r="I4212" i="4"/>
  <c r="I3972" i="4"/>
  <c r="I4223" i="4"/>
  <c r="I4238" i="4"/>
  <c r="I3168" i="4"/>
  <c r="I2876" i="4"/>
  <c r="N4764" i="4"/>
  <c r="N5816" i="4"/>
  <c r="N5511" i="4"/>
  <c r="I5812" i="4"/>
  <c r="N6868" i="4"/>
  <c r="N6862" i="4"/>
  <c r="N7385" i="4"/>
  <c r="I3442" i="4"/>
  <c r="I3424" i="4"/>
  <c r="I5290" i="4"/>
  <c r="N7359" i="4"/>
  <c r="N7372" i="4"/>
  <c r="N6605" i="4"/>
  <c r="N5021" i="4"/>
  <c r="N5011" i="4"/>
  <c r="I6064" i="4"/>
  <c r="I3691" i="4"/>
  <c r="I3688" i="4"/>
  <c r="N7133" i="4"/>
  <c r="N5556" i="4"/>
  <c r="N5553" i="4"/>
  <c r="I5018" i="4"/>
  <c r="I5550" i="4"/>
  <c r="N6333" i="4"/>
  <c r="N6327" i="4"/>
  <c r="I4757" i="4"/>
  <c r="I5295" i="4"/>
  <c r="N6085" i="4"/>
  <c r="I4217" i="4"/>
  <c r="N5800" i="4"/>
  <c r="N6875" i="4"/>
  <c r="I5288" i="4"/>
  <c r="K499" i="4"/>
  <c r="N6068" i="4"/>
  <c r="N5273" i="4"/>
  <c r="I4207" i="4"/>
  <c r="I3951" i="4"/>
  <c r="I4230" i="4"/>
  <c r="N4743" i="4"/>
  <c r="N4751" i="4"/>
  <c r="N5819" i="4"/>
  <c r="N6873" i="4"/>
  <c r="N6860" i="4"/>
  <c r="I3423" i="4"/>
  <c r="I3446" i="4"/>
  <c r="N7362" i="4"/>
  <c r="N7376" i="4"/>
  <c r="N5020" i="4"/>
  <c r="N5016" i="4"/>
  <c r="I3702" i="4"/>
  <c r="I3692" i="4"/>
  <c r="N5547" i="4"/>
  <c r="N5548" i="4"/>
  <c r="I5542" i="4"/>
  <c r="N6334" i="4"/>
  <c r="I4761" i="4"/>
  <c r="N5283" i="4"/>
  <c r="I3965" i="4"/>
  <c r="N6856" i="4"/>
  <c r="I3435" i="4"/>
  <c r="N5010" i="4"/>
  <c r="I3696" i="4"/>
  <c r="I5026" i="4"/>
  <c r="N6346" i="4"/>
  <c r="N6063" i="4"/>
  <c r="I4237" i="4"/>
  <c r="N4766" i="4"/>
  <c r="N7405" i="4"/>
  <c r="I5271" i="4"/>
  <c r="I6076" i="4"/>
  <c r="I3706" i="4"/>
  <c r="N5558" i="4"/>
  <c r="N5555" i="4"/>
  <c r="I5553" i="4"/>
  <c r="I5549" i="4"/>
  <c r="I4765" i="4"/>
  <c r="K496" i="4"/>
  <c r="I4195" i="4"/>
  <c r="I3668" i="4"/>
  <c r="N4745" i="4"/>
  <c r="I5800" i="4"/>
  <c r="N6579" i="4"/>
  <c r="I5279" i="4"/>
  <c r="N7872" i="4"/>
  <c r="N4724" i="4"/>
  <c r="I3710" i="4"/>
  <c r="N7140" i="4"/>
  <c r="N5552" i="4"/>
  <c r="I5541" i="4"/>
  <c r="N6344" i="4"/>
  <c r="K498" i="4"/>
  <c r="N5790" i="4"/>
  <c r="I4205" i="4"/>
  <c r="I3962" i="4"/>
  <c r="I3164" i="4"/>
  <c r="N4749" i="4"/>
  <c r="I5811" i="4"/>
  <c r="N6866" i="4"/>
  <c r="I3427" i="4"/>
  <c r="I5275" i="4"/>
  <c r="N6607" i="4"/>
  <c r="N5027" i="4"/>
  <c r="K508" i="4"/>
  <c r="N6080" i="4"/>
  <c r="N5286" i="4"/>
  <c r="I4208" i="4"/>
  <c r="I3973" i="4"/>
  <c r="I4227" i="4"/>
  <c r="I3159" i="4"/>
  <c r="N4754" i="4"/>
  <c r="N5814" i="4"/>
  <c r="I5816" i="4"/>
  <c r="N6865" i="4"/>
  <c r="N7386" i="4"/>
  <c r="I3443" i="4"/>
  <c r="I5289" i="4"/>
  <c r="N7361" i="4"/>
  <c r="N7085" i="4"/>
  <c r="N5023" i="4"/>
  <c r="I6079" i="4"/>
  <c r="I3693" i="4"/>
  <c r="N7127" i="4"/>
  <c r="N5537" i="4"/>
  <c r="I5535" i="4"/>
  <c r="N6336" i="4"/>
  <c r="I4758" i="4"/>
  <c r="I7861" i="4"/>
  <c r="K514" i="4"/>
  <c r="I4203" i="4"/>
  <c r="I4229" i="4"/>
  <c r="N4765" i="4"/>
  <c r="N6858" i="4"/>
  <c r="I3437" i="4"/>
  <c r="N6610" i="4"/>
  <c r="K502" i="4"/>
  <c r="N6065" i="4"/>
  <c r="N5289" i="4"/>
  <c r="N5281" i="4"/>
  <c r="I4206" i="4"/>
  <c r="I3956" i="4"/>
  <c r="I3957" i="4"/>
  <c r="I4216" i="4"/>
  <c r="I3176" i="4"/>
  <c r="I3162" i="4"/>
  <c r="N4756" i="4"/>
  <c r="N5812" i="4"/>
  <c r="N5822" i="4"/>
  <c r="I5803" i="4"/>
  <c r="I5522" i="4"/>
  <c r="N6867" i="4"/>
  <c r="N7404" i="4"/>
  <c r="N7388" i="4"/>
  <c r="I3445" i="4"/>
  <c r="I5294" i="4"/>
  <c r="N7378" i="4"/>
  <c r="N7365" i="4"/>
  <c r="N6603" i="4"/>
  <c r="N6305" i="4"/>
  <c r="N5019" i="4"/>
  <c r="I6072" i="4"/>
  <c r="I5784" i="4"/>
  <c r="I3697" i="4"/>
  <c r="N7122" i="4"/>
  <c r="N6845" i="4"/>
  <c r="N5535" i="4"/>
  <c r="I5007" i="4"/>
  <c r="I5537" i="4"/>
  <c r="I5543" i="4"/>
  <c r="N6349" i="4"/>
  <c r="I4745" i="4"/>
  <c r="I4752" i="4"/>
  <c r="N6083" i="4"/>
  <c r="I4197" i="4"/>
  <c r="I3165" i="4"/>
  <c r="I5822" i="4"/>
  <c r="N7391" i="4"/>
  <c r="N7366" i="4"/>
  <c r="N5007" i="4"/>
  <c r="I6080" i="4"/>
  <c r="N7139" i="4"/>
  <c r="I5019" i="4"/>
  <c r="N6331" i="4"/>
  <c r="I4462" i="4"/>
  <c r="N6076" i="4"/>
  <c r="I4214" i="4"/>
  <c r="I4226" i="4"/>
  <c r="N4753" i="4"/>
  <c r="I5820" i="4"/>
  <c r="N7397" i="4"/>
  <c r="I5273" i="4"/>
  <c r="N6598" i="4"/>
  <c r="I6070" i="4"/>
  <c r="I3707" i="4"/>
  <c r="N7125" i="4"/>
  <c r="N5541" i="4"/>
  <c r="N5546" i="4"/>
  <c r="I5024" i="4"/>
  <c r="I4729" i="4"/>
  <c r="I5558" i="4"/>
  <c r="N6339" i="4"/>
  <c r="I4748" i="4"/>
  <c r="K504" i="4"/>
  <c r="N6071" i="4"/>
  <c r="I4191" i="4"/>
  <c r="I3953" i="4"/>
  <c r="I3175" i="4"/>
  <c r="N4744" i="4"/>
  <c r="I5815" i="4"/>
  <c r="N6874" i="4"/>
  <c r="I3441" i="4"/>
  <c r="I5293" i="4"/>
  <c r="N7381" i="4"/>
  <c r="N6602" i="4"/>
  <c r="N5022" i="4"/>
  <c r="I6078" i="4"/>
  <c r="I3699" i="4"/>
  <c r="N7124" i="4"/>
  <c r="N5554" i="4"/>
  <c r="I5011" i="4"/>
  <c r="I5544" i="4"/>
  <c r="N6341" i="4"/>
  <c r="I4755" i="4"/>
  <c r="K505" i="4"/>
  <c r="N6075" i="4"/>
  <c r="N5271" i="4"/>
  <c r="I4193" i="4"/>
  <c r="I3952" i="4"/>
  <c r="I4221" i="4"/>
  <c r="I3170" i="4"/>
  <c r="N4758" i="4"/>
  <c r="N5808" i="4"/>
  <c r="I5819" i="4"/>
  <c r="N6864" i="4"/>
  <c r="N7390" i="4"/>
  <c r="I3438" i="4"/>
  <c r="I5292" i="4"/>
  <c r="N7370" i="4"/>
  <c r="N6609" i="4"/>
  <c r="N5014" i="4"/>
  <c r="I6083" i="4"/>
  <c r="K512" i="4"/>
  <c r="K517" i="4"/>
  <c r="N6064" i="4"/>
  <c r="N5288" i="4"/>
  <c r="I4210" i="4"/>
  <c r="I4204" i="4"/>
  <c r="I3955" i="4"/>
  <c r="I4219" i="4"/>
  <c r="I4232" i="4"/>
  <c r="I3182" i="4"/>
  <c r="N4752" i="4"/>
  <c r="N4760" i="4"/>
  <c r="N5818" i="4"/>
  <c r="I5804" i="4"/>
  <c r="I5807" i="4"/>
  <c r="N6877" i="4"/>
  <c r="N7400" i="4"/>
  <c r="N7398" i="4"/>
  <c r="I3430" i="4"/>
  <c r="I3141" i="4"/>
  <c r="I5281" i="4"/>
  <c r="N7369" i="4"/>
  <c r="N7364" i="4"/>
  <c r="N6608" i="4"/>
  <c r="N5018" i="4"/>
  <c r="N5024" i="4"/>
  <c r="I6077" i="4"/>
  <c r="I3709" i="4"/>
  <c r="N7136" i="4"/>
  <c r="N7142" i="4"/>
  <c r="N5539" i="4"/>
  <c r="I5020" i="4"/>
  <c r="I5029" i="4"/>
  <c r="I5540" i="4"/>
  <c r="N6337" i="4"/>
  <c r="I4749" i="4"/>
  <c r="I4753" i="4"/>
  <c r="I3723" i="4"/>
  <c r="I4201" i="4"/>
  <c r="K516" i="4"/>
  <c r="N5282" i="4"/>
  <c r="I3969" i="4"/>
  <c r="I3167" i="4"/>
  <c r="N5809" i="4"/>
  <c r="I5805" i="4"/>
  <c r="N7394" i="4"/>
  <c r="I5282" i="4"/>
  <c r="N6604" i="4"/>
  <c r="I6066" i="4"/>
  <c r="N7128" i="4"/>
  <c r="I5028" i="4"/>
  <c r="N6340" i="4"/>
  <c r="I4759" i="4"/>
  <c r="I3160" i="4"/>
  <c r="N7373" i="4"/>
  <c r="N5540" i="4"/>
  <c r="K495" i="4"/>
  <c r="I4211" i="4"/>
  <c r="I5808" i="4"/>
  <c r="N6601" i="4"/>
  <c r="N7141" i="4"/>
  <c r="I5012" i="4"/>
  <c r="N6347" i="4"/>
  <c r="N5274" i="4"/>
  <c r="I3181" i="4"/>
  <c r="I3439" i="4"/>
  <c r="N5026" i="4"/>
  <c r="I3415" i="4"/>
  <c r="I5009" i="4"/>
  <c r="I4750" i="4"/>
  <c r="N5287" i="4"/>
  <c r="I4234" i="4"/>
  <c r="N5807" i="4"/>
  <c r="N7384" i="4"/>
  <c r="N7379" i="4"/>
  <c r="I6085" i="4"/>
  <c r="N6072" i="4"/>
  <c r="I4209" i="4"/>
  <c r="I3179" i="4"/>
  <c r="N5813" i="4"/>
  <c r="I5821" i="4"/>
  <c r="N7403" i="4"/>
  <c r="I5278" i="4"/>
  <c r="N6614" i="4"/>
  <c r="I6082" i="4"/>
  <c r="N7131" i="4"/>
  <c r="I5014" i="4"/>
  <c r="I5253" i="4"/>
  <c r="I4762" i="4"/>
  <c r="N6067" i="4"/>
  <c r="I3964" i="4"/>
  <c r="I3163" i="4"/>
  <c r="N5801" i="4"/>
  <c r="N7396" i="4"/>
  <c r="I5284" i="4"/>
  <c r="K507" i="4"/>
  <c r="K501" i="4"/>
  <c r="N6066" i="4"/>
  <c r="N5279" i="4"/>
  <c r="I4199" i="4"/>
  <c r="I4213" i="4"/>
  <c r="I3963" i="4"/>
  <c r="I4236" i="4"/>
  <c r="I4235" i="4"/>
  <c r="I3180" i="4"/>
  <c r="N4746" i="4"/>
  <c r="N4747" i="4"/>
  <c r="N5817" i="4"/>
  <c r="I5818" i="4"/>
  <c r="I5813" i="4"/>
  <c r="N6878" i="4"/>
  <c r="N6876" i="4"/>
  <c r="N7393" i="4"/>
  <c r="I3440" i="4"/>
  <c r="I3444" i="4"/>
  <c r="I5276" i="4"/>
  <c r="N7368" i="4"/>
  <c r="N6594" i="4"/>
  <c r="N6612" i="4"/>
  <c r="N5015" i="4"/>
  <c r="I6081" i="4"/>
  <c r="I6063" i="4"/>
  <c r="I3698" i="4"/>
  <c r="N7135" i="4"/>
  <c r="N7130" i="4"/>
  <c r="N5543" i="4"/>
  <c r="I5030" i="4"/>
  <c r="I5023" i="4"/>
  <c r="I5548" i="4"/>
  <c r="N6342" i="4"/>
  <c r="N6332" i="4"/>
  <c r="I4754" i="4"/>
  <c r="K513" i="4"/>
  <c r="N5277" i="4"/>
  <c r="I4231" i="4"/>
  <c r="N4761" i="4"/>
  <c r="N6859" i="4"/>
  <c r="I5285" i="4"/>
  <c r="N6595" i="4"/>
  <c r="I6071" i="4"/>
  <c r="I3695" i="4"/>
  <c r="N5550" i="4"/>
  <c r="I5552" i="4"/>
  <c r="I4760" i="4"/>
  <c r="K503" i="4"/>
  <c r="N5294" i="4"/>
  <c r="I3967" i="4"/>
  <c r="I3932" i="4"/>
  <c r="N5805" i="4"/>
  <c r="N6869" i="4"/>
  <c r="I3431" i="4"/>
  <c r="N7375" i="4"/>
  <c r="N5012" i="4"/>
  <c r="I3708" i="4"/>
  <c r="I3705" i="4"/>
  <c r="N7132" i="4"/>
  <c r="N5551" i="4"/>
  <c r="I5027" i="4"/>
  <c r="I5008" i="4"/>
  <c r="I5555" i="4"/>
  <c r="I5545" i="4"/>
  <c r="N6329" i="4"/>
  <c r="I4744" i="4"/>
  <c r="N6069" i="4"/>
  <c r="N5292" i="4"/>
  <c r="I3970" i="4"/>
  <c r="I4218" i="4"/>
  <c r="I3169" i="4"/>
  <c r="N5811" i="4"/>
  <c r="I5814" i="4"/>
  <c r="N7395" i="4"/>
  <c r="I3434" i="4"/>
  <c r="N7380" i="4"/>
  <c r="N6606" i="4"/>
  <c r="N5025" i="4"/>
  <c r="I6086" i="4"/>
  <c r="I3700" i="4"/>
  <c r="N7137" i="4"/>
  <c r="N5536" i="4"/>
  <c r="I5025" i="4"/>
  <c r="I5554" i="4"/>
  <c r="N6345" i="4"/>
  <c r="I4763" i="4"/>
  <c r="K497" i="4"/>
  <c r="N6074" i="4"/>
  <c r="N5290" i="4"/>
  <c r="N4997" i="4"/>
  <c r="I4192" i="4"/>
  <c r="I3961" i="4"/>
  <c r="I4220" i="4"/>
  <c r="I3173" i="4"/>
  <c r="N4755" i="4"/>
  <c r="N5803" i="4"/>
  <c r="I5817" i="4"/>
  <c r="N7406" i="4"/>
  <c r="N7105" i="4"/>
  <c r="I3433" i="4"/>
  <c r="N7374" i="4"/>
  <c r="N6592" i="4"/>
  <c r="N5009" i="4"/>
  <c r="I6073" i="4"/>
  <c r="I3701" i="4"/>
  <c r="K518" i="4"/>
  <c r="N6079" i="4"/>
  <c r="N6073" i="4"/>
  <c r="N5276" i="4"/>
  <c r="I4194" i="4"/>
  <c r="I3958" i="4"/>
  <c r="I3968" i="4"/>
  <c r="I4228" i="4"/>
  <c r="I3178" i="4"/>
  <c r="I3177" i="4"/>
  <c r="N4763" i="4"/>
  <c r="N5804" i="4"/>
  <c r="N5802" i="4"/>
  <c r="I5802" i="4"/>
  <c r="N6871" i="4"/>
  <c r="N6855" i="4"/>
  <c r="N7392" i="4"/>
  <c r="I3432" i="4"/>
  <c r="I3425" i="4"/>
  <c r="I5277" i="4"/>
  <c r="I5280" i="4"/>
  <c r="N7360" i="4"/>
  <c r="N6599" i="4"/>
  <c r="N6600" i="4"/>
  <c r="N5017" i="4"/>
  <c r="I6084" i="4"/>
  <c r="I3689" i="4"/>
  <c r="I3704" i="4"/>
  <c r="N7138" i="4"/>
  <c r="N5538" i="4"/>
  <c r="N5544" i="4"/>
  <c r="I5021" i="4"/>
  <c r="I5551" i="4"/>
  <c r="N6328" i="4"/>
  <c r="N6350" i="4"/>
  <c r="I4764" i="4"/>
  <c r="I7834" i="4"/>
  <c r="I6100" i="4"/>
  <c r="I4484" i="4"/>
  <c r="K538" i="4"/>
  <c r="I6358" i="4"/>
  <c r="I5033" i="4"/>
  <c r="I6099" i="4"/>
  <c r="N6624" i="4"/>
  <c r="I5301" i="4"/>
  <c r="K541" i="4"/>
  <c r="K520" i="4"/>
  <c r="N5841" i="4"/>
  <c r="I6362" i="4"/>
  <c r="I3464" i="4"/>
  <c r="I3457" i="4"/>
  <c r="I4259" i="4"/>
  <c r="I5038" i="4"/>
  <c r="N6887" i="4"/>
  <c r="N6901" i="4"/>
  <c r="N7157" i="4"/>
  <c r="I6104" i="4"/>
  <c r="I6096" i="4"/>
  <c r="N5035" i="4"/>
  <c r="N5572" i="4"/>
  <c r="N5578" i="4"/>
  <c r="N6635" i="4"/>
  <c r="I5829" i="4"/>
  <c r="I5312" i="4"/>
  <c r="I5302" i="4"/>
  <c r="N7430" i="4"/>
  <c r="N7121" i="4"/>
  <c r="I3985" i="4"/>
  <c r="N5303" i="4"/>
  <c r="N5306" i="4"/>
  <c r="I4481" i="4"/>
  <c r="I5577" i="4"/>
  <c r="I3729" i="4"/>
  <c r="I3730" i="4"/>
  <c r="N6092" i="4"/>
  <c r="I4505" i="4"/>
  <c r="I4523" i="4"/>
  <c r="N6366" i="4"/>
  <c r="N6077" i="4"/>
  <c r="I6366" i="4"/>
  <c r="I4253" i="4"/>
  <c r="N7146" i="4"/>
  <c r="N5579" i="4"/>
  <c r="I5828" i="4"/>
  <c r="I3977" i="4"/>
  <c r="I4502" i="4"/>
  <c r="I5272" i="4"/>
  <c r="N6108" i="4"/>
  <c r="N6373" i="4"/>
  <c r="N5542" i="4"/>
  <c r="I3458" i="4"/>
  <c r="I5048" i="4"/>
  <c r="N7152" i="4"/>
  <c r="I6095" i="4"/>
  <c r="N5567" i="4"/>
  <c r="I5842" i="4"/>
  <c r="N7423" i="4"/>
  <c r="N5310" i="4"/>
  <c r="I4202" i="4"/>
  <c r="I5571" i="4"/>
  <c r="I3714" i="4"/>
  <c r="N6109" i="4"/>
  <c r="N6100" i="4"/>
  <c r="I4513" i="4"/>
  <c r="N6358" i="4"/>
  <c r="K525" i="4"/>
  <c r="N5846" i="4"/>
  <c r="I3456" i="4"/>
  <c r="I4250" i="4"/>
  <c r="N6890" i="4"/>
  <c r="N6857" i="4"/>
  <c r="N5041" i="4"/>
  <c r="N5565" i="4"/>
  <c r="I5841" i="4"/>
  <c r="I5318" i="4"/>
  <c r="N7414" i="4"/>
  <c r="I3694" i="4"/>
  <c r="I4492" i="4"/>
  <c r="I5579" i="4"/>
  <c r="I3716" i="4"/>
  <c r="N6101" i="4"/>
  <c r="I4518" i="4"/>
  <c r="N6355" i="4"/>
  <c r="K527" i="4"/>
  <c r="N5837" i="4"/>
  <c r="I6353" i="4"/>
  <c r="I3462" i="4"/>
  <c r="I4245" i="4"/>
  <c r="I5050" i="4"/>
  <c r="N6898" i="4"/>
  <c r="N6597" i="4"/>
  <c r="N7165" i="4"/>
  <c r="I5801" i="4"/>
  <c r="N5045" i="4"/>
  <c r="N5275" i="4"/>
  <c r="N6636" i="4"/>
  <c r="I5831" i="4"/>
  <c r="I5309" i="4"/>
  <c r="N7411" i="4"/>
  <c r="N5318" i="4"/>
  <c r="N5013" i="4"/>
  <c r="I4488" i="4"/>
  <c r="K533" i="4"/>
  <c r="N5839" i="4"/>
  <c r="N5842" i="4"/>
  <c r="I6370" i="4"/>
  <c r="I6068" i="4"/>
  <c r="I3466" i="4"/>
  <c r="I4256" i="4"/>
  <c r="I4239" i="4"/>
  <c r="I5035" i="4"/>
  <c r="N6883" i="4"/>
  <c r="N6902" i="4"/>
  <c r="N7160" i="4"/>
  <c r="I6103" i="4"/>
  <c r="I6090" i="4"/>
  <c r="N5046" i="4"/>
  <c r="N4750" i="4"/>
  <c r="N5570" i="4"/>
  <c r="N6615" i="4"/>
  <c r="N6637" i="4"/>
  <c r="I5823" i="4"/>
  <c r="I5306" i="4"/>
  <c r="N7426" i="4"/>
  <c r="N7413" i="4"/>
  <c r="I3992" i="4"/>
  <c r="N5309" i="4"/>
  <c r="N5304" i="4"/>
  <c r="I4495" i="4"/>
  <c r="I5562" i="4"/>
  <c r="I3727" i="4"/>
  <c r="I3719" i="4"/>
  <c r="N6103" i="4"/>
  <c r="I4516" i="4"/>
  <c r="I4520" i="4"/>
  <c r="N6357" i="4"/>
  <c r="N6362" i="4"/>
  <c r="I6652" i="4"/>
  <c r="I4000" i="4"/>
  <c r="I5585" i="4"/>
  <c r="I7862" i="4"/>
  <c r="I5325" i="4"/>
  <c r="N5824" i="4"/>
  <c r="N7159" i="4"/>
  <c r="N5040" i="4"/>
  <c r="I3976" i="4"/>
  <c r="N5834" i="4"/>
  <c r="N5830" i="4"/>
  <c r="I3469" i="4"/>
  <c r="I4257" i="4"/>
  <c r="I5031" i="4"/>
  <c r="N6896" i="4"/>
  <c r="N7164" i="4"/>
  <c r="I6106" i="4"/>
  <c r="N5050" i="4"/>
  <c r="N5563" i="4"/>
  <c r="I5837" i="4"/>
  <c r="I5835" i="4"/>
  <c r="N7428" i="4"/>
  <c r="N7412" i="4"/>
  <c r="I3979" i="4"/>
  <c r="N5314" i="4"/>
  <c r="I4494" i="4"/>
  <c r="I3731" i="4"/>
  <c r="N6088" i="4"/>
  <c r="I4524" i="4"/>
  <c r="N6372" i="4"/>
  <c r="K521" i="4"/>
  <c r="I3470" i="4"/>
  <c r="I6097" i="4"/>
  <c r="N6628" i="4"/>
  <c r="N5301" i="4"/>
  <c r="I5581" i="4"/>
  <c r="I4512" i="4"/>
  <c r="N5833" i="4"/>
  <c r="I4249" i="4"/>
  <c r="N6880" i="4"/>
  <c r="N5038" i="4"/>
  <c r="N6622" i="4"/>
  <c r="I3987" i="4"/>
  <c r="I5564" i="4"/>
  <c r="I3711" i="4"/>
  <c r="N6091" i="4"/>
  <c r="I4522" i="4"/>
  <c r="N6371" i="4"/>
  <c r="N5826" i="4"/>
  <c r="I3455" i="4"/>
  <c r="I5044" i="4"/>
  <c r="I6108" i="4"/>
  <c r="N5568" i="4"/>
  <c r="I5311" i="4"/>
  <c r="N7409" i="4"/>
  <c r="N5302" i="4"/>
  <c r="I4498" i="4"/>
  <c r="I3721" i="4"/>
  <c r="N6095" i="4"/>
  <c r="K537" i="4"/>
  <c r="K526" i="4"/>
  <c r="I6374" i="4"/>
  <c r="I3468" i="4"/>
  <c r="I5053" i="4"/>
  <c r="N6900" i="4"/>
  <c r="I6094" i="4"/>
  <c r="N5048" i="4"/>
  <c r="N6633" i="4"/>
  <c r="I5832" i="4"/>
  <c r="N7408" i="4"/>
  <c r="I3988" i="4"/>
  <c r="I4489" i="4"/>
  <c r="K523" i="4"/>
  <c r="N5845" i="4"/>
  <c r="I6352" i="4"/>
  <c r="I3453" i="4"/>
  <c r="I3463" i="4"/>
  <c r="I5049" i="4"/>
  <c r="I5032" i="4"/>
  <c r="N7143" i="4"/>
  <c r="I6093" i="4"/>
  <c r="N5042" i="4"/>
  <c r="N5566" i="4"/>
  <c r="N5576" i="4"/>
  <c r="I5825" i="4"/>
  <c r="I5310" i="4"/>
  <c r="I5308" i="4"/>
  <c r="I3981" i="4"/>
  <c r="I3996" i="4"/>
  <c r="I4491" i="4"/>
  <c r="I5575" i="4"/>
  <c r="I3713" i="4"/>
  <c r="N6110" i="4"/>
  <c r="I4521" i="4"/>
  <c r="I4224" i="4"/>
  <c r="K542" i="4"/>
  <c r="I3461" i="4"/>
  <c r="N6884" i="4"/>
  <c r="N5051" i="4"/>
  <c r="N6630" i="4"/>
  <c r="N7407" i="4"/>
  <c r="K528" i="4"/>
  <c r="N5832" i="4"/>
  <c r="N5836" i="4"/>
  <c r="I6360" i="4"/>
  <c r="I3454" i="4"/>
  <c r="I4243" i="4"/>
  <c r="I4252" i="4"/>
  <c r="I5054" i="4"/>
  <c r="N6879" i="4"/>
  <c r="N6895" i="4"/>
  <c r="N7162" i="4"/>
  <c r="I6092" i="4"/>
  <c r="N5049" i="4"/>
  <c r="N5043" i="4"/>
  <c r="N5575" i="4"/>
  <c r="N6619" i="4"/>
  <c r="N6638" i="4"/>
  <c r="I5846" i="4"/>
  <c r="I5316" i="4"/>
  <c r="I5317" i="4"/>
  <c r="N7420" i="4"/>
  <c r="I3991" i="4"/>
  <c r="I3990" i="4"/>
  <c r="N5315" i="4"/>
  <c r="I4490" i="4"/>
  <c r="I4501" i="4"/>
  <c r="I5563" i="4"/>
  <c r="I3728" i="4"/>
  <c r="N6087" i="4"/>
  <c r="N6089" i="4"/>
  <c r="I4507" i="4"/>
  <c r="I4519" i="4"/>
  <c r="N6374" i="4"/>
  <c r="K532" i="4"/>
  <c r="I6357" i="4"/>
  <c r="I5042" i="4"/>
  <c r="I6102" i="4"/>
  <c r="N6634" i="4"/>
  <c r="I5300" i="4"/>
  <c r="I3980" i="4"/>
  <c r="I4486" i="4"/>
  <c r="I3733" i="4"/>
  <c r="I4509" i="4"/>
  <c r="K530" i="4"/>
  <c r="I6363" i="4"/>
  <c r="I4247" i="4"/>
  <c r="I5034" i="4"/>
  <c r="N7166" i="4"/>
  <c r="N5037" i="4"/>
  <c r="N6617" i="4"/>
  <c r="I5538" i="4"/>
  <c r="I3978" i="4"/>
  <c r="N5316" i="4"/>
  <c r="I5559" i="4"/>
  <c r="I5569" i="4"/>
  <c r="I3724" i="4"/>
  <c r="N6105" i="4"/>
  <c r="I4511" i="4"/>
  <c r="I4508" i="4"/>
  <c r="N6354" i="4"/>
  <c r="K524" i="4"/>
  <c r="I6365" i="4"/>
  <c r="I3467" i="4"/>
  <c r="I5052" i="4"/>
  <c r="N6885" i="4"/>
  <c r="I6098" i="4"/>
  <c r="N5574" i="4"/>
  <c r="N6616" i="4"/>
  <c r="I5833" i="4"/>
  <c r="I5297" i="4"/>
  <c r="I3994" i="4"/>
  <c r="N5299" i="4"/>
  <c r="I4479" i="4"/>
  <c r="I5566" i="4"/>
  <c r="I3726" i="4"/>
  <c r="N6093" i="4"/>
  <c r="I4526" i="4"/>
  <c r="N6360" i="4"/>
  <c r="K536" i="4"/>
  <c r="N5825" i="4"/>
  <c r="I6369" i="4"/>
  <c r="I3452" i="4"/>
  <c r="I4258" i="4"/>
  <c r="I5046" i="4"/>
  <c r="N6888" i="4"/>
  <c r="N7145" i="4"/>
  <c r="I6087" i="4"/>
  <c r="N5053" i="4"/>
  <c r="N5580" i="4"/>
  <c r="N6625" i="4"/>
  <c r="I5839" i="4"/>
  <c r="I5313" i="4"/>
  <c r="N7415" i="4"/>
  <c r="I3995" i="4"/>
  <c r="N5317" i="4"/>
  <c r="I4483" i="4"/>
  <c r="I5576" i="4"/>
  <c r="K529" i="4"/>
  <c r="N5828" i="4"/>
  <c r="N5843" i="4"/>
  <c r="I6351" i="4"/>
  <c r="I3449" i="4"/>
  <c r="I3448" i="4"/>
  <c r="I4241" i="4"/>
  <c r="I3954" i="4"/>
  <c r="I5051" i="4"/>
  <c r="N6881" i="4"/>
  <c r="N6892" i="4"/>
  <c r="N7150" i="4"/>
  <c r="I6091" i="4"/>
  <c r="I6107" i="4"/>
  <c r="N5032" i="4"/>
  <c r="N5571" i="4"/>
  <c r="N5569" i="4"/>
  <c r="N6632" i="4"/>
  <c r="I5836" i="4"/>
  <c r="I5838" i="4"/>
  <c r="I5303" i="4"/>
  <c r="N7417" i="4"/>
  <c r="N7422" i="4"/>
  <c r="I3998" i="4"/>
  <c r="N5298" i="4"/>
  <c r="I4482" i="4"/>
  <c r="I4480" i="4"/>
  <c r="I5578" i="4"/>
  <c r="I3732" i="4"/>
  <c r="I3426" i="4"/>
  <c r="N6097" i="4"/>
  <c r="I4503" i="4"/>
  <c r="I4510" i="4"/>
  <c r="N6369" i="4"/>
  <c r="I4772" i="4"/>
  <c r="I4244" i="4"/>
  <c r="I5830" i="4"/>
  <c r="K534" i="4"/>
  <c r="I6359" i="4"/>
  <c r="I5047" i="4"/>
  <c r="N7155" i="4"/>
  <c r="N5044" i="4"/>
  <c r="N6623" i="4"/>
  <c r="I5305" i="4"/>
  <c r="I3993" i="4"/>
  <c r="I4500" i="4"/>
  <c r="I5560" i="4"/>
  <c r="N6098" i="4"/>
  <c r="N6370" i="4"/>
  <c r="N6882" i="4"/>
  <c r="N7410" i="4"/>
  <c r="I3734" i="4"/>
  <c r="I6372" i="4"/>
  <c r="I6105" i="4"/>
  <c r="I5299" i="4"/>
  <c r="I4497" i="4"/>
  <c r="I3720" i="4"/>
  <c r="I4504" i="4"/>
  <c r="I6371" i="4"/>
  <c r="N7147" i="4"/>
  <c r="N6620" i="4"/>
  <c r="I3984" i="4"/>
  <c r="I5582" i="4"/>
  <c r="N6353" i="4"/>
  <c r="N5823" i="4"/>
  <c r="I4242" i="4"/>
  <c r="N7158" i="4"/>
  <c r="N5581" i="4"/>
  <c r="I5314" i="4"/>
  <c r="N5297" i="4"/>
  <c r="K540" i="4"/>
  <c r="I6368" i="4"/>
  <c r="I4246" i="4"/>
  <c r="N6897" i="4"/>
  <c r="N7163" i="4"/>
  <c r="N5031" i="4"/>
  <c r="N6621" i="4"/>
  <c r="N7418" i="4"/>
  <c r="N5295" i="4"/>
  <c r="I5572" i="4"/>
  <c r="N6102" i="4"/>
  <c r="N6364" i="4"/>
  <c r="I4265" i="4"/>
  <c r="I6367" i="4"/>
  <c r="I4251" i="4"/>
  <c r="N7148" i="4"/>
  <c r="N5560" i="4"/>
  <c r="I5844" i="4"/>
  <c r="K519" i="4"/>
  <c r="K539" i="4"/>
  <c r="N5840" i="4"/>
  <c r="I6356" i="4"/>
  <c r="I6355" i="4"/>
  <c r="I3459" i="4"/>
  <c r="I4260" i="4"/>
  <c r="I5039" i="4"/>
  <c r="I5040" i="4"/>
  <c r="N6891" i="4"/>
  <c r="N7144" i="4"/>
  <c r="N7154" i="4"/>
  <c r="I6101" i="4"/>
  <c r="N5052" i="4"/>
  <c r="N5564" i="4"/>
  <c r="N5559" i="4"/>
  <c r="N6626" i="4"/>
  <c r="I5827" i="4"/>
  <c r="I5840" i="4"/>
  <c r="I5296" i="4"/>
  <c r="N7424" i="4"/>
  <c r="N7416" i="4"/>
  <c r="I3989" i="4"/>
  <c r="N5308" i="4"/>
  <c r="N5311" i="4"/>
  <c r="I4496" i="4"/>
  <c r="I5561" i="4"/>
  <c r="I5568" i="4"/>
  <c r="I3718" i="4"/>
  <c r="N6104" i="4"/>
  <c r="N5806" i="4"/>
  <c r="I4514" i="4"/>
  <c r="N6363" i="4"/>
  <c r="N6352" i="4"/>
  <c r="N5844" i="4"/>
  <c r="I4261" i="4"/>
  <c r="N6893" i="4"/>
  <c r="N5036" i="4"/>
  <c r="I5826" i="4"/>
  <c r="N7427" i="4"/>
  <c r="N5312" i="4"/>
  <c r="I5573" i="4"/>
  <c r="N6106" i="4"/>
  <c r="N6367" i="4"/>
  <c r="N5827" i="4"/>
  <c r="I3450" i="4"/>
  <c r="I5043" i="4"/>
  <c r="N6886" i="4"/>
  <c r="I6088" i="4"/>
  <c r="N5561" i="4"/>
  <c r="I5845" i="4"/>
  <c r="N7419" i="4"/>
  <c r="I3982" i="4"/>
  <c r="I4499" i="4"/>
  <c r="I5580" i="4"/>
  <c r="I3717" i="4"/>
  <c r="I3725" i="4"/>
  <c r="N6094" i="4"/>
  <c r="I4515" i="4"/>
  <c r="N6368" i="4"/>
  <c r="N6361" i="4"/>
  <c r="N5838" i="4"/>
  <c r="I3465" i="4"/>
  <c r="I4262" i="4"/>
  <c r="I5037" i="4"/>
  <c r="N7149" i="4"/>
  <c r="N5047" i="4"/>
  <c r="N5577" i="4"/>
  <c r="N6335" i="4"/>
  <c r="I5304" i="4"/>
  <c r="N7425" i="4"/>
  <c r="I3986" i="4"/>
  <c r="N5307" i="4"/>
  <c r="I5565" i="4"/>
  <c r="I3715" i="4"/>
  <c r="N6107" i="4"/>
  <c r="I4525" i="4"/>
  <c r="N6365" i="4"/>
  <c r="K522" i="4"/>
  <c r="N5829" i="4"/>
  <c r="I6364" i="4"/>
  <c r="I3460" i="4"/>
  <c r="I3166" i="4"/>
  <c r="I4254" i="4"/>
  <c r="I4743" i="4"/>
  <c r="N6899" i="4"/>
  <c r="N7153" i="4"/>
  <c r="I6110" i="4"/>
  <c r="N5039" i="4"/>
  <c r="N5562" i="4"/>
  <c r="N6631" i="4"/>
  <c r="I5834" i="4"/>
  <c r="I5315" i="4"/>
  <c r="N7421" i="4"/>
  <c r="I3983" i="4"/>
  <c r="N5305" i="4"/>
  <c r="I4493" i="4"/>
  <c r="K531" i="4"/>
  <c r="K535" i="4"/>
  <c r="N5835" i="4"/>
  <c r="I6354" i="4"/>
  <c r="I6373" i="4"/>
  <c r="I3451" i="4"/>
  <c r="I4240" i="4"/>
  <c r="I4255" i="4"/>
  <c r="I5036" i="4"/>
  <c r="I5041" i="4"/>
  <c r="N6894" i="4"/>
  <c r="N7161" i="4"/>
  <c r="N7156" i="4"/>
  <c r="I6109" i="4"/>
  <c r="N5034" i="4"/>
  <c r="N5054" i="4"/>
  <c r="N5582" i="4"/>
  <c r="N6618" i="4"/>
  <c r="N6627" i="4"/>
  <c r="I5843" i="4"/>
  <c r="I5307" i="4"/>
  <c r="I5010" i="4"/>
  <c r="N7429" i="4"/>
  <c r="I3997" i="4"/>
  <c r="N5313" i="4"/>
  <c r="N5300" i="4"/>
  <c r="I4485" i="4"/>
  <c r="I5574" i="4"/>
  <c r="I5570" i="4"/>
  <c r="I3722" i="4"/>
  <c r="N6096" i="4"/>
  <c r="N6099" i="4"/>
  <c r="I4517" i="4"/>
  <c r="N6356" i="4"/>
  <c r="N6359" i="4"/>
  <c r="I7835" i="4"/>
  <c r="I4528" i="4"/>
  <c r="K553" i="4"/>
  <c r="N7433" i="4"/>
  <c r="I4268" i="4"/>
  <c r="N5852" i="4"/>
  <c r="I5854" i="4"/>
  <c r="K546" i="4"/>
  <c r="K555" i="4"/>
  <c r="I4795" i="4"/>
  <c r="N7440" i="4"/>
  <c r="N7449" i="4"/>
  <c r="N6639" i="4"/>
  <c r="N5586" i="4"/>
  <c r="N5588" i="4"/>
  <c r="I4279" i="4"/>
  <c r="N6905" i="4"/>
  <c r="N6910" i="4"/>
  <c r="N5857" i="4"/>
  <c r="N5573" i="4"/>
  <c r="N5338" i="4"/>
  <c r="N6125" i="4"/>
  <c r="N6120" i="4"/>
  <c r="I5864" i="4"/>
  <c r="I6378" i="4"/>
  <c r="I4544" i="4"/>
  <c r="I4549" i="4"/>
  <c r="N6393" i="4"/>
  <c r="I4012" i="4"/>
  <c r="I4011" i="4"/>
  <c r="I4778" i="4"/>
  <c r="I5596" i="4"/>
  <c r="I5589" i="4"/>
  <c r="I6134" i="4"/>
  <c r="I6119" i="4"/>
  <c r="N7170" i="4"/>
  <c r="I5337" i="4"/>
  <c r="I5045" i="4"/>
  <c r="I3756" i="4"/>
  <c r="I6647" i="4"/>
  <c r="I6644" i="4"/>
  <c r="N7445" i="4"/>
  <c r="I4283" i="4"/>
  <c r="N5853" i="4"/>
  <c r="I5858" i="4"/>
  <c r="I4533" i="4"/>
  <c r="I4016" i="4"/>
  <c r="I5601" i="4"/>
  <c r="I5824" i="4"/>
  <c r="I5323" i="4"/>
  <c r="K551" i="4"/>
  <c r="N7450" i="4"/>
  <c r="N5605" i="4"/>
  <c r="N6918" i="4"/>
  <c r="N5333" i="4"/>
  <c r="I5855" i="4"/>
  <c r="I4545" i="4"/>
  <c r="I4022" i="4"/>
  <c r="I4769" i="4"/>
  <c r="I6133" i="4"/>
  <c r="I6117" i="4"/>
  <c r="N7178" i="4"/>
  <c r="I5340" i="4"/>
  <c r="I5328" i="4"/>
  <c r="I3746" i="4"/>
  <c r="I6640" i="4"/>
  <c r="I6651" i="4"/>
  <c r="K556" i="4"/>
  <c r="N7442" i="4"/>
  <c r="N6646" i="4"/>
  <c r="I4281" i="4"/>
  <c r="N6926" i="4"/>
  <c r="N5869" i="4"/>
  <c r="N6123" i="4"/>
  <c r="I5866" i="4"/>
  <c r="I6377" i="4"/>
  <c r="I4534" i="4"/>
  <c r="N6378" i="4"/>
  <c r="I3712" i="4"/>
  <c r="I4789" i="4"/>
  <c r="I6111" i="4"/>
  <c r="N7174" i="4"/>
  <c r="I5322" i="4"/>
  <c r="I3757" i="4"/>
  <c r="I6643" i="4"/>
  <c r="K545" i="4"/>
  <c r="I4797" i="4"/>
  <c r="N7453" i="4"/>
  <c r="N6645" i="4"/>
  <c r="N5601" i="4"/>
  <c r="I4284" i="4"/>
  <c r="N6924" i="4"/>
  <c r="N5861" i="4"/>
  <c r="N5326" i="4"/>
  <c r="N6121" i="4"/>
  <c r="I5849" i="4"/>
  <c r="I6391" i="4"/>
  <c r="I4542" i="4"/>
  <c r="N6387" i="4"/>
  <c r="I4009" i="4"/>
  <c r="I5599" i="4"/>
  <c r="K544" i="4"/>
  <c r="K543" i="4"/>
  <c r="I4807" i="4"/>
  <c r="N7441" i="4"/>
  <c r="N7435" i="4"/>
  <c r="N6649" i="4"/>
  <c r="N5587" i="4"/>
  <c r="N5584" i="4"/>
  <c r="I4264" i="4"/>
  <c r="N6923" i="4"/>
  <c r="N6916" i="4"/>
  <c r="N5855" i="4"/>
  <c r="N5334" i="4"/>
  <c r="N6113" i="4"/>
  <c r="N6127" i="4"/>
  <c r="I5851" i="4"/>
  <c r="I5868" i="4"/>
  <c r="I6384" i="4"/>
  <c r="I4547" i="4"/>
  <c r="N6389" i="4"/>
  <c r="N6382" i="4"/>
  <c r="I4002" i="4"/>
  <c r="I4784" i="4"/>
  <c r="I5606" i="4"/>
  <c r="I5590" i="4"/>
  <c r="I6130" i="4"/>
  <c r="N7185" i="4"/>
  <c r="I5331" i="4"/>
  <c r="I5321" i="4"/>
  <c r="I3738" i="4"/>
  <c r="I6655" i="4"/>
  <c r="I6649" i="4"/>
  <c r="I7863" i="4"/>
  <c r="N5583" i="4"/>
  <c r="K549" i="4"/>
  <c r="N7454" i="4"/>
  <c r="I4271" i="4"/>
  <c r="N5859" i="4"/>
  <c r="I5865" i="4"/>
  <c r="N6376" i="4"/>
  <c r="I5605" i="4"/>
  <c r="I5324" i="4"/>
  <c r="I3751" i="4"/>
  <c r="N6907" i="4"/>
  <c r="I4787" i="4"/>
  <c r="I4798" i="4"/>
  <c r="N6112" i="4"/>
  <c r="I5583" i="4"/>
  <c r="I5326" i="4"/>
  <c r="I4794" i="4"/>
  <c r="N5868" i="4"/>
  <c r="I4546" i="4"/>
  <c r="I5595" i="4"/>
  <c r="I3447" i="4"/>
  <c r="N6644" i="4"/>
  <c r="N5850" i="4"/>
  <c r="I6397" i="4"/>
  <c r="I4786" i="4"/>
  <c r="I4808" i="4"/>
  <c r="N5296" i="4"/>
  <c r="N5336" i="4"/>
  <c r="I5870" i="4"/>
  <c r="I4535" i="4"/>
  <c r="I4781" i="4"/>
  <c r="N7172" i="4"/>
  <c r="I4810" i="4"/>
  <c r="N6661" i="4"/>
  <c r="N6913" i="4"/>
  <c r="N5341" i="4"/>
  <c r="I5567" i="4"/>
  <c r="K548" i="4"/>
  <c r="I4809" i="4"/>
  <c r="I4800" i="4"/>
  <c r="N7438" i="4"/>
  <c r="N7151" i="4"/>
  <c r="N6655" i="4"/>
  <c r="N5585" i="4"/>
  <c r="I4276" i="4"/>
  <c r="I4272" i="4"/>
  <c r="N6903" i="4"/>
  <c r="N6917" i="4"/>
  <c r="N5865" i="4"/>
  <c r="N5325" i="4"/>
  <c r="N5328" i="4"/>
  <c r="N6117" i="4"/>
  <c r="I5863" i="4"/>
  <c r="I5869" i="4"/>
  <c r="I6375" i="4"/>
  <c r="I4538" i="4"/>
  <c r="N6390" i="4"/>
  <c r="N6397" i="4"/>
  <c r="I4001" i="4"/>
  <c r="I4007" i="4"/>
  <c r="I4780" i="4"/>
  <c r="I5604" i="4"/>
  <c r="I5588" i="4"/>
  <c r="I6129" i="4"/>
  <c r="N7177" i="4"/>
  <c r="N7173" i="4"/>
  <c r="I5320" i="4"/>
  <c r="I3737" i="4"/>
  <c r="I3747" i="4"/>
  <c r="I6642" i="4"/>
  <c r="K565" i="4"/>
  <c r="N6647" i="4"/>
  <c r="I4278" i="4"/>
  <c r="N5331" i="4"/>
  <c r="I5857" i="4"/>
  <c r="I4550" i="4"/>
  <c r="I4006" i="4"/>
  <c r="I5586" i="4"/>
  <c r="N7182" i="4"/>
  <c r="I3741" i="4"/>
  <c r="K563" i="4"/>
  <c r="N7451" i="4"/>
  <c r="N5592" i="4"/>
  <c r="N6908" i="4"/>
  <c r="N5332" i="4"/>
  <c r="I5852" i="4"/>
  <c r="I4541" i="4"/>
  <c r="I4010" i="4"/>
  <c r="I5593" i="4"/>
  <c r="I6131" i="4"/>
  <c r="N7184" i="4"/>
  <c r="N7190" i="4"/>
  <c r="I5338" i="4"/>
  <c r="I3739" i="4"/>
  <c r="I3750" i="4"/>
  <c r="I6661" i="4"/>
  <c r="I6361" i="4"/>
  <c r="I4804" i="4"/>
  <c r="N7439" i="4"/>
  <c r="N6662" i="4"/>
  <c r="I4286" i="4"/>
  <c r="N6912" i="4"/>
  <c r="N5342" i="4"/>
  <c r="N6119" i="4"/>
  <c r="I5848" i="4"/>
  <c r="I6398" i="4"/>
  <c r="I4248" i="4"/>
  <c r="N6385" i="4"/>
  <c r="I4788" i="4"/>
  <c r="I5602" i="4"/>
  <c r="I6128" i="4"/>
  <c r="N7186" i="4"/>
  <c r="I5339" i="4"/>
  <c r="I3742" i="4"/>
  <c r="I6659" i="4"/>
  <c r="K550" i="4"/>
  <c r="I4801" i="4"/>
  <c r="N7448" i="4"/>
  <c r="N6656" i="4"/>
  <c r="N5589" i="4"/>
  <c r="I4269" i="4"/>
  <c r="N6925" i="4"/>
  <c r="N5858" i="4"/>
  <c r="N5329" i="4"/>
  <c r="I5862" i="4"/>
  <c r="I6386" i="4"/>
  <c r="I6089" i="4"/>
  <c r="N6383" i="4"/>
  <c r="I4021" i="4"/>
  <c r="I4790" i="4"/>
  <c r="I5584" i="4"/>
  <c r="K562" i="4"/>
  <c r="K560" i="4"/>
  <c r="I4791" i="4"/>
  <c r="N7447" i="4"/>
  <c r="N7432" i="4"/>
  <c r="N6648" i="4"/>
  <c r="N5598" i="4"/>
  <c r="N5596" i="4"/>
  <c r="I4275" i="4"/>
  <c r="N6915" i="4"/>
  <c r="N5862" i="4"/>
  <c r="N5848" i="4"/>
  <c r="N5327" i="4"/>
  <c r="N6118" i="4"/>
  <c r="N6116" i="4"/>
  <c r="I5867" i="4"/>
  <c r="I6390" i="4"/>
  <c r="I6389" i="4"/>
  <c r="I4536" i="4"/>
  <c r="N6388" i="4"/>
  <c r="I4004" i="4"/>
  <c r="I4008" i="4"/>
  <c r="I4785" i="4"/>
  <c r="I5597" i="4"/>
  <c r="I6132" i="4"/>
  <c r="I6125" i="4"/>
  <c r="N7167" i="4"/>
  <c r="I5332" i="4"/>
  <c r="I5334" i="4"/>
  <c r="I3753" i="4"/>
  <c r="I6654" i="4"/>
  <c r="I6646" i="4"/>
  <c r="I4290" i="4"/>
  <c r="I4826" i="4"/>
  <c r="N6911" i="4"/>
  <c r="I4796" i="4"/>
  <c r="N6643" i="4"/>
  <c r="I4267" i="4"/>
  <c r="N5322" i="4"/>
  <c r="I6393" i="4"/>
  <c r="N6384" i="4"/>
  <c r="I4776" i="4"/>
  <c r="N7175" i="4"/>
  <c r="I6645" i="4"/>
  <c r="N5033" i="4"/>
  <c r="I6113" i="4"/>
  <c r="N6640" i="4"/>
  <c r="I6381" i="4"/>
  <c r="I6116" i="4"/>
  <c r="I3744" i="4"/>
  <c r="I6653" i="4"/>
  <c r="N5600" i="4"/>
  <c r="N6130" i="4"/>
  <c r="I4019" i="4"/>
  <c r="I5335" i="4"/>
  <c r="N7434" i="4"/>
  <c r="N6921" i="4"/>
  <c r="I5847" i="4"/>
  <c r="I4015" i="4"/>
  <c r="I4811" i="4"/>
  <c r="N6660" i="4"/>
  <c r="N6904" i="4"/>
  <c r="N6111" i="4"/>
  <c r="I4530" i="4"/>
  <c r="I4005" i="4"/>
  <c r="N7168" i="4"/>
  <c r="I3748" i="4"/>
  <c r="N7431" i="4"/>
  <c r="N5591" i="4"/>
  <c r="N5854" i="4"/>
  <c r="N6115" i="4"/>
  <c r="K559" i="4"/>
  <c r="K554" i="4"/>
  <c r="I4793" i="4"/>
  <c r="N7446" i="4"/>
  <c r="N7452" i="4"/>
  <c r="N6659" i="4"/>
  <c r="N5599" i="4"/>
  <c r="N5594" i="4"/>
  <c r="I4270" i="4"/>
  <c r="I3975" i="4"/>
  <c r="N6920" i="4"/>
  <c r="N5849" i="4"/>
  <c r="N5851" i="4"/>
  <c r="N5337" i="4"/>
  <c r="N6124" i="4"/>
  <c r="N6133" i="4"/>
  <c r="I5853" i="4"/>
  <c r="I6376" i="4"/>
  <c r="I6388" i="4"/>
  <c r="I4532" i="4"/>
  <c r="N6398" i="4"/>
  <c r="N6090" i="4"/>
  <c r="I4020" i="4"/>
  <c r="I4768" i="4"/>
  <c r="I4777" i="4"/>
  <c r="I5591" i="4"/>
  <c r="I6118" i="4"/>
  <c r="I6120" i="4"/>
  <c r="N7176" i="4"/>
  <c r="I5319" i="4"/>
  <c r="I5333" i="4"/>
  <c r="I3740" i="4"/>
  <c r="I6641" i="4"/>
  <c r="I6660" i="4"/>
  <c r="I4812" i="4"/>
  <c r="N5603" i="4"/>
  <c r="N6629" i="4"/>
  <c r="N6131" i="4"/>
  <c r="I6394" i="4"/>
  <c r="N6394" i="4"/>
  <c r="I4775" i="4"/>
  <c r="I6112" i="4"/>
  <c r="I5341" i="4"/>
  <c r="I6662" i="4"/>
  <c r="I4813" i="4"/>
  <c r="N6652" i="4"/>
  <c r="I4266" i="4"/>
  <c r="N5847" i="4"/>
  <c r="N6134" i="4"/>
  <c r="I6396" i="4"/>
  <c r="N6386" i="4"/>
  <c r="I4770" i="4"/>
  <c r="I5592" i="4"/>
  <c r="I6121" i="4"/>
  <c r="N7183" i="4"/>
  <c r="N6889" i="4"/>
  <c r="I5329" i="4"/>
  <c r="I3736" i="4"/>
  <c r="I6657" i="4"/>
  <c r="I6658" i="4"/>
  <c r="K547" i="4"/>
  <c r="I4805" i="4"/>
  <c r="N6641" i="4"/>
  <c r="N5595" i="4"/>
  <c r="N6909" i="4"/>
  <c r="N5863" i="4"/>
  <c r="N5321" i="4"/>
  <c r="I5850" i="4"/>
  <c r="I6392" i="4"/>
  <c r="I4548" i="4"/>
  <c r="N6392" i="4"/>
  <c r="I4014" i="4"/>
  <c r="I4779" i="4"/>
  <c r="I5594" i="4"/>
  <c r="I6126" i="4"/>
  <c r="N7171" i="4"/>
  <c r="I3743" i="4"/>
  <c r="I6656" i="4"/>
  <c r="K558" i="4"/>
  <c r="I4802" i="4"/>
  <c r="N7444" i="4"/>
  <c r="N6658" i="4"/>
  <c r="N5604" i="4"/>
  <c r="I4285" i="4"/>
  <c r="N6906" i="4"/>
  <c r="N5866" i="4"/>
  <c r="N5340" i="4"/>
  <c r="N6132" i="4"/>
  <c r="I5860" i="4"/>
  <c r="I6380" i="4"/>
  <c r="I4539" i="4"/>
  <c r="N6380" i="4"/>
  <c r="I4013" i="4"/>
  <c r="I4783" i="4"/>
  <c r="I6114" i="4"/>
  <c r="K564" i="4"/>
  <c r="I4792" i="4"/>
  <c r="I4506" i="4"/>
  <c r="N7436" i="4"/>
  <c r="N6657" i="4"/>
  <c r="N6654" i="4"/>
  <c r="N5606" i="4"/>
  <c r="I4282" i="4"/>
  <c r="I4263" i="4"/>
  <c r="N6922" i="4"/>
  <c r="N5867" i="4"/>
  <c r="N5320" i="4"/>
  <c r="N5319" i="4"/>
  <c r="N6129" i="4"/>
  <c r="I5859" i="4"/>
  <c r="I5856" i="4"/>
  <c r="I6382" i="4"/>
  <c r="I4543" i="4"/>
  <c r="I4537" i="4"/>
  <c r="N6375" i="4"/>
  <c r="I4018" i="4"/>
  <c r="I4767" i="4"/>
  <c r="I4487" i="4"/>
  <c r="I5603" i="4"/>
  <c r="I6115" i="4"/>
  <c r="N7181" i="4"/>
  <c r="N7187" i="4"/>
  <c r="I5342" i="4"/>
  <c r="I3752" i="4"/>
  <c r="I3755" i="4"/>
  <c r="I6650" i="4"/>
  <c r="I5617" i="4"/>
  <c r="I4806" i="4"/>
  <c r="N6126" i="4"/>
  <c r="I4529" i="4"/>
  <c r="I4799" i="4"/>
  <c r="N6653" i="4"/>
  <c r="N5602" i="4"/>
  <c r="N6919" i="4"/>
  <c r="N5864" i="4"/>
  <c r="N5323" i="4"/>
  <c r="N6122" i="4"/>
  <c r="I6387" i="4"/>
  <c r="I4531" i="4"/>
  <c r="I4017" i="4"/>
  <c r="I4773" i="4"/>
  <c r="I5298" i="4"/>
  <c r="I6124" i="4"/>
  <c r="I5336" i="4"/>
  <c r="I3754" i="4"/>
  <c r="K566" i="4"/>
  <c r="N6651" i="4"/>
  <c r="I6395" i="4"/>
  <c r="N6396" i="4"/>
  <c r="N7188" i="4"/>
  <c r="I3758" i="4"/>
  <c r="I4280" i="4"/>
  <c r="N5870" i="4"/>
  <c r="N6377" i="4"/>
  <c r="I4782" i="4"/>
  <c r="N7179" i="4"/>
  <c r="N7189" i="4"/>
  <c r="I3749" i="4"/>
  <c r="K552" i="4"/>
  <c r="N7437" i="4"/>
  <c r="I4274" i="4"/>
  <c r="N5339" i="4"/>
  <c r="I6379" i="4"/>
  <c r="N6379" i="4"/>
  <c r="I4771" i="4"/>
  <c r="I6127" i="4"/>
  <c r="N7180" i="4"/>
  <c r="K557" i="4"/>
  <c r="I4814" i="4"/>
  <c r="N6351" i="4"/>
  <c r="N5597" i="4"/>
  <c r="N5335" i="4"/>
  <c r="N6128" i="4"/>
  <c r="I4540" i="4"/>
  <c r="N6395" i="4"/>
  <c r="I5600" i="4"/>
  <c r="K561" i="4"/>
  <c r="N7443" i="4"/>
  <c r="N6642" i="4"/>
  <c r="N5590" i="4"/>
  <c r="I4273" i="4"/>
  <c r="N5856" i="4"/>
  <c r="N5330" i="4"/>
  <c r="N5831" i="4"/>
  <c r="I6385" i="4"/>
  <c r="N6381" i="4"/>
  <c r="I3999" i="4"/>
  <c r="I5587" i="4"/>
  <c r="I6122" i="4"/>
  <c r="I5327" i="4"/>
  <c r="I3735" i="4"/>
  <c r="I6648" i="4"/>
  <c r="I7836" i="4"/>
  <c r="K571" i="4"/>
  <c r="N7466" i="4"/>
  <c r="I5883" i="4"/>
  <c r="N6681" i="4"/>
  <c r="I6676" i="4"/>
  <c r="N6114" i="4"/>
  <c r="I6930" i="4"/>
  <c r="I4030" i="4"/>
  <c r="I6402" i="4"/>
  <c r="N6150" i="4"/>
  <c r="I5089" i="4"/>
  <c r="N7196" i="4"/>
  <c r="I4827" i="4"/>
  <c r="N5608" i="4"/>
  <c r="N6931" i="4"/>
  <c r="K567" i="4"/>
  <c r="N7169" i="4"/>
  <c r="I5074" i="4"/>
  <c r="N6672" i="4"/>
  <c r="K585" i="4"/>
  <c r="N7476" i="4"/>
  <c r="I5877" i="4"/>
  <c r="I5062" i="4"/>
  <c r="N6676" i="4"/>
  <c r="I6684" i="4"/>
  <c r="N6409" i="4"/>
  <c r="I4555" i="4"/>
  <c r="I6939" i="4"/>
  <c r="I4038" i="4"/>
  <c r="K569" i="4"/>
  <c r="N7471" i="4"/>
  <c r="N7475" i="4"/>
  <c r="I5893" i="4"/>
  <c r="I5078" i="4"/>
  <c r="N6667" i="4"/>
  <c r="N6677" i="4"/>
  <c r="I6674" i="4"/>
  <c r="N6411" i="4"/>
  <c r="N6400" i="4"/>
  <c r="I4569" i="4"/>
  <c r="I6942" i="4"/>
  <c r="I6949" i="4"/>
  <c r="I4023" i="4"/>
  <c r="I5622" i="4"/>
  <c r="I5620" i="4"/>
  <c r="I6401" i="4"/>
  <c r="I6144" i="4"/>
  <c r="I6136" i="4"/>
  <c r="N6135" i="4"/>
  <c r="N6149" i="4"/>
  <c r="I5088" i="4"/>
  <c r="N7205" i="4"/>
  <c r="I4288" i="4"/>
  <c r="I4003" i="4"/>
  <c r="I4825" i="4"/>
  <c r="N5622" i="4"/>
  <c r="N5613" i="4"/>
  <c r="N5884" i="4"/>
  <c r="N6937" i="4"/>
  <c r="N6950" i="4"/>
  <c r="N7459" i="4"/>
  <c r="N6685" i="4"/>
  <c r="I4567" i="4"/>
  <c r="I4045" i="4"/>
  <c r="I6154" i="4"/>
  <c r="I5087" i="4"/>
  <c r="I4818" i="4"/>
  <c r="N5882" i="4"/>
  <c r="N7465" i="4"/>
  <c r="N6686" i="4"/>
  <c r="I6664" i="4"/>
  <c r="N6417" i="4"/>
  <c r="I4560" i="4"/>
  <c r="I4551" i="4"/>
  <c r="I6935" i="4"/>
  <c r="I4026" i="4"/>
  <c r="I4037" i="4"/>
  <c r="I5629" i="4"/>
  <c r="I6422" i="4"/>
  <c r="I6399" i="4"/>
  <c r="I6146" i="4"/>
  <c r="N6136" i="4"/>
  <c r="N6154" i="4"/>
  <c r="I5101" i="4"/>
  <c r="N7193" i="4"/>
  <c r="N7199" i="4"/>
  <c r="I4304" i="4"/>
  <c r="I4831" i="4"/>
  <c r="I4824" i="4"/>
  <c r="N5624" i="4"/>
  <c r="N5887" i="4"/>
  <c r="N5871" i="4"/>
  <c r="N6928" i="4"/>
  <c r="K589" i="4"/>
  <c r="I5061" i="4"/>
  <c r="I6686" i="4"/>
  <c r="I6944" i="4"/>
  <c r="I5627" i="4"/>
  <c r="N6139" i="4"/>
  <c r="N7209" i="4"/>
  <c r="N5607" i="4"/>
  <c r="N6940" i="4"/>
  <c r="I5881" i="4"/>
  <c r="N6670" i="4"/>
  <c r="N7470" i="4"/>
  <c r="I5073" i="4"/>
  <c r="I6668" i="4"/>
  <c r="N6405" i="4"/>
  <c r="I6950" i="4"/>
  <c r="I4027" i="4"/>
  <c r="I5608" i="4"/>
  <c r="I6415" i="4"/>
  <c r="I6123" i="4"/>
  <c r="I6155" i="4"/>
  <c r="N6140" i="4"/>
  <c r="I5097" i="4"/>
  <c r="I5081" i="4"/>
  <c r="N7207" i="4"/>
  <c r="N7201" i="4"/>
  <c r="I4310" i="4"/>
  <c r="I4835" i="4"/>
  <c r="N5612" i="4"/>
  <c r="N5615" i="4"/>
  <c r="N5894" i="4"/>
  <c r="N6933" i="4"/>
  <c r="N6948" i="4"/>
  <c r="I7837" i="4"/>
  <c r="I6159" i="4"/>
  <c r="K584" i="4"/>
  <c r="I5057" i="4"/>
  <c r="N6684" i="4"/>
  <c r="I4564" i="4"/>
  <c r="I4025" i="4"/>
  <c r="I6150" i="4"/>
  <c r="N6141" i="4"/>
  <c r="I4309" i="4"/>
  <c r="N5618" i="4"/>
  <c r="K578" i="4"/>
  <c r="N7473" i="4"/>
  <c r="N6682" i="4"/>
  <c r="K568" i="4"/>
  <c r="N7457" i="4"/>
  <c r="I5598" i="4"/>
  <c r="I5060" i="4"/>
  <c r="I6680" i="4"/>
  <c r="N6403" i="4"/>
  <c r="I6927" i="4"/>
  <c r="K574" i="4"/>
  <c r="N7461" i="4"/>
  <c r="I5889" i="4"/>
  <c r="I5063" i="4"/>
  <c r="I6679" i="4"/>
  <c r="I6682" i="4"/>
  <c r="I4565" i="4"/>
  <c r="I4562" i="4"/>
  <c r="I4041" i="4"/>
  <c r="I4032" i="4"/>
  <c r="I6400" i="4"/>
  <c r="I6408" i="4"/>
  <c r="I5861" i="4"/>
  <c r="N6145" i="4"/>
  <c r="N7212" i="4"/>
  <c r="N7195" i="4"/>
  <c r="I4817" i="4"/>
  <c r="I4838" i="4"/>
  <c r="N5893" i="4"/>
  <c r="N5879" i="4"/>
  <c r="I6673" i="4"/>
  <c r="I5607" i="4"/>
  <c r="N7203" i="4"/>
  <c r="N5621" i="4"/>
  <c r="I5891" i="4"/>
  <c r="I6671" i="4"/>
  <c r="N6408" i="4"/>
  <c r="I4572" i="4"/>
  <c r="I6936" i="4"/>
  <c r="I4036" i="4"/>
  <c r="I5330" i="4"/>
  <c r="I6411" i="4"/>
  <c r="I6135" i="4"/>
  <c r="N6151" i="4"/>
  <c r="I5099" i="4"/>
  <c r="I4301" i="4"/>
  <c r="I4300" i="4"/>
  <c r="N5630" i="4"/>
  <c r="N5617" i="4"/>
  <c r="N6935" i="4"/>
  <c r="N6927" i="4"/>
  <c r="N6671" i="4"/>
  <c r="N6410" i="4"/>
  <c r="I6420" i="4"/>
  <c r="I5090" i="4"/>
  <c r="N5873" i="4"/>
  <c r="N7462" i="4"/>
  <c r="K588" i="4"/>
  <c r="I5871" i="4"/>
  <c r="I6670" i="4"/>
  <c r="I4561" i="4"/>
  <c r="I5630" i="4"/>
  <c r="I6417" i="4"/>
  <c r="I6152" i="4"/>
  <c r="I6158" i="4"/>
  <c r="I5079" i="4"/>
  <c r="I4803" i="4"/>
  <c r="I4308" i="4"/>
  <c r="I4291" i="4"/>
  <c r="N5625" i="4"/>
  <c r="N5876" i="4"/>
  <c r="N6946" i="4"/>
  <c r="K575" i="4"/>
  <c r="N7458" i="4"/>
  <c r="I5072" i="4"/>
  <c r="N6680" i="4"/>
  <c r="N6421" i="4"/>
  <c r="I4553" i="4"/>
  <c r="I6945" i="4"/>
  <c r="I5609" i="4"/>
  <c r="I6419" i="4"/>
  <c r="N6152" i="4"/>
  <c r="I5082" i="4"/>
  <c r="N6914" i="4"/>
  <c r="I4820" i="4"/>
  <c r="N5889" i="4"/>
  <c r="N6936" i="4"/>
  <c r="K581" i="4"/>
  <c r="I5879" i="4"/>
  <c r="I5067" i="4"/>
  <c r="I6665" i="4"/>
  <c r="K587" i="4"/>
  <c r="N7468" i="4"/>
  <c r="I5892" i="4"/>
  <c r="I5077" i="4"/>
  <c r="N6683" i="4"/>
  <c r="I6678" i="4"/>
  <c r="N6413" i="4"/>
  <c r="I4571" i="4"/>
  <c r="I6933" i="4"/>
  <c r="K577" i="4"/>
  <c r="K582" i="4"/>
  <c r="N7456" i="4"/>
  <c r="I5874" i="4"/>
  <c r="I5873" i="4"/>
  <c r="I5075" i="4"/>
  <c r="N6669" i="4"/>
  <c r="I6677" i="4"/>
  <c r="I6683" i="4"/>
  <c r="N6399" i="4"/>
  <c r="N6420" i="4"/>
  <c r="I4566" i="4"/>
  <c r="I6948" i="4"/>
  <c r="I6639" i="4"/>
  <c r="I4035" i="4"/>
  <c r="I5628" i="4"/>
  <c r="I5619" i="4"/>
  <c r="I6413" i="4"/>
  <c r="I6143" i="4"/>
  <c r="I6151" i="4"/>
  <c r="N6157" i="4"/>
  <c r="I5095" i="4"/>
  <c r="I5086" i="4"/>
  <c r="N7194" i="4"/>
  <c r="I4289" i="4"/>
  <c r="I4832" i="4"/>
  <c r="I4834" i="4"/>
  <c r="N5620" i="4"/>
  <c r="N5324" i="4"/>
  <c r="N5886" i="4"/>
  <c r="N6932" i="4"/>
  <c r="N6650" i="4"/>
  <c r="I5884" i="4"/>
  <c r="N6675" i="4"/>
  <c r="I4559" i="4"/>
  <c r="I5625" i="4"/>
  <c r="I6139" i="4"/>
  <c r="N7214" i="4"/>
  <c r="I4815" i="4"/>
  <c r="N6929" i="4"/>
  <c r="I5890" i="4"/>
  <c r="N6678" i="4"/>
  <c r="I6667" i="4"/>
  <c r="N6406" i="4"/>
  <c r="I4556" i="4"/>
  <c r="I4277" i="4"/>
  <c r="I6931" i="4"/>
  <c r="I4046" i="4"/>
  <c r="I5614" i="4"/>
  <c r="I5626" i="4"/>
  <c r="I6414" i="4"/>
  <c r="I6148" i="4"/>
  <c r="I6137" i="4"/>
  <c r="N6156" i="4"/>
  <c r="I5102" i="4"/>
  <c r="I5083" i="4"/>
  <c r="N7200" i="4"/>
  <c r="I4306" i="4"/>
  <c r="I4297" i="4"/>
  <c r="I4836" i="4"/>
  <c r="I4527" i="4"/>
  <c r="N5616" i="4"/>
  <c r="N5874" i="4"/>
  <c r="N5593" i="4"/>
  <c r="N6943" i="4"/>
  <c r="N7467" i="4"/>
  <c r="I5055" i="4"/>
  <c r="N6402" i="4"/>
  <c r="I6940" i="4"/>
  <c r="I6421" i="4"/>
  <c r="N6148" i="4"/>
  <c r="I4295" i="4"/>
  <c r="N5623" i="4"/>
  <c r="K570" i="4"/>
  <c r="I5880" i="4"/>
  <c r="I6685" i="4"/>
  <c r="N7455" i="4"/>
  <c r="I5056" i="4"/>
  <c r="I6666" i="4"/>
  <c r="I4570" i="4"/>
  <c r="I4039" i="4"/>
  <c r="I5624" i="4"/>
  <c r="I5618" i="4"/>
  <c r="I6409" i="4"/>
  <c r="I6153" i="4"/>
  <c r="I6142" i="4"/>
  <c r="N6138" i="4"/>
  <c r="I5092" i="4"/>
  <c r="I5098" i="4"/>
  <c r="N7202" i="4"/>
  <c r="I4292" i="4"/>
  <c r="I4303" i="4"/>
  <c r="I4829" i="4"/>
  <c r="N5614" i="4"/>
  <c r="N5610" i="4"/>
  <c r="N5875" i="4"/>
  <c r="N6939" i="4"/>
  <c r="N6934" i="4"/>
  <c r="I5908" i="4"/>
  <c r="I7864" i="4"/>
  <c r="I5888" i="4"/>
  <c r="N6412" i="4"/>
  <c r="I5610" i="4"/>
  <c r="N7206" i="4"/>
  <c r="N5888" i="4"/>
  <c r="I5887" i="4"/>
  <c r="I5885" i="4"/>
  <c r="N6673" i="4"/>
  <c r="I4554" i="4"/>
  <c r="K580" i="4"/>
  <c r="I5875" i="4"/>
  <c r="N6666" i="4"/>
  <c r="N6416" i="4"/>
  <c r="I6941" i="4"/>
  <c r="I5612" i="4"/>
  <c r="I6157" i="4"/>
  <c r="I5091" i="4"/>
  <c r="I4305" i="4"/>
  <c r="N5627" i="4"/>
  <c r="N6949" i="4"/>
  <c r="K586" i="4"/>
  <c r="I5068" i="4"/>
  <c r="I6937" i="4"/>
  <c r="N6142" i="4"/>
  <c r="K576" i="4"/>
  <c r="N6422" i="4"/>
  <c r="I6943" i="4"/>
  <c r="I5611" i="4"/>
  <c r="I6145" i="4"/>
  <c r="I5100" i="4"/>
  <c r="N7213" i="4"/>
  <c r="I4819" i="4"/>
  <c r="N5890" i="4"/>
  <c r="N7460" i="4"/>
  <c r="I4044" i="4"/>
  <c r="I4302" i="4"/>
  <c r="I5059" i="4"/>
  <c r="N6679" i="4"/>
  <c r="I4043" i="4"/>
  <c r="I6406" i="4"/>
  <c r="N6137" i="4"/>
  <c r="N7198" i="4"/>
  <c r="I4822" i="4"/>
  <c r="N5891" i="4"/>
  <c r="K583" i="4"/>
  <c r="I5878" i="4"/>
  <c r="I4774" i="4"/>
  <c r="I6681" i="4"/>
  <c r="N6415" i="4"/>
  <c r="I6934" i="4"/>
  <c r="I4029" i="4"/>
  <c r="I5615" i="4"/>
  <c r="I6156" i="4"/>
  <c r="I5094" i="4"/>
  <c r="N7197" i="4"/>
  <c r="I4307" i="4"/>
  <c r="N5629" i="4"/>
  <c r="N5881" i="4"/>
  <c r="K573" i="4"/>
  <c r="N7472" i="4"/>
  <c r="I5071" i="4"/>
  <c r="N6663" i="4"/>
  <c r="K590" i="4"/>
  <c r="N7463" i="4"/>
  <c r="I5886" i="4"/>
  <c r="I5076" i="4"/>
  <c r="N6668" i="4"/>
  <c r="N6391" i="4"/>
  <c r="N6407" i="4"/>
  <c r="I4552" i="4"/>
  <c r="I6946" i="4"/>
  <c r="I4040" i="4"/>
  <c r="K572" i="4"/>
  <c r="N7477" i="4"/>
  <c r="N7478" i="4"/>
  <c r="I5876" i="4"/>
  <c r="I5064" i="4"/>
  <c r="I5070" i="4"/>
  <c r="N6665" i="4"/>
  <c r="I6675" i="4"/>
  <c r="I6383" i="4"/>
  <c r="N6414" i="4"/>
  <c r="I4573" i="4"/>
  <c r="I4568" i="4"/>
  <c r="I6932" i="4"/>
  <c r="I4033" i="4"/>
  <c r="I4028" i="4"/>
  <c r="I5623" i="4"/>
  <c r="I6418" i="4"/>
  <c r="I6403" i="4"/>
  <c r="I6147" i="4"/>
  <c r="N6146" i="4"/>
  <c r="N6155" i="4"/>
  <c r="I5093" i="4"/>
  <c r="N7191" i="4"/>
  <c r="I4298" i="4"/>
  <c r="I4299" i="4"/>
  <c r="I4833" i="4"/>
  <c r="N5628" i="4"/>
  <c r="N5619" i="4"/>
  <c r="N5885" i="4"/>
  <c r="N6942" i="4"/>
  <c r="N6938" i="4"/>
  <c r="N7469" i="4"/>
  <c r="I5069" i="4"/>
  <c r="N6418" i="4"/>
  <c r="I4042" i="4"/>
  <c r="I6412" i="4"/>
  <c r="N5860" i="4"/>
  <c r="I4293" i="4"/>
  <c r="N5883" i="4"/>
  <c r="N7474" i="4"/>
  <c r="I5065" i="4"/>
  <c r="I6663" i="4"/>
  <c r="N6401" i="4"/>
  <c r="I4574" i="4"/>
  <c r="I4557" i="4"/>
  <c r="I6928" i="4"/>
  <c r="I6947" i="4"/>
  <c r="I4034" i="4"/>
  <c r="I5613" i="4"/>
  <c r="I6405" i="4"/>
  <c r="I6407" i="4"/>
  <c r="I6149" i="4"/>
  <c r="N6153" i="4"/>
  <c r="N6158" i="4"/>
  <c r="I5084" i="4"/>
  <c r="N7208" i="4"/>
  <c r="N7211" i="4"/>
  <c r="I4287" i="4"/>
  <c r="I4837" i="4"/>
  <c r="I4816" i="4"/>
  <c r="N5609" i="4"/>
  <c r="N5892" i="4"/>
  <c r="N5872" i="4"/>
  <c r="N6945" i="4"/>
  <c r="N6947" i="4"/>
  <c r="I5894" i="4"/>
  <c r="I6672" i="4"/>
  <c r="I4558" i="4"/>
  <c r="I3745" i="4"/>
  <c r="I6140" i="4"/>
  <c r="I5085" i="4"/>
  <c r="I4823" i="4"/>
  <c r="N6944" i="4"/>
  <c r="N7464" i="4"/>
  <c r="I5066" i="4"/>
  <c r="K579" i="4"/>
  <c r="I5882" i="4"/>
  <c r="N6664" i="4"/>
  <c r="N6419" i="4"/>
  <c r="I6938" i="4"/>
  <c r="I4031" i="4"/>
  <c r="I5621" i="4"/>
  <c r="I6416" i="4"/>
  <c r="I6410" i="4"/>
  <c r="I6141" i="4"/>
  <c r="N6147" i="4"/>
  <c r="N6143" i="4"/>
  <c r="I5096" i="4"/>
  <c r="N7210" i="4"/>
  <c r="N7192" i="4"/>
  <c r="I4294" i="4"/>
  <c r="I4828" i="4"/>
  <c r="I4830" i="4"/>
  <c r="N5626" i="4"/>
  <c r="N5878" i="4"/>
  <c r="N5880" i="4"/>
  <c r="N6941" i="4"/>
  <c r="K894" i="4"/>
  <c r="I4848" i="4"/>
  <c r="N7236" i="4"/>
  <c r="I5915" i="4"/>
  <c r="N6958" i="4"/>
  <c r="I5381" i="4"/>
  <c r="K880" i="4"/>
  <c r="K592" i="4"/>
  <c r="I4850" i="4"/>
  <c r="I4857" i="4"/>
  <c r="I6964" i="4"/>
  <c r="I6954" i="4"/>
  <c r="N7218" i="4"/>
  <c r="N7491" i="4"/>
  <c r="N7497" i="4"/>
  <c r="I6433" i="4"/>
  <c r="I5910" i="4"/>
  <c r="I5900" i="4"/>
  <c r="N6707" i="4"/>
  <c r="N6960" i="4"/>
  <c r="I5125" i="4"/>
  <c r="I5108" i="4"/>
  <c r="I4596" i="4"/>
  <c r="I4296" i="4"/>
  <c r="I5377" i="4"/>
  <c r="I6702" i="4"/>
  <c r="I4331" i="4"/>
  <c r="I4324" i="4"/>
  <c r="I5353" i="4"/>
  <c r="I5357" i="4"/>
  <c r="I6164" i="4"/>
  <c r="N6161" i="4"/>
  <c r="N6180" i="4"/>
  <c r="N5911" i="4"/>
  <c r="N6432" i="4"/>
  <c r="N6439" i="4"/>
  <c r="I7227" i="4"/>
  <c r="I7220" i="4"/>
  <c r="K1172" i="4"/>
  <c r="K892" i="4"/>
  <c r="I6970" i="4"/>
  <c r="N7502" i="4"/>
  <c r="I5896" i="4"/>
  <c r="I5120" i="4"/>
  <c r="I5371" i="4"/>
  <c r="I4322" i="4"/>
  <c r="I6174" i="4"/>
  <c r="N5913" i="4"/>
  <c r="I7237" i="4"/>
  <c r="K890" i="4"/>
  <c r="I4842" i="4"/>
  <c r="N7220" i="4"/>
  <c r="I6426" i="4"/>
  <c r="N6705" i="4"/>
  <c r="I5124" i="4"/>
  <c r="I5385" i="4"/>
  <c r="I4313" i="4"/>
  <c r="I6179" i="4"/>
  <c r="N6176" i="4"/>
  <c r="N6181" i="4"/>
  <c r="N5899" i="4"/>
  <c r="N6433" i="4"/>
  <c r="N6427" i="4"/>
  <c r="I7224" i="4"/>
  <c r="K1179" i="4"/>
  <c r="K1168" i="4"/>
  <c r="K602" i="4"/>
  <c r="I4844" i="4"/>
  <c r="N7223" i="4"/>
  <c r="N7483" i="4"/>
  <c r="I6138" i="4"/>
  <c r="N6706" i="4"/>
  <c r="N6971" i="4"/>
  <c r="I4589" i="4"/>
  <c r="I5378" i="4"/>
  <c r="I6695" i="4"/>
  <c r="I4320" i="4"/>
  <c r="I5362" i="4"/>
  <c r="I6160" i="4"/>
  <c r="N6169" i="4"/>
  <c r="N5895" i="4"/>
  <c r="N6438" i="4"/>
  <c r="I7238" i="4"/>
  <c r="K1187" i="4"/>
  <c r="K887" i="4"/>
  <c r="K603" i="4"/>
  <c r="I4862" i="4"/>
  <c r="I6959" i="4"/>
  <c r="N7235" i="4"/>
  <c r="N7494" i="4"/>
  <c r="I6428" i="4"/>
  <c r="I5905" i="4"/>
  <c r="N6687" i="4"/>
  <c r="N6957" i="4"/>
  <c r="I5123" i="4"/>
  <c r="I4598" i="4"/>
  <c r="I6694" i="4"/>
  <c r="I6404" i="4"/>
  <c r="I5361" i="4"/>
  <c r="I6176" i="4"/>
  <c r="K886" i="4"/>
  <c r="K883" i="4"/>
  <c r="K594" i="4"/>
  <c r="I4856" i="4"/>
  <c r="I6969" i="4"/>
  <c r="I6960" i="4"/>
  <c r="N7219" i="4"/>
  <c r="N7481" i="4"/>
  <c r="N7499" i="4"/>
  <c r="I6442" i="4"/>
  <c r="I6438" i="4"/>
  <c r="I5906" i="4"/>
  <c r="N6708" i="4"/>
  <c r="N6951" i="4"/>
  <c r="N6964" i="4"/>
  <c r="I5113" i="4"/>
  <c r="I4821" i="4"/>
  <c r="I4578" i="4"/>
  <c r="I5383" i="4"/>
  <c r="I6700" i="4"/>
  <c r="I6687" i="4"/>
  <c r="I4314" i="4"/>
  <c r="I4024" i="4"/>
  <c r="I5365" i="4"/>
  <c r="I6173" i="4"/>
  <c r="N6159" i="4"/>
  <c r="N5907" i="4"/>
  <c r="N5902" i="4"/>
  <c r="N6425" i="4"/>
  <c r="I7216" i="4"/>
  <c r="I7236" i="4"/>
  <c r="K1173" i="4"/>
  <c r="I5394" i="4"/>
  <c r="I7838" i="4"/>
  <c r="K879" i="4"/>
  <c r="K610" i="4"/>
  <c r="N7487" i="4"/>
  <c r="N6696" i="4"/>
  <c r="K882" i="4"/>
  <c r="K591" i="4"/>
  <c r="I4840" i="4"/>
  <c r="I4563" i="4"/>
  <c r="N7221" i="4"/>
  <c r="N7215" i="4"/>
  <c r="I6424" i="4"/>
  <c r="I5911" i="4"/>
  <c r="N6691" i="4"/>
  <c r="N6962" i="4"/>
  <c r="I5121" i="4"/>
  <c r="I4583" i="4"/>
  <c r="I5384" i="4"/>
  <c r="I6701" i="4"/>
  <c r="I4334" i="4"/>
  <c r="I5349" i="4"/>
  <c r="I6169" i="4"/>
  <c r="I6171" i="4"/>
  <c r="N6178" i="4"/>
  <c r="N5906" i="4"/>
  <c r="N5915" i="4"/>
  <c r="N6436" i="4"/>
  <c r="N6144" i="4"/>
  <c r="I7226" i="4"/>
  <c r="K1167" i="4"/>
  <c r="K612" i="4"/>
  <c r="N7237" i="4"/>
  <c r="N6968" i="4"/>
  <c r="I6690" i="4"/>
  <c r="I5354" i="4"/>
  <c r="N6441" i="4"/>
  <c r="K1177" i="4"/>
  <c r="K601" i="4"/>
  <c r="N7492" i="4"/>
  <c r="I5904" i="4"/>
  <c r="I4584" i="4"/>
  <c r="I6692" i="4"/>
  <c r="I6166" i="4"/>
  <c r="N6170" i="4"/>
  <c r="N5898" i="4"/>
  <c r="N6445" i="4"/>
  <c r="I7215" i="4"/>
  <c r="K1178" i="4"/>
  <c r="I4845" i="4"/>
  <c r="N7228" i="4"/>
  <c r="I6443" i="4"/>
  <c r="N6688" i="4"/>
  <c r="I5118" i="4"/>
  <c r="I5080" i="4"/>
  <c r="I6703" i="4"/>
  <c r="I6178" i="4"/>
  <c r="N6175" i="4"/>
  <c r="N6435" i="4"/>
  <c r="I7225" i="4"/>
  <c r="K881" i="4"/>
  <c r="K595" i="4"/>
  <c r="I6958" i="4"/>
  <c r="N7222" i="4"/>
  <c r="I6444" i="4"/>
  <c r="I5898" i="4"/>
  <c r="N6969" i="4"/>
  <c r="I5114" i="4"/>
  <c r="I4594" i="4"/>
  <c r="I6696" i="4"/>
  <c r="I4312" i="4"/>
  <c r="I6162" i="4"/>
  <c r="K884" i="4"/>
  <c r="K598" i="4"/>
  <c r="I4855" i="4"/>
  <c r="N7216" i="4"/>
  <c r="N7230" i="4"/>
  <c r="N7204" i="4"/>
  <c r="I6431" i="4"/>
  <c r="N6702" i="4"/>
  <c r="N6699" i="4"/>
  <c r="I5119" i="4"/>
  <c r="I5126" i="4"/>
  <c r="I5370" i="4"/>
  <c r="I5388" i="4"/>
  <c r="I4333" i="4"/>
  <c r="I5359" i="4"/>
  <c r="I6168" i="4"/>
  <c r="N6165" i="4"/>
  <c r="N5908" i="4"/>
  <c r="N6444" i="4"/>
  <c r="I7221" i="4"/>
  <c r="K1170" i="4"/>
  <c r="K891" i="4"/>
  <c r="I6974" i="4"/>
  <c r="N7500" i="4"/>
  <c r="I5907" i="4"/>
  <c r="I5109" i="4"/>
  <c r="K898" i="4"/>
  <c r="K895" i="4"/>
  <c r="K600" i="4"/>
  <c r="I4843" i="4"/>
  <c r="I4854" i="4"/>
  <c r="I6966" i="4"/>
  <c r="N7225" i="4"/>
  <c r="N7231" i="4"/>
  <c r="N7498" i="4"/>
  <c r="I6436" i="4"/>
  <c r="I6445" i="4"/>
  <c r="I5916" i="4"/>
  <c r="N6693" i="4"/>
  <c r="N6710" i="4"/>
  <c r="N6974" i="4"/>
  <c r="I5115" i="4"/>
  <c r="I5122" i="4"/>
  <c r="I4585" i="4"/>
  <c r="I5390" i="4"/>
  <c r="I5373" i="4"/>
  <c r="I6707" i="4"/>
  <c r="I4318" i="4"/>
  <c r="I4332" i="4"/>
  <c r="I5352" i="4"/>
  <c r="I6175" i="4"/>
  <c r="I6167" i="4"/>
  <c r="N6163" i="4"/>
  <c r="N5877" i="4"/>
  <c r="N5897" i="4"/>
  <c r="N6442" i="4"/>
  <c r="N6443" i="4"/>
  <c r="I7229" i="4"/>
  <c r="K1180" i="4"/>
  <c r="K1174" i="4"/>
  <c r="K611" i="4"/>
  <c r="I6962" i="4"/>
  <c r="I6429" i="4"/>
  <c r="N6703" i="4"/>
  <c r="I4590" i="4"/>
  <c r="I6693" i="4"/>
  <c r="I5363" i="4"/>
  <c r="I6170" i="4"/>
  <c r="N5917" i="4"/>
  <c r="I7231" i="4"/>
  <c r="K889" i="4"/>
  <c r="I6972" i="4"/>
  <c r="N7484" i="4"/>
  <c r="I5912" i="4"/>
  <c r="N6954" i="4"/>
  <c r="I4580" i="4"/>
  <c r="I6708" i="4"/>
  <c r="I4327" i="4"/>
  <c r="I6172" i="4"/>
  <c r="N6160" i="4"/>
  <c r="N6164" i="4"/>
  <c r="N5903" i="4"/>
  <c r="N6431" i="4"/>
  <c r="I7232" i="4"/>
  <c r="I7222" i="4"/>
  <c r="K1176" i="4"/>
  <c r="K897" i="4"/>
  <c r="K606" i="4"/>
  <c r="I6953" i="4"/>
  <c r="N7233" i="4"/>
  <c r="N7493" i="4"/>
  <c r="I5902" i="4"/>
  <c r="N6692" i="4"/>
  <c r="N6674" i="4"/>
  <c r="I4595" i="4"/>
  <c r="I5375" i="4"/>
  <c r="I6689" i="4"/>
  <c r="I4328" i="4"/>
  <c r="I5344" i="4"/>
  <c r="I6182" i="4"/>
  <c r="N6162" i="4"/>
  <c r="N5611" i="4"/>
  <c r="I7218" i="4"/>
  <c r="K1185" i="4"/>
  <c r="K885" i="4"/>
  <c r="K593" i="4"/>
  <c r="K596" i="4"/>
  <c r="I4852" i="4"/>
  <c r="N7226" i="4"/>
  <c r="N7488" i="4"/>
  <c r="I6423" i="4"/>
  <c r="I5918" i="4"/>
  <c r="N6690" i="4"/>
  <c r="N6955" i="4"/>
  <c r="I5103" i="4"/>
  <c r="I4577" i="4"/>
  <c r="I5374" i="4"/>
  <c r="I6691" i="4"/>
  <c r="I4319" i="4"/>
  <c r="I5346" i="4"/>
  <c r="I6165" i="4"/>
  <c r="K900" i="4"/>
  <c r="K608" i="4"/>
  <c r="K613" i="4"/>
  <c r="I4861" i="4"/>
  <c r="I6956" i="4"/>
  <c r="I6963" i="4"/>
  <c r="N7234" i="4"/>
  <c r="N7479" i="4"/>
  <c r="N7501" i="4"/>
  <c r="I6434" i="4"/>
  <c r="I5913" i="4"/>
  <c r="I5616" i="4"/>
  <c r="N6698" i="4"/>
  <c r="N6952" i="4"/>
  <c r="N6959" i="4"/>
  <c r="I5106" i="4"/>
  <c r="I4591" i="4"/>
  <c r="I4575" i="4"/>
  <c r="I5369" i="4"/>
  <c r="I6710" i="4"/>
  <c r="I6706" i="4"/>
  <c r="I4330" i="4"/>
  <c r="I5351" i="4"/>
  <c r="I6180" i="4"/>
  <c r="N6174" i="4"/>
  <c r="N6177" i="4"/>
  <c r="N5896" i="4"/>
  <c r="N6426" i="4"/>
  <c r="N6446" i="4"/>
  <c r="I7228" i="4"/>
  <c r="I6929" i="4"/>
  <c r="K1189" i="4"/>
  <c r="I6961" i="4"/>
  <c r="I5111" i="4"/>
  <c r="K597" i="4"/>
  <c r="I6968" i="4"/>
  <c r="N7480" i="4"/>
  <c r="I6432" i="4"/>
  <c r="N6404" i="4"/>
  <c r="I4592" i="4"/>
  <c r="I5372" i="4"/>
  <c r="I5343" i="4"/>
  <c r="K1182" i="4"/>
  <c r="I6440" i="4"/>
  <c r="I4581" i="4"/>
  <c r="N6173" i="4"/>
  <c r="I6957" i="4"/>
  <c r="N6966" i="4"/>
  <c r="I5360" i="4"/>
  <c r="N5900" i="4"/>
  <c r="I7230" i="4"/>
  <c r="K901" i="4"/>
  <c r="I6967" i="4"/>
  <c r="I5909" i="4"/>
  <c r="I4597" i="4"/>
  <c r="I5350" i="4"/>
  <c r="N5914" i="4"/>
  <c r="K1188" i="4"/>
  <c r="I4853" i="4"/>
  <c r="N7485" i="4"/>
  <c r="N6700" i="4"/>
  <c r="I5382" i="4"/>
  <c r="I5347" i="4"/>
  <c r="K605" i="4"/>
  <c r="I6952" i="4"/>
  <c r="N7496" i="4"/>
  <c r="I5914" i="4"/>
  <c r="N6956" i="4"/>
  <c r="I4579" i="4"/>
  <c r="I6709" i="4"/>
  <c r="I4311" i="4"/>
  <c r="N6172" i="4"/>
  <c r="N6424" i="4"/>
  <c r="K1190" i="4"/>
  <c r="I7865" i="4"/>
  <c r="I4839" i="4"/>
  <c r="N7227" i="4"/>
  <c r="I6441" i="4"/>
  <c r="N6967" i="4"/>
  <c r="I4588" i="4"/>
  <c r="K896" i="4"/>
  <c r="K604" i="4"/>
  <c r="K599" i="4"/>
  <c r="I4859" i="4"/>
  <c r="I6971" i="4"/>
  <c r="I6973" i="4"/>
  <c r="N7224" i="4"/>
  <c r="N7489" i="4"/>
  <c r="N7482" i="4"/>
  <c r="I6439" i="4"/>
  <c r="I5901" i="4"/>
  <c r="I5903" i="4"/>
  <c r="N6697" i="4"/>
  <c r="N6970" i="4"/>
  <c r="N6963" i="4"/>
  <c r="I5112" i="4"/>
  <c r="I4593" i="4"/>
  <c r="I4586" i="4"/>
  <c r="I5389" i="4"/>
  <c r="I6705" i="4"/>
  <c r="I6698" i="4"/>
  <c r="I4315" i="4"/>
  <c r="I5364" i="4"/>
  <c r="I5348" i="4"/>
  <c r="I6161" i="4"/>
  <c r="N6166" i="4"/>
  <c r="N6168" i="4"/>
  <c r="N5916" i="4"/>
  <c r="N5918" i="4"/>
  <c r="N6440" i="4"/>
  <c r="I7234" i="4"/>
  <c r="I7219" i="4"/>
  <c r="K1175" i="4"/>
  <c r="K893" i="4"/>
  <c r="I4846" i="4"/>
  <c r="N6930" i="4"/>
  <c r="I5895" i="4"/>
  <c r="N6973" i="4"/>
  <c r="I5368" i="4"/>
  <c r="I4316" i="4"/>
  <c r="I5058" i="4"/>
  <c r="N5904" i="4"/>
  <c r="N6428" i="4"/>
  <c r="K1184" i="4"/>
  <c r="I4858" i="4"/>
  <c r="N7229" i="4"/>
  <c r="I6446" i="4"/>
  <c r="N6695" i="4"/>
  <c r="I5107" i="4"/>
  <c r="I5380" i="4"/>
  <c r="I4329" i="4"/>
  <c r="I5366" i="4"/>
  <c r="I5872" i="4"/>
  <c r="N6171" i="4"/>
  <c r="N5910" i="4"/>
  <c r="N6423" i="4"/>
  <c r="N6429" i="4"/>
  <c r="I7223" i="4"/>
  <c r="K1186" i="4"/>
  <c r="K1171" i="4"/>
  <c r="K609" i="4"/>
  <c r="I4841" i="4"/>
  <c r="I6669" i="4"/>
  <c r="N7486" i="4"/>
  <c r="I6425" i="4"/>
  <c r="N6709" i="4"/>
  <c r="N6965" i="4"/>
  <c r="I5104" i="4"/>
  <c r="I5376" i="4"/>
  <c r="I6699" i="4"/>
  <c r="I4321" i="4"/>
  <c r="I5356" i="4"/>
  <c r="I6177" i="4"/>
  <c r="N6182" i="4"/>
  <c r="N5912" i="4"/>
  <c r="N6437" i="4"/>
  <c r="I7217" i="4"/>
  <c r="K1169" i="4"/>
  <c r="K888" i="4"/>
  <c r="K614" i="4"/>
  <c r="I4849" i="4"/>
  <c r="I6965" i="4"/>
  <c r="N7217" i="4"/>
  <c r="N7490" i="4"/>
  <c r="I6437" i="4"/>
  <c r="I5917" i="4"/>
  <c r="N6704" i="4"/>
  <c r="N6961" i="4"/>
  <c r="I5110" i="4"/>
  <c r="I4582" i="4"/>
  <c r="I5387" i="4"/>
  <c r="I6688" i="4"/>
  <c r="I4323" i="4"/>
  <c r="I5358" i="4"/>
  <c r="K902" i="4"/>
  <c r="K899" i="4"/>
  <c r="K607" i="4"/>
  <c r="I4860" i="4"/>
  <c r="I4851" i="4"/>
  <c r="I6951" i="4"/>
  <c r="N7238" i="4"/>
  <c r="N7232" i="4"/>
  <c r="N7495" i="4"/>
  <c r="I6430" i="4"/>
  <c r="I6435" i="4"/>
  <c r="I5899" i="4"/>
  <c r="N6689" i="4"/>
  <c r="N6694" i="4"/>
  <c r="N6972" i="4"/>
  <c r="I5117" i="4"/>
  <c r="I5105" i="4"/>
  <c r="I4587" i="4"/>
  <c r="I5367" i="4"/>
  <c r="I5386" i="4"/>
  <c r="I6704" i="4"/>
  <c r="I4326" i="4"/>
  <c r="I4325" i="4"/>
  <c r="I5345" i="4"/>
  <c r="I6181" i="4"/>
  <c r="N6179" i="4"/>
  <c r="N5909" i="4"/>
  <c r="N5901" i="4"/>
  <c r="N6434" i="4"/>
  <c r="I7233" i="4"/>
  <c r="I7235" i="4"/>
  <c r="K1181" i="4"/>
  <c r="K1183" i="4"/>
  <c r="I6185" i="4"/>
  <c r="K925" i="4"/>
  <c r="K1466" i="4"/>
  <c r="I5658" i="4"/>
  <c r="I7255" i="4"/>
  <c r="N6191" i="4"/>
  <c r="K912" i="4"/>
  <c r="K626" i="4"/>
  <c r="K622" i="4"/>
  <c r="K1470" i="4"/>
  <c r="N6719" i="4"/>
  <c r="N6725" i="4"/>
  <c r="I5651" i="4"/>
  <c r="I5656" i="4"/>
  <c r="I5668" i="4"/>
  <c r="N7244" i="4"/>
  <c r="I7256" i="4"/>
  <c r="I7253" i="4"/>
  <c r="I6462" i="4"/>
  <c r="I4612" i="4"/>
  <c r="I4622" i="4"/>
  <c r="N6197" i="4"/>
  <c r="N5905" i="4"/>
  <c r="N6983" i="4"/>
  <c r="I6715" i="4"/>
  <c r="I6720" i="4"/>
  <c r="I5129" i="4"/>
  <c r="N6454" i="4"/>
  <c r="N6449" i="4"/>
  <c r="I6983" i="4"/>
  <c r="I4873" i="4"/>
  <c r="I4872" i="4"/>
  <c r="I5392" i="4"/>
  <c r="I6201" i="4"/>
  <c r="I6194" i="4"/>
  <c r="K1206" i="4"/>
  <c r="K634" i="4"/>
  <c r="N6728" i="4"/>
  <c r="N7240" i="4"/>
  <c r="I6447" i="4"/>
  <c r="N6992" i="4"/>
  <c r="I5134" i="4"/>
  <c r="I6975" i="4"/>
  <c r="I5400" i="4"/>
  <c r="K1199" i="4"/>
  <c r="K621" i="4"/>
  <c r="N6720" i="4"/>
  <c r="I5671" i="4"/>
  <c r="I7262" i="4"/>
  <c r="I6454" i="4"/>
  <c r="N6188" i="4"/>
  <c r="I6724" i="4"/>
  <c r="N6461" i="4"/>
  <c r="I6991" i="4"/>
  <c r="I4880" i="4"/>
  <c r="I5393" i="4"/>
  <c r="I5399" i="4"/>
  <c r="I6200" i="4"/>
  <c r="K1203" i="4"/>
  <c r="K1214" i="4"/>
  <c r="K907" i="4"/>
  <c r="K1471" i="4"/>
  <c r="N6721" i="4"/>
  <c r="I5355" i="4"/>
  <c r="N7257" i="4"/>
  <c r="I7250" i="4"/>
  <c r="I4605" i="4"/>
  <c r="N6204" i="4"/>
  <c r="N6980" i="4"/>
  <c r="I6734" i="4"/>
  <c r="N6464" i="4"/>
  <c r="I6988" i="4"/>
  <c r="I4863" i="4"/>
  <c r="I5404" i="4"/>
  <c r="I6205" i="4"/>
  <c r="K1208" i="4"/>
  <c r="K920" i="4"/>
  <c r="K637" i="4"/>
  <c r="K1464" i="4"/>
  <c r="N6717" i="4"/>
  <c r="I5642" i="4"/>
  <c r="I5662" i="4"/>
  <c r="N7245" i="4"/>
  <c r="I7252" i="4"/>
  <c r="I6455" i="4"/>
  <c r="I4614" i="4"/>
  <c r="N6185" i="4"/>
  <c r="N6977" i="4"/>
  <c r="I6721" i="4"/>
  <c r="I5135" i="4"/>
  <c r="N6462" i="4"/>
  <c r="I6978" i="4"/>
  <c r="K916" i="4"/>
  <c r="K619" i="4"/>
  <c r="K638" i="4"/>
  <c r="K1461" i="4"/>
  <c r="N6715" i="4"/>
  <c r="I5650" i="4"/>
  <c r="I5678" i="4"/>
  <c r="I5665" i="4"/>
  <c r="N7261" i="4"/>
  <c r="I7249" i="4"/>
  <c r="I7243" i="4"/>
  <c r="I6456" i="4"/>
  <c r="I4610" i="4"/>
  <c r="I4613" i="4"/>
  <c r="N6192" i="4"/>
  <c r="N6981" i="4"/>
  <c r="N6987" i="4"/>
  <c r="I6711" i="4"/>
  <c r="I5144" i="4"/>
  <c r="I5147" i="4"/>
  <c r="N6447" i="4"/>
  <c r="N6453" i="4"/>
  <c r="I6977" i="4"/>
  <c r="I4884" i="4"/>
  <c r="I4881" i="4"/>
  <c r="I5412" i="4"/>
  <c r="I6204" i="4"/>
  <c r="I6202" i="4"/>
  <c r="K1204" i="4"/>
  <c r="I7002" i="4"/>
  <c r="K908" i="4"/>
  <c r="N6729" i="4"/>
  <c r="I5677" i="4"/>
  <c r="I6466" i="4"/>
  <c r="K910" i="4"/>
  <c r="K906" i="4"/>
  <c r="K633" i="4"/>
  <c r="K1456" i="4"/>
  <c r="K1469" i="4"/>
  <c r="N6711" i="4"/>
  <c r="I5640" i="4"/>
  <c r="I5632" i="4"/>
  <c r="I5659" i="4"/>
  <c r="I5379" i="4"/>
  <c r="N7241" i="4"/>
  <c r="I7261" i="4"/>
  <c r="I7254" i="4"/>
  <c r="I6452" i="4"/>
  <c r="I4619" i="4"/>
  <c r="I4602" i="4"/>
  <c r="N6195" i="4"/>
  <c r="N6997" i="4"/>
  <c r="N6986" i="4"/>
  <c r="I6731" i="4"/>
  <c r="I5137" i="4"/>
  <c r="I5127" i="4"/>
  <c r="N6467" i="4"/>
  <c r="I6986" i="4"/>
  <c r="I6984" i="4"/>
  <c r="I4878" i="4"/>
  <c r="I5410" i="4"/>
  <c r="I5408" i="4"/>
  <c r="I6187" i="4"/>
  <c r="K1212" i="4"/>
  <c r="K1200" i="4"/>
  <c r="K631" i="4"/>
  <c r="I5645" i="4"/>
  <c r="N7256" i="4"/>
  <c r="I4616" i="4"/>
  <c r="I6733" i="4"/>
  <c r="N6460" i="4"/>
  <c r="I4875" i="4"/>
  <c r="I6186" i="4"/>
  <c r="K905" i="4"/>
  <c r="K1474" i="4"/>
  <c r="I5636" i="4"/>
  <c r="I5667" i="4"/>
  <c r="I7259" i="4"/>
  <c r="I4615" i="4"/>
  <c r="N6984" i="4"/>
  <c r="I6427" i="4"/>
  <c r="N6456" i="4"/>
  <c r="I6996" i="4"/>
  <c r="I4864" i="4"/>
  <c r="I5398" i="4"/>
  <c r="I6196" i="4"/>
  <c r="I6195" i="4"/>
  <c r="K1202" i="4"/>
  <c r="K1195" i="4"/>
  <c r="K635" i="4"/>
  <c r="K1457" i="4"/>
  <c r="I5654" i="4"/>
  <c r="I5660" i="4"/>
  <c r="N7259" i="4"/>
  <c r="I6450" i="4"/>
  <c r="I4608" i="4"/>
  <c r="N6190" i="4"/>
  <c r="N6701" i="4"/>
  <c r="I5128" i="4"/>
  <c r="N6452" i="4"/>
  <c r="I6990" i="4"/>
  <c r="I4874" i="4"/>
  <c r="I5402" i="4"/>
  <c r="I6193" i="4"/>
  <c r="K1197" i="4"/>
  <c r="K904" i="4"/>
  <c r="K629" i="4"/>
  <c r="K1473" i="4"/>
  <c r="N6727" i="4"/>
  <c r="I5639" i="4"/>
  <c r="I5664" i="4"/>
  <c r="N7242" i="4"/>
  <c r="I7258" i="4"/>
  <c r="I6469" i="4"/>
  <c r="I4606" i="4"/>
  <c r="N6194" i="4"/>
  <c r="N6979" i="4"/>
  <c r="I6722" i="4"/>
  <c r="I5148" i="4"/>
  <c r="N6451" i="4"/>
  <c r="K922" i="4"/>
  <c r="K918" i="4"/>
  <c r="K618" i="4"/>
  <c r="K1458" i="4"/>
  <c r="K1468" i="4"/>
  <c r="N6733" i="4"/>
  <c r="I5637" i="4"/>
  <c r="I5669" i="4"/>
  <c r="I5666" i="4"/>
  <c r="N7258" i="4"/>
  <c r="I7251" i="4"/>
  <c r="I7246" i="4"/>
  <c r="I6468" i="4"/>
  <c r="I4620" i="4"/>
  <c r="I4317" i="4"/>
  <c r="N6193" i="4"/>
  <c r="N6982" i="4"/>
  <c r="N6998" i="4"/>
  <c r="I6718" i="4"/>
  <c r="I5143" i="4"/>
  <c r="I5136" i="4"/>
  <c r="N6468" i="4"/>
  <c r="I6994" i="4"/>
  <c r="I6982" i="4"/>
  <c r="I4867" i="4"/>
  <c r="I4576" i="4"/>
  <c r="I5401" i="4"/>
  <c r="I6199" i="4"/>
  <c r="K1191" i="4"/>
  <c r="K1211" i="4"/>
  <c r="I7839" i="4"/>
  <c r="K628" i="4"/>
  <c r="N6724" i="4"/>
  <c r="N7260" i="4"/>
  <c r="I4600" i="4"/>
  <c r="K913" i="4"/>
  <c r="K911" i="4"/>
  <c r="K625" i="4"/>
  <c r="K1475" i="4"/>
  <c r="K1465" i="4"/>
  <c r="N6731" i="4"/>
  <c r="I5631" i="4"/>
  <c r="I5648" i="4"/>
  <c r="I5675" i="4"/>
  <c r="N7249" i="4"/>
  <c r="N7255" i="4"/>
  <c r="I7260" i="4"/>
  <c r="I6453" i="4"/>
  <c r="I6449" i="4"/>
  <c r="I4621" i="4"/>
  <c r="N6186" i="4"/>
  <c r="N6206" i="4"/>
  <c r="N6990" i="4"/>
  <c r="N6988" i="4"/>
  <c r="I6716" i="4"/>
  <c r="I5146" i="4"/>
  <c r="I5149" i="4"/>
  <c r="N6459" i="4"/>
  <c r="I6976" i="4"/>
  <c r="I6998" i="4"/>
  <c r="I4868" i="4"/>
  <c r="I5409" i="4"/>
  <c r="I5397" i="4"/>
  <c r="I6197" i="4"/>
  <c r="K1201" i="4"/>
  <c r="K1209" i="4"/>
  <c r="K1477" i="4"/>
  <c r="I5634" i="4"/>
  <c r="I7244" i="4"/>
  <c r="N6187" i="4"/>
  <c r="I6727" i="4"/>
  <c r="N6448" i="4"/>
  <c r="I4877" i="4"/>
  <c r="I6184" i="4"/>
  <c r="K903" i="4"/>
  <c r="K1476" i="4"/>
  <c r="I5643" i="4"/>
  <c r="N7248" i="4"/>
  <c r="I6460" i="4"/>
  <c r="I4611" i="4"/>
  <c r="N6985" i="4"/>
  <c r="I5141" i="4"/>
  <c r="I6995" i="4"/>
  <c r="I6697" i="4"/>
  <c r="I4885" i="4"/>
  <c r="I5405" i="4"/>
  <c r="I6192" i="4"/>
  <c r="I6188" i="4"/>
  <c r="K1198" i="4"/>
  <c r="K909" i="4"/>
  <c r="K616" i="4"/>
  <c r="K1462" i="4"/>
  <c r="I5644" i="4"/>
  <c r="I5673" i="4"/>
  <c r="I7239" i="4"/>
  <c r="I6470" i="4"/>
  <c r="I4618" i="4"/>
  <c r="N6994" i="4"/>
  <c r="I6719" i="4"/>
  <c r="I5142" i="4"/>
  <c r="N6465" i="4"/>
  <c r="I6987" i="4"/>
  <c r="I4865" i="4"/>
  <c r="I5403" i="4"/>
  <c r="I6198" i="4"/>
  <c r="K1210" i="4"/>
  <c r="K919" i="4"/>
  <c r="K615" i="4"/>
  <c r="K1467" i="4"/>
  <c r="N6718" i="4"/>
  <c r="I5649" i="4"/>
  <c r="I5661" i="4"/>
  <c r="N7253" i="4"/>
  <c r="I7245" i="4"/>
  <c r="I6457" i="4"/>
  <c r="I4609" i="4"/>
  <c r="N6199" i="4"/>
  <c r="N6995" i="4"/>
  <c r="I6712" i="4"/>
  <c r="I5140" i="4"/>
  <c r="N6470" i="4"/>
  <c r="K917" i="4"/>
  <c r="K915" i="4"/>
  <c r="K623" i="4"/>
  <c r="K1460" i="4"/>
  <c r="N6730" i="4"/>
  <c r="N6723" i="4"/>
  <c r="I5653" i="4"/>
  <c r="I5676" i="4"/>
  <c r="N7243" i="4"/>
  <c r="N7254" i="4"/>
  <c r="I7257" i="4"/>
  <c r="I6451" i="4"/>
  <c r="I6467" i="4"/>
  <c r="I4599" i="4"/>
  <c r="N6184" i="4"/>
  <c r="N6198" i="4"/>
  <c r="N6978" i="4"/>
  <c r="I6729" i="4"/>
  <c r="I6730" i="4"/>
  <c r="I5150" i="4"/>
  <c r="I4847" i="4"/>
  <c r="N6469" i="4"/>
  <c r="I6979" i="4"/>
  <c r="I6980" i="4"/>
  <c r="I4886" i="4"/>
  <c r="I5407" i="4"/>
  <c r="I5406" i="4"/>
  <c r="I6206" i="4"/>
  <c r="K1196" i="4"/>
  <c r="I7866" i="4"/>
  <c r="K1472" i="4"/>
  <c r="K914" i="4"/>
  <c r="N6714" i="4"/>
  <c r="I5672" i="4"/>
  <c r="I6448" i="4"/>
  <c r="N6189" i="4"/>
  <c r="I5139" i="4"/>
  <c r="I4883" i="4"/>
  <c r="I6189" i="4"/>
  <c r="I5657" i="4"/>
  <c r="I6992" i="4"/>
  <c r="N6722" i="4"/>
  <c r="N6203" i="4"/>
  <c r="I4866" i="4"/>
  <c r="I5897" i="4"/>
  <c r="N6712" i="4"/>
  <c r="I6461" i="4"/>
  <c r="I5130" i="4"/>
  <c r="I6190" i="4"/>
  <c r="K1459" i="4"/>
  <c r="N7250" i="4"/>
  <c r="I4601" i="4"/>
  <c r="I5138" i="4"/>
  <c r="K636" i="4"/>
  <c r="I5647" i="4"/>
  <c r="I7241" i="4"/>
  <c r="N6202" i="4"/>
  <c r="I6723" i="4"/>
  <c r="I6989" i="4"/>
  <c r="I5395" i="4"/>
  <c r="K1478" i="4"/>
  <c r="I7248" i="4"/>
  <c r="N6200" i="4"/>
  <c r="I6985" i="4"/>
  <c r="N6716" i="4"/>
  <c r="K624" i="4"/>
  <c r="I6993" i="4"/>
  <c r="K630" i="4"/>
  <c r="I6714" i="4"/>
  <c r="K617" i="4"/>
  <c r="I6163" i="4"/>
  <c r="I6732" i="4"/>
  <c r="N7251" i="4"/>
  <c r="I6717" i="4"/>
  <c r="I5396" i="4"/>
  <c r="I5638" i="4"/>
  <c r="K627" i="4"/>
  <c r="N6732" i="4"/>
  <c r="N7246" i="4"/>
  <c r="I6458" i="4"/>
  <c r="N6996" i="4"/>
  <c r="N6463" i="4"/>
  <c r="I4879" i="4"/>
  <c r="K1207" i="4"/>
  <c r="I7240" i="4"/>
  <c r="I5413" i="4"/>
  <c r="I5652" i="4"/>
  <c r="I6713" i="4"/>
  <c r="I4882" i="4"/>
  <c r="K1193" i="4"/>
  <c r="I5646" i="4"/>
  <c r="N6201" i="4"/>
  <c r="N6167" i="4"/>
  <c r="K1192" i="4"/>
  <c r="N6726" i="4"/>
  <c r="I7242" i="4"/>
  <c r="N6196" i="4"/>
  <c r="N6450" i="4"/>
  <c r="K1463" i="4"/>
  <c r="I5674" i="4"/>
  <c r="I6463" i="4"/>
  <c r="N6205" i="4"/>
  <c r="I5131" i="4"/>
  <c r="I4869" i="4"/>
  <c r="I6203" i="4"/>
  <c r="I4603" i="4"/>
  <c r="I6728" i="4"/>
  <c r="I5145" i="4"/>
  <c r="I6191" i="4"/>
  <c r="I4870" i="4"/>
  <c r="K632" i="4"/>
  <c r="I4617" i="4"/>
  <c r="N6953" i="4"/>
  <c r="K620" i="4"/>
  <c r="I5635" i="4"/>
  <c r="N7252" i="4"/>
  <c r="I4607" i="4"/>
  <c r="I6725" i="4"/>
  <c r="N6458" i="4"/>
  <c r="I5411" i="4"/>
  <c r="K923" i="4"/>
  <c r="N6976" i="4"/>
  <c r="K1194" i="4"/>
  <c r="N7239" i="4"/>
  <c r="I5133" i="4"/>
  <c r="I5414" i="4"/>
  <c r="K924" i="4"/>
  <c r="N7247" i="4"/>
  <c r="N6989" i="4"/>
  <c r="I6997" i="4"/>
  <c r="K921" i="4"/>
  <c r="N6430" i="4"/>
  <c r="I6955" i="4"/>
  <c r="N6991" i="4"/>
  <c r="K926" i="4"/>
  <c r="N6734" i="4"/>
  <c r="N7262" i="4"/>
  <c r="I6465" i="4"/>
  <c r="N6993" i="4"/>
  <c r="N6466" i="4"/>
  <c r="I4871" i="4"/>
  <c r="K1205" i="4"/>
  <c r="I5670" i="4"/>
  <c r="I5116" i="4"/>
  <c r="I6464" i="4"/>
  <c r="I7247" i="4"/>
  <c r="I5663" i="4"/>
  <c r="I5633" i="4"/>
  <c r="N6455" i="4"/>
  <c r="K944" i="4"/>
  <c r="K942" i="4"/>
  <c r="I5157" i="4"/>
  <c r="I5436" i="4"/>
  <c r="N7270" i="4"/>
  <c r="N7279" i="4"/>
  <c r="I4902" i="4"/>
  <c r="I5954" i="4"/>
  <c r="I5945" i="4"/>
  <c r="N7015" i="4"/>
  <c r="I7285" i="4"/>
  <c r="I7279" i="4"/>
  <c r="N6750" i="4"/>
  <c r="I6749" i="4"/>
  <c r="K947" i="4"/>
  <c r="K662" i="4"/>
  <c r="K647" i="4"/>
  <c r="I5700" i="4"/>
  <c r="I5431" i="4"/>
  <c r="I4890" i="4"/>
  <c r="I6491" i="4"/>
  <c r="I7000" i="4"/>
  <c r="N6490" i="4"/>
  <c r="K1236" i="4"/>
  <c r="K1226" i="4"/>
  <c r="I5930" i="4"/>
  <c r="K1752" i="4"/>
  <c r="K1748" i="4"/>
  <c r="K1497" i="4"/>
  <c r="K940" i="4"/>
  <c r="K656" i="4"/>
  <c r="I5162" i="4"/>
  <c r="K645" i="4"/>
  <c r="K1500" i="4"/>
  <c r="I5702" i="4"/>
  <c r="I5155" i="4"/>
  <c r="I5433" i="4"/>
  <c r="N7278" i="4"/>
  <c r="I4906" i="4"/>
  <c r="I5947" i="4"/>
  <c r="I6486" i="4"/>
  <c r="I7004" i="4"/>
  <c r="K934" i="4"/>
  <c r="K646" i="4"/>
  <c r="K658" i="4"/>
  <c r="K1481" i="4"/>
  <c r="K1213" i="4"/>
  <c r="I5694" i="4"/>
  <c r="I5170" i="4"/>
  <c r="I5415" i="4"/>
  <c r="I5428" i="4"/>
  <c r="N7275" i="4"/>
  <c r="I4887" i="4"/>
  <c r="I4892" i="4"/>
  <c r="I6473" i="4"/>
  <c r="I7017" i="4"/>
  <c r="N6483" i="4"/>
  <c r="N6492" i="4"/>
  <c r="N7017" i="4"/>
  <c r="K1234" i="4"/>
  <c r="K1228" i="4"/>
  <c r="I5925" i="4"/>
  <c r="I7281" i="4"/>
  <c r="I7270" i="4"/>
  <c r="N6741" i="4"/>
  <c r="N6457" i="4"/>
  <c r="I6743" i="4"/>
  <c r="K1763" i="4"/>
  <c r="K1761" i="4"/>
  <c r="I6472" i="4"/>
  <c r="N6488" i="4"/>
  <c r="K1235" i="4"/>
  <c r="I5939" i="4"/>
  <c r="I7283" i="4"/>
  <c r="N6757" i="4"/>
  <c r="N6744" i="4"/>
  <c r="I6756" i="4"/>
  <c r="K1744" i="4"/>
  <c r="K1756" i="4"/>
  <c r="I5950" i="4"/>
  <c r="I6476" i="4"/>
  <c r="I6999" i="4"/>
  <c r="N6473" i="4"/>
  <c r="N7014" i="4"/>
  <c r="K1233" i="4"/>
  <c r="I5929" i="4"/>
  <c r="K936" i="4"/>
  <c r="K643" i="4"/>
  <c r="K652" i="4"/>
  <c r="K1494" i="4"/>
  <c r="I5684" i="4"/>
  <c r="I5693" i="4"/>
  <c r="I5159" i="4"/>
  <c r="I5437" i="4"/>
  <c r="I5424" i="4"/>
  <c r="N7277" i="4"/>
  <c r="I4909" i="4"/>
  <c r="I4604" i="4"/>
  <c r="I5959" i="4"/>
  <c r="I6471" i="4"/>
  <c r="I7016" i="4"/>
  <c r="I7018" i="4"/>
  <c r="N6471" i="4"/>
  <c r="N7022" i="4"/>
  <c r="N7003" i="4"/>
  <c r="K1232" i="4"/>
  <c r="I5941" i="4"/>
  <c r="I5933" i="4"/>
  <c r="I7274" i="4"/>
  <c r="N6739" i="4"/>
  <c r="N6746" i="4"/>
  <c r="I6757" i="4"/>
  <c r="I6459" i="4"/>
  <c r="K1746" i="4"/>
  <c r="I7840" i="4"/>
  <c r="I5679" i="4"/>
  <c r="I5423" i="4"/>
  <c r="I4908" i="4"/>
  <c r="I5966" i="4"/>
  <c r="N7000" i="4"/>
  <c r="N6738" i="4"/>
  <c r="K642" i="4"/>
  <c r="I5158" i="4"/>
  <c r="N7280" i="4"/>
  <c r="I5958" i="4"/>
  <c r="N7013" i="4"/>
  <c r="K1229" i="4"/>
  <c r="I5932" i="4"/>
  <c r="K931" i="4"/>
  <c r="K655" i="4"/>
  <c r="K648" i="4"/>
  <c r="K1491" i="4"/>
  <c r="I5417" i="4"/>
  <c r="N7285" i="4"/>
  <c r="I6477" i="4"/>
  <c r="I7003" i="4"/>
  <c r="K657" i="4"/>
  <c r="K1498" i="4"/>
  <c r="I5165" i="4"/>
  <c r="I5435" i="4"/>
  <c r="N6975" i="4"/>
  <c r="I4898" i="4"/>
  <c r="I7021" i="4"/>
  <c r="N6487" i="4"/>
  <c r="N6713" i="4"/>
  <c r="I5924" i="4"/>
  <c r="I7273" i="4"/>
  <c r="N6749" i="4"/>
  <c r="K1749" i="4"/>
  <c r="I5953" i="4"/>
  <c r="N7019" i="4"/>
  <c r="I7276" i="4"/>
  <c r="N6735" i="4"/>
  <c r="K1754" i="4"/>
  <c r="I5960" i="4"/>
  <c r="I7019" i="4"/>
  <c r="N7018" i="4"/>
  <c r="I5921" i="4"/>
  <c r="K651" i="4"/>
  <c r="K1495" i="4"/>
  <c r="I5152" i="4"/>
  <c r="I5154" i="4"/>
  <c r="I4900" i="4"/>
  <c r="I4903" i="4"/>
  <c r="I6481" i="4"/>
  <c r="I7020" i="4"/>
  <c r="N6489" i="4"/>
  <c r="K1230" i="4"/>
  <c r="I5936" i="4"/>
  <c r="I7266" i="4"/>
  <c r="N6753" i="4"/>
  <c r="K1760" i="4"/>
  <c r="I7867" i="4"/>
  <c r="K1501" i="4"/>
  <c r="K661" i="4"/>
  <c r="I5171" i="4"/>
  <c r="I5438" i="4"/>
  <c r="N7272" i="4"/>
  <c r="N7271" i="4"/>
  <c r="I4894" i="4"/>
  <c r="I5943" i="4"/>
  <c r="I5961" i="4"/>
  <c r="N7010" i="4"/>
  <c r="I7271" i="4"/>
  <c r="I6981" i="4"/>
  <c r="N6754" i="4"/>
  <c r="I6750" i="4"/>
  <c r="K1499" i="4"/>
  <c r="I5682" i="4"/>
  <c r="K639" i="4"/>
  <c r="I5696" i="4"/>
  <c r="I5426" i="4"/>
  <c r="I4901" i="4"/>
  <c r="I6487" i="4"/>
  <c r="N6493" i="4"/>
  <c r="N6472" i="4"/>
  <c r="K1220" i="4"/>
  <c r="K1222" i="4"/>
  <c r="I5931" i="4"/>
  <c r="K1750" i="4"/>
  <c r="K949" i="4"/>
  <c r="K1492" i="4"/>
  <c r="K928" i="4"/>
  <c r="I5687" i="4"/>
  <c r="I5160" i="4"/>
  <c r="K640" i="4"/>
  <c r="K1487" i="4"/>
  <c r="I5685" i="4"/>
  <c r="I5151" i="4"/>
  <c r="I5416" i="4"/>
  <c r="N7274" i="4"/>
  <c r="I4891" i="4"/>
  <c r="I5946" i="4"/>
  <c r="I7001" i="4"/>
  <c r="N6481" i="4"/>
  <c r="K932" i="4"/>
  <c r="K659" i="4"/>
  <c r="K654" i="4"/>
  <c r="K1484" i="4"/>
  <c r="I5681" i="4"/>
  <c r="I5689" i="4"/>
  <c r="I5164" i="4"/>
  <c r="I5422" i="4"/>
  <c r="N7266" i="4"/>
  <c r="N7264" i="4"/>
  <c r="I4905" i="4"/>
  <c r="I4907" i="4"/>
  <c r="I6493" i="4"/>
  <c r="I7008" i="4"/>
  <c r="N6486" i="4"/>
  <c r="N6479" i="4"/>
  <c r="N7021" i="4"/>
  <c r="K1216" i="4"/>
  <c r="K1224" i="4"/>
  <c r="I5938" i="4"/>
  <c r="I7278" i="4"/>
  <c r="I7264" i="4"/>
  <c r="N6747" i="4"/>
  <c r="I6738" i="4"/>
  <c r="I6745" i="4"/>
  <c r="K1765" i="4"/>
  <c r="K1455" i="4"/>
  <c r="I6492" i="4"/>
  <c r="N6485" i="4"/>
  <c r="K1227" i="4"/>
  <c r="I7265" i="4"/>
  <c r="I7284" i="4"/>
  <c r="N6752" i="4"/>
  <c r="I6744" i="4"/>
  <c r="I6752" i="4"/>
  <c r="K1747" i="4"/>
  <c r="I5964" i="4"/>
  <c r="I5655" i="4"/>
  <c r="I6485" i="4"/>
  <c r="I7009" i="4"/>
  <c r="N6478" i="4"/>
  <c r="N7016" i="4"/>
  <c r="K1217" i="4"/>
  <c r="K946" i="4"/>
  <c r="K930" i="4"/>
  <c r="K644" i="4"/>
  <c r="K1493" i="4"/>
  <c r="K1488" i="4"/>
  <c r="I5691" i="4"/>
  <c r="I5391" i="4"/>
  <c r="I5166" i="4"/>
  <c r="I5434" i="4"/>
  <c r="N7286" i="4"/>
  <c r="N7282" i="4"/>
  <c r="I4893" i="4"/>
  <c r="I5963" i="4"/>
  <c r="I5957" i="4"/>
  <c r="I6479" i="4"/>
  <c r="I7013" i="4"/>
  <c r="I7006" i="4"/>
  <c r="N6476" i="4"/>
  <c r="N6999" i="4"/>
  <c r="N7008" i="4"/>
  <c r="K1225" i="4"/>
  <c r="I5937" i="4"/>
  <c r="I5641" i="4"/>
  <c r="I7267" i="4"/>
  <c r="N6736" i="4"/>
  <c r="N6751" i="4"/>
  <c r="I6735" i="4"/>
  <c r="K1745" i="4"/>
  <c r="K1753" i="4"/>
  <c r="I5432" i="4"/>
  <c r="I4896" i="4"/>
  <c r="I7286" i="4"/>
  <c r="I6742" i="4"/>
  <c r="I5169" i="4"/>
  <c r="N6480" i="4"/>
  <c r="I5919" i="4"/>
  <c r="K929" i="4"/>
  <c r="I5688" i="4"/>
  <c r="I4899" i="4"/>
  <c r="K937" i="4"/>
  <c r="K1483" i="4"/>
  <c r="I5421" i="4"/>
  <c r="I6480" i="4"/>
  <c r="N7004" i="4"/>
  <c r="I5942" i="4"/>
  <c r="I6754" i="4"/>
  <c r="I7015" i="4"/>
  <c r="N6756" i="4"/>
  <c r="K1755" i="4"/>
  <c r="N6482" i="4"/>
  <c r="K649" i="4"/>
  <c r="I5680" i="4"/>
  <c r="N7284" i="4"/>
  <c r="I6483" i="4"/>
  <c r="N7020" i="4"/>
  <c r="I7277" i="4"/>
  <c r="I6748" i="4"/>
  <c r="K1482" i="4"/>
  <c r="I5690" i="4"/>
  <c r="I5419" i="4"/>
  <c r="I5429" i="4"/>
  <c r="N7268" i="4"/>
  <c r="I4904" i="4"/>
  <c r="I4897" i="4"/>
  <c r="I5962" i="4"/>
  <c r="N7002" i="4"/>
  <c r="N7005" i="4"/>
  <c r="I7263" i="4"/>
  <c r="N6745" i="4"/>
  <c r="N6740" i="4"/>
  <c r="I6747" i="4"/>
  <c r="K943" i="4"/>
  <c r="I5173" i="4"/>
  <c r="K1486" i="4"/>
  <c r="I5153" i="4"/>
  <c r="N7281" i="4"/>
  <c r="I5956" i="4"/>
  <c r="I6494" i="4"/>
  <c r="N6494" i="4"/>
  <c r="N6183" i="4"/>
  <c r="K1219" i="4"/>
  <c r="I5934" i="4"/>
  <c r="I5935" i="4"/>
  <c r="K1759" i="4"/>
  <c r="K933" i="4"/>
  <c r="K1479" i="4"/>
  <c r="K650" i="4"/>
  <c r="I5698" i="4"/>
  <c r="I4876" i="4"/>
  <c r="K653" i="4"/>
  <c r="K1496" i="4"/>
  <c r="I5156" i="4"/>
  <c r="I5427" i="4"/>
  <c r="I5132" i="4"/>
  <c r="N7276" i="4"/>
  <c r="I4889" i="4"/>
  <c r="I6478" i="4"/>
  <c r="I7014" i="4"/>
  <c r="K938" i="4"/>
  <c r="K948" i="4"/>
  <c r="K660" i="4"/>
  <c r="K1480" i="4"/>
  <c r="K1489" i="4"/>
  <c r="I5692" i="4"/>
  <c r="I5168" i="4"/>
  <c r="I5163" i="4"/>
  <c r="I5418" i="4"/>
  <c r="N7269" i="4"/>
  <c r="N7263" i="4"/>
  <c r="I4910" i="4"/>
  <c r="I6490" i="4"/>
  <c r="I6475" i="4"/>
  <c r="I7011" i="4"/>
  <c r="N6475" i="4"/>
  <c r="N7006" i="4"/>
  <c r="N7007" i="4"/>
  <c r="K1218" i="4"/>
  <c r="I5926" i="4"/>
  <c r="I5928" i="4"/>
  <c r="I7272" i="4"/>
  <c r="N6758" i="4"/>
  <c r="N6748" i="4"/>
  <c r="I6736" i="4"/>
  <c r="I6737" i="4"/>
  <c r="K1764" i="4"/>
  <c r="I5952" i="4"/>
  <c r="I7005" i="4"/>
  <c r="N7011" i="4"/>
  <c r="I5927" i="4"/>
  <c r="I7268" i="4"/>
  <c r="I7282" i="4"/>
  <c r="N6755" i="4"/>
  <c r="I6739" i="4"/>
  <c r="I6741" i="4"/>
  <c r="K1762" i="4"/>
  <c r="I5955" i="4"/>
  <c r="I6488" i="4"/>
  <c r="I6183" i="4"/>
  <c r="I7007" i="4"/>
  <c r="N6477" i="4"/>
  <c r="N7009" i="4"/>
  <c r="K1223" i="4"/>
  <c r="K941" i="4"/>
  <c r="K939" i="4"/>
  <c r="K641" i="4"/>
  <c r="K1502" i="4"/>
  <c r="K1485" i="4"/>
  <c r="I5686" i="4"/>
  <c r="I5172" i="4"/>
  <c r="I5174" i="4"/>
  <c r="I5425" i="4"/>
  <c r="N7267" i="4"/>
  <c r="N7273" i="4"/>
  <c r="I4888" i="4"/>
  <c r="I5944" i="4"/>
  <c r="I5965" i="4"/>
  <c r="I6484" i="4"/>
  <c r="I7022" i="4"/>
  <c r="I6726" i="4"/>
  <c r="N6491" i="4"/>
  <c r="N7012" i="4"/>
  <c r="K1237" i="4"/>
  <c r="K1221" i="4"/>
  <c r="I5923" i="4"/>
  <c r="I7275" i="4"/>
  <c r="I7269" i="4"/>
  <c r="N6737" i="4"/>
  <c r="I6758" i="4"/>
  <c r="I6751" i="4"/>
  <c r="K1766" i="4"/>
  <c r="K1757" i="4"/>
  <c r="I5704" i="4"/>
  <c r="K927" i="4"/>
  <c r="K945" i="4"/>
  <c r="N7283" i="4"/>
  <c r="I7280" i="4"/>
  <c r="I6746" i="4"/>
  <c r="I5697" i="4"/>
  <c r="I7012" i="4"/>
  <c r="K1758" i="4"/>
  <c r="I5695" i="4"/>
  <c r="I5161" i="4"/>
  <c r="I5948" i="4"/>
  <c r="K935" i="4"/>
  <c r="I5699" i="4"/>
  <c r="N7265" i="4"/>
  <c r="I6474" i="4"/>
  <c r="K1238" i="4"/>
  <c r="N6742" i="4"/>
  <c r="K1743" i="4"/>
  <c r="I5922" i="4"/>
  <c r="I6755" i="4"/>
  <c r="I6482" i="4"/>
  <c r="K1231" i="4"/>
  <c r="K950" i="4"/>
  <c r="I5701" i="4"/>
  <c r="I5420" i="4"/>
  <c r="I5951" i="4"/>
  <c r="N6474" i="4"/>
  <c r="I5940" i="4"/>
  <c r="I6753" i="4"/>
  <c r="I5970" i="4"/>
  <c r="K956" i="4"/>
  <c r="I5187" i="4"/>
  <c r="I7292" i="4"/>
  <c r="I6222" i="4"/>
  <c r="I6763" i="4"/>
  <c r="N7299" i="4"/>
  <c r="I5974" i="4"/>
  <c r="K667" i="4"/>
  <c r="I5449" i="4"/>
  <c r="I7305" i="4"/>
  <c r="K1787" i="4"/>
  <c r="N7036" i="4"/>
  <c r="N7032" i="4"/>
  <c r="I6230" i="4"/>
  <c r="K1513" i="4"/>
  <c r="I6773" i="4"/>
  <c r="I6765" i="4"/>
  <c r="I6250" i="4"/>
  <c r="K2038" i="4"/>
  <c r="K2045" i="4"/>
  <c r="N7308" i="4"/>
  <c r="I5721" i="4"/>
  <c r="I5986" i="4"/>
  <c r="I5975" i="4"/>
  <c r="K1255" i="4"/>
  <c r="K957" i="4"/>
  <c r="I5180" i="4"/>
  <c r="N6768" i="4"/>
  <c r="N7039" i="4"/>
  <c r="K1508" i="4"/>
  <c r="K2052" i="4"/>
  <c r="I5706" i="4"/>
  <c r="K969" i="4"/>
  <c r="I5176" i="4"/>
  <c r="I7045" i="4"/>
  <c r="K965" i="4"/>
  <c r="I5182" i="4"/>
  <c r="I7042" i="4"/>
  <c r="N6484" i="4"/>
  <c r="K1789" i="4"/>
  <c r="I6228" i="4"/>
  <c r="I6772" i="4"/>
  <c r="I6232" i="4"/>
  <c r="K2053" i="4"/>
  <c r="N7302" i="4"/>
  <c r="N7305" i="4"/>
  <c r="I5710" i="4"/>
  <c r="I5981" i="4"/>
  <c r="K1253" i="4"/>
  <c r="K1244" i="4"/>
  <c r="K681" i="4"/>
  <c r="I5443" i="4"/>
  <c r="I7029" i="4"/>
  <c r="I7287" i="4"/>
  <c r="K1779" i="4"/>
  <c r="N7029" i="4"/>
  <c r="K1521" i="4"/>
  <c r="I6764" i="4"/>
  <c r="K2054" i="4"/>
  <c r="I5711" i="4"/>
  <c r="I5973" i="4"/>
  <c r="K1256" i="4"/>
  <c r="K677" i="4"/>
  <c r="I5179" i="4"/>
  <c r="I5455" i="4"/>
  <c r="N6770" i="4"/>
  <c r="I7303" i="4"/>
  <c r="K970" i="4"/>
  <c r="K670" i="4"/>
  <c r="I5177" i="4"/>
  <c r="I5446" i="4"/>
  <c r="I7037" i="4"/>
  <c r="N6774" i="4"/>
  <c r="I7291" i="4"/>
  <c r="K1771" i="4"/>
  <c r="K1490" i="4"/>
  <c r="N7035" i="4"/>
  <c r="I6224" i="4"/>
  <c r="K1523" i="4"/>
  <c r="I6770" i="4"/>
  <c r="K2051" i="4"/>
  <c r="K960" i="4"/>
  <c r="K673" i="4"/>
  <c r="K682" i="4"/>
  <c r="I5192" i="4"/>
  <c r="I5460" i="4"/>
  <c r="I5444" i="4"/>
  <c r="I7040" i="4"/>
  <c r="N6777" i="4"/>
  <c r="N6781" i="4"/>
  <c r="I7310" i="4"/>
  <c r="K1790" i="4"/>
  <c r="K1768" i="4"/>
  <c r="N7043" i="4"/>
  <c r="I6220" i="4"/>
  <c r="K1518" i="4"/>
  <c r="K1519" i="4"/>
  <c r="I6761" i="4"/>
  <c r="I6766" i="4"/>
  <c r="I6241" i="4"/>
  <c r="K2042" i="4"/>
  <c r="K2043" i="4"/>
  <c r="N7297" i="4"/>
  <c r="N7306" i="4"/>
  <c r="I5708" i="4"/>
  <c r="I5968" i="4"/>
  <c r="I5988" i="4"/>
  <c r="K1251" i="4"/>
  <c r="I7868" i="4"/>
  <c r="I5198" i="4"/>
  <c r="K1520" i="4"/>
  <c r="K2047" i="4"/>
  <c r="I5724" i="4"/>
  <c r="N6760" i="4"/>
  <c r="K1784" i="4"/>
  <c r="N7037" i="4"/>
  <c r="K1504" i="4"/>
  <c r="I6774" i="4"/>
  <c r="K2036" i="4"/>
  <c r="N7307" i="4"/>
  <c r="I5722" i="4"/>
  <c r="K1240" i="4"/>
  <c r="K671" i="4"/>
  <c r="K1773" i="4"/>
  <c r="I6244" i="4"/>
  <c r="K1247" i="4"/>
  <c r="I5167" i="4"/>
  <c r="K669" i="4"/>
  <c r="N6771" i="4"/>
  <c r="I6209" i="4"/>
  <c r="I6239" i="4"/>
  <c r="N7294" i="4"/>
  <c r="I5430" i="4"/>
  <c r="K1252" i="4"/>
  <c r="I5195" i="4"/>
  <c r="N6763" i="4"/>
  <c r="N7045" i="4"/>
  <c r="I6234" i="4"/>
  <c r="N7288" i="4"/>
  <c r="K951" i="4"/>
  <c r="I5191" i="4"/>
  <c r="I7308" i="4"/>
  <c r="K974" i="4"/>
  <c r="I5456" i="4"/>
  <c r="I7036" i="4"/>
  <c r="I7296" i="4"/>
  <c r="K1777" i="4"/>
  <c r="I6208" i="4"/>
  <c r="I6777" i="4"/>
  <c r="K684" i="4"/>
  <c r="K668" i="4"/>
  <c r="I5445" i="4"/>
  <c r="I7034" i="4"/>
  <c r="N6782" i="4"/>
  <c r="I7010" i="4"/>
  <c r="I6210" i="4"/>
  <c r="I6226" i="4"/>
  <c r="I6760" i="4"/>
  <c r="I6251" i="4"/>
  <c r="N7293" i="4"/>
  <c r="N7303" i="4"/>
  <c r="I5980" i="4"/>
  <c r="K1239" i="4"/>
  <c r="K674" i="4"/>
  <c r="I5462" i="4"/>
  <c r="I7295" i="4"/>
  <c r="I6219" i="4"/>
  <c r="I6240" i="4"/>
  <c r="N7290" i="4"/>
  <c r="K1257" i="4"/>
  <c r="I5196" i="4"/>
  <c r="I7043" i="4"/>
  <c r="I7290" i="4"/>
  <c r="K1782" i="4"/>
  <c r="N7042" i="4"/>
  <c r="N6743" i="4"/>
  <c r="I6211" i="4"/>
  <c r="K1524" i="4"/>
  <c r="I6781" i="4"/>
  <c r="I6245" i="4"/>
  <c r="I6253" i="4"/>
  <c r="K2032" i="4"/>
  <c r="N7309" i="4"/>
  <c r="N7310" i="4"/>
  <c r="I5712" i="4"/>
  <c r="I5967" i="4"/>
  <c r="I5984" i="4"/>
  <c r="K1242" i="4"/>
  <c r="K955" i="4"/>
  <c r="I5442" i="4"/>
  <c r="I7293" i="4"/>
  <c r="N7033" i="4"/>
  <c r="I6782" i="4"/>
  <c r="K2039" i="4"/>
  <c r="I5971" i="4"/>
  <c r="K967" i="4"/>
  <c r="I4895" i="4"/>
  <c r="N6780" i="4"/>
  <c r="K963" i="4"/>
  <c r="I5193" i="4"/>
  <c r="I7046" i="4"/>
  <c r="I7288" i="4"/>
  <c r="N7030" i="4"/>
  <c r="I5920" i="4"/>
  <c r="I6778" i="4"/>
  <c r="K2033" i="4"/>
  <c r="K2046" i="4"/>
  <c r="N7291" i="4"/>
  <c r="I5709" i="4"/>
  <c r="I5705" i="4"/>
  <c r="I5983" i="4"/>
  <c r="K1249" i="4"/>
  <c r="K973" i="4"/>
  <c r="K683" i="4"/>
  <c r="I5453" i="4"/>
  <c r="N6762" i="4"/>
  <c r="I7301" i="4"/>
  <c r="K1781" i="4"/>
  <c r="I6227" i="4"/>
  <c r="K1517" i="4"/>
  <c r="I6235" i="4"/>
  <c r="K2034" i="4"/>
  <c r="I5718" i="4"/>
  <c r="I5982" i="4"/>
  <c r="K953" i="4"/>
  <c r="K665" i="4"/>
  <c r="I5188" i="4"/>
  <c r="I7044" i="4"/>
  <c r="N6767" i="4"/>
  <c r="I7299" i="4"/>
  <c r="K964" i="4"/>
  <c r="K680" i="4"/>
  <c r="I5189" i="4"/>
  <c r="I5441" i="4"/>
  <c r="I7030" i="4"/>
  <c r="N6761" i="4"/>
  <c r="I7289" i="4"/>
  <c r="K1776" i="4"/>
  <c r="N7038" i="4"/>
  <c r="I6229" i="4"/>
  <c r="K1503" i="4"/>
  <c r="I6768" i="4"/>
  <c r="I6238" i="4"/>
  <c r="K958" i="4"/>
  <c r="K962" i="4"/>
  <c r="K675" i="4"/>
  <c r="I5181" i="4"/>
  <c r="I5186" i="4"/>
  <c r="I5451" i="4"/>
  <c r="I7024" i="4"/>
  <c r="I7035" i="4"/>
  <c r="N6759" i="4"/>
  <c r="I7309" i="4"/>
  <c r="I7302" i="4"/>
  <c r="K1770" i="4"/>
  <c r="N7028" i="4"/>
  <c r="N7023" i="4"/>
  <c r="I6217" i="4"/>
  <c r="K1507" i="4"/>
  <c r="K1512" i="4"/>
  <c r="I6769" i="4"/>
  <c r="I6249" i="4"/>
  <c r="I6248" i="4"/>
  <c r="K2035" i="4"/>
  <c r="K2041" i="4"/>
  <c r="N7289" i="4"/>
  <c r="I5723" i="4"/>
  <c r="I5713" i="4"/>
  <c r="I5987" i="4"/>
  <c r="I5683" i="4"/>
  <c r="K1245" i="4"/>
  <c r="N7034" i="4"/>
  <c r="I5454" i="4"/>
  <c r="I6213" i="4"/>
  <c r="I6243" i="4"/>
  <c r="N7001" i="4"/>
  <c r="K1241" i="4"/>
  <c r="I6223" i="4"/>
  <c r="K686" i="4"/>
  <c r="I5448" i="4"/>
  <c r="K1515" i="4"/>
  <c r="N7300" i="4"/>
  <c r="I5990" i="4"/>
  <c r="I7025" i="4"/>
  <c r="K1525" i="4"/>
  <c r="I5979" i="4"/>
  <c r="I7031" i="4"/>
  <c r="I5175" i="4"/>
  <c r="N6779" i="4"/>
  <c r="K1509" i="4"/>
  <c r="K954" i="4"/>
  <c r="I5197" i="4"/>
  <c r="N6776" i="4"/>
  <c r="K1767" i="4"/>
  <c r="K1510" i="4"/>
  <c r="I5949" i="4"/>
  <c r="I5725" i="4"/>
  <c r="K1262" i="4"/>
  <c r="I7841" i="4"/>
  <c r="K679" i="4"/>
  <c r="I7028" i="4"/>
  <c r="K1788" i="4"/>
  <c r="K1511" i="4"/>
  <c r="I6237" i="4"/>
  <c r="I5716" i="4"/>
  <c r="K1260" i="4"/>
  <c r="I5194" i="4"/>
  <c r="I7032" i="4"/>
  <c r="K1786" i="4"/>
  <c r="K1769" i="4"/>
  <c r="N7041" i="4"/>
  <c r="I6225" i="4"/>
  <c r="I6221" i="4"/>
  <c r="K1522" i="4"/>
  <c r="I6767" i="4"/>
  <c r="I6254" i="4"/>
  <c r="I6231" i="4"/>
  <c r="K2044" i="4"/>
  <c r="N7301" i="4"/>
  <c r="N7298" i="4"/>
  <c r="I5720" i="4"/>
  <c r="I5985" i="4"/>
  <c r="K1248" i="4"/>
  <c r="K1261" i="4"/>
  <c r="K666" i="4"/>
  <c r="I5458" i="4"/>
  <c r="I7298" i="4"/>
  <c r="I6214" i="4"/>
  <c r="I6759" i="4"/>
  <c r="N7296" i="4"/>
  <c r="I5978" i="4"/>
  <c r="K672" i="4"/>
  <c r="I5450" i="4"/>
  <c r="N6765" i="4"/>
  <c r="K678" i="4"/>
  <c r="I5440" i="4"/>
  <c r="N6772" i="4"/>
  <c r="I7297" i="4"/>
  <c r="N7040" i="4"/>
  <c r="K1514" i="4"/>
  <c r="I6489" i="4"/>
  <c r="K2048" i="4"/>
  <c r="K2040" i="4"/>
  <c r="N7292" i="4"/>
  <c r="I5703" i="4"/>
  <c r="I5719" i="4"/>
  <c r="I5977" i="4"/>
  <c r="K1254" i="4"/>
  <c r="K972" i="4"/>
  <c r="I5178" i="4"/>
  <c r="I7041" i="4"/>
  <c r="N6775" i="4"/>
  <c r="K1783" i="4"/>
  <c r="N7044" i="4"/>
  <c r="I6207" i="4"/>
  <c r="I6780" i="4"/>
  <c r="I6252" i="4"/>
  <c r="N7295" i="4"/>
  <c r="I5715" i="4"/>
  <c r="K1246" i="4"/>
  <c r="K968" i="4"/>
  <c r="K663" i="4"/>
  <c r="I5452" i="4"/>
  <c r="I7027" i="4"/>
  <c r="N6766" i="4"/>
  <c r="K1778" i="4"/>
  <c r="K966" i="4"/>
  <c r="K676" i="4"/>
  <c r="I5190" i="4"/>
  <c r="I5457" i="4"/>
  <c r="I7038" i="4"/>
  <c r="N6764" i="4"/>
  <c r="I7300" i="4"/>
  <c r="K1775" i="4"/>
  <c r="N7025" i="4"/>
  <c r="I6216" i="4"/>
  <c r="K1526" i="4"/>
  <c r="I6776" i="4"/>
  <c r="I6246" i="4"/>
  <c r="K961" i="4"/>
  <c r="K959" i="4"/>
  <c r="K664" i="4"/>
  <c r="I5183" i="4"/>
  <c r="I5185" i="4"/>
  <c r="I5459" i="4"/>
  <c r="I7039" i="4"/>
  <c r="I7026" i="4"/>
  <c r="N6778" i="4"/>
  <c r="I7307" i="4"/>
  <c r="I7294" i="4"/>
  <c r="K1774" i="4"/>
  <c r="N7046" i="4"/>
  <c r="I6212" i="4"/>
  <c r="I6218" i="4"/>
  <c r="K1506" i="4"/>
  <c r="K1215" i="4"/>
  <c r="I6775" i="4"/>
  <c r="I6233" i="4"/>
  <c r="I6247" i="4"/>
  <c r="K2031" i="4"/>
  <c r="K1751" i="4"/>
  <c r="N7304" i="4"/>
  <c r="I5707" i="4"/>
  <c r="I5726" i="4"/>
  <c r="I5989" i="4"/>
  <c r="K1259" i="4"/>
  <c r="K1250" i="4"/>
  <c r="N6769" i="4"/>
  <c r="K952" i="4"/>
  <c r="N7024" i="4"/>
  <c r="K1516" i="4"/>
  <c r="K2037" i="4"/>
  <c r="I5972" i="4"/>
  <c r="I7033" i="4"/>
  <c r="N7287" i="4"/>
  <c r="I7306" i="4"/>
  <c r="K1772" i="4"/>
  <c r="K2049" i="4"/>
  <c r="I5717" i="4"/>
  <c r="K971" i="4"/>
  <c r="K1780" i="4"/>
  <c r="I6779" i="4"/>
  <c r="K1258" i="4"/>
  <c r="I5439" i="4"/>
  <c r="K685" i="4"/>
  <c r="I6740" i="4"/>
  <c r="N7031" i="4"/>
  <c r="I6236" i="4"/>
  <c r="I5461" i="4"/>
  <c r="I7304" i="4"/>
  <c r="N7027" i="4"/>
  <c r="I6762" i="4"/>
  <c r="K2050" i="4"/>
  <c r="I5976" i="4"/>
  <c r="K982" i="4"/>
  <c r="I7052" i="4"/>
  <c r="I5750" i="4"/>
  <c r="K2056" i="4"/>
  <c r="K1277" i="4"/>
  <c r="I6515" i="4"/>
  <c r="K1533" i="4"/>
  <c r="I5475" i="4"/>
  <c r="K703" i="4"/>
  <c r="I5730" i="4"/>
  <c r="K2059" i="4"/>
  <c r="N7060" i="4"/>
  <c r="N7052" i="4"/>
  <c r="K1281" i="4"/>
  <c r="I6536" i="4"/>
  <c r="I6524" i="4"/>
  <c r="K1811" i="4"/>
  <c r="I6517" i="4"/>
  <c r="I6215" i="4"/>
  <c r="N7330" i="4"/>
  <c r="K1540" i="4"/>
  <c r="K1549" i="4"/>
  <c r="I5995" i="4"/>
  <c r="I5485" i="4"/>
  <c r="I5476" i="4"/>
  <c r="K701" i="4"/>
  <c r="I5734" i="4"/>
  <c r="K2331" i="4"/>
  <c r="K1283" i="4"/>
  <c r="K1813" i="4"/>
  <c r="K1548" i="4"/>
  <c r="K976" i="4"/>
  <c r="I7316" i="4"/>
  <c r="K2335" i="4"/>
  <c r="K991" i="4"/>
  <c r="I7059" i="4"/>
  <c r="I5738" i="4"/>
  <c r="K2341" i="4"/>
  <c r="N7064" i="4"/>
  <c r="I6531" i="4"/>
  <c r="I6510" i="4"/>
  <c r="N7328" i="4"/>
  <c r="K1538" i="4"/>
  <c r="K1544" i="4"/>
  <c r="I5991" i="4"/>
  <c r="I5714" i="4"/>
  <c r="I5480" i="4"/>
  <c r="K980" i="4"/>
  <c r="I7067" i="4"/>
  <c r="I7327" i="4"/>
  <c r="I6259" i="4"/>
  <c r="K2332" i="4"/>
  <c r="N7048" i="4"/>
  <c r="K1266" i="4"/>
  <c r="K1802" i="4"/>
  <c r="I6495" i="4"/>
  <c r="K1527" i="4"/>
  <c r="I6009" i="4"/>
  <c r="I5467" i="4"/>
  <c r="K702" i="4"/>
  <c r="I7070" i="4"/>
  <c r="I7313" i="4"/>
  <c r="I6255" i="4"/>
  <c r="K2342" i="4"/>
  <c r="K988" i="4"/>
  <c r="K689" i="4"/>
  <c r="I7057" i="4"/>
  <c r="I7321" i="4"/>
  <c r="I5745" i="4"/>
  <c r="I6277" i="4"/>
  <c r="K2324" i="4"/>
  <c r="K2060" i="4"/>
  <c r="N7063" i="4"/>
  <c r="I6523" i="4"/>
  <c r="K1806" i="4"/>
  <c r="K1505" i="4"/>
  <c r="N7314" i="4"/>
  <c r="K984" i="4"/>
  <c r="K688" i="4"/>
  <c r="K694" i="4"/>
  <c r="I7054" i="4"/>
  <c r="I7320" i="4"/>
  <c r="I7312" i="4"/>
  <c r="I5740" i="4"/>
  <c r="I6262" i="4"/>
  <c r="I6258" i="4"/>
  <c r="K2326" i="4"/>
  <c r="K2333" i="4"/>
  <c r="K2075" i="4"/>
  <c r="N7065" i="4"/>
  <c r="N7061" i="4"/>
  <c r="K1280" i="4"/>
  <c r="I6533" i="4"/>
  <c r="I6519" i="4"/>
  <c r="K1793" i="4"/>
  <c r="I6506" i="4"/>
  <c r="I6503" i="4"/>
  <c r="N7312" i="4"/>
  <c r="K1529" i="4"/>
  <c r="K1532" i="4"/>
  <c r="I6008" i="4"/>
  <c r="I5481" i="4"/>
  <c r="I7842" i="4"/>
  <c r="I6816" i="4"/>
  <c r="K709" i="4"/>
  <c r="I6264" i="4"/>
  <c r="N7056" i="4"/>
  <c r="I6528" i="4"/>
  <c r="I6006" i="4"/>
  <c r="K979" i="4"/>
  <c r="I6263" i="4"/>
  <c r="K2058" i="4"/>
  <c r="K1263" i="4"/>
  <c r="K1282" i="4"/>
  <c r="K1800" i="4"/>
  <c r="I6501" i="4"/>
  <c r="I6518" i="4"/>
  <c r="N7311" i="4"/>
  <c r="K1537" i="4"/>
  <c r="I6004" i="4"/>
  <c r="I5486" i="4"/>
  <c r="I7319" i="4"/>
  <c r="K2068" i="4"/>
  <c r="I6541" i="4"/>
  <c r="I6013" i="4"/>
  <c r="I7050" i="4"/>
  <c r="K2073" i="4"/>
  <c r="K696" i="4"/>
  <c r="I6272" i="4"/>
  <c r="K2072" i="4"/>
  <c r="K1286" i="4"/>
  <c r="N7322" i="4"/>
  <c r="K1543" i="4"/>
  <c r="I5993" i="4"/>
  <c r="I5477" i="4"/>
  <c r="K985" i="4"/>
  <c r="I7330" i="4"/>
  <c r="I5746" i="4"/>
  <c r="K2063" i="4"/>
  <c r="K1276" i="4"/>
  <c r="K1803" i="4"/>
  <c r="N7329" i="4"/>
  <c r="I5484" i="4"/>
  <c r="K992" i="4"/>
  <c r="I7322" i="4"/>
  <c r="I5748" i="4"/>
  <c r="K2062" i="4"/>
  <c r="K687" i="4"/>
  <c r="I7051" i="4"/>
  <c r="I5728" i="4"/>
  <c r="I6266" i="4"/>
  <c r="N7055" i="4"/>
  <c r="K1272" i="4"/>
  <c r="K1796" i="4"/>
  <c r="I6514" i="4"/>
  <c r="K987" i="4"/>
  <c r="K710" i="4"/>
  <c r="I6771" i="4"/>
  <c r="I7317" i="4"/>
  <c r="I5731" i="4"/>
  <c r="I6256" i="4"/>
  <c r="K2330" i="4"/>
  <c r="K2069" i="4"/>
  <c r="N7054" i="4"/>
  <c r="K1269" i="4"/>
  <c r="I6532" i="4"/>
  <c r="K1799" i="4"/>
  <c r="I6507" i="4"/>
  <c r="N7321" i="4"/>
  <c r="K1539" i="4"/>
  <c r="I5997" i="4"/>
  <c r="I5473" i="4"/>
  <c r="I7869" i="4"/>
  <c r="I6019" i="4"/>
  <c r="K983" i="4"/>
  <c r="I7063" i="4"/>
  <c r="I6278" i="4"/>
  <c r="K2065" i="4"/>
  <c r="I6537" i="4"/>
  <c r="I6512" i="4"/>
  <c r="I6002" i="4"/>
  <c r="K981" i="4"/>
  <c r="I7068" i="4"/>
  <c r="I6270" i="4"/>
  <c r="K2067" i="4"/>
  <c r="N7047" i="4"/>
  <c r="N6773" i="4"/>
  <c r="K1264" i="4"/>
  <c r="I6521" i="4"/>
  <c r="K1801" i="4"/>
  <c r="K1807" i="4"/>
  <c r="I6502" i="4"/>
  <c r="N7316" i="4"/>
  <c r="N7334" i="4"/>
  <c r="K1546" i="4"/>
  <c r="I5996" i="4"/>
  <c r="I6011" i="4"/>
  <c r="I5464" i="4"/>
  <c r="I5184" i="4"/>
  <c r="I7061" i="4"/>
  <c r="I5739" i="4"/>
  <c r="K2064" i="4"/>
  <c r="I6535" i="4"/>
  <c r="I6504" i="4"/>
  <c r="K1243" i="4"/>
  <c r="K692" i="4"/>
  <c r="I5749" i="4"/>
  <c r="K2337" i="4"/>
  <c r="K699" i="4"/>
  <c r="I7334" i="4"/>
  <c r="I6274" i="4"/>
  <c r="K2057" i="4"/>
  <c r="K1267" i="4"/>
  <c r="K1810" i="4"/>
  <c r="I6511" i="4"/>
  <c r="N7332" i="4"/>
  <c r="K1535" i="4"/>
  <c r="K1547" i="4"/>
  <c r="I5999" i="4"/>
  <c r="I5482" i="4"/>
  <c r="I5471" i="4"/>
  <c r="K691" i="4"/>
  <c r="I7053" i="4"/>
  <c r="I5743" i="4"/>
  <c r="I6268" i="4"/>
  <c r="K2061" i="4"/>
  <c r="N7049" i="4"/>
  <c r="I6530" i="4"/>
  <c r="K1798" i="4"/>
  <c r="N7333" i="4"/>
  <c r="K1542" i="4"/>
  <c r="I6005" i="4"/>
  <c r="K997" i="4"/>
  <c r="K690" i="4"/>
  <c r="I7056" i="4"/>
  <c r="I5741" i="4"/>
  <c r="I6269" i="4"/>
  <c r="K2055" i="4"/>
  <c r="K990" i="4"/>
  <c r="K695" i="4"/>
  <c r="I7058" i="4"/>
  <c r="I7333" i="4"/>
  <c r="I5747" i="4"/>
  <c r="I6271" i="4"/>
  <c r="K2322" i="4"/>
  <c r="N7062" i="4"/>
  <c r="K1274" i="4"/>
  <c r="I6539" i="4"/>
  <c r="K1791" i="4"/>
  <c r="I6509" i="4"/>
  <c r="K994" i="4"/>
  <c r="K978" i="4"/>
  <c r="K698" i="4"/>
  <c r="I7060" i="4"/>
  <c r="I7069" i="4"/>
  <c r="I7323" i="4"/>
  <c r="I5736" i="4"/>
  <c r="I5729" i="4"/>
  <c r="I6260" i="4"/>
  <c r="I6267" i="4"/>
  <c r="K2327" i="4"/>
  <c r="K2066" i="4"/>
  <c r="K2078" i="4"/>
  <c r="N7068" i="4"/>
  <c r="N7070" i="4"/>
  <c r="K1275" i="4"/>
  <c r="I6542" i="4"/>
  <c r="I6529" i="4"/>
  <c r="K1795" i="4"/>
  <c r="I6516" i="4"/>
  <c r="I6513" i="4"/>
  <c r="N7313" i="4"/>
  <c r="K1550" i="4"/>
  <c r="I6012" i="4"/>
  <c r="I6003" i="4"/>
  <c r="I5478" i="4"/>
  <c r="I7325" i="4"/>
  <c r="N7323" i="4"/>
  <c r="I7326" i="4"/>
  <c r="N7066" i="4"/>
  <c r="I6540" i="4"/>
  <c r="N7317" i="4"/>
  <c r="I6001" i="4"/>
  <c r="K996" i="4"/>
  <c r="I6257" i="4"/>
  <c r="N7318" i="4"/>
  <c r="I5733" i="4"/>
  <c r="I7329" i="4"/>
  <c r="K1812" i="4"/>
  <c r="N7320" i="4"/>
  <c r="I5998" i="4"/>
  <c r="K707" i="4"/>
  <c r="K2328" i="4"/>
  <c r="I6522" i="4"/>
  <c r="K1534" i="4"/>
  <c r="K706" i="4"/>
  <c r="K2320" i="4"/>
  <c r="K975" i="4"/>
  <c r="I7331" i="4"/>
  <c r="K2077" i="4"/>
  <c r="I6525" i="4"/>
  <c r="K989" i="4"/>
  <c r="I7065" i="4"/>
  <c r="I5727" i="4"/>
  <c r="I5969" i="4"/>
  <c r="K2076" i="4"/>
  <c r="K1268" i="4"/>
  <c r="K1805" i="4"/>
  <c r="N7315" i="4"/>
  <c r="I5479" i="4"/>
  <c r="K708" i="4"/>
  <c r="I5737" i="4"/>
  <c r="K2321" i="4"/>
  <c r="K1270" i="4"/>
  <c r="K1797" i="4"/>
  <c r="K1545" i="4"/>
  <c r="I5469" i="4"/>
  <c r="K700" i="4"/>
  <c r="I7311" i="4"/>
  <c r="K2336" i="4"/>
  <c r="N7050" i="4"/>
  <c r="N7069" i="4"/>
  <c r="K1285" i="4"/>
  <c r="K1284" i="4"/>
  <c r="I6538" i="4"/>
  <c r="K1809" i="4"/>
  <c r="I6499" i="4"/>
  <c r="I6505" i="4"/>
  <c r="N7319" i="4"/>
  <c r="K1541" i="4"/>
  <c r="K1531" i="4"/>
  <c r="I6014" i="4"/>
  <c r="I5470" i="4"/>
  <c r="I5465" i="4"/>
  <c r="K693" i="4"/>
  <c r="I7328" i="4"/>
  <c r="K2325" i="4"/>
  <c r="N7057" i="4"/>
  <c r="K1792" i="4"/>
  <c r="N7325" i="4"/>
  <c r="I5468" i="4"/>
  <c r="I7048" i="4"/>
  <c r="I6276" i="4"/>
  <c r="K977" i="4"/>
  <c r="I7066" i="4"/>
  <c r="I5744" i="4"/>
  <c r="K2339" i="4"/>
  <c r="N7067" i="4"/>
  <c r="I6520" i="4"/>
  <c r="I6508" i="4"/>
  <c r="N7331" i="4"/>
  <c r="N7026" i="4"/>
  <c r="K1530" i="4"/>
  <c r="I6010" i="4"/>
  <c r="I6007" i="4"/>
  <c r="I5483" i="4"/>
  <c r="K986" i="4"/>
  <c r="I7047" i="4"/>
  <c r="I7332" i="4"/>
  <c r="I6273" i="4"/>
  <c r="K2329" i="4"/>
  <c r="N7051" i="4"/>
  <c r="K1273" i="4"/>
  <c r="I6242" i="4"/>
  <c r="I6496" i="4"/>
  <c r="N7327" i="4"/>
  <c r="I5992" i="4"/>
  <c r="I5463" i="4"/>
  <c r="K995" i="4"/>
  <c r="I7049" i="4"/>
  <c r="I7324" i="4"/>
  <c r="I5732" i="4"/>
  <c r="K2319" i="4"/>
  <c r="K993" i="4"/>
  <c r="K705" i="4"/>
  <c r="I7062" i="4"/>
  <c r="I7314" i="4"/>
  <c r="I7023" i="4"/>
  <c r="I6261" i="4"/>
  <c r="K2338" i="4"/>
  <c r="K2071" i="4"/>
  <c r="N7053" i="4"/>
  <c r="K1278" i="4"/>
  <c r="I6527" i="4"/>
  <c r="K1814" i="4"/>
  <c r="I6498" i="4"/>
  <c r="K998" i="4"/>
  <c r="K697" i="4"/>
  <c r="K704" i="4"/>
  <c r="I7064" i="4"/>
  <c r="I7318" i="4"/>
  <c r="I7315" i="4"/>
  <c r="I5735" i="4"/>
  <c r="I5447" i="4"/>
  <c r="I6275" i="4"/>
  <c r="K2340" i="4"/>
  <c r="K2334" i="4"/>
  <c r="K2074" i="4"/>
  <c r="K1785" i="4"/>
  <c r="N7058" i="4"/>
  <c r="K1265" i="4"/>
  <c r="K1279" i="4"/>
  <c r="I6534" i="4"/>
  <c r="K1808" i="4"/>
  <c r="K1804" i="4"/>
  <c r="I6497" i="4"/>
  <c r="N7324" i="4"/>
  <c r="N7326" i="4"/>
  <c r="K1528" i="4"/>
  <c r="I5994" i="4"/>
  <c r="I5466" i="4"/>
  <c r="I5474" i="4"/>
  <c r="I6279" i="4"/>
  <c r="K1006" i="4"/>
  <c r="K1823" i="4"/>
  <c r="K1794" i="4"/>
  <c r="I7350" i="4"/>
  <c r="K1005" i="4"/>
  <c r="K1009" i="4"/>
  <c r="K716" i="4"/>
  <c r="K1815" i="4"/>
  <c r="K1833" i="4"/>
  <c r="I6794" i="4"/>
  <c r="K2095" i="4"/>
  <c r="K2090" i="4"/>
  <c r="K2625" i="4"/>
  <c r="K2323" i="4"/>
  <c r="I6551" i="4"/>
  <c r="I7344" i="4"/>
  <c r="I7340" i="4"/>
  <c r="I6300" i="4"/>
  <c r="I6819" i="4"/>
  <c r="I6815" i="4"/>
  <c r="K2348" i="4"/>
  <c r="I6036" i="4"/>
  <c r="I6024" i="4"/>
  <c r="I5766" i="4"/>
  <c r="K1552" i="4"/>
  <c r="K1573" i="4"/>
  <c r="N7351" i="4"/>
  <c r="N7355" i="4"/>
  <c r="K1287" i="4"/>
  <c r="K1019" i="4"/>
  <c r="I6796" i="4"/>
  <c r="K2620" i="4"/>
  <c r="I7356" i="4"/>
  <c r="I6821" i="4"/>
  <c r="I5770" i="4"/>
  <c r="K1557" i="4"/>
  <c r="K1302" i="4"/>
  <c r="K729" i="4"/>
  <c r="I6803" i="4"/>
  <c r="K2629" i="4"/>
  <c r="I7348" i="4"/>
  <c r="I6830" i="4"/>
  <c r="I6038" i="4"/>
  <c r="I5761" i="4"/>
  <c r="K1559" i="4"/>
  <c r="K1574" i="4"/>
  <c r="N7335" i="4"/>
  <c r="N7059" i="4"/>
  <c r="K1306" i="4"/>
  <c r="K1004" i="4"/>
  <c r="K1837" i="4"/>
  <c r="I6805" i="4"/>
  <c r="K2618" i="4"/>
  <c r="I6566" i="4"/>
  <c r="I7055" i="4"/>
  <c r="I6820" i="4"/>
  <c r="K2357" i="4"/>
  <c r="I6017" i="4"/>
  <c r="I5756" i="4"/>
  <c r="K1567" i="4"/>
  <c r="N7347" i="4"/>
  <c r="K1018" i="4"/>
  <c r="K717" i="4"/>
  <c r="K1816" i="4"/>
  <c r="I6791" i="4"/>
  <c r="K2101" i="4"/>
  <c r="K2610" i="4"/>
  <c r="I6559" i="4"/>
  <c r="I6265" i="4"/>
  <c r="I7335" i="4"/>
  <c r="I6285" i="4"/>
  <c r="K2354" i="4"/>
  <c r="I6035" i="4"/>
  <c r="K1013" i="4"/>
  <c r="K1021" i="4"/>
  <c r="K732" i="4"/>
  <c r="K1831" i="4"/>
  <c r="K1830" i="4"/>
  <c r="I6797" i="4"/>
  <c r="K2097" i="4"/>
  <c r="K2084" i="4"/>
  <c r="K2616" i="4"/>
  <c r="I6560" i="4"/>
  <c r="I7337" i="4"/>
  <c r="I7355" i="4"/>
  <c r="I6289" i="4"/>
  <c r="I6811" i="4"/>
  <c r="K2343" i="4"/>
  <c r="K2346" i="4"/>
  <c r="I6016" i="4"/>
  <c r="I5771" i="4"/>
  <c r="I5753" i="4"/>
  <c r="K1565" i="4"/>
  <c r="N7354" i="4"/>
  <c r="K1309" i="4"/>
  <c r="K1298" i="4"/>
  <c r="K733" i="4"/>
  <c r="I6558" i="4"/>
  <c r="I6281" i="4"/>
  <c r="K1001" i="4"/>
  <c r="K727" i="4"/>
  <c r="K1834" i="4"/>
  <c r="I6806" i="4"/>
  <c r="K2081" i="4"/>
  <c r="K2613" i="4"/>
  <c r="I6552" i="4"/>
  <c r="I7343" i="4"/>
  <c r="I6302" i="4"/>
  <c r="I6809" i="4"/>
  <c r="K2351" i="4"/>
  <c r="I6023" i="4"/>
  <c r="I5758" i="4"/>
  <c r="K1566" i="4"/>
  <c r="N7339" i="4"/>
  <c r="K1310" i="4"/>
  <c r="K730" i="4"/>
  <c r="K2096" i="4"/>
  <c r="I6290" i="4"/>
  <c r="K2361" i="4"/>
  <c r="N7348" i="4"/>
  <c r="K1015" i="4"/>
  <c r="K2092" i="4"/>
  <c r="I6544" i="4"/>
  <c r="K2349" i="4"/>
  <c r="I6029" i="4"/>
  <c r="K1551" i="4"/>
  <c r="N7346" i="4"/>
  <c r="K1289" i="4"/>
  <c r="K1294" i="4"/>
  <c r="K711" i="4"/>
  <c r="K2102" i="4"/>
  <c r="I6557" i="4"/>
  <c r="I6288" i="4"/>
  <c r="I6526" i="4"/>
  <c r="I5773" i="4"/>
  <c r="K1568" i="4"/>
  <c r="K1299" i="4"/>
  <c r="K1000" i="4"/>
  <c r="K1817" i="4"/>
  <c r="I6785" i="4"/>
  <c r="K2609" i="4"/>
  <c r="I7347" i="4"/>
  <c r="I6287" i="4"/>
  <c r="K2352" i="4"/>
  <c r="I6015" i="4"/>
  <c r="K714" i="4"/>
  <c r="K728" i="4"/>
  <c r="K1829" i="4"/>
  <c r="I6786" i="4"/>
  <c r="K2100" i="4"/>
  <c r="I6553" i="4"/>
  <c r="I6550" i="4"/>
  <c r="I6301" i="4"/>
  <c r="I6825" i="4"/>
  <c r="K2353" i="4"/>
  <c r="I6037" i="4"/>
  <c r="I5760" i="4"/>
  <c r="K1561" i="4"/>
  <c r="N7352" i="4"/>
  <c r="K1308" i="4"/>
  <c r="K1003" i="4"/>
  <c r="I6788" i="4"/>
  <c r="K2619" i="4"/>
  <c r="I6296" i="4"/>
  <c r="K1010" i="4"/>
  <c r="K1007" i="4"/>
  <c r="K712" i="4"/>
  <c r="K1838" i="4"/>
  <c r="K1825" i="4"/>
  <c r="I6802" i="4"/>
  <c r="K2079" i="4"/>
  <c r="K2087" i="4"/>
  <c r="K2617" i="4"/>
  <c r="I6561" i="4"/>
  <c r="I6564" i="4"/>
  <c r="I7341" i="4"/>
  <c r="I6292" i="4"/>
  <c r="I6280" i="4"/>
  <c r="I6817" i="4"/>
  <c r="K2362" i="4"/>
  <c r="K2344" i="4"/>
  <c r="I6020" i="4"/>
  <c r="I5764" i="4"/>
  <c r="I5759" i="4"/>
  <c r="K1570" i="4"/>
  <c r="K1553" i="4"/>
  <c r="N7340" i="4"/>
  <c r="K1300" i="4"/>
  <c r="K1304" i="4"/>
  <c r="K722" i="4"/>
  <c r="I6800" i="4"/>
  <c r="K2612" i="4"/>
  <c r="I6297" i="4"/>
  <c r="K2359" i="4"/>
  <c r="I5769" i="4"/>
  <c r="N7337" i="4"/>
  <c r="K1002" i="4"/>
  <c r="K1821" i="4"/>
  <c r="I6500" i="4"/>
  <c r="K2623" i="4"/>
  <c r="I7339" i="4"/>
  <c r="I6814" i="4"/>
  <c r="I6026" i="4"/>
  <c r="I5768" i="4"/>
  <c r="K1571" i="4"/>
  <c r="K1563" i="4"/>
  <c r="N7341" i="4"/>
  <c r="K1303" i="4"/>
  <c r="K1295" i="4"/>
  <c r="K731" i="4"/>
  <c r="K1836" i="4"/>
  <c r="K2094" i="4"/>
  <c r="K2608" i="4"/>
  <c r="I7346" i="4"/>
  <c r="I6299" i="4"/>
  <c r="I6813" i="4"/>
  <c r="K2345" i="4"/>
  <c r="I6027" i="4"/>
  <c r="K1555" i="4"/>
  <c r="N7345" i="4"/>
  <c r="K1290" i="4"/>
  <c r="K1016" i="4"/>
  <c r="K715" i="4"/>
  <c r="K1835" i="4"/>
  <c r="I6795" i="4"/>
  <c r="K2098" i="4"/>
  <c r="K2621" i="4"/>
  <c r="I6562" i="4"/>
  <c r="I7345" i="4"/>
  <c r="I6294" i="4"/>
  <c r="I6826" i="4"/>
  <c r="K2364" i="4"/>
  <c r="I6018" i="4"/>
  <c r="K1014" i="4"/>
  <c r="K1011" i="4"/>
  <c r="K713" i="4"/>
  <c r="K1819" i="4"/>
  <c r="I6789" i="4"/>
  <c r="I6804" i="4"/>
  <c r="K2080" i="4"/>
  <c r="K2624" i="4"/>
  <c r="K2614" i="4"/>
  <c r="I6543" i="4"/>
  <c r="I7358" i="4"/>
  <c r="I6284" i="4"/>
  <c r="I6283" i="4"/>
  <c r="I6824" i="4"/>
  <c r="K2355" i="4"/>
  <c r="K2358" i="4"/>
  <c r="I6034" i="4"/>
  <c r="I5754" i="4"/>
  <c r="K1569" i="4"/>
  <c r="K1572" i="4"/>
  <c r="N7356" i="4"/>
  <c r="K1292" i="4"/>
  <c r="K1291" i="4"/>
  <c r="I6801" i="4"/>
  <c r="K721" i="4"/>
  <c r="K1536" i="4"/>
  <c r="K2628" i="4"/>
  <c r="I6547" i="4"/>
  <c r="I6000" i="4"/>
  <c r="K2350" i="4"/>
  <c r="I5752" i="4"/>
  <c r="K1271" i="4"/>
  <c r="K1297" i="4"/>
  <c r="I6556" i="4"/>
  <c r="I5755" i="4"/>
  <c r="K1826" i="4"/>
  <c r="I6298" i="4"/>
  <c r="I5767" i="4"/>
  <c r="N7336" i="4"/>
  <c r="K1828" i="4"/>
  <c r="I7354" i="4"/>
  <c r="I6030" i="4"/>
  <c r="N7358" i="4"/>
  <c r="K725" i="4"/>
  <c r="K2089" i="4"/>
  <c r="I6565" i="4"/>
  <c r="I6822" i="4"/>
  <c r="K1017" i="4"/>
  <c r="I6784" i="4"/>
  <c r="K2622" i="4"/>
  <c r="I7342" i="4"/>
  <c r="I6818" i="4"/>
  <c r="I6032" i="4"/>
  <c r="N7343" i="4"/>
  <c r="I7843" i="4"/>
  <c r="K726" i="4"/>
  <c r="K2091" i="4"/>
  <c r="I7349" i="4"/>
  <c r="I6807" i="4"/>
  <c r="K1008" i="4"/>
  <c r="K719" i="4"/>
  <c r="K724" i="4"/>
  <c r="K1824" i="4"/>
  <c r="I6787" i="4"/>
  <c r="I6792" i="4"/>
  <c r="K2099" i="4"/>
  <c r="K2607" i="4"/>
  <c r="K2627" i="4"/>
  <c r="I6549" i="4"/>
  <c r="I7336" i="4"/>
  <c r="I7338" i="4"/>
  <c r="I6295" i="4"/>
  <c r="I6827" i="4"/>
  <c r="I6808" i="4"/>
  <c r="K2365" i="4"/>
  <c r="I6033" i="4"/>
  <c r="I6028" i="4"/>
  <c r="I5751" i="4"/>
  <c r="I5472" i="4"/>
  <c r="K1556" i="4"/>
  <c r="N7342" i="4"/>
  <c r="N7357" i="4"/>
  <c r="K1307" i="4"/>
  <c r="K1022" i="4"/>
  <c r="K1832" i="4"/>
  <c r="K2085" i="4"/>
  <c r="I6563" i="4"/>
  <c r="I6823" i="4"/>
  <c r="I6031" i="4"/>
  <c r="K1564" i="4"/>
  <c r="K1293" i="4"/>
  <c r="K720" i="4"/>
  <c r="I6793" i="4"/>
  <c r="K2083" i="4"/>
  <c r="I6555" i="4"/>
  <c r="I6291" i="4"/>
  <c r="K2070" i="4"/>
  <c r="I5763" i="4"/>
  <c r="I5762" i="4"/>
  <c r="K1560" i="4"/>
  <c r="N7338" i="4"/>
  <c r="N7350" i="4"/>
  <c r="K1305" i="4"/>
  <c r="K1020" i="4"/>
  <c r="K1822" i="4"/>
  <c r="I6790" i="4"/>
  <c r="K2626" i="4"/>
  <c r="I6545" i="4"/>
  <c r="I7352" i="4"/>
  <c r="I6828" i="4"/>
  <c r="K2356" i="4"/>
  <c r="I6021" i="4"/>
  <c r="I5757" i="4"/>
  <c r="K1562" i="4"/>
  <c r="N7353" i="4"/>
  <c r="K1296" i="4"/>
  <c r="K999" i="4"/>
  <c r="K723" i="4"/>
  <c r="K1827" i="4"/>
  <c r="I6783" i="4"/>
  <c r="K2088" i="4"/>
  <c r="K2630" i="4"/>
  <c r="I6548" i="4"/>
  <c r="I7357" i="4"/>
  <c r="I6293" i="4"/>
  <c r="K2363" i="4"/>
  <c r="K2360" i="4"/>
  <c r="I5772" i="4"/>
  <c r="K1012" i="4"/>
  <c r="K718" i="4"/>
  <c r="K734" i="4"/>
  <c r="K1820" i="4"/>
  <c r="I6799" i="4"/>
  <c r="K2093" i="4"/>
  <c r="K2086" i="4"/>
  <c r="K2615" i="4"/>
  <c r="I6554" i="4"/>
  <c r="I7351" i="4"/>
  <c r="I7353" i="4"/>
  <c r="I6282" i="4"/>
  <c r="I6829" i="4"/>
  <c r="I6810" i="4"/>
  <c r="K2366" i="4"/>
  <c r="I6022" i="4"/>
  <c r="I5742" i="4"/>
  <c r="I5774" i="4"/>
  <c r="K1558" i="4"/>
  <c r="N7344" i="4"/>
  <c r="N7349" i="4"/>
  <c r="K1301" i="4"/>
  <c r="I7870" i="4"/>
  <c r="K1032" i="4"/>
  <c r="I6025" i="4"/>
  <c r="I7104" i="4"/>
  <c r="K1578" i="4"/>
  <c r="K1037" i="4"/>
  <c r="K1039" i="4"/>
  <c r="K747" i="4"/>
  <c r="I6318" i="4"/>
  <c r="I6305" i="4"/>
  <c r="I6569" i="4"/>
  <c r="K2115" i="4"/>
  <c r="K2110" i="4"/>
  <c r="I7109" i="4"/>
  <c r="K2381" i="4"/>
  <c r="K2382" i="4"/>
  <c r="I7081" i="4"/>
  <c r="K1584" i="4"/>
  <c r="K1596" i="4"/>
  <c r="K2911" i="4"/>
  <c r="K1840" i="4"/>
  <c r="K1852" i="4"/>
  <c r="I6040" i="4"/>
  <c r="K2642" i="4"/>
  <c r="K2652" i="4"/>
  <c r="I6842" i="4"/>
  <c r="K1035" i="4"/>
  <c r="I6316" i="4"/>
  <c r="I7114" i="4"/>
  <c r="K1591" i="4"/>
  <c r="K1861" i="4"/>
  <c r="K2635" i="4"/>
  <c r="K1045" i="4"/>
  <c r="I6314" i="4"/>
  <c r="K2108" i="4"/>
  <c r="I7103" i="4"/>
  <c r="I7089" i="4"/>
  <c r="K2913" i="4"/>
  <c r="K1851" i="4"/>
  <c r="I6050" i="4"/>
  <c r="K2641" i="4"/>
  <c r="K2645" i="4"/>
  <c r="I6852" i="4"/>
  <c r="K1034" i="4"/>
  <c r="I6323" i="4"/>
  <c r="I6567" i="4"/>
  <c r="I7098" i="4"/>
  <c r="K2377" i="4"/>
  <c r="K1594" i="4"/>
  <c r="K2896" i="4"/>
  <c r="K1857" i="4"/>
  <c r="I6055" i="4"/>
  <c r="K2638" i="4"/>
  <c r="I6833" i="4"/>
  <c r="K1044" i="4"/>
  <c r="K758" i="4"/>
  <c r="I6320" i="4"/>
  <c r="I6580" i="4"/>
  <c r="K2116" i="4"/>
  <c r="I7112" i="4"/>
  <c r="K2387" i="4"/>
  <c r="I7076" i="4"/>
  <c r="K1579" i="4"/>
  <c r="K2907" i="4"/>
  <c r="K2611" i="4"/>
  <c r="K1040" i="4"/>
  <c r="K741" i="4"/>
  <c r="K742" i="4"/>
  <c r="I6311" i="4"/>
  <c r="I6585" i="4"/>
  <c r="I6573" i="4"/>
  <c r="K2107" i="4"/>
  <c r="I7100" i="4"/>
  <c r="I7113" i="4"/>
  <c r="K2367" i="4"/>
  <c r="I7090" i="4"/>
  <c r="I7073" i="4"/>
  <c r="K1580" i="4"/>
  <c r="K2918" i="4"/>
  <c r="K1858" i="4"/>
  <c r="K1853" i="4"/>
  <c r="I6059" i="4"/>
  <c r="K2647" i="4"/>
  <c r="K2632" i="4"/>
  <c r="I6844" i="4"/>
  <c r="I6546" i="4"/>
  <c r="I7844" i="4"/>
  <c r="K7822" i="4"/>
  <c r="K748" i="4"/>
  <c r="I7086" i="4"/>
  <c r="K2917" i="4"/>
  <c r="K745" i="4"/>
  <c r="K753" i="4"/>
  <c r="I6576" i="4"/>
  <c r="I6590" i="4"/>
  <c r="I7099" i="4"/>
  <c r="I7118" i="4"/>
  <c r="I7091" i="4"/>
  <c r="K1583" i="4"/>
  <c r="K2902" i="4"/>
  <c r="K2909" i="4"/>
  <c r="I6840" i="4"/>
  <c r="K2375" i="4"/>
  <c r="K2916" i="4"/>
  <c r="I6832" i="4"/>
  <c r="K746" i="4"/>
  <c r="I6584" i="4"/>
  <c r="K2376" i="4"/>
  <c r="K1288" i="4"/>
  <c r="I6044" i="4"/>
  <c r="K2631" i="4"/>
  <c r="I6853" i="4"/>
  <c r="K739" i="4"/>
  <c r="I6578" i="4"/>
  <c r="K2374" i="4"/>
  <c r="I7088" i="4"/>
  <c r="K1862" i="4"/>
  <c r="I6046" i="4"/>
  <c r="K2347" i="4"/>
  <c r="K756" i="4"/>
  <c r="I6324" i="4"/>
  <c r="I6582" i="4"/>
  <c r="K1818" i="4"/>
  <c r="K2380" i="4"/>
  <c r="I7087" i="4"/>
  <c r="K1588" i="4"/>
  <c r="K1041" i="4"/>
  <c r="K1043" i="4"/>
  <c r="I6313" i="4"/>
  <c r="I6586" i="4"/>
  <c r="K2124" i="4"/>
  <c r="I7116" i="4"/>
  <c r="K2370" i="4"/>
  <c r="I7072" i="4"/>
  <c r="K1587" i="4"/>
  <c r="K2898" i="4"/>
  <c r="I6058" i="4"/>
  <c r="I6049" i="4"/>
  <c r="I6838" i="4"/>
  <c r="K749" i="4"/>
  <c r="I6571" i="4"/>
  <c r="K2368" i="4"/>
  <c r="K1597" i="4"/>
  <c r="K1042" i="4"/>
  <c r="K1023" i="4"/>
  <c r="K755" i="4"/>
  <c r="I6307" i="4"/>
  <c r="I6583" i="4"/>
  <c r="I6589" i="4"/>
  <c r="K2112" i="4"/>
  <c r="I7111" i="4"/>
  <c r="I7105" i="4"/>
  <c r="K2390" i="4"/>
  <c r="K2082" i="4"/>
  <c r="I7092" i="4"/>
  <c r="K1581" i="4"/>
  <c r="K2904" i="4"/>
  <c r="K2905" i="4"/>
  <c r="K1847" i="4"/>
  <c r="I6056" i="4"/>
  <c r="I6045" i="4"/>
  <c r="K2654" i="4"/>
  <c r="I6837" i="4"/>
  <c r="I6849" i="4"/>
  <c r="K737" i="4"/>
  <c r="I6568" i="4"/>
  <c r="I7110" i="4"/>
  <c r="K1589" i="4"/>
  <c r="K1554" i="4"/>
  <c r="K2649" i="4"/>
  <c r="K1028" i="4"/>
  <c r="I6325" i="4"/>
  <c r="K2125" i="4"/>
  <c r="K2385" i="4"/>
  <c r="K1576" i="4"/>
  <c r="K1844" i="4"/>
  <c r="K1854" i="4"/>
  <c r="I6041" i="4"/>
  <c r="K2643" i="4"/>
  <c r="I6834" i="4"/>
  <c r="I6831" i="4"/>
  <c r="K750" i="4"/>
  <c r="I6309" i="4"/>
  <c r="K2126" i="4"/>
  <c r="I7108" i="4"/>
  <c r="I7085" i="4"/>
  <c r="K1575" i="4"/>
  <c r="K2903" i="4"/>
  <c r="K1842" i="4"/>
  <c r="I6061" i="4"/>
  <c r="K2650" i="4"/>
  <c r="I6850" i="4"/>
  <c r="K1031" i="4"/>
  <c r="K738" i="4"/>
  <c r="I6303" i="4"/>
  <c r="I6574" i="4"/>
  <c r="K2121" i="4"/>
  <c r="I7107" i="4"/>
  <c r="K2373" i="4"/>
  <c r="I7093" i="4"/>
  <c r="K1593" i="4"/>
  <c r="K2899" i="4"/>
  <c r="K1859" i="4"/>
  <c r="K1024" i="4"/>
  <c r="K740" i="4"/>
  <c r="K751" i="4"/>
  <c r="I6304" i="4"/>
  <c r="I6570" i="4"/>
  <c r="I6587" i="4"/>
  <c r="K2120" i="4"/>
  <c r="I7095" i="4"/>
  <c r="K2383" i="4"/>
  <c r="K2378" i="4"/>
  <c r="I7080" i="4"/>
  <c r="K1586" i="4"/>
  <c r="K1590" i="4"/>
  <c r="K2912" i="4"/>
  <c r="K1841" i="4"/>
  <c r="K1860" i="4"/>
  <c r="I6048" i="4"/>
  <c r="K2639" i="4"/>
  <c r="K2653" i="4"/>
  <c r="I6841" i="4"/>
  <c r="K7823" i="4"/>
  <c r="K2103" i="4"/>
  <c r="K1036" i="4"/>
  <c r="I6306" i="4"/>
  <c r="K2105" i="4"/>
  <c r="K2384" i="4"/>
  <c r="I7079" i="4"/>
  <c r="K1850" i="4"/>
  <c r="I6057" i="4"/>
  <c r="I6054" i="4"/>
  <c r="K2648" i="4"/>
  <c r="I6854" i="4"/>
  <c r="K754" i="4"/>
  <c r="I6286" i="4"/>
  <c r="I6039" i="4"/>
  <c r="I7096" i="4"/>
  <c r="K1848" i="4"/>
  <c r="I6047" i="4"/>
  <c r="K1030" i="4"/>
  <c r="K2122" i="4"/>
  <c r="K2901" i="4"/>
  <c r="K2633" i="4"/>
  <c r="I6846" i="4"/>
  <c r="K2111" i="4"/>
  <c r="I6812" i="4"/>
  <c r="K2914" i="4"/>
  <c r="K744" i="4"/>
  <c r="I6308" i="4"/>
  <c r="K2123" i="4"/>
  <c r="K2372" i="4"/>
  <c r="K1585" i="4"/>
  <c r="K1839" i="4"/>
  <c r="K2646" i="4"/>
  <c r="I6848" i="4"/>
  <c r="I7871" i="4"/>
  <c r="I6315" i="4"/>
  <c r="I7101" i="4"/>
  <c r="I7071" i="4"/>
  <c r="K1046" i="4"/>
  <c r="K1038" i="4"/>
  <c r="K743" i="4"/>
  <c r="K735" i="4"/>
  <c r="I6312" i="4"/>
  <c r="I6575" i="4"/>
  <c r="K2106" i="4"/>
  <c r="K2114" i="4"/>
  <c r="I7117" i="4"/>
  <c r="K2369" i="4"/>
  <c r="K2386" i="4"/>
  <c r="I7094" i="4"/>
  <c r="I6798" i="4"/>
  <c r="K1577" i="4"/>
  <c r="K2895" i="4"/>
  <c r="K1843" i="4"/>
  <c r="K1856" i="4"/>
  <c r="I6051" i="4"/>
  <c r="K2651" i="4"/>
  <c r="K2644" i="4"/>
  <c r="I6845" i="4"/>
  <c r="K1033" i="4"/>
  <c r="I6322" i="4"/>
  <c r="K2104" i="4"/>
  <c r="I7083" i="4"/>
  <c r="K2910" i="4"/>
  <c r="I6052" i="4"/>
  <c r="I6835" i="4"/>
  <c r="K757" i="4"/>
  <c r="I6572" i="4"/>
  <c r="I7106" i="4"/>
  <c r="I7078" i="4"/>
  <c r="K2900" i="4"/>
  <c r="K1855" i="4"/>
  <c r="I6060" i="4"/>
  <c r="I6053" i="4"/>
  <c r="K2637" i="4"/>
  <c r="I6847" i="4"/>
  <c r="K1026" i="4"/>
  <c r="I6326" i="4"/>
  <c r="I6581" i="4"/>
  <c r="K2118" i="4"/>
  <c r="K2388" i="4"/>
  <c r="I7075" i="4"/>
  <c r="K2915" i="4"/>
  <c r="K1849" i="4"/>
  <c r="I6062" i="4"/>
  <c r="K2636" i="4"/>
  <c r="I6839" i="4"/>
  <c r="K1029" i="4"/>
  <c r="K752" i="4"/>
  <c r="I6319" i="4"/>
  <c r="I6579" i="4"/>
  <c r="K2109" i="4"/>
  <c r="I7115" i="4"/>
  <c r="K2389" i="4"/>
  <c r="I7074" i="4"/>
  <c r="K1598" i="4"/>
  <c r="K1592" i="4"/>
  <c r="K2906" i="4"/>
  <c r="K1025" i="4"/>
  <c r="K1027" i="4"/>
  <c r="K736" i="4"/>
  <c r="I6317" i="4"/>
  <c r="I6321" i="4"/>
  <c r="I6588" i="4"/>
  <c r="K2117" i="4"/>
  <c r="K2119" i="4"/>
  <c r="I7102" i="4"/>
  <c r="K2379" i="4"/>
  <c r="I7084" i="4"/>
  <c r="I7082" i="4"/>
  <c r="K1595" i="4"/>
  <c r="K2897" i="4"/>
  <c r="K2908" i="4"/>
  <c r="K1846" i="4"/>
  <c r="I6043" i="4"/>
  <c r="I5765" i="4"/>
  <c r="K2640" i="4"/>
  <c r="I6851" i="4"/>
  <c r="I6843" i="4"/>
  <c r="K1065" i="4"/>
  <c r="I7139" i="4"/>
  <c r="I6867" i="4"/>
  <c r="K1341" i="4"/>
  <c r="K2404" i="4"/>
  <c r="K1322" i="4"/>
  <c r="K1068" i="4"/>
  <c r="K781" i="4"/>
  <c r="K773" i="4"/>
  <c r="I7136" i="4"/>
  <c r="K3193" i="4"/>
  <c r="K3191" i="4"/>
  <c r="K2678" i="4"/>
  <c r="I6870" i="4"/>
  <c r="I6605" i="4"/>
  <c r="I6597" i="4"/>
  <c r="K1342" i="4"/>
  <c r="K2131" i="4"/>
  <c r="K2145" i="4"/>
  <c r="K2406" i="4"/>
  <c r="K2936" i="4"/>
  <c r="K2934" i="4"/>
  <c r="K1881" i="4"/>
  <c r="K1582" i="4"/>
  <c r="K1312" i="4"/>
  <c r="I6331" i="4"/>
  <c r="I6349" i="4"/>
  <c r="I7367" i="4"/>
  <c r="I7077" i="4"/>
  <c r="I7389" i="4"/>
  <c r="K1063" i="4"/>
  <c r="K3196" i="4"/>
  <c r="I6591" i="4"/>
  <c r="K2149" i="4"/>
  <c r="K1882" i="4"/>
  <c r="I6327" i="4"/>
  <c r="I7401" i="4"/>
  <c r="K776" i="4"/>
  <c r="K3202" i="4"/>
  <c r="I6855" i="4"/>
  <c r="K1340" i="4"/>
  <c r="K2393" i="4"/>
  <c r="K2933" i="4"/>
  <c r="K1872" i="4"/>
  <c r="K1326" i="4"/>
  <c r="I6347" i="4"/>
  <c r="I6333" i="4"/>
  <c r="I7374" i="4"/>
  <c r="I7392" i="4"/>
  <c r="I7383" i="4"/>
  <c r="K765" i="4"/>
  <c r="I7125" i="4"/>
  <c r="K2671" i="4"/>
  <c r="I6877" i="4"/>
  <c r="K1345" i="4"/>
  <c r="K2132" i="4"/>
  <c r="K2408" i="4"/>
  <c r="K1867" i="4"/>
  <c r="K1316" i="4"/>
  <c r="I6339" i="4"/>
  <c r="I7364" i="4"/>
  <c r="I7398" i="4"/>
  <c r="K1059" i="4"/>
  <c r="K778" i="4"/>
  <c r="I6836" i="4"/>
  <c r="K3184" i="4"/>
  <c r="K2669" i="4"/>
  <c r="I6577" i="4"/>
  <c r="I6601" i="4"/>
  <c r="K1337" i="4"/>
  <c r="K2128" i="4"/>
  <c r="K2399" i="4"/>
  <c r="K1054" i="4"/>
  <c r="K1050" i="4"/>
  <c r="K777" i="4"/>
  <c r="I7138" i="4"/>
  <c r="I7134" i="4"/>
  <c r="K3187" i="4"/>
  <c r="K2663" i="4"/>
  <c r="K2664" i="4"/>
  <c r="I6861" i="4"/>
  <c r="I6871" i="4"/>
  <c r="I6593" i="4"/>
  <c r="K1336" i="4"/>
  <c r="K2136" i="4"/>
  <c r="K2135" i="4"/>
  <c r="K2407" i="4"/>
  <c r="K2938" i="4"/>
  <c r="K2942" i="4"/>
  <c r="K1884" i="4"/>
  <c r="K1318" i="4"/>
  <c r="K1324" i="4"/>
  <c r="I6328" i="4"/>
  <c r="I7378" i="4"/>
  <c r="I7379" i="4"/>
  <c r="I7405" i="4"/>
  <c r="K7824" i="4"/>
  <c r="K7851" i="4"/>
  <c r="K3188" i="4"/>
  <c r="I6599" i="4"/>
  <c r="K2634" i="4"/>
  <c r="K1069" i="4"/>
  <c r="K761" i="4"/>
  <c r="I7124" i="4"/>
  <c r="K3200" i="4"/>
  <c r="K2661" i="4"/>
  <c r="K2666" i="4"/>
  <c r="I6614" i="4"/>
  <c r="I6310" i="4"/>
  <c r="K2138" i="4"/>
  <c r="K2414" i="4"/>
  <c r="K2935" i="4"/>
  <c r="K1875" i="4"/>
  <c r="K1314" i="4"/>
  <c r="K1315" i="4"/>
  <c r="I7370" i="4"/>
  <c r="I7371" i="4"/>
  <c r="I7384" i="4"/>
  <c r="I7140" i="4"/>
  <c r="K1358" i="4"/>
  <c r="K2928" i="4"/>
  <c r="I7362" i="4"/>
  <c r="K1062" i="4"/>
  <c r="I6856" i="4"/>
  <c r="I6612" i="4"/>
  <c r="K2922" i="4"/>
  <c r="K1870" i="4"/>
  <c r="K1329" i="4"/>
  <c r="I6350" i="4"/>
  <c r="I7382" i="4"/>
  <c r="K1047" i="4"/>
  <c r="K775" i="4"/>
  <c r="K3192" i="4"/>
  <c r="I6596" i="4"/>
  <c r="K1354" i="4"/>
  <c r="K2923" i="4"/>
  <c r="K1865" i="4"/>
  <c r="I7376" i="4"/>
  <c r="I7394" i="4"/>
  <c r="K766" i="4"/>
  <c r="I7128" i="4"/>
  <c r="K2662" i="4"/>
  <c r="I6595" i="4"/>
  <c r="K1344" i="4"/>
  <c r="K2144" i="4"/>
  <c r="K2932" i="4"/>
  <c r="K1058" i="4"/>
  <c r="K762" i="4"/>
  <c r="I7130" i="4"/>
  <c r="K3198" i="4"/>
  <c r="K2657" i="4"/>
  <c r="I6865" i="4"/>
  <c r="K1355" i="4"/>
  <c r="K1335" i="4"/>
  <c r="K2146" i="4"/>
  <c r="K2405" i="4"/>
  <c r="K2939" i="4"/>
  <c r="K1880" i="4"/>
  <c r="K1330" i="4"/>
  <c r="I6344" i="4"/>
  <c r="I7375" i="4"/>
  <c r="I7400" i="4"/>
  <c r="K1048" i="4"/>
  <c r="K3185" i="4"/>
  <c r="I6868" i="4"/>
  <c r="K1351" i="4"/>
  <c r="K2929" i="4"/>
  <c r="K1334" i="4"/>
  <c r="K1052" i="4"/>
  <c r="K769" i="4"/>
  <c r="K774" i="4"/>
  <c r="I7122" i="4"/>
  <c r="K3183" i="4"/>
  <c r="K2675" i="4"/>
  <c r="K2668" i="4"/>
  <c r="I6860" i="4"/>
  <c r="I6602" i="4"/>
  <c r="I6608" i="4"/>
  <c r="K1347" i="4"/>
  <c r="K2142" i="4"/>
  <c r="K2143" i="4"/>
  <c r="K2396" i="4"/>
  <c r="K2926" i="4"/>
  <c r="K2930" i="4"/>
  <c r="K1886" i="4"/>
  <c r="K1311" i="4"/>
  <c r="K1313" i="4"/>
  <c r="I6340" i="4"/>
  <c r="I6042" i="4"/>
  <c r="I7372" i="4"/>
  <c r="I7397" i="4"/>
  <c r="I7387" i="4"/>
  <c r="K782" i="4"/>
  <c r="K2674" i="4"/>
  <c r="I6613" i="4"/>
  <c r="K2411" i="4"/>
  <c r="K1878" i="4"/>
  <c r="I7365" i="4"/>
  <c r="K1061" i="4"/>
  <c r="I7123" i="4"/>
  <c r="K2658" i="4"/>
  <c r="I6594" i="4"/>
  <c r="K2127" i="4"/>
  <c r="K2941" i="4"/>
  <c r="K1874" i="4"/>
  <c r="K1877" i="4"/>
  <c r="K1320" i="4"/>
  <c r="I6348" i="4"/>
  <c r="I7373" i="4"/>
  <c r="I7368" i="4"/>
  <c r="I7391" i="4"/>
  <c r="K1064" i="4"/>
  <c r="K772" i="4"/>
  <c r="I7131" i="4"/>
  <c r="K2667" i="4"/>
  <c r="I6872" i="4"/>
  <c r="K1339" i="4"/>
  <c r="K2150" i="4"/>
  <c r="K2937" i="4"/>
  <c r="K1876" i="4"/>
  <c r="K1331" i="4"/>
  <c r="I7380" i="4"/>
  <c r="I7402" i="4"/>
  <c r="K1066" i="4"/>
  <c r="K767" i="4"/>
  <c r="I7137" i="4"/>
  <c r="K3206" i="4"/>
  <c r="K2656" i="4"/>
  <c r="I6866" i="4"/>
  <c r="I6598" i="4"/>
  <c r="K1349" i="4"/>
  <c r="K2134" i="4"/>
  <c r="K2397" i="4"/>
  <c r="K2113" i="4"/>
  <c r="K1057" i="4"/>
  <c r="K1055" i="4"/>
  <c r="K779" i="4"/>
  <c r="I7120" i="4"/>
  <c r="I7133" i="4"/>
  <c r="K3204" i="4"/>
  <c r="K2677" i="4"/>
  <c r="K2655" i="4"/>
  <c r="I6873" i="4"/>
  <c r="I6600" i="4"/>
  <c r="I6607" i="4"/>
  <c r="K1343" i="4"/>
  <c r="K2141" i="4"/>
  <c r="K1845" i="4"/>
  <c r="K2403" i="4"/>
  <c r="K2927" i="4"/>
  <c r="K1863" i="4"/>
  <c r="K1864" i="4"/>
  <c r="K1319" i="4"/>
  <c r="I6336" i="4"/>
  <c r="I6343" i="4"/>
  <c r="I7369" i="4"/>
  <c r="I7399" i="4"/>
  <c r="I7404" i="4"/>
  <c r="K780" i="4"/>
  <c r="K2147" i="4"/>
  <c r="K1067" i="4"/>
  <c r="I7132" i="4"/>
  <c r="I6875" i="4"/>
  <c r="K1356" i="4"/>
  <c r="K2392" i="4"/>
  <c r="K1871" i="4"/>
  <c r="I6346" i="4"/>
  <c r="I7395" i="4"/>
  <c r="I6864" i="4"/>
  <c r="K1332" i="4"/>
  <c r="I7129" i="4"/>
  <c r="K2139" i="4"/>
  <c r="K1317" i="4"/>
  <c r="I7361" i="4"/>
  <c r="I7388" i="4"/>
  <c r="K2673" i="4"/>
  <c r="K2409" i="4"/>
  <c r="I6341" i="4"/>
  <c r="K1070" i="4"/>
  <c r="K3203" i="4"/>
  <c r="I6858" i="4"/>
  <c r="K2391" i="4"/>
  <c r="K770" i="4"/>
  <c r="K3199" i="4"/>
  <c r="K2371" i="4"/>
  <c r="I6611" i="4"/>
  <c r="K2413" i="4"/>
  <c r="K1869" i="4"/>
  <c r="I6329" i="4"/>
  <c r="I7406" i="4"/>
  <c r="K7850" i="4"/>
  <c r="I7126" i="4"/>
  <c r="K2665" i="4"/>
  <c r="I6604" i="4"/>
  <c r="K2398" i="4"/>
  <c r="K1879" i="4"/>
  <c r="K1053" i="4"/>
  <c r="K1051" i="4"/>
  <c r="K771" i="4"/>
  <c r="I7141" i="4"/>
  <c r="I7135" i="4"/>
  <c r="K3205" i="4"/>
  <c r="K2659" i="4"/>
  <c r="I6857" i="4"/>
  <c r="I6863" i="4"/>
  <c r="I6606" i="4"/>
  <c r="K1346" i="4"/>
  <c r="K1353" i="4"/>
  <c r="K2140" i="4"/>
  <c r="K2401" i="4"/>
  <c r="K2395" i="4"/>
  <c r="K2924" i="4"/>
  <c r="K1873" i="4"/>
  <c r="K1885" i="4"/>
  <c r="K1333" i="4"/>
  <c r="I6342" i="4"/>
  <c r="I6337" i="4"/>
  <c r="I7377" i="4"/>
  <c r="I7363" i="4"/>
  <c r="I7393" i="4"/>
  <c r="K1049" i="4"/>
  <c r="K3201" i="4"/>
  <c r="I6876" i="4"/>
  <c r="K2148" i="4"/>
  <c r="K2921" i="4"/>
  <c r="I6334" i="4"/>
  <c r="I7390" i="4"/>
  <c r="K759" i="4"/>
  <c r="K3194" i="4"/>
  <c r="I6869" i="4"/>
  <c r="K1352" i="4"/>
  <c r="K2394" i="4"/>
  <c r="K2931" i="4"/>
  <c r="K1883" i="4"/>
  <c r="K1325" i="4"/>
  <c r="I6335" i="4"/>
  <c r="I6345" i="4"/>
  <c r="I7381" i="4"/>
  <c r="I7396" i="4"/>
  <c r="I7386" i="4"/>
  <c r="K763" i="4"/>
  <c r="I7142" i="4"/>
  <c r="K3189" i="4"/>
  <c r="K2660" i="4"/>
  <c r="I6609" i="4"/>
  <c r="K2130" i="4"/>
  <c r="K2402" i="4"/>
  <c r="K2925" i="4"/>
  <c r="K1327" i="4"/>
  <c r="I6330" i="4"/>
  <c r="I7366" i="4"/>
  <c r="I7403" i="4"/>
  <c r="K1060" i="4"/>
  <c r="K764" i="4"/>
  <c r="I7121" i="4"/>
  <c r="K3197" i="4"/>
  <c r="K2676" i="4"/>
  <c r="I6878" i="4"/>
  <c r="I6610" i="4"/>
  <c r="K1357" i="4"/>
  <c r="K2137" i="4"/>
  <c r="K2400" i="4"/>
  <c r="K2919" i="4"/>
  <c r="K1056" i="4"/>
  <c r="K768" i="4"/>
  <c r="K760" i="4"/>
  <c r="I7127" i="4"/>
  <c r="K3190" i="4"/>
  <c r="K3186" i="4"/>
  <c r="K2672" i="4"/>
  <c r="I6874" i="4"/>
  <c r="I6859" i="4"/>
  <c r="I6603" i="4"/>
  <c r="K1348" i="4"/>
  <c r="K1338" i="4"/>
  <c r="K2129" i="4"/>
  <c r="K2410" i="4"/>
  <c r="K2920" i="4"/>
  <c r="K2940" i="4"/>
  <c r="K1866" i="4"/>
  <c r="K1321" i="4"/>
  <c r="K1328" i="4"/>
  <c r="I6332" i="4"/>
  <c r="I7359" i="4"/>
  <c r="I7360" i="4"/>
  <c r="I7385" i="4"/>
  <c r="I7097" i="4"/>
  <c r="I7872" i="4"/>
  <c r="I6889" i="4"/>
  <c r="K1080" i="4"/>
  <c r="K3210" i="4"/>
  <c r="I7421" i="4"/>
  <c r="I7160" i="4"/>
  <c r="K1086" i="4"/>
  <c r="K804" i="4"/>
  <c r="K801" i="4"/>
  <c r="K3225" i="4"/>
  <c r="K2684" i="4"/>
  <c r="K2679" i="4"/>
  <c r="I7425" i="4"/>
  <c r="K2428" i="4"/>
  <c r="K2423" i="4"/>
  <c r="I6879" i="4"/>
  <c r="I7157" i="4"/>
  <c r="I7147" i="4"/>
  <c r="K3481" i="4"/>
  <c r="K3485" i="4"/>
  <c r="K1366" i="4"/>
  <c r="K2173" i="4"/>
  <c r="K2155" i="4"/>
  <c r="K1634" i="4"/>
  <c r="I6638" i="4"/>
  <c r="I6635" i="4"/>
  <c r="K2956" i="4"/>
  <c r="K1614" i="4"/>
  <c r="K1601" i="4"/>
  <c r="K796" i="4"/>
  <c r="K2693" i="4"/>
  <c r="I6901" i="4"/>
  <c r="K3489" i="4"/>
  <c r="K2164" i="4"/>
  <c r="I6636" i="4"/>
  <c r="K1618" i="4"/>
  <c r="K800" i="4"/>
  <c r="K2697" i="4"/>
  <c r="I7409" i="4"/>
  <c r="I7150" i="4"/>
  <c r="K1379" i="4"/>
  <c r="K1642" i="4"/>
  <c r="I6631" i="4"/>
  <c r="I6637" i="4"/>
  <c r="K2943" i="4"/>
  <c r="K2953" i="4"/>
  <c r="K1619" i="4"/>
  <c r="K1072" i="4"/>
  <c r="K3230" i="4"/>
  <c r="K2696" i="4"/>
  <c r="K2422" i="4"/>
  <c r="I6883" i="4"/>
  <c r="K3488" i="4"/>
  <c r="K1369" i="4"/>
  <c r="K2174" i="4"/>
  <c r="K1630" i="4"/>
  <c r="I6617" i="4"/>
  <c r="K2954" i="4"/>
  <c r="K1604" i="4"/>
  <c r="K1077" i="4"/>
  <c r="K3219" i="4"/>
  <c r="K2690" i="4"/>
  <c r="I7419" i="4"/>
  <c r="K2432" i="4"/>
  <c r="I6892" i="4"/>
  <c r="I7151" i="4"/>
  <c r="K3480" i="4"/>
  <c r="K1370" i="4"/>
  <c r="K2162" i="4"/>
  <c r="K1639" i="4"/>
  <c r="K1074" i="4"/>
  <c r="K786" i="4"/>
  <c r="K792" i="4"/>
  <c r="K3226" i="4"/>
  <c r="K2691" i="4"/>
  <c r="I7429" i="4"/>
  <c r="I7416" i="4"/>
  <c r="K2429" i="4"/>
  <c r="K2133" i="4"/>
  <c r="I6897" i="4"/>
  <c r="I7162" i="4"/>
  <c r="I7143" i="4"/>
  <c r="K3474" i="4"/>
  <c r="K1381" i="4"/>
  <c r="K2167" i="4"/>
  <c r="K2157" i="4"/>
  <c r="K1643" i="4"/>
  <c r="K1350" i="4"/>
  <c r="I6632" i="4"/>
  <c r="K2964" i="4"/>
  <c r="K2965" i="4"/>
  <c r="K1611" i="4"/>
  <c r="K2426" i="4"/>
  <c r="K3208" i="4"/>
  <c r="I7423" i="4"/>
  <c r="I6862" i="4"/>
  <c r="K2170" i="4"/>
  <c r="K2944" i="4"/>
  <c r="K3212" i="4"/>
  <c r="K1360" i="4"/>
  <c r="K3218" i="4"/>
  <c r="K1644" i="4"/>
  <c r="K2962" i="4"/>
  <c r="K3222" i="4"/>
  <c r="K3476" i="4"/>
  <c r="K2951" i="4"/>
  <c r="K805" i="4"/>
  <c r="K2419" i="4"/>
  <c r="K1382" i="4"/>
  <c r="K789" i="4"/>
  <c r="I7410" i="4"/>
  <c r="I6884" i="4"/>
  <c r="K1625" i="4"/>
  <c r="K2959" i="4"/>
  <c r="K1076" i="4"/>
  <c r="K3224" i="4"/>
  <c r="K2427" i="4"/>
  <c r="K1088" i="4"/>
  <c r="K1084" i="4"/>
  <c r="K793" i="4"/>
  <c r="K3223" i="4"/>
  <c r="K3216" i="4"/>
  <c r="K2700" i="4"/>
  <c r="I7428" i="4"/>
  <c r="I7417" i="4"/>
  <c r="K2433" i="4"/>
  <c r="K2415" i="4"/>
  <c r="I6891" i="4"/>
  <c r="I7164" i="4"/>
  <c r="I7146" i="4"/>
  <c r="K3491" i="4"/>
  <c r="K3195" i="4"/>
  <c r="K1376" i="4"/>
  <c r="K2154" i="4"/>
  <c r="K2169" i="4"/>
  <c r="K1631" i="4"/>
  <c r="I6630" i="4"/>
  <c r="I6626" i="4"/>
  <c r="K2961" i="4"/>
  <c r="K1607" i="4"/>
  <c r="K1323" i="4"/>
  <c r="K3220" i="4"/>
  <c r="I7420" i="4"/>
  <c r="I7166" i="4"/>
  <c r="K1368" i="4"/>
  <c r="K1632" i="4"/>
  <c r="K2958" i="4"/>
  <c r="K1075" i="4"/>
  <c r="K783" i="4"/>
  <c r="K2687" i="4"/>
  <c r="K2425" i="4"/>
  <c r="I7144" i="4"/>
  <c r="K1371" i="4"/>
  <c r="K1628" i="4"/>
  <c r="I6619" i="4"/>
  <c r="I6621" i="4"/>
  <c r="K2957" i="4"/>
  <c r="K2670" i="4"/>
  <c r="K1613" i="4"/>
  <c r="K1081" i="4"/>
  <c r="K3228" i="4"/>
  <c r="I7412" i="4"/>
  <c r="K2438" i="4"/>
  <c r="I7165" i="4"/>
  <c r="K3494" i="4"/>
  <c r="K1373" i="4"/>
  <c r="K2152" i="4"/>
  <c r="K1637" i="4"/>
  <c r="K2952" i="4"/>
  <c r="K1609" i="4"/>
  <c r="K1091" i="4"/>
  <c r="K802" i="4"/>
  <c r="K3217" i="4"/>
  <c r="K2694" i="4"/>
  <c r="I7424" i="4"/>
  <c r="K2434" i="4"/>
  <c r="I6887" i="4"/>
  <c r="I7163" i="4"/>
  <c r="K3477" i="4"/>
  <c r="K1372" i="4"/>
  <c r="K2161" i="4"/>
  <c r="K1087" i="4"/>
  <c r="K1089" i="4"/>
  <c r="K784" i="4"/>
  <c r="K3215" i="4"/>
  <c r="K3229" i="4"/>
  <c r="K2682" i="4"/>
  <c r="I7408" i="4"/>
  <c r="I7418" i="4"/>
  <c r="K2435" i="4"/>
  <c r="I6899" i="4"/>
  <c r="I6898" i="4"/>
  <c r="I7156" i="4"/>
  <c r="K3478" i="4"/>
  <c r="K3484" i="4"/>
  <c r="K1365" i="4"/>
  <c r="K2166" i="4"/>
  <c r="K2163" i="4"/>
  <c r="K1627" i="4"/>
  <c r="I6634" i="4"/>
  <c r="I6623" i="4"/>
  <c r="K2945" i="4"/>
  <c r="K1621" i="4"/>
  <c r="K1602" i="4"/>
  <c r="K7825" i="4"/>
  <c r="K2680" i="4"/>
  <c r="K3214" i="4"/>
  <c r="K2421" i="4"/>
  <c r="I7145" i="4"/>
  <c r="K1375" i="4"/>
  <c r="I6622" i="4"/>
  <c r="K2430" i="4"/>
  <c r="K2949" i="4"/>
  <c r="I6890" i="4"/>
  <c r="I6618" i="4"/>
  <c r="K799" i="4"/>
  <c r="I6886" i="4"/>
  <c r="I6616" i="4"/>
  <c r="K3207" i="4"/>
  <c r="I6902" i="4"/>
  <c r="K2151" i="4"/>
  <c r="K3213" i="4"/>
  <c r="K2416" i="4"/>
  <c r="I7153" i="4"/>
  <c r="K2172" i="4"/>
  <c r="I6625" i="4"/>
  <c r="K785" i="4"/>
  <c r="I7415" i="4"/>
  <c r="I6896" i="4"/>
  <c r="K1092" i="4"/>
  <c r="K806" i="4"/>
  <c r="K791" i="4"/>
  <c r="K3211" i="4"/>
  <c r="K2692" i="4"/>
  <c r="K2702" i="4"/>
  <c r="I7414" i="4"/>
  <c r="I7119" i="4"/>
  <c r="K2436" i="4"/>
  <c r="I6880" i="4"/>
  <c r="I6888" i="4"/>
  <c r="I7161" i="4"/>
  <c r="K3482" i="4"/>
  <c r="K3471" i="4"/>
  <c r="K1359" i="4"/>
  <c r="K1362" i="4"/>
  <c r="K2165" i="4"/>
  <c r="K1640" i="4"/>
  <c r="K1633" i="4"/>
  <c r="I6633" i="4"/>
  <c r="K2966" i="4"/>
  <c r="K1606" i="4"/>
  <c r="K1600" i="4"/>
  <c r="K790" i="4"/>
  <c r="K2701" i="4"/>
  <c r="K2437" i="4"/>
  <c r="K3473" i="4"/>
  <c r="K2158" i="4"/>
  <c r="I6615" i="4"/>
  <c r="K1612" i="4"/>
  <c r="K797" i="4"/>
  <c r="K3227" i="4"/>
  <c r="I7426" i="4"/>
  <c r="I6894" i="4"/>
  <c r="K3493" i="4"/>
  <c r="K2156" i="4"/>
  <c r="K1638" i="4"/>
  <c r="I6629" i="4"/>
  <c r="K2946" i="4"/>
  <c r="K2963" i="4"/>
  <c r="K1622" i="4"/>
  <c r="K1079" i="4"/>
  <c r="K798" i="4"/>
  <c r="K2695" i="4"/>
  <c r="I7407" i="4"/>
  <c r="I6881" i="4"/>
  <c r="I7149" i="4"/>
  <c r="K3492" i="4"/>
  <c r="K2171" i="4"/>
  <c r="K1629" i="4"/>
  <c r="I6624" i="4"/>
  <c r="K2955" i="4"/>
  <c r="K1620" i="4"/>
  <c r="K1078" i="4"/>
  <c r="K787" i="4"/>
  <c r="K3221" i="4"/>
  <c r="K2688" i="4"/>
  <c r="I7413" i="4"/>
  <c r="K2424" i="4"/>
  <c r="I7159" i="4"/>
  <c r="K3487" i="4"/>
  <c r="K1363" i="4"/>
  <c r="K2168" i="4"/>
  <c r="K1868" i="4"/>
  <c r="K1090" i="4"/>
  <c r="K803" i="4"/>
  <c r="K794" i="4"/>
  <c r="K3209" i="4"/>
  <c r="K2689" i="4"/>
  <c r="K2699" i="4"/>
  <c r="I7411" i="4"/>
  <c r="K2418" i="4"/>
  <c r="K2420" i="4"/>
  <c r="I6885" i="4"/>
  <c r="I6592" i="4"/>
  <c r="I7154" i="4"/>
  <c r="K3479" i="4"/>
  <c r="K1364" i="4"/>
  <c r="K1380" i="4"/>
  <c r="K2159" i="4"/>
  <c r="K1641" i="4"/>
  <c r="K1636" i="4"/>
  <c r="I6620" i="4"/>
  <c r="K2948" i="4"/>
  <c r="K2947" i="4"/>
  <c r="K1610" i="4"/>
  <c r="K7852" i="4"/>
  <c r="K788" i="4"/>
  <c r="K1083" i="4"/>
  <c r="K1085" i="4"/>
  <c r="K795" i="4"/>
  <c r="K2685" i="4"/>
  <c r="I7430" i="4"/>
  <c r="I6882" i="4"/>
  <c r="I6895" i="4"/>
  <c r="K3490" i="4"/>
  <c r="K1361" i="4"/>
  <c r="K1635" i="4"/>
  <c r="K1624" i="4"/>
  <c r="K2950" i="4"/>
  <c r="K1616" i="4"/>
  <c r="K1082" i="4"/>
  <c r="I7158" i="4"/>
  <c r="K1646" i="4"/>
  <c r="K1093" i="4"/>
  <c r="K2412" i="4"/>
  <c r="K3472" i="4"/>
  <c r="K2160" i="4"/>
  <c r="I6338" i="4"/>
  <c r="K1608" i="4"/>
  <c r="K1615" i="4"/>
  <c r="I7422" i="4"/>
  <c r="I7148" i="4"/>
  <c r="K1377" i="4"/>
  <c r="K1623" i="4"/>
  <c r="K1603" i="4"/>
  <c r="K1094" i="4"/>
  <c r="K2686" i="4"/>
  <c r="I7427" i="4"/>
  <c r="I7152" i="4"/>
  <c r="K3486" i="4"/>
  <c r="K1071" i="4"/>
  <c r="K1073" i="4"/>
  <c r="K2698" i="4"/>
  <c r="K2683" i="4"/>
  <c r="K2417" i="4"/>
  <c r="I6900" i="4"/>
  <c r="K3475" i="4"/>
  <c r="K1374" i="4"/>
  <c r="K1367" i="4"/>
  <c r="K1645" i="4"/>
  <c r="I6627" i="4"/>
  <c r="K1605" i="4"/>
  <c r="K1599" i="4"/>
  <c r="K1117" i="4"/>
  <c r="K808" i="4"/>
  <c r="I7175" i="4"/>
  <c r="K1387" i="4"/>
  <c r="K1920" i="4"/>
  <c r="K3508" i="4"/>
  <c r="I6913" i="4"/>
  <c r="K3770" i="4"/>
  <c r="K2970" i="4"/>
  <c r="K1906" i="4"/>
  <c r="K3248" i="4"/>
  <c r="K821" i="4"/>
  <c r="I7190" i="4"/>
  <c r="K2721" i="4"/>
  <c r="K1923" i="4"/>
  <c r="K1100" i="4"/>
  <c r="K820" i="4"/>
  <c r="I7170" i="4"/>
  <c r="I6893" i="4"/>
  <c r="K1400" i="4"/>
  <c r="K1911" i="4"/>
  <c r="K2441" i="4"/>
  <c r="K3514" i="4"/>
  <c r="K1663" i="4"/>
  <c r="I6914" i="4"/>
  <c r="K3769" i="4"/>
  <c r="K1103" i="4"/>
  <c r="K824" i="4"/>
  <c r="K812" i="4"/>
  <c r="I7181" i="4"/>
  <c r="K2706" i="4"/>
  <c r="K1386" i="4"/>
  <c r="K1403" i="4"/>
  <c r="K1930" i="4"/>
  <c r="K2460" i="4"/>
  <c r="K2449" i="4"/>
  <c r="K3511" i="4"/>
  <c r="K1670" i="4"/>
  <c r="K1657" i="4"/>
  <c r="I6906" i="4"/>
  <c r="K3761" i="4"/>
  <c r="I7443" i="4"/>
  <c r="I7433" i="4"/>
  <c r="K2972" i="4"/>
  <c r="K1892" i="4"/>
  <c r="K1903" i="4"/>
  <c r="K3246" i="4"/>
  <c r="K818" i="4"/>
  <c r="K1398" i="4"/>
  <c r="K3518" i="4"/>
  <c r="I6909" i="4"/>
  <c r="I7448" i="4"/>
  <c r="K3250" i="4"/>
  <c r="I7180" i="4"/>
  <c r="K1392" i="4"/>
  <c r="K2452" i="4"/>
  <c r="K3510" i="4"/>
  <c r="K1667" i="4"/>
  <c r="K1650" i="4"/>
  <c r="I6922" i="4"/>
  <c r="I6903" i="4"/>
  <c r="K3775" i="4"/>
  <c r="I7444" i="4"/>
  <c r="I7431" i="4"/>
  <c r="K2980" i="4"/>
  <c r="K1904" i="4"/>
  <c r="K1907" i="4"/>
  <c r="K3235" i="4"/>
  <c r="K3242" i="4"/>
  <c r="K825" i="4"/>
  <c r="K2704" i="4"/>
  <c r="K2445" i="4"/>
  <c r="K1659" i="4"/>
  <c r="I7454" i="4"/>
  <c r="K3243" i="4"/>
  <c r="K809" i="4"/>
  <c r="K1406" i="4"/>
  <c r="K1109" i="4"/>
  <c r="I7189" i="4"/>
  <c r="K2723" i="4"/>
  <c r="K1933" i="4"/>
  <c r="K3496" i="4"/>
  <c r="I6920" i="4"/>
  <c r="K3762" i="4"/>
  <c r="I7450" i="4"/>
  <c r="I7449" i="4"/>
  <c r="K2968" i="4"/>
  <c r="K1888" i="4"/>
  <c r="K1889" i="4"/>
  <c r="K3238" i="4"/>
  <c r="K7826" i="4"/>
  <c r="K7853" i="4"/>
  <c r="I7186" i="4"/>
  <c r="K2717" i="4"/>
  <c r="K2462" i="4"/>
  <c r="K1662" i="4"/>
  <c r="I7453" i="4"/>
  <c r="K2989" i="4"/>
  <c r="K1111" i="4"/>
  <c r="K823" i="4"/>
  <c r="K1399" i="4"/>
  <c r="K1926" i="4"/>
  <c r="K1107" i="4"/>
  <c r="I7173" i="4"/>
  <c r="K2712" i="4"/>
  <c r="K1913" i="4"/>
  <c r="K2450" i="4"/>
  <c r="K1654" i="4"/>
  <c r="I6915" i="4"/>
  <c r="K1102" i="4"/>
  <c r="I7184" i="4"/>
  <c r="K2722" i="4"/>
  <c r="K1393" i="4"/>
  <c r="K1919" i="4"/>
  <c r="K2454" i="4"/>
  <c r="K3505" i="4"/>
  <c r="K1652" i="4"/>
  <c r="I6912" i="4"/>
  <c r="K3772" i="4"/>
  <c r="I7439" i="4"/>
  <c r="K2973" i="4"/>
  <c r="K1898" i="4"/>
  <c r="K3252" i="4"/>
  <c r="I7177" i="4"/>
  <c r="K1658" i="4"/>
  <c r="K3767" i="4"/>
  <c r="K1097" i="4"/>
  <c r="K2710" i="4"/>
  <c r="K2443" i="4"/>
  <c r="K3507" i="4"/>
  <c r="K1378" i="4"/>
  <c r="I6925" i="4"/>
  <c r="K3774" i="4"/>
  <c r="I7436" i="4"/>
  <c r="K2981" i="4"/>
  <c r="K1617" i="4"/>
  <c r="K3241" i="4"/>
  <c r="I7183" i="4"/>
  <c r="K1916" i="4"/>
  <c r="I6923" i="4"/>
  <c r="K1110" i="4"/>
  <c r="K2713" i="4"/>
  <c r="K827" i="4"/>
  <c r="K2724" i="4"/>
  <c r="K2442" i="4"/>
  <c r="K1661" i="4"/>
  <c r="K3766" i="4"/>
  <c r="I7442" i="4"/>
  <c r="K2974" i="4"/>
  <c r="K1902" i="4"/>
  <c r="K3244" i="4"/>
  <c r="K1115" i="4"/>
  <c r="K813" i="4"/>
  <c r="K2719" i="4"/>
  <c r="K1388" i="4"/>
  <c r="K2444" i="4"/>
  <c r="K3499" i="4"/>
  <c r="I6916" i="4"/>
  <c r="I7434" i="4"/>
  <c r="K2982" i="4"/>
  <c r="K1894" i="4"/>
  <c r="K1113" i="4"/>
  <c r="K830" i="4"/>
  <c r="I7168" i="4"/>
  <c r="K1397" i="4"/>
  <c r="K1925" i="4"/>
  <c r="K1112" i="4"/>
  <c r="K814" i="4"/>
  <c r="I7182" i="4"/>
  <c r="K2718" i="4"/>
  <c r="K1389" i="4"/>
  <c r="K1912" i="4"/>
  <c r="K2456" i="4"/>
  <c r="K3495" i="4"/>
  <c r="K1653" i="4"/>
  <c r="I6921" i="4"/>
  <c r="K1114" i="4"/>
  <c r="K1104" i="4"/>
  <c r="K829" i="4"/>
  <c r="I7172" i="4"/>
  <c r="I7178" i="4"/>
  <c r="K2707" i="4"/>
  <c r="K1383" i="4"/>
  <c r="K1391" i="4"/>
  <c r="K1927" i="4"/>
  <c r="K2461" i="4"/>
  <c r="K3509" i="4"/>
  <c r="K3506" i="4"/>
  <c r="K1665" i="4"/>
  <c r="I6907" i="4"/>
  <c r="I6911" i="4"/>
  <c r="K3773" i="4"/>
  <c r="I7441" i="4"/>
  <c r="I7432" i="4"/>
  <c r="K2985" i="4"/>
  <c r="K1909" i="4"/>
  <c r="K3253" i="4"/>
  <c r="K3240" i="4"/>
  <c r="K807" i="4"/>
  <c r="K1922" i="4"/>
  <c r="K3503" i="4"/>
  <c r="K3771" i="4"/>
  <c r="K2987" i="4"/>
  <c r="K3239" i="4"/>
  <c r="I7171" i="4"/>
  <c r="K1929" i="4"/>
  <c r="K2459" i="4"/>
  <c r="K3517" i="4"/>
  <c r="K1664" i="4"/>
  <c r="K1669" i="4"/>
  <c r="I6917" i="4"/>
  <c r="K3759" i="4"/>
  <c r="K3779" i="4"/>
  <c r="I7440" i="4"/>
  <c r="K2984" i="4"/>
  <c r="K2976" i="4"/>
  <c r="K1901" i="4"/>
  <c r="K1900" i="4"/>
  <c r="K3249" i="4"/>
  <c r="K2960" i="4"/>
  <c r="I7174" i="4"/>
  <c r="K1385" i="4"/>
  <c r="K2439" i="4"/>
  <c r="I6904" i="4"/>
  <c r="I7451" i="4"/>
  <c r="K1108" i="4"/>
  <c r="I7167" i="4"/>
  <c r="K1384" i="4"/>
  <c r="K1116" i="4"/>
  <c r="I7176" i="4"/>
  <c r="K2708" i="4"/>
  <c r="K1914" i="4"/>
  <c r="K3515" i="4"/>
  <c r="I6908" i="4"/>
  <c r="K3781" i="4"/>
  <c r="I7438" i="4"/>
  <c r="I7446" i="4"/>
  <c r="K2979" i="4"/>
  <c r="K1890" i="4"/>
  <c r="K1895" i="4"/>
  <c r="K3236" i="4"/>
  <c r="K1118" i="4"/>
  <c r="K1924" i="4"/>
  <c r="K3765" i="4"/>
  <c r="K3247" i="4"/>
  <c r="K2725" i="4"/>
  <c r="K816" i="4"/>
  <c r="K1401" i="4"/>
  <c r="K3512" i="4"/>
  <c r="K1105" i="4"/>
  <c r="K815" i="4"/>
  <c r="K2715" i="4"/>
  <c r="K1921" i="4"/>
  <c r="K3513" i="4"/>
  <c r="I6919" i="4"/>
  <c r="K2971" i="4"/>
  <c r="K3251" i="4"/>
  <c r="K1626" i="4"/>
  <c r="K2969" i="4"/>
  <c r="K1928" i="4"/>
  <c r="K1649" i="4"/>
  <c r="K3764" i="4"/>
  <c r="K2975" i="4"/>
  <c r="K1887" i="4"/>
  <c r="K1101" i="4"/>
  <c r="K3502" i="4"/>
  <c r="K2978" i="4"/>
  <c r="K1931" i="4"/>
  <c r="K1402" i="4"/>
  <c r="K3768" i="4"/>
  <c r="K2988" i="4"/>
  <c r="K3254" i="4"/>
  <c r="K819" i="4"/>
  <c r="I7185" i="4"/>
  <c r="K1396" i="4"/>
  <c r="K1918" i="4"/>
  <c r="K2447" i="4"/>
  <c r="K1668" i="4"/>
  <c r="K3777" i="4"/>
  <c r="I7155" i="4"/>
  <c r="K1896" i="4"/>
  <c r="K3232" i="4"/>
  <c r="K1096" i="4"/>
  <c r="I7188" i="4"/>
  <c r="K2716" i="4"/>
  <c r="K1395" i="4"/>
  <c r="K2440" i="4"/>
  <c r="K1106" i="4"/>
  <c r="K828" i="4"/>
  <c r="I7179" i="4"/>
  <c r="K1390" i="4"/>
  <c r="K1915" i="4"/>
  <c r="K2458" i="4"/>
  <c r="K3501" i="4"/>
  <c r="K1648" i="4"/>
  <c r="I6910" i="4"/>
  <c r="I6628" i="4"/>
  <c r="K1095" i="4"/>
  <c r="K822" i="4"/>
  <c r="K810" i="4"/>
  <c r="I7187" i="4"/>
  <c r="K2711" i="4"/>
  <c r="K2709" i="4"/>
  <c r="K1394" i="4"/>
  <c r="K1932" i="4"/>
  <c r="K2448" i="4"/>
  <c r="K2457" i="4"/>
  <c r="K3504" i="4"/>
  <c r="K1647" i="4"/>
  <c r="K1666" i="4"/>
  <c r="I6905" i="4"/>
  <c r="K3763" i="4"/>
  <c r="K3776" i="4"/>
  <c r="I7437" i="4"/>
  <c r="K2986" i="4"/>
  <c r="K1910" i="4"/>
  <c r="K1897" i="4"/>
  <c r="K3237" i="4"/>
  <c r="K1099" i="4"/>
  <c r="K2705" i="4"/>
  <c r="K2451" i="4"/>
  <c r="K1656" i="4"/>
  <c r="I7447" i="4"/>
  <c r="K1891" i="4"/>
  <c r="K811" i="4"/>
  <c r="K2431" i="4"/>
  <c r="K2455" i="4"/>
  <c r="K3500" i="4"/>
  <c r="K3516" i="4"/>
  <c r="K1651" i="4"/>
  <c r="I6926" i="4"/>
  <c r="I6924" i="4"/>
  <c r="K3778" i="4"/>
  <c r="I7445" i="4"/>
  <c r="I7435" i="4"/>
  <c r="K2990" i="4"/>
  <c r="K2681" i="4"/>
  <c r="K1908" i="4"/>
  <c r="K3231" i="4"/>
  <c r="K3245" i="4"/>
  <c r="K1098" i="4"/>
  <c r="K2720" i="4"/>
  <c r="K1934" i="4"/>
  <c r="K3498" i="4"/>
  <c r="K3782" i="4"/>
  <c r="K1905" i="4"/>
  <c r="K817" i="4"/>
  <c r="K2703" i="4"/>
  <c r="K2453" i="4"/>
  <c r="K826" i="4"/>
  <c r="K2726" i="4"/>
  <c r="K1404" i="4"/>
  <c r="K2153" i="4"/>
  <c r="K1655" i="4"/>
  <c r="K3780" i="4"/>
  <c r="K3483" i="4"/>
  <c r="I7452" i="4"/>
  <c r="K2983" i="4"/>
  <c r="K2977" i="4"/>
  <c r="K1899" i="4"/>
  <c r="K3234" i="4"/>
  <c r="K1132" i="4"/>
  <c r="K1954" i="4"/>
  <c r="I7463" i="4"/>
  <c r="K3268" i="4"/>
  <c r="I7206" i="4"/>
  <c r="K1135" i="4"/>
  <c r="K848" i="4"/>
  <c r="K838" i="4"/>
  <c r="K1946" i="4"/>
  <c r="K2991" i="4"/>
  <c r="K3013" i="4"/>
  <c r="I7477" i="4"/>
  <c r="I7169" i="4"/>
  <c r="K3532" i="4"/>
  <c r="K2184" i="4"/>
  <c r="K3273" i="4"/>
  <c r="K3263" i="4"/>
  <c r="K4064" i="4"/>
  <c r="I7202" i="4"/>
  <c r="I7200" i="4"/>
  <c r="K3805" i="4"/>
  <c r="K2219" i="4"/>
  <c r="K2205" i="4"/>
  <c r="K1686" i="4"/>
  <c r="K1677" i="4"/>
  <c r="K2735" i="4"/>
  <c r="K1410" i="4"/>
  <c r="K1423" i="4"/>
  <c r="K847" i="4"/>
  <c r="I7456" i="4"/>
  <c r="K1893" i="4"/>
  <c r="I7210" i="4"/>
  <c r="K1687" i="4"/>
  <c r="K1413" i="4"/>
  <c r="K854" i="4"/>
  <c r="K3009" i="4"/>
  <c r="K3529" i="4"/>
  <c r="K3278" i="4"/>
  <c r="I7207" i="4"/>
  <c r="K3795" i="4"/>
  <c r="K3799" i="4"/>
  <c r="K2218" i="4"/>
  <c r="K1682" i="4"/>
  <c r="K1693" i="4"/>
  <c r="K2739" i="4"/>
  <c r="K1421" i="4"/>
  <c r="K1414" i="4"/>
  <c r="K853" i="4"/>
  <c r="K3008" i="4"/>
  <c r="I7461" i="4"/>
  <c r="K2177" i="4"/>
  <c r="K3260" i="4"/>
  <c r="K3760" i="4"/>
  <c r="K3796" i="4"/>
  <c r="K2203" i="4"/>
  <c r="K1691" i="4"/>
  <c r="K1418" i="4"/>
  <c r="K1129" i="4"/>
  <c r="K834" i="4"/>
  <c r="K1955" i="4"/>
  <c r="K3006" i="4"/>
  <c r="I7470" i="4"/>
  <c r="K3537" i="4"/>
  <c r="K2188" i="4"/>
  <c r="K3266" i="4"/>
  <c r="K4066" i="4"/>
  <c r="I7191" i="4"/>
  <c r="K1139" i="4"/>
  <c r="K833" i="4"/>
  <c r="K843" i="4"/>
  <c r="K1951" i="4"/>
  <c r="K1660" i="4"/>
  <c r="K3000" i="4"/>
  <c r="I7471" i="4"/>
  <c r="I7459" i="4"/>
  <c r="K3539" i="4"/>
  <c r="K2196" i="4"/>
  <c r="K2195" i="4"/>
  <c r="K3277" i="4"/>
  <c r="K2967" i="4"/>
  <c r="K4054" i="4"/>
  <c r="I7194" i="4"/>
  <c r="I7201" i="4"/>
  <c r="K3802" i="4"/>
  <c r="K2212" i="4"/>
  <c r="K2211" i="4"/>
  <c r="K1684" i="4"/>
  <c r="K2745" i="4"/>
  <c r="K2736" i="4"/>
  <c r="K1426" i="4"/>
  <c r="K7854" i="4"/>
  <c r="K832" i="4"/>
  <c r="K3521" i="4"/>
  <c r="K4063" i="4"/>
  <c r="K1138" i="4"/>
  <c r="K835" i="4"/>
  <c r="K1936" i="4"/>
  <c r="K2992" i="4"/>
  <c r="I7474" i="4"/>
  <c r="K3531" i="4"/>
  <c r="K2193" i="4"/>
  <c r="K3269" i="4"/>
  <c r="K4053" i="4"/>
  <c r="I7192" i="4"/>
  <c r="K3798" i="4"/>
  <c r="K2201" i="4"/>
  <c r="K1917" i="4"/>
  <c r="K2728" i="4"/>
  <c r="K2731" i="4"/>
  <c r="K1131" i="4"/>
  <c r="K1949" i="4"/>
  <c r="K4058" i="4"/>
  <c r="K2743" i="4"/>
  <c r="K1128" i="4"/>
  <c r="I7469" i="4"/>
  <c r="K2198" i="4"/>
  <c r="I7209" i="4"/>
  <c r="K3783" i="4"/>
  <c r="K2221" i="4"/>
  <c r="K1681" i="4"/>
  <c r="K2737" i="4"/>
  <c r="K1427" i="4"/>
  <c r="K1937" i="4"/>
  <c r="K3538" i="4"/>
  <c r="K2192" i="4"/>
  <c r="K4056" i="4"/>
  <c r="K2217" i="4"/>
  <c r="K1674" i="4"/>
  <c r="K2741" i="4"/>
  <c r="K1127" i="4"/>
  <c r="K831" i="4"/>
  <c r="K3012" i="4"/>
  <c r="I7478" i="4"/>
  <c r="K2178" i="4"/>
  <c r="K4070" i="4"/>
  <c r="K1140" i="4"/>
  <c r="K844" i="4"/>
  <c r="K1947" i="4"/>
  <c r="K1957" i="4"/>
  <c r="K2996" i="4"/>
  <c r="I7457" i="4"/>
  <c r="K3541" i="4"/>
  <c r="K3274" i="4"/>
  <c r="K3256" i="4"/>
  <c r="K4061" i="4"/>
  <c r="I7195" i="4"/>
  <c r="K3791" i="4"/>
  <c r="K2214" i="4"/>
  <c r="K1675" i="4"/>
  <c r="K2727" i="4"/>
  <c r="K1415" i="4"/>
  <c r="K1133" i="4"/>
  <c r="K1942" i="4"/>
  <c r="K3533" i="4"/>
  <c r="K3258" i="4"/>
  <c r="K3803" i="4"/>
  <c r="K1120" i="4"/>
  <c r="K852" i="4"/>
  <c r="K850" i="4"/>
  <c r="K1943" i="4"/>
  <c r="K2999" i="4"/>
  <c r="K2998" i="4"/>
  <c r="I7466" i="4"/>
  <c r="K3522" i="4"/>
  <c r="K3542" i="4"/>
  <c r="K2175" i="4"/>
  <c r="K3255" i="4"/>
  <c r="K4057" i="4"/>
  <c r="K4065" i="4"/>
  <c r="I7193" i="4"/>
  <c r="K3792" i="4"/>
  <c r="K3797" i="4"/>
  <c r="K2200" i="4"/>
  <c r="K2202" i="4"/>
  <c r="K1683" i="4"/>
  <c r="K2746" i="4"/>
  <c r="K2750" i="4"/>
  <c r="K1407" i="4"/>
  <c r="K1141" i="4"/>
  <c r="K1944" i="4"/>
  <c r="I7460" i="4"/>
  <c r="K3276" i="4"/>
  <c r="K3794" i="4"/>
  <c r="K1672" i="4"/>
  <c r="K1416" i="4"/>
  <c r="K845" i="4"/>
  <c r="K3002" i="4"/>
  <c r="K3540" i="4"/>
  <c r="K3275" i="4"/>
  <c r="I7205" i="4"/>
  <c r="K3785" i="4"/>
  <c r="K3789" i="4"/>
  <c r="K2207" i="4"/>
  <c r="K1680" i="4"/>
  <c r="K1694" i="4"/>
  <c r="K2749" i="4"/>
  <c r="K1419" i="4"/>
  <c r="K1408" i="4"/>
  <c r="K840" i="4"/>
  <c r="K3010" i="4"/>
  <c r="K3534" i="4"/>
  <c r="K2187" i="4"/>
  <c r="K3265" i="4"/>
  <c r="I7212" i="4"/>
  <c r="K3786" i="4"/>
  <c r="K2209" i="4"/>
  <c r="K2747" i="4"/>
  <c r="K1428" i="4"/>
  <c r="K1121" i="4"/>
  <c r="K846" i="4"/>
  <c r="K1940" i="4"/>
  <c r="K3007" i="4"/>
  <c r="I7473" i="4"/>
  <c r="K3525" i="4"/>
  <c r="K2181" i="4"/>
  <c r="K3264" i="4"/>
  <c r="K4068" i="4"/>
  <c r="I7198" i="4"/>
  <c r="K1123" i="4"/>
  <c r="K851" i="4"/>
  <c r="K836" i="4"/>
  <c r="K1938" i="4"/>
  <c r="K3011" i="4"/>
  <c r="K3003" i="4"/>
  <c r="I7467" i="4"/>
  <c r="K3536" i="4"/>
  <c r="K3526" i="4"/>
  <c r="K2176" i="4"/>
  <c r="K2190" i="4"/>
  <c r="K3270" i="4"/>
  <c r="K4062" i="4"/>
  <c r="K4069" i="4"/>
  <c r="I7211" i="4"/>
  <c r="I6918" i="4"/>
  <c r="K3800" i="4"/>
  <c r="K2213" i="4"/>
  <c r="K1688" i="4"/>
  <c r="K1692" i="4"/>
  <c r="K2738" i="4"/>
  <c r="K2732" i="4"/>
  <c r="K1422" i="4"/>
  <c r="K3014" i="4"/>
  <c r="K1136" i="4"/>
  <c r="K1935" i="4"/>
  <c r="I7465" i="4"/>
  <c r="K2194" i="4"/>
  <c r="K4055" i="4"/>
  <c r="K3806" i="4"/>
  <c r="K1673" i="4"/>
  <c r="K1429" i="4"/>
  <c r="K3527" i="4"/>
  <c r="K2222" i="4"/>
  <c r="K1952" i="4"/>
  <c r="K4049" i="4"/>
  <c r="K2215" i="4"/>
  <c r="K2730" i="4"/>
  <c r="K1137" i="4"/>
  <c r="I7472" i="4"/>
  <c r="I7196" i="4"/>
  <c r="K1417" i="4"/>
  <c r="K1956" i="4"/>
  <c r="K3530" i="4"/>
  <c r="K3271" i="4"/>
  <c r="K1142" i="4"/>
  <c r="K3004" i="4"/>
  <c r="K3519" i="4"/>
  <c r="K2180" i="4"/>
  <c r="K4051" i="4"/>
  <c r="K3804" i="4"/>
  <c r="K1679" i="4"/>
  <c r="K1412" i="4"/>
  <c r="K837" i="4"/>
  <c r="K3005" i="4"/>
  <c r="K2179" i="4"/>
  <c r="K4050" i="4"/>
  <c r="K1119" i="4"/>
  <c r="K1122" i="4"/>
  <c r="K842" i="4"/>
  <c r="K1953" i="4"/>
  <c r="K1945" i="4"/>
  <c r="K2997" i="4"/>
  <c r="I7458" i="4"/>
  <c r="I7476" i="4"/>
  <c r="K3535" i="4"/>
  <c r="K2183" i="4"/>
  <c r="K2191" i="4"/>
  <c r="K3262" i="4"/>
  <c r="K4067" i="4"/>
  <c r="I7213" i="4"/>
  <c r="I7204" i="4"/>
  <c r="K3784" i="4"/>
  <c r="K3497" i="4"/>
  <c r="K2206" i="4"/>
  <c r="K1689" i="4"/>
  <c r="K1678" i="4"/>
  <c r="K2748" i="4"/>
  <c r="K2446" i="4"/>
  <c r="K1409" i="4"/>
  <c r="K839" i="4"/>
  <c r="K2994" i="4"/>
  <c r="K2186" i="4"/>
  <c r="I7203" i="4"/>
  <c r="K2210" i="4"/>
  <c r="K2740" i="4"/>
  <c r="K1130" i="4"/>
  <c r="K1950" i="4"/>
  <c r="I7464" i="4"/>
  <c r="K2185" i="4"/>
  <c r="K4060" i="4"/>
  <c r="I7197" i="4"/>
  <c r="K3788" i="4"/>
  <c r="K2216" i="4"/>
  <c r="K2208" i="4"/>
  <c r="K1671" i="4"/>
  <c r="K2744" i="4"/>
  <c r="K2733" i="4"/>
  <c r="K1424" i="4"/>
  <c r="K1134" i="4"/>
  <c r="K1958" i="4"/>
  <c r="I7468" i="4"/>
  <c r="K3528" i="4"/>
  <c r="K3272" i="4"/>
  <c r="K4048" i="4"/>
  <c r="K3801" i="4"/>
  <c r="K2199" i="4"/>
  <c r="K1690" i="4"/>
  <c r="K2742" i="4"/>
  <c r="K1425" i="4"/>
  <c r="K1125" i="4"/>
  <c r="K849" i="4"/>
  <c r="K2995" i="4"/>
  <c r="K2714" i="4"/>
  <c r="I7475" i="4"/>
  <c r="K3523" i="4"/>
  <c r="K2197" i="4"/>
  <c r="K3261" i="4"/>
  <c r="K4059" i="4"/>
  <c r="K1124" i="4"/>
  <c r="K1126" i="4"/>
  <c r="K841" i="4"/>
  <c r="K1941" i="4"/>
  <c r="K1948" i="4"/>
  <c r="K3001" i="4"/>
  <c r="I7455" i="4"/>
  <c r="I7462" i="4"/>
  <c r="K3524" i="4"/>
  <c r="K3233" i="4"/>
  <c r="K2189" i="4"/>
  <c r="K3267" i="4"/>
  <c r="K3259" i="4"/>
  <c r="K4052" i="4"/>
  <c r="I7214" i="4"/>
  <c r="I7208" i="4"/>
  <c r="K3790" i="4"/>
  <c r="K3793" i="4"/>
  <c r="K2220" i="4"/>
  <c r="K1676" i="4"/>
  <c r="K1405" i="4"/>
  <c r="K2734" i="4"/>
  <c r="K1411" i="4"/>
  <c r="K1430" i="4"/>
  <c r="K7827" i="4"/>
  <c r="K1150" i="4"/>
  <c r="K1972" i="4"/>
  <c r="K3829" i="4"/>
  <c r="K4350" i="4"/>
  <c r="K1710" i="4"/>
  <c r="K1157" i="4"/>
  <c r="K1155" i="4"/>
  <c r="K863" i="4"/>
  <c r="K1964" i="4"/>
  <c r="K1970" i="4"/>
  <c r="I7489" i="4"/>
  <c r="K3808" i="4"/>
  <c r="K3520" i="4"/>
  <c r="K3285" i="4"/>
  <c r="K2237" i="4"/>
  <c r="K4349" i="4"/>
  <c r="K4351" i="4"/>
  <c r="K2483" i="4"/>
  <c r="K1703" i="4"/>
  <c r="K1712" i="4"/>
  <c r="K3034" i="4"/>
  <c r="K1446" i="4"/>
  <c r="K1441" i="4"/>
  <c r="K2500" i="4"/>
  <c r="K4091" i="4"/>
  <c r="K4086" i="4"/>
  <c r="K3549" i="4"/>
  <c r="K1151" i="4"/>
  <c r="I7492" i="4"/>
  <c r="K2243" i="4"/>
  <c r="K2182" i="4"/>
  <c r="K3036" i="4"/>
  <c r="K2506" i="4"/>
  <c r="K3554" i="4"/>
  <c r="K870" i="4"/>
  <c r="I7494" i="4"/>
  <c r="K3286" i="4"/>
  <c r="K4353" i="4"/>
  <c r="K1707" i="4"/>
  <c r="K3029" i="4"/>
  <c r="K3030" i="4"/>
  <c r="K1449" i="4"/>
  <c r="K2504" i="4"/>
  <c r="K2507" i="4"/>
  <c r="K4083" i="4"/>
  <c r="K3558" i="4"/>
  <c r="K3563" i="4"/>
  <c r="K872" i="4"/>
  <c r="K1977" i="4"/>
  <c r="I7485" i="4"/>
  <c r="K3280" i="4"/>
  <c r="K2232" i="4"/>
  <c r="K4352" i="4"/>
  <c r="K2473" i="4"/>
  <c r="K1420" i="4"/>
  <c r="K1448" i="4"/>
  <c r="K2510" i="4"/>
  <c r="K4084" i="4"/>
  <c r="K3553" i="4"/>
  <c r="K1163" i="4"/>
  <c r="K860" i="4"/>
  <c r="K1685" i="4"/>
  <c r="I7480" i="4"/>
  <c r="K3822" i="4"/>
  <c r="K3287" i="4"/>
  <c r="K2239" i="4"/>
  <c r="K4335" i="4"/>
  <c r="K1711" i="4"/>
  <c r="K1160" i="4"/>
  <c r="K873" i="4"/>
  <c r="K877" i="4"/>
  <c r="K1979" i="4"/>
  <c r="I7488" i="4"/>
  <c r="I7490" i="4"/>
  <c r="K3826" i="4"/>
  <c r="K3284" i="4"/>
  <c r="K3282" i="4"/>
  <c r="K2242" i="4"/>
  <c r="K1939" i="4"/>
  <c r="K4340" i="4"/>
  <c r="K2479" i="4"/>
  <c r="K2485" i="4"/>
  <c r="K1716" i="4"/>
  <c r="K3023" i="4"/>
  <c r="K1444" i="4"/>
  <c r="K1438" i="4"/>
  <c r="K2496" i="4"/>
  <c r="K4085" i="4"/>
  <c r="K4078" i="4"/>
  <c r="K3548" i="4"/>
  <c r="K7855" i="4"/>
  <c r="K7828" i="4"/>
  <c r="K878" i="4"/>
  <c r="K3288" i="4"/>
  <c r="K3021" i="4"/>
  <c r="K1156" i="4"/>
  <c r="K859" i="4"/>
  <c r="K1980" i="4"/>
  <c r="I7486" i="4"/>
  <c r="K3816" i="4"/>
  <c r="K2993" i="4"/>
  <c r="K2246" i="4"/>
  <c r="K2484" i="4"/>
  <c r="K2467" i="4"/>
  <c r="K3019" i="4"/>
  <c r="K3017" i="4"/>
  <c r="K2489" i="4"/>
  <c r="K2509" i="4"/>
  <c r="K3562" i="4"/>
  <c r="K3547" i="4"/>
  <c r="K3810" i="4"/>
  <c r="K4336" i="4"/>
  <c r="K1434" i="4"/>
  <c r="K1147" i="4"/>
  <c r="K1960" i="4"/>
  <c r="K2223" i="4"/>
  <c r="K2480" i="4"/>
  <c r="K3016" i="4"/>
  <c r="K1437" i="4"/>
  <c r="K4080" i="4"/>
  <c r="K4094" i="4"/>
  <c r="K1146" i="4"/>
  <c r="K876" i="4"/>
  <c r="I7498" i="4"/>
  <c r="K3289" i="4"/>
  <c r="K2464" i="4"/>
  <c r="K3027" i="4"/>
  <c r="K4089" i="4"/>
  <c r="K1149" i="4"/>
  <c r="K867" i="4"/>
  <c r="K3809" i="4"/>
  <c r="K3279" i="4"/>
  <c r="K4356" i="4"/>
  <c r="K1161" i="4"/>
  <c r="K866" i="4"/>
  <c r="K1961" i="4"/>
  <c r="K3817" i="4"/>
  <c r="K3283" i="4"/>
  <c r="K2228" i="4"/>
  <c r="K4347" i="4"/>
  <c r="K2463" i="4"/>
  <c r="K3031" i="4"/>
  <c r="K1452" i="4"/>
  <c r="K4082" i="4"/>
  <c r="K3552" i="4"/>
  <c r="K1152" i="4"/>
  <c r="I7496" i="4"/>
  <c r="K3294" i="4"/>
  <c r="K4342" i="4"/>
  <c r="K3028" i="4"/>
  <c r="K1162" i="4"/>
  <c r="K857" i="4"/>
  <c r="K861" i="4"/>
  <c r="K1965" i="4"/>
  <c r="I7481" i="4"/>
  <c r="I7500" i="4"/>
  <c r="K3815" i="4"/>
  <c r="K3298" i="4"/>
  <c r="K3300" i="4"/>
  <c r="K2227" i="4"/>
  <c r="K4345" i="4"/>
  <c r="K4338" i="4"/>
  <c r="K2475" i="4"/>
  <c r="K1704" i="4"/>
  <c r="K1717" i="4"/>
  <c r="K3020" i="4"/>
  <c r="K1435" i="4"/>
  <c r="K2490" i="4"/>
  <c r="K2491" i="4"/>
  <c r="K4081" i="4"/>
  <c r="K3545" i="4"/>
  <c r="K3551" i="4"/>
  <c r="K862" i="4"/>
  <c r="I7199" i="4"/>
  <c r="K2233" i="4"/>
  <c r="K1700" i="4"/>
  <c r="K1454" i="4"/>
  <c r="K4087" i="4"/>
  <c r="K1164" i="4"/>
  <c r="K1962" i="4"/>
  <c r="K3828" i="4"/>
  <c r="K2236" i="4"/>
  <c r="K2474" i="4"/>
  <c r="K1709" i="4"/>
  <c r="K3035" i="4"/>
  <c r="K1442" i="4"/>
  <c r="K1436" i="4"/>
  <c r="K2501" i="4"/>
  <c r="K4093" i="4"/>
  <c r="K4074" i="4"/>
  <c r="K3550" i="4"/>
  <c r="K3546" i="4"/>
  <c r="K869" i="4"/>
  <c r="K1974" i="4"/>
  <c r="K3813" i="4"/>
  <c r="K3302" i="4"/>
  <c r="K2224" i="4"/>
  <c r="K4047" i="4"/>
  <c r="K1713" i="4"/>
  <c r="K3032" i="4"/>
  <c r="K1432" i="4"/>
  <c r="K2503" i="4"/>
  <c r="K3544" i="4"/>
  <c r="K1165" i="4"/>
  <c r="K868" i="4"/>
  <c r="K1973" i="4"/>
  <c r="I7487" i="4"/>
  <c r="K3821" i="4"/>
  <c r="K3281" i="4"/>
  <c r="K2244" i="4"/>
  <c r="K4357" i="4"/>
  <c r="K2476" i="4"/>
  <c r="K1701" i="4"/>
  <c r="K1143" i="4"/>
  <c r="K871" i="4"/>
  <c r="K875" i="4"/>
  <c r="K1982" i="4"/>
  <c r="I7482" i="4"/>
  <c r="I7501" i="4"/>
  <c r="K3819" i="4"/>
  <c r="K3301" i="4"/>
  <c r="K3290" i="4"/>
  <c r="K2229" i="4"/>
  <c r="K4348" i="4"/>
  <c r="K4354" i="4"/>
  <c r="K2472" i="4"/>
  <c r="K1696" i="4"/>
  <c r="K1718" i="4"/>
  <c r="K3026" i="4"/>
  <c r="K1440" i="4"/>
  <c r="K2494" i="4"/>
  <c r="K2487" i="4"/>
  <c r="K4088" i="4"/>
  <c r="K4090" i="4"/>
  <c r="K3565" i="4"/>
  <c r="I7479" i="4"/>
  <c r="K2486" i="4"/>
  <c r="K855" i="4"/>
  <c r="I7484" i="4"/>
  <c r="K3293" i="4"/>
  <c r="K4341" i="4"/>
  <c r="K1706" i="4"/>
  <c r="K1447" i="4"/>
  <c r="K4075" i="4"/>
  <c r="K1966" i="4"/>
  <c r="K1702" i="4"/>
  <c r="K4071" i="4"/>
  <c r="K3807" i="4"/>
  <c r="K1715" i="4"/>
  <c r="K2492" i="4"/>
  <c r="K3566" i="4"/>
  <c r="K3823" i="4"/>
  <c r="K1698" i="4"/>
  <c r="K3561" i="4"/>
  <c r="I7483" i="4"/>
  <c r="K2468" i="4"/>
  <c r="K1967" i="4"/>
  <c r="K3814" i="4"/>
  <c r="K4346" i="4"/>
  <c r="K3015" i="4"/>
  <c r="K2502" i="4"/>
  <c r="K874" i="4"/>
  <c r="K3827" i="4"/>
  <c r="K2240" i="4"/>
  <c r="K2482" i="4"/>
  <c r="K1445" i="4"/>
  <c r="K1158" i="4"/>
  <c r="K865" i="4"/>
  <c r="K1969" i="4"/>
  <c r="K1968" i="4"/>
  <c r="I7495" i="4"/>
  <c r="K3818" i="4"/>
  <c r="K3812" i="4"/>
  <c r="K3295" i="4"/>
  <c r="K2231" i="4"/>
  <c r="K2245" i="4"/>
  <c r="K4358" i="4"/>
  <c r="K2471" i="4"/>
  <c r="K2465" i="4"/>
  <c r="K1699" i="4"/>
  <c r="K3038" i="4"/>
  <c r="K1451" i="4"/>
  <c r="K1439" i="4"/>
  <c r="K2498" i="4"/>
  <c r="K4077" i="4"/>
  <c r="K4072" i="4"/>
  <c r="K3556" i="4"/>
  <c r="K1153" i="4"/>
  <c r="K1978" i="4"/>
  <c r="K3292" i="4"/>
  <c r="K2481" i="4"/>
  <c r="K3025" i="4"/>
  <c r="K2508" i="4"/>
  <c r="K3560" i="4"/>
  <c r="K856" i="4"/>
  <c r="I7497" i="4"/>
  <c r="K3297" i="4"/>
  <c r="K4337" i="4"/>
  <c r="K1697" i="4"/>
  <c r="K3022" i="4"/>
  <c r="K3033" i="4"/>
  <c r="K1450" i="4"/>
  <c r="K2493" i="4"/>
  <c r="K2497" i="4"/>
  <c r="K4076" i="4"/>
  <c r="K3787" i="4"/>
  <c r="K3555" i="4"/>
  <c r="K1154" i="4"/>
  <c r="K1975" i="4"/>
  <c r="I7499" i="4"/>
  <c r="K3830" i="4"/>
  <c r="K2234" i="4"/>
  <c r="K4344" i="4"/>
  <c r="K2470" i="4"/>
  <c r="K1708" i="4"/>
  <c r="K2729" i="4"/>
  <c r="K2499" i="4"/>
  <c r="K4079" i="4"/>
  <c r="K3564" i="4"/>
  <c r="K1148" i="4"/>
  <c r="K864" i="4"/>
  <c r="K1981" i="4"/>
  <c r="I7493" i="4"/>
  <c r="K3825" i="4"/>
  <c r="K3296" i="4"/>
  <c r="K2235" i="4"/>
  <c r="K4355" i="4"/>
  <c r="K2477" i="4"/>
  <c r="K1145" i="4"/>
  <c r="K1144" i="4"/>
  <c r="K858" i="4"/>
  <c r="K1963" i="4"/>
  <c r="K1971" i="4"/>
  <c r="I7491" i="4"/>
  <c r="K3811" i="4"/>
  <c r="K3824" i="4"/>
  <c r="K3299" i="4"/>
  <c r="K2241" i="4"/>
  <c r="K2230" i="4"/>
  <c r="K4339" i="4"/>
  <c r="K2478" i="4"/>
  <c r="K2466" i="4"/>
  <c r="K1714" i="4"/>
  <c r="K3037" i="4"/>
  <c r="K3024" i="4"/>
  <c r="K1453" i="4"/>
  <c r="K2505" i="4"/>
  <c r="K2204" i="4"/>
  <c r="K4092" i="4"/>
  <c r="K3557" i="4"/>
  <c r="K3257" i="4"/>
  <c r="K1166" i="4"/>
  <c r="K1443" i="4"/>
  <c r="K4343" i="4"/>
  <c r="K1433" i="4"/>
  <c r="K1976" i="4"/>
  <c r="K2225" i="4"/>
  <c r="K1159" i="4"/>
  <c r="I7502" i="4"/>
  <c r="K2238" i="4"/>
  <c r="K1695" i="4"/>
  <c r="K2488" i="4"/>
  <c r="K3543" i="4"/>
  <c r="K2528" i="4"/>
  <c r="K3324" i="4"/>
  <c r="K4110" i="4"/>
  <c r="K4371" i="4"/>
  <c r="K2766" i="4"/>
  <c r="K3832" i="4"/>
  <c r="K2523" i="4"/>
  <c r="K1740" i="4"/>
  <c r="K3308" i="4"/>
  <c r="K3309" i="4"/>
  <c r="K3568" i="4"/>
  <c r="K4109" i="4"/>
  <c r="K4114" i="4"/>
  <c r="K2798" i="4"/>
  <c r="K4625" i="4"/>
  <c r="K4633" i="4"/>
  <c r="K4378" i="4"/>
  <c r="K1989" i="4"/>
  <c r="K1999" i="4"/>
  <c r="K2754" i="4"/>
  <c r="K2260" i="4"/>
  <c r="K3848" i="4"/>
  <c r="K3843" i="4"/>
  <c r="K1733" i="4"/>
  <c r="K3578" i="4"/>
  <c r="K4640" i="4"/>
  <c r="K2003" i="4"/>
  <c r="K3836" i="4"/>
  <c r="K1725" i="4"/>
  <c r="K3586" i="4"/>
  <c r="K4098" i="4"/>
  <c r="K4112" i="4"/>
  <c r="K2784" i="4"/>
  <c r="K4630" i="4"/>
  <c r="K4637" i="4"/>
  <c r="K4369" i="4"/>
  <c r="K1998" i="4"/>
  <c r="K2752" i="4"/>
  <c r="K2774" i="4"/>
  <c r="K2253" i="4"/>
  <c r="K1959" i="4"/>
  <c r="K3854" i="4"/>
  <c r="K1741" i="4"/>
  <c r="K3318" i="4"/>
  <c r="K3291" i="4"/>
  <c r="K2777" i="4"/>
  <c r="K4627" i="4"/>
  <c r="K4379" i="4"/>
  <c r="K2001" i="4"/>
  <c r="K2247" i="4"/>
  <c r="K3838" i="4"/>
  <c r="K2518" i="4"/>
  <c r="K1731" i="4"/>
  <c r="K3313" i="4"/>
  <c r="K3573" i="4"/>
  <c r="K2533" i="4"/>
  <c r="K2226" i="4"/>
  <c r="K1735" i="4"/>
  <c r="K3326" i="4"/>
  <c r="K3306" i="4"/>
  <c r="K3580" i="4"/>
  <c r="K4113" i="4"/>
  <c r="K2791" i="4"/>
  <c r="K2782" i="4"/>
  <c r="K4631" i="4"/>
  <c r="K4377" i="4"/>
  <c r="K4375" i="4"/>
  <c r="K1985" i="4"/>
  <c r="K2757" i="4"/>
  <c r="K2753" i="4"/>
  <c r="K2261" i="4"/>
  <c r="K3847" i="4"/>
  <c r="K7856" i="4"/>
  <c r="K7829" i="4"/>
  <c r="K1724" i="4"/>
  <c r="K4644" i="4"/>
  <c r="K1992" i="4"/>
  <c r="K2524" i="4"/>
  <c r="K2519" i="4"/>
  <c r="K3321" i="4"/>
  <c r="K3585" i="4"/>
  <c r="K3590" i="4"/>
  <c r="K2795" i="4"/>
  <c r="K2780" i="4"/>
  <c r="K4359" i="4"/>
  <c r="K4373" i="4"/>
  <c r="K2765" i="4"/>
  <c r="K2266" i="4"/>
  <c r="K3853" i="4"/>
  <c r="K3559" i="4"/>
  <c r="K2778" i="4"/>
  <c r="K4366" i="4"/>
  <c r="K2522" i="4"/>
  <c r="K3312" i="4"/>
  <c r="K4116" i="4"/>
  <c r="K2785" i="4"/>
  <c r="K4628" i="4"/>
  <c r="K4370" i="4"/>
  <c r="K2000" i="4"/>
  <c r="K2768" i="4"/>
  <c r="K2254" i="4"/>
  <c r="K3850" i="4"/>
  <c r="K1729" i="4"/>
  <c r="K3584" i="4"/>
  <c r="K2786" i="4"/>
  <c r="K4636" i="4"/>
  <c r="K2762" i="4"/>
  <c r="K2267" i="4"/>
  <c r="K1732" i="4"/>
  <c r="K3319" i="4"/>
  <c r="K2515" i="4"/>
  <c r="K2520" i="4"/>
  <c r="K1723" i="4"/>
  <c r="K3304" i="4"/>
  <c r="K3575" i="4"/>
  <c r="K4108" i="4"/>
  <c r="K2781" i="4"/>
  <c r="K4645" i="4"/>
  <c r="K1996" i="4"/>
  <c r="K1984" i="4"/>
  <c r="K2258" i="4"/>
  <c r="K3837" i="4"/>
  <c r="K3839" i="4"/>
  <c r="K2529" i="4"/>
  <c r="K3574" i="4"/>
  <c r="K2796" i="4"/>
  <c r="K4364" i="4"/>
  <c r="K2756" i="4"/>
  <c r="K2527" i="4"/>
  <c r="K2516" i="4"/>
  <c r="K1721" i="4"/>
  <c r="K3322" i="4"/>
  <c r="K3315" i="4"/>
  <c r="K3582" i="4"/>
  <c r="K4111" i="4"/>
  <c r="K3820" i="4"/>
  <c r="K2788" i="4"/>
  <c r="K4642" i="4"/>
  <c r="K4365" i="4"/>
  <c r="K4361" i="4"/>
  <c r="K2006" i="4"/>
  <c r="K2760" i="4"/>
  <c r="K2751" i="4"/>
  <c r="K2256" i="4"/>
  <c r="K3852" i="4"/>
  <c r="K3840" i="4"/>
  <c r="K1730" i="4"/>
  <c r="K4095" i="4"/>
  <c r="K4362" i="4"/>
  <c r="K2758" i="4"/>
  <c r="K3844" i="4"/>
  <c r="K1719" i="4"/>
  <c r="K3572" i="4"/>
  <c r="K4105" i="4"/>
  <c r="K4104" i="4"/>
  <c r="K2794" i="4"/>
  <c r="K4646" i="4"/>
  <c r="K4374" i="4"/>
  <c r="K4372" i="4"/>
  <c r="K2005" i="4"/>
  <c r="K2761" i="4"/>
  <c r="K2770" i="4"/>
  <c r="K2268" i="4"/>
  <c r="K3833" i="4"/>
  <c r="K3845" i="4"/>
  <c r="K1742" i="4"/>
  <c r="K3307" i="4"/>
  <c r="K4115" i="4"/>
  <c r="K2793" i="4"/>
  <c r="K4643" i="4"/>
  <c r="K4073" i="4"/>
  <c r="K2771" i="4"/>
  <c r="K2249" i="4"/>
  <c r="K3831" i="4"/>
  <c r="K2532" i="4"/>
  <c r="K1727" i="4"/>
  <c r="K3314" i="4"/>
  <c r="I7874" i="4"/>
  <c r="K2530" i="4"/>
  <c r="K1720" i="4"/>
  <c r="K1739" i="4"/>
  <c r="K3316" i="4"/>
  <c r="K3569" i="4"/>
  <c r="K3587" i="4"/>
  <c r="K4097" i="4"/>
  <c r="K2783" i="4"/>
  <c r="K2789" i="4"/>
  <c r="K4629" i="4"/>
  <c r="K4380" i="4"/>
  <c r="K4360" i="4"/>
  <c r="K1995" i="4"/>
  <c r="K2773" i="4"/>
  <c r="K2263" i="4"/>
  <c r="K2269" i="4"/>
  <c r="K3835" i="4"/>
  <c r="K3579" i="4"/>
  <c r="K2257" i="4"/>
  <c r="K1722" i="4"/>
  <c r="K4100" i="4"/>
  <c r="K4624" i="4"/>
  <c r="K1988" i="4"/>
  <c r="K2252" i="4"/>
  <c r="K3317" i="4"/>
  <c r="K2469" i="4"/>
  <c r="K3588" i="4"/>
  <c r="K2792" i="4"/>
  <c r="K1987" i="4"/>
  <c r="K2250" i="4"/>
  <c r="K2517" i="4"/>
  <c r="K4107" i="4"/>
  <c r="K1993" i="4"/>
  <c r="K2531" i="4"/>
  <c r="K3018" i="4"/>
  <c r="K1738" i="4"/>
  <c r="K4106" i="4"/>
  <c r="K4639" i="4"/>
  <c r="K4381" i="4"/>
  <c r="K2764" i="4"/>
  <c r="K7874" i="4"/>
  <c r="K3323" i="4"/>
  <c r="K4096" i="4"/>
  <c r="K4638" i="4"/>
  <c r="K1705" i="4"/>
  <c r="K2251" i="4"/>
  <c r="K2525" i="4"/>
  <c r="K1726" i="4"/>
  <c r="K1728" i="4"/>
  <c r="K3311" i="4"/>
  <c r="K3581" i="4"/>
  <c r="K3576" i="4"/>
  <c r="K4117" i="4"/>
  <c r="K2787" i="4"/>
  <c r="K2797" i="4"/>
  <c r="K4634" i="4"/>
  <c r="K4363" i="4"/>
  <c r="K2004" i="4"/>
  <c r="K2002" i="4"/>
  <c r="K2763" i="4"/>
  <c r="K2262" i="4"/>
  <c r="K2255" i="4"/>
  <c r="K3851" i="4"/>
  <c r="K2534" i="4"/>
  <c r="K3571" i="4"/>
  <c r="K2779" i="4"/>
  <c r="K1991" i="4"/>
  <c r="K2259" i="4"/>
  <c r="K2512" i="4"/>
  <c r="K3305" i="4"/>
  <c r="K3589" i="4"/>
  <c r="K4118" i="4"/>
  <c r="K2776" i="4"/>
  <c r="K4632" i="4"/>
  <c r="K4635" i="4"/>
  <c r="K4376" i="4"/>
  <c r="K1997" i="4"/>
  <c r="K1986" i="4"/>
  <c r="K2755" i="4"/>
  <c r="K2264" i="4"/>
  <c r="K2270" i="4"/>
  <c r="K3841" i="4"/>
  <c r="K2514" i="4"/>
  <c r="K3325" i="4"/>
  <c r="K3577" i="4"/>
  <c r="K4103" i="4"/>
  <c r="K2495" i="4"/>
  <c r="K4368" i="4"/>
  <c r="K1994" i="4"/>
  <c r="K2772" i="4"/>
  <c r="K3846" i="4"/>
  <c r="K2526" i="4"/>
  <c r="K1734" i="4"/>
  <c r="K3310" i="4"/>
  <c r="K3583" i="4"/>
  <c r="K2521" i="4"/>
  <c r="K2513" i="4"/>
  <c r="K1736" i="4"/>
  <c r="K1431" i="4"/>
  <c r="K3320" i="4"/>
  <c r="K3570" i="4"/>
  <c r="K4101" i="4"/>
  <c r="K4099" i="4"/>
  <c r="K2790" i="4"/>
  <c r="K4626" i="4"/>
  <c r="K4641" i="4"/>
  <c r="K4367" i="4"/>
  <c r="K1990" i="4"/>
  <c r="K2767" i="4"/>
  <c r="K2769" i="4"/>
  <c r="K2265" i="4"/>
  <c r="K3849" i="4"/>
  <c r="K3842" i="4"/>
  <c r="K3044" i="4"/>
  <c r="K3857" i="4"/>
  <c r="K4403" i="4"/>
  <c r="K2022" i="4"/>
  <c r="K2821" i="4"/>
  <c r="K3041" i="4"/>
  <c r="K3065" i="4"/>
  <c r="K3874" i="4"/>
  <c r="K3867" i="4"/>
  <c r="K4667" i="4"/>
  <c r="K4926" i="4"/>
  <c r="K4912" i="4"/>
  <c r="K4397" i="4"/>
  <c r="K3612" i="4"/>
  <c r="K2013" i="4"/>
  <c r="K2026" i="4"/>
  <c r="K2549" i="4"/>
  <c r="K2275" i="4"/>
  <c r="K2289" i="4"/>
  <c r="K2814" i="4"/>
  <c r="K4136" i="4"/>
  <c r="K4125" i="4"/>
  <c r="K3070" i="4"/>
  <c r="K4934" i="4"/>
  <c r="K3611" i="4"/>
  <c r="K2288" i="4"/>
  <c r="K4137" i="4"/>
  <c r="K3074" i="4"/>
  <c r="K4648" i="4"/>
  <c r="K4930" i="4"/>
  <c r="K3303" i="4"/>
  <c r="K2538" i="4"/>
  <c r="K2545" i="4"/>
  <c r="K2285" i="4"/>
  <c r="K1983" i="4"/>
  <c r="K2801" i="4"/>
  <c r="K4134" i="4"/>
  <c r="K3060" i="4"/>
  <c r="K3071" i="4"/>
  <c r="K4647" i="4"/>
  <c r="K4927" i="4"/>
  <c r="K4391" i="4"/>
  <c r="K2011" i="4"/>
  <c r="K2543" i="4"/>
  <c r="K2815" i="4"/>
  <c r="K4128" i="4"/>
  <c r="K3047" i="4"/>
  <c r="K3078" i="4"/>
  <c r="K3860" i="4"/>
  <c r="K4666" i="4"/>
  <c r="K4925" i="4"/>
  <c r="K4402" i="4"/>
  <c r="K3609" i="4"/>
  <c r="K2018" i="4"/>
  <c r="K3052" i="4"/>
  <c r="K2759" i="4"/>
  <c r="K3063" i="4"/>
  <c r="K3869" i="4"/>
  <c r="K3866" i="4"/>
  <c r="K4663" i="4"/>
  <c r="K4382" i="4"/>
  <c r="K4913" i="4"/>
  <c r="K4383" i="4"/>
  <c r="K4393" i="4"/>
  <c r="K3599" i="4"/>
  <c r="K2012" i="4"/>
  <c r="K2030" i="4"/>
  <c r="K2541" i="4"/>
  <c r="K2292" i="4"/>
  <c r="K2806" i="4"/>
  <c r="K2804" i="4"/>
  <c r="K4131" i="4"/>
  <c r="K4140" i="4"/>
  <c r="K7857" i="4"/>
  <c r="K3086" i="4"/>
  <c r="K3602" i="4"/>
  <c r="K2248" i="4"/>
  <c r="K3048" i="4"/>
  <c r="K3067" i="4"/>
  <c r="K3864" i="4"/>
  <c r="K4661" i="4"/>
  <c r="K4911" i="4"/>
  <c r="K4396" i="4"/>
  <c r="K3597" i="4"/>
  <c r="K2548" i="4"/>
  <c r="K2544" i="4"/>
  <c r="K2822" i="4"/>
  <c r="K2803" i="4"/>
  <c r="K3834" i="4"/>
  <c r="K3868" i="4"/>
  <c r="K2537" i="4"/>
  <c r="K2799" i="4"/>
  <c r="K3855" i="4"/>
  <c r="K4649" i="4"/>
  <c r="K2015" i="4"/>
  <c r="K2553" i="4"/>
  <c r="K2283" i="4"/>
  <c r="K2811" i="4"/>
  <c r="K4133" i="4"/>
  <c r="K3064" i="4"/>
  <c r="K3872" i="4"/>
  <c r="K4404" i="4"/>
  <c r="K3606" i="4"/>
  <c r="K2290" i="4"/>
  <c r="K4135" i="4"/>
  <c r="K3084" i="4"/>
  <c r="K3865" i="4"/>
  <c r="K4916" i="4"/>
  <c r="K4623" i="4"/>
  <c r="K3605" i="4"/>
  <c r="K1737" i="4"/>
  <c r="K3043" i="4"/>
  <c r="K3082" i="4"/>
  <c r="K3863" i="4"/>
  <c r="K4657" i="4"/>
  <c r="K4933" i="4"/>
  <c r="K4394" i="4"/>
  <c r="K3610" i="4"/>
  <c r="K2009" i="4"/>
  <c r="K2547" i="4"/>
  <c r="K2282" i="4"/>
  <c r="K2816" i="4"/>
  <c r="K2511" i="4"/>
  <c r="K3049" i="4"/>
  <c r="K4664" i="4"/>
  <c r="K4395" i="4"/>
  <c r="K2556" i="4"/>
  <c r="K3046" i="4"/>
  <c r="K3056" i="4"/>
  <c r="K3081" i="4"/>
  <c r="K3875" i="4"/>
  <c r="K3876" i="4"/>
  <c r="K4654" i="4"/>
  <c r="K4921" i="4"/>
  <c r="K4400" i="4"/>
  <c r="K4392" i="4"/>
  <c r="K3608" i="4"/>
  <c r="K2020" i="4"/>
  <c r="K2025" i="4"/>
  <c r="K2558" i="4"/>
  <c r="K2284" i="4"/>
  <c r="K2279" i="4"/>
  <c r="K2818" i="4"/>
  <c r="K4141" i="4"/>
  <c r="K4122" i="4"/>
  <c r="K3077" i="4"/>
  <c r="K4388" i="4"/>
  <c r="K2027" i="4"/>
  <c r="K2291" i="4"/>
  <c r="K4124" i="4"/>
  <c r="K3072" i="4"/>
  <c r="K4660" i="4"/>
  <c r="K4399" i="4"/>
  <c r="K2029" i="4"/>
  <c r="K2554" i="4"/>
  <c r="K2540" i="4"/>
  <c r="K2276" i="4"/>
  <c r="K2800" i="4"/>
  <c r="K2813" i="4"/>
  <c r="K4126" i="4"/>
  <c r="K3058" i="4"/>
  <c r="K3877" i="4"/>
  <c r="K4650" i="4"/>
  <c r="K4923" i="4"/>
  <c r="K3596" i="4"/>
  <c r="K2014" i="4"/>
  <c r="K2286" i="4"/>
  <c r="K2819" i="4"/>
  <c r="K4139" i="4"/>
  <c r="K3057" i="4"/>
  <c r="K3066" i="4"/>
  <c r="K3878" i="4"/>
  <c r="K4662" i="4"/>
  <c r="K4914" i="4"/>
  <c r="K4389" i="4"/>
  <c r="K3600" i="4"/>
  <c r="K2023" i="4"/>
  <c r="K3051" i="4"/>
  <c r="K3080" i="4"/>
  <c r="K3073" i="4"/>
  <c r="K3861" i="4"/>
  <c r="K3567" i="4"/>
  <c r="K4653" i="4"/>
  <c r="K4932" i="4"/>
  <c r="K4920" i="4"/>
  <c r="K4398" i="4"/>
  <c r="K3614" i="4"/>
  <c r="K3595" i="4"/>
  <c r="K2007" i="4"/>
  <c r="K2557" i="4"/>
  <c r="K2542" i="4"/>
  <c r="K2271" i="4"/>
  <c r="K2805" i="4"/>
  <c r="K2817" i="4"/>
  <c r="K4127" i="4"/>
  <c r="K4668" i="4"/>
  <c r="K3045" i="4"/>
  <c r="K4669" i="4"/>
  <c r="K4405" i="4"/>
  <c r="K2019" i="4"/>
  <c r="K2278" i="4"/>
  <c r="K4120" i="4"/>
  <c r="K4102" i="4"/>
  <c r="K3039" i="4"/>
  <c r="K3607" i="4"/>
  <c r="K2294" i="4"/>
  <c r="K4142" i="4"/>
  <c r="K4670" i="4"/>
  <c r="K2551" i="4"/>
  <c r="K3062" i="4"/>
  <c r="K4655" i="4"/>
  <c r="K4401" i="4"/>
  <c r="K3069" i="4"/>
  <c r="K4659" i="4"/>
  <c r="K4924" i="4"/>
  <c r="K3594" i="4"/>
  <c r="K2287" i="4"/>
  <c r="K4123" i="4"/>
  <c r="K2775" i="4"/>
  <c r="K4918" i="4"/>
  <c r="K2017" i="4"/>
  <c r="K2293" i="4"/>
  <c r="K3061" i="4"/>
  <c r="K3083" i="4"/>
  <c r="K3076" i="4"/>
  <c r="K3858" i="4"/>
  <c r="K4651" i="4"/>
  <c r="K4922" i="4"/>
  <c r="K4928" i="4"/>
  <c r="K4406" i="4"/>
  <c r="K3593" i="4"/>
  <c r="K3601" i="4"/>
  <c r="K2028" i="4"/>
  <c r="K2535" i="4"/>
  <c r="K2546" i="4"/>
  <c r="K2274" i="4"/>
  <c r="K2807" i="4"/>
  <c r="K2820" i="4"/>
  <c r="K4130" i="4"/>
  <c r="K3040" i="4"/>
  <c r="K4658" i="4"/>
  <c r="K3591" i="4"/>
  <c r="K2550" i="4"/>
  <c r="K2809" i="4"/>
  <c r="K3050" i="4"/>
  <c r="K3859" i="4"/>
  <c r="K4929" i="4"/>
  <c r="K3604" i="4"/>
  <c r="K2024" i="4"/>
  <c r="K2552" i="4"/>
  <c r="K2272" i="4"/>
  <c r="K2273" i="4"/>
  <c r="K2810" i="4"/>
  <c r="K4132" i="4"/>
  <c r="K3059" i="4"/>
  <c r="K3068" i="4"/>
  <c r="K3856" i="4"/>
  <c r="K4931" i="4"/>
  <c r="K4385" i="4"/>
  <c r="K3613" i="4"/>
  <c r="K2555" i="4"/>
  <c r="K2812" i="4"/>
  <c r="K4138" i="4"/>
  <c r="K3054" i="4"/>
  <c r="K3085" i="4"/>
  <c r="K3871" i="4"/>
  <c r="K4656" i="4"/>
  <c r="K4917" i="4"/>
  <c r="K4384" i="4"/>
  <c r="K3603" i="4"/>
  <c r="K2021" i="4"/>
  <c r="K3055" i="4"/>
  <c r="K3042" i="4"/>
  <c r="K3079" i="4"/>
  <c r="K3873" i="4"/>
  <c r="K3862" i="4"/>
  <c r="K4665" i="4"/>
  <c r="K4652" i="4"/>
  <c r="K4919" i="4"/>
  <c r="K4386" i="4"/>
  <c r="K4390" i="4"/>
  <c r="K3598" i="4"/>
  <c r="K2010" i="4"/>
  <c r="K2008" i="4"/>
  <c r="K2536" i="4"/>
  <c r="K2277" i="4"/>
  <c r="K2280" i="4"/>
  <c r="K2802" i="4"/>
  <c r="K4121" i="4"/>
  <c r="K4129" i="4"/>
  <c r="K7830" i="4"/>
  <c r="K3108" i="4"/>
  <c r="K3353" i="4"/>
  <c r="K2562" i="4"/>
  <c r="K4671" i="4"/>
  <c r="K3092" i="4"/>
  <c r="K3886" i="4"/>
  <c r="K3901" i="4"/>
  <c r="K3368" i="4"/>
  <c r="K3357" i="4"/>
  <c r="K5222" i="4"/>
  <c r="K4422" i="4"/>
  <c r="K4423" i="4"/>
  <c r="K2581" i="4"/>
  <c r="K2302" i="4"/>
  <c r="K4691" i="4"/>
  <c r="K4685" i="4"/>
  <c r="K4946" i="4"/>
  <c r="K4149" i="4"/>
  <c r="K4161" i="4"/>
  <c r="K3349" i="4"/>
  <c r="K2842" i="4"/>
  <c r="K2838" i="4"/>
  <c r="K3372" i="4"/>
  <c r="K4425" i="4"/>
  <c r="K2310" i="4"/>
  <c r="K4953" i="4"/>
  <c r="K3340" i="4"/>
  <c r="K3098" i="4"/>
  <c r="K3362" i="4"/>
  <c r="K4429" i="4"/>
  <c r="K2314" i="4"/>
  <c r="K4951" i="4"/>
  <c r="K4947" i="4"/>
  <c r="K4157" i="4"/>
  <c r="K3329" i="4"/>
  <c r="K2825" i="4"/>
  <c r="K2835" i="4"/>
  <c r="K3097" i="4"/>
  <c r="K3354" i="4"/>
  <c r="K4915" i="4"/>
  <c r="K2575" i="4"/>
  <c r="K2313" i="4"/>
  <c r="K4387" i="4"/>
  <c r="K4150" i="4"/>
  <c r="K3345" i="4"/>
  <c r="K2833" i="4"/>
  <c r="K3087" i="4"/>
  <c r="K2808" i="4"/>
  <c r="K3902" i="4"/>
  <c r="K5219" i="4"/>
  <c r="K4430" i="4"/>
  <c r="K2566" i="4"/>
  <c r="K2315" i="4"/>
  <c r="K4688" i="4"/>
  <c r="K3104" i="4"/>
  <c r="K3095" i="4"/>
  <c r="K3899" i="4"/>
  <c r="K3367" i="4"/>
  <c r="K3359" i="4"/>
  <c r="K5210" i="4"/>
  <c r="K4412" i="4"/>
  <c r="K4119" i="4"/>
  <c r="K2580" i="4"/>
  <c r="K2301" i="4"/>
  <c r="K2311" i="4"/>
  <c r="K4679" i="4"/>
  <c r="K4949" i="4"/>
  <c r="K4956" i="4"/>
  <c r="K4155" i="4"/>
  <c r="K3331" i="4"/>
  <c r="K3332" i="4"/>
  <c r="K2826" i="4"/>
  <c r="K3892" i="4"/>
  <c r="K2316" i="4"/>
  <c r="K3096" i="4"/>
  <c r="K3893" i="4"/>
  <c r="K3366" i="4"/>
  <c r="K5209" i="4"/>
  <c r="K4420" i="4"/>
  <c r="K2573" i="4"/>
  <c r="K2565" i="4"/>
  <c r="K4675" i="4"/>
  <c r="K4958" i="4"/>
  <c r="K4156" i="4"/>
  <c r="K3346" i="4"/>
  <c r="K2831" i="4"/>
  <c r="K3091" i="4"/>
  <c r="K2561" i="4"/>
  <c r="K4684" i="4"/>
  <c r="K2836" i="4"/>
  <c r="K3896" i="4"/>
  <c r="K2576" i="4"/>
  <c r="K4676" i="4"/>
  <c r="K4158" i="4"/>
  <c r="K3347" i="4"/>
  <c r="K2837" i="4"/>
  <c r="K3103" i="4"/>
  <c r="K5221" i="4"/>
  <c r="K4424" i="4"/>
  <c r="K4686" i="4"/>
  <c r="K4948" i="4"/>
  <c r="K4154" i="4"/>
  <c r="K2846" i="4"/>
  <c r="K3883" i="4"/>
  <c r="K3374" i="4"/>
  <c r="K5199" i="4"/>
  <c r="K2560" i="4"/>
  <c r="K2305" i="4"/>
  <c r="K3101" i="4"/>
  <c r="K3887" i="4"/>
  <c r="K3364" i="4"/>
  <c r="K5201" i="4"/>
  <c r="K4414" i="4"/>
  <c r="K2582" i="4"/>
  <c r="K2312" i="4"/>
  <c r="K4674" i="4"/>
  <c r="K4954" i="4"/>
  <c r="K4165" i="4"/>
  <c r="K3350" i="4"/>
  <c r="K2839" i="4"/>
  <c r="K7831" i="4"/>
  <c r="K3895" i="4"/>
  <c r="K5206" i="4"/>
  <c r="K2577" i="4"/>
  <c r="K4944" i="4"/>
  <c r="K3102" i="4"/>
  <c r="K3894" i="4"/>
  <c r="K3889" i="4"/>
  <c r="K3351" i="4"/>
  <c r="K5213" i="4"/>
  <c r="K5215" i="4"/>
  <c r="K4411" i="4"/>
  <c r="K2559" i="4"/>
  <c r="K2567" i="4"/>
  <c r="K2295" i="4"/>
  <c r="K4694" i="4"/>
  <c r="K4957" i="4"/>
  <c r="K4937" i="4"/>
  <c r="K4152" i="4"/>
  <c r="K3870" i="4"/>
  <c r="K3338" i="4"/>
  <c r="K2832" i="4"/>
  <c r="K2830" i="4"/>
  <c r="K3370" i="4"/>
  <c r="K4416" i="4"/>
  <c r="K4683" i="4"/>
  <c r="K4144" i="4"/>
  <c r="K2834" i="4"/>
  <c r="K3880" i="4"/>
  <c r="K5208" i="4"/>
  <c r="K2579" i="4"/>
  <c r="K4681" i="4"/>
  <c r="K4950" i="4"/>
  <c r="K4151" i="4"/>
  <c r="K4164" i="4"/>
  <c r="K3337" i="4"/>
  <c r="K2829" i="4"/>
  <c r="K2827" i="4"/>
  <c r="K3900" i="4"/>
  <c r="K3075" i="4"/>
  <c r="K4415" i="4"/>
  <c r="K2574" i="4"/>
  <c r="K4689" i="4"/>
  <c r="K4935" i="4"/>
  <c r="K4166" i="4"/>
  <c r="K3333" i="4"/>
  <c r="K2840" i="4"/>
  <c r="K3110" i="4"/>
  <c r="K3898" i="4"/>
  <c r="K3361" i="4"/>
  <c r="K5203" i="4"/>
  <c r="K4410" i="4"/>
  <c r="K2578" i="4"/>
  <c r="K2308" i="4"/>
  <c r="K4690" i="4"/>
  <c r="K3090" i="4"/>
  <c r="K3100" i="4"/>
  <c r="K3881" i="4"/>
  <c r="K3373" i="4"/>
  <c r="K3360" i="4"/>
  <c r="K5218" i="4"/>
  <c r="K4419" i="4"/>
  <c r="K2572" i="4"/>
  <c r="K2570" i="4"/>
  <c r="K2318" i="4"/>
  <c r="K2016" i="4"/>
  <c r="K4677" i="4"/>
  <c r="K4941" i="4"/>
  <c r="K4940" i="4"/>
  <c r="K4146" i="4"/>
  <c r="K3327" i="4"/>
  <c r="K3053" i="4"/>
  <c r="K2841" i="4"/>
  <c r="K5220" i="4"/>
  <c r="K3094" i="4"/>
  <c r="K3592" i="4"/>
  <c r="K5200" i="4"/>
  <c r="K2303" i="4"/>
  <c r="K4955" i="4"/>
  <c r="K3339" i="4"/>
  <c r="K5214" i="4"/>
  <c r="K4163" i="4"/>
  <c r="K5216" i="4"/>
  <c r="K4942" i="4"/>
  <c r="K3328" i="4"/>
  <c r="K3897" i="4"/>
  <c r="K2569" i="4"/>
  <c r="K3335" i="4"/>
  <c r="K3089" i="4"/>
  <c r="K4426" i="4"/>
  <c r="K4672" i="4"/>
  <c r="K3890" i="4"/>
  <c r="K5204" i="4"/>
  <c r="K2568" i="4"/>
  <c r="K4693" i="4"/>
  <c r="K4153" i="4"/>
  <c r="K2843" i="4"/>
  <c r="K3358" i="4"/>
  <c r="K4427" i="4"/>
  <c r="K2307" i="4"/>
  <c r="K3107" i="4"/>
  <c r="K3093" i="4"/>
  <c r="K3884" i="4"/>
  <c r="K3352" i="4"/>
  <c r="K3365" i="4"/>
  <c r="K5217" i="4"/>
  <c r="K4409" i="4"/>
  <c r="K4421" i="4"/>
  <c r="K2571" i="4"/>
  <c r="K2304" i="4"/>
  <c r="K2297" i="4"/>
  <c r="K4692" i="4"/>
  <c r="K4945" i="4"/>
  <c r="K4160" i="4"/>
  <c r="K4148" i="4"/>
  <c r="K3348" i="4"/>
  <c r="K3341" i="4"/>
  <c r="K2845" i="4"/>
  <c r="K3882" i="4"/>
  <c r="K5211" i="4"/>
  <c r="K2299" i="4"/>
  <c r="K4943" i="4"/>
  <c r="K3330" i="4"/>
  <c r="K3106" i="4"/>
  <c r="K3363" i="4"/>
  <c r="K4408" i="4"/>
  <c r="K2298" i="4"/>
  <c r="K4952" i="4"/>
  <c r="K4939" i="4"/>
  <c r="K4145" i="4"/>
  <c r="K3344" i="4"/>
  <c r="K3342" i="4"/>
  <c r="K2844" i="4"/>
  <c r="K3099" i="4"/>
  <c r="K3371" i="4"/>
  <c r="K5202" i="4"/>
  <c r="K4418" i="4"/>
  <c r="K2317" i="4"/>
  <c r="K4687" i="4"/>
  <c r="K4936" i="4"/>
  <c r="K4147" i="4"/>
  <c r="K3343" i="4"/>
  <c r="K2828" i="4"/>
  <c r="K3105" i="4"/>
  <c r="K3879" i="4"/>
  <c r="K3355" i="4"/>
  <c r="K5205" i="4"/>
  <c r="K4407" i="4"/>
  <c r="K2281" i="4"/>
  <c r="K2300" i="4"/>
  <c r="K4682" i="4"/>
  <c r="K3109" i="4"/>
  <c r="K3885" i="4"/>
  <c r="K3891" i="4"/>
  <c r="K3369" i="4"/>
  <c r="K5212" i="4"/>
  <c r="K4417" i="4"/>
  <c r="K4428" i="4"/>
  <c r="K2564" i="4"/>
  <c r="K2296" i="4"/>
  <c r="K2309" i="4"/>
  <c r="K4680" i="4"/>
  <c r="K4678" i="4"/>
  <c r="K4938" i="4"/>
  <c r="K4159" i="4"/>
  <c r="K4162" i="4"/>
  <c r="K3336" i="4"/>
  <c r="K2823" i="4"/>
  <c r="K2539" i="4"/>
  <c r="K7858" i="4"/>
  <c r="K4449" i="4"/>
  <c r="K4981" i="4"/>
  <c r="K4171" i="4"/>
  <c r="K4697" i="4"/>
  <c r="K4434" i="4"/>
  <c r="K4442" i="4"/>
  <c r="K3619" i="4"/>
  <c r="K4970" i="4"/>
  <c r="K4973" i="4"/>
  <c r="K2601" i="4"/>
  <c r="K4177" i="4"/>
  <c r="K4184" i="4"/>
  <c r="K3391" i="4"/>
  <c r="K5230" i="4"/>
  <c r="K5245" i="4"/>
  <c r="K4717" i="4"/>
  <c r="K3116" i="4"/>
  <c r="K3119" i="4"/>
  <c r="K2861" i="4"/>
  <c r="K5503" i="4"/>
  <c r="K5491" i="4"/>
  <c r="K3651" i="4"/>
  <c r="K4444" i="4"/>
  <c r="K2606" i="4"/>
  <c r="K3388" i="4"/>
  <c r="K4710" i="4"/>
  <c r="K2870" i="4"/>
  <c r="K3654" i="4"/>
  <c r="K3630" i="4"/>
  <c r="K2587" i="4"/>
  <c r="K5238" i="4"/>
  <c r="K4695" i="4"/>
  <c r="K3129" i="4"/>
  <c r="K2824" i="4"/>
  <c r="K2866" i="4"/>
  <c r="K5508" i="4"/>
  <c r="K3647" i="4"/>
  <c r="K3659" i="4"/>
  <c r="K3618" i="4"/>
  <c r="K4964" i="4"/>
  <c r="K4167" i="4"/>
  <c r="K3376" i="4"/>
  <c r="K5227" i="4"/>
  <c r="K3130" i="4"/>
  <c r="K2853" i="4"/>
  <c r="K5487" i="4"/>
  <c r="K3655" i="4"/>
  <c r="K4448" i="4"/>
  <c r="K3628" i="4"/>
  <c r="K4962" i="4"/>
  <c r="K2598" i="4"/>
  <c r="K4169" i="4"/>
  <c r="K3398" i="4"/>
  <c r="K5244" i="4"/>
  <c r="K4451" i="4"/>
  <c r="K4440" i="4"/>
  <c r="K3629" i="4"/>
  <c r="K4977" i="4"/>
  <c r="K4974" i="4"/>
  <c r="K2584" i="4"/>
  <c r="K4175" i="4"/>
  <c r="K3381" i="4"/>
  <c r="K3394" i="4"/>
  <c r="K5234" i="4"/>
  <c r="K5228" i="4"/>
  <c r="K4713" i="4"/>
  <c r="K3118" i="4"/>
  <c r="K3120" i="4"/>
  <c r="K2851" i="4"/>
  <c r="K5488" i="4"/>
  <c r="K5510" i="4"/>
  <c r="K3653" i="4"/>
  <c r="K7832" i="4"/>
  <c r="K3617" i="4"/>
  <c r="K3389" i="4"/>
  <c r="K3124" i="4"/>
  <c r="K3620" i="4"/>
  <c r="K3622" i="4"/>
  <c r="K4961" i="4"/>
  <c r="K2586" i="4"/>
  <c r="K4181" i="4"/>
  <c r="K3383" i="4"/>
  <c r="K5240" i="4"/>
  <c r="K4703" i="4"/>
  <c r="K3115" i="4"/>
  <c r="K2850" i="4"/>
  <c r="K5496" i="4"/>
  <c r="K3656" i="4"/>
  <c r="K4960" i="4"/>
  <c r="K5231" i="4"/>
  <c r="K3112" i="4"/>
  <c r="K4443" i="4"/>
  <c r="K4979" i="4"/>
  <c r="K4698" i="4"/>
  <c r="K4711" i="4"/>
  <c r="K2857" i="4"/>
  <c r="K5504" i="4"/>
  <c r="K3649" i="4"/>
  <c r="K4446" i="4"/>
  <c r="K2596" i="4"/>
  <c r="K4188" i="4"/>
  <c r="K4714" i="4"/>
  <c r="K3117" i="4"/>
  <c r="K5497" i="4"/>
  <c r="K3646" i="4"/>
  <c r="K3632" i="4"/>
  <c r="K4673" i="4"/>
  <c r="K4190" i="4"/>
  <c r="K3380" i="4"/>
  <c r="K4452" i="4"/>
  <c r="K3633" i="4"/>
  <c r="K4975" i="4"/>
  <c r="K2594" i="4"/>
  <c r="K4180" i="4"/>
  <c r="K3382" i="4"/>
  <c r="K5241" i="4"/>
  <c r="K4705" i="4"/>
  <c r="K3127" i="4"/>
  <c r="K2852" i="4"/>
  <c r="K5498" i="4"/>
  <c r="K3640" i="4"/>
  <c r="K3652" i="4"/>
  <c r="K4438" i="4"/>
  <c r="K2597" i="4"/>
  <c r="K3396" i="4"/>
  <c r="K4699" i="4"/>
  <c r="K4439" i="4"/>
  <c r="K3635" i="4"/>
  <c r="K3625" i="4"/>
  <c r="K4976" i="4"/>
  <c r="K4965" i="4"/>
  <c r="K2593" i="4"/>
  <c r="K4182" i="4"/>
  <c r="K4189" i="4"/>
  <c r="K3395" i="4"/>
  <c r="K5232" i="4"/>
  <c r="K5235" i="4"/>
  <c r="K4712" i="4"/>
  <c r="K3134" i="4"/>
  <c r="K2847" i="4"/>
  <c r="K2858" i="4"/>
  <c r="K5505" i="4"/>
  <c r="K3658" i="4"/>
  <c r="K3644" i="4"/>
  <c r="K3616" i="4"/>
  <c r="K2306" i="4"/>
  <c r="K5246" i="4"/>
  <c r="K3128" i="4"/>
  <c r="K5500" i="4"/>
  <c r="K4437" i="4"/>
  <c r="K4963" i="4"/>
  <c r="K4185" i="4"/>
  <c r="K5223" i="4"/>
  <c r="K4702" i="4"/>
  <c r="K3111" i="4"/>
  <c r="K2868" i="4"/>
  <c r="K2865" i="4"/>
  <c r="K5499" i="4"/>
  <c r="K3650" i="4"/>
  <c r="K4432" i="4"/>
  <c r="K3631" i="4"/>
  <c r="K2583" i="4"/>
  <c r="K4176" i="4"/>
  <c r="K3384" i="4"/>
  <c r="K4715" i="4"/>
  <c r="K3126" i="4"/>
  <c r="K2849" i="4"/>
  <c r="K5490" i="4"/>
  <c r="K3639" i="4"/>
  <c r="K4447" i="4"/>
  <c r="K3634" i="4"/>
  <c r="K4959" i="4"/>
  <c r="K2595" i="4"/>
  <c r="K4174" i="4"/>
  <c r="K3392" i="4"/>
  <c r="K5229" i="4"/>
  <c r="K4436" i="4"/>
  <c r="K4143" i="4"/>
  <c r="K3636" i="4"/>
  <c r="K4971" i="4"/>
  <c r="K4967" i="4"/>
  <c r="K2602" i="4"/>
  <c r="K4172" i="4"/>
  <c r="K3378" i="4"/>
  <c r="K3385" i="4"/>
  <c r="K5226" i="4"/>
  <c r="K4706" i="4"/>
  <c r="K4704" i="4"/>
  <c r="K3133" i="4"/>
  <c r="K2859" i="4"/>
  <c r="K2869" i="4"/>
  <c r="K5502" i="4"/>
  <c r="K5507" i="4"/>
  <c r="K3645" i="4"/>
  <c r="K2588" i="4"/>
  <c r="K4453" i="4"/>
  <c r="K2589" i="4"/>
  <c r="K3377" i="4"/>
  <c r="K4701" i="4"/>
  <c r="K2855" i="4"/>
  <c r="K3643" i="4"/>
  <c r="K4179" i="4"/>
  <c r="K5509" i="4"/>
  <c r="K4183" i="4"/>
  <c r="K3125" i="4"/>
  <c r="K5495" i="4"/>
  <c r="K4980" i="4"/>
  <c r="K5239" i="4"/>
  <c r="K2854" i="4"/>
  <c r="K4433" i="4"/>
  <c r="K2585" i="4"/>
  <c r="K4718" i="4"/>
  <c r="K3624" i="4"/>
  <c r="K2604" i="4"/>
  <c r="K3088" i="4"/>
  <c r="K4707" i="4"/>
  <c r="K2848" i="4"/>
  <c r="K7859" i="4"/>
  <c r="K3623" i="4"/>
  <c r="K4186" i="4"/>
  <c r="K5242" i="4"/>
  <c r="K4441" i="4"/>
  <c r="K4450" i="4"/>
  <c r="K3615" i="4"/>
  <c r="K3334" i="4"/>
  <c r="K4966" i="4"/>
  <c r="K2600" i="4"/>
  <c r="K2603" i="4"/>
  <c r="K4173" i="4"/>
  <c r="K3375" i="4"/>
  <c r="K3393" i="4"/>
  <c r="K5243" i="4"/>
  <c r="K4700" i="4"/>
  <c r="K3123" i="4"/>
  <c r="K3121" i="4"/>
  <c r="K2863" i="4"/>
  <c r="K5506" i="4"/>
  <c r="K5494" i="4"/>
  <c r="K3641" i="4"/>
  <c r="K3356" i="4"/>
  <c r="K4972" i="4"/>
  <c r="K3387" i="4"/>
  <c r="K4708" i="4"/>
  <c r="K2862" i="4"/>
  <c r="K3657" i="4"/>
  <c r="K3638" i="4"/>
  <c r="K2590" i="4"/>
  <c r="K3397" i="4"/>
  <c r="K4696" i="4"/>
  <c r="K3114" i="4"/>
  <c r="K3132" i="4"/>
  <c r="K2867" i="4"/>
  <c r="K5501" i="4"/>
  <c r="K5492" i="4"/>
  <c r="K3660" i="4"/>
  <c r="K3637" i="4"/>
  <c r="K4982" i="4"/>
  <c r="K2605" i="4"/>
  <c r="K3888" i="4"/>
  <c r="K5236" i="4"/>
  <c r="K4413" i="4"/>
  <c r="K2864" i="4"/>
  <c r="K5489" i="4"/>
  <c r="K5207" i="4"/>
  <c r="K3661" i="4"/>
  <c r="K4445" i="4"/>
  <c r="K4969" i="4"/>
  <c r="K2599" i="4"/>
  <c r="K4168" i="4"/>
  <c r="K3390" i="4"/>
  <c r="K5233" i="4"/>
  <c r="K4435" i="4"/>
  <c r="K4454" i="4"/>
  <c r="K3627" i="4"/>
  <c r="K3626" i="4"/>
  <c r="K4978" i="4"/>
  <c r="K2592" i="4"/>
  <c r="K4178" i="4"/>
  <c r="K4187" i="4"/>
  <c r="K3379" i="4"/>
  <c r="K5237" i="4"/>
  <c r="K5224" i="4"/>
  <c r="K4716" i="4"/>
  <c r="K3131" i="4"/>
  <c r="K3122" i="4"/>
  <c r="K2860" i="4"/>
  <c r="K2563" i="4"/>
  <c r="K5493" i="4"/>
  <c r="K3648" i="4"/>
  <c r="K3662" i="4"/>
  <c r="K3681" i="4"/>
  <c r="K3400" i="4"/>
  <c r="K3903" i="4"/>
  <c r="K5796" i="4"/>
  <c r="K3666" i="4"/>
  <c r="K3670" i="4"/>
  <c r="K4738" i="4"/>
  <c r="K4734" i="4"/>
  <c r="K3411" i="4"/>
  <c r="K5269" i="4"/>
  <c r="K5262" i="4"/>
  <c r="K3904" i="4"/>
  <c r="K4985" i="4"/>
  <c r="K5512" i="4"/>
  <c r="K5515" i="4"/>
  <c r="K5789" i="4"/>
  <c r="K4477" i="4"/>
  <c r="K4476" i="4"/>
  <c r="K2887" i="4"/>
  <c r="K2879" i="4"/>
  <c r="K3156" i="4"/>
  <c r="K3941" i="4"/>
  <c r="K4736" i="4"/>
  <c r="K3913" i="4"/>
  <c r="K5513" i="4"/>
  <c r="K2884" i="4"/>
  <c r="K3944" i="4"/>
  <c r="K4728" i="4"/>
  <c r="K3405" i="4"/>
  <c r="K3916" i="4"/>
  <c r="K5530" i="4"/>
  <c r="K5784" i="4"/>
  <c r="K4458" i="4"/>
  <c r="K2874" i="4"/>
  <c r="K3137" i="4"/>
  <c r="K3154" i="4"/>
  <c r="K3943" i="4"/>
  <c r="K3680" i="4"/>
  <c r="K4741" i="4"/>
  <c r="K5265" i="4"/>
  <c r="K3919" i="4"/>
  <c r="K5000" i="4"/>
  <c r="K5787" i="4"/>
  <c r="K4465" i="4"/>
  <c r="K2894" i="4"/>
  <c r="K3157" i="4"/>
  <c r="K3937" i="4"/>
  <c r="K4737" i="4"/>
  <c r="K3399" i="4"/>
  <c r="K3113" i="4"/>
  <c r="K5266" i="4"/>
  <c r="K3909" i="4"/>
  <c r="K4992" i="4"/>
  <c r="K5534" i="4"/>
  <c r="K3675" i="4"/>
  <c r="K3683" i="4"/>
  <c r="K4725" i="4"/>
  <c r="K3421" i="4"/>
  <c r="K5257" i="4"/>
  <c r="K5255" i="4"/>
  <c r="K3908" i="4"/>
  <c r="K4999" i="4"/>
  <c r="K4993" i="4"/>
  <c r="K5516" i="4"/>
  <c r="K5776" i="4"/>
  <c r="K5798" i="4"/>
  <c r="K4471" i="4"/>
  <c r="K2883" i="4"/>
  <c r="K2891" i="4"/>
  <c r="K3158" i="4"/>
  <c r="K3149" i="4"/>
  <c r="K3938" i="4"/>
  <c r="K5514" i="4"/>
  <c r="K3416" i="4"/>
  <c r="K4987" i="4"/>
  <c r="K5794" i="4"/>
  <c r="K2893" i="4"/>
  <c r="K5006" i="4"/>
  <c r="K4431" i="4"/>
  <c r="K4472" i="4"/>
  <c r="K3936" i="4"/>
  <c r="K4994" i="4"/>
  <c r="K3155" i="4"/>
  <c r="K3403" i="4"/>
  <c r="K5533" i="4"/>
  <c r="K4722" i="4"/>
  <c r="K3910" i="4"/>
  <c r="K5788" i="4"/>
  <c r="K2591" i="4"/>
  <c r="K3685" i="4"/>
  <c r="K5258" i="4"/>
  <c r="K4998" i="4"/>
  <c r="K4467" i="4"/>
  <c r="K3679" i="4"/>
  <c r="K3684" i="4"/>
  <c r="K4726" i="4"/>
  <c r="K3401" i="4"/>
  <c r="K3410" i="4"/>
  <c r="K5267" i="4"/>
  <c r="K4968" i="4"/>
  <c r="K3925" i="4"/>
  <c r="K4988" i="4"/>
  <c r="K5525" i="4"/>
  <c r="K5523" i="4"/>
  <c r="K5783" i="4"/>
  <c r="K4466" i="4"/>
  <c r="K4463" i="4"/>
  <c r="K2876" i="4"/>
  <c r="K3153" i="4"/>
  <c r="K3148" i="4"/>
  <c r="K3929" i="4"/>
  <c r="K3418" i="4"/>
  <c r="K3926" i="4"/>
  <c r="K5778" i="4"/>
  <c r="K2872" i="4"/>
  <c r="K3940" i="4"/>
  <c r="K4733" i="4"/>
  <c r="K5256" i="4"/>
  <c r="K5002" i="4"/>
  <c r="K5792" i="4"/>
  <c r="K5780" i="4"/>
  <c r="K4474" i="4"/>
  <c r="K2877" i="4"/>
  <c r="K3136" i="4"/>
  <c r="K3143" i="4"/>
  <c r="K3939" i="4"/>
  <c r="K3669" i="4"/>
  <c r="K3407" i="4"/>
  <c r="K5249" i="4"/>
  <c r="K3914" i="4"/>
  <c r="K5524" i="4"/>
  <c r="K5781" i="4"/>
  <c r="K2885" i="4"/>
  <c r="K3139" i="4"/>
  <c r="K3947" i="4"/>
  <c r="K3676" i="4"/>
  <c r="K4742" i="4"/>
  <c r="K3417" i="4"/>
  <c r="K5252" i="4"/>
  <c r="K3918" i="4"/>
  <c r="K3621" i="4"/>
  <c r="K5519" i="4"/>
  <c r="K5225" i="4"/>
  <c r="K3678" i="4"/>
  <c r="K4723" i="4"/>
  <c r="K4740" i="4"/>
  <c r="K3415" i="4"/>
  <c r="K5264" i="4"/>
  <c r="K3921" i="4"/>
  <c r="K3907" i="4"/>
  <c r="K4990" i="4"/>
  <c r="K4709" i="4"/>
  <c r="K5526" i="4"/>
  <c r="K5790" i="4"/>
  <c r="K5795" i="4"/>
  <c r="K4456" i="4"/>
  <c r="K2871" i="4"/>
  <c r="K2886" i="4"/>
  <c r="K3147" i="4"/>
  <c r="K3932" i="4"/>
  <c r="K3928" i="4"/>
  <c r="K5254" i="4"/>
  <c r="K4731" i="4"/>
  <c r="K3905" i="4"/>
  <c r="K5782" i="4"/>
  <c r="K3142" i="4"/>
  <c r="K3404" i="4"/>
  <c r="K3671" i="4"/>
  <c r="K5793" i="4"/>
  <c r="K3152" i="4"/>
  <c r="K5259" i="4"/>
  <c r="K2880" i="4"/>
  <c r="K4727" i="4"/>
  <c r="K4997" i="4"/>
  <c r="K4719" i="4"/>
  <c r="K4995" i="4"/>
  <c r="K4459" i="4"/>
  <c r="K3140" i="4"/>
  <c r="K7860" i="4"/>
  <c r="K4732" i="4"/>
  <c r="K3915" i="4"/>
  <c r="K5775" i="4"/>
  <c r="K3145" i="4"/>
  <c r="K3672" i="4"/>
  <c r="K4721" i="4"/>
  <c r="K4735" i="4"/>
  <c r="K3413" i="4"/>
  <c r="K5251" i="4"/>
  <c r="K5250" i="4"/>
  <c r="K3923" i="4"/>
  <c r="K5001" i="4"/>
  <c r="K4996" i="4"/>
  <c r="K5520" i="4"/>
  <c r="K5791" i="4"/>
  <c r="K5779" i="4"/>
  <c r="K4478" i="4"/>
  <c r="K2888" i="4"/>
  <c r="K2890" i="4"/>
  <c r="K3150" i="4"/>
  <c r="K3931" i="4"/>
  <c r="K3667" i="4"/>
  <c r="K5270" i="4"/>
  <c r="K5003" i="4"/>
  <c r="K4460" i="4"/>
  <c r="K2856" i="4"/>
  <c r="K3677" i="4"/>
  <c r="K3422" i="4"/>
  <c r="K3912" i="4"/>
  <c r="K5532" i="4"/>
  <c r="K5786" i="4"/>
  <c r="K4455" i="4"/>
  <c r="K2875" i="4"/>
  <c r="K2882" i="4"/>
  <c r="K3141" i="4"/>
  <c r="K3942" i="4"/>
  <c r="K3933" i="4"/>
  <c r="K4730" i="4"/>
  <c r="K3406" i="4"/>
  <c r="K3906" i="4"/>
  <c r="K4991" i="4"/>
  <c r="K5531" i="4"/>
  <c r="K4457" i="4"/>
  <c r="K2892" i="4"/>
  <c r="K3146" i="4"/>
  <c r="K3948" i="4"/>
  <c r="K3673" i="4"/>
  <c r="K4739" i="4"/>
  <c r="K3420" i="4"/>
  <c r="K5253" i="4"/>
  <c r="K3917" i="4"/>
  <c r="K4984" i="4"/>
  <c r="K5522" i="4"/>
  <c r="K3664" i="4"/>
  <c r="K3665" i="4"/>
  <c r="K4724" i="4"/>
  <c r="K3414" i="4"/>
  <c r="K3412" i="4"/>
  <c r="K5261" i="4"/>
  <c r="K3922" i="4"/>
  <c r="K5005" i="4"/>
  <c r="K4989" i="4"/>
  <c r="K5511" i="4"/>
  <c r="K5518" i="4"/>
  <c r="K5777" i="4"/>
  <c r="K4462" i="4"/>
  <c r="K4464" i="4"/>
  <c r="K2878" i="4"/>
  <c r="K3138" i="4"/>
  <c r="K3151" i="4"/>
  <c r="K3950" i="4"/>
  <c r="K3642" i="4"/>
  <c r="K7833" i="4"/>
  <c r="K4729" i="4"/>
  <c r="K4461" i="4"/>
  <c r="K3674" i="4"/>
  <c r="K3386" i="4"/>
  <c r="K3408" i="4"/>
  <c r="K5247" i="4"/>
  <c r="K4986" i="4"/>
  <c r="K5529" i="4"/>
  <c r="K4475" i="4"/>
  <c r="K4170" i="4"/>
  <c r="K3945" i="4"/>
  <c r="K3946" i="4"/>
  <c r="K5785" i="4"/>
  <c r="K3135" i="4"/>
  <c r="K5268" i="4"/>
  <c r="K5004" i="4"/>
  <c r="K4469" i="4"/>
  <c r="K2873" i="4"/>
  <c r="K3934" i="4"/>
  <c r="K3686" i="4"/>
  <c r="K3409" i="4"/>
  <c r="K5527" i="4"/>
  <c r="K4473" i="4"/>
  <c r="K3927" i="4"/>
  <c r="K3682" i="4"/>
  <c r="K5248" i="4"/>
  <c r="K3920" i="4"/>
  <c r="K5797" i="4"/>
  <c r="K3668" i="4"/>
  <c r="K3419" i="4"/>
  <c r="K5260" i="4"/>
  <c r="K3911" i="4"/>
  <c r="K5528" i="4"/>
  <c r="K5517" i="4"/>
  <c r="K4470" i="4"/>
  <c r="K2881" i="4"/>
  <c r="K3949" i="4"/>
  <c r="K3935" i="4"/>
  <c r="K3708" i="4"/>
  <c r="K5022" i="4"/>
  <c r="K4227" i="4"/>
  <c r="K5551" i="4"/>
  <c r="K5813" i="4"/>
  <c r="K5291" i="4"/>
  <c r="K3427" i="4"/>
  <c r="K4753" i="4"/>
  <c r="K4193" i="4"/>
  <c r="K3705" i="4"/>
  <c r="K5020" i="4"/>
  <c r="K4238" i="4"/>
  <c r="K5555" i="4"/>
  <c r="K3701" i="4"/>
  <c r="K5009" i="4"/>
  <c r="K3171" i="4"/>
  <c r="K4216" i="4"/>
  <c r="K5543" i="4"/>
  <c r="K6075" i="4"/>
  <c r="K5812" i="4"/>
  <c r="K5275" i="4"/>
  <c r="K3709" i="4"/>
  <c r="K5015" i="4"/>
  <c r="K3162" i="4"/>
  <c r="K3173" i="4"/>
  <c r="K4217" i="4"/>
  <c r="K5537" i="4"/>
  <c r="K5550" i="4"/>
  <c r="K6083" i="4"/>
  <c r="K5815" i="4"/>
  <c r="K5799" i="4"/>
  <c r="K5287" i="4"/>
  <c r="K3974" i="4"/>
  <c r="K3969" i="4"/>
  <c r="K3433" i="4"/>
  <c r="K4749" i="4"/>
  <c r="K4755" i="4"/>
  <c r="K4191" i="4"/>
  <c r="K3699" i="4"/>
  <c r="K4224" i="4"/>
  <c r="K5814" i="4"/>
  <c r="K3968" i="4"/>
  <c r="K4196" i="4"/>
  <c r="K5016" i="4"/>
  <c r="K5557" i="4"/>
  <c r="K6079" i="4"/>
  <c r="K5816" i="4"/>
  <c r="K5822" i="4"/>
  <c r="K5285" i="4"/>
  <c r="K5273" i="4"/>
  <c r="K3957" i="4"/>
  <c r="K3442" i="4"/>
  <c r="K3434" i="4"/>
  <c r="K4765" i="4"/>
  <c r="K4214" i="4"/>
  <c r="K3924" i="4"/>
  <c r="K5021" i="4"/>
  <c r="K4226" i="4"/>
  <c r="K5292" i="4"/>
  <c r="K3444" i="4"/>
  <c r="K4195" i="4"/>
  <c r="K3159" i="4"/>
  <c r="K3703" i="4"/>
  <c r="K2889" i="4"/>
  <c r="K5547" i="4"/>
  <c r="K5274" i="4"/>
  <c r="K3960" i="4"/>
  <c r="K3967" i="4"/>
  <c r="K3426" i="4"/>
  <c r="K4746" i="4"/>
  <c r="K4468" i="4"/>
  <c r="K4201" i="4"/>
  <c r="K7834" i="4"/>
  <c r="K5028" i="4"/>
  <c r="K4220" i="4"/>
  <c r="K6078" i="4"/>
  <c r="K3964" i="4"/>
  <c r="K3431" i="4"/>
  <c r="K3692" i="4"/>
  <c r="K5014" i="4"/>
  <c r="K4234" i="4"/>
  <c r="K3693" i="4"/>
  <c r="K3160" i="4"/>
  <c r="K4228" i="4"/>
  <c r="K3930" i="4"/>
  <c r="K6080" i="4"/>
  <c r="K5800" i="4"/>
  <c r="K5019" i="4"/>
  <c r="K5017" i="4"/>
  <c r="K4229" i="4"/>
  <c r="K4236" i="4"/>
  <c r="K6081" i="4"/>
  <c r="K6085" i="4"/>
  <c r="K5293" i="4"/>
  <c r="K5272" i="4"/>
  <c r="K3446" i="4"/>
  <c r="K3423" i="4"/>
  <c r="K4213" i="4"/>
  <c r="K4202" i="4"/>
  <c r="K6070" i="4"/>
  <c r="K4983" i="4"/>
  <c r="K3690" i="4"/>
  <c r="K4237" i="4"/>
  <c r="K6077" i="4"/>
  <c r="K5810" i="4"/>
  <c r="K5521" i="4"/>
  <c r="K3952" i="4"/>
  <c r="K3963" i="4"/>
  <c r="K4764" i="4"/>
  <c r="K4194" i="4"/>
  <c r="K3696" i="4"/>
  <c r="K6069" i="4"/>
  <c r="K3973" i="4"/>
  <c r="K3402" i="4"/>
  <c r="K5548" i="4"/>
  <c r="K5013" i="4"/>
  <c r="K6074" i="4"/>
  <c r="K5280" i="4"/>
  <c r="K3441" i="4"/>
  <c r="K3428" i="4"/>
  <c r="K4204" i="4"/>
  <c r="K3706" i="4"/>
  <c r="K4720" i="4"/>
  <c r="K4219" i="4"/>
  <c r="K5554" i="4"/>
  <c r="K5819" i="4"/>
  <c r="K5278" i="4"/>
  <c r="K3424" i="4"/>
  <c r="K4747" i="4"/>
  <c r="K4209" i="4"/>
  <c r="K3700" i="4"/>
  <c r="K3170" i="4"/>
  <c r="K4218" i="4"/>
  <c r="K5544" i="4"/>
  <c r="K3697" i="4"/>
  <c r="K3180" i="4"/>
  <c r="K3161" i="4"/>
  <c r="K4232" i="4"/>
  <c r="K5538" i="4"/>
  <c r="K6073" i="4"/>
  <c r="K5803" i="4"/>
  <c r="K3694" i="4"/>
  <c r="K3702" i="4"/>
  <c r="K5010" i="4"/>
  <c r="K3163" i="4"/>
  <c r="K3182" i="4"/>
  <c r="K4235" i="4"/>
  <c r="K5549" i="4"/>
  <c r="K5545" i="4"/>
  <c r="K6068" i="4"/>
  <c r="K5811" i="4"/>
  <c r="K5806" i="4"/>
  <c r="K5279" i="4"/>
  <c r="K3971" i="4"/>
  <c r="K3443" i="4"/>
  <c r="K3445" i="4"/>
  <c r="K4743" i="4"/>
  <c r="K4197" i="4"/>
  <c r="K4210" i="4"/>
  <c r="K5024" i="4"/>
  <c r="K5540" i="4"/>
  <c r="K5283" i="4"/>
  <c r="K3435" i="4"/>
  <c r="K4199" i="4"/>
  <c r="K3169" i="4"/>
  <c r="K5263" i="4"/>
  <c r="K6076" i="4"/>
  <c r="K5801" i="4"/>
  <c r="K5821" i="4"/>
  <c r="K5276" i="4"/>
  <c r="K3954" i="4"/>
  <c r="K3958" i="4"/>
  <c r="K3429" i="4"/>
  <c r="K3432" i="4"/>
  <c r="K4763" i="4"/>
  <c r="K4203" i="4"/>
  <c r="K3688" i="4"/>
  <c r="K3164" i="4"/>
  <c r="K5553" i="4"/>
  <c r="K5284" i="4"/>
  <c r="K3144" i="4"/>
  <c r="K3689" i="4"/>
  <c r="K4230" i="4"/>
  <c r="K5026" i="4"/>
  <c r="K4231" i="4"/>
  <c r="K6086" i="4"/>
  <c r="K5271" i="4"/>
  <c r="K3956" i="4"/>
  <c r="K3970" i="4"/>
  <c r="K3439" i="4"/>
  <c r="K4751" i="4"/>
  <c r="K4207" i="4"/>
  <c r="K4208" i="4"/>
  <c r="K7861" i="4"/>
  <c r="K3181" i="4"/>
  <c r="K5820" i="4"/>
  <c r="K4757" i="4"/>
  <c r="K3176" i="4"/>
  <c r="K5018" i="4"/>
  <c r="K5541" i="4"/>
  <c r="K3698" i="4"/>
  <c r="K3168" i="4"/>
  <c r="K5552" i="4"/>
  <c r="K5809" i="4"/>
  <c r="K3953" i="4"/>
  <c r="K4745" i="4"/>
  <c r="K3166" i="4"/>
  <c r="K4762" i="4"/>
  <c r="K6084" i="4"/>
  <c r="K5282" i="4"/>
  <c r="K3425" i="4"/>
  <c r="K4756" i="4"/>
  <c r="K3178" i="4"/>
  <c r="K4758" i="4"/>
  <c r="K4215" i="4"/>
  <c r="K3965" i="4"/>
  <c r="K4744" i="4"/>
  <c r="K5027" i="4"/>
  <c r="K3172" i="4"/>
  <c r="K5558" i="4"/>
  <c r="K6071" i="4"/>
  <c r="K5817" i="4"/>
  <c r="K3959" i="4"/>
  <c r="K3436" i="4"/>
  <c r="K4212" i="4"/>
  <c r="K3687" i="4"/>
  <c r="K5023" i="4"/>
  <c r="K3174" i="4"/>
  <c r="K5556" i="4"/>
  <c r="K3695" i="4"/>
  <c r="K5030" i="4"/>
  <c r="K3179" i="4"/>
  <c r="K4221" i="4"/>
  <c r="K5536" i="4"/>
  <c r="K6065" i="4"/>
  <c r="K5808" i="4"/>
  <c r="K5290" i="4"/>
  <c r="K3704" i="4"/>
  <c r="K5008" i="4"/>
  <c r="K5029" i="4"/>
  <c r="K3177" i="4"/>
  <c r="K4223" i="4"/>
  <c r="K4222" i="4"/>
  <c r="K5539" i="4"/>
  <c r="K6072" i="4"/>
  <c r="K6066" i="4"/>
  <c r="K5805" i="4"/>
  <c r="K5286" i="4"/>
  <c r="K5289" i="4"/>
  <c r="K3962" i="4"/>
  <c r="K3437" i="4"/>
  <c r="K4760" i="4"/>
  <c r="K4759" i="4"/>
  <c r="K4211" i="4"/>
  <c r="K3707" i="4"/>
  <c r="K3167" i="4"/>
  <c r="K6063" i="4"/>
  <c r="K3951" i="4"/>
  <c r="K4761" i="4"/>
  <c r="K5012" i="4"/>
  <c r="K5535" i="4"/>
  <c r="K6067" i="4"/>
  <c r="K6082" i="4"/>
  <c r="K5804" i="4"/>
  <c r="K5288" i="4"/>
  <c r="K5281" i="4"/>
  <c r="K3961" i="4"/>
  <c r="K3663" i="4"/>
  <c r="K3438" i="4"/>
  <c r="K4766" i="4"/>
  <c r="K4752" i="4"/>
  <c r="K4192" i="4"/>
  <c r="K5025" i="4"/>
  <c r="K4233" i="4"/>
  <c r="K5807" i="4"/>
  <c r="K3955" i="4"/>
  <c r="K4206" i="4"/>
  <c r="K5011" i="4"/>
  <c r="K3710" i="4"/>
  <c r="K3175" i="4"/>
  <c r="K5542" i="4"/>
  <c r="K5818" i="4"/>
  <c r="K5294" i="4"/>
  <c r="K3966" i="4"/>
  <c r="K3440" i="4"/>
  <c r="K4750" i="4"/>
  <c r="K4754" i="4"/>
  <c r="K4198" i="4"/>
  <c r="K4200" i="4"/>
  <c r="K5043" i="4"/>
  <c r="K4239" i="4"/>
  <c r="K3458" i="4"/>
  <c r="K4518" i="4"/>
  <c r="K5318" i="4"/>
  <c r="K5042" i="4"/>
  <c r="K3733" i="4"/>
  <c r="K3729" i="4"/>
  <c r="K4255" i="4"/>
  <c r="K4484" i="4"/>
  <c r="K4480" i="4"/>
  <c r="K6362" i="4"/>
  <c r="K6064" i="4"/>
  <c r="K3447" i="4"/>
  <c r="K5840" i="4"/>
  <c r="K4517" i="4"/>
  <c r="K4512" i="4"/>
  <c r="K6094" i="4"/>
  <c r="K5315" i="4"/>
  <c r="K5298" i="4"/>
  <c r="K3988" i="4"/>
  <c r="K5562" i="4"/>
  <c r="K5040" i="4"/>
  <c r="K4495" i="4"/>
  <c r="K3466" i="4"/>
  <c r="K6101" i="4"/>
  <c r="K3985" i="4"/>
  <c r="K5032" i="4"/>
  <c r="K4245" i="4"/>
  <c r="K6374" i="4"/>
  <c r="K5846" i="4"/>
  <c r="K6091" i="4"/>
  <c r="K5303" i="4"/>
  <c r="K5007" i="4"/>
  <c r="K3983" i="4"/>
  <c r="K5580" i="4"/>
  <c r="K5564" i="4"/>
  <c r="K5035" i="4"/>
  <c r="K4250" i="4"/>
  <c r="K4502" i="4"/>
  <c r="K6367" i="4"/>
  <c r="K5838" i="4"/>
  <c r="K4525" i="4"/>
  <c r="K6090" i="4"/>
  <c r="K3987" i="4"/>
  <c r="K5560" i="4"/>
  <c r="K5037" i="4"/>
  <c r="K3725" i="4"/>
  <c r="K4500" i="4"/>
  <c r="K6372" i="4"/>
  <c r="K3450" i="4"/>
  <c r="K5823" i="4"/>
  <c r="K4508" i="4"/>
  <c r="K6099" i="4"/>
  <c r="K5046" i="4"/>
  <c r="K5051" i="4"/>
  <c r="K3727" i="4"/>
  <c r="K4261" i="4"/>
  <c r="K4244" i="4"/>
  <c r="K4492" i="4"/>
  <c r="K6356" i="4"/>
  <c r="K6351" i="4"/>
  <c r="K3456" i="4"/>
  <c r="K5835" i="4"/>
  <c r="K5827" i="4"/>
  <c r="K4514" i="4"/>
  <c r="K6109" i="4"/>
  <c r="K6108" i="4"/>
  <c r="K5297" i="4"/>
  <c r="K3978" i="4"/>
  <c r="K3979" i="4"/>
  <c r="K5567" i="4"/>
  <c r="K7862" i="4"/>
  <c r="K4491" i="4"/>
  <c r="K4256" i="4"/>
  <c r="K6368" i="4"/>
  <c r="K4523" i="4"/>
  <c r="K3995" i="4"/>
  <c r="K6361" i="4"/>
  <c r="K3724" i="4"/>
  <c r="K5313" i="4"/>
  <c r="K5049" i="4"/>
  <c r="K6363" i="4"/>
  <c r="K5308" i="4"/>
  <c r="K4246" i="4"/>
  <c r="K5845" i="4"/>
  <c r="K3732" i="4"/>
  <c r="K6369" i="4"/>
  <c r="K4521" i="4"/>
  <c r="K3982" i="4"/>
  <c r="K3713" i="4"/>
  <c r="K4479" i="4"/>
  <c r="K3454" i="4"/>
  <c r="K4225" i="4"/>
  <c r="K3992" i="4"/>
  <c r="K5048" i="4"/>
  <c r="K3721" i="4"/>
  <c r="K3430" i="4"/>
  <c r="K4253" i="4"/>
  <c r="K4488" i="4"/>
  <c r="K4486" i="4"/>
  <c r="K6353" i="4"/>
  <c r="K3459" i="4"/>
  <c r="K3453" i="4"/>
  <c r="K5843" i="4"/>
  <c r="K4513" i="4"/>
  <c r="K6092" i="4"/>
  <c r="K6107" i="4"/>
  <c r="K5307" i="4"/>
  <c r="K3976" i="4"/>
  <c r="K3990" i="4"/>
  <c r="K5579" i="4"/>
  <c r="K3714" i="4"/>
  <c r="K4485" i="4"/>
  <c r="K5842" i="4"/>
  <c r="K6093" i="4"/>
  <c r="K5571" i="4"/>
  <c r="K3728" i="4"/>
  <c r="K4487" i="4"/>
  <c r="K3462" i="4"/>
  <c r="K4510" i="4"/>
  <c r="K5802" i="4"/>
  <c r="K5301" i="4"/>
  <c r="K3991" i="4"/>
  <c r="K3984" i="4"/>
  <c r="K5576" i="4"/>
  <c r="K5277" i="4"/>
  <c r="K3723" i="4"/>
  <c r="K4258" i="4"/>
  <c r="K4205" i="4"/>
  <c r="K3452" i="4"/>
  <c r="K5832" i="4"/>
  <c r="K4522" i="4"/>
  <c r="K5317" i="4"/>
  <c r="K3975" i="4"/>
  <c r="K5581" i="4"/>
  <c r="K5052" i="4"/>
  <c r="K4254" i="4"/>
  <c r="K4496" i="4"/>
  <c r="K6354" i="4"/>
  <c r="K3470" i="4"/>
  <c r="K5836" i="4"/>
  <c r="K4526" i="4"/>
  <c r="K6096" i="4"/>
  <c r="K5054" i="4"/>
  <c r="K4748" i="4"/>
  <c r="K3718" i="4"/>
  <c r="K4240" i="4"/>
  <c r="K4243" i="4"/>
  <c r="K4493" i="4"/>
  <c r="K6371" i="4"/>
  <c r="K3469" i="4"/>
  <c r="K3455" i="4"/>
  <c r="K5844" i="4"/>
  <c r="K4515" i="4"/>
  <c r="K4509" i="4"/>
  <c r="K6102" i="4"/>
  <c r="K5306" i="4"/>
  <c r="K5316" i="4"/>
  <c r="K3997" i="4"/>
  <c r="K3691" i="4"/>
  <c r="K5569" i="4"/>
  <c r="K5825" i="4"/>
  <c r="K3722" i="4"/>
  <c r="K6366" i="4"/>
  <c r="K5829" i="4"/>
  <c r="K5302" i="4"/>
  <c r="K4249" i="4"/>
  <c r="K5559" i="4"/>
  <c r="K4506" i="4"/>
  <c r="K5570" i="4"/>
  <c r="K3448" i="4"/>
  <c r="K5561" i="4"/>
  <c r="K4498" i="4"/>
  <c r="K4505" i="4"/>
  <c r="K3730" i="4"/>
  <c r="K4501" i="4"/>
  <c r="K4511" i="4"/>
  <c r="K5295" i="4"/>
  <c r="K4242" i="4"/>
  <c r="K6359" i="4"/>
  <c r="K5833" i="4"/>
  <c r="K5314" i="4"/>
  <c r="K5045" i="4"/>
  <c r="K3734" i="4"/>
  <c r="K3719" i="4"/>
  <c r="K4241" i="4"/>
  <c r="K4260" i="4"/>
  <c r="K4499" i="4"/>
  <c r="K6365" i="4"/>
  <c r="K6370" i="4"/>
  <c r="K3460" i="4"/>
  <c r="K5841" i="4"/>
  <c r="K5826" i="4"/>
  <c r="K4516" i="4"/>
  <c r="K6104" i="4"/>
  <c r="K5310" i="4"/>
  <c r="K5304" i="4"/>
  <c r="K3989" i="4"/>
  <c r="K5577" i="4"/>
  <c r="K5044" i="4"/>
  <c r="K3972" i="4"/>
  <c r="K3449" i="4"/>
  <c r="K4504" i="4"/>
  <c r="K3993" i="4"/>
  <c r="K5047" i="4"/>
  <c r="K4252" i="4"/>
  <c r="K6364" i="4"/>
  <c r="K5834" i="4"/>
  <c r="K6100" i="4"/>
  <c r="K5311" i="4"/>
  <c r="K5309" i="4"/>
  <c r="K3980" i="4"/>
  <c r="K5574" i="4"/>
  <c r="K5566" i="4"/>
  <c r="K5041" i="4"/>
  <c r="K3716" i="4"/>
  <c r="K4497" i="4"/>
  <c r="K6357" i="4"/>
  <c r="K3165" i="4"/>
  <c r="K4524" i="4"/>
  <c r="K6087" i="4"/>
  <c r="K3996" i="4"/>
  <c r="K5563" i="4"/>
  <c r="K5039" i="4"/>
  <c r="K3712" i="4"/>
  <c r="K4248" i="4"/>
  <c r="K4482" i="4"/>
  <c r="K6358" i="4"/>
  <c r="K3464" i="4"/>
  <c r="K5546" i="4"/>
  <c r="K4519" i="4"/>
  <c r="K5038" i="4"/>
  <c r="K5034" i="4"/>
  <c r="K3726" i="4"/>
  <c r="K3720" i="4"/>
  <c r="K4251" i="4"/>
  <c r="K4494" i="4"/>
  <c r="K6373" i="4"/>
  <c r="K6352" i="4"/>
  <c r="K3457" i="4"/>
  <c r="K5839" i="4"/>
  <c r="K5831" i="4"/>
  <c r="K4520" i="4"/>
  <c r="K6088" i="4"/>
  <c r="K6095" i="4"/>
  <c r="K5305" i="4"/>
  <c r="K3994" i="4"/>
  <c r="K3998" i="4"/>
  <c r="K5568" i="4"/>
  <c r="K5575" i="4"/>
  <c r="K7835" i="4"/>
  <c r="K3731" i="4"/>
  <c r="K6098" i="4"/>
  <c r="K5031" i="4"/>
  <c r="K5053" i="4"/>
  <c r="K4262" i="4"/>
  <c r="K4489" i="4"/>
  <c r="K3465" i="4"/>
  <c r="K5828" i="4"/>
  <c r="K6103" i="4"/>
  <c r="K6089" i="4"/>
  <c r="K5572" i="4"/>
  <c r="K5582" i="4"/>
  <c r="K4503" i="4"/>
  <c r="K5296" i="4"/>
  <c r="K4490" i="4"/>
  <c r="K3463" i="4"/>
  <c r="K5300" i="4"/>
  <c r="K3986" i="4"/>
  <c r="K3981" i="4"/>
  <c r="K3715" i="4"/>
  <c r="K4259" i="4"/>
  <c r="K5830" i="4"/>
  <c r="K6110" i="4"/>
  <c r="K5036" i="4"/>
  <c r="K3717" i="4"/>
  <c r="K6355" i="4"/>
  <c r="K3468" i="4"/>
  <c r="K6105" i="4"/>
  <c r="K5050" i="4"/>
  <c r="K4257" i="4"/>
  <c r="K4483" i="4"/>
  <c r="K3467" i="4"/>
  <c r="K3461" i="4"/>
  <c r="K5824" i="4"/>
  <c r="K6106" i="4"/>
  <c r="K5312" i="4"/>
  <c r="K5578" i="4"/>
  <c r="K5565" i="4"/>
  <c r="K5853" i="4"/>
  <c r="K6384" i="4"/>
  <c r="K6648" i="4"/>
  <c r="K4790" i="4"/>
  <c r="K4013" i="4"/>
  <c r="K5033" i="4"/>
  <c r="K4542" i="4"/>
  <c r="K5605" i="4"/>
  <c r="K4811" i="4"/>
  <c r="K5859" i="4"/>
  <c r="K6396" i="4"/>
  <c r="K4267" i="4"/>
  <c r="K4788" i="4"/>
  <c r="K5854" i="4"/>
  <c r="K6390" i="4"/>
  <c r="K4265" i="4"/>
  <c r="K6655" i="4"/>
  <c r="K4787" i="4"/>
  <c r="K4006" i="4"/>
  <c r="K5337" i="4"/>
  <c r="K5850" i="4"/>
  <c r="K5857" i="4"/>
  <c r="K6377" i="4"/>
  <c r="K4269" i="4"/>
  <c r="K4264" i="4"/>
  <c r="K6652" i="4"/>
  <c r="K4775" i="4"/>
  <c r="K4784" i="4"/>
  <c r="K4019" i="4"/>
  <c r="K5334" i="4"/>
  <c r="K6124" i="4"/>
  <c r="K4528" i="4"/>
  <c r="K4529" i="4"/>
  <c r="K5596" i="4"/>
  <c r="K5602" i="4"/>
  <c r="K4814" i="4"/>
  <c r="K3747" i="4"/>
  <c r="K3748" i="4"/>
  <c r="K6383" i="4"/>
  <c r="K4777" i="4"/>
  <c r="K5329" i="4"/>
  <c r="K5591" i="4"/>
  <c r="K5847" i="4"/>
  <c r="K4284" i="4"/>
  <c r="K4767" i="4"/>
  <c r="K4020" i="4"/>
  <c r="K5325" i="4"/>
  <c r="K5340" i="4"/>
  <c r="K6128" i="4"/>
  <c r="K5837" i="4"/>
  <c r="K4539" i="4"/>
  <c r="K5597" i="4"/>
  <c r="K5601" i="4"/>
  <c r="K4807" i="4"/>
  <c r="K3738" i="4"/>
  <c r="K3752" i="4"/>
  <c r="K6388" i="4"/>
  <c r="K6653" i="4"/>
  <c r="K5332" i="4"/>
  <c r="K4544" i="4"/>
  <c r="K4795" i="4"/>
  <c r="K6385" i="4"/>
  <c r="K4770" i="4"/>
  <c r="K6380" i="4"/>
  <c r="K6645" i="4"/>
  <c r="K4004" i="4"/>
  <c r="K6111" i="4"/>
  <c r="K4527" i="4"/>
  <c r="K5589" i="4"/>
  <c r="K5590" i="4"/>
  <c r="K4800" i="4"/>
  <c r="K3753" i="4"/>
  <c r="K3451" i="4"/>
  <c r="K6658" i="4"/>
  <c r="K4808" i="4"/>
  <c r="K6642" i="4"/>
  <c r="K6654" i="4"/>
  <c r="K6127" i="4"/>
  <c r="K4274" i="4"/>
  <c r="K5338" i="4"/>
  <c r="K4247" i="4"/>
  <c r="K3741" i="4"/>
  <c r="K4530" i="4"/>
  <c r="K4017" i="4"/>
  <c r="K6132" i="4"/>
  <c r="K4813" i="4"/>
  <c r="K4015" i="4"/>
  <c r="K4279" i="4"/>
  <c r="K5328" i="4"/>
  <c r="K4803" i="4"/>
  <c r="K5870" i="4"/>
  <c r="K4271" i="4"/>
  <c r="K6647" i="4"/>
  <c r="K4772" i="4"/>
  <c r="K3711" i="4"/>
  <c r="K6130" i="4"/>
  <c r="K4536" i="4"/>
  <c r="K5586" i="4"/>
  <c r="K3754" i="4"/>
  <c r="K5855" i="4"/>
  <c r="K6097" i="4"/>
  <c r="K6660" i="4"/>
  <c r="K4780" i="4"/>
  <c r="K5860" i="4"/>
  <c r="K4272" i="4"/>
  <c r="K6641" i="4"/>
  <c r="K4779" i="4"/>
  <c r="K4012" i="4"/>
  <c r="K5327" i="4"/>
  <c r="K6115" i="4"/>
  <c r="K5864" i="4"/>
  <c r="K5867" i="4"/>
  <c r="K6395" i="4"/>
  <c r="K4277" i="4"/>
  <c r="K6659" i="4"/>
  <c r="K6639" i="4"/>
  <c r="K4776" i="4"/>
  <c r="K4021" i="4"/>
  <c r="K4005" i="4"/>
  <c r="K5323" i="4"/>
  <c r="K6112" i="4"/>
  <c r="K4548" i="4"/>
  <c r="K4549" i="4"/>
  <c r="K5594" i="4"/>
  <c r="K5299" i="4"/>
  <c r="K4799" i="4"/>
  <c r="K3758" i="4"/>
  <c r="K3739" i="4"/>
  <c r="K4263" i="4"/>
  <c r="K4773" i="4"/>
  <c r="K6117" i="4"/>
  <c r="K4798" i="4"/>
  <c r="K5848" i="4"/>
  <c r="K6649" i="4"/>
  <c r="K4481" i="4"/>
  <c r="K4002" i="4"/>
  <c r="K5331" i="4"/>
  <c r="K5320" i="4"/>
  <c r="K6120" i="4"/>
  <c r="K4535" i="4"/>
  <c r="K4541" i="4"/>
  <c r="K5584" i="4"/>
  <c r="K4809" i="4"/>
  <c r="K4797" i="4"/>
  <c r="K3749" i="4"/>
  <c r="K5865" i="4"/>
  <c r="K4281" i="4"/>
  <c r="K4778" i="4"/>
  <c r="K5326" i="4"/>
  <c r="K5588" i="4"/>
  <c r="K3757" i="4"/>
  <c r="K4273" i="4"/>
  <c r="K5868" i="4"/>
  <c r="K6379" i="4"/>
  <c r="K6661" i="4"/>
  <c r="K4011" i="4"/>
  <c r="K6134" i="4"/>
  <c r="K4540" i="4"/>
  <c r="K5604" i="4"/>
  <c r="K4804" i="4"/>
  <c r="K4802" i="4"/>
  <c r="K3735" i="4"/>
  <c r="K6392" i="4"/>
  <c r="K4531" i="4"/>
  <c r="K4278" i="4"/>
  <c r="K4266" i="4"/>
  <c r="K5869" i="4"/>
  <c r="K6644" i="4"/>
  <c r="K4014" i="4"/>
  <c r="K4545" i="4"/>
  <c r="K4794" i="4"/>
  <c r="K4016" i="4"/>
  <c r="K6656" i="4"/>
  <c r="K6113" i="4"/>
  <c r="K4810" i="4"/>
  <c r="K4275" i="4"/>
  <c r="K5851" i="4"/>
  <c r="K4781" i="4"/>
  <c r="K5598" i="4"/>
  <c r="K6387" i="4"/>
  <c r="K4286" i="4"/>
  <c r="K4789" i="4"/>
  <c r="K4022" i="4"/>
  <c r="K5333" i="4"/>
  <c r="K6121" i="4"/>
  <c r="K5603" i="4"/>
  <c r="K4801" i="4"/>
  <c r="K3751" i="4"/>
  <c r="K6391" i="4"/>
  <c r="K4285" i="4"/>
  <c r="K6657" i="4"/>
  <c r="K5858" i="4"/>
  <c r="K6398" i="4"/>
  <c r="K4283" i="4"/>
  <c r="K6640" i="4"/>
  <c r="K4771" i="4"/>
  <c r="K3999" i="4"/>
  <c r="K5339" i="4"/>
  <c r="K6131" i="4"/>
  <c r="K5862" i="4"/>
  <c r="K6397" i="4"/>
  <c r="K6378" i="4"/>
  <c r="K4270" i="4"/>
  <c r="K6646" i="4"/>
  <c r="K4782" i="4"/>
  <c r="K4769" i="4"/>
  <c r="K4018" i="4"/>
  <c r="K5322" i="4"/>
  <c r="K6123" i="4"/>
  <c r="K6118" i="4"/>
  <c r="K4543" i="4"/>
  <c r="K5606" i="4"/>
  <c r="K5600" i="4"/>
  <c r="K4805" i="4"/>
  <c r="K4796" i="4"/>
  <c r="K3737" i="4"/>
  <c r="K6386" i="4"/>
  <c r="K6650" i="4"/>
  <c r="K5335" i="4"/>
  <c r="K4533" i="4"/>
  <c r="K3742" i="4"/>
  <c r="K6393" i="4"/>
  <c r="K4774" i="4"/>
  <c r="K4009" i="4"/>
  <c r="K4010" i="4"/>
  <c r="K5321" i="4"/>
  <c r="K6129" i="4"/>
  <c r="K6133" i="4"/>
  <c r="K4538" i="4"/>
  <c r="K5595" i="4"/>
  <c r="K5599" i="4"/>
  <c r="K4792" i="4"/>
  <c r="K4507" i="4"/>
  <c r="K3736" i="4"/>
  <c r="K6375" i="4"/>
  <c r="K6662" i="4"/>
  <c r="K4000" i="4"/>
  <c r="K6119" i="4"/>
  <c r="K4812" i="4"/>
  <c r="K6389" i="4"/>
  <c r="K6651" i="4"/>
  <c r="K5573" i="4"/>
  <c r="K4282" i="4"/>
  <c r="K4768" i="4"/>
  <c r="K5319" i="4"/>
  <c r="K4546" i="4"/>
  <c r="K4537" i="4"/>
  <c r="K5592" i="4"/>
  <c r="K4806" i="4"/>
  <c r="K3756" i="4"/>
  <c r="K3755" i="4"/>
  <c r="K7836" i="4"/>
  <c r="K7863" i="4"/>
  <c r="K4280" i="4"/>
  <c r="K4008" i="4"/>
  <c r="K5336" i="4"/>
  <c r="K6114" i="4"/>
  <c r="K3746" i="4"/>
  <c r="K5856" i="4"/>
  <c r="K5866" i="4"/>
  <c r="K6381" i="4"/>
  <c r="K4786" i="4"/>
  <c r="K4003" i="4"/>
  <c r="K5341" i="4"/>
  <c r="K6394" i="4"/>
  <c r="K6376" i="4"/>
  <c r="K6360" i="4"/>
  <c r="K4785" i="4"/>
  <c r="K5342" i="4"/>
  <c r="K6122" i="4"/>
  <c r="K5583" i="4"/>
  <c r="K4793" i="4"/>
  <c r="K5863" i="4"/>
  <c r="K3977" i="4"/>
  <c r="K3740" i="4"/>
  <c r="K6382" i="4"/>
  <c r="K4001" i="4"/>
  <c r="K5330" i="4"/>
  <c r="K4547" i="4"/>
  <c r="K4532" i="4"/>
  <c r="K5585" i="4"/>
  <c r="K3750" i="4"/>
  <c r="K5852" i="4"/>
  <c r="K6116" i="4"/>
  <c r="K5593" i="4"/>
  <c r="K5861" i="4"/>
  <c r="K4276" i="4"/>
  <c r="K6125" i="4"/>
  <c r="K4550" i="4"/>
  <c r="K3745" i="4"/>
  <c r="K3743" i="4"/>
  <c r="K4033" i="4"/>
  <c r="K4832" i="4"/>
  <c r="K6142" i="4"/>
  <c r="K6401" i="4"/>
  <c r="K5094" i="4"/>
  <c r="K5881" i="4"/>
  <c r="K4307" i="4"/>
  <c r="K4563" i="4"/>
  <c r="K6669" i="4"/>
  <c r="K4038" i="4"/>
  <c r="K4816" i="4"/>
  <c r="K6149" i="4"/>
  <c r="K6416" i="4"/>
  <c r="K4031" i="4"/>
  <c r="K4823" i="4"/>
  <c r="K5621" i="4"/>
  <c r="K6135" i="4"/>
  <c r="K6405" i="4"/>
  <c r="K6929" i="4"/>
  <c r="K5093" i="4"/>
  <c r="K5885" i="4"/>
  <c r="K4042" i="4"/>
  <c r="K4828" i="4"/>
  <c r="K4534" i="4"/>
  <c r="K5609" i="4"/>
  <c r="K6146" i="4"/>
  <c r="K6141" i="4"/>
  <c r="K6417" i="4"/>
  <c r="K6928" i="4"/>
  <c r="K5084" i="4"/>
  <c r="K5083" i="4"/>
  <c r="K5880" i="4"/>
  <c r="K4288" i="4"/>
  <c r="K4293" i="4"/>
  <c r="K5076" i="4"/>
  <c r="K4572" i="4"/>
  <c r="K4559" i="4"/>
  <c r="K6668" i="4"/>
  <c r="K4043" i="4"/>
  <c r="K5623" i="4"/>
  <c r="K6419" i="4"/>
  <c r="K5087" i="4"/>
  <c r="K5060" i="4"/>
  <c r="K4026" i="4"/>
  <c r="K6138" i="4"/>
  <c r="K6932" i="4"/>
  <c r="K6931" i="4"/>
  <c r="K5086" i="4"/>
  <c r="K5889" i="4"/>
  <c r="K5894" i="4"/>
  <c r="K4302" i="4"/>
  <c r="K5075" i="4"/>
  <c r="K5062" i="4"/>
  <c r="K4557" i="4"/>
  <c r="K6679" i="4"/>
  <c r="K4039" i="4"/>
  <c r="K5607" i="4"/>
  <c r="K6946" i="4"/>
  <c r="K5893" i="4"/>
  <c r="K4564" i="4"/>
  <c r="K4032" i="4"/>
  <c r="K6137" i="4"/>
  <c r="K4030" i="4"/>
  <c r="K5620" i="4"/>
  <c r="K6411" i="4"/>
  <c r="K5097" i="4"/>
  <c r="K4298" i="4"/>
  <c r="K4289" i="4"/>
  <c r="K5069" i="4"/>
  <c r="K4565" i="4"/>
  <c r="K4566" i="4"/>
  <c r="K6685" i="4"/>
  <c r="K6418" i="4"/>
  <c r="K5070" i="4"/>
  <c r="K5629" i="4"/>
  <c r="K5630" i="4"/>
  <c r="K4025" i="4"/>
  <c r="K5612" i="4"/>
  <c r="K6939" i="4"/>
  <c r="K5882" i="4"/>
  <c r="K4562" i="4"/>
  <c r="K6155" i="4"/>
  <c r="K5617" i="4"/>
  <c r="K5102" i="4"/>
  <c r="K4555" i="4"/>
  <c r="K6158" i="4"/>
  <c r="K5619" i="4"/>
  <c r="K6940" i="4"/>
  <c r="K5073" i="4"/>
  <c r="K4041" i="4"/>
  <c r="K5626" i="4"/>
  <c r="K6140" i="4"/>
  <c r="K6948" i="4"/>
  <c r="K5088" i="4"/>
  <c r="K5876" i="4"/>
  <c r="K5066" i="4"/>
  <c r="K4551" i="4"/>
  <c r="K6670" i="4"/>
  <c r="K4818" i="4"/>
  <c r="K5608" i="4"/>
  <c r="K6153" i="4"/>
  <c r="K6412" i="4"/>
  <c r="K4037" i="4"/>
  <c r="K4834" i="4"/>
  <c r="K5616" i="4"/>
  <c r="K6406" i="4"/>
  <c r="K6947" i="4"/>
  <c r="K5098" i="4"/>
  <c r="K5101" i="4"/>
  <c r="K4301" i="4"/>
  <c r="K4046" i="4"/>
  <c r="K4815" i="4"/>
  <c r="K5627" i="4"/>
  <c r="K5615" i="4"/>
  <c r="K6143" i="4"/>
  <c r="K6415" i="4"/>
  <c r="K6409" i="4"/>
  <c r="K6943" i="4"/>
  <c r="K5090" i="4"/>
  <c r="K5890" i="4"/>
  <c r="K5879" i="4"/>
  <c r="K4296" i="4"/>
  <c r="K5068" i="4"/>
  <c r="K5061" i="4"/>
  <c r="K4556" i="4"/>
  <c r="K4268" i="4"/>
  <c r="K6665" i="4"/>
  <c r="K4027" i="4"/>
  <c r="K5622" i="4"/>
  <c r="K6421" i="4"/>
  <c r="K5875" i="4"/>
  <c r="K4560" i="4"/>
  <c r="K4820" i="4"/>
  <c r="K6399" i="4"/>
  <c r="K6930" i="4"/>
  <c r="K5100" i="4"/>
  <c r="K5099" i="4"/>
  <c r="K5877" i="4"/>
  <c r="K5587" i="4"/>
  <c r="K4310" i="4"/>
  <c r="K5074" i="4"/>
  <c r="K4568" i="4"/>
  <c r="K4573" i="4"/>
  <c r="K6676" i="4"/>
  <c r="K4023" i="4"/>
  <c r="K5618" i="4"/>
  <c r="K6934" i="4"/>
  <c r="K4291" i="4"/>
  <c r="K4574" i="4"/>
  <c r="K4826" i="4"/>
  <c r="K5849" i="4"/>
  <c r="K4822" i="4"/>
  <c r="K6152" i="4"/>
  <c r="K6950" i="4"/>
  <c r="K4791" i="4"/>
  <c r="K4294" i="4"/>
  <c r="K4007" i="4"/>
  <c r="K5077" i="4"/>
  <c r="K4570" i="4"/>
  <c r="K6682" i="4"/>
  <c r="K6667" i="4"/>
  <c r="K5628" i="4"/>
  <c r="K4558" i="4"/>
  <c r="K6154" i="4"/>
  <c r="K6148" i="4"/>
  <c r="K5080" i="4"/>
  <c r="K5624" i="4"/>
  <c r="K6933" i="4"/>
  <c r="K4306" i="4"/>
  <c r="K6684" i="4"/>
  <c r="K6949" i="4"/>
  <c r="K6410" i="4"/>
  <c r="K5892" i="4"/>
  <c r="K5072" i="4"/>
  <c r="K5089" i="4"/>
  <c r="K6407" i="4"/>
  <c r="K5891" i="4"/>
  <c r="K4552" i="4"/>
  <c r="K4827" i="4"/>
  <c r="K6157" i="4"/>
  <c r="K6413" i="4"/>
  <c r="K6937" i="4"/>
  <c r="K5873" i="4"/>
  <c r="K4299" i="4"/>
  <c r="K5055" i="4"/>
  <c r="K6677" i="4"/>
  <c r="K4028" i="4"/>
  <c r="K4821" i="4"/>
  <c r="K5324" i="4"/>
  <c r="K6400" i="4"/>
  <c r="K4029" i="4"/>
  <c r="K4829" i="4"/>
  <c r="K5613" i="4"/>
  <c r="K6151" i="4"/>
  <c r="K6414" i="4"/>
  <c r="K6944" i="4"/>
  <c r="K5092" i="4"/>
  <c r="K5884" i="4"/>
  <c r="K4040" i="4"/>
  <c r="K4833" i="4"/>
  <c r="K4819" i="4"/>
  <c r="K5611" i="4"/>
  <c r="K6150" i="4"/>
  <c r="K6139" i="4"/>
  <c r="K6420" i="4"/>
  <c r="K6927" i="4"/>
  <c r="K6936" i="4"/>
  <c r="K5082" i="4"/>
  <c r="K5887" i="4"/>
  <c r="K4305" i="4"/>
  <c r="K4290" i="4"/>
  <c r="K5063" i="4"/>
  <c r="K4569" i="4"/>
  <c r="K4561" i="4"/>
  <c r="K6686" i="4"/>
  <c r="K6683" i="4"/>
  <c r="K4830" i="4"/>
  <c r="K6156" i="4"/>
  <c r="K5079" i="4"/>
  <c r="K5064" i="4"/>
  <c r="K6681" i="4"/>
  <c r="K6147" i="4"/>
  <c r="K6126" i="4"/>
  <c r="K6938" i="4"/>
  <c r="K5096" i="4"/>
  <c r="K5874" i="4"/>
  <c r="K5878" i="4"/>
  <c r="K4292" i="4"/>
  <c r="K5059" i="4"/>
  <c r="K5067" i="4"/>
  <c r="K4571" i="4"/>
  <c r="K6678" i="4"/>
  <c r="K6680" i="4"/>
  <c r="K4835" i="4"/>
  <c r="K6408" i="4"/>
  <c r="K5871" i="4"/>
  <c r="K5058" i="4"/>
  <c r="K4044" i="4"/>
  <c r="K5614" i="4"/>
  <c r="K4045" i="4"/>
  <c r="K5625" i="4"/>
  <c r="K6403" i="4"/>
  <c r="K6643" i="4"/>
  <c r="K5883" i="4"/>
  <c r="K4295" i="4"/>
  <c r="K5078" i="4"/>
  <c r="K4783" i="4"/>
  <c r="K4567" i="4"/>
  <c r="K6672" i="4"/>
  <c r="K7864" i="4"/>
  <c r="K7837" i="4"/>
  <c r="K3744" i="4"/>
  <c r="K6942" i="4"/>
  <c r="K5085" i="4"/>
  <c r="K4309" i="4"/>
  <c r="K4036" i="4"/>
  <c r="K4838" i="4"/>
  <c r="K4035" i="4"/>
  <c r="K4824" i="4"/>
  <c r="K6422" i="4"/>
  <c r="K6945" i="4"/>
  <c r="K5888" i="4"/>
  <c r="K4034" i="4"/>
  <c r="K4836" i="4"/>
  <c r="K6144" i="4"/>
  <c r="K6404" i="4"/>
  <c r="K5095" i="4"/>
  <c r="K5886" i="4"/>
  <c r="K5071" i="4"/>
  <c r="K5057" i="4"/>
  <c r="K6671" i="4"/>
  <c r="K4825" i="4"/>
  <c r="K4308" i="4"/>
  <c r="K6675" i="4"/>
  <c r="K6941" i="4"/>
  <c r="K5091" i="4"/>
  <c r="K4287" i="4"/>
  <c r="K4303" i="4"/>
  <c r="K4554" i="4"/>
  <c r="K6664" i="4"/>
  <c r="K4831" i="4"/>
  <c r="K4297" i="4"/>
  <c r="K6674" i="4"/>
  <c r="K4837" i="4"/>
  <c r="K6145" i="4"/>
  <c r="K4304" i="4"/>
  <c r="K5065" i="4"/>
  <c r="K6663" i="4"/>
  <c r="K6666" i="4"/>
  <c r="K4855" i="4"/>
  <c r="K4333" i="4"/>
  <c r="K5376" i="4"/>
  <c r="K7236" i="4"/>
  <c r="K6951" i="4"/>
  <c r="K6693" i="4"/>
  <c r="K6435" i="4"/>
  <c r="K5345" i="4"/>
  <c r="K5114" i="4"/>
  <c r="K4334" i="4"/>
  <c r="K6169" i="4"/>
  <c r="K4843" i="4"/>
  <c r="K4314" i="4"/>
  <c r="K6180" i="4"/>
  <c r="K5872" i="4"/>
  <c r="K5387" i="4"/>
  <c r="K7218" i="4"/>
  <c r="K5910" i="4"/>
  <c r="K6971" i="4"/>
  <c r="K4839" i="4"/>
  <c r="K4858" i="4"/>
  <c r="K4325" i="4"/>
  <c r="K6177" i="4"/>
  <c r="K6166" i="4"/>
  <c r="K5383" i="4"/>
  <c r="K7215" i="4"/>
  <c r="K7222" i="4"/>
  <c r="K5905" i="4"/>
  <c r="K6973" i="4"/>
  <c r="K6970" i="4"/>
  <c r="K6710" i="4"/>
  <c r="K6402" i="4"/>
  <c r="K6434" i="4"/>
  <c r="K5356" i="4"/>
  <c r="K5349" i="4"/>
  <c r="K4580" i="4"/>
  <c r="K5120" i="4"/>
  <c r="K5115" i="4"/>
  <c r="K4329" i="4"/>
  <c r="K5371" i="4"/>
  <c r="K6960" i="4"/>
  <c r="K6136" i="4"/>
  <c r="K5103" i="4"/>
  <c r="K4326" i="4"/>
  <c r="K5372" i="4"/>
  <c r="K7225" i="4"/>
  <c r="K5901" i="4"/>
  <c r="K6959" i="4"/>
  <c r="K6964" i="4"/>
  <c r="K6691" i="4"/>
  <c r="K6446" i="4"/>
  <c r="K6432" i="4"/>
  <c r="K5364" i="4"/>
  <c r="K4594" i="4"/>
  <c r="K4593" i="4"/>
  <c r="K5118" i="4"/>
  <c r="K4840" i="4"/>
  <c r="K5379" i="4"/>
  <c r="K6952" i="4"/>
  <c r="K6433" i="4"/>
  <c r="K5119" i="4"/>
  <c r="K4316" i="4"/>
  <c r="K4844" i="4"/>
  <c r="K6160" i="4"/>
  <c r="K7226" i="4"/>
  <c r="K6974" i="4"/>
  <c r="K6709" i="4"/>
  <c r="K6442" i="4"/>
  <c r="K5358" i="4"/>
  <c r="K5357" i="4"/>
  <c r="K4589" i="4"/>
  <c r="K5105" i="4"/>
  <c r="K5112" i="4"/>
  <c r="K7838" i="4"/>
  <c r="K7865" i="4"/>
  <c r="K4330" i="4"/>
  <c r="K7233" i="4"/>
  <c r="K5900" i="4"/>
  <c r="K6429" i="4"/>
  <c r="K5366" i="4"/>
  <c r="K4860" i="4"/>
  <c r="K6174" i="4"/>
  <c r="K4851" i="4"/>
  <c r="K4327" i="4"/>
  <c r="K6170" i="4"/>
  <c r="K7232" i="4"/>
  <c r="K5897" i="4"/>
  <c r="K6690" i="4"/>
  <c r="K4859" i="4"/>
  <c r="K4315" i="4"/>
  <c r="K6165" i="4"/>
  <c r="K5367" i="4"/>
  <c r="K7219" i="4"/>
  <c r="K5907" i="4"/>
  <c r="K6966" i="4"/>
  <c r="K6692" i="4"/>
  <c r="K6445" i="4"/>
  <c r="K5350" i="4"/>
  <c r="K4578" i="4"/>
  <c r="K5125" i="4"/>
  <c r="K4861" i="4"/>
  <c r="K5899" i="4"/>
  <c r="K6698" i="4"/>
  <c r="K4596" i="4"/>
  <c r="K6164" i="4"/>
  <c r="K7223" i="4"/>
  <c r="K5908" i="4"/>
  <c r="K6969" i="4"/>
  <c r="K6701" i="4"/>
  <c r="K6431" i="4"/>
  <c r="K5343" i="4"/>
  <c r="K4579" i="4"/>
  <c r="K5113" i="4"/>
  <c r="K6171" i="4"/>
  <c r="K6689" i="4"/>
  <c r="K4576" i="4"/>
  <c r="K5389" i="4"/>
  <c r="K4322" i="4"/>
  <c r="K5909" i="4"/>
  <c r="K6695" i="4"/>
  <c r="K6439" i="4"/>
  <c r="K5359" i="4"/>
  <c r="K4581" i="4"/>
  <c r="K5116" i="4"/>
  <c r="K4848" i="4"/>
  <c r="K6159" i="4"/>
  <c r="K5373" i="4"/>
  <c r="K5912" i="4"/>
  <c r="K6954" i="4"/>
  <c r="K6699" i="4"/>
  <c r="K5363" i="4"/>
  <c r="K4582" i="4"/>
  <c r="K4854" i="4"/>
  <c r="K6161" i="4"/>
  <c r="K5390" i="4"/>
  <c r="K4857" i="4"/>
  <c r="K4331" i="4"/>
  <c r="K6167" i="4"/>
  <c r="K5375" i="4"/>
  <c r="K7227" i="4"/>
  <c r="K6935" i="4"/>
  <c r="K5904" i="4"/>
  <c r="K6958" i="4"/>
  <c r="K4846" i="4"/>
  <c r="K4553" i="4"/>
  <c r="K4320" i="4"/>
  <c r="K6179" i="4"/>
  <c r="K6182" i="4"/>
  <c r="K5378" i="4"/>
  <c r="K7228" i="4"/>
  <c r="K5898" i="4"/>
  <c r="K5903" i="4"/>
  <c r="K6953" i="4"/>
  <c r="K6957" i="4"/>
  <c r="K6702" i="4"/>
  <c r="K6426" i="4"/>
  <c r="K6443" i="4"/>
  <c r="K5362" i="4"/>
  <c r="K5056" i="4"/>
  <c r="K4577" i="4"/>
  <c r="K5121" i="4"/>
  <c r="K5110" i="4"/>
  <c r="K4321" i="4"/>
  <c r="K7221" i="4"/>
  <c r="K6705" i="4"/>
  <c r="K5354" i="4"/>
  <c r="K5106" i="4"/>
  <c r="K4319" i="4"/>
  <c r="K7217" i="4"/>
  <c r="K7216" i="4"/>
  <c r="K5918" i="4"/>
  <c r="K6972" i="4"/>
  <c r="K6955" i="4"/>
  <c r="K6688" i="4"/>
  <c r="K6440" i="4"/>
  <c r="K6427" i="4"/>
  <c r="K5348" i="4"/>
  <c r="K4590" i="4"/>
  <c r="K5104" i="4"/>
  <c r="K5117" i="4"/>
  <c r="K4318" i="4"/>
  <c r="K7234" i="4"/>
  <c r="K6963" i="4"/>
  <c r="K5347" i="4"/>
  <c r="K4817" i="4"/>
  <c r="K6172" i="4"/>
  <c r="K4317" i="4"/>
  <c r="K5384" i="4"/>
  <c r="K7237" i="4"/>
  <c r="K6961" i="4"/>
  <c r="K6696" i="4"/>
  <c r="K6441" i="4"/>
  <c r="K5355" i="4"/>
  <c r="K4591" i="4"/>
  <c r="K4584" i="4"/>
  <c r="K5109" i="4"/>
  <c r="K5108" i="4"/>
  <c r="K6173" i="4"/>
  <c r="K6965" i="4"/>
  <c r="K4575" i="4"/>
  <c r="K5374" i="4"/>
  <c r="K5369" i="4"/>
  <c r="K6956" i="4"/>
  <c r="K4324" i="4"/>
  <c r="K5382" i="4"/>
  <c r="K5913" i="4"/>
  <c r="K6673" i="4"/>
  <c r="K6423" i="4"/>
  <c r="K4586" i="4"/>
  <c r="K6175" i="4"/>
  <c r="K4856" i="4"/>
  <c r="K7220" i="4"/>
  <c r="K6703" i="4"/>
  <c r="K5344" i="4"/>
  <c r="K5122" i="4"/>
  <c r="K7231" i="4"/>
  <c r="K4842" i="4"/>
  <c r="K5385" i="4"/>
  <c r="K6700" i="4"/>
  <c r="K4598" i="4"/>
  <c r="K4332" i="4"/>
  <c r="K5386" i="4"/>
  <c r="K7230" i="4"/>
  <c r="K5916" i="4"/>
  <c r="K6704" i="4"/>
  <c r="K6437" i="4"/>
  <c r="K5352" i="4"/>
  <c r="K5123" i="4"/>
  <c r="K4312" i="4"/>
  <c r="K6168" i="4"/>
  <c r="K5388" i="4"/>
  <c r="K4313" i="4"/>
  <c r="K4024" i="4"/>
  <c r="K6163" i="4"/>
  <c r="K5370" i="4"/>
  <c r="K7235" i="4"/>
  <c r="K5915" i="4"/>
  <c r="K6968" i="4"/>
  <c r="K4847" i="4"/>
  <c r="K4850" i="4"/>
  <c r="K4328" i="4"/>
  <c r="K4323" i="4"/>
  <c r="K6181" i="4"/>
  <c r="K5380" i="4"/>
  <c r="K7238" i="4"/>
  <c r="K7224" i="4"/>
  <c r="K5895" i="4"/>
  <c r="K5610" i="4"/>
  <c r="K6967" i="4"/>
  <c r="K6694" i="4"/>
  <c r="K6708" i="4"/>
  <c r="K6438" i="4"/>
  <c r="K5353" i="4"/>
  <c r="K5351" i="4"/>
  <c r="K4585" i="4"/>
  <c r="K4583" i="4"/>
  <c r="K5124" i="4"/>
  <c r="K4849" i="4"/>
  <c r="K5377" i="4"/>
  <c r="K5902" i="4"/>
  <c r="K6425" i="4"/>
  <c r="K4587" i="4"/>
  <c r="K4862" i="4"/>
  <c r="K5381" i="4"/>
  <c r="K7229" i="4"/>
  <c r="K5914" i="4"/>
  <c r="K5906" i="4"/>
  <c r="K6962" i="4"/>
  <c r="K6706" i="4"/>
  <c r="K6707" i="4"/>
  <c r="K6436" i="4"/>
  <c r="K5365" i="4"/>
  <c r="K5346" i="4"/>
  <c r="K4597" i="4"/>
  <c r="K5126" i="4"/>
  <c r="K4852" i="4"/>
  <c r="K6176" i="4"/>
  <c r="K5917" i="4"/>
  <c r="K6444" i="4"/>
  <c r="K4595" i="4"/>
  <c r="K4845" i="4"/>
  <c r="K4841" i="4"/>
  <c r="K6178" i="4"/>
  <c r="K5081" i="4"/>
  <c r="K5911" i="4"/>
  <c r="K6687" i="4"/>
  <c r="K6424" i="4"/>
  <c r="K6430" i="4"/>
  <c r="K5360" i="4"/>
  <c r="K4592" i="4"/>
  <c r="K4300" i="4"/>
  <c r="K5111" i="4"/>
  <c r="K4880" i="4"/>
  <c r="K7260" i="4"/>
  <c r="K5413" i="4"/>
  <c r="K6468" i="4"/>
  <c r="K5148" i="4"/>
  <c r="K4870" i="4"/>
  <c r="K5638" i="4"/>
  <c r="K6977" i="4"/>
  <c r="K6987" i="4"/>
  <c r="K7257" i="4"/>
  <c r="K5678" i="4"/>
  <c r="K5665" i="4"/>
  <c r="K5394" i="4"/>
  <c r="K6731" i="4"/>
  <c r="K6466" i="4"/>
  <c r="K6460" i="4"/>
  <c r="K6193" i="4"/>
  <c r="K4599" i="4"/>
  <c r="K4611" i="4"/>
  <c r="K5129" i="4"/>
  <c r="K4875" i="4"/>
  <c r="K7240" i="4"/>
  <c r="K5398" i="4"/>
  <c r="K6183" i="4"/>
  <c r="K5140" i="4"/>
  <c r="K5639" i="4"/>
  <c r="K7254" i="4"/>
  <c r="K5408" i="4"/>
  <c r="K6449" i="4"/>
  <c r="K6202" i="4"/>
  <c r="K6189" i="4"/>
  <c r="K4621" i="4"/>
  <c r="K4311" i="4"/>
  <c r="K5139" i="4"/>
  <c r="K4863" i="4"/>
  <c r="K6976" i="4"/>
  <c r="K7249" i="4"/>
  <c r="K5658" i="4"/>
  <c r="K6713" i="4"/>
  <c r="K6162" i="4"/>
  <c r="K4602" i="4"/>
  <c r="K5149" i="4"/>
  <c r="K4878" i="4"/>
  <c r="K5641" i="4"/>
  <c r="K6990" i="4"/>
  <c r="K7258" i="4"/>
  <c r="K5666" i="4"/>
  <c r="K5410" i="4"/>
  <c r="K6724" i="4"/>
  <c r="K4884" i="4"/>
  <c r="K4881" i="4"/>
  <c r="K5651" i="4"/>
  <c r="K5645" i="4"/>
  <c r="K6997" i="4"/>
  <c r="K7252" i="4"/>
  <c r="K7255" i="4"/>
  <c r="K5673" i="4"/>
  <c r="K5368" i="4"/>
  <c r="K5400" i="4"/>
  <c r="K6719" i="4"/>
  <c r="K6717" i="4"/>
  <c r="K6461" i="4"/>
  <c r="K6190" i="4"/>
  <c r="K6204" i="4"/>
  <c r="K4615" i="4"/>
  <c r="K5128" i="4"/>
  <c r="K5644" i="4"/>
  <c r="K6715" i="4"/>
  <c r="K6188" i="4"/>
  <c r="K5635" i="4"/>
  <c r="K5646" i="4"/>
  <c r="K7247" i="4"/>
  <c r="K7243" i="4"/>
  <c r="K5397" i="4"/>
  <c r="K5391" i="4"/>
  <c r="K6459" i="4"/>
  <c r="K6184" i="4"/>
  <c r="K4613" i="4"/>
  <c r="K5146" i="4"/>
  <c r="K6993" i="4"/>
  <c r="K5664" i="4"/>
  <c r="K4616" i="4"/>
  <c r="K6989" i="4"/>
  <c r="K5660" i="4"/>
  <c r="K6722" i="4"/>
  <c r="K6199" i="4"/>
  <c r="K4620" i="4"/>
  <c r="K5135" i="4"/>
  <c r="K5141" i="4"/>
  <c r="K6988" i="4"/>
  <c r="K5662" i="4"/>
  <c r="K6196" i="4"/>
  <c r="K4614" i="4"/>
  <c r="K5653" i="4"/>
  <c r="K5634" i="4"/>
  <c r="K7246" i="4"/>
  <c r="K5676" i="4"/>
  <c r="K4864" i="4"/>
  <c r="K4588" i="4"/>
  <c r="K6998" i="4"/>
  <c r="K7244" i="4"/>
  <c r="K5669" i="4"/>
  <c r="K5406" i="4"/>
  <c r="K6723" i="4"/>
  <c r="K6200" i="4"/>
  <c r="K4612" i="4"/>
  <c r="K7839" i="4"/>
  <c r="K5636" i="4"/>
  <c r="K5677" i="4"/>
  <c r="K6730" i="4"/>
  <c r="K6203" i="4"/>
  <c r="K4879" i="4"/>
  <c r="K4874" i="4"/>
  <c r="K5654" i="4"/>
  <c r="K6983" i="4"/>
  <c r="K6985" i="4"/>
  <c r="K7262" i="4"/>
  <c r="K5668" i="4"/>
  <c r="K5402" i="4"/>
  <c r="K5405" i="4"/>
  <c r="K6725" i="4"/>
  <c r="K6456" i="4"/>
  <c r="K6458" i="4"/>
  <c r="K6194" i="4"/>
  <c r="K4622" i="4"/>
  <c r="K5131" i="4"/>
  <c r="K5136" i="4"/>
  <c r="K5632" i="4"/>
  <c r="K7242" i="4"/>
  <c r="K6714" i="4"/>
  <c r="K5896" i="4"/>
  <c r="K5137" i="4"/>
  <c r="K6981" i="4"/>
  <c r="K5672" i="4"/>
  <c r="K6734" i="4"/>
  <c r="K6470" i="4"/>
  <c r="K6186" i="4"/>
  <c r="K6185" i="4"/>
  <c r="K4605" i="4"/>
  <c r="K5143" i="4"/>
  <c r="K5133" i="4"/>
  <c r="K4873" i="4"/>
  <c r="K6975" i="4"/>
  <c r="K7261" i="4"/>
  <c r="K5401" i="4"/>
  <c r="K6732" i="4"/>
  <c r="K6187" i="4"/>
  <c r="K4603" i="4"/>
  <c r="K5142" i="4"/>
  <c r="K4876" i="4"/>
  <c r="K5631" i="4"/>
  <c r="K6991" i="4"/>
  <c r="K7250" i="4"/>
  <c r="K5663" i="4"/>
  <c r="K5414" i="4"/>
  <c r="K6726" i="4"/>
  <c r="K4869" i="4"/>
  <c r="K4867" i="4"/>
  <c r="K5633" i="4"/>
  <c r="K5361" i="4"/>
  <c r="K6996" i="4"/>
  <c r="K7239" i="4"/>
  <c r="K7241" i="4"/>
  <c r="K5659" i="4"/>
  <c r="K5396" i="4"/>
  <c r="K5399" i="4"/>
  <c r="K6721" i="4"/>
  <c r="K6720" i="4"/>
  <c r="K6463" i="4"/>
  <c r="K6192" i="4"/>
  <c r="K4619" i="4"/>
  <c r="K4609" i="4"/>
  <c r="K5145" i="4"/>
  <c r="K7866" i="4"/>
  <c r="K5657" i="4"/>
  <c r="K4877" i="4"/>
  <c r="K6995" i="4"/>
  <c r="K5661" i="4"/>
  <c r="K6712" i="4"/>
  <c r="K6197" i="4"/>
  <c r="K5134" i="4"/>
  <c r="K6455" i="4"/>
  <c r="K4882" i="4"/>
  <c r="K6462" i="4"/>
  <c r="K4601" i="4"/>
  <c r="K5652" i="4"/>
  <c r="K5411" i="4"/>
  <c r="K4865" i="4"/>
  <c r="K6984" i="4"/>
  <c r="K6428" i="4"/>
  <c r="K6994" i="4"/>
  <c r="K5393" i="4"/>
  <c r="K6451" i="4"/>
  <c r="K5127" i="4"/>
  <c r="K6982" i="4"/>
  <c r="K5409" i="4"/>
  <c r="K6452" i="4"/>
  <c r="K4617" i="4"/>
  <c r="K4886" i="4"/>
  <c r="K5642" i="4"/>
  <c r="K5650" i="4"/>
  <c r="K6978" i="4"/>
  <c r="K7253" i="4"/>
  <c r="K7251" i="4"/>
  <c r="K5670" i="4"/>
  <c r="K5412" i="4"/>
  <c r="K6728" i="4"/>
  <c r="K6711" i="4"/>
  <c r="K6448" i="4"/>
  <c r="K6191" i="4"/>
  <c r="K4618" i="4"/>
  <c r="K4608" i="4"/>
  <c r="K5132" i="4"/>
  <c r="K4885" i="4"/>
  <c r="K6992" i="4"/>
  <c r="K5392" i="4"/>
  <c r="K6464" i="4"/>
  <c r="K4610" i="4"/>
  <c r="K4871" i="4"/>
  <c r="K7248" i="4"/>
  <c r="K5395" i="4"/>
  <c r="K6465" i="4"/>
  <c r="K6457" i="4"/>
  <c r="K6206" i="4"/>
  <c r="K4604" i="4"/>
  <c r="K4606" i="4"/>
  <c r="K5150" i="4"/>
  <c r="K4868" i="4"/>
  <c r="K5648" i="4"/>
  <c r="K7245" i="4"/>
  <c r="K5675" i="4"/>
  <c r="K6733" i="4"/>
  <c r="K6467" i="4"/>
  <c r="K6205" i="4"/>
  <c r="K5144" i="4"/>
  <c r="K4883" i="4"/>
  <c r="K5643" i="4"/>
  <c r="K6980" i="4"/>
  <c r="K7259" i="4"/>
  <c r="K5671" i="4"/>
  <c r="K5407" i="4"/>
  <c r="K6718" i="4"/>
  <c r="K6454" i="4"/>
  <c r="K4866" i="4"/>
  <c r="K5637" i="4"/>
  <c r="K5649" i="4"/>
  <c r="K6979" i="4"/>
  <c r="K6697" i="4"/>
  <c r="K7256" i="4"/>
  <c r="K5674" i="4"/>
  <c r="K5655" i="4"/>
  <c r="K5404" i="4"/>
  <c r="K5107" i="4"/>
  <c r="K6727" i="4"/>
  <c r="K6453" i="4"/>
  <c r="K6195" i="4"/>
  <c r="K6201" i="4"/>
  <c r="K4600" i="4"/>
  <c r="K5147" i="4"/>
  <c r="K4853" i="4"/>
  <c r="K6447" i="4"/>
  <c r="K6729" i="4"/>
  <c r="K5640" i="4"/>
  <c r="K5667" i="4"/>
  <c r="K6469" i="4"/>
  <c r="K5130" i="4"/>
  <c r="K5434" i="4"/>
  <c r="K7266" i="4"/>
  <c r="K7021" i="4"/>
  <c r="K5698" i="4"/>
  <c r="K5159" i="4"/>
  <c r="K5422" i="4"/>
  <c r="K6471" i="4"/>
  <c r="K7283" i="4"/>
  <c r="K7269" i="4"/>
  <c r="K5921" i="4"/>
  <c r="K6755" i="4"/>
  <c r="K7004" i="4"/>
  <c r="K7013" i="4"/>
  <c r="K4898" i="4"/>
  <c r="K5699" i="4"/>
  <c r="K5702" i="4"/>
  <c r="K5966" i="4"/>
  <c r="K5173" i="4"/>
  <c r="K5152" i="4"/>
  <c r="K6487" i="4"/>
  <c r="K6738" i="4"/>
  <c r="K4607" i="4"/>
  <c r="K5169" i="4"/>
  <c r="K6488" i="4"/>
  <c r="K5920" i="4"/>
  <c r="K6746" i="4"/>
  <c r="K7016" i="4"/>
  <c r="K7003" i="4"/>
  <c r="K4900" i="4"/>
  <c r="K5693" i="4"/>
  <c r="K5954" i="4"/>
  <c r="K5151" i="4"/>
  <c r="K5160" i="4"/>
  <c r="K5428" i="4"/>
  <c r="K7267" i="4"/>
  <c r="K5922" i="4"/>
  <c r="K6747" i="4"/>
  <c r="K7012" i="4"/>
  <c r="K5695" i="4"/>
  <c r="K5960" i="4"/>
  <c r="K5155" i="4"/>
  <c r="K5423" i="4"/>
  <c r="K6491" i="4"/>
  <c r="K7281" i="4"/>
  <c r="K5931" i="4"/>
  <c r="K5418" i="4"/>
  <c r="K5419" i="4"/>
  <c r="K6473" i="4"/>
  <c r="K7270" i="4"/>
  <c r="K7271" i="4"/>
  <c r="K5938" i="4"/>
  <c r="K6758" i="4"/>
  <c r="K6744" i="4"/>
  <c r="K7015" i="4"/>
  <c r="K4905" i="4"/>
  <c r="K4894" i="4"/>
  <c r="K5701" i="4"/>
  <c r="K5943" i="4"/>
  <c r="K5964" i="4"/>
  <c r="K5170" i="4"/>
  <c r="K4872" i="4"/>
  <c r="K7867" i="4"/>
  <c r="K4888" i="4"/>
  <c r="K6472" i="4"/>
  <c r="K6756" i="4"/>
  <c r="K5685" i="4"/>
  <c r="K5936" i="4"/>
  <c r="K5437" i="4"/>
  <c r="K7000" i="4"/>
  <c r="K5156" i="4"/>
  <c r="K5647" i="4"/>
  <c r="K5172" i="4"/>
  <c r="K5924" i="4"/>
  <c r="K6475" i="4"/>
  <c r="K6749" i="4"/>
  <c r="K5679" i="4"/>
  <c r="K5154" i="4"/>
  <c r="K5421" i="4"/>
  <c r="K5934" i="4"/>
  <c r="K7009" i="4"/>
  <c r="K5696" i="4"/>
  <c r="K5426" i="4"/>
  <c r="K5438" i="4"/>
  <c r="K6489" i="4"/>
  <c r="K7280" i="4"/>
  <c r="K7265" i="4"/>
  <c r="K5927" i="4"/>
  <c r="K6757" i="4"/>
  <c r="K7017" i="4"/>
  <c r="K4889" i="4"/>
  <c r="K4891" i="4"/>
  <c r="K5688" i="4"/>
  <c r="K5953" i="4"/>
  <c r="K5959" i="4"/>
  <c r="K5171" i="4"/>
  <c r="K5417" i="4"/>
  <c r="K7275" i="4"/>
  <c r="K6740" i="4"/>
  <c r="K5684" i="4"/>
  <c r="K5416" i="4"/>
  <c r="K7279" i="4"/>
  <c r="K6736" i="4"/>
  <c r="K6752" i="4"/>
  <c r="K7006" i="4"/>
  <c r="K4903" i="4"/>
  <c r="K4902" i="4"/>
  <c r="K5687" i="4"/>
  <c r="K5952" i="4"/>
  <c r="K5168" i="4"/>
  <c r="K5174" i="4"/>
  <c r="K6484" i="4"/>
  <c r="K7264" i="4"/>
  <c r="K5930" i="4"/>
  <c r="K6748" i="4"/>
  <c r="K4904" i="4"/>
  <c r="K5680" i="4"/>
  <c r="K5946" i="4"/>
  <c r="K5158" i="4"/>
  <c r="K5432" i="4"/>
  <c r="K6492" i="4"/>
  <c r="K7277" i="4"/>
  <c r="K5926" i="4"/>
  <c r="K5424" i="4"/>
  <c r="K5427" i="4"/>
  <c r="K6486" i="4"/>
  <c r="K7263" i="4"/>
  <c r="K5923" i="4"/>
  <c r="K5935" i="4"/>
  <c r="K6754" i="4"/>
  <c r="K7001" i="4"/>
  <c r="K7022" i="4"/>
  <c r="K4901" i="4"/>
  <c r="K4896" i="4"/>
  <c r="K5690" i="4"/>
  <c r="K5955" i="4"/>
  <c r="K5948" i="4"/>
  <c r="K5157" i="4"/>
  <c r="K5932" i="4"/>
  <c r="K6483" i="4"/>
  <c r="K7002" i="4"/>
  <c r="K5961" i="4"/>
  <c r="K5138" i="4"/>
  <c r="K7273" i="4"/>
  <c r="K4899" i="4"/>
  <c r="K5944" i="4"/>
  <c r="K7272" i="4"/>
  <c r="K5700" i="4"/>
  <c r="K6986" i="4"/>
  <c r="K7276" i="4"/>
  <c r="K7019" i="4"/>
  <c r="K5681" i="4"/>
  <c r="K6485" i="4"/>
  <c r="K6742" i="4"/>
  <c r="K4893" i="4"/>
  <c r="K5965" i="4"/>
  <c r="K5415" i="4"/>
  <c r="K6474" i="4"/>
  <c r="K6490" i="4"/>
  <c r="K7285" i="4"/>
  <c r="K5929" i="4"/>
  <c r="K6739" i="4"/>
  <c r="K6735" i="4"/>
  <c r="K7020" i="4"/>
  <c r="K4897" i="4"/>
  <c r="K5697" i="4"/>
  <c r="K5686" i="4"/>
  <c r="K5957" i="4"/>
  <c r="K5656" i="4"/>
  <c r="K5162" i="4"/>
  <c r="K6482" i="4"/>
  <c r="K5940" i="4"/>
  <c r="K4892" i="4"/>
  <c r="K5947" i="4"/>
  <c r="K6480" i="4"/>
  <c r="K5939" i="4"/>
  <c r="K6750" i="4"/>
  <c r="K6999" i="4"/>
  <c r="K7010" i="4"/>
  <c r="K4906" i="4"/>
  <c r="K5694" i="4"/>
  <c r="K5962" i="4"/>
  <c r="K5963" i="4"/>
  <c r="K5166" i="4"/>
  <c r="K5431" i="4"/>
  <c r="K6198" i="4"/>
  <c r="K7274" i="4"/>
  <c r="K6753" i="4"/>
  <c r="K7007" i="4"/>
  <c r="K4910" i="4"/>
  <c r="K5403" i="4"/>
  <c r="K5161" i="4"/>
  <c r="K5420" i="4"/>
  <c r="K6476" i="4"/>
  <c r="K7286" i="4"/>
  <c r="K5942" i="4"/>
  <c r="K6743" i="4"/>
  <c r="K5433" i="4"/>
  <c r="K6494" i="4"/>
  <c r="K7268" i="4"/>
  <c r="K7278" i="4"/>
  <c r="K5925" i="4"/>
  <c r="K6741" i="4"/>
  <c r="K6745" i="4"/>
  <c r="K7014" i="4"/>
  <c r="K6716" i="4"/>
  <c r="K4895" i="4"/>
  <c r="K5691" i="4"/>
  <c r="K5683" i="4"/>
  <c r="K5956" i="4"/>
  <c r="K5164" i="4"/>
  <c r="K5163" i="4"/>
  <c r="K7840" i="4"/>
  <c r="K6481" i="4"/>
  <c r="K5945" i="4"/>
  <c r="K5435" i="4"/>
  <c r="K7282" i="4"/>
  <c r="K5937" i="4"/>
  <c r="K5933" i="4"/>
  <c r="K4890" i="4"/>
  <c r="K4907" i="4"/>
  <c r="K5949" i="4"/>
  <c r="K5165" i="4"/>
  <c r="K7018" i="4"/>
  <c r="K5950" i="4"/>
  <c r="K6751" i="4"/>
  <c r="K6450" i="4"/>
  <c r="K5692" i="4"/>
  <c r="K5689" i="4"/>
  <c r="K5436" i="4"/>
  <c r="K6493" i="4"/>
  <c r="K7011" i="4"/>
  <c r="K4908" i="4"/>
  <c r="K5429" i="4"/>
  <c r="K6479" i="4"/>
  <c r="K7284" i="4"/>
  <c r="K5430" i="4"/>
  <c r="K6478" i="4"/>
  <c r="K5928" i="4"/>
  <c r="K5941" i="4"/>
  <c r="K7008" i="4"/>
  <c r="K4909" i="4"/>
  <c r="K5958" i="4"/>
  <c r="K5167" i="4"/>
  <c r="K7033" i="4"/>
  <c r="K5196" i="4"/>
  <c r="K5713" i="4"/>
  <c r="K6242" i="4"/>
  <c r="K5453" i="4"/>
  <c r="K6222" i="4"/>
  <c r="K6768" i="4"/>
  <c r="K5194" i="4"/>
  <c r="K7297" i="4"/>
  <c r="K7026" i="4"/>
  <c r="K5176" i="4"/>
  <c r="K7303" i="4"/>
  <c r="K5714" i="4"/>
  <c r="K6247" i="4"/>
  <c r="K5951" i="4"/>
  <c r="K7038" i="4"/>
  <c r="K7040" i="4"/>
  <c r="K5184" i="4"/>
  <c r="K7301" i="4"/>
  <c r="K7290" i="4"/>
  <c r="K5715" i="4"/>
  <c r="K6254" i="4"/>
  <c r="K5444" i="4"/>
  <c r="K5459" i="4"/>
  <c r="K5971" i="4"/>
  <c r="K5682" i="4"/>
  <c r="K6219" i="4"/>
  <c r="K6773" i="4"/>
  <c r="K7027" i="4"/>
  <c r="K7305" i="4"/>
  <c r="K5458" i="4"/>
  <c r="K6207" i="4"/>
  <c r="K7025" i="4"/>
  <c r="K5705" i="4"/>
  <c r="K5711" i="4"/>
  <c r="K6239" i="4"/>
  <c r="K5452" i="4"/>
  <c r="K5984" i="4"/>
  <c r="K5977" i="4"/>
  <c r="K6224" i="4"/>
  <c r="K6776" i="4"/>
  <c r="K6767" i="4"/>
  <c r="K7028" i="4"/>
  <c r="K5723" i="4"/>
  <c r="K5457" i="4"/>
  <c r="K6209" i="4"/>
  <c r="K5189" i="4"/>
  <c r="K7029" i="4"/>
  <c r="K7306" i="4"/>
  <c r="K6253" i="4"/>
  <c r="K5986" i="4"/>
  <c r="K5968" i="4"/>
  <c r="K6228" i="4"/>
  <c r="K6781" i="4"/>
  <c r="K6763" i="4"/>
  <c r="K7868" i="4"/>
  <c r="K5197" i="4"/>
  <c r="K7034" i="4"/>
  <c r="K7045" i="4"/>
  <c r="K5454" i="4"/>
  <c r="K7291" i="4"/>
  <c r="K5447" i="4"/>
  <c r="K6217" i="4"/>
  <c r="K5974" i="4"/>
  <c r="K6251" i="4"/>
  <c r="K6218" i="4"/>
  <c r="K6250" i="4"/>
  <c r="K5198" i="4"/>
  <c r="K6212" i="4"/>
  <c r="K7023" i="4"/>
  <c r="K7300" i="4"/>
  <c r="K5722" i="4"/>
  <c r="K6233" i="4"/>
  <c r="K5985" i="4"/>
  <c r="K6208" i="4"/>
  <c r="K7039" i="4"/>
  <c r="K5177" i="4"/>
  <c r="K7289" i="4"/>
  <c r="K7031" i="4"/>
  <c r="K5180" i="4"/>
  <c r="K7307" i="4"/>
  <c r="K5724" i="4"/>
  <c r="K6240" i="4"/>
  <c r="K5461" i="4"/>
  <c r="K7042" i="4"/>
  <c r="K7032" i="4"/>
  <c r="K5193" i="4"/>
  <c r="K7298" i="4"/>
  <c r="K5708" i="4"/>
  <c r="K5718" i="4"/>
  <c r="K6234" i="4"/>
  <c r="K5455" i="4"/>
  <c r="K5153" i="4"/>
  <c r="K5978" i="4"/>
  <c r="K6214" i="4"/>
  <c r="K6213" i="4"/>
  <c r="K6770" i="4"/>
  <c r="K5192" i="4"/>
  <c r="K5704" i="4"/>
  <c r="K5970" i="4"/>
  <c r="K6759" i="4"/>
  <c r="K5179" i="4"/>
  <c r="K5725" i="4"/>
  <c r="K6237" i="4"/>
  <c r="K6252" i="4"/>
  <c r="K5462" i="4"/>
  <c r="K5979" i="4"/>
  <c r="K6225" i="4"/>
  <c r="K6210" i="4"/>
  <c r="K6765" i="4"/>
  <c r="K6774" i="4"/>
  <c r="K5178" i="4"/>
  <c r="K5703" i="4"/>
  <c r="K5445" i="4"/>
  <c r="K6771" i="4"/>
  <c r="K5190" i="4"/>
  <c r="K5183" i="4"/>
  <c r="K5719" i="4"/>
  <c r="K5460" i="4"/>
  <c r="K5982" i="4"/>
  <c r="K5988" i="4"/>
  <c r="K6220" i="4"/>
  <c r="K6764" i="4"/>
  <c r="K5726" i="4"/>
  <c r="K6778" i="4"/>
  <c r="K5185" i="4"/>
  <c r="K7043" i="4"/>
  <c r="K5712" i="4"/>
  <c r="K5967" i="4"/>
  <c r="K6772" i="4"/>
  <c r="K6779" i="4"/>
  <c r="K5441" i="4"/>
  <c r="K6216" i="4"/>
  <c r="K4887" i="4"/>
  <c r="K7287" i="4"/>
  <c r="K5919" i="4"/>
  <c r="K5181" i="4"/>
  <c r="K7304" i="4"/>
  <c r="K6246" i="4"/>
  <c r="K5443" i="4"/>
  <c r="K5983" i="4"/>
  <c r="K6775" i="4"/>
  <c r="K6737" i="4"/>
  <c r="K7295" i="4"/>
  <c r="K7046" i="4"/>
  <c r="K5182" i="4"/>
  <c r="K7308" i="4"/>
  <c r="K7005" i="4"/>
  <c r="K5720" i="4"/>
  <c r="K6238" i="4"/>
  <c r="K5451" i="4"/>
  <c r="K7041" i="4"/>
  <c r="K5186" i="4"/>
  <c r="K7299" i="4"/>
  <c r="K7293" i="4"/>
  <c r="K5721" i="4"/>
  <c r="K6241" i="4"/>
  <c r="K6235" i="4"/>
  <c r="K5449" i="4"/>
  <c r="K5969" i="4"/>
  <c r="K5990" i="4"/>
  <c r="K6223" i="4"/>
  <c r="K6777" i="4"/>
  <c r="K6769" i="4"/>
  <c r="K7292" i="4"/>
  <c r="K6236" i="4"/>
  <c r="K6230" i="4"/>
  <c r="K7024" i="4"/>
  <c r="K7294" i="4"/>
  <c r="K5709" i="4"/>
  <c r="K6232" i="4"/>
  <c r="K5450" i="4"/>
  <c r="K5440" i="4"/>
  <c r="K5981" i="4"/>
  <c r="K6226" i="4"/>
  <c r="K6227" i="4"/>
  <c r="K6766" i="4"/>
  <c r="K7044" i="4"/>
  <c r="K7310" i="4"/>
  <c r="K6231" i="4"/>
  <c r="K6221" i="4"/>
  <c r="K7036" i="4"/>
  <c r="K7030" i="4"/>
  <c r="K7288" i="4"/>
  <c r="K6249" i="4"/>
  <c r="K5442" i="4"/>
  <c r="K5972" i="4"/>
  <c r="K6215" i="4"/>
  <c r="K6762" i="4"/>
  <c r="K6782" i="4"/>
  <c r="K7841" i="4"/>
  <c r="K7296" i="4"/>
  <c r="K5439" i="4"/>
  <c r="K5973" i="4"/>
  <c r="K5187" i="4"/>
  <c r="K5716" i="4"/>
  <c r="K7309" i="4"/>
  <c r="K5710" i="4"/>
  <c r="K6245" i="4"/>
  <c r="K5195" i="4"/>
  <c r="K5188" i="4"/>
  <c r="K6248" i="4"/>
  <c r="K6243" i="4"/>
  <c r="K5975" i="4"/>
  <c r="K6229" i="4"/>
  <c r="K5191" i="4"/>
  <c r="K5425" i="4"/>
  <c r="K7302" i="4"/>
  <c r="K5717" i="4"/>
  <c r="K5448" i="4"/>
  <c r="K5980" i="4"/>
  <c r="K6761" i="4"/>
  <c r="K6477" i="4"/>
  <c r="K5989" i="4"/>
  <c r="K7035" i="4"/>
  <c r="K5707" i="4"/>
  <c r="K5456" i="4"/>
  <c r="K5987" i="4"/>
  <c r="K6780" i="4"/>
  <c r="K7325" i="4"/>
  <c r="K7058" i="4"/>
  <c r="K6499" i="4"/>
  <c r="K5744" i="4"/>
  <c r="K6011" i="4"/>
  <c r="K5485" i="4"/>
  <c r="K6536" i="4"/>
  <c r="K7063" i="4"/>
  <c r="K7318" i="4"/>
  <c r="K6538" i="4"/>
  <c r="K7059" i="4"/>
  <c r="K6504" i="4"/>
  <c r="K6275" i="4"/>
  <c r="K7313" i="4"/>
  <c r="K7319" i="4"/>
  <c r="K6525" i="4"/>
  <c r="K7049" i="4"/>
  <c r="K7068" i="4"/>
  <c r="K6496" i="4"/>
  <c r="K6211" i="4"/>
  <c r="K6269" i="4"/>
  <c r="K5740" i="4"/>
  <c r="K5732" i="4"/>
  <c r="K6001" i="4"/>
  <c r="K5481" i="4"/>
  <c r="K5471" i="4"/>
  <c r="K6529" i="4"/>
  <c r="K6263" i="4"/>
  <c r="K6007" i="4"/>
  <c r="K7315" i="4"/>
  <c r="K6507" i="4"/>
  <c r="K6517" i="4"/>
  <c r="K6273" i="4"/>
  <c r="K5730" i="4"/>
  <c r="K5748" i="4"/>
  <c r="K5991" i="4"/>
  <c r="K5476" i="4"/>
  <c r="K5466" i="4"/>
  <c r="K6541" i="4"/>
  <c r="K6257" i="4"/>
  <c r="K5483" i="4"/>
  <c r="K6540" i="4"/>
  <c r="K7331" i="4"/>
  <c r="K6508" i="4"/>
  <c r="K5734" i="4"/>
  <c r="K6003" i="4"/>
  <c r="K5998" i="4"/>
  <c r="K5475" i="4"/>
  <c r="K5175" i="4"/>
  <c r="K6272" i="4"/>
  <c r="K7056" i="4"/>
  <c r="K7047" i="4"/>
  <c r="K7324" i="4"/>
  <c r="K6518" i="4"/>
  <c r="K5749" i="4"/>
  <c r="K6512" i="4"/>
  <c r="K6497" i="4"/>
  <c r="K6013" i="4"/>
  <c r="K5992" i="4"/>
  <c r="K7066" i="4"/>
  <c r="K5468" i="4"/>
  <c r="K7333" i="4"/>
  <c r="K7070" i="4"/>
  <c r="K6276" i="4"/>
  <c r="K5737" i="4"/>
  <c r="K6009" i="4"/>
  <c r="K7323" i="4"/>
  <c r="K6528" i="4"/>
  <c r="K7328" i="4"/>
  <c r="K7037" i="4"/>
  <c r="K6535" i="4"/>
  <c r="K7061" i="4"/>
  <c r="K6500" i="4"/>
  <c r="K6266" i="4"/>
  <c r="K7311" i="4"/>
  <c r="K7316" i="4"/>
  <c r="K6521" i="4"/>
  <c r="K7067" i="4"/>
  <c r="K7053" i="4"/>
  <c r="K6511" i="4"/>
  <c r="K6260" i="4"/>
  <c r="K6264" i="4"/>
  <c r="K5735" i="4"/>
  <c r="K6008" i="4"/>
  <c r="K5995" i="4"/>
  <c r="K5477" i="4"/>
  <c r="K7329" i="4"/>
  <c r="K7055" i="4"/>
  <c r="K6259" i="4"/>
  <c r="K6012" i="4"/>
  <c r="K6519" i="4"/>
  <c r="K6510" i="4"/>
  <c r="K6270" i="4"/>
  <c r="K6277" i="4"/>
  <c r="K5728" i="4"/>
  <c r="K5446" i="4"/>
  <c r="K6005" i="4"/>
  <c r="K5463" i="4"/>
  <c r="K7330" i="4"/>
  <c r="K7065" i="4"/>
  <c r="K5727" i="4"/>
  <c r="K7326" i="4"/>
  <c r="K7064" i="4"/>
  <c r="K6532" i="4"/>
  <c r="K6501" i="4"/>
  <c r="K5733" i="4"/>
  <c r="K6004" i="4"/>
  <c r="K5993" i="4"/>
  <c r="K5486" i="4"/>
  <c r="K7869" i="4"/>
  <c r="K6520" i="4"/>
  <c r="K7317" i="4"/>
  <c r="K6244" i="4"/>
  <c r="K6537" i="4"/>
  <c r="K6503" i="4"/>
  <c r="K6014" i="4"/>
  <c r="K5739" i="4"/>
  <c r="K6271" i="4"/>
  <c r="K5994" i="4"/>
  <c r="K7060" i="4"/>
  <c r="K6274" i="4"/>
  <c r="K5482" i="4"/>
  <c r="K6539" i="4"/>
  <c r="K6509" i="4"/>
  <c r="K6262" i="4"/>
  <c r="K6010" i="4"/>
  <c r="K5465" i="4"/>
  <c r="K6527" i="4"/>
  <c r="K7069" i="4"/>
  <c r="K7314" i="4"/>
  <c r="K6524" i="4"/>
  <c r="K7050" i="4"/>
  <c r="K6498" i="4"/>
  <c r="K6256" i="4"/>
  <c r="K5746" i="4"/>
  <c r="K7320" i="4"/>
  <c r="K6523" i="4"/>
  <c r="K6530" i="4"/>
  <c r="K7051" i="4"/>
  <c r="K6505" i="4"/>
  <c r="K6495" i="4"/>
  <c r="K6267" i="4"/>
  <c r="K5750" i="4"/>
  <c r="K5747" i="4"/>
  <c r="K5999" i="4"/>
  <c r="K5464" i="4"/>
  <c r="K5484" i="4"/>
  <c r="K6542" i="4"/>
  <c r="K6506" i="4"/>
  <c r="K5741" i="4"/>
  <c r="K7312" i="4"/>
  <c r="K6760" i="4"/>
  <c r="K6513" i="4"/>
  <c r="K6278" i="4"/>
  <c r="K5745" i="4"/>
  <c r="K5738" i="4"/>
  <c r="K6002" i="4"/>
  <c r="K5706" i="4"/>
  <c r="K5480" i="4"/>
  <c r="K6531" i="4"/>
  <c r="K6514" i="4"/>
  <c r="K5474" i="4"/>
  <c r="K6526" i="4"/>
  <c r="K7334" i="4"/>
  <c r="K7057" i="4"/>
  <c r="K6261" i="4"/>
  <c r="K5742" i="4"/>
  <c r="K5997" i="4"/>
  <c r="K5473" i="4"/>
  <c r="K5472" i="4"/>
  <c r="K6515" i="4"/>
  <c r="K5743" i="4"/>
  <c r="K5478" i="4"/>
  <c r="K7327" i="4"/>
  <c r="K6534" i="4"/>
  <c r="K6516" i="4"/>
  <c r="K6265" i="4"/>
  <c r="K6522" i="4"/>
  <c r="K7052" i="4"/>
  <c r="K6258" i="4"/>
  <c r="K6255" i="4"/>
  <c r="K6006" i="4"/>
  <c r="K5467" i="4"/>
  <c r="K7332" i="4"/>
  <c r="K5469" i="4"/>
  <c r="K7054" i="4"/>
  <c r="K5976" i="4"/>
  <c r="K5729" i="4"/>
  <c r="K5479" i="4"/>
  <c r="K7322" i="4"/>
  <c r="K7321" i="4"/>
  <c r="K7062" i="4"/>
  <c r="K5731" i="4"/>
  <c r="K5996" i="4"/>
  <c r="K7842" i="4"/>
  <c r="K6301" i="4"/>
  <c r="K6543" i="4"/>
  <c r="K7343" i="4"/>
  <c r="K6034" i="4"/>
  <c r="K6830" i="4"/>
  <c r="K6302" i="4"/>
  <c r="K7350" i="4"/>
  <c r="K5766" i="4"/>
  <c r="K6036" i="4"/>
  <c r="K6289" i="4"/>
  <c r="K6561" i="4"/>
  <c r="K7336" i="4"/>
  <c r="K5768" i="4"/>
  <c r="K6022" i="4"/>
  <c r="K6284" i="4"/>
  <c r="K6000" i="4"/>
  <c r="K6566" i="4"/>
  <c r="K7354" i="4"/>
  <c r="K7048" i="4"/>
  <c r="K5774" i="4"/>
  <c r="K6026" i="4"/>
  <c r="K6017" i="4"/>
  <c r="K6793" i="4"/>
  <c r="K6816" i="4"/>
  <c r="K6814" i="4"/>
  <c r="K6558" i="4"/>
  <c r="K5765" i="4"/>
  <c r="K6820" i="4"/>
  <c r="K7345" i="4"/>
  <c r="K6019" i="4"/>
  <c r="K6792" i="4"/>
  <c r="K6824" i="4"/>
  <c r="K6533" i="4"/>
  <c r="K7352" i="4"/>
  <c r="K6804" i="4"/>
  <c r="K6291" i="4"/>
  <c r="K5767" i="4"/>
  <c r="K6297" i="4"/>
  <c r="K7355" i="4"/>
  <c r="K6023" i="4"/>
  <c r="K6803" i="4"/>
  <c r="K6807" i="4"/>
  <c r="K6819" i="4"/>
  <c r="K6553" i="4"/>
  <c r="K7353" i="4"/>
  <c r="K7349" i="4"/>
  <c r="K6279" i="4"/>
  <c r="K5770" i="4"/>
  <c r="K6784" i="4"/>
  <c r="K5772" i="4"/>
  <c r="K6554" i="4"/>
  <c r="K6024" i="4"/>
  <c r="K6789" i="4"/>
  <c r="K6292" i="4"/>
  <c r="K6557" i="4"/>
  <c r="K5773" i="4"/>
  <c r="K6787" i="4"/>
  <c r="K6823" i="4"/>
  <c r="K6550" i="4"/>
  <c r="K7358" i="4"/>
  <c r="K5760" i="4"/>
  <c r="K6027" i="4"/>
  <c r="K6294" i="4"/>
  <c r="K6547" i="4"/>
  <c r="K7347" i="4"/>
  <c r="K5756" i="4"/>
  <c r="K6021" i="4"/>
  <c r="K6283" i="4"/>
  <c r="K6549" i="4"/>
  <c r="K6552" i="4"/>
  <c r="K7356" i="4"/>
  <c r="K5758" i="4"/>
  <c r="K5761" i="4"/>
  <c r="K6030" i="4"/>
  <c r="K5736" i="4"/>
  <c r="K6791" i="4"/>
  <c r="K6810" i="4"/>
  <c r="K6828" i="4"/>
  <c r="K7348" i="4"/>
  <c r="K6016" i="4"/>
  <c r="K6281" i="4"/>
  <c r="K7335" i="4"/>
  <c r="K6795" i="4"/>
  <c r="K6801" i="4"/>
  <c r="K6812" i="4"/>
  <c r="K6299" i="4"/>
  <c r="K5769" i="4"/>
  <c r="K6788" i="4"/>
  <c r="K6563" i="4"/>
  <c r="K6035" i="4"/>
  <c r="K6555" i="4"/>
  <c r="K5753" i="4"/>
  <c r="K6800" i="4"/>
  <c r="K6783" i="4"/>
  <c r="K6826" i="4"/>
  <c r="K5759" i="4"/>
  <c r="K5470" i="4"/>
  <c r="K5752" i="4"/>
  <c r="K6564" i="4"/>
  <c r="K5771" i="4"/>
  <c r="K6815" i="4"/>
  <c r="K6562" i="4"/>
  <c r="K6829" i="4"/>
  <c r="K6551" i="4"/>
  <c r="K6790" i="4"/>
  <c r="K7870" i="4"/>
  <c r="K6548" i="4"/>
  <c r="K7340" i="4"/>
  <c r="K6031" i="4"/>
  <c r="K6818" i="4"/>
  <c r="K6295" i="4"/>
  <c r="K6268" i="4"/>
  <c r="K5762" i="4"/>
  <c r="K6018" i="4"/>
  <c r="K6280" i="4"/>
  <c r="K6559" i="4"/>
  <c r="K7342" i="4"/>
  <c r="K5755" i="4"/>
  <c r="K6029" i="4"/>
  <c r="K6288" i="4"/>
  <c r="K6286" i="4"/>
  <c r="K6565" i="4"/>
  <c r="K7337" i="4"/>
  <c r="K7338" i="4"/>
  <c r="K5763" i="4"/>
  <c r="K6020" i="4"/>
  <c r="K6038" i="4"/>
  <c r="K6805" i="4"/>
  <c r="K6799" i="4"/>
  <c r="K6822" i="4"/>
  <c r="K6300" i="4"/>
  <c r="K5751" i="4"/>
  <c r="K6817" i="4"/>
  <c r="K6556" i="4"/>
  <c r="K5754" i="4"/>
  <c r="K6796" i="4"/>
  <c r="K6825" i="4"/>
  <c r="K6827" i="4"/>
  <c r="K7346" i="4"/>
  <c r="K6025" i="4"/>
  <c r="K6287" i="4"/>
  <c r="K7351" i="4"/>
  <c r="K6285" i="4"/>
  <c r="K7344" i="4"/>
  <c r="K6028" i="4"/>
  <c r="K6786" i="4"/>
  <c r="K6808" i="4"/>
  <c r="K6811" i="4"/>
  <c r="K7843" i="4"/>
  <c r="K6296" i="4"/>
  <c r="K6802" i="4"/>
  <c r="K6282" i="4"/>
  <c r="K6560" i="4"/>
  <c r="K6785" i="4"/>
  <c r="K6546" i="4"/>
  <c r="K6037" i="4"/>
  <c r="K6298" i="4"/>
  <c r="K7341" i="4"/>
  <c r="K7357" i="4"/>
  <c r="K6033" i="4"/>
  <c r="K6798" i="4"/>
  <c r="K6293" i="4"/>
  <c r="K7339" i="4"/>
  <c r="K6806" i="4"/>
  <c r="K6797" i="4"/>
  <c r="K6502" i="4"/>
  <c r="K6032" i="4"/>
  <c r="K6813" i="4"/>
  <c r="K6544" i="4"/>
  <c r="K5764" i="4"/>
  <c r="K6821" i="4"/>
  <c r="K7112" i="4"/>
  <c r="K6831" i="4"/>
  <c r="K6015" i="4"/>
  <c r="K6583" i="4"/>
  <c r="K7078" i="4"/>
  <c r="K6837" i="4"/>
  <c r="K7099" i="4"/>
  <c r="K6841" i="4"/>
  <c r="K6318" i="4"/>
  <c r="K6043" i="4"/>
  <c r="K6572" i="4"/>
  <c r="K7097" i="4"/>
  <c r="K6839" i="4"/>
  <c r="K6847" i="4"/>
  <c r="K6305" i="4"/>
  <c r="K6057" i="4"/>
  <c r="K6580" i="4"/>
  <c r="K6577" i="4"/>
  <c r="K7090" i="4"/>
  <c r="K7106" i="4"/>
  <c r="K6060" i="4"/>
  <c r="K7071" i="4"/>
  <c r="K6840" i="4"/>
  <c r="K6048" i="4"/>
  <c r="K6058" i="4"/>
  <c r="K6568" i="4"/>
  <c r="K7074" i="4"/>
  <c r="K7081" i="4"/>
  <c r="K6836" i="4"/>
  <c r="K6579" i="4"/>
  <c r="K7111" i="4"/>
  <c r="K6325" i="4"/>
  <c r="K6833" i="4"/>
  <c r="K6054" i="4"/>
  <c r="K6589" i="4"/>
  <c r="K7077" i="4"/>
  <c r="K7844" i="4"/>
  <c r="K7871" i="4"/>
  <c r="K6039" i="4"/>
  <c r="K6321" i="4"/>
  <c r="K5757" i="4"/>
  <c r="K6314" i="4"/>
  <c r="K7076" i="4"/>
  <c r="K6041" i="4"/>
  <c r="K7100" i="4"/>
  <c r="K7104" i="4"/>
  <c r="K6290" i="4"/>
  <c r="K7109" i="4"/>
  <c r="K6832" i="4"/>
  <c r="K6062" i="4"/>
  <c r="K6574" i="4"/>
  <c r="K7118" i="4"/>
  <c r="K6309" i="4"/>
  <c r="K7117" i="4"/>
  <c r="K6848" i="4"/>
  <c r="K6306" i="4"/>
  <c r="K6055" i="4"/>
  <c r="K7110" i="4"/>
  <c r="K7108" i="4"/>
  <c r="K6849" i="4"/>
  <c r="K6322" i="4"/>
  <c r="K6312" i="4"/>
  <c r="K6042" i="4"/>
  <c r="K6590" i="4"/>
  <c r="K6569" i="4"/>
  <c r="K7073" i="4"/>
  <c r="K6852" i="4"/>
  <c r="K6051" i="4"/>
  <c r="K7098" i="4"/>
  <c r="K6317" i="4"/>
  <c r="K6050" i="4"/>
  <c r="K6052" i="4"/>
  <c r="K6585" i="4"/>
  <c r="K7085" i="4"/>
  <c r="K6794" i="4"/>
  <c r="K6316" i="4"/>
  <c r="K6571" i="4"/>
  <c r="K7101" i="4"/>
  <c r="K7105" i="4"/>
  <c r="K6850" i="4"/>
  <c r="K6046" i="4"/>
  <c r="K6576" i="4"/>
  <c r="K7091" i="4"/>
  <c r="K6311" i="4"/>
  <c r="K7113" i="4"/>
  <c r="K7103" i="4"/>
  <c r="K6308" i="4"/>
  <c r="K7094" i="4"/>
  <c r="K7115" i="4"/>
  <c r="K7082" i="4"/>
  <c r="K6851" i="4"/>
  <c r="K7086" i="4"/>
  <c r="K6843" i="4"/>
  <c r="K6313" i="4"/>
  <c r="K6053" i="4"/>
  <c r="K7080" i="4"/>
  <c r="K6853" i="4"/>
  <c r="K7096" i="4"/>
  <c r="K6846" i="4"/>
  <c r="K6310" i="4"/>
  <c r="K6040" i="4"/>
  <c r="K6584" i="4"/>
  <c r="K7095" i="4"/>
  <c r="K6835" i="4"/>
  <c r="K6842" i="4"/>
  <c r="K6315" i="4"/>
  <c r="K6049" i="4"/>
  <c r="K6044" i="4"/>
  <c r="K6587" i="4"/>
  <c r="K7075" i="4"/>
  <c r="K7087" i="4"/>
  <c r="K6320" i="4"/>
  <c r="K7093" i="4"/>
  <c r="K6834" i="4"/>
  <c r="K6326" i="4"/>
  <c r="K6045" i="4"/>
  <c r="K6578" i="4"/>
  <c r="K7092" i="4"/>
  <c r="K7072" i="4"/>
  <c r="K6845" i="4"/>
  <c r="K6059" i="4"/>
  <c r="K7088" i="4"/>
  <c r="K6854" i="4"/>
  <c r="K6809" i="4"/>
  <c r="K6307" i="4"/>
  <c r="K6582" i="4"/>
  <c r="K7089" i="4"/>
  <c r="K7079" i="4"/>
  <c r="K7116" i="4"/>
  <c r="K6588" i="4"/>
  <c r="K7114" i="4"/>
  <c r="K6545" i="4"/>
  <c r="K6061" i="4"/>
  <c r="K7107" i="4"/>
  <c r="K6844" i="4"/>
  <c r="K6056" i="4"/>
  <c r="K6570" i="4"/>
  <c r="K6319" i="4"/>
  <c r="K6567" i="4"/>
  <c r="K6323" i="4"/>
  <c r="K6586" i="4"/>
  <c r="K6581" i="4"/>
  <c r="K6304" i="4"/>
  <c r="K7083" i="4"/>
  <c r="K6324" i="4"/>
  <c r="K6575" i="4"/>
  <c r="K6873" i="4"/>
  <c r="K6348" i="4"/>
  <c r="K7399" i="4"/>
  <c r="K6597" i="4"/>
  <c r="K7139" i="4"/>
  <c r="K6858" i="4"/>
  <c r="K6347" i="4"/>
  <c r="K6863" i="4"/>
  <c r="K6333" i="4"/>
  <c r="K7394" i="4"/>
  <c r="K6855" i="4"/>
  <c r="K6573" i="4"/>
  <c r="K6343" i="4"/>
  <c r="K7388" i="4"/>
  <c r="K7405" i="4"/>
  <c r="K7372" i="4"/>
  <c r="K6612" i="4"/>
  <c r="K6602" i="4"/>
  <c r="K7137" i="4"/>
  <c r="K6838" i="4"/>
  <c r="K7359" i="4"/>
  <c r="K7125" i="4"/>
  <c r="K7393" i="4"/>
  <c r="K7391" i="4"/>
  <c r="K7375" i="4"/>
  <c r="K7373" i="4"/>
  <c r="K6608" i="4"/>
  <c r="K7127" i="4"/>
  <c r="K7123" i="4"/>
  <c r="K7404" i="4"/>
  <c r="K6600" i="4"/>
  <c r="K6339" i="4"/>
  <c r="K6344" i="4"/>
  <c r="K7371" i="4"/>
  <c r="K6610" i="4"/>
  <c r="K6603" i="4"/>
  <c r="K7126" i="4"/>
  <c r="K6869" i="4"/>
  <c r="K6334" i="4"/>
  <c r="K6856" i="4"/>
  <c r="K7398" i="4"/>
  <c r="K7133" i="4"/>
  <c r="K7400" i="4"/>
  <c r="K6595" i="4"/>
  <c r="K7121" i="4"/>
  <c r="K6599" i="4"/>
  <c r="K6859" i="4"/>
  <c r="K6349" i="4"/>
  <c r="K7364" i="4"/>
  <c r="K6613" i="4"/>
  <c r="K7135" i="4"/>
  <c r="K6872" i="4"/>
  <c r="K6865" i="4"/>
  <c r="K6337" i="4"/>
  <c r="K7403" i="4"/>
  <c r="K7380" i="4"/>
  <c r="K6871" i="4"/>
  <c r="K6350" i="4"/>
  <c r="K6336" i="4"/>
  <c r="K7390" i="4"/>
  <c r="K7396" i="4"/>
  <c r="K7378" i="4"/>
  <c r="K6607" i="4"/>
  <c r="K6592" i="4"/>
  <c r="K7128" i="4"/>
  <c r="K6875" i="4"/>
  <c r="K7363" i="4"/>
  <c r="K6861" i="4"/>
  <c r="K7387" i="4"/>
  <c r="K7401" i="4"/>
  <c r="K7362" i="4"/>
  <c r="K6591" i="4"/>
  <c r="K6601" i="4"/>
  <c r="K7132" i="4"/>
  <c r="K6867" i="4"/>
  <c r="K7397" i="4"/>
  <c r="K6605" i="4"/>
  <c r="K6868" i="4"/>
  <c r="K7406" i="4"/>
  <c r="K7377" i="4"/>
  <c r="K6609" i="4"/>
  <c r="K7120" i="4"/>
  <c r="K7131" i="4"/>
  <c r="K7382" i="4"/>
  <c r="K6341" i="4"/>
  <c r="K6340" i="4"/>
  <c r="K7369" i="4"/>
  <c r="K6331" i="4"/>
  <c r="K7102" i="4"/>
  <c r="K7136" i="4"/>
  <c r="K6862" i="4"/>
  <c r="K7119" i="4"/>
  <c r="K6330" i="4"/>
  <c r="K7383" i="4"/>
  <c r="K7084" i="4"/>
  <c r="K6303" i="4"/>
  <c r="K6878" i="4"/>
  <c r="K6342" i="4"/>
  <c r="K6870" i="4"/>
  <c r="K6338" i="4"/>
  <c r="K7385" i="4"/>
  <c r="K6860" i="4"/>
  <c r="K6857" i="4"/>
  <c r="K6329" i="4"/>
  <c r="K6047" i="4"/>
  <c r="K7392" i="4"/>
  <c r="K7379" i="4"/>
  <c r="K7360" i="4"/>
  <c r="K6594" i="4"/>
  <c r="K7122" i="4"/>
  <c r="K7142" i="4"/>
  <c r="K7389" i="4"/>
  <c r="K7140" i="4"/>
  <c r="K6328" i="4"/>
  <c r="K7402" i="4"/>
  <c r="K7376" i="4"/>
  <c r="K7365" i="4"/>
  <c r="K6593" i="4"/>
  <c r="K7138" i="4"/>
  <c r="K7129" i="4"/>
  <c r="K6346" i="4"/>
  <c r="K7366" i="4"/>
  <c r="K6874" i="4"/>
  <c r="K6345" i="4"/>
  <c r="K7361" i="4"/>
  <c r="K7374" i="4"/>
  <c r="K6604" i="4"/>
  <c r="K7130" i="4"/>
  <c r="K7872" i="4"/>
  <c r="K7395" i="4"/>
  <c r="K6596" i="4"/>
  <c r="K7141" i="4"/>
  <c r="K6864" i="4"/>
  <c r="K7384" i="4"/>
  <c r="K6877" i="4"/>
  <c r="K6332" i="4"/>
  <c r="K7367" i="4"/>
  <c r="K6614" i="4"/>
  <c r="K7124" i="4"/>
  <c r="K6611" i="4"/>
  <c r="K6335" i="4"/>
  <c r="K7370" i="4"/>
  <c r="K6606" i="4"/>
  <c r="K6876" i="4"/>
  <c r="K7381" i="4"/>
  <c r="K7386" i="4"/>
  <c r="K7368" i="4"/>
  <c r="K6900" i="4"/>
  <c r="K6327" i="4"/>
  <c r="K7414" i="4"/>
  <c r="K6902" i="4"/>
  <c r="K6898" i="4"/>
  <c r="K6618" i="4"/>
  <c r="K7156" i="4"/>
  <c r="K6889" i="4"/>
  <c r="K6901" i="4"/>
  <c r="K6624" i="4"/>
  <c r="K7145" i="4"/>
  <c r="K7161" i="4"/>
  <c r="K7417" i="4"/>
  <c r="K6885" i="4"/>
  <c r="K7143" i="4"/>
  <c r="K6598" i="4"/>
  <c r="K7148" i="4"/>
  <c r="K7163" i="4"/>
  <c r="K7429" i="4"/>
  <c r="K6887" i="4"/>
  <c r="K7157" i="4"/>
  <c r="K6637" i="4"/>
  <c r="K6630" i="4"/>
  <c r="K7419" i="4"/>
  <c r="K7408" i="4"/>
  <c r="K6883" i="4"/>
  <c r="K6629" i="4"/>
  <c r="K7154" i="4"/>
  <c r="K7407" i="4"/>
  <c r="K7424" i="4"/>
  <c r="K7149" i="4"/>
  <c r="K6891" i="4"/>
  <c r="K7159" i="4"/>
  <c r="K7412" i="4"/>
  <c r="K6619" i="4"/>
  <c r="K6881" i="4"/>
  <c r="K6625" i="4"/>
  <c r="K7160" i="4"/>
  <c r="K6892" i="4"/>
  <c r="K6617" i="4"/>
  <c r="K6626" i="4"/>
  <c r="K7152" i="4"/>
  <c r="K6866" i="4"/>
  <c r="K7428" i="4"/>
  <c r="K6886" i="4"/>
  <c r="K7418" i="4"/>
  <c r="K6620" i="4"/>
  <c r="K7162" i="4"/>
  <c r="K7422" i="4"/>
  <c r="K7427" i="4"/>
  <c r="K6890" i="4"/>
  <c r="K7420" i="4"/>
  <c r="K6882" i="4"/>
  <c r="K7150" i="4"/>
  <c r="K7416" i="4"/>
  <c r="K7144" i="4"/>
  <c r="K7165" i="4"/>
  <c r="K6628" i="4"/>
  <c r="K6627" i="4"/>
  <c r="K6635" i="4"/>
  <c r="K7413" i="4"/>
  <c r="K6636" i="4"/>
  <c r="K7147" i="4"/>
  <c r="K6893" i="4"/>
  <c r="K6897" i="4"/>
  <c r="K6621" i="4"/>
  <c r="K7164" i="4"/>
  <c r="K6899" i="4"/>
  <c r="K6880" i="4"/>
  <c r="K6616" i="4"/>
  <c r="K7151" i="4"/>
  <c r="K7155" i="4"/>
  <c r="K7415" i="4"/>
  <c r="K7423" i="4"/>
  <c r="K6622" i="4"/>
  <c r="K6888" i="4"/>
  <c r="K7158" i="4"/>
  <c r="K7146" i="4"/>
  <c r="K7410" i="4"/>
  <c r="K7134" i="4"/>
  <c r="K6633" i="4"/>
  <c r="K6894" i="4"/>
  <c r="K6623" i="4"/>
  <c r="K7421" i="4"/>
  <c r="K7411" i="4"/>
  <c r="K6634" i="4"/>
  <c r="K6638" i="4"/>
  <c r="K6879" i="4"/>
  <c r="K6896" i="4"/>
  <c r="K6631" i="4"/>
  <c r="K7426" i="4"/>
  <c r="K7425" i="4"/>
  <c r="K6632" i="4"/>
  <c r="K7166" i="4"/>
  <c r="K7430" i="4"/>
  <c r="K7409" i="4"/>
  <c r="K6884" i="4"/>
  <c r="K7169" i="4"/>
  <c r="K7451" i="4"/>
  <c r="K6924" i="4"/>
  <c r="K7189" i="4"/>
  <c r="K7453" i="4"/>
  <c r="K7153" i="4"/>
  <c r="K7172" i="4"/>
  <c r="K7437" i="4"/>
  <c r="K7431" i="4"/>
  <c r="K6910" i="4"/>
  <c r="K7178" i="4"/>
  <c r="K6913" i="4"/>
  <c r="K7450" i="4"/>
  <c r="K6903" i="4"/>
  <c r="K6915" i="4"/>
  <c r="K6919" i="4"/>
  <c r="K7436" i="4"/>
  <c r="K7442" i="4"/>
  <c r="K6925" i="4"/>
  <c r="K7186" i="4"/>
  <c r="K7183" i="4"/>
  <c r="K7445" i="4"/>
  <c r="K6905" i="4"/>
  <c r="K7190" i="4"/>
  <c r="K6904" i="4"/>
  <c r="K6917" i="4"/>
  <c r="K7173" i="4"/>
  <c r="K7444" i="4"/>
  <c r="K7174" i="4"/>
  <c r="K7187" i="4"/>
  <c r="K6918" i="4"/>
  <c r="K7167" i="4"/>
  <c r="K7439" i="4"/>
  <c r="K7170" i="4"/>
  <c r="K7179" i="4"/>
  <c r="K7435" i="4"/>
  <c r="K6920" i="4"/>
  <c r="K7181" i="4"/>
  <c r="K7438" i="4"/>
  <c r="K7440" i="4"/>
  <c r="K6926" i="4"/>
  <c r="K6895" i="4"/>
  <c r="K7182" i="4"/>
  <c r="K7441" i="4"/>
  <c r="K6906" i="4"/>
  <c r="K7177" i="4"/>
  <c r="K6907" i="4"/>
  <c r="K7184" i="4"/>
  <c r="K6911" i="4"/>
  <c r="K6914" i="4"/>
  <c r="K7175" i="4"/>
  <c r="K7432" i="4"/>
  <c r="K7449" i="4"/>
  <c r="K6923" i="4"/>
  <c r="K7185" i="4"/>
  <c r="K7452" i="4"/>
  <c r="K6916" i="4"/>
  <c r="K7433" i="4"/>
  <c r="K7180" i="4"/>
  <c r="K7447" i="4"/>
  <c r="K7176" i="4"/>
  <c r="K7171" i="4"/>
  <c r="K7454" i="4"/>
  <c r="K6908" i="4"/>
  <c r="K6615" i="4"/>
  <c r="K7446" i="4"/>
  <c r="K7434" i="4"/>
  <c r="K6921" i="4"/>
  <c r="K6909" i="4"/>
  <c r="K7443" i="4"/>
  <c r="K7188" i="4"/>
  <c r="K7448" i="4"/>
  <c r="K6922" i="4"/>
  <c r="K7211" i="4"/>
  <c r="K7203" i="4"/>
  <c r="K7468" i="4"/>
  <c r="K7455" i="4"/>
  <c r="K6912" i="4"/>
  <c r="K7197" i="4"/>
  <c r="K7478" i="4"/>
  <c r="K7458" i="4"/>
  <c r="K7192" i="4"/>
  <c r="K7464" i="4"/>
  <c r="K7209" i="4"/>
  <c r="K7456" i="4"/>
  <c r="K7462" i="4"/>
  <c r="K7463" i="4"/>
  <c r="K7459" i="4"/>
  <c r="K7168" i="4"/>
  <c r="K7469" i="4"/>
  <c r="K7204" i="4"/>
  <c r="K7196" i="4"/>
  <c r="K7206" i="4"/>
  <c r="K7460" i="4"/>
  <c r="K7195" i="4"/>
  <c r="K7198" i="4"/>
  <c r="K7474" i="4"/>
  <c r="K7461" i="4"/>
  <c r="K7470" i="4"/>
  <c r="K7477" i="4"/>
  <c r="K7202" i="4"/>
  <c r="K7472" i="4"/>
  <c r="K7212" i="4"/>
  <c r="K7210" i="4"/>
  <c r="K7191" i="4"/>
  <c r="K7471" i="4"/>
  <c r="K7207" i="4"/>
  <c r="K7466" i="4"/>
  <c r="K7475" i="4"/>
  <c r="K7194" i="4"/>
  <c r="K7213" i="4"/>
  <c r="K7205" i="4"/>
  <c r="K7465" i="4"/>
  <c r="K7193" i="4"/>
  <c r="K7200" i="4"/>
  <c r="K7457" i="4"/>
  <c r="K7214" i="4"/>
  <c r="K7208" i="4"/>
  <c r="K7473" i="4"/>
  <c r="K7199" i="4"/>
  <c r="K7467" i="4"/>
  <c r="K7476" i="4"/>
  <c r="K7502" i="4"/>
  <c r="K7491" i="4"/>
  <c r="K7486" i="4"/>
  <c r="K7495" i="4"/>
  <c r="K7479" i="4"/>
  <c r="K7480" i="4"/>
  <c r="K7485" i="4"/>
  <c r="K7497" i="4"/>
  <c r="K7488" i="4"/>
  <c r="K7490" i="4"/>
  <c r="K7484" i="4"/>
  <c r="K7499" i="4"/>
  <c r="K7489" i="4"/>
  <c r="K7494" i="4"/>
  <c r="K7483" i="4"/>
  <c r="K7498" i="4"/>
  <c r="K7201" i="4"/>
  <c r="K7493" i="4"/>
  <c r="K7492" i="4"/>
  <c r="K7482" i="4"/>
  <c r="K7500" i="4"/>
  <c r="K7487" i="4"/>
  <c r="K7501" i="4"/>
  <c r="K7496" i="4"/>
  <c r="K7481" i="4"/>
  <c r="AG7549" i="4" l="1"/>
  <c r="J1091" i="4" s="1"/>
  <c r="AG7560" i="4"/>
  <c r="AG7572" i="4" s="1"/>
  <c r="J1639" i="4" s="1"/>
  <c r="J84" i="4"/>
  <c r="J80" i="4"/>
  <c r="J76" i="4"/>
  <c r="J72" i="4"/>
  <c r="J68" i="4"/>
  <c r="J64" i="4"/>
  <c r="J79" i="4"/>
  <c r="J71" i="4"/>
  <c r="J63" i="4"/>
  <c r="J83" i="4"/>
  <c r="J75" i="4"/>
  <c r="J67" i="4"/>
  <c r="J86" i="4"/>
  <c r="J82" i="4"/>
  <c r="J78" i="4"/>
  <c r="J74" i="4"/>
  <c r="J70" i="4"/>
  <c r="J66" i="4"/>
  <c r="J77" i="4"/>
  <c r="J85" i="4"/>
  <c r="J65" i="4"/>
  <c r="J73" i="4"/>
  <c r="J69" i="4"/>
  <c r="J81" i="4"/>
  <c r="AG7508" i="4"/>
  <c r="H7875" i="4"/>
  <c r="G7" i="4"/>
  <c r="J1067" i="4"/>
  <c r="J1063" i="4"/>
  <c r="J1059" i="4"/>
  <c r="J1055" i="4"/>
  <c r="J1051" i="4"/>
  <c r="J1047" i="4"/>
  <c r="J1068" i="4"/>
  <c r="J1062" i="4"/>
  <c r="J1057" i="4"/>
  <c r="J1052" i="4"/>
  <c r="J1065" i="4"/>
  <c r="J1054" i="4"/>
  <c r="J1066" i="4"/>
  <c r="J1061" i="4"/>
  <c r="J1056" i="4"/>
  <c r="J1050" i="4"/>
  <c r="J1070" i="4"/>
  <c r="J1060" i="4"/>
  <c r="J1049" i="4"/>
  <c r="J1064" i="4"/>
  <c r="J1053" i="4"/>
  <c r="J1069" i="4"/>
  <c r="J1058" i="4"/>
  <c r="J1048" i="4"/>
  <c r="J60" i="4"/>
  <c r="J56" i="4"/>
  <c r="J52" i="4"/>
  <c r="J48" i="4"/>
  <c r="J44" i="4"/>
  <c r="J40" i="4"/>
  <c r="J55" i="4"/>
  <c r="J47" i="4"/>
  <c r="J43" i="4"/>
  <c r="J59" i="4"/>
  <c r="J51" i="4"/>
  <c r="J39" i="4"/>
  <c r="J62" i="4"/>
  <c r="J58" i="4"/>
  <c r="J54" i="4"/>
  <c r="J50" i="4"/>
  <c r="J46" i="4"/>
  <c r="J42" i="4"/>
  <c r="J61" i="4"/>
  <c r="J45" i="4"/>
  <c r="J53" i="4"/>
  <c r="J57" i="4"/>
  <c r="J41" i="4"/>
  <c r="J49" i="4"/>
  <c r="J1043" i="4"/>
  <c r="J1039" i="4"/>
  <c r="J1035" i="4"/>
  <c r="J1031" i="4"/>
  <c r="J1027" i="4"/>
  <c r="J1023" i="4"/>
  <c r="J1046" i="4"/>
  <c r="J1041" i="4"/>
  <c r="J1036" i="4"/>
  <c r="J1030" i="4"/>
  <c r="J1025" i="4"/>
  <c r="J1044" i="4"/>
  <c r="J1033" i="4"/>
  <c r="J1028" i="4"/>
  <c r="J1045" i="4"/>
  <c r="J1040" i="4"/>
  <c r="J1034" i="4"/>
  <c r="J1029" i="4"/>
  <c r="J1024" i="4"/>
  <c r="J1038" i="4"/>
  <c r="J1042" i="4"/>
  <c r="J1026" i="4"/>
  <c r="J1037" i="4"/>
  <c r="J1032" i="4"/>
  <c r="AG7822" i="4"/>
  <c r="J7822" i="4" s="1"/>
  <c r="AG7559" i="4"/>
  <c r="J36" i="4"/>
  <c r="J32" i="4"/>
  <c r="J28" i="4"/>
  <c r="J24" i="4"/>
  <c r="J20" i="4"/>
  <c r="J16" i="4"/>
  <c r="J31" i="4"/>
  <c r="J23" i="4"/>
  <c r="J19" i="4"/>
  <c r="J35" i="4"/>
  <c r="J27" i="4"/>
  <c r="J15" i="4"/>
  <c r="J38" i="4"/>
  <c r="J34" i="4"/>
  <c r="J30" i="4"/>
  <c r="J26" i="4"/>
  <c r="J22" i="4"/>
  <c r="J18" i="4"/>
  <c r="J29" i="4"/>
  <c r="J25" i="4"/>
  <c r="J21" i="4"/>
  <c r="J33" i="4"/>
  <c r="J37" i="4"/>
  <c r="J17" i="4"/>
  <c r="J1637" i="4" l="1"/>
  <c r="J1350" i="4"/>
  <c r="J1342" i="4"/>
  <c r="AG7584" i="4"/>
  <c r="J1923" i="4" s="1"/>
  <c r="J1625" i="4"/>
  <c r="J1352" i="4"/>
  <c r="J1643" i="4"/>
  <c r="J1338" i="4"/>
  <c r="J1633" i="4"/>
  <c r="J1341" i="4"/>
  <c r="J1343" i="4"/>
  <c r="J1630" i="4"/>
  <c r="J1627" i="4"/>
  <c r="J1357" i="4"/>
  <c r="J1348" i="4"/>
  <c r="J1349" i="4"/>
  <c r="J1340" i="4"/>
  <c r="J1335" i="4"/>
  <c r="J1351" i="4"/>
  <c r="J1634" i="4"/>
  <c r="J1626" i="4"/>
  <c r="J1629" i="4"/>
  <c r="J1641" i="4"/>
  <c r="J1644" i="4"/>
  <c r="J1635" i="4"/>
  <c r="J1086" i="4"/>
  <c r="G7549" i="4"/>
  <c r="J1090" i="4"/>
  <c r="J1088" i="4"/>
  <c r="J1076" i="4"/>
  <c r="J1074" i="4"/>
  <c r="J1082" i="4"/>
  <c r="AG7550" i="4"/>
  <c r="J1111" i="4" s="1"/>
  <c r="J1080" i="4"/>
  <c r="J1072" i="4"/>
  <c r="J1078" i="4"/>
  <c r="AG7561" i="4"/>
  <c r="J1379" i="4" s="1"/>
  <c r="J1085" i="4"/>
  <c r="J1077" i="4"/>
  <c r="J1084" i="4"/>
  <c r="J1093" i="4"/>
  <c r="J1071" i="4"/>
  <c r="J1081" i="4"/>
  <c r="J1075" i="4"/>
  <c r="J1092" i="4"/>
  <c r="J1089" i="4"/>
  <c r="J1079" i="4"/>
  <c r="J1073" i="4"/>
  <c r="J1094" i="4"/>
  <c r="J1083" i="4"/>
  <c r="J1087" i="4"/>
  <c r="J1336" i="4"/>
  <c r="J1346" i="4"/>
  <c r="J1337" i="4"/>
  <c r="J1358" i="4"/>
  <c r="J1344" i="4"/>
  <c r="J1354" i="4"/>
  <c r="J1353" i="4"/>
  <c r="J1345" i="4"/>
  <c r="J1356" i="4"/>
  <c r="J1339" i="4"/>
  <c r="J1347" i="4"/>
  <c r="J1355" i="4"/>
  <c r="J1624" i="4"/>
  <c r="J1645" i="4"/>
  <c r="J1646" i="4"/>
  <c r="J1632" i="4"/>
  <c r="J1642" i="4"/>
  <c r="J1640" i="4"/>
  <c r="J1636" i="4"/>
  <c r="J1628" i="4"/>
  <c r="J1638" i="4"/>
  <c r="J1623" i="4"/>
  <c r="J1631" i="4"/>
  <c r="L1037" i="4"/>
  <c r="L1045" i="4"/>
  <c r="L1046" i="4"/>
  <c r="L53" i="4"/>
  <c r="L62" i="4"/>
  <c r="L44" i="4"/>
  <c r="L60" i="4"/>
  <c r="L1053" i="4"/>
  <c r="L1070" i="4"/>
  <c r="L1066" i="4"/>
  <c r="L1057" i="4"/>
  <c r="L1051" i="4"/>
  <c r="L1067" i="4"/>
  <c r="L1358" i="4"/>
  <c r="L1646" i="4"/>
  <c r="L1642" i="4"/>
  <c r="L1636" i="4"/>
  <c r="L1631" i="4"/>
  <c r="L69" i="4"/>
  <c r="L77" i="4"/>
  <c r="L78" i="4"/>
  <c r="L75" i="4"/>
  <c r="L79" i="4"/>
  <c r="L76" i="4"/>
  <c r="L1076" i="4"/>
  <c r="L1092" i="4"/>
  <c r="L1089" i="4"/>
  <c r="L1026" i="4"/>
  <c r="L1029" i="4"/>
  <c r="L1028" i="4"/>
  <c r="L1030" i="4"/>
  <c r="L1039" i="4"/>
  <c r="L49" i="4"/>
  <c r="L45" i="4"/>
  <c r="L50" i="4"/>
  <c r="L39" i="4"/>
  <c r="L47" i="4"/>
  <c r="L48" i="4"/>
  <c r="L1048" i="4"/>
  <c r="L1064" i="4"/>
  <c r="L1050" i="4"/>
  <c r="L1054" i="4"/>
  <c r="L1062" i="4"/>
  <c r="L1055" i="4"/>
  <c r="L1352" i="4"/>
  <c r="L1341" i="4"/>
  <c r="L1350" i="4"/>
  <c r="L1343" i="4"/>
  <c r="L1629" i="4"/>
  <c r="L1641" i="4"/>
  <c r="L1644" i="4"/>
  <c r="L73" i="4"/>
  <c r="L66" i="4"/>
  <c r="L82" i="4"/>
  <c r="L83" i="4"/>
  <c r="L64" i="4"/>
  <c r="L80" i="4"/>
  <c r="L1074" i="4"/>
  <c r="L1086" i="4"/>
  <c r="L1088" i="4"/>
  <c r="L1083" i="4"/>
  <c r="L22" i="4"/>
  <c r="L17" i="4"/>
  <c r="L26" i="4"/>
  <c r="L23" i="4"/>
  <c r="L24" i="4"/>
  <c r="L37" i="4"/>
  <c r="L30" i="4"/>
  <c r="L27" i="4"/>
  <c r="L31" i="4"/>
  <c r="L28" i="4"/>
  <c r="L1042" i="4"/>
  <c r="L1033" i="4"/>
  <c r="L1027" i="4"/>
  <c r="L41" i="4"/>
  <c r="L61" i="4"/>
  <c r="L54" i="4"/>
  <c r="L51" i="4"/>
  <c r="L55" i="4"/>
  <c r="L52" i="4"/>
  <c r="L1058" i="4"/>
  <c r="L1049" i="4"/>
  <c r="L1056" i="4"/>
  <c r="L1065" i="4"/>
  <c r="L1068" i="4"/>
  <c r="L1059" i="4"/>
  <c r="L1337" i="4"/>
  <c r="L1353" i="4"/>
  <c r="L1347" i="4"/>
  <c r="L1632" i="4"/>
  <c r="L1628" i="4"/>
  <c r="L1639" i="4"/>
  <c r="L65" i="4"/>
  <c r="L70" i="4"/>
  <c r="L86" i="4"/>
  <c r="L63" i="4"/>
  <c r="L68" i="4"/>
  <c r="L84" i="4"/>
  <c r="L1080" i="4"/>
  <c r="L1071" i="4"/>
  <c r="L1087" i="4"/>
  <c r="L21" i="4"/>
  <c r="L38" i="4"/>
  <c r="L19" i="4"/>
  <c r="L20" i="4"/>
  <c r="L36" i="4"/>
  <c r="L25" i="4"/>
  <c r="L29" i="4"/>
  <c r="L1034" i="4"/>
  <c r="L1036" i="4"/>
  <c r="L1043" i="4"/>
  <c r="L33" i="4"/>
  <c r="L18" i="4"/>
  <c r="L34" i="4"/>
  <c r="L35" i="4"/>
  <c r="L16" i="4"/>
  <c r="L32" i="4"/>
  <c r="L1032" i="4"/>
  <c r="L1038" i="4"/>
  <c r="L1040" i="4"/>
  <c r="L1044" i="4"/>
  <c r="L1041" i="4"/>
  <c r="L1031" i="4"/>
  <c r="L57" i="4"/>
  <c r="L42" i="4"/>
  <c r="L58" i="4"/>
  <c r="L59" i="4"/>
  <c r="L40" i="4"/>
  <c r="L56" i="4"/>
  <c r="L1069" i="4"/>
  <c r="L1060" i="4"/>
  <c r="L1061" i="4"/>
  <c r="L1052" i="4"/>
  <c r="L1047" i="4"/>
  <c r="L1063" i="4"/>
  <c r="L1357" i="4"/>
  <c r="L1348" i="4"/>
  <c r="L1335" i="4"/>
  <c r="L1351" i="4"/>
  <c r="L1630" i="4"/>
  <c r="L1637" i="4"/>
  <c r="L1633" i="4"/>
  <c r="L1643" i="4"/>
  <c r="L81" i="4"/>
  <c r="L85" i="4"/>
  <c r="L74" i="4"/>
  <c r="L67" i="4"/>
  <c r="L71" i="4"/>
  <c r="L72" i="4"/>
  <c r="L1085" i="4"/>
  <c r="L1077" i="4"/>
  <c r="L1081" i="4"/>
  <c r="L1091" i="4"/>
  <c r="G1066" i="4"/>
  <c r="G7505" i="4"/>
  <c r="G7547" i="4"/>
  <c r="G7506" i="4"/>
  <c r="J1331" i="4"/>
  <c r="J1327" i="4"/>
  <c r="J1323" i="4"/>
  <c r="J1319" i="4"/>
  <c r="J1315" i="4"/>
  <c r="J1311" i="4"/>
  <c r="J1334" i="4"/>
  <c r="J1329" i="4"/>
  <c r="J1324" i="4"/>
  <c r="J1318" i="4"/>
  <c r="J1313" i="4"/>
  <c r="J1332" i="4"/>
  <c r="J1321" i="4"/>
  <c r="J1333" i="4"/>
  <c r="J1328" i="4"/>
  <c r="J1322" i="4"/>
  <c r="J1317" i="4"/>
  <c r="J1312" i="4"/>
  <c r="J1326" i="4"/>
  <c r="J1316" i="4"/>
  <c r="J1320" i="4"/>
  <c r="J1330" i="4"/>
  <c r="J1325" i="4"/>
  <c r="J1314" i="4"/>
  <c r="AG7823" i="4"/>
  <c r="J7823" i="4" s="1"/>
  <c r="G7559" i="4"/>
  <c r="AG7571" i="4"/>
  <c r="G1056" i="4"/>
  <c r="L1023" i="4"/>
  <c r="AG7850" i="4"/>
  <c r="J7850" i="4" s="1"/>
  <c r="G7822" i="4"/>
  <c r="L7822" i="4"/>
  <c r="G1036" i="4"/>
  <c r="J1913" i="4"/>
  <c r="G7548" i="4"/>
  <c r="G7572" i="4"/>
  <c r="J1115" i="4"/>
  <c r="G7560" i="4"/>
  <c r="J108" i="4"/>
  <c r="J104" i="4"/>
  <c r="J100" i="4"/>
  <c r="J96" i="4"/>
  <c r="J92" i="4"/>
  <c r="J88" i="4"/>
  <c r="J107" i="4"/>
  <c r="J103" i="4"/>
  <c r="J95" i="4"/>
  <c r="J87" i="4"/>
  <c r="J99" i="4"/>
  <c r="J91" i="4"/>
  <c r="J110" i="4"/>
  <c r="J106" i="4"/>
  <c r="J102" i="4"/>
  <c r="J98" i="4"/>
  <c r="J94" i="4"/>
  <c r="J90" i="4"/>
  <c r="J109" i="4"/>
  <c r="J93" i="4"/>
  <c r="J97" i="4"/>
  <c r="J105" i="4"/>
  <c r="J89" i="4"/>
  <c r="J101" i="4"/>
  <c r="G7508" i="4"/>
  <c r="AG7509" i="4"/>
  <c r="J1377" i="4"/>
  <c r="J1368" i="4"/>
  <c r="G1054" i="4"/>
  <c r="G7507" i="4"/>
  <c r="AG7596" i="4" l="1"/>
  <c r="J1914" i="4"/>
  <c r="J1912" i="4"/>
  <c r="J1911" i="4"/>
  <c r="J1916" i="4"/>
  <c r="J1927" i="4"/>
  <c r="G1037" i="4"/>
  <c r="G68" i="4"/>
  <c r="G7584" i="4"/>
  <c r="J1918" i="4"/>
  <c r="J1920" i="4"/>
  <c r="L1082" i="4"/>
  <c r="J1922" i="4"/>
  <c r="J1926" i="4"/>
  <c r="J1917" i="4"/>
  <c r="J1928" i="4"/>
  <c r="J1925" i="4"/>
  <c r="J1919" i="4"/>
  <c r="L1075" i="4"/>
  <c r="L1078" i="4"/>
  <c r="L1073" i="4"/>
  <c r="L1338" i="4"/>
  <c r="L1079" i="4"/>
  <c r="L1355" i="4"/>
  <c r="J1929" i="4"/>
  <c r="J1921" i="4"/>
  <c r="J1915" i="4"/>
  <c r="J1931" i="4"/>
  <c r="L1344" i="4"/>
  <c r="J1924" i="4"/>
  <c r="J1933" i="4"/>
  <c r="J1932" i="4"/>
  <c r="J1934" i="4"/>
  <c r="J1930" i="4"/>
  <c r="L1084" i="4"/>
  <c r="L1349" i="4"/>
  <c r="L1072" i="4"/>
  <c r="L1356" i="4"/>
  <c r="L1336" i="4"/>
  <c r="L1634" i="4"/>
  <c r="L1090" i="4"/>
  <c r="L1345" i="4"/>
  <c r="J1369" i="4"/>
  <c r="J1367" i="4"/>
  <c r="G7550" i="4"/>
  <c r="G1352" i="4"/>
  <c r="J1370" i="4"/>
  <c r="J1118" i="4"/>
  <c r="J1374" i="4"/>
  <c r="J1105" i="4"/>
  <c r="G60" i="4"/>
  <c r="L1627" i="4"/>
  <c r="L1093" i="4"/>
  <c r="L1640" i="4"/>
  <c r="L1638" i="4"/>
  <c r="L1624" i="4"/>
  <c r="L1354" i="4"/>
  <c r="L1625" i="4"/>
  <c r="L1623" i="4"/>
  <c r="L1645" i="4"/>
  <c r="L1635" i="4"/>
  <c r="L1626" i="4"/>
  <c r="L1342" i="4"/>
  <c r="L1339" i="4"/>
  <c r="L1346" i="4"/>
  <c r="L1340" i="4"/>
  <c r="L1094" i="4"/>
  <c r="G1028" i="4"/>
  <c r="G28" i="4"/>
  <c r="G1053" i="4"/>
  <c r="G80" i="4"/>
  <c r="G21" i="4"/>
  <c r="G78" i="4"/>
  <c r="G45" i="4"/>
  <c r="G1641" i="4"/>
  <c r="G34" i="4"/>
  <c r="G17" i="4"/>
  <c r="G41" i="4"/>
  <c r="G53" i="4"/>
  <c r="G82" i="4"/>
  <c r="G1030" i="4"/>
  <c r="G1070" i="4"/>
  <c r="G1637" i="4"/>
  <c r="G1043" i="4"/>
  <c r="G25" i="4"/>
  <c r="G1062" i="4"/>
  <c r="G50" i="4"/>
  <c r="G1067" i="4"/>
  <c r="G62" i="4"/>
  <c r="G1074" i="4"/>
  <c r="G39" i="4"/>
  <c r="G19" i="4"/>
  <c r="G1625" i="4"/>
  <c r="G1073" i="4"/>
  <c r="AG7573" i="4"/>
  <c r="J1360" i="4"/>
  <c r="J1366" i="4"/>
  <c r="J1375" i="4"/>
  <c r="J1096" i="4"/>
  <c r="J1099" i="4"/>
  <c r="G24" i="4"/>
  <c r="G49" i="4"/>
  <c r="G20" i="4"/>
  <c r="G51" i="4"/>
  <c r="J1373" i="4"/>
  <c r="J1381" i="4"/>
  <c r="J1359" i="4"/>
  <c r="J1114" i="4"/>
  <c r="G1088" i="4"/>
  <c r="G1636" i="4"/>
  <c r="J1378" i="4"/>
  <c r="J1380" i="4"/>
  <c r="J1376" i="4"/>
  <c r="J1361" i="4"/>
  <c r="J1382" i="4"/>
  <c r="J1371" i="4"/>
  <c r="G1629" i="4"/>
  <c r="G1351" i="4"/>
  <c r="G1639" i="4"/>
  <c r="J1117" i="4"/>
  <c r="J1106" i="4"/>
  <c r="J1098" i="4"/>
  <c r="J1102" i="4"/>
  <c r="J1110" i="4"/>
  <c r="J1103" i="4"/>
  <c r="G1057" i="4"/>
  <c r="G1034" i="4"/>
  <c r="G1046" i="4"/>
  <c r="G71" i="4"/>
  <c r="G81" i="4"/>
  <c r="G1357" i="4"/>
  <c r="G1061" i="4"/>
  <c r="G33" i="4"/>
  <c r="G29" i="4"/>
  <c r="G1068" i="4"/>
  <c r="G54" i="4"/>
  <c r="G27" i="4"/>
  <c r="G23" i="4"/>
  <c r="G1086" i="4"/>
  <c r="G1039" i="4"/>
  <c r="G1026" i="4"/>
  <c r="G44" i="4"/>
  <c r="G1045" i="4"/>
  <c r="G1348" i="4"/>
  <c r="AG7562" i="4"/>
  <c r="J1403" i="4" s="1"/>
  <c r="J1101" i="4"/>
  <c r="J1097" i="4"/>
  <c r="J1104" i="4"/>
  <c r="J1113" i="4"/>
  <c r="J1116" i="4"/>
  <c r="J1107" i="4"/>
  <c r="G22" i="4"/>
  <c r="G7561" i="4"/>
  <c r="J1362" i="4"/>
  <c r="J1365" i="4"/>
  <c r="J1364" i="4"/>
  <c r="J1372" i="4"/>
  <c r="J1363" i="4"/>
  <c r="AG7551" i="4"/>
  <c r="J1127" i="4" s="1"/>
  <c r="J1112" i="4"/>
  <c r="J1108" i="4"/>
  <c r="J1109" i="4"/>
  <c r="J1100" i="4"/>
  <c r="J1095" i="4"/>
  <c r="G1029" i="4"/>
  <c r="G1027" i="4"/>
  <c r="G1354" i="4"/>
  <c r="G1344" i="4"/>
  <c r="G1644" i="4"/>
  <c r="G56" i="4"/>
  <c r="G59" i="4"/>
  <c r="G35" i="4"/>
  <c r="G1337" i="4"/>
  <c r="G1065" i="4"/>
  <c r="G31" i="4"/>
  <c r="G30" i="4"/>
  <c r="G26" i="4"/>
  <c r="G40" i="4"/>
  <c r="G58" i="4"/>
  <c r="G1032" i="4"/>
  <c r="G16" i="4"/>
  <c r="G1336" i="4"/>
  <c r="G1058" i="4"/>
  <c r="G37" i="4"/>
  <c r="G1335" i="4"/>
  <c r="L1924" i="4"/>
  <c r="L1933" i="4"/>
  <c r="L1934" i="4"/>
  <c r="L1930" i="4"/>
  <c r="L1923" i="4"/>
  <c r="G18" i="4"/>
  <c r="G1049" i="4"/>
  <c r="G1060" i="4"/>
  <c r="G36" i="4"/>
  <c r="G32" i="4"/>
  <c r="G1347" i="4"/>
  <c r="G1083" i="4"/>
  <c r="G57" i="4"/>
  <c r="G84" i="4"/>
  <c r="G1044" i="4"/>
  <c r="L15" i="4"/>
  <c r="L1381" i="4"/>
  <c r="L1375" i="4"/>
  <c r="L109" i="4"/>
  <c r="L107" i="4"/>
  <c r="L1096" i="4"/>
  <c r="L1917" i="4"/>
  <c r="L1925" i="4"/>
  <c r="L1312" i="4"/>
  <c r="L1311" i="4"/>
  <c r="G1084" i="4"/>
  <c r="G1091" i="4"/>
  <c r="L1370" i="4"/>
  <c r="L1377" i="4"/>
  <c r="L110" i="4"/>
  <c r="L1097" i="4"/>
  <c r="L1113" i="4"/>
  <c r="L1107" i="4"/>
  <c r="L1912" i="4"/>
  <c r="L1913" i="4"/>
  <c r="L1911" i="4"/>
  <c r="L1316" i="4"/>
  <c r="L1332" i="4"/>
  <c r="L1319" i="4"/>
  <c r="G1081" i="4"/>
  <c r="G1047" i="4"/>
  <c r="G1041" i="4"/>
  <c r="G1071" i="4"/>
  <c r="G1080" i="4"/>
  <c r="G65" i="4"/>
  <c r="G1033" i="4"/>
  <c r="G83" i="4"/>
  <c r="G66" i="4"/>
  <c r="G1343" i="4"/>
  <c r="G1341" i="4"/>
  <c r="G1055" i="4"/>
  <c r="G1064" i="4"/>
  <c r="G48" i="4"/>
  <c r="G1079" i="4"/>
  <c r="G1092" i="4"/>
  <c r="G1076" i="4"/>
  <c r="G76" i="4"/>
  <c r="G75" i="4"/>
  <c r="G77" i="4"/>
  <c r="G1631" i="4"/>
  <c r="G1646" i="4"/>
  <c r="G1358" i="4"/>
  <c r="L43" i="4"/>
  <c r="L46" i="4"/>
  <c r="L1035" i="4"/>
  <c r="L1025" i="4"/>
  <c r="L1024" i="4"/>
  <c r="G72" i="4"/>
  <c r="G1643" i="4"/>
  <c r="L1369" i="4"/>
  <c r="L1367" i="4"/>
  <c r="L97" i="4"/>
  <c r="L94" i="4"/>
  <c r="L95" i="4"/>
  <c r="L92" i="4"/>
  <c r="L108" i="4"/>
  <c r="L1116" i="4"/>
  <c r="L1916" i="4"/>
  <c r="L1914" i="4"/>
  <c r="L1927" i="4"/>
  <c r="L1314" i="4"/>
  <c r="L1322" i="4"/>
  <c r="L1329" i="4"/>
  <c r="G1031" i="4"/>
  <c r="G1075" i="4"/>
  <c r="G1085" i="4"/>
  <c r="G74" i="4"/>
  <c r="G1630" i="4"/>
  <c r="L1378" i="4"/>
  <c r="L1361" i="4"/>
  <c r="L1382" i="4"/>
  <c r="L101" i="4"/>
  <c r="L93" i="4"/>
  <c r="L98" i="4"/>
  <c r="L91" i="4"/>
  <c r="L103" i="4"/>
  <c r="L96" i="4"/>
  <c r="L1112" i="4"/>
  <c r="L1109" i="4"/>
  <c r="L1095" i="4"/>
  <c r="L1111" i="4"/>
  <c r="G67" i="4"/>
  <c r="G52" i="4"/>
  <c r="L1918" i="4"/>
  <c r="L1929" i="4"/>
  <c r="L1921" i="4"/>
  <c r="L1920" i="4"/>
  <c r="L1915" i="4"/>
  <c r="L1931" i="4"/>
  <c r="G38" i="4"/>
  <c r="G1069" i="4"/>
  <c r="G1038" i="4"/>
  <c r="G1040" i="4"/>
  <c r="L1325" i="4"/>
  <c r="L1326" i="4"/>
  <c r="L1328" i="4"/>
  <c r="L1313" i="4"/>
  <c r="L1334" i="4"/>
  <c r="L1323" i="4"/>
  <c r="G1640" i="4"/>
  <c r="G55" i="4"/>
  <c r="G86" i="4"/>
  <c r="G70" i="4"/>
  <c r="G63" i="4"/>
  <c r="L1373" i="4"/>
  <c r="L89" i="4"/>
  <c r="L1922" i="4"/>
  <c r="L1318" i="4"/>
  <c r="G1077" i="4"/>
  <c r="G85" i="4"/>
  <c r="G1633" i="4"/>
  <c r="G1340" i="4"/>
  <c r="G1063" i="4"/>
  <c r="G1052" i="4"/>
  <c r="G42" i="4"/>
  <c r="G1087" i="4"/>
  <c r="G1072" i="4"/>
  <c r="G1628" i="4"/>
  <c r="G1632" i="4"/>
  <c r="G1353" i="4"/>
  <c r="G1059" i="4"/>
  <c r="G61" i="4"/>
  <c r="G1042" i="4"/>
  <c r="G64" i="4"/>
  <c r="G73" i="4"/>
  <c r="G1350" i="4"/>
  <c r="G1338" i="4"/>
  <c r="G1050" i="4"/>
  <c r="G1048" i="4"/>
  <c r="G47" i="4"/>
  <c r="G1089" i="4"/>
  <c r="G1090" i="4"/>
  <c r="G79" i="4"/>
  <c r="G69" i="4"/>
  <c r="G1642" i="4"/>
  <c r="G1051" i="4"/>
  <c r="G1933" i="4"/>
  <c r="G1332" i="4"/>
  <c r="G1329" i="4"/>
  <c r="J132" i="4"/>
  <c r="J128" i="4"/>
  <c r="J124" i="4"/>
  <c r="J120" i="4"/>
  <c r="J116" i="4"/>
  <c r="J112" i="4"/>
  <c r="J127" i="4"/>
  <c r="J115" i="4"/>
  <c r="J131" i="4"/>
  <c r="J123" i="4"/>
  <c r="J119" i="4"/>
  <c r="J111" i="4"/>
  <c r="J134" i="4"/>
  <c r="J130" i="4"/>
  <c r="J126" i="4"/>
  <c r="J122" i="4"/>
  <c r="J118" i="4"/>
  <c r="J114" i="4"/>
  <c r="J125" i="4"/>
  <c r="J117" i="4"/>
  <c r="J129" i="4"/>
  <c r="J121" i="4"/>
  <c r="J133" i="4"/>
  <c r="J113" i="4"/>
  <c r="G7509" i="4"/>
  <c r="AG7510" i="4"/>
  <c r="G94" i="4"/>
  <c r="J1395" i="4"/>
  <c r="J1398" i="4"/>
  <c r="J1401" i="4"/>
  <c r="J1386" i="4"/>
  <c r="J1390" i="4"/>
  <c r="J1400" i="4"/>
  <c r="J1124" i="4"/>
  <c r="J1667" i="4"/>
  <c r="J1663" i="4"/>
  <c r="J1659" i="4"/>
  <c r="J1655" i="4"/>
  <c r="J1651" i="4"/>
  <c r="J1647" i="4"/>
  <c r="J1670" i="4"/>
  <c r="J1665" i="4"/>
  <c r="J1660" i="4"/>
  <c r="J1654" i="4"/>
  <c r="J1649" i="4"/>
  <c r="J1662" i="4"/>
  <c r="J1652" i="4"/>
  <c r="J1661" i="4"/>
  <c r="J1650" i="4"/>
  <c r="J1669" i="4"/>
  <c r="J1664" i="4"/>
  <c r="J1658" i="4"/>
  <c r="J1653" i="4"/>
  <c r="J1648" i="4"/>
  <c r="J1668" i="4"/>
  <c r="J1657" i="4"/>
  <c r="J1666" i="4"/>
  <c r="J1656" i="4"/>
  <c r="G7573" i="4"/>
  <c r="AG7585" i="4"/>
  <c r="G107" i="4"/>
  <c r="J2219" i="4"/>
  <c r="J2215" i="4"/>
  <c r="J2211" i="4"/>
  <c r="J2207" i="4"/>
  <c r="J2203" i="4"/>
  <c r="J2199" i="4"/>
  <c r="J2218" i="4"/>
  <c r="J2213" i="4"/>
  <c r="J2208" i="4"/>
  <c r="J2202" i="4"/>
  <c r="J2222" i="4"/>
  <c r="J2217" i="4"/>
  <c r="J2212" i="4"/>
  <c r="J2206" i="4"/>
  <c r="J2201" i="4"/>
  <c r="J2216" i="4"/>
  <c r="J2205" i="4"/>
  <c r="J2221" i="4"/>
  <c r="J2200" i="4"/>
  <c r="J2220" i="4"/>
  <c r="J2214" i="4"/>
  <c r="J2204" i="4"/>
  <c r="J2210" i="4"/>
  <c r="J2209" i="4"/>
  <c r="G7596" i="4"/>
  <c r="AG7608" i="4"/>
  <c r="G7850" i="4"/>
  <c r="L7850" i="4"/>
  <c r="J1619" i="4"/>
  <c r="J1615" i="4"/>
  <c r="J1611" i="4"/>
  <c r="J1607" i="4"/>
  <c r="J1603" i="4"/>
  <c r="J1599" i="4"/>
  <c r="J1622" i="4"/>
  <c r="J1617" i="4"/>
  <c r="J1612" i="4"/>
  <c r="J1606" i="4"/>
  <c r="J1601" i="4"/>
  <c r="J1614" i="4"/>
  <c r="J1604" i="4"/>
  <c r="J1618" i="4"/>
  <c r="J1608" i="4"/>
  <c r="J1621" i="4"/>
  <c r="J1616" i="4"/>
  <c r="J1610" i="4"/>
  <c r="J1605" i="4"/>
  <c r="J1600" i="4"/>
  <c r="J1620" i="4"/>
  <c r="J1609" i="4"/>
  <c r="J1613" i="4"/>
  <c r="J1602" i="4"/>
  <c r="AG7824" i="4"/>
  <c r="J7824" i="4" s="1"/>
  <c r="G7571" i="4"/>
  <c r="AG7583" i="4"/>
  <c r="G1328" i="4"/>
  <c r="G1334" i="4"/>
  <c r="G1925" i="4"/>
  <c r="G1023" i="4"/>
  <c r="AG7851" i="4"/>
  <c r="J7851" i="4" s="1"/>
  <c r="G7823" i="4"/>
  <c r="L7823" i="4"/>
  <c r="J1123" i="4" l="1"/>
  <c r="J1128" i="4"/>
  <c r="G1339" i="4"/>
  <c r="G1078" i="4"/>
  <c r="G1645" i="4"/>
  <c r="G1624" i="4"/>
  <c r="G1627" i="4"/>
  <c r="G1107" i="4"/>
  <c r="G1356" i="4"/>
  <c r="G1345" i="4"/>
  <c r="L1101" i="4"/>
  <c r="G1094" i="4"/>
  <c r="G1915" i="4"/>
  <c r="J1389" i="4"/>
  <c r="J1392" i="4"/>
  <c r="J1404" i="4"/>
  <c r="G1634" i="4"/>
  <c r="L1376" i="4"/>
  <c r="G1626" i="4"/>
  <c r="L1932" i="4"/>
  <c r="G1355" i="4"/>
  <c r="G1623" i="4"/>
  <c r="G1112" i="4"/>
  <c r="G1382" i="4"/>
  <c r="J1405" i="4"/>
  <c r="J1385" i="4"/>
  <c r="J1391" i="4"/>
  <c r="G15" i="4"/>
  <c r="G1638" i="4"/>
  <c r="G1082" i="4"/>
  <c r="L1108" i="4"/>
  <c r="L1371" i="4"/>
  <c r="L1380" i="4"/>
  <c r="G1342" i="4"/>
  <c r="G1349" i="4"/>
  <c r="J1122" i="4"/>
  <c r="J1136" i="4"/>
  <c r="J1142" i="4"/>
  <c r="G108" i="4"/>
  <c r="G1635" i="4"/>
  <c r="G1346" i="4"/>
  <c r="J1140" i="4"/>
  <c r="J1121" i="4"/>
  <c r="J1131" i="4"/>
  <c r="G1380" i="4"/>
  <c r="G7551" i="4"/>
  <c r="J1125" i="4"/>
  <c r="J1132" i="4"/>
  <c r="J1139" i="4"/>
  <c r="L1114" i="4"/>
  <c r="L1100" i="4"/>
  <c r="L1104" i="4"/>
  <c r="L1374" i="4"/>
  <c r="L1110" i="4"/>
  <c r="G1093" i="4"/>
  <c r="AG7574" i="4"/>
  <c r="J1687" i="4" s="1"/>
  <c r="J1394" i="4"/>
  <c r="J1396" i="4"/>
  <c r="J1397" i="4"/>
  <c r="J1388" i="4"/>
  <c r="J1383" i="4"/>
  <c r="J1399" i="4"/>
  <c r="G1369" i="4"/>
  <c r="G1111" i="4"/>
  <c r="G91" i="4"/>
  <c r="G1916" i="4"/>
  <c r="G1917" i="4"/>
  <c r="G1312" i="4"/>
  <c r="G7562" i="4"/>
  <c r="J1384" i="4"/>
  <c r="J1406" i="4"/>
  <c r="J1402" i="4"/>
  <c r="J1393" i="4"/>
  <c r="J1387" i="4"/>
  <c r="G1381" i="4"/>
  <c r="AG7563" i="4"/>
  <c r="J1138" i="4"/>
  <c r="J1120" i="4"/>
  <c r="J1141" i="4"/>
  <c r="J1126" i="4"/>
  <c r="J1119" i="4"/>
  <c r="J1135" i="4"/>
  <c r="G1361" i="4"/>
  <c r="J1133" i="4"/>
  <c r="J1129" i="4"/>
  <c r="J1130" i="4"/>
  <c r="J1134" i="4"/>
  <c r="J1137" i="4"/>
  <c r="G1095" i="4"/>
  <c r="G1367" i="4"/>
  <c r="G1316" i="4"/>
  <c r="G1922" i="4"/>
  <c r="G1918" i="4"/>
  <c r="G1927" i="4"/>
  <c r="G1114" i="4"/>
  <c r="G93" i="4"/>
  <c r="G1113" i="4"/>
  <c r="G92" i="4"/>
  <c r="G1377" i="4"/>
  <c r="G1314" i="4"/>
  <c r="G89" i="4"/>
  <c r="G1325" i="4"/>
  <c r="G1921" i="4"/>
  <c r="G1109" i="4"/>
  <c r="G103" i="4"/>
  <c r="G101" i="4"/>
  <c r="G1376" i="4"/>
  <c r="G1914" i="4"/>
  <c r="G1101" i="4"/>
  <c r="G1319" i="4"/>
  <c r="G1913" i="4"/>
  <c r="G1097" i="4"/>
  <c r="G109" i="4"/>
  <c r="G1934" i="4"/>
  <c r="G98" i="4"/>
  <c r="G1116" i="4"/>
  <c r="G1311" i="4"/>
  <c r="G1096" i="4"/>
  <c r="G1108" i="4"/>
  <c r="G96" i="4"/>
  <c r="G1378" i="4"/>
  <c r="G95" i="4"/>
  <c r="G1923" i="4"/>
  <c r="G1318" i="4"/>
  <c r="G1931" i="4"/>
  <c r="G1920" i="4"/>
  <c r="G1929" i="4"/>
  <c r="G1323" i="4"/>
  <c r="G1313" i="4"/>
  <c r="G1326" i="4"/>
  <c r="G1911" i="4"/>
  <c r="G1912" i="4"/>
  <c r="G1375" i="4"/>
  <c r="G1373" i="4"/>
  <c r="G1104" i="4"/>
  <c r="G110" i="4"/>
  <c r="G97" i="4"/>
  <c r="G1370" i="4"/>
  <c r="G1110" i="4"/>
  <c r="G1322" i="4"/>
  <c r="G1930" i="4"/>
  <c r="G1932" i="4"/>
  <c r="G1924" i="4"/>
  <c r="L2217" i="4"/>
  <c r="L1609" i="4"/>
  <c r="L1610" i="4"/>
  <c r="L1618" i="4"/>
  <c r="L1606" i="4"/>
  <c r="L1599" i="4"/>
  <c r="L1615" i="4"/>
  <c r="L2204" i="4"/>
  <c r="L2221" i="4"/>
  <c r="L2206" i="4"/>
  <c r="L2202" i="4"/>
  <c r="L2199" i="4"/>
  <c r="L2215" i="4"/>
  <c r="L1656" i="4"/>
  <c r="L1648" i="4"/>
  <c r="L1669" i="4"/>
  <c r="L1662" i="4"/>
  <c r="L1665" i="4"/>
  <c r="L1655" i="4"/>
  <c r="L1138" i="4"/>
  <c r="L1120" i="4"/>
  <c r="L1126" i="4"/>
  <c r="L1119" i="4"/>
  <c r="L1135" i="4"/>
  <c r="L1405" i="4"/>
  <c r="L1385" i="4"/>
  <c r="L1391" i="4"/>
  <c r="L114" i="4"/>
  <c r="L123" i="4"/>
  <c r="L128" i="4"/>
  <c r="L1098" i="4"/>
  <c r="L104" i="4"/>
  <c r="L105" i="4"/>
  <c r="L1372" i="4"/>
  <c r="L1327" i="4"/>
  <c r="L1330" i="4"/>
  <c r="L1926" i="4"/>
  <c r="L1105" i="4"/>
  <c r="L100" i="4"/>
  <c r="L1359" i="4"/>
  <c r="G1025" i="4"/>
  <c r="L1616" i="4"/>
  <c r="L1612" i="4"/>
  <c r="L1619" i="4"/>
  <c r="L2205" i="4"/>
  <c r="L2208" i="4"/>
  <c r="L2219" i="4"/>
  <c r="L1653" i="4"/>
  <c r="L1649" i="4"/>
  <c r="L1670" i="4"/>
  <c r="L1659" i="4"/>
  <c r="L1128" i="4"/>
  <c r="L1124" i="4"/>
  <c r="L1132" i="4"/>
  <c r="L1123" i="4"/>
  <c r="L1389" i="4"/>
  <c r="L1390" i="4"/>
  <c r="L1392" i="4"/>
  <c r="L1401" i="4"/>
  <c r="L1404" i="4"/>
  <c r="L1395" i="4"/>
  <c r="L129" i="4"/>
  <c r="L118" i="4"/>
  <c r="L134" i="4"/>
  <c r="L131" i="4"/>
  <c r="L116" i="4"/>
  <c r="L132" i="4"/>
  <c r="G1035" i="4"/>
  <c r="L1103" i="4"/>
  <c r="L1106" i="4"/>
  <c r="L87" i="4"/>
  <c r="L1363" i="4"/>
  <c r="L1362" i="4"/>
  <c r="L1315" i="4"/>
  <c r="L1321" i="4"/>
  <c r="L1320" i="4"/>
  <c r="L113" i="4"/>
  <c r="L111" i="4"/>
  <c r="L120" i="4"/>
  <c r="L1928" i="4"/>
  <c r="L1099" i="4"/>
  <c r="L99" i="4"/>
  <c r="L1366" i="4"/>
  <c r="L1117" i="4"/>
  <c r="L106" i="4"/>
  <c r="L1379" i="4"/>
  <c r="L1365" i="4"/>
  <c r="L1333" i="4"/>
  <c r="L1919" i="4"/>
  <c r="L1115" i="4"/>
  <c r="L1118" i="4"/>
  <c r="L102" i="4"/>
  <c r="L1360" i="4"/>
  <c r="G46" i="4"/>
  <c r="L1614" i="4"/>
  <c r="L2220" i="4"/>
  <c r="L1658" i="4"/>
  <c r="L1647" i="4"/>
  <c r="L1130" i="4"/>
  <c r="L1396" i="4"/>
  <c r="L1383" i="4"/>
  <c r="L1613" i="4"/>
  <c r="L1608" i="4"/>
  <c r="L1622" i="4"/>
  <c r="L2210" i="4"/>
  <c r="L2201" i="4"/>
  <c r="L2218" i="4"/>
  <c r="L1668" i="4"/>
  <c r="L1652" i="4"/>
  <c r="L1651" i="4"/>
  <c r="L1136" i="4"/>
  <c r="L1142" i="4"/>
  <c r="L1384" i="4"/>
  <c r="L1387" i="4"/>
  <c r="L133" i="4"/>
  <c r="L126" i="4"/>
  <c r="L127" i="4"/>
  <c r="G1024" i="4"/>
  <c r="G43" i="4"/>
  <c r="L1368" i="4"/>
  <c r="L1102" i="4"/>
  <c r="L88" i="4"/>
  <c r="L90" i="4"/>
  <c r="L1364" i="4"/>
  <c r="L1331" i="4"/>
  <c r="L1324" i="4"/>
  <c r="L1317" i="4"/>
  <c r="G2217" i="4"/>
  <c r="J1955" i="4"/>
  <c r="J1951" i="4"/>
  <c r="J1947" i="4"/>
  <c r="J1943" i="4"/>
  <c r="J1939" i="4"/>
  <c r="J1935" i="4"/>
  <c r="J1957" i="4"/>
  <c r="J1952" i="4"/>
  <c r="J1946" i="4"/>
  <c r="J1941" i="4"/>
  <c r="J1936" i="4"/>
  <c r="J1956" i="4"/>
  <c r="J1949" i="4"/>
  <c r="J1942" i="4"/>
  <c r="J1953" i="4"/>
  <c r="J1938" i="4"/>
  <c r="J1958" i="4"/>
  <c r="J1944" i="4"/>
  <c r="J1954" i="4"/>
  <c r="J1948" i="4"/>
  <c r="J1940" i="4"/>
  <c r="J1945" i="4"/>
  <c r="J1950" i="4"/>
  <c r="J1937" i="4"/>
  <c r="G7585" i="4"/>
  <c r="AG7597" i="4"/>
  <c r="J1679" i="4"/>
  <c r="J1686" i="4"/>
  <c r="J1684" i="4"/>
  <c r="J1672" i="4"/>
  <c r="J1674" i="4"/>
  <c r="J1677" i="4"/>
  <c r="J1907" i="4"/>
  <c r="J1903" i="4"/>
  <c r="J1899" i="4"/>
  <c r="J1895" i="4"/>
  <c r="J1891" i="4"/>
  <c r="J1887" i="4"/>
  <c r="J1909" i="4"/>
  <c r="J1904" i="4"/>
  <c r="J1898" i="4"/>
  <c r="J1893" i="4"/>
  <c r="J1888" i="4"/>
  <c r="J1906" i="4"/>
  <c r="J1900" i="4"/>
  <c r="J1892" i="4"/>
  <c r="J1902" i="4"/>
  <c r="J1889" i="4"/>
  <c r="J1901" i="4"/>
  <c r="J1905" i="4"/>
  <c r="J1897" i="4"/>
  <c r="J1890" i="4"/>
  <c r="J1910" i="4"/>
  <c r="J1896" i="4"/>
  <c r="J1908" i="4"/>
  <c r="J1894" i="4"/>
  <c r="AG7825" i="4"/>
  <c r="J7825" i="4" s="1"/>
  <c r="G7583" i="4"/>
  <c r="AG7595" i="4"/>
  <c r="D14" i="6"/>
  <c r="E14" i="6" s="1"/>
  <c r="G1606" i="4"/>
  <c r="J2507" i="4"/>
  <c r="J2503" i="4"/>
  <c r="J2499" i="4"/>
  <c r="J2495" i="4"/>
  <c r="J2491" i="4"/>
  <c r="J2487" i="4"/>
  <c r="J2506" i="4"/>
  <c r="J2501" i="4"/>
  <c r="J2496" i="4"/>
  <c r="J2490" i="4"/>
  <c r="J2510" i="4"/>
  <c r="J2505" i="4"/>
  <c r="J2500" i="4"/>
  <c r="J2494" i="4"/>
  <c r="J2489" i="4"/>
  <c r="J2504" i="4"/>
  <c r="J2493" i="4"/>
  <c r="J2498" i="4"/>
  <c r="J2508" i="4"/>
  <c r="J2502" i="4"/>
  <c r="J2492" i="4"/>
  <c r="J2509" i="4"/>
  <c r="J2488" i="4"/>
  <c r="J2497" i="4"/>
  <c r="G7608" i="4"/>
  <c r="AG7620" i="4"/>
  <c r="G2199" i="4"/>
  <c r="J1427" i="4"/>
  <c r="J1423" i="4"/>
  <c r="J1419" i="4"/>
  <c r="J1415" i="4"/>
  <c r="J1411" i="4"/>
  <c r="J1407" i="4"/>
  <c r="J1430" i="4"/>
  <c r="J1425" i="4"/>
  <c r="J1420" i="4"/>
  <c r="J1414" i="4"/>
  <c r="J1409" i="4"/>
  <c r="J1428" i="4"/>
  <c r="J1422" i="4"/>
  <c r="J1412" i="4"/>
  <c r="J1429" i="4"/>
  <c r="J1424" i="4"/>
  <c r="J1418" i="4"/>
  <c r="J1413" i="4"/>
  <c r="J1408" i="4"/>
  <c r="J1417" i="4"/>
  <c r="J1426" i="4"/>
  <c r="J1421" i="4"/>
  <c r="J1416" i="4"/>
  <c r="J1410" i="4"/>
  <c r="G7563" i="4"/>
  <c r="AG7575" i="4"/>
  <c r="J156" i="4"/>
  <c r="J152" i="4"/>
  <c r="J148" i="4"/>
  <c r="J144" i="4"/>
  <c r="J140" i="4"/>
  <c r="J136" i="4"/>
  <c r="J155" i="4"/>
  <c r="J147" i="4"/>
  <c r="J139" i="4"/>
  <c r="J135" i="4"/>
  <c r="J151" i="4"/>
  <c r="J143" i="4"/>
  <c r="J158" i="4"/>
  <c r="J154" i="4"/>
  <c r="J150" i="4"/>
  <c r="J146" i="4"/>
  <c r="J142" i="4"/>
  <c r="J138" i="4"/>
  <c r="J157" i="4"/>
  <c r="J141" i="4"/>
  <c r="J149" i="4"/>
  <c r="J153" i="4"/>
  <c r="J137" i="4"/>
  <c r="J145" i="4"/>
  <c r="G7510" i="4"/>
  <c r="AG7511" i="4"/>
  <c r="G7851" i="4"/>
  <c r="L7851" i="4"/>
  <c r="AG7852" i="4"/>
  <c r="J7852" i="4" s="1"/>
  <c r="G7824" i="4"/>
  <c r="L7824" i="4"/>
  <c r="G1132" i="4"/>
  <c r="G1658" i="4" l="1"/>
  <c r="L1125" i="4"/>
  <c r="L1141" i="4"/>
  <c r="G1371" i="4"/>
  <c r="G1652" i="4"/>
  <c r="L1122" i="4"/>
  <c r="G1100" i="4"/>
  <c r="G7574" i="4"/>
  <c r="J1689" i="4"/>
  <c r="J1690" i="4"/>
  <c r="J1673" i="4"/>
  <c r="J1681" i="4"/>
  <c r="J1675" i="4"/>
  <c r="J1691" i="4"/>
  <c r="G1612" i="4"/>
  <c r="G1383" i="4"/>
  <c r="J1688" i="4"/>
  <c r="J1680" i="4"/>
  <c r="J1682" i="4"/>
  <c r="J1694" i="4"/>
  <c r="J1692" i="4"/>
  <c r="J1683" i="4"/>
  <c r="G1374" i="4"/>
  <c r="G1138" i="4"/>
  <c r="AG7586" i="4"/>
  <c r="J1678" i="4"/>
  <c r="J1685" i="4"/>
  <c r="J1693" i="4"/>
  <c r="J1676" i="4"/>
  <c r="J1671" i="4"/>
  <c r="L1402" i="4"/>
  <c r="L1139" i="4"/>
  <c r="G1120" i="4"/>
  <c r="G1653" i="4"/>
  <c r="G2221" i="4"/>
  <c r="G129" i="4"/>
  <c r="G1123" i="4"/>
  <c r="G127" i="4"/>
  <c r="G1122" i="4"/>
  <c r="G2218" i="4"/>
  <c r="G1130" i="4"/>
  <c r="G123" i="4"/>
  <c r="G2206" i="4"/>
  <c r="G1391" i="4"/>
  <c r="G133" i="4"/>
  <c r="G1395" i="4"/>
  <c r="G1659" i="4"/>
  <c r="G1390" i="4"/>
  <c r="G1119" i="4"/>
  <c r="G1142" i="4"/>
  <c r="G2210" i="4"/>
  <c r="G131" i="4"/>
  <c r="G2219" i="4"/>
  <c r="G1669" i="4"/>
  <c r="G2204" i="4"/>
  <c r="G1618" i="4"/>
  <c r="G113" i="4"/>
  <c r="G126" i="4"/>
  <c r="G1651" i="4"/>
  <c r="G111" i="4"/>
  <c r="G116" i="4"/>
  <c r="G1392" i="4"/>
  <c r="G1128" i="4"/>
  <c r="G1619" i="4"/>
  <c r="G114" i="4"/>
  <c r="G1135" i="4"/>
  <c r="G1662" i="4"/>
  <c r="G2215" i="4"/>
  <c r="G1136" i="4"/>
  <c r="G1622" i="4"/>
  <c r="G2220" i="4"/>
  <c r="G128" i="4"/>
  <c r="G1648" i="4"/>
  <c r="G134" i="4"/>
  <c r="G1404" i="4"/>
  <c r="G1389" i="4"/>
  <c r="G1124" i="4"/>
  <c r="G1670" i="4"/>
  <c r="G2208" i="4"/>
  <c r="G1616" i="4"/>
  <c r="G1405" i="4"/>
  <c r="G1656" i="4"/>
  <c r="G1615" i="4"/>
  <c r="G1610" i="4"/>
  <c r="G1614" i="4"/>
  <c r="G1384" i="4"/>
  <c r="G2201" i="4"/>
  <c r="G1613" i="4"/>
  <c r="G1647" i="4"/>
  <c r="G1387" i="4"/>
  <c r="G1668" i="4"/>
  <c r="G1396" i="4"/>
  <c r="G1655" i="4"/>
  <c r="G2202" i="4"/>
  <c r="G1385" i="4"/>
  <c r="G1126" i="4"/>
  <c r="G132" i="4"/>
  <c r="G118" i="4"/>
  <c r="G1401" i="4"/>
  <c r="G1649" i="4"/>
  <c r="G2205" i="4"/>
  <c r="G1665" i="4"/>
  <c r="G1599" i="4"/>
  <c r="G1609" i="4"/>
  <c r="G1402" i="4"/>
  <c r="G1608" i="4"/>
  <c r="G120" i="4"/>
  <c r="L145" i="4"/>
  <c r="L141" i="4"/>
  <c r="L146" i="4"/>
  <c r="L143" i="4"/>
  <c r="L147" i="4"/>
  <c r="L144" i="4"/>
  <c r="L1421" i="4"/>
  <c r="L1413" i="4"/>
  <c r="L1412" i="4"/>
  <c r="L1414" i="4"/>
  <c r="L1407" i="4"/>
  <c r="L1423" i="4"/>
  <c r="L2497" i="4"/>
  <c r="L2502" i="4"/>
  <c r="L2504" i="4"/>
  <c r="L2505" i="4"/>
  <c r="L2501" i="4"/>
  <c r="L2495" i="4"/>
  <c r="L1910" i="4"/>
  <c r="L1901" i="4"/>
  <c r="L1900" i="4"/>
  <c r="L1898" i="4"/>
  <c r="L1891" i="4"/>
  <c r="L1907" i="4"/>
  <c r="L1688" i="4"/>
  <c r="L1682" i="4"/>
  <c r="L1692" i="4"/>
  <c r="L1940" i="4"/>
  <c r="L1958" i="4"/>
  <c r="L1949" i="4"/>
  <c r="L1946" i="4"/>
  <c r="L1939" i="4"/>
  <c r="L1955" i="4"/>
  <c r="G1364" i="4"/>
  <c r="G1368" i="4"/>
  <c r="G1115" i="4"/>
  <c r="G1379" i="4"/>
  <c r="G99" i="4"/>
  <c r="L1397" i="4"/>
  <c r="L1137" i="4"/>
  <c r="L1133" i="4"/>
  <c r="L1661" i="4"/>
  <c r="L2213" i="4"/>
  <c r="L2209" i="4"/>
  <c r="L1621" i="4"/>
  <c r="G1321" i="4"/>
  <c r="G87" i="4"/>
  <c r="G1359" i="4"/>
  <c r="G1330" i="4"/>
  <c r="G104" i="4"/>
  <c r="L157" i="4"/>
  <c r="L1418" i="4"/>
  <c r="L1420" i="4"/>
  <c r="L1427" i="4"/>
  <c r="L2508" i="4"/>
  <c r="L2510" i="4"/>
  <c r="L2506" i="4"/>
  <c r="L2499" i="4"/>
  <c r="L1894" i="4"/>
  <c r="L1890" i="4"/>
  <c r="L1889" i="4"/>
  <c r="L1906" i="4"/>
  <c r="L1904" i="4"/>
  <c r="L1895" i="4"/>
  <c r="L1685" i="4"/>
  <c r="L1676" i="4"/>
  <c r="L1687" i="4"/>
  <c r="L1937" i="4"/>
  <c r="L1948" i="4"/>
  <c r="L1938" i="4"/>
  <c r="L1956" i="4"/>
  <c r="L1952" i="4"/>
  <c r="L1943" i="4"/>
  <c r="G1317" i="4"/>
  <c r="G90" i="4"/>
  <c r="G1360" i="4"/>
  <c r="G1919" i="4"/>
  <c r="G106" i="4"/>
  <c r="G1099" i="4"/>
  <c r="G1315" i="4"/>
  <c r="G1106" i="4"/>
  <c r="L1650" i="4"/>
  <c r="L1666" i="4"/>
  <c r="L2203" i="4"/>
  <c r="L2212" i="4"/>
  <c r="L2214" i="4"/>
  <c r="L1603" i="4"/>
  <c r="L1604" i="4"/>
  <c r="L1620" i="4"/>
  <c r="G100" i="4"/>
  <c r="G1327" i="4"/>
  <c r="G1098" i="4"/>
  <c r="L112" i="4"/>
  <c r="L130" i="4"/>
  <c r="L121" i="4"/>
  <c r="L1398" i="4"/>
  <c r="L1386" i="4"/>
  <c r="L1400" i="4"/>
  <c r="L2487" i="4"/>
  <c r="L1908" i="4"/>
  <c r="L1902" i="4"/>
  <c r="L1909" i="4"/>
  <c r="L1689" i="4"/>
  <c r="L1673" i="4"/>
  <c r="L1675" i="4"/>
  <c r="L1950" i="4"/>
  <c r="L1953" i="4"/>
  <c r="L1957" i="4"/>
  <c r="G1324" i="4"/>
  <c r="G88" i="4"/>
  <c r="L124" i="4"/>
  <c r="L119" i="4"/>
  <c r="L125" i="4"/>
  <c r="L1403" i="4"/>
  <c r="L1393" i="4"/>
  <c r="L1406" i="4"/>
  <c r="L1131" i="4"/>
  <c r="L1121" i="4"/>
  <c r="L1140" i="4"/>
  <c r="L1667" i="4"/>
  <c r="L1660" i="4"/>
  <c r="L1664" i="4"/>
  <c r="L2211" i="4"/>
  <c r="L2222" i="4"/>
  <c r="L2200" i="4"/>
  <c r="L1611" i="4"/>
  <c r="L1601" i="4"/>
  <c r="L1605" i="4"/>
  <c r="L122" i="4"/>
  <c r="L1388" i="4"/>
  <c r="L1127" i="4"/>
  <c r="L1129" i="4"/>
  <c r="L1654" i="4"/>
  <c r="L2207" i="4"/>
  <c r="L1617" i="4"/>
  <c r="L1600" i="4"/>
  <c r="G102" i="4"/>
  <c r="G1333" i="4"/>
  <c r="G1117" i="4"/>
  <c r="G1928" i="4"/>
  <c r="L115" i="4"/>
  <c r="L117" i="4"/>
  <c r="L1399" i="4"/>
  <c r="L1394" i="4"/>
  <c r="L1134" i="4"/>
  <c r="L1663" i="4"/>
  <c r="L1657" i="4"/>
  <c r="L2216" i="4"/>
  <c r="L1607" i="4"/>
  <c r="L1602" i="4"/>
  <c r="G1362" i="4"/>
  <c r="G1103" i="4"/>
  <c r="G1105" i="4"/>
  <c r="G1372" i="4"/>
  <c r="L137" i="4"/>
  <c r="L1426" i="4"/>
  <c r="L142" i="4"/>
  <c r="L139" i="4"/>
  <c r="L156" i="4"/>
  <c r="L1408" i="4"/>
  <c r="L1409" i="4"/>
  <c r="L1419" i="4"/>
  <c r="L2493" i="4"/>
  <c r="L2496" i="4"/>
  <c r="L2507" i="4"/>
  <c r="L1905" i="4"/>
  <c r="L1893" i="4"/>
  <c r="L1903" i="4"/>
  <c r="L1674" i="4"/>
  <c r="L1684" i="4"/>
  <c r="L1679" i="4"/>
  <c r="L1944" i="4"/>
  <c r="L1941" i="4"/>
  <c r="L1951" i="4"/>
  <c r="G1331" i="4"/>
  <c r="G1102" i="4"/>
  <c r="G1118" i="4"/>
  <c r="G1365" i="4"/>
  <c r="G1366" i="4"/>
  <c r="G1320" i="4"/>
  <c r="G1363" i="4"/>
  <c r="G1926" i="4"/>
  <c r="G105" i="4"/>
  <c r="D15" i="6"/>
  <c r="E15" i="6" s="1"/>
  <c r="G1418" i="4"/>
  <c r="K14" i="6"/>
  <c r="G1906" i="4"/>
  <c r="J1979" i="4"/>
  <c r="J1975" i="4"/>
  <c r="J1971" i="4"/>
  <c r="J1967" i="4"/>
  <c r="J1963" i="4"/>
  <c r="J1959" i="4"/>
  <c r="J1978" i="4"/>
  <c r="J1973" i="4"/>
  <c r="J1968" i="4"/>
  <c r="J1962" i="4"/>
  <c r="J1977" i="4"/>
  <c r="J1970" i="4"/>
  <c r="J1964" i="4"/>
  <c r="J1981" i="4"/>
  <c r="J1966" i="4"/>
  <c r="J1972" i="4"/>
  <c r="J1982" i="4"/>
  <c r="J1976" i="4"/>
  <c r="J1969" i="4"/>
  <c r="J1961" i="4"/>
  <c r="J1974" i="4"/>
  <c r="J1960" i="4"/>
  <c r="J1980" i="4"/>
  <c r="J1965" i="4"/>
  <c r="G7586" i="4"/>
  <c r="AG7598" i="4"/>
  <c r="J180" i="4"/>
  <c r="J176" i="4"/>
  <c r="J172" i="4"/>
  <c r="J168" i="4"/>
  <c r="J164" i="4"/>
  <c r="J160" i="4"/>
  <c r="J179" i="4"/>
  <c r="J171" i="4"/>
  <c r="J163" i="4"/>
  <c r="J175" i="4"/>
  <c r="J167" i="4"/>
  <c r="J159" i="4"/>
  <c r="J182" i="4"/>
  <c r="J178" i="4"/>
  <c r="J174" i="4"/>
  <c r="J170" i="4"/>
  <c r="J166" i="4"/>
  <c r="J162" i="4"/>
  <c r="J173" i="4"/>
  <c r="J181" i="4"/>
  <c r="J161" i="4"/>
  <c r="J169" i="4"/>
  <c r="J165" i="4"/>
  <c r="J177" i="4"/>
  <c r="AG7819" i="4"/>
  <c r="J7819" i="4" s="1"/>
  <c r="G7511" i="4"/>
  <c r="AG7512" i="4"/>
  <c r="J2795" i="4"/>
  <c r="J2791" i="4"/>
  <c r="J2787" i="4"/>
  <c r="J2783" i="4"/>
  <c r="J2779" i="4"/>
  <c r="J2775" i="4"/>
  <c r="J2794" i="4"/>
  <c r="J2789" i="4"/>
  <c r="J2784" i="4"/>
  <c r="J2778" i="4"/>
  <c r="J2798" i="4"/>
  <c r="J2793" i="4"/>
  <c r="J2788" i="4"/>
  <c r="J2782" i="4"/>
  <c r="J2777" i="4"/>
  <c r="J2792" i="4"/>
  <c r="J2781" i="4"/>
  <c r="J2786" i="4"/>
  <c r="J2785" i="4"/>
  <c r="J2790" i="4"/>
  <c r="J2780" i="4"/>
  <c r="J2797" i="4"/>
  <c r="J2776" i="4"/>
  <c r="J2796" i="4"/>
  <c r="G7620" i="4"/>
  <c r="AG7632" i="4"/>
  <c r="G2487" i="4"/>
  <c r="J2195" i="4"/>
  <c r="J2191" i="4"/>
  <c r="J2187" i="4"/>
  <c r="J2183" i="4"/>
  <c r="J2179" i="4"/>
  <c r="J2175" i="4"/>
  <c r="J2197" i="4"/>
  <c r="J2192" i="4"/>
  <c r="J2186" i="4"/>
  <c r="J2181" i="4"/>
  <c r="J2176" i="4"/>
  <c r="J2196" i="4"/>
  <c r="J2190" i="4"/>
  <c r="J2185" i="4"/>
  <c r="J2180" i="4"/>
  <c r="J2194" i="4"/>
  <c r="J2184" i="4"/>
  <c r="J2178" i="4"/>
  <c r="J2198" i="4"/>
  <c r="J2177" i="4"/>
  <c r="J2193" i="4"/>
  <c r="J2182" i="4"/>
  <c r="J2189" i="4"/>
  <c r="J2188" i="4"/>
  <c r="AG7826" i="4"/>
  <c r="J7826" i="4" s="1"/>
  <c r="G7595" i="4"/>
  <c r="AG7607" i="4"/>
  <c r="G1908" i="4"/>
  <c r="G7852" i="4"/>
  <c r="L7852" i="4"/>
  <c r="G2493" i="4"/>
  <c r="G1679" i="4"/>
  <c r="J2243" i="4"/>
  <c r="J2239" i="4"/>
  <c r="J2235" i="4"/>
  <c r="J2231" i="4"/>
  <c r="J2227" i="4"/>
  <c r="J2223" i="4"/>
  <c r="J2245" i="4"/>
  <c r="J2240" i="4"/>
  <c r="J2234" i="4"/>
  <c r="J2229" i="4"/>
  <c r="J2224" i="4"/>
  <c r="J2244" i="4"/>
  <c r="J2238" i="4"/>
  <c r="J2233" i="4"/>
  <c r="J2228" i="4"/>
  <c r="J2237" i="4"/>
  <c r="J2226" i="4"/>
  <c r="J2242" i="4"/>
  <c r="J2241" i="4"/>
  <c r="J2246" i="4"/>
  <c r="J2236" i="4"/>
  <c r="J2225" i="4"/>
  <c r="J2232" i="4"/>
  <c r="J2230" i="4"/>
  <c r="G7597" i="4"/>
  <c r="AG7609" i="4"/>
  <c r="J1715" i="4"/>
  <c r="J1711" i="4"/>
  <c r="J1707" i="4"/>
  <c r="J1703" i="4"/>
  <c r="J1699" i="4"/>
  <c r="J1695" i="4"/>
  <c r="J1718" i="4"/>
  <c r="J1713" i="4"/>
  <c r="J1708" i="4"/>
  <c r="J1702" i="4"/>
  <c r="J1697" i="4"/>
  <c r="J1716" i="4"/>
  <c r="J1705" i="4"/>
  <c r="J1714" i="4"/>
  <c r="J1704" i="4"/>
  <c r="J1717" i="4"/>
  <c r="J1712" i="4"/>
  <c r="J1706" i="4"/>
  <c r="J1701" i="4"/>
  <c r="J1696" i="4"/>
  <c r="J1710" i="4"/>
  <c r="J1700" i="4"/>
  <c r="J1709" i="4"/>
  <c r="J1698" i="4"/>
  <c r="G7575" i="4"/>
  <c r="AG7587" i="4"/>
  <c r="AG7853" i="4"/>
  <c r="J7853" i="4" s="1"/>
  <c r="G7825" i="4"/>
  <c r="L7825" i="4"/>
  <c r="G1688" i="4" l="1"/>
  <c r="G1685" i="4"/>
  <c r="G1125" i="4"/>
  <c r="G1141" i="4"/>
  <c r="G1958" i="4"/>
  <c r="L1693" i="4"/>
  <c r="L1694" i="4"/>
  <c r="G1139" i="4"/>
  <c r="L1671" i="4"/>
  <c r="L1678" i="4"/>
  <c r="L1683" i="4"/>
  <c r="L1680" i="4"/>
  <c r="G1409" i="4"/>
  <c r="G2507" i="4"/>
  <c r="G1939" i="4"/>
  <c r="G1891" i="4"/>
  <c r="G2504" i="4"/>
  <c r="G1890" i="4"/>
  <c r="G1407" i="4"/>
  <c r="G146" i="4"/>
  <c r="G1674" i="4"/>
  <c r="G1893" i="4"/>
  <c r="G156" i="4"/>
  <c r="G1953" i="4"/>
  <c r="G1689" i="4"/>
  <c r="G1956" i="4"/>
  <c r="G1687" i="4"/>
  <c r="G2499" i="4"/>
  <c r="G1427" i="4"/>
  <c r="G1949" i="4"/>
  <c r="G1692" i="4"/>
  <c r="G1900" i="4"/>
  <c r="G2501" i="4"/>
  <c r="G2497" i="4"/>
  <c r="G1412" i="4"/>
  <c r="G147" i="4"/>
  <c r="G145" i="4"/>
  <c r="G142" i="4"/>
  <c r="G1895" i="4"/>
  <c r="G1682" i="4"/>
  <c r="G1910" i="4"/>
  <c r="G1940" i="4"/>
  <c r="G1421" i="4"/>
  <c r="G2510" i="4"/>
  <c r="G1905" i="4"/>
  <c r="G139" i="4"/>
  <c r="G1889" i="4"/>
  <c r="G2506" i="4"/>
  <c r="G1955" i="4"/>
  <c r="G1694" i="4"/>
  <c r="G1907" i="4"/>
  <c r="G1901" i="4"/>
  <c r="G2505" i="4"/>
  <c r="G1423" i="4"/>
  <c r="G1413" i="4"/>
  <c r="G143" i="4"/>
  <c r="G137" i="4"/>
  <c r="G1951" i="4"/>
  <c r="G1684" i="4"/>
  <c r="G1419" i="4"/>
  <c r="G1950" i="4"/>
  <c r="G1909" i="4"/>
  <c r="G1938" i="4"/>
  <c r="G1671" i="4"/>
  <c r="G1420" i="4"/>
  <c r="G1941" i="4"/>
  <c r="G1675" i="4"/>
  <c r="G1902" i="4"/>
  <c r="G1943" i="4"/>
  <c r="G1948" i="4"/>
  <c r="G1676" i="4"/>
  <c r="G1944" i="4"/>
  <c r="G1903" i="4"/>
  <c r="G2496" i="4"/>
  <c r="G1408" i="4"/>
  <c r="G1426" i="4"/>
  <c r="G1957" i="4"/>
  <c r="G1673" i="4"/>
  <c r="G1952" i="4"/>
  <c r="G1937" i="4"/>
  <c r="G1693" i="4"/>
  <c r="G1904" i="4"/>
  <c r="G1894" i="4"/>
  <c r="G2508" i="4"/>
  <c r="G157" i="4"/>
  <c r="G1946" i="4"/>
  <c r="G1680" i="4"/>
  <c r="G1898" i="4"/>
  <c r="G2495" i="4"/>
  <c r="G2502" i="4"/>
  <c r="G1414" i="4"/>
  <c r="G144" i="4"/>
  <c r="G141" i="4"/>
  <c r="L1717" i="4"/>
  <c r="L1703" i="4"/>
  <c r="L2225" i="4"/>
  <c r="L2242" i="4"/>
  <c r="L2233" i="4"/>
  <c r="L2229" i="4"/>
  <c r="L2223" i="4"/>
  <c r="L2239" i="4"/>
  <c r="L2189" i="4"/>
  <c r="L2198" i="4"/>
  <c r="L2180" i="4"/>
  <c r="L2176" i="4"/>
  <c r="L2197" i="4"/>
  <c r="L2187" i="4"/>
  <c r="L2780" i="4"/>
  <c r="L2781" i="4"/>
  <c r="L2788" i="4"/>
  <c r="L2784" i="4"/>
  <c r="L2779" i="4"/>
  <c r="L2795" i="4"/>
  <c r="L177" i="4"/>
  <c r="L181" i="4"/>
  <c r="L170" i="4"/>
  <c r="L159" i="4"/>
  <c r="L171" i="4"/>
  <c r="L168" i="4"/>
  <c r="L1960" i="4"/>
  <c r="L1976" i="4"/>
  <c r="L1981" i="4"/>
  <c r="L1962" i="4"/>
  <c r="L1959" i="4"/>
  <c r="L1975" i="4"/>
  <c r="G1657" i="4"/>
  <c r="G1399" i="4"/>
  <c r="G1617" i="4"/>
  <c r="G1127" i="4"/>
  <c r="G1601" i="4"/>
  <c r="G2211" i="4"/>
  <c r="G1140" i="4"/>
  <c r="G1393" i="4"/>
  <c r="G124" i="4"/>
  <c r="L2494" i="4"/>
  <c r="L2509" i="4"/>
  <c r="L1425" i="4"/>
  <c r="L1424" i="4"/>
  <c r="L1410" i="4"/>
  <c r="L136" i="4"/>
  <c r="L154" i="4"/>
  <c r="L153" i="4"/>
  <c r="L150" i="4"/>
  <c r="G121" i="4"/>
  <c r="G2214" i="4"/>
  <c r="G1650" i="4"/>
  <c r="G2209" i="4"/>
  <c r="G1137" i="4"/>
  <c r="L1974" i="4"/>
  <c r="L1964" i="4"/>
  <c r="L1963" i="4"/>
  <c r="L1979" i="4"/>
  <c r="G1602" i="4"/>
  <c r="G1663" i="4"/>
  <c r="G117" i="4"/>
  <c r="G2207" i="4"/>
  <c r="G1388" i="4"/>
  <c r="G1611" i="4"/>
  <c r="G1664" i="4"/>
  <c r="G1121" i="4"/>
  <c r="G1403" i="4"/>
  <c r="G1400" i="4"/>
  <c r="G130" i="4"/>
  <c r="G1620" i="4"/>
  <c r="G2212" i="4"/>
  <c r="L2489" i="4"/>
  <c r="L2488" i="4"/>
  <c r="L1411" i="4"/>
  <c r="L1422" i="4"/>
  <c r="L155" i="4"/>
  <c r="G2213" i="4"/>
  <c r="G1397" i="4"/>
  <c r="L1698" i="4"/>
  <c r="L1704" i="4"/>
  <c r="L1706" i="4"/>
  <c r="L1702" i="4"/>
  <c r="L1711" i="4"/>
  <c r="L2246" i="4"/>
  <c r="L2244" i="4"/>
  <c r="L2240" i="4"/>
  <c r="L2231" i="4"/>
  <c r="L2193" i="4"/>
  <c r="L2184" i="4"/>
  <c r="L2190" i="4"/>
  <c r="L2186" i="4"/>
  <c r="L2179" i="4"/>
  <c r="L2195" i="4"/>
  <c r="L2776" i="4"/>
  <c r="L2785" i="4"/>
  <c r="L2777" i="4"/>
  <c r="L2798" i="4"/>
  <c r="L2794" i="4"/>
  <c r="L2787" i="4"/>
  <c r="L169" i="4"/>
  <c r="L162" i="4"/>
  <c r="L178" i="4"/>
  <c r="L175" i="4"/>
  <c r="L160" i="4"/>
  <c r="L176" i="4"/>
  <c r="L1965" i="4"/>
  <c r="L1961" i="4"/>
  <c r="L1972" i="4"/>
  <c r="L1970" i="4"/>
  <c r="L1973" i="4"/>
  <c r="L1967" i="4"/>
  <c r="L1935" i="4"/>
  <c r="L1942" i="4"/>
  <c r="L1945" i="4"/>
  <c r="L1686" i="4"/>
  <c r="L1672" i="4"/>
  <c r="L1677" i="4"/>
  <c r="L1887" i="4"/>
  <c r="L1892" i="4"/>
  <c r="L1896" i="4"/>
  <c r="L2491" i="4"/>
  <c r="L2500" i="4"/>
  <c r="L2492" i="4"/>
  <c r="L1430" i="4"/>
  <c r="L1429" i="4"/>
  <c r="L1416" i="4"/>
  <c r="L140" i="4"/>
  <c r="L158" i="4"/>
  <c r="L149" i="4"/>
  <c r="L151" i="4"/>
  <c r="G1607" i="4"/>
  <c r="G1134" i="4"/>
  <c r="G115" i="4"/>
  <c r="G1654" i="4"/>
  <c r="G122" i="4"/>
  <c r="G2200" i="4"/>
  <c r="G1660" i="4"/>
  <c r="G1131" i="4"/>
  <c r="G125" i="4"/>
  <c r="L1947" i="4"/>
  <c r="L1936" i="4"/>
  <c r="L1954" i="4"/>
  <c r="L1691" i="4"/>
  <c r="L1681" i="4"/>
  <c r="L1690" i="4"/>
  <c r="L1899" i="4"/>
  <c r="L1888" i="4"/>
  <c r="L1897" i="4"/>
  <c r="L2503" i="4"/>
  <c r="L2490" i="4"/>
  <c r="L2498" i="4"/>
  <c r="L1415" i="4"/>
  <c r="L1428" i="4"/>
  <c r="L1417" i="4"/>
  <c r="L152" i="4"/>
  <c r="L135" i="4"/>
  <c r="L138" i="4"/>
  <c r="L148" i="4"/>
  <c r="G1386" i="4"/>
  <c r="G112" i="4"/>
  <c r="G1604" i="4"/>
  <c r="G2203" i="4"/>
  <c r="G1661" i="4"/>
  <c r="L1696" i="4"/>
  <c r="L1713" i="4"/>
  <c r="L1710" i="4"/>
  <c r="L1712" i="4"/>
  <c r="L1705" i="4"/>
  <c r="L1708" i="4"/>
  <c r="L1699" i="4"/>
  <c r="L1715" i="4"/>
  <c r="L2232" i="4"/>
  <c r="L2241" i="4"/>
  <c r="L2228" i="4"/>
  <c r="L2224" i="4"/>
  <c r="L2245" i="4"/>
  <c r="L2235" i="4"/>
  <c r="L2188" i="4"/>
  <c r="L2177" i="4"/>
  <c r="L2194" i="4"/>
  <c r="L2196" i="4"/>
  <c r="L2192" i="4"/>
  <c r="L2183" i="4"/>
  <c r="L2797" i="4"/>
  <c r="L2786" i="4"/>
  <c r="L2782" i="4"/>
  <c r="L2778" i="4"/>
  <c r="L2775" i="4"/>
  <c r="L2791" i="4"/>
  <c r="L161" i="4"/>
  <c r="L166" i="4"/>
  <c r="L182" i="4"/>
  <c r="L163" i="4"/>
  <c r="L164" i="4"/>
  <c r="L180" i="4"/>
  <c r="L1980" i="4"/>
  <c r="L1969" i="4"/>
  <c r="L1966" i="4"/>
  <c r="L1977" i="4"/>
  <c r="L1978" i="4"/>
  <c r="L1971" i="4"/>
  <c r="G2216" i="4"/>
  <c r="G1394" i="4"/>
  <c r="G1600" i="4"/>
  <c r="G1129" i="4"/>
  <c r="G1605" i="4"/>
  <c r="G2222" i="4"/>
  <c r="G1667" i="4"/>
  <c r="G1406" i="4"/>
  <c r="G119" i="4"/>
  <c r="G1398" i="4"/>
  <c r="G1603" i="4"/>
  <c r="G1666" i="4"/>
  <c r="G1621" i="4"/>
  <c r="G1133" i="4"/>
  <c r="D16" i="6"/>
  <c r="E16" i="6" s="1"/>
  <c r="K16" i="6" s="1"/>
  <c r="AG7854" i="4"/>
  <c r="J7854" i="4" s="1"/>
  <c r="G7826" i="4"/>
  <c r="L7826" i="4"/>
  <c r="G2193" i="4"/>
  <c r="G2184" i="4"/>
  <c r="G2190" i="4"/>
  <c r="G2186" i="4"/>
  <c r="G2179" i="4"/>
  <c r="G2195" i="4"/>
  <c r="G2776" i="4"/>
  <c r="G2785" i="4"/>
  <c r="G2777" i="4"/>
  <c r="G2798" i="4"/>
  <c r="G2794" i="4"/>
  <c r="G2787" i="4"/>
  <c r="G169" i="4"/>
  <c r="G162" i="4"/>
  <c r="G178" i="4"/>
  <c r="G175" i="4"/>
  <c r="G160" i="4"/>
  <c r="G176" i="4"/>
  <c r="G1965" i="4"/>
  <c r="G1961" i="4"/>
  <c r="G1972" i="4"/>
  <c r="G1970" i="4"/>
  <c r="G1973" i="4"/>
  <c r="G1967" i="4"/>
  <c r="G7853" i="4"/>
  <c r="L7853" i="4"/>
  <c r="J2531" i="4"/>
  <c r="J2527" i="4"/>
  <c r="J2523" i="4"/>
  <c r="J2519" i="4"/>
  <c r="J2515" i="4"/>
  <c r="J2511" i="4"/>
  <c r="J2533" i="4"/>
  <c r="J2528" i="4"/>
  <c r="J2522" i="4"/>
  <c r="J2517" i="4"/>
  <c r="J2512" i="4"/>
  <c r="J2532" i="4"/>
  <c r="J2526" i="4"/>
  <c r="J2521" i="4"/>
  <c r="J2516" i="4"/>
  <c r="J2525" i="4"/>
  <c r="J2514" i="4"/>
  <c r="J2530" i="4"/>
  <c r="J2529" i="4"/>
  <c r="J2534" i="4"/>
  <c r="J2524" i="4"/>
  <c r="J2513" i="4"/>
  <c r="J2520" i="4"/>
  <c r="J2518" i="4"/>
  <c r="G7609" i="4"/>
  <c r="AG7621" i="4"/>
  <c r="G2229" i="4"/>
  <c r="J3083" i="4"/>
  <c r="J3079" i="4"/>
  <c r="J3075" i="4"/>
  <c r="J3071" i="4"/>
  <c r="J3067" i="4"/>
  <c r="J3063" i="4"/>
  <c r="J3082" i="4"/>
  <c r="J3077" i="4"/>
  <c r="J3072" i="4"/>
  <c r="J3066" i="4"/>
  <c r="J3086" i="4"/>
  <c r="J3081" i="4"/>
  <c r="J3076" i="4"/>
  <c r="J3070" i="4"/>
  <c r="J3065" i="4"/>
  <c r="J3080" i="4"/>
  <c r="J3069" i="4"/>
  <c r="J3085" i="4"/>
  <c r="J3064" i="4"/>
  <c r="J3084" i="4"/>
  <c r="J3078" i="4"/>
  <c r="J3068" i="4"/>
  <c r="J3074" i="4"/>
  <c r="J3073" i="4"/>
  <c r="G7632" i="4"/>
  <c r="AG7644" i="4"/>
  <c r="AG7847" i="4"/>
  <c r="J7847" i="4" s="1"/>
  <c r="G7819" i="4"/>
  <c r="L7819" i="4"/>
  <c r="J2483" i="4"/>
  <c r="J2479" i="4"/>
  <c r="J2475" i="4"/>
  <c r="J2471" i="4"/>
  <c r="J2467" i="4"/>
  <c r="J2463" i="4"/>
  <c r="J2485" i="4"/>
  <c r="J2480" i="4"/>
  <c r="J2474" i="4"/>
  <c r="J2469" i="4"/>
  <c r="J2464" i="4"/>
  <c r="J2484" i="4"/>
  <c r="J2478" i="4"/>
  <c r="J2473" i="4"/>
  <c r="J2468" i="4"/>
  <c r="J2482" i="4"/>
  <c r="J2472" i="4"/>
  <c r="J2477" i="4"/>
  <c r="J2476" i="4"/>
  <c r="J2481" i="4"/>
  <c r="J2470" i="4"/>
  <c r="J2466" i="4"/>
  <c r="J2486" i="4"/>
  <c r="J2465" i="4"/>
  <c r="AG7827" i="4"/>
  <c r="J7827" i="4" s="1"/>
  <c r="G7607" i="4"/>
  <c r="AG7619" i="4"/>
  <c r="G2198" i="4"/>
  <c r="G2187" i="4"/>
  <c r="G2784" i="4"/>
  <c r="G181" i="4"/>
  <c r="G170" i="4"/>
  <c r="G168" i="4"/>
  <c r="J2267" i="4"/>
  <c r="J2263" i="4"/>
  <c r="J2259" i="4"/>
  <c r="J2255" i="4"/>
  <c r="J2251" i="4"/>
  <c r="J2247" i="4"/>
  <c r="J2266" i="4"/>
  <c r="J2261" i="4"/>
  <c r="J2256" i="4"/>
  <c r="J2250" i="4"/>
  <c r="J2270" i="4"/>
  <c r="J2265" i="4"/>
  <c r="J2260" i="4"/>
  <c r="J2254" i="4"/>
  <c r="J2249" i="4"/>
  <c r="J2269" i="4"/>
  <c r="J2258" i="4"/>
  <c r="J2248" i="4"/>
  <c r="J2264" i="4"/>
  <c r="J2262" i="4"/>
  <c r="J2268" i="4"/>
  <c r="J2257" i="4"/>
  <c r="J2253" i="4"/>
  <c r="J2252" i="4"/>
  <c r="G7598" i="4"/>
  <c r="AG7610" i="4"/>
  <c r="G1962" i="4"/>
  <c r="J2003" i="4"/>
  <c r="J1999" i="4"/>
  <c r="J1995" i="4"/>
  <c r="J1991" i="4"/>
  <c r="J1987" i="4"/>
  <c r="J1983" i="4"/>
  <c r="J2005" i="4"/>
  <c r="J2000" i="4"/>
  <c r="J1994" i="4"/>
  <c r="J1989" i="4"/>
  <c r="J1984" i="4"/>
  <c r="J2006" i="4"/>
  <c r="J1998" i="4"/>
  <c r="J1992" i="4"/>
  <c r="J1985" i="4"/>
  <c r="J1996" i="4"/>
  <c r="J2001" i="4"/>
  <c r="J1986" i="4"/>
  <c r="J2004" i="4"/>
  <c r="J1997" i="4"/>
  <c r="J1990" i="4"/>
  <c r="J2002" i="4"/>
  <c r="J1988" i="4"/>
  <c r="J1993" i="4"/>
  <c r="G7587" i="4"/>
  <c r="AG7599" i="4"/>
  <c r="G1706" i="4"/>
  <c r="G2244" i="4"/>
  <c r="J204" i="4"/>
  <c r="J200" i="4"/>
  <c r="J196" i="4"/>
  <c r="J192" i="4"/>
  <c r="J188" i="4"/>
  <c r="J184" i="4"/>
  <c r="J199" i="4"/>
  <c r="J195" i="4"/>
  <c r="J187" i="4"/>
  <c r="J203" i="4"/>
  <c r="J191" i="4"/>
  <c r="J183" i="4"/>
  <c r="J206" i="4"/>
  <c r="J202" i="4"/>
  <c r="J198" i="4"/>
  <c r="J194" i="4"/>
  <c r="J190" i="4"/>
  <c r="J186" i="4"/>
  <c r="J205" i="4"/>
  <c r="J189" i="4"/>
  <c r="J193" i="4"/>
  <c r="J201" i="4"/>
  <c r="J185" i="4"/>
  <c r="J197" i="4"/>
  <c r="G7512" i="4"/>
  <c r="AG7513" i="4"/>
  <c r="G1963" i="4"/>
  <c r="K15" i="6"/>
  <c r="G1711" i="4" l="1"/>
  <c r="G1975" i="4"/>
  <c r="G2781" i="4"/>
  <c r="G2183" i="4"/>
  <c r="G1678" i="4"/>
  <c r="G180" i="4"/>
  <c r="G2242" i="4"/>
  <c r="G1683" i="4"/>
  <c r="G163" i="4"/>
  <c r="G2791" i="4"/>
  <c r="G1713" i="4"/>
  <c r="G2778" i="4"/>
  <c r="G1977" i="4"/>
  <c r="G1978" i="4"/>
  <c r="G1971" i="4"/>
  <c r="G1969" i="4"/>
  <c r="G2786" i="4"/>
  <c r="G2196" i="4"/>
  <c r="G1703" i="4"/>
  <c r="G177" i="4"/>
  <c r="G2197" i="4"/>
  <c r="G1717" i="4"/>
  <c r="G2231" i="4"/>
  <c r="G1981" i="4"/>
  <c r="G2795" i="4"/>
  <c r="G2176" i="4"/>
  <c r="G182" i="4"/>
  <c r="G2177" i="4"/>
  <c r="G1698" i="4"/>
  <c r="G1966" i="4"/>
  <c r="G164" i="4"/>
  <c r="G161" i="4"/>
  <c r="G1979" i="4"/>
  <c r="G1959" i="4"/>
  <c r="G1960" i="4"/>
  <c r="G2779" i="4"/>
  <c r="G2780" i="4"/>
  <c r="G2180" i="4"/>
  <c r="G1704" i="4"/>
  <c r="G1964" i="4"/>
  <c r="G171" i="4"/>
  <c r="G2788" i="4"/>
  <c r="G2189" i="4"/>
  <c r="G1974" i="4"/>
  <c r="G1976" i="4"/>
  <c r="G159" i="4"/>
  <c r="G1980" i="4"/>
  <c r="G166" i="4"/>
  <c r="G2239" i="4"/>
  <c r="G2245" i="4"/>
  <c r="G2228" i="4"/>
  <c r="G2232" i="4"/>
  <c r="G1699" i="4"/>
  <c r="G1705" i="4"/>
  <c r="G1710" i="4"/>
  <c r="G2240" i="4"/>
  <c r="G2246" i="4"/>
  <c r="G1702" i="4"/>
  <c r="G2775" i="4"/>
  <c r="G2782" i="4"/>
  <c r="G2797" i="4"/>
  <c r="G2192" i="4"/>
  <c r="G2194" i="4"/>
  <c r="G2188" i="4"/>
  <c r="G2223" i="4"/>
  <c r="G2233" i="4"/>
  <c r="G2225" i="4"/>
  <c r="G1696" i="4"/>
  <c r="G2235" i="4"/>
  <c r="G2224" i="4"/>
  <c r="G2241" i="4"/>
  <c r="G1715" i="4"/>
  <c r="G1708" i="4"/>
  <c r="G1712" i="4"/>
  <c r="L202" i="4"/>
  <c r="L1997" i="4"/>
  <c r="L197" i="4"/>
  <c r="L194" i="4"/>
  <c r="L195" i="4"/>
  <c r="L1986" i="4"/>
  <c r="L1989" i="4"/>
  <c r="L1999" i="4"/>
  <c r="L185" i="4"/>
  <c r="L205" i="4"/>
  <c r="L198" i="4"/>
  <c r="L191" i="4"/>
  <c r="L199" i="4"/>
  <c r="L196" i="4"/>
  <c r="L1990" i="4"/>
  <c r="L2001" i="4"/>
  <c r="L1998" i="4"/>
  <c r="L1994" i="4"/>
  <c r="L1987" i="4"/>
  <c r="L2003" i="4"/>
  <c r="L2252" i="4"/>
  <c r="L2262" i="4"/>
  <c r="L2269" i="4"/>
  <c r="L2265" i="4"/>
  <c r="L2261" i="4"/>
  <c r="L2255" i="4"/>
  <c r="L2486" i="4"/>
  <c r="L2476" i="4"/>
  <c r="L2468" i="4"/>
  <c r="L2464" i="4"/>
  <c r="L2485" i="4"/>
  <c r="L2475" i="4"/>
  <c r="L3073" i="4"/>
  <c r="L3084" i="4"/>
  <c r="L3080" i="4"/>
  <c r="L3081" i="4"/>
  <c r="L3077" i="4"/>
  <c r="L3071" i="4"/>
  <c r="L2513" i="4"/>
  <c r="L2530" i="4"/>
  <c r="L2521" i="4"/>
  <c r="L2517" i="4"/>
  <c r="L2511" i="4"/>
  <c r="L2527" i="4"/>
  <c r="G148" i="4"/>
  <c r="G1417" i="4"/>
  <c r="G2490" i="4"/>
  <c r="G1899" i="4"/>
  <c r="G1954" i="4"/>
  <c r="G140" i="4"/>
  <c r="G2492" i="4"/>
  <c r="G1892" i="4"/>
  <c r="G1686" i="4"/>
  <c r="G1411" i="4"/>
  <c r="L179" i="4"/>
  <c r="L174" i="4"/>
  <c r="L165" i="4"/>
  <c r="L2789" i="4"/>
  <c r="L2792" i="4"/>
  <c r="L2796" i="4"/>
  <c r="L2175" i="4"/>
  <c r="L2185" i="4"/>
  <c r="L2182" i="4"/>
  <c r="L2227" i="4"/>
  <c r="L2238" i="4"/>
  <c r="L2236" i="4"/>
  <c r="L1718" i="4"/>
  <c r="L1701" i="4"/>
  <c r="G136" i="4"/>
  <c r="G2509" i="4"/>
  <c r="L184" i="4"/>
  <c r="L2264" i="4"/>
  <c r="L2270" i="4"/>
  <c r="L2259" i="4"/>
  <c r="L2466" i="4"/>
  <c r="L2477" i="4"/>
  <c r="L2473" i="4"/>
  <c r="L2469" i="4"/>
  <c r="L2463" i="4"/>
  <c r="L2479" i="4"/>
  <c r="L3074" i="4"/>
  <c r="L3064" i="4"/>
  <c r="L3065" i="4"/>
  <c r="L3086" i="4"/>
  <c r="L3082" i="4"/>
  <c r="L3075" i="4"/>
  <c r="L2524" i="4"/>
  <c r="L2514" i="4"/>
  <c r="L2526" i="4"/>
  <c r="L2522" i="4"/>
  <c r="L2515" i="4"/>
  <c r="L2531" i="4"/>
  <c r="G138" i="4"/>
  <c r="G1428" i="4"/>
  <c r="G2503" i="4"/>
  <c r="G1690" i="4"/>
  <c r="G1936" i="4"/>
  <c r="G151" i="4"/>
  <c r="G1416" i="4"/>
  <c r="G2500" i="4"/>
  <c r="G1887" i="4"/>
  <c r="G1945" i="4"/>
  <c r="G2488" i="4"/>
  <c r="G150" i="4"/>
  <c r="G1410" i="4"/>
  <c r="G2494" i="4"/>
  <c r="L186" i="4"/>
  <c r="L200" i="4"/>
  <c r="L1993" i="4"/>
  <c r="L1996" i="4"/>
  <c r="L2006" i="4"/>
  <c r="L2000" i="4"/>
  <c r="L1991" i="4"/>
  <c r="L2253" i="4"/>
  <c r="L2249" i="4"/>
  <c r="L2266" i="4"/>
  <c r="L193" i="4"/>
  <c r="L190" i="4"/>
  <c r="L206" i="4"/>
  <c r="L187" i="4"/>
  <c r="L188" i="4"/>
  <c r="L204" i="4"/>
  <c r="L1988" i="4"/>
  <c r="L2004" i="4"/>
  <c r="L1985" i="4"/>
  <c r="L1984" i="4"/>
  <c r="L2005" i="4"/>
  <c r="L1995" i="4"/>
  <c r="L2257" i="4"/>
  <c r="L2248" i="4"/>
  <c r="L2254" i="4"/>
  <c r="L2250" i="4"/>
  <c r="L2247" i="4"/>
  <c r="L2263" i="4"/>
  <c r="L2470" i="4"/>
  <c r="L2472" i="4"/>
  <c r="L2478" i="4"/>
  <c r="L2474" i="4"/>
  <c r="L2467" i="4"/>
  <c r="L2483" i="4"/>
  <c r="L3068" i="4"/>
  <c r="L3085" i="4"/>
  <c r="L3070" i="4"/>
  <c r="L3066" i="4"/>
  <c r="L3063" i="4"/>
  <c r="L3079" i="4"/>
  <c r="L2518" i="4"/>
  <c r="L2534" i="4"/>
  <c r="L2525" i="4"/>
  <c r="L2532" i="4"/>
  <c r="L2528" i="4"/>
  <c r="L2519" i="4"/>
  <c r="G135" i="4"/>
  <c r="G1415" i="4"/>
  <c r="G1897" i="4"/>
  <c r="G1681" i="4"/>
  <c r="G1947" i="4"/>
  <c r="G149" i="4"/>
  <c r="G1429" i="4"/>
  <c r="G2491" i="4"/>
  <c r="G1677" i="4"/>
  <c r="G1942" i="4"/>
  <c r="G155" i="4"/>
  <c r="G2489" i="4"/>
  <c r="L1968" i="4"/>
  <c r="L1982" i="4"/>
  <c r="L172" i="4"/>
  <c r="L167" i="4"/>
  <c r="L173" i="4"/>
  <c r="L2783" i="4"/>
  <c r="L2793" i="4"/>
  <c r="L2790" i="4"/>
  <c r="L2191" i="4"/>
  <c r="L2181" i="4"/>
  <c r="L2178" i="4"/>
  <c r="L2243" i="4"/>
  <c r="L2234" i="4"/>
  <c r="L2226" i="4"/>
  <c r="L1707" i="4"/>
  <c r="L1697" i="4"/>
  <c r="L1709" i="4"/>
  <c r="G153" i="4"/>
  <c r="G1424" i="4"/>
  <c r="G152" i="4"/>
  <c r="G2498" i="4"/>
  <c r="G1888" i="4"/>
  <c r="G1691" i="4"/>
  <c r="G158" i="4"/>
  <c r="G1430" i="4"/>
  <c r="G1896" i="4"/>
  <c r="G1672" i="4"/>
  <c r="G1935" i="4"/>
  <c r="L2237" i="4"/>
  <c r="L2230" i="4"/>
  <c r="L1695" i="4"/>
  <c r="L1714" i="4"/>
  <c r="L1700" i="4"/>
  <c r="L1716" i="4"/>
  <c r="G1422" i="4"/>
  <c r="G154" i="4"/>
  <c r="G1425" i="4"/>
  <c r="J2291" i="4"/>
  <c r="J2287" i="4"/>
  <c r="J2283" i="4"/>
  <c r="J2279" i="4"/>
  <c r="J2275" i="4"/>
  <c r="J2271" i="4"/>
  <c r="J2293" i="4"/>
  <c r="J2288" i="4"/>
  <c r="J2282" i="4"/>
  <c r="J2277" i="4"/>
  <c r="J2272" i="4"/>
  <c r="J2292" i="4"/>
  <c r="J2286" i="4"/>
  <c r="J2281" i="4"/>
  <c r="J2276" i="4"/>
  <c r="J2290" i="4"/>
  <c r="J2280" i="4"/>
  <c r="J2285" i="4"/>
  <c r="J2284" i="4"/>
  <c r="J2289" i="4"/>
  <c r="J2278" i="4"/>
  <c r="J2274" i="4"/>
  <c r="J2294" i="4"/>
  <c r="J2273" i="4"/>
  <c r="G7599" i="4"/>
  <c r="AG7611" i="4"/>
  <c r="G7847" i="4"/>
  <c r="L7847" i="4"/>
  <c r="G2001" i="4"/>
  <c r="J3371" i="4"/>
  <c r="J3367" i="4"/>
  <c r="J3363" i="4"/>
  <c r="J3359" i="4"/>
  <c r="J3355" i="4"/>
  <c r="J3351" i="4"/>
  <c r="J3370" i="4"/>
  <c r="J3365" i="4"/>
  <c r="J3360" i="4"/>
  <c r="J3354" i="4"/>
  <c r="J3374" i="4"/>
  <c r="J3369" i="4"/>
  <c r="J3364" i="4"/>
  <c r="J3358" i="4"/>
  <c r="J3353" i="4"/>
  <c r="J3368" i="4"/>
  <c r="J3357" i="4"/>
  <c r="J3373" i="4"/>
  <c r="J3352" i="4"/>
  <c r="J3361" i="4"/>
  <c r="J3366" i="4"/>
  <c r="J3356" i="4"/>
  <c r="J3362" i="4"/>
  <c r="J3372" i="4"/>
  <c r="G7644" i="4"/>
  <c r="AG7656" i="4"/>
  <c r="J228" i="4"/>
  <c r="J224" i="4"/>
  <c r="J220" i="4"/>
  <c r="J216" i="4"/>
  <c r="J212" i="4"/>
  <c r="J208" i="4"/>
  <c r="J223" i="4"/>
  <c r="J219" i="4"/>
  <c r="J211" i="4"/>
  <c r="J227" i="4"/>
  <c r="J215" i="4"/>
  <c r="J207" i="4"/>
  <c r="J230" i="4"/>
  <c r="J226" i="4"/>
  <c r="J222" i="4"/>
  <c r="J218" i="4"/>
  <c r="J214" i="4"/>
  <c r="J210" i="4"/>
  <c r="J221" i="4"/>
  <c r="J229" i="4"/>
  <c r="J213" i="4"/>
  <c r="J225" i="4"/>
  <c r="J217" i="4"/>
  <c r="J209" i="4"/>
  <c r="G7513" i="4"/>
  <c r="AG7514" i="4"/>
  <c r="J2771" i="4"/>
  <c r="J2767" i="4"/>
  <c r="J2763" i="4"/>
  <c r="J2759" i="4"/>
  <c r="J2755" i="4"/>
  <c r="J2751" i="4"/>
  <c r="J2773" i="4"/>
  <c r="J2768" i="4"/>
  <c r="J2762" i="4"/>
  <c r="J2757" i="4"/>
  <c r="J2752" i="4"/>
  <c r="J2772" i="4"/>
  <c r="J2766" i="4"/>
  <c r="J2761" i="4"/>
  <c r="J2756" i="4"/>
  <c r="J2770" i="4"/>
  <c r="J2760" i="4"/>
  <c r="J2765" i="4"/>
  <c r="J2764" i="4"/>
  <c r="J2769" i="4"/>
  <c r="J2758" i="4"/>
  <c r="J2754" i="4"/>
  <c r="J2774" i="4"/>
  <c r="J2753" i="4"/>
  <c r="AG7828" i="4"/>
  <c r="J7828" i="4" s="1"/>
  <c r="G7619" i="4"/>
  <c r="AG7631" i="4"/>
  <c r="G2464" i="4"/>
  <c r="J2555" i="4"/>
  <c r="J2551" i="4"/>
  <c r="J2547" i="4"/>
  <c r="J2543" i="4"/>
  <c r="J2539" i="4"/>
  <c r="J2535" i="4"/>
  <c r="J2554" i="4"/>
  <c r="J2549" i="4"/>
  <c r="J2544" i="4"/>
  <c r="J2538" i="4"/>
  <c r="J2558" i="4"/>
  <c r="J2553" i="4"/>
  <c r="J2548" i="4"/>
  <c r="J2542" i="4"/>
  <c r="J2537" i="4"/>
  <c r="J2557" i="4"/>
  <c r="J2546" i="4"/>
  <c r="J2536" i="4"/>
  <c r="J2552" i="4"/>
  <c r="J2550" i="4"/>
  <c r="J2556" i="4"/>
  <c r="J2545" i="4"/>
  <c r="J2541" i="4"/>
  <c r="J2540" i="4"/>
  <c r="G7610" i="4"/>
  <c r="AG7622" i="4"/>
  <c r="AG7855" i="4"/>
  <c r="J7855" i="4" s="1"/>
  <c r="G7827" i="4"/>
  <c r="L7827" i="4"/>
  <c r="G2479" i="4"/>
  <c r="J2819" i="4"/>
  <c r="J2815" i="4"/>
  <c r="J2811" i="4"/>
  <c r="J2807" i="4"/>
  <c r="J2803" i="4"/>
  <c r="J2799" i="4"/>
  <c r="J2821" i="4"/>
  <c r="J2816" i="4"/>
  <c r="J2810" i="4"/>
  <c r="J2805" i="4"/>
  <c r="J2800" i="4"/>
  <c r="J2820" i="4"/>
  <c r="J2814" i="4"/>
  <c r="J2809" i="4"/>
  <c r="J2804" i="4"/>
  <c r="J2813" i="4"/>
  <c r="J2802" i="4"/>
  <c r="J2808" i="4"/>
  <c r="J2817" i="4"/>
  <c r="J2806" i="4"/>
  <c r="J2822" i="4"/>
  <c r="J2812" i="4"/>
  <c r="J2801" i="4"/>
  <c r="J2818" i="4"/>
  <c r="G7621" i="4"/>
  <c r="AG7633" i="4"/>
  <c r="D17" i="6"/>
  <c r="E17" i="6" s="1"/>
  <c r="K17" i="6" s="1"/>
  <c r="G7854" i="4"/>
  <c r="L7854" i="4"/>
  <c r="G1991" i="4" l="1"/>
  <c r="G2270" i="4"/>
  <c r="G185" i="4"/>
  <c r="G3082" i="4"/>
  <c r="G2000" i="4"/>
  <c r="G3086" i="4"/>
  <c r="G2264" i="4"/>
  <c r="G2530" i="4"/>
  <c r="G1999" i="4"/>
  <c r="G2528" i="4"/>
  <c r="G3070" i="4"/>
  <c r="G2006" i="4"/>
  <c r="G2486" i="4"/>
  <c r="G2518" i="4"/>
  <c r="G1998" i="4"/>
  <c r="G2485" i="4"/>
  <c r="G2468" i="4"/>
  <c r="G202" i="4"/>
  <c r="G199" i="4"/>
  <c r="G2526" i="4"/>
  <c r="G3074" i="4"/>
  <c r="G2472" i="4"/>
  <c r="G2250" i="4"/>
  <c r="G1995" i="4"/>
  <c r="G2004" i="4"/>
  <c r="G187" i="4"/>
  <c r="G2266" i="4"/>
  <c r="G200" i="4"/>
  <c r="G2531" i="4"/>
  <c r="G2514" i="4"/>
  <c r="G2477" i="4"/>
  <c r="G2527" i="4"/>
  <c r="G3081" i="4"/>
  <c r="G2475" i="4"/>
  <c r="G2476" i="4"/>
  <c r="G2265" i="4"/>
  <c r="G2003" i="4"/>
  <c r="G191" i="4"/>
  <c r="G194" i="4"/>
  <c r="G2474" i="4"/>
  <c r="G2263" i="4"/>
  <c r="G2248" i="4"/>
  <c r="G1984" i="4"/>
  <c r="G204" i="4"/>
  <c r="G190" i="4"/>
  <c r="G2253" i="4"/>
  <c r="G1996" i="4"/>
  <c r="G2522" i="4"/>
  <c r="G3075" i="4"/>
  <c r="G3064" i="4"/>
  <c r="G2469" i="4"/>
  <c r="G2259" i="4"/>
  <c r="G2517" i="4"/>
  <c r="G3071" i="4"/>
  <c r="G3084" i="4"/>
  <c r="G2255" i="4"/>
  <c r="G2262" i="4"/>
  <c r="G1994" i="4"/>
  <c r="G196" i="4"/>
  <c r="G205" i="4"/>
  <c r="G1986" i="4"/>
  <c r="G1997" i="4"/>
  <c r="G2478" i="4"/>
  <c r="G2470" i="4"/>
  <c r="G2247" i="4"/>
  <c r="G2254" i="4"/>
  <c r="G2257" i="4"/>
  <c r="G2511" i="4"/>
  <c r="G2521" i="4"/>
  <c r="G2513" i="4"/>
  <c r="G3077" i="4"/>
  <c r="G3080" i="4"/>
  <c r="G3073" i="4"/>
  <c r="G2463" i="4"/>
  <c r="G2473" i="4"/>
  <c r="G2466" i="4"/>
  <c r="G2249" i="4"/>
  <c r="G2005" i="4"/>
  <c r="G1985" i="4"/>
  <c r="G1988" i="4"/>
  <c r="G188" i="4"/>
  <c r="G206" i="4"/>
  <c r="G193" i="4"/>
  <c r="G2525" i="4"/>
  <c r="G3063" i="4"/>
  <c r="G3068" i="4"/>
  <c r="G1987" i="4"/>
  <c r="G1990" i="4"/>
  <c r="G2467" i="4"/>
  <c r="G1989" i="4"/>
  <c r="G2261" i="4"/>
  <c r="G2269" i="4"/>
  <c r="G2252" i="4"/>
  <c r="G1993" i="4"/>
  <c r="G184" i="4"/>
  <c r="G186" i="4"/>
  <c r="G198" i="4"/>
  <c r="G2515" i="4"/>
  <c r="G2524" i="4"/>
  <c r="G3065" i="4"/>
  <c r="G195" i="4"/>
  <c r="G197" i="4"/>
  <c r="G2519" i="4"/>
  <c r="G2532" i="4"/>
  <c r="G2534" i="4"/>
  <c r="G3079" i="4"/>
  <c r="G3066" i="4"/>
  <c r="G3085" i="4"/>
  <c r="G2483" i="4"/>
  <c r="L2822" i="4"/>
  <c r="L2814" i="4"/>
  <c r="L2803" i="4"/>
  <c r="L2556" i="4"/>
  <c r="L2548" i="4"/>
  <c r="L2544" i="4"/>
  <c r="L2555" i="4"/>
  <c r="L2754" i="4"/>
  <c r="L2761" i="4"/>
  <c r="L2751" i="4"/>
  <c r="L213" i="4"/>
  <c r="L2818" i="4"/>
  <c r="L2806" i="4"/>
  <c r="L2813" i="4"/>
  <c r="L2820" i="4"/>
  <c r="L2816" i="4"/>
  <c r="L2807" i="4"/>
  <c r="L2540" i="4"/>
  <c r="L2550" i="4"/>
  <c r="L2557" i="4"/>
  <c r="L2553" i="4"/>
  <c r="L2549" i="4"/>
  <c r="L2543" i="4"/>
  <c r="L2758" i="4"/>
  <c r="L2760" i="4"/>
  <c r="L2766" i="4"/>
  <c r="L2762" i="4"/>
  <c r="L2755" i="4"/>
  <c r="L2771" i="4"/>
  <c r="L209" i="4"/>
  <c r="L229" i="4"/>
  <c r="L218" i="4"/>
  <c r="L207" i="4"/>
  <c r="L219" i="4"/>
  <c r="L216" i="4"/>
  <c r="L3356" i="4"/>
  <c r="L3373" i="4"/>
  <c r="L3358" i="4"/>
  <c r="L3354" i="4"/>
  <c r="L3351" i="4"/>
  <c r="L3367" i="4"/>
  <c r="L2273" i="4"/>
  <c r="L2289" i="4"/>
  <c r="L2290" i="4"/>
  <c r="L2292" i="4"/>
  <c r="L2288" i="4"/>
  <c r="L2279" i="4"/>
  <c r="G1695" i="4"/>
  <c r="L2533" i="4"/>
  <c r="L2516" i="4"/>
  <c r="L2520" i="4"/>
  <c r="L3067" i="4"/>
  <c r="L3076" i="4"/>
  <c r="L3078" i="4"/>
  <c r="L2480" i="4"/>
  <c r="L2482" i="4"/>
  <c r="L2465" i="4"/>
  <c r="L2251" i="4"/>
  <c r="L2260" i="4"/>
  <c r="L2268" i="4"/>
  <c r="L1992" i="4"/>
  <c r="L192" i="4"/>
  <c r="L189" i="4"/>
  <c r="L201" i="4"/>
  <c r="G2226" i="4"/>
  <c r="G2181" i="4"/>
  <c r="G2783" i="4"/>
  <c r="G1982" i="4"/>
  <c r="G2236" i="4"/>
  <c r="G2185" i="4"/>
  <c r="G2789" i="4"/>
  <c r="L2801" i="4"/>
  <c r="L2804" i="4"/>
  <c r="L2821" i="4"/>
  <c r="L2541" i="4"/>
  <c r="L2537" i="4"/>
  <c r="L2554" i="4"/>
  <c r="L2769" i="4"/>
  <c r="L217" i="4"/>
  <c r="L222" i="4"/>
  <c r="L215" i="4"/>
  <c r="L223" i="4"/>
  <c r="L220" i="4"/>
  <c r="L3366" i="4"/>
  <c r="L3357" i="4"/>
  <c r="L3364" i="4"/>
  <c r="L3360" i="4"/>
  <c r="L3355" i="4"/>
  <c r="L3371" i="4"/>
  <c r="L2294" i="4"/>
  <c r="L2284" i="4"/>
  <c r="L2276" i="4"/>
  <c r="L2272" i="4"/>
  <c r="L2293" i="4"/>
  <c r="L2283" i="4"/>
  <c r="G1716" i="4"/>
  <c r="G2230" i="4"/>
  <c r="G1709" i="4"/>
  <c r="G2234" i="4"/>
  <c r="G2191" i="4"/>
  <c r="G173" i="4"/>
  <c r="G1968" i="4"/>
  <c r="G2238" i="4"/>
  <c r="G2175" i="4"/>
  <c r="G165" i="4"/>
  <c r="L2817" i="4"/>
  <c r="L2800" i="4"/>
  <c r="L2811" i="4"/>
  <c r="L2552" i="4"/>
  <c r="L2558" i="4"/>
  <c r="L2547" i="4"/>
  <c r="L2753" i="4"/>
  <c r="L2770" i="4"/>
  <c r="L2772" i="4"/>
  <c r="L2768" i="4"/>
  <c r="L2759" i="4"/>
  <c r="L221" i="4"/>
  <c r="L2812" i="4"/>
  <c r="L2808" i="4"/>
  <c r="L2809" i="4"/>
  <c r="L2805" i="4"/>
  <c r="L2799" i="4"/>
  <c r="L2815" i="4"/>
  <c r="L2545" i="4"/>
  <c r="L2536" i="4"/>
  <c r="L2542" i="4"/>
  <c r="L2538" i="4"/>
  <c r="L2535" i="4"/>
  <c r="L2551" i="4"/>
  <c r="L2774" i="4"/>
  <c r="L2764" i="4"/>
  <c r="L2756" i="4"/>
  <c r="L2752" i="4"/>
  <c r="L2773" i="4"/>
  <c r="L2763" i="4"/>
  <c r="L225" i="4"/>
  <c r="L210" i="4"/>
  <c r="L226" i="4"/>
  <c r="L227" i="4"/>
  <c r="L208" i="4"/>
  <c r="L224" i="4"/>
  <c r="L3372" i="4"/>
  <c r="L3361" i="4"/>
  <c r="L3368" i="4"/>
  <c r="L3369" i="4"/>
  <c r="L3365" i="4"/>
  <c r="L3359" i="4"/>
  <c r="L2274" i="4"/>
  <c r="L2285" i="4"/>
  <c r="L2281" i="4"/>
  <c r="L2277" i="4"/>
  <c r="L2271" i="4"/>
  <c r="L2287" i="4"/>
  <c r="G1700" i="4"/>
  <c r="G2237" i="4"/>
  <c r="L2523" i="4"/>
  <c r="L2512" i="4"/>
  <c r="L2529" i="4"/>
  <c r="L3083" i="4"/>
  <c r="L3072" i="4"/>
  <c r="L3069" i="4"/>
  <c r="L2471" i="4"/>
  <c r="L2484" i="4"/>
  <c r="L2481" i="4"/>
  <c r="L2267" i="4"/>
  <c r="L2256" i="4"/>
  <c r="L2258" i="4"/>
  <c r="L1983" i="4"/>
  <c r="L2002" i="4"/>
  <c r="L183" i="4"/>
  <c r="L203" i="4"/>
  <c r="G1697" i="4"/>
  <c r="G2243" i="4"/>
  <c r="G2790" i="4"/>
  <c r="G167" i="4"/>
  <c r="G1701" i="4"/>
  <c r="G2227" i="4"/>
  <c r="G2796" i="4"/>
  <c r="G174" i="4"/>
  <c r="L2802" i="4"/>
  <c r="L2810" i="4"/>
  <c r="L2819" i="4"/>
  <c r="L2546" i="4"/>
  <c r="L2539" i="4"/>
  <c r="L2765" i="4"/>
  <c r="L2757" i="4"/>
  <c r="L2767" i="4"/>
  <c r="L214" i="4"/>
  <c r="L230" i="4"/>
  <c r="L211" i="4"/>
  <c r="L212" i="4"/>
  <c r="L228" i="4"/>
  <c r="L3362" i="4"/>
  <c r="L3352" i="4"/>
  <c r="L3353" i="4"/>
  <c r="L3374" i="4"/>
  <c r="L3370" i="4"/>
  <c r="L3363" i="4"/>
  <c r="L2278" i="4"/>
  <c r="L2280" i="4"/>
  <c r="L2286" i="4"/>
  <c r="L2282" i="4"/>
  <c r="L2275" i="4"/>
  <c r="L2291" i="4"/>
  <c r="G1714" i="4"/>
  <c r="G1707" i="4"/>
  <c r="G2178" i="4"/>
  <c r="G2793" i="4"/>
  <c r="G172" i="4"/>
  <c r="G1718" i="4"/>
  <c r="G2182" i="4"/>
  <c r="G2792" i="4"/>
  <c r="G179" i="4"/>
  <c r="G2813" i="4"/>
  <c r="J2843" i="4"/>
  <c r="J2839" i="4"/>
  <c r="J2835" i="4"/>
  <c r="J2831" i="4"/>
  <c r="J2827" i="4"/>
  <c r="J2823" i="4"/>
  <c r="J2842" i="4"/>
  <c r="J2837" i="4"/>
  <c r="J2832" i="4"/>
  <c r="J2826" i="4"/>
  <c r="J2846" i="4"/>
  <c r="J2841" i="4"/>
  <c r="J2836" i="4"/>
  <c r="J2830" i="4"/>
  <c r="J2825" i="4"/>
  <c r="J2845" i="4"/>
  <c r="J2834" i="4"/>
  <c r="J2824" i="4"/>
  <c r="J2829" i="4"/>
  <c r="J2844" i="4"/>
  <c r="J2833" i="4"/>
  <c r="J2840" i="4"/>
  <c r="J2838" i="4"/>
  <c r="J2828" i="4"/>
  <c r="G7622" i="4"/>
  <c r="AG7634" i="4"/>
  <c r="G2535" i="4"/>
  <c r="G222" i="4"/>
  <c r="G3366" i="4"/>
  <c r="G3357" i="4"/>
  <c r="G3355" i="4"/>
  <c r="D11" i="6"/>
  <c r="E11" i="6" s="1"/>
  <c r="G2276" i="4"/>
  <c r="G2293" i="4"/>
  <c r="G7855" i="4"/>
  <c r="L7855" i="4"/>
  <c r="J3059" i="4"/>
  <c r="J3055" i="4"/>
  <c r="J3051" i="4"/>
  <c r="J3047" i="4"/>
  <c r="J3043" i="4"/>
  <c r="J3039" i="4"/>
  <c r="J3061" i="4"/>
  <c r="J3056" i="4"/>
  <c r="J3050" i="4"/>
  <c r="J3045" i="4"/>
  <c r="J3040" i="4"/>
  <c r="J3060" i="4"/>
  <c r="J3054" i="4"/>
  <c r="J3049" i="4"/>
  <c r="J3044" i="4"/>
  <c r="J3058" i="4"/>
  <c r="J3048" i="4"/>
  <c r="J3042" i="4"/>
  <c r="J3062" i="4"/>
  <c r="J3041" i="4"/>
  <c r="J3057" i="4"/>
  <c r="J3046" i="4"/>
  <c r="J3053" i="4"/>
  <c r="J3052" i="4"/>
  <c r="AG7829" i="4"/>
  <c r="J7829" i="4" s="1"/>
  <c r="G7631" i="4"/>
  <c r="AG7643" i="4"/>
  <c r="J252" i="4"/>
  <c r="J248" i="4"/>
  <c r="J244" i="4"/>
  <c r="J240" i="4"/>
  <c r="J236" i="4"/>
  <c r="J232" i="4"/>
  <c r="J247" i="4"/>
  <c r="J239" i="4"/>
  <c r="J231" i="4"/>
  <c r="J251" i="4"/>
  <c r="J243" i="4"/>
  <c r="J235" i="4"/>
  <c r="J254" i="4"/>
  <c r="J250" i="4"/>
  <c r="J246" i="4"/>
  <c r="J242" i="4"/>
  <c r="J238" i="4"/>
  <c r="J234" i="4"/>
  <c r="J253" i="4"/>
  <c r="J237" i="4"/>
  <c r="J249" i="4"/>
  <c r="J233" i="4"/>
  <c r="J245" i="4"/>
  <c r="J241" i="4"/>
  <c r="G7514" i="4"/>
  <c r="AG7515" i="4"/>
  <c r="J2579" i="4"/>
  <c r="J2575" i="4"/>
  <c r="J2571" i="4"/>
  <c r="J2567" i="4"/>
  <c r="J2563" i="4"/>
  <c r="J2559" i="4"/>
  <c r="J2581" i="4"/>
  <c r="J2576" i="4"/>
  <c r="J2570" i="4"/>
  <c r="J2565" i="4"/>
  <c r="J2560" i="4"/>
  <c r="J2580" i="4"/>
  <c r="J2574" i="4"/>
  <c r="J2569" i="4"/>
  <c r="J2564" i="4"/>
  <c r="J2578" i="4"/>
  <c r="J2568" i="4"/>
  <c r="J2573" i="4"/>
  <c r="J2582" i="4"/>
  <c r="J2561" i="4"/>
  <c r="J2577" i="4"/>
  <c r="J2566" i="4"/>
  <c r="J2562" i="4"/>
  <c r="J2572" i="4"/>
  <c r="G7611" i="4"/>
  <c r="AG7623" i="4"/>
  <c r="D18" i="6"/>
  <c r="E18" i="6" s="1"/>
  <c r="K18" i="6" s="1"/>
  <c r="J3107" i="4"/>
  <c r="J3103" i="4"/>
  <c r="J3099" i="4"/>
  <c r="J3095" i="4"/>
  <c r="J3091" i="4"/>
  <c r="J3087" i="4"/>
  <c r="J3109" i="4"/>
  <c r="J3104" i="4"/>
  <c r="J3098" i="4"/>
  <c r="J3093" i="4"/>
  <c r="J3088" i="4"/>
  <c r="J3108" i="4"/>
  <c r="J3102" i="4"/>
  <c r="J3097" i="4"/>
  <c r="J3092" i="4"/>
  <c r="J3101" i="4"/>
  <c r="J3090" i="4"/>
  <c r="J3106" i="4"/>
  <c r="J3105" i="4"/>
  <c r="J3110" i="4"/>
  <c r="J3100" i="4"/>
  <c r="J3089" i="4"/>
  <c r="J3096" i="4"/>
  <c r="J3094" i="4"/>
  <c r="G7633" i="4"/>
  <c r="AG7645" i="4"/>
  <c r="G2809" i="4"/>
  <c r="G2805" i="4"/>
  <c r="G2799" i="4"/>
  <c r="G2557" i="4"/>
  <c r="G2553" i="4"/>
  <c r="G2549" i="4"/>
  <c r="G2761" i="4"/>
  <c r="G211" i="4"/>
  <c r="G2282" i="4"/>
  <c r="G2558" i="4"/>
  <c r="AG7856" i="4"/>
  <c r="J7856" i="4" s="1"/>
  <c r="G7828" i="4"/>
  <c r="L7828" i="4"/>
  <c r="G2766" i="4"/>
  <c r="G2762" i="4"/>
  <c r="G216" i="4"/>
  <c r="J3659" i="4"/>
  <c r="J3655" i="4"/>
  <c r="J3651" i="4"/>
  <c r="J3647" i="4"/>
  <c r="J3643" i="4"/>
  <c r="J3639" i="4"/>
  <c r="J3658" i="4"/>
  <c r="J3653" i="4"/>
  <c r="J3648" i="4"/>
  <c r="J3642" i="4"/>
  <c r="J3662" i="4"/>
  <c r="J3657" i="4"/>
  <c r="J3652" i="4"/>
  <c r="J3646" i="4"/>
  <c r="J3641" i="4"/>
  <c r="J3656" i="4"/>
  <c r="J3645" i="4"/>
  <c r="J3661" i="4"/>
  <c r="J3640" i="4"/>
  <c r="J3660" i="4"/>
  <c r="J3649" i="4"/>
  <c r="J3654" i="4"/>
  <c r="J3644" i="4"/>
  <c r="J3650" i="4"/>
  <c r="G7656" i="4"/>
  <c r="AG7668" i="4"/>
  <c r="G3356" i="4"/>
  <c r="G3358" i="4"/>
  <c r="G3367" i="4"/>
  <c r="G3371" i="4" l="1"/>
  <c r="G215" i="4"/>
  <c r="G2272" i="4"/>
  <c r="G3362" i="4"/>
  <c r="G2814" i="4"/>
  <c r="G2540" i="4"/>
  <c r="G2812" i="4"/>
  <c r="G2817" i="4"/>
  <c r="G2294" i="4"/>
  <c r="G3364" i="4"/>
  <c r="G2551" i="4"/>
  <c r="G2288" i="4"/>
  <c r="G219" i="4"/>
  <c r="G2821" i="4"/>
  <c r="G2772" i="4"/>
  <c r="G2542" i="4"/>
  <c r="G2819" i="4"/>
  <c r="G3363" i="4"/>
  <c r="G2751" i="4"/>
  <c r="G2273" i="4"/>
  <c r="G209" i="4"/>
  <c r="G2810" i="4"/>
  <c r="G3352" i="4"/>
  <c r="G2757" i="4"/>
  <c r="G2544" i="4"/>
  <c r="G2804" i="4"/>
  <c r="G223" i="4"/>
  <c r="G2769" i="4"/>
  <c r="G2291" i="4"/>
  <c r="G228" i="4"/>
  <c r="G214" i="4"/>
  <c r="G2545" i="4"/>
  <c r="G2537" i="4"/>
  <c r="G3351" i="4"/>
  <c r="G2816" i="4"/>
  <c r="G3360" i="4"/>
  <c r="G220" i="4"/>
  <c r="G2541" i="4"/>
  <c r="G229" i="4"/>
  <c r="G213" i="4"/>
  <c r="G2771" i="4"/>
  <c r="G2760" i="4"/>
  <c r="G2552" i="4"/>
  <c r="G2765" i="4"/>
  <c r="G2770" i="4"/>
  <c r="G2539" i="4"/>
  <c r="G3373" i="4"/>
  <c r="G2822" i="4"/>
  <c r="G2280" i="4"/>
  <c r="G230" i="4"/>
  <c r="G2556" i="4"/>
  <c r="G2759" i="4"/>
  <c r="G2753" i="4"/>
  <c r="G2536" i="4"/>
  <c r="G2807" i="4"/>
  <c r="G2818" i="4"/>
  <c r="G2292" i="4"/>
  <c r="G207" i="4"/>
  <c r="G3370" i="4"/>
  <c r="G2290" i="4"/>
  <c r="G218" i="4"/>
  <c r="G2755" i="4"/>
  <c r="G2758" i="4"/>
  <c r="G2554" i="4"/>
  <c r="G2802" i="4"/>
  <c r="G2286" i="4"/>
  <c r="G3374" i="4"/>
  <c r="G2754" i="4"/>
  <c r="G2548" i="4"/>
  <c r="G2811" i="4"/>
  <c r="G2801" i="4"/>
  <c r="G221" i="4"/>
  <c r="G2806" i="4"/>
  <c r="G2275" i="4"/>
  <c r="G2278" i="4"/>
  <c r="G3353" i="4"/>
  <c r="G212" i="4"/>
  <c r="G2767" i="4"/>
  <c r="G2546" i="4"/>
  <c r="G2538" i="4"/>
  <c r="G2815" i="4"/>
  <c r="G2808" i="4"/>
  <c r="G2768" i="4"/>
  <c r="G2547" i="4"/>
  <c r="G2800" i="4"/>
  <c r="G2283" i="4"/>
  <c r="G2284" i="4"/>
  <c r="G217" i="4"/>
  <c r="G2279" i="4"/>
  <c r="G2289" i="4"/>
  <c r="G3354" i="4"/>
  <c r="G2543" i="4"/>
  <c r="G2550" i="4"/>
  <c r="G2820" i="4"/>
  <c r="G2555" i="4"/>
  <c r="G2803" i="4"/>
  <c r="G2287" i="4"/>
  <c r="G2277" i="4"/>
  <c r="G2285" i="4"/>
  <c r="G3359" i="4"/>
  <c r="G3369" i="4"/>
  <c r="G3361" i="4"/>
  <c r="G224" i="4"/>
  <c r="G227" i="4"/>
  <c r="G210" i="4"/>
  <c r="G2763" i="4"/>
  <c r="G2752" i="4"/>
  <c r="G2764" i="4"/>
  <c r="G2271" i="4"/>
  <c r="G2281" i="4"/>
  <c r="G2274" i="4"/>
  <c r="G3365" i="4"/>
  <c r="G3368" i="4"/>
  <c r="G3372" i="4"/>
  <c r="G208" i="4"/>
  <c r="G226" i="4"/>
  <c r="G225" i="4"/>
  <c r="G2773" i="4"/>
  <c r="G2756" i="4"/>
  <c r="G2774" i="4"/>
  <c r="L3649" i="4"/>
  <c r="L3643" i="4"/>
  <c r="L3644" i="4"/>
  <c r="L3641" i="4"/>
  <c r="L3662" i="4"/>
  <c r="L3651" i="4"/>
  <c r="L3094" i="4"/>
  <c r="L3101" i="4"/>
  <c r="L2577" i="4"/>
  <c r="L2574" i="4"/>
  <c r="L2563" i="4"/>
  <c r="L253" i="4"/>
  <c r="L243" i="4"/>
  <c r="L244" i="4"/>
  <c r="L3042" i="4"/>
  <c r="L3045" i="4"/>
  <c r="L3039" i="4"/>
  <c r="L2840" i="4"/>
  <c r="L2839" i="4"/>
  <c r="L3654" i="4"/>
  <c r="L3661" i="4"/>
  <c r="L3646" i="4"/>
  <c r="L3642" i="4"/>
  <c r="L3639" i="4"/>
  <c r="L3655" i="4"/>
  <c r="L3096" i="4"/>
  <c r="L3105" i="4"/>
  <c r="L3092" i="4"/>
  <c r="L3088" i="4"/>
  <c r="L3109" i="4"/>
  <c r="L3099" i="4"/>
  <c r="L2572" i="4"/>
  <c r="L2561" i="4"/>
  <c r="L2578" i="4"/>
  <c r="L2580" i="4"/>
  <c r="L2576" i="4"/>
  <c r="L2567" i="4"/>
  <c r="L233" i="4"/>
  <c r="L234" i="4"/>
  <c r="L250" i="4"/>
  <c r="L251" i="4"/>
  <c r="L232" i="4"/>
  <c r="L248" i="4"/>
  <c r="L3057" i="4"/>
  <c r="L3048" i="4"/>
  <c r="L3054" i="4"/>
  <c r="L3050" i="4"/>
  <c r="L3043" i="4"/>
  <c r="L3059" i="4"/>
  <c r="L2833" i="4"/>
  <c r="L2834" i="4"/>
  <c r="L2836" i="4"/>
  <c r="L2832" i="4"/>
  <c r="L2827" i="4"/>
  <c r="L2843" i="4"/>
  <c r="G2002" i="4"/>
  <c r="G2267" i="4"/>
  <c r="G3069" i="4"/>
  <c r="G2512" i="4"/>
  <c r="G201" i="4"/>
  <c r="G2268" i="4"/>
  <c r="G2482" i="4"/>
  <c r="G3067" i="4"/>
  <c r="L3645" i="4"/>
  <c r="L3659" i="4"/>
  <c r="L2562" i="4"/>
  <c r="L2564" i="4"/>
  <c r="L2581" i="4"/>
  <c r="L249" i="4"/>
  <c r="L254" i="4"/>
  <c r="L236" i="4"/>
  <c r="L3052" i="4"/>
  <c r="L3058" i="4"/>
  <c r="L3056" i="4"/>
  <c r="G1983" i="4"/>
  <c r="G2481" i="4"/>
  <c r="G3072" i="4"/>
  <c r="G2523" i="4"/>
  <c r="G189" i="4"/>
  <c r="G2260" i="4"/>
  <c r="G2480" i="4"/>
  <c r="G2520" i="4"/>
  <c r="L3648" i="4"/>
  <c r="L3089" i="4"/>
  <c r="L3106" i="4"/>
  <c r="L3097" i="4"/>
  <c r="L3093" i="4"/>
  <c r="L3087" i="4"/>
  <c r="L3103" i="4"/>
  <c r="L2582" i="4"/>
  <c r="L2560" i="4"/>
  <c r="L2571" i="4"/>
  <c r="L238" i="4"/>
  <c r="L231" i="4"/>
  <c r="L252" i="4"/>
  <c r="L3041" i="4"/>
  <c r="L3060" i="4"/>
  <c r="L3047" i="4"/>
  <c r="L2828" i="4"/>
  <c r="L2844" i="4"/>
  <c r="L2845" i="4"/>
  <c r="L2841" i="4"/>
  <c r="L2837" i="4"/>
  <c r="L2831" i="4"/>
  <c r="L3650" i="4"/>
  <c r="L3660" i="4"/>
  <c r="L3656" i="4"/>
  <c r="L3657" i="4"/>
  <c r="L3653" i="4"/>
  <c r="L3647" i="4"/>
  <c r="L3100" i="4"/>
  <c r="L3090" i="4"/>
  <c r="L3102" i="4"/>
  <c r="L3098" i="4"/>
  <c r="L3091" i="4"/>
  <c r="L3107" i="4"/>
  <c r="L2566" i="4"/>
  <c r="L2573" i="4"/>
  <c r="L2569" i="4"/>
  <c r="L2565" i="4"/>
  <c r="L2559" i="4"/>
  <c r="L2575" i="4"/>
  <c r="L241" i="4"/>
  <c r="L237" i="4"/>
  <c r="L242" i="4"/>
  <c r="L235" i="4"/>
  <c r="L239" i="4"/>
  <c r="L240" i="4"/>
  <c r="L3053" i="4"/>
  <c r="L3062" i="4"/>
  <c r="L3044" i="4"/>
  <c r="L3040" i="4"/>
  <c r="L3061" i="4"/>
  <c r="L3051" i="4"/>
  <c r="L2838" i="4"/>
  <c r="L2829" i="4"/>
  <c r="L2825" i="4"/>
  <c r="L2846" i="4"/>
  <c r="L2842" i="4"/>
  <c r="L2835" i="4"/>
  <c r="G203" i="4"/>
  <c r="G2258" i="4"/>
  <c r="G2484" i="4"/>
  <c r="G3083" i="4"/>
  <c r="G192" i="4"/>
  <c r="G2251" i="4"/>
  <c r="G3078" i="4"/>
  <c r="G2516" i="4"/>
  <c r="L3652" i="4"/>
  <c r="L3640" i="4"/>
  <c r="L3658" i="4"/>
  <c r="L3110" i="4"/>
  <c r="L3108" i="4"/>
  <c r="L3104" i="4"/>
  <c r="L3095" i="4"/>
  <c r="L2568" i="4"/>
  <c r="L2570" i="4"/>
  <c r="L2579" i="4"/>
  <c r="L245" i="4"/>
  <c r="L246" i="4"/>
  <c r="L247" i="4"/>
  <c r="L3046" i="4"/>
  <c r="L3049" i="4"/>
  <c r="L3055" i="4"/>
  <c r="L2824" i="4"/>
  <c r="L2830" i="4"/>
  <c r="L2826" i="4"/>
  <c r="L2823" i="4"/>
  <c r="G183" i="4"/>
  <c r="G2256" i="4"/>
  <c r="G2471" i="4"/>
  <c r="G2529" i="4"/>
  <c r="G1992" i="4"/>
  <c r="G2465" i="4"/>
  <c r="G3076" i="4"/>
  <c r="G2533" i="4"/>
  <c r="J3131" i="4"/>
  <c r="J3127" i="4"/>
  <c r="J3123" i="4"/>
  <c r="J3119" i="4"/>
  <c r="J3115" i="4"/>
  <c r="J3111" i="4"/>
  <c r="J3130" i="4"/>
  <c r="J3125" i="4"/>
  <c r="J3120" i="4"/>
  <c r="J3114" i="4"/>
  <c r="J3134" i="4"/>
  <c r="J3129" i="4"/>
  <c r="J3124" i="4"/>
  <c r="J3118" i="4"/>
  <c r="J3113" i="4"/>
  <c r="J3133" i="4"/>
  <c r="J3122" i="4"/>
  <c r="J3112" i="4"/>
  <c r="J3128" i="4"/>
  <c r="J3126" i="4"/>
  <c r="J3132" i="4"/>
  <c r="J3121" i="4"/>
  <c r="J3117" i="4"/>
  <c r="J3116" i="4"/>
  <c r="G7634" i="4"/>
  <c r="AG7646" i="4"/>
  <c r="G2840" i="4"/>
  <c r="G2833" i="4"/>
  <c r="G2836" i="4"/>
  <c r="G2827" i="4"/>
  <c r="G2582" i="4"/>
  <c r="G2560" i="4"/>
  <c r="G231" i="4"/>
  <c r="G3056" i="4"/>
  <c r="G3651" i="4"/>
  <c r="G3101" i="4"/>
  <c r="J3947" i="4"/>
  <c r="J3943" i="4"/>
  <c r="J3939" i="4"/>
  <c r="J3935" i="4"/>
  <c r="J3931" i="4"/>
  <c r="J3927" i="4"/>
  <c r="J3946" i="4"/>
  <c r="J3941" i="4"/>
  <c r="J3936" i="4"/>
  <c r="J3930" i="4"/>
  <c r="J3950" i="4"/>
  <c r="J3945" i="4"/>
  <c r="J3940" i="4"/>
  <c r="J3934" i="4"/>
  <c r="J3929" i="4"/>
  <c r="J3944" i="4"/>
  <c r="J3933" i="4"/>
  <c r="J3938" i="4"/>
  <c r="J3937" i="4"/>
  <c r="J3942" i="4"/>
  <c r="J3932" i="4"/>
  <c r="J3949" i="4"/>
  <c r="J3928" i="4"/>
  <c r="J3948" i="4"/>
  <c r="G7668" i="4"/>
  <c r="AG7680" i="4"/>
  <c r="G3654" i="4"/>
  <c r="G3646" i="4"/>
  <c r="G7856" i="4"/>
  <c r="L7856" i="4"/>
  <c r="G3096" i="4"/>
  <c r="G3109" i="4"/>
  <c r="G2574" i="4"/>
  <c r="G253" i="4"/>
  <c r="G244" i="4"/>
  <c r="G2841" i="4"/>
  <c r="G2562" i="4"/>
  <c r="G2564" i="4"/>
  <c r="G2581" i="4"/>
  <c r="G254" i="4"/>
  <c r="G3047" i="4"/>
  <c r="J2867" i="4"/>
  <c r="J2863" i="4"/>
  <c r="J2859" i="4"/>
  <c r="J2855" i="4"/>
  <c r="J2851" i="4"/>
  <c r="J2847" i="4"/>
  <c r="J2869" i="4"/>
  <c r="J2864" i="4"/>
  <c r="J2858" i="4"/>
  <c r="J2853" i="4"/>
  <c r="J2848" i="4"/>
  <c r="J2868" i="4"/>
  <c r="J2862" i="4"/>
  <c r="J2857" i="4"/>
  <c r="J2852" i="4"/>
  <c r="J2866" i="4"/>
  <c r="J2856" i="4"/>
  <c r="J2850" i="4"/>
  <c r="J2870" i="4"/>
  <c r="J2849" i="4"/>
  <c r="J2865" i="4"/>
  <c r="J2854" i="4"/>
  <c r="J2861" i="4"/>
  <c r="J2860" i="4"/>
  <c r="G7623" i="4"/>
  <c r="AG7635" i="4"/>
  <c r="J3347" i="4"/>
  <c r="J3343" i="4"/>
  <c r="J3339" i="4"/>
  <c r="J3335" i="4"/>
  <c r="J3331" i="4"/>
  <c r="J3327" i="4"/>
  <c r="J3349" i="4"/>
  <c r="J3344" i="4"/>
  <c r="J3338" i="4"/>
  <c r="J3333" i="4"/>
  <c r="J3328" i="4"/>
  <c r="J3348" i="4"/>
  <c r="J3342" i="4"/>
  <c r="J3337" i="4"/>
  <c r="J3332" i="4"/>
  <c r="J3346" i="4"/>
  <c r="J3336" i="4"/>
  <c r="J3330" i="4"/>
  <c r="J3329" i="4"/>
  <c r="J3345" i="4"/>
  <c r="J3334" i="4"/>
  <c r="J3341" i="4"/>
  <c r="J3350" i="4"/>
  <c r="J3340" i="4"/>
  <c r="AG7830" i="4"/>
  <c r="J7830" i="4" s="1"/>
  <c r="G7643" i="4"/>
  <c r="AG7655" i="4"/>
  <c r="G3062" i="4"/>
  <c r="G3643" i="4"/>
  <c r="J3395" i="4"/>
  <c r="J3391" i="4"/>
  <c r="J3387" i="4"/>
  <c r="J3383" i="4"/>
  <c r="J3379" i="4"/>
  <c r="J3375" i="4"/>
  <c r="J3397" i="4"/>
  <c r="J3392" i="4"/>
  <c r="J3386" i="4"/>
  <c r="J3381" i="4"/>
  <c r="J3376" i="4"/>
  <c r="J3396" i="4"/>
  <c r="J3390" i="4"/>
  <c r="J3385" i="4"/>
  <c r="J3380" i="4"/>
  <c r="J3389" i="4"/>
  <c r="J3378" i="4"/>
  <c r="J3394" i="4"/>
  <c r="J3382" i="4"/>
  <c r="J3398" i="4"/>
  <c r="J3388" i="4"/>
  <c r="J3377" i="4"/>
  <c r="J3384" i="4"/>
  <c r="J3393" i="4"/>
  <c r="G7645" i="4"/>
  <c r="AG7657" i="4"/>
  <c r="G3097" i="4"/>
  <c r="G2572" i="4"/>
  <c r="G2561" i="4"/>
  <c r="G2578" i="4"/>
  <c r="G2576" i="4"/>
  <c r="J276" i="4"/>
  <c r="J272" i="4"/>
  <c r="J268" i="4"/>
  <c r="J264" i="4"/>
  <c r="J260" i="4"/>
  <c r="J256" i="4"/>
  <c r="J271" i="4"/>
  <c r="J263" i="4"/>
  <c r="J255" i="4"/>
  <c r="J275" i="4"/>
  <c r="J267" i="4"/>
  <c r="J259" i="4"/>
  <c r="J278" i="4"/>
  <c r="J274" i="4"/>
  <c r="J270" i="4"/>
  <c r="J266" i="4"/>
  <c r="J262" i="4"/>
  <c r="J258" i="4"/>
  <c r="J269" i="4"/>
  <c r="J261" i="4"/>
  <c r="J257" i="4"/>
  <c r="J265" i="4"/>
  <c r="J277" i="4"/>
  <c r="J273" i="4"/>
  <c r="G7515" i="4"/>
  <c r="AG7516" i="4"/>
  <c r="G233" i="4"/>
  <c r="G234" i="4"/>
  <c r="G232" i="4"/>
  <c r="AG7857" i="4"/>
  <c r="J7857" i="4" s="1"/>
  <c r="G7829" i="4"/>
  <c r="L7829" i="4"/>
  <c r="G3054" i="4"/>
  <c r="D19" i="6"/>
  <c r="E19" i="6" s="1"/>
  <c r="H11" i="6"/>
  <c r="K11" i="6"/>
  <c r="L11" i="6" s="1"/>
  <c r="G2846" i="4"/>
  <c r="G2567" i="4" l="1"/>
  <c r="G3061" i="4"/>
  <c r="G3102" i="4"/>
  <c r="G3040" i="4"/>
  <c r="G2571" i="4"/>
  <c r="G2830" i="4"/>
  <c r="G3104" i="4"/>
  <c r="G2842" i="4"/>
  <c r="G2838" i="4"/>
  <c r="G3091" i="4"/>
  <c r="G3100" i="4"/>
  <c r="G252" i="4"/>
  <c r="G3093" i="4"/>
  <c r="G3648" i="4"/>
  <c r="G236" i="4"/>
  <c r="G2843" i="4"/>
  <c r="G2834" i="4"/>
  <c r="G3050" i="4"/>
  <c r="G248" i="4"/>
  <c r="G2580" i="4"/>
  <c r="G3099" i="4"/>
  <c r="G3105" i="4"/>
  <c r="G3642" i="4"/>
  <c r="G2839" i="4"/>
  <c r="G3042" i="4"/>
  <c r="G2563" i="4"/>
  <c r="G3094" i="4"/>
  <c r="G3644" i="4"/>
  <c r="G3043" i="4"/>
  <c r="G3641" i="4"/>
  <c r="G2831" i="4"/>
  <c r="G3057" i="4"/>
  <c r="G3041" i="4"/>
  <c r="G3045" i="4"/>
  <c r="G3639" i="4"/>
  <c r="G3052" i="4"/>
  <c r="G3655" i="4"/>
  <c r="G3661" i="4"/>
  <c r="G3662" i="4"/>
  <c r="G3650" i="4"/>
  <c r="G3660" i="4"/>
  <c r="G2823" i="4"/>
  <c r="G2835" i="4"/>
  <c r="G2829" i="4"/>
  <c r="G3657" i="4"/>
  <c r="G2844" i="4"/>
  <c r="G3087" i="4"/>
  <c r="G3089" i="4"/>
  <c r="G3645" i="4"/>
  <c r="G250" i="4"/>
  <c r="G3092" i="4"/>
  <c r="G3652" i="4"/>
  <c r="G2825" i="4"/>
  <c r="G2566" i="4"/>
  <c r="G3653" i="4"/>
  <c r="G3060" i="4"/>
  <c r="G238" i="4"/>
  <c r="G3103" i="4"/>
  <c r="G3106" i="4"/>
  <c r="G3058" i="4"/>
  <c r="G249" i="4"/>
  <c r="G3659" i="4"/>
  <c r="G2832" i="4"/>
  <c r="G3059" i="4"/>
  <c r="G3048" i="4"/>
  <c r="G251" i="4"/>
  <c r="G3088" i="4"/>
  <c r="G3039" i="4"/>
  <c r="G243" i="4"/>
  <c r="G2577" i="4"/>
  <c r="G3649" i="4"/>
  <c r="G2826" i="4"/>
  <c r="G2824" i="4"/>
  <c r="G3055" i="4"/>
  <c r="G3046" i="4"/>
  <c r="G246" i="4"/>
  <c r="G2579" i="4"/>
  <c r="G2568" i="4"/>
  <c r="G3110" i="4"/>
  <c r="G3640" i="4"/>
  <c r="G3051" i="4"/>
  <c r="G240" i="4"/>
  <c r="G235" i="4"/>
  <c r="G237" i="4"/>
  <c r="G2575" i="4"/>
  <c r="G2565" i="4"/>
  <c r="G2573" i="4"/>
  <c r="G3107" i="4"/>
  <c r="G3098" i="4"/>
  <c r="G3090" i="4"/>
  <c r="G3647" i="4"/>
  <c r="G3049" i="4"/>
  <c r="G247" i="4"/>
  <c r="G245" i="4"/>
  <c r="G2570" i="4"/>
  <c r="G3095" i="4"/>
  <c r="G3108" i="4"/>
  <c r="G3658" i="4"/>
  <c r="G3044" i="4"/>
  <c r="G3053" i="4"/>
  <c r="G239" i="4"/>
  <c r="G242" i="4"/>
  <c r="G241" i="4"/>
  <c r="G2559" i="4"/>
  <c r="G2569" i="4"/>
  <c r="G3656" i="4"/>
  <c r="G2837" i="4"/>
  <c r="G2845" i="4"/>
  <c r="G2828" i="4"/>
  <c r="L262" i="4"/>
  <c r="L260" i="4"/>
  <c r="L277" i="4"/>
  <c r="L270" i="4"/>
  <c r="L271" i="4"/>
  <c r="L268" i="4"/>
  <c r="L3398" i="4"/>
  <c r="L3389" i="4"/>
  <c r="L3392" i="4"/>
  <c r="L3336" i="4"/>
  <c r="L3338" i="4"/>
  <c r="L3347" i="4"/>
  <c r="L2861" i="4"/>
  <c r="L2852" i="4"/>
  <c r="L2869" i="4"/>
  <c r="L3933" i="4"/>
  <c r="L3936" i="4"/>
  <c r="L3947" i="4"/>
  <c r="L3126" i="4"/>
  <c r="L3129" i="4"/>
  <c r="L3119" i="4"/>
  <c r="L265" i="4"/>
  <c r="L258" i="4"/>
  <c r="L274" i="4"/>
  <c r="L275" i="4"/>
  <c r="L256" i="4"/>
  <c r="L272" i="4"/>
  <c r="L3384" i="4"/>
  <c r="L3382" i="4"/>
  <c r="L3380" i="4"/>
  <c r="L3376" i="4"/>
  <c r="L3397" i="4"/>
  <c r="L3387" i="4"/>
  <c r="L3340" i="4"/>
  <c r="L3345" i="4"/>
  <c r="L3346" i="4"/>
  <c r="L3348" i="4"/>
  <c r="L3344" i="4"/>
  <c r="L3335" i="4"/>
  <c r="L2854" i="4"/>
  <c r="L2850" i="4"/>
  <c r="L2857" i="4"/>
  <c r="L2853" i="4"/>
  <c r="L2847" i="4"/>
  <c r="L2863" i="4"/>
  <c r="L3948" i="4"/>
  <c r="L3942" i="4"/>
  <c r="L3944" i="4"/>
  <c r="L3945" i="4"/>
  <c r="L3941" i="4"/>
  <c r="L3935" i="4"/>
  <c r="L3117" i="4"/>
  <c r="L3128" i="4"/>
  <c r="L3113" i="4"/>
  <c r="L3134" i="4"/>
  <c r="L3130" i="4"/>
  <c r="L3123" i="4"/>
  <c r="L255" i="4"/>
  <c r="L3385" i="4"/>
  <c r="L3329" i="4"/>
  <c r="L3328" i="4"/>
  <c r="L3339" i="4"/>
  <c r="L2856" i="4"/>
  <c r="L2858" i="4"/>
  <c r="L2867" i="4"/>
  <c r="L3928" i="4"/>
  <c r="L3929" i="4"/>
  <c r="L3939" i="4"/>
  <c r="L3127" i="4"/>
  <c r="L257" i="4"/>
  <c r="L276" i="4"/>
  <c r="L3377" i="4"/>
  <c r="L3394" i="4"/>
  <c r="L3381" i="4"/>
  <c r="L3375" i="4"/>
  <c r="L3391" i="4"/>
  <c r="L3350" i="4"/>
  <c r="L3332" i="4"/>
  <c r="L3349" i="4"/>
  <c r="L2865" i="4"/>
  <c r="L2862" i="4"/>
  <c r="L2851" i="4"/>
  <c r="L3937" i="4"/>
  <c r="L3950" i="4"/>
  <c r="L3946" i="4"/>
  <c r="L3121" i="4"/>
  <c r="L3112" i="4"/>
  <c r="L3118" i="4"/>
  <c r="L3114" i="4"/>
  <c r="L3111" i="4"/>
  <c r="L273" i="4"/>
  <c r="L261" i="4"/>
  <c r="L266" i="4"/>
  <c r="L259" i="4"/>
  <c r="L263" i="4"/>
  <c r="L264" i="4"/>
  <c r="L3949" i="4"/>
  <c r="L3938" i="4"/>
  <c r="L3934" i="4"/>
  <c r="L3930" i="4"/>
  <c r="L3927" i="4"/>
  <c r="L3943" i="4"/>
  <c r="L3132" i="4"/>
  <c r="L3122" i="4"/>
  <c r="L3124" i="4"/>
  <c r="L3120" i="4"/>
  <c r="L3115" i="4"/>
  <c r="L3131" i="4"/>
  <c r="L278" i="4"/>
  <c r="L269" i="4"/>
  <c r="L267" i="4"/>
  <c r="L3393" i="4"/>
  <c r="L3396" i="4"/>
  <c r="L3383" i="4"/>
  <c r="L3334" i="4"/>
  <c r="L3342" i="4"/>
  <c r="L3331" i="4"/>
  <c r="L2870" i="4"/>
  <c r="L2848" i="4"/>
  <c r="L2859" i="4"/>
  <c r="L3932" i="4"/>
  <c r="L3940" i="4"/>
  <c r="L3931" i="4"/>
  <c r="L3116" i="4"/>
  <c r="L3133" i="4"/>
  <c r="L3125" i="4"/>
  <c r="K19" i="6"/>
  <c r="J300" i="4"/>
  <c r="J296" i="4"/>
  <c r="J292" i="4"/>
  <c r="J288" i="4"/>
  <c r="J284" i="4"/>
  <c r="J280" i="4"/>
  <c r="J299" i="4"/>
  <c r="J291" i="4"/>
  <c r="J287" i="4"/>
  <c r="J279" i="4"/>
  <c r="J295" i="4"/>
  <c r="J283" i="4"/>
  <c r="J302" i="4"/>
  <c r="J298" i="4"/>
  <c r="J294" i="4"/>
  <c r="J290" i="4"/>
  <c r="J286" i="4"/>
  <c r="J282" i="4"/>
  <c r="J301" i="4"/>
  <c r="J285" i="4"/>
  <c r="J293" i="4"/>
  <c r="J289" i="4"/>
  <c r="J297" i="4"/>
  <c r="J281" i="4"/>
  <c r="G7516" i="4"/>
  <c r="AG7517" i="4"/>
  <c r="G265" i="4"/>
  <c r="G256" i="4"/>
  <c r="G3380" i="4"/>
  <c r="G3340" i="4"/>
  <c r="G3344" i="4"/>
  <c r="J3155" i="4"/>
  <c r="J3151" i="4"/>
  <c r="J3147" i="4"/>
  <c r="J3143" i="4"/>
  <c r="J3139" i="4"/>
  <c r="J3135" i="4"/>
  <c r="J3157" i="4"/>
  <c r="J3152" i="4"/>
  <c r="J3146" i="4"/>
  <c r="J3141" i="4"/>
  <c r="J3136" i="4"/>
  <c r="J3156" i="4"/>
  <c r="J3150" i="4"/>
  <c r="J3145" i="4"/>
  <c r="J3140" i="4"/>
  <c r="J3154" i="4"/>
  <c r="J3144" i="4"/>
  <c r="J3149" i="4"/>
  <c r="J3158" i="4"/>
  <c r="J3137" i="4"/>
  <c r="J3153" i="4"/>
  <c r="J3142" i="4"/>
  <c r="J3138" i="4"/>
  <c r="J3148" i="4"/>
  <c r="G7635" i="4"/>
  <c r="AG7647" i="4"/>
  <c r="G2857" i="4"/>
  <c r="G2847" i="4"/>
  <c r="G3948" i="4"/>
  <c r="G3941" i="4"/>
  <c r="G3113" i="4"/>
  <c r="G257" i="4"/>
  <c r="G255" i="4"/>
  <c r="G260" i="4"/>
  <c r="J3683" i="4"/>
  <c r="J3679" i="4"/>
  <c r="J3675" i="4"/>
  <c r="J3671" i="4"/>
  <c r="J3667" i="4"/>
  <c r="J3663" i="4"/>
  <c r="J3685" i="4"/>
  <c r="J3680" i="4"/>
  <c r="J3674" i="4"/>
  <c r="J3669" i="4"/>
  <c r="J3664" i="4"/>
  <c r="J3684" i="4"/>
  <c r="J3678" i="4"/>
  <c r="J3673" i="4"/>
  <c r="J3668" i="4"/>
  <c r="J3677" i="4"/>
  <c r="J3666" i="4"/>
  <c r="J3682" i="4"/>
  <c r="J3681" i="4"/>
  <c r="J3686" i="4"/>
  <c r="J3676" i="4"/>
  <c r="J3665" i="4"/>
  <c r="J3672" i="4"/>
  <c r="J3670" i="4"/>
  <c r="G7657" i="4"/>
  <c r="AG7669" i="4"/>
  <c r="G3381" i="4"/>
  <c r="G3391" i="4"/>
  <c r="J3635" i="4"/>
  <c r="J3631" i="4"/>
  <c r="J3627" i="4"/>
  <c r="J3623" i="4"/>
  <c r="J3619" i="4"/>
  <c r="J3615" i="4"/>
  <c r="J3637" i="4"/>
  <c r="J3632" i="4"/>
  <c r="J3626" i="4"/>
  <c r="J3621" i="4"/>
  <c r="J3616" i="4"/>
  <c r="J3636" i="4"/>
  <c r="J3630" i="4"/>
  <c r="J3625" i="4"/>
  <c r="J3620" i="4"/>
  <c r="J3634" i="4"/>
  <c r="J3624" i="4"/>
  <c r="J3618" i="4"/>
  <c r="J3628" i="4"/>
  <c r="J3633" i="4"/>
  <c r="J3622" i="4"/>
  <c r="J3629" i="4"/>
  <c r="J3638" i="4"/>
  <c r="J3617" i="4"/>
  <c r="AG7831" i="4"/>
  <c r="J7831" i="4" s="1"/>
  <c r="G7655" i="4"/>
  <c r="AG7667" i="4"/>
  <c r="G3329" i="4"/>
  <c r="G3332" i="4"/>
  <c r="G3339" i="4"/>
  <c r="G2851" i="4"/>
  <c r="D20" i="6"/>
  <c r="E20" i="6" s="1"/>
  <c r="G3928" i="4"/>
  <c r="G3939" i="4"/>
  <c r="J3419" i="4"/>
  <c r="J3415" i="4"/>
  <c r="J3411" i="4"/>
  <c r="J3407" i="4"/>
  <c r="J3403" i="4"/>
  <c r="J3399" i="4"/>
  <c r="J3418" i="4"/>
  <c r="J3413" i="4"/>
  <c r="J3408" i="4"/>
  <c r="J3402" i="4"/>
  <c r="J3422" i="4"/>
  <c r="J3417" i="4"/>
  <c r="J3412" i="4"/>
  <c r="J3406" i="4"/>
  <c r="J3401" i="4"/>
  <c r="J3421" i="4"/>
  <c r="J3410" i="4"/>
  <c r="J3400" i="4"/>
  <c r="J3416" i="4"/>
  <c r="J3404" i="4"/>
  <c r="J3420" i="4"/>
  <c r="J3409" i="4"/>
  <c r="J3405" i="4"/>
  <c r="J3414" i="4"/>
  <c r="G7646" i="4"/>
  <c r="AG7658" i="4"/>
  <c r="G3121" i="4"/>
  <c r="G3111" i="4"/>
  <c r="G3127" i="4"/>
  <c r="G259" i="4"/>
  <c r="J4237" i="4"/>
  <c r="J4233" i="4"/>
  <c r="J4229" i="4"/>
  <c r="J4225" i="4"/>
  <c r="J4221" i="4"/>
  <c r="J4217" i="4"/>
  <c r="J4238" i="4"/>
  <c r="J4232" i="4"/>
  <c r="J4227" i="4"/>
  <c r="J4222" i="4"/>
  <c r="J4216" i="4"/>
  <c r="J4234" i="4"/>
  <c r="J4226" i="4"/>
  <c r="J4219" i="4"/>
  <c r="J4231" i="4"/>
  <c r="J4223" i="4"/>
  <c r="J4230" i="4"/>
  <c r="J4220" i="4"/>
  <c r="J4228" i="4"/>
  <c r="J4218" i="4"/>
  <c r="J4235" i="4"/>
  <c r="J4224" i="4"/>
  <c r="J4236" i="4"/>
  <c r="J4215" i="4"/>
  <c r="G7680" i="4"/>
  <c r="AG7692" i="4"/>
  <c r="G3938" i="4"/>
  <c r="G3943" i="4"/>
  <c r="G3120" i="4"/>
  <c r="G7857" i="4"/>
  <c r="L7857" i="4"/>
  <c r="G269" i="4"/>
  <c r="G268" i="4"/>
  <c r="G3389" i="4"/>
  <c r="G3383" i="4"/>
  <c r="AG7858" i="4"/>
  <c r="J7858" i="4" s="1"/>
  <c r="G7830" i="4"/>
  <c r="L7830" i="4"/>
  <c r="G3336" i="4"/>
  <c r="G2870" i="4"/>
  <c r="G2852" i="4"/>
  <c r="G2859" i="4"/>
  <c r="G3932" i="4"/>
  <c r="G3940" i="4"/>
  <c r="G3947" i="4"/>
  <c r="G3129" i="4"/>
  <c r="G3125" i="4"/>
  <c r="G3930" i="4" l="1"/>
  <c r="G2865" i="4"/>
  <c r="G3117" i="4"/>
  <c r="G274" i="4"/>
  <c r="G264" i="4"/>
  <c r="G3950" i="4"/>
  <c r="G3342" i="4"/>
  <c r="G270" i="4"/>
  <c r="G3131" i="4"/>
  <c r="G3377" i="4"/>
  <c r="G3397" i="4"/>
  <c r="G3931" i="4"/>
  <c r="G3334" i="4"/>
  <c r="G267" i="4"/>
  <c r="G3112" i="4"/>
  <c r="G3937" i="4"/>
  <c r="G3349" i="4"/>
  <c r="G276" i="4"/>
  <c r="G2869" i="4"/>
  <c r="G3398" i="4"/>
  <c r="G3124" i="4"/>
  <c r="G3949" i="4"/>
  <c r="G3946" i="4"/>
  <c r="G3328" i="4"/>
  <c r="G3128" i="4"/>
  <c r="G2863" i="4"/>
  <c r="G3348" i="4"/>
  <c r="G3382" i="4"/>
  <c r="G3119" i="4"/>
  <c r="G3392" i="4"/>
  <c r="G262" i="4"/>
  <c r="G2861" i="4"/>
  <c r="G3350" i="4"/>
  <c r="G3133" i="4"/>
  <c r="G3347" i="4"/>
  <c r="G3393" i="4"/>
  <c r="G3114" i="4"/>
  <c r="G2858" i="4"/>
  <c r="G2848" i="4"/>
  <c r="G3115" i="4"/>
  <c r="G3132" i="4"/>
  <c r="G3934" i="4"/>
  <c r="G263" i="4"/>
  <c r="G273" i="4"/>
  <c r="G3375" i="4"/>
  <c r="G3929" i="4"/>
  <c r="G2856" i="4"/>
  <c r="G3385" i="4"/>
  <c r="G3134" i="4"/>
  <c r="G3935" i="4"/>
  <c r="G3942" i="4"/>
  <c r="G2853" i="4"/>
  <c r="G3335" i="4"/>
  <c r="G3345" i="4"/>
  <c r="G3376" i="4"/>
  <c r="G272" i="4"/>
  <c r="G258" i="4"/>
  <c r="G3126" i="4"/>
  <c r="G3338" i="4"/>
  <c r="G277" i="4"/>
  <c r="G3927" i="4"/>
  <c r="G266" i="4"/>
  <c r="G2867" i="4"/>
  <c r="G3123" i="4"/>
  <c r="G3945" i="4"/>
  <c r="G2850" i="4"/>
  <c r="G3387" i="4"/>
  <c r="G275" i="4"/>
  <c r="G3936" i="4"/>
  <c r="G271" i="4"/>
  <c r="G3116" i="4"/>
  <c r="G3933" i="4"/>
  <c r="G3331" i="4"/>
  <c r="G3396" i="4"/>
  <c r="G3122" i="4"/>
  <c r="G261" i="4"/>
  <c r="G3118" i="4"/>
  <c r="G2862" i="4"/>
  <c r="G3394" i="4"/>
  <c r="G3130" i="4"/>
  <c r="G3944" i="4"/>
  <c r="G2854" i="4"/>
  <c r="G3346" i="4"/>
  <c r="G3384" i="4"/>
  <c r="G278" i="4"/>
  <c r="L4218" i="4"/>
  <c r="L4234" i="4"/>
  <c r="L4225" i="4"/>
  <c r="L3409" i="4"/>
  <c r="L3406" i="4"/>
  <c r="L3399" i="4"/>
  <c r="L3624" i="4"/>
  <c r="L3626" i="4"/>
  <c r="L3635" i="4"/>
  <c r="L3672" i="4"/>
  <c r="L3664" i="4"/>
  <c r="L3675" i="4"/>
  <c r="L4236" i="4"/>
  <c r="L4228" i="4"/>
  <c r="L4231" i="4"/>
  <c r="L4216" i="4"/>
  <c r="L4238" i="4"/>
  <c r="L4229" i="4"/>
  <c r="L3420" i="4"/>
  <c r="L3410" i="4"/>
  <c r="L3412" i="4"/>
  <c r="L3408" i="4"/>
  <c r="L3403" i="4"/>
  <c r="L3419" i="4"/>
  <c r="L3617" i="4"/>
  <c r="L3633" i="4"/>
  <c r="L3634" i="4"/>
  <c r="L3636" i="4"/>
  <c r="L3632" i="4"/>
  <c r="L3623" i="4"/>
  <c r="L3665" i="4"/>
  <c r="L3682" i="4"/>
  <c r="L3673" i="4"/>
  <c r="L3669" i="4"/>
  <c r="L3663" i="4"/>
  <c r="L3679" i="4"/>
  <c r="L3142" i="4"/>
  <c r="L3149" i="4"/>
  <c r="L3145" i="4"/>
  <c r="L3141" i="4"/>
  <c r="L3135" i="4"/>
  <c r="L3151" i="4"/>
  <c r="L281" i="4"/>
  <c r="L285" i="4"/>
  <c r="L290" i="4"/>
  <c r="L283" i="4"/>
  <c r="L291" i="4"/>
  <c r="L288" i="4"/>
  <c r="L2855" i="4"/>
  <c r="L2868" i="4"/>
  <c r="L2849" i="4"/>
  <c r="L3343" i="4"/>
  <c r="L3333" i="4"/>
  <c r="L3330" i="4"/>
  <c r="L3395" i="4"/>
  <c r="L3386" i="4"/>
  <c r="L3378" i="4"/>
  <c r="L3401" i="4"/>
  <c r="L3422" i="4"/>
  <c r="L3418" i="4"/>
  <c r="L3411" i="4"/>
  <c r="L3629" i="4"/>
  <c r="L3618" i="4"/>
  <c r="L3625" i="4"/>
  <c r="L3621" i="4"/>
  <c r="L3615" i="4"/>
  <c r="L3631" i="4"/>
  <c r="L3670" i="4"/>
  <c r="L3686" i="4"/>
  <c r="L3677" i="4"/>
  <c r="L3684" i="4"/>
  <c r="L3680" i="4"/>
  <c r="L3671" i="4"/>
  <c r="L3148" i="4"/>
  <c r="L3137" i="4"/>
  <c r="L3154" i="4"/>
  <c r="L3156" i="4"/>
  <c r="L3152" i="4"/>
  <c r="L3143" i="4"/>
  <c r="L289" i="4"/>
  <c r="L282" i="4"/>
  <c r="L298" i="4"/>
  <c r="L279" i="4"/>
  <c r="L280" i="4"/>
  <c r="L296" i="4"/>
  <c r="L2864" i="4"/>
  <c r="L2866" i="4"/>
  <c r="L2860" i="4"/>
  <c r="L3327" i="4"/>
  <c r="L3337" i="4"/>
  <c r="L3341" i="4"/>
  <c r="L3379" i="4"/>
  <c r="L3390" i="4"/>
  <c r="L3388" i="4"/>
  <c r="L293" i="4"/>
  <c r="L302" i="4"/>
  <c r="L284" i="4"/>
  <c r="J3443" i="4"/>
  <c r="J3439" i="4"/>
  <c r="J3435" i="4"/>
  <c r="J3431" i="4"/>
  <c r="J3427" i="4"/>
  <c r="J3423" i="4"/>
  <c r="J3445" i="4"/>
  <c r="J3440" i="4"/>
  <c r="J3434" i="4"/>
  <c r="J3429" i="4"/>
  <c r="J3424" i="4"/>
  <c r="J3444" i="4"/>
  <c r="J3438" i="4"/>
  <c r="J3433" i="4"/>
  <c r="J3428" i="4"/>
  <c r="J3442" i="4"/>
  <c r="J3432" i="4"/>
  <c r="J3437" i="4"/>
  <c r="J3436" i="4"/>
  <c r="J3441" i="4"/>
  <c r="J3430" i="4"/>
  <c r="J3426" i="4"/>
  <c r="J3446" i="4"/>
  <c r="J3425" i="4"/>
  <c r="G7647" i="4"/>
  <c r="AG7659" i="4"/>
  <c r="G3141" i="4"/>
  <c r="G3135" i="4"/>
  <c r="D21" i="6"/>
  <c r="E21" i="6" s="1"/>
  <c r="G4218" i="4"/>
  <c r="G3670" i="4"/>
  <c r="G3677" i="4"/>
  <c r="J3707" i="4"/>
  <c r="J3703" i="4"/>
  <c r="J3699" i="4"/>
  <c r="J3695" i="4"/>
  <c r="J3691" i="4"/>
  <c r="J3687" i="4"/>
  <c r="J3706" i="4"/>
  <c r="J3701" i="4"/>
  <c r="J3696" i="4"/>
  <c r="J3690" i="4"/>
  <c r="J3710" i="4"/>
  <c r="J3705" i="4"/>
  <c r="J3700" i="4"/>
  <c r="J3694" i="4"/>
  <c r="J3689" i="4"/>
  <c r="J3709" i="4"/>
  <c r="J3698" i="4"/>
  <c r="J3688" i="4"/>
  <c r="J3704" i="4"/>
  <c r="J3702" i="4"/>
  <c r="J3708" i="4"/>
  <c r="J3697" i="4"/>
  <c r="J3693" i="4"/>
  <c r="J3692" i="4"/>
  <c r="G7658" i="4"/>
  <c r="AG7670" i="4"/>
  <c r="K20" i="6"/>
  <c r="G3635" i="4"/>
  <c r="G7858" i="4"/>
  <c r="L7858" i="4"/>
  <c r="J4525" i="4"/>
  <c r="J4521" i="4"/>
  <c r="J4517" i="4"/>
  <c r="J4513" i="4"/>
  <c r="J4509" i="4"/>
  <c r="J4505" i="4"/>
  <c r="J4526" i="4"/>
  <c r="J4520" i="4"/>
  <c r="J4515" i="4"/>
  <c r="J4510" i="4"/>
  <c r="J4504" i="4"/>
  <c r="J4524" i="4"/>
  <c r="J4518" i="4"/>
  <c r="J4511" i="4"/>
  <c r="J4503" i="4"/>
  <c r="J4516" i="4"/>
  <c r="J4507" i="4"/>
  <c r="J4523" i="4"/>
  <c r="J4514" i="4"/>
  <c r="J4506" i="4"/>
  <c r="J4512" i="4"/>
  <c r="J4508" i="4"/>
  <c r="J4522" i="4"/>
  <c r="J4519" i="4"/>
  <c r="G7692" i="4"/>
  <c r="AG7704" i="4"/>
  <c r="G3412" i="4"/>
  <c r="G3419" i="4"/>
  <c r="G3617" i="4"/>
  <c r="G3632" i="4"/>
  <c r="J3971" i="4"/>
  <c r="J3967" i="4"/>
  <c r="J3963" i="4"/>
  <c r="J3959" i="4"/>
  <c r="J3955" i="4"/>
  <c r="J3951" i="4"/>
  <c r="J3973" i="4"/>
  <c r="J3968" i="4"/>
  <c r="J3962" i="4"/>
  <c r="J3957" i="4"/>
  <c r="J3952" i="4"/>
  <c r="J3972" i="4"/>
  <c r="J3966" i="4"/>
  <c r="J3961" i="4"/>
  <c r="J3956" i="4"/>
  <c r="J3965" i="4"/>
  <c r="J3954" i="4"/>
  <c r="J3960" i="4"/>
  <c r="J3958" i="4"/>
  <c r="J3974" i="4"/>
  <c r="J3964" i="4"/>
  <c r="J3953" i="4"/>
  <c r="J3970" i="4"/>
  <c r="J3969" i="4"/>
  <c r="G7669" i="4"/>
  <c r="AG7681" i="4"/>
  <c r="G3669" i="4"/>
  <c r="G3679" i="4"/>
  <c r="J324" i="4"/>
  <c r="J320" i="4"/>
  <c r="J316" i="4"/>
  <c r="J312" i="4"/>
  <c r="J308" i="4"/>
  <c r="J304" i="4"/>
  <c r="J323" i="4"/>
  <c r="J315" i="4"/>
  <c r="J307" i="4"/>
  <c r="J319" i="4"/>
  <c r="J311" i="4"/>
  <c r="J303" i="4"/>
  <c r="J326" i="4"/>
  <c r="J322" i="4"/>
  <c r="J318" i="4"/>
  <c r="J314" i="4"/>
  <c r="J310" i="4"/>
  <c r="J306" i="4"/>
  <c r="J317" i="4"/>
  <c r="J325" i="4"/>
  <c r="J321" i="4"/>
  <c r="J313" i="4"/>
  <c r="J309" i="4"/>
  <c r="J305" i="4"/>
  <c r="G7517" i="4"/>
  <c r="AG7518" i="4"/>
  <c r="G289" i="4"/>
  <c r="G282" i="4"/>
  <c r="G4236" i="4"/>
  <c r="G4238" i="4"/>
  <c r="G3406" i="4"/>
  <c r="AG7859" i="4"/>
  <c r="J7859" i="4" s="1"/>
  <c r="G7831" i="4"/>
  <c r="L7831" i="4"/>
  <c r="J3923" i="4"/>
  <c r="J3919" i="4"/>
  <c r="J3915" i="4"/>
  <c r="J3911" i="4"/>
  <c r="J3907" i="4"/>
  <c r="J3903" i="4"/>
  <c r="J3925" i="4"/>
  <c r="J3920" i="4"/>
  <c r="J3914" i="4"/>
  <c r="J3909" i="4"/>
  <c r="J3904" i="4"/>
  <c r="J3924" i="4"/>
  <c r="J3918" i="4"/>
  <c r="J3913" i="4"/>
  <c r="J3908" i="4"/>
  <c r="J3922" i="4"/>
  <c r="J3912" i="4"/>
  <c r="J3917" i="4"/>
  <c r="J3916" i="4"/>
  <c r="J3921" i="4"/>
  <c r="J3910" i="4"/>
  <c r="J3906" i="4"/>
  <c r="J3926" i="4"/>
  <c r="J3905" i="4"/>
  <c r="AG7832" i="4"/>
  <c r="J7832" i="4" s="1"/>
  <c r="G7667" i="4"/>
  <c r="AG7679" i="4"/>
  <c r="G280" i="4" l="1"/>
  <c r="G302" i="4"/>
  <c r="G3409" i="4"/>
  <c r="G3154" i="4"/>
  <c r="G3675" i="4"/>
  <c r="G3626" i="4"/>
  <c r="G4216" i="4"/>
  <c r="G3625" i="4"/>
  <c r="G288" i="4"/>
  <c r="G3682" i="4"/>
  <c r="G3636" i="4"/>
  <c r="G3410" i="4"/>
  <c r="G3680" i="4"/>
  <c r="G3418" i="4"/>
  <c r="G285" i="4"/>
  <c r="G3143" i="4"/>
  <c r="G3684" i="4"/>
  <c r="G3631" i="4"/>
  <c r="G3618" i="4"/>
  <c r="G3422" i="4"/>
  <c r="G3634" i="4"/>
  <c r="G3403" i="4"/>
  <c r="G3420" i="4"/>
  <c r="G4231" i="4"/>
  <c r="G3664" i="4"/>
  <c r="G3624" i="4"/>
  <c r="G4225" i="4"/>
  <c r="G4229" i="4"/>
  <c r="G4234" i="4"/>
  <c r="G291" i="4"/>
  <c r="G3145" i="4"/>
  <c r="G3629" i="4"/>
  <c r="G284" i="4"/>
  <c r="G293" i="4"/>
  <c r="G3671" i="4"/>
  <c r="G3686" i="4"/>
  <c r="G3621" i="4"/>
  <c r="G3411" i="4"/>
  <c r="G296" i="4"/>
  <c r="G279" i="4"/>
  <c r="G3156" i="4"/>
  <c r="G3137" i="4"/>
  <c r="G3663" i="4"/>
  <c r="G3673" i="4"/>
  <c r="G3665" i="4"/>
  <c r="G290" i="4"/>
  <c r="G281" i="4"/>
  <c r="G3142" i="4"/>
  <c r="G298" i="4"/>
  <c r="G3152" i="4"/>
  <c r="G3148" i="4"/>
  <c r="G3615" i="4"/>
  <c r="G3401" i="4"/>
  <c r="G283" i="4"/>
  <c r="G3151" i="4"/>
  <c r="G3149" i="4"/>
  <c r="G3623" i="4"/>
  <c r="G3633" i="4"/>
  <c r="G3408" i="4"/>
  <c r="G4228" i="4"/>
  <c r="G3672" i="4"/>
  <c r="G3399" i="4"/>
  <c r="L3906" i="4"/>
  <c r="L3917" i="4"/>
  <c r="L3913" i="4"/>
  <c r="L3909" i="4"/>
  <c r="L3903" i="4"/>
  <c r="L3919" i="4"/>
  <c r="L309" i="4"/>
  <c r="L317" i="4"/>
  <c r="L318" i="4"/>
  <c r="L311" i="4"/>
  <c r="L323" i="4"/>
  <c r="L316" i="4"/>
  <c r="L3953" i="4"/>
  <c r="L3960" i="4"/>
  <c r="L3961" i="4"/>
  <c r="L3957" i="4"/>
  <c r="L3951" i="4"/>
  <c r="L3967" i="4"/>
  <c r="L4519" i="4"/>
  <c r="L4506" i="4"/>
  <c r="L4516" i="4"/>
  <c r="L4524" i="4"/>
  <c r="L4520" i="4"/>
  <c r="L4513" i="4"/>
  <c r="L3693" i="4"/>
  <c r="L3704" i="4"/>
  <c r="L3689" i="4"/>
  <c r="L3710" i="4"/>
  <c r="L3706" i="4"/>
  <c r="L3699" i="4"/>
  <c r="L3426" i="4"/>
  <c r="L3437" i="4"/>
  <c r="L3433" i="4"/>
  <c r="L3429" i="4"/>
  <c r="L3423" i="4"/>
  <c r="L3439" i="4"/>
  <c r="G3379" i="4"/>
  <c r="G2860" i="4"/>
  <c r="L3416" i="4"/>
  <c r="L4237" i="4"/>
  <c r="L4227" i="4"/>
  <c r="L4230" i="4"/>
  <c r="L3683" i="4"/>
  <c r="L3678" i="4"/>
  <c r="L3627" i="4"/>
  <c r="L3628" i="4"/>
  <c r="L4219" i="4"/>
  <c r="L292" i="4"/>
  <c r="L295" i="4"/>
  <c r="L301" i="4"/>
  <c r="L3155" i="4"/>
  <c r="L3146" i="4"/>
  <c r="L3144" i="4"/>
  <c r="L3667" i="4"/>
  <c r="L3637" i="4"/>
  <c r="L3638" i="4"/>
  <c r="L3413" i="4"/>
  <c r="L3421" i="4"/>
  <c r="L3414" i="4"/>
  <c r="L4222" i="4"/>
  <c r="G3386" i="4"/>
  <c r="G3343" i="4"/>
  <c r="L3910" i="4"/>
  <c r="L3912" i="4"/>
  <c r="L3918" i="4"/>
  <c r="L3914" i="4"/>
  <c r="L3907" i="4"/>
  <c r="L3923" i="4"/>
  <c r="L313" i="4"/>
  <c r="L306" i="4"/>
  <c r="L322" i="4"/>
  <c r="L319" i="4"/>
  <c r="L304" i="4"/>
  <c r="L320" i="4"/>
  <c r="L3964" i="4"/>
  <c r="L3954" i="4"/>
  <c r="L3966" i="4"/>
  <c r="L3962" i="4"/>
  <c r="L3955" i="4"/>
  <c r="L3971" i="4"/>
  <c r="L4522" i="4"/>
  <c r="L4514" i="4"/>
  <c r="L4503" i="4"/>
  <c r="L4504" i="4"/>
  <c r="L4526" i="4"/>
  <c r="L4517" i="4"/>
  <c r="L3697" i="4"/>
  <c r="L3688" i="4"/>
  <c r="L3694" i="4"/>
  <c r="L3690" i="4"/>
  <c r="L3687" i="4"/>
  <c r="L3703" i="4"/>
  <c r="L3430" i="4"/>
  <c r="L3432" i="4"/>
  <c r="L3438" i="4"/>
  <c r="L3434" i="4"/>
  <c r="L3427" i="4"/>
  <c r="L3443" i="4"/>
  <c r="L3157" i="4"/>
  <c r="L3140" i="4"/>
  <c r="L3138" i="4"/>
  <c r="L3668" i="4"/>
  <c r="L3619" i="4"/>
  <c r="L3622" i="4"/>
  <c r="L3402" i="4"/>
  <c r="L4232" i="4"/>
  <c r="L4215" i="4"/>
  <c r="G3341" i="4"/>
  <c r="G2866" i="4"/>
  <c r="G3395" i="4"/>
  <c r="G2849" i="4"/>
  <c r="L3696" i="4"/>
  <c r="L3707" i="4"/>
  <c r="L3441" i="4"/>
  <c r="L3444" i="4"/>
  <c r="L3431" i="4"/>
  <c r="G3388" i="4"/>
  <c r="G3337" i="4"/>
  <c r="G2864" i="4"/>
  <c r="L3405" i="4"/>
  <c r="L4221" i="4"/>
  <c r="L4226" i="4"/>
  <c r="L4235" i="4"/>
  <c r="L3674" i="4"/>
  <c r="L3676" i="4"/>
  <c r="L3616" i="4"/>
  <c r="L4217" i="4"/>
  <c r="L4224" i="4"/>
  <c r="L299" i="4"/>
  <c r="L294" i="4"/>
  <c r="L297" i="4"/>
  <c r="L3139" i="4"/>
  <c r="L3150" i="4"/>
  <c r="L3153" i="4"/>
  <c r="L3666" i="4"/>
  <c r="L3620" i="4"/>
  <c r="L3407" i="4"/>
  <c r="L3417" i="4"/>
  <c r="L3404" i="4"/>
  <c r="L4233" i="4"/>
  <c r="L4220" i="4"/>
  <c r="G3330" i="4"/>
  <c r="G2868" i="4"/>
  <c r="L3916" i="4"/>
  <c r="L3904" i="4"/>
  <c r="L3915" i="4"/>
  <c r="L325" i="4"/>
  <c r="L303" i="4"/>
  <c r="L312" i="4"/>
  <c r="L3958" i="4"/>
  <c r="L3952" i="4"/>
  <c r="L3963" i="4"/>
  <c r="L4507" i="4"/>
  <c r="L4515" i="4"/>
  <c r="L4525" i="4"/>
  <c r="L3702" i="4"/>
  <c r="L3705" i="4"/>
  <c r="L3695" i="4"/>
  <c r="L3436" i="4"/>
  <c r="L3424" i="4"/>
  <c r="L3435" i="4"/>
  <c r="L300" i="4"/>
  <c r="L287" i="4"/>
  <c r="L286" i="4"/>
  <c r="L3147" i="4"/>
  <c r="L3136" i="4"/>
  <c r="L3158" i="4"/>
  <c r="L3685" i="4"/>
  <c r="L3681" i="4"/>
  <c r="L3630" i="4"/>
  <c r="L3415" i="4"/>
  <c r="L3400" i="4"/>
  <c r="L4223" i="4"/>
  <c r="G3390" i="4"/>
  <c r="G3327" i="4"/>
  <c r="G3378" i="4"/>
  <c r="G3333" i="4"/>
  <c r="G2855" i="4"/>
  <c r="G309" i="4"/>
  <c r="G317" i="4"/>
  <c r="G318" i="4"/>
  <c r="G311" i="4"/>
  <c r="G323" i="4"/>
  <c r="G316" i="4"/>
  <c r="J4261" i="4"/>
  <c r="J4257" i="4"/>
  <c r="J4253" i="4"/>
  <c r="J4249" i="4"/>
  <c r="J4245" i="4"/>
  <c r="J4241" i="4"/>
  <c r="J4259" i="4"/>
  <c r="J4254" i="4"/>
  <c r="J4248" i="4"/>
  <c r="J4243" i="4"/>
  <c r="J4262" i="4"/>
  <c r="J4255" i="4"/>
  <c r="J4247" i="4"/>
  <c r="J4240" i="4"/>
  <c r="J4260" i="4"/>
  <c r="J4251" i="4"/>
  <c r="J4242" i="4"/>
  <c r="J4258" i="4"/>
  <c r="J4250" i="4"/>
  <c r="J4239" i="4"/>
  <c r="J4246" i="4"/>
  <c r="J4256" i="4"/>
  <c r="J4244" i="4"/>
  <c r="J4252" i="4"/>
  <c r="G7681" i="4"/>
  <c r="AG7693" i="4"/>
  <c r="G3960" i="4"/>
  <c r="G3961" i="4"/>
  <c r="G3957" i="4"/>
  <c r="G3967" i="4"/>
  <c r="G4519" i="4"/>
  <c r="G4506" i="4"/>
  <c r="G4524" i="4"/>
  <c r="G4520" i="4"/>
  <c r="G4513" i="4"/>
  <c r="G3696" i="4"/>
  <c r="G3432" i="4"/>
  <c r="G3438" i="4"/>
  <c r="G3443" i="4"/>
  <c r="J4213" i="4"/>
  <c r="J4209" i="4"/>
  <c r="J4205" i="4"/>
  <c r="J4201" i="4"/>
  <c r="J4197" i="4"/>
  <c r="J4193" i="4"/>
  <c r="J4211" i="4"/>
  <c r="J4206" i="4"/>
  <c r="J4200" i="4"/>
  <c r="J4195" i="4"/>
  <c r="J4212" i="4"/>
  <c r="J4204" i="4"/>
  <c r="J4198" i="4"/>
  <c r="J4191" i="4"/>
  <c r="J4214" i="4"/>
  <c r="J4203" i="4"/>
  <c r="J4194" i="4"/>
  <c r="J4210" i="4"/>
  <c r="J4202" i="4"/>
  <c r="J4192" i="4"/>
  <c r="J4208" i="4"/>
  <c r="J4196" i="4"/>
  <c r="J4207" i="4"/>
  <c r="J4199" i="4"/>
  <c r="AG7833" i="4"/>
  <c r="J7833" i="4" s="1"/>
  <c r="G7679" i="4"/>
  <c r="AG7691" i="4"/>
  <c r="G3916" i="4"/>
  <c r="G3915" i="4"/>
  <c r="G7859" i="4"/>
  <c r="L7859" i="4"/>
  <c r="J348" i="4"/>
  <c r="J344" i="4"/>
  <c r="J340" i="4"/>
  <c r="J336" i="4"/>
  <c r="J332" i="4"/>
  <c r="J328" i="4"/>
  <c r="J347" i="4"/>
  <c r="J339" i="4"/>
  <c r="J331" i="4"/>
  <c r="J343" i="4"/>
  <c r="J335" i="4"/>
  <c r="J327" i="4"/>
  <c r="J350" i="4"/>
  <c r="J346" i="4"/>
  <c r="J342" i="4"/>
  <c r="J338" i="4"/>
  <c r="J334" i="4"/>
  <c r="J330" i="4"/>
  <c r="J349" i="4"/>
  <c r="J333" i="4"/>
  <c r="J345" i="4"/>
  <c r="J329" i="4"/>
  <c r="J341" i="4"/>
  <c r="J337" i="4"/>
  <c r="G7518" i="4"/>
  <c r="AG7519" i="4"/>
  <c r="G306" i="4"/>
  <c r="G322" i="4"/>
  <c r="G319" i="4"/>
  <c r="G320" i="4"/>
  <c r="G3964" i="4"/>
  <c r="G3962" i="4"/>
  <c r="G3955" i="4"/>
  <c r="G4514" i="4"/>
  <c r="G4503" i="4"/>
  <c r="G4517" i="4"/>
  <c r="G3695" i="4"/>
  <c r="K21" i="6"/>
  <c r="G3441" i="4"/>
  <c r="G3917" i="4"/>
  <c r="G3913" i="4"/>
  <c r="G3909" i="4"/>
  <c r="G3919" i="4"/>
  <c r="J4813" i="4"/>
  <c r="J4809" i="4"/>
  <c r="J4805" i="4"/>
  <c r="J4801" i="4"/>
  <c r="J4797" i="4"/>
  <c r="J4793" i="4"/>
  <c r="J4814" i="4"/>
  <c r="J4808" i="4"/>
  <c r="J4803" i="4"/>
  <c r="J4798" i="4"/>
  <c r="J4792" i="4"/>
  <c r="J4810" i="4"/>
  <c r="J4802" i="4"/>
  <c r="J4795" i="4"/>
  <c r="J4811" i="4"/>
  <c r="J4800" i="4"/>
  <c r="J4791" i="4"/>
  <c r="J4807" i="4"/>
  <c r="J4799" i="4"/>
  <c r="J4796" i="4"/>
  <c r="J4806" i="4"/>
  <c r="J4812" i="4"/>
  <c r="J4794" i="4"/>
  <c r="J4804" i="4"/>
  <c r="G7704" i="4"/>
  <c r="AG7716" i="4"/>
  <c r="D22" i="6"/>
  <c r="E22" i="6" s="1"/>
  <c r="K22" i="6" s="1"/>
  <c r="G3704" i="4"/>
  <c r="G3689" i="4"/>
  <c r="G3710" i="4"/>
  <c r="G3699" i="4"/>
  <c r="G3436" i="4"/>
  <c r="G3424" i="4"/>
  <c r="AG7860" i="4"/>
  <c r="J7860" i="4" s="1"/>
  <c r="G7832" i="4"/>
  <c r="L7832" i="4"/>
  <c r="G3910" i="4"/>
  <c r="G3914" i="4"/>
  <c r="G3907" i="4"/>
  <c r="G3923" i="4"/>
  <c r="G325" i="4"/>
  <c r="G3958" i="4"/>
  <c r="G3952" i="4"/>
  <c r="G4515" i="4"/>
  <c r="G4525" i="4"/>
  <c r="J3995" i="4"/>
  <c r="J3991" i="4"/>
  <c r="J3987" i="4"/>
  <c r="J3983" i="4"/>
  <c r="J3979" i="4"/>
  <c r="J3975" i="4"/>
  <c r="J3994" i="4"/>
  <c r="J3989" i="4"/>
  <c r="J3984" i="4"/>
  <c r="J3978" i="4"/>
  <c r="J3998" i="4"/>
  <c r="J3993" i="4"/>
  <c r="J3988" i="4"/>
  <c r="J3982" i="4"/>
  <c r="J3977" i="4"/>
  <c r="J3997" i="4"/>
  <c r="J3986" i="4"/>
  <c r="J3976" i="4"/>
  <c r="J3981" i="4"/>
  <c r="J3990" i="4"/>
  <c r="J3980" i="4"/>
  <c r="J3996" i="4"/>
  <c r="J3985" i="4"/>
  <c r="J3992" i="4"/>
  <c r="G7670" i="4"/>
  <c r="AG7682" i="4"/>
  <c r="G3697" i="4"/>
  <c r="G3690" i="4"/>
  <c r="G3687" i="4"/>
  <c r="J3731" i="4"/>
  <c r="J3727" i="4"/>
  <c r="J3723" i="4"/>
  <c r="J3719" i="4"/>
  <c r="J3715" i="4"/>
  <c r="J3711" i="4"/>
  <c r="J3733" i="4"/>
  <c r="J3728" i="4"/>
  <c r="J3722" i="4"/>
  <c r="J3717" i="4"/>
  <c r="J3712" i="4"/>
  <c r="J3732" i="4"/>
  <c r="J3726" i="4"/>
  <c r="J3721" i="4"/>
  <c r="J3716" i="4"/>
  <c r="J3730" i="4"/>
  <c r="J3720" i="4"/>
  <c r="J3725" i="4"/>
  <c r="J3724" i="4"/>
  <c r="J3729" i="4"/>
  <c r="J3718" i="4"/>
  <c r="J3714" i="4"/>
  <c r="J3734" i="4"/>
  <c r="J3713" i="4"/>
  <c r="G7659" i="4"/>
  <c r="AG7671" i="4"/>
  <c r="G3426" i="4"/>
  <c r="G3437" i="4"/>
  <c r="G3429" i="4"/>
  <c r="G3423" i="4"/>
  <c r="G3439" i="4"/>
  <c r="G3688" i="4" l="1"/>
  <c r="G3431" i="4"/>
  <c r="G3702" i="4"/>
  <c r="G3954" i="4"/>
  <c r="G3434" i="4"/>
  <c r="G3703" i="4"/>
  <c r="G303" i="4"/>
  <c r="G3971" i="4"/>
  <c r="G3963" i="4"/>
  <c r="G3912" i="4"/>
  <c r="G4504" i="4"/>
  <c r="G3435" i="4"/>
  <c r="G4507" i="4"/>
  <c r="G312" i="4"/>
  <c r="G3904" i="4"/>
  <c r="G3427" i="4"/>
  <c r="G3430" i="4"/>
  <c r="G3694" i="4"/>
  <c r="G4526" i="4"/>
  <c r="G4522" i="4"/>
  <c r="G3966" i="4"/>
  <c r="G304" i="4"/>
  <c r="G313" i="4"/>
  <c r="G3918" i="4"/>
  <c r="G3433" i="4"/>
  <c r="G3706" i="4"/>
  <c r="G3693" i="4"/>
  <c r="G4516" i="4"/>
  <c r="G3951" i="4"/>
  <c r="G3953" i="4"/>
  <c r="G3903" i="4"/>
  <c r="G3906" i="4"/>
  <c r="G3444" i="4"/>
  <c r="G3705" i="4"/>
  <c r="G3707" i="4"/>
  <c r="L3730" i="4"/>
  <c r="L3728" i="4"/>
  <c r="L3982" i="4"/>
  <c r="L4798" i="4"/>
  <c r="L3714" i="4"/>
  <c r="L3725" i="4"/>
  <c r="L3721" i="4"/>
  <c r="L3717" i="4"/>
  <c r="L3711" i="4"/>
  <c r="L3727" i="4"/>
  <c r="L3992" i="4"/>
  <c r="L3990" i="4"/>
  <c r="L3997" i="4"/>
  <c r="L3993" i="4"/>
  <c r="L3989" i="4"/>
  <c r="L3983" i="4"/>
  <c r="L4804" i="4"/>
  <c r="L4796" i="4"/>
  <c r="L4800" i="4"/>
  <c r="L4810" i="4"/>
  <c r="L4808" i="4"/>
  <c r="L4801" i="4"/>
  <c r="L341" i="4"/>
  <c r="L349" i="4"/>
  <c r="L342" i="4"/>
  <c r="L335" i="4"/>
  <c r="L347" i="4"/>
  <c r="L340" i="4"/>
  <c r="L4199" i="4"/>
  <c r="L4192" i="4"/>
  <c r="L4203" i="4"/>
  <c r="L4204" i="4"/>
  <c r="L4206" i="4"/>
  <c r="L4201" i="4"/>
  <c r="L4256" i="4"/>
  <c r="L4258" i="4"/>
  <c r="L4240" i="4"/>
  <c r="L4243" i="4"/>
  <c r="L4241" i="4"/>
  <c r="L4257" i="4"/>
  <c r="G3630" i="4"/>
  <c r="G3136" i="4"/>
  <c r="G300" i="4"/>
  <c r="L3445" i="4"/>
  <c r="L3428" i="4"/>
  <c r="L3446" i="4"/>
  <c r="L3701" i="4"/>
  <c r="L3709" i="4"/>
  <c r="L3692" i="4"/>
  <c r="L4509" i="4"/>
  <c r="L4518" i="4"/>
  <c r="L4512" i="4"/>
  <c r="L3973" i="4"/>
  <c r="L3956" i="4"/>
  <c r="L3970" i="4"/>
  <c r="L315" i="4"/>
  <c r="L314" i="4"/>
  <c r="L305" i="4"/>
  <c r="L3925" i="4"/>
  <c r="L3908" i="4"/>
  <c r="L3926" i="4"/>
  <c r="G3417" i="4"/>
  <c r="G3153" i="4"/>
  <c r="G294" i="4"/>
  <c r="G3616" i="4"/>
  <c r="G4226" i="4"/>
  <c r="L3440" i="4"/>
  <c r="L3442" i="4"/>
  <c r="L3425" i="4"/>
  <c r="L3691" i="4"/>
  <c r="L3700" i="4"/>
  <c r="L3708" i="4"/>
  <c r="L4505" i="4"/>
  <c r="L4511" i="4"/>
  <c r="L4508" i="4"/>
  <c r="L3968" i="4"/>
  <c r="L3965" i="4"/>
  <c r="L3969" i="4"/>
  <c r="L308" i="4"/>
  <c r="L326" i="4"/>
  <c r="L321" i="4"/>
  <c r="L3920" i="4"/>
  <c r="L3922" i="4"/>
  <c r="L3905" i="4"/>
  <c r="G3622" i="4"/>
  <c r="G3140" i="4"/>
  <c r="G3421" i="4"/>
  <c r="G3667" i="4"/>
  <c r="G301" i="4"/>
  <c r="G3628" i="4"/>
  <c r="G4230" i="4"/>
  <c r="L3713" i="4"/>
  <c r="L3732" i="4"/>
  <c r="L3976" i="4"/>
  <c r="L3975" i="4"/>
  <c r="L4795" i="4"/>
  <c r="L3718" i="4"/>
  <c r="L3720" i="4"/>
  <c r="L3726" i="4"/>
  <c r="L3722" i="4"/>
  <c r="L3715" i="4"/>
  <c r="L3731" i="4"/>
  <c r="L3985" i="4"/>
  <c r="L3981" i="4"/>
  <c r="L3977" i="4"/>
  <c r="L3998" i="4"/>
  <c r="L3994" i="4"/>
  <c r="L3987" i="4"/>
  <c r="L4794" i="4"/>
  <c r="L4799" i="4"/>
  <c r="L4811" i="4"/>
  <c r="L4792" i="4"/>
  <c r="L4814" i="4"/>
  <c r="L4805" i="4"/>
  <c r="L329" i="4"/>
  <c r="L330" i="4"/>
  <c r="L346" i="4"/>
  <c r="L343" i="4"/>
  <c r="L328" i="4"/>
  <c r="L344" i="4"/>
  <c r="L4207" i="4"/>
  <c r="L4202" i="4"/>
  <c r="L4214" i="4"/>
  <c r="L4212" i="4"/>
  <c r="L4211" i="4"/>
  <c r="L4205" i="4"/>
  <c r="L4246" i="4"/>
  <c r="L4242" i="4"/>
  <c r="L4247" i="4"/>
  <c r="L4248" i="4"/>
  <c r="L4245" i="4"/>
  <c r="L4261" i="4"/>
  <c r="G4223" i="4"/>
  <c r="G3681" i="4"/>
  <c r="G3147" i="4"/>
  <c r="G4220" i="4"/>
  <c r="G3407" i="4"/>
  <c r="G3150" i="4"/>
  <c r="G299" i="4"/>
  <c r="G3676" i="4"/>
  <c r="G4221" i="4"/>
  <c r="G4215" i="4"/>
  <c r="G3619" i="4"/>
  <c r="G3157" i="4"/>
  <c r="G3413" i="4"/>
  <c r="G3144" i="4"/>
  <c r="G295" i="4"/>
  <c r="G3627" i="4"/>
  <c r="G4227" i="4"/>
  <c r="L3729" i="4"/>
  <c r="L3719" i="4"/>
  <c r="L3996" i="4"/>
  <c r="L3991" i="4"/>
  <c r="L4812" i="4"/>
  <c r="L4809" i="4"/>
  <c r="L345" i="4"/>
  <c r="L334" i="4"/>
  <c r="L350" i="4"/>
  <c r="L331" i="4"/>
  <c r="L332" i="4"/>
  <c r="L348" i="4"/>
  <c r="L4196" i="4"/>
  <c r="L4210" i="4"/>
  <c r="L4191" i="4"/>
  <c r="L4195" i="4"/>
  <c r="L4193" i="4"/>
  <c r="L4209" i="4"/>
  <c r="L4252" i="4"/>
  <c r="L4239" i="4"/>
  <c r="L4251" i="4"/>
  <c r="L4255" i="4"/>
  <c r="L4254" i="4"/>
  <c r="L4249" i="4"/>
  <c r="G3400" i="4"/>
  <c r="G3685" i="4"/>
  <c r="G286" i="4"/>
  <c r="G4233" i="4"/>
  <c r="G3620" i="4"/>
  <c r="G3139" i="4"/>
  <c r="G4224" i="4"/>
  <c r="G3674" i="4"/>
  <c r="G3405" i="4"/>
  <c r="L3698" i="4"/>
  <c r="L4521" i="4"/>
  <c r="L4510" i="4"/>
  <c r="L4523" i="4"/>
  <c r="L3959" i="4"/>
  <c r="L3972" i="4"/>
  <c r="L3974" i="4"/>
  <c r="L324" i="4"/>
  <c r="L307" i="4"/>
  <c r="L310" i="4"/>
  <c r="L3911" i="4"/>
  <c r="L3924" i="4"/>
  <c r="L3921" i="4"/>
  <c r="G4232" i="4"/>
  <c r="G3668" i="4"/>
  <c r="G4222" i="4"/>
  <c r="G3638" i="4"/>
  <c r="G3146" i="4"/>
  <c r="G292" i="4"/>
  <c r="G3678" i="4"/>
  <c r="G4237" i="4"/>
  <c r="G3415" i="4"/>
  <c r="G3158" i="4"/>
  <c r="G287" i="4"/>
  <c r="G3404" i="4"/>
  <c r="G3666" i="4"/>
  <c r="G297" i="4"/>
  <c r="G4217" i="4"/>
  <c r="G4235" i="4"/>
  <c r="G3402" i="4"/>
  <c r="G3138" i="4"/>
  <c r="G3414" i="4"/>
  <c r="G3637" i="4"/>
  <c r="G3155" i="4"/>
  <c r="G4219" i="4"/>
  <c r="G3683" i="4"/>
  <c r="G3416" i="4"/>
  <c r="G345" i="4"/>
  <c r="G334" i="4"/>
  <c r="G350" i="4"/>
  <c r="G331" i="4"/>
  <c r="G332" i="4"/>
  <c r="G348" i="4"/>
  <c r="G4209" i="4"/>
  <c r="G4239" i="4"/>
  <c r="J4019" i="4"/>
  <c r="J4015" i="4"/>
  <c r="J4011" i="4"/>
  <c r="J4007" i="4"/>
  <c r="J4003" i="4"/>
  <c r="J3999" i="4"/>
  <c r="J4021" i="4"/>
  <c r="J4016" i="4"/>
  <c r="J4010" i="4"/>
  <c r="J4005" i="4"/>
  <c r="J4000" i="4"/>
  <c r="J4020" i="4"/>
  <c r="J4014" i="4"/>
  <c r="J4009" i="4"/>
  <c r="J4004" i="4"/>
  <c r="J4018" i="4"/>
  <c r="J4008" i="4"/>
  <c r="J4013" i="4"/>
  <c r="J4002" i="4"/>
  <c r="J4012" i="4"/>
  <c r="J4017" i="4"/>
  <c r="J4006" i="4"/>
  <c r="J4022" i="4"/>
  <c r="J4001" i="4"/>
  <c r="G7671" i="4"/>
  <c r="AG7683" i="4"/>
  <c r="G3714" i="4"/>
  <c r="G3725" i="4"/>
  <c r="G3711" i="4"/>
  <c r="G3727" i="4"/>
  <c r="G3997" i="4"/>
  <c r="G3993" i="4"/>
  <c r="G4804" i="4"/>
  <c r="G4796" i="4"/>
  <c r="G4808" i="4"/>
  <c r="G4801" i="4"/>
  <c r="AG7861" i="4"/>
  <c r="J7861" i="4" s="1"/>
  <c r="G7833" i="4"/>
  <c r="L7833" i="4"/>
  <c r="G3718" i="4"/>
  <c r="G3720" i="4"/>
  <c r="G3726" i="4"/>
  <c r="G3715" i="4"/>
  <c r="G3731" i="4"/>
  <c r="G3985" i="4"/>
  <c r="G3977" i="4"/>
  <c r="G3998" i="4"/>
  <c r="G3994" i="4"/>
  <c r="G4794" i="4"/>
  <c r="G4799" i="4"/>
  <c r="G4811" i="4"/>
  <c r="G4814" i="4"/>
  <c r="G4805" i="4"/>
  <c r="G341" i="4"/>
  <c r="G342" i="4"/>
  <c r="G335" i="4"/>
  <c r="G347" i="4"/>
  <c r="D23" i="6"/>
  <c r="E23" i="6" s="1"/>
  <c r="G4199" i="4"/>
  <c r="G4192" i="4"/>
  <c r="G4206" i="4"/>
  <c r="G4201" i="4"/>
  <c r="J4549" i="4"/>
  <c r="J4545" i="4"/>
  <c r="J4541" i="4"/>
  <c r="J4537" i="4"/>
  <c r="J4533" i="4"/>
  <c r="J4529" i="4"/>
  <c r="J4547" i="4"/>
  <c r="J4542" i="4"/>
  <c r="J4536" i="4"/>
  <c r="J4531" i="4"/>
  <c r="J4546" i="4"/>
  <c r="J4539" i="4"/>
  <c r="J4532" i="4"/>
  <c r="J4544" i="4"/>
  <c r="J4535" i="4"/>
  <c r="J4527" i="4"/>
  <c r="J4543" i="4"/>
  <c r="J4534" i="4"/>
  <c r="J4550" i="4"/>
  <c r="J4530" i="4"/>
  <c r="J4540" i="4"/>
  <c r="J4538" i="4"/>
  <c r="J4548" i="4"/>
  <c r="J4528" i="4"/>
  <c r="G7693" i="4"/>
  <c r="AG7705" i="4"/>
  <c r="G4240" i="4"/>
  <c r="G4243" i="4"/>
  <c r="G3729" i="4"/>
  <c r="G3730" i="4"/>
  <c r="G3732" i="4"/>
  <c r="G3728" i="4"/>
  <c r="J4285" i="4"/>
  <c r="J4281" i="4"/>
  <c r="J4277" i="4"/>
  <c r="J4273" i="4"/>
  <c r="J4269" i="4"/>
  <c r="J4265" i="4"/>
  <c r="J4286" i="4"/>
  <c r="J4280" i="4"/>
  <c r="J4275" i="4"/>
  <c r="J4270" i="4"/>
  <c r="J4264" i="4"/>
  <c r="J4283" i="4"/>
  <c r="J4276" i="4"/>
  <c r="J4268" i="4"/>
  <c r="J4279" i="4"/>
  <c r="J4271" i="4"/>
  <c r="J4278" i="4"/>
  <c r="J4267" i="4"/>
  <c r="J4284" i="4"/>
  <c r="J4266" i="4"/>
  <c r="J4272" i="4"/>
  <c r="J4282" i="4"/>
  <c r="J4263" i="4"/>
  <c r="J4274" i="4"/>
  <c r="G7682" i="4"/>
  <c r="AG7694" i="4"/>
  <c r="G3976" i="4"/>
  <c r="G3975" i="4"/>
  <c r="G3991" i="4"/>
  <c r="G7860" i="4"/>
  <c r="L7860" i="4"/>
  <c r="J5101" i="4"/>
  <c r="J5097" i="4"/>
  <c r="J5093" i="4"/>
  <c r="J5089" i="4"/>
  <c r="J5085" i="4"/>
  <c r="J5081" i="4"/>
  <c r="J5102" i="4"/>
  <c r="J5096" i="4"/>
  <c r="J5091" i="4"/>
  <c r="J5086" i="4"/>
  <c r="J5080" i="4"/>
  <c r="J5100" i="4"/>
  <c r="J5094" i="4"/>
  <c r="J5087" i="4"/>
  <c r="J5079" i="4"/>
  <c r="J5095" i="4"/>
  <c r="J5084" i="4"/>
  <c r="J5092" i="4"/>
  <c r="J5083" i="4"/>
  <c r="J5099" i="4"/>
  <c r="J5082" i="4"/>
  <c r="J5090" i="4"/>
  <c r="J5088" i="4"/>
  <c r="J5098" i="4"/>
  <c r="G7716" i="4"/>
  <c r="AG7728" i="4"/>
  <c r="G4812" i="4"/>
  <c r="J372" i="4"/>
  <c r="J368" i="4"/>
  <c r="J364" i="4"/>
  <c r="J360" i="4"/>
  <c r="J356" i="4"/>
  <c r="J352" i="4"/>
  <c r="J371" i="4"/>
  <c r="J363" i="4"/>
  <c r="J355" i="4"/>
  <c r="J367" i="4"/>
  <c r="J359" i="4"/>
  <c r="J351" i="4"/>
  <c r="J374" i="4"/>
  <c r="J370" i="4"/>
  <c r="J366" i="4"/>
  <c r="J362" i="4"/>
  <c r="J358" i="4"/>
  <c r="J354" i="4"/>
  <c r="J365" i="4"/>
  <c r="J373" i="4"/>
  <c r="J357" i="4"/>
  <c r="J353" i="4"/>
  <c r="J361" i="4"/>
  <c r="J369" i="4"/>
  <c r="G7519" i="4"/>
  <c r="AG7520" i="4"/>
  <c r="G329" i="4"/>
  <c r="G346" i="4"/>
  <c r="G343" i="4"/>
  <c r="G328" i="4"/>
  <c r="J4501" i="4"/>
  <c r="J4497" i="4"/>
  <c r="J4493" i="4"/>
  <c r="J4489" i="4"/>
  <c r="J4485" i="4"/>
  <c r="J4481" i="4"/>
  <c r="J4499" i="4"/>
  <c r="J4494" i="4"/>
  <c r="J4488" i="4"/>
  <c r="J4483" i="4"/>
  <c r="J4496" i="4"/>
  <c r="J4490" i="4"/>
  <c r="J4482" i="4"/>
  <c r="J4498" i="4"/>
  <c r="J4487" i="4"/>
  <c r="J4479" i="4"/>
  <c r="J4495" i="4"/>
  <c r="J4486" i="4"/>
  <c r="J4492" i="4"/>
  <c r="J4502" i="4"/>
  <c r="J4500" i="4"/>
  <c r="J4491" i="4"/>
  <c r="J4484" i="4"/>
  <c r="J4480" i="4"/>
  <c r="AG7834" i="4"/>
  <c r="J7834" i="4" s="1"/>
  <c r="G7691" i="4"/>
  <c r="AG7703" i="4"/>
  <c r="G4207" i="4"/>
  <c r="G4202" i="4"/>
  <c r="G4211" i="4"/>
  <c r="G4205" i="4"/>
  <c r="G4247" i="4"/>
  <c r="G4248" i="4"/>
  <c r="G4204" i="4" l="1"/>
  <c r="G340" i="4"/>
  <c r="G349" i="4"/>
  <c r="G4792" i="4"/>
  <c r="G3987" i="4"/>
  <c r="G3981" i="4"/>
  <c r="G3722" i="4"/>
  <c r="G4210" i="4"/>
  <c r="G3996" i="4"/>
  <c r="G4261" i="4"/>
  <c r="G4242" i="4"/>
  <c r="G4212" i="4"/>
  <c r="G344" i="4"/>
  <c r="G330" i="4"/>
  <c r="G4795" i="4"/>
  <c r="G3713" i="4"/>
  <c r="G4257" i="4"/>
  <c r="G4258" i="4"/>
  <c r="G4810" i="4"/>
  <c r="G3983" i="4"/>
  <c r="G3990" i="4"/>
  <c r="G3717" i="4"/>
  <c r="G4798" i="4"/>
  <c r="G4255" i="4"/>
  <c r="G4249" i="4"/>
  <c r="G4195" i="4"/>
  <c r="G4254" i="4"/>
  <c r="G4251" i="4"/>
  <c r="G4252" i="4"/>
  <c r="G4193" i="4"/>
  <c r="G4191" i="4"/>
  <c r="G4196" i="4"/>
  <c r="G4809" i="4"/>
  <c r="G3719" i="4"/>
  <c r="G4245" i="4"/>
  <c r="G4246" i="4"/>
  <c r="G4214" i="4"/>
  <c r="G4241" i="4"/>
  <c r="G4256" i="4"/>
  <c r="G4203" i="4"/>
  <c r="G4800" i="4"/>
  <c r="G3989" i="4"/>
  <c r="G3992" i="4"/>
  <c r="G3721" i="4"/>
  <c r="G3982" i="4"/>
  <c r="L4496" i="4"/>
  <c r="L358" i="4"/>
  <c r="L4480" i="4"/>
  <c r="L4502" i="4"/>
  <c r="L4479" i="4"/>
  <c r="L4490" i="4"/>
  <c r="L4494" i="4"/>
  <c r="L4489" i="4"/>
  <c r="L353" i="4"/>
  <c r="L354" i="4"/>
  <c r="L370" i="4"/>
  <c r="L367" i="4"/>
  <c r="L352" i="4"/>
  <c r="L368" i="4"/>
  <c r="L5098" i="4"/>
  <c r="L5099" i="4"/>
  <c r="L5095" i="4"/>
  <c r="L5100" i="4"/>
  <c r="L5096" i="4"/>
  <c r="L5089" i="4"/>
  <c r="L4274" i="4"/>
  <c r="L4266" i="4"/>
  <c r="L4271" i="4"/>
  <c r="L4283" i="4"/>
  <c r="L4280" i="4"/>
  <c r="L4273" i="4"/>
  <c r="L4538" i="4"/>
  <c r="L4534" i="4"/>
  <c r="L4544" i="4"/>
  <c r="L4531" i="4"/>
  <c r="L4529" i="4"/>
  <c r="L4545" i="4"/>
  <c r="L4022" i="4"/>
  <c r="L4002" i="4"/>
  <c r="L4004" i="4"/>
  <c r="L4000" i="4"/>
  <c r="L4021" i="4"/>
  <c r="L4011" i="4"/>
  <c r="L4259" i="4"/>
  <c r="L4260" i="4"/>
  <c r="L4244" i="4"/>
  <c r="L4197" i="4"/>
  <c r="L4198" i="4"/>
  <c r="L4208" i="4"/>
  <c r="L339" i="4"/>
  <c r="L338" i="4"/>
  <c r="L337" i="4"/>
  <c r="L4797" i="4"/>
  <c r="L4802" i="4"/>
  <c r="L4806" i="4"/>
  <c r="L3979" i="4"/>
  <c r="L3988" i="4"/>
  <c r="L3980" i="4"/>
  <c r="L3733" i="4"/>
  <c r="L3716" i="4"/>
  <c r="L3734" i="4"/>
  <c r="L4807" i="4"/>
  <c r="G3924" i="4"/>
  <c r="G324" i="4"/>
  <c r="G4523" i="4"/>
  <c r="G3905" i="4"/>
  <c r="G326" i="4"/>
  <c r="G3968" i="4"/>
  <c r="G3708" i="4"/>
  <c r="G3442" i="4"/>
  <c r="G3926" i="4"/>
  <c r="G314" i="4"/>
  <c r="G3973" i="4"/>
  <c r="G3692" i="4"/>
  <c r="G3428" i="4"/>
  <c r="G3911" i="4"/>
  <c r="G3974" i="4"/>
  <c r="G4510" i="4"/>
  <c r="G3922" i="4"/>
  <c r="G308" i="4"/>
  <c r="G4508" i="4"/>
  <c r="G3700" i="4"/>
  <c r="G3440" i="4"/>
  <c r="G3908" i="4"/>
  <c r="G315" i="4"/>
  <c r="G4512" i="4"/>
  <c r="G3709" i="4"/>
  <c r="G3445" i="4"/>
  <c r="L372" i="4"/>
  <c r="L4491" i="4"/>
  <c r="L4486" i="4"/>
  <c r="L4498" i="4"/>
  <c r="L4483" i="4"/>
  <c r="L4481" i="4"/>
  <c r="L4497" i="4"/>
  <c r="L369" i="4"/>
  <c r="L373" i="4"/>
  <c r="L362" i="4"/>
  <c r="L351" i="4"/>
  <c r="L363" i="4"/>
  <c r="L360" i="4"/>
  <c r="L5090" i="4"/>
  <c r="L5092" i="4"/>
  <c r="L5087" i="4"/>
  <c r="L5086" i="4"/>
  <c r="L5081" i="4"/>
  <c r="L5097" i="4"/>
  <c r="L4282" i="4"/>
  <c r="L4267" i="4"/>
  <c r="L4268" i="4"/>
  <c r="L4270" i="4"/>
  <c r="L4265" i="4"/>
  <c r="L4281" i="4"/>
  <c r="L4528" i="4"/>
  <c r="L4530" i="4"/>
  <c r="L4527" i="4"/>
  <c r="L4539" i="4"/>
  <c r="L4542" i="4"/>
  <c r="L4537" i="4"/>
  <c r="L4017" i="4"/>
  <c r="L4008" i="4"/>
  <c r="L4014" i="4"/>
  <c r="L4010" i="4"/>
  <c r="L4003" i="4"/>
  <c r="L4019" i="4"/>
  <c r="L4253" i="4"/>
  <c r="L4262" i="4"/>
  <c r="L4250" i="4"/>
  <c r="L4213" i="4"/>
  <c r="L4200" i="4"/>
  <c r="L4194" i="4"/>
  <c r="L336" i="4"/>
  <c r="L327" i="4"/>
  <c r="L333" i="4"/>
  <c r="L4813" i="4"/>
  <c r="L4803" i="4"/>
  <c r="L4791" i="4"/>
  <c r="L3995" i="4"/>
  <c r="L3984" i="4"/>
  <c r="L3986" i="4"/>
  <c r="L3723" i="4"/>
  <c r="L3712" i="4"/>
  <c r="L3724" i="4"/>
  <c r="L4793" i="4"/>
  <c r="L3978" i="4"/>
  <c r="G310" i="4"/>
  <c r="G3972" i="4"/>
  <c r="G4521" i="4"/>
  <c r="G3920" i="4"/>
  <c r="G3969" i="4"/>
  <c r="G4511" i="4"/>
  <c r="G3691" i="4"/>
  <c r="G3925" i="4"/>
  <c r="G3970" i="4"/>
  <c r="G4518" i="4"/>
  <c r="G3701" i="4"/>
  <c r="L4487" i="4"/>
  <c r="L4493" i="4"/>
  <c r="L357" i="4"/>
  <c r="L356" i="4"/>
  <c r="L4500" i="4"/>
  <c r="L4495" i="4"/>
  <c r="L4482" i="4"/>
  <c r="L4488" i="4"/>
  <c r="L4485" i="4"/>
  <c r="L4501" i="4"/>
  <c r="L361" i="4"/>
  <c r="L365" i="4"/>
  <c r="L366" i="4"/>
  <c r="L359" i="4"/>
  <c r="L371" i="4"/>
  <c r="L364" i="4"/>
  <c r="L5082" i="4"/>
  <c r="L5084" i="4"/>
  <c r="L5094" i="4"/>
  <c r="L5091" i="4"/>
  <c r="L5085" i="4"/>
  <c r="L5101" i="4"/>
  <c r="L4272" i="4"/>
  <c r="L4278" i="4"/>
  <c r="L4276" i="4"/>
  <c r="L4275" i="4"/>
  <c r="L4269" i="4"/>
  <c r="L4285" i="4"/>
  <c r="L4548" i="4"/>
  <c r="L4550" i="4"/>
  <c r="L4535" i="4"/>
  <c r="L4546" i="4"/>
  <c r="L4547" i="4"/>
  <c r="L4541" i="4"/>
  <c r="L4001" i="4"/>
  <c r="L4012" i="4"/>
  <c r="L4018" i="4"/>
  <c r="L4020" i="4"/>
  <c r="L4016" i="4"/>
  <c r="L4007" i="4"/>
  <c r="G3921" i="4"/>
  <c r="G307" i="4"/>
  <c r="G3959" i="4"/>
  <c r="G3698" i="4"/>
  <c r="G321" i="4"/>
  <c r="G3965" i="4"/>
  <c r="G4505" i="4"/>
  <c r="G3425" i="4"/>
  <c r="G305" i="4"/>
  <c r="G3956" i="4"/>
  <c r="G4509" i="4"/>
  <c r="G3446" i="4"/>
  <c r="AG7862" i="4"/>
  <c r="J7862" i="4" s="1"/>
  <c r="G7834" i="4"/>
  <c r="L7834" i="4"/>
  <c r="G4500" i="4"/>
  <c r="G4482" i="4"/>
  <c r="G4485" i="4"/>
  <c r="G361" i="4"/>
  <c r="G366" i="4"/>
  <c r="G371" i="4"/>
  <c r="G5082" i="4"/>
  <c r="G5094" i="4"/>
  <c r="G5085" i="4"/>
  <c r="G4272" i="4"/>
  <c r="G4276" i="4"/>
  <c r="G4269" i="4"/>
  <c r="G4548" i="4"/>
  <c r="G4535" i="4"/>
  <c r="G4547" i="4"/>
  <c r="G4002" i="4"/>
  <c r="G4021" i="4"/>
  <c r="G4502" i="4"/>
  <c r="G4479" i="4"/>
  <c r="G4490" i="4"/>
  <c r="G4489" i="4"/>
  <c r="J396" i="4"/>
  <c r="J392" i="4"/>
  <c r="J388" i="4"/>
  <c r="J384" i="4"/>
  <c r="J380" i="4"/>
  <c r="J376" i="4"/>
  <c r="J391" i="4"/>
  <c r="J383" i="4"/>
  <c r="J375" i="4"/>
  <c r="J395" i="4"/>
  <c r="J387" i="4"/>
  <c r="J379" i="4"/>
  <c r="J398" i="4"/>
  <c r="J394" i="4"/>
  <c r="J390" i="4"/>
  <c r="J386" i="4"/>
  <c r="J382" i="4"/>
  <c r="J378" i="4"/>
  <c r="J397" i="4"/>
  <c r="J381" i="4"/>
  <c r="J385" i="4"/>
  <c r="J393" i="4"/>
  <c r="J377" i="4"/>
  <c r="J389" i="4"/>
  <c r="G7520" i="4"/>
  <c r="AG7521" i="4"/>
  <c r="G353" i="4"/>
  <c r="G352" i="4"/>
  <c r="G368" i="4"/>
  <c r="G5100" i="4"/>
  <c r="G4273" i="4"/>
  <c r="J4837" i="4"/>
  <c r="J4833" i="4"/>
  <c r="J4829" i="4"/>
  <c r="J4825" i="4"/>
  <c r="J4821" i="4"/>
  <c r="J4817" i="4"/>
  <c r="J4835" i="4"/>
  <c r="J4830" i="4"/>
  <c r="J4824" i="4"/>
  <c r="J4819" i="4"/>
  <c r="J4838" i="4"/>
  <c r="J4831" i="4"/>
  <c r="J4823" i="4"/>
  <c r="J4816" i="4"/>
  <c r="J4828" i="4"/>
  <c r="J4820" i="4"/>
  <c r="J4836" i="4"/>
  <c r="J4827" i="4"/>
  <c r="J4818" i="4"/>
  <c r="J4834" i="4"/>
  <c r="J4815" i="4"/>
  <c r="J4822" i="4"/>
  <c r="J4832" i="4"/>
  <c r="J4826" i="4"/>
  <c r="G7705" i="4"/>
  <c r="AG7717" i="4"/>
  <c r="G4534" i="4"/>
  <c r="G4531" i="4"/>
  <c r="G4545" i="4"/>
  <c r="K23" i="6"/>
  <c r="J4309" i="4"/>
  <c r="J4305" i="4"/>
  <c r="J4301" i="4"/>
  <c r="J4297" i="4"/>
  <c r="J4293" i="4"/>
  <c r="J4289" i="4"/>
  <c r="J4307" i="4"/>
  <c r="J4302" i="4"/>
  <c r="J4296" i="4"/>
  <c r="J4291" i="4"/>
  <c r="J4304" i="4"/>
  <c r="J4298" i="4"/>
  <c r="J4290" i="4"/>
  <c r="J4308" i="4"/>
  <c r="J4299" i="4"/>
  <c r="J4288" i="4"/>
  <c r="J4306" i="4"/>
  <c r="J4295" i="4"/>
  <c r="J4287" i="4"/>
  <c r="J4303" i="4"/>
  <c r="J4294" i="4"/>
  <c r="J4310" i="4"/>
  <c r="J4300" i="4"/>
  <c r="J4292" i="4"/>
  <c r="G7683" i="4"/>
  <c r="AG7695" i="4"/>
  <c r="J4789" i="4"/>
  <c r="J4785" i="4"/>
  <c r="J4781" i="4"/>
  <c r="J4777" i="4"/>
  <c r="J4773" i="4"/>
  <c r="J4769" i="4"/>
  <c r="J4787" i="4"/>
  <c r="J4782" i="4"/>
  <c r="J4776" i="4"/>
  <c r="J4771" i="4"/>
  <c r="J4788" i="4"/>
  <c r="J4780" i="4"/>
  <c r="J4774" i="4"/>
  <c r="J4767" i="4"/>
  <c r="J4783" i="4"/>
  <c r="J4772" i="4"/>
  <c r="J4790" i="4"/>
  <c r="J4779" i="4"/>
  <c r="J4770" i="4"/>
  <c r="J4778" i="4"/>
  <c r="J4784" i="4"/>
  <c r="J4775" i="4"/>
  <c r="J4786" i="4"/>
  <c r="J4768" i="4"/>
  <c r="AG7835" i="4"/>
  <c r="J7835" i="4" s="1"/>
  <c r="G7703" i="4"/>
  <c r="AG7715" i="4"/>
  <c r="G4487" i="4"/>
  <c r="G4496" i="4"/>
  <c r="G358" i="4"/>
  <c r="D24" i="6"/>
  <c r="E24" i="6" s="1"/>
  <c r="K24" i="6" s="1"/>
  <c r="G7861" i="4"/>
  <c r="L7861" i="4"/>
  <c r="G4014" i="4"/>
  <c r="G4010" i="4"/>
  <c r="G362" i="4"/>
  <c r="G351" i="4"/>
  <c r="J5389" i="4"/>
  <c r="J5385" i="4"/>
  <c r="J5381" i="4"/>
  <c r="J5377" i="4"/>
  <c r="J5373" i="4"/>
  <c r="J5369" i="4"/>
  <c r="J5390" i="4"/>
  <c r="J5384" i="4"/>
  <c r="J5379" i="4"/>
  <c r="J5374" i="4"/>
  <c r="J5368" i="4"/>
  <c r="J5386" i="4"/>
  <c r="J5378" i="4"/>
  <c r="J5371" i="4"/>
  <c r="J5388" i="4"/>
  <c r="J5380" i="4"/>
  <c r="J5370" i="4"/>
  <c r="J5387" i="4"/>
  <c r="J5376" i="4"/>
  <c r="J5367" i="4"/>
  <c r="J5383" i="4"/>
  <c r="J5382" i="4"/>
  <c r="J5375" i="4"/>
  <c r="J5372" i="4"/>
  <c r="G7728" i="4"/>
  <c r="AG7740" i="4"/>
  <c r="G5086" i="4"/>
  <c r="G5097" i="4"/>
  <c r="J4573" i="4"/>
  <c r="J4569" i="4"/>
  <c r="J4565" i="4"/>
  <c r="J4561" i="4"/>
  <c r="J4557" i="4"/>
  <c r="J4553" i="4"/>
  <c r="J4574" i="4"/>
  <c r="J4568" i="4"/>
  <c r="J4563" i="4"/>
  <c r="J4558" i="4"/>
  <c r="J4552" i="4"/>
  <c r="J4567" i="4"/>
  <c r="J4560" i="4"/>
  <c r="J4554" i="4"/>
  <c r="J4572" i="4"/>
  <c r="J4564" i="4"/>
  <c r="J4555" i="4"/>
  <c r="J4571" i="4"/>
  <c r="J4562" i="4"/>
  <c r="J4551" i="4"/>
  <c r="J4570" i="4"/>
  <c r="J4566" i="4"/>
  <c r="J4559" i="4"/>
  <c r="J4556" i="4"/>
  <c r="G7694" i="4"/>
  <c r="AG7706" i="4"/>
  <c r="G4268" i="4"/>
  <c r="G4270" i="4"/>
  <c r="G4542" i="4"/>
  <c r="G4537" i="4"/>
  <c r="G4020" i="4"/>
  <c r="G4016" i="4"/>
  <c r="G4541" i="4" l="1"/>
  <c r="G4550" i="4"/>
  <c r="G4275" i="4"/>
  <c r="G5101" i="4"/>
  <c r="G5084" i="4"/>
  <c r="G359" i="4"/>
  <c r="G4501" i="4"/>
  <c r="G4495" i="4"/>
  <c r="G4546" i="4"/>
  <c r="G4285" i="4"/>
  <c r="G4278" i="4"/>
  <c r="G5091" i="4"/>
  <c r="G364" i="4"/>
  <c r="G365" i="4"/>
  <c r="G4488" i="4"/>
  <c r="G4007" i="4"/>
  <c r="G4003" i="4"/>
  <c r="G4265" i="4"/>
  <c r="G363" i="4"/>
  <c r="G4498" i="4"/>
  <c r="G4271" i="4"/>
  <c r="G370" i="4"/>
  <c r="G4494" i="4"/>
  <c r="G4480" i="4"/>
  <c r="G4001" i="4"/>
  <c r="G357" i="4"/>
  <c r="G4530" i="4"/>
  <c r="G5092" i="4"/>
  <c r="G4497" i="4"/>
  <c r="G4486" i="4"/>
  <c r="G4011" i="4"/>
  <c r="G4266" i="4"/>
  <c r="G354" i="4"/>
  <c r="G4493" i="4"/>
  <c r="G4274" i="4"/>
  <c r="G5098" i="4"/>
  <c r="G4012" i="4"/>
  <c r="G4527" i="4"/>
  <c r="G4528" i="4"/>
  <c r="G4282" i="4"/>
  <c r="G5081" i="4"/>
  <c r="G5087" i="4"/>
  <c r="G5090" i="4"/>
  <c r="G369" i="4"/>
  <c r="G4481" i="4"/>
  <c r="G4491" i="4"/>
  <c r="G4017" i="4"/>
  <c r="G356" i="4"/>
  <c r="G4529" i="4"/>
  <c r="G4544" i="4"/>
  <c r="G4538" i="4"/>
  <c r="G4280" i="4"/>
  <c r="G5096" i="4"/>
  <c r="G5095" i="4"/>
  <c r="G4004" i="4"/>
  <c r="G4022" i="4"/>
  <c r="G4018" i="4"/>
  <c r="G4019" i="4"/>
  <c r="G4008" i="4"/>
  <c r="G4539" i="4"/>
  <c r="G4281" i="4"/>
  <c r="G4267" i="4"/>
  <c r="G360" i="4"/>
  <c r="G373" i="4"/>
  <c r="G4483" i="4"/>
  <c r="G372" i="4"/>
  <c r="G4000" i="4"/>
  <c r="G4283" i="4"/>
  <c r="G5089" i="4"/>
  <c r="G5099" i="4"/>
  <c r="G367" i="4"/>
  <c r="L4551" i="4"/>
  <c r="L4571" i="4"/>
  <c r="L4558" i="4"/>
  <c r="L4569" i="4"/>
  <c r="L5372" i="4"/>
  <c r="L5380" i="4"/>
  <c r="L5384" i="4"/>
  <c r="L4775" i="4"/>
  <c r="L4779" i="4"/>
  <c r="L4767" i="4"/>
  <c r="L4771" i="4"/>
  <c r="L4769" i="4"/>
  <c r="L4785" i="4"/>
  <c r="L4310" i="4"/>
  <c r="L4295" i="4"/>
  <c r="L4308" i="4"/>
  <c r="L4291" i="4"/>
  <c r="L4289" i="4"/>
  <c r="L4305" i="4"/>
  <c r="L4815" i="4"/>
  <c r="L4836" i="4"/>
  <c r="L4823" i="4"/>
  <c r="L4824" i="4"/>
  <c r="L4821" i="4"/>
  <c r="L4837" i="4"/>
  <c r="L377" i="4"/>
  <c r="L397" i="4"/>
  <c r="L390" i="4"/>
  <c r="L387" i="4"/>
  <c r="L391" i="4"/>
  <c r="L388" i="4"/>
  <c r="G3712" i="4"/>
  <c r="G3995" i="4"/>
  <c r="G333" i="4"/>
  <c r="G4200" i="4"/>
  <c r="G4253" i="4"/>
  <c r="L374" i="4"/>
  <c r="L4484" i="4"/>
  <c r="L4015" i="4"/>
  <c r="L4005" i="4"/>
  <c r="L4013" i="4"/>
  <c r="L4549" i="4"/>
  <c r="L4536" i="4"/>
  <c r="L4543" i="4"/>
  <c r="L4277" i="4"/>
  <c r="L4264" i="4"/>
  <c r="L4284" i="4"/>
  <c r="L5093" i="4"/>
  <c r="L5080" i="4"/>
  <c r="L5083" i="4"/>
  <c r="L355" i="4"/>
  <c r="G3733" i="4"/>
  <c r="G4806" i="4"/>
  <c r="G338" i="4"/>
  <c r="G4197" i="4"/>
  <c r="L4826" i="4"/>
  <c r="L4834" i="4"/>
  <c r="L4820" i="4"/>
  <c r="L4831" i="4"/>
  <c r="L4830" i="4"/>
  <c r="L4825" i="4"/>
  <c r="L393" i="4"/>
  <c r="L378" i="4"/>
  <c r="L394" i="4"/>
  <c r="L395" i="4"/>
  <c r="L376" i="4"/>
  <c r="L392" i="4"/>
  <c r="G3978" i="4"/>
  <c r="G3723" i="4"/>
  <c r="G4791" i="4"/>
  <c r="G327" i="4"/>
  <c r="G4213" i="4"/>
  <c r="G4807" i="4"/>
  <c r="G3980" i="4"/>
  <c r="G4802" i="4"/>
  <c r="G339" i="4"/>
  <c r="G4244" i="4"/>
  <c r="L4556" i="4"/>
  <c r="L4768" i="4"/>
  <c r="L4778" i="4"/>
  <c r="L4772" i="4"/>
  <c r="L4780" i="4"/>
  <c r="L4782" i="4"/>
  <c r="L4777" i="4"/>
  <c r="L4292" i="4"/>
  <c r="L4303" i="4"/>
  <c r="L4288" i="4"/>
  <c r="L4298" i="4"/>
  <c r="L4302" i="4"/>
  <c r="L4297" i="4"/>
  <c r="L4832" i="4"/>
  <c r="L4818" i="4"/>
  <c r="L4828" i="4"/>
  <c r="L4838" i="4"/>
  <c r="L4835" i="4"/>
  <c r="L4829" i="4"/>
  <c r="L385" i="4"/>
  <c r="L382" i="4"/>
  <c r="L398" i="4"/>
  <c r="L375" i="4"/>
  <c r="L380" i="4"/>
  <c r="L396" i="4"/>
  <c r="G4793" i="4"/>
  <c r="G3986" i="4"/>
  <c r="G4803" i="4"/>
  <c r="G336" i="4"/>
  <c r="G4250" i="4"/>
  <c r="L4499" i="4"/>
  <c r="L3999" i="4"/>
  <c r="L4009" i="4"/>
  <c r="L4006" i="4"/>
  <c r="L4533" i="4"/>
  <c r="L4532" i="4"/>
  <c r="L4540" i="4"/>
  <c r="L4286" i="4"/>
  <c r="L4279" i="4"/>
  <c r="L4263" i="4"/>
  <c r="L5102" i="4"/>
  <c r="L5079" i="4"/>
  <c r="L5088" i="4"/>
  <c r="L4492" i="4"/>
  <c r="G3734" i="4"/>
  <c r="G3988" i="4"/>
  <c r="G4797" i="4"/>
  <c r="G4208" i="4"/>
  <c r="G4260" i="4"/>
  <c r="L4567" i="4"/>
  <c r="L4568" i="4"/>
  <c r="L4561" i="4"/>
  <c r="L5382" i="4"/>
  <c r="L5387" i="4"/>
  <c r="L5371" i="4"/>
  <c r="L5374" i="4"/>
  <c r="L5369" i="4"/>
  <c r="L5385" i="4"/>
  <c r="L4559" i="4"/>
  <c r="L4562" i="4"/>
  <c r="L4572" i="4"/>
  <c r="L4552" i="4"/>
  <c r="L4574" i="4"/>
  <c r="L4565" i="4"/>
  <c r="L5383" i="4"/>
  <c r="L5370" i="4"/>
  <c r="L5378" i="4"/>
  <c r="L5379" i="4"/>
  <c r="L5373" i="4"/>
  <c r="L5389" i="4"/>
  <c r="L4786" i="4"/>
  <c r="L4770" i="4"/>
  <c r="L4783" i="4"/>
  <c r="L4788" i="4"/>
  <c r="L4787" i="4"/>
  <c r="L4781" i="4"/>
  <c r="L4300" i="4"/>
  <c r="L4287" i="4"/>
  <c r="L4299" i="4"/>
  <c r="L4304" i="4"/>
  <c r="L4307" i="4"/>
  <c r="L4301" i="4"/>
  <c r="L4822" i="4"/>
  <c r="L4827" i="4"/>
  <c r="L4816" i="4"/>
  <c r="L4819" i="4"/>
  <c r="L4817" i="4"/>
  <c r="L4833" i="4"/>
  <c r="L389" i="4"/>
  <c r="L381" i="4"/>
  <c r="L386" i="4"/>
  <c r="L379" i="4"/>
  <c r="L383" i="4"/>
  <c r="L384" i="4"/>
  <c r="G3724" i="4"/>
  <c r="G3984" i="4"/>
  <c r="G4813" i="4"/>
  <c r="G4194" i="4"/>
  <c r="G4262" i="4"/>
  <c r="G3716" i="4"/>
  <c r="G3979" i="4"/>
  <c r="G337" i="4"/>
  <c r="G4198" i="4"/>
  <c r="G4259" i="4"/>
  <c r="J5677" i="4"/>
  <c r="J5673" i="4"/>
  <c r="J5669" i="4"/>
  <c r="J5665" i="4"/>
  <c r="J5661" i="4"/>
  <c r="J5657" i="4"/>
  <c r="J5678" i="4"/>
  <c r="J5672" i="4"/>
  <c r="J5667" i="4"/>
  <c r="J5662" i="4"/>
  <c r="J5656" i="4"/>
  <c r="J5674" i="4"/>
  <c r="J5666" i="4"/>
  <c r="J5659" i="4"/>
  <c r="J5671" i="4"/>
  <c r="J5663" i="4"/>
  <c r="J5676" i="4"/>
  <c r="J5664" i="4"/>
  <c r="J5675" i="4"/>
  <c r="J5660" i="4"/>
  <c r="J5658" i="4"/>
  <c r="J5668" i="4"/>
  <c r="J5655" i="4"/>
  <c r="J5670" i="4"/>
  <c r="G7740" i="4"/>
  <c r="AG7752" i="4"/>
  <c r="G4780" i="4"/>
  <c r="G4303" i="4"/>
  <c r="G4297" i="4"/>
  <c r="G4820" i="4"/>
  <c r="J420" i="4"/>
  <c r="J416" i="4"/>
  <c r="J412" i="4"/>
  <c r="J408" i="4"/>
  <c r="J404" i="4"/>
  <c r="J400" i="4"/>
  <c r="J415" i="4"/>
  <c r="J407" i="4"/>
  <c r="J399" i="4"/>
  <c r="J419" i="4"/>
  <c r="J411" i="4"/>
  <c r="J403" i="4"/>
  <c r="J422" i="4"/>
  <c r="J418" i="4"/>
  <c r="J414" i="4"/>
  <c r="J410" i="4"/>
  <c r="J406" i="4"/>
  <c r="J402" i="4"/>
  <c r="J413" i="4"/>
  <c r="J405" i="4"/>
  <c r="J417" i="4"/>
  <c r="J409" i="4"/>
  <c r="J421" i="4"/>
  <c r="J401" i="4"/>
  <c r="G7521" i="4"/>
  <c r="AG7522" i="4"/>
  <c r="G393" i="4"/>
  <c r="G376" i="4"/>
  <c r="G7862" i="4"/>
  <c r="L7862" i="4"/>
  <c r="G4556" i="4"/>
  <c r="G5383" i="4"/>
  <c r="J5077" i="4"/>
  <c r="J5073" i="4"/>
  <c r="J5069" i="4"/>
  <c r="J5065" i="4"/>
  <c r="J5061" i="4"/>
  <c r="J5057" i="4"/>
  <c r="J5075" i="4"/>
  <c r="J5070" i="4"/>
  <c r="J5064" i="4"/>
  <c r="J5059" i="4"/>
  <c r="J5072" i="4"/>
  <c r="J5066" i="4"/>
  <c r="J5058" i="4"/>
  <c r="J5076" i="4"/>
  <c r="J5067" i="4"/>
  <c r="J5056" i="4"/>
  <c r="J5074" i="4"/>
  <c r="J5063" i="4"/>
  <c r="J5055" i="4"/>
  <c r="J5062" i="4"/>
  <c r="J5078" i="4"/>
  <c r="J5060" i="4"/>
  <c r="J5071" i="4"/>
  <c r="J5068" i="4"/>
  <c r="AG7836" i="4"/>
  <c r="J7836" i="4" s="1"/>
  <c r="G7715" i="4"/>
  <c r="AG7727" i="4"/>
  <c r="G4783" i="4"/>
  <c r="G4788" i="4"/>
  <c r="G4300" i="4"/>
  <c r="G4287" i="4"/>
  <c r="G4301" i="4"/>
  <c r="G4838" i="4"/>
  <c r="G382" i="4"/>
  <c r="G396" i="4"/>
  <c r="J4861" i="4"/>
  <c r="J4857" i="4"/>
  <c r="J4853" i="4"/>
  <c r="J4849" i="4"/>
  <c r="J4845" i="4"/>
  <c r="J4841" i="4"/>
  <c r="J4862" i="4"/>
  <c r="J4856" i="4"/>
  <c r="J4851" i="4"/>
  <c r="J4846" i="4"/>
  <c r="J4840" i="4"/>
  <c r="J4859" i="4"/>
  <c r="J4852" i="4"/>
  <c r="J4844" i="4"/>
  <c r="J4858" i="4"/>
  <c r="J4848" i="4"/>
  <c r="J4839" i="4"/>
  <c r="J4855" i="4"/>
  <c r="J4847" i="4"/>
  <c r="J4854" i="4"/>
  <c r="J4843" i="4"/>
  <c r="J4860" i="4"/>
  <c r="J4850" i="4"/>
  <c r="J4842" i="4"/>
  <c r="G7706" i="4"/>
  <c r="AG7718" i="4"/>
  <c r="G4571" i="4"/>
  <c r="G4558" i="4"/>
  <c r="G5380" i="4"/>
  <c r="D25" i="6"/>
  <c r="E25" i="6" s="1"/>
  <c r="G4767" i="4"/>
  <c r="J4597" i="4"/>
  <c r="J4593" i="4"/>
  <c r="J4589" i="4"/>
  <c r="J4585" i="4"/>
  <c r="J4581" i="4"/>
  <c r="J4577" i="4"/>
  <c r="J4595" i="4"/>
  <c r="J4590" i="4"/>
  <c r="J4584" i="4"/>
  <c r="J4579" i="4"/>
  <c r="J4596" i="4"/>
  <c r="J4588" i="4"/>
  <c r="J4582" i="4"/>
  <c r="J4575" i="4"/>
  <c r="J4592" i="4"/>
  <c r="J4583" i="4"/>
  <c r="J4591" i="4"/>
  <c r="J4580" i="4"/>
  <c r="J4587" i="4"/>
  <c r="J4578" i="4"/>
  <c r="J4594" i="4"/>
  <c r="J4576" i="4"/>
  <c r="J4586" i="4"/>
  <c r="J4598" i="4"/>
  <c r="G7695" i="4"/>
  <c r="AG7707" i="4"/>
  <c r="G4310" i="4"/>
  <c r="G4295" i="4"/>
  <c r="G4291" i="4"/>
  <c r="G4289" i="4"/>
  <c r="G4305" i="4"/>
  <c r="J5125" i="4"/>
  <c r="J5121" i="4"/>
  <c r="J5117" i="4"/>
  <c r="J5113" i="4"/>
  <c r="J5109" i="4"/>
  <c r="J5105" i="4"/>
  <c r="J5123" i="4"/>
  <c r="J5118" i="4"/>
  <c r="J5112" i="4"/>
  <c r="J5107" i="4"/>
  <c r="J5122" i="4"/>
  <c r="J5115" i="4"/>
  <c r="J5108" i="4"/>
  <c r="J5124" i="4"/>
  <c r="J5114" i="4"/>
  <c r="J5104" i="4"/>
  <c r="J5120" i="4"/>
  <c r="J5111" i="4"/>
  <c r="J5103" i="4"/>
  <c r="J5119" i="4"/>
  <c r="J5106" i="4"/>
  <c r="J5116" i="4"/>
  <c r="J5110" i="4"/>
  <c r="J5126" i="4"/>
  <c r="G7717" i="4"/>
  <c r="AG7729" i="4"/>
  <c r="G4816" i="4"/>
  <c r="G389" i="4"/>
  <c r="G383" i="4"/>
  <c r="AG7863" i="4"/>
  <c r="J7863" i="4" s="1"/>
  <c r="G7835" i="4"/>
  <c r="L7835" i="4"/>
  <c r="G4823" i="4"/>
  <c r="G4837" i="4"/>
  <c r="G377" i="4"/>
  <c r="G397" i="4"/>
  <c r="G391" i="4"/>
  <c r="G4304" i="4" l="1"/>
  <c r="G4785" i="4"/>
  <c r="G4551" i="4"/>
  <c r="G4770" i="4"/>
  <c r="G4307" i="4"/>
  <c r="G4781" i="4"/>
  <c r="G4572" i="4"/>
  <c r="G4308" i="4"/>
  <c r="G4299" i="4"/>
  <c r="G4787" i="4"/>
  <c r="G4786" i="4"/>
  <c r="G5378" i="4"/>
  <c r="G4830" i="4"/>
  <c r="G4826" i="4"/>
  <c r="G381" i="4"/>
  <c r="G4833" i="4"/>
  <c r="G380" i="4"/>
  <c r="G4835" i="4"/>
  <c r="G4828" i="4"/>
  <c r="G4552" i="4"/>
  <c r="G4562" i="4"/>
  <c r="G392" i="4"/>
  <c r="G395" i="4"/>
  <c r="G4302" i="4"/>
  <c r="G4782" i="4"/>
  <c r="G4772" i="4"/>
  <c r="G388" i="4"/>
  <c r="G387" i="4"/>
  <c r="G4824" i="4"/>
  <c r="G4836" i="4"/>
  <c r="G384" i="4"/>
  <c r="G379" i="4"/>
  <c r="G4819" i="4"/>
  <c r="G4827" i="4"/>
  <c r="G4771" i="4"/>
  <c r="G4779" i="4"/>
  <c r="G5384" i="4"/>
  <c r="G5372" i="4"/>
  <c r="G398" i="4"/>
  <c r="G385" i="4"/>
  <c r="G4832" i="4"/>
  <c r="G4565" i="4"/>
  <c r="G378" i="4"/>
  <c r="G4825" i="4"/>
  <c r="G4831" i="4"/>
  <c r="G4834" i="4"/>
  <c r="G4288" i="4"/>
  <c r="G4292" i="4"/>
  <c r="G4768" i="4"/>
  <c r="G386" i="4"/>
  <c r="G4817" i="4"/>
  <c r="G4822" i="4"/>
  <c r="G4574" i="4"/>
  <c r="G4559" i="4"/>
  <c r="G375" i="4"/>
  <c r="G4829" i="4"/>
  <c r="G4818" i="4"/>
  <c r="G4298" i="4"/>
  <c r="G4777" i="4"/>
  <c r="G4778" i="4"/>
  <c r="G394" i="4"/>
  <c r="G390" i="4"/>
  <c r="G4821" i="4"/>
  <c r="G4815" i="4"/>
  <c r="G4769" i="4"/>
  <c r="G4775" i="4"/>
  <c r="G4569" i="4"/>
  <c r="G5389" i="4"/>
  <c r="G5379" i="4"/>
  <c r="G5370" i="4"/>
  <c r="G5385" i="4"/>
  <c r="G5374" i="4"/>
  <c r="G5387" i="4"/>
  <c r="G4561" i="4"/>
  <c r="G4567" i="4"/>
  <c r="G5373" i="4"/>
  <c r="G5369" i="4"/>
  <c r="G5371" i="4"/>
  <c r="G5382" i="4"/>
  <c r="G4568" i="4"/>
  <c r="L5116" i="4"/>
  <c r="L5124" i="4"/>
  <c r="L5105" i="4"/>
  <c r="L4598" i="4"/>
  <c r="L4588" i="4"/>
  <c r="L4842" i="4"/>
  <c r="L4854" i="4"/>
  <c r="L4848" i="4"/>
  <c r="L4859" i="4"/>
  <c r="L4856" i="4"/>
  <c r="L4849" i="4"/>
  <c r="L5071" i="4"/>
  <c r="L5055" i="4"/>
  <c r="L5067" i="4"/>
  <c r="L5072" i="4"/>
  <c r="L5075" i="4"/>
  <c r="L5069" i="4"/>
  <c r="L421" i="4"/>
  <c r="L413" i="4"/>
  <c r="L414" i="4"/>
  <c r="L411" i="4"/>
  <c r="L415" i="4"/>
  <c r="L412" i="4"/>
  <c r="L5658" i="4"/>
  <c r="L5676" i="4"/>
  <c r="L5666" i="4"/>
  <c r="L5667" i="4"/>
  <c r="L5661" i="4"/>
  <c r="L5677" i="4"/>
  <c r="G5102" i="4"/>
  <c r="G4540" i="4"/>
  <c r="G4009" i="4"/>
  <c r="L4309" i="4"/>
  <c r="L4296" i="4"/>
  <c r="L4306" i="4"/>
  <c r="L4789" i="4"/>
  <c r="L4776" i="4"/>
  <c r="L4790" i="4"/>
  <c r="L5381" i="4"/>
  <c r="L5368" i="4"/>
  <c r="L5376" i="4"/>
  <c r="L4573" i="4"/>
  <c r="L4563" i="4"/>
  <c r="L4555" i="4"/>
  <c r="L5377" i="4"/>
  <c r="L5367" i="4"/>
  <c r="L4554" i="4"/>
  <c r="L4564" i="4"/>
  <c r="G5093" i="4"/>
  <c r="G4543" i="4"/>
  <c r="G4005" i="4"/>
  <c r="L5111" i="4"/>
  <c r="L5107" i="4"/>
  <c r="L5121" i="4"/>
  <c r="L4578" i="4"/>
  <c r="L4583" i="4"/>
  <c r="L4590" i="4"/>
  <c r="L4585" i="4"/>
  <c r="L5106" i="4"/>
  <c r="L5120" i="4"/>
  <c r="L5108" i="4"/>
  <c r="L5112" i="4"/>
  <c r="L5109" i="4"/>
  <c r="L5125" i="4"/>
  <c r="L4586" i="4"/>
  <c r="L4587" i="4"/>
  <c r="L4592" i="4"/>
  <c r="L4596" i="4"/>
  <c r="L4595" i="4"/>
  <c r="L4589" i="4"/>
  <c r="L4850" i="4"/>
  <c r="L4847" i="4"/>
  <c r="L4858" i="4"/>
  <c r="L4840" i="4"/>
  <c r="L4862" i="4"/>
  <c r="L4853" i="4"/>
  <c r="L5060" i="4"/>
  <c r="L5063" i="4"/>
  <c r="L5076" i="4"/>
  <c r="L5059" i="4"/>
  <c r="L5057" i="4"/>
  <c r="L5073" i="4"/>
  <c r="L409" i="4"/>
  <c r="L402" i="4"/>
  <c r="L418" i="4"/>
  <c r="L419" i="4"/>
  <c r="L400" i="4"/>
  <c r="L416" i="4"/>
  <c r="L5670" i="4"/>
  <c r="L5660" i="4"/>
  <c r="L5663" i="4"/>
  <c r="L5674" i="4"/>
  <c r="L5672" i="4"/>
  <c r="L5665" i="4"/>
  <c r="G4492" i="4"/>
  <c r="G4263" i="4"/>
  <c r="G4532" i="4"/>
  <c r="G3999" i="4"/>
  <c r="G355" i="4"/>
  <c r="G4284" i="4"/>
  <c r="G4536" i="4"/>
  <c r="G4015" i="4"/>
  <c r="L5119" i="4"/>
  <c r="L5115" i="4"/>
  <c r="L5118" i="4"/>
  <c r="L5113" i="4"/>
  <c r="L4576" i="4"/>
  <c r="L4575" i="4"/>
  <c r="L4577" i="4"/>
  <c r="L4860" i="4"/>
  <c r="L4855" i="4"/>
  <c r="L4844" i="4"/>
  <c r="L4846" i="4"/>
  <c r="L4841" i="4"/>
  <c r="L4857" i="4"/>
  <c r="L5078" i="4"/>
  <c r="L5074" i="4"/>
  <c r="L5058" i="4"/>
  <c r="L5064" i="4"/>
  <c r="L5061" i="4"/>
  <c r="L5077" i="4"/>
  <c r="L417" i="4"/>
  <c r="L406" i="4"/>
  <c r="L422" i="4"/>
  <c r="L399" i="4"/>
  <c r="L404" i="4"/>
  <c r="L420" i="4"/>
  <c r="L5655" i="4"/>
  <c r="L5675" i="4"/>
  <c r="L5671" i="4"/>
  <c r="L5656" i="4"/>
  <c r="L5678" i="4"/>
  <c r="L5669" i="4"/>
  <c r="G5088" i="4"/>
  <c r="G4279" i="4"/>
  <c r="G4533" i="4"/>
  <c r="G4499" i="4"/>
  <c r="L4293" i="4"/>
  <c r="L4290" i="4"/>
  <c r="L4294" i="4"/>
  <c r="L4773" i="4"/>
  <c r="L4774" i="4"/>
  <c r="L4784" i="4"/>
  <c r="L5390" i="4"/>
  <c r="L5388" i="4"/>
  <c r="L5375" i="4"/>
  <c r="L4557" i="4"/>
  <c r="L4560" i="4"/>
  <c r="L4570" i="4"/>
  <c r="L5386" i="4"/>
  <c r="L4553" i="4"/>
  <c r="L4566" i="4"/>
  <c r="G5083" i="4"/>
  <c r="G4264" i="4"/>
  <c r="G4549" i="4"/>
  <c r="G4484" i="4"/>
  <c r="G5079" i="4"/>
  <c r="G4286" i="4"/>
  <c r="G4006" i="4"/>
  <c r="G5080" i="4"/>
  <c r="G4277" i="4"/>
  <c r="G4013" i="4"/>
  <c r="G374" i="4"/>
  <c r="G5108" i="4"/>
  <c r="G4587" i="4"/>
  <c r="K25" i="6"/>
  <c r="AG7864" i="4"/>
  <c r="J7864" i="4" s="1"/>
  <c r="G7836" i="4"/>
  <c r="L7836" i="4"/>
  <c r="D26" i="6"/>
  <c r="E26" i="6" s="1"/>
  <c r="G5660" i="4"/>
  <c r="J4885" i="4"/>
  <c r="J4881" i="4"/>
  <c r="J4877" i="4"/>
  <c r="J4873" i="4"/>
  <c r="J4869" i="4"/>
  <c r="J4865" i="4"/>
  <c r="J4883" i="4"/>
  <c r="J4878" i="4"/>
  <c r="J4872" i="4"/>
  <c r="J4867" i="4"/>
  <c r="J4880" i="4"/>
  <c r="J4874" i="4"/>
  <c r="J4866" i="4"/>
  <c r="J4886" i="4"/>
  <c r="J4876" i="4"/>
  <c r="J4868" i="4"/>
  <c r="J4884" i="4"/>
  <c r="J4875" i="4"/>
  <c r="J4864" i="4"/>
  <c r="J4871" i="4"/>
  <c r="J4882" i="4"/>
  <c r="J4870" i="4"/>
  <c r="J4863" i="4"/>
  <c r="J4879" i="4"/>
  <c r="G7707" i="4"/>
  <c r="AG7719" i="4"/>
  <c r="G4576" i="4"/>
  <c r="J5149" i="4"/>
  <c r="J5145" i="4"/>
  <c r="J5141" i="4"/>
  <c r="J5137" i="4"/>
  <c r="J5133" i="4"/>
  <c r="J5129" i="4"/>
  <c r="J5150" i="4"/>
  <c r="J5144" i="4"/>
  <c r="J5139" i="4"/>
  <c r="J5134" i="4"/>
  <c r="J5128" i="4"/>
  <c r="J5143" i="4"/>
  <c r="J5136" i="4"/>
  <c r="J5130" i="4"/>
  <c r="J5142" i="4"/>
  <c r="J5132" i="4"/>
  <c r="J5148" i="4"/>
  <c r="J5140" i="4"/>
  <c r="J5131" i="4"/>
  <c r="J5138" i="4"/>
  <c r="J5127" i="4"/>
  <c r="J5146" i="4"/>
  <c r="J5135" i="4"/>
  <c r="J5147" i="4"/>
  <c r="G7718" i="4"/>
  <c r="AG7730" i="4"/>
  <c r="G5671" i="4"/>
  <c r="J5365" i="4"/>
  <c r="J5361" i="4"/>
  <c r="J5357" i="4"/>
  <c r="J5353" i="4"/>
  <c r="J5349" i="4"/>
  <c r="J5345" i="4"/>
  <c r="J5363" i="4"/>
  <c r="J5358" i="4"/>
  <c r="J5352" i="4"/>
  <c r="J5347" i="4"/>
  <c r="J5364" i="4"/>
  <c r="J5356" i="4"/>
  <c r="J5350" i="4"/>
  <c r="J5343" i="4"/>
  <c r="J5360" i="4"/>
  <c r="J5351" i="4"/>
  <c r="J5359" i="4"/>
  <c r="J5348" i="4"/>
  <c r="J5366" i="4"/>
  <c r="J5346" i="4"/>
  <c r="J5355" i="4"/>
  <c r="J5354" i="4"/>
  <c r="J5362" i="4"/>
  <c r="J5344" i="4"/>
  <c r="AG7837" i="4"/>
  <c r="J7837" i="4" s="1"/>
  <c r="G7727" i="4"/>
  <c r="AG7739" i="4"/>
  <c r="G5055" i="4"/>
  <c r="G411" i="4"/>
  <c r="J5966" i="4"/>
  <c r="J5962" i="4"/>
  <c r="J5958" i="4"/>
  <c r="J5954" i="4"/>
  <c r="J5950" i="4"/>
  <c r="J5946" i="4"/>
  <c r="J5965" i="4"/>
  <c r="J5960" i="4"/>
  <c r="J5955" i="4"/>
  <c r="J5949" i="4"/>
  <c r="J5944" i="4"/>
  <c r="J5964" i="4"/>
  <c r="J5957" i="4"/>
  <c r="J5951" i="4"/>
  <c r="J5943" i="4"/>
  <c r="J5963" i="4"/>
  <c r="J5953" i="4"/>
  <c r="J5945" i="4"/>
  <c r="J5956" i="4"/>
  <c r="J5961" i="4"/>
  <c r="J5947" i="4"/>
  <c r="J5959" i="4"/>
  <c r="J5952" i="4"/>
  <c r="J5948" i="4"/>
  <c r="G7752" i="4"/>
  <c r="AG7764" i="4"/>
  <c r="G7863" i="4"/>
  <c r="L7863" i="4"/>
  <c r="J5413" i="4"/>
  <c r="J5409" i="4"/>
  <c r="J5405" i="4"/>
  <c r="J5401" i="4"/>
  <c r="J5397" i="4"/>
  <c r="J5393" i="4"/>
  <c r="J5411" i="4"/>
  <c r="J5406" i="4"/>
  <c r="J5400" i="4"/>
  <c r="J5395" i="4"/>
  <c r="J5414" i="4"/>
  <c r="J5407" i="4"/>
  <c r="J5399" i="4"/>
  <c r="J5392" i="4"/>
  <c r="J5408" i="4"/>
  <c r="J5398" i="4"/>
  <c r="J5404" i="4"/>
  <c r="J5396" i="4"/>
  <c r="J5403" i="4"/>
  <c r="J5394" i="4"/>
  <c r="J5391" i="4"/>
  <c r="J5402" i="4"/>
  <c r="J5412" i="4"/>
  <c r="J5410" i="4"/>
  <c r="G7729" i="4"/>
  <c r="AG7741" i="4"/>
  <c r="G5116" i="4"/>
  <c r="G5124" i="4"/>
  <c r="G5107" i="4"/>
  <c r="G4588" i="4"/>
  <c r="G4854" i="4"/>
  <c r="G4856" i="4"/>
  <c r="G5076" i="4"/>
  <c r="G5073" i="4"/>
  <c r="J444" i="4"/>
  <c r="J440" i="4"/>
  <c r="J436" i="4"/>
  <c r="J432" i="4"/>
  <c r="J428" i="4"/>
  <c r="J424" i="4"/>
  <c r="J439" i="4"/>
  <c r="J431" i="4"/>
  <c r="J423" i="4"/>
  <c r="J443" i="4"/>
  <c r="J435" i="4"/>
  <c r="J427" i="4"/>
  <c r="J446" i="4"/>
  <c r="J442" i="4"/>
  <c r="J438" i="4"/>
  <c r="J434" i="4"/>
  <c r="J430" i="4"/>
  <c r="J426" i="4"/>
  <c r="J445" i="4"/>
  <c r="J429" i="4"/>
  <c r="J437" i="4"/>
  <c r="J441" i="4"/>
  <c r="J425" i="4"/>
  <c r="J433" i="4"/>
  <c r="G7522" i="4"/>
  <c r="AG7523" i="4"/>
  <c r="G418" i="4"/>
  <c r="G419" i="4"/>
  <c r="G5666" i="4"/>
  <c r="G5677" i="4"/>
  <c r="G5669" i="4" l="1"/>
  <c r="G5118" i="4"/>
  <c r="G5074" i="4"/>
  <c r="G4858" i="4"/>
  <c r="G5060" i="4"/>
  <c r="G4846" i="4"/>
  <c r="G5670" i="4"/>
  <c r="G4595" i="4"/>
  <c r="G4585" i="4"/>
  <c r="G415" i="4"/>
  <c r="G4860" i="4"/>
  <c r="G5665" i="4"/>
  <c r="G4840" i="4"/>
  <c r="G4841" i="4"/>
  <c r="G5113" i="4"/>
  <c r="G5112" i="4"/>
  <c r="G5121" i="4"/>
  <c r="G421" i="4"/>
  <c r="G5063" i="4"/>
  <c r="G4842" i="4"/>
  <c r="G5067" i="4"/>
  <c r="G4589" i="4"/>
  <c r="G5111" i="4"/>
  <c r="G4857" i="4"/>
  <c r="G5663" i="4"/>
  <c r="G400" i="4"/>
  <c r="G4862" i="4"/>
  <c r="G5109" i="4"/>
  <c r="G412" i="4"/>
  <c r="G5072" i="4"/>
  <c r="G5667" i="4"/>
  <c r="G5676" i="4"/>
  <c r="G409" i="4"/>
  <c r="G5057" i="4"/>
  <c r="G4849" i="4"/>
  <c r="G4859" i="4"/>
  <c r="G4590" i="4"/>
  <c r="G4578" i="4"/>
  <c r="G5105" i="4"/>
  <c r="G413" i="4"/>
  <c r="G5069" i="4"/>
  <c r="G5656" i="4"/>
  <c r="G5675" i="4"/>
  <c r="G4855" i="4"/>
  <c r="G4577" i="4"/>
  <c r="G5119" i="4"/>
  <c r="G5672" i="4"/>
  <c r="G4850" i="4"/>
  <c r="G4592" i="4"/>
  <c r="G4586" i="4"/>
  <c r="G5106" i="4"/>
  <c r="G5678" i="4"/>
  <c r="G5655" i="4"/>
  <c r="G4844" i="4"/>
  <c r="G4575" i="4"/>
  <c r="G5115" i="4"/>
  <c r="G5674" i="4"/>
  <c r="G416" i="4"/>
  <c r="G402" i="4"/>
  <c r="G5059" i="4"/>
  <c r="G4853" i="4"/>
  <c r="G4847" i="4"/>
  <c r="G4596" i="4"/>
  <c r="G5125" i="4"/>
  <c r="G5120" i="4"/>
  <c r="G4583" i="4"/>
  <c r="G5661" i="4"/>
  <c r="G5658" i="4"/>
  <c r="G414" i="4"/>
  <c r="G5075" i="4"/>
  <c r="G5071" i="4"/>
  <c r="G4848" i="4"/>
  <c r="G4598" i="4"/>
  <c r="G420" i="4"/>
  <c r="G399" i="4"/>
  <c r="G406" i="4"/>
  <c r="G5077" i="4"/>
  <c r="G5064" i="4"/>
  <c r="G404" i="4"/>
  <c r="G422" i="4"/>
  <c r="G417" i="4"/>
  <c r="G5061" i="4"/>
  <c r="G5058" i="4"/>
  <c r="G5078" i="4"/>
  <c r="L433" i="4"/>
  <c r="L441" i="4"/>
  <c r="L5403" i="4"/>
  <c r="L5961" i="4"/>
  <c r="L5964" i="4"/>
  <c r="L5954" i="4"/>
  <c r="L437" i="4"/>
  <c r="L430" i="4"/>
  <c r="L446" i="4"/>
  <c r="L423" i="4"/>
  <c r="L428" i="4"/>
  <c r="L444" i="4"/>
  <c r="L5402" i="4"/>
  <c r="L5396" i="4"/>
  <c r="L5392" i="4"/>
  <c r="L5395" i="4"/>
  <c r="L5393" i="4"/>
  <c r="L5409" i="4"/>
  <c r="L5952" i="4"/>
  <c r="L5956" i="4"/>
  <c r="L5943" i="4"/>
  <c r="L5944" i="4"/>
  <c r="L5965" i="4"/>
  <c r="L5958" i="4"/>
  <c r="L5354" i="4"/>
  <c r="L5348" i="4"/>
  <c r="L5343" i="4"/>
  <c r="L5347" i="4"/>
  <c r="L5345" i="4"/>
  <c r="L5361" i="4"/>
  <c r="L5146" i="4"/>
  <c r="L5140" i="4"/>
  <c r="L5130" i="4"/>
  <c r="L5134" i="4"/>
  <c r="L5129" i="4"/>
  <c r="L5145" i="4"/>
  <c r="L4879" i="4"/>
  <c r="L4871" i="4"/>
  <c r="L4868" i="4"/>
  <c r="L4874" i="4"/>
  <c r="L4878" i="4"/>
  <c r="L4873" i="4"/>
  <c r="L5657" i="4"/>
  <c r="L5659" i="4"/>
  <c r="L5668" i="4"/>
  <c r="L407" i="4"/>
  <c r="L410" i="4"/>
  <c r="L401" i="4"/>
  <c r="L5070" i="4"/>
  <c r="L5056" i="4"/>
  <c r="L5068" i="4"/>
  <c r="L4845" i="4"/>
  <c r="L4852" i="4"/>
  <c r="L4843" i="4"/>
  <c r="L4581" i="4"/>
  <c r="L4582" i="4"/>
  <c r="L4594" i="4"/>
  <c r="L5123" i="4"/>
  <c r="L5114" i="4"/>
  <c r="L5110" i="4"/>
  <c r="L4579" i="4"/>
  <c r="L5104" i="4"/>
  <c r="G4553" i="4"/>
  <c r="G4557" i="4"/>
  <c r="G4784" i="4"/>
  <c r="G4290" i="4"/>
  <c r="G4564" i="4"/>
  <c r="G4555" i="4"/>
  <c r="G5368" i="4"/>
  <c r="G4789" i="4"/>
  <c r="L5391" i="4"/>
  <c r="L5400" i="4"/>
  <c r="L5945" i="4"/>
  <c r="L5951" i="4"/>
  <c r="L5946" i="4"/>
  <c r="L5962" i="4"/>
  <c r="L5355" i="4"/>
  <c r="L5359" i="4"/>
  <c r="L5350" i="4"/>
  <c r="L5352" i="4"/>
  <c r="L5349" i="4"/>
  <c r="L5365" i="4"/>
  <c r="L5127" i="4"/>
  <c r="L5148" i="4"/>
  <c r="L5136" i="4"/>
  <c r="L5139" i="4"/>
  <c r="L5133" i="4"/>
  <c r="L5149" i="4"/>
  <c r="L4863" i="4"/>
  <c r="L4864" i="4"/>
  <c r="L4876" i="4"/>
  <c r="L4880" i="4"/>
  <c r="L4883" i="4"/>
  <c r="L4877" i="4"/>
  <c r="G5386" i="4"/>
  <c r="G5375" i="4"/>
  <c r="G4774" i="4"/>
  <c r="G4293" i="4"/>
  <c r="G4554" i="4"/>
  <c r="G4563" i="4"/>
  <c r="G5381" i="4"/>
  <c r="G4306" i="4"/>
  <c r="L429" i="4"/>
  <c r="L434" i="4"/>
  <c r="L427" i="4"/>
  <c r="L431" i="4"/>
  <c r="L432" i="4"/>
  <c r="L5404" i="4"/>
  <c r="L5399" i="4"/>
  <c r="L5397" i="4"/>
  <c r="L5413" i="4"/>
  <c r="L5959" i="4"/>
  <c r="L5949" i="4"/>
  <c r="L425" i="4"/>
  <c r="L445" i="4"/>
  <c r="L438" i="4"/>
  <c r="L435" i="4"/>
  <c r="L439" i="4"/>
  <c r="L436" i="4"/>
  <c r="L5673" i="4"/>
  <c r="L5662" i="4"/>
  <c r="L5664" i="4"/>
  <c r="L408" i="4"/>
  <c r="L403" i="4"/>
  <c r="L405" i="4"/>
  <c r="L5065" i="4"/>
  <c r="L5066" i="4"/>
  <c r="L5062" i="4"/>
  <c r="L4861" i="4"/>
  <c r="L4851" i="4"/>
  <c r="L4839" i="4"/>
  <c r="L4597" i="4"/>
  <c r="L4584" i="4"/>
  <c r="L4591" i="4"/>
  <c r="L5117" i="4"/>
  <c r="L5122" i="4"/>
  <c r="L5103" i="4"/>
  <c r="L4593" i="4"/>
  <c r="L4580" i="4"/>
  <c r="L5126" i="4"/>
  <c r="G4570" i="4"/>
  <c r="G5388" i="4"/>
  <c r="G4773" i="4"/>
  <c r="G5367" i="4"/>
  <c r="G4573" i="4"/>
  <c r="G4790" i="4"/>
  <c r="G4296" i="4"/>
  <c r="L426" i="4"/>
  <c r="L442" i="4"/>
  <c r="L443" i="4"/>
  <c r="L424" i="4"/>
  <c r="L440" i="4"/>
  <c r="L5412" i="4"/>
  <c r="L5408" i="4"/>
  <c r="L5414" i="4"/>
  <c r="L5411" i="4"/>
  <c r="L5405" i="4"/>
  <c r="L5948" i="4"/>
  <c r="L5963" i="4"/>
  <c r="L5960" i="4"/>
  <c r="L5362" i="4"/>
  <c r="L5366" i="4"/>
  <c r="L5360" i="4"/>
  <c r="L5364" i="4"/>
  <c r="L5363" i="4"/>
  <c r="L5357" i="4"/>
  <c r="L5135" i="4"/>
  <c r="L5131" i="4"/>
  <c r="L5142" i="4"/>
  <c r="L5128" i="4"/>
  <c r="L5150" i="4"/>
  <c r="L5141" i="4"/>
  <c r="L4882" i="4"/>
  <c r="L4884" i="4"/>
  <c r="L4866" i="4"/>
  <c r="L4872" i="4"/>
  <c r="L4869" i="4"/>
  <c r="L4885" i="4"/>
  <c r="G4566" i="4"/>
  <c r="G4560" i="4"/>
  <c r="G5390" i="4"/>
  <c r="G4294" i="4"/>
  <c r="G5377" i="4"/>
  <c r="G5376" i="4"/>
  <c r="G4776" i="4"/>
  <c r="G4309" i="4"/>
  <c r="G437" i="4"/>
  <c r="G430" i="4"/>
  <c r="G446" i="4"/>
  <c r="G423" i="4"/>
  <c r="G428" i="4"/>
  <c r="G444" i="4"/>
  <c r="G5404" i="4"/>
  <c r="G5400" i="4"/>
  <c r="J6254" i="4"/>
  <c r="J6250" i="4"/>
  <c r="J6246" i="4"/>
  <c r="J6242" i="4"/>
  <c r="J6238" i="4"/>
  <c r="J6234" i="4"/>
  <c r="J6253" i="4"/>
  <c r="J6248" i="4"/>
  <c r="J6243" i="4"/>
  <c r="J6237" i="4"/>
  <c r="J6232" i="4"/>
  <c r="J6249" i="4"/>
  <c r="J6241" i="4"/>
  <c r="J6235" i="4"/>
  <c r="J6247" i="4"/>
  <c r="J6239" i="4"/>
  <c r="J6245" i="4"/>
  <c r="J6233" i="4"/>
  <c r="J6251" i="4"/>
  <c r="J6231" i="4"/>
  <c r="J6244" i="4"/>
  <c r="J6240" i="4"/>
  <c r="J6252" i="4"/>
  <c r="J6236" i="4"/>
  <c r="G7764" i="4"/>
  <c r="AG7776" i="4"/>
  <c r="G5959" i="4"/>
  <c r="G5962" i="4"/>
  <c r="AG7865" i="4"/>
  <c r="J7865" i="4" s="1"/>
  <c r="G7837" i="4"/>
  <c r="L7837" i="4"/>
  <c r="G5352" i="4"/>
  <c r="J5437" i="4"/>
  <c r="J5433" i="4"/>
  <c r="J5429" i="4"/>
  <c r="J5425" i="4"/>
  <c r="J5421" i="4"/>
  <c r="J5417" i="4"/>
  <c r="J5438" i="4"/>
  <c r="J5432" i="4"/>
  <c r="J5427" i="4"/>
  <c r="J5422" i="4"/>
  <c r="J5416" i="4"/>
  <c r="J5435" i="4"/>
  <c r="J5428" i="4"/>
  <c r="J5420" i="4"/>
  <c r="J5436" i="4"/>
  <c r="J5426" i="4"/>
  <c r="J5418" i="4"/>
  <c r="J5434" i="4"/>
  <c r="J5424" i="4"/>
  <c r="J5415" i="4"/>
  <c r="J5423" i="4"/>
  <c r="J5431" i="4"/>
  <c r="J5430" i="4"/>
  <c r="J5419" i="4"/>
  <c r="G7730" i="4"/>
  <c r="AG7742" i="4"/>
  <c r="G5140" i="4"/>
  <c r="G5129" i="4"/>
  <c r="G5145" i="4"/>
  <c r="G4871" i="4"/>
  <c r="G4874" i="4"/>
  <c r="G7864" i="4"/>
  <c r="L7864" i="4"/>
  <c r="G5127" i="4"/>
  <c r="G5148" i="4"/>
  <c r="G5149" i="4"/>
  <c r="G4876" i="4"/>
  <c r="G4880" i="4"/>
  <c r="G4877" i="4"/>
  <c r="K26" i="6"/>
  <c r="G434" i="4"/>
  <c r="G438" i="4"/>
  <c r="G5403" i="4"/>
  <c r="G5961" i="4"/>
  <c r="J5653" i="4"/>
  <c r="J5649" i="4"/>
  <c r="J5645" i="4"/>
  <c r="J5641" i="4"/>
  <c r="J5637" i="4"/>
  <c r="J5633" i="4"/>
  <c r="J5651" i="4"/>
  <c r="J5646" i="4"/>
  <c r="J5640" i="4"/>
  <c r="J5635" i="4"/>
  <c r="J5652" i="4"/>
  <c r="J5644" i="4"/>
  <c r="J5638" i="4"/>
  <c r="J5631" i="4"/>
  <c r="J5654" i="4"/>
  <c r="J5643" i="4"/>
  <c r="J5634" i="4"/>
  <c r="J5650" i="4"/>
  <c r="J5639" i="4"/>
  <c r="J5648" i="4"/>
  <c r="J5636" i="4"/>
  <c r="J5632" i="4"/>
  <c r="J5647" i="4"/>
  <c r="J5642" i="4"/>
  <c r="AG7838" i="4"/>
  <c r="J7838" i="4" s="1"/>
  <c r="G7739" i="4"/>
  <c r="AG7751" i="4"/>
  <c r="G5364" i="4"/>
  <c r="J5173" i="4"/>
  <c r="J5169" i="4"/>
  <c r="J5165" i="4"/>
  <c r="J5161" i="4"/>
  <c r="J5157" i="4"/>
  <c r="J5153" i="4"/>
  <c r="J5171" i="4"/>
  <c r="J5166" i="4"/>
  <c r="J5160" i="4"/>
  <c r="J5155" i="4"/>
  <c r="J5172" i="4"/>
  <c r="J5164" i="4"/>
  <c r="J5158" i="4"/>
  <c r="J5151" i="4"/>
  <c r="J5170" i="4"/>
  <c r="J5162" i="4"/>
  <c r="J5152" i="4"/>
  <c r="J5168" i="4"/>
  <c r="J5159" i="4"/>
  <c r="J5156" i="4"/>
  <c r="J5167" i="4"/>
  <c r="J5174" i="4"/>
  <c r="J5154" i="4"/>
  <c r="J5163" i="4"/>
  <c r="G7719" i="4"/>
  <c r="AG7731" i="4"/>
  <c r="J468" i="4"/>
  <c r="J464" i="4"/>
  <c r="J460" i="4"/>
  <c r="J456" i="4"/>
  <c r="J452" i="4"/>
  <c r="J448" i="4"/>
  <c r="J467" i="4"/>
  <c r="J459" i="4"/>
  <c r="J455" i="4"/>
  <c r="J447" i="4"/>
  <c r="J466" i="4"/>
  <c r="J463" i="4"/>
  <c r="J451" i="4"/>
  <c r="J470" i="4"/>
  <c r="J462" i="4"/>
  <c r="J458" i="4"/>
  <c r="J454" i="4"/>
  <c r="J450" i="4"/>
  <c r="J461" i="4"/>
  <c r="J469" i="4"/>
  <c r="J449" i="4"/>
  <c r="J457" i="4"/>
  <c r="J453" i="4"/>
  <c r="J465" i="4"/>
  <c r="AG7820" i="4"/>
  <c r="J7820" i="4" s="1"/>
  <c r="G7523" i="4"/>
  <c r="AG7524" i="4"/>
  <c r="G426" i="4"/>
  <c r="G440" i="4"/>
  <c r="J5701" i="4"/>
  <c r="J5697" i="4"/>
  <c r="J5693" i="4"/>
  <c r="J5689" i="4"/>
  <c r="J5685" i="4"/>
  <c r="J5681" i="4"/>
  <c r="J5699" i="4"/>
  <c r="J5694" i="4"/>
  <c r="J5688" i="4"/>
  <c r="J5683" i="4"/>
  <c r="J5702" i="4"/>
  <c r="J5695" i="4"/>
  <c r="J5687" i="4"/>
  <c r="J5680" i="4"/>
  <c r="J5700" i="4"/>
  <c r="J5691" i="4"/>
  <c r="J5682" i="4"/>
  <c r="J5690" i="4"/>
  <c r="J5698" i="4"/>
  <c r="J5686" i="4"/>
  <c r="J5684" i="4"/>
  <c r="J5696" i="4"/>
  <c r="J5679" i="4"/>
  <c r="J5692" i="4"/>
  <c r="G7741" i="4"/>
  <c r="AG7753" i="4"/>
  <c r="G5395" i="4"/>
  <c r="D27" i="6"/>
  <c r="E27" i="6" s="1"/>
  <c r="G5952" i="4"/>
  <c r="G5956" i="4"/>
  <c r="G5958" i="4"/>
  <c r="G5343" i="4"/>
  <c r="G5347" i="4"/>
  <c r="G5131" i="4"/>
  <c r="G5150" i="4"/>
  <c r="G5141" i="4"/>
  <c r="G4872" i="4"/>
  <c r="G5135" i="4" l="1"/>
  <c r="G5392" i="4"/>
  <c r="G424" i="4"/>
  <c r="G5360" i="4"/>
  <c r="G445" i="4"/>
  <c r="G5946" i="4"/>
  <c r="G5413" i="4"/>
  <c r="G436" i="4"/>
  <c r="G432" i="4"/>
  <c r="G4868" i="4"/>
  <c r="G4866" i="4"/>
  <c r="G5965" i="4"/>
  <c r="G5133" i="4"/>
  <c r="G5146" i="4"/>
  <c r="G5350" i="4"/>
  <c r="G5391" i="4"/>
  <c r="G4885" i="4"/>
  <c r="G4884" i="4"/>
  <c r="G5128" i="4"/>
  <c r="G5357" i="4"/>
  <c r="G5366" i="4"/>
  <c r="G443" i="4"/>
  <c r="G439" i="4"/>
  <c r="G425" i="4"/>
  <c r="G5397" i="4"/>
  <c r="G431" i="4"/>
  <c r="G4864" i="4"/>
  <c r="G5139" i="4"/>
  <c r="G5365" i="4"/>
  <c r="G5359" i="4"/>
  <c r="G5951" i="4"/>
  <c r="G4873" i="4"/>
  <c r="G5134" i="4"/>
  <c r="G5361" i="4"/>
  <c r="G5348" i="4"/>
  <c r="G5944" i="4"/>
  <c r="G5409" i="4"/>
  <c r="G5396" i="4"/>
  <c r="G5954" i="4"/>
  <c r="G441" i="4"/>
  <c r="G427" i="4"/>
  <c r="G5964" i="4"/>
  <c r="G4869" i="4"/>
  <c r="G4882" i="4"/>
  <c r="G5142" i="4"/>
  <c r="G5363" i="4"/>
  <c r="G5362" i="4"/>
  <c r="G442" i="4"/>
  <c r="G435" i="4"/>
  <c r="G5949" i="4"/>
  <c r="G5399" i="4"/>
  <c r="G4883" i="4"/>
  <c r="G4863" i="4"/>
  <c r="G5136" i="4"/>
  <c r="G5349" i="4"/>
  <c r="G5355" i="4"/>
  <c r="G5945" i="4"/>
  <c r="G4878" i="4"/>
  <c r="G4879" i="4"/>
  <c r="G5130" i="4"/>
  <c r="G5345" i="4"/>
  <c r="G5354" i="4"/>
  <c r="G5943" i="4"/>
  <c r="G5393" i="4"/>
  <c r="G5402" i="4"/>
  <c r="G433" i="4"/>
  <c r="G5963" i="4"/>
  <c r="G5405" i="4"/>
  <c r="G5414" i="4"/>
  <c r="G5412" i="4"/>
  <c r="G429" i="4"/>
  <c r="G5960" i="4"/>
  <c r="G5948" i="4"/>
  <c r="G5411" i="4"/>
  <c r="G5408" i="4"/>
  <c r="L5702" i="4"/>
  <c r="L5682" i="4"/>
  <c r="L5688" i="4"/>
  <c r="L5701" i="4"/>
  <c r="L469" i="4"/>
  <c r="L463" i="4"/>
  <c r="L456" i="4"/>
  <c r="L5163" i="4"/>
  <c r="L5156" i="4"/>
  <c r="L5162" i="4"/>
  <c r="L5164" i="4"/>
  <c r="L5166" i="4"/>
  <c r="L5161" i="4"/>
  <c r="L5634" i="4"/>
  <c r="L5640" i="4"/>
  <c r="L5653" i="4"/>
  <c r="L5427" i="4"/>
  <c r="L5692" i="4"/>
  <c r="L5686" i="4"/>
  <c r="L5691" i="4"/>
  <c r="L5695" i="4"/>
  <c r="L5694" i="4"/>
  <c r="L5689" i="4"/>
  <c r="L453" i="4"/>
  <c r="L461" i="4"/>
  <c r="L462" i="4"/>
  <c r="L466" i="4"/>
  <c r="L467" i="4"/>
  <c r="L460" i="4"/>
  <c r="L5154" i="4"/>
  <c r="L5159" i="4"/>
  <c r="L5170" i="4"/>
  <c r="L5172" i="4"/>
  <c r="L5171" i="4"/>
  <c r="L5165" i="4"/>
  <c r="L5642" i="4"/>
  <c r="L5648" i="4"/>
  <c r="L5643" i="4"/>
  <c r="L5644" i="4"/>
  <c r="L5646" i="4"/>
  <c r="L5641" i="4"/>
  <c r="L5419" i="4"/>
  <c r="L5415" i="4"/>
  <c r="L5426" i="4"/>
  <c r="L5435" i="4"/>
  <c r="L5432" i="4"/>
  <c r="L5425" i="4"/>
  <c r="L6244" i="4"/>
  <c r="L6245" i="4"/>
  <c r="L6241" i="4"/>
  <c r="L6243" i="4"/>
  <c r="L6238" i="4"/>
  <c r="L6254" i="4"/>
  <c r="G5126" i="4"/>
  <c r="G5122" i="4"/>
  <c r="G4597" i="4"/>
  <c r="G5062" i="4"/>
  <c r="G403" i="4"/>
  <c r="G5673" i="4"/>
  <c r="L4865" i="4"/>
  <c r="L4886" i="4"/>
  <c r="L4870" i="4"/>
  <c r="L5144" i="4"/>
  <c r="L5132" i="4"/>
  <c r="L5147" i="4"/>
  <c r="L5358" i="4"/>
  <c r="L5351" i="4"/>
  <c r="L5344" i="4"/>
  <c r="L5950" i="4"/>
  <c r="L5957" i="4"/>
  <c r="L5947" i="4"/>
  <c r="L5406" i="4"/>
  <c r="L5398" i="4"/>
  <c r="L5410" i="4"/>
  <c r="G5104" i="4"/>
  <c r="G5123" i="4"/>
  <c r="G4843" i="4"/>
  <c r="G5056" i="4"/>
  <c r="G407" i="4"/>
  <c r="G4580" i="4"/>
  <c r="G5117" i="4"/>
  <c r="G4839" i="4"/>
  <c r="G5066" i="4"/>
  <c r="G408" i="4"/>
  <c r="G4579" i="4"/>
  <c r="G4594" i="4"/>
  <c r="G4852" i="4"/>
  <c r="G5070" i="4"/>
  <c r="G5668" i="4"/>
  <c r="L5632" i="4"/>
  <c r="L5650" i="4"/>
  <c r="L5631" i="4"/>
  <c r="L5635" i="4"/>
  <c r="L5633" i="4"/>
  <c r="L5649" i="4"/>
  <c r="L5431" i="4"/>
  <c r="L5434" i="4"/>
  <c r="L5420" i="4"/>
  <c r="L5422" i="4"/>
  <c r="L5417" i="4"/>
  <c r="L5433" i="4"/>
  <c r="L6252" i="4"/>
  <c r="L6251" i="4"/>
  <c r="L6247" i="4"/>
  <c r="L6232" i="4"/>
  <c r="L6253" i="4"/>
  <c r="L6246" i="4"/>
  <c r="G4593" i="4"/>
  <c r="G4591" i="4"/>
  <c r="G4851" i="4"/>
  <c r="G5065" i="4"/>
  <c r="G5664" i="4"/>
  <c r="L4881" i="4"/>
  <c r="L4867" i="4"/>
  <c r="L4875" i="4"/>
  <c r="L5137" i="4"/>
  <c r="L5143" i="4"/>
  <c r="L5138" i="4"/>
  <c r="L5353" i="4"/>
  <c r="L5356" i="4"/>
  <c r="L5346" i="4"/>
  <c r="L5966" i="4"/>
  <c r="L5955" i="4"/>
  <c r="L5953" i="4"/>
  <c r="L5401" i="4"/>
  <c r="L5407" i="4"/>
  <c r="L5394" i="4"/>
  <c r="G5110" i="4"/>
  <c r="G4582" i="4"/>
  <c r="G4845" i="4"/>
  <c r="G401" i="4"/>
  <c r="G5659" i="4"/>
  <c r="L6233" i="4"/>
  <c r="L6237" i="4"/>
  <c r="L6250" i="4"/>
  <c r="G5103" i="4"/>
  <c r="G4584" i="4"/>
  <c r="G4861" i="4"/>
  <c r="G405" i="4"/>
  <c r="G5662" i="4"/>
  <c r="G5114" i="4"/>
  <c r="G4581" i="4"/>
  <c r="G5068" i="4"/>
  <c r="G410" i="4"/>
  <c r="G5657" i="4"/>
  <c r="G5692" i="4"/>
  <c r="G5686" i="4"/>
  <c r="G5691" i="4"/>
  <c r="G5695" i="4"/>
  <c r="G5694" i="4"/>
  <c r="G5689" i="4"/>
  <c r="G456" i="4"/>
  <c r="AG7866" i="4"/>
  <c r="J7866" i="4" s="1"/>
  <c r="G7838" i="4"/>
  <c r="L7838" i="4"/>
  <c r="G5640" i="4"/>
  <c r="G5415" i="4"/>
  <c r="G5425" i="4"/>
  <c r="G6241" i="4"/>
  <c r="G6238" i="4"/>
  <c r="K27" i="6"/>
  <c r="J492" i="4"/>
  <c r="J488" i="4"/>
  <c r="J484" i="4"/>
  <c r="J480" i="4"/>
  <c r="J476" i="4"/>
  <c r="J472" i="4"/>
  <c r="J491" i="4"/>
  <c r="J483" i="4"/>
  <c r="J475" i="4"/>
  <c r="J494" i="4"/>
  <c r="J486" i="4"/>
  <c r="J474" i="4"/>
  <c r="J487" i="4"/>
  <c r="J479" i="4"/>
  <c r="J471" i="4"/>
  <c r="J490" i="4"/>
  <c r="J482" i="4"/>
  <c r="J478" i="4"/>
  <c r="J493" i="4"/>
  <c r="J477" i="4"/>
  <c r="J481" i="4"/>
  <c r="J489" i="4"/>
  <c r="J473" i="4"/>
  <c r="J485" i="4"/>
  <c r="G7524" i="4"/>
  <c r="AG7525" i="4"/>
  <c r="G453" i="4"/>
  <c r="G466" i="4"/>
  <c r="G5165" i="4"/>
  <c r="G5643" i="4"/>
  <c r="G5644" i="4"/>
  <c r="G5646" i="4"/>
  <c r="D28" i="6"/>
  <c r="E28" i="6" s="1"/>
  <c r="J5990" i="4"/>
  <c r="J5986" i="4"/>
  <c r="J5982" i="4"/>
  <c r="J5978" i="4"/>
  <c r="J5974" i="4"/>
  <c r="J5970" i="4"/>
  <c r="J5987" i="4"/>
  <c r="J5981" i="4"/>
  <c r="J5976" i="4"/>
  <c r="J5971" i="4"/>
  <c r="J5985" i="4"/>
  <c r="J5979" i="4"/>
  <c r="J5972" i="4"/>
  <c r="J5983" i="4"/>
  <c r="J5973" i="4"/>
  <c r="J5980" i="4"/>
  <c r="J5968" i="4"/>
  <c r="J5977" i="4"/>
  <c r="J5989" i="4"/>
  <c r="J5975" i="4"/>
  <c r="J5988" i="4"/>
  <c r="J5969" i="4"/>
  <c r="J5967" i="4"/>
  <c r="J5984" i="4"/>
  <c r="G7753" i="4"/>
  <c r="AG7765" i="4"/>
  <c r="J5461" i="4"/>
  <c r="J5457" i="4"/>
  <c r="J5453" i="4"/>
  <c r="J5449" i="4"/>
  <c r="J5445" i="4"/>
  <c r="J5441" i="4"/>
  <c r="J5459" i="4"/>
  <c r="J5454" i="4"/>
  <c r="J5448" i="4"/>
  <c r="J5443" i="4"/>
  <c r="J5456" i="4"/>
  <c r="J5450" i="4"/>
  <c r="J5442" i="4"/>
  <c r="J5455" i="4"/>
  <c r="J5446" i="4"/>
  <c r="J5462" i="4"/>
  <c r="J5452" i="4"/>
  <c r="J5444" i="4"/>
  <c r="J5460" i="4"/>
  <c r="J5440" i="4"/>
  <c r="J5458" i="4"/>
  <c r="J5439" i="4"/>
  <c r="J5451" i="4"/>
  <c r="J5447" i="4"/>
  <c r="G7731" i="4"/>
  <c r="AG7743" i="4"/>
  <c r="J5942" i="4"/>
  <c r="J5938" i="4"/>
  <c r="J5934" i="4"/>
  <c r="J5930" i="4"/>
  <c r="J5926" i="4"/>
  <c r="J5922" i="4"/>
  <c r="J5939" i="4"/>
  <c r="J5933" i="4"/>
  <c r="J5928" i="4"/>
  <c r="J5923" i="4"/>
  <c r="J5936" i="4"/>
  <c r="J5929" i="4"/>
  <c r="J5921" i="4"/>
  <c r="J5935" i="4"/>
  <c r="J5925" i="4"/>
  <c r="J5941" i="4"/>
  <c r="J5931" i="4"/>
  <c r="J5919" i="4"/>
  <c r="J5927" i="4"/>
  <c r="J5940" i="4"/>
  <c r="J5924" i="4"/>
  <c r="J5920" i="4"/>
  <c r="J5937" i="4"/>
  <c r="J5932" i="4"/>
  <c r="AG7839" i="4"/>
  <c r="J7839" i="4" s="1"/>
  <c r="G7751" i="4"/>
  <c r="AG7763" i="4"/>
  <c r="J5725" i="4"/>
  <c r="J5721" i="4"/>
  <c r="J5717" i="4"/>
  <c r="J5713" i="4"/>
  <c r="J5709" i="4"/>
  <c r="J5705" i="4"/>
  <c r="J5726" i="4"/>
  <c r="J5720" i="4"/>
  <c r="J5715" i="4"/>
  <c r="J5710" i="4"/>
  <c r="J5704" i="4"/>
  <c r="J5723" i="4"/>
  <c r="J5716" i="4"/>
  <c r="J5708" i="4"/>
  <c r="J5719" i="4"/>
  <c r="J5711" i="4"/>
  <c r="J5714" i="4"/>
  <c r="J5703" i="4"/>
  <c r="J5724" i="4"/>
  <c r="J5712" i="4"/>
  <c r="J5707" i="4"/>
  <c r="J5718" i="4"/>
  <c r="J5706" i="4"/>
  <c r="J5722" i="4"/>
  <c r="G7742" i="4"/>
  <c r="AG7754" i="4"/>
  <c r="G5422" i="4"/>
  <c r="G7865" i="4"/>
  <c r="L7865" i="4"/>
  <c r="G6251" i="4"/>
  <c r="G6246" i="4"/>
  <c r="G5682" i="4"/>
  <c r="G5688" i="4"/>
  <c r="G5701" i="4"/>
  <c r="AG7848" i="4"/>
  <c r="J7848" i="4" s="1"/>
  <c r="G7820" i="4"/>
  <c r="L7820" i="4"/>
  <c r="G5650" i="4"/>
  <c r="G5649" i="4"/>
  <c r="J6542" i="4"/>
  <c r="J6538" i="4"/>
  <c r="J6534" i="4"/>
  <c r="J6530" i="4"/>
  <c r="J6526" i="4"/>
  <c r="J6522" i="4"/>
  <c r="J6541" i="4"/>
  <c r="J6536" i="4"/>
  <c r="J6531" i="4"/>
  <c r="J6525" i="4"/>
  <c r="J6520" i="4"/>
  <c r="J6540" i="4"/>
  <c r="J6533" i="4"/>
  <c r="J6527" i="4"/>
  <c r="J6519" i="4"/>
  <c r="J6535" i="4"/>
  <c r="J6524" i="4"/>
  <c r="J6537" i="4"/>
  <c r="J6523" i="4"/>
  <c r="J6532" i="4"/>
  <c r="J6521" i="4"/>
  <c r="J6539" i="4"/>
  <c r="J6529" i="4"/>
  <c r="J6528" i="4"/>
  <c r="G7776" i="4"/>
  <c r="AG7788" i="4"/>
  <c r="G6250" i="4"/>
  <c r="G6247" i="4" l="1"/>
  <c r="G5417" i="4"/>
  <c r="G5642" i="4"/>
  <c r="G5163" i="4"/>
  <c r="G5170" i="4"/>
  <c r="G5653" i="4"/>
  <c r="G5431" i="4"/>
  <c r="G5631" i="4"/>
  <c r="G467" i="4"/>
  <c r="G6244" i="4"/>
  <c r="G5166" i="4"/>
  <c r="G5427" i="4"/>
  <c r="G5426" i="4"/>
  <c r="G6243" i="4"/>
  <c r="G5159" i="4"/>
  <c r="G5164" i="4"/>
  <c r="G6237" i="4"/>
  <c r="G6253" i="4"/>
  <c r="G6252" i="4"/>
  <c r="G5420" i="4"/>
  <c r="G5633" i="4"/>
  <c r="G5632" i="4"/>
  <c r="G5432" i="4"/>
  <c r="G5419" i="4"/>
  <c r="G5171" i="4"/>
  <c r="G5154" i="4"/>
  <c r="G462" i="4"/>
  <c r="G5634" i="4"/>
  <c r="G5162" i="4"/>
  <c r="G463" i="4"/>
  <c r="G6233" i="4"/>
  <c r="G6232" i="4"/>
  <c r="G5433" i="4"/>
  <c r="G5434" i="4"/>
  <c r="G5635" i="4"/>
  <c r="G6254" i="4"/>
  <c r="G6245" i="4"/>
  <c r="G5435" i="4"/>
  <c r="G5641" i="4"/>
  <c r="G5648" i="4"/>
  <c r="G5172" i="4"/>
  <c r="G460" i="4"/>
  <c r="G461" i="4"/>
  <c r="G5161" i="4"/>
  <c r="G5156" i="4"/>
  <c r="G469" i="4"/>
  <c r="G5702" i="4"/>
  <c r="L6528" i="4"/>
  <c r="L6540" i="4"/>
  <c r="L6539" i="4"/>
  <c r="L6537" i="4"/>
  <c r="L6527" i="4"/>
  <c r="L6525" i="4"/>
  <c r="L6522" i="4"/>
  <c r="L6538" i="4"/>
  <c r="L5707" i="4"/>
  <c r="L5714" i="4"/>
  <c r="L5716" i="4"/>
  <c r="L5715" i="4"/>
  <c r="L5709" i="4"/>
  <c r="L5725" i="4"/>
  <c r="L5932" i="4"/>
  <c r="L5940" i="4"/>
  <c r="L5941" i="4"/>
  <c r="L5929" i="4"/>
  <c r="L5933" i="4"/>
  <c r="L5930" i="4"/>
  <c r="L5439" i="4"/>
  <c r="L5444" i="4"/>
  <c r="L5455" i="4"/>
  <c r="L5443" i="4"/>
  <c r="L5441" i="4"/>
  <c r="L5457" i="4"/>
  <c r="L5984" i="4"/>
  <c r="L5975" i="4"/>
  <c r="L5980" i="4"/>
  <c r="L5979" i="4"/>
  <c r="L5981" i="4"/>
  <c r="L5978" i="4"/>
  <c r="L481" i="4"/>
  <c r="L482" i="4"/>
  <c r="L487" i="4"/>
  <c r="L475" i="4"/>
  <c r="L476" i="4"/>
  <c r="L492" i="4"/>
  <c r="G5394" i="4"/>
  <c r="G5955" i="4"/>
  <c r="G5353" i="4"/>
  <c r="G4875" i="4"/>
  <c r="L5157" i="4"/>
  <c r="L5158" i="4"/>
  <c r="L5167" i="4"/>
  <c r="L452" i="4"/>
  <c r="L451" i="4"/>
  <c r="L449" i="4"/>
  <c r="L5681" i="4"/>
  <c r="L5680" i="4"/>
  <c r="L5696" i="4"/>
  <c r="L5438" i="4"/>
  <c r="L5430" i="4"/>
  <c r="L5652" i="4"/>
  <c r="L5647" i="4"/>
  <c r="L5153" i="4"/>
  <c r="L5174" i="4"/>
  <c r="L448" i="4"/>
  <c r="L450" i="4"/>
  <c r="L5700" i="4"/>
  <c r="L6248" i="4"/>
  <c r="L6231" i="4"/>
  <c r="L5429" i="4"/>
  <c r="L5424" i="4"/>
  <c r="L5639" i="4"/>
  <c r="L5168" i="4"/>
  <c r="L457" i="4"/>
  <c r="L5679" i="4"/>
  <c r="G5398" i="4"/>
  <c r="G5950" i="4"/>
  <c r="G5147" i="4"/>
  <c r="G4886" i="4"/>
  <c r="L6535" i="4"/>
  <c r="L6530" i="4"/>
  <c r="L6521" i="4"/>
  <c r="L6524" i="4"/>
  <c r="L6533" i="4"/>
  <c r="L6531" i="4"/>
  <c r="L6526" i="4"/>
  <c r="L6542" i="4"/>
  <c r="L5722" i="4"/>
  <c r="L5712" i="4"/>
  <c r="L5711" i="4"/>
  <c r="L5723" i="4"/>
  <c r="L5720" i="4"/>
  <c r="L5713" i="4"/>
  <c r="L5937" i="4"/>
  <c r="L5927" i="4"/>
  <c r="L5925" i="4"/>
  <c r="L5936" i="4"/>
  <c r="L5939" i="4"/>
  <c r="L5934" i="4"/>
  <c r="L5458" i="4"/>
  <c r="L5452" i="4"/>
  <c r="L5442" i="4"/>
  <c r="L5448" i="4"/>
  <c r="L5445" i="4"/>
  <c r="L5461" i="4"/>
  <c r="L5967" i="4"/>
  <c r="L5989" i="4"/>
  <c r="L5973" i="4"/>
  <c r="L5985" i="4"/>
  <c r="L5987" i="4"/>
  <c r="L5982" i="4"/>
  <c r="L485" i="4"/>
  <c r="L477" i="4"/>
  <c r="L490" i="4"/>
  <c r="L474" i="4"/>
  <c r="L483" i="4"/>
  <c r="L480" i="4"/>
  <c r="L5437" i="4"/>
  <c r="L5428" i="4"/>
  <c r="L5423" i="4"/>
  <c r="L5638" i="4"/>
  <c r="L459" i="4"/>
  <c r="L465" i="4"/>
  <c r="L5687" i="4"/>
  <c r="L5698" i="4"/>
  <c r="G5407" i="4"/>
  <c r="G5966" i="4"/>
  <c r="G5138" i="4"/>
  <c r="G4867" i="4"/>
  <c r="G5406" i="4"/>
  <c r="G5344" i="4"/>
  <c r="G5132" i="4"/>
  <c r="G4865" i="4"/>
  <c r="L5706" i="4"/>
  <c r="L5724" i="4"/>
  <c r="L5719" i="4"/>
  <c r="L5704" i="4"/>
  <c r="L5726" i="4"/>
  <c r="L5717" i="4"/>
  <c r="L5920" i="4"/>
  <c r="L5919" i="4"/>
  <c r="L5935" i="4"/>
  <c r="L5923" i="4"/>
  <c r="L5922" i="4"/>
  <c r="L5938" i="4"/>
  <c r="L5447" i="4"/>
  <c r="L5440" i="4"/>
  <c r="L5462" i="4"/>
  <c r="L5450" i="4"/>
  <c r="L5454" i="4"/>
  <c r="L5449" i="4"/>
  <c r="L5969" i="4"/>
  <c r="L5977" i="4"/>
  <c r="L5983" i="4"/>
  <c r="L5971" i="4"/>
  <c r="L5970" i="4"/>
  <c r="L5986" i="4"/>
  <c r="L473" i="4"/>
  <c r="L493" i="4"/>
  <c r="L471" i="4"/>
  <c r="L486" i="4"/>
  <c r="L491" i="4"/>
  <c r="L484" i="4"/>
  <c r="G5401" i="4"/>
  <c r="G5346" i="4"/>
  <c r="G5143" i="4"/>
  <c r="G4881" i="4"/>
  <c r="L5173" i="4"/>
  <c r="L5160" i="4"/>
  <c r="L5152" i="4"/>
  <c r="L468" i="4"/>
  <c r="L455" i="4"/>
  <c r="L454" i="4"/>
  <c r="L5697" i="4"/>
  <c r="L5683" i="4"/>
  <c r="L5690" i="4"/>
  <c r="L6239" i="4"/>
  <c r="L5436" i="4"/>
  <c r="L5645" i="4"/>
  <c r="L5654" i="4"/>
  <c r="L5169" i="4"/>
  <c r="L5151" i="4"/>
  <c r="L464" i="4"/>
  <c r="L447" i="4"/>
  <c r="L5693" i="4"/>
  <c r="L6242" i="4"/>
  <c r="L6249" i="4"/>
  <c r="L6236" i="4"/>
  <c r="L5416" i="4"/>
  <c r="L5651" i="4"/>
  <c r="L5155" i="4"/>
  <c r="L470" i="4"/>
  <c r="L5699" i="4"/>
  <c r="G5947" i="4"/>
  <c r="G5351" i="4"/>
  <c r="G5144" i="4"/>
  <c r="L6532" i="4"/>
  <c r="L6536" i="4"/>
  <c r="L6529" i="4"/>
  <c r="L6523" i="4"/>
  <c r="L6519" i="4"/>
  <c r="L6520" i="4"/>
  <c r="L6541" i="4"/>
  <c r="L6534" i="4"/>
  <c r="L5718" i="4"/>
  <c r="L5703" i="4"/>
  <c r="L5708" i="4"/>
  <c r="L5710" i="4"/>
  <c r="L5705" i="4"/>
  <c r="L5721" i="4"/>
  <c r="L5924" i="4"/>
  <c r="L5931" i="4"/>
  <c r="L5921" i="4"/>
  <c r="L5928" i="4"/>
  <c r="L5926" i="4"/>
  <c r="L5942" i="4"/>
  <c r="L5451" i="4"/>
  <c r="L5460" i="4"/>
  <c r="L5446" i="4"/>
  <c r="L5456" i="4"/>
  <c r="L5459" i="4"/>
  <c r="L5453" i="4"/>
  <c r="L5988" i="4"/>
  <c r="L5968" i="4"/>
  <c r="L5972" i="4"/>
  <c r="L5976" i="4"/>
  <c r="L5974" i="4"/>
  <c r="L5990" i="4"/>
  <c r="L489" i="4"/>
  <c r="L478" i="4"/>
  <c r="L479" i="4"/>
  <c r="L494" i="4"/>
  <c r="L472" i="4"/>
  <c r="L488" i="4"/>
  <c r="L6234" i="4"/>
  <c r="L6235" i="4"/>
  <c r="L6240" i="4"/>
  <c r="L5421" i="4"/>
  <c r="L5418" i="4"/>
  <c r="L5637" i="4"/>
  <c r="L5636" i="4"/>
  <c r="L458" i="4"/>
  <c r="L5685" i="4"/>
  <c r="L5684" i="4"/>
  <c r="G5953" i="4"/>
  <c r="G5356" i="4"/>
  <c r="G5137" i="4"/>
  <c r="G5410" i="4"/>
  <c r="G5957" i="4"/>
  <c r="G5358" i="4"/>
  <c r="G4870" i="4"/>
  <c r="J6828" i="4"/>
  <c r="J6824" i="4"/>
  <c r="J6820" i="4"/>
  <c r="J6816" i="4"/>
  <c r="J6812" i="4"/>
  <c r="J6808" i="4"/>
  <c r="J6829" i="4"/>
  <c r="J6823" i="4"/>
  <c r="J6818" i="4"/>
  <c r="J6813" i="4"/>
  <c r="J6807" i="4"/>
  <c r="J6825" i="4"/>
  <c r="J6817" i="4"/>
  <c r="J6810" i="4"/>
  <c r="J6826" i="4"/>
  <c r="J6815" i="4"/>
  <c r="J6821" i="4"/>
  <c r="J6809" i="4"/>
  <c r="J6822" i="4"/>
  <c r="J6827" i="4"/>
  <c r="J6811" i="4"/>
  <c r="J6830" i="4"/>
  <c r="J6819" i="4"/>
  <c r="J6814" i="4"/>
  <c r="G7788" i="4"/>
  <c r="AG7800" i="4"/>
  <c r="G6539" i="4"/>
  <c r="G6537" i="4"/>
  <c r="G6527" i="4"/>
  <c r="G6525" i="4"/>
  <c r="G6522" i="4"/>
  <c r="G6538" i="4"/>
  <c r="J6014" i="4"/>
  <c r="J6010" i="4"/>
  <c r="J6006" i="4"/>
  <c r="J6002" i="4"/>
  <c r="J5998" i="4"/>
  <c r="J5994" i="4"/>
  <c r="J6013" i="4"/>
  <c r="J6008" i="4"/>
  <c r="J6003" i="4"/>
  <c r="J5997" i="4"/>
  <c r="J5992" i="4"/>
  <c r="J6007" i="4"/>
  <c r="J6000" i="4"/>
  <c r="J5993" i="4"/>
  <c r="J6011" i="4"/>
  <c r="J6001" i="4"/>
  <c r="J5991" i="4"/>
  <c r="J6005" i="4"/>
  <c r="J5995" i="4"/>
  <c r="J6012" i="4"/>
  <c r="J5996" i="4"/>
  <c r="J6009" i="4"/>
  <c r="J6004" i="4"/>
  <c r="J5999" i="4"/>
  <c r="G7754" i="4"/>
  <c r="AG7766" i="4"/>
  <c r="J6278" i="4"/>
  <c r="J6274" i="4"/>
  <c r="J6270" i="4"/>
  <c r="J6266" i="4"/>
  <c r="J6262" i="4"/>
  <c r="J6258" i="4"/>
  <c r="J6275" i="4"/>
  <c r="J6269" i="4"/>
  <c r="J6264" i="4"/>
  <c r="J6259" i="4"/>
  <c r="J6277" i="4"/>
  <c r="J6271" i="4"/>
  <c r="J6263" i="4"/>
  <c r="J6256" i="4"/>
  <c r="J6276" i="4"/>
  <c r="J6267" i="4"/>
  <c r="J6257" i="4"/>
  <c r="J6272" i="4"/>
  <c r="J6260" i="4"/>
  <c r="J6265" i="4"/>
  <c r="J6261" i="4"/>
  <c r="J6255" i="4"/>
  <c r="J6268" i="4"/>
  <c r="J6273" i="4"/>
  <c r="G7765" i="4"/>
  <c r="AG7777" i="4"/>
  <c r="G6524" i="4"/>
  <c r="G6542" i="4"/>
  <c r="G7848" i="4"/>
  <c r="L7848" i="4"/>
  <c r="G5714" i="4"/>
  <c r="G5715" i="4"/>
  <c r="G5725" i="4"/>
  <c r="AG7867" i="4"/>
  <c r="J7867" i="4" s="1"/>
  <c r="G7839" i="4"/>
  <c r="L7839" i="4"/>
  <c r="G5926" i="4"/>
  <c r="G5988" i="4"/>
  <c r="J516" i="4"/>
  <c r="J512" i="4"/>
  <c r="J508" i="4"/>
  <c r="J504" i="4"/>
  <c r="J500" i="4"/>
  <c r="J496" i="4"/>
  <c r="J515" i="4"/>
  <c r="J507" i="4"/>
  <c r="J499" i="4"/>
  <c r="J514" i="4"/>
  <c r="J506" i="4"/>
  <c r="J511" i="4"/>
  <c r="J503" i="4"/>
  <c r="J495" i="4"/>
  <c r="J518" i="4"/>
  <c r="J510" i="4"/>
  <c r="J502" i="4"/>
  <c r="J498" i="4"/>
  <c r="J509" i="4"/>
  <c r="J501" i="4"/>
  <c r="J513" i="4"/>
  <c r="J505" i="4"/>
  <c r="J517" i="4"/>
  <c r="J497" i="4"/>
  <c r="G7525" i="4"/>
  <c r="AG7526" i="4"/>
  <c r="G7866" i="4"/>
  <c r="L7866" i="4"/>
  <c r="G6530" i="4"/>
  <c r="G5723" i="4"/>
  <c r="G5940" i="4"/>
  <c r="G5930" i="4"/>
  <c r="J5749" i="4"/>
  <c r="J5745" i="4"/>
  <c r="J5741" i="4"/>
  <c r="J5737" i="4"/>
  <c r="J5733" i="4"/>
  <c r="J5729" i="4"/>
  <c r="J5747" i="4"/>
  <c r="J5742" i="4"/>
  <c r="J5736" i="4"/>
  <c r="J5731" i="4"/>
  <c r="J5744" i="4"/>
  <c r="J5738" i="4"/>
  <c r="J5730" i="4"/>
  <c r="J5748" i="4"/>
  <c r="J5739" i="4"/>
  <c r="J5728" i="4"/>
  <c r="J5740" i="4"/>
  <c r="J5727" i="4"/>
  <c r="J5750" i="4"/>
  <c r="J5735" i="4"/>
  <c r="J5734" i="4"/>
  <c r="J5746" i="4"/>
  <c r="J5732" i="4"/>
  <c r="J5743" i="4"/>
  <c r="G7743" i="4"/>
  <c r="AG7755" i="4"/>
  <c r="G5444" i="4"/>
  <c r="G5443" i="4"/>
  <c r="G5457" i="4"/>
  <c r="G5975" i="4"/>
  <c r="G5979" i="4"/>
  <c r="G5978" i="4"/>
  <c r="G482" i="4"/>
  <c r="G475" i="4"/>
  <c r="G492" i="4"/>
  <c r="G6529" i="4"/>
  <c r="G6519" i="4"/>
  <c r="G6541" i="4"/>
  <c r="D29" i="6"/>
  <c r="E29" i="6" s="1"/>
  <c r="G5724" i="4"/>
  <c r="G5704" i="4"/>
  <c r="G5717" i="4"/>
  <c r="J6230" i="4"/>
  <c r="J6226" i="4"/>
  <c r="J6222" i="4"/>
  <c r="J6218" i="4"/>
  <c r="J6214" i="4"/>
  <c r="J6210" i="4"/>
  <c r="J6227" i="4"/>
  <c r="J6221" i="4"/>
  <c r="J6216" i="4"/>
  <c r="J6211" i="4"/>
  <c r="J6228" i="4"/>
  <c r="J6220" i="4"/>
  <c r="J6213" i="4"/>
  <c r="J6207" i="4"/>
  <c r="J6229" i="4"/>
  <c r="J6219" i="4"/>
  <c r="J6209" i="4"/>
  <c r="J6223" i="4"/>
  <c r="J6208" i="4"/>
  <c r="J6215" i="4"/>
  <c r="J6225" i="4"/>
  <c r="J6212" i="4"/>
  <c r="J6224" i="4"/>
  <c r="J6217" i="4"/>
  <c r="AG7840" i="4"/>
  <c r="J7840" i="4" s="1"/>
  <c r="G7763" i="4"/>
  <c r="AG7775" i="4"/>
  <c r="G5927" i="4"/>
  <c r="G5939" i="4"/>
  <c r="G5934" i="4"/>
  <c r="G5448" i="4"/>
  <c r="G5989" i="4"/>
  <c r="G5982" i="4"/>
  <c r="K28" i="6"/>
  <c r="G474" i="4"/>
  <c r="G5456" i="4" l="1"/>
  <c r="G5445" i="4"/>
  <c r="G5925" i="4"/>
  <c r="G494" i="4"/>
  <c r="G5990" i="4"/>
  <c r="G5968" i="4"/>
  <c r="G5942" i="4"/>
  <c r="G5931" i="4"/>
  <c r="G6534" i="4"/>
  <c r="G6523" i="4"/>
  <c r="G5719" i="4"/>
  <c r="G483" i="4"/>
  <c r="G485" i="4"/>
  <c r="G5973" i="4"/>
  <c r="G5458" i="4"/>
  <c r="G5720" i="4"/>
  <c r="G5722" i="4"/>
  <c r="G6533" i="4"/>
  <c r="G6535" i="4"/>
  <c r="G476" i="4"/>
  <c r="G481" i="4"/>
  <c r="G5980" i="4"/>
  <c r="G5441" i="4"/>
  <c r="G5439" i="4"/>
  <c r="G5941" i="4"/>
  <c r="G5709" i="4"/>
  <c r="G5707" i="4"/>
  <c r="G6528" i="4"/>
  <c r="G488" i="4"/>
  <c r="G478" i="4"/>
  <c r="G5976" i="4"/>
  <c r="G5453" i="4"/>
  <c r="G5460" i="4"/>
  <c r="G5928" i="4"/>
  <c r="G6520" i="4"/>
  <c r="G6536" i="4"/>
  <c r="G5726" i="4"/>
  <c r="G5706" i="4"/>
  <c r="G490" i="4"/>
  <c r="G5987" i="4"/>
  <c r="G5967" i="4"/>
  <c r="G5442" i="4"/>
  <c r="G5937" i="4"/>
  <c r="G5711" i="4"/>
  <c r="G6526" i="4"/>
  <c r="G6521" i="4"/>
  <c r="G487" i="4"/>
  <c r="G5981" i="4"/>
  <c r="G5984" i="4"/>
  <c r="G5455" i="4"/>
  <c r="G5933" i="4"/>
  <c r="G5932" i="4"/>
  <c r="G5716" i="4"/>
  <c r="G472" i="4"/>
  <c r="G479" i="4"/>
  <c r="G489" i="4"/>
  <c r="G5974" i="4"/>
  <c r="G5446" i="4"/>
  <c r="G5924" i="4"/>
  <c r="G5972" i="4"/>
  <c r="G5459" i="4"/>
  <c r="G5451" i="4"/>
  <c r="G5921" i="4"/>
  <c r="G6532" i="4"/>
  <c r="G480" i="4"/>
  <c r="G477" i="4"/>
  <c r="G5985" i="4"/>
  <c r="G5461" i="4"/>
  <c r="G5452" i="4"/>
  <c r="G5936" i="4"/>
  <c r="G5713" i="4"/>
  <c r="G5712" i="4"/>
  <c r="G6531" i="4"/>
  <c r="G5929" i="4"/>
  <c r="G6540" i="4"/>
  <c r="G5710" i="4"/>
  <c r="G5703" i="4"/>
  <c r="G491" i="4"/>
  <c r="G471" i="4"/>
  <c r="G473" i="4"/>
  <c r="G5970" i="4"/>
  <c r="G5983" i="4"/>
  <c r="G5969" i="4"/>
  <c r="G5454" i="4"/>
  <c r="G5462" i="4"/>
  <c r="G5447" i="4"/>
  <c r="G5922" i="4"/>
  <c r="G5935" i="4"/>
  <c r="G5920" i="4"/>
  <c r="G5721" i="4"/>
  <c r="G5705" i="4"/>
  <c r="G5708" i="4"/>
  <c r="G5718" i="4"/>
  <c r="G484" i="4"/>
  <c r="G486" i="4"/>
  <c r="G493" i="4"/>
  <c r="G5986" i="4"/>
  <c r="G5971" i="4"/>
  <c r="G5977" i="4"/>
  <c r="G5449" i="4"/>
  <c r="G5450" i="4"/>
  <c r="G5440" i="4"/>
  <c r="G5938" i="4"/>
  <c r="G5923" i="4"/>
  <c r="G5919" i="4"/>
  <c r="L5743" i="4"/>
  <c r="L5735" i="4"/>
  <c r="L5728" i="4"/>
  <c r="L5738" i="4"/>
  <c r="L5742" i="4"/>
  <c r="L5737" i="4"/>
  <c r="L501" i="4"/>
  <c r="L511" i="4"/>
  <c r="L504" i="4"/>
  <c r="L6260" i="4"/>
  <c r="L6276" i="4"/>
  <c r="L6275" i="4"/>
  <c r="L5996" i="4"/>
  <c r="L6000" i="4"/>
  <c r="L5998" i="4"/>
  <c r="L6822" i="4"/>
  <c r="L6807" i="4"/>
  <c r="L6224" i="4"/>
  <c r="L6208" i="4"/>
  <c r="L6229" i="4"/>
  <c r="L6228" i="4"/>
  <c r="L6227" i="4"/>
  <c r="L6222" i="4"/>
  <c r="L5732" i="4"/>
  <c r="L5750" i="4"/>
  <c r="L5739" i="4"/>
  <c r="L5744" i="4"/>
  <c r="L5747" i="4"/>
  <c r="L5741" i="4"/>
  <c r="L517" i="4"/>
  <c r="L509" i="4"/>
  <c r="L518" i="4"/>
  <c r="L506" i="4"/>
  <c r="L515" i="4"/>
  <c r="L508" i="4"/>
  <c r="L6255" i="4"/>
  <c r="L6272" i="4"/>
  <c r="L6256" i="4"/>
  <c r="L6259" i="4"/>
  <c r="L6258" i="4"/>
  <c r="L6274" i="4"/>
  <c r="L5999" i="4"/>
  <c r="L6012" i="4"/>
  <c r="L6001" i="4"/>
  <c r="L6007" i="4"/>
  <c r="L6008" i="4"/>
  <c r="L6002" i="4"/>
  <c r="L6830" i="4"/>
  <c r="L6809" i="4"/>
  <c r="L6810" i="4"/>
  <c r="L6813" i="4"/>
  <c r="L6808" i="4"/>
  <c r="L6824" i="4"/>
  <c r="G5684" i="4"/>
  <c r="G5637" i="4"/>
  <c r="G6235" i="4"/>
  <c r="G5699" i="4"/>
  <c r="G5416" i="4"/>
  <c r="G5693" i="4"/>
  <c r="G5169" i="4"/>
  <c r="G6239" i="4"/>
  <c r="G454" i="4"/>
  <c r="G5160" i="4"/>
  <c r="G465" i="4"/>
  <c r="G5428" i="4"/>
  <c r="G5168" i="4"/>
  <c r="G6231" i="4"/>
  <c r="G448" i="4"/>
  <c r="G5652" i="4"/>
  <c r="G5680" i="4"/>
  <c r="G452" i="4"/>
  <c r="L6223" i="4"/>
  <c r="L6207" i="4"/>
  <c r="L6210" i="4"/>
  <c r="L5727" i="4"/>
  <c r="L5731" i="4"/>
  <c r="L5745" i="4"/>
  <c r="L505" i="4"/>
  <c r="L514" i="4"/>
  <c r="L512" i="4"/>
  <c r="L6257" i="4"/>
  <c r="L6264" i="4"/>
  <c r="L6278" i="4"/>
  <c r="L6004" i="4"/>
  <c r="L6011" i="4"/>
  <c r="L6013" i="4"/>
  <c r="L6811" i="4"/>
  <c r="L6817" i="4"/>
  <c r="L6812" i="4"/>
  <c r="G5418" i="4"/>
  <c r="G470" i="4"/>
  <c r="G6236" i="4"/>
  <c r="G447" i="4"/>
  <c r="G5654" i="4"/>
  <c r="G5690" i="4"/>
  <c r="G455" i="4"/>
  <c r="G5173" i="4"/>
  <c r="G459" i="4"/>
  <c r="G5437" i="4"/>
  <c r="G5639" i="4"/>
  <c r="G6248" i="4"/>
  <c r="G5174" i="4"/>
  <c r="G5430" i="4"/>
  <c r="G5681" i="4"/>
  <c r="G5167" i="4"/>
  <c r="L6212" i="4"/>
  <c r="L6211" i="4"/>
  <c r="L6226" i="4"/>
  <c r="L5746" i="4"/>
  <c r="L5748" i="4"/>
  <c r="L5729" i="4"/>
  <c r="L498" i="4"/>
  <c r="L495" i="4"/>
  <c r="L496" i="4"/>
  <c r="L6261" i="4"/>
  <c r="L6263" i="4"/>
  <c r="L6262" i="4"/>
  <c r="L5995" i="4"/>
  <c r="L5992" i="4"/>
  <c r="L6006" i="4"/>
  <c r="L6821" i="4"/>
  <c r="L6818" i="4"/>
  <c r="L6828" i="4"/>
  <c r="G5685" i="4"/>
  <c r="G6234" i="4"/>
  <c r="L6225" i="4"/>
  <c r="L6209" i="4"/>
  <c r="L6213" i="4"/>
  <c r="L6216" i="4"/>
  <c r="L6214" i="4"/>
  <c r="L6230" i="4"/>
  <c r="L5734" i="4"/>
  <c r="L5740" i="4"/>
  <c r="L5730" i="4"/>
  <c r="L5736" i="4"/>
  <c r="L5733" i="4"/>
  <c r="L5749" i="4"/>
  <c r="L513" i="4"/>
  <c r="L502" i="4"/>
  <c r="L503" i="4"/>
  <c r="L499" i="4"/>
  <c r="L500" i="4"/>
  <c r="L516" i="4"/>
  <c r="L6273" i="4"/>
  <c r="L6265" i="4"/>
  <c r="L6267" i="4"/>
  <c r="L6271" i="4"/>
  <c r="L6269" i="4"/>
  <c r="L6266" i="4"/>
  <c r="L6009" i="4"/>
  <c r="L6005" i="4"/>
  <c r="L5993" i="4"/>
  <c r="L5997" i="4"/>
  <c r="L5994" i="4"/>
  <c r="L6010" i="4"/>
  <c r="L6814" i="4"/>
  <c r="L6827" i="4"/>
  <c r="L6815" i="4"/>
  <c r="L6825" i="4"/>
  <c r="L6823" i="4"/>
  <c r="L6816" i="4"/>
  <c r="G458" i="4"/>
  <c r="G5421" i="4"/>
  <c r="G5155" i="4"/>
  <c r="G6249" i="4"/>
  <c r="G464" i="4"/>
  <c r="G5645" i="4"/>
  <c r="G5683" i="4"/>
  <c r="G468" i="4"/>
  <c r="G5698" i="4"/>
  <c r="G5638" i="4"/>
  <c r="G5679" i="4"/>
  <c r="G5424" i="4"/>
  <c r="G5700" i="4"/>
  <c r="G5153" i="4"/>
  <c r="G5438" i="4"/>
  <c r="G449" i="4"/>
  <c r="G5158" i="4"/>
  <c r="L6217" i="4"/>
  <c r="L6215" i="4"/>
  <c r="L6219" i="4"/>
  <c r="L6220" i="4"/>
  <c r="L6221" i="4"/>
  <c r="L6218" i="4"/>
  <c r="L497" i="4"/>
  <c r="L510" i="4"/>
  <c r="L507" i="4"/>
  <c r="L6268" i="4"/>
  <c r="L6277" i="4"/>
  <c r="L6270" i="4"/>
  <c r="L5991" i="4"/>
  <c r="L6003" i="4"/>
  <c r="L6014" i="4"/>
  <c r="L6819" i="4"/>
  <c r="L6826" i="4"/>
  <c r="L6829" i="4"/>
  <c r="L6820" i="4"/>
  <c r="G5636" i="4"/>
  <c r="G6240" i="4"/>
  <c r="G5651" i="4"/>
  <c r="G6242" i="4"/>
  <c r="G5151" i="4"/>
  <c r="G5436" i="4"/>
  <c r="G5697" i="4"/>
  <c r="G5152" i="4"/>
  <c r="G5687" i="4"/>
  <c r="G5423" i="4"/>
  <c r="G457" i="4"/>
  <c r="G5429" i="4"/>
  <c r="G450" i="4"/>
  <c r="G5647" i="4"/>
  <c r="G5696" i="4"/>
  <c r="G451" i="4"/>
  <c r="G5157" i="4"/>
  <c r="J6038" i="4"/>
  <c r="J6034" i="4"/>
  <c r="J6030" i="4"/>
  <c r="J6026" i="4"/>
  <c r="J6022" i="4"/>
  <c r="J6018" i="4"/>
  <c r="J6035" i="4"/>
  <c r="J6029" i="4"/>
  <c r="J6024" i="4"/>
  <c r="J6019" i="4"/>
  <c r="J6036" i="4"/>
  <c r="J6028" i="4"/>
  <c r="J6021" i="4"/>
  <c r="J6015" i="4"/>
  <c r="J6031" i="4"/>
  <c r="J6020" i="4"/>
  <c r="J6032" i="4"/>
  <c r="J6017" i="4"/>
  <c r="J6027" i="4"/>
  <c r="J6025" i="4"/>
  <c r="J6023" i="4"/>
  <c r="J6037" i="4"/>
  <c r="J6033" i="4"/>
  <c r="J6016" i="4"/>
  <c r="G7755" i="4"/>
  <c r="AG7767" i="4"/>
  <c r="J6302" i="4"/>
  <c r="J6298" i="4"/>
  <c r="J6294" i="4"/>
  <c r="J6290" i="4"/>
  <c r="J6286" i="4"/>
  <c r="J6282" i="4"/>
  <c r="J6301" i="4"/>
  <c r="J6296" i="4"/>
  <c r="J6291" i="4"/>
  <c r="J6285" i="4"/>
  <c r="J6280" i="4"/>
  <c r="J6299" i="4"/>
  <c r="J6292" i="4"/>
  <c r="J6284" i="4"/>
  <c r="J6295" i="4"/>
  <c r="J6287" i="4"/>
  <c r="J6297" i="4"/>
  <c r="J6283" i="4"/>
  <c r="J6300" i="4"/>
  <c r="J6281" i="4"/>
  <c r="J6293" i="4"/>
  <c r="J6279" i="4"/>
  <c r="J6289" i="4"/>
  <c r="J6288" i="4"/>
  <c r="G7766" i="4"/>
  <c r="AG7778" i="4"/>
  <c r="G5997" i="4"/>
  <c r="J6518" i="4"/>
  <c r="J6514" i="4"/>
  <c r="J6510" i="4"/>
  <c r="J6506" i="4"/>
  <c r="J6502" i="4"/>
  <c r="J6498" i="4"/>
  <c r="J6515" i="4"/>
  <c r="J6509" i="4"/>
  <c r="J6504" i="4"/>
  <c r="J6499" i="4"/>
  <c r="J6512" i="4"/>
  <c r="J6505" i="4"/>
  <c r="J6497" i="4"/>
  <c r="J6516" i="4"/>
  <c r="J6507" i="4"/>
  <c r="J6496" i="4"/>
  <c r="J6511" i="4"/>
  <c r="J6500" i="4"/>
  <c r="J6517" i="4"/>
  <c r="J6501" i="4"/>
  <c r="J6495" i="4"/>
  <c r="J6513" i="4"/>
  <c r="J6508" i="4"/>
  <c r="J6503" i="4"/>
  <c r="AG7841" i="4"/>
  <c r="J7841" i="4" s="1"/>
  <c r="G7775" i="4"/>
  <c r="AG7787" i="4"/>
  <c r="AG7868" i="4"/>
  <c r="J7868" i="4" s="1"/>
  <c r="G7840" i="4"/>
  <c r="L7840" i="4"/>
  <c r="G6216" i="4"/>
  <c r="G5740" i="4"/>
  <c r="G5749" i="4"/>
  <c r="J540" i="4"/>
  <c r="J536" i="4"/>
  <c r="J532" i="4"/>
  <c r="J528" i="4"/>
  <c r="J524" i="4"/>
  <c r="J520" i="4"/>
  <c r="J539" i="4"/>
  <c r="J531" i="4"/>
  <c r="J523" i="4"/>
  <c r="J542" i="4"/>
  <c r="J534" i="4"/>
  <c r="J522" i="4"/>
  <c r="J535" i="4"/>
  <c r="J527" i="4"/>
  <c r="J519" i="4"/>
  <c r="J538" i="4"/>
  <c r="J530" i="4"/>
  <c r="J526" i="4"/>
  <c r="J541" i="4"/>
  <c r="J525" i="4"/>
  <c r="J537" i="4"/>
  <c r="J521" i="4"/>
  <c r="J533" i="4"/>
  <c r="J529" i="4"/>
  <c r="G7526" i="4"/>
  <c r="AG7527" i="4"/>
  <c r="G7867" i="4"/>
  <c r="L7867" i="4"/>
  <c r="G6270" i="4"/>
  <c r="G6820" i="4"/>
  <c r="G5737" i="4"/>
  <c r="D30" i="6"/>
  <c r="E30" i="6" s="1"/>
  <c r="G503" i="4"/>
  <c r="J6566" i="4"/>
  <c r="J6562" i="4"/>
  <c r="J6558" i="4"/>
  <c r="J6554" i="4"/>
  <c r="J6550" i="4"/>
  <c r="J6546" i="4"/>
  <c r="J6563" i="4"/>
  <c r="J6557" i="4"/>
  <c r="J6552" i="4"/>
  <c r="J6547" i="4"/>
  <c r="J6561" i="4"/>
  <c r="J6555" i="4"/>
  <c r="J6548" i="4"/>
  <c r="J6564" i="4"/>
  <c r="J6553" i="4"/>
  <c r="J6544" i="4"/>
  <c r="J6560" i="4"/>
  <c r="J6549" i="4"/>
  <c r="J6551" i="4"/>
  <c r="J6565" i="4"/>
  <c r="J6543" i="4"/>
  <c r="J6559" i="4"/>
  <c r="J6556" i="4"/>
  <c r="J6545" i="4"/>
  <c r="G7777" i="4"/>
  <c r="AG7789" i="4"/>
  <c r="J7116" i="4"/>
  <c r="J7112" i="4"/>
  <c r="J7108" i="4"/>
  <c r="J7104" i="4"/>
  <c r="J7100" i="4"/>
  <c r="J7096" i="4"/>
  <c r="J7117" i="4"/>
  <c r="J7111" i="4"/>
  <c r="J7106" i="4"/>
  <c r="J7101" i="4"/>
  <c r="J7095" i="4"/>
  <c r="J7115" i="4"/>
  <c r="J7109" i="4"/>
  <c r="J7102" i="4"/>
  <c r="J7110" i="4"/>
  <c r="J7099" i="4"/>
  <c r="J7113" i="4"/>
  <c r="J7098" i="4"/>
  <c r="J7107" i="4"/>
  <c r="J7118" i="4"/>
  <c r="J7097" i="4"/>
  <c r="J7105" i="4"/>
  <c r="J7103" i="4"/>
  <c r="J7114" i="4"/>
  <c r="G7800" i="4"/>
  <c r="AG7812" i="4"/>
  <c r="G6830" i="4"/>
  <c r="G6229" i="4"/>
  <c r="K29" i="6"/>
  <c r="G5732" i="4"/>
  <c r="G5739" i="4"/>
  <c r="G511" i="4"/>
  <c r="G504" i="4"/>
  <c r="D12" i="6"/>
  <c r="E12" i="6" s="1"/>
  <c r="G6004" i="4"/>
  <c r="G6811" i="4"/>
  <c r="G6817" i="4"/>
  <c r="G6218" i="4" l="1"/>
  <c r="G6006" i="4"/>
  <c r="G6258" i="4"/>
  <c r="G6822" i="4"/>
  <c r="G498" i="4"/>
  <c r="G496" i="4"/>
  <c r="G515" i="4"/>
  <c r="G500" i="4"/>
  <c r="G6214" i="4"/>
  <c r="G6818" i="4"/>
  <c r="G6013" i="4"/>
  <c r="G6009" i="4"/>
  <c r="G6826" i="4"/>
  <c r="G6221" i="4"/>
  <c r="G6825" i="4"/>
  <c r="G6209" i="4"/>
  <c r="G6261" i="4"/>
  <c r="G514" i="4"/>
  <c r="G6813" i="4"/>
  <c r="G6819" i="4"/>
  <c r="G510" i="4"/>
  <c r="G6220" i="4"/>
  <c r="G6815" i="4"/>
  <c r="G5994" i="4"/>
  <c r="G6267" i="4"/>
  <c r="G513" i="4"/>
  <c r="G5730" i="4"/>
  <c r="G6225" i="4"/>
  <c r="G5995" i="4"/>
  <c r="G6264" i="4"/>
  <c r="G505" i="4"/>
  <c r="G6810" i="4"/>
  <c r="G6008" i="4"/>
  <c r="G5999" i="4"/>
  <c r="G6256" i="4"/>
  <c r="G517" i="4"/>
  <c r="G6227" i="4"/>
  <c r="G6224" i="4"/>
  <c r="G6000" i="4"/>
  <c r="G6260" i="4"/>
  <c r="G5735" i="4"/>
  <c r="G6829" i="4"/>
  <c r="G6003" i="4"/>
  <c r="G6268" i="4"/>
  <c r="G6215" i="4"/>
  <c r="G6269" i="4"/>
  <c r="G6273" i="4"/>
  <c r="G5733" i="4"/>
  <c r="G5734" i="4"/>
  <c r="G6213" i="4"/>
  <c r="G6263" i="4"/>
  <c r="G512" i="4"/>
  <c r="G6808" i="4"/>
  <c r="G6001" i="4"/>
  <c r="G6255" i="4"/>
  <c r="G518" i="4"/>
  <c r="G5747" i="4"/>
  <c r="G6275" i="4"/>
  <c r="G5738" i="4"/>
  <c r="G5991" i="4"/>
  <c r="G507" i="4"/>
  <c r="G6217" i="4"/>
  <c r="G6010" i="4"/>
  <c r="G6005" i="4"/>
  <c r="G6271" i="4"/>
  <c r="G516" i="4"/>
  <c r="G502" i="4"/>
  <c r="G5736" i="4"/>
  <c r="G6230" i="4"/>
  <c r="G6828" i="4"/>
  <c r="G5992" i="4"/>
  <c r="G6278" i="4"/>
  <c r="G6002" i="4"/>
  <c r="G6012" i="4"/>
  <c r="G6259" i="4"/>
  <c r="G508" i="4"/>
  <c r="G509" i="4"/>
  <c r="G5744" i="4"/>
  <c r="G6222" i="4"/>
  <c r="G6208" i="4"/>
  <c r="G5998" i="4"/>
  <c r="G6276" i="4"/>
  <c r="G501" i="4"/>
  <c r="G5728" i="4"/>
  <c r="G6014" i="4"/>
  <c r="G6277" i="4"/>
  <c r="G497" i="4"/>
  <c r="G6219" i="4"/>
  <c r="G6816" i="4"/>
  <c r="G6827" i="4"/>
  <c r="G6266" i="4"/>
  <c r="G6265" i="4"/>
  <c r="G499" i="4"/>
  <c r="G6821" i="4"/>
  <c r="G6262" i="4"/>
  <c r="G495" i="4"/>
  <c r="G6812" i="4"/>
  <c r="G6011" i="4"/>
  <c r="G6257" i="4"/>
  <c r="G6824" i="4"/>
  <c r="G6809" i="4"/>
  <c r="G6007" i="4"/>
  <c r="G6274" i="4"/>
  <c r="G6272" i="4"/>
  <c r="G506" i="4"/>
  <c r="G5741" i="4"/>
  <c r="G5750" i="4"/>
  <c r="G6228" i="4"/>
  <c r="G6807" i="4"/>
  <c r="G5996" i="4"/>
  <c r="G5742" i="4"/>
  <c r="G5743" i="4"/>
  <c r="G5748" i="4"/>
  <c r="G6226" i="4"/>
  <c r="G6212" i="4"/>
  <c r="G5731" i="4"/>
  <c r="G6210" i="4"/>
  <c r="G6223" i="4"/>
  <c r="G5729" i="4"/>
  <c r="G5746" i="4"/>
  <c r="G6211" i="4"/>
  <c r="G5745" i="4"/>
  <c r="G5727" i="4"/>
  <c r="G6207" i="4"/>
  <c r="G6823" i="4"/>
  <c r="G6814" i="4"/>
  <c r="G5993" i="4"/>
  <c r="L7114" i="4"/>
  <c r="L7099" i="4"/>
  <c r="L7111" i="4"/>
  <c r="L521" i="4"/>
  <c r="L527" i="4"/>
  <c r="L520" i="4"/>
  <c r="L6503" i="4"/>
  <c r="L6496" i="4"/>
  <c r="L6509" i="4"/>
  <c r="L6506" i="4"/>
  <c r="L6279" i="4"/>
  <c r="L6285" i="4"/>
  <c r="L6298" i="4"/>
  <c r="L6023" i="4"/>
  <c r="L6021" i="4"/>
  <c r="L6022" i="4"/>
  <c r="L7103" i="4"/>
  <c r="L7107" i="4"/>
  <c r="L7110" i="4"/>
  <c r="L7095" i="4"/>
  <c r="L7117" i="4"/>
  <c r="L7108" i="4"/>
  <c r="L6543" i="4"/>
  <c r="L6560" i="4"/>
  <c r="L6548" i="4"/>
  <c r="L6552" i="4"/>
  <c r="L6550" i="4"/>
  <c r="L6566" i="4"/>
  <c r="L537" i="4"/>
  <c r="L530" i="4"/>
  <c r="L535" i="4"/>
  <c r="L523" i="4"/>
  <c r="L524" i="4"/>
  <c r="L540" i="4"/>
  <c r="L6508" i="4"/>
  <c r="L6517" i="4"/>
  <c r="L6507" i="4"/>
  <c r="L6512" i="4"/>
  <c r="L6515" i="4"/>
  <c r="L6510" i="4"/>
  <c r="L6293" i="4"/>
  <c r="L6297" i="4"/>
  <c r="L6292" i="4"/>
  <c r="L6291" i="4"/>
  <c r="L6286" i="4"/>
  <c r="L6302" i="4"/>
  <c r="L6016" i="4"/>
  <c r="L6025" i="4"/>
  <c r="L6020" i="4"/>
  <c r="L6028" i="4"/>
  <c r="L6029" i="4"/>
  <c r="L6026" i="4"/>
  <c r="L7105" i="4"/>
  <c r="L7102" i="4"/>
  <c r="L7096" i="4"/>
  <c r="L6544" i="4"/>
  <c r="L529" i="4"/>
  <c r="L538" i="4"/>
  <c r="L531" i="4"/>
  <c r="L6513" i="4"/>
  <c r="L6516" i="4"/>
  <c r="L6498" i="4"/>
  <c r="L6033" i="4"/>
  <c r="L6031" i="4"/>
  <c r="L6030" i="4"/>
  <c r="L7115" i="4"/>
  <c r="L6559" i="4"/>
  <c r="L6564" i="4"/>
  <c r="L6546" i="4"/>
  <c r="L526" i="4"/>
  <c r="L542" i="4"/>
  <c r="L536" i="4"/>
  <c r="L6501" i="4"/>
  <c r="L6505" i="4"/>
  <c r="L6283" i="4"/>
  <c r="L6284" i="4"/>
  <c r="L6282" i="4"/>
  <c r="L6032" i="4"/>
  <c r="L6024" i="4"/>
  <c r="L6038" i="4"/>
  <c r="K12" i="6"/>
  <c r="L12" i="6" s="1"/>
  <c r="H12" i="6"/>
  <c r="J6852" i="4"/>
  <c r="J6848" i="4"/>
  <c r="J6844" i="4"/>
  <c r="J6840" i="4"/>
  <c r="J6836" i="4"/>
  <c r="J6832" i="4"/>
  <c r="J6850" i="4"/>
  <c r="J6845" i="4"/>
  <c r="J6839" i="4"/>
  <c r="J6834" i="4"/>
  <c r="J6853" i="4"/>
  <c r="J6846" i="4"/>
  <c r="J6838" i="4"/>
  <c r="J6831" i="4"/>
  <c r="J6854" i="4"/>
  <c r="J6843" i="4"/>
  <c r="J6835" i="4"/>
  <c r="J6847" i="4"/>
  <c r="J6833" i="4"/>
  <c r="J6841" i="4"/>
  <c r="J6849" i="4"/>
  <c r="J6837" i="4"/>
  <c r="J6851" i="4"/>
  <c r="J6842" i="4"/>
  <c r="G7789" i="4"/>
  <c r="AG7801" i="4"/>
  <c r="G6559" i="4"/>
  <c r="D31" i="6"/>
  <c r="E31" i="6" s="1"/>
  <c r="G6020" i="4"/>
  <c r="G6029" i="4"/>
  <c r="G6543" i="4"/>
  <c r="J564" i="4"/>
  <c r="J560" i="4"/>
  <c r="J556" i="4"/>
  <c r="J552" i="4"/>
  <c r="J548" i="4"/>
  <c r="J544" i="4"/>
  <c r="J563" i="4"/>
  <c r="J555" i="4"/>
  <c r="J547" i="4"/>
  <c r="J562" i="4"/>
  <c r="J554" i="4"/>
  <c r="J559" i="4"/>
  <c r="J551" i="4"/>
  <c r="J543" i="4"/>
  <c r="J566" i="4"/>
  <c r="J558" i="4"/>
  <c r="J550" i="4"/>
  <c r="J546" i="4"/>
  <c r="J557" i="4"/>
  <c r="J549" i="4"/>
  <c r="J545" i="4"/>
  <c r="J553" i="4"/>
  <c r="J565" i="4"/>
  <c r="J561" i="4"/>
  <c r="G7527" i="4"/>
  <c r="AG7528" i="4"/>
  <c r="G521" i="4"/>
  <c r="G527" i="4"/>
  <c r="AG7869" i="4"/>
  <c r="J7869" i="4" s="1"/>
  <c r="G7841" i="4"/>
  <c r="L7841" i="4"/>
  <c r="G6033" i="4"/>
  <c r="J7405" i="4"/>
  <c r="J7401" i="4"/>
  <c r="J7397" i="4"/>
  <c r="J7393" i="4"/>
  <c r="J7389" i="4"/>
  <c r="J7385" i="4"/>
  <c r="J7404" i="4"/>
  <c r="J7399" i="4"/>
  <c r="J7394" i="4"/>
  <c r="J7388" i="4"/>
  <c r="J7383" i="4"/>
  <c r="J7400" i="4"/>
  <c r="J7392" i="4"/>
  <c r="J7386" i="4"/>
  <c r="J7403" i="4"/>
  <c r="J7395" i="4"/>
  <c r="J7384" i="4"/>
  <c r="J7396" i="4"/>
  <c r="J7398" i="4"/>
  <c r="J7406" i="4"/>
  <c r="J7387" i="4"/>
  <c r="J7402" i="4"/>
  <c r="J7391" i="4"/>
  <c r="J7390" i="4"/>
  <c r="G7105" i="4"/>
  <c r="G7096" i="4"/>
  <c r="G524" i="4"/>
  <c r="G7868" i="4"/>
  <c r="L7868" i="4"/>
  <c r="G6503" i="4"/>
  <c r="J6590" i="4"/>
  <c r="J6586" i="4"/>
  <c r="J6582" i="4"/>
  <c r="J6578" i="4"/>
  <c r="J6574" i="4"/>
  <c r="J6570" i="4"/>
  <c r="J6589" i="4"/>
  <c r="J6584" i="4"/>
  <c r="J6579" i="4"/>
  <c r="J6573" i="4"/>
  <c r="J6568" i="4"/>
  <c r="J6583" i="4"/>
  <c r="J6576" i="4"/>
  <c r="J6569" i="4"/>
  <c r="J6581" i="4"/>
  <c r="J6572" i="4"/>
  <c r="J6587" i="4"/>
  <c r="J6575" i="4"/>
  <c r="J6585" i="4"/>
  <c r="J6567" i="4"/>
  <c r="J6588" i="4"/>
  <c r="J6580" i="4"/>
  <c r="J6577" i="4"/>
  <c r="J6571" i="4"/>
  <c r="G7778" i="4"/>
  <c r="AG7790" i="4"/>
  <c r="G6279" i="4"/>
  <c r="G6283" i="4"/>
  <c r="G6298" i="4"/>
  <c r="J6326" i="4"/>
  <c r="J6322" i="4"/>
  <c r="J6318" i="4"/>
  <c r="J6314" i="4"/>
  <c r="J6310" i="4"/>
  <c r="J6306" i="4"/>
  <c r="J6323" i="4"/>
  <c r="J6317" i="4"/>
  <c r="J6312" i="4"/>
  <c r="J6307" i="4"/>
  <c r="J6320" i="4"/>
  <c r="J6313" i="4"/>
  <c r="J6305" i="4"/>
  <c r="J6324" i="4"/>
  <c r="J6315" i="4"/>
  <c r="J6304" i="4"/>
  <c r="J6321" i="4"/>
  <c r="J6309" i="4"/>
  <c r="J6316" i="4"/>
  <c r="J6311" i="4"/>
  <c r="J6325" i="4"/>
  <c r="J6308" i="4"/>
  <c r="J6303" i="4"/>
  <c r="J6319" i="4"/>
  <c r="G7767" i="4"/>
  <c r="AG7779" i="4"/>
  <c r="K30" i="6"/>
  <c r="G529" i="4"/>
  <c r="G531" i="4"/>
  <c r="J6804" i="4"/>
  <c r="J6800" i="4"/>
  <c r="J6796" i="4"/>
  <c r="J6792" i="4"/>
  <c r="J6788" i="4"/>
  <c r="J6784" i="4"/>
  <c r="J6802" i="4"/>
  <c r="J6797" i="4"/>
  <c r="J6791" i="4"/>
  <c r="J6786" i="4"/>
  <c r="J6803" i="4"/>
  <c r="J6795" i="4"/>
  <c r="J6789" i="4"/>
  <c r="J6806" i="4"/>
  <c r="J6798" i="4"/>
  <c r="J6787" i="4"/>
  <c r="J6794" i="4"/>
  <c r="J6783" i="4"/>
  <c r="J6805" i="4"/>
  <c r="J6790" i="4"/>
  <c r="J6801" i="4"/>
  <c r="J6799" i="4"/>
  <c r="J6793" i="4"/>
  <c r="J6785" i="4"/>
  <c r="AG7842" i="4"/>
  <c r="J7842" i="4" s="1"/>
  <c r="G7787" i="4"/>
  <c r="AG7799" i="4"/>
  <c r="G6508" i="4"/>
  <c r="G6517" i="4"/>
  <c r="G6507" i="4"/>
  <c r="G6515" i="4"/>
  <c r="G6510" i="4"/>
  <c r="G6293" i="4"/>
  <c r="G6292" i="4"/>
  <c r="G6291" i="4"/>
  <c r="G6286" i="4"/>
  <c r="G6021" i="4"/>
  <c r="G6024" i="4"/>
  <c r="G6038" i="4"/>
  <c r="G530" i="4" l="1"/>
  <c r="G7108" i="4"/>
  <c r="G520" i="4"/>
  <c r="G6282" i="4"/>
  <c r="G6501" i="4"/>
  <c r="G6030" i="4"/>
  <c r="G537" i="4"/>
  <c r="G6548" i="4"/>
  <c r="G7117" i="4"/>
  <c r="G7103" i="4"/>
  <c r="G6509" i="4"/>
  <c r="G7114" i="4"/>
  <c r="G542" i="4"/>
  <c r="G6016" i="4"/>
  <c r="G535" i="4"/>
  <c r="G6550" i="4"/>
  <c r="G7110" i="4"/>
  <c r="G7111" i="4"/>
  <c r="G6032" i="4"/>
  <c r="G6505" i="4"/>
  <c r="G526" i="4"/>
  <c r="G7115" i="4"/>
  <c r="G6498" i="4"/>
  <c r="G538" i="4"/>
  <c r="G7102" i="4"/>
  <c r="G6028" i="4"/>
  <c r="G6302" i="4"/>
  <c r="G6297" i="4"/>
  <c r="G6512" i="4"/>
  <c r="G540" i="4"/>
  <c r="G6552" i="4"/>
  <c r="G7107" i="4"/>
  <c r="G6023" i="4"/>
  <c r="G6506" i="4"/>
  <c r="G7099" i="4"/>
  <c r="G6546" i="4"/>
  <c r="G6516" i="4"/>
  <c r="G6284" i="4"/>
  <c r="G536" i="4"/>
  <c r="G6564" i="4"/>
  <c r="G6031" i="4"/>
  <c r="G6513" i="4"/>
  <c r="G6544" i="4"/>
  <c r="G6026" i="4"/>
  <c r="G6025" i="4"/>
  <c r="G523" i="4"/>
  <c r="G6566" i="4"/>
  <c r="G6560" i="4"/>
  <c r="G7095" i="4"/>
  <c r="G6022" i="4"/>
  <c r="G6285" i="4"/>
  <c r="G6496" i="4"/>
  <c r="L6793" i="4"/>
  <c r="L6798" i="4"/>
  <c r="L6802" i="4"/>
  <c r="L6796" i="4"/>
  <c r="L6325" i="4"/>
  <c r="L6321" i="4"/>
  <c r="L6305" i="4"/>
  <c r="L6312" i="4"/>
  <c r="L6310" i="4"/>
  <c r="L6326" i="4"/>
  <c r="L6577" i="4"/>
  <c r="L6585" i="4"/>
  <c r="L6581" i="4"/>
  <c r="L6568" i="4"/>
  <c r="L6589" i="4"/>
  <c r="L6582" i="4"/>
  <c r="L7390" i="4"/>
  <c r="L7406" i="4"/>
  <c r="L7395" i="4"/>
  <c r="L7400" i="4"/>
  <c r="L7399" i="4"/>
  <c r="L7393" i="4"/>
  <c r="L565" i="4"/>
  <c r="L557" i="4"/>
  <c r="L566" i="4"/>
  <c r="L554" i="4"/>
  <c r="L563" i="4"/>
  <c r="L556" i="4"/>
  <c r="L6842" i="4"/>
  <c r="L6841" i="4"/>
  <c r="L6843" i="4"/>
  <c r="L6846" i="4"/>
  <c r="L6845" i="4"/>
  <c r="L6840" i="4"/>
  <c r="L6034" i="4"/>
  <c r="L6019" i="4"/>
  <c r="L6017" i="4"/>
  <c r="L6294" i="4"/>
  <c r="L6280" i="4"/>
  <c r="L6300" i="4"/>
  <c r="L6518" i="4"/>
  <c r="L6504" i="4"/>
  <c r="L6511" i="4"/>
  <c r="L532" i="4"/>
  <c r="L534" i="4"/>
  <c r="L541" i="4"/>
  <c r="L6558" i="4"/>
  <c r="L6561" i="4"/>
  <c r="L6551" i="4"/>
  <c r="L7116" i="4"/>
  <c r="L7106" i="4"/>
  <c r="L7113" i="4"/>
  <c r="L6035" i="4"/>
  <c r="L6027" i="4"/>
  <c r="L6296" i="4"/>
  <c r="L6287" i="4"/>
  <c r="L6288" i="4"/>
  <c r="L6499" i="4"/>
  <c r="L528" i="4"/>
  <c r="L525" i="4"/>
  <c r="L6557" i="4"/>
  <c r="L6565" i="4"/>
  <c r="L7112" i="4"/>
  <c r="L7098" i="4"/>
  <c r="L6805" i="4"/>
  <c r="L6803" i="4"/>
  <c r="L6799" i="4"/>
  <c r="L6783" i="4"/>
  <c r="L6806" i="4"/>
  <c r="L6786" i="4"/>
  <c r="L6784" i="4"/>
  <c r="L6800" i="4"/>
  <c r="L6319" i="4"/>
  <c r="L6311" i="4"/>
  <c r="L6304" i="4"/>
  <c r="L6313" i="4"/>
  <c r="L6317" i="4"/>
  <c r="L6314" i="4"/>
  <c r="L6580" i="4"/>
  <c r="L6575" i="4"/>
  <c r="L6569" i="4"/>
  <c r="L6573" i="4"/>
  <c r="L6570" i="4"/>
  <c r="L6586" i="4"/>
  <c r="L7391" i="4"/>
  <c r="L7398" i="4"/>
  <c r="L7403" i="4"/>
  <c r="L7383" i="4"/>
  <c r="L7404" i="4"/>
  <c r="L7397" i="4"/>
  <c r="L553" i="4"/>
  <c r="L546" i="4"/>
  <c r="L543" i="4"/>
  <c r="L562" i="4"/>
  <c r="L544" i="4"/>
  <c r="L560" i="4"/>
  <c r="L6851" i="4"/>
  <c r="L6833" i="4"/>
  <c r="L6854" i="4"/>
  <c r="L6853" i="4"/>
  <c r="L6850" i="4"/>
  <c r="L6844" i="4"/>
  <c r="L6801" i="4"/>
  <c r="L6794" i="4"/>
  <c r="L6789" i="4"/>
  <c r="L6791" i="4"/>
  <c r="L6788" i="4"/>
  <c r="L6804" i="4"/>
  <c r="L6303" i="4"/>
  <c r="L6316" i="4"/>
  <c r="L6315" i="4"/>
  <c r="L6320" i="4"/>
  <c r="L6323" i="4"/>
  <c r="L6318" i="4"/>
  <c r="L6588" i="4"/>
  <c r="L6587" i="4"/>
  <c r="L6576" i="4"/>
  <c r="L6579" i="4"/>
  <c r="L6574" i="4"/>
  <c r="L6590" i="4"/>
  <c r="L7402" i="4"/>
  <c r="L7396" i="4"/>
  <c r="L7386" i="4"/>
  <c r="L7388" i="4"/>
  <c r="L7385" i="4"/>
  <c r="L7401" i="4"/>
  <c r="L545" i="4"/>
  <c r="L550" i="4"/>
  <c r="L551" i="4"/>
  <c r="L547" i="4"/>
  <c r="L548" i="4"/>
  <c r="L564" i="4"/>
  <c r="L6837" i="4"/>
  <c r="L6847" i="4"/>
  <c r="L6831" i="4"/>
  <c r="L6834" i="4"/>
  <c r="L6832" i="4"/>
  <c r="L6848" i="4"/>
  <c r="L6562" i="4"/>
  <c r="L6547" i="4"/>
  <c r="L6549" i="4"/>
  <c r="L7104" i="4"/>
  <c r="L7118" i="4"/>
  <c r="L6018" i="4"/>
  <c r="L6015" i="4"/>
  <c r="L6037" i="4"/>
  <c r="L6301" i="4"/>
  <c r="L6295" i="4"/>
  <c r="L6289" i="4"/>
  <c r="L6502" i="4"/>
  <c r="L6497" i="4"/>
  <c r="L6495" i="4"/>
  <c r="L539" i="4"/>
  <c r="L519" i="4"/>
  <c r="L533" i="4"/>
  <c r="L6563" i="4"/>
  <c r="L6553" i="4"/>
  <c r="L6556" i="4"/>
  <c r="L7100" i="4"/>
  <c r="L7109" i="4"/>
  <c r="L7097" i="4"/>
  <c r="L6036" i="4"/>
  <c r="L6290" i="4"/>
  <c r="L6299" i="4"/>
  <c r="L6281" i="4"/>
  <c r="L6514" i="4"/>
  <c r="L6500" i="4"/>
  <c r="L522" i="4"/>
  <c r="L6554" i="4"/>
  <c r="L6555" i="4"/>
  <c r="L6545" i="4"/>
  <c r="L7101" i="4"/>
  <c r="L6785" i="4"/>
  <c r="L6790" i="4"/>
  <c r="L6787" i="4"/>
  <c r="L6795" i="4"/>
  <c r="L6797" i="4"/>
  <c r="L6792" i="4"/>
  <c r="L6308" i="4"/>
  <c r="L6309" i="4"/>
  <c r="L6324" i="4"/>
  <c r="L6307" i="4"/>
  <c r="L6306" i="4"/>
  <c r="L6322" i="4"/>
  <c r="L6571" i="4"/>
  <c r="L6567" i="4"/>
  <c r="L6572" i="4"/>
  <c r="L6583" i="4"/>
  <c r="L6584" i="4"/>
  <c r="L6578" i="4"/>
  <c r="L7387" i="4"/>
  <c r="L7384" i="4"/>
  <c r="L7392" i="4"/>
  <c r="L7394" i="4"/>
  <c r="L7389" i="4"/>
  <c r="L7405" i="4"/>
  <c r="L561" i="4"/>
  <c r="L549" i="4"/>
  <c r="L558" i="4"/>
  <c r="L559" i="4"/>
  <c r="L555" i="4"/>
  <c r="L552" i="4"/>
  <c r="L6849" i="4"/>
  <c r="L6835" i="4"/>
  <c r="L6838" i="4"/>
  <c r="L6839" i="4"/>
  <c r="L6836" i="4"/>
  <c r="L6852" i="4"/>
  <c r="G6805" i="4"/>
  <c r="AG7870" i="4"/>
  <c r="J7870" i="4" s="1"/>
  <c r="G7842" i="4"/>
  <c r="L7842" i="4"/>
  <c r="G6794" i="4"/>
  <c r="G6789" i="4"/>
  <c r="G6319" i="4"/>
  <c r="G6313" i="4"/>
  <c r="G6317" i="4"/>
  <c r="J6876" i="4"/>
  <c r="J6872" i="4"/>
  <c r="J6868" i="4"/>
  <c r="J6864" i="4"/>
  <c r="J6860" i="4"/>
  <c r="J6856" i="4"/>
  <c r="J6877" i="4"/>
  <c r="J6871" i="4"/>
  <c r="J6866" i="4"/>
  <c r="J6861" i="4"/>
  <c r="J6855" i="4"/>
  <c r="J6874" i="4"/>
  <c r="J6867" i="4"/>
  <c r="J6859" i="4"/>
  <c r="J6873" i="4"/>
  <c r="J6863" i="4"/>
  <c r="J6870" i="4"/>
  <c r="J6858" i="4"/>
  <c r="J6875" i="4"/>
  <c r="J6857" i="4"/>
  <c r="J6869" i="4"/>
  <c r="J6865" i="4"/>
  <c r="J6862" i="4"/>
  <c r="J6878" i="4"/>
  <c r="G7790" i="4"/>
  <c r="AG7802" i="4"/>
  <c r="G6569" i="4"/>
  <c r="G7391" i="4"/>
  <c r="G7404" i="4"/>
  <c r="G7869" i="4"/>
  <c r="L7869" i="4"/>
  <c r="G566" i="4"/>
  <c r="G556" i="4"/>
  <c r="K31" i="6"/>
  <c r="J7140" i="4"/>
  <c r="J7136" i="4"/>
  <c r="J7132" i="4"/>
  <c r="J7128" i="4"/>
  <c r="J7124" i="4"/>
  <c r="J7120" i="4"/>
  <c r="J7138" i="4"/>
  <c r="J7133" i="4"/>
  <c r="J7127" i="4"/>
  <c r="J7122" i="4"/>
  <c r="J7137" i="4"/>
  <c r="J7130" i="4"/>
  <c r="J7123" i="4"/>
  <c r="J7139" i="4"/>
  <c r="J7129" i="4"/>
  <c r="J7119" i="4"/>
  <c r="J7135" i="4"/>
  <c r="J7125" i="4"/>
  <c r="J7142" i="4"/>
  <c r="J7126" i="4"/>
  <c r="J7141" i="4"/>
  <c r="J7134" i="4"/>
  <c r="J7131" i="4"/>
  <c r="J7121" i="4"/>
  <c r="G7801" i="4"/>
  <c r="AG7813" i="4"/>
  <c r="G6303" i="4"/>
  <c r="G6320" i="4"/>
  <c r="G6323" i="4"/>
  <c r="J588" i="4"/>
  <c r="J584" i="4"/>
  <c r="J580" i="4"/>
  <c r="J576" i="4"/>
  <c r="J572" i="4"/>
  <c r="J568" i="4"/>
  <c r="J583" i="4"/>
  <c r="J579" i="4"/>
  <c r="J571" i="4"/>
  <c r="J586" i="4"/>
  <c r="J578" i="4"/>
  <c r="J570" i="4"/>
  <c r="J587" i="4"/>
  <c r="J575" i="4"/>
  <c r="J567" i="4"/>
  <c r="J590" i="4"/>
  <c r="J582" i="4"/>
  <c r="J574" i="4"/>
  <c r="J589" i="4"/>
  <c r="J573" i="4"/>
  <c r="J581" i="4"/>
  <c r="J577" i="4"/>
  <c r="J585" i="4"/>
  <c r="J569" i="4"/>
  <c r="G7528" i="4"/>
  <c r="AG7529" i="4"/>
  <c r="G543" i="4"/>
  <c r="G560" i="4"/>
  <c r="G6835" i="4"/>
  <c r="G6852" i="4"/>
  <c r="G6785" i="4"/>
  <c r="G6793" i="4"/>
  <c r="G6796" i="4"/>
  <c r="J6614" i="4"/>
  <c r="J6610" i="4"/>
  <c r="J6606" i="4"/>
  <c r="J6602" i="4"/>
  <c r="J6598" i="4"/>
  <c r="J6594" i="4"/>
  <c r="J6611" i="4"/>
  <c r="J6605" i="4"/>
  <c r="J6600" i="4"/>
  <c r="J6595" i="4"/>
  <c r="J6612" i="4"/>
  <c r="J6604" i="4"/>
  <c r="J6597" i="4"/>
  <c r="J6591" i="4"/>
  <c r="J6609" i="4"/>
  <c r="J6601" i="4"/>
  <c r="J6592" i="4"/>
  <c r="J6613" i="4"/>
  <c r="J6599" i="4"/>
  <c r="J6603" i="4"/>
  <c r="J6608" i="4"/>
  <c r="J6607" i="4"/>
  <c r="J6596" i="4"/>
  <c r="J6593" i="4"/>
  <c r="G7779" i="4"/>
  <c r="AG7791" i="4"/>
  <c r="G6309" i="4"/>
  <c r="G6306" i="4"/>
  <c r="G6583" i="4"/>
  <c r="G7392" i="4"/>
  <c r="G550" i="4"/>
  <c r="G551" i="4"/>
  <c r="G6842" i="4"/>
  <c r="G6846" i="4"/>
  <c r="G6845" i="4"/>
  <c r="J7092" i="4"/>
  <c r="J7088" i="4"/>
  <c r="J7084" i="4"/>
  <c r="J7080" i="4"/>
  <c r="J7076" i="4"/>
  <c r="J7072" i="4"/>
  <c r="J7090" i="4"/>
  <c r="J7085" i="4"/>
  <c r="J7079" i="4"/>
  <c r="J7074" i="4"/>
  <c r="J7094" i="4"/>
  <c r="J7087" i="4"/>
  <c r="J7081" i="4"/>
  <c r="J7073" i="4"/>
  <c r="J7091" i="4"/>
  <c r="J7082" i="4"/>
  <c r="J7071" i="4"/>
  <c r="J7086" i="4"/>
  <c r="J7075" i="4"/>
  <c r="J7093" i="4"/>
  <c r="J7077" i="4"/>
  <c r="J7078" i="4"/>
  <c r="J7089" i="4"/>
  <c r="J7083" i="4"/>
  <c r="AG7843" i="4"/>
  <c r="J7843" i="4" s="1"/>
  <c r="G7799" i="4"/>
  <c r="AG7811" i="4"/>
  <c r="G6783" i="4"/>
  <c r="G6806" i="4"/>
  <c r="G6800" i="4"/>
  <c r="G6325" i="4"/>
  <c r="G6312" i="4"/>
  <c r="G6310" i="4"/>
  <c r="G6585" i="4"/>
  <c r="G6581" i="4"/>
  <c r="G6582" i="4"/>
  <c r="D32" i="6"/>
  <c r="E32" i="6" s="1"/>
  <c r="G7390" i="4"/>
  <c r="G7400" i="4"/>
  <c r="G7399" i="4"/>
  <c r="G559" i="4"/>
  <c r="G555" i="4"/>
  <c r="G6851" i="4"/>
  <c r="G6853" i="4"/>
  <c r="G6850" i="4"/>
  <c r="G558" i="4" l="1"/>
  <c r="G7389" i="4"/>
  <c r="G548" i="4"/>
  <c r="G545" i="4"/>
  <c r="G6315" i="4"/>
  <c r="G6854" i="4"/>
  <c r="G544" i="4"/>
  <c r="G7403" i="4"/>
  <c r="G6580" i="4"/>
  <c r="G6784" i="4"/>
  <c r="G6799" i="4"/>
  <c r="G6843" i="4"/>
  <c r="G565" i="4"/>
  <c r="G7395" i="4"/>
  <c r="G6589" i="4"/>
  <c r="G6577" i="4"/>
  <c r="G6305" i="4"/>
  <c r="G6802" i="4"/>
  <c r="G6838" i="4"/>
  <c r="G561" i="4"/>
  <c r="G6571" i="4"/>
  <c r="G6584" i="4"/>
  <c r="G6324" i="4"/>
  <c r="G6836" i="4"/>
  <c r="G6849" i="4"/>
  <c r="G7387" i="4"/>
  <c r="G6572" i="4"/>
  <c r="G6308" i="4"/>
  <c r="G6788" i="4"/>
  <c r="G6801" i="4"/>
  <c r="G553" i="4"/>
  <c r="G6570" i="4"/>
  <c r="G6304" i="4"/>
  <c r="G563" i="4"/>
  <c r="G6839" i="4"/>
  <c r="G6786" i="4"/>
  <c r="G6568" i="4"/>
  <c r="G6326" i="4"/>
  <c r="G6321" i="4"/>
  <c r="G6798" i="4"/>
  <c r="G7405" i="4"/>
  <c r="G564" i="4"/>
  <c r="G7384" i="4"/>
  <c r="G6322" i="4"/>
  <c r="G546" i="4"/>
  <c r="G557" i="4"/>
  <c r="G7397" i="4"/>
  <c r="G7383" i="4"/>
  <c r="G7398" i="4"/>
  <c r="G6586" i="4"/>
  <c r="G6573" i="4"/>
  <c r="G6575" i="4"/>
  <c r="G6804" i="4"/>
  <c r="G552" i="4"/>
  <c r="G549" i="4"/>
  <c r="G7394" i="4"/>
  <c r="G6578" i="4"/>
  <c r="G6567" i="4"/>
  <c r="G6307" i="4"/>
  <c r="G547" i="4"/>
  <c r="G6316" i="4"/>
  <c r="G6791" i="4"/>
  <c r="G6844" i="4"/>
  <c r="G6833" i="4"/>
  <c r="G562" i="4"/>
  <c r="G6314" i="4"/>
  <c r="G6311" i="4"/>
  <c r="G6803" i="4"/>
  <c r="G6840" i="4"/>
  <c r="G6841" i="4"/>
  <c r="G554" i="4"/>
  <c r="G7393" i="4"/>
  <c r="G7406" i="4"/>
  <c r="G6797" i="4"/>
  <c r="G6787" i="4"/>
  <c r="G6832" i="4"/>
  <c r="G6831" i="4"/>
  <c r="G6837" i="4"/>
  <c r="G7385" i="4"/>
  <c r="G7386" i="4"/>
  <c r="G7402" i="4"/>
  <c r="G6574" i="4"/>
  <c r="G6576" i="4"/>
  <c r="G6588" i="4"/>
  <c r="G6792" i="4"/>
  <c r="G6795" i="4"/>
  <c r="G6790" i="4"/>
  <c r="G6848" i="4"/>
  <c r="G6834" i="4"/>
  <c r="G6847" i="4"/>
  <c r="G7401" i="4"/>
  <c r="G7388" i="4"/>
  <c r="G7396" i="4"/>
  <c r="G6590" i="4"/>
  <c r="G6579" i="4"/>
  <c r="G6587" i="4"/>
  <c r="G6318" i="4"/>
  <c r="L7077" i="4"/>
  <c r="L7076" i="4"/>
  <c r="L6603" i="4"/>
  <c r="L589" i="4"/>
  <c r="L578" i="4"/>
  <c r="L580" i="4"/>
  <c r="L7141" i="4"/>
  <c r="L7135" i="4"/>
  <c r="L7123" i="4"/>
  <c r="L7127" i="4"/>
  <c r="L7124" i="4"/>
  <c r="L7140" i="4"/>
  <c r="L6862" i="4"/>
  <c r="L6873" i="4"/>
  <c r="L6877" i="4"/>
  <c r="L7083" i="4"/>
  <c r="L7093" i="4"/>
  <c r="L7082" i="4"/>
  <c r="L7087" i="4"/>
  <c r="L7085" i="4"/>
  <c r="L7080" i="4"/>
  <c r="L6596" i="4"/>
  <c r="L6599" i="4"/>
  <c r="L6609" i="4"/>
  <c r="L6612" i="4"/>
  <c r="L6611" i="4"/>
  <c r="L6606" i="4"/>
  <c r="L577" i="4"/>
  <c r="L574" i="4"/>
  <c r="L575" i="4"/>
  <c r="L586" i="4"/>
  <c r="L568" i="4"/>
  <c r="L584" i="4"/>
  <c r="L7121" i="4"/>
  <c r="L7126" i="4"/>
  <c r="L7119" i="4"/>
  <c r="L7130" i="4"/>
  <c r="L7133" i="4"/>
  <c r="L7128" i="4"/>
  <c r="L6865" i="4"/>
  <c r="L6858" i="4"/>
  <c r="L6859" i="4"/>
  <c r="L6861" i="4"/>
  <c r="L6856" i="4"/>
  <c r="L6872" i="4"/>
  <c r="G7101" i="4"/>
  <c r="G522" i="4"/>
  <c r="G6299" i="4"/>
  <c r="G7109" i="4"/>
  <c r="G6563" i="4"/>
  <c r="G6495" i="4"/>
  <c r="G6295" i="4"/>
  <c r="G6018" i="4"/>
  <c r="G6547" i="4"/>
  <c r="G6565" i="4"/>
  <c r="G6499" i="4"/>
  <c r="G6027" i="4"/>
  <c r="G7116" i="4"/>
  <c r="G541" i="4"/>
  <c r="G6504" i="4"/>
  <c r="G6294" i="4"/>
  <c r="L7081" i="4"/>
  <c r="L7089" i="4"/>
  <c r="L7091" i="4"/>
  <c r="L7090" i="4"/>
  <c r="L6607" i="4"/>
  <c r="L6591" i="4"/>
  <c r="L6594" i="4"/>
  <c r="L582" i="4"/>
  <c r="L571" i="4"/>
  <c r="L588" i="4"/>
  <c r="L7142" i="4"/>
  <c r="L7137" i="4"/>
  <c r="L6870" i="4"/>
  <c r="L6866" i="4"/>
  <c r="L6876" i="4"/>
  <c r="G6545" i="4"/>
  <c r="G6500" i="4"/>
  <c r="G6290" i="4"/>
  <c r="G7100" i="4"/>
  <c r="G533" i="4"/>
  <c r="G6497" i="4"/>
  <c r="G6301" i="4"/>
  <c r="G7118" i="4"/>
  <c r="G6562" i="4"/>
  <c r="G6557" i="4"/>
  <c r="G6288" i="4"/>
  <c r="G6035" i="4"/>
  <c r="G6551" i="4"/>
  <c r="G534" i="4"/>
  <c r="G6518" i="4"/>
  <c r="G6017" i="4"/>
  <c r="L7079" i="4"/>
  <c r="L7075" i="4"/>
  <c r="L7094" i="4"/>
  <c r="L7084" i="4"/>
  <c r="L6613" i="4"/>
  <c r="L6595" i="4"/>
  <c r="L6610" i="4"/>
  <c r="L581" i="4"/>
  <c r="L587" i="4"/>
  <c r="L572" i="4"/>
  <c r="L7131" i="4"/>
  <c r="L7129" i="4"/>
  <c r="L7138" i="4"/>
  <c r="L7132" i="4"/>
  <c r="L6869" i="4"/>
  <c r="L6867" i="4"/>
  <c r="L6860" i="4"/>
  <c r="L7078" i="4"/>
  <c r="L7086" i="4"/>
  <c r="L7073" i="4"/>
  <c r="L7074" i="4"/>
  <c r="L7072" i="4"/>
  <c r="L7088" i="4"/>
  <c r="L6608" i="4"/>
  <c r="L6592" i="4"/>
  <c r="L6597" i="4"/>
  <c r="L6600" i="4"/>
  <c r="L6598" i="4"/>
  <c r="L6614" i="4"/>
  <c r="L569" i="4"/>
  <c r="L573" i="4"/>
  <c r="L590" i="4"/>
  <c r="L570" i="4"/>
  <c r="L579" i="4"/>
  <c r="L576" i="4"/>
  <c r="L7134" i="4"/>
  <c r="L7125" i="4"/>
  <c r="L7139" i="4"/>
  <c r="L7122" i="4"/>
  <c r="L7120" i="4"/>
  <c r="L7136" i="4"/>
  <c r="L6878" i="4"/>
  <c r="L6857" i="4"/>
  <c r="L6863" i="4"/>
  <c r="L6874" i="4"/>
  <c r="L6871" i="4"/>
  <c r="L6864" i="4"/>
  <c r="G6555" i="4"/>
  <c r="G6514" i="4"/>
  <c r="G6036" i="4"/>
  <c r="G6556" i="4"/>
  <c r="G519" i="4"/>
  <c r="G6502" i="4"/>
  <c r="G6037" i="4"/>
  <c r="G7104" i="4"/>
  <c r="G7098" i="4"/>
  <c r="G525" i="4"/>
  <c r="G6287" i="4"/>
  <c r="G7113" i="4"/>
  <c r="G6561" i="4"/>
  <c r="G532" i="4"/>
  <c r="G6300" i="4"/>
  <c r="G6019" i="4"/>
  <c r="L7071" i="4"/>
  <c r="L7092" i="4"/>
  <c r="L6593" i="4"/>
  <c r="L6601" i="4"/>
  <c r="L6604" i="4"/>
  <c r="L6605" i="4"/>
  <c r="L6602" i="4"/>
  <c r="L585" i="4"/>
  <c r="L567" i="4"/>
  <c r="L583" i="4"/>
  <c r="L6875" i="4"/>
  <c r="L6855" i="4"/>
  <c r="L6868" i="4"/>
  <c r="G6554" i="4"/>
  <c r="G6281" i="4"/>
  <c r="G7097" i="4"/>
  <c r="G6553" i="4"/>
  <c r="G539" i="4"/>
  <c r="G6289" i="4"/>
  <c r="G6015" i="4"/>
  <c r="G6549" i="4"/>
  <c r="G7112" i="4"/>
  <c r="G528" i="4"/>
  <c r="G6296" i="4"/>
  <c r="G7106" i="4"/>
  <c r="G6558" i="4"/>
  <c r="G6511" i="4"/>
  <c r="G6280" i="4"/>
  <c r="G6034" i="4"/>
  <c r="J7381" i="4"/>
  <c r="J7377" i="4"/>
  <c r="J7373" i="4"/>
  <c r="J7369" i="4"/>
  <c r="J7365" i="4"/>
  <c r="J7361" i="4"/>
  <c r="J7378" i="4"/>
  <c r="J7372" i="4"/>
  <c r="J7367" i="4"/>
  <c r="J7362" i="4"/>
  <c r="J7379" i="4"/>
  <c r="J7371" i="4"/>
  <c r="J7364" i="4"/>
  <c r="J7375" i="4"/>
  <c r="J7366" i="4"/>
  <c r="J7382" i="4"/>
  <c r="J7370" i="4"/>
  <c r="J7359" i="4"/>
  <c r="J7380" i="4"/>
  <c r="J7363" i="4"/>
  <c r="J7360" i="4"/>
  <c r="J7374" i="4"/>
  <c r="J7368" i="4"/>
  <c r="J7376" i="4"/>
  <c r="AG7844" i="4"/>
  <c r="J7844" i="4" s="1"/>
  <c r="G6603" i="4"/>
  <c r="G580" i="4"/>
  <c r="J7429" i="4"/>
  <c r="J7425" i="4"/>
  <c r="J7421" i="4"/>
  <c r="J7417" i="4"/>
  <c r="J7413" i="4"/>
  <c r="J7409" i="4"/>
  <c r="J7426" i="4"/>
  <c r="J7420" i="4"/>
  <c r="J7415" i="4"/>
  <c r="J7410" i="4"/>
  <c r="J7428" i="4"/>
  <c r="J7422" i="4"/>
  <c r="J7414" i="4"/>
  <c r="J7407" i="4"/>
  <c r="J7423" i="4"/>
  <c r="J7412" i="4"/>
  <c r="J7419" i="4"/>
  <c r="J7408" i="4"/>
  <c r="J7430" i="4"/>
  <c r="J7416" i="4"/>
  <c r="J7427" i="4"/>
  <c r="J7411" i="4"/>
  <c r="J7424" i="4"/>
  <c r="J7418" i="4"/>
  <c r="G6596" i="4"/>
  <c r="G6599" i="4"/>
  <c r="G6609" i="4"/>
  <c r="G6611" i="4"/>
  <c r="G6606" i="4"/>
  <c r="J612" i="4"/>
  <c r="J608" i="4"/>
  <c r="J604" i="4"/>
  <c r="J600" i="4"/>
  <c r="J596" i="4"/>
  <c r="J592" i="4"/>
  <c r="J611" i="4"/>
  <c r="J603" i="4"/>
  <c r="J595" i="4"/>
  <c r="J614" i="4"/>
  <c r="J606" i="4"/>
  <c r="J594" i="4"/>
  <c r="J607" i="4"/>
  <c r="J599" i="4"/>
  <c r="J591" i="4"/>
  <c r="J610" i="4"/>
  <c r="J602" i="4"/>
  <c r="J598" i="4"/>
  <c r="J605" i="4"/>
  <c r="J613" i="4"/>
  <c r="J593" i="4"/>
  <c r="J601" i="4"/>
  <c r="J597" i="4"/>
  <c r="J609" i="4"/>
  <c r="G7529" i="4"/>
  <c r="AG7530" i="4"/>
  <c r="G575" i="4"/>
  <c r="G586" i="4"/>
  <c r="G7141" i="4"/>
  <c r="G7127" i="4"/>
  <c r="G7124" i="4"/>
  <c r="D33" i="6"/>
  <c r="E33" i="6" s="1"/>
  <c r="G7870" i="4"/>
  <c r="L7870" i="4"/>
  <c r="G7089" i="4"/>
  <c r="AG7871" i="4"/>
  <c r="J7871" i="4" s="1"/>
  <c r="G7843" i="4"/>
  <c r="L7843" i="4"/>
  <c r="G7081" i="4"/>
  <c r="G7076" i="4"/>
  <c r="J6900" i="4"/>
  <c r="J6896" i="4"/>
  <c r="J6892" i="4"/>
  <c r="J6888" i="4"/>
  <c r="J6884" i="4"/>
  <c r="J6880" i="4"/>
  <c r="J6898" i="4"/>
  <c r="J6893" i="4"/>
  <c r="J6887" i="4"/>
  <c r="J6882" i="4"/>
  <c r="J6902" i="4"/>
  <c r="J6895" i="4"/>
  <c r="J6889" i="4"/>
  <c r="J6881" i="4"/>
  <c r="J6901" i="4"/>
  <c r="J6891" i="4"/>
  <c r="J6883" i="4"/>
  <c r="J6897" i="4"/>
  <c r="J6885" i="4"/>
  <c r="J6890" i="4"/>
  <c r="J6894" i="4"/>
  <c r="J6899" i="4"/>
  <c r="J6886" i="4"/>
  <c r="J6879" i="4"/>
  <c r="G7791" i="4"/>
  <c r="AG7803" i="4"/>
  <c r="G6607" i="4"/>
  <c r="G6591" i="4"/>
  <c r="G6595" i="4"/>
  <c r="G6610" i="4"/>
  <c r="G571" i="4"/>
  <c r="G572" i="4"/>
  <c r="G588" i="4"/>
  <c r="G7121" i="4"/>
  <c r="G7126" i="4"/>
  <c r="G7133" i="4"/>
  <c r="G7128" i="4"/>
  <c r="G6875" i="4"/>
  <c r="G6873" i="4"/>
  <c r="G6855" i="4"/>
  <c r="G6877" i="4"/>
  <c r="G6868" i="4"/>
  <c r="K32" i="6"/>
  <c r="G7075" i="4"/>
  <c r="G7082" i="4"/>
  <c r="G7087" i="4"/>
  <c r="G6597" i="4"/>
  <c r="G7131" i="4"/>
  <c r="G7142" i="4"/>
  <c r="G7132" i="4"/>
  <c r="J7165" i="4"/>
  <c r="J7164" i="4"/>
  <c r="J7160" i="4"/>
  <c r="J7156" i="4"/>
  <c r="J7152" i="4"/>
  <c r="J7148" i="4"/>
  <c r="J7144" i="4"/>
  <c r="J7166" i="4"/>
  <c r="J7159" i="4"/>
  <c r="J7154" i="4"/>
  <c r="J7149" i="4"/>
  <c r="J7143" i="4"/>
  <c r="J7158" i="4"/>
  <c r="J7151" i="4"/>
  <c r="J7145" i="4"/>
  <c r="J7157" i="4"/>
  <c r="J7147" i="4"/>
  <c r="J7162" i="4"/>
  <c r="J7150" i="4"/>
  <c r="J7161" i="4"/>
  <c r="J7163" i="4"/>
  <c r="J7155" i="4"/>
  <c r="J7153" i="4"/>
  <c r="J7146" i="4"/>
  <c r="G7802" i="4"/>
  <c r="AG7814" i="4"/>
  <c r="G6859" i="4"/>
  <c r="G6861" i="4"/>
  <c r="G7137" i="4" l="1"/>
  <c r="G7080" i="4"/>
  <c r="G7092" i="4"/>
  <c r="G7138" i="4"/>
  <c r="G587" i="4"/>
  <c r="G6613" i="4"/>
  <c r="G7079" i="4"/>
  <c r="G582" i="4"/>
  <c r="G6872" i="4"/>
  <c r="G6858" i="4"/>
  <c r="G7130" i="4"/>
  <c r="G584" i="4"/>
  <c r="G574" i="4"/>
  <c r="G6612" i="4"/>
  <c r="G7093" i="4"/>
  <c r="G6862" i="4"/>
  <c r="G7123" i="4"/>
  <c r="G578" i="4"/>
  <c r="G7077" i="4"/>
  <c r="G7071" i="4"/>
  <c r="G6608" i="4"/>
  <c r="G7129" i="4"/>
  <c r="G581" i="4"/>
  <c r="G6594" i="4"/>
  <c r="G6856" i="4"/>
  <c r="G6865" i="4"/>
  <c r="G7119" i="4"/>
  <c r="G568" i="4"/>
  <c r="G577" i="4"/>
  <c r="G7085" i="4"/>
  <c r="G7083" i="4"/>
  <c r="G7140" i="4"/>
  <c r="G7135" i="4"/>
  <c r="G589" i="4"/>
  <c r="G583" i="4"/>
  <c r="G585" i="4"/>
  <c r="G6605" i="4"/>
  <c r="G6601" i="4"/>
  <c r="G6864" i="4"/>
  <c r="G6874" i="4"/>
  <c r="G6857" i="4"/>
  <c r="G7136" i="4"/>
  <c r="G7122" i="4"/>
  <c r="G7125" i="4"/>
  <c r="G576" i="4"/>
  <c r="G570" i="4"/>
  <c r="G573" i="4"/>
  <c r="G6614" i="4"/>
  <c r="G6600" i="4"/>
  <c r="G6592" i="4"/>
  <c r="G7088" i="4"/>
  <c r="G7074" i="4"/>
  <c r="G7086" i="4"/>
  <c r="G6860" i="4"/>
  <c r="G6869" i="4"/>
  <c r="G7094" i="4"/>
  <c r="G6866" i="4"/>
  <c r="G7090" i="4"/>
  <c r="G567" i="4"/>
  <c r="G6602" i="4"/>
  <c r="G6604" i="4"/>
  <c r="G6593" i="4"/>
  <c r="G6871" i="4"/>
  <c r="G6863" i="4"/>
  <c r="G6878" i="4"/>
  <c r="G7120" i="4"/>
  <c r="G7139" i="4"/>
  <c r="G7134" i="4"/>
  <c r="G579" i="4"/>
  <c r="G590" i="4"/>
  <c r="G569" i="4"/>
  <c r="G6598" i="4"/>
  <c r="G7072" i="4"/>
  <c r="G7073" i="4"/>
  <c r="G7078" i="4"/>
  <c r="G6867" i="4"/>
  <c r="G7084" i="4"/>
  <c r="G6876" i="4"/>
  <c r="G6870" i="4"/>
  <c r="G7091" i="4"/>
  <c r="L7153" i="4"/>
  <c r="L7145" i="4"/>
  <c r="L7144" i="4"/>
  <c r="L6899" i="4"/>
  <c r="L6881" i="4"/>
  <c r="L6896" i="4"/>
  <c r="L605" i="4"/>
  <c r="L606" i="4"/>
  <c r="L604" i="4"/>
  <c r="L7427" i="4"/>
  <c r="L7414" i="4"/>
  <c r="L7415" i="4"/>
  <c r="L7429" i="4"/>
  <c r="L7376" i="4"/>
  <c r="L7363" i="4"/>
  <c r="L7382" i="4"/>
  <c r="L7371" i="4"/>
  <c r="L7372" i="4"/>
  <c r="L7369" i="4"/>
  <c r="L7155" i="4"/>
  <c r="L7162" i="4"/>
  <c r="L7151" i="4"/>
  <c r="L7154" i="4"/>
  <c r="L7148" i="4"/>
  <c r="L7164" i="4"/>
  <c r="L6894" i="4"/>
  <c r="L6883" i="4"/>
  <c r="L6889" i="4"/>
  <c r="L6887" i="4"/>
  <c r="L6884" i="4"/>
  <c r="L6900" i="4"/>
  <c r="L601" i="4"/>
  <c r="L598" i="4"/>
  <c r="L599" i="4"/>
  <c r="L614" i="4"/>
  <c r="L592" i="4"/>
  <c r="L608" i="4"/>
  <c r="L7418" i="4"/>
  <c r="L7416" i="4"/>
  <c r="L7412" i="4"/>
  <c r="L7422" i="4"/>
  <c r="L7420" i="4"/>
  <c r="L7417" i="4"/>
  <c r="L7368" i="4"/>
  <c r="L7380" i="4"/>
  <c r="L7366" i="4"/>
  <c r="L7379" i="4"/>
  <c r="L7378" i="4"/>
  <c r="L7373" i="4"/>
  <c r="L7158" i="4"/>
  <c r="L6890" i="4"/>
  <c r="L6895" i="4"/>
  <c r="L593" i="4"/>
  <c r="L607" i="4"/>
  <c r="L596" i="4"/>
  <c r="L7430" i="4"/>
  <c r="L7423" i="4"/>
  <c r="L7421" i="4"/>
  <c r="L7374" i="4"/>
  <c r="L7375" i="4"/>
  <c r="L7361" i="4"/>
  <c r="L7163" i="4"/>
  <c r="L7147" i="4"/>
  <c r="L7159" i="4"/>
  <c r="L7152" i="4"/>
  <c r="L7165" i="4"/>
  <c r="L6879" i="4"/>
  <c r="L6891" i="4"/>
  <c r="L6893" i="4"/>
  <c r="L6888" i="4"/>
  <c r="L602" i="4"/>
  <c r="L595" i="4"/>
  <c r="L612" i="4"/>
  <c r="L7424" i="4"/>
  <c r="L7428" i="4"/>
  <c r="L7426" i="4"/>
  <c r="L7359" i="4"/>
  <c r="L7362" i="4"/>
  <c r="L7377" i="4"/>
  <c r="L7146" i="4"/>
  <c r="L7161" i="4"/>
  <c r="L7157" i="4"/>
  <c r="L7143" i="4"/>
  <c r="L7166" i="4"/>
  <c r="L7156" i="4"/>
  <c r="L6886" i="4"/>
  <c r="L6885" i="4"/>
  <c r="L6901" i="4"/>
  <c r="L6902" i="4"/>
  <c r="L6898" i="4"/>
  <c r="L6892" i="4"/>
  <c r="L609" i="4"/>
  <c r="L613" i="4"/>
  <c r="L610" i="4"/>
  <c r="L594" i="4"/>
  <c r="L603" i="4"/>
  <c r="L600" i="4"/>
  <c r="L7411" i="4"/>
  <c r="L7408" i="4"/>
  <c r="L7407" i="4"/>
  <c r="L7410" i="4"/>
  <c r="L7409" i="4"/>
  <c r="L7425" i="4"/>
  <c r="L7360" i="4"/>
  <c r="L7370" i="4"/>
  <c r="L7364" i="4"/>
  <c r="L7367" i="4"/>
  <c r="L7365" i="4"/>
  <c r="L7381" i="4"/>
  <c r="L7150" i="4"/>
  <c r="L7149" i="4"/>
  <c r="L7160" i="4"/>
  <c r="L6897" i="4"/>
  <c r="L6882" i="4"/>
  <c r="L6880" i="4"/>
  <c r="L597" i="4"/>
  <c r="L591" i="4"/>
  <c r="L611" i="4"/>
  <c r="L7419" i="4"/>
  <c r="L7413" i="4"/>
  <c r="K33" i="6"/>
  <c r="G7427" i="4"/>
  <c r="J636" i="4"/>
  <c r="J632" i="4"/>
  <c r="J628" i="4"/>
  <c r="J624" i="4"/>
  <c r="J620" i="4"/>
  <c r="J616" i="4"/>
  <c r="J635" i="4"/>
  <c r="J627" i="4"/>
  <c r="J619" i="4"/>
  <c r="J634" i="4"/>
  <c r="J626" i="4"/>
  <c r="J631" i="4"/>
  <c r="J623" i="4"/>
  <c r="J615" i="4"/>
  <c r="J638" i="4"/>
  <c r="J630" i="4"/>
  <c r="J622" i="4"/>
  <c r="J618" i="4"/>
  <c r="J637" i="4"/>
  <c r="J621" i="4"/>
  <c r="J625" i="4"/>
  <c r="J633" i="4"/>
  <c r="J617" i="4"/>
  <c r="J629" i="4"/>
  <c r="G7530" i="4"/>
  <c r="AG7531" i="4"/>
  <c r="J7453" i="4"/>
  <c r="J7449" i="4"/>
  <c r="J7445" i="4"/>
  <c r="J7441" i="4"/>
  <c r="J7437" i="4"/>
  <c r="J7433" i="4"/>
  <c r="J7452" i="4"/>
  <c r="J7447" i="4"/>
  <c r="J7442" i="4"/>
  <c r="J7436" i="4"/>
  <c r="J7431" i="4"/>
  <c r="J7450" i="4"/>
  <c r="J7443" i="4"/>
  <c r="J7435" i="4"/>
  <c r="J7451" i="4"/>
  <c r="J7440" i="4"/>
  <c r="J7432" i="4"/>
  <c r="J7446" i="4"/>
  <c r="J7434" i="4"/>
  <c r="J7448" i="4"/>
  <c r="J7454" i="4"/>
  <c r="J7438" i="4"/>
  <c r="J7444" i="4"/>
  <c r="J7439" i="4"/>
  <c r="G7154" i="4"/>
  <c r="G7148" i="4"/>
  <c r="G7145" i="4"/>
  <c r="J7189" i="4"/>
  <c r="J7185" i="4"/>
  <c r="J7181" i="4"/>
  <c r="J7177" i="4"/>
  <c r="J7173" i="4"/>
  <c r="J7169" i="4"/>
  <c r="J7186" i="4"/>
  <c r="J7180" i="4"/>
  <c r="J7175" i="4"/>
  <c r="J7170" i="4"/>
  <c r="J7187" i="4"/>
  <c r="J7179" i="4"/>
  <c r="J7172" i="4"/>
  <c r="J7184" i="4"/>
  <c r="J7176" i="4"/>
  <c r="J7167" i="4"/>
  <c r="J7182" i="4"/>
  <c r="J7168" i="4"/>
  <c r="J7178" i="4"/>
  <c r="J7183" i="4"/>
  <c r="J7190" i="4"/>
  <c r="J7171" i="4"/>
  <c r="J7188" i="4"/>
  <c r="J7174" i="4"/>
  <c r="G7803" i="4"/>
  <c r="AG7815" i="4"/>
  <c r="G6896" i="4"/>
  <c r="G7871" i="4"/>
  <c r="L7871" i="4"/>
  <c r="D34" i="6"/>
  <c r="E34" i="6" s="1"/>
  <c r="AG7872" i="4"/>
  <c r="J7872" i="4" s="1"/>
  <c r="G7844" i="4"/>
  <c r="L7844" i="4"/>
  <c r="G7415" i="4" l="1"/>
  <c r="G7155" i="4"/>
  <c r="G7364" i="4"/>
  <c r="G7418" i="4"/>
  <c r="G7372" i="4"/>
  <c r="G599" i="4"/>
  <c r="G7376" i="4"/>
  <c r="G7158" i="4"/>
  <c r="G7151" i="4"/>
  <c r="G7422" i="4"/>
  <c r="G7164" i="4"/>
  <c r="G7162" i="4"/>
  <c r="D35" i="6"/>
  <c r="E35" i="6" s="1"/>
  <c r="K35" i="6" s="1"/>
  <c r="G6881" i="4"/>
  <c r="G7153" i="4"/>
  <c r="G7365" i="4"/>
  <c r="G7360" i="4"/>
  <c r="G592" i="4"/>
  <c r="G601" i="4"/>
  <c r="G7382" i="4"/>
  <c r="G606" i="4"/>
  <c r="G6899" i="4"/>
  <c r="G7381" i="4"/>
  <c r="G7367" i="4"/>
  <c r="G7370" i="4"/>
  <c r="G7416" i="4"/>
  <c r="G608" i="4"/>
  <c r="G614" i="4"/>
  <c r="G598" i="4"/>
  <c r="G7144" i="4"/>
  <c r="G7369" i="4"/>
  <c r="G7371" i="4"/>
  <c r="G7363" i="4"/>
  <c r="G7429" i="4"/>
  <c r="G7414" i="4"/>
  <c r="G604" i="4"/>
  <c r="G605" i="4"/>
  <c r="G7413" i="4"/>
  <c r="G611" i="4"/>
  <c r="G597" i="4"/>
  <c r="G6882" i="4"/>
  <c r="G7160" i="4"/>
  <c r="G7150" i="4"/>
  <c r="G7409" i="4"/>
  <c r="G7407" i="4"/>
  <c r="G7411" i="4"/>
  <c r="G603" i="4"/>
  <c r="G610" i="4"/>
  <c r="G609" i="4"/>
  <c r="G6898" i="4"/>
  <c r="G6901" i="4"/>
  <c r="G6886" i="4"/>
  <c r="G7166" i="4"/>
  <c r="G7157" i="4"/>
  <c r="G7146" i="4"/>
  <c r="G7362" i="4"/>
  <c r="G7426" i="4"/>
  <c r="G7424" i="4"/>
  <c r="G595" i="4"/>
  <c r="G6888" i="4"/>
  <c r="G6891" i="4"/>
  <c r="G7165" i="4"/>
  <c r="G7159" i="4"/>
  <c r="G7163" i="4"/>
  <c r="G7375" i="4"/>
  <c r="G7421" i="4"/>
  <c r="G7430" i="4"/>
  <c r="G607" i="4"/>
  <c r="G6895" i="4"/>
  <c r="G7378" i="4"/>
  <c r="G7366" i="4"/>
  <c r="G7368" i="4"/>
  <c r="G7420" i="4"/>
  <c r="G7412" i="4"/>
  <c r="G6884" i="4"/>
  <c r="G6889" i="4"/>
  <c r="G6894" i="4"/>
  <c r="G7419" i="4"/>
  <c r="G591" i="4"/>
  <c r="G6880" i="4"/>
  <c r="G6897" i="4"/>
  <c r="G7149" i="4"/>
  <c r="G7425" i="4"/>
  <c r="G7410" i="4"/>
  <c r="G7408" i="4"/>
  <c r="G600" i="4"/>
  <c r="G594" i="4"/>
  <c r="G613" i="4"/>
  <c r="G6892" i="4"/>
  <c r="G6902" i="4"/>
  <c r="G6885" i="4"/>
  <c r="G7156" i="4"/>
  <c r="G7143" i="4"/>
  <c r="G7161" i="4"/>
  <c r="G7377" i="4"/>
  <c r="G7359" i="4"/>
  <c r="G7428" i="4"/>
  <c r="G612" i="4"/>
  <c r="G602" i="4"/>
  <c r="G6893" i="4"/>
  <c r="G6879" i="4"/>
  <c r="G7152" i="4"/>
  <c r="G7147" i="4"/>
  <c r="G7361" i="4"/>
  <c r="G7374" i="4"/>
  <c r="G7423" i="4"/>
  <c r="G596" i="4"/>
  <c r="G593" i="4"/>
  <c r="G6890" i="4"/>
  <c r="G7373" i="4"/>
  <c r="G7379" i="4"/>
  <c r="G7380" i="4"/>
  <c r="G7417" i="4"/>
  <c r="G6900" i="4"/>
  <c r="G6887" i="4"/>
  <c r="G6883" i="4"/>
  <c r="L7182" i="4"/>
  <c r="L7175" i="4"/>
  <c r="L7173" i="4"/>
  <c r="L7434" i="4"/>
  <c r="L7431" i="4"/>
  <c r="L7445" i="4"/>
  <c r="L625" i="4"/>
  <c r="L623" i="4"/>
  <c r="L620" i="4"/>
  <c r="L7174" i="4"/>
  <c r="L7183" i="4"/>
  <c r="L7167" i="4"/>
  <c r="L7179" i="4"/>
  <c r="L7180" i="4"/>
  <c r="L7177" i="4"/>
  <c r="L7438" i="4"/>
  <c r="L7446" i="4"/>
  <c r="L7435" i="4"/>
  <c r="L7436" i="4"/>
  <c r="L7433" i="4"/>
  <c r="L7449" i="4"/>
  <c r="L629" i="4"/>
  <c r="L621" i="4"/>
  <c r="L630" i="4"/>
  <c r="L631" i="4"/>
  <c r="L627" i="4"/>
  <c r="L624" i="4"/>
  <c r="L7178" i="4"/>
  <c r="L7187" i="4"/>
  <c r="L7181" i="4"/>
  <c r="L7454" i="4"/>
  <c r="L7443" i="4"/>
  <c r="L7453" i="4"/>
  <c r="L617" i="4"/>
  <c r="L638" i="4"/>
  <c r="L635" i="4"/>
  <c r="L7188" i="4"/>
  <c r="L7176" i="4"/>
  <c r="L7186" i="4"/>
  <c r="L7432" i="4"/>
  <c r="L7442" i="4"/>
  <c r="L7437" i="4"/>
  <c r="L637" i="4"/>
  <c r="L626" i="4"/>
  <c r="L628" i="4"/>
  <c r="L7171" i="4"/>
  <c r="L7168" i="4"/>
  <c r="L7184" i="4"/>
  <c r="L7170" i="4"/>
  <c r="L7169" i="4"/>
  <c r="L7185" i="4"/>
  <c r="L7439" i="4"/>
  <c r="L7448" i="4"/>
  <c r="L7440" i="4"/>
  <c r="L7450" i="4"/>
  <c r="L7447" i="4"/>
  <c r="L7441" i="4"/>
  <c r="L633" i="4"/>
  <c r="L618" i="4"/>
  <c r="L615" i="4"/>
  <c r="L634" i="4"/>
  <c r="L616" i="4"/>
  <c r="L632" i="4"/>
  <c r="L7190" i="4"/>
  <c r="L7172" i="4"/>
  <c r="L7189" i="4"/>
  <c r="L7444" i="4"/>
  <c r="L7451" i="4"/>
  <c r="L7452" i="4"/>
  <c r="L622" i="4"/>
  <c r="L619" i="4"/>
  <c r="L636" i="4"/>
  <c r="K34" i="6"/>
  <c r="G7173" i="4"/>
  <c r="G7444" i="4"/>
  <c r="G7431" i="4"/>
  <c r="G625" i="4"/>
  <c r="G623" i="4"/>
  <c r="G7183" i="4"/>
  <c r="G7177" i="4"/>
  <c r="G7436" i="4"/>
  <c r="G621" i="4"/>
  <c r="G630" i="4"/>
  <c r="G631" i="4"/>
  <c r="G624" i="4"/>
  <c r="G7872" i="4"/>
  <c r="D36" i="6" s="1"/>
  <c r="E36" i="6" s="1"/>
  <c r="L7872" i="4"/>
  <c r="G7454" i="4"/>
  <c r="J7477" i="4"/>
  <c r="J7473" i="4"/>
  <c r="J7469" i="4"/>
  <c r="J7465" i="4"/>
  <c r="J7461" i="4"/>
  <c r="J7457" i="4"/>
  <c r="J7474" i="4"/>
  <c r="J7468" i="4"/>
  <c r="J7463" i="4"/>
  <c r="J7458" i="4"/>
  <c r="J7478" i="4"/>
  <c r="J7471" i="4"/>
  <c r="J7464" i="4"/>
  <c r="J7456" i="4"/>
  <c r="J7470" i="4"/>
  <c r="J7460" i="4"/>
  <c r="J7472" i="4"/>
  <c r="J7459" i="4"/>
  <c r="J7466" i="4"/>
  <c r="J7475" i="4"/>
  <c r="J7462" i="4"/>
  <c r="J7476" i="4"/>
  <c r="J7467" i="4"/>
  <c r="J7455" i="4"/>
  <c r="J660" i="4"/>
  <c r="J656" i="4"/>
  <c r="J652" i="4"/>
  <c r="J648" i="4"/>
  <c r="J644" i="4"/>
  <c r="J640" i="4"/>
  <c r="J659" i="4"/>
  <c r="J651" i="4"/>
  <c r="J643" i="4"/>
  <c r="J662" i="4"/>
  <c r="J650" i="4"/>
  <c r="J642" i="4"/>
  <c r="J655" i="4"/>
  <c r="J647" i="4"/>
  <c r="J639" i="4"/>
  <c r="J658" i="4"/>
  <c r="J654" i="4"/>
  <c r="J646" i="4"/>
  <c r="J653" i="4"/>
  <c r="J645" i="4"/>
  <c r="J657" i="4"/>
  <c r="J649" i="4"/>
  <c r="J661" i="4"/>
  <c r="J641" i="4"/>
  <c r="G7531" i="4"/>
  <c r="AG7532" i="4"/>
  <c r="G7187" i="4" l="1"/>
  <c r="G7449" i="4"/>
  <c r="G7179" i="4"/>
  <c r="G7182" i="4"/>
  <c r="G7446" i="4"/>
  <c r="G620" i="4"/>
  <c r="G7172" i="4"/>
  <c r="G7452" i="4"/>
  <c r="G7451" i="4"/>
  <c r="G7190" i="4"/>
  <c r="G7443" i="4"/>
  <c r="G7178" i="4"/>
  <c r="G7433" i="4"/>
  <c r="G7438" i="4"/>
  <c r="G7167" i="4"/>
  <c r="G7434" i="4"/>
  <c r="G7181" i="4"/>
  <c r="G627" i="4"/>
  <c r="G629" i="4"/>
  <c r="G7435" i="4"/>
  <c r="G7180" i="4"/>
  <c r="G7174" i="4"/>
  <c r="G7445" i="4"/>
  <c r="G7175" i="4"/>
  <c r="G619" i="4"/>
  <c r="G636" i="4"/>
  <c r="G622" i="4"/>
  <c r="G7189" i="4"/>
  <c r="G616" i="4"/>
  <c r="G615" i="4"/>
  <c r="G633" i="4"/>
  <c r="G7447" i="4"/>
  <c r="G7440" i="4"/>
  <c r="G7439" i="4"/>
  <c r="G7169" i="4"/>
  <c r="G7184" i="4"/>
  <c r="G7171" i="4"/>
  <c r="G626" i="4"/>
  <c r="G7437" i="4"/>
  <c r="G7432" i="4"/>
  <c r="G7176" i="4"/>
  <c r="G635" i="4"/>
  <c r="G617" i="4"/>
  <c r="G632" i="4"/>
  <c r="G634" i="4"/>
  <c r="G618" i="4"/>
  <c r="G7441" i="4"/>
  <c r="G7450" i="4"/>
  <c r="G7448" i="4"/>
  <c r="G7185" i="4"/>
  <c r="G7170" i="4"/>
  <c r="G7168" i="4"/>
  <c r="G628" i="4"/>
  <c r="G637" i="4"/>
  <c r="G7442" i="4"/>
  <c r="G7186" i="4"/>
  <c r="G7188" i="4"/>
  <c r="G638" i="4"/>
  <c r="G7453" i="4"/>
  <c r="L654" i="4"/>
  <c r="L643" i="4"/>
  <c r="L660" i="4"/>
  <c r="L7472" i="4"/>
  <c r="L7463" i="4"/>
  <c r="L7477" i="4"/>
  <c r="L641" i="4"/>
  <c r="L645" i="4"/>
  <c r="L658" i="4"/>
  <c r="L642" i="4"/>
  <c r="L651" i="4"/>
  <c r="L648" i="4"/>
  <c r="L7455" i="4"/>
  <c r="L7475" i="4"/>
  <c r="L7460" i="4"/>
  <c r="L7471" i="4"/>
  <c r="L7468" i="4"/>
  <c r="L7465" i="4"/>
  <c r="L661" i="4"/>
  <c r="L639" i="4"/>
  <c r="L652" i="4"/>
  <c r="L7467" i="4"/>
  <c r="L7470" i="4"/>
  <c r="L7474" i="4"/>
  <c r="L653" i="4"/>
  <c r="L650" i="4"/>
  <c r="L659" i="4"/>
  <c r="L7466" i="4"/>
  <c r="L7478" i="4"/>
  <c r="L7469" i="4"/>
  <c r="L649" i="4"/>
  <c r="L646" i="4"/>
  <c r="L647" i="4"/>
  <c r="L662" i="4"/>
  <c r="L640" i="4"/>
  <c r="L656" i="4"/>
  <c r="L7476" i="4"/>
  <c r="L7459" i="4"/>
  <c r="L7456" i="4"/>
  <c r="L7458" i="4"/>
  <c r="L7457" i="4"/>
  <c r="L7473" i="4"/>
  <c r="L657" i="4"/>
  <c r="L655" i="4"/>
  <c r="L644" i="4"/>
  <c r="L7462" i="4"/>
  <c r="L7464" i="4"/>
  <c r="L7461" i="4"/>
  <c r="J684" i="4"/>
  <c r="J680" i="4"/>
  <c r="J676" i="4"/>
  <c r="J672" i="4"/>
  <c r="J668" i="4"/>
  <c r="J664" i="4"/>
  <c r="J683" i="4"/>
  <c r="J675" i="4"/>
  <c r="J667" i="4"/>
  <c r="J686" i="4"/>
  <c r="J678" i="4"/>
  <c r="J670" i="4"/>
  <c r="J679" i="4"/>
  <c r="J671" i="4"/>
  <c r="J663" i="4"/>
  <c r="J682" i="4"/>
  <c r="J674" i="4"/>
  <c r="J666" i="4"/>
  <c r="J685" i="4"/>
  <c r="J669" i="4"/>
  <c r="J677" i="4"/>
  <c r="J681" i="4"/>
  <c r="J665" i="4"/>
  <c r="J673" i="4"/>
  <c r="G7532" i="4"/>
  <c r="AG7533" i="4"/>
  <c r="G643" i="4"/>
  <c r="G7472" i="4"/>
  <c r="G7477" i="4"/>
  <c r="K36" i="6"/>
  <c r="G642" i="4"/>
  <c r="G651" i="4"/>
  <c r="G7475" i="4"/>
  <c r="G7471" i="4"/>
  <c r="G7465" i="4"/>
  <c r="G650" i="4"/>
  <c r="G7467" i="4"/>
  <c r="G7470" i="4"/>
  <c r="G7469" i="4"/>
  <c r="G7466" i="4" l="1"/>
  <c r="G7474" i="4"/>
  <c r="G639" i="4"/>
  <c r="G648" i="4"/>
  <c r="G645" i="4"/>
  <c r="G659" i="4"/>
  <c r="G661" i="4"/>
  <c r="G7460" i="4"/>
  <c r="G641" i="4"/>
  <c r="G660" i="4"/>
  <c r="G7478" i="4"/>
  <c r="G653" i="4"/>
  <c r="G652" i="4"/>
  <c r="G7468" i="4"/>
  <c r="G7455" i="4"/>
  <c r="G658" i="4"/>
  <c r="G7463" i="4"/>
  <c r="G654" i="4"/>
  <c r="G657" i="4"/>
  <c r="G7461" i="4"/>
  <c r="G7462" i="4"/>
  <c r="G655" i="4"/>
  <c r="G7473" i="4"/>
  <c r="G7458" i="4"/>
  <c r="G7459" i="4"/>
  <c r="G656" i="4"/>
  <c r="G662" i="4"/>
  <c r="G646" i="4"/>
  <c r="G7464" i="4"/>
  <c r="G644" i="4"/>
  <c r="G7457" i="4"/>
  <c r="G7456" i="4"/>
  <c r="G7476" i="4"/>
  <c r="G640" i="4"/>
  <c r="G647" i="4"/>
  <c r="G649" i="4"/>
  <c r="L674" i="4"/>
  <c r="L668" i="4"/>
  <c r="L673" i="4"/>
  <c r="L669" i="4"/>
  <c r="L682" i="4"/>
  <c r="L670" i="4"/>
  <c r="L675" i="4"/>
  <c r="L672" i="4"/>
  <c r="L685" i="4"/>
  <c r="L663" i="4"/>
  <c r="L676" i="4"/>
  <c r="L665" i="4"/>
  <c r="L678" i="4"/>
  <c r="L683" i="4"/>
  <c r="L681" i="4"/>
  <c r="L666" i="4"/>
  <c r="L671" i="4"/>
  <c r="L686" i="4"/>
  <c r="L664" i="4"/>
  <c r="L680" i="4"/>
  <c r="L677" i="4"/>
  <c r="L679" i="4"/>
  <c r="L667" i="4"/>
  <c r="L684" i="4"/>
  <c r="G669" i="4"/>
  <c r="J708" i="4"/>
  <c r="J704" i="4"/>
  <c r="J700" i="4"/>
  <c r="J696" i="4"/>
  <c r="J692" i="4"/>
  <c r="J688" i="4"/>
  <c r="J707" i="4"/>
  <c r="J699" i="4"/>
  <c r="J691" i="4"/>
  <c r="J706" i="4"/>
  <c r="J698" i="4"/>
  <c r="J703" i="4"/>
  <c r="J695" i="4"/>
  <c r="J687" i="4"/>
  <c r="J710" i="4"/>
  <c r="J702" i="4"/>
  <c r="J694" i="4"/>
  <c r="J690" i="4"/>
  <c r="J701" i="4"/>
  <c r="J709" i="4"/>
  <c r="J705" i="4"/>
  <c r="J697" i="4"/>
  <c r="J693" i="4"/>
  <c r="J689" i="4"/>
  <c r="G7533" i="4"/>
  <c r="AG7534" i="4"/>
  <c r="G666" i="4"/>
  <c r="G668" i="4"/>
  <c r="G673" i="4" l="1"/>
  <c r="G674" i="4"/>
  <c r="G667" i="4"/>
  <c r="G677" i="4"/>
  <c r="G664" i="4"/>
  <c r="G671" i="4"/>
  <c r="G681" i="4"/>
  <c r="G678" i="4"/>
  <c r="G676" i="4"/>
  <c r="G685" i="4"/>
  <c r="G675" i="4"/>
  <c r="G682" i="4"/>
  <c r="G684" i="4"/>
  <c r="G679" i="4"/>
  <c r="G680" i="4"/>
  <c r="G686" i="4"/>
  <c r="G683" i="4"/>
  <c r="G665" i="4"/>
  <c r="G663" i="4"/>
  <c r="G672" i="4"/>
  <c r="G670" i="4"/>
  <c r="L705" i="4"/>
  <c r="L695" i="4"/>
  <c r="L691" i="4"/>
  <c r="L708" i="4"/>
  <c r="L689" i="4"/>
  <c r="L709" i="4"/>
  <c r="L702" i="4"/>
  <c r="L703" i="4"/>
  <c r="L699" i="4"/>
  <c r="L696" i="4"/>
  <c r="L693" i="4"/>
  <c r="L710" i="4"/>
  <c r="L707" i="4"/>
  <c r="L701" i="4"/>
  <c r="L698" i="4"/>
  <c r="L700" i="4"/>
  <c r="L697" i="4"/>
  <c r="L690" i="4"/>
  <c r="L687" i="4"/>
  <c r="L706" i="4"/>
  <c r="L688" i="4"/>
  <c r="L704" i="4"/>
  <c r="L694" i="4"/>
  <c r="L692" i="4"/>
  <c r="J732" i="4"/>
  <c r="J728" i="4"/>
  <c r="J724" i="4"/>
  <c r="J720" i="4"/>
  <c r="J716" i="4"/>
  <c r="J712" i="4"/>
  <c r="J731" i="4"/>
  <c r="J723" i="4"/>
  <c r="J715" i="4"/>
  <c r="J734" i="4"/>
  <c r="J726" i="4"/>
  <c r="J714" i="4"/>
  <c r="J727" i="4"/>
  <c r="J719" i="4"/>
  <c r="J711" i="4"/>
  <c r="J730" i="4"/>
  <c r="J722" i="4"/>
  <c r="J718" i="4"/>
  <c r="J733" i="4"/>
  <c r="J717" i="4"/>
  <c r="J729" i="4"/>
  <c r="J713" i="4"/>
  <c r="J725" i="4"/>
  <c r="J721" i="4"/>
  <c r="G7534" i="4"/>
  <c r="AG7535" i="4"/>
  <c r="G691" i="4"/>
  <c r="G695" i="4" l="1"/>
  <c r="G705" i="4"/>
  <c r="G708" i="4"/>
  <c r="G692" i="4"/>
  <c r="G704" i="4"/>
  <c r="G706" i="4"/>
  <c r="G690" i="4"/>
  <c r="G700" i="4"/>
  <c r="G701" i="4"/>
  <c r="G710" i="4"/>
  <c r="G696" i="4"/>
  <c r="G703" i="4"/>
  <c r="G709" i="4"/>
  <c r="G694" i="4"/>
  <c r="G688" i="4"/>
  <c r="G687" i="4"/>
  <c r="G697" i="4"/>
  <c r="G698" i="4"/>
  <c r="G707" i="4"/>
  <c r="G693" i="4"/>
  <c r="G699" i="4"/>
  <c r="G702" i="4"/>
  <c r="G689" i="4"/>
  <c r="L729" i="4"/>
  <c r="L727" i="4"/>
  <c r="L716" i="4"/>
  <c r="L721" i="4"/>
  <c r="L717" i="4"/>
  <c r="L730" i="4"/>
  <c r="L714" i="4"/>
  <c r="L723" i="4"/>
  <c r="L720" i="4"/>
  <c r="L725" i="4"/>
  <c r="L711" i="4"/>
  <c r="L731" i="4"/>
  <c r="L733" i="4"/>
  <c r="L726" i="4"/>
  <c r="L724" i="4"/>
  <c r="L713" i="4"/>
  <c r="L718" i="4"/>
  <c r="L719" i="4"/>
  <c r="L734" i="4"/>
  <c r="L712" i="4"/>
  <c r="L728" i="4"/>
  <c r="L722" i="4"/>
  <c r="L715" i="4"/>
  <c r="L732" i="4"/>
  <c r="J756" i="4"/>
  <c r="J752" i="4"/>
  <c r="J748" i="4"/>
  <c r="J744" i="4"/>
  <c r="J740" i="4"/>
  <c r="J736" i="4"/>
  <c r="J751" i="4"/>
  <c r="J743" i="4"/>
  <c r="J739" i="4"/>
  <c r="J758" i="4"/>
  <c r="J750" i="4"/>
  <c r="J742" i="4"/>
  <c r="J755" i="4"/>
  <c r="J747" i="4"/>
  <c r="J735" i="4"/>
  <c r="J754" i="4"/>
  <c r="J746" i="4"/>
  <c r="J738" i="4"/>
  <c r="J749" i="4"/>
  <c r="J741" i="4"/>
  <c r="J737" i="4"/>
  <c r="J745" i="4"/>
  <c r="J757" i="4"/>
  <c r="J753" i="4"/>
  <c r="AG7821" i="4"/>
  <c r="J7821" i="4" s="1"/>
  <c r="G7535" i="4"/>
  <c r="AG7536" i="4"/>
  <c r="G734" i="4"/>
  <c r="G715" i="4"/>
  <c r="G716" i="4"/>
  <c r="G732" i="4" l="1"/>
  <c r="G722" i="4"/>
  <c r="G728" i="4"/>
  <c r="G718" i="4"/>
  <c r="G729" i="4"/>
  <c r="G727" i="4"/>
  <c r="G712" i="4"/>
  <c r="G719" i="4"/>
  <c r="G713" i="4"/>
  <c r="G721" i="4"/>
  <c r="G726" i="4"/>
  <c r="G731" i="4"/>
  <c r="G725" i="4"/>
  <c r="G723" i="4"/>
  <c r="G730" i="4"/>
  <c r="G724" i="4"/>
  <c r="G733" i="4"/>
  <c r="G711" i="4"/>
  <c r="G720" i="4"/>
  <c r="G714" i="4"/>
  <c r="G717" i="4"/>
  <c r="L737" i="4"/>
  <c r="L755" i="4"/>
  <c r="L740" i="4"/>
  <c r="L753" i="4"/>
  <c r="L741" i="4"/>
  <c r="L754" i="4"/>
  <c r="L742" i="4"/>
  <c r="L743" i="4"/>
  <c r="L744" i="4"/>
  <c r="L749" i="4"/>
  <c r="L750" i="4"/>
  <c r="L748" i="4"/>
  <c r="L757" i="4"/>
  <c r="L735" i="4"/>
  <c r="L751" i="4"/>
  <c r="L745" i="4"/>
  <c r="L738" i="4"/>
  <c r="L747" i="4"/>
  <c r="L758" i="4"/>
  <c r="L736" i="4"/>
  <c r="L752" i="4"/>
  <c r="L746" i="4"/>
  <c r="L739" i="4"/>
  <c r="L756" i="4"/>
  <c r="J779" i="4"/>
  <c r="J775" i="4"/>
  <c r="J771" i="4"/>
  <c r="J767" i="4"/>
  <c r="J780" i="4"/>
  <c r="J774" i="4"/>
  <c r="J769" i="4"/>
  <c r="J764" i="4"/>
  <c r="J760" i="4"/>
  <c r="J778" i="4"/>
  <c r="J768" i="4"/>
  <c r="J759" i="4"/>
  <c r="J782" i="4"/>
  <c r="J772" i="4"/>
  <c r="J773" i="4"/>
  <c r="J763" i="4"/>
  <c r="J777" i="4"/>
  <c r="J766" i="4"/>
  <c r="J762" i="4"/>
  <c r="J765" i="4"/>
  <c r="J776" i="4"/>
  <c r="J770" i="4"/>
  <c r="J781" i="4"/>
  <c r="J761" i="4"/>
  <c r="G7536" i="4"/>
  <c r="AG7537" i="4"/>
  <c r="G749" i="4"/>
  <c r="AG7849" i="4"/>
  <c r="J7849" i="4" s="1"/>
  <c r="G7821" i="4"/>
  <c r="L7821" i="4"/>
  <c r="G746" i="4"/>
  <c r="G755" i="4"/>
  <c r="G740" i="4" l="1"/>
  <c r="G739" i="4"/>
  <c r="G750" i="4"/>
  <c r="G737" i="4"/>
  <c r="G756" i="4"/>
  <c r="G748" i="4"/>
  <c r="G753" i="4"/>
  <c r="G736" i="4"/>
  <c r="G747" i="4"/>
  <c r="G745" i="4"/>
  <c r="G735" i="4"/>
  <c r="G743" i="4"/>
  <c r="G754" i="4"/>
  <c r="G752" i="4"/>
  <c r="G758" i="4"/>
  <c r="G738" i="4"/>
  <c r="G751" i="4"/>
  <c r="G757" i="4"/>
  <c r="G744" i="4"/>
  <c r="G742" i="4"/>
  <c r="G741" i="4"/>
  <c r="L776" i="4"/>
  <c r="L777" i="4"/>
  <c r="L760" i="4"/>
  <c r="L779" i="4"/>
  <c r="L761" i="4"/>
  <c r="L765" i="4"/>
  <c r="L763" i="4"/>
  <c r="L759" i="4"/>
  <c r="L764" i="4"/>
  <c r="L767" i="4"/>
  <c r="L773" i="4"/>
  <c r="L769" i="4"/>
  <c r="L781" i="4"/>
  <c r="L762" i="4"/>
  <c r="L768" i="4"/>
  <c r="L771" i="4"/>
  <c r="L770" i="4"/>
  <c r="L766" i="4"/>
  <c r="L772" i="4"/>
  <c r="L778" i="4"/>
  <c r="L774" i="4"/>
  <c r="L775" i="4"/>
  <c r="L782" i="4"/>
  <c r="L780" i="4"/>
  <c r="G776" i="4"/>
  <c r="G777" i="4"/>
  <c r="G760" i="4"/>
  <c r="G779" i="4"/>
  <c r="G7849" i="4"/>
  <c r="L7849" i="4"/>
  <c r="G759" i="4"/>
  <c r="J803" i="4"/>
  <c r="J799" i="4"/>
  <c r="J795" i="4"/>
  <c r="J791" i="4"/>
  <c r="J787" i="4"/>
  <c r="J783" i="4"/>
  <c r="J806" i="4"/>
  <c r="J801" i="4"/>
  <c r="J796" i="4"/>
  <c r="J790" i="4"/>
  <c r="J785" i="4"/>
  <c r="J800" i="4"/>
  <c r="J789" i="4"/>
  <c r="J793" i="4"/>
  <c r="J805" i="4"/>
  <c r="J794" i="4"/>
  <c r="J784" i="4"/>
  <c r="J804" i="4"/>
  <c r="J798" i="4"/>
  <c r="J788" i="4"/>
  <c r="J786" i="4"/>
  <c r="J802" i="4"/>
  <c r="J797" i="4"/>
  <c r="J792" i="4"/>
  <c r="G7537" i="4"/>
  <c r="AG7538" i="4"/>
  <c r="G778" i="4"/>
  <c r="G766" i="4" l="1"/>
  <c r="G767" i="4"/>
  <c r="G765" i="4"/>
  <c r="G763" i="4"/>
  <c r="G772" i="4"/>
  <c r="G770" i="4"/>
  <c r="G761" i="4"/>
  <c r="G780" i="4"/>
  <c r="G775" i="4"/>
  <c r="G771" i="4"/>
  <c r="G762" i="4"/>
  <c r="G769" i="4"/>
  <c r="G782" i="4"/>
  <c r="G774" i="4"/>
  <c r="G768" i="4"/>
  <c r="G781" i="4"/>
  <c r="G773" i="4"/>
  <c r="G764" i="4"/>
  <c r="L797" i="4"/>
  <c r="L805" i="4"/>
  <c r="L806" i="4"/>
  <c r="L802" i="4"/>
  <c r="L804" i="4"/>
  <c r="L793" i="4"/>
  <c r="L790" i="4"/>
  <c r="L783" i="4"/>
  <c r="L799" i="4"/>
  <c r="L784" i="4"/>
  <c r="L796" i="4"/>
  <c r="L803" i="4"/>
  <c r="L786" i="4"/>
  <c r="L789" i="4"/>
  <c r="L787" i="4"/>
  <c r="L792" i="4"/>
  <c r="L788" i="4"/>
  <c r="L794" i="4"/>
  <c r="L800" i="4"/>
  <c r="L801" i="4"/>
  <c r="L791" i="4"/>
  <c r="L798" i="4"/>
  <c r="L785" i="4"/>
  <c r="L795" i="4"/>
  <c r="G797" i="4"/>
  <c r="G805" i="4"/>
  <c r="J827" i="4"/>
  <c r="J823" i="4"/>
  <c r="J819" i="4"/>
  <c r="J815" i="4"/>
  <c r="J811" i="4"/>
  <c r="J807" i="4"/>
  <c r="J828" i="4"/>
  <c r="J822" i="4"/>
  <c r="J817" i="4"/>
  <c r="J812" i="4"/>
  <c r="J826" i="4"/>
  <c r="J816" i="4"/>
  <c r="J810" i="4"/>
  <c r="J830" i="4"/>
  <c r="J820" i="4"/>
  <c r="J809" i="4"/>
  <c r="J821" i="4"/>
  <c r="J825" i="4"/>
  <c r="J814" i="4"/>
  <c r="J829" i="4"/>
  <c r="J808" i="4"/>
  <c r="J813" i="4"/>
  <c r="J824" i="4"/>
  <c r="J818" i="4"/>
  <c r="G7538" i="4"/>
  <c r="AG7539" i="4"/>
  <c r="G804" i="4"/>
  <c r="G793" i="4"/>
  <c r="G783" i="4"/>
  <c r="D13" i="6"/>
  <c r="E13" i="6" s="1"/>
  <c r="G799" i="4" l="1"/>
  <c r="G802" i="4"/>
  <c r="G790" i="4"/>
  <c r="G806" i="4"/>
  <c r="G795" i="4"/>
  <c r="G798" i="4"/>
  <c r="G801" i="4"/>
  <c r="G794" i="4"/>
  <c r="G792" i="4"/>
  <c r="G789" i="4"/>
  <c r="G803" i="4"/>
  <c r="G784" i="4"/>
  <c r="G785" i="4"/>
  <c r="G791" i="4"/>
  <c r="G800" i="4"/>
  <c r="G788" i="4"/>
  <c r="G787" i="4"/>
  <c r="G786" i="4"/>
  <c r="G796" i="4"/>
  <c r="L821" i="4"/>
  <c r="L817" i="4"/>
  <c r="L827" i="4"/>
  <c r="L818" i="4"/>
  <c r="L829" i="4"/>
  <c r="L809" i="4"/>
  <c r="L816" i="4"/>
  <c r="L822" i="4"/>
  <c r="L815" i="4"/>
  <c r="L820" i="4"/>
  <c r="L828" i="4"/>
  <c r="L824" i="4"/>
  <c r="L814" i="4"/>
  <c r="L826" i="4"/>
  <c r="L819" i="4"/>
  <c r="L813" i="4"/>
  <c r="L825" i="4"/>
  <c r="L830" i="4"/>
  <c r="L812" i="4"/>
  <c r="L807" i="4"/>
  <c r="L823" i="4"/>
  <c r="L808" i="4"/>
  <c r="L810" i="4"/>
  <c r="L811" i="4"/>
  <c r="G821" i="4"/>
  <c r="G817" i="4"/>
  <c r="G827" i="4"/>
  <c r="G818" i="4"/>
  <c r="G829" i="4"/>
  <c r="G809" i="4"/>
  <c r="G815" i="4"/>
  <c r="J851" i="4"/>
  <c r="J847" i="4"/>
  <c r="J843" i="4"/>
  <c r="J839" i="4"/>
  <c r="J835" i="4"/>
  <c r="J831" i="4"/>
  <c r="J854" i="4"/>
  <c r="J849" i="4"/>
  <c r="J844" i="4"/>
  <c r="J838" i="4"/>
  <c r="J833" i="4"/>
  <c r="J848" i="4"/>
  <c r="J837" i="4"/>
  <c r="J846" i="4"/>
  <c r="J853" i="4"/>
  <c r="J842" i="4"/>
  <c r="J832" i="4"/>
  <c r="J852" i="4"/>
  <c r="J841" i="4"/>
  <c r="J836" i="4"/>
  <c r="J850" i="4"/>
  <c r="J840" i="4"/>
  <c r="J845" i="4"/>
  <c r="J834" i="4"/>
  <c r="G7539" i="4"/>
  <c r="AG7540" i="4"/>
  <c r="K13" i="6"/>
  <c r="H13" i="6"/>
  <c r="G824" i="4" l="1"/>
  <c r="G822" i="4"/>
  <c r="G816" i="4"/>
  <c r="G820" i="4"/>
  <c r="G826" i="4"/>
  <c r="G828" i="4"/>
  <c r="G814" i="4"/>
  <c r="G812" i="4"/>
  <c r="G819" i="4"/>
  <c r="G811" i="4"/>
  <c r="G808" i="4"/>
  <c r="G807" i="4"/>
  <c r="G830" i="4"/>
  <c r="G813" i="4"/>
  <c r="G810" i="4"/>
  <c r="G823" i="4"/>
  <c r="G825" i="4"/>
  <c r="L852" i="4"/>
  <c r="L838" i="4"/>
  <c r="L847" i="4"/>
  <c r="L850" i="4"/>
  <c r="L832" i="4"/>
  <c r="L837" i="4"/>
  <c r="L844" i="4"/>
  <c r="L835" i="4"/>
  <c r="L851" i="4"/>
  <c r="L834" i="4"/>
  <c r="L842" i="4"/>
  <c r="L836" i="4"/>
  <c r="L848" i="4"/>
  <c r="L849" i="4"/>
  <c r="L839" i="4"/>
  <c r="L845" i="4"/>
  <c r="L841" i="4"/>
  <c r="L853" i="4"/>
  <c r="L833" i="4"/>
  <c r="L854" i="4"/>
  <c r="L843" i="4"/>
  <c r="L840" i="4"/>
  <c r="L846" i="4"/>
  <c r="L831" i="4"/>
  <c r="G850" i="4"/>
  <c r="G837" i="4"/>
  <c r="G836" i="4"/>
  <c r="G845" i="4"/>
  <c r="G854" i="4"/>
  <c r="H14" i="6"/>
  <c r="AG7552" i="4"/>
  <c r="J875" i="4"/>
  <c r="J871" i="4"/>
  <c r="J867" i="4"/>
  <c r="J863" i="4"/>
  <c r="J859" i="4"/>
  <c r="J855" i="4"/>
  <c r="J876" i="4"/>
  <c r="J870" i="4"/>
  <c r="J865" i="4"/>
  <c r="J860" i="4"/>
  <c r="J869" i="4"/>
  <c r="J858" i="4"/>
  <c r="J873" i="4"/>
  <c r="J862" i="4"/>
  <c r="J874" i="4"/>
  <c r="J864" i="4"/>
  <c r="J878" i="4"/>
  <c r="J868" i="4"/>
  <c r="J857" i="4"/>
  <c r="J872" i="4"/>
  <c r="J856" i="4"/>
  <c r="J866" i="4"/>
  <c r="J861" i="4"/>
  <c r="J877" i="4"/>
  <c r="G7540" i="4"/>
  <c r="AG7541" i="4"/>
  <c r="L13" i="6"/>
  <c r="G835" i="4"/>
  <c r="G848" i="4" l="1"/>
  <c r="G851" i="4"/>
  <c r="G852" i="4"/>
  <c r="G839" i="4"/>
  <c r="G843" i="4"/>
  <c r="G832" i="4"/>
  <c r="G838" i="4"/>
  <c r="G841" i="4"/>
  <c r="G833" i="4"/>
  <c r="G842" i="4"/>
  <c r="G844" i="4"/>
  <c r="G847" i="4"/>
  <c r="G853" i="4"/>
  <c r="G834" i="4"/>
  <c r="G849" i="4"/>
  <c r="G846" i="4"/>
  <c r="G831" i="4"/>
  <c r="G840" i="4"/>
  <c r="L861" i="4"/>
  <c r="L874" i="4"/>
  <c r="L876" i="4"/>
  <c r="L866" i="4"/>
  <c r="L868" i="4"/>
  <c r="L862" i="4"/>
  <c r="L860" i="4"/>
  <c r="L855" i="4"/>
  <c r="L871" i="4"/>
  <c r="L856" i="4"/>
  <c r="L873" i="4"/>
  <c r="L875" i="4"/>
  <c r="L878" i="4"/>
  <c r="L865" i="4"/>
  <c r="L859" i="4"/>
  <c r="L877" i="4"/>
  <c r="L872" i="4"/>
  <c r="L864" i="4"/>
  <c r="L858" i="4"/>
  <c r="L870" i="4"/>
  <c r="L863" i="4"/>
  <c r="L857" i="4"/>
  <c r="L869" i="4"/>
  <c r="L867" i="4"/>
  <c r="G861" i="4"/>
  <c r="G874" i="4"/>
  <c r="G876" i="4"/>
  <c r="L14" i="6"/>
  <c r="J899" i="4"/>
  <c r="J895" i="4"/>
  <c r="J891" i="4"/>
  <c r="J887" i="4"/>
  <c r="J883" i="4"/>
  <c r="J879" i="4"/>
  <c r="J902" i="4"/>
  <c r="J897" i="4"/>
  <c r="J892" i="4"/>
  <c r="J886" i="4"/>
  <c r="J881" i="4"/>
  <c r="J896" i="4"/>
  <c r="J885" i="4"/>
  <c r="J880" i="4"/>
  <c r="J894" i="4"/>
  <c r="J889" i="4"/>
  <c r="J901" i="4"/>
  <c r="J890" i="4"/>
  <c r="J900" i="4"/>
  <c r="J884" i="4"/>
  <c r="J893" i="4"/>
  <c r="J882" i="4"/>
  <c r="J898" i="4"/>
  <c r="J888" i="4"/>
  <c r="G7541" i="4"/>
  <c r="AG7542" i="4"/>
  <c r="G866" i="4"/>
  <c r="G868" i="4"/>
  <c r="G860" i="4"/>
  <c r="G855" i="4"/>
  <c r="G871" i="4"/>
  <c r="H15" i="6"/>
  <c r="G875" i="4"/>
  <c r="G877" i="4"/>
  <c r="G870" i="4"/>
  <c r="J1163" i="4"/>
  <c r="J1159" i="4"/>
  <c r="J1155" i="4"/>
  <c r="J1151" i="4"/>
  <c r="J1147" i="4"/>
  <c r="J1143" i="4"/>
  <c r="J1164" i="4"/>
  <c r="J1158" i="4"/>
  <c r="J1153" i="4"/>
  <c r="J1148" i="4"/>
  <c r="J1161" i="4"/>
  <c r="J1145" i="4"/>
  <c r="J1162" i="4"/>
  <c r="J1157" i="4"/>
  <c r="J1152" i="4"/>
  <c r="J1146" i="4"/>
  <c r="J1166" i="4"/>
  <c r="J1156" i="4"/>
  <c r="J1150" i="4"/>
  <c r="J1149" i="4"/>
  <c r="J1154" i="4"/>
  <c r="J1165" i="4"/>
  <c r="J1144" i="4"/>
  <c r="J1160" i="4"/>
  <c r="G7552" i="4"/>
  <c r="AG7564" i="4"/>
  <c r="AG7553" i="4"/>
  <c r="G864" i="4" l="1"/>
  <c r="G865" i="4"/>
  <c r="G862" i="4"/>
  <c r="G872" i="4"/>
  <c r="G878" i="4"/>
  <c r="G856" i="4"/>
  <c r="G859" i="4"/>
  <c r="G873" i="4"/>
  <c r="G869" i="4"/>
  <c r="G863" i="4"/>
  <c r="G858" i="4"/>
  <c r="G867" i="4"/>
  <c r="G857" i="4"/>
  <c r="L1150" i="4"/>
  <c r="L1161" i="4"/>
  <c r="L1155" i="4"/>
  <c r="L1165" i="4"/>
  <c r="L1156" i="4"/>
  <c r="L1157" i="4"/>
  <c r="L1148" i="4"/>
  <c r="L1159" i="4"/>
  <c r="L890" i="4"/>
  <c r="L886" i="4"/>
  <c r="L895" i="4"/>
  <c r="L1153" i="4"/>
  <c r="L893" i="4"/>
  <c r="L892" i="4"/>
  <c r="L899" i="4"/>
  <c r="L1162" i="4"/>
  <c r="L901" i="4"/>
  <c r="L1149" i="4"/>
  <c r="L1146" i="4"/>
  <c r="L1145" i="4"/>
  <c r="L1158" i="4"/>
  <c r="L1151" i="4"/>
  <c r="L888" i="4"/>
  <c r="L884" i="4"/>
  <c r="L889" i="4"/>
  <c r="L896" i="4"/>
  <c r="L897" i="4"/>
  <c r="L887" i="4"/>
  <c r="L1144" i="4"/>
  <c r="L1152" i="4"/>
  <c r="L1164" i="4"/>
  <c r="L898" i="4"/>
  <c r="L900" i="4"/>
  <c r="L894" i="4"/>
  <c r="L881" i="4"/>
  <c r="L902" i="4"/>
  <c r="L891" i="4"/>
  <c r="J1187" i="4"/>
  <c r="J1183" i="4"/>
  <c r="J1179" i="4"/>
  <c r="J1175" i="4"/>
  <c r="J1171" i="4"/>
  <c r="J1167" i="4"/>
  <c r="J1190" i="4"/>
  <c r="J1185" i="4"/>
  <c r="J1180" i="4"/>
  <c r="J1174" i="4"/>
  <c r="J1169" i="4"/>
  <c r="J1188" i="4"/>
  <c r="J1177" i="4"/>
  <c r="J1172" i="4"/>
  <c r="J1189" i="4"/>
  <c r="J1184" i="4"/>
  <c r="J1178" i="4"/>
  <c r="J1173" i="4"/>
  <c r="J1168" i="4"/>
  <c r="J1182" i="4"/>
  <c r="J1170" i="4"/>
  <c r="J1181" i="4"/>
  <c r="J1186" i="4"/>
  <c r="J1176" i="4"/>
  <c r="G7553" i="4"/>
  <c r="AG7554" i="4"/>
  <c r="AG7565" i="4"/>
  <c r="G1150" i="4"/>
  <c r="G1152" i="4"/>
  <c r="H16" i="6"/>
  <c r="G902" i="4"/>
  <c r="L15" i="6"/>
  <c r="J1451" i="4"/>
  <c r="J1447" i="4"/>
  <c r="J1443" i="4"/>
  <c r="J1439" i="4"/>
  <c r="J1435" i="4"/>
  <c r="J1431" i="4"/>
  <c r="J1452" i="4"/>
  <c r="J1446" i="4"/>
  <c r="J1441" i="4"/>
  <c r="J1436" i="4"/>
  <c r="J1454" i="4"/>
  <c r="J1438" i="4"/>
  <c r="J1450" i="4"/>
  <c r="J1445" i="4"/>
  <c r="J1440" i="4"/>
  <c r="J1434" i="4"/>
  <c r="J1449" i="4"/>
  <c r="J1444" i="4"/>
  <c r="J1433" i="4"/>
  <c r="J1448" i="4"/>
  <c r="J1432" i="4"/>
  <c r="J1442" i="4"/>
  <c r="J1437" i="4"/>
  <c r="J1453" i="4"/>
  <c r="G7564" i="4"/>
  <c r="AG7576" i="4"/>
  <c r="L1143" i="4"/>
  <c r="J923" i="4"/>
  <c r="J919" i="4"/>
  <c r="J915" i="4"/>
  <c r="J911" i="4"/>
  <c r="J907" i="4"/>
  <c r="J903" i="4"/>
  <c r="J924" i="4"/>
  <c r="J918" i="4"/>
  <c r="J913" i="4"/>
  <c r="J908" i="4"/>
  <c r="J917" i="4"/>
  <c r="J906" i="4"/>
  <c r="J926" i="4"/>
  <c r="J916" i="4"/>
  <c r="J905" i="4"/>
  <c r="J922" i="4"/>
  <c r="J912" i="4"/>
  <c r="J921" i="4"/>
  <c r="J910" i="4"/>
  <c r="J914" i="4"/>
  <c r="J925" i="4"/>
  <c r="J909" i="4"/>
  <c r="J904" i="4"/>
  <c r="J920" i="4"/>
  <c r="G7542" i="4"/>
  <c r="AG7543" i="4"/>
  <c r="G886" i="4"/>
  <c r="G1149" i="4"/>
  <c r="G1158" i="4"/>
  <c r="G888" i="4" l="1"/>
  <c r="G895" i="4"/>
  <c r="G1146" i="4"/>
  <c r="G896" i="4"/>
  <c r="G1151" i="4"/>
  <c r="G892" i="4"/>
  <c r="G1157" i="4"/>
  <c r="G1161" i="4"/>
  <c r="G889" i="4"/>
  <c r="G893" i="4"/>
  <c r="G890" i="4"/>
  <c r="G898" i="4"/>
  <c r="G887" i="4"/>
  <c r="G884" i="4"/>
  <c r="G1145" i="4"/>
  <c r="G1162" i="4"/>
  <c r="G1153" i="4"/>
  <c r="G1159" i="4"/>
  <c r="G1165" i="4"/>
  <c r="G897" i="4"/>
  <c r="G899" i="4"/>
  <c r="G1148" i="4"/>
  <c r="G1155" i="4"/>
  <c r="G901" i="4"/>
  <c r="G1156" i="4"/>
  <c r="G891" i="4"/>
  <c r="G881" i="4"/>
  <c r="G900" i="4"/>
  <c r="G1164" i="4"/>
  <c r="G1144" i="4"/>
  <c r="G894" i="4"/>
  <c r="L1437" i="4"/>
  <c r="L1440" i="4"/>
  <c r="L1452" i="4"/>
  <c r="L1176" i="4"/>
  <c r="L1184" i="4"/>
  <c r="L1185" i="4"/>
  <c r="L921" i="4"/>
  <c r="L925" i="4"/>
  <c r="L907" i="4"/>
  <c r="L1189" i="4"/>
  <c r="L1147" i="4"/>
  <c r="L885" i="4"/>
  <c r="L909" i="4"/>
  <c r="L1445" i="4"/>
  <c r="L1168" i="4"/>
  <c r="L1160" i="4"/>
  <c r="L1154" i="4"/>
  <c r="L883" i="4"/>
  <c r="L1163" i="4"/>
  <c r="L1166" i="4"/>
  <c r="L879" i="4"/>
  <c r="L880" i="4"/>
  <c r="L882" i="4"/>
  <c r="L920" i="4"/>
  <c r="L922" i="4"/>
  <c r="L918" i="4"/>
  <c r="L1432" i="4"/>
  <c r="L1450" i="4"/>
  <c r="L1435" i="4"/>
  <c r="L1181" i="4"/>
  <c r="L1172" i="4"/>
  <c r="L1167" i="4"/>
  <c r="L916" i="4"/>
  <c r="L912" i="4"/>
  <c r="L923" i="4"/>
  <c r="L1436" i="4"/>
  <c r="L1186" i="4"/>
  <c r="L904" i="4"/>
  <c r="L905" i="4"/>
  <c r="L924" i="4"/>
  <c r="L1453" i="4"/>
  <c r="L1434" i="4"/>
  <c r="L1446" i="4"/>
  <c r="L1170" i="4"/>
  <c r="L1178" i="4"/>
  <c r="L1177" i="4"/>
  <c r="L1180" i="4"/>
  <c r="L1171" i="4"/>
  <c r="L1187" i="4"/>
  <c r="G1143" i="4"/>
  <c r="G1437" i="4"/>
  <c r="H17" i="6"/>
  <c r="G1185" i="4"/>
  <c r="J1739" i="4"/>
  <c r="J1735" i="4"/>
  <c r="J1731" i="4"/>
  <c r="J1727" i="4"/>
  <c r="J1723" i="4"/>
  <c r="J1719" i="4"/>
  <c r="J1740" i="4"/>
  <c r="J1734" i="4"/>
  <c r="J1729" i="4"/>
  <c r="J1724" i="4"/>
  <c r="J1737" i="4"/>
  <c r="J1726" i="4"/>
  <c r="J1736" i="4"/>
  <c r="J1725" i="4"/>
  <c r="J1738" i="4"/>
  <c r="J1733" i="4"/>
  <c r="J1728" i="4"/>
  <c r="J1722" i="4"/>
  <c r="J1742" i="4"/>
  <c r="J1732" i="4"/>
  <c r="J1721" i="4"/>
  <c r="J1741" i="4"/>
  <c r="J1730" i="4"/>
  <c r="J1720" i="4"/>
  <c r="G7576" i="4"/>
  <c r="AG7588" i="4"/>
  <c r="J1475" i="4"/>
  <c r="J1471" i="4"/>
  <c r="J1467" i="4"/>
  <c r="J1463" i="4"/>
  <c r="J1459" i="4"/>
  <c r="J1455" i="4"/>
  <c r="J1478" i="4"/>
  <c r="J1473" i="4"/>
  <c r="J1468" i="4"/>
  <c r="J1462" i="4"/>
  <c r="J1457" i="4"/>
  <c r="J1470" i="4"/>
  <c r="J1460" i="4"/>
  <c r="J1477" i="4"/>
  <c r="J1472" i="4"/>
  <c r="J1466" i="4"/>
  <c r="J1461" i="4"/>
  <c r="J1456" i="4"/>
  <c r="J1476" i="4"/>
  <c r="J1465" i="4"/>
  <c r="J1474" i="4"/>
  <c r="J1469" i="4"/>
  <c r="J1458" i="4"/>
  <c r="J1464" i="4"/>
  <c r="G7565" i="4"/>
  <c r="AG7577" i="4"/>
  <c r="J947" i="4"/>
  <c r="J943" i="4"/>
  <c r="J939" i="4"/>
  <c r="J935" i="4"/>
  <c r="J931" i="4"/>
  <c r="J927" i="4"/>
  <c r="J950" i="4"/>
  <c r="J945" i="4"/>
  <c r="J940" i="4"/>
  <c r="J934" i="4"/>
  <c r="J929" i="4"/>
  <c r="J928" i="4"/>
  <c r="J948" i="4"/>
  <c r="J937" i="4"/>
  <c r="J949" i="4"/>
  <c r="J944" i="4"/>
  <c r="J938" i="4"/>
  <c r="J933" i="4"/>
  <c r="J942" i="4"/>
  <c r="J932" i="4"/>
  <c r="J936" i="4"/>
  <c r="J941" i="4"/>
  <c r="J930" i="4"/>
  <c r="J946" i="4"/>
  <c r="G7543" i="4"/>
  <c r="AG7544" i="4"/>
  <c r="L16" i="6"/>
  <c r="J1211" i="4"/>
  <c r="J1207" i="4"/>
  <c r="J1203" i="4"/>
  <c r="J1199" i="4"/>
  <c r="J1195" i="4"/>
  <c r="J1191" i="4"/>
  <c r="J1212" i="4"/>
  <c r="J1206" i="4"/>
  <c r="J1201" i="4"/>
  <c r="J1196" i="4"/>
  <c r="J1209" i="4"/>
  <c r="J1198" i="4"/>
  <c r="J1210" i="4"/>
  <c r="J1205" i="4"/>
  <c r="J1200" i="4"/>
  <c r="J1194" i="4"/>
  <c r="J1214" i="4"/>
  <c r="J1204" i="4"/>
  <c r="J1193" i="4"/>
  <c r="J1213" i="4"/>
  <c r="J1192" i="4"/>
  <c r="J1197" i="4"/>
  <c r="J1208" i="4"/>
  <c r="J1202" i="4"/>
  <c r="G7554" i="4"/>
  <c r="AG7566" i="4"/>
  <c r="AG7555" i="4"/>
  <c r="G1181" i="4"/>
  <c r="G1170" i="4"/>
  <c r="G1178" i="4"/>
  <c r="G1177" i="4"/>
  <c r="G1171" i="4"/>
  <c r="G1187" i="4"/>
  <c r="G1434" i="4" l="1"/>
  <c r="G1189" i="4"/>
  <c r="G1440" i="4"/>
  <c r="G1180" i="4"/>
  <c r="G1432" i="4"/>
  <c r="G1167" i="4"/>
  <c r="G1450" i="4"/>
  <c r="G925" i="4"/>
  <c r="G1176" i="4"/>
  <c r="G1445" i="4"/>
  <c r="G1453" i="4"/>
  <c r="G1435" i="4"/>
  <c r="G907" i="4"/>
  <c r="G1184" i="4"/>
  <c r="G905" i="4"/>
  <c r="G1186" i="4"/>
  <c r="G916" i="4"/>
  <c r="G1172" i="4"/>
  <c r="G922" i="4"/>
  <c r="G909" i="4"/>
  <c r="G921" i="4"/>
  <c r="G924" i="4"/>
  <c r="G904" i="4"/>
  <c r="G1436" i="4"/>
  <c r="G918" i="4"/>
  <c r="G920" i="4"/>
  <c r="G1452" i="4"/>
  <c r="G1446" i="4"/>
  <c r="G1168" i="4"/>
  <c r="L1210" i="4"/>
  <c r="L940" i="4"/>
  <c r="L1478" i="4"/>
  <c r="L1728" i="4"/>
  <c r="L1739" i="4"/>
  <c r="G1166" i="4"/>
  <c r="G1160" i="4"/>
  <c r="L1201" i="4"/>
  <c r="L948" i="4"/>
  <c r="L1472" i="4"/>
  <c r="L1467" i="4"/>
  <c r="L1721" i="4"/>
  <c r="L1723" i="4"/>
  <c r="L1202" i="4"/>
  <c r="L1213" i="4"/>
  <c r="L1194" i="4"/>
  <c r="L1198" i="4"/>
  <c r="L1206" i="4"/>
  <c r="L1199" i="4"/>
  <c r="L946" i="4"/>
  <c r="L932" i="4"/>
  <c r="L944" i="4"/>
  <c r="L928" i="4"/>
  <c r="L945" i="4"/>
  <c r="L935" i="4"/>
  <c r="L1469" i="4"/>
  <c r="L1456" i="4"/>
  <c r="L1477" i="4"/>
  <c r="L1462" i="4"/>
  <c r="L1455" i="4"/>
  <c r="L1471" i="4"/>
  <c r="L1720" i="4"/>
  <c r="L1732" i="4"/>
  <c r="L1733" i="4"/>
  <c r="L1726" i="4"/>
  <c r="L1734" i="4"/>
  <c r="L1727" i="4"/>
  <c r="G923" i="4"/>
  <c r="G912" i="4"/>
  <c r="G882" i="4"/>
  <c r="G1163" i="4"/>
  <c r="L1179" i="4"/>
  <c r="L1444" i="4"/>
  <c r="L926" i="4"/>
  <c r="L903" i="4"/>
  <c r="L1175" i="4"/>
  <c r="L1188" i="4"/>
  <c r="L1182" i="4"/>
  <c r="L1443" i="4"/>
  <c r="L1454" i="4"/>
  <c r="L1433" i="4"/>
  <c r="L1214" i="4"/>
  <c r="L1211" i="4"/>
  <c r="L938" i="4"/>
  <c r="L931" i="4"/>
  <c r="L1458" i="4"/>
  <c r="L1457" i="4"/>
  <c r="L1736" i="4"/>
  <c r="L1208" i="4"/>
  <c r="L1200" i="4"/>
  <c r="L1212" i="4"/>
  <c r="L930" i="4"/>
  <c r="L949" i="4"/>
  <c r="L929" i="4"/>
  <c r="L950" i="4"/>
  <c r="L939" i="4"/>
  <c r="L1474" i="4"/>
  <c r="L1461" i="4"/>
  <c r="L1460" i="4"/>
  <c r="L1468" i="4"/>
  <c r="L1459" i="4"/>
  <c r="L1475" i="4"/>
  <c r="L1730" i="4"/>
  <c r="L1742" i="4"/>
  <c r="L1738" i="4"/>
  <c r="L1737" i="4"/>
  <c r="L1740" i="4"/>
  <c r="L1731" i="4"/>
  <c r="L1439" i="4"/>
  <c r="L1438" i="4"/>
  <c r="L1448" i="4"/>
  <c r="L915" i="4"/>
  <c r="L917" i="4"/>
  <c r="L910" i="4"/>
  <c r="L1169" i="4"/>
  <c r="L1447" i="4"/>
  <c r="L1442" i="4"/>
  <c r="L913" i="4"/>
  <c r="L919" i="4"/>
  <c r="L1183" i="4"/>
  <c r="L1174" i="4"/>
  <c r="L1173" i="4"/>
  <c r="L1451" i="4"/>
  <c r="L1441" i="4"/>
  <c r="L1449" i="4"/>
  <c r="L911" i="4"/>
  <c r="L906" i="4"/>
  <c r="L914" i="4"/>
  <c r="G880" i="4"/>
  <c r="G883" i="4"/>
  <c r="L1190" i="4"/>
  <c r="L1431" i="4"/>
  <c r="L908" i="4"/>
  <c r="G885" i="4"/>
  <c r="G879" i="4"/>
  <c r="G1154" i="4"/>
  <c r="G1147" i="4"/>
  <c r="G946" i="4"/>
  <c r="G932" i="4"/>
  <c r="G928" i="4"/>
  <c r="J1763" i="4"/>
  <c r="J1759" i="4"/>
  <c r="J1755" i="4"/>
  <c r="J1751" i="4"/>
  <c r="J1747" i="4"/>
  <c r="J1743" i="4"/>
  <c r="J1766" i="4"/>
  <c r="J1761" i="4"/>
  <c r="J1756" i="4"/>
  <c r="J1750" i="4"/>
  <c r="J1745" i="4"/>
  <c r="J1764" i="4"/>
  <c r="J1758" i="4"/>
  <c r="J1748" i="4"/>
  <c r="J1757" i="4"/>
  <c r="J1746" i="4"/>
  <c r="J1765" i="4"/>
  <c r="J1760" i="4"/>
  <c r="J1754" i="4"/>
  <c r="J1749" i="4"/>
  <c r="J1744" i="4"/>
  <c r="J1753" i="4"/>
  <c r="J1762" i="4"/>
  <c r="J1752" i="4"/>
  <c r="G7577" i="4"/>
  <c r="AG7589" i="4"/>
  <c r="G1456" i="4"/>
  <c r="G1471" i="4"/>
  <c r="G1726" i="4"/>
  <c r="H18" i="6"/>
  <c r="G949" i="4"/>
  <c r="G1474" i="4"/>
  <c r="G1459" i="4"/>
  <c r="G1738" i="4"/>
  <c r="G1213" i="4"/>
  <c r="G1199" i="4"/>
  <c r="J1235" i="4"/>
  <c r="J1231" i="4"/>
  <c r="J1227" i="4"/>
  <c r="J1223" i="4"/>
  <c r="J1219" i="4"/>
  <c r="J1215" i="4"/>
  <c r="J1238" i="4"/>
  <c r="J1233" i="4"/>
  <c r="J1228" i="4"/>
  <c r="J1222" i="4"/>
  <c r="J1217" i="4"/>
  <c r="J1230" i="4"/>
  <c r="J1220" i="4"/>
  <c r="J1237" i="4"/>
  <c r="J1232" i="4"/>
  <c r="J1226" i="4"/>
  <c r="J1221" i="4"/>
  <c r="J1216" i="4"/>
  <c r="J1236" i="4"/>
  <c r="J1225" i="4"/>
  <c r="J1234" i="4"/>
  <c r="J1224" i="4"/>
  <c r="J1229" i="4"/>
  <c r="J1218" i="4"/>
  <c r="G7555" i="4"/>
  <c r="AG7567" i="4"/>
  <c r="AG7556" i="4"/>
  <c r="G1208" i="4"/>
  <c r="J1499" i="4"/>
  <c r="J1495" i="4"/>
  <c r="J1491" i="4"/>
  <c r="J1487" i="4"/>
  <c r="J1483" i="4"/>
  <c r="J1479" i="4"/>
  <c r="J1500" i="4"/>
  <c r="J1494" i="4"/>
  <c r="J1489" i="4"/>
  <c r="J1484" i="4"/>
  <c r="J1492" i="4"/>
  <c r="J1481" i="4"/>
  <c r="J1496" i="4"/>
  <c r="J1490" i="4"/>
  <c r="J1480" i="4"/>
  <c r="J1498" i="4"/>
  <c r="J1493" i="4"/>
  <c r="J1488" i="4"/>
  <c r="J1482" i="4"/>
  <c r="J1502" i="4"/>
  <c r="J1497" i="4"/>
  <c r="J1486" i="4"/>
  <c r="J1501" i="4"/>
  <c r="J1485" i="4"/>
  <c r="G7566" i="4"/>
  <c r="AG7578" i="4"/>
  <c r="L1191" i="4"/>
  <c r="L17" i="6"/>
  <c r="J971" i="4"/>
  <c r="J967" i="4"/>
  <c r="J963" i="4"/>
  <c r="J959" i="4"/>
  <c r="J955" i="4"/>
  <c r="J951" i="4"/>
  <c r="J972" i="4"/>
  <c r="J966" i="4"/>
  <c r="J961" i="4"/>
  <c r="J956" i="4"/>
  <c r="J960" i="4"/>
  <c r="J969" i="4"/>
  <c r="J958" i="4"/>
  <c r="J970" i="4"/>
  <c r="J965" i="4"/>
  <c r="J954" i="4"/>
  <c r="J974" i="4"/>
  <c r="J964" i="4"/>
  <c r="J953" i="4"/>
  <c r="J957" i="4"/>
  <c r="J968" i="4"/>
  <c r="J973" i="4"/>
  <c r="J952" i="4"/>
  <c r="J962" i="4"/>
  <c r="G7544" i="4"/>
  <c r="AG7545" i="4"/>
  <c r="J2027" i="4"/>
  <c r="J2023" i="4"/>
  <c r="J2019" i="4"/>
  <c r="J2015" i="4"/>
  <c r="J2011" i="4"/>
  <c r="J2007" i="4"/>
  <c r="J2026" i="4"/>
  <c r="J2021" i="4"/>
  <c r="J2016" i="4"/>
  <c r="J2010" i="4"/>
  <c r="J2028" i="4"/>
  <c r="J2020" i="4"/>
  <c r="J2013" i="4"/>
  <c r="J2030" i="4"/>
  <c r="J2017" i="4"/>
  <c r="J2009" i="4"/>
  <c r="J2022" i="4"/>
  <c r="J2008" i="4"/>
  <c r="J2025" i="4"/>
  <c r="J2018" i="4"/>
  <c r="J2012" i="4"/>
  <c r="J2024" i="4"/>
  <c r="J2029" i="4"/>
  <c r="J2014" i="4"/>
  <c r="G7588" i="4"/>
  <c r="AG7600" i="4"/>
  <c r="G948" i="4"/>
  <c r="G931" i="4"/>
  <c r="G1478" i="4"/>
  <c r="G1467" i="4"/>
  <c r="G940" i="4" l="1"/>
  <c r="G1731" i="4"/>
  <c r="G930" i="4"/>
  <c r="G1468" i="4"/>
  <c r="G1734" i="4"/>
  <c r="G1720" i="4"/>
  <c r="G1477" i="4"/>
  <c r="G945" i="4"/>
  <c r="G1194" i="4"/>
  <c r="G1721" i="4"/>
  <c r="G1201" i="4"/>
  <c r="G1736" i="4"/>
  <c r="G938" i="4"/>
  <c r="G1742" i="4"/>
  <c r="G939" i="4"/>
  <c r="G1740" i="4"/>
  <c r="G1462" i="4"/>
  <c r="G1198" i="4"/>
  <c r="G1723" i="4"/>
  <c r="G1210" i="4"/>
  <c r="G1730" i="4"/>
  <c r="G1460" i="4"/>
  <c r="G950" i="4"/>
  <c r="G1212" i="4"/>
  <c r="G1457" i="4"/>
  <c r="G1211" i="4"/>
  <c r="G1727" i="4"/>
  <c r="G1732" i="4"/>
  <c r="G935" i="4"/>
  <c r="G1739" i="4"/>
  <c r="G1733" i="4"/>
  <c r="G1455" i="4"/>
  <c r="G1469" i="4"/>
  <c r="G1206" i="4"/>
  <c r="G1202" i="4"/>
  <c r="G1472" i="4"/>
  <c r="G1728" i="4"/>
  <c r="G1458" i="4"/>
  <c r="G1214" i="4"/>
  <c r="G1737" i="4"/>
  <c r="G1475" i="4"/>
  <c r="G1461" i="4"/>
  <c r="G929" i="4"/>
  <c r="G944" i="4"/>
  <c r="G1200" i="4"/>
  <c r="L2014" i="4"/>
  <c r="L2018" i="4"/>
  <c r="L2009" i="4"/>
  <c r="L2020" i="4"/>
  <c r="L2021" i="4"/>
  <c r="L2015" i="4"/>
  <c r="L2029" i="4"/>
  <c r="L2025" i="4"/>
  <c r="L2017" i="4"/>
  <c r="L2028" i="4"/>
  <c r="L2026" i="4"/>
  <c r="L2019" i="4"/>
  <c r="L968" i="4"/>
  <c r="L974" i="4"/>
  <c r="L958" i="4"/>
  <c r="L961" i="4"/>
  <c r="L955" i="4"/>
  <c r="L971" i="4"/>
  <c r="L1486" i="4"/>
  <c r="L1488" i="4"/>
  <c r="L1490" i="4"/>
  <c r="L1484" i="4"/>
  <c r="L1479" i="4"/>
  <c r="L1495" i="4"/>
  <c r="L1229" i="4"/>
  <c r="L1236" i="4"/>
  <c r="L1232" i="4"/>
  <c r="L1217" i="4"/>
  <c r="L1238" i="4"/>
  <c r="L1227" i="4"/>
  <c r="L1744" i="4"/>
  <c r="L1765" i="4"/>
  <c r="L1758" i="4"/>
  <c r="L1756" i="4"/>
  <c r="L1747" i="4"/>
  <c r="L1763" i="4"/>
  <c r="L1719" i="4"/>
  <c r="L1725" i="4"/>
  <c r="L1741" i="4"/>
  <c r="L1473" i="4"/>
  <c r="L1466" i="4"/>
  <c r="L1464" i="4"/>
  <c r="L927" i="4"/>
  <c r="L937" i="4"/>
  <c r="L941" i="4"/>
  <c r="L1196" i="4"/>
  <c r="L1204" i="4"/>
  <c r="L942" i="4"/>
  <c r="L1209" i="4"/>
  <c r="L1729" i="4"/>
  <c r="L947" i="4"/>
  <c r="L1195" i="4"/>
  <c r="G914" i="4"/>
  <c r="G1441" i="4"/>
  <c r="G1183" i="4"/>
  <c r="G1447" i="4"/>
  <c r="G915" i="4"/>
  <c r="G1443" i="4"/>
  <c r="G903" i="4"/>
  <c r="L2024" i="4"/>
  <c r="L2008" i="4"/>
  <c r="L2030" i="4"/>
  <c r="L2010" i="4"/>
  <c r="L2007" i="4"/>
  <c r="L2023" i="4"/>
  <c r="L962" i="4"/>
  <c r="L957" i="4"/>
  <c r="L954" i="4"/>
  <c r="L969" i="4"/>
  <c r="L966" i="4"/>
  <c r="L959" i="4"/>
  <c r="L1497" i="4"/>
  <c r="L1493" i="4"/>
  <c r="L1496" i="4"/>
  <c r="L1489" i="4"/>
  <c r="L1483" i="4"/>
  <c r="L1499" i="4"/>
  <c r="L1224" i="4"/>
  <c r="L1216" i="4"/>
  <c r="L1237" i="4"/>
  <c r="L1222" i="4"/>
  <c r="L1215" i="4"/>
  <c r="L1231" i="4"/>
  <c r="L1752" i="4"/>
  <c r="L1749" i="4"/>
  <c r="L1746" i="4"/>
  <c r="L1764" i="4"/>
  <c r="L1761" i="4"/>
  <c r="L1751" i="4"/>
  <c r="G908" i="4"/>
  <c r="G906" i="4"/>
  <c r="G1451" i="4"/>
  <c r="G919" i="4"/>
  <c r="G1169" i="4"/>
  <c r="G1448" i="4"/>
  <c r="G1182" i="4"/>
  <c r="G926" i="4"/>
  <c r="L2012" i="4"/>
  <c r="L2022" i="4"/>
  <c r="L2013" i="4"/>
  <c r="L2016" i="4"/>
  <c r="L2011" i="4"/>
  <c r="L2027" i="4"/>
  <c r="L952" i="4"/>
  <c r="L953" i="4"/>
  <c r="L965" i="4"/>
  <c r="L960" i="4"/>
  <c r="L972" i="4"/>
  <c r="L963" i="4"/>
  <c r="L1485" i="4"/>
  <c r="L1502" i="4"/>
  <c r="L1498" i="4"/>
  <c r="L1481" i="4"/>
  <c r="L1494" i="4"/>
  <c r="L1487" i="4"/>
  <c r="L1234" i="4"/>
  <c r="L1221" i="4"/>
  <c r="L1220" i="4"/>
  <c r="L1228" i="4"/>
  <c r="L1219" i="4"/>
  <c r="L1235" i="4"/>
  <c r="L1762" i="4"/>
  <c r="L1754" i="4"/>
  <c r="L1757" i="4"/>
  <c r="L1745" i="4"/>
  <c r="L1766" i="4"/>
  <c r="L1755" i="4"/>
  <c r="L1735" i="4"/>
  <c r="L1724" i="4"/>
  <c r="L1722" i="4"/>
  <c r="L1463" i="4"/>
  <c r="L1470" i="4"/>
  <c r="L1465" i="4"/>
  <c r="L943" i="4"/>
  <c r="L934" i="4"/>
  <c r="L933" i="4"/>
  <c r="L1207" i="4"/>
  <c r="L1205" i="4"/>
  <c r="L1197" i="4"/>
  <c r="L1203" i="4"/>
  <c r="L1193" i="4"/>
  <c r="L1476" i="4"/>
  <c r="L936" i="4"/>
  <c r="L1192" i="4"/>
  <c r="G1431" i="4"/>
  <c r="G911" i="4"/>
  <c r="G1173" i="4"/>
  <c r="G913" i="4"/>
  <c r="G910" i="4"/>
  <c r="G1438" i="4"/>
  <c r="G1433" i="4"/>
  <c r="G1188" i="4"/>
  <c r="G1444" i="4"/>
  <c r="G1190" i="4"/>
  <c r="G1449" i="4"/>
  <c r="G1174" i="4"/>
  <c r="G1442" i="4"/>
  <c r="G917" i="4"/>
  <c r="G1439" i="4"/>
  <c r="G1454" i="4"/>
  <c r="G1175" i="4"/>
  <c r="G1179" i="4"/>
  <c r="G2029" i="4"/>
  <c r="G968" i="4"/>
  <c r="G1191" i="4"/>
  <c r="J2051" i="4"/>
  <c r="J2047" i="4"/>
  <c r="J2043" i="4"/>
  <c r="J2039" i="4"/>
  <c r="J2035" i="4"/>
  <c r="J2031" i="4"/>
  <c r="J2053" i="4"/>
  <c r="J2048" i="4"/>
  <c r="J2042" i="4"/>
  <c r="J2037" i="4"/>
  <c r="J2032" i="4"/>
  <c r="J2049" i="4"/>
  <c r="J2041" i="4"/>
  <c r="J2034" i="4"/>
  <c r="J2045" i="4"/>
  <c r="J2050" i="4"/>
  <c r="J2036" i="4"/>
  <c r="J2054" i="4"/>
  <c r="J2046" i="4"/>
  <c r="J2040" i="4"/>
  <c r="J2033" i="4"/>
  <c r="J2052" i="4"/>
  <c r="J2038" i="4"/>
  <c r="J2044" i="4"/>
  <c r="G7589" i="4"/>
  <c r="AG7601" i="4"/>
  <c r="G2015" i="4"/>
  <c r="G959" i="4"/>
  <c r="J1787" i="4"/>
  <c r="J1783" i="4"/>
  <c r="J1779" i="4"/>
  <c r="J1775" i="4"/>
  <c r="J1771" i="4"/>
  <c r="J1767" i="4"/>
  <c r="J1788" i="4"/>
  <c r="J1782" i="4"/>
  <c r="J1777" i="4"/>
  <c r="J1772" i="4"/>
  <c r="J1785" i="4"/>
  <c r="J1774" i="4"/>
  <c r="J1789" i="4"/>
  <c r="J1778" i="4"/>
  <c r="J1768" i="4"/>
  <c r="J1786" i="4"/>
  <c r="J1781" i="4"/>
  <c r="J1776" i="4"/>
  <c r="J1770" i="4"/>
  <c r="J1790" i="4"/>
  <c r="J1780" i="4"/>
  <c r="J1769" i="4"/>
  <c r="J1784" i="4"/>
  <c r="J1773" i="4"/>
  <c r="G7578" i="4"/>
  <c r="AG7590" i="4"/>
  <c r="G1488" i="4"/>
  <c r="G1490" i="4"/>
  <c r="G1495" i="4"/>
  <c r="J1259" i="4"/>
  <c r="J1255" i="4"/>
  <c r="J1251" i="4"/>
  <c r="J1247" i="4"/>
  <c r="J1243" i="4"/>
  <c r="J1239" i="4"/>
  <c r="J1260" i="4"/>
  <c r="J1254" i="4"/>
  <c r="J1249" i="4"/>
  <c r="J1244" i="4"/>
  <c r="J1262" i="4"/>
  <c r="J1252" i="4"/>
  <c r="J1241" i="4"/>
  <c r="J1258" i="4"/>
  <c r="J1253" i="4"/>
  <c r="J1248" i="4"/>
  <c r="J1242" i="4"/>
  <c r="J1257" i="4"/>
  <c r="J1246" i="4"/>
  <c r="J1256" i="4"/>
  <c r="J1240" i="4"/>
  <c r="J1250" i="4"/>
  <c r="J1245" i="4"/>
  <c r="J1261" i="4"/>
  <c r="G7556" i="4"/>
  <c r="AG7557" i="4"/>
  <c r="AG7568" i="4"/>
  <c r="G1763" i="4"/>
  <c r="J2315" i="4"/>
  <c r="J2311" i="4"/>
  <c r="J2307" i="4"/>
  <c r="J2303" i="4"/>
  <c r="J2299" i="4"/>
  <c r="J2295" i="4"/>
  <c r="J2314" i="4"/>
  <c r="J2309" i="4"/>
  <c r="J2304" i="4"/>
  <c r="J2298" i="4"/>
  <c r="J2318" i="4"/>
  <c r="J2313" i="4"/>
  <c r="J2308" i="4"/>
  <c r="J2302" i="4"/>
  <c r="J2297" i="4"/>
  <c r="J2312" i="4"/>
  <c r="J2301" i="4"/>
  <c r="J2306" i="4"/>
  <c r="J2305" i="4"/>
  <c r="J2310" i="4"/>
  <c r="J2300" i="4"/>
  <c r="J2317" i="4"/>
  <c r="J2296" i="4"/>
  <c r="J2316" i="4"/>
  <c r="G7600" i="4"/>
  <c r="AG7612" i="4"/>
  <c r="G2008" i="4"/>
  <c r="G2027" i="4"/>
  <c r="G963" i="4"/>
  <c r="L18" i="6"/>
  <c r="J1523" i="4"/>
  <c r="J1519" i="4"/>
  <c r="J1515" i="4"/>
  <c r="J1511" i="4"/>
  <c r="J1507" i="4"/>
  <c r="J1503" i="4"/>
  <c r="J1526" i="4"/>
  <c r="J1521" i="4"/>
  <c r="J1516" i="4"/>
  <c r="J1510" i="4"/>
  <c r="J1505" i="4"/>
  <c r="J1518" i="4"/>
  <c r="J1508" i="4"/>
  <c r="J1517" i="4"/>
  <c r="J1506" i="4"/>
  <c r="J1525" i="4"/>
  <c r="J1520" i="4"/>
  <c r="J1514" i="4"/>
  <c r="J1509" i="4"/>
  <c r="J1504" i="4"/>
  <c r="J1524" i="4"/>
  <c r="J1513" i="4"/>
  <c r="J1522" i="4"/>
  <c r="J1512" i="4"/>
  <c r="G7567" i="4"/>
  <c r="AG7579" i="4"/>
  <c r="H19" i="6"/>
  <c r="G1749" i="4"/>
  <c r="J995" i="4"/>
  <c r="J991" i="4"/>
  <c r="J987" i="4"/>
  <c r="J983" i="4"/>
  <c r="J979" i="4"/>
  <c r="J975" i="4"/>
  <c r="J998" i="4"/>
  <c r="J993" i="4"/>
  <c r="J988" i="4"/>
  <c r="J982" i="4"/>
  <c r="J977" i="4"/>
  <c r="J990" i="4"/>
  <c r="J980" i="4"/>
  <c r="J997" i="4"/>
  <c r="J992" i="4"/>
  <c r="J986" i="4"/>
  <c r="J981" i="4"/>
  <c r="J976" i="4"/>
  <c r="J996" i="4"/>
  <c r="J985" i="4"/>
  <c r="J978" i="4"/>
  <c r="J984" i="4"/>
  <c r="J994" i="4"/>
  <c r="J989" i="4"/>
  <c r="G7545" i="4"/>
  <c r="AG7546" i="4"/>
  <c r="G1502" i="4"/>
  <c r="G1235" i="4"/>
  <c r="G1755" i="4"/>
  <c r="G1745" i="4" l="1"/>
  <c r="G1751" i="4"/>
  <c r="G2016" i="4"/>
  <c r="G2014" i="4"/>
  <c r="G1229" i="4"/>
  <c r="G955" i="4"/>
  <c r="G969" i="4"/>
  <c r="G2017" i="4"/>
  <c r="G1221" i="4"/>
  <c r="G1499" i="4"/>
  <c r="G953" i="4"/>
  <c r="G1758" i="4"/>
  <c r="G1481" i="4"/>
  <c r="G2021" i="4"/>
  <c r="G1222" i="4"/>
  <c r="G1493" i="4"/>
  <c r="G1238" i="4"/>
  <c r="G2023" i="4"/>
  <c r="G1766" i="4"/>
  <c r="G1762" i="4"/>
  <c r="G1220" i="4"/>
  <c r="G1494" i="4"/>
  <c r="G1485" i="4"/>
  <c r="G965" i="4"/>
  <c r="G2011" i="4"/>
  <c r="G2012" i="4"/>
  <c r="G1746" i="4"/>
  <c r="G1215" i="4"/>
  <c r="G1224" i="4"/>
  <c r="G1496" i="4"/>
  <c r="G966" i="4"/>
  <c r="G962" i="4"/>
  <c r="G2030" i="4"/>
  <c r="G1756" i="4"/>
  <c r="G1227" i="4"/>
  <c r="G1236" i="4"/>
  <c r="G1484" i="4"/>
  <c r="G971" i="4"/>
  <c r="G974" i="4"/>
  <c r="G2028" i="4"/>
  <c r="G2018" i="4"/>
  <c r="G1754" i="4"/>
  <c r="G1228" i="4"/>
  <c r="G1487" i="4"/>
  <c r="G960" i="4"/>
  <c r="G2022" i="4"/>
  <c r="G1764" i="4"/>
  <c r="G1231" i="4"/>
  <c r="G1216" i="4"/>
  <c r="G1489" i="4"/>
  <c r="G957" i="4"/>
  <c r="G2010" i="4"/>
  <c r="G1479" i="4"/>
  <c r="G1486" i="4"/>
  <c r="G958" i="4"/>
  <c r="G2026" i="4"/>
  <c r="G1757" i="4"/>
  <c r="G1219" i="4"/>
  <c r="G1234" i="4"/>
  <c r="G1498" i="4"/>
  <c r="G2024" i="4"/>
  <c r="G1765" i="4"/>
  <c r="G1217" i="4"/>
  <c r="G961" i="4"/>
  <c r="G2019" i="4"/>
  <c r="G2025" i="4"/>
  <c r="G2020" i="4"/>
  <c r="G2009" i="4"/>
  <c r="G1761" i="4"/>
  <c r="G1752" i="4"/>
  <c r="G1483" i="4"/>
  <c r="G1497" i="4"/>
  <c r="G2007" i="4"/>
  <c r="G1237" i="4"/>
  <c r="G972" i="4"/>
  <c r="G952" i="4"/>
  <c r="G2013" i="4"/>
  <c r="G1747" i="4"/>
  <c r="G1744" i="4"/>
  <c r="G1232" i="4"/>
  <c r="G954" i="4"/>
  <c r="L981" i="4"/>
  <c r="L988" i="4"/>
  <c r="L995" i="4"/>
  <c r="L1509" i="4"/>
  <c r="L1505" i="4"/>
  <c r="L1515" i="4"/>
  <c r="L2300" i="4"/>
  <c r="L2308" i="4"/>
  <c r="L2299" i="4"/>
  <c r="L1256" i="4"/>
  <c r="L989" i="4"/>
  <c r="L985" i="4"/>
  <c r="L986" i="4"/>
  <c r="L990" i="4"/>
  <c r="L993" i="4"/>
  <c r="L983" i="4"/>
  <c r="L1513" i="4"/>
  <c r="L1514" i="4"/>
  <c r="L1517" i="4"/>
  <c r="L1510" i="4"/>
  <c r="L1503" i="4"/>
  <c r="L1519" i="4"/>
  <c r="L2316" i="4"/>
  <c r="L2310" i="4"/>
  <c r="L2312" i="4"/>
  <c r="L2313" i="4"/>
  <c r="L2309" i="4"/>
  <c r="L2303" i="4"/>
  <c r="L1245" i="4"/>
  <c r="L1246" i="4"/>
  <c r="L1253" i="4"/>
  <c r="L1262" i="4"/>
  <c r="L1260" i="4"/>
  <c r="L1251" i="4"/>
  <c r="L1780" i="4"/>
  <c r="L1781" i="4"/>
  <c r="L1789" i="4"/>
  <c r="L1777" i="4"/>
  <c r="L1771" i="4"/>
  <c r="L1787" i="4"/>
  <c r="L2033" i="4"/>
  <c r="L2036" i="4"/>
  <c r="L2041" i="4"/>
  <c r="L2042" i="4"/>
  <c r="L2035" i="4"/>
  <c r="L2051" i="4"/>
  <c r="L1759" i="4"/>
  <c r="L1750" i="4"/>
  <c r="L1760" i="4"/>
  <c r="L1223" i="4"/>
  <c r="L1230" i="4"/>
  <c r="L1225" i="4"/>
  <c r="L1491" i="4"/>
  <c r="L1492" i="4"/>
  <c r="L1482" i="4"/>
  <c r="L967" i="4"/>
  <c r="L956" i="4"/>
  <c r="L964" i="4"/>
  <c r="G1193" i="4"/>
  <c r="G1207" i="4"/>
  <c r="G1465" i="4"/>
  <c r="G1724" i="4"/>
  <c r="G1195" i="4"/>
  <c r="G942" i="4"/>
  <c r="G937" i="4"/>
  <c r="G1473" i="4"/>
  <c r="L994" i="4"/>
  <c r="L992" i="4"/>
  <c r="L998" i="4"/>
  <c r="L1524" i="4"/>
  <c r="L1508" i="4"/>
  <c r="L1507" i="4"/>
  <c r="L2296" i="4"/>
  <c r="L2297" i="4"/>
  <c r="L2307" i="4"/>
  <c r="L1250" i="4"/>
  <c r="L1258" i="4"/>
  <c r="L1239" i="4"/>
  <c r="L1255" i="4"/>
  <c r="L1773" i="4"/>
  <c r="L1790" i="4"/>
  <c r="L1786" i="4"/>
  <c r="L1774" i="4"/>
  <c r="L1782" i="4"/>
  <c r="L1775" i="4"/>
  <c r="L2044" i="4"/>
  <c r="L2040" i="4"/>
  <c r="L2050" i="4"/>
  <c r="L2049" i="4"/>
  <c r="L2048" i="4"/>
  <c r="L2039" i="4"/>
  <c r="G1192" i="4"/>
  <c r="G1203" i="4"/>
  <c r="G933" i="4"/>
  <c r="G1470" i="4"/>
  <c r="G1735" i="4"/>
  <c r="G947" i="4"/>
  <c r="G1204" i="4"/>
  <c r="G927" i="4"/>
  <c r="G1741" i="4"/>
  <c r="L996" i="4"/>
  <c r="L977" i="4"/>
  <c r="L987" i="4"/>
  <c r="L1520" i="4"/>
  <c r="L1516" i="4"/>
  <c r="L1523" i="4"/>
  <c r="L2305" i="4"/>
  <c r="L2318" i="4"/>
  <c r="L2314" i="4"/>
  <c r="L1257" i="4"/>
  <c r="L1244" i="4"/>
  <c r="L984" i="4"/>
  <c r="L976" i="4"/>
  <c r="L997" i="4"/>
  <c r="L982" i="4"/>
  <c r="L975" i="4"/>
  <c r="L991" i="4"/>
  <c r="L1512" i="4"/>
  <c r="L1504" i="4"/>
  <c r="L1525" i="4"/>
  <c r="L1518" i="4"/>
  <c r="L1521" i="4"/>
  <c r="L1511" i="4"/>
  <c r="L2317" i="4"/>
  <c r="L2306" i="4"/>
  <c r="L2302" i="4"/>
  <c r="L2298" i="4"/>
  <c r="L2295" i="4"/>
  <c r="L2311" i="4"/>
  <c r="L1240" i="4"/>
  <c r="L1242" i="4"/>
  <c r="L1241" i="4"/>
  <c r="L1249" i="4"/>
  <c r="L1243" i="4"/>
  <c r="L1259" i="4"/>
  <c r="L1784" i="4"/>
  <c r="L1770" i="4"/>
  <c r="L1768" i="4"/>
  <c r="L1785" i="4"/>
  <c r="L1788" i="4"/>
  <c r="L1779" i="4"/>
  <c r="L2038" i="4"/>
  <c r="L2046" i="4"/>
  <c r="L2045" i="4"/>
  <c r="L2032" i="4"/>
  <c r="L2053" i="4"/>
  <c r="L2043" i="4"/>
  <c r="L1743" i="4"/>
  <c r="L1748" i="4"/>
  <c r="L1753" i="4"/>
  <c r="L1233" i="4"/>
  <c r="L1226" i="4"/>
  <c r="L1218" i="4"/>
  <c r="L1500" i="4"/>
  <c r="L1480" i="4"/>
  <c r="L1501" i="4"/>
  <c r="L951" i="4"/>
  <c r="L970" i="4"/>
  <c r="L973" i="4"/>
  <c r="G936" i="4"/>
  <c r="G1197" i="4"/>
  <c r="G934" i="4"/>
  <c r="G1463" i="4"/>
  <c r="G1729" i="4"/>
  <c r="G1196" i="4"/>
  <c r="G1464" i="4"/>
  <c r="G1725" i="4"/>
  <c r="L978" i="4"/>
  <c r="L980" i="4"/>
  <c r="L979" i="4"/>
  <c r="L1522" i="4"/>
  <c r="L1506" i="4"/>
  <c r="L1526" i="4"/>
  <c r="L2301" i="4"/>
  <c r="L2304" i="4"/>
  <c r="L2315" i="4"/>
  <c r="L1261" i="4"/>
  <c r="L1248" i="4"/>
  <c r="L1252" i="4"/>
  <c r="L1254" i="4"/>
  <c r="L1247" i="4"/>
  <c r="L1769" i="4"/>
  <c r="L1776" i="4"/>
  <c r="L1778" i="4"/>
  <c r="L1772" i="4"/>
  <c r="L1767" i="4"/>
  <c r="L1783" i="4"/>
  <c r="L2052" i="4"/>
  <c r="L2054" i="4"/>
  <c r="L2034" i="4"/>
  <c r="L2037" i="4"/>
  <c r="L2031" i="4"/>
  <c r="L2047" i="4"/>
  <c r="G1476" i="4"/>
  <c r="G1205" i="4"/>
  <c r="G943" i="4"/>
  <c r="G1722" i="4"/>
  <c r="G1209" i="4"/>
  <c r="G941" i="4"/>
  <c r="G1466" i="4"/>
  <c r="G1719" i="4"/>
  <c r="J1019" i="4"/>
  <c r="J1015" i="4"/>
  <c r="J1011" i="4"/>
  <c r="J1007" i="4"/>
  <c r="J1003" i="4"/>
  <c r="J999" i="4"/>
  <c r="J1020" i="4"/>
  <c r="J1014" i="4"/>
  <c r="J1009" i="4"/>
  <c r="J1004" i="4"/>
  <c r="J1017" i="4"/>
  <c r="J1001" i="4"/>
  <c r="J1018" i="4"/>
  <c r="J1013" i="4"/>
  <c r="J1008" i="4"/>
  <c r="J1002" i="4"/>
  <c r="J1022" i="4"/>
  <c r="J1012" i="4"/>
  <c r="J1006" i="4"/>
  <c r="J1021" i="4"/>
  <c r="J1000" i="4"/>
  <c r="J1010" i="4"/>
  <c r="J1016" i="4"/>
  <c r="J1005" i="4"/>
  <c r="G7546" i="4"/>
  <c r="H20" i="6"/>
  <c r="G2296" i="4"/>
  <c r="G2305" i="4"/>
  <c r="J1283" i="4"/>
  <c r="J1279" i="4"/>
  <c r="J1275" i="4"/>
  <c r="J1271" i="4"/>
  <c r="J1267" i="4"/>
  <c r="J1263" i="4"/>
  <c r="J1286" i="4"/>
  <c r="J1281" i="4"/>
  <c r="J1276" i="4"/>
  <c r="J1270" i="4"/>
  <c r="J1265" i="4"/>
  <c r="J1284" i="4"/>
  <c r="J1278" i="4"/>
  <c r="J1273" i="4"/>
  <c r="J1285" i="4"/>
  <c r="J1280" i="4"/>
  <c r="J1274" i="4"/>
  <c r="J1269" i="4"/>
  <c r="J1264" i="4"/>
  <c r="J1268" i="4"/>
  <c r="J1277" i="4"/>
  <c r="J1266" i="4"/>
  <c r="J1282" i="4"/>
  <c r="J1272" i="4"/>
  <c r="G7557" i="4"/>
  <c r="AG7558" i="4"/>
  <c r="AG7569" i="4"/>
  <c r="G1774" i="4"/>
  <c r="G995" i="4"/>
  <c r="J2603" i="4"/>
  <c r="J2599" i="4"/>
  <c r="J2595" i="4"/>
  <c r="J2591" i="4"/>
  <c r="J2587" i="4"/>
  <c r="J2583" i="4"/>
  <c r="J2602" i="4"/>
  <c r="J2597" i="4"/>
  <c r="J2592" i="4"/>
  <c r="J2586" i="4"/>
  <c r="J2606" i="4"/>
  <c r="J2601" i="4"/>
  <c r="J2596" i="4"/>
  <c r="J2590" i="4"/>
  <c r="J2585" i="4"/>
  <c r="J2600" i="4"/>
  <c r="J2589" i="4"/>
  <c r="J2594" i="4"/>
  <c r="J2604" i="4"/>
  <c r="J2598" i="4"/>
  <c r="J2588" i="4"/>
  <c r="J2605" i="4"/>
  <c r="J2584" i="4"/>
  <c r="J2593" i="4"/>
  <c r="G7612" i="4"/>
  <c r="AG7624" i="4"/>
  <c r="G986" i="4"/>
  <c r="G993" i="4"/>
  <c r="J1811" i="4"/>
  <c r="J1807" i="4"/>
  <c r="J1803" i="4"/>
  <c r="J1799" i="4"/>
  <c r="J1795" i="4"/>
  <c r="J1791" i="4"/>
  <c r="J1813" i="4"/>
  <c r="J1808" i="4"/>
  <c r="J1802" i="4"/>
  <c r="J1797" i="4"/>
  <c r="J1814" i="4"/>
  <c r="J1806" i="4"/>
  <c r="J1800" i="4"/>
  <c r="J1793" i="4"/>
  <c r="J1810" i="4"/>
  <c r="J1796" i="4"/>
  <c r="J1801" i="4"/>
  <c r="J1812" i="4"/>
  <c r="J1805" i="4"/>
  <c r="J1798" i="4"/>
  <c r="J1792" i="4"/>
  <c r="J1804" i="4"/>
  <c r="J1809" i="4"/>
  <c r="J1794" i="4"/>
  <c r="G7579" i="4"/>
  <c r="AG7591" i="4"/>
  <c r="G1513" i="4"/>
  <c r="L19" i="6"/>
  <c r="J2075" i="4"/>
  <c r="J2071" i="4"/>
  <c r="J2067" i="4"/>
  <c r="J2063" i="4"/>
  <c r="J2059" i="4"/>
  <c r="J2055" i="4"/>
  <c r="J2074" i="4"/>
  <c r="J2069" i="4"/>
  <c r="J2064" i="4"/>
  <c r="J2058" i="4"/>
  <c r="J2077" i="4"/>
  <c r="J2070" i="4"/>
  <c r="J2062" i="4"/>
  <c r="J2056" i="4"/>
  <c r="J2066" i="4"/>
  <c r="J2060" i="4"/>
  <c r="J2078" i="4"/>
  <c r="J2065" i="4"/>
  <c r="J2076" i="4"/>
  <c r="J2068" i="4"/>
  <c r="J2061" i="4"/>
  <c r="J2073" i="4"/>
  <c r="J2072" i="4"/>
  <c r="J2057" i="4"/>
  <c r="G7590" i="4"/>
  <c r="AG7602" i="4"/>
  <c r="J2339" i="4"/>
  <c r="J2335" i="4"/>
  <c r="J2331" i="4"/>
  <c r="J2327" i="4"/>
  <c r="J2323" i="4"/>
  <c r="J2319" i="4"/>
  <c r="J2341" i="4"/>
  <c r="J2336" i="4"/>
  <c r="J2330" i="4"/>
  <c r="J2325" i="4"/>
  <c r="J2320" i="4"/>
  <c r="J2340" i="4"/>
  <c r="J2334" i="4"/>
  <c r="J2329" i="4"/>
  <c r="J2324" i="4"/>
  <c r="J2333" i="4"/>
  <c r="J2322" i="4"/>
  <c r="J2328" i="4"/>
  <c r="J2326" i="4"/>
  <c r="J2342" i="4"/>
  <c r="J2332" i="4"/>
  <c r="J2321" i="4"/>
  <c r="J2338" i="4"/>
  <c r="J2337" i="4"/>
  <c r="G7601" i="4"/>
  <c r="AG7613" i="4"/>
  <c r="G996" i="4"/>
  <c r="G2303" i="4"/>
  <c r="J1547" i="4"/>
  <c r="J1543" i="4"/>
  <c r="J1539" i="4"/>
  <c r="J1535" i="4"/>
  <c r="J1531" i="4"/>
  <c r="J1527" i="4"/>
  <c r="J1548" i="4"/>
  <c r="J1542" i="4"/>
  <c r="J1537" i="4"/>
  <c r="J1532" i="4"/>
  <c r="J1550" i="4"/>
  <c r="J1540" i="4"/>
  <c r="J1529" i="4"/>
  <c r="J1549" i="4"/>
  <c r="J1538" i="4"/>
  <c r="J1528" i="4"/>
  <c r="J1546" i="4"/>
  <c r="J1541" i="4"/>
  <c r="J1536" i="4"/>
  <c r="J1530" i="4"/>
  <c r="J1545" i="4"/>
  <c r="J1534" i="4"/>
  <c r="J1544" i="4"/>
  <c r="J1533" i="4"/>
  <c r="G7568" i="4"/>
  <c r="AG7580" i="4"/>
  <c r="G1262" i="4"/>
  <c r="G1771" i="4"/>
  <c r="G2033" i="4"/>
  <c r="G1516" i="4" l="1"/>
  <c r="G2049" i="4"/>
  <c r="G1258" i="4"/>
  <c r="G2314" i="4"/>
  <c r="G1789" i="4"/>
  <c r="G2035" i="4"/>
  <c r="G1260" i="4"/>
  <c r="G998" i="4"/>
  <c r="G1503" i="4"/>
  <c r="G1505" i="4"/>
  <c r="G1775" i="4"/>
  <c r="G1245" i="4"/>
  <c r="G2312" i="4"/>
  <c r="G2299" i="4"/>
  <c r="G981" i="4"/>
  <c r="G1790" i="4"/>
  <c r="G1518" i="4"/>
  <c r="G991" i="4"/>
  <c r="G976" i="4"/>
  <c r="G1525" i="4"/>
  <c r="G975" i="4"/>
  <c r="G984" i="4"/>
  <c r="G2318" i="4"/>
  <c r="G1520" i="4"/>
  <c r="G2050" i="4"/>
  <c r="G1782" i="4"/>
  <c r="G1773" i="4"/>
  <c r="G1250" i="4"/>
  <c r="G1507" i="4"/>
  <c r="G992" i="4"/>
  <c r="G2042" i="4"/>
  <c r="G1787" i="4"/>
  <c r="G1781" i="4"/>
  <c r="G2310" i="4"/>
  <c r="G1510" i="4"/>
  <c r="G983" i="4"/>
  <c r="G985" i="4"/>
  <c r="G2308" i="4"/>
  <c r="G1509" i="4"/>
  <c r="G1511" i="4"/>
  <c r="G1504" i="4"/>
  <c r="G982" i="4"/>
  <c r="G987" i="4"/>
  <c r="G2039" i="4"/>
  <c r="G2040" i="4"/>
  <c r="G1255" i="4"/>
  <c r="G2307" i="4"/>
  <c r="G1508" i="4"/>
  <c r="G994" i="4"/>
  <c r="G2041" i="4"/>
  <c r="G1780" i="4"/>
  <c r="G1253" i="4"/>
  <c r="G2309" i="4"/>
  <c r="G2316" i="4"/>
  <c r="G1517" i="4"/>
  <c r="G989" i="4"/>
  <c r="G2300" i="4"/>
  <c r="G1521" i="4"/>
  <c r="G1512" i="4"/>
  <c r="G997" i="4"/>
  <c r="G1523" i="4"/>
  <c r="G977" i="4"/>
  <c r="G2048" i="4"/>
  <c r="G2044" i="4"/>
  <c r="G1786" i="4"/>
  <c r="G1239" i="4"/>
  <c r="G2297" i="4"/>
  <c r="G1524" i="4"/>
  <c r="G2051" i="4"/>
  <c r="G2036" i="4"/>
  <c r="G1777" i="4"/>
  <c r="G1251" i="4"/>
  <c r="G1246" i="4"/>
  <c r="G2313" i="4"/>
  <c r="G1519" i="4"/>
  <c r="G1514" i="4"/>
  <c r="G990" i="4"/>
  <c r="G1256" i="4"/>
  <c r="G1515" i="4"/>
  <c r="G988" i="4"/>
  <c r="G2031" i="4"/>
  <c r="G2034" i="4"/>
  <c r="G2052" i="4"/>
  <c r="G1767" i="4"/>
  <c r="G1778" i="4"/>
  <c r="G1769" i="4"/>
  <c r="G1254" i="4"/>
  <c r="G1248" i="4"/>
  <c r="G2315" i="4"/>
  <c r="G2301" i="4"/>
  <c r="G1506" i="4"/>
  <c r="G979" i="4"/>
  <c r="G978" i="4"/>
  <c r="G2053" i="4"/>
  <c r="G2045" i="4"/>
  <c r="G2038" i="4"/>
  <c r="G1788" i="4"/>
  <c r="G1768" i="4"/>
  <c r="G1784" i="4"/>
  <c r="G1243" i="4"/>
  <c r="G1241" i="4"/>
  <c r="G1240" i="4"/>
  <c r="G2295" i="4"/>
  <c r="G2302" i="4"/>
  <c r="G2317" i="4"/>
  <c r="G1257" i="4"/>
  <c r="G2047" i="4"/>
  <c r="G2037" i="4"/>
  <c r="G2054" i="4"/>
  <c r="G1783" i="4"/>
  <c r="G1772" i="4"/>
  <c r="G1776" i="4"/>
  <c r="G1247" i="4"/>
  <c r="G1252" i="4"/>
  <c r="G1261" i="4"/>
  <c r="G2304" i="4"/>
  <c r="G1526" i="4"/>
  <c r="G1522" i="4"/>
  <c r="G980" i="4"/>
  <c r="G2043" i="4"/>
  <c r="G2032" i="4"/>
  <c r="G2046" i="4"/>
  <c r="G1779" i="4"/>
  <c r="G1785" i="4"/>
  <c r="G1770" i="4"/>
  <c r="G1259" i="4"/>
  <c r="G1249" i="4"/>
  <c r="G1242" i="4"/>
  <c r="G2311" i="4"/>
  <c r="G2298" i="4"/>
  <c r="G2306" i="4"/>
  <c r="G1244" i="4"/>
  <c r="L1544" i="4"/>
  <c r="L1538" i="4"/>
  <c r="L1548" i="4"/>
  <c r="L2322" i="4"/>
  <c r="L2330" i="4"/>
  <c r="L2339" i="4"/>
  <c r="L2076" i="4"/>
  <c r="L2077" i="4"/>
  <c r="L2067" i="4"/>
  <c r="L1809" i="4"/>
  <c r="L1810" i="4"/>
  <c r="L1813" i="4"/>
  <c r="L2589" i="4"/>
  <c r="L2592" i="4"/>
  <c r="L2603" i="4"/>
  <c r="L1268" i="4"/>
  <c r="L1284" i="4"/>
  <c r="L1281" i="4"/>
  <c r="L1016" i="4"/>
  <c r="L1008" i="4"/>
  <c r="L1020" i="4"/>
  <c r="L1534" i="4"/>
  <c r="L1541" i="4"/>
  <c r="L1549" i="4"/>
  <c r="L1532" i="4"/>
  <c r="L1527" i="4"/>
  <c r="L1543" i="4"/>
  <c r="L2337" i="4"/>
  <c r="L2342" i="4"/>
  <c r="L2333" i="4"/>
  <c r="L2340" i="4"/>
  <c r="L2336" i="4"/>
  <c r="L2327" i="4"/>
  <c r="L2073" i="4"/>
  <c r="L2065" i="4"/>
  <c r="L2056" i="4"/>
  <c r="L2058" i="4"/>
  <c r="L2055" i="4"/>
  <c r="L2071" i="4"/>
  <c r="L1804" i="4"/>
  <c r="L1812" i="4"/>
  <c r="L1793" i="4"/>
  <c r="L1797" i="4"/>
  <c r="L1791" i="4"/>
  <c r="L1807" i="4"/>
  <c r="L2593" i="4"/>
  <c r="L2598" i="4"/>
  <c r="L2600" i="4"/>
  <c r="L2601" i="4"/>
  <c r="L2597" i="4"/>
  <c r="L2591" i="4"/>
  <c r="L1282" i="4"/>
  <c r="L1264" i="4"/>
  <c r="L1285" i="4"/>
  <c r="L1265" i="4"/>
  <c r="L1286" i="4"/>
  <c r="L1275" i="4"/>
  <c r="L1010" i="4"/>
  <c r="L1012" i="4"/>
  <c r="L1013" i="4"/>
  <c r="L1004" i="4"/>
  <c r="L999" i="4"/>
  <c r="L1015" i="4"/>
  <c r="G951" i="4"/>
  <c r="G1218" i="4"/>
  <c r="G1748" i="4"/>
  <c r="G964" i="4"/>
  <c r="G1492" i="4"/>
  <c r="G1223" i="4"/>
  <c r="L1545" i="4"/>
  <c r="L1529" i="4"/>
  <c r="L1531" i="4"/>
  <c r="L2326" i="4"/>
  <c r="L2341" i="4"/>
  <c r="L2078" i="4"/>
  <c r="L2064" i="4"/>
  <c r="L2075" i="4"/>
  <c r="L1801" i="4"/>
  <c r="L1802" i="4"/>
  <c r="L1811" i="4"/>
  <c r="L2584" i="4"/>
  <c r="L2585" i="4"/>
  <c r="L2602" i="4"/>
  <c r="L1266" i="4"/>
  <c r="L1273" i="4"/>
  <c r="L1263" i="4"/>
  <c r="L1000" i="4"/>
  <c r="L1009" i="4"/>
  <c r="L1019" i="4"/>
  <c r="G1501" i="4"/>
  <c r="G1226" i="4"/>
  <c r="G1743" i="4"/>
  <c r="G956" i="4"/>
  <c r="G1491" i="4"/>
  <c r="G1760" i="4"/>
  <c r="L1546" i="4"/>
  <c r="L1537" i="4"/>
  <c r="L1547" i="4"/>
  <c r="L2338" i="4"/>
  <c r="L2324" i="4"/>
  <c r="L2320" i="4"/>
  <c r="L2331" i="4"/>
  <c r="L2061" i="4"/>
  <c r="L2062" i="4"/>
  <c r="L2059" i="4"/>
  <c r="L1792" i="4"/>
  <c r="L1800" i="4"/>
  <c r="L1795" i="4"/>
  <c r="L2604" i="4"/>
  <c r="L2606" i="4"/>
  <c r="L2595" i="4"/>
  <c r="L1269" i="4"/>
  <c r="L1270" i="4"/>
  <c r="L1279" i="4"/>
  <c r="L1022" i="4"/>
  <c r="L1018" i="4"/>
  <c r="L1003" i="4"/>
  <c r="L1533" i="4"/>
  <c r="L1530" i="4"/>
  <c r="L1528" i="4"/>
  <c r="L1540" i="4"/>
  <c r="L1542" i="4"/>
  <c r="L1535" i="4"/>
  <c r="L2321" i="4"/>
  <c r="L2328" i="4"/>
  <c r="L2329" i="4"/>
  <c r="L2325" i="4"/>
  <c r="L2319" i="4"/>
  <c r="L2335" i="4"/>
  <c r="L2057" i="4"/>
  <c r="L2068" i="4"/>
  <c r="L2060" i="4"/>
  <c r="L2070" i="4"/>
  <c r="L2069" i="4"/>
  <c r="L2063" i="4"/>
  <c r="L1794" i="4"/>
  <c r="L1798" i="4"/>
  <c r="L1796" i="4"/>
  <c r="L1806" i="4"/>
  <c r="L1808" i="4"/>
  <c r="L1799" i="4"/>
  <c r="L2605" i="4"/>
  <c r="L2594" i="4"/>
  <c r="L2590" i="4"/>
  <c r="L2586" i="4"/>
  <c r="L2583" i="4"/>
  <c r="L2599" i="4"/>
  <c r="L1277" i="4"/>
  <c r="L1274" i="4"/>
  <c r="L1278" i="4"/>
  <c r="L1276" i="4"/>
  <c r="L1267" i="4"/>
  <c r="L1283" i="4"/>
  <c r="L1005" i="4"/>
  <c r="L1021" i="4"/>
  <c r="L1002" i="4"/>
  <c r="L1001" i="4"/>
  <c r="L1014" i="4"/>
  <c r="L1007" i="4"/>
  <c r="G973" i="4"/>
  <c r="G1480" i="4"/>
  <c r="G1233" i="4"/>
  <c r="G967" i="4"/>
  <c r="G1225" i="4"/>
  <c r="G1750" i="4"/>
  <c r="L1536" i="4"/>
  <c r="L1550" i="4"/>
  <c r="L1539" i="4"/>
  <c r="L2332" i="4"/>
  <c r="L2334" i="4"/>
  <c r="L2323" i="4"/>
  <c r="L2072" i="4"/>
  <c r="L2066" i="4"/>
  <c r="L2074" i="4"/>
  <c r="L1805" i="4"/>
  <c r="L1814" i="4"/>
  <c r="L1803" i="4"/>
  <c r="L2588" i="4"/>
  <c r="L2596" i="4"/>
  <c r="L2587" i="4"/>
  <c r="L1272" i="4"/>
  <c r="L1280" i="4"/>
  <c r="L1271" i="4"/>
  <c r="L1006" i="4"/>
  <c r="L1017" i="4"/>
  <c r="L1011" i="4"/>
  <c r="G970" i="4"/>
  <c r="G1500" i="4"/>
  <c r="G1753" i="4"/>
  <c r="G1482" i="4"/>
  <c r="G1230" i="4"/>
  <c r="G1759" i="4"/>
  <c r="G1544" i="4"/>
  <c r="G1538" i="4"/>
  <c r="G1548" i="4"/>
  <c r="G2322" i="4"/>
  <c r="G2330" i="4"/>
  <c r="G2339" i="4"/>
  <c r="G2076" i="4"/>
  <c r="G2077" i="4"/>
  <c r="G2067" i="4"/>
  <c r="L20" i="6"/>
  <c r="G1809" i="4"/>
  <c r="G2592" i="4"/>
  <c r="G1284" i="4"/>
  <c r="G1281" i="4"/>
  <c r="J1835" i="4"/>
  <c r="J1831" i="4"/>
  <c r="J1827" i="4"/>
  <c r="J1823" i="4"/>
  <c r="J1819" i="4"/>
  <c r="J1815" i="4"/>
  <c r="J1834" i="4"/>
  <c r="J1829" i="4"/>
  <c r="J1824" i="4"/>
  <c r="J1818" i="4"/>
  <c r="J1836" i="4"/>
  <c r="J1828" i="4"/>
  <c r="J1821" i="4"/>
  <c r="J1832" i="4"/>
  <c r="J1830" i="4"/>
  <c r="J1816" i="4"/>
  <c r="J1833" i="4"/>
  <c r="J1826" i="4"/>
  <c r="J1820" i="4"/>
  <c r="J1838" i="4"/>
  <c r="J1825" i="4"/>
  <c r="J1817" i="4"/>
  <c r="J1837" i="4"/>
  <c r="J1822" i="4"/>
  <c r="G7580" i="4"/>
  <c r="AG7592" i="4"/>
  <c r="G1534" i="4"/>
  <c r="G1549" i="4"/>
  <c r="G1527" i="4"/>
  <c r="G2337" i="4"/>
  <c r="G2333" i="4"/>
  <c r="G2336" i="4"/>
  <c r="J2363" i="4"/>
  <c r="J2359" i="4"/>
  <c r="J2355" i="4"/>
  <c r="J2351" i="4"/>
  <c r="J2347" i="4"/>
  <c r="J2343" i="4"/>
  <c r="J2362" i="4"/>
  <c r="J2357" i="4"/>
  <c r="J2352" i="4"/>
  <c r="J2346" i="4"/>
  <c r="J2366" i="4"/>
  <c r="J2361" i="4"/>
  <c r="J2356" i="4"/>
  <c r="J2350" i="4"/>
  <c r="J2345" i="4"/>
  <c r="J2365" i="4"/>
  <c r="J2354" i="4"/>
  <c r="J2344" i="4"/>
  <c r="J2349" i="4"/>
  <c r="J2348" i="4"/>
  <c r="J2364" i="4"/>
  <c r="J2353" i="4"/>
  <c r="J2360" i="4"/>
  <c r="J2358" i="4"/>
  <c r="G7602" i="4"/>
  <c r="AG7614" i="4"/>
  <c r="G2073" i="4"/>
  <c r="G2055" i="4"/>
  <c r="J2099" i="4"/>
  <c r="J2095" i="4"/>
  <c r="J2091" i="4"/>
  <c r="J2087" i="4"/>
  <c r="J2083" i="4"/>
  <c r="J2079" i="4"/>
  <c r="J2101" i="4"/>
  <c r="J2096" i="4"/>
  <c r="J2090" i="4"/>
  <c r="J2085" i="4"/>
  <c r="J2080" i="4"/>
  <c r="J2098" i="4"/>
  <c r="J2092" i="4"/>
  <c r="J2084" i="4"/>
  <c r="J2094" i="4"/>
  <c r="J2081" i="4"/>
  <c r="J2093" i="4"/>
  <c r="J2097" i="4"/>
  <c r="J2089" i="4"/>
  <c r="J2082" i="4"/>
  <c r="J2102" i="4"/>
  <c r="J2088" i="4"/>
  <c r="J2100" i="4"/>
  <c r="J2086" i="4"/>
  <c r="G7591" i="4"/>
  <c r="AG7603" i="4"/>
  <c r="G1804" i="4"/>
  <c r="G1812" i="4"/>
  <c r="G1793" i="4"/>
  <c r="G1791" i="4"/>
  <c r="G1807" i="4"/>
  <c r="G2593" i="4"/>
  <c r="G2600" i="4"/>
  <c r="G2601" i="4"/>
  <c r="G2597" i="4"/>
  <c r="J1571" i="4"/>
  <c r="J1567" i="4"/>
  <c r="J1563" i="4"/>
  <c r="J1559" i="4"/>
  <c r="J1555" i="4"/>
  <c r="J1551" i="4"/>
  <c r="J1574" i="4"/>
  <c r="J1569" i="4"/>
  <c r="J1564" i="4"/>
  <c r="J1558" i="4"/>
  <c r="J1553" i="4"/>
  <c r="J1572" i="4"/>
  <c r="J1561" i="4"/>
  <c r="J1560" i="4"/>
  <c r="J1573" i="4"/>
  <c r="J1568" i="4"/>
  <c r="J1562" i="4"/>
  <c r="J1557" i="4"/>
  <c r="J1552" i="4"/>
  <c r="J1566" i="4"/>
  <c r="J1556" i="4"/>
  <c r="J1570" i="4"/>
  <c r="J1565" i="4"/>
  <c r="J1554" i="4"/>
  <c r="G7569" i="4"/>
  <c r="AG7581" i="4"/>
  <c r="G1285" i="4"/>
  <c r="G1275" i="4"/>
  <c r="H21" i="6"/>
  <c r="G1010" i="4"/>
  <c r="G1013" i="4"/>
  <c r="G999" i="4"/>
  <c r="G1015" i="4"/>
  <c r="G1545" i="4"/>
  <c r="G1531" i="4"/>
  <c r="G1547" i="4"/>
  <c r="G2324" i="4"/>
  <c r="G2341" i="4"/>
  <c r="G2064" i="4"/>
  <c r="G1801" i="4"/>
  <c r="G1811" i="4"/>
  <c r="G2585" i="4"/>
  <c r="J1307" i="4"/>
  <c r="J1303" i="4"/>
  <c r="J1299" i="4"/>
  <c r="J1295" i="4"/>
  <c r="J1291" i="4"/>
  <c r="J1287" i="4"/>
  <c r="J1308" i="4"/>
  <c r="J1302" i="4"/>
  <c r="J1297" i="4"/>
  <c r="J1292" i="4"/>
  <c r="J1310" i="4"/>
  <c r="J1300" i="4"/>
  <c r="J1289" i="4"/>
  <c r="J1306" i="4"/>
  <c r="J1301" i="4"/>
  <c r="J1296" i="4"/>
  <c r="J1290" i="4"/>
  <c r="J1305" i="4"/>
  <c r="J1294" i="4"/>
  <c r="J1298" i="4"/>
  <c r="J1293" i="4"/>
  <c r="J1309" i="4"/>
  <c r="J1288" i="4"/>
  <c r="J1304" i="4"/>
  <c r="G7558" i="4"/>
  <c r="AG7570" i="4"/>
  <c r="G1263" i="4"/>
  <c r="G1279" i="4"/>
  <c r="G1019" i="4"/>
  <c r="J2627" i="4"/>
  <c r="J2623" i="4"/>
  <c r="J2619" i="4"/>
  <c r="J2615" i="4"/>
  <c r="J2611" i="4"/>
  <c r="J2607" i="4"/>
  <c r="J2629" i="4"/>
  <c r="J2624" i="4"/>
  <c r="J2618" i="4"/>
  <c r="J2613" i="4"/>
  <c r="J2608" i="4"/>
  <c r="J2628" i="4"/>
  <c r="J2622" i="4"/>
  <c r="J2617" i="4"/>
  <c r="J2612" i="4"/>
  <c r="J2621" i="4"/>
  <c r="J2610" i="4"/>
  <c r="J2616" i="4"/>
  <c r="J2625" i="4"/>
  <c r="J2630" i="4"/>
  <c r="J2620" i="4"/>
  <c r="J2609" i="4"/>
  <c r="J2626" i="4"/>
  <c r="J2614" i="4"/>
  <c r="G7613" i="4"/>
  <c r="AG7625" i="4"/>
  <c r="J2891" i="4"/>
  <c r="J2887" i="4"/>
  <c r="J2883" i="4"/>
  <c r="J2879" i="4"/>
  <c r="J2875" i="4"/>
  <c r="J2871" i="4"/>
  <c r="J2890" i="4"/>
  <c r="J2885" i="4"/>
  <c r="J2880" i="4"/>
  <c r="J2874" i="4"/>
  <c r="J2894" i="4"/>
  <c r="J2889" i="4"/>
  <c r="J2884" i="4"/>
  <c r="J2878" i="4"/>
  <c r="J2873" i="4"/>
  <c r="J2888" i="4"/>
  <c r="J2877" i="4"/>
  <c r="J2893" i="4"/>
  <c r="J2872" i="4"/>
  <c r="J2892" i="4"/>
  <c r="J2886" i="4"/>
  <c r="J2876" i="4"/>
  <c r="J2882" i="4"/>
  <c r="J2881" i="4"/>
  <c r="G7624" i="4"/>
  <c r="AG7636" i="4"/>
  <c r="G1022" i="4" l="1"/>
  <c r="G2338" i="4"/>
  <c r="G1000" i="4"/>
  <c r="G2602" i="4"/>
  <c r="G1802" i="4"/>
  <c r="G2078" i="4"/>
  <c r="G1529" i="4"/>
  <c r="G1012" i="4"/>
  <c r="G1265" i="4"/>
  <c r="G2591" i="4"/>
  <c r="G2598" i="4"/>
  <c r="G1797" i="4"/>
  <c r="G2071" i="4"/>
  <c r="G2065" i="4"/>
  <c r="G2340" i="4"/>
  <c r="G1543" i="4"/>
  <c r="G1541" i="4"/>
  <c r="G1016" i="4"/>
  <c r="G2603" i="4"/>
  <c r="G1810" i="4"/>
  <c r="G2328" i="4"/>
  <c r="G1270" i="4"/>
  <c r="G2320" i="4"/>
  <c r="G1537" i="4"/>
  <c r="G1273" i="4"/>
  <c r="G2584" i="4"/>
  <c r="G2075" i="4"/>
  <c r="G2326" i="4"/>
  <c r="G1004" i="4"/>
  <c r="G1264" i="4"/>
  <c r="G2058" i="4"/>
  <c r="G2327" i="4"/>
  <c r="G2342" i="4"/>
  <c r="G1532" i="4"/>
  <c r="G1020" i="4"/>
  <c r="G2589" i="4"/>
  <c r="G1269" i="4"/>
  <c r="G1546" i="4"/>
  <c r="G1009" i="4"/>
  <c r="G1266" i="4"/>
  <c r="G1286" i="4"/>
  <c r="G1282" i="4"/>
  <c r="G2056" i="4"/>
  <c r="G1008" i="4"/>
  <c r="G1268" i="4"/>
  <c r="G1813" i="4"/>
  <c r="G1011" i="4"/>
  <c r="G1006" i="4"/>
  <c r="G1280" i="4"/>
  <c r="G2587" i="4"/>
  <c r="G2588" i="4"/>
  <c r="G1814" i="4"/>
  <c r="G2074" i="4"/>
  <c r="G2072" i="4"/>
  <c r="G2334" i="4"/>
  <c r="G1539" i="4"/>
  <c r="G1536" i="4"/>
  <c r="G1014" i="4"/>
  <c r="G1002" i="4"/>
  <c r="G1005" i="4"/>
  <c r="G1267" i="4"/>
  <c r="G1278" i="4"/>
  <c r="G1277" i="4"/>
  <c r="G2583" i="4"/>
  <c r="G2590" i="4"/>
  <c r="G2605" i="4"/>
  <c r="G1808" i="4"/>
  <c r="G1796" i="4"/>
  <c r="G1794" i="4"/>
  <c r="G2069" i="4"/>
  <c r="G2060" i="4"/>
  <c r="G2057" i="4"/>
  <c r="G2319" i="4"/>
  <c r="G2329" i="4"/>
  <c r="G2321" i="4"/>
  <c r="G1542" i="4"/>
  <c r="G1528" i="4"/>
  <c r="G1533" i="4"/>
  <c r="G1018" i="4"/>
  <c r="G2606" i="4"/>
  <c r="G1795" i="4"/>
  <c r="G1792" i="4"/>
  <c r="G2062" i="4"/>
  <c r="G2331" i="4"/>
  <c r="G1017" i="4"/>
  <c r="G1271" i="4"/>
  <c r="G1272" i="4"/>
  <c r="G2596" i="4"/>
  <c r="G1803" i="4"/>
  <c r="G1805" i="4"/>
  <c r="G2066" i="4"/>
  <c r="G2323" i="4"/>
  <c r="G2332" i="4"/>
  <c r="G1550" i="4"/>
  <c r="G1007" i="4"/>
  <c r="G1001" i="4"/>
  <c r="G1021" i="4"/>
  <c r="G1283" i="4"/>
  <c r="G1276" i="4"/>
  <c r="G1274" i="4"/>
  <c r="G2599" i="4"/>
  <c r="G2586" i="4"/>
  <c r="G2594" i="4"/>
  <c r="G1799" i="4"/>
  <c r="G1806" i="4"/>
  <c r="G1798" i="4"/>
  <c r="G2063" i="4"/>
  <c r="G2070" i="4"/>
  <c r="G2068" i="4"/>
  <c r="G2335" i="4"/>
  <c r="G2325" i="4"/>
  <c r="G1535" i="4"/>
  <c r="G1540" i="4"/>
  <c r="G1530" i="4"/>
  <c r="G1003" i="4"/>
  <c r="G2595" i="4"/>
  <c r="G2604" i="4"/>
  <c r="G1800" i="4"/>
  <c r="G2059" i="4"/>
  <c r="G2061" i="4"/>
  <c r="L2877" i="4"/>
  <c r="L2891" i="4"/>
  <c r="L2625" i="4"/>
  <c r="L2612" i="4"/>
  <c r="L2629" i="4"/>
  <c r="L1293" i="4"/>
  <c r="L1289" i="4"/>
  <c r="L1291" i="4"/>
  <c r="L1556" i="4"/>
  <c r="L1561" i="4"/>
  <c r="L1555" i="4"/>
  <c r="L2089" i="4"/>
  <c r="L2101" i="4"/>
  <c r="L2354" i="4"/>
  <c r="L2352" i="4"/>
  <c r="L2363" i="4"/>
  <c r="L1820" i="4"/>
  <c r="L1836" i="4"/>
  <c r="L1827" i="4"/>
  <c r="L2881" i="4"/>
  <c r="L2892" i="4"/>
  <c r="L2888" i="4"/>
  <c r="L2889" i="4"/>
  <c r="L2885" i="4"/>
  <c r="L2879" i="4"/>
  <c r="L2609" i="4"/>
  <c r="L2616" i="4"/>
  <c r="L2617" i="4"/>
  <c r="L2613" i="4"/>
  <c r="L2607" i="4"/>
  <c r="L2623" i="4"/>
  <c r="L1304" i="4"/>
  <c r="L1298" i="4"/>
  <c r="L1296" i="4"/>
  <c r="L1300" i="4"/>
  <c r="L1302" i="4"/>
  <c r="L1295" i="4"/>
  <c r="L1554" i="4"/>
  <c r="L1566" i="4"/>
  <c r="L1568" i="4"/>
  <c r="L1572" i="4"/>
  <c r="L1569" i="4"/>
  <c r="L1559" i="4"/>
  <c r="L2088" i="4"/>
  <c r="L2097" i="4"/>
  <c r="L2084" i="4"/>
  <c r="L2085" i="4"/>
  <c r="L2079" i="4"/>
  <c r="L2095" i="4"/>
  <c r="L2358" i="4"/>
  <c r="L2348" i="4"/>
  <c r="L2365" i="4"/>
  <c r="L2361" i="4"/>
  <c r="L2357" i="4"/>
  <c r="L2351" i="4"/>
  <c r="L1817" i="4"/>
  <c r="L1826" i="4"/>
  <c r="L1832" i="4"/>
  <c r="L1818" i="4"/>
  <c r="L1815" i="4"/>
  <c r="L1831" i="4"/>
  <c r="L2884" i="4"/>
  <c r="L2873" i="4"/>
  <c r="L2883" i="4"/>
  <c r="L1288" i="4"/>
  <c r="AI7874" i="4"/>
  <c r="L1299" i="4"/>
  <c r="L1565" i="4"/>
  <c r="L1573" i="4"/>
  <c r="L1574" i="4"/>
  <c r="L2093" i="4"/>
  <c r="L2090" i="4"/>
  <c r="L2099" i="4"/>
  <c r="L2360" i="4"/>
  <c r="L2345" i="4"/>
  <c r="L2362" i="4"/>
  <c r="L1833" i="4"/>
  <c r="L1824" i="4"/>
  <c r="L1835" i="4"/>
  <c r="L2880" i="4"/>
  <c r="L2882" i="4"/>
  <c r="L2872" i="4"/>
  <c r="L2894" i="4"/>
  <c r="L2890" i="4"/>
  <c r="L2620" i="4"/>
  <c r="L2610" i="4"/>
  <c r="L2622" i="4"/>
  <c r="L2618" i="4"/>
  <c r="L2611" i="4"/>
  <c r="L2627" i="4"/>
  <c r="L1294" i="4"/>
  <c r="L1301" i="4"/>
  <c r="L1308" i="4"/>
  <c r="L1552" i="4"/>
  <c r="L1553" i="4"/>
  <c r="L1563" i="4"/>
  <c r="L2102" i="4"/>
  <c r="L2092" i="4"/>
  <c r="L2083" i="4"/>
  <c r="L2349" i="4"/>
  <c r="L2366" i="4"/>
  <c r="L2355" i="4"/>
  <c r="L1825" i="4"/>
  <c r="L1821" i="4"/>
  <c r="L1819" i="4"/>
  <c r="L2876" i="4"/>
  <c r="L2893" i="4"/>
  <c r="L2878" i="4"/>
  <c r="L2874" i="4"/>
  <c r="L2871" i="4"/>
  <c r="L2887" i="4"/>
  <c r="L2614" i="4"/>
  <c r="L2630" i="4"/>
  <c r="L2621" i="4"/>
  <c r="L2628" i="4"/>
  <c r="L2624" i="4"/>
  <c r="L2615" i="4"/>
  <c r="L1309" i="4"/>
  <c r="L1305" i="4"/>
  <c r="L1306" i="4"/>
  <c r="L1292" i="4"/>
  <c r="L1287" i="4"/>
  <c r="L1303" i="4"/>
  <c r="L1570" i="4"/>
  <c r="L1557" i="4"/>
  <c r="L1560" i="4"/>
  <c r="L1558" i="4"/>
  <c r="L1551" i="4"/>
  <c r="L1567" i="4"/>
  <c r="L2086" i="4"/>
  <c r="L2082" i="4"/>
  <c r="L2081" i="4"/>
  <c r="L2098" i="4"/>
  <c r="L2096" i="4"/>
  <c r="L2087" i="4"/>
  <c r="L2353" i="4"/>
  <c r="L2344" i="4"/>
  <c r="L2350" i="4"/>
  <c r="L2346" i="4"/>
  <c r="L2343" i="4"/>
  <c r="L2359" i="4"/>
  <c r="L1822" i="4"/>
  <c r="L1838" i="4"/>
  <c r="L1816" i="4"/>
  <c r="L1828" i="4"/>
  <c r="L1829" i="4"/>
  <c r="L1823" i="4"/>
  <c r="L2886" i="4"/>
  <c r="L2875" i="4"/>
  <c r="L2626" i="4"/>
  <c r="L2608" i="4"/>
  <c r="L2619" i="4"/>
  <c r="L1290" i="4"/>
  <c r="L1297" i="4"/>
  <c r="L1307" i="4"/>
  <c r="L1562" i="4"/>
  <c r="L1564" i="4"/>
  <c r="L1571" i="4"/>
  <c r="L2100" i="4"/>
  <c r="L2094" i="4"/>
  <c r="L2080" i="4"/>
  <c r="L2091" i="4"/>
  <c r="L2364" i="4"/>
  <c r="L2356" i="4"/>
  <c r="L2347" i="4"/>
  <c r="L1837" i="4"/>
  <c r="L1830" i="4"/>
  <c r="L1834" i="4"/>
  <c r="G2877" i="4"/>
  <c r="G2892" i="4"/>
  <c r="G2889" i="4"/>
  <c r="G2879" i="4"/>
  <c r="J2915" i="4"/>
  <c r="J2911" i="4"/>
  <c r="J2907" i="4"/>
  <c r="J2903" i="4"/>
  <c r="J2899" i="4"/>
  <c r="J2895" i="4"/>
  <c r="J2917" i="4"/>
  <c r="J2912" i="4"/>
  <c r="J2906" i="4"/>
  <c r="J2901" i="4"/>
  <c r="J2896" i="4"/>
  <c r="J2916" i="4"/>
  <c r="J2910" i="4"/>
  <c r="J2905" i="4"/>
  <c r="J2900" i="4"/>
  <c r="J2909" i="4"/>
  <c r="J2898" i="4"/>
  <c r="J2914" i="4"/>
  <c r="J2913" i="4"/>
  <c r="J2918" i="4"/>
  <c r="J2908" i="4"/>
  <c r="J2897" i="4"/>
  <c r="J2904" i="4"/>
  <c r="J2902" i="4"/>
  <c r="G7625" i="4"/>
  <c r="AG7637" i="4"/>
  <c r="G2609" i="4"/>
  <c r="G2616" i="4"/>
  <c r="G2613" i="4"/>
  <c r="G2607" i="4"/>
  <c r="G2623" i="4"/>
  <c r="G1298" i="4"/>
  <c r="G1296" i="4"/>
  <c r="G1300" i="4"/>
  <c r="G1295" i="4"/>
  <c r="G1554" i="4"/>
  <c r="G1566" i="4"/>
  <c r="G1572" i="4"/>
  <c r="G1569" i="4"/>
  <c r="G1559" i="4"/>
  <c r="J2387" i="4"/>
  <c r="J2383" i="4"/>
  <c r="J2379" i="4"/>
  <c r="J2375" i="4"/>
  <c r="J2371" i="4"/>
  <c r="J2367" i="4"/>
  <c r="J2389" i="4"/>
  <c r="J2384" i="4"/>
  <c r="J2378" i="4"/>
  <c r="J2373" i="4"/>
  <c r="J2368" i="4"/>
  <c r="J2388" i="4"/>
  <c r="J2382" i="4"/>
  <c r="J2377" i="4"/>
  <c r="J2372" i="4"/>
  <c r="J2386" i="4"/>
  <c r="J2376" i="4"/>
  <c r="J2370" i="4"/>
  <c r="J2390" i="4"/>
  <c r="J2369" i="4"/>
  <c r="J2385" i="4"/>
  <c r="J2374" i="4"/>
  <c r="J2381" i="4"/>
  <c r="J2380" i="4"/>
  <c r="G7603" i="4"/>
  <c r="AG7615" i="4"/>
  <c r="G2097" i="4"/>
  <c r="G2085" i="4"/>
  <c r="G2095" i="4"/>
  <c r="G2348" i="4"/>
  <c r="G2361" i="4"/>
  <c r="G2351" i="4"/>
  <c r="J2123" i="4"/>
  <c r="J2119" i="4"/>
  <c r="J2115" i="4"/>
  <c r="J2111" i="4"/>
  <c r="J2107" i="4"/>
  <c r="J2103" i="4"/>
  <c r="J2122" i="4"/>
  <c r="J2117" i="4"/>
  <c r="J2112" i="4"/>
  <c r="J2106" i="4"/>
  <c r="J2126" i="4"/>
  <c r="J2120" i="4"/>
  <c r="J2113" i="4"/>
  <c r="J2105" i="4"/>
  <c r="J2124" i="4"/>
  <c r="J2109" i="4"/>
  <c r="J2121" i="4"/>
  <c r="J2108" i="4"/>
  <c r="J2125" i="4"/>
  <c r="J2118" i="4"/>
  <c r="J2110" i="4"/>
  <c r="J2104" i="4"/>
  <c r="J2116" i="4"/>
  <c r="J2114" i="4"/>
  <c r="G7592" i="4"/>
  <c r="AG7604" i="4"/>
  <c r="G1817" i="4"/>
  <c r="G1826" i="4"/>
  <c r="G1832" i="4"/>
  <c r="G1818" i="4"/>
  <c r="G1815" i="4"/>
  <c r="G1831" i="4"/>
  <c r="G2873" i="4"/>
  <c r="G2620" i="4"/>
  <c r="G2622" i="4"/>
  <c r="G2611" i="4"/>
  <c r="G1288" i="4"/>
  <c r="L1310" i="4"/>
  <c r="AG7874" i="4"/>
  <c r="G1308" i="4"/>
  <c r="G1299" i="4"/>
  <c r="H22" i="6"/>
  <c r="G1573" i="4"/>
  <c r="G1553" i="4"/>
  <c r="G1574" i="4"/>
  <c r="G2102" i="4"/>
  <c r="G2093" i="4"/>
  <c r="G2083" i="4"/>
  <c r="G2099" i="4"/>
  <c r="G2345" i="4"/>
  <c r="G2366" i="4"/>
  <c r="G1825" i="4"/>
  <c r="G1833" i="4"/>
  <c r="G1819" i="4"/>
  <c r="G1835" i="4"/>
  <c r="J3179" i="4"/>
  <c r="J3175" i="4"/>
  <c r="J3171" i="4"/>
  <c r="J3167" i="4"/>
  <c r="J3163" i="4"/>
  <c r="J3159" i="4"/>
  <c r="J3178" i="4"/>
  <c r="J3173" i="4"/>
  <c r="J3168" i="4"/>
  <c r="J3162" i="4"/>
  <c r="J3182" i="4"/>
  <c r="J3177" i="4"/>
  <c r="J3172" i="4"/>
  <c r="J3166" i="4"/>
  <c r="J3161" i="4"/>
  <c r="J3176" i="4"/>
  <c r="J3165" i="4"/>
  <c r="J3181" i="4"/>
  <c r="J3170" i="4"/>
  <c r="J3180" i="4"/>
  <c r="J3174" i="4"/>
  <c r="J3164" i="4"/>
  <c r="J3160" i="4"/>
  <c r="J3169" i="4"/>
  <c r="G7636" i="4"/>
  <c r="AG7648" i="4"/>
  <c r="G2893" i="4"/>
  <c r="G2874" i="4"/>
  <c r="G2887" i="4"/>
  <c r="G2630" i="4"/>
  <c r="G2628" i="4"/>
  <c r="G2615" i="4"/>
  <c r="J1595" i="4"/>
  <c r="J1591" i="4"/>
  <c r="J1587" i="4"/>
  <c r="J1583" i="4"/>
  <c r="J1579" i="4"/>
  <c r="J1575" i="4"/>
  <c r="J1596" i="4"/>
  <c r="J1590" i="4"/>
  <c r="J1585" i="4"/>
  <c r="J1580" i="4"/>
  <c r="J1593" i="4"/>
  <c r="J1582" i="4"/>
  <c r="J1597" i="4"/>
  <c r="J1586" i="4"/>
  <c r="J1576" i="4"/>
  <c r="J1594" i="4"/>
  <c r="J1589" i="4"/>
  <c r="J1584" i="4"/>
  <c r="J1578" i="4"/>
  <c r="J1598" i="4"/>
  <c r="J1588" i="4"/>
  <c r="J1577" i="4"/>
  <c r="J1592" i="4"/>
  <c r="J1581" i="4"/>
  <c r="G7570" i="4"/>
  <c r="AG7582" i="4"/>
  <c r="G1305" i="4"/>
  <c r="G1292" i="4"/>
  <c r="G1303" i="4"/>
  <c r="J1859" i="4"/>
  <c r="J1855" i="4"/>
  <c r="J1851" i="4"/>
  <c r="J1847" i="4"/>
  <c r="J1843" i="4"/>
  <c r="J1839" i="4"/>
  <c r="J1861" i="4"/>
  <c r="J1856" i="4"/>
  <c r="J1850" i="4"/>
  <c r="J1845" i="4"/>
  <c r="J1840" i="4"/>
  <c r="J1857" i="4"/>
  <c r="J1849" i="4"/>
  <c r="J1842" i="4"/>
  <c r="J1860" i="4"/>
  <c r="J1846" i="4"/>
  <c r="J1858" i="4"/>
  <c r="J1844" i="4"/>
  <c r="J1862" i="4"/>
  <c r="J1854" i="4"/>
  <c r="J1848" i="4"/>
  <c r="J1841" i="4"/>
  <c r="J1853" i="4"/>
  <c r="J1852" i="4"/>
  <c r="G7581" i="4"/>
  <c r="AG7593" i="4"/>
  <c r="G1557" i="4"/>
  <c r="G1558" i="4"/>
  <c r="G1567" i="4"/>
  <c r="G2082" i="4"/>
  <c r="G2098" i="4"/>
  <c r="G2087" i="4"/>
  <c r="J2651" i="4"/>
  <c r="J2647" i="4"/>
  <c r="J2643" i="4"/>
  <c r="J2639" i="4"/>
  <c r="J2635" i="4"/>
  <c r="J2631" i="4"/>
  <c r="J2650" i="4"/>
  <c r="J2645" i="4"/>
  <c r="J2640" i="4"/>
  <c r="J2634" i="4"/>
  <c r="J2654" i="4"/>
  <c r="J2649" i="4"/>
  <c r="J2644" i="4"/>
  <c r="J2638" i="4"/>
  <c r="J2633" i="4"/>
  <c r="J2653" i="4"/>
  <c r="J2642" i="4"/>
  <c r="J2632" i="4"/>
  <c r="J2637" i="4"/>
  <c r="J2636" i="4"/>
  <c r="J2652" i="4"/>
  <c r="J2641" i="4"/>
  <c r="J2648" i="4"/>
  <c r="J2646" i="4"/>
  <c r="G7614" i="4"/>
  <c r="AG7626" i="4"/>
  <c r="G2344" i="4"/>
  <c r="G2346" i="4"/>
  <c r="G2359" i="4"/>
  <c r="G1838" i="4"/>
  <c r="G1828" i="4"/>
  <c r="G1823" i="4"/>
  <c r="G2875" i="4"/>
  <c r="G2625" i="4"/>
  <c r="G2608" i="4"/>
  <c r="G2629" i="4"/>
  <c r="G1290" i="4"/>
  <c r="G1289" i="4"/>
  <c r="G1307" i="4"/>
  <c r="G1556" i="4"/>
  <c r="G1561" i="4"/>
  <c r="G1564" i="4"/>
  <c r="G1555" i="4"/>
  <c r="G2100" i="4"/>
  <c r="G2080" i="4"/>
  <c r="G2101" i="4"/>
  <c r="G2364" i="4"/>
  <c r="G2354" i="4"/>
  <c r="G2352" i="4"/>
  <c r="G2347" i="4"/>
  <c r="G1820" i="4"/>
  <c r="G1830" i="4"/>
  <c r="G1827" i="4"/>
  <c r="L21" i="6"/>
  <c r="G2880" i="4" l="1"/>
  <c r="G2883" i="4"/>
  <c r="G2079" i="4"/>
  <c r="G2363" i="4"/>
  <c r="G1291" i="4"/>
  <c r="G2890" i="4"/>
  <c r="G2362" i="4"/>
  <c r="G2090" i="4"/>
  <c r="G1565" i="4"/>
  <c r="G2365" i="4"/>
  <c r="G2088" i="4"/>
  <c r="G1568" i="4"/>
  <c r="G1302" i="4"/>
  <c r="G1304" i="4"/>
  <c r="G2617" i="4"/>
  <c r="G2885" i="4"/>
  <c r="G2881" i="4"/>
  <c r="G2089" i="4"/>
  <c r="G2612" i="4"/>
  <c r="G2884" i="4"/>
  <c r="G2357" i="4"/>
  <c r="G2358" i="4"/>
  <c r="G2084" i="4"/>
  <c r="G2888" i="4"/>
  <c r="G1836" i="4"/>
  <c r="G1293" i="4"/>
  <c r="G2891" i="4"/>
  <c r="G1834" i="4"/>
  <c r="G1837" i="4"/>
  <c r="G2356" i="4"/>
  <c r="G2091" i="4"/>
  <c r="G2094" i="4"/>
  <c r="G1571" i="4"/>
  <c r="G1562" i="4"/>
  <c r="G1297" i="4"/>
  <c r="G2619" i="4"/>
  <c r="G2626" i="4"/>
  <c r="G2886" i="4"/>
  <c r="G1829" i="4"/>
  <c r="G1816" i="4"/>
  <c r="G1822" i="4"/>
  <c r="G2343" i="4"/>
  <c r="G2350" i="4"/>
  <c r="G2353" i="4"/>
  <c r="G2096" i="4"/>
  <c r="G2081" i="4"/>
  <c r="G2086" i="4"/>
  <c r="G1551" i="4"/>
  <c r="G1560" i="4"/>
  <c r="G1570" i="4"/>
  <c r="G1287" i="4"/>
  <c r="G1306" i="4"/>
  <c r="G1309" i="4"/>
  <c r="G2624" i="4"/>
  <c r="G2621" i="4"/>
  <c r="G2614" i="4"/>
  <c r="G2871" i="4"/>
  <c r="G2878" i="4"/>
  <c r="G2876" i="4"/>
  <c r="G1821" i="4"/>
  <c r="G2355" i="4"/>
  <c r="G2349" i="4"/>
  <c r="G2092" i="4"/>
  <c r="G1563" i="4"/>
  <c r="G1552" i="4"/>
  <c r="G1301" i="4"/>
  <c r="G2627" i="4"/>
  <c r="G2618" i="4"/>
  <c r="G2610" i="4"/>
  <c r="G2872" i="4"/>
  <c r="G1824" i="4"/>
  <c r="G1294" i="4"/>
  <c r="G2894" i="4"/>
  <c r="G2882" i="4"/>
  <c r="G2360" i="4"/>
  <c r="L2648" i="4"/>
  <c r="L2643" i="4"/>
  <c r="L2652" i="4"/>
  <c r="L2644" i="4"/>
  <c r="L2635" i="4"/>
  <c r="L1853" i="4"/>
  <c r="L1860" i="4"/>
  <c r="L1861" i="4"/>
  <c r="L1589" i="4"/>
  <c r="L1585" i="4"/>
  <c r="L1595" i="4"/>
  <c r="L3170" i="4"/>
  <c r="L3182" i="4"/>
  <c r="L3171" i="4"/>
  <c r="L2125" i="4"/>
  <c r="L2126" i="4"/>
  <c r="L2115" i="4"/>
  <c r="L2376" i="4"/>
  <c r="L2378" i="4"/>
  <c r="L2371" i="4"/>
  <c r="L2900" i="4"/>
  <c r="L2646" i="4"/>
  <c r="L2636" i="4"/>
  <c r="L2653" i="4"/>
  <c r="L2649" i="4"/>
  <c r="L2645" i="4"/>
  <c r="L2639" i="4"/>
  <c r="L1841" i="4"/>
  <c r="L1844" i="4"/>
  <c r="L1842" i="4"/>
  <c r="L1845" i="4"/>
  <c r="L1839" i="4"/>
  <c r="L1855" i="4"/>
  <c r="L1581" i="4"/>
  <c r="L1598" i="4"/>
  <c r="L1594" i="4"/>
  <c r="L1582" i="4"/>
  <c r="L1590" i="4"/>
  <c r="L1583" i="4"/>
  <c r="L3164" i="4"/>
  <c r="L3181" i="4"/>
  <c r="L3166" i="4"/>
  <c r="L3162" i="4"/>
  <c r="L3159" i="4"/>
  <c r="L3175" i="4"/>
  <c r="L2104" i="4"/>
  <c r="L2108" i="4"/>
  <c r="L2105" i="4"/>
  <c r="L2106" i="4"/>
  <c r="L2103" i="4"/>
  <c r="L2119" i="4"/>
  <c r="L2380" i="4"/>
  <c r="L2369" i="4"/>
  <c r="L2386" i="4"/>
  <c r="L2388" i="4"/>
  <c r="L2384" i="4"/>
  <c r="L2375" i="4"/>
  <c r="L2897" i="4"/>
  <c r="L2914" i="4"/>
  <c r="L2905" i="4"/>
  <c r="L2901" i="4"/>
  <c r="L2895" i="4"/>
  <c r="L2911" i="4"/>
  <c r="AH7874" i="4"/>
  <c r="G7874" i="4" s="1"/>
  <c r="L1580" i="4"/>
  <c r="L1591" i="4"/>
  <c r="L3180" i="4"/>
  <c r="L3177" i="4"/>
  <c r="L3167" i="4"/>
  <c r="L2118" i="4"/>
  <c r="L2120" i="4"/>
  <c r="L2111" i="4"/>
  <c r="L2370" i="4"/>
  <c r="L2373" i="4"/>
  <c r="L2383" i="4"/>
  <c r="L2918" i="4"/>
  <c r="L2916" i="4"/>
  <c r="L2903" i="4"/>
  <c r="L2642" i="4"/>
  <c r="L2651" i="4"/>
  <c r="L1840" i="4"/>
  <c r="L1588" i="4"/>
  <c r="L1579" i="4"/>
  <c r="L3161" i="4"/>
  <c r="L2116" i="4"/>
  <c r="L2122" i="4"/>
  <c r="L2382" i="4"/>
  <c r="L2387" i="4"/>
  <c r="L2904" i="4"/>
  <c r="L2913" i="4"/>
  <c r="L2896" i="4"/>
  <c r="L2917" i="4"/>
  <c r="L2907" i="4"/>
  <c r="G2646" i="4"/>
  <c r="G2639" i="4"/>
  <c r="J2147" i="4"/>
  <c r="J2143" i="4"/>
  <c r="J2139" i="4"/>
  <c r="J2135" i="4"/>
  <c r="J2131" i="4"/>
  <c r="J2127" i="4"/>
  <c r="J2149" i="4"/>
  <c r="J2144" i="4"/>
  <c r="J2138" i="4"/>
  <c r="J2133" i="4"/>
  <c r="J2128" i="4"/>
  <c r="J2148" i="4"/>
  <c r="J2142" i="4"/>
  <c r="J2141" i="4"/>
  <c r="J2134" i="4"/>
  <c r="J2137" i="4"/>
  <c r="J2145" i="4"/>
  <c r="J2150" i="4"/>
  <c r="J2140" i="4"/>
  <c r="J2132" i="4"/>
  <c r="J2146" i="4"/>
  <c r="J2130" i="4"/>
  <c r="J2136" i="4"/>
  <c r="J2129" i="4"/>
  <c r="G7593" i="4"/>
  <c r="AG7605" i="4"/>
  <c r="G1841" i="4"/>
  <c r="G1845" i="4"/>
  <c r="G1839" i="4"/>
  <c r="G1598" i="4"/>
  <c r="G1594" i="4"/>
  <c r="G1582" i="4"/>
  <c r="G1583" i="4"/>
  <c r="J3467" i="4"/>
  <c r="J3463" i="4"/>
  <c r="J3459" i="4"/>
  <c r="J3455" i="4"/>
  <c r="J3451" i="4"/>
  <c r="J3447" i="4"/>
  <c r="J3466" i="4"/>
  <c r="J3461" i="4"/>
  <c r="J3456" i="4"/>
  <c r="J3450" i="4"/>
  <c r="J3470" i="4"/>
  <c r="J3465" i="4"/>
  <c r="J3460" i="4"/>
  <c r="J3454" i="4"/>
  <c r="J3449" i="4"/>
  <c r="J3464" i="4"/>
  <c r="J3453" i="4"/>
  <c r="J3458" i="4"/>
  <c r="J3468" i="4"/>
  <c r="J3457" i="4"/>
  <c r="J3462" i="4"/>
  <c r="J3452" i="4"/>
  <c r="J3469" i="4"/>
  <c r="J3448" i="4"/>
  <c r="G7648" i="4"/>
  <c r="AG7660" i="4"/>
  <c r="J2411" i="4"/>
  <c r="J2407" i="4"/>
  <c r="J2403" i="4"/>
  <c r="J2399" i="4"/>
  <c r="J2395" i="4"/>
  <c r="J2391" i="4"/>
  <c r="J2410" i="4"/>
  <c r="J2405" i="4"/>
  <c r="J2400" i="4"/>
  <c r="J2394" i="4"/>
  <c r="J2414" i="4"/>
  <c r="J2409" i="4"/>
  <c r="J2404" i="4"/>
  <c r="J2398" i="4"/>
  <c r="J2393" i="4"/>
  <c r="J2408" i="4"/>
  <c r="J2397" i="4"/>
  <c r="J2413" i="4"/>
  <c r="J2392" i="4"/>
  <c r="J2412" i="4"/>
  <c r="J2406" i="4"/>
  <c r="J2396" i="4"/>
  <c r="J2402" i="4"/>
  <c r="J2401" i="4"/>
  <c r="G7604" i="4"/>
  <c r="AG7616" i="4"/>
  <c r="G2108" i="4"/>
  <c r="G2105" i="4"/>
  <c r="G2106" i="4"/>
  <c r="G2119" i="4"/>
  <c r="G2380" i="4"/>
  <c r="G2388" i="4"/>
  <c r="G2384" i="4"/>
  <c r="J3203" i="4"/>
  <c r="J3199" i="4"/>
  <c r="J3195" i="4"/>
  <c r="J3191" i="4"/>
  <c r="J3187" i="4"/>
  <c r="J3183" i="4"/>
  <c r="J3205" i="4"/>
  <c r="J3200" i="4"/>
  <c r="J3194" i="4"/>
  <c r="J3189" i="4"/>
  <c r="J3184" i="4"/>
  <c r="J3204" i="4"/>
  <c r="J3198" i="4"/>
  <c r="J3193" i="4"/>
  <c r="J3188" i="4"/>
  <c r="J3197" i="4"/>
  <c r="J3186" i="4"/>
  <c r="J3202" i="4"/>
  <c r="J3206" i="4"/>
  <c r="J3196" i="4"/>
  <c r="J3185" i="4"/>
  <c r="J3192" i="4"/>
  <c r="J3201" i="4"/>
  <c r="J3190" i="4"/>
  <c r="G7637" i="4"/>
  <c r="AG7649" i="4"/>
  <c r="G2897" i="4"/>
  <c r="G2914" i="4"/>
  <c r="J2939" i="4"/>
  <c r="J2935" i="4"/>
  <c r="J2931" i="4"/>
  <c r="J2927" i="4"/>
  <c r="J2923" i="4"/>
  <c r="J2919" i="4"/>
  <c r="J2938" i="4"/>
  <c r="J2933" i="4"/>
  <c r="J2928" i="4"/>
  <c r="J2922" i="4"/>
  <c r="J2942" i="4"/>
  <c r="J2937" i="4"/>
  <c r="J2932" i="4"/>
  <c r="J2926" i="4"/>
  <c r="J2921" i="4"/>
  <c r="J2941" i="4"/>
  <c r="J2930" i="4"/>
  <c r="J2920" i="4"/>
  <c r="J2936" i="4"/>
  <c r="J2934" i="4"/>
  <c r="J2940" i="4"/>
  <c r="J2929" i="4"/>
  <c r="J2925" i="4"/>
  <c r="J2924" i="4"/>
  <c r="G7626" i="4"/>
  <c r="AG7638" i="4"/>
  <c r="H23" i="6"/>
  <c r="J1883" i="4"/>
  <c r="J1879" i="4"/>
  <c r="J1875" i="4"/>
  <c r="J1871" i="4"/>
  <c r="J1867" i="4"/>
  <c r="J1863" i="4"/>
  <c r="J1882" i="4"/>
  <c r="J1877" i="4"/>
  <c r="J1872" i="4"/>
  <c r="J1866" i="4"/>
  <c r="J1885" i="4"/>
  <c r="J1878" i="4"/>
  <c r="J1870" i="4"/>
  <c r="J1864" i="4"/>
  <c r="J1874" i="4"/>
  <c r="J1886" i="4"/>
  <c r="J1873" i="4"/>
  <c r="J1884" i="4"/>
  <c r="J1876" i="4"/>
  <c r="J1869" i="4"/>
  <c r="J1881" i="4"/>
  <c r="J1868" i="4"/>
  <c r="J1880" i="4"/>
  <c r="J1865" i="4"/>
  <c r="G7582" i="4"/>
  <c r="AG7594" i="4"/>
  <c r="G1580" i="4"/>
  <c r="G3180" i="4"/>
  <c r="G2118" i="4"/>
  <c r="J2675" i="4"/>
  <c r="J2671" i="4"/>
  <c r="J2667" i="4"/>
  <c r="J2663" i="4"/>
  <c r="J2659" i="4"/>
  <c r="J2655" i="4"/>
  <c r="J2677" i="4"/>
  <c r="J2672" i="4"/>
  <c r="J2666" i="4"/>
  <c r="J2661" i="4"/>
  <c r="J2656" i="4"/>
  <c r="J2676" i="4"/>
  <c r="J2670" i="4"/>
  <c r="J2665" i="4"/>
  <c r="J2660" i="4"/>
  <c r="J2674" i="4"/>
  <c r="J2664" i="4"/>
  <c r="J2658" i="4"/>
  <c r="J2678" i="4"/>
  <c r="J2657" i="4"/>
  <c r="J2673" i="4"/>
  <c r="J2662" i="4"/>
  <c r="J2669" i="4"/>
  <c r="J2668" i="4"/>
  <c r="G7615" i="4"/>
  <c r="AG7627" i="4"/>
  <c r="G2383" i="4"/>
  <c r="L22" i="6"/>
  <c r="G1860" i="4"/>
  <c r="G1595" i="4"/>
  <c r="G3170" i="4"/>
  <c r="G1310" i="4"/>
  <c r="G2125" i="4"/>
  <c r="G2122" i="4"/>
  <c r="G2382" i="4"/>
  <c r="G2369" i="4" l="1"/>
  <c r="G2375" i="4"/>
  <c r="G1844" i="4"/>
  <c r="G2900" i="4"/>
  <c r="G1855" i="4"/>
  <c r="G2913" i="4"/>
  <c r="G1588" i="4"/>
  <c r="G2903" i="4"/>
  <c r="G2373" i="4"/>
  <c r="G1591" i="4"/>
  <c r="G2895" i="4"/>
  <c r="G2386" i="4"/>
  <c r="G2103" i="4"/>
  <c r="G2104" i="4"/>
  <c r="G3166" i="4"/>
  <c r="G1590" i="4"/>
  <c r="G1581" i="4"/>
  <c r="G1842" i="4"/>
  <c r="G2645" i="4"/>
  <c r="G2376" i="4"/>
  <c r="G3171" i="4"/>
  <c r="G1585" i="4"/>
  <c r="G1853" i="4"/>
  <c r="G2643" i="4"/>
  <c r="G2907" i="4"/>
  <c r="G2904" i="4"/>
  <c r="G2370" i="4"/>
  <c r="G3175" i="4"/>
  <c r="G2649" i="4"/>
  <c r="G2115" i="4"/>
  <c r="G3182" i="4"/>
  <c r="G2635" i="4"/>
  <c r="J7874" i="4"/>
  <c r="G2648" i="4"/>
  <c r="G2896" i="4"/>
  <c r="G2378" i="4"/>
  <c r="G2116" i="4"/>
  <c r="G1579" i="4"/>
  <c r="G1589" i="4"/>
  <c r="G1840" i="4"/>
  <c r="G2642" i="4"/>
  <c r="G2916" i="4"/>
  <c r="G2120" i="4"/>
  <c r="G3167" i="4"/>
  <c r="G2911" i="4"/>
  <c r="G2901" i="4"/>
  <c r="G3162" i="4"/>
  <c r="G3181" i="4"/>
  <c r="G2636" i="4"/>
  <c r="G2652" i="4"/>
  <c r="G2917" i="4"/>
  <c r="G2387" i="4"/>
  <c r="G3161" i="4"/>
  <c r="G2651" i="4"/>
  <c r="G2918" i="4"/>
  <c r="G2111" i="4"/>
  <c r="G3177" i="4"/>
  <c r="G2905" i="4"/>
  <c r="G3159" i="4"/>
  <c r="G3164" i="4"/>
  <c r="G2653" i="4"/>
  <c r="G2371" i="4"/>
  <c r="G2126" i="4"/>
  <c r="G1861" i="4"/>
  <c r="G2644" i="4"/>
  <c r="L7874" i="4"/>
  <c r="L2669" i="4"/>
  <c r="L2678" i="4"/>
  <c r="L2660" i="4"/>
  <c r="L2656" i="4"/>
  <c r="L2677" i="4"/>
  <c r="L2667" i="4"/>
  <c r="L1880" i="4"/>
  <c r="L1876" i="4"/>
  <c r="L1874" i="4"/>
  <c r="L1885" i="4"/>
  <c r="L1882" i="4"/>
  <c r="L1875" i="4"/>
  <c r="L2925" i="4"/>
  <c r="L2936" i="4"/>
  <c r="L2921" i="4"/>
  <c r="L2942" i="4"/>
  <c r="L2938" i="4"/>
  <c r="L2931" i="4"/>
  <c r="L3185" i="4"/>
  <c r="L3186" i="4"/>
  <c r="L3198" i="4"/>
  <c r="L3194" i="4"/>
  <c r="L3187" i="4"/>
  <c r="L3203" i="4"/>
  <c r="L2402" i="4"/>
  <c r="L2392" i="4"/>
  <c r="L2393" i="4"/>
  <c r="L2414" i="4"/>
  <c r="L2410" i="4"/>
  <c r="L2403" i="4"/>
  <c r="L3462" i="4"/>
  <c r="L3453" i="4"/>
  <c r="L3460" i="4"/>
  <c r="L3456" i="4"/>
  <c r="L3451" i="4"/>
  <c r="L3467" i="4"/>
  <c r="L2136" i="4"/>
  <c r="L2140" i="4"/>
  <c r="L2134" i="4"/>
  <c r="L2128" i="4"/>
  <c r="L2149" i="4"/>
  <c r="L2139" i="4"/>
  <c r="L1584" i="4"/>
  <c r="L1847" i="4"/>
  <c r="L1857" i="4"/>
  <c r="L1854" i="4"/>
  <c r="L2647" i="4"/>
  <c r="L2634" i="4"/>
  <c r="L2632" i="4"/>
  <c r="L2915" i="4"/>
  <c r="L2910" i="4"/>
  <c r="L2389" i="4"/>
  <c r="L2107" i="4"/>
  <c r="L2110" i="4"/>
  <c r="L3168" i="4"/>
  <c r="L1596" i="4"/>
  <c r="L1592" i="4"/>
  <c r="L1849" i="4"/>
  <c r="L2650" i="4"/>
  <c r="L2899" i="4"/>
  <c r="L2379" i="4"/>
  <c r="L2372" i="4"/>
  <c r="L2123" i="4"/>
  <c r="L2121" i="4"/>
  <c r="L3172" i="4"/>
  <c r="L1587" i="4"/>
  <c r="L1578" i="4"/>
  <c r="L1850" i="4"/>
  <c r="L2633" i="4"/>
  <c r="L2127" i="4"/>
  <c r="L2143" i="4"/>
  <c r="L2664" i="4"/>
  <c r="L2666" i="4"/>
  <c r="L2675" i="4"/>
  <c r="L1873" i="4"/>
  <c r="L1870" i="4"/>
  <c r="L1872" i="4"/>
  <c r="L1883" i="4"/>
  <c r="L2940" i="4"/>
  <c r="L2930" i="4"/>
  <c r="L2932" i="4"/>
  <c r="L2928" i="4"/>
  <c r="L2923" i="4"/>
  <c r="L2939" i="4"/>
  <c r="L3201" i="4"/>
  <c r="L3206" i="4"/>
  <c r="L3188" i="4"/>
  <c r="L3184" i="4"/>
  <c r="L3205" i="4"/>
  <c r="L3195" i="4"/>
  <c r="L2406" i="4"/>
  <c r="L2397" i="4"/>
  <c r="L2404" i="4"/>
  <c r="L2400" i="4"/>
  <c r="L2395" i="4"/>
  <c r="L2411" i="4"/>
  <c r="L3469" i="4"/>
  <c r="L3468" i="4"/>
  <c r="L3449" i="4"/>
  <c r="L3470" i="4"/>
  <c r="L3466" i="4"/>
  <c r="L3459" i="4"/>
  <c r="L2146" i="4"/>
  <c r="L2145" i="4"/>
  <c r="L2142" i="4"/>
  <c r="L2138" i="4"/>
  <c r="L2131" i="4"/>
  <c r="L2147" i="4"/>
  <c r="L2385" i="4"/>
  <c r="L2124" i="4"/>
  <c r="L3178" i="4"/>
  <c r="L3160" i="4"/>
  <c r="L1597" i="4"/>
  <c r="L1851" i="4"/>
  <c r="L1862" i="4"/>
  <c r="L2640" i="4"/>
  <c r="L2654" i="4"/>
  <c r="L2912" i="4"/>
  <c r="L2909" i="4"/>
  <c r="L2902" i="4"/>
  <c r="L2367" i="4"/>
  <c r="L2377" i="4"/>
  <c r="L2374" i="4"/>
  <c r="L2117" i="4"/>
  <c r="L2109" i="4"/>
  <c r="L2114" i="4"/>
  <c r="L3173" i="4"/>
  <c r="L3176" i="4"/>
  <c r="L3169" i="4"/>
  <c r="L1575" i="4"/>
  <c r="L1586" i="4"/>
  <c r="L1577" i="4"/>
  <c r="L1856" i="4"/>
  <c r="L1846" i="4"/>
  <c r="L1852" i="4"/>
  <c r="L2631" i="4"/>
  <c r="L2638" i="4"/>
  <c r="L2641" i="4"/>
  <c r="L2906" i="4"/>
  <c r="L2908" i="4"/>
  <c r="L2390" i="4"/>
  <c r="L2113" i="4"/>
  <c r="L3179" i="4"/>
  <c r="L3165" i="4"/>
  <c r="L1576" i="4"/>
  <c r="L1859" i="4"/>
  <c r="L1848" i="4"/>
  <c r="L2637" i="4"/>
  <c r="L2898" i="4"/>
  <c r="L2368" i="4"/>
  <c r="L2381" i="4"/>
  <c r="L2112" i="4"/>
  <c r="L3163" i="4"/>
  <c r="L3174" i="4"/>
  <c r="L1593" i="4"/>
  <c r="L1843" i="4"/>
  <c r="L1858" i="4"/>
  <c r="L3199" i="4"/>
  <c r="L2412" i="4"/>
  <c r="L2409" i="4"/>
  <c r="L2399" i="4"/>
  <c r="L3458" i="4"/>
  <c r="L3450" i="4"/>
  <c r="L3463" i="4"/>
  <c r="L2132" i="4"/>
  <c r="L2137" i="4"/>
  <c r="L2148" i="4"/>
  <c r="L2144" i="4"/>
  <c r="L2135" i="4"/>
  <c r="H24" i="6"/>
  <c r="J3491" i="4"/>
  <c r="J3487" i="4"/>
  <c r="J3483" i="4"/>
  <c r="J3479" i="4"/>
  <c r="J3475" i="4"/>
  <c r="J3471" i="4"/>
  <c r="J3493" i="4"/>
  <c r="J3488" i="4"/>
  <c r="J3482" i="4"/>
  <c r="J3477" i="4"/>
  <c r="J3472" i="4"/>
  <c r="J3492" i="4"/>
  <c r="J3486" i="4"/>
  <c r="J3481" i="4"/>
  <c r="J3476" i="4"/>
  <c r="J3485" i="4"/>
  <c r="J3474" i="4"/>
  <c r="J3480" i="4"/>
  <c r="J3489" i="4"/>
  <c r="J3494" i="4"/>
  <c r="J3484" i="4"/>
  <c r="J3473" i="4"/>
  <c r="J3490" i="4"/>
  <c r="J3478" i="4"/>
  <c r="G7649" i="4"/>
  <c r="AG7661" i="4"/>
  <c r="J3755" i="4"/>
  <c r="J3751" i="4"/>
  <c r="J3747" i="4"/>
  <c r="J3743" i="4"/>
  <c r="J3739" i="4"/>
  <c r="J3735" i="4"/>
  <c r="J3754" i="4"/>
  <c r="J3749" i="4"/>
  <c r="J3744" i="4"/>
  <c r="J3738" i="4"/>
  <c r="J3758" i="4"/>
  <c r="J3753" i="4"/>
  <c r="J3748" i="4"/>
  <c r="J3742" i="4"/>
  <c r="J3737" i="4"/>
  <c r="J3752" i="4"/>
  <c r="J3741" i="4"/>
  <c r="J3746" i="4"/>
  <c r="J3745" i="4"/>
  <c r="J3750" i="4"/>
  <c r="J3740" i="4"/>
  <c r="J3757" i="4"/>
  <c r="J3736" i="4"/>
  <c r="J3756" i="4"/>
  <c r="G7660" i="4"/>
  <c r="AG7672" i="4"/>
  <c r="G2148" i="4"/>
  <c r="L23" i="6"/>
  <c r="G2669" i="4"/>
  <c r="G2677" i="4"/>
  <c r="G1880" i="4"/>
  <c r="G1875" i="4"/>
  <c r="G2925" i="4"/>
  <c r="G3186" i="4"/>
  <c r="G3198" i="4"/>
  <c r="G3187" i="4"/>
  <c r="G2402" i="4"/>
  <c r="G3460" i="4"/>
  <c r="G2134" i="4"/>
  <c r="G2128" i="4"/>
  <c r="G2149" i="4"/>
  <c r="J2963" i="4"/>
  <c r="J2959" i="4"/>
  <c r="J2955" i="4"/>
  <c r="J2951" i="4"/>
  <c r="J2947" i="4"/>
  <c r="J2943" i="4"/>
  <c r="J2965" i="4"/>
  <c r="J2960" i="4"/>
  <c r="J2954" i="4"/>
  <c r="J2949" i="4"/>
  <c r="J2944" i="4"/>
  <c r="J2964" i="4"/>
  <c r="J2958" i="4"/>
  <c r="J2953" i="4"/>
  <c r="J2948" i="4"/>
  <c r="J2962" i="4"/>
  <c r="J2952" i="4"/>
  <c r="J2957" i="4"/>
  <c r="J2956" i="4"/>
  <c r="J2961" i="4"/>
  <c r="J2950" i="4"/>
  <c r="J2946" i="4"/>
  <c r="J2966" i="4"/>
  <c r="J2945" i="4"/>
  <c r="G7627" i="4"/>
  <c r="AG7639" i="4"/>
  <c r="J2171" i="4"/>
  <c r="J2167" i="4"/>
  <c r="J2163" i="4"/>
  <c r="J2159" i="4"/>
  <c r="J2155" i="4"/>
  <c r="J2151" i="4"/>
  <c r="J2170" i="4"/>
  <c r="J2165" i="4"/>
  <c r="J2160" i="4"/>
  <c r="J2154" i="4"/>
  <c r="J2174" i="4"/>
  <c r="J2169" i="4"/>
  <c r="J2164" i="4"/>
  <c r="J2158" i="4"/>
  <c r="J2153" i="4"/>
  <c r="J2173" i="4"/>
  <c r="J2162" i="4"/>
  <c r="J2152" i="4"/>
  <c r="J2157" i="4"/>
  <c r="J2166" i="4"/>
  <c r="J2172" i="4"/>
  <c r="J2161" i="4"/>
  <c r="J2168" i="4"/>
  <c r="J2156" i="4"/>
  <c r="G7594" i="4"/>
  <c r="AG7606" i="4"/>
  <c r="J3227" i="4"/>
  <c r="J3223" i="4"/>
  <c r="J3219" i="4"/>
  <c r="J3215" i="4"/>
  <c r="J3211" i="4"/>
  <c r="J3207" i="4"/>
  <c r="J3226" i="4"/>
  <c r="J3221" i="4"/>
  <c r="J3216" i="4"/>
  <c r="J3210" i="4"/>
  <c r="J3230" i="4"/>
  <c r="J3225" i="4"/>
  <c r="J3220" i="4"/>
  <c r="J3214" i="4"/>
  <c r="J3209" i="4"/>
  <c r="J3229" i="4"/>
  <c r="J3218" i="4"/>
  <c r="J3208" i="4"/>
  <c r="J3224" i="4"/>
  <c r="J3212" i="4"/>
  <c r="J3228" i="4"/>
  <c r="J3217" i="4"/>
  <c r="J3213" i="4"/>
  <c r="J3222" i="4"/>
  <c r="G7638" i="4"/>
  <c r="AG7650" i="4"/>
  <c r="J2699" i="4"/>
  <c r="J2695" i="4"/>
  <c r="J2691" i="4"/>
  <c r="J2687" i="4"/>
  <c r="J2683" i="4"/>
  <c r="J2679" i="4"/>
  <c r="J2698" i="4"/>
  <c r="J2693" i="4"/>
  <c r="J2688" i="4"/>
  <c r="J2682" i="4"/>
  <c r="J2702" i="4"/>
  <c r="J2697" i="4"/>
  <c r="J2692" i="4"/>
  <c r="J2686" i="4"/>
  <c r="J2681" i="4"/>
  <c r="J2696" i="4"/>
  <c r="J2685" i="4"/>
  <c r="J2701" i="4"/>
  <c r="J2680" i="4"/>
  <c r="J2700" i="4"/>
  <c r="J2694" i="4"/>
  <c r="J2684" i="4"/>
  <c r="J2690" i="4"/>
  <c r="J2689" i="4"/>
  <c r="G7616" i="4"/>
  <c r="AG7628" i="4"/>
  <c r="J2435" i="4"/>
  <c r="J2431" i="4"/>
  <c r="J2427" i="4"/>
  <c r="J2423" i="4"/>
  <c r="J2419" i="4"/>
  <c r="J2415" i="4"/>
  <c r="J2437" i="4"/>
  <c r="J2432" i="4"/>
  <c r="J2426" i="4"/>
  <c r="J2421" i="4"/>
  <c r="J2416" i="4"/>
  <c r="J2436" i="4"/>
  <c r="J2430" i="4"/>
  <c r="J2425" i="4"/>
  <c r="J2420" i="4"/>
  <c r="J2429" i="4"/>
  <c r="J2418" i="4"/>
  <c r="J2434" i="4"/>
  <c r="J2433" i="4"/>
  <c r="J2438" i="4"/>
  <c r="J2428" i="4"/>
  <c r="J2417" i="4"/>
  <c r="J2424" i="4"/>
  <c r="J2422" i="4"/>
  <c r="G7605" i="4"/>
  <c r="AG7617" i="4"/>
  <c r="G2664" i="4"/>
  <c r="G1870" i="4"/>
  <c r="G3184" i="4"/>
  <c r="G2397" i="4"/>
  <c r="G2145" i="4"/>
  <c r="G2147" i="4"/>
  <c r="G2411" i="4" l="1"/>
  <c r="G2930" i="4"/>
  <c r="G2136" i="4"/>
  <c r="G2410" i="4"/>
  <c r="G2942" i="4"/>
  <c r="G1876" i="4"/>
  <c r="G2409" i="4"/>
  <c r="G3467" i="4"/>
  <c r="G2414" i="4"/>
  <c r="G3463" i="4"/>
  <c r="G3470" i="4"/>
  <c r="G2939" i="4"/>
  <c r="G3453" i="4"/>
  <c r="G3203" i="4"/>
  <c r="G2938" i="4"/>
  <c r="G1874" i="4"/>
  <c r="G2656" i="4"/>
  <c r="G2144" i="4"/>
  <c r="G2393" i="4"/>
  <c r="G1882" i="4"/>
  <c r="G2138" i="4"/>
  <c r="G3459" i="4"/>
  <c r="G3468" i="4"/>
  <c r="G2400" i="4"/>
  <c r="G3195" i="4"/>
  <c r="G3206" i="4"/>
  <c r="G2928" i="4"/>
  <c r="G1883" i="4"/>
  <c r="G2675" i="4"/>
  <c r="G2127" i="4"/>
  <c r="G2139" i="4"/>
  <c r="G2140" i="4"/>
  <c r="G3456" i="4"/>
  <c r="G2403" i="4"/>
  <c r="G2392" i="4"/>
  <c r="G3194" i="4"/>
  <c r="G2931" i="4"/>
  <c r="G2936" i="4"/>
  <c r="G1885" i="4"/>
  <c r="G2667" i="4"/>
  <c r="G2678" i="4"/>
  <c r="G3462" i="4"/>
  <c r="G2921" i="4"/>
  <c r="G3450" i="4"/>
  <c r="G3451" i="4"/>
  <c r="G3185" i="4"/>
  <c r="G2660" i="4"/>
  <c r="G2131" i="4"/>
  <c r="G2142" i="4"/>
  <c r="G2146" i="4"/>
  <c r="G3466" i="4"/>
  <c r="G3449" i="4"/>
  <c r="G3469" i="4"/>
  <c r="G2395" i="4"/>
  <c r="G2404" i="4"/>
  <c r="G2406" i="4"/>
  <c r="G3205" i="4"/>
  <c r="G3188" i="4"/>
  <c r="G3201" i="4"/>
  <c r="G2923" i="4"/>
  <c r="G2932" i="4"/>
  <c r="G2940" i="4"/>
  <c r="G1872" i="4"/>
  <c r="G1873" i="4"/>
  <c r="G2666" i="4"/>
  <c r="G2143" i="4"/>
  <c r="G2399" i="4"/>
  <c r="G2412" i="4"/>
  <c r="G2135" i="4"/>
  <c r="G2132" i="4"/>
  <c r="G2137" i="4"/>
  <c r="G3458" i="4"/>
  <c r="G3199" i="4"/>
  <c r="L2422" i="4"/>
  <c r="L2438" i="4"/>
  <c r="L2429" i="4"/>
  <c r="L2436" i="4"/>
  <c r="L2432" i="4"/>
  <c r="L2423" i="4"/>
  <c r="L2684" i="4"/>
  <c r="L2701" i="4"/>
  <c r="L2686" i="4"/>
  <c r="L2682" i="4"/>
  <c r="L2679" i="4"/>
  <c r="L2695" i="4"/>
  <c r="L3222" i="4"/>
  <c r="L3212" i="4"/>
  <c r="L3229" i="4"/>
  <c r="L3225" i="4"/>
  <c r="L3221" i="4"/>
  <c r="L3215" i="4"/>
  <c r="L2161" i="4"/>
  <c r="L2152" i="4"/>
  <c r="L2158" i="4"/>
  <c r="L2154" i="4"/>
  <c r="L2151" i="4"/>
  <c r="L2167" i="4"/>
  <c r="L2945" i="4"/>
  <c r="L2961" i="4"/>
  <c r="L2962" i="4"/>
  <c r="L2964" i="4"/>
  <c r="L2960" i="4"/>
  <c r="L2951" i="4"/>
  <c r="L3756" i="4"/>
  <c r="L3750" i="4"/>
  <c r="L3752" i="4"/>
  <c r="L3753" i="4"/>
  <c r="L3749" i="4"/>
  <c r="L3743" i="4"/>
  <c r="L3473" i="4"/>
  <c r="L3480" i="4"/>
  <c r="L3481" i="4"/>
  <c r="L3477" i="4"/>
  <c r="L3471" i="4"/>
  <c r="L3487" i="4"/>
  <c r="G1593" i="4"/>
  <c r="G2381" i="4"/>
  <c r="G1848" i="4"/>
  <c r="G3179" i="4"/>
  <c r="G2906" i="4"/>
  <c r="G1852" i="4"/>
  <c r="G1586" i="4"/>
  <c r="G3173" i="4"/>
  <c r="G2374" i="4"/>
  <c r="G2909" i="4"/>
  <c r="G1862" i="4"/>
  <c r="G3178" i="4"/>
  <c r="L2141" i="4"/>
  <c r="L2130" i="4"/>
  <c r="L3461" i="4"/>
  <c r="L3464" i="4"/>
  <c r="L3448" i="4"/>
  <c r="L2391" i="4"/>
  <c r="L2398" i="4"/>
  <c r="L2396" i="4"/>
  <c r="L3200" i="4"/>
  <c r="L3197" i="4"/>
  <c r="L3190" i="4"/>
  <c r="L2919" i="4"/>
  <c r="L2926" i="4"/>
  <c r="L2929" i="4"/>
  <c r="L1863" i="4"/>
  <c r="L1864" i="4"/>
  <c r="L1868" i="4"/>
  <c r="L2655" i="4"/>
  <c r="L2665" i="4"/>
  <c r="L2662" i="4"/>
  <c r="G1587" i="4"/>
  <c r="G2372" i="4"/>
  <c r="G1849" i="4"/>
  <c r="G2110" i="4"/>
  <c r="G2915" i="4"/>
  <c r="G1854" i="4"/>
  <c r="L2424" i="4"/>
  <c r="L2433" i="4"/>
  <c r="L2420" i="4"/>
  <c r="L2416" i="4"/>
  <c r="L2437" i="4"/>
  <c r="L2427" i="4"/>
  <c r="L2694" i="4"/>
  <c r="L2685" i="4"/>
  <c r="L2692" i="4"/>
  <c r="L2688" i="4"/>
  <c r="L2683" i="4"/>
  <c r="L2699" i="4"/>
  <c r="L3213" i="4"/>
  <c r="L3224" i="4"/>
  <c r="L3209" i="4"/>
  <c r="L3230" i="4"/>
  <c r="L3226" i="4"/>
  <c r="L3219" i="4"/>
  <c r="L2172" i="4"/>
  <c r="L2162" i="4"/>
  <c r="L2164" i="4"/>
  <c r="L2160" i="4"/>
  <c r="L2155" i="4"/>
  <c r="L2171" i="4"/>
  <c r="L2966" i="4"/>
  <c r="L2956" i="4"/>
  <c r="L2948" i="4"/>
  <c r="L2944" i="4"/>
  <c r="L2965" i="4"/>
  <c r="L2955" i="4"/>
  <c r="L3736" i="4"/>
  <c r="L3745" i="4"/>
  <c r="L3737" i="4"/>
  <c r="L3758" i="4"/>
  <c r="L3754" i="4"/>
  <c r="L3747" i="4"/>
  <c r="L3484" i="4"/>
  <c r="L3474" i="4"/>
  <c r="L3486" i="4"/>
  <c r="L3482" i="4"/>
  <c r="L3475" i="4"/>
  <c r="L3491" i="4"/>
  <c r="L3189" i="4"/>
  <c r="L3202" i="4"/>
  <c r="L2927" i="4"/>
  <c r="L2937" i="4"/>
  <c r="L2934" i="4"/>
  <c r="L1871" i="4"/>
  <c r="L1878" i="4"/>
  <c r="L1869" i="4"/>
  <c r="L2663" i="4"/>
  <c r="L2676" i="4"/>
  <c r="L2657" i="4"/>
  <c r="L1867" i="4"/>
  <c r="L2659" i="4"/>
  <c r="L2673" i="4"/>
  <c r="G3174" i="4"/>
  <c r="G2368" i="4"/>
  <c r="G1859" i="4"/>
  <c r="G2113" i="4"/>
  <c r="G2641" i="4"/>
  <c r="G1846" i="4"/>
  <c r="G1575" i="4"/>
  <c r="G2114" i="4"/>
  <c r="G2377" i="4"/>
  <c r="G2912" i="4"/>
  <c r="G1851" i="4"/>
  <c r="G2124" i="4"/>
  <c r="G2633" i="4"/>
  <c r="G3172" i="4"/>
  <c r="G2379" i="4"/>
  <c r="G1592" i="4"/>
  <c r="G2107" i="4"/>
  <c r="G2632" i="4"/>
  <c r="G1857" i="4"/>
  <c r="L2417" i="4"/>
  <c r="L2434" i="4"/>
  <c r="L2425" i="4"/>
  <c r="L2421" i="4"/>
  <c r="L2415" i="4"/>
  <c r="L2431" i="4"/>
  <c r="L2689" i="4"/>
  <c r="L2700" i="4"/>
  <c r="L2696" i="4"/>
  <c r="L2697" i="4"/>
  <c r="L2693" i="4"/>
  <c r="L2687" i="4"/>
  <c r="L3217" i="4"/>
  <c r="L3208" i="4"/>
  <c r="L3214" i="4"/>
  <c r="L3210" i="4"/>
  <c r="L3207" i="4"/>
  <c r="L3223" i="4"/>
  <c r="L2156" i="4"/>
  <c r="L2166" i="4"/>
  <c r="L2173" i="4"/>
  <c r="L2169" i="4"/>
  <c r="L2165" i="4"/>
  <c r="L2159" i="4"/>
  <c r="L2946" i="4"/>
  <c r="L2957" i="4"/>
  <c r="L2953" i="4"/>
  <c r="L2949" i="4"/>
  <c r="L2943" i="4"/>
  <c r="L2959" i="4"/>
  <c r="L3757" i="4"/>
  <c r="L3746" i="4"/>
  <c r="L3742" i="4"/>
  <c r="L3738" i="4"/>
  <c r="L3735" i="4"/>
  <c r="L3751" i="4"/>
  <c r="L3478" i="4"/>
  <c r="L3494" i="4"/>
  <c r="L3485" i="4"/>
  <c r="L3492" i="4"/>
  <c r="L3488" i="4"/>
  <c r="L3479" i="4"/>
  <c r="G1858" i="4"/>
  <c r="G3163" i="4"/>
  <c r="G2898" i="4"/>
  <c r="G1576" i="4"/>
  <c r="G2390" i="4"/>
  <c r="G2638" i="4"/>
  <c r="G1856" i="4"/>
  <c r="G3169" i="4"/>
  <c r="G2109" i="4"/>
  <c r="G2367" i="4"/>
  <c r="G2654" i="4"/>
  <c r="G1597" i="4"/>
  <c r="G2385" i="4"/>
  <c r="L2133" i="4"/>
  <c r="L2150" i="4"/>
  <c r="L3455" i="4"/>
  <c r="L3465" i="4"/>
  <c r="L3457" i="4"/>
  <c r="L2407" i="4"/>
  <c r="L2394" i="4"/>
  <c r="L2413" i="4"/>
  <c r="L3191" i="4"/>
  <c r="L3204" i="4"/>
  <c r="L3196" i="4"/>
  <c r="L2935" i="4"/>
  <c r="L2922" i="4"/>
  <c r="L2920" i="4"/>
  <c r="L1879" i="4"/>
  <c r="L1866" i="4"/>
  <c r="L1884" i="4"/>
  <c r="L2671" i="4"/>
  <c r="L2661" i="4"/>
  <c r="L2658" i="4"/>
  <c r="G1850" i="4"/>
  <c r="G2121" i="4"/>
  <c r="G2899" i="4"/>
  <c r="G1596" i="4"/>
  <c r="G2389" i="4"/>
  <c r="G2634" i="4"/>
  <c r="G1847" i="4"/>
  <c r="L2428" i="4"/>
  <c r="L2418" i="4"/>
  <c r="L2430" i="4"/>
  <c r="L2426" i="4"/>
  <c r="L2419" i="4"/>
  <c r="L2435" i="4"/>
  <c r="L2690" i="4"/>
  <c r="L2680" i="4"/>
  <c r="L2681" i="4"/>
  <c r="L2702" i="4"/>
  <c r="L2698" i="4"/>
  <c r="L2691" i="4"/>
  <c r="L3228" i="4"/>
  <c r="L3218" i="4"/>
  <c r="L3220" i="4"/>
  <c r="L3216" i="4"/>
  <c r="L3211" i="4"/>
  <c r="L3227" i="4"/>
  <c r="L2168" i="4"/>
  <c r="L2157" i="4"/>
  <c r="L2153" i="4"/>
  <c r="L2174" i="4"/>
  <c r="L2170" i="4"/>
  <c r="L2163" i="4"/>
  <c r="L2950" i="4"/>
  <c r="L2952" i="4"/>
  <c r="L2958" i="4"/>
  <c r="L2954" i="4"/>
  <c r="L2947" i="4"/>
  <c r="L2963" i="4"/>
  <c r="L3740" i="4"/>
  <c r="L3741" i="4"/>
  <c r="L3748" i="4"/>
  <c r="L3744" i="4"/>
  <c r="L3739" i="4"/>
  <c r="L3755" i="4"/>
  <c r="L3490" i="4"/>
  <c r="L3489" i="4"/>
  <c r="L3476" i="4"/>
  <c r="L3472" i="4"/>
  <c r="L3493" i="4"/>
  <c r="L3483" i="4"/>
  <c r="L2129" i="4"/>
  <c r="L3447" i="4"/>
  <c r="L3454" i="4"/>
  <c r="L3452" i="4"/>
  <c r="L2405" i="4"/>
  <c r="L2408" i="4"/>
  <c r="L2401" i="4"/>
  <c r="L3183" i="4"/>
  <c r="L3193" i="4"/>
  <c r="L3192" i="4"/>
  <c r="L2933" i="4"/>
  <c r="L2941" i="4"/>
  <c r="L2924" i="4"/>
  <c r="L1877" i="4"/>
  <c r="L1886" i="4"/>
  <c r="L1865" i="4"/>
  <c r="L2672" i="4"/>
  <c r="L2674" i="4"/>
  <c r="L2668" i="4"/>
  <c r="L1881" i="4"/>
  <c r="L2670" i="4"/>
  <c r="G1843" i="4"/>
  <c r="G2112" i="4"/>
  <c r="G2637" i="4"/>
  <c r="G3165" i="4"/>
  <c r="G2908" i="4"/>
  <c r="G2631" i="4"/>
  <c r="G1577" i="4"/>
  <c r="G3176" i="4"/>
  <c r="G2117" i="4"/>
  <c r="G2902" i="4"/>
  <c r="G2640" i="4"/>
  <c r="G3160" i="4"/>
  <c r="G1578" i="4"/>
  <c r="G2123" i="4"/>
  <c r="G2650" i="4"/>
  <c r="G3168" i="4"/>
  <c r="G2910" i="4"/>
  <c r="G2647" i="4"/>
  <c r="G1584" i="4"/>
  <c r="G2422" i="4"/>
  <c r="G2432" i="4"/>
  <c r="J2987" i="4"/>
  <c r="J2983" i="4"/>
  <c r="J2979" i="4"/>
  <c r="J2975" i="4"/>
  <c r="J2971" i="4"/>
  <c r="J2967" i="4"/>
  <c r="J2986" i="4"/>
  <c r="J2981" i="4"/>
  <c r="J2976" i="4"/>
  <c r="J2970" i="4"/>
  <c r="J2990" i="4"/>
  <c r="J2985" i="4"/>
  <c r="J2980" i="4"/>
  <c r="J2974" i="4"/>
  <c r="J2969" i="4"/>
  <c r="J2984" i="4"/>
  <c r="J2973" i="4"/>
  <c r="J2978" i="4"/>
  <c r="J2977" i="4"/>
  <c r="J2982" i="4"/>
  <c r="J2972" i="4"/>
  <c r="J2989" i="4"/>
  <c r="J2968" i="4"/>
  <c r="J2988" i="4"/>
  <c r="G7628" i="4"/>
  <c r="AG7640" i="4"/>
  <c r="G2686" i="4"/>
  <c r="G3222" i="4"/>
  <c r="G3221" i="4"/>
  <c r="J2459" i="4"/>
  <c r="J2455" i="4"/>
  <c r="J2451" i="4"/>
  <c r="J2447" i="4"/>
  <c r="J2443" i="4"/>
  <c r="J2439" i="4"/>
  <c r="J2458" i="4"/>
  <c r="J2453" i="4"/>
  <c r="J2448" i="4"/>
  <c r="J2442" i="4"/>
  <c r="J2462" i="4"/>
  <c r="J2457" i="4"/>
  <c r="J2452" i="4"/>
  <c r="J2446" i="4"/>
  <c r="J2441" i="4"/>
  <c r="J2461" i="4"/>
  <c r="J2450" i="4"/>
  <c r="J2440" i="4"/>
  <c r="J2456" i="4"/>
  <c r="J2454" i="4"/>
  <c r="J2460" i="4"/>
  <c r="J2449" i="4"/>
  <c r="J2445" i="4"/>
  <c r="J2444" i="4"/>
  <c r="G7606" i="4"/>
  <c r="AG7618" i="4"/>
  <c r="G2158" i="4"/>
  <c r="G2151" i="4"/>
  <c r="G2945" i="4"/>
  <c r="G2960" i="4"/>
  <c r="G2951" i="4"/>
  <c r="G3752" i="4"/>
  <c r="J3779" i="4"/>
  <c r="J3775" i="4"/>
  <c r="J3771" i="4"/>
  <c r="J3767" i="4"/>
  <c r="J3763" i="4"/>
  <c r="J3759" i="4"/>
  <c r="J3781" i="4"/>
  <c r="J3776" i="4"/>
  <c r="J3770" i="4"/>
  <c r="J3765" i="4"/>
  <c r="J3760" i="4"/>
  <c r="J3780" i="4"/>
  <c r="J3774" i="4"/>
  <c r="J3769" i="4"/>
  <c r="J3764" i="4"/>
  <c r="J3773" i="4"/>
  <c r="J3762" i="4"/>
  <c r="J3768" i="4"/>
  <c r="J3766" i="4"/>
  <c r="J3782" i="4"/>
  <c r="J3772" i="4"/>
  <c r="J3761" i="4"/>
  <c r="J3778" i="4"/>
  <c r="J3777" i="4"/>
  <c r="G7661" i="4"/>
  <c r="AG7673" i="4"/>
  <c r="G3473" i="4"/>
  <c r="G3480" i="4"/>
  <c r="G3471" i="4"/>
  <c r="G2424" i="4"/>
  <c r="G2437" i="4"/>
  <c r="G2427" i="4"/>
  <c r="G2692" i="4"/>
  <c r="G3213" i="4"/>
  <c r="G3226" i="4"/>
  <c r="G2164" i="4"/>
  <c r="G2160" i="4"/>
  <c r="G2966" i="4"/>
  <c r="G2965" i="4"/>
  <c r="L24" i="6"/>
  <c r="G3736" i="4"/>
  <c r="G3737" i="4"/>
  <c r="G3484" i="4"/>
  <c r="G3475" i="4"/>
  <c r="J2723" i="4"/>
  <c r="J2719" i="4"/>
  <c r="J2715" i="4"/>
  <c r="J2711" i="4"/>
  <c r="J2707" i="4"/>
  <c r="J2703" i="4"/>
  <c r="J2725" i="4"/>
  <c r="J2720" i="4"/>
  <c r="J2714" i="4"/>
  <c r="J2709" i="4"/>
  <c r="J2704" i="4"/>
  <c r="J2724" i="4"/>
  <c r="J2718" i="4"/>
  <c r="J2713" i="4"/>
  <c r="J2708" i="4"/>
  <c r="J2717" i="4"/>
  <c r="J2706" i="4"/>
  <c r="J2722" i="4"/>
  <c r="J2721" i="4"/>
  <c r="J2726" i="4"/>
  <c r="J2716" i="4"/>
  <c r="J2705" i="4"/>
  <c r="J2712" i="4"/>
  <c r="J2710" i="4"/>
  <c r="G7617" i="4"/>
  <c r="AG7629" i="4"/>
  <c r="G2434" i="4"/>
  <c r="G2431" i="4"/>
  <c r="G2689" i="4"/>
  <c r="G2697" i="4"/>
  <c r="J3515" i="4"/>
  <c r="J3511" i="4"/>
  <c r="J3507" i="4"/>
  <c r="J3503" i="4"/>
  <c r="J3499" i="4"/>
  <c r="J3495" i="4"/>
  <c r="J3514" i="4"/>
  <c r="J3509" i="4"/>
  <c r="J3504" i="4"/>
  <c r="J3498" i="4"/>
  <c r="J3518" i="4"/>
  <c r="J3513" i="4"/>
  <c r="J3508" i="4"/>
  <c r="J3502" i="4"/>
  <c r="J3497" i="4"/>
  <c r="J3517" i="4"/>
  <c r="J3506" i="4"/>
  <c r="J3496" i="4"/>
  <c r="J3501" i="4"/>
  <c r="J3510" i="4"/>
  <c r="J3516" i="4"/>
  <c r="J3505" i="4"/>
  <c r="J3512" i="4"/>
  <c r="J3500" i="4"/>
  <c r="G7650" i="4"/>
  <c r="AG7662" i="4"/>
  <c r="G3208" i="4"/>
  <c r="G3207" i="4"/>
  <c r="G3223" i="4"/>
  <c r="G2169" i="4"/>
  <c r="J3251" i="4"/>
  <c r="J3247" i="4"/>
  <c r="J3243" i="4"/>
  <c r="J3239" i="4"/>
  <c r="J3235" i="4"/>
  <c r="J3231" i="4"/>
  <c r="J3253" i="4"/>
  <c r="J3248" i="4"/>
  <c r="J3242" i="4"/>
  <c r="J3237" i="4"/>
  <c r="J3232" i="4"/>
  <c r="J3252" i="4"/>
  <c r="J3246" i="4"/>
  <c r="J3241" i="4"/>
  <c r="J3236" i="4"/>
  <c r="J3250" i="4"/>
  <c r="J3240" i="4"/>
  <c r="J3245" i="4"/>
  <c r="J3254" i="4"/>
  <c r="J3233" i="4"/>
  <c r="J3249" i="4"/>
  <c r="J3238" i="4"/>
  <c r="J3234" i="4"/>
  <c r="J3244" i="4"/>
  <c r="G7639" i="4"/>
  <c r="AG7651" i="4"/>
  <c r="G2957" i="4"/>
  <c r="G2959" i="4"/>
  <c r="J4043" i="4"/>
  <c r="J4039" i="4"/>
  <c r="J4035" i="4"/>
  <c r="J4031" i="4"/>
  <c r="J4027" i="4"/>
  <c r="J4023" i="4"/>
  <c r="J4042" i="4"/>
  <c r="J4037" i="4"/>
  <c r="J4032" i="4"/>
  <c r="J4026" i="4"/>
  <c r="J4046" i="4"/>
  <c r="J4041" i="4"/>
  <c r="J4036" i="4"/>
  <c r="J4030" i="4"/>
  <c r="J4025" i="4"/>
  <c r="J4040" i="4"/>
  <c r="J4029" i="4"/>
  <c r="J4034" i="4"/>
  <c r="J4033" i="4"/>
  <c r="J4038" i="4"/>
  <c r="J4028" i="4"/>
  <c r="J4045" i="4"/>
  <c r="J4024" i="4"/>
  <c r="J4044" i="4"/>
  <c r="G7672" i="4"/>
  <c r="AG7684" i="4"/>
  <c r="G3738" i="4"/>
  <c r="G3494" i="4"/>
  <c r="G3488" i="4"/>
  <c r="G3479" i="4"/>
  <c r="G2426" i="4"/>
  <c r="G2680" i="4"/>
  <c r="G2691" i="4"/>
  <c r="G3218" i="4"/>
  <c r="G3220" i="4"/>
  <c r="G3216" i="4"/>
  <c r="G2157" i="4"/>
  <c r="G2163" i="4"/>
  <c r="G2954" i="4"/>
  <c r="G3740" i="4"/>
  <c r="G3741" i="4"/>
  <c r="G3744" i="4"/>
  <c r="G3755" i="4"/>
  <c r="G3472" i="4"/>
  <c r="H25" i="6"/>
  <c r="G3483" i="4" l="1"/>
  <c r="G3489" i="4"/>
  <c r="G2963" i="4"/>
  <c r="G2952" i="4"/>
  <c r="G2174" i="4"/>
  <c r="G3227" i="4"/>
  <c r="G2702" i="4"/>
  <c r="G2435" i="4"/>
  <c r="G2418" i="4"/>
  <c r="G3492" i="4"/>
  <c r="G3751" i="4"/>
  <c r="G3746" i="4"/>
  <c r="G2949" i="4"/>
  <c r="G2159" i="4"/>
  <c r="G2166" i="4"/>
  <c r="G3210" i="4"/>
  <c r="G2687" i="4"/>
  <c r="G2700" i="4"/>
  <c r="G2421" i="4"/>
  <c r="G3486" i="4"/>
  <c r="G3754" i="4"/>
  <c r="G2948" i="4"/>
  <c r="G2155" i="4"/>
  <c r="G2172" i="4"/>
  <c r="G3209" i="4"/>
  <c r="G2683" i="4"/>
  <c r="G2694" i="4"/>
  <c r="G2420" i="4"/>
  <c r="G3481" i="4"/>
  <c r="G3749" i="4"/>
  <c r="G3756" i="4"/>
  <c r="G2962" i="4"/>
  <c r="G2161" i="4"/>
  <c r="G3229" i="4"/>
  <c r="G2679" i="4"/>
  <c r="G2684" i="4"/>
  <c r="G2429" i="4"/>
  <c r="G2170" i="4"/>
  <c r="G2690" i="4"/>
  <c r="G3742" i="4"/>
  <c r="G3476" i="4"/>
  <c r="G2958" i="4"/>
  <c r="G2698" i="4"/>
  <c r="G3478" i="4"/>
  <c r="G3217" i="4"/>
  <c r="G3739" i="4"/>
  <c r="G2168" i="4"/>
  <c r="G2430" i="4"/>
  <c r="G2173" i="4"/>
  <c r="G3493" i="4"/>
  <c r="G3490" i="4"/>
  <c r="G3748" i="4"/>
  <c r="G2947" i="4"/>
  <c r="G2950" i="4"/>
  <c r="G2153" i="4"/>
  <c r="G3211" i="4"/>
  <c r="G3228" i="4"/>
  <c r="G2681" i="4"/>
  <c r="G2419" i="4"/>
  <c r="G2428" i="4"/>
  <c r="G3485" i="4"/>
  <c r="G3735" i="4"/>
  <c r="G3757" i="4"/>
  <c r="G2953" i="4"/>
  <c r="G2165" i="4"/>
  <c r="G2156" i="4"/>
  <c r="G3214" i="4"/>
  <c r="G2693" i="4"/>
  <c r="G2425" i="4"/>
  <c r="G3491" i="4"/>
  <c r="G3474" i="4"/>
  <c r="G3758" i="4"/>
  <c r="G2955" i="4"/>
  <c r="G2956" i="4"/>
  <c r="G3219" i="4"/>
  <c r="G3224" i="4"/>
  <c r="G2688" i="4"/>
  <c r="G2433" i="4"/>
  <c r="G3487" i="4"/>
  <c r="G3753" i="4"/>
  <c r="G2961" i="4"/>
  <c r="G2154" i="4"/>
  <c r="G3215" i="4"/>
  <c r="G3212" i="4"/>
  <c r="G2682" i="4"/>
  <c r="G2423" i="4"/>
  <c r="G2438" i="4"/>
  <c r="G2943" i="4"/>
  <c r="G2946" i="4"/>
  <c r="G2696" i="4"/>
  <c r="G2415" i="4"/>
  <c r="G2417" i="4"/>
  <c r="G3482" i="4"/>
  <c r="G3747" i="4"/>
  <c r="G3745" i="4"/>
  <c r="G2944" i="4"/>
  <c r="G2171" i="4"/>
  <c r="G2162" i="4"/>
  <c r="G3230" i="4"/>
  <c r="G2699" i="4"/>
  <c r="G2685" i="4"/>
  <c r="G2416" i="4"/>
  <c r="G3477" i="4"/>
  <c r="G3743" i="4"/>
  <c r="G3750" i="4"/>
  <c r="G2964" i="4"/>
  <c r="G2167" i="4"/>
  <c r="G2152" i="4"/>
  <c r="G3225" i="4"/>
  <c r="G2695" i="4"/>
  <c r="G2701" i="4"/>
  <c r="G2436" i="4"/>
  <c r="L4038" i="4"/>
  <c r="L4037" i="4"/>
  <c r="L3245" i="4"/>
  <c r="L3237" i="4"/>
  <c r="L3247" i="4"/>
  <c r="L3500" i="4"/>
  <c r="L3510" i="4"/>
  <c r="L3517" i="4"/>
  <c r="L3513" i="4"/>
  <c r="L3509" i="4"/>
  <c r="L3503" i="4"/>
  <c r="L2705" i="4"/>
  <c r="L2722" i="4"/>
  <c r="L2713" i="4"/>
  <c r="L2703" i="4"/>
  <c r="L3768" i="4"/>
  <c r="L3765" i="4"/>
  <c r="L3759" i="4"/>
  <c r="L2454" i="4"/>
  <c r="L2457" i="4"/>
  <c r="L2447" i="4"/>
  <c r="L4024" i="4"/>
  <c r="L4033" i="4"/>
  <c r="L4025" i="4"/>
  <c r="L4046" i="4"/>
  <c r="L4042" i="4"/>
  <c r="L4035" i="4"/>
  <c r="L3249" i="4"/>
  <c r="L3240" i="4"/>
  <c r="L3246" i="4"/>
  <c r="L3242" i="4"/>
  <c r="L3235" i="4"/>
  <c r="L3251" i="4"/>
  <c r="L3512" i="4"/>
  <c r="L3501" i="4"/>
  <c r="L3497" i="4"/>
  <c r="L3518" i="4"/>
  <c r="L3514" i="4"/>
  <c r="L3507" i="4"/>
  <c r="L2716" i="4"/>
  <c r="L2706" i="4"/>
  <c r="L2718" i="4"/>
  <c r="L2714" i="4"/>
  <c r="L2707" i="4"/>
  <c r="L2723" i="4"/>
  <c r="L3772" i="4"/>
  <c r="L3762" i="4"/>
  <c r="L3774" i="4"/>
  <c r="L3770" i="4"/>
  <c r="L3763" i="4"/>
  <c r="L3779" i="4"/>
  <c r="L2445" i="4"/>
  <c r="L2456" i="4"/>
  <c r="L2441" i="4"/>
  <c r="L2462" i="4"/>
  <c r="L2458" i="4"/>
  <c r="L2451" i="4"/>
  <c r="L2972" i="4"/>
  <c r="L2973" i="4"/>
  <c r="L2980" i="4"/>
  <c r="L2976" i="4"/>
  <c r="L2971" i="4"/>
  <c r="L2987" i="4"/>
  <c r="G1881" i="4"/>
  <c r="G1865" i="4"/>
  <c r="G2941" i="4"/>
  <c r="G3183" i="4"/>
  <c r="G3452" i="4"/>
  <c r="G2671" i="4"/>
  <c r="G2920" i="4"/>
  <c r="G3204" i="4"/>
  <c r="G2407" i="4"/>
  <c r="G2150" i="4"/>
  <c r="G1867" i="4"/>
  <c r="G1869" i="4"/>
  <c r="G2937" i="4"/>
  <c r="G2662" i="4"/>
  <c r="G1864" i="4"/>
  <c r="G2919" i="4"/>
  <c r="G2396" i="4"/>
  <c r="G3464" i="4"/>
  <c r="L4045" i="4"/>
  <c r="L4030" i="4"/>
  <c r="L4023" i="4"/>
  <c r="L3244" i="4"/>
  <c r="L3250" i="4"/>
  <c r="L3252" i="4"/>
  <c r="L3239" i="4"/>
  <c r="L3505" i="4"/>
  <c r="L3502" i="4"/>
  <c r="L3511" i="4"/>
  <c r="L2710" i="4"/>
  <c r="L2724" i="4"/>
  <c r="L2720" i="4"/>
  <c r="L3782" i="4"/>
  <c r="L3780" i="4"/>
  <c r="L3767" i="4"/>
  <c r="L2449" i="4"/>
  <c r="L2446" i="4"/>
  <c r="L2439" i="4"/>
  <c r="L2988" i="4"/>
  <c r="L2982" i="4"/>
  <c r="L2984" i="4"/>
  <c r="L2981" i="4"/>
  <c r="L2975" i="4"/>
  <c r="G2668" i="4"/>
  <c r="G1886" i="4"/>
  <c r="G2933" i="4"/>
  <c r="G2401" i="4"/>
  <c r="G3454" i="4"/>
  <c r="G1884" i="4"/>
  <c r="G2922" i="4"/>
  <c r="G3191" i="4"/>
  <c r="G3457" i="4"/>
  <c r="G2133" i="4"/>
  <c r="G2657" i="4"/>
  <c r="G1878" i="4"/>
  <c r="G2927" i="4"/>
  <c r="G2665" i="4"/>
  <c r="G1863" i="4"/>
  <c r="G3190" i="4"/>
  <c r="G2398" i="4"/>
  <c r="G3461" i="4"/>
  <c r="L4044" i="4"/>
  <c r="L4041" i="4"/>
  <c r="L4034" i="4"/>
  <c r="L4026" i="4"/>
  <c r="L4039" i="4"/>
  <c r="L3233" i="4"/>
  <c r="L3248" i="4"/>
  <c r="L3496" i="4"/>
  <c r="L3498" i="4"/>
  <c r="L3495" i="4"/>
  <c r="L2726" i="4"/>
  <c r="L2717" i="4"/>
  <c r="L2711" i="4"/>
  <c r="L3777" i="4"/>
  <c r="L3773" i="4"/>
  <c r="L3776" i="4"/>
  <c r="L2440" i="4"/>
  <c r="L2442" i="4"/>
  <c r="L2455" i="4"/>
  <c r="L2985" i="4"/>
  <c r="L4028" i="4"/>
  <c r="L4029" i="4"/>
  <c r="L4036" i="4"/>
  <c r="L4032" i="4"/>
  <c r="L4027" i="4"/>
  <c r="L4043" i="4"/>
  <c r="L3234" i="4"/>
  <c r="L3254" i="4"/>
  <c r="L3236" i="4"/>
  <c r="L3232" i="4"/>
  <c r="L3253" i="4"/>
  <c r="L3243" i="4"/>
  <c r="L3516" i="4"/>
  <c r="L3506" i="4"/>
  <c r="L3508" i="4"/>
  <c r="L3504" i="4"/>
  <c r="L3499" i="4"/>
  <c r="L3515" i="4"/>
  <c r="L2712" i="4"/>
  <c r="L2721" i="4"/>
  <c r="L2708" i="4"/>
  <c r="L2704" i="4"/>
  <c r="L2725" i="4"/>
  <c r="L2715" i="4"/>
  <c r="L3778" i="4"/>
  <c r="L3766" i="4"/>
  <c r="L3764" i="4"/>
  <c r="L3760" i="4"/>
  <c r="L3781" i="4"/>
  <c r="L3771" i="4"/>
  <c r="L2460" i="4"/>
  <c r="L2450" i="4"/>
  <c r="L2452" i="4"/>
  <c r="L2448" i="4"/>
  <c r="L2443" i="4"/>
  <c r="L2459" i="4"/>
  <c r="L2968" i="4"/>
  <c r="L2977" i="4"/>
  <c r="L2969" i="4"/>
  <c r="L2990" i="4"/>
  <c r="L2986" i="4"/>
  <c r="L2979" i="4"/>
  <c r="G2674" i="4"/>
  <c r="G1877" i="4"/>
  <c r="G3192" i="4"/>
  <c r="G2408" i="4"/>
  <c r="G3447" i="4"/>
  <c r="G2658" i="4"/>
  <c r="G1866" i="4"/>
  <c r="G2935" i="4"/>
  <c r="G2413" i="4"/>
  <c r="G3465" i="4"/>
  <c r="G2673" i="4"/>
  <c r="G2676" i="4"/>
  <c r="G1871" i="4"/>
  <c r="G3202" i="4"/>
  <c r="G2655" i="4"/>
  <c r="G2929" i="4"/>
  <c r="G3197" i="4"/>
  <c r="G2391" i="4"/>
  <c r="G2130" i="4"/>
  <c r="L4040" i="4"/>
  <c r="L4031" i="4"/>
  <c r="L3238" i="4"/>
  <c r="L3241" i="4"/>
  <c r="L3231" i="4"/>
  <c r="L2709" i="4"/>
  <c r="L2719" i="4"/>
  <c r="L3761" i="4"/>
  <c r="L3769" i="4"/>
  <c r="L3775" i="4"/>
  <c r="L2444" i="4"/>
  <c r="L2461" i="4"/>
  <c r="L2453" i="4"/>
  <c r="L2989" i="4"/>
  <c r="L2978" i="4"/>
  <c r="L2974" i="4"/>
  <c r="L2970" i="4"/>
  <c r="L2967" i="4"/>
  <c r="L2983" i="4"/>
  <c r="G2670" i="4"/>
  <c r="G2672" i="4"/>
  <c r="G2924" i="4"/>
  <c r="G3193" i="4"/>
  <c r="G2405" i="4"/>
  <c r="G2129" i="4"/>
  <c r="G2661" i="4"/>
  <c r="G1879" i="4"/>
  <c r="G3196" i="4"/>
  <c r="G2394" i="4"/>
  <c r="G3455" i="4"/>
  <c r="G2659" i="4"/>
  <c r="G2663" i="4"/>
  <c r="G2934" i="4"/>
  <c r="G3189" i="4"/>
  <c r="G1868" i="4"/>
  <c r="G2926" i="4"/>
  <c r="G3200" i="4"/>
  <c r="G3448" i="4"/>
  <c r="G2141" i="4"/>
  <c r="J4333" i="4"/>
  <c r="J4329" i="4"/>
  <c r="J4325" i="4"/>
  <c r="J4321" i="4"/>
  <c r="J4317" i="4"/>
  <c r="J4313" i="4"/>
  <c r="J4334" i="4"/>
  <c r="J4328" i="4"/>
  <c r="J4323" i="4"/>
  <c r="J4318" i="4"/>
  <c r="J4312" i="4"/>
  <c r="J4332" i="4"/>
  <c r="J4326" i="4"/>
  <c r="J4319" i="4"/>
  <c r="J4311" i="4"/>
  <c r="J4327" i="4"/>
  <c r="J4316" i="4"/>
  <c r="J4324" i="4"/>
  <c r="J4315" i="4"/>
  <c r="J4322" i="4"/>
  <c r="J4331" i="4"/>
  <c r="J4320" i="4"/>
  <c r="J4314" i="4"/>
  <c r="J4330" i="4"/>
  <c r="G7684" i="4"/>
  <c r="AG7696" i="4"/>
  <c r="J3803" i="4"/>
  <c r="J3799" i="4"/>
  <c r="J3795" i="4"/>
  <c r="J3791" i="4"/>
  <c r="J3787" i="4"/>
  <c r="J3783" i="4"/>
  <c r="J3802" i="4"/>
  <c r="J3797" i="4"/>
  <c r="J3792" i="4"/>
  <c r="J3786" i="4"/>
  <c r="J3806" i="4"/>
  <c r="J3801" i="4"/>
  <c r="J3796" i="4"/>
  <c r="J3790" i="4"/>
  <c r="J3785" i="4"/>
  <c r="J3805" i="4"/>
  <c r="J3794" i="4"/>
  <c r="J3784" i="4"/>
  <c r="J3789" i="4"/>
  <c r="J3788" i="4"/>
  <c r="J3804" i="4"/>
  <c r="J3793" i="4"/>
  <c r="J3800" i="4"/>
  <c r="J3798" i="4"/>
  <c r="G7662" i="4"/>
  <c r="AG7674" i="4"/>
  <c r="J2747" i="4"/>
  <c r="J2743" i="4"/>
  <c r="J2739" i="4"/>
  <c r="J2735" i="4"/>
  <c r="J2731" i="4"/>
  <c r="J2727" i="4"/>
  <c r="J2746" i="4"/>
  <c r="J2741" i="4"/>
  <c r="J2736" i="4"/>
  <c r="J2730" i="4"/>
  <c r="J2750" i="4"/>
  <c r="J2745" i="4"/>
  <c r="J2740" i="4"/>
  <c r="J2734" i="4"/>
  <c r="J2729" i="4"/>
  <c r="J2749" i="4"/>
  <c r="J2738" i="4"/>
  <c r="J2728" i="4"/>
  <c r="J2744" i="4"/>
  <c r="J2742" i="4"/>
  <c r="J2748" i="4"/>
  <c r="J2737" i="4"/>
  <c r="J2733" i="4"/>
  <c r="J2732" i="4"/>
  <c r="G7618" i="4"/>
  <c r="AG7630" i="4"/>
  <c r="L25" i="6"/>
  <c r="H26" i="6"/>
  <c r="G4037" i="4"/>
  <c r="J3539" i="4"/>
  <c r="J3535" i="4"/>
  <c r="J3531" i="4"/>
  <c r="J3527" i="4"/>
  <c r="J3523" i="4"/>
  <c r="J3519" i="4"/>
  <c r="J3541" i="4"/>
  <c r="J3536" i="4"/>
  <c r="J3530" i="4"/>
  <c r="J3525" i="4"/>
  <c r="J3520" i="4"/>
  <c r="J3540" i="4"/>
  <c r="J3534" i="4"/>
  <c r="J3529" i="4"/>
  <c r="J3524" i="4"/>
  <c r="J3538" i="4"/>
  <c r="J3528" i="4"/>
  <c r="J3522" i="4"/>
  <c r="J3532" i="4"/>
  <c r="J3537" i="4"/>
  <c r="J3526" i="4"/>
  <c r="J3533" i="4"/>
  <c r="J3542" i="4"/>
  <c r="J3521" i="4"/>
  <c r="G7651" i="4"/>
  <c r="AG7663" i="4"/>
  <c r="G3500" i="4"/>
  <c r="G3509" i="4"/>
  <c r="J3011" i="4"/>
  <c r="J3007" i="4"/>
  <c r="J3003" i="4"/>
  <c r="J2999" i="4"/>
  <c r="J2995" i="4"/>
  <c r="J2991" i="4"/>
  <c r="J3013" i="4"/>
  <c r="J3008" i="4"/>
  <c r="J3002" i="4"/>
  <c r="J2997" i="4"/>
  <c r="J2992" i="4"/>
  <c r="J3012" i="4"/>
  <c r="J3006" i="4"/>
  <c r="J3001" i="4"/>
  <c r="J2996" i="4"/>
  <c r="J3005" i="4"/>
  <c r="J2994" i="4"/>
  <c r="J3000" i="4"/>
  <c r="J2998" i="4"/>
  <c r="J3014" i="4"/>
  <c r="J3004" i="4"/>
  <c r="J2993" i="4"/>
  <c r="J3010" i="4"/>
  <c r="J3009" i="4"/>
  <c r="G7629" i="4"/>
  <c r="AG7641" i="4"/>
  <c r="G2713" i="4"/>
  <c r="J4067" i="4"/>
  <c r="J4063" i="4"/>
  <c r="J4059" i="4"/>
  <c r="J4055" i="4"/>
  <c r="J4051" i="4"/>
  <c r="J4047" i="4"/>
  <c r="J4070" i="4"/>
  <c r="J4069" i="4"/>
  <c r="J4064" i="4"/>
  <c r="J4058" i="4"/>
  <c r="J4053" i="4"/>
  <c r="J4048" i="4"/>
  <c r="J4068" i="4"/>
  <c r="J4062" i="4"/>
  <c r="J4057" i="4"/>
  <c r="J4052" i="4"/>
  <c r="J4061" i="4"/>
  <c r="J4050" i="4"/>
  <c r="J4066" i="4"/>
  <c r="J4054" i="4"/>
  <c r="J4060" i="4"/>
  <c r="J4049" i="4"/>
  <c r="J4056" i="4"/>
  <c r="J4065" i="4"/>
  <c r="G7673" i="4"/>
  <c r="AG7685" i="4"/>
  <c r="G3759" i="4"/>
  <c r="J3275" i="4"/>
  <c r="J3271" i="4"/>
  <c r="J3267" i="4"/>
  <c r="J3263" i="4"/>
  <c r="J3259" i="4"/>
  <c r="J3255" i="4"/>
  <c r="J3274" i="4"/>
  <c r="J3269" i="4"/>
  <c r="J3264" i="4"/>
  <c r="J3258" i="4"/>
  <c r="J3278" i="4"/>
  <c r="J3273" i="4"/>
  <c r="J3268" i="4"/>
  <c r="J3262" i="4"/>
  <c r="J3257" i="4"/>
  <c r="J3272" i="4"/>
  <c r="J3261" i="4"/>
  <c r="J3266" i="4"/>
  <c r="J3276" i="4"/>
  <c r="J3270" i="4"/>
  <c r="J3260" i="4"/>
  <c r="J3277" i="4"/>
  <c r="J3256" i="4"/>
  <c r="J3265" i="4"/>
  <c r="G7640" i="4"/>
  <c r="AG7652" i="4"/>
  <c r="G4024" i="4"/>
  <c r="G4033" i="4"/>
  <c r="G4046" i="4"/>
  <c r="G4042" i="4"/>
  <c r="G3246" i="4"/>
  <c r="G3251" i="4"/>
  <c r="G3512" i="4"/>
  <c r="G3514" i="4"/>
  <c r="G3507" i="4"/>
  <c r="G2718" i="4"/>
  <c r="G3772" i="4"/>
  <c r="G3763" i="4"/>
  <c r="G2441" i="4"/>
  <c r="G2462" i="4"/>
  <c r="G2972" i="4"/>
  <c r="G2976" i="4"/>
  <c r="G2971" i="4"/>
  <c r="G2451" i="4" l="1"/>
  <c r="G2456" i="4"/>
  <c r="G3770" i="4"/>
  <c r="G2723" i="4"/>
  <c r="G2706" i="4"/>
  <c r="G3518" i="4"/>
  <c r="G3240" i="4"/>
  <c r="G2447" i="4"/>
  <c r="G3765" i="4"/>
  <c r="G2722" i="4"/>
  <c r="G3513" i="4"/>
  <c r="G3247" i="4"/>
  <c r="G4038" i="4"/>
  <c r="G2987" i="4"/>
  <c r="G2973" i="4"/>
  <c r="G3779" i="4"/>
  <c r="G3762" i="4"/>
  <c r="G2714" i="4"/>
  <c r="G3501" i="4"/>
  <c r="G3242" i="4"/>
  <c r="G4035" i="4"/>
  <c r="G2454" i="4"/>
  <c r="G2703" i="4"/>
  <c r="G3503" i="4"/>
  <c r="G3510" i="4"/>
  <c r="G3245" i="4"/>
  <c r="G2980" i="4"/>
  <c r="G2458" i="4"/>
  <c r="G2445" i="4"/>
  <c r="G3774" i="4"/>
  <c r="G2707" i="4"/>
  <c r="G2716" i="4"/>
  <c r="G3497" i="4"/>
  <c r="G3235" i="4"/>
  <c r="G3249" i="4"/>
  <c r="G4025" i="4"/>
  <c r="G2457" i="4"/>
  <c r="G3768" i="4"/>
  <c r="G2705" i="4"/>
  <c r="G3517" i="4"/>
  <c r="G3237" i="4"/>
  <c r="G2967" i="4"/>
  <c r="G2974" i="4"/>
  <c r="G2989" i="4"/>
  <c r="G2461" i="4"/>
  <c r="G3775" i="4"/>
  <c r="G3761" i="4"/>
  <c r="G2709" i="4"/>
  <c r="G3241" i="4"/>
  <c r="G4031" i="4"/>
  <c r="G2986" i="4"/>
  <c r="G2969" i="4"/>
  <c r="G2968" i="4"/>
  <c r="G2443" i="4"/>
  <c r="G2452" i="4"/>
  <c r="G2460" i="4"/>
  <c r="G3781" i="4"/>
  <c r="G3764" i="4"/>
  <c r="G3778" i="4"/>
  <c r="G2725" i="4"/>
  <c r="G2708" i="4"/>
  <c r="G2712" i="4"/>
  <c r="G3499" i="4"/>
  <c r="G3508" i="4"/>
  <c r="G3516" i="4"/>
  <c r="G3253" i="4"/>
  <c r="G3236" i="4"/>
  <c r="G3234" i="4"/>
  <c r="G4027" i="4"/>
  <c r="G4036" i="4"/>
  <c r="G4028" i="4"/>
  <c r="G2455" i="4"/>
  <c r="G2440" i="4"/>
  <c r="G3773" i="4"/>
  <c r="G2711" i="4"/>
  <c r="G2726" i="4"/>
  <c r="G3498" i="4"/>
  <c r="G3248" i="4"/>
  <c r="G4039" i="4"/>
  <c r="G4034" i="4"/>
  <c r="G4044" i="4"/>
  <c r="G2981" i="4"/>
  <c r="G2982" i="4"/>
  <c r="G2439" i="4"/>
  <c r="G2449" i="4"/>
  <c r="G3780" i="4"/>
  <c r="G2720" i="4"/>
  <c r="G2710" i="4"/>
  <c r="G3502" i="4"/>
  <c r="G3239" i="4"/>
  <c r="G3250" i="4"/>
  <c r="G4023" i="4"/>
  <c r="G4045" i="4"/>
  <c r="G2983" i="4"/>
  <c r="G2970" i="4"/>
  <c r="G2978" i="4"/>
  <c r="G2453" i="4"/>
  <c r="G2444" i="4"/>
  <c r="G3769" i="4"/>
  <c r="G2719" i="4"/>
  <c r="G3231" i="4"/>
  <c r="G3238" i="4"/>
  <c r="G4040" i="4"/>
  <c r="G2979" i="4"/>
  <c r="G2990" i="4"/>
  <c r="G2977" i="4"/>
  <c r="G2459" i="4"/>
  <c r="G2448" i="4"/>
  <c r="G2450" i="4"/>
  <c r="G3771" i="4"/>
  <c r="G3760" i="4"/>
  <c r="G3766" i="4"/>
  <c r="G2715" i="4"/>
  <c r="G2704" i="4"/>
  <c r="G2721" i="4"/>
  <c r="G3515" i="4"/>
  <c r="G3504" i="4"/>
  <c r="G3506" i="4"/>
  <c r="G3243" i="4"/>
  <c r="G3232" i="4"/>
  <c r="G3254" i="4"/>
  <c r="G4043" i="4"/>
  <c r="G4032" i="4"/>
  <c r="G4029" i="4"/>
  <c r="G2985" i="4"/>
  <c r="G2442" i="4"/>
  <c r="G3776" i="4"/>
  <c r="G3777" i="4"/>
  <c r="G2717" i="4"/>
  <c r="G3495" i="4"/>
  <c r="G3496" i="4"/>
  <c r="G3233" i="4"/>
  <c r="G4026" i="4"/>
  <c r="G4041" i="4"/>
  <c r="G2975" i="4"/>
  <c r="G2984" i="4"/>
  <c r="G2988" i="4"/>
  <c r="G2446" i="4"/>
  <c r="G3767" i="4"/>
  <c r="G3782" i="4"/>
  <c r="G2724" i="4"/>
  <c r="G3511" i="4"/>
  <c r="G3505" i="4"/>
  <c r="G3252" i="4"/>
  <c r="G3244" i="4"/>
  <c r="G4030" i="4"/>
  <c r="L3276" i="4"/>
  <c r="L3257" i="4"/>
  <c r="L3274" i="4"/>
  <c r="L4061" i="4"/>
  <c r="L4064" i="4"/>
  <c r="L4067" i="4"/>
  <c r="L3010" i="4"/>
  <c r="L2996" i="4"/>
  <c r="L3013" i="4"/>
  <c r="L3528" i="4"/>
  <c r="L3530" i="4"/>
  <c r="L3523" i="4"/>
  <c r="L2733" i="4"/>
  <c r="L2729" i="4"/>
  <c r="L2746" i="4"/>
  <c r="L3794" i="4"/>
  <c r="L3792" i="4"/>
  <c r="L3803" i="4"/>
  <c r="L4314" i="4"/>
  <c r="L4311" i="4"/>
  <c r="L4334" i="4"/>
  <c r="L3277" i="4"/>
  <c r="L3266" i="4"/>
  <c r="L3262" i="4"/>
  <c r="L3258" i="4"/>
  <c r="L3255" i="4"/>
  <c r="L3271" i="4"/>
  <c r="L4065" i="4"/>
  <c r="L4054" i="4"/>
  <c r="L4052" i="4"/>
  <c r="L4048" i="4"/>
  <c r="L4069" i="4"/>
  <c r="L4055" i="4"/>
  <c r="L2993" i="4"/>
  <c r="L3000" i="4"/>
  <c r="L3001" i="4"/>
  <c r="L2997" i="4"/>
  <c r="L2991" i="4"/>
  <c r="L3007" i="4"/>
  <c r="L3521" i="4"/>
  <c r="L3537" i="4"/>
  <c r="L3538" i="4"/>
  <c r="L3540" i="4"/>
  <c r="L3536" i="4"/>
  <c r="L3527" i="4"/>
  <c r="L2737" i="4"/>
  <c r="L2728" i="4"/>
  <c r="L2734" i="4"/>
  <c r="L2730" i="4"/>
  <c r="L2727" i="4"/>
  <c r="L2743" i="4"/>
  <c r="L3798" i="4"/>
  <c r="L3788" i="4"/>
  <c r="L3805" i="4"/>
  <c r="L3801" i="4"/>
  <c r="L3797" i="4"/>
  <c r="L3791" i="4"/>
  <c r="L4320" i="4"/>
  <c r="L4324" i="4"/>
  <c r="L4319" i="4"/>
  <c r="L4318" i="4"/>
  <c r="L4313" i="4"/>
  <c r="L4329" i="4"/>
  <c r="L3260" i="4"/>
  <c r="L3261" i="4"/>
  <c r="L3259" i="4"/>
  <c r="L4066" i="4"/>
  <c r="L4053" i="4"/>
  <c r="L4059" i="4"/>
  <c r="L2994" i="4"/>
  <c r="L3002" i="4"/>
  <c r="L3011" i="4"/>
  <c r="L3542" i="4"/>
  <c r="L3524" i="4"/>
  <c r="L3541" i="4"/>
  <c r="L2738" i="4"/>
  <c r="L2736" i="4"/>
  <c r="L2747" i="4"/>
  <c r="L3800" i="4"/>
  <c r="L3806" i="4"/>
  <c r="L3795" i="4"/>
  <c r="L4331" i="4"/>
  <c r="L4326" i="4"/>
  <c r="L4317" i="4"/>
  <c r="L3268" i="4"/>
  <c r="L3264" i="4"/>
  <c r="L3275" i="4"/>
  <c r="L4056" i="4"/>
  <c r="L4057" i="4"/>
  <c r="L4070" i="4"/>
  <c r="L3004" i="4"/>
  <c r="L3006" i="4"/>
  <c r="L2995" i="4"/>
  <c r="L3532" i="4"/>
  <c r="L3520" i="4"/>
  <c r="L3531" i="4"/>
  <c r="L2748" i="4"/>
  <c r="L2740" i="4"/>
  <c r="L2731" i="4"/>
  <c r="L3789" i="4"/>
  <c r="L3785" i="4"/>
  <c r="L3802" i="4"/>
  <c r="L4316" i="4"/>
  <c r="L4323" i="4"/>
  <c r="L4333" i="4"/>
  <c r="L3265" i="4"/>
  <c r="L3270" i="4"/>
  <c r="L3272" i="4"/>
  <c r="L3273" i="4"/>
  <c r="L3269" i="4"/>
  <c r="L3263" i="4"/>
  <c r="L4049" i="4"/>
  <c r="L4050" i="4"/>
  <c r="L4062" i="4"/>
  <c r="L4058" i="4"/>
  <c r="L4047" i="4"/>
  <c r="L4063" i="4"/>
  <c r="L3009" i="4"/>
  <c r="L3014" i="4"/>
  <c r="L3005" i="4"/>
  <c r="L3012" i="4"/>
  <c r="L3008" i="4"/>
  <c r="L2999" i="4"/>
  <c r="L3533" i="4"/>
  <c r="L3522" i="4"/>
  <c r="L3529" i="4"/>
  <c r="L3525" i="4"/>
  <c r="L3519" i="4"/>
  <c r="L3535" i="4"/>
  <c r="L2732" i="4"/>
  <c r="L2742" i="4"/>
  <c r="L2749" i="4"/>
  <c r="L2745" i="4"/>
  <c r="L2741" i="4"/>
  <c r="L2735" i="4"/>
  <c r="L3793" i="4"/>
  <c r="L3784" i="4"/>
  <c r="L3790" i="4"/>
  <c r="L3786" i="4"/>
  <c r="L3783" i="4"/>
  <c r="L3799" i="4"/>
  <c r="L4330" i="4"/>
  <c r="L4322" i="4"/>
  <c r="L4327" i="4"/>
  <c r="L4332" i="4"/>
  <c r="L4328" i="4"/>
  <c r="L4321" i="4"/>
  <c r="L3256" i="4"/>
  <c r="L3278" i="4"/>
  <c r="L3267" i="4"/>
  <c r="L4060" i="4"/>
  <c r="L4068" i="4"/>
  <c r="L4051" i="4"/>
  <c r="L2998" i="4"/>
  <c r="L2992" i="4"/>
  <c r="L3003" i="4"/>
  <c r="L3526" i="4"/>
  <c r="L3534" i="4"/>
  <c r="L3539" i="4"/>
  <c r="L2744" i="4"/>
  <c r="L2750" i="4"/>
  <c r="L2739" i="4"/>
  <c r="L3804" i="4"/>
  <c r="L3796" i="4"/>
  <c r="L3787" i="4"/>
  <c r="L4315" i="4"/>
  <c r="L4312" i="4"/>
  <c r="L4325" i="4"/>
  <c r="J4357" i="4"/>
  <c r="J4353" i="4"/>
  <c r="J4349" i="4"/>
  <c r="J4345" i="4"/>
  <c r="J4341" i="4"/>
  <c r="J4337" i="4"/>
  <c r="J4355" i="4"/>
  <c r="J4350" i="4"/>
  <c r="J4344" i="4"/>
  <c r="J4339" i="4"/>
  <c r="J4354" i="4"/>
  <c r="J4347" i="4"/>
  <c r="J4340" i="4"/>
  <c r="J4356" i="4"/>
  <c r="J4346" i="4"/>
  <c r="J4336" i="4"/>
  <c r="J4352" i="4"/>
  <c r="J4343" i="4"/>
  <c r="J4335" i="4"/>
  <c r="J4342" i="4"/>
  <c r="J4348" i="4"/>
  <c r="J4358" i="4"/>
  <c r="J4338" i="4"/>
  <c r="J4351" i="4"/>
  <c r="G7685" i="4"/>
  <c r="AG7697" i="4"/>
  <c r="J3827" i="4"/>
  <c r="J3823" i="4"/>
  <c r="J3819" i="4"/>
  <c r="J3815" i="4"/>
  <c r="J3811" i="4"/>
  <c r="J3807" i="4"/>
  <c r="J3829" i="4"/>
  <c r="J3824" i="4"/>
  <c r="J3818" i="4"/>
  <c r="J3813" i="4"/>
  <c r="J3808" i="4"/>
  <c r="J3828" i="4"/>
  <c r="J3822" i="4"/>
  <c r="J3817" i="4"/>
  <c r="J3812" i="4"/>
  <c r="J3826" i="4"/>
  <c r="J3816" i="4"/>
  <c r="J3810" i="4"/>
  <c r="J3830" i="4"/>
  <c r="J3809" i="4"/>
  <c r="J3825" i="4"/>
  <c r="J3814" i="4"/>
  <c r="J3821" i="4"/>
  <c r="J3820" i="4"/>
  <c r="G7663" i="4"/>
  <c r="AG7675" i="4"/>
  <c r="J4091" i="4"/>
  <c r="J4087" i="4"/>
  <c r="J4083" i="4"/>
  <c r="J4079" i="4"/>
  <c r="J4075" i="4"/>
  <c r="J4071" i="4"/>
  <c r="J4092" i="4"/>
  <c r="J4086" i="4"/>
  <c r="J4081" i="4"/>
  <c r="J4076" i="4"/>
  <c r="J4090" i="4"/>
  <c r="J4084" i="4"/>
  <c r="J4077" i="4"/>
  <c r="J4089" i="4"/>
  <c r="J4082" i="4"/>
  <c r="J4074" i="4"/>
  <c r="J4088" i="4"/>
  <c r="J4073" i="4"/>
  <c r="J4094" i="4"/>
  <c r="J4078" i="4"/>
  <c r="J4085" i="4"/>
  <c r="J4072" i="4"/>
  <c r="J4080" i="4"/>
  <c r="J4093" i="4"/>
  <c r="G7674" i="4"/>
  <c r="AG7686" i="4"/>
  <c r="G3276" i="4"/>
  <c r="G3257" i="4"/>
  <c r="G4061" i="4"/>
  <c r="G4064" i="4"/>
  <c r="G4067" i="4"/>
  <c r="G2996" i="4"/>
  <c r="G3013" i="4"/>
  <c r="G3528" i="4"/>
  <c r="G3523" i="4"/>
  <c r="L26" i="6"/>
  <c r="G2733" i="4"/>
  <c r="G2729" i="4"/>
  <c r="G3794" i="4"/>
  <c r="G3792" i="4"/>
  <c r="G3803" i="4"/>
  <c r="G4311" i="4"/>
  <c r="G4334" i="4"/>
  <c r="J3563" i="4"/>
  <c r="J3559" i="4"/>
  <c r="J3555" i="4"/>
  <c r="J3551" i="4"/>
  <c r="J3547" i="4"/>
  <c r="J3543" i="4"/>
  <c r="J3562" i="4"/>
  <c r="J3557" i="4"/>
  <c r="J3552" i="4"/>
  <c r="J3546" i="4"/>
  <c r="J3566" i="4"/>
  <c r="J3561" i="4"/>
  <c r="J3556" i="4"/>
  <c r="J3550" i="4"/>
  <c r="J3545" i="4"/>
  <c r="J3560" i="4"/>
  <c r="J3549" i="4"/>
  <c r="J3544" i="4"/>
  <c r="J3564" i="4"/>
  <c r="J3558" i="4"/>
  <c r="J3548" i="4"/>
  <c r="J3565" i="4"/>
  <c r="J3554" i="4"/>
  <c r="J3553" i="4"/>
  <c r="G7652" i="4"/>
  <c r="AG7664" i="4"/>
  <c r="G3277" i="4"/>
  <c r="G3262" i="4"/>
  <c r="G3258" i="4"/>
  <c r="G3255" i="4"/>
  <c r="G4065" i="4"/>
  <c r="G4054" i="4"/>
  <c r="G4052" i="4"/>
  <c r="G4069" i="4"/>
  <c r="G4055" i="4"/>
  <c r="J3299" i="4"/>
  <c r="J3295" i="4"/>
  <c r="J3291" i="4"/>
  <c r="J3287" i="4"/>
  <c r="J3283" i="4"/>
  <c r="J3279" i="4"/>
  <c r="J3301" i="4"/>
  <c r="J3296" i="4"/>
  <c r="J3290" i="4"/>
  <c r="J3285" i="4"/>
  <c r="J3280" i="4"/>
  <c r="J3300" i="4"/>
  <c r="J3294" i="4"/>
  <c r="J3289" i="4"/>
  <c r="J3284" i="4"/>
  <c r="J3293" i="4"/>
  <c r="J3282" i="4"/>
  <c r="J3298" i="4"/>
  <c r="J3297" i="4"/>
  <c r="J3302" i="4"/>
  <c r="J3292" i="4"/>
  <c r="J3281" i="4"/>
  <c r="J3288" i="4"/>
  <c r="J3286" i="4"/>
  <c r="G7641" i="4"/>
  <c r="AG7653" i="4"/>
  <c r="G2993" i="4"/>
  <c r="G3001" i="4"/>
  <c r="G2997" i="4"/>
  <c r="G2991" i="4"/>
  <c r="G3521" i="4"/>
  <c r="G3537" i="4"/>
  <c r="G3538" i="4"/>
  <c r="G3536" i="4"/>
  <c r="G3527" i="4"/>
  <c r="J3035" i="4"/>
  <c r="J3031" i="4"/>
  <c r="J3027" i="4"/>
  <c r="J3023" i="4"/>
  <c r="J3019" i="4"/>
  <c r="J3015" i="4"/>
  <c r="J3034" i="4"/>
  <c r="J3029" i="4"/>
  <c r="J3024" i="4"/>
  <c r="J3018" i="4"/>
  <c r="J3038" i="4"/>
  <c r="J3033" i="4"/>
  <c r="J3028" i="4"/>
  <c r="J3022" i="4"/>
  <c r="J3017" i="4"/>
  <c r="J3037" i="4"/>
  <c r="J3026" i="4"/>
  <c r="J3016" i="4"/>
  <c r="J3021" i="4"/>
  <c r="J3020" i="4"/>
  <c r="J3036" i="4"/>
  <c r="J3025" i="4"/>
  <c r="J3032" i="4"/>
  <c r="J3030" i="4"/>
  <c r="G7630" i="4"/>
  <c r="AG7642" i="4"/>
  <c r="G2737" i="4"/>
  <c r="G2734" i="4"/>
  <c r="G2730" i="4"/>
  <c r="G2727" i="4"/>
  <c r="G3798" i="4"/>
  <c r="G3788" i="4"/>
  <c r="G3805" i="4"/>
  <c r="G3797" i="4"/>
  <c r="G3791" i="4"/>
  <c r="J4621" i="4"/>
  <c r="J4617" i="4"/>
  <c r="J4613" i="4"/>
  <c r="J4609" i="4"/>
  <c r="J4605" i="4"/>
  <c r="J4601" i="4"/>
  <c r="J4622" i="4"/>
  <c r="J4616" i="4"/>
  <c r="J4611" i="4"/>
  <c r="J4606" i="4"/>
  <c r="J4600" i="4"/>
  <c r="J4618" i="4"/>
  <c r="J4610" i="4"/>
  <c r="J4603" i="4"/>
  <c r="J4620" i="4"/>
  <c r="J4612" i="4"/>
  <c r="J4602" i="4"/>
  <c r="J4619" i="4"/>
  <c r="J4608" i="4"/>
  <c r="J4599" i="4"/>
  <c r="J4607" i="4"/>
  <c r="J4615" i="4"/>
  <c r="J4604" i="4"/>
  <c r="J4614" i="4"/>
  <c r="G7696" i="4"/>
  <c r="AG7708" i="4"/>
  <c r="G4320" i="4"/>
  <c r="G4319" i="4"/>
  <c r="G4318" i="4"/>
  <c r="G4313" i="4"/>
  <c r="G3260" i="4"/>
  <c r="G3261" i="4"/>
  <c r="G3268" i="4"/>
  <c r="G3259" i="4"/>
  <c r="G4056" i="4"/>
  <c r="G4057" i="4"/>
  <c r="G4053" i="4"/>
  <c r="G4070" i="4"/>
  <c r="G4059" i="4"/>
  <c r="G2994" i="4"/>
  <c r="G3006" i="4"/>
  <c r="G2995" i="4"/>
  <c r="G3011" i="4"/>
  <c r="G3542" i="4"/>
  <c r="G3532" i="4"/>
  <c r="G3524" i="4"/>
  <c r="G3531" i="4"/>
  <c r="H27" i="6"/>
  <c r="G2748" i="4"/>
  <c r="G2738" i="4"/>
  <c r="G2736" i="4"/>
  <c r="G2747" i="4"/>
  <c r="G3789" i="4"/>
  <c r="G3785" i="4"/>
  <c r="G3806" i="4"/>
  <c r="G3802" i="4"/>
  <c r="G3795" i="4"/>
  <c r="G4331" i="4"/>
  <c r="G4323" i="4"/>
  <c r="G4317" i="4"/>
  <c r="G4333" i="4"/>
  <c r="G3264" i="4" l="1"/>
  <c r="G2740" i="4"/>
  <c r="G4316" i="4"/>
  <c r="G3002" i="4"/>
  <c r="G4066" i="4"/>
  <c r="G4329" i="4"/>
  <c r="G4324" i="4"/>
  <c r="G3540" i="4"/>
  <c r="G3007" i="4"/>
  <c r="G3000" i="4"/>
  <c r="G4314" i="4"/>
  <c r="G2746" i="4"/>
  <c r="G2731" i="4"/>
  <c r="G3520" i="4"/>
  <c r="G3004" i="4"/>
  <c r="G3275" i="4"/>
  <c r="G4326" i="4"/>
  <c r="G3800" i="4"/>
  <c r="G3541" i="4"/>
  <c r="G3801" i="4"/>
  <c r="G2743" i="4"/>
  <c r="G2728" i="4"/>
  <c r="G4048" i="4"/>
  <c r="G3271" i="4"/>
  <c r="G3266" i="4"/>
  <c r="G3530" i="4"/>
  <c r="G3010" i="4"/>
  <c r="G3274" i="4"/>
  <c r="G4325" i="4"/>
  <c r="G4315" i="4"/>
  <c r="G3796" i="4"/>
  <c r="G2739" i="4"/>
  <c r="G2744" i="4"/>
  <c r="G3534" i="4"/>
  <c r="G3003" i="4"/>
  <c r="G2998" i="4"/>
  <c r="G4068" i="4"/>
  <c r="G3267" i="4"/>
  <c r="G3256" i="4"/>
  <c r="G4328" i="4"/>
  <c r="G4327" i="4"/>
  <c r="G4330" i="4"/>
  <c r="G3783" i="4"/>
  <c r="G3790" i="4"/>
  <c r="G3793" i="4"/>
  <c r="G2741" i="4"/>
  <c r="G2749" i="4"/>
  <c r="G2732" i="4"/>
  <c r="G3519" i="4"/>
  <c r="G3529" i="4"/>
  <c r="G3533" i="4"/>
  <c r="G3008" i="4"/>
  <c r="G3005" i="4"/>
  <c r="G3009" i="4"/>
  <c r="G4047" i="4"/>
  <c r="G4062" i="4"/>
  <c r="G4049" i="4"/>
  <c r="G3269" i="4"/>
  <c r="G3272" i="4"/>
  <c r="G3265" i="4"/>
  <c r="G4312" i="4"/>
  <c r="G3787" i="4"/>
  <c r="G3804" i="4"/>
  <c r="G2750" i="4"/>
  <c r="G3539" i="4"/>
  <c r="G3526" i="4"/>
  <c r="G2992" i="4"/>
  <c r="G4051" i="4"/>
  <c r="G4060" i="4"/>
  <c r="G3278" i="4"/>
  <c r="G4321" i="4"/>
  <c r="G4332" i="4"/>
  <c r="G4322" i="4"/>
  <c r="G3799" i="4"/>
  <c r="G3786" i="4"/>
  <c r="G3784" i="4"/>
  <c r="G2735" i="4"/>
  <c r="G2745" i="4"/>
  <c r="G2742" i="4"/>
  <c r="G3535" i="4"/>
  <c r="G3525" i="4"/>
  <c r="G3522" i="4"/>
  <c r="G2999" i="4"/>
  <c r="G3012" i="4"/>
  <c r="G3014" i="4"/>
  <c r="G4063" i="4"/>
  <c r="G4058" i="4"/>
  <c r="G4050" i="4"/>
  <c r="G3263" i="4"/>
  <c r="G3273" i="4"/>
  <c r="G3270" i="4"/>
  <c r="L4604" i="4"/>
  <c r="L4620" i="4"/>
  <c r="L4622" i="4"/>
  <c r="L3026" i="4"/>
  <c r="L3028" i="4"/>
  <c r="L3019" i="4"/>
  <c r="L3288" i="4"/>
  <c r="L3297" i="4"/>
  <c r="L3280" i="4"/>
  <c r="L3291" i="4"/>
  <c r="L3548" i="4"/>
  <c r="L3556" i="4"/>
  <c r="L3547" i="4"/>
  <c r="L4085" i="4"/>
  <c r="L4077" i="4"/>
  <c r="L4075" i="4"/>
  <c r="L3821" i="4"/>
  <c r="L3812" i="4"/>
  <c r="L3829" i="4"/>
  <c r="L4352" i="4"/>
  <c r="L4344" i="4"/>
  <c r="L4357" i="4"/>
  <c r="L4615" i="4"/>
  <c r="L4619" i="4"/>
  <c r="L4603" i="4"/>
  <c r="L4606" i="4"/>
  <c r="L4601" i="4"/>
  <c r="L4617" i="4"/>
  <c r="L3030" i="4"/>
  <c r="L3020" i="4"/>
  <c r="L3037" i="4"/>
  <c r="L3033" i="4"/>
  <c r="L3029" i="4"/>
  <c r="L3023" i="4"/>
  <c r="L3281" i="4"/>
  <c r="L3298" i="4"/>
  <c r="L3289" i="4"/>
  <c r="L3285" i="4"/>
  <c r="L3279" i="4"/>
  <c r="L3295" i="4"/>
  <c r="L3553" i="4"/>
  <c r="L3558" i="4"/>
  <c r="L3560" i="4"/>
  <c r="L3561" i="4"/>
  <c r="L3557" i="4"/>
  <c r="L3551" i="4"/>
  <c r="L4093" i="4"/>
  <c r="L4078" i="4"/>
  <c r="L4074" i="4"/>
  <c r="L4084" i="4"/>
  <c r="L4086" i="4"/>
  <c r="L4079" i="4"/>
  <c r="L3814" i="4"/>
  <c r="L3810" i="4"/>
  <c r="L3817" i="4"/>
  <c r="L3813" i="4"/>
  <c r="L3807" i="4"/>
  <c r="L3823" i="4"/>
  <c r="L4351" i="4"/>
  <c r="L4342" i="4"/>
  <c r="L4336" i="4"/>
  <c r="L4347" i="4"/>
  <c r="L4350" i="4"/>
  <c r="L4345" i="4"/>
  <c r="L4602" i="4"/>
  <c r="L4611" i="4"/>
  <c r="L4621" i="4"/>
  <c r="L3021" i="4"/>
  <c r="L3038" i="4"/>
  <c r="L3027" i="4"/>
  <c r="L3282" i="4"/>
  <c r="L3290" i="4"/>
  <c r="L3299" i="4"/>
  <c r="L3554" i="4"/>
  <c r="L3545" i="4"/>
  <c r="L3562" i="4"/>
  <c r="L4080" i="4"/>
  <c r="L4082" i="4"/>
  <c r="L4083" i="4"/>
  <c r="L3816" i="4"/>
  <c r="L3818" i="4"/>
  <c r="L3827" i="4"/>
  <c r="L4338" i="4"/>
  <c r="L4346" i="4"/>
  <c r="L4355" i="4"/>
  <c r="L4607" i="4"/>
  <c r="L4610" i="4"/>
  <c r="L4605" i="4"/>
  <c r="L3032" i="4"/>
  <c r="L3017" i="4"/>
  <c r="L3034" i="4"/>
  <c r="L3292" i="4"/>
  <c r="L3294" i="4"/>
  <c r="L3283" i="4"/>
  <c r="L3564" i="4"/>
  <c r="L3566" i="4"/>
  <c r="L3555" i="4"/>
  <c r="L4094" i="4"/>
  <c r="L4090" i="4"/>
  <c r="L4092" i="4"/>
  <c r="L3825" i="4"/>
  <c r="L3822" i="4"/>
  <c r="L3811" i="4"/>
  <c r="L4335" i="4"/>
  <c r="L4354" i="4"/>
  <c r="L4349" i="4"/>
  <c r="L4614" i="4"/>
  <c r="L4599" i="4"/>
  <c r="L4612" i="4"/>
  <c r="L4618" i="4"/>
  <c r="L4616" i="4"/>
  <c r="L4609" i="4"/>
  <c r="L3025" i="4"/>
  <c r="L3016" i="4"/>
  <c r="L3022" i="4"/>
  <c r="L3018" i="4"/>
  <c r="L3015" i="4"/>
  <c r="L3031" i="4"/>
  <c r="L3286" i="4"/>
  <c r="L3302" i="4"/>
  <c r="L3293" i="4"/>
  <c r="L3300" i="4"/>
  <c r="L3296" i="4"/>
  <c r="L3287" i="4"/>
  <c r="L3565" i="4"/>
  <c r="L3544" i="4"/>
  <c r="L3550" i="4"/>
  <c r="L3546" i="4"/>
  <c r="L3543" i="4"/>
  <c r="L3559" i="4"/>
  <c r="L4072" i="4"/>
  <c r="L4073" i="4"/>
  <c r="L4089" i="4"/>
  <c r="L4076" i="4"/>
  <c r="L4071" i="4"/>
  <c r="L4087" i="4"/>
  <c r="L3820" i="4"/>
  <c r="L3809" i="4"/>
  <c r="L3826" i="4"/>
  <c r="L3828" i="4"/>
  <c r="L3824" i="4"/>
  <c r="L3815" i="4"/>
  <c r="L4358" i="4"/>
  <c r="L4343" i="4"/>
  <c r="L4356" i="4"/>
  <c r="L4339" i="4"/>
  <c r="L4337" i="4"/>
  <c r="L4353" i="4"/>
  <c r="L4608" i="4"/>
  <c r="L4600" i="4"/>
  <c r="L4613" i="4"/>
  <c r="L3036" i="4"/>
  <c r="L3024" i="4"/>
  <c r="L3035" i="4"/>
  <c r="L3284" i="4"/>
  <c r="L3301" i="4"/>
  <c r="L3549" i="4"/>
  <c r="L3552" i="4"/>
  <c r="L3563" i="4"/>
  <c r="L4088" i="4"/>
  <c r="L4081" i="4"/>
  <c r="L4091" i="4"/>
  <c r="L3830" i="4"/>
  <c r="L3808" i="4"/>
  <c r="L3819" i="4"/>
  <c r="L4348" i="4"/>
  <c r="L4340" i="4"/>
  <c r="L4341" i="4"/>
  <c r="J4909" i="4"/>
  <c r="J4905" i="4"/>
  <c r="J4901" i="4"/>
  <c r="J4897" i="4"/>
  <c r="J4893" i="4"/>
  <c r="J4889" i="4"/>
  <c r="J4910" i="4"/>
  <c r="J4904" i="4"/>
  <c r="J4899" i="4"/>
  <c r="J4894" i="4"/>
  <c r="J4888" i="4"/>
  <c r="J4908" i="4"/>
  <c r="J4902" i="4"/>
  <c r="J4895" i="4"/>
  <c r="J4887" i="4"/>
  <c r="J4906" i="4"/>
  <c r="J4896" i="4"/>
  <c r="J4903" i="4"/>
  <c r="J4892" i="4"/>
  <c r="J4891" i="4"/>
  <c r="J4900" i="4"/>
  <c r="J4898" i="4"/>
  <c r="J4907" i="4"/>
  <c r="J4890" i="4"/>
  <c r="G7708" i="4"/>
  <c r="AG7720" i="4"/>
  <c r="G4615" i="4"/>
  <c r="G4619" i="4"/>
  <c r="G4603" i="4"/>
  <c r="G4606" i="4"/>
  <c r="G4601" i="4"/>
  <c r="G4617" i="4"/>
  <c r="G3030" i="4"/>
  <c r="G3020" i="4"/>
  <c r="G3037" i="4"/>
  <c r="G3033" i="4"/>
  <c r="G3029" i="4"/>
  <c r="G3023" i="4"/>
  <c r="J3587" i="4"/>
  <c r="J3583" i="4"/>
  <c r="J3579" i="4"/>
  <c r="J3575" i="4"/>
  <c r="J3571" i="4"/>
  <c r="J3567" i="4"/>
  <c r="J3589" i="4"/>
  <c r="J3584" i="4"/>
  <c r="J3578" i="4"/>
  <c r="J3573" i="4"/>
  <c r="J3568" i="4"/>
  <c r="J3588" i="4"/>
  <c r="J3582" i="4"/>
  <c r="J3577" i="4"/>
  <c r="J3572" i="4"/>
  <c r="J3581" i="4"/>
  <c r="J3570" i="4"/>
  <c r="J3576" i="4"/>
  <c r="J3585" i="4"/>
  <c r="J3590" i="4"/>
  <c r="J3580" i="4"/>
  <c r="J3569" i="4"/>
  <c r="J3586" i="4"/>
  <c r="J3574" i="4"/>
  <c r="G7653" i="4"/>
  <c r="AG7665" i="4"/>
  <c r="G3285" i="4"/>
  <c r="G3558" i="4"/>
  <c r="G3551" i="4"/>
  <c r="G4084" i="4"/>
  <c r="J4115" i="4"/>
  <c r="J4111" i="4"/>
  <c r="J4107" i="4"/>
  <c r="J4103" i="4"/>
  <c r="J4099" i="4"/>
  <c r="J4095" i="4"/>
  <c r="J4118" i="4"/>
  <c r="J4113" i="4"/>
  <c r="J4108" i="4"/>
  <c r="J4102" i="4"/>
  <c r="J4097" i="4"/>
  <c r="J4112" i="4"/>
  <c r="J4105" i="4"/>
  <c r="J4098" i="4"/>
  <c r="J4117" i="4"/>
  <c r="J4110" i="4"/>
  <c r="J4104" i="4"/>
  <c r="J4096" i="4"/>
  <c r="J4116" i="4"/>
  <c r="J4101" i="4"/>
  <c r="J4106" i="4"/>
  <c r="J4114" i="4"/>
  <c r="J4100" i="4"/>
  <c r="J4109" i="4"/>
  <c r="G7675" i="4"/>
  <c r="AG7687" i="4"/>
  <c r="G3810" i="4"/>
  <c r="G3823" i="4"/>
  <c r="G4351" i="4"/>
  <c r="G4347" i="4"/>
  <c r="L27" i="6"/>
  <c r="J3323" i="4"/>
  <c r="J3319" i="4"/>
  <c r="J3315" i="4"/>
  <c r="J3311" i="4"/>
  <c r="J3307" i="4"/>
  <c r="J3303" i="4"/>
  <c r="J3322" i="4"/>
  <c r="J3317" i="4"/>
  <c r="J3312" i="4"/>
  <c r="J3306" i="4"/>
  <c r="J3326" i="4"/>
  <c r="J3321" i="4"/>
  <c r="J3316" i="4"/>
  <c r="J3310" i="4"/>
  <c r="J3305" i="4"/>
  <c r="J3325" i="4"/>
  <c r="J3314" i="4"/>
  <c r="J3304" i="4"/>
  <c r="J3320" i="4"/>
  <c r="J3318" i="4"/>
  <c r="J3324" i="4"/>
  <c r="J3313" i="4"/>
  <c r="J3309" i="4"/>
  <c r="J3308" i="4"/>
  <c r="G7642" i="4"/>
  <c r="AG7654" i="4"/>
  <c r="J3851" i="4"/>
  <c r="J3847" i="4"/>
  <c r="J3843" i="4"/>
  <c r="J3839" i="4"/>
  <c r="J3835" i="4"/>
  <c r="J3831" i="4"/>
  <c r="J3850" i="4"/>
  <c r="J3845" i="4"/>
  <c r="J3840" i="4"/>
  <c r="J3834" i="4"/>
  <c r="J3854" i="4"/>
  <c r="J3849" i="4"/>
  <c r="J3844" i="4"/>
  <c r="J3838" i="4"/>
  <c r="J3833" i="4"/>
  <c r="J3848" i="4"/>
  <c r="J3837" i="4"/>
  <c r="J3853" i="4"/>
  <c r="J3832" i="4"/>
  <c r="J3852" i="4"/>
  <c r="J3846" i="4"/>
  <c r="J3836" i="4"/>
  <c r="J3842" i="4"/>
  <c r="J3841" i="4"/>
  <c r="G7664" i="4"/>
  <c r="AG7676" i="4"/>
  <c r="J4381" i="4"/>
  <c r="J4377" i="4"/>
  <c r="J4373" i="4"/>
  <c r="J4369" i="4"/>
  <c r="J4365" i="4"/>
  <c r="J4361" i="4"/>
  <c r="J4382" i="4"/>
  <c r="J4376" i="4"/>
  <c r="J4371" i="4"/>
  <c r="J4366" i="4"/>
  <c r="J4360" i="4"/>
  <c r="J4375" i="4"/>
  <c r="J4368" i="4"/>
  <c r="J4362" i="4"/>
  <c r="J4374" i="4"/>
  <c r="J4364" i="4"/>
  <c r="J4380" i="4"/>
  <c r="J4372" i="4"/>
  <c r="J4363" i="4"/>
  <c r="J4379" i="4"/>
  <c r="J4359" i="4"/>
  <c r="J4370" i="4"/>
  <c r="J4378" i="4"/>
  <c r="J4367" i="4"/>
  <c r="G7686" i="4"/>
  <c r="AG7698" i="4"/>
  <c r="J4645" i="4"/>
  <c r="J4641" i="4"/>
  <c r="J4637" i="4"/>
  <c r="J4633" i="4"/>
  <c r="J4629" i="4"/>
  <c r="J4625" i="4"/>
  <c r="J4643" i="4"/>
  <c r="J4638" i="4"/>
  <c r="J4632" i="4"/>
  <c r="J4627" i="4"/>
  <c r="J4646" i="4"/>
  <c r="J4639" i="4"/>
  <c r="J4631" i="4"/>
  <c r="J4624" i="4"/>
  <c r="J4640" i="4"/>
  <c r="J4630" i="4"/>
  <c r="J4636" i="4"/>
  <c r="J4628" i="4"/>
  <c r="J4644" i="4"/>
  <c r="J4626" i="4"/>
  <c r="J4642" i="4"/>
  <c r="J4623" i="4"/>
  <c r="J4635" i="4"/>
  <c r="J4634" i="4"/>
  <c r="G7697" i="4"/>
  <c r="AG7709" i="4"/>
  <c r="H28" i="6"/>
  <c r="G4604" i="4"/>
  <c r="G4620" i="4"/>
  <c r="G3028" i="4"/>
  <c r="G3019" i="4"/>
  <c r="G3280" i="4"/>
  <c r="G3291" i="4"/>
  <c r="G3548" i="4"/>
  <c r="G4085" i="4"/>
  <c r="G3812" i="4"/>
  <c r="G4357" i="4"/>
  <c r="G4344" i="4" l="1"/>
  <c r="G3547" i="4"/>
  <c r="G3821" i="4"/>
  <c r="G3817" i="4"/>
  <c r="G4086" i="4"/>
  <c r="G4093" i="4"/>
  <c r="G3560" i="4"/>
  <c r="G3279" i="4"/>
  <c r="G3281" i="4"/>
  <c r="G3829" i="4"/>
  <c r="G4077" i="4"/>
  <c r="G3288" i="4"/>
  <c r="G4622" i="4"/>
  <c r="G3561" i="4"/>
  <c r="G3807" i="4"/>
  <c r="G3814" i="4"/>
  <c r="G4074" i="4"/>
  <c r="G3557" i="4"/>
  <c r="G3553" i="4"/>
  <c r="G3289" i="4"/>
  <c r="G4342" i="4"/>
  <c r="G3813" i="4"/>
  <c r="G4078" i="4"/>
  <c r="G3295" i="4"/>
  <c r="G3298" i="4"/>
  <c r="G4352" i="4"/>
  <c r="G4075" i="4"/>
  <c r="G3556" i="4"/>
  <c r="G3297" i="4"/>
  <c r="G3026" i="4"/>
  <c r="G4341" i="4"/>
  <c r="G4348" i="4"/>
  <c r="G3808" i="4"/>
  <c r="G4091" i="4"/>
  <c r="G4088" i="4"/>
  <c r="G3552" i="4"/>
  <c r="G3301" i="4"/>
  <c r="G3035" i="4"/>
  <c r="G3036" i="4"/>
  <c r="G4600" i="4"/>
  <c r="G4353" i="4"/>
  <c r="G4339" i="4"/>
  <c r="G4343" i="4"/>
  <c r="G3815" i="4"/>
  <c r="G3828" i="4"/>
  <c r="G3809" i="4"/>
  <c r="G4087" i="4"/>
  <c r="G4076" i="4"/>
  <c r="G4073" i="4"/>
  <c r="G3559" i="4"/>
  <c r="G3546" i="4"/>
  <c r="G3544" i="4"/>
  <c r="G3287" i="4"/>
  <c r="G3300" i="4"/>
  <c r="G3302" i="4"/>
  <c r="G3031" i="4"/>
  <c r="G3018" i="4"/>
  <c r="G3016" i="4"/>
  <c r="G4609" i="4"/>
  <c r="G4618" i="4"/>
  <c r="G4599" i="4"/>
  <c r="G4349" i="4"/>
  <c r="G4335" i="4"/>
  <c r="G3822" i="4"/>
  <c r="G4092" i="4"/>
  <c r="G4094" i="4"/>
  <c r="G3566" i="4"/>
  <c r="G3283" i="4"/>
  <c r="G3292" i="4"/>
  <c r="G3017" i="4"/>
  <c r="G4605" i="4"/>
  <c r="G4607" i="4"/>
  <c r="G4346" i="4"/>
  <c r="G3827" i="4"/>
  <c r="G3816" i="4"/>
  <c r="G4082" i="4"/>
  <c r="G3562" i="4"/>
  <c r="G3554" i="4"/>
  <c r="G3290" i="4"/>
  <c r="G3027" i="4"/>
  <c r="G3021" i="4"/>
  <c r="G4611" i="4"/>
  <c r="G4345" i="4"/>
  <c r="G4079" i="4"/>
  <c r="G4340" i="4"/>
  <c r="G3819" i="4"/>
  <c r="G3830" i="4"/>
  <c r="G4081" i="4"/>
  <c r="G3563" i="4"/>
  <c r="G3549" i="4"/>
  <c r="G3284" i="4"/>
  <c r="G3024" i="4"/>
  <c r="G4613" i="4"/>
  <c r="G4608" i="4"/>
  <c r="G4337" i="4"/>
  <c r="G4356" i="4"/>
  <c r="G4358" i="4"/>
  <c r="G3824" i="4"/>
  <c r="G3826" i="4"/>
  <c r="G3820" i="4"/>
  <c r="G4071" i="4"/>
  <c r="G4089" i="4"/>
  <c r="G4072" i="4"/>
  <c r="G3543" i="4"/>
  <c r="G3550" i="4"/>
  <c r="G3565" i="4"/>
  <c r="G3296" i="4"/>
  <c r="G3293" i="4"/>
  <c r="G3286" i="4"/>
  <c r="G3015" i="4"/>
  <c r="G3022" i="4"/>
  <c r="G3025" i="4"/>
  <c r="G4616" i="4"/>
  <c r="G4612" i="4"/>
  <c r="G4614" i="4"/>
  <c r="G4354" i="4"/>
  <c r="G3811" i="4"/>
  <c r="G3825" i="4"/>
  <c r="G4090" i="4"/>
  <c r="G3555" i="4"/>
  <c r="G3564" i="4"/>
  <c r="G3294" i="4"/>
  <c r="G3034" i="4"/>
  <c r="G3032" i="4"/>
  <c r="G4610" i="4"/>
  <c r="G4355" i="4"/>
  <c r="G4338" i="4"/>
  <c r="G3818" i="4"/>
  <c r="G4083" i="4"/>
  <c r="G4080" i="4"/>
  <c r="G3545" i="4"/>
  <c r="G3299" i="4"/>
  <c r="G3282" i="4"/>
  <c r="G3038" i="4"/>
  <c r="G4621" i="4"/>
  <c r="G4602" i="4"/>
  <c r="G4350" i="4"/>
  <c r="G4336" i="4"/>
  <c r="L4644" i="4"/>
  <c r="L4646" i="4"/>
  <c r="L4637" i="4"/>
  <c r="L4380" i="4"/>
  <c r="L4371" i="4"/>
  <c r="L4381" i="4"/>
  <c r="L3832" i="4"/>
  <c r="L3850" i="4"/>
  <c r="L3314" i="4"/>
  <c r="L3312" i="4"/>
  <c r="L3323" i="4"/>
  <c r="L4104" i="4"/>
  <c r="L4108" i="4"/>
  <c r="L4115" i="4"/>
  <c r="L3585" i="4"/>
  <c r="L3568" i="4"/>
  <c r="L3589" i="4"/>
  <c r="L4900" i="4"/>
  <c r="L4902" i="4"/>
  <c r="L4893" i="4"/>
  <c r="L4623" i="4"/>
  <c r="L4628" i="4"/>
  <c r="L4624" i="4"/>
  <c r="L4627" i="4"/>
  <c r="L4625" i="4"/>
  <c r="L4641" i="4"/>
  <c r="L4367" i="4"/>
  <c r="L4379" i="4"/>
  <c r="L4364" i="4"/>
  <c r="L4375" i="4"/>
  <c r="L4376" i="4"/>
  <c r="L4369" i="4"/>
  <c r="L3836" i="4"/>
  <c r="L3853" i="4"/>
  <c r="L3838" i="4"/>
  <c r="L3834" i="4"/>
  <c r="L3831" i="4"/>
  <c r="L3847" i="4"/>
  <c r="L3308" i="4"/>
  <c r="L3318" i="4"/>
  <c r="L3325" i="4"/>
  <c r="L3321" i="4"/>
  <c r="L3317" i="4"/>
  <c r="L3311" i="4"/>
  <c r="L4109" i="4"/>
  <c r="L4101" i="4"/>
  <c r="L4110" i="4"/>
  <c r="L4112" i="4"/>
  <c r="L4113" i="4"/>
  <c r="L4103" i="4"/>
  <c r="L3569" i="4"/>
  <c r="L3576" i="4"/>
  <c r="L3577" i="4"/>
  <c r="L3573" i="4"/>
  <c r="L3567" i="4"/>
  <c r="L3583" i="4"/>
  <c r="L4890" i="4"/>
  <c r="L4891" i="4"/>
  <c r="L4906" i="4"/>
  <c r="L4908" i="4"/>
  <c r="L4904" i="4"/>
  <c r="L4897" i="4"/>
  <c r="L4636" i="4"/>
  <c r="L4632" i="4"/>
  <c r="L4645" i="4"/>
  <c r="L4378" i="4"/>
  <c r="L4374" i="4"/>
  <c r="L4360" i="4"/>
  <c r="L4373" i="4"/>
  <c r="L3846" i="4"/>
  <c r="L3844" i="4"/>
  <c r="L3840" i="4"/>
  <c r="L3851" i="4"/>
  <c r="L3320" i="4"/>
  <c r="L3326" i="4"/>
  <c r="L3315" i="4"/>
  <c r="L4100" i="4"/>
  <c r="L4117" i="4"/>
  <c r="L4118" i="4"/>
  <c r="L3570" i="4"/>
  <c r="L3578" i="4"/>
  <c r="L4892" i="4"/>
  <c r="L4888" i="4"/>
  <c r="L4901" i="4"/>
  <c r="L4642" i="4"/>
  <c r="L4631" i="4"/>
  <c r="L4629" i="4"/>
  <c r="L4363" i="4"/>
  <c r="L4382" i="4"/>
  <c r="L3837" i="4"/>
  <c r="L3835" i="4"/>
  <c r="L3309" i="4"/>
  <c r="L3305" i="4"/>
  <c r="L3322" i="4"/>
  <c r="L4116" i="4"/>
  <c r="L4097" i="4"/>
  <c r="L4107" i="4"/>
  <c r="L3580" i="4"/>
  <c r="L3582" i="4"/>
  <c r="L3571" i="4"/>
  <c r="L3587" i="4"/>
  <c r="L4907" i="4"/>
  <c r="L4887" i="4"/>
  <c r="L4910" i="4"/>
  <c r="L4634" i="4"/>
  <c r="L4626" i="4"/>
  <c r="L4630" i="4"/>
  <c r="L4639" i="4"/>
  <c r="L4638" i="4"/>
  <c r="L4633" i="4"/>
  <c r="L4370" i="4"/>
  <c r="L4372" i="4"/>
  <c r="L4362" i="4"/>
  <c r="L4366" i="4"/>
  <c r="L4361" i="4"/>
  <c r="L4377" i="4"/>
  <c r="L3841" i="4"/>
  <c r="L3852" i="4"/>
  <c r="L3848" i="4"/>
  <c r="L3849" i="4"/>
  <c r="L3845" i="4"/>
  <c r="L3839" i="4"/>
  <c r="L3313" i="4"/>
  <c r="L3304" i="4"/>
  <c r="L3310" i="4"/>
  <c r="L3306" i="4"/>
  <c r="L3303" i="4"/>
  <c r="L3319" i="4"/>
  <c r="L4114" i="4"/>
  <c r="L4096" i="4"/>
  <c r="L4098" i="4"/>
  <c r="L4102" i="4"/>
  <c r="L4095" i="4"/>
  <c r="L4111" i="4"/>
  <c r="L3574" i="4"/>
  <c r="L3590" i="4"/>
  <c r="L3581" i="4"/>
  <c r="L3588" i="4"/>
  <c r="L3584" i="4"/>
  <c r="L3575" i="4"/>
  <c r="L4898" i="4"/>
  <c r="L4903" i="4"/>
  <c r="L4895" i="4"/>
  <c r="L4894" i="4"/>
  <c r="L4889" i="4"/>
  <c r="L4905" i="4"/>
  <c r="L4635" i="4"/>
  <c r="L4640" i="4"/>
  <c r="L4643" i="4"/>
  <c r="L4359" i="4"/>
  <c r="L4368" i="4"/>
  <c r="L4365" i="4"/>
  <c r="L3842" i="4"/>
  <c r="L3833" i="4"/>
  <c r="L3854" i="4"/>
  <c r="L3843" i="4"/>
  <c r="L3324" i="4"/>
  <c r="L3316" i="4"/>
  <c r="L3307" i="4"/>
  <c r="L4106" i="4"/>
  <c r="L4105" i="4"/>
  <c r="L4099" i="4"/>
  <c r="L3586" i="4"/>
  <c r="L3572" i="4"/>
  <c r="L3579" i="4"/>
  <c r="L4896" i="4"/>
  <c r="L4899" i="4"/>
  <c r="L4909" i="4"/>
  <c r="J4933" i="4"/>
  <c r="J4929" i="4"/>
  <c r="J4925" i="4"/>
  <c r="J4921" i="4"/>
  <c r="J4917" i="4"/>
  <c r="J4913" i="4"/>
  <c r="J4931" i="4"/>
  <c r="J4926" i="4"/>
  <c r="J4920" i="4"/>
  <c r="J4915" i="4"/>
  <c r="J4930" i="4"/>
  <c r="J4923" i="4"/>
  <c r="J4916" i="4"/>
  <c r="J4934" i="4"/>
  <c r="J4924" i="4"/>
  <c r="J4914" i="4"/>
  <c r="J4932" i="4"/>
  <c r="J4922" i="4"/>
  <c r="J4912" i="4"/>
  <c r="J4928" i="4"/>
  <c r="J4911" i="4"/>
  <c r="J4927" i="4"/>
  <c r="J4919" i="4"/>
  <c r="J4918" i="4"/>
  <c r="G7709" i="4"/>
  <c r="AG7721" i="4"/>
  <c r="G4623" i="4"/>
  <c r="G4628" i="4"/>
  <c r="G4625" i="4"/>
  <c r="G4641" i="4"/>
  <c r="G4364" i="4"/>
  <c r="G4375" i="4"/>
  <c r="J4139" i="4"/>
  <c r="J4135" i="4"/>
  <c r="J4131" i="4"/>
  <c r="J4127" i="4"/>
  <c r="J4123" i="4"/>
  <c r="J4119" i="4"/>
  <c r="J4140" i="4"/>
  <c r="J4134" i="4"/>
  <c r="J4129" i="4"/>
  <c r="J4124" i="4"/>
  <c r="J4141" i="4"/>
  <c r="J4133" i="4"/>
  <c r="J4126" i="4"/>
  <c r="J4120" i="4"/>
  <c r="J4138" i="4"/>
  <c r="J4132" i="4"/>
  <c r="J4125" i="4"/>
  <c r="J4130" i="4"/>
  <c r="J4122" i="4"/>
  <c r="J4136" i="4"/>
  <c r="J4142" i="4"/>
  <c r="J4128" i="4"/>
  <c r="J4137" i="4"/>
  <c r="J4121" i="4"/>
  <c r="G7676" i="4"/>
  <c r="AG7688" i="4"/>
  <c r="G3853" i="4"/>
  <c r="G3831" i="4"/>
  <c r="G3847" i="4"/>
  <c r="G3318" i="4"/>
  <c r="G3321" i="4"/>
  <c r="G4109" i="4"/>
  <c r="G4101" i="4"/>
  <c r="G4103" i="4"/>
  <c r="J3875" i="4"/>
  <c r="J3871" i="4"/>
  <c r="J3867" i="4"/>
  <c r="J3863" i="4"/>
  <c r="J3859" i="4"/>
  <c r="J3855" i="4"/>
  <c r="J3877" i="4"/>
  <c r="J3872" i="4"/>
  <c r="J3866" i="4"/>
  <c r="J3861" i="4"/>
  <c r="J3856" i="4"/>
  <c r="J3876" i="4"/>
  <c r="J3870" i="4"/>
  <c r="J3865" i="4"/>
  <c r="J3860" i="4"/>
  <c r="J3869" i="4"/>
  <c r="J3858" i="4"/>
  <c r="J3874" i="4"/>
  <c r="J3873" i="4"/>
  <c r="J3878" i="4"/>
  <c r="J3868" i="4"/>
  <c r="J3857" i="4"/>
  <c r="J3864" i="4"/>
  <c r="J3862" i="4"/>
  <c r="G7665" i="4"/>
  <c r="AG7677" i="4"/>
  <c r="G3573" i="4"/>
  <c r="G4891" i="4"/>
  <c r="G4897" i="4"/>
  <c r="G4645" i="4"/>
  <c r="L28" i="6"/>
  <c r="J4669" i="4"/>
  <c r="J4665" i="4"/>
  <c r="J4661" i="4"/>
  <c r="J4657" i="4"/>
  <c r="J4653" i="4"/>
  <c r="J4649" i="4"/>
  <c r="J4670" i="4"/>
  <c r="J4664" i="4"/>
  <c r="J4659" i="4"/>
  <c r="J4654" i="4"/>
  <c r="J4648" i="4"/>
  <c r="J4667" i="4"/>
  <c r="J4660" i="4"/>
  <c r="J4652" i="4"/>
  <c r="J4668" i="4"/>
  <c r="J4658" i="4"/>
  <c r="J4650" i="4"/>
  <c r="J4666" i="4"/>
  <c r="J4656" i="4"/>
  <c r="J4647" i="4"/>
  <c r="J4663" i="4"/>
  <c r="J4655" i="4"/>
  <c r="J4651" i="4"/>
  <c r="J4662" i="4"/>
  <c r="G7698" i="4"/>
  <c r="AG7710" i="4"/>
  <c r="J3611" i="4"/>
  <c r="J3607" i="4"/>
  <c r="J3603" i="4"/>
  <c r="J3599" i="4"/>
  <c r="J3595" i="4"/>
  <c r="J3591" i="4"/>
  <c r="J3610" i="4"/>
  <c r="J3605" i="4"/>
  <c r="J3600" i="4"/>
  <c r="J3594" i="4"/>
  <c r="J3614" i="4"/>
  <c r="J3609" i="4"/>
  <c r="J3604" i="4"/>
  <c r="J3598" i="4"/>
  <c r="J3593" i="4"/>
  <c r="J3613" i="4"/>
  <c r="J3602" i="4"/>
  <c r="J3592" i="4"/>
  <c r="J3597" i="4"/>
  <c r="J3606" i="4"/>
  <c r="J3612" i="4"/>
  <c r="J3601" i="4"/>
  <c r="J3608" i="4"/>
  <c r="J3596" i="4"/>
  <c r="G7654" i="4"/>
  <c r="AG7666" i="4"/>
  <c r="J4405" i="4"/>
  <c r="J4401" i="4"/>
  <c r="J4397" i="4"/>
  <c r="J4393" i="4"/>
  <c r="J4389" i="4"/>
  <c r="J4385" i="4"/>
  <c r="J4403" i="4"/>
  <c r="J4398" i="4"/>
  <c r="J4392" i="4"/>
  <c r="J4387" i="4"/>
  <c r="J4404" i="4"/>
  <c r="J4396" i="4"/>
  <c r="J4390" i="4"/>
  <c r="J4383" i="4"/>
  <c r="J4402" i="4"/>
  <c r="J4394" i="4"/>
  <c r="J4384" i="4"/>
  <c r="J4400" i="4"/>
  <c r="J4391" i="4"/>
  <c r="J4399" i="4"/>
  <c r="J4386" i="4"/>
  <c r="J4395" i="4"/>
  <c r="J4388" i="4"/>
  <c r="J4406" i="4"/>
  <c r="G7687" i="4"/>
  <c r="AG7699" i="4"/>
  <c r="J5197" i="4"/>
  <c r="J5193" i="4"/>
  <c r="J5189" i="4"/>
  <c r="J5185" i="4"/>
  <c r="J5181" i="4"/>
  <c r="J5177" i="4"/>
  <c r="J5198" i="4"/>
  <c r="J5192" i="4"/>
  <c r="J5187" i="4"/>
  <c r="J5182" i="4"/>
  <c r="J5176" i="4"/>
  <c r="J5194" i="4"/>
  <c r="J5186" i="4"/>
  <c r="J5179" i="4"/>
  <c r="J5190" i="4"/>
  <c r="J5180" i="4"/>
  <c r="J5196" i="4"/>
  <c r="J5188" i="4"/>
  <c r="J5178" i="4"/>
  <c r="J5195" i="4"/>
  <c r="J5175" i="4"/>
  <c r="J5183" i="4"/>
  <c r="J5191" i="4"/>
  <c r="J5184" i="4"/>
  <c r="G7720" i="4"/>
  <c r="AG7732" i="4"/>
  <c r="H29" i="6"/>
  <c r="G4646" i="4"/>
  <c r="G4371" i="4"/>
  <c r="G4381" i="4"/>
  <c r="G3314" i="4"/>
  <c r="G3312" i="4"/>
  <c r="G4108" i="4"/>
  <c r="G4115" i="4"/>
  <c r="G3589" i="4"/>
  <c r="G4900" i="4"/>
  <c r="G4376" i="4" l="1"/>
  <c r="G4902" i="4"/>
  <c r="G4112" i="4"/>
  <c r="G3311" i="4"/>
  <c r="G3834" i="4"/>
  <c r="G4637" i="4"/>
  <c r="G4644" i="4"/>
  <c r="G4636" i="4"/>
  <c r="G4904" i="4"/>
  <c r="G4890" i="4"/>
  <c r="G3577" i="4"/>
  <c r="G4113" i="4"/>
  <c r="G3325" i="4"/>
  <c r="G3836" i="4"/>
  <c r="G4632" i="4"/>
  <c r="G4908" i="4"/>
  <c r="G3583" i="4"/>
  <c r="G3576" i="4"/>
  <c r="G4369" i="4"/>
  <c r="G4379" i="4"/>
  <c r="G4627" i="4"/>
  <c r="G4893" i="4"/>
  <c r="G3568" i="4"/>
  <c r="G4104" i="4"/>
  <c r="G3850" i="4"/>
  <c r="G4380" i="4"/>
  <c r="G4906" i="4"/>
  <c r="G3567" i="4"/>
  <c r="G3569" i="4"/>
  <c r="G4110" i="4"/>
  <c r="G3317" i="4"/>
  <c r="G3308" i="4"/>
  <c r="G3838" i="4"/>
  <c r="G4367" i="4"/>
  <c r="G4624" i="4"/>
  <c r="G3585" i="4"/>
  <c r="G3323" i="4"/>
  <c r="G3832" i="4"/>
  <c r="G4909" i="4"/>
  <c r="G4896" i="4"/>
  <c r="G3572" i="4"/>
  <c r="G4099" i="4"/>
  <c r="G4106" i="4"/>
  <c r="G3316" i="4"/>
  <c r="G3843" i="4"/>
  <c r="G3833" i="4"/>
  <c r="G4365" i="4"/>
  <c r="G4359" i="4"/>
  <c r="G4640" i="4"/>
  <c r="G4905" i="4"/>
  <c r="G4894" i="4"/>
  <c r="G4903" i="4"/>
  <c r="G3575" i="4"/>
  <c r="G3588" i="4"/>
  <c r="G3590" i="4"/>
  <c r="G4111" i="4"/>
  <c r="G4102" i="4"/>
  <c r="G4096" i="4"/>
  <c r="G3319" i="4"/>
  <c r="G3306" i="4"/>
  <c r="G3304" i="4"/>
  <c r="G3839" i="4"/>
  <c r="G3849" i="4"/>
  <c r="G3852" i="4"/>
  <c r="G4377" i="4"/>
  <c r="G4366" i="4"/>
  <c r="G4372" i="4"/>
  <c r="G4633" i="4"/>
  <c r="G4639" i="4"/>
  <c r="G4626" i="4"/>
  <c r="G4910" i="4"/>
  <c r="G4907" i="4"/>
  <c r="G3571" i="4"/>
  <c r="G3580" i="4"/>
  <c r="G4097" i="4"/>
  <c r="G3322" i="4"/>
  <c r="G3309" i="4"/>
  <c r="G3837" i="4"/>
  <c r="G4363" i="4"/>
  <c r="G4631" i="4"/>
  <c r="G4901" i="4"/>
  <c r="G4892" i="4"/>
  <c r="G3570" i="4"/>
  <c r="G4117" i="4"/>
  <c r="G3315" i="4"/>
  <c r="G3320" i="4"/>
  <c r="G3840" i="4"/>
  <c r="G3846" i="4"/>
  <c r="G4360" i="4"/>
  <c r="G4378" i="4"/>
  <c r="G4899" i="4"/>
  <c r="G3579" i="4"/>
  <c r="G3586" i="4"/>
  <c r="G4105" i="4"/>
  <c r="G3307" i="4"/>
  <c r="G3324" i="4"/>
  <c r="G3854" i="4"/>
  <c r="G3842" i="4"/>
  <c r="G4368" i="4"/>
  <c r="G4643" i="4"/>
  <c r="G4635" i="4"/>
  <c r="G4889" i="4"/>
  <c r="G4895" i="4"/>
  <c r="G4898" i="4"/>
  <c r="G3584" i="4"/>
  <c r="G3581" i="4"/>
  <c r="G3574" i="4"/>
  <c r="G4095" i="4"/>
  <c r="G4098" i="4"/>
  <c r="G4114" i="4"/>
  <c r="G3303" i="4"/>
  <c r="G3310" i="4"/>
  <c r="G3313" i="4"/>
  <c r="G3845" i="4"/>
  <c r="G3848" i="4"/>
  <c r="G3841" i="4"/>
  <c r="G4361" i="4"/>
  <c r="G4362" i="4"/>
  <c r="G4370" i="4"/>
  <c r="G4638" i="4"/>
  <c r="G4630" i="4"/>
  <c r="G4634" i="4"/>
  <c r="G4887" i="4"/>
  <c r="G3587" i="4"/>
  <c r="G3582" i="4"/>
  <c r="G4107" i="4"/>
  <c r="G4116" i="4"/>
  <c r="G3305" i="4"/>
  <c r="G3835" i="4"/>
  <c r="G4382" i="4"/>
  <c r="G4629" i="4"/>
  <c r="G4642" i="4"/>
  <c r="G4888" i="4"/>
  <c r="G3578" i="4"/>
  <c r="G4118" i="4"/>
  <c r="G4100" i="4"/>
  <c r="G3326" i="4"/>
  <c r="G3851" i="4"/>
  <c r="G3844" i="4"/>
  <c r="G4373" i="4"/>
  <c r="G4374" i="4"/>
  <c r="L5178" i="4"/>
  <c r="L5176" i="4"/>
  <c r="L5189" i="4"/>
  <c r="L4386" i="4"/>
  <c r="L4390" i="4"/>
  <c r="L4389" i="4"/>
  <c r="L3597" i="4"/>
  <c r="L3614" i="4"/>
  <c r="L3603" i="4"/>
  <c r="L4650" i="4"/>
  <c r="L4659" i="4"/>
  <c r="L4669" i="4"/>
  <c r="L3858" i="4"/>
  <c r="L3866" i="4"/>
  <c r="L3859" i="4"/>
  <c r="L4137" i="4"/>
  <c r="L4138" i="4"/>
  <c r="L4140" i="4"/>
  <c r="L4932" i="4"/>
  <c r="L4920" i="4"/>
  <c r="L4933" i="4"/>
  <c r="L5183" i="4"/>
  <c r="L5188" i="4"/>
  <c r="L5179" i="4"/>
  <c r="L5182" i="4"/>
  <c r="L5177" i="4"/>
  <c r="L5193" i="4"/>
  <c r="L4406" i="4"/>
  <c r="L4399" i="4"/>
  <c r="L4394" i="4"/>
  <c r="L4396" i="4"/>
  <c r="L4398" i="4"/>
  <c r="L4393" i="4"/>
  <c r="L3601" i="4"/>
  <c r="L3592" i="4"/>
  <c r="L3598" i="4"/>
  <c r="L3594" i="4"/>
  <c r="L3591" i="4"/>
  <c r="L3607" i="4"/>
  <c r="L4662" i="4"/>
  <c r="L4647" i="4"/>
  <c r="L4658" i="4"/>
  <c r="L4667" i="4"/>
  <c r="L4664" i="4"/>
  <c r="L4657" i="4"/>
  <c r="L3862" i="4"/>
  <c r="L3878" i="4"/>
  <c r="L3869" i="4"/>
  <c r="L3876" i="4"/>
  <c r="L3872" i="4"/>
  <c r="L3863" i="4"/>
  <c r="L4128" i="4"/>
  <c r="L4130" i="4"/>
  <c r="L4120" i="4"/>
  <c r="L4124" i="4"/>
  <c r="L4119" i="4"/>
  <c r="L4135" i="4"/>
  <c r="L4918" i="4"/>
  <c r="L4928" i="4"/>
  <c r="L4914" i="4"/>
  <c r="L4923" i="4"/>
  <c r="L4926" i="4"/>
  <c r="L4921" i="4"/>
  <c r="L5196" i="4"/>
  <c r="L5187" i="4"/>
  <c r="L5197" i="4"/>
  <c r="L4391" i="4"/>
  <c r="L4404" i="4"/>
  <c r="L4397" i="4"/>
  <c r="L3612" i="4"/>
  <c r="L3604" i="4"/>
  <c r="L3595" i="4"/>
  <c r="L4651" i="4"/>
  <c r="L4668" i="4"/>
  <c r="L4670" i="4"/>
  <c r="L3873" i="4"/>
  <c r="L3856" i="4"/>
  <c r="L3867" i="4"/>
  <c r="L4125" i="4"/>
  <c r="L4129" i="4"/>
  <c r="L4139" i="4"/>
  <c r="L4919" i="4"/>
  <c r="L4924" i="4"/>
  <c r="L4931" i="4"/>
  <c r="L4925" i="4"/>
  <c r="L5175" i="4"/>
  <c r="L5186" i="4"/>
  <c r="L5181" i="4"/>
  <c r="L4388" i="4"/>
  <c r="L4402" i="4"/>
  <c r="L4403" i="4"/>
  <c r="L3602" i="4"/>
  <c r="L3600" i="4"/>
  <c r="L3611" i="4"/>
  <c r="L4656" i="4"/>
  <c r="L4648" i="4"/>
  <c r="L4661" i="4"/>
  <c r="L3864" i="4"/>
  <c r="L3860" i="4"/>
  <c r="L3877" i="4"/>
  <c r="L4142" i="4"/>
  <c r="L4126" i="4"/>
  <c r="L4123" i="4"/>
  <c r="L4912" i="4"/>
  <c r="L4930" i="4"/>
  <c r="L5184" i="4"/>
  <c r="L5195" i="4"/>
  <c r="L5180" i="4"/>
  <c r="L5194" i="4"/>
  <c r="L5192" i="4"/>
  <c r="L5185" i="4"/>
  <c r="L4395" i="4"/>
  <c r="L4400" i="4"/>
  <c r="L4383" i="4"/>
  <c r="L4387" i="4"/>
  <c r="L4385" i="4"/>
  <c r="L4401" i="4"/>
  <c r="L3596" i="4"/>
  <c r="L3606" i="4"/>
  <c r="L3613" i="4"/>
  <c r="L3609" i="4"/>
  <c r="L3605" i="4"/>
  <c r="L3599" i="4"/>
  <c r="L4655" i="4"/>
  <c r="L4666" i="4"/>
  <c r="L4652" i="4"/>
  <c r="L4654" i="4"/>
  <c r="L4649" i="4"/>
  <c r="L4665" i="4"/>
  <c r="L3857" i="4"/>
  <c r="L3874" i="4"/>
  <c r="L3865" i="4"/>
  <c r="L3861" i="4"/>
  <c r="L3855" i="4"/>
  <c r="L3871" i="4"/>
  <c r="L4121" i="4"/>
  <c r="L4136" i="4"/>
  <c r="L4132" i="4"/>
  <c r="L4133" i="4"/>
  <c r="L4134" i="4"/>
  <c r="L4127" i="4"/>
  <c r="L4927" i="4"/>
  <c r="L4922" i="4"/>
  <c r="L4934" i="4"/>
  <c r="L4915" i="4"/>
  <c r="L4913" i="4"/>
  <c r="L4929" i="4"/>
  <c r="L5191" i="4"/>
  <c r="L5190" i="4"/>
  <c r="L5198" i="4"/>
  <c r="L4384" i="4"/>
  <c r="L4392" i="4"/>
  <c r="L4405" i="4"/>
  <c r="L3608" i="4"/>
  <c r="L3593" i="4"/>
  <c r="L3610" i="4"/>
  <c r="L4663" i="4"/>
  <c r="L4660" i="4"/>
  <c r="L4653" i="4"/>
  <c r="L3868" i="4"/>
  <c r="L3870" i="4"/>
  <c r="L3875" i="4"/>
  <c r="L4122" i="4"/>
  <c r="L4141" i="4"/>
  <c r="L4131" i="4"/>
  <c r="L4911" i="4"/>
  <c r="L4916" i="4"/>
  <c r="L4917" i="4"/>
  <c r="J5485" i="4"/>
  <c r="J5481" i="4"/>
  <c r="J5477" i="4"/>
  <c r="J5473" i="4"/>
  <c r="J5469" i="4"/>
  <c r="J5465" i="4"/>
  <c r="J5486" i="4"/>
  <c r="J5480" i="4"/>
  <c r="J5475" i="4"/>
  <c r="J5470" i="4"/>
  <c r="J5464" i="4"/>
  <c r="J5484" i="4"/>
  <c r="J5478" i="4"/>
  <c r="J5471" i="4"/>
  <c r="J5463" i="4"/>
  <c r="J5483" i="4"/>
  <c r="J5474" i="4"/>
  <c r="J5466" i="4"/>
  <c r="J5482" i="4"/>
  <c r="J5472" i="4"/>
  <c r="J5479" i="4"/>
  <c r="J5468" i="4"/>
  <c r="J5467" i="4"/>
  <c r="J5476" i="4"/>
  <c r="G7732" i="4"/>
  <c r="AG7744" i="4"/>
  <c r="G5183" i="4"/>
  <c r="G5188" i="4"/>
  <c r="G5177" i="4"/>
  <c r="G5193" i="4"/>
  <c r="G4394" i="4"/>
  <c r="G4396" i="4"/>
  <c r="J3899" i="4"/>
  <c r="J3895" i="4"/>
  <c r="J3891" i="4"/>
  <c r="J3887" i="4"/>
  <c r="J3883" i="4"/>
  <c r="J3879" i="4"/>
  <c r="J3898" i="4"/>
  <c r="J3893" i="4"/>
  <c r="J3888" i="4"/>
  <c r="J3882" i="4"/>
  <c r="J3902" i="4"/>
  <c r="J3897" i="4"/>
  <c r="J3892" i="4"/>
  <c r="J3886" i="4"/>
  <c r="J3881" i="4"/>
  <c r="J3901" i="4"/>
  <c r="J3890" i="4"/>
  <c r="J3880" i="4"/>
  <c r="J3896" i="4"/>
  <c r="J3894" i="4"/>
  <c r="J3900" i="4"/>
  <c r="J3889" i="4"/>
  <c r="J3885" i="4"/>
  <c r="J3884" i="4"/>
  <c r="G7666" i="4"/>
  <c r="AG7678" i="4"/>
  <c r="G3601" i="4"/>
  <c r="G3592" i="4"/>
  <c r="G3591" i="4"/>
  <c r="G3607" i="4"/>
  <c r="G4658" i="4"/>
  <c r="G4667" i="4"/>
  <c r="G3862" i="4"/>
  <c r="G3878" i="4"/>
  <c r="G3872" i="4"/>
  <c r="G3863" i="4"/>
  <c r="J4429" i="4"/>
  <c r="J4425" i="4"/>
  <c r="J4421" i="4"/>
  <c r="J4417" i="4"/>
  <c r="J4413" i="4"/>
  <c r="J4409" i="4"/>
  <c r="J4430" i="4"/>
  <c r="J4424" i="4"/>
  <c r="J4419" i="4"/>
  <c r="J4414" i="4"/>
  <c r="J4408" i="4"/>
  <c r="J4426" i="4"/>
  <c r="J4418" i="4"/>
  <c r="J4411" i="4"/>
  <c r="J4422" i="4"/>
  <c r="J4412" i="4"/>
  <c r="J4428" i="4"/>
  <c r="J4420" i="4"/>
  <c r="J4410" i="4"/>
  <c r="J4416" i="4"/>
  <c r="J4407" i="4"/>
  <c r="J4423" i="4"/>
  <c r="J4415" i="4"/>
  <c r="J4427" i="4"/>
  <c r="G7688" i="4"/>
  <c r="AG7700" i="4"/>
  <c r="G4120" i="4"/>
  <c r="G4124" i="4"/>
  <c r="G4918" i="4"/>
  <c r="G4928" i="4"/>
  <c r="G4921" i="4"/>
  <c r="L29" i="6"/>
  <c r="J4693" i="4"/>
  <c r="J4689" i="4"/>
  <c r="J4685" i="4"/>
  <c r="J4681" i="4"/>
  <c r="J4677" i="4"/>
  <c r="J4673" i="4"/>
  <c r="J4691" i="4"/>
  <c r="J4686" i="4"/>
  <c r="J4680" i="4"/>
  <c r="J4675" i="4"/>
  <c r="J4688" i="4"/>
  <c r="J4682" i="4"/>
  <c r="J4674" i="4"/>
  <c r="J4687" i="4"/>
  <c r="J4678" i="4"/>
  <c r="J4694" i="4"/>
  <c r="J4684" i="4"/>
  <c r="J4676" i="4"/>
  <c r="J4683" i="4"/>
  <c r="J4672" i="4"/>
  <c r="J4690" i="4"/>
  <c r="J4679" i="4"/>
  <c r="J4692" i="4"/>
  <c r="J4671" i="4"/>
  <c r="G7699" i="4"/>
  <c r="AG7711" i="4"/>
  <c r="J4957" i="4"/>
  <c r="J4953" i="4"/>
  <c r="J4949" i="4"/>
  <c r="J4945" i="4"/>
  <c r="J4941" i="4"/>
  <c r="J4937" i="4"/>
  <c r="J4958" i="4"/>
  <c r="J4952" i="4"/>
  <c r="J4947" i="4"/>
  <c r="J4942" i="4"/>
  <c r="J4936" i="4"/>
  <c r="J4951" i="4"/>
  <c r="J4944" i="4"/>
  <c r="J4938" i="4"/>
  <c r="J4954" i="4"/>
  <c r="J4943" i="4"/>
  <c r="J4950" i="4"/>
  <c r="J4940" i="4"/>
  <c r="J4948" i="4"/>
  <c r="J4939" i="4"/>
  <c r="J4935" i="4"/>
  <c r="J4946" i="4"/>
  <c r="J4956" i="4"/>
  <c r="J4955" i="4"/>
  <c r="G7710" i="4"/>
  <c r="AG7722" i="4"/>
  <c r="J4163" i="4"/>
  <c r="J4159" i="4"/>
  <c r="J4155" i="4"/>
  <c r="J4151" i="4"/>
  <c r="J4147" i="4"/>
  <c r="J4143" i="4"/>
  <c r="J4166" i="4"/>
  <c r="J4161" i="4"/>
  <c r="J4156" i="4"/>
  <c r="J4150" i="4"/>
  <c r="J4145" i="4"/>
  <c r="J4162" i="4"/>
  <c r="J4154" i="4"/>
  <c r="J4148" i="4"/>
  <c r="J4160" i="4"/>
  <c r="J4153" i="4"/>
  <c r="J4146" i="4"/>
  <c r="J4158" i="4"/>
  <c r="J4144" i="4"/>
  <c r="J4152" i="4"/>
  <c r="J4164" i="4"/>
  <c r="J4157" i="4"/>
  <c r="J4165" i="4"/>
  <c r="J4149" i="4"/>
  <c r="G7677" i="4"/>
  <c r="AG7689" i="4"/>
  <c r="J5221" i="4"/>
  <c r="J5217" i="4"/>
  <c r="J5213" i="4"/>
  <c r="J5209" i="4"/>
  <c r="J5205" i="4"/>
  <c r="J5201" i="4"/>
  <c r="J5219" i="4"/>
  <c r="J5214" i="4"/>
  <c r="J5208" i="4"/>
  <c r="J5203" i="4"/>
  <c r="J5222" i="4"/>
  <c r="J5215" i="4"/>
  <c r="J5207" i="4"/>
  <c r="J5200" i="4"/>
  <c r="J5218" i="4"/>
  <c r="J5210" i="4"/>
  <c r="J5199" i="4"/>
  <c r="J5216" i="4"/>
  <c r="J5206" i="4"/>
  <c r="J5212" i="4"/>
  <c r="J5204" i="4"/>
  <c r="J5220" i="4"/>
  <c r="J5211" i="4"/>
  <c r="J5202" i="4"/>
  <c r="G7721" i="4"/>
  <c r="AG7733" i="4"/>
  <c r="H30" i="6"/>
  <c r="G5176" i="4"/>
  <c r="G5189" i="4"/>
  <c r="G4386" i="4"/>
  <c r="G4389" i="4"/>
  <c r="G3597" i="4"/>
  <c r="G4650" i="4"/>
  <c r="G4659" i="4"/>
  <c r="G3866" i="4"/>
  <c r="G3859" i="4"/>
  <c r="G4140" i="4"/>
  <c r="G4932" i="4"/>
  <c r="G4920" i="4"/>
  <c r="G4119" i="4" l="1"/>
  <c r="G4128" i="4"/>
  <c r="G3869" i="4"/>
  <c r="G4664" i="4"/>
  <c r="G4662" i="4"/>
  <c r="G3598" i="4"/>
  <c r="G4398" i="4"/>
  <c r="G4406" i="4"/>
  <c r="G5179" i="4"/>
  <c r="G4137" i="4"/>
  <c r="G4669" i="4"/>
  <c r="G3614" i="4"/>
  <c r="G4923" i="4"/>
  <c r="G4135" i="4"/>
  <c r="G4130" i="4"/>
  <c r="G3876" i="4"/>
  <c r="G4657" i="4"/>
  <c r="G4647" i="4"/>
  <c r="G3594" i="4"/>
  <c r="G4393" i="4"/>
  <c r="G4399" i="4"/>
  <c r="G5182" i="4"/>
  <c r="G4933" i="4"/>
  <c r="G4138" i="4"/>
  <c r="G3858" i="4"/>
  <c r="G3603" i="4"/>
  <c r="G4390" i="4"/>
  <c r="G5178" i="4"/>
  <c r="G4917" i="4"/>
  <c r="G4911" i="4"/>
  <c r="G4141" i="4"/>
  <c r="G3875" i="4"/>
  <c r="G3868" i="4"/>
  <c r="G4660" i="4"/>
  <c r="G3610" i="4"/>
  <c r="G3608" i="4"/>
  <c r="G4392" i="4"/>
  <c r="G5198" i="4"/>
  <c r="G5191" i="4"/>
  <c r="G4913" i="4"/>
  <c r="G4934" i="4"/>
  <c r="G4927" i="4"/>
  <c r="G4134" i="4"/>
  <c r="G4132" i="4"/>
  <c r="G4121" i="4"/>
  <c r="G3855" i="4"/>
  <c r="G3865" i="4"/>
  <c r="G3857" i="4"/>
  <c r="G4649" i="4"/>
  <c r="G4652" i="4"/>
  <c r="G4655" i="4"/>
  <c r="G3605" i="4"/>
  <c r="G3613" i="4"/>
  <c r="G3596" i="4"/>
  <c r="G4385" i="4"/>
  <c r="G4383" i="4"/>
  <c r="G4395" i="4"/>
  <c r="G5192" i="4"/>
  <c r="G5180" i="4"/>
  <c r="G5184" i="4"/>
  <c r="G4912" i="4"/>
  <c r="G4126" i="4"/>
  <c r="G3877" i="4"/>
  <c r="G3864" i="4"/>
  <c r="G4648" i="4"/>
  <c r="G3611" i="4"/>
  <c r="G3602" i="4"/>
  <c r="G4402" i="4"/>
  <c r="G5181" i="4"/>
  <c r="G5175" i="4"/>
  <c r="G4931" i="4"/>
  <c r="G4919" i="4"/>
  <c r="G4129" i="4"/>
  <c r="G3867" i="4"/>
  <c r="G3873" i="4"/>
  <c r="G4668" i="4"/>
  <c r="G3595" i="4"/>
  <c r="G3612" i="4"/>
  <c r="G4404" i="4"/>
  <c r="G5197" i="4"/>
  <c r="G5196" i="4"/>
  <c r="G4926" i="4"/>
  <c r="G4914" i="4"/>
  <c r="G4916" i="4"/>
  <c r="G4131" i="4"/>
  <c r="G4122" i="4"/>
  <c r="G3870" i="4"/>
  <c r="G4653" i="4"/>
  <c r="G4663" i="4"/>
  <c r="G3593" i="4"/>
  <c r="G4405" i="4"/>
  <c r="G4384" i="4"/>
  <c r="G5190" i="4"/>
  <c r="G4929" i="4"/>
  <c r="G4915" i="4"/>
  <c r="G4922" i="4"/>
  <c r="G4127" i="4"/>
  <c r="G4133" i="4"/>
  <c r="G4136" i="4"/>
  <c r="G3871" i="4"/>
  <c r="G3861" i="4"/>
  <c r="G3874" i="4"/>
  <c r="G4665" i="4"/>
  <c r="G4654" i="4"/>
  <c r="G4666" i="4"/>
  <c r="G3599" i="4"/>
  <c r="G3609" i="4"/>
  <c r="G3606" i="4"/>
  <c r="G4401" i="4"/>
  <c r="G4387" i="4"/>
  <c r="G4400" i="4"/>
  <c r="G5185" i="4"/>
  <c r="G5194" i="4"/>
  <c r="G5195" i="4"/>
  <c r="G4930" i="4"/>
  <c r="G4123" i="4"/>
  <c r="G4142" i="4"/>
  <c r="G3860" i="4"/>
  <c r="G4661" i="4"/>
  <c r="G4656" i="4"/>
  <c r="G3600" i="4"/>
  <c r="G4403" i="4"/>
  <c r="G4388" i="4"/>
  <c r="G5186" i="4"/>
  <c r="G4925" i="4"/>
  <c r="G4924" i="4"/>
  <c r="G4139" i="4"/>
  <c r="G4125" i="4"/>
  <c r="G3856" i="4"/>
  <c r="G4670" i="4"/>
  <c r="G4651" i="4"/>
  <c r="G3604" i="4"/>
  <c r="G4397" i="4"/>
  <c r="G4391" i="4"/>
  <c r="G5187" i="4"/>
  <c r="L5211" i="4"/>
  <c r="L5218" i="4"/>
  <c r="L5219" i="4"/>
  <c r="L4146" i="4"/>
  <c r="L4156" i="4"/>
  <c r="L4163" i="4"/>
  <c r="L4956" i="4"/>
  <c r="L4954" i="4"/>
  <c r="L4958" i="4"/>
  <c r="L4684" i="4"/>
  <c r="L4674" i="4"/>
  <c r="L4677" i="4"/>
  <c r="L4428" i="4"/>
  <c r="L4418" i="4"/>
  <c r="L4413" i="4"/>
  <c r="L3885" i="4"/>
  <c r="L3881" i="4"/>
  <c r="L3898" i="4"/>
  <c r="L5479" i="4"/>
  <c r="L5478" i="4"/>
  <c r="L5469" i="4"/>
  <c r="L5220" i="4"/>
  <c r="L5216" i="4"/>
  <c r="L5200" i="4"/>
  <c r="L5203" i="4"/>
  <c r="L5201" i="4"/>
  <c r="L5217" i="4"/>
  <c r="L4149" i="4"/>
  <c r="L4152" i="4"/>
  <c r="L4153" i="4"/>
  <c r="L4162" i="4"/>
  <c r="L4161" i="4"/>
  <c r="L4151" i="4"/>
  <c r="L4946" i="4"/>
  <c r="L4940" i="4"/>
  <c r="L4938" i="4"/>
  <c r="L4942" i="4"/>
  <c r="L4937" i="4"/>
  <c r="L4953" i="4"/>
  <c r="L4671" i="4"/>
  <c r="L4672" i="4"/>
  <c r="L4694" i="4"/>
  <c r="L4682" i="4"/>
  <c r="L4686" i="4"/>
  <c r="L4681" i="4"/>
  <c r="L4427" i="4"/>
  <c r="L4416" i="4"/>
  <c r="L4412" i="4"/>
  <c r="L4426" i="4"/>
  <c r="L4424" i="4"/>
  <c r="L4417" i="4"/>
  <c r="L3889" i="4"/>
  <c r="L3880" i="4"/>
  <c r="L3886" i="4"/>
  <c r="L3882" i="4"/>
  <c r="L3879" i="4"/>
  <c r="L3895" i="4"/>
  <c r="L5476" i="4"/>
  <c r="L5472" i="4"/>
  <c r="L5483" i="4"/>
  <c r="L5484" i="4"/>
  <c r="L5480" i="4"/>
  <c r="L5473" i="4"/>
  <c r="L5199" i="4"/>
  <c r="L5208" i="4"/>
  <c r="L5221" i="4"/>
  <c r="L4144" i="4"/>
  <c r="L4145" i="4"/>
  <c r="L4155" i="4"/>
  <c r="L4950" i="4"/>
  <c r="L4947" i="4"/>
  <c r="L4957" i="4"/>
  <c r="L4692" i="4"/>
  <c r="L4678" i="4"/>
  <c r="L4691" i="4"/>
  <c r="L4415" i="4"/>
  <c r="L4422" i="4"/>
  <c r="L4430" i="4"/>
  <c r="L3900" i="4"/>
  <c r="L3892" i="4"/>
  <c r="L3883" i="4"/>
  <c r="L5467" i="4"/>
  <c r="L5463" i="4"/>
  <c r="L5486" i="4"/>
  <c r="L5204" i="4"/>
  <c r="L5207" i="4"/>
  <c r="L5205" i="4"/>
  <c r="L4165" i="4"/>
  <c r="L4160" i="4"/>
  <c r="L4166" i="4"/>
  <c r="L4935" i="4"/>
  <c r="L4944" i="4"/>
  <c r="L4941" i="4"/>
  <c r="L4683" i="4"/>
  <c r="L4688" i="4"/>
  <c r="L4685" i="4"/>
  <c r="L4410" i="4"/>
  <c r="L4408" i="4"/>
  <c r="L4421" i="4"/>
  <c r="L3890" i="4"/>
  <c r="L3888" i="4"/>
  <c r="L3899" i="4"/>
  <c r="L5482" i="4"/>
  <c r="L5464" i="4"/>
  <c r="L5477" i="4"/>
  <c r="L5202" i="4"/>
  <c r="L5212" i="4"/>
  <c r="L5210" i="4"/>
  <c r="L5215" i="4"/>
  <c r="L5214" i="4"/>
  <c r="L5209" i="4"/>
  <c r="L4157" i="4"/>
  <c r="L4158" i="4"/>
  <c r="L4148" i="4"/>
  <c r="L4150" i="4"/>
  <c r="L4143" i="4"/>
  <c r="L4159" i="4"/>
  <c r="L4955" i="4"/>
  <c r="L4939" i="4"/>
  <c r="L4943" i="4"/>
  <c r="L4951" i="4"/>
  <c r="L4952" i="4"/>
  <c r="L4945" i="4"/>
  <c r="L4679" i="4"/>
  <c r="L4676" i="4"/>
  <c r="L4687" i="4"/>
  <c r="L4675" i="4"/>
  <c r="L4673" i="4"/>
  <c r="L4689" i="4"/>
  <c r="L4423" i="4"/>
  <c r="L4420" i="4"/>
  <c r="L4411" i="4"/>
  <c r="L4414" i="4"/>
  <c r="L4409" i="4"/>
  <c r="L4425" i="4"/>
  <c r="L3884" i="4"/>
  <c r="L3894" i="4"/>
  <c r="L3901" i="4"/>
  <c r="L3897" i="4"/>
  <c r="L3893" i="4"/>
  <c r="L3887" i="4"/>
  <c r="L5468" i="4"/>
  <c r="L5466" i="4"/>
  <c r="L5471" i="4"/>
  <c r="L5470" i="4"/>
  <c r="L5465" i="4"/>
  <c r="L5481" i="4"/>
  <c r="L5206" i="4"/>
  <c r="L5222" i="4"/>
  <c r="L5213" i="4"/>
  <c r="L4164" i="4"/>
  <c r="L4154" i="4"/>
  <c r="L4147" i="4"/>
  <c r="L4948" i="4"/>
  <c r="L4936" i="4"/>
  <c r="L4949" i="4"/>
  <c r="L4690" i="4"/>
  <c r="L4680" i="4"/>
  <c r="L4693" i="4"/>
  <c r="L4407" i="4"/>
  <c r="L4419" i="4"/>
  <c r="L4429" i="4"/>
  <c r="L3896" i="4"/>
  <c r="L3902" i="4"/>
  <c r="L3891" i="4"/>
  <c r="L5474" i="4"/>
  <c r="L5475" i="4"/>
  <c r="L5485" i="4"/>
  <c r="J5509" i="4"/>
  <c r="J5505" i="4"/>
  <c r="J5501" i="4"/>
  <c r="J5497" i="4"/>
  <c r="J5493" i="4"/>
  <c r="J5489" i="4"/>
  <c r="J5507" i="4"/>
  <c r="J5502" i="4"/>
  <c r="J5496" i="4"/>
  <c r="J5491" i="4"/>
  <c r="J5506" i="4"/>
  <c r="J5499" i="4"/>
  <c r="J5492" i="4"/>
  <c r="J5503" i="4"/>
  <c r="J5494" i="4"/>
  <c r="J5510" i="4"/>
  <c r="J5500" i="4"/>
  <c r="J5490" i="4"/>
  <c r="J5498" i="4"/>
  <c r="J5508" i="4"/>
  <c r="J5504" i="4"/>
  <c r="J5495" i="4"/>
  <c r="J5488" i="4"/>
  <c r="J5487" i="4"/>
  <c r="G7733" i="4"/>
  <c r="AG7745" i="4"/>
  <c r="G5220" i="4"/>
  <c r="G5201" i="4"/>
  <c r="G4149" i="4"/>
  <c r="G4153" i="4"/>
  <c r="J5245" i="4"/>
  <c r="J5241" i="4"/>
  <c r="J5237" i="4"/>
  <c r="J5233" i="4"/>
  <c r="J5229" i="4"/>
  <c r="J5225" i="4"/>
  <c r="J5246" i="4"/>
  <c r="J5240" i="4"/>
  <c r="J5235" i="4"/>
  <c r="J5230" i="4"/>
  <c r="J5224" i="4"/>
  <c r="J5243" i="4"/>
  <c r="J5236" i="4"/>
  <c r="J5228" i="4"/>
  <c r="J5238" i="4"/>
  <c r="J5227" i="4"/>
  <c r="J5244" i="4"/>
  <c r="J5234" i="4"/>
  <c r="J5226" i="4"/>
  <c r="J5232" i="4"/>
  <c r="J5242" i="4"/>
  <c r="J5239" i="4"/>
  <c r="J5231" i="4"/>
  <c r="J5223" i="4"/>
  <c r="G7722" i="4"/>
  <c r="AG7734" i="4"/>
  <c r="G4946" i="4"/>
  <c r="G4938" i="4"/>
  <c r="G4937" i="4"/>
  <c r="G4694" i="4"/>
  <c r="G4427" i="4"/>
  <c r="G4424" i="4"/>
  <c r="J4189" i="4"/>
  <c r="J4185" i="4"/>
  <c r="J4181" i="4"/>
  <c r="J4190" i="4"/>
  <c r="J4184" i="4"/>
  <c r="J4179" i="4"/>
  <c r="J4175" i="4"/>
  <c r="J4171" i="4"/>
  <c r="J4167" i="4"/>
  <c r="J4183" i="4"/>
  <c r="J4177" i="4"/>
  <c r="J4172" i="4"/>
  <c r="J4186" i="4"/>
  <c r="J4176" i="4"/>
  <c r="J4169" i="4"/>
  <c r="J4182" i="4"/>
  <c r="J4174" i="4"/>
  <c r="J4168" i="4"/>
  <c r="J4188" i="4"/>
  <c r="J4173" i="4"/>
  <c r="J4180" i="4"/>
  <c r="J4187" i="4"/>
  <c r="J4170" i="4"/>
  <c r="J4178" i="4"/>
  <c r="G7678" i="4"/>
  <c r="AG7690" i="4"/>
  <c r="G3886" i="4"/>
  <c r="G5476" i="4"/>
  <c r="G5483" i="4"/>
  <c r="G5480" i="4"/>
  <c r="G5473" i="4"/>
  <c r="L30" i="6"/>
  <c r="J4453" i="4"/>
  <c r="J4449" i="4"/>
  <c r="J4445" i="4"/>
  <c r="J4441" i="4"/>
  <c r="J4437" i="4"/>
  <c r="J4433" i="4"/>
  <c r="J4451" i="4"/>
  <c r="J4446" i="4"/>
  <c r="J4440" i="4"/>
  <c r="J4435" i="4"/>
  <c r="J4454" i="4"/>
  <c r="J4447" i="4"/>
  <c r="J4439" i="4"/>
  <c r="J4432" i="4"/>
  <c r="J4450" i="4"/>
  <c r="J4442" i="4"/>
  <c r="J4431" i="4"/>
  <c r="J4448" i="4"/>
  <c r="J4438" i="4"/>
  <c r="J4436" i="4"/>
  <c r="J4444" i="4"/>
  <c r="J4452" i="4"/>
  <c r="J4434" i="4"/>
  <c r="J4443" i="4"/>
  <c r="G7689" i="4"/>
  <c r="AG7701" i="4"/>
  <c r="J4981" i="4"/>
  <c r="J4977" i="4"/>
  <c r="J4973" i="4"/>
  <c r="J4969" i="4"/>
  <c r="J4965" i="4"/>
  <c r="J4961" i="4"/>
  <c r="J4979" i="4"/>
  <c r="J4974" i="4"/>
  <c r="J4968" i="4"/>
  <c r="J4963" i="4"/>
  <c r="J4980" i="4"/>
  <c r="J4972" i="4"/>
  <c r="J4966" i="4"/>
  <c r="J4959" i="4"/>
  <c r="J4982" i="4"/>
  <c r="J4971" i="4"/>
  <c r="J4962" i="4"/>
  <c r="J4978" i="4"/>
  <c r="J4970" i="4"/>
  <c r="J4960" i="4"/>
  <c r="J4967" i="4"/>
  <c r="J4976" i="4"/>
  <c r="J4975" i="4"/>
  <c r="J4964" i="4"/>
  <c r="G7711" i="4"/>
  <c r="AG7723" i="4"/>
  <c r="J4717" i="4"/>
  <c r="J4713" i="4"/>
  <c r="J4709" i="4"/>
  <c r="J4705" i="4"/>
  <c r="J4701" i="4"/>
  <c r="J4697" i="4"/>
  <c r="J4718" i="4"/>
  <c r="J4712" i="4"/>
  <c r="J4707" i="4"/>
  <c r="J4702" i="4"/>
  <c r="J4696" i="4"/>
  <c r="J4716" i="4"/>
  <c r="J4710" i="4"/>
  <c r="J4703" i="4"/>
  <c r="J4695" i="4"/>
  <c r="J4715" i="4"/>
  <c r="J4706" i="4"/>
  <c r="J4698" i="4"/>
  <c r="J4714" i="4"/>
  <c r="J4704" i="4"/>
  <c r="J4700" i="4"/>
  <c r="J4711" i="4"/>
  <c r="J4699" i="4"/>
  <c r="J4708" i="4"/>
  <c r="G7700" i="4"/>
  <c r="AG7712" i="4"/>
  <c r="J5773" i="4"/>
  <c r="J5769" i="4"/>
  <c r="J5765" i="4"/>
  <c r="J5761" i="4"/>
  <c r="J5757" i="4"/>
  <c r="J5753" i="4"/>
  <c r="J5774" i="4"/>
  <c r="J5768" i="4"/>
  <c r="J5763" i="4"/>
  <c r="J5758" i="4"/>
  <c r="J5752" i="4"/>
  <c r="J5772" i="4"/>
  <c r="J5766" i="4"/>
  <c r="J5759" i="4"/>
  <c r="J5751" i="4"/>
  <c r="J5767" i="4"/>
  <c r="J5756" i="4"/>
  <c r="J5764" i="4"/>
  <c r="J5754" i="4"/>
  <c r="J5762" i="4"/>
  <c r="J5760" i="4"/>
  <c r="J5770" i="4"/>
  <c r="J5755" i="4"/>
  <c r="J5771" i="4"/>
  <c r="G7744" i="4"/>
  <c r="AG7756" i="4"/>
  <c r="H31" i="6"/>
  <c r="G5218" i="4"/>
  <c r="G5219" i="4"/>
  <c r="G4163" i="4"/>
  <c r="G4954" i="4"/>
  <c r="G4684" i="4"/>
  <c r="G4677" i="4"/>
  <c r="G4418" i="4"/>
  <c r="G4413" i="4"/>
  <c r="G3898" i="4"/>
  <c r="G4940" i="4" l="1"/>
  <c r="G4162" i="4"/>
  <c r="G5479" i="4"/>
  <c r="G4956" i="4"/>
  <c r="G4674" i="4"/>
  <c r="G5472" i="4"/>
  <c r="G4416" i="4"/>
  <c r="G4953" i="4"/>
  <c r="G5216" i="4"/>
  <c r="G3882" i="4"/>
  <c r="G4417" i="4"/>
  <c r="G4682" i="4"/>
  <c r="G5217" i="4"/>
  <c r="G5208" i="4"/>
  <c r="G5484" i="4"/>
  <c r="G3895" i="4"/>
  <c r="G3880" i="4"/>
  <c r="G4426" i="4"/>
  <c r="G4681" i="4"/>
  <c r="G4672" i="4"/>
  <c r="G4942" i="4"/>
  <c r="G4151" i="4"/>
  <c r="G4152" i="4"/>
  <c r="G5203" i="4"/>
  <c r="G5469" i="4"/>
  <c r="G3881" i="4"/>
  <c r="G4428" i="4"/>
  <c r="G4958" i="4"/>
  <c r="G4156" i="4"/>
  <c r="G5211" i="4"/>
  <c r="G5199" i="4"/>
  <c r="G3879" i="4"/>
  <c r="G3889" i="4"/>
  <c r="G4412" i="4"/>
  <c r="G4686" i="4"/>
  <c r="G4671" i="4"/>
  <c r="G4161" i="4"/>
  <c r="G5200" i="4"/>
  <c r="G5478" i="4"/>
  <c r="G3885" i="4"/>
  <c r="G4146" i="4"/>
  <c r="G5485" i="4"/>
  <c r="G5474" i="4"/>
  <c r="G3902" i="4"/>
  <c r="G4429" i="4"/>
  <c r="G4407" i="4"/>
  <c r="G4680" i="4"/>
  <c r="G4949" i="4"/>
  <c r="G4948" i="4"/>
  <c r="G4154" i="4"/>
  <c r="G5213" i="4"/>
  <c r="G5206" i="4"/>
  <c r="G5465" i="4"/>
  <c r="G5471" i="4"/>
  <c r="G5468" i="4"/>
  <c r="G3893" i="4"/>
  <c r="G3901" i="4"/>
  <c r="G3884" i="4"/>
  <c r="G4409" i="4"/>
  <c r="G4411" i="4"/>
  <c r="G4423" i="4"/>
  <c r="G4673" i="4"/>
  <c r="G4687" i="4"/>
  <c r="G4679" i="4"/>
  <c r="G4952" i="4"/>
  <c r="G4943" i="4"/>
  <c r="G4955" i="4"/>
  <c r="G4143" i="4"/>
  <c r="G4148" i="4"/>
  <c r="G4157" i="4"/>
  <c r="G5214" i="4"/>
  <c r="G5210" i="4"/>
  <c r="G5202" i="4"/>
  <c r="G5464" i="4"/>
  <c r="G3899" i="4"/>
  <c r="G3890" i="4"/>
  <c r="G4408" i="4"/>
  <c r="G4685" i="4"/>
  <c r="G4683" i="4"/>
  <c r="G4944" i="4"/>
  <c r="G4166" i="4"/>
  <c r="G4165" i="4"/>
  <c r="G5207" i="4"/>
  <c r="G5486" i="4"/>
  <c r="G5467" i="4"/>
  <c r="G3892" i="4"/>
  <c r="G4430" i="4"/>
  <c r="G4415" i="4"/>
  <c r="G4678" i="4"/>
  <c r="G4957" i="4"/>
  <c r="G4950" i="4"/>
  <c r="G4145" i="4"/>
  <c r="G5221" i="4"/>
  <c r="G5475" i="4"/>
  <c r="G3891" i="4"/>
  <c r="G3896" i="4"/>
  <c r="G4419" i="4"/>
  <c r="G4693" i="4"/>
  <c r="G4690" i="4"/>
  <c r="G4936" i="4"/>
  <c r="G4147" i="4"/>
  <c r="G4164" i="4"/>
  <c r="G5222" i="4"/>
  <c r="G5481" i="4"/>
  <c r="G5470" i="4"/>
  <c r="G5466" i="4"/>
  <c r="G3887" i="4"/>
  <c r="G3897" i="4"/>
  <c r="G3894" i="4"/>
  <c r="G4425" i="4"/>
  <c r="G4414" i="4"/>
  <c r="G4420" i="4"/>
  <c r="G4689" i="4"/>
  <c r="G4675" i="4"/>
  <c r="G4676" i="4"/>
  <c r="G4945" i="4"/>
  <c r="G4951" i="4"/>
  <c r="G4939" i="4"/>
  <c r="G4159" i="4"/>
  <c r="G4150" i="4"/>
  <c r="G4158" i="4"/>
  <c r="G5209" i="4"/>
  <c r="G5215" i="4"/>
  <c r="G5212" i="4"/>
  <c r="G5477" i="4"/>
  <c r="G5482" i="4"/>
  <c r="G3888" i="4"/>
  <c r="G4421" i="4"/>
  <c r="G4410" i="4"/>
  <c r="G4688" i="4"/>
  <c r="G4941" i="4"/>
  <c r="G4935" i="4"/>
  <c r="G4160" i="4"/>
  <c r="G5205" i="4"/>
  <c r="G5204" i="4"/>
  <c r="G5463" i="4"/>
  <c r="G3883" i="4"/>
  <c r="G3900" i="4"/>
  <c r="G4422" i="4"/>
  <c r="G4691" i="4"/>
  <c r="G4692" i="4"/>
  <c r="G4947" i="4"/>
  <c r="G4155" i="4"/>
  <c r="G4144" i="4"/>
  <c r="L5755" i="4"/>
  <c r="L5751" i="4"/>
  <c r="L5774" i="4"/>
  <c r="L4706" i="4"/>
  <c r="L4707" i="4"/>
  <c r="L4717" i="4"/>
  <c r="L4975" i="4"/>
  <c r="L4982" i="4"/>
  <c r="L4980" i="4"/>
  <c r="L4973" i="4"/>
  <c r="L4431" i="4"/>
  <c r="L4440" i="4"/>
  <c r="L4437" i="4"/>
  <c r="L4174" i="4"/>
  <c r="L4167" i="4"/>
  <c r="L4189" i="4"/>
  <c r="L5231" i="4"/>
  <c r="L5226" i="4"/>
  <c r="L5224" i="4"/>
  <c r="L5237" i="4"/>
  <c r="L5504" i="4"/>
  <c r="L5492" i="4"/>
  <c r="L5493" i="4"/>
  <c r="L5770" i="4"/>
  <c r="L5764" i="4"/>
  <c r="L5759" i="4"/>
  <c r="L5758" i="4"/>
  <c r="L5753" i="4"/>
  <c r="L5769" i="4"/>
  <c r="L4708" i="4"/>
  <c r="L4704" i="4"/>
  <c r="L4715" i="4"/>
  <c r="L4716" i="4"/>
  <c r="L4712" i="4"/>
  <c r="L4705" i="4"/>
  <c r="L4976" i="4"/>
  <c r="L4978" i="4"/>
  <c r="L4959" i="4"/>
  <c r="L4963" i="4"/>
  <c r="L4961" i="4"/>
  <c r="L4977" i="4"/>
  <c r="L4443" i="4"/>
  <c r="L4436" i="4"/>
  <c r="L4442" i="4"/>
  <c r="L4447" i="4"/>
  <c r="L4446" i="4"/>
  <c r="L4441" i="4"/>
  <c r="L4178" i="4"/>
  <c r="L4173" i="4"/>
  <c r="L4182" i="4"/>
  <c r="L4172" i="4"/>
  <c r="L4171" i="4"/>
  <c r="L4190" i="4"/>
  <c r="L5239" i="4"/>
  <c r="L5234" i="4"/>
  <c r="L5228" i="4"/>
  <c r="L5230" i="4"/>
  <c r="L5225" i="4"/>
  <c r="L5241" i="4"/>
  <c r="L5487" i="4"/>
  <c r="L5508" i="4"/>
  <c r="L5510" i="4"/>
  <c r="L5499" i="4"/>
  <c r="L5502" i="4"/>
  <c r="L5497" i="4"/>
  <c r="L5756" i="4"/>
  <c r="L5763" i="4"/>
  <c r="L5773" i="4"/>
  <c r="L4699" i="4"/>
  <c r="L4696" i="4"/>
  <c r="L4709" i="4"/>
  <c r="L4967" i="4"/>
  <c r="L4966" i="4"/>
  <c r="L4965" i="4"/>
  <c r="L4438" i="4"/>
  <c r="L4454" i="4"/>
  <c r="L4445" i="4"/>
  <c r="L4188" i="4"/>
  <c r="L4177" i="4"/>
  <c r="L4181" i="4"/>
  <c r="L5244" i="4"/>
  <c r="L5235" i="4"/>
  <c r="L5245" i="4"/>
  <c r="L5488" i="4"/>
  <c r="L5494" i="4"/>
  <c r="L5507" i="4"/>
  <c r="L5760" i="4"/>
  <c r="L5766" i="4"/>
  <c r="L5757" i="4"/>
  <c r="L4714" i="4"/>
  <c r="L4695" i="4"/>
  <c r="L4718" i="4"/>
  <c r="L4962" i="4"/>
  <c r="L4968" i="4"/>
  <c r="L4981" i="4"/>
  <c r="L4434" i="4"/>
  <c r="L4450" i="4"/>
  <c r="L4451" i="4"/>
  <c r="L4170" i="4"/>
  <c r="L4169" i="4"/>
  <c r="L4175" i="4"/>
  <c r="L5242" i="4"/>
  <c r="L5236" i="4"/>
  <c r="L5229" i="4"/>
  <c r="L5498" i="4"/>
  <c r="L5506" i="4"/>
  <c r="L5501" i="4"/>
  <c r="L5771" i="4"/>
  <c r="L5762" i="4"/>
  <c r="L5767" i="4"/>
  <c r="L5772" i="4"/>
  <c r="L5768" i="4"/>
  <c r="L5761" i="4"/>
  <c r="L4711" i="4"/>
  <c r="L4698" i="4"/>
  <c r="L4703" i="4"/>
  <c r="L4702" i="4"/>
  <c r="L4697" i="4"/>
  <c r="L4713" i="4"/>
  <c r="L4964" i="4"/>
  <c r="L4960" i="4"/>
  <c r="L4971" i="4"/>
  <c r="L4972" i="4"/>
  <c r="L4974" i="4"/>
  <c r="L4969" i="4"/>
  <c r="L4452" i="4"/>
  <c r="L4448" i="4"/>
  <c r="L4432" i="4"/>
  <c r="L4435" i="4"/>
  <c r="L4433" i="4"/>
  <c r="L4449" i="4"/>
  <c r="L4187" i="4"/>
  <c r="L4168" i="4"/>
  <c r="L4176" i="4"/>
  <c r="L4183" i="4"/>
  <c r="L4179" i="4"/>
  <c r="L4185" i="4"/>
  <c r="L5223" i="4"/>
  <c r="L5232" i="4"/>
  <c r="L5227" i="4"/>
  <c r="L5243" i="4"/>
  <c r="L5240" i="4"/>
  <c r="L5233" i="4"/>
  <c r="L5495" i="4"/>
  <c r="L5490" i="4"/>
  <c r="L5503" i="4"/>
  <c r="L5491" i="4"/>
  <c r="L5489" i="4"/>
  <c r="L5505" i="4"/>
  <c r="L5754" i="4"/>
  <c r="L5752" i="4"/>
  <c r="L5765" i="4"/>
  <c r="L4700" i="4"/>
  <c r="L4710" i="4"/>
  <c r="L4701" i="4"/>
  <c r="L4970" i="4"/>
  <c r="L4979" i="4"/>
  <c r="L4444" i="4"/>
  <c r="L4439" i="4"/>
  <c r="L4453" i="4"/>
  <c r="L4180" i="4"/>
  <c r="L4186" i="4"/>
  <c r="L4184" i="4"/>
  <c r="L5238" i="4"/>
  <c r="L5246" i="4"/>
  <c r="L5500" i="4"/>
  <c r="L5496" i="4"/>
  <c r="L5509" i="4"/>
  <c r="J6062" i="4"/>
  <c r="J6058" i="4"/>
  <c r="J6054" i="4"/>
  <c r="J6050" i="4"/>
  <c r="J6046" i="4"/>
  <c r="J6042" i="4"/>
  <c r="J6061" i="4"/>
  <c r="J6056" i="4"/>
  <c r="J6051" i="4"/>
  <c r="J6045" i="4"/>
  <c r="J6040" i="4"/>
  <c r="J6057" i="4"/>
  <c r="J6049" i="4"/>
  <c r="J6043" i="4"/>
  <c r="J6059" i="4"/>
  <c r="J6048" i="4"/>
  <c r="J6039" i="4"/>
  <c r="J6055" i="4"/>
  <c r="J6044" i="4"/>
  <c r="J6047" i="4"/>
  <c r="J6060" i="4"/>
  <c r="J6041" i="4"/>
  <c r="J6053" i="4"/>
  <c r="J6052" i="4"/>
  <c r="G7756" i="4"/>
  <c r="AG7768" i="4"/>
  <c r="G5770" i="4"/>
  <c r="G5758" i="4"/>
  <c r="G5753" i="4"/>
  <c r="G4715" i="4"/>
  <c r="G4705" i="4"/>
  <c r="J5269" i="4"/>
  <c r="J5265" i="4"/>
  <c r="J5261" i="4"/>
  <c r="J5257" i="4"/>
  <c r="J5253" i="4"/>
  <c r="J5249" i="4"/>
  <c r="J5267" i="4"/>
  <c r="J5262" i="4"/>
  <c r="J5256" i="4"/>
  <c r="J5251" i="4"/>
  <c r="J5264" i="4"/>
  <c r="J5258" i="4"/>
  <c r="J5250" i="4"/>
  <c r="J5266" i="4"/>
  <c r="J5255" i="4"/>
  <c r="J5247" i="4"/>
  <c r="J5263" i="4"/>
  <c r="J5254" i="4"/>
  <c r="J5270" i="4"/>
  <c r="J5252" i="4"/>
  <c r="J5268" i="4"/>
  <c r="J5248" i="4"/>
  <c r="J5260" i="4"/>
  <c r="J5259" i="4"/>
  <c r="G7723" i="4"/>
  <c r="AG7735" i="4"/>
  <c r="G4976" i="4"/>
  <c r="G4959" i="4"/>
  <c r="G4961" i="4"/>
  <c r="G4436" i="4"/>
  <c r="G4442" i="4"/>
  <c r="G4178" i="4"/>
  <c r="G4172" i="4"/>
  <c r="G4171" i="4"/>
  <c r="J5533" i="4"/>
  <c r="J5529" i="4"/>
  <c r="J5525" i="4"/>
  <c r="J5521" i="4"/>
  <c r="J5517" i="4"/>
  <c r="J5513" i="4"/>
  <c r="J5534" i="4"/>
  <c r="J5528" i="4"/>
  <c r="J5523" i="4"/>
  <c r="J5518" i="4"/>
  <c r="J5512" i="4"/>
  <c r="J5527" i="4"/>
  <c r="J5520" i="4"/>
  <c r="J5514" i="4"/>
  <c r="J5531" i="4"/>
  <c r="J5522" i="4"/>
  <c r="J5511" i="4"/>
  <c r="J5530" i="4"/>
  <c r="J5519" i="4"/>
  <c r="J5516" i="4"/>
  <c r="J5532" i="4"/>
  <c r="J5515" i="4"/>
  <c r="J5526" i="4"/>
  <c r="J5524" i="4"/>
  <c r="G7734" i="4"/>
  <c r="AG7746" i="4"/>
  <c r="G5239" i="4"/>
  <c r="G5228" i="4"/>
  <c r="G5241" i="4"/>
  <c r="G5487" i="4"/>
  <c r="G5502" i="4"/>
  <c r="L31" i="6"/>
  <c r="J5005" i="4"/>
  <c r="J5001" i="4"/>
  <c r="J4997" i="4"/>
  <c r="J4993" i="4"/>
  <c r="J4989" i="4"/>
  <c r="J4985" i="4"/>
  <c r="J5006" i="4"/>
  <c r="J5000" i="4"/>
  <c r="J4995" i="4"/>
  <c r="J4990" i="4"/>
  <c r="J4984" i="4"/>
  <c r="J5002" i="4"/>
  <c r="J4994" i="4"/>
  <c r="J4987" i="4"/>
  <c r="J4999" i="4"/>
  <c r="J4991" i="4"/>
  <c r="J4998" i="4"/>
  <c r="J4988" i="4"/>
  <c r="J5004" i="4"/>
  <c r="J4986" i="4"/>
  <c r="J5003" i="4"/>
  <c r="J4983" i="4"/>
  <c r="J4996" i="4"/>
  <c r="J4992" i="4"/>
  <c r="G7712" i="4"/>
  <c r="AG7724" i="4"/>
  <c r="J4741" i="4"/>
  <c r="J4737" i="4"/>
  <c r="J4733" i="4"/>
  <c r="J4729" i="4"/>
  <c r="J4725" i="4"/>
  <c r="J4721" i="4"/>
  <c r="J4739" i="4"/>
  <c r="J4734" i="4"/>
  <c r="J4728" i="4"/>
  <c r="J4723" i="4"/>
  <c r="J4738" i="4"/>
  <c r="J4731" i="4"/>
  <c r="J4724" i="4"/>
  <c r="J4735" i="4"/>
  <c r="J4726" i="4"/>
  <c r="J4742" i="4"/>
  <c r="J4732" i="4"/>
  <c r="J4722" i="4"/>
  <c r="J4740" i="4"/>
  <c r="J4720" i="4"/>
  <c r="J4727" i="4"/>
  <c r="J4736" i="4"/>
  <c r="J4719" i="4"/>
  <c r="J4730" i="4"/>
  <c r="G7701" i="4"/>
  <c r="AG7713" i="4"/>
  <c r="J4477" i="4"/>
  <c r="J4473" i="4"/>
  <c r="J4469" i="4"/>
  <c r="J4465" i="4"/>
  <c r="J4461" i="4"/>
  <c r="J4457" i="4"/>
  <c r="J4478" i="4"/>
  <c r="J4472" i="4"/>
  <c r="J4467" i="4"/>
  <c r="J4462" i="4"/>
  <c r="J4456" i="4"/>
  <c r="J4475" i="4"/>
  <c r="J4468" i="4"/>
  <c r="J4460" i="4"/>
  <c r="J4470" i="4"/>
  <c r="J4459" i="4"/>
  <c r="J4476" i="4"/>
  <c r="J4466" i="4"/>
  <c r="J4458" i="4"/>
  <c r="J4474" i="4"/>
  <c r="J4455" i="4"/>
  <c r="J4464" i="4"/>
  <c r="J4463" i="4"/>
  <c r="J4471" i="4"/>
  <c r="G7690" i="4"/>
  <c r="AG7702" i="4"/>
  <c r="J5797" i="4"/>
  <c r="J5793" i="4"/>
  <c r="J5789" i="4"/>
  <c r="J5785" i="4"/>
  <c r="J5781" i="4"/>
  <c r="J5777" i="4"/>
  <c r="J5795" i="4"/>
  <c r="J5790" i="4"/>
  <c r="J5784" i="4"/>
  <c r="J5779" i="4"/>
  <c r="J5794" i="4"/>
  <c r="J5787" i="4"/>
  <c r="J5780" i="4"/>
  <c r="J5796" i="4"/>
  <c r="J5786" i="4"/>
  <c r="J5776" i="4"/>
  <c r="J5791" i="4"/>
  <c r="J5778" i="4"/>
  <c r="J5788" i="4"/>
  <c r="J5775" i="4"/>
  <c r="J5783" i="4"/>
  <c r="J5798" i="4"/>
  <c r="J5782" i="4"/>
  <c r="J5792" i="4"/>
  <c r="G7745" i="4"/>
  <c r="AG7757" i="4"/>
  <c r="H32" i="6"/>
  <c r="G5751" i="4"/>
  <c r="G4706" i="4"/>
  <c r="G4975" i="4"/>
  <c r="G4982" i="4"/>
  <c r="G4440" i="4"/>
  <c r="G4167" i="4"/>
  <c r="G4189" i="4"/>
  <c r="G5237" i="4"/>
  <c r="G5492" i="4"/>
  <c r="G5493" i="4"/>
  <c r="G5756" i="4" l="1"/>
  <c r="G5510" i="4"/>
  <c r="G5225" i="4"/>
  <c r="G4182" i="4"/>
  <c r="G4446" i="4"/>
  <c r="G4443" i="4"/>
  <c r="G4712" i="4"/>
  <c r="G4708" i="4"/>
  <c r="G5759" i="4"/>
  <c r="G5226" i="4"/>
  <c r="G4174" i="4"/>
  <c r="G4973" i="4"/>
  <c r="G4717" i="4"/>
  <c r="G5224" i="4"/>
  <c r="G4431" i="4"/>
  <c r="G5774" i="4"/>
  <c r="G5499" i="4"/>
  <c r="G5234" i="4"/>
  <c r="G4441" i="4"/>
  <c r="G4963" i="4"/>
  <c r="G4704" i="4"/>
  <c r="G5497" i="4"/>
  <c r="G5508" i="4"/>
  <c r="G5230" i="4"/>
  <c r="G4190" i="4"/>
  <c r="G4173" i="4"/>
  <c r="G4447" i="4"/>
  <c r="G4977" i="4"/>
  <c r="G4978" i="4"/>
  <c r="G4716" i="4"/>
  <c r="G5769" i="4"/>
  <c r="G5764" i="4"/>
  <c r="G5504" i="4"/>
  <c r="G5231" i="4"/>
  <c r="G4437" i="4"/>
  <c r="G4980" i="4"/>
  <c r="G4707" i="4"/>
  <c r="G5755" i="4"/>
  <c r="G5509" i="4"/>
  <c r="G5500" i="4"/>
  <c r="G5238" i="4"/>
  <c r="G4186" i="4"/>
  <c r="G4453" i="4"/>
  <c r="G4444" i="4"/>
  <c r="G4970" i="4"/>
  <c r="G4710" i="4"/>
  <c r="G5765" i="4"/>
  <c r="G5754" i="4"/>
  <c r="G5489" i="4"/>
  <c r="G5503" i="4"/>
  <c r="G5495" i="4"/>
  <c r="G5240" i="4"/>
  <c r="G5227" i="4"/>
  <c r="G5223" i="4"/>
  <c r="G4179" i="4"/>
  <c r="G4176" i="4"/>
  <c r="G4187" i="4"/>
  <c r="G4433" i="4"/>
  <c r="G4432" i="4"/>
  <c r="G4452" i="4"/>
  <c r="G4974" i="4"/>
  <c r="G4971" i="4"/>
  <c r="G4964" i="4"/>
  <c r="G4697" i="4"/>
  <c r="G4703" i="4"/>
  <c r="G4711" i="4"/>
  <c r="G5768" i="4"/>
  <c r="G5767" i="4"/>
  <c r="G5771" i="4"/>
  <c r="G5506" i="4"/>
  <c r="G5229" i="4"/>
  <c r="G5242" i="4"/>
  <c r="G4169" i="4"/>
  <c r="G4451" i="4"/>
  <c r="G4434" i="4"/>
  <c r="G4968" i="4"/>
  <c r="G4718" i="4"/>
  <c r="G4714" i="4"/>
  <c r="G5766" i="4"/>
  <c r="G5507" i="4"/>
  <c r="G5488" i="4"/>
  <c r="G5235" i="4"/>
  <c r="G4181" i="4"/>
  <c r="G4188" i="4"/>
  <c r="G4454" i="4"/>
  <c r="G4965" i="4"/>
  <c r="G4967" i="4"/>
  <c r="G4696" i="4"/>
  <c r="G5773" i="4"/>
  <c r="G5496" i="4"/>
  <c r="G5246" i="4"/>
  <c r="G4184" i="4"/>
  <c r="G4180" i="4"/>
  <c r="G4439" i="4"/>
  <c r="G4979" i="4"/>
  <c r="G4701" i="4"/>
  <c r="G4700" i="4"/>
  <c r="G5752" i="4"/>
  <c r="G5505" i="4"/>
  <c r="G5491" i="4"/>
  <c r="G5490" i="4"/>
  <c r="G5233" i="4"/>
  <c r="G5243" i="4"/>
  <c r="G5232" i="4"/>
  <c r="G4185" i="4"/>
  <c r="G4183" i="4"/>
  <c r="G4168" i="4"/>
  <c r="G4449" i="4"/>
  <c r="G4435" i="4"/>
  <c r="G4448" i="4"/>
  <c r="G4969" i="4"/>
  <c r="G4972" i="4"/>
  <c r="G4960" i="4"/>
  <c r="G4713" i="4"/>
  <c r="G4702" i="4"/>
  <c r="G4698" i="4"/>
  <c r="G5761" i="4"/>
  <c r="G5772" i="4"/>
  <c r="G5762" i="4"/>
  <c r="G5501" i="4"/>
  <c r="G5498" i="4"/>
  <c r="G5236" i="4"/>
  <c r="G4175" i="4"/>
  <c r="G4170" i="4"/>
  <c r="G4450" i="4"/>
  <c r="G4981" i="4"/>
  <c r="G4962" i="4"/>
  <c r="G4695" i="4"/>
  <c r="G5757" i="4"/>
  <c r="G5760" i="4"/>
  <c r="G5494" i="4"/>
  <c r="G5245" i="4"/>
  <c r="G5244" i="4"/>
  <c r="G4177" i="4"/>
  <c r="G4445" i="4"/>
  <c r="G4438" i="4"/>
  <c r="G4966" i="4"/>
  <c r="G4709" i="4"/>
  <c r="G4699" i="4"/>
  <c r="G5763" i="4"/>
  <c r="L5782" i="4"/>
  <c r="L5786" i="4"/>
  <c r="L5794" i="4"/>
  <c r="L5789" i="4"/>
  <c r="L4455" i="4"/>
  <c r="L4468" i="4"/>
  <c r="L4461" i="4"/>
  <c r="L4719" i="4"/>
  <c r="L4738" i="4"/>
  <c r="L4739" i="4"/>
  <c r="L4998" i="4"/>
  <c r="L4995" i="4"/>
  <c r="L5005" i="4"/>
  <c r="L5511" i="4"/>
  <c r="L5523" i="4"/>
  <c r="L5517" i="4"/>
  <c r="L5270" i="4"/>
  <c r="L5264" i="4"/>
  <c r="L5267" i="4"/>
  <c r="L6060" i="4"/>
  <c r="L6049" i="4"/>
  <c r="L6051" i="4"/>
  <c r="L6062" i="4"/>
  <c r="L5798" i="4"/>
  <c r="L5778" i="4"/>
  <c r="L5796" i="4"/>
  <c r="L5779" i="4"/>
  <c r="L5777" i="4"/>
  <c r="L5793" i="4"/>
  <c r="L4471" i="4"/>
  <c r="L4474" i="4"/>
  <c r="L4459" i="4"/>
  <c r="L4475" i="4"/>
  <c r="L4472" i="4"/>
  <c r="L4465" i="4"/>
  <c r="L4736" i="4"/>
  <c r="L4722" i="4"/>
  <c r="L4735" i="4"/>
  <c r="L4723" i="4"/>
  <c r="L4721" i="4"/>
  <c r="L4737" i="4"/>
  <c r="L4992" i="4"/>
  <c r="L4986" i="4"/>
  <c r="L4991" i="4"/>
  <c r="L5002" i="4"/>
  <c r="L5000" i="4"/>
  <c r="L4993" i="4"/>
  <c r="L5524" i="4"/>
  <c r="L5516" i="4"/>
  <c r="L5522" i="4"/>
  <c r="L5527" i="4"/>
  <c r="L5528" i="4"/>
  <c r="L5521" i="4"/>
  <c r="L5248" i="4"/>
  <c r="L5254" i="4"/>
  <c r="L5266" i="4"/>
  <c r="L5251" i="4"/>
  <c r="L5249" i="4"/>
  <c r="L5265" i="4"/>
  <c r="L6052" i="4"/>
  <c r="L6047" i="4"/>
  <c r="L6048" i="4"/>
  <c r="L6057" i="4"/>
  <c r="L6056" i="4"/>
  <c r="L6050" i="4"/>
  <c r="L5783" i="4"/>
  <c r="L5784" i="4"/>
  <c r="L5797" i="4"/>
  <c r="L4458" i="4"/>
  <c r="L4456" i="4"/>
  <c r="L4469" i="4"/>
  <c r="L4727" i="4"/>
  <c r="L4724" i="4"/>
  <c r="L4725" i="4"/>
  <c r="L4996" i="4"/>
  <c r="L4999" i="4"/>
  <c r="L5006" i="4"/>
  <c r="L5531" i="4"/>
  <c r="L5534" i="4"/>
  <c r="L5263" i="4"/>
  <c r="L5256" i="4"/>
  <c r="L5269" i="4"/>
  <c r="L6044" i="4"/>
  <c r="L6061" i="4"/>
  <c r="L5791" i="4"/>
  <c r="L5780" i="4"/>
  <c r="L5781" i="4"/>
  <c r="L4463" i="4"/>
  <c r="L4470" i="4"/>
  <c r="L4478" i="4"/>
  <c r="L4732" i="4"/>
  <c r="L4728" i="4"/>
  <c r="L4741" i="4"/>
  <c r="L5004" i="4"/>
  <c r="L4984" i="4"/>
  <c r="L4997" i="4"/>
  <c r="L5526" i="4"/>
  <c r="L5519" i="4"/>
  <c r="L5512" i="4"/>
  <c r="L5525" i="4"/>
  <c r="L5268" i="4"/>
  <c r="L5250" i="4"/>
  <c r="L5253" i="4"/>
  <c r="L6053" i="4"/>
  <c r="L6059" i="4"/>
  <c r="L6040" i="4"/>
  <c r="L6054" i="4"/>
  <c r="L5792" i="4"/>
  <c r="L5775" i="4"/>
  <c r="L5776" i="4"/>
  <c r="L5787" i="4"/>
  <c r="L5790" i="4"/>
  <c r="L5785" i="4"/>
  <c r="L4464" i="4"/>
  <c r="L4466" i="4"/>
  <c r="L4460" i="4"/>
  <c r="L4462" i="4"/>
  <c r="L4457" i="4"/>
  <c r="L4473" i="4"/>
  <c r="L4730" i="4"/>
  <c r="L4720" i="4"/>
  <c r="L4742" i="4"/>
  <c r="L4731" i="4"/>
  <c r="L4734" i="4"/>
  <c r="L4729" i="4"/>
  <c r="L4983" i="4"/>
  <c r="L4988" i="4"/>
  <c r="L4987" i="4"/>
  <c r="L4990" i="4"/>
  <c r="L4985" i="4"/>
  <c r="L5001" i="4"/>
  <c r="L5515" i="4"/>
  <c r="L5530" i="4"/>
  <c r="L5514" i="4"/>
  <c r="L5518" i="4"/>
  <c r="L5513" i="4"/>
  <c r="L5529" i="4"/>
  <c r="L5259" i="4"/>
  <c r="L5252" i="4"/>
  <c r="L5247" i="4"/>
  <c r="L5258" i="4"/>
  <c r="L5262" i="4"/>
  <c r="L5257" i="4"/>
  <c r="L6041" i="4"/>
  <c r="L6055" i="4"/>
  <c r="L6043" i="4"/>
  <c r="L6045" i="4"/>
  <c r="L6042" i="4"/>
  <c r="L6058" i="4"/>
  <c r="L5788" i="4"/>
  <c r="L5795" i="4"/>
  <c r="L4476" i="4"/>
  <c r="L4467" i="4"/>
  <c r="L4477" i="4"/>
  <c r="L4740" i="4"/>
  <c r="L4726" i="4"/>
  <c r="L4733" i="4"/>
  <c r="L5003" i="4"/>
  <c r="L4994" i="4"/>
  <c r="L4989" i="4"/>
  <c r="L5532" i="4"/>
  <c r="L5520" i="4"/>
  <c r="L5533" i="4"/>
  <c r="L5260" i="4"/>
  <c r="L5255" i="4"/>
  <c r="L5261" i="4"/>
  <c r="L6039" i="4"/>
  <c r="L6046" i="4"/>
  <c r="J6086" i="4"/>
  <c r="J6082" i="4"/>
  <c r="J6078" i="4"/>
  <c r="J6074" i="4"/>
  <c r="J6070" i="4"/>
  <c r="J6066" i="4"/>
  <c r="J6083" i="4"/>
  <c r="J6077" i="4"/>
  <c r="J6072" i="4"/>
  <c r="J6067" i="4"/>
  <c r="J6085" i="4"/>
  <c r="J6079" i="4"/>
  <c r="J6071" i="4"/>
  <c r="J6064" i="4"/>
  <c r="J6076" i="4"/>
  <c r="J6068" i="4"/>
  <c r="J6081" i="4"/>
  <c r="J6069" i="4"/>
  <c r="J6080" i="4"/>
  <c r="J6063" i="4"/>
  <c r="J6075" i="4"/>
  <c r="J6084" i="4"/>
  <c r="J6073" i="4"/>
  <c r="J6065" i="4"/>
  <c r="G7757" i="4"/>
  <c r="AG7769" i="4"/>
  <c r="G5779" i="4"/>
  <c r="G4474" i="4"/>
  <c r="G4465" i="4"/>
  <c r="J5029" i="4"/>
  <c r="J5025" i="4"/>
  <c r="J5021" i="4"/>
  <c r="J5017" i="4"/>
  <c r="J5013" i="4"/>
  <c r="J5009" i="4"/>
  <c r="J5027" i="4"/>
  <c r="J5022" i="4"/>
  <c r="J5016" i="4"/>
  <c r="J5011" i="4"/>
  <c r="J5030" i="4"/>
  <c r="J5023" i="4"/>
  <c r="J5015" i="4"/>
  <c r="J5008" i="4"/>
  <c r="J5028" i="4"/>
  <c r="J5019" i="4"/>
  <c r="J5010" i="4"/>
  <c r="J5026" i="4"/>
  <c r="J5018" i="4"/>
  <c r="J5007" i="4"/>
  <c r="J5024" i="4"/>
  <c r="J5014" i="4"/>
  <c r="J5012" i="4"/>
  <c r="J5020" i="4"/>
  <c r="G7713" i="4"/>
  <c r="AG7725" i="4"/>
  <c r="G4723" i="4"/>
  <c r="G4986" i="4"/>
  <c r="G5002" i="4"/>
  <c r="G4993" i="4"/>
  <c r="G5527" i="4"/>
  <c r="J5557" i="4"/>
  <c r="J5553" i="4"/>
  <c r="J5549" i="4"/>
  <c r="J5545" i="4"/>
  <c r="J5541" i="4"/>
  <c r="J5537" i="4"/>
  <c r="J5555" i="4"/>
  <c r="J5550" i="4"/>
  <c r="J5544" i="4"/>
  <c r="J5539" i="4"/>
  <c r="J5552" i="4"/>
  <c r="J5558" i="4"/>
  <c r="J5548" i="4"/>
  <c r="J5542" i="4"/>
  <c r="J5535" i="4"/>
  <c r="J5551" i="4"/>
  <c r="J5540" i="4"/>
  <c r="J5547" i="4"/>
  <c r="J5538" i="4"/>
  <c r="J5556" i="4"/>
  <c r="J5536" i="4"/>
  <c r="J5546" i="4"/>
  <c r="J5543" i="4"/>
  <c r="J5554" i="4"/>
  <c r="G7735" i="4"/>
  <c r="AG7747" i="4"/>
  <c r="G5254" i="4"/>
  <c r="G5265" i="4"/>
  <c r="G6057" i="4"/>
  <c r="G6056" i="4"/>
  <c r="G5784" i="4"/>
  <c r="L32" i="6"/>
  <c r="J4765" i="4"/>
  <c r="J4761" i="4"/>
  <c r="J4757" i="4"/>
  <c r="J4753" i="4"/>
  <c r="J4749" i="4"/>
  <c r="J4745" i="4"/>
  <c r="J4766" i="4"/>
  <c r="J4760" i="4"/>
  <c r="J4755" i="4"/>
  <c r="J4750" i="4"/>
  <c r="J4744" i="4"/>
  <c r="J4759" i="4"/>
  <c r="J4752" i="4"/>
  <c r="J4746" i="4"/>
  <c r="J4763" i="4"/>
  <c r="J4754" i="4"/>
  <c r="J4743" i="4"/>
  <c r="J4762" i="4"/>
  <c r="J4751" i="4"/>
  <c r="J4758" i="4"/>
  <c r="J4748" i="4"/>
  <c r="J4747" i="4"/>
  <c r="J4756" i="4"/>
  <c r="J4764" i="4"/>
  <c r="G7702" i="4"/>
  <c r="AG7714" i="4"/>
  <c r="J5293" i="4"/>
  <c r="J5289" i="4"/>
  <c r="J5285" i="4"/>
  <c r="J5281" i="4"/>
  <c r="J5277" i="4"/>
  <c r="J5273" i="4"/>
  <c r="J5294" i="4"/>
  <c r="J5288" i="4"/>
  <c r="J5283" i="4"/>
  <c r="J5278" i="4"/>
  <c r="J5272" i="4"/>
  <c r="J5292" i="4"/>
  <c r="J5286" i="4"/>
  <c r="J5279" i="4"/>
  <c r="J5271" i="4"/>
  <c r="J5284" i="4"/>
  <c r="J5275" i="4"/>
  <c r="J5291" i="4"/>
  <c r="J5282" i="4"/>
  <c r="J5274" i="4"/>
  <c r="J5290" i="4"/>
  <c r="J5280" i="4"/>
  <c r="J5276" i="4"/>
  <c r="J5287" i="4"/>
  <c r="G7724" i="4"/>
  <c r="AG7736" i="4"/>
  <c r="J5821" i="4"/>
  <c r="J5817" i="4"/>
  <c r="J5813" i="4"/>
  <c r="J5809" i="4"/>
  <c r="J5805" i="4"/>
  <c r="J5801" i="4"/>
  <c r="J5822" i="4"/>
  <c r="J5816" i="4"/>
  <c r="J5811" i="4"/>
  <c r="J5806" i="4"/>
  <c r="J5800" i="4"/>
  <c r="J5815" i="4"/>
  <c r="J5808" i="4"/>
  <c r="J5802" i="4"/>
  <c r="J5814" i="4"/>
  <c r="J5804" i="4"/>
  <c r="J5818" i="4"/>
  <c r="J5803" i="4"/>
  <c r="J5812" i="4"/>
  <c r="J5799" i="4"/>
  <c r="J5810" i="4"/>
  <c r="J5807" i="4"/>
  <c r="J5820" i="4"/>
  <c r="J5819" i="4"/>
  <c r="G7746" i="4"/>
  <c r="AG7758" i="4"/>
  <c r="J6350" i="4"/>
  <c r="J6346" i="4"/>
  <c r="J6342" i="4"/>
  <c r="J6338" i="4"/>
  <c r="J6334" i="4"/>
  <c r="J6330" i="4"/>
  <c r="J6349" i="4"/>
  <c r="J6344" i="4"/>
  <c r="J6339" i="4"/>
  <c r="J6333" i="4"/>
  <c r="J6328" i="4"/>
  <c r="J6348" i="4"/>
  <c r="J6341" i="4"/>
  <c r="J6335" i="4"/>
  <c r="J6327" i="4"/>
  <c r="J6343" i="4"/>
  <c r="J6332" i="4"/>
  <c r="J6347" i="4"/>
  <c r="J6336" i="4"/>
  <c r="J6331" i="4"/>
  <c r="J6345" i="4"/>
  <c r="J6329" i="4"/>
  <c r="J6340" i="4"/>
  <c r="J6337" i="4"/>
  <c r="G7768" i="4"/>
  <c r="AG7780" i="4"/>
  <c r="H33" i="6"/>
  <c r="G5794" i="4"/>
  <c r="G4461" i="4"/>
  <c r="G4998" i="4"/>
  <c r="G5005" i="4"/>
  <c r="G5523" i="4"/>
  <c r="G5267" i="4"/>
  <c r="G6062" i="4"/>
  <c r="G5266" i="4" l="1"/>
  <c r="G5528" i="4"/>
  <c r="G6060" i="4"/>
  <c r="G6052" i="4"/>
  <c r="G5524" i="4"/>
  <c r="G4991" i="4"/>
  <c r="G4721" i="4"/>
  <c r="G4736" i="4"/>
  <c r="G4459" i="4"/>
  <c r="G5777" i="4"/>
  <c r="G5798" i="4"/>
  <c r="G5517" i="4"/>
  <c r="G4995" i="4"/>
  <c r="G4719" i="4"/>
  <c r="G5789" i="4"/>
  <c r="G6048" i="4"/>
  <c r="G5249" i="4"/>
  <c r="G5248" i="4"/>
  <c r="G5522" i="4"/>
  <c r="G5000" i="4"/>
  <c r="G4992" i="4"/>
  <c r="G4735" i="4"/>
  <c r="G4472" i="4"/>
  <c r="G4471" i="4"/>
  <c r="G5796" i="4"/>
  <c r="G6051" i="4"/>
  <c r="G5264" i="4"/>
  <c r="G5511" i="4"/>
  <c r="G4739" i="4"/>
  <c r="G4468" i="4"/>
  <c r="G5786" i="4"/>
  <c r="G6050" i="4"/>
  <c r="G6047" i="4"/>
  <c r="G5251" i="4"/>
  <c r="G5521" i="4"/>
  <c r="G5516" i="4"/>
  <c r="G4737" i="4"/>
  <c r="G4722" i="4"/>
  <c r="G4475" i="4"/>
  <c r="G5793" i="4"/>
  <c r="G5778" i="4"/>
  <c r="G6049" i="4"/>
  <c r="G5270" i="4"/>
  <c r="G4738" i="4"/>
  <c r="G4455" i="4"/>
  <c r="G5782" i="4"/>
  <c r="G6046" i="4"/>
  <c r="G5261" i="4"/>
  <c r="G5260" i="4"/>
  <c r="G5520" i="4"/>
  <c r="G4989" i="4"/>
  <c r="G5003" i="4"/>
  <c r="G4726" i="4"/>
  <c r="G4477" i="4"/>
  <c r="G4476" i="4"/>
  <c r="G5788" i="4"/>
  <c r="G6042" i="4"/>
  <c r="G6043" i="4"/>
  <c r="G6041" i="4"/>
  <c r="G5262" i="4"/>
  <c r="G5247" i="4"/>
  <c r="G5259" i="4"/>
  <c r="G5513" i="4"/>
  <c r="G5514" i="4"/>
  <c r="G5515" i="4"/>
  <c r="G4985" i="4"/>
  <c r="G4987" i="4"/>
  <c r="G4983" i="4"/>
  <c r="G4734" i="4"/>
  <c r="G4742" i="4"/>
  <c r="G4730" i="4"/>
  <c r="G4457" i="4"/>
  <c r="G4460" i="4"/>
  <c r="G4464" i="4"/>
  <c r="G5790" i="4"/>
  <c r="G5776" i="4"/>
  <c r="G5792" i="4"/>
  <c r="G6040" i="4"/>
  <c r="G6053" i="4"/>
  <c r="G5250" i="4"/>
  <c r="G5525" i="4"/>
  <c r="G5519" i="4"/>
  <c r="G4997" i="4"/>
  <c r="G5004" i="4"/>
  <c r="G4728" i="4"/>
  <c r="G4478" i="4"/>
  <c r="G4463" i="4"/>
  <c r="G5780" i="4"/>
  <c r="G6061" i="4"/>
  <c r="G5269" i="4"/>
  <c r="G5263" i="4"/>
  <c r="G5531" i="4"/>
  <c r="G4999" i="4"/>
  <c r="G4725" i="4"/>
  <c r="G4727" i="4"/>
  <c r="G4456" i="4"/>
  <c r="G5797" i="4"/>
  <c r="G5783" i="4"/>
  <c r="G6039" i="4"/>
  <c r="G5255" i="4"/>
  <c r="G5533" i="4"/>
  <c r="G5532" i="4"/>
  <c r="G4994" i="4"/>
  <c r="G4733" i="4"/>
  <c r="G4740" i="4"/>
  <c r="G4467" i="4"/>
  <c r="G5795" i="4"/>
  <c r="G6058" i="4"/>
  <c r="G6045" i="4"/>
  <c r="G6055" i="4"/>
  <c r="G5257" i="4"/>
  <c r="G5258" i="4"/>
  <c r="G5252" i="4"/>
  <c r="G5529" i="4"/>
  <c r="G5518" i="4"/>
  <c r="G5530" i="4"/>
  <c r="G5001" i="4"/>
  <c r="G4990" i="4"/>
  <c r="G4988" i="4"/>
  <c r="G4729" i="4"/>
  <c r="G4731" i="4"/>
  <c r="G4720" i="4"/>
  <c r="G4473" i="4"/>
  <c r="G4462" i="4"/>
  <c r="G4466" i="4"/>
  <c r="G5785" i="4"/>
  <c r="G5787" i="4"/>
  <c r="G5775" i="4"/>
  <c r="G6054" i="4"/>
  <c r="G6059" i="4"/>
  <c r="G5253" i="4"/>
  <c r="G5268" i="4"/>
  <c r="G5512" i="4"/>
  <c r="G5526" i="4"/>
  <c r="G4984" i="4"/>
  <c r="G4741" i="4"/>
  <c r="G4732" i="4"/>
  <c r="G4470" i="4"/>
  <c r="G5781" i="4"/>
  <c r="G5791" i="4"/>
  <c r="G6044" i="4"/>
  <c r="G5256" i="4"/>
  <c r="G5534" i="4"/>
  <c r="G5006" i="4"/>
  <c r="G4996" i="4"/>
  <c r="G4724" i="4"/>
  <c r="G4469" i="4"/>
  <c r="G4458" i="4"/>
  <c r="L6340" i="4"/>
  <c r="L6327" i="4"/>
  <c r="L6349" i="4"/>
  <c r="L5818" i="4"/>
  <c r="L5808" i="4"/>
  <c r="L5805" i="4"/>
  <c r="L5282" i="4"/>
  <c r="L5272" i="4"/>
  <c r="L5285" i="4"/>
  <c r="L4743" i="4"/>
  <c r="L4755" i="4"/>
  <c r="L4765" i="4"/>
  <c r="L5540" i="4"/>
  <c r="L5544" i="4"/>
  <c r="L5557" i="4"/>
  <c r="L5012" i="4"/>
  <c r="L5028" i="4"/>
  <c r="L5027" i="4"/>
  <c r="L6075" i="4"/>
  <c r="L6071" i="4"/>
  <c r="L6070" i="4"/>
  <c r="L6329" i="4"/>
  <c r="L6347" i="4"/>
  <c r="L6335" i="4"/>
  <c r="L6333" i="4"/>
  <c r="L6330" i="4"/>
  <c r="L6346" i="4"/>
  <c r="L5819" i="4"/>
  <c r="L5799" i="4"/>
  <c r="L5804" i="4"/>
  <c r="L5815" i="4"/>
  <c r="L5816" i="4"/>
  <c r="L5809" i="4"/>
  <c r="L5280" i="4"/>
  <c r="L5291" i="4"/>
  <c r="L5279" i="4"/>
  <c r="L5278" i="4"/>
  <c r="L5273" i="4"/>
  <c r="L5289" i="4"/>
  <c r="L4764" i="4"/>
  <c r="L4758" i="4"/>
  <c r="L4754" i="4"/>
  <c r="L4759" i="4"/>
  <c r="L4760" i="4"/>
  <c r="L4753" i="4"/>
  <c r="L5554" i="4"/>
  <c r="L5556" i="4"/>
  <c r="L5551" i="4"/>
  <c r="L5558" i="4"/>
  <c r="L5550" i="4"/>
  <c r="L5545" i="4"/>
  <c r="L5014" i="4"/>
  <c r="L5026" i="4"/>
  <c r="L5008" i="4"/>
  <c r="L5011" i="4"/>
  <c r="L5009" i="4"/>
  <c r="L5025" i="4"/>
  <c r="L6065" i="4"/>
  <c r="L6063" i="4"/>
  <c r="L6068" i="4"/>
  <c r="L6079" i="4"/>
  <c r="L6077" i="4"/>
  <c r="L6074" i="4"/>
  <c r="L6332" i="4"/>
  <c r="L6339" i="4"/>
  <c r="L6350" i="4"/>
  <c r="L5812" i="4"/>
  <c r="L5800" i="4"/>
  <c r="L5813" i="4"/>
  <c r="L5290" i="4"/>
  <c r="L5275" i="4"/>
  <c r="L5283" i="4"/>
  <c r="L5293" i="4"/>
  <c r="L4756" i="4"/>
  <c r="L4763" i="4"/>
  <c r="L4766" i="4"/>
  <c r="L5543" i="4"/>
  <c r="L5552" i="4"/>
  <c r="L5549" i="4"/>
  <c r="L5010" i="4"/>
  <c r="L5016" i="4"/>
  <c r="L5029" i="4"/>
  <c r="L6076" i="4"/>
  <c r="L6083" i="4"/>
  <c r="L6345" i="4"/>
  <c r="L6341" i="4"/>
  <c r="L6334" i="4"/>
  <c r="L5820" i="4"/>
  <c r="L5814" i="4"/>
  <c r="L5822" i="4"/>
  <c r="L5286" i="4"/>
  <c r="L5277" i="4"/>
  <c r="L4751" i="4"/>
  <c r="L4744" i="4"/>
  <c r="L4757" i="4"/>
  <c r="L5538" i="4"/>
  <c r="L5535" i="4"/>
  <c r="L5555" i="4"/>
  <c r="L5024" i="4"/>
  <c r="L5015" i="4"/>
  <c r="L5013" i="4"/>
  <c r="L6073" i="4"/>
  <c r="L6080" i="4"/>
  <c r="L6085" i="4"/>
  <c r="L6078" i="4"/>
  <c r="L6337" i="4"/>
  <c r="L6331" i="4"/>
  <c r="L6343" i="4"/>
  <c r="L6348" i="4"/>
  <c r="L6344" i="4"/>
  <c r="L6338" i="4"/>
  <c r="L5807" i="4"/>
  <c r="L5803" i="4"/>
  <c r="L5802" i="4"/>
  <c r="L5806" i="4"/>
  <c r="L5801" i="4"/>
  <c r="L5817" i="4"/>
  <c r="L5287" i="4"/>
  <c r="L5274" i="4"/>
  <c r="L5284" i="4"/>
  <c r="L5292" i="4"/>
  <c r="L5288" i="4"/>
  <c r="L5281" i="4"/>
  <c r="L4747" i="4"/>
  <c r="L4762" i="4"/>
  <c r="L4746" i="4"/>
  <c r="L4750" i="4"/>
  <c r="L4745" i="4"/>
  <c r="L4761" i="4"/>
  <c r="L5546" i="4"/>
  <c r="L5547" i="4"/>
  <c r="L5542" i="4"/>
  <c r="L5539" i="4"/>
  <c r="L5537" i="4"/>
  <c r="L5553" i="4"/>
  <c r="L5020" i="4"/>
  <c r="L5007" i="4"/>
  <c r="L5019" i="4"/>
  <c r="L5023" i="4"/>
  <c r="L5022" i="4"/>
  <c r="L5017" i="4"/>
  <c r="L6084" i="4"/>
  <c r="L6069" i="4"/>
  <c r="L6064" i="4"/>
  <c r="L6067" i="4"/>
  <c r="L6066" i="4"/>
  <c r="L6082" i="4"/>
  <c r="L6336" i="4"/>
  <c r="L6328" i="4"/>
  <c r="L6342" i="4"/>
  <c r="L5810" i="4"/>
  <c r="L5811" i="4"/>
  <c r="L5821" i="4"/>
  <c r="L5276" i="4"/>
  <c r="L5271" i="4"/>
  <c r="L5294" i="4"/>
  <c r="L4748" i="4"/>
  <c r="L4752" i="4"/>
  <c r="L4749" i="4"/>
  <c r="L5536" i="4"/>
  <c r="L5548" i="4"/>
  <c r="L5541" i="4"/>
  <c r="L5018" i="4"/>
  <c r="L5030" i="4"/>
  <c r="L5021" i="4"/>
  <c r="L6081" i="4"/>
  <c r="L6072" i="4"/>
  <c r="L6086" i="4"/>
  <c r="H34" i="6"/>
  <c r="J6638" i="4"/>
  <c r="J6634" i="4"/>
  <c r="J6630" i="4"/>
  <c r="J6626" i="4"/>
  <c r="J6622" i="4"/>
  <c r="J6618" i="4"/>
  <c r="J6637" i="4"/>
  <c r="J6632" i="4"/>
  <c r="J6627" i="4"/>
  <c r="J6621" i="4"/>
  <c r="J6616" i="4"/>
  <c r="J6633" i="4"/>
  <c r="J6625" i="4"/>
  <c r="J6619" i="4"/>
  <c r="J6629" i="4"/>
  <c r="J6620" i="4"/>
  <c r="J6636" i="4"/>
  <c r="J6624" i="4"/>
  <c r="J6635" i="4"/>
  <c r="J6617" i="4"/>
  <c r="J6631" i="4"/>
  <c r="J6628" i="4"/>
  <c r="J6623" i="4"/>
  <c r="J6615" i="4"/>
  <c r="G7780" i="4"/>
  <c r="AG7792" i="4"/>
  <c r="G6335" i="4"/>
  <c r="G6333" i="4"/>
  <c r="G5819" i="4"/>
  <c r="G5799" i="4"/>
  <c r="G5816" i="4"/>
  <c r="G5809" i="4"/>
  <c r="J5581" i="4"/>
  <c r="J5577" i="4"/>
  <c r="J5573" i="4"/>
  <c r="J5569" i="4"/>
  <c r="J5565" i="4"/>
  <c r="J5561" i="4"/>
  <c r="J5582" i="4"/>
  <c r="J5576" i="4"/>
  <c r="J5571" i="4"/>
  <c r="J5566" i="4"/>
  <c r="J5560" i="4"/>
  <c r="J5580" i="4"/>
  <c r="J5574" i="4"/>
  <c r="J5567" i="4"/>
  <c r="J5559" i="4"/>
  <c r="J5578" i="4"/>
  <c r="J5568" i="4"/>
  <c r="J5575" i="4"/>
  <c r="J5563" i="4"/>
  <c r="J5572" i="4"/>
  <c r="J5562" i="4"/>
  <c r="J5564" i="4"/>
  <c r="J5579" i="4"/>
  <c r="J5570" i="4"/>
  <c r="G7736" i="4"/>
  <c r="AG7748" i="4"/>
  <c r="G5279" i="4"/>
  <c r="G5289" i="4"/>
  <c r="G4764" i="4"/>
  <c r="G4758" i="4"/>
  <c r="G4760" i="4"/>
  <c r="G5551" i="4"/>
  <c r="G5558" i="4"/>
  <c r="J5317" i="4"/>
  <c r="J5313" i="4"/>
  <c r="J5309" i="4"/>
  <c r="J5305" i="4"/>
  <c r="J5301" i="4"/>
  <c r="J5297" i="4"/>
  <c r="J5315" i="4"/>
  <c r="J5310" i="4"/>
  <c r="J5304" i="4"/>
  <c r="J5299" i="4"/>
  <c r="J5314" i="4"/>
  <c r="J5307" i="4"/>
  <c r="J5300" i="4"/>
  <c r="J5312" i="4"/>
  <c r="J5303" i="4"/>
  <c r="J5295" i="4"/>
  <c r="J5311" i="4"/>
  <c r="J5302" i="4"/>
  <c r="J5308" i="4"/>
  <c r="J5318" i="4"/>
  <c r="J5316" i="4"/>
  <c r="J5306" i="4"/>
  <c r="J5298" i="4"/>
  <c r="J5296" i="4"/>
  <c r="G7725" i="4"/>
  <c r="AG7737" i="4"/>
  <c r="G5014" i="4"/>
  <c r="G5009" i="4"/>
  <c r="G6068" i="4"/>
  <c r="G6332" i="4"/>
  <c r="G5800" i="4"/>
  <c r="L33" i="6"/>
  <c r="J6110" i="4"/>
  <c r="J6106" i="4"/>
  <c r="J6102" i="4"/>
  <c r="J6098" i="4"/>
  <c r="J6094" i="4"/>
  <c r="J6090" i="4"/>
  <c r="J6109" i="4"/>
  <c r="J6104" i="4"/>
  <c r="J6099" i="4"/>
  <c r="J6093" i="4"/>
  <c r="J6088" i="4"/>
  <c r="J6107" i="4"/>
  <c r="J6100" i="4"/>
  <c r="J6092" i="4"/>
  <c r="J6105" i="4"/>
  <c r="J6096" i="4"/>
  <c r="J6087" i="4"/>
  <c r="J6108" i="4"/>
  <c r="J6095" i="4"/>
  <c r="J6097" i="4"/>
  <c r="J6091" i="4"/>
  <c r="J6089" i="4"/>
  <c r="J6103" i="4"/>
  <c r="J6101" i="4"/>
  <c r="G7758" i="4"/>
  <c r="AG7770" i="4"/>
  <c r="J5053" i="4"/>
  <c r="J5049" i="4"/>
  <c r="J5045" i="4"/>
  <c r="J5041" i="4"/>
  <c r="J5037" i="4"/>
  <c r="J5033" i="4"/>
  <c r="J5054" i="4"/>
  <c r="J5048" i="4"/>
  <c r="J5043" i="4"/>
  <c r="J5038" i="4"/>
  <c r="J5032" i="4"/>
  <c r="J5051" i="4"/>
  <c r="J5044" i="4"/>
  <c r="J5036" i="4"/>
  <c r="J5047" i="4"/>
  <c r="J5039" i="4"/>
  <c r="J5046" i="4"/>
  <c r="J5035" i="4"/>
  <c r="J5042" i="4"/>
  <c r="J5052" i="4"/>
  <c r="J5050" i="4"/>
  <c r="J5040" i="4"/>
  <c r="J5034" i="4"/>
  <c r="J5031" i="4"/>
  <c r="G7714" i="4"/>
  <c r="AG7726" i="4"/>
  <c r="J5845" i="4"/>
  <c r="J5841" i="4"/>
  <c r="J5837" i="4"/>
  <c r="J5833" i="4"/>
  <c r="J5829" i="4"/>
  <c r="J5825" i="4"/>
  <c r="J5843" i="4"/>
  <c r="J5838" i="4"/>
  <c r="J5832" i="4"/>
  <c r="J5827" i="4"/>
  <c r="J5844" i="4"/>
  <c r="J5836" i="4"/>
  <c r="J5830" i="4"/>
  <c r="J5823" i="4"/>
  <c r="J5842" i="4"/>
  <c r="J5834" i="4"/>
  <c r="J5824" i="4"/>
  <c r="J5840" i="4"/>
  <c r="J5828" i="4"/>
  <c r="J5839" i="4"/>
  <c r="J5826" i="4"/>
  <c r="J5835" i="4"/>
  <c r="J5846" i="4"/>
  <c r="J5831" i="4"/>
  <c r="G7747" i="4"/>
  <c r="AG7759" i="4"/>
  <c r="J6374" i="4"/>
  <c r="J6370" i="4"/>
  <c r="J6366" i="4"/>
  <c r="J6362" i="4"/>
  <c r="J6358" i="4"/>
  <c r="J6354" i="4"/>
  <c r="J6371" i="4"/>
  <c r="J6365" i="4"/>
  <c r="J6360" i="4"/>
  <c r="J6355" i="4"/>
  <c r="J6369" i="4"/>
  <c r="J6363" i="4"/>
  <c r="J6356" i="4"/>
  <c r="J6372" i="4"/>
  <c r="J6361" i="4"/>
  <c r="J6352" i="4"/>
  <c r="J6373" i="4"/>
  <c r="J6359" i="4"/>
  <c r="J6367" i="4"/>
  <c r="J6351" i="4"/>
  <c r="J6364" i="4"/>
  <c r="J6357" i="4"/>
  <c r="J6368" i="4"/>
  <c r="J6353" i="4"/>
  <c r="G7769" i="4"/>
  <c r="AG7781" i="4"/>
  <c r="G6340" i="4"/>
  <c r="G6349" i="4"/>
  <c r="G5818" i="4"/>
  <c r="G5808" i="4"/>
  <c r="G5272" i="4"/>
  <c r="G5285" i="4"/>
  <c r="G4755" i="4"/>
  <c r="G4765" i="4"/>
  <c r="G5540" i="4"/>
  <c r="G5012" i="4"/>
  <c r="G5028" i="4"/>
  <c r="G6075" i="4"/>
  <c r="G6071" i="4"/>
  <c r="G6070" i="4"/>
  <c r="G6074" i="4" l="1"/>
  <c r="G6063" i="4"/>
  <c r="G5556" i="4"/>
  <c r="G4759" i="4"/>
  <c r="G5815" i="4"/>
  <c r="G6347" i="4"/>
  <c r="G5557" i="4"/>
  <c r="G5282" i="4"/>
  <c r="G6346" i="4"/>
  <c r="G5812" i="4"/>
  <c r="G5011" i="4"/>
  <c r="G5545" i="4"/>
  <c r="G5291" i="4"/>
  <c r="G6339" i="4"/>
  <c r="G5025" i="4"/>
  <c r="G5813" i="4"/>
  <c r="G6079" i="4"/>
  <c r="G5026" i="4"/>
  <c r="G4753" i="4"/>
  <c r="G5278" i="4"/>
  <c r="G6350" i="4"/>
  <c r="G6077" i="4"/>
  <c r="G6065" i="4"/>
  <c r="G5008" i="4"/>
  <c r="G5550" i="4"/>
  <c r="G5554" i="4"/>
  <c r="G4754" i="4"/>
  <c r="G5273" i="4"/>
  <c r="G5280" i="4"/>
  <c r="G5804" i="4"/>
  <c r="G6330" i="4"/>
  <c r="G6329" i="4"/>
  <c r="G5027" i="4"/>
  <c r="G5544" i="4"/>
  <c r="G4743" i="4"/>
  <c r="G5805" i="4"/>
  <c r="G6327" i="4"/>
  <c r="G6086" i="4"/>
  <c r="G6081" i="4"/>
  <c r="G5030" i="4"/>
  <c r="G5541" i="4"/>
  <c r="G5536" i="4"/>
  <c r="G4752" i="4"/>
  <c r="G5294" i="4"/>
  <c r="G5276" i="4"/>
  <c r="G5811" i="4"/>
  <c r="G6342" i="4"/>
  <c r="G6336" i="4"/>
  <c r="G6066" i="4"/>
  <c r="G6064" i="4"/>
  <c r="G6084" i="4"/>
  <c r="G5022" i="4"/>
  <c r="G5019" i="4"/>
  <c r="G5020" i="4"/>
  <c r="G5537" i="4"/>
  <c r="G5542" i="4"/>
  <c r="G5546" i="4"/>
  <c r="G4745" i="4"/>
  <c r="G4746" i="4"/>
  <c r="G4747" i="4"/>
  <c r="G5288" i="4"/>
  <c r="G5284" i="4"/>
  <c r="G5287" i="4"/>
  <c r="G5801" i="4"/>
  <c r="G5802" i="4"/>
  <c r="G5807" i="4"/>
  <c r="G6344" i="4"/>
  <c r="G6343" i="4"/>
  <c r="G6337" i="4"/>
  <c r="G6085" i="4"/>
  <c r="G6073" i="4"/>
  <c r="G5015" i="4"/>
  <c r="G5555" i="4"/>
  <c r="G5538" i="4"/>
  <c r="G4744" i="4"/>
  <c r="G5277" i="4"/>
  <c r="G5822" i="4"/>
  <c r="G5820" i="4"/>
  <c r="G6341" i="4"/>
  <c r="G6083" i="4"/>
  <c r="G5029" i="4"/>
  <c r="G5010" i="4"/>
  <c r="G5552" i="4"/>
  <c r="G4766" i="4"/>
  <c r="G4756" i="4"/>
  <c r="G5283" i="4"/>
  <c r="G5290" i="4"/>
  <c r="G6072" i="4"/>
  <c r="G5021" i="4"/>
  <c r="G5018" i="4"/>
  <c r="G5548" i="4"/>
  <c r="G4749" i="4"/>
  <c r="G4748" i="4"/>
  <c r="G5271" i="4"/>
  <c r="G5821" i="4"/>
  <c r="G5810" i="4"/>
  <c r="G6328" i="4"/>
  <c r="G6082" i="4"/>
  <c r="G6067" i="4"/>
  <c r="G6069" i="4"/>
  <c r="G5017" i="4"/>
  <c r="G5023" i="4"/>
  <c r="G5007" i="4"/>
  <c r="G5553" i="4"/>
  <c r="G5539" i="4"/>
  <c r="G5547" i="4"/>
  <c r="G4761" i="4"/>
  <c r="G4750" i="4"/>
  <c r="G4762" i="4"/>
  <c r="G5281" i="4"/>
  <c r="G5292" i="4"/>
  <c r="G5274" i="4"/>
  <c r="G5817" i="4"/>
  <c r="G5806" i="4"/>
  <c r="G5803" i="4"/>
  <c r="G6338" i="4"/>
  <c r="G6348" i="4"/>
  <c r="G6331" i="4"/>
  <c r="G6078" i="4"/>
  <c r="G6080" i="4"/>
  <c r="G5013" i="4"/>
  <c r="G5024" i="4"/>
  <c r="G5535" i="4"/>
  <c r="G4757" i="4"/>
  <c r="G4751" i="4"/>
  <c r="G5286" i="4"/>
  <c r="G5814" i="4"/>
  <c r="G6334" i="4"/>
  <c r="G6345" i="4"/>
  <c r="G6076" i="4"/>
  <c r="G5016" i="4"/>
  <c r="G5549" i="4"/>
  <c r="G5543" i="4"/>
  <c r="G4763" i="4"/>
  <c r="G5293" i="4"/>
  <c r="G5275" i="4"/>
  <c r="L6373" i="4"/>
  <c r="L6360" i="4"/>
  <c r="L6358" i="4"/>
  <c r="L5846" i="4"/>
  <c r="L5842" i="4"/>
  <c r="L5843" i="4"/>
  <c r="L5046" i="4"/>
  <c r="L5043" i="4"/>
  <c r="L5053" i="4"/>
  <c r="L6095" i="4"/>
  <c r="L6088" i="4"/>
  <c r="L6102" i="4"/>
  <c r="L5308" i="4"/>
  <c r="L5314" i="4"/>
  <c r="L5309" i="4"/>
  <c r="L5562" i="4"/>
  <c r="L5568" i="4"/>
  <c r="L5571" i="4"/>
  <c r="L5581" i="4"/>
  <c r="L6635" i="4"/>
  <c r="L6629" i="4"/>
  <c r="L6616" i="4"/>
  <c r="L6630" i="4"/>
  <c r="L6353" i="4"/>
  <c r="L6351" i="4"/>
  <c r="L6352" i="4"/>
  <c r="L6363" i="4"/>
  <c r="L6365" i="4"/>
  <c r="L6362" i="4"/>
  <c r="L5835" i="4"/>
  <c r="L5840" i="4"/>
  <c r="L5823" i="4"/>
  <c r="L5827" i="4"/>
  <c r="L5825" i="4"/>
  <c r="L5841" i="4"/>
  <c r="L5031" i="4"/>
  <c r="L5052" i="4"/>
  <c r="L5039" i="4"/>
  <c r="L5051" i="4"/>
  <c r="L5048" i="4"/>
  <c r="L5041" i="4"/>
  <c r="L6089" i="4"/>
  <c r="L6108" i="4"/>
  <c r="L6092" i="4"/>
  <c r="L6093" i="4"/>
  <c r="L6090" i="4"/>
  <c r="L6106" i="4"/>
  <c r="L5306" i="4"/>
  <c r="L5302" i="4"/>
  <c r="L5312" i="4"/>
  <c r="L5299" i="4"/>
  <c r="L5297" i="4"/>
  <c r="L5313" i="4"/>
  <c r="L5570" i="4"/>
  <c r="L5572" i="4"/>
  <c r="L5578" i="4"/>
  <c r="L5580" i="4"/>
  <c r="L5576" i="4"/>
  <c r="L5569" i="4"/>
  <c r="L6628" i="4"/>
  <c r="L6624" i="4"/>
  <c r="L6619" i="4"/>
  <c r="L6621" i="4"/>
  <c r="L6618" i="4"/>
  <c r="L6634" i="4"/>
  <c r="L6368" i="4"/>
  <c r="L6369" i="4"/>
  <c r="L6366" i="4"/>
  <c r="L5826" i="4"/>
  <c r="L5830" i="4"/>
  <c r="L5829" i="4"/>
  <c r="L5042" i="4"/>
  <c r="L5032" i="4"/>
  <c r="L5045" i="4"/>
  <c r="L6087" i="4"/>
  <c r="L6099" i="4"/>
  <c r="L6110" i="4"/>
  <c r="L5311" i="4"/>
  <c r="L5304" i="4"/>
  <c r="L5317" i="4"/>
  <c r="L5579" i="4"/>
  <c r="L5560" i="4"/>
  <c r="L5573" i="4"/>
  <c r="L6631" i="4"/>
  <c r="L6625" i="4"/>
  <c r="L6638" i="4"/>
  <c r="L6367" i="4"/>
  <c r="L6361" i="4"/>
  <c r="L6371" i="4"/>
  <c r="L5824" i="4"/>
  <c r="L5832" i="4"/>
  <c r="L5845" i="4"/>
  <c r="L5034" i="4"/>
  <c r="L5047" i="4"/>
  <c r="L5054" i="4"/>
  <c r="L6091" i="4"/>
  <c r="L6100" i="4"/>
  <c r="L6094" i="4"/>
  <c r="L5316" i="4"/>
  <c r="L5300" i="4"/>
  <c r="L5301" i="4"/>
  <c r="L5563" i="4"/>
  <c r="L5559" i="4"/>
  <c r="L5582" i="4"/>
  <c r="L6636" i="4"/>
  <c r="L6627" i="4"/>
  <c r="L6622" i="4"/>
  <c r="L6357" i="4"/>
  <c r="L6359" i="4"/>
  <c r="L6372" i="4"/>
  <c r="L6355" i="4"/>
  <c r="L6354" i="4"/>
  <c r="L6370" i="4"/>
  <c r="L5831" i="4"/>
  <c r="L5839" i="4"/>
  <c r="L5834" i="4"/>
  <c r="L5836" i="4"/>
  <c r="L5838" i="4"/>
  <c r="L5833" i="4"/>
  <c r="L5040" i="4"/>
  <c r="L5035" i="4"/>
  <c r="L5036" i="4"/>
  <c r="L5038" i="4"/>
  <c r="L5033" i="4"/>
  <c r="L5049" i="4"/>
  <c r="L6101" i="4"/>
  <c r="L6097" i="4"/>
  <c r="L6096" i="4"/>
  <c r="L6107" i="4"/>
  <c r="L6104" i="4"/>
  <c r="L6098" i="4"/>
  <c r="L5296" i="4"/>
  <c r="L5318" i="4"/>
  <c r="L5295" i="4"/>
  <c r="L5307" i="4"/>
  <c r="L5310" i="4"/>
  <c r="L5305" i="4"/>
  <c r="L5564" i="4"/>
  <c r="L5575" i="4"/>
  <c r="L5567" i="4"/>
  <c r="L5566" i="4"/>
  <c r="L5561" i="4"/>
  <c r="L5577" i="4"/>
  <c r="L6615" i="4"/>
  <c r="L6617" i="4"/>
  <c r="L6620" i="4"/>
  <c r="L6633" i="4"/>
  <c r="L6632" i="4"/>
  <c r="L6626" i="4"/>
  <c r="L6364" i="4"/>
  <c r="L6356" i="4"/>
  <c r="L6374" i="4"/>
  <c r="L5828" i="4"/>
  <c r="L5844" i="4"/>
  <c r="L5837" i="4"/>
  <c r="L5050" i="4"/>
  <c r="L5044" i="4"/>
  <c r="L5037" i="4"/>
  <c r="L6103" i="4"/>
  <c r="L6105" i="4"/>
  <c r="L6109" i="4"/>
  <c r="L5298" i="4"/>
  <c r="L5303" i="4"/>
  <c r="L5315" i="4"/>
  <c r="L5574" i="4"/>
  <c r="L5565" i="4"/>
  <c r="L6623" i="4"/>
  <c r="L6637" i="4"/>
  <c r="G6352" i="4"/>
  <c r="J6134" i="4"/>
  <c r="J6130" i="4"/>
  <c r="J6126" i="4"/>
  <c r="J6122" i="4"/>
  <c r="J6118" i="4"/>
  <c r="J6114" i="4"/>
  <c r="J6131" i="4"/>
  <c r="J6125" i="4"/>
  <c r="J6120" i="4"/>
  <c r="J6115" i="4"/>
  <c r="J6128" i="4"/>
  <c r="J6121" i="4"/>
  <c r="J6113" i="4"/>
  <c r="J6133" i="4"/>
  <c r="J6124" i="4"/>
  <c r="J6116" i="4"/>
  <c r="J6132" i="4"/>
  <c r="J6119" i="4"/>
  <c r="J6129" i="4"/>
  <c r="J6112" i="4"/>
  <c r="J6127" i="4"/>
  <c r="J6111" i="4"/>
  <c r="J6123" i="4"/>
  <c r="J6117" i="4"/>
  <c r="G7759" i="4"/>
  <c r="AG7771" i="4"/>
  <c r="G5835" i="4"/>
  <c r="G5825" i="4"/>
  <c r="G5039" i="4"/>
  <c r="J6398" i="4"/>
  <c r="J6394" i="4"/>
  <c r="J6390" i="4"/>
  <c r="J6386" i="4"/>
  <c r="J6382" i="4"/>
  <c r="J6378" i="4"/>
  <c r="J6397" i="4"/>
  <c r="J6392" i="4"/>
  <c r="J6387" i="4"/>
  <c r="J6381" i="4"/>
  <c r="J6376" i="4"/>
  <c r="J6391" i="4"/>
  <c r="J6384" i="4"/>
  <c r="J6377" i="4"/>
  <c r="J6389" i="4"/>
  <c r="J6380" i="4"/>
  <c r="J6396" i="4"/>
  <c r="J6385" i="4"/>
  <c r="J6383" i="4"/>
  <c r="J6395" i="4"/>
  <c r="J6379" i="4"/>
  <c r="J6393" i="4"/>
  <c r="J6375" i="4"/>
  <c r="J6388" i="4"/>
  <c r="G7770" i="4"/>
  <c r="AG7782" i="4"/>
  <c r="G6089" i="4"/>
  <c r="G6092" i="4"/>
  <c r="G6090" i="4"/>
  <c r="J5605" i="4"/>
  <c r="J5601" i="4"/>
  <c r="J5597" i="4"/>
  <c r="J5593" i="4"/>
  <c r="J5589" i="4"/>
  <c r="J5585" i="4"/>
  <c r="J5603" i="4"/>
  <c r="J5598" i="4"/>
  <c r="J5592" i="4"/>
  <c r="J5587" i="4"/>
  <c r="J5602" i="4"/>
  <c r="J5595" i="4"/>
  <c r="J5588" i="4"/>
  <c r="J5606" i="4"/>
  <c r="J5596" i="4"/>
  <c r="J5586" i="4"/>
  <c r="J5600" i="4"/>
  <c r="J5590" i="4"/>
  <c r="J5599" i="4"/>
  <c r="J5584" i="4"/>
  <c r="J5583" i="4"/>
  <c r="J5594" i="4"/>
  <c r="J5604" i="4"/>
  <c r="J5591" i="4"/>
  <c r="G7737" i="4"/>
  <c r="AG7749" i="4"/>
  <c r="G5312" i="4"/>
  <c r="G5570" i="4"/>
  <c r="G5578" i="4"/>
  <c r="G5576" i="4"/>
  <c r="J6924" i="4"/>
  <c r="J6920" i="4"/>
  <c r="J6916" i="4"/>
  <c r="J6912" i="4"/>
  <c r="J6908" i="4"/>
  <c r="J6904" i="4"/>
  <c r="J6925" i="4"/>
  <c r="J6919" i="4"/>
  <c r="J6914" i="4"/>
  <c r="J6909" i="4"/>
  <c r="J6903" i="4"/>
  <c r="J6923" i="4"/>
  <c r="J6917" i="4"/>
  <c r="J6910" i="4"/>
  <c r="J6921" i="4"/>
  <c r="J6911" i="4"/>
  <c r="J6922" i="4"/>
  <c r="J6907" i="4"/>
  <c r="J6926" i="4"/>
  <c r="J6906" i="4"/>
  <c r="J6915" i="4"/>
  <c r="J6918" i="4"/>
  <c r="J6913" i="4"/>
  <c r="J6905" i="4"/>
  <c r="G7792" i="4"/>
  <c r="AG7804" i="4"/>
  <c r="G6628" i="4"/>
  <c r="G6619" i="4"/>
  <c r="G6368" i="4"/>
  <c r="G6366" i="4"/>
  <c r="G5830" i="4"/>
  <c r="J6662" i="4"/>
  <c r="J6658" i="4"/>
  <c r="J6654" i="4"/>
  <c r="J6650" i="4"/>
  <c r="J6646" i="4"/>
  <c r="J6642" i="4"/>
  <c r="J6659" i="4"/>
  <c r="J6653" i="4"/>
  <c r="J6648" i="4"/>
  <c r="J6643" i="4"/>
  <c r="J6661" i="4"/>
  <c r="J6655" i="4"/>
  <c r="J6647" i="4"/>
  <c r="J6640" i="4"/>
  <c r="J6657" i="4"/>
  <c r="J6649" i="4"/>
  <c r="J6639" i="4"/>
  <c r="J6651" i="4"/>
  <c r="J6652" i="4"/>
  <c r="J6656" i="4"/>
  <c r="J6645" i="4"/>
  <c r="J6644" i="4"/>
  <c r="J6641" i="4"/>
  <c r="J6660" i="4"/>
  <c r="G7781" i="4"/>
  <c r="AG7793" i="4"/>
  <c r="J5341" i="4"/>
  <c r="J5337" i="4"/>
  <c r="J5333" i="4"/>
  <c r="J5329" i="4"/>
  <c r="J5325" i="4"/>
  <c r="J5321" i="4"/>
  <c r="J5342" i="4"/>
  <c r="J5336" i="4"/>
  <c r="J5331" i="4"/>
  <c r="J5326" i="4"/>
  <c r="J5320" i="4"/>
  <c r="J5335" i="4"/>
  <c r="J5328" i="4"/>
  <c r="J5322" i="4"/>
  <c r="J5340" i="4"/>
  <c r="J5332" i="4"/>
  <c r="J5323" i="4"/>
  <c r="J5339" i="4"/>
  <c r="J5330" i="4"/>
  <c r="J5319" i="4"/>
  <c r="J5327" i="4"/>
  <c r="J5324" i="4"/>
  <c r="J5338" i="4"/>
  <c r="J5334" i="4"/>
  <c r="G7726" i="4"/>
  <c r="AG7738" i="4"/>
  <c r="J5869" i="4"/>
  <c r="J5865" i="4"/>
  <c r="J5861" i="4"/>
  <c r="J5857" i="4"/>
  <c r="J5853" i="4"/>
  <c r="J5849" i="4"/>
  <c r="J5870" i="4"/>
  <c r="J5864" i="4"/>
  <c r="J5859" i="4"/>
  <c r="J5854" i="4"/>
  <c r="J5848" i="4"/>
  <c r="J5866" i="4"/>
  <c r="J5858" i="4"/>
  <c r="J5851" i="4"/>
  <c r="J5862" i="4"/>
  <c r="J5852" i="4"/>
  <c r="J5867" i="4"/>
  <c r="J5855" i="4"/>
  <c r="J5863" i="4"/>
  <c r="J5850" i="4"/>
  <c r="J5860" i="4"/>
  <c r="J5847" i="4"/>
  <c r="J5856" i="4"/>
  <c r="J5868" i="4"/>
  <c r="G7748" i="4"/>
  <c r="AG7760" i="4"/>
  <c r="G6360" i="4"/>
  <c r="G6358" i="4"/>
  <c r="G5843" i="4"/>
  <c r="G5046" i="4"/>
  <c r="G5043" i="4"/>
  <c r="G6095" i="4"/>
  <c r="L34" i="6"/>
  <c r="G5314" i="4"/>
  <c r="G5309" i="4"/>
  <c r="G5571" i="4"/>
  <c r="G5581" i="4"/>
  <c r="G6616" i="4"/>
  <c r="G6630" i="4"/>
  <c r="H35" i="6"/>
  <c r="G5572" i="4" l="1"/>
  <c r="G5299" i="4"/>
  <c r="G6106" i="4"/>
  <c r="G6108" i="4"/>
  <c r="G6088" i="4"/>
  <c r="G6093" i="4"/>
  <c r="G5042" i="4"/>
  <c r="G6618" i="4"/>
  <c r="G5297" i="4"/>
  <c r="G5306" i="4"/>
  <c r="G5048" i="4"/>
  <c r="G5031" i="4"/>
  <c r="G5823" i="4"/>
  <c r="G6365" i="4"/>
  <c r="G6353" i="4"/>
  <c r="G6635" i="4"/>
  <c r="G5562" i="4"/>
  <c r="G6102" i="4"/>
  <c r="G5846" i="4"/>
  <c r="G5580" i="4"/>
  <c r="G5313" i="4"/>
  <c r="G5302" i="4"/>
  <c r="G6629" i="4"/>
  <c r="G5568" i="4"/>
  <c r="G5308" i="4"/>
  <c r="G5053" i="4"/>
  <c r="G5842" i="4"/>
  <c r="G6373" i="4"/>
  <c r="G5574" i="4"/>
  <c r="G6109" i="4"/>
  <c r="G5044" i="4"/>
  <c r="G5828" i="4"/>
  <c r="G6626" i="4"/>
  <c r="G6617" i="4"/>
  <c r="G5566" i="4"/>
  <c r="G5305" i="4"/>
  <c r="G5318" i="4"/>
  <c r="G6107" i="4"/>
  <c r="G5049" i="4"/>
  <c r="G5035" i="4"/>
  <c r="G5836" i="4"/>
  <c r="G6370" i="4"/>
  <c r="G6359" i="4"/>
  <c r="G6636" i="4"/>
  <c r="G5301" i="4"/>
  <c r="G6100" i="4"/>
  <c r="G5034" i="4"/>
  <c r="G5832" i="4"/>
  <c r="G6367" i="4"/>
  <c r="G5573" i="4"/>
  <c r="G6110" i="4"/>
  <c r="G5032" i="4"/>
  <c r="G5826" i="4"/>
  <c r="G6369" i="4"/>
  <c r="G6634" i="4"/>
  <c r="G6621" i="4"/>
  <c r="G6624" i="4"/>
  <c r="G5051" i="4"/>
  <c r="G5052" i="4"/>
  <c r="G5841" i="4"/>
  <c r="G5827" i="4"/>
  <c r="G5840" i="4"/>
  <c r="G6351" i="4"/>
  <c r="G6637" i="4"/>
  <c r="G5565" i="4"/>
  <c r="G5315" i="4"/>
  <c r="G5298" i="4"/>
  <c r="G6105" i="4"/>
  <c r="G5037" i="4"/>
  <c r="G5050" i="4"/>
  <c r="G5844" i="4"/>
  <c r="G6374" i="4"/>
  <c r="G6364" i="4"/>
  <c r="G6632" i="4"/>
  <c r="G6620" i="4"/>
  <c r="G6615" i="4"/>
  <c r="G5561" i="4"/>
  <c r="G5567" i="4"/>
  <c r="G5564" i="4"/>
  <c r="G5310" i="4"/>
  <c r="G5295" i="4"/>
  <c r="G5296" i="4"/>
  <c r="G6104" i="4"/>
  <c r="G6096" i="4"/>
  <c r="G6101" i="4"/>
  <c r="G5033" i="4"/>
  <c r="G5036" i="4"/>
  <c r="G5040" i="4"/>
  <c r="G5838" i="4"/>
  <c r="G5834" i="4"/>
  <c r="G5831" i="4"/>
  <c r="G6354" i="4"/>
  <c r="G6372" i="4"/>
  <c r="G6357" i="4"/>
  <c r="G6627" i="4"/>
  <c r="G5582" i="4"/>
  <c r="G5563" i="4"/>
  <c r="G5300" i="4"/>
  <c r="G6094" i="4"/>
  <c r="G6091" i="4"/>
  <c r="G5047" i="4"/>
  <c r="G5845" i="4"/>
  <c r="G5824" i="4"/>
  <c r="G6361" i="4"/>
  <c r="G6638" i="4"/>
  <c r="G6631" i="4"/>
  <c r="G5560" i="4"/>
  <c r="G5317" i="4"/>
  <c r="G5311" i="4"/>
  <c r="G6099" i="4"/>
  <c r="G5045" i="4"/>
  <c r="G6623" i="4"/>
  <c r="G5303" i="4"/>
  <c r="G6103" i="4"/>
  <c r="G5837" i="4"/>
  <c r="G6356" i="4"/>
  <c r="G6633" i="4"/>
  <c r="G5577" i="4"/>
  <c r="G5575" i="4"/>
  <c r="G5307" i="4"/>
  <c r="G6098" i="4"/>
  <c r="G6097" i="4"/>
  <c r="G5038" i="4"/>
  <c r="G5833" i="4"/>
  <c r="G5839" i="4"/>
  <c r="G6355" i="4"/>
  <c r="G6622" i="4"/>
  <c r="G5559" i="4"/>
  <c r="G5316" i="4"/>
  <c r="G5054" i="4"/>
  <c r="G6371" i="4"/>
  <c r="G6625" i="4"/>
  <c r="G5579" i="4"/>
  <c r="G5304" i="4"/>
  <c r="G6087" i="4"/>
  <c r="G5829" i="4"/>
  <c r="G5569" i="4"/>
  <c r="G5041" i="4"/>
  <c r="G6362" i="4"/>
  <c r="G6363" i="4"/>
  <c r="L5860" i="4"/>
  <c r="L5858" i="4"/>
  <c r="L5853" i="4"/>
  <c r="L5330" i="4"/>
  <c r="L5340" i="4"/>
  <c r="L5342" i="4"/>
  <c r="L6645" i="4"/>
  <c r="L6647" i="4"/>
  <c r="L6648" i="4"/>
  <c r="L6662" i="4"/>
  <c r="L6926" i="4"/>
  <c r="L6903" i="4"/>
  <c r="L6916" i="4"/>
  <c r="L5600" i="4"/>
  <c r="L5592" i="4"/>
  <c r="L5605" i="4"/>
  <c r="L6389" i="4"/>
  <c r="L6397" i="4"/>
  <c r="L6127" i="4"/>
  <c r="L6113" i="4"/>
  <c r="L6118" i="4"/>
  <c r="L5868" i="4"/>
  <c r="L5850" i="4"/>
  <c r="L5852" i="4"/>
  <c r="L5866" i="4"/>
  <c r="L5864" i="4"/>
  <c r="L5857" i="4"/>
  <c r="L5324" i="4"/>
  <c r="L5339" i="4"/>
  <c r="L5322" i="4"/>
  <c r="L5326" i="4"/>
  <c r="L5321" i="4"/>
  <c r="L5337" i="4"/>
  <c r="L6660" i="4"/>
  <c r="L6656" i="4"/>
  <c r="L6649" i="4"/>
  <c r="L6655" i="4"/>
  <c r="L6653" i="4"/>
  <c r="L6650" i="4"/>
  <c r="L6918" i="4"/>
  <c r="L6907" i="4"/>
  <c r="L6910" i="4"/>
  <c r="L6909" i="4"/>
  <c r="L6904" i="4"/>
  <c r="L6920" i="4"/>
  <c r="L5591" i="4"/>
  <c r="L5584" i="4"/>
  <c r="L5586" i="4"/>
  <c r="L5595" i="4"/>
  <c r="L5598" i="4"/>
  <c r="L5593" i="4"/>
  <c r="L6393" i="4"/>
  <c r="L6385" i="4"/>
  <c r="L6377" i="4"/>
  <c r="L6381" i="4"/>
  <c r="L6378" i="4"/>
  <c r="L6394" i="4"/>
  <c r="L6117" i="4"/>
  <c r="L6112" i="4"/>
  <c r="L6116" i="4"/>
  <c r="L6121" i="4"/>
  <c r="L6125" i="4"/>
  <c r="L6122" i="4"/>
  <c r="L5856" i="4"/>
  <c r="L5862" i="4"/>
  <c r="L5870" i="4"/>
  <c r="L5327" i="4"/>
  <c r="L5328" i="4"/>
  <c r="L5325" i="4"/>
  <c r="L6641" i="4"/>
  <c r="L6657" i="4"/>
  <c r="L6659" i="4"/>
  <c r="L6922" i="4"/>
  <c r="L6914" i="4"/>
  <c r="L6924" i="4"/>
  <c r="L5604" i="4"/>
  <c r="L5596" i="4"/>
  <c r="L5603" i="4"/>
  <c r="L6379" i="4"/>
  <c r="L6387" i="4"/>
  <c r="L6382" i="4"/>
  <c r="L6129" i="4"/>
  <c r="L6128" i="4"/>
  <c r="L6126" i="4"/>
  <c r="L5863" i="4"/>
  <c r="L5848" i="4"/>
  <c r="L5861" i="4"/>
  <c r="L5323" i="4"/>
  <c r="L5331" i="4"/>
  <c r="L5341" i="4"/>
  <c r="L6652" i="4"/>
  <c r="L6661" i="4"/>
  <c r="L6654" i="4"/>
  <c r="L6915" i="4"/>
  <c r="L6917" i="4"/>
  <c r="L6908" i="4"/>
  <c r="L5599" i="4"/>
  <c r="L5602" i="4"/>
  <c r="L5597" i="4"/>
  <c r="L6396" i="4"/>
  <c r="L6384" i="4"/>
  <c r="L6398" i="4"/>
  <c r="L6123" i="4"/>
  <c r="L6124" i="4"/>
  <c r="L6131" i="4"/>
  <c r="L5847" i="4"/>
  <c r="L5855" i="4"/>
  <c r="L5851" i="4"/>
  <c r="L5854" i="4"/>
  <c r="L5849" i="4"/>
  <c r="L5865" i="4"/>
  <c r="L5334" i="4"/>
  <c r="L5319" i="4"/>
  <c r="L5332" i="4"/>
  <c r="L5335" i="4"/>
  <c r="L5336" i="4"/>
  <c r="L5329" i="4"/>
  <c r="L6644" i="4"/>
  <c r="L6651" i="4"/>
  <c r="L6640" i="4"/>
  <c r="L6643" i="4"/>
  <c r="L6642" i="4"/>
  <c r="L6658" i="4"/>
  <c r="L6905" i="4"/>
  <c r="L6906" i="4"/>
  <c r="L6911" i="4"/>
  <c r="L6923" i="4"/>
  <c r="L6919" i="4"/>
  <c r="L6912" i="4"/>
  <c r="L5594" i="4"/>
  <c r="L5590" i="4"/>
  <c r="L5606" i="4"/>
  <c r="L5587" i="4"/>
  <c r="L5585" i="4"/>
  <c r="L5601" i="4"/>
  <c r="L6388" i="4"/>
  <c r="L6395" i="4"/>
  <c r="L6380" i="4"/>
  <c r="L6391" i="4"/>
  <c r="L6392" i="4"/>
  <c r="L6386" i="4"/>
  <c r="L6111" i="4"/>
  <c r="L6119" i="4"/>
  <c r="L6133" i="4"/>
  <c r="L6115" i="4"/>
  <c r="L6114" i="4"/>
  <c r="L6130" i="4"/>
  <c r="L5867" i="4"/>
  <c r="L5859" i="4"/>
  <c r="L5869" i="4"/>
  <c r="L5338" i="4"/>
  <c r="L5320" i="4"/>
  <c r="L5333" i="4"/>
  <c r="L6639" i="4"/>
  <c r="L6646" i="4"/>
  <c r="L6913" i="4"/>
  <c r="L6921" i="4"/>
  <c r="L6925" i="4"/>
  <c r="L5583" i="4"/>
  <c r="L5588" i="4"/>
  <c r="L5589" i="4"/>
  <c r="L6375" i="4"/>
  <c r="L6383" i="4"/>
  <c r="L6376" i="4"/>
  <c r="L6390" i="4"/>
  <c r="L6132" i="4"/>
  <c r="L6120" i="4"/>
  <c r="L6134" i="4"/>
  <c r="H36" i="6"/>
  <c r="G5868" i="4"/>
  <c r="G5850" i="4"/>
  <c r="G5866" i="4"/>
  <c r="G5857" i="4"/>
  <c r="J5629" i="4"/>
  <c r="J5625" i="4"/>
  <c r="J5621" i="4"/>
  <c r="J5617" i="4"/>
  <c r="J5613" i="4"/>
  <c r="J5609" i="4"/>
  <c r="J5630" i="4"/>
  <c r="J5624" i="4"/>
  <c r="J5619" i="4"/>
  <c r="J5614" i="4"/>
  <c r="J5608" i="4"/>
  <c r="J5623" i="4"/>
  <c r="J5616" i="4"/>
  <c r="J5610" i="4"/>
  <c r="J5626" i="4"/>
  <c r="J5615" i="4"/>
  <c r="J5627" i="4"/>
  <c r="J5612" i="4"/>
  <c r="J5622" i="4"/>
  <c r="J5611" i="4"/>
  <c r="J5607" i="4"/>
  <c r="J5628" i="4"/>
  <c r="J5620" i="4"/>
  <c r="J5618" i="4"/>
  <c r="G7738" i="4"/>
  <c r="AG7750" i="4"/>
  <c r="G5339" i="4"/>
  <c r="G5322" i="4"/>
  <c r="G5326" i="4"/>
  <c r="G5337" i="4"/>
  <c r="G6656" i="4"/>
  <c r="G6655" i="4"/>
  <c r="G6653" i="4"/>
  <c r="G6650" i="4"/>
  <c r="J7213" i="4"/>
  <c r="J7209" i="4"/>
  <c r="J7205" i="4"/>
  <c r="J7201" i="4"/>
  <c r="J7197" i="4"/>
  <c r="J7193" i="4"/>
  <c r="J7212" i="4"/>
  <c r="J7207" i="4"/>
  <c r="J7202" i="4"/>
  <c r="J7196" i="4"/>
  <c r="J7191" i="4"/>
  <c r="J7208" i="4"/>
  <c r="J7200" i="4"/>
  <c r="J7194" i="4"/>
  <c r="J7214" i="4"/>
  <c r="J7204" i="4"/>
  <c r="J7195" i="4"/>
  <c r="J7206" i="4"/>
  <c r="J7192" i="4"/>
  <c r="J7211" i="4"/>
  <c r="J7198" i="4"/>
  <c r="J7203" i="4"/>
  <c r="J7210" i="4"/>
  <c r="J7199" i="4"/>
  <c r="G7804" i="4"/>
  <c r="AG7816" i="4"/>
  <c r="G6907" i="4"/>
  <c r="G6909" i="4"/>
  <c r="G6920" i="4"/>
  <c r="G5591" i="4"/>
  <c r="G5584" i="4"/>
  <c r="G5595" i="4"/>
  <c r="G5593" i="4"/>
  <c r="J6686" i="4"/>
  <c r="J6682" i="4"/>
  <c r="J6678" i="4"/>
  <c r="J6674" i="4"/>
  <c r="J6670" i="4"/>
  <c r="J6666" i="4"/>
  <c r="J6685" i="4"/>
  <c r="J6680" i="4"/>
  <c r="J6675" i="4"/>
  <c r="J6669" i="4"/>
  <c r="J6664" i="4"/>
  <c r="J6683" i="4"/>
  <c r="J6676" i="4"/>
  <c r="J6668" i="4"/>
  <c r="J6677" i="4"/>
  <c r="J6667" i="4"/>
  <c r="J6673" i="4"/>
  <c r="J6663" i="4"/>
  <c r="J6684" i="4"/>
  <c r="J6671" i="4"/>
  <c r="J6679" i="4"/>
  <c r="J6672" i="4"/>
  <c r="J6665" i="4"/>
  <c r="J6681" i="4"/>
  <c r="G7782" i="4"/>
  <c r="AG7794" i="4"/>
  <c r="G6385" i="4"/>
  <c r="G6377" i="4"/>
  <c r="G6381" i="4"/>
  <c r="G6394" i="4"/>
  <c r="G6112" i="4"/>
  <c r="G6121" i="4"/>
  <c r="G6125" i="4"/>
  <c r="G6122" i="4"/>
  <c r="L35" i="6"/>
  <c r="J6158" i="4"/>
  <c r="J6154" i="4"/>
  <c r="J6150" i="4"/>
  <c r="J6146" i="4"/>
  <c r="J6142" i="4"/>
  <c r="J6138" i="4"/>
  <c r="J6157" i="4"/>
  <c r="J6152" i="4"/>
  <c r="J6147" i="4"/>
  <c r="J6141" i="4"/>
  <c r="J6136" i="4"/>
  <c r="J6156" i="4"/>
  <c r="J6149" i="4"/>
  <c r="J6143" i="4"/>
  <c r="J6135" i="4"/>
  <c r="J6153" i="4"/>
  <c r="J6144" i="4"/>
  <c r="J6145" i="4"/>
  <c r="J6148" i="4"/>
  <c r="J6140" i="4"/>
  <c r="J6155" i="4"/>
  <c r="J6137" i="4"/>
  <c r="J6151" i="4"/>
  <c r="J6139" i="4"/>
  <c r="G7760" i="4"/>
  <c r="AG7772" i="4"/>
  <c r="J6948" i="4"/>
  <c r="J6944" i="4"/>
  <c r="J6940" i="4"/>
  <c r="J6936" i="4"/>
  <c r="J6932" i="4"/>
  <c r="J6928" i="4"/>
  <c r="J6946" i="4"/>
  <c r="J6941" i="4"/>
  <c r="J6935" i="4"/>
  <c r="J6930" i="4"/>
  <c r="J6945" i="4"/>
  <c r="J6938" i="4"/>
  <c r="J6931" i="4"/>
  <c r="J6949" i="4"/>
  <c r="J6939" i="4"/>
  <c r="J6929" i="4"/>
  <c r="J6947" i="4"/>
  <c r="J6934" i="4"/>
  <c r="J6942" i="4"/>
  <c r="J6937" i="4"/>
  <c r="J6927" i="4"/>
  <c r="J6950" i="4"/>
  <c r="J6943" i="4"/>
  <c r="J6933" i="4"/>
  <c r="G7793" i="4"/>
  <c r="AG7805" i="4"/>
  <c r="J5894" i="4"/>
  <c r="J5890" i="4"/>
  <c r="J5886" i="4"/>
  <c r="J5891" i="4"/>
  <c r="J5885" i="4"/>
  <c r="J5881" i="4"/>
  <c r="J5877" i="4"/>
  <c r="J5873" i="4"/>
  <c r="J5893" i="4"/>
  <c r="J5887" i="4"/>
  <c r="J5880" i="4"/>
  <c r="J5875" i="4"/>
  <c r="J5888" i="4"/>
  <c r="J5879" i="4"/>
  <c r="J5872" i="4"/>
  <c r="J5892" i="4"/>
  <c r="J5882" i="4"/>
  <c r="J5871" i="4"/>
  <c r="J5878" i="4"/>
  <c r="J5889" i="4"/>
  <c r="J5876" i="4"/>
  <c r="J5884" i="4"/>
  <c r="J5883" i="4"/>
  <c r="J5874" i="4"/>
  <c r="G7749" i="4"/>
  <c r="AG7761" i="4"/>
  <c r="J6422" i="4"/>
  <c r="J6418" i="4"/>
  <c r="J6414" i="4"/>
  <c r="J6410" i="4"/>
  <c r="J6406" i="4"/>
  <c r="J6402" i="4"/>
  <c r="J6419" i="4"/>
  <c r="J6413" i="4"/>
  <c r="J6408" i="4"/>
  <c r="J6403" i="4"/>
  <c r="J6420" i="4"/>
  <c r="J6412" i="4"/>
  <c r="J6405" i="4"/>
  <c r="J6399" i="4"/>
  <c r="J6417" i="4"/>
  <c r="J6409" i="4"/>
  <c r="J6400" i="4"/>
  <c r="J6411" i="4"/>
  <c r="J6416" i="4"/>
  <c r="J6401" i="4"/>
  <c r="J6415" i="4"/>
  <c r="J6421" i="4"/>
  <c r="J6407" i="4"/>
  <c r="J6404" i="4"/>
  <c r="G7771" i="4"/>
  <c r="AG7783" i="4"/>
  <c r="G5860" i="4"/>
  <c r="G5858" i="4"/>
  <c r="G5853" i="4"/>
  <c r="G5330" i="4"/>
  <c r="G5340" i="4"/>
  <c r="G5342" i="4"/>
  <c r="G6645" i="4"/>
  <c r="G6647" i="4"/>
  <c r="G6648" i="4"/>
  <c r="G6662" i="4"/>
  <c r="G6926" i="4"/>
  <c r="G6903" i="4"/>
  <c r="G6916" i="4"/>
  <c r="G5600" i="4"/>
  <c r="G5592" i="4"/>
  <c r="G5605" i="4"/>
  <c r="G6389" i="4"/>
  <c r="G6397" i="4"/>
  <c r="G6127" i="4"/>
  <c r="G6113" i="4"/>
  <c r="G6118" i="4"/>
  <c r="G6117" i="4" l="1"/>
  <c r="G5598" i="4"/>
  <c r="G6910" i="4"/>
  <c r="G6660" i="4"/>
  <c r="G5864" i="4"/>
  <c r="G6116" i="4"/>
  <c r="G6378" i="4"/>
  <c r="G6393" i="4"/>
  <c r="G5586" i="4"/>
  <c r="G6904" i="4"/>
  <c r="G6918" i="4"/>
  <c r="G6649" i="4"/>
  <c r="G5321" i="4"/>
  <c r="G5324" i="4"/>
  <c r="G5852" i="4"/>
  <c r="G6134" i="4"/>
  <c r="G6132" i="4"/>
  <c r="G6376" i="4"/>
  <c r="G6375" i="4"/>
  <c r="G5588" i="4"/>
  <c r="G6925" i="4"/>
  <c r="G6913" i="4"/>
  <c r="G6639" i="4"/>
  <c r="G5320" i="4"/>
  <c r="G5869" i="4"/>
  <c r="G5867" i="4"/>
  <c r="G6114" i="4"/>
  <c r="G6133" i="4"/>
  <c r="G6111" i="4"/>
  <c r="G6392" i="4"/>
  <c r="G6380" i="4"/>
  <c r="G6388" i="4"/>
  <c r="G5585" i="4"/>
  <c r="G5606" i="4"/>
  <c r="G5594" i="4"/>
  <c r="G6919" i="4"/>
  <c r="G6911" i="4"/>
  <c r="G6905" i="4"/>
  <c r="G6642" i="4"/>
  <c r="G6640" i="4"/>
  <c r="G6644" i="4"/>
  <c r="G5336" i="4"/>
  <c r="G5332" i="4"/>
  <c r="G5334" i="4"/>
  <c r="G5849" i="4"/>
  <c r="G5851" i="4"/>
  <c r="G5847" i="4"/>
  <c r="G6124" i="4"/>
  <c r="G6398" i="4"/>
  <c r="G6396" i="4"/>
  <c r="G5602" i="4"/>
  <c r="G6908" i="4"/>
  <c r="G6915" i="4"/>
  <c r="G6661" i="4"/>
  <c r="G5341" i="4"/>
  <c r="G5323" i="4"/>
  <c r="G5848" i="4"/>
  <c r="G6126" i="4"/>
  <c r="G6129" i="4"/>
  <c r="G6387" i="4"/>
  <c r="G5603" i="4"/>
  <c r="G5604" i="4"/>
  <c r="G6914" i="4"/>
  <c r="G6659" i="4"/>
  <c r="G6641" i="4"/>
  <c r="G5328" i="4"/>
  <c r="G5870" i="4"/>
  <c r="G5856" i="4"/>
  <c r="G6120" i="4"/>
  <c r="G6390" i="4"/>
  <c r="G6383" i="4"/>
  <c r="G5589" i="4"/>
  <c r="G5583" i="4"/>
  <c r="G6921" i="4"/>
  <c r="G6646" i="4"/>
  <c r="G5333" i="4"/>
  <c r="G5338" i="4"/>
  <c r="G5859" i="4"/>
  <c r="G6130" i="4"/>
  <c r="G6115" i="4"/>
  <c r="G6119" i="4"/>
  <c r="G6386" i="4"/>
  <c r="G6391" i="4"/>
  <c r="G6395" i="4"/>
  <c r="G5601" i="4"/>
  <c r="G5587" i="4"/>
  <c r="G5590" i="4"/>
  <c r="G6912" i="4"/>
  <c r="G6923" i="4"/>
  <c r="G6906" i="4"/>
  <c r="G6658" i="4"/>
  <c r="G6643" i="4"/>
  <c r="G6651" i="4"/>
  <c r="G5329" i="4"/>
  <c r="G5335" i="4"/>
  <c r="G5319" i="4"/>
  <c r="G5865" i="4"/>
  <c r="G5854" i="4"/>
  <c r="G5855" i="4"/>
  <c r="G6131" i="4"/>
  <c r="G6123" i="4"/>
  <c r="G6384" i="4"/>
  <c r="G5597" i="4"/>
  <c r="G5599" i="4"/>
  <c r="G6917" i="4"/>
  <c r="G6654" i="4"/>
  <c r="G6652" i="4"/>
  <c r="G5331" i="4"/>
  <c r="G5861" i="4"/>
  <c r="G5863" i="4"/>
  <c r="G6128" i="4"/>
  <c r="G6382" i="4"/>
  <c r="G6379" i="4"/>
  <c r="G5596" i="4"/>
  <c r="G6924" i="4"/>
  <c r="G6922" i="4"/>
  <c r="G6657" i="4"/>
  <c r="G5325" i="4"/>
  <c r="G5327" i="4"/>
  <c r="G5862" i="4"/>
  <c r="L6415" i="4"/>
  <c r="L6405" i="4"/>
  <c r="L6406" i="4"/>
  <c r="L5878" i="4"/>
  <c r="L5880" i="4"/>
  <c r="L5886" i="4"/>
  <c r="L6927" i="4"/>
  <c r="L6947" i="4"/>
  <c r="L6935" i="4"/>
  <c r="L6948" i="4"/>
  <c r="L6148" i="4"/>
  <c r="L6136" i="4"/>
  <c r="L6150" i="4"/>
  <c r="L6665" i="4"/>
  <c r="L6677" i="4"/>
  <c r="L6685" i="4"/>
  <c r="L7195" i="4"/>
  <c r="L7202" i="4"/>
  <c r="L7213" i="4"/>
  <c r="L5622" i="4"/>
  <c r="L5608" i="4"/>
  <c r="L5621" i="4"/>
  <c r="L6404" i="4"/>
  <c r="L6401" i="4"/>
  <c r="L6409" i="4"/>
  <c r="L6412" i="4"/>
  <c r="L6413" i="4"/>
  <c r="L6410" i="4"/>
  <c r="L5884" i="4"/>
  <c r="L5871" i="4"/>
  <c r="L5879" i="4"/>
  <c r="L5887" i="4"/>
  <c r="L5881" i="4"/>
  <c r="L5890" i="4"/>
  <c r="L6933" i="4"/>
  <c r="L6937" i="4"/>
  <c r="L6929" i="4"/>
  <c r="L6938" i="4"/>
  <c r="L6941" i="4"/>
  <c r="L6936" i="4"/>
  <c r="L6137" i="4"/>
  <c r="L6145" i="4"/>
  <c r="L6143" i="4"/>
  <c r="L6141" i="4"/>
  <c r="L6138" i="4"/>
  <c r="L6154" i="4"/>
  <c r="L6672" i="4"/>
  <c r="L6663" i="4"/>
  <c r="L6668" i="4"/>
  <c r="L6669" i="4"/>
  <c r="L6666" i="4"/>
  <c r="L6682" i="4"/>
  <c r="L7199" i="4"/>
  <c r="L7211" i="4"/>
  <c r="L7204" i="4"/>
  <c r="L7208" i="4"/>
  <c r="L7207" i="4"/>
  <c r="L7201" i="4"/>
  <c r="L5628" i="4"/>
  <c r="L5612" i="4"/>
  <c r="L5610" i="4"/>
  <c r="L5614" i="4"/>
  <c r="L5609" i="4"/>
  <c r="L5625" i="4"/>
  <c r="L6416" i="4"/>
  <c r="L6420" i="4"/>
  <c r="L6419" i="4"/>
  <c r="L5876" i="4"/>
  <c r="L5888" i="4"/>
  <c r="L5885" i="4"/>
  <c r="L6942" i="4"/>
  <c r="L6945" i="4"/>
  <c r="L6940" i="4"/>
  <c r="L6155" i="4"/>
  <c r="L6149" i="4"/>
  <c r="L6158" i="4"/>
  <c r="L6679" i="4"/>
  <c r="L6676" i="4"/>
  <c r="L6670" i="4"/>
  <c r="L7192" i="4"/>
  <c r="L7191" i="4"/>
  <c r="L7205" i="4"/>
  <c r="L5607" i="4"/>
  <c r="L5616" i="4"/>
  <c r="L5613" i="4"/>
  <c r="L6407" i="4"/>
  <c r="L6417" i="4"/>
  <c r="L6414" i="4"/>
  <c r="L5882" i="4"/>
  <c r="L5893" i="4"/>
  <c r="L5894" i="4"/>
  <c r="L6943" i="4"/>
  <c r="L6939" i="4"/>
  <c r="L6946" i="4"/>
  <c r="L6144" i="4"/>
  <c r="L6147" i="4"/>
  <c r="L6142" i="4"/>
  <c r="L6673" i="4"/>
  <c r="L6675" i="4"/>
  <c r="L6686" i="4"/>
  <c r="L7210" i="4"/>
  <c r="L7214" i="4"/>
  <c r="L7212" i="4"/>
  <c r="L5627" i="4"/>
  <c r="L5619" i="4"/>
  <c r="L5629" i="4"/>
  <c r="L6421" i="4"/>
  <c r="L6411" i="4"/>
  <c r="L6399" i="4"/>
  <c r="L6403" i="4"/>
  <c r="L6402" i="4"/>
  <c r="L6418" i="4"/>
  <c r="L5874" i="4"/>
  <c r="L5889" i="4"/>
  <c r="L5892" i="4"/>
  <c r="L5875" i="4"/>
  <c r="L5873" i="4"/>
  <c r="L5891" i="4"/>
  <c r="L6950" i="4"/>
  <c r="L6934" i="4"/>
  <c r="L6949" i="4"/>
  <c r="L6930" i="4"/>
  <c r="L6928" i="4"/>
  <c r="L6944" i="4"/>
  <c r="L6139" i="4"/>
  <c r="L6140" i="4"/>
  <c r="L6153" i="4"/>
  <c r="L6156" i="4"/>
  <c r="L6152" i="4"/>
  <c r="L6146" i="4"/>
  <c r="L6681" i="4"/>
  <c r="L6671" i="4"/>
  <c r="L6667" i="4"/>
  <c r="L6683" i="4"/>
  <c r="L6680" i="4"/>
  <c r="L6674" i="4"/>
  <c r="L7203" i="4"/>
  <c r="L7206" i="4"/>
  <c r="L7194" i="4"/>
  <c r="L7196" i="4"/>
  <c r="L7193" i="4"/>
  <c r="L7209" i="4"/>
  <c r="L5618" i="4"/>
  <c r="L5611" i="4"/>
  <c r="L5615" i="4"/>
  <c r="L5623" i="4"/>
  <c r="L5624" i="4"/>
  <c r="L5617" i="4"/>
  <c r="L6400" i="4"/>
  <c r="L6408" i="4"/>
  <c r="L6422" i="4"/>
  <c r="L5883" i="4"/>
  <c r="L5872" i="4"/>
  <c r="L5877" i="4"/>
  <c r="L6931" i="4"/>
  <c r="L6932" i="4"/>
  <c r="L6151" i="4"/>
  <c r="L6135" i="4"/>
  <c r="L6157" i="4"/>
  <c r="L6684" i="4"/>
  <c r="L6664" i="4"/>
  <c r="L6678" i="4"/>
  <c r="L7198" i="4"/>
  <c r="L7200" i="4"/>
  <c r="L7197" i="4"/>
  <c r="L5620" i="4"/>
  <c r="L5626" i="4"/>
  <c r="L5630" i="4"/>
  <c r="G6404" i="4"/>
  <c r="G6401" i="4"/>
  <c r="G6413" i="4"/>
  <c r="G6410" i="4"/>
  <c r="J6182" i="4"/>
  <c r="J6178" i="4"/>
  <c r="J6174" i="4"/>
  <c r="J6170" i="4"/>
  <c r="J6166" i="4"/>
  <c r="J6162" i="4"/>
  <c r="J6179" i="4"/>
  <c r="J6173" i="4"/>
  <c r="J6168" i="4"/>
  <c r="J6163" i="4"/>
  <c r="J6177" i="4"/>
  <c r="J6171" i="4"/>
  <c r="J6164" i="4"/>
  <c r="J6181" i="4"/>
  <c r="J6172" i="4"/>
  <c r="J6161" i="4"/>
  <c r="J6169" i="4"/>
  <c r="J6159" i="4"/>
  <c r="J6180" i="4"/>
  <c r="J6165" i="4"/>
  <c r="J6176" i="4"/>
  <c r="J6160" i="4"/>
  <c r="J6175" i="4"/>
  <c r="J6167" i="4"/>
  <c r="G7761" i="4"/>
  <c r="AG7773" i="4"/>
  <c r="G5871" i="4"/>
  <c r="G5879" i="4"/>
  <c r="G5887" i="4"/>
  <c r="G5890" i="4"/>
  <c r="G6933" i="4"/>
  <c r="G6937" i="4"/>
  <c r="G6938" i="4"/>
  <c r="G6941" i="4"/>
  <c r="G6936" i="4"/>
  <c r="J6446" i="4"/>
  <c r="J6442" i="4"/>
  <c r="J6438" i="4"/>
  <c r="J6434" i="4"/>
  <c r="J6430" i="4"/>
  <c r="J6426" i="4"/>
  <c r="J6445" i="4"/>
  <c r="J6440" i="4"/>
  <c r="J6435" i="4"/>
  <c r="J6429" i="4"/>
  <c r="J6424" i="4"/>
  <c r="J6441" i="4"/>
  <c r="J6433" i="4"/>
  <c r="J6427" i="4"/>
  <c r="J6437" i="4"/>
  <c r="J6428" i="4"/>
  <c r="J6436" i="4"/>
  <c r="J6423" i="4"/>
  <c r="J6432" i="4"/>
  <c r="J6444" i="4"/>
  <c r="J6431" i="4"/>
  <c r="J6425" i="4"/>
  <c r="J6443" i="4"/>
  <c r="J6439" i="4"/>
  <c r="G7772" i="4"/>
  <c r="AG7784" i="4"/>
  <c r="G6143" i="4"/>
  <c r="G6141" i="4"/>
  <c r="G6138" i="4"/>
  <c r="J6972" i="4"/>
  <c r="J6968" i="4"/>
  <c r="J6964" i="4"/>
  <c r="J6960" i="4"/>
  <c r="J6956" i="4"/>
  <c r="J6952" i="4"/>
  <c r="J6973" i="4"/>
  <c r="J6967" i="4"/>
  <c r="J6962" i="4"/>
  <c r="J6957" i="4"/>
  <c r="J6951" i="4"/>
  <c r="J6974" i="4"/>
  <c r="J6966" i="4"/>
  <c r="J6959" i="4"/>
  <c r="J6953" i="4"/>
  <c r="J6969" i="4"/>
  <c r="J6958" i="4"/>
  <c r="J6971" i="4"/>
  <c r="J6961" i="4"/>
  <c r="J6955" i="4"/>
  <c r="J6963" i="4"/>
  <c r="J6954" i="4"/>
  <c r="J6970" i="4"/>
  <c r="J6965" i="4"/>
  <c r="G7794" i="4"/>
  <c r="AG7806" i="4"/>
  <c r="G6672" i="4"/>
  <c r="G6663" i="4"/>
  <c r="G6666" i="4"/>
  <c r="G6682" i="4"/>
  <c r="G7199" i="4"/>
  <c r="G7204" i="4"/>
  <c r="G7208" i="4"/>
  <c r="J5918" i="4"/>
  <c r="J5914" i="4"/>
  <c r="J5910" i="4"/>
  <c r="J5906" i="4"/>
  <c r="J5902" i="4"/>
  <c r="J5898" i="4"/>
  <c r="J5917" i="4"/>
  <c r="J5912" i="4"/>
  <c r="J5907" i="4"/>
  <c r="J5901" i="4"/>
  <c r="J5896" i="4"/>
  <c r="J5915" i="4"/>
  <c r="J5908" i="4"/>
  <c r="J5900" i="4"/>
  <c r="J5916" i="4"/>
  <c r="J5905" i="4"/>
  <c r="J5897" i="4"/>
  <c r="J5904" i="4"/>
  <c r="J5911" i="4"/>
  <c r="J5895" i="4"/>
  <c r="J5909" i="4"/>
  <c r="J5903" i="4"/>
  <c r="J5899" i="4"/>
  <c r="J5913" i="4"/>
  <c r="G7750" i="4"/>
  <c r="AG7762" i="4"/>
  <c r="G5628" i="4"/>
  <c r="G5612" i="4"/>
  <c r="G5610" i="4"/>
  <c r="G5625" i="4"/>
  <c r="G5876" i="4"/>
  <c r="G5888" i="4"/>
  <c r="G5885" i="4"/>
  <c r="G6945" i="4"/>
  <c r="G6158" i="4"/>
  <c r="J6710" i="4"/>
  <c r="J6706" i="4"/>
  <c r="J6702" i="4"/>
  <c r="J6698" i="4"/>
  <c r="J6694" i="4"/>
  <c r="J6690" i="4"/>
  <c r="J6707" i="4"/>
  <c r="J6701" i="4"/>
  <c r="J6696" i="4"/>
  <c r="J6691" i="4"/>
  <c r="J6704" i="4"/>
  <c r="J6697" i="4"/>
  <c r="J6689" i="4"/>
  <c r="J6705" i="4"/>
  <c r="J6695" i="4"/>
  <c r="J6687" i="4"/>
  <c r="J6700" i="4"/>
  <c r="J6688" i="4"/>
  <c r="J6703" i="4"/>
  <c r="J6699" i="4"/>
  <c r="J6693" i="4"/>
  <c r="J6692" i="4"/>
  <c r="J6709" i="4"/>
  <c r="J6708" i="4"/>
  <c r="G7783" i="4"/>
  <c r="AG7795" i="4"/>
  <c r="J7237" i="4"/>
  <c r="J7233" i="4"/>
  <c r="J7229" i="4"/>
  <c r="J7225" i="4"/>
  <c r="J7221" i="4"/>
  <c r="J7217" i="4"/>
  <c r="J7234" i="4"/>
  <c r="J7228" i="4"/>
  <c r="J7223" i="4"/>
  <c r="J7218" i="4"/>
  <c r="J7236" i="4"/>
  <c r="J7230" i="4"/>
  <c r="J7222" i="4"/>
  <c r="J7215" i="4"/>
  <c r="J7232" i="4"/>
  <c r="J7224" i="4"/>
  <c r="J7231" i="4"/>
  <c r="J7219" i="4"/>
  <c r="J7227" i="4"/>
  <c r="J7226" i="4"/>
  <c r="J7220" i="4"/>
  <c r="J7238" i="4"/>
  <c r="J7235" i="4"/>
  <c r="J7216" i="4"/>
  <c r="G6934" i="4"/>
  <c r="G6930" i="4"/>
  <c r="G6944" i="4"/>
  <c r="G6156" i="4"/>
  <c r="G6671" i="4"/>
  <c r="G6674" i="4"/>
  <c r="J7501" i="4"/>
  <c r="J7497" i="4"/>
  <c r="J7493" i="4"/>
  <c r="J7489" i="4"/>
  <c r="J7485" i="4"/>
  <c r="J7481" i="4"/>
  <c r="J7500" i="4"/>
  <c r="J7495" i="4"/>
  <c r="J7490" i="4"/>
  <c r="J7484" i="4"/>
  <c r="J7479" i="4"/>
  <c r="J7499" i="4"/>
  <c r="J7492" i="4"/>
  <c r="J7486" i="4"/>
  <c r="J7498" i="4"/>
  <c r="J7488" i="4"/>
  <c r="J7480" i="4"/>
  <c r="J7496" i="4"/>
  <c r="J7483" i="4"/>
  <c r="J7502" i="4"/>
  <c r="J7482" i="4"/>
  <c r="J7494" i="4"/>
  <c r="J7491" i="4"/>
  <c r="J7487" i="4"/>
  <c r="G6415" i="4"/>
  <c r="G6406" i="4"/>
  <c r="G5878" i="4"/>
  <c r="G6927" i="4"/>
  <c r="G6947" i="4"/>
  <c r="G6148" i="4"/>
  <c r="G6136" i="4"/>
  <c r="L36" i="6"/>
  <c r="G6677" i="4"/>
  <c r="G6685" i="4"/>
  <c r="G7213" i="4"/>
  <c r="G5622" i="4"/>
  <c r="G5608" i="4"/>
  <c r="G6667" i="4" l="1"/>
  <c r="G6152" i="4"/>
  <c r="G6139" i="4"/>
  <c r="G6949" i="4"/>
  <c r="G6679" i="4"/>
  <c r="G6940" i="4"/>
  <c r="G6416" i="4"/>
  <c r="G7207" i="4"/>
  <c r="G6668" i="4"/>
  <c r="G6137" i="4"/>
  <c r="G6929" i="4"/>
  <c r="G5881" i="4"/>
  <c r="G5884" i="4"/>
  <c r="G6409" i="4"/>
  <c r="G7195" i="4"/>
  <c r="G6150" i="4"/>
  <c r="G6935" i="4"/>
  <c r="G5880" i="4"/>
  <c r="G7201" i="4"/>
  <c r="G7211" i="4"/>
  <c r="G6669" i="4"/>
  <c r="G6680" i="4"/>
  <c r="G6681" i="4"/>
  <c r="G6153" i="4"/>
  <c r="G6928" i="4"/>
  <c r="G6950" i="4"/>
  <c r="G6149" i="4"/>
  <c r="G6942" i="4"/>
  <c r="G6419" i="4"/>
  <c r="G5609" i="4"/>
  <c r="G6683" i="4"/>
  <c r="G6146" i="4"/>
  <c r="G6140" i="4"/>
  <c r="G6676" i="4"/>
  <c r="G6155" i="4"/>
  <c r="G6420" i="4"/>
  <c r="G5614" i="4"/>
  <c r="G6154" i="4"/>
  <c r="G6145" i="4"/>
  <c r="G6412" i="4"/>
  <c r="G5621" i="4"/>
  <c r="G7202" i="4"/>
  <c r="G6665" i="4"/>
  <c r="G6948" i="4"/>
  <c r="G5886" i="4"/>
  <c r="G6405" i="4"/>
  <c r="G5630" i="4"/>
  <c r="G5620" i="4"/>
  <c r="G7200" i="4"/>
  <c r="G6678" i="4"/>
  <c r="G6684" i="4"/>
  <c r="G6135" i="4"/>
  <c r="G6932" i="4"/>
  <c r="G5877" i="4"/>
  <c r="G5883" i="4"/>
  <c r="G6408" i="4"/>
  <c r="G5617" i="4"/>
  <c r="G5623" i="4"/>
  <c r="G5611" i="4"/>
  <c r="G7209" i="4"/>
  <c r="G7196" i="4"/>
  <c r="G7206" i="4"/>
  <c r="G5891" i="4"/>
  <c r="G5875" i="4"/>
  <c r="G5889" i="4"/>
  <c r="G6418" i="4"/>
  <c r="G6403" i="4"/>
  <c r="G6411" i="4"/>
  <c r="G5629" i="4"/>
  <c r="G5627" i="4"/>
  <c r="G7214" i="4"/>
  <c r="G6686" i="4"/>
  <c r="G6673" i="4"/>
  <c r="G6147" i="4"/>
  <c r="G6946" i="4"/>
  <c r="G6943" i="4"/>
  <c r="G5893" i="4"/>
  <c r="G6414" i="4"/>
  <c r="G6407" i="4"/>
  <c r="G5616" i="4"/>
  <c r="G7205" i="4"/>
  <c r="G7192" i="4"/>
  <c r="G5626" i="4"/>
  <c r="G7197" i="4"/>
  <c r="G7198" i="4"/>
  <c r="G6664" i="4"/>
  <c r="G6157" i="4"/>
  <c r="G6151" i="4"/>
  <c r="G6931" i="4"/>
  <c r="G5872" i="4"/>
  <c r="G6422" i="4"/>
  <c r="G6400" i="4"/>
  <c r="G5624" i="4"/>
  <c r="G5615" i="4"/>
  <c r="G5618" i="4"/>
  <c r="G7193" i="4"/>
  <c r="G7194" i="4"/>
  <c r="G7203" i="4"/>
  <c r="G5873" i="4"/>
  <c r="G5892" i="4"/>
  <c r="G5874" i="4"/>
  <c r="G6402" i="4"/>
  <c r="G6399" i="4"/>
  <c r="G6421" i="4"/>
  <c r="G5619" i="4"/>
  <c r="G7212" i="4"/>
  <c r="G7210" i="4"/>
  <c r="G6675" i="4"/>
  <c r="G6142" i="4"/>
  <c r="G6144" i="4"/>
  <c r="G6939" i="4"/>
  <c r="G5894" i="4"/>
  <c r="G5882" i="4"/>
  <c r="G6417" i="4"/>
  <c r="G5613" i="4"/>
  <c r="G5607" i="4"/>
  <c r="G7191" i="4"/>
  <c r="G6670" i="4"/>
  <c r="L7496" i="4"/>
  <c r="L7484" i="4"/>
  <c r="L7497" i="4"/>
  <c r="L7227" i="4"/>
  <c r="L7236" i="4"/>
  <c r="L7234" i="4"/>
  <c r="L6700" i="4"/>
  <c r="L6696" i="4"/>
  <c r="L6694" i="4"/>
  <c r="L5899" i="4"/>
  <c r="L5916" i="4"/>
  <c r="L5917" i="4"/>
  <c r="L6958" i="4"/>
  <c r="L6962" i="4"/>
  <c r="L6972" i="4"/>
  <c r="L6443" i="4"/>
  <c r="L6437" i="4"/>
  <c r="L6445" i="4"/>
  <c r="L6169" i="4"/>
  <c r="L6168" i="4"/>
  <c r="L6182" i="4"/>
  <c r="L7482" i="4"/>
  <c r="L7480" i="4"/>
  <c r="L7492" i="4"/>
  <c r="L7490" i="4"/>
  <c r="L7485" i="4"/>
  <c r="L7501" i="4"/>
  <c r="L7238" i="4"/>
  <c r="L7219" i="4"/>
  <c r="L7215" i="4"/>
  <c r="L7218" i="4"/>
  <c r="L7217" i="4"/>
  <c r="L7233" i="4"/>
  <c r="L6708" i="4"/>
  <c r="L6699" i="4"/>
  <c r="L6687" i="4"/>
  <c r="L6697" i="4"/>
  <c r="L6701" i="4"/>
  <c r="L6698" i="4"/>
  <c r="L5903" i="4"/>
  <c r="L5904" i="4"/>
  <c r="L5900" i="4"/>
  <c r="L5901" i="4"/>
  <c r="L5898" i="4"/>
  <c r="L5914" i="4"/>
  <c r="L6965" i="4"/>
  <c r="L6955" i="4"/>
  <c r="L6969" i="4"/>
  <c r="L6974" i="4"/>
  <c r="L6967" i="4"/>
  <c r="L6960" i="4"/>
  <c r="L6425" i="4"/>
  <c r="L6423" i="4"/>
  <c r="L6427" i="4"/>
  <c r="L6429" i="4"/>
  <c r="L6426" i="4"/>
  <c r="L6442" i="4"/>
  <c r="L6167" i="4"/>
  <c r="L6165" i="4"/>
  <c r="L6161" i="4"/>
  <c r="L6171" i="4"/>
  <c r="L6173" i="4"/>
  <c r="L6170" i="4"/>
  <c r="L7502" i="4"/>
  <c r="L7499" i="4"/>
  <c r="L7489" i="4"/>
  <c r="L7220" i="4"/>
  <c r="L7222" i="4"/>
  <c r="L7221" i="4"/>
  <c r="L6703" i="4"/>
  <c r="L6704" i="4"/>
  <c r="L6702" i="4"/>
  <c r="L5897" i="4"/>
  <c r="L5907" i="4"/>
  <c r="L5918" i="4"/>
  <c r="L6961" i="4"/>
  <c r="L6951" i="4"/>
  <c r="L6964" i="4"/>
  <c r="L6431" i="4"/>
  <c r="L6433" i="4"/>
  <c r="L6430" i="4"/>
  <c r="L6175" i="4"/>
  <c r="L6172" i="4"/>
  <c r="L6174" i="4"/>
  <c r="L7487" i="4"/>
  <c r="L7488" i="4"/>
  <c r="L7495" i="4"/>
  <c r="L7231" i="4"/>
  <c r="L7223" i="4"/>
  <c r="L7237" i="4"/>
  <c r="L6709" i="4"/>
  <c r="L6695" i="4"/>
  <c r="L6707" i="4"/>
  <c r="L5909" i="4"/>
  <c r="L5908" i="4"/>
  <c r="L5902" i="4"/>
  <c r="L6970" i="4"/>
  <c r="L6953" i="4"/>
  <c r="L6973" i="4"/>
  <c r="L6436" i="4"/>
  <c r="L6435" i="4"/>
  <c r="L6446" i="4"/>
  <c r="L6180" i="4"/>
  <c r="L6177" i="4"/>
  <c r="L6179" i="4"/>
  <c r="L7491" i="4"/>
  <c r="L7483" i="4"/>
  <c r="L7498" i="4"/>
  <c r="L7479" i="4"/>
  <c r="L7500" i="4"/>
  <c r="L7493" i="4"/>
  <c r="L7216" i="4"/>
  <c r="L7226" i="4"/>
  <c r="L7224" i="4"/>
  <c r="L7230" i="4"/>
  <c r="L7228" i="4"/>
  <c r="L7225" i="4"/>
  <c r="L6692" i="4"/>
  <c r="L6688" i="4"/>
  <c r="L6705" i="4"/>
  <c r="L6691" i="4"/>
  <c r="L6690" i="4"/>
  <c r="L6706" i="4"/>
  <c r="L5913" i="4"/>
  <c r="L5895" i="4"/>
  <c r="L5905" i="4"/>
  <c r="L5915" i="4"/>
  <c r="L5912" i="4"/>
  <c r="L5906" i="4"/>
  <c r="L6954" i="4"/>
  <c r="L6971" i="4"/>
  <c r="L6959" i="4"/>
  <c r="L6957" i="4"/>
  <c r="L6952" i="4"/>
  <c r="L6968" i="4"/>
  <c r="L6439" i="4"/>
  <c r="L6444" i="4"/>
  <c r="L6428" i="4"/>
  <c r="L6441" i="4"/>
  <c r="L6440" i="4"/>
  <c r="L6434" i="4"/>
  <c r="L6160" i="4"/>
  <c r="L6159" i="4"/>
  <c r="L6181" i="4"/>
  <c r="L6163" i="4"/>
  <c r="L6162" i="4"/>
  <c r="L6178" i="4"/>
  <c r="L7494" i="4"/>
  <c r="L7486" i="4"/>
  <c r="L7481" i="4"/>
  <c r="L7235" i="4"/>
  <c r="L7232" i="4"/>
  <c r="L7229" i="4"/>
  <c r="L6693" i="4"/>
  <c r="L6689" i="4"/>
  <c r="L6710" i="4"/>
  <c r="L5911" i="4"/>
  <c r="L5896" i="4"/>
  <c r="L5910" i="4"/>
  <c r="L6963" i="4"/>
  <c r="L6966" i="4"/>
  <c r="L6956" i="4"/>
  <c r="L6432" i="4"/>
  <c r="L6424" i="4"/>
  <c r="L6438" i="4"/>
  <c r="L6176" i="4"/>
  <c r="L6164" i="4"/>
  <c r="L6166" i="4"/>
  <c r="G7485" i="4"/>
  <c r="G7217" i="4"/>
  <c r="J6206" i="4"/>
  <c r="J6202" i="4"/>
  <c r="J6198" i="4"/>
  <c r="J6194" i="4"/>
  <c r="J6190" i="4"/>
  <c r="J6186" i="4"/>
  <c r="J6205" i="4"/>
  <c r="J6200" i="4"/>
  <c r="J6195" i="4"/>
  <c r="J6189" i="4"/>
  <c r="J6184" i="4"/>
  <c r="J6199" i="4"/>
  <c r="J6192" i="4"/>
  <c r="J6185" i="4"/>
  <c r="J6201" i="4"/>
  <c r="J6191" i="4"/>
  <c r="J6196" i="4"/>
  <c r="J6183" i="4"/>
  <c r="J6197" i="4"/>
  <c r="J6193" i="4"/>
  <c r="J6188" i="4"/>
  <c r="J6203" i="4"/>
  <c r="J6187" i="4"/>
  <c r="J6204" i="4"/>
  <c r="G7762" i="4"/>
  <c r="AG7774" i="4"/>
  <c r="G5904" i="4"/>
  <c r="J6734" i="4"/>
  <c r="J6730" i="4"/>
  <c r="J6726" i="4"/>
  <c r="J6722" i="4"/>
  <c r="J6718" i="4"/>
  <c r="J6714" i="4"/>
  <c r="J6733" i="4"/>
  <c r="J6728" i="4"/>
  <c r="J6723" i="4"/>
  <c r="J6717" i="4"/>
  <c r="J6712" i="4"/>
  <c r="J6732" i="4"/>
  <c r="J6725" i="4"/>
  <c r="J6719" i="4"/>
  <c r="J6711" i="4"/>
  <c r="J6724" i="4"/>
  <c r="J6715" i="4"/>
  <c r="J6727" i="4"/>
  <c r="J6713" i="4"/>
  <c r="J6720" i="4"/>
  <c r="J6721" i="4"/>
  <c r="J6716" i="4"/>
  <c r="J6731" i="4"/>
  <c r="J6729" i="4"/>
  <c r="G7784" i="4"/>
  <c r="AG7796" i="4"/>
  <c r="J6996" i="4"/>
  <c r="J6992" i="4"/>
  <c r="J6988" i="4"/>
  <c r="J6984" i="4"/>
  <c r="J6980" i="4"/>
  <c r="J6976" i="4"/>
  <c r="J6994" i="4"/>
  <c r="J6989" i="4"/>
  <c r="J6983" i="4"/>
  <c r="J6978" i="4"/>
  <c r="J6995" i="4"/>
  <c r="J6987" i="4"/>
  <c r="J6981" i="4"/>
  <c r="J6997" i="4"/>
  <c r="J6986" i="4"/>
  <c r="J6977" i="4"/>
  <c r="J6998" i="4"/>
  <c r="J6985" i="4"/>
  <c r="J6991" i="4"/>
  <c r="J6975" i="4"/>
  <c r="J6982" i="4"/>
  <c r="J6990" i="4"/>
  <c r="J6979" i="4"/>
  <c r="J6993" i="4"/>
  <c r="G7795" i="4"/>
  <c r="AG7807" i="4"/>
  <c r="J7261" i="4"/>
  <c r="J7257" i="4"/>
  <c r="J7253" i="4"/>
  <c r="J7249" i="4"/>
  <c r="J7245" i="4"/>
  <c r="J7241" i="4"/>
  <c r="J7260" i="4"/>
  <c r="J7255" i="4"/>
  <c r="J7250" i="4"/>
  <c r="J7244" i="4"/>
  <c r="J7239" i="4"/>
  <c r="J7258" i="4"/>
  <c r="J7251" i="4"/>
  <c r="J7243" i="4"/>
  <c r="J7262" i="4"/>
  <c r="J7252" i="4"/>
  <c r="J7242" i="4"/>
  <c r="J7256" i="4"/>
  <c r="J7246" i="4"/>
  <c r="J7247" i="4"/>
  <c r="J7248" i="4"/>
  <c r="J7254" i="4"/>
  <c r="J7240" i="4"/>
  <c r="J7259" i="4"/>
  <c r="G6971" i="4"/>
  <c r="G6959" i="4"/>
  <c r="G6957" i="4"/>
  <c r="G6968" i="4"/>
  <c r="G6439" i="4"/>
  <c r="G6444" i="4"/>
  <c r="G6441" i="4"/>
  <c r="G6440" i="4"/>
  <c r="G6434" i="4"/>
  <c r="J6470" i="4"/>
  <c r="J6466" i="4"/>
  <c r="J6462" i="4"/>
  <c r="J6458" i="4"/>
  <c r="J6454" i="4"/>
  <c r="J6450" i="4"/>
  <c r="J6467" i="4"/>
  <c r="J6461" i="4"/>
  <c r="J6456" i="4"/>
  <c r="J6451" i="4"/>
  <c r="J6469" i="4"/>
  <c r="J6463" i="4"/>
  <c r="J6455" i="4"/>
  <c r="J6448" i="4"/>
  <c r="J6468" i="4"/>
  <c r="J6459" i="4"/>
  <c r="J6449" i="4"/>
  <c r="J6460" i="4"/>
  <c r="J6447" i="4"/>
  <c r="J6465" i="4"/>
  <c r="J6452" i="4"/>
  <c r="J6453" i="4"/>
  <c r="J6464" i="4"/>
  <c r="J6457" i="4"/>
  <c r="G7773" i="4"/>
  <c r="AG7785" i="4"/>
  <c r="G6163" i="4"/>
  <c r="G7486" i="4"/>
  <c r="G7232" i="4"/>
  <c r="G7236" i="4"/>
  <c r="G6694" i="4"/>
  <c r="G5899" i="4"/>
  <c r="G6958" i="4"/>
  <c r="G6956" i="4"/>
  <c r="G6437" i="4"/>
  <c r="G6182" i="4"/>
  <c r="G6176" i="4" l="1"/>
  <c r="G6962" i="4"/>
  <c r="G6162" i="4"/>
  <c r="G6428" i="4"/>
  <c r="G6952" i="4"/>
  <c r="G6954" i="4"/>
  <c r="G7482" i="4"/>
  <c r="G5900" i="4"/>
  <c r="G6445" i="4"/>
  <c r="G6693" i="4"/>
  <c r="G7481" i="4"/>
  <c r="G5896" i="4"/>
  <c r="G7234" i="4"/>
  <c r="G7484" i="4"/>
  <c r="G6160" i="4"/>
  <c r="G7215" i="4"/>
  <c r="G6438" i="4"/>
  <c r="G6966" i="4"/>
  <c r="G5911" i="4"/>
  <c r="G7229" i="4"/>
  <c r="G6423" i="4"/>
  <c r="G5914" i="4"/>
  <c r="G7219" i="4"/>
  <c r="G7490" i="4"/>
  <c r="G7496" i="4"/>
  <c r="G6432" i="4"/>
  <c r="G5910" i="4"/>
  <c r="G6166" i="4"/>
  <c r="G6424" i="4"/>
  <c r="G6963" i="4"/>
  <c r="G6710" i="4"/>
  <c r="G7494" i="4"/>
  <c r="G6181" i="4"/>
  <c r="G6425" i="4"/>
  <c r="G5903" i="4"/>
  <c r="G7238" i="4"/>
  <c r="G7492" i="4"/>
  <c r="G6168" i="4"/>
  <c r="G6443" i="4"/>
  <c r="G5917" i="4"/>
  <c r="G6696" i="4"/>
  <c r="G7227" i="4"/>
  <c r="G6164" i="4"/>
  <c r="G6689" i="4"/>
  <c r="G7235" i="4"/>
  <c r="G6178" i="4"/>
  <c r="G6159" i="4"/>
  <c r="G5901" i="4"/>
  <c r="G7218" i="4"/>
  <c r="G7501" i="4"/>
  <c r="G7480" i="4"/>
  <c r="G6169" i="4"/>
  <c r="G6972" i="4"/>
  <c r="G5916" i="4"/>
  <c r="G6700" i="4"/>
  <c r="G7497" i="4"/>
  <c r="G5912" i="4"/>
  <c r="G5905" i="4"/>
  <c r="G5913" i="4"/>
  <c r="G6690" i="4"/>
  <c r="G6705" i="4"/>
  <c r="G6692" i="4"/>
  <c r="G7228" i="4"/>
  <c r="G7224" i="4"/>
  <c r="G7216" i="4"/>
  <c r="G7500" i="4"/>
  <c r="G7498" i="4"/>
  <c r="G7491" i="4"/>
  <c r="G6177" i="4"/>
  <c r="G6446" i="4"/>
  <c r="G6436" i="4"/>
  <c r="G6953" i="4"/>
  <c r="G5902" i="4"/>
  <c r="G5909" i="4"/>
  <c r="G6695" i="4"/>
  <c r="G7237" i="4"/>
  <c r="G7231" i="4"/>
  <c r="G7488" i="4"/>
  <c r="G6174" i="4"/>
  <c r="G6175" i="4"/>
  <c r="G6433" i="4"/>
  <c r="G6964" i="4"/>
  <c r="G6961" i="4"/>
  <c r="G5907" i="4"/>
  <c r="G6702" i="4"/>
  <c r="G6703" i="4"/>
  <c r="G7222" i="4"/>
  <c r="G7489" i="4"/>
  <c r="G7502" i="4"/>
  <c r="G6173" i="4"/>
  <c r="G6161" i="4"/>
  <c r="G6167" i="4"/>
  <c r="G6426" i="4"/>
  <c r="G6427" i="4"/>
  <c r="G6967" i="4"/>
  <c r="G6969" i="4"/>
  <c r="G6965" i="4"/>
  <c r="G5898" i="4"/>
  <c r="G6701" i="4"/>
  <c r="G6687" i="4"/>
  <c r="G6708" i="4"/>
  <c r="G5906" i="4"/>
  <c r="G5915" i="4"/>
  <c r="G5895" i="4"/>
  <c r="G6706" i="4"/>
  <c r="G6691" i="4"/>
  <c r="G6688" i="4"/>
  <c r="G7225" i="4"/>
  <c r="G7230" i="4"/>
  <c r="G7226" i="4"/>
  <c r="G7493" i="4"/>
  <c r="G7479" i="4"/>
  <c r="G7483" i="4"/>
  <c r="G6179" i="4"/>
  <c r="G6180" i="4"/>
  <c r="G6435" i="4"/>
  <c r="G6973" i="4"/>
  <c r="G6970" i="4"/>
  <c r="G5908" i="4"/>
  <c r="G6707" i="4"/>
  <c r="G6709" i="4"/>
  <c r="G7223" i="4"/>
  <c r="G7495" i="4"/>
  <c r="G7487" i="4"/>
  <c r="G6172" i="4"/>
  <c r="G6430" i="4"/>
  <c r="G6431" i="4"/>
  <c r="G6951" i="4"/>
  <c r="G5918" i="4"/>
  <c r="G5897" i="4"/>
  <c r="G6704" i="4"/>
  <c r="G7221" i="4"/>
  <c r="G7220" i="4"/>
  <c r="G7499" i="4"/>
  <c r="G6170" i="4"/>
  <c r="G6171" i="4"/>
  <c r="G6165" i="4"/>
  <c r="G6442" i="4"/>
  <c r="G6429" i="4"/>
  <c r="G6960" i="4"/>
  <c r="G6974" i="4"/>
  <c r="G6955" i="4"/>
  <c r="G6698" i="4"/>
  <c r="G6697" i="4"/>
  <c r="G6699" i="4"/>
  <c r="G7233" i="4"/>
  <c r="L6460" i="4"/>
  <c r="L6451" i="4"/>
  <c r="L6450" i="4"/>
  <c r="L7246" i="4"/>
  <c r="L7239" i="4"/>
  <c r="L7253" i="4"/>
  <c r="L6998" i="4"/>
  <c r="L6983" i="4"/>
  <c r="L6996" i="4"/>
  <c r="L6731" i="4"/>
  <c r="L6711" i="4"/>
  <c r="L6733" i="4"/>
  <c r="L6196" i="4"/>
  <c r="L6195" i="4"/>
  <c r="L6190" i="4"/>
  <c r="L6452" i="4"/>
  <c r="L6449" i="4"/>
  <c r="L6455" i="4"/>
  <c r="L6456" i="4"/>
  <c r="L6454" i="4"/>
  <c r="L6470" i="4"/>
  <c r="L7254" i="4"/>
  <c r="L7256" i="4"/>
  <c r="L7243" i="4"/>
  <c r="L7244" i="4"/>
  <c r="L7241" i="4"/>
  <c r="L7257" i="4"/>
  <c r="L6993" i="4"/>
  <c r="L6975" i="4"/>
  <c r="L6977" i="4"/>
  <c r="L6987" i="4"/>
  <c r="L6989" i="4"/>
  <c r="L6984" i="4"/>
  <c r="L6716" i="4"/>
  <c r="L6727" i="4"/>
  <c r="L6719" i="4"/>
  <c r="L6717" i="4"/>
  <c r="L6714" i="4"/>
  <c r="L6730" i="4"/>
  <c r="L6204" i="4"/>
  <c r="L6193" i="4"/>
  <c r="L6191" i="4"/>
  <c r="L6199" i="4"/>
  <c r="L6200" i="4"/>
  <c r="L6194" i="4"/>
  <c r="L6457" i="4"/>
  <c r="L6459" i="4"/>
  <c r="L6461" i="4"/>
  <c r="L7248" i="4"/>
  <c r="L7251" i="4"/>
  <c r="L7245" i="4"/>
  <c r="L6991" i="4"/>
  <c r="L6995" i="4"/>
  <c r="L6988" i="4"/>
  <c r="L6721" i="4"/>
  <c r="L6725" i="4"/>
  <c r="L6718" i="4"/>
  <c r="L6197" i="4"/>
  <c r="L6201" i="4"/>
  <c r="L6198" i="4"/>
  <c r="L6465" i="4"/>
  <c r="L6463" i="4"/>
  <c r="L6458" i="4"/>
  <c r="L7242" i="4"/>
  <c r="L7250" i="4"/>
  <c r="L7261" i="4"/>
  <c r="L6979" i="4"/>
  <c r="L6986" i="4"/>
  <c r="L6994" i="4"/>
  <c r="L6715" i="4"/>
  <c r="L6723" i="4"/>
  <c r="L6734" i="4"/>
  <c r="L6187" i="4"/>
  <c r="L6184" i="4"/>
  <c r="L6205" i="4"/>
  <c r="L6464" i="4"/>
  <c r="L6447" i="4"/>
  <c r="L6468" i="4"/>
  <c r="L6469" i="4"/>
  <c r="L6467" i="4"/>
  <c r="L6462" i="4"/>
  <c r="L7259" i="4"/>
  <c r="L7247" i="4"/>
  <c r="L7252" i="4"/>
  <c r="L7258" i="4"/>
  <c r="L7255" i="4"/>
  <c r="L7249" i="4"/>
  <c r="L6990" i="4"/>
  <c r="L6985" i="4"/>
  <c r="L6997" i="4"/>
  <c r="L6978" i="4"/>
  <c r="L6976" i="4"/>
  <c r="L6992" i="4"/>
  <c r="L6729" i="4"/>
  <c r="L6720" i="4"/>
  <c r="L6724" i="4"/>
  <c r="L6732" i="4"/>
  <c r="L6728" i="4"/>
  <c r="L6722" i="4"/>
  <c r="L6203" i="4"/>
  <c r="L6183" i="4"/>
  <c r="L6185" i="4"/>
  <c r="L6189" i="4"/>
  <c r="L6186" i="4"/>
  <c r="L6202" i="4"/>
  <c r="L6453" i="4"/>
  <c r="L6448" i="4"/>
  <c r="L6466" i="4"/>
  <c r="L7240" i="4"/>
  <c r="L7262" i="4"/>
  <c r="L7260" i="4"/>
  <c r="L6982" i="4"/>
  <c r="L6981" i="4"/>
  <c r="L6980" i="4"/>
  <c r="L6713" i="4"/>
  <c r="L6712" i="4"/>
  <c r="L6726" i="4"/>
  <c r="L6188" i="4"/>
  <c r="L6192" i="4"/>
  <c r="L6206" i="4"/>
  <c r="J7020" i="4"/>
  <c r="J7016" i="4"/>
  <c r="J7012" i="4"/>
  <c r="J7008" i="4"/>
  <c r="J7004" i="4"/>
  <c r="J7000" i="4"/>
  <c r="J7021" i="4"/>
  <c r="J7015" i="4"/>
  <c r="J7010" i="4"/>
  <c r="J7005" i="4"/>
  <c r="J6999" i="4"/>
  <c r="J7017" i="4"/>
  <c r="J7009" i="4"/>
  <c r="J7002" i="4"/>
  <c r="J7014" i="4"/>
  <c r="J7006" i="4"/>
  <c r="J7022" i="4"/>
  <c r="J7011" i="4"/>
  <c r="J7007" i="4"/>
  <c r="J7003" i="4"/>
  <c r="J7018" i="4"/>
  <c r="J7013" i="4"/>
  <c r="J7019" i="4"/>
  <c r="J7001" i="4"/>
  <c r="G7796" i="4"/>
  <c r="AG7808" i="4"/>
  <c r="G6454" i="4"/>
  <c r="J7285" i="4"/>
  <c r="J7281" i="4"/>
  <c r="J7277" i="4"/>
  <c r="J7273" i="4"/>
  <c r="J7269" i="4"/>
  <c r="J7265" i="4"/>
  <c r="J7282" i="4"/>
  <c r="J7276" i="4"/>
  <c r="J7271" i="4"/>
  <c r="J7266" i="4"/>
  <c r="J7286" i="4"/>
  <c r="J7279" i="4"/>
  <c r="J7272" i="4"/>
  <c r="J7264" i="4"/>
  <c r="J7280" i="4"/>
  <c r="J7270" i="4"/>
  <c r="J7283" i="4"/>
  <c r="J7268" i="4"/>
  <c r="J7278" i="4"/>
  <c r="J7263" i="4"/>
  <c r="J7274" i="4"/>
  <c r="J7284" i="4"/>
  <c r="J7275" i="4"/>
  <c r="J7267" i="4"/>
  <c r="G6976" i="4"/>
  <c r="J6494" i="4"/>
  <c r="J6490" i="4"/>
  <c r="J6486" i="4"/>
  <c r="J6482" i="4"/>
  <c r="J6478" i="4"/>
  <c r="J6474" i="4"/>
  <c r="J6493" i="4"/>
  <c r="J6488" i="4"/>
  <c r="J6483" i="4"/>
  <c r="J6477" i="4"/>
  <c r="J6472" i="4"/>
  <c r="J6491" i="4"/>
  <c r="J6484" i="4"/>
  <c r="J6476" i="4"/>
  <c r="J6487" i="4"/>
  <c r="J6479" i="4"/>
  <c r="J6485" i="4"/>
  <c r="J6473" i="4"/>
  <c r="J6481" i="4"/>
  <c r="J6475" i="4"/>
  <c r="J6492" i="4"/>
  <c r="J6471" i="4"/>
  <c r="J6480" i="4"/>
  <c r="J6489" i="4"/>
  <c r="G7774" i="4"/>
  <c r="AG7786" i="4"/>
  <c r="G6203" i="4"/>
  <c r="G6452" i="4"/>
  <c r="J6756" i="4"/>
  <c r="J6752" i="4"/>
  <c r="J6748" i="4"/>
  <c r="J6744" i="4"/>
  <c r="J6740" i="4"/>
  <c r="J6754" i="4"/>
  <c r="J6749" i="4"/>
  <c r="J6743" i="4"/>
  <c r="J6738" i="4"/>
  <c r="J6753" i="4"/>
  <c r="J6746" i="4"/>
  <c r="J6739" i="4"/>
  <c r="J6758" i="4"/>
  <c r="J6750" i="4"/>
  <c r="J6741" i="4"/>
  <c r="J6757" i="4"/>
  <c r="J6745" i="4"/>
  <c r="J6735" i="4"/>
  <c r="J6755" i="4"/>
  <c r="J6737" i="4"/>
  <c r="J6736" i="4"/>
  <c r="J6747" i="4"/>
  <c r="J6742" i="4"/>
  <c r="J6751" i="4"/>
  <c r="G7785" i="4"/>
  <c r="AG7797" i="4"/>
  <c r="G6712" i="4"/>
  <c r="G6196" i="4"/>
  <c r="G7243" i="4" l="1"/>
  <c r="G6453" i="4"/>
  <c r="G6728" i="4"/>
  <c r="G7254" i="4"/>
  <c r="G6455" i="4"/>
  <c r="G6451" i="4"/>
  <c r="G6188" i="4"/>
  <c r="G7262" i="4"/>
  <c r="G6195" i="4"/>
  <c r="G6980" i="4"/>
  <c r="G6977" i="4"/>
  <c r="G7253" i="4"/>
  <c r="G6997" i="4"/>
  <c r="G6711" i="4"/>
  <c r="G6450" i="4"/>
  <c r="G6978" i="4"/>
  <c r="G6987" i="4"/>
  <c r="G6983" i="4"/>
  <c r="G6993" i="4"/>
  <c r="G6206" i="4"/>
  <c r="G6713" i="4"/>
  <c r="G6998" i="4"/>
  <c r="G7246" i="4"/>
  <c r="G6189" i="4"/>
  <c r="G6720" i="4"/>
  <c r="G7257" i="4"/>
  <c r="G6190" i="4"/>
  <c r="G6733" i="4"/>
  <c r="G6731" i="4"/>
  <c r="G6982" i="4"/>
  <c r="G6466" i="4"/>
  <c r="G6456" i="4"/>
  <c r="G6185" i="4"/>
  <c r="G6722" i="4"/>
  <c r="G6729" i="4"/>
  <c r="G6990" i="4"/>
  <c r="G7256" i="4"/>
  <c r="G7241" i="4"/>
  <c r="G6726" i="4"/>
  <c r="G6202" i="4"/>
  <c r="G6183" i="4"/>
  <c r="G6732" i="4"/>
  <c r="G6992" i="4"/>
  <c r="G6985" i="4"/>
  <c r="G6984" i="4"/>
  <c r="G6975" i="4"/>
  <c r="G7244" i="4"/>
  <c r="G6470" i="4"/>
  <c r="G6449" i="4"/>
  <c r="G6996" i="4"/>
  <c r="G7239" i="4"/>
  <c r="G6460" i="4"/>
  <c r="G6989" i="4"/>
  <c r="G6186" i="4"/>
  <c r="G6724" i="4"/>
  <c r="G6192" i="4"/>
  <c r="G6981" i="4"/>
  <c r="G7260" i="4"/>
  <c r="G7240" i="4"/>
  <c r="G6448" i="4"/>
  <c r="G7255" i="4"/>
  <c r="G7252" i="4"/>
  <c r="G7259" i="4"/>
  <c r="G6467" i="4"/>
  <c r="G6468" i="4"/>
  <c r="G6464" i="4"/>
  <c r="G6184" i="4"/>
  <c r="G6734" i="4"/>
  <c r="G6715" i="4"/>
  <c r="G6986" i="4"/>
  <c r="G7261" i="4"/>
  <c r="G7242" i="4"/>
  <c r="G6463" i="4"/>
  <c r="G6198" i="4"/>
  <c r="G6197" i="4"/>
  <c r="G6725" i="4"/>
  <c r="G6988" i="4"/>
  <c r="G6991" i="4"/>
  <c r="G7251" i="4"/>
  <c r="G6461" i="4"/>
  <c r="G6457" i="4"/>
  <c r="G6200" i="4"/>
  <c r="G6191" i="4"/>
  <c r="G6204" i="4"/>
  <c r="G6714" i="4"/>
  <c r="G6719" i="4"/>
  <c r="G6716" i="4"/>
  <c r="G7249" i="4"/>
  <c r="G7258" i="4"/>
  <c r="G7247" i="4"/>
  <c r="G6462" i="4"/>
  <c r="G6469" i="4"/>
  <c r="G6447" i="4"/>
  <c r="G6205" i="4"/>
  <c r="G6187" i="4"/>
  <c r="G6723" i="4"/>
  <c r="G6994" i="4"/>
  <c r="G6979" i="4"/>
  <c r="G7250" i="4"/>
  <c r="G6458" i="4"/>
  <c r="G6465" i="4"/>
  <c r="G6201" i="4"/>
  <c r="G6718" i="4"/>
  <c r="G6721" i="4"/>
  <c r="G6995" i="4"/>
  <c r="G7245" i="4"/>
  <c r="G7248" i="4"/>
  <c r="G6459" i="4"/>
  <c r="G6194" i="4"/>
  <c r="G6199" i="4"/>
  <c r="G6193" i="4"/>
  <c r="G6730" i="4"/>
  <c r="G6717" i="4"/>
  <c r="G6727" i="4"/>
  <c r="L6751" i="4"/>
  <c r="L6757" i="4"/>
  <c r="L6743" i="4"/>
  <c r="L6473" i="4"/>
  <c r="L6477" i="4"/>
  <c r="L6490" i="4"/>
  <c r="L7278" i="4"/>
  <c r="L7280" i="4"/>
  <c r="L7282" i="4"/>
  <c r="L7022" i="4"/>
  <c r="L7010" i="4"/>
  <c r="L7004" i="4"/>
  <c r="L6742" i="4"/>
  <c r="L6755" i="4"/>
  <c r="L6741" i="4"/>
  <c r="L6746" i="4"/>
  <c r="L6749" i="4"/>
  <c r="L6748" i="4"/>
  <c r="L6492" i="4"/>
  <c r="L6485" i="4"/>
  <c r="L6484" i="4"/>
  <c r="L6483" i="4"/>
  <c r="L6478" i="4"/>
  <c r="L6494" i="4"/>
  <c r="L7284" i="4"/>
  <c r="L7268" i="4"/>
  <c r="L7264" i="4"/>
  <c r="L7266" i="4"/>
  <c r="L7265" i="4"/>
  <c r="L7281" i="4"/>
  <c r="L7001" i="4"/>
  <c r="L7003" i="4"/>
  <c r="L7006" i="4"/>
  <c r="L7017" i="4"/>
  <c r="L7015" i="4"/>
  <c r="L7008" i="4"/>
  <c r="L6747" i="4"/>
  <c r="L6750" i="4"/>
  <c r="L6754" i="4"/>
  <c r="L6475" i="4"/>
  <c r="L6491" i="4"/>
  <c r="L6482" i="4"/>
  <c r="L7283" i="4"/>
  <c r="L7272" i="4"/>
  <c r="L7269" i="4"/>
  <c r="L7007" i="4"/>
  <c r="L7021" i="4"/>
  <c r="L6735" i="4"/>
  <c r="L6753" i="4"/>
  <c r="L6752" i="4"/>
  <c r="L6489" i="4"/>
  <c r="L6479" i="4"/>
  <c r="L6488" i="4"/>
  <c r="L7274" i="4"/>
  <c r="L7271" i="4"/>
  <c r="L7285" i="4"/>
  <c r="L7019" i="4"/>
  <c r="L7014" i="4"/>
  <c r="L6999" i="4"/>
  <c r="L7012" i="4"/>
  <c r="L6736" i="4"/>
  <c r="L6745" i="4"/>
  <c r="L6758" i="4"/>
  <c r="L6738" i="4"/>
  <c r="L6740" i="4"/>
  <c r="L6756" i="4"/>
  <c r="L6480" i="4"/>
  <c r="L6481" i="4"/>
  <c r="L6487" i="4"/>
  <c r="L6472" i="4"/>
  <c r="L6493" i="4"/>
  <c r="L6486" i="4"/>
  <c r="L7267" i="4"/>
  <c r="L7263" i="4"/>
  <c r="L7270" i="4"/>
  <c r="L7279" i="4"/>
  <c r="L7276" i="4"/>
  <c r="L7273" i="4"/>
  <c r="L7013" i="4"/>
  <c r="L7011" i="4"/>
  <c r="L7002" i="4"/>
  <c r="L7005" i="4"/>
  <c r="L7000" i="4"/>
  <c r="L7016" i="4"/>
  <c r="L6737" i="4"/>
  <c r="L6739" i="4"/>
  <c r="L6744" i="4"/>
  <c r="L6471" i="4"/>
  <c r="L6476" i="4"/>
  <c r="L6474" i="4"/>
  <c r="L7275" i="4"/>
  <c r="L7286" i="4"/>
  <c r="L7277" i="4"/>
  <c r="L7018" i="4"/>
  <c r="L7009" i="4"/>
  <c r="L7020" i="4"/>
  <c r="G7282" i="4"/>
  <c r="G6755" i="4"/>
  <c r="G6741" i="4"/>
  <c r="J7044" i="4"/>
  <c r="J7040" i="4"/>
  <c r="J7036" i="4"/>
  <c r="J7032" i="4"/>
  <c r="J7028" i="4"/>
  <c r="J7024" i="4"/>
  <c r="J7042" i="4"/>
  <c r="J7037" i="4"/>
  <c r="J7031" i="4"/>
  <c r="J7026" i="4"/>
  <c r="J7045" i="4"/>
  <c r="J7038" i="4"/>
  <c r="J7030" i="4"/>
  <c r="J7023" i="4"/>
  <c r="J7043" i="4"/>
  <c r="J7034" i="4"/>
  <c r="J7025" i="4"/>
  <c r="J7035" i="4"/>
  <c r="J7041" i="4"/>
  <c r="J7027" i="4"/>
  <c r="J7029" i="4"/>
  <c r="J7046" i="4"/>
  <c r="J7039" i="4"/>
  <c r="J7033" i="4"/>
  <c r="G7797" i="4"/>
  <c r="AG7809" i="4"/>
  <c r="J7309" i="4"/>
  <c r="J7305" i="4"/>
  <c r="J7301" i="4"/>
  <c r="J7297" i="4"/>
  <c r="J7293" i="4"/>
  <c r="J7289" i="4"/>
  <c r="J7308" i="4"/>
  <c r="J7303" i="4"/>
  <c r="J7298" i="4"/>
  <c r="J7292" i="4"/>
  <c r="J7287" i="4"/>
  <c r="J7307" i="4"/>
  <c r="J7300" i="4"/>
  <c r="J7294" i="4"/>
  <c r="J7310" i="4"/>
  <c r="J7299" i="4"/>
  <c r="J7290" i="4"/>
  <c r="J7306" i="4"/>
  <c r="J7295" i="4"/>
  <c r="J7296" i="4"/>
  <c r="J7291" i="4"/>
  <c r="J7288" i="4"/>
  <c r="J7304" i="4"/>
  <c r="J7302" i="4"/>
  <c r="G7010" i="4"/>
  <c r="G6743" i="4"/>
  <c r="J6780" i="4"/>
  <c r="J6776" i="4"/>
  <c r="J6772" i="4"/>
  <c r="J6768" i="4"/>
  <c r="J6764" i="4"/>
  <c r="J6760" i="4"/>
  <c r="J6781" i="4"/>
  <c r="J6775" i="4"/>
  <c r="J6770" i="4"/>
  <c r="J6765" i="4"/>
  <c r="J6759" i="4"/>
  <c r="J6782" i="4"/>
  <c r="J6774" i="4"/>
  <c r="J6767" i="4"/>
  <c r="J6761" i="4"/>
  <c r="J6778" i="4"/>
  <c r="J6769" i="4"/>
  <c r="J6771" i="4"/>
  <c r="J6773" i="4"/>
  <c r="J6779" i="4"/>
  <c r="J6762" i="4"/>
  <c r="J6777" i="4"/>
  <c r="J6766" i="4"/>
  <c r="J6763" i="4"/>
  <c r="G7786" i="4"/>
  <c r="AG7798" i="4"/>
  <c r="G7278" i="4"/>
  <c r="G6493" i="4" l="1"/>
  <c r="G7013" i="4"/>
  <c r="G6492" i="4"/>
  <c r="G7004" i="4"/>
  <c r="G6480" i="4"/>
  <c r="G7009" i="4"/>
  <c r="G7018" i="4"/>
  <c r="G7005" i="4"/>
  <c r="G7273" i="4"/>
  <c r="G6748" i="4"/>
  <c r="G7022" i="4"/>
  <c r="G6490" i="4"/>
  <c r="G6757" i="4"/>
  <c r="G6758" i="4"/>
  <c r="G7000" i="4"/>
  <c r="G6487" i="4"/>
  <c r="G6749" i="4"/>
  <c r="G7020" i="4"/>
  <c r="G7286" i="4"/>
  <c r="G7016" i="4"/>
  <c r="G7011" i="4"/>
  <c r="G6485" i="4"/>
  <c r="G6746" i="4"/>
  <c r="G7280" i="4"/>
  <c r="G6473" i="4"/>
  <c r="G7277" i="4"/>
  <c r="G7002" i="4"/>
  <c r="G6736" i="4"/>
  <c r="G6740" i="4"/>
  <c r="G6742" i="4"/>
  <c r="G6477" i="4"/>
  <c r="G6751" i="4"/>
  <c r="G7275" i="4"/>
  <c r="G6476" i="4"/>
  <c r="G6744" i="4"/>
  <c r="G6737" i="4"/>
  <c r="G7276" i="4"/>
  <c r="G7270" i="4"/>
  <c r="G7267" i="4"/>
  <c r="G6999" i="4"/>
  <c r="G7019" i="4"/>
  <c r="G7271" i="4"/>
  <c r="G6488" i="4"/>
  <c r="G6489" i="4"/>
  <c r="G6753" i="4"/>
  <c r="G7021" i="4"/>
  <c r="G7269" i="4"/>
  <c r="G7283" i="4"/>
  <c r="G6491" i="4"/>
  <c r="G6754" i="4"/>
  <c r="G6747" i="4"/>
  <c r="G7015" i="4"/>
  <c r="G7006" i="4"/>
  <c r="G7001" i="4"/>
  <c r="G7265" i="4"/>
  <c r="G7264" i="4"/>
  <c r="G7284" i="4"/>
  <c r="G6478" i="4"/>
  <c r="G6484" i="4"/>
  <c r="G6474" i="4"/>
  <c r="G6471" i="4"/>
  <c r="G6739" i="4"/>
  <c r="G7279" i="4"/>
  <c r="G7263" i="4"/>
  <c r="G6486" i="4"/>
  <c r="G6472" i="4"/>
  <c r="G6481" i="4"/>
  <c r="G6756" i="4"/>
  <c r="G6738" i="4"/>
  <c r="G6745" i="4"/>
  <c r="G7012" i="4"/>
  <c r="G7014" i="4"/>
  <c r="G7285" i="4"/>
  <c r="G7274" i="4"/>
  <c r="G6479" i="4"/>
  <c r="G6752" i="4"/>
  <c r="G6735" i="4"/>
  <c r="G7007" i="4"/>
  <c r="G7272" i="4"/>
  <c r="G6482" i="4"/>
  <c r="G6475" i="4"/>
  <c r="G6750" i="4"/>
  <c r="G7008" i="4"/>
  <c r="G7017" i="4"/>
  <c r="G7003" i="4"/>
  <c r="G7281" i="4"/>
  <c r="G7266" i="4"/>
  <c r="G7268" i="4"/>
  <c r="G6494" i="4"/>
  <c r="G6483" i="4"/>
  <c r="L6771" i="4"/>
  <c r="L6765" i="4"/>
  <c r="L6776" i="4"/>
  <c r="L7304" i="4"/>
  <c r="L7310" i="4"/>
  <c r="L7308" i="4"/>
  <c r="L7025" i="4"/>
  <c r="L7031" i="4"/>
  <c r="L7028" i="4"/>
  <c r="L6762" i="4"/>
  <c r="L6769" i="4"/>
  <c r="L6774" i="4"/>
  <c r="L6770" i="4"/>
  <c r="L6764" i="4"/>
  <c r="L6780" i="4"/>
  <c r="L7288" i="4"/>
  <c r="L7306" i="4"/>
  <c r="L7294" i="4"/>
  <c r="L7292" i="4"/>
  <c r="L7289" i="4"/>
  <c r="L7305" i="4"/>
  <c r="L7033" i="4"/>
  <c r="L7027" i="4"/>
  <c r="L7034" i="4"/>
  <c r="L7038" i="4"/>
  <c r="L7037" i="4"/>
  <c r="L7032" i="4"/>
  <c r="L6763" i="4"/>
  <c r="L6778" i="4"/>
  <c r="L6775" i="4"/>
  <c r="L7291" i="4"/>
  <c r="L7300" i="4"/>
  <c r="L7293" i="4"/>
  <c r="L7039" i="4"/>
  <c r="L7043" i="4"/>
  <c r="L7042" i="4"/>
  <c r="L6779" i="4"/>
  <c r="L6782" i="4"/>
  <c r="L6768" i="4"/>
  <c r="L7290" i="4"/>
  <c r="L7298" i="4"/>
  <c r="L7309" i="4"/>
  <c r="L7041" i="4"/>
  <c r="L7045" i="4"/>
  <c r="L7036" i="4"/>
  <c r="L6766" i="4"/>
  <c r="L6773" i="4"/>
  <c r="L6761" i="4"/>
  <c r="L6759" i="4"/>
  <c r="L6781" i="4"/>
  <c r="L6772" i="4"/>
  <c r="L7302" i="4"/>
  <c r="L7296" i="4"/>
  <c r="L7299" i="4"/>
  <c r="L7307" i="4"/>
  <c r="L7303" i="4"/>
  <c r="L7297" i="4"/>
  <c r="L7046" i="4"/>
  <c r="L7035" i="4"/>
  <c r="L7023" i="4"/>
  <c r="L7026" i="4"/>
  <c r="L7024" i="4"/>
  <c r="L7040" i="4"/>
  <c r="L6777" i="4"/>
  <c r="L6767" i="4"/>
  <c r="L6760" i="4"/>
  <c r="L7295" i="4"/>
  <c r="L7287" i="4"/>
  <c r="L7301" i="4"/>
  <c r="L7029" i="4"/>
  <c r="L7030" i="4"/>
  <c r="L7044" i="4"/>
  <c r="J7333" i="4"/>
  <c r="J7329" i="4"/>
  <c r="J7325" i="4"/>
  <c r="J7321" i="4"/>
  <c r="J7317" i="4"/>
  <c r="J7313" i="4"/>
  <c r="J7330" i="4"/>
  <c r="J7324" i="4"/>
  <c r="J7319" i="4"/>
  <c r="J7314" i="4"/>
  <c r="J7328" i="4"/>
  <c r="J7322" i="4"/>
  <c r="J7315" i="4"/>
  <c r="J7327" i="4"/>
  <c r="J7318" i="4"/>
  <c r="J7332" i="4"/>
  <c r="J7320" i="4"/>
  <c r="J7331" i="4"/>
  <c r="J7312" i="4"/>
  <c r="J7316" i="4"/>
  <c r="J7311" i="4"/>
  <c r="J7326" i="4"/>
  <c r="J7323" i="4"/>
  <c r="J7334" i="4"/>
  <c r="G6775" i="4"/>
  <c r="J7068" i="4"/>
  <c r="J7064" i="4"/>
  <c r="J7060" i="4"/>
  <c r="J7056" i="4"/>
  <c r="J7052" i="4"/>
  <c r="J7048" i="4"/>
  <c r="J7069" i="4"/>
  <c r="J7063" i="4"/>
  <c r="J7058" i="4"/>
  <c r="J7053" i="4"/>
  <c r="J7047" i="4"/>
  <c r="J7066" i="4"/>
  <c r="J7059" i="4"/>
  <c r="J7051" i="4"/>
  <c r="J7062" i="4"/>
  <c r="J7054" i="4"/>
  <c r="J7061" i="4"/>
  <c r="J7049" i="4"/>
  <c r="J7057" i="4"/>
  <c r="J7070" i="4"/>
  <c r="J7050" i="4"/>
  <c r="J7067" i="4"/>
  <c r="J7065" i="4"/>
  <c r="J7055" i="4"/>
  <c r="G7798" i="4"/>
  <c r="AG7810" i="4"/>
  <c r="G6765" i="4"/>
  <c r="G7046" i="4" l="1"/>
  <c r="G7033" i="4"/>
  <c r="G7290" i="4"/>
  <c r="G7034" i="4"/>
  <c r="G6774" i="4"/>
  <c r="G7037" i="4"/>
  <c r="G6760" i="4"/>
  <c r="G7042" i="4"/>
  <c r="G7039" i="4"/>
  <c r="G6769" i="4"/>
  <c r="G7027" i="4"/>
  <c r="G6764" i="4"/>
  <c r="G7308" i="4"/>
  <c r="G7309" i="4"/>
  <c r="G7024" i="4"/>
  <c r="G7292" i="4"/>
  <c r="G7025" i="4"/>
  <c r="G7043" i="4"/>
  <c r="G7294" i="4"/>
  <c r="G7029" i="4"/>
  <c r="G6762" i="4"/>
  <c r="G7295" i="4"/>
  <c r="G7040" i="4"/>
  <c r="G7035" i="4"/>
  <c r="G7044" i="4"/>
  <c r="G7304" i="4"/>
  <c r="G6777" i="4"/>
  <c r="G7031" i="4"/>
  <c r="G6776" i="4"/>
  <c r="G6763" i="4"/>
  <c r="G7032" i="4"/>
  <c r="G7288" i="4"/>
  <c r="G7289" i="4"/>
  <c r="G7030" i="4"/>
  <c r="G7287" i="4"/>
  <c r="G6780" i="4"/>
  <c r="G7023" i="4"/>
  <c r="G7301" i="4"/>
  <c r="G6767" i="4"/>
  <c r="G7026" i="4"/>
  <c r="G7298" i="4"/>
  <c r="G6778" i="4"/>
  <c r="G7038" i="4"/>
  <c r="G7305" i="4"/>
  <c r="G7306" i="4"/>
  <c r="G7028" i="4"/>
  <c r="G7310" i="4"/>
  <c r="G6771" i="4"/>
  <c r="G7297" i="4"/>
  <c r="G7307" i="4"/>
  <c r="G7296" i="4"/>
  <c r="G6772" i="4"/>
  <c r="G6759" i="4"/>
  <c r="G6773" i="4"/>
  <c r="G7036" i="4"/>
  <c r="G7041" i="4"/>
  <c r="G6768" i="4"/>
  <c r="G6779" i="4"/>
  <c r="G7293" i="4"/>
  <c r="G7291" i="4"/>
  <c r="G6770" i="4"/>
  <c r="G7303" i="4"/>
  <c r="G7299" i="4"/>
  <c r="G7302" i="4"/>
  <c r="G6781" i="4"/>
  <c r="G6761" i="4"/>
  <c r="G6766" i="4"/>
  <c r="G7045" i="4"/>
  <c r="G6782" i="4"/>
  <c r="G7300" i="4"/>
  <c r="L7070" i="4"/>
  <c r="L7066" i="4"/>
  <c r="L7063" i="4"/>
  <c r="L7323" i="4"/>
  <c r="L7312" i="4"/>
  <c r="L7328" i="4"/>
  <c r="L7325" i="4"/>
  <c r="L7065" i="4"/>
  <c r="L7057" i="4"/>
  <c r="L7062" i="4"/>
  <c r="L7047" i="4"/>
  <c r="L7069" i="4"/>
  <c r="L7060" i="4"/>
  <c r="L7326" i="4"/>
  <c r="L7331" i="4"/>
  <c r="L7327" i="4"/>
  <c r="L7314" i="4"/>
  <c r="L7313" i="4"/>
  <c r="L7329" i="4"/>
  <c r="L7067" i="4"/>
  <c r="L7051" i="4"/>
  <c r="L7048" i="4"/>
  <c r="L7315" i="4"/>
  <c r="L7317" i="4"/>
  <c r="L7049" i="4"/>
  <c r="L7053" i="4"/>
  <c r="L7064" i="4"/>
  <c r="L7311" i="4"/>
  <c r="L7320" i="4"/>
  <c r="L7319" i="4"/>
  <c r="L7333" i="4"/>
  <c r="L7050" i="4"/>
  <c r="L7061" i="4"/>
  <c r="L7059" i="4"/>
  <c r="L7058" i="4"/>
  <c r="L7052" i="4"/>
  <c r="L7068" i="4"/>
  <c r="L7334" i="4"/>
  <c r="L7316" i="4"/>
  <c r="L7332" i="4"/>
  <c r="L7322" i="4"/>
  <c r="L7324" i="4"/>
  <c r="L7321" i="4"/>
  <c r="L7055" i="4"/>
  <c r="L7054" i="4"/>
  <c r="L7056" i="4"/>
  <c r="L7318" i="4"/>
  <c r="L7330" i="4"/>
  <c r="J7357" i="4"/>
  <c r="J7353" i="4"/>
  <c r="J7349" i="4"/>
  <c r="J7345" i="4"/>
  <c r="J7341" i="4"/>
  <c r="J7337" i="4"/>
  <c r="J7356" i="4"/>
  <c r="J7351" i="4"/>
  <c r="J7346" i="4"/>
  <c r="J7340" i="4"/>
  <c r="J7335" i="4"/>
  <c r="J7358" i="4"/>
  <c r="J7350" i="4"/>
  <c r="J7343" i="4"/>
  <c r="J7336" i="4"/>
  <c r="J7355" i="4"/>
  <c r="J7347" i="4"/>
  <c r="J7338" i="4"/>
  <c r="J7344" i="4"/>
  <c r="J7348" i="4"/>
  <c r="J7339" i="4"/>
  <c r="J7342" i="4"/>
  <c r="J7354" i="4"/>
  <c r="J7352" i="4"/>
  <c r="G7055" i="4"/>
  <c r="G7054" i="4"/>
  <c r="G7050" i="4"/>
  <c r="G7048" i="4" l="1"/>
  <c r="G7330" i="4"/>
  <c r="G7332" i="4"/>
  <c r="G7052" i="4"/>
  <c r="G7311" i="4"/>
  <c r="G7317" i="4"/>
  <c r="G7067" i="4"/>
  <c r="G7065" i="4"/>
  <c r="G7323" i="4"/>
  <c r="G7324" i="4"/>
  <c r="G7319" i="4"/>
  <c r="G7333" i="4"/>
  <c r="G7316" i="4"/>
  <c r="G7058" i="4"/>
  <c r="G7325" i="4"/>
  <c r="G7318" i="4"/>
  <c r="G7063" i="4"/>
  <c r="G7315" i="4"/>
  <c r="G7064" i="4"/>
  <c r="G7051" i="4"/>
  <c r="G7056" i="4"/>
  <c r="G7334" i="4"/>
  <c r="G7059" i="4"/>
  <c r="G7053" i="4"/>
  <c r="G7328" i="4"/>
  <c r="G7066" i="4"/>
  <c r="G7068" i="4"/>
  <c r="G7061" i="4"/>
  <c r="G7320" i="4"/>
  <c r="G7049" i="4"/>
  <c r="G7312" i="4"/>
  <c r="G7070" i="4"/>
  <c r="G7321" i="4"/>
  <c r="G7322" i="4"/>
  <c r="G7329" i="4"/>
  <c r="G7314" i="4"/>
  <c r="G7331" i="4"/>
  <c r="G7060" i="4"/>
  <c r="G7047" i="4"/>
  <c r="G7057" i="4"/>
  <c r="G7313" i="4"/>
  <c r="G7327" i="4"/>
  <c r="G7326" i="4"/>
  <c r="G7069" i="4"/>
  <c r="G7062" i="4"/>
  <c r="L7339" i="4"/>
  <c r="L7350" i="4"/>
  <c r="L7341" i="4"/>
  <c r="L7352" i="4"/>
  <c r="L7348" i="4"/>
  <c r="L7355" i="4"/>
  <c r="L7358" i="4"/>
  <c r="L7351" i="4"/>
  <c r="L7345" i="4"/>
  <c r="L7344" i="4"/>
  <c r="L7335" i="4"/>
  <c r="L7349" i="4"/>
  <c r="L7354" i="4"/>
  <c r="L7336" i="4"/>
  <c r="L7356" i="4"/>
  <c r="L7342" i="4"/>
  <c r="L7338" i="4"/>
  <c r="L7343" i="4"/>
  <c r="L7340" i="4"/>
  <c r="L7337" i="4"/>
  <c r="L7353" i="4"/>
  <c r="L7347" i="4"/>
  <c r="L7346" i="4"/>
  <c r="L7357" i="4"/>
  <c r="G7338" i="4"/>
  <c r="G7339" i="4" l="1"/>
  <c r="G7353" i="4"/>
  <c r="G7350" i="4"/>
  <c r="G7341" i="4"/>
  <c r="G7346" i="4"/>
  <c r="G7340" i="4"/>
  <c r="G7337" i="4"/>
  <c r="G7343" i="4"/>
  <c r="G7342" i="4"/>
  <c r="G7336" i="4"/>
  <c r="G7349" i="4"/>
  <c r="G7344" i="4"/>
  <c r="G7351" i="4"/>
  <c r="G7355" i="4"/>
  <c r="G7352" i="4"/>
  <c r="G7357" i="4"/>
  <c r="G7347" i="4"/>
  <c r="G7356" i="4"/>
  <c r="G7354" i="4"/>
  <c r="G7335" i="4"/>
  <c r="G7345" i="4"/>
  <c r="G7358" i="4"/>
  <c r="G7348" i="4"/>
  <c r="I13" i="6" l="1"/>
  <c r="M13" i="6"/>
  <c r="I11" i="6"/>
  <c r="M11" i="6"/>
  <c r="I14" i="6"/>
  <c r="M14" i="6"/>
  <c r="M12" i="6"/>
  <c r="I12" i="6"/>
  <c r="I16" i="6" l="1"/>
  <c r="M16" i="6"/>
  <c r="I15" i="6"/>
  <c r="M15" i="6"/>
  <c r="I17" i="6" l="1"/>
  <c r="M17" i="6"/>
  <c r="I18" i="6" l="1"/>
  <c r="M18" i="6"/>
  <c r="I19" i="6" l="1"/>
  <c r="M19" i="6"/>
  <c r="I20" i="6" l="1"/>
  <c r="M20" i="6"/>
  <c r="I21" i="6" l="1"/>
  <c r="M21" i="6"/>
  <c r="I22" i="6" l="1"/>
  <c r="M22" i="6"/>
  <c r="I23" i="6" l="1"/>
  <c r="M23" i="6"/>
  <c r="I24" i="6" l="1"/>
  <c r="M24" i="6"/>
  <c r="I25" i="6" l="1"/>
  <c r="M25" i="6"/>
  <c r="I26" i="6" l="1"/>
  <c r="M26" i="6"/>
  <c r="I27" i="6" l="1"/>
  <c r="M27" i="6"/>
  <c r="I28" i="6" l="1"/>
  <c r="M28" i="6"/>
  <c r="I29" i="6" l="1"/>
  <c r="M29" i="6"/>
  <c r="I30" i="6" l="1"/>
  <c r="M30" i="6"/>
  <c r="I31" i="6" l="1"/>
  <c r="M31" i="6"/>
  <c r="I32" i="6" l="1"/>
  <c r="M32" i="6"/>
  <c r="G34" i="6" l="1"/>
  <c r="I33" i="6"/>
  <c r="M33" i="6"/>
  <c r="G35" i="6" l="1"/>
  <c r="I34" i="6"/>
  <c r="M34" i="6"/>
  <c r="G36" i="6" l="1"/>
  <c r="I35" i="6"/>
  <c r="M35" i="6"/>
  <c r="I36" i="6" l="1"/>
  <c r="M36" i="6"/>
  <c r="E120" i="2" l="1"/>
  <c r="D33" i="2"/>
  <c r="G7813" i="4" l="1"/>
  <c r="G7807" i="4"/>
  <c r="G7812" i="4"/>
  <c r="G7805" i="4"/>
  <c r="G7811" i="4"/>
  <c r="G7816" i="4"/>
  <c r="G7806" i="4"/>
  <c r="G7810" i="4"/>
  <c r="G7815" i="4"/>
  <c r="G7809" i="4"/>
  <c r="G7814" i="4"/>
  <c r="G7808" i="4"/>
  <c r="D120" i="2"/>
  <c r="D122" i="2" s="1"/>
  <c r="G7875" i="4"/>
  <c r="E122" i="2"/>
  <c r="F39" i="6" l="1"/>
  <c r="F40" i="6" s="1"/>
  <c r="D125" i="2"/>
  <c r="G39" i="6" l="1"/>
  <c r="G40" i="6" s="1"/>
  <c r="P5" i="2" l="1"/>
  <c r="B33" i="2" l="1"/>
  <c r="B34" i="2" s="1"/>
  <c r="B35" i="2" l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124" i="2" l="1"/>
</calcChain>
</file>

<file path=xl/sharedStrings.xml><?xml version="1.0" encoding="utf-8"?>
<sst xmlns="http://schemas.openxmlformats.org/spreadsheetml/2006/main" count="300" uniqueCount="114">
  <si>
    <t>QF</t>
  </si>
  <si>
    <t>Start Date</t>
  </si>
  <si>
    <t>CF</t>
  </si>
  <si>
    <t>Partial Displacement</t>
  </si>
  <si>
    <t>Partial Displacement after QF</t>
  </si>
  <si>
    <t>No.</t>
  </si>
  <si>
    <t>Total Partial Displacement</t>
  </si>
  <si>
    <t>QF Name</t>
  </si>
  <si>
    <t>Total Signed MW</t>
  </si>
  <si>
    <t>Total Potential MW</t>
  </si>
  <si>
    <t>QF Queue</t>
  </si>
  <si>
    <t>Capacity Contribution</t>
  </si>
  <si>
    <t>Status</t>
  </si>
  <si>
    <t>Signed</t>
  </si>
  <si>
    <t>Name plate</t>
  </si>
  <si>
    <t>Transmission Bubble</t>
  </si>
  <si>
    <t>QF Queue Date</t>
  </si>
  <si>
    <t>Wyoming Northeast</t>
  </si>
  <si>
    <t>Utah South</t>
  </si>
  <si>
    <t>QF - 177 - WY - Wind</t>
  </si>
  <si>
    <t>Location</t>
  </si>
  <si>
    <t>Type</t>
  </si>
  <si>
    <t>Month</t>
  </si>
  <si>
    <t>Hour</t>
  </si>
  <si>
    <t>Index</t>
  </si>
  <si>
    <t>Clover</t>
  </si>
  <si>
    <t>Utah North</t>
  </si>
  <si>
    <t>Total</t>
  </si>
  <si>
    <t>QF - 180 - WY - Wind</t>
  </si>
  <si>
    <t>QF - 182 - OR - Solar</t>
  </si>
  <si>
    <t>Central Oregon</t>
  </si>
  <si>
    <t>QF - 183 - OR - Solar</t>
  </si>
  <si>
    <t>Verification</t>
  </si>
  <si>
    <t>&lt; -- End of Section</t>
  </si>
  <si>
    <t>OK</t>
  </si>
  <si>
    <t>QF - 194 - WY - Wind</t>
  </si>
  <si>
    <t>QF - 195 - WY - Wind</t>
  </si>
  <si>
    <t>Displacement</t>
  </si>
  <si>
    <t>Nameplate</t>
  </si>
  <si>
    <t xml:space="preserve">Wind </t>
  </si>
  <si>
    <t xml:space="preserve">Gas </t>
  </si>
  <si>
    <t xml:space="preserve">Hydro </t>
  </si>
  <si>
    <t>East</t>
  </si>
  <si>
    <t>West</t>
  </si>
  <si>
    <t>Fixed</t>
  </si>
  <si>
    <t>Tracking</t>
  </si>
  <si>
    <t>QF - 223 - WY - Solar</t>
  </si>
  <si>
    <t>QF - 224 - OR - Solar</t>
  </si>
  <si>
    <t>MWh</t>
  </si>
  <si>
    <t>Degradation Rate</t>
  </si>
  <si>
    <t>Degradation Method</t>
  </si>
  <si>
    <t>Year</t>
  </si>
  <si>
    <t>Row</t>
  </si>
  <si>
    <t>Nameplate Adjusted for Degradation (July)</t>
  </si>
  <si>
    <t>COD (First Month)</t>
  </si>
  <si>
    <t>Days</t>
  </si>
  <si>
    <t>Check Total</t>
  </si>
  <si>
    <t>OK Check Total</t>
  </si>
  <si>
    <t>Partial Displacement Adjusted for Degradation (July)</t>
  </si>
  <si>
    <t>Method</t>
  </si>
  <si>
    <t>Degradation</t>
  </si>
  <si>
    <t>Capacity Contritution</t>
  </si>
  <si>
    <t>Signed Resources</t>
  </si>
  <si>
    <t>QF being Priced</t>
  </si>
  <si>
    <t>FOT</t>
  </si>
  <si>
    <t>Potential</t>
  </si>
  <si>
    <t>Base Case</t>
  </si>
  <si>
    <t>Signed &amp; Potential QFs</t>
  </si>
  <si>
    <t>Adjusted For Solar Degradation</t>
  </si>
  <si>
    <t xml:space="preserve">Base Case </t>
  </si>
  <si>
    <t>Avoided Cost Case</t>
  </si>
  <si>
    <t>New QF</t>
  </si>
  <si>
    <t>AC Case</t>
  </si>
  <si>
    <t>Cummulative</t>
  </si>
  <si>
    <t>2015 IRP</t>
  </si>
  <si>
    <t>CCCT MW</t>
  </si>
  <si>
    <t>Partial Displacement Adjusted for Solar Degradation</t>
  </si>
  <si>
    <t>CCCT</t>
  </si>
  <si>
    <t>MW Capacity (July)</t>
  </si>
  <si>
    <t>Hourly Generation (aMW)</t>
  </si>
  <si>
    <t>Monthly Capacity adjusted for Degradation (MW)</t>
  </si>
  <si>
    <t>Nameplate Adjusted for Degradation (July MW)</t>
  </si>
  <si>
    <t>Partial Displacement Adjusted for Degradation (July MW)</t>
  </si>
  <si>
    <t>CCCT Partial Displacement in 2030</t>
  </si>
  <si>
    <t xml:space="preserve">    Before Solar Degradation</t>
  </si>
  <si>
    <t xml:space="preserve">    After Solar Degradation</t>
  </si>
  <si>
    <t>Contract Term</t>
  </si>
  <si>
    <t>QF - 101 - OR - Geoth</t>
  </si>
  <si>
    <t>First Year</t>
  </si>
  <si>
    <t>Count Adder</t>
  </si>
  <si>
    <t>MWh Adder</t>
  </si>
  <si>
    <t>QF - 241 - OR - Solar</t>
  </si>
  <si>
    <t>QF - 242 - OR - Solar</t>
  </si>
  <si>
    <t>Trona</t>
  </si>
  <si>
    <t>QF - 243 - WY - Wind</t>
  </si>
  <si>
    <t>Pavant Solar III</t>
  </si>
  <si>
    <t>Sweetwater Solar</t>
  </si>
  <si>
    <t>Prior Year</t>
  </si>
  <si>
    <t>QF - 245 - WY - Wind</t>
  </si>
  <si>
    <t>QF - 246 - WY - Wind</t>
  </si>
  <si>
    <t>QF - 247 - WY - Wind</t>
  </si>
  <si>
    <t>QF - 248 - UT - Solar</t>
  </si>
  <si>
    <t>QF - 249 - OR - Solar</t>
  </si>
  <si>
    <t>QF - 250 - OR - Wind</t>
  </si>
  <si>
    <t>Avoided Cost Resource</t>
  </si>
  <si>
    <t>Walla Walla</t>
  </si>
  <si>
    <t>QF - 251 - UT - Solar</t>
  </si>
  <si>
    <t>QF - 252 - UT - Solar</t>
  </si>
  <si>
    <t>QF - 253 - UT - Solar</t>
  </si>
  <si>
    <t>PP-GC</t>
  </si>
  <si>
    <t>QF - 254 - OR - Solar</t>
  </si>
  <si>
    <t>Utah 2015.Q4</t>
  </si>
  <si>
    <t>Active</t>
  </si>
  <si>
    <t>Oregon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</si>
</sst>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[Red]_(* \(#,##0\);_(* &quot;-&quot;_);_(@_)"/>
    <numFmt numFmtId="165" formatCode="0.0"/>
    <numFmt numFmtId="166" formatCode="#,##0.0_);\(#,##0.0\)"/>
    <numFmt numFmtId="167" formatCode="yyyy\ mm\ dd"/>
    <numFmt numFmtId="168" formatCode="0.0%"/>
    <numFmt numFmtId="169" formatCode="&quot;$&quot;###0;[Red]\(&quot;$&quot;###0\)"/>
    <numFmt numFmtId="170" formatCode="yyyy/mm/dd:hh:mm:ssAM/PM"/>
    <numFmt numFmtId="171" formatCode="#,##0.0_);[Red]\(#,##0.0\)"/>
    <numFmt numFmtId="172" formatCode="_(* #,##0.0_);[Red]_(* \(#,##0.0\);_(* &quot;-&quot;_);_(@_)"/>
    <numFmt numFmtId="173" formatCode="_(* #,##0_);_(* \(#,##0\);_(* &quot;-&quot;??_);_(@_)"/>
    <numFmt numFmtId="174" formatCode="yyyy\ mmm\ \ \ \-\ \ hh:"/>
    <numFmt numFmtId="175" formatCode="yyyy\ mmm"/>
    <numFmt numFmtId="176" formatCode="_(* #,##0.0000_);_(* \(#,##0.0000\);_(* &quot;-&quot;??_);_(@_)"/>
    <numFmt numFmtId="177" formatCode="_(* #,##0.0_);_(* \(#,##0.0\);_(* &quot;-&quot;??_);_(@_)"/>
    <numFmt numFmtId="178" formatCode="_(* #,##0.0000_);[Red]_(* \(#,##0.0000\);_(* &quot;-&quot;_);_(@_)"/>
    <numFmt numFmtId="179" formatCode="_(* #,##0.00%_);[Red]_(* \(#,##0.00%\);_(* &quot;-&quot;_);_(@_)"/>
    <numFmt numFmtId="180" formatCode="yyyy\ mm"/>
    <numFmt numFmtId="181" formatCode="_(* #,##0.0_);_(* \(#,##0.0\);_(* &quot;-&quot;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Calibri"/>
      <family val="2"/>
      <scheme val="minor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sz val="8"/>
      <name val="Helv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3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46"/>
      </patternFill>
    </fill>
    <fill>
      <patternFill patternType="solid">
        <fgColor indexed="36"/>
      </patternFill>
    </fill>
    <fill>
      <patternFill patternType="solid">
        <fgColor indexed="27"/>
      </patternFill>
    </fill>
    <fill>
      <patternFill patternType="solid">
        <fgColor indexed="49"/>
      </patternFill>
    </fill>
    <fill>
      <patternFill patternType="solid">
        <fgColor indexed="47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164" fontId="0" fillId="0" borderId="0"/>
    <xf numFmtId="164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4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4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4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3" borderId="0" applyNumberFormat="0" applyBorder="0" applyAlignment="0" applyProtection="0"/>
    <xf numFmtId="0" fontId="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4" fillId="15" borderId="0" applyNumberFormat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164" fontId="2" fillId="0" borderId="0"/>
    <xf numFmtId="164" fontId="6" fillId="0" borderId="0"/>
    <xf numFmtId="0" fontId="1" fillId="0" borderId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1" fillId="0" borderId="0" applyFont="0" applyFill="0" applyBorder="0" applyProtection="0">
      <alignment horizontal="right"/>
    </xf>
    <xf numFmtId="165" fontId="12" fillId="0" borderId="0" applyNumberFormat="0" applyFill="0" applyBorder="0" applyAlignment="0" applyProtection="0"/>
    <xf numFmtId="0" fontId="13" fillId="0" borderId="16" applyNumberFormat="0" applyBorder="0" applyAlignment="0"/>
    <xf numFmtId="12" fontId="14" fillId="16" borderId="17">
      <alignment horizontal="left"/>
    </xf>
    <xf numFmtId="37" fontId="13" fillId="17" borderId="0" applyNumberFormat="0" applyBorder="0" applyAlignment="0" applyProtection="0"/>
    <xf numFmtId="37" fontId="13" fillId="0" borderId="0"/>
    <xf numFmtId="3" fontId="15" fillId="18" borderId="18" applyProtection="0"/>
    <xf numFmtId="9" fontId="1" fillId="0" borderId="0" applyFont="0" applyFill="0" applyBorder="0" applyAlignment="0" applyProtection="0"/>
    <xf numFmtId="41" fontId="2" fillId="0" borderId="0"/>
    <xf numFmtId="43" fontId="2" fillId="0" borderId="0" applyFont="0" applyFill="0" applyBorder="0" applyAlignment="0" applyProtection="0"/>
    <xf numFmtId="0" fontId="1" fillId="0" borderId="0"/>
  </cellStyleXfs>
  <cellXfs count="211">
    <xf numFmtId="164" fontId="0" fillId="0" borderId="0" xfId="0"/>
    <xf numFmtId="0" fontId="8" fillId="0" borderId="7" xfId="5" applyFont="1" applyFill="1" applyBorder="1" applyAlignment="1">
      <alignment horizontal="centerContinuous"/>
    </xf>
    <xf numFmtId="0" fontId="8" fillId="0" borderId="12" xfId="5" applyFont="1" applyFill="1" applyBorder="1" applyAlignment="1">
      <alignment horizontal="centerContinuous"/>
    </xf>
    <xf numFmtId="164" fontId="9" fillId="0" borderId="6" xfId="1" applyFont="1" applyFill="1" applyBorder="1" applyAlignment="1">
      <alignment horizontal="centerContinuous"/>
    </xf>
    <xf numFmtId="0" fontId="9" fillId="0" borderId="11" xfId="1" applyNumberFormat="1" applyFont="1" applyFill="1" applyBorder="1" applyAlignment="1">
      <alignment horizontal="left"/>
    </xf>
    <xf numFmtId="43" fontId="9" fillId="0" borderId="5" xfId="2" applyFont="1" applyFill="1" applyBorder="1"/>
    <xf numFmtId="168" fontId="9" fillId="0" borderId="4" xfId="3" applyNumberFormat="1" applyFont="1" applyFill="1" applyBorder="1"/>
    <xf numFmtId="167" fontId="9" fillId="0" borderId="4" xfId="1" applyNumberFormat="1" applyFont="1" applyFill="1" applyBorder="1"/>
    <xf numFmtId="0" fontId="9" fillId="0" borderId="9" xfId="1" applyNumberFormat="1" applyFont="1" applyFill="1" applyBorder="1" applyAlignment="1">
      <alignment horizontal="center"/>
    </xf>
    <xf numFmtId="168" fontId="9" fillId="0" borderId="3" xfId="3" applyNumberFormat="1" applyFont="1" applyFill="1" applyBorder="1" applyAlignment="1">
      <alignment horizontal="center"/>
    </xf>
    <xf numFmtId="167" fontId="9" fillId="0" borderId="3" xfId="2" applyNumberFormat="1" applyFont="1" applyFill="1" applyBorder="1" applyAlignment="1">
      <alignment horizontal="center"/>
    </xf>
    <xf numFmtId="0" fontId="9" fillId="0" borderId="8" xfId="1" applyNumberFormat="1" applyFont="1" applyFill="1" applyBorder="1" applyAlignment="1">
      <alignment horizontal="center"/>
    </xf>
    <xf numFmtId="43" fontId="9" fillId="0" borderId="2" xfId="2" applyFont="1" applyFill="1" applyBorder="1"/>
    <xf numFmtId="168" fontId="9" fillId="0" borderId="1" xfId="3" applyNumberFormat="1" applyFont="1" applyFill="1" applyBorder="1" applyAlignment="1">
      <alignment horizontal="center"/>
    </xf>
    <xf numFmtId="167" fontId="9" fillId="0" borderId="1" xfId="2" applyNumberFormat="1" applyFont="1" applyFill="1" applyBorder="1" applyAlignment="1">
      <alignment horizontal="center"/>
    </xf>
    <xf numFmtId="43" fontId="9" fillId="0" borderId="10" xfId="2" applyFont="1" applyFill="1" applyBorder="1" applyAlignment="1">
      <alignment horizontal="centerContinuous"/>
    </xf>
    <xf numFmtId="0" fontId="9" fillId="0" borderId="10" xfId="1" applyNumberFormat="1" applyFont="1" applyFill="1" applyBorder="1" applyAlignment="1">
      <alignment horizontal="center"/>
    </xf>
    <xf numFmtId="167" fontId="9" fillId="0" borderId="6" xfId="2" applyNumberFormat="1" applyFont="1" applyFill="1" applyBorder="1" applyAlignment="1">
      <alignment horizontal="center"/>
    </xf>
    <xf numFmtId="0" fontId="9" fillId="0" borderId="0" xfId="2" applyNumberFormat="1" applyFont="1" applyFill="1" applyBorder="1" applyAlignment="1">
      <alignment horizontal="center"/>
    </xf>
    <xf numFmtId="43" fontId="9" fillId="0" borderId="0" xfId="2" applyFont="1" applyFill="1" applyBorder="1"/>
    <xf numFmtId="166" fontId="9" fillId="0" borderId="0" xfId="2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center"/>
    </xf>
    <xf numFmtId="167" fontId="9" fillId="0" borderId="0" xfId="2" applyNumberFormat="1" applyFont="1" applyFill="1" applyBorder="1" applyAlignment="1">
      <alignment horizontal="center"/>
    </xf>
    <xf numFmtId="43" fontId="9" fillId="0" borderId="8" xfId="2" applyFont="1" applyFill="1" applyBorder="1"/>
    <xf numFmtId="168" fontId="9" fillId="0" borderId="8" xfId="3" applyNumberFormat="1" applyFont="1" applyFill="1" applyBorder="1" applyAlignment="1">
      <alignment horizontal="center"/>
    </xf>
    <xf numFmtId="164" fontId="9" fillId="0" borderId="0" xfId="1" applyFont="1" applyFill="1"/>
    <xf numFmtId="165" fontId="8" fillId="0" borderId="0" xfId="2" applyNumberFormat="1" applyFont="1" applyFill="1" applyAlignment="1">
      <alignment horizontal="center"/>
    </xf>
    <xf numFmtId="164" fontId="9" fillId="0" borderId="7" xfId="1" applyFont="1" applyFill="1" applyBorder="1"/>
    <xf numFmtId="166" fontId="9" fillId="0" borderId="12" xfId="2" applyNumberFormat="1" applyFont="1" applyFill="1" applyBorder="1" applyAlignment="1">
      <alignment horizontal="center"/>
    </xf>
    <xf numFmtId="164" fontId="9" fillId="0" borderId="12" xfId="1" applyFont="1" applyFill="1" applyBorder="1"/>
    <xf numFmtId="164" fontId="9" fillId="0" borderId="6" xfId="1" applyFont="1" applyFill="1" applyBorder="1"/>
    <xf numFmtId="164" fontId="9" fillId="0" borderId="0" xfId="1" applyFont="1" applyFill="1" applyBorder="1"/>
    <xf numFmtId="43" fontId="9" fillId="0" borderId="9" xfId="2" applyFont="1" applyFill="1" applyBorder="1"/>
    <xf numFmtId="0" fontId="8" fillId="0" borderId="8" xfId="1" applyNumberFormat="1" applyFont="1" applyFill="1" applyBorder="1" applyAlignment="1">
      <alignment horizontal="centerContinuous" wrapText="1"/>
    </xf>
    <xf numFmtId="164" fontId="8" fillId="0" borderId="9" xfId="1" applyFont="1" applyFill="1" applyBorder="1" applyAlignment="1">
      <alignment horizontal="centerContinuous" wrapText="1"/>
    </xf>
    <xf numFmtId="164" fontId="8" fillId="0" borderId="8" xfId="1" applyFont="1" applyFill="1" applyBorder="1" applyAlignment="1">
      <alignment horizontal="centerContinuous" wrapText="1"/>
    </xf>
    <xf numFmtId="2" fontId="9" fillId="0" borderId="9" xfId="1" applyNumberFormat="1" applyFont="1" applyFill="1" applyBorder="1" applyAlignment="1">
      <alignment horizontal="center"/>
    </xf>
    <xf numFmtId="2" fontId="9" fillId="0" borderId="8" xfId="1" applyNumberFormat="1" applyFont="1" applyFill="1" applyBorder="1" applyAlignment="1">
      <alignment horizontal="center"/>
    </xf>
    <xf numFmtId="2" fontId="9" fillId="0" borderId="10" xfId="2" applyNumberFormat="1" applyFont="1" applyFill="1" applyBorder="1" applyAlignment="1">
      <alignment horizontal="center"/>
    </xf>
    <xf numFmtId="2" fontId="9" fillId="0" borderId="0" xfId="2" applyNumberFormat="1" applyFont="1" applyFill="1" applyBorder="1" applyAlignment="1">
      <alignment horizontal="center"/>
    </xf>
    <xf numFmtId="2" fontId="9" fillId="0" borderId="11" xfId="1" applyNumberFormat="1" applyFont="1" applyFill="1" applyBorder="1" applyAlignment="1">
      <alignment horizontal="left"/>
    </xf>
    <xf numFmtId="2" fontId="9" fillId="0" borderId="8" xfId="2" applyNumberFormat="1" applyFont="1" applyFill="1" applyBorder="1" applyAlignment="1">
      <alignment horizontal="center"/>
    </xf>
    <xf numFmtId="2" fontId="8" fillId="0" borderId="0" xfId="2" applyNumberFormat="1" applyFont="1" applyFill="1" applyAlignment="1">
      <alignment horizontal="center"/>
    </xf>
    <xf numFmtId="2" fontId="8" fillId="0" borderId="12" xfId="2" applyNumberFormat="1" applyFont="1" applyFill="1" applyBorder="1" applyAlignment="1">
      <alignment horizontal="center"/>
    </xf>
    <xf numFmtId="2" fontId="8" fillId="0" borderId="0" xfId="2" applyNumberFormat="1" applyFont="1" applyFill="1" applyBorder="1" applyAlignment="1">
      <alignment horizontal="center"/>
    </xf>
    <xf numFmtId="0" fontId="9" fillId="0" borderId="4" xfId="1" applyNumberFormat="1" applyFont="1" applyFill="1" applyBorder="1" applyAlignment="1">
      <alignment horizontal="left"/>
    </xf>
    <xf numFmtId="167" fontId="9" fillId="0" borderId="9" xfId="2" applyNumberFormat="1" applyFont="1" applyFill="1" applyBorder="1" applyAlignment="1">
      <alignment horizontal="center"/>
    </xf>
    <xf numFmtId="0" fontId="9" fillId="0" borderId="7" xfId="1" applyNumberFormat="1" applyFont="1" applyFill="1" applyBorder="1" applyAlignment="1">
      <alignment horizontal="center"/>
    </xf>
    <xf numFmtId="43" fontId="9" fillId="0" borderId="10" xfId="2" applyFont="1" applyFill="1" applyBorder="1"/>
    <xf numFmtId="2" fontId="9" fillId="0" borderId="10" xfId="1" applyNumberFormat="1" applyFont="1" applyFill="1" applyBorder="1" applyAlignment="1">
      <alignment horizontal="center"/>
    </xf>
    <xf numFmtId="43" fontId="9" fillId="0" borderId="19" xfId="2" applyFont="1" applyFill="1" applyBorder="1"/>
    <xf numFmtId="164" fontId="0" fillId="0" borderId="0" xfId="0" applyFont="1"/>
    <xf numFmtId="170" fontId="17" fillId="0" borderId="0" xfId="40" applyNumberFormat="1" applyFont="1" applyFill="1" applyBorder="1" applyAlignment="1">
      <alignment horizontal="right"/>
    </xf>
    <xf numFmtId="167" fontId="17" fillId="0" borderId="9" xfId="2" applyNumberFormat="1" applyFont="1" applyFill="1" applyBorder="1" applyAlignment="1">
      <alignment horizontal="center"/>
    </xf>
    <xf numFmtId="164" fontId="0" fillId="0" borderId="0" xfId="0" applyFont="1" applyAlignment="1">
      <alignment horizontal="center"/>
    </xf>
    <xf numFmtId="164" fontId="0" fillId="0" borderId="0" xfId="0" applyFont="1" applyFill="1"/>
    <xf numFmtId="164" fontId="10" fillId="0" borderId="10" xfId="1" applyFont="1" applyFill="1" applyBorder="1" applyAlignment="1">
      <alignment horizontal="centerContinuous"/>
    </xf>
    <xf numFmtId="168" fontId="9" fillId="0" borderId="10" xfId="3" applyNumberFormat="1" applyFont="1" applyFill="1" applyBorder="1"/>
    <xf numFmtId="168" fontId="9" fillId="0" borderId="6" xfId="2" applyNumberFormat="1" applyFont="1" applyFill="1" applyBorder="1" applyAlignment="1">
      <alignment horizontal="center"/>
    </xf>
    <xf numFmtId="168" fontId="9" fillId="0" borderId="12" xfId="1" applyNumberFormat="1" applyFont="1" applyFill="1" applyBorder="1" applyAlignment="1">
      <alignment horizontal="center"/>
    </xf>
    <xf numFmtId="168" fontId="9" fillId="0" borderId="0" xfId="1" applyNumberFormat="1" applyFont="1" applyFill="1" applyBorder="1" applyAlignment="1">
      <alignment horizontal="center"/>
    </xf>
    <xf numFmtId="43" fontId="19" fillId="0" borderId="9" xfId="2" applyFont="1" applyFill="1" applyBorder="1"/>
    <xf numFmtId="168" fontId="9" fillId="0" borderId="6" xfId="3" applyNumberFormat="1" applyFont="1" applyFill="1" applyBorder="1" applyAlignment="1">
      <alignment horizontal="center"/>
    </xf>
    <xf numFmtId="174" fontId="17" fillId="0" borderId="0" xfId="40" applyNumberFormat="1" applyFont="1" applyFill="1" applyBorder="1" applyAlignment="1">
      <alignment horizontal="center"/>
    </xf>
    <xf numFmtId="177" fontId="0" fillId="0" borderId="0" xfId="31" applyNumberFormat="1" applyFont="1" applyFill="1"/>
    <xf numFmtId="10" fontId="9" fillId="0" borderId="3" xfId="30" applyNumberFormat="1" applyFont="1" applyFill="1" applyBorder="1" applyAlignment="1">
      <alignment horizontal="center"/>
    </xf>
    <xf numFmtId="164" fontId="8" fillId="0" borderId="10" xfId="1" applyFont="1" applyFill="1" applyBorder="1" applyAlignment="1">
      <alignment horizontal="centerContinuous" wrapText="1"/>
    </xf>
    <xf numFmtId="10" fontId="9" fillId="0" borderId="9" xfId="30" applyNumberFormat="1" applyFont="1" applyFill="1" applyBorder="1" applyAlignment="1">
      <alignment horizontal="center"/>
    </xf>
    <xf numFmtId="164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2" fontId="0" fillId="0" borderId="0" xfId="0" applyNumberFormat="1"/>
    <xf numFmtId="180" fontId="0" fillId="0" borderId="0" xfId="0" applyNumberFormat="1"/>
    <xf numFmtId="180" fontId="20" fillId="0" borderId="0" xfId="0" applyNumberFormat="1" applyFont="1"/>
    <xf numFmtId="164" fontId="18" fillId="0" borderId="9" xfId="0" applyNumberFormat="1" applyFont="1" applyFill="1" applyBorder="1" applyAlignment="1">
      <alignment horizontal="center"/>
    </xf>
    <xf numFmtId="171" fontId="0" fillId="0" borderId="9" xfId="0" applyNumberFormat="1" applyFont="1" applyFill="1" applyBorder="1" applyAlignment="1">
      <alignment horizontal="center"/>
    </xf>
    <xf numFmtId="167" fontId="21" fillId="0" borderId="9" xfId="2" applyNumberFormat="1" applyFont="1" applyFill="1" applyBorder="1" applyAlignment="1">
      <alignment horizontal="center"/>
    </xf>
    <xf numFmtId="164" fontId="0" fillId="0" borderId="9" xfId="0" applyNumberFormat="1" applyFont="1" applyFill="1" applyBorder="1" applyAlignment="1">
      <alignment horizontal="center" wrapText="1"/>
    </xf>
    <xf numFmtId="167" fontId="9" fillId="0" borderId="10" xfId="2" applyNumberFormat="1" applyFont="1" applyFill="1" applyBorder="1" applyAlignment="1">
      <alignment horizontal="center"/>
    </xf>
    <xf numFmtId="168" fontId="0" fillId="0" borderId="9" xfId="30" applyNumberFormat="1" applyFont="1" applyFill="1" applyBorder="1" applyAlignment="1">
      <alignment horizontal="center"/>
    </xf>
    <xf numFmtId="179" fontId="0" fillId="0" borderId="9" xfId="0" applyNumberFormat="1" applyBorder="1" applyAlignment="1">
      <alignment horizontal="center"/>
    </xf>
    <xf numFmtId="179" fontId="0" fillId="0" borderId="8" xfId="0" applyNumberFormat="1" applyBorder="1" applyAlignment="1">
      <alignment horizontal="center"/>
    </xf>
    <xf numFmtId="164" fontId="0" fillId="0" borderId="13" xfId="0" applyBorder="1" applyAlignment="1">
      <alignment horizontal="centerContinuous"/>
    </xf>
    <xf numFmtId="164" fontId="0" fillId="0" borderId="15" xfId="0" applyBorder="1" applyAlignment="1">
      <alignment horizontal="centerContinuous"/>
    </xf>
    <xf numFmtId="164" fontId="0" fillId="0" borderId="21" xfId="0" applyBorder="1"/>
    <xf numFmtId="164" fontId="0" fillId="0" borderId="11" xfId="0" applyNumberFormat="1" applyFont="1" applyBorder="1"/>
    <xf numFmtId="164" fontId="0" fillId="0" borderId="9" xfId="0" applyNumberFormat="1" applyFont="1" applyBorder="1"/>
    <xf numFmtId="164" fontId="0" fillId="0" borderId="8" xfId="0" applyNumberFormat="1" applyFont="1" applyBorder="1"/>
    <xf numFmtId="164" fontId="0" fillId="0" borderId="11" xfId="0" applyBorder="1"/>
    <xf numFmtId="164" fontId="0" fillId="0" borderId="9" xfId="0" applyBorder="1"/>
    <xf numFmtId="164" fontId="0" fillId="0" borderId="8" xfId="0" applyBorder="1"/>
    <xf numFmtId="172" fontId="0" fillId="0" borderId="9" xfId="0" applyNumberFormat="1" applyBorder="1"/>
    <xf numFmtId="164" fontId="16" fillId="0" borderId="0" xfId="0" applyFont="1" applyAlignment="1">
      <alignment horizontal="centerContinuous"/>
    </xf>
    <xf numFmtId="164" fontId="18" fillId="0" borderId="0" xfId="0" applyFont="1" applyAlignment="1">
      <alignment horizontal="center"/>
    </xf>
    <xf numFmtId="164" fontId="8" fillId="0" borderId="11" xfId="1" applyFont="1" applyFill="1" applyBorder="1" applyAlignment="1">
      <alignment horizontal="center"/>
    </xf>
    <xf numFmtId="164" fontId="8" fillId="0" borderId="4" xfId="1" applyFont="1" applyFill="1" applyBorder="1" applyAlignment="1">
      <alignment horizontal="centerContinuous"/>
    </xf>
    <xf numFmtId="164" fontId="8" fillId="0" borderId="20" xfId="1" applyFont="1" applyFill="1" applyBorder="1" applyAlignment="1">
      <alignment horizontal="centerContinuous"/>
    </xf>
    <xf numFmtId="164" fontId="8" fillId="0" borderId="11" xfId="1" applyFont="1" applyFill="1" applyBorder="1" applyAlignment="1">
      <alignment horizontal="centerContinuous"/>
    </xf>
    <xf numFmtId="164" fontId="8" fillId="0" borderId="5" xfId="1" applyFont="1" applyFill="1" applyBorder="1" applyAlignment="1">
      <alignment horizontal="centerContinuous"/>
    </xf>
    <xf numFmtId="164" fontId="8" fillId="0" borderId="9" xfId="1" applyFont="1" applyFill="1" applyBorder="1" applyAlignment="1">
      <alignment horizontal="center"/>
    </xf>
    <xf numFmtId="164" fontId="8" fillId="0" borderId="8" xfId="1" applyFont="1" applyFill="1" applyBorder="1" applyAlignment="1">
      <alignment horizontal="centerContinuous"/>
    </xf>
    <xf numFmtId="164" fontId="0" fillId="0" borderId="8" xfId="0" applyFont="1" applyFill="1" applyBorder="1" applyAlignment="1">
      <alignment horizontal="center"/>
    </xf>
    <xf numFmtId="164" fontId="8" fillId="0" borderId="6" xfId="1" applyFont="1" applyFill="1" applyBorder="1" applyAlignment="1">
      <alignment horizontal="center"/>
    </xf>
    <xf numFmtId="164" fontId="8" fillId="0" borderId="10" xfId="1" applyFont="1" applyFill="1" applyBorder="1" applyAlignment="1">
      <alignment horizontal="center"/>
    </xf>
    <xf numFmtId="164" fontId="8" fillId="0" borderId="7" xfId="1" applyFont="1" applyFill="1" applyBorder="1" applyAlignment="1">
      <alignment horizontal="center"/>
    </xf>
    <xf numFmtId="164" fontId="8" fillId="0" borderId="8" xfId="1" applyFont="1" applyFill="1" applyBorder="1" applyAlignment="1">
      <alignment horizontal="center"/>
    </xf>
    <xf numFmtId="164" fontId="8" fillId="0" borderId="1" xfId="1" applyFont="1" applyFill="1" applyBorder="1" applyAlignment="1">
      <alignment horizontal="center"/>
    </xf>
    <xf numFmtId="0" fontId="9" fillId="0" borderId="5" xfId="1" applyNumberFormat="1" applyFont="1" applyFill="1" applyBorder="1" applyAlignment="1">
      <alignment horizontal="center"/>
    </xf>
    <xf numFmtId="181" fontId="9" fillId="0" borderId="11" xfId="2" applyNumberFormat="1" applyFont="1" applyFill="1" applyBorder="1"/>
    <xf numFmtId="177" fontId="9" fillId="0" borderId="5" xfId="2" applyNumberFormat="1" applyFont="1" applyFill="1" applyBorder="1"/>
    <xf numFmtId="181" fontId="9" fillId="0" borderId="5" xfId="2" applyNumberFormat="1" applyFont="1" applyFill="1" applyBorder="1"/>
    <xf numFmtId="0" fontId="9" fillId="0" borderId="22" xfId="1" applyNumberFormat="1" applyFont="1" applyFill="1" applyBorder="1" applyAlignment="1">
      <alignment horizontal="center"/>
    </xf>
    <xf numFmtId="181" fontId="9" fillId="0" borderId="9" xfId="2" applyNumberFormat="1" applyFont="1" applyFill="1" applyBorder="1"/>
    <xf numFmtId="177" fontId="9" fillId="0" borderId="22" xfId="2" applyNumberFormat="1" applyFont="1" applyFill="1" applyBorder="1"/>
    <xf numFmtId="181" fontId="9" fillId="0" borderId="22" xfId="2" applyNumberFormat="1" applyFont="1" applyFill="1" applyBorder="1"/>
    <xf numFmtId="0" fontId="9" fillId="0" borderId="2" xfId="1" applyNumberFormat="1" applyFont="1" applyFill="1" applyBorder="1" applyAlignment="1">
      <alignment horizontal="center"/>
    </xf>
    <xf numFmtId="181" fontId="9" fillId="0" borderId="8" xfId="2" applyNumberFormat="1" applyFont="1" applyFill="1" applyBorder="1"/>
    <xf numFmtId="177" fontId="9" fillId="0" borderId="2" xfId="2" applyNumberFormat="1" applyFont="1" applyFill="1" applyBorder="1"/>
    <xf numFmtId="181" fontId="9" fillId="0" borderId="2" xfId="2" applyNumberFormat="1" applyFont="1" applyFill="1" applyBorder="1"/>
    <xf numFmtId="43" fontId="9" fillId="0" borderId="8" xfId="2" applyNumberFormat="1" applyFont="1" applyFill="1" applyBorder="1"/>
    <xf numFmtId="43" fontId="9" fillId="0" borderId="10" xfId="2" applyNumberFormat="1" applyFont="1" applyFill="1" applyBorder="1"/>
    <xf numFmtId="164" fontId="8" fillId="0" borderId="1" xfId="1" applyFont="1" applyFill="1" applyBorder="1" applyAlignment="1">
      <alignment horizontal="centerContinuous"/>
    </xf>
    <xf numFmtId="177" fontId="17" fillId="0" borderId="0" xfId="31" applyNumberFormat="1" applyFont="1" applyFill="1" applyBorder="1" applyAlignment="1">
      <alignment horizontal="right"/>
    </xf>
    <xf numFmtId="164" fontId="5" fillId="0" borderId="15" xfId="0" applyFont="1" applyBorder="1" applyAlignment="1">
      <alignment horizontal="center"/>
    </xf>
    <xf numFmtId="164" fontId="5" fillId="0" borderId="23" xfId="0" applyFont="1" applyBorder="1" applyAlignment="1">
      <alignment horizontal="center"/>
    </xf>
    <xf numFmtId="0" fontId="17" fillId="0" borderId="9" xfId="2" applyNumberFormat="1" applyFont="1" applyFill="1" applyBorder="1" applyAlignment="1">
      <alignment horizontal="center"/>
    </xf>
    <xf numFmtId="164" fontId="1" fillId="0" borderId="0" xfId="0" applyFont="1"/>
    <xf numFmtId="0" fontId="8" fillId="0" borderId="9" xfId="1" applyNumberFormat="1" applyFont="1" applyFill="1" applyBorder="1" applyAlignment="1">
      <alignment horizontal="center"/>
    </xf>
    <xf numFmtId="43" fontId="8" fillId="0" borderId="9" xfId="2" applyFont="1" applyFill="1" applyBorder="1"/>
    <xf numFmtId="2" fontId="8" fillId="0" borderId="9" xfId="1" applyNumberFormat="1" applyFont="1" applyFill="1" applyBorder="1" applyAlignment="1">
      <alignment horizontal="center"/>
    </xf>
    <xf numFmtId="168" fontId="8" fillId="0" borderId="3" xfId="3" applyNumberFormat="1" applyFont="1" applyFill="1" applyBorder="1" applyAlignment="1">
      <alignment horizontal="center"/>
    </xf>
    <xf numFmtId="168" fontId="8" fillId="0" borderId="9" xfId="30" applyNumberFormat="1" applyFont="1" applyFill="1" applyBorder="1" applyAlignment="1">
      <alignment horizontal="center"/>
    </xf>
    <xf numFmtId="167" fontId="8" fillId="0" borderId="3" xfId="2" applyNumberFormat="1" applyFont="1" applyFill="1" applyBorder="1" applyAlignment="1">
      <alignment horizontal="center"/>
    </xf>
    <xf numFmtId="164" fontId="8" fillId="0" borderId="0" xfId="0" applyFont="1" applyFill="1"/>
    <xf numFmtId="164" fontId="8" fillId="0" borderId="9" xfId="0" applyFont="1" applyFill="1" applyBorder="1"/>
    <xf numFmtId="43" fontId="8" fillId="0" borderId="9" xfId="31" applyFont="1" applyFill="1" applyBorder="1"/>
    <xf numFmtId="10" fontId="8" fillId="0" borderId="3" xfId="30" applyNumberFormat="1" applyFont="1" applyFill="1" applyBorder="1" applyAlignment="1">
      <alignment horizontal="center"/>
    </xf>
    <xf numFmtId="43" fontId="8" fillId="0" borderId="9" xfId="31" applyFont="1" applyFill="1" applyBorder="1" applyAlignment="1">
      <alignment horizontal="center"/>
    </xf>
    <xf numFmtId="164" fontId="9" fillId="0" borderId="0" xfId="0" applyFont="1" applyFill="1"/>
    <xf numFmtId="168" fontId="9" fillId="0" borderId="9" xfId="30" applyNumberFormat="1" applyFont="1" applyFill="1" applyBorder="1" applyAlignment="1">
      <alignment horizontal="center"/>
    </xf>
    <xf numFmtId="164" fontId="9" fillId="0" borderId="9" xfId="0" applyFont="1" applyFill="1" applyBorder="1"/>
    <xf numFmtId="43" fontId="9" fillId="0" borderId="9" xfId="31" applyFont="1" applyFill="1" applyBorder="1"/>
    <xf numFmtId="43" fontId="9" fillId="0" borderId="9" xfId="31" applyFont="1" applyFill="1" applyBorder="1" applyAlignment="1">
      <alignment horizontal="center"/>
    </xf>
    <xf numFmtId="164" fontId="18" fillId="0" borderId="9" xfId="0" applyNumberFormat="1" applyFont="1" applyFill="1" applyBorder="1" applyAlignment="1">
      <alignment horizontal="center" wrapText="1"/>
    </xf>
    <xf numFmtId="164" fontId="9" fillId="0" borderId="12" xfId="1" applyFont="1" applyFill="1" applyBorder="1" applyAlignment="1">
      <alignment horizontal="centerContinuous"/>
    </xf>
    <xf numFmtId="164" fontId="9" fillId="0" borderId="12" xfId="0" applyFont="1" applyFill="1" applyBorder="1" applyAlignment="1">
      <alignment horizontal="centerContinuous"/>
    </xf>
    <xf numFmtId="164" fontId="9" fillId="0" borderId="7" xfId="0" applyFont="1" applyFill="1" applyBorder="1" applyAlignment="1">
      <alignment horizontal="centerContinuous"/>
    </xf>
    <xf numFmtId="164" fontId="9" fillId="0" borderId="6" xfId="0" applyFont="1" applyFill="1" applyBorder="1" applyAlignment="1">
      <alignment horizontal="centerContinuous"/>
    </xf>
    <xf numFmtId="164" fontId="9" fillId="0" borderId="10" xfId="0" applyFont="1" applyFill="1" applyBorder="1" applyAlignment="1">
      <alignment horizontal="centerContinuous"/>
    </xf>
    <xf numFmtId="164" fontId="9" fillId="0" borderId="11" xfId="0" applyFont="1" applyFill="1" applyBorder="1" applyAlignment="1">
      <alignment horizontal="centerContinuous"/>
    </xf>
    <xf numFmtId="164" fontId="8" fillId="0" borderId="8" xfId="0" applyFont="1" applyFill="1" applyBorder="1"/>
    <xf numFmtId="0" fontId="22" fillId="0" borderId="6" xfId="0" applyNumberFormat="1" applyFont="1" applyFill="1" applyBorder="1" applyAlignment="1">
      <alignment horizontal="center"/>
    </xf>
    <xf numFmtId="164" fontId="9" fillId="0" borderId="8" xfId="0" applyFont="1" applyFill="1" applyBorder="1" applyAlignment="1">
      <alignment horizontal="center"/>
    </xf>
    <xf numFmtId="164" fontId="9" fillId="0" borderId="11" xfId="0" applyFont="1" applyFill="1" applyBorder="1"/>
    <xf numFmtId="164" fontId="9" fillId="0" borderId="10" xfId="0" applyFont="1" applyFill="1" applyBorder="1"/>
    <xf numFmtId="168" fontId="9" fillId="0" borderId="9" xfId="39" applyNumberFormat="1" applyFont="1" applyFill="1" applyBorder="1" applyAlignment="1">
      <alignment horizontal="center"/>
    </xf>
    <xf numFmtId="164" fontId="9" fillId="0" borderId="9" xfId="0" quotePrefix="1" applyFont="1" applyFill="1" applyBorder="1"/>
    <xf numFmtId="168" fontId="9" fillId="0" borderId="1" xfId="0" applyNumberFormat="1" applyFont="1" applyFill="1" applyBorder="1" applyAlignment="1">
      <alignment horizontal="center"/>
    </xf>
    <xf numFmtId="164" fontId="9" fillId="0" borderId="8" xfId="0" applyFont="1" applyFill="1" applyBorder="1"/>
    <xf numFmtId="164" fontId="9" fillId="0" borderId="1" xfId="0" applyFont="1" applyFill="1" applyBorder="1"/>
    <xf numFmtId="168" fontId="9" fillId="0" borderId="6" xfId="0" applyNumberFormat="1" applyFont="1" applyFill="1" applyBorder="1" applyAlignment="1">
      <alignment horizontal="center"/>
    </xf>
    <xf numFmtId="164" fontId="9" fillId="0" borderId="6" xfId="0" applyFont="1" applyFill="1" applyBorder="1"/>
    <xf numFmtId="164" fontId="9" fillId="0" borderId="0" xfId="0" applyFont="1" applyFill="1" applyBorder="1"/>
    <xf numFmtId="168" fontId="9" fillId="0" borderId="0" xfId="0" applyNumberFormat="1" applyFont="1" applyFill="1" applyAlignment="1">
      <alignment horizontal="center"/>
    </xf>
    <xf numFmtId="168" fontId="9" fillId="0" borderId="4" xfId="30" applyNumberFormat="1" applyFont="1" applyFill="1" applyBorder="1" applyAlignment="1">
      <alignment horizontal="center"/>
    </xf>
    <xf numFmtId="164" fontId="9" fillId="0" borderId="5" xfId="0" applyFont="1" applyFill="1" applyBorder="1"/>
    <xf numFmtId="164" fontId="9" fillId="0" borderId="4" xfId="0" applyFont="1" applyFill="1" applyBorder="1"/>
    <xf numFmtId="168" fontId="9" fillId="0" borderId="3" xfId="30" applyNumberFormat="1" applyFont="1" applyFill="1" applyBorder="1" applyAlignment="1">
      <alignment horizontal="center"/>
    </xf>
    <xf numFmtId="43" fontId="9" fillId="0" borderId="3" xfId="31" applyFont="1" applyFill="1" applyBorder="1"/>
    <xf numFmtId="168" fontId="9" fillId="0" borderId="3" xfId="0" applyNumberFormat="1" applyFont="1" applyFill="1" applyBorder="1" applyAlignment="1">
      <alignment horizontal="center"/>
    </xf>
    <xf numFmtId="164" fontId="9" fillId="0" borderId="3" xfId="0" applyFont="1" applyFill="1" applyBorder="1"/>
    <xf numFmtId="168" fontId="9" fillId="0" borderId="10" xfId="30" applyNumberFormat="1" applyFont="1" applyFill="1" applyBorder="1" applyAlignment="1">
      <alignment horizontal="center"/>
    </xf>
    <xf numFmtId="43" fontId="9" fillId="0" borderId="10" xfId="31" applyFont="1" applyFill="1" applyBorder="1"/>
    <xf numFmtId="10" fontId="9" fillId="0" borderId="10" xfId="30" applyNumberFormat="1" applyFont="1" applyFill="1" applyBorder="1" applyAlignment="1">
      <alignment horizontal="center"/>
    </xf>
    <xf numFmtId="43" fontId="9" fillId="0" borderId="10" xfId="31" applyFont="1" applyFill="1" applyBorder="1" applyAlignment="1">
      <alignment horizontal="center"/>
    </xf>
    <xf numFmtId="164" fontId="0" fillId="0" borderId="10" xfId="0" applyFont="1" applyFill="1" applyBorder="1"/>
    <xf numFmtId="164" fontId="0" fillId="0" borderId="0" xfId="0" applyNumberFormat="1" applyFont="1" applyFill="1"/>
    <xf numFmtId="164" fontId="0" fillId="0" borderId="11" xfId="0" applyNumberFormat="1" applyFont="1" applyFill="1" applyBorder="1" applyAlignment="1">
      <alignment horizontal="center" wrapText="1"/>
    </xf>
    <xf numFmtId="43" fontId="0" fillId="0" borderId="0" xfId="31" applyFont="1" applyFill="1"/>
    <xf numFmtId="10" fontId="0" fillId="0" borderId="9" xfId="30" applyNumberFormat="1" applyFont="1" applyFill="1" applyBorder="1" applyAlignment="1">
      <alignment horizontal="center"/>
    </xf>
    <xf numFmtId="164" fontId="0" fillId="0" borderId="9" xfId="0" applyFont="1" applyFill="1" applyBorder="1" applyAlignment="1">
      <alignment horizontal="center"/>
    </xf>
    <xf numFmtId="38" fontId="0" fillId="0" borderId="9" xfId="0" applyNumberFormat="1" applyFont="1" applyFill="1" applyBorder="1" applyAlignment="1">
      <alignment horizontal="center"/>
    </xf>
    <xf numFmtId="10" fontId="0" fillId="0" borderId="9" xfId="3" applyNumberFormat="1" applyFont="1" applyFill="1" applyBorder="1" applyAlignment="1">
      <alignment horizontal="center"/>
    </xf>
    <xf numFmtId="164" fontId="0" fillId="0" borderId="10" xfId="0" applyFont="1" applyFill="1" applyBorder="1" applyAlignment="1">
      <alignment horizontal="centerContinuous"/>
    </xf>
    <xf numFmtId="164" fontId="0" fillId="0" borderId="12" xfId="0" applyFont="1" applyFill="1" applyBorder="1" applyAlignment="1">
      <alignment horizontal="centerContinuous"/>
    </xf>
    <xf numFmtId="164" fontId="0" fillId="0" borderId="6" xfId="0" applyFont="1" applyFill="1" applyBorder="1" applyAlignment="1">
      <alignment horizontal="centerContinuous"/>
    </xf>
    <xf numFmtId="0" fontId="0" fillId="0" borderId="8" xfId="0" applyNumberFormat="1" applyFont="1" applyFill="1" applyBorder="1" applyAlignment="1">
      <alignment horizontal="center"/>
    </xf>
    <xf numFmtId="172" fontId="0" fillId="0" borderId="8" xfId="42" applyNumberFormat="1" applyFont="1" applyFill="1" applyBorder="1" applyAlignment="1">
      <alignment horizontal="center"/>
    </xf>
    <xf numFmtId="164" fontId="0" fillId="0" borderId="0" xfId="0" applyFont="1" applyFill="1" applyBorder="1" applyAlignment="1">
      <alignment horizontal="centerContinuous"/>
    </xf>
    <xf numFmtId="164" fontId="16" fillId="0" borderId="0" xfId="0" applyFont="1" applyFill="1"/>
    <xf numFmtId="164" fontId="0" fillId="0" borderId="0" xfId="0" applyFont="1" applyFill="1" applyAlignment="1">
      <alignment horizontal="center"/>
    </xf>
    <xf numFmtId="0" fontId="0" fillId="0" borderId="0" xfId="0" applyNumberFormat="1" applyFont="1" applyFill="1"/>
    <xf numFmtId="0" fontId="16" fillId="0" borderId="0" xfId="42" applyFont="1" applyFill="1"/>
    <xf numFmtId="0" fontId="0" fillId="0" borderId="0" xfId="42" applyFont="1" applyFill="1"/>
    <xf numFmtId="175" fontId="0" fillId="0" borderId="0" xfId="42" applyNumberFormat="1" applyFont="1" applyFill="1" applyAlignment="1">
      <alignment horizontal="center"/>
    </xf>
    <xf numFmtId="176" fontId="0" fillId="0" borderId="0" xfId="42" applyNumberFormat="1" applyFont="1" applyFill="1"/>
    <xf numFmtId="175" fontId="0" fillId="0" borderId="19" xfId="42" applyNumberFormat="1" applyFont="1" applyFill="1" applyBorder="1" applyAlignment="1">
      <alignment horizontal="center"/>
    </xf>
    <xf numFmtId="176" fontId="0" fillId="0" borderId="19" xfId="42" applyNumberFormat="1" applyFont="1" applyFill="1" applyBorder="1"/>
    <xf numFmtId="0" fontId="0" fillId="0" borderId="19" xfId="42" applyFont="1" applyFill="1" applyBorder="1"/>
    <xf numFmtId="177" fontId="0" fillId="0" borderId="0" xfId="0" applyNumberFormat="1" applyFont="1" applyFill="1"/>
    <xf numFmtId="178" fontId="0" fillId="0" borderId="0" xfId="0" applyNumberFormat="1" applyFont="1" applyFill="1"/>
    <xf numFmtId="173" fontId="18" fillId="0" borderId="0" xfId="31" applyNumberFormat="1" applyFont="1" applyFill="1"/>
    <xf numFmtId="173" fontId="18" fillId="0" borderId="0" xfId="0" applyNumberFormat="1" applyFont="1" applyFill="1"/>
    <xf numFmtId="164" fontId="0" fillId="0" borderId="13" xfId="0" applyFont="1" applyBorder="1" applyAlignment="1"/>
    <xf numFmtId="164" fontId="0" fillId="0" borderId="14" xfId="0" applyBorder="1" applyAlignment="1"/>
    <xf numFmtId="164" fontId="0" fillId="0" borderId="15" xfId="0" applyBorder="1" applyAlignment="1"/>
    <xf numFmtId="164" fontId="0" fillId="0" borderId="2" xfId="0" applyFont="1" applyBorder="1" applyAlignment="1"/>
    <xf numFmtId="164" fontId="0" fillId="0" borderId="19" xfId="0" applyBorder="1" applyAlignment="1"/>
    <xf numFmtId="164" fontId="0" fillId="0" borderId="1" xfId="0" applyBorder="1" applyAlignment="1"/>
    <xf numFmtId="164" fontId="0" fillId="0" borderId="7" xfId="0" applyFont="1" applyBorder="1" applyAlignment="1"/>
    <xf numFmtId="164" fontId="0" fillId="0" borderId="12" xfId="0" applyBorder="1" applyAlignment="1"/>
    <xf numFmtId="164" fontId="0" fillId="0" borderId="6" xfId="0" applyBorder="1" applyAlignment="1"/>
  </cellXfs>
  <cellStyles count="43">
    <cellStyle name="Accent1 - 20%" xfId="6"/>
    <cellStyle name="Accent1 - 40%" xfId="7"/>
    <cellStyle name="Accent1 - 60%" xfId="8"/>
    <cellStyle name="Accent2 - 20%" xfId="9"/>
    <cellStyle name="Accent2 - 40%" xfId="10"/>
    <cellStyle name="Accent2 - 60%" xfId="11"/>
    <cellStyle name="Accent3 - 20%" xfId="12"/>
    <cellStyle name="Accent3 - 40%" xfId="13"/>
    <cellStyle name="Accent3 - 60%" xfId="14"/>
    <cellStyle name="Accent4 - 20%" xfId="15"/>
    <cellStyle name="Accent4 - 40%" xfId="16"/>
    <cellStyle name="Accent4 - 60%" xfId="17"/>
    <cellStyle name="Accent5 - 20%" xfId="18"/>
    <cellStyle name="Accent5 - 40%" xfId="19"/>
    <cellStyle name="Accent5 - 60%" xfId="20"/>
    <cellStyle name="Accent6 - 20%" xfId="21"/>
    <cellStyle name="Accent6 - 40%" xfId="22"/>
    <cellStyle name="Accent6 - 60%" xfId="23"/>
    <cellStyle name="Comma" xfId="31" builtinId="3"/>
    <cellStyle name="Comma 2" xfId="2"/>
    <cellStyle name="Comma 2 2" xfId="41"/>
    <cellStyle name="Currency 2" xfId="24"/>
    <cellStyle name="Currency No Comma" xfId="32"/>
    <cellStyle name="MCP" xfId="33"/>
    <cellStyle name="noninput" xfId="34"/>
    <cellStyle name="Normal" xfId="0" builtinId="0" customBuiltin="1"/>
    <cellStyle name="Normal 176" xfId="42"/>
    <cellStyle name="Normal 2" xfId="25"/>
    <cellStyle name="Normal 2 2" xfId="4"/>
    <cellStyle name="Normal 3" xfId="26"/>
    <cellStyle name="Normal 4" xfId="27"/>
    <cellStyle name="Normal 7" xfId="28"/>
    <cellStyle name="Normal_AES Wind 2009 - Demand (Confidential) _2009 08 05" xfId="40"/>
    <cellStyle name="Normal_Thermal Attributes" xfId="5"/>
    <cellStyle name="Normal_xAC_Demand (Avoided Cost)" xfId="1"/>
    <cellStyle name="Password" xfId="35"/>
    <cellStyle name="Percent" xfId="30" builtinId="5"/>
    <cellStyle name="Percent 2" xfId="3"/>
    <cellStyle name="Percent 3 2 2 2" xfId="39"/>
    <cellStyle name="Sheet Title" xfId="29"/>
    <cellStyle name="Unprot" xfId="36"/>
    <cellStyle name="Unprot$" xfId="37"/>
    <cellStyle name="Unprotect" xfId="38"/>
  </cellStyles>
  <dxfs count="76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125"/>
  <sheetViews>
    <sheetView showGridLines="0" tabSelected="1" zoomScaleNormal="100" workbookViewId="0">
      <pane xSplit="2" ySplit="3" topLeftCell="C4" activePane="bottomRight" state="frozen"/>
      <selection activeCell="J49" sqref="J49"/>
      <selection pane="topRight" activeCell="J49" sqref="J49"/>
      <selection pane="bottomLeft" activeCell="J49" sqref="J49"/>
      <selection pane="bottomRight" activeCell="E42" sqref="E42"/>
    </sheetView>
  </sheetViews>
  <sheetFormatPr defaultRowHeight="12.75" x14ac:dyDescent="0.2"/>
  <cols>
    <col min="1" max="1" width="2.85546875" style="137" customWidth="1"/>
    <col min="2" max="2" width="5.5703125" style="137" customWidth="1"/>
    <col min="3" max="3" width="27.7109375" style="25" customWidth="1"/>
    <col min="4" max="4" width="11.5703125" style="25" customWidth="1"/>
    <col min="5" max="6" width="8.7109375" style="25" customWidth="1"/>
    <col min="7" max="7" width="11.140625" style="137" customWidth="1"/>
    <col min="8" max="8" width="11.5703125" style="25" customWidth="1"/>
    <col min="9" max="9" width="2.42578125" style="137" customWidth="1"/>
    <col min="10" max="10" width="18.85546875" style="137" hidden="1" customWidth="1"/>
    <col min="11" max="11" width="12.140625" style="137" hidden="1" customWidth="1"/>
    <col min="12" max="12" width="14.5703125" style="137" hidden="1" customWidth="1"/>
    <col min="13" max="13" width="12.42578125" style="137" hidden="1" customWidth="1"/>
    <col min="14" max="15" width="11.28515625" style="137" hidden="1" customWidth="1"/>
    <col min="16" max="16" width="11.140625" style="137" hidden="1" customWidth="1"/>
    <col min="17" max="17" width="0" style="137" hidden="1" customWidth="1"/>
    <col min="18" max="18" width="14" style="137" hidden="1" customWidth="1"/>
    <col min="19" max="19" width="0" style="137" hidden="1" customWidth="1"/>
    <col min="20" max="20" width="1.7109375" style="137" hidden="1" customWidth="1"/>
    <col min="21" max="21" width="13.7109375" style="137" hidden="1" customWidth="1"/>
    <col min="22" max="22" width="0" style="137" hidden="1" customWidth="1"/>
    <col min="23" max="16384" width="9.140625" style="137"/>
  </cols>
  <sheetData>
    <row r="1" spans="2:22" ht="6" customHeight="1" x14ac:dyDescent="0.2"/>
    <row r="2" spans="2:22" x14ac:dyDescent="0.2">
      <c r="B2" s="1" t="s">
        <v>10</v>
      </c>
      <c r="C2" s="1"/>
      <c r="D2" s="2"/>
      <c r="E2" s="2"/>
      <c r="F2" s="2"/>
      <c r="G2" s="144"/>
      <c r="H2" s="3"/>
      <c r="J2" s="145"/>
      <c r="K2" s="146"/>
      <c r="L2" s="146"/>
      <c r="M2" s="147"/>
      <c r="N2" s="148"/>
      <c r="O2" s="148"/>
      <c r="R2" s="56" t="s">
        <v>11</v>
      </c>
      <c r="S2" s="56"/>
      <c r="T2" s="144"/>
      <c r="U2" s="144"/>
      <c r="V2" s="146"/>
    </row>
    <row r="3" spans="2:22" ht="26.25" x14ac:dyDescent="0.25">
      <c r="B3" s="33" t="s">
        <v>5</v>
      </c>
      <c r="C3" s="34" t="s">
        <v>0</v>
      </c>
      <c r="D3" s="35" t="s">
        <v>3</v>
      </c>
      <c r="E3" s="35" t="s">
        <v>14</v>
      </c>
      <c r="F3" s="34" t="s">
        <v>2</v>
      </c>
      <c r="G3" s="35" t="s">
        <v>11</v>
      </c>
      <c r="H3" s="35" t="s">
        <v>1</v>
      </c>
      <c r="J3" s="149" t="s">
        <v>7</v>
      </c>
      <c r="K3" s="35" t="s">
        <v>12</v>
      </c>
      <c r="L3" s="66" t="s">
        <v>15</v>
      </c>
      <c r="M3" s="66" t="s">
        <v>16</v>
      </c>
      <c r="N3" s="66" t="s">
        <v>49</v>
      </c>
      <c r="O3" s="66" t="s">
        <v>50</v>
      </c>
      <c r="P3" s="150" t="s">
        <v>32</v>
      </c>
      <c r="R3" s="151" t="s">
        <v>21</v>
      </c>
      <c r="S3" s="151" t="s">
        <v>42</v>
      </c>
      <c r="U3" s="151" t="s">
        <v>21</v>
      </c>
      <c r="V3" s="151" t="s">
        <v>43</v>
      </c>
    </row>
    <row r="4" spans="2:22" ht="4.5" customHeight="1" x14ac:dyDescent="0.2">
      <c r="B4" s="4"/>
      <c r="C4" s="5"/>
      <c r="D4" s="4"/>
      <c r="E4" s="4"/>
      <c r="F4" s="6"/>
      <c r="G4" s="4"/>
      <c r="H4" s="7"/>
      <c r="J4" s="152"/>
      <c r="K4" s="45"/>
      <c r="L4" s="45"/>
      <c r="M4" s="139"/>
      <c r="N4" s="139"/>
      <c r="O4" s="139"/>
    </row>
    <row r="5" spans="2:22" ht="12" customHeight="1" x14ac:dyDescent="0.2">
      <c r="B5" s="8">
        <v>1</v>
      </c>
      <c r="C5" s="32" t="s">
        <v>95</v>
      </c>
      <c r="D5" s="36">
        <f>ROUND(E5*CC_E_Tracking,2)</f>
        <v>7.82</v>
      </c>
      <c r="E5" s="36">
        <v>20</v>
      </c>
      <c r="F5" s="9">
        <f>51702/(8760*E5)</f>
        <v>0.29510273972602741</v>
      </c>
      <c r="G5" s="138">
        <f>ROUND(D5/E5,3)</f>
        <v>0.39100000000000001</v>
      </c>
      <c r="H5" s="10">
        <v>42735</v>
      </c>
      <c r="J5" s="139" t="s">
        <v>95</v>
      </c>
      <c r="K5" s="140" t="s">
        <v>13</v>
      </c>
      <c r="L5" s="140" t="s">
        <v>18</v>
      </c>
      <c r="M5" s="46">
        <v>42388</v>
      </c>
      <c r="N5" s="67">
        <v>5.0000000000000001E-3</v>
      </c>
      <c r="O5" s="46" t="s">
        <v>88</v>
      </c>
      <c r="P5" s="137">
        <f>SUM(P30:P124)</f>
        <v>0</v>
      </c>
      <c r="R5" s="153" t="s">
        <v>39</v>
      </c>
      <c r="S5" s="57">
        <v>0.14499999999999999</v>
      </c>
      <c r="U5" s="153" t="str">
        <f>"CC_W_"&amp;R5</f>
        <v xml:space="preserve">CC_W_Wind </v>
      </c>
      <c r="V5" s="57">
        <v>0.254</v>
      </c>
    </row>
    <row r="6" spans="2:22" ht="12" customHeight="1" x14ac:dyDescent="0.2">
      <c r="B6" s="8">
        <f t="shared" ref="B6:B12" ca="1" si="0">OFFSET(B6,-1,0)+1</f>
        <v>2</v>
      </c>
      <c r="C6" s="32" t="s">
        <v>96</v>
      </c>
      <c r="D6" s="36">
        <f>ROUND(E6*CC_E_Tracking,2)</f>
        <v>31.28</v>
      </c>
      <c r="E6" s="36">
        <v>80</v>
      </c>
      <c r="F6" s="9">
        <f>186548/(E6*8760)</f>
        <v>0.26619292237442921</v>
      </c>
      <c r="G6" s="138">
        <f>ROUND(D6/E6,3)</f>
        <v>0.39100000000000001</v>
      </c>
      <c r="H6" s="10">
        <v>43405</v>
      </c>
      <c r="J6" s="139" t="s">
        <v>46</v>
      </c>
      <c r="K6" s="140" t="s">
        <v>13</v>
      </c>
      <c r="L6" s="140" t="s">
        <v>93</v>
      </c>
      <c r="M6" s="46">
        <v>42152.580555555556</v>
      </c>
      <c r="N6" s="67">
        <v>8.0000000000000002E-3</v>
      </c>
      <c r="O6" s="46" t="s">
        <v>97</v>
      </c>
      <c r="R6" s="153" t="s">
        <v>44</v>
      </c>
      <c r="S6" s="57">
        <v>0.34100000000000003</v>
      </c>
      <c r="U6" s="153" t="str">
        <f>"CC_W_"&amp;R6</f>
        <v>CC_W_Fixed</v>
      </c>
      <c r="V6" s="57">
        <v>0.32200000000000001</v>
      </c>
    </row>
    <row r="7" spans="2:22" ht="12" hidden="1" customHeight="1" x14ac:dyDescent="0.2">
      <c r="B7" s="8">
        <f t="shared" ca="1" si="0"/>
        <v>3</v>
      </c>
      <c r="C7" s="32"/>
      <c r="D7" s="36"/>
      <c r="E7" s="36"/>
      <c r="F7" s="9"/>
      <c r="G7" s="138"/>
      <c r="H7" s="10"/>
      <c r="J7" s="139"/>
      <c r="K7" s="140"/>
      <c r="L7" s="140"/>
      <c r="M7" s="46"/>
      <c r="N7" s="67"/>
      <c r="O7" s="46"/>
      <c r="R7" s="153" t="s">
        <v>45</v>
      </c>
      <c r="S7" s="57">
        <v>0.39100000000000001</v>
      </c>
      <c r="U7" s="153" t="str">
        <f>"CC_W_"&amp;R7</f>
        <v>CC_W_Tracking</v>
      </c>
      <c r="V7" s="57">
        <v>0.36699999999999999</v>
      </c>
    </row>
    <row r="8" spans="2:22" ht="12" hidden="1" customHeight="1" x14ac:dyDescent="0.2">
      <c r="B8" s="8">
        <f t="shared" ca="1" si="0"/>
        <v>4</v>
      </c>
      <c r="C8" s="32"/>
      <c r="D8" s="36"/>
      <c r="E8" s="36"/>
      <c r="F8" s="9"/>
      <c r="G8" s="138"/>
      <c r="H8" s="10"/>
      <c r="J8" s="139"/>
      <c r="K8" s="140"/>
      <c r="L8" s="140"/>
      <c r="M8" s="46"/>
      <c r="N8" s="67"/>
      <c r="O8" s="46"/>
      <c r="R8" s="153" t="s">
        <v>40</v>
      </c>
      <c r="S8" s="57">
        <v>1</v>
      </c>
      <c r="U8" s="153" t="str">
        <f>"CC_W_"&amp;R8</f>
        <v xml:space="preserve">CC_W_Gas </v>
      </c>
      <c r="V8" s="57">
        <v>1</v>
      </c>
    </row>
    <row r="9" spans="2:22" ht="12" hidden="1" customHeight="1" x14ac:dyDescent="0.2">
      <c r="B9" s="8">
        <f t="shared" ca="1" si="0"/>
        <v>5</v>
      </c>
      <c r="C9" s="32"/>
      <c r="D9" s="36"/>
      <c r="E9" s="36"/>
      <c r="F9" s="9"/>
      <c r="G9" s="138"/>
      <c r="H9" s="10"/>
      <c r="J9" s="139"/>
      <c r="K9" s="140"/>
      <c r="L9" s="140"/>
      <c r="M9" s="46"/>
      <c r="N9" s="67"/>
      <c r="O9" s="46"/>
      <c r="R9" s="153" t="s">
        <v>41</v>
      </c>
      <c r="S9" s="57">
        <v>1</v>
      </c>
      <c r="U9" s="153" t="str">
        <f>"CC_W_"&amp;R9</f>
        <v xml:space="preserve">CC_W_Hydro </v>
      </c>
      <c r="V9" s="57">
        <v>1</v>
      </c>
    </row>
    <row r="10" spans="2:22" ht="12" hidden="1" customHeight="1" x14ac:dyDescent="0.2">
      <c r="B10" s="8">
        <f t="shared" ca="1" si="0"/>
        <v>6</v>
      </c>
      <c r="C10" s="32"/>
      <c r="D10" s="36"/>
      <c r="E10" s="36"/>
      <c r="F10" s="9"/>
      <c r="G10" s="138"/>
      <c r="H10" s="10"/>
      <c r="J10" s="139"/>
      <c r="K10" s="140"/>
      <c r="L10" s="140"/>
      <c r="M10" s="46"/>
      <c r="N10" s="67"/>
      <c r="O10" s="46"/>
    </row>
    <row r="11" spans="2:22" ht="12" hidden="1" customHeight="1" x14ac:dyDescent="0.2">
      <c r="B11" s="8">
        <f t="shared" ca="1" si="0"/>
        <v>7</v>
      </c>
      <c r="C11" s="32"/>
      <c r="D11" s="36"/>
      <c r="E11" s="36"/>
      <c r="F11" s="9"/>
      <c r="G11" s="138"/>
      <c r="H11" s="10"/>
      <c r="J11" s="139"/>
      <c r="K11" s="140"/>
      <c r="L11" s="140"/>
      <c r="M11" s="46"/>
      <c r="N11" s="67"/>
      <c r="O11" s="46"/>
    </row>
    <row r="12" spans="2:22" ht="12" hidden="1" customHeight="1" x14ac:dyDescent="0.2">
      <c r="B12" s="8">
        <f t="shared" ca="1" si="0"/>
        <v>8</v>
      </c>
      <c r="C12" s="32"/>
      <c r="D12" s="36"/>
      <c r="E12" s="36"/>
      <c r="F12" s="9"/>
      <c r="G12" s="138"/>
      <c r="H12" s="10"/>
      <c r="J12" s="139"/>
      <c r="K12" s="140"/>
      <c r="L12" s="140"/>
      <c r="M12" s="10"/>
      <c r="N12" s="67"/>
      <c r="O12" s="46"/>
      <c r="R12" s="153" t="s">
        <v>44</v>
      </c>
      <c r="S12" s="57">
        <v>0.34100000000000003</v>
      </c>
      <c r="U12" s="153" t="str">
        <f>"CC_W_"&amp;R12</f>
        <v>CC_W_Fixed</v>
      </c>
      <c r="V12" s="57">
        <v>0.32200000000000001</v>
      </c>
    </row>
    <row r="13" spans="2:22" ht="12" hidden="1" customHeight="1" x14ac:dyDescent="0.2">
      <c r="B13" s="8">
        <f ca="1">OFFSET(B13,-1,0)+1</f>
        <v>9</v>
      </c>
      <c r="C13" s="32"/>
      <c r="D13" s="36"/>
      <c r="E13" s="36"/>
      <c r="F13" s="9"/>
      <c r="G13" s="138"/>
      <c r="H13" s="10"/>
      <c r="J13" s="139"/>
      <c r="K13" s="140"/>
      <c r="L13" s="140"/>
      <c r="M13" s="10"/>
      <c r="N13" s="67"/>
      <c r="O13" s="140"/>
    </row>
    <row r="14" spans="2:22" ht="12" hidden="1" customHeight="1" x14ac:dyDescent="0.2">
      <c r="B14" s="8"/>
      <c r="C14" s="32"/>
      <c r="D14" s="36"/>
      <c r="E14" s="36"/>
      <c r="F14" s="9"/>
      <c r="G14" s="138"/>
      <c r="H14" s="10"/>
      <c r="J14" s="139"/>
      <c r="K14" s="140"/>
      <c r="L14" s="140"/>
      <c r="M14" s="46"/>
      <c r="N14" s="46"/>
      <c r="O14" s="46"/>
    </row>
    <row r="15" spans="2:22" ht="12" hidden="1" customHeight="1" x14ac:dyDescent="0.2">
      <c r="B15" s="8"/>
      <c r="C15" s="32"/>
      <c r="D15" s="36"/>
      <c r="E15" s="36"/>
      <c r="F15" s="9"/>
      <c r="G15" s="138"/>
      <c r="H15" s="10"/>
      <c r="J15" s="139"/>
      <c r="K15" s="140"/>
      <c r="L15" s="140"/>
      <c r="M15" s="46"/>
      <c r="N15" s="46"/>
      <c r="O15" s="46"/>
    </row>
    <row r="16" spans="2:22" ht="12" hidden="1" customHeight="1" x14ac:dyDescent="0.2">
      <c r="B16" s="8"/>
      <c r="C16" s="32"/>
      <c r="D16" s="36"/>
      <c r="E16" s="36"/>
      <c r="F16" s="9"/>
      <c r="G16" s="138"/>
      <c r="H16" s="10"/>
      <c r="J16" s="139"/>
      <c r="K16" s="140"/>
      <c r="L16" s="140"/>
      <c r="M16" s="46"/>
      <c r="N16" s="46"/>
      <c r="O16" s="46"/>
    </row>
    <row r="17" spans="1:16" ht="12" hidden="1" customHeight="1" x14ac:dyDescent="0.2">
      <c r="B17" s="8"/>
      <c r="C17" s="32"/>
      <c r="D17" s="36"/>
      <c r="E17" s="36"/>
      <c r="F17" s="9"/>
      <c r="G17" s="138"/>
      <c r="H17" s="10"/>
      <c r="J17" s="139"/>
      <c r="K17" s="140"/>
      <c r="L17" s="140"/>
      <c r="M17" s="46"/>
      <c r="N17" s="46"/>
      <c r="O17" s="46"/>
    </row>
    <row r="18" spans="1:16" ht="12" hidden="1" customHeight="1" x14ac:dyDescent="0.2">
      <c r="B18" s="8"/>
      <c r="C18" s="32"/>
      <c r="D18" s="36"/>
      <c r="E18" s="36"/>
      <c r="F18" s="9"/>
      <c r="G18" s="154"/>
      <c r="H18" s="10"/>
      <c r="J18" s="139"/>
      <c r="K18" s="140"/>
      <c r="L18" s="140"/>
      <c r="M18" s="155"/>
      <c r="N18" s="155"/>
      <c r="O18" s="155"/>
    </row>
    <row r="19" spans="1:16" ht="12" hidden="1" customHeight="1" x14ac:dyDescent="0.2">
      <c r="B19" s="8"/>
      <c r="C19" s="32"/>
      <c r="D19" s="36"/>
      <c r="E19" s="36"/>
      <c r="F19" s="9"/>
      <c r="G19" s="154"/>
      <c r="H19" s="10"/>
      <c r="J19" s="139"/>
      <c r="K19" s="140"/>
      <c r="L19" s="140"/>
      <c r="M19" s="155"/>
      <c r="N19" s="155"/>
      <c r="O19" s="155"/>
    </row>
    <row r="20" spans="1:16" ht="12" hidden="1" customHeight="1" x14ac:dyDescent="0.2">
      <c r="B20" s="8"/>
      <c r="C20" s="32"/>
      <c r="D20" s="36"/>
      <c r="E20" s="36"/>
      <c r="F20" s="9"/>
      <c r="G20" s="154"/>
      <c r="H20" s="10"/>
      <c r="J20" s="139"/>
      <c r="K20" s="140"/>
      <c r="L20" s="140"/>
      <c r="M20" s="155"/>
      <c r="N20" s="155"/>
      <c r="O20" s="155"/>
    </row>
    <row r="21" spans="1:16" ht="12" hidden="1" customHeight="1" x14ac:dyDescent="0.2">
      <c r="B21" s="8"/>
      <c r="C21" s="32"/>
      <c r="D21" s="36"/>
      <c r="E21" s="36"/>
      <c r="F21" s="9"/>
      <c r="G21" s="138"/>
      <c r="H21" s="10"/>
      <c r="J21" s="139"/>
      <c r="K21" s="140"/>
      <c r="L21" s="140"/>
      <c r="M21" s="46"/>
      <c r="N21" s="46"/>
      <c r="O21" s="46"/>
    </row>
    <row r="22" spans="1:16" ht="12" hidden="1" customHeight="1" x14ac:dyDescent="0.2">
      <c r="B22" s="8"/>
      <c r="C22" s="32"/>
      <c r="D22" s="36"/>
      <c r="E22" s="36"/>
      <c r="F22" s="9"/>
      <c r="G22" s="138"/>
      <c r="H22" s="10"/>
      <c r="J22" s="139"/>
      <c r="K22" s="140"/>
      <c r="L22" s="140"/>
      <c r="M22" s="155"/>
      <c r="N22" s="155"/>
      <c r="O22" s="155"/>
    </row>
    <row r="23" spans="1:16" ht="12" hidden="1" customHeight="1" x14ac:dyDescent="0.2">
      <c r="B23" s="8"/>
      <c r="C23" s="32"/>
      <c r="D23" s="36"/>
      <c r="E23" s="36"/>
      <c r="F23" s="9"/>
      <c r="G23" s="154"/>
      <c r="H23" s="10"/>
      <c r="J23" s="139"/>
      <c r="K23" s="140"/>
      <c r="L23" s="140"/>
      <c r="M23" s="155"/>
      <c r="N23" s="155"/>
      <c r="O23" s="155"/>
    </row>
    <row r="24" spans="1:16" ht="12" hidden="1" customHeight="1" x14ac:dyDescent="0.2">
      <c r="B24" s="8"/>
      <c r="C24" s="32"/>
      <c r="D24" s="36"/>
      <c r="E24" s="36"/>
      <c r="F24" s="9"/>
      <c r="G24" s="138"/>
      <c r="H24" s="10"/>
      <c r="J24" s="139"/>
      <c r="K24" s="140"/>
      <c r="L24" s="140"/>
      <c r="M24" s="155"/>
      <c r="N24" s="155"/>
      <c r="O24" s="155"/>
    </row>
    <row r="25" spans="1:16" ht="12" hidden="1" customHeight="1" x14ac:dyDescent="0.2">
      <c r="B25" s="8"/>
      <c r="C25" s="32"/>
      <c r="D25" s="36"/>
      <c r="E25" s="36"/>
      <c r="F25" s="9"/>
      <c r="G25" s="138"/>
      <c r="H25" s="10"/>
      <c r="J25" s="139"/>
      <c r="K25" s="140"/>
      <c r="L25" s="140"/>
      <c r="M25" s="155"/>
      <c r="N25" s="155"/>
      <c r="O25" s="155"/>
    </row>
    <row r="26" spans="1:16" ht="3.75" customHeight="1" x14ac:dyDescent="0.2">
      <c r="B26" s="11"/>
      <c r="C26" s="12"/>
      <c r="D26" s="37"/>
      <c r="E26" s="37"/>
      <c r="F26" s="13"/>
      <c r="G26" s="156"/>
      <c r="H26" s="14"/>
      <c r="J26" s="157"/>
      <c r="K26" s="158"/>
      <c r="L26" s="158"/>
      <c r="M26" s="157"/>
      <c r="N26" s="157"/>
      <c r="O26" s="157"/>
    </row>
    <row r="27" spans="1:16" x14ac:dyDescent="0.2">
      <c r="B27" s="15" t="s">
        <v>8</v>
      </c>
      <c r="C27" s="143"/>
      <c r="D27" s="38">
        <f>ROUND(SUM(D5:D26),2)</f>
        <v>39.1</v>
      </c>
      <c r="E27" s="38">
        <f>ROUND(SUM(E5:E26),2)</f>
        <v>100</v>
      </c>
      <c r="F27" s="16"/>
      <c r="G27" s="159"/>
      <c r="H27" s="17"/>
      <c r="J27" s="153"/>
      <c r="K27" s="160"/>
      <c r="L27" s="160"/>
      <c r="M27" s="160"/>
      <c r="N27" s="160"/>
      <c r="O27" s="160"/>
    </row>
    <row r="28" spans="1:16" ht="6.75" customHeight="1" x14ac:dyDescent="0.2">
      <c r="A28" s="161"/>
      <c r="B28" s="18"/>
      <c r="C28" s="19"/>
      <c r="D28" s="39"/>
      <c r="E28" s="39"/>
      <c r="F28" s="21"/>
      <c r="G28" s="162"/>
      <c r="H28" s="22"/>
    </row>
    <row r="29" spans="1:16" ht="4.5" customHeight="1" x14ac:dyDescent="0.2">
      <c r="B29" s="4"/>
      <c r="C29" s="5"/>
      <c r="D29" s="40"/>
      <c r="E29" s="40"/>
      <c r="F29" s="6"/>
      <c r="G29" s="163"/>
      <c r="H29" s="7"/>
      <c r="J29" s="164"/>
      <c r="K29" s="152"/>
      <c r="L29" s="152"/>
      <c r="M29" s="165"/>
      <c r="N29" s="165"/>
      <c r="O29" s="165"/>
      <c r="P29" s="152"/>
    </row>
    <row r="30" spans="1:16" ht="12" customHeight="1" x14ac:dyDescent="0.2">
      <c r="B30" s="8">
        <v>1</v>
      </c>
      <c r="C30" s="25" t="s">
        <v>87</v>
      </c>
      <c r="D30" s="36">
        <f>E30</f>
        <v>3.5</v>
      </c>
      <c r="E30" s="36">
        <v>3.5</v>
      </c>
      <c r="F30" s="9">
        <v>0.85</v>
      </c>
      <c r="G30" s="138">
        <f>ROUND(D30/E30,3)</f>
        <v>1</v>
      </c>
      <c r="H30" s="10">
        <v>42370</v>
      </c>
      <c r="J30" s="139" t="s">
        <v>87</v>
      </c>
      <c r="K30" s="140" t="s">
        <v>112</v>
      </c>
      <c r="L30" s="140" t="s">
        <v>30</v>
      </c>
      <c r="M30" s="10">
        <v>41508</v>
      </c>
      <c r="N30" s="67">
        <v>0</v>
      </c>
      <c r="O30" s="140" t="s">
        <v>88</v>
      </c>
      <c r="P30" s="141">
        <v>0</v>
      </c>
    </row>
    <row r="31" spans="1:16" ht="12" customHeight="1" x14ac:dyDescent="0.2">
      <c r="B31" s="8">
        <f t="shared" ref="B31:B49" ca="1" si="1">OFFSET(B31,-1,0)+1</f>
        <v>2</v>
      </c>
      <c r="C31" s="25" t="s">
        <v>29</v>
      </c>
      <c r="D31" s="36">
        <f>ROUND(E31*IF(RIGHT(J31,4)="Wind",CC_W_Wind,IF(RIGHT(J31,5)="Solar",CC_W_Tracking,IF(RIGHT(J31,3)="Gas",CC_W_Gas,IF(RIGHT(J31,5)="Hydro",CC_W_Hydro,0)))),2)</f>
        <v>16.22</v>
      </c>
      <c r="E31" s="36">
        <v>44.2</v>
      </c>
      <c r="F31" s="9">
        <v>0.23964854645757144</v>
      </c>
      <c r="G31" s="138">
        <f t="shared" ref="G31:G32" si="2">ROUND(D31/E31,3)</f>
        <v>0.36699999999999999</v>
      </c>
      <c r="H31" s="10">
        <v>42736</v>
      </c>
      <c r="J31" s="139" t="s">
        <v>29</v>
      </c>
      <c r="K31" s="140" t="s">
        <v>112</v>
      </c>
      <c r="L31" s="140" t="s">
        <v>30</v>
      </c>
      <c r="M31" s="10">
        <v>42031.683333333334</v>
      </c>
      <c r="N31" s="67">
        <v>8.0000000000000002E-3</v>
      </c>
      <c r="O31" s="140" t="s">
        <v>97</v>
      </c>
      <c r="P31" s="141">
        <v>0</v>
      </c>
    </row>
    <row r="32" spans="1:16" ht="12" customHeight="1" x14ac:dyDescent="0.2">
      <c r="B32" s="8">
        <f t="shared" ca="1" si="1"/>
        <v>3</v>
      </c>
      <c r="C32" s="25" t="s">
        <v>31</v>
      </c>
      <c r="D32" s="36">
        <f>ROUND(E32*IF(RIGHT(J32,4)="Wind",CC_W_Wind,IF(RIGHT(J32,5)="Solar",CC_W_Tracking,IF(RIGHT(J32,3)="Gas",CC_W_Gas,IF(RIGHT(J32,5)="Hydro",CC_W_Hydro,0)))),2)</f>
        <v>16.52</v>
      </c>
      <c r="E32" s="36">
        <v>45</v>
      </c>
      <c r="F32" s="9">
        <v>0.27515728056823946</v>
      </c>
      <c r="G32" s="138">
        <f t="shared" si="2"/>
        <v>0.36699999999999999</v>
      </c>
      <c r="H32" s="10">
        <v>42735</v>
      </c>
      <c r="J32" s="139" t="s">
        <v>31</v>
      </c>
      <c r="K32" s="140" t="s">
        <v>112</v>
      </c>
      <c r="L32" s="140" t="s">
        <v>30</v>
      </c>
      <c r="M32" s="10">
        <v>41925.333333333336</v>
      </c>
      <c r="N32" s="67">
        <v>8.0000000000000002E-3</v>
      </c>
      <c r="O32" s="140" t="s">
        <v>97</v>
      </c>
      <c r="P32" s="141">
        <v>0</v>
      </c>
    </row>
    <row r="33" spans="2:16" ht="12" customHeight="1" x14ac:dyDescent="0.2">
      <c r="B33" s="8">
        <f t="shared" ca="1" si="1"/>
        <v>4</v>
      </c>
      <c r="C33" s="25" t="s">
        <v>47</v>
      </c>
      <c r="D33" s="36">
        <f>ROUND(E33*G33,2)</f>
        <v>3.67</v>
      </c>
      <c r="E33" s="36">
        <v>10</v>
      </c>
      <c r="F33" s="9">
        <v>0.27213066378436673</v>
      </c>
      <c r="G33" s="138">
        <v>0.36699999999999999</v>
      </c>
      <c r="H33" s="10">
        <v>42735</v>
      </c>
      <c r="J33" s="139" t="s">
        <v>47</v>
      </c>
      <c r="K33" s="140" t="s">
        <v>112</v>
      </c>
      <c r="L33" s="140" t="s">
        <v>113</v>
      </c>
      <c r="M33" s="10">
        <v>42156</v>
      </c>
      <c r="N33" s="67">
        <v>5.0000000000000001E-3</v>
      </c>
      <c r="O33" s="140" t="s">
        <v>97</v>
      </c>
      <c r="P33" s="141">
        <v>0</v>
      </c>
    </row>
    <row r="34" spans="2:16" ht="12" customHeight="1" x14ac:dyDescent="0.2">
      <c r="B34" s="8">
        <f t="shared" ca="1" si="1"/>
        <v>5</v>
      </c>
      <c r="C34" s="25" t="s">
        <v>19</v>
      </c>
      <c r="D34" s="36">
        <f>ROUND(E34*IF(RIGHT(J34,4)="Wind",CC_E_Wind,IF(RIGHT(J34,5)="Solar",CC_E_Tracking,IF(RIGHT(J34,3)="Gas",CC_E_Gas,IF(RIGHT(J34,5)="Hydro",CC_E_Hydro,0)))),2)</f>
        <v>11.6</v>
      </c>
      <c r="E34" s="36">
        <v>80</v>
      </c>
      <c r="F34" s="9">
        <v>0.40697345890410958</v>
      </c>
      <c r="G34" s="138">
        <f t="shared" ref="G34:G37" si="3">ROUND(D34/E34,3)</f>
        <v>0.14499999999999999</v>
      </c>
      <c r="H34" s="10">
        <v>42735</v>
      </c>
      <c r="J34" s="139" t="s">
        <v>19</v>
      </c>
      <c r="K34" s="140" t="s">
        <v>112</v>
      </c>
      <c r="L34" s="140" t="s">
        <v>17</v>
      </c>
      <c r="M34" s="10">
        <v>41957.46875</v>
      </c>
      <c r="N34" s="67">
        <v>0</v>
      </c>
      <c r="O34" s="140" t="s">
        <v>88</v>
      </c>
      <c r="P34" s="141">
        <v>0</v>
      </c>
    </row>
    <row r="35" spans="2:16" ht="12" customHeight="1" x14ac:dyDescent="0.2">
      <c r="B35" s="8">
        <f t="shared" ca="1" si="1"/>
        <v>6</v>
      </c>
      <c r="C35" s="25" t="s">
        <v>28</v>
      </c>
      <c r="D35" s="36">
        <f>ROUND(E35*IF(RIGHT(J35,4)="Wind",CC_E_Wind,IF(RIGHT(J35,5)="Solar",CC_E_Tracking,IF(RIGHT(J35,3)="Gas",CC_E_Gas,IF(RIGHT(J35,5)="Hydro",CC_E_Hydro,0)))),2)</f>
        <v>11.6</v>
      </c>
      <c r="E35" s="36">
        <v>80</v>
      </c>
      <c r="F35" s="9">
        <v>0.40697345890410958</v>
      </c>
      <c r="G35" s="138">
        <f t="shared" si="3"/>
        <v>0.14499999999999999</v>
      </c>
      <c r="H35" s="10">
        <v>42735</v>
      </c>
      <c r="J35" s="139" t="s">
        <v>28</v>
      </c>
      <c r="K35" s="140" t="s">
        <v>112</v>
      </c>
      <c r="L35" s="140" t="s">
        <v>17</v>
      </c>
      <c r="M35" s="10">
        <v>42013.574999999997</v>
      </c>
      <c r="N35" s="67">
        <v>0</v>
      </c>
      <c r="O35" s="140" t="s">
        <v>88</v>
      </c>
      <c r="P35" s="141">
        <v>0</v>
      </c>
    </row>
    <row r="36" spans="2:16" ht="12" customHeight="1" x14ac:dyDescent="0.2">
      <c r="B36" s="8">
        <f t="shared" ca="1" si="1"/>
        <v>7</v>
      </c>
      <c r="C36" s="25" t="s">
        <v>35</v>
      </c>
      <c r="D36" s="36">
        <f>ROUND(E36*IF(RIGHT(J36,4)="Wind",CC_E_Wind,IF(RIGHT(J36,5)="Solar",CC_E_Tracking,IF(RIGHT(J36,3)="Gas",CC_E_Gas,IF(RIGHT(J36,5)="Hydro",CC_E_Hydro,0)))),2)</f>
        <v>11.6</v>
      </c>
      <c r="E36" s="36">
        <v>80</v>
      </c>
      <c r="F36" s="9">
        <v>0.40697345890410958</v>
      </c>
      <c r="G36" s="138">
        <f t="shared" si="3"/>
        <v>0.14499999999999999</v>
      </c>
      <c r="H36" s="10">
        <v>42735</v>
      </c>
      <c r="J36" s="139" t="s">
        <v>35</v>
      </c>
      <c r="K36" s="140" t="s">
        <v>112</v>
      </c>
      <c r="L36" s="140" t="s">
        <v>17</v>
      </c>
      <c r="M36" s="10">
        <v>42038.306250000001</v>
      </c>
      <c r="N36" s="67">
        <v>0</v>
      </c>
      <c r="O36" s="140" t="s">
        <v>88</v>
      </c>
      <c r="P36" s="141">
        <v>0</v>
      </c>
    </row>
    <row r="37" spans="2:16" ht="12" customHeight="1" x14ac:dyDescent="0.2">
      <c r="B37" s="8">
        <f t="shared" ca="1" si="1"/>
        <v>8</v>
      </c>
      <c r="C37" s="25" t="s">
        <v>36</v>
      </c>
      <c r="D37" s="36">
        <f>ROUND(E37*IF(RIGHT(J37,4)="Wind",CC_E_Wind,IF(RIGHT(J37,5)="Solar",CC_E_Tracking,IF(RIGHT(J37,3)="Gas",CC_E_Gas,IF(RIGHT(J37,5)="Hydro",CC_E_Hydro,0)))),2)</f>
        <v>11.6</v>
      </c>
      <c r="E37" s="36">
        <v>80</v>
      </c>
      <c r="F37" s="9">
        <v>0.40697345890410958</v>
      </c>
      <c r="G37" s="138">
        <f t="shared" si="3"/>
        <v>0.14499999999999999</v>
      </c>
      <c r="H37" s="10">
        <v>42735</v>
      </c>
      <c r="J37" s="139" t="s">
        <v>36</v>
      </c>
      <c r="K37" s="140" t="s">
        <v>112</v>
      </c>
      <c r="L37" s="140" t="s">
        <v>17</v>
      </c>
      <c r="M37" s="10">
        <v>42038.306250000001</v>
      </c>
      <c r="N37" s="67">
        <v>0</v>
      </c>
      <c r="O37" s="140" t="s">
        <v>88</v>
      </c>
      <c r="P37" s="141">
        <v>0</v>
      </c>
    </row>
    <row r="38" spans="2:16" ht="12" customHeight="1" x14ac:dyDescent="0.2">
      <c r="B38" s="8">
        <f t="shared" ca="1" si="1"/>
        <v>9</v>
      </c>
      <c r="C38" s="25" t="s">
        <v>91</v>
      </c>
      <c r="D38" s="36">
        <f>ROUND(E38*IF(RIGHT(J38,4)="Wind",CC_W_Wind,IF(RIGHT(J38,5)="Solar",CC_W_Tracking,IF(RIGHT(J38,3)="Gas",CC_W_Gas,IF(RIGHT(J38,5)="Hydro",CC_W_Hydro,0)))),2)</f>
        <v>20.190000000000001</v>
      </c>
      <c r="E38" s="36">
        <v>55</v>
      </c>
      <c r="F38" s="9">
        <v>0.23464300539643004</v>
      </c>
      <c r="G38" s="138">
        <f t="shared" ref="G38:G40" si="4">ROUND(D38/E38,3)</f>
        <v>0.36699999999999999</v>
      </c>
      <c r="H38" s="10">
        <v>42705</v>
      </c>
      <c r="J38" s="139" t="s">
        <v>91</v>
      </c>
      <c r="K38" s="140" t="s">
        <v>112</v>
      </c>
      <c r="L38" s="140" t="s">
        <v>30</v>
      </c>
      <c r="M38" s="10">
        <v>42286.540277777778</v>
      </c>
      <c r="N38" s="67">
        <v>5.0000000000000001E-3</v>
      </c>
      <c r="O38" s="140" t="s">
        <v>88</v>
      </c>
      <c r="P38" s="141">
        <v>0</v>
      </c>
    </row>
    <row r="39" spans="2:16" ht="12" customHeight="1" x14ac:dyDescent="0.2">
      <c r="B39" s="8">
        <f t="shared" ca="1" si="1"/>
        <v>10</v>
      </c>
      <c r="C39" s="25" t="s">
        <v>92</v>
      </c>
      <c r="D39" s="36">
        <f>ROUND(E39*CC_W_Fixed,2)</f>
        <v>16.739999999999998</v>
      </c>
      <c r="E39" s="36">
        <v>52</v>
      </c>
      <c r="F39" s="9">
        <v>0.23769538110291535</v>
      </c>
      <c r="G39" s="138">
        <f t="shared" si="4"/>
        <v>0.32200000000000001</v>
      </c>
      <c r="H39" s="10">
        <v>42735</v>
      </c>
      <c r="J39" s="139" t="s">
        <v>92</v>
      </c>
      <c r="K39" s="140" t="s">
        <v>112</v>
      </c>
      <c r="L39" s="140" t="s">
        <v>30</v>
      </c>
      <c r="M39" s="10">
        <v>42286.540277777778</v>
      </c>
      <c r="N39" s="67">
        <v>5.0000000000000001E-3</v>
      </c>
      <c r="O39" s="140" t="s">
        <v>88</v>
      </c>
      <c r="P39" s="141">
        <v>0</v>
      </c>
    </row>
    <row r="40" spans="2:16" ht="12" customHeight="1" x14ac:dyDescent="0.2">
      <c r="B40" s="8">
        <f t="shared" ca="1" si="1"/>
        <v>11</v>
      </c>
      <c r="C40" s="25" t="s">
        <v>94</v>
      </c>
      <c r="D40" s="36">
        <f>ROUND(E40*IF(RIGHT(J40,4)="Wind",CC_E_Wind,IF(RIGHT(J40,5)="Solar",CC_E_Tracking,IF(RIGHT(J40,3)="Gas",CC_E_Gas,IF(RIGHT(J40,5)="Hydro",CC_E_Hydro,0)))),2)</f>
        <v>2.39</v>
      </c>
      <c r="E40" s="36">
        <v>16.5</v>
      </c>
      <c r="F40" s="9">
        <v>0.29492873944928738</v>
      </c>
      <c r="G40" s="138">
        <f t="shared" si="4"/>
        <v>0.14499999999999999</v>
      </c>
      <c r="H40" s="10">
        <v>42552</v>
      </c>
      <c r="J40" s="139" t="s">
        <v>94</v>
      </c>
      <c r="K40" s="140" t="s">
        <v>112</v>
      </c>
      <c r="L40" s="140" t="s">
        <v>17</v>
      </c>
      <c r="M40" s="10">
        <v>42383.388888888891</v>
      </c>
      <c r="N40" s="67">
        <v>0</v>
      </c>
      <c r="O40" s="140" t="s">
        <v>88</v>
      </c>
      <c r="P40" s="141">
        <v>0</v>
      </c>
    </row>
    <row r="41" spans="2:16" ht="12" customHeight="1" x14ac:dyDescent="0.2">
      <c r="B41" s="8">
        <f t="shared" ca="1" si="1"/>
        <v>12</v>
      </c>
      <c r="C41" s="25" t="s">
        <v>98</v>
      </c>
      <c r="D41" s="36">
        <f>ROUND(E41*IF(RIGHT(J41,4)="Wind",CC_E_Wind,IF(RIGHT(J41,5)="Solar",CC_E_Tracking,IF(RIGHT(J41,3)="Gas",CC_E_Gas,IF(RIGHT(J41,5)="Hydro",CC_E_Hydro,0)))),2)</f>
        <v>11.6</v>
      </c>
      <c r="E41" s="36">
        <v>80</v>
      </c>
      <c r="F41" s="9">
        <v>0.44888127853881277</v>
      </c>
      <c r="G41" s="138">
        <f t="shared" ref="G41:G44" si="5">ROUND(D41/E41,3)</f>
        <v>0.14499999999999999</v>
      </c>
      <c r="H41" s="10">
        <v>43405</v>
      </c>
      <c r="J41" s="139" t="s">
        <v>98</v>
      </c>
      <c r="K41" s="140" t="s">
        <v>112</v>
      </c>
      <c r="L41" s="140" t="s">
        <v>17</v>
      </c>
      <c r="M41" s="10">
        <v>42419.695138888892</v>
      </c>
      <c r="N41" s="67">
        <v>0</v>
      </c>
      <c r="O41" s="140" t="s">
        <v>88</v>
      </c>
      <c r="P41" s="141">
        <v>0</v>
      </c>
    </row>
    <row r="42" spans="2:16" ht="12" customHeight="1" x14ac:dyDescent="0.2">
      <c r="B42" s="8">
        <f t="shared" ca="1" si="1"/>
        <v>13</v>
      </c>
      <c r="C42" s="25" t="s">
        <v>99</v>
      </c>
      <c r="D42" s="36">
        <f>ROUND(E42*IF(RIGHT(J42,4)="Wind",CC_E_Wind,IF(RIGHT(J42,5)="Solar",CC_E_Tracking,IF(RIGHT(J42,3)="Gas",CC_E_Gas,IF(RIGHT(J42,5)="Hydro",CC_E_Hydro,0)))),2)</f>
        <v>11.6</v>
      </c>
      <c r="E42" s="36">
        <v>80</v>
      </c>
      <c r="F42" s="9">
        <v>0.4201084474885845</v>
      </c>
      <c r="G42" s="138">
        <f t="shared" si="5"/>
        <v>0.14499999999999999</v>
      </c>
      <c r="H42" s="10">
        <v>43405</v>
      </c>
      <c r="J42" s="139" t="s">
        <v>99</v>
      </c>
      <c r="K42" s="140" t="s">
        <v>112</v>
      </c>
      <c r="L42" s="140" t="s">
        <v>17</v>
      </c>
      <c r="M42" s="10">
        <v>42419.695138888892</v>
      </c>
      <c r="N42" s="67">
        <v>0</v>
      </c>
      <c r="O42" s="140" t="s">
        <v>88</v>
      </c>
      <c r="P42" s="141">
        <v>0</v>
      </c>
    </row>
    <row r="43" spans="2:16" ht="12" customHeight="1" x14ac:dyDescent="0.2">
      <c r="B43" s="8">
        <f t="shared" ca="1" si="1"/>
        <v>14</v>
      </c>
      <c r="C43" s="25" t="s">
        <v>100</v>
      </c>
      <c r="D43" s="36">
        <f>ROUND(E43*IF(RIGHT(J43,4)="Wind",CC_E_Wind,IF(RIGHT(J43,5)="Solar",CC_E_Tracking,IF(RIGHT(J43,3)="Gas",CC_E_Gas,IF(RIGHT(J43,5)="Hydro",CC_E_Hydro,0)))),2)</f>
        <v>11.6</v>
      </c>
      <c r="E43" s="36">
        <v>80</v>
      </c>
      <c r="F43" s="9">
        <v>0.37412813926940641</v>
      </c>
      <c r="G43" s="138">
        <f t="shared" si="5"/>
        <v>0.14499999999999999</v>
      </c>
      <c r="H43" s="10">
        <v>43405</v>
      </c>
      <c r="J43" s="139" t="s">
        <v>100</v>
      </c>
      <c r="K43" s="140" t="s">
        <v>112</v>
      </c>
      <c r="L43" s="140" t="s">
        <v>17</v>
      </c>
      <c r="M43" s="10">
        <v>42419.695138888892</v>
      </c>
      <c r="N43" s="67">
        <v>0</v>
      </c>
      <c r="O43" s="140" t="s">
        <v>88</v>
      </c>
      <c r="P43" s="141">
        <v>0</v>
      </c>
    </row>
    <row r="44" spans="2:16" ht="12" customHeight="1" x14ac:dyDescent="0.2">
      <c r="B44" s="8">
        <f t="shared" ca="1" si="1"/>
        <v>15</v>
      </c>
      <c r="C44" s="25" t="s">
        <v>101</v>
      </c>
      <c r="D44" s="36">
        <f>ROUND(E44*IF(RIGHT(J44,4)="Wind",CC_E_Wind,IF(RIGHT(J44,5)="Solar",CC_E_Tracking,IF(RIGHT(J44,3)="Gas",CC_E_Gas,IF(RIGHT(J44,5)="Hydro",CC_E_Hydro,0)))),2)</f>
        <v>31.28</v>
      </c>
      <c r="E44" s="36">
        <v>80</v>
      </c>
      <c r="F44" s="9">
        <v>0.31585114440639267</v>
      </c>
      <c r="G44" s="138">
        <f t="shared" si="5"/>
        <v>0.39100000000000001</v>
      </c>
      <c r="H44" s="10">
        <v>43070</v>
      </c>
      <c r="J44" s="139" t="s">
        <v>101</v>
      </c>
      <c r="K44" s="140" t="s">
        <v>112</v>
      </c>
      <c r="L44" s="140" t="s">
        <v>25</v>
      </c>
      <c r="M44" s="10">
        <v>42436.556250000001</v>
      </c>
      <c r="N44" s="67">
        <v>5.0000000000000001E-3</v>
      </c>
      <c r="O44" s="140" t="s">
        <v>97</v>
      </c>
      <c r="P44" s="141">
        <v>0</v>
      </c>
    </row>
    <row r="45" spans="2:16" ht="12" customHeight="1" x14ac:dyDescent="0.2">
      <c r="B45" s="8">
        <f t="shared" ca="1" si="1"/>
        <v>16</v>
      </c>
      <c r="C45" s="25" t="s">
        <v>102</v>
      </c>
      <c r="D45" s="36">
        <f>ROUND(E45*IF(RIGHT(J45,4)="Wind",CC_W_Wind,IF(RIGHT(J45,5)="Solar",CC_W_Tracking,IF(RIGHT(J45,3)="Gas",CC_W_Gas,IF(RIGHT(J45,5)="Hydro",CC_W_Hydro,0)))),2)</f>
        <v>14.68</v>
      </c>
      <c r="E45" s="36">
        <v>40</v>
      </c>
      <c r="F45" s="9">
        <v>0.29103767123287672</v>
      </c>
      <c r="G45" s="138">
        <f t="shared" ref="G45:G49" si="6">ROUND(D45/E45,3)</f>
        <v>0.36699999999999999</v>
      </c>
      <c r="H45" s="10">
        <v>43070</v>
      </c>
      <c r="J45" s="139" t="s">
        <v>102</v>
      </c>
      <c r="K45" s="140" t="s">
        <v>112</v>
      </c>
      <c r="L45" s="140" t="s">
        <v>30</v>
      </c>
      <c r="M45" s="10">
        <v>42452.393750000003</v>
      </c>
      <c r="N45" s="67">
        <v>5.0000000000000001E-3</v>
      </c>
      <c r="O45" s="140" t="s">
        <v>88</v>
      </c>
      <c r="P45" s="141">
        <v>0</v>
      </c>
    </row>
    <row r="46" spans="2:16" ht="12" customHeight="1" x14ac:dyDescent="0.2">
      <c r="B46" s="8">
        <f t="shared" ca="1" si="1"/>
        <v>17</v>
      </c>
      <c r="C46" s="25" t="s">
        <v>103</v>
      </c>
      <c r="D46" s="36">
        <f>ROUND(E46*IF(RIGHT(J46,4)="Wind",CC_W_Wind,IF(RIGHT(J46,5)="Solar",CC_W_Tracking,IF(RIGHT(J46,3)="Gas",CC_W_Gas,IF(RIGHT(J46,5)="Hydro",CC_W_Hydro,0)))),2)</f>
        <v>10.16</v>
      </c>
      <c r="E46" s="36">
        <v>40</v>
      </c>
      <c r="F46" s="9">
        <v>0.35992009132420089</v>
      </c>
      <c r="G46" s="138">
        <f t="shared" si="6"/>
        <v>0.254</v>
      </c>
      <c r="H46" s="10">
        <v>43647</v>
      </c>
      <c r="J46" s="139" t="s">
        <v>103</v>
      </c>
      <c r="K46" s="140" t="s">
        <v>112</v>
      </c>
      <c r="L46" s="140" t="s">
        <v>105</v>
      </c>
      <c r="M46" s="10">
        <v>42458.392361111109</v>
      </c>
      <c r="N46" s="67">
        <v>0</v>
      </c>
      <c r="O46" s="140" t="s">
        <v>88</v>
      </c>
      <c r="P46" s="141">
        <v>0</v>
      </c>
    </row>
    <row r="47" spans="2:16" ht="12" customHeight="1" x14ac:dyDescent="0.2">
      <c r="B47" s="8">
        <f t="shared" ca="1" si="1"/>
        <v>18</v>
      </c>
      <c r="C47" s="25" t="s">
        <v>106</v>
      </c>
      <c r="D47" s="36">
        <f>ROUND(E47*IF(RIGHT(J47,4)="Wind",CC_E_Wind,IF(RIGHT(J47,5)="Solar",CC_E_Tracking,IF(RIGHT(J47,3)="Gas",CC_E_Gas,IF(RIGHT(J47,5)="Hydro",CC_E_Hydro,0)))),2)</f>
        <v>31.28</v>
      </c>
      <c r="E47" s="36">
        <v>80</v>
      </c>
      <c r="F47" s="9">
        <v>0.32120148401826482</v>
      </c>
      <c r="G47" s="138">
        <f t="shared" si="6"/>
        <v>0.39100000000000001</v>
      </c>
      <c r="H47" s="10">
        <v>43647</v>
      </c>
      <c r="J47" s="139" t="s">
        <v>106</v>
      </c>
      <c r="K47" s="140" t="s">
        <v>112</v>
      </c>
      <c r="L47" s="140" t="s">
        <v>109</v>
      </c>
      <c r="M47" s="10">
        <v>42467.586111111108</v>
      </c>
      <c r="N47" s="67">
        <v>5.0000000000000001E-3</v>
      </c>
      <c r="O47" s="140" t="s">
        <v>97</v>
      </c>
      <c r="P47" s="141">
        <v>0</v>
      </c>
    </row>
    <row r="48" spans="2:16" ht="12" customHeight="1" x14ac:dyDescent="0.2">
      <c r="B48" s="8">
        <f t="shared" ca="1" si="1"/>
        <v>19</v>
      </c>
      <c r="C48" s="25" t="s">
        <v>107</v>
      </c>
      <c r="D48" s="36">
        <f>ROUND(E48*IF(RIGHT(J48,4)="Wind",CC_E_Wind,IF(RIGHT(J48,5)="Solar",CC_E_Tracking,IF(RIGHT(J48,3)="Gas",CC_E_Gas,IF(RIGHT(J48,5)="Hydro",CC_E_Hydro,0))))*15/80,2)</f>
        <v>5.87</v>
      </c>
      <c r="E48" s="36">
        <v>80</v>
      </c>
      <c r="F48" s="9">
        <v>0.32120148401826482</v>
      </c>
      <c r="G48" s="138">
        <f t="shared" si="6"/>
        <v>7.2999999999999995E-2</v>
      </c>
      <c r="H48" s="10">
        <v>43647</v>
      </c>
      <c r="J48" s="139" t="s">
        <v>107</v>
      </c>
      <c r="K48" s="140" t="s">
        <v>112</v>
      </c>
      <c r="L48" s="140" t="s">
        <v>109</v>
      </c>
      <c r="M48" s="10">
        <v>42467.586111111108</v>
      </c>
      <c r="N48" s="67">
        <v>5.0000000000000001E-3</v>
      </c>
      <c r="O48" s="140" t="s">
        <v>97</v>
      </c>
      <c r="P48" s="141">
        <v>0</v>
      </c>
    </row>
    <row r="49" spans="2:22" ht="12" customHeight="1" x14ac:dyDescent="0.2">
      <c r="B49" s="8">
        <f t="shared" ca="1" si="1"/>
        <v>20</v>
      </c>
      <c r="C49" s="25" t="s">
        <v>108</v>
      </c>
      <c r="D49" s="36">
        <f>ROUND(E49*IF(RIGHT(J49,4)="Wind",CC_E_Wind,IF(RIGHT(J49,5)="Solar",CC_E_Tracking,IF(RIGHT(J49,3)="Gas",CC_E_Gas,IF(RIGHT(J49,5)="Hydro",CC_E_Hydro,0)))),2)*0</f>
        <v>0</v>
      </c>
      <c r="E49" s="36">
        <v>80</v>
      </c>
      <c r="F49" s="9">
        <v>0.32120148401826482</v>
      </c>
      <c r="G49" s="138">
        <f t="shared" si="6"/>
        <v>0</v>
      </c>
      <c r="H49" s="10">
        <v>43647</v>
      </c>
      <c r="J49" s="139" t="s">
        <v>108</v>
      </c>
      <c r="K49" s="140" t="s">
        <v>112</v>
      </c>
      <c r="L49" s="140" t="s">
        <v>109</v>
      </c>
      <c r="M49" s="10">
        <v>42467.586111111108</v>
      </c>
      <c r="N49" s="67">
        <v>5.0000000000000001E-3</v>
      </c>
      <c r="O49" s="140" t="s">
        <v>97</v>
      </c>
      <c r="P49" s="141">
        <v>0</v>
      </c>
    </row>
    <row r="50" spans="2:22" ht="12" customHeight="1" x14ac:dyDescent="0.2">
      <c r="B50" s="8">
        <f ca="1">OFFSET(B50,-1,0)+1</f>
        <v>21</v>
      </c>
      <c r="C50" s="25" t="s">
        <v>110</v>
      </c>
      <c r="D50" s="36">
        <f>ROUND(E50*IF(RIGHT(J50,4)="Wind",CC_W_Wind,IF(RIGHT(J50,5)="Solar",CC_W_Tracking,IF(RIGHT(J50,3)="Gas",CC_W_Gas,IF(RIGHT(J50,5)="Hydro",CC_W_Hydro,0)))),2)</f>
        <v>21.29</v>
      </c>
      <c r="E50" s="36">
        <v>58</v>
      </c>
      <c r="F50" s="9">
        <v>0.24561402833410492</v>
      </c>
      <c r="G50" s="138">
        <f>ROUND(D50/E50,3)</f>
        <v>0.36699999999999999</v>
      </c>
      <c r="H50" s="10">
        <v>43100</v>
      </c>
      <c r="J50" s="139" t="s">
        <v>110</v>
      </c>
      <c r="K50" s="140" t="s">
        <v>112</v>
      </c>
      <c r="L50" s="140" t="s">
        <v>30</v>
      </c>
      <c r="M50" s="10">
        <v>42514</v>
      </c>
      <c r="N50" s="67">
        <v>6.0000000000000001E-3</v>
      </c>
      <c r="O50" s="140" t="s">
        <v>97</v>
      </c>
      <c r="P50" s="141">
        <v>0</v>
      </c>
    </row>
    <row r="51" spans="2:22" ht="12" customHeight="1" x14ac:dyDescent="0.2">
      <c r="B51" s="8"/>
      <c r="C51" s="32"/>
      <c r="D51" s="36"/>
      <c r="E51" s="36"/>
      <c r="F51" s="9"/>
      <c r="G51" s="138"/>
      <c r="H51" s="10"/>
      <c r="J51" s="139"/>
      <c r="K51" s="140"/>
      <c r="L51" s="140"/>
      <c r="M51" s="10"/>
      <c r="N51" s="67"/>
      <c r="O51" s="140"/>
      <c r="P51" s="141"/>
    </row>
    <row r="52" spans="2:22" ht="12" hidden="1" customHeight="1" x14ac:dyDescent="0.2">
      <c r="B52" s="8"/>
      <c r="C52" s="32"/>
      <c r="D52" s="36"/>
      <c r="E52" s="36"/>
      <c r="F52" s="9"/>
      <c r="G52" s="138"/>
      <c r="H52" s="10"/>
      <c r="J52" s="139"/>
      <c r="K52" s="140"/>
      <c r="L52" s="140"/>
      <c r="M52" s="10"/>
      <c r="N52" s="67"/>
      <c r="O52" s="140"/>
      <c r="P52" s="141"/>
    </row>
    <row r="53" spans="2:22" ht="12" hidden="1" customHeight="1" x14ac:dyDescent="0.2">
      <c r="B53" s="8"/>
      <c r="C53" s="32"/>
      <c r="D53" s="36"/>
      <c r="E53" s="36"/>
      <c r="F53" s="9"/>
      <c r="G53" s="138"/>
      <c r="H53" s="10"/>
      <c r="J53" s="139"/>
      <c r="K53" s="140"/>
      <c r="L53" s="140"/>
      <c r="M53" s="10"/>
      <c r="N53" s="67"/>
      <c r="O53" s="140"/>
      <c r="P53" s="141"/>
    </row>
    <row r="54" spans="2:22" ht="12" hidden="1" customHeight="1" x14ac:dyDescent="0.2">
      <c r="B54" s="8"/>
      <c r="C54" s="32"/>
      <c r="D54" s="36"/>
      <c r="E54" s="36"/>
      <c r="F54" s="9"/>
      <c r="G54" s="138"/>
      <c r="H54" s="10"/>
      <c r="J54" s="139"/>
      <c r="K54" s="140"/>
      <c r="L54" s="140"/>
      <c r="M54" s="10"/>
      <c r="N54" s="67"/>
      <c r="O54" s="140"/>
      <c r="P54" s="141"/>
    </row>
    <row r="55" spans="2:22" ht="12" hidden="1" customHeight="1" x14ac:dyDescent="0.2">
      <c r="B55" s="8"/>
      <c r="C55" s="32"/>
      <c r="D55" s="36"/>
      <c r="E55" s="36"/>
      <c r="F55" s="9"/>
      <c r="G55" s="138"/>
      <c r="H55" s="10"/>
      <c r="J55" s="139"/>
      <c r="K55" s="140"/>
      <c r="L55" s="140"/>
      <c r="M55" s="10"/>
      <c r="N55" s="67"/>
      <c r="O55" s="140"/>
      <c r="P55" s="141"/>
    </row>
    <row r="56" spans="2:22" ht="12" hidden="1" customHeight="1" x14ac:dyDescent="0.2">
      <c r="B56" s="8"/>
      <c r="C56" s="32"/>
      <c r="D56" s="36"/>
      <c r="E56" s="36"/>
      <c r="F56" s="9"/>
      <c r="G56" s="138"/>
      <c r="H56" s="10"/>
      <c r="J56" s="139"/>
      <c r="K56" s="140"/>
      <c r="L56" s="140"/>
      <c r="M56" s="10"/>
      <c r="N56" s="67"/>
      <c r="O56" s="140"/>
      <c r="P56" s="141"/>
    </row>
    <row r="57" spans="2:22" ht="12" hidden="1" customHeight="1" x14ac:dyDescent="0.2">
      <c r="B57" s="8"/>
      <c r="C57" s="32"/>
      <c r="D57" s="36"/>
      <c r="E57" s="36"/>
      <c r="F57" s="9"/>
      <c r="G57" s="138"/>
      <c r="H57" s="10"/>
      <c r="J57" s="139"/>
      <c r="K57" s="140"/>
      <c r="L57" s="140"/>
      <c r="M57" s="10"/>
      <c r="N57" s="67"/>
      <c r="O57" s="140"/>
      <c r="P57" s="141"/>
    </row>
    <row r="58" spans="2:22" ht="12" hidden="1" customHeight="1" x14ac:dyDescent="0.2">
      <c r="B58" s="8"/>
      <c r="C58" s="32"/>
      <c r="D58" s="36"/>
      <c r="E58" s="36"/>
      <c r="F58" s="9"/>
      <c r="G58" s="138"/>
      <c r="H58" s="10"/>
      <c r="J58" s="139"/>
      <c r="K58" s="140"/>
      <c r="L58" s="140"/>
      <c r="M58" s="10"/>
      <c r="N58" s="67"/>
      <c r="O58" s="140"/>
      <c r="P58" s="141"/>
    </row>
    <row r="59" spans="2:22" ht="12" hidden="1" customHeight="1" x14ac:dyDescent="0.2">
      <c r="B59" s="8"/>
      <c r="C59" s="32"/>
      <c r="D59" s="36"/>
      <c r="E59" s="36"/>
      <c r="F59" s="9"/>
      <c r="G59" s="138"/>
      <c r="H59" s="10"/>
      <c r="J59" s="139"/>
      <c r="K59" s="140"/>
      <c r="L59" s="140"/>
      <c r="M59" s="10"/>
      <c r="N59" s="67"/>
      <c r="O59" s="140"/>
      <c r="P59" s="141"/>
      <c r="Q59" s="132"/>
      <c r="R59" s="132"/>
      <c r="S59" s="132"/>
      <c r="T59" s="132"/>
      <c r="U59" s="132"/>
      <c r="V59" s="132"/>
    </row>
    <row r="60" spans="2:22" ht="12" hidden="1" customHeight="1" x14ac:dyDescent="0.2">
      <c r="B60" s="8"/>
      <c r="C60" s="61"/>
      <c r="D60" s="36"/>
      <c r="E60" s="36"/>
      <c r="F60" s="9"/>
      <c r="G60" s="138"/>
      <c r="H60" s="10"/>
      <c r="J60" s="139"/>
      <c r="K60" s="140"/>
      <c r="L60" s="140"/>
      <c r="M60" s="10"/>
      <c r="N60" s="67"/>
      <c r="O60" s="140"/>
      <c r="P60" s="141"/>
    </row>
    <row r="61" spans="2:22" ht="12" hidden="1" customHeight="1" x14ac:dyDescent="0.2">
      <c r="B61" s="8"/>
      <c r="C61" s="61"/>
      <c r="D61" s="36"/>
      <c r="E61" s="36"/>
      <c r="F61" s="9"/>
      <c r="G61" s="138"/>
      <c r="H61" s="10"/>
      <c r="J61" s="139"/>
      <c r="K61" s="140"/>
      <c r="L61" s="140"/>
      <c r="M61" s="10"/>
      <c r="N61" s="67"/>
      <c r="O61" s="140"/>
      <c r="P61" s="141"/>
    </row>
    <row r="62" spans="2:22" ht="12" hidden="1" customHeight="1" x14ac:dyDescent="0.2">
      <c r="B62" s="8"/>
      <c r="C62" s="32"/>
      <c r="D62" s="36"/>
      <c r="E62" s="36"/>
      <c r="F62" s="9"/>
      <c r="G62" s="138"/>
      <c r="H62" s="10"/>
      <c r="J62" s="139"/>
      <c r="K62" s="140"/>
      <c r="L62" s="140"/>
      <c r="M62" s="10"/>
      <c r="N62" s="65"/>
      <c r="O62" s="10"/>
      <c r="P62" s="141"/>
    </row>
    <row r="63" spans="2:22" ht="12" hidden="1" customHeight="1" x14ac:dyDescent="0.2">
      <c r="B63" s="8"/>
      <c r="C63" s="32"/>
      <c r="D63" s="36"/>
      <c r="E63" s="36"/>
      <c r="F63" s="9"/>
      <c r="G63" s="138"/>
      <c r="H63" s="10"/>
      <c r="J63" s="139"/>
      <c r="K63" s="140"/>
      <c r="L63" s="140"/>
      <c r="M63" s="10"/>
      <c r="N63" s="67"/>
      <c r="O63" s="140"/>
      <c r="P63" s="141"/>
    </row>
    <row r="64" spans="2:22" ht="12" hidden="1" customHeight="1" x14ac:dyDescent="0.2">
      <c r="B64" s="8"/>
      <c r="C64" s="32"/>
      <c r="D64" s="36"/>
      <c r="E64" s="36"/>
      <c r="F64" s="9"/>
      <c r="G64" s="138"/>
      <c r="H64" s="10"/>
      <c r="J64" s="139"/>
      <c r="K64" s="140"/>
      <c r="L64" s="140"/>
      <c r="M64" s="10"/>
      <c r="N64" s="65"/>
      <c r="O64" s="10"/>
      <c r="P64" s="141"/>
    </row>
    <row r="65" spans="2:22" ht="12" hidden="1" customHeight="1" x14ac:dyDescent="0.2">
      <c r="B65" s="8"/>
      <c r="C65" s="32"/>
      <c r="D65" s="36"/>
      <c r="E65" s="36"/>
      <c r="F65" s="9"/>
      <c r="G65" s="138"/>
      <c r="H65" s="10"/>
      <c r="J65" s="139"/>
      <c r="K65" s="140"/>
      <c r="L65" s="140"/>
      <c r="M65" s="10"/>
      <c r="N65" s="65"/>
      <c r="O65" s="10"/>
      <c r="P65" s="141"/>
    </row>
    <row r="66" spans="2:22" ht="12" hidden="1" customHeight="1" x14ac:dyDescent="0.2">
      <c r="B66" s="8"/>
      <c r="C66" s="32"/>
      <c r="D66" s="36"/>
      <c r="E66" s="36"/>
      <c r="F66" s="9"/>
      <c r="G66" s="138"/>
      <c r="H66" s="10"/>
      <c r="J66" s="139"/>
      <c r="K66" s="140"/>
      <c r="L66" s="140"/>
      <c r="M66" s="10"/>
      <c r="N66" s="65"/>
      <c r="O66" s="10"/>
      <c r="P66" s="141"/>
    </row>
    <row r="67" spans="2:22" ht="12" hidden="1" customHeight="1" x14ac:dyDescent="0.2">
      <c r="B67" s="8"/>
      <c r="C67" s="32"/>
      <c r="D67" s="36"/>
      <c r="E67" s="36"/>
      <c r="F67" s="9"/>
      <c r="G67" s="138"/>
      <c r="H67" s="10"/>
      <c r="J67" s="139"/>
      <c r="K67" s="140"/>
      <c r="L67" s="140"/>
      <c r="M67" s="10"/>
      <c r="N67" s="65"/>
      <c r="O67" s="10"/>
      <c r="P67" s="141"/>
    </row>
    <row r="68" spans="2:22" ht="12" hidden="1" customHeight="1" x14ac:dyDescent="0.2">
      <c r="B68" s="8"/>
      <c r="C68" s="32"/>
      <c r="D68" s="36"/>
      <c r="E68" s="36"/>
      <c r="F68" s="9"/>
      <c r="G68" s="138"/>
      <c r="H68" s="10"/>
      <c r="J68" s="139"/>
      <c r="K68" s="140"/>
      <c r="L68" s="140"/>
      <c r="M68" s="10"/>
      <c r="N68" s="65"/>
      <c r="O68" s="10"/>
      <c r="P68" s="141"/>
    </row>
    <row r="69" spans="2:22" ht="12" hidden="1" customHeight="1" x14ac:dyDescent="0.2">
      <c r="B69" s="8"/>
      <c r="C69" s="32"/>
      <c r="D69" s="36"/>
      <c r="E69" s="36"/>
      <c r="F69" s="9"/>
      <c r="G69" s="138"/>
      <c r="H69" s="10"/>
      <c r="J69" s="139"/>
      <c r="K69" s="140"/>
      <c r="L69" s="140"/>
      <c r="M69" s="10"/>
      <c r="N69" s="65"/>
      <c r="O69" s="10"/>
      <c r="P69" s="141"/>
    </row>
    <row r="70" spans="2:22" ht="12" hidden="1" customHeight="1" x14ac:dyDescent="0.2">
      <c r="B70" s="8"/>
      <c r="C70" s="32"/>
      <c r="D70" s="36"/>
      <c r="E70" s="36"/>
      <c r="F70" s="9"/>
      <c r="G70" s="138"/>
      <c r="H70" s="10"/>
      <c r="J70" s="139"/>
      <c r="K70" s="140"/>
      <c r="L70" s="140"/>
      <c r="M70" s="10"/>
      <c r="N70" s="65"/>
      <c r="O70" s="10"/>
      <c r="P70" s="141"/>
    </row>
    <row r="71" spans="2:22" ht="12" hidden="1" customHeight="1" x14ac:dyDescent="0.2">
      <c r="B71" s="8"/>
      <c r="C71" s="32"/>
      <c r="D71" s="36"/>
      <c r="E71" s="36"/>
      <c r="F71" s="9"/>
      <c r="G71" s="138"/>
      <c r="H71" s="10"/>
      <c r="J71" s="139"/>
      <c r="K71" s="140"/>
      <c r="L71" s="140"/>
      <c r="M71" s="10"/>
      <c r="N71" s="65"/>
      <c r="O71" s="10"/>
      <c r="P71" s="141"/>
    </row>
    <row r="72" spans="2:22" ht="12" hidden="1" customHeight="1" x14ac:dyDescent="0.2">
      <c r="B72" s="8"/>
      <c r="C72" s="32"/>
      <c r="D72" s="36"/>
      <c r="E72" s="36"/>
      <c r="F72" s="9"/>
      <c r="G72" s="138"/>
      <c r="H72" s="10"/>
      <c r="J72" s="139"/>
      <c r="K72" s="140"/>
      <c r="L72" s="140"/>
      <c r="M72" s="10"/>
      <c r="N72" s="65"/>
      <c r="O72" s="10"/>
      <c r="P72" s="141"/>
    </row>
    <row r="73" spans="2:22" ht="12" hidden="1" customHeight="1" x14ac:dyDescent="0.2">
      <c r="B73" s="8"/>
      <c r="C73" s="32"/>
      <c r="D73" s="36"/>
      <c r="E73" s="36"/>
      <c r="F73" s="9"/>
      <c r="G73" s="138"/>
      <c r="H73" s="10"/>
      <c r="J73" s="139"/>
      <c r="K73" s="140"/>
      <c r="L73" s="140"/>
      <c r="M73" s="10"/>
      <c r="N73" s="65"/>
      <c r="O73" s="10"/>
      <c r="P73" s="141"/>
    </row>
    <row r="74" spans="2:22" ht="12" hidden="1" customHeight="1" x14ac:dyDescent="0.2">
      <c r="B74" s="8"/>
      <c r="C74" s="32"/>
      <c r="D74" s="36"/>
      <c r="E74" s="36"/>
      <c r="F74" s="9"/>
      <c r="G74" s="138"/>
      <c r="H74" s="10"/>
      <c r="J74" s="139"/>
      <c r="K74" s="140"/>
      <c r="L74" s="140"/>
      <c r="M74" s="10"/>
      <c r="N74" s="65"/>
      <c r="O74" s="10"/>
      <c r="P74" s="141"/>
    </row>
    <row r="75" spans="2:22" ht="12" hidden="1" customHeight="1" x14ac:dyDescent="0.2">
      <c r="B75" s="8"/>
      <c r="C75" s="32"/>
      <c r="D75" s="36"/>
      <c r="E75" s="36"/>
      <c r="F75" s="9"/>
      <c r="G75" s="138"/>
      <c r="H75" s="10"/>
      <c r="J75" s="139"/>
      <c r="K75" s="140"/>
      <c r="L75" s="140"/>
      <c r="M75" s="10"/>
      <c r="N75" s="65"/>
      <c r="O75" s="10"/>
      <c r="P75" s="141"/>
    </row>
    <row r="76" spans="2:22" ht="12" hidden="1" customHeight="1" x14ac:dyDescent="0.2">
      <c r="B76" s="8"/>
      <c r="C76" s="32"/>
      <c r="D76" s="36"/>
      <c r="E76" s="36"/>
      <c r="F76" s="9"/>
      <c r="G76" s="138"/>
      <c r="H76" s="10"/>
      <c r="J76" s="139"/>
      <c r="K76" s="140"/>
      <c r="L76" s="140"/>
      <c r="M76" s="10"/>
      <c r="N76" s="65"/>
      <c r="O76" s="10"/>
      <c r="P76" s="141"/>
    </row>
    <row r="77" spans="2:22" ht="12" hidden="1" customHeight="1" x14ac:dyDescent="0.2">
      <c r="B77" s="8"/>
      <c r="C77" s="32"/>
      <c r="D77" s="36"/>
      <c r="E77" s="36"/>
      <c r="F77" s="9"/>
      <c r="G77" s="138"/>
      <c r="H77" s="10"/>
      <c r="J77" s="139"/>
      <c r="K77" s="140"/>
      <c r="L77" s="140"/>
      <c r="M77" s="10"/>
      <c r="N77" s="65"/>
      <c r="O77" s="10"/>
      <c r="P77" s="141"/>
    </row>
    <row r="78" spans="2:22" ht="12" hidden="1" customHeight="1" x14ac:dyDescent="0.2">
      <c r="B78" s="8"/>
      <c r="C78" s="32"/>
      <c r="D78" s="36"/>
      <c r="E78" s="36"/>
      <c r="F78" s="9"/>
      <c r="G78" s="138"/>
      <c r="H78" s="10"/>
      <c r="J78" s="139"/>
      <c r="K78" s="140"/>
      <c r="L78" s="140"/>
      <c r="M78" s="10"/>
      <c r="N78" s="65"/>
      <c r="O78" s="10"/>
      <c r="P78" s="141"/>
    </row>
    <row r="79" spans="2:22" ht="12" hidden="1" customHeight="1" x14ac:dyDescent="0.2">
      <c r="B79" s="8"/>
      <c r="C79" s="32"/>
      <c r="D79" s="36"/>
      <c r="E79" s="36"/>
      <c r="F79" s="9"/>
      <c r="G79" s="138"/>
      <c r="H79" s="10"/>
      <c r="J79" s="139"/>
      <c r="K79" s="140"/>
      <c r="L79" s="140"/>
      <c r="M79" s="10"/>
      <c r="N79" s="65"/>
      <c r="O79" s="10"/>
      <c r="P79" s="141"/>
    </row>
    <row r="80" spans="2:22" ht="12" hidden="1" customHeight="1" x14ac:dyDescent="0.2">
      <c r="B80" s="126"/>
      <c r="C80" s="127"/>
      <c r="D80" s="128"/>
      <c r="E80" s="128"/>
      <c r="F80" s="129"/>
      <c r="G80" s="130"/>
      <c r="H80" s="131"/>
      <c r="I80" s="132"/>
      <c r="J80" s="133"/>
      <c r="K80" s="134"/>
      <c r="L80" s="134"/>
      <c r="M80" s="131"/>
      <c r="N80" s="135"/>
      <c r="O80" s="131"/>
      <c r="P80" s="136"/>
      <c r="Q80" s="132"/>
      <c r="R80" s="132"/>
      <c r="S80" s="132"/>
      <c r="T80" s="132"/>
      <c r="U80" s="132"/>
      <c r="V80" s="132"/>
    </row>
    <row r="81" spans="2:22" ht="12" hidden="1" customHeight="1" x14ac:dyDescent="0.2">
      <c r="B81" s="126"/>
      <c r="C81" s="127"/>
      <c r="D81" s="128"/>
      <c r="E81" s="128"/>
      <c r="F81" s="129"/>
      <c r="G81" s="130"/>
      <c r="H81" s="131"/>
      <c r="I81" s="132"/>
      <c r="J81" s="133"/>
      <c r="K81" s="134"/>
      <c r="L81" s="134"/>
      <c r="M81" s="131"/>
      <c r="N81" s="135"/>
      <c r="O81" s="131"/>
      <c r="P81" s="136"/>
      <c r="Q81" s="132"/>
      <c r="R81" s="132"/>
      <c r="S81" s="132"/>
      <c r="T81" s="132"/>
      <c r="U81" s="132"/>
      <c r="V81" s="132"/>
    </row>
    <row r="82" spans="2:22" ht="12" hidden="1" customHeight="1" x14ac:dyDescent="0.2">
      <c r="B82" s="126"/>
      <c r="C82" s="127"/>
      <c r="D82" s="128"/>
      <c r="E82" s="128"/>
      <c r="F82" s="129"/>
      <c r="G82" s="130"/>
      <c r="H82" s="131"/>
      <c r="I82" s="132"/>
      <c r="J82" s="133"/>
      <c r="K82" s="134"/>
      <c r="L82" s="134"/>
      <c r="M82" s="131"/>
      <c r="N82" s="135"/>
      <c r="O82" s="131"/>
      <c r="P82" s="136"/>
      <c r="Q82" s="132"/>
      <c r="R82" s="132"/>
      <c r="S82" s="132"/>
      <c r="T82" s="132"/>
      <c r="U82" s="132"/>
      <c r="V82" s="132"/>
    </row>
    <row r="83" spans="2:22" ht="12" hidden="1" customHeight="1" x14ac:dyDescent="0.2">
      <c r="B83" s="126"/>
      <c r="C83" s="127"/>
      <c r="D83" s="128"/>
      <c r="E83" s="128"/>
      <c r="F83" s="129"/>
      <c r="G83" s="130"/>
      <c r="H83" s="131"/>
      <c r="I83" s="132"/>
      <c r="J83" s="133"/>
      <c r="K83" s="134"/>
      <c r="L83" s="134"/>
      <c r="M83" s="131"/>
      <c r="N83" s="135"/>
      <c r="O83" s="131"/>
      <c r="P83" s="136"/>
      <c r="Q83" s="132"/>
      <c r="R83" s="132"/>
      <c r="S83" s="132"/>
      <c r="T83" s="132"/>
      <c r="U83" s="132"/>
      <c r="V83" s="132"/>
    </row>
    <row r="84" spans="2:22" ht="12" hidden="1" customHeight="1" x14ac:dyDescent="0.2">
      <c r="B84" s="126"/>
      <c r="C84" s="127"/>
      <c r="D84" s="128"/>
      <c r="E84" s="128"/>
      <c r="F84" s="129"/>
      <c r="G84" s="130"/>
      <c r="H84" s="131"/>
      <c r="I84" s="132"/>
      <c r="J84" s="133"/>
      <c r="K84" s="134"/>
      <c r="L84" s="134"/>
      <c r="M84" s="131"/>
      <c r="N84" s="135"/>
      <c r="O84" s="131"/>
      <c r="P84" s="136"/>
      <c r="Q84" s="132"/>
      <c r="R84" s="132"/>
      <c r="S84" s="132"/>
      <c r="T84" s="132"/>
      <c r="U84" s="132"/>
      <c r="V84" s="132"/>
    </row>
    <row r="85" spans="2:22" ht="12" hidden="1" customHeight="1" x14ac:dyDescent="0.2">
      <c r="B85" s="126"/>
      <c r="C85" s="127"/>
      <c r="D85" s="128"/>
      <c r="E85" s="128"/>
      <c r="F85" s="129"/>
      <c r="G85" s="130"/>
      <c r="H85" s="131"/>
      <c r="I85" s="132"/>
      <c r="J85" s="133"/>
      <c r="K85" s="134"/>
      <c r="L85" s="134"/>
      <c r="M85" s="131"/>
      <c r="N85" s="135"/>
      <c r="O85" s="131"/>
      <c r="P85" s="136"/>
      <c r="Q85" s="132"/>
      <c r="R85" s="132"/>
      <c r="S85" s="132"/>
      <c r="T85" s="132"/>
      <c r="U85" s="132"/>
      <c r="V85" s="132"/>
    </row>
    <row r="86" spans="2:22" ht="12" hidden="1" customHeight="1" x14ac:dyDescent="0.2">
      <c r="B86" s="126"/>
      <c r="C86" s="127"/>
      <c r="D86" s="128"/>
      <c r="E86" s="128"/>
      <c r="F86" s="129"/>
      <c r="G86" s="130"/>
      <c r="H86" s="131"/>
      <c r="I86" s="132"/>
      <c r="J86" s="133"/>
      <c r="K86" s="134"/>
      <c r="L86" s="134"/>
      <c r="M86" s="131"/>
      <c r="N86" s="135"/>
      <c r="O86" s="131"/>
      <c r="P86" s="136"/>
      <c r="Q86" s="132"/>
      <c r="R86" s="132"/>
      <c r="S86" s="132"/>
      <c r="T86" s="132"/>
      <c r="U86" s="132"/>
      <c r="V86" s="132"/>
    </row>
    <row r="87" spans="2:22" ht="12" hidden="1" customHeight="1" x14ac:dyDescent="0.2">
      <c r="B87" s="126"/>
      <c r="C87" s="127"/>
      <c r="D87" s="128"/>
      <c r="E87" s="128"/>
      <c r="F87" s="129"/>
      <c r="G87" s="130"/>
      <c r="H87" s="131"/>
      <c r="I87" s="132"/>
      <c r="J87" s="133"/>
      <c r="K87" s="134"/>
      <c r="L87" s="134"/>
      <c r="M87" s="131"/>
      <c r="N87" s="135"/>
      <c r="O87" s="131"/>
      <c r="P87" s="136"/>
      <c r="Q87" s="132"/>
      <c r="R87" s="132"/>
      <c r="S87" s="132"/>
      <c r="T87" s="132"/>
      <c r="U87" s="132"/>
      <c r="V87" s="132"/>
    </row>
    <row r="88" spans="2:22" ht="12" hidden="1" customHeight="1" x14ac:dyDescent="0.2">
      <c r="B88" s="126"/>
      <c r="C88" s="127"/>
      <c r="D88" s="128"/>
      <c r="E88" s="128"/>
      <c r="F88" s="129"/>
      <c r="G88" s="130"/>
      <c r="H88" s="131"/>
      <c r="I88" s="132"/>
      <c r="J88" s="133"/>
      <c r="K88" s="134"/>
      <c r="L88" s="134"/>
      <c r="M88" s="131"/>
      <c r="N88" s="135"/>
      <c r="O88" s="131"/>
      <c r="P88" s="136"/>
      <c r="Q88" s="132"/>
      <c r="R88" s="132"/>
      <c r="S88" s="132"/>
      <c r="T88" s="132"/>
      <c r="U88" s="132"/>
      <c r="V88" s="132"/>
    </row>
    <row r="89" spans="2:22" ht="12" hidden="1" customHeight="1" x14ac:dyDescent="0.2">
      <c r="B89" s="126"/>
      <c r="C89" s="127"/>
      <c r="D89" s="128"/>
      <c r="E89" s="128"/>
      <c r="F89" s="129"/>
      <c r="G89" s="130"/>
      <c r="H89" s="131"/>
      <c r="I89" s="132"/>
      <c r="J89" s="133"/>
      <c r="K89" s="134"/>
      <c r="L89" s="134"/>
      <c r="M89" s="131"/>
      <c r="N89" s="135"/>
      <c r="O89" s="131"/>
      <c r="P89" s="136"/>
      <c r="Q89" s="132"/>
      <c r="R89" s="132"/>
      <c r="S89" s="132"/>
      <c r="T89" s="132"/>
      <c r="U89" s="132"/>
      <c r="V89" s="132"/>
    </row>
    <row r="90" spans="2:22" ht="12" hidden="1" customHeight="1" x14ac:dyDescent="0.2">
      <c r="B90" s="126"/>
      <c r="C90" s="127"/>
      <c r="D90" s="128"/>
      <c r="E90" s="128"/>
      <c r="F90" s="129"/>
      <c r="G90" s="130"/>
      <c r="H90" s="131"/>
      <c r="I90" s="132"/>
      <c r="J90" s="133"/>
      <c r="K90" s="134"/>
      <c r="L90" s="134"/>
      <c r="M90" s="131"/>
      <c r="N90" s="135"/>
      <c r="O90" s="131"/>
      <c r="P90" s="136"/>
      <c r="Q90" s="132"/>
      <c r="R90" s="132"/>
      <c r="S90" s="132"/>
      <c r="T90" s="132"/>
      <c r="U90" s="132"/>
      <c r="V90" s="132"/>
    </row>
    <row r="91" spans="2:22" ht="12" hidden="1" customHeight="1" x14ac:dyDescent="0.2">
      <c r="B91" s="126"/>
      <c r="C91" s="127"/>
      <c r="D91" s="128"/>
      <c r="E91" s="128"/>
      <c r="F91" s="129"/>
      <c r="G91" s="130"/>
      <c r="H91" s="131"/>
      <c r="I91" s="132"/>
      <c r="J91" s="133"/>
      <c r="K91" s="134"/>
      <c r="L91" s="134"/>
      <c r="M91" s="131"/>
      <c r="N91" s="135"/>
      <c r="O91" s="131"/>
      <c r="P91" s="136"/>
      <c r="Q91" s="132"/>
      <c r="R91" s="132"/>
      <c r="S91" s="132"/>
      <c r="T91" s="132"/>
      <c r="U91" s="132"/>
      <c r="V91" s="132"/>
    </row>
    <row r="92" spans="2:22" ht="12" hidden="1" customHeight="1" x14ac:dyDescent="0.2">
      <c r="B92" s="126"/>
      <c r="C92" s="127"/>
      <c r="D92" s="128"/>
      <c r="E92" s="128"/>
      <c r="F92" s="129"/>
      <c r="G92" s="130"/>
      <c r="H92" s="131"/>
      <c r="I92" s="132"/>
      <c r="J92" s="133"/>
      <c r="K92" s="134"/>
      <c r="L92" s="134"/>
      <c r="M92" s="131"/>
      <c r="N92" s="135"/>
      <c r="O92" s="131"/>
      <c r="P92" s="136"/>
      <c r="Q92" s="132"/>
      <c r="R92" s="132"/>
      <c r="S92" s="132"/>
      <c r="T92" s="132"/>
      <c r="U92" s="132"/>
      <c r="V92" s="132"/>
    </row>
    <row r="93" spans="2:22" ht="12" hidden="1" customHeight="1" x14ac:dyDescent="0.2">
      <c r="B93" s="126"/>
      <c r="C93" s="127"/>
      <c r="D93" s="128"/>
      <c r="E93" s="128"/>
      <c r="F93" s="129"/>
      <c r="G93" s="130"/>
      <c r="H93" s="131"/>
      <c r="I93" s="132"/>
      <c r="J93" s="133"/>
      <c r="K93" s="134"/>
      <c r="L93" s="134"/>
      <c r="M93" s="131"/>
      <c r="N93" s="135"/>
      <c r="O93" s="131"/>
      <c r="P93" s="136"/>
      <c r="Q93" s="132"/>
      <c r="R93" s="132"/>
      <c r="S93" s="132"/>
      <c r="T93" s="132"/>
      <c r="U93" s="132"/>
      <c r="V93" s="132"/>
    </row>
    <row r="94" spans="2:22" ht="12" hidden="1" customHeight="1" x14ac:dyDescent="0.2">
      <c r="B94" s="126"/>
      <c r="C94" s="127"/>
      <c r="D94" s="128"/>
      <c r="E94" s="128"/>
      <c r="F94" s="129"/>
      <c r="G94" s="130"/>
      <c r="H94" s="131"/>
      <c r="I94" s="132"/>
      <c r="J94" s="133"/>
      <c r="K94" s="134"/>
      <c r="L94" s="134"/>
      <c r="M94" s="131"/>
      <c r="N94" s="135"/>
      <c r="O94" s="131"/>
      <c r="P94" s="136"/>
      <c r="Q94" s="132"/>
      <c r="R94" s="132"/>
      <c r="S94" s="132"/>
      <c r="T94" s="132"/>
      <c r="U94" s="132"/>
      <c r="V94" s="132"/>
    </row>
    <row r="95" spans="2:22" ht="12" hidden="1" customHeight="1" x14ac:dyDescent="0.2">
      <c r="B95" s="126"/>
      <c r="C95" s="127"/>
      <c r="D95" s="128"/>
      <c r="E95" s="128"/>
      <c r="F95" s="129"/>
      <c r="G95" s="130"/>
      <c r="H95" s="131"/>
      <c r="I95" s="132"/>
      <c r="J95" s="133"/>
      <c r="K95" s="134"/>
      <c r="L95" s="134"/>
      <c r="M95" s="131"/>
      <c r="N95" s="135"/>
      <c r="O95" s="131"/>
      <c r="P95" s="136"/>
      <c r="Q95" s="132"/>
      <c r="R95" s="132"/>
      <c r="S95" s="132"/>
      <c r="T95" s="132"/>
      <c r="U95" s="132"/>
      <c r="V95" s="132"/>
    </row>
    <row r="96" spans="2:22" ht="12" hidden="1" customHeight="1" x14ac:dyDescent="0.2">
      <c r="B96" s="126"/>
      <c r="C96" s="127"/>
      <c r="D96" s="128"/>
      <c r="E96" s="128"/>
      <c r="F96" s="129"/>
      <c r="G96" s="130"/>
      <c r="H96" s="131"/>
      <c r="I96" s="132"/>
      <c r="J96" s="133"/>
      <c r="K96" s="134"/>
      <c r="L96" s="134"/>
      <c r="M96" s="131"/>
      <c r="N96" s="135"/>
      <c r="O96" s="131"/>
      <c r="P96" s="136"/>
      <c r="Q96" s="132"/>
      <c r="R96" s="132"/>
      <c r="S96" s="132"/>
      <c r="T96" s="132"/>
      <c r="U96" s="132"/>
      <c r="V96" s="132"/>
    </row>
    <row r="97" spans="2:22" ht="12" hidden="1" customHeight="1" x14ac:dyDescent="0.2">
      <c r="B97" s="126"/>
      <c r="C97" s="127"/>
      <c r="D97" s="128"/>
      <c r="E97" s="128"/>
      <c r="F97" s="129"/>
      <c r="G97" s="130"/>
      <c r="H97" s="131"/>
      <c r="I97" s="132"/>
      <c r="J97" s="133"/>
      <c r="K97" s="134"/>
      <c r="L97" s="134"/>
      <c r="M97" s="131"/>
      <c r="N97" s="135"/>
      <c r="O97" s="131"/>
      <c r="P97" s="136"/>
      <c r="Q97" s="132"/>
      <c r="R97" s="132"/>
      <c r="S97" s="132"/>
      <c r="T97" s="132"/>
      <c r="U97" s="132"/>
      <c r="V97" s="132"/>
    </row>
    <row r="98" spans="2:22" ht="12" hidden="1" customHeight="1" x14ac:dyDescent="0.2">
      <c r="B98" s="126"/>
      <c r="C98" s="127"/>
      <c r="D98" s="128"/>
      <c r="E98" s="128"/>
      <c r="F98" s="129"/>
      <c r="G98" s="130"/>
      <c r="H98" s="131"/>
      <c r="I98" s="132"/>
      <c r="J98" s="133"/>
      <c r="K98" s="134"/>
      <c r="L98" s="134"/>
      <c r="M98" s="131"/>
      <c r="N98" s="135"/>
      <c r="O98" s="131"/>
      <c r="P98" s="136"/>
      <c r="Q98" s="132"/>
      <c r="R98" s="132"/>
      <c r="S98" s="132"/>
      <c r="T98" s="132"/>
      <c r="U98" s="132"/>
      <c r="V98" s="132"/>
    </row>
    <row r="99" spans="2:22" ht="12" hidden="1" customHeight="1" x14ac:dyDescent="0.2">
      <c r="B99" s="126"/>
      <c r="C99" s="127"/>
      <c r="D99" s="128"/>
      <c r="E99" s="128"/>
      <c r="F99" s="129"/>
      <c r="G99" s="130"/>
      <c r="H99" s="131"/>
      <c r="I99" s="132"/>
      <c r="J99" s="133"/>
      <c r="K99" s="134"/>
      <c r="L99" s="134"/>
      <c r="M99" s="131"/>
      <c r="N99" s="135"/>
      <c r="O99" s="131"/>
      <c r="P99" s="136"/>
      <c r="Q99" s="132"/>
      <c r="R99" s="132"/>
      <c r="S99" s="132"/>
      <c r="T99" s="132"/>
      <c r="U99" s="132"/>
      <c r="V99" s="132"/>
    </row>
    <row r="100" spans="2:22" ht="12" hidden="1" customHeight="1" x14ac:dyDescent="0.2">
      <c r="B100" s="126"/>
      <c r="C100" s="127"/>
      <c r="D100" s="128"/>
      <c r="E100" s="128"/>
      <c r="F100" s="129"/>
      <c r="G100" s="130"/>
      <c r="H100" s="131"/>
      <c r="I100" s="132"/>
      <c r="J100" s="133"/>
      <c r="K100" s="134"/>
      <c r="L100" s="134"/>
      <c r="M100" s="131"/>
      <c r="N100" s="135"/>
      <c r="O100" s="131"/>
      <c r="P100" s="136"/>
      <c r="Q100" s="132"/>
      <c r="R100" s="132"/>
      <c r="S100" s="132"/>
      <c r="T100" s="132"/>
      <c r="U100" s="132"/>
      <c r="V100" s="132"/>
    </row>
    <row r="101" spans="2:22" ht="12" hidden="1" customHeight="1" x14ac:dyDescent="0.2">
      <c r="B101" s="126"/>
      <c r="C101" s="127"/>
      <c r="D101" s="128"/>
      <c r="E101" s="128"/>
      <c r="F101" s="129"/>
      <c r="G101" s="130"/>
      <c r="H101" s="131"/>
      <c r="I101" s="132"/>
      <c r="J101" s="133"/>
      <c r="K101" s="134"/>
      <c r="L101" s="134"/>
      <c r="M101" s="131"/>
      <c r="N101" s="135"/>
      <c r="O101" s="131"/>
      <c r="P101" s="136"/>
      <c r="Q101" s="132"/>
      <c r="R101" s="132"/>
      <c r="S101" s="132"/>
      <c r="T101" s="132"/>
      <c r="U101" s="132"/>
      <c r="V101" s="132"/>
    </row>
    <row r="102" spans="2:22" ht="12" hidden="1" customHeight="1" x14ac:dyDescent="0.2">
      <c r="B102" s="126"/>
      <c r="C102" s="127"/>
      <c r="D102" s="128"/>
      <c r="E102" s="128"/>
      <c r="F102" s="129"/>
      <c r="G102" s="130"/>
      <c r="H102" s="131"/>
      <c r="I102" s="132"/>
      <c r="J102" s="133"/>
      <c r="K102" s="134"/>
      <c r="L102" s="134"/>
      <c r="M102" s="131"/>
      <c r="N102" s="135"/>
      <c r="O102" s="131"/>
      <c r="P102" s="136"/>
      <c r="Q102" s="132"/>
      <c r="R102" s="132"/>
      <c r="S102" s="132"/>
      <c r="T102" s="132"/>
      <c r="U102" s="132"/>
      <c r="V102" s="132"/>
    </row>
    <row r="103" spans="2:22" ht="12" hidden="1" customHeight="1" x14ac:dyDescent="0.2">
      <c r="B103" s="126"/>
      <c r="C103" s="127"/>
      <c r="D103" s="128"/>
      <c r="E103" s="128"/>
      <c r="F103" s="129"/>
      <c r="G103" s="130"/>
      <c r="H103" s="131"/>
      <c r="I103" s="132"/>
      <c r="J103" s="133"/>
      <c r="K103" s="134"/>
      <c r="L103" s="134"/>
      <c r="M103" s="131"/>
      <c r="N103" s="135"/>
      <c r="O103" s="131"/>
      <c r="P103" s="136"/>
      <c r="Q103" s="132"/>
      <c r="R103" s="132"/>
      <c r="S103" s="132"/>
      <c r="T103" s="132"/>
      <c r="U103" s="132"/>
      <c r="V103" s="132"/>
    </row>
    <row r="104" spans="2:22" ht="12" hidden="1" customHeight="1" x14ac:dyDescent="0.2">
      <c r="B104" s="126"/>
      <c r="C104" s="127"/>
      <c r="D104" s="128"/>
      <c r="E104" s="128"/>
      <c r="F104" s="129"/>
      <c r="G104" s="130"/>
      <c r="H104" s="131"/>
      <c r="I104" s="132"/>
      <c r="J104" s="133"/>
      <c r="K104" s="134"/>
      <c r="L104" s="134"/>
      <c r="M104" s="131"/>
      <c r="N104" s="135"/>
      <c r="O104" s="131"/>
      <c r="P104" s="136"/>
      <c r="Q104" s="132"/>
      <c r="R104" s="132"/>
      <c r="S104" s="132"/>
      <c r="T104" s="132"/>
      <c r="U104" s="132"/>
      <c r="V104" s="132"/>
    </row>
    <row r="105" spans="2:22" ht="12" hidden="1" customHeight="1" x14ac:dyDescent="0.2">
      <c r="B105" s="126"/>
      <c r="C105" s="127"/>
      <c r="D105" s="128"/>
      <c r="E105" s="128"/>
      <c r="F105" s="129"/>
      <c r="G105" s="130"/>
      <c r="H105" s="131"/>
      <c r="I105" s="132"/>
      <c r="J105" s="133"/>
      <c r="K105" s="134"/>
      <c r="L105" s="134"/>
      <c r="M105" s="131"/>
      <c r="N105" s="135"/>
      <c r="O105" s="131"/>
      <c r="P105" s="136"/>
      <c r="Q105" s="132"/>
      <c r="R105" s="132"/>
      <c r="S105" s="132"/>
      <c r="T105" s="132"/>
      <c r="U105" s="132"/>
      <c r="V105" s="132"/>
    </row>
    <row r="106" spans="2:22" ht="12" hidden="1" customHeight="1" x14ac:dyDescent="0.2">
      <c r="B106" s="126"/>
      <c r="C106" s="127"/>
      <c r="D106" s="128"/>
      <c r="E106" s="128"/>
      <c r="F106" s="129"/>
      <c r="G106" s="130"/>
      <c r="H106" s="131"/>
      <c r="I106" s="132"/>
      <c r="J106" s="133"/>
      <c r="K106" s="134"/>
      <c r="L106" s="134"/>
      <c r="M106" s="131"/>
      <c r="N106" s="135"/>
      <c r="O106" s="131"/>
      <c r="P106" s="136"/>
      <c r="Q106" s="132"/>
      <c r="R106" s="132"/>
      <c r="S106" s="132"/>
      <c r="T106" s="132"/>
      <c r="U106" s="132"/>
      <c r="V106" s="132"/>
    </row>
    <row r="107" spans="2:22" ht="12" hidden="1" customHeight="1" x14ac:dyDescent="0.2">
      <c r="B107" s="126"/>
      <c r="C107" s="127"/>
      <c r="D107" s="128"/>
      <c r="E107" s="128"/>
      <c r="F107" s="129"/>
      <c r="G107" s="130"/>
      <c r="H107" s="131"/>
      <c r="I107" s="132"/>
      <c r="J107" s="133"/>
      <c r="K107" s="134"/>
      <c r="L107" s="134"/>
      <c r="M107" s="131"/>
      <c r="N107" s="135"/>
      <c r="O107" s="131"/>
      <c r="P107" s="136"/>
      <c r="Q107" s="132"/>
      <c r="R107" s="132"/>
      <c r="S107" s="132"/>
      <c r="T107" s="132"/>
      <c r="U107" s="132"/>
      <c r="V107" s="132"/>
    </row>
    <row r="108" spans="2:22" ht="12" hidden="1" customHeight="1" x14ac:dyDescent="0.2">
      <c r="B108" s="126"/>
      <c r="C108" s="127"/>
      <c r="D108" s="128"/>
      <c r="E108" s="128"/>
      <c r="F108" s="129"/>
      <c r="G108" s="130"/>
      <c r="H108" s="131"/>
      <c r="I108" s="132"/>
      <c r="J108" s="133"/>
      <c r="K108" s="134"/>
      <c r="L108" s="134"/>
      <c r="M108" s="131"/>
      <c r="N108" s="135"/>
      <c r="O108" s="131"/>
      <c r="P108" s="136"/>
      <c r="Q108" s="132"/>
      <c r="R108" s="132"/>
      <c r="S108" s="132"/>
      <c r="T108" s="132"/>
      <c r="U108" s="132"/>
      <c r="V108" s="132"/>
    </row>
    <row r="109" spans="2:22" ht="12" hidden="1" customHeight="1" x14ac:dyDescent="0.2">
      <c r="B109" s="8"/>
      <c r="C109" s="19"/>
      <c r="D109" s="36"/>
      <c r="E109" s="36"/>
      <c r="F109" s="9"/>
      <c r="G109" s="166"/>
      <c r="H109" s="10"/>
      <c r="J109" s="139"/>
      <c r="K109" s="167"/>
      <c r="L109" s="167"/>
      <c r="M109" s="10"/>
      <c r="N109" s="10"/>
      <c r="O109" s="10"/>
      <c r="P109" s="141"/>
    </row>
    <row r="110" spans="2:22" ht="12" hidden="1" customHeight="1" x14ac:dyDescent="0.2">
      <c r="B110" s="8"/>
      <c r="C110" s="19"/>
      <c r="D110" s="36"/>
      <c r="E110" s="36"/>
      <c r="F110" s="9"/>
      <c r="G110" s="166"/>
      <c r="H110" s="10"/>
      <c r="J110" s="139"/>
      <c r="K110" s="167"/>
      <c r="L110" s="167"/>
      <c r="M110" s="10"/>
      <c r="N110" s="10"/>
      <c r="O110" s="10"/>
      <c r="P110" s="141"/>
    </row>
    <row r="111" spans="2:22" ht="12" hidden="1" customHeight="1" x14ac:dyDescent="0.2">
      <c r="B111" s="8"/>
      <c r="C111" s="19"/>
      <c r="D111" s="36"/>
      <c r="E111" s="36"/>
      <c r="F111" s="9"/>
      <c r="G111" s="166"/>
      <c r="H111" s="10"/>
      <c r="J111" s="139"/>
      <c r="K111" s="167"/>
      <c r="L111" s="167"/>
      <c r="M111" s="10"/>
      <c r="N111" s="10"/>
      <c r="O111" s="10"/>
      <c r="P111" s="141"/>
    </row>
    <row r="112" spans="2:22" ht="12" hidden="1" customHeight="1" x14ac:dyDescent="0.2">
      <c r="B112" s="8"/>
      <c r="C112" s="19"/>
      <c r="D112" s="36"/>
      <c r="E112" s="36"/>
      <c r="F112" s="9"/>
      <c r="G112" s="166"/>
      <c r="H112" s="10"/>
      <c r="J112" s="139"/>
      <c r="K112" s="167"/>
      <c r="L112" s="167"/>
      <c r="M112" s="10"/>
      <c r="N112" s="10"/>
      <c r="O112" s="10"/>
      <c r="P112" s="141"/>
    </row>
    <row r="113" spans="2:16" ht="12" hidden="1" customHeight="1" x14ac:dyDescent="0.2">
      <c r="B113" s="8"/>
      <c r="C113" s="19"/>
      <c r="D113" s="36"/>
      <c r="E113" s="36"/>
      <c r="F113" s="9"/>
      <c r="G113" s="166"/>
      <c r="H113" s="10"/>
      <c r="J113" s="139"/>
      <c r="K113" s="167"/>
      <c r="L113" s="167"/>
      <c r="M113" s="10"/>
      <c r="N113" s="10"/>
      <c r="O113" s="10"/>
      <c r="P113" s="141"/>
    </row>
    <row r="114" spans="2:16" ht="12" hidden="1" customHeight="1" x14ac:dyDescent="0.2">
      <c r="B114" s="8"/>
      <c r="C114" s="19"/>
      <c r="D114" s="36"/>
      <c r="E114" s="36"/>
      <c r="F114" s="9"/>
      <c r="G114" s="166"/>
      <c r="H114" s="10"/>
      <c r="J114" s="139"/>
      <c r="K114" s="167"/>
      <c r="L114" s="167"/>
      <c r="M114" s="10"/>
      <c r="N114" s="10"/>
      <c r="O114" s="10"/>
      <c r="P114" s="141"/>
    </row>
    <row r="115" spans="2:16" ht="12" hidden="1" customHeight="1" x14ac:dyDescent="0.2">
      <c r="B115" s="8"/>
      <c r="C115" s="19"/>
      <c r="D115" s="36"/>
      <c r="E115" s="36"/>
      <c r="F115" s="9"/>
      <c r="G115" s="166"/>
      <c r="H115" s="10"/>
      <c r="J115" s="139"/>
      <c r="K115" s="167"/>
      <c r="L115" s="167"/>
      <c r="M115" s="10"/>
      <c r="N115" s="10"/>
      <c r="O115" s="10"/>
      <c r="P115" s="141"/>
    </row>
    <row r="116" spans="2:16" ht="12" hidden="1" customHeight="1" x14ac:dyDescent="0.2">
      <c r="B116" s="8"/>
      <c r="C116" s="19"/>
      <c r="D116" s="36"/>
      <c r="E116" s="36"/>
      <c r="F116" s="9"/>
      <c r="G116" s="166"/>
      <c r="H116" s="10"/>
      <c r="J116" s="139"/>
      <c r="K116" s="167"/>
      <c r="L116" s="167"/>
      <c r="M116" s="10"/>
      <c r="N116" s="10"/>
      <c r="O116" s="10"/>
      <c r="P116" s="141"/>
    </row>
    <row r="117" spans="2:16" ht="12" hidden="1" customHeight="1" x14ac:dyDescent="0.2">
      <c r="B117" s="8"/>
      <c r="C117" s="19"/>
      <c r="D117" s="36"/>
      <c r="E117" s="36"/>
      <c r="F117" s="9"/>
      <c r="G117" s="166"/>
      <c r="H117" s="10"/>
      <c r="J117" s="139"/>
      <c r="K117" s="167"/>
      <c r="L117" s="167"/>
      <c r="M117" s="10"/>
      <c r="N117" s="10"/>
      <c r="O117" s="10"/>
      <c r="P117" s="141"/>
    </row>
    <row r="118" spans="2:16" ht="12" hidden="1" customHeight="1" x14ac:dyDescent="0.2">
      <c r="B118" s="8"/>
      <c r="C118" s="19"/>
      <c r="D118" s="36"/>
      <c r="E118" s="36"/>
      <c r="F118" s="9"/>
      <c r="G118" s="166"/>
      <c r="H118" s="10"/>
      <c r="J118" s="139"/>
      <c r="K118" s="167"/>
      <c r="L118" s="167"/>
      <c r="M118" s="10"/>
      <c r="N118" s="10"/>
      <c r="O118" s="10"/>
      <c r="P118" s="141"/>
    </row>
    <row r="119" spans="2:16" ht="3.75" customHeight="1" x14ac:dyDescent="0.2">
      <c r="B119" s="23"/>
      <c r="C119" s="50"/>
      <c r="D119" s="41"/>
      <c r="E119" s="41"/>
      <c r="F119" s="24"/>
      <c r="G119" s="168"/>
      <c r="H119" s="14"/>
      <c r="J119" s="157"/>
      <c r="K119" s="169"/>
      <c r="L119" s="169"/>
      <c r="M119" s="169"/>
      <c r="N119" s="169"/>
      <c r="O119" s="169"/>
      <c r="P119" s="139"/>
    </row>
    <row r="120" spans="2:16" ht="11.25" customHeight="1" x14ac:dyDescent="0.2">
      <c r="B120" s="15" t="s">
        <v>9</v>
      </c>
      <c r="C120" s="143"/>
      <c r="D120" s="38">
        <f>SUM(D29:D119)</f>
        <v>274.99</v>
      </c>
      <c r="E120" s="38">
        <f>SUM(E29:E119)</f>
        <v>1244.2</v>
      </c>
      <c r="F120" s="16"/>
      <c r="G120" s="58"/>
      <c r="H120" s="17"/>
      <c r="J120" s="157"/>
      <c r="K120" s="17"/>
      <c r="L120" s="17"/>
      <c r="M120" s="17"/>
      <c r="N120" s="17"/>
      <c r="O120" s="17"/>
      <c r="P120" s="153"/>
    </row>
    <row r="121" spans="2:16" ht="7.5" customHeight="1" x14ac:dyDescent="0.2">
      <c r="B121" s="25"/>
      <c r="D121" s="42"/>
      <c r="E121" s="26"/>
      <c r="G121" s="162"/>
    </row>
    <row r="122" spans="2:16" ht="12" customHeight="1" x14ac:dyDescent="0.2">
      <c r="B122" s="27" t="s">
        <v>6</v>
      </c>
      <c r="C122" s="29"/>
      <c r="D122" s="43">
        <f>D27+D120</f>
        <v>314.09000000000003</v>
      </c>
      <c r="E122" s="43">
        <f>E27+E120</f>
        <v>1344.2</v>
      </c>
      <c r="F122" s="29"/>
      <c r="G122" s="59"/>
      <c r="H122" s="30"/>
      <c r="J122" s="132"/>
      <c r="K122" s="132"/>
      <c r="L122" s="132"/>
      <c r="M122" s="132"/>
      <c r="N122" s="132"/>
      <c r="O122" s="132"/>
      <c r="P122" s="132"/>
    </row>
    <row r="123" spans="2:16" ht="6" customHeight="1" x14ac:dyDescent="0.2">
      <c r="B123" s="31"/>
      <c r="C123" s="31"/>
      <c r="D123" s="44"/>
      <c r="E123" s="20"/>
      <c r="F123" s="31"/>
      <c r="G123" s="60"/>
      <c r="H123" s="31"/>
      <c r="J123" s="132"/>
      <c r="P123" s="132"/>
    </row>
    <row r="124" spans="2:16" x14ac:dyDescent="0.2">
      <c r="B124" s="47">
        <f ca="1">MAX(B17:B120)+1</f>
        <v>22</v>
      </c>
      <c r="C124" s="48" t="s">
        <v>111</v>
      </c>
      <c r="D124" s="49">
        <f>E124*1</f>
        <v>100</v>
      </c>
      <c r="E124" s="49">
        <v>100</v>
      </c>
      <c r="F124" s="62">
        <v>0.85</v>
      </c>
      <c r="G124" s="170">
        <f t="shared" ref="G124" si="7">ROUND(D124/E124,3)</f>
        <v>1</v>
      </c>
      <c r="H124" s="17">
        <v>42736</v>
      </c>
      <c r="J124" s="153" t="s">
        <v>104</v>
      </c>
      <c r="K124" s="171" t="s">
        <v>112</v>
      </c>
      <c r="L124" s="171" t="s">
        <v>26</v>
      </c>
      <c r="M124" s="77">
        <v>42514</v>
      </c>
      <c r="N124" s="172">
        <v>0</v>
      </c>
      <c r="O124" s="171" t="s">
        <v>88</v>
      </c>
      <c r="P124" s="173"/>
    </row>
    <row r="125" spans="2:16" x14ac:dyDescent="0.2">
      <c r="B125" s="27" t="s">
        <v>4</v>
      </c>
      <c r="C125" s="29"/>
      <c r="D125" s="43">
        <f>D122+D124</f>
        <v>414.09000000000003</v>
      </c>
      <c r="E125" s="28"/>
      <c r="F125" s="29"/>
      <c r="G125" s="29"/>
      <c r="H125" s="30"/>
    </row>
  </sheetData>
  <sortState ref="C31:P57">
    <sortCondition ref="K31:K57"/>
  </sortState>
  <conditionalFormatting sqref="P105:P107 P109:P120 P59:P99 P54 P30:P51">
    <cfRule type="expression" dxfId="75" priority="101">
      <formula>AND(E30&gt;0,P30=1)</formula>
    </cfRule>
  </conditionalFormatting>
  <conditionalFormatting sqref="E21 E51 E59:E60 E30:E37 E41:E44 E54">
    <cfRule type="expression" dxfId="74" priority="95">
      <formula>AND(ISLOGICAL(P21),P21=FALSE)</formula>
    </cfRule>
  </conditionalFormatting>
  <conditionalFormatting sqref="H21 H51 H59:H60 H30:H37 H41:H44 H54">
    <cfRule type="expression" dxfId="73" priority="96">
      <formula>AND(ISLOGICAL(Q21),Q21=FALSE)</formula>
    </cfRule>
  </conditionalFormatting>
  <conditionalFormatting sqref="E5">
    <cfRule type="expression" dxfId="72" priority="93">
      <formula>AND(ISLOGICAL(P5),P5=FALSE)</formula>
    </cfRule>
  </conditionalFormatting>
  <conditionalFormatting sqref="P100">
    <cfRule type="expression" dxfId="71" priority="92">
      <formula>AND(E100&gt;0,P100=1)</formula>
    </cfRule>
  </conditionalFormatting>
  <conditionalFormatting sqref="P101">
    <cfRule type="expression" dxfId="70" priority="91">
      <formula>AND(E101&gt;0,P101=1)</formula>
    </cfRule>
  </conditionalFormatting>
  <conditionalFormatting sqref="P102">
    <cfRule type="expression" dxfId="69" priority="90">
      <formula>AND(E102&gt;0,P102=1)</formula>
    </cfRule>
  </conditionalFormatting>
  <conditionalFormatting sqref="P103">
    <cfRule type="expression" dxfId="68" priority="89">
      <formula>AND(E103&gt;0,P103=1)</formula>
    </cfRule>
  </conditionalFormatting>
  <conditionalFormatting sqref="P104">
    <cfRule type="expression" dxfId="67" priority="88">
      <formula>AND(E104&gt;0,P104=1)</formula>
    </cfRule>
  </conditionalFormatting>
  <conditionalFormatting sqref="P124">
    <cfRule type="expression" dxfId="66" priority="87">
      <formula>AND(E124&gt;0,P124=1)</formula>
    </cfRule>
  </conditionalFormatting>
  <conditionalFormatting sqref="P108">
    <cfRule type="expression" dxfId="65" priority="86">
      <formula>AND(E108&gt;0,P108=1)</formula>
    </cfRule>
  </conditionalFormatting>
  <conditionalFormatting sqref="P59">
    <cfRule type="expression" dxfId="64" priority="83">
      <formula>AND(E59&gt;0,P59=1)</formula>
    </cfRule>
  </conditionalFormatting>
  <conditionalFormatting sqref="E43">
    <cfRule type="expression" dxfId="63" priority="78">
      <formula>AND(ISLOGICAL(P43),P43=FALSE)</formula>
    </cfRule>
  </conditionalFormatting>
  <conditionalFormatting sqref="H43">
    <cfRule type="expression" dxfId="62" priority="79">
      <formula>AND(ISLOGICAL(Q43),Q43=FALSE)</formula>
    </cfRule>
  </conditionalFormatting>
  <conditionalFormatting sqref="E50">
    <cfRule type="expression" dxfId="61" priority="76">
      <formula>AND(ISLOGICAL(P50),P50=FALSE)</formula>
    </cfRule>
  </conditionalFormatting>
  <conditionalFormatting sqref="H50">
    <cfRule type="expression" dxfId="60" priority="77">
      <formula>AND(ISLOGICAL(Q50),Q50=FALSE)</formula>
    </cfRule>
  </conditionalFormatting>
  <conditionalFormatting sqref="E63">
    <cfRule type="expression" dxfId="59" priority="74">
      <formula>AND(ISLOGICAL(P63),P63=FALSE)</formula>
    </cfRule>
  </conditionalFormatting>
  <conditionalFormatting sqref="H63">
    <cfRule type="expression" dxfId="58" priority="75">
      <formula>AND(ISLOGICAL(Q63),Q63=FALSE)</formula>
    </cfRule>
  </conditionalFormatting>
  <conditionalFormatting sqref="E63">
    <cfRule type="expression" dxfId="57" priority="72">
      <formula>AND(ISLOGICAL(P63),P63=FALSE)</formula>
    </cfRule>
  </conditionalFormatting>
  <conditionalFormatting sqref="H63">
    <cfRule type="expression" dxfId="56" priority="73">
      <formula>AND(ISLOGICAL(Q63),Q63=FALSE)</formula>
    </cfRule>
  </conditionalFormatting>
  <conditionalFormatting sqref="E61">
    <cfRule type="expression" dxfId="55" priority="70">
      <formula>AND(ISLOGICAL(P61),P61=FALSE)</formula>
    </cfRule>
  </conditionalFormatting>
  <conditionalFormatting sqref="H61">
    <cfRule type="expression" dxfId="54" priority="71">
      <formula>AND(ISLOGICAL(Q61),Q61=FALSE)</formula>
    </cfRule>
  </conditionalFormatting>
  <conditionalFormatting sqref="E124">
    <cfRule type="expression" dxfId="53" priority="68">
      <formula>AND(ISLOGICAL(P124),P124=FALSE)</formula>
    </cfRule>
  </conditionalFormatting>
  <conditionalFormatting sqref="H124">
    <cfRule type="expression" dxfId="52" priority="69">
      <formula>AND(ISLOGICAL(Q124),Q124=FALSE)</formula>
    </cfRule>
  </conditionalFormatting>
  <conditionalFormatting sqref="H6:H11">
    <cfRule type="expression" dxfId="51" priority="67">
      <formula>AND(ISLOGICAL(Q6),Q6=FALSE)</formula>
    </cfRule>
  </conditionalFormatting>
  <conditionalFormatting sqref="H5:H11">
    <cfRule type="expression" dxfId="50" priority="66">
      <formula>AND(ISLOGICAL(Q5),Q5=FALSE)</formula>
    </cfRule>
  </conditionalFormatting>
  <conditionalFormatting sqref="H9:H10">
    <cfRule type="expression" dxfId="49" priority="65">
      <formula>AND(ISLOGICAL(Q9),Q9=FALSE)</formula>
    </cfRule>
  </conditionalFormatting>
  <conditionalFormatting sqref="H9:H10">
    <cfRule type="expression" dxfId="48" priority="64">
      <formula>AND(ISLOGICAL(Q9),Q9=FALSE)</formula>
    </cfRule>
  </conditionalFormatting>
  <conditionalFormatting sqref="H11">
    <cfRule type="expression" dxfId="47" priority="63">
      <formula>AND(ISLOGICAL(Q11),Q11=FALSE)</formula>
    </cfRule>
  </conditionalFormatting>
  <conditionalFormatting sqref="H11">
    <cfRule type="expression" dxfId="46" priority="62">
      <formula>AND(ISLOGICAL(Q11),Q11=FALSE)</formula>
    </cfRule>
  </conditionalFormatting>
  <conditionalFormatting sqref="P52">
    <cfRule type="expression" dxfId="45" priority="61">
      <formula>AND(E52&gt;0,P52=1)</formula>
    </cfRule>
  </conditionalFormatting>
  <conditionalFormatting sqref="E52">
    <cfRule type="expression" dxfId="44" priority="59">
      <formula>AND(ISLOGICAL(P52),P52=FALSE)</formula>
    </cfRule>
  </conditionalFormatting>
  <conditionalFormatting sqref="H52">
    <cfRule type="expression" dxfId="43" priority="60">
      <formula>AND(ISLOGICAL(Q52),Q52=FALSE)</formula>
    </cfRule>
  </conditionalFormatting>
  <conditionalFormatting sqref="P53">
    <cfRule type="expression" dxfId="42" priority="58">
      <formula>AND(E53&gt;0,P53=1)</formula>
    </cfRule>
  </conditionalFormatting>
  <conditionalFormatting sqref="E53">
    <cfRule type="expression" dxfId="41" priority="56">
      <formula>AND(ISLOGICAL(P53),P53=FALSE)</formula>
    </cfRule>
  </conditionalFormatting>
  <conditionalFormatting sqref="H53">
    <cfRule type="expression" dxfId="40" priority="57">
      <formula>AND(ISLOGICAL(Q53),Q53=FALSE)</formula>
    </cfRule>
  </conditionalFormatting>
  <conditionalFormatting sqref="P55">
    <cfRule type="expression" dxfId="39" priority="55">
      <formula>AND(E55&gt;0,P55=1)</formula>
    </cfRule>
  </conditionalFormatting>
  <conditionalFormatting sqref="E55">
    <cfRule type="expression" dxfId="38" priority="53">
      <formula>AND(ISLOGICAL(P55),P55=FALSE)</formula>
    </cfRule>
  </conditionalFormatting>
  <conditionalFormatting sqref="H55">
    <cfRule type="expression" dxfId="37" priority="54">
      <formula>AND(ISLOGICAL(Q55),Q55=FALSE)</formula>
    </cfRule>
  </conditionalFormatting>
  <conditionalFormatting sqref="P56">
    <cfRule type="expression" dxfId="36" priority="52">
      <formula>AND(E56&gt;0,P56=1)</formula>
    </cfRule>
  </conditionalFormatting>
  <conditionalFormatting sqref="E56">
    <cfRule type="expression" dxfId="35" priority="50">
      <formula>AND(ISLOGICAL(P56),P56=FALSE)</formula>
    </cfRule>
  </conditionalFormatting>
  <conditionalFormatting sqref="H56">
    <cfRule type="expression" dxfId="34" priority="51">
      <formula>AND(ISLOGICAL(Q56),Q56=FALSE)</formula>
    </cfRule>
  </conditionalFormatting>
  <conditionalFormatting sqref="P57">
    <cfRule type="expression" dxfId="33" priority="49">
      <formula>AND(E57&gt;0,P57=1)</formula>
    </cfRule>
  </conditionalFormatting>
  <conditionalFormatting sqref="E57">
    <cfRule type="expression" dxfId="32" priority="47">
      <formula>AND(ISLOGICAL(P57),P57=FALSE)</formula>
    </cfRule>
  </conditionalFormatting>
  <conditionalFormatting sqref="H57">
    <cfRule type="expression" dxfId="31" priority="48">
      <formula>AND(ISLOGICAL(Q57),Q57=FALSE)</formula>
    </cfRule>
  </conditionalFormatting>
  <conditionalFormatting sqref="P58">
    <cfRule type="expression" dxfId="30" priority="46">
      <formula>AND(E58&gt;0,P58=1)</formula>
    </cfRule>
  </conditionalFormatting>
  <conditionalFormatting sqref="E58">
    <cfRule type="expression" dxfId="29" priority="44">
      <formula>AND(ISLOGICAL(P58),P58=FALSE)</formula>
    </cfRule>
  </conditionalFormatting>
  <conditionalFormatting sqref="H58">
    <cfRule type="expression" dxfId="28" priority="45">
      <formula>AND(ISLOGICAL(Q58),Q58=FALSE)</formula>
    </cfRule>
  </conditionalFormatting>
  <conditionalFormatting sqref="E38:E39">
    <cfRule type="expression" dxfId="27" priority="41">
      <formula>AND(ISLOGICAL(P38),P38=FALSE)</formula>
    </cfRule>
  </conditionalFormatting>
  <conditionalFormatting sqref="H38:H39">
    <cfRule type="expression" dxfId="26" priority="42">
      <formula>AND(ISLOGICAL(Q38),Q38=FALSE)</formula>
    </cfRule>
  </conditionalFormatting>
  <conditionalFormatting sqref="E12">
    <cfRule type="expression" dxfId="25" priority="36">
      <formula>AND(ISLOGICAL(#REF!),#REF!=FALSE)</formula>
    </cfRule>
  </conditionalFormatting>
  <conditionalFormatting sqref="E40">
    <cfRule type="expression" dxfId="24" priority="33">
      <formula>AND(ISLOGICAL(P40),P40=FALSE)</formula>
    </cfRule>
  </conditionalFormatting>
  <conditionalFormatting sqref="H40">
    <cfRule type="expression" dxfId="23" priority="34">
      <formula>AND(ISLOGICAL(Q40),Q40=FALSE)</formula>
    </cfRule>
  </conditionalFormatting>
  <conditionalFormatting sqref="H12">
    <cfRule type="expression" dxfId="22" priority="32">
      <formula>AND(ISLOGICAL(Q12),Q12=FALSE)</formula>
    </cfRule>
  </conditionalFormatting>
  <conditionalFormatting sqref="H12">
    <cfRule type="expression" dxfId="21" priority="31">
      <formula>AND(ISLOGICAL(Q12),Q12=FALSE)</formula>
    </cfRule>
  </conditionalFormatting>
  <conditionalFormatting sqref="H13">
    <cfRule type="expression" dxfId="20" priority="26">
      <formula>AND(ISLOGICAL(#REF!),#REF!=FALSE)</formula>
    </cfRule>
  </conditionalFormatting>
  <conditionalFormatting sqref="H13">
    <cfRule type="expression" dxfId="19" priority="25">
      <formula>AND(ISLOGICAL(#REF!),#REF!=FALSE)</formula>
    </cfRule>
  </conditionalFormatting>
  <conditionalFormatting sqref="P44">
    <cfRule type="expression" dxfId="18" priority="20">
      <formula>AND(E44&gt;0,P44=1)</formula>
    </cfRule>
  </conditionalFormatting>
  <conditionalFormatting sqref="E44">
    <cfRule type="expression" dxfId="17" priority="18">
      <formula>AND(ISLOGICAL(P44),P44=FALSE)</formula>
    </cfRule>
  </conditionalFormatting>
  <conditionalFormatting sqref="H44">
    <cfRule type="expression" dxfId="16" priority="19">
      <formula>AND(ISLOGICAL(Q44),Q44=FALSE)</formula>
    </cfRule>
  </conditionalFormatting>
  <conditionalFormatting sqref="P45:P46">
    <cfRule type="expression" dxfId="15" priority="17">
      <formula>AND(E45&gt;0,P45=1)</formula>
    </cfRule>
  </conditionalFormatting>
  <conditionalFormatting sqref="E45:E46">
    <cfRule type="expression" dxfId="14" priority="15">
      <formula>AND(ISLOGICAL(P45),P45=FALSE)</formula>
    </cfRule>
  </conditionalFormatting>
  <conditionalFormatting sqref="H45:H46">
    <cfRule type="expression" dxfId="13" priority="16">
      <formula>AND(ISLOGICAL(Q45),Q45=FALSE)</formula>
    </cfRule>
  </conditionalFormatting>
  <conditionalFormatting sqref="E45:E46">
    <cfRule type="expression" dxfId="12" priority="13">
      <formula>AND(ISLOGICAL(P45),P45=FALSE)</formula>
    </cfRule>
  </conditionalFormatting>
  <conditionalFormatting sqref="H45:H46">
    <cfRule type="expression" dxfId="11" priority="14">
      <formula>AND(ISLOGICAL(Q45),Q45=FALSE)</formula>
    </cfRule>
  </conditionalFormatting>
  <conditionalFormatting sqref="P45:P46">
    <cfRule type="expression" dxfId="10" priority="12">
      <formula>AND(E45&gt;0,P45=1)</formula>
    </cfRule>
  </conditionalFormatting>
  <conditionalFormatting sqref="E45:E46">
    <cfRule type="expression" dxfId="9" priority="10">
      <formula>AND(ISLOGICAL(P45),P45=FALSE)</formula>
    </cfRule>
  </conditionalFormatting>
  <conditionalFormatting sqref="H45:H46">
    <cfRule type="expression" dxfId="8" priority="11">
      <formula>AND(ISLOGICAL(Q45),Q45=FALSE)</formula>
    </cfRule>
  </conditionalFormatting>
  <conditionalFormatting sqref="P47:P49">
    <cfRule type="expression" dxfId="7" priority="8">
      <formula>AND(E47&gt;0,P47=1)</formula>
    </cfRule>
  </conditionalFormatting>
  <conditionalFormatting sqref="E47:E49">
    <cfRule type="expression" dxfId="6" priority="6">
      <formula>AND(ISLOGICAL(P47),P47=FALSE)</formula>
    </cfRule>
  </conditionalFormatting>
  <conditionalFormatting sqref="H47:H49">
    <cfRule type="expression" dxfId="5" priority="7">
      <formula>AND(ISLOGICAL(Q47),Q47=FALSE)</formula>
    </cfRule>
  </conditionalFormatting>
  <conditionalFormatting sqref="E47:E49">
    <cfRule type="expression" dxfId="4" priority="4">
      <formula>AND(ISLOGICAL(P47),P47=FALSE)</formula>
    </cfRule>
  </conditionalFormatting>
  <conditionalFormatting sqref="H47:H49">
    <cfRule type="expression" dxfId="3" priority="5">
      <formula>AND(ISLOGICAL(Q47),Q47=FALSE)</formula>
    </cfRule>
  </conditionalFormatting>
  <conditionalFormatting sqref="P47:P49">
    <cfRule type="expression" dxfId="2" priority="3">
      <formula>AND(E47&gt;0,P47=1)</formula>
    </cfRule>
  </conditionalFormatting>
  <conditionalFormatting sqref="E47:E49">
    <cfRule type="expression" dxfId="1" priority="1">
      <formula>AND(ISLOGICAL(P47),P47=FALSE)</formula>
    </cfRule>
  </conditionalFormatting>
  <conditionalFormatting sqref="H47:H49">
    <cfRule type="expression" dxfId="0" priority="2">
      <formula>AND(ISLOGICAL(Q47),Q47=FALSE)</formula>
    </cfRule>
  </conditionalFormatting>
  <printOptions horizontalCentered="1"/>
  <pageMargins left="0.25" right="0.25" top="0.75" bottom="0.75" header="0.3" footer="0.3"/>
  <pageSetup scale="65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K7877"/>
  <sheetViews>
    <sheetView topLeftCell="E1" zoomScale="80" zoomScaleNormal="80" workbookViewId="0">
      <pane xSplit="11" ySplit="13" topLeftCell="P14" activePane="bottomRight" state="frozen"/>
      <selection activeCell="J49" sqref="J49"/>
      <selection pane="topRight" activeCell="J49" sqref="J49"/>
      <selection pane="bottomLeft" activeCell="J49" sqref="J49"/>
      <selection pane="bottomRight" activeCell="AJ10" sqref="AJ10"/>
    </sheetView>
  </sheetViews>
  <sheetFormatPr defaultRowHeight="15" outlineLevelRow="1" x14ac:dyDescent="0.25"/>
  <cols>
    <col min="1" max="2" width="7" style="55" hidden="1" customWidth="1"/>
    <col min="3" max="4" width="8" style="55" hidden="1" customWidth="1"/>
    <col min="5" max="5" width="1.5703125" style="55" customWidth="1"/>
    <col min="6" max="6" width="23.42578125" style="55" customWidth="1"/>
    <col min="7" max="10" width="10.28515625" style="55" customWidth="1"/>
    <col min="11" max="11" width="12.42578125" style="55" customWidth="1"/>
    <col min="12" max="14" width="10.28515625" style="55" customWidth="1"/>
    <col min="15" max="15" width="4.140625" style="55" customWidth="1"/>
    <col min="16" max="36" width="14.42578125" style="55" customWidth="1"/>
    <col min="37" max="37" width="3" style="55" customWidth="1"/>
    <col min="38" max="16384" width="9.140625" style="55"/>
  </cols>
  <sheetData>
    <row r="1" spans="1:37" x14ac:dyDescent="0.25">
      <c r="AK1" s="55" t="s">
        <v>33</v>
      </c>
    </row>
    <row r="2" spans="1:37" x14ac:dyDescent="0.25">
      <c r="A2" s="174" t="s">
        <v>51</v>
      </c>
      <c r="B2" s="174" t="s">
        <v>22</v>
      </c>
      <c r="C2" s="174" t="s">
        <v>23</v>
      </c>
      <c r="D2" s="174" t="s">
        <v>52</v>
      </c>
      <c r="F2" s="175"/>
      <c r="G2" s="176"/>
      <c r="H2" s="176"/>
      <c r="I2" s="176"/>
      <c r="J2" s="176"/>
      <c r="K2" s="176"/>
      <c r="L2" s="176"/>
      <c r="M2" s="176"/>
      <c r="N2" s="176"/>
      <c r="O2" s="175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</row>
    <row r="3" spans="1:37" ht="45" x14ac:dyDescent="0.25">
      <c r="F3" s="175" t="s">
        <v>7</v>
      </c>
      <c r="G3" s="76" t="s">
        <v>27</v>
      </c>
      <c r="H3" s="76" t="str">
        <f>"QF - "&amp;H6</f>
        <v>QF - Clover</v>
      </c>
      <c r="I3" s="76" t="str">
        <f>"QF - "&amp;I6</f>
        <v>QF - Central Oregon</v>
      </c>
      <c r="J3" s="76" t="str">
        <f>"QF - "&amp;J6</f>
        <v>QF - PP-GC</v>
      </c>
      <c r="K3" s="76" t="str">
        <f t="shared" ref="K3:N3" si="0">"QF - "&amp;K6</f>
        <v>QF - Utah North</v>
      </c>
      <c r="L3" s="76" t="str">
        <f t="shared" si="0"/>
        <v>QF - Utah South</v>
      </c>
      <c r="M3" s="76" t="str">
        <f t="shared" ref="M3" si="1">"QF - "&amp;M6</f>
        <v>QF - Walla Walla</v>
      </c>
      <c r="N3" s="76" t="str">
        <f t="shared" si="0"/>
        <v>QF - Wyoming Northeast</v>
      </c>
      <c r="O3" s="175"/>
      <c r="P3" s="76" t="s">
        <v>87</v>
      </c>
      <c r="Q3" s="76" t="s">
        <v>19</v>
      </c>
      <c r="R3" s="76" t="s">
        <v>28</v>
      </c>
      <c r="S3" s="76" t="s">
        <v>29</v>
      </c>
      <c r="T3" s="76" t="s">
        <v>31</v>
      </c>
      <c r="U3" s="76" t="s">
        <v>35</v>
      </c>
      <c r="V3" s="76" t="s">
        <v>36</v>
      </c>
      <c r="W3" s="76" t="s">
        <v>47</v>
      </c>
      <c r="X3" s="76" t="s">
        <v>91</v>
      </c>
      <c r="Y3" s="76" t="s">
        <v>92</v>
      </c>
      <c r="Z3" s="76" t="s">
        <v>94</v>
      </c>
      <c r="AA3" s="76" t="s">
        <v>98</v>
      </c>
      <c r="AB3" s="76" t="s">
        <v>99</v>
      </c>
      <c r="AC3" s="76" t="s">
        <v>100</v>
      </c>
      <c r="AD3" s="76" t="s">
        <v>101</v>
      </c>
      <c r="AE3" s="76" t="s">
        <v>102</v>
      </c>
      <c r="AF3" s="76" t="s">
        <v>103</v>
      </c>
      <c r="AG3" s="76" t="s">
        <v>106</v>
      </c>
      <c r="AH3" s="76" t="s">
        <v>107</v>
      </c>
      <c r="AI3" s="76" t="s">
        <v>108</v>
      </c>
      <c r="AJ3" s="76" t="s">
        <v>110</v>
      </c>
      <c r="AK3" s="55" t="s">
        <v>33</v>
      </c>
    </row>
    <row r="4" spans="1:37" x14ac:dyDescent="0.25">
      <c r="F4" s="177" t="s">
        <v>54</v>
      </c>
      <c r="G4" s="53"/>
      <c r="H4" s="53"/>
      <c r="I4" s="53"/>
      <c r="J4" s="53"/>
      <c r="K4" s="53"/>
      <c r="L4" s="53"/>
      <c r="M4" s="53"/>
      <c r="N4" s="53"/>
      <c r="O4" s="175"/>
      <c r="P4" s="53">
        <v>42370</v>
      </c>
      <c r="Q4" s="53">
        <v>42736</v>
      </c>
      <c r="R4" s="53">
        <v>42736</v>
      </c>
      <c r="S4" s="53">
        <v>42736</v>
      </c>
      <c r="T4" s="53">
        <v>42736</v>
      </c>
      <c r="U4" s="53">
        <v>42736</v>
      </c>
      <c r="V4" s="53">
        <v>42736</v>
      </c>
      <c r="W4" s="53">
        <v>42736</v>
      </c>
      <c r="X4" s="53">
        <v>42705</v>
      </c>
      <c r="Y4" s="53">
        <v>42736</v>
      </c>
      <c r="Z4" s="53">
        <v>42552</v>
      </c>
      <c r="AA4" s="53">
        <v>43405</v>
      </c>
      <c r="AB4" s="53">
        <v>43405</v>
      </c>
      <c r="AC4" s="53">
        <v>43405</v>
      </c>
      <c r="AD4" s="53">
        <v>43070</v>
      </c>
      <c r="AE4" s="53">
        <v>43070</v>
      </c>
      <c r="AF4" s="53">
        <v>43647</v>
      </c>
      <c r="AG4" s="53">
        <v>43647</v>
      </c>
      <c r="AH4" s="53">
        <v>43647</v>
      </c>
      <c r="AI4" s="53">
        <v>43647</v>
      </c>
      <c r="AJ4" s="53">
        <v>43101</v>
      </c>
    </row>
    <row r="5" spans="1:37" x14ac:dyDescent="0.25">
      <c r="F5" s="177" t="s">
        <v>86</v>
      </c>
      <c r="G5" s="53"/>
      <c r="H5" s="53"/>
      <c r="I5" s="53"/>
      <c r="J5" s="53"/>
      <c r="K5" s="53"/>
      <c r="L5" s="53"/>
      <c r="M5" s="53"/>
      <c r="N5" s="53"/>
      <c r="O5" s="175"/>
      <c r="P5" s="124">
        <v>20</v>
      </c>
      <c r="Q5" s="124">
        <v>20</v>
      </c>
      <c r="R5" s="124">
        <v>20</v>
      </c>
      <c r="S5" s="124">
        <v>20</v>
      </c>
      <c r="T5" s="124">
        <v>20</v>
      </c>
      <c r="U5" s="124">
        <v>20</v>
      </c>
      <c r="V5" s="124">
        <v>20</v>
      </c>
      <c r="W5" s="124">
        <v>20</v>
      </c>
      <c r="X5" s="124">
        <v>20</v>
      </c>
      <c r="Y5" s="124">
        <v>20</v>
      </c>
      <c r="Z5" s="124">
        <v>5</v>
      </c>
      <c r="AA5" s="124">
        <v>20</v>
      </c>
      <c r="AB5" s="124">
        <v>20</v>
      </c>
      <c r="AC5" s="124">
        <v>20</v>
      </c>
      <c r="AD5" s="124">
        <v>15</v>
      </c>
      <c r="AE5" s="124">
        <v>15</v>
      </c>
      <c r="AF5" s="124">
        <v>20</v>
      </c>
      <c r="AG5" s="124">
        <v>15</v>
      </c>
      <c r="AH5" s="124">
        <v>15</v>
      </c>
      <c r="AI5" s="124">
        <v>15</v>
      </c>
      <c r="AJ5" s="124">
        <v>20</v>
      </c>
    </row>
    <row r="6" spans="1:37" x14ac:dyDescent="0.25">
      <c r="F6" s="175" t="s">
        <v>20</v>
      </c>
      <c r="G6" s="73"/>
      <c r="H6" s="73" t="s">
        <v>25</v>
      </c>
      <c r="I6" s="73" t="s">
        <v>30</v>
      </c>
      <c r="J6" s="73" t="s">
        <v>109</v>
      </c>
      <c r="K6" s="73" t="s">
        <v>26</v>
      </c>
      <c r="L6" s="73" t="s">
        <v>18</v>
      </c>
      <c r="M6" s="73" t="s">
        <v>105</v>
      </c>
      <c r="N6" s="73" t="s">
        <v>17</v>
      </c>
      <c r="O6" s="175"/>
      <c r="P6" s="73" t="s">
        <v>30</v>
      </c>
      <c r="Q6" s="73" t="s">
        <v>17</v>
      </c>
      <c r="R6" s="73" t="s">
        <v>17</v>
      </c>
      <c r="S6" s="73" t="s">
        <v>30</v>
      </c>
      <c r="T6" s="73" t="s">
        <v>30</v>
      </c>
      <c r="U6" s="73" t="s">
        <v>17</v>
      </c>
      <c r="V6" s="73" t="s">
        <v>17</v>
      </c>
      <c r="W6" s="73" t="s">
        <v>30</v>
      </c>
      <c r="X6" s="73" t="s">
        <v>30</v>
      </c>
      <c r="Y6" s="73" t="s">
        <v>30</v>
      </c>
      <c r="Z6" s="73" t="s">
        <v>17</v>
      </c>
      <c r="AA6" s="73" t="s">
        <v>17</v>
      </c>
      <c r="AB6" s="73" t="s">
        <v>17</v>
      </c>
      <c r="AC6" s="73" t="s">
        <v>17</v>
      </c>
      <c r="AD6" s="73" t="s">
        <v>25</v>
      </c>
      <c r="AE6" s="73" t="s">
        <v>30</v>
      </c>
      <c r="AF6" s="73" t="s">
        <v>105</v>
      </c>
      <c r="AG6" s="73" t="s">
        <v>109</v>
      </c>
      <c r="AH6" s="73" t="s">
        <v>109</v>
      </c>
      <c r="AI6" s="73" t="s">
        <v>109</v>
      </c>
      <c r="AJ6" s="73" t="s">
        <v>30</v>
      </c>
    </row>
    <row r="7" spans="1:37" x14ac:dyDescent="0.25">
      <c r="F7" s="175" t="s">
        <v>38</v>
      </c>
      <c r="G7" s="74">
        <f>SUM(H7:N7)</f>
        <v>1244.2</v>
      </c>
      <c r="H7" s="74">
        <f t="shared" ref="H7:N7" si="2">SUMIF($P$6:$AK$6,H$6,$P7:$AK7)</f>
        <v>80</v>
      </c>
      <c r="I7" s="74">
        <f t="shared" si="2"/>
        <v>307.7</v>
      </c>
      <c r="J7" s="74">
        <f t="shared" si="2"/>
        <v>240</v>
      </c>
      <c r="K7" s="74">
        <f t="shared" si="2"/>
        <v>0</v>
      </c>
      <c r="L7" s="74">
        <f t="shared" si="2"/>
        <v>0</v>
      </c>
      <c r="M7" s="74">
        <f t="shared" si="2"/>
        <v>40</v>
      </c>
      <c r="N7" s="74">
        <f t="shared" si="2"/>
        <v>576.5</v>
      </c>
      <c r="O7" s="175"/>
      <c r="P7" s="74">
        <v>3.5</v>
      </c>
      <c r="Q7" s="74">
        <v>80</v>
      </c>
      <c r="R7" s="74">
        <v>80</v>
      </c>
      <c r="S7" s="74">
        <v>44.2</v>
      </c>
      <c r="T7" s="74">
        <v>45</v>
      </c>
      <c r="U7" s="74">
        <v>80</v>
      </c>
      <c r="V7" s="74">
        <v>80</v>
      </c>
      <c r="W7" s="74">
        <v>10</v>
      </c>
      <c r="X7" s="74">
        <v>55</v>
      </c>
      <c r="Y7" s="74">
        <v>52</v>
      </c>
      <c r="Z7" s="74">
        <v>16.5</v>
      </c>
      <c r="AA7" s="74">
        <v>80</v>
      </c>
      <c r="AB7" s="74">
        <v>80</v>
      </c>
      <c r="AC7" s="74">
        <v>80</v>
      </c>
      <c r="AD7" s="74">
        <v>80</v>
      </c>
      <c r="AE7" s="74">
        <v>40</v>
      </c>
      <c r="AF7" s="74">
        <v>40</v>
      </c>
      <c r="AG7" s="74">
        <v>80</v>
      </c>
      <c r="AH7" s="74">
        <v>80</v>
      </c>
      <c r="AI7" s="74">
        <v>80</v>
      </c>
      <c r="AJ7" s="74">
        <v>58</v>
      </c>
    </row>
    <row r="8" spans="1:37" x14ac:dyDescent="0.25">
      <c r="F8" s="177" t="s">
        <v>2</v>
      </c>
      <c r="G8" s="178"/>
      <c r="H8" s="178"/>
      <c r="I8" s="178"/>
      <c r="J8" s="178"/>
      <c r="K8" s="178"/>
      <c r="L8" s="178"/>
      <c r="M8" s="178"/>
      <c r="N8" s="178"/>
      <c r="O8" s="175"/>
      <c r="P8" s="178">
        <v>0.85</v>
      </c>
      <c r="Q8" s="178">
        <v>0.40697404898871098</v>
      </c>
      <c r="R8" s="178">
        <v>0.40697404898871098</v>
      </c>
      <c r="S8" s="178">
        <v>0.23964747091882113</v>
      </c>
      <c r="T8" s="178">
        <v>0.2751581326991393</v>
      </c>
      <c r="U8" s="178">
        <v>0.40697404898871098</v>
      </c>
      <c r="V8" s="178">
        <v>0.40697404898871098</v>
      </c>
      <c r="W8" s="178">
        <v>0.27082260194795876</v>
      </c>
      <c r="X8" s="178">
        <v>0.23464277521473398</v>
      </c>
      <c r="Y8" s="178">
        <v>0.23769497716894974</v>
      </c>
      <c r="Z8" s="178">
        <v>0.29493196458237858</v>
      </c>
      <c r="AA8" s="178">
        <v>0.44888198039544075</v>
      </c>
      <c r="AB8" s="178">
        <v>0.4201085121019501</v>
      </c>
      <c r="AC8" s="178">
        <v>0.37412840039383594</v>
      </c>
      <c r="AD8" s="178">
        <v>0.31585114446703777</v>
      </c>
      <c r="AE8" s="178">
        <v>0.2910375939428741</v>
      </c>
      <c r="AF8" s="178">
        <v>0.35972975216919245</v>
      </c>
      <c r="AG8" s="178">
        <v>0.32120185517393263</v>
      </c>
      <c r="AH8" s="178">
        <v>0.32120185517393263</v>
      </c>
      <c r="AI8" s="178">
        <v>0.32120185517393263</v>
      </c>
      <c r="AJ8" s="178">
        <v>0.24561402833410492</v>
      </c>
    </row>
    <row r="9" spans="1:37" x14ac:dyDescent="0.25">
      <c r="F9" s="177" t="s">
        <v>48</v>
      </c>
      <c r="G9" s="179"/>
      <c r="H9" s="179"/>
      <c r="I9" s="179"/>
      <c r="J9" s="179"/>
      <c r="K9" s="179"/>
      <c r="L9" s="179"/>
      <c r="M9" s="179"/>
      <c r="N9" s="179"/>
      <c r="O9" s="175"/>
      <c r="P9" s="180">
        <v>26061</v>
      </c>
      <c r="Q9" s="180">
        <v>285207.41353128868</v>
      </c>
      <c r="R9" s="180">
        <v>285207.41353128868</v>
      </c>
      <c r="S9" s="180">
        <v>92789.583560000014</v>
      </c>
      <c r="T9" s="180">
        <v>108467.33591000002</v>
      </c>
      <c r="U9" s="180">
        <v>285207.41353128868</v>
      </c>
      <c r="V9" s="180">
        <v>285207.41353128868</v>
      </c>
      <c r="W9" s="180">
        <v>23724.05993064119</v>
      </c>
      <c r="X9" s="180">
        <v>113050.88909845884</v>
      </c>
      <c r="Y9" s="180">
        <v>108274.81599999999</v>
      </c>
      <c r="Z9" s="180">
        <v>42629.466160737</v>
      </c>
      <c r="AA9" s="180">
        <v>314576.49186112487</v>
      </c>
      <c r="AB9" s="180">
        <v>294412.04528104665</v>
      </c>
      <c r="AC9" s="180">
        <v>262189.18299600022</v>
      </c>
      <c r="AD9" s="180">
        <v>221348.48204250008</v>
      </c>
      <c r="AE9" s="180">
        <v>101979.57291758308</v>
      </c>
      <c r="AF9" s="180">
        <v>126049.30516008503</v>
      </c>
      <c r="AG9" s="180">
        <v>225098.260105892</v>
      </c>
      <c r="AH9" s="180">
        <v>225098.260105892</v>
      </c>
      <c r="AI9" s="180">
        <v>225098.260105892</v>
      </c>
      <c r="AJ9" s="180">
        <v>124791.57551599202</v>
      </c>
    </row>
    <row r="10" spans="1:37" x14ac:dyDescent="0.25">
      <c r="F10" s="177" t="s">
        <v>11</v>
      </c>
      <c r="G10" s="179"/>
      <c r="H10" s="179"/>
      <c r="I10" s="179"/>
      <c r="J10" s="179"/>
      <c r="K10" s="179"/>
      <c r="L10" s="179"/>
      <c r="M10" s="179"/>
      <c r="N10" s="179"/>
      <c r="O10" s="175"/>
      <c r="P10" s="178">
        <f>INDEX(Queue!$G$29:$G$124,MATCH(P3,Queue!$J$29:$J$124,0))</f>
        <v>1</v>
      </c>
      <c r="Q10" s="178">
        <f>INDEX(Queue!$G$29:$G$124,MATCH(Q3,Queue!$J$29:$J$124,0))</f>
        <v>0.14499999999999999</v>
      </c>
      <c r="R10" s="178">
        <f>INDEX(Queue!$G$29:$G$124,MATCH(R3,Queue!$J$29:$J$124,0))</f>
        <v>0.14499999999999999</v>
      </c>
      <c r="S10" s="178">
        <f>INDEX(Queue!$G$29:$G$124,MATCH(S3,Queue!$J$29:$J$124,0))</f>
        <v>0.36699999999999999</v>
      </c>
      <c r="T10" s="178">
        <f>INDEX(Queue!$G$29:$G$124,MATCH(T3,Queue!$J$29:$J$124,0))</f>
        <v>0.36699999999999999</v>
      </c>
      <c r="U10" s="178">
        <f>INDEX(Queue!$G$29:$G$124,MATCH(U3,Queue!$J$29:$J$124,0))</f>
        <v>0.14499999999999999</v>
      </c>
      <c r="V10" s="178">
        <f>INDEX(Queue!$G$29:$G$124,MATCH(V3,Queue!$J$29:$J$124,0))</f>
        <v>0.14499999999999999</v>
      </c>
      <c r="W10" s="178">
        <v>0.36699999999999999</v>
      </c>
      <c r="X10" s="178">
        <f>INDEX(Queue!$G$29:$G$124,MATCH(X3,Queue!$J$29:$J$124,0))</f>
        <v>0.36699999999999999</v>
      </c>
      <c r="Y10" s="178">
        <f>INDEX(Queue!$G$29:$G$124,MATCH(Y3,Queue!$J$29:$J$124,0))</f>
        <v>0.32200000000000001</v>
      </c>
      <c r="Z10" s="178">
        <f>INDEX(Queue!$G$29:$G$124,MATCH(Z3,Queue!$J$29:$J$124,0))</f>
        <v>0.14499999999999999</v>
      </c>
      <c r="AA10" s="178">
        <f>INDEX(Queue!$G$29:$G$124,MATCH(AA3,Queue!$J$29:$J$124,0))</f>
        <v>0.14499999999999999</v>
      </c>
      <c r="AB10" s="178">
        <f>INDEX(Queue!$G$29:$G$124,MATCH(AB3,Queue!$J$29:$J$124,0))</f>
        <v>0.14499999999999999</v>
      </c>
      <c r="AC10" s="178">
        <f>INDEX(Queue!$G$29:$G$124,MATCH(AC3,Queue!$J$29:$J$124,0))</f>
        <v>0.14499999999999999</v>
      </c>
      <c r="AD10" s="178">
        <f>INDEX(Queue!$G$29:$G$124,MATCH(AD3,Queue!$J$29:$J$124,0))</f>
        <v>0.39100000000000001</v>
      </c>
      <c r="AE10" s="178">
        <f>INDEX(Queue!$G$29:$G$124,MATCH(AE3,Queue!$J$29:$J$124,0))</f>
        <v>0.36699999999999999</v>
      </c>
      <c r="AF10" s="178">
        <f>INDEX(Queue!$G$29:$G$124,MATCH(AF3,Queue!$J$29:$J$124,0))</f>
        <v>0.254</v>
      </c>
      <c r="AG10" s="178">
        <f>INDEX(Queue!$G$29:$G$124,MATCH(AG3,Queue!$J$29:$J$124,0))</f>
        <v>0.39100000000000001</v>
      </c>
      <c r="AH10" s="178">
        <f>INDEX(Queue!$G$29:$G$124,MATCH(AH3,Queue!$J$29:$J$124,0))</f>
        <v>7.2999999999999995E-2</v>
      </c>
      <c r="AI10" s="178">
        <f>INDEX(Queue!$G$29:$G$124,MATCH(AI3,Queue!$J$29:$J$124,0))</f>
        <v>0</v>
      </c>
      <c r="AJ10" s="178">
        <f>INDEX(Queue!$G$29:$G$124,MATCH(AJ3,Queue!$J$29:$J$124,0))</f>
        <v>0.36699999999999999</v>
      </c>
    </row>
    <row r="11" spans="1:37" x14ac:dyDescent="0.25">
      <c r="F11" s="177" t="s">
        <v>49</v>
      </c>
      <c r="G11" s="179"/>
      <c r="H11" s="179"/>
      <c r="I11" s="179"/>
      <c r="J11" s="179"/>
      <c r="K11" s="179"/>
      <c r="L11" s="179"/>
      <c r="M11" s="179"/>
      <c r="N11" s="179"/>
      <c r="O11" s="175"/>
      <c r="P11" s="181">
        <v>0</v>
      </c>
      <c r="Q11" s="181">
        <v>0</v>
      </c>
      <c r="R11" s="181">
        <v>0</v>
      </c>
      <c r="S11" s="181">
        <v>8.0000000000000002E-3</v>
      </c>
      <c r="T11" s="181">
        <v>8.0000000000000002E-3</v>
      </c>
      <c r="U11" s="181">
        <v>0</v>
      </c>
      <c r="V11" s="181">
        <v>0</v>
      </c>
      <c r="W11" s="181">
        <v>5.0000000000000001E-3</v>
      </c>
      <c r="X11" s="181">
        <v>5.0000000000000001E-3</v>
      </c>
      <c r="Y11" s="181">
        <v>5.0000000000000001E-3</v>
      </c>
      <c r="Z11" s="181">
        <v>0</v>
      </c>
      <c r="AA11" s="181">
        <v>0</v>
      </c>
      <c r="AB11" s="181">
        <v>0</v>
      </c>
      <c r="AC11" s="181">
        <v>0</v>
      </c>
      <c r="AD11" s="181">
        <v>5.0000000000000001E-3</v>
      </c>
      <c r="AE11" s="181">
        <v>5.0000000000000001E-3</v>
      </c>
      <c r="AF11" s="181">
        <v>0</v>
      </c>
      <c r="AG11" s="181">
        <v>5.0000000000000001E-3</v>
      </c>
      <c r="AH11" s="181">
        <v>5.0000000000000001E-3</v>
      </c>
      <c r="AI11" s="181">
        <v>5.0000000000000001E-3</v>
      </c>
      <c r="AJ11" s="181">
        <v>6.0000000000000001E-3</v>
      </c>
      <c r="AK11" s="55" t="str">
        <f>AK3</f>
        <v>&lt; -- End of Section</v>
      </c>
    </row>
    <row r="12" spans="1:37" x14ac:dyDescent="0.25">
      <c r="A12" s="182" t="s">
        <v>24</v>
      </c>
      <c r="B12" s="182"/>
      <c r="C12" s="183"/>
      <c r="D12" s="184"/>
      <c r="F12" s="177" t="s">
        <v>50</v>
      </c>
      <c r="G12" s="185"/>
      <c r="H12" s="185"/>
      <c r="I12" s="185"/>
      <c r="J12" s="185"/>
      <c r="K12" s="185"/>
      <c r="L12" s="185"/>
      <c r="M12" s="185"/>
      <c r="N12" s="185"/>
      <c r="P12" s="186" t="s">
        <v>88</v>
      </c>
      <c r="Q12" s="186" t="s">
        <v>88</v>
      </c>
      <c r="R12" s="186" t="s">
        <v>88</v>
      </c>
      <c r="S12" s="186" t="s">
        <v>97</v>
      </c>
      <c r="T12" s="186" t="s">
        <v>97</v>
      </c>
      <c r="U12" s="186" t="s">
        <v>88</v>
      </c>
      <c r="V12" s="186" t="s">
        <v>88</v>
      </c>
      <c r="W12" s="186" t="s">
        <v>97</v>
      </c>
      <c r="X12" s="186" t="s">
        <v>88</v>
      </c>
      <c r="Y12" s="186" t="s">
        <v>88</v>
      </c>
      <c r="Z12" s="186" t="s">
        <v>88</v>
      </c>
      <c r="AA12" s="186" t="s">
        <v>88</v>
      </c>
      <c r="AB12" s="186" t="s">
        <v>88</v>
      </c>
      <c r="AC12" s="186" t="s">
        <v>88</v>
      </c>
      <c r="AD12" s="186" t="s">
        <v>97</v>
      </c>
      <c r="AE12" s="186" t="s">
        <v>88</v>
      </c>
      <c r="AF12" s="186" t="s">
        <v>88</v>
      </c>
      <c r="AG12" s="186" t="s">
        <v>97</v>
      </c>
      <c r="AH12" s="186" t="s">
        <v>97</v>
      </c>
      <c r="AI12" s="186" t="s">
        <v>97</v>
      </c>
      <c r="AJ12" s="186" t="s">
        <v>97</v>
      </c>
    </row>
    <row r="13" spans="1:37" x14ac:dyDescent="0.25">
      <c r="A13" s="187"/>
      <c r="B13" s="187"/>
      <c r="C13" s="187"/>
      <c r="D13" s="187"/>
      <c r="W13" s="183"/>
    </row>
    <row r="14" spans="1:37" x14ac:dyDescent="0.25">
      <c r="F14" s="188" t="s">
        <v>79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</row>
    <row r="15" spans="1:37" x14ac:dyDescent="0.25">
      <c r="A15" s="190">
        <f>YEAR(F15)</f>
        <v>2016</v>
      </c>
      <c r="B15" s="55">
        <f>MONTH(F15)</f>
        <v>1</v>
      </c>
      <c r="C15" s="55">
        <f>HOUR(F15)</f>
        <v>0</v>
      </c>
      <c r="D15" s="55">
        <f t="shared" ref="D15:D78" si="3">MATCH(DATE(YEAR(F15),B15,1),$F$7505:$F$7816,0)</f>
        <v>1</v>
      </c>
      <c r="F15" s="63">
        <v>42370</v>
      </c>
      <c r="G15" s="64">
        <f t="shared" ref="G15:G78" si="4">SUM(H15:N15)</f>
        <v>2.9750000000000001</v>
      </c>
      <c r="H15" s="64">
        <f t="shared" ref="H15:N24" si="5">SUMIF($P$6:$AK$6,H$6,$P15:$AK15)</f>
        <v>0</v>
      </c>
      <c r="I15" s="64">
        <f t="shared" si="5"/>
        <v>2.9750000000000001</v>
      </c>
      <c r="J15" s="64">
        <f t="shared" si="5"/>
        <v>0</v>
      </c>
      <c r="K15" s="64">
        <f t="shared" si="5"/>
        <v>0</v>
      </c>
      <c r="L15" s="64">
        <f t="shared" si="5"/>
        <v>0</v>
      </c>
      <c r="M15" s="64">
        <f t="shared" si="5"/>
        <v>0</v>
      </c>
      <c r="N15" s="64">
        <f t="shared" si="5"/>
        <v>0</v>
      </c>
      <c r="O15" s="121"/>
      <c r="P15" s="177">
        <v>2.9750000000000001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</row>
    <row r="16" spans="1:37" x14ac:dyDescent="0.25">
      <c r="A16" s="190">
        <f t="shared" ref="A16:A79" si="6">YEAR(F16)</f>
        <v>2016</v>
      </c>
      <c r="B16" s="55">
        <f t="shared" ref="B16:B79" si="7">MONTH(F16)</f>
        <v>1</v>
      </c>
      <c r="C16" s="55">
        <f t="shared" ref="C16:C79" si="8">HOUR(F16)</f>
        <v>1</v>
      </c>
      <c r="D16" s="55">
        <f t="shared" si="3"/>
        <v>1</v>
      </c>
      <c r="F16" s="63">
        <f>F15+1/24</f>
        <v>42370.041666666664</v>
      </c>
      <c r="G16" s="64">
        <f t="shared" si="4"/>
        <v>2.9750000000000001</v>
      </c>
      <c r="H16" s="64">
        <f t="shared" si="5"/>
        <v>0</v>
      </c>
      <c r="I16" s="64">
        <f t="shared" si="5"/>
        <v>2.9750000000000001</v>
      </c>
      <c r="J16" s="64">
        <f t="shared" si="5"/>
        <v>0</v>
      </c>
      <c r="K16" s="64">
        <f t="shared" si="5"/>
        <v>0</v>
      </c>
      <c r="L16" s="64">
        <f t="shared" si="5"/>
        <v>0</v>
      </c>
      <c r="M16" s="64">
        <f t="shared" si="5"/>
        <v>0</v>
      </c>
      <c r="N16" s="64">
        <f t="shared" si="5"/>
        <v>0</v>
      </c>
      <c r="O16" s="121"/>
      <c r="P16" s="177">
        <v>2.9750000000000001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</row>
    <row r="17" spans="1:36" x14ac:dyDescent="0.25">
      <c r="A17" s="190">
        <f t="shared" si="6"/>
        <v>2016</v>
      </c>
      <c r="B17" s="55">
        <f t="shared" si="7"/>
        <v>1</v>
      </c>
      <c r="C17" s="55">
        <f t="shared" si="8"/>
        <v>2</v>
      </c>
      <c r="D17" s="55">
        <f t="shared" si="3"/>
        <v>1</v>
      </c>
      <c r="F17" s="63">
        <f t="shared" ref="F17:F38" si="9">F16+1/24</f>
        <v>42370.083333333328</v>
      </c>
      <c r="G17" s="64">
        <f t="shared" si="4"/>
        <v>2.9750000000000001</v>
      </c>
      <c r="H17" s="64">
        <f t="shared" si="5"/>
        <v>0</v>
      </c>
      <c r="I17" s="64">
        <f t="shared" si="5"/>
        <v>2.9750000000000001</v>
      </c>
      <c r="J17" s="64">
        <f t="shared" si="5"/>
        <v>0</v>
      </c>
      <c r="K17" s="64">
        <f t="shared" si="5"/>
        <v>0</v>
      </c>
      <c r="L17" s="64">
        <f t="shared" si="5"/>
        <v>0</v>
      </c>
      <c r="M17" s="64">
        <f t="shared" si="5"/>
        <v>0</v>
      </c>
      <c r="N17" s="64">
        <f t="shared" si="5"/>
        <v>0</v>
      </c>
      <c r="O17" s="121"/>
      <c r="P17" s="177">
        <v>2.9750000000000001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</row>
    <row r="18" spans="1:36" hidden="1" outlineLevel="1" x14ac:dyDescent="0.25">
      <c r="A18" s="190">
        <f t="shared" si="6"/>
        <v>2016</v>
      </c>
      <c r="B18" s="55">
        <f t="shared" si="7"/>
        <v>1</v>
      </c>
      <c r="C18" s="55">
        <f t="shared" si="8"/>
        <v>3</v>
      </c>
      <c r="D18" s="55">
        <f t="shared" si="3"/>
        <v>1</v>
      </c>
      <c r="F18" s="63">
        <f t="shared" si="9"/>
        <v>42370.124999999993</v>
      </c>
      <c r="G18" s="64">
        <f t="shared" si="4"/>
        <v>2.9750000000000001</v>
      </c>
      <c r="H18" s="64">
        <f t="shared" si="5"/>
        <v>0</v>
      </c>
      <c r="I18" s="64">
        <f t="shared" si="5"/>
        <v>2.9750000000000001</v>
      </c>
      <c r="J18" s="64">
        <f t="shared" si="5"/>
        <v>0</v>
      </c>
      <c r="K18" s="64">
        <f t="shared" si="5"/>
        <v>0</v>
      </c>
      <c r="L18" s="64">
        <f t="shared" si="5"/>
        <v>0</v>
      </c>
      <c r="M18" s="64">
        <f t="shared" si="5"/>
        <v>0</v>
      </c>
      <c r="N18" s="64">
        <f t="shared" si="5"/>
        <v>0</v>
      </c>
      <c r="O18" s="121"/>
      <c r="P18" s="177">
        <v>2.9750000000000001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</row>
    <row r="19" spans="1:36" hidden="1" outlineLevel="1" x14ac:dyDescent="0.25">
      <c r="A19" s="190">
        <f t="shared" si="6"/>
        <v>2016</v>
      </c>
      <c r="B19" s="55">
        <f t="shared" si="7"/>
        <v>1</v>
      </c>
      <c r="C19" s="55">
        <f t="shared" si="8"/>
        <v>4</v>
      </c>
      <c r="D19" s="55">
        <f t="shared" si="3"/>
        <v>1</v>
      </c>
      <c r="F19" s="63">
        <f t="shared" si="9"/>
        <v>42370.166666666657</v>
      </c>
      <c r="G19" s="64">
        <f t="shared" si="4"/>
        <v>2.9750000000000001</v>
      </c>
      <c r="H19" s="64">
        <f t="shared" si="5"/>
        <v>0</v>
      </c>
      <c r="I19" s="64">
        <f t="shared" si="5"/>
        <v>2.9750000000000001</v>
      </c>
      <c r="J19" s="64">
        <f t="shared" si="5"/>
        <v>0</v>
      </c>
      <c r="K19" s="64">
        <f t="shared" si="5"/>
        <v>0</v>
      </c>
      <c r="L19" s="64">
        <f t="shared" si="5"/>
        <v>0</v>
      </c>
      <c r="M19" s="64">
        <f t="shared" si="5"/>
        <v>0</v>
      </c>
      <c r="N19" s="64">
        <f t="shared" si="5"/>
        <v>0</v>
      </c>
      <c r="O19" s="121"/>
      <c r="P19" s="177">
        <v>2.9750000000000001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0</v>
      </c>
      <c r="AJ19" s="177">
        <v>0</v>
      </c>
    </row>
    <row r="20" spans="1:36" hidden="1" outlineLevel="1" x14ac:dyDescent="0.25">
      <c r="A20" s="190">
        <f t="shared" si="6"/>
        <v>2016</v>
      </c>
      <c r="B20" s="55">
        <f t="shared" si="7"/>
        <v>1</v>
      </c>
      <c r="C20" s="55">
        <f t="shared" si="8"/>
        <v>5</v>
      </c>
      <c r="D20" s="55">
        <f t="shared" si="3"/>
        <v>1</v>
      </c>
      <c r="F20" s="63">
        <f t="shared" si="9"/>
        <v>42370.208333333321</v>
      </c>
      <c r="G20" s="64">
        <f t="shared" si="4"/>
        <v>2.9750000000000001</v>
      </c>
      <c r="H20" s="64">
        <f t="shared" si="5"/>
        <v>0</v>
      </c>
      <c r="I20" s="64">
        <f t="shared" si="5"/>
        <v>2.9750000000000001</v>
      </c>
      <c r="J20" s="64">
        <f t="shared" si="5"/>
        <v>0</v>
      </c>
      <c r="K20" s="64">
        <f t="shared" si="5"/>
        <v>0</v>
      </c>
      <c r="L20" s="64">
        <f t="shared" si="5"/>
        <v>0</v>
      </c>
      <c r="M20" s="64">
        <f t="shared" si="5"/>
        <v>0</v>
      </c>
      <c r="N20" s="64">
        <f t="shared" si="5"/>
        <v>0</v>
      </c>
      <c r="O20" s="121"/>
      <c r="P20" s="177">
        <v>2.9750000000000001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0</v>
      </c>
      <c r="AJ20" s="177">
        <v>0</v>
      </c>
    </row>
    <row r="21" spans="1:36" hidden="1" outlineLevel="1" x14ac:dyDescent="0.25">
      <c r="A21" s="190">
        <f t="shared" si="6"/>
        <v>2016</v>
      </c>
      <c r="B21" s="55">
        <f t="shared" si="7"/>
        <v>1</v>
      </c>
      <c r="C21" s="55">
        <f t="shared" si="8"/>
        <v>6</v>
      </c>
      <c r="D21" s="55">
        <f t="shared" si="3"/>
        <v>1</v>
      </c>
      <c r="F21" s="63">
        <f t="shared" si="9"/>
        <v>42370.249999999985</v>
      </c>
      <c r="G21" s="64">
        <f t="shared" si="4"/>
        <v>2.9750000000000001</v>
      </c>
      <c r="H21" s="64">
        <f t="shared" si="5"/>
        <v>0</v>
      </c>
      <c r="I21" s="64">
        <f t="shared" si="5"/>
        <v>2.9750000000000001</v>
      </c>
      <c r="J21" s="64">
        <f t="shared" si="5"/>
        <v>0</v>
      </c>
      <c r="K21" s="64">
        <f t="shared" si="5"/>
        <v>0</v>
      </c>
      <c r="L21" s="64">
        <f t="shared" si="5"/>
        <v>0</v>
      </c>
      <c r="M21" s="64">
        <f t="shared" si="5"/>
        <v>0</v>
      </c>
      <c r="N21" s="64">
        <f t="shared" si="5"/>
        <v>0</v>
      </c>
      <c r="O21" s="121"/>
      <c r="P21" s="177">
        <v>2.9750000000000001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</row>
    <row r="22" spans="1:36" hidden="1" outlineLevel="1" x14ac:dyDescent="0.25">
      <c r="A22" s="190">
        <f t="shared" si="6"/>
        <v>2016</v>
      </c>
      <c r="B22" s="55">
        <f t="shared" si="7"/>
        <v>1</v>
      </c>
      <c r="C22" s="55">
        <f t="shared" si="8"/>
        <v>7</v>
      </c>
      <c r="D22" s="55">
        <f t="shared" si="3"/>
        <v>1</v>
      </c>
      <c r="F22" s="63">
        <f t="shared" si="9"/>
        <v>42370.29166666665</v>
      </c>
      <c r="G22" s="64">
        <f t="shared" si="4"/>
        <v>2.9750000000000001</v>
      </c>
      <c r="H22" s="64">
        <f t="shared" si="5"/>
        <v>0</v>
      </c>
      <c r="I22" s="64">
        <f t="shared" si="5"/>
        <v>2.9750000000000001</v>
      </c>
      <c r="J22" s="64">
        <f t="shared" si="5"/>
        <v>0</v>
      </c>
      <c r="K22" s="64">
        <f t="shared" si="5"/>
        <v>0</v>
      </c>
      <c r="L22" s="64">
        <f t="shared" si="5"/>
        <v>0</v>
      </c>
      <c r="M22" s="64">
        <f t="shared" si="5"/>
        <v>0</v>
      </c>
      <c r="N22" s="64">
        <f t="shared" si="5"/>
        <v>0</v>
      </c>
      <c r="O22" s="121"/>
      <c r="P22" s="177">
        <v>2.9750000000000001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</row>
    <row r="23" spans="1:36" hidden="1" outlineLevel="1" x14ac:dyDescent="0.25">
      <c r="A23" s="190">
        <f t="shared" si="6"/>
        <v>2016</v>
      </c>
      <c r="B23" s="55">
        <f t="shared" si="7"/>
        <v>1</v>
      </c>
      <c r="C23" s="55">
        <f t="shared" si="8"/>
        <v>8</v>
      </c>
      <c r="D23" s="55">
        <f t="shared" si="3"/>
        <v>1</v>
      </c>
      <c r="F23" s="63">
        <f t="shared" si="9"/>
        <v>42370.333333333314</v>
      </c>
      <c r="G23" s="64">
        <f t="shared" si="4"/>
        <v>2.9750000000000001</v>
      </c>
      <c r="H23" s="64">
        <f t="shared" si="5"/>
        <v>0</v>
      </c>
      <c r="I23" s="64">
        <f t="shared" si="5"/>
        <v>2.9750000000000001</v>
      </c>
      <c r="J23" s="64">
        <f t="shared" si="5"/>
        <v>0</v>
      </c>
      <c r="K23" s="64">
        <f t="shared" si="5"/>
        <v>0</v>
      </c>
      <c r="L23" s="64">
        <f t="shared" si="5"/>
        <v>0</v>
      </c>
      <c r="M23" s="64">
        <f t="shared" si="5"/>
        <v>0</v>
      </c>
      <c r="N23" s="64">
        <f t="shared" si="5"/>
        <v>0</v>
      </c>
      <c r="O23" s="121"/>
      <c r="P23" s="177">
        <v>2.9750000000000001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</row>
    <row r="24" spans="1:36" hidden="1" outlineLevel="1" x14ac:dyDescent="0.25">
      <c r="A24" s="190">
        <f t="shared" si="6"/>
        <v>2016</v>
      </c>
      <c r="B24" s="55">
        <f t="shared" si="7"/>
        <v>1</v>
      </c>
      <c r="C24" s="55">
        <f t="shared" si="8"/>
        <v>9</v>
      </c>
      <c r="D24" s="55">
        <f t="shared" si="3"/>
        <v>1</v>
      </c>
      <c r="F24" s="63">
        <f t="shared" si="9"/>
        <v>42370.374999999978</v>
      </c>
      <c r="G24" s="64">
        <f t="shared" si="4"/>
        <v>2.9750000000000001</v>
      </c>
      <c r="H24" s="64">
        <f t="shared" si="5"/>
        <v>0</v>
      </c>
      <c r="I24" s="64">
        <f t="shared" si="5"/>
        <v>2.9750000000000001</v>
      </c>
      <c r="J24" s="64">
        <f t="shared" si="5"/>
        <v>0</v>
      </c>
      <c r="K24" s="64">
        <f t="shared" si="5"/>
        <v>0</v>
      </c>
      <c r="L24" s="64">
        <f t="shared" si="5"/>
        <v>0</v>
      </c>
      <c r="M24" s="64">
        <f t="shared" si="5"/>
        <v>0</v>
      </c>
      <c r="N24" s="64">
        <f t="shared" si="5"/>
        <v>0</v>
      </c>
      <c r="O24" s="121"/>
      <c r="P24" s="177">
        <v>2.9750000000000001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0</v>
      </c>
      <c r="AJ24" s="177">
        <v>0</v>
      </c>
    </row>
    <row r="25" spans="1:36" hidden="1" outlineLevel="1" x14ac:dyDescent="0.25">
      <c r="A25" s="190">
        <f t="shared" si="6"/>
        <v>2016</v>
      </c>
      <c r="B25" s="55">
        <f t="shared" si="7"/>
        <v>1</v>
      </c>
      <c r="C25" s="55">
        <f t="shared" si="8"/>
        <v>10</v>
      </c>
      <c r="D25" s="55">
        <f t="shared" si="3"/>
        <v>1</v>
      </c>
      <c r="F25" s="63">
        <f t="shared" si="9"/>
        <v>42370.416666666642</v>
      </c>
      <c r="G25" s="64">
        <f t="shared" si="4"/>
        <v>2.9750000000000001</v>
      </c>
      <c r="H25" s="64">
        <f t="shared" ref="H25:N34" si="10">SUMIF($P$6:$AK$6,H$6,$P25:$AK25)</f>
        <v>0</v>
      </c>
      <c r="I25" s="64">
        <f t="shared" si="10"/>
        <v>2.9750000000000001</v>
      </c>
      <c r="J25" s="64">
        <f t="shared" si="10"/>
        <v>0</v>
      </c>
      <c r="K25" s="64">
        <f t="shared" si="10"/>
        <v>0</v>
      </c>
      <c r="L25" s="64">
        <f t="shared" si="10"/>
        <v>0</v>
      </c>
      <c r="M25" s="64">
        <f t="shared" si="10"/>
        <v>0</v>
      </c>
      <c r="N25" s="64">
        <f t="shared" si="10"/>
        <v>0</v>
      </c>
      <c r="O25" s="121"/>
      <c r="P25" s="177">
        <v>2.9750000000000001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</row>
    <row r="26" spans="1:36" hidden="1" outlineLevel="1" x14ac:dyDescent="0.25">
      <c r="A26" s="190">
        <f t="shared" si="6"/>
        <v>2016</v>
      </c>
      <c r="B26" s="55">
        <f t="shared" si="7"/>
        <v>1</v>
      </c>
      <c r="C26" s="55">
        <f t="shared" si="8"/>
        <v>11</v>
      </c>
      <c r="D26" s="55">
        <f t="shared" si="3"/>
        <v>1</v>
      </c>
      <c r="F26" s="63">
        <f t="shared" si="9"/>
        <v>42370.458333333307</v>
      </c>
      <c r="G26" s="64">
        <f t="shared" si="4"/>
        <v>2.9750000000000001</v>
      </c>
      <c r="H26" s="64">
        <f t="shared" si="10"/>
        <v>0</v>
      </c>
      <c r="I26" s="64">
        <f t="shared" si="10"/>
        <v>2.9750000000000001</v>
      </c>
      <c r="J26" s="64">
        <f t="shared" si="10"/>
        <v>0</v>
      </c>
      <c r="K26" s="64">
        <f t="shared" si="10"/>
        <v>0</v>
      </c>
      <c r="L26" s="64">
        <f t="shared" si="10"/>
        <v>0</v>
      </c>
      <c r="M26" s="64">
        <f t="shared" si="10"/>
        <v>0</v>
      </c>
      <c r="N26" s="64">
        <f t="shared" si="10"/>
        <v>0</v>
      </c>
      <c r="O26" s="121"/>
      <c r="P26" s="177">
        <v>2.9750000000000001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</row>
    <row r="27" spans="1:36" hidden="1" outlineLevel="1" x14ac:dyDescent="0.25">
      <c r="A27" s="190">
        <f t="shared" si="6"/>
        <v>2016</v>
      </c>
      <c r="B27" s="55">
        <f t="shared" si="7"/>
        <v>1</v>
      </c>
      <c r="C27" s="55">
        <f t="shared" si="8"/>
        <v>12</v>
      </c>
      <c r="D27" s="55">
        <f t="shared" si="3"/>
        <v>1</v>
      </c>
      <c r="F27" s="63">
        <f t="shared" si="9"/>
        <v>42370.499999999971</v>
      </c>
      <c r="G27" s="64">
        <f t="shared" si="4"/>
        <v>2.9750000000000001</v>
      </c>
      <c r="H27" s="64">
        <f t="shared" si="10"/>
        <v>0</v>
      </c>
      <c r="I27" s="64">
        <f t="shared" si="10"/>
        <v>2.9750000000000001</v>
      </c>
      <c r="J27" s="64">
        <f t="shared" si="10"/>
        <v>0</v>
      </c>
      <c r="K27" s="64">
        <f t="shared" si="10"/>
        <v>0</v>
      </c>
      <c r="L27" s="64">
        <f t="shared" si="10"/>
        <v>0</v>
      </c>
      <c r="M27" s="64">
        <f t="shared" si="10"/>
        <v>0</v>
      </c>
      <c r="N27" s="64">
        <f t="shared" si="10"/>
        <v>0</v>
      </c>
      <c r="O27" s="121"/>
      <c r="P27" s="177">
        <v>2.9750000000000001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</row>
    <row r="28" spans="1:36" hidden="1" outlineLevel="1" x14ac:dyDescent="0.25">
      <c r="A28" s="190">
        <f t="shared" si="6"/>
        <v>2016</v>
      </c>
      <c r="B28" s="55">
        <f t="shared" si="7"/>
        <v>1</v>
      </c>
      <c r="C28" s="55">
        <f t="shared" si="8"/>
        <v>13</v>
      </c>
      <c r="D28" s="55">
        <f t="shared" si="3"/>
        <v>1</v>
      </c>
      <c r="F28" s="63">
        <f t="shared" si="9"/>
        <v>42370.541666666635</v>
      </c>
      <c r="G28" s="64">
        <f t="shared" si="4"/>
        <v>2.9750000000000001</v>
      </c>
      <c r="H28" s="64">
        <f t="shared" si="10"/>
        <v>0</v>
      </c>
      <c r="I28" s="64">
        <f t="shared" si="10"/>
        <v>2.9750000000000001</v>
      </c>
      <c r="J28" s="64">
        <f t="shared" si="10"/>
        <v>0</v>
      </c>
      <c r="K28" s="64">
        <f t="shared" si="10"/>
        <v>0</v>
      </c>
      <c r="L28" s="64">
        <f t="shared" si="10"/>
        <v>0</v>
      </c>
      <c r="M28" s="64">
        <f t="shared" si="10"/>
        <v>0</v>
      </c>
      <c r="N28" s="64">
        <f t="shared" si="10"/>
        <v>0</v>
      </c>
      <c r="O28" s="121"/>
      <c r="P28" s="177">
        <v>2.9750000000000001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0</v>
      </c>
      <c r="AJ28" s="177">
        <v>0</v>
      </c>
    </row>
    <row r="29" spans="1:36" hidden="1" outlineLevel="1" x14ac:dyDescent="0.25">
      <c r="A29" s="190">
        <f t="shared" si="6"/>
        <v>2016</v>
      </c>
      <c r="B29" s="55">
        <f t="shared" si="7"/>
        <v>1</v>
      </c>
      <c r="C29" s="55">
        <f t="shared" si="8"/>
        <v>14</v>
      </c>
      <c r="D29" s="55">
        <f t="shared" si="3"/>
        <v>1</v>
      </c>
      <c r="F29" s="63">
        <f t="shared" si="9"/>
        <v>42370.583333333299</v>
      </c>
      <c r="G29" s="64">
        <f t="shared" si="4"/>
        <v>2.9750000000000001</v>
      </c>
      <c r="H29" s="64">
        <f t="shared" si="10"/>
        <v>0</v>
      </c>
      <c r="I29" s="64">
        <f t="shared" si="10"/>
        <v>2.9750000000000001</v>
      </c>
      <c r="J29" s="64">
        <f t="shared" si="10"/>
        <v>0</v>
      </c>
      <c r="K29" s="64">
        <f t="shared" si="10"/>
        <v>0</v>
      </c>
      <c r="L29" s="64">
        <f t="shared" si="10"/>
        <v>0</v>
      </c>
      <c r="M29" s="64">
        <f t="shared" si="10"/>
        <v>0</v>
      </c>
      <c r="N29" s="64">
        <f t="shared" si="10"/>
        <v>0</v>
      </c>
      <c r="O29" s="121"/>
      <c r="P29" s="177">
        <v>2.9750000000000001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0</v>
      </c>
      <c r="AJ29" s="177">
        <v>0</v>
      </c>
    </row>
    <row r="30" spans="1:36" hidden="1" outlineLevel="1" x14ac:dyDescent="0.25">
      <c r="A30" s="190">
        <f t="shared" si="6"/>
        <v>2016</v>
      </c>
      <c r="B30" s="55">
        <f t="shared" si="7"/>
        <v>1</v>
      </c>
      <c r="C30" s="55">
        <f t="shared" si="8"/>
        <v>15</v>
      </c>
      <c r="D30" s="55">
        <f t="shared" si="3"/>
        <v>1</v>
      </c>
      <c r="F30" s="63">
        <f t="shared" si="9"/>
        <v>42370.624999999964</v>
      </c>
      <c r="G30" s="64">
        <f t="shared" si="4"/>
        <v>2.9750000000000001</v>
      </c>
      <c r="H30" s="64">
        <f t="shared" si="10"/>
        <v>0</v>
      </c>
      <c r="I30" s="64">
        <f t="shared" si="10"/>
        <v>2.9750000000000001</v>
      </c>
      <c r="J30" s="64">
        <f t="shared" si="10"/>
        <v>0</v>
      </c>
      <c r="K30" s="64">
        <f t="shared" si="10"/>
        <v>0</v>
      </c>
      <c r="L30" s="64">
        <f t="shared" si="10"/>
        <v>0</v>
      </c>
      <c r="M30" s="64">
        <f t="shared" si="10"/>
        <v>0</v>
      </c>
      <c r="N30" s="64">
        <f t="shared" si="10"/>
        <v>0</v>
      </c>
      <c r="O30" s="121"/>
      <c r="P30" s="177">
        <v>2.9750000000000001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7">
        <v>0</v>
      </c>
    </row>
    <row r="31" spans="1:36" hidden="1" outlineLevel="1" x14ac:dyDescent="0.25">
      <c r="A31" s="190">
        <f t="shared" si="6"/>
        <v>2016</v>
      </c>
      <c r="B31" s="55">
        <f t="shared" si="7"/>
        <v>1</v>
      </c>
      <c r="C31" s="55">
        <f t="shared" si="8"/>
        <v>16</v>
      </c>
      <c r="D31" s="55">
        <f t="shared" si="3"/>
        <v>1</v>
      </c>
      <c r="F31" s="63">
        <f t="shared" si="9"/>
        <v>42370.666666666628</v>
      </c>
      <c r="G31" s="64">
        <f t="shared" si="4"/>
        <v>2.9750000000000001</v>
      </c>
      <c r="H31" s="64">
        <f t="shared" si="10"/>
        <v>0</v>
      </c>
      <c r="I31" s="64">
        <f t="shared" si="10"/>
        <v>2.9750000000000001</v>
      </c>
      <c r="J31" s="64">
        <f t="shared" si="10"/>
        <v>0</v>
      </c>
      <c r="K31" s="64">
        <f t="shared" si="10"/>
        <v>0</v>
      </c>
      <c r="L31" s="64">
        <f t="shared" si="10"/>
        <v>0</v>
      </c>
      <c r="M31" s="64">
        <f t="shared" si="10"/>
        <v>0</v>
      </c>
      <c r="N31" s="64">
        <f t="shared" si="10"/>
        <v>0</v>
      </c>
      <c r="O31" s="121"/>
      <c r="P31" s="177">
        <v>2.9750000000000001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</row>
    <row r="32" spans="1:36" hidden="1" outlineLevel="1" x14ac:dyDescent="0.25">
      <c r="A32" s="190">
        <f t="shared" si="6"/>
        <v>2016</v>
      </c>
      <c r="B32" s="55">
        <f t="shared" si="7"/>
        <v>1</v>
      </c>
      <c r="C32" s="55">
        <f t="shared" si="8"/>
        <v>17</v>
      </c>
      <c r="D32" s="55">
        <f t="shared" si="3"/>
        <v>1</v>
      </c>
      <c r="F32" s="63">
        <f t="shared" si="9"/>
        <v>42370.708333333292</v>
      </c>
      <c r="G32" s="64">
        <f t="shared" si="4"/>
        <v>2.9750000000000001</v>
      </c>
      <c r="H32" s="64">
        <f t="shared" si="10"/>
        <v>0</v>
      </c>
      <c r="I32" s="64">
        <f t="shared" si="10"/>
        <v>2.9750000000000001</v>
      </c>
      <c r="J32" s="64">
        <f t="shared" si="10"/>
        <v>0</v>
      </c>
      <c r="K32" s="64">
        <f t="shared" si="10"/>
        <v>0</v>
      </c>
      <c r="L32" s="64">
        <f t="shared" si="10"/>
        <v>0</v>
      </c>
      <c r="M32" s="64">
        <f t="shared" si="10"/>
        <v>0</v>
      </c>
      <c r="N32" s="64">
        <f t="shared" si="10"/>
        <v>0</v>
      </c>
      <c r="O32" s="121"/>
      <c r="P32" s="177">
        <v>2.9750000000000001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</row>
    <row r="33" spans="1:36" hidden="1" outlineLevel="1" x14ac:dyDescent="0.25">
      <c r="A33" s="190">
        <f t="shared" si="6"/>
        <v>2016</v>
      </c>
      <c r="B33" s="55">
        <f t="shared" si="7"/>
        <v>1</v>
      </c>
      <c r="C33" s="55">
        <f t="shared" si="8"/>
        <v>18</v>
      </c>
      <c r="D33" s="55">
        <f t="shared" si="3"/>
        <v>1</v>
      </c>
      <c r="F33" s="63">
        <f t="shared" si="9"/>
        <v>42370.749999999956</v>
      </c>
      <c r="G33" s="64">
        <f t="shared" si="4"/>
        <v>2.9750000000000001</v>
      </c>
      <c r="H33" s="64">
        <f t="shared" si="10"/>
        <v>0</v>
      </c>
      <c r="I33" s="64">
        <f t="shared" si="10"/>
        <v>2.9750000000000001</v>
      </c>
      <c r="J33" s="64">
        <f t="shared" si="10"/>
        <v>0</v>
      </c>
      <c r="K33" s="64">
        <f t="shared" si="10"/>
        <v>0</v>
      </c>
      <c r="L33" s="64">
        <f t="shared" si="10"/>
        <v>0</v>
      </c>
      <c r="M33" s="64">
        <f t="shared" si="10"/>
        <v>0</v>
      </c>
      <c r="N33" s="64">
        <f t="shared" si="10"/>
        <v>0</v>
      </c>
      <c r="O33" s="121"/>
      <c r="P33" s="177">
        <v>2.9750000000000001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</row>
    <row r="34" spans="1:36" hidden="1" outlineLevel="1" x14ac:dyDescent="0.25">
      <c r="A34" s="190">
        <f t="shared" si="6"/>
        <v>2016</v>
      </c>
      <c r="B34" s="55">
        <f t="shared" si="7"/>
        <v>1</v>
      </c>
      <c r="C34" s="55">
        <f t="shared" si="8"/>
        <v>19</v>
      </c>
      <c r="D34" s="55">
        <f t="shared" si="3"/>
        <v>1</v>
      </c>
      <c r="F34" s="63">
        <f t="shared" si="9"/>
        <v>42370.791666666621</v>
      </c>
      <c r="G34" s="64">
        <f t="shared" si="4"/>
        <v>2.9750000000000001</v>
      </c>
      <c r="H34" s="64">
        <f t="shared" si="10"/>
        <v>0</v>
      </c>
      <c r="I34" s="64">
        <f t="shared" si="10"/>
        <v>2.9750000000000001</v>
      </c>
      <c r="J34" s="64">
        <f t="shared" si="10"/>
        <v>0</v>
      </c>
      <c r="K34" s="64">
        <f t="shared" si="10"/>
        <v>0</v>
      </c>
      <c r="L34" s="64">
        <f t="shared" si="10"/>
        <v>0</v>
      </c>
      <c r="M34" s="64">
        <f t="shared" si="10"/>
        <v>0</v>
      </c>
      <c r="N34" s="64">
        <f t="shared" si="10"/>
        <v>0</v>
      </c>
      <c r="O34" s="121"/>
      <c r="P34" s="177">
        <v>2.9750000000000001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</row>
    <row r="35" spans="1:36" hidden="1" outlineLevel="1" x14ac:dyDescent="0.25">
      <c r="A35" s="190">
        <f t="shared" si="6"/>
        <v>2016</v>
      </c>
      <c r="B35" s="55">
        <f t="shared" si="7"/>
        <v>1</v>
      </c>
      <c r="C35" s="55">
        <f t="shared" si="8"/>
        <v>20</v>
      </c>
      <c r="D35" s="55">
        <f t="shared" si="3"/>
        <v>1</v>
      </c>
      <c r="F35" s="63">
        <f t="shared" si="9"/>
        <v>42370.833333333285</v>
      </c>
      <c r="G35" s="64">
        <f t="shared" si="4"/>
        <v>2.9750000000000001</v>
      </c>
      <c r="H35" s="64">
        <f t="shared" ref="H35:N44" si="11">SUMIF($P$6:$AK$6,H$6,$P35:$AK35)</f>
        <v>0</v>
      </c>
      <c r="I35" s="64">
        <f t="shared" si="11"/>
        <v>2.9750000000000001</v>
      </c>
      <c r="J35" s="64">
        <f t="shared" si="11"/>
        <v>0</v>
      </c>
      <c r="K35" s="64">
        <f t="shared" si="11"/>
        <v>0</v>
      </c>
      <c r="L35" s="64">
        <f t="shared" si="11"/>
        <v>0</v>
      </c>
      <c r="M35" s="64">
        <f t="shared" si="11"/>
        <v>0</v>
      </c>
      <c r="N35" s="64">
        <f t="shared" si="11"/>
        <v>0</v>
      </c>
      <c r="O35" s="121"/>
      <c r="P35" s="177">
        <v>2.9750000000000001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</row>
    <row r="36" spans="1:36" hidden="1" outlineLevel="1" x14ac:dyDescent="0.25">
      <c r="A36" s="190">
        <f t="shared" si="6"/>
        <v>2016</v>
      </c>
      <c r="B36" s="55">
        <f t="shared" si="7"/>
        <v>1</v>
      </c>
      <c r="C36" s="55">
        <f t="shared" si="8"/>
        <v>21</v>
      </c>
      <c r="D36" s="55">
        <f t="shared" si="3"/>
        <v>1</v>
      </c>
      <c r="F36" s="63">
        <f t="shared" si="9"/>
        <v>42370.874999999949</v>
      </c>
      <c r="G36" s="64">
        <f t="shared" si="4"/>
        <v>2.9750000000000001</v>
      </c>
      <c r="H36" s="64">
        <f t="shared" si="11"/>
        <v>0</v>
      </c>
      <c r="I36" s="64">
        <f t="shared" si="11"/>
        <v>2.9750000000000001</v>
      </c>
      <c r="J36" s="64">
        <f t="shared" si="11"/>
        <v>0</v>
      </c>
      <c r="K36" s="64">
        <f t="shared" si="11"/>
        <v>0</v>
      </c>
      <c r="L36" s="64">
        <f t="shared" si="11"/>
        <v>0</v>
      </c>
      <c r="M36" s="64">
        <f t="shared" si="11"/>
        <v>0</v>
      </c>
      <c r="N36" s="64">
        <f t="shared" si="11"/>
        <v>0</v>
      </c>
      <c r="O36" s="121"/>
      <c r="P36" s="177">
        <v>2.9750000000000001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</row>
    <row r="37" spans="1:36" hidden="1" outlineLevel="1" x14ac:dyDescent="0.25">
      <c r="A37" s="190">
        <f t="shared" si="6"/>
        <v>2016</v>
      </c>
      <c r="B37" s="55">
        <f t="shared" si="7"/>
        <v>1</v>
      </c>
      <c r="C37" s="55">
        <f t="shared" si="8"/>
        <v>22</v>
      </c>
      <c r="D37" s="55">
        <f t="shared" si="3"/>
        <v>1</v>
      </c>
      <c r="F37" s="63">
        <f t="shared" si="9"/>
        <v>42370.916666666613</v>
      </c>
      <c r="G37" s="64">
        <f t="shared" si="4"/>
        <v>2.9750000000000001</v>
      </c>
      <c r="H37" s="64">
        <f t="shared" si="11"/>
        <v>0</v>
      </c>
      <c r="I37" s="64">
        <f t="shared" si="11"/>
        <v>2.9750000000000001</v>
      </c>
      <c r="J37" s="64">
        <f t="shared" si="11"/>
        <v>0</v>
      </c>
      <c r="K37" s="64">
        <f t="shared" si="11"/>
        <v>0</v>
      </c>
      <c r="L37" s="64">
        <f t="shared" si="11"/>
        <v>0</v>
      </c>
      <c r="M37" s="64">
        <f t="shared" si="11"/>
        <v>0</v>
      </c>
      <c r="N37" s="64">
        <f t="shared" si="11"/>
        <v>0</v>
      </c>
      <c r="O37" s="121"/>
      <c r="P37" s="177">
        <v>2.9750000000000001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0</v>
      </c>
      <c r="AJ37" s="177">
        <v>0</v>
      </c>
    </row>
    <row r="38" spans="1:36" hidden="1" outlineLevel="1" x14ac:dyDescent="0.25">
      <c r="A38" s="190">
        <f t="shared" si="6"/>
        <v>2016</v>
      </c>
      <c r="B38" s="55">
        <f t="shared" si="7"/>
        <v>1</v>
      </c>
      <c r="C38" s="55">
        <f t="shared" si="8"/>
        <v>23</v>
      </c>
      <c r="D38" s="55">
        <f t="shared" si="3"/>
        <v>1</v>
      </c>
      <c r="F38" s="63">
        <f t="shared" si="9"/>
        <v>42370.958333333278</v>
      </c>
      <c r="G38" s="64">
        <f t="shared" si="4"/>
        <v>2.9750000000000001</v>
      </c>
      <c r="H38" s="64">
        <f t="shared" si="11"/>
        <v>0</v>
      </c>
      <c r="I38" s="64">
        <f t="shared" si="11"/>
        <v>2.9750000000000001</v>
      </c>
      <c r="J38" s="64">
        <f t="shared" si="11"/>
        <v>0</v>
      </c>
      <c r="K38" s="64">
        <f t="shared" si="11"/>
        <v>0</v>
      </c>
      <c r="L38" s="64">
        <f t="shared" si="11"/>
        <v>0</v>
      </c>
      <c r="M38" s="64">
        <f t="shared" si="11"/>
        <v>0</v>
      </c>
      <c r="N38" s="64">
        <f t="shared" si="11"/>
        <v>0</v>
      </c>
      <c r="O38" s="121"/>
      <c r="P38" s="177">
        <v>2.9750000000000001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</row>
    <row r="39" spans="1:36" hidden="1" outlineLevel="1" x14ac:dyDescent="0.25">
      <c r="A39" s="190">
        <f t="shared" si="6"/>
        <v>2016</v>
      </c>
      <c r="B39" s="55">
        <f t="shared" si="7"/>
        <v>2</v>
      </c>
      <c r="C39" s="55">
        <f t="shared" si="8"/>
        <v>0</v>
      </c>
      <c r="D39" s="55">
        <f t="shared" si="3"/>
        <v>2</v>
      </c>
      <c r="F39" s="63">
        <f>EDATE(F15,1)</f>
        <v>42401</v>
      </c>
      <c r="G39" s="64">
        <f t="shared" si="4"/>
        <v>2.9750000000000001</v>
      </c>
      <c r="H39" s="64">
        <f t="shared" si="11"/>
        <v>0</v>
      </c>
      <c r="I39" s="64">
        <f t="shared" si="11"/>
        <v>2.9750000000000001</v>
      </c>
      <c r="J39" s="64">
        <f t="shared" si="11"/>
        <v>0</v>
      </c>
      <c r="K39" s="64">
        <f t="shared" si="11"/>
        <v>0</v>
      </c>
      <c r="L39" s="64">
        <f t="shared" si="11"/>
        <v>0</v>
      </c>
      <c r="M39" s="64">
        <f t="shared" si="11"/>
        <v>0</v>
      </c>
      <c r="N39" s="64">
        <f t="shared" si="11"/>
        <v>0</v>
      </c>
      <c r="O39" s="121"/>
      <c r="P39" s="177">
        <v>2.9750000000000001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</row>
    <row r="40" spans="1:36" hidden="1" outlineLevel="1" x14ac:dyDescent="0.25">
      <c r="A40" s="190">
        <f t="shared" si="6"/>
        <v>2016</v>
      </c>
      <c r="B40" s="55">
        <f t="shared" si="7"/>
        <v>2</v>
      </c>
      <c r="C40" s="55">
        <f t="shared" si="8"/>
        <v>1</v>
      </c>
      <c r="D40" s="55">
        <f t="shared" si="3"/>
        <v>2</v>
      </c>
      <c r="F40" s="63">
        <f>F39+1/24</f>
        <v>42401.041666666664</v>
      </c>
      <c r="G40" s="64">
        <f t="shared" si="4"/>
        <v>2.9750000000000001</v>
      </c>
      <c r="H40" s="64">
        <f t="shared" si="11"/>
        <v>0</v>
      </c>
      <c r="I40" s="64">
        <f t="shared" si="11"/>
        <v>2.9750000000000001</v>
      </c>
      <c r="J40" s="64">
        <f t="shared" si="11"/>
        <v>0</v>
      </c>
      <c r="K40" s="64">
        <f t="shared" si="11"/>
        <v>0</v>
      </c>
      <c r="L40" s="64">
        <f t="shared" si="11"/>
        <v>0</v>
      </c>
      <c r="M40" s="64">
        <f t="shared" si="11"/>
        <v>0</v>
      </c>
      <c r="N40" s="64">
        <f t="shared" si="11"/>
        <v>0</v>
      </c>
      <c r="O40" s="121"/>
      <c r="P40" s="177">
        <v>2.9750000000000001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</row>
    <row r="41" spans="1:36" hidden="1" outlineLevel="1" x14ac:dyDescent="0.25">
      <c r="A41" s="190">
        <f t="shared" si="6"/>
        <v>2016</v>
      </c>
      <c r="B41" s="55">
        <f t="shared" si="7"/>
        <v>2</v>
      </c>
      <c r="C41" s="55">
        <f t="shared" si="8"/>
        <v>2</v>
      </c>
      <c r="D41" s="55">
        <f t="shared" si="3"/>
        <v>2</v>
      </c>
      <c r="F41" s="63">
        <f t="shared" ref="F41:F104" si="12">F40+1/24</f>
        <v>42401.083333333328</v>
      </c>
      <c r="G41" s="64">
        <f t="shared" si="4"/>
        <v>2.9750000000000001</v>
      </c>
      <c r="H41" s="64">
        <f t="shared" si="11"/>
        <v>0</v>
      </c>
      <c r="I41" s="64">
        <f t="shared" si="11"/>
        <v>2.9750000000000001</v>
      </c>
      <c r="J41" s="64">
        <f t="shared" si="11"/>
        <v>0</v>
      </c>
      <c r="K41" s="64">
        <f t="shared" si="11"/>
        <v>0</v>
      </c>
      <c r="L41" s="64">
        <f t="shared" si="11"/>
        <v>0</v>
      </c>
      <c r="M41" s="64">
        <f t="shared" si="11"/>
        <v>0</v>
      </c>
      <c r="N41" s="64">
        <f t="shared" si="11"/>
        <v>0</v>
      </c>
      <c r="O41" s="121"/>
      <c r="P41" s="177">
        <v>2.9750000000000001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</row>
    <row r="42" spans="1:36" hidden="1" outlineLevel="1" x14ac:dyDescent="0.25">
      <c r="A42" s="190">
        <f t="shared" si="6"/>
        <v>2016</v>
      </c>
      <c r="B42" s="55">
        <f t="shared" si="7"/>
        <v>2</v>
      </c>
      <c r="C42" s="55">
        <f t="shared" si="8"/>
        <v>3</v>
      </c>
      <c r="D42" s="55">
        <f t="shared" si="3"/>
        <v>2</v>
      </c>
      <c r="F42" s="63">
        <f t="shared" si="12"/>
        <v>42401.124999999993</v>
      </c>
      <c r="G42" s="64">
        <f t="shared" si="4"/>
        <v>2.9750000000000001</v>
      </c>
      <c r="H42" s="64">
        <f t="shared" si="11"/>
        <v>0</v>
      </c>
      <c r="I42" s="64">
        <f t="shared" si="11"/>
        <v>2.9750000000000001</v>
      </c>
      <c r="J42" s="64">
        <f t="shared" si="11"/>
        <v>0</v>
      </c>
      <c r="K42" s="64">
        <f t="shared" si="11"/>
        <v>0</v>
      </c>
      <c r="L42" s="64">
        <f t="shared" si="11"/>
        <v>0</v>
      </c>
      <c r="M42" s="64">
        <f t="shared" si="11"/>
        <v>0</v>
      </c>
      <c r="N42" s="64">
        <f t="shared" si="11"/>
        <v>0</v>
      </c>
      <c r="O42" s="121"/>
      <c r="P42" s="177">
        <v>2.9750000000000001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</row>
    <row r="43" spans="1:36" hidden="1" outlineLevel="1" x14ac:dyDescent="0.25">
      <c r="A43" s="190">
        <f t="shared" si="6"/>
        <v>2016</v>
      </c>
      <c r="B43" s="55">
        <f t="shared" si="7"/>
        <v>2</v>
      </c>
      <c r="C43" s="55">
        <f t="shared" si="8"/>
        <v>4</v>
      </c>
      <c r="D43" s="55">
        <f t="shared" si="3"/>
        <v>2</v>
      </c>
      <c r="F43" s="63">
        <f t="shared" si="12"/>
        <v>42401.166666666657</v>
      </c>
      <c r="G43" s="64">
        <f t="shared" si="4"/>
        <v>2.9750000000000001</v>
      </c>
      <c r="H43" s="64">
        <f t="shared" si="11"/>
        <v>0</v>
      </c>
      <c r="I43" s="64">
        <f t="shared" si="11"/>
        <v>2.9750000000000001</v>
      </c>
      <c r="J43" s="64">
        <f t="shared" si="11"/>
        <v>0</v>
      </c>
      <c r="K43" s="64">
        <f t="shared" si="11"/>
        <v>0</v>
      </c>
      <c r="L43" s="64">
        <f t="shared" si="11"/>
        <v>0</v>
      </c>
      <c r="M43" s="64">
        <f t="shared" si="11"/>
        <v>0</v>
      </c>
      <c r="N43" s="64">
        <f t="shared" si="11"/>
        <v>0</v>
      </c>
      <c r="O43" s="121"/>
      <c r="P43" s="177">
        <v>2.9750000000000001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</row>
    <row r="44" spans="1:36" hidden="1" outlineLevel="1" x14ac:dyDescent="0.25">
      <c r="A44" s="190">
        <f t="shared" si="6"/>
        <v>2016</v>
      </c>
      <c r="B44" s="55">
        <f t="shared" si="7"/>
        <v>2</v>
      </c>
      <c r="C44" s="55">
        <f t="shared" si="8"/>
        <v>5</v>
      </c>
      <c r="D44" s="55">
        <f t="shared" si="3"/>
        <v>2</v>
      </c>
      <c r="F44" s="63">
        <f t="shared" si="12"/>
        <v>42401.208333333321</v>
      </c>
      <c r="G44" s="64">
        <f t="shared" si="4"/>
        <v>2.9750000000000001</v>
      </c>
      <c r="H44" s="64">
        <f t="shared" si="11"/>
        <v>0</v>
      </c>
      <c r="I44" s="64">
        <f t="shared" si="11"/>
        <v>2.9750000000000001</v>
      </c>
      <c r="J44" s="64">
        <f t="shared" si="11"/>
        <v>0</v>
      </c>
      <c r="K44" s="64">
        <f t="shared" si="11"/>
        <v>0</v>
      </c>
      <c r="L44" s="64">
        <f t="shared" si="11"/>
        <v>0</v>
      </c>
      <c r="M44" s="64">
        <f t="shared" si="11"/>
        <v>0</v>
      </c>
      <c r="N44" s="64">
        <f t="shared" si="11"/>
        <v>0</v>
      </c>
      <c r="O44" s="121"/>
      <c r="P44" s="177">
        <v>2.9750000000000001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0</v>
      </c>
      <c r="AJ44" s="177">
        <v>0</v>
      </c>
    </row>
    <row r="45" spans="1:36" hidden="1" outlineLevel="1" x14ac:dyDescent="0.25">
      <c r="A45" s="190">
        <f t="shared" si="6"/>
        <v>2016</v>
      </c>
      <c r="B45" s="55">
        <f t="shared" si="7"/>
        <v>2</v>
      </c>
      <c r="C45" s="55">
        <f t="shared" si="8"/>
        <v>6</v>
      </c>
      <c r="D45" s="55">
        <f t="shared" si="3"/>
        <v>2</v>
      </c>
      <c r="F45" s="63">
        <f t="shared" si="12"/>
        <v>42401.249999999985</v>
      </c>
      <c r="G45" s="64">
        <f t="shared" si="4"/>
        <v>2.9750000000000001</v>
      </c>
      <c r="H45" s="64">
        <f t="shared" ref="H45:N54" si="13">SUMIF($P$6:$AK$6,H$6,$P45:$AK45)</f>
        <v>0</v>
      </c>
      <c r="I45" s="64">
        <f t="shared" si="13"/>
        <v>2.9750000000000001</v>
      </c>
      <c r="J45" s="64">
        <f t="shared" si="13"/>
        <v>0</v>
      </c>
      <c r="K45" s="64">
        <f t="shared" si="13"/>
        <v>0</v>
      </c>
      <c r="L45" s="64">
        <f t="shared" si="13"/>
        <v>0</v>
      </c>
      <c r="M45" s="64">
        <f t="shared" si="13"/>
        <v>0</v>
      </c>
      <c r="N45" s="64">
        <f t="shared" si="13"/>
        <v>0</v>
      </c>
      <c r="O45" s="121"/>
      <c r="P45" s="177">
        <v>2.9750000000000001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7">
        <v>0</v>
      </c>
    </row>
    <row r="46" spans="1:36" hidden="1" outlineLevel="1" x14ac:dyDescent="0.25">
      <c r="A46" s="190">
        <f t="shared" si="6"/>
        <v>2016</v>
      </c>
      <c r="B46" s="55">
        <f t="shared" si="7"/>
        <v>2</v>
      </c>
      <c r="C46" s="55">
        <f t="shared" si="8"/>
        <v>7</v>
      </c>
      <c r="D46" s="55">
        <f t="shared" si="3"/>
        <v>2</v>
      </c>
      <c r="F46" s="63">
        <f t="shared" si="12"/>
        <v>42401.29166666665</v>
      </c>
      <c r="G46" s="64">
        <f t="shared" si="4"/>
        <v>2.9750000000000001</v>
      </c>
      <c r="H46" s="64">
        <f t="shared" si="13"/>
        <v>0</v>
      </c>
      <c r="I46" s="64">
        <f t="shared" si="13"/>
        <v>2.9750000000000001</v>
      </c>
      <c r="J46" s="64">
        <f t="shared" si="13"/>
        <v>0</v>
      </c>
      <c r="K46" s="64">
        <f t="shared" si="13"/>
        <v>0</v>
      </c>
      <c r="L46" s="64">
        <f t="shared" si="13"/>
        <v>0</v>
      </c>
      <c r="M46" s="64">
        <f t="shared" si="13"/>
        <v>0</v>
      </c>
      <c r="N46" s="64">
        <f t="shared" si="13"/>
        <v>0</v>
      </c>
      <c r="O46" s="121"/>
      <c r="P46" s="177">
        <v>2.9750000000000001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0</v>
      </c>
      <c r="AJ46" s="177">
        <v>0</v>
      </c>
    </row>
    <row r="47" spans="1:36" hidden="1" outlineLevel="1" x14ac:dyDescent="0.25">
      <c r="A47" s="190">
        <f t="shared" si="6"/>
        <v>2016</v>
      </c>
      <c r="B47" s="55">
        <f t="shared" si="7"/>
        <v>2</v>
      </c>
      <c r="C47" s="55">
        <f t="shared" si="8"/>
        <v>8</v>
      </c>
      <c r="D47" s="55">
        <f t="shared" si="3"/>
        <v>2</v>
      </c>
      <c r="F47" s="63">
        <f t="shared" si="12"/>
        <v>42401.333333333314</v>
      </c>
      <c r="G47" s="64">
        <f t="shared" si="4"/>
        <v>2.9750000000000001</v>
      </c>
      <c r="H47" s="64">
        <f t="shared" si="13"/>
        <v>0</v>
      </c>
      <c r="I47" s="64">
        <f t="shared" si="13"/>
        <v>2.9750000000000001</v>
      </c>
      <c r="J47" s="64">
        <f t="shared" si="13"/>
        <v>0</v>
      </c>
      <c r="K47" s="64">
        <f t="shared" si="13"/>
        <v>0</v>
      </c>
      <c r="L47" s="64">
        <f t="shared" si="13"/>
        <v>0</v>
      </c>
      <c r="M47" s="64">
        <f t="shared" si="13"/>
        <v>0</v>
      </c>
      <c r="N47" s="64">
        <f t="shared" si="13"/>
        <v>0</v>
      </c>
      <c r="O47" s="121"/>
      <c r="P47" s="177">
        <v>2.9750000000000001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</row>
    <row r="48" spans="1:36" hidden="1" outlineLevel="1" x14ac:dyDescent="0.25">
      <c r="A48" s="190">
        <f t="shared" si="6"/>
        <v>2016</v>
      </c>
      <c r="B48" s="55">
        <f t="shared" si="7"/>
        <v>2</v>
      </c>
      <c r="C48" s="55">
        <f t="shared" si="8"/>
        <v>9</v>
      </c>
      <c r="D48" s="55">
        <f t="shared" si="3"/>
        <v>2</v>
      </c>
      <c r="F48" s="63">
        <f t="shared" si="12"/>
        <v>42401.374999999978</v>
      </c>
      <c r="G48" s="64">
        <f t="shared" si="4"/>
        <v>2.9750000000000001</v>
      </c>
      <c r="H48" s="64">
        <f t="shared" si="13"/>
        <v>0</v>
      </c>
      <c r="I48" s="64">
        <f t="shared" si="13"/>
        <v>2.9750000000000001</v>
      </c>
      <c r="J48" s="64">
        <f t="shared" si="13"/>
        <v>0</v>
      </c>
      <c r="K48" s="64">
        <f t="shared" si="13"/>
        <v>0</v>
      </c>
      <c r="L48" s="64">
        <f t="shared" si="13"/>
        <v>0</v>
      </c>
      <c r="M48" s="64">
        <f t="shared" si="13"/>
        <v>0</v>
      </c>
      <c r="N48" s="64">
        <f t="shared" si="13"/>
        <v>0</v>
      </c>
      <c r="O48" s="121"/>
      <c r="P48" s="177">
        <v>2.9750000000000001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</row>
    <row r="49" spans="1:36" hidden="1" outlineLevel="1" x14ac:dyDescent="0.25">
      <c r="A49" s="190">
        <f t="shared" si="6"/>
        <v>2016</v>
      </c>
      <c r="B49" s="55">
        <f t="shared" si="7"/>
        <v>2</v>
      </c>
      <c r="C49" s="55">
        <f t="shared" si="8"/>
        <v>10</v>
      </c>
      <c r="D49" s="55">
        <f t="shared" si="3"/>
        <v>2</v>
      </c>
      <c r="F49" s="63">
        <f t="shared" si="12"/>
        <v>42401.416666666642</v>
      </c>
      <c r="G49" s="64">
        <f t="shared" si="4"/>
        <v>2.9750000000000001</v>
      </c>
      <c r="H49" s="64">
        <f t="shared" si="13"/>
        <v>0</v>
      </c>
      <c r="I49" s="64">
        <f t="shared" si="13"/>
        <v>2.9750000000000001</v>
      </c>
      <c r="J49" s="64">
        <f t="shared" si="13"/>
        <v>0</v>
      </c>
      <c r="K49" s="64">
        <f t="shared" si="13"/>
        <v>0</v>
      </c>
      <c r="L49" s="64">
        <f t="shared" si="13"/>
        <v>0</v>
      </c>
      <c r="M49" s="64">
        <f t="shared" si="13"/>
        <v>0</v>
      </c>
      <c r="N49" s="64">
        <f t="shared" si="13"/>
        <v>0</v>
      </c>
      <c r="O49" s="121"/>
      <c r="P49" s="177">
        <v>2.9750000000000001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</row>
    <row r="50" spans="1:36" hidden="1" outlineLevel="1" x14ac:dyDescent="0.25">
      <c r="A50" s="190">
        <f t="shared" si="6"/>
        <v>2016</v>
      </c>
      <c r="B50" s="55">
        <f t="shared" si="7"/>
        <v>2</v>
      </c>
      <c r="C50" s="55">
        <f t="shared" si="8"/>
        <v>11</v>
      </c>
      <c r="D50" s="55">
        <f t="shared" si="3"/>
        <v>2</v>
      </c>
      <c r="F50" s="63">
        <f t="shared" si="12"/>
        <v>42401.458333333307</v>
      </c>
      <c r="G50" s="64">
        <f t="shared" si="4"/>
        <v>2.9750000000000001</v>
      </c>
      <c r="H50" s="64">
        <f t="shared" si="13"/>
        <v>0</v>
      </c>
      <c r="I50" s="64">
        <f t="shared" si="13"/>
        <v>2.9750000000000001</v>
      </c>
      <c r="J50" s="64">
        <f t="shared" si="13"/>
        <v>0</v>
      </c>
      <c r="K50" s="64">
        <f t="shared" si="13"/>
        <v>0</v>
      </c>
      <c r="L50" s="64">
        <f t="shared" si="13"/>
        <v>0</v>
      </c>
      <c r="M50" s="64">
        <f t="shared" si="13"/>
        <v>0</v>
      </c>
      <c r="N50" s="64">
        <f t="shared" si="13"/>
        <v>0</v>
      </c>
      <c r="O50" s="121"/>
      <c r="P50" s="177">
        <v>2.9750000000000001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0</v>
      </c>
      <c r="AJ50" s="177">
        <v>0</v>
      </c>
    </row>
    <row r="51" spans="1:36" hidden="1" outlineLevel="1" x14ac:dyDescent="0.25">
      <c r="A51" s="190">
        <f t="shared" si="6"/>
        <v>2016</v>
      </c>
      <c r="B51" s="55">
        <f t="shared" si="7"/>
        <v>2</v>
      </c>
      <c r="C51" s="55">
        <f t="shared" si="8"/>
        <v>12</v>
      </c>
      <c r="D51" s="55">
        <f t="shared" si="3"/>
        <v>2</v>
      </c>
      <c r="F51" s="63">
        <f t="shared" si="12"/>
        <v>42401.499999999971</v>
      </c>
      <c r="G51" s="64">
        <f t="shared" si="4"/>
        <v>2.9750000000000001</v>
      </c>
      <c r="H51" s="64">
        <f t="shared" si="13"/>
        <v>0</v>
      </c>
      <c r="I51" s="64">
        <f t="shared" si="13"/>
        <v>2.9750000000000001</v>
      </c>
      <c r="J51" s="64">
        <f t="shared" si="13"/>
        <v>0</v>
      </c>
      <c r="K51" s="64">
        <f t="shared" si="13"/>
        <v>0</v>
      </c>
      <c r="L51" s="64">
        <f t="shared" si="13"/>
        <v>0</v>
      </c>
      <c r="M51" s="64">
        <f t="shared" si="13"/>
        <v>0</v>
      </c>
      <c r="N51" s="64">
        <f t="shared" si="13"/>
        <v>0</v>
      </c>
      <c r="O51" s="121"/>
      <c r="P51" s="177">
        <v>2.9750000000000001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</row>
    <row r="52" spans="1:36" hidden="1" outlineLevel="1" x14ac:dyDescent="0.25">
      <c r="A52" s="190">
        <f t="shared" si="6"/>
        <v>2016</v>
      </c>
      <c r="B52" s="55">
        <f t="shared" si="7"/>
        <v>2</v>
      </c>
      <c r="C52" s="55">
        <f t="shared" si="8"/>
        <v>13</v>
      </c>
      <c r="D52" s="55">
        <f t="shared" si="3"/>
        <v>2</v>
      </c>
      <c r="F52" s="63">
        <f t="shared" si="12"/>
        <v>42401.541666666635</v>
      </c>
      <c r="G52" s="64">
        <f t="shared" si="4"/>
        <v>2.9750000000000001</v>
      </c>
      <c r="H52" s="64">
        <f t="shared" si="13"/>
        <v>0</v>
      </c>
      <c r="I52" s="64">
        <f t="shared" si="13"/>
        <v>2.9750000000000001</v>
      </c>
      <c r="J52" s="64">
        <f t="shared" si="13"/>
        <v>0</v>
      </c>
      <c r="K52" s="64">
        <f t="shared" si="13"/>
        <v>0</v>
      </c>
      <c r="L52" s="64">
        <f t="shared" si="13"/>
        <v>0</v>
      </c>
      <c r="M52" s="64">
        <f t="shared" si="13"/>
        <v>0</v>
      </c>
      <c r="N52" s="64">
        <f t="shared" si="13"/>
        <v>0</v>
      </c>
      <c r="O52" s="121"/>
      <c r="P52" s="177">
        <v>2.9750000000000001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0</v>
      </c>
      <c r="AJ52" s="177">
        <v>0</v>
      </c>
    </row>
    <row r="53" spans="1:36" hidden="1" outlineLevel="1" x14ac:dyDescent="0.25">
      <c r="A53" s="190">
        <f t="shared" si="6"/>
        <v>2016</v>
      </c>
      <c r="B53" s="55">
        <f t="shared" si="7"/>
        <v>2</v>
      </c>
      <c r="C53" s="55">
        <f t="shared" si="8"/>
        <v>14</v>
      </c>
      <c r="D53" s="55">
        <f t="shared" si="3"/>
        <v>2</v>
      </c>
      <c r="F53" s="63">
        <f t="shared" si="12"/>
        <v>42401.583333333299</v>
      </c>
      <c r="G53" s="64">
        <f t="shared" si="4"/>
        <v>2.9750000000000001</v>
      </c>
      <c r="H53" s="64">
        <f t="shared" si="13"/>
        <v>0</v>
      </c>
      <c r="I53" s="64">
        <f t="shared" si="13"/>
        <v>2.9750000000000001</v>
      </c>
      <c r="J53" s="64">
        <f t="shared" si="13"/>
        <v>0</v>
      </c>
      <c r="K53" s="64">
        <f t="shared" si="13"/>
        <v>0</v>
      </c>
      <c r="L53" s="64">
        <f t="shared" si="13"/>
        <v>0</v>
      </c>
      <c r="M53" s="64">
        <f t="shared" si="13"/>
        <v>0</v>
      </c>
      <c r="N53" s="64">
        <f t="shared" si="13"/>
        <v>0</v>
      </c>
      <c r="O53" s="121"/>
      <c r="P53" s="177">
        <v>2.9750000000000001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0</v>
      </c>
      <c r="AJ53" s="177">
        <v>0</v>
      </c>
    </row>
    <row r="54" spans="1:36" hidden="1" outlineLevel="1" x14ac:dyDescent="0.25">
      <c r="A54" s="190">
        <f t="shared" si="6"/>
        <v>2016</v>
      </c>
      <c r="B54" s="55">
        <f t="shared" si="7"/>
        <v>2</v>
      </c>
      <c r="C54" s="55">
        <f t="shared" si="8"/>
        <v>15</v>
      </c>
      <c r="D54" s="55">
        <f t="shared" si="3"/>
        <v>2</v>
      </c>
      <c r="F54" s="63">
        <f t="shared" si="12"/>
        <v>42401.624999999964</v>
      </c>
      <c r="G54" s="64">
        <f t="shared" si="4"/>
        <v>2.9750000000000001</v>
      </c>
      <c r="H54" s="64">
        <f t="shared" si="13"/>
        <v>0</v>
      </c>
      <c r="I54" s="64">
        <f t="shared" si="13"/>
        <v>2.9750000000000001</v>
      </c>
      <c r="J54" s="64">
        <f t="shared" si="13"/>
        <v>0</v>
      </c>
      <c r="K54" s="64">
        <f t="shared" si="13"/>
        <v>0</v>
      </c>
      <c r="L54" s="64">
        <f t="shared" si="13"/>
        <v>0</v>
      </c>
      <c r="M54" s="64">
        <f t="shared" si="13"/>
        <v>0</v>
      </c>
      <c r="N54" s="64">
        <f t="shared" si="13"/>
        <v>0</v>
      </c>
      <c r="O54" s="121"/>
      <c r="P54" s="177">
        <v>2.9750000000000001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0</v>
      </c>
      <c r="AJ54" s="177">
        <v>0</v>
      </c>
    </row>
    <row r="55" spans="1:36" hidden="1" outlineLevel="1" x14ac:dyDescent="0.25">
      <c r="A55" s="190">
        <f t="shared" si="6"/>
        <v>2016</v>
      </c>
      <c r="B55" s="55">
        <f t="shared" si="7"/>
        <v>2</v>
      </c>
      <c r="C55" s="55">
        <f t="shared" si="8"/>
        <v>16</v>
      </c>
      <c r="D55" s="55">
        <f t="shared" si="3"/>
        <v>2</v>
      </c>
      <c r="F55" s="63">
        <f t="shared" si="12"/>
        <v>42401.666666666628</v>
      </c>
      <c r="G55" s="64">
        <f t="shared" si="4"/>
        <v>2.9750000000000001</v>
      </c>
      <c r="H55" s="64">
        <f t="shared" ref="H55:N64" si="14">SUMIF($P$6:$AK$6,H$6,$P55:$AK55)</f>
        <v>0</v>
      </c>
      <c r="I55" s="64">
        <f t="shared" si="14"/>
        <v>2.9750000000000001</v>
      </c>
      <c r="J55" s="64">
        <f t="shared" si="14"/>
        <v>0</v>
      </c>
      <c r="K55" s="64">
        <f t="shared" si="14"/>
        <v>0</v>
      </c>
      <c r="L55" s="64">
        <f t="shared" si="14"/>
        <v>0</v>
      </c>
      <c r="M55" s="64">
        <f t="shared" si="14"/>
        <v>0</v>
      </c>
      <c r="N55" s="64">
        <f t="shared" si="14"/>
        <v>0</v>
      </c>
      <c r="O55" s="121"/>
      <c r="P55" s="177">
        <v>2.9750000000000001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</row>
    <row r="56" spans="1:36" hidden="1" outlineLevel="1" x14ac:dyDescent="0.25">
      <c r="A56" s="190">
        <f t="shared" si="6"/>
        <v>2016</v>
      </c>
      <c r="B56" s="55">
        <f t="shared" si="7"/>
        <v>2</v>
      </c>
      <c r="C56" s="55">
        <f t="shared" si="8"/>
        <v>17</v>
      </c>
      <c r="D56" s="55">
        <f t="shared" si="3"/>
        <v>2</v>
      </c>
      <c r="F56" s="63">
        <f t="shared" si="12"/>
        <v>42401.708333333292</v>
      </c>
      <c r="G56" s="64">
        <f t="shared" si="4"/>
        <v>2.9750000000000001</v>
      </c>
      <c r="H56" s="64">
        <f t="shared" si="14"/>
        <v>0</v>
      </c>
      <c r="I56" s="64">
        <f t="shared" si="14"/>
        <v>2.9750000000000001</v>
      </c>
      <c r="J56" s="64">
        <f t="shared" si="14"/>
        <v>0</v>
      </c>
      <c r="K56" s="64">
        <f t="shared" si="14"/>
        <v>0</v>
      </c>
      <c r="L56" s="64">
        <f t="shared" si="14"/>
        <v>0</v>
      </c>
      <c r="M56" s="64">
        <f t="shared" si="14"/>
        <v>0</v>
      </c>
      <c r="N56" s="64">
        <f t="shared" si="14"/>
        <v>0</v>
      </c>
      <c r="O56" s="121"/>
      <c r="P56" s="177">
        <v>2.9750000000000001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</row>
    <row r="57" spans="1:36" hidden="1" outlineLevel="1" x14ac:dyDescent="0.25">
      <c r="A57" s="190">
        <f t="shared" si="6"/>
        <v>2016</v>
      </c>
      <c r="B57" s="55">
        <f t="shared" si="7"/>
        <v>2</v>
      </c>
      <c r="C57" s="55">
        <f t="shared" si="8"/>
        <v>18</v>
      </c>
      <c r="D57" s="55">
        <f t="shared" si="3"/>
        <v>2</v>
      </c>
      <c r="F57" s="63">
        <f t="shared" si="12"/>
        <v>42401.749999999956</v>
      </c>
      <c r="G57" s="64">
        <f t="shared" si="4"/>
        <v>2.9750000000000001</v>
      </c>
      <c r="H57" s="64">
        <f t="shared" si="14"/>
        <v>0</v>
      </c>
      <c r="I57" s="64">
        <f t="shared" si="14"/>
        <v>2.9750000000000001</v>
      </c>
      <c r="J57" s="64">
        <f t="shared" si="14"/>
        <v>0</v>
      </c>
      <c r="K57" s="64">
        <f t="shared" si="14"/>
        <v>0</v>
      </c>
      <c r="L57" s="64">
        <f t="shared" si="14"/>
        <v>0</v>
      </c>
      <c r="M57" s="64">
        <f t="shared" si="14"/>
        <v>0</v>
      </c>
      <c r="N57" s="64">
        <f t="shared" si="14"/>
        <v>0</v>
      </c>
      <c r="O57" s="121"/>
      <c r="P57" s="177">
        <v>2.9750000000000001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</row>
    <row r="58" spans="1:36" hidden="1" outlineLevel="1" x14ac:dyDescent="0.25">
      <c r="A58" s="190">
        <f t="shared" si="6"/>
        <v>2016</v>
      </c>
      <c r="B58" s="55">
        <f t="shared" si="7"/>
        <v>2</v>
      </c>
      <c r="C58" s="55">
        <f t="shared" si="8"/>
        <v>19</v>
      </c>
      <c r="D58" s="55">
        <f t="shared" si="3"/>
        <v>2</v>
      </c>
      <c r="F58" s="63">
        <f t="shared" si="12"/>
        <v>42401.791666666621</v>
      </c>
      <c r="G58" s="64">
        <f t="shared" si="4"/>
        <v>2.9750000000000001</v>
      </c>
      <c r="H58" s="64">
        <f t="shared" si="14"/>
        <v>0</v>
      </c>
      <c r="I58" s="64">
        <f t="shared" si="14"/>
        <v>2.9750000000000001</v>
      </c>
      <c r="J58" s="64">
        <f t="shared" si="14"/>
        <v>0</v>
      </c>
      <c r="K58" s="64">
        <f t="shared" si="14"/>
        <v>0</v>
      </c>
      <c r="L58" s="64">
        <f t="shared" si="14"/>
        <v>0</v>
      </c>
      <c r="M58" s="64">
        <f t="shared" si="14"/>
        <v>0</v>
      </c>
      <c r="N58" s="64">
        <f t="shared" si="14"/>
        <v>0</v>
      </c>
      <c r="O58" s="121"/>
      <c r="P58" s="177">
        <v>2.9750000000000001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</row>
    <row r="59" spans="1:36" hidden="1" outlineLevel="1" x14ac:dyDescent="0.25">
      <c r="A59" s="190">
        <f t="shared" si="6"/>
        <v>2016</v>
      </c>
      <c r="B59" s="55">
        <f t="shared" si="7"/>
        <v>2</v>
      </c>
      <c r="C59" s="55">
        <f t="shared" si="8"/>
        <v>20</v>
      </c>
      <c r="D59" s="55">
        <f t="shared" si="3"/>
        <v>2</v>
      </c>
      <c r="F59" s="63">
        <f t="shared" si="12"/>
        <v>42401.833333333285</v>
      </c>
      <c r="G59" s="64">
        <f t="shared" si="4"/>
        <v>2.9750000000000001</v>
      </c>
      <c r="H59" s="64">
        <f t="shared" si="14"/>
        <v>0</v>
      </c>
      <c r="I59" s="64">
        <f t="shared" si="14"/>
        <v>2.9750000000000001</v>
      </c>
      <c r="J59" s="64">
        <f t="shared" si="14"/>
        <v>0</v>
      </c>
      <c r="K59" s="64">
        <f t="shared" si="14"/>
        <v>0</v>
      </c>
      <c r="L59" s="64">
        <f t="shared" si="14"/>
        <v>0</v>
      </c>
      <c r="M59" s="64">
        <f t="shared" si="14"/>
        <v>0</v>
      </c>
      <c r="N59" s="64">
        <f t="shared" si="14"/>
        <v>0</v>
      </c>
      <c r="O59" s="121"/>
      <c r="P59" s="177">
        <v>2.9750000000000001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</row>
    <row r="60" spans="1:36" hidden="1" outlineLevel="1" x14ac:dyDescent="0.25">
      <c r="A60" s="190">
        <f t="shared" si="6"/>
        <v>2016</v>
      </c>
      <c r="B60" s="55">
        <f t="shared" si="7"/>
        <v>2</v>
      </c>
      <c r="C60" s="55">
        <f t="shared" si="8"/>
        <v>21</v>
      </c>
      <c r="D60" s="55">
        <f t="shared" si="3"/>
        <v>2</v>
      </c>
      <c r="F60" s="63">
        <f t="shared" si="12"/>
        <v>42401.874999999949</v>
      </c>
      <c r="G60" s="64">
        <f t="shared" si="4"/>
        <v>2.9750000000000001</v>
      </c>
      <c r="H60" s="64">
        <f t="shared" si="14"/>
        <v>0</v>
      </c>
      <c r="I60" s="64">
        <f t="shared" si="14"/>
        <v>2.9750000000000001</v>
      </c>
      <c r="J60" s="64">
        <f t="shared" si="14"/>
        <v>0</v>
      </c>
      <c r="K60" s="64">
        <f t="shared" si="14"/>
        <v>0</v>
      </c>
      <c r="L60" s="64">
        <f t="shared" si="14"/>
        <v>0</v>
      </c>
      <c r="M60" s="64">
        <f t="shared" si="14"/>
        <v>0</v>
      </c>
      <c r="N60" s="64">
        <f t="shared" si="14"/>
        <v>0</v>
      </c>
      <c r="O60" s="121"/>
      <c r="P60" s="177">
        <v>2.9750000000000001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</row>
    <row r="61" spans="1:36" hidden="1" outlineLevel="1" x14ac:dyDescent="0.25">
      <c r="A61" s="190">
        <f t="shared" si="6"/>
        <v>2016</v>
      </c>
      <c r="B61" s="55">
        <f t="shared" si="7"/>
        <v>2</v>
      </c>
      <c r="C61" s="55">
        <f t="shared" si="8"/>
        <v>22</v>
      </c>
      <c r="D61" s="55">
        <f t="shared" si="3"/>
        <v>2</v>
      </c>
      <c r="F61" s="63">
        <f t="shared" si="12"/>
        <v>42401.916666666613</v>
      </c>
      <c r="G61" s="64">
        <f t="shared" si="4"/>
        <v>2.9750000000000001</v>
      </c>
      <c r="H61" s="64">
        <f t="shared" si="14"/>
        <v>0</v>
      </c>
      <c r="I61" s="64">
        <f t="shared" si="14"/>
        <v>2.9750000000000001</v>
      </c>
      <c r="J61" s="64">
        <f t="shared" si="14"/>
        <v>0</v>
      </c>
      <c r="K61" s="64">
        <f t="shared" si="14"/>
        <v>0</v>
      </c>
      <c r="L61" s="64">
        <f t="shared" si="14"/>
        <v>0</v>
      </c>
      <c r="M61" s="64">
        <f t="shared" si="14"/>
        <v>0</v>
      </c>
      <c r="N61" s="64">
        <f t="shared" si="14"/>
        <v>0</v>
      </c>
      <c r="O61" s="121"/>
      <c r="P61" s="177">
        <v>2.9750000000000001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</row>
    <row r="62" spans="1:36" hidden="1" outlineLevel="1" x14ac:dyDescent="0.25">
      <c r="A62" s="190">
        <f t="shared" si="6"/>
        <v>2016</v>
      </c>
      <c r="B62" s="55">
        <f t="shared" si="7"/>
        <v>2</v>
      </c>
      <c r="C62" s="55">
        <f t="shared" si="8"/>
        <v>23</v>
      </c>
      <c r="D62" s="55">
        <f t="shared" si="3"/>
        <v>2</v>
      </c>
      <c r="F62" s="63">
        <f t="shared" si="12"/>
        <v>42401.958333333278</v>
      </c>
      <c r="G62" s="64">
        <f t="shared" si="4"/>
        <v>2.9750000000000001</v>
      </c>
      <c r="H62" s="64">
        <f t="shared" si="14"/>
        <v>0</v>
      </c>
      <c r="I62" s="64">
        <f t="shared" si="14"/>
        <v>2.9750000000000001</v>
      </c>
      <c r="J62" s="64">
        <f t="shared" si="14"/>
        <v>0</v>
      </c>
      <c r="K62" s="64">
        <f t="shared" si="14"/>
        <v>0</v>
      </c>
      <c r="L62" s="64">
        <f t="shared" si="14"/>
        <v>0</v>
      </c>
      <c r="M62" s="64">
        <f t="shared" si="14"/>
        <v>0</v>
      </c>
      <c r="N62" s="64">
        <f t="shared" si="14"/>
        <v>0</v>
      </c>
      <c r="O62" s="121"/>
      <c r="P62" s="177">
        <v>2.9750000000000001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</row>
    <row r="63" spans="1:36" hidden="1" outlineLevel="1" x14ac:dyDescent="0.25">
      <c r="A63" s="190">
        <f t="shared" si="6"/>
        <v>2016</v>
      </c>
      <c r="B63" s="55">
        <f t="shared" si="7"/>
        <v>3</v>
      </c>
      <c r="C63" s="55">
        <f t="shared" si="8"/>
        <v>0</v>
      </c>
      <c r="D63" s="55">
        <f t="shared" si="3"/>
        <v>3</v>
      </c>
      <c r="F63" s="63">
        <f t="shared" ref="F63" si="15">EDATE(F39,1)</f>
        <v>42430</v>
      </c>
      <c r="G63" s="64">
        <f t="shared" si="4"/>
        <v>2.9750000000000001</v>
      </c>
      <c r="H63" s="64">
        <f t="shared" si="14"/>
        <v>0</v>
      </c>
      <c r="I63" s="64">
        <f t="shared" si="14"/>
        <v>2.9750000000000001</v>
      </c>
      <c r="J63" s="64">
        <f t="shared" si="14"/>
        <v>0</v>
      </c>
      <c r="K63" s="64">
        <f t="shared" si="14"/>
        <v>0</v>
      </c>
      <c r="L63" s="64">
        <f t="shared" si="14"/>
        <v>0</v>
      </c>
      <c r="M63" s="64">
        <f t="shared" si="14"/>
        <v>0</v>
      </c>
      <c r="N63" s="64">
        <f t="shared" si="14"/>
        <v>0</v>
      </c>
      <c r="O63" s="121"/>
      <c r="P63" s="177">
        <v>2.9750000000000001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0</v>
      </c>
      <c r="AJ63" s="177">
        <v>0</v>
      </c>
    </row>
    <row r="64" spans="1:36" hidden="1" outlineLevel="1" x14ac:dyDescent="0.25">
      <c r="A64" s="190">
        <f t="shared" si="6"/>
        <v>2016</v>
      </c>
      <c r="B64" s="55">
        <f t="shared" si="7"/>
        <v>3</v>
      </c>
      <c r="C64" s="55">
        <f t="shared" si="8"/>
        <v>1</v>
      </c>
      <c r="D64" s="55">
        <f t="shared" si="3"/>
        <v>3</v>
      </c>
      <c r="F64" s="63">
        <f t="shared" ref="F64" si="16">F63+1/24</f>
        <v>42430.041666666664</v>
      </c>
      <c r="G64" s="64">
        <f t="shared" si="4"/>
        <v>2.9750000000000001</v>
      </c>
      <c r="H64" s="64">
        <f t="shared" si="14"/>
        <v>0</v>
      </c>
      <c r="I64" s="64">
        <f t="shared" si="14"/>
        <v>2.9750000000000001</v>
      </c>
      <c r="J64" s="64">
        <f t="shared" si="14"/>
        <v>0</v>
      </c>
      <c r="K64" s="64">
        <f t="shared" si="14"/>
        <v>0</v>
      </c>
      <c r="L64" s="64">
        <f t="shared" si="14"/>
        <v>0</v>
      </c>
      <c r="M64" s="64">
        <f t="shared" si="14"/>
        <v>0</v>
      </c>
      <c r="N64" s="64">
        <f t="shared" si="14"/>
        <v>0</v>
      </c>
      <c r="O64" s="121"/>
      <c r="P64" s="177">
        <v>2.9750000000000001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</row>
    <row r="65" spans="1:36" hidden="1" outlineLevel="1" x14ac:dyDescent="0.25">
      <c r="A65" s="190">
        <f t="shared" si="6"/>
        <v>2016</v>
      </c>
      <c r="B65" s="55">
        <f t="shared" si="7"/>
        <v>3</v>
      </c>
      <c r="C65" s="55">
        <f t="shared" si="8"/>
        <v>2</v>
      </c>
      <c r="D65" s="55">
        <f t="shared" si="3"/>
        <v>3</v>
      </c>
      <c r="F65" s="63">
        <f t="shared" si="12"/>
        <v>42430.083333333328</v>
      </c>
      <c r="G65" s="64">
        <f t="shared" si="4"/>
        <v>2.9750000000000001</v>
      </c>
      <c r="H65" s="64">
        <f t="shared" ref="H65:N74" si="17">SUMIF($P$6:$AK$6,H$6,$P65:$AK65)</f>
        <v>0</v>
      </c>
      <c r="I65" s="64">
        <f t="shared" si="17"/>
        <v>2.9750000000000001</v>
      </c>
      <c r="J65" s="64">
        <f t="shared" si="17"/>
        <v>0</v>
      </c>
      <c r="K65" s="64">
        <f t="shared" si="17"/>
        <v>0</v>
      </c>
      <c r="L65" s="64">
        <f t="shared" si="17"/>
        <v>0</v>
      </c>
      <c r="M65" s="64">
        <f t="shared" si="17"/>
        <v>0</v>
      </c>
      <c r="N65" s="64">
        <f t="shared" si="17"/>
        <v>0</v>
      </c>
      <c r="O65" s="121"/>
      <c r="P65" s="177">
        <v>2.9750000000000001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</row>
    <row r="66" spans="1:36" hidden="1" outlineLevel="1" x14ac:dyDescent="0.25">
      <c r="A66" s="190">
        <f t="shared" si="6"/>
        <v>2016</v>
      </c>
      <c r="B66" s="55">
        <f t="shared" si="7"/>
        <v>3</v>
      </c>
      <c r="C66" s="55">
        <f t="shared" si="8"/>
        <v>3</v>
      </c>
      <c r="D66" s="55">
        <f t="shared" si="3"/>
        <v>3</v>
      </c>
      <c r="F66" s="63">
        <f t="shared" si="12"/>
        <v>42430.124999999993</v>
      </c>
      <c r="G66" s="64">
        <f t="shared" si="4"/>
        <v>2.9750000000000001</v>
      </c>
      <c r="H66" s="64">
        <f t="shared" si="17"/>
        <v>0</v>
      </c>
      <c r="I66" s="64">
        <f t="shared" si="17"/>
        <v>2.9750000000000001</v>
      </c>
      <c r="J66" s="64">
        <f t="shared" si="17"/>
        <v>0</v>
      </c>
      <c r="K66" s="64">
        <f t="shared" si="17"/>
        <v>0</v>
      </c>
      <c r="L66" s="64">
        <f t="shared" si="17"/>
        <v>0</v>
      </c>
      <c r="M66" s="64">
        <f t="shared" si="17"/>
        <v>0</v>
      </c>
      <c r="N66" s="64">
        <f t="shared" si="17"/>
        <v>0</v>
      </c>
      <c r="O66" s="121"/>
      <c r="P66" s="177">
        <v>2.9750000000000001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</row>
    <row r="67" spans="1:36" hidden="1" outlineLevel="1" x14ac:dyDescent="0.25">
      <c r="A67" s="190">
        <f t="shared" si="6"/>
        <v>2016</v>
      </c>
      <c r="B67" s="55">
        <f t="shared" si="7"/>
        <v>3</v>
      </c>
      <c r="C67" s="55">
        <f t="shared" si="8"/>
        <v>4</v>
      </c>
      <c r="D67" s="55">
        <f t="shared" si="3"/>
        <v>3</v>
      </c>
      <c r="F67" s="63">
        <f t="shared" si="12"/>
        <v>42430.166666666657</v>
      </c>
      <c r="G67" s="64">
        <f t="shared" si="4"/>
        <v>2.9750000000000001</v>
      </c>
      <c r="H67" s="64">
        <f t="shared" si="17"/>
        <v>0</v>
      </c>
      <c r="I67" s="64">
        <f t="shared" si="17"/>
        <v>2.9750000000000001</v>
      </c>
      <c r="J67" s="64">
        <f t="shared" si="17"/>
        <v>0</v>
      </c>
      <c r="K67" s="64">
        <f t="shared" si="17"/>
        <v>0</v>
      </c>
      <c r="L67" s="64">
        <f t="shared" si="17"/>
        <v>0</v>
      </c>
      <c r="M67" s="64">
        <f t="shared" si="17"/>
        <v>0</v>
      </c>
      <c r="N67" s="64">
        <f t="shared" si="17"/>
        <v>0</v>
      </c>
      <c r="O67" s="121"/>
      <c r="P67" s="177">
        <v>2.9750000000000001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</row>
    <row r="68" spans="1:36" hidden="1" outlineLevel="1" x14ac:dyDescent="0.25">
      <c r="A68" s="190">
        <f t="shared" si="6"/>
        <v>2016</v>
      </c>
      <c r="B68" s="55">
        <f t="shared" si="7"/>
        <v>3</v>
      </c>
      <c r="C68" s="55">
        <f t="shared" si="8"/>
        <v>5</v>
      </c>
      <c r="D68" s="55">
        <f t="shared" si="3"/>
        <v>3</v>
      </c>
      <c r="F68" s="63">
        <f t="shared" si="12"/>
        <v>42430.208333333321</v>
      </c>
      <c r="G68" s="64">
        <f t="shared" si="4"/>
        <v>2.9750000000000001</v>
      </c>
      <c r="H68" s="64">
        <f t="shared" si="17"/>
        <v>0</v>
      </c>
      <c r="I68" s="64">
        <f t="shared" si="17"/>
        <v>2.9750000000000001</v>
      </c>
      <c r="J68" s="64">
        <f t="shared" si="17"/>
        <v>0</v>
      </c>
      <c r="K68" s="64">
        <f t="shared" si="17"/>
        <v>0</v>
      </c>
      <c r="L68" s="64">
        <f t="shared" si="17"/>
        <v>0</v>
      </c>
      <c r="M68" s="64">
        <f t="shared" si="17"/>
        <v>0</v>
      </c>
      <c r="N68" s="64">
        <f t="shared" si="17"/>
        <v>0</v>
      </c>
      <c r="O68" s="121"/>
      <c r="P68" s="177">
        <v>2.9750000000000001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0</v>
      </c>
      <c r="AJ68" s="177">
        <v>0</v>
      </c>
    </row>
    <row r="69" spans="1:36" hidden="1" outlineLevel="1" x14ac:dyDescent="0.25">
      <c r="A69" s="190">
        <f t="shared" si="6"/>
        <v>2016</v>
      </c>
      <c r="B69" s="55">
        <f t="shared" si="7"/>
        <v>3</v>
      </c>
      <c r="C69" s="55">
        <f t="shared" si="8"/>
        <v>6</v>
      </c>
      <c r="D69" s="55">
        <f t="shared" si="3"/>
        <v>3</v>
      </c>
      <c r="F69" s="63">
        <f t="shared" si="12"/>
        <v>42430.249999999985</v>
      </c>
      <c r="G69" s="64">
        <f t="shared" si="4"/>
        <v>2.9750000000000001</v>
      </c>
      <c r="H69" s="64">
        <f t="shared" si="17"/>
        <v>0</v>
      </c>
      <c r="I69" s="64">
        <f t="shared" si="17"/>
        <v>2.9750000000000001</v>
      </c>
      <c r="J69" s="64">
        <f t="shared" si="17"/>
        <v>0</v>
      </c>
      <c r="K69" s="64">
        <f t="shared" si="17"/>
        <v>0</v>
      </c>
      <c r="L69" s="64">
        <f t="shared" si="17"/>
        <v>0</v>
      </c>
      <c r="M69" s="64">
        <f t="shared" si="17"/>
        <v>0</v>
      </c>
      <c r="N69" s="64">
        <f t="shared" si="17"/>
        <v>0</v>
      </c>
      <c r="O69" s="121"/>
      <c r="P69" s="177">
        <v>2.9750000000000001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0</v>
      </c>
      <c r="AJ69" s="177">
        <v>0</v>
      </c>
    </row>
    <row r="70" spans="1:36" hidden="1" outlineLevel="1" x14ac:dyDescent="0.25">
      <c r="A70" s="190">
        <f t="shared" si="6"/>
        <v>2016</v>
      </c>
      <c r="B70" s="55">
        <f t="shared" si="7"/>
        <v>3</v>
      </c>
      <c r="C70" s="55">
        <f t="shared" si="8"/>
        <v>7</v>
      </c>
      <c r="D70" s="55">
        <f t="shared" si="3"/>
        <v>3</v>
      </c>
      <c r="F70" s="63">
        <f t="shared" si="12"/>
        <v>42430.29166666665</v>
      </c>
      <c r="G70" s="64">
        <f t="shared" si="4"/>
        <v>2.9750000000000001</v>
      </c>
      <c r="H70" s="64">
        <f t="shared" si="17"/>
        <v>0</v>
      </c>
      <c r="I70" s="64">
        <f t="shared" si="17"/>
        <v>2.9750000000000001</v>
      </c>
      <c r="J70" s="64">
        <f t="shared" si="17"/>
        <v>0</v>
      </c>
      <c r="K70" s="64">
        <f t="shared" si="17"/>
        <v>0</v>
      </c>
      <c r="L70" s="64">
        <f t="shared" si="17"/>
        <v>0</v>
      </c>
      <c r="M70" s="64">
        <f t="shared" si="17"/>
        <v>0</v>
      </c>
      <c r="N70" s="64">
        <f t="shared" si="17"/>
        <v>0</v>
      </c>
      <c r="O70" s="121"/>
      <c r="P70" s="177">
        <v>2.9750000000000001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</row>
    <row r="71" spans="1:36" hidden="1" outlineLevel="1" x14ac:dyDescent="0.25">
      <c r="A71" s="190">
        <f t="shared" si="6"/>
        <v>2016</v>
      </c>
      <c r="B71" s="55">
        <f t="shared" si="7"/>
        <v>3</v>
      </c>
      <c r="C71" s="55">
        <f t="shared" si="8"/>
        <v>8</v>
      </c>
      <c r="D71" s="55">
        <f t="shared" si="3"/>
        <v>3</v>
      </c>
      <c r="F71" s="63">
        <f t="shared" si="12"/>
        <v>42430.333333333314</v>
      </c>
      <c r="G71" s="64">
        <f t="shared" si="4"/>
        <v>2.9750000000000001</v>
      </c>
      <c r="H71" s="64">
        <f t="shared" si="17"/>
        <v>0</v>
      </c>
      <c r="I71" s="64">
        <f t="shared" si="17"/>
        <v>2.9750000000000001</v>
      </c>
      <c r="J71" s="64">
        <f t="shared" si="17"/>
        <v>0</v>
      </c>
      <c r="K71" s="64">
        <f t="shared" si="17"/>
        <v>0</v>
      </c>
      <c r="L71" s="64">
        <f t="shared" si="17"/>
        <v>0</v>
      </c>
      <c r="M71" s="64">
        <f t="shared" si="17"/>
        <v>0</v>
      </c>
      <c r="N71" s="64">
        <f t="shared" si="17"/>
        <v>0</v>
      </c>
      <c r="O71" s="121"/>
      <c r="P71" s="177">
        <v>2.9750000000000001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</row>
    <row r="72" spans="1:36" hidden="1" outlineLevel="1" x14ac:dyDescent="0.25">
      <c r="A72" s="190">
        <f t="shared" si="6"/>
        <v>2016</v>
      </c>
      <c r="B72" s="55">
        <f t="shared" si="7"/>
        <v>3</v>
      </c>
      <c r="C72" s="55">
        <f t="shared" si="8"/>
        <v>9</v>
      </c>
      <c r="D72" s="55">
        <f t="shared" si="3"/>
        <v>3</v>
      </c>
      <c r="F72" s="63">
        <f t="shared" si="12"/>
        <v>42430.374999999978</v>
      </c>
      <c r="G72" s="64">
        <f t="shared" si="4"/>
        <v>2.9750000000000001</v>
      </c>
      <c r="H72" s="64">
        <f t="shared" si="17"/>
        <v>0</v>
      </c>
      <c r="I72" s="64">
        <f t="shared" si="17"/>
        <v>2.9750000000000001</v>
      </c>
      <c r="J72" s="64">
        <f t="shared" si="17"/>
        <v>0</v>
      </c>
      <c r="K72" s="64">
        <f t="shared" si="17"/>
        <v>0</v>
      </c>
      <c r="L72" s="64">
        <f t="shared" si="17"/>
        <v>0</v>
      </c>
      <c r="M72" s="64">
        <f t="shared" si="17"/>
        <v>0</v>
      </c>
      <c r="N72" s="64">
        <f t="shared" si="17"/>
        <v>0</v>
      </c>
      <c r="O72" s="121"/>
      <c r="P72" s="177">
        <v>2.9750000000000001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0</v>
      </c>
      <c r="AJ72" s="177">
        <v>0</v>
      </c>
    </row>
    <row r="73" spans="1:36" hidden="1" outlineLevel="1" x14ac:dyDescent="0.25">
      <c r="A73" s="190">
        <f t="shared" si="6"/>
        <v>2016</v>
      </c>
      <c r="B73" s="55">
        <f t="shared" si="7"/>
        <v>3</v>
      </c>
      <c r="C73" s="55">
        <f t="shared" si="8"/>
        <v>10</v>
      </c>
      <c r="D73" s="55">
        <f t="shared" si="3"/>
        <v>3</v>
      </c>
      <c r="F73" s="63">
        <f t="shared" si="12"/>
        <v>42430.416666666642</v>
      </c>
      <c r="G73" s="64">
        <f t="shared" si="4"/>
        <v>2.9750000000000001</v>
      </c>
      <c r="H73" s="64">
        <f t="shared" si="17"/>
        <v>0</v>
      </c>
      <c r="I73" s="64">
        <f t="shared" si="17"/>
        <v>2.9750000000000001</v>
      </c>
      <c r="J73" s="64">
        <f t="shared" si="17"/>
        <v>0</v>
      </c>
      <c r="K73" s="64">
        <f t="shared" si="17"/>
        <v>0</v>
      </c>
      <c r="L73" s="64">
        <f t="shared" si="17"/>
        <v>0</v>
      </c>
      <c r="M73" s="64">
        <f t="shared" si="17"/>
        <v>0</v>
      </c>
      <c r="N73" s="64">
        <f t="shared" si="17"/>
        <v>0</v>
      </c>
      <c r="O73" s="121"/>
      <c r="P73" s="177">
        <v>2.9750000000000001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</row>
    <row r="74" spans="1:36" hidden="1" outlineLevel="1" x14ac:dyDescent="0.25">
      <c r="A74" s="190">
        <f t="shared" si="6"/>
        <v>2016</v>
      </c>
      <c r="B74" s="55">
        <f t="shared" si="7"/>
        <v>3</v>
      </c>
      <c r="C74" s="55">
        <f t="shared" si="8"/>
        <v>11</v>
      </c>
      <c r="D74" s="55">
        <f t="shared" si="3"/>
        <v>3</v>
      </c>
      <c r="F74" s="63">
        <f t="shared" si="12"/>
        <v>42430.458333333307</v>
      </c>
      <c r="G74" s="64">
        <f t="shared" si="4"/>
        <v>2.9750000000000001</v>
      </c>
      <c r="H74" s="64">
        <f t="shared" si="17"/>
        <v>0</v>
      </c>
      <c r="I74" s="64">
        <f t="shared" si="17"/>
        <v>2.9750000000000001</v>
      </c>
      <c r="J74" s="64">
        <f t="shared" si="17"/>
        <v>0</v>
      </c>
      <c r="K74" s="64">
        <f t="shared" si="17"/>
        <v>0</v>
      </c>
      <c r="L74" s="64">
        <f t="shared" si="17"/>
        <v>0</v>
      </c>
      <c r="M74" s="64">
        <f t="shared" si="17"/>
        <v>0</v>
      </c>
      <c r="N74" s="64">
        <f t="shared" si="17"/>
        <v>0</v>
      </c>
      <c r="O74" s="121"/>
      <c r="P74" s="177">
        <v>2.9750000000000001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0</v>
      </c>
      <c r="AJ74" s="177">
        <v>0</v>
      </c>
    </row>
    <row r="75" spans="1:36" hidden="1" outlineLevel="1" x14ac:dyDescent="0.25">
      <c r="A75" s="190">
        <f t="shared" si="6"/>
        <v>2016</v>
      </c>
      <c r="B75" s="55">
        <f t="shared" si="7"/>
        <v>3</v>
      </c>
      <c r="C75" s="55">
        <f t="shared" si="8"/>
        <v>12</v>
      </c>
      <c r="D75" s="55">
        <f t="shared" si="3"/>
        <v>3</v>
      </c>
      <c r="F75" s="63">
        <f t="shared" si="12"/>
        <v>42430.499999999971</v>
      </c>
      <c r="G75" s="64">
        <f t="shared" si="4"/>
        <v>2.9750000000000001</v>
      </c>
      <c r="H75" s="64">
        <f t="shared" ref="H75:N84" si="18">SUMIF($P$6:$AK$6,H$6,$P75:$AK75)</f>
        <v>0</v>
      </c>
      <c r="I75" s="64">
        <f t="shared" si="18"/>
        <v>2.9750000000000001</v>
      </c>
      <c r="J75" s="64">
        <f t="shared" si="18"/>
        <v>0</v>
      </c>
      <c r="K75" s="64">
        <f t="shared" si="18"/>
        <v>0</v>
      </c>
      <c r="L75" s="64">
        <f t="shared" si="18"/>
        <v>0</v>
      </c>
      <c r="M75" s="64">
        <f t="shared" si="18"/>
        <v>0</v>
      </c>
      <c r="N75" s="64">
        <f t="shared" si="18"/>
        <v>0</v>
      </c>
      <c r="O75" s="121"/>
      <c r="P75" s="177">
        <v>2.9750000000000001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</row>
    <row r="76" spans="1:36" hidden="1" outlineLevel="1" x14ac:dyDescent="0.25">
      <c r="A76" s="190">
        <f t="shared" si="6"/>
        <v>2016</v>
      </c>
      <c r="B76" s="55">
        <f t="shared" si="7"/>
        <v>3</v>
      </c>
      <c r="C76" s="55">
        <f t="shared" si="8"/>
        <v>13</v>
      </c>
      <c r="D76" s="55">
        <f t="shared" si="3"/>
        <v>3</v>
      </c>
      <c r="F76" s="63">
        <f t="shared" si="12"/>
        <v>42430.541666666635</v>
      </c>
      <c r="G76" s="64">
        <f t="shared" si="4"/>
        <v>2.9750000000000001</v>
      </c>
      <c r="H76" s="64">
        <f t="shared" si="18"/>
        <v>0</v>
      </c>
      <c r="I76" s="64">
        <f t="shared" si="18"/>
        <v>2.9750000000000001</v>
      </c>
      <c r="J76" s="64">
        <f t="shared" si="18"/>
        <v>0</v>
      </c>
      <c r="K76" s="64">
        <f t="shared" si="18"/>
        <v>0</v>
      </c>
      <c r="L76" s="64">
        <f t="shared" si="18"/>
        <v>0</v>
      </c>
      <c r="M76" s="64">
        <f t="shared" si="18"/>
        <v>0</v>
      </c>
      <c r="N76" s="64">
        <f t="shared" si="18"/>
        <v>0</v>
      </c>
      <c r="O76" s="121"/>
      <c r="P76" s="177">
        <v>2.9750000000000001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0</v>
      </c>
      <c r="AJ76" s="177">
        <v>0</v>
      </c>
    </row>
    <row r="77" spans="1:36" hidden="1" outlineLevel="1" x14ac:dyDescent="0.25">
      <c r="A77" s="190">
        <f t="shared" si="6"/>
        <v>2016</v>
      </c>
      <c r="B77" s="55">
        <f t="shared" si="7"/>
        <v>3</v>
      </c>
      <c r="C77" s="55">
        <f t="shared" si="8"/>
        <v>14</v>
      </c>
      <c r="D77" s="55">
        <f t="shared" si="3"/>
        <v>3</v>
      </c>
      <c r="F77" s="63">
        <f t="shared" si="12"/>
        <v>42430.583333333299</v>
      </c>
      <c r="G77" s="64">
        <f t="shared" si="4"/>
        <v>2.9750000000000001</v>
      </c>
      <c r="H77" s="64">
        <f t="shared" si="18"/>
        <v>0</v>
      </c>
      <c r="I77" s="64">
        <f t="shared" si="18"/>
        <v>2.9750000000000001</v>
      </c>
      <c r="J77" s="64">
        <f t="shared" si="18"/>
        <v>0</v>
      </c>
      <c r="K77" s="64">
        <f t="shared" si="18"/>
        <v>0</v>
      </c>
      <c r="L77" s="64">
        <f t="shared" si="18"/>
        <v>0</v>
      </c>
      <c r="M77" s="64">
        <f t="shared" si="18"/>
        <v>0</v>
      </c>
      <c r="N77" s="64">
        <f t="shared" si="18"/>
        <v>0</v>
      </c>
      <c r="O77" s="121"/>
      <c r="P77" s="177">
        <v>2.9750000000000001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</row>
    <row r="78" spans="1:36" hidden="1" outlineLevel="1" x14ac:dyDescent="0.25">
      <c r="A78" s="190">
        <f t="shared" si="6"/>
        <v>2016</v>
      </c>
      <c r="B78" s="55">
        <f t="shared" si="7"/>
        <v>3</v>
      </c>
      <c r="C78" s="55">
        <f t="shared" si="8"/>
        <v>15</v>
      </c>
      <c r="D78" s="55">
        <f t="shared" si="3"/>
        <v>3</v>
      </c>
      <c r="F78" s="63">
        <f t="shared" si="12"/>
        <v>42430.624999999964</v>
      </c>
      <c r="G78" s="64">
        <f t="shared" si="4"/>
        <v>2.9750000000000001</v>
      </c>
      <c r="H78" s="64">
        <f t="shared" si="18"/>
        <v>0</v>
      </c>
      <c r="I78" s="64">
        <f t="shared" si="18"/>
        <v>2.9750000000000001</v>
      </c>
      <c r="J78" s="64">
        <f t="shared" si="18"/>
        <v>0</v>
      </c>
      <c r="K78" s="64">
        <f t="shared" si="18"/>
        <v>0</v>
      </c>
      <c r="L78" s="64">
        <f t="shared" si="18"/>
        <v>0</v>
      </c>
      <c r="M78" s="64">
        <f t="shared" si="18"/>
        <v>0</v>
      </c>
      <c r="N78" s="64">
        <f t="shared" si="18"/>
        <v>0</v>
      </c>
      <c r="O78" s="121"/>
      <c r="P78" s="177">
        <v>2.9750000000000001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</row>
    <row r="79" spans="1:36" hidden="1" outlineLevel="1" x14ac:dyDescent="0.25">
      <c r="A79" s="190">
        <f t="shared" si="6"/>
        <v>2016</v>
      </c>
      <c r="B79" s="55">
        <f t="shared" si="7"/>
        <v>3</v>
      </c>
      <c r="C79" s="55">
        <f t="shared" si="8"/>
        <v>16</v>
      </c>
      <c r="D79" s="55">
        <f t="shared" ref="D79:D142" si="19">MATCH(DATE(YEAR(F79),B79,1),$F$7505:$F$7816,0)</f>
        <v>3</v>
      </c>
      <c r="F79" s="63">
        <f t="shared" si="12"/>
        <v>42430.666666666628</v>
      </c>
      <c r="G79" s="64">
        <f t="shared" ref="G79:G142" si="20">SUM(H79:N79)</f>
        <v>2.9750000000000001</v>
      </c>
      <c r="H79" s="64">
        <f t="shared" si="18"/>
        <v>0</v>
      </c>
      <c r="I79" s="64">
        <f t="shared" si="18"/>
        <v>2.9750000000000001</v>
      </c>
      <c r="J79" s="64">
        <f t="shared" si="18"/>
        <v>0</v>
      </c>
      <c r="K79" s="64">
        <f t="shared" si="18"/>
        <v>0</v>
      </c>
      <c r="L79" s="64">
        <f t="shared" si="18"/>
        <v>0</v>
      </c>
      <c r="M79" s="64">
        <f t="shared" si="18"/>
        <v>0</v>
      </c>
      <c r="N79" s="64">
        <f t="shared" si="18"/>
        <v>0</v>
      </c>
      <c r="O79" s="121"/>
      <c r="P79" s="177">
        <v>2.9750000000000001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</row>
    <row r="80" spans="1:36" hidden="1" outlineLevel="1" x14ac:dyDescent="0.25">
      <c r="A80" s="190">
        <f t="shared" ref="A80:A143" si="21">YEAR(F80)</f>
        <v>2016</v>
      </c>
      <c r="B80" s="55">
        <f t="shared" ref="B80:B143" si="22">MONTH(F80)</f>
        <v>3</v>
      </c>
      <c r="C80" s="55">
        <f t="shared" ref="C80:C143" si="23">HOUR(F80)</f>
        <v>17</v>
      </c>
      <c r="D80" s="55">
        <f t="shared" si="19"/>
        <v>3</v>
      </c>
      <c r="F80" s="63">
        <f t="shared" si="12"/>
        <v>42430.708333333292</v>
      </c>
      <c r="G80" s="64">
        <f t="shared" si="20"/>
        <v>2.9750000000000001</v>
      </c>
      <c r="H80" s="64">
        <f t="shared" si="18"/>
        <v>0</v>
      </c>
      <c r="I80" s="64">
        <f t="shared" si="18"/>
        <v>2.9750000000000001</v>
      </c>
      <c r="J80" s="64">
        <f t="shared" si="18"/>
        <v>0</v>
      </c>
      <c r="K80" s="64">
        <f t="shared" si="18"/>
        <v>0</v>
      </c>
      <c r="L80" s="64">
        <f t="shared" si="18"/>
        <v>0</v>
      </c>
      <c r="M80" s="64">
        <f t="shared" si="18"/>
        <v>0</v>
      </c>
      <c r="N80" s="64">
        <f t="shared" si="18"/>
        <v>0</v>
      </c>
      <c r="O80" s="121"/>
      <c r="P80" s="177">
        <v>2.9750000000000001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</row>
    <row r="81" spans="1:36" hidden="1" outlineLevel="1" x14ac:dyDescent="0.25">
      <c r="A81" s="190">
        <f t="shared" si="21"/>
        <v>2016</v>
      </c>
      <c r="B81" s="55">
        <f t="shared" si="22"/>
        <v>3</v>
      </c>
      <c r="C81" s="55">
        <f t="shared" si="23"/>
        <v>18</v>
      </c>
      <c r="D81" s="55">
        <f t="shared" si="19"/>
        <v>3</v>
      </c>
      <c r="F81" s="63">
        <f t="shared" si="12"/>
        <v>42430.749999999956</v>
      </c>
      <c r="G81" s="64">
        <f t="shared" si="20"/>
        <v>2.9750000000000001</v>
      </c>
      <c r="H81" s="64">
        <f t="shared" si="18"/>
        <v>0</v>
      </c>
      <c r="I81" s="64">
        <f t="shared" si="18"/>
        <v>2.9750000000000001</v>
      </c>
      <c r="J81" s="64">
        <f t="shared" si="18"/>
        <v>0</v>
      </c>
      <c r="K81" s="64">
        <f t="shared" si="18"/>
        <v>0</v>
      </c>
      <c r="L81" s="64">
        <f t="shared" si="18"/>
        <v>0</v>
      </c>
      <c r="M81" s="64">
        <f t="shared" si="18"/>
        <v>0</v>
      </c>
      <c r="N81" s="64">
        <f t="shared" si="18"/>
        <v>0</v>
      </c>
      <c r="O81" s="121"/>
      <c r="P81" s="177">
        <v>2.9750000000000001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</row>
    <row r="82" spans="1:36" hidden="1" outlineLevel="1" x14ac:dyDescent="0.25">
      <c r="A82" s="190">
        <f t="shared" si="21"/>
        <v>2016</v>
      </c>
      <c r="B82" s="55">
        <f t="shared" si="22"/>
        <v>3</v>
      </c>
      <c r="C82" s="55">
        <f t="shared" si="23"/>
        <v>19</v>
      </c>
      <c r="D82" s="55">
        <f t="shared" si="19"/>
        <v>3</v>
      </c>
      <c r="F82" s="63">
        <f t="shared" si="12"/>
        <v>42430.791666666621</v>
      </c>
      <c r="G82" s="64">
        <f t="shared" si="20"/>
        <v>2.9750000000000001</v>
      </c>
      <c r="H82" s="64">
        <f t="shared" si="18"/>
        <v>0</v>
      </c>
      <c r="I82" s="64">
        <f t="shared" si="18"/>
        <v>2.9750000000000001</v>
      </c>
      <c r="J82" s="64">
        <f t="shared" si="18"/>
        <v>0</v>
      </c>
      <c r="K82" s="64">
        <f t="shared" si="18"/>
        <v>0</v>
      </c>
      <c r="L82" s="64">
        <f t="shared" si="18"/>
        <v>0</v>
      </c>
      <c r="M82" s="64">
        <f t="shared" si="18"/>
        <v>0</v>
      </c>
      <c r="N82" s="64">
        <f t="shared" si="18"/>
        <v>0</v>
      </c>
      <c r="O82" s="121"/>
      <c r="P82" s="177">
        <v>2.9750000000000001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0</v>
      </c>
      <c r="AJ82" s="177">
        <v>0</v>
      </c>
    </row>
    <row r="83" spans="1:36" hidden="1" outlineLevel="1" x14ac:dyDescent="0.25">
      <c r="A83" s="190">
        <f t="shared" si="21"/>
        <v>2016</v>
      </c>
      <c r="B83" s="55">
        <f t="shared" si="22"/>
        <v>3</v>
      </c>
      <c r="C83" s="55">
        <f t="shared" si="23"/>
        <v>20</v>
      </c>
      <c r="D83" s="55">
        <f t="shared" si="19"/>
        <v>3</v>
      </c>
      <c r="F83" s="63">
        <f t="shared" si="12"/>
        <v>42430.833333333285</v>
      </c>
      <c r="G83" s="64">
        <f t="shared" si="20"/>
        <v>2.9750000000000001</v>
      </c>
      <c r="H83" s="64">
        <f t="shared" si="18"/>
        <v>0</v>
      </c>
      <c r="I83" s="64">
        <f t="shared" si="18"/>
        <v>2.9750000000000001</v>
      </c>
      <c r="J83" s="64">
        <f t="shared" si="18"/>
        <v>0</v>
      </c>
      <c r="K83" s="64">
        <f t="shared" si="18"/>
        <v>0</v>
      </c>
      <c r="L83" s="64">
        <f t="shared" si="18"/>
        <v>0</v>
      </c>
      <c r="M83" s="64">
        <f t="shared" si="18"/>
        <v>0</v>
      </c>
      <c r="N83" s="64">
        <f t="shared" si="18"/>
        <v>0</v>
      </c>
      <c r="O83" s="121"/>
      <c r="P83" s="177">
        <v>2.9750000000000001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</row>
    <row r="84" spans="1:36" hidden="1" outlineLevel="1" x14ac:dyDescent="0.25">
      <c r="A84" s="190">
        <f t="shared" si="21"/>
        <v>2016</v>
      </c>
      <c r="B84" s="55">
        <f t="shared" si="22"/>
        <v>3</v>
      </c>
      <c r="C84" s="55">
        <f t="shared" si="23"/>
        <v>21</v>
      </c>
      <c r="D84" s="55">
        <f t="shared" si="19"/>
        <v>3</v>
      </c>
      <c r="F84" s="63">
        <f t="shared" si="12"/>
        <v>42430.874999999949</v>
      </c>
      <c r="G84" s="64">
        <f t="shared" si="20"/>
        <v>2.9750000000000001</v>
      </c>
      <c r="H84" s="64">
        <f t="shared" si="18"/>
        <v>0</v>
      </c>
      <c r="I84" s="64">
        <f t="shared" si="18"/>
        <v>2.9750000000000001</v>
      </c>
      <c r="J84" s="64">
        <f t="shared" si="18"/>
        <v>0</v>
      </c>
      <c r="K84" s="64">
        <f t="shared" si="18"/>
        <v>0</v>
      </c>
      <c r="L84" s="64">
        <f t="shared" si="18"/>
        <v>0</v>
      </c>
      <c r="M84" s="64">
        <f t="shared" si="18"/>
        <v>0</v>
      </c>
      <c r="N84" s="64">
        <f t="shared" si="18"/>
        <v>0</v>
      </c>
      <c r="O84" s="121"/>
      <c r="P84" s="177">
        <v>2.9750000000000001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</row>
    <row r="85" spans="1:36" hidden="1" outlineLevel="1" x14ac:dyDescent="0.25">
      <c r="A85" s="190">
        <f t="shared" si="21"/>
        <v>2016</v>
      </c>
      <c r="B85" s="55">
        <f t="shared" si="22"/>
        <v>3</v>
      </c>
      <c r="C85" s="55">
        <f t="shared" si="23"/>
        <v>22</v>
      </c>
      <c r="D85" s="55">
        <f t="shared" si="19"/>
        <v>3</v>
      </c>
      <c r="F85" s="63">
        <f t="shared" si="12"/>
        <v>42430.916666666613</v>
      </c>
      <c r="G85" s="64">
        <f t="shared" si="20"/>
        <v>2.9750000000000001</v>
      </c>
      <c r="H85" s="64">
        <f t="shared" ref="H85:N94" si="24">SUMIF($P$6:$AK$6,H$6,$P85:$AK85)</f>
        <v>0</v>
      </c>
      <c r="I85" s="64">
        <f t="shared" si="24"/>
        <v>2.9750000000000001</v>
      </c>
      <c r="J85" s="64">
        <f t="shared" si="24"/>
        <v>0</v>
      </c>
      <c r="K85" s="64">
        <f t="shared" si="24"/>
        <v>0</v>
      </c>
      <c r="L85" s="64">
        <f t="shared" si="24"/>
        <v>0</v>
      </c>
      <c r="M85" s="64">
        <f t="shared" si="24"/>
        <v>0</v>
      </c>
      <c r="N85" s="64">
        <f t="shared" si="24"/>
        <v>0</v>
      </c>
      <c r="O85" s="121"/>
      <c r="P85" s="177">
        <v>2.9750000000000001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</row>
    <row r="86" spans="1:36" hidden="1" outlineLevel="1" x14ac:dyDescent="0.25">
      <c r="A86" s="190">
        <f t="shared" si="21"/>
        <v>2016</v>
      </c>
      <c r="B86" s="55">
        <f t="shared" si="22"/>
        <v>3</v>
      </c>
      <c r="C86" s="55">
        <f t="shared" si="23"/>
        <v>23</v>
      </c>
      <c r="D86" s="55">
        <f t="shared" si="19"/>
        <v>3</v>
      </c>
      <c r="F86" s="63">
        <f t="shared" si="12"/>
        <v>42430.958333333278</v>
      </c>
      <c r="G86" s="64">
        <f t="shared" si="20"/>
        <v>2.9750000000000001</v>
      </c>
      <c r="H86" s="64">
        <f t="shared" si="24"/>
        <v>0</v>
      </c>
      <c r="I86" s="64">
        <f t="shared" si="24"/>
        <v>2.9750000000000001</v>
      </c>
      <c r="J86" s="64">
        <f t="shared" si="24"/>
        <v>0</v>
      </c>
      <c r="K86" s="64">
        <f t="shared" si="24"/>
        <v>0</v>
      </c>
      <c r="L86" s="64">
        <f t="shared" si="24"/>
        <v>0</v>
      </c>
      <c r="M86" s="64">
        <f t="shared" si="24"/>
        <v>0</v>
      </c>
      <c r="N86" s="64">
        <f t="shared" si="24"/>
        <v>0</v>
      </c>
      <c r="O86" s="121"/>
      <c r="P86" s="177">
        <v>2.9750000000000001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</row>
    <row r="87" spans="1:36" hidden="1" outlineLevel="1" x14ac:dyDescent="0.25">
      <c r="A87" s="190">
        <f t="shared" si="21"/>
        <v>2016</v>
      </c>
      <c r="B87" s="55">
        <f t="shared" si="22"/>
        <v>4</v>
      </c>
      <c r="C87" s="55">
        <f t="shared" si="23"/>
        <v>0</v>
      </c>
      <c r="D87" s="55">
        <f t="shared" si="19"/>
        <v>4</v>
      </c>
      <c r="F87" s="63">
        <f t="shared" ref="F87" si="25">EDATE(F63,1)</f>
        <v>42461</v>
      </c>
      <c r="G87" s="64">
        <f t="shared" si="20"/>
        <v>2.9750000000000001</v>
      </c>
      <c r="H87" s="64">
        <f t="shared" si="24"/>
        <v>0</v>
      </c>
      <c r="I87" s="64">
        <f t="shared" si="24"/>
        <v>2.9750000000000001</v>
      </c>
      <c r="J87" s="64">
        <f t="shared" si="24"/>
        <v>0</v>
      </c>
      <c r="K87" s="64">
        <f t="shared" si="24"/>
        <v>0</v>
      </c>
      <c r="L87" s="64">
        <f t="shared" si="24"/>
        <v>0</v>
      </c>
      <c r="M87" s="64">
        <f t="shared" si="24"/>
        <v>0</v>
      </c>
      <c r="N87" s="64">
        <f t="shared" si="24"/>
        <v>0</v>
      </c>
      <c r="O87" s="121"/>
      <c r="P87" s="177">
        <v>2.9750000000000001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0</v>
      </c>
      <c r="AJ87" s="177">
        <v>0</v>
      </c>
    </row>
    <row r="88" spans="1:36" hidden="1" outlineLevel="1" x14ac:dyDescent="0.25">
      <c r="A88" s="190">
        <f t="shared" si="21"/>
        <v>2016</v>
      </c>
      <c r="B88" s="55">
        <f t="shared" si="22"/>
        <v>4</v>
      </c>
      <c r="C88" s="55">
        <f t="shared" si="23"/>
        <v>1</v>
      </c>
      <c r="D88" s="55">
        <f t="shared" si="19"/>
        <v>4</v>
      </c>
      <c r="F88" s="63">
        <f t="shared" ref="F88" si="26">F87+1/24</f>
        <v>42461.041666666664</v>
      </c>
      <c r="G88" s="64">
        <f t="shared" si="20"/>
        <v>2.9750000000000001</v>
      </c>
      <c r="H88" s="64">
        <f t="shared" si="24"/>
        <v>0</v>
      </c>
      <c r="I88" s="64">
        <f t="shared" si="24"/>
        <v>2.9750000000000001</v>
      </c>
      <c r="J88" s="64">
        <f t="shared" si="24"/>
        <v>0</v>
      </c>
      <c r="K88" s="64">
        <f t="shared" si="24"/>
        <v>0</v>
      </c>
      <c r="L88" s="64">
        <f t="shared" si="24"/>
        <v>0</v>
      </c>
      <c r="M88" s="64">
        <f t="shared" si="24"/>
        <v>0</v>
      </c>
      <c r="N88" s="64">
        <f t="shared" si="24"/>
        <v>0</v>
      </c>
      <c r="O88" s="121"/>
      <c r="P88" s="177">
        <v>2.9750000000000001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0</v>
      </c>
      <c r="AJ88" s="177">
        <v>0</v>
      </c>
    </row>
    <row r="89" spans="1:36" hidden="1" outlineLevel="1" x14ac:dyDescent="0.25">
      <c r="A89" s="190">
        <f t="shared" si="21"/>
        <v>2016</v>
      </c>
      <c r="B89" s="55">
        <f t="shared" si="22"/>
        <v>4</v>
      </c>
      <c r="C89" s="55">
        <f t="shared" si="23"/>
        <v>2</v>
      </c>
      <c r="D89" s="55">
        <f t="shared" si="19"/>
        <v>4</v>
      </c>
      <c r="F89" s="63">
        <f t="shared" si="12"/>
        <v>42461.083333333328</v>
      </c>
      <c r="G89" s="64">
        <f t="shared" si="20"/>
        <v>2.9750000000000001</v>
      </c>
      <c r="H89" s="64">
        <f t="shared" si="24"/>
        <v>0</v>
      </c>
      <c r="I89" s="64">
        <f t="shared" si="24"/>
        <v>2.9750000000000001</v>
      </c>
      <c r="J89" s="64">
        <f t="shared" si="24"/>
        <v>0</v>
      </c>
      <c r="K89" s="64">
        <f t="shared" si="24"/>
        <v>0</v>
      </c>
      <c r="L89" s="64">
        <f t="shared" si="24"/>
        <v>0</v>
      </c>
      <c r="M89" s="64">
        <f t="shared" si="24"/>
        <v>0</v>
      </c>
      <c r="N89" s="64">
        <f t="shared" si="24"/>
        <v>0</v>
      </c>
      <c r="O89" s="121"/>
      <c r="P89" s="177">
        <v>2.9750000000000001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0</v>
      </c>
      <c r="AJ89" s="177">
        <v>0</v>
      </c>
    </row>
    <row r="90" spans="1:36" hidden="1" outlineLevel="1" x14ac:dyDescent="0.25">
      <c r="A90" s="190">
        <f t="shared" si="21"/>
        <v>2016</v>
      </c>
      <c r="B90" s="55">
        <f t="shared" si="22"/>
        <v>4</v>
      </c>
      <c r="C90" s="55">
        <f t="shared" si="23"/>
        <v>3</v>
      </c>
      <c r="D90" s="55">
        <f t="shared" si="19"/>
        <v>4</v>
      </c>
      <c r="F90" s="63">
        <f t="shared" si="12"/>
        <v>42461.124999999993</v>
      </c>
      <c r="G90" s="64">
        <f t="shared" si="20"/>
        <v>2.9750000000000001</v>
      </c>
      <c r="H90" s="64">
        <f t="shared" si="24"/>
        <v>0</v>
      </c>
      <c r="I90" s="64">
        <f t="shared" si="24"/>
        <v>2.9750000000000001</v>
      </c>
      <c r="J90" s="64">
        <f t="shared" si="24"/>
        <v>0</v>
      </c>
      <c r="K90" s="64">
        <f t="shared" si="24"/>
        <v>0</v>
      </c>
      <c r="L90" s="64">
        <f t="shared" si="24"/>
        <v>0</v>
      </c>
      <c r="M90" s="64">
        <f t="shared" si="24"/>
        <v>0</v>
      </c>
      <c r="N90" s="64">
        <f t="shared" si="24"/>
        <v>0</v>
      </c>
      <c r="O90" s="121"/>
      <c r="P90" s="177">
        <v>2.9750000000000001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0</v>
      </c>
      <c r="AJ90" s="177">
        <v>0</v>
      </c>
    </row>
    <row r="91" spans="1:36" hidden="1" outlineLevel="1" x14ac:dyDescent="0.25">
      <c r="A91" s="190">
        <f t="shared" si="21"/>
        <v>2016</v>
      </c>
      <c r="B91" s="55">
        <f t="shared" si="22"/>
        <v>4</v>
      </c>
      <c r="C91" s="55">
        <f t="shared" si="23"/>
        <v>4</v>
      </c>
      <c r="D91" s="55">
        <f t="shared" si="19"/>
        <v>4</v>
      </c>
      <c r="F91" s="63">
        <f t="shared" si="12"/>
        <v>42461.166666666657</v>
      </c>
      <c r="G91" s="64">
        <f t="shared" si="20"/>
        <v>2.9750000000000001</v>
      </c>
      <c r="H91" s="64">
        <f t="shared" si="24"/>
        <v>0</v>
      </c>
      <c r="I91" s="64">
        <f t="shared" si="24"/>
        <v>2.9750000000000001</v>
      </c>
      <c r="J91" s="64">
        <f t="shared" si="24"/>
        <v>0</v>
      </c>
      <c r="K91" s="64">
        <f t="shared" si="24"/>
        <v>0</v>
      </c>
      <c r="L91" s="64">
        <f t="shared" si="24"/>
        <v>0</v>
      </c>
      <c r="M91" s="64">
        <f t="shared" si="24"/>
        <v>0</v>
      </c>
      <c r="N91" s="64">
        <f t="shared" si="24"/>
        <v>0</v>
      </c>
      <c r="O91" s="121"/>
      <c r="P91" s="177">
        <v>2.9750000000000001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0</v>
      </c>
      <c r="AJ91" s="177">
        <v>0</v>
      </c>
    </row>
    <row r="92" spans="1:36" hidden="1" outlineLevel="1" x14ac:dyDescent="0.25">
      <c r="A92" s="190">
        <f t="shared" si="21"/>
        <v>2016</v>
      </c>
      <c r="B92" s="55">
        <f t="shared" si="22"/>
        <v>4</v>
      </c>
      <c r="C92" s="55">
        <f t="shared" si="23"/>
        <v>5</v>
      </c>
      <c r="D92" s="55">
        <f t="shared" si="19"/>
        <v>4</v>
      </c>
      <c r="F92" s="63">
        <f t="shared" si="12"/>
        <v>42461.208333333321</v>
      </c>
      <c r="G92" s="64">
        <f t="shared" si="20"/>
        <v>2.9750000000000001</v>
      </c>
      <c r="H92" s="64">
        <f t="shared" si="24"/>
        <v>0</v>
      </c>
      <c r="I92" s="64">
        <f t="shared" si="24"/>
        <v>2.9750000000000001</v>
      </c>
      <c r="J92" s="64">
        <f t="shared" si="24"/>
        <v>0</v>
      </c>
      <c r="K92" s="64">
        <f t="shared" si="24"/>
        <v>0</v>
      </c>
      <c r="L92" s="64">
        <f t="shared" si="24"/>
        <v>0</v>
      </c>
      <c r="M92" s="64">
        <f t="shared" si="24"/>
        <v>0</v>
      </c>
      <c r="N92" s="64">
        <f t="shared" si="24"/>
        <v>0</v>
      </c>
      <c r="O92" s="121"/>
      <c r="P92" s="177">
        <v>2.9750000000000001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0</v>
      </c>
      <c r="AJ92" s="177">
        <v>0</v>
      </c>
    </row>
    <row r="93" spans="1:36" hidden="1" outlineLevel="1" x14ac:dyDescent="0.25">
      <c r="A93" s="190">
        <f t="shared" si="21"/>
        <v>2016</v>
      </c>
      <c r="B93" s="55">
        <f t="shared" si="22"/>
        <v>4</v>
      </c>
      <c r="C93" s="55">
        <f t="shared" si="23"/>
        <v>6</v>
      </c>
      <c r="D93" s="55">
        <f t="shared" si="19"/>
        <v>4</v>
      </c>
      <c r="F93" s="63">
        <f t="shared" si="12"/>
        <v>42461.249999999985</v>
      </c>
      <c r="G93" s="64">
        <f t="shared" si="20"/>
        <v>2.9750000000000001</v>
      </c>
      <c r="H93" s="64">
        <f t="shared" si="24"/>
        <v>0</v>
      </c>
      <c r="I93" s="64">
        <f t="shared" si="24"/>
        <v>2.9750000000000001</v>
      </c>
      <c r="J93" s="64">
        <f t="shared" si="24"/>
        <v>0</v>
      </c>
      <c r="K93" s="64">
        <f t="shared" si="24"/>
        <v>0</v>
      </c>
      <c r="L93" s="64">
        <f t="shared" si="24"/>
        <v>0</v>
      </c>
      <c r="M93" s="64">
        <f t="shared" si="24"/>
        <v>0</v>
      </c>
      <c r="N93" s="64">
        <f t="shared" si="24"/>
        <v>0</v>
      </c>
      <c r="O93" s="121"/>
      <c r="P93" s="177">
        <v>2.9750000000000001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0</v>
      </c>
      <c r="AJ93" s="177">
        <v>0</v>
      </c>
    </row>
    <row r="94" spans="1:36" hidden="1" outlineLevel="1" x14ac:dyDescent="0.25">
      <c r="A94" s="190">
        <f t="shared" si="21"/>
        <v>2016</v>
      </c>
      <c r="B94" s="55">
        <f t="shared" si="22"/>
        <v>4</v>
      </c>
      <c r="C94" s="55">
        <f t="shared" si="23"/>
        <v>7</v>
      </c>
      <c r="D94" s="55">
        <f t="shared" si="19"/>
        <v>4</v>
      </c>
      <c r="F94" s="63">
        <f t="shared" si="12"/>
        <v>42461.29166666665</v>
      </c>
      <c r="G94" s="64">
        <f t="shared" si="20"/>
        <v>2.9750000000000001</v>
      </c>
      <c r="H94" s="64">
        <f t="shared" si="24"/>
        <v>0</v>
      </c>
      <c r="I94" s="64">
        <f t="shared" si="24"/>
        <v>2.9750000000000001</v>
      </c>
      <c r="J94" s="64">
        <f t="shared" si="24"/>
        <v>0</v>
      </c>
      <c r="K94" s="64">
        <f t="shared" si="24"/>
        <v>0</v>
      </c>
      <c r="L94" s="64">
        <f t="shared" si="24"/>
        <v>0</v>
      </c>
      <c r="M94" s="64">
        <f t="shared" si="24"/>
        <v>0</v>
      </c>
      <c r="N94" s="64">
        <f t="shared" si="24"/>
        <v>0</v>
      </c>
      <c r="O94" s="121"/>
      <c r="P94" s="177">
        <v>2.9750000000000001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0</v>
      </c>
      <c r="AJ94" s="177">
        <v>0</v>
      </c>
    </row>
    <row r="95" spans="1:36" hidden="1" outlineLevel="1" x14ac:dyDescent="0.25">
      <c r="A95" s="190">
        <f t="shared" si="21"/>
        <v>2016</v>
      </c>
      <c r="B95" s="55">
        <f t="shared" si="22"/>
        <v>4</v>
      </c>
      <c r="C95" s="55">
        <f t="shared" si="23"/>
        <v>8</v>
      </c>
      <c r="D95" s="55">
        <f t="shared" si="19"/>
        <v>4</v>
      </c>
      <c r="F95" s="63">
        <f t="shared" si="12"/>
        <v>42461.333333333314</v>
      </c>
      <c r="G95" s="64">
        <f t="shared" si="20"/>
        <v>2.9750000000000001</v>
      </c>
      <c r="H95" s="64">
        <f t="shared" ref="H95:N104" si="27">SUMIF($P$6:$AK$6,H$6,$P95:$AK95)</f>
        <v>0</v>
      </c>
      <c r="I95" s="64">
        <f t="shared" si="27"/>
        <v>2.9750000000000001</v>
      </c>
      <c r="J95" s="64">
        <f t="shared" si="27"/>
        <v>0</v>
      </c>
      <c r="K95" s="64">
        <f t="shared" si="27"/>
        <v>0</v>
      </c>
      <c r="L95" s="64">
        <f t="shared" si="27"/>
        <v>0</v>
      </c>
      <c r="M95" s="64">
        <f t="shared" si="27"/>
        <v>0</v>
      </c>
      <c r="N95" s="64">
        <f t="shared" si="27"/>
        <v>0</v>
      </c>
      <c r="O95" s="121"/>
      <c r="P95" s="177">
        <v>2.9750000000000001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0</v>
      </c>
      <c r="AJ95" s="177">
        <v>0</v>
      </c>
    </row>
    <row r="96" spans="1:36" hidden="1" outlineLevel="1" x14ac:dyDescent="0.25">
      <c r="A96" s="190">
        <f t="shared" si="21"/>
        <v>2016</v>
      </c>
      <c r="B96" s="55">
        <f t="shared" si="22"/>
        <v>4</v>
      </c>
      <c r="C96" s="55">
        <f t="shared" si="23"/>
        <v>9</v>
      </c>
      <c r="D96" s="55">
        <f t="shared" si="19"/>
        <v>4</v>
      </c>
      <c r="F96" s="63">
        <f t="shared" si="12"/>
        <v>42461.374999999978</v>
      </c>
      <c r="G96" s="64">
        <f t="shared" si="20"/>
        <v>2.9750000000000001</v>
      </c>
      <c r="H96" s="64">
        <f t="shared" si="27"/>
        <v>0</v>
      </c>
      <c r="I96" s="64">
        <f t="shared" si="27"/>
        <v>2.9750000000000001</v>
      </c>
      <c r="J96" s="64">
        <f t="shared" si="27"/>
        <v>0</v>
      </c>
      <c r="K96" s="64">
        <f t="shared" si="27"/>
        <v>0</v>
      </c>
      <c r="L96" s="64">
        <f t="shared" si="27"/>
        <v>0</v>
      </c>
      <c r="M96" s="64">
        <f t="shared" si="27"/>
        <v>0</v>
      </c>
      <c r="N96" s="64">
        <f t="shared" si="27"/>
        <v>0</v>
      </c>
      <c r="O96" s="121"/>
      <c r="P96" s="177">
        <v>2.9750000000000001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0</v>
      </c>
      <c r="AJ96" s="177">
        <v>0</v>
      </c>
    </row>
    <row r="97" spans="1:36" hidden="1" outlineLevel="1" x14ac:dyDescent="0.25">
      <c r="A97" s="190">
        <f t="shared" si="21"/>
        <v>2016</v>
      </c>
      <c r="B97" s="55">
        <f t="shared" si="22"/>
        <v>4</v>
      </c>
      <c r="C97" s="55">
        <f t="shared" si="23"/>
        <v>10</v>
      </c>
      <c r="D97" s="55">
        <f t="shared" si="19"/>
        <v>4</v>
      </c>
      <c r="F97" s="63">
        <f t="shared" si="12"/>
        <v>42461.416666666642</v>
      </c>
      <c r="G97" s="64">
        <f t="shared" si="20"/>
        <v>2.9750000000000001</v>
      </c>
      <c r="H97" s="64">
        <f t="shared" si="27"/>
        <v>0</v>
      </c>
      <c r="I97" s="64">
        <f t="shared" si="27"/>
        <v>2.9750000000000001</v>
      </c>
      <c r="J97" s="64">
        <f t="shared" si="27"/>
        <v>0</v>
      </c>
      <c r="K97" s="64">
        <f t="shared" si="27"/>
        <v>0</v>
      </c>
      <c r="L97" s="64">
        <f t="shared" si="27"/>
        <v>0</v>
      </c>
      <c r="M97" s="64">
        <f t="shared" si="27"/>
        <v>0</v>
      </c>
      <c r="N97" s="64">
        <f t="shared" si="27"/>
        <v>0</v>
      </c>
      <c r="O97" s="121"/>
      <c r="P97" s="177">
        <v>2.9750000000000001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0</v>
      </c>
      <c r="AJ97" s="177">
        <v>0</v>
      </c>
    </row>
    <row r="98" spans="1:36" hidden="1" outlineLevel="1" x14ac:dyDescent="0.25">
      <c r="A98" s="190">
        <f t="shared" si="21"/>
        <v>2016</v>
      </c>
      <c r="B98" s="55">
        <f t="shared" si="22"/>
        <v>4</v>
      </c>
      <c r="C98" s="55">
        <f t="shared" si="23"/>
        <v>11</v>
      </c>
      <c r="D98" s="55">
        <f t="shared" si="19"/>
        <v>4</v>
      </c>
      <c r="F98" s="63">
        <f t="shared" si="12"/>
        <v>42461.458333333307</v>
      </c>
      <c r="G98" s="64">
        <f t="shared" si="20"/>
        <v>2.9750000000000001</v>
      </c>
      <c r="H98" s="64">
        <f t="shared" si="27"/>
        <v>0</v>
      </c>
      <c r="I98" s="64">
        <f t="shared" si="27"/>
        <v>2.9750000000000001</v>
      </c>
      <c r="J98" s="64">
        <f t="shared" si="27"/>
        <v>0</v>
      </c>
      <c r="K98" s="64">
        <f t="shared" si="27"/>
        <v>0</v>
      </c>
      <c r="L98" s="64">
        <f t="shared" si="27"/>
        <v>0</v>
      </c>
      <c r="M98" s="64">
        <f t="shared" si="27"/>
        <v>0</v>
      </c>
      <c r="N98" s="64">
        <f t="shared" si="27"/>
        <v>0</v>
      </c>
      <c r="O98" s="121"/>
      <c r="P98" s="177">
        <v>2.9750000000000001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0</v>
      </c>
      <c r="AJ98" s="177">
        <v>0</v>
      </c>
    </row>
    <row r="99" spans="1:36" hidden="1" outlineLevel="1" x14ac:dyDescent="0.25">
      <c r="A99" s="190">
        <f t="shared" si="21"/>
        <v>2016</v>
      </c>
      <c r="B99" s="55">
        <f t="shared" si="22"/>
        <v>4</v>
      </c>
      <c r="C99" s="55">
        <f t="shared" si="23"/>
        <v>12</v>
      </c>
      <c r="D99" s="55">
        <f t="shared" si="19"/>
        <v>4</v>
      </c>
      <c r="F99" s="63">
        <f t="shared" si="12"/>
        <v>42461.499999999971</v>
      </c>
      <c r="G99" s="64">
        <f t="shared" si="20"/>
        <v>2.9750000000000001</v>
      </c>
      <c r="H99" s="64">
        <f t="shared" si="27"/>
        <v>0</v>
      </c>
      <c r="I99" s="64">
        <f t="shared" si="27"/>
        <v>2.9750000000000001</v>
      </c>
      <c r="J99" s="64">
        <f t="shared" si="27"/>
        <v>0</v>
      </c>
      <c r="K99" s="64">
        <f t="shared" si="27"/>
        <v>0</v>
      </c>
      <c r="L99" s="64">
        <f t="shared" si="27"/>
        <v>0</v>
      </c>
      <c r="M99" s="64">
        <f t="shared" si="27"/>
        <v>0</v>
      </c>
      <c r="N99" s="64">
        <f t="shared" si="27"/>
        <v>0</v>
      </c>
      <c r="O99" s="121"/>
      <c r="P99" s="177">
        <v>2.9750000000000001</v>
      </c>
      <c r="Q99" s="177">
        <v>0</v>
      </c>
      <c r="R99" s="177">
        <v>0</v>
      </c>
      <c r="S99" s="177">
        <v>0</v>
      </c>
      <c r="T99" s="177">
        <v>0</v>
      </c>
      <c r="U99" s="177">
        <v>0</v>
      </c>
      <c r="V99" s="177">
        <v>0</v>
      </c>
      <c r="W99" s="177">
        <v>0</v>
      </c>
      <c r="X99" s="177">
        <v>0</v>
      </c>
      <c r="Y99" s="177">
        <v>0</v>
      </c>
      <c r="Z99" s="177">
        <v>0</v>
      </c>
      <c r="AA99" s="177">
        <v>0</v>
      </c>
      <c r="AB99" s="177">
        <v>0</v>
      </c>
      <c r="AC99" s="177">
        <v>0</v>
      </c>
      <c r="AD99" s="177">
        <v>0</v>
      </c>
      <c r="AE99" s="177">
        <v>0</v>
      </c>
      <c r="AF99" s="177">
        <v>0</v>
      </c>
      <c r="AG99" s="177">
        <v>0</v>
      </c>
      <c r="AH99" s="177">
        <v>0</v>
      </c>
      <c r="AI99" s="177">
        <v>0</v>
      </c>
      <c r="AJ99" s="177">
        <v>0</v>
      </c>
    </row>
    <row r="100" spans="1:36" hidden="1" outlineLevel="1" x14ac:dyDescent="0.25">
      <c r="A100" s="190">
        <f t="shared" si="21"/>
        <v>2016</v>
      </c>
      <c r="B100" s="55">
        <f t="shared" si="22"/>
        <v>4</v>
      </c>
      <c r="C100" s="55">
        <f t="shared" si="23"/>
        <v>13</v>
      </c>
      <c r="D100" s="55">
        <f t="shared" si="19"/>
        <v>4</v>
      </c>
      <c r="F100" s="63">
        <f t="shared" si="12"/>
        <v>42461.541666666635</v>
      </c>
      <c r="G100" s="64">
        <f t="shared" si="20"/>
        <v>2.9750000000000001</v>
      </c>
      <c r="H100" s="64">
        <f t="shared" si="27"/>
        <v>0</v>
      </c>
      <c r="I100" s="64">
        <f t="shared" si="27"/>
        <v>2.9750000000000001</v>
      </c>
      <c r="J100" s="64">
        <f t="shared" si="27"/>
        <v>0</v>
      </c>
      <c r="K100" s="64">
        <f t="shared" si="27"/>
        <v>0</v>
      </c>
      <c r="L100" s="64">
        <f t="shared" si="27"/>
        <v>0</v>
      </c>
      <c r="M100" s="64">
        <f t="shared" si="27"/>
        <v>0</v>
      </c>
      <c r="N100" s="64">
        <f t="shared" si="27"/>
        <v>0</v>
      </c>
      <c r="O100" s="121"/>
      <c r="P100" s="177">
        <v>2.9750000000000001</v>
      </c>
      <c r="Q100" s="177">
        <v>0</v>
      </c>
      <c r="R100" s="177">
        <v>0</v>
      </c>
      <c r="S100" s="177">
        <v>0</v>
      </c>
      <c r="T100" s="177">
        <v>0</v>
      </c>
      <c r="U100" s="177">
        <v>0</v>
      </c>
      <c r="V100" s="177">
        <v>0</v>
      </c>
      <c r="W100" s="177">
        <v>0</v>
      </c>
      <c r="X100" s="177">
        <v>0</v>
      </c>
      <c r="Y100" s="177">
        <v>0</v>
      </c>
      <c r="Z100" s="177">
        <v>0</v>
      </c>
      <c r="AA100" s="177">
        <v>0</v>
      </c>
      <c r="AB100" s="177">
        <v>0</v>
      </c>
      <c r="AC100" s="177">
        <v>0</v>
      </c>
      <c r="AD100" s="177">
        <v>0</v>
      </c>
      <c r="AE100" s="177">
        <v>0</v>
      </c>
      <c r="AF100" s="177">
        <v>0</v>
      </c>
      <c r="AG100" s="177">
        <v>0</v>
      </c>
      <c r="AH100" s="177">
        <v>0</v>
      </c>
      <c r="AI100" s="177">
        <v>0</v>
      </c>
      <c r="AJ100" s="177">
        <v>0</v>
      </c>
    </row>
    <row r="101" spans="1:36" hidden="1" outlineLevel="1" x14ac:dyDescent="0.25">
      <c r="A101" s="190">
        <f t="shared" si="21"/>
        <v>2016</v>
      </c>
      <c r="B101" s="55">
        <f t="shared" si="22"/>
        <v>4</v>
      </c>
      <c r="C101" s="55">
        <f t="shared" si="23"/>
        <v>14</v>
      </c>
      <c r="D101" s="55">
        <f t="shared" si="19"/>
        <v>4</v>
      </c>
      <c r="F101" s="63">
        <f t="shared" si="12"/>
        <v>42461.583333333299</v>
      </c>
      <c r="G101" s="64">
        <f t="shared" si="20"/>
        <v>2.9750000000000001</v>
      </c>
      <c r="H101" s="64">
        <f t="shared" si="27"/>
        <v>0</v>
      </c>
      <c r="I101" s="64">
        <f t="shared" si="27"/>
        <v>2.9750000000000001</v>
      </c>
      <c r="J101" s="64">
        <f t="shared" si="27"/>
        <v>0</v>
      </c>
      <c r="K101" s="64">
        <f t="shared" si="27"/>
        <v>0</v>
      </c>
      <c r="L101" s="64">
        <f t="shared" si="27"/>
        <v>0</v>
      </c>
      <c r="M101" s="64">
        <f t="shared" si="27"/>
        <v>0</v>
      </c>
      <c r="N101" s="64">
        <f t="shared" si="27"/>
        <v>0</v>
      </c>
      <c r="O101" s="121"/>
      <c r="P101" s="177">
        <v>2.9750000000000001</v>
      </c>
      <c r="Q101" s="177">
        <v>0</v>
      </c>
      <c r="R101" s="177">
        <v>0</v>
      </c>
      <c r="S101" s="177">
        <v>0</v>
      </c>
      <c r="T101" s="177">
        <v>0</v>
      </c>
      <c r="U101" s="177">
        <v>0</v>
      </c>
      <c r="V101" s="177">
        <v>0</v>
      </c>
      <c r="W101" s="177">
        <v>0</v>
      </c>
      <c r="X101" s="177">
        <v>0</v>
      </c>
      <c r="Y101" s="177">
        <v>0</v>
      </c>
      <c r="Z101" s="177">
        <v>0</v>
      </c>
      <c r="AA101" s="177">
        <v>0</v>
      </c>
      <c r="AB101" s="177">
        <v>0</v>
      </c>
      <c r="AC101" s="177">
        <v>0</v>
      </c>
      <c r="AD101" s="177">
        <v>0</v>
      </c>
      <c r="AE101" s="177">
        <v>0</v>
      </c>
      <c r="AF101" s="177">
        <v>0</v>
      </c>
      <c r="AG101" s="177">
        <v>0</v>
      </c>
      <c r="AH101" s="177">
        <v>0</v>
      </c>
      <c r="AI101" s="177">
        <v>0</v>
      </c>
      <c r="AJ101" s="177">
        <v>0</v>
      </c>
    </row>
    <row r="102" spans="1:36" hidden="1" outlineLevel="1" x14ac:dyDescent="0.25">
      <c r="A102" s="190">
        <f t="shared" si="21"/>
        <v>2016</v>
      </c>
      <c r="B102" s="55">
        <f t="shared" si="22"/>
        <v>4</v>
      </c>
      <c r="C102" s="55">
        <f t="shared" si="23"/>
        <v>15</v>
      </c>
      <c r="D102" s="55">
        <f t="shared" si="19"/>
        <v>4</v>
      </c>
      <c r="F102" s="63">
        <f t="shared" si="12"/>
        <v>42461.624999999964</v>
      </c>
      <c r="G102" s="64">
        <f t="shared" si="20"/>
        <v>2.9750000000000001</v>
      </c>
      <c r="H102" s="64">
        <f t="shared" si="27"/>
        <v>0</v>
      </c>
      <c r="I102" s="64">
        <f t="shared" si="27"/>
        <v>2.9750000000000001</v>
      </c>
      <c r="J102" s="64">
        <f t="shared" si="27"/>
        <v>0</v>
      </c>
      <c r="K102" s="64">
        <f t="shared" si="27"/>
        <v>0</v>
      </c>
      <c r="L102" s="64">
        <f t="shared" si="27"/>
        <v>0</v>
      </c>
      <c r="M102" s="64">
        <f t="shared" si="27"/>
        <v>0</v>
      </c>
      <c r="N102" s="64">
        <f t="shared" si="27"/>
        <v>0</v>
      </c>
      <c r="O102" s="121"/>
      <c r="P102" s="177">
        <v>2.9750000000000001</v>
      </c>
      <c r="Q102" s="177">
        <v>0</v>
      </c>
      <c r="R102" s="177">
        <v>0</v>
      </c>
      <c r="S102" s="177">
        <v>0</v>
      </c>
      <c r="T102" s="177">
        <v>0</v>
      </c>
      <c r="U102" s="177">
        <v>0</v>
      </c>
      <c r="V102" s="177">
        <v>0</v>
      </c>
      <c r="W102" s="177">
        <v>0</v>
      </c>
      <c r="X102" s="177">
        <v>0</v>
      </c>
      <c r="Y102" s="177">
        <v>0</v>
      </c>
      <c r="Z102" s="177">
        <v>0</v>
      </c>
      <c r="AA102" s="177">
        <v>0</v>
      </c>
      <c r="AB102" s="177">
        <v>0</v>
      </c>
      <c r="AC102" s="177">
        <v>0</v>
      </c>
      <c r="AD102" s="177">
        <v>0</v>
      </c>
      <c r="AE102" s="177">
        <v>0</v>
      </c>
      <c r="AF102" s="177">
        <v>0</v>
      </c>
      <c r="AG102" s="177">
        <v>0</v>
      </c>
      <c r="AH102" s="177">
        <v>0</v>
      </c>
      <c r="AI102" s="177">
        <v>0</v>
      </c>
      <c r="AJ102" s="177">
        <v>0</v>
      </c>
    </row>
    <row r="103" spans="1:36" hidden="1" outlineLevel="1" x14ac:dyDescent="0.25">
      <c r="A103" s="190">
        <f t="shared" si="21"/>
        <v>2016</v>
      </c>
      <c r="B103" s="55">
        <f t="shared" si="22"/>
        <v>4</v>
      </c>
      <c r="C103" s="55">
        <f t="shared" si="23"/>
        <v>16</v>
      </c>
      <c r="D103" s="55">
        <f t="shared" si="19"/>
        <v>4</v>
      </c>
      <c r="F103" s="63">
        <f t="shared" si="12"/>
        <v>42461.666666666628</v>
      </c>
      <c r="G103" s="64">
        <f t="shared" si="20"/>
        <v>2.9750000000000001</v>
      </c>
      <c r="H103" s="64">
        <f t="shared" si="27"/>
        <v>0</v>
      </c>
      <c r="I103" s="64">
        <f t="shared" si="27"/>
        <v>2.9750000000000001</v>
      </c>
      <c r="J103" s="64">
        <f t="shared" si="27"/>
        <v>0</v>
      </c>
      <c r="K103" s="64">
        <f t="shared" si="27"/>
        <v>0</v>
      </c>
      <c r="L103" s="64">
        <f t="shared" si="27"/>
        <v>0</v>
      </c>
      <c r="M103" s="64">
        <f t="shared" si="27"/>
        <v>0</v>
      </c>
      <c r="N103" s="64">
        <f t="shared" si="27"/>
        <v>0</v>
      </c>
      <c r="O103" s="121"/>
      <c r="P103" s="177">
        <v>2.9750000000000001</v>
      </c>
      <c r="Q103" s="177">
        <v>0</v>
      </c>
      <c r="R103" s="177">
        <v>0</v>
      </c>
      <c r="S103" s="177">
        <v>0</v>
      </c>
      <c r="T103" s="177">
        <v>0</v>
      </c>
      <c r="U103" s="177">
        <v>0</v>
      </c>
      <c r="V103" s="177">
        <v>0</v>
      </c>
      <c r="W103" s="177">
        <v>0</v>
      </c>
      <c r="X103" s="177">
        <v>0</v>
      </c>
      <c r="Y103" s="177">
        <v>0</v>
      </c>
      <c r="Z103" s="177">
        <v>0</v>
      </c>
      <c r="AA103" s="177">
        <v>0</v>
      </c>
      <c r="AB103" s="177">
        <v>0</v>
      </c>
      <c r="AC103" s="177">
        <v>0</v>
      </c>
      <c r="AD103" s="177">
        <v>0</v>
      </c>
      <c r="AE103" s="177">
        <v>0</v>
      </c>
      <c r="AF103" s="177">
        <v>0</v>
      </c>
      <c r="AG103" s="177">
        <v>0</v>
      </c>
      <c r="AH103" s="177">
        <v>0</v>
      </c>
      <c r="AI103" s="177">
        <v>0</v>
      </c>
      <c r="AJ103" s="177">
        <v>0</v>
      </c>
    </row>
    <row r="104" spans="1:36" hidden="1" outlineLevel="1" x14ac:dyDescent="0.25">
      <c r="A104" s="190">
        <f t="shared" si="21"/>
        <v>2016</v>
      </c>
      <c r="B104" s="55">
        <f t="shared" si="22"/>
        <v>4</v>
      </c>
      <c r="C104" s="55">
        <f t="shared" si="23"/>
        <v>17</v>
      </c>
      <c r="D104" s="55">
        <f t="shared" si="19"/>
        <v>4</v>
      </c>
      <c r="F104" s="63">
        <f t="shared" si="12"/>
        <v>42461.708333333292</v>
      </c>
      <c r="G104" s="64">
        <f t="shared" si="20"/>
        <v>2.9750000000000001</v>
      </c>
      <c r="H104" s="64">
        <f t="shared" si="27"/>
        <v>0</v>
      </c>
      <c r="I104" s="64">
        <f t="shared" si="27"/>
        <v>2.9750000000000001</v>
      </c>
      <c r="J104" s="64">
        <f t="shared" si="27"/>
        <v>0</v>
      </c>
      <c r="K104" s="64">
        <f t="shared" si="27"/>
        <v>0</v>
      </c>
      <c r="L104" s="64">
        <f t="shared" si="27"/>
        <v>0</v>
      </c>
      <c r="M104" s="64">
        <f t="shared" si="27"/>
        <v>0</v>
      </c>
      <c r="N104" s="64">
        <f t="shared" si="27"/>
        <v>0</v>
      </c>
      <c r="O104" s="121"/>
      <c r="P104" s="177">
        <v>2.9750000000000001</v>
      </c>
      <c r="Q104" s="177">
        <v>0</v>
      </c>
      <c r="R104" s="177">
        <v>0</v>
      </c>
      <c r="S104" s="177">
        <v>0</v>
      </c>
      <c r="T104" s="177">
        <v>0</v>
      </c>
      <c r="U104" s="177">
        <v>0</v>
      </c>
      <c r="V104" s="177">
        <v>0</v>
      </c>
      <c r="W104" s="177">
        <v>0</v>
      </c>
      <c r="X104" s="177">
        <v>0</v>
      </c>
      <c r="Y104" s="177">
        <v>0</v>
      </c>
      <c r="Z104" s="177">
        <v>0</v>
      </c>
      <c r="AA104" s="177">
        <v>0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</row>
    <row r="105" spans="1:36" hidden="1" outlineLevel="1" x14ac:dyDescent="0.25">
      <c r="A105" s="190">
        <f t="shared" si="21"/>
        <v>2016</v>
      </c>
      <c r="B105" s="55">
        <f t="shared" si="22"/>
        <v>4</v>
      </c>
      <c r="C105" s="55">
        <f t="shared" si="23"/>
        <v>18</v>
      </c>
      <c r="D105" s="55">
        <f t="shared" si="19"/>
        <v>4</v>
      </c>
      <c r="F105" s="63">
        <f t="shared" ref="F105:F168" si="28">F104+1/24</f>
        <v>42461.749999999956</v>
      </c>
      <c r="G105" s="64">
        <f t="shared" si="20"/>
        <v>2.9750000000000001</v>
      </c>
      <c r="H105" s="64">
        <f t="shared" ref="H105:N114" si="29">SUMIF($P$6:$AK$6,H$6,$P105:$AK105)</f>
        <v>0</v>
      </c>
      <c r="I105" s="64">
        <f t="shared" si="29"/>
        <v>2.9750000000000001</v>
      </c>
      <c r="J105" s="64">
        <f t="shared" si="29"/>
        <v>0</v>
      </c>
      <c r="K105" s="64">
        <f t="shared" si="29"/>
        <v>0</v>
      </c>
      <c r="L105" s="64">
        <f t="shared" si="29"/>
        <v>0</v>
      </c>
      <c r="M105" s="64">
        <f t="shared" si="29"/>
        <v>0</v>
      </c>
      <c r="N105" s="64">
        <f t="shared" si="29"/>
        <v>0</v>
      </c>
      <c r="O105" s="121"/>
      <c r="P105" s="177">
        <v>2.9750000000000001</v>
      </c>
      <c r="Q105" s="177">
        <v>0</v>
      </c>
      <c r="R105" s="177">
        <v>0</v>
      </c>
      <c r="S105" s="177">
        <v>0</v>
      </c>
      <c r="T105" s="177">
        <v>0</v>
      </c>
      <c r="U105" s="177">
        <v>0</v>
      </c>
      <c r="V105" s="177">
        <v>0</v>
      </c>
      <c r="W105" s="177">
        <v>0</v>
      </c>
      <c r="X105" s="177">
        <v>0</v>
      </c>
      <c r="Y105" s="177">
        <v>0</v>
      </c>
      <c r="Z105" s="177">
        <v>0</v>
      </c>
      <c r="AA105" s="177">
        <v>0</v>
      </c>
      <c r="AB105" s="177">
        <v>0</v>
      </c>
      <c r="AC105" s="177">
        <v>0</v>
      </c>
      <c r="AD105" s="177">
        <v>0</v>
      </c>
      <c r="AE105" s="177">
        <v>0</v>
      </c>
      <c r="AF105" s="177">
        <v>0</v>
      </c>
      <c r="AG105" s="177">
        <v>0</v>
      </c>
      <c r="AH105" s="177">
        <v>0</v>
      </c>
      <c r="AI105" s="177">
        <v>0</v>
      </c>
      <c r="AJ105" s="177">
        <v>0</v>
      </c>
    </row>
    <row r="106" spans="1:36" hidden="1" outlineLevel="1" x14ac:dyDescent="0.25">
      <c r="A106" s="190">
        <f t="shared" si="21"/>
        <v>2016</v>
      </c>
      <c r="B106" s="55">
        <f t="shared" si="22"/>
        <v>4</v>
      </c>
      <c r="C106" s="55">
        <f t="shared" si="23"/>
        <v>19</v>
      </c>
      <c r="D106" s="55">
        <f t="shared" si="19"/>
        <v>4</v>
      </c>
      <c r="F106" s="63">
        <f t="shared" si="28"/>
        <v>42461.791666666621</v>
      </c>
      <c r="G106" s="64">
        <f t="shared" si="20"/>
        <v>2.9750000000000001</v>
      </c>
      <c r="H106" s="64">
        <f t="shared" si="29"/>
        <v>0</v>
      </c>
      <c r="I106" s="64">
        <f t="shared" si="29"/>
        <v>2.9750000000000001</v>
      </c>
      <c r="J106" s="64">
        <f t="shared" si="29"/>
        <v>0</v>
      </c>
      <c r="K106" s="64">
        <f t="shared" si="29"/>
        <v>0</v>
      </c>
      <c r="L106" s="64">
        <f t="shared" si="29"/>
        <v>0</v>
      </c>
      <c r="M106" s="64">
        <f t="shared" si="29"/>
        <v>0</v>
      </c>
      <c r="N106" s="64">
        <f t="shared" si="29"/>
        <v>0</v>
      </c>
      <c r="O106" s="121"/>
      <c r="P106" s="177">
        <v>2.9750000000000001</v>
      </c>
      <c r="Q106" s="177">
        <v>0</v>
      </c>
      <c r="R106" s="177">
        <v>0</v>
      </c>
      <c r="S106" s="177">
        <v>0</v>
      </c>
      <c r="T106" s="177">
        <v>0</v>
      </c>
      <c r="U106" s="177">
        <v>0</v>
      </c>
      <c r="V106" s="177">
        <v>0</v>
      </c>
      <c r="W106" s="177">
        <v>0</v>
      </c>
      <c r="X106" s="177">
        <v>0</v>
      </c>
      <c r="Y106" s="177">
        <v>0</v>
      </c>
      <c r="Z106" s="177">
        <v>0</v>
      </c>
      <c r="AA106" s="177">
        <v>0</v>
      </c>
      <c r="AB106" s="177">
        <v>0</v>
      </c>
      <c r="AC106" s="177">
        <v>0</v>
      </c>
      <c r="AD106" s="177">
        <v>0</v>
      </c>
      <c r="AE106" s="177">
        <v>0</v>
      </c>
      <c r="AF106" s="177">
        <v>0</v>
      </c>
      <c r="AG106" s="177">
        <v>0</v>
      </c>
      <c r="AH106" s="177">
        <v>0</v>
      </c>
      <c r="AI106" s="177">
        <v>0</v>
      </c>
      <c r="AJ106" s="177">
        <v>0</v>
      </c>
    </row>
    <row r="107" spans="1:36" hidden="1" outlineLevel="1" x14ac:dyDescent="0.25">
      <c r="A107" s="190">
        <f t="shared" si="21"/>
        <v>2016</v>
      </c>
      <c r="B107" s="55">
        <f t="shared" si="22"/>
        <v>4</v>
      </c>
      <c r="C107" s="55">
        <f t="shared" si="23"/>
        <v>20</v>
      </c>
      <c r="D107" s="55">
        <f t="shared" si="19"/>
        <v>4</v>
      </c>
      <c r="F107" s="63">
        <f t="shared" si="28"/>
        <v>42461.833333333285</v>
      </c>
      <c r="G107" s="64">
        <f t="shared" si="20"/>
        <v>2.9750000000000001</v>
      </c>
      <c r="H107" s="64">
        <f t="shared" si="29"/>
        <v>0</v>
      </c>
      <c r="I107" s="64">
        <f t="shared" si="29"/>
        <v>2.9750000000000001</v>
      </c>
      <c r="J107" s="64">
        <f t="shared" si="29"/>
        <v>0</v>
      </c>
      <c r="K107" s="64">
        <f t="shared" si="29"/>
        <v>0</v>
      </c>
      <c r="L107" s="64">
        <f t="shared" si="29"/>
        <v>0</v>
      </c>
      <c r="M107" s="64">
        <f t="shared" si="29"/>
        <v>0</v>
      </c>
      <c r="N107" s="64">
        <f t="shared" si="29"/>
        <v>0</v>
      </c>
      <c r="O107" s="121"/>
      <c r="P107" s="177">
        <v>2.9750000000000001</v>
      </c>
      <c r="Q107" s="177">
        <v>0</v>
      </c>
      <c r="R107" s="177">
        <v>0</v>
      </c>
      <c r="S107" s="177">
        <v>0</v>
      </c>
      <c r="T107" s="177">
        <v>0</v>
      </c>
      <c r="U107" s="177">
        <v>0</v>
      </c>
      <c r="V107" s="177">
        <v>0</v>
      </c>
      <c r="W107" s="177">
        <v>0</v>
      </c>
      <c r="X107" s="177">
        <v>0</v>
      </c>
      <c r="Y107" s="177">
        <v>0</v>
      </c>
      <c r="Z107" s="177">
        <v>0</v>
      </c>
      <c r="AA107" s="177">
        <v>0</v>
      </c>
      <c r="AB107" s="177">
        <v>0</v>
      </c>
      <c r="AC107" s="177">
        <v>0</v>
      </c>
      <c r="AD107" s="177">
        <v>0</v>
      </c>
      <c r="AE107" s="177">
        <v>0</v>
      </c>
      <c r="AF107" s="177">
        <v>0</v>
      </c>
      <c r="AG107" s="177">
        <v>0</v>
      </c>
      <c r="AH107" s="177">
        <v>0</v>
      </c>
      <c r="AI107" s="177">
        <v>0</v>
      </c>
      <c r="AJ107" s="177">
        <v>0</v>
      </c>
    </row>
    <row r="108" spans="1:36" hidden="1" outlineLevel="1" x14ac:dyDescent="0.25">
      <c r="A108" s="190">
        <f t="shared" si="21"/>
        <v>2016</v>
      </c>
      <c r="B108" s="55">
        <f t="shared" si="22"/>
        <v>4</v>
      </c>
      <c r="C108" s="55">
        <f t="shared" si="23"/>
        <v>21</v>
      </c>
      <c r="D108" s="55">
        <f t="shared" si="19"/>
        <v>4</v>
      </c>
      <c r="F108" s="63">
        <f t="shared" si="28"/>
        <v>42461.874999999949</v>
      </c>
      <c r="G108" s="64">
        <f t="shared" si="20"/>
        <v>2.9750000000000001</v>
      </c>
      <c r="H108" s="64">
        <f t="shared" si="29"/>
        <v>0</v>
      </c>
      <c r="I108" s="64">
        <f t="shared" si="29"/>
        <v>2.9750000000000001</v>
      </c>
      <c r="J108" s="64">
        <f t="shared" si="29"/>
        <v>0</v>
      </c>
      <c r="K108" s="64">
        <f t="shared" si="29"/>
        <v>0</v>
      </c>
      <c r="L108" s="64">
        <f t="shared" si="29"/>
        <v>0</v>
      </c>
      <c r="M108" s="64">
        <f t="shared" si="29"/>
        <v>0</v>
      </c>
      <c r="N108" s="64">
        <f t="shared" si="29"/>
        <v>0</v>
      </c>
      <c r="O108" s="121"/>
      <c r="P108" s="177">
        <v>2.9750000000000001</v>
      </c>
      <c r="Q108" s="177">
        <v>0</v>
      </c>
      <c r="R108" s="177">
        <v>0</v>
      </c>
      <c r="S108" s="177">
        <v>0</v>
      </c>
      <c r="T108" s="177">
        <v>0</v>
      </c>
      <c r="U108" s="177">
        <v>0</v>
      </c>
      <c r="V108" s="177">
        <v>0</v>
      </c>
      <c r="W108" s="177">
        <v>0</v>
      </c>
      <c r="X108" s="177">
        <v>0</v>
      </c>
      <c r="Y108" s="177">
        <v>0</v>
      </c>
      <c r="Z108" s="177">
        <v>0</v>
      </c>
      <c r="AA108" s="177">
        <v>0</v>
      </c>
      <c r="AB108" s="177">
        <v>0</v>
      </c>
      <c r="AC108" s="177">
        <v>0</v>
      </c>
      <c r="AD108" s="177">
        <v>0</v>
      </c>
      <c r="AE108" s="177">
        <v>0</v>
      </c>
      <c r="AF108" s="177">
        <v>0</v>
      </c>
      <c r="AG108" s="177">
        <v>0</v>
      </c>
      <c r="AH108" s="177">
        <v>0</v>
      </c>
      <c r="AI108" s="177">
        <v>0</v>
      </c>
      <c r="AJ108" s="177">
        <v>0</v>
      </c>
    </row>
    <row r="109" spans="1:36" hidden="1" outlineLevel="1" x14ac:dyDescent="0.25">
      <c r="A109" s="190">
        <f t="shared" si="21"/>
        <v>2016</v>
      </c>
      <c r="B109" s="55">
        <f t="shared" si="22"/>
        <v>4</v>
      </c>
      <c r="C109" s="55">
        <f t="shared" si="23"/>
        <v>22</v>
      </c>
      <c r="D109" s="55">
        <f t="shared" si="19"/>
        <v>4</v>
      </c>
      <c r="F109" s="63">
        <f t="shared" si="28"/>
        <v>42461.916666666613</v>
      </c>
      <c r="G109" s="64">
        <f t="shared" si="20"/>
        <v>2.9750000000000001</v>
      </c>
      <c r="H109" s="64">
        <f t="shared" si="29"/>
        <v>0</v>
      </c>
      <c r="I109" s="64">
        <f t="shared" si="29"/>
        <v>2.9750000000000001</v>
      </c>
      <c r="J109" s="64">
        <f t="shared" si="29"/>
        <v>0</v>
      </c>
      <c r="K109" s="64">
        <f t="shared" si="29"/>
        <v>0</v>
      </c>
      <c r="L109" s="64">
        <f t="shared" si="29"/>
        <v>0</v>
      </c>
      <c r="M109" s="64">
        <f t="shared" si="29"/>
        <v>0</v>
      </c>
      <c r="N109" s="64">
        <f t="shared" si="29"/>
        <v>0</v>
      </c>
      <c r="O109" s="121"/>
      <c r="P109" s="177">
        <v>2.9750000000000001</v>
      </c>
      <c r="Q109" s="177">
        <v>0</v>
      </c>
      <c r="R109" s="177">
        <v>0</v>
      </c>
      <c r="S109" s="177">
        <v>0</v>
      </c>
      <c r="T109" s="177">
        <v>0</v>
      </c>
      <c r="U109" s="177">
        <v>0</v>
      </c>
      <c r="V109" s="177">
        <v>0</v>
      </c>
      <c r="W109" s="177">
        <v>0</v>
      </c>
      <c r="X109" s="177">
        <v>0</v>
      </c>
      <c r="Y109" s="177">
        <v>0</v>
      </c>
      <c r="Z109" s="177">
        <v>0</v>
      </c>
      <c r="AA109" s="177">
        <v>0</v>
      </c>
      <c r="AB109" s="177">
        <v>0</v>
      </c>
      <c r="AC109" s="177">
        <v>0</v>
      </c>
      <c r="AD109" s="177">
        <v>0</v>
      </c>
      <c r="AE109" s="177">
        <v>0</v>
      </c>
      <c r="AF109" s="177">
        <v>0</v>
      </c>
      <c r="AG109" s="177">
        <v>0</v>
      </c>
      <c r="AH109" s="177">
        <v>0</v>
      </c>
      <c r="AI109" s="177">
        <v>0</v>
      </c>
      <c r="AJ109" s="177">
        <v>0</v>
      </c>
    </row>
    <row r="110" spans="1:36" hidden="1" outlineLevel="1" x14ac:dyDescent="0.25">
      <c r="A110" s="190">
        <f t="shared" si="21"/>
        <v>2016</v>
      </c>
      <c r="B110" s="55">
        <f t="shared" si="22"/>
        <v>4</v>
      </c>
      <c r="C110" s="55">
        <f t="shared" si="23"/>
        <v>23</v>
      </c>
      <c r="D110" s="55">
        <f t="shared" si="19"/>
        <v>4</v>
      </c>
      <c r="F110" s="63">
        <f t="shared" si="28"/>
        <v>42461.958333333278</v>
      </c>
      <c r="G110" s="64">
        <f t="shared" si="20"/>
        <v>2.9750000000000001</v>
      </c>
      <c r="H110" s="64">
        <f t="shared" si="29"/>
        <v>0</v>
      </c>
      <c r="I110" s="64">
        <f t="shared" si="29"/>
        <v>2.9750000000000001</v>
      </c>
      <c r="J110" s="64">
        <f t="shared" si="29"/>
        <v>0</v>
      </c>
      <c r="K110" s="64">
        <f t="shared" si="29"/>
        <v>0</v>
      </c>
      <c r="L110" s="64">
        <f t="shared" si="29"/>
        <v>0</v>
      </c>
      <c r="M110" s="64">
        <f t="shared" si="29"/>
        <v>0</v>
      </c>
      <c r="N110" s="64">
        <f t="shared" si="29"/>
        <v>0</v>
      </c>
      <c r="O110" s="121"/>
      <c r="P110" s="177">
        <v>2.9750000000000001</v>
      </c>
      <c r="Q110" s="177">
        <v>0</v>
      </c>
      <c r="R110" s="177">
        <v>0</v>
      </c>
      <c r="S110" s="177">
        <v>0</v>
      </c>
      <c r="T110" s="177">
        <v>0</v>
      </c>
      <c r="U110" s="177">
        <v>0</v>
      </c>
      <c r="V110" s="177">
        <v>0</v>
      </c>
      <c r="W110" s="177">
        <v>0</v>
      </c>
      <c r="X110" s="177">
        <v>0</v>
      </c>
      <c r="Y110" s="177">
        <v>0</v>
      </c>
      <c r="Z110" s="177">
        <v>0</v>
      </c>
      <c r="AA110" s="177">
        <v>0</v>
      </c>
      <c r="AB110" s="177">
        <v>0</v>
      </c>
      <c r="AC110" s="177">
        <v>0</v>
      </c>
      <c r="AD110" s="177">
        <v>0</v>
      </c>
      <c r="AE110" s="177">
        <v>0</v>
      </c>
      <c r="AF110" s="177">
        <v>0</v>
      </c>
      <c r="AG110" s="177">
        <v>0</v>
      </c>
      <c r="AH110" s="177">
        <v>0</v>
      </c>
      <c r="AI110" s="177">
        <v>0</v>
      </c>
      <c r="AJ110" s="177">
        <v>0</v>
      </c>
    </row>
    <row r="111" spans="1:36" hidden="1" outlineLevel="1" x14ac:dyDescent="0.25">
      <c r="A111" s="190">
        <f t="shared" si="21"/>
        <v>2016</v>
      </c>
      <c r="B111" s="55">
        <f t="shared" si="22"/>
        <v>5</v>
      </c>
      <c r="C111" s="55">
        <f t="shared" si="23"/>
        <v>0</v>
      </c>
      <c r="D111" s="55">
        <f t="shared" si="19"/>
        <v>5</v>
      </c>
      <c r="F111" s="63">
        <f t="shared" ref="F111" si="30">EDATE(F87,1)</f>
        <v>42491</v>
      </c>
      <c r="G111" s="64">
        <f t="shared" si="20"/>
        <v>2.9750000000000001</v>
      </c>
      <c r="H111" s="64">
        <f t="shared" si="29"/>
        <v>0</v>
      </c>
      <c r="I111" s="64">
        <f t="shared" si="29"/>
        <v>2.9750000000000001</v>
      </c>
      <c r="J111" s="64">
        <f t="shared" si="29"/>
        <v>0</v>
      </c>
      <c r="K111" s="64">
        <f t="shared" si="29"/>
        <v>0</v>
      </c>
      <c r="L111" s="64">
        <f t="shared" si="29"/>
        <v>0</v>
      </c>
      <c r="M111" s="64">
        <f t="shared" si="29"/>
        <v>0</v>
      </c>
      <c r="N111" s="64">
        <f t="shared" si="29"/>
        <v>0</v>
      </c>
      <c r="O111" s="121"/>
      <c r="P111" s="177">
        <v>2.9750000000000001</v>
      </c>
      <c r="Q111" s="177">
        <v>0</v>
      </c>
      <c r="R111" s="177">
        <v>0</v>
      </c>
      <c r="S111" s="177">
        <v>0</v>
      </c>
      <c r="T111" s="177">
        <v>0</v>
      </c>
      <c r="U111" s="177">
        <v>0</v>
      </c>
      <c r="V111" s="177">
        <v>0</v>
      </c>
      <c r="W111" s="177">
        <v>0</v>
      </c>
      <c r="X111" s="177">
        <v>0</v>
      </c>
      <c r="Y111" s="177">
        <v>0</v>
      </c>
      <c r="Z111" s="177">
        <v>0</v>
      </c>
      <c r="AA111" s="177">
        <v>0</v>
      </c>
      <c r="AB111" s="177">
        <v>0</v>
      </c>
      <c r="AC111" s="177">
        <v>0</v>
      </c>
      <c r="AD111" s="177">
        <v>0</v>
      </c>
      <c r="AE111" s="177">
        <v>0</v>
      </c>
      <c r="AF111" s="177">
        <v>0</v>
      </c>
      <c r="AG111" s="177">
        <v>0</v>
      </c>
      <c r="AH111" s="177">
        <v>0</v>
      </c>
      <c r="AI111" s="177">
        <v>0</v>
      </c>
      <c r="AJ111" s="177">
        <v>0</v>
      </c>
    </row>
    <row r="112" spans="1:36" hidden="1" outlineLevel="1" x14ac:dyDescent="0.25">
      <c r="A112" s="190">
        <f t="shared" si="21"/>
        <v>2016</v>
      </c>
      <c r="B112" s="55">
        <f t="shared" si="22"/>
        <v>5</v>
      </c>
      <c r="C112" s="55">
        <f t="shared" si="23"/>
        <v>1</v>
      </c>
      <c r="D112" s="55">
        <f t="shared" si="19"/>
        <v>5</v>
      </c>
      <c r="F112" s="63">
        <f t="shared" ref="F112" si="31">F111+1/24</f>
        <v>42491.041666666664</v>
      </c>
      <c r="G112" s="64">
        <f t="shared" si="20"/>
        <v>2.9750000000000001</v>
      </c>
      <c r="H112" s="64">
        <f t="shared" si="29"/>
        <v>0</v>
      </c>
      <c r="I112" s="64">
        <f t="shared" si="29"/>
        <v>2.9750000000000001</v>
      </c>
      <c r="J112" s="64">
        <f t="shared" si="29"/>
        <v>0</v>
      </c>
      <c r="K112" s="64">
        <f t="shared" si="29"/>
        <v>0</v>
      </c>
      <c r="L112" s="64">
        <f t="shared" si="29"/>
        <v>0</v>
      </c>
      <c r="M112" s="64">
        <f t="shared" si="29"/>
        <v>0</v>
      </c>
      <c r="N112" s="64">
        <f t="shared" si="29"/>
        <v>0</v>
      </c>
      <c r="O112" s="121"/>
      <c r="P112" s="177">
        <v>2.9750000000000001</v>
      </c>
      <c r="Q112" s="177">
        <v>0</v>
      </c>
      <c r="R112" s="177">
        <v>0</v>
      </c>
      <c r="S112" s="177">
        <v>0</v>
      </c>
      <c r="T112" s="177">
        <v>0</v>
      </c>
      <c r="U112" s="177">
        <v>0</v>
      </c>
      <c r="V112" s="177">
        <v>0</v>
      </c>
      <c r="W112" s="177">
        <v>0</v>
      </c>
      <c r="X112" s="177">
        <v>0</v>
      </c>
      <c r="Y112" s="177">
        <v>0</v>
      </c>
      <c r="Z112" s="177">
        <v>0</v>
      </c>
      <c r="AA112" s="177">
        <v>0</v>
      </c>
      <c r="AB112" s="177">
        <v>0</v>
      </c>
      <c r="AC112" s="177">
        <v>0</v>
      </c>
      <c r="AD112" s="177">
        <v>0</v>
      </c>
      <c r="AE112" s="177">
        <v>0</v>
      </c>
      <c r="AF112" s="177">
        <v>0</v>
      </c>
      <c r="AG112" s="177">
        <v>0</v>
      </c>
      <c r="AH112" s="177">
        <v>0</v>
      </c>
      <c r="AI112" s="177">
        <v>0</v>
      </c>
      <c r="AJ112" s="177">
        <v>0</v>
      </c>
    </row>
    <row r="113" spans="1:36" hidden="1" outlineLevel="1" x14ac:dyDescent="0.25">
      <c r="A113" s="190">
        <f t="shared" si="21"/>
        <v>2016</v>
      </c>
      <c r="B113" s="55">
        <f t="shared" si="22"/>
        <v>5</v>
      </c>
      <c r="C113" s="55">
        <f t="shared" si="23"/>
        <v>2</v>
      </c>
      <c r="D113" s="55">
        <f t="shared" si="19"/>
        <v>5</v>
      </c>
      <c r="F113" s="63">
        <f t="shared" si="28"/>
        <v>42491.083333333328</v>
      </c>
      <c r="G113" s="64">
        <f t="shared" si="20"/>
        <v>2.9750000000000001</v>
      </c>
      <c r="H113" s="64">
        <f t="shared" si="29"/>
        <v>0</v>
      </c>
      <c r="I113" s="64">
        <f t="shared" si="29"/>
        <v>2.9750000000000001</v>
      </c>
      <c r="J113" s="64">
        <f t="shared" si="29"/>
        <v>0</v>
      </c>
      <c r="K113" s="64">
        <f t="shared" si="29"/>
        <v>0</v>
      </c>
      <c r="L113" s="64">
        <f t="shared" si="29"/>
        <v>0</v>
      </c>
      <c r="M113" s="64">
        <f t="shared" si="29"/>
        <v>0</v>
      </c>
      <c r="N113" s="64">
        <f t="shared" si="29"/>
        <v>0</v>
      </c>
      <c r="O113" s="121"/>
      <c r="P113" s="177">
        <v>2.9750000000000001</v>
      </c>
      <c r="Q113" s="177">
        <v>0</v>
      </c>
      <c r="R113" s="177">
        <v>0</v>
      </c>
      <c r="S113" s="177">
        <v>0</v>
      </c>
      <c r="T113" s="177">
        <v>0</v>
      </c>
      <c r="U113" s="177">
        <v>0</v>
      </c>
      <c r="V113" s="177">
        <v>0</v>
      </c>
      <c r="W113" s="177">
        <v>0</v>
      </c>
      <c r="X113" s="177">
        <v>0</v>
      </c>
      <c r="Y113" s="177">
        <v>0</v>
      </c>
      <c r="Z113" s="177">
        <v>0</v>
      </c>
      <c r="AA113" s="177">
        <v>0</v>
      </c>
      <c r="AB113" s="177">
        <v>0</v>
      </c>
      <c r="AC113" s="177">
        <v>0</v>
      </c>
      <c r="AD113" s="177">
        <v>0</v>
      </c>
      <c r="AE113" s="177">
        <v>0</v>
      </c>
      <c r="AF113" s="177">
        <v>0</v>
      </c>
      <c r="AG113" s="177">
        <v>0</v>
      </c>
      <c r="AH113" s="177">
        <v>0</v>
      </c>
      <c r="AI113" s="177">
        <v>0</v>
      </c>
      <c r="AJ113" s="177">
        <v>0</v>
      </c>
    </row>
    <row r="114" spans="1:36" hidden="1" outlineLevel="1" x14ac:dyDescent="0.25">
      <c r="A114" s="190">
        <f t="shared" si="21"/>
        <v>2016</v>
      </c>
      <c r="B114" s="55">
        <f t="shared" si="22"/>
        <v>5</v>
      </c>
      <c r="C114" s="55">
        <f t="shared" si="23"/>
        <v>3</v>
      </c>
      <c r="D114" s="55">
        <f t="shared" si="19"/>
        <v>5</v>
      </c>
      <c r="F114" s="63">
        <f t="shared" si="28"/>
        <v>42491.124999999993</v>
      </c>
      <c r="G114" s="64">
        <f t="shared" si="20"/>
        <v>2.9750000000000001</v>
      </c>
      <c r="H114" s="64">
        <f t="shared" si="29"/>
        <v>0</v>
      </c>
      <c r="I114" s="64">
        <f t="shared" si="29"/>
        <v>2.9750000000000001</v>
      </c>
      <c r="J114" s="64">
        <f t="shared" si="29"/>
        <v>0</v>
      </c>
      <c r="K114" s="64">
        <f t="shared" si="29"/>
        <v>0</v>
      </c>
      <c r="L114" s="64">
        <f t="shared" si="29"/>
        <v>0</v>
      </c>
      <c r="M114" s="64">
        <f t="shared" si="29"/>
        <v>0</v>
      </c>
      <c r="N114" s="64">
        <f t="shared" si="29"/>
        <v>0</v>
      </c>
      <c r="O114" s="121"/>
      <c r="P114" s="177">
        <v>2.9750000000000001</v>
      </c>
      <c r="Q114" s="177">
        <v>0</v>
      </c>
      <c r="R114" s="177">
        <v>0</v>
      </c>
      <c r="S114" s="177">
        <v>0</v>
      </c>
      <c r="T114" s="177">
        <v>0</v>
      </c>
      <c r="U114" s="177">
        <v>0</v>
      </c>
      <c r="V114" s="177">
        <v>0</v>
      </c>
      <c r="W114" s="177">
        <v>0</v>
      </c>
      <c r="X114" s="177">
        <v>0</v>
      </c>
      <c r="Y114" s="177">
        <v>0</v>
      </c>
      <c r="Z114" s="177">
        <v>0</v>
      </c>
      <c r="AA114" s="177">
        <v>0</v>
      </c>
      <c r="AB114" s="177">
        <v>0</v>
      </c>
      <c r="AC114" s="177">
        <v>0</v>
      </c>
      <c r="AD114" s="177">
        <v>0</v>
      </c>
      <c r="AE114" s="177">
        <v>0</v>
      </c>
      <c r="AF114" s="177">
        <v>0</v>
      </c>
      <c r="AG114" s="177">
        <v>0</v>
      </c>
      <c r="AH114" s="177">
        <v>0</v>
      </c>
      <c r="AI114" s="177">
        <v>0</v>
      </c>
      <c r="AJ114" s="177">
        <v>0</v>
      </c>
    </row>
    <row r="115" spans="1:36" hidden="1" outlineLevel="1" x14ac:dyDescent="0.25">
      <c r="A115" s="190">
        <f t="shared" si="21"/>
        <v>2016</v>
      </c>
      <c r="B115" s="55">
        <f t="shared" si="22"/>
        <v>5</v>
      </c>
      <c r="C115" s="55">
        <f t="shared" si="23"/>
        <v>4</v>
      </c>
      <c r="D115" s="55">
        <f t="shared" si="19"/>
        <v>5</v>
      </c>
      <c r="F115" s="63">
        <f t="shared" si="28"/>
        <v>42491.166666666657</v>
      </c>
      <c r="G115" s="64">
        <f t="shared" si="20"/>
        <v>2.9750000000000001</v>
      </c>
      <c r="H115" s="64">
        <f t="shared" ref="H115:N124" si="32">SUMIF($P$6:$AK$6,H$6,$P115:$AK115)</f>
        <v>0</v>
      </c>
      <c r="I115" s="64">
        <f t="shared" si="32"/>
        <v>2.9750000000000001</v>
      </c>
      <c r="J115" s="64">
        <f t="shared" si="32"/>
        <v>0</v>
      </c>
      <c r="K115" s="64">
        <f t="shared" si="32"/>
        <v>0</v>
      </c>
      <c r="L115" s="64">
        <f t="shared" si="32"/>
        <v>0</v>
      </c>
      <c r="M115" s="64">
        <f t="shared" si="32"/>
        <v>0</v>
      </c>
      <c r="N115" s="64">
        <f t="shared" si="32"/>
        <v>0</v>
      </c>
      <c r="O115" s="121"/>
      <c r="P115" s="177">
        <v>2.9750000000000001</v>
      </c>
      <c r="Q115" s="177">
        <v>0</v>
      </c>
      <c r="R115" s="177">
        <v>0</v>
      </c>
      <c r="S115" s="177">
        <v>0</v>
      </c>
      <c r="T115" s="177">
        <v>0</v>
      </c>
      <c r="U115" s="177">
        <v>0</v>
      </c>
      <c r="V115" s="177">
        <v>0</v>
      </c>
      <c r="W115" s="177">
        <v>0</v>
      </c>
      <c r="X115" s="177">
        <v>0</v>
      </c>
      <c r="Y115" s="177">
        <v>0</v>
      </c>
      <c r="Z115" s="177">
        <v>0</v>
      </c>
      <c r="AA115" s="177">
        <v>0</v>
      </c>
      <c r="AB115" s="177">
        <v>0</v>
      </c>
      <c r="AC115" s="177">
        <v>0</v>
      </c>
      <c r="AD115" s="177">
        <v>0</v>
      </c>
      <c r="AE115" s="177">
        <v>0</v>
      </c>
      <c r="AF115" s="177">
        <v>0</v>
      </c>
      <c r="AG115" s="177">
        <v>0</v>
      </c>
      <c r="AH115" s="177">
        <v>0</v>
      </c>
      <c r="AI115" s="177">
        <v>0</v>
      </c>
      <c r="AJ115" s="177">
        <v>0</v>
      </c>
    </row>
    <row r="116" spans="1:36" hidden="1" outlineLevel="1" x14ac:dyDescent="0.25">
      <c r="A116" s="190">
        <f t="shared" si="21"/>
        <v>2016</v>
      </c>
      <c r="B116" s="55">
        <f t="shared" si="22"/>
        <v>5</v>
      </c>
      <c r="C116" s="55">
        <f t="shared" si="23"/>
        <v>5</v>
      </c>
      <c r="D116" s="55">
        <f t="shared" si="19"/>
        <v>5</v>
      </c>
      <c r="F116" s="63">
        <f t="shared" si="28"/>
        <v>42491.208333333321</v>
      </c>
      <c r="G116" s="64">
        <f t="shared" si="20"/>
        <v>2.9750000000000001</v>
      </c>
      <c r="H116" s="64">
        <f t="shared" si="32"/>
        <v>0</v>
      </c>
      <c r="I116" s="64">
        <f t="shared" si="32"/>
        <v>2.9750000000000001</v>
      </c>
      <c r="J116" s="64">
        <f t="shared" si="32"/>
        <v>0</v>
      </c>
      <c r="K116" s="64">
        <f t="shared" si="32"/>
        <v>0</v>
      </c>
      <c r="L116" s="64">
        <f t="shared" si="32"/>
        <v>0</v>
      </c>
      <c r="M116" s="64">
        <f t="shared" si="32"/>
        <v>0</v>
      </c>
      <c r="N116" s="64">
        <f t="shared" si="32"/>
        <v>0</v>
      </c>
      <c r="O116" s="121"/>
      <c r="P116" s="177">
        <v>2.9750000000000001</v>
      </c>
      <c r="Q116" s="177">
        <v>0</v>
      </c>
      <c r="R116" s="177">
        <v>0</v>
      </c>
      <c r="S116" s="177">
        <v>0</v>
      </c>
      <c r="T116" s="177">
        <v>0</v>
      </c>
      <c r="U116" s="177">
        <v>0</v>
      </c>
      <c r="V116" s="177">
        <v>0</v>
      </c>
      <c r="W116" s="177">
        <v>0</v>
      </c>
      <c r="X116" s="177">
        <v>0</v>
      </c>
      <c r="Y116" s="177">
        <v>0</v>
      </c>
      <c r="Z116" s="177">
        <v>0</v>
      </c>
      <c r="AA116" s="177">
        <v>0</v>
      </c>
      <c r="AB116" s="177">
        <v>0</v>
      </c>
      <c r="AC116" s="177">
        <v>0</v>
      </c>
      <c r="AD116" s="177">
        <v>0</v>
      </c>
      <c r="AE116" s="177">
        <v>0</v>
      </c>
      <c r="AF116" s="177">
        <v>0</v>
      </c>
      <c r="AG116" s="177">
        <v>0</v>
      </c>
      <c r="AH116" s="177">
        <v>0</v>
      </c>
      <c r="AI116" s="177">
        <v>0</v>
      </c>
      <c r="AJ116" s="177">
        <v>0</v>
      </c>
    </row>
    <row r="117" spans="1:36" hidden="1" outlineLevel="1" x14ac:dyDescent="0.25">
      <c r="A117" s="190">
        <f t="shared" si="21"/>
        <v>2016</v>
      </c>
      <c r="B117" s="55">
        <f t="shared" si="22"/>
        <v>5</v>
      </c>
      <c r="C117" s="55">
        <f t="shared" si="23"/>
        <v>6</v>
      </c>
      <c r="D117" s="55">
        <f t="shared" si="19"/>
        <v>5</v>
      </c>
      <c r="F117" s="63">
        <f t="shared" si="28"/>
        <v>42491.249999999985</v>
      </c>
      <c r="G117" s="64">
        <f t="shared" si="20"/>
        <v>2.9750000000000001</v>
      </c>
      <c r="H117" s="64">
        <f t="shared" si="32"/>
        <v>0</v>
      </c>
      <c r="I117" s="64">
        <f t="shared" si="32"/>
        <v>2.9750000000000001</v>
      </c>
      <c r="J117" s="64">
        <f t="shared" si="32"/>
        <v>0</v>
      </c>
      <c r="K117" s="64">
        <f t="shared" si="32"/>
        <v>0</v>
      </c>
      <c r="L117" s="64">
        <f t="shared" si="32"/>
        <v>0</v>
      </c>
      <c r="M117" s="64">
        <f t="shared" si="32"/>
        <v>0</v>
      </c>
      <c r="N117" s="64">
        <f t="shared" si="32"/>
        <v>0</v>
      </c>
      <c r="O117" s="121"/>
      <c r="P117" s="177">
        <v>2.9750000000000001</v>
      </c>
      <c r="Q117" s="177">
        <v>0</v>
      </c>
      <c r="R117" s="177">
        <v>0</v>
      </c>
      <c r="S117" s="177">
        <v>0</v>
      </c>
      <c r="T117" s="177">
        <v>0</v>
      </c>
      <c r="U117" s="177">
        <v>0</v>
      </c>
      <c r="V117" s="177">
        <v>0</v>
      </c>
      <c r="W117" s="177">
        <v>0</v>
      </c>
      <c r="X117" s="177">
        <v>0</v>
      </c>
      <c r="Y117" s="177">
        <v>0</v>
      </c>
      <c r="Z117" s="177">
        <v>0</v>
      </c>
      <c r="AA117" s="177">
        <v>0</v>
      </c>
      <c r="AB117" s="177">
        <v>0</v>
      </c>
      <c r="AC117" s="177">
        <v>0</v>
      </c>
      <c r="AD117" s="177">
        <v>0</v>
      </c>
      <c r="AE117" s="177">
        <v>0</v>
      </c>
      <c r="AF117" s="177">
        <v>0</v>
      </c>
      <c r="AG117" s="177">
        <v>0</v>
      </c>
      <c r="AH117" s="177">
        <v>0</v>
      </c>
      <c r="AI117" s="177">
        <v>0</v>
      </c>
      <c r="AJ117" s="177">
        <v>0</v>
      </c>
    </row>
    <row r="118" spans="1:36" hidden="1" outlineLevel="1" x14ac:dyDescent="0.25">
      <c r="A118" s="190">
        <f t="shared" si="21"/>
        <v>2016</v>
      </c>
      <c r="B118" s="55">
        <f t="shared" si="22"/>
        <v>5</v>
      </c>
      <c r="C118" s="55">
        <f t="shared" si="23"/>
        <v>7</v>
      </c>
      <c r="D118" s="55">
        <f t="shared" si="19"/>
        <v>5</v>
      </c>
      <c r="F118" s="63">
        <f t="shared" si="28"/>
        <v>42491.29166666665</v>
      </c>
      <c r="G118" s="64">
        <f t="shared" si="20"/>
        <v>2.9750000000000001</v>
      </c>
      <c r="H118" s="64">
        <f t="shared" si="32"/>
        <v>0</v>
      </c>
      <c r="I118" s="64">
        <f t="shared" si="32"/>
        <v>2.9750000000000001</v>
      </c>
      <c r="J118" s="64">
        <f t="shared" si="32"/>
        <v>0</v>
      </c>
      <c r="K118" s="64">
        <f t="shared" si="32"/>
        <v>0</v>
      </c>
      <c r="L118" s="64">
        <f t="shared" si="32"/>
        <v>0</v>
      </c>
      <c r="M118" s="64">
        <f t="shared" si="32"/>
        <v>0</v>
      </c>
      <c r="N118" s="64">
        <f t="shared" si="32"/>
        <v>0</v>
      </c>
      <c r="O118" s="121"/>
      <c r="P118" s="177">
        <v>2.9750000000000001</v>
      </c>
      <c r="Q118" s="177">
        <v>0</v>
      </c>
      <c r="R118" s="177">
        <v>0</v>
      </c>
      <c r="S118" s="177">
        <v>0</v>
      </c>
      <c r="T118" s="177">
        <v>0</v>
      </c>
      <c r="U118" s="177">
        <v>0</v>
      </c>
      <c r="V118" s="177">
        <v>0</v>
      </c>
      <c r="W118" s="177">
        <v>0</v>
      </c>
      <c r="X118" s="177">
        <v>0</v>
      </c>
      <c r="Y118" s="177">
        <v>0</v>
      </c>
      <c r="Z118" s="177">
        <v>0</v>
      </c>
      <c r="AA118" s="177">
        <v>0</v>
      </c>
      <c r="AB118" s="177">
        <v>0</v>
      </c>
      <c r="AC118" s="177">
        <v>0</v>
      </c>
      <c r="AD118" s="177">
        <v>0</v>
      </c>
      <c r="AE118" s="177">
        <v>0</v>
      </c>
      <c r="AF118" s="177">
        <v>0</v>
      </c>
      <c r="AG118" s="177">
        <v>0</v>
      </c>
      <c r="AH118" s="177">
        <v>0</v>
      </c>
      <c r="AI118" s="177">
        <v>0</v>
      </c>
      <c r="AJ118" s="177">
        <v>0</v>
      </c>
    </row>
    <row r="119" spans="1:36" hidden="1" outlineLevel="1" x14ac:dyDescent="0.25">
      <c r="A119" s="190">
        <f t="shared" si="21"/>
        <v>2016</v>
      </c>
      <c r="B119" s="55">
        <f t="shared" si="22"/>
        <v>5</v>
      </c>
      <c r="C119" s="55">
        <f t="shared" si="23"/>
        <v>8</v>
      </c>
      <c r="D119" s="55">
        <f t="shared" si="19"/>
        <v>5</v>
      </c>
      <c r="F119" s="63">
        <f t="shared" si="28"/>
        <v>42491.333333333314</v>
      </c>
      <c r="G119" s="64">
        <f t="shared" si="20"/>
        <v>2.9750000000000001</v>
      </c>
      <c r="H119" s="64">
        <f t="shared" si="32"/>
        <v>0</v>
      </c>
      <c r="I119" s="64">
        <f t="shared" si="32"/>
        <v>2.9750000000000001</v>
      </c>
      <c r="J119" s="64">
        <f t="shared" si="32"/>
        <v>0</v>
      </c>
      <c r="K119" s="64">
        <f t="shared" si="32"/>
        <v>0</v>
      </c>
      <c r="L119" s="64">
        <f t="shared" si="32"/>
        <v>0</v>
      </c>
      <c r="M119" s="64">
        <f t="shared" si="32"/>
        <v>0</v>
      </c>
      <c r="N119" s="64">
        <f t="shared" si="32"/>
        <v>0</v>
      </c>
      <c r="O119" s="121"/>
      <c r="P119" s="177">
        <v>2.9750000000000001</v>
      </c>
      <c r="Q119" s="177">
        <v>0</v>
      </c>
      <c r="R119" s="177">
        <v>0</v>
      </c>
      <c r="S119" s="177">
        <v>0</v>
      </c>
      <c r="T119" s="177">
        <v>0</v>
      </c>
      <c r="U119" s="177">
        <v>0</v>
      </c>
      <c r="V119" s="177">
        <v>0</v>
      </c>
      <c r="W119" s="177">
        <v>0</v>
      </c>
      <c r="X119" s="177">
        <v>0</v>
      </c>
      <c r="Y119" s="177">
        <v>0</v>
      </c>
      <c r="Z119" s="177">
        <v>0</v>
      </c>
      <c r="AA119" s="177">
        <v>0</v>
      </c>
      <c r="AB119" s="177">
        <v>0</v>
      </c>
      <c r="AC119" s="177">
        <v>0</v>
      </c>
      <c r="AD119" s="177">
        <v>0</v>
      </c>
      <c r="AE119" s="177">
        <v>0</v>
      </c>
      <c r="AF119" s="177">
        <v>0</v>
      </c>
      <c r="AG119" s="177">
        <v>0</v>
      </c>
      <c r="AH119" s="177">
        <v>0</v>
      </c>
      <c r="AI119" s="177">
        <v>0</v>
      </c>
      <c r="AJ119" s="177">
        <v>0</v>
      </c>
    </row>
    <row r="120" spans="1:36" hidden="1" outlineLevel="1" x14ac:dyDescent="0.25">
      <c r="A120" s="190">
        <f t="shared" si="21"/>
        <v>2016</v>
      </c>
      <c r="B120" s="55">
        <f t="shared" si="22"/>
        <v>5</v>
      </c>
      <c r="C120" s="55">
        <f t="shared" si="23"/>
        <v>9</v>
      </c>
      <c r="D120" s="55">
        <f t="shared" si="19"/>
        <v>5</v>
      </c>
      <c r="F120" s="63">
        <f t="shared" si="28"/>
        <v>42491.374999999978</v>
      </c>
      <c r="G120" s="64">
        <f t="shared" si="20"/>
        <v>2.9750000000000001</v>
      </c>
      <c r="H120" s="64">
        <f t="shared" si="32"/>
        <v>0</v>
      </c>
      <c r="I120" s="64">
        <f t="shared" si="32"/>
        <v>2.9750000000000001</v>
      </c>
      <c r="J120" s="64">
        <f t="shared" si="32"/>
        <v>0</v>
      </c>
      <c r="K120" s="64">
        <f t="shared" si="32"/>
        <v>0</v>
      </c>
      <c r="L120" s="64">
        <f t="shared" si="32"/>
        <v>0</v>
      </c>
      <c r="M120" s="64">
        <f t="shared" si="32"/>
        <v>0</v>
      </c>
      <c r="N120" s="64">
        <f t="shared" si="32"/>
        <v>0</v>
      </c>
      <c r="O120" s="121"/>
      <c r="P120" s="177">
        <v>2.9750000000000001</v>
      </c>
      <c r="Q120" s="177">
        <v>0</v>
      </c>
      <c r="R120" s="177">
        <v>0</v>
      </c>
      <c r="S120" s="177">
        <v>0</v>
      </c>
      <c r="T120" s="177">
        <v>0</v>
      </c>
      <c r="U120" s="177">
        <v>0</v>
      </c>
      <c r="V120" s="177">
        <v>0</v>
      </c>
      <c r="W120" s="177">
        <v>0</v>
      </c>
      <c r="X120" s="177">
        <v>0</v>
      </c>
      <c r="Y120" s="177">
        <v>0</v>
      </c>
      <c r="Z120" s="177">
        <v>0</v>
      </c>
      <c r="AA120" s="177">
        <v>0</v>
      </c>
      <c r="AB120" s="177">
        <v>0</v>
      </c>
      <c r="AC120" s="177">
        <v>0</v>
      </c>
      <c r="AD120" s="177">
        <v>0</v>
      </c>
      <c r="AE120" s="177">
        <v>0</v>
      </c>
      <c r="AF120" s="177">
        <v>0</v>
      </c>
      <c r="AG120" s="177">
        <v>0</v>
      </c>
      <c r="AH120" s="177">
        <v>0</v>
      </c>
      <c r="AI120" s="177">
        <v>0</v>
      </c>
      <c r="AJ120" s="177">
        <v>0</v>
      </c>
    </row>
    <row r="121" spans="1:36" hidden="1" outlineLevel="1" x14ac:dyDescent="0.25">
      <c r="A121" s="190">
        <f t="shared" si="21"/>
        <v>2016</v>
      </c>
      <c r="B121" s="55">
        <f t="shared" si="22"/>
        <v>5</v>
      </c>
      <c r="C121" s="55">
        <f t="shared" si="23"/>
        <v>10</v>
      </c>
      <c r="D121" s="55">
        <f t="shared" si="19"/>
        <v>5</v>
      </c>
      <c r="F121" s="63">
        <f t="shared" si="28"/>
        <v>42491.416666666642</v>
      </c>
      <c r="G121" s="64">
        <f t="shared" si="20"/>
        <v>2.9750000000000001</v>
      </c>
      <c r="H121" s="64">
        <f t="shared" si="32"/>
        <v>0</v>
      </c>
      <c r="I121" s="64">
        <f t="shared" si="32"/>
        <v>2.9750000000000001</v>
      </c>
      <c r="J121" s="64">
        <f t="shared" si="32"/>
        <v>0</v>
      </c>
      <c r="K121" s="64">
        <f t="shared" si="32"/>
        <v>0</v>
      </c>
      <c r="L121" s="64">
        <f t="shared" si="32"/>
        <v>0</v>
      </c>
      <c r="M121" s="64">
        <f t="shared" si="32"/>
        <v>0</v>
      </c>
      <c r="N121" s="64">
        <f t="shared" si="32"/>
        <v>0</v>
      </c>
      <c r="O121" s="121"/>
      <c r="P121" s="177">
        <v>2.9750000000000001</v>
      </c>
      <c r="Q121" s="177">
        <v>0</v>
      </c>
      <c r="R121" s="177">
        <v>0</v>
      </c>
      <c r="S121" s="177">
        <v>0</v>
      </c>
      <c r="T121" s="177">
        <v>0</v>
      </c>
      <c r="U121" s="177">
        <v>0</v>
      </c>
      <c r="V121" s="177">
        <v>0</v>
      </c>
      <c r="W121" s="177">
        <v>0</v>
      </c>
      <c r="X121" s="177">
        <v>0</v>
      </c>
      <c r="Y121" s="177">
        <v>0</v>
      </c>
      <c r="Z121" s="177">
        <v>0</v>
      </c>
      <c r="AA121" s="177">
        <v>0</v>
      </c>
      <c r="AB121" s="177">
        <v>0</v>
      </c>
      <c r="AC121" s="177">
        <v>0</v>
      </c>
      <c r="AD121" s="177">
        <v>0</v>
      </c>
      <c r="AE121" s="177">
        <v>0</v>
      </c>
      <c r="AF121" s="177">
        <v>0</v>
      </c>
      <c r="AG121" s="177">
        <v>0</v>
      </c>
      <c r="AH121" s="177">
        <v>0</v>
      </c>
      <c r="AI121" s="177">
        <v>0</v>
      </c>
      <c r="AJ121" s="177">
        <v>0</v>
      </c>
    </row>
    <row r="122" spans="1:36" hidden="1" outlineLevel="1" x14ac:dyDescent="0.25">
      <c r="A122" s="190">
        <f t="shared" si="21"/>
        <v>2016</v>
      </c>
      <c r="B122" s="55">
        <f t="shared" si="22"/>
        <v>5</v>
      </c>
      <c r="C122" s="55">
        <f t="shared" si="23"/>
        <v>11</v>
      </c>
      <c r="D122" s="55">
        <f t="shared" si="19"/>
        <v>5</v>
      </c>
      <c r="F122" s="63">
        <f t="shared" si="28"/>
        <v>42491.458333333307</v>
      </c>
      <c r="G122" s="64">
        <f t="shared" si="20"/>
        <v>2.9750000000000001</v>
      </c>
      <c r="H122" s="64">
        <f t="shared" si="32"/>
        <v>0</v>
      </c>
      <c r="I122" s="64">
        <f t="shared" si="32"/>
        <v>2.9750000000000001</v>
      </c>
      <c r="J122" s="64">
        <f t="shared" si="32"/>
        <v>0</v>
      </c>
      <c r="K122" s="64">
        <f t="shared" si="32"/>
        <v>0</v>
      </c>
      <c r="L122" s="64">
        <f t="shared" si="32"/>
        <v>0</v>
      </c>
      <c r="M122" s="64">
        <f t="shared" si="32"/>
        <v>0</v>
      </c>
      <c r="N122" s="64">
        <f t="shared" si="32"/>
        <v>0</v>
      </c>
      <c r="O122" s="121"/>
      <c r="P122" s="177">
        <v>2.9750000000000001</v>
      </c>
      <c r="Q122" s="177">
        <v>0</v>
      </c>
      <c r="R122" s="177">
        <v>0</v>
      </c>
      <c r="S122" s="177">
        <v>0</v>
      </c>
      <c r="T122" s="177">
        <v>0</v>
      </c>
      <c r="U122" s="177">
        <v>0</v>
      </c>
      <c r="V122" s="177">
        <v>0</v>
      </c>
      <c r="W122" s="177">
        <v>0</v>
      </c>
      <c r="X122" s="177">
        <v>0</v>
      </c>
      <c r="Y122" s="177">
        <v>0</v>
      </c>
      <c r="Z122" s="177">
        <v>0</v>
      </c>
      <c r="AA122" s="177">
        <v>0</v>
      </c>
      <c r="AB122" s="177">
        <v>0</v>
      </c>
      <c r="AC122" s="177">
        <v>0</v>
      </c>
      <c r="AD122" s="177">
        <v>0</v>
      </c>
      <c r="AE122" s="177">
        <v>0</v>
      </c>
      <c r="AF122" s="177">
        <v>0</v>
      </c>
      <c r="AG122" s="177">
        <v>0</v>
      </c>
      <c r="AH122" s="177">
        <v>0</v>
      </c>
      <c r="AI122" s="177">
        <v>0</v>
      </c>
      <c r="AJ122" s="177">
        <v>0</v>
      </c>
    </row>
    <row r="123" spans="1:36" hidden="1" outlineLevel="1" x14ac:dyDescent="0.25">
      <c r="A123" s="190">
        <f t="shared" si="21"/>
        <v>2016</v>
      </c>
      <c r="B123" s="55">
        <f t="shared" si="22"/>
        <v>5</v>
      </c>
      <c r="C123" s="55">
        <f t="shared" si="23"/>
        <v>12</v>
      </c>
      <c r="D123" s="55">
        <f t="shared" si="19"/>
        <v>5</v>
      </c>
      <c r="F123" s="63">
        <f t="shared" si="28"/>
        <v>42491.499999999971</v>
      </c>
      <c r="G123" s="64">
        <f t="shared" si="20"/>
        <v>2.9750000000000001</v>
      </c>
      <c r="H123" s="64">
        <f t="shared" si="32"/>
        <v>0</v>
      </c>
      <c r="I123" s="64">
        <f t="shared" si="32"/>
        <v>2.9750000000000001</v>
      </c>
      <c r="J123" s="64">
        <f t="shared" si="32"/>
        <v>0</v>
      </c>
      <c r="K123" s="64">
        <f t="shared" si="32"/>
        <v>0</v>
      </c>
      <c r="L123" s="64">
        <f t="shared" si="32"/>
        <v>0</v>
      </c>
      <c r="M123" s="64">
        <f t="shared" si="32"/>
        <v>0</v>
      </c>
      <c r="N123" s="64">
        <f t="shared" si="32"/>
        <v>0</v>
      </c>
      <c r="O123" s="121"/>
      <c r="P123" s="177">
        <v>2.9750000000000001</v>
      </c>
      <c r="Q123" s="177">
        <v>0</v>
      </c>
      <c r="R123" s="177">
        <v>0</v>
      </c>
      <c r="S123" s="177">
        <v>0</v>
      </c>
      <c r="T123" s="177">
        <v>0</v>
      </c>
      <c r="U123" s="177">
        <v>0</v>
      </c>
      <c r="V123" s="177">
        <v>0</v>
      </c>
      <c r="W123" s="177">
        <v>0</v>
      </c>
      <c r="X123" s="177">
        <v>0</v>
      </c>
      <c r="Y123" s="177">
        <v>0</v>
      </c>
      <c r="Z123" s="177">
        <v>0</v>
      </c>
      <c r="AA123" s="177">
        <v>0</v>
      </c>
      <c r="AB123" s="177">
        <v>0</v>
      </c>
      <c r="AC123" s="177">
        <v>0</v>
      </c>
      <c r="AD123" s="177">
        <v>0</v>
      </c>
      <c r="AE123" s="177">
        <v>0</v>
      </c>
      <c r="AF123" s="177">
        <v>0</v>
      </c>
      <c r="AG123" s="177">
        <v>0</v>
      </c>
      <c r="AH123" s="177">
        <v>0</v>
      </c>
      <c r="AI123" s="177">
        <v>0</v>
      </c>
      <c r="AJ123" s="177">
        <v>0</v>
      </c>
    </row>
    <row r="124" spans="1:36" hidden="1" outlineLevel="1" x14ac:dyDescent="0.25">
      <c r="A124" s="190">
        <f t="shared" si="21"/>
        <v>2016</v>
      </c>
      <c r="B124" s="55">
        <f t="shared" si="22"/>
        <v>5</v>
      </c>
      <c r="C124" s="55">
        <f t="shared" si="23"/>
        <v>13</v>
      </c>
      <c r="D124" s="55">
        <f t="shared" si="19"/>
        <v>5</v>
      </c>
      <c r="F124" s="63">
        <f t="shared" si="28"/>
        <v>42491.541666666635</v>
      </c>
      <c r="G124" s="64">
        <f t="shared" si="20"/>
        <v>2.9750000000000001</v>
      </c>
      <c r="H124" s="64">
        <f t="shared" si="32"/>
        <v>0</v>
      </c>
      <c r="I124" s="64">
        <f t="shared" si="32"/>
        <v>2.9750000000000001</v>
      </c>
      <c r="J124" s="64">
        <f t="shared" si="32"/>
        <v>0</v>
      </c>
      <c r="K124" s="64">
        <f t="shared" si="32"/>
        <v>0</v>
      </c>
      <c r="L124" s="64">
        <f t="shared" si="32"/>
        <v>0</v>
      </c>
      <c r="M124" s="64">
        <f t="shared" si="32"/>
        <v>0</v>
      </c>
      <c r="N124" s="64">
        <f t="shared" si="32"/>
        <v>0</v>
      </c>
      <c r="O124" s="121"/>
      <c r="P124" s="177">
        <v>2.9750000000000001</v>
      </c>
      <c r="Q124" s="177">
        <v>0</v>
      </c>
      <c r="R124" s="177">
        <v>0</v>
      </c>
      <c r="S124" s="177">
        <v>0</v>
      </c>
      <c r="T124" s="177">
        <v>0</v>
      </c>
      <c r="U124" s="177">
        <v>0</v>
      </c>
      <c r="V124" s="177">
        <v>0</v>
      </c>
      <c r="W124" s="177">
        <v>0</v>
      </c>
      <c r="X124" s="177">
        <v>0</v>
      </c>
      <c r="Y124" s="177">
        <v>0</v>
      </c>
      <c r="Z124" s="177">
        <v>0</v>
      </c>
      <c r="AA124" s="177">
        <v>0</v>
      </c>
      <c r="AB124" s="177">
        <v>0</v>
      </c>
      <c r="AC124" s="177">
        <v>0</v>
      </c>
      <c r="AD124" s="177">
        <v>0</v>
      </c>
      <c r="AE124" s="177">
        <v>0</v>
      </c>
      <c r="AF124" s="177">
        <v>0</v>
      </c>
      <c r="AG124" s="177">
        <v>0</v>
      </c>
      <c r="AH124" s="177">
        <v>0</v>
      </c>
      <c r="AI124" s="177">
        <v>0</v>
      </c>
      <c r="AJ124" s="177">
        <v>0</v>
      </c>
    </row>
    <row r="125" spans="1:36" hidden="1" outlineLevel="1" x14ac:dyDescent="0.25">
      <c r="A125" s="190">
        <f t="shared" si="21"/>
        <v>2016</v>
      </c>
      <c r="B125" s="55">
        <f t="shared" si="22"/>
        <v>5</v>
      </c>
      <c r="C125" s="55">
        <f t="shared" si="23"/>
        <v>14</v>
      </c>
      <c r="D125" s="55">
        <f t="shared" si="19"/>
        <v>5</v>
      </c>
      <c r="F125" s="63">
        <f t="shared" si="28"/>
        <v>42491.583333333299</v>
      </c>
      <c r="G125" s="64">
        <f t="shared" si="20"/>
        <v>2.9750000000000001</v>
      </c>
      <c r="H125" s="64">
        <f t="shared" ref="H125:N134" si="33">SUMIF($P$6:$AK$6,H$6,$P125:$AK125)</f>
        <v>0</v>
      </c>
      <c r="I125" s="64">
        <f t="shared" si="33"/>
        <v>2.9750000000000001</v>
      </c>
      <c r="J125" s="64">
        <f t="shared" si="33"/>
        <v>0</v>
      </c>
      <c r="K125" s="64">
        <f t="shared" si="33"/>
        <v>0</v>
      </c>
      <c r="L125" s="64">
        <f t="shared" si="33"/>
        <v>0</v>
      </c>
      <c r="M125" s="64">
        <f t="shared" si="33"/>
        <v>0</v>
      </c>
      <c r="N125" s="64">
        <f t="shared" si="33"/>
        <v>0</v>
      </c>
      <c r="O125" s="121"/>
      <c r="P125" s="177">
        <v>2.9750000000000001</v>
      </c>
      <c r="Q125" s="177">
        <v>0</v>
      </c>
      <c r="R125" s="177">
        <v>0</v>
      </c>
      <c r="S125" s="177">
        <v>0</v>
      </c>
      <c r="T125" s="177">
        <v>0</v>
      </c>
      <c r="U125" s="177">
        <v>0</v>
      </c>
      <c r="V125" s="177">
        <v>0</v>
      </c>
      <c r="W125" s="177">
        <v>0</v>
      </c>
      <c r="X125" s="177">
        <v>0</v>
      </c>
      <c r="Y125" s="177">
        <v>0</v>
      </c>
      <c r="Z125" s="177">
        <v>0</v>
      </c>
      <c r="AA125" s="177">
        <v>0</v>
      </c>
      <c r="AB125" s="177">
        <v>0</v>
      </c>
      <c r="AC125" s="177">
        <v>0</v>
      </c>
      <c r="AD125" s="177">
        <v>0</v>
      </c>
      <c r="AE125" s="177">
        <v>0</v>
      </c>
      <c r="AF125" s="177">
        <v>0</v>
      </c>
      <c r="AG125" s="177">
        <v>0</v>
      </c>
      <c r="AH125" s="177">
        <v>0</v>
      </c>
      <c r="AI125" s="177">
        <v>0</v>
      </c>
      <c r="AJ125" s="177">
        <v>0</v>
      </c>
    </row>
    <row r="126" spans="1:36" hidden="1" outlineLevel="1" x14ac:dyDescent="0.25">
      <c r="A126" s="190">
        <f t="shared" si="21"/>
        <v>2016</v>
      </c>
      <c r="B126" s="55">
        <f t="shared" si="22"/>
        <v>5</v>
      </c>
      <c r="C126" s="55">
        <f t="shared" si="23"/>
        <v>15</v>
      </c>
      <c r="D126" s="55">
        <f t="shared" si="19"/>
        <v>5</v>
      </c>
      <c r="F126" s="63">
        <f t="shared" si="28"/>
        <v>42491.624999999964</v>
      </c>
      <c r="G126" s="64">
        <f t="shared" si="20"/>
        <v>2.9750000000000001</v>
      </c>
      <c r="H126" s="64">
        <f t="shared" si="33"/>
        <v>0</v>
      </c>
      <c r="I126" s="64">
        <f t="shared" si="33"/>
        <v>2.9750000000000001</v>
      </c>
      <c r="J126" s="64">
        <f t="shared" si="33"/>
        <v>0</v>
      </c>
      <c r="K126" s="64">
        <f t="shared" si="33"/>
        <v>0</v>
      </c>
      <c r="L126" s="64">
        <f t="shared" si="33"/>
        <v>0</v>
      </c>
      <c r="M126" s="64">
        <f t="shared" si="33"/>
        <v>0</v>
      </c>
      <c r="N126" s="64">
        <f t="shared" si="33"/>
        <v>0</v>
      </c>
      <c r="O126" s="121"/>
      <c r="P126" s="177">
        <v>2.9750000000000001</v>
      </c>
      <c r="Q126" s="177">
        <v>0</v>
      </c>
      <c r="R126" s="177">
        <v>0</v>
      </c>
      <c r="S126" s="177">
        <v>0</v>
      </c>
      <c r="T126" s="177">
        <v>0</v>
      </c>
      <c r="U126" s="177">
        <v>0</v>
      </c>
      <c r="V126" s="177">
        <v>0</v>
      </c>
      <c r="W126" s="177">
        <v>0</v>
      </c>
      <c r="X126" s="177">
        <v>0</v>
      </c>
      <c r="Y126" s="177">
        <v>0</v>
      </c>
      <c r="Z126" s="177">
        <v>0</v>
      </c>
      <c r="AA126" s="177">
        <v>0</v>
      </c>
      <c r="AB126" s="177">
        <v>0</v>
      </c>
      <c r="AC126" s="177">
        <v>0</v>
      </c>
      <c r="AD126" s="177">
        <v>0</v>
      </c>
      <c r="AE126" s="177">
        <v>0</v>
      </c>
      <c r="AF126" s="177">
        <v>0</v>
      </c>
      <c r="AG126" s="177">
        <v>0</v>
      </c>
      <c r="AH126" s="177">
        <v>0</v>
      </c>
      <c r="AI126" s="177">
        <v>0</v>
      </c>
      <c r="AJ126" s="177">
        <v>0</v>
      </c>
    </row>
    <row r="127" spans="1:36" hidden="1" outlineLevel="1" x14ac:dyDescent="0.25">
      <c r="A127" s="190">
        <f t="shared" si="21"/>
        <v>2016</v>
      </c>
      <c r="B127" s="55">
        <f t="shared" si="22"/>
        <v>5</v>
      </c>
      <c r="C127" s="55">
        <f t="shared" si="23"/>
        <v>16</v>
      </c>
      <c r="D127" s="55">
        <f t="shared" si="19"/>
        <v>5</v>
      </c>
      <c r="F127" s="63">
        <f t="shared" si="28"/>
        <v>42491.666666666628</v>
      </c>
      <c r="G127" s="64">
        <f t="shared" si="20"/>
        <v>2.9750000000000001</v>
      </c>
      <c r="H127" s="64">
        <f t="shared" si="33"/>
        <v>0</v>
      </c>
      <c r="I127" s="64">
        <f t="shared" si="33"/>
        <v>2.9750000000000001</v>
      </c>
      <c r="J127" s="64">
        <f t="shared" si="33"/>
        <v>0</v>
      </c>
      <c r="K127" s="64">
        <f t="shared" si="33"/>
        <v>0</v>
      </c>
      <c r="L127" s="64">
        <f t="shared" si="33"/>
        <v>0</v>
      </c>
      <c r="M127" s="64">
        <f t="shared" si="33"/>
        <v>0</v>
      </c>
      <c r="N127" s="64">
        <f t="shared" si="33"/>
        <v>0</v>
      </c>
      <c r="O127" s="121"/>
      <c r="P127" s="177">
        <v>2.9750000000000001</v>
      </c>
      <c r="Q127" s="177">
        <v>0</v>
      </c>
      <c r="R127" s="177">
        <v>0</v>
      </c>
      <c r="S127" s="177">
        <v>0</v>
      </c>
      <c r="T127" s="177">
        <v>0</v>
      </c>
      <c r="U127" s="177">
        <v>0</v>
      </c>
      <c r="V127" s="177">
        <v>0</v>
      </c>
      <c r="W127" s="177">
        <v>0</v>
      </c>
      <c r="X127" s="177">
        <v>0</v>
      </c>
      <c r="Y127" s="177">
        <v>0</v>
      </c>
      <c r="Z127" s="177">
        <v>0</v>
      </c>
      <c r="AA127" s="177">
        <v>0</v>
      </c>
      <c r="AB127" s="177">
        <v>0</v>
      </c>
      <c r="AC127" s="177">
        <v>0</v>
      </c>
      <c r="AD127" s="177">
        <v>0</v>
      </c>
      <c r="AE127" s="177">
        <v>0</v>
      </c>
      <c r="AF127" s="177">
        <v>0</v>
      </c>
      <c r="AG127" s="177">
        <v>0</v>
      </c>
      <c r="AH127" s="177">
        <v>0</v>
      </c>
      <c r="AI127" s="177">
        <v>0</v>
      </c>
      <c r="AJ127" s="177">
        <v>0</v>
      </c>
    </row>
    <row r="128" spans="1:36" hidden="1" outlineLevel="1" x14ac:dyDescent="0.25">
      <c r="A128" s="190">
        <f t="shared" si="21"/>
        <v>2016</v>
      </c>
      <c r="B128" s="55">
        <f t="shared" si="22"/>
        <v>5</v>
      </c>
      <c r="C128" s="55">
        <f t="shared" si="23"/>
        <v>17</v>
      </c>
      <c r="D128" s="55">
        <f t="shared" si="19"/>
        <v>5</v>
      </c>
      <c r="F128" s="63">
        <f t="shared" si="28"/>
        <v>42491.708333333292</v>
      </c>
      <c r="G128" s="64">
        <f t="shared" si="20"/>
        <v>2.9750000000000001</v>
      </c>
      <c r="H128" s="64">
        <f t="shared" si="33"/>
        <v>0</v>
      </c>
      <c r="I128" s="64">
        <f t="shared" si="33"/>
        <v>2.9750000000000001</v>
      </c>
      <c r="J128" s="64">
        <f t="shared" si="33"/>
        <v>0</v>
      </c>
      <c r="K128" s="64">
        <f t="shared" si="33"/>
        <v>0</v>
      </c>
      <c r="L128" s="64">
        <f t="shared" si="33"/>
        <v>0</v>
      </c>
      <c r="M128" s="64">
        <f t="shared" si="33"/>
        <v>0</v>
      </c>
      <c r="N128" s="64">
        <f t="shared" si="33"/>
        <v>0</v>
      </c>
      <c r="O128" s="121"/>
      <c r="P128" s="177">
        <v>2.9750000000000001</v>
      </c>
      <c r="Q128" s="177">
        <v>0</v>
      </c>
      <c r="R128" s="177">
        <v>0</v>
      </c>
      <c r="S128" s="177">
        <v>0</v>
      </c>
      <c r="T128" s="177">
        <v>0</v>
      </c>
      <c r="U128" s="177">
        <v>0</v>
      </c>
      <c r="V128" s="177">
        <v>0</v>
      </c>
      <c r="W128" s="177">
        <v>0</v>
      </c>
      <c r="X128" s="177">
        <v>0</v>
      </c>
      <c r="Y128" s="177">
        <v>0</v>
      </c>
      <c r="Z128" s="177">
        <v>0</v>
      </c>
      <c r="AA128" s="177">
        <v>0</v>
      </c>
      <c r="AB128" s="177">
        <v>0</v>
      </c>
      <c r="AC128" s="177">
        <v>0</v>
      </c>
      <c r="AD128" s="177">
        <v>0</v>
      </c>
      <c r="AE128" s="177">
        <v>0</v>
      </c>
      <c r="AF128" s="177">
        <v>0</v>
      </c>
      <c r="AG128" s="177">
        <v>0</v>
      </c>
      <c r="AH128" s="177">
        <v>0</v>
      </c>
      <c r="AI128" s="177">
        <v>0</v>
      </c>
      <c r="AJ128" s="177">
        <v>0</v>
      </c>
    </row>
    <row r="129" spans="1:36" hidden="1" outlineLevel="1" x14ac:dyDescent="0.25">
      <c r="A129" s="190">
        <f t="shared" si="21"/>
        <v>2016</v>
      </c>
      <c r="B129" s="55">
        <f t="shared" si="22"/>
        <v>5</v>
      </c>
      <c r="C129" s="55">
        <f t="shared" si="23"/>
        <v>18</v>
      </c>
      <c r="D129" s="55">
        <f t="shared" si="19"/>
        <v>5</v>
      </c>
      <c r="F129" s="63">
        <f t="shared" si="28"/>
        <v>42491.749999999956</v>
      </c>
      <c r="G129" s="64">
        <f t="shared" si="20"/>
        <v>2.9750000000000001</v>
      </c>
      <c r="H129" s="64">
        <f t="shared" si="33"/>
        <v>0</v>
      </c>
      <c r="I129" s="64">
        <f t="shared" si="33"/>
        <v>2.9750000000000001</v>
      </c>
      <c r="J129" s="64">
        <f t="shared" si="33"/>
        <v>0</v>
      </c>
      <c r="K129" s="64">
        <f t="shared" si="33"/>
        <v>0</v>
      </c>
      <c r="L129" s="64">
        <f t="shared" si="33"/>
        <v>0</v>
      </c>
      <c r="M129" s="64">
        <f t="shared" si="33"/>
        <v>0</v>
      </c>
      <c r="N129" s="64">
        <f t="shared" si="33"/>
        <v>0</v>
      </c>
      <c r="O129" s="121"/>
      <c r="P129" s="177">
        <v>2.9750000000000001</v>
      </c>
      <c r="Q129" s="177">
        <v>0</v>
      </c>
      <c r="R129" s="177">
        <v>0</v>
      </c>
      <c r="S129" s="177">
        <v>0</v>
      </c>
      <c r="T129" s="177">
        <v>0</v>
      </c>
      <c r="U129" s="177">
        <v>0</v>
      </c>
      <c r="V129" s="177">
        <v>0</v>
      </c>
      <c r="W129" s="177">
        <v>0</v>
      </c>
      <c r="X129" s="177">
        <v>0</v>
      </c>
      <c r="Y129" s="177">
        <v>0</v>
      </c>
      <c r="Z129" s="177">
        <v>0</v>
      </c>
      <c r="AA129" s="177">
        <v>0</v>
      </c>
      <c r="AB129" s="177">
        <v>0</v>
      </c>
      <c r="AC129" s="177">
        <v>0</v>
      </c>
      <c r="AD129" s="177">
        <v>0</v>
      </c>
      <c r="AE129" s="177">
        <v>0</v>
      </c>
      <c r="AF129" s="177">
        <v>0</v>
      </c>
      <c r="AG129" s="177">
        <v>0</v>
      </c>
      <c r="AH129" s="177">
        <v>0</v>
      </c>
      <c r="AI129" s="177">
        <v>0</v>
      </c>
      <c r="AJ129" s="177">
        <v>0</v>
      </c>
    </row>
    <row r="130" spans="1:36" hidden="1" outlineLevel="1" x14ac:dyDescent="0.25">
      <c r="A130" s="190">
        <f t="shared" si="21"/>
        <v>2016</v>
      </c>
      <c r="B130" s="55">
        <f t="shared" si="22"/>
        <v>5</v>
      </c>
      <c r="C130" s="55">
        <f t="shared" si="23"/>
        <v>19</v>
      </c>
      <c r="D130" s="55">
        <f t="shared" si="19"/>
        <v>5</v>
      </c>
      <c r="F130" s="63">
        <f t="shared" si="28"/>
        <v>42491.791666666621</v>
      </c>
      <c r="G130" s="64">
        <f t="shared" si="20"/>
        <v>2.9750000000000001</v>
      </c>
      <c r="H130" s="64">
        <f t="shared" si="33"/>
        <v>0</v>
      </c>
      <c r="I130" s="64">
        <f t="shared" si="33"/>
        <v>2.9750000000000001</v>
      </c>
      <c r="J130" s="64">
        <f t="shared" si="33"/>
        <v>0</v>
      </c>
      <c r="K130" s="64">
        <f t="shared" si="33"/>
        <v>0</v>
      </c>
      <c r="L130" s="64">
        <f t="shared" si="33"/>
        <v>0</v>
      </c>
      <c r="M130" s="64">
        <f t="shared" si="33"/>
        <v>0</v>
      </c>
      <c r="N130" s="64">
        <f t="shared" si="33"/>
        <v>0</v>
      </c>
      <c r="O130" s="121"/>
      <c r="P130" s="177">
        <v>2.9750000000000001</v>
      </c>
      <c r="Q130" s="177">
        <v>0</v>
      </c>
      <c r="R130" s="177">
        <v>0</v>
      </c>
      <c r="S130" s="177">
        <v>0</v>
      </c>
      <c r="T130" s="177">
        <v>0</v>
      </c>
      <c r="U130" s="177">
        <v>0</v>
      </c>
      <c r="V130" s="177">
        <v>0</v>
      </c>
      <c r="W130" s="177">
        <v>0</v>
      </c>
      <c r="X130" s="177">
        <v>0</v>
      </c>
      <c r="Y130" s="177">
        <v>0</v>
      </c>
      <c r="Z130" s="177">
        <v>0</v>
      </c>
      <c r="AA130" s="177">
        <v>0</v>
      </c>
      <c r="AB130" s="177">
        <v>0</v>
      </c>
      <c r="AC130" s="177">
        <v>0</v>
      </c>
      <c r="AD130" s="177">
        <v>0</v>
      </c>
      <c r="AE130" s="177">
        <v>0</v>
      </c>
      <c r="AF130" s="177">
        <v>0</v>
      </c>
      <c r="AG130" s="177">
        <v>0</v>
      </c>
      <c r="AH130" s="177">
        <v>0</v>
      </c>
      <c r="AI130" s="177">
        <v>0</v>
      </c>
      <c r="AJ130" s="177">
        <v>0</v>
      </c>
    </row>
    <row r="131" spans="1:36" hidden="1" outlineLevel="1" x14ac:dyDescent="0.25">
      <c r="A131" s="190">
        <f t="shared" si="21"/>
        <v>2016</v>
      </c>
      <c r="B131" s="55">
        <f t="shared" si="22"/>
        <v>5</v>
      </c>
      <c r="C131" s="55">
        <f t="shared" si="23"/>
        <v>20</v>
      </c>
      <c r="D131" s="55">
        <f t="shared" si="19"/>
        <v>5</v>
      </c>
      <c r="F131" s="63">
        <f t="shared" si="28"/>
        <v>42491.833333333285</v>
      </c>
      <c r="G131" s="64">
        <f t="shared" si="20"/>
        <v>2.9750000000000001</v>
      </c>
      <c r="H131" s="64">
        <f t="shared" si="33"/>
        <v>0</v>
      </c>
      <c r="I131" s="64">
        <f t="shared" si="33"/>
        <v>2.9750000000000001</v>
      </c>
      <c r="J131" s="64">
        <f t="shared" si="33"/>
        <v>0</v>
      </c>
      <c r="K131" s="64">
        <f t="shared" si="33"/>
        <v>0</v>
      </c>
      <c r="L131" s="64">
        <f t="shared" si="33"/>
        <v>0</v>
      </c>
      <c r="M131" s="64">
        <f t="shared" si="33"/>
        <v>0</v>
      </c>
      <c r="N131" s="64">
        <f t="shared" si="33"/>
        <v>0</v>
      </c>
      <c r="O131" s="121"/>
      <c r="P131" s="177">
        <v>2.9750000000000001</v>
      </c>
      <c r="Q131" s="177">
        <v>0</v>
      </c>
      <c r="R131" s="177">
        <v>0</v>
      </c>
      <c r="S131" s="177">
        <v>0</v>
      </c>
      <c r="T131" s="177">
        <v>0</v>
      </c>
      <c r="U131" s="177">
        <v>0</v>
      </c>
      <c r="V131" s="177">
        <v>0</v>
      </c>
      <c r="W131" s="177">
        <v>0</v>
      </c>
      <c r="X131" s="177">
        <v>0</v>
      </c>
      <c r="Y131" s="177">
        <v>0</v>
      </c>
      <c r="Z131" s="177">
        <v>0</v>
      </c>
      <c r="AA131" s="177">
        <v>0</v>
      </c>
      <c r="AB131" s="177">
        <v>0</v>
      </c>
      <c r="AC131" s="177">
        <v>0</v>
      </c>
      <c r="AD131" s="177">
        <v>0</v>
      </c>
      <c r="AE131" s="177">
        <v>0</v>
      </c>
      <c r="AF131" s="177">
        <v>0</v>
      </c>
      <c r="AG131" s="177">
        <v>0</v>
      </c>
      <c r="AH131" s="177">
        <v>0</v>
      </c>
      <c r="AI131" s="177">
        <v>0</v>
      </c>
      <c r="AJ131" s="177">
        <v>0</v>
      </c>
    </row>
    <row r="132" spans="1:36" hidden="1" outlineLevel="1" x14ac:dyDescent="0.25">
      <c r="A132" s="190">
        <f t="shared" si="21"/>
        <v>2016</v>
      </c>
      <c r="B132" s="55">
        <f t="shared" si="22"/>
        <v>5</v>
      </c>
      <c r="C132" s="55">
        <f t="shared" si="23"/>
        <v>21</v>
      </c>
      <c r="D132" s="55">
        <f t="shared" si="19"/>
        <v>5</v>
      </c>
      <c r="F132" s="63">
        <f t="shared" si="28"/>
        <v>42491.874999999949</v>
      </c>
      <c r="G132" s="64">
        <f t="shared" si="20"/>
        <v>2.9750000000000001</v>
      </c>
      <c r="H132" s="64">
        <f t="shared" si="33"/>
        <v>0</v>
      </c>
      <c r="I132" s="64">
        <f t="shared" si="33"/>
        <v>2.9750000000000001</v>
      </c>
      <c r="J132" s="64">
        <f t="shared" si="33"/>
        <v>0</v>
      </c>
      <c r="K132" s="64">
        <f t="shared" si="33"/>
        <v>0</v>
      </c>
      <c r="L132" s="64">
        <f t="shared" si="33"/>
        <v>0</v>
      </c>
      <c r="M132" s="64">
        <f t="shared" si="33"/>
        <v>0</v>
      </c>
      <c r="N132" s="64">
        <f t="shared" si="33"/>
        <v>0</v>
      </c>
      <c r="O132" s="121"/>
      <c r="P132" s="177">
        <v>2.9750000000000001</v>
      </c>
      <c r="Q132" s="177">
        <v>0</v>
      </c>
      <c r="R132" s="177">
        <v>0</v>
      </c>
      <c r="S132" s="177">
        <v>0</v>
      </c>
      <c r="T132" s="177">
        <v>0</v>
      </c>
      <c r="U132" s="177">
        <v>0</v>
      </c>
      <c r="V132" s="177">
        <v>0</v>
      </c>
      <c r="W132" s="177">
        <v>0</v>
      </c>
      <c r="X132" s="177">
        <v>0</v>
      </c>
      <c r="Y132" s="177">
        <v>0</v>
      </c>
      <c r="Z132" s="177">
        <v>0</v>
      </c>
      <c r="AA132" s="177">
        <v>0</v>
      </c>
      <c r="AB132" s="177">
        <v>0</v>
      </c>
      <c r="AC132" s="177">
        <v>0</v>
      </c>
      <c r="AD132" s="177">
        <v>0</v>
      </c>
      <c r="AE132" s="177">
        <v>0</v>
      </c>
      <c r="AF132" s="177">
        <v>0</v>
      </c>
      <c r="AG132" s="177">
        <v>0</v>
      </c>
      <c r="AH132" s="177">
        <v>0</v>
      </c>
      <c r="AI132" s="177">
        <v>0</v>
      </c>
      <c r="AJ132" s="177">
        <v>0</v>
      </c>
    </row>
    <row r="133" spans="1:36" hidden="1" outlineLevel="1" x14ac:dyDescent="0.25">
      <c r="A133" s="190">
        <f t="shared" si="21"/>
        <v>2016</v>
      </c>
      <c r="B133" s="55">
        <f t="shared" si="22"/>
        <v>5</v>
      </c>
      <c r="C133" s="55">
        <f t="shared" si="23"/>
        <v>22</v>
      </c>
      <c r="D133" s="55">
        <f t="shared" si="19"/>
        <v>5</v>
      </c>
      <c r="F133" s="63">
        <f t="shared" si="28"/>
        <v>42491.916666666613</v>
      </c>
      <c r="G133" s="64">
        <f t="shared" si="20"/>
        <v>2.9750000000000001</v>
      </c>
      <c r="H133" s="64">
        <f t="shared" si="33"/>
        <v>0</v>
      </c>
      <c r="I133" s="64">
        <f t="shared" si="33"/>
        <v>2.9750000000000001</v>
      </c>
      <c r="J133" s="64">
        <f t="shared" si="33"/>
        <v>0</v>
      </c>
      <c r="K133" s="64">
        <f t="shared" si="33"/>
        <v>0</v>
      </c>
      <c r="L133" s="64">
        <f t="shared" si="33"/>
        <v>0</v>
      </c>
      <c r="M133" s="64">
        <f t="shared" si="33"/>
        <v>0</v>
      </c>
      <c r="N133" s="64">
        <f t="shared" si="33"/>
        <v>0</v>
      </c>
      <c r="O133" s="121"/>
      <c r="P133" s="177">
        <v>2.9750000000000001</v>
      </c>
      <c r="Q133" s="177">
        <v>0</v>
      </c>
      <c r="R133" s="177">
        <v>0</v>
      </c>
      <c r="S133" s="177">
        <v>0</v>
      </c>
      <c r="T133" s="177">
        <v>0</v>
      </c>
      <c r="U133" s="177">
        <v>0</v>
      </c>
      <c r="V133" s="177">
        <v>0</v>
      </c>
      <c r="W133" s="177">
        <v>0</v>
      </c>
      <c r="X133" s="177">
        <v>0</v>
      </c>
      <c r="Y133" s="177">
        <v>0</v>
      </c>
      <c r="Z133" s="177">
        <v>0</v>
      </c>
      <c r="AA133" s="177">
        <v>0</v>
      </c>
      <c r="AB133" s="177">
        <v>0</v>
      </c>
      <c r="AC133" s="177">
        <v>0</v>
      </c>
      <c r="AD133" s="177">
        <v>0</v>
      </c>
      <c r="AE133" s="177">
        <v>0</v>
      </c>
      <c r="AF133" s="177">
        <v>0</v>
      </c>
      <c r="AG133" s="177">
        <v>0</v>
      </c>
      <c r="AH133" s="177">
        <v>0</v>
      </c>
      <c r="AI133" s="177">
        <v>0</v>
      </c>
      <c r="AJ133" s="177">
        <v>0</v>
      </c>
    </row>
    <row r="134" spans="1:36" hidden="1" outlineLevel="1" x14ac:dyDescent="0.25">
      <c r="A134" s="190">
        <f t="shared" si="21"/>
        <v>2016</v>
      </c>
      <c r="B134" s="55">
        <f t="shared" si="22"/>
        <v>5</v>
      </c>
      <c r="C134" s="55">
        <f t="shared" si="23"/>
        <v>23</v>
      </c>
      <c r="D134" s="55">
        <f t="shared" si="19"/>
        <v>5</v>
      </c>
      <c r="F134" s="63">
        <f t="shared" si="28"/>
        <v>42491.958333333278</v>
      </c>
      <c r="G134" s="64">
        <f t="shared" si="20"/>
        <v>2.9750000000000001</v>
      </c>
      <c r="H134" s="64">
        <f t="shared" si="33"/>
        <v>0</v>
      </c>
      <c r="I134" s="64">
        <f t="shared" si="33"/>
        <v>2.9750000000000001</v>
      </c>
      <c r="J134" s="64">
        <f t="shared" si="33"/>
        <v>0</v>
      </c>
      <c r="K134" s="64">
        <f t="shared" si="33"/>
        <v>0</v>
      </c>
      <c r="L134" s="64">
        <f t="shared" si="33"/>
        <v>0</v>
      </c>
      <c r="M134" s="64">
        <f t="shared" si="33"/>
        <v>0</v>
      </c>
      <c r="N134" s="64">
        <f t="shared" si="33"/>
        <v>0</v>
      </c>
      <c r="O134" s="121"/>
      <c r="P134" s="177">
        <v>2.9750000000000001</v>
      </c>
      <c r="Q134" s="177">
        <v>0</v>
      </c>
      <c r="R134" s="177">
        <v>0</v>
      </c>
      <c r="S134" s="177">
        <v>0</v>
      </c>
      <c r="T134" s="177">
        <v>0</v>
      </c>
      <c r="U134" s="177">
        <v>0</v>
      </c>
      <c r="V134" s="177">
        <v>0</v>
      </c>
      <c r="W134" s="177">
        <v>0</v>
      </c>
      <c r="X134" s="177">
        <v>0</v>
      </c>
      <c r="Y134" s="177">
        <v>0</v>
      </c>
      <c r="Z134" s="177">
        <v>0</v>
      </c>
      <c r="AA134" s="177">
        <v>0</v>
      </c>
      <c r="AB134" s="177">
        <v>0</v>
      </c>
      <c r="AC134" s="177">
        <v>0</v>
      </c>
      <c r="AD134" s="177">
        <v>0</v>
      </c>
      <c r="AE134" s="177">
        <v>0</v>
      </c>
      <c r="AF134" s="177">
        <v>0</v>
      </c>
      <c r="AG134" s="177">
        <v>0</v>
      </c>
      <c r="AH134" s="177">
        <v>0</v>
      </c>
      <c r="AI134" s="177">
        <v>0</v>
      </c>
      <c r="AJ134" s="177">
        <v>0</v>
      </c>
    </row>
    <row r="135" spans="1:36" hidden="1" outlineLevel="1" x14ac:dyDescent="0.25">
      <c r="A135" s="190">
        <f t="shared" si="21"/>
        <v>2016</v>
      </c>
      <c r="B135" s="55">
        <f t="shared" si="22"/>
        <v>6</v>
      </c>
      <c r="C135" s="55">
        <f t="shared" si="23"/>
        <v>0</v>
      </c>
      <c r="D135" s="55">
        <f t="shared" si="19"/>
        <v>6</v>
      </c>
      <c r="F135" s="63">
        <f t="shared" ref="F135" si="34">EDATE(F111,1)</f>
        <v>42522</v>
      </c>
      <c r="G135" s="64">
        <f t="shared" si="20"/>
        <v>2.9750000000000001</v>
      </c>
      <c r="H135" s="64">
        <f t="shared" ref="H135:N144" si="35">SUMIF($P$6:$AK$6,H$6,$P135:$AK135)</f>
        <v>0</v>
      </c>
      <c r="I135" s="64">
        <f t="shared" si="35"/>
        <v>2.9750000000000001</v>
      </c>
      <c r="J135" s="64">
        <f t="shared" si="35"/>
        <v>0</v>
      </c>
      <c r="K135" s="64">
        <f t="shared" si="35"/>
        <v>0</v>
      </c>
      <c r="L135" s="64">
        <f t="shared" si="35"/>
        <v>0</v>
      </c>
      <c r="M135" s="64">
        <f t="shared" si="35"/>
        <v>0</v>
      </c>
      <c r="N135" s="64">
        <f t="shared" si="35"/>
        <v>0</v>
      </c>
      <c r="O135" s="121"/>
      <c r="P135" s="177">
        <v>2.9750000000000001</v>
      </c>
      <c r="Q135" s="177">
        <v>0</v>
      </c>
      <c r="R135" s="177">
        <v>0</v>
      </c>
      <c r="S135" s="177">
        <v>0</v>
      </c>
      <c r="T135" s="177">
        <v>0</v>
      </c>
      <c r="U135" s="177">
        <v>0</v>
      </c>
      <c r="V135" s="177">
        <v>0</v>
      </c>
      <c r="W135" s="177">
        <v>0</v>
      </c>
      <c r="X135" s="177">
        <v>0</v>
      </c>
      <c r="Y135" s="177">
        <v>0</v>
      </c>
      <c r="Z135" s="177">
        <v>0</v>
      </c>
      <c r="AA135" s="177">
        <v>0</v>
      </c>
      <c r="AB135" s="177">
        <v>0</v>
      </c>
      <c r="AC135" s="177">
        <v>0</v>
      </c>
      <c r="AD135" s="177">
        <v>0</v>
      </c>
      <c r="AE135" s="177">
        <v>0</v>
      </c>
      <c r="AF135" s="177">
        <v>0</v>
      </c>
      <c r="AG135" s="177">
        <v>0</v>
      </c>
      <c r="AH135" s="177">
        <v>0</v>
      </c>
      <c r="AI135" s="177">
        <v>0</v>
      </c>
      <c r="AJ135" s="177">
        <v>0</v>
      </c>
    </row>
    <row r="136" spans="1:36" hidden="1" outlineLevel="1" x14ac:dyDescent="0.25">
      <c r="A136" s="190">
        <f t="shared" si="21"/>
        <v>2016</v>
      </c>
      <c r="B136" s="55">
        <f t="shared" si="22"/>
        <v>6</v>
      </c>
      <c r="C136" s="55">
        <f t="shared" si="23"/>
        <v>1</v>
      </c>
      <c r="D136" s="55">
        <f t="shared" si="19"/>
        <v>6</v>
      </c>
      <c r="F136" s="63">
        <f t="shared" ref="F136" si="36">F135+1/24</f>
        <v>42522.041666666664</v>
      </c>
      <c r="G136" s="64">
        <f t="shared" si="20"/>
        <v>2.9750000000000001</v>
      </c>
      <c r="H136" s="64">
        <f t="shared" si="35"/>
        <v>0</v>
      </c>
      <c r="I136" s="64">
        <f t="shared" si="35"/>
        <v>2.9750000000000001</v>
      </c>
      <c r="J136" s="64">
        <f t="shared" si="35"/>
        <v>0</v>
      </c>
      <c r="K136" s="64">
        <f t="shared" si="35"/>
        <v>0</v>
      </c>
      <c r="L136" s="64">
        <f t="shared" si="35"/>
        <v>0</v>
      </c>
      <c r="M136" s="64">
        <f t="shared" si="35"/>
        <v>0</v>
      </c>
      <c r="N136" s="64">
        <f t="shared" si="35"/>
        <v>0</v>
      </c>
      <c r="O136" s="121"/>
      <c r="P136" s="177">
        <v>2.9750000000000001</v>
      </c>
      <c r="Q136" s="177">
        <v>0</v>
      </c>
      <c r="R136" s="177">
        <v>0</v>
      </c>
      <c r="S136" s="177">
        <v>0</v>
      </c>
      <c r="T136" s="177">
        <v>0</v>
      </c>
      <c r="U136" s="177">
        <v>0</v>
      </c>
      <c r="V136" s="177">
        <v>0</v>
      </c>
      <c r="W136" s="177">
        <v>0</v>
      </c>
      <c r="X136" s="177">
        <v>0</v>
      </c>
      <c r="Y136" s="177">
        <v>0</v>
      </c>
      <c r="Z136" s="177">
        <v>0</v>
      </c>
      <c r="AA136" s="177">
        <v>0</v>
      </c>
      <c r="AB136" s="177">
        <v>0</v>
      </c>
      <c r="AC136" s="177">
        <v>0</v>
      </c>
      <c r="AD136" s="177">
        <v>0</v>
      </c>
      <c r="AE136" s="177">
        <v>0</v>
      </c>
      <c r="AF136" s="177">
        <v>0</v>
      </c>
      <c r="AG136" s="177">
        <v>0</v>
      </c>
      <c r="AH136" s="177">
        <v>0</v>
      </c>
      <c r="AI136" s="177">
        <v>0</v>
      </c>
      <c r="AJ136" s="177">
        <v>0</v>
      </c>
    </row>
    <row r="137" spans="1:36" hidden="1" outlineLevel="1" x14ac:dyDescent="0.25">
      <c r="A137" s="190">
        <f t="shared" si="21"/>
        <v>2016</v>
      </c>
      <c r="B137" s="55">
        <f t="shared" si="22"/>
        <v>6</v>
      </c>
      <c r="C137" s="55">
        <f t="shared" si="23"/>
        <v>2</v>
      </c>
      <c r="D137" s="55">
        <f t="shared" si="19"/>
        <v>6</v>
      </c>
      <c r="F137" s="63">
        <f t="shared" si="28"/>
        <v>42522.083333333328</v>
      </c>
      <c r="G137" s="64">
        <f t="shared" si="20"/>
        <v>2.9750000000000001</v>
      </c>
      <c r="H137" s="64">
        <f t="shared" si="35"/>
        <v>0</v>
      </c>
      <c r="I137" s="64">
        <f t="shared" si="35"/>
        <v>2.9750000000000001</v>
      </c>
      <c r="J137" s="64">
        <f t="shared" si="35"/>
        <v>0</v>
      </c>
      <c r="K137" s="64">
        <f t="shared" si="35"/>
        <v>0</v>
      </c>
      <c r="L137" s="64">
        <f t="shared" si="35"/>
        <v>0</v>
      </c>
      <c r="M137" s="64">
        <f t="shared" si="35"/>
        <v>0</v>
      </c>
      <c r="N137" s="64">
        <f t="shared" si="35"/>
        <v>0</v>
      </c>
      <c r="O137" s="121"/>
      <c r="P137" s="177">
        <v>2.9750000000000001</v>
      </c>
      <c r="Q137" s="177">
        <v>0</v>
      </c>
      <c r="R137" s="177">
        <v>0</v>
      </c>
      <c r="S137" s="177">
        <v>0</v>
      </c>
      <c r="T137" s="177">
        <v>0</v>
      </c>
      <c r="U137" s="177">
        <v>0</v>
      </c>
      <c r="V137" s="177">
        <v>0</v>
      </c>
      <c r="W137" s="177">
        <v>0</v>
      </c>
      <c r="X137" s="177">
        <v>0</v>
      </c>
      <c r="Y137" s="177">
        <v>0</v>
      </c>
      <c r="Z137" s="177">
        <v>0</v>
      </c>
      <c r="AA137" s="177">
        <v>0</v>
      </c>
      <c r="AB137" s="177">
        <v>0</v>
      </c>
      <c r="AC137" s="177">
        <v>0</v>
      </c>
      <c r="AD137" s="177">
        <v>0</v>
      </c>
      <c r="AE137" s="177">
        <v>0</v>
      </c>
      <c r="AF137" s="177">
        <v>0</v>
      </c>
      <c r="AG137" s="177">
        <v>0</v>
      </c>
      <c r="AH137" s="177">
        <v>0</v>
      </c>
      <c r="AI137" s="177">
        <v>0</v>
      </c>
      <c r="AJ137" s="177">
        <v>0</v>
      </c>
    </row>
    <row r="138" spans="1:36" hidden="1" outlineLevel="1" x14ac:dyDescent="0.25">
      <c r="A138" s="190">
        <f t="shared" si="21"/>
        <v>2016</v>
      </c>
      <c r="B138" s="55">
        <f t="shared" si="22"/>
        <v>6</v>
      </c>
      <c r="C138" s="55">
        <f t="shared" si="23"/>
        <v>3</v>
      </c>
      <c r="D138" s="55">
        <f t="shared" si="19"/>
        <v>6</v>
      </c>
      <c r="F138" s="63">
        <f t="shared" si="28"/>
        <v>42522.124999999993</v>
      </c>
      <c r="G138" s="64">
        <f t="shared" si="20"/>
        <v>2.9750000000000001</v>
      </c>
      <c r="H138" s="64">
        <f t="shared" si="35"/>
        <v>0</v>
      </c>
      <c r="I138" s="64">
        <f t="shared" si="35"/>
        <v>2.9750000000000001</v>
      </c>
      <c r="J138" s="64">
        <f t="shared" si="35"/>
        <v>0</v>
      </c>
      <c r="K138" s="64">
        <f t="shared" si="35"/>
        <v>0</v>
      </c>
      <c r="L138" s="64">
        <f t="shared" si="35"/>
        <v>0</v>
      </c>
      <c r="M138" s="64">
        <f t="shared" si="35"/>
        <v>0</v>
      </c>
      <c r="N138" s="64">
        <f t="shared" si="35"/>
        <v>0</v>
      </c>
      <c r="O138" s="121"/>
      <c r="P138" s="177">
        <v>2.9750000000000001</v>
      </c>
      <c r="Q138" s="177">
        <v>0</v>
      </c>
      <c r="R138" s="177">
        <v>0</v>
      </c>
      <c r="S138" s="177">
        <v>0</v>
      </c>
      <c r="T138" s="177">
        <v>0</v>
      </c>
      <c r="U138" s="177">
        <v>0</v>
      </c>
      <c r="V138" s="177">
        <v>0</v>
      </c>
      <c r="W138" s="177">
        <v>0</v>
      </c>
      <c r="X138" s="177">
        <v>0</v>
      </c>
      <c r="Y138" s="177">
        <v>0</v>
      </c>
      <c r="Z138" s="177">
        <v>0</v>
      </c>
      <c r="AA138" s="177">
        <v>0</v>
      </c>
      <c r="AB138" s="177">
        <v>0</v>
      </c>
      <c r="AC138" s="177">
        <v>0</v>
      </c>
      <c r="AD138" s="177">
        <v>0</v>
      </c>
      <c r="AE138" s="177">
        <v>0</v>
      </c>
      <c r="AF138" s="177">
        <v>0</v>
      </c>
      <c r="AG138" s="177">
        <v>0</v>
      </c>
      <c r="AH138" s="177">
        <v>0</v>
      </c>
      <c r="AI138" s="177">
        <v>0</v>
      </c>
      <c r="AJ138" s="177">
        <v>0</v>
      </c>
    </row>
    <row r="139" spans="1:36" hidden="1" outlineLevel="1" x14ac:dyDescent="0.25">
      <c r="A139" s="190">
        <f t="shared" si="21"/>
        <v>2016</v>
      </c>
      <c r="B139" s="55">
        <f t="shared" si="22"/>
        <v>6</v>
      </c>
      <c r="C139" s="55">
        <f t="shared" si="23"/>
        <v>4</v>
      </c>
      <c r="D139" s="55">
        <f t="shared" si="19"/>
        <v>6</v>
      </c>
      <c r="F139" s="63">
        <f t="shared" si="28"/>
        <v>42522.166666666657</v>
      </c>
      <c r="G139" s="64">
        <f t="shared" si="20"/>
        <v>2.9750000000000001</v>
      </c>
      <c r="H139" s="64">
        <f t="shared" si="35"/>
        <v>0</v>
      </c>
      <c r="I139" s="64">
        <f t="shared" si="35"/>
        <v>2.9750000000000001</v>
      </c>
      <c r="J139" s="64">
        <f t="shared" si="35"/>
        <v>0</v>
      </c>
      <c r="K139" s="64">
        <f t="shared" si="35"/>
        <v>0</v>
      </c>
      <c r="L139" s="64">
        <f t="shared" si="35"/>
        <v>0</v>
      </c>
      <c r="M139" s="64">
        <f t="shared" si="35"/>
        <v>0</v>
      </c>
      <c r="N139" s="64">
        <f t="shared" si="35"/>
        <v>0</v>
      </c>
      <c r="O139" s="121"/>
      <c r="P139" s="177">
        <v>2.9750000000000001</v>
      </c>
      <c r="Q139" s="177">
        <v>0</v>
      </c>
      <c r="R139" s="177">
        <v>0</v>
      </c>
      <c r="S139" s="177">
        <v>0</v>
      </c>
      <c r="T139" s="177">
        <v>0</v>
      </c>
      <c r="U139" s="177">
        <v>0</v>
      </c>
      <c r="V139" s="177">
        <v>0</v>
      </c>
      <c r="W139" s="177">
        <v>0</v>
      </c>
      <c r="X139" s="177">
        <v>0</v>
      </c>
      <c r="Y139" s="177">
        <v>0</v>
      </c>
      <c r="Z139" s="177">
        <v>0</v>
      </c>
      <c r="AA139" s="177">
        <v>0</v>
      </c>
      <c r="AB139" s="177">
        <v>0</v>
      </c>
      <c r="AC139" s="177">
        <v>0</v>
      </c>
      <c r="AD139" s="177">
        <v>0</v>
      </c>
      <c r="AE139" s="177">
        <v>0</v>
      </c>
      <c r="AF139" s="177">
        <v>0</v>
      </c>
      <c r="AG139" s="177">
        <v>0</v>
      </c>
      <c r="AH139" s="177">
        <v>0</v>
      </c>
      <c r="AI139" s="177">
        <v>0</v>
      </c>
      <c r="AJ139" s="177">
        <v>0</v>
      </c>
    </row>
    <row r="140" spans="1:36" hidden="1" outlineLevel="1" x14ac:dyDescent="0.25">
      <c r="A140" s="190">
        <f t="shared" si="21"/>
        <v>2016</v>
      </c>
      <c r="B140" s="55">
        <f t="shared" si="22"/>
        <v>6</v>
      </c>
      <c r="C140" s="55">
        <f t="shared" si="23"/>
        <v>5</v>
      </c>
      <c r="D140" s="55">
        <f t="shared" si="19"/>
        <v>6</v>
      </c>
      <c r="F140" s="63">
        <f t="shared" si="28"/>
        <v>42522.208333333321</v>
      </c>
      <c r="G140" s="64">
        <f t="shared" si="20"/>
        <v>2.9750000000000001</v>
      </c>
      <c r="H140" s="64">
        <f t="shared" si="35"/>
        <v>0</v>
      </c>
      <c r="I140" s="64">
        <f t="shared" si="35"/>
        <v>2.9750000000000001</v>
      </c>
      <c r="J140" s="64">
        <f t="shared" si="35"/>
        <v>0</v>
      </c>
      <c r="K140" s="64">
        <f t="shared" si="35"/>
        <v>0</v>
      </c>
      <c r="L140" s="64">
        <f t="shared" si="35"/>
        <v>0</v>
      </c>
      <c r="M140" s="64">
        <f t="shared" si="35"/>
        <v>0</v>
      </c>
      <c r="N140" s="64">
        <f t="shared" si="35"/>
        <v>0</v>
      </c>
      <c r="O140" s="121"/>
      <c r="P140" s="177">
        <v>2.9750000000000001</v>
      </c>
      <c r="Q140" s="177">
        <v>0</v>
      </c>
      <c r="R140" s="177">
        <v>0</v>
      </c>
      <c r="S140" s="177">
        <v>0</v>
      </c>
      <c r="T140" s="177">
        <v>0</v>
      </c>
      <c r="U140" s="177">
        <v>0</v>
      </c>
      <c r="V140" s="177">
        <v>0</v>
      </c>
      <c r="W140" s="177">
        <v>0</v>
      </c>
      <c r="X140" s="177">
        <v>0</v>
      </c>
      <c r="Y140" s="177">
        <v>0</v>
      </c>
      <c r="Z140" s="177">
        <v>0</v>
      </c>
      <c r="AA140" s="177">
        <v>0</v>
      </c>
      <c r="AB140" s="177">
        <v>0</v>
      </c>
      <c r="AC140" s="177">
        <v>0</v>
      </c>
      <c r="AD140" s="177">
        <v>0</v>
      </c>
      <c r="AE140" s="177">
        <v>0</v>
      </c>
      <c r="AF140" s="177">
        <v>0</v>
      </c>
      <c r="AG140" s="177">
        <v>0</v>
      </c>
      <c r="AH140" s="177">
        <v>0</v>
      </c>
      <c r="AI140" s="177">
        <v>0</v>
      </c>
      <c r="AJ140" s="177">
        <v>0</v>
      </c>
    </row>
    <row r="141" spans="1:36" hidden="1" outlineLevel="1" x14ac:dyDescent="0.25">
      <c r="A141" s="190">
        <f t="shared" si="21"/>
        <v>2016</v>
      </c>
      <c r="B141" s="55">
        <f t="shared" si="22"/>
        <v>6</v>
      </c>
      <c r="C141" s="55">
        <f t="shared" si="23"/>
        <v>6</v>
      </c>
      <c r="D141" s="55">
        <f t="shared" si="19"/>
        <v>6</v>
      </c>
      <c r="F141" s="63">
        <f t="shared" si="28"/>
        <v>42522.249999999985</v>
      </c>
      <c r="G141" s="64">
        <f t="shared" si="20"/>
        <v>2.9750000000000001</v>
      </c>
      <c r="H141" s="64">
        <f t="shared" si="35"/>
        <v>0</v>
      </c>
      <c r="I141" s="64">
        <f t="shared" si="35"/>
        <v>2.9750000000000001</v>
      </c>
      <c r="J141" s="64">
        <f t="shared" si="35"/>
        <v>0</v>
      </c>
      <c r="K141" s="64">
        <f t="shared" si="35"/>
        <v>0</v>
      </c>
      <c r="L141" s="64">
        <f t="shared" si="35"/>
        <v>0</v>
      </c>
      <c r="M141" s="64">
        <f t="shared" si="35"/>
        <v>0</v>
      </c>
      <c r="N141" s="64">
        <f t="shared" si="35"/>
        <v>0</v>
      </c>
      <c r="O141" s="121"/>
      <c r="P141" s="177">
        <v>2.9750000000000001</v>
      </c>
      <c r="Q141" s="177">
        <v>0</v>
      </c>
      <c r="R141" s="177">
        <v>0</v>
      </c>
      <c r="S141" s="177">
        <v>0</v>
      </c>
      <c r="T141" s="177">
        <v>0</v>
      </c>
      <c r="U141" s="177">
        <v>0</v>
      </c>
      <c r="V141" s="177">
        <v>0</v>
      </c>
      <c r="W141" s="177">
        <v>0</v>
      </c>
      <c r="X141" s="177">
        <v>0</v>
      </c>
      <c r="Y141" s="177">
        <v>0</v>
      </c>
      <c r="Z141" s="177">
        <v>0</v>
      </c>
      <c r="AA141" s="177">
        <v>0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0</v>
      </c>
      <c r="AI141" s="177">
        <v>0</v>
      </c>
      <c r="AJ141" s="177">
        <v>0</v>
      </c>
    </row>
    <row r="142" spans="1:36" hidden="1" outlineLevel="1" x14ac:dyDescent="0.25">
      <c r="A142" s="190">
        <f t="shared" si="21"/>
        <v>2016</v>
      </c>
      <c r="B142" s="55">
        <f t="shared" si="22"/>
        <v>6</v>
      </c>
      <c r="C142" s="55">
        <f t="shared" si="23"/>
        <v>7</v>
      </c>
      <c r="D142" s="55">
        <f t="shared" si="19"/>
        <v>6</v>
      </c>
      <c r="F142" s="63">
        <f t="shared" si="28"/>
        <v>42522.29166666665</v>
      </c>
      <c r="G142" s="64">
        <f t="shared" si="20"/>
        <v>2.9750000000000001</v>
      </c>
      <c r="H142" s="64">
        <f t="shared" si="35"/>
        <v>0</v>
      </c>
      <c r="I142" s="64">
        <f t="shared" si="35"/>
        <v>2.9750000000000001</v>
      </c>
      <c r="J142" s="64">
        <f t="shared" si="35"/>
        <v>0</v>
      </c>
      <c r="K142" s="64">
        <f t="shared" si="35"/>
        <v>0</v>
      </c>
      <c r="L142" s="64">
        <f t="shared" si="35"/>
        <v>0</v>
      </c>
      <c r="M142" s="64">
        <f t="shared" si="35"/>
        <v>0</v>
      </c>
      <c r="N142" s="64">
        <f t="shared" si="35"/>
        <v>0</v>
      </c>
      <c r="O142" s="121"/>
      <c r="P142" s="177">
        <v>2.9750000000000001</v>
      </c>
      <c r="Q142" s="177">
        <v>0</v>
      </c>
      <c r="R142" s="177">
        <v>0</v>
      </c>
      <c r="S142" s="177">
        <v>0</v>
      </c>
      <c r="T142" s="177">
        <v>0</v>
      </c>
      <c r="U142" s="177">
        <v>0</v>
      </c>
      <c r="V142" s="177">
        <v>0</v>
      </c>
      <c r="W142" s="177">
        <v>0</v>
      </c>
      <c r="X142" s="177">
        <v>0</v>
      </c>
      <c r="Y142" s="177">
        <v>0</v>
      </c>
      <c r="Z142" s="177">
        <v>0</v>
      </c>
      <c r="AA142" s="177">
        <v>0</v>
      </c>
      <c r="AB142" s="177">
        <v>0</v>
      </c>
      <c r="AC142" s="177">
        <v>0</v>
      </c>
      <c r="AD142" s="177">
        <v>0</v>
      </c>
      <c r="AE142" s="177">
        <v>0</v>
      </c>
      <c r="AF142" s="177">
        <v>0</v>
      </c>
      <c r="AG142" s="177">
        <v>0</v>
      </c>
      <c r="AH142" s="177">
        <v>0</v>
      </c>
      <c r="AI142" s="177">
        <v>0</v>
      </c>
      <c r="AJ142" s="177">
        <v>0</v>
      </c>
    </row>
    <row r="143" spans="1:36" hidden="1" outlineLevel="1" x14ac:dyDescent="0.25">
      <c r="A143" s="190">
        <f t="shared" si="21"/>
        <v>2016</v>
      </c>
      <c r="B143" s="55">
        <f t="shared" si="22"/>
        <v>6</v>
      </c>
      <c r="C143" s="55">
        <f t="shared" si="23"/>
        <v>8</v>
      </c>
      <c r="D143" s="55">
        <f t="shared" ref="D143:D206" si="37">MATCH(DATE(YEAR(F143),B143,1),$F$7505:$F$7816,0)</f>
        <v>6</v>
      </c>
      <c r="F143" s="63">
        <f t="shared" si="28"/>
        <v>42522.333333333314</v>
      </c>
      <c r="G143" s="64">
        <f t="shared" ref="G143:G206" si="38">SUM(H143:N143)</f>
        <v>2.9750000000000001</v>
      </c>
      <c r="H143" s="64">
        <f t="shared" si="35"/>
        <v>0</v>
      </c>
      <c r="I143" s="64">
        <f t="shared" si="35"/>
        <v>2.9750000000000001</v>
      </c>
      <c r="J143" s="64">
        <f t="shared" si="35"/>
        <v>0</v>
      </c>
      <c r="K143" s="64">
        <f t="shared" si="35"/>
        <v>0</v>
      </c>
      <c r="L143" s="64">
        <f t="shared" si="35"/>
        <v>0</v>
      </c>
      <c r="M143" s="64">
        <f t="shared" si="35"/>
        <v>0</v>
      </c>
      <c r="N143" s="64">
        <f t="shared" si="35"/>
        <v>0</v>
      </c>
      <c r="O143" s="121"/>
      <c r="P143" s="177">
        <v>2.9750000000000001</v>
      </c>
      <c r="Q143" s="177">
        <v>0</v>
      </c>
      <c r="R143" s="177">
        <v>0</v>
      </c>
      <c r="S143" s="177">
        <v>0</v>
      </c>
      <c r="T143" s="177">
        <v>0</v>
      </c>
      <c r="U143" s="177">
        <v>0</v>
      </c>
      <c r="V143" s="177">
        <v>0</v>
      </c>
      <c r="W143" s="177">
        <v>0</v>
      </c>
      <c r="X143" s="177">
        <v>0</v>
      </c>
      <c r="Y143" s="177">
        <v>0</v>
      </c>
      <c r="Z143" s="177">
        <v>0</v>
      </c>
      <c r="AA143" s="177">
        <v>0</v>
      </c>
      <c r="AB143" s="177">
        <v>0</v>
      </c>
      <c r="AC143" s="177">
        <v>0</v>
      </c>
      <c r="AD143" s="177">
        <v>0</v>
      </c>
      <c r="AE143" s="177">
        <v>0</v>
      </c>
      <c r="AF143" s="177">
        <v>0</v>
      </c>
      <c r="AG143" s="177">
        <v>0</v>
      </c>
      <c r="AH143" s="177">
        <v>0</v>
      </c>
      <c r="AI143" s="177">
        <v>0</v>
      </c>
      <c r="AJ143" s="177">
        <v>0</v>
      </c>
    </row>
    <row r="144" spans="1:36" hidden="1" outlineLevel="1" x14ac:dyDescent="0.25">
      <c r="A144" s="190">
        <f t="shared" ref="A144:A207" si="39">YEAR(F144)</f>
        <v>2016</v>
      </c>
      <c r="B144" s="55">
        <f t="shared" ref="B144:B207" si="40">MONTH(F144)</f>
        <v>6</v>
      </c>
      <c r="C144" s="55">
        <f t="shared" ref="C144:C207" si="41">HOUR(F144)</f>
        <v>9</v>
      </c>
      <c r="D144" s="55">
        <f t="shared" si="37"/>
        <v>6</v>
      </c>
      <c r="F144" s="63">
        <f t="shared" si="28"/>
        <v>42522.374999999978</v>
      </c>
      <c r="G144" s="64">
        <f t="shared" si="38"/>
        <v>2.9750000000000001</v>
      </c>
      <c r="H144" s="64">
        <f t="shared" si="35"/>
        <v>0</v>
      </c>
      <c r="I144" s="64">
        <f t="shared" si="35"/>
        <v>2.9750000000000001</v>
      </c>
      <c r="J144" s="64">
        <f t="shared" si="35"/>
        <v>0</v>
      </c>
      <c r="K144" s="64">
        <f t="shared" si="35"/>
        <v>0</v>
      </c>
      <c r="L144" s="64">
        <f t="shared" si="35"/>
        <v>0</v>
      </c>
      <c r="M144" s="64">
        <f t="shared" si="35"/>
        <v>0</v>
      </c>
      <c r="N144" s="64">
        <f t="shared" si="35"/>
        <v>0</v>
      </c>
      <c r="O144" s="121"/>
      <c r="P144" s="177">
        <v>2.9750000000000001</v>
      </c>
      <c r="Q144" s="177">
        <v>0</v>
      </c>
      <c r="R144" s="177">
        <v>0</v>
      </c>
      <c r="S144" s="177">
        <v>0</v>
      </c>
      <c r="T144" s="177">
        <v>0</v>
      </c>
      <c r="U144" s="177">
        <v>0</v>
      </c>
      <c r="V144" s="177">
        <v>0</v>
      </c>
      <c r="W144" s="177">
        <v>0</v>
      </c>
      <c r="X144" s="177">
        <v>0</v>
      </c>
      <c r="Y144" s="177">
        <v>0</v>
      </c>
      <c r="Z144" s="177">
        <v>0</v>
      </c>
      <c r="AA144" s="177">
        <v>0</v>
      </c>
      <c r="AB144" s="177">
        <v>0</v>
      </c>
      <c r="AC144" s="177">
        <v>0</v>
      </c>
      <c r="AD144" s="177">
        <v>0</v>
      </c>
      <c r="AE144" s="177">
        <v>0</v>
      </c>
      <c r="AF144" s="177">
        <v>0</v>
      </c>
      <c r="AG144" s="177">
        <v>0</v>
      </c>
      <c r="AH144" s="177">
        <v>0</v>
      </c>
      <c r="AI144" s="177">
        <v>0</v>
      </c>
      <c r="AJ144" s="177">
        <v>0</v>
      </c>
    </row>
    <row r="145" spans="1:36" hidden="1" outlineLevel="1" x14ac:dyDescent="0.25">
      <c r="A145" s="190">
        <f t="shared" si="39"/>
        <v>2016</v>
      </c>
      <c r="B145" s="55">
        <f t="shared" si="40"/>
        <v>6</v>
      </c>
      <c r="C145" s="55">
        <f t="shared" si="41"/>
        <v>10</v>
      </c>
      <c r="D145" s="55">
        <f t="shared" si="37"/>
        <v>6</v>
      </c>
      <c r="F145" s="63">
        <f t="shared" si="28"/>
        <v>42522.416666666642</v>
      </c>
      <c r="G145" s="64">
        <f t="shared" si="38"/>
        <v>2.9750000000000001</v>
      </c>
      <c r="H145" s="64">
        <f t="shared" ref="H145:N154" si="42">SUMIF($P$6:$AK$6,H$6,$P145:$AK145)</f>
        <v>0</v>
      </c>
      <c r="I145" s="64">
        <f t="shared" si="42"/>
        <v>2.9750000000000001</v>
      </c>
      <c r="J145" s="64">
        <f t="shared" si="42"/>
        <v>0</v>
      </c>
      <c r="K145" s="64">
        <f t="shared" si="42"/>
        <v>0</v>
      </c>
      <c r="L145" s="64">
        <f t="shared" si="42"/>
        <v>0</v>
      </c>
      <c r="M145" s="64">
        <f t="shared" si="42"/>
        <v>0</v>
      </c>
      <c r="N145" s="64">
        <f t="shared" si="42"/>
        <v>0</v>
      </c>
      <c r="O145" s="121"/>
      <c r="P145" s="177">
        <v>2.9750000000000001</v>
      </c>
      <c r="Q145" s="177">
        <v>0</v>
      </c>
      <c r="R145" s="177">
        <v>0</v>
      </c>
      <c r="S145" s="177">
        <v>0</v>
      </c>
      <c r="T145" s="177">
        <v>0</v>
      </c>
      <c r="U145" s="177">
        <v>0</v>
      </c>
      <c r="V145" s="177">
        <v>0</v>
      </c>
      <c r="W145" s="177">
        <v>0</v>
      </c>
      <c r="X145" s="177">
        <v>0</v>
      </c>
      <c r="Y145" s="177">
        <v>0</v>
      </c>
      <c r="Z145" s="177">
        <v>0</v>
      </c>
      <c r="AA145" s="177">
        <v>0</v>
      </c>
      <c r="AB145" s="177">
        <v>0</v>
      </c>
      <c r="AC145" s="177">
        <v>0</v>
      </c>
      <c r="AD145" s="177">
        <v>0</v>
      </c>
      <c r="AE145" s="177">
        <v>0</v>
      </c>
      <c r="AF145" s="177">
        <v>0</v>
      </c>
      <c r="AG145" s="177">
        <v>0</v>
      </c>
      <c r="AH145" s="177">
        <v>0</v>
      </c>
      <c r="AI145" s="177">
        <v>0</v>
      </c>
      <c r="AJ145" s="177">
        <v>0</v>
      </c>
    </row>
    <row r="146" spans="1:36" hidden="1" outlineLevel="1" x14ac:dyDescent="0.25">
      <c r="A146" s="190">
        <f t="shared" si="39"/>
        <v>2016</v>
      </c>
      <c r="B146" s="55">
        <f t="shared" si="40"/>
        <v>6</v>
      </c>
      <c r="C146" s="55">
        <f t="shared" si="41"/>
        <v>11</v>
      </c>
      <c r="D146" s="55">
        <f t="shared" si="37"/>
        <v>6</v>
      </c>
      <c r="F146" s="63">
        <f t="shared" si="28"/>
        <v>42522.458333333307</v>
      </c>
      <c r="G146" s="64">
        <f t="shared" si="38"/>
        <v>2.9750000000000001</v>
      </c>
      <c r="H146" s="64">
        <f t="shared" si="42"/>
        <v>0</v>
      </c>
      <c r="I146" s="64">
        <f t="shared" si="42"/>
        <v>2.9750000000000001</v>
      </c>
      <c r="J146" s="64">
        <f t="shared" si="42"/>
        <v>0</v>
      </c>
      <c r="K146" s="64">
        <f t="shared" si="42"/>
        <v>0</v>
      </c>
      <c r="L146" s="64">
        <f t="shared" si="42"/>
        <v>0</v>
      </c>
      <c r="M146" s="64">
        <f t="shared" si="42"/>
        <v>0</v>
      </c>
      <c r="N146" s="64">
        <f t="shared" si="42"/>
        <v>0</v>
      </c>
      <c r="O146" s="121"/>
      <c r="P146" s="177">
        <v>2.9750000000000001</v>
      </c>
      <c r="Q146" s="177">
        <v>0</v>
      </c>
      <c r="R146" s="177">
        <v>0</v>
      </c>
      <c r="S146" s="177">
        <v>0</v>
      </c>
      <c r="T146" s="177">
        <v>0</v>
      </c>
      <c r="U146" s="177">
        <v>0</v>
      </c>
      <c r="V146" s="177">
        <v>0</v>
      </c>
      <c r="W146" s="177">
        <v>0</v>
      </c>
      <c r="X146" s="177">
        <v>0</v>
      </c>
      <c r="Y146" s="177">
        <v>0</v>
      </c>
      <c r="Z146" s="177">
        <v>0</v>
      </c>
      <c r="AA146" s="177">
        <v>0</v>
      </c>
      <c r="AB146" s="177">
        <v>0</v>
      </c>
      <c r="AC146" s="177">
        <v>0</v>
      </c>
      <c r="AD146" s="177">
        <v>0</v>
      </c>
      <c r="AE146" s="177">
        <v>0</v>
      </c>
      <c r="AF146" s="177">
        <v>0</v>
      </c>
      <c r="AG146" s="177">
        <v>0</v>
      </c>
      <c r="AH146" s="177">
        <v>0</v>
      </c>
      <c r="AI146" s="177">
        <v>0</v>
      </c>
      <c r="AJ146" s="177">
        <v>0</v>
      </c>
    </row>
    <row r="147" spans="1:36" hidden="1" outlineLevel="1" x14ac:dyDescent="0.25">
      <c r="A147" s="190">
        <f t="shared" si="39"/>
        <v>2016</v>
      </c>
      <c r="B147" s="55">
        <f t="shared" si="40"/>
        <v>6</v>
      </c>
      <c r="C147" s="55">
        <f t="shared" si="41"/>
        <v>12</v>
      </c>
      <c r="D147" s="55">
        <f t="shared" si="37"/>
        <v>6</v>
      </c>
      <c r="F147" s="63">
        <f t="shared" si="28"/>
        <v>42522.499999999971</v>
      </c>
      <c r="G147" s="64">
        <f t="shared" si="38"/>
        <v>2.9750000000000001</v>
      </c>
      <c r="H147" s="64">
        <f t="shared" si="42"/>
        <v>0</v>
      </c>
      <c r="I147" s="64">
        <f t="shared" si="42"/>
        <v>2.9750000000000001</v>
      </c>
      <c r="J147" s="64">
        <f t="shared" si="42"/>
        <v>0</v>
      </c>
      <c r="K147" s="64">
        <f t="shared" si="42"/>
        <v>0</v>
      </c>
      <c r="L147" s="64">
        <f t="shared" si="42"/>
        <v>0</v>
      </c>
      <c r="M147" s="64">
        <f t="shared" si="42"/>
        <v>0</v>
      </c>
      <c r="N147" s="64">
        <f t="shared" si="42"/>
        <v>0</v>
      </c>
      <c r="O147" s="121"/>
      <c r="P147" s="177">
        <v>2.9750000000000001</v>
      </c>
      <c r="Q147" s="177">
        <v>0</v>
      </c>
      <c r="R147" s="177">
        <v>0</v>
      </c>
      <c r="S147" s="177">
        <v>0</v>
      </c>
      <c r="T147" s="177">
        <v>0</v>
      </c>
      <c r="U147" s="177">
        <v>0</v>
      </c>
      <c r="V147" s="177">
        <v>0</v>
      </c>
      <c r="W147" s="177">
        <v>0</v>
      </c>
      <c r="X147" s="177">
        <v>0</v>
      </c>
      <c r="Y147" s="177">
        <v>0</v>
      </c>
      <c r="Z147" s="177">
        <v>0</v>
      </c>
      <c r="AA147" s="177">
        <v>0</v>
      </c>
      <c r="AB147" s="177">
        <v>0</v>
      </c>
      <c r="AC147" s="177">
        <v>0</v>
      </c>
      <c r="AD147" s="177">
        <v>0</v>
      </c>
      <c r="AE147" s="177">
        <v>0</v>
      </c>
      <c r="AF147" s="177">
        <v>0</v>
      </c>
      <c r="AG147" s="177">
        <v>0</v>
      </c>
      <c r="AH147" s="177">
        <v>0</v>
      </c>
      <c r="AI147" s="177">
        <v>0</v>
      </c>
      <c r="AJ147" s="177">
        <v>0</v>
      </c>
    </row>
    <row r="148" spans="1:36" hidden="1" outlineLevel="1" x14ac:dyDescent="0.25">
      <c r="A148" s="190">
        <f t="shared" si="39"/>
        <v>2016</v>
      </c>
      <c r="B148" s="55">
        <f t="shared" si="40"/>
        <v>6</v>
      </c>
      <c r="C148" s="55">
        <f t="shared" si="41"/>
        <v>13</v>
      </c>
      <c r="D148" s="55">
        <f t="shared" si="37"/>
        <v>6</v>
      </c>
      <c r="F148" s="63">
        <f t="shared" si="28"/>
        <v>42522.541666666635</v>
      </c>
      <c r="G148" s="64">
        <f t="shared" si="38"/>
        <v>2.9750000000000001</v>
      </c>
      <c r="H148" s="64">
        <f t="shared" si="42"/>
        <v>0</v>
      </c>
      <c r="I148" s="64">
        <f t="shared" si="42"/>
        <v>2.9750000000000001</v>
      </c>
      <c r="J148" s="64">
        <f t="shared" si="42"/>
        <v>0</v>
      </c>
      <c r="K148" s="64">
        <f t="shared" si="42"/>
        <v>0</v>
      </c>
      <c r="L148" s="64">
        <f t="shared" si="42"/>
        <v>0</v>
      </c>
      <c r="M148" s="64">
        <f t="shared" si="42"/>
        <v>0</v>
      </c>
      <c r="N148" s="64">
        <f t="shared" si="42"/>
        <v>0</v>
      </c>
      <c r="O148" s="121"/>
      <c r="P148" s="177">
        <v>2.9750000000000001</v>
      </c>
      <c r="Q148" s="177">
        <v>0</v>
      </c>
      <c r="R148" s="177">
        <v>0</v>
      </c>
      <c r="S148" s="177">
        <v>0</v>
      </c>
      <c r="T148" s="177">
        <v>0</v>
      </c>
      <c r="U148" s="177">
        <v>0</v>
      </c>
      <c r="V148" s="177">
        <v>0</v>
      </c>
      <c r="W148" s="177">
        <v>0</v>
      </c>
      <c r="X148" s="177">
        <v>0</v>
      </c>
      <c r="Y148" s="177">
        <v>0</v>
      </c>
      <c r="Z148" s="177">
        <v>0</v>
      </c>
      <c r="AA148" s="177">
        <v>0</v>
      </c>
      <c r="AB148" s="177">
        <v>0</v>
      </c>
      <c r="AC148" s="177">
        <v>0</v>
      </c>
      <c r="AD148" s="177">
        <v>0</v>
      </c>
      <c r="AE148" s="177">
        <v>0</v>
      </c>
      <c r="AF148" s="177">
        <v>0</v>
      </c>
      <c r="AG148" s="177">
        <v>0</v>
      </c>
      <c r="AH148" s="177">
        <v>0</v>
      </c>
      <c r="AI148" s="177">
        <v>0</v>
      </c>
      <c r="AJ148" s="177">
        <v>0</v>
      </c>
    </row>
    <row r="149" spans="1:36" hidden="1" outlineLevel="1" x14ac:dyDescent="0.25">
      <c r="A149" s="190">
        <f t="shared" si="39"/>
        <v>2016</v>
      </c>
      <c r="B149" s="55">
        <f t="shared" si="40"/>
        <v>6</v>
      </c>
      <c r="C149" s="55">
        <f t="shared" si="41"/>
        <v>14</v>
      </c>
      <c r="D149" s="55">
        <f t="shared" si="37"/>
        <v>6</v>
      </c>
      <c r="F149" s="63">
        <f t="shared" si="28"/>
        <v>42522.583333333299</v>
      </c>
      <c r="G149" s="64">
        <f t="shared" si="38"/>
        <v>2.9750000000000001</v>
      </c>
      <c r="H149" s="64">
        <f t="shared" si="42"/>
        <v>0</v>
      </c>
      <c r="I149" s="64">
        <f t="shared" si="42"/>
        <v>2.9750000000000001</v>
      </c>
      <c r="J149" s="64">
        <f t="shared" si="42"/>
        <v>0</v>
      </c>
      <c r="K149" s="64">
        <f t="shared" si="42"/>
        <v>0</v>
      </c>
      <c r="L149" s="64">
        <f t="shared" si="42"/>
        <v>0</v>
      </c>
      <c r="M149" s="64">
        <f t="shared" si="42"/>
        <v>0</v>
      </c>
      <c r="N149" s="64">
        <f t="shared" si="42"/>
        <v>0</v>
      </c>
      <c r="O149" s="121"/>
      <c r="P149" s="177">
        <v>2.9750000000000001</v>
      </c>
      <c r="Q149" s="177">
        <v>0</v>
      </c>
      <c r="R149" s="177">
        <v>0</v>
      </c>
      <c r="S149" s="177">
        <v>0</v>
      </c>
      <c r="T149" s="177">
        <v>0</v>
      </c>
      <c r="U149" s="177">
        <v>0</v>
      </c>
      <c r="V149" s="177">
        <v>0</v>
      </c>
      <c r="W149" s="177">
        <v>0</v>
      </c>
      <c r="X149" s="177">
        <v>0</v>
      </c>
      <c r="Y149" s="177">
        <v>0</v>
      </c>
      <c r="Z149" s="177">
        <v>0</v>
      </c>
      <c r="AA149" s="177">
        <v>0</v>
      </c>
      <c r="AB149" s="177">
        <v>0</v>
      </c>
      <c r="AC149" s="177">
        <v>0</v>
      </c>
      <c r="AD149" s="177">
        <v>0</v>
      </c>
      <c r="AE149" s="177">
        <v>0</v>
      </c>
      <c r="AF149" s="177">
        <v>0</v>
      </c>
      <c r="AG149" s="177">
        <v>0</v>
      </c>
      <c r="AH149" s="177">
        <v>0</v>
      </c>
      <c r="AI149" s="177">
        <v>0</v>
      </c>
      <c r="AJ149" s="177">
        <v>0</v>
      </c>
    </row>
    <row r="150" spans="1:36" hidden="1" outlineLevel="1" x14ac:dyDescent="0.25">
      <c r="A150" s="190">
        <f t="shared" si="39"/>
        <v>2016</v>
      </c>
      <c r="B150" s="55">
        <f t="shared" si="40"/>
        <v>6</v>
      </c>
      <c r="C150" s="55">
        <f t="shared" si="41"/>
        <v>15</v>
      </c>
      <c r="D150" s="55">
        <f t="shared" si="37"/>
        <v>6</v>
      </c>
      <c r="F150" s="63">
        <f t="shared" si="28"/>
        <v>42522.624999999964</v>
      </c>
      <c r="G150" s="64">
        <f t="shared" si="38"/>
        <v>2.9750000000000001</v>
      </c>
      <c r="H150" s="64">
        <f t="shared" si="42"/>
        <v>0</v>
      </c>
      <c r="I150" s="64">
        <f t="shared" si="42"/>
        <v>2.9750000000000001</v>
      </c>
      <c r="J150" s="64">
        <f t="shared" si="42"/>
        <v>0</v>
      </c>
      <c r="K150" s="64">
        <f t="shared" si="42"/>
        <v>0</v>
      </c>
      <c r="L150" s="64">
        <f t="shared" si="42"/>
        <v>0</v>
      </c>
      <c r="M150" s="64">
        <f t="shared" si="42"/>
        <v>0</v>
      </c>
      <c r="N150" s="64">
        <f t="shared" si="42"/>
        <v>0</v>
      </c>
      <c r="O150" s="121"/>
      <c r="P150" s="177">
        <v>2.9750000000000001</v>
      </c>
      <c r="Q150" s="177">
        <v>0</v>
      </c>
      <c r="R150" s="177">
        <v>0</v>
      </c>
      <c r="S150" s="177">
        <v>0</v>
      </c>
      <c r="T150" s="177">
        <v>0</v>
      </c>
      <c r="U150" s="177">
        <v>0</v>
      </c>
      <c r="V150" s="177">
        <v>0</v>
      </c>
      <c r="W150" s="177">
        <v>0</v>
      </c>
      <c r="X150" s="177">
        <v>0</v>
      </c>
      <c r="Y150" s="177">
        <v>0</v>
      </c>
      <c r="Z150" s="177">
        <v>0</v>
      </c>
      <c r="AA150" s="177">
        <v>0</v>
      </c>
      <c r="AB150" s="177">
        <v>0</v>
      </c>
      <c r="AC150" s="177">
        <v>0</v>
      </c>
      <c r="AD150" s="177">
        <v>0</v>
      </c>
      <c r="AE150" s="177">
        <v>0</v>
      </c>
      <c r="AF150" s="177">
        <v>0</v>
      </c>
      <c r="AG150" s="177">
        <v>0</v>
      </c>
      <c r="AH150" s="177">
        <v>0</v>
      </c>
      <c r="AI150" s="177">
        <v>0</v>
      </c>
      <c r="AJ150" s="177">
        <v>0</v>
      </c>
    </row>
    <row r="151" spans="1:36" hidden="1" outlineLevel="1" x14ac:dyDescent="0.25">
      <c r="A151" s="190">
        <f t="shared" si="39"/>
        <v>2016</v>
      </c>
      <c r="B151" s="55">
        <f t="shared" si="40"/>
        <v>6</v>
      </c>
      <c r="C151" s="55">
        <f t="shared" si="41"/>
        <v>16</v>
      </c>
      <c r="D151" s="55">
        <f t="shared" si="37"/>
        <v>6</v>
      </c>
      <c r="F151" s="63">
        <f t="shared" si="28"/>
        <v>42522.666666666628</v>
      </c>
      <c r="G151" s="64">
        <f t="shared" si="38"/>
        <v>2.9750000000000001</v>
      </c>
      <c r="H151" s="64">
        <f t="shared" si="42"/>
        <v>0</v>
      </c>
      <c r="I151" s="64">
        <f t="shared" si="42"/>
        <v>2.9750000000000001</v>
      </c>
      <c r="J151" s="64">
        <f t="shared" si="42"/>
        <v>0</v>
      </c>
      <c r="K151" s="64">
        <f t="shared" si="42"/>
        <v>0</v>
      </c>
      <c r="L151" s="64">
        <f t="shared" si="42"/>
        <v>0</v>
      </c>
      <c r="M151" s="64">
        <f t="shared" si="42"/>
        <v>0</v>
      </c>
      <c r="N151" s="64">
        <f t="shared" si="42"/>
        <v>0</v>
      </c>
      <c r="O151" s="121"/>
      <c r="P151" s="177">
        <v>2.9750000000000001</v>
      </c>
      <c r="Q151" s="177">
        <v>0</v>
      </c>
      <c r="R151" s="177">
        <v>0</v>
      </c>
      <c r="S151" s="177">
        <v>0</v>
      </c>
      <c r="T151" s="177">
        <v>0</v>
      </c>
      <c r="U151" s="177">
        <v>0</v>
      </c>
      <c r="V151" s="177">
        <v>0</v>
      </c>
      <c r="W151" s="177">
        <v>0</v>
      </c>
      <c r="X151" s="177">
        <v>0</v>
      </c>
      <c r="Y151" s="177">
        <v>0</v>
      </c>
      <c r="Z151" s="177">
        <v>0</v>
      </c>
      <c r="AA151" s="177">
        <v>0</v>
      </c>
      <c r="AB151" s="177">
        <v>0</v>
      </c>
      <c r="AC151" s="177">
        <v>0</v>
      </c>
      <c r="AD151" s="177">
        <v>0</v>
      </c>
      <c r="AE151" s="177">
        <v>0</v>
      </c>
      <c r="AF151" s="177">
        <v>0</v>
      </c>
      <c r="AG151" s="177">
        <v>0</v>
      </c>
      <c r="AH151" s="177">
        <v>0</v>
      </c>
      <c r="AI151" s="177">
        <v>0</v>
      </c>
      <c r="AJ151" s="177">
        <v>0</v>
      </c>
    </row>
    <row r="152" spans="1:36" hidden="1" outlineLevel="1" x14ac:dyDescent="0.25">
      <c r="A152" s="190">
        <f t="shared" si="39"/>
        <v>2016</v>
      </c>
      <c r="B152" s="55">
        <f t="shared" si="40"/>
        <v>6</v>
      </c>
      <c r="C152" s="55">
        <f t="shared" si="41"/>
        <v>17</v>
      </c>
      <c r="D152" s="55">
        <f t="shared" si="37"/>
        <v>6</v>
      </c>
      <c r="F152" s="63">
        <f t="shared" si="28"/>
        <v>42522.708333333292</v>
      </c>
      <c r="G152" s="64">
        <f t="shared" si="38"/>
        <v>2.9750000000000001</v>
      </c>
      <c r="H152" s="64">
        <f t="shared" si="42"/>
        <v>0</v>
      </c>
      <c r="I152" s="64">
        <f t="shared" si="42"/>
        <v>2.9750000000000001</v>
      </c>
      <c r="J152" s="64">
        <f t="shared" si="42"/>
        <v>0</v>
      </c>
      <c r="K152" s="64">
        <f t="shared" si="42"/>
        <v>0</v>
      </c>
      <c r="L152" s="64">
        <f t="shared" si="42"/>
        <v>0</v>
      </c>
      <c r="M152" s="64">
        <f t="shared" si="42"/>
        <v>0</v>
      </c>
      <c r="N152" s="64">
        <f t="shared" si="42"/>
        <v>0</v>
      </c>
      <c r="O152" s="121"/>
      <c r="P152" s="177">
        <v>2.9750000000000001</v>
      </c>
      <c r="Q152" s="177">
        <v>0</v>
      </c>
      <c r="R152" s="177">
        <v>0</v>
      </c>
      <c r="S152" s="177">
        <v>0</v>
      </c>
      <c r="T152" s="177">
        <v>0</v>
      </c>
      <c r="U152" s="177">
        <v>0</v>
      </c>
      <c r="V152" s="177">
        <v>0</v>
      </c>
      <c r="W152" s="177">
        <v>0</v>
      </c>
      <c r="X152" s="177">
        <v>0</v>
      </c>
      <c r="Y152" s="177">
        <v>0</v>
      </c>
      <c r="Z152" s="177">
        <v>0</v>
      </c>
      <c r="AA152" s="177">
        <v>0</v>
      </c>
      <c r="AB152" s="177">
        <v>0</v>
      </c>
      <c r="AC152" s="177">
        <v>0</v>
      </c>
      <c r="AD152" s="177">
        <v>0</v>
      </c>
      <c r="AE152" s="177">
        <v>0</v>
      </c>
      <c r="AF152" s="177">
        <v>0</v>
      </c>
      <c r="AG152" s="177">
        <v>0</v>
      </c>
      <c r="AH152" s="177">
        <v>0</v>
      </c>
      <c r="AI152" s="177">
        <v>0</v>
      </c>
      <c r="AJ152" s="177">
        <v>0</v>
      </c>
    </row>
    <row r="153" spans="1:36" hidden="1" outlineLevel="1" x14ac:dyDescent="0.25">
      <c r="A153" s="190">
        <f t="shared" si="39"/>
        <v>2016</v>
      </c>
      <c r="B153" s="55">
        <f t="shared" si="40"/>
        <v>6</v>
      </c>
      <c r="C153" s="55">
        <f t="shared" si="41"/>
        <v>18</v>
      </c>
      <c r="D153" s="55">
        <f t="shared" si="37"/>
        <v>6</v>
      </c>
      <c r="F153" s="63">
        <f t="shared" si="28"/>
        <v>42522.749999999956</v>
      </c>
      <c r="G153" s="64">
        <f t="shared" si="38"/>
        <v>2.9750000000000001</v>
      </c>
      <c r="H153" s="64">
        <f t="shared" si="42"/>
        <v>0</v>
      </c>
      <c r="I153" s="64">
        <f t="shared" si="42"/>
        <v>2.9750000000000001</v>
      </c>
      <c r="J153" s="64">
        <f t="shared" si="42"/>
        <v>0</v>
      </c>
      <c r="K153" s="64">
        <f t="shared" si="42"/>
        <v>0</v>
      </c>
      <c r="L153" s="64">
        <f t="shared" si="42"/>
        <v>0</v>
      </c>
      <c r="M153" s="64">
        <f t="shared" si="42"/>
        <v>0</v>
      </c>
      <c r="N153" s="64">
        <f t="shared" si="42"/>
        <v>0</v>
      </c>
      <c r="O153" s="121"/>
      <c r="P153" s="177">
        <v>2.9750000000000001</v>
      </c>
      <c r="Q153" s="177">
        <v>0</v>
      </c>
      <c r="R153" s="177">
        <v>0</v>
      </c>
      <c r="S153" s="177">
        <v>0</v>
      </c>
      <c r="T153" s="177">
        <v>0</v>
      </c>
      <c r="U153" s="177">
        <v>0</v>
      </c>
      <c r="V153" s="177">
        <v>0</v>
      </c>
      <c r="W153" s="177">
        <v>0</v>
      </c>
      <c r="X153" s="177">
        <v>0</v>
      </c>
      <c r="Y153" s="177">
        <v>0</v>
      </c>
      <c r="Z153" s="177">
        <v>0</v>
      </c>
      <c r="AA153" s="177">
        <v>0</v>
      </c>
      <c r="AB153" s="177">
        <v>0</v>
      </c>
      <c r="AC153" s="177">
        <v>0</v>
      </c>
      <c r="AD153" s="177">
        <v>0</v>
      </c>
      <c r="AE153" s="177">
        <v>0</v>
      </c>
      <c r="AF153" s="177">
        <v>0</v>
      </c>
      <c r="AG153" s="177">
        <v>0</v>
      </c>
      <c r="AH153" s="177">
        <v>0</v>
      </c>
      <c r="AI153" s="177">
        <v>0</v>
      </c>
      <c r="AJ153" s="177">
        <v>0</v>
      </c>
    </row>
    <row r="154" spans="1:36" hidden="1" outlineLevel="1" x14ac:dyDescent="0.25">
      <c r="A154" s="190">
        <f t="shared" si="39"/>
        <v>2016</v>
      </c>
      <c r="B154" s="55">
        <f t="shared" si="40"/>
        <v>6</v>
      </c>
      <c r="C154" s="55">
        <f t="shared" si="41"/>
        <v>19</v>
      </c>
      <c r="D154" s="55">
        <f t="shared" si="37"/>
        <v>6</v>
      </c>
      <c r="F154" s="63">
        <f t="shared" si="28"/>
        <v>42522.791666666621</v>
      </c>
      <c r="G154" s="64">
        <f t="shared" si="38"/>
        <v>2.9750000000000001</v>
      </c>
      <c r="H154" s="64">
        <f t="shared" si="42"/>
        <v>0</v>
      </c>
      <c r="I154" s="64">
        <f t="shared" si="42"/>
        <v>2.9750000000000001</v>
      </c>
      <c r="J154" s="64">
        <f t="shared" si="42"/>
        <v>0</v>
      </c>
      <c r="K154" s="64">
        <f t="shared" si="42"/>
        <v>0</v>
      </c>
      <c r="L154" s="64">
        <f t="shared" si="42"/>
        <v>0</v>
      </c>
      <c r="M154" s="64">
        <f t="shared" si="42"/>
        <v>0</v>
      </c>
      <c r="N154" s="64">
        <f t="shared" si="42"/>
        <v>0</v>
      </c>
      <c r="O154" s="121"/>
      <c r="P154" s="177">
        <v>2.9750000000000001</v>
      </c>
      <c r="Q154" s="177">
        <v>0</v>
      </c>
      <c r="R154" s="177">
        <v>0</v>
      </c>
      <c r="S154" s="177">
        <v>0</v>
      </c>
      <c r="T154" s="177">
        <v>0</v>
      </c>
      <c r="U154" s="177">
        <v>0</v>
      </c>
      <c r="V154" s="177">
        <v>0</v>
      </c>
      <c r="W154" s="177">
        <v>0</v>
      </c>
      <c r="X154" s="177">
        <v>0</v>
      </c>
      <c r="Y154" s="177">
        <v>0</v>
      </c>
      <c r="Z154" s="177">
        <v>0</v>
      </c>
      <c r="AA154" s="177">
        <v>0</v>
      </c>
      <c r="AB154" s="177">
        <v>0</v>
      </c>
      <c r="AC154" s="177">
        <v>0</v>
      </c>
      <c r="AD154" s="177">
        <v>0</v>
      </c>
      <c r="AE154" s="177">
        <v>0</v>
      </c>
      <c r="AF154" s="177">
        <v>0</v>
      </c>
      <c r="AG154" s="177">
        <v>0</v>
      </c>
      <c r="AH154" s="177">
        <v>0</v>
      </c>
      <c r="AI154" s="177">
        <v>0</v>
      </c>
      <c r="AJ154" s="177">
        <v>0</v>
      </c>
    </row>
    <row r="155" spans="1:36" hidden="1" outlineLevel="1" x14ac:dyDescent="0.25">
      <c r="A155" s="190">
        <f t="shared" si="39"/>
        <v>2016</v>
      </c>
      <c r="B155" s="55">
        <f t="shared" si="40"/>
        <v>6</v>
      </c>
      <c r="C155" s="55">
        <f t="shared" si="41"/>
        <v>20</v>
      </c>
      <c r="D155" s="55">
        <f t="shared" si="37"/>
        <v>6</v>
      </c>
      <c r="F155" s="63">
        <f t="shared" si="28"/>
        <v>42522.833333333285</v>
      </c>
      <c r="G155" s="64">
        <f t="shared" si="38"/>
        <v>2.9750000000000001</v>
      </c>
      <c r="H155" s="64">
        <f t="shared" ref="H155:N164" si="43">SUMIF($P$6:$AK$6,H$6,$P155:$AK155)</f>
        <v>0</v>
      </c>
      <c r="I155" s="64">
        <f t="shared" si="43"/>
        <v>2.9750000000000001</v>
      </c>
      <c r="J155" s="64">
        <f t="shared" si="43"/>
        <v>0</v>
      </c>
      <c r="K155" s="64">
        <f t="shared" si="43"/>
        <v>0</v>
      </c>
      <c r="L155" s="64">
        <f t="shared" si="43"/>
        <v>0</v>
      </c>
      <c r="M155" s="64">
        <f t="shared" si="43"/>
        <v>0</v>
      </c>
      <c r="N155" s="64">
        <f t="shared" si="43"/>
        <v>0</v>
      </c>
      <c r="O155" s="121"/>
      <c r="P155" s="177">
        <v>2.9750000000000001</v>
      </c>
      <c r="Q155" s="177">
        <v>0</v>
      </c>
      <c r="R155" s="177">
        <v>0</v>
      </c>
      <c r="S155" s="177">
        <v>0</v>
      </c>
      <c r="T155" s="177">
        <v>0</v>
      </c>
      <c r="U155" s="177">
        <v>0</v>
      </c>
      <c r="V155" s="177">
        <v>0</v>
      </c>
      <c r="W155" s="177">
        <v>0</v>
      </c>
      <c r="X155" s="177">
        <v>0</v>
      </c>
      <c r="Y155" s="177">
        <v>0</v>
      </c>
      <c r="Z155" s="177">
        <v>0</v>
      </c>
      <c r="AA155" s="177">
        <v>0</v>
      </c>
      <c r="AB155" s="177">
        <v>0</v>
      </c>
      <c r="AC155" s="177">
        <v>0</v>
      </c>
      <c r="AD155" s="177">
        <v>0</v>
      </c>
      <c r="AE155" s="177">
        <v>0</v>
      </c>
      <c r="AF155" s="177">
        <v>0</v>
      </c>
      <c r="AG155" s="177">
        <v>0</v>
      </c>
      <c r="AH155" s="177">
        <v>0</v>
      </c>
      <c r="AI155" s="177">
        <v>0</v>
      </c>
      <c r="AJ155" s="177">
        <v>0</v>
      </c>
    </row>
    <row r="156" spans="1:36" hidden="1" outlineLevel="1" x14ac:dyDescent="0.25">
      <c r="A156" s="190">
        <f t="shared" si="39"/>
        <v>2016</v>
      </c>
      <c r="B156" s="55">
        <f t="shared" si="40"/>
        <v>6</v>
      </c>
      <c r="C156" s="55">
        <f t="shared" si="41"/>
        <v>21</v>
      </c>
      <c r="D156" s="55">
        <f t="shared" si="37"/>
        <v>6</v>
      </c>
      <c r="F156" s="63">
        <f t="shared" si="28"/>
        <v>42522.874999999949</v>
      </c>
      <c r="G156" s="64">
        <f t="shared" si="38"/>
        <v>2.9750000000000001</v>
      </c>
      <c r="H156" s="64">
        <f t="shared" si="43"/>
        <v>0</v>
      </c>
      <c r="I156" s="64">
        <f t="shared" si="43"/>
        <v>2.9750000000000001</v>
      </c>
      <c r="J156" s="64">
        <f t="shared" si="43"/>
        <v>0</v>
      </c>
      <c r="K156" s="64">
        <f t="shared" si="43"/>
        <v>0</v>
      </c>
      <c r="L156" s="64">
        <f t="shared" si="43"/>
        <v>0</v>
      </c>
      <c r="M156" s="64">
        <f t="shared" si="43"/>
        <v>0</v>
      </c>
      <c r="N156" s="64">
        <f t="shared" si="43"/>
        <v>0</v>
      </c>
      <c r="O156" s="121"/>
      <c r="P156" s="177">
        <v>2.9750000000000001</v>
      </c>
      <c r="Q156" s="177">
        <v>0</v>
      </c>
      <c r="R156" s="177">
        <v>0</v>
      </c>
      <c r="S156" s="177">
        <v>0</v>
      </c>
      <c r="T156" s="177">
        <v>0</v>
      </c>
      <c r="U156" s="177">
        <v>0</v>
      </c>
      <c r="V156" s="177">
        <v>0</v>
      </c>
      <c r="W156" s="177">
        <v>0</v>
      </c>
      <c r="X156" s="177">
        <v>0</v>
      </c>
      <c r="Y156" s="177">
        <v>0</v>
      </c>
      <c r="Z156" s="177">
        <v>0</v>
      </c>
      <c r="AA156" s="177">
        <v>0</v>
      </c>
      <c r="AB156" s="177">
        <v>0</v>
      </c>
      <c r="AC156" s="177">
        <v>0</v>
      </c>
      <c r="AD156" s="177">
        <v>0</v>
      </c>
      <c r="AE156" s="177">
        <v>0</v>
      </c>
      <c r="AF156" s="177">
        <v>0</v>
      </c>
      <c r="AG156" s="177">
        <v>0</v>
      </c>
      <c r="AH156" s="177">
        <v>0</v>
      </c>
      <c r="AI156" s="177">
        <v>0</v>
      </c>
      <c r="AJ156" s="177">
        <v>0</v>
      </c>
    </row>
    <row r="157" spans="1:36" hidden="1" outlineLevel="1" x14ac:dyDescent="0.25">
      <c r="A157" s="190">
        <f t="shared" si="39"/>
        <v>2016</v>
      </c>
      <c r="B157" s="55">
        <f t="shared" si="40"/>
        <v>6</v>
      </c>
      <c r="C157" s="55">
        <f t="shared" si="41"/>
        <v>22</v>
      </c>
      <c r="D157" s="55">
        <f t="shared" si="37"/>
        <v>6</v>
      </c>
      <c r="F157" s="63">
        <f t="shared" si="28"/>
        <v>42522.916666666613</v>
      </c>
      <c r="G157" s="64">
        <f t="shared" si="38"/>
        <v>2.9750000000000001</v>
      </c>
      <c r="H157" s="64">
        <f t="shared" si="43"/>
        <v>0</v>
      </c>
      <c r="I157" s="64">
        <f t="shared" si="43"/>
        <v>2.9750000000000001</v>
      </c>
      <c r="J157" s="64">
        <f t="shared" si="43"/>
        <v>0</v>
      </c>
      <c r="K157" s="64">
        <f t="shared" si="43"/>
        <v>0</v>
      </c>
      <c r="L157" s="64">
        <f t="shared" si="43"/>
        <v>0</v>
      </c>
      <c r="M157" s="64">
        <f t="shared" si="43"/>
        <v>0</v>
      </c>
      <c r="N157" s="64">
        <f t="shared" si="43"/>
        <v>0</v>
      </c>
      <c r="O157" s="121"/>
      <c r="P157" s="177">
        <v>2.9750000000000001</v>
      </c>
      <c r="Q157" s="177">
        <v>0</v>
      </c>
      <c r="R157" s="177">
        <v>0</v>
      </c>
      <c r="S157" s="177">
        <v>0</v>
      </c>
      <c r="T157" s="177">
        <v>0</v>
      </c>
      <c r="U157" s="177">
        <v>0</v>
      </c>
      <c r="V157" s="177">
        <v>0</v>
      </c>
      <c r="W157" s="177">
        <v>0</v>
      </c>
      <c r="X157" s="177">
        <v>0</v>
      </c>
      <c r="Y157" s="177">
        <v>0</v>
      </c>
      <c r="Z157" s="177">
        <v>0</v>
      </c>
      <c r="AA157" s="177">
        <v>0</v>
      </c>
      <c r="AB157" s="177">
        <v>0</v>
      </c>
      <c r="AC157" s="177">
        <v>0</v>
      </c>
      <c r="AD157" s="177">
        <v>0</v>
      </c>
      <c r="AE157" s="177">
        <v>0</v>
      </c>
      <c r="AF157" s="177">
        <v>0</v>
      </c>
      <c r="AG157" s="177">
        <v>0</v>
      </c>
      <c r="AH157" s="177">
        <v>0</v>
      </c>
      <c r="AI157" s="177">
        <v>0</v>
      </c>
      <c r="AJ157" s="177">
        <v>0</v>
      </c>
    </row>
    <row r="158" spans="1:36" hidden="1" outlineLevel="1" x14ac:dyDescent="0.25">
      <c r="A158" s="190">
        <f t="shared" si="39"/>
        <v>2016</v>
      </c>
      <c r="B158" s="55">
        <f t="shared" si="40"/>
        <v>6</v>
      </c>
      <c r="C158" s="55">
        <f t="shared" si="41"/>
        <v>23</v>
      </c>
      <c r="D158" s="55">
        <f t="shared" si="37"/>
        <v>6</v>
      </c>
      <c r="F158" s="63">
        <f t="shared" si="28"/>
        <v>42522.958333333278</v>
      </c>
      <c r="G158" s="64">
        <f t="shared" si="38"/>
        <v>2.9750000000000001</v>
      </c>
      <c r="H158" s="64">
        <f t="shared" si="43"/>
        <v>0</v>
      </c>
      <c r="I158" s="64">
        <f t="shared" si="43"/>
        <v>2.9750000000000001</v>
      </c>
      <c r="J158" s="64">
        <f t="shared" si="43"/>
        <v>0</v>
      </c>
      <c r="K158" s="64">
        <f t="shared" si="43"/>
        <v>0</v>
      </c>
      <c r="L158" s="64">
        <f t="shared" si="43"/>
        <v>0</v>
      </c>
      <c r="M158" s="64">
        <f t="shared" si="43"/>
        <v>0</v>
      </c>
      <c r="N158" s="64">
        <f t="shared" si="43"/>
        <v>0</v>
      </c>
      <c r="O158" s="121"/>
      <c r="P158" s="177">
        <v>2.9750000000000001</v>
      </c>
      <c r="Q158" s="177">
        <v>0</v>
      </c>
      <c r="R158" s="177">
        <v>0</v>
      </c>
      <c r="S158" s="177">
        <v>0</v>
      </c>
      <c r="T158" s="177">
        <v>0</v>
      </c>
      <c r="U158" s="177">
        <v>0</v>
      </c>
      <c r="V158" s="177">
        <v>0</v>
      </c>
      <c r="W158" s="177">
        <v>0</v>
      </c>
      <c r="X158" s="177">
        <v>0</v>
      </c>
      <c r="Y158" s="177">
        <v>0</v>
      </c>
      <c r="Z158" s="177">
        <v>0</v>
      </c>
      <c r="AA158" s="177">
        <v>0</v>
      </c>
      <c r="AB158" s="177">
        <v>0</v>
      </c>
      <c r="AC158" s="177">
        <v>0</v>
      </c>
      <c r="AD158" s="177">
        <v>0</v>
      </c>
      <c r="AE158" s="177">
        <v>0</v>
      </c>
      <c r="AF158" s="177">
        <v>0</v>
      </c>
      <c r="AG158" s="177">
        <v>0</v>
      </c>
      <c r="AH158" s="177">
        <v>0</v>
      </c>
      <c r="AI158" s="177">
        <v>0</v>
      </c>
      <c r="AJ158" s="177">
        <v>0</v>
      </c>
    </row>
    <row r="159" spans="1:36" hidden="1" outlineLevel="1" x14ac:dyDescent="0.25">
      <c r="A159" s="190">
        <f t="shared" si="39"/>
        <v>2016</v>
      </c>
      <c r="B159" s="55">
        <f t="shared" si="40"/>
        <v>7</v>
      </c>
      <c r="C159" s="55">
        <f t="shared" si="41"/>
        <v>0</v>
      </c>
      <c r="D159" s="55">
        <f t="shared" si="37"/>
        <v>7</v>
      </c>
      <c r="F159" s="63">
        <f t="shared" ref="F159" si="44">EDATE(F135,1)</f>
        <v>42552</v>
      </c>
      <c r="G159" s="64">
        <f t="shared" si="38"/>
        <v>5.365790939677419</v>
      </c>
      <c r="H159" s="64">
        <f t="shared" si="43"/>
        <v>0</v>
      </c>
      <c r="I159" s="64">
        <f t="shared" si="43"/>
        <v>2.9750000000000001</v>
      </c>
      <c r="J159" s="64">
        <f t="shared" si="43"/>
        <v>0</v>
      </c>
      <c r="K159" s="64">
        <f t="shared" si="43"/>
        <v>0</v>
      </c>
      <c r="L159" s="64">
        <f t="shared" si="43"/>
        <v>0</v>
      </c>
      <c r="M159" s="64">
        <f t="shared" si="43"/>
        <v>0</v>
      </c>
      <c r="N159" s="64">
        <f t="shared" si="43"/>
        <v>2.390790939677419</v>
      </c>
      <c r="O159" s="121"/>
      <c r="P159" s="177">
        <v>2.9750000000000001</v>
      </c>
      <c r="Q159" s="177">
        <v>0</v>
      </c>
      <c r="R159" s="177">
        <v>0</v>
      </c>
      <c r="S159" s="177">
        <v>0</v>
      </c>
      <c r="T159" s="177">
        <v>0</v>
      </c>
      <c r="U159" s="177">
        <v>0</v>
      </c>
      <c r="V159" s="177">
        <v>0</v>
      </c>
      <c r="W159" s="177">
        <v>0</v>
      </c>
      <c r="X159" s="177">
        <v>0</v>
      </c>
      <c r="Y159" s="177">
        <v>0</v>
      </c>
      <c r="Z159" s="177">
        <v>2.390790939677419</v>
      </c>
      <c r="AA159" s="177">
        <v>0</v>
      </c>
      <c r="AB159" s="177">
        <v>0</v>
      </c>
      <c r="AC159" s="177">
        <v>0</v>
      </c>
      <c r="AD159" s="177">
        <v>0</v>
      </c>
      <c r="AE159" s="177">
        <v>0</v>
      </c>
      <c r="AF159" s="177">
        <v>0</v>
      </c>
      <c r="AG159" s="177">
        <v>0</v>
      </c>
      <c r="AH159" s="177">
        <v>0</v>
      </c>
      <c r="AI159" s="177">
        <v>0</v>
      </c>
      <c r="AJ159" s="177">
        <v>0</v>
      </c>
    </row>
    <row r="160" spans="1:36" hidden="1" outlineLevel="1" x14ac:dyDescent="0.25">
      <c r="A160" s="190">
        <f t="shared" si="39"/>
        <v>2016</v>
      </c>
      <c r="B160" s="55">
        <f t="shared" si="40"/>
        <v>7</v>
      </c>
      <c r="C160" s="55">
        <f t="shared" si="41"/>
        <v>1</v>
      </c>
      <c r="D160" s="55">
        <f t="shared" si="37"/>
        <v>7</v>
      </c>
      <c r="F160" s="63">
        <f t="shared" ref="F160" si="45">F159+1/24</f>
        <v>42552.041666666664</v>
      </c>
      <c r="G160" s="64">
        <f t="shared" si="38"/>
        <v>5.0754683506451617</v>
      </c>
      <c r="H160" s="64">
        <f t="shared" si="43"/>
        <v>0</v>
      </c>
      <c r="I160" s="64">
        <f t="shared" si="43"/>
        <v>2.9750000000000001</v>
      </c>
      <c r="J160" s="64">
        <f t="shared" si="43"/>
        <v>0</v>
      </c>
      <c r="K160" s="64">
        <f t="shared" si="43"/>
        <v>0</v>
      </c>
      <c r="L160" s="64">
        <f t="shared" si="43"/>
        <v>0</v>
      </c>
      <c r="M160" s="64">
        <f t="shared" si="43"/>
        <v>0</v>
      </c>
      <c r="N160" s="64">
        <f t="shared" si="43"/>
        <v>2.1004683506451616</v>
      </c>
      <c r="O160" s="121"/>
      <c r="P160" s="177">
        <v>2.9750000000000001</v>
      </c>
      <c r="Q160" s="177">
        <v>0</v>
      </c>
      <c r="R160" s="177">
        <v>0</v>
      </c>
      <c r="S160" s="177">
        <v>0</v>
      </c>
      <c r="T160" s="177">
        <v>0</v>
      </c>
      <c r="U160" s="177">
        <v>0</v>
      </c>
      <c r="V160" s="177">
        <v>0</v>
      </c>
      <c r="W160" s="177">
        <v>0</v>
      </c>
      <c r="X160" s="177">
        <v>0</v>
      </c>
      <c r="Y160" s="177">
        <v>0</v>
      </c>
      <c r="Z160" s="177">
        <v>2.1004683506451616</v>
      </c>
      <c r="AA160" s="177">
        <v>0</v>
      </c>
      <c r="AB160" s="177">
        <v>0</v>
      </c>
      <c r="AC160" s="177">
        <v>0</v>
      </c>
      <c r="AD160" s="177">
        <v>0</v>
      </c>
      <c r="AE160" s="177">
        <v>0</v>
      </c>
      <c r="AF160" s="177">
        <v>0</v>
      </c>
      <c r="AG160" s="177">
        <v>0</v>
      </c>
      <c r="AH160" s="177">
        <v>0</v>
      </c>
      <c r="AI160" s="177">
        <v>0</v>
      </c>
      <c r="AJ160" s="177">
        <v>0</v>
      </c>
    </row>
    <row r="161" spans="1:36" hidden="1" outlineLevel="1" x14ac:dyDescent="0.25">
      <c r="A161" s="190">
        <f t="shared" si="39"/>
        <v>2016</v>
      </c>
      <c r="B161" s="55">
        <f t="shared" si="40"/>
        <v>7</v>
      </c>
      <c r="C161" s="55">
        <f t="shared" si="41"/>
        <v>2</v>
      </c>
      <c r="D161" s="55">
        <f t="shared" si="37"/>
        <v>7</v>
      </c>
      <c r="F161" s="63">
        <f t="shared" si="28"/>
        <v>42552.083333333328</v>
      </c>
      <c r="G161" s="64">
        <f t="shared" si="38"/>
        <v>4.6582546709677413</v>
      </c>
      <c r="H161" s="64">
        <f t="shared" si="43"/>
        <v>0</v>
      </c>
      <c r="I161" s="64">
        <f t="shared" si="43"/>
        <v>2.9750000000000001</v>
      </c>
      <c r="J161" s="64">
        <f t="shared" si="43"/>
        <v>0</v>
      </c>
      <c r="K161" s="64">
        <f t="shared" si="43"/>
        <v>0</v>
      </c>
      <c r="L161" s="64">
        <f t="shared" si="43"/>
        <v>0</v>
      </c>
      <c r="M161" s="64">
        <f t="shared" si="43"/>
        <v>0</v>
      </c>
      <c r="N161" s="64">
        <f t="shared" si="43"/>
        <v>1.6832546709677414</v>
      </c>
      <c r="O161" s="121"/>
      <c r="P161" s="177">
        <v>2.9750000000000001</v>
      </c>
      <c r="Q161" s="177">
        <v>0</v>
      </c>
      <c r="R161" s="177">
        <v>0</v>
      </c>
      <c r="S161" s="177">
        <v>0</v>
      </c>
      <c r="T161" s="177">
        <v>0</v>
      </c>
      <c r="U161" s="177">
        <v>0</v>
      </c>
      <c r="V161" s="177">
        <v>0</v>
      </c>
      <c r="W161" s="177">
        <v>0</v>
      </c>
      <c r="X161" s="177">
        <v>0</v>
      </c>
      <c r="Y161" s="177">
        <v>0</v>
      </c>
      <c r="Z161" s="177">
        <v>1.6832546709677414</v>
      </c>
      <c r="AA161" s="177">
        <v>0</v>
      </c>
      <c r="AB161" s="177">
        <v>0</v>
      </c>
      <c r="AC161" s="177">
        <v>0</v>
      </c>
      <c r="AD161" s="177">
        <v>0</v>
      </c>
      <c r="AE161" s="177">
        <v>0</v>
      </c>
      <c r="AF161" s="177">
        <v>0</v>
      </c>
      <c r="AG161" s="177">
        <v>0</v>
      </c>
      <c r="AH161" s="177">
        <v>0</v>
      </c>
      <c r="AI161" s="177">
        <v>0</v>
      </c>
      <c r="AJ161" s="177">
        <v>0</v>
      </c>
    </row>
    <row r="162" spans="1:36" hidden="1" outlineLevel="1" x14ac:dyDescent="0.25">
      <c r="A162" s="190">
        <f t="shared" si="39"/>
        <v>2016</v>
      </c>
      <c r="B162" s="55">
        <f t="shared" si="40"/>
        <v>7</v>
      </c>
      <c r="C162" s="55">
        <f t="shared" si="41"/>
        <v>3</v>
      </c>
      <c r="D162" s="55">
        <f t="shared" si="37"/>
        <v>7</v>
      </c>
      <c r="F162" s="63">
        <f t="shared" si="28"/>
        <v>42552.124999999993</v>
      </c>
      <c r="G162" s="64">
        <f t="shared" si="38"/>
        <v>4.49696434516129</v>
      </c>
      <c r="H162" s="64">
        <f t="shared" si="43"/>
        <v>0</v>
      </c>
      <c r="I162" s="64">
        <f t="shared" si="43"/>
        <v>2.9750000000000001</v>
      </c>
      <c r="J162" s="64">
        <f t="shared" si="43"/>
        <v>0</v>
      </c>
      <c r="K162" s="64">
        <f t="shared" si="43"/>
        <v>0</v>
      </c>
      <c r="L162" s="64">
        <f t="shared" si="43"/>
        <v>0</v>
      </c>
      <c r="M162" s="64">
        <f t="shared" si="43"/>
        <v>0</v>
      </c>
      <c r="N162" s="64">
        <f t="shared" si="43"/>
        <v>1.5219643451612899</v>
      </c>
      <c r="O162" s="121"/>
      <c r="P162" s="177">
        <v>2.9750000000000001</v>
      </c>
      <c r="Q162" s="177">
        <v>0</v>
      </c>
      <c r="R162" s="177">
        <v>0</v>
      </c>
      <c r="S162" s="177">
        <v>0</v>
      </c>
      <c r="T162" s="177">
        <v>0</v>
      </c>
      <c r="U162" s="177">
        <v>0</v>
      </c>
      <c r="V162" s="177">
        <v>0</v>
      </c>
      <c r="W162" s="177">
        <v>0</v>
      </c>
      <c r="X162" s="177">
        <v>0</v>
      </c>
      <c r="Y162" s="177">
        <v>0</v>
      </c>
      <c r="Z162" s="177">
        <v>1.5219643451612899</v>
      </c>
      <c r="AA162" s="177">
        <v>0</v>
      </c>
      <c r="AB162" s="177">
        <v>0</v>
      </c>
      <c r="AC162" s="177">
        <v>0</v>
      </c>
      <c r="AD162" s="177">
        <v>0</v>
      </c>
      <c r="AE162" s="177">
        <v>0</v>
      </c>
      <c r="AF162" s="177">
        <v>0</v>
      </c>
      <c r="AG162" s="177">
        <v>0</v>
      </c>
      <c r="AH162" s="177">
        <v>0</v>
      </c>
      <c r="AI162" s="177">
        <v>0</v>
      </c>
      <c r="AJ162" s="177">
        <v>0</v>
      </c>
    </row>
    <row r="163" spans="1:36" hidden="1" outlineLevel="1" x14ac:dyDescent="0.25">
      <c r="A163" s="190">
        <f t="shared" si="39"/>
        <v>2016</v>
      </c>
      <c r="B163" s="55">
        <f t="shared" si="40"/>
        <v>7</v>
      </c>
      <c r="C163" s="55">
        <f t="shared" si="41"/>
        <v>4</v>
      </c>
      <c r="D163" s="55">
        <f t="shared" si="37"/>
        <v>7</v>
      </c>
      <c r="F163" s="63">
        <f t="shared" si="28"/>
        <v>42552.166666666657</v>
      </c>
      <c r="G163" s="64">
        <f t="shared" si="38"/>
        <v>4.3679320806451614</v>
      </c>
      <c r="H163" s="64">
        <f t="shared" si="43"/>
        <v>0</v>
      </c>
      <c r="I163" s="64">
        <f t="shared" si="43"/>
        <v>2.9750000000000001</v>
      </c>
      <c r="J163" s="64">
        <f t="shared" si="43"/>
        <v>0</v>
      </c>
      <c r="K163" s="64">
        <f t="shared" si="43"/>
        <v>0</v>
      </c>
      <c r="L163" s="64">
        <f t="shared" si="43"/>
        <v>0</v>
      </c>
      <c r="M163" s="64">
        <f t="shared" si="43"/>
        <v>0</v>
      </c>
      <c r="N163" s="64">
        <f t="shared" si="43"/>
        <v>1.3929320806451608</v>
      </c>
      <c r="O163" s="121"/>
      <c r="P163" s="177">
        <v>2.9750000000000001</v>
      </c>
      <c r="Q163" s="177">
        <v>0</v>
      </c>
      <c r="R163" s="177">
        <v>0</v>
      </c>
      <c r="S163" s="177">
        <v>0</v>
      </c>
      <c r="T163" s="177">
        <v>0</v>
      </c>
      <c r="U163" s="177">
        <v>0</v>
      </c>
      <c r="V163" s="177">
        <v>0</v>
      </c>
      <c r="W163" s="177">
        <v>0</v>
      </c>
      <c r="X163" s="177">
        <v>0</v>
      </c>
      <c r="Y163" s="177">
        <v>0</v>
      </c>
      <c r="Z163" s="177">
        <v>1.3929320806451608</v>
      </c>
      <c r="AA163" s="177">
        <v>0</v>
      </c>
      <c r="AB163" s="177">
        <v>0</v>
      </c>
      <c r="AC163" s="177">
        <v>0</v>
      </c>
      <c r="AD163" s="177">
        <v>0</v>
      </c>
      <c r="AE163" s="177">
        <v>0</v>
      </c>
      <c r="AF163" s="177">
        <v>0</v>
      </c>
      <c r="AG163" s="177">
        <v>0</v>
      </c>
      <c r="AH163" s="177">
        <v>0</v>
      </c>
      <c r="AI163" s="177">
        <v>0</v>
      </c>
      <c r="AJ163" s="177">
        <v>0</v>
      </c>
    </row>
    <row r="164" spans="1:36" hidden="1" outlineLevel="1" x14ac:dyDescent="0.25">
      <c r="A164" s="190">
        <f t="shared" si="39"/>
        <v>2016</v>
      </c>
      <c r="B164" s="55">
        <f t="shared" si="40"/>
        <v>7</v>
      </c>
      <c r="C164" s="55">
        <f t="shared" si="41"/>
        <v>5</v>
      </c>
      <c r="D164" s="55">
        <f t="shared" si="37"/>
        <v>7</v>
      </c>
      <c r="F164" s="63">
        <f t="shared" si="28"/>
        <v>42552.208333333321</v>
      </c>
      <c r="G164" s="64">
        <f t="shared" si="38"/>
        <v>4.3356740161290324</v>
      </c>
      <c r="H164" s="64">
        <f t="shared" si="43"/>
        <v>0</v>
      </c>
      <c r="I164" s="64">
        <f t="shared" si="43"/>
        <v>2.9750000000000001</v>
      </c>
      <c r="J164" s="64">
        <f t="shared" si="43"/>
        <v>0</v>
      </c>
      <c r="K164" s="64">
        <f t="shared" si="43"/>
        <v>0</v>
      </c>
      <c r="L164" s="64">
        <f t="shared" si="43"/>
        <v>0</v>
      </c>
      <c r="M164" s="64">
        <f t="shared" si="43"/>
        <v>0</v>
      </c>
      <c r="N164" s="64">
        <f t="shared" si="43"/>
        <v>1.360674016129032</v>
      </c>
      <c r="O164" s="121"/>
      <c r="P164" s="177">
        <v>2.9750000000000001</v>
      </c>
      <c r="Q164" s="177">
        <v>0</v>
      </c>
      <c r="R164" s="177">
        <v>0</v>
      </c>
      <c r="S164" s="177">
        <v>0</v>
      </c>
      <c r="T164" s="177">
        <v>0</v>
      </c>
      <c r="U164" s="177">
        <v>0</v>
      </c>
      <c r="V164" s="177">
        <v>0</v>
      </c>
      <c r="W164" s="177">
        <v>0</v>
      </c>
      <c r="X164" s="177">
        <v>0</v>
      </c>
      <c r="Y164" s="177">
        <v>0</v>
      </c>
      <c r="Z164" s="177">
        <v>1.360674016129032</v>
      </c>
      <c r="AA164" s="177">
        <v>0</v>
      </c>
      <c r="AB164" s="177">
        <v>0</v>
      </c>
      <c r="AC164" s="177">
        <v>0</v>
      </c>
      <c r="AD164" s="177">
        <v>0</v>
      </c>
      <c r="AE164" s="177">
        <v>0</v>
      </c>
      <c r="AF164" s="177">
        <v>0</v>
      </c>
      <c r="AG164" s="177">
        <v>0</v>
      </c>
      <c r="AH164" s="177">
        <v>0</v>
      </c>
      <c r="AI164" s="177">
        <v>0</v>
      </c>
      <c r="AJ164" s="177">
        <v>0</v>
      </c>
    </row>
    <row r="165" spans="1:36" hidden="1" outlineLevel="1" x14ac:dyDescent="0.25">
      <c r="A165" s="190">
        <f t="shared" si="39"/>
        <v>2016</v>
      </c>
      <c r="B165" s="55">
        <f t="shared" si="40"/>
        <v>7</v>
      </c>
      <c r="C165" s="55">
        <f t="shared" si="41"/>
        <v>6</v>
      </c>
      <c r="D165" s="55">
        <f t="shared" si="37"/>
        <v>7</v>
      </c>
      <c r="F165" s="63">
        <f t="shared" si="28"/>
        <v>42552.249999999985</v>
      </c>
      <c r="G165" s="64">
        <f t="shared" si="38"/>
        <v>3.5333245161290323</v>
      </c>
      <c r="H165" s="64">
        <f t="shared" ref="H165:N174" si="46">SUMIF($P$6:$AK$6,H$6,$P165:$AK165)</f>
        <v>0</v>
      </c>
      <c r="I165" s="64">
        <f t="shared" si="46"/>
        <v>2.9750000000000001</v>
      </c>
      <c r="J165" s="64">
        <f t="shared" si="46"/>
        <v>0</v>
      </c>
      <c r="K165" s="64">
        <f t="shared" si="46"/>
        <v>0</v>
      </c>
      <c r="L165" s="64">
        <f t="shared" si="46"/>
        <v>0</v>
      </c>
      <c r="M165" s="64">
        <f t="shared" si="46"/>
        <v>0</v>
      </c>
      <c r="N165" s="64">
        <f t="shared" si="46"/>
        <v>0.55832451612903222</v>
      </c>
      <c r="O165" s="121"/>
      <c r="P165" s="177">
        <v>2.9750000000000001</v>
      </c>
      <c r="Q165" s="177">
        <v>0</v>
      </c>
      <c r="R165" s="177">
        <v>0</v>
      </c>
      <c r="S165" s="177">
        <v>0</v>
      </c>
      <c r="T165" s="177">
        <v>0</v>
      </c>
      <c r="U165" s="177">
        <v>0</v>
      </c>
      <c r="V165" s="177">
        <v>0</v>
      </c>
      <c r="W165" s="177">
        <v>0</v>
      </c>
      <c r="X165" s="177">
        <v>0</v>
      </c>
      <c r="Y165" s="177">
        <v>0</v>
      </c>
      <c r="Z165" s="177">
        <v>0.55832451612903222</v>
      </c>
      <c r="AA165" s="177">
        <v>0</v>
      </c>
      <c r="AB165" s="177">
        <v>0</v>
      </c>
      <c r="AC165" s="177">
        <v>0</v>
      </c>
      <c r="AD165" s="177">
        <v>0</v>
      </c>
      <c r="AE165" s="177">
        <v>0</v>
      </c>
      <c r="AF165" s="177">
        <v>0</v>
      </c>
      <c r="AG165" s="177">
        <v>0</v>
      </c>
      <c r="AH165" s="177">
        <v>0</v>
      </c>
      <c r="AI165" s="177">
        <v>0</v>
      </c>
      <c r="AJ165" s="177">
        <v>0</v>
      </c>
    </row>
    <row r="166" spans="1:36" hidden="1" outlineLevel="1" x14ac:dyDescent="0.25">
      <c r="A166" s="190">
        <f t="shared" si="39"/>
        <v>2016</v>
      </c>
      <c r="B166" s="55">
        <f t="shared" si="40"/>
        <v>7</v>
      </c>
      <c r="C166" s="55">
        <f t="shared" si="41"/>
        <v>7</v>
      </c>
      <c r="D166" s="55">
        <f t="shared" si="37"/>
        <v>7</v>
      </c>
      <c r="F166" s="63">
        <f t="shared" si="28"/>
        <v>42552.29166666665</v>
      </c>
      <c r="G166" s="64">
        <f t="shared" si="38"/>
        <v>3.7368103258064518</v>
      </c>
      <c r="H166" s="64">
        <f t="shared" si="46"/>
        <v>0</v>
      </c>
      <c r="I166" s="64">
        <f t="shared" si="46"/>
        <v>2.9750000000000001</v>
      </c>
      <c r="J166" s="64">
        <f t="shared" si="46"/>
        <v>0</v>
      </c>
      <c r="K166" s="64">
        <f t="shared" si="46"/>
        <v>0</v>
      </c>
      <c r="L166" s="64">
        <f t="shared" si="46"/>
        <v>0</v>
      </c>
      <c r="M166" s="64">
        <f t="shared" si="46"/>
        <v>0</v>
      </c>
      <c r="N166" s="64">
        <f t="shared" si="46"/>
        <v>0.76181032580645158</v>
      </c>
      <c r="O166" s="121"/>
      <c r="P166" s="177">
        <v>2.9750000000000001</v>
      </c>
      <c r="Q166" s="177">
        <v>0</v>
      </c>
      <c r="R166" s="177">
        <v>0</v>
      </c>
      <c r="S166" s="177">
        <v>0</v>
      </c>
      <c r="T166" s="177">
        <v>0</v>
      </c>
      <c r="U166" s="177">
        <v>0</v>
      </c>
      <c r="V166" s="177">
        <v>0</v>
      </c>
      <c r="W166" s="177">
        <v>0</v>
      </c>
      <c r="X166" s="177">
        <v>0</v>
      </c>
      <c r="Y166" s="177">
        <v>0</v>
      </c>
      <c r="Z166" s="177">
        <v>0.76181032580645158</v>
      </c>
      <c r="AA166" s="177">
        <v>0</v>
      </c>
      <c r="AB166" s="177">
        <v>0</v>
      </c>
      <c r="AC166" s="177">
        <v>0</v>
      </c>
      <c r="AD166" s="177">
        <v>0</v>
      </c>
      <c r="AE166" s="177">
        <v>0</v>
      </c>
      <c r="AF166" s="177">
        <v>0</v>
      </c>
      <c r="AG166" s="177">
        <v>0</v>
      </c>
      <c r="AH166" s="177">
        <v>0</v>
      </c>
      <c r="AI166" s="177">
        <v>0</v>
      </c>
      <c r="AJ166" s="177">
        <v>0</v>
      </c>
    </row>
    <row r="167" spans="1:36" hidden="1" outlineLevel="1" x14ac:dyDescent="0.25">
      <c r="A167" s="190">
        <f t="shared" si="39"/>
        <v>2016</v>
      </c>
      <c r="B167" s="55">
        <f t="shared" si="40"/>
        <v>7</v>
      </c>
      <c r="C167" s="55">
        <f t="shared" si="41"/>
        <v>8</v>
      </c>
      <c r="D167" s="55">
        <f t="shared" si="37"/>
        <v>7</v>
      </c>
      <c r="F167" s="63">
        <f t="shared" si="28"/>
        <v>42552.333333333314</v>
      </c>
      <c r="G167" s="64">
        <f t="shared" si="38"/>
        <v>4.1561651903225805</v>
      </c>
      <c r="H167" s="64">
        <f t="shared" si="46"/>
        <v>0</v>
      </c>
      <c r="I167" s="64">
        <f t="shared" si="46"/>
        <v>2.9750000000000001</v>
      </c>
      <c r="J167" s="64">
        <f t="shared" si="46"/>
        <v>0</v>
      </c>
      <c r="K167" s="64">
        <f t="shared" si="46"/>
        <v>0</v>
      </c>
      <c r="L167" s="64">
        <f t="shared" si="46"/>
        <v>0</v>
      </c>
      <c r="M167" s="64">
        <f t="shared" si="46"/>
        <v>0</v>
      </c>
      <c r="N167" s="64">
        <f t="shared" si="46"/>
        <v>1.1811651903225806</v>
      </c>
      <c r="O167" s="121"/>
      <c r="P167" s="177">
        <v>2.9750000000000001</v>
      </c>
      <c r="Q167" s="177">
        <v>0</v>
      </c>
      <c r="R167" s="177">
        <v>0</v>
      </c>
      <c r="S167" s="177">
        <v>0</v>
      </c>
      <c r="T167" s="177">
        <v>0</v>
      </c>
      <c r="U167" s="177">
        <v>0</v>
      </c>
      <c r="V167" s="177">
        <v>0</v>
      </c>
      <c r="W167" s="177">
        <v>0</v>
      </c>
      <c r="X167" s="177">
        <v>0</v>
      </c>
      <c r="Y167" s="177">
        <v>0</v>
      </c>
      <c r="Z167" s="177">
        <v>1.1811651903225806</v>
      </c>
      <c r="AA167" s="177">
        <v>0</v>
      </c>
      <c r="AB167" s="177">
        <v>0</v>
      </c>
      <c r="AC167" s="177">
        <v>0</v>
      </c>
      <c r="AD167" s="177">
        <v>0</v>
      </c>
      <c r="AE167" s="177">
        <v>0</v>
      </c>
      <c r="AF167" s="177">
        <v>0</v>
      </c>
      <c r="AG167" s="177">
        <v>0</v>
      </c>
      <c r="AH167" s="177">
        <v>0</v>
      </c>
      <c r="AI167" s="177">
        <v>0</v>
      </c>
      <c r="AJ167" s="177">
        <v>0</v>
      </c>
    </row>
    <row r="168" spans="1:36" hidden="1" outlineLevel="1" x14ac:dyDescent="0.25">
      <c r="A168" s="190">
        <f t="shared" si="39"/>
        <v>2016</v>
      </c>
      <c r="B168" s="55">
        <f t="shared" si="40"/>
        <v>7</v>
      </c>
      <c r="C168" s="55">
        <f t="shared" si="41"/>
        <v>9</v>
      </c>
      <c r="D168" s="55">
        <f t="shared" si="37"/>
        <v>7</v>
      </c>
      <c r="F168" s="63">
        <f t="shared" si="28"/>
        <v>42552.374999999978</v>
      </c>
      <c r="G168" s="64">
        <f t="shared" si="38"/>
        <v>4.1487249580645162</v>
      </c>
      <c r="H168" s="64">
        <f t="shared" si="46"/>
        <v>0</v>
      </c>
      <c r="I168" s="64">
        <f t="shared" si="46"/>
        <v>2.9750000000000001</v>
      </c>
      <c r="J168" s="64">
        <f t="shared" si="46"/>
        <v>0</v>
      </c>
      <c r="K168" s="64">
        <f t="shared" si="46"/>
        <v>0</v>
      </c>
      <c r="L168" s="64">
        <f t="shared" si="46"/>
        <v>0</v>
      </c>
      <c r="M168" s="64">
        <f t="shared" si="46"/>
        <v>0</v>
      </c>
      <c r="N168" s="64">
        <f t="shared" si="46"/>
        <v>1.1737249580645164</v>
      </c>
      <c r="O168" s="121"/>
      <c r="P168" s="177">
        <v>2.9750000000000001</v>
      </c>
      <c r="Q168" s="177">
        <v>0</v>
      </c>
      <c r="R168" s="177">
        <v>0</v>
      </c>
      <c r="S168" s="177">
        <v>0</v>
      </c>
      <c r="T168" s="177">
        <v>0</v>
      </c>
      <c r="U168" s="177">
        <v>0</v>
      </c>
      <c r="V168" s="177">
        <v>0</v>
      </c>
      <c r="W168" s="177">
        <v>0</v>
      </c>
      <c r="X168" s="177">
        <v>0</v>
      </c>
      <c r="Y168" s="177">
        <v>0</v>
      </c>
      <c r="Z168" s="177">
        <v>1.1737249580645164</v>
      </c>
      <c r="AA168" s="177">
        <v>0</v>
      </c>
      <c r="AB168" s="177">
        <v>0</v>
      </c>
      <c r="AC168" s="177">
        <v>0</v>
      </c>
      <c r="AD168" s="177">
        <v>0</v>
      </c>
      <c r="AE168" s="177">
        <v>0</v>
      </c>
      <c r="AF168" s="177">
        <v>0</v>
      </c>
      <c r="AG168" s="177">
        <v>0</v>
      </c>
      <c r="AH168" s="177">
        <v>0</v>
      </c>
      <c r="AI168" s="177">
        <v>0</v>
      </c>
      <c r="AJ168" s="177">
        <v>0</v>
      </c>
    </row>
    <row r="169" spans="1:36" hidden="1" outlineLevel="1" x14ac:dyDescent="0.25">
      <c r="A169" s="190">
        <f t="shared" si="39"/>
        <v>2016</v>
      </c>
      <c r="B169" s="55">
        <f t="shared" si="40"/>
        <v>7</v>
      </c>
      <c r="C169" s="55">
        <f t="shared" si="41"/>
        <v>10</v>
      </c>
      <c r="D169" s="55">
        <f t="shared" si="37"/>
        <v>7</v>
      </c>
      <c r="F169" s="63">
        <f t="shared" ref="F169:F230" si="47">F168+1/24</f>
        <v>42552.416666666642</v>
      </c>
      <c r="G169" s="64">
        <f t="shared" si="38"/>
        <v>4.1137040856774192</v>
      </c>
      <c r="H169" s="64">
        <f t="shared" si="46"/>
        <v>0</v>
      </c>
      <c r="I169" s="64">
        <f t="shared" si="46"/>
        <v>2.9750000000000001</v>
      </c>
      <c r="J169" s="64">
        <f t="shared" si="46"/>
        <v>0</v>
      </c>
      <c r="K169" s="64">
        <f t="shared" si="46"/>
        <v>0</v>
      </c>
      <c r="L169" s="64">
        <f t="shared" si="46"/>
        <v>0</v>
      </c>
      <c r="M169" s="64">
        <f t="shared" si="46"/>
        <v>0</v>
      </c>
      <c r="N169" s="64">
        <f t="shared" si="46"/>
        <v>1.1387040856774193</v>
      </c>
      <c r="O169" s="121"/>
      <c r="P169" s="177">
        <v>2.9750000000000001</v>
      </c>
      <c r="Q169" s="177">
        <v>0</v>
      </c>
      <c r="R169" s="177">
        <v>0</v>
      </c>
      <c r="S169" s="177">
        <v>0</v>
      </c>
      <c r="T169" s="177">
        <v>0</v>
      </c>
      <c r="U169" s="177">
        <v>0</v>
      </c>
      <c r="V169" s="177">
        <v>0</v>
      </c>
      <c r="W169" s="177">
        <v>0</v>
      </c>
      <c r="X169" s="177">
        <v>0</v>
      </c>
      <c r="Y169" s="177">
        <v>0</v>
      </c>
      <c r="Z169" s="177">
        <v>1.1387040856774193</v>
      </c>
      <c r="AA169" s="177">
        <v>0</v>
      </c>
      <c r="AB169" s="177">
        <v>0</v>
      </c>
      <c r="AC169" s="177">
        <v>0</v>
      </c>
      <c r="AD169" s="177">
        <v>0</v>
      </c>
      <c r="AE169" s="177">
        <v>0</v>
      </c>
      <c r="AF169" s="177">
        <v>0</v>
      </c>
      <c r="AG169" s="177">
        <v>0</v>
      </c>
      <c r="AH169" s="177">
        <v>0</v>
      </c>
      <c r="AI169" s="177">
        <v>0</v>
      </c>
      <c r="AJ169" s="177">
        <v>0</v>
      </c>
    </row>
    <row r="170" spans="1:36" hidden="1" outlineLevel="1" x14ac:dyDescent="0.25">
      <c r="A170" s="190">
        <f t="shared" si="39"/>
        <v>2016</v>
      </c>
      <c r="B170" s="55">
        <f t="shared" si="40"/>
        <v>7</v>
      </c>
      <c r="C170" s="55">
        <f t="shared" si="41"/>
        <v>11</v>
      </c>
      <c r="D170" s="55">
        <f t="shared" si="37"/>
        <v>7</v>
      </c>
      <c r="F170" s="63">
        <f t="shared" si="47"/>
        <v>42552.458333333307</v>
      </c>
      <c r="G170" s="64">
        <f t="shared" si="38"/>
        <v>4.0540238672258067</v>
      </c>
      <c r="H170" s="64">
        <f t="shared" si="46"/>
        <v>0</v>
      </c>
      <c r="I170" s="64">
        <f t="shared" si="46"/>
        <v>2.9750000000000001</v>
      </c>
      <c r="J170" s="64">
        <f t="shared" si="46"/>
        <v>0</v>
      </c>
      <c r="K170" s="64">
        <f t="shared" si="46"/>
        <v>0</v>
      </c>
      <c r="L170" s="64">
        <f t="shared" si="46"/>
        <v>0</v>
      </c>
      <c r="M170" s="64">
        <f t="shared" si="46"/>
        <v>0</v>
      </c>
      <c r="N170" s="64">
        <f t="shared" si="46"/>
        <v>1.0790238672258063</v>
      </c>
      <c r="O170" s="121"/>
      <c r="P170" s="177">
        <v>2.9750000000000001</v>
      </c>
      <c r="Q170" s="177">
        <v>0</v>
      </c>
      <c r="R170" s="177">
        <v>0</v>
      </c>
      <c r="S170" s="177">
        <v>0</v>
      </c>
      <c r="T170" s="177">
        <v>0</v>
      </c>
      <c r="U170" s="177">
        <v>0</v>
      </c>
      <c r="V170" s="177">
        <v>0</v>
      </c>
      <c r="W170" s="177">
        <v>0</v>
      </c>
      <c r="X170" s="177">
        <v>0</v>
      </c>
      <c r="Y170" s="177">
        <v>0</v>
      </c>
      <c r="Z170" s="177">
        <v>1.0790238672258063</v>
      </c>
      <c r="AA170" s="177">
        <v>0</v>
      </c>
      <c r="AB170" s="177">
        <v>0</v>
      </c>
      <c r="AC170" s="177">
        <v>0</v>
      </c>
      <c r="AD170" s="177">
        <v>0</v>
      </c>
      <c r="AE170" s="177">
        <v>0</v>
      </c>
      <c r="AF170" s="177">
        <v>0</v>
      </c>
      <c r="AG170" s="177">
        <v>0</v>
      </c>
      <c r="AH170" s="177">
        <v>0</v>
      </c>
      <c r="AI170" s="177">
        <v>0</v>
      </c>
      <c r="AJ170" s="177">
        <v>0</v>
      </c>
    </row>
    <row r="171" spans="1:36" collapsed="1" x14ac:dyDescent="0.25">
      <c r="A171" s="190">
        <f t="shared" si="39"/>
        <v>2016</v>
      </c>
      <c r="B171" s="55">
        <f t="shared" si="40"/>
        <v>7</v>
      </c>
      <c r="C171" s="55">
        <f t="shared" si="41"/>
        <v>12</v>
      </c>
      <c r="D171" s="55">
        <f t="shared" si="37"/>
        <v>7</v>
      </c>
      <c r="F171" s="63">
        <f t="shared" si="47"/>
        <v>42552.499999999971</v>
      </c>
      <c r="G171" s="64">
        <f t="shared" si="38"/>
        <v>4.5403127681290325</v>
      </c>
      <c r="H171" s="64">
        <f t="shared" si="46"/>
        <v>0</v>
      </c>
      <c r="I171" s="64">
        <f t="shared" si="46"/>
        <v>2.9750000000000001</v>
      </c>
      <c r="J171" s="64">
        <f t="shared" si="46"/>
        <v>0</v>
      </c>
      <c r="K171" s="64">
        <f t="shared" si="46"/>
        <v>0</v>
      </c>
      <c r="L171" s="64">
        <f t="shared" si="46"/>
        <v>0</v>
      </c>
      <c r="M171" s="64">
        <f t="shared" si="46"/>
        <v>0</v>
      </c>
      <c r="N171" s="64">
        <f t="shared" si="46"/>
        <v>1.565312768129032</v>
      </c>
      <c r="O171" s="121"/>
      <c r="P171" s="177">
        <v>2.9750000000000001</v>
      </c>
      <c r="Q171" s="177">
        <v>0</v>
      </c>
      <c r="R171" s="177">
        <v>0</v>
      </c>
      <c r="S171" s="177">
        <v>0</v>
      </c>
      <c r="T171" s="177">
        <v>0</v>
      </c>
      <c r="U171" s="177">
        <v>0</v>
      </c>
      <c r="V171" s="177">
        <v>0</v>
      </c>
      <c r="W171" s="177">
        <v>0</v>
      </c>
      <c r="X171" s="177">
        <v>0</v>
      </c>
      <c r="Y171" s="177">
        <v>0</v>
      </c>
      <c r="Z171" s="177">
        <v>1.565312768129032</v>
      </c>
      <c r="AA171" s="177">
        <v>0</v>
      </c>
      <c r="AB171" s="177">
        <v>0</v>
      </c>
      <c r="AC171" s="177">
        <v>0</v>
      </c>
      <c r="AD171" s="177">
        <v>0</v>
      </c>
      <c r="AE171" s="177">
        <v>0</v>
      </c>
      <c r="AF171" s="177">
        <v>0</v>
      </c>
      <c r="AG171" s="177">
        <v>0</v>
      </c>
      <c r="AH171" s="177">
        <v>0</v>
      </c>
      <c r="AI171" s="177">
        <v>0</v>
      </c>
      <c r="AJ171" s="177">
        <v>0</v>
      </c>
    </row>
    <row r="172" spans="1:36" hidden="1" outlineLevel="1" x14ac:dyDescent="0.25">
      <c r="A172" s="190">
        <f t="shared" si="39"/>
        <v>2016</v>
      </c>
      <c r="B172" s="55">
        <f t="shared" si="40"/>
        <v>7</v>
      </c>
      <c r="C172" s="55">
        <f t="shared" si="41"/>
        <v>13</v>
      </c>
      <c r="D172" s="55">
        <f t="shared" si="37"/>
        <v>7</v>
      </c>
      <c r="F172" s="63">
        <f t="shared" si="47"/>
        <v>42552.541666666635</v>
      </c>
      <c r="G172" s="64">
        <f t="shared" si="38"/>
        <v>4.79595931883871</v>
      </c>
      <c r="H172" s="64">
        <f t="shared" si="46"/>
        <v>0</v>
      </c>
      <c r="I172" s="64">
        <f t="shared" si="46"/>
        <v>2.9750000000000001</v>
      </c>
      <c r="J172" s="64">
        <f t="shared" si="46"/>
        <v>0</v>
      </c>
      <c r="K172" s="64">
        <f t="shared" si="46"/>
        <v>0</v>
      </c>
      <c r="L172" s="64">
        <f t="shared" si="46"/>
        <v>0</v>
      </c>
      <c r="M172" s="64">
        <f t="shared" si="46"/>
        <v>0</v>
      </c>
      <c r="N172" s="64">
        <f t="shared" si="46"/>
        <v>1.8209593188387094</v>
      </c>
      <c r="O172" s="121"/>
      <c r="P172" s="177">
        <v>2.9750000000000001</v>
      </c>
      <c r="Q172" s="177">
        <v>0</v>
      </c>
      <c r="R172" s="177">
        <v>0</v>
      </c>
      <c r="S172" s="177">
        <v>0</v>
      </c>
      <c r="T172" s="177">
        <v>0</v>
      </c>
      <c r="U172" s="177">
        <v>0</v>
      </c>
      <c r="V172" s="177">
        <v>0</v>
      </c>
      <c r="W172" s="177">
        <v>0</v>
      </c>
      <c r="X172" s="177">
        <v>0</v>
      </c>
      <c r="Y172" s="177">
        <v>0</v>
      </c>
      <c r="Z172" s="177">
        <v>1.8209593188387094</v>
      </c>
      <c r="AA172" s="177">
        <v>0</v>
      </c>
      <c r="AB172" s="177">
        <v>0</v>
      </c>
      <c r="AC172" s="177">
        <v>0</v>
      </c>
      <c r="AD172" s="177">
        <v>0</v>
      </c>
      <c r="AE172" s="177">
        <v>0</v>
      </c>
      <c r="AF172" s="177">
        <v>0</v>
      </c>
      <c r="AG172" s="177">
        <v>0</v>
      </c>
      <c r="AH172" s="177">
        <v>0</v>
      </c>
      <c r="AI172" s="177">
        <v>0</v>
      </c>
      <c r="AJ172" s="177">
        <v>0</v>
      </c>
    </row>
    <row r="173" spans="1:36" hidden="1" outlineLevel="1" x14ac:dyDescent="0.25">
      <c r="A173" s="190">
        <f t="shared" si="39"/>
        <v>2016</v>
      </c>
      <c r="B173" s="55">
        <f t="shared" si="40"/>
        <v>7</v>
      </c>
      <c r="C173" s="55">
        <f t="shared" si="41"/>
        <v>14</v>
      </c>
      <c r="D173" s="55">
        <f t="shared" si="37"/>
        <v>7</v>
      </c>
      <c r="F173" s="63">
        <f t="shared" si="47"/>
        <v>42552.583333333299</v>
      </c>
      <c r="G173" s="64">
        <f t="shared" si="38"/>
        <v>6.3156157516129028</v>
      </c>
      <c r="H173" s="64">
        <f t="shared" si="46"/>
        <v>0</v>
      </c>
      <c r="I173" s="64">
        <f t="shared" si="46"/>
        <v>2.9750000000000001</v>
      </c>
      <c r="J173" s="64">
        <f t="shared" si="46"/>
        <v>0</v>
      </c>
      <c r="K173" s="64">
        <f t="shared" si="46"/>
        <v>0</v>
      </c>
      <c r="L173" s="64">
        <f t="shared" si="46"/>
        <v>0</v>
      </c>
      <c r="M173" s="64">
        <f t="shared" si="46"/>
        <v>0</v>
      </c>
      <c r="N173" s="64">
        <f t="shared" si="46"/>
        <v>3.3406157516129023</v>
      </c>
      <c r="O173" s="121"/>
      <c r="P173" s="177">
        <v>2.9750000000000001</v>
      </c>
      <c r="Q173" s="177">
        <v>0</v>
      </c>
      <c r="R173" s="177">
        <v>0</v>
      </c>
      <c r="S173" s="177">
        <v>0</v>
      </c>
      <c r="T173" s="177">
        <v>0</v>
      </c>
      <c r="U173" s="177">
        <v>0</v>
      </c>
      <c r="V173" s="177">
        <v>0</v>
      </c>
      <c r="W173" s="177">
        <v>0</v>
      </c>
      <c r="X173" s="177">
        <v>0</v>
      </c>
      <c r="Y173" s="177">
        <v>0</v>
      </c>
      <c r="Z173" s="177">
        <v>3.3406157516129023</v>
      </c>
      <c r="AA173" s="177">
        <v>0</v>
      </c>
      <c r="AB173" s="177">
        <v>0</v>
      </c>
      <c r="AC173" s="177">
        <v>0</v>
      </c>
      <c r="AD173" s="177">
        <v>0</v>
      </c>
      <c r="AE173" s="177">
        <v>0</v>
      </c>
      <c r="AF173" s="177">
        <v>0</v>
      </c>
      <c r="AG173" s="177">
        <v>0</v>
      </c>
      <c r="AH173" s="177">
        <v>0</v>
      </c>
      <c r="AI173" s="177">
        <v>0</v>
      </c>
      <c r="AJ173" s="177">
        <v>0</v>
      </c>
    </row>
    <row r="174" spans="1:36" hidden="1" outlineLevel="1" x14ac:dyDescent="0.25">
      <c r="A174" s="190">
        <f t="shared" si="39"/>
        <v>2016</v>
      </c>
      <c r="B174" s="55">
        <f t="shared" si="40"/>
        <v>7</v>
      </c>
      <c r="C174" s="55">
        <f t="shared" si="41"/>
        <v>15</v>
      </c>
      <c r="D174" s="55">
        <f t="shared" si="37"/>
        <v>7</v>
      </c>
      <c r="F174" s="63">
        <f t="shared" si="47"/>
        <v>42552.624999999964</v>
      </c>
      <c r="G174" s="64">
        <f t="shared" si="38"/>
        <v>7.025293138709678</v>
      </c>
      <c r="H174" s="64">
        <f t="shared" si="46"/>
        <v>0</v>
      </c>
      <c r="I174" s="64">
        <f t="shared" si="46"/>
        <v>2.9750000000000001</v>
      </c>
      <c r="J174" s="64">
        <f t="shared" si="46"/>
        <v>0</v>
      </c>
      <c r="K174" s="64">
        <f t="shared" si="46"/>
        <v>0</v>
      </c>
      <c r="L174" s="64">
        <f t="shared" si="46"/>
        <v>0</v>
      </c>
      <c r="M174" s="64">
        <f t="shared" si="46"/>
        <v>0</v>
      </c>
      <c r="N174" s="64">
        <f t="shared" si="46"/>
        <v>4.0502931387096774</v>
      </c>
      <c r="O174" s="121"/>
      <c r="P174" s="177">
        <v>2.9750000000000001</v>
      </c>
      <c r="Q174" s="177">
        <v>0</v>
      </c>
      <c r="R174" s="177">
        <v>0</v>
      </c>
      <c r="S174" s="177">
        <v>0</v>
      </c>
      <c r="T174" s="177">
        <v>0</v>
      </c>
      <c r="U174" s="177">
        <v>0</v>
      </c>
      <c r="V174" s="177">
        <v>0</v>
      </c>
      <c r="W174" s="177">
        <v>0</v>
      </c>
      <c r="X174" s="177">
        <v>0</v>
      </c>
      <c r="Y174" s="177">
        <v>0</v>
      </c>
      <c r="Z174" s="177">
        <v>4.0502931387096774</v>
      </c>
      <c r="AA174" s="177">
        <v>0</v>
      </c>
      <c r="AB174" s="177">
        <v>0</v>
      </c>
      <c r="AC174" s="177">
        <v>0</v>
      </c>
      <c r="AD174" s="177">
        <v>0</v>
      </c>
      <c r="AE174" s="177">
        <v>0</v>
      </c>
      <c r="AF174" s="177">
        <v>0</v>
      </c>
      <c r="AG174" s="177">
        <v>0</v>
      </c>
      <c r="AH174" s="177">
        <v>0</v>
      </c>
      <c r="AI174" s="177">
        <v>0</v>
      </c>
      <c r="AJ174" s="177">
        <v>0</v>
      </c>
    </row>
    <row r="175" spans="1:36" hidden="1" outlineLevel="1" x14ac:dyDescent="0.25">
      <c r="A175" s="190">
        <f t="shared" si="39"/>
        <v>2016</v>
      </c>
      <c r="B175" s="55">
        <f t="shared" si="40"/>
        <v>7</v>
      </c>
      <c r="C175" s="55">
        <f t="shared" si="41"/>
        <v>16</v>
      </c>
      <c r="D175" s="55">
        <f t="shared" si="37"/>
        <v>7</v>
      </c>
      <c r="F175" s="63">
        <f t="shared" si="47"/>
        <v>42552.666666666628</v>
      </c>
      <c r="G175" s="64">
        <f t="shared" si="38"/>
        <v>6.8962608806451602</v>
      </c>
      <c r="H175" s="64">
        <f t="shared" ref="H175:N184" si="48">SUMIF($P$6:$AK$6,H$6,$P175:$AK175)</f>
        <v>0</v>
      </c>
      <c r="I175" s="64">
        <f t="shared" si="48"/>
        <v>2.9750000000000001</v>
      </c>
      <c r="J175" s="64">
        <f t="shared" si="48"/>
        <v>0</v>
      </c>
      <c r="K175" s="64">
        <f t="shared" si="48"/>
        <v>0</v>
      </c>
      <c r="L175" s="64">
        <f t="shared" si="48"/>
        <v>0</v>
      </c>
      <c r="M175" s="64">
        <f t="shared" si="48"/>
        <v>0</v>
      </c>
      <c r="N175" s="64">
        <f t="shared" si="48"/>
        <v>3.9212608806451605</v>
      </c>
      <c r="O175" s="121"/>
      <c r="P175" s="177">
        <v>2.9750000000000001</v>
      </c>
      <c r="Q175" s="177">
        <v>0</v>
      </c>
      <c r="R175" s="177">
        <v>0</v>
      </c>
      <c r="S175" s="177">
        <v>0</v>
      </c>
      <c r="T175" s="177">
        <v>0</v>
      </c>
      <c r="U175" s="177">
        <v>0</v>
      </c>
      <c r="V175" s="177">
        <v>0</v>
      </c>
      <c r="W175" s="177">
        <v>0</v>
      </c>
      <c r="X175" s="177">
        <v>0</v>
      </c>
      <c r="Y175" s="177">
        <v>0</v>
      </c>
      <c r="Z175" s="177">
        <v>3.9212608806451605</v>
      </c>
      <c r="AA175" s="177">
        <v>0</v>
      </c>
      <c r="AB175" s="177">
        <v>0</v>
      </c>
      <c r="AC175" s="177">
        <v>0</v>
      </c>
      <c r="AD175" s="177">
        <v>0</v>
      </c>
      <c r="AE175" s="177">
        <v>0</v>
      </c>
      <c r="AF175" s="177">
        <v>0</v>
      </c>
      <c r="AG175" s="177">
        <v>0</v>
      </c>
      <c r="AH175" s="177">
        <v>0</v>
      </c>
      <c r="AI175" s="177">
        <v>0</v>
      </c>
      <c r="AJ175" s="177">
        <v>0</v>
      </c>
    </row>
    <row r="176" spans="1:36" hidden="1" outlineLevel="1" x14ac:dyDescent="0.25">
      <c r="A176" s="190">
        <f t="shared" si="39"/>
        <v>2016</v>
      </c>
      <c r="B176" s="55">
        <f t="shared" si="40"/>
        <v>7</v>
      </c>
      <c r="C176" s="55">
        <f t="shared" si="41"/>
        <v>17</v>
      </c>
      <c r="D176" s="55">
        <f t="shared" si="37"/>
        <v>7</v>
      </c>
      <c r="F176" s="63">
        <f t="shared" si="47"/>
        <v>42552.708333333292</v>
      </c>
      <c r="G176" s="64">
        <f t="shared" si="38"/>
        <v>6.7672286677419358</v>
      </c>
      <c r="H176" s="64">
        <f t="shared" si="48"/>
        <v>0</v>
      </c>
      <c r="I176" s="64">
        <f t="shared" si="48"/>
        <v>2.9750000000000001</v>
      </c>
      <c r="J176" s="64">
        <f t="shared" si="48"/>
        <v>0</v>
      </c>
      <c r="K176" s="64">
        <f t="shared" si="48"/>
        <v>0</v>
      </c>
      <c r="L176" s="64">
        <f t="shared" si="48"/>
        <v>0</v>
      </c>
      <c r="M176" s="64">
        <f t="shared" si="48"/>
        <v>0</v>
      </c>
      <c r="N176" s="64">
        <f t="shared" si="48"/>
        <v>3.7922286677419352</v>
      </c>
      <c r="O176" s="121"/>
      <c r="P176" s="177">
        <v>2.9750000000000001</v>
      </c>
      <c r="Q176" s="177">
        <v>0</v>
      </c>
      <c r="R176" s="177">
        <v>0</v>
      </c>
      <c r="S176" s="177">
        <v>0</v>
      </c>
      <c r="T176" s="177">
        <v>0</v>
      </c>
      <c r="U176" s="177">
        <v>0</v>
      </c>
      <c r="V176" s="177">
        <v>0</v>
      </c>
      <c r="W176" s="177">
        <v>0</v>
      </c>
      <c r="X176" s="177">
        <v>0</v>
      </c>
      <c r="Y176" s="177">
        <v>0</v>
      </c>
      <c r="Z176" s="177">
        <v>3.7922286677419352</v>
      </c>
      <c r="AA176" s="177">
        <v>0</v>
      </c>
      <c r="AB176" s="177">
        <v>0</v>
      </c>
      <c r="AC176" s="177">
        <v>0</v>
      </c>
      <c r="AD176" s="177">
        <v>0</v>
      </c>
      <c r="AE176" s="177">
        <v>0</v>
      </c>
      <c r="AF176" s="177">
        <v>0</v>
      </c>
      <c r="AG176" s="177">
        <v>0</v>
      </c>
      <c r="AH176" s="177">
        <v>0</v>
      </c>
      <c r="AI176" s="177">
        <v>0</v>
      </c>
      <c r="AJ176" s="177">
        <v>0</v>
      </c>
    </row>
    <row r="177" spans="1:36" hidden="1" outlineLevel="1" x14ac:dyDescent="0.25">
      <c r="A177" s="190">
        <f t="shared" si="39"/>
        <v>2016</v>
      </c>
      <c r="B177" s="55">
        <f t="shared" si="40"/>
        <v>7</v>
      </c>
      <c r="C177" s="55">
        <f t="shared" si="41"/>
        <v>18</v>
      </c>
      <c r="D177" s="55">
        <f t="shared" si="37"/>
        <v>7</v>
      </c>
      <c r="F177" s="63">
        <f t="shared" si="47"/>
        <v>42552.749999999956</v>
      </c>
      <c r="G177" s="64">
        <f t="shared" si="38"/>
        <v>8.5764084064516126</v>
      </c>
      <c r="H177" s="64">
        <f t="shared" si="48"/>
        <v>0</v>
      </c>
      <c r="I177" s="64">
        <f t="shared" si="48"/>
        <v>2.9750000000000001</v>
      </c>
      <c r="J177" s="64">
        <f t="shared" si="48"/>
        <v>0</v>
      </c>
      <c r="K177" s="64">
        <f t="shared" si="48"/>
        <v>0</v>
      </c>
      <c r="L177" s="64">
        <f t="shared" si="48"/>
        <v>0</v>
      </c>
      <c r="M177" s="64">
        <f t="shared" si="48"/>
        <v>0</v>
      </c>
      <c r="N177" s="64">
        <f t="shared" si="48"/>
        <v>5.6014084064516121</v>
      </c>
      <c r="O177" s="121"/>
      <c r="P177" s="177">
        <v>2.9750000000000001</v>
      </c>
      <c r="Q177" s="177">
        <v>0</v>
      </c>
      <c r="R177" s="177">
        <v>0</v>
      </c>
      <c r="S177" s="177">
        <v>0</v>
      </c>
      <c r="T177" s="177">
        <v>0</v>
      </c>
      <c r="U177" s="177">
        <v>0</v>
      </c>
      <c r="V177" s="177">
        <v>0</v>
      </c>
      <c r="W177" s="177">
        <v>0</v>
      </c>
      <c r="X177" s="177">
        <v>0</v>
      </c>
      <c r="Y177" s="177">
        <v>0</v>
      </c>
      <c r="Z177" s="177">
        <v>5.6014084064516121</v>
      </c>
      <c r="AA177" s="177">
        <v>0</v>
      </c>
      <c r="AB177" s="177">
        <v>0</v>
      </c>
      <c r="AC177" s="177">
        <v>0</v>
      </c>
      <c r="AD177" s="177">
        <v>0</v>
      </c>
      <c r="AE177" s="177">
        <v>0</v>
      </c>
      <c r="AF177" s="177">
        <v>0</v>
      </c>
      <c r="AG177" s="177">
        <v>0</v>
      </c>
      <c r="AH177" s="177">
        <v>0</v>
      </c>
      <c r="AI177" s="177">
        <v>0</v>
      </c>
      <c r="AJ177" s="177">
        <v>0</v>
      </c>
    </row>
    <row r="178" spans="1:36" hidden="1" outlineLevel="1" x14ac:dyDescent="0.25">
      <c r="A178" s="190">
        <f t="shared" si="39"/>
        <v>2016</v>
      </c>
      <c r="B178" s="55">
        <f t="shared" si="40"/>
        <v>7</v>
      </c>
      <c r="C178" s="55">
        <f t="shared" si="41"/>
        <v>19</v>
      </c>
      <c r="D178" s="55">
        <f t="shared" si="37"/>
        <v>7</v>
      </c>
      <c r="F178" s="63">
        <f t="shared" si="47"/>
        <v>42552.791666666621</v>
      </c>
      <c r="G178" s="64">
        <f t="shared" si="38"/>
        <v>8.6731824387096772</v>
      </c>
      <c r="H178" s="64">
        <f t="shared" si="48"/>
        <v>0</v>
      </c>
      <c r="I178" s="64">
        <f t="shared" si="48"/>
        <v>2.9750000000000001</v>
      </c>
      <c r="J178" s="64">
        <f t="shared" si="48"/>
        <v>0</v>
      </c>
      <c r="K178" s="64">
        <f t="shared" si="48"/>
        <v>0</v>
      </c>
      <c r="L178" s="64">
        <f t="shared" si="48"/>
        <v>0</v>
      </c>
      <c r="M178" s="64">
        <f t="shared" si="48"/>
        <v>0</v>
      </c>
      <c r="N178" s="64">
        <f t="shared" si="48"/>
        <v>5.6981824387096767</v>
      </c>
      <c r="O178" s="121"/>
      <c r="P178" s="177">
        <v>2.9750000000000001</v>
      </c>
      <c r="Q178" s="177">
        <v>0</v>
      </c>
      <c r="R178" s="177">
        <v>0</v>
      </c>
      <c r="S178" s="177">
        <v>0</v>
      </c>
      <c r="T178" s="177">
        <v>0</v>
      </c>
      <c r="U178" s="177">
        <v>0</v>
      </c>
      <c r="V178" s="177">
        <v>0</v>
      </c>
      <c r="W178" s="177">
        <v>0</v>
      </c>
      <c r="X178" s="177">
        <v>0</v>
      </c>
      <c r="Y178" s="177">
        <v>0</v>
      </c>
      <c r="Z178" s="177">
        <v>5.6981824387096767</v>
      </c>
      <c r="AA178" s="177">
        <v>0</v>
      </c>
      <c r="AB178" s="177">
        <v>0</v>
      </c>
      <c r="AC178" s="177">
        <v>0</v>
      </c>
      <c r="AD178" s="177">
        <v>0</v>
      </c>
      <c r="AE178" s="177">
        <v>0</v>
      </c>
      <c r="AF178" s="177">
        <v>0</v>
      </c>
      <c r="AG178" s="177">
        <v>0</v>
      </c>
      <c r="AH178" s="177">
        <v>0</v>
      </c>
      <c r="AI178" s="177">
        <v>0</v>
      </c>
      <c r="AJ178" s="177">
        <v>0</v>
      </c>
    </row>
    <row r="179" spans="1:36" hidden="1" outlineLevel="1" x14ac:dyDescent="0.25">
      <c r="A179" s="190">
        <f t="shared" si="39"/>
        <v>2016</v>
      </c>
      <c r="B179" s="55">
        <f t="shared" si="40"/>
        <v>7</v>
      </c>
      <c r="C179" s="55">
        <f t="shared" si="41"/>
        <v>20</v>
      </c>
      <c r="D179" s="55">
        <f t="shared" si="37"/>
        <v>7</v>
      </c>
      <c r="F179" s="63">
        <f t="shared" si="47"/>
        <v>42552.833333333285</v>
      </c>
      <c r="G179" s="64">
        <f t="shared" si="38"/>
        <v>8.4796341161290325</v>
      </c>
      <c r="H179" s="64">
        <f t="shared" si="48"/>
        <v>0</v>
      </c>
      <c r="I179" s="64">
        <f t="shared" si="48"/>
        <v>2.9750000000000001</v>
      </c>
      <c r="J179" s="64">
        <f t="shared" si="48"/>
        <v>0</v>
      </c>
      <c r="K179" s="64">
        <f t="shared" si="48"/>
        <v>0</v>
      </c>
      <c r="L179" s="64">
        <f t="shared" si="48"/>
        <v>0</v>
      </c>
      <c r="M179" s="64">
        <f t="shared" si="48"/>
        <v>0</v>
      </c>
      <c r="N179" s="64">
        <f t="shared" si="48"/>
        <v>5.504634116129032</v>
      </c>
      <c r="O179" s="121"/>
      <c r="P179" s="177">
        <v>2.9750000000000001</v>
      </c>
      <c r="Q179" s="177">
        <v>0</v>
      </c>
      <c r="R179" s="177">
        <v>0</v>
      </c>
      <c r="S179" s="177">
        <v>0</v>
      </c>
      <c r="T179" s="177">
        <v>0</v>
      </c>
      <c r="U179" s="177">
        <v>0</v>
      </c>
      <c r="V179" s="177">
        <v>0</v>
      </c>
      <c r="W179" s="177">
        <v>0</v>
      </c>
      <c r="X179" s="177">
        <v>0</v>
      </c>
      <c r="Y179" s="177">
        <v>0</v>
      </c>
      <c r="Z179" s="177">
        <v>5.504634116129032</v>
      </c>
      <c r="AA179" s="177">
        <v>0</v>
      </c>
      <c r="AB179" s="177">
        <v>0</v>
      </c>
      <c r="AC179" s="177">
        <v>0</v>
      </c>
      <c r="AD179" s="177">
        <v>0</v>
      </c>
      <c r="AE179" s="177">
        <v>0</v>
      </c>
      <c r="AF179" s="177">
        <v>0</v>
      </c>
      <c r="AG179" s="177">
        <v>0</v>
      </c>
      <c r="AH179" s="177">
        <v>0</v>
      </c>
      <c r="AI179" s="177">
        <v>0</v>
      </c>
      <c r="AJ179" s="177">
        <v>0</v>
      </c>
    </row>
    <row r="180" spans="1:36" hidden="1" outlineLevel="1" x14ac:dyDescent="0.25">
      <c r="A180" s="190">
        <f t="shared" si="39"/>
        <v>2016</v>
      </c>
      <c r="B180" s="55">
        <f t="shared" si="40"/>
        <v>7</v>
      </c>
      <c r="C180" s="55">
        <f t="shared" si="41"/>
        <v>21</v>
      </c>
      <c r="D180" s="55">
        <f t="shared" si="37"/>
        <v>7</v>
      </c>
      <c r="F180" s="63">
        <f t="shared" si="47"/>
        <v>42552.874999999949</v>
      </c>
      <c r="G180" s="64">
        <f t="shared" si="38"/>
        <v>7.4473761225806463</v>
      </c>
      <c r="H180" s="64">
        <f t="shared" si="48"/>
        <v>0</v>
      </c>
      <c r="I180" s="64">
        <f t="shared" si="48"/>
        <v>2.9750000000000001</v>
      </c>
      <c r="J180" s="64">
        <f t="shared" si="48"/>
        <v>0</v>
      </c>
      <c r="K180" s="64">
        <f t="shared" si="48"/>
        <v>0</v>
      </c>
      <c r="L180" s="64">
        <f t="shared" si="48"/>
        <v>0</v>
      </c>
      <c r="M180" s="64">
        <f t="shared" si="48"/>
        <v>0</v>
      </c>
      <c r="N180" s="64">
        <f t="shared" si="48"/>
        <v>4.4723761225806458</v>
      </c>
      <c r="O180" s="121"/>
      <c r="P180" s="177">
        <v>2.9750000000000001</v>
      </c>
      <c r="Q180" s="177">
        <v>0</v>
      </c>
      <c r="R180" s="177">
        <v>0</v>
      </c>
      <c r="S180" s="177">
        <v>0</v>
      </c>
      <c r="T180" s="177">
        <v>0</v>
      </c>
      <c r="U180" s="177">
        <v>0</v>
      </c>
      <c r="V180" s="177">
        <v>0</v>
      </c>
      <c r="W180" s="177">
        <v>0</v>
      </c>
      <c r="X180" s="177">
        <v>0</v>
      </c>
      <c r="Y180" s="177">
        <v>0</v>
      </c>
      <c r="Z180" s="177">
        <v>4.4723761225806458</v>
      </c>
      <c r="AA180" s="177">
        <v>0</v>
      </c>
      <c r="AB180" s="177">
        <v>0</v>
      </c>
      <c r="AC180" s="177">
        <v>0</v>
      </c>
      <c r="AD180" s="177">
        <v>0</v>
      </c>
      <c r="AE180" s="177">
        <v>0</v>
      </c>
      <c r="AF180" s="177">
        <v>0</v>
      </c>
      <c r="AG180" s="177">
        <v>0</v>
      </c>
      <c r="AH180" s="177">
        <v>0</v>
      </c>
      <c r="AI180" s="177">
        <v>0</v>
      </c>
      <c r="AJ180" s="177">
        <v>0</v>
      </c>
    </row>
    <row r="181" spans="1:36" hidden="1" outlineLevel="1" x14ac:dyDescent="0.25">
      <c r="A181" s="190">
        <f t="shared" si="39"/>
        <v>2016</v>
      </c>
      <c r="B181" s="55">
        <f t="shared" si="40"/>
        <v>7</v>
      </c>
      <c r="C181" s="55">
        <f t="shared" si="41"/>
        <v>22</v>
      </c>
      <c r="D181" s="55">
        <f t="shared" si="37"/>
        <v>7</v>
      </c>
      <c r="F181" s="63">
        <f t="shared" si="47"/>
        <v>42552.916666666613</v>
      </c>
      <c r="G181" s="64">
        <f t="shared" si="38"/>
        <v>6.2045006561290332</v>
      </c>
      <c r="H181" s="64">
        <f t="shared" si="48"/>
        <v>0</v>
      </c>
      <c r="I181" s="64">
        <f t="shared" si="48"/>
        <v>2.9750000000000001</v>
      </c>
      <c r="J181" s="64">
        <f t="shared" si="48"/>
        <v>0</v>
      </c>
      <c r="K181" s="64">
        <f t="shared" si="48"/>
        <v>0</v>
      </c>
      <c r="L181" s="64">
        <f t="shared" si="48"/>
        <v>0</v>
      </c>
      <c r="M181" s="64">
        <f t="shared" si="48"/>
        <v>0</v>
      </c>
      <c r="N181" s="64">
        <f t="shared" si="48"/>
        <v>3.2295006561290327</v>
      </c>
      <c r="O181" s="121"/>
      <c r="P181" s="177">
        <v>2.9750000000000001</v>
      </c>
      <c r="Q181" s="177">
        <v>0</v>
      </c>
      <c r="R181" s="177">
        <v>0</v>
      </c>
      <c r="S181" s="177">
        <v>0</v>
      </c>
      <c r="T181" s="177">
        <v>0</v>
      </c>
      <c r="U181" s="177">
        <v>0</v>
      </c>
      <c r="V181" s="177">
        <v>0</v>
      </c>
      <c r="W181" s="177">
        <v>0</v>
      </c>
      <c r="X181" s="177">
        <v>0</v>
      </c>
      <c r="Y181" s="177">
        <v>0</v>
      </c>
      <c r="Z181" s="177">
        <v>3.2295006561290327</v>
      </c>
      <c r="AA181" s="177">
        <v>0</v>
      </c>
      <c r="AB181" s="177">
        <v>0</v>
      </c>
      <c r="AC181" s="177">
        <v>0</v>
      </c>
      <c r="AD181" s="177">
        <v>0</v>
      </c>
      <c r="AE181" s="177">
        <v>0</v>
      </c>
      <c r="AF181" s="177">
        <v>0</v>
      </c>
      <c r="AG181" s="177">
        <v>0</v>
      </c>
      <c r="AH181" s="177">
        <v>0</v>
      </c>
      <c r="AI181" s="177">
        <v>0</v>
      </c>
      <c r="AJ181" s="177">
        <v>0</v>
      </c>
    </row>
    <row r="182" spans="1:36" hidden="1" outlineLevel="1" x14ac:dyDescent="0.25">
      <c r="A182" s="190">
        <f t="shared" si="39"/>
        <v>2016</v>
      </c>
      <c r="B182" s="55">
        <f t="shared" si="40"/>
        <v>7</v>
      </c>
      <c r="C182" s="55">
        <f t="shared" si="41"/>
        <v>23</v>
      </c>
      <c r="D182" s="55">
        <f t="shared" si="37"/>
        <v>7</v>
      </c>
      <c r="F182" s="63">
        <f t="shared" si="47"/>
        <v>42552.958333333278</v>
      </c>
      <c r="G182" s="64">
        <f t="shared" si="38"/>
        <v>6.0109522712903232</v>
      </c>
      <c r="H182" s="64">
        <f t="shared" si="48"/>
        <v>0</v>
      </c>
      <c r="I182" s="64">
        <f t="shared" si="48"/>
        <v>2.9750000000000001</v>
      </c>
      <c r="J182" s="64">
        <f t="shared" si="48"/>
        <v>0</v>
      </c>
      <c r="K182" s="64">
        <f t="shared" si="48"/>
        <v>0</v>
      </c>
      <c r="L182" s="64">
        <f t="shared" si="48"/>
        <v>0</v>
      </c>
      <c r="M182" s="64">
        <f t="shared" si="48"/>
        <v>0</v>
      </c>
      <c r="N182" s="64">
        <f t="shared" si="48"/>
        <v>3.0359522712903231</v>
      </c>
      <c r="O182" s="121"/>
      <c r="P182" s="177">
        <v>2.9750000000000001</v>
      </c>
      <c r="Q182" s="177">
        <v>0</v>
      </c>
      <c r="R182" s="177">
        <v>0</v>
      </c>
      <c r="S182" s="177">
        <v>0</v>
      </c>
      <c r="T182" s="177">
        <v>0</v>
      </c>
      <c r="U182" s="177">
        <v>0</v>
      </c>
      <c r="V182" s="177">
        <v>0</v>
      </c>
      <c r="W182" s="177">
        <v>0</v>
      </c>
      <c r="X182" s="177">
        <v>0</v>
      </c>
      <c r="Y182" s="177">
        <v>0</v>
      </c>
      <c r="Z182" s="177">
        <v>3.0359522712903231</v>
      </c>
      <c r="AA182" s="177">
        <v>0</v>
      </c>
      <c r="AB182" s="177">
        <v>0</v>
      </c>
      <c r="AC182" s="177">
        <v>0</v>
      </c>
      <c r="AD182" s="177">
        <v>0</v>
      </c>
      <c r="AE182" s="177">
        <v>0</v>
      </c>
      <c r="AF182" s="177">
        <v>0</v>
      </c>
      <c r="AG182" s="177">
        <v>0</v>
      </c>
      <c r="AH182" s="177">
        <v>0</v>
      </c>
      <c r="AI182" s="177">
        <v>0</v>
      </c>
      <c r="AJ182" s="177">
        <v>0</v>
      </c>
    </row>
    <row r="183" spans="1:36" hidden="1" outlineLevel="1" x14ac:dyDescent="0.25">
      <c r="A183" s="190">
        <f t="shared" si="39"/>
        <v>2016</v>
      </c>
      <c r="B183" s="55">
        <f t="shared" si="40"/>
        <v>8</v>
      </c>
      <c r="C183" s="55">
        <f t="shared" si="41"/>
        <v>0</v>
      </c>
      <c r="D183" s="55">
        <f t="shared" si="37"/>
        <v>8</v>
      </c>
      <c r="F183" s="63">
        <f t="shared" ref="F183" si="49">EDATE(F159,1)</f>
        <v>42583</v>
      </c>
      <c r="G183" s="64">
        <f t="shared" si="38"/>
        <v>4.2394383806451614</v>
      </c>
      <c r="H183" s="64">
        <f t="shared" si="48"/>
        <v>0</v>
      </c>
      <c r="I183" s="64">
        <f t="shared" si="48"/>
        <v>2.9750000000000001</v>
      </c>
      <c r="J183" s="64">
        <f t="shared" si="48"/>
        <v>0</v>
      </c>
      <c r="K183" s="64">
        <f t="shared" si="48"/>
        <v>0</v>
      </c>
      <c r="L183" s="64">
        <f t="shared" si="48"/>
        <v>0</v>
      </c>
      <c r="M183" s="64">
        <f t="shared" si="48"/>
        <v>0</v>
      </c>
      <c r="N183" s="64">
        <f t="shared" si="48"/>
        <v>1.2644383806451611</v>
      </c>
      <c r="O183" s="121"/>
      <c r="P183" s="177">
        <v>2.9750000000000001</v>
      </c>
      <c r="Q183" s="177">
        <v>0</v>
      </c>
      <c r="R183" s="177">
        <v>0</v>
      </c>
      <c r="S183" s="177">
        <v>0</v>
      </c>
      <c r="T183" s="177">
        <v>0</v>
      </c>
      <c r="U183" s="177">
        <v>0</v>
      </c>
      <c r="V183" s="177">
        <v>0</v>
      </c>
      <c r="W183" s="177">
        <v>0</v>
      </c>
      <c r="X183" s="177">
        <v>0</v>
      </c>
      <c r="Y183" s="177">
        <v>0</v>
      </c>
      <c r="Z183" s="177">
        <v>1.2644383806451611</v>
      </c>
      <c r="AA183" s="177">
        <v>0</v>
      </c>
      <c r="AB183" s="177">
        <v>0</v>
      </c>
      <c r="AC183" s="177">
        <v>0</v>
      </c>
      <c r="AD183" s="177">
        <v>0</v>
      </c>
      <c r="AE183" s="177">
        <v>0</v>
      </c>
      <c r="AF183" s="177">
        <v>0</v>
      </c>
      <c r="AG183" s="177">
        <v>0</v>
      </c>
      <c r="AH183" s="177">
        <v>0</v>
      </c>
      <c r="AI183" s="177">
        <v>0</v>
      </c>
      <c r="AJ183" s="177">
        <v>0</v>
      </c>
    </row>
    <row r="184" spans="1:36" hidden="1" outlineLevel="1" x14ac:dyDescent="0.25">
      <c r="A184" s="190">
        <f t="shared" si="39"/>
        <v>2016</v>
      </c>
      <c r="B184" s="55">
        <f t="shared" si="40"/>
        <v>8</v>
      </c>
      <c r="C184" s="55">
        <f t="shared" si="41"/>
        <v>1</v>
      </c>
      <c r="D184" s="55">
        <f t="shared" si="37"/>
        <v>8</v>
      </c>
      <c r="F184" s="63">
        <f t="shared" ref="F184" si="50">F183+1/24</f>
        <v>42583.041666666664</v>
      </c>
      <c r="G184" s="64">
        <f t="shared" si="38"/>
        <v>3.949115812903226</v>
      </c>
      <c r="H184" s="64">
        <f t="shared" si="48"/>
        <v>0</v>
      </c>
      <c r="I184" s="64">
        <f t="shared" si="48"/>
        <v>2.9750000000000001</v>
      </c>
      <c r="J184" s="64">
        <f t="shared" si="48"/>
        <v>0</v>
      </c>
      <c r="K184" s="64">
        <f t="shared" si="48"/>
        <v>0</v>
      </c>
      <c r="L184" s="64">
        <f t="shared" si="48"/>
        <v>0</v>
      </c>
      <c r="M184" s="64">
        <f t="shared" si="48"/>
        <v>0</v>
      </c>
      <c r="N184" s="64">
        <f t="shared" si="48"/>
        <v>0.9741158129032258</v>
      </c>
      <c r="O184" s="121"/>
      <c r="P184" s="177">
        <v>2.9750000000000001</v>
      </c>
      <c r="Q184" s="177">
        <v>0</v>
      </c>
      <c r="R184" s="177">
        <v>0</v>
      </c>
      <c r="S184" s="177">
        <v>0</v>
      </c>
      <c r="T184" s="177">
        <v>0</v>
      </c>
      <c r="U184" s="177">
        <v>0</v>
      </c>
      <c r="V184" s="177">
        <v>0</v>
      </c>
      <c r="W184" s="177">
        <v>0</v>
      </c>
      <c r="X184" s="177">
        <v>0</v>
      </c>
      <c r="Y184" s="177">
        <v>0</v>
      </c>
      <c r="Z184" s="177">
        <v>0.9741158129032258</v>
      </c>
      <c r="AA184" s="177">
        <v>0</v>
      </c>
      <c r="AB184" s="177">
        <v>0</v>
      </c>
      <c r="AC184" s="177">
        <v>0</v>
      </c>
      <c r="AD184" s="177">
        <v>0</v>
      </c>
      <c r="AE184" s="177">
        <v>0</v>
      </c>
      <c r="AF184" s="177">
        <v>0</v>
      </c>
      <c r="AG184" s="177">
        <v>0</v>
      </c>
      <c r="AH184" s="177">
        <v>0</v>
      </c>
      <c r="AI184" s="177">
        <v>0</v>
      </c>
      <c r="AJ184" s="177">
        <v>0</v>
      </c>
    </row>
    <row r="185" spans="1:36" hidden="1" outlineLevel="1" x14ac:dyDescent="0.25">
      <c r="A185" s="190">
        <f t="shared" si="39"/>
        <v>2016</v>
      </c>
      <c r="B185" s="55">
        <f t="shared" si="40"/>
        <v>8</v>
      </c>
      <c r="C185" s="55">
        <f t="shared" si="41"/>
        <v>2</v>
      </c>
      <c r="D185" s="55">
        <f t="shared" si="37"/>
        <v>8</v>
      </c>
      <c r="F185" s="63">
        <f t="shared" si="47"/>
        <v>42583.083333333328</v>
      </c>
      <c r="G185" s="64">
        <f t="shared" si="38"/>
        <v>3.9359404858064515</v>
      </c>
      <c r="H185" s="64">
        <f t="shared" ref="H185:N194" si="51">SUMIF($P$6:$AK$6,H$6,$P185:$AK185)</f>
        <v>0</v>
      </c>
      <c r="I185" s="64">
        <f t="shared" si="51"/>
        <v>2.9750000000000001</v>
      </c>
      <c r="J185" s="64">
        <f t="shared" si="51"/>
        <v>0</v>
      </c>
      <c r="K185" s="64">
        <f t="shared" si="51"/>
        <v>0</v>
      </c>
      <c r="L185" s="64">
        <f t="shared" si="51"/>
        <v>0</v>
      </c>
      <c r="M185" s="64">
        <f t="shared" si="51"/>
        <v>0</v>
      </c>
      <c r="N185" s="64">
        <f t="shared" si="51"/>
        <v>0.96094048580645164</v>
      </c>
      <c r="O185" s="121"/>
      <c r="P185" s="177">
        <v>2.9750000000000001</v>
      </c>
      <c r="Q185" s="177">
        <v>0</v>
      </c>
      <c r="R185" s="177">
        <v>0</v>
      </c>
      <c r="S185" s="177">
        <v>0</v>
      </c>
      <c r="T185" s="177">
        <v>0</v>
      </c>
      <c r="U185" s="177">
        <v>0</v>
      </c>
      <c r="V185" s="177">
        <v>0</v>
      </c>
      <c r="W185" s="177">
        <v>0</v>
      </c>
      <c r="X185" s="177">
        <v>0</v>
      </c>
      <c r="Y185" s="177">
        <v>0</v>
      </c>
      <c r="Z185" s="177">
        <v>0.96094048580645164</v>
      </c>
      <c r="AA185" s="177">
        <v>0</v>
      </c>
      <c r="AB185" s="177">
        <v>0</v>
      </c>
      <c r="AC185" s="177">
        <v>0</v>
      </c>
      <c r="AD185" s="177">
        <v>0</v>
      </c>
      <c r="AE185" s="177">
        <v>0</v>
      </c>
      <c r="AF185" s="177">
        <v>0</v>
      </c>
      <c r="AG185" s="177">
        <v>0</v>
      </c>
      <c r="AH185" s="177">
        <v>0</v>
      </c>
      <c r="AI185" s="177">
        <v>0</v>
      </c>
      <c r="AJ185" s="177">
        <v>0</v>
      </c>
    </row>
    <row r="186" spans="1:36" hidden="1" outlineLevel="1" x14ac:dyDescent="0.25">
      <c r="A186" s="190">
        <f t="shared" si="39"/>
        <v>2016</v>
      </c>
      <c r="B186" s="55">
        <f t="shared" si="40"/>
        <v>8</v>
      </c>
      <c r="C186" s="55">
        <f t="shared" si="41"/>
        <v>3</v>
      </c>
      <c r="D186" s="55">
        <f t="shared" si="37"/>
        <v>8</v>
      </c>
      <c r="F186" s="63">
        <f t="shared" si="47"/>
        <v>42583.124999999993</v>
      </c>
      <c r="G186" s="64">
        <f t="shared" si="38"/>
        <v>3.9681985374193549</v>
      </c>
      <c r="H186" s="64">
        <f t="shared" si="51"/>
        <v>0</v>
      </c>
      <c r="I186" s="64">
        <f t="shared" si="51"/>
        <v>2.9750000000000001</v>
      </c>
      <c r="J186" s="64">
        <f t="shared" si="51"/>
        <v>0</v>
      </c>
      <c r="K186" s="64">
        <f t="shared" si="51"/>
        <v>0</v>
      </c>
      <c r="L186" s="64">
        <f t="shared" si="51"/>
        <v>0</v>
      </c>
      <c r="M186" s="64">
        <f t="shared" si="51"/>
        <v>0</v>
      </c>
      <c r="N186" s="64">
        <f t="shared" si="51"/>
        <v>0.99319853741935493</v>
      </c>
      <c r="O186" s="121"/>
      <c r="P186" s="177">
        <v>2.9750000000000001</v>
      </c>
      <c r="Q186" s="177">
        <v>0</v>
      </c>
      <c r="R186" s="177">
        <v>0</v>
      </c>
      <c r="S186" s="177">
        <v>0</v>
      </c>
      <c r="T186" s="177">
        <v>0</v>
      </c>
      <c r="U186" s="177">
        <v>0</v>
      </c>
      <c r="V186" s="177">
        <v>0</v>
      </c>
      <c r="W186" s="177">
        <v>0</v>
      </c>
      <c r="X186" s="177">
        <v>0</v>
      </c>
      <c r="Y186" s="177">
        <v>0</v>
      </c>
      <c r="Z186" s="177">
        <v>0.99319853741935493</v>
      </c>
      <c r="AA186" s="177">
        <v>0</v>
      </c>
      <c r="AB186" s="177">
        <v>0</v>
      </c>
      <c r="AC186" s="177">
        <v>0</v>
      </c>
      <c r="AD186" s="177">
        <v>0</v>
      </c>
      <c r="AE186" s="177">
        <v>0</v>
      </c>
      <c r="AF186" s="177">
        <v>0</v>
      </c>
      <c r="AG186" s="177">
        <v>0</v>
      </c>
      <c r="AH186" s="177">
        <v>0</v>
      </c>
      <c r="AI186" s="177">
        <v>0</v>
      </c>
      <c r="AJ186" s="177">
        <v>0</v>
      </c>
    </row>
    <row r="187" spans="1:36" hidden="1" outlineLevel="1" x14ac:dyDescent="0.25">
      <c r="A187" s="190">
        <f t="shared" si="39"/>
        <v>2016</v>
      </c>
      <c r="B187" s="55">
        <f t="shared" si="40"/>
        <v>8</v>
      </c>
      <c r="C187" s="55">
        <f t="shared" si="41"/>
        <v>4</v>
      </c>
      <c r="D187" s="55">
        <f t="shared" si="37"/>
        <v>8</v>
      </c>
      <c r="F187" s="63">
        <f t="shared" si="47"/>
        <v>42583.166666666657</v>
      </c>
      <c r="G187" s="64">
        <f t="shared" si="38"/>
        <v>4.1917378038709678</v>
      </c>
      <c r="H187" s="64">
        <f t="shared" si="51"/>
        <v>0</v>
      </c>
      <c r="I187" s="64">
        <f t="shared" si="51"/>
        <v>2.9750000000000001</v>
      </c>
      <c r="J187" s="64">
        <f t="shared" si="51"/>
        <v>0</v>
      </c>
      <c r="K187" s="64">
        <f t="shared" si="51"/>
        <v>0</v>
      </c>
      <c r="L187" s="64">
        <f t="shared" si="51"/>
        <v>0</v>
      </c>
      <c r="M187" s="64">
        <f t="shared" si="51"/>
        <v>0</v>
      </c>
      <c r="N187" s="64">
        <f t="shared" si="51"/>
        <v>1.2167378038709677</v>
      </c>
      <c r="O187" s="121"/>
      <c r="P187" s="177">
        <v>2.9750000000000001</v>
      </c>
      <c r="Q187" s="177">
        <v>0</v>
      </c>
      <c r="R187" s="177">
        <v>0</v>
      </c>
      <c r="S187" s="177">
        <v>0</v>
      </c>
      <c r="T187" s="177">
        <v>0</v>
      </c>
      <c r="U187" s="177">
        <v>0</v>
      </c>
      <c r="V187" s="177">
        <v>0</v>
      </c>
      <c r="W187" s="177">
        <v>0</v>
      </c>
      <c r="X187" s="177">
        <v>0</v>
      </c>
      <c r="Y187" s="177">
        <v>0</v>
      </c>
      <c r="Z187" s="177">
        <v>1.2167378038709677</v>
      </c>
      <c r="AA187" s="177">
        <v>0</v>
      </c>
      <c r="AB187" s="177">
        <v>0</v>
      </c>
      <c r="AC187" s="177">
        <v>0</v>
      </c>
      <c r="AD187" s="177">
        <v>0</v>
      </c>
      <c r="AE187" s="177">
        <v>0</v>
      </c>
      <c r="AF187" s="177">
        <v>0</v>
      </c>
      <c r="AG187" s="177">
        <v>0</v>
      </c>
      <c r="AH187" s="177">
        <v>0</v>
      </c>
      <c r="AI187" s="177">
        <v>0</v>
      </c>
      <c r="AJ187" s="177">
        <v>0</v>
      </c>
    </row>
    <row r="188" spans="1:36" hidden="1" outlineLevel="1" x14ac:dyDescent="0.25">
      <c r="A188" s="190">
        <f t="shared" si="39"/>
        <v>2016</v>
      </c>
      <c r="B188" s="55">
        <f t="shared" si="40"/>
        <v>8</v>
      </c>
      <c r="C188" s="55">
        <f t="shared" si="41"/>
        <v>5</v>
      </c>
      <c r="D188" s="55">
        <f t="shared" si="37"/>
        <v>8</v>
      </c>
      <c r="F188" s="63">
        <f t="shared" si="47"/>
        <v>42583.208333333321</v>
      </c>
      <c r="G188" s="64">
        <f t="shared" si="38"/>
        <v>3.5818574758064514</v>
      </c>
      <c r="H188" s="64">
        <f t="shared" si="51"/>
        <v>0</v>
      </c>
      <c r="I188" s="64">
        <f t="shared" si="51"/>
        <v>2.9750000000000001</v>
      </c>
      <c r="J188" s="64">
        <f t="shared" si="51"/>
        <v>0</v>
      </c>
      <c r="K188" s="64">
        <f t="shared" si="51"/>
        <v>0</v>
      </c>
      <c r="L188" s="64">
        <f t="shared" si="51"/>
        <v>0</v>
      </c>
      <c r="M188" s="64">
        <f t="shared" si="51"/>
        <v>0</v>
      </c>
      <c r="N188" s="64">
        <f t="shared" si="51"/>
        <v>0.60685747580645155</v>
      </c>
      <c r="O188" s="121"/>
      <c r="P188" s="177">
        <v>2.9750000000000001</v>
      </c>
      <c r="Q188" s="177">
        <v>0</v>
      </c>
      <c r="R188" s="177">
        <v>0</v>
      </c>
      <c r="S188" s="177">
        <v>0</v>
      </c>
      <c r="T188" s="177">
        <v>0</v>
      </c>
      <c r="U188" s="177">
        <v>0</v>
      </c>
      <c r="V188" s="177">
        <v>0</v>
      </c>
      <c r="W188" s="177">
        <v>0</v>
      </c>
      <c r="X188" s="177">
        <v>0</v>
      </c>
      <c r="Y188" s="177">
        <v>0</v>
      </c>
      <c r="Z188" s="177">
        <v>0.60685747580645155</v>
      </c>
      <c r="AA188" s="177">
        <v>0</v>
      </c>
      <c r="AB188" s="177">
        <v>0</v>
      </c>
      <c r="AC188" s="177">
        <v>0</v>
      </c>
      <c r="AD188" s="177">
        <v>0</v>
      </c>
      <c r="AE188" s="177">
        <v>0</v>
      </c>
      <c r="AF188" s="177">
        <v>0</v>
      </c>
      <c r="AG188" s="177">
        <v>0</v>
      </c>
      <c r="AH188" s="177">
        <v>0</v>
      </c>
      <c r="AI188" s="177">
        <v>0</v>
      </c>
      <c r="AJ188" s="177">
        <v>0</v>
      </c>
    </row>
    <row r="189" spans="1:36" hidden="1" outlineLevel="1" x14ac:dyDescent="0.25">
      <c r="A189" s="190">
        <f t="shared" si="39"/>
        <v>2016</v>
      </c>
      <c r="B189" s="55">
        <f t="shared" si="40"/>
        <v>8</v>
      </c>
      <c r="C189" s="55">
        <f t="shared" si="41"/>
        <v>6</v>
      </c>
      <c r="D189" s="55">
        <f t="shared" si="37"/>
        <v>8</v>
      </c>
      <c r="F189" s="63">
        <f t="shared" si="47"/>
        <v>42583.249999999985</v>
      </c>
      <c r="G189" s="64">
        <f t="shared" si="38"/>
        <v>4.1432989554838713</v>
      </c>
      <c r="H189" s="64">
        <f t="shared" si="51"/>
        <v>0</v>
      </c>
      <c r="I189" s="64">
        <f t="shared" si="51"/>
        <v>2.9750000000000001</v>
      </c>
      <c r="J189" s="64">
        <f t="shared" si="51"/>
        <v>0</v>
      </c>
      <c r="K189" s="64">
        <f t="shared" si="51"/>
        <v>0</v>
      </c>
      <c r="L189" s="64">
        <f t="shared" si="51"/>
        <v>0</v>
      </c>
      <c r="M189" s="64">
        <f t="shared" si="51"/>
        <v>0</v>
      </c>
      <c r="N189" s="64">
        <f t="shared" si="51"/>
        <v>1.1682989554838712</v>
      </c>
      <c r="O189" s="121"/>
      <c r="P189" s="177">
        <v>2.9750000000000001</v>
      </c>
      <c r="Q189" s="177">
        <v>0</v>
      </c>
      <c r="R189" s="177">
        <v>0</v>
      </c>
      <c r="S189" s="177">
        <v>0</v>
      </c>
      <c r="T189" s="177">
        <v>0</v>
      </c>
      <c r="U189" s="177">
        <v>0</v>
      </c>
      <c r="V189" s="177">
        <v>0</v>
      </c>
      <c r="W189" s="177">
        <v>0</v>
      </c>
      <c r="X189" s="177">
        <v>0</v>
      </c>
      <c r="Y189" s="177">
        <v>0</v>
      </c>
      <c r="Z189" s="177">
        <v>1.1682989554838712</v>
      </c>
      <c r="AA189" s="177">
        <v>0</v>
      </c>
      <c r="AB189" s="177">
        <v>0</v>
      </c>
      <c r="AC189" s="177">
        <v>0</v>
      </c>
      <c r="AD189" s="177">
        <v>0</v>
      </c>
      <c r="AE189" s="177">
        <v>0</v>
      </c>
      <c r="AF189" s="177">
        <v>0</v>
      </c>
      <c r="AG189" s="177">
        <v>0</v>
      </c>
      <c r="AH189" s="177">
        <v>0</v>
      </c>
      <c r="AI189" s="177">
        <v>0</v>
      </c>
      <c r="AJ189" s="177">
        <v>0</v>
      </c>
    </row>
    <row r="190" spans="1:36" hidden="1" outlineLevel="1" x14ac:dyDescent="0.25">
      <c r="A190" s="190">
        <f t="shared" si="39"/>
        <v>2016</v>
      </c>
      <c r="B190" s="55">
        <f t="shared" si="40"/>
        <v>8</v>
      </c>
      <c r="C190" s="55">
        <f t="shared" si="41"/>
        <v>7</v>
      </c>
      <c r="D190" s="55">
        <f t="shared" si="37"/>
        <v>8</v>
      </c>
      <c r="F190" s="63">
        <f t="shared" si="47"/>
        <v>42583.29166666665</v>
      </c>
      <c r="G190" s="64">
        <f t="shared" si="38"/>
        <v>4.5580630025806457</v>
      </c>
      <c r="H190" s="64">
        <f t="shared" si="51"/>
        <v>0</v>
      </c>
      <c r="I190" s="64">
        <f t="shared" si="51"/>
        <v>2.9750000000000001</v>
      </c>
      <c r="J190" s="64">
        <f t="shared" si="51"/>
        <v>0</v>
      </c>
      <c r="K190" s="64">
        <f t="shared" si="51"/>
        <v>0</v>
      </c>
      <c r="L190" s="64">
        <f t="shared" si="51"/>
        <v>0</v>
      </c>
      <c r="M190" s="64">
        <f t="shared" si="51"/>
        <v>0</v>
      </c>
      <c r="N190" s="64">
        <f t="shared" si="51"/>
        <v>1.5830630025806454</v>
      </c>
      <c r="O190" s="121"/>
      <c r="P190" s="177">
        <v>2.9750000000000001</v>
      </c>
      <c r="Q190" s="177">
        <v>0</v>
      </c>
      <c r="R190" s="177">
        <v>0</v>
      </c>
      <c r="S190" s="177">
        <v>0</v>
      </c>
      <c r="T190" s="177">
        <v>0</v>
      </c>
      <c r="U190" s="177">
        <v>0</v>
      </c>
      <c r="V190" s="177">
        <v>0</v>
      </c>
      <c r="W190" s="177">
        <v>0</v>
      </c>
      <c r="X190" s="177">
        <v>0</v>
      </c>
      <c r="Y190" s="177">
        <v>0</v>
      </c>
      <c r="Z190" s="177">
        <v>1.5830630025806454</v>
      </c>
      <c r="AA190" s="177">
        <v>0</v>
      </c>
      <c r="AB190" s="177">
        <v>0</v>
      </c>
      <c r="AC190" s="177">
        <v>0</v>
      </c>
      <c r="AD190" s="177">
        <v>0</v>
      </c>
      <c r="AE190" s="177">
        <v>0</v>
      </c>
      <c r="AF190" s="177">
        <v>0</v>
      </c>
      <c r="AG190" s="177">
        <v>0</v>
      </c>
      <c r="AH190" s="177">
        <v>0</v>
      </c>
      <c r="AI190" s="177">
        <v>0</v>
      </c>
      <c r="AJ190" s="177">
        <v>0</v>
      </c>
    </row>
    <row r="191" spans="1:36" hidden="1" outlineLevel="1" x14ac:dyDescent="0.25">
      <c r="A191" s="190">
        <f t="shared" si="39"/>
        <v>2016</v>
      </c>
      <c r="B191" s="55">
        <f t="shared" si="40"/>
        <v>8</v>
      </c>
      <c r="C191" s="55">
        <f t="shared" si="41"/>
        <v>8</v>
      </c>
      <c r="D191" s="55">
        <f t="shared" si="37"/>
        <v>8</v>
      </c>
      <c r="F191" s="63">
        <f t="shared" si="47"/>
        <v>42583.333333333314</v>
      </c>
      <c r="G191" s="64">
        <f t="shared" si="38"/>
        <v>5.0050851167741932</v>
      </c>
      <c r="H191" s="64">
        <f t="shared" si="51"/>
        <v>0</v>
      </c>
      <c r="I191" s="64">
        <f t="shared" si="51"/>
        <v>2.9750000000000001</v>
      </c>
      <c r="J191" s="64">
        <f t="shared" si="51"/>
        <v>0</v>
      </c>
      <c r="K191" s="64">
        <f t="shared" si="51"/>
        <v>0</v>
      </c>
      <c r="L191" s="64">
        <f t="shared" si="51"/>
        <v>0</v>
      </c>
      <c r="M191" s="64">
        <f t="shared" si="51"/>
        <v>0</v>
      </c>
      <c r="N191" s="64">
        <f t="shared" si="51"/>
        <v>2.0300851167741936</v>
      </c>
      <c r="O191" s="121"/>
      <c r="P191" s="177">
        <v>2.9750000000000001</v>
      </c>
      <c r="Q191" s="177">
        <v>0</v>
      </c>
      <c r="R191" s="177">
        <v>0</v>
      </c>
      <c r="S191" s="177">
        <v>0</v>
      </c>
      <c r="T191" s="177">
        <v>0</v>
      </c>
      <c r="U191" s="177">
        <v>0</v>
      </c>
      <c r="V191" s="177">
        <v>0</v>
      </c>
      <c r="W191" s="177">
        <v>0</v>
      </c>
      <c r="X191" s="177">
        <v>0</v>
      </c>
      <c r="Y191" s="177">
        <v>0</v>
      </c>
      <c r="Z191" s="177">
        <v>2.0300851167741936</v>
      </c>
      <c r="AA191" s="177">
        <v>0</v>
      </c>
      <c r="AB191" s="177">
        <v>0</v>
      </c>
      <c r="AC191" s="177">
        <v>0</v>
      </c>
      <c r="AD191" s="177">
        <v>0</v>
      </c>
      <c r="AE191" s="177">
        <v>0</v>
      </c>
      <c r="AF191" s="177">
        <v>0</v>
      </c>
      <c r="AG191" s="177">
        <v>0</v>
      </c>
      <c r="AH191" s="177">
        <v>0</v>
      </c>
      <c r="AI191" s="177">
        <v>0</v>
      </c>
      <c r="AJ191" s="177">
        <v>0</v>
      </c>
    </row>
    <row r="192" spans="1:36" hidden="1" outlineLevel="1" x14ac:dyDescent="0.25">
      <c r="A192" s="190">
        <f t="shared" si="39"/>
        <v>2016</v>
      </c>
      <c r="B192" s="55">
        <f t="shared" si="40"/>
        <v>8</v>
      </c>
      <c r="C192" s="55">
        <f t="shared" si="41"/>
        <v>9</v>
      </c>
      <c r="D192" s="55">
        <f t="shared" si="37"/>
        <v>8</v>
      </c>
      <c r="F192" s="63">
        <f t="shared" si="47"/>
        <v>42583.374999999978</v>
      </c>
      <c r="G192" s="64">
        <f t="shared" si="38"/>
        <v>5.1432990174193556</v>
      </c>
      <c r="H192" s="64">
        <f t="shared" si="51"/>
        <v>0</v>
      </c>
      <c r="I192" s="64">
        <f t="shared" si="51"/>
        <v>2.9750000000000001</v>
      </c>
      <c r="J192" s="64">
        <f t="shared" si="51"/>
        <v>0</v>
      </c>
      <c r="K192" s="64">
        <f t="shared" si="51"/>
        <v>0</v>
      </c>
      <c r="L192" s="64">
        <f t="shared" si="51"/>
        <v>0</v>
      </c>
      <c r="M192" s="64">
        <f t="shared" si="51"/>
        <v>0</v>
      </c>
      <c r="N192" s="64">
        <f t="shared" si="51"/>
        <v>2.1682990174193555</v>
      </c>
      <c r="O192" s="121"/>
      <c r="P192" s="177">
        <v>2.9750000000000001</v>
      </c>
      <c r="Q192" s="177">
        <v>0</v>
      </c>
      <c r="R192" s="177">
        <v>0</v>
      </c>
      <c r="S192" s="177">
        <v>0</v>
      </c>
      <c r="T192" s="177">
        <v>0</v>
      </c>
      <c r="U192" s="177">
        <v>0</v>
      </c>
      <c r="V192" s="177">
        <v>0</v>
      </c>
      <c r="W192" s="177">
        <v>0</v>
      </c>
      <c r="X192" s="177">
        <v>0</v>
      </c>
      <c r="Y192" s="177">
        <v>0</v>
      </c>
      <c r="Z192" s="177">
        <v>2.1682990174193555</v>
      </c>
      <c r="AA192" s="177">
        <v>0</v>
      </c>
      <c r="AB192" s="177">
        <v>0</v>
      </c>
      <c r="AC192" s="177">
        <v>0</v>
      </c>
      <c r="AD192" s="177">
        <v>0</v>
      </c>
      <c r="AE192" s="177">
        <v>0</v>
      </c>
      <c r="AF192" s="177">
        <v>0</v>
      </c>
      <c r="AG192" s="177">
        <v>0</v>
      </c>
      <c r="AH192" s="177">
        <v>0</v>
      </c>
      <c r="AI192" s="177">
        <v>0</v>
      </c>
      <c r="AJ192" s="177">
        <v>0</v>
      </c>
    </row>
    <row r="193" spans="1:36" hidden="1" outlineLevel="1" x14ac:dyDescent="0.25">
      <c r="A193" s="190">
        <f t="shared" si="39"/>
        <v>2016</v>
      </c>
      <c r="B193" s="55">
        <f t="shared" si="40"/>
        <v>8</v>
      </c>
      <c r="C193" s="55">
        <f t="shared" si="41"/>
        <v>10</v>
      </c>
      <c r="D193" s="55">
        <f t="shared" si="37"/>
        <v>8</v>
      </c>
      <c r="F193" s="63">
        <f t="shared" si="47"/>
        <v>42583.416666666642</v>
      </c>
      <c r="G193" s="64">
        <f t="shared" si="38"/>
        <v>5.0869829141935483</v>
      </c>
      <c r="H193" s="64">
        <f t="shared" si="51"/>
        <v>0</v>
      </c>
      <c r="I193" s="64">
        <f t="shared" si="51"/>
        <v>2.9750000000000001</v>
      </c>
      <c r="J193" s="64">
        <f t="shared" si="51"/>
        <v>0</v>
      </c>
      <c r="K193" s="64">
        <f t="shared" si="51"/>
        <v>0</v>
      </c>
      <c r="L193" s="64">
        <f t="shared" si="51"/>
        <v>0</v>
      </c>
      <c r="M193" s="64">
        <f t="shared" si="51"/>
        <v>0</v>
      </c>
      <c r="N193" s="64">
        <f t="shared" si="51"/>
        <v>2.1119829141935482</v>
      </c>
      <c r="O193" s="121"/>
      <c r="P193" s="177">
        <v>2.9750000000000001</v>
      </c>
      <c r="Q193" s="177">
        <v>0</v>
      </c>
      <c r="R193" s="177">
        <v>0</v>
      </c>
      <c r="S193" s="177">
        <v>0</v>
      </c>
      <c r="T193" s="177">
        <v>0</v>
      </c>
      <c r="U193" s="177">
        <v>0</v>
      </c>
      <c r="V193" s="177">
        <v>0</v>
      </c>
      <c r="W193" s="177">
        <v>0</v>
      </c>
      <c r="X193" s="177">
        <v>0</v>
      </c>
      <c r="Y193" s="177">
        <v>0</v>
      </c>
      <c r="Z193" s="177">
        <v>2.1119829141935482</v>
      </c>
      <c r="AA193" s="177">
        <v>0</v>
      </c>
      <c r="AB193" s="177">
        <v>0</v>
      </c>
      <c r="AC193" s="177">
        <v>0</v>
      </c>
      <c r="AD193" s="177">
        <v>0</v>
      </c>
      <c r="AE193" s="177">
        <v>0</v>
      </c>
      <c r="AF193" s="177">
        <v>0</v>
      </c>
      <c r="AG193" s="177">
        <v>0</v>
      </c>
      <c r="AH193" s="177">
        <v>0</v>
      </c>
      <c r="AI193" s="177">
        <v>0</v>
      </c>
      <c r="AJ193" s="177">
        <v>0</v>
      </c>
    </row>
    <row r="194" spans="1:36" hidden="1" outlineLevel="1" x14ac:dyDescent="0.25">
      <c r="A194" s="190">
        <f t="shared" si="39"/>
        <v>2016</v>
      </c>
      <c r="B194" s="55">
        <f t="shared" si="40"/>
        <v>8</v>
      </c>
      <c r="C194" s="55">
        <f t="shared" si="41"/>
        <v>11</v>
      </c>
      <c r="D194" s="55">
        <f t="shared" si="37"/>
        <v>8</v>
      </c>
      <c r="F194" s="63">
        <f t="shared" si="47"/>
        <v>42583.458333333307</v>
      </c>
      <c r="G194" s="64">
        <f t="shared" si="38"/>
        <v>5.3976742632258059</v>
      </c>
      <c r="H194" s="64">
        <f t="shared" si="51"/>
        <v>0</v>
      </c>
      <c r="I194" s="64">
        <f t="shared" si="51"/>
        <v>2.9750000000000001</v>
      </c>
      <c r="J194" s="64">
        <f t="shared" si="51"/>
        <v>0</v>
      </c>
      <c r="K194" s="64">
        <f t="shared" si="51"/>
        <v>0</v>
      </c>
      <c r="L194" s="64">
        <f t="shared" si="51"/>
        <v>0</v>
      </c>
      <c r="M194" s="64">
        <f t="shared" si="51"/>
        <v>0</v>
      </c>
      <c r="N194" s="64">
        <f t="shared" si="51"/>
        <v>2.4226742632258063</v>
      </c>
      <c r="O194" s="121"/>
      <c r="P194" s="177">
        <v>2.9750000000000001</v>
      </c>
      <c r="Q194" s="177">
        <v>0</v>
      </c>
      <c r="R194" s="177">
        <v>0</v>
      </c>
      <c r="S194" s="177">
        <v>0</v>
      </c>
      <c r="T194" s="177">
        <v>0</v>
      </c>
      <c r="U194" s="177">
        <v>0</v>
      </c>
      <c r="V194" s="177">
        <v>0</v>
      </c>
      <c r="W194" s="177">
        <v>0</v>
      </c>
      <c r="X194" s="177">
        <v>0</v>
      </c>
      <c r="Y194" s="177">
        <v>0</v>
      </c>
      <c r="Z194" s="177">
        <v>2.4226742632258063</v>
      </c>
      <c r="AA194" s="177">
        <v>0</v>
      </c>
      <c r="AB194" s="177">
        <v>0</v>
      </c>
      <c r="AC194" s="177">
        <v>0</v>
      </c>
      <c r="AD194" s="177">
        <v>0</v>
      </c>
      <c r="AE194" s="177">
        <v>0</v>
      </c>
      <c r="AF194" s="177">
        <v>0</v>
      </c>
      <c r="AG194" s="177">
        <v>0</v>
      </c>
      <c r="AH194" s="177">
        <v>0</v>
      </c>
      <c r="AI194" s="177">
        <v>0</v>
      </c>
      <c r="AJ194" s="177">
        <v>0</v>
      </c>
    </row>
    <row r="195" spans="1:36" hidden="1" outlineLevel="1" x14ac:dyDescent="0.25">
      <c r="A195" s="190">
        <f t="shared" si="39"/>
        <v>2016</v>
      </c>
      <c r="B195" s="55">
        <f t="shared" si="40"/>
        <v>8</v>
      </c>
      <c r="C195" s="55">
        <f t="shared" si="41"/>
        <v>12</v>
      </c>
      <c r="D195" s="55">
        <f t="shared" si="37"/>
        <v>8</v>
      </c>
      <c r="F195" s="63">
        <f t="shared" si="47"/>
        <v>42583.499999999971</v>
      </c>
      <c r="G195" s="64">
        <f t="shared" si="38"/>
        <v>5.7813611599999994</v>
      </c>
      <c r="H195" s="64">
        <f t="shared" ref="H195:N204" si="52">SUMIF($P$6:$AK$6,H$6,$P195:$AK195)</f>
        <v>0</v>
      </c>
      <c r="I195" s="64">
        <f t="shared" si="52"/>
        <v>2.9750000000000001</v>
      </c>
      <c r="J195" s="64">
        <f t="shared" si="52"/>
        <v>0</v>
      </c>
      <c r="K195" s="64">
        <f t="shared" si="52"/>
        <v>0</v>
      </c>
      <c r="L195" s="64">
        <f t="shared" si="52"/>
        <v>0</v>
      </c>
      <c r="M195" s="64">
        <f t="shared" si="52"/>
        <v>0</v>
      </c>
      <c r="N195" s="64">
        <f t="shared" si="52"/>
        <v>2.8063611599999994</v>
      </c>
      <c r="O195" s="121"/>
      <c r="P195" s="177">
        <v>2.9750000000000001</v>
      </c>
      <c r="Q195" s="177">
        <v>0</v>
      </c>
      <c r="R195" s="177">
        <v>0</v>
      </c>
      <c r="S195" s="177">
        <v>0</v>
      </c>
      <c r="T195" s="177">
        <v>0</v>
      </c>
      <c r="U195" s="177">
        <v>0</v>
      </c>
      <c r="V195" s="177">
        <v>0</v>
      </c>
      <c r="W195" s="177">
        <v>0</v>
      </c>
      <c r="X195" s="177">
        <v>0</v>
      </c>
      <c r="Y195" s="177">
        <v>0</v>
      </c>
      <c r="Z195" s="177">
        <v>2.8063611599999994</v>
      </c>
      <c r="AA195" s="177">
        <v>0</v>
      </c>
      <c r="AB195" s="177">
        <v>0</v>
      </c>
      <c r="AC195" s="177">
        <v>0</v>
      </c>
      <c r="AD195" s="177">
        <v>0</v>
      </c>
      <c r="AE195" s="177">
        <v>0</v>
      </c>
      <c r="AF195" s="177">
        <v>0</v>
      </c>
      <c r="AG195" s="177">
        <v>0</v>
      </c>
      <c r="AH195" s="177">
        <v>0</v>
      </c>
      <c r="AI195" s="177">
        <v>0</v>
      </c>
      <c r="AJ195" s="177">
        <v>0</v>
      </c>
    </row>
    <row r="196" spans="1:36" hidden="1" outlineLevel="1" x14ac:dyDescent="0.25">
      <c r="A196" s="190">
        <f t="shared" si="39"/>
        <v>2016</v>
      </c>
      <c r="B196" s="55">
        <f t="shared" si="40"/>
        <v>8</v>
      </c>
      <c r="C196" s="55">
        <f t="shared" si="41"/>
        <v>13</v>
      </c>
      <c r="D196" s="55">
        <f t="shared" si="37"/>
        <v>8</v>
      </c>
      <c r="F196" s="63">
        <f t="shared" si="47"/>
        <v>42583.541666666635</v>
      </c>
      <c r="G196" s="64">
        <f t="shared" si="38"/>
        <v>6.6200708503225805</v>
      </c>
      <c r="H196" s="64">
        <f t="shared" si="52"/>
        <v>0</v>
      </c>
      <c r="I196" s="64">
        <f t="shared" si="52"/>
        <v>2.9750000000000001</v>
      </c>
      <c r="J196" s="64">
        <f t="shared" si="52"/>
        <v>0</v>
      </c>
      <c r="K196" s="64">
        <f t="shared" si="52"/>
        <v>0</v>
      </c>
      <c r="L196" s="64">
        <f t="shared" si="52"/>
        <v>0</v>
      </c>
      <c r="M196" s="64">
        <f t="shared" si="52"/>
        <v>0</v>
      </c>
      <c r="N196" s="64">
        <f t="shared" si="52"/>
        <v>3.6450708503225808</v>
      </c>
      <c r="O196" s="121"/>
      <c r="P196" s="177">
        <v>2.9750000000000001</v>
      </c>
      <c r="Q196" s="177">
        <v>0</v>
      </c>
      <c r="R196" s="177">
        <v>0</v>
      </c>
      <c r="S196" s="177">
        <v>0</v>
      </c>
      <c r="T196" s="177">
        <v>0</v>
      </c>
      <c r="U196" s="177">
        <v>0</v>
      </c>
      <c r="V196" s="177">
        <v>0</v>
      </c>
      <c r="W196" s="177">
        <v>0</v>
      </c>
      <c r="X196" s="177">
        <v>0</v>
      </c>
      <c r="Y196" s="177">
        <v>0</v>
      </c>
      <c r="Z196" s="177">
        <v>3.6450708503225808</v>
      </c>
      <c r="AA196" s="177">
        <v>0</v>
      </c>
      <c r="AB196" s="177">
        <v>0</v>
      </c>
      <c r="AC196" s="177">
        <v>0</v>
      </c>
      <c r="AD196" s="177">
        <v>0</v>
      </c>
      <c r="AE196" s="177">
        <v>0</v>
      </c>
      <c r="AF196" s="177">
        <v>0</v>
      </c>
      <c r="AG196" s="177">
        <v>0</v>
      </c>
      <c r="AH196" s="177">
        <v>0</v>
      </c>
      <c r="AI196" s="177">
        <v>0</v>
      </c>
      <c r="AJ196" s="177">
        <v>0</v>
      </c>
    </row>
    <row r="197" spans="1:36" hidden="1" outlineLevel="1" x14ac:dyDescent="0.25">
      <c r="A197" s="190">
        <f t="shared" si="39"/>
        <v>2016</v>
      </c>
      <c r="B197" s="55">
        <f t="shared" si="40"/>
        <v>8</v>
      </c>
      <c r="C197" s="55">
        <f t="shared" si="41"/>
        <v>14</v>
      </c>
      <c r="D197" s="55">
        <f t="shared" si="37"/>
        <v>8</v>
      </c>
      <c r="F197" s="63">
        <f t="shared" si="47"/>
        <v>42583.583333333299</v>
      </c>
      <c r="G197" s="64">
        <f t="shared" si="38"/>
        <v>7.2703448096774199</v>
      </c>
      <c r="H197" s="64">
        <f t="shared" si="52"/>
        <v>0</v>
      </c>
      <c r="I197" s="64">
        <f t="shared" si="52"/>
        <v>2.9750000000000001</v>
      </c>
      <c r="J197" s="64">
        <f t="shared" si="52"/>
        <v>0</v>
      </c>
      <c r="K197" s="64">
        <f t="shared" si="52"/>
        <v>0</v>
      </c>
      <c r="L197" s="64">
        <f t="shared" si="52"/>
        <v>0</v>
      </c>
      <c r="M197" s="64">
        <f t="shared" si="52"/>
        <v>0</v>
      </c>
      <c r="N197" s="64">
        <f t="shared" si="52"/>
        <v>4.2953448096774194</v>
      </c>
      <c r="O197" s="121"/>
      <c r="P197" s="177">
        <v>2.9750000000000001</v>
      </c>
      <c r="Q197" s="177">
        <v>0</v>
      </c>
      <c r="R197" s="177">
        <v>0</v>
      </c>
      <c r="S197" s="177">
        <v>0</v>
      </c>
      <c r="T197" s="177">
        <v>0</v>
      </c>
      <c r="U197" s="177">
        <v>0</v>
      </c>
      <c r="V197" s="177">
        <v>0</v>
      </c>
      <c r="W197" s="177">
        <v>0</v>
      </c>
      <c r="X197" s="177">
        <v>0</v>
      </c>
      <c r="Y197" s="177">
        <v>0</v>
      </c>
      <c r="Z197" s="177">
        <v>4.2953448096774194</v>
      </c>
      <c r="AA197" s="177">
        <v>0</v>
      </c>
      <c r="AB197" s="177">
        <v>0</v>
      </c>
      <c r="AC197" s="177">
        <v>0</v>
      </c>
      <c r="AD197" s="177">
        <v>0</v>
      </c>
      <c r="AE197" s="177">
        <v>0</v>
      </c>
      <c r="AF197" s="177">
        <v>0</v>
      </c>
      <c r="AG197" s="177">
        <v>0</v>
      </c>
      <c r="AH197" s="177">
        <v>0</v>
      </c>
      <c r="AI197" s="177">
        <v>0</v>
      </c>
      <c r="AJ197" s="177">
        <v>0</v>
      </c>
    </row>
    <row r="198" spans="1:36" hidden="1" outlineLevel="1" x14ac:dyDescent="0.25">
      <c r="A198" s="190">
        <f t="shared" si="39"/>
        <v>2016</v>
      </c>
      <c r="B198" s="55">
        <f t="shared" si="40"/>
        <v>8</v>
      </c>
      <c r="C198" s="55">
        <f t="shared" si="41"/>
        <v>15</v>
      </c>
      <c r="D198" s="55">
        <f t="shared" si="37"/>
        <v>8</v>
      </c>
      <c r="F198" s="63">
        <f t="shared" si="47"/>
        <v>42583.624999999964</v>
      </c>
      <c r="G198" s="64">
        <f t="shared" si="38"/>
        <v>6.8061131870967735</v>
      </c>
      <c r="H198" s="64">
        <f t="shared" si="52"/>
        <v>0</v>
      </c>
      <c r="I198" s="64">
        <f t="shared" si="52"/>
        <v>2.9750000000000001</v>
      </c>
      <c r="J198" s="64">
        <f t="shared" si="52"/>
        <v>0</v>
      </c>
      <c r="K198" s="64">
        <f t="shared" si="52"/>
        <v>0</v>
      </c>
      <c r="L198" s="64">
        <f t="shared" si="52"/>
        <v>0</v>
      </c>
      <c r="M198" s="64">
        <f t="shared" si="52"/>
        <v>0</v>
      </c>
      <c r="N198" s="64">
        <f t="shared" si="52"/>
        <v>3.8311131870967738</v>
      </c>
      <c r="O198" s="121"/>
      <c r="P198" s="177">
        <v>2.9750000000000001</v>
      </c>
      <c r="Q198" s="177">
        <v>0</v>
      </c>
      <c r="R198" s="177">
        <v>0</v>
      </c>
      <c r="S198" s="177">
        <v>0</v>
      </c>
      <c r="T198" s="177">
        <v>0</v>
      </c>
      <c r="U198" s="177">
        <v>0</v>
      </c>
      <c r="V198" s="177">
        <v>0</v>
      </c>
      <c r="W198" s="177">
        <v>0</v>
      </c>
      <c r="X198" s="177">
        <v>0</v>
      </c>
      <c r="Y198" s="177">
        <v>0</v>
      </c>
      <c r="Z198" s="177">
        <v>3.8311131870967738</v>
      </c>
      <c r="AA198" s="177">
        <v>0</v>
      </c>
      <c r="AB198" s="177">
        <v>0</v>
      </c>
      <c r="AC198" s="177">
        <v>0</v>
      </c>
      <c r="AD198" s="177">
        <v>0</v>
      </c>
      <c r="AE198" s="177">
        <v>0</v>
      </c>
      <c r="AF198" s="177">
        <v>0</v>
      </c>
      <c r="AG198" s="177">
        <v>0</v>
      </c>
      <c r="AH198" s="177">
        <v>0</v>
      </c>
      <c r="AI198" s="177">
        <v>0</v>
      </c>
      <c r="AJ198" s="177">
        <v>0</v>
      </c>
    </row>
    <row r="199" spans="1:36" hidden="1" outlineLevel="1" x14ac:dyDescent="0.25">
      <c r="A199" s="190">
        <f t="shared" si="39"/>
        <v>2016</v>
      </c>
      <c r="B199" s="55">
        <f t="shared" si="40"/>
        <v>8</v>
      </c>
      <c r="C199" s="55">
        <f t="shared" si="41"/>
        <v>16</v>
      </c>
      <c r="D199" s="55">
        <f t="shared" si="37"/>
        <v>8</v>
      </c>
      <c r="F199" s="63">
        <f t="shared" si="47"/>
        <v>42583.666666666628</v>
      </c>
      <c r="G199" s="64">
        <f t="shared" si="38"/>
        <v>6.825752412903225</v>
      </c>
      <c r="H199" s="64">
        <f t="shared" si="52"/>
        <v>0</v>
      </c>
      <c r="I199" s="64">
        <f t="shared" si="52"/>
        <v>2.9750000000000001</v>
      </c>
      <c r="J199" s="64">
        <f t="shared" si="52"/>
        <v>0</v>
      </c>
      <c r="K199" s="64">
        <f t="shared" si="52"/>
        <v>0</v>
      </c>
      <c r="L199" s="64">
        <f t="shared" si="52"/>
        <v>0</v>
      </c>
      <c r="M199" s="64">
        <f t="shared" si="52"/>
        <v>0</v>
      </c>
      <c r="N199" s="64">
        <f t="shared" si="52"/>
        <v>3.8507524129032249</v>
      </c>
      <c r="O199" s="121"/>
      <c r="P199" s="177">
        <v>2.9750000000000001</v>
      </c>
      <c r="Q199" s="177">
        <v>0</v>
      </c>
      <c r="R199" s="177">
        <v>0</v>
      </c>
      <c r="S199" s="177">
        <v>0</v>
      </c>
      <c r="T199" s="177">
        <v>0</v>
      </c>
      <c r="U199" s="177">
        <v>0</v>
      </c>
      <c r="V199" s="177">
        <v>0</v>
      </c>
      <c r="W199" s="177">
        <v>0</v>
      </c>
      <c r="X199" s="177">
        <v>0</v>
      </c>
      <c r="Y199" s="177">
        <v>0</v>
      </c>
      <c r="Z199" s="177">
        <v>3.8507524129032249</v>
      </c>
      <c r="AA199" s="177">
        <v>0</v>
      </c>
      <c r="AB199" s="177">
        <v>0</v>
      </c>
      <c r="AC199" s="177">
        <v>0</v>
      </c>
      <c r="AD199" s="177">
        <v>0</v>
      </c>
      <c r="AE199" s="177">
        <v>0</v>
      </c>
      <c r="AF199" s="177">
        <v>0</v>
      </c>
      <c r="AG199" s="177">
        <v>0</v>
      </c>
      <c r="AH199" s="177">
        <v>0</v>
      </c>
      <c r="AI199" s="177">
        <v>0</v>
      </c>
      <c r="AJ199" s="177">
        <v>0</v>
      </c>
    </row>
    <row r="200" spans="1:36" hidden="1" outlineLevel="1" x14ac:dyDescent="0.25">
      <c r="A200" s="190">
        <f t="shared" si="39"/>
        <v>2016</v>
      </c>
      <c r="B200" s="55">
        <f t="shared" si="40"/>
        <v>8</v>
      </c>
      <c r="C200" s="55">
        <f t="shared" si="41"/>
        <v>17</v>
      </c>
      <c r="D200" s="55">
        <f t="shared" si="37"/>
        <v>8</v>
      </c>
      <c r="F200" s="63">
        <f t="shared" si="47"/>
        <v>42583.708333333292</v>
      </c>
      <c r="G200" s="64">
        <f t="shared" si="38"/>
        <v>7.7093389129032257</v>
      </c>
      <c r="H200" s="64">
        <f t="shared" si="52"/>
        <v>0</v>
      </c>
      <c r="I200" s="64">
        <f t="shared" si="52"/>
        <v>2.9750000000000001</v>
      </c>
      <c r="J200" s="64">
        <f t="shared" si="52"/>
        <v>0</v>
      </c>
      <c r="K200" s="64">
        <f t="shared" si="52"/>
        <v>0</v>
      </c>
      <c r="L200" s="64">
        <f t="shared" si="52"/>
        <v>0</v>
      </c>
      <c r="M200" s="64">
        <f t="shared" si="52"/>
        <v>0</v>
      </c>
      <c r="N200" s="64">
        <f t="shared" si="52"/>
        <v>4.7343389129032252</v>
      </c>
      <c r="O200" s="121"/>
      <c r="P200" s="177">
        <v>2.9750000000000001</v>
      </c>
      <c r="Q200" s="177">
        <v>0</v>
      </c>
      <c r="R200" s="177">
        <v>0</v>
      </c>
      <c r="S200" s="177">
        <v>0</v>
      </c>
      <c r="T200" s="177">
        <v>0</v>
      </c>
      <c r="U200" s="177">
        <v>0</v>
      </c>
      <c r="V200" s="177">
        <v>0</v>
      </c>
      <c r="W200" s="177">
        <v>0</v>
      </c>
      <c r="X200" s="177">
        <v>0</v>
      </c>
      <c r="Y200" s="177">
        <v>0</v>
      </c>
      <c r="Z200" s="177">
        <v>4.7343389129032252</v>
      </c>
      <c r="AA200" s="177">
        <v>0</v>
      </c>
      <c r="AB200" s="177">
        <v>0</v>
      </c>
      <c r="AC200" s="177">
        <v>0</v>
      </c>
      <c r="AD200" s="177">
        <v>0</v>
      </c>
      <c r="AE200" s="177">
        <v>0</v>
      </c>
      <c r="AF200" s="177">
        <v>0</v>
      </c>
      <c r="AG200" s="177">
        <v>0</v>
      </c>
      <c r="AH200" s="177">
        <v>0</v>
      </c>
      <c r="AI200" s="177">
        <v>0</v>
      </c>
      <c r="AJ200" s="177">
        <v>0</v>
      </c>
    </row>
    <row r="201" spans="1:36" hidden="1" outlineLevel="1" x14ac:dyDescent="0.25">
      <c r="A201" s="190">
        <f t="shared" si="39"/>
        <v>2016</v>
      </c>
      <c r="B201" s="55">
        <f t="shared" si="40"/>
        <v>8</v>
      </c>
      <c r="C201" s="55">
        <f t="shared" si="41"/>
        <v>18</v>
      </c>
      <c r="D201" s="55">
        <f t="shared" si="37"/>
        <v>8</v>
      </c>
      <c r="F201" s="63">
        <f t="shared" si="47"/>
        <v>42583.749999999956</v>
      </c>
      <c r="G201" s="64">
        <f t="shared" si="38"/>
        <v>7.3012108967741938</v>
      </c>
      <c r="H201" s="64">
        <f t="shared" si="52"/>
        <v>0</v>
      </c>
      <c r="I201" s="64">
        <f t="shared" si="52"/>
        <v>2.9750000000000001</v>
      </c>
      <c r="J201" s="64">
        <f t="shared" si="52"/>
        <v>0</v>
      </c>
      <c r="K201" s="64">
        <f t="shared" si="52"/>
        <v>0</v>
      </c>
      <c r="L201" s="64">
        <f t="shared" si="52"/>
        <v>0</v>
      </c>
      <c r="M201" s="64">
        <f t="shared" si="52"/>
        <v>0</v>
      </c>
      <c r="N201" s="64">
        <f t="shared" si="52"/>
        <v>4.3262108967741932</v>
      </c>
      <c r="O201" s="121"/>
      <c r="P201" s="177">
        <v>2.9750000000000001</v>
      </c>
      <c r="Q201" s="177">
        <v>0</v>
      </c>
      <c r="R201" s="177">
        <v>0</v>
      </c>
      <c r="S201" s="177">
        <v>0</v>
      </c>
      <c r="T201" s="177">
        <v>0</v>
      </c>
      <c r="U201" s="177">
        <v>0</v>
      </c>
      <c r="V201" s="177">
        <v>0</v>
      </c>
      <c r="W201" s="177">
        <v>0</v>
      </c>
      <c r="X201" s="177">
        <v>0</v>
      </c>
      <c r="Y201" s="177">
        <v>0</v>
      </c>
      <c r="Z201" s="177">
        <v>4.3262108967741932</v>
      </c>
      <c r="AA201" s="177">
        <v>0</v>
      </c>
      <c r="AB201" s="177">
        <v>0</v>
      </c>
      <c r="AC201" s="177">
        <v>0</v>
      </c>
      <c r="AD201" s="177">
        <v>0</v>
      </c>
      <c r="AE201" s="177">
        <v>0</v>
      </c>
      <c r="AF201" s="177">
        <v>0</v>
      </c>
      <c r="AG201" s="177">
        <v>0</v>
      </c>
      <c r="AH201" s="177">
        <v>0</v>
      </c>
      <c r="AI201" s="177">
        <v>0</v>
      </c>
      <c r="AJ201" s="177">
        <v>0</v>
      </c>
    </row>
    <row r="202" spans="1:36" hidden="1" outlineLevel="1" x14ac:dyDescent="0.25">
      <c r="A202" s="190">
        <f t="shared" si="39"/>
        <v>2016</v>
      </c>
      <c r="B202" s="55">
        <f t="shared" si="40"/>
        <v>8</v>
      </c>
      <c r="C202" s="55">
        <f t="shared" si="41"/>
        <v>19</v>
      </c>
      <c r="D202" s="55">
        <f t="shared" si="37"/>
        <v>8</v>
      </c>
      <c r="F202" s="63">
        <f t="shared" si="47"/>
        <v>42583.791666666621</v>
      </c>
      <c r="G202" s="64">
        <f t="shared" si="38"/>
        <v>6.9786301612903223</v>
      </c>
      <c r="H202" s="64">
        <f t="shared" si="52"/>
        <v>0</v>
      </c>
      <c r="I202" s="64">
        <f t="shared" si="52"/>
        <v>2.9750000000000001</v>
      </c>
      <c r="J202" s="64">
        <f t="shared" si="52"/>
        <v>0</v>
      </c>
      <c r="K202" s="64">
        <f t="shared" si="52"/>
        <v>0</v>
      </c>
      <c r="L202" s="64">
        <f t="shared" si="52"/>
        <v>0</v>
      </c>
      <c r="M202" s="64">
        <f t="shared" si="52"/>
        <v>0</v>
      </c>
      <c r="N202" s="64">
        <f t="shared" si="52"/>
        <v>4.0036301612903227</v>
      </c>
      <c r="O202" s="121"/>
      <c r="P202" s="177">
        <v>2.9750000000000001</v>
      </c>
      <c r="Q202" s="177">
        <v>0</v>
      </c>
      <c r="R202" s="177">
        <v>0</v>
      </c>
      <c r="S202" s="177">
        <v>0</v>
      </c>
      <c r="T202" s="177">
        <v>0</v>
      </c>
      <c r="U202" s="177">
        <v>0</v>
      </c>
      <c r="V202" s="177">
        <v>0</v>
      </c>
      <c r="W202" s="177">
        <v>0</v>
      </c>
      <c r="X202" s="177">
        <v>0</v>
      </c>
      <c r="Y202" s="177">
        <v>0</v>
      </c>
      <c r="Z202" s="177">
        <v>4.0036301612903227</v>
      </c>
      <c r="AA202" s="177">
        <v>0</v>
      </c>
      <c r="AB202" s="177">
        <v>0</v>
      </c>
      <c r="AC202" s="177">
        <v>0</v>
      </c>
      <c r="AD202" s="177">
        <v>0</v>
      </c>
      <c r="AE202" s="177">
        <v>0</v>
      </c>
      <c r="AF202" s="177">
        <v>0</v>
      </c>
      <c r="AG202" s="177">
        <v>0</v>
      </c>
      <c r="AH202" s="177">
        <v>0</v>
      </c>
      <c r="AI202" s="177">
        <v>0</v>
      </c>
      <c r="AJ202" s="177">
        <v>0</v>
      </c>
    </row>
    <row r="203" spans="1:36" hidden="1" outlineLevel="1" x14ac:dyDescent="0.25">
      <c r="A203" s="190">
        <f t="shared" si="39"/>
        <v>2016</v>
      </c>
      <c r="B203" s="55">
        <f t="shared" si="40"/>
        <v>8</v>
      </c>
      <c r="C203" s="55">
        <f t="shared" si="41"/>
        <v>20</v>
      </c>
      <c r="D203" s="55">
        <f t="shared" si="37"/>
        <v>8</v>
      </c>
      <c r="F203" s="63">
        <f t="shared" si="47"/>
        <v>42583.833333333285</v>
      </c>
      <c r="G203" s="64">
        <f t="shared" si="38"/>
        <v>6.6560496580645179</v>
      </c>
      <c r="H203" s="64">
        <f t="shared" si="52"/>
        <v>0</v>
      </c>
      <c r="I203" s="64">
        <f t="shared" si="52"/>
        <v>2.9750000000000001</v>
      </c>
      <c r="J203" s="64">
        <f t="shared" si="52"/>
        <v>0</v>
      </c>
      <c r="K203" s="64">
        <f t="shared" si="52"/>
        <v>0</v>
      </c>
      <c r="L203" s="64">
        <f t="shared" si="52"/>
        <v>0</v>
      </c>
      <c r="M203" s="64">
        <f t="shared" si="52"/>
        <v>0</v>
      </c>
      <c r="N203" s="64">
        <f t="shared" si="52"/>
        <v>3.6810496580645178</v>
      </c>
      <c r="O203" s="121"/>
      <c r="P203" s="177">
        <v>2.9750000000000001</v>
      </c>
      <c r="Q203" s="177">
        <v>0</v>
      </c>
      <c r="R203" s="177">
        <v>0</v>
      </c>
      <c r="S203" s="177">
        <v>0</v>
      </c>
      <c r="T203" s="177">
        <v>0</v>
      </c>
      <c r="U203" s="177">
        <v>0</v>
      </c>
      <c r="V203" s="177">
        <v>0</v>
      </c>
      <c r="W203" s="177">
        <v>0</v>
      </c>
      <c r="X203" s="177">
        <v>0</v>
      </c>
      <c r="Y203" s="177">
        <v>0</v>
      </c>
      <c r="Z203" s="177">
        <v>3.6810496580645178</v>
      </c>
      <c r="AA203" s="177">
        <v>0</v>
      </c>
      <c r="AB203" s="177">
        <v>0</v>
      </c>
      <c r="AC203" s="177">
        <v>0</v>
      </c>
      <c r="AD203" s="177">
        <v>0</v>
      </c>
      <c r="AE203" s="177">
        <v>0</v>
      </c>
      <c r="AF203" s="177">
        <v>0</v>
      </c>
      <c r="AG203" s="177">
        <v>0</v>
      </c>
      <c r="AH203" s="177">
        <v>0</v>
      </c>
      <c r="AI203" s="177">
        <v>0</v>
      </c>
      <c r="AJ203" s="177">
        <v>0</v>
      </c>
    </row>
    <row r="204" spans="1:36" hidden="1" outlineLevel="1" x14ac:dyDescent="0.25">
      <c r="A204" s="190">
        <f t="shared" si="39"/>
        <v>2016</v>
      </c>
      <c r="B204" s="55">
        <f t="shared" si="40"/>
        <v>8</v>
      </c>
      <c r="C204" s="55">
        <f t="shared" si="41"/>
        <v>21</v>
      </c>
      <c r="D204" s="55">
        <f t="shared" si="37"/>
        <v>8</v>
      </c>
      <c r="F204" s="63">
        <f t="shared" si="47"/>
        <v>42583.874999999949</v>
      </c>
      <c r="G204" s="64">
        <f t="shared" si="38"/>
        <v>6.7528238709677417</v>
      </c>
      <c r="H204" s="64">
        <f t="shared" si="52"/>
        <v>0</v>
      </c>
      <c r="I204" s="64">
        <f t="shared" si="52"/>
        <v>2.9750000000000001</v>
      </c>
      <c r="J204" s="64">
        <f t="shared" si="52"/>
        <v>0</v>
      </c>
      <c r="K204" s="64">
        <f t="shared" si="52"/>
        <v>0</v>
      </c>
      <c r="L204" s="64">
        <f t="shared" si="52"/>
        <v>0</v>
      </c>
      <c r="M204" s="64">
        <f t="shared" si="52"/>
        <v>0</v>
      </c>
      <c r="N204" s="64">
        <f t="shared" si="52"/>
        <v>3.7778238709677421</v>
      </c>
      <c r="O204" s="121"/>
      <c r="P204" s="177">
        <v>2.9750000000000001</v>
      </c>
      <c r="Q204" s="177">
        <v>0</v>
      </c>
      <c r="R204" s="177">
        <v>0</v>
      </c>
      <c r="S204" s="177">
        <v>0</v>
      </c>
      <c r="T204" s="177">
        <v>0</v>
      </c>
      <c r="U204" s="177">
        <v>0</v>
      </c>
      <c r="V204" s="177">
        <v>0</v>
      </c>
      <c r="W204" s="177">
        <v>0</v>
      </c>
      <c r="X204" s="177">
        <v>0</v>
      </c>
      <c r="Y204" s="177">
        <v>0</v>
      </c>
      <c r="Z204" s="177">
        <v>3.7778238709677421</v>
      </c>
      <c r="AA204" s="177">
        <v>0</v>
      </c>
      <c r="AB204" s="177">
        <v>0</v>
      </c>
      <c r="AC204" s="177">
        <v>0</v>
      </c>
      <c r="AD204" s="177">
        <v>0</v>
      </c>
      <c r="AE204" s="177">
        <v>0</v>
      </c>
      <c r="AF204" s="177">
        <v>0</v>
      </c>
      <c r="AG204" s="177">
        <v>0</v>
      </c>
      <c r="AH204" s="177">
        <v>0</v>
      </c>
      <c r="AI204" s="177">
        <v>0</v>
      </c>
      <c r="AJ204" s="177">
        <v>0</v>
      </c>
    </row>
    <row r="205" spans="1:36" hidden="1" outlineLevel="1" x14ac:dyDescent="0.25">
      <c r="A205" s="190">
        <f t="shared" si="39"/>
        <v>2016</v>
      </c>
      <c r="B205" s="55">
        <f t="shared" si="40"/>
        <v>8</v>
      </c>
      <c r="C205" s="55">
        <f t="shared" si="41"/>
        <v>22</v>
      </c>
      <c r="D205" s="55">
        <f t="shared" si="37"/>
        <v>8</v>
      </c>
      <c r="F205" s="63">
        <f t="shared" si="47"/>
        <v>42583.916666666613</v>
      </c>
      <c r="G205" s="64">
        <f t="shared" si="38"/>
        <v>4.8692673780645164</v>
      </c>
      <c r="H205" s="64">
        <f t="shared" ref="H205:N214" si="53">SUMIF($P$6:$AK$6,H$6,$P205:$AK205)</f>
        <v>0</v>
      </c>
      <c r="I205" s="64">
        <f t="shared" si="53"/>
        <v>2.9750000000000001</v>
      </c>
      <c r="J205" s="64">
        <f t="shared" si="53"/>
        <v>0</v>
      </c>
      <c r="K205" s="64">
        <f t="shared" si="53"/>
        <v>0</v>
      </c>
      <c r="L205" s="64">
        <f t="shared" si="53"/>
        <v>0</v>
      </c>
      <c r="M205" s="64">
        <f t="shared" si="53"/>
        <v>0</v>
      </c>
      <c r="N205" s="64">
        <f t="shared" si="53"/>
        <v>1.8942673780645163</v>
      </c>
      <c r="O205" s="121"/>
      <c r="P205" s="177">
        <v>2.9750000000000001</v>
      </c>
      <c r="Q205" s="177">
        <v>0</v>
      </c>
      <c r="R205" s="177">
        <v>0</v>
      </c>
      <c r="S205" s="177">
        <v>0</v>
      </c>
      <c r="T205" s="177">
        <v>0</v>
      </c>
      <c r="U205" s="177">
        <v>0</v>
      </c>
      <c r="V205" s="177">
        <v>0</v>
      </c>
      <c r="W205" s="177">
        <v>0</v>
      </c>
      <c r="X205" s="177">
        <v>0</v>
      </c>
      <c r="Y205" s="177">
        <v>0</v>
      </c>
      <c r="Z205" s="177">
        <v>1.8942673780645163</v>
      </c>
      <c r="AA205" s="177">
        <v>0</v>
      </c>
      <c r="AB205" s="177">
        <v>0</v>
      </c>
      <c r="AC205" s="177">
        <v>0</v>
      </c>
      <c r="AD205" s="177">
        <v>0</v>
      </c>
      <c r="AE205" s="177">
        <v>0</v>
      </c>
      <c r="AF205" s="177">
        <v>0</v>
      </c>
      <c r="AG205" s="177">
        <v>0</v>
      </c>
      <c r="AH205" s="177">
        <v>0</v>
      </c>
      <c r="AI205" s="177">
        <v>0</v>
      </c>
      <c r="AJ205" s="177">
        <v>0</v>
      </c>
    </row>
    <row r="206" spans="1:36" hidden="1" outlineLevel="1" x14ac:dyDescent="0.25">
      <c r="A206" s="190">
        <f t="shared" si="39"/>
        <v>2016</v>
      </c>
      <c r="B206" s="55">
        <f t="shared" si="40"/>
        <v>8</v>
      </c>
      <c r="C206" s="55">
        <f t="shared" si="41"/>
        <v>23</v>
      </c>
      <c r="D206" s="55">
        <f t="shared" si="37"/>
        <v>8</v>
      </c>
      <c r="F206" s="63">
        <f t="shared" si="47"/>
        <v>42583.958333333278</v>
      </c>
      <c r="G206" s="64">
        <f t="shared" si="38"/>
        <v>4.6027400012903223</v>
      </c>
      <c r="H206" s="64">
        <f t="shared" si="53"/>
        <v>0</v>
      </c>
      <c r="I206" s="64">
        <f t="shared" si="53"/>
        <v>2.9750000000000001</v>
      </c>
      <c r="J206" s="64">
        <f t="shared" si="53"/>
        <v>0</v>
      </c>
      <c r="K206" s="64">
        <f t="shared" si="53"/>
        <v>0</v>
      </c>
      <c r="L206" s="64">
        <f t="shared" si="53"/>
        <v>0</v>
      </c>
      <c r="M206" s="64">
        <f t="shared" si="53"/>
        <v>0</v>
      </c>
      <c r="N206" s="64">
        <f t="shared" si="53"/>
        <v>1.6277400012903223</v>
      </c>
      <c r="O206" s="121"/>
      <c r="P206" s="177">
        <v>2.9750000000000001</v>
      </c>
      <c r="Q206" s="177">
        <v>0</v>
      </c>
      <c r="R206" s="177">
        <v>0</v>
      </c>
      <c r="S206" s="177">
        <v>0</v>
      </c>
      <c r="T206" s="177">
        <v>0</v>
      </c>
      <c r="U206" s="177">
        <v>0</v>
      </c>
      <c r="V206" s="177">
        <v>0</v>
      </c>
      <c r="W206" s="177">
        <v>0</v>
      </c>
      <c r="X206" s="177">
        <v>0</v>
      </c>
      <c r="Y206" s="177">
        <v>0</v>
      </c>
      <c r="Z206" s="177">
        <v>1.6277400012903223</v>
      </c>
      <c r="AA206" s="177">
        <v>0</v>
      </c>
      <c r="AB206" s="177">
        <v>0</v>
      </c>
      <c r="AC206" s="177">
        <v>0</v>
      </c>
      <c r="AD206" s="177">
        <v>0</v>
      </c>
      <c r="AE206" s="177">
        <v>0</v>
      </c>
      <c r="AF206" s="177">
        <v>0</v>
      </c>
      <c r="AG206" s="177">
        <v>0</v>
      </c>
      <c r="AH206" s="177">
        <v>0</v>
      </c>
      <c r="AI206" s="177">
        <v>0</v>
      </c>
      <c r="AJ206" s="177">
        <v>0</v>
      </c>
    </row>
    <row r="207" spans="1:36" hidden="1" outlineLevel="1" x14ac:dyDescent="0.25">
      <c r="A207" s="190">
        <f t="shared" si="39"/>
        <v>2016</v>
      </c>
      <c r="B207" s="55">
        <f t="shared" si="40"/>
        <v>9</v>
      </c>
      <c r="C207" s="55">
        <f t="shared" si="41"/>
        <v>0</v>
      </c>
      <c r="D207" s="55">
        <f t="shared" ref="D207:D270" si="54">MATCH(DATE(YEAR(F207),B207,1),$F$7505:$F$7816,0)</f>
        <v>9</v>
      </c>
      <c r="F207" s="63">
        <f t="shared" ref="F207" si="55">EDATE(F183,1)</f>
        <v>42614</v>
      </c>
      <c r="G207" s="64">
        <f t="shared" ref="G207:G270" si="56">SUM(H207:N207)</f>
        <v>5.1543650269333341</v>
      </c>
      <c r="H207" s="64">
        <f t="shared" si="53"/>
        <v>0</v>
      </c>
      <c r="I207" s="64">
        <f t="shared" si="53"/>
        <v>2.9750000000000001</v>
      </c>
      <c r="J207" s="64">
        <f t="shared" si="53"/>
        <v>0</v>
      </c>
      <c r="K207" s="64">
        <f t="shared" si="53"/>
        <v>0</v>
      </c>
      <c r="L207" s="64">
        <f t="shared" si="53"/>
        <v>0</v>
      </c>
      <c r="M207" s="64">
        <f t="shared" si="53"/>
        <v>0</v>
      </c>
      <c r="N207" s="64">
        <f t="shared" si="53"/>
        <v>2.1793650269333336</v>
      </c>
      <c r="O207" s="121"/>
      <c r="P207" s="177">
        <v>2.9750000000000001</v>
      </c>
      <c r="Q207" s="177">
        <v>0</v>
      </c>
      <c r="R207" s="177">
        <v>0</v>
      </c>
      <c r="S207" s="177">
        <v>0</v>
      </c>
      <c r="T207" s="177">
        <v>0</v>
      </c>
      <c r="U207" s="177">
        <v>0</v>
      </c>
      <c r="V207" s="177">
        <v>0</v>
      </c>
      <c r="W207" s="177">
        <v>0</v>
      </c>
      <c r="X207" s="177">
        <v>0</v>
      </c>
      <c r="Y207" s="177">
        <v>0</v>
      </c>
      <c r="Z207" s="177">
        <v>2.1793650269333336</v>
      </c>
      <c r="AA207" s="177">
        <v>0</v>
      </c>
      <c r="AB207" s="177">
        <v>0</v>
      </c>
      <c r="AC207" s="177">
        <v>0</v>
      </c>
      <c r="AD207" s="177">
        <v>0</v>
      </c>
      <c r="AE207" s="177">
        <v>0</v>
      </c>
      <c r="AF207" s="177">
        <v>0</v>
      </c>
      <c r="AG207" s="177">
        <v>0</v>
      </c>
      <c r="AH207" s="177">
        <v>0</v>
      </c>
      <c r="AI207" s="177">
        <v>0</v>
      </c>
      <c r="AJ207" s="177">
        <v>0</v>
      </c>
    </row>
    <row r="208" spans="1:36" hidden="1" outlineLevel="1" x14ac:dyDescent="0.25">
      <c r="A208" s="190">
        <f t="shared" ref="A208:A271" si="57">YEAR(F208)</f>
        <v>2016</v>
      </c>
      <c r="B208" s="55">
        <f t="shared" ref="B208:B271" si="58">MONTH(F208)</f>
        <v>9</v>
      </c>
      <c r="C208" s="55">
        <f t="shared" ref="C208:C271" si="59">HOUR(F208)</f>
        <v>1</v>
      </c>
      <c r="D208" s="55">
        <f t="shared" si="54"/>
        <v>9</v>
      </c>
      <c r="F208" s="63">
        <f t="shared" ref="F208" si="60">F207+1/24</f>
        <v>42614.041666666664</v>
      </c>
      <c r="G208" s="64">
        <f t="shared" si="56"/>
        <v>4.6876983810666673</v>
      </c>
      <c r="H208" s="64">
        <f t="shared" si="53"/>
        <v>0</v>
      </c>
      <c r="I208" s="64">
        <f t="shared" si="53"/>
        <v>2.9750000000000001</v>
      </c>
      <c r="J208" s="64">
        <f t="shared" si="53"/>
        <v>0</v>
      </c>
      <c r="K208" s="64">
        <f t="shared" si="53"/>
        <v>0</v>
      </c>
      <c r="L208" s="64">
        <f t="shared" si="53"/>
        <v>0</v>
      </c>
      <c r="M208" s="64">
        <f t="shared" si="53"/>
        <v>0</v>
      </c>
      <c r="N208" s="64">
        <f t="shared" si="53"/>
        <v>1.7126983810666672</v>
      </c>
      <c r="O208" s="121"/>
      <c r="P208" s="177">
        <v>2.9750000000000001</v>
      </c>
      <c r="Q208" s="177">
        <v>0</v>
      </c>
      <c r="R208" s="177">
        <v>0</v>
      </c>
      <c r="S208" s="177">
        <v>0</v>
      </c>
      <c r="T208" s="177">
        <v>0</v>
      </c>
      <c r="U208" s="177">
        <v>0</v>
      </c>
      <c r="V208" s="177">
        <v>0</v>
      </c>
      <c r="W208" s="177">
        <v>0</v>
      </c>
      <c r="X208" s="177">
        <v>0</v>
      </c>
      <c r="Y208" s="177">
        <v>0</v>
      </c>
      <c r="Z208" s="177">
        <v>1.7126983810666672</v>
      </c>
      <c r="AA208" s="177">
        <v>0</v>
      </c>
      <c r="AB208" s="177">
        <v>0</v>
      </c>
      <c r="AC208" s="177">
        <v>0</v>
      </c>
      <c r="AD208" s="177">
        <v>0</v>
      </c>
      <c r="AE208" s="177">
        <v>0</v>
      </c>
      <c r="AF208" s="177">
        <v>0</v>
      </c>
      <c r="AG208" s="177">
        <v>0</v>
      </c>
      <c r="AH208" s="177">
        <v>0</v>
      </c>
      <c r="AI208" s="177">
        <v>0</v>
      </c>
      <c r="AJ208" s="177">
        <v>0</v>
      </c>
    </row>
    <row r="209" spans="1:36" hidden="1" outlineLevel="1" x14ac:dyDescent="0.25">
      <c r="A209" s="190">
        <f t="shared" si="57"/>
        <v>2016</v>
      </c>
      <c r="B209" s="55">
        <f t="shared" si="58"/>
        <v>9</v>
      </c>
      <c r="C209" s="55">
        <f t="shared" si="59"/>
        <v>2</v>
      </c>
      <c r="D209" s="55">
        <f t="shared" si="54"/>
        <v>9</v>
      </c>
      <c r="F209" s="63">
        <f t="shared" si="47"/>
        <v>42614.083333333328</v>
      </c>
      <c r="G209" s="64">
        <f t="shared" si="56"/>
        <v>4.7428304709333329</v>
      </c>
      <c r="H209" s="64">
        <f t="shared" si="53"/>
        <v>0</v>
      </c>
      <c r="I209" s="64">
        <f t="shared" si="53"/>
        <v>2.9750000000000001</v>
      </c>
      <c r="J209" s="64">
        <f t="shared" si="53"/>
        <v>0</v>
      </c>
      <c r="K209" s="64">
        <f t="shared" si="53"/>
        <v>0</v>
      </c>
      <c r="L209" s="64">
        <f t="shared" si="53"/>
        <v>0</v>
      </c>
      <c r="M209" s="64">
        <f t="shared" si="53"/>
        <v>0</v>
      </c>
      <c r="N209" s="64">
        <f t="shared" si="53"/>
        <v>1.767830470933333</v>
      </c>
      <c r="O209" s="121"/>
      <c r="P209" s="177">
        <v>2.9750000000000001</v>
      </c>
      <c r="Q209" s="177">
        <v>0</v>
      </c>
      <c r="R209" s="177">
        <v>0</v>
      </c>
      <c r="S209" s="177">
        <v>0</v>
      </c>
      <c r="T209" s="177">
        <v>0</v>
      </c>
      <c r="U209" s="177">
        <v>0</v>
      </c>
      <c r="V209" s="177">
        <v>0</v>
      </c>
      <c r="W209" s="177">
        <v>0</v>
      </c>
      <c r="X209" s="177">
        <v>0</v>
      </c>
      <c r="Y209" s="177">
        <v>0</v>
      </c>
      <c r="Z209" s="177">
        <v>1.767830470933333</v>
      </c>
      <c r="AA209" s="177">
        <v>0</v>
      </c>
      <c r="AB209" s="177">
        <v>0</v>
      </c>
      <c r="AC209" s="177">
        <v>0</v>
      </c>
      <c r="AD209" s="177">
        <v>0</v>
      </c>
      <c r="AE209" s="177">
        <v>0</v>
      </c>
      <c r="AF209" s="177">
        <v>0</v>
      </c>
      <c r="AG209" s="177">
        <v>0</v>
      </c>
      <c r="AH209" s="177">
        <v>0</v>
      </c>
      <c r="AI209" s="177">
        <v>0</v>
      </c>
      <c r="AJ209" s="177">
        <v>0</v>
      </c>
    </row>
    <row r="210" spans="1:36" hidden="1" outlineLevel="1" x14ac:dyDescent="0.25">
      <c r="A210" s="190">
        <f t="shared" si="57"/>
        <v>2016</v>
      </c>
      <c r="B210" s="55">
        <f t="shared" si="58"/>
        <v>9</v>
      </c>
      <c r="C210" s="55">
        <f t="shared" si="59"/>
        <v>3</v>
      </c>
      <c r="D210" s="55">
        <f t="shared" si="54"/>
        <v>9</v>
      </c>
      <c r="F210" s="63">
        <f t="shared" si="47"/>
        <v>42614.124999999993</v>
      </c>
      <c r="G210" s="64">
        <f t="shared" si="56"/>
        <v>4.7428304776000001</v>
      </c>
      <c r="H210" s="64">
        <f t="shared" si="53"/>
        <v>0</v>
      </c>
      <c r="I210" s="64">
        <f t="shared" si="53"/>
        <v>2.9750000000000001</v>
      </c>
      <c r="J210" s="64">
        <f t="shared" si="53"/>
        <v>0</v>
      </c>
      <c r="K210" s="64">
        <f t="shared" si="53"/>
        <v>0</v>
      </c>
      <c r="L210" s="64">
        <f t="shared" si="53"/>
        <v>0</v>
      </c>
      <c r="M210" s="64">
        <f t="shared" si="53"/>
        <v>0</v>
      </c>
      <c r="N210" s="64">
        <f t="shared" si="53"/>
        <v>1.7678304775999998</v>
      </c>
      <c r="O210" s="121"/>
      <c r="P210" s="177">
        <v>2.9750000000000001</v>
      </c>
      <c r="Q210" s="177">
        <v>0</v>
      </c>
      <c r="R210" s="177">
        <v>0</v>
      </c>
      <c r="S210" s="177">
        <v>0</v>
      </c>
      <c r="T210" s="177">
        <v>0</v>
      </c>
      <c r="U210" s="177">
        <v>0</v>
      </c>
      <c r="V210" s="177">
        <v>0</v>
      </c>
      <c r="W210" s="177">
        <v>0</v>
      </c>
      <c r="X210" s="177">
        <v>0</v>
      </c>
      <c r="Y210" s="177">
        <v>0</v>
      </c>
      <c r="Z210" s="177">
        <v>1.7678304775999998</v>
      </c>
      <c r="AA210" s="177">
        <v>0</v>
      </c>
      <c r="AB210" s="177">
        <v>0</v>
      </c>
      <c r="AC210" s="177">
        <v>0</v>
      </c>
      <c r="AD210" s="177">
        <v>0</v>
      </c>
      <c r="AE210" s="177">
        <v>0</v>
      </c>
      <c r="AF210" s="177">
        <v>0</v>
      </c>
      <c r="AG210" s="177">
        <v>0</v>
      </c>
      <c r="AH210" s="177">
        <v>0</v>
      </c>
      <c r="AI210" s="177">
        <v>0</v>
      </c>
      <c r="AJ210" s="177">
        <v>0</v>
      </c>
    </row>
    <row r="211" spans="1:36" hidden="1" outlineLevel="1" x14ac:dyDescent="0.25">
      <c r="A211" s="190">
        <f t="shared" si="57"/>
        <v>2016</v>
      </c>
      <c r="B211" s="55">
        <f t="shared" si="58"/>
        <v>9</v>
      </c>
      <c r="C211" s="55">
        <f t="shared" si="59"/>
        <v>4</v>
      </c>
      <c r="D211" s="55">
        <f t="shared" si="54"/>
        <v>9</v>
      </c>
      <c r="F211" s="63">
        <f t="shared" si="47"/>
        <v>42614.166666666657</v>
      </c>
      <c r="G211" s="64">
        <f t="shared" si="56"/>
        <v>4.6761637970666659</v>
      </c>
      <c r="H211" s="64">
        <f t="shared" si="53"/>
        <v>0</v>
      </c>
      <c r="I211" s="64">
        <f t="shared" si="53"/>
        <v>2.9750000000000001</v>
      </c>
      <c r="J211" s="64">
        <f t="shared" si="53"/>
        <v>0</v>
      </c>
      <c r="K211" s="64">
        <f t="shared" si="53"/>
        <v>0</v>
      </c>
      <c r="L211" s="64">
        <f t="shared" si="53"/>
        <v>0</v>
      </c>
      <c r="M211" s="64">
        <f t="shared" si="53"/>
        <v>0</v>
      </c>
      <c r="N211" s="64">
        <f t="shared" si="53"/>
        <v>1.7011637970666662</v>
      </c>
      <c r="O211" s="121"/>
      <c r="P211" s="177">
        <v>2.9750000000000001</v>
      </c>
      <c r="Q211" s="177">
        <v>0</v>
      </c>
      <c r="R211" s="177">
        <v>0</v>
      </c>
      <c r="S211" s="177">
        <v>0</v>
      </c>
      <c r="T211" s="177">
        <v>0</v>
      </c>
      <c r="U211" s="177">
        <v>0</v>
      </c>
      <c r="V211" s="177">
        <v>0</v>
      </c>
      <c r="W211" s="177">
        <v>0</v>
      </c>
      <c r="X211" s="177">
        <v>0</v>
      </c>
      <c r="Y211" s="177">
        <v>0</v>
      </c>
      <c r="Z211" s="177">
        <v>1.7011637970666662</v>
      </c>
      <c r="AA211" s="177">
        <v>0</v>
      </c>
      <c r="AB211" s="177">
        <v>0</v>
      </c>
      <c r="AC211" s="177">
        <v>0</v>
      </c>
      <c r="AD211" s="177">
        <v>0</v>
      </c>
      <c r="AE211" s="177">
        <v>0</v>
      </c>
      <c r="AF211" s="177">
        <v>0</v>
      </c>
      <c r="AG211" s="177">
        <v>0</v>
      </c>
      <c r="AH211" s="177">
        <v>0</v>
      </c>
      <c r="AI211" s="177">
        <v>0</v>
      </c>
      <c r="AJ211" s="177">
        <v>0</v>
      </c>
    </row>
    <row r="212" spans="1:36" hidden="1" outlineLevel="1" x14ac:dyDescent="0.25">
      <c r="A212" s="190">
        <f t="shared" si="57"/>
        <v>2016</v>
      </c>
      <c r="B212" s="55">
        <f t="shared" si="58"/>
        <v>9</v>
      </c>
      <c r="C212" s="55">
        <f t="shared" si="59"/>
        <v>5</v>
      </c>
      <c r="D212" s="55">
        <f t="shared" si="54"/>
        <v>9</v>
      </c>
      <c r="F212" s="63">
        <f t="shared" si="47"/>
        <v>42614.208333333321</v>
      </c>
      <c r="G212" s="64">
        <f t="shared" si="56"/>
        <v>5.242830464799999</v>
      </c>
      <c r="H212" s="64">
        <f t="shared" si="53"/>
        <v>0</v>
      </c>
      <c r="I212" s="64">
        <f t="shared" si="53"/>
        <v>2.9750000000000001</v>
      </c>
      <c r="J212" s="64">
        <f t="shared" si="53"/>
        <v>0</v>
      </c>
      <c r="K212" s="64">
        <f t="shared" si="53"/>
        <v>0</v>
      </c>
      <c r="L212" s="64">
        <f t="shared" si="53"/>
        <v>0</v>
      </c>
      <c r="M212" s="64">
        <f t="shared" si="53"/>
        <v>0</v>
      </c>
      <c r="N212" s="64">
        <f t="shared" si="53"/>
        <v>2.2678304647999989</v>
      </c>
      <c r="O212" s="121"/>
      <c r="P212" s="177">
        <v>2.9750000000000001</v>
      </c>
      <c r="Q212" s="177">
        <v>0</v>
      </c>
      <c r="R212" s="177">
        <v>0</v>
      </c>
      <c r="S212" s="177">
        <v>0</v>
      </c>
      <c r="T212" s="177">
        <v>0</v>
      </c>
      <c r="U212" s="177">
        <v>0</v>
      </c>
      <c r="V212" s="177">
        <v>0</v>
      </c>
      <c r="W212" s="177">
        <v>0</v>
      </c>
      <c r="X212" s="177">
        <v>0</v>
      </c>
      <c r="Y212" s="177">
        <v>0</v>
      </c>
      <c r="Z212" s="177">
        <v>2.2678304647999989</v>
      </c>
      <c r="AA212" s="177">
        <v>0</v>
      </c>
      <c r="AB212" s="177">
        <v>0</v>
      </c>
      <c r="AC212" s="177">
        <v>0</v>
      </c>
      <c r="AD212" s="177">
        <v>0</v>
      </c>
      <c r="AE212" s="177">
        <v>0</v>
      </c>
      <c r="AF212" s="177">
        <v>0</v>
      </c>
      <c r="AG212" s="177">
        <v>0</v>
      </c>
      <c r="AH212" s="177">
        <v>0</v>
      </c>
      <c r="AI212" s="177">
        <v>0</v>
      </c>
      <c r="AJ212" s="177">
        <v>0</v>
      </c>
    </row>
    <row r="213" spans="1:36" hidden="1" outlineLevel="1" x14ac:dyDescent="0.25">
      <c r="A213" s="190">
        <f t="shared" si="57"/>
        <v>2016</v>
      </c>
      <c r="B213" s="55">
        <f t="shared" si="58"/>
        <v>9</v>
      </c>
      <c r="C213" s="55">
        <f t="shared" si="59"/>
        <v>6</v>
      </c>
      <c r="D213" s="55">
        <f t="shared" si="54"/>
        <v>9</v>
      </c>
      <c r="F213" s="63">
        <f t="shared" si="47"/>
        <v>42614.249999999985</v>
      </c>
      <c r="G213" s="64">
        <f t="shared" si="56"/>
        <v>5.9624651866666669</v>
      </c>
      <c r="H213" s="64">
        <f t="shared" si="53"/>
        <v>0</v>
      </c>
      <c r="I213" s="64">
        <f t="shared" si="53"/>
        <v>2.9750000000000001</v>
      </c>
      <c r="J213" s="64">
        <f t="shared" si="53"/>
        <v>0</v>
      </c>
      <c r="K213" s="64">
        <f t="shared" si="53"/>
        <v>0</v>
      </c>
      <c r="L213" s="64">
        <f t="shared" si="53"/>
        <v>0</v>
      </c>
      <c r="M213" s="64">
        <f t="shared" si="53"/>
        <v>0</v>
      </c>
      <c r="N213" s="64">
        <f t="shared" si="53"/>
        <v>2.9874651866666668</v>
      </c>
      <c r="O213" s="121"/>
      <c r="P213" s="177">
        <v>2.9750000000000001</v>
      </c>
      <c r="Q213" s="177">
        <v>0</v>
      </c>
      <c r="R213" s="177">
        <v>0</v>
      </c>
      <c r="S213" s="177">
        <v>0</v>
      </c>
      <c r="T213" s="177">
        <v>0</v>
      </c>
      <c r="U213" s="177">
        <v>0</v>
      </c>
      <c r="V213" s="177">
        <v>0</v>
      </c>
      <c r="W213" s="177">
        <v>0</v>
      </c>
      <c r="X213" s="177">
        <v>0</v>
      </c>
      <c r="Y213" s="177">
        <v>0</v>
      </c>
      <c r="Z213" s="177">
        <v>2.9874651866666668</v>
      </c>
      <c r="AA213" s="177">
        <v>0</v>
      </c>
      <c r="AB213" s="177">
        <v>0</v>
      </c>
      <c r="AC213" s="177">
        <v>0</v>
      </c>
      <c r="AD213" s="177">
        <v>0</v>
      </c>
      <c r="AE213" s="177">
        <v>0</v>
      </c>
      <c r="AF213" s="177">
        <v>0</v>
      </c>
      <c r="AG213" s="177">
        <v>0</v>
      </c>
      <c r="AH213" s="177">
        <v>0</v>
      </c>
      <c r="AI213" s="177">
        <v>0</v>
      </c>
      <c r="AJ213" s="177">
        <v>0</v>
      </c>
    </row>
    <row r="214" spans="1:36" hidden="1" outlineLevel="1" x14ac:dyDescent="0.25">
      <c r="A214" s="190">
        <f t="shared" si="57"/>
        <v>2016</v>
      </c>
      <c r="B214" s="55">
        <f t="shared" si="58"/>
        <v>9</v>
      </c>
      <c r="C214" s="55">
        <f t="shared" si="59"/>
        <v>7</v>
      </c>
      <c r="D214" s="55">
        <f t="shared" si="54"/>
        <v>9</v>
      </c>
      <c r="F214" s="63">
        <f t="shared" si="47"/>
        <v>42614.29166666665</v>
      </c>
      <c r="G214" s="64">
        <f t="shared" si="56"/>
        <v>5.56246522</v>
      </c>
      <c r="H214" s="64">
        <f t="shared" si="53"/>
        <v>0</v>
      </c>
      <c r="I214" s="64">
        <f t="shared" si="53"/>
        <v>2.9750000000000001</v>
      </c>
      <c r="J214" s="64">
        <f t="shared" si="53"/>
        <v>0</v>
      </c>
      <c r="K214" s="64">
        <f t="shared" si="53"/>
        <v>0</v>
      </c>
      <c r="L214" s="64">
        <f t="shared" si="53"/>
        <v>0</v>
      </c>
      <c r="M214" s="64">
        <f t="shared" si="53"/>
        <v>0</v>
      </c>
      <c r="N214" s="64">
        <f t="shared" si="53"/>
        <v>2.5874652199999999</v>
      </c>
      <c r="O214" s="121"/>
      <c r="P214" s="177">
        <v>2.9750000000000001</v>
      </c>
      <c r="Q214" s="177">
        <v>0</v>
      </c>
      <c r="R214" s="177">
        <v>0</v>
      </c>
      <c r="S214" s="177">
        <v>0</v>
      </c>
      <c r="T214" s="177">
        <v>0</v>
      </c>
      <c r="U214" s="177">
        <v>0</v>
      </c>
      <c r="V214" s="177">
        <v>0</v>
      </c>
      <c r="W214" s="177">
        <v>0</v>
      </c>
      <c r="X214" s="177">
        <v>0</v>
      </c>
      <c r="Y214" s="177">
        <v>0</v>
      </c>
      <c r="Z214" s="177">
        <v>2.5874652199999999</v>
      </c>
      <c r="AA214" s="177">
        <v>0</v>
      </c>
      <c r="AB214" s="177">
        <v>0</v>
      </c>
      <c r="AC214" s="177">
        <v>0</v>
      </c>
      <c r="AD214" s="177">
        <v>0</v>
      </c>
      <c r="AE214" s="177">
        <v>0</v>
      </c>
      <c r="AF214" s="177">
        <v>0</v>
      </c>
      <c r="AG214" s="177">
        <v>0</v>
      </c>
      <c r="AH214" s="177">
        <v>0</v>
      </c>
      <c r="AI214" s="177">
        <v>0</v>
      </c>
      <c r="AJ214" s="177">
        <v>0</v>
      </c>
    </row>
    <row r="215" spans="1:36" hidden="1" outlineLevel="1" x14ac:dyDescent="0.25">
      <c r="A215" s="190">
        <f t="shared" si="57"/>
        <v>2016</v>
      </c>
      <c r="B215" s="55">
        <f t="shared" si="58"/>
        <v>9</v>
      </c>
      <c r="C215" s="55">
        <f t="shared" si="59"/>
        <v>8</v>
      </c>
      <c r="D215" s="55">
        <f t="shared" si="54"/>
        <v>9</v>
      </c>
      <c r="F215" s="63">
        <f t="shared" si="47"/>
        <v>42614.333333333314</v>
      </c>
      <c r="G215" s="64">
        <f t="shared" si="56"/>
        <v>5.9957985499999999</v>
      </c>
      <c r="H215" s="64">
        <f t="shared" ref="H215:N224" si="61">SUMIF($P$6:$AK$6,H$6,$P215:$AK215)</f>
        <v>0</v>
      </c>
      <c r="I215" s="64">
        <f t="shared" si="61"/>
        <v>2.9750000000000001</v>
      </c>
      <c r="J215" s="64">
        <f t="shared" si="61"/>
        <v>0</v>
      </c>
      <c r="K215" s="64">
        <f t="shared" si="61"/>
        <v>0</v>
      </c>
      <c r="L215" s="64">
        <f t="shared" si="61"/>
        <v>0</v>
      </c>
      <c r="M215" s="64">
        <f t="shared" si="61"/>
        <v>0</v>
      </c>
      <c r="N215" s="64">
        <f t="shared" si="61"/>
        <v>3.0207985500000003</v>
      </c>
      <c r="O215" s="121"/>
      <c r="P215" s="177">
        <v>2.9750000000000001</v>
      </c>
      <c r="Q215" s="177">
        <v>0</v>
      </c>
      <c r="R215" s="177">
        <v>0</v>
      </c>
      <c r="S215" s="177">
        <v>0</v>
      </c>
      <c r="T215" s="177">
        <v>0</v>
      </c>
      <c r="U215" s="177">
        <v>0</v>
      </c>
      <c r="V215" s="177">
        <v>0</v>
      </c>
      <c r="W215" s="177">
        <v>0</v>
      </c>
      <c r="X215" s="177">
        <v>0</v>
      </c>
      <c r="Y215" s="177">
        <v>0</v>
      </c>
      <c r="Z215" s="177">
        <v>3.0207985500000003</v>
      </c>
      <c r="AA215" s="177">
        <v>0</v>
      </c>
      <c r="AB215" s="177">
        <v>0</v>
      </c>
      <c r="AC215" s="177">
        <v>0</v>
      </c>
      <c r="AD215" s="177">
        <v>0</v>
      </c>
      <c r="AE215" s="177">
        <v>0</v>
      </c>
      <c r="AF215" s="177">
        <v>0</v>
      </c>
      <c r="AG215" s="177">
        <v>0</v>
      </c>
      <c r="AH215" s="177">
        <v>0</v>
      </c>
      <c r="AI215" s="177">
        <v>0</v>
      </c>
      <c r="AJ215" s="177">
        <v>0</v>
      </c>
    </row>
    <row r="216" spans="1:36" hidden="1" outlineLevel="1" x14ac:dyDescent="0.25">
      <c r="A216" s="190">
        <f t="shared" si="57"/>
        <v>2016</v>
      </c>
      <c r="B216" s="55">
        <f t="shared" si="58"/>
        <v>9</v>
      </c>
      <c r="C216" s="55">
        <f t="shared" si="59"/>
        <v>9</v>
      </c>
      <c r="D216" s="55">
        <f t="shared" si="54"/>
        <v>9</v>
      </c>
      <c r="F216" s="63">
        <f t="shared" si="47"/>
        <v>42614.374999999978</v>
      </c>
      <c r="G216" s="64">
        <f t="shared" si="56"/>
        <v>6.929131889999999</v>
      </c>
      <c r="H216" s="64">
        <f t="shared" si="61"/>
        <v>0</v>
      </c>
      <c r="I216" s="64">
        <f t="shared" si="61"/>
        <v>2.9750000000000001</v>
      </c>
      <c r="J216" s="64">
        <f t="shared" si="61"/>
        <v>0</v>
      </c>
      <c r="K216" s="64">
        <f t="shared" si="61"/>
        <v>0</v>
      </c>
      <c r="L216" s="64">
        <f t="shared" si="61"/>
        <v>0</v>
      </c>
      <c r="M216" s="64">
        <f t="shared" si="61"/>
        <v>0</v>
      </c>
      <c r="N216" s="64">
        <f t="shared" si="61"/>
        <v>3.9541318899999989</v>
      </c>
      <c r="O216" s="121"/>
      <c r="P216" s="177">
        <v>2.9750000000000001</v>
      </c>
      <c r="Q216" s="177">
        <v>0</v>
      </c>
      <c r="R216" s="177">
        <v>0</v>
      </c>
      <c r="S216" s="177">
        <v>0</v>
      </c>
      <c r="T216" s="177">
        <v>0</v>
      </c>
      <c r="U216" s="177">
        <v>0</v>
      </c>
      <c r="V216" s="177">
        <v>0</v>
      </c>
      <c r="W216" s="177">
        <v>0</v>
      </c>
      <c r="X216" s="177">
        <v>0</v>
      </c>
      <c r="Y216" s="177">
        <v>0</v>
      </c>
      <c r="Z216" s="177">
        <v>3.9541318899999989</v>
      </c>
      <c r="AA216" s="177">
        <v>0</v>
      </c>
      <c r="AB216" s="177">
        <v>0</v>
      </c>
      <c r="AC216" s="177">
        <v>0</v>
      </c>
      <c r="AD216" s="177">
        <v>0</v>
      </c>
      <c r="AE216" s="177">
        <v>0</v>
      </c>
      <c r="AF216" s="177">
        <v>0</v>
      </c>
      <c r="AG216" s="177">
        <v>0</v>
      </c>
      <c r="AH216" s="177">
        <v>0</v>
      </c>
      <c r="AI216" s="177">
        <v>0</v>
      </c>
      <c r="AJ216" s="177">
        <v>0</v>
      </c>
    </row>
    <row r="217" spans="1:36" hidden="1" outlineLevel="1" x14ac:dyDescent="0.25">
      <c r="A217" s="190">
        <f t="shared" si="57"/>
        <v>2016</v>
      </c>
      <c r="B217" s="55">
        <f t="shared" si="58"/>
        <v>9</v>
      </c>
      <c r="C217" s="55">
        <f t="shared" si="59"/>
        <v>10</v>
      </c>
      <c r="D217" s="55">
        <f t="shared" si="54"/>
        <v>9</v>
      </c>
      <c r="F217" s="63">
        <f t="shared" si="47"/>
        <v>42614.416666666642</v>
      </c>
      <c r="G217" s="64">
        <f t="shared" si="56"/>
        <v>6.8575201833333335</v>
      </c>
      <c r="H217" s="64">
        <f t="shared" si="61"/>
        <v>0</v>
      </c>
      <c r="I217" s="64">
        <f t="shared" si="61"/>
        <v>2.9750000000000001</v>
      </c>
      <c r="J217" s="64">
        <f t="shared" si="61"/>
        <v>0</v>
      </c>
      <c r="K217" s="64">
        <f t="shared" si="61"/>
        <v>0</v>
      </c>
      <c r="L217" s="64">
        <f t="shared" si="61"/>
        <v>0</v>
      </c>
      <c r="M217" s="64">
        <f t="shared" si="61"/>
        <v>0</v>
      </c>
      <c r="N217" s="64">
        <f t="shared" si="61"/>
        <v>3.8825201833333334</v>
      </c>
      <c r="O217" s="121"/>
      <c r="P217" s="177">
        <v>2.9750000000000001</v>
      </c>
      <c r="Q217" s="177">
        <v>0</v>
      </c>
      <c r="R217" s="177">
        <v>0</v>
      </c>
      <c r="S217" s="177">
        <v>0</v>
      </c>
      <c r="T217" s="177">
        <v>0</v>
      </c>
      <c r="U217" s="177">
        <v>0</v>
      </c>
      <c r="V217" s="177">
        <v>0</v>
      </c>
      <c r="W217" s="177">
        <v>0</v>
      </c>
      <c r="X217" s="177">
        <v>0</v>
      </c>
      <c r="Y217" s="177">
        <v>0</v>
      </c>
      <c r="Z217" s="177">
        <v>3.8825201833333334</v>
      </c>
      <c r="AA217" s="177">
        <v>0</v>
      </c>
      <c r="AB217" s="177">
        <v>0</v>
      </c>
      <c r="AC217" s="177">
        <v>0</v>
      </c>
      <c r="AD217" s="177">
        <v>0</v>
      </c>
      <c r="AE217" s="177">
        <v>0</v>
      </c>
      <c r="AF217" s="177">
        <v>0</v>
      </c>
      <c r="AG217" s="177">
        <v>0</v>
      </c>
      <c r="AH217" s="177">
        <v>0</v>
      </c>
      <c r="AI217" s="177">
        <v>0</v>
      </c>
      <c r="AJ217" s="177">
        <v>0</v>
      </c>
    </row>
    <row r="218" spans="1:36" hidden="1" outlineLevel="1" x14ac:dyDescent="0.25">
      <c r="A218" s="190">
        <f t="shared" si="57"/>
        <v>2016</v>
      </c>
      <c r="B218" s="55">
        <f t="shared" si="58"/>
        <v>9</v>
      </c>
      <c r="C218" s="55">
        <f t="shared" si="59"/>
        <v>11</v>
      </c>
      <c r="D218" s="55">
        <f t="shared" si="54"/>
        <v>9</v>
      </c>
      <c r="F218" s="63">
        <f t="shared" si="47"/>
        <v>42614.458333333307</v>
      </c>
      <c r="G218" s="64">
        <f t="shared" si="56"/>
        <v>6.6241868833333335</v>
      </c>
      <c r="H218" s="64">
        <f t="shared" si="61"/>
        <v>0</v>
      </c>
      <c r="I218" s="64">
        <f t="shared" si="61"/>
        <v>2.9750000000000001</v>
      </c>
      <c r="J218" s="64">
        <f t="shared" si="61"/>
        <v>0</v>
      </c>
      <c r="K218" s="64">
        <f t="shared" si="61"/>
        <v>0</v>
      </c>
      <c r="L218" s="64">
        <f t="shared" si="61"/>
        <v>0</v>
      </c>
      <c r="M218" s="64">
        <f t="shared" si="61"/>
        <v>0</v>
      </c>
      <c r="N218" s="64">
        <f t="shared" si="61"/>
        <v>3.6491868833333334</v>
      </c>
      <c r="O218" s="121"/>
      <c r="P218" s="177">
        <v>2.9750000000000001</v>
      </c>
      <c r="Q218" s="177">
        <v>0</v>
      </c>
      <c r="R218" s="177">
        <v>0</v>
      </c>
      <c r="S218" s="177">
        <v>0</v>
      </c>
      <c r="T218" s="177">
        <v>0</v>
      </c>
      <c r="U218" s="177">
        <v>0</v>
      </c>
      <c r="V218" s="177">
        <v>0</v>
      </c>
      <c r="W218" s="177">
        <v>0</v>
      </c>
      <c r="X218" s="177">
        <v>0</v>
      </c>
      <c r="Y218" s="177">
        <v>0</v>
      </c>
      <c r="Z218" s="177">
        <v>3.6491868833333334</v>
      </c>
      <c r="AA218" s="177">
        <v>0</v>
      </c>
      <c r="AB218" s="177">
        <v>0</v>
      </c>
      <c r="AC218" s="177">
        <v>0</v>
      </c>
      <c r="AD218" s="177">
        <v>0</v>
      </c>
      <c r="AE218" s="177">
        <v>0</v>
      </c>
      <c r="AF218" s="177">
        <v>0</v>
      </c>
      <c r="AG218" s="177">
        <v>0</v>
      </c>
      <c r="AH218" s="177">
        <v>0</v>
      </c>
      <c r="AI218" s="177">
        <v>0</v>
      </c>
      <c r="AJ218" s="177">
        <v>0</v>
      </c>
    </row>
    <row r="219" spans="1:36" hidden="1" outlineLevel="1" x14ac:dyDescent="0.25">
      <c r="A219" s="190">
        <f t="shared" si="57"/>
        <v>2016</v>
      </c>
      <c r="B219" s="55">
        <f t="shared" si="58"/>
        <v>9</v>
      </c>
      <c r="C219" s="55">
        <f t="shared" si="59"/>
        <v>12</v>
      </c>
      <c r="D219" s="55">
        <f t="shared" si="54"/>
        <v>9</v>
      </c>
      <c r="F219" s="63">
        <f t="shared" si="47"/>
        <v>42614.499999999971</v>
      </c>
      <c r="G219" s="64">
        <f t="shared" si="56"/>
        <v>6.9908535999999994</v>
      </c>
      <c r="H219" s="64">
        <f t="shared" si="61"/>
        <v>0</v>
      </c>
      <c r="I219" s="64">
        <f t="shared" si="61"/>
        <v>2.9750000000000001</v>
      </c>
      <c r="J219" s="64">
        <f t="shared" si="61"/>
        <v>0</v>
      </c>
      <c r="K219" s="64">
        <f t="shared" si="61"/>
        <v>0</v>
      </c>
      <c r="L219" s="64">
        <f t="shared" si="61"/>
        <v>0</v>
      </c>
      <c r="M219" s="64">
        <f t="shared" si="61"/>
        <v>0</v>
      </c>
      <c r="N219" s="64">
        <f t="shared" si="61"/>
        <v>4.0158535999999998</v>
      </c>
      <c r="O219" s="121"/>
      <c r="P219" s="177">
        <v>2.9750000000000001</v>
      </c>
      <c r="Q219" s="177">
        <v>0</v>
      </c>
      <c r="R219" s="177">
        <v>0</v>
      </c>
      <c r="S219" s="177">
        <v>0</v>
      </c>
      <c r="T219" s="177">
        <v>0</v>
      </c>
      <c r="U219" s="177">
        <v>0</v>
      </c>
      <c r="V219" s="177">
        <v>0</v>
      </c>
      <c r="W219" s="177">
        <v>0</v>
      </c>
      <c r="X219" s="177">
        <v>0</v>
      </c>
      <c r="Y219" s="177">
        <v>0</v>
      </c>
      <c r="Z219" s="177">
        <v>4.0158535999999998</v>
      </c>
      <c r="AA219" s="177">
        <v>0</v>
      </c>
      <c r="AB219" s="177">
        <v>0</v>
      </c>
      <c r="AC219" s="177">
        <v>0</v>
      </c>
      <c r="AD219" s="177">
        <v>0</v>
      </c>
      <c r="AE219" s="177">
        <v>0</v>
      </c>
      <c r="AF219" s="177">
        <v>0</v>
      </c>
      <c r="AG219" s="177">
        <v>0</v>
      </c>
      <c r="AH219" s="177">
        <v>0</v>
      </c>
      <c r="AI219" s="177">
        <v>0</v>
      </c>
      <c r="AJ219" s="177">
        <v>0</v>
      </c>
    </row>
    <row r="220" spans="1:36" hidden="1" outlineLevel="1" x14ac:dyDescent="0.25">
      <c r="A220" s="190">
        <f t="shared" si="57"/>
        <v>2016</v>
      </c>
      <c r="B220" s="55">
        <f t="shared" si="58"/>
        <v>9</v>
      </c>
      <c r="C220" s="55">
        <f t="shared" si="59"/>
        <v>13</v>
      </c>
      <c r="D220" s="55">
        <f t="shared" si="54"/>
        <v>9</v>
      </c>
      <c r="F220" s="63">
        <f t="shared" si="47"/>
        <v>42614.541666666635</v>
      </c>
      <c r="G220" s="64">
        <f t="shared" si="56"/>
        <v>7.2575200833333344</v>
      </c>
      <c r="H220" s="64">
        <f t="shared" si="61"/>
        <v>0</v>
      </c>
      <c r="I220" s="64">
        <f t="shared" si="61"/>
        <v>2.9750000000000001</v>
      </c>
      <c r="J220" s="64">
        <f t="shared" si="61"/>
        <v>0</v>
      </c>
      <c r="K220" s="64">
        <f t="shared" si="61"/>
        <v>0</v>
      </c>
      <c r="L220" s="64">
        <f t="shared" si="61"/>
        <v>0</v>
      </c>
      <c r="M220" s="64">
        <f t="shared" si="61"/>
        <v>0</v>
      </c>
      <c r="N220" s="64">
        <f t="shared" si="61"/>
        <v>4.2825200833333339</v>
      </c>
      <c r="O220" s="121"/>
      <c r="P220" s="177">
        <v>2.9750000000000001</v>
      </c>
      <c r="Q220" s="177">
        <v>0</v>
      </c>
      <c r="R220" s="177">
        <v>0</v>
      </c>
      <c r="S220" s="177">
        <v>0</v>
      </c>
      <c r="T220" s="177">
        <v>0</v>
      </c>
      <c r="U220" s="177">
        <v>0</v>
      </c>
      <c r="V220" s="177">
        <v>0</v>
      </c>
      <c r="W220" s="177">
        <v>0</v>
      </c>
      <c r="X220" s="177">
        <v>0</v>
      </c>
      <c r="Y220" s="177">
        <v>0</v>
      </c>
      <c r="Z220" s="177">
        <v>4.2825200833333339</v>
      </c>
      <c r="AA220" s="177">
        <v>0</v>
      </c>
      <c r="AB220" s="177">
        <v>0</v>
      </c>
      <c r="AC220" s="177">
        <v>0</v>
      </c>
      <c r="AD220" s="177">
        <v>0</v>
      </c>
      <c r="AE220" s="177">
        <v>0</v>
      </c>
      <c r="AF220" s="177">
        <v>0</v>
      </c>
      <c r="AG220" s="177">
        <v>0</v>
      </c>
      <c r="AH220" s="177">
        <v>0</v>
      </c>
      <c r="AI220" s="177">
        <v>0</v>
      </c>
      <c r="AJ220" s="177">
        <v>0</v>
      </c>
    </row>
    <row r="221" spans="1:36" hidden="1" outlineLevel="1" x14ac:dyDescent="0.25">
      <c r="A221" s="190">
        <f t="shared" si="57"/>
        <v>2016</v>
      </c>
      <c r="B221" s="55">
        <f t="shared" si="58"/>
        <v>9</v>
      </c>
      <c r="C221" s="55">
        <f t="shared" si="59"/>
        <v>14</v>
      </c>
      <c r="D221" s="55">
        <f t="shared" si="54"/>
        <v>9</v>
      </c>
      <c r="F221" s="63">
        <f t="shared" si="47"/>
        <v>42614.583333333299</v>
      </c>
      <c r="G221" s="64">
        <f t="shared" si="56"/>
        <v>6.9132495896666653</v>
      </c>
      <c r="H221" s="64">
        <f t="shared" si="61"/>
        <v>0</v>
      </c>
      <c r="I221" s="64">
        <f t="shared" si="61"/>
        <v>2.9750000000000001</v>
      </c>
      <c r="J221" s="64">
        <f t="shared" si="61"/>
        <v>0</v>
      </c>
      <c r="K221" s="64">
        <f t="shared" si="61"/>
        <v>0</v>
      </c>
      <c r="L221" s="64">
        <f t="shared" si="61"/>
        <v>0</v>
      </c>
      <c r="M221" s="64">
        <f t="shared" si="61"/>
        <v>0</v>
      </c>
      <c r="N221" s="64">
        <f t="shared" si="61"/>
        <v>3.9382495896666652</v>
      </c>
      <c r="O221" s="121"/>
      <c r="P221" s="177">
        <v>2.9750000000000001</v>
      </c>
      <c r="Q221" s="177">
        <v>0</v>
      </c>
      <c r="R221" s="177">
        <v>0</v>
      </c>
      <c r="S221" s="177">
        <v>0</v>
      </c>
      <c r="T221" s="177">
        <v>0</v>
      </c>
      <c r="U221" s="177">
        <v>0</v>
      </c>
      <c r="V221" s="177">
        <v>0</v>
      </c>
      <c r="W221" s="177">
        <v>0</v>
      </c>
      <c r="X221" s="177">
        <v>0</v>
      </c>
      <c r="Y221" s="177">
        <v>0</v>
      </c>
      <c r="Z221" s="177">
        <v>3.9382495896666652</v>
      </c>
      <c r="AA221" s="177">
        <v>0</v>
      </c>
      <c r="AB221" s="177">
        <v>0</v>
      </c>
      <c r="AC221" s="177">
        <v>0</v>
      </c>
      <c r="AD221" s="177">
        <v>0</v>
      </c>
      <c r="AE221" s="177">
        <v>0</v>
      </c>
      <c r="AF221" s="177">
        <v>0</v>
      </c>
      <c r="AG221" s="177">
        <v>0</v>
      </c>
      <c r="AH221" s="177">
        <v>0</v>
      </c>
      <c r="AI221" s="177">
        <v>0</v>
      </c>
      <c r="AJ221" s="177">
        <v>0</v>
      </c>
    </row>
    <row r="222" spans="1:36" hidden="1" outlineLevel="1" x14ac:dyDescent="0.25">
      <c r="A222" s="190">
        <f t="shared" si="57"/>
        <v>2016</v>
      </c>
      <c r="B222" s="55">
        <f t="shared" si="58"/>
        <v>9</v>
      </c>
      <c r="C222" s="55">
        <f t="shared" si="59"/>
        <v>15</v>
      </c>
      <c r="D222" s="55">
        <f t="shared" si="54"/>
        <v>9</v>
      </c>
      <c r="F222" s="63">
        <f t="shared" si="47"/>
        <v>42614.624999999964</v>
      </c>
      <c r="G222" s="64">
        <f t="shared" si="56"/>
        <v>6.7799162993333324</v>
      </c>
      <c r="H222" s="64">
        <f t="shared" si="61"/>
        <v>0</v>
      </c>
      <c r="I222" s="64">
        <f t="shared" si="61"/>
        <v>2.9750000000000001</v>
      </c>
      <c r="J222" s="64">
        <f t="shared" si="61"/>
        <v>0</v>
      </c>
      <c r="K222" s="64">
        <f t="shared" si="61"/>
        <v>0</v>
      </c>
      <c r="L222" s="64">
        <f t="shared" si="61"/>
        <v>0</v>
      </c>
      <c r="M222" s="64">
        <f t="shared" si="61"/>
        <v>0</v>
      </c>
      <c r="N222" s="64">
        <f t="shared" si="61"/>
        <v>3.8049162993333323</v>
      </c>
      <c r="O222" s="121"/>
      <c r="P222" s="177">
        <v>2.9750000000000001</v>
      </c>
      <c r="Q222" s="177">
        <v>0</v>
      </c>
      <c r="R222" s="177">
        <v>0</v>
      </c>
      <c r="S222" s="177">
        <v>0</v>
      </c>
      <c r="T222" s="177">
        <v>0</v>
      </c>
      <c r="U222" s="177">
        <v>0</v>
      </c>
      <c r="V222" s="177">
        <v>0</v>
      </c>
      <c r="W222" s="177">
        <v>0</v>
      </c>
      <c r="X222" s="177">
        <v>0</v>
      </c>
      <c r="Y222" s="177">
        <v>0</v>
      </c>
      <c r="Z222" s="177">
        <v>3.8049162993333323</v>
      </c>
      <c r="AA222" s="177">
        <v>0</v>
      </c>
      <c r="AB222" s="177">
        <v>0</v>
      </c>
      <c r="AC222" s="177">
        <v>0</v>
      </c>
      <c r="AD222" s="177">
        <v>0</v>
      </c>
      <c r="AE222" s="177">
        <v>0</v>
      </c>
      <c r="AF222" s="177">
        <v>0</v>
      </c>
      <c r="AG222" s="177">
        <v>0</v>
      </c>
      <c r="AH222" s="177">
        <v>0</v>
      </c>
      <c r="AI222" s="177">
        <v>0</v>
      </c>
      <c r="AJ222" s="177">
        <v>0</v>
      </c>
    </row>
    <row r="223" spans="1:36" hidden="1" outlineLevel="1" x14ac:dyDescent="0.25">
      <c r="A223" s="190">
        <f t="shared" si="57"/>
        <v>2016</v>
      </c>
      <c r="B223" s="55">
        <f t="shared" si="58"/>
        <v>9</v>
      </c>
      <c r="C223" s="55">
        <f t="shared" si="59"/>
        <v>16</v>
      </c>
      <c r="D223" s="55">
        <f t="shared" si="54"/>
        <v>9</v>
      </c>
      <c r="F223" s="63">
        <f t="shared" si="47"/>
        <v>42614.666666666628</v>
      </c>
      <c r="G223" s="64">
        <f t="shared" si="56"/>
        <v>6.946582996666665</v>
      </c>
      <c r="H223" s="64">
        <f t="shared" si="61"/>
        <v>0</v>
      </c>
      <c r="I223" s="64">
        <f t="shared" si="61"/>
        <v>2.9750000000000001</v>
      </c>
      <c r="J223" s="64">
        <f t="shared" si="61"/>
        <v>0</v>
      </c>
      <c r="K223" s="64">
        <f t="shared" si="61"/>
        <v>0</v>
      </c>
      <c r="L223" s="64">
        <f t="shared" si="61"/>
        <v>0</v>
      </c>
      <c r="M223" s="64">
        <f t="shared" si="61"/>
        <v>0</v>
      </c>
      <c r="N223" s="64">
        <f t="shared" si="61"/>
        <v>3.9715829966666645</v>
      </c>
      <c r="O223" s="121"/>
      <c r="P223" s="177">
        <v>2.9750000000000001</v>
      </c>
      <c r="Q223" s="177">
        <v>0</v>
      </c>
      <c r="R223" s="177">
        <v>0</v>
      </c>
      <c r="S223" s="177">
        <v>0</v>
      </c>
      <c r="T223" s="177">
        <v>0</v>
      </c>
      <c r="U223" s="177">
        <v>0</v>
      </c>
      <c r="V223" s="177">
        <v>0</v>
      </c>
      <c r="W223" s="177">
        <v>0</v>
      </c>
      <c r="X223" s="177">
        <v>0</v>
      </c>
      <c r="Y223" s="177">
        <v>0</v>
      </c>
      <c r="Z223" s="177">
        <v>3.9715829966666645</v>
      </c>
      <c r="AA223" s="177">
        <v>0</v>
      </c>
      <c r="AB223" s="177">
        <v>0</v>
      </c>
      <c r="AC223" s="177">
        <v>0</v>
      </c>
      <c r="AD223" s="177">
        <v>0</v>
      </c>
      <c r="AE223" s="177">
        <v>0</v>
      </c>
      <c r="AF223" s="177">
        <v>0</v>
      </c>
      <c r="AG223" s="177">
        <v>0</v>
      </c>
      <c r="AH223" s="177">
        <v>0</v>
      </c>
      <c r="AI223" s="177">
        <v>0</v>
      </c>
      <c r="AJ223" s="177">
        <v>0</v>
      </c>
    </row>
    <row r="224" spans="1:36" hidden="1" outlineLevel="1" x14ac:dyDescent="0.25">
      <c r="A224" s="190">
        <f t="shared" si="57"/>
        <v>2016</v>
      </c>
      <c r="B224" s="55">
        <f t="shared" si="58"/>
        <v>9</v>
      </c>
      <c r="C224" s="55">
        <f t="shared" si="59"/>
        <v>17</v>
      </c>
      <c r="D224" s="55">
        <f t="shared" si="54"/>
        <v>9</v>
      </c>
      <c r="F224" s="63">
        <f t="shared" si="47"/>
        <v>42614.708333333292</v>
      </c>
      <c r="G224" s="64">
        <f t="shared" si="56"/>
        <v>7.0799163626666655</v>
      </c>
      <c r="H224" s="64">
        <f t="shared" si="61"/>
        <v>0</v>
      </c>
      <c r="I224" s="64">
        <f t="shared" si="61"/>
        <v>2.9750000000000001</v>
      </c>
      <c r="J224" s="64">
        <f t="shared" si="61"/>
        <v>0</v>
      </c>
      <c r="K224" s="64">
        <f t="shared" si="61"/>
        <v>0</v>
      </c>
      <c r="L224" s="64">
        <f t="shared" si="61"/>
        <v>0</v>
      </c>
      <c r="M224" s="64">
        <f t="shared" si="61"/>
        <v>0</v>
      </c>
      <c r="N224" s="64">
        <f t="shared" si="61"/>
        <v>4.1049163626666649</v>
      </c>
      <c r="O224" s="121"/>
      <c r="P224" s="177">
        <v>2.9750000000000001</v>
      </c>
      <c r="Q224" s="177">
        <v>0</v>
      </c>
      <c r="R224" s="177">
        <v>0</v>
      </c>
      <c r="S224" s="177">
        <v>0</v>
      </c>
      <c r="T224" s="177">
        <v>0</v>
      </c>
      <c r="U224" s="177">
        <v>0</v>
      </c>
      <c r="V224" s="177">
        <v>0</v>
      </c>
      <c r="W224" s="177">
        <v>0</v>
      </c>
      <c r="X224" s="177">
        <v>0</v>
      </c>
      <c r="Y224" s="177">
        <v>0</v>
      </c>
      <c r="Z224" s="177">
        <v>4.1049163626666649</v>
      </c>
      <c r="AA224" s="177">
        <v>0</v>
      </c>
      <c r="AB224" s="177">
        <v>0</v>
      </c>
      <c r="AC224" s="177">
        <v>0</v>
      </c>
      <c r="AD224" s="177">
        <v>0</v>
      </c>
      <c r="AE224" s="177">
        <v>0</v>
      </c>
      <c r="AF224" s="177">
        <v>0</v>
      </c>
      <c r="AG224" s="177">
        <v>0</v>
      </c>
      <c r="AH224" s="177">
        <v>0</v>
      </c>
      <c r="AI224" s="177">
        <v>0</v>
      </c>
      <c r="AJ224" s="177">
        <v>0</v>
      </c>
    </row>
    <row r="225" spans="1:36" hidden="1" outlineLevel="1" x14ac:dyDescent="0.25">
      <c r="A225" s="190">
        <f t="shared" si="57"/>
        <v>2016</v>
      </c>
      <c r="B225" s="55">
        <f t="shared" si="58"/>
        <v>9</v>
      </c>
      <c r="C225" s="55">
        <f t="shared" si="59"/>
        <v>18</v>
      </c>
      <c r="D225" s="55">
        <f t="shared" si="54"/>
        <v>9</v>
      </c>
      <c r="F225" s="63">
        <f t="shared" si="47"/>
        <v>42614.749999999956</v>
      </c>
      <c r="G225" s="64">
        <f t="shared" si="56"/>
        <v>6.5811655070000015</v>
      </c>
      <c r="H225" s="64">
        <f t="shared" ref="H225:N234" si="62">SUMIF($P$6:$AK$6,H$6,$P225:$AK225)</f>
        <v>0</v>
      </c>
      <c r="I225" s="64">
        <f t="shared" si="62"/>
        <v>2.9750000000000001</v>
      </c>
      <c r="J225" s="64">
        <f t="shared" si="62"/>
        <v>0</v>
      </c>
      <c r="K225" s="64">
        <f t="shared" si="62"/>
        <v>0</v>
      </c>
      <c r="L225" s="64">
        <f t="shared" si="62"/>
        <v>0</v>
      </c>
      <c r="M225" s="64">
        <f t="shared" si="62"/>
        <v>0</v>
      </c>
      <c r="N225" s="64">
        <f t="shared" si="62"/>
        <v>3.6061655070000009</v>
      </c>
      <c r="O225" s="121"/>
      <c r="P225" s="177">
        <v>2.9750000000000001</v>
      </c>
      <c r="Q225" s="177">
        <v>0</v>
      </c>
      <c r="R225" s="177">
        <v>0</v>
      </c>
      <c r="S225" s="177">
        <v>0</v>
      </c>
      <c r="T225" s="177">
        <v>0</v>
      </c>
      <c r="U225" s="177">
        <v>0</v>
      </c>
      <c r="V225" s="177">
        <v>0</v>
      </c>
      <c r="W225" s="177">
        <v>0</v>
      </c>
      <c r="X225" s="177">
        <v>0</v>
      </c>
      <c r="Y225" s="177">
        <v>0</v>
      </c>
      <c r="Z225" s="177">
        <v>3.6061655070000009</v>
      </c>
      <c r="AA225" s="177">
        <v>0</v>
      </c>
      <c r="AB225" s="177">
        <v>0</v>
      </c>
      <c r="AC225" s="177">
        <v>0</v>
      </c>
      <c r="AD225" s="177">
        <v>0</v>
      </c>
      <c r="AE225" s="177">
        <v>0</v>
      </c>
      <c r="AF225" s="177">
        <v>0</v>
      </c>
      <c r="AG225" s="177">
        <v>0</v>
      </c>
      <c r="AH225" s="177">
        <v>0</v>
      </c>
      <c r="AI225" s="177">
        <v>0</v>
      </c>
      <c r="AJ225" s="177">
        <v>0</v>
      </c>
    </row>
    <row r="226" spans="1:36" hidden="1" outlineLevel="1" x14ac:dyDescent="0.25">
      <c r="A226" s="190">
        <f t="shared" si="57"/>
        <v>2016</v>
      </c>
      <c r="B226" s="55">
        <f t="shared" si="58"/>
        <v>9</v>
      </c>
      <c r="C226" s="55">
        <f t="shared" si="59"/>
        <v>19</v>
      </c>
      <c r="D226" s="55">
        <f t="shared" si="54"/>
        <v>9</v>
      </c>
      <c r="F226" s="63">
        <f t="shared" si="47"/>
        <v>42614.791666666621</v>
      </c>
      <c r="G226" s="64">
        <f t="shared" si="56"/>
        <v>6.1197187146666669</v>
      </c>
      <c r="H226" s="64">
        <f t="shared" si="62"/>
        <v>0</v>
      </c>
      <c r="I226" s="64">
        <f t="shared" si="62"/>
        <v>2.9750000000000001</v>
      </c>
      <c r="J226" s="64">
        <f t="shared" si="62"/>
        <v>0</v>
      </c>
      <c r="K226" s="64">
        <f t="shared" si="62"/>
        <v>0</v>
      </c>
      <c r="L226" s="64">
        <f t="shared" si="62"/>
        <v>0</v>
      </c>
      <c r="M226" s="64">
        <f t="shared" si="62"/>
        <v>0</v>
      </c>
      <c r="N226" s="64">
        <f t="shared" si="62"/>
        <v>3.1447187146666669</v>
      </c>
      <c r="O226" s="121"/>
      <c r="P226" s="177">
        <v>2.9750000000000001</v>
      </c>
      <c r="Q226" s="177">
        <v>0</v>
      </c>
      <c r="R226" s="177">
        <v>0</v>
      </c>
      <c r="S226" s="177">
        <v>0</v>
      </c>
      <c r="T226" s="177">
        <v>0</v>
      </c>
      <c r="U226" s="177">
        <v>0</v>
      </c>
      <c r="V226" s="177">
        <v>0</v>
      </c>
      <c r="W226" s="177">
        <v>0</v>
      </c>
      <c r="X226" s="177">
        <v>0</v>
      </c>
      <c r="Y226" s="177">
        <v>0</v>
      </c>
      <c r="Z226" s="177">
        <v>3.1447187146666669</v>
      </c>
      <c r="AA226" s="177">
        <v>0</v>
      </c>
      <c r="AB226" s="177">
        <v>0</v>
      </c>
      <c r="AC226" s="177">
        <v>0</v>
      </c>
      <c r="AD226" s="177">
        <v>0</v>
      </c>
      <c r="AE226" s="177">
        <v>0</v>
      </c>
      <c r="AF226" s="177">
        <v>0</v>
      </c>
      <c r="AG226" s="177">
        <v>0</v>
      </c>
      <c r="AH226" s="177">
        <v>0</v>
      </c>
      <c r="AI226" s="177">
        <v>0</v>
      </c>
      <c r="AJ226" s="177">
        <v>0</v>
      </c>
    </row>
    <row r="227" spans="1:36" hidden="1" outlineLevel="1" x14ac:dyDescent="0.25">
      <c r="A227" s="190">
        <f t="shared" si="57"/>
        <v>2016</v>
      </c>
      <c r="B227" s="55">
        <f t="shared" si="58"/>
        <v>9</v>
      </c>
      <c r="C227" s="55">
        <f t="shared" si="59"/>
        <v>20</v>
      </c>
      <c r="D227" s="55">
        <f t="shared" si="54"/>
        <v>9</v>
      </c>
      <c r="F227" s="63">
        <f t="shared" si="47"/>
        <v>42614.833333333285</v>
      </c>
      <c r="G227" s="64">
        <f t="shared" si="56"/>
        <v>5.219718655666667</v>
      </c>
      <c r="H227" s="64">
        <f t="shared" si="62"/>
        <v>0</v>
      </c>
      <c r="I227" s="64">
        <f t="shared" si="62"/>
        <v>2.9750000000000001</v>
      </c>
      <c r="J227" s="64">
        <f t="shared" si="62"/>
        <v>0</v>
      </c>
      <c r="K227" s="64">
        <f t="shared" si="62"/>
        <v>0</v>
      </c>
      <c r="L227" s="64">
        <f t="shared" si="62"/>
        <v>0</v>
      </c>
      <c r="M227" s="64">
        <f t="shared" si="62"/>
        <v>0</v>
      </c>
      <c r="N227" s="64">
        <f t="shared" si="62"/>
        <v>2.244718655666667</v>
      </c>
      <c r="O227" s="121"/>
      <c r="P227" s="177">
        <v>2.9750000000000001</v>
      </c>
      <c r="Q227" s="177">
        <v>0</v>
      </c>
      <c r="R227" s="177">
        <v>0</v>
      </c>
      <c r="S227" s="177">
        <v>0</v>
      </c>
      <c r="T227" s="177">
        <v>0</v>
      </c>
      <c r="U227" s="177">
        <v>0</v>
      </c>
      <c r="V227" s="177">
        <v>0</v>
      </c>
      <c r="W227" s="177">
        <v>0</v>
      </c>
      <c r="X227" s="177">
        <v>0</v>
      </c>
      <c r="Y227" s="177">
        <v>0</v>
      </c>
      <c r="Z227" s="177">
        <v>2.244718655666667</v>
      </c>
      <c r="AA227" s="177">
        <v>0</v>
      </c>
      <c r="AB227" s="177">
        <v>0</v>
      </c>
      <c r="AC227" s="177">
        <v>0</v>
      </c>
      <c r="AD227" s="177">
        <v>0</v>
      </c>
      <c r="AE227" s="177">
        <v>0</v>
      </c>
      <c r="AF227" s="177">
        <v>0</v>
      </c>
      <c r="AG227" s="177">
        <v>0</v>
      </c>
      <c r="AH227" s="177">
        <v>0</v>
      </c>
      <c r="AI227" s="177">
        <v>0</v>
      </c>
      <c r="AJ227" s="177">
        <v>0</v>
      </c>
    </row>
    <row r="228" spans="1:36" hidden="1" outlineLevel="1" x14ac:dyDescent="0.25">
      <c r="A228" s="190">
        <f t="shared" si="57"/>
        <v>2016</v>
      </c>
      <c r="B228" s="55">
        <f t="shared" si="58"/>
        <v>9</v>
      </c>
      <c r="C228" s="55">
        <f t="shared" si="59"/>
        <v>21</v>
      </c>
      <c r="D228" s="55">
        <f t="shared" si="54"/>
        <v>9</v>
      </c>
      <c r="F228" s="63">
        <f t="shared" si="47"/>
        <v>42614.874999999949</v>
      </c>
      <c r="G228" s="64">
        <f t="shared" si="56"/>
        <v>4.5863853006666666</v>
      </c>
      <c r="H228" s="64">
        <f t="shared" si="62"/>
        <v>0</v>
      </c>
      <c r="I228" s="64">
        <f t="shared" si="62"/>
        <v>2.9750000000000001</v>
      </c>
      <c r="J228" s="64">
        <f t="shared" si="62"/>
        <v>0</v>
      </c>
      <c r="K228" s="64">
        <f t="shared" si="62"/>
        <v>0</v>
      </c>
      <c r="L228" s="64">
        <f t="shared" si="62"/>
        <v>0</v>
      </c>
      <c r="M228" s="64">
        <f t="shared" si="62"/>
        <v>0</v>
      </c>
      <c r="N228" s="64">
        <f t="shared" si="62"/>
        <v>1.6113853006666667</v>
      </c>
      <c r="O228" s="121"/>
      <c r="P228" s="177">
        <v>2.9750000000000001</v>
      </c>
      <c r="Q228" s="177">
        <v>0</v>
      </c>
      <c r="R228" s="177">
        <v>0</v>
      </c>
      <c r="S228" s="177">
        <v>0</v>
      </c>
      <c r="T228" s="177">
        <v>0</v>
      </c>
      <c r="U228" s="177">
        <v>0</v>
      </c>
      <c r="V228" s="177">
        <v>0</v>
      </c>
      <c r="W228" s="177">
        <v>0</v>
      </c>
      <c r="X228" s="177">
        <v>0</v>
      </c>
      <c r="Y228" s="177">
        <v>0</v>
      </c>
      <c r="Z228" s="177">
        <v>1.6113853006666667</v>
      </c>
      <c r="AA228" s="177">
        <v>0</v>
      </c>
      <c r="AB228" s="177">
        <v>0</v>
      </c>
      <c r="AC228" s="177">
        <v>0</v>
      </c>
      <c r="AD228" s="177">
        <v>0</v>
      </c>
      <c r="AE228" s="177">
        <v>0</v>
      </c>
      <c r="AF228" s="177">
        <v>0</v>
      </c>
      <c r="AG228" s="177">
        <v>0</v>
      </c>
      <c r="AH228" s="177">
        <v>0</v>
      </c>
      <c r="AI228" s="177">
        <v>0</v>
      </c>
      <c r="AJ228" s="177">
        <v>0</v>
      </c>
    </row>
    <row r="229" spans="1:36" hidden="1" outlineLevel="1" x14ac:dyDescent="0.25">
      <c r="A229" s="190">
        <f t="shared" si="57"/>
        <v>2016</v>
      </c>
      <c r="B229" s="55">
        <f t="shared" si="58"/>
        <v>9</v>
      </c>
      <c r="C229" s="55">
        <f t="shared" si="59"/>
        <v>22</v>
      </c>
      <c r="D229" s="55">
        <f t="shared" si="54"/>
        <v>9</v>
      </c>
      <c r="F229" s="63">
        <f t="shared" si="47"/>
        <v>42614.916666666613</v>
      </c>
      <c r="G229" s="64">
        <f t="shared" si="56"/>
        <v>5.1543650270666674</v>
      </c>
      <c r="H229" s="64">
        <f t="shared" si="62"/>
        <v>0</v>
      </c>
      <c r="I229" s="64">
        <f t="shared" si="62"/>
        <v>2.9750000000000001</v>
      </c>
      <c r="J229" s="64">
        <f t="shared" si="62"/>
        <v>0</v>
      </c>
      <c r="K229" s="64">
        <f t="shared" si="62"/>
        <v>0</v>
      </c>
      <c r="L229" s="64">
        <f t="shared" si="62"/>
        <v>0</v>
      </c>
      <c r="M229" s="64">
        <f t="shared" si="62"/>
        <v>0</v>
      </c>
      <c r="N229" s="64">
        <f t="shared" si="62"/>
        <v>2.1793650270666669</v>
      </c>
      <c r="O229" s="121"/>
      <c r="P229" s="177">
        <v>2.9750000000000001</v>
      </c>
      <c r="Q229" s="177">
        <v>0</v>
      </c>
      <c r="R229" s="177">
        <v>0</v>
      </c>
      <c r="S229" s="177">
        <v>0</v>
      </c>
      <c r="T229" s="177">
        <v>0</v>
      </c>
      <c r="U229" s="177">
        <v>0</v>
      </c>
      <c r="V229" s="177">
        <v>0</v>
      </c>
      <c r="W229" s="177">
        <v>0</v>
      </c>
      <c r="X229" s="177">
        <v>0</v>
      </c>
      <c r="Y229" s="177">
        <v>0</v>
      </c>
      <c r="Z229" s="177">
        <v>2.1793650270666669</v>
      </c>
      <c r="AA229" s="177">
        <v>0</v>
      </c>
      <c r="AB229" s="177">
        <v>0</v>
      </c>
      <c r="AC229" s="177">
        <v>0</v>
      </c>
      <c r="AD229" s="177">
        <v>0</v>
      </c>
      <c r="AE229" s="177">
        <v>0</v>
      </c>
      <c r="AF229" s="177">
        <v>0</v>
      </c>
      <c r="AG229" s="177">
        <v>0</v>
      </c>
      <c r="AH229" s="177">
        <v>0</v>
      </c>
      <c r="AI229" s="177">
        <v>0</v>
      </c>
      <c r="AJ229" s="177">
        <v>0</v>
      </c>
    </row>
    <row r="230" spans="1:36" hidden="1" outlineLevel="1" x14ac:dyDescent="0.25">
      <c r="A230" s="190">
        <f t="shared" si="57"/>
        <v>2016</v>
      </c>
      <c r="B230" s="55">
        <f t="shared" si="58"/>
        <v>9</v>
      </c>
      <c r="C230" s="55">
        <f t="shared" si="59"/>
        <v>23</v>
      </c>
      <c r="D230" s="55">
        <f t="shared" si="54"/>
        <v>9</v>
      </c>
      <c r="F230" s="63">
        <f t="shared" si="47"/>
        <v>42614.958333333278</v>
      </c>
      <c r="G230" s="64">
        <f t="shared" si="56"/>
        <v>5.2543650604000014</v>
      </c>
      <c r="H230" s="64">
        <f t="shared" si="62"/>
        <v>0</v>
      </c>
      <c r="I230" s="64">
        <f t="shared" si="62"/>
        <v>2.9750000000000001</v>
      </c>
      <c r="J230" s="64">
        <f t="shared" si="62"/>
        <v>0</v>
      </c>
      <c r="K230" s="64">
        <f t="shared" si="62"/>
        <v>0</v>
      </c>
      <c r="L230" s="64">
        <f t="shared" si="62"/>
        <v>0</v>
      </c>
      <c r="M230" s="64">
        <f t="shared" si="62"/>
        <v>0</v>
      </c>
      <c r="N230" s="64">
        <f t="shared" si="62"/>
        <v>2.2793650604000009</v>
      </c>
      <c r="O230" s="121"/>
      <c r="P230" s="177">
        <v>2.9750000000000001</v>
      </c>
      <c r="Q230" s="177">
        <v>0</v>
      </c>
      <c r="R230" s="177">
        <v>0</v>
      </c>
      <c r="S230" s="177">
        <v>0</v>
      </c>
      <c r="T230" s="177">
        <v>0</v>
      </c>
      <c r="U230" s="177">
        <v>0</v>
      </c>
      <c r="V230" s="177">
        <v>0</v>
      </c>
      <c r="W230" s="177">
        <v>0</v>
      </c>
      <c r="X230" s="177">
        <v>0</v>
      </c>
      <c r="Y230" s="177">
        <v>0</v>
      </c>
      <c r="Z230" s="177">
        <v>2.2793650604000009</v>
      </c>
      <c r="AA230" s="177">
        <v>0</v>
      </c>
      <c r="AB230" s="177">
        <v>0</v>
      </c>
      <c r="AC230" s="177">
        <v>0</v>
      </c>
      <c r="AD230" s="177">
        <v>0</v>
      </c>
      <c r="AE230" s="177">
        <v>0</v>
      </c>
      <c r="AF230" s="177">
        <v>0</v>
      </c>
      <c r="AG230" s="177">
        <v>0</v>
      </c>
      <c r="AH230" s="177">
        <v>0</v>
      </c>
      <c r="AI230" s="177">
        <v>0</v>
      </c>
      <c r="AJ230" s="177">
        <v>0</v>
      </c>
    </row>
    <row r="231" spans="1:36" hidden="1" outlineLevel="1" x14ac:dyDescent="0.25">
      <c r="A231" s="190">
        <f t="shared" si="57"/>
        <v>2016</v>
      </c>
      <c r="B231" s="55">
        <f t="shared" si="58"/>
        <v>10</v>
      </c>
      <c r="C231" s="55">
        <f t="shared" si="59"/>
        <v>0</v>
      </c>
      <c r="D231" s="55">
        <f t="shared" si="54"/>
        <v>10</v>
      </c>
      <c r="F231" s="63">
        <f t="shared" ref="F231" si="63">EDATE(F207,1)</f>
        <v>42644</v>
      </c>
      <c r="G231" s="64">
        <f t="shared" si="56"/>
        <v>6.7751530258064516</v>
      </c>
      <c r="H231" s="64">
        <f t="shared" si="62"/>
        <v>0</v>
      </c>
      <c r="I231" s="64">
        <f t="shared" si="62"/>
        <v>2.9750000000000001</v>
      </c>
      <c r="J231" s="64">
        <f t="shared" si="62"/>
        <v>0</v>
      </c>
      <c r="K231" s="64">
        <f t="shared" si="62"/>
        <v>0</v>
      </c>
      <c r="L231" s="64">
        <f t="shared" si="62"/>
        <v>0</v>
      </c>
      <c r="M231" s="64">
        <f t="shared" si="62"/>
        <v>0</v>
      </c>
      <c r="N231" s="64">
        <f t="shared" si="62"/>
        <v>3.800153025806452</v>
      </c>
      <c r="O231" s="121"/>
      <c r="P231" s="177">
        <v>2.9750000000000001</v>
      </c>
      <c r="Q231" s="177">
        <v>0</v>
      </c>
      <c r="R231" s="177">
        <v>0</v>
      </c>
      <c r="S231" s="177">
        <v>0</v>
      </c>
      <c r="T231" s="177">
        <v>0</v>
      </c>
      <c r="U231" s="177">
        <v>0</v>
      </c>
      <c r="V231" s="177">
        <v>0</v>
      </c>
      <c r="W231" s="177">
        <v>0</v>
      </c>
      <c r="X231" s="177">
        <v>0</v>
      </c>
      <c r="Y231" s="177">
        <v>0</v>
      </c>
      <c r="Z231" s="177">
        <v>3.800153025806452</v>
      </c>
      <c r="AA231" s="177">
        <v>0</v>
      </c>
      <c r="AB231" s="177">
        <v>0</v>
      </c>
      <c r="AC231" s="177">
        <v>0</v>
      </c>
      <c r="AD231" s="177">
        <v>0</v>
      </c>
      <c r="AE231" s="177">
        <v>0</v>
      </c>
      <c r="AF231" s="177">
        <v>0</v>
      </c>
      <c r="AG231" s="177">
        <v>0</v>
      </c>
      <c r="AH231" s="177">
        <v>0</v>
      </c>
      <c r="AI231" s="177">
        <v>0</v>
      </c>
      <c r="AJ231" s="177">
        <v>0</v>
      </c>
    </row>
    <row r="232" spans="1:36" hidden="1" outlineLevel="1" x14ac:dyDescent="0.25">
      <c r="A232" s="190">
        <f t="shared" si="57"/>
        <v>2016</v>
      </c>
      <c r="B232" s="55">
        <f t="shared" si="58"/>
        <v>10</v>
      </c>
      <c r="C232" s="55">
        <f t="shared" si="59"/>
        <v>1</v>
      </c>
      <c r="D232" s="55">
        <f t="shared" si="54"/>
        <v>10</v>
      </c>
      <c r="F232" s="63">
        <f t="shared" ref="F232:F295" si="64">F231+1/24</f>
        <v>42644.041666666664</v>
      </c>
      <c r="G232" s="64">
        <f t="shared" si="56"/>
        <v>6.9164203096774193</v>
      </c>
      <c r="H232" s="64">
        <f t="shared" si="62"/>
        <v>0</v>
      </c>
      <c r="I232" s="64">
        <f t="shared" si="62"/>
        <v>2.9750000000000001</v>
      </c>
      <c r="J232" s="64">
        <f t="shared" si="62"/>
        <v>0</v>
      </c>
      <c r="K232" s="64">
        <f t="shared" si="62"/>
        <v>0</v>
      </c>
      <c r="L232" s="64">
        <f t="shared" si="62"/>
        <v>0</v>
      </c>
      <c r="M232" s="64">
        <f t="shared" si="62"/>
        <v>0</v>
      </c>
      <c r="N232" s="64">
        <f t="shared" si="62"/>
        <v>3.9414203096774192</v>
      </c>
      <c r="O232" s="121"/>
      <c r="P232" s="177">
        <v>2.9750000000000001</v>
      </c>
      <c r="Q232" s="177">
        <v>0</v>
      </c>
      <c r="R232" s="177">
        <v>0</v>
      </c>
      <c r="S232" s="177">
        <v>0</v>
      </c>
      <c r="T232" s="177">
        <v>0</v>
      </c>
      <c r="U232" s="177">
        <v>0</v>
      </c>
      <c r="V232" s="177">
        <v>0</v>
      </c>
      <c r="W232" s="177">
        <v>0</v>
      </c>
      <c r="X232" s="177">
        <v>0</v>
      </c>
      <c r="Y232" s="177">
        <v>0</v>
      </c>
      <c r="Z232" s="177">
        <v>3.9414203096774192</v>
      </c>
      <c r="AA232" s="177">
        <v>0</v>
      </c>
      <c r="AB232" s="177">
        <v>0</v>
      </c>
      <c r="AC232" s="177">
        <v>0</v>
      </c>
      <c r="AD232" s="177">
        <v>0</v>
      </c>
      <c r="AE232" s="177">
        <v>0</v>
      </c>
      <c r="AF232" s="177">
        <v>0</v>
      </c>
      <c r="AG232" s="177">
        <v>0</v>
      </c>
      <c r="AH232" s="177">
        <v>0</v>
      </c>
      <c r="AI232" s="177">
        <v>0</v>
      </c>
      <c r="AJ232" s="177">
        <v>0</v>
      </c>
    </row>
    <row r="233" spans="1:36" hidden="1" outlineLevel="1" x14ac:dyDescent="0.25">
      <c r="A233" s="190">
        <f t="shared" si="57"/>
        <v>2016</v>
      </c>
      <c r="B233" s="55">
        <f t="shared" si="58"/>
        <v>10</v>
      </c>
      <c r="C233" s="55">
        <f t="shared" si="59"/>
        <v>2</v>
      </c>
      <c r="D233" s="55">
        <f t="shared" si="54"/>
        <v>10</v>
      </c>
      <c r="F233" s="63">
        <f t="shared" si="64"/>
        <v>42644.083333333328</v>
      </c>
      <c r="G233" s="64">
        <f t="shared" si="56"/>
        <v>7.4986610645161278</v>
      </c>
      <c r="H233" s="64">
        <f t="shared" si="62"/>
        <v>0</v>
      </c>
      <c r="I233" s="64">
        <f t="shared" si="62"/>
        <v>2.9750000000000001</v>
      </c>
      <c r="J233" s="64">
        <f t="shared" si="62"/>
        <v>0</v>
      </c>
      <c r="K233" s="64">
        <f t="shared" si="62"/>
        <v>0</v>
      </c>
      <c r="L233" s="64">
        <f t="shared" si="62"/>
        <v>0</v>
      </c>
      <c r="M233" s="64">
        <f t="shared" si="62"/>
        <v>0</v>
      </c>
      <c r="N233" s="64">
        <f t="shared" si="62"/>
        <v>4.5236610645161281</v>
      </c>
      <c r="O233" s="121"/>
      <c r="P233" s="177">
        <v>2.9750000000000001</v>
      </c>
      <c r="Q233" s="177">
        <v>0</v>
      </c>
      <c r="R233" s="177">
        <v>0</v>
      </c>
      <c r="S233" s="177">
        <v>0</v>
      </c>
      <c r="T233" s="177">
        <v>0</v>
      </c>
      <c r="U233" s="177">
        <v>0</v>
      </c>
      <c r="V233" s="177">
        <v>0</v>
      </c>
      <c r="W233" s="177">
        <v>0</v>
      </c>
      <c r="X233" s="177">
        <v>0</v>
      </c>
      <c r="Y233" s="177">
        <v>0</v>
      </c>
      <c r="Z233" s="177">
        <v>4.5236610645161281</v>
      </c>
      <c r="AA233" s="177">
        <v>0</v>
      </c>
      <c r="AB233" s="177">
        <v>0</v>
      </c>
      <c r="AC233" s="177">
        <v>0</v>
      </c>
      <c r="AD233" s="177">
        <v>0</v>
      </c>
      <c r="AE233" s="177">
        <v>0</v>
      </c>
      <c r="AF233" s="177">
        <v>0</v>
      </c>
      <c r="AG233" s="177">
        <v>0</v>
      </c>
      <c r="AH233" s="177">
        <v>0</v>
      </c>
      <c r="AI233" s="177">
        <v>0</v>
      </c>
      <c r="AJ233" s="177">
        <v>0</v>
      </c>
    </row>
    <row r="234" spans="1:36" hidden="1" outlineLevel="1" x14ac:dyDescent="0.25">
      <c r="A234" s="190">
        <f t="shared" si="57"/>
        <v>2016</v>
      </c>
      <c r="B234" s="55">
        <f t="shared" si="58"/>
        <v>10</v>
      </c>
      <c r="C234" s="55">
        <f t="shared" si="59"/>
        <v>3</v>
      </c>
      <c r="D234" s="55">
        <f t="shared" si="54"/>
        <v>10</v>
      </c>
      <c r="F234" s="63">
        <f t="shared" si="64"/>
        <v>42644.124999999993</v>
      </c>
      <c r="G234" s="64">
        <f t="shared" si="56"/>
        <v>7.6276933032258061</v>
      </c>
      <c r="H234" s="64">
        <f t="shared" si="62"/>
        <v>0</v>
      </c>
      <c r="I234" s="64">
        <f t="shared" si="62"/>
        <v>2.9750000000000001</v>
      </c>
      <c r="J234" s="64">
        <f t="shared" si="62"/>
        <v>0</v>
      </c>
      <c r="K234" s="64">
        <f t="shared" si="62"/>
        <v>0</v>
      </c>
      <c r="L234" s="64">
        <f t="shared" si="62"/>
        <v>0</v>
      </c>
      <c r="M234" s="64">
        <f t="shared" si="62"/>
        <v>0</v>
      </c>
      <c r="N234" s="64">
        <f t="shared" si="62"/>
        <v>4.6526933032258064</v>
      </c>
      <c r="O234" s="121"/>
      <c r="P234" s="177">
        <v>2.9750000000000001</v>
      </c>
      <c r="Q234" s="177">
        <v>0</v>
      </c>
      <c r="R234" s="177">
        <v>0</v>
      </c>
      <c r="S234" s="177">
        <v>0</v>
      </c>
      <c r="T234" s="177">
        <v>0</v>
      </c>
      <c r="U234" s="177">
        <v>0</v>
      </c>
      <c r="V234" s="177">
        <v>0</v>
      </c>
      <c r="W234" s="177">
        <v>0</v>
      </c>
      <c r="X234" s="177">
        <v>0</v>
      </c>
      <c r="Y234" s="177">
        <v>0</v>
      </c>
      <c r="Z234" s="177">
        <v>4.6526933032258064</v>
      </c>
      <c r="AA234" s="177">
        <v>0</v>
      </c>
      <c r="AB234" s="177">
        <v>0</v>
      </c>
      <c r="AC234" s="177">
        <v>0</v>
      </c>
      <c r="AD234" s="177">
        <v>0</v>
      </c>
      <c r="AE234" s="177">
        <v>0</v>
      </c>
      <c r="AF234" s="177">
        <v>0</v>
      </c>
      <c r="AG234" s="177">
        <v>0</v>
      </c>
      <c r="AH234" s="177">
        <v>0</v>
      </c>
      <c r="AI234" s="177">
        <v>0</v>
      </c>
      <c r="AJ234" s="177">
        <v>0</v>
      </c>
    </row>
    <row r="235" spans="1:36" hidden="1" outlineLevel="1" x14ac:dyDescent="0.25">
      <c r="A235" s="190">
        <f t="shared" si="57"/>
        <v>2016</v>
      </c>
      <c r="B235" s="55">
        <f t="shared" si="58"/>
        <v>10</v>
      </c>
      <c r="C235" s="55">
        <f t="shared" si="59"/>
        <v>4</v>
      </c>
      <c r="D235" s="55">
        <f t="shared" si="54"/>
        <v>10</v>
      </c>
      <c r="F235" s="63">
        <f t="shared" si="64"/>
        <v>42644.166666666657</v>
      </c>
      <c r="G235" s="64">
        <f t="shared" si="56"/>
        <v>7.4986610225806452</v>
      </c>
      <c r="H235" s="64">
        <f t="shared" ref="H235:N244" si="65">SUMIF($P$6:$AK$6,H$6,$P235:$AK235)</f>
        <v>0</v>
      </c>
      <c r="I235" s="64">
        <f t="shared" si="65"/>
        <v>2.9750000000000001</v>
      </c>
      <c r="J235" s="64">
        <f t="shared" si="65"/>
        <v>0</v>
      </c>
      <c r="K235" s="64">
        <f t="shared" si="65"/>
        <v>0</v>
      </c>
      <c r="L235" s="64">
        <f t="shared" si="65"/>
        <v>0</v>
      </c>
      <c r="M235" s="64">
        <f t="shared" si="65"/>
        <v>0</v>
      </c>
      <c r="N235" s="64">
        <f t="shared" si="65"/>
        <v>4.5236610225806455</v>
      </c>
      <c r="O235" s="121"/>
      <c r="P235" s="177">
        <v>2.9750000000000001</v>
      </c>
      <c r="Q235" s="177">
        <v>0</v>
      </c>
      <c r="R235" s="177">
        <v>0</v>
      </c>
      <c r="S235" s="177">
        <v>0</v>
      </c>
      <c r="T235" s="177">
        <v>0</v>
      </c>
      <c r="U235" s="177">
        <v>0</v>
      </c>
      <c r="V235" s="177">
        <v>0</v>
      </c>
      <c r="W235" s="177">
        <v>0</v>
      </c>
      <c r="X235" s="177">
        <v>0</v>
      </c>
      <c r="Y235" s="177">
        <v>0</v>
      </c>
      <c r="Z235" s="177">
        <v>4.5236610225806455</v>
      </c>
      <c r="AA235" s="177">
        <v>0</v>
      </c>
      <c r="AB235" s="177">
        <v>0</v>
      </c>
      <c r="AC235" s="177">
        <v>0</v>
      </c>
      <c r="AD235" s="177">
        <v>0</v>
      </c>
      <c r="AE235" s="177">
        <v>0</v>
      </c>
      <c r="AF235" s="177">
        <v>0</v>
      </c>
      <c r="AG235" s="177">
        <v>0</v>
      </c>
      <c r="AH235" s="177">
        <v>0</v>
      </c>
      <c r="AI235" s="177">
        <v>0</v>
      </c>
      <c r="AJ235" s="177">
        <v>0</v>
      </c>
    </row>
    <row r="236" spans="1:36" hidden="1" outlineLevel="1" x14ac:dyDescent="0.25">
      <c r="A236" s="190">
        <f t="shared" si="57"/>
        <v>2016</v>
      </c>
      <c r="B236" s="55">
        <f t="shared" si="58"/>
        <v>10</v>
      </c>
      <c r="C236" s="55">
        <f t="shared" si="59"/>
        <v>5</v>
      </c>
      <c r="D236" s="55">
        <f t="shared" si="54"/>
        <v>10</v>
      </c>
      <c r="F236" s="63">
        <f t="shared" si="64"/>
        <v>42644.208333333321</v>
      </c>
      <c r="G236" s="64">
        <f t="shared" si="56"/>
        <v>7.3696287419354842</v>
      </c>
      <c r="H236" s="64">
        <f t="shared" si="65"/>
        <v>0</v>
      </c>
      <c r="I236" s="64">
        <f t="shared" si="65"/>
        <v>2.9750000000000001</v>
      </c>
      <c r="J236" s="64">
        <f t="shared" si="65"/>
        <v>0</v>
      </c>
      <c r="K236" s="64">
        <f t="shared" si="65"/>
        <v>0</v>
      </c>
      <c r="L236" s="64">
        <f t="shared" si="65"/>
        <v>0</v>
      </c>
      <c r="M236" s="64">
        <f t="shared" si="65"/>
        <v>0</v>
      </c>
      <c r="N236" s="64">
        <f t="shared" si="65"/>
        <v>4.3946287419354837</v>
      </c>
      <c r="O236" s="121"/>
      <c r="P236" s="177">
        <v>2.9750000000000001</v>
      </c>
      <c r="Q236" s="177">
        <v>0</v>
      </c>
      <c r="R236" s="177">
        <v>0</v>
      </c>
      <c r="S236" s="177">
        <v>0</v>
      </c>
      <c r="T236" s="177">
        <v>0</v>
      </c>
      <c r="U236" s="177">
        <v>0</v>
      </c>
      <c r="V236" s="177">
        <v>0</v>
      </c>
      <c r="W236" s="177">
        <v>0</v>
      </c>
      <c r="X236" s="177">
        <v>0</v>
      </c>
      <c r="Y236" s="177">
        <v>0</v>
      </c>
      <c r="Z236" s="177">
        <v>4.3946287419354837</v>
      </c>
      <c r="AA236" s="177">
        <v>0</v>
      </c>
      <c r="AB236" s="177">
        <v>0</v>
      </c>
      <c r="AC236" s="177">
        <v>0</v>
      </c>
      <c r="AD236" s="177">
        <v>0</v>
      </c>
      <c r="AE236" s="177">
        <v>0</v>
      </c>
      <c r="AF236" s="177">
        <v>0</v>
      </c>
      <c r="AG236" s="177">
        <v>0</v>
      </c>
      <c r="AH236" s="177">
        <v>0</v>
      </c>
      <c r="AI236" s="177">
        <v>0</v>
      </c>
      <c r="AJ236" s="177">
        <v>0</v>
      </c>
    </row>
    <row r="237" spans="1:36" hidden="1" outlineLevel="1" x14ac:dyDescent="0.25">
      <c r="A237" s="190">
        <f t="shared" si="57"/>
        <v>2016</v>
      </c>
      <c r="B237" s="55">
        <f t="shared" si="58"/>
        <v>10</v>
      </c>
      <c r="C237" s="55">
        <f t="shared" si="59"/>
        <v>6</v>
      </c>
      <c r="D237" s="55">
        <f t="shared" si="54"/>
        <v>10</v>
      </c>
      <c r="F237" s="63">
        <f t="shared" si="64"/>
        <v>42644.249999999985</v>
      </c>
      <c r="G237" s="64">
        <f t="shared" si="56"/>
        <v>7.0760900451612905</v>
      </c>
      <c r="H237" s="64">
        <f t="shared" si="65"/>
        <v>0</v>
      </c>
      <c r="I237" s="64">
        <f t="shared" si="65"/>
        <v>2.9750000000000001</v>
      </c>
      <c r="J237" s="64">
        <f t="shared" si="65"/>
        <v>0</v>
      </c>
      <c r="K237" s="64">
        <f t="shared" si="65"/>
        <v>0</v>
      </c>
      <c r="L237" s="64">
        <f t="shared" si="65"/>
        <v>0</v>
      </c>
      <c r="M237" s="64">
        <f t="shared" si="65"/>
        <v>0</v>
      </c>
      <c r="N237" s="64">
        <f t="shared" si="65"/>
        <v>4.1010900451612899</v>
      </c>
      <c r="O237" s="121"/>
      <c r="P237" s="177">
        <v>2.9750000000000001</v>
      </c>
      <c r="Q237" s="177">
        <v>0</v>
      </c>
      <c r="R237" s="177">
        <v>0</v>
      </c>
      <c r="S237" s="177">
        <v>0</v>
      </c>
      <c r="T237" s="177">
        <v>0</v>
      </c>
      <c r="U237" s="177">
        <v>0</v>
      </c>
      <c r="V237" s="177">
        <v>0</v>
      </c>
      <c r="W237" s="177">
        <v>0</v>
      </c>
      <c r="X237" s="177">
        <v>0</v>
      </c>
      <c r="Y237" s="177">
        <v>0</v>
      </c>
      <c r="Z237" s="177">
        <v>4.1010900451612899</v>
      </c>
      <c r="AA237" s="177">
        <v>0</v>
      </c>
      <c r="AB237" s="177">
        <v>0</v>
      </c>
      <c r="AC237" s="177">
        <v>0</v>
      </c>
      <c r="AD237" s="177">
        <v>0</v>
      </c>
      <c r="AE237" s="177">
        <v>0</v>
      </c>
      <c r="AF237" s="177">
        <v>0</v>
      </c>
      <c r="AG237" s="177">
        <v>0</v>
      </c>
      <c r="AH237" s="177">
        <v>0</v>
      </c>
      <c r="AI237" s="177">
        <v>0</v>
      </c>
      <c r="AJ237" s="177">
        <v>0</v>
      </c>
    </row>
    <row r="238" spans="1:36" hidden="1" outlineLevel="1" x14ac:dyDescent="0.25">
      <c r="A238" s="190">
        <f t="shared" si="57"/>
        <v>2016</v>
      </c>
      <c r="B238" s="55">
        <f t="shared" si="58"/>
        <v>10</v>
      </c>
      <c r="C238" s="55">
        <f t="shared" si="59"/>
        <v>7</v>
      </c>
      <c r="D238" s="55">
        <f t="shared" si="54"/>
        <v>10</v>
      </c>
      <c r="F238" s="63">
        <f t="shared" si="64"/>
        <v>42644.29166666665</v>
      </c>
      <c r="G238" s="64">
        <f t="shared" si="56"/>
        <v>7.002853048387097</v>
      </c>
      <c r="H238" s="64">
        <f t="shared" si="65"/>
        <v>0</v>
      </c>
      <c r="I238" s="64">
        <f t="shared" si="65"/>
        <v>2.9750000000000001</v>
      </c>
      <c r="J238" s="64">
        <f t="shared" si="65"/>
        <v>0</v>
      </c>
      <c r="K238" s="64">
        <f t="shared" si="65"/>
        <v>0</v>
      </c>
      <c r="L238" s="64">
        <f t="shared" si="65"/>
        <v>0</v>
      </c>
      <c r="M238" s="64">
        <f t="shared" si="65"/>
        <v>0</v>
      </c>
      <c r="N238" s="64">
        <f t="shared" si="65"/>
        <v>4.0278530483870965</v>
      </c>
      <c r="O238" s="121"/>
      <c r="P238" s="177">
        <v>2.9750000000000001</v>
      </c>
      <c r="Q238" s="177">
        <v>0</v>
      </c>
      <c r="R238" s="177">
        <v>0</v>
      </c>
      <c r="S238" s="177">
        <v>0</v>
      </c>
      <c r="T238" s="177">
        <v>0</v>
      </c>
      <c r="U238" s="177">
        <v>0</v>
      </c>
      <c r="V238" s="177">
        <v>0</v>
      </c>
      <c r="W238" s="177">
        <v>0</v>
      </c>
      <c r="X238" s="177">
        <v>0</v>
      </c>
      <c r="Y238" s="177">
        <v>0</v>
      </c>
      <c r="Z238" s="177">
        <v>4.0278530483870965</v>
      </c>
      <c r="AA238" s="177">
        <v>0</v>
      </c>
      <c r="AB238" s="177">
        <v>0</v>
      </c>
      <c r="AC238" s="177">
        <v>0</v>
      </c>
      <c r="AD238" s="177">
        <v>0</v>
      </c>
      <c r="AE238" s="177">
        <v>0</v>
      </c>
      <c r="AF238" s="177">
        <v>0</v>
      </c>
      <c r="AG238" s="177">
        <v>0</v>
      </c>
      <c r="AH238" s="177">
        <v>0</v>
      </c>
      <c r="AI238" s="177">
        <v>0</v>
      </c>
      <c r="AJ238" s="177">
        <v>0</v>
      </c>
    </row>
    <row r="239" spans="1:36" hidden="1" outlineLevel="1" x14ac:dyDescent="0.25">
      <c r="A239" s="190">
        <f t="shared" si="57"/>
        <v>2016</v>
      </c>
      <c r="B239" s="55">
        <f t="shared" si="58"/>
        <v>10</v>
      </c>
      <c r="C239" s="55">
        <f t="shared" si="59"/>
        <v>8</v>
      </c>
      <c r="D239" s="55">
        <f t="shared" si="54"/>
        <v>10</v>
      </c>
      <c r="F239" s="63">
        <f t="shared" si="64"/>
        <v>42644.333333333314</v>
      </c>
      <c r="G239" s="64">
        <f t="shared" si="56"/>
        <v>7.7857674225806459</v>
      </c>
      <c r="H239" s="64">
        <f t="shared" si="65"/>
        <v>0</v>
      </c>
      <c r="I239" s="64">
        <f t="shared" si="65"/>
        <v>2.9750000000000001</v>
      </c>
      <c r="J239" s="64">
        <f t="shared" si="65"/>
        <v>0</v>
      </c>
      <c r="K239" s="64">
        <f t="shared" si="65"/>
        <v>0</v>
      </c>
      <c r="L239" s="64">
        <f t="shared" si="65"/>
        <v>0</v>
      </c>
      <c r="M239" s="64">
        <f t="shared" si="65"/>
        <v>0</v>
      </c>
      <c r="N239" s="64">
        <f t="shared" si="65"/>
        <v>4.8107674225806454</v>
      </c>
      <c r="O239" s="121"/>
      <c r="P239" s="177">
        <v>2.9750000000000001</v>
      </c>
      <c r="Q239" s="177">
        <v>0</v>
      </c>
      <c r="R239" s="177">
        <v>0</v>
      </c>
      <c r="S239" s="177">
        <v>0</v>
      </c>
      <c r="T239" s="177">
        <v>0</v>
      </c>
      <c r="U239" s="177">
        <v>0</v>
      </c>
      <c r="V239" s="177">
        <v>0</v>
      </c>
      <c r="W239" s="177">
        <v>0</v>
      </c>
      <c r="X239" s="177">
        <v>0</v>
      </c>
      <c r="Y239" s="177">
        <v>0</v>
      </c>
      <c r="Z239" s="177">
        <v>4.8107674225806454</v>
      </c>
      <c r="AA239" s="177">
        <v>0</v>
      </c>
      <c r="AB239" s="177">
        <v>0</v>
      </c>
      <c r="AC239" s="177">
        <v>0</v>
      </c>
      <c r="AD239" s="177">
        <v>0</v>
      </c>
      <c r="AE239" s="177">
        <v>0</v>
      </c>
      <c r="AF239" s="177">
        <v>0</v>
      </c>
      <c r="AG239" s="177">
        <v>0</v>
      </c>
      <c r="AH239" s="177">
        <v>0</v>
      </c>
      <c r="AI239" s="177">
        <v>0</v>
      </c>
      <c r="AJ239" s="177">
        <v>0</v>
      </c>
    </row>
    <row r="240" spans="1:36" hidden="1" outlineLevel="1" x14ac:dyDescent="0.25">
      <c r="A240" s="190">
        <f t="shared" si="57"/>
        <v>2016</v>
      </c>
      <c r="B240" s="55">
        <f t="shared" si="58"/>
        <v>10</v>
      </c>
      <c r="C240" s="55">
        <f t="shared" si="59"/>
        <v>9</v>
      </c>
      <c r="D240" s="55">
        <f t="shared" si="54"/>
        <v>10</v>
      </c>
      <c r="F240" s="63">
        <f t="shared" si="64"/>
        <v>42644.374999999978</v>
      </c>
      <c r="G240" s="64">
        <f t="shared" si="56"/>
        <v>8.7360677967741935</v>
      </c>
      <c r="H240" s="64">
        <f t="shared" si="65"/>
        <v>0</v>
      </c>
      <c r="I240" s="64">
        <f t="shared" si="65"/>
        <v>2.9750000000000001</v>
      </c>
      <c r="J240" s="64">
        <f t="shared" si="65"/>
        <v>0</v>
      </c>
      <c r="K240" s="64">
        <f t="shared" si="65"/>
        <v>0</v>
      </c>
      <c r="L240" s="64">
        <f t="shared" si="65"/>
        <v>0</v>
      </c>
      <c r="M240" s="64">
        <f t="shared" si="65"/>
        <v>0</v>
      </c>
      <c r="N240" s="64">
        <f t="shared" si="65"/>
        <v>5.7610677967741939</v>
      </c>
      <c r="O240" s="121"/>
      <c r="P240" s="177">
        <v>2.9750000000000001</v>
      </c>
      <c r="Q240" s="177">
        <v>0</v>
      </c>
      <c r="R240" s="177">
        <v>0</v>
      </c>
      <c r="S240" s="177">
        <v>0</v>
      </c>
      <c r="T240" s="177">
        <v>0</v>
      </c>
      <c r="U240" s="177">
        <v>0</v>
      </c>
      <c r="V240" s="177">
        <v>0</v>
      </c>
      <c r="W240" s="177">
        <v>0</v>
      </c>
      <c r="X240" s="177">
        <v>0</v>
      </c>
      <c r="Y240" s="177">
        <v>0</v>
      </c>
      <c r="Z240" s="177">
        <v>5.7610677967741939</v>
      </c>
      <c r="AA240" s="177">
        <v>0</v>
      </c>
      <c r="AB240" s="177">
        <v>0</v>
      </c>
      <c r="AC240" s="177">
        <v>0</v>
      </c>
      <c r="AD240" s="177">
        <v>0</v>
      </c>
      <c r="AE240" s="177">
        <v>0</v>
      </c>
      <c r="AF240" s="177">
        <v>0</v>
      </c>
      <c r="AG240" s="177">
        <v>0</v>
      </c>
      <c r="AH240" s="177">
        <v>0</v>
      </c>
      <c r="AI240" s="177">
        <v>0</v>
      </c>
      <c r="AJ240" s="177">
        <v>0</v>
      </c>
    </row>
    <row r="241" spans="1:36" hidden="1" outlineLevel="1" x14ac:dyDescent="0.25">
      <c r="A241" s="190">
        <f t="shared" si="57"/>
        <v>2016</v>
      </c>
      <c r="B241" s="55">
        <f t="shared" si="58"/>
        <v>10</v>
      </c>
      <c r="C241" s="55">
        <f t="shared" si="59"/>
        <v>10</v>
      </c>
      <c r="D241" s="55">
        <f t="shared" si="54"/>
        <v>10</v>
      </c>
      <c r="F241" s="63">
        <f t="shared" si="64"/>
        <v>42644.416666666642</v>
      </c>
      <c r="G241" s="64">
        <f t="shared" si="56"/>
        <v>7.6019233225806442</v>
      </c>
      <c r="H241" s="64">
        <f t="shared" si="65"/>
        <v>0</v>
      </c>
      <c r="I241" s="64">
        <f t="shared" si="65"/>
        <v>2.9750000000000001</v>
      </c>
      <c r="J241" s="64">
        <f t="shared" si="65"/>
        <v>0</v>
      </c>
      <c r="K241" s="64">
        <f t="shared" si="65"/>
        <v>0</v>
      </c>
      <c r="L241" s="64">
        <f t="shared" si="65"/>
        <v>0</v>
      </c>
      <c r="M241" s="64">
        <f t="shared" si="65"/>
        <v>0</v>
      </c>
      <c r="N241" s="64">
        <f t="shared" si="65"/>
        <v>4.6269233225806445</v>
      </c>
      <c r="O241" s="121"/>
      <c r="P241" s="177">
        <v>2.9750000000000001</v>
      </c>
      <c r="Q241" s="177">
        <v>0</v>
      </c>
      <c r="R241" s="177">
        <v>0</v>
      </c>
      <c r="S241" s="177">
        <v>0</v>
      </c>
      <c r="T241" s="177">
        <v>0</v>
      </c>
      <c r="U241" s="177">
        <v>0</v>
      </c>
      <c r="V241" s="177">
        <v>0</v>
      </c>
      <c r="W241" s="177">
        <v>0</v>
      </c>
      <c r="X241" s="177">
        <v>0</v>
      </c>
      <c r="Y241" s="177">
        <v>0</v>
      </c>
      <c r="Z241" s="177">
        <v>4.6269233225806445</v>
      </c>
      <c r="AA241" s="177">
        <v>0</v>
      </c>
      <c r="AB241" s="177">
        <v>0</v>
      </c>
      <c r="AC241" s="177">
        <v>0</v>
      </c>
      <c r="AD241" s="177">
        <v>0</v>
      </c>
      <c r="AE241" s="177">
        <v>0</v>
      </c>
      <c r="AF241" s="177">
        <v>0</v>
      </c>
      <c r="AG241" s="177">
        <v>0</v>
      </c>
      <c r="AH241" s="177">
        <v>0</v>
      </c>
      <c r="AI241" s="177">
        <v>0</v>
      </c>
      <c r="AJ241" s="177">
        <v>0</v>
      </c>
    </row>
    <row r="242" spans="1:36" hidden="1" outlineLevel="1" x14ac:dyDescent="0.25">
      <c r="A242" s="190">
        <f t="shared" si="57"/>
        <v>2016</v>
      </c>
      <c r="B242" s="55">
        <f t="shared" si="58"/>
        <v>10</v>
      </c>
      <c r="C242" s="55">
        <f t="shared" si="59"/>
        <v>11</v>
      </c>
      <c r="D242" s="55">
        <f t="shared" si="54"/>
        <v>10</v>
      </c>
      <c r="F242" s="63">
        <f t="shared" si="64"/>
        <v>42644.458333333307</v>
      </c>
      <c r="G242" s="64">
        <f t="shared" si="56"/>
        <v>8.4083749354838684</v>
      </c>
      <c r="H242" s="64">
        <f t="shared" si="65"/>
        <v>0</v>
      </c>
      <c r="I242" s="64">
        <f t="shared" si="65"/>
        <v>2.9750000000000001</v>
      </c>
      <c r="J242" s="64">
        <f t="shared" si="65"/>
        <v>0</v>
      </c>
      <c r="K242" s="64">
        <f t="shared" si="65"/>
        <v>0</v>
      </c>
      <c r="L242" s="64">
        <f t="shared" si="65"/>
        <v>0</v>
      </c>
      <c r="M242" s="64">
        <f t="shared" si="65"/>
        <v>0</v>
      </c>
      <c r="N242" s="64">
        <f t="shared" si="65"/>
        <v>5.4333749354838687</v>
      </c>
      <c r="O242" s="121"/>
      <c r="P242" s="177">
        <v>2.9750000000000001</v>
      </c>
      <c r="Q242" s="177">
        <v>0</v>
      </c>
      <c r="R242" s="177">
        <v>0</v>
      </c>
      <c r="S242" s="177">
        <v>0</v>
      </c>
      <c r="T242" s="177">
        <v>0</v>
      </c>
      <c r="U242" s="177">
        <v>0</v>
      </c>
      <c r="V242" s="177">
        <v>0</v>
      </c>
      <c r="W242" s="177">
        <v>0</v>
      </c>
      <c r="X242" s="177">
        <v>0</v>
      </c>
      <c r="Y242" s="177">
        <v>0</v>
      </c>
      <c r="Z242" s="177">
        <v>5.4333749354838687</v>
      </c>
      <c r="AA242" s="177">
        <v>0</v>
      </c>
      <c r="AB242" s="177">
        <v>0</v>
      </c>
      <c r="AC242" s="177">
        <v>0</v>
      </c>
      <c r="AD242" s="177">
        <v>0</v>
      </c>
      <c r="AE242" s="177">
        <v>0</v>
      </c>
      <c r="AF242" s="177">
        <v>0</v>
      </c>
      <c r="AG242" s="177">
        <v>0</v>
      </c>
      <c r="AH242" s="177">
        <v>0</v>
      </c>
      <c r="AI242" s="177">
        <v>0</v>
      </c>
      <c r="AJ242" s="177">
        <v>0</v>
      </c>
    </row>
    <row r="243" spans="1:36" hidden="1" outlineLevel="1" x14ac:dyDescent="0.25">
      <c r="A243" s="190">
        <f t="shared" si="57"/>
        <v>2016</v>
      </c>
      <c r="B243" s="55">
        <f t="shared" si="58"/>
        <v>10</v>
      </c>
      <c r="C243" s="55">
        <f t="shared" si="59"/>
        <v>12</v>
      </c>
      <c r="D243" s="55">
        <f t="shared" si="54"/>
        <v>10</v>
      </c>
      <c r="F243" s="63">
        <f t="shared" si="64"/>
        <v>42644.499999999971</v>
      </c>
      <c r="G243" s="64">
        <f t="shared" si="56"/>
        <v>9.1593152903225796</v>
      </c>
      <c r="H243" s="64">
        <f t="shared" si="65"/>
        <v>0</v>
      </c>
      <c r="I243" s="64">
        <f t="shared" si="65"/>
        <v>2.9750000000000001</v>
      </c>
      <c r="J243" s="64">
        <f t="shared" si="65"/>
        <v>0</v>
      </c>
      <c r="K243" s="64">
        <f t="shared" si="65"/>
        <v>0</v>
      </c>
      <c r="L243" s="64">
        <f t="shared" si="65"/>
        <v>0</v>
      </c>
      <c r="M243" s="64">
        <f t="shared" si="65"/>
        <v>0</v>
      </c>
      <c r="N243" s="64">
        <f t="shared" si="65"/>
        <v>6.1843152903225791</v>
      </c>
      <c r="O243" s="121"/>
      <c r="P243" s="177">
        <v>2.9750000000000001</v>
      </c>
      <c r="Q243" s="177">
        <v>0</v>
      </c>
      <c r="R243" s="177">
        <v>0</v>
      </c>
      <c r="S243" s="177">
        <v>0</v>
      </c>
      <c r="T243" s="177">
        <v>0</v>
      </c>
      <c r="U243" s="177">
        <v>0</v>
      </c>
      <c r="V243" s="177">
        <v>0</v>
      </c>
      <c r="W243" s="177">
        <v>0</v>
      </c>
      <c r="X243" s="177">
        <v>0</v>
      </c>
      <c r="Y243" s="177">
        <v>0</v>
      </c>
      <c r="Z243" s="177">
        <v>6.1843152903225791</v>
      </c>
      <c r="AA243" s="177">
        <v>0</v>
      </c>
      <c r="AB243" s="177">
        <v>0</v>
      </c>
      <c r="AC243" s="177">
        <v>0</v>
      </c>
      <c r="AD243" s="177">
        <v>0</v>
      </c>
      <c r="AE243" s="177">
        <v>0</v>
      </c>
      <c r="AF243" s="177">
        <v>0</v>
      </c>
      <c r="AG243" s="177">
        <v>0</v>
      </c>
      <c r="AH243" s="177">
        <v>0</v>
      </c>
      <c r="AI243" s="177">
        <v>0</v>
      </c>
      <c r="AJ243" s="177">
        <v>0</v>
      </c>
    </row>
    <row r="244" spans="1:36" hidden="1" outlineLevel="1" x14ac:dyDescent="0.25">
      <c r="A244" s="190">
        <f t="shared" si="57"/>
        <v>2016</v>
      </c>
      <c r="B244" s="55">
        <f t="shared" si="58"/>
        <v>10</v>
      </c>
      <c r="C244" s="55">
        <f t="shared" si="59"/>
        <v>13</v>
      </c>
      <c r="D244" s="55">
        <f t="shared" si="54"/>
        <v>10</v>
      </c>
      <c r="F244" s="63">
        <f t="shared" si="64"/>
        <v>42644.541666666635</v>
      </c>
      <c r="G244" s="64">
        <f t="shared" si="56"/>
        <v>9.1025502258064499</v>
      </c>
      <c r="H244" s="64">
        <f t="shared" si="65"/>
        <v>0</v>
      </c>
      <c r="I244" s="64">
        <f t="shared" si="65"/>
        <v>2.9750000000000001</v>
      </c>
      <c r="J244" s="64">
        <f t="shared" si="65"/>
        <v>0</v>
      </c>
      <c r="K244" s="64">
        <f t="shared" si="65"/>
        <v>0</v>
      </c>
      <c r="L244" s="64">
        <f t="shared" si="65"/>
        <v>0</v>
      </c>
      <c r="M244" s="64">
        <f t="shared" si="65"/>
        <v>0</v>
      </c>
      <c r="N244" s="64">
        <f t="shared" si="65"/>
        <v>6.1275502258064503</v>
      </c>
      <c r="O244" s="121"/>
      <c r="P244" s="177">
        <v>2.9750000000000001</v>
      </c>
      <c r="Q244" s="177">
        <v>0</v>
      </c>
      <c r="R244" s="177">
        <v>0</v>
      </c>
      <c r="S244" s="177">
        <v>0</v>
      </c>
      <c r="T244" s="177">
        <v>0</v>
      </c>
      <c r="U244" s="177">
        <v>0</v>
      </c>
      <c r="V244" s="177">
        <v>0</v>
      </c>
      <c r="W244" s="177">
        <v>0</v>
      </c>
      <c r="X244" s="177">
        <v>0</v>
      </c>
      <c r="Y244" s="177">
        <v>0</v>
      </c>
      <c r="Z244" s="177">
        <v>6.1275502258064503</v>
      </c>
      <c r="AA244" s="177">
        <v>0</v>
      </c>
      <c r="AB244" s="177">
        <v>0</v>
      </c>
      <c r="AC244" s="177">
        <v>0</v>
      </c>
      <c r="AD244" s="177">
        <v>0</v>
      </c>
      <c r="AE244" s="177">
        <v>0</v>
      </c>
      <c r="AF244" s="177">
        <v>0</v>
      </c>
      <c r="AG244" s="177">
        <v>0</v>
      </c>
      <c r="AH244" s="177">
        <v>0</v>
      </c>
      <c r="AI244" s="177">
        <v>0</v>
      </c>
      <c r="AJ244" s="177">
        <v>0</v>
      </c>
    </row>
    <row r="245" spans="1:36" hidden="1" outlineLevel="1" x14ac:dyDescent="0.25">
      <c r="A245" s="190">
        <f t="shared" si="57"/>
        <v>2016</v>
      </c>
      <c r="B245" s="55">
        <f t="shared" si="58"/>
        <v>10</v>
      </c>
      <c r="C245" s="55">
        <f t="shared" si="59"/>
        <v>14</v>
      </c>
      <c r="D245" s="55">
        <f t="shared" si="54"/>
        <v>10</v>
      </c>
      <c r="F245" s="63">
        <f t="shared" si="64"/>
        <v>42644.583333333299</v>
      </c>
      <c r="G245" s="64">
        <f t="shared" si="56"/>
        <v>9.5128396445161307</v>
      </c>
      <c r="H245" s="64">
        <f t="shared" ref="H245:N254" si="66">SUMIF($P$6:$AK$6,H$6,$P245:$AK245)</f>
        <v>0</v>
      </c>
      <c r="I245" s="64">
        <f t="shared" si="66"/>
        <v>2.9750000000000001</v>
      </c>
      <c r="J245" s="64">
        <f t="shared" si="66"/>
        <v>0</v>
      </c>
      <c r="K245" s="64">
        <f t="shared" si="66"/>
        <v>0</v>
      </c>
      <c r="L245" s="64">
        <f t="shared" si="66"/>
        <v>0</v>
      </c>
      <c r="M245" s="64">
        <f t="shared" si="66"/>
        <v>0</v>
      </c>
      <c r="N245" s="64">
        <f t="shared" si="66"/>
        <v>6.5378396445161302</v>
      </c>
      <c r="O245" s="121"/>
      <c r="P245" s="177">
        <v>2.9750000000000001</v>
      </c>
      <c r="Q245" s="177">
        <v>0</v>
      </c>
      <c r="R245" s="177">
        <v>0</v>
      </c>
      <c r="S245" s="177">
        <v>0</v>
      </c>
      <c r="T245" s="177">
        <v>0</v>
      </c>
      <c r="U245" s="177">
        <v>0</v>
      </c>
      <c r="V245" s="177">
        <v>0</v>
      </c>
      <c r="W245" s="177">
        <v>0</v>
      </c>
      <c r="X245" s="177">
        <v>0</v>
      </c>
      <c r="Y245" s="177">
        <v>0</v>
      </c>
      <c r="Z245" s="177">
        <v>6.5378396445161302</v>
      </c>
      <c r="AA245" s="177">
        <v>0</v>
      </c>
      <c r="AB245" s="177">
        <v>0</v>
      </c>
      <c r="AC245" s="177">
        <v>0</v>
      </c>
      <c r="AD245" s="177">
        <v>0</v>
      </c>
      <c r="AE245" s="177">
        <v>0</v>
      </c>
      <c r="AF245" s="177">
        <v>0</v>
      </c>
      <c r="AG245" s="177">
        <v>0</v>
      </c>
      <c r="AH245" s="177">
        <v>0</v>
      </c>
      <c r="AI245" s="177">
        <v>0</v>
      </c>
      <c r="AJ245" s="177">
        <v>0</v>
      </c>
    </row>
    <row r="246" spans="1:36" hidden="1" outlineLevel="1" x14ac:dyDescent="0.25">
      <c r="A246" s="190">
        <f t="shared" si="57"/>
        <v>2016</v>
      </c>
      <c r="B246" s="55">
        <f t="shared" si="58"/>
        <v>10</v>
      </c>
      <c r="C246" s="55">
        <f t="shared" si="59"/>
        <v>15</v>
      </c>
      <c r="D246" s="55">
        <f t="shared" si="54"/>
        <v>10</v>
      </c>
      <c r="F246" s="63">
        <f t="shared" si="64"/>
        <v>42644.624999999964</v>
      </c>
      <c r="G246" s="64">
        <f t="shared" si="56"/>
        <v>9.4240219448387101</v>
      </c>
      <c r="H246" s="64">
        <f t="shared" si="66"/>
        <v>0</v>
      </c>
      <c r="I246" s="64">
        <f t="shared" si="66"/>
        <v>2.9750000000000001</v>
      </c>
      <c r="J246" s="64">
        <f t="shared" si="66"/>
        <v>0</v>
      </c>
      <c r="K246" s="64">
        <f t="shared" si="66"/>
        <v>0</v>
      </c>
      <c r="L246" s="64">
        <f t="shared" si="66"/>
        <v>0</v>
      </c>
      <c r="M246" s="64">
        <f t="shared" si="66"/>
        <v>0</v>
      </c>
      <c r="N246" s="64">
        <f t="shared" si="66"/>
        <v>6.4490219448387105</v>
      </c>
      <c r="O246" s="121"/>
      <c r="P246" s="177">
        <v>2.9750000000000001</v>
      </c>
      <c r="Q246" s="177">
        <v>0</v>
      </c>
      <c r="R246" s="177">
        <v>0</v>
      </c>
      <c r="S246" s="177">
        <v>0</v>
      </c>
      <c r="T246" s="177">
        <v>0</v>
      </c>
      <c r="U246" s="177">
        <v>0</v>
      </c>
      <c r="V246" s="177">
        <v>0</v>
      </c>
      <c r="W246" s="177">
        <v>0</v>
      </c>
      <c r="X246" s="177">
        <v>0</v>
      </c>
      <c r="Y246" s="177">
        <v>0</v>
      </c>
      <c r="Z246" s="177">
        <v>6.4490219448387105</v>
      </c>
      <c r="AA246" s="177">
        <v>0</v>
      </c>
      <c r="AB246" s="177">
        <v>0</v>
      </c>
      <c r="AC246" s="177">
        <v>0</v>
      </c>
      <c r="AD246" s="177">
        <v>0</v>
      </c>
      <c r="AE246" s="177">
        <v>0</v>
      </c>
      <c r="AF246" s="177">
        <v>0</v>
      </c>
      <c r="AG246" s="177">
        <v>0</v>
      </c>
      <c r="AH246" s="177">
        <v>0</v>
      </c>
      <c r="AI246" s="177">
        <v>0</v>
      </c>
      <c r="AJ246" s="177">
        <v>0</v>
      </c>
    </row>
    <row r="247" spans="1:36" hidden="1" outlineLevel="1" x14ac:dyDescent="0.25">
      <c r="A247" s="190">
        <f t="shared" si="57"/>
        <v>2016</v>
      </c>
      <c r="B247" s="55">
        <f t="shared" si="58"/>
        <v>10</v>
      </c>
      <c r="C247" s="55">
        <f t="shared" si="59"/>
        <v>16</v>
      </c>
      <c r="D247" s="55">
        <f t="shared" si="54"/>
        <v>10</v>
      </c>
      <c r="F247" s="63">
        <f t="shared" si="64"/>
        <v>42644.666666666628</v>
      </c>
      <c r="G247" s="64">
        <f t="shared" si="56"/>
        <v>7.8513332380645178</v>
      </c>
      <c r="H247" s="64">
        <f t="shared" si="66"/>
        <v>0</v>
      </c>
      <c r="I247" s="64">
        <f t="shared" si="66"/>
        <v>2.9750000000000001</v>
      </c>
      <c r="J247" s="64">
        <f t="shared" si="66"/>
        <v>0</v>
      </c>
      <c r="K247" s="64">
        <f t="shared" si="66"/>
        <v>0</v>
      </c>
      <c r="L247" s="64">
        <f t="shared" si="66"/>
        <v>0</v>
      </c>
      <c r="M247" s="64">
        <f t="shared" si="66"/>
        <v>0</v>
      </c>
      <c r="N247" s="64">
        <f t="shared" si="66"/>
        <v>4.8763332380645172</v>
      </c>
      <c r="O247" s="121"/>
      <c r="P247" s="177">
        <v>2.9750000000000001</v>
      </c>
      <c r="Q247" s="177">
        <v>0</v>
      </c>
      <c r="R247" s="177">
        <v>0</v>
      </c>
      <c r="S247" s="177">
        <v>0</v>
      </c>
      <c r="T247" s="177">
        <v>0</v>
      </c>
      <c r="U247" s="177">
        <v>0</v>
      </c>
      <c r="V247" s="177">
        <v>0</v>
      </c>
      <c r="W247" s="177">
        <v>0</v>
      </c>
      <c r="X247" s="177">
        <v>0</v>
      </c>
      <c r="Y247" s="177">
        <v>0</v>
      </c>
      <c r="Z247" s="177">
        <v>4.8763332380645172</v>
      </c>
      <c r="AA247" s="177">
        <v>0</v>
      </c>
      <c r="AB247" s="177">
        <v>0</v>
      </c>
      <c r="AC247" s="177">
        <v>0</v>
      </c>
      <c r="AD247" s="177">
        <v>0</v>
      </c>
      <c r="AE247" s="177">
        <v>0</v>
      </c>
      <c r="AF247" s="177">
        <v>0</v>
      </c>
      <c r="AG247" s="177">
        <v>0</v>
      </c>
      <c r="AH247" s="177">
        <v>0</v>
      </c>
      <c r="AI247" s="177">
        <v>0</v>
      </c>
      <c r="AJ247" s="177">
        <v>0</v>
      </c>
    </row>
    <row r="248" spans="1:36" hidden="1" outlineLevel="1" x14ac:dyDescent="0.25">
      <c r="A248" s="190">
        <f t="shared" si="57"/>
        <v>2016</v>
      </c>
      <c r="B248" s="55">
        <f t="shared" si="58"/>
        <v>10</v>
      </c>
      <c r="C248" s="55">
        <f t="shared" si="59"/>
        <v>17</v>
      </c>
      <c r="D248" s="55">
        <f t="shared" si="54"/>
        <v>10</v>
      </c>
      <c r="F248" s="63">
        <f t="shared" si="64"/>
        <v>42644.708333333292</v>
      </c>
      <c r="G248" s="64">
        <f t="shared" si="56"/>
        <v>6.7868170803225798</v>
      </c>
      <c r="H248" s="64">
        <f t="shared" si="66"/>
        <v>0</v>
      </c>
      <c r="I248" s="64">
        <f t="shared" si="66"/>
        <v>2.9750000000000001</v>
      </c>
      <c r="J248" s="64">
        <f t="shared" si="66"/>
        <v>0</v>
      </c>
      <c r="K248" s="64">
        <f t="shared" si="66"/>
        <v>0</v>
      </c>
      <c r="L248" s="64">
        <f t="shared" si="66"/>
        <v>0</v>
      </c>
      <c r="M248" s="64">
        <f t="shared" si="66"/>
        <v>0</v>
      </c>
      <c r="N248" s="64">
        <f t="shared" si="66"/>
        <v>3.8118170803225797</v>
      </c>
      <c r="O248" s="121"/>
      <c r="P248" s="177">
        <v>2.9750000000000001</v>
      </c>
      <c r="Q248" s="177">
        <v>0</v>
      </c>
      <c r="R248" s="177">
        <v>0</v>
      </c>
      <c r="S248" s="177">
        <v>0</v>
      </c>
      <c r="T248" s="177">
        <v>0</v>
      </c>
      <c r="U248" s="177">
        <v>0</v>
      </c>
      <c r="V248" s="177">
        <v>0</v>
      </c>
      <c r="W248" s="177">
        <v>0</v>
      </c>
      <c r="X248" s="177">
        <v>0</v>
      </c>
      <c r="Y248" s="177">
        <v>0</v>
      </c>
      <c r="Z248" s="177">
        <v>3.8118170803225797</v>
      </c>
      <c r="AA248" s="177">
        <v>0</v>
      </c>
      <c r="AB248" s="177">
        <v>0</v>
      </c>
      <c r="AC248" s="177">
        <v>0</v>
      </c>
      <c r="AD248" s="177">
        <v>0</v>
      </c>
      <c r="AE248" s="177">
        <v>0</v>
      </c>
      <c r="AF248" s="177">
        <v>0</v>
      </c>
      <c r="AG248" s="177">
        <v>0</v>
      </c>
      <c r="AH248" s="177">
        <v>0</v>
      </c>
      <c r="AI248" s="177">
        <v>0</v>
      </c>
      <c r="AJ248" s="177">
        <v>0</v>
      </c>
    </row>
    <row r="249" spans="1:36" hidden="1" outlineLevel="1" x14ac:dyDescent="0.25">
      <c r="A249" s="190">
        <f t="shared" si="57"/>
        <v>2016</v>
      </c>
      <c r="B249" s="55">
        <f t="shared" si="58"/>
        <v>10</v>
      </c>
      <c r="C249" s="55">
        <f t="shared" si="59"/>
        <v>18</v>
      </c>
      <c r="D249" s="55">
        <f t="shared" si="54"/>
        <v>10</v>
      </c>
      <c r="F249" s="63">
        <f t="shared" si="64"/>
        <v>42644.749999999956</v>
      </c>
      <c r="G249" s="64">
        <f t="shared" si="56"/>
        <v>8.2038873064516125</v>
      </c>
      <c r="H249" s="64">
        <f t="shared" si="66"/>
        <v>0</v>
      </c>
      <c r="I249" s="64">
        <f t="shared" si="66"/>
        <v>2.9750000000000001</v>
      </c>
      <c r="J249" s="64">
        <f t="shared" si="66"/>
        <v>0</v>
      </c>
      <c r="K249" s="64">
        <f t="shared" si="66"/>
        <v>0</v>
      </c>
      <c r="L249" s="64">
        <f t="shared" si="66"/>
        <v>0</v>
      </c>
      <c r="M249" s="64">
        <f t="shared" si="66"/>
        <v>0</v>
      </c>
      <c r="N249" s="64">
        <f t="shared" si="66"/>
        <v>5.2288873064516128</v>
      </c>
      <c r="O249" s="121"/>
      <c r="P249" s="177">
        <v>2.9750000000000001</v>
      </c>
      <c r="Q249" s="177">
        <v>0</v>
      </c>
      <c r="R249" s="177">
        <v>0</v>
      </c>
      <c r="S249" s="177">
        <v>0</v>
      </c>
      <c r="T249" s="177">
        <v>0</v>
      </c>
      <c r="U249" s="177">
        <v>0</v>
      </c>
      <c r="V249" s="177">
        <v>0</v>
      </c>
      <c r="W249" s="177">
        <v>0</v>
      </c>
      <c r="X249" s="177">
        <v>0</v>
      </c>
      <c r="Y249" s="177">
        <v>0</v>
      </c>
      <c r="Z249" s="177">
        <v>5.2288873064516128</v>
      </c>
      <c r="AA249" s="177">
        <v>0</v>
      </c>
      <c r="AB249" s="177">
        <v>0</v>
      </c>
      <c r="AC249" s="177">
        <v>0</v>
      </c>
      <c r="AD249" s="177">
        <v>0</v>
      </c>
      <c r="AE249" s="177">
        <v>0</v>
      </c>
      <c r="AF249" s="177">
        <v>0</v>
      </c>
      <c r="AG249" s="177">
        <v>0</v>
      </c>
      <c r="AH249" s="177">
        <v>0</v>
      </c>
      <c r="AI249" s="177">
        <v>0</v>
      </c>
      <c r="AJ249" s="177">
        <v>0</v>
      </c>
    </row>
    <row r="250" spans="1:36" hidden="1" outlineLevel="1" x14ac:dyDescent="0.25">
      <c r="A250" s="190">
        <f t="shared" si="57"/>
        <v>2016</v>
      </c>
      <c r="B250" s="55">
        <f t="shared" si="58"/>
        <v>10</v>
      </c>
      <c r="C250" s="55">
        <f t="shared" si="59"/>
        <v>19</v>
      </c>
      <c r="D250" s="55">
        <f t="shared" si="54"/>
        <v>10</v>
      </c>
      <c r="F250" s="63">
        <f t="shared" si="64"/>
        <v>42644.791666666621</v>
      </c>
      <c r="G250" s="64">
        <f t="shared" si="56"/>
        <v>7.1716292096774179</v>
      </c>
      <c r="H250" s="64">
        <f t="shared" si="66"/>
        <v>0</v>
      </c>
      <c r="I250" s="64">
        <f t="shared" si="66"/>
        <v>2.9750000000000001</v>
      </c>
      <c r="J250" s="64">
        <f t="shared" si="66"/>
        <v>0</v>
      </c>
      <c r="K250" s="64">
        <f t="shared" si="66"/>
        <v>0</v>
      </c>
      <c r="L250" s="64">
        <f t="shared" si="66"/>
        <v>0</v>
      </c>
      <c r="M250" s="64">
        <f t="shared" si="66"/>
        <v>0</v>
      </c>
      <c r="N250" s="64">
        <f t="shared" si="66"/>
        <v>4.1966292096774174</v>
      </c>
      <c r="O250" s="121"/>
      <c r="P250" s="177">
        <v>2.9750000000000001</v>
      </c>
      <c r="Q250" s="177">
        <v>0</v>
      </c>
      <c r="R250" s="177">
        <v>0</v>
      </c>
      <c r="S250" s="177">
        <v>0</v>
      </c>
      <c r="T250" s="177">
        <v>0</v>
      </c>
      <c r="U250" s="177">
        <v>0</v>
      </c>
      <c r="V250" s="177">
        <v>0</v>
      </c>
      <c r="W250" s="177">
        <v>0</v>
      </c>
      <c r="X250" s="177">
        <v>0</v>
      </c>
      <c r="Y250" s="177">
        <v>0</v>
      </c>
      <c r="Z250" s="177">
        <v>4.1966292096774174</v>
      </c>
      <c r="AA250" s="177">
        <v>0</v>
      </c>
      <c r="AB250" s="177">
        <v>0</v>
      </c>
      <c r="AC250" s="177">
        <v>0</v>
      </c>
      <c r="AD250" s="177">
        <v>0</v>
      </c>
      <c r="AE250" s="177">
        <v>0</v>
      </c>
      <c r="AF250" s="177">
        <v>0</v>
      </c>
      <c r="AG250" s="177">
        <v>0</v>
      </c>
      <c r="AH250" s="177">
        <v>0</v>
      </c>
      <c r="AI250" s="177">
        <v>0</v>
      </c>
      <c r="AJ250" s="177">
        <v>0</v>
      </c>
    </row>
    <row r="251" spans="1:36" hidden="1" outlineLevel="1" x14ac:dyDescent="0.25">
      <c r="A251" s="190">
        <f t="shared" si="57"/>
        <v>2016</v>
      </c>
      <c r="B251" s="55">
        <f t="shared" si="58"/>
        <v>10</v>
      </c>
      <c r="C251" s="55">
        <f t="shared" si="59"/>
        <v>20</v>
      </c>
      <c r="D251" s="55">
        <f t="shared" si="54"/>
        <v>10</v>
      </c>
      <c r="F251" s="63">
        <f t="shared" si="64"/>
        <v>42644.833333333285</v>
      </c>
      <c r="G251" s="64">
        <f t="shared" si="56"/>
        <v>7.6443126451612891</v>
      </c>
      <c r="H251" s="64">
        <f t="shared" si="66"/>
        <v>0</v>
      </c>
      <c r="I251" s="64">
        <f t="shared" si="66"/>
        <v>2.9750000000000001</v>
      </c>
      <c r="J251" s="64">
        <f t="shared" si="66"/>
        <v>0</v>
      </c>
      <c r="K251" s="64">
        <f t="shared" si="66"/>
        <v>0</v>
      </c>
      <c r="L251" s="64">
        <f t="shared" si="66"/>
        <v>0</v>
      </c>
      <c r="M251" s="64">
        <f t="shared" si="66"/>
        <v>0</v>
      </c>
      <c r="N251" s="64">
        <f t="shared" si="66"/>
        <v>4.6693126451612894</v>
      </c>
      <c r="O251" s="121"/>
      <c r="P251" s="177">
        <v>2.9750000000000001</v>
      </c>
      <c r="Q251" s="177">
        <v>0</v>
      </c>
      <c r="R251" s="177">
        <v>0</v>
      </c>
      <c r="S251" s="177">
        <v>0</v>
      </c>
      <c r="T251" s="177">
        <v>0</v>
      </c>
      <c r="U251" s="177">
        <v>0</v>
      </c>
      <c r="V251" s="177">
        <v>0</v>
      </c>
      <c r="W251" s="177">
        <v>0</v>
      </c>
      <c r="X251" s="177">
        <v>0</v>
      </c>
      <c r="Y251" s="177">
        <v>0</v>
      </c>
      <c r="Z251" s="177">
        <v>4.6693126451612894</v>
      </c>
      <c r="AA251" s="177">
        <v>0</v>
      </c>
      <c r="AB251" s="177">
        <v>0</v>
      </c>
      <c r="AC251" s="177">
        <v>0</v>
      </c>
      <c r="AD251" s="177">
        <v>0</v>
      </c>
      <c r="AE251" s="177">
        <v>0</v>
      </c>
      <c r="AF251" s="177">
        <v>0</v>
      </c>
      <c r="AG251" s="177">
        <v>0</v>
      </c>
      <c r="AH251" s="177">
        <v>0</v>
      </c>
      <c r="AI251" s="177">
        <v>0</v>
      </c>
      <c r="AJ251" s="177">
        <v>0</v>
      </c>
    </row>
    <row r="252" spans="1:36" hidden="1" outlineLevel="1" x14ac:dyDescent="0.25">
      <c r="A252" s="190">
        <f t="shared" si="57"/>
        <v>2016</v>
      </c>
      <c r="B252" s="55">
        <f t="shared" si="58"/>
        <v>10</v>
      </c>
      <c r="C252" s="55">
        <f t="shared" si="59"/>
        <v>21</v>
      </c>
      <c r="D252" s="55">
        <f t="shared" si="54"/>
        <v>10</v>
      </c>
      <c r="F252" s="63">
        <f t="shared" si="64"/>
        <v>42644.874999999949</v>
      </c>
      <c r="G252" s="64">
        <f t="shared" si="56"/>
        <v>8.0314094354838712</v>
      </c>
      <c r="H252" s="64">
        <f t="shared" si="66"/>
        <v>0</v>
      </c>
      <c r="I252" s="64">
        <f t="shared" si="66"/>
        <v>2.9750000000000001</v>
      </c>
      <c r="J252" s="64">
        <f t="shared" si="66"/>
        <v>0</v>
      </c>
      <c r="K252" s="64">
        <f t="shared" si="66"/>
        <v>0</v>
      </c>
      <c r="L252" s="64">
        <f t="shared" si="66"/>
        <v>0</v>
      </c>
      <c r="M252" s="64">
        <f t="shared" si="66"/>
        <v>0</v>
      </c>
      <c r="N252" s="64">
        <f t="shared" si="66"/>
        <v>5.0564094354838707</v>
      </c>
      <c r="O252" s="121"/>
      <c r="P252" s="177">
        <v>2.9750000000000001</v>
      </c>
      <c r="Q252" s="177">
        <v>0</v>
      </c>
      <c r="R252" s="177">
        <v>0</v>
      </c>
      <c r="S252" s="177">
        <v>0</v>
      </c>
      <c r="T252" s="177">
        <v>0</v>
      </c>
      <c r="U252" s="177">
        <v>0</v>
      </c>
      <c r="V252" s="177">
        <v>0</v>
      </c>
      <c r="W252" s="177">
        <v>0</v>
      </c>
      <c r="X252" s="177">
        <v>0</v>
      </c>
      <c r="Y252" s="177">
        <v>0</v>
      </c>
      <c r="Z252" s="177">
        <v>5.0564094354838707</v>
      </c>
      <c r="AA252" s="177">
        <v>0</v>
      </c>
      <c r="AB252" s="177">
        <v>0</v>
      </c>
      <c r="AC252" s="177">
        <v>0</v>
      </c>
      <c r="AD252" s="177">
        <v>0</v>
      </c>
      <c r="AE252" s="177">
        <v>0</v>
      </c>
      <c r="AF252" s="177">
        <v>0</v>
      </c>
      <c r="AG252" s="177">
        <v>0</v>
      </c>
      <c r="AH252" s="177">
        <v>0</v>
      </c>
      <c r="AI252" s="177">
        <v>0</v>
      </c>
      <c r="AJ252" s="177">
        <v>0</v>
      </c>
    </row>
    <row r="253" spans="1:36" hidden="1" outlineLevel="1" x14ac:dyDescent="0.25">
      <c r="A253" s="190">
        <f t="shared" si="57"/>
        <v>2016</v>
      </c>
      <c r="B253" s="55">
        <f t="shared" si="58"/>
        <v>10</v>
      </c>
      <c r="C253" s="55">
        <f t="shared" si="59"/>
        <v>22</v>
      </c>
      <c r="D253" s="55">
        <f t="shared" si="54"/>
        <v>10</v>
      </c>
      <c r="F253" s="63">
        <f t="shared" si="64"/>
        <v>42644.916666666613</v>
      </c>
      <c r="G253" s="64">
        <f t="shared" si="56"/>
        <v>7.050644516129033</v>
      </c>
      <c r="H253" s="64">
        <f t="shared" si="66"/>
        <v>0</v>
      </c>
      <c r="I253" s="64">
        <f t="shared" si="66"/>
        <v>2.9750000000000001</v>
      </c>
      <c r="J253" s="64">
        <f t="shared" si="66"/>
        <v>0</v>
      </c>
      <c r="K253" s="64">
        <f t="shared" si="66"/>
        <v>0</v>
      </c>
      <c r="L253" s="64">
        <f t="shared" si="66"/>
        <v>0</v>
      </c>
      <c r="M253" s="64">
        <f t="shared" si="66"/>
        <v>0</v>
      </c>
      <c r="N253" s="64">
        <f t="shared" si="66"/>
        <v>4.0756445161290324</v>
      </c>
      <c r="O253" s="121"/>
      <c r="P253" s="177">
        <v>2.9750000000000001</v>
      </c>
      <c r="Q253" s="177">
        <v>0</v>
      </c>
      <c r="R253" s="177">
        <v>0</v>
      </c>
      <c r="S253" s="177">
        <v>0</v>
      </c>
      <c r="T253" s="177">
        <v>0</v>
      </c>
      <c r="U253" s="177">
        <v>0</v>
      </c>
      <c r="V253" s="177">
        <v>0</v>
      </c>
      <c r="W253" s="177">
        <v>0</v>
      </c>
      <c r="X253" s="177">
        <v>0</v>
      </c>
      <c r="Y253" s="177">
        <v>0</v>
      </c>
      <c r="Z253" s="177">
        <v>4.0756445161290324</v>
      </c>
      <c r="AA253" s="177">
        <v>0</v>
      </c>
      <c r="AB253" s="177">
        <v>0</v>
      </c>
      <c r="AC253" s="177">
        <v>0</v>
      </c>
      <c r="AD253" s="177">
        <v>0</v>
      </c>
      <c r="AE253" s="177">
        <v>0</v>
      </c>
      <c r="AF253" s="177">
        <v>0</v>
      </c>
      <c r="AG253" s="177">
        <v>0</v>
      </c>
      <c r="AH253" s="177">
        <v>0</v>
      </c>
      <c r="AI253" s="177">
        <v>0</v>
      </c>
      <c r="AJ253" s="177">
        <v>0</v>
      </c>
    </row>
    <row r="254" spans="1:36" hidden="1" outlineLevel="1" x14ac:dyDescent="0.25">
      <c r="A254" s="190">
        <f t="shared" si="57"/>
        <v>2016</v>
      </c>
      <c r="B254" s="55">
        <f t="shared" si="58"/>
        <v>10</v>
      </c>
      <c r="C254" s="55">
        <f t="shared" si="59"/>
        <v>23</v>
      </c>
      <c r="D254" s="55">
        <f t="shared" si="54"/>
        <v>10</v>
      </c>
      <c r="F254" s="63">
        <f t="shared" si="64"/>
        <v>42644.958333333278</v>
      </c>
      <c r="G254" s="64">
        <f t="shared" si="56"/>
        <v>6.6635477935483873</v>
      </c>
      <c r="H254" s="64">
        <f t="shared" si="66"/>
        <v>0</v>
      </c>
      <c r="I254" s="64">
        <f t="shared" si="66"/>
        <v>2.9750000000000001</v>
      </c>
      <c r="J254" s="64">
        <f t="shared" si="66"/>
        <v>0</v>
      </c>
      <c r="K254" s="64">
        <f t="shared" si="66"/>
        <v>0</v>
      </c>
      <c r="L254" s="64">
        <f t="shared" si="66"/>
        <v>0</v>
      </c>
      <c r="M254" s="64">
        <f t="shared" si="66"/>
        <v>0</v>
      </c>
      <c r="N254" s="64">
        <f t="shared" si="66"/>
        <v>3.6885477935483872</v>
      </c>
      <c r="O254" s="121"/>
      <c r="P254" s="177">
        <v>2.9750000000000001</v>
      </c>
      <c r="Q254" s="177">
        <v>0</v>
      </c>
      <c r="R254" s="177">
        <v>0</v>
      </c>
      <c r="S254" s="177">
        <v>0</v>
      </c>
      <c r="T254" s="177">
        <v>0</v>
      </c>
      <c r="U254" s="177">
        <v>0</v>
      </c>
      <c r="V254" s="177">
        <v>0</v>
      </c>
      <c r="W254" s="177">
        <v>0</v>
      </c>
      <c r="X254" s="177">
        <v>0</v>
      </c>
      <c r="Y254" s="177">
        <v>0</v>
      </c>
      <c r="Z254" s="177">
        <v>3.6885477935483872</v>
      </c>
      <c r="AA254" s="177">
        <v>0</v>
      </c>
      <c r="AB254" s="177">
        <v>0</v>
      </c>
      <c r="AC254" s="177">
        <v>0</v>
      </c>
      <c r="AD254" s="177">
        <v>0</v>
      </c>
      <c r="AE254" s="177">
        <v>0</v>
      </c>
      <c r="AF254" s="177">
        <v>0</v>
      </c>
      <c r="AG254" s="177">
        <v>0</v>
      </c>
      <c r="AH254" s="177">
        <v>0</v>
      </c>
      <c r="AI254" s="177">
        <v>0</v>
      </c>
      <c r="AJ254" s="177">
        <v>0</v>
      </c>
    </row>
    <row r="255" spans="1:36" hidden="1" outlineLevel="1" x14ac:dyDescent="0.25">
      <c r="A255" s="190">
        <f t="shared" si="57"/>
        <v>2016</v>
      </c>
      <c r="B255" s="55">
        <f t="shared" si="58"/>
        <v>11</v>
      </c>
      <c r="C255" s="55">
        <f t="shared" si="59"/>
        <v>0</v>
      </c>
      <c r="D255" s="55">
        <f t="shared" si="54"/>
        <v>11</v>
      </c>
      <c r="F255" s="63">
        <f t="shared" ref="F255" si="67">EDATE(F231,1)</f>
        <v>42675</v>
      </c>
      <c r="G255" s="64">
        <f t="shared" si="56"/>
        <v>9.5575006440000028</v>
      </c>
      <c r="H255" s="64">
        <f t="shared" ref="H255:N264" si="68">SUMIF($P$6:$AK$6,H$6,$P255:$AK255)</f>
        <v>0</v>
      </c>
      <c r="I255" s="64">
        <f t="shared" si="68"/>
        <v>2.9750000000000001</v>
      </c>
      <c r="J255" s="64">
        <f t="shared" si="68"/>
        <v>0</v>
      </c>
      <c r="K255" s="64">
        <f t="shared" si="68"/>
        <v>0</v>
      </c>
      <c r="L255" s="64">
        <f t="shared" si="68"/>
        <v>0</v>
      </c>
      <c r="M255" s="64">
        <f t="shared" si="68"/>
        <v>0</v>
      </c>
      <c r="N255" s="64">
        <f t="shared" si="68"/>
        <v>6.5825006440000022</v>
      </c>
      <c r="O255" s="121"/>
      <c r="P255" s="177">
        <v>2.9750000000000001</v>
      </c>
      <c r="Q255" s="177">
        <v>0</v>
      </c>
      <c r="R255" s="177">
        <v>0</v>
      </c>
      <c r="S255" s="177">
        <v>0</v>
      </c>
      <c r="T255" s="177">
        <v>0</v>
      </c>
      <c r="U255" s="177">
        <v>0</v>
      </c>
      <c r="V255" s="177">
        <v>0</v>
      </c>
      <c r="W255" s="177">
        <v>0</v>
      </c>
      <c r="X255" s="177">
        <v>0</v>
      </c>
      <c r="Y255" s="177">
        <v>0</v>
      </c>
      <c r="Z255" s="177">
        <v>6.5825006440000022</v>
      </c>
      <c r="AA255" s="177">
        <v>0</v>
      </c>
      <c r="AB255" s="177">
        <v>0</v>
      </c>
      <c r="AC255" s="177">
        <v>0</v>
      </c>
      <c r="AD255" s="177">
        <v>0</v>
      </c>
      <c r="AE255" s="177">
        <v>0</v>
      </c>
      <c r="AF255" s="177">
        <v>0</v>
      </c>
      <c r="AG255" s="177">
        <v>0</v>
      </c>
      <c r="AH255" s="177">
        <v>0</v>
      </c>
      <c r="AI255" s="177">
        <v>0</v>
      </c>
      <c r="AJ255" s="177">
        <v>0</v>
      </c>
    </row>
    <row r="256" spans="1:36" hidden="1" outlineLevel="1" x14ac:dyDescent="0.25">
      <c r="A256" s="190">
        <f t="shared" si="57"/>
        <v>2016</v>
      </c>
      <c r="B256" s="55">
        <f t="shared" si="58"/>
        <v>11</v>
      </c>
      <c r="C256" s="55">
        <f t="shared" si="59"/>
        <v>1</v>
      </c>
      <c r="D256" s="55">
        <f t="shared" si="54"/>
        <v>11</v>
      </c>
      <c r="F256" s="63">
        <f t="shared" ref="F256" si="69">F255+1/24</f>
        <v>42675.041666666664</v>
      </c>
      <c r="G256" s="64">
        <f t="shared" si="56"/>
        <v>9.824167296333334</v>
      </c>
      <c r="H256" s="64">
        <f t="shared" si="68"/>
        <v>0</v>
      </c>
      <c r="I256" s="64">
        <f t="shared" si="68"/>
        <v>2.9750000000000001</v>
      </c>
      <c r="J256" s="64">
        <f t="shared" si="68"/>
        <v>0</v>
      </c>
      <c r="K256" s="64">
        <f t="shared" si="68"/>
        <v>0</v>
      </c>
      <c r="L256" s="64">
        <f t="shared" si="68"/>
        <v>0</v>
      </c>
      <c r="M256" s="64">
        <f t="shared" si="68"/>
        <v>0</v>
      </c>
      <c r="N256" s="64">
        <f t="shared" si="68"/>
        <v>6.8491672963333343</v>
      </c>
      <c r="O256" s="121"/>
      <c r="P256" s="177">
        <v>2.9750000000000001</v>
      </c>
      <c r="Q256" s="177">
        <v>0</v>
      </c>
      <c r="R256" s="177">
        <v>0</v>
      </c>
      <c r="S256" s="177">
        <v>0</v>
      </c>
      <c r="T256" s="177">
        <v>0</v>
      </c>
      <c r="U256" s="177">
        <v>0</v>
      </c>
      <c r="V256" s="177">
        <v>0</v>
      </c>
      <c r="W256" s="177">
        <v>0</v>
      </c>
      <c r="X256" s="177">
        <v>0</v>
      </c>
      <c r="Y256" s="177">
        <v>0</v>
      </c>
      <c r="Z256" s="177">
        <v>6.8491672963333343</v>
      </c>
      <c r="AA256" s="177">
        <v>0</v>
      </c>
      <c r="AB256" s="177">
        <v>0</v>
      </c>
      <c r="AC256" s="177">
        <v>0</v>
      </c>
      <c r="AD256" s="177">
        <v>0</v>
      </c>
      <c r="AE256" s="177">
        <v>0</v>
      </c>
      <c r="AF256" s="177">
        <v>0</v>
      </c>
      <c r="AG256" s="177">
        <v>0</v>
      </c>
      <c r="AH256" s="177">
        <v>0</v>
      </c>
      <c r="AI256" s="177">
        <v>0</v>
      </c>
      <c r="AJ256" s="177">
        <v>0</v>
      </c>
    </row>
    <row r="257" spans="1:36" hidden="1" outlineLevel="1" x14ac:dyDescent="0.25">
      <c r="A257" s="190">
        <f t="shared" si="57"/>
        <v>2016</v>
      </c>
      <c r="B257" s="55">
        <f t="shared" si="58"/>
        <v>11</v>
      </c>
      <c r="C257" s="55">
        <f t="shared" si="59"/>
        <v>2</v>
      </c>
      <c r="D257" s="55">
        <f t="shared" si="54"/>
        <v>11</v>
      </c>
      <c r="F257" s="63">
        <f t="shared" si="64"/>
        <v>42675.083333333328</v>
      </c>
      <c r="G257" s="64">
        <f t="shared" si="56"/>
        <v>9.4825886913333335</v>
      </c>
      <c r="H257" s="64">
        <f t="shared" si="68"/>
        <v>0</v>
      </c>
      <c r="I257" s="64">
        <f t="shared" si="68"/>
        <v>2.9750000000000001</v>
      </c>
      <c r="J257" s="64">
        <f t="shared" si="68"/>
        <v>0</v>
      </c>
      <c r="K257" s="64">
        <f t="shared" si="68"/>
        <v>0</v>
      </c>
      <c r="L257" s="64">
        <f t="shared" si="68"/>
        <v>0</v>
      </c>
      <c r="M257" s="64">
        <f t="shared" si="68"/>
        <v>0</v>
      </c>
      <c r="N257" s="64">
        <f t="shared" si="68"/>
        <v>6.507588691333333</v>
      </c>
      <c r="O257" s="121"/>
      <c r="P257" s="177">
        <v>2.9750000000000001</v>
      </c>
      <c r="Q257" s="177">
        <v>0</v>
      </c>
      <c r="R257" s="177">
        <v>0</v>
      </c>
      <c r="S257" s="177">
        <v>0</v>
      </c>
      <c r="T257" s="177">
        <v>0</v>
      </c>
      <c r="U257" s="177">
        <v>0</v>
      </c>
      <c r="V257" s="177">
        <v>0</v>
      </c>
      <c r="W257" s="177">
        <v>0</v>
      </c>
      <c r="X257" s="177">
        <v>0</v>
      </c>
      <c r="Y257" s="177">
        <v>0</v>
      </c>
      <c r="Z257" s="177">
        <v>6.507588691333333</v>
      </c>
      <c r="AA257" s="177">
        <v>0</v>
      </c>
      <c r="AB257" s="177">
        <v>0</v>
      </c>
      <c r="AC257" s="177">
        <v>0</v>
      </c>
      <c r="AD257" s="177">
        <v>0</v>
      </c>
      <c r="AE257" s="177">
        <v>0</v>
      </c>
      <c r="AF257" s="177">
        <v>0</v>
      </c>
      <c r="AG257" s="177">
        <v>0</v>
      </c>
      <c r="AH257" s="177">
        <v>0</v>
      </c>
      <c r="AI257" s="177">
        <v>0</v>
      </c>
      <c r="AJ257" s="177">
        <v>0</v>
      </c>
    </row>
    <row r="258" spans="1:36" hidden="1" outlineLevel="1" x14ac:dyDescent="0.25">
      <c r="A258" s="190">
        <f t="shared" si="57"/>
        <v>2016</v>
      </c>
      <c r="B258" s="55">
        <f t="shared" si="58"/>
        <v>11</v>
      </c>
      <c r="C258" s="55">
        <f t="shared" si="59"/>
        <v>3</v>
      </c>
      <c r="D258" s="55">
        <f t="shared" si="54"/>
        <v>11</v>
      </c>
      <c r="F258" s="63">
        <f t="shared" si="64"/>
        <v>42675.124999999993</v>
      </c>
      <c r="G258" s="64">
        <f t="shared" si="56"/>
        <v>9.8431281893333331</v>
      </c>
      <c r="H258" s="64">
        <f t="shared" si="68"/>
        <v>0</v>
      </c>
      <c r="I258" s="64">
        <f t="shared" si="68"/>
        <v>2.9750000000000001</v>
      </c>
      <c r="J258" s="64">
        <f t="shared" si="68"/>
        <v>0</v>
      </c>
      <c r="K258" s="64">
        <f t="shared" si="68"/>
        <v>0</v>
      </c>
      <c r="L258" s="64">
        <f t="shared" si="68"/>
        <v>0</v>
      </c>
      <c r="M258" s="64">
        <f t="shared" si="68"/>
        <v>0</v>
      </c>
      <c r="N258" s="64">
        <f t="shared" si="68"/>
        <v>6.8681281893333326</v>
      </c>
      <c r="O258" s="121"/>
      <c r="P258" s="177">
        <v>2.9750000000000001</v>
      </c>
      <c r="Q258" s="177">
        <v>0</v>
      </c>
      <c r="R258" s="177">
        <v>0</v>
      </c>
      <c r="S258" s="177">
        <v>0</v>
      </c>
      <c r="T258" s="177">
        <v>0</v>
      </c>
      <c r="U258" s="177">
        <v>0</v>
      </c>
      <c r="V258" s="177">
        <v>0</v>
      </c>
      <c r="W258" s="177">
        <v>0</v>
      </c>
      <c r="X258" s="177">
        <v>0</v>
      </c>
      <c r="Y258" s="177">
        <v>0</v>
      </c>
      <c r="Z258" s="177">
        <v>6.8681281893333326</v>
      </c>
      <c r="AA258" s="177">
        <v>0</v>
      </c>
      <c r="AB258" s="177">
        <v>0</v>
      </c>
      <c r="AC258" s="177">
        <v>0</v>
      </c>
      <c r="AD258" s="177">
        <v>0</v>
      </c>
      <c r="AE258" s="177">
        <v>0</v>
      </c>
      <c r="AF258" s="177">
        <v>0</v>
      </c>
      <c r="AG258" s="177">
        <v>0</v>
      </c>
      <c r="AH258" s="177">
        <v>0</v>
      </c>
      <c r="AI258" s="177">
        <v>0</v>
      </c>
      <c r="AJ258" s="177">
        <v>0</v>
      </c>
    </row>
    <row r="259" spans="1:36" hidden="1" outlineLevel="1" x14ac:dyDescent="0.25">
      <c r="A259" s="190">
        <f t="shared" si="57"/>
        <v>2016</v>
      </c>
      <c r="B259" s="55">
        <f t="shared" si="58"/>
        <v>11</v>
      </c>
      <c r="C259" s="55">
        <f t="shared" si="59"/>
        <v>4</v>
      </c>
      <c r="D259" s="55">
        <f t="shared" si="54"/>
        <v>11</v>
      </c>
      <c r="F259" s="63">
        <f t="shared" si="64"/>
        <v>42675.166666666657</v>
      </c>
      <c r="G259" s="64">
        <f t="shared" si="56"/>
        <v>9.5703346386666652</v>
      </c>
      <c r="H259" s="64">
        <f t="shared" si="68"/>
        <v>0</v>
      </c>
      <c r="I259" s="64">
        <f t="shared" si="68"/>
        <v>2.9750000000000001</v>
      </c>
      <c r="J259" s="64">
        <f t="shared" si="68"/>
        <v>0</v>
      </c>
      <c r="K259" s="64">
        <f t="shared" si="68"/>
        <v>0</v>
      </c>
      <c r="L259" s="64">
        <f t="shared" si="68"/>
        <v>0</v>
      </c>
      <c r="M259" s="64">
        <f t="shared" si="68"/>
        <v>0</v>
      </c>
      <c r="N259" s="64">
        <f t="shared" si="68"/>
        <v>6.5953346386666656</v>
      </c>
      <c r="O259" s="121"/>
      <c r="P259" s="177">
        <v>2.9750000000000001</v>
      </c>
      <c r="Q259" s="177">
        <v>0</v>
      </c>
      <c r="R259" s="177">
        <v>0</v>
      </c>
      <c r="S259" s="177">
        <v>0</v>
      </c>
      <c r="T259" s="177">
        <v>0</v>
      </c>
      <c r="U259" s="177">
        <v>0</v>
      </c>
      <c r="V259" s="177">
        <v>0</v>
      </c>
      <c r="W259" s="177">
        <v>0</v>
      </c>
      <c r="X259" s="177">
        <v>0</v>
      </c>
      <c r="Y259" s="177">
        <v>0</v>
      </c>
      <c r="Z259" s="177">
        <v>6.5953346386666656</v>
      </c>
      <c r="AA259" s="177">
        <v>0</v>
      </c>
      <c r="AB259" s="177">
        <v>0</v>
      </c>
      <c r="AC259" s="177">
        <v>0</v>
      </c>
      <c r="AD259" s="177">
        <v>0</v>
      </c>
      <c r="AE259" s="177">
        <v>0</v>
      </c>
      <c r="AF259" s="177">
        <v>0</v>
      </c>
      <c r="AG259" s="177">
        <v>0</v>
      </c>
      <c r="AH259" s="177">
        <v>0</v>
      </c>
      <c r="AI259" s="177">
        <v>0</v>
      </c>
      <c r="AJ259" s="177">
        <v>0</v>
      </c>
    </row>
    <row r="260" spans="1:36" hidden="1" outlineLevel="1" x14ac:dyDescent="0.25">
      <c r="A260" s="190">
        <f t="shared" si="57"/>
        <v>2016</v>
      </c>
      <c r="B260" s="55">
        <f t="shared" si="58"/>
        <v>11</v>
      </c>
      <c r="C260" s="55">
        <f t="shared" si="59"/>
        <v>5</v>
      </c>
      <c r="D260" s="55">
        <f t="shared" si="54"/>
        <v>11</v>
      </c>
      <c r="F260" s="63">
        <f t="shared" si="64"/>
        <v>42675.208333333321</v>
      </c>
      <c r="G260" s="64">
        <f t="shared" si="56"/>
        <v>9.1247472093333322</v>
      </c>
      <c r="H260" s="64">
        <f t="shared" si="68"/>
        <v>0</v>
      </c>
      <c r="I260" s="64">
        <f t="shared" si="68"/>
        <v>2.9750000000000001</v>
      </c>
      <c r="J260" s="64">
        <f t="shared" si="68"/>
        <v>0</v>
      </c>
      <c r="K260" s="64">
        <f t="shared" si="68"/>
        <v>0</v>
      </c>
      <c r="L260" s="64">
        <f t="shared" si="68"/>
        <v>0</v>
      </c>
      <c r="M260" s="64">
        <f t="shared" si="68"/>
        <v>0</v>
      </c>
      <c r="N260" s="64">
        <f t="shared" si="68"/>
        <v>6.1497472093333325</v>
      </c>
      <c r="O260" s="121"/>
      <c r="P260" s="177">
        <v>2.9750000000000001</v>
      </c>
      <c r="Q260" s="177">
        <v>0</v>
      </c>
      <c r="R260" s="177">
        <v>0</v>
      </c>
      <c r="S260" s="177">
        <v>0</v>
      </c>
      <c r="T260" s="177">
        <v>0</v>
      </c>
      <c r="U260" s="177">
        <v>0</v>
      </c>
      <c r="V260" s="177">
        <v>0</v>
      </c>
      <c r="W260" s="177">
        <v>0</v>
      </c>
      <c r="X260" s="177">
        <v>0</v>
      </c>
      <c r="Y260" s="177">
        <v>0</v>
      </c>
      <c r="Z260" s="177">
        <v>6.1497472093333325</v>
      </c>
      <c r="AA260" s="177">
        <v>0</v>
      </c>
      <c r="AB260" s="177">
        <v>0</v>
      </c>
      <c r="AC260" s="177">
        <v>0</v>
      </c>
      <c r="AD260" s="177">
        <v>0</v>
      </c>
      <c r="AE260" s="177">
        <v>0</v>
      </c>
      <c r="AF260" s="177">
        <v>0</v>
      </c>
      <c r="AG260" s="177">
        <v>0</v>
      </c>
      <c r="AH260" s="177">
        <v>0</v>
      </c>
      <c r="AI260" s="177">
        <v>0</v>
      </c>
      <c r="AJ260" s="177">
        <v>0</v>
      </c>
    </row>
    <row r="261" spans="1:36" hidden="1" outlineLevel="1" x14ac:dyDescent="0.25">
      <c r="A261" s="190">
        <f t="shared" si="57"/>
        <v>2016</v>
      </c>
      <c r="B261" s="55">
        <f t="shared" si="58"/>
        <v>11</v>
      </c>
      <c r="C261" s="55">
        <f t="shared" si="59"/>
        <v>6</v>
      </c>
      <c r="D261" s="55">
        <f t="shared" si="54"/>
        <v>11</v>
      </c>
      <c r="F261" s="63">
        <f t="shared" si="64"/>
        <v>42675.249999999985</v>
      </c>
      <c r="G261" s="64">
        <f t="shared" si="56"/>
        <v>11.145964679999997</v>
      </c>
      <c r="H261" s="64">
        <f t="shared" si="68"/>
        <v>0</v>
      </c>
      <c r="I261" s="64">
        <f t="shared" si="68"/>
        <v>2.9750000000000001</v>
      </c>
      <c r="J261" s="64">
        <f t="shared" si="68"/>
        <v>0</v>
      </c>
      <c r="K261" s="64">
        <f t="shared" si="68"/>
        <v>0</v>
      </c>
      <c r="L261" s="64">
        <f t="shared" si="68"/>
        <v>0</v>
      </c>
      <c r="M261" s="64">
        <f t="shared" si="68"/>
        <v>0</v>
      </c>
      <c r="N261" s="64">
        <f t="shared" si="68"/>
        <v>8.1709646799999973</v>
      </c>
      <c r="O261" s="121"/>
      <c r="P261" s="177">
        <v>2.9750000000000001</v>
      </c>
      <c r="Q261" s="177">
        <v>0</v>
      </c>
      <c r="R261" s="177">
        <v>0</v>
      </c>
      <c r="S261" s="177">
        <v>0</v>
      </c>
      <c r="T261" s="177">
        <v>0</v>
      </c>
      <c r="U261" s="177">
        <v>0</v>
      </c>
      <c r="V261" s="177">
        <v>0</v>
      </c>
      <c r="W261" s="177">
        <v>0</v>
      </c>
      <c r="X261" s="177">
        <v>0</v>
      </c>
      <c r="Y261" s="177">
        <v>0</v>
      </c>
      <c r="Z261" s="177">
        <v>8.1709646799999973</v>
      </c>
      <c r="AA261" s="177">
        <v>0</v>
      </c>
      <c r="AB261" s="177">
        <v>0</v>
      </c>
      <c r="AC261" s="177">
        <v>0</v>
      </c>
      <c r="AD261" s="177">
        <v>0</v>
      </c>
      <c r="AE261" s="177">
        <v>0</v>
      </c>
      <c r="AF261" s="177">
        <v>0</v>
      </c>
      <c r="AG261" s="177">
        <v>0</v>
      </c>
      <c r="AH261" s="177">
        <v>0</v>
      </c>
      <c r="AI261" s="177">
        <v>0</v>
      </c>
      <c r="AJ261" s="177">
        <v>0</v>
      </c>
    </row>
    <row r="262" spans="1:36" hidden="1" outlineLevel="1" x14ac:dyDescent="0.25">
      <c r="A262" s="190">
        <f t="shared" si="57"/>
        <v>2016</v>
      </c>
      <c r="B262" s="55">
        <f t="shared" si="58"/>
        <v>11</v>
      </c>
      <c r="C262" s="55">
        <f t="shared" si="59"/>
        <v>7</v>
      </c>
      <c r="D262" s="55">
        <f t="shared" si="54"/>
        <v>11</v>
      </c>
      <c r="F262" s="63">
        <f t="shared" si="64"/>
        <v>42675.29166666665</v>
      </c>
      <c r="G262" s="64">
        <f t="shared" si="56"/>
        <v>11.10562079333333</v>
      </c>
      <c r="H262" s="64">
        <f t="shared" si="68"/>
        <v>0</v>
      </c>
      <c r="I262" s="64">
        <f t="shared" si="68"/>
        <v>2.9750000000000001</v>
      </c>
      <c r="J262" s="64">
        <f t="shared" si="68"/>
        <v>0</v>
      </c>
      <c r="K262" s="64">
        <f t="shared" si="68"/>
        <v>0</v>
      </c>
      <c r="L262" s="64">
        <f t="shared" si="68"/>
        <v>0</v>
      </c>
      <c r="M262" s="64">
        <f t="shared" si="68"/>
        <v>0</v>
      </c>
      <c r="N262" s="64">
        <f t="shared" si="68"/>
        <v>8.1306207933333301</v>
      </c>
      <c r="O262" s="121"/>
      <c r="P262" s="177">
        <v>2.9750000000000001</v>
      </c>
      <c r="Q262" s="177">
        <v>0</v>
      </c>
      <c r="R262" s="177">
        <v>0</v>
      </c>
      <c r="S262" s="177">
        <v>0</v>
      </c>
      <c r="T262" s="177">
        <v>0</v>
      </c>
      <c r="U262" s="177">
        <v>0</v>
      </c>
      <c r="V262" s="177">
        <v>0</v>
      </c>
      <c r="W262" s="177">
        <v>0</v>
      </c>
      <c r="X262" s="177">
        <v>0</v>
      </c>
      <c r="Y262" s="177">
        <v>0</v>
      </c>
      <c r="Z262" s="177">
        <v>8.1306207933333301</v>
      </c>
      <c r="AA262" s="177">
        <v>0</v>
      </c>
      <c r="AB262" s="177">
        <v>0</v>
      </c>
      <c r="AC262" s="177">
        <v>0</v>
      </c>
      <c r="AD262" s="177">
        <v>0</v>
      </c>
      <c r="AE262" s="177">
        <v>0</v>
      </c>
      <c r="AF262" s="177">
        <v>0</v>
      </c>
      <c r="AG262" s="177">
        <v>0</v>
      </c>
      <c r="AH262" s="177">
        <v>0</v>
      </c>
      <c r="AI262" s="177">
        <v>0</v>
      </c>
      <c r="AJ262" s="177">
        <v>0</v>
      </c>
    </row>
    <row r="263" spans="1:36" hidden="1" outlineLevel="1" x14ac:dyDescent="0.25">
      <c r="A263" s="190">
        <f t="shared" si="57"/>
        <v>2016</v>
      </c>
      <c r="B263" s="55">
        <f t="shared" si="58"/>
        <v>11</v>
      </c>
      <c r="C263" s="55">
        <f t="shared" si="59"/>
        <v>8</v>
      </c>
      <c r="D263" s="55">
        <f t="shared" si="54"/>
        <v>11</v>
      </c>
      <c r="F263" s="63">
        <f t="shared" si="64"/>
        <v>42675.333333333314</v>
      </c>
      <c r="G263" s="64">
        <f t="shared" si="56"/>
        <v>11.125792766666663</v>
      </c>
      <c r="H263" s="64">
        <f t="shared" si="68"/>
        <v>0</v>
      </c>
      <c r="I263" s="64">
        <f t="shared" si="68"/>
        <v>2.9750000000000001</v>
      </c>
      <c r="J263" s="64">
        <f t="shared" si="68"/>
        <v>0</v>
      </c>
      <c r="K263" s="64">
        <f t="shared" si="68"/>
        <v>0</v>
      </c>
      <c r="L263" s="64">
        <f t="shared" si="68"/>
        <v>0</v>
      </c>
      <c r="M263" s="64">
        <f t="shared" si="68"/>
        <v>0</v>
      </c>
      <c r="N263" s="64">
        <f t="shared" si="68"/>
        <v>8.1507927666666635</v>
      </c>
      <c r="O263" s="121"/>
      <c r="P263" s="177">
        <v>2.9750000000000001</v>
      </c>
      <c r="Q263" s="177">
        <v>0</v>
      </c>
      <c r="R263" s="177">
        <v>0</v>
      </c>
      <c r="S263" s="177">
        <v>0</v>
      </c>
      <c r="T263" s="177">
        <v>0</v>
      </c>
      <c r="U263" s="177">
        <v>0</v>
      </c>
      <c r="V263" s="177">
        <v>0</v>
      </c>
      <c r="W263" s="177">
        <v>0</v>
      </c>
      <c r="X263" s="177">
        <v>0</v>
      </c>
      <c r="Y263" s="177">
        <v>0</v>
      </c>
      <c r="Z263" s="177">
        <v>8.1507927666666635</v>
      </c>
      <c r="AA263" s="177">
        <v>0</v>
      </c>
      <c r="AB263" s="177">
        <v>0</v>
      </c>
      <c r="AC263" s="177">
        <v>0</v>
      </c>
      <c r="AD263" s="177">
        <v>0</v>
      </c>
      <c r="AE263" s="177">
        <v>0</v>
      </c>
      <c r="AF263" s="177">
        <v>0</v>
      </c>
      <c r="AG263" s="177">
        <v>0</v>
      </c>
      <c r="AH263" s="177">
        <v>0</v>
      </c>
      <c r="AI263" s="177">
        <v>0</v>
      </c>
      <c r="AJ263" s="177">
        <v>0</v>
      </c>
    </row>
    <row r="264" spans="1:36" hidden="1" outlineLevel="1" x14ac:dyDescent="0.25">
      <c r="A264" s="190">
        <f t="shared" si="57"/>
        <v>2016</v>
      </c>
      <c r="B264" s="55">
        <f t="shared" si="58"/>
        <v>11</v>
      </c>
      <c r="C264" s="55">
        <f t="shared" si="59"/>
        <v>9</v>
      </c>
      <c r="D264" s="55">
        <f t="shared" si="54"/>
        <v>11</v>
      </c>
      <c r="F264" s="63">
        <f t="shared" si="64"/>
        <v>42675.374999999978</v>
      </c>
      <c r="G264" s="64">
        <f t="shared" si="56"/>
        <v>12.052115583333331</v>
      </c>
      <c r="H264" s="64">
        <f t="shared" si="68"/>
        <v>0</v>
      </c>
      <c r="I264" s="64">
        <f t="shared" si="68"/>
        <v>2.9750000000000001</v>
      </c>
      <c r="J264" s="64">
        <f t="shared" si="68"/>
        <v>0</v>
      </c>
      <c r="K264" s="64">
        <f t="shared" si="68"/>
        <v>0</v>
      </c>
      <c r="L264" s="64">
        <f t="shared" si="68"/>
        <v>0</v>
      </c>
      <c r="M264" s="64">
        <f t="shared" si="68"/>
        <v>0</v>
      </c>
      <c r="N264" s="64">
        <f t="shared" si="68"/>
        <v>9.077115583333331</v>
      </c>
      <c r="O264" s="121"/>
      <c r="P264" s="177">
        <v>2.9750000000000001</v>
      </c>
      <c r="Q264" s="177">
        <v>0</v>
      </c>
      <c r="R264" s="177">
        <v>0</v>
      </c>
      <c r="S264" s="177">
        <v>0</v>
      </c>
      <c r="T264" s="177">
        <v>0</v>
      </c>
      <c r="U264" s="177">
        <v>0</v>
      </c>
      <c r="V264" s="177">
        <v>0</v>
      </c>
      <c r="W264" s="177">
        <v>0</v>
      </c>
      <c r="X264" s="177">
        <v>0</v>
      </c>
      <c r="Y264" s="177">
        <v>0</v>
      </c>
      <c r="Z264" s="177">
        <v>9.077115583333331</v>
      </c>
      <c r="AA264" s="177">
        <v>0</v>
      </c>
      <c r="AB264" s="177">
        <v>0</v>
      </c>
      <c r="AC264" s="177">
        <v>0</v>
      </c>
      <c r="AD264" s="177">
        <v>0</v>
      </c>
      <c r="AE264" s="177">
        <v>0</v>
      </c>
      <c r="AF264" s="177">
        <v>0</v>
      </c>
      <c r="AG264" s="177">
        <v>0</v>
      </c>
      <c r="AH264" s="177">
        <v>0</v>
      </c>
      <c r="AI264" s="177">
        <v>0</v>
      </c>
      <c r="AJ264" s="177">
        <v>0</v>
      </c>
    </row>
    <row r="265" spans="1:36" hidden="1" outlineLevel="1" x14ac:dyDescent="0.25">
      <c r="A265" s="190">
        <f t="shared" si="57"/>
        <v>2016</v>
      </c>
      <c r="B265" s="55">
        <f t="shared" si="58"/>
        <v>11</v>
      </c>
      <c r="C265" s="55">
        <f t="shared" si="59"/>
        <v>10</v>
      </c>
      <c r="D265" s="55">
        <f t="shared" si="54"/>
        <v>11</v>
      </c>
      <c r="F265" s="63">
        <f t="shared" si="64"/>
        <v>42675.416666666642</v>
      </c>
      <c r="G265" s="64">
        <f t="shared" si="56"/>
        <v>12.231333699999995</v>
      </c>
      <c r="H265" s="64">
        <f t="shared" ref="H265:N274" si="70">SUMIF($P$6:$AK$6,H$6,$P265:$AK265)</f>
        <v>0</v>
      </c>
      <c r="I265" s="64">
        <f t="shared" si="70"/>
        <v>2.9750000000000001</v>
      </c>
      <c r="J265" s="64">
        <f t="shared" si="70"/>
        <v>0</v>
      </c>
      <c r="K265" s="64">
        <f t="shared" si="70"/>
        <v>0</v>
      </c>
      <c r="L265" s="64">
        <f t="shared" si="70"/>
        <v>0</v>
      </c>
      <c r="M265" s="64">
        <f t="shared" si="70"/>
        <v>0</v>
      </c>
      <c r="N265" s="64">
        <f t="shared" si="70"/>
        <v>9.2563336999999954</v>
      </c>
      <c r="O265" s="121"/>
      <c r="P265" s="177">
        <v>2.9750000000000001</v>
      </c>
      <c r="Q265" s="177">
        <v>0</v>
      </c>
      <c r="R265" s="177">
        <v>0</v>
      </c>
      <c r="S265" s="177">
        <v>0</v>
      </c>
      <c r="T265" s="177">
        <v>0</v>
      </c>
      <c r="U265" s="177">
        <v>0</v>
      </c>
      <c r="V265" s="177">
        <v>0</v>
      </c>
      <c r="W265" s="177">
        <v>0</v>
      </c>
      <c r="X265" s="177">
        <v>0</v>
      </c>
      <c r="Y265" s="177">
        <v>0</v>
      </c>
      <c r="Z265" s="177">
        <v>9.2563336999999954</v>
      </c>
      <c r="AA265" s="177">
        <v>0</v>
      </c>
      <c r="AB265" s="177">
        <v>0</v>
      </c>
      <c r="AC265" s="177">
        <v>0</v>
      </c>
      <c r="AD265" s="177">
        <v>0</v>
      </c>
      <c r="AE265" s="177">
        <v>0</v>
      </c>
      <c r="AF265" s="177">
        <v>0</v>
      </c>
      <c r="AG265" s="177">
        <v>0</v>
      </c>
      <c r="AH265" s="177">
        <v>0</v>
      </c>
      <c r="AI265" s="177">
        <v>0</v>
      </c>
      <c r="AJ265" s="177">
        <v>0</v>
      </c>
    </row>
    <row r="266" spans="1:36" hidden="1" outlineLevel="1" x14ac:dyDescent="0.25">
      <c r="A266" s="190">
        <f t="shared" si="57"/>
        <v>2016</v>
      </c>
      <c r="B266" s="55">
        <f t="shared" si="58"/>
        <v>11</v>
      </c>
      <c r="C266" s="55">
        <f t="shared" si="59"/>
        <v>11</v>
      </c>
      <c r="D266" s="55">
        <f t="shared" si="54"/>
        <v>11</v>
      </c>
      <c r="F266" s="63">
        <f t="shared" si="64"/>
        <v>42675.458333333307</v>
      </c>
      <c r="G266" s="64">
        <f t="shared" si="56"/>
        <v>12.53039427333333</v>
      </c>
      <c r="H266" s="64">
        <f t="shared" si="70"/>
        <v>0</v>
      </c>
      <c r="I266" s="64">
        <f t="shared" si="70"/>
        <v>2.9750000000000001</v>
      </c>
      <c r="J266" s="64">
        <f t="shared" si="70"/>
        <v>0</v>
      </c>
      <c r="K266" s="64">
        <f t="shared" si="70"/>
        <v>0</v>
      </c>
      <c r="L266" s="64">
        <f t="shared" si="70"/>
        <v>0</v>
      </c>
      <c r="M266" s="64">
        <f t="shared" si="70"/>
        <v>0</v>
      </c>
      <c r="N266" s="64">
        <f t="shared" si="70"/>
        <v>9.5553942733333308</v>
      </c>
      <c r="O266" s="121"/>
      <c r="P266" s="177">
        <v>2.9750000000000001</v>
      </c>
      <c r="Q266" s="177">
        <v>0</v>
      </c>
      <c r="R266" s="177">
        <v>0</v>
      </c>
      <c r="S266" s="177">
        <v>0</v>
      </c>
      <c r="T266" s="177">
        <v>0</v>
      </c>
      <c r="U266" s="177">
        <v>0</v>
      </c>
      <c r="V266" s="177">
        <v>0</v>
      </c>
      <c r="W266" s="177">
        <v>0</v>
      </c>
      <c r="X266" s="177">
        <v>0</v>
      </c>
      <c r="Y266" s="177">
        <v>0</v>
      </c>
      <c r="Z266" s="177">
        <v>9.5553942733333308</v>
      </c>
      <c r="AA266" s="177">
        <v>0</v>
      </c>
      <c r="AB266" s="177">
        <v>0</v>
      </c>
      <c r="AC266" s="177">
        <v>0</v>
      </c>
      <c r="AD266" s="177">
        <v>0</v>
      </c>
      <c r="AE266" s="177">
        <v>0</v>
      </c>
      <c r="AF266" s="177">
        <v>0</v>
      </c>
      <c r="AG266" s="177">
        <v>0</v>
      </c>
      <c r="AH266" s="177">
        <v>0</v>
      </c>
      <c r="AI266" s="177">
        <v>0</v>
      </c>
      <c r="AJ266" s="177">
        <v>0</v>
      </c>
    </row>
    <row r="267" spans="1:36" hidden="1" outlineLevel="1" x14ac:dyDescent="0.25">
      <c r="A267" s="190">
        <f t="shared" si="57"/>
        <v>2016</v>
      </c>
      <c r="B267" s="55">
        <f t="shared" si="58"/>
        <v>11</v>
      </c>
      <c r="C267" s="55">
        <f t="shared" si="59"/>
        <v>12</v>
      </c>
      <c r="D267" s="55">
        <f t="shared" si="54"/>
        <v>11</v>
      </c>
      <c r="F267" s="63">
        <f t="shared" si="64"/>
        <v>42675.499999999971</v>
      </c>
      <c r="G267" s="64">
        <f t="shared" si="56"/>
        <v>12.548000366666663</v>
      </c>
      <c r="H267" s="64">
        <f t="shared" si="70"/>
        <v>0</v>
      </c>
      <c r="I267" s="64">
        <f t="shared" si="70"/>
        <v>2.9750000000000001</v>
      </c>
      <c r="J267" s="64">
        <f t="shared" si="70"/>
        <v>0</v>
      </c>
      <c r="K267" s="64">
        <f t="shared" si="70"/>
        <v>0</v>
      </c>
      <c r="L267" s="64">
        <f t="shared" si="70"/>
        <v>0</v>
      </c>
      <c r="M267" s="64">
        <f t="shared" si="70"/>
        <v>0</v>
      </c>
      <c r="N267" s="64">
        <f t="shared" si="70"/>
        <v>9.5730003666666637</v>
      </c>
      <c r="O267" s="121"/>
      <c r="P267" s="177">
        <v>2.9750000000000001</v>
      </c>
      <c r="Q267" s="177">
        <v>0</v>
      </c>
      <c r="R267" s="177">
        <v>0</v>
      </c>
      <c r="S267" s="177">
        <v>0</v>
      </c>
      <c r="T267" s="177">
        <v>0</v>
      </c>
      <c r="U267" s="177">
        <v>0</v>
      </c>
      <c r="V267" s="177">
        <v>0</v>
      </c>
      <c r="W267" s="177">
        <v>0</v>
      </c>
      <c r="X267" s="177">
        <v>0</v>
      </c>
      <c r="Y267" s="177">
        <v>0</v>
      </c>
      <c r="Z267" s="177">
        <v>9.5730003666666637</v>
      </c>
      <c r="AA267" s="177">
        <v>0</v>
      </c>
      <c r="AB267" s="177">
        <v>0</v>
      </c>
      <c r="AC267" s="177">
        <v>0</v>
      </c>
      <c r="AD267" s="177">
        <v>0</v>
      </c>
      <c r="AE267" s="177">
        <v>0</v>
      </c>
      <c r="AF267" s="177">
        <v>0</v>
      </c>
      <c r="AG267" s="177">
        <v>0</v>
      </c>
      <c r="AH267" s="177">
        <v>0</v>
      </c>
      <c r="AI267" s="177">
        <v>0</v>
      </c>
      <c r="AJ267" s="177">
        <v>0</v>
      </c>
    </row>
    <row r="268" spans="1:36" hidden="1" outlineLevel="1" x14ac:dyDescent="0.25">
      <c r="A268" s="190">
        <f t="shared" si="57"/>
        <v>2016</v>
      </c>
      <c r="B268" s="55">
        <f t="shared" si="58"/>
        <v>11</v>
      </c>
      <c r="C268" s="55">
        <f t="shared" si="59"/>
        <v>13</v>
      </c>
      <c r="D268" s="55">
        <f t="shared" si="54"/>
        <v>11</v>
      </c>
      <c r="F268" s="63">
        <f t="shared" si="64"/>
        <v>42675.541666666635</v>
      </c>
      <c r="G268" s="64">
        <f t="shared" si="56"/>
        <v>12.37945496333333</v>
      </c>
      <c r="H268" s="64">
        <f t="shared" si="70"/>
        <v>0</v>
      </c>
      <c r="I268" s="64">
        <f t="shared" si="70"/>
        <v>2.9750000000000001</v>
      </c>
      <c r="J268" s="64">
        <f t="shared" si="70"/>
        <v>0</v>
      </c>
      <c r="K268" s="64">
        <f t="shared" si="70"/>
        <v>0</v>
      </c>
      <c r="L268" s="64">
        <f t="shared" si="70"/>
        <v>0</v>
      </c>
      <c r="M268" s="64">
        <f t="shared" si="70"/>
        <v>0</v>
      </c>
      <c r="N268" s="64">
        <f t="shared" si="70"/>
        <v>9.4044549633333308</v>
      </c>
      <c r="O268" s="121"/>
      <c r="P268" s="177">
        <v>2.9750000000000001</v>
      </c>
      <c r="Q268" s="177">
        <v>0</v>
      </c>
      <c r="R268" s="177">
        <v>0</v>
      </c>
      <c r="S268" s="177">
        <v>0</v>
      </c>
      <c r="T268" s="177">
        <v>0</v>
      </c>
      <c r="U268" s="177">
        <v>0</v>
      </c>
      <c r="V268" s="177">
        <v>0</v>
      </c>
      <c r="W268" s="177">
        <v>0</v>
      </c>
      <c r="X268" s="177">
        <v>0</v>
      </c>
      <c r="Y268" s="177">
        <v>0</v>
      </c>
      <c r="Z268" s="177">
        <v>9.4044549633333308</v>
      </c>
      <c r="AA268" s="177">
        <v>0</v>
      </c>
      <c r="AB268" s="177">
        <v>0</v>
      </c>
      <c r="AC268" s="177">
        <v>0</v>
      </c>
      <c r="AD268" s="177">
        <v>0</v>
      </c>
      <c r="AE268" s="177">
        <v>0</v>
      </c>
      <c r="AF268" s="177">
        <v>0</v>
      </c>
      <c r="AG268" s="177">
        <v>0</v>
      </c>
      <c r="AH268" s="177">
        <v>0</v>
      </c>
      <c r="AI268" s="177">
        <v>0</v>
      </c>
      <c r="AJ268" s="177">
        <v>0</v>
      </c>
    </row>
    <row r="269" spans="1:36" hidden="1" outlineLevel="1" x14ac:dyDescent="0.25">
      <c r="A269" s="190">
        <f t="shared" si="57"/>
        <v>2016</v>
      </c>
      <c r="B269" s="55">
        <f t="shared" si="58"/>
        <v>11</v>
      </c>
      <c r="C269" s="55">
        <f t="shared" si="59"/>
        <v>14</v>
      </c>
      <c r="D269" s="55">
        <f t="shared" si="54"/>
        <v>11</v>
      </c>
      <c r="F269" s="63">
        <f t="shared" si="64"/>
        <v>42675.583333333299</v>
      </c>
      <c r="G269" s="64">
        <f t="shared" si="56"/>
        <v>11.219893992666666</v>
      </c>
      <c r="H269" s="64">
        <f t="shared" si="70"/>
        <v>0</v>
      </c>
      <c r="I269" s="64">
        <f t="shared" si="70"/>
        <v>2.9750000000000001</v>
      </c>
      <c r="J269" s="64">
        <f t="shared" si="70"/>
        <v>0</v>
      </c>
      <c r="K269" s="64">
        <f t="shared" si="70"/>
        <v>0</v>
      </c>
      <c r="L269" s="64">
        <f t="shared" si="70"/>
        <v>0</v>
      </c>
      <c r="M269" s="64">
        <f t="shared" si="70"/>
        <v>0</v>
      </c>
      <c r="N269" s="64">
        <f t="shared" si="70"/>
        <v>8.2448939926666664</v>
      </c>
      <c r="O269" s="121"/>
      <c r="P269" s="177">
        <v>2.9750000000000001</v>
      </c>
      <c r="Q269" s="177">
        <v>0</v>
      </c>
      <c r="R269" s="177">
        <v>0</v>
      </c>
      <c r="S269" s="177">
        <v>0</v>
      </c>
      <c r="T269" s="177">
        <v>0</v>
      </c>
      <c r="U269" s="177">
        <v>0</v>
      </c>
      <c r="V269" s="177">
        <v>0</v>
      </c>
      <c r="W269" s="177">
        <v>0</v>
      </c>
      <c r="X269" s="177">
        <v>0</v>
      </c>
      <c r="Y269" s="177">
        <v>0</v>
      </c>
      <c r="Z269" s="177">
        <v>8.2448939926666664</v>
      </c>
      <c r="AA269" s="177">
        <v>0</v>
      </c>
      <c r="AB269" s="177">
        <v>0</v>
      </c>
      <c r="AC269" s="177">
        <v>0</v>
      </c>
      <c r="AD269" s="177">
        <v>0</v>
      </c>
      <c r="AE269" s="177">
        <v>0</v>
      </c>
      <c r="AF269" s="177">
        <v>0</v>
      </c>
      <c r="AG269" s="177">
        <v>0</v>
      </c>
      <c r="AH269" s="177">
        <v>0</v>
      </c>
      <c r="AI269" s="177">
        <v>0</v>
      </c>
      <c r="AJ269" s="177">
        <v>0</v>
      </c>
    </row>
    <row r="270" spans="1:36" hidden="1" outlineLevel="1" x14ac:dyDescent="0.25">
      <c r="A270" s="190">
        <f t="shared" si="57"/>
        <v>2016</v>
      </c>
      <c r="B270" s="55">
        <f t="shared" si="58"/>
        <v>11</v>
      </c>
      <c r="C270" s="55">
        <f t="shared" si="59"/>
        <v>15</v>
      </c>
      <c r="D270" s="55">
        <f t="shared" si="54"/>
        <v>11</v>
      </c>
      <c r="F270" s="63">
        <f t="shared" si="64"/>
        <v>42675.624999999964</v>
      </c>
      <c r="G270" s="64">
        <f t="shared" si="56"/>
        <v>10.213528622</v>
      </c>
      <c r="H270" s="64">
        <f t="shared" si="70"/>
        <v>0</v>
      </c>
      <c r="I270" s="64">
        <f t="shared" si="70"/>
        <v>2.9750000000000001</v>
      </c>
      <c r="J270" s="64">
        <f t="shared" si="70"/>
        <v>0</v>
      </c>
      <c r="K270" s="64">
        <f t="shared" si="70"/>
        <v>0</v>
      </c>
      <c r="L270" s="64">
        <f t="shared" si="70"/>
        <v>0</v>
      </c>
      <c r="M270" s="64">
        <f t="shared" si="70"/>
        <v>0</v>
      </c>
      <c r="N270" s="64">
        <f t="shared" si="70"/>
        <v>7.2385286220000005</v>
      </c>
      <c r="O270" s="121"/>
      <c r="P270" s="177">
        <v>2.9750000000000001</v>
      </c>
      <c r="Q270" s="177">
        <v>0</v>
      </c>
      <c r="R270" s="177">
        <v>0</v>
      </c>
      <c r="S270" s="177">
        <v>0</v>
      </c>
      <c r="T270" s="177">
        <v>0</v>
      </c>
      <c r="U270" s="177">
        <v>0</v>
      </c>
      <c r="V270" s="177">
        <v>0</v>
      </c>
      <c r="W270" s="177">
        <v>0</v>
      </c>
      <c r="X270" s="177">
        <v>0</v>
      </c>
      <c r="Y270" s="177">
        <v>0</v>
      </c>
      <c r="Z270" s="177">
        <v>7.2385286220000005</v>
      </c>
      <c r="AA270" s="177">
        <v>0</v>
      </c>
      <c r="AB270" s="177">
        <v>0</v>
      </c>
      <c r="AC270" s="177">
        <v>0</v>
      </c>
      <c r="AD270" s="177">
        <v>0</v>
      </c>
      <c r="AE270" s="177">
        <v>0</v>
      </c>
      <c r="AF270" s="177">
        <v>0</v>
      </c>
      <c r="AG270" s="177">
        <v>0</v>
      </c>
      <c r="AH270" s="177">
        <v>0</v>
      </c>
      <c r="AI270" s="177">
        <v>0</v>
      </c>
      <c r="AJ270" s="177">
        <v>0</v>
      </c>
    </row>
    <row r="271" spans="1:36" hidden="1" outlineLevel="1" x14ac:dyDescent="0.25">
      <c r="A271" s="190">
        <f t="shared" si="57"/>
        <v>2016</v>
      </c>
      <c r="B271" s="55">
        <f t="shared" si="58"/>
        <v>11</v>
      </c>
      <c r="C271" s="55">
        <f t="shared" si="59"/>
        <v>16</v>
      </c>
      <c r="D271" s="55">
        <f t="shared" ref="D271:D334" si="71">MATCH(DATE(YEAR(F271),B271,1),$F$7505:$F$7816,0)</f>
        <v>11</v>
      </c>
      <c r="F271" s="63">
        <f t="shared" si="64"/>
        <v>42675.666666666628</v>
      </c>
      <c r="G271" s="64">
        <f t="shared" ref="G271:G334" si="72">SUM(H271:N271)</f>
        <v>10.380195380666667</v>
      </c>
      <c r="H271" s="64">
        <f t="shared" si="70"/>
        <v>0</v>
      </c>
      <c r="I271" s="64">
        <f t="shared" si="70"/>
        <v>2.9750000000000001</v>
      </c>
      <c r="J271" s="64">
        <f t="shared" si="70"/>
        <v>0</v>
      </c>
      <c r="K271" s="64">
        <f t="shared" si="70"/>
        <v>0</v>
      </c>
      <c r="L271" s="64">
        <f t="shared" si="70"/>
        <v>0</v>
      </c>
      <c r="M271" s="64">
        <f t="shared" si="70"/>
        <v>0</v>
      </c>
      <c r="N271" s="64">
        <f t="shared" si="70"/>
        <v>7.4051953806666662</v>
      </c>
      <c r="O271" s="121"/>
      <c r="P271" s="177">
        <v>2.9750000000000001</v>
      </c>
      <c r="Q271" s="177">
        <v>0</v>
      </c>
      <c r="R271" s="177">
        <v>0</v>
      </c>
      <c r="S271" s="177">
        <v>0</v>
      </c>
      <c r="T271" s="177">
        <v>0</v>
      </c>
      <c r="U271" s="177">
        <v>0</v>
      </c>
      <c r="V271" s="177">
        <v>0</v>
      </c>
      <c r="W271" s="177">
        <v>0</v>
      </c>
      <c r="X271" s="177">
        <v>0</v>
      </c>
      <c r="Y271" s="177">
        <v>0</v>
      </c>
      <c r="Z271" s="177">
        <v>7.4051953806666662</v>
      </c>
      <c r="AA271" s="177">
        <v>0</v>
      </c>
      <c r="AB271" s="177">
        <v>0</v>
      </c>
      <c r="AC271" s="177">
        <v>0</v>
      </c>
      <c r="AD271" s="177">
        <v>0</v>
      </c>
      <c r="AE271" s="177">
        <v>0</v>
      </c>
      <c r="AF271" s="177">
        <v>0</v>
      </c>
      <c r="AG271" s="177">
        <v>0</v>
      </c>
      <c r="AH271" s="177">
        <v>0</v>
      </c>
      <c r="AI271" s="177">
        <v>0</v>
      </c>
      <c r="AJ271" s="177">
        <v>0</v>
      </c>
    </row>
    <row r="272" spans="1:36" hidden="1" outlineLevel="1" x14ac:dyDescent="0.25">
      <c r="A272" s="190">
        <f t="shared" ref="A272:A335" si="73">YEAR(F272)</f>
        <v>2016</v>
      </c>
      <c r="B272" s="55">
        <f t="shared" ref="B272:B335" si="74">MONTH(F272)</f>
        <v>11</v>
      </c>
      <c r="C272" s="55">
        <f t="shared" ref="C272:C335" si="75">HOUR(F272)</f>
        <v>17</v>
      </c>
      <c r="D272" s="55">
        <f t="shared" si="71"/>
        <v>11</v>
      </c>
      <c r="F272" s="63">
        <f t="shared" si="64"/>
        <v>42675.708333333292</v>
      </c>
      <c r="G272" s="64">
        <f t="shared" si="72"/>
        <v>10.613528655333333</v>
      </c>
      <c r="H272" s="64">
        <f t="shared" si="70"/>
        <v>0</v>
      </c>
      <c r="I272" s="64">
        <f t="shared" si="70"/>
        <v>2.9750000000000001</v>
      </c>
      <c r="J272" s="64">
        <f t="shared" si="70"/>
        <v>0</v>
      </c>
      <c r="K272" s="64">
        <f t="shared" si="70"/>
        <v>0</v>
      </c>
      <c r="L272" s="64">
        <f t="shared" si="70"/>
        <v>0</v>
      </c>
      <c r="M272" s="64">
        <f t="shared" si="70"/>
        <v>0</v>
      </c>
      <c r="N272" s="64">
        <f t="shared" si="70"/>
        <v>7.6385286553333325</v>
      </c>
      <c r="O272" s="121"/>
      <c r="P272" s="177">
        <v>2.9750000000000001</v>
      </c>
      <c r="Q272" s="177">
        <v>0</v>
      </c>
      <c r="R272" s="177">
        <v>0</v>
      </c>
      <c r="S272" s="177">
        <v>0</v>
      </c>
      <c r="T272" s="177">
        <v>0</v>
      </c>
      <c r="U272" s="177">
        <v>0</v>
      </c>
      <c r="V272" s="177">
        <v>0</v>
      </c>
      <c r="W272" s="177">
        <v>0</v>
      </c>
      <c r="X272" s="177">
        <v>0</v>
      </c>
      <c r="Y272" s="177">
        <v>0</v>
      </c>
      <c r="Z272" s="177">
        <v>7.6385286553333325</v>
      </c>
      <c r="AA272" s="177">
        <v>0</v>
      </c>
      <c r="AB272" s="177">
        <v>0</v>
      </c>
      <c r="AC272" s="177">
        <v>0</v>
      </c>
      <c r="AD272" s="177">
        <v>0</v>
      </c>
      <c r="AE272" s="177">
        <v>0</v>
      </c>
      <c r="AF272" s="177">
        <v>0</v>
      </c>
      <c r="AG272" s="177">
        <v>0</v>
      </c>
      <c r="AH272" s="177">
        <v>0</v>
      </c>
      <c r="AI272" s="177">
        <v>0</v>
      </c>
      <c r="AJ272" s="177">
        <v>0</v>
      </c>
    </row>
    <row r="273" spans="1:36" hidden="1" outlineLevel="1" x14ac:dyDescent="0.25">
      <c r="A273" s="190">
        <f t="shared" si="73"/>
        <v>2016</v>
      </c>
      <c r="B273" s="55">
        <f t="shared" si="74"/>
        <v>11</v>
      </c>
      <c r="C273" s="55">
        <f t="shared" si="75"/>
        <v>18</v>
      </c>
      <c r="D273" s="55">
        <f t="shared" si="71"/>
        <v>11</v>
      </c>
      <c r="F273" s="63">
        <f t="shared" si="64"/>
        <v>42675.749999999956</v>
      </c>
      <c r="G273" s="64">
        <f t="shared" si="72"/>
        <v>10.340219720000004</v>
      </c>
      <c r="H273" s="64">
        <f t="shared" si="70"/>
        <v>0</v>
      </c>
      <c r="I273" s="64">
        <f t="shared" si="70"/>
        <v>2.9750000000000001</v>
      </c>
      <c r="J273" s="64">
        <f t="shared" si="70"/>
        <v>0</v>
      </c>
      <c r="K273" s="64">
        <f t="shared" si="70"/>
        <v>0</v>
      </c>
      <c r="L273" s="64">
        <f t="shared" si="70"/>
        <v>0</v>
      </c>
      <c r="M273" s="64">
        <f t="shared" si="70"/>
        <v>0</v>
      </c>
      <c r="N273" s="64">
        <f t="shared" si="70"/>
        <v>7.3652197200000042</v>
      </c>
      <c r="O273" s="121"/>
      <c r="P273" s="177">
        <v>2.9750000000000001</v>
      </c>
      <c r="Q273" s="177">
        <v>0</v>
      </c>
      <c r="R273" s="177">
        <v>0</v>
      </c>
      <c r="S273" s="177">
        <v>0</v>
      </c>
      <c r="T273" s="177">
        <v>0</v>
      </c>
      <c r="U273" s="177">
        <v>0</v>
      </c>
      <c r="V273" s="177">
        <v>0</v>
      </c>
      <c r="W273" s="177">
        <v>0</v>
      </c>
      <c r="X273" s="177">
        <v>0</v>
      </c>
      <c r="Y273" s="177">
        <v>0</v>
      </c>
      <c r="Z273" s="177">
        <v>7.3652197200000042</v>
      </c>
      <c r="AA273" s="177">
        <v>0</v>
      </c>
      <c r="AB273" s="177">
        <v>0</v>
      </c>
      <c r="AC273" s="177">
        <v>0</v>
      </c>
      <c r="AD273" s="177">
        <v>0</v>
      </c>
      <c r="AE273" s="177">
        <v>0</v>
      </c>
      <c r="AF273" s="177">
        <v>0</v>
      </c>
      <c r="AG273" s="177">
        <v>0</v>
      </c>
      <c r="AH273" s="177">
        <v>0</v>
      </c>
      <c r="AI273" s="177">
        <v>0</v>
      </c>
      <c r="AJ273" s="177">
        <v>0</v>
      </c>
    </row>
    <row r="274" spans="1:36" hidden="1" outlineLevel="1" x14ac:dyDescent="0.25">
      <c r="A274" s="190">
        <f t="shared" si="73"/>
        <v>2016</v>
      </c>
      <c r="B274" s="55">
        <f t="shared" si="74"/>
        <v>11</v>
      </c>
      <c r="C274" s="55">
        <f t="shared" si="75"/>
        <v>19</v>
      </c>
      <c r="D274" s="55">
        <f t="shared" si="71"/>
        <v>11</v>
      </c>
      <c r="F274" s="63">
        <f t="shared" si="64"/>
        <v>42675.791666666621</v>
      </c>
      <c r="G274" s="64">
        <f t="shared" si="72"/>
        <v>9.7034879733333348</v>
      </c>
      <c r="H274" s="64">
        <f t="shared" si="70"/>
        <v>0</v>
      </c>
      <c r="I274" s="64">
        <f t="shared" si="70"/>
        <v>2.9750000000000001</v>
      </c>
      <c r="J274" s="64">
        <f t="shared" si="70"/>
        <v>0</v>
      </c>
      <c r="K274" s="64">
        <f t="shared" si="70"/>
        <v>0</v>
      </c>
      <c r="L274" s="64">
        <f t="shared" si="70"/>
        <v>0</v>
      </c>
      <c r="M274" s="64">
        <f t="shared" si="70"/>
        <v>0</v>
      </c>
      <c r="N274" s="64">
        <f t="shared" si="70"/>
        <v>6.7284879733333351</v>
      </c>
      <c r="O274" s="121"/>
      <c r="P274" s="177">
        <v>2.9750000000000001</v>
      </c>
      <c r="Q274" s="177">
        <v>0</v>
      </c>
      <c r="R274" s="177">
        <v>0</v>
      </c>
      <c r="S274" s="177">
        <v>0</v>
      </c>
      <c r="T274" s="177">
        <v>0</v>
      </c>
      <c r="U274" s="177">
        <v>0</v>
      </c>
      <c r="V274" s="177">
        <v>0</v>
      </c>
      <c r="W274" s="177">
        <v>0</v>
      </c>
      <c r="X274" s="177">
        <v>0</v>
      </c>
      <c r="Y274" s="177">
        <v>0</v>
      </c>
      <c r="Z274" s="177">
        <v>6.7284879733333351</v>
      </c>
      <c r="AA274" s="177">
        <v>0</v>
      </c>
      <c r="AB274" s="177">
        <v>0</v>
      </c>
      <c r="AC274" s="177">
        <v>0</v>
      </c>
      <c r="AD274" s="177">
        <v>0</v>
      </c>
      <c r="AE274" s="177">
        <v>0</v>
      </c>
      <c r="AF274" s="177">
        <v>0</v>
      </c>
      <c r="AG274" s="177">
        <v>0</v>
      </c>
      <c r="AH274" s="177">
        <v>0</v>
      </c>
      <c r="AI274" s="177">
        <v>0</v>
      </c>
      <c r="AJ274" s="177">
        <v>0</v>
      </c>
    </row>
    <row r="275" spans="1:36" hidden="1" outlineLevel="1" x14ac:dyDescent="0.25">
      <c r="A275" s="190">
        <f t="shared" si="73"/>
        <v>2016</v>
      </c>
      <c r="B275" s="55">
        <f t="shared" si="74"/>
        <v>11</v>
      </c>
      <c r="C275" s="55">
        <f t="shared" si="75"/>
        <v>20</v>
      </c>
      <c r="D275" s="55">
        <f t="shared" si="71"/>
        <v>11</v>
      </c>
      <c r="F275" s="63">
        <f t="shared" si="64"/>
        <v>42675.833333333285</v>
      </c>
      <c r="G275" s="64">
        <f t="shared" si="72"/>
        <v>9.3701546000000011</v>
      </c>
      <c r="H275" s="64">
        <f t="shared" ref="H275:N284" si="76">SUMIF($P$6:$AK$6,H$6,$P275:$AK275)</f>
        <v>0</v>
      </c>
      <c r="I275" s="64">
        <f t="shared" si="76"/>
        <v>2.9750000000000001</v>
      </c>
      <c r="J275" s="64">
        <f t="shared" si="76"/>
        <v>0</v>
      </c>
      <c r="K275" s="64">
        <f t="shared" si="76"/>
        <v>0</v>
      </c>
      <c r="L275" s="64">
        <f t="shared" si="76"/>
        <v>0</v>
      </c>
      <c r="M275" s="64">
        <f t="shared" si="76"/>
        <v>0</v>
      </c>
      <c r="N275" s="64">
        <f t="shared" si="76"/>
        <v>6.3951546000000006</v>
      </c>
      <c r="O275" s="121"/>
      <c r="P275" s="177">
        <v>2.9750000000000001</v>
      </c>
      <c r="Q275" s="177">
        <v>0</v>
      </c>
      <c r="R275" s="177">
        <v>0</v>
      </c>
      <c r="S275" s="177">
        <v>0</v>
      </c>
      <c r="T275" s="177">
        <v>0</v>
      </c>
      <c r="U275" s="177">
        <v>0</v>
      </c>
      <c r="V275" s="177">
        <v>0</v>
      </c>
      <c r="W275" s="177">
        <v>0</v>
      </c>
      <c r="X275" s="177">
        <v>0</v>
      </c>
      <c r="Y275" s="177">
        <v>0</v>
      </c>
      <c r="Z275" s="177">
        <v>6.3951546000000006</v>
      </c>
      <c r="AA275" s="177">
        <v>0</v>
      </c>
      <c r="AB275" s="177">
        <v>0</v>
      </c>
      <c r="AC275" s="177">
        <v>0</v>
      </c>
      <c r="AD275" s="177">
        <v>0</v>
      </c>
      <c r="AE275" s="177">
        <v>0</v>
      </c>
      <c r="AF275" s="177">
        <v>0</v>
      </c>
      <c r="AG275" s="177">
        <v>0</v>
      </c>
      <c r="AH275" s="177">
        <v>0</v>
      </c>
      <c r="AI275" s="177">
        <v>0</v>
      </c>
      <c r="AJ275" s="177">
        <v>0</v>
      </c>
    </row>
    <row r="276" spans="1:36" hidden="1" outlineLevel="1" x14ac:dyDescent="0.25">
      <c r="A276" s="190">
        <f t="shared" si="73"/>
        <v>2016</v>
      </c>
      <c r="B276" s="55">
        <f t="shared" si="74"/>
        <v>11</v>
      </c>
      <c r="C276" s="55">
        <f t="shared" si="75"/>
        <v>21</v>
      </c>
      <c r="D276" s="55">
        <f t="shared" si="71"/>
        <v>11</v>
      </c>
      <c r="F276" s="63">
        <f t="shared" si="64"/>
        <v>42675.874999999949</v>
      </c>
      <c r="G276" s="64">
        <f t="shared" si="72"/>
        <v>9.4368213866666686</v>
      </c>
      <c r="H276" s="64">
        <f t="shared" si="76"/>
        <v>0</v>
      </c>
      <c r="I276" s="64">
        <f t="shared" si="76"/>
        <v>2.9750000000000001</v>
      </c>
      <c r="J276" s="64">
        <f t="shared" si="76"/>
        <v>0</v>
      </c>
      <c r="K276" s="64">
        <f t="shared" si="76"/>
        <v>0</v>
      </c>
      <c r="L276" s="64">
        <f t="shared" si="76"/>
        <v>0</v>
      </c>
      <c r="M276" s="64">
        <f t="shared" si="76"/>
        <v>0</v>
      </c>
      <c r="N276" s="64">
        <f t="shared" si="76"/>
        <v>6.4618213866666681</v>
      </c>
      <c r="O276" s="121"/>
      <c r="P276" s="177">
        <v>2.9750000000000001</v>
      </c>
      <c r="Q276" s="177">
        <v>0</v>
      </c>
      <c r="R276" s="177">
        <v>0</v>
      </c>
      <c r="S276" s="177">
        <v>0</v>
      </c>
      <c r="T276" s="177">
        <v>0</v>
      </c>
      <c r="U276" s="177">
        <v>0</v>
      </c>
      <c r="V276" s="177">
        <v>0</v>
      </c>
      <c r="W276" s="177">
        <v>0</v>
      </c>
      <c r="X276" s="177">
        <v>0</v>
      </c>
      <c r="Y276" s="177">
        <v>0</v>
      </c>
      <c r="Z276" s="177">
        <v>6.4618213866666681</v>
      </c>
      <c r="AA276" s="177">
        <v>0</v>
      </c>
      <c r="AB276" s="177">
        <v>0</v>
      </c>
      <c r="AC276" s="177">
        <v>0</v>
      </c>
      <c r="AD276" s="177">
        <v>0</v>
      </c>
      <c r="AE276" s="177">
        <v>0</v>
      </c>
      <c r="AF276" s="177">
        <v>0</v>
      </c>
      <c r="AG276" s="177">
        <v>0</v>
      </c>
      <c r="AH276" s="177">
        <v>0</v>
      </c>
      <c r="AI276" s="177">
        <v>0</v>
      </c>
      <c r="AJ276" s="177">
        <v>0</v>
      </c>
    </row>
    <row r="277" spans="1:36" hidden="1" outlineLevel="1" x14ac:dyDescent="0.25">
      <c r="A277" s="190">
        <f t="shared" si="73"/>
        <v>2016</v>
      </c>
      <c r="B277" s="55">
        <f t="shared" si="74"/>
        <v>11</v>
      </c>
      <c r="C277" s="55">
        <f t="shared" si="75"/>
        <v>22</v>
      </c>
      <c r="D277" s="55">
        <f t="shared" si="71"/>
        <v>11</v>
      </c>
      <c r="F277" s="63">
        <f t="shared" si="64"/>
        <v>42675.916666666613</v>
      </c>
      <c r="G277" s="64">
        <f t="shared" si="72"/>
        <v>9.496349874333335</v>
      </c>
      <c r="H277" s="64">
        <f t="shared" si="76"/>
        <v>0</v>
      </c>
      <c r="I277" s="64">
        <f t="shared" si="76"/>
        <v>2.9750000000000001</v>
      </c>
      <c r="J277" s="64">
        <f t="shared" si="76"/>
        <v>0</v>
      </c>
      <c r="K277" s="64">
        <f t="shared" si="76"/>
        <v>0</v>
      </c>
      <c r="L277" s="64">
        <f t="shared" si="76"/>
        <v>0</v>
      </c>
      <c r="M277" s="64">
        <f t="shared" si="76"/>
        <v>0</v>
      </c>
      <c r="N277" s="64">
        <f t="shared" si="76"/>
        <v>6.5213498743333354</v>
      </c>
      <c r="O277" s="121"/>
      <c r="P277" s="177">
        <v>2.9750000000000001</v>
      </c>
      <c r="Q277" s="177">
        <v>0</v>
      </c>
      <c r="R277" s="177">
        <v>0</v>
      </c>
      <c r="S277" s="177">
        <v>0</v>
      </c>
      <c r="T277" s="177">
        <v>0</v>
      </c>
      <c r="U277" s="177">
        <v>0</v>
      </c>
      <c r="V277" s="177">
        <v>0</v>
      </c>
      <c r="W277" s="177">
        <v>0</v>
      </c>
      <c r="X277" s="177">
        <v>0</v>
      </c>
      <c r="Y277" s="177">
        <v>0</v>
      </c>
      <c r="Z277" s="177">
        <v>6.5213498743333354</v>
      </c>
      <c r="AA277" s="177">
        <v>0</v>
      </c>
      <c r="AB277" s="177">
        <v>0</v>
      </c>
      <c r="AC277" s="177">
        <v>0</v>
      </c>
      <c r="AD277" s="177">
        <v>0</v>
      </c>
      <c r="AE277" s="177">
        <v>0</v>
      </c>
      <c r="AF277" s="177">
        <v>0</v>
      </c>
      <c r="AG277" s="177">
        <v>0</v>
      </c>
      <c r="AH277" s="177">
        <v>0</v>
      </c>
      <c r="AI277" s="177">
        <v>0</v>
      </c>
      <c r="AJ277" s="177">
        <v>0</v>
      </c>
    </row>
    <row r="278" spans="1:36" hidden="1" outlineLevel="1" x14ac:dyDescent="0.25">
      <c r="A278" s="190">
        <f t="shared" si="73"/>
        <v>2016</v>
      </c>
      <c r="B278" s="55">
        <f t="shared" si="74"/>
        <v>11</v>
      </c>
      <c r="C278" s="55">
        <f t="shared" si="75"/>
        <v>23</v>
      </c>
      <c r="D278" s="55">
        <f t="shared" si="71"/>
        <v>11</v>
      </c>
      <c r="F278" s="63">
        <f t="shared" si="64"/>
        <v>42675.958333333278</v>
      </c>
      <c r="G278" s="64">
        <f t="shared" si="72"/>
        <v>8.4186513276666659</v>
      </c>
      <c r="H278" s="64">
        <f t="shared" si="76"/>
        <v>0</v>
      </c>
      <c r="I278" s="64">
        <f t="shared" si="76"/>
        <v>2.9750000000000001</v>
      </c>
      <c r="J278" s="64">
        <f t="shared" si="76"/>
        <v>0</v>
      </c>
      <c r="K278" s="64">
        <f t="shared" si="76"/>
        <v>0</v>
      </c>
      <c r="L278" s="64">
        <f t="shared" si="76"/>
        <v>0</v>
      </c>
      <c r="M278" s="64">
        <f t="shared" si="76"/>
        <v>0</v>
      </c>
      <c r="N278" s="64">
        <f t="shared" si="76"/>
        <v>5.4436513276666663</v>
      </c>
      <c r="O278" s="121"/>
      <c r="P278" s="177">
        <v>2.9750000000000001</v>
      </c>
      <c r="Q278" s="177">
        <v>0</v>
      </c>
      <c r="R278" s="177">
        <v>0</v>
      </c>
      <c r="S278" s="177">
        <v>0</v>
      </c>
      <c r="T278" s="177">
        <v>0</v>
      </c>
      <c r="U278" s="177">
        <v>0</v>
      </c>
      <c r="V278" s="177">
        <v>0</v>
      </c>
      <c r="W278" s="177">
        <v>0</v>
      </c>
      <c r="X278" s="177">
        <v>0</v>
      </c>
      <c r="Y278" s="177">
        <v>0</v>
      </c>
      <c r="Z278" s="177">
        <v>5.4436513276666663</v>
      </c>
      <c r="AA278" s="177">
        <v>0</v>
      </c>
      <c r="AB278" s="177">
        <v>0</v>
      </c>
      <c r="AC278" s="177">
        <v>0</v>
      </c>
      <c r="AD278" s="177">
        <v>0</v>
      </c>
      <c r="AE278" s="177">
        <v>0</v>
      </c>
      <c r="AF278" s="177">
        <v>0</v>
      </c>
      <c r="AG278" s="177">
        <v>0</v>
      </c>
      <c r="AH278" s="177">
        <v>0</v>
      </c>
      <c r="AI278" s="177">
        <v>0</v>
      </c>
      <c r="AJ278" s="177">
        <v>0</v>
      </c>
    </row>
    <row r="279" spans="1:36" hidden="1" outlineLevel="1" x14ac:dyDescent="0.25">
      <c r="A279" s="190">
        <f t="shared" si="73"/>
        <v>2016</v>
      </c>
      <c r="B279" s="55">
        <f t="shared" si="74"/>
        <v>12</v>
      </c>
      <c r="C279" s="55">
        <f t="shared" si="75"/>
        <v>0</v>
      </c>
      <c r="D279" s="55">
        <f t="shared" si="71"/>
        <v>12</v>
      </c>
      <c r="F279" s="63">
        <f t="shared" ref="F279" si="77">EDATE(F255,1)</f>
        <v>42705</v>
      </c>
      <c r="G279" s="64">
        <f t="shared" si="72"/>
        <v>9.2207347032258067</v>
      </c>
      <c r="H279" s="64">
        <f t="shared" si="76"/>
        <v>0</v>
      </c>
      <c r="I279" s="64">
        <f t="shared" si="76"/>
        <v>2.9750000000000001</v>
      </c>
      <c r="J279" s="64">
        <f t="shared" si="76"/>
        <v>0</v>
      </c>
      <c r="K279" s="64">
        <f t="shared" si="76"/>
        <v>0</v>
      </c>
      <c r="L279" s="64">
        <f t="shared" si="76"/>
        <v>0</v>
      </c>
      <c r="M279" s="64">
        <f t="shared" si="76"/>
        <v>0</v>
      </c>
      <c r="N279" s="64">
        <f t="shared" si="76"/>
        <v>6.2457347032258062</v>
      </c>
      <c r="O279" s="121"/>
      <c r="P279" s="177">
        <v>2.9750000000000001</v>
      </c>
      <c r="Q279" s="177">
        <v>0</v>
      </c>
      <c r="R279" s="177">
        <v>0</v>
      </c>
      <c r="S279" s="177">
        <v>0</v>
      </c>
      <c r="T279" s="177">
        <v>0</v>
      </c>
      <c r="U279" s="177">
        <v>0</v>
      </c>
      <c r="V279" s="177">
        <v>0</v>
      </c>
      <c r="W279" s="177">
        <v>0</v>
      </c>
      <c r="X279" s="177">
        <v>0</v>
      </c>
      <c r="Y279" s="177">
        <v>0</v>
      </c>
      <c r="Z279" s="177">
        <v>6.2457347032258062</v>
      </c>
      <c r="AA279" s="177">
        <v>0</v>
      </c>
      <c r="AB279" s="177">
        <v>0</v>
      </c>
      <c r="AC279" s="177">
        <v>0</v>
      </c>
      <c r="AD279" s="177">
        <v>0</v>
      </c>
      <c r="AE279" s="177">
        <v>0</v>
      </c>
      <c r="AF279" s="177">
        <v>0</v>
      </c>
      <c r="AG279" s="177">
        <v>0</v>
      </c>
      <c r="AH279" s="177">
        <v>0</v>
      </c>
      <c r="AI279" s="177">
        <v>0</v>
      </c>
      <c r="AJ279" s="177">
        <v>0</v>
      </c>
    </row>
    <row r="280" spans="1:36" hidden="1" outlineLevel="1" x14ac:dyDescent="0.25">
      <c r="A280" s="190">
        <f t="shared" si="73"/>
        <v>2016</v>
      </c>
      <c r="B280" s="55">
        <f t="shared" si="74"/>
        <v>12</v>
      </c>
      <c r="C280" s="55">
        <f t="shared" si="75"/>
        <v>1</v>
      </c>
      <c r="D280" s="55">
        <f t="shared" si="71"/>
        <v>12</v>
      </c>
      <c r="F280" s="63">
        <f t="shared" ref="F280" si="78">F279+1/24</f>
        <v>42705.041666666664</v>
      </c>
      <c r="G280" s="64">
        <f t="shared" si="72"/>
        <v>9.3151532096774208</v>
      </c>
      <c r="H280" s="64">
        <f t="shared" si="76"/>
        <v>0</v>
      </c>
      <c r="I280" s="64">
        <f t="shared" si="76"/>
        <v>2.9750000000000001</v>
      </c>
      <c r="J280" s="64">
        <f t="shared" si="76"/>
        <v>0</v>
      </c>
      <c r="K280" s="64">
        <f t="shared" si="76"/>
        <v>0</v>
      </c>
      <c r="L280" s="64">
        <f t="shared" si="76"/>
        <v>0</v>
      </c>
      <c r="M280" s="64">
        <f t="shared" si="76"/>
        <v>0</v>
      </c>
      <c r="N280" s="64">
        <f t="shared" si="76"/>
        <v>6.3401532096774202</v>
      </c>
      <c r="O280" s="121"/>
      <c r="P280" s="177">
        <v>2.9750000000000001</v>
      </c>
      <c r="Q280" s="177">
        <v>0</v>
      </c>
      <c r="R280" s="177">
        <v>0</v>
      </c>
      <c r="S280" s="177">
        <v>0</v>
      </c>
      <c r="T280" s="177">
        <v>0</v>
      </c>
      <c r="U280" s="177">
        <v>0</v>
      </c>
      <c r="V280" s="177">
        <v>0</v>
      </c>
      <c r="W280" s="177">
        <v>0</v>
      </c>
      <c r="X280" s="177">
        <v>0</v>
      </c>
      <c r="Y280" s="177">
        <v>0</v>
      </c>
      <c r="Z280" s="177">
        <v>6.3401532096774202</v>
      </c>
      <c r="AA280" s="177">
        <v>0</v>
      </c>
      <c r="AB280" s="177">
        <v>0</v>
      </c>
      <c r="AC280" s="177">
        <v>0</v>
      </c>
      <c r="AD280" s="177">
        <v>0</v>
      </c>
      <c r="AE280" s="177">
        <v>0</v>
      </c>
      <c r="AF280" s="177">
        <v>0</v>
      </c>
      <c r="AG280" s="177">
        <v>0</v>
      </c>
      <c r="AH280" s="177">
        <v>0</v>
      </c>
      <c r="AI280" s="177">
        <v>0</v>
      </c>
      <c r="AJ280" s="177">
        <v>0</v>
      </c>
    </row>
    <row r="281" spans="1:36" hidden="1" outlineLevel="1" x14ac:dyDescent="0.25">
      <c r="A281" s="190">
        <f t="shared" si="73"/>
        <v>2016</v>
      </c>
      <c r="B281" s="55">
        <f t="shared" si="74"/>
        <v>12</v>
      </c>
      <c r="C281" s="55">
        <f t="shared" si="75"/>
        <v>2</v>
      </c>
      <c r="D281" s="55">
        <f t="shared" si="71"/>
        <v>12</v>
      </c>
      <c r="F281" s="63">
        <f t="shared" si="64"/>
        <v>42705.083333333328</v>
      </c>
      <c r="G281" s="64">
        <f t="shared" si="72"/>
        <v>10.707902774193551</v>
      </c>
      <c r="H281" s="64">
        <f t="shared" si="76"/>
        <v>0</v>
      </c>
      <c r="I281" s="64">
        <f t="shared" si="76"/>
        <v>2.9750000000000001</v>
      </c>
      <c r="J281" s="64">
        <f t="shared" si="76"/>
        <v>0</v>
      </c>
      <c r="K281" s="64">
        <f t="shared" si="76"/>
        <v>0</v>
      </c>
      <c r="L281" s="64">
        <f t="shared" si="76"/>
        <v>0</v>
      </c>
      <c r="M281" s="64">
        <f t="shared" si="76"/>
        <v>0</v>
      </c>
      <c r="N281" s="64">
        <f t="shared" si="76"/>
        <v>7.7329027741935512</v>
      </c>
      <c r="O281" s="121"/>
      <c r="P281" s="177">
        <v>2.9750000000000001</v>
      </c>
      <c r="Q281" s="177">
        <v>0</v>
      </c>
      <c r="R281" s="177">
        <v>0</v>
      </c>
      <c r="S281" s="177">
        <v>0</v>
      </c>
      <c r="T281" s="177">
        <v>0</v>
      </c>
      <c r="U281" s="177">
        <v>0</v>
      </c>
      <c r="V281" s="177">
        <v>0</v>
      </c>
      <c r="W281" s="177">
        <v>0</v>
      </c>
      <c r="X281" s="177">
        <v>0</v>
      </c>
      <c r="Y281" s="177">
        <v>0</v>
      </c>
      <c r="Z281" s="177">
        <v>7.7329027741935512</v>
      </c>
      <c r="AA281" s="177">
        <v>0</v>
      </c>
      <c r="AB281" s="177">
        <v>0</v>
      </c>
      <c r="AC281" s="177">
        <v>0</v>
      </c>
      <c r="AD281" s="177">
        <v>0</v>
      </c>
      <c r="AE281" s="177">
        <v>0</v>
      </c>
      <c r="AF281" s="177">
        <v>0</v>
      </c>
      <c r="AG281" s="177">
        <v>0</v>
      </c>
      <c r="AH281" s="177">
        <v>0</v>
      </c>
      <c r="AI281" s="177">
        <v>0</v>
      </c>
      <c r="AJ281" s="177">
        <v>0</v>
      </c>
    </row>
    <row r="282" spans="1:36" hidden="1" outlineLevel="1" x14ac:dyDescent="0.25">
      <c r="A282" s="190">
        <f t="shared" si="73"/>
        <v>2016</v>
      </c>
      <c r="B282" s="55">
        <f t="shared" si="74"/>
        <v>12</v>
      </c>
      <c r="C282" s="55">
        <f t="shared" si="75"/>
        <v>3</v>
      </c>
      <c r="D282" s="55">
        <f t="shared" si="71"/>
        <v>12</v>
      </c>
      <c r="F282" s="63">
        <f t="shared" si="64"/>
        <v>42705.124999999993</v>
      </c>
      <c r="G282" s="64">
        <f t="shared" si="72"/>
        <v>10.514354416129034</v>
      </c>
      <c r="H282" s="64">
        <f t="shared" si="76"/>
        <v>0</v>
      </c>
      <c r="I282" s="64">
        <f t="shared" si="76"/>
        <v>2.9750000000000001</v>
      </c>
      <c r="J282" s="64">
        <f t="shared" si="76"/>
        <v>0</v>
      </c>
      <c r="K282" s="64">
        <f t="shared" si="76"/>
        <v>0</v>
      </c>
      <c r="L282" s="64">
        <f t="shared" si="76"/>
        <v>0</v>
      </c>
      <c r="M282" s="64">
        <f t="shared" si="76"/>
        <v>0</v>
      </c>
      <c r="N282" s="64">
        <f t="shared" si="76"/>
        <v>7.5393544161290347</v>
      </c>
      <c r="O282" s="121"/>
      <c r="P282" s="177">
        <v>2.9750000000000001</v>
      </c>
      <c r="Q282" s="177">
        <v>0</v>
      </c>
      <c r="R282" s="177">
        <v>0</v>
      </c>
      <c r="S282" s="177">
        <v>0</v>
      </c>
      <c r="T282" s="177">
        <v>0</v>
      </c>
      <c r="U282" s="177">
        <v>0</v>
      </c>
      <c r="V282" s="177">
        <v>0</v>
      </c>
      <c r="W282" s="177">
        <v>0</v>
      </c>
      <c r="X282" s="177">
        <v>0</v>
      </c>
      <c r="Y282" s="177">
        <v>0</v>
      </c>
      <c r="Z282" s="177">
        <v>7.5393544161290347</v>
      </c>
      <c r="AA282" s="177">
        <v>0</v>
      </c>
      <c r="AB282" s="177">
        <v>0</v>
      </c>
      <c r="AC282" s="177">
        <v>0</v>
      </c>
      <c r="AD282" s="177">
        <v>0</v>
      </c>
      <c r="AE282" s="177">
        <v>0</v>
      </c>
      <c r="AF282" s="177">
        <v>0</v>
      </c>
      <c r="AG282" s="177">
        <v>0</v>
      </c>
      <c r="AH282" s="177">
        <v>0</v>
      </c>
      <c r="AI282" s="177">
        <v>0</v>
      </c>
      <c r="AJ282" s="177">
        <v>0</v>
      </c>
    </row>
    <row r="283" spans="1:36" hidden="1" outlineLevel="1" x14ac:dyDescent="0.25">
      <c r="A283" s="190">
        <f t="shared" si="73"/>
        <v>2016</v>
      </c>
      <c r="B283" s="55">
        <f t="shared" si="74"/>
        <v>12</v>
      </c>
      <c r="C283" s="55">
        <f t="shared" si="75"/>
        <v>4</v>
      </c>
      <c r="D283" s="55">
        <f t="shared" si="71"/>
        <v>12</v>
      </c>
      <c r="F283" s="63">
        <f t="shared" si="64"/>
        <v>42705.166666666657</v>
      </c>
      <c r="G283" s="64">
        <f t="shared" si="72"/>
        <v>10.389423580645165</v>
      </c>
      <c r="H283" s="64">
        <f t="shared" si="76"/>
        <v>0</v>
      </c>
      <c r="I283" s="64">
        <f t="shared" si="76"/>
        <v>2.9750000000000001</v>
      </c>
      <c r="J283" s="64">
        <f t="shared" si="76"/>
        <v>0</v>
      </c>
      <c r="K283" s="64">
        <f t="shared" si="76"/>
        <v>0</v>
      </c>
      <c r="L283" s="64">
        <f t="shared" si="76"/>
        <v>0</v>
      </c>
      <c r="M283" s="64">
        <f t="shared" si="76"/>
        <v>0</v>
      </c>
      <c r="N283" s="64">
        <f t="shared" si="76"/>
        <v>7.414423580645165</v>
      </c>
      <c r="O283" s="121"/>
      <c r="P283" s="177">
        <v>2.9750000000000001</v>
      </c>
      <c r="Q283" s="177">
        <v>0</v>
      </c>
      <c r="R283" s="177">
        <v>0</v>
      </c>
      <c r="S283" s="177">
        <v>0</v>
      </c>
      <c r="T283" s="177">
        <v>0</v>
      </c>
      <c r="U283" s="177">
        <v>0</v>
      </c>
      <c r="V283" s="177">
        <v>0</v>
      </c>
      <c r="W283" s="177">
        <v>0</v>
      </c>
      <c r="X283" s="177">
        <v>0</v>
      </c>
      <c r="Y283" s="177">
        <v>0</v>
      </c>
      <c r="Z283" s="177">
        <v>7.414423580645165</v>
      </c>
      <c r="AA283" s="177">
        <v>0</v>
      </c>
      <c r="AB283" s="177">
        <v>0</v>
      </c>
      <c r="AC283" s="177">
        <v>0</v>
      </c>
      <c r="AD283" s="177">
        <v>0</v>
      </c>
      <c r="AE283" s="177">
        <v>0</v>
      </c>
      <c r="AF283" s="177">
        <v>0</v>
      </c>
      <c r="AG283" s="177">
        <v>0</v>
      </c>
      <c r="AH283" s="177">
        <v>0</v>
      </c>
      <c r="AI283" s="177">
        <v>0</v>
      </c>
      <c r="AJ283" s="177">
        <v>0</v>
      </c>
    </row>
    <row r="284" spans="1:36" hidden="1" outlineLevel="1" x14ac:dyDescent="0.25">
      <c r="A284" s="190">
        <f t="shared" si="73"/>
        <v>2016</v>
      </c>
      <c r="B284" s="55">
        <f t="shared" si="74"/>
        <v>12</v>
      </c>
      <c r="C284" s="55">
        <f t="shared" si="75"/>
        <v>5</v>
      </c>
      <c r="D284" s="55">
        <f t="shared" si="71"/>
        <v>12</v>
      </c>
      <c r="F284" s="63">
        <f t="shared" si="64"/>
        <v>42705.208333333321</v>
      </c>
      <c r="G284" s="64">
        <f t="shared" si="72"/>
        <v>10.560690735483872</v>
      </c>
      <c r="H284" s="64">
        <f t="shared" si="76"/>
        <v>0</v>
      </c>
      <c r="I284" s="64">
        <f t="shared" si="76"/>
        <v>2.9750000000000001</v>
      </c>
      <c r="J284" s="64">
        <f t="shared" si="76"/>
        <v>0</v>
      </c>
      <c r="K284" s="64">
        <f t="shared" si="76"/>
        <v>0</v>
      </c>
      <c r="L284" s="64">
        <f t="shared" si="76"/>
        <v>0</v>
      </c>
      <c r="M284" s="64">
        <f t="shared" si="76"/>
        <v>0</v>
      </c>
      <c r="N284" s="64">
        <f t="shared" si="76"/>
        <v>7.5856907354838725</v>
      </c>
      <c r="O284" s="121"/>
      <c r="P284" s="177">
        <v>2.9750000000000001</v>
      </c>
      <c r="Q284" s="177">
        <v>0</v>
      </c>
      <c r="R284" s="177">
        <v>0</v>
      </c>
      <c r="S284" s="177">
        <v>0</v>
      </c>
      <c r="T284" s="177">
        <v>0</v>
      </c>
      <c r="U284" s="177">
        <v>0</v>
      </c>
      <c r="V284" s="177">
        <v>0</v>
      </c>
      <c r="W284" s="177">
        <v>0</v>
      </c>
      <c r="X284" s="177">
        <v>0</v>
      </c>
      <c r="Y284" s="177">
        <v>0</v>
      </c>
      <c r="Z284" s="177">
        <v>7.5856907354838725</v>
      </c>
      <c r="AA284" s="177">
        <v>0</v>
      </c>
      <c r="AB284" s="177">
        <v>0</v>
      </c>
      <c r="AC284" s="177">
        <v>0</v>
      </c>
      <c r="AD284" s="177">
        <v>0</v>
      </c>
      <c r="AE284" s="177">
        <v>0</v>
      </c>
      <c r="AF284" s="177">
        <v>0</v>
      </c>
      <c r="AG284" s="177">
        <v>0</v>
      </c>
      <c r="AH284" s="177">
        <v>0</v>
      </c>
      <c r="AI284" s="177">
        <v>0</v>
      </c>
      <c r="AJ284" s="177">
        <v>0</v>
      </c>
    </row>
    <row r="285" spans="1:36" hidden="1" outlineLevel="1" x14ac:dyDescent="0.25">
      <c r="A285" s="190">
        <f t="shared" si="73"/>
        <v>2016</v>
      </c>
      <c r="B285" s="55">
        <f t="shared" si="74"/>
        <v>12</v>
      </c>
      <c r="C285" s="55">
        <f t="shared" si="75"/>
        <v>6</v>
      </c>
      <c r="D285" s="55">
        <f t="shared" si="71"/>
        <v>12</v>
      </c>
      <c r="F285" s="63">
        <f t="shared" si="64"/>
        <v>42705.249999999985</v>
      </c>
      <c r="G285" s="64">
        <f t="shared" si="72"/>
        <v>9.8869643548387067</v>
      </c>
      <c r="H285" s="64">
        <f t="shared" ref="H285:N294" si="79">SUMIF($P$6:$AK$6,H$6,$P285:$AK285)</f>
        <v>0</v>
      </c>
      <c r="I285" s="64">
        <f t="shared" si="79"/>
        <v>2.9750000000000001</v>
      </c>
      <c r="J285" s="64">
        <f t="shared" si="79"/>
        <v>0</v>
      </c>
      <c r="K285" s="64">
        <f t="shared" si="79"/>
        <v>0</v>
      </c>
      <c r="L285" s="64">
        <f t="shared" si="79"/>
        <v>0</v>
      </c>
      <c r="M285" s="64">
        <f t="shared" si="79"/>
        <v>0</v>
      </c>
      <c r="N285" s="64">
        <f t="shared" si="79"/>
        <v>6.9119643548387071</v>
      </c>
      <c r="O285" s="121"/>
      <c r="P285" s="177">
        <v>2.9750000000000001</v>
      </c>
      <c r="Q285" s="177">
        <v>0</v>
      </c>
      <c r="R285" s="177">
        <v>0</v>
      </c>
      <c r="S285" s="177">
        <v>0</v>
      </c>
      <c r="T285" s="177">
        <v>0</v>
      </c>
      <c r="U285" s="177">
        <v>0</v>
      </c>
      <c r="V285" s="177">
        <v>0</v>
      </c>
      <c r="W285" s="177">
        <v>0</v>
      </c>
      <c r="X285" s="177">
        <v>0</v>
      </c>
      <c r="Y285" s="177">
        <v>0</v>
      </c>
      <c r="Z285" s="177">
        <v>6.9119643548387071</v>
      </c>
      <c r="AA285" s="177">
        <v>0</v>
      </c>
      <c r="AB285" s="177">
        <v>0</v>
      </c>
      <c r="AC285" s="177">
        <v>0</v>
      </c>
      <c r="AD285" s="177">
        <v>0</v>
      </c>
      <c r="AE285" s="177">
        <v>0</v>
      </c>
      <c r="AF285" s="177">
        <v>0</v>
      </c>
      <c r="AG285" s="177">
        <v>0</v>
      </c>
      <c r="AH285" s="177">
        <v>0</v>
      </c>
      <c r="AI285" s="177">
        <v>0</v>
      </c>
      <c r="AJ285" s="177">
        <v>0</v>
      </c>
    </row>
    <row r="286" spans="1:36" hidden="1" outlineLevel="1" x14ac:dyDescent="0.25">
      <c r="A286" s="190">
        <f t="shared" si="73"/>
        <v>2016</v>
      </c>
      <c r="B286" s="55">
        <f t="shared" si="74"/>
        <v>12</v>
      </c>
      <c r="C286" s="55">
        <f t="shared" si="75"/>
        <v>7</v>
      </c>
      <c r="D286" s="55">
        <f t="shared" si="71"/>
        <v>12</v>
      </c>
      <c r="F286" s="63">
        <f t="shared" si="64"/>
        <v>42705.29166666665</v>
      </c>
      <c r="G286" s="64">
        <f t="shared" si="72"/>
        <v>9.5495410941450753</v>
      </c>
      <c r="H286" s="64">
        <f t="shared" si="79"/>
        <v>0</v>
      </c>
      <c r="I286" s="64">
        <f t="shared" si="79"/>
        <v>3.106147610274109</v>
      </c>
      <c r="J286" s="64">
        <f t="shared" si="79"/>
        <v>0</v>
      </c>
      <c r="K286" s="64">
        <f t="shared" si="79"/>
        <v>0</v>
      </c>
      <c r="L286" s="64">
        <f t="shared" si="79"/>
        <v>0</v>
      </c>
      <c r="M286" s="64">
        <f t="shared" si="79"/>
        <v>0</v>
      </c>
      <c r="N286" s="64">
        <f t="shared" si="79"/>
        <v>6.4433934838709659</v>
      </c>
      <c r="O286" s="121"/>
      <c r="P286" s="177">
        <v>2.9750000000000001</v>
      </c>
      <c r="Q286" s="177">
        <v>0</v>
      </c>
      <c r="R286" s="177">
        <v>0</v>
      </c>
      <c r="S286" s="177">
        <v>0</v>
      </c>
      <c r="T286" s="177">
        <v>0</v>
      </c>
      <c r="U286" s="177">
        <v>0</v>
      </c>
      <c r="V286" s="177">
        <v>0</v>
      </c>
      <c r="W286" s="177">
        <v>0</v>
      </c>
      <c r="X286" s="177">
        <v>0.13114761027410893</v>
      </c>
      <c r="Y286" s="177">
        <v>0</v>
      </c>
      <c r="Z286" s="177">
        <v>6.4433934838709659</v>
      </c>
      <c r="AA286" s="177">
        <v>0</v>
      </c>
      <c r="AB286" s="177">
        <v>0</v>
      </c>
      <c r="AC286" s="177">
        <v>0</v>
      </c>
      <c r="AD286" s="177">
        <v>0</v>
      </c>
      <c r="AE286" s="177">
        <v>0</v>
      </c>
      <c r="AF286" s="177">
        <v>0</v>
      </c>
      <c r="AG286" s="177">
        <v>0</v>
      </c>
      <c r="AH286" s="177">
        <v>0</v>
      </c>
      <c r="AI286" s="177">
        <v>0</v>
      </c>
      <c r="AJ286" s="177">
        <v>0</v>
      </c>
    </row>
    <row r="287" spans="1:36" hidden="1" outlineLevel="1" x14ac:dyDescent="0.25">
      <c r="A287" s="190">
        <f t="shared" si="73"/>
        <v>2016</v>
      </c>
      <c r="B287" s="55">
        <f t="shared" si="74"/>
        <v>12</v>
      </c>
      <c r="C287" s="55">
        <f t="shared" si="75"/>
        <v>8</v>
      </c>
      <c r="D287" s="55">
        <f t="shared" si="71"/>
        <v>12</v>
      </c>
      <c r="F287" s="63">
        <f t="shared" si="64"/>
        <v>42705.333333333314</v>
      </c>
      <c r="G287" s="64">
        <f t="shared" si="72"/>
        <v>18.937127738188789</v>
      </c>
      <c r="H287" s="64">
        <f t="shared" si="79"/>
        <v>0</v>
      </c>
      <c r="I287" s="64">
        <f t="shared" si="79"/>
        <v>12.592166309156534</v>
      </c>
      <c r="J287" s="64">
        <f t="shared" si="79"/>
        <v>0</v>
      </c>
      <c r="K287" s="64">
        <f t="shared" si="79"/>
        <v>0</v>
      </c>
      <c r="L287" s="64">
        <f t="shared" si="79"/>
        <v>0</v>
      </c>
      <c r="M287" s="64">
        <f t="shared" si="79"/>
        <v>0</v>
      </c>
      <c r="N287" s="64">
        <f t="shared" si="79"/>
        <v>6.3449614290322556</v>
      </c>
      <c r="O287" s="121"/>
      <c r="P287" s="177">
        <v>2.9750000000000001</v>
      </c>
      <c r="Q287" s="177">
        <v>0</v>
      </c>
      <c r="R287" s="177">
        <v>0</v>
      </c>
      <c r="S287" s="177">
        <v>0</v>
      </c>
      <c r="T287" s="177">
        <v>0</v>
      </c>
      <c r="U287" s="177">
        <v>0</v>
      </c>
      <c r="V287" s="177">
        <v>0</v>
      </c>
      <c r="W287" s="177">
        <v>0</v>
      </c>
      <c r="X287" s="177">
        <v>9.6171663091565343</v>
      </c>
      <c r="Y287" s="177">
        <v>0</v>
      </c>
      <c r="Z287" s="177">
        <v>6.3449614290322556</v>
      </c>
      <c r="AA287" s="177">
        <v>0</v>
      </c>
      <c r="AB287" s="177">
        <v>0</v>
      </c>
      <c r="AC287" s="177">
        <v>0</v>
      </c>
      <c r="AD287" s="177">
        <v>0</v>
      </c>
      <c r="AE287" s="177">
        <v>0</v>
      </c>
      <c r="AF287" s="177">
        <v>0</v>
      </c>
      <c r="AG287" s="177">
        <v>0</v>
      </c>
      <c r="AH287" s="177">
        <v>0</v>
      </c>
      <c r="AI287" s="177">
        <v>0</v>
      </c>
      <c r="AJ287" s="177">
        <v>0</v>
      </c>
    </row>
    <row r="288" spans="1:36" hidden="1" outlineLevel="1" x14ac:dyDescent="0.25">
      <c r="A288" s="190">
        <f t="shared" si="73"/>
        <v>2016</v>
      </c>
      <c r="B288" s="55">
        <f t="shared" si="74"/>
        <v>12</v>
      </c>
      <c r="C288" s="55">
        <f t="shared" si="75"/>
        <v>9</v>
      </c>
      <c r="D288" s="55">
        <f t="shared" si="71"/>
        <v>12</v>
      </c>
      <c r="F288" s="63">
        <f t="shared" si="64"/>
        <v>42705.374999999978</v>
      </c>
      <c r="G288" s="64">
        <f t="shared" si="72"/>
        <v>26.262731980273596</v>
      </c>
      <c r="H288" s="64">
        <f t="shared" si="79"/>
        <v>0</v>
      </c>
      <c r="I288" s="64">
        <f t="shared" si="79"/>
        <v>19.788738357692953</v>
      </c>
      <c r="J288" s="64">
        <f t="shared" si="79"/>
        <v>0</v>
      </c>
      <c r="K288" s="64">
        <f t="shared" si="79"/>
        <v>0</v>
      </c>
      <c r="L288" s="64">
        <f t="shared" si="79"/>
        <v>0</v>
      </c>
      <c r="M288" s="64">
        <f t="shared" si="79"/>
        <v>0</v>
      </c>
      <c r="N288" s="64">
        <f t="shared" si="79"/>
        <v>6.4739936225806431</v>
      </c>
      <c r="O288" s="121"/>
      <c r="P288" s="177">
        <v>2.9750000000000001</v>
      </c>
      <c r="Q288" s="177">
        <v>0</v>
      </c>
      <c r="R288" s="177">
        <v>0</v>
      </c>
      <c r="S288" s="177">
        <v>0</v>
      </c>
      <c r="T288" s="177">
        <v>0</v>
      </c>
      <c r="U288" s="177">
        <v>0</v>
      </c>
      <c r="V288" s="177">
        <v>0</v>
      </c>
      <c r="W288" s="177">
        <v>0</v>
      </c>
      <c r="X288" s="177">
        <v>16.813738357692952</v>
      </c>
      <c r="Y288" s="177">
        <v>0</v>
      </c>
      <c r="Z288" s="177">
        <v>6.4739936225806431</v>
      </c>
      <c r="AA288" s="177">
        <v>0</v>
      </c>
      <c r="AB288" s="177">
        <v>0</v>
      </c>
      <c r="AC288" s="177">
        <v>0</v>
      </c>
      <c r="AD288" s="177">
        <v>0</v>
      </c>
      <c r="AE288" s="177">
        <v>0</v>
      </c>
      <c r="AF288" s="177">
        <v>0</v>
      </c>
      <c r="AG288" s="177">
        <v>0</v>
      </c>
      <c r="AH288" s="177">
        <v>0</v>
      </c>
      <c r="AI288" s="177">
        <v>0</v>
      </c>
      <c r="AJ288" s="177">
        <v>0</v>
      </c>
    </row>
    <row r="289" spans="1:36" hidden="1" outlineLevel="1" x14ac:dyDescent="0.25">
      <c r="A289" s="190">
        <f t="shared" si="73"/>
        <v>2016</v>
      </c>
      <c r="B289" s="55">
        <f t="shared" si="74"/>
        <v>12</v>
      </c>
      <c r="C289" s="55">
        <f t="shared" si="75"/>
        <v>10</v>
      </c>
      <c r="D289" s="55">
        <f t="shared" si="71"/>
        <v>12</v>
      </c>
      <c r="F289" s="63">
        <f t="shared" si="64"/>
        <v>42705.416666666642</v>
      </c>
      <c r="G289" s="64">
        <f t="shared" si="72"/>
        <v>25.502208584416906</v>
      </c>
      <c r="H289" s="64">
        <f t="shared" si="79"/>
        <v>0</v>
      </c>
      <c r="I289" s="64">
        <f t="shared" si="79"/>
        <v>18.538375913449165</v>
      </c>
      <c r="J289" s="64">
        <f t="shared" si="79"/>
        <v>0</v>
      </c>
      <c r="K289" s="64">
        <f t="shared" si="79"/>
        <v>0</v>
      </c>
      <c r="L289" s="64">
        <f t="shared" si="79"/>
        <v>0</v>
      </c>
      <c r="M289" s="64">
        <f t="shared" si="79"/>
        <v>0</v>
      </c>
      <c r="N289" s="64">
        <f t="shared" si="79"/>
        <v>6.9638326709677401</v>
      </c>
      <c r="O289" s="121"/>
      <c r="P289" s="177">
        <v>2.9750000000000001</v>
      </c>
      <c r="Q289" s="177">
        <v>0</v>
      </c>
      <c r="R289" s="177">
        <v>0</v>
      </c>
      <c r="S289" s="177">
        <v>0</v>
      </c>
      <c r="T289" s="177">
        <v>0</v>
      </c>
      <c r="U289" s="177">
        <v>0</v>
      </c>
      <c r="V289" s="177">
        <v>0</v>
      </c>
      <c r="W289" s="177">
        <v>0</v>
      </c>
      <c r="X289" s="177">
        <v>15.563375913449164</v>
      </c>
      <c r="Y289" s="177">
        <v>0</v>
      </c>
      <c r="Z289" s="177">
        <v>6.9638326709677401</v>
      </c>
      <c r="AA289" s="177">
        <v>0</v>
      </c>
      <c r="AB289" s="177">
        <v>0</v>
      </c>
      <c r="AC289" s="177">
        <v>0</v>
      </c>
      <c r="AD289" s="177">
        <v>0</v>
      </c>
      <c r="AE289" s="177">
        <v>0</v>
      </c>
      <c r="AF289" s="177">
        <v>0</v>
      </c>
      <c r="AG289" s="177">
        <v>0</v>
      </c>
      <c r="AH289" s="177">
        <v>0</v>
      </c>
      <c r="AI289" s="177">
        <v>0</v>
      </c>
      <c r="AJ289" s="177">
        <v>0</v>
      </c>
    </row>
    <row r="290" spans="1:36" hidden="1" outlineLevel="1" x14ac:dyDescent="0.25">
      <c r="A290" s="190">
        <f t="shared" si="73"/>
        <v>2016</v>
      </c>
      <c r="B290" s="55">
        <f t="shared" si="74"/>
        <v>12</v>
      </c>
      <c r="C290" s="55">
        <f t="shared" si="75"/>
        <v>11</v>
      </c>
      <c r="D290" s="55">
        <f t="shared" si="71"/>
        <v>12</v>
      </c>
      <c r="F290" s="63">
        <f t="shared" si="64"/>
        <v>42705.458333333307</v>
      </c>
      <c r="G290" s="64">
        <f t="shared" si="72"/>
        <v>25.545583758348176</v>
      </c>
      <c r="H290" s="64">
        <f t="shared" si="79"/>
        <v>0</v>
      </c>
      <c r="I290" s="64">
        <f t="shared" si="79"/>
        <v>17.87916913899334</v>
      </c>
      <c r="J290" s="64">
        <f t="shared" si="79"/>
        <v>0</v>
      </c>
      <c r="K290" s="64">
        <f t="shared" si="79"/>
        <v>0</v>
      </c>
      <c r="L290" s="64">
        <f t="shared" si="79"/>
        <v>0</v>
      </c>
      <c r="M290" s="64">
        <f t="shared" si="79"/>
        <v>0</v>
      </c>
      <c r="N290" s="64">
        <f t="shared" si="79"/>
        <v>7.6664146193548355</v>
      </c>
      <c r="O290" s="121"/>
      <c r="P290" s="177">
        <v>2.9750000000000001</v>
      </c>
      <c r="Q290" s="177">
        <v>0</v>
      </c>
      <c r="R290" s="177">
        <v>0</v>
      </c>
      <c r="S290" s="177">
        <v>0</v>
      </c>
      <c r="T290" s="177">
        <v>0</v>
      </c>
      <c r="U290" s="177">
        <v>0</v>
      </c>
      <c r="V290" s="177">
        <v>0</v>
      </c>
      <c r="W290" s="177">
        <v>0</v>
      </c>
      <c r="X290" s="177">
        <v>14.904169138993341</v>
      </c>
      <c r="Y290" s="177">
        <v>0</v>
      </c>
      <c r="Z290" s="177">
        <v>7.6664146193548355</v>
      </c>
      <c r="AA290" s="177">
        <v>0</v>
      </c>
      <c r="AB290" s="177">
        <v>0</v>
      </c>
      <c r="AC290" s="177">
        <v>0</v>
      </c>
      <c r="AD290" s="177">
        <v>0</v>
      </c>
      <c r="AE290" s="177">
        <v>0</v>
      </c>
      <c r="AF290" s="177">
        <v>0</v>
      </c>
      <c r="AG290" s="177">
        <v>0</v>
      </c>
      <c r="AH290" s="177">
        <v>0</v>
      </c>
      <c r="AI290" s="177">
        <v>0</v>
      </c>
      <c r="AJ290" s="177">
        <v>0</v>
      </c>
    </row>
    <row r="291" spans="1:36" hidden="1" outlineLevel="1" x14ac:dyDescent="0.25">
      <c r="A291" s="190">
        <f t="shared" si="73"/>
        <v>2016</v>
      </c>
      <c r="B291" s="55">
        <f t="shared" si="74"/>
        <v>12</v>
      </c>
      <c r="C291" s="55">
        <f t="shared" si="75"/>
        <v>12</v>
      </c>
      <c r="D291" s="55">
        <f t="shared" si="71"/>
        <v>12</v>
      </c>
      <c r="F291" s="63">
        <f t="shared" si="64"/>
        <v>42705.499999999971</v>
      </c>
      <c r="G291" s="64">
        <f t="shared" si="72"/>
        <v>26.116249234320453</v>
      </c>
      <c r="H291" s="64">
        <f t="shared" si="79"/>
        <v>0</v>
      </c>
      <c r="I291" s="64">
        <f t="shared" si="79"/>
        <v>17.919514660126907</v>
      </c>
      <c r="J291" s="64">
        <f t="shared" si="79"/>
        <v>0</v>
      </c>
      <c r="K291" s="64">
        <f t="shared" si="79"/>
        <v>0</v>
      </c>
      <c r="L291" s="64">
        <f t="shared" si="79"/>
        <v>0</v>
      </c>
      <c r="M291" s="64">
        <f t="shared" si="79"/>
        <v>0</v>
      </c>
      <c r="N291" s="64">
        <f t="shared" si="79"/>
        <v>8.1967345741935453</v>
      </c>
      <c r="O291" s="121"/>
      <c r="P291" s="177">
        <v>2.9750000000000001</v>
      </c>
      <c r="Q291" s="177">
        <v>0</v>
      </c>
      <c r="R291" s="177">
        <v>0</v>
      </c>
      <c r="S291" s="177">
        <v>0</v>
      </c>
      <c r="T291" s="177">
        <v>0</v>
      </c>
      <c r="U291" s="177">
        <v>0</v>
      </c>
      <c r="V291" s="177">
        <v>0</v>
      </c>
      <c r="W291" s="177">
        <v>0</v>
      </c>
      <c r="X291" s="177">
        <v>14.944514660126908</v>
      </c>
      <c r="Y291" s="177">
        <v>0</v>
      </c>
      <c r="Z291" s="177">
        <v>8.1967345741935453</v>
      </c>
      <c r="AA291" s="177">
        <v>0</v>
      </c>
      <c r="AB291" s="177">
        <v>0</v>
      </c>
      <c r="AC291" s="177">
        <v>0</v>
      </c>
      <c r="AD291" s="177">
        <v>0</v>
      </c>
      <c r="AE291" s="177">
        <v>0</v>
      </c>
      <c r="AF291" s="177">
        <v>0</v>
      </c>
      <c r="AG291" s="177">
        <v>0</v>
      </c>
      <c r="AH291" s="177">
        <v>0</v>
      </c>
      <c r="AI291" s="177">
        <v>0</v>
      </c>
      <c r="AJ291" s="177">
        <v>0</v>
      </c>
    </row>
    <row r="292" spans="1:36" hidden="1" outlineLevel="1" x14ac:dyDescent="0.25">
      <c r="A292" s="190">
        <f t="shared" si="73"/>
        <v>2016</v>
      </c>
      <c r="B292" s="55">
        <f t="shared" si="74"/>
        <v>12</v>
      </c>
      <c r="C292" s="55">
        <f t="shared" si="75"/>
        <v>13</v>
      </c>
      <c r="D292" s="55">
        <f t="shared" si="71"/>
        <v>12</v>
      </c>
      <c r="F292" s="63">
        <f t="shared" si="64"/>
        <v>42705.541666666635</v>
      </c>
      <c r="G292" s="64">
        <f t="shared" si="72"/>
        <v>27.721922773733386</v>
      </c>
      <c r="H292" s="64">
        <f t="shared" si="79"/>
        <v>0</v>
      </c>
      <c r="I292" s="64">
        <f t="shared" si="79"/>
        <v>18.861959747926935</v>
      </c>
      <c r="J292" s="64">
        <f t="shared" si="79"/>
        <v>0</v>
      </c>
      <c r="K292" s="64">
        <f t="shared" si="79"/>
        <v>0</v>
      </c>
      <c r="L292" s="64">
        <f t="shared" si="79"/>
        <v>0</v>
      </c>
      <c r="M292" s="64">
        <f t="shared" si="79"/>
        <v>0</v>
      </c>
      <c r="N292" s="64">
        <f t="shared" si="79"/>
        <v>8.8599630258064508</v>
      </c>
      <c r="O292" s="121"/>
      <c r="P292" s="177">
        <v>2.9750000000000001</v>
      </c>
      <c r="Q292" s="177">
        <v>0</v>
      </c>
      <c r="R292" s="177">
        <v>0</v>
      </c>
      <c r="S292" s="177">
        <v>0</v>
      </c>
      <c r="T292" s="177">
        <v>0</v>
      </c>
      <c r="U292" s="177">
        <v>0</v>
      </c>
      <c r="V292" s="177">
        <v>0</v>
      </c>
      <c r="W292" s="177">
        <v>0</v>
      </c>
      <c r="X292" s="177">
        <v>15.886959747926934</v>
      </c>
      <c r="Y292" s="177">
        <v>0</v>
      </c>
      <c r="Z292" s="177">
        <v>8.8599630258064508</v>
      </c>
      <c r="AA292" s="177">
        <v>0</v>
      </c>
      <c r="AB292" s="177">
        <v>0</v>
      </c>
      <c r="AC292" s="177">
        <v>0</v>
      </c>
      <c r="AD292" s="177">
        <v>0</v>
      </c>
      <c r="AE292" s="177">
        <v>0</v>
      </c>
      <c r="AF292" s="177">
        <v>0</v>
      </c>
      <c r="AG292" s="177">
        <v>0</v>
      </c>
      <c r="AH292" s="177">
        <v>0</v>
      </c>
      <c r="AI292" s="177">
        <v>0</v>
      </c>
      <c r="AJ292" s="177">
        <v>0</v>
      </c>
    </row>
    <row r="293" spans="1:36" hidden="1" outlineLevel="1" x14ac:dyDescent="0.25">
      <c r="A293" s="190">
        <f t="shared" si="73"/>
        <v>2016</v>
      </c>
      <c r="B293" s="55">
        <f t="shared" si="74"/>
        <v>12</v>
      </c>
      <c r="C293" s="55">
        <f t="shared" si="75"/>
        <v>14</v>
      </c>
      <c r="D293" s="55">
        <f t="shared" si="71"/>
        <v>12</v>
      </c>
      <c r="F293" s="63">
        <f t="shared" si="64"/>
        <v>42705.583333333299</v>
      </c>
      <c r="G293" s="64">
        <f t="shared" si="72"/>
        <v>26.513712284726672</v>
      </c>
      <c r="H293" s="64">
        <f t="shared" si="79"/>
        <v>0</v>
      </c>
      <c r="I293" s="64">
        <f t="shared" si="79"/>
        <v>19.520617336339573</v>
      </c>
      <c r="J293" s="64">
        <f t="shared" si="79"/>
        <v>0</v>
      </c>
      <c r="K293" s="64">
        <f t="shared" si="79"/>
        <v>0</v>
      </c>
      <c r="L293" s="64">
        <f t="shared" si="79"/>
        <v>0</v>
      </c>
      <c r="M293" s="64">
        <f t="shared" si="79"/>
        <v>0</v>
      </c>
      <c r="N293" s="64">
        <f t="shared" si="79"/>
        <v>6.9930949483870997</v>
      </c>
      <c r="O293" s="121"/>
      <c r="P293" s="177">
        <v>2.9750000000000001</v>
      </c>
      <c r="Q293" s="177">
        <v>0</v>
      </c>
      <c r="R293" s="177">
        <v>0</v>
      </c>
      <c r="S293" s="177">
        <v>0</v>
      </c>
      <c r="T293" s="177">
        <v>0</v>
      </c>
      <c r="U293" s="177">
        <v>0</v>
      </c>
      <c r="V293" s="177">
        <v>0</v>
      </c>
      <c r="W293" s="177">
        <v>0</v>
      </c>
      <c r="X293" s="177">
        <v>16.545617336339571</v>
      </c>
      <c r="Y293" s="177">
        <v>0</v>
      </c>
      <c r="Z293" s="177">
        <v>6.9930949483870997</v>
      </c>
      <c r="AA293" s="177">
        <v>0</v>
      </c>
      <c r="AB293" s="177">
        <v>0</v>
      </c>
      <c r="AC293" s="177">
        <v>0</v>
      </c>
      <c r="AD293" s="177">
        <v>0</v>
      </c>
      <c r="AE293" s="177">
        <v>0</v>
      </c>
      <c r="AF293" s="177">
        <v>0</v>
      </c>
      <c r="AG293" s="177">
        <v>0</v>
      </c>
      <c r="AH293" s="177">
        <v>0</v>
      </c>
      <c r="AI293" s="177">
        <v>0</v>
      </c>
      <c r="AJ293" s="177">
        <v>0</v>
      </c>
    </row>
    <row r="294" spans="1:36" hidden="1" outlineLevel="1" x14ac:dyDescent="0.25">
      <c r="A294" s="190">
        <f t="shared" si="73"/>
        <v>2016</v>
      </c>
      <c r="B294" s="55">
        <f t="shared" si="74"/>
        <v>12</v>
      </c>
      <c r="C294" s="55">
        <f t="shared" si="75"/>
        <v>15</v>
      </c>
      <c r="D294" s="55">
        <f t="shared" si="71"/>
        <v>12</v>
      </c>
      <c r="F294" s="63">
        <f t="shared" si="64"/>
        <v>42705.624999999964</v>
      </c>
      <c r="G294" s="64">
        <f t="shared" si="72"/>
        <v>18.003844487065173</v>
      </c>
      <c r="H294" s="64">
        <f t="shared" si="79"/>
        <v>0</v>
      </c>
      <c r="I294" s="64">
        <f t="shared" si="79"/>
        <v>11.223525867710332</v>
      </c>
      <c r="J294" s="64">
        <f t="shared" si="79"/>
        <v>0</v>
      </c>
      <c r="K294" s="64">
        <f t="shared" si="79"/>
        <v>0</v>
      </c>
      <c r="L294" s="64">
        <f t="shared" si="79"/>
        <v>0</v>
      </c>
      <c r="M294" s="64">
        <f t="shared" si="79"/>
        <v>0</v>
      </c>
      <c r="N294" s="64">
        <f t="shared" si="79"/>
        <v>6.7803186193548415</v>
      </c>
      <c r="O294" s="121"/>
      <c r="P294" s="177">
        <v>2.9750000000000001</v>
      </c>
      <c r="Q294" s="177">
        <v>0</v>
      </c>
      <c r="R294" s="177">
        <v>0</v>
      </c>
      <c r="S294" s="177">
        <v>0</v>
      </c>
      <c r="T294" s="177">
        <v>0</v>
      </c>
      <c r="U294" s="177">
        <v>0</v>
      </c>
      <c r="V294" s="177">
        <v>0</v>
      </c>
      <c r="W294" s="177">
        <v>0</v>
      </c>
      <c r="X294" s="177">
        <v>8.2485258677103328</v>
      </c>
      <c r="Y294" s="177">
        <v>0</v>
      </c>
      <c r="Z294" s="177">
        <v>6.7803186193548415</v>
      </c>
      <c r="AA294" s="177">
        <v>0</v>
      </c>
      <c r="AB294" s="177">
        <v>0</v>
      </c>
      <c r="AC294" s="177">
        <v>0</v>
      </c>
      <c r="AD294" s="177">
        <v>0</v>
      </c>
      <c r="AE294" s="177">
        <v>0</v>
      </c>
      <c r="AF294" s="177">
        <v>0</v>
      </c>
      <c r="AG294" s="177">
        <v>0</v>
      </c>
      <c r="AH294" s="177">
        <v>0</v>
      </c>
      <c r="AI294" s="177">
        <v>0</v>
      </c>
      <c r="AJ294" s="177">
        <v>0</v>
      </c>
    </row>
    <row r="295" spans="1:36" hidden="1" outlineLevel="1" x14ac:dyDescent="0.25">
      <c r="A295" s="190">
        <f t="shared" si="73"/>
        <v>2016</v>
      </c>
      <c r="B295" s="55">
        <f t="shared" si="74"/>
        <v>12</v>
      </c>
      <c r="C295" s="55">
        <f t="shared" si="75"/>
        <v>16</v>
      </c>
      <c r="D295" s="55">
        <f t="shared" si="71"/>
        <v>12</v>
      </c>
      <c r="F295" s="63">
        <f t="shared" si="64"/>
        <v>42705.666666666628</v>
      </c>
      <c r="G295" s="64">
        <f t="shared" si="72"/>
        <v>9.6053180097955497</v>
      </c>
      <c r="H295" s="64">
        <f t="shared" ref="H295:N304" si="80">SUMIF($P$6:$AK$6,H$6,$P295:$AK295)</f>
        <v>0</v>
      </c>
      <c r="I295" s="64">
        <f t="shared" si="80"/>
        <v>2.9862897388278058</v>
      </c>
      <c r="J295" s="64">
        <f t="shared" si="80"/>
        <v>0</v>
      </c>
      <c r="K295" s="64">
        <f t="shared" si="80"/>
        <v>0</v>
      </c>
      <c r="L295" s="64">
        <f t="shared" si="80"/>
        <v>0</v>
      </c>
      <c r="M295" s="64">
        <f t="shared" si="80"/>
        <v>0</v>
      </c>
      <c r="N295" s="64">
        <f t="shared" si="80"/>
        <v>6.6190282709677444</v>
      </c>
      <c r="O295" s="121"/>
      <c r="P295" s="177">
        <v>2.9750000000000001</v>
      </c>
      <c r="Q295" s="177">
        <v>0</v>
      </c>
      <c r="R295" s="177">
        <v>0</v>
      </c>
      <c r="S295" s="177">
        <v>0</v>
      </c>
      <c r="T295" s="177">
        <v>0</v>
      </c>
      <c r="U295" s="177">
        <v>0</v>
      </c>
      <c r="V295" s="177">
        <v>0</v>
      </c>
      <c r="W295" s="177">
        <v>0</v>
      </c>
      <c r="X295" s="177">
        <v>1.1289738827805701E-2</v>
      </c>
      <c r="Y295" s="177">
        <v>0</v>
      </c>
      <c r="Z295" s="177">
        <v>6.6190282709677444</v>
      </c>
      <c r="AA295" s="177">
        <v>0</v>
      </c>
      <c r="AB295" s="177">
        <v>0</v>
      </c>
      <c r="AC295" s="177">
        <v>0</v>
      </c>
      <c r="AD295" s="177">
        <v>0</v>
      </c>
      <c r="AE295" s="177">
        <v>0</v>
      </c>
      <c r="AF295" s="177">
        <v>0</v>
      </c>
      <c r="AG295" s="177">
        <v>0</v>
      </c>
      <c r="AH295" s="177">
        <v>0</v>
      </c>
      <c r="AI295" s="177">
        <v>0</v>
      </c>
      <c r="AJ295" s="177">
        <v>0</v>
      </c>
    </row>
    <row r="296" spans="1:36" hidden="1" outlineLevel="1" x14ac:dyDescent="0.25">
      <c r="A296" s="190">
        <f t="shared" si="73"/>
        <v>2016</v>
      </c>
      <c r="B296" s="55">
        <f t="shared" si="74"/>
        <v>12</v>
      </c>
      <c r="C296" s="55">
        <f t="shared" si="75"/>
        <v>17</v>
      </c>
      <c r="D296" s="55">
        <f t="shared" si="71"/>
        <v>12</v>
      </c>
      <c r="F296" s="63">
        <f t="shared" ref="F296:F359" si="81">F295+1/24</f>
        <v>42705.708333333292</v>
      </c>
      <c r="G296" s="64">
        <f t="shared" si="72"/>
        <v>9.1554454903225828</v>
      </c>
      <c r="H296" s="64">
        <f t="shared" si="80"/>
        <v>0</v>
      </c>
      <c r="I296" s="64">
        <f t="shared" si="80"/>
        <v>2.9750000000000001</v>
      </c>
      <c r="J296" s="64">
        <f t="shared" si="80"/>
        <v>0</v>
      </c>
      <c r="K296" s="64">
        <f t="shared" si="80"/>
        <v>0</v>
      </c>
      <c r="L296" s="64">
        <f t="shared" si="80"/>
        <v>0</v>
      </c>
      <c r="M296" s="64">
        <f t="shared" si="80"/>
        <v>0</v>
      </c>
      <c r="N296" s="64">
        <f t="shared" si="80"/>
        <v>6.1804454903225823</v>
      </c>
      <c r="O296" s="121"/>
      <c r="P296" s="177">
        <v>2.9750000000000001</v>
      </c>
      <c r="Q296" s="177">
        <v>0</v>
      </c>
      <c r="R296" s="177">
        <v>0</v>
      </c>
      <c r="S296" s="177">
        <v>0</v>
      </c>
      <c r="T296" s="177">
        <v>0</v>
      </c>
      <c r="U296" s="177">
        <v>0</v>
      </c>
      <c r="V296" s="177">
        <v>0</v>
      </c>
      <c r="W296" s="177">
        <v>0</v>
      </c>
      <c r="X296" s="177">
        <v>0</v>
      </c>
      <c r="Y296" s="177">
        <v>0</v>
      </c>
      <c r="Z296" s="177">
        <v>6.1804454903225823</v>
      </c>
      <c r="AA296" s="177">
        <v>0</v>
      </c>
      <c r="AB296" s="177">
        <v>0</v>
      </c>
      <c r="AC296" s="177">
        <v>0</v>
      </c>
      <c r="AD296" s="177">
        <v>0</v>
      </c>
      <c r="AE296" s="177">
        <v>0</v>
      </c>
      <c r="AF296" s="177">
        <v>0</v>
      </c>
      <c r="AG296" s="177">
        <v>0</v>
      </c>
      <c r="AH296" s="177">
        <v>0</v>
      </c>
      <c r="AI296" s="177">
        <v>0</v>
      </c>
      <c r="AJ296" s="177">
        <v>0</v>
      </c>
    </row>
    <row r="297" spans="1:36" hidden="1" outlineLevel="1" x14ac:dyDescent="0.25">
      <c r="A297" s="190">
        <f t="shared" si="73"/>
        <v>2016</v>
      </c>
      <c r="B297" s="55">
        <f t="shared" si="74"/>
        <v>12</v>
      </c>
      <c r="C297" s="55">
        <f t="shared" si="75"/>
        <v>18</v>
      </c>
      <c r="D297" s="55">
        <f t="shared" si="71"/>
        <v>12</v>
      </c>
      <c r="F297" s="63">
        <f t="shared" si="81"/>
        <v>42705.749999999956</v>
      </c>
      <c r="G297" s="64">
        <f t="shared" si="72"/>
        <v>8.0707549032258079</v>
      </c>
      <c r="H297" s="64">
        <f t="shared" si="80"/>
        <v>0</v>
      </c>
      <c r="I297" s="64">
        <f t="shared" si="80"/>
        <v>2.9750000000000001</v>
      </c>
      <c r="J297" s="64">
        <f t="shared" si="80"/>
        <v>0</v>
      </c>
      <c r="K297" s="64">
        <f t="shared" si="80"/>
        <v>0</v>
      </c>
      <c r="L297" s="64">
        <f t="shared" si="80"/>
        <v>0</v>
      </c>
      <c r="M297" s="64">
        <f t="shared" si="80"/>
        <v>0</v>
      </c>
      <c r="N297" s="64">
        <f t="shared" si="80"/>
        <v>5.0957549032258083</v>
      </c>
      <c r="O297" s="121"/>
      <c r="P297" s="177">
        <v>2.9750000000000001</v>
      </c>
      <c r="Q297" s="177">
        <v>0</v>
      </c>
      <c r="R297" s="177">
        <v>0</v>
      </c>
      <c r="S297" s="177">
        <v>0</v>
      </c>
      <c r="T297" s="177">
        <v>0</v>
      </c>
      <c r="U297" s="177">
        <v>0</v>
      </c>
      <c r="V297" s="177">
        <v>0</v>
      </c>
      <c r="W297" s="177">
        <v>0</v>
      </c>
      <c r="X297" s="177">
        <v>0</v>
      </c>
      <c r="Y297" s="177">
        <v>0</v>
      </c>
      <c r="Z297" s="177">
        <v>5.0957549032258083</v>
      </c>
      <c r="AA297" s="177">
        <v>0</v>
      </c>
      <c r="AB297" s="177">
        <v>0</v>
      </c>
      <c r="AC297" s="177">
        <v>0</v>
      </c>
      <c r="AD297" s="177">
        <v>0</v>
      </c>
      <c r="AE297" s="177">
        <v>0</v>
      </c>
      <c r="AF297" s="177">
        <v>0</v>
      </c>
      <c r="AG297" s="177">
        <v>0</v>
      </c>
      <c r="AH297" s="177">
        <v>0</v>
      </c>
      <c r="AI297" s="177">
        <v>0</v>
      </c>
      <c r="AJ297" s="177">
        <v>0</v>
      </c>
    </row>
    <row r="298" spans="1:36" hidden="1" outlineLevel="1" x14ac:dyDescent="0.25">
      <c r="A298" s="190">
        <f t="shared" si="73"/>
        <v>2016</v>
      </c>
      <c r="B298" s="55">
        <f t="shared" si="74"/>
        <v>12</v>
      </c>
      <c r="C298" s="55">
        <f t="shared" si="75"/>
        <v>19</v>
      </c>
      <c r="D298" s="55">
        <f t="shared" si="71"/>
        <v>12</v>
      </c>
      <c r="F298" s="63">
        <f t="shared" si="81"/>
        <v>42705.791666666621</v>
      </c>
      <c r="G298" s="64">
        <f t="shared" si="72"/>
        <v>8.0991549193548416</v>
      </c>
      <c r="H298" s="64">
        <f t="shared" si="80"/>
        <v>0</v>
      </c>
      <c r="I298" s="64">
        <f t="shared" si="80"/>
        <v>2.9750000000000001</v>
      </c>
      <c r="J298" s="64">
        <f t="shared" si="80"/>
        <v>0</v>
      </c>
      <c r="K298" s="64">
        <f t="shared" si="80"/>
        <v>0</v>
      </c>
      <c r="L298" s="64">
        <f t="shared" si="80"/>
        <v>0</v>
      </c>
      <c r="M298" s="64">
        <f t="shared" si="80"/>
        <v>0</v>
      </c>
      <c r="N298" s="64">
        <f t="shared" si="80"/>
        <v>5.124154919354841</v>
      </c>
      <c r="O298" s="121"/>
      <c r="P298" s="177">
        <v>2.9750000000000001</v>
      </c>
      <c r="Q298" s="177">
        <v>0</v>
      </c>
      <c r="R298" s="177">
        <v>0</v>
      </c>
      <c r="S298" s="177">
        <v>0</v>
      </c>
      <c r="T298" s="177">
        <v>0</v>
      </c>
      <c r="U298" s="177">
        <v>0</v>
      </c>
      <c r="V298" s="177">
        <v>0</v>
      </c>
      <c r="W298" s="177">
        <v>0</v>
      </c>
      <c r="X298" s="177">
        <v>0</v>
      </c>
      <c r="Y298" s="177">
        <v>0</v>
      </c>
      <c r="Z298" s="177">
        <v>5.124154919354841</v>
      </c>
      <c r="AA298" s="177">
        <v>0</v>
      </c>
      <c r="AB298" s="177">
        <v>0</v>
      </c>
      <c r="AC298" s="177">
        <v>0</v>
      </c>
      <c r="AD298" s="177">
        <v>0</v>
      </c>
      <c r="AE298" s="177">
        <v>0</v>
      </c>
      <c r="AF298" s="177">
        <v>0</v>
      </c>
      <c r="AG298" s="177">
        <v>0</v>
      </c>
      <c r="AH298" s="177">
        <v>0</v>
      </c>
      <c r="AI298" s="177">
        <v>0</v>
      </c>
      <c r="AJ298" s="177">
        <v>0</v>
      </c>
    </row>
    <row r="299" spans="1:36" hidden="1" outlineLevel="1" x14ac:dyDescent="0.25">
      <c r="A299" s="190">
        <f t="shared" si="73"/>
        <v>2016</v>
      </c>
      <c r="B299" s="55">
        <f t="shared" si="74"/>
        <v>12</v>
      </c>
      <c r="C299" s="55">
        <f t="shared" si="75"/>
        <v>20</v>
      </c>
      <c r="D299" s="55">
        <f t="shared" si="71"/>
        <v>12</v>
      </c>
      <c r="F299" s="63">
        <f t="shared" si="81"/>
        <v>42705.833333333285</v>
      </c>
      <c r="G299" s="64">
        <f t="shared" si="72"/>
        <v>9.0307806322580664</v>
      </c>
      <c r="H299" s="64">
        <f t="shared" si="80"/>
        <v>0</v>
      </c>
      <c r="I299" s="64">
        <f t="shared" si="80"/>
        <v>2.9750000000000001</v>
      </c>
      <c r="J299" s="64">
        <f t="shared" si="80"/>
        <v>0</v>
      </c>
      <c r="K299" s="64">
        <f t="shared" si="80"/>
        <v>0</v>
      </c>
      <c r="L299" s="64">
        <f t="shared" si="80"/>
        <v>0</v>
      </c>
      <c r="M299" s="64">
        <f t="shared" si="80"/>
        <v>0</v>
      </c>
      <c r="N299" s="64">
        <f t="shared" si="80"/>
        <v>6.0557806322580658</v>
      </c>
      <c r="O299" s="121"/>
      <c r="P299" s="177">
        <v>2.9750000000000001</v>
      </c>
      <c r="Q299" s="177">
        <v>0</v>
      </c>
      <c r="R299" s="177">
        <v>0</v>
      </c>
      <c r="S299" s="177">
        <v>0</v>
      </c>
      <c r="T299" s="177">
        <v>0</v>
      </c>
      <c r="U299" s="177">
        <v>0</v>
      </c>
      <c r="V299" s="177">
        <v>0</v>
      </c>
      <c r="W299" s="177">
        <v>0</v>
      </c>
      <c r="X299" s="177">
        <v>0</v>
      </c>
      <c r="Y299" s="177">
        <v>0</v>
      </c>
      <c r="Z299" s="177">
        <v>6.0557806322580658</v>
      </c>
      <c r="AA299" s="177">
        <v>0</v>
      </c>
      <c r="AB299" s="177">
        <v>0</v>
      </c>
      <c r="AC299" s="177">
        <v>0</v>
      </c>
      <c r="AD299" s="177">
        <v>0</v>
      </c>
      <c r="AE299" s="177">
        <v>0</v>
      </c>
      <c r="AF299" s="177">
        <v>0</v>
      </c>
      <c r="AG299" s="177">
        <v>0</v>
      </c>
      <c r="AH299" s="177">
        <v>0</v>
      </c>
      <c r="AI299" s="177">
        <v>0</v>
      </c>
      <c r="AJ299" s="177">
        <v>0</v>
      </c>
    </row>
    <row r="300" spans="1:36" hidden="1" outlineLevel="1" x14ac:dyDescent="0.25">
      <c r="A300" s="190">
        <f t="shared" si="73"/>
        <v>2016</v>
      </c>
      <c r="B300" s="55">
        <f t="shared" si="74"/>
        <v>12</v>
      </c>
      <c r="C300" s="55">
        <f t="shared" si="75"/>
        <v>21</v>
      </c>
      <c r="D300" s="55">
        <f t="shared" si="71"/>
        <v>12</v>
      </c>
      <c r="F300" s="63">
        <f t="shared" si="81"/>
        <v>42705.874999999949</v>
      </c>
      <c r="G300" s="64">
        <f t="shared" si="72"/>
        <v>8.970122603225807</v>
      </c>
      <c r="H300" s="64">
        <f t="shared" si="80"/>
        <v>0</v>
      </c>
      <c r="I300" s="64">
        <f t="shared" si="80"/>
        <v>2.9750000000000001</v>
      </c>
      <c r="J300" s="64">
        <f t="shared" si="80"/>
        <v>0</v>
      </c>
      <c r="K300" s="64">
        <f t="shared" si="80"/>
        <v>0</v>
      </c>
      <c r="L300" s="64">
        <f t="shared" si="80"/>
        <v>0</v>
      </c>
      <c r="M300" s="64">
        <f t="shared" si="80"/>
        <v>0</v>
      </c>
      <c r="N300" s="64">
        <f t="shared" si="80"/>
        <v>5.9951226032258074</v>
      </c>
      <c r="O300" s="121"/>
      <c r="P300" s="177">
        <v>2.9750000000000001</v>
      </c>
      <c r="Q300" s="177">
        <v>0</v>
      </c>
      <c r="R300" s="177">
        <v>0</v>
      </c>
      <c r="S300" s="177">
        <v>0</v>
      </c>
      <c r="T300" s="177">
        <v>0</v>
      </c>
      <c r="U300" s="177">
        <v>0</v>
      </c>
      <c r="V300" s="177">
        <v>0</v>
      </c>
      <c r="W300" s="177">
        <v>0</v>
      </c>
      <c r="X300" s="177">
        <v>0</v>
      </c>
      <c r="Y300" s="177">
        <v>0</v>
      </c>
      <c r="Z300" s="177">
        <v>5.9951226032258074</v>
      </c>
      <c r="AA300" s="177">
        <v>0</v>
      </c>
      <c r="AB300" s="177">
        <v>0</v>
      </c>
      <c r="AC300" s="177">
        <v>0</v>
      </c>
      <c r="AD300" s="177">
        <v>0</v>
      </c>
      <c r="AE300" s="177">
        <v>0</v>
      </c>
      <c r="AF300" s="177">
        <v>0</v>
      </c>
      <c r="AG300" s="177">
        <v>0</v>
      </c>
      <c r="AH300" s="177">
        <v>0</v>
      </c>
      <c r="AI300" s="177">
        <v>0</v>
      </c>
      <c r="AJ300" s="177">
        <v>0</v>
      </c>
    </row>
    <row r="301" spans="1:36" hidden="1" outlineLevel="1" x14ac:dyDescent="0.25">
      <c r="A301" s="190">
        <f t="shared" si="73"/>
        <v>2016</v>
      </c>
      <c r="B301" s="55">
        <f t="shared" si="74"/>
        <v>12</v>
      </c>
      <c r="C301" s="55">
        <f t="shared" si="75"/>
        <v>22</v>
      </c>
      <c r="D301" s="55">
        <f t="shared" si="71"/>
        <v>12</v>
      </c>
      <c r="F301" s="63">
        <f t="shared" si="81"/>
        <v>42705.916666666613</v>
      </c>
      <c r="G301" s="64">
        <f t="shared" si="72"/>
        <v>9.2529927774193546</v>
      </c>
      <c r="H301" s="64">
        <f t="shared" si="80"/>
        <v>0</v>
      </c>
      <c r="I301" s="64">
        <f t="shared" si="80"/>
        <v>2.9750000000000001</v>
      </c>
      <c r="J301" s="64">
        <f t="shared" si="80"/>
        <v>0</v>
      </c>
      <c r="K301" s="64">
        <f t="shared" si="80"/>
        <v>0</v>
      </c>
      <c r="L301" s="64">
        <f t="shared" si="80"/>
        <v>0</v>
      </c>
      <c r="M301" s="64">
        <f t="shared" si="80"/>
        <v>0</v>
      </c>
      <c r="N301" s="64">
        <f t="shared" si="80"/>
        <v>6.277992777419354</v>
      </c>
      <c r="O301" s="121"/>
      <c r="P301" s="177">
        <v>2.9750000000000001</v>
      </c>
      <c r="Q301" s="177">
        <v>0</v>
      </c>
      <c r="R301" s="177">
        <v>0</v>
      </c>
      <c r="S301" s="177">
        <v>0</v>
      </c>
      <c r="T301" s="177">
        <v>0</v>
      </c>
      <c r="U301" s="177">
        <v>0</v>
      </c>
      <c r="V301" s="177">
        <v>0</v>
      </c>
      <c r="W301" s="177">
        <v>0</v>
      </c>
      <c r="X301" s="177">
        <v>0</v>
      </c>
      <c r="Y301" s="177">
        <v>0</v>
      </c>
      <c r="Z301" s="177">
        <v>6.277992777419354</v>
      </c>
      <c r="AA301" s="177">
        <v>0</v>
      </c>
      <c r="AB301" s="177">
        <v>0</v>
      </c>
      <c r="AC301" s="177">
        <v>0</v>
      </c>
      <c r="AD301" s="177">
        <v>0</v>
      </c>
      <c r="AE301" s="177">
        <v>0</v>
      </c>
      <c r="AF301" s="177">
        <v>0</v>
      </c>
      <c r="AG301" s="177">
        <v>0</v>
      </c>
      <c r="AH301" s="177">
        <v>0</v>
      </c>
      <c r="AI301" s="177">
        <v>0</v>
      </c>
      <c r="AJ301" s="177">
        <v>0</v>
      </c>
    </row>
    <row r="302" spans="1:36" hidden="1" outlineLevel="1" x14ac:dyDescent="0.25">
      <c r="A302" s="190">
        <f t="shared" si="73"/>
        <v>2016</v>
      </c>
      <c r="B302" s="55">
        <f t="shared" si="74"/>
        <v>12</v>
      </c>
      <c r="C302" s="55">
        <f t="shared" si="75"/>
        <v>23</v>
      </c>
      <c r="D302" s="55">
        <f t="shared" si="71"/>
        <v>12</v>
      </c>
      <c r="F302" s="63">
        <f t="shared" si="81"/>
        <v>42705.958333333278</v>
      </c>
      <c r="G302" s="64">
        <f t="shared" si="72"/>
        <v>9.5433153483870949</v>
      </c>
      <c r="H302" s="64">
        <f t="shared" si="80"/>
        <v>0</v>
      </c>
      <c r="I302" s="64">
        <f t="shared" si="80"/>
        <v>2.9750000000000001</v>
      </c>
      <c r="J302" s="64">
        <f t="shared" si="80"/>
        <v>0</v>
      </c>
      <c r="K302" s="64">
        <f t="shared" si="80"/>
        <v>0</v>
      </c>
      <c r="L302" s="64">
        <f t="shared" si="80"/>
        <v>0</v>
      </c>
      <c r="M302" s="64">
        <f t="shared" si="80"/>
        <v>0</v>
      </c>
      <c r="N302" s="64">
        <f t="shared" si="80"/>
        <v>6.5683153483870953</v>
      </c>
      <c r="O302" s="121"/>
      <c r="P302" s="177">
        <v>2.9750000000000001</v>
      </c>
      <c r="Q302" s="177">
        <v>0</v>
      </c>
      <c r="R302" s="177">
        <v>0</v>
      </c>
      <c r="S302" s="177">
        <v>0</v>
      </c>
      <c r="T302" s="177">
        <v>0</v>
      </c>
      <c r="U302" s="177">
        <v>0</v>
      </c>
      <c r="V302" s="177">
        <v>0</v>
      </c>
      <c r="W302" s="177">
        <v>0</v>
      </c>
      <c r="X302" s="177">
        <v>0</v>
      </c>
      <c r="Y302" s="177">
        <v>0</v>
      </c>
      <c r="Z302" s="177">
        <v>6.5683153483870953</v>
      </c>
      <c r="AA302" s="177">
        <v>0</v>
      </c>
      <c r="AB302" s="177">
        <v>0</v>
      </c>
      <c r="AC302" s="177">
        <v>0</v>
      </c>
      <c r="AD302" s="177">
        <v>0</v>
      </c>
      <c r="AE302" s="177">
        <v>0</v>
      </c>
      <c r="AF302" s="177">
        <v>0</v>
      </c>
      <c r="AG302" s="177">
        <v>0</v>
      </c>
      <c r="AH302" s="177">
        <v>0</v>
      </c>
      <c r="AI302" s="177">
        <v>0</v>
      </c>
      <c r="AJ302" s="177">
        <v>0</v>
      </c>
    </row>
    <row r="303" spans="1:36" hidden="1" outlineLevel="1" x14ac:dyDescent="0.25">
      <c r="A303" s="190">
        <f t="shared" si="73"/>
        <v>2017</v>
      </c>
      <c r="B303" s="55">
        <f t="shared" si="74"/>
        <v>1</v>
      </c>
      <c r="C303" s="55">
        <f t="shared" si="75"/>
        <v>0</v>
      </c>
      <c r="D303" s="55">
        <f t="shared" si="71"/>
        <v>13</v>
      </c>
      <c r="F303" s="63">
        <f t="shared" ref="F303" si="82">EDATE(F279,1)</f>
        <v>42736</v>
      </c>
      <c r="G303" s="64">
        <f t="shared" si="72"/>
        <v>209.98303405827784</v>
      </c>
      <c r="H303" s="64">
        <f t="shared" si="80"/>
        <v>0</v>
      </c>
      <c r="I303" s="64">
        <f t="shared" si="80"/>
        <v>2.9750000000000001</v>
      </c>
      <c r="J303" s="64">
        <f t="shared" si="80"/>
        <v>0</v>
      </c>
      <c r="K303" s="64">
        <f t="shared" si="80"/>
        <v>0</v>
      </c>
      <c r="L303" s="64">
        <f t="shared" si="80"/>
        <v>0</v>
      </c>
      <c r="M303" s="64">
        <f t="shared" si="80"/>
        <v>0</v>
      </c>
      <c r="N303" s="64">
        <f t="shared" si="80"/>
        <v>207.00803405827784</v>
      </c>
      <c r="O303" s="121"/>
      <c r="P303" s="177">
        <v>2.9750000000000001</v>
      </c>
      <c r="Q303" s="177">
        <v>49.866013741021071</v>
      </c>
      <c r="R303" s="177">
        <v>49.866013741021071</v>
      </c>
      <c r="S303" s="177">
        <v>0</v>
      </c>
      <c r="T303" s="177">
        <v>0</v>
      </c>
      <c r="U303" s="177">
        <v>49.866013741021071</v>
      </c>
      <c r="V303" s="177">
        <v>49.866013741021071</v>
      </c>
      <c r="W303" s="177">
        <v>0</v>
      </c>
      <c r="X303" s="177">
        <v>0</v>
      </c>
      <c r="Y303" s="177">
        <v>0</v>
      </c>
      <c r="Z303" s="177">
        <v>7.5439790941935509</v>
      </c>
      <c r="AA303" s="177">
        <v>0</v>
      </c>
      <c r="AB303" s="177">
        <v>0</v>
      </c>
      <c r="AC303" s="177">
        <v>0</v>
      </c>
      <c r="AD303" s="177">
        <v>0</v>
      </c>
      <c r="AE303" s="177">
        <v>0</v>
      </c>
      <c r="AF303" s="177">
        <v>0</v>
      </c>
      <c r="AG303" s="177">
        <v>0</v>
      </c>
      <c r="AH303" s="177">
        <v>0</v>
      </c>
      <c r="AI303" s="177">
        <v>0</v>
      </c>
      <c r="AJ303" s="177">
        <v>0</v>
      </c>
    </row>
    <row r="304" spans="1:36" hidden="1" outlineLevel="1" x14ac:dyDescent="0.25">
      <c r="A304" s="190">
        <f t="shared" si="73"/>
        <v>2017</v>
      </c>
      <c r="B304" s="55">
        <f t="shared" si="74"/>
        <v>1</v>
      </c>
      <c r="C304" s="55">
        <f t="shared" si="75"/>
        <v>1</v>
      </c>
      <c r="D304" s="55">
        <f t="shared" si="71"/>
        <v>13</v>
      </c>
      <c r="F304" s="63">
        <f t="shared" ref="F304" si="83">F303+1/24</f>
        <v>42736.041666666664</v>
      </c>
      <c r="G304" s="64">
        <f t="shared" si="72"/>
        <v>215.04400513167349</v>
      </c>
      <c r="H304" s="64">
        <f t="shared" si="80"/>
        <v>0</v>
      </c>
      <c r="I304" s="64">
        <f t="shared" si="80"/>
        <v>2.9750000000000001</v>
      </c>
      <c r="J304" s="64">
        <f t="shared" si="80"/>
        <v>0</v>
      </c>
      <c r="K304" s="64">
        <f t="shared" si="80"/>
        <v>0</v>
      </c>
      <c r="L304" s="64">
        <f t="shared" si="80"/>
        <v>0</v>
      </c>
      <c r="M304" s="64">
        <f t="shared" si="80"/>
        <v>0</v>
      </c>
      <c r="N304" s="64">
        <f t="shared" si="80"/>
        <v>212.06900513167349</v>
      </c>
      <c r="O304" s="121"/>
      <c r="P304" s="177">
        <v>2.9750000000000001</v>
      </c>
      <c r="Q304" s="177">
        <v>51.195361906466758</v>
      </c>
      <c r="R304" s="177">
        <v>51.195361906466758</v>
      </c>
      <c r="S304" s="177">
        <v>0</v>
      </c>
      <c r="T304" s="177">
        <v>0</v>
      </c>
      <c r="U304" s="177">
        <v>51.195361906466758</v>
      </c>
      <c r="V304" s="177">
        <v>51.195361906466758</v>
      </c>
      <c r="W304" s="177">
        <v>0</v>
      </c>
      <c r="X304" s="177">
        <v>0</v>
      </c>
      <c r="Y304" s="177">
        <v>0</v>
      </c>
      <c r="Z304" s="177">
        <v>7.2875575058064541</v>
      </c>
      <c r="AA304" s="177">
        <v>0</v>
      </c>
      <c r="AB304" s="177">
        <v>0</v>
      </c>
      <c r="AC304" s="177">
        <v>0</v>
      </c>
      <c r="AD304" s="177">
        <v>0</v>
      </c>
      <c r="AE304" s="177">
        <v>0</v>
      </c>
      <c r="AF304" s="177">
        <v>0</v>
      </c>
      <c r="AG304" s="177">
        <v>0</v>
      </c>
      <c r="AH304" s="177">
        <v>0</v>
      </c>
      <c r="AI304" s="177">
        <v>0</v>
      </c>
      <c r="AJ304" s="177">
        <v>0</v>
      </c>
    </row>
    <row r="305" spans="1:36" hidden="1" outlineLevel="1" x14ac:dyDescent="0.25">
      <c r="A305" s="190">
        <f t="shared" si="73"/>
        <v>2017</v>
      </c>
      <c r="B305" s="55">
        <f t="shared" si="74"/>
        <v>1</v>
      </c>
      <c r="C305" s="55">
        <f t="shared" si="75"/>
        <v>2</v>
      </c>
      <c r="D305" s="55">
        <f t="shared" si="71"/>
        <v>13</v>
      </c>
      <c r="F305" s="63">
        <f t="shared" si="81"/>
        <v>42736.083333333328</v>
      </c>
      <c r="G305" s="64">
        <f t="shared" si="72"/>
        <v>216.17020018573163</v>
      </c>
      <c r="H305" s="64">
        <f t="shared" ref="H305:N314" si="84">SUMIF($P$6:$AK$6,H$6,$P305:$AK305)</f>
        <v>0</v>
      </c>
      <c r="I305" s="64">
        <f t="shared" si="84"/>
        <v>2.9750000000000001</v>
      </c>
      <c r="J305" s="64">
        <f t="shared" si="84"/>
        <v>0</v>
      </c>
      <c r="K305" s="64">
        <f t="shared" si="84"/>
        <v>0</v>
      </c>
      <c r="L305" s="64">
        <f t="shared" si="84"/>
        <v>0</v>
      </c>
      <c r="M305" s="64">
        <f t="shared" si="84"/>
        <v>0</v>
      </c>
      <c r="N305" s="64">
        <f t="shared" si="84"/>
        <v>213.19520018573164</v>
      </c>
      <c r="O305" s="121"/>
      <c r="P305" s="177">
        <v>2.9750000000000001</v>
      </c>
      <c r="Q305" s="177">
        <v>51.329327225465164</v>
      </c>
      <c r="R305" s="177">
        <v>51.329327225465164</v>
      </c>
      <c r="S305" s="177">
        <v>0</v>
      </c>
      <c r="T305" s="177">
        <v>0</v>
      </c>
      <c r="U305" s="177">
        <v>51.329327225465164</v>
      </c>
      <c r="V305" s="177">
        <v>51.329327225465164</v>
      </c>
      <c r="W305" s="177">
        <v>0</v>
      </c>
      <c r="X305" s="177">
        <v>0</v>
      </c>
      <c r="Y305" s="177">
        <v>0</v>
      </c>
      <c r="Z305" s="177">
        <v>7.8778912838709703</v>
      </c>
      <c r="AA305" s="177">
        <v>0</v>
      </c>
      <c r="AB305" s="177">
        <v>0</v>
      </c>
      <c r="AC305" s="177">
        <v>0</v>
      </c>
      <c r="AD305" s="177">
        <v>0</v>
      </c>
      <c r="AE305" s="177">
        <v>0</v>
      </c>
      <c r="AF305" s="177">
        <v>0</v>
      </c>
      <c r="AG305" s="177">
        <v>0</v>
      </c>
      <c r="AH305" s="177">
        <v>0</v>
      </c>
      <c r="AI305" s="177">
        <v>0</v>
      </c>
      <c r="AJ305" s="177">
        <v>0</v>
      </c>
    </row>
    <row r="306" spans="1:36" hidden="1" outlineLevel="1" x14ac:dyDescent="0.25">
      <c r="A306" s="190">
        <f t="shared" si="73"/>
        <v>2017</v>
      </c>
      <c r="B306" s="55">
        <f t="shared" si="74"/>
        <v>1</v>
      </c>
      <c r="C306" s="55">
        <f t="shared" si="75"/>
        <v>3</v>
      </c>
      <c r="D306" s="55">
        <f t="shared" si="71"/>
        <v>13</v>
      </c>
      <c r="F306" s="63">
        <f t="shared" si="81"/>
        <v>42736.124999999993</v>
      </c>
      <c r="G306" s="64">
        <f t="shared" si="72"/>
        <v>217.95994878514767</v>
      </c>
      <c r="H306" s="64">
        <f t="shared" si="84"/>
        <v>0</v>
      </c>
      <c r="I306" s="64">
        <f t="shared" si="84"/>
        <v>2.9750000000000001</v>
      </c>
      <c r="J306" s="64">
        <f t="shared" si="84"/>
        <v>0</v>
      </c>
      <c r="K306" s="64">
        <f t="shared" si="84"/>
        <v>0</v>
      </c>
      <c r="L306" s="64">
        <f t="shared" si="84"/>
        <v>0</v>
      </c>
      <c r="M306" s="64">
        <f t="shared" si="84"/>
        <v>0</v>
      </c>
      <c r="N306" s="64">
        <f t="shared" si="84"/>
        <v>214.98494878514768</v>
      </c>
      <c r="O306" s="121"/>
      <c r="P306" s="177">
        <v>2.9750000000000001</v>
      </c>
      <c r="Q306" s="177">
        <v>51.710613133383696</v>
      </c>
      <c r="R306" s="177">
        <v>51.710613133383696</v>
      </c>
      <c r="S306" s="177">
        <v>0</v>
      </c>
      <c r="T306" s="177">
        <v>0</v>
      </c>
      <c r="U306" s="177">
        <v>51.710613133383696</v>
      </c>
      <c r="V306" s="177">
        <v>51.710613133383696</v>
      </c>
      <c r="W306" s="177">
        <v>0</v>
      </c>
      <c r="X306" s="177">
        <v>0</v>
      </c>
      <c r="Y306" s="177">
        <v>0</v>
      </c>
      <c r="Z306" s="177">
        <v>8.142496251612906</v>
      </c>
      <c r="AA306" s="177">
        <v>0</v>
      </c>
      <c r="AB306" s="177">
        <v>0</v>
      </c>
      <c r="AC306" s="177">
        <v>0</v>
      </c>
      <c r="AD306" s="177">
        <v>0</v>
      </c>
      <c r="AE306" s="177">
        <v>0</v>
      </c>
      <c r="AF306" s="177">
        <v>0</v>
      </c>
      <c r="AG306" s="177">
        <v>0</v>
      </c>
      <c r="AH306" s="177">
        <v>0</v>
      </c>
      <c r="AI306" s="177">
        <v>0</v>
      </c>
      <c r="AJ306" s="177">
        <v>0</v>
      </c>
    </row>
    <row r="307" spans="1:36" hidden="1" outlineLevel="1" x14ac:dyDescent="0.25">
      <c r="A307" s="190">
        <f t="shared" si="73"/>
        <v>2017</v>
      </c>
      <c r="B307" s="55">
        <f t="shared" si="74"/>
        <v>1</v>
      </c>
      <c r="C307" s="55">
        <f t="shared" si="75"/>
        <v>4</v>
      </c>
      <c r="D307" s="55">
        <f t="shared" si="71"/>
        <v>13</v>
      </c>
      <c r="F307" s="63">
        <f t="shared" si="81"/>
        <v>42736.166666666657</v>
      </c>
      <c r="G307" s="64">
        <f t="shared" si="72"/>
        <v>215.14326161581531</v>
      </c>
      <c r="H307" s="64">
        <f t="shared" si="84"/>
        <v>0</v>
      </c>
      <c r="I307" s="64">
        <f t="shared" si="84"/>
        <v>2.9750000000000001</v>
      </c>
      <c r="J307" s="64">
        <f t="shared" si="84"/>
        <v>0</v>
      </c>
      <c r="K307" s="64">
        <f t="shared" si="84"/>
        <v>0</v>
      </c>
      <c r="L307" s="64">
        <f t="shared" si="84"/>
        <v>0</v>
      </c>
      <c r="M307" s="64">
        <f t="shared" si="84"/>
        <v>0</v>
      </c>
      <c r="N307" s="64">
        <f t="shared" si="84"/>
        <v>212.16826161581531</v>
      </c>
      <c r="O307" s="121"/>
      <c r="P307" s="177">
        <v>2.9750000000000001</v>
      </c>
      <c r="Q307" s="177">
        <v>50.927431268469959</v>
      </c>
      <c r="R307" s="177">
        <v>50.927431268469959</v>
      </c>
      <c r="S307" s="177">
        <v>0</v>
      </c>
      <c r="T307" s="177">
        <v>0</v>
      </c>
      <c r="U307" s="177">
        <v>50.927431268469959</v>
      </c>
      <c r="V307" s="177">
        <v>50.927431268469959</v>
      </c>
      <c r="W307" s="177">
        <v>0</v>
      </c>
      <c r="X307" s="177">
        <v>0</v>
      </c>
      <c r="Y307" s="177">
        <v>0</v>
      </c>
      <c r="Z307" s="177">
        <v>8.4585365419354854</v>
      </c>
      <c r="AA307" s="177">
        <v>0</v>
      </c>
      <c r="AB307" s="177">
        <v>0</v>
      </c>
      <c r="AC307" s="177">
        <v>0</v>
      </c>
      <c r="AD307" s="177">
        <v>0</v>
      </c>
      <c r="AE307" s="177">
        <v>0</v>
      </c>
      <c r="AF307" s="177">
        <v>0</v>
      </c>
      <c r="AG307" s="177">
        <v>0</v>
      </c>
      <c r="AH307" s="177">
        <v>0</v>
      </c>
      <c r="AI307" s="177">
        <v>0</v>
      </c>
      <c r="AJ307" s="177">
        <v>0</v>
      </c>
    </row>
    <row r="308" spans="1:36" hidden="1" outlineLevel="1" x14ac:dyDescent="0.25">
      <c r="A308" s="190">
        <f t="shared" si="73"/>
        <v>2017</v>
      </c>
      <c r="B308" s="55">
        <f t="shared" si="74"/>
        <v>1</v>
      </c>
      <c r="C308" s="55">
        <f t="shared" si="75"/>
        <v>5</v>
      </c>
      <c r="D308" s="55">
        <f t="shared" si="71"/>
        <v>13</v>
      </c>
      <c r="F308" s="63">
        <f t="shared" si="81"/>
        <v>42736.208333333321</v>
      </c>
      <c r="G308" s="64">
        <f t="shared" si="72"/>
        <v>208.84312701899717</v>
      </c>
      <c r="H308" s="64">
        <f t="shared" si="84"/>
        <v>0</v>
      </c>
      <c r="I308" s="64">
        <f t="shared" si="84"/>
        <v>2.9750000000000001</v>
      </c>
      <c r="J308" s="64">
        <f t="shared" si="84"/>
        <v>0</v>
      </c>
      <c r="K308" s="64">
        <f t="shared" si="84"/>
        <v>0</v>
      </c>
      <c r="L308" s="64">
        <f t="shared" si="84"/>
        <v>0</v>
      </c>
      <c r="M308" s="64">
        <f t="shared" si="84"/>
        <v>0</v>
      </c>
      <c r="N308" s="64">
        <f t="shared" si="84"/>
        <v>205.86812701899717</v>
      </c>
      <c r="O308" s="121"/>
      <c r="P308" s="177">
        <v>2.9750000000000001</v>
      </c>
      <c r="Q308" s="177">
        <v>49.350762514104133</v>
      </c>
      <c r="R308" s="177">
        <v>49.350762514104133</v>
      </c>
      <c r="S308" s="177">
        <v>0</v>
      </c>
      <c r="T308" s="177">
        <v>0</v>
      </c>
      <c r="U308" s="177">
        <v>49.350762514104133</v>
      </c>
      <c r="V308" s="177">
        <v>49.350762514104133</v>
      </c>
      <c r="W308" s="177">
        <v>0</v>
      </c>
      <c r="X308" s="177">
        <v>0</v>
      </c>
      <c r="Y308" s="177">
        <v>0</v>
      </c>
      <c r="Z308" s="177">
        <v>8.4650769625806479</v>
      </c>
      <c r="AA308" s="177">
        <v>0</v>
      </c>
      <c r="AB308" s="177">
        <v>0</v>
      </c>
      <c r="AC308" s="177">
        <v>0</v>
      </c>
      <c r="AD308" s="177">
        <v>0</v>
      </c>
      <c r="AE308" s="177">
        <v>0</v>
      </c>
      <c r="AF308" s="177">
        <v>0</v>
      </c>
      <c r="AG308" s="177">
        <v>0</v>
      </c>
      <c r="AH308" s="177">
        <v>0</v>
      </c>
      <c r="AI308" s="177">
        <v>0</v>
      </c>
      <c r="AJ308" s="177">
        <v>0</v>
      </c>
    </row>
    <row r="309" spans="1:36" hidden="1" outlineLevel="1" x14ac:dyDescent="0.25">
      <c r="A309" s="190">
        <f t="shared" si="73"/>
        <v>2017</v>
      </c>
      <c r="B309" s="55">
        <f t="shared" si="74"/>
        <v>1</v>
      </c>
      <c r="C309" s="55">
        <f t="shared" si="75"/>
        <v>6</v>
      </c>
      <c r="D309" s="55">
        <f t="shared" si="71"/>
        <v>13</v>
      </c>
      <c r="F309" s="63">
        <f t="shared" si="81"/>
        <v>42736.249999999985</v>
      </c>
      <c r="G309" s="64">
        <f t="shared" si="72"/>
        <v>205.03077496174512</v>
      </c>
      <c r="H309" s="64">
        <f t="shared" si="84"/>
        <v>0</v>
      </c>
      <c r="I309" s="64">
        <f t="shared" si="84"/>
        <v>3.2171706322580644</v>
      </c>
      <c r="J309" s="64">
        <f t="shared" si="84"/>
        <v>0</v>
      </c>
      <c r="K309" s="64">
        <f t="shared" si="84"/>
        <v>0</v>
      </c>
      <c r="L309" s="64">
        <f t="shared" si="84"/>
        <v>0</v>
      </c>
      <c r="M309" s="64">
        <f t="shared" si="84"/>
        <v>0</v>
      </c>
      <c r="N309" s="64">
        <f t="shared" si="84"/>
        <v>201.81360432948705</v>
      </c>
      <c r="O309" s="121"/>
      <c r="P309" s="177">
        <v>2.9750000000000001</v>
      </c>
      <c r="Q309" s="177">
        <v>48.546970600113696</v>
      </c>
      <c r="R309" s="177">
        <v>48.546970600113696</v>
      </c>
      <c r="S309" s="177">
        <v>0.15720451612903227</v>
      </c>
      <c r="T309" s="177">
        <v>8.4966116129032265E-2</v>
      </c>
      <c r="U309" s="177">
        <v>48.546970600113696</v>
      </c>
      <c r="V309" s="177">
        <v>48.546970600113696</v>
      </c>
      <c r="W309" s="177">
        <v>0</v>
      </c>
      <c r="X309" s="177">
        <v>0</v>
      </c>
      <c r="Y309" s="177">
        <v>0</v>
      </c>
      <c r="Z309" s="177">
        <v>7.6257219290322578</v>
      </c>
      <c r="AA309" s="177">
        <v>0</v>
      </c>
      <c r="AB309" s="177">
        <v>0</v>
      </c>
      <c r="AC309" s="177">
        <v>0</v>
      </c>
      <c r="AD309" s="177">
        <v>0</v>
      </c>
      <c r="AE309" s="177">
        <v>0</v>
      </c>
      <c r="AF309" s="177">
        <v>0</v>
      </c>
      <c r="AG309" s="177">
        <v>0</v>
      </c>
      <c r="AH309" s="177">
        <v>0</v>
      </c>
      <c r="AI309" s="177">
        <v>0</v>
      </c>
      <c r="AJ309" s="177">
        <v>0</v>
      </c>
    </row>
    <row r="310" spans="1:36" hidden="1" outlineLevel="1" x14ac:dyDescent="0.25">
      <c r="A310" s="190">
        <f t="shared" si="73"/>
        <v>2017</v>
      </c>
      <c r="B310" s="55">
        <f t="shared" si="74"/>
        <v>1</v>
      </c>
      <c r="C310" s="55">
        <f t="shared" si="75"/>
        <v>7</v>
      </c>
      <c r="D310" s="55">
        <f t="shared" si="71"/>
        <v>13</v>
      </c>
      <c r="F310" s="63">
        <f t="shared" si="81"/>
        <v>42736.29166666665</v>
      </c>
      <c r="G310" s="64">
        <f t="shared" si="72"/>
        <v>217.51235817210244</v>
      </c>
      <c r="H310" s="64">
        <f t="shared" si="84"/>
        <v>0</v>
      </c>
      <c r="I310" s="64">
        <f t="shared" si="84"/>
        <v>13.956765812320343</v>
      </c>
      <c r="J310" s="64">
        <f t="shared" si="84"/>
        <v>0</v>
      </c>
      <c r="K310" s="64">
        <f t="shared" si="84"/>
        <v>0</v>
      </c>
      <c r="L310" s="64">
        <f t="shared" si="84"/>
        <v>0</v>
      </c>
      <c r="M310" s="64">
        <f t="shared" si="84"/>
        <v>0</v>
      </c>
      <c r="N310" s="64">
        <f t="shared" si="84"/>
        <v>203.55559235978208</v>
      </c>
      <c r="O310" s="121"/>
      <c r="P310" s="177">
        <v>2.9750000000000001</v>
      </c>
      <c r="Q310" s="177">
        <v>48.917951483493908</v>
      </c>
      <c r="R310" s="177">
        <v>48.917951483493908</v>
      </c>
      <c r="S310" s="177">
        <v>5.5774077419354855</v>
      </c>
      <c r="T310" s="177">
        <v>5.2296761096774205</v>
      </c>
      <c r="U310" s="177">
        <v>48.917951483493908</v>
      </c>
      <c r="V310" s="177">
        <v>48.917951483493908</v>
      </c>
      <c r="W310" s="177">
        <v>0.10579621999999998</v>
      </c>
      <c r="X310" s="177">
        <v>6.8885740707436652E-2</v>
      </c>
      <c r="Y310" s="177">
        <v>0</v>
      </c>
      <c r="Z310" s="177">
        <v>7.8837864258064494</v>
      </c>
      <c r="AA310" s="177">
        <v>0</v>
      </c>
      <c r="AB310" s="177">
        <v>0</v>
      </c>
      <c r="AC310" s="177">
        <v>0</v>
      </c>
      <c r="AD310" s="177">
        <v>0</v>
      </c>
      <c r="AE310" s="177">
        <v>0</v>
      </c>
      <c r="AF310" s="177">
        <v>0</v>
      </c>
      <c r="AG310" s="177">
        <v>0</v>
      </c>
      <c r="AH310" s="177">
        <v>0</v>
      </c>
      <c r="AI310" s="177">
        <v>0</v>
      </c>
      <c r="AJ310" s="177">
        <v>0</v>
      </c>
    </row>
    <row r="311" spans="1:36" hidden="1" outlineLevel="1" x14ac:dyDescent="0.25">
      <c r="A311" s="190">
        <f t="shared" si="73"/>
        <v>2017</v>
      </c>
      <c r="B311" s="55">
        <f t="shared" si="74"/>
        <v>1</v>
      </c>
      <c r="C311" s="55">
        <f t="shared" si="75"/>
        <v>8</v>
      </c>
      <c r="D311" s="55">
        <f t="shared" si="71"/>
        <v>13</v>
      </c>
      <c r="F311" s="63">
        <f t="shared" si="81"/>
        <v>42736.333333333314</v>
      </c>
      <c r="G311" s="64">
        <f t="shared" si="72"/>
        <v>257.23525020586965</v>
      </c>
      <c r="H311" s="64">
        <f t="shared" si="84"/>
        <v>0</v>
      </c>
      <c r="I311" s="64">
        <f t="shared" si="84"/>
        <v>47.812231937787629</v>
      </c>
      <c r="J311" s="64">
        <f t="shared" si="84"/>
        <v>0</v>
      </c>
      <c r="K311" s="64">
        <f t="shared" si="84"/>
        <v>0</v>
      </c>
      <c r="L311" s="64">
        <f t="shared" si="84"/>
        <v>0</v>
      </c>
      <c r="M311" s="64">
        <f t="shared" si="84"/>
        <v>0</v>
      </c>
      <c r="N311" s="64">
        <f t="shared" si="84"/>
        <v>209.42301826808205</v>
      </c>
      <c r="O311" s="121"/>
      <c r="P311" s="177">
        <v>2.9750000000000001</v>
      </c>
      <c r="Q311" s="177">
        <v>50.329739845246316</v>
      </c>
      <c r="R311" s="177">
        <v>50.329739845246316</v>
      </c>
      <c r="S311" s="177">
        <v>15.185230645161289</v>
      </c>
      <c r="T311" s="177">
        <v>12.321227722580645</v>
      </c>
      <c r="U311" s="177">
        <v>50.329739845246316</v>
      </c>
      <c r="V311" s="177">
        <v>50.329739845246316</v>
      </c>
      <c r="W311" s="177">
        <v>1.3422460000000003</v>
      </c>
      <c r="X311" s="177">
        <v>8.916527570045691</v>
      </c>
      <c r="Y311" s="177">
        <v>7.072000000000001</v>
      </c>
      <c r="Z311" s="177">
        <v>8.1040588870967714</v>
      </c>
      <c r="AA311" s="177">
        <v>0</v>
      </c>
      <c r="AB311" s="177">
        <v>0</v>
      </c>
      <c r="AC311" s="177">
        <v>0</v>
      </c>
      <c r="AD311" s="177">
        <v>0</v>
      </c>
      <c r="AE311" s="177">
        <v>0</v>
      </c>
      <c r="AF311" s="177">
        <v>0</v>
      </c>
      <c r="AG311" s="177">
        <v>0</v>
      </c>
      <c r="AH311" s="177">
        <v>0</v>
      </c>
      <c r="AI311" s="177">
        <v>0</v>
      </c>
      <c r="AJ311" s="177">
        <v>0</v>
      </c>
    </row>
    <row r="312" spans="1:36" hidden="1" outlineLevel="1" x14ac:dyDescent="0.25">
      <c r="A312" s="190">
        <f t="shared" si="73"/>
        <v>2017</v>
      </c>
      <c r="B312" s="55">
        <f t="shared" si="74"/>
        <v>1</v>
      </c>
      <c r="C312" s="55">
        <f t="shared" si="75"/>
        <v>9</v>
      </c>
      <c r="D312" s="55">
        <f t="shared" si="71"/>
        <v>13</v>
      </c>
      <c r="F312" s="63">
        <f t="shared" si="81"/>
        <v>42736.374999999978</v>
      </c>
      <c r="G312" s="64">
        <f t="shared" si="72"/>
        <v>294.78494454421855</v>
      </c>
      <c r="H312" s="64">
        <f t="shared" si="84"/>
        <v>0</v>
      </c>
      <c r="I312" s="64">
        <f t="shared" si="84"/>
        <v>74.926223307409686</v>
      </c>
      <c r="J312" s="64">
        <f t="shared" si="84"/>
        <v>0</v>
      </c>
      <c r="K312" s="64">
        <f t="shared" si="84"/>
        <v>0</v>
      </c>
      <c r="L312" s="64">
        <f t="shared" si="84"/>
        <v>0</v>
      </c>
      <c r="M312" s="64">
        <f t="shared" si="84"/>
        <v>0</v>
      </c>
      <c r="N312" s="64">
        <f t="shared" si="84"/>
        <v>219.85872123680886</v>
      </c>
      <c r="O312" s="121"/>
      <c r="P312" s="177">
        <v>2.9750000000000001</v>
      </c>
      <c r="Q312" s="177">
        <v>52.988436176137697</v>
      </c>
      <c r="R312" s="177">
        <v>52.988436176137697</v>
      </c>
      <c r="S312" s="177">
        <v>20.636758387096776</v>
      </c>
      <c r="T312" s="177">
        <v>14.387130948387099</v>
      </c>
      <c r="U312" s="177">
        <v>52.988436176137697</v>
      </c>
      <c r="V312" s="177">
        <v>52.988436176137697</v>
      </c>
      <c r="W312" s="177">
        <v>3.4331515483870976</v>
      </c>
      <c r="X312" s="177">
        <v>15.606182423538712</v>
      </c>
      <c r="Y312" s="177">
        <v>17.888000000000002</v>
      </c>
      <c r="Z312" s="177">
        <v>7.9049765322580656</v>
      </c>
      <c r="AA312" s="177">
        <v>0</v>
      </c>
      <c r="AB312" s="177">
        <v>0</v>
      </c>
      <c r="AC312" s="177">
        <v>0</v>
      </c>
      <c r="AD312" s="177">
        <v>0</v>
      </c>
      <c r="AE312" s="177">
        <v>0</v>
      </c>
      <c r="AF312" s="177">
        <v>0</v>
      </c>
      <c r="AG312" s="177">
        <v>0</v>
      </c>
      <c r="AH312" s="177">
        <v>0</v>
      </c>
      <c r="AI312" s="177">
        <v>0</v>
      </c>
      <c r="AJ312" s="177">
        <v>0</v>
      </c>
    </row>
    <row r="313" spans="1:36" hidden="1" outlineLevel="1" x14ac:dyDescent="0.25">
      <c r="A313" s="190">
        <f t="shared" si="73"/>
        <v>2017</v>
      </c>
      <c r="B313" s="55">
        <f t="shared" si="74"/>
        <v>1</v>
      </c>
      <c r="C313" s="55">
        <f t="shared" si="75"/>
        <v>10</v>
      </c>
      <c r="D313" s="55">
        <f t="shared" si="71"/>
        <v>13</v>
      </c>
      <c r="F313" s="63">
        <f t="shared" si="81"/>
        <v>42736.416666666642</v>
      </c>
      <c r="G313" s="64">
        <f t="shared" si="72"/>
        <v>318.06318138490923</v>
      </c>
      <c r="H313" s="64">
        <f t="shared" si="84"/>
        <v>0</v>
      </c>
      <c r="I313" s="64">
        <f t="shared" si="84"/>
        <v>88.783324510248093</v>
      </c>
      <c r="J313" s="64">
        <f t="shared" si="84"/>
        <v>0</v>
      </c>
      <c r="K313" s="64">
        <f t="shared" si="84"/>
        <v>0</v>
      </c>
      <c r="L313" s="64">
        <f t="shared" si="84"/>
        <v>0</v>
      </c>
      <c r="M313" s="64">
        <f t="shared" si="84"/>
        <v>0</v>
      </c>
      <c r="N313" s="64">
        <f t="shared" si="84"/>
        <v>229.27985687466114</v>
      </c>
      <c r="O313" s="121"/>
      <c r="P313" s="177">
        <v>2.9750000000000001</v>
      </c>
      <c r="Q313" s="177">
        <v>55.358591819955606</v>
      </c>
      <c r="R313" s="177">
        <v>55.358591819955606</v>
      </c>
      <c r="S313" s="177">
        <v>23.258609677419351</v>
      </c>
      <c r="T313" s="177">
        <v>15.448356754838709</v>
      </c>
      <c r="U313" s="177">
        <v>55.358591819955606</v>
      </c>
      <c r="V313" s="177">
        <v>55.358591819955606</v>
      </c>
      <c r="W313" s="177">
        <v>3.5751855483870973</v>
      </c>
      <c r="X313" s="177">
        <v>15.654172529602929</v>
      </c>
      <c r="Y313" s="177">
        <v>27.871999999999996</v>
      </c>
      <c r="Z313" s="177">
        <v>7.8454895948387131</v>
      </c>
      <c r="AA313" s="177">
        <v>0</v>
      </c>
      <c r="AB313" s="177">
        <v>0</v>
      </c>
      <c r="AC313" s="177">
        <v>0</v>
      </c>
      <c r="AD313" s="177">
        <v>0</v>
      </c>
      <c r="AE313" s="177">
        <v>0</v>
      </c>
      <c r="AF313" s="177">
        <v>0</v>
      </c>
      <c r="AG313" s="177">
        <v>0</v>
      </c>
      <c r="AH313" s="177">
        <v>0</v>
      </c>
      <c r="AI313" s="177">
        <v>0</v>
      </c>
      <c r="AJ313" s="177">
        <v>0</v>
      </c>
    </row>
    <row r="314" spans="1:36" hidden="1" outlineLevel="1" x14ac:dyDescent="0.25">
      <c r="A314" s="190">
        <f t="shared" si="73"/>
        <v>2017</v>
      </c>
      <c r="B314" s="55">
        <f t="shared" si="74"/>
        <v>1</v>
      </c>
      <c r="C314" s="55">
        <f t="shared" si="75"/>
        <v>11</v>
      </c>
      <c r="D314" s="55">
        <f t="shared" si="71"/>
        <v>13</v>
      </c>
      <c r="F314" s="63">
        <f t="shared" si="81"/>
        <v>42736.458333333307</v>
      </c>
      <c r="G314" s="64">
        <f t="shared" si="72"/>
        <v>335.87443036862015</v>
      </c>
      <c r="H314" s="64">
        <f t="shared" si="84"/>
        <v>0</v>
      </c>
      <c r="I314" s="64">
        <f t="shared" si="84"/>
        <v>93.757553241444938</v>
      </c>
      <c r="J314" s="64">
        <f t="shared" si="84"/>
        <v>0</v>
      </c>
      <c r="K314" s="64">
        <f t="shared" si="84"/>
        <v>0</v>
      </c>
      <c r="L314" s="64">
        <f t="shared" si="84"/>
        <v>0</v>
      </c>
      <c r="M314" s="64">
        <f t="shared" si="84"/>
        <v>0</v>
      </c>
      <c r="N314" s="64">
        <f t="shared" si="84"/>
        <v>242.1168771271752</v>
      </c>
      <c r="O314" s="121"/>
      <c r="P314" s="177">
        <v>2.9750000000000001</v>
      </c>
      <c r="Q314" s="177">
        <v>58.419184107842185</v>
      </c>
      <c r="R314" s="177">
        <v>58.419184107842185</v>
      </c>
      <c r="S314" s="177">
        <v>24.118205161290323</v>
      </c>
      <c r="T314" s="177">
        <v>16.498808367741937</v>
      </c>
      <c r="U314" s="177">
        <v>58.419184107842185</v>
      </c>
      <c r="V314" s="177">
        <v>58.419184107842185</v>
      </c>
      <c r="W314" s="177">
        <v>3.4286349677419348</v>
      </c>
      <c r="X314" s="177">
        <v>16.368904744670754</v>
      </c>
      <c r="Y314" s="177">
        <v>30.367999999999999</v>
      </c>
      <c r="Z314" s="177">
        <v>8.4401406958064555</v>
      </c>
      <c r="AA314" s="177">
        <v>0</v>
      </c>
      <c r="AB314" s="177">
        <v>0</v>
      </c>
      <c r="AC314" s="177">
        <v>0</v>
      </c>
      <c r="AD314" s="177">
        <v>0</v>
      </c>
      <c r="AE314" s="177">
        <v>0</v>
      </c>
      <c r="AF314" s="177">
        <v>0</v>
      </c>
      <c r="AG314" s="177">
        <v>0</v>
      </c>
      <c r="AH314" s="177">
        <v>0</v>
      </c>
      <c r="AI314" s="177">
        <v>0</v>
      </c>
      <c r="AJ314" s="177">
        <v>0</v>
      </c>
    </row>
    <row r="315" spans="1:36" hidden="1" outlineLevel="1" x14ac:dyDescent="0.25">
      <c r="A315" s="190">
        <f t="shared" si="73"/>
        <v>2017</v>
      </c>
      <c r="B315" s="55">
        <f t="shared" si="74"/>
        <v>1</v>
      </c>
      <c r="C315" s="55">
        <f t="shared" si="75"/>
        <v>12</v>
      </c>
      <c r="D315" s="55">
        <f t="shared" si="71"/>
        <v>13</v>
      </c>
      <c r="F315" s="63">
        <f t="shared" si="81"/>
        <v>42736.499999999971</v>
      </c>
      <c r="G315" s="64">
        <f t="shared" si="72"/>
        <v>342.61969805943198</v>
      </c>
      <c r="H315" s="64">
        <f t="shared" ref="H315:N324" si="85">SUMIF($P$6:$AK$6,H$6,$P315:$AK315)</f>
        <v>0</v>
      </c>
      <c r="I315" s="64">
        <f t="shared" si="85"/>
        <v>95.330780001339036</v>
      </c>
      <c r="J315" s="64">
        <f t="shared" si="85"/>
        <v>0</v>
      </c>
      <c r="K315" s="64">
        <f t="shared" si="85"/>
        <v>0</v>
      </c>
      <c r="L315" s="64">
        <f t="shared" si="85"/>
        <v>0</v>
      </c>
      <c r="M315" s="64">
        <f t="shared" si="85"/>
        <v>0</v>
      </c>
      <c r="N315" s="64">
        <f t="shared" si="85"/>
        <v>247.28891805809295</v>
      </c>
      <c r="O315" s="121"/>
      <c r="P315" s="177">
        <v>2.9750000000000001</v>
      </c>
      <c r="Q315" s="177">
        <v>59.573346856136141</v>
      </c>
      <c r="R315" s="177">
        <v>59.573346856136141</v>
      </c>
      <c r="S315" s="177">
        <v>24.07197</v>
      </c>
      <c r="T315" s="177">
        <v>18.185259980645156</v>
      </c>
      <c r="U315" s="177">
        <v>59.573346856136141</v>
      </c>
      <c r="V315" s="177">
        <v>59.573346856136141</v>
      </c>
      <c r="W315" s="177">
        <v>3.3646827741935477</v>
      </c>
      <c r="X315" s="177">
        <v>16.36586724650034</v>
      </c>
      <c r="Y315" s="177">
        <v>30.367999999999999</v>
      </c>
      <c r="Z315" s="177">
        <v>8.9955306335483893</v>
      </c>
      <c r="AA315" s="177">
        <v>0</v>
      </c>
      <c r="AB315" s="177">
        <v>0</v>
      </c>
      <c r="AC315" s="177">
        <v>0</v>
      </c>
      <c r="AD315" s="177">
        <v>0</v>
      </c>
      <c r="AE315" s="177">
        <v>0</v>
      </c>
      <c r="AF315" s="177">
        <v>0</v>
      </c>
      <c r="AG315" s="177">
        <v>0</v>
      </c>
      <c r="AH315" s="177">
        <v>0</v>
      </c>
      <c r="AI315" s="177">
        <v>0</v>
      </c>
      <c r="AJ315" s="177">
        <v>0</v>
      </c>
    </row>
    <row r="316" spans="1:36" hidden="1" outlineLevel="1" x14ac:dyDescent="0.25">
      <c r="A316" s="190">
        <f t="shared" si="73"/>
        <v>2017</v>
      </c>
      <c r="B316" s="55">
        <f t="shared" si="74"/>
        <v>1</v>
      </c>
      <c r="C316" s="55">
        <f t="shared" si="75"/>
        <v>13</v>
      </c>
      <c r="D316" s="55">
        <f t="shared" si="71"/>
        <v>13</v>
      </c>
      <c r="F316" s="63">
        <f t="shared" si="81"/>
        <v>42736.541666666635</v>
      </c>
      <c r="G316" s="64">
        <f t="shared" si="72"/>
        <v>339.60278117016679</v>
      </c>
      <c r="H316" s="64">
        <f t="shared" si="85"/>
        <v>0</v>
      </c>
      <c r="I316" s="64">
        <f t="shared" si="85"/>
        <v>89.794242407631842</v>
      </c>
      <c r="J316" s="64">
        <f t="shared" si="85"/>
        <v>0</v>
      </c>
      <c r="K316" s="64">
        <f t="shared" si="85"/>
        <v>0</v>
      </c>
      <c r="L316" s="64">
        <f t="shared" si="85"/>
        <v>0</v>
      </c>
      <c r="M316" s="64">
        <f t="shared" si="85"/>
        <v>0</v>
      </c>
      <c r="N316" s="64">
        <f t="shared" si="85"/>
        <v>249.80853876253494</v>
      </c>
      <c r="O316" s="121"/>
      <c r="P316" s="177">
        <v>2.9750000000000001</v>
      </c>
      <c r="Q316" s="177">
        <v>60.088598083053085</v>
      </c>
      <c r="R316" s="177">
        <v>60.088598083053085</v>
      </c>
      <c r="S316" s="177">
        <v>18.761732258064516</v>
      </c>
      <c r="T316" s="177">
        <v>17.648550303225807</v>
      </c>
      <c r="U316" s="177">
        <v>60.088598083053085</v>
      </c>
      <c r="V316" s="177">
        <v>60.088598083053085</v>
      </c>
      <c r="W316" s="177">
        <v>3.7652468064516134</v>
      </c>
      <c r="X316" s="177">
        <v>17.939713039889906</v>
      </c>
      <c r="Y316" s="177">
        <v>28.703999999999997</v>
      </c>
      <c r="Z316" s="177">
        <v>9.4541464303225826</v>
      </c>
      <c r="AA316" s="177">
        <v>0</v>
      </c>
      <c r="AB316" s="177">
        <v>0</v>
      </c>
      <c r="AC316" s="177">
        <v>0</v>
      </c>
      <c r="AD316" s="177">
        <v>0</v>
      </c>
      <c r="AE316" s="177">
        <v>0</v>
      </c>
      <c r="AF316" s="177">
        <v>0</v>
      </c>
      <c r="AG316" s="177">
        <v>0</v>
      </c>
      <c r="AH316" s="177">
        <v>0</v>
      </c>
      <c r="AI316" s="177">
        <v>0</v>
      </c>
      <c r="AJ316" s="177">
        <v>0</v>
      </c>
    </row>
    <row r="317" spans="1:36" hidden="1" outlineLevel="1" x14ac:dyDescent="0.25">
      <c r="A317" s="190">
        <f t="shared" si="73"/>
        <v>2017</v>
      </c>
      <c r="B317" s="55">
        <f t="shared" si="74"/>
        <v>1</v>
      </c>
      <c r="C317" s="55">
        <f t="shared" si="75"/>
        <v>14</v>
      </c>
      <c r="D317" s="55">
        <f t="shared" si="71"/>
        <v>13</v>
      </c>
      <c r="F317" s="63">
        <f t="shared" si="81"/>
        <v>42736.583333333299</v>
      </c>
      <c r="G317" s="64">
        <f t="shared" si="72"/>
        <v>314.96349540000506</v>
      </c>
      <c r="H317" s="64">
        <f t="shared" si="85"/>
        <v>0</v>
      </c>
      <c r="I317" s="64">
        <f t="shared" si="85"/>
        <v>68.971714119047817</v>
      </c>
      <c r="J317" s="64">
        <f t="shared" si="85"/>
        <v>0</v>
      </c>
      <c r="K317" s="64">
        <f t="shared" si="85"/>
        <v>0</v>
      </c>
      <c r="L317" s="64">
        <f t="shared" si="85"/>
        <v>0</v>
      </c>
      <c r="M317" s="64">
        <f t="shared" si="85"/>
        <v>0</v>
      </c>
      <c r="N317" s="64">
        <f t="shared" si="85"/>
        <v>245.99178128095724</v>
      </c>
      <c r="O317" s="121"/>
      <c r="P317" s="177">
        <v>2.9750000000000001</v>
      </c>
      <c r="Q317" s="177">
        <v>59.037485580142537</v>
      </c>
      <c r="R317" s="177">
        <v>59.037485580142537</v>
      </c>
      <c r="S317" s="177">
        <v>10.089038709677418</v>
      </c>
      <c r="T317" s="177">
        <v>11.187840625806455</v>
      </c>
      <c r="U317" s="177">
        <v>59.037485580142537</v>
      </c>
      <c r="V317" s="177">
        <v>59.037485580142537</v>
      </c>
      <c r="W317" s="177">
        <v>3.7205157741935482</v>
      </c>
      <c r="X317" s="177">
        <v>18.951319009370405</v>
      </c>
      <c r="Y317" s="177">
        <v>22.048000000000002</v>
      </c>
      <c r="Z317" s="177">
        <v>9.8418389603870988</v>
      </c>
      <c r="AA317" s="177">
        <v>0</v>
      </c>
      <c r="AB317" s="177">
        <v>0</v>
      </c>
      <c r="AC317" s="177">
        <v>0</v>
      </c>
      <c r="AD317" s="177">
        <v>0</v>
      </c>
      <c r="AE317" s="177">
        <v>0</v>
      </c>
      <c r="AF317" s="177">
        <v>0</v>
      </c>
      <c r="AG317" s="177">
        <v>0</v>
      </c>
      <c r="AH317" s="177">
        <v>0</v>
      </c>
      <c r="AI317" s="177">
        <v>0</v>
      </c>
      <c r="AJ317" s="177">
        <v>0</v>
      </c>
    </row>
    <row r="318" spans="1:36" hidden="1" outlineLevel="1" x14ac:dyDescent="0.25">
      <c r="A318" s="190">
        <f t="shared" si="73"/>
        <v>2017</v>
      </c>
      <c r="B318" s="55">
        <f t="shared" si="74"/>
        <v>1</v>
      </c>
      <c r="C318" s="55">
        <f t="shared" si="75"/>
        <v>15</v>
      </c>
      <c r="D318" s="55">
        <f t="shared" si="71"/>
        <v>13</v>
      </c>
      <c r="F318" s="63">
        <f t="shared" si="81"/>
        <v>42736.624999999964</v>
      </c>
      <c r="G318" s="64">
        <f t="shared" si="72"/>
        <v>266.80609409648724</v>
      </c>
      <c r="H318" s="64">
        <f t="shared" si="85"/>
        <v>0</v>
      </c>
      <c r="I318" s="64">
        <f t="shared" si="85"/>
        <v>34.5366087103911</v>
      </c>
      <c r="J318" s="64">
        <f t="shared" si="85"/>
        <v>0</v>
      </c>
      <c r="K318" s="64">
        <f t="shared" si="85"/>
        <v>0</v>
      </c>
      <c r="L318" s="64">
        <f t="shared" si="85"/>
        <v>0</v>
      </c>
      <c r="M318" s="64">
        <f t="shared" si="85"/>
        <v>0</v>
      </c>
      <c r="N318" s="64">
        <f t="shared" si="85"/>
        <v>232.26948538609616</v>
      </c>
      <c r="O318" s="121"/>
      <c r="P318" s="177">
        <v>2.9750000000000001</v>
      </c>
      <c r="Q318" s="177">
        <v>55.96658826771759</v>
      </c>
      <c r="R318" s="177">
        <v>55.96658826771759</v>
      </c>
      <c r="S318" s="177">
        <v>2.5528490322580648</v>
      </c>
      <c r="T318" s="177">
        <v>1.7844644387096773</v>
      </c>
      <c r="U318" s="177">
        <v>55.96658826771759</v>
      </c>
      <c r="V318" s="177">
        <v>55.96658826771759</v>
      </c>
      <c r="W318" s="177">
        <v>2.4416441612903226</v>
      </c>
      <c r="X318" s="177">
        <v>15.214651078133036</v>
      </c>
      <c r="Y318" s="177">
        <v>9.5679999999999996</v>
      </c>
      <c r="Z318" s="177">
        <v>8.4031323152258111</v>
      </c>
      <c r="AA318" s="177">
        <v>0</v>
      </c>
      <c r="AB318" s="177">
        <v>0</v>
      </c>
      <c r="AC318" s="177">
        <v>0</v>
      </c>
      <c r="AD318" s="177">
        <v>0</v>
      </c>
      <c r="AE318" s="177">
        <v>0</v>
      </c>
      <c r="AF318" s="177">
        <v>0</v>
      </c>
      <c r="AG318" s="177">
        <v>0</v>
      </c>
      <c r="AH318" s="177">
        <v>0</v>
      </c>
      <c r="AI318" s="177">
        <v>0</v>
      </c>
      <c r="AJ318" s="177">
        <v>0</v>
      </c>
    </row>
    <row r="319" spans="1:36" hidden="1" outlineLevel="1" x14ac:dyDescent="0.25">
      <c r="A319" s="190">
        <f t="shared" si="73"/>
        <v>2017</v>
      </c>
      <c r="B319" s="55">
        <f t="shared" si="74"/>
        <v>1</v>
      </c>
      <c r="C319" s="55">
        <f t="shared" si="75"/>
        <v>16</v>
      </c>
      <c r="D319" s="55">
        <f t="shared" si="71"/>
        <v>13</v>
      </c>
      <c r="F319" s="63">
        <f t="shared" si="81"/>
        <v>42736.666666666628</v>
      </c>
      <c r="G319" s="64">
        <f t="shared" si="72"/>
        <v>237.46624450726952</v>
      </c>
      <c r="H319" s="64">
        <f t="shared" si="85"/>
        <v>0</v>
      </c>
      <c r="I319" s="64">
        <f t="shared" si="85"/>
        <v>7.1452016740489777</v>
      </c>
      <c r="J319" s="64">
        <f t="shared" si="85"/>
        <v>0</v>
      </c>
      <c r="K319" s="64">
        <f t="shared" si="85"/>
        <v>0</v>
      </c>
      <c r="L319" s="64">
        <f t="shared" si="85"/>
        <v>0</v>
      </c>
      <c r="M319" s="64">
        <f t="shared" si="85"/>
        <v>0</v>
      </c>
      <c r="N319" s="64">
        <f t="shared" si="85"/>
        <v>230.32104283322053</v>
      </c>
      <c r="O319" s="121"/>
      <c r="P319" s="177">
        <v>2.9750000000000001</v>
      </c>
      <c r="Q319" s="177">
        <v>55.595607384337391</v>
      </c>
      <c r="R319" s="177">
        <v>55.595607384337391</v>
      </c>
      <c r="S319" s="177">
        <v>0</v>
      </c>
      <c r="T319" s="177">
        <v>0</v>
      </c>
      <c r="U319" s="177">
        <v>55.595607384337391</v>
      </c>
      <c r="V319" s="177">
        <v>55.595607384337391</v>
      </c>
      <c r="W319" s="177">
        <v>0.41538567741935478</v>
      </c>
      <c r="X319" s="177">
        <v>2.9228159966296228</v>
      </c>
      <c r="Y319" s="177">
        <v>0.83200000000000007</v>
      </c>
      <c r="Z319" s="177">
        <v>7.9386132958709723</v>
      </c>
      <c r="AA319" s="177">
        <v>0</v>
      </c>
      <c r="AB319" s="177">
        <v>0</v>
      </c>
      <c r="AC319" s="177">
        <v>0</v>
      </c>
      <c r="AD319" s="177">
        <v>0</v>
      </c>
      <c r="AE319" s="177">
        <v>0</v>
      </c>
      <c r="AF319" s="177">
        <v>0</v>
      </c>
      <c r="AG319" s="177">
        <v>0</v>
      </c>
      <c r="AH319" s="177">
        <v>0</v>
      </c>
      <c r="AI319" s="177">
        <v>0</v>
      </c>
      <c r="AJ319" s="177">
        <v>0</v>
      </c>
    </row>
    <row r="320" spans="1:36" hidden="1" outlineLevel="1" x14ac:dyDescent="0.25">
      <c r="A320" s="190">
        <f t="shared" si="73"/>
        <v>2017</v>
      </c>
      <c r="B320" s="55">
        <f t="shared" si="74"/>
        <v>1</v>
      </c>
      <c r="C320" s="55">
        <f t="shared" si="75"/>
        <v>17</v>
      </c>
      <c r="D320" s="55">
        <f t="shared" si="71"/>
        <v>13</v>
      </c>
      <c r="F320" s="63">
        <f t="shared" si="81"/>
        <v>42736.708333333292</v>
      </c>
      <c r="G320" s="64">
        <f t="shared" si="72"/>
        <v>228.94285445337735</v>
      </c>
      <c r="H320" s="64">
        <f t="shared" si="85"/>
        <v>0</v>
      </c>
      <c r="I320" s="64">
        <f t="shared" si="85"/>
        <v>2.9750000000000001</v>
      </c>
      <c r="J320" s="64">
        <f t="shared" si="85"/>
        <v>0</v>
      </c>
      <c r="K320" s="64">
        <f t="shared" si="85"/>
        <v>0</v>
      </c>
      <c r="L320" s="64">
        <f t="shared" si="85"/>
        <v>0</v>
      </c>
      <c r="M320" s="64">
        <f t="shared" si="85"/>
        <v>0</v>
      </c>
      <c r="N320" s="64">
        <f t="shared" si="85"/>
        <v>225.96785445337736</v>
      </c>
      <c r="O320" s="121"/>
      <c r="P320" s="177">
        <v>2.9750000000000001</v>
      </c>
      <c r="Q320" s="177">
        <v>54.596020004118529</v>
      </c>
      <c r="R320" s="177">
        <v>54.596020004118529</v>
      </c>
      <c r="S320" s="177">
        <v>0</v>
      </c>
      <c r="T320" s="177">
        <v>0</v>
      </c>
      <c r="U320" s="177">
        <v>54.596020004118529</v>
      </c>
      <c r="V320" s="177">
        <v>54.596020004118529</v>
      </c>
      <c r="W320" s="177">
        <v>0</v>
      </c>
      <c r="X320" s="177">
        <v>0</v>
      </c>
      <c r="Y320" s="177">
        <v>0</v>
      </c>
      <c r="Z320" s="177">
        <v>7.5837744369032301</v>
      </c>
      <c r="AA320" s="177">
        <v>0</v>
      </c>
      <c r="AB320" s="177">
        <v>0</v>
      </c>
      <c r="AC320" s="177">
        <v>0</v>
      </c>
      <c r="AD320" s="177">
        <v>0</v>
      </c>
      <c r="AE320" s="177">
        <v>0</v>
      </c>
      <c r="AF320" s="177">
        <v>0</v>
      </c>
      <c r="AG320" s="177">
        <v>0</v>
      </c>
      <c r="AH320" s="177">
        <v>0</v>
      </c>
      <c r="AI320" s="177">
        <v>0</v>
      </c>
      <c r="AJ320" s="177">
        <v>0</v>
      </c>
    </row>
    <row r="321" spans="1:36" hidden="1" outlineLevel="1" x14ac:dyDescent="0.25">
      <c r="A321" s="190">
        <f t="shared" si="73"/>
        <v>2017</v>
      </c>
      <c r="B321" s="55">
        <f t="shared" si="74"/>
        <v>1</v>
      </c>
      <c r="C321" s="55">
        <f t="shared" si="75"/>
        <v>18</v>
      </c>
      <c r="D321" s="55">
        <f t="shared" si="71"/>
        <v>13</v>
      </c>
      <c r="F321" s="63">
        <f t="shared" si="81"/>
        <v>42736.749999999956</v>
      </c>
      <c r="G321" s="64">
        <f t="shared" si="72"/>
        <v>213.00882425136902</v>
      </c>
      <c r="H321" s="64">
        <f t="shared" si="85"/>
        <v>0</v>
      </c>
      <c r="I321" s="64">
        <f t="shared" si="85"/>
        <v>2.9750000000000001</v>
      </c>
      <c r="J321" s="64">
        <f t="shared" si="85"/>
        <v>0</v>
      </c>
      <c r="K321" s="64">
        <f t="shared" si="85"/>
        <v>0</v>
      </c>
      <c r="L321" s="64">
        <f t="shared" si="85"/>
        <v>0</v>
      </c>
      <c r="M321" s="64">
        <f t="shared" si="85"/>
        <v>0</v>
      </c>
      <c r="N321" s="64">
        <f t="shared" si="85"/>
        <v>210.03382425136903</v>
      </c>
      <c r="O321" s="121"/>
      <c r="P321" s="177">
        <v>2.9750000000000001</v>
      </c>
      <c r="Q321" s="177">
        <v>50.71102575316484</v>
      </c>
      <c r="R321" s="177">
        <v>50.71102575316484</v>
      </c>
      <c r="S321" s="177">
        <v>0</v>
      </c>
      <c r="T321" s="177">
        <v>0</v>
      </c>
      <c r="U321" s="177">
        <v>50.71102575316484</v>
      </c>
      <c r="V321" s="177">
        <v>50.71102575316484</v>
      </c>
      <c r="W321" s="177">
        <v>0</v>
      </c>
      <c r="X321" s="177">
        <v>0</v>
      </c>
      <c r="Y321" s="177">
        <v>0</v>
      </c>
      <c r="Z321" s="177">
        <v>7.1897212387096783</v>
      </c>
      <c r="AA321" s="177">
        <v>0</v>
      </c>
      <c r="AB321" s="177">
        <v>0</v>
      </c>
      <c r="AC321" s="177">
        <v>0</v>
      </c>
      <c r="AD321" s="177">
        <v>0</v>
      </c>
      <c r="AE321" s="177">
        <v>0</v>
      </c>
      <c r="AF321" s="177">
        <v>0</v>
      </c>
      <c r="AG321" s="177">
        <v>0</v>
      </c>
      <c r="AH321" s="177">
        <v>0</v>
      </c>
      <c r="AI321" s="177">
        <v>0</v>
      </c>
      <c r="AJ321" s="177">
        <v>0</v>
      </c>
    </row>
    <row r="322" spans="1:36" hidden="1" outlineLevel="1" x14ac:dyDescent="0.25">
      <c r="A322" s="190">
        <f t="shared" si="73"/>
        <v>2017</v>
      </c>
      <c r="B322" s="55">
        <f t="shared" si="74"/>
        <v>1</v>
      </c>
      <c r="C322" s="55">
        <f t="shared" si="75"/>
        <v>19</v>
      </c>
      <c r="D322" s="55">
        <f t="shared" si="71"/>
        <v>13</v>
      </c>
      <c r="F322" s="63">
        <f t="shared" si="81"/>
        <v>42736.791666666621</v>
      </c>
      <c r="G322" s="64">
        <f t="shared" si="72"/>
        <v>202.69305579711173</v>
      </c>
      <c r="H322" s="64">
        <f t="shared" si="85"/>
        <v>0</v>
      </c>
      <c r="I322" s="64">
        <f t="shared" si="85"/>
        <v>2.9750000000000001</v>
      </c>
      <c r="J322" s="64">
        <f t="shared" si="85"/>
        <v>0</v>
      </c>
      <c r="K322" s="64">
        <f t="shared" si="85"/>
        <v>0</v>
      </c>
      <c r="L322" s="64">
        <f t="shared" si="85"/>
        <v>0</v>
      </c>
      <c r="M322" s="64">
        <f t="shared" si="85"/>
        <v>0</v>
      </c>
      <c r="N322" s="64">
        <f t="shared" si="85"/>
        <v>199.71805579711173</v>
      </c>
      <c r="O322" s="121"/>
      <c r="P322" s="177">
        <v>2.9750000000000001</v>
      </c>
      <c r="Q322" s="177">
        <v>48.196599765810191</v>
      </c>
      <c r="R322" s="177">
        <v>48.196599765810191</v>
      </c>
      <c r="S322" s="177">
        <v>0</v>
      </c>
      <c r="T322" s="177">
        <v>0</v>
      </c>
      <c r="U322" s="177">
        <v>48.196599765810191</v>
      </c>
      <c r="V322" s="177">
        <v>48.196599765810191</v>
      </c>
      <c r="W322" s="177">
        <v>0</v>
      </c>
      <c r="X322" s="177">
        <v>0</v>
      </c>
      <c r="Y322" s="177">
        <v>0</v>
      </c>
      <c r="Z322" s="177">
        <v>6.9316567338709687</v>
      </c>
      <c r="AA322" s="177">
        <v>0</v>
      </c>
      <c r="AB322" s="177">
        <v>0</v>
      </c>
      <c r="AC322" s="177">
        <v>0</v>
      </c>
      <c r="AD322" s="177">
        <v>0</v>
      </c>
      <c r="AE322" s="177">
        <v>0</v>
      </c>
      <c r="AF322" s="177">
        <v>0</v>
      </c>
      <c r="AG322" s="177">
        <v>0</v>
      </c>
      <c r="AH322" s="177">
        <v>0</v>
      </c>
      <c r="AI322" s="177">
        <v>0</v>
      </c>
      <c r="AJ322" s="177">
        <v>0</v>
      </c>
    </row>
    <row r="323" spans="1:36" hidden="1" outlineLevel="1" x14ac:dyDescent="0.25">
      <c r="A323" s="190">
        <f t="shared" si="73"/>
        <v>2017</v>
      </c>
      <c r="B323" s="55">
        <f t="shared" si="74"/>
        <v>1</v>
      </c>
      <c r="C323" s="55">
        <f t="shared" si="75"/>
        <v>20</v>
      </c>
      <c r="D323" s="55">
        <f t="shared" si="71"/>
        <v>13</v>
      </c>
      <c r="F323" s="63">
        <f t="shared" si="81"/>
        <v>42736.833333333285</v>
      </c>
      <c r="G323" s="64">
        <f t="shared" si="72"/>
        <v>196.91327989942417</v>
      </c>
      <c r="H323" s="64">
        <f t="shared" si="85"/>
        <v>0</v>
      </c>
      <c r="I323" s="64">
        <f t="shared" si="85"/>
        <v>2.9750000000000001</v>
      </c>
      <c r="J323" s="64">
        <f t="shared" si="85"/>
        <v>0</v>
      </c>
      <c r="K323" s="64">
        <f t="shared" si="85"/>
        <v>0</v>
      </c>
      <c r="L323" s="64">
        <f t="shared" si="85"/>
        <v>0</v>
      </c>
      <c r="M323" s="64">
        <f t="shared" si="85"/>
        <v>0</v>
      </c>
      <c r="N323" s="64">
        <f t="shared" si="85"/>
        <v>193.93827989942417</v>
      </c>
      <c r="O323" s="121"/>
      <c r="P323" s="177">
        <v>2.9750000000000001</v>
      </c>
      <c r="Q323" s="177">
        <v>46.743591305904431</v>
      </c>
      <c r="R323" s="177">
        <v>46.743591305904431</v>
      </c>
      <c r="S323" s="177">
        <v>0</v>
      </c>
      <c r="T323" s="177">
        <v>0</v>
      </c>
      <c r="U323" s="177">
        <v>46.743591305904431</v>
      </c>
      <c r="V323" s="177">
        <v>46.743591305904431</v>
      </c>
      <c r="W323" s="177">
        <v>0</v>
      </c>
      <c r="X323" s="177">
        <v>0</v>
      </c>
      <c r="Y323" s="177">
        <v>0</v>
      </c>
      <c r="Z323" s="177">
        <v>6.9639146758064525</v>
      </c>
      <c r="AA323" s="177">
        <v>0</v>
      </c>
      <c r="AB323" s="177">
        <v>0</v>
      </c>
      <c r="AC323" s="177">
        <v>0</v>
      </c>
      <c r="AD323" s="177">
        <v>0</v>
      </c>
      <c r="AE323" s="177">
        <v>0</v>
      </c>
      <c r="AF323" s="177">
        <v>0</v>
      </c>
      <c r="AG323" s="177">
        <v>0</v>
      </c>
      <c r="AH323" s="177">
        <v>0</v>
      </c>
      <c r="AI323" s="177">
        <v>0</v>
      </c>
      <c r="AJ323" s="177">
        <v>0</v>
      </c>
    </row>
    <row r="324" spans="1:36" hidden="1" outlineLevel="1" x14ac:dyDescent="0.25">
      <c r="A324" s="190">
        <f t="shared" si="73"/>
        <v>2017</v>
      </c>
      <c r="B324" s="55">
        <f t="shared" si="74"/>
        <v>1</v>
      </c>
      <c r="C324" s="55">
        <f t="shared" si="75"/>
        <v>21</v>
      </c>
      <c r="D324" s="55">
        <f t="shared" si="71"/>
        <v>13</v>
      </c>
      <c r="F324" s="63">
        <f t="shared" si="81"/>
        <v>42736.874999999949</v>
      </c>
      <c r="G324" s="64">
        <f t="shared" si="72"/>
        <v>201.62130689449313</v>
      </c>
      <c r="H324" s="64">
        <f t="shared" si="85"/>
        <v>0</v>
      </c>
      <c r="I324" s="64">
        <f t="shared" si="85"/>
        <v>2.9750000000000001</v>
      </c>
      <c r="J324" s="64">
        <f t="shared" si="85"/>
        <v>0</v>
      </c>
      <c r="K324" s="64">
        <f t="shared" si="85"/>
        <v>0</v>
      </c>
      <c r="L324" s="64">
        <f t="shared" si="85"/>
        <v>0</v>
      </c>
      <c r="M324" s="64">
        <f t="shared" si="85"/>
        <v>0</v>
      </c>
      <c r="N324" s="64">
        <f t="shared" si="85"/>
        <v>198.64630689449314</v>
      </c>
      <c r="O324" s="121"/>
      <c r="P324" s="177">
        <v>2.9750000000000001</v>
      </c>
      <c r="Q324" s="177">
        <v>47.743178686123287</v>
      </c>
      <c r="R324" s="177">
        <v>47.743178686123287</v>
      </c>
      <c r="S324" s="177">
        <v>0</v>
      </c>
      <c r="T324" s="177">
        <v>0</v>
      </c>
      <c r="U324" s="177">
        <v>47.743178686123287</v>
      </c>
      <c r="V324" s="177">
        <v>47.743178686123287</v>
      </c>
      <c r="W324" s="177">
        <v>0</v>
      </c>
      <c r="X324" s="177">
        <v>0</v>
      </c>
      <c r="Y324" s="177">
        <v>0</v>
      </c>
      <c r="Z324" s="177">
        <v>7.6735921500000002</v>
      </c>
      <c r="AA324" s="177">
        <v>0</v>
      </c>
      <c r="AB324" s="177">
        <v>0</v>
      </c>
      <c r="AC324" s="177">
        <v>0</v>
      </c>
      <c r="AD324" s="177">
        <v>0</v>
      </c>
      <c r="AE324" s="177">
        <v>0</v>
      </c>
      <c r="AF324" s="177">
        <v>0</v>
      </c>
      <c r="AG324" s="177">
        <v>0</v>
      </c>
      <c r="AH324" s="177">
        <v>0</v>
      </c>
      <c r="AI324" s="177">
        <v>0</v>
      </c>
      <c r="AJ324" s="177">
        <v>0</v>
      </c>
    </row>
    <row r="325" spans="1:36" hidden="1" outlineLevel="1" x14ac:dyDescent="0.25">
      <c r="A325" s="190">
        <f t="shared" si="73"/>
        <v>2017</v>
      </c>
      <c r="B325" s="55">
        <f t="shared" si="74"/>
        <v>1</v>
      </c>
      <c r="C325" s="55">
        <f t="shared" si="75"/>
        <v>22</v>
      </c>
      <c r="D325" s="55">
        <f t="shared" si="71"/>
        <v>13</v>
      </c>
      <c r="F325" s="63">
        <f t="shared" si="81"/>
        <v>42736.916666666613</v>
      </c>
      <c r="G325" s="64">
        <f t="shared" si="72"/>
        <v>203.10545794044023</v>
      </c>
      <c r="H325" s="64">
        <f t="shared" ref="H325:N334" si="86">SUMIF($P$6:$AK$6,H$6,$P325:$AK325)</f>
        <v>0</v>
      </c>
      <c r="I325" s="64">
        <f t="shared" si="86"/>
        <v>2.9750000000000001</v>
      </c>
      <c r="J325" s="64">
        <f t="shared" si="86"/>
        <v>0</v>
      </c>
      <c r="K325" s="64">
        <f t="shared" si="86"/>
        <v>0</v>
      </c>
      <c r="L325" s="64">
        <f t="shared" si="86"/>
        <v>0</v>
      </c>
      <c r="M325" s="64">
        <f t="shared" si="86"/>
        <v>0</v>
      </c>
      <c r="N325" s="64">
        <f t="shared" si="86"/>
        <v>200.13045794044024</v>
      </c>
      <c r="O325" s="121"/>
      <c r="P325" s="177">
        <v>2.9750000000000001</v>
      </c>
      <c r="Q325" s="177">
        <v>48.021414348658446</v>
      </c>
      <c r="R325" s="177">
        <v>48.021414348658446</v>
      </c>
      <c r="S325" s="177">
        <v>0</v>
      </c>
      <c r="T325" s="177">
        <v>0</v>
      </c>
      <c r="U325" s="177">
        <v>48.021414348658446</v>
      </c>
      <c r="V325" s="177">
        <v>48.021414348658446</v>
      </c>
      <c r="W325" s="177">
        <v>0</v>
      </c>
      <c r="X325" s="177">
        <v>0</v>
      </c>
      <c r="Y325" s="177">
        <v>0</v>
      </c>
      <c r="Z325" s="177">
        <v>8.0448005458064547</v>
      </c>
      <c r="AA325" s="177">
        <v>0</v>
      </c>
      <c r="AB325" s="177">
        <v>0</v>
      </c>
      <c r="AC325" s="177">
        <v>0</v>
      </c>
      <c r="AD325" s="177">
        <v>0</v>
      </c>
      <c r="AE325" s="177">
        <v>0</v>
      </c>
      <c r="AF325" s="177">
        <v>0</v>
      </c>
      <c r="AG325" s="177">
        <v>0</v>
      </c>
      <c r="AH325" s="177">
        <v>0</v>
      </c>
      <c r="AI325" s="177">
        <v>0</v>
      </c>
      <c r="AJ325" s="177">
        <v>0</v>
      </c>
    </row>
    <row r="326" spans="1:36" hidden="1" outlineLevel="1" x14ac:dyDescent="0.25">
      <c r="A326" s="190">
        <f t="shared" si="73"/>
        <v>2017</v>
      </c>
      <c r="B326" s="55">
        <f t="shared" si="74"/>
        <v>1</v>
      </c>
      <c r="C326" s="55">
        <f t="shared" si="75"/>
        <v>23</v>
      </c>
      <c r="D326" s="55">
        <f t="shared" si="71"/>
        <v>13</v>
      </c>
      <c r="F326" s="63">
        <f t="shared" si="81"/>
        <v>42736.958333333278</v>
      </c>
      <c r="G326" s="64">
        <f t="shared" si="72"/>
        <v>213.1577898823833</v>
      </c>
      <c r="H326" s="64">
        <f t="shared" si="86"/>
        <v>0</v>
      </c>
      <c r="I326" s="64">
        <f t="shared" si="86"/>
        <v>2.9750000000000001</v>
      </c>
      <c r="J326" s="64">
        <f t="shared" si="86"/>
        <v>0</v>
      </c>
      <c r="K326" s="64">
        <f t="shared" si="86"/>
        <v>0</v>
      </c>
      <c r="L326" s="64">
        <f t="shared" si="86"/>
        <v>0</v>
      </c>
      <c r="M326" s="64">
        <f t="shared" si="86"/>
        <v>0</v>
      </c>
      <c r="N326" s="64">
        <f t="shared" si="86"/>
        <v>210.1827898823833</v>
      </c>
      <c r="O326" s="121"/>
      <c r="P326" s="177">
        <v>2.9750000000000001</v>
      </c>
      <c r="Q326" s="177">
        <v>50.566755409628087</v>
      </c>
      <c r="R326" s="177">
        <v>50.566755409628087</v>
      </c>
      <c r="S326" s="177">
        <v>0</v>
      </c>
      <c r="T326" s="177">
        <v>0</v>
      </c>
      <c r="U326" s="177">
        <v>50.566755409628087</v>
      </c>
      <c r="V326" s="177">
        <v>50.566755409628087</v>
      </c>
      <c r="W326" s="177">
        <v>0</v>
      </c>
      <c r="X326" s="177">
        <v>0</v>
      </c>
      <c r="Y326" s="177">
        <v>0</v>
      </c>
      <c r="Z326" s="177">
        <v>7.9157682438709696</v>
      </c>
      <c r="AA326" s="177">
        <v>0</v>
      </c>
      <c r="AB326" s="177">
        <v>0</v>
      </c>
      <c r="AC326" s="177">
        <v>0</v>
      </c>
      <c r="AD326" s="177">
        <v>0</v>
      </c>
      <c r="AE326" s="177">
        <v>0</v>
      </c>
      <c r="AF326" s="177">
        <v>0</v>
      </c>
      <c r="AG326" s="177">
        <v>0</v>
      </c>
      <c r="AH326" s="177">
        <v>0</v>
      </c>
      <c r="AI326" s="177">
        <v>0</v>
      </c>
      <c r="AJ326" s="177">
        <v>0</v>
      </c>
    </row>
    <row r="327" spans="1:36" hidden="1" outlineLevel="1" x14ac:dyDescent="0.25">
      <c r="A327" s="190">
        <f t="shared" si="73"/>
        <v>2017</v>
      </c>
      <c r="B327" s="55">
        <f t="shared" si="74"/>
        <v>2</v>
      </c>
      <c r="C327" s="55">
        <f t="shared" si="75"/>
        <v>0</v>
      </c>
      <c r="D327" s="55">
        <f t="shared" si="71"/>
        <v>14</v>
      </c>
      <c r="F327" s="63">
        <f t="shared" ref="F327" si="87">EDATE(F303,1)</f>
        <v>42767</v>
      </c>
      <c r="G327" s="64">
        <f t="shared" si="72"/>
        <v>173.38297004803707</v>
      </c>
      <c r="H327" s="64">
        <f t="shared" si="86"/>
        <v>0</v>
      </c>
      <c r="I327" s="64">
        <f t="shared" si="86"/>
        <v>2.9750000000000001</v>
      </c>
      <c r="J327" s="64">
        <f t="shared" si="86"/>
        <v>0</v>
      </c>
      <c r="K327" s="64">
        <f t="shared" si="86"/>
        <v>0</v>
      </c>
      <c r="L327" s="64">
        <f t="shared" si="86"/>
        <v>0</v>
      </c>
      <c r="M327" s="64">
        <f t="shared" si="86"/>
        <v>0</v>
      </c>
      <c r="N327" s="64">
        <f t="shared" si="86"/>
        <v>170.40797004803707</v>
      </c>
      <c r="O327" s="121"/>
      <c r="P327" s="177">
        <v>2.9750000000000001</v>
      </c>
      <c r="Q327" s="177">
        <v>41.405588595044982</v>
      </c>
      <c r="R327" s="177">
        <v>41.405588595044982</v>
      </c>
      <c r="S327" s="177">
        <v>0</v>
      </c>
      <c r="T327" s="177">
        <v>0</v>
      </c>
      <c r="U327" s="177">
        <v>41.405588595044982</v>
      </c>
      <c r="V327" s="177">
        <v>41.405588595044982</v>
      </c>
      <c r="W327" s="177">
        <v>0</v>
      </c>
      <c r="X327" s="177">
        <v>0</v>
      </c>
      <c r="Y327" s="177">
        <v>0</v>
      </c>
      <c r="Z327" s="177">
        <v>4.7856156678571429</v>
      </c>
      <c r="AA327" s="177">
        <v>0</v>
      </c>
      <c r="AB327" s="177">
        <v>0</v>
      </c>
      <c r="AC327" s="177">
        <v>0</v>
      </c>
      <c r="AD327" s="177">
        <v>0</v>
      </c>
      <c r="AE327" s="177">
        <v>0</v>
      </c>
      <c r="AF327" s="177">
        <v>0</v>
      </c>
      <c r="AG327" s="177">
        <v>0</v>
      </c>
      <c r="AH327" s="177">
        <v>0</v>
      </c>
      <c r="AI327" s="177">
        <v>0</v>
      </c>
      <c r="AJ327" s="177">
        <v>0</v>
      </c>
    </row>
    <row r="328" spans="1:36" hidden="1" outlineLevel="1" x14ac:dyDescent="0.25">
      <c r="A328" s="190">
        <f t="shared" si="73"/>
        <v>2017</v>
      </c>
      <c r="B328" s="55">
        <f t="shared" si="74"/>
        <v>2</v>
      </c>
      <c r="C328" s="55">
        <f t="shared" si="75"/>
        <v>1</v>
      </c>
      <c r="D328" s="55">
        <f t="shared" si="71"/>
        <v>14</v>
      </c>
      <c r="F328" s="63">
        <f t="shared" ref="F328" si="88">F327+1/24</f>
        <v>42767.041666666664</v>
      </c>
      <c r="G328" s="64">
        <f t="shared" si="72"/>
        <v>170.92501700562994</v>
      </c>
      <c r="H328" s="64">
        <f t="shared" si="86"/>
        <v>0</v>
      </c>
      <c r="I328" s="64">
        <f t="shared" si="86"/>
        <v>2.9750000000000001</v>
      </c>
      <c r="J328" s="64">
        <f t="shared" si="86"/>
        <v>0</v>
      </c>
      <c r="K328" s="64">
        <f t="shared" si="86"/>
        <v>0</v>
      </c>
      <c r="L328" s="64">
        <f t="shared" si="86"/>
        <v>0</v>
      </c>
      <c r="M328" s="64">
        <f t="shared" si="86"/>
        <v>0</v>
      </c>
      <c r="N328" s="64">
        <f t="shared" si="86"/>
        <v>167.95001700562995</v>
      </c>
      <c r="O328" s="121"/>
      <c r="P328" s="177">
        <v>2.9750000000000001</v>
      </c>
      <c r="Q328" s="177">
        <v>40.725456975514632</v>
      </c>
      <c r="R328" s="177">
        <v>40.725456975514632</v>
      </c>
      <c r="S328" s="177">
        <v>0</v>
      </c>
      <c r="T328" s="177">
        <v>0</v>
      </c>
      <c r="U328" s="177">
        <v>40.725456975514632</v>
      </c>
      <c r="V328" s="177">
        <v>40.725456975514632</v>
      </c>
      <c r="W328" s="177">
        <v>0</v>
      </c>
      <c r="X328" s="177">
        <v>0</v>
      </c>
      <c r="Y328" s="177">
        <v>0</v>
      </c>
      <c r="Z328" s="177">
        <v>5.0481891035714286</v>
      </c>
      <c r="AA328" s="177">
        <v>0</v>
      </c>
      <c r="AB328" s="177">
        <v>0</v>
      </c>
      <c r="AC328" s="177">
        <v>0</v>
      </c>
      <c r="AD328" s="177">
        <v>0</v>
      </c>
      <c r="AE328" s="177">
        <v>0</v>
      </c>
      <c r="AF328" s="177">
        <v>0</v>
      </c>
      <c r="AG328" s="177">
        <v>0</v>
      </c>
      <c r="AH328" s="177">
        <v>0</v>
      </c>
      <c r="AI328" s="177">
        <v>0</v>
      </c>
      <c r="AJ328" s="177">
        <v>0</v>
      </c>
    </row>
    <row r="329" spans="1:36" hidden="1" outlineLevel="1" x14ac:dyDescent="0.25">
      <c r="A329" s="190">
        <f t="shared" si="73"/>
        <v>2017</v>
      </c>
      <c r="B329" s="55">
        <f t="shared" si="74"/>
        <v>2</v>
      </c>
      <c r="C329" s="55">
        <f t="shared" si="75"/>
        <v>2</v>
      </c>
      <c r="D329" s="55">
        <f t="shared" si="71"/>
        <v>14</v>
      </c>
      <c r="F329" s="63">
        <f t="shared" si="81"/>
        <v>42767.083333333328</v>
      </c>
      <c r="G329" s="64">
        <f t="shared" si="72"/>
        <v>174.78576052674907</v>
      </c>
      <c r="H329" s="64">
        <f t="shared" si="86"/>
        <v>0</v>
      </c>
      <c r="I329" s="64">
        <f t="shared" si="86"/>
        <v>2.9750000000000001</v>
      </c>
      <c r="J329" s="64">
        <f t="shared" si="86"/>
        <v>0</v>
      </c>
      <c r="K329" s="64">
        <f t="shared" si="86"/>
        <v>0</v>
      </c>
      <c r="L329" s="64">
        <f t="shared" si="86"/>
        <v>0</v>
      </c>
      <c r="M329" s="64">
        <f t="shared" si="86"/>
        <v>0</v>
      </c>
      <c r="N329" s="64">
        <f t="shared" si="86"/>
        <v>171.81076052674908</v>
      </c>
      <c r="O329" s="121"/>
      <c r="P329" s="177">
        <v>2.9750000000000001</v>
      </c>
      <c r="Q329" s="177">
        <v>41.683824257580127</v>
      </c>
      <c r="R329" s="177">
        <v>41.683824257580127</v>
      </c>
      <c r="S329" s="177">
        <v>0</v>
      </c>
      <c r="T329" s="177">
        <v>0</v>
      </c>
      <c r="U329" s="177">
        <v>41.683824257580127</v>
      </c>
      <c r="V329" s="177">
        <v>41.683824257580127</v>
      </c>
      <c r="W329" s="177">
        <v>0</v>
      </c>
      <c r="X329" s="177">
        <v>0</v>
      </c>
      <c r="Y329" s="177">
        <v>0</v>
      </c>
      <c r="Z329" s="177">
        <v>5.0754634964285712</v>
      </c>
      <c r="AA329" s="177">
        <v>0</v>
      </c>
      <c r="AB329" s="177">
        <v>0</v>
      </c>
      <c r="AC329" s="177">
        <v>0</v>
      </c>
      <c r="AD329" s="177">
        <v>0</v>
      </c>
      <c r="AE329" s="177">
        <v>0</v>
      </c>
      <c r="AF329" s="177">
        <v>0</v>
      </c>
      <c r="AG329" s="177">
        <v>0</v>
      </c>
      <c r="AH329" s="177">
        <v>0</v>
      </c>
      <c r="AI329" s="177">
        <v>0</v>
      </c>
      <c r="AJ329" s="177">
        <v>0</v>
      </c>
    </row>
    <row r="330" spans="1:36" hidden="1" outlineLevel="1" x14ac:dyDescent="0.25">
      <c r="A330" s="190">
        <f t="shared" si="73"/>
        <v>2017</v>
      </c>
      <c r="B330" s="55">
        <f t="shared" si="74"/>
        <v>2</v>
      </c>
      <c r="C330" s="55">
        <f t="shared" si="75"/>
        <v>3</v>
      </c>
      <c r="D330" s="55">
        <f t="shared" si="71"/>
        <v>14</v>
      </c>
      <c r="F330" s="63">
        <f t="shared" si="81"/>
        <v>42767.124999999993</v>
      </c>
      <c r="G330" s="64">
        <f t="shared" si="72"/>
        <v>169.96603403406078</v>
      </c>
      <c r="H330" s="64">
        <f t="shared" si="86"/>
        <v>0</v>
      </c>
      <c r="I330" s="64">
        <f t="shared" si="86"/>
        <v>2.9750000000000001</v>
      </c>
      <c r="J330" s="64">
        <f t="shared" si="86"/>
        <v>0</v>
      </c>
      <c r="K330" s="64">
        <f t="shared" si="86"/>
        <v>0</v>
      </c>
      <c r="L330" s="64">
        <f t="shared" si="86"/>
        <v>0</v>
      </c>
      <c r="M330" s="64">
        <f t="shared" si="86"/>
        <v>0</v>
      </c>
      <c r="N330" s="64">
        <f t="shared" si="86"/>
        <v>166.99103403406079</v>
      </c>
      <c r="O330" s="121"/>
      <c r="P330" s="177">
        <v>2.9750000000000001</v>
      </c>
      <c r="Q330" s="177">
        <v>40.44722131297948</v>
      </c>
      <c r="R330" s="177">
        <v>40.44722131297948</v>
      </c>
      <c r="S330" s="177">
        <v>0</v>
      </c>
      <c r="T330" s="177">
        <v>0</v>
      </c>
      <c r="U330" s="177">
        <v>40.44722131297948</v>
      </c>
      <c r="V330" s="177">
        <v>40.44722131297948</v>
      </c>
      <c r="W330" s="177">
        <v>0</v>
      </c>
      <c r="X330" s="177">
        <v>0</v>
      </c>
      <c r="Y330" s="177">
        <v>0</v>
      </c>
      <c r="Z330" s="177">
        <v>5.2021487821428574</v>
      </c>
      <c r="AA330" s="177">
        <v>0</v>
      </c>
      <c r="AB330" s="177">
        <v>0</v>
      </c>
      <c r="AC330" s="177">
        <v>0</v>
      </c>
      <c r="AD330" s="177">
        <v>0</v>
      </c>
      <c r="AE330" s="177">
        <v>0</v>
      </c>
      <c r="AF330" s="177">
        <v>0</v>
      </c>
      <c r="AG330" s="177">
        <v>0</v>
      </c>
      <c r="AH330" s="177">
        <v>0</v>
      </c>
      <c r="AI330" s="177">
        <v>0</v>
      </c>
      <c r="AJ330" s="177">
        <v>0</v>
      </c>
    </row>
    <row r="331" spans="1:36" hidden="1" outlineLevel="1" x14ac:dyDescent="0.25">
      <c r="A331" s="190">
        <f t="shared" si="73"/>
        <v>2017</v>
      </c>
      <c r="B331" s="55">
        <f t="shared" si="74"/>
        <v>2</v>
      </c>
      <c r="C331" s="55">
        <f t="shared" si="75"/>
        <v>4</v>
      </c>
      <c r="D331" s="55">
        <f t="shared" si="71"/>
        <v>14</v>
      </c>
      <c r="F331" s="63">
        <f t="shared" si="81"/>
        <v>42767.166666666657</v>
      </c>
      <c r="G331" s="64">
        <f t="shared" si="72"/>
        <v>171.69137906141358</v>
      </c>
      <c r="H331" s="64">
        <f t="shared" si="86"/>
        <v>0</v>
      </c>
      <c r="I331" s="64">
        <f t="shared" si="86"/>
        <v>2.9750000000000001</v>
      </c>
      <c r="J331" s="64">
        <f t="shared" si="86"/>
        <v>0</v>
      </c>
      <c r="K331" s="64">
        <f t="shared" si="86"/>
        <v>0</v>
      </c>
      <c r="L331" s="64">
        <f t="shared" si="86"/>
        <v>0</v>
      </c>
      <c r="M331" s="64">
        <f t="shared" si="86"/>
        <v>0</v>
      </c>
      <c r="N331" s="64">
        <f t="shared" si="86"/>
        <v>168.71637906141359</v>
      </c>
      <c r="O331" s="121"/>
      <c r="P331" s="177">
        <v>2.9750000000000001</v>
      </c>
      <c r="Q331" s="177">
        <v>40.653321803746252</v>
      </c>
      <c r="R331" s="177">
        <v>40.653321803746252</v>
      </c>
      <c r="S331" s="177">
        <v>0</v>
      </c>
      <c r="T331" s="177">
        <v>0</v>
      </c>
      <c r="U331" s="177">
        <v>40.653321803746252</v>
      </c>
      <c r="V331" s="177">
        <v>40.653321803746252</v>
      </c>
      <c r="W331" s="177">
        <v>0</v>
      </c>
      <c r="X331" s="177">
        <v>0</v>
      </c>
      <c r="Y331" s="177">
        <v>0</v>
      </c>
      <c r="Z331" s="177">
        <v>6.1030918464285735</v>
      </c>
      <c r="AA331" s="177">
        <v>0</v>
      </c>
      <c r="AB331" s="177">
        <v>0</v>
      </c>
      <c r="AC331" s="177">
        <v>0</v>
      </c>
      <c r="AD331" s="177">
        <v>0</v>
      </c>
      <c r="AE331" s="177">
        <v>0</v>
      </c>
      <c r="AF331" s="177">
        <v>0</v>
      </c>
      <c r="AG331" s="177">
        <v>0</v>
      </c>
      <c r="AH331" s="177">
        <v>0</v>
      </c>
      <c r="AI331" s="177">
        <v>0</v>
      </c>
      <c r="AJ331" s="177">
        <v>0</v>
      </c>
    </row>
    <row r="332" spans="1:36" hidden="1" outlineLevel="1" x14ac:dyDescent="0.25">
      <c r="A332" s="190">
        <f t="shared" si="73"/>
        <v>2017</v>
      </c>
      <c r="B332" s="55">
        <f t="shared" si="74"/>
        <v>2</v>
      </c>
      <c r="C332" s="55">
        <f t="shared" si="75"/>
        <v>5</v>
      </c>
      <c r="D332" s="55">
        <f t="shared" si="71"/>
        <v>14</v>
      </c>
      <c r="F332" s="63">
        <f t="shared" si="81"/>
        <v>42767.208333333321</v>
      </c>
      <c r="G332" s="64">
        <f t="shared" si="72"/>
        <v>171.40824491683165</v>
      </c>
      <c r="H332" s="64">
        <f t="shared" si="86"/>
        <v>0</v>
      </c>
      <c r="I332" s="64">
        <f t="shared" si="86"/>
        <v>2.9750000000000001</v>
      </c>
      <c r="J332" s="64">
        <f t="shared" si="86"/>
        <v>0</v>
      </c>
      <c r="K332" s="64">
        <f t="shared" si="86"/>
        <v>0</v>
      </c>
      <c r="L332" s="64">
        <f t="shared" si="86"/>
        <v>0</v>
      </c>
      <c r="M332" s="64">
        <f t="shared" si="86"/>
        <v>0</v>
      </c>
      <c r="N332" s="64">
        <f t="shared" si="86"/>
        <v>168.43324491683165</v>
      </c>
      <c r="O332" s="121"/>
      <c r="P332" s="177">
        <v>2.9750000000000001</v>
      </c>
      <c r="Q332" s="177">
        <v>40.643016779207912</v>
      </c>
      <c r="R332" s="177">
        <v>40.643016779207912</v>
      </c>
      <c r="S332" s="177">
        <v>0</v>
      </c>
      <c r="T332" s="177">
        <v>0</v>
      </c>
      <c r="U332" s="177">
        <v>40.643016779207912</v>
      </c>
      <c r="V332" s="177">
        <v>40.643016779207912</v>
      </c>
      <c r="W332" s="177">
        <v>0</v>
      </c>
      <c r="X332" s="177">
        <v>0</v>
      </c>
      <c r="Y332" s="177">
        <v>0</v>
      </c>
      <c r="Z332" s="177">
        <v>5.8611778000000001</v>
      </c>
      <c r="AA332" s="177">
        <v>0</v>
      </c>
      <c r="AB332" s="177">
        <v>0</v>
      </c>
      <c r="AC332" s="177">
        <v>0</v>
      </c>
      <c r="AD332" s="177">
        <v>0</v>
      </c>
      <c r="AE332" s="177">
        <v>0</v>
      </c>
      <c r="AF332" s="177">
        <v>0</v>
      </c>
      <c r="AG332" s="177">
        <v>0</v>
      </c>
      <c r="AH332" s="177">
        <v>0</v>
      </c>
      <c r="AI332" s="177">
        <v>0</v>
      </c>
      <c r="AJ332" s="177">
        <v>0</v>
      </c>
    </row>
    <row r="333" spans="1:36" hidden="1" outlineLevel="1" x14ac:dyDescent="0.25">
      <c r="A333" s="190">
        <f t="shared" si="73"/>
        <v>2017</v>
      </c>
      <c r="B333" s="55">
        <f t="shared" si="74"/>
        <v>2</v>
      </c>
      <c r="C333" s="55">
        <f t="shared" si="75"/>
        <v>6</v>
      </c>
      <c r="D333" s="55">
        <f t="shared" si="71"/>
        <v>14</v>
      </c>
      <c r="F333" s="63">
        <f t="shared" si="81"/>
        <v>42767.249999999985</v>
      </c>
      <c r="G333" s="64">
        <f t="shared" si="72"/>
        <v>180.7626108492388</v>
      </c>
      <c r="H333" s="64">
        <f t="shared" si="86"/>
        <v>0</v>
      </c>
      <c r="I333" s="64">
        <f t="shared" si="86"/>
        <v>9.5472666999999998</v>
      </c>
      <c r="J333" s="64">
        <f t="shared" si="86"/>
        <v>0</v>
      </c>
      <c r="K333" s="64">
        <f t="shared" si="86"/>
        <v>0</v>
      </c>
      <c r="L333" s="64">
        <f t="shared" si="86"/>
        <v>0</v>
      </c>
      <c r="M333" s="64">
        <f t="shared" si="86"/>
        <v>0</v>
      </c>
      <c r="N333" s="64">
        <f t="shared" si="86"/>
        <v>171.2153441492388</v>
      </c>
      <c r="O333" s="121"/>
      <c r="P333" s="177">
        <v>2.9750000000000001</v>
      </c>
      <c r="Q333" s="177">
        <v>41.323148398738269</v>
      </c>
      <c r="R333" s="177">
        <v>41.323148398738269</v>
      </c>
      <c r="S333" s="177">
        <v>2.5678060714285715</v>
      </c>
      <c r="T333" s="177">
        <v>4.0044606285714277</v>
      </c>
      <c r="U333" s="177">
        <v>41.323148398738269</v>
      </c>
      <c r="V333" s="177">
        <v>41.323148398738269</v>
      </c>
      <c r="W333" s="177">
        <v>0</v>
      </c>
      <c r="X333" s="177">
        <v>0</v>
      </c>
      <c r="Y333" s="177">
        <v>0</v>
      </c>
      <c r="Z333" s="177">
        <v>5.922750554285714</v>
      </c>
      <c r="AA333" s="177">
        <v>0</v>
      </c>
      <c r="AB333" s="177">
        <v>0</v>
      </c>
      <c r="AC333" s="177">
        <v>0</v>
      </c>
      <c r="AD333" s="177">
        <v>0</v>
      </c>
      <c r="AE333" s="177">
        <v>0</v>
      </c>
      <c r="AF333" s="177">
        <v>0</v>
      </c>
      <c r="AG333" s="177">
        <v>0</v>
      </c>
      <c r="AH333" s="177">
        <v>0</v>
      </c>
      <c r="AI333" s="177">
        <v>0</v>
      </c>
      <c r="AJ333" s="177">
        <v>0</v>
      </c>
    </row>
    <row r="334" spans="1:36" hidden="1" outlineLevel="1" x14ac:dyDescent="0.25">
      <c r="A334" s="190">
        <f t="shared" si="73"/>
        <v>2017</v>
      </c>
      <c r="B334" s="55">
        <f t="shared" si="74"/>
        <v>2</v>
      </c>
      <c r="C334" s="55">
        <f t="shared" si="75"/>
        <v>7</v>
      </c>
      <c r="D334" s="55">
        <f t="shared" si="71"/>
        <v>14</v>
      </c>
      <c r="F334" s="63">
        <f t="shared" si="81"/>
        <v>42767.29166666665</v>
      </c>
      <c r="G334" s="64">
        <f t="shared" si="72"/>
        <v>206.25805802332667</v>
      </c>
      <c r="H334" s="64">
        <f t="shared" si="86"/>
        <v>0</v>
      </c>
      <c r="I334" s="64">
        <f t="shared" si="86"/>
        <v>41.224587476725553</v>
      </c>
      <c r="J334" s="64">
        <f t="shared" si="86"/>
        <v>0</v>
      </c>
      <c r="K334" s="64">
        <f t="shared" si="86"/>
        <v>0</v>
      </c>
      <c r="L334" s="64">
        <f t="shared" si="86"/>
        <v>0</v>
      </c>
      <c r="M334" s="64">
        <f t="shared" si="86"/>
        <v>0</v>
      </c>
      <c r="N334" s="64">
        <f t="shared" si="86"/>
        <v>165.03347054660111</v>
      </c>
      <c r="O334" s="121"/>
      <c r="P334" s="177">
        <v>2.9750000000000001</v>
      </c>
      <c r="Q334" s="177">
        <v>39.715564570757422</v>
      </c>
      <c r="R334" s="177">
        <v>39.715564570757422</v>
      </c>
      <c r="S334" s="177">
        <v>11.525898214285714</v>
      </c>
      <c r="T334" s="177">
        <v>19.392508828571433</v>
      </c>
      <c r="U334" s="177">
        <v>39.715564570757422</v>
      </c>
      <c r="V334" s="177">
        <v>39.715564570757422</v>
      </c>
      <c r="W334" s="177">
        <v>0.97190978947368423</v>
      </c>
      <c r="X334" s="177">
        <v>3.595842072966148</v>
      </c>
      <c r="Y334" s="177">
        <v>2.7634285714285718</v>
      </c>
      <c r="Z334" s="177">
        <v>6.1712122635714284</v>
      </c>
      <c r="AA334" s="177">
        <v>0</v>
      </c>
      <c r="AB334" s="177">
        <v>0</v>
      </c>
      <c r="AC334" s="177">
        <v>0</v>
      </c>
      <c r="AD334" s="177">
        <v>0</v>
      </c>
      <c r="AE334" s="177">
        <v>0</v>
      </c>
      <c r="AF334" s="177">
        <v>0</v>
      </c>
      <c r="AG334" s="177">
        <v>0</v>
      </c>
      <c r="AH334" s="177">
        <v>0</v>
      </c>
      <c r="AI334" s="177">
        <v>0</v>
      </c>
      <c r="AJ334" s="177">
        <v>0</v>
      </c>
    </row>
    <row r="335" spans="1:36" hidden="1" outlineLevel="1" x14ac:dyDescent="0.25">
      <c r="A335" s="190">
        <f t="shared" si="73"/>
        <v>2017</v>
      </c>
      <c r="B335" s="55">
        <f t="shared" si="74"/>
        <v>2</v>
      </c>
      <c r="C335" s="55">
        <f t="shared" si="75"/>
        <v>8</v>
      </c>
      <c r="D335" s="55">
        <f t="shared" ref="D335:D398" si="89">MATCH(DATE(YEAR(F335),B335,1),$F$7505:$F$7816,0)</f>
        <v>14</v>
      </c>
      <c r="F335" s="63">
        <f t="shared" si="81"/>
        <v>42767.333333333314</v>
      </c>
      <c r="G335" s="64">
        <f t="shared" ref="G335:G398" si="90">SUM(H335:N335)</f>
        <v>255.05776376261542</v>
      </c>
      <c r="H335" s="64">
        <f t="shared" ref="H335:N344" si="91">SUMIF($P$6:$AK$6,H$6,$P335:$AK335)</f>
        <v>0</v>
      </c>
      <c r="I335" s="64">
        <f t="shared" si="91"/>
        <v>84.754568885015189</v>
      </c>
      <c r="J335" s="64">
        <f t="shared" si="91"/>
        <v>0</v>
      </c>
      <c r="K335" s="64">
        <f t="shared" si="91"/>
        <v>0</v>
      </c>
      <c r="L335" s="64">
        <f t="shared" si="91"/>
        <v>0</v>
      </c>
      <c r="M335" s="64">
        <f t="shared" si="91"/>
        <v>0</v>
      </c>
      <c r="N335" s="64">
        <f t="shared" si="91"/>
        <v>170.30319487760025</v>
      </c>
      <c r="O335" s="121"/>
      <c r="P335" s="177">
        <v>2.9750000000000001</v>
      </c>
      <c r="Q335" s="177">
        <v>41.117047907971489</v>
      </c>
      <c r="R335" s="177">
        <v>41.117047907971489</v>
      </c>
      <c r="S335" s="177">
        <v>17.058594999999997</v>
      </c>
      <c r="T335" s="177">
        <v>26.0414374</v>
      </c>
      <c r="U335" s="177">
        <v>41.117047907971489</v>
      </c>
      <c r="V335" s="177">
        <v>41.117047907971489</v>
      </c>
      <c r="W335" s="177">
        <v>3.4516548571428571</v>
      </c>
      <c r="X335" s="177">
        <v>19.568453056443758</v>
      </c>
      <c r="Y335" s="177">
        <v>15.659428571428572</v>
      </c>
      <c r="Z335" s="177">
        <v>5.8350032457142849</v>
      </c>
      <c r="AA335" s="177">
        <v>0</v>
      </c>
      <c r="AB335" s="177">
        <v>0</v>
      </c>
      <c r="AC335" s="177">
        <v>0</v>
      </c>
      <c r="AD335" s="177">
        <v>0</v>
      </c>
      <c r="AE335" s="177">
        <v>0</v>
      </c>
      <c r="AF335" s="177">
        <v>0</v>
      </c>
      <c r="AG335" s="177">
        <v>0</v>
      </c>
      <c r="AH335" s="177">
        <v>0</v>
      </c>
      <c r="AI335" s="177">
        <v>0</v>
      </c>
      <c r="AJ335" s="177">
        <v>0</v>
      </c>
    </row>
    <row r="336" spans="1:36" hidden="1" outlineLevel="1" x14ac:dyDescent="0.25">
      <c r="A336" s="190">
        <f t="shared" ref="A336:A399" si="92">YEAR(F336)</f>
        <v>2017</v>
      </c>
      <c r="B336" s="55">
        <f t="shared" ref="B336:B399" si="93">MONTH(F336)</f>
        <v>2</v>
      </c>
      <c r="C336" s="55">
        <f t="shared" ref="C336:C399" si="94">HOUR(F336)</f>
        <v>9</v>
      </c>
      <c r="D336" s="55">
        <f t="shared" si="89"/>
        <v>14</v>
      </c>
      <c r="F336" s="63">
        <f t="shared" si="81"/>
        <v>42767.374999999978</v>
      </c>
      <c r="G336" s="64">
        <f t="shared" si="90"/>
        <v>295.96327897990727</v>
      </c>
      <c r="H336" s="64">
        <f t="shared" si="91"/>
        <v>0</v>
      </c>
      <c r="I336" s="64">
        <f t="shared" si="91"/>
        <v>109.06663899185369</v>
      </c>
      <c r="J336" s="64">
        <f t="shared" si="91"/>
        <v>0</v>
      </c>
      <c r="K336" s="64">
        <f t="shared" si="91"/>
        <v>0</v>
      </c>
      <c r="L336" s="64">
        <f t="shared" si="91"/>
        <v>0</v>
      </c>
      <c r="M336" s="64">
        <f t="shared" si="91"/>
        <v>0</v>
      </c>
      <c r="N336" s="64">
        <f t="shared" si="91"/>
        <v>186.89663998805358</v>
      </c>
      <c r="O336" s="121"/>
      <c r="P336" s="177">
        <v>2.9750000000000001</v>
      </c>
      <c r="Q336" s="177">
        <v>45.208142649691965</v>
      </c>
      <c r="R336" s="177">
        <v>45.208142649691965</v>
      </c>
      <c r="S336" s="177">
        <v>25.038951428571423</v>
      </c>
      <c r="T336" s="177">
        <v>23.991080257142858</v>
      </c>
      <c r="U336" s="177">
        <v>45.208142649691965</v>
      </c>
      <c r="V336" s="177">
        <v>45.208142649691965</v>
      </c>
      <c r="W336" s="177">
        <v>4.002617250000001</v>
      </c>
      <c r="X336" s="177">
        <v>24.964132913282274</v>
      </c>
      <c r="Y336" s="177">
        <v>28.094857142857141</v>
      </c>
      <c r="Z336" s="177">
        <v>6.0640693892857138</v>
      </c>
      <c r="AA336" s="177">
        <v>0</v>
      </c>
      <c r="AB336" s="177">
        <v>0</v>
      </c>
      <c r="AC336" s="177">
        <v>0</v>
      </c>
      <c r="AD336" s="177">
        <v>0</v>
      </c>
      <c r="AE336" s="177">
        <v>0</v>
      </c>
      <c r="AF336" s="177">
        <v>0</v>
      </c>
      <c r="AG336" s="177">
        <v>0</v>
      </c>
      <c r="AH336" s="177">
        <v>0</v>
      </c>
      <c r="AI336" s="177">
        <v>0</v>
      </c>
      <c r="AJ336" s="177">
        <v>0</v>
      </c>
    </row>
    <row r="337" spans="1:36" hidden="1" outlineLevel="1" x14ac:dyDescent="0.25">
      <c r="A337" s="190">
        <f t="shared" si="92"/>
        <v>2017</v>
      </c>
      <c r="B337" s="55">
        <f t="shared" si="93"/>
        <v>2</v>
      </c>
      <c r="C337" s="55">
        <f t="shared" si="94"/>
        <v>10</v>
      </c>
      <c r="D337" s="55">
        <f t="shared" si="89"/>
        <v>14</v>
      </c>
      <c r="F337" s="63">
        <f t="shared" si="81"/>
        <v>42767.416666666642</v>
      </c>
      <c r="G337" s="64">
        <f t="shared" si="90"/>
        <v>314.34357807063731</v>
      </c>
      <c r="H337" s="64">
        <f t="shared" si="91"/>
        <v>0</v>
      </c>
      <c r="I337" s="64">
        <f t="shared" si="91"/>
        <v>116.16353223874728</v>
      </c>
      <c r="J337" s="64">
        <f t="shared" si="91"/>
        <v>0</v>
      </c>
      <c r="K337" s="64">
        <f t="shared" si="91"/>
        <v>0</v>
      </c>
      <c r="L337" s="64">
        <f t="shared" si="91"/>
        <v>0</v>
      </c>
      <c r="M337" s="64">
        <f t="shared" si="91"/>
        <v>0</v>
      </c>
      <c r="N337" s="64">
        <f t="shared" si="91"/>
        <v>198.18004583189003</v>
      </c>
      <c r="O337" s="121"/>
      <c r="P337" s="177">
        <v>2.9750000000000001</v>
      </c>
      <c r="Q337" s="177">
        <v>48.062634446811792</v>
      </c>
      <c r="R337" s="177">
        <v>48.062634446811792</v>
      </c>
      <c r="S337" s="177">
        <v>25.979955357142853</v>
      </c>
      <c r="T337" s="177">
        <v>23.412151685714292</v>
      </c>
      <c r="U337" s="177">
        <v>48.062634446811792</v>
      </c>
      <c r="V337" s="177">
        <v>48.062634446811792</v>
      </c>
      <c r="W337" s="177">
        <v>4.7522779642857129</v>
      </c>
      <c r="X337" s="177">
        <v>23.580147231604432</v>
      </c>
      <c r="Y337" s="177">
        <v>35.463999999999999</v>
      </c>
      <c r="Z337" s="177">
        <v>5.9295080446428567</v>
      </c>
      <c r="AA337" s="177">
        <v>0</v>
      </c>
      <c r="AB337" s="177">
        <v>0</v>
      </c>
      <c r="AC337" s="177">
        <v>0</v>
      </c>
      <c r="AD337" s="177">
        <v>0</v>
      </c>
      <c r="AE337" s="177">
        <v>0</v>
      </c>
      <c r="AF337" s="177">
        <v>0</v>
      </c>
      <c r="AG337" s="177">
        <v>0</v>
      </c>
      <c r="AH337" s="177">
        <v>0</v>
      </c>
      <c r="AI337" s="177">
        <v>0</v>
      </c>
      <c r="AJ337" s="177">
        <v>0</v>
      </c>
    </row>
    <row r="338" spans="1:36" hidden="1" outlineLevel="1" x14ac:dyDescent="0.25">
      <c r="A338" s="190">
        <f t="shared" si="92"/>
        <v>2017</v>
      </c>
      <c r="B338" s="55">
        <f t="shared" si="93"/>
        <v>2</v>
      </c>
      <c r="C338" s="55">
        <f t="shared" si="94"/>
        <v>11</v>
      </c>
      <c r="D338" s="55">
        <f t="shared" si="89"/>
        <v>14</v>
      </c>
      <c r="F338" s="63">
        <f t="shared" si="81"/>
        <v>42767.458333333307</v>
      </c>
      <c r="G338" s="64">
        <f t="shared" si="90"/>
        <v>318.44203983698276</v>
      </c>
      <c r="H338" s="64">
        <f t="shared" si="91"/>
        <v>0</v>
      </c>
      <c r="I338" s="64">
        <f t="shared" si="91"/>
        <v>107.8164977304896</v>
      </c>
      <c r="J338" s="64">
        <f t="shared" si="91"/>
        <v>0</v>
      </c>
      <c r="K338" s="64">
        <f t="shared" si="91"/>
        <v>0</v>
      </c>
      <c r="L338" s="64">
        <f t="shared" si="91"/>
        <v>0</v>
      </c>
      <c r="M338" s="64">
        <f t="shared" si="91"/>
        <v>0</v>
      </c>
      <c r="N338" s="64">
        <f t="shared" si="91"/>
        <v>210.62554210649319</v>
      </c>
      <c r="O338" s="121"/>
      <c r="P338" s="177">
        <v>2.9750000000000001</v>
      </c>
      <c r="Q338" s="177">
        <v>50.968651366623298</v>
      </c>
      <c r="R338" s="177">
        <v>50.968651366623298</v>
      </c>
      <c r="S338" s="177">
        <v>22.968853571428571</v>
      </c>
      <c r="T338" s="177">
        <v>23.425580257142858</v>
      </c>
      <c r="U338" s="177">
        <v>50.968651366623298</v>
      </c>
      <c r="V338" s="177">
        <v>50.968651366623298</v>
      </c>
      <c r="W338" s="177">
        <v>4.4330137857142864</v>
      </c>
      <c r="X338" s="177">
        <v>22.234621544775315</v>
      </c>
      <c r="Y338" s="177">
        <v>31.779428571428568</v>
      </c>
      <c r="Z338" s="177">
        <v>6.750936639999999</v>
      </c>
      <c r="AA338" s="177">
        <v>0</v>
      </c>
      <c r="AB338" s="177">
        <v>0</v>
      </c>
      <c r="AC338" s="177">
        <v>0</v>
      </c>
      <c r="AD338" s="177">
        <v>0</v>
      </c>
      <c r="AE338" s="177">
        <v>0</v>
      </c>
      <c r="AF338" s="177">
        <v>0</v>
      </c>
      <c r="AG338" s="177">
        <v>0</v>
      </c>
      <c r="AH338" s="177">
        <v>0</v>
      </c>
      <c r="AI338" s="177">
        <v>0</v>
      </c>
      <c r="AJ338" s="177">
        <v>0</v>
      </c>
    </row>
    <row r="339" spans="1:36" hidden="1" outlineLevel="1" x14ac:dyDescent="0.25">
      <c r="A339" s="190">
        <f t="shared" si="92"/>
        <v>2017</v>
      </c>
      <c r="B339" s="55">
        <f t="shared" si="93"/>
        <v>2</v>
      </c>
      <c r="C339" s="55">
        <f t="shared" si="94"/>
        <v>12</v>
      </c>
      <c r="D339" s="55">
        <f t="shared" si="89"/>
        <v>14</v>
      </c>
      <c r="F339" s="63">
        <f t="shared" si="81"/>
        <v>42767.499999999971</v>
      </c>
      <c r="G339" s="64">
        <f t="shared" si="90"/>
        <v>336.9934434343495</v>
      </c>
      <c r="H339" s="64">
        <f t="shared" si="91"/>
        <v>0</v>
      </c>
      <c r="I339" s="64">
        <f t="shared" si="91"/>
        <v>115.45676746083694</v>
      </c>
      <c r="J339" s="64">
        <f t="shared" si="91"/>
        <v>0</v>
      </c>
      <c r="K339" s="64">
        <f t="shared" si="91"/>
        <v>0</v>
      </c>
      <c r="L339" s="64">
        <f t="shared" si="91"/>
        <v>0</v>
      </c>
      <c r="M339" s="64">
        <f t="shared" si="91"/>
        <v>0</v>
      </c>
      <c r="N339" s="64">
        <f t="shared" si="91"/>
        <v>221.53667597351259</v>
      </c>
      <c r="O339" s="121"/>
      <c r="P339" s="177">
        <v>2.9750000000000001</v>
      </c>
      <c r="Q339" s="177">
        <v>53.617042672976361</v>
      </c>
      <c r="R339" s="177">
        <v>53.617042672976361</v>
      </c>
      <c r="S339" s="177">
        <v>24.456846071428572</v>
      </c>
      <c r="T339" s="177">
        <v>27.984151685714291</v>
      </c>
      <c r="U339" s="177">
        <v>53.617042672976361</v>
      </c>
      <c r="V339" s="177">
        <v>53.617042672976361</v>
      </c>
      <c r="W339" s="177">
        <v>3.9372035000000012</v>
      </c>
      <c r="X339" s="177">
        <v>21.560709060836931</v>
      </c>
      <c r="Y339" s="177">
        <v>34.542857142857144</v>
      </c>
      <c r="Z339" s="177">
        <v>7.068505281607143</v>
      </c>
      <c r="AA339" s="177">
        <v>0</v>
      </c>
      <c r="AB339" s="177">
        <v>0</v>
      </c>
      <c r="AC339" s="177">
        <v>0</v>
      </c>
      <c r="AD339" s="177">
        <v>0</v>
      </c>
      <c r="AE339" s="177">
        <v>0</v>
      </c>
      <c r="AF339" s="177">
        <v>0</v>
      </c>
      <c r="AG339" s="177">
        <v>0</v>
      </c>
      <c r="AH339" s="177">
        <v>0</v>
      </c>
      <c r="AI339" s="177">
        <v>0</v>
      </c>
      <c r="AJ339" s="177">
        <v>0</v>
      </c>
    </row>
    <row r="340" spans="1:36" hidden="1" outlineLevel="1" x14ac:dyDescent="0.25">
      <c r="A340" s="190">
        <f t="shared" si="92"/>
        <v>2017</v>
      </c>
      <c r="B340" s="55">
        <f t="shared" si="93"/>
        <v>2</v>
      </c>
      <c r="C340" s="55">
        <f t="shared" si="94"/>
        <v>13</v>
      </c>
      <c r="D340" s="55">
        <f t="shared" si="89"/>
        <v>14</v>
      </c>
      <c r="F340" s="63">
        <f t="shared" si="81"/>
        <v>42767.541666666635</v>
      </c>
      <c r="G340" s="64">
        <f t="shared" si="90"/>
        <v>335.95923525635789</v>
      </c>
      <c r="H340" s="64">
        <f t="shared" si="91"/>
        <v>0</v>
      </c>
      <c r="I340" s="64">
        <f t="shared" si="91"/>
        <v>113.43760221371943</v>
      </c>
      <c r="J340" s="64">
        <f t="shared" si="91"/>
        <v>0</v>
      </c>
      <c r="K340" s="64">
        <f t="shared" si="91"/>
        <v>0</v>
      </c>
      <c r="L340" s="64">
        <f t="shared" si="91"/>
        <v>0</v>
      </c>
      <c r="M340" s="64">
        <f t="shared" si="91"/>
        <v>0</v>
      </c>
      <c r="N340" s="64">
        <f t="shared" si="91"/>
        <v>222.52163304263846</v>
      </c>
      <c r="O340" s="121"/>
      <c r="P340" s="177">
        <v>2.9750000000000001</v>
      </c>
      <c r="Q340" s="177">
        <v>53.915888384588186</v>
      </c>
      <c r="R340" s="177">
        <v>53.915888384588186</v>
      </c>
      <c r="S340" s="177">
        <v>22.993412857142857</v>
      </c>
      <c r="T340" s="177">
        <v>29.26890168571428</v>
      </c>
      <c r="U340" s="177">
        <v>53.915888384588186</v>
      </c>
      <c r="V340" s="177">
        <v>53.915888384588186</v>
      </c>
      <c r="W340" s="177">
        <v>4.346610142857144</v>
      </c>
      <c r="X340" s="177">
        <v>21.613677528005134</v>
      </c>
      <c r="Y340" s="177">
        <v>32.24</v>
      </c>
      <c r="Z340" s="177">
        <v>6.8580795042857128</v>
      </c>
      <c r="AA340" s="177">
        <v>0</v>
      </c>
      <c r="AB340" s="177">
        <v>0</v>
      </c>
      <c r="AC340" s="177">
        <v>0</v>
      </c>
      <c r="AD340" s="177">
        <v>0</v>
      </c>
      <c r="AE340" s="177">
        <v>0</v>
      </c>
      <c r="AF340" s="177">
        <v>0</v>
      </c>
      <c r="AG340" s="177">
        <v>0</v>
      </c>
      <c r="AH340" s="177">
        <v>0</v>
      </c>
      <c r="AI340" s="177">
        <v>0</v>
      </c>
      <c r="AJ340" s="177">
        <v>0</v>
      </c>
    </row>
    <row r="341" spans="1:36" hidden="1" outlineLevel="1" x14ac:dyDescent="0.25">
      <c r="A341" s="190">
        <f t="shared" si="92"/>
        <v>2017</v>
      </c>
      <c r="B341" s="55">
        <f t="shared" si="93"/>
        <v>2</v>
      </c>
      <c r="C341" s="55">
        <f t="shared" si="94"/>
        <v>14</v>
      </c>
      <c r="D341" s="55">
        <f t="shared" si="89"/>
        <v>14</v>
      </c>
      <c r="F341" s="63">
        <f t="shared" si="81"/>
        <v>42767.583333333299</v>
      </c>
      <c r="G341" s="64">
        <f t="shared" si="90"/>
        <v>322.38717144429842</v>
      </c>
      <c r="H341" s="64">
        <f t="shared" si="91"/>
        <v>0</v>
      </c>
      <c r="I341" s="64">
        <f t="shared" si="91"/>
        <v>105.74495215356461</v>
      </c>
      <c r="J341" s="64">
        <f t="shared" si="91"/>
        <v>0</v>
      </c>
      <c r="K341" s="64">
        <f t="shared" si="91"/>
        <v>0</v>
      </c>
      <c r="L341" s="64">
        <f t="shared" si="91"/>
        <v>0</v>
      </c>
      <c r="M341" s="64">
        <f t="shared" si="91"/>
        <v>0</v>
      </c>
      <c r="N341" s="64">
        <f t="shared" si="91"/>
        <v>216.64221929073381</v>
      </c>
      <c r="O341" s="121"/>
      <c r="P341" s="177">
        <v>2.9750000000000001</v>
      </c>
      <c r="Q341" s="177">
        <v>52.607150268219165</v>
      </c>
      <c r="R341" s="177">
        <v>52.607150268219165</v>
      </c>
      <c r="S341" s="177">
        <v>19.589016785714289</v>
      </c>
      <c r="T341" s="177">
        <v>28.995544542857147</v>
      </c>
      <c r="U341" s="177">
        <v>52.607150268219165</v>
      </c>
      <c r="V341" s="177">
        <v>52.607150268219165</v>
      </c>
      <c r="W341" s="177">
        <v>4.6698946785714286</v>
      </c>
      <c r="X341" s="177">
        <v>22.80235328927888</v>
      </c>
      <c r="Y341" s="177">
        <v>26.713142857142863</v>
      </c>
      <c r="Z341" s="177">
        <v>6.2136182178571415</v>
      </c>
      <c r="AA341" s="177">
        <v>0</v>
      </c>
      <c r="AB341" s="177">
        <v>0</v>
      </c>
      <c r="AC341" s="177">
        <v>0</v>
      </c>
      <c r="AD341" s="177">
        <v>0</v>
      </c>
      <c r="AE341" s="177">
        <v>0</v>
      </c>
      <c r="AF341" s="177">
        <v>0</v>
      </c>
      <c r="AG341" s="177">
        <v>0</v>
      </c>
      <c r="AH341" s="177">
        <v>0</v>
      </c>
      <c r="AI341" s="177">
        <v>0</v>
      </c>
      <c r="AJ341" s="177">
        <v>0</v>
      </c>
    </row>
    <row r="342" spans="1:36" hidden="1" outlineLevel="1" x14ac:dyDescent="0.25">
      <c r="A342" s="190">
        <f t="shared" si="92"/>
        <v>2017</v>
      </c>
      <c r="B342" s="55">
        <f t="shared" si="93"/>
        <v>2</v>
      </c>
      <c r="C342" s="55">
        <f t="shared" si="94"/>
        <v>15</v>
      </c>
      <c r="D342" s="55">
        <f t="shared" si="89"/>
        <v>14</v>
      </c>
      <c r="F342" s="63">
        <f t="shared" si="81"/>
        <v>42767.624999999964</v>
      </c>
      <c r="G342" s="64">
        <f t="shared" si="90"/>
        <v>287.21134517083237</v>
      </c>
      <c r="H342" s="64">
        <f t="shared" si="91"/>
        <v>0</v>
      </c>
      <c r="I342" s="64">
        <f t="shared" si="91"/>
        <v>70.893527828879911</v>
      </c>
      <c r="J342" s="64">
        <f t="shared" si="91"/>
        <v>0</v>
      </c>
      <c r="K342" s="64">
        <f t="shared" si="91"/>
        <v>0</v>
      </c>
      <c r="L342" s="64">
        <f t="shared" si="91"/>
        <v>0</v>
      </c>
      <c r="M342" s="64">
        <f t="shared" si="91"/>
        <v>0</v>
      </c>
      <c r="N342" s="64">
        <f t="shared" si="91"/>
        <v>216.31781734195246</v>
      </c>
      <c r="O342" s="121"/>
      <c r="P342" s="177">
        <v>2.9750000000000001</v>
      </c>
      <c r="Q342" s="177">
        <v>52.4010497774524</v>
      </c>
      <c r="R342" s="177">
        <v>52.4010497774524</v>
      </c>
      <c r="S342" s="177">
        <v>8.0375517857142871</v>
      </c>
      <c r="T342" s="177">
        <v>11.881946342857139</v>
      </c>
      <c r="U342" s="177">
        <v>52.4010497774524</v>
      </c>
      <c r="V342" s="177">
        <v>52.4010497774524</v>
      </c>
      <c r="W342" s="177">
        <v>5.2551933928571426</v>
      </c>
      <c r="X342" s="177">
        <v>22.478693450308477</v>
      </c>
      <c r="Y342" s="177">
        <v>20.265142857142855</v>
      </c>
      <c r="Z342" s="177">
        <v>6.7136182321428581</v>
      </c>
      <c r="AA342" s="177">
        <v>0</v>
      </c>
      <c r="AB342" s="177">
        <v>0</v>
      </c>
      <c r="AC342" s="177">
        <v>0</v>
      </c>
      <c r="AD342" s="177">
        <v>0</v>
      </c>
      <c r="AE342" s="177">
        <v>0</v>
      </c>
      <c r="AF342" s="177">
        <v>0</v>
      </c>
      <c r="AG342" s="177">
        <v>0</v>
      </c>
      <c r="AH342" s="177">
        <v>0</v>
      </c>
      <c r="AI342" s="177">
        <v>0</v>
      </c>
      <c r="AJ342" s="177">
        <v>0</v>
      </c>
    </row>
    <row r="343" spans="1:36" hidden="1" outlineLevel="1" x14ac:dyDescent="0.25">
      <c r="A343" s="190">
        <f t="shared" si="92"/>
        <v>2017</v>
      </c>
      <c r="B343" s="55">
        <f t="shared" si="93"/>
        <v>2</v>
      </c>
      <c r="C343" s="55">
        <f t="shared" si="94"/>
        <v>16</v>
      </c>
      <c r="D343" s="55">
        <f t="shared" si="89"/>
        <v>14</v>
      </c>
      <c r="F343" s="63">
        <f t="shared" si="81"/>
        <v>42767.666666666628</v>
      </c>
      <c r="G343" s="64">
        <f t="shared" si="90"/>
        <v>231.27524731739436</v>
      </c>
      <c r="H343" s="64">
        <f t="shared" si="91"/>
        <v>0</v>
      </c>
      <c r="I343" s="64">
        <f t="shared" si="91"/>
        <v>27.150099839043055</v>
      </c>
      <c r="J343" s="64">
        <f t="shared" si="91"/>
        <v>0</v>
      </c>
      <c r="K343" s="64">
        <f t="shared" si="91"/>
        <v>0</v>
      </c>
      <c r="L343" s="64">
        <f t="shared" si="91"/>
        <v>0</v>
      </c>
      <c r="M343" s="64">
        <f t="shared" si="91"/>
        <v>0</v>
      </c>
      <c r="N343" s="64">
        <f t="shared" si="91"/>
        <v>204.12514747835129</v>
      </c>
      <c r="O343" s="121"/>
      <c r="P343" s="177">
        <v>2.9750000000000001</v>
      </c>
      <c r="Q343" s="177">
        <v>49.567168029409252</v>
      </c>
      <c r="R343" s="177">
        <v>49.567168029409252</v>
      </c>
      <c r="S343" s="177">
        <v>0.13659821428571428</v>
      </c>
      <c r="T343" s="177">
        <v>0.16953882142857146</v>
      </c>
      <c r="U343" s="177">
        <v>49.567168029409252</v>
      </c>
      <c r="V343" s="177">
        <v>49.567168029409252</v>
      </c>
      <c r="W343" s="177">
        <v>2.7983689545454546</v>
      </c>
      <c r="X343" s="177">
        <v>10.938022420211885</v>
      </c>
      <c r="Y343" s="177">
        <v>10.132571428571428</v>
      </c>
      <c r="Z343" s="177">
        <v>5.8564753607142848</v>
      </c>
      <c r="AA343" s="177">
        <v>0</v>
      </c>
      <c r="AB343" s="177">
        <v>0</v>
      </c>
      <c r="AC343" s="177">
        <v>0</v>
      </c>
      <c r="AD343" s="177">
        <v>0</v>
      </c>
      <c r="AE343" s="177">
        <v>0</v>
      </c>
      <c r="AF343" s="177">
        <v>0</v>
      </c>
      <c r="AG343" s="177">
        <v>0</v>
      </c>
      <c r="AH343" s="177">
        <v>0</v>
      </c>
      <c r="AI343" s="177">
        <v>0</v>
      </c>
      <c r="AJ343" s="177">
        <v>0</v>
      </c>
    </row>
    <row r="344" spans="1:36" hidden="1" outlineLevel="1" x14ac:dyDescent="0.25">
      <c r="A344" s="190">
        <f t="shared" si="92"/>
        <v>2017</v>
      </c>
      <c r="B344" s="55">
        <f t="shared" si="93"/>
        <v>2</v>
      </c>
      <c r="C344" s="55">
        <f t="shared" si="94"/>
        <v>17</v>
      </c>
      <c r="D344" s="55">
        <f t="shared" si="89"/>
        <v>14</v>
      </c>
      <c r="F344" s="63">
        <f t="shared" si="81"/>
        <v>42767.708333333292</v>
      </c>
      <c r="G344" s="64">
        <f t="shared" si="90"/>
        <v>189.22386299133171</v>
      </c>
      <c r="H344" s="64">
        <f t="shared" si="91"/>
        <v>0</v>
      </c>
      <c r="I344" s="64">
        <f t="shared" si="91"/>
        <v>3.738385108958675</v>
      </c>
      <c r="J344" s="64">
        <f t="shared" si="91"/>
        <v>0</v>
      </c>
      <c r="K344" s="64">
        <f t="shared" si="91"/>
        <v>0</v>
      </c>
      <c r="L344" s="64">
        <f t="shared" si="91"/>
        <v>0</v>
      </c>
      <c r="M344" s="64">
        <f t="shared" si="91"/>
        <v>0</v>
      </c>
      <c r="N344" s="64">
        <f t="shared" si="91"/>
        <v>185.48547788237303</v>
      </c>
      <c r="O344" s="121"/>
      <c r="P344" s="177">
        <v>2.9750000000000001</v>
      </c>
      <c r="Q344" s="177">
        <v>44.960822060771832</v>
      </c>
      <c r="R344" s="177">
        <v>44.960822060771832</v>
      </c>
      <c r="S344" s="177">
        <v>0</v>
      </c>
      <c r="T344" s="177">
        <v>0</v>
      </c>
      <c r="U344" s="177">
        <v>44.960822060771832</v>
      </c>
      <c r="V344" s="177">
        <v>44.960822060771832</v>
      </c>
      <c r="W344" s="177">
        <v>0.16962025</v>
      </c>
      <c r="X344" s="177">
        <v>0.59376485895867515</v>
      </c>
      <c r="Y344" s="177">
        <v>0</v>
      </c>
      <c r="Z344" s="177">
        <v>5.6421896392857152</v>
      </c>
      <c r="AA344" s="177">
        <v>0</v>
      </c>
      <c r="AB344" s="177">
        <v>0</v>
      </c>
      <c r="AC344" s="177">
        <v>0</v>
      </c>
      <c r="AD344" s="177">
        <v>0</v>
      </c>
      <c r="AE344" s="177">
        <v>0</v>
      </c>
      <c r="AF344" s="177">
        <v>0</v>
      </c>
      <c r="AG344" s="177">
        <v>0</v>
      </c>
      <c r="AH344" s="177">
        <v>0</v>
      </c>
      <c r="AI344" s="177">
        <v>0</v>
      </c>
      <c r="AJ344" s="177">
        <v>0</v>
      </c>
    </row>
    <row r="345" spans="1:36" hidden="1" outlineLevel="1" x14ac:dyDescent="0.25">
      <c r="A345" s="190">
        <f t="shared" si="92"/>
        <v>2017</v>
      </c>
      <c r="B345" s="55">
        <f t="shared" si="93"/>
        <v>2</v>
      </c>
      <c r="C345" s="55">
        <f t="shared" si="94"/>
        <v>18</v>
      </c>
      <c r="D345" s="55">
        <f t="shared" si="89"/>
        <v>14</v>
      </c>
      <c r="F345" s="63">
        <f t="shared" si="81"/>
        <v>42767.749999999956</v>
      </c>
      <c r="G345" s="64">
        <f t="shared" si="90"/>
        <v>178.39232632495853</v>
      </c>
      <c r="H345" s="64">
        <f t="shared" ref="H345:N354" si="95">SUMIF($P$6:$AK$6,H$6,$P345:$AK345)</f>
        <v>0</v>
      </c>
      <c r="I345" s="64">
        <f t="shared" si="95"/>
        <v>2.9750000000000001</v>
      </c>
      <c r="J345" s="64">
        <f t="shared" si="95"/>
        <v>0</v>
      </c>
      <c r="K345" s="64">
        <f t="shared" si="95"/>
        <v>0</v>
      </c>
      <c r="L345" s="64">
        <f t="shared" si="95"/>
        <v>0</v>
      </c>
      <c r="M345" s="64">
        <f t="shared" si="95"/>
        <v>0</v>
      </c>
      <c r="N345" s="64">
        <f t="shared" si="95"/>
        <v>175.41732632495854</v>
      </c>
      <c r="O345" s="121"/>
      <c r="P345" s="177">
        <v>2.9750000000000001</v>
      </c>
      <c r="Q345" s="177">
        <v>42.590666416953923</v>
      </c>
      <c r="R345" s="177">
        <v>42.590666416953923</v>
      </c>
      <c r="S345" s="177">
        <v>0</v>
      </c>
      <c r="T345" s="177">
        <v>0</v>
      </c>
      <c r="U345" s="177">
        <v>42.590666416953923</v>
      </c>
      <c r="V345" s="177">
        <v>42.590666416953923</v>
      </c>
      <c r="W345" s="177">
        <v>0</v>
      </c>
      <c r="X345" s="177">
        <v>0</v>
      </c>
      <c r="Y345" s="177">
        <v>0</v>
      </c>
      <c r="Z345" s="177">
        <v>5.0546606571428585</v>
      </c>
      <c r="AA345" s="177">
        <v>0</v>
      </c>
      <c r="AB345" s="177">
        <v>0</v>
      </c>
      <c r="AC345" s="177">
        <v>0</v>
      </c>
      <c r="AD345" s="177">
        <v>0</v>
      </c>
      <c r="AE345" s="177">
        <v>0</v>
      </c>
      <c r="AF345" s="177">
        <v>0</v>
      </c>
      <c r="AG345" s="177">
        <v>0</v>
      </c>
      <c r="AH345" s="177">
        <v>0</v>
      </c>
      <c r="AI345" s="177">
        <v>0</v>
      </c>
      <c r="AJ345" s="177">
        <v>0</v>
      </c>
    </row>
    <row r="346" spans="1:36" hidden="1" outlineLevel="1" x14ac:dyDescent="0.25">
      <c r="A346" s="190">
        <f t="shared" si="92"/>
        <v>2017</v>
      </c>
      <c r="B346" s="55">
        <f t="shared" si="93"/>
        <v>2</v>
      </c>
      <c r="C346" s="55">
        <f t="shared" si="94"/>
        <v>19</v>
      </c>
      <c r="D346" s="55">
        <f t="shared" si="89"/>
        <v>14</v>
      </c>
      <c r="F346" s="63">
        <f t="shared" si="81"/>
        <v>42767.791666666621</v>
      </c>
      <c r="G346" s="64">
        <f t="shared" si="90"/>
        <v>166.83432834283846</v>
      </c>
      <c r="H346" s="64">
        <f t="shared" si="95"/>
        <v>0</v>
      </c>
      <c r="I346" s="64">
        <f t="shared" si="95"/>
        <v>2.9750000000000001</v>
      </c>
      <c r="J346" s="64">
        <f t="shared" si="95"/>
        <v>0</v>
      </c>
      <c r="K346" s="64">
        <f t="shared" si="95"/>
        <v>0</v>
      </c>
      <c r="L346" s="64">
        <f t="shared" si="95"/>
        <v>0</v>
      </c>
      <c r="M346" s="64">
        <f t="shared" si="95"/>
        <v>0</v>
      </c>
      <c r="N346" s="64">
        <f t="shared" si="95"/>
        <v>163.85932834283847</v>
      </c>
      <c r="O346" s="121"/>
      <c r="P346" s="177">
        <v>2.9750000000000001</v>
      </c>
      <c r="Q346" s="177">
        <v>39.808309791602476</v>
      </c>
      <c r="R346" s="177">
        <v>39.808309791602476</v>
      </c>
      <c r="S346" s="177">
        <v>0</v>
      </c>
      <c r="T346" s="177">
        <v>0</v>
      </c>
      <c r="U346" s="177">
        <v>39.808309791602476</v>
      </c>
      <c r="V346" s="177">
        <v>39.808309791602476</v>
      </c>
      <c r="W346" s="177">
        <v>0</v>
      </c>
      <c r="X346" s="177">
        <v>0</v>
      </c>
      <c r="Y346" s="177">
        <v>0</v>
      </c>
      <c r="Z346" s="177">
        <v>4.6260891764285716</v>
      </c>
      <c r="AA346" s="177">
        <v>0</v>
      </c>
      <c r="AB346" s="177">
        <v>0</v>
      </c>
      <c r="AC346" s="177">
        <v>0</v>
      </c>
      <c r="AD346" s="177">
        <v>0</v>
      </c>
      <c r="AE346" s="177">
        <v>0</v>
      </c>
      <c r="AF346" s="177">
        <v>0</v>
      </c>
      <c r="AG346" s="177">
        <v>0</v>
      </c>
      <c r="AH346" s="177">
        <v>0</v>
      </c>
      <c r="AI346" s="177">
        <v>0</v>
      </c>
      <c r="AJ346" s="177">
        <v>0</v>
      </c>
    </row>
    <row r="347" spans="1:36" hidden="1" outlineLevel="1" x14ac:dyDescent="0.25">
      <c r="A347" s="190">
        <f t="shared" si="92"/>
        <v>2017</v>
      </c>
      <c r="B347" s="55">
        <f t="shared" si="93"/>
        <v>2</v>
      </c>
      <c r="C347" s="55">
        <f t="shared" si="94"/>
        <v>20</v>
      </c>
      <c r="D347" s="55">
        <f t="shared" si="89"/>
        <v>14</v>
      </c>
      <c r="F347" s="63">
        <f t="shared" si="81"/>
        <v>42767.833333333285</v>
      </c>
      <c r="G347" s="64">
        <f t="shared" si="90"/>
        <v>162.71261245091878</v>
      </c>
      <c r="H347" s="64">
        <f t="shared" si="95"/>
        <v>0</v>
      </c>
      <c r="I347" s="64">
        <f t="shared" si="95"/>
        <v>2.9750000000000001</v>
      </c>
      <c r="J347" s="64">
        <f t="shared" si="95"/>
        <v>0</v>
      </c>
      <c r="K347" s="64">
        <f t="shared" si="95"/>
        <v>0</v>
      </c>
      <c r="L347" s="64">
        <f t="shared" si="95"/>
        <v>0</v>
      </c>
      <c r="M347" s="64">
        <f t="shared" si="95"/>
        <v>0</v>
      </c>
      <c r="N347" s="64">
        <f t="shared" si="95"/>
        <v>159.73761245091879</v>
      </c>
      <c r="O347" s="121"/>
      <c r="P347" s="177">
        <v>2.9750000000000001</v>
      </c>
      <c r="Q347" s="177">
        <v>39.045737975765412</v>
      </c>
      <c r="R347" s="177">
        <v>39.045737975765412</v>
      </c>
      <c r="S347" s="177">
        <v>0</v>
      </c>
      <c r="T347" s="177">
        <v>0</v>
      </c>
      <c r="U347" s="177">
        <v>39.045737975765412</v>
      </c>
      <c r="V347" s="177">
        <v>39.045737975765412</v>
      </c>
      <c r="W347" s="177">
        <v>0</v>
      </c>
      <c r="X347" s="177">
        <v>0</v>
      </c>
      <c r="Y347" s="177">
        <v>0</v>
      </c>
      <c r="Z347" s="177">
        <v>3.5546605478571429</v>
      </c>
      <c r="AA347" s="177">
        <v>0</v>
      </c>
      <c r="AB347" s="177">
        <v>0</v>
      </c>
      <c r="AC347" s="177">
        <v>0</v>
      </c>
      <c r="AD347" s="177">
        <v>0</v>
      </c>
      <c r="AE347" s="177">
        <v>0</v>
      </c>
      <c r="AF347" s="177">
        <v>0</v>
      </c>
      <c r="AG347" s="177">
        <v>0</v>
      </c>
      <c r="AH347" s="177">
        <v>0</v>
      </c>
      <c r="AI347" s="177">
        <v>0</v>
      </c>
      <c r="AJ347" s="177">
        <v>0</v>
      </c>
    </row>
    <row r="348" spans="1:36" hidden="1" outlineLevel="1" x14ac:dyDescent="0.25">
      <c r="A348" s="190">
        <f t="shared" si="92"/>
        <v>2017</v>
      </c>
      <c r="B348" s="55">
        <f t="shared" si="93"/>
        <v>2</v>
      </c>
      <c r="C348" s="55">
        <f t="shared" si="94"/>
        <v>21</v>
      </c>
      <c r="D348" s="55">
        <f t="shared" si="89"/>
        <v>14</v>
      </c>
      <c r="F348" s="63">
        <f t="shared" si="81"/>
        <v>42767.874999999949</v>
      </c>
      <c r="G348" s="64">
        <f t="shared" si="90"/>
        <v>160.21158360896348</v>
      </c>
      <c r="H348" s="64">
        <f t="shared" si="95"/>
        <v>0</v>
      </c>
      <c r="I348" s="64">
        <f t="shared" si="95"/>
        <v>2.9750000000000001</v>
      </c>
      <c r="J348" s="64">
        <f t="shared" si="95"/>
        <v>0</v>
      </c>
      <c r="K348" s="64">
        <f t="shared" si="95"/>
        <v>0</v>
      </c>
      <c r="L348" s="64">
        <f t="shared" si="95"/>
        <v>0</v>
      </c>
      <c r="M348" s="64">
        <f t="shared" si="95"/>
        <v>0</v>
      </c>
      <c r="N348" s="64">
        <f t="shared" si="95"/>
        <v>157.23658360896349</v>
      </c>
      <c r="O348" s="121"/>
      <c r="P348" s="177">
        <v>2.9750000000000001</v>
      </c>
      <c r="Q348" s="177">
        <v>38.107980742776583</v>
      </c>
      <c r="R348" s="177">
        <v>38.107980742776583</v>
      </c>
      <c r="S348" s="177">
        <v>0</v>
      </c>
      <c r="T348" s="177">
        <v>0</v>
      </c>
      <c r="U348" s="177">
        <v>38.107980742776583</v>
      </c>
      <c r="V348" s="177">
        <v>38.107980742776583</v>
      </c>
      <c r="W348" s="177">
        <v>0</v>
      </c>
      <c r="X348" s="177">
        <v>0</v>
      </c>
      <c r="Y348" s="177">
        <v>0</v>
      </c>
      <c r="Z348" s="177">
        <v>4.8046606378571441</v>
      </c>
      <c r="AA348" s="177">
        <v>0</v>
      </c>
      <c r="AB348" s="177">
        <v>0</v>
      </c>
      <c r="AC348" s="177">
        <v>0</v>
      </c>
      <c r="AD348" s="177">
        <v>0</v>
      </c>
      <c r="AE348" s="177">
        <v>0</v>
      </c>
      <c r="AF348" s="177">
        <v>0</v>
      </c>
      <c r="AG348" s="177">
        <v>0</v>
      </c>
      <c r="AH348" s="177">
        <v>0</v>
      </c>
      <c r="AI348" s="177">
        <v>0</v>
      </c>
      <c r="AJ348" s="177">
        <v>0</v>
      </c>
    </row>
    <row r="349" spans="1:36" hidden="1" outlineLevel="1" x14ac:dyDescent="0.25">
      <c r="A349" s="190">
        <f t="shared" si="92"/>
        <v>2017</v>
      </c>
      <c r="B349" s="55">
        <f t="shared" si="93"/>
        <v>2</v>
      </c>
      <c r="C349" s="55">
        <f t="shared" si="94"/>
        <v>22</v>
      </c>
      <c r="D349" s="55">
        <f t="shared" si="89"/>
        <v>14</v>
      </c>
      <c r="F349" s="63">
        <f t="shared" si="81"/>
        <v>42767.916666666613</v>
      </c>
      <c r="G349" s="64">
        <f t="shared" si="90"/>
        <v>161.83323244766706</v>
      </c>
      <c r="H349" s="64">
        <f t="shared" si="95"/>
        <v>0</v>
      </c>
      <c r="I349" s="64">
        <f t="shared" si="95"/>
        <v>2.9750000000000001</v>
      </c>
      <c r="J349" s="64">
        <f t="shared" si="95"/>
        <v>0</v>
      </c>
      <c r="K349" s="64">
        <f t="shared" si="95"/>
        <v>0</v>
      </c>
      <c r="L349" s="64">
        <f t="shared" si="95"/>
        <v>0</v>
      </c>
      <c r="M349" s="64">
        <f t="shared" si="95"/>
        <v>0</v>
      </c>
      <c r="N349" s="64">
        <f t="shared" si="95"/>
        <v>158.85823244766706</v>
      </c>
      <c r="O349" s="121"/>
      <c r="P349" s="177">
        <v>2.9750000000000001</v>
      </c>
      <c r="Q349" s="177">
        <v>38.448046552541769</v>
      </c>
      <c r="R349" s="177">
        <v>38.448046552541769</v>
      </c>
      <c r="S349" s="177">
        <v>0</v>
      </c>
      <c r="T349" s="177">
        <v>0</v>
      </c>
      <c r="U349" s="177">
        <v>38.448046552541769</v>
      </c>
      <c r="V349" s="177">
        <v>38.448046552541769</v>
      </c>
      <c r="W349" s="177">
        <v>0</v>
      </c>
      <c r="X349" s="177">
        <v>0</v>
      </c>
      <c r="Y349" s="177">
        <v>0</v>
      </c>
      <c r="Z349" s="177">
        <v>5.0660462374999993</v>
      </c>
      <c r="AA349" s="177">
        <v>0</v>
      </c>
      <c r="AB349" s="177">
        <v>0</v>
      </c>
      <c r="AC349" s="177">
        <v>0</v>
      </c>
      <c r="AD349" s="177">
        <v>0</v>
      </c>
      <c r="AE349" s="177">
        <v>0</v>
      </c>
      <c r="AF349" s="177">
        <v>0</v>
      </c>
      <c r="AG349" s="177">
        <v>0</v>
      </c>
      <c r="AH349" s="177">
        <v>0</v>
      </c>
      <c r="AI349" s="177">
        <v>0</v>
      </c>
      <c r="AJ349" s="177">
        <v>0</v>
      </c>
    </row>
    <row r="350" spans="1:36" hidden="1" outlineLevel="1" x14ac:dyDescent="0.25">
      <c r="A350" s="190">
        <f t="shared" si="92"/>
        <v>2017</v>
      </c>
      <c r="B350" s="55">
        <f t="shared" si="93"/>
        <v>2</v>
      </c>
      <c r="C350" s="55">
        <f t="shared" si="94"/>
        <v>23</v>
      </c>
      <c r="D350" s="55">
        <f t="shared" si="89"/>
        <v>14</v>
      </c>
      <c r="F350" s="63">
        <f t="shared" si="81"/>
        <v>42767.958333333278</v>
      </c>
      <c r="G350" s="64">
        <f t="shared" si="90"/>
        <v>167.08448025052127</v>
      </c>
      <c r="H350" s="64">
        <f t="shared" si="95"/>
        <v>0</v>
      </c>
      <c r="I350" s="64">
        <f t="shared" si="95"/>
        <v>2.9750000000000001</v>
      </c>
      <c r="J350" s="64">
        <f t="shared" si="95"/>
        <v>0</v>
      </c>
      <c r="K350" s="64">
        <f t="shared" si="95"/>
        <v>0</v>
      </c>
      <c r="L350" s="64">
        <f t="shared" si="95"/>
        <v>0</v>
      </c>
      <c r="M350" s="64">
        <f t="shared" si="95"/>
        <v>0</v>
      </c>
      <c r="N350" s="64">
        <f t="shared" si="95"/>
        <v>164.10948025052127</v>
      </c>
      <c r="O350" s="121"/>
      <c r="P350" s="177">
        <v>2.9750000000000001</v>
      </c>
      <c r="Q350" s="177">
        <v>39.777394717987463</v>
      </c>
      <c r="R350" s="177">
        <v>39.777394717987463</v>
      </c>
      <c r="S350" s="177">
        <v>0</v>
      </c>
      <c r="T350" s="177">
        <v>0</v>
      </c>
      <c r="U350" s="177">
        <v>39.777394717987463</v>
      </c>
      <c r="V350" s="177">
        <v>39.777394717987463</v>
      </c>
      <c r="W350" s="177">
        <v>0</v>
      </c>
      <c r="X350" s="177">
        <v>0</v>
      </c>
      <c r="Y350" s="177">
        <v>0</v>
      </c>
      <c r="Z350" s="177">
        <v>4.9999013785714288</v>
      </c>
      <c r="AA350" s="177">
        <v>0</v>
      </c>
      <c r="AB350" s="177">
        <v>0</v>
      </c>
      <c r="AC350" s="177">
        <v>0</v>
      </c>
      <c r="AD350" s="177">
        <v>0</v>
      </c>
      <c r="AE350" s="177">
        <v>0</v>
      </c>
      <c r="AF350" s="177">
        <v>0</v>
      </c>
      <c r="AG350" s="177">
        <v>0</v>
      </c>
      <c r="AH350" s="177">
        <v>0</v>
      </c>
      <c r="AI350" s="177">
        <v>0</v>
      </c>
      <c r="AJ350" s="177">
        <v>0</v>
      </c>
    </row>
    <row r="351" spans="1:36" hidden="1" outlineLevel="1" x14ac:dyDescent="0.25">
      <c r="A351" s="190">
        <f t="shared" si="92"/>
        <v>2017</v>
      </c>
      <c r="B351" s="55">
        <f t="shared" si="93"/>
        <v>3</v>
      </c>
      <c r="C351" s="55">
        <f t="shared" si="94"/>
        <v>0</v>
      </c>
      <c r="D351" s="55">
        <f t="shared" si="89"/>
        <v>15</v>
      </c>
      <c r="F351" s="63">
        <f t="shared" ref="F351" si="96">EDATE(F327,1)</f>
        <v>42795</v>
      </c>
      <c r="G351" s="64">
        <f t="shared" si="90"/>
        <v>149.82452448992046</v>
      </c>
      <c r="H351" s="64">
        <f t="shared" si="95"/>
        <v>0</v>
      </c>
      <c r="I351" s="64">
        <f t="shared" si="95"/>
        <v>2.9750000000000001</v>
      </c>
      <c r="J351" s="64">
        <f t="shared" si="95"/>
        <v>0</v>
      </c>
      <c r="K351" s="64">
        <f t="shared" si="95"/>
        <v>0</v>
      </c>
      <c r="L351" s="64">
        <f t="shared" si="95"/>
        <v>0</v>
      </c>
      <c r="M351" s="64">
        <f t="shared" si="95"/>
        <v>0</v>
      </c>
      <c r="N351" s="64">
        <f t="shared" si="95"/>
        <v>146.84952448992047</v>
      </c>
      <c r="O351" s="121"/>
      <c r="P351" s="177">
        <v>2.9750000000000001</v>
      </c>
      <c r="Q351" s="177">
        <v>35.500809534576895</v>
      </c>
      <c r="R351" s="177">
        <v>35.500809534576895</v>
      </c>
      <c r="S351" s="177">
        <v>0</v>
      </c>
      <c r="T351" s="177">
        <v>0</v>
      </c>
      <c r="U351" s="177">
        <v>35.500809534576895</v>
      </c>
      <c r="V351" s="177">
        <v>35.500809534576895</v>
      </c>
      <c r="W351" s="177">
        <v>0</v>
      </c>
      <c r="X351" s="177">
        <v>0</v>
      </c>
      <c r="Y351" s="177">
        <v>0</v>
      </c>
      <c r="Z351" s="177">
        <v>4.8462863516129024</v>
      </c>
      <c r="AA351" s="177">
        <v>0</v>
      </c>
      <c r="AB351" s="177">
        <v>0</v>
      </c>
      <c r="AC351" s="177">
        <v>0</v>
      </c>
      <c r="AD351" s="177">
        <v>0</v>
      </c>
      <c r="AE351" s="177">
        <v>0</v>
      </c>
      <c r="AF351" s="177">
        <v>0</v>
      </c>
      <c r="AG351" s="177">
        <v>0</v>
      </c>
      <c r="AH351" s="177">
        <v>0</v>
      </c>
      <c r="AI351" s="177">
        <v>0</v>
      </c>
      <c r="AJ351" s="177">
        <v>0</v>
      </c>
    </row>
    <row r="352" spans="1:36" hidden="1" outlineLevel="1" x14ac:dyDescent="0.25">
      <c r="A352" s="190">
        <f t="shared" si="92"/>
        <v>2017</v>
      </c>
      <c r="B352" s="55">
        <f t="shared" si="93"/>
        <v>3</v>
      </c>
      <c r="C352" s="55">
        <f t="shared" si="94"/>
        <v>1</v>
      </c>
      <c r="D352" s="55">
        <f t="shared" si="89"/>
        <v>15</v>
      </c>
      <c r="F352" s="63">
        <f t="shared" ref="F352" si="97">F351+1/24</f>
        <v>42795.041666666664</v>
      </c>
      <c r="G352" s="64">
        <f t="shared" si="90"/>
        <v>145.71684877505245</v>
      </c>
      <c r="H352" s="64">
        <f t="shared" si="95"/>
        <v>0</v>
      </c>
      <c r="I352" s="64">
        <f t="shared" si="95"/>
        <v>2.9750000000000001</v>
      </c>
      <c r="J352" s="64">
        <f t="shared" si="95"/>
        <v>0</v>
      </c>
      <c r="K352" s="64">
        <f t="shared" si="95"/>
        <v>0</v>
      </c>
      <c r="L352" s="64">
        <f t="shared" si="95"/>
        <v>0</v>
      </c>
      <c r="M352" s="64">
        <f t="shared" si="95"/>
        <v>0</v>
      </c>
      <c r="N352" s="64">
        <f t="shared" si="95"/>
        <v>142.74184877505246</v>
      </c>
      <c r="O352" s="121"/>
      <c r="P352" s="177">
        <v>2.9750000000000001</v>
      </c>
      <c r="Q352" s="177">
        <v>34.449697031666339</v>
      </c>
      <c r="R352" s="177">
        <v>34.449697031666339</v>
      </c>
      <c r="S352" s="177">
        <v>0</v>
      </c>
      <c r="T352" s="177">
        <v>0</v>
      </c>
      <c r="U352" s="177">
        <v>34.449697031666339</v>
      </c>
      <c r="V352" s="177">
        <v>34.449697031666339</v>
      </c>
      <c r="W352" s="177">
        <v>0</v>
      </c>
      <c r="X352" s="177">
        <v>0</v>
      </c>
      <c r="Y352" s="177">
        <v>0</v>
      </c>
      <c r="Z352" s="177">
        <v>4.9430606483870969</v>
      </c>
      <c r="AA352" s="177">
        <v>0</v>
      </c>
      <c r="AB352" s="177">
        <v>0</v>
      </c>
      <c r="AC352" s="177">
        <v>0</v>
      </c>
      <c r="AD352" s="177">
        <v>0</v>
      </c>
      <c r="AE352" s="177">
        <v>0</v>
      </c>
      <c r="AF352" s="177">
        <v>0</v>
      </c>
      <c r="AG352" s="177">
        <v>0</v>
      </c>
      <c r="AH352" s="177">
        <v>0</v>
      </c>
      <c r="AI352" s="177">
        <v>0</v>
      </c>
      <c r="AJ352" s="177">
        <v>0</v>
      </c>
    </row>
    <row r="353" spans="1:36" hidden="1" outlineLevel="1" x14ac:dyDescent="0.25">
      <c r="A353" s="190">
        <f t="shared" si="92"/>
        <v>2017</v>
      </c>
      <c r="B353" s="55">
        <f t="shared" si="93"/>
        <v>3</v>
      </c>
      <c r="C353" s="55">
        <f t="shared" si="94"/>
        <v>2</v>
      </c>
      <c r="D353" s="55">
        <f t="shared" si="89"/>
        <v>15</v>
      </c>
      <c r="F353" s="63">
        <f t="shared" si="81"/>
        <v>42795.083333333328</v>
      </c>
      <c r="G353" s="64">
        <f t="shared" si="90"/>
        <v>137.37367832596161</v>
      </c>
      <c r="H353" s="64">
        <f t="shared" si="95"/>
        <v>0</v>
      </c>
      <c r="I353" s="64">
        <f t="shared" si="95"/>
        <v>2.9750000000000001</v>
      </c>
      <c r="J353" s="64">
        <f t="shared" si="95"/>
        <v>0</v>
      </c>
      <c r="K353" s="64">
        <f t="shared" si="95"/>
        <v>0</v>
      </c>
      <c r="L353" s="64">
        <f t="shared" si="95"/>
        <v>0</v>
      </c>
      <c r="M353" s="64">
        <f t="shared" si="95"/>
        <v>0</v>
      </c>
      <c r="N353" s="64">
        <f t="shared" si="95"/>
        <v>134.39867832596161</v>
      </c>
      <c r="O353" s="121"/>
      <c r="P353" s="177">
        <v>2.9750000000000001</v>
      </c>
      <c r="Q353" s="177">
        <v>32.347472025845242</v>
      </c>
      <c r="R353" s="177">
        <v>32.347472025845242</v>
      </c>
      <c r="S353" s="177">
        <v>0</v>
      </c>
      <c r="T353" s="177">
        <v>0</v>
      </c>
      <c r="U353" s="177">
        <v>32.347472025845242</v>
      </c>
      <c r="V353" s="177">
        <v>32.347472025845242</v>
      </c>
      <c r="W353" s="177">
        <v>0</v>
      </c>
      <c r="X353" s="177">
        <v>0</v>
      </c>
      <c r="Y353" s="177">
        <v>0</v>
      </c>
      <c r="Z353" s="177">
        <v>5.0087902225806449</v>
      </c>
      <c r="AA353" s="177">
        <v>0</v>
      </c>
      <c r="AB353" s="177">
        <v>0</v>
      </c>
      <c r="AC353" s="177">
        <v>0</v>
      </c>
      <c r="AD353" s="177">
        <v>0</v>
      </c>
      <c r="AE353" s="177">
        <v>0</v>
      </c>
      <c r="AF353" s="177">
        <v>0</v>
      </c>
      <c r="AG353" s="177">
        <v>0</v>
      </c>
      <c r="AH353" s="177">
        <v>0</v>
      </c>
      <c r="AI353" s="177">
        <v>0</v>
      </c>
      <c r="AJ353" s="177">
        <v>0</v>
      </c>
    </row>
    <row r="354" spans="1:36" hidden="1" outlineLevel="1" x14ac:dyDescent="0.25">
      <c r="A354" s="190">
        <f t="shared" si="92"/>
        <v>2017</v>
      </c>
      <c r="B354" s="55">
        <f t="shared" si="93"/>
        <v>3</v>
      </c>
      <c r="C354" s="55">
        <f t="shared" si="94"/>
        <v>3</v>
      </c>
      <c r="D354" s="55">
        <f t="shared" si="89"/>
        <v>15</v>
      </c>
      <c r="F354" s="63">
        <f t="shared" si="81"/>
        <v>42795.124999999993</v>
      </c>
      <c r="G354" s="64">
        <f t="shared" si="90"/>
        <v>135.36687331270736</v>
      </c>
      <c r="H354" s="64">
        <f t="shared" si="95"/>
        <v>0</v>
      </c>
      <c r="I354" s="64">
        <f t="shared" si="95"/>
        <v>2.9750000000000001</v>
      </c>
      <c r="J354" s="64">
        <f t="shared" si="95"/>
        <v>0</v>
      </c>
      <c r="K354" s="64">
        <f t="shared" si="95"/>
        <v>0</v>
      </c>
      <c r="L354" s="64">
        <f t="shared" si="95"/>
        <v>0</v>
      </c>
      <c r="M354" s="64">
        <f t="shared" si="95"/>
        <v>0</v>
      </c>
      <c r="N354" s="64">
        <f t="shared" si="95"/>
        <v>132.39187331270736</v>
      </c>
      <c r="O354" s="121"/>
      <c r="P354" s="177">
        <v>2.9750000000000001</v>
      </c>
      <c r="Q354" s="177">
        <v>32.007406216080064</v>
      </c>
      <c r="R354" s="177">
        <v>32.007406216080064</v>
      </c>
      <c r="S354" s="177">
        <v>0</v>
      </c>
      <c r="T354" s="177">
        <v>0</v>
      </c>
      <c r="U354" s="177">
        <v>32.007406216080064</v>
      </c>
      <c r="V354" s="177">
        <v>32.007406216080064</v>
      </c>
      <c r="W354" s="177">
        <v>0</v>
      </c>
      <c r="X354" s="177">
        <v>0</v>
      </c>
      <c r="Y354" s="177">
        <v>0</v>
      </c>
      <c r="Z354" s="177">
        <v>4.3622484483870974</v>
      </c>
      <c r="AA354" s="177">
        <v>0</v>
      </c>
      <c r="AB354" s="177">
        <v>0</v>
      </c>
      <c r="AC354" s="177">
        <v>0</v>
      </c>
      <c r="AD354" s="177">
        <v>0</v>
      </c>
      <c r="AE354" s="177">
        <v>0</v>
      </c>
      <c r="AF354" s="177">
        <v>0</v>
      </c>
      <c r="AG354" s="177">
        <v>0</v>
      </c>
      <c r="AH354" s="177">
        <v>0</v>
      </c>
      <c r="AI354" s="177">
        <v>0</v>
      </c>
      <c r="AJ354" s="177">
        <v>0</v>
      </c>
    </row>
    <row r="355" spans="1:36" hidden="1" outlineLevel="1" x14ac:dyDescent="0.25">
      <c r="A355" s="190">
        <f t="shared" si="92"/>
        <v>2017</v>
      </c>
      <c r="B355" s="55">
        <f t="shared" si="93"/>
        <v>3</v>
      </c>
      <c r="C355" s="55">
        <f t="shared" si="94"/>
        <v>4</v>
      </c>
      <c r="D355" s="55">
        <f t="shared" si="89"/>
        <v>15</v>
      </c>
      <c r="F355" s="63">
        <f t="shared" si="81"/>
        <v>42795.166666666657</v>
      </c>
      <c r="G355" s="64">
        <f t="shared" si="90"/>
        <v>130.63331444996632</v>
      </c>
      <c r="H355" s="64">
        <f t="shared" ref="H355:N364" si="98">SUMIF($P$6:$AK$6,H$6,$P355:$AK355)</f>
        <v>0</v>
      </c>
      <c r="I355" s="64">
        <f t="shared" si="98"/>
        <v>2.9750000000000001</v>
      </c>
      <c r="J355" s="64">
        <f t="shared" si="98"/>
        <v>0</v>
      </c>
      <c r="K355" s="64">
        <f t="shared" si="98"/>
        <v>0</v>
      </c>
      <c r="L355" s="64">
        <f t="shared" si="98"/>
        <v>0</v>
      </c>
      <c r="M355" s="64">
        <f t="shared" si="98"/>
        <v>0</v>
      </c>
      <c r="N355" s="64">
        <f t="shared" si="98"/>
        <v>127.65831444996633</v>
      </c>
      <c r="O355" s="121"/>
      <c r="P355" s="177">
        <v>2.9750000000000001</v>
      </c>
      <c r="Q355" s="177">
        <v>30.791413320556099</v>
      </c>
      <c r="R355" s="177">
        <v>30.791413320556099</v>
      </c>
      <c r="S355" s="177">
        <v>0</v>
      </c>
      <c r="T355" s="177">
        <v>0</v>
      </c>
      <c r="U355" s="177">
        <v>30.791413320556099</v>
      </c>
      <c r="V355" s="177">
        <v>30.791413320556099</v>
      </c>
      <c r="W355" s="177">
        <v>0</v>
      </c>
      <c r="X355" s="177">
        <v>0</v>
      </c>
      <c r="Y355" s="177">
        <v>0</v>
      </c>
      <c r="Z355" s="177">
        <v>4.492661167741935</v>
      </c>
      <c r="AA355" s="177">
        <v>0</v>
      </c>
      <c r="AB355" s="177">
        <v>0</v>
      </c>
      <c r="AC355" s="177">
        <v>0</v>
      </c>
      <c r="AD355" s="177">
        <v>0</v>
      </c>
      <c r="AE355" s="177">
        <v>0</v>
      </c>
      <c r="AF355" s="177">
        <v>0</v>
      </c>
      <c r="AG355" s="177">
        <v>0</v>
      </c>
      <c r="AH355" s="177">
        <v>0</v>
      </c>
      <c r="AI355" s="177">
        <v>0</v>
      </c>
      <c r="AJ355" s="177">
        <v>0</v>
      </c>
    </row>
    <row r="356" spans="1:36" hidden="1" outlineLevel="1" x14ac:dyDescent="0.25">
      <c r="A356" s="190">
        <f t="shared" si="92"/>
        <v>2017</v>
      </c>
      <c r="B356" s="55">
        <f t="shared" si="93"/>
        <v>3</v>
      </c>
      <c r="C356" s="55">
        <f t="shared" si="94"/>
        <v>5</v>
      </c>
      <c r="D356" s="55">
        <f t="shared" si="89"/>
        <v>15</v>
      </c>
      <c r="F356" s="63">
        <f t="shared" si="81"/>
        <v>42795.208333333321</v>
      </c>
      <c r="G356" s="64">
        <f t="shared" si="90"/>
        <v>135.51224117883555</v>
      </c>
      <c r="H356" s="64">
        <f t="shared" si="98"/>
        <v>0</v>
      </c>
      <c r="I356" s="64">
        <f t="shared" si="98"/>
        <v>5.2562577612903221</v>
      </c>
      <c r="J356" s="64">
        <f t="shared" si="98"/>
        <v>0</v>
      </c>
      <c r="K356" s="64">
        <f t="shared" si="98"/>
        <v>0</v>
      </c>
      <c r="L356" s="64">
        <f t="shared" si="98"/>
        <v>0</v>
      </c>
      <c r="M356" s="64">
        <f t="shared" si="98"/>
        <v>0</v>
      </c>
      <c r="N356" s="64">
        <f t="shared" si="98"/>
        <v>130.25598341754522</v>
      </c>
      <c r="O356" s="121"/>
      <c r="P356" s="177">
        <v>2.9750000000000001</v>
      </c>
      <c r="Q356" s="177">
        <v>31.296359522934694</v>
      </c>
      <c r="R356" s="177">
        <v>31.296359522934694</v>
      </c>
      <c r="S356" s="177">
        <v>1.1516670967741933</v>
      </c>
      <c r="T356" s="177">
        <v>1.1295906645161289</v>
      </c>
      <c r="U356" s="177">
        <v>31.296359522934694</v>
      </c>
      <c r="V356" s="177">
        <v>31.296359522934694</v>
      </c>
      <c r="W356" s="177">
        <v>0</v>
      </c>
      <c r="X356" s="177">
        <v>0</v>
      </c>
      <c r="Y356" s="177">
        <v>0</v>
      </c>
      <c r="Z356" s="177">
        <v>5.0705453258064512</v>
      </c>
      <c r="AA356" s="177">
        <v>0</v>
      </c>
      <c r="AB356" s="177">
        <v>0</v>
      </c>
      <c r="AC356" s="177">
        <v>0</v>
      </c>
      <c r="AD356" s="177">
        <v>0</v>
      </c>
      <c r="AE356" s="177">
        <v>0</v>
      </c>
      <c r="AF356" s="177">
        <v>0</v>
      </c>
      <c r="AG356" s="177">
        <v>0</v>
      </c>
      <c r="AH356" s="177">
        <v>0</v>
      </c>
      <c r="AI356" s="177">
        <v>0</v>
      </c>
      <c r="AJ356" s="177">
        <v>0</v>
      </c>
    </row>
    <row r="357" spans="1:36" hidden="1" outlineLevel="1" x14ac:dyDescent="0.25">
      <c r="A357" s="190">
        <f t="shared" si="92"/>
        <v>2017</v>
      </c>
      <c r="B357" s="55">
        <f t="shared" si="93"/>
        <v>3</v>
      </c>
      <c r="C357" s="55">
        <f t="shared" si="94"/>
        <v>6</v>
      </c>
      <c r="D357" s="55">
        <f t="shared" si="89"/>
        <v>15</v>
      </c>
      <c r="F357" s="63">
        <f t="shared" si="81"/>
        <v>42795.249999999985</v>
      </c>
      <c r="G357" s="64">
        <f t="shared" si="90"/>
        <v>162.03643948178961</v>
      </c>
      <c r="H357" s="64">
        <f t="shared" si="98"/>
        <v>0</v>
      </c>
      <c r="I357" s="64">
        <f t="shared" si="98"/>
        <v>24.337279137571166</v>
      </c>
      <c r="J357" s="64">
        <f t="shared" si="98"/>
        <v>0</v>
      </c>
      <c r="K357" s="64">
        <f t="shared" si="98"/>
        <v>0</v>
      </c>
      <c r="L357" s="64">
        <f t="shared" si="98"/>
        <v>0</v>
      </c>
      <c r="M357" s="64">
        <f t="shared" si="98"/>
        <v>0</v>
      </c>
      <c r="N357" s="64">
        <f t="shared" si="98"/>
        <v>137.69916034421846</v>
      </c>
      <c r="O357" s="121"/>
      <c r="P357" s="177">
        <v>2.9750000000000001</v>
      </c>
      <c r="Q357" s="177">
        <v>32.893638326377193</v>
      </c>
      <c r="R357" s="177">
        <v>32.893638326377193</v>
      </c>
      <c r="S357" s="177">
        <v>8.2876412903225827</v>
      </c>
      <c r="T357" s="177">
        <v>9.8014212709677437</v>
      </c>
      <c r="U357" s="177">
        <v>32.893638326377193</v>
      </c>
      <c r="V357" s="177">
        <v>32.893638326377193</v>
      </c>
      <c r="W357" s="177">
        <v>0.54540495999999994</v>
      </c>
      <c r="X357" s="177">
        <v>1.8958116162808396</v>
      </c>
      <c r="Y357" s="177">
        <v>0.83200000000000007</v>
      </c>
      <c r="Z357" s="177">
        <v>6.1246070387096765</v>
      </c>
      <c r="AA357" s="177">
        <v>0</v>
      </c>
      <c r="AB357" s="177">
        <v>0</v>
      </c>
      <c r="AC357" s="177">
        <v>0</v>
      </c>
      <c r="AD357" s="177">
        <v>0</v>
      </c>
      <c r="AE357" s="177">
        <v>0</v>
      </c>
      <c r="AF357" s="177">
        <v>0</v>
      </c>
      <c r="AG357" s="177">
        <v>0</v>
      </c>
      <c r="AH357" s="177">
        <v>0</v>
      </c>
      <c r="AI357" s="177">
        <v>0</v>
      </c>
      <c r="AJ357" s="177">
        <v>0</v>
      </c>
    </row>
    <row r="358" spans="1:36" hidden="1" outlineLevel="1" x14ac:dyDescent="0.25">
      <c r="A358" s="190">
        <f t="shared" si="92"/>
        <v>2017</v>
      </c>
      <c r="B358" s="55">
        <f t="shared" si="93"/>
        <v>3</v>
      </c>
      <c r="C358" s="55">
        <f t="shared" si="94"/>
        <v>7</v>
      </c>
      <c r="D358" s="55">
        <f t="shared" si="89"/>
        <v>15</v>
      </c>
      <c r="F358" s="63">
        <f t="shared" si="81"/>
        <v>42795.29166666665</v>
      </c>
      <c r="G358" s="64">
        <f t="shared" si="90"/>
        <v>226.35385559157777</v>
      </c>
      <c r="H358" s="64">
        <f t="shared" si="98"/>
        <v>0</v>
      </c>
      <c r="I358" s="64">
        <f t="shared" si="98"/>
        <v>70.778681512431078</v>
      </c>
      <c r="J358" s="64">
        <f t="shared" si="98"/>
        <v>0</v>
      </c>
      <c r="K358" s="64">
        <f t="shared" si="98"/>
        <v>0</v>
      </c>
      <c r="L358" s="64">
        <f t="shared" si="98"/>
        <v>0</v>
      </c>
      <c r="M358" s="64">
        <f t="shared" si="98"/>
        <v>0</v>
      </c>
      <c r="N358" s="64">
        <f t="shared" si="98"/>
        <v>155.57517407914671</v>
      </c>
      <c r="O358" s="121"/>
      <c r="P358" s="177">
        <v>2.9750000000000001</v>
      </c>
      <c r="Q358" s="177">
        <v>37.469069221399579</v>
      </c>
      <c r="R358" s="177">
        <v>37.469069221399579</v>
      </c>
      <c r="S358" s="177">
        <v>18.414796774193551</v>
      </c>
      <c r="T358" s="177">
        <v>19.417776109677423</v>
      </c>
      <c r="U358" s="177">
        <v>37.469069221399579</v>
      </c>
      <c r="V358" s="177">
        <v>37.469069221399579</v>
      </c>
      <c r="W358" s="177">
        <v>3.3532086774193552</v>
      </c>
      <c r="X358" s="177">
        <v>15.38589995114075</v>
      </c>
      <c r="Y358" s="177">
        <v>11.232000000000001</v>
      </c>
      <c r="Z358" s="177">
        <v>5.6988971935483868</v>
      </c>
      <c r="AA358" s="177">
        <v>0</v>
      </c>
      <c r="AB358" s="177">
        <v>0</v>
      </c>
      <c r="AC358" s="177">
        <v>0</v>
      </c>
      <c r="AD358" s="177">
        <v>0</v>
      </c>
      <c r="AE358" s="177">
        <v>0</v>
      </c>
      <c r="AF358" s="177">
        <v>0</v>
      </c>
      <c r="AG358" s="177">
        <v>0</v>
      </c>
      <c r="AH358" s="177">
        <v>0</v>
      </c>
      <c r="AI358" s="177">
        <v>0</v>
      </c>
      <c r="AJ358" s="177">
        <v>0</v>
      </c>
    </row>
    <row r="359" spans="1:36" hidden="1" outlineLevel="1" x14ac:dyDescent="0.25">
      <c r="A359" s="190">
        <f t="shared" si="92"/>
        <v>2017</v>
      </c>
      <c r="B359" s="55">
        <f t="shared" si="93"/>
        <v>3</v>
      </c>
      <c r="C359" s="55">
        <f t="shared" si="94"/>
        <v>8</v>
      </c>
      <c r="D359" s="55">
        <f t="shared" si="89"/>
        <v>15</v>
      </c>
      <c r="F359" s="63">
        <f t="shared" si="81"/>
        <v>42795.333333333314</v>
      </c>
      <c r="G359" s="64">
        <f t="shared" si="90"/>
        <v>294.60764277210933</v>
      </c>
      <c r="H359" s="64">
        <f t="shared" si="98"/>
        <v>0</v>
      </c>
      <c r="I359" s="64">
        <f t="shared" si="98"/>
        <v>112.75460333234268</v>
      </c>
      <c r="J359" s="64">
        <f t="shared" si="98"/>
        <v>0</v>
      </c>
      <c r="K359" s="64">
        <f t="shared" si="98"/>
        <v>0</v>
      </c>
      <c r="L359" s="64">
        <f t="shared" si="98"/>
        <v>0</v>
      </c>
      <c r="M359" s="64">
        <f t="shared" si="98"/>
        <v>0</v>
      </c>
      <c r="N359" s="64">
        <f t="shared" si="98"/>
        <v>181.85303943976666</v>
      </c>
      <c r="O359" s="121"/>
      <c r="P359" s="177">
        <v>2.9750000000000001</v>
      </c>
      <c r="Q359" s="177">
        <v>43.827269361554571</v>
      </c>
      <c r="R359" s="177">
        <v>43.827269361554571</v>
      </c>
      <c r="S359" s="177">
        <v>27.049712580645163</v>
      </c>
      <c r="T359" s="177">
        <v>23.092292238709678</v>
      </c>
      <c r="U359" s="177">
        <v>43.827269361554571</v>
      </c>
      <c r="V359" s="177">
        <v>43.827269361554571</v>
      </c>
      <c r="W359" s="177">
        <v>5.7631311290322564</v>
      </c>
      <c r="X359" s="177">
        <v>27.666467383955581</v>
      </c>
      <c r="Y359" s="177">
        <v>26.207999999999998</v>
      </c>
      <c r="Z359" s="177">
        <v>6.5439619935483853</v>
      </c>
      <c r="AA359" s="177">
        <v>0</v>
      </c>
      <c r="AB359" s="177">
        <v>0</v>
      </c>
      <c r="AC359" s="177">
        <v>0</v>
      </c>
      <c r="AD359" s="177">
        <v>0</v>
      </c>
      <c r="AE359" s="177">
        <v>0</v>
      </c>
      <c r="AF359" s="177">
        <v>0</v>
      </c>
      <c r="AG359" s="177">
        <v>0</v>
      </c>
      <c r="AH359" s="177">
        <v>0</v>
      </c>
      <c r="AI359" s="177">
        <v>0</v>
      </c>
      <c r="AJ359" s="177">
        <v>0</v>
      </c>
    </row>
    <row r="360" spans="1:36" hidden="1" outlineLevel="1" x14ac:dyDescent="0.25">
      <c r="A360" s="190">
        <f t="shared" si="92"/>
        <v>2017</v>
      </c>
      <c r="B360" s="55">
        <f t="shared" si="93"/>
        <v>3</v>
      </c>
      <c r="C360" s="55">
        <f t="shared" si="94"/>
        <v>9</v>
      </c>
      <c r="D360" s="55">
        <f t="shared" si="89"/>
        <v>15</v>
      </c>
      <c r="F360" s="63">
        <f t="shared" ref="F360:F422" si="99">F359+1/24</f>
        <v>42795.374999999978</v>
      </c>
      <c r="G360" s="64">
        <f t="shared" si="90"/>
        <v>326.43896298285767</v>
      </c>
      <c r="H360" s="64">
        <f t="shared" si="98"/>
        <v>0</v>
      </c>
      <c r="I360" s="64">
        <f t="shared" si="98"/>
        <v>123.59154271250981</v>
      </c>
      <c r="J360" s="64">
        <f t="shared" si="98"/>
        <v>0</v>
      </c>
      <c r="K360" s="64">
        <f t="shared" si="98"/>
        <v>0</v>
      </c>
      <c r="L360" s="64">
        <f t="shared" si="98"/>
        <v>0</v>
      </c>
      <c r="M360" s="64">
        <f t="shared" si="98"/>
        <v>0</v>
      </c>
      <c r="N360" s="64">
        <f t="shared" si="98"/>
        <v>202.84742027034787</v>
      </c>
      <c r="O360" s="121"/>
      <c r="P360" s="177">
        <v>2.9750000000000001</v>
      </c>
      <c r="Q360" s="177">
        <v>49.021001728877287</v>
      </c>
      <c r="R360" s="177">
        <v>49.021001728877287</v>
      </c>
      <c r="S360" s="177">
        <v>30.585884193548385</v>
      </c>
      <c r="T360" s="177">
        <v>22.336582561290321</v>
      </c>
      <c r="U360" s="177">
        <v>49.021001728877287</v>
      </c>
      <c r="V360" s="177">
        <v>49.021001728877287</v>
      </c>
      <c r="W360" s="177">
        <v>6.4446632580645158</v>
      </c>
      <c r="X360" s="177">
        <v>30.465412699606603</v>
      </c>
      <c r="Y360" s="177">
        <v>30.783999999999999</v>
      </c>
      <c r="Z360" s="177">
        <v>6.7634133548387076</v>
      </c>
      <c r="AA360" s="177">
        <v>0</v>
      </c>
      <c r="AB360" s="177">
        <v>0</v>
      </c>
      <c r="AC360" s="177">
        <v>0</v>
      </c>
      <c r="AD360" s="177">
        <v>0</v>
      </c>
      <c r="AE360" s="177">
        <v>0</v>
      </c>
      <c r="AF360" s="177">
        <v>0</v>
      </c>
      <c r="AG360" s="177">
        <v>0</v>
      </c>
      <c r="AH360" s="177">
        <v>0</v>
      </c>
      <c r="AI360" s="177">
        <v>0</v>
      </c>
      <c r="AJ360" s="177">
        <v>0</v>
      </c>
    </row>
    <row r="361" spans="1:36" hidden="1" outlineLevel="1" x14ac:dyDescent="0.25">
      <c r="A361" s="190">
        <f t="shared" si="92"/>
        <v>2017</v>
      </c>
      <c r="B361" s="55">
        <f t="shared" si="93"/>
        <v>3</v>
      </c>
      <c r="C361" s="55">
        <f t="shared" si="94"/>
        <v>10</v>
      </c>
      <c r="D361" s="55">
        <f t="shared" si="89"/>
        <v>15</v>
      </c>
      <c r="F361" s="63">
        <f t="shared" si="99"/>
        <v>42795.416666666642</v>
      </c>
      <c r="G361" s="64">
        <f t="shared" si="90"/>
        <v>345.08616713822516</v>
      </c>
      <c r="H361" s="64">
        <f t="shared" si="98"/>
        <v>0</v>
      </c>
      <c r="I361" s="64">
        <f t="shared" si="98"/>
        <v>132.21907716903405</v>
      </c>
      <c r="J361" s="64">
        <f t="shared" si="98"/>
        <v>0</v>
      </c>
      <c r="K361" s="64">
        <f t="shared" si="98"/>
        <v>0</v>
      </c>
      <c r="L361" s="64">
        <f t="shared" si="98"/>
        <v>0</v>
      </c>
      <c r="M361" s="64">
        <f t="shared" si="98"/>
        <v>0</v>
      </c>
      <c r="N361" s="64">
        <f t="shared" si="98"/>
        <v>212.86708996919111</v>
      </c>
      <c r="O361" s="121"/>
      <c r="P361" s="177">
        <v>2.9750000000000001</v>
      </c>
      <c r="Q361" s="177">
        <v>51.31902220092681</v>
      </c>
      <c r="R361" s="177">
        <v>51.31902220092681</v>
      </c>
      <c r="S361" s="177">
        <v>32.664190000000005</v>
      </c>
      <c r="T361" s="177">
        <v>26.349743851612907</v>
      </c>
      <c r="U361" s="177">
        <v>51.31902220092681</v>
      </c>
      <c r="V361" s="177">
        <v>51.31902220092681</v>
      </c>
      <c r="W361" s="177">
        <v>6.3288678064516128</v>
      </c>
      <c r="X361" s="177">
        <v>28.957275510969513</v>
      </c>
      <c r="Y361" s="177">
        <v>34.944000000000003</v>
      </c>
      <c r="Z361" s="177">
        <v>7.5910011654838678</v>
      </c>
      <c r="AA361" s="177">
        <v>0</v>
      </c>
      <c r="AB361" s="177">
        <v>0</v>
      </c>
      <c r="AC361" s="177">
        <v>0</v>
      </c>
      <c r="AD361" s="177">
        <v>0</v>
      </c>
      <c r="AE361" s="177">
        <v>0</v>
      </c>
      <c r="AF361" s="177">
        <v>0</v>
      </c>
      <c r="AG361" s="177">
        <v>0</v>
      </c>
      <c r="AH361" s="177">
        <v>0</v>
      </c>
      <c r="AI361" s="177">
        <v>0</v>
      </c>
      <c r="AJ361" s="177">
        <v>0</v>
      </c>
    </row>
    <row r="362" spans="1:36" hidden="1" outlineLevel="1" x14ac:dyDescent="0.25">
      <c r="A362" s="190">
        <f t="shared" si="92"/>
        <v>2017</v>
      </c>
      <c r="B362" s="55">
        <f t="shared" si="93"/>
        <v>3</v>
      </c>
      <c r="C362" s="55">
        <f t="shared" si="94"/>
        <v>11</v>
      </c>
      <c r="D362" s="55">
        <f t="shared" si="89"/>
        <v>15</v>
      </c>
      <c r="F362" s="63">
        <f t="shared" si="99"/>
        <v>42795.458333333307</v>
      </c>
      <c r="G362" s="64">
        <f t="shared" si="90"/>
        <v>354.70682561994005</v>
      </c>
      <c r="H362" s="64">
        <f t="shared" si="98"/>
        <v>0</v>
      </c>
      <c r="I362" s="64">
        <f t="shared" si="98"/>
        <v>134.11745250332271</v>
      </c>
      <c r="J362" s="64">
        <f t="shared" si="98"/>
        <v>0</v>
      </c>
      <c r="K362" s="64">
        <f t="shared" si="98"/>
        <v>0</v>
      </c>
      <c r="L362" s="64">
        <f t="shared" si="98"/>
        <v>0</v>
      </c>
      <c r="M362" s="64">
        <f t="shared" si="98"/>
        <v>0</v>
      </c>
      <c r="N362" s="64">
        <f t="shared" si="98"/>
        <v>220.58937311661734</v>
      </c>
      <c r="O362" s="121"/>
      <c r="P362" s="177">
        <v>2.9750000000000001</v>
      </c>
      <c r="Q362" s="177">
        <v>53.153316568751109</v>
      </c>
      <c r="R362" s="177">
        <v>53.153316568751109</v>
      </c>
      <c r="S362" s="177">
        <v>32.8212664516129</v>
      </c>
      <c r="T362" s="177">
        <v>25.239034174193549</v>
      </c>
      <c r="U362" s="177">
        <v>53.153316568751109</v>
      </c>
      <c r="V362" s="177">
        <v>53.153316568751109</v>
      </c>
      <c r="W362" s="177">
        <v>6.2742092258064526</v>
      </c>
      <c r="X362" s="177">
        <v>28.535942651709803</v>
      </c>
      <c r="Y362" s="177">
        <v>38.271999999999998</v>
      </c>
      <c r="Z362" s="177">
        <v>7.9761068416129</v>
      </c>
      <c r="AA362" s="177">
        <v>0</v>
      </c>
      <c r="AB362" s="177">
        <v>0</v>
      </c>
      <c r="AC362" s="177">
        <v>0</v>
      </c>
      <c r="AD362" s="177">
        <v>0</v>
      </c>
      <c r="AE362" s="177">
        <v>0</v>
      </c>
      <c r="AF362" s="177">
        <v>0</v>
      </c>
      <c r="AG362" s="177">
        <v>0</v>
      </c>
      <c r="AH362" s="177">
        <v>0</v>
      </c>
      <c r="AI362" s="177">
        <v>0</v>
      </c>
      <c r="AJ362" s="177">
        <v>0</v>
      </c>
    </row>
    <row r="363" spans="1:36" hidden="1" outlineLevel="1" x14ac:dyDescent="0.25">
      <c r="A363" s="190">
        <f t="shared" si="92"/>
        <v>2017</v>
      </c>
      <c r="B363" s="55">
        <f t="shared" si="93"/>
        <v>3</v>
      </c>
      <c r="C363" s="55">
        <f t="shared" si="94"/>
        <v>12</v>
      </c>
      <c r="D363" s="55">
        <f t="shared" si="89"/>
        <v>15</v>
      </c>
      <c r="F363" s="63">
        <f t="shared" si="99"/>
        <v>42795.499999999971</v>
      </c>
      <c r="G363" s="64">
        <f t="shared" si="90"/>
        <v>363.31823939666242</v>
      </c>
      <c r="H363" s="64">
        <f t="shared" si="98"/>
        <v>0</v>
      </c>
      <c r="I363" s="64">
        <f t="shared" si="98"/>
        <v>130.04126487322526</v>
      </c>
      <c r="J363" s="64">
        <f t="shared" si="98"/>
        <v>0</v>
      </c>
      <c r="K363" s="64">
        <f t="shared" si="98"/>
        <v>0</v>
      </c>
      <c r="L363" s="64">
        <f t="shared" si="98"/>
        <v>0</v>
      </c>
      <c r="M363" s="64">
        <f t="shared" si="98"/>
        <v>0</v>
      </c>
      <c r="N363" s="64">
        <f t="shared" si="98"/>
        <v>233.27697452343716</v>
      </c>
      <c r="O363" s="121"/>
      <c r="P363" s="177">
        <v>2.9750000000000001</v>
      </c>
      <c r="Q363" s="177">
        <v>56.152078709407675</v>
      </c>
      <c r="R363" s="177">
        <v>56.152078709407675</v>
      </c>
      <c r="S363" s="177">
        <v>29.531072903225816</v>
      </c>
      <c r="T363" s="177">
        <v>27.431711593548386</v>
      </c>
      <c r="U363" s="177">
        <v>56.152078709407675</v>
      </c>
      <c r="V363" s="177">
        <v>56.152078709407675</v>
      </c>
      <c r="W363" s="177">
        <v>6.2342826774193547</v>
      </c>
      <c r="X363" s="177">
        <v>28.925197699031713</v>
      </c>
      <c r="Y363" s="177">
        <v>34.944000000000003</v>
      </c>
      <c r="Z363" s="177">
        <v>8.668659685806448</v>
      </c>
      <c r="AA363" s="177">
        <v>0</v>
      </c>
      <c r="AB363" s="177">
        <v>0</v>
      </c>
      <c r="AC363" s="177">
        <v>0</v>
      </c>
      <c r="AD363" s="177">
        <v>0</v>
      </c>
      <c r="AE363" s="177">
        <v>0</v>
      </c>
      <c r="AF363" s="177">
        <v>0</v>
      </c>
      <c r="AG363" s="177">
        <v>0</v>
      </c>
      <c r="AH363" s="177">
        <v>0</v>
      </c>
      <c r="AI363" s="177">
        <v>0</v>
      </c>
      <c r="AJ363" s="177">
        <v>0</v>
      </c>
    </row>
    <row r="364" spans="1:36" hidden="1" outlineLevel="1" x14ac:dyDescent="0.25">
      <c r="A364" s="190">
        <f t="shared" si="92"/>
        <v>2017</v>
      </c>
      <c r="B364" s="55">
        <f t="shared" si="93"/>
        <v>3</v>
      </c>
      <c r="C364" s="55">
        <f t="shared" si="94"/>
        <v>13</v>
      </c>
      <c r="D364" s="55">
        <f t="shared" si="89"/>
        <v>15</v>
      </c>
      <c r="F364" s="63">
        <f t="shared" si="99"/>
        <v>42795.541666666635</v>
      </c>
      <c r="G364" s="64">
        <f t="shared" si="90"/>
        <v>361.28324375937632</v>
      </c>
      <c r="H364" s="64">
        <f t="shared" si="98"/>
        <v>0</v>
      </c>
      <c r="I364" s="64">
        <f t="shared" si="98"/>
        <v>125.46035839103396</v>
      </c>
      <c r="J364" s="64">
        <f t="shared" si="98"/>
        <v>0</v>
      </c>
      <c r="K364" s="64">
        <f t="shared" si="98"/>
        <v>0</v>
      </c>
      <c r="L364" s="64">
        <f t="shared" si="98"/>
        <v>0</v>
      </c>
      <c r="M364" s="64">
        <f t="shared" si="98"/>
        <v>0</v>
      </c>
      <c r="N364" s="64">
        <f t="shared" si="98"/>
        <v>235.82288536834233</v>
      </c>
      <c r="O364" s="121"/>
      <c r="P364" s="177">
        <v>2.9750000000000001</v>
      </c>
      <c r="Q364" s="177">
        <v>56.945565598859773</v>
      </c>
      <c r="R364" s="177">
        <v>56.945565598859773</v>
      </c>
      <c r="S364" s="177">
        <v>28.86802258064516</v>
      </c>
      <c r="T364" s="177">
        <v>25.1569374</v>
      </c>
      <c r="U364" s="177">
        <v>56.945565598859773</v>
      </c>
      <c r="V364" s="177">
        <v>56.945565598859773</v>
      </c>
      <c r="W364" s="177">
        <v>5.9200463548387088</v>
      </c>
      <c r="X364" s="177">
        <v>28.428352055550107</v>
      </c>
      <c r="Y364" s="177">
        <v>34.112000000000002</v>
      </c>
      <c r="Z364" s="177">
        <v>8.0406229729032219</v>
      </c>
      <c r="AA364" s="177">
        <v>0</v>
      </c>
      <c r="AB364" s="177">
        <v>0</v>
      </c>
      <c r="AC364" s="177">
        <v>0</v>
      </c>
      <c r="AD364" s="177">
        <v>0</v>
      </c>
      <c r="AE364" s="177">
        <v>0</v>
      </c>
      <c r="AF364" s="177">
        <v>0</v>
      </c>
      <c r="AG364" s="177">
        <v>0</v>
      </c>
      <c r="AH364" s="177">
        <v>0</v>
      </c>
      <c r="AI364" s="177">
        <v>0</v>
      </c>
      <c r="AJ364" s="177">
        <v>0</v>
      </c>
    </row>
    <row r="365" spans="1:36" hidden="1" outlineLevel="1" x14ac:dyDescent="0.25">
      <c r="A365" s="190">
        <f t="shared" si="92"/>
        <v>2017</v>
      </c>
      <c r="B365" s="55">
        <f t="shared" si="93"/>
        <v>3</v>
      </c>
      <c r="C365" s="55">
        <f t="shared" si="94"/>
        <v>14</v>
      </c>
      <c r="D365" s="55">
        <f t="shared" si="89"/>
        <v>15</v>
      </c>
      <c r="F365" s="63">
        <f t="shared" si="99"/>
        <v>42795.583333333299</v>
      </c>
      <c r="G365" s="64">
        <f t="shared" si="90"/>
        <v>334.58037949833954</v>
      </c>
      <c r="H365" s="64">
        <f t="shared" ref="H365:N374" si="100">SUMIF($P$6:$AK$6,H$6,$P365:$AK365)</f>
        <v>0</v>
      </c>
      <c r="I365" s="64">
        <f t="shared" si="100"/>
        <v>106.55054325946674</v>
      </c>
      <c r="J365" s="64">
        <f t="shared" si="100"/>
        <v>0</v>
      </c>
      <c r="K365" s="64">
        <f t="shared" si="100"/>
        <v>0</v>
      </c>
      <c r="L365" s="64">
        <f t="shared" si="100"/>
        <v>0</v>
      </c>
      <c r="M365" s="64">
        <f t="shared" si="100"/>
        <v>0</v>
      </c>
      <c r="N365" s="64">
        <f t="shared" si="100"/>
        <v>228.02983623887283</v>
      </c>
      <c r="O365" s="121"/>
      <c r="P365" s="177">
        <v>2.9750000000000001</v>
      </c>
      <c r="Q365" s="177">
        <v>54.874255666653688</v>
      </c>
      <c r="R365" s="177">
        <v>54.874255666653688</v>
      </c>
      <c r="S365" s="177">
        <v>20.246838387096773</v>
      </c>
      <c r="T365" s="177">
        <v>21.96545352903226</v>
      </c>
      <c r="U365" s="177">
        <v>54.874255666653688</v>
      </c>
      <c r="V365" s="177">
        <v>54.874255666653688</v>
      </c>
      <c r="W365" s="177">
        <v>6.3325741612903208</v>
      </c>
      <c r="X365" s="177">
        <v>26.326677182047391</v>
      </c>
      <c r="Y365" s="177">
        <v>28.703999999999997</v>
      </c>
      <c r="Z365" s="177">
        <v>8.5328135722580658</v>
      </c>
      <c r="AA365" s="177">
        <v>0</v>
      </c>
      <c r="AB365" s="177">
        <v>0</v>
      </c>
      <c r="AC365" s="177">
        <v>0</v>
      </c>
      <c r="AD365" s="177">
        <v>0</v>
      </c>
      <c r="AE365" s="177">
        <v>0</v>
      </c>
      <c r="AF365" s="177">
        <v>0</v>
      </c>
      <c r="AG365" s="177">
        <v>0</v>
      </c>
      <c r="AH365" s="177">
        <v>0</v>
      </c>
      <c r="AI365" s="177">
        <v>0</v>
      </c>
      <c r="AJ365" s="177">
        <v>0</v>
      </c>
    </row>
    <row r="366" spans="1:36" hidden="1" outlineLevel="1" x14ac:dyDescent="0.25">
      <c r="A366" s="190">
        <f t="shared" si="92"/>
        <v>2017</v>
      </c>
      <c r="B366" s="55">
        <f t="shared" si="93"/>
        <v>3</v>
      </c>
      <c r="C366" s="55">
        <f t="shared" si="94"/>
        <v>15</v>
      </c>
      <c r="D366" s="55">
        <f t="shared" si="89"/>
        <v>15</v>
      </c>
      <c r="F366" s="63">
        <f t="shared" si="99"/>
        <v>42795.624999999964</v>
      </c>
      <c r="G366" s="64">
        <f t="shared" si="90"/>
        <v>297.59655546702515</v>
      </c>
      <c r="H366" s="64">
        <f t="shared" si="100"/>
        <v>0</v>
      </c>
      <c r="I366" s="64">
        <f t="shared" si="100"/>
        <v>82.996144938160924</v>
      </c>
      <c r="J366" s="64">
        <f t="shared" si="100"/>
        <v>0</v>
      </c>
      <c r="K366" s="64">
        <f t="shared" si="100"/>
        <v>0</v>
      </c>
      <c r="L366" s="64">
        <f t="shared" si="100"/>
        <v>0</v>
      </c>
      <c r="M366" s="64">
        <f t="shared" si="100"/>
        <v>0</v>
      </c>
      <c r="N366" s="64">
        <f t="shared" si="100"/>
        <v>214.60041052886424</v>
      </c>
      <c r="O366" s="121"/>
      <c r="P366" s="177">
        <v>2.9750000000000001</v>
      </c>
      <c r="Q366" s="177">
        <v>51.617867912538642</v>
      </c>
      <c r="R366" s="177">
        <v>51.617867912538642</v>
      </c>
      <c r="S366" s="177">
        <v>11.44154322580645</v>
      </c>
      <c r="T366" s="177">
        <v>16.552163206451617</v>
      </c>
      <c r="U366" s="177">
        <v>51.617867912538642</v>
      </c>
      <c r="V366" s="177">
        <v>51.617867912538642</v>
      </c>
      <c r="W366" s="177">
        <v>5.411810612903226</v>
      </c>
      <c r="X366" s="177">
        <v>23.735627892999641</v>
      </c>
      <c r="Y366" s="177">
        <v>22.88</v>
      </c>
      <c r="Z366" s="177">
        <v>8.1289388787096772</v>
      </c>
      <c r="AA366" s="177">
        <v>0</v>
      </c>
      <c r="AB366" s="177">
        <v>0</v>
      </c>
      <c r="AC366" s="177">
        <v>0</v>
      </c>
      <c r="AD366" s="177">
        <v>0</v>
      </c>
      <c r="AE366" s="177">
        <v>0</v>
      </c>
      <c r="AF366" s="177">
        <v>0</v>
      </c>
      <c r="AG366" s="177">
        <v>0</v>
      </c>
      <c r="AH366" s="177">
        <v>0</v>
      </c>
      <c r="AI366" s="177">
        <v>0</v>
      </c>
      <c r="AJ366" s="177">
        <v>0</v>
      </c>
    </row>
    <row r="367" spans="1:36" hidden="1" outlineLevel="1" x14ac:dyDescent="0.25">
      <c r="A367" s="190">
        <f t="shared" si="92"/>
        <v>2017</v>
      </c>
      <c r="B367" s="55">
        <f t="shared" si="93"/>
        <v>3</v>
      </c>
      <c r="C367" s="55">
        <f t="shared" si="94"/>
        <v>16</v>
      </c>
      <c r="D367" s="55">
        <f t="shared" si="89"/>
        <v>15</v>
      </c>
      <c r="F367" s="63">
        <f t="shared" si="99"/>
        <v>42795.666666666628</v>
      </c>
      <c r="G367" s="64">
        <f t="shared" si="90"/>
        <v>244.33094801296485</v>
      </c>
      <c r="H367" s="64">
        <f t="shared" si="100"/>
        <v>0</v>
      </c>
      <c r="I367" s="64">
        <f t="shared" si="100"/>
        <v>46.722153620482203</v>
      </c>
      <c r="J367" s="64">
        <f t="shared" si="100"/>
        <v>0</v>
      </c>
      <c r="K367" s="64">
        <f t="shared" si="100"/>
        <v>0</v>
      </c>
      <c r="L367" s="64">
        <f t="shared" si="100"/>
        <v>0</v>
      </c>
      <c r="M367" s="64">
        <f t="shared" si="100"/>
        <v>0</v>
      </c>
      <c r="N367" s="64">
        <f t="shared" si="100"/>
        <v>197.60879439248265</v>
      </c>
      <c r="O367" s="121"/>
      <c r="P367" s="177">
        <v>2.9750000000000001</v>
      </c>
      <c r="Q367" s="177">
        <v>47.547383219894854</v>
      </c>
      <c r="R367" s="177">
        <v>47.547383219894854</v>
      </c>
      <c r="S367" s="177">
        <v>2.9735516129032256</v>
      </c>
      <c r="T367" s="177">
        <v>4.1289265161290327</v>
      </c>
      <c r="U367" s="177">
        <v>47.547383219894854</v>
      </c>
      <c r="V367" s="177">
        <v>47.547383219894854</v>
      </c>
      <c r="W367" s="177">
        <v>4.1253736451612903</v>
      </c>
      <c r="X367" s="177">
        <v>19.207301846288651</v>
      </c>
      <c r="Y367" s="177">
        <v>13.312000000000001</v>
      </c>
      <c r="Z367" s="177">
        <v>7.4192615129032271</v>
      </c>
      <c r="AA367" s="177">
        <v>0</v>
      </c>
      <c r="AB367" s="177">
        <v>0</v>
      </c>
      <c r="AC367" s="177">
        <v>0</v>
      </c>
      <c r="AD367" s="177">
        <v>0</v>
      </c>
      <c r="AE367" s="177">
        <v>0</v>
      </c>
      <c r="AF367" s="177">
        <v>0</v>
      </c>
      <c r="AG367" s="177">
        <v>0</v>
      </c>
      <c r="AH367" s="177">
        <v>0</v>
      </c>
      <c r="AI367" s="177">
        <v>0</v>
      </c>
      <c r="AJ367" s="177">
        <v>0</v>
      </c>
    </row>
    <row r="368" spans="1:36" hidden="1" outlineLevel="1" x14ac:dyDescent="0.25">
      <c r="A368" s="190">
        <f t="shared" si="92"/>
        <v>2017</v>
      </c>
      <c r="B368" s="55">
        <f t="shared" si="93"/>
        <v>3</v>
      </c>
      <c r="C368" s="55">
        <f t="shared" si="94"/>
        <v>17</v>
      </c>
      <c r="D368" s="55">
        <f t="shared" si="89"/>
        <v>15</v>
      </c>
      <c r="F368" s="63">
        <f t="shared" si="99"/>
        <v>42795.708333333292</v>
      </c>
      <c r="G368" s="64">
        <f t="shared" si="90"/>
        <v>189.00360074553546</v>
      </c>
      <c r="H368" s="64">
        <f t="shared" si="100"/>
        <v>0</v>
      </c>
      <c r="I368" s="64">
        <f t="shared" si="100"/>
        <v>11.61169836050134</v>
      </c>
      <c r="J368" s="64">
        <f t="shared" si="100"/>
        <v>0</v>
      </c>
      <c r="K368" s="64">
        <f t="shared" si="100"/>
        <v>0</v>
      </c>
      <c r="L368" s="64">
        <f t="shared" si="100"/>
        <v>0</v>
      </c>
      <c r="M368" s="64">
        <f t="shared" si="100"/>
        <v>0</v>
      </c>
      <c r="N368" s="64">
        <f t="shared" si="100"/>
        <v>177.39190238503411</v>
      </c>
      <c r="O368" s="121"/>
      <c r="P368" s="177">
        <v>2.9750000000000001</v>
      </c>
      <c r="Q368" s="177">
        <v>42.642191539645623</v>
      </c>
      <c r="R368" s="177">
        <v>42.642191539645623</v>
      </c>
      <c r="S368" s="177">
        <v>0</v>
      </c>
      <c r="T368" s="177">
        <v>0</v>
      </c>
      <c r="U368" s="177">
        <v>42.642191539645623</v>
      </c>
      <c r="V368" s="177">
        <v>42.642191539645623</v>
      </c>
      <c r="W368" s="177">
        <v>1.085435935483871</v>
      </c>
      <c r="X368" s="177">
        <v>5.0552624250174683</v>
      </c>
      <c r="Y368" s="177">
        <v>2.496</v>
      </c>
      <c r="Z368" s="177">
        <v>6.8231362264516129</v>
      </c>
      <c r="AA368" s="177">
        <v>0</v>
      </c>
      <c r="AB368" s="177">
        <v>0</v>
      </c>
      <c r="AC368" s="177">
        <v>0</v>
      </c>
      <c r="AD368" s="177">
        <v>0</v>
      </c>
      <c r="AE368" s="177">
        <v>0</v>
      </c>
      <c r="AF368" s="177">
        <v>0</v>
      </c>
      <c r="AG368" s="177">
        <v>0</v>
      </c>
      <c r="AH368" s="177">
        <v>0</v>
      </c>
      <c r="AI368" s="177">
        <v>0</v>
      </c>
      <c r="AJ368" s="177">
        <v>0</v>
      </c>
    </row>
    <row r="369" spans="1:36" hidden="1" outlineLevel="1" x14ac:dyDescent="0.25">
      <c r="A369" s="190">
        <f t="shared" si="92"/>
        <v>2017</v>
      </c>
      <c r="B369" s="55">
        <f t="shared" si="93"/>
        <v>3</v>
      </c>
      <c r="C369" s="55">
        <f t="shared" si="94"/>
        <v>18</v>
      </c>
      <c r="D369" s="55">
        <f t="shared" si="89"/>
        <v>15</v>
      </c>
      <c r="F369" s="63">
        <f t="shared" si="99"/>
        <v>42795.749999999956</v>
      </c>
      <c r="G369" s="64">
        <f t="shared" si="90"/>
        <v>162.58183358800727</v>
      </c>
      <c r="H369" s="64">
        <f t="shared" si="100"/>
        <v>0</v>
      </c>
      <c r="I369" s="64">
        <f t="shared" si="100"/>
        <v>3.0507146000000001</v>
      </c>
      <c r="J369" s="64">
        <f t="shared" si="100"/>
        <v>0</v>
      </c>
      <c r="K369" s="64">
        <f t="shared" si="100"/>
        <v>0</v>
      </c>
      <c r="L369" s="64">
        <f t="shared" si="100"/>
        <v>0</v>
      </c>
      <c r="M369" s="64">
        <f t="shared" si="100"/>
        <v>0</v>
      </c>
      <c r="N369" s="64">
        <f t="shared" si="100"/>
        <v>159.53111898800728</v>
      </c>
      <c r="O369" s="121"/>
      <c r="P369" s="177">
        <v>2.9750000000000001</v>
      </c>
      <c r="Q369" s="177">
        <v>38.571706847001821</v>
      </c>
      <c r="R369" s="177">
        <v>38.571706847001821</v>
      </c>
      <c r="S369" s="177">
        <v>0</v>
      </c>
      <c r="T369" s="177">
        <v>0</v>
      </c>
      <c r="U369" s="177">
        <v>38.571706847001821</v>
      </c>
      <c r="V369" s="177">
        <v>38.571706847001821</v>
      </c>
      <c r="W369" s="177">
        <v>7.5714600000000007E-2</v>
      </c>
      <c r="X369" s="177">
        <v>0</v>
      </c>
      <c r="Y369" s="177">
        <v>0</v>
      </c>
      <c r="Z369" s="177">
        <v>5.2442915999999986</v>
      </c>
      <c r="AA369" s="177">
        <v>0</v>
      </c>
      <c r="AB369" s="177">
        <v>0</v>
      </c>
      <c r="AC369" s="177">
        <v>0</v>
      </c>
      <c r="AD369" s="177">
        <v>0</v>
      </c>
      <c r="AE369" s="177">
        <v>0</v>
      </c>
      <c r="AF369" s="177">
        <v>0</v>
      </c>
      <c r="AG369" s="177">
        <v>0</v>
      </c>
      <c r="AH369" s="177">
        <v>0</v>
      </c>
      <c r="AI369" s="177">
        <v>0</v>
      </c>
      <c r="AJ369" s="177">
        <v>0</v>
      </c>
    </row>
    <row r="370" spans="1:36" hidden="1" outlineLevel="1" x14ac:dyDescent="0.25">
      <c r="A370" s="190">
        <f t="shared" si="92"/>
        <v>2017</v>
      </c>
      <c r="B370" s="55">
        <f t="shared" si="93"/>
        <v>3</v>
      </c>
      <c r="C370" s="55">
        <f t="shared" si="94"/>
        <v>19</v>
      </c>
      <c r="D370" s="55">
        <f t="shared" si="89"/>
        <v>15</v>
      </c>
      <c r="F370" s="63">
        <f t="shared" si="99"/>
        <v>42795.791666666621</v>
      </c>
      <c r="G370" s="64">
        <f t="shared" si="90"/>
        <v>159.04367062835232</v>
      </c>
      <c r="H370" s="64">
        <f t="shared" si="100"/>
        <v>0</v>
      </c>
      <c r="I370" s="64">
        <f t="shared" si="100"/>
        <v>2.9750000000000001</v>
      </c>
      <c r="J370" s="64">
        <f t="shared" si="100"/>
        <v>0</v>
      </c>
      <c r="K370" s="64">
        <f t="shared" si="100"/>
        <v>0</v>
      </c>
      <c r="L370" s="64">
        <f t="shared" si="100"/>
        <v>0</v>
      </c>
      <c r="M370" s="64">
        <f t="shared" si="100"/>
        <v>0</v>
      </c>
      <c r="N370" s="64">
        <f t="shared" si="100"/>
        <v>156.06867062835232</v>
      </c>
      <c r="O370" s="121"/>
      <c r="P370" s="177">
        <v>2.9750000000000001</v>
      </c>
      <c r="Q370" s="177">
        <v>37.788524982088084</v>
      </c>
      <c r="R370" s="177">
        <v>37.788524982088084</v>
      </c>
      <c r="S370" s="177">
        <v>0</v>
      </c>
      <c r="T370" s="177">
        <v>0</v>
      </c>
      <c r="U370" s="177">
        <v>37.788524982088084</v>
      </c>
      <c r="V370" s="177">
        <v>37.788524982088084</v>
      </c>
      <c r="W370" s="177">
        <v>0</v>
      </c>
      <c r="X370" s="177">
        <v>0</v>
      </c>
      <c r="Y370" s="177">
        <v>0</v>
      </c>
      <c r="Z370" s="177">
        <v>4.9145706999999978</v>
      </c>
      <c r="AA370" s="177">
        <v>0</v>
      </c>
      <c r="AB370" s="177">
        <v>0</v>
      </c>
      <c r="AC370" s="177">
        <v>0</v>
      </c>
      <c r="AD370" s="177">
        <v>0</v>
      </c>
      <c r="AE370" s="177">
        <v>0</v>
      </c>
      <c r="AF370" s="177">
        <v>0</v>
      </c>
      <c r="AG370" s="177">
        <v>0</v>
      </c>
      <c r="AH370" s="177">
        <v>0</v>
      </c>
      <c r="AI370" s="177">
        <v>0</v>
      </c>
      <c r="AJ370" s="177">
        <v>0</v>
      </c>
    </row>
    <row r="371" spans="1:36" hidden="1" outlineLevel="1" x14ac:dyDescent="0.25">
      <c r="A371" s="190">
        <f t="shared" si="92"/>
        <v>2017</v>
      </c>
      <c r="B371" s="55">
        <f t="shared" si="93"/>
        <v>3</v>
      </c>
      <c r="C371" s="55">
        <f t="shared" si="94"/>
        <v>20</v>
      </c>
      <c r="D371" s="55">
        <f t="shared" si="89"/>
        <v>15</v>
      </c>
      <c r="F371" s="63">
        <f t="shared" si="99"/>
        <v>42795.833333333285</v>
      </c>
      <c r="G371" s="64">
        <f t="shared" si="90"/>
        <v>152.65268016112279</v>
      </c>
      <c r="H371" s="64">
        <f t="shared" si="100"/>
        <v>0</v>
      </c>
      <c r="I371" s="64">
        <f t="shared" si="100"/>
        <v>2.9750000000000001</v>
      </c>
      <c r="J371" s="64">
        <f t="shared" si="100"/>
        <v>0</v>
      </c>
      <c r="K371" s="64">
        <f t="shared" si="100"/>
        <v>0</v>
      </c>
      <c r="L371" s="64">
        <f t="shared" si="100"/>
        <v>0</v>
      </c>
      <c r="M371" s="64">
        <f t="shared" si="100"/>
        <v>0</v>
      </c>
      <c r="N371" s="64">
        <f t="shared" si="100"/>
        <v>149.67768016112279</v>
      </c>
      <c r="O371" s="121"/>
      <c r="P371" s="177">
        <v>2.9750000000000001</v>
      </c>
      <c r="Q371" s="177">
        <v>36.201551203183925</v>
      </c>
      <c r="R371" s="177">
        <v>36.201551203183925</v>
      </c>
      <c r="S371" s="177">
        <v>0</v>
      </c>
      <c r="T371" s="177">
        <v>0</v>
      </c>
      <c r="U371" s="177">
        <v>36.201551203183925</v>
      </c>
      <c r="V371" s="177">
        <v>36.201551203183925</v>
      </c>
      <c r="W371" s="177">
        <v>0</v>
      </c>
      <c r="X371" s="177">
        <v>0</v>
      </c>
      <c r="Y371" s="177">
        <v>0</v>
      </c>
      <c r="Z371" s="177">
        <v>4.8714753483870954</v>
      </c>
      <c r="AA371" s="177">
        <v>0</v>
      </c>
      <c r="AB371" s="177">
        <v>0</v>
      </c>
      <c r="AC371" s="177">
        <v>0</v>
      </c>
      <c r="AD371" s="177">
        <v>0</v>
      </c>
      <c r="AE371" s="177">
        <v>0</v>
      </c>
      <c r="AF371" s="177">
        <v>0</v>
      </c>
      <c r="AG371" s="177">
        <v>0</v>
      </c>
      <c r="AH371" s="177">
        <v>0</v>
      </c>
      <c r="AI371" s="177">
        <v>0</v>
      </c>
      <c r="AJ371" s="177">
        <v>0</v>
      </c>
    </row>
    <row r="372" spans="1:36" hidden="1" outlineLevel="1" x14ac:dyDescent="0.25">
      <c r="A372" s="190">
        <f t="shared" si="92"/>
        <v>2017</v>
      </c>
      <c r="B372" s="55">
        <f t="shared" si="93"/>
        <v>3</v>
      </c>
      <c r="C372" s="55">
        <f t="shared" si="94"/>
        <v>21</v>
      </c>
      <c r="D372" s="55">
        <f t="shared" si="89"/>
        <v>15</v>
      </c>
      <c r="F372" s="63">
        <f t="shared" si="99"/>
        <v>42795.874999999949</v>
      </c>
      <c r="G372" s="64">
        <f t="shared" si="90"/>
        <v>145.23844805623497</v>
      </c>
      <c r="H372" s="64">
        <f t="shared" si="100"/>
        <v>0</v>
      </c>
      <c r="I372" s="64">
        <f t="shared" si="100"/>
        <v>2.9750000000000001</v>
      </c>
      <c r="J372" s="64">
        <f t="shared" si="100"/>
        <v>0</v>
      </c>
      <c r="K372" s="64">
        <f t="shared" si="100"/>
        <v>0</v>
      </c>
      <c r="L372" s="64">
        <f t="shared" si="100"/>
        <v>0</v>
      </c>
      <c r="M372" s="64">
        <f t="shared" si="100"/>
        <v>0</v>
      </c>
      <c r="N372" s="64">
        <f t="shared" si="100"/>
        <v>142.26344805623498</v>
      </c>
      <c r="O372" s="121"/>
      <c r="P372" s="177">
        <v>2.9750000000000001</v>
      </c>
      <c r="Q372" s="177">
        <v>34.212681467284554</v>
      </c>
      <c r="R372" s="177">
        <v>34.212681467284554</v>
      </c>
      <c r="S372" s="177">
        <v>0</v>
      </c>
      <c r="T372" s="177">
        <v>0</v>
      </c>
      <c r="U372" s="177">
        <v>34.212681467284554</v>
      </c>
      <c r="V372" s="177">
        <v>34.212681467284554</v>
      </c>
      <c r="W372" s="177">
        <v>0</v>
      </c>
      <c r="X372" s="177">
        <v>0</v>
      </c>
      <c r="Y372" s="177">
        <v>0</v>
      </c>
      <c r="Z372" s="177">
        <v>5.4127221870967723</v>
      </c>
      <c r="AA372" s="177">
        <v>0</v>
      </c>
      <c r="AB372" s="177">
        <v>0</v>
      </c>
      <c r="AC372" s="177">
        <v>0</v>
      </c>
      <c r="AD372" s="177">
        <v>0</v>
      </c>
      <c r="AE372" s="177">
        <v>0</v>
      </c>
      <c r="AF372" s="177">
        <v>0</v>
      </c>
      <c r="AG372" s="177">
        <v>0</v>
      </c>
      <c r="AH372" s="177">
        <v>0</v>
      </c>
      <c r="AI372" s="177">
        <v>0</v>
      </c>
      <c r="AJ372" s="177">
        <v>0</v>
      </c>
    </row>
    <row r="373" spans="1:36" hidden="1" outlineLevel="1" x14ac:dyDescent="0.25">
      <c r="A373" s="190">
        <f t="shared" si="92"/>
        <v>2017</v>
      </c>
      <c r="B373" s="55">
        <f t="shared" si="93"/>
        <v>3</v>
      </c>
      <c r="C373" s="55">
        <f t="shared" si="94"/>
        <v>22</v>
      </c>
      <c r="D373" s="55">
        <f t="shared" si="89"/>
        <v>15</v>
      </c>
      <c r="F373" s="63">
        <f t="shared" si="99"/>
        <v>42795.916666666613</v>
      </c>
      <c r="G373" s="64">
        <f t="shared" si="90"/>
        <v>149.03003390057944</v>
      </c>
      <c r="H373" s="64">
        <f t="shared" si="100"/>
        <v>0</v>
      </c>
      <c r="I373" s="64">
        <f t="shared" si="100"/>
        <v>2.9750000000000001</v>
      </c>
      <c r="J373" s="64">
        <f t="shared" si="100"/>
        <v>0</v>
      </c>
      <c r="K373" s="64">
        <f t="shared" si="100"/>
        <v>0</v>
      </c>
      <c r="L373" s="64">
        <f t="shared" si="100"/>
        <v>0</v>
      </c>
      <c r="M373" s="64">
        <f t="shared" si="100"/>
        <v>0</v>
      </c>
      <c r="N373" s="64">
        <f t="shared" si="100"/>
        <v>146.05503390057945</v>
      </c>
      <c r="O373" s="121"/>
      <c r="P373" s="177">
        <v>2.9750000000000001</v>
      </c>
      <c r="Q373" s="177">
        <v>35.315319092886796</v>
      </c>
      <c r="R373" s="177">
        <v>35.315319092886796</v>
      </c>
      <c r="S373" s="177">
        <v>0</v>
      </c>
      <c r="T373" s="177">
        <v>0</v>
      </c>
      <c r="U373" s="177">
        <v>35.315319092886796</v>
      </c>
      <c r="V373" s="177">
        <v>35.315319092886796</v>
      </c>
      <c r="W373" s="177">
        <v>0</v>
      </c>
      <c r="X373" s="177">
        <v>0</v>
      </c>
      <c r="Y373" s="177">
        <v>0</v>
      </c>
      <c r="Z373" s="177">
        <v>4.7937575290322583</v>
      </c>
      <c r="AA373" s="177">
        <v>0</v>
      </c>
      <c r="AB373" s="177">
        <v>0</v>
      </c>
      <c r="AC373" s="177">
        <v>0</v>
      </c>
      <c r="AD373" s="177">
        <v>0</v>
      </c>
      <c r="AE373" s="177">
        <v>0</v>
      </c>
      <c r="AF373" s="177">
        <v>0</v>
      </c>
      <c r="AG373" s="177">
        <v>0</v>
      </c>
      <c r="AH373" s="177">
        <v>0</v>
      </c>
      <c r="AI373" s="177">
        <v>0</v>
      </c>
      <c r="AJ373" s="177">
        <v>0</v>
      </c>
    </row>
    <row r="374" spans="1:36" hidden="1" outlineLevel="1" x14ac:dyDescent="0.25">
      <c r="A374" s="190">
        <f t="shared" si="92"/>
        <v>2017</v>
      </c>
      <c r="B374" s="55">
        <f t="shared" si="93"/>
        <v>3</v>
      </c>
      <c r="C374" s="55">
        <f t="shared" si="94"/>
        <v>23</v>
      </c>
      <c r="D374" s="55">
        <f t="shared" si="89"/>
        <v>15</v>
      </c>
      <c r="F374" s="63">
        <f t="shared" si="99"/>
        <v>42795.958333333278</v>
      </c>
      <c r="G374" s="64">
        <f t="shared" si="90"/>
        <v>147.57480467346366</v>
      </c>
      <c r="H374" s="64">
        <f t="shared" si="100"/>
        <v>0</v>
      </c>
      <c r="I374" s="64">
        <f t="shared" si="100"/>
        <v>2.9750000000000001</v>
      </c>
      <c r="J374" s="64">
        <f t="shared" si="100"/>
        <v>0</v>
      </c>
      <c r="K374" s="64">
        <f t="shared" si="100"/>
        <v>0</v>
      </c>
      <c r="L374" s="64">
        <f t="shared" si="100"/>
        <v>0</v>
      </c>
      <c r="M374" s="64">
        <f t="shared" si="100"/>
        <v>0</v>
      </c>
      <c r="N374" s="64">
        <f t="shared" si="100"/>
        <v>144.59980467346367</v>
      </c>
      <c r="O374" s="121"/>
      <c r="P374" s="177">
        <v>2.9750000000000001</v>
      </c>
      <c r="Q374" s="177">
        <v>35.088608553043336</v>
      </c>
      <c r="R374" s="177">
        <v>35.088608553043336</v>
      </c>
      <c r="S374" s="177">
        <v>0</v>
      </c>
      <c r="T374" s="177">
        <v>0</v>
      </c>
      <c r="U374" s="177">
        <v>35.088608553043336</v>
      </c>
      <c r="V374" s="177">
        <v>35.088608553043336</v>
      </c>
      <c r="W374" s="177">
        <v>0</v>
      </c>
      <c r="X374" s="177">
        <v>0</v>
      </c>
      <c r="Y374" s="177">
        <v>0</v>
      </c>
      <c r="Z374" s="177">
        <v>4.2453704612903227</v>
      </c>
      <c r="AA374" s="177">
        <v>0</v>
      </c>
      <c r="AB374" s="177">
        <v>0</v>
      </c>
      <c r="AC374" s="177">
        <v>0</v>
      </c>
      <c r="AD374" s="177">
        <v>0</v>
      </c>
      <c r="AE374" s="177">
        <v>0</v>
      </c>
      <c r="AF374" s="177">
        <v>0</v>
      </c>
      <c r="AG374" s="177">
        <v>0</v>
      </c>
      <c r="AH374" s="177">
        <v>0</v>
      </c>
      <c r="AI374" s="177">
        <v>0</v>
      </c>
      <c r="AJ374" s="177">
        <v>0</v>
      </c>
    </row>
    <row r="375" spans="1:36" hidden="1" outlineLevel="1" x14ac:dyDescent="0.25">
      <c r="A375" s="190">
        <f t="shared" si="92"/>
        <v>2017</v>
      </c>
      <c r="B375" s="55">
        <f t="shared" si="93"/>
        <v>4</v>
      </c>
      <c r="C375" s="55">
        <f t="shared" si="94"/>
        <v>0</v>
      </c>
      <c r="D375" s="55">
        <f t="shared" si="89"/>
        <v>16</v>
      </c>
      <c r="F375" s="63">
        <f t="shared" ref="F375" si="101">EDATE(F351,1)</f>
        <v>42826</v>
      </c>
      <c r="G375" s="64">
        <f t="shared" si="90"/>
        <v>108.12263703924026</v>
      </c>
      <c r="H375" s="64">
        <f t="shared" ref="H375:N384" si="102">SUMIF($P$6:$AK$6,H$6,$P375:$AK375)</f>
        <v>0</v>
      </c>
      <c r="I375" s="64">
        <f t="shared" si="102"/>
        <v>2.9750000000000001</v>
      </c>
      <c r="J375" s="64">
        <f t="shared" si="102"/>
        <v>0</v>
      </c>
      <c r="K375" s="64">
        <f t="shared" si="102"/>
        <v>0</v>
      </c>
      <c r="L375" s="64">
        <f t="shared" si="102"/>
        <v>0</v>
      </c>
      <c r="M375" s="64">
        <f t="shared" si="102"/>
        <v>0</v>
      </c>
      <c r="N375" s="64">
        <f t="shared" si="102"/>
        <v>105.14763703924027</v>
      </c>
      <c r="O375" s="121"/>
      <c r="P375" s="177">
        <v>2.9750000000000001</v>
      </c>
      <c r="Q375" s="177">
        <v>25.618291002310066</v>
      </c>
      <c r="R375" s="177">
        <v>25.618291002310066</v>
      </c>
      <c r="S375" s="177">
        <v>0</v>
      </c>
      <c r="T375" s="177">
        <v>0</v>
      </c>
      <c r="U375" s="177">
        <v>25.618291002310066</v>
      </c>
      <c r="V375" s="177">
        <v>25.618291002310066</v>
      </c>
      <c r="W375" s="177">
        <v>0</v>
      </c>
      <c r="X375" s="177">
        <v>0</v>
      </c>
      <c r="Y375" s="177">
        <v>0</v>
      </c>
      <c r="Z375" s="177">
        <v>2.6744730300000006</v>
      </c>
      <c r="AA375" s="177">
        <v>0</v>
      </c>
      <c r="AB375" s="177">
        <v>0</v>
      </c>
      <c r="AC375" s="177">
        <v>0</v>
      </c>
      <c r="AD375" s="177">
        <v>0</v>
      </c>
      <c r="AE375" s="177">
        <v>0</v>
      </c>
      <c r="AF375" s="177">
        <v>0</v>
      </c>
      <c r="AG375" s="177">
        <v>0</v>
      </c>
      <c r="AH375" s="177">
        <v>0</v>
      </c>
      <c r="AI375" s="177">
        <v>0</v>
      </c>
      <c r="AJ375" s="177">
        <v>0</v>
      </c>
    </row>
    <row r="376" spans="1:36" hidden="1" outlineLevel="1" x14ac:dyDescent="0.25">
      <c r="A376" s="190">
        <f t="shared" si="92"/>
        <v>2017</v>
      </c>
      <c r="B376" s="55">
        <f t="shared" si="93"/>
        <v>4</v>
      </c>
      <c r="C376" s="55">
        <f t="shared" si="94"/>
        <v>1</v>
      </c>
      <c r="D376" s="55">
        <f t="shared" si="89"/>
        <v>16</v>
      </c>
      <c r="F376" s="63">
        <f t="shared" ref="F376" si="103">F375+1/24</f>
        <v>42826.041666666664</v>
      </c>
      <c r="G376" s="64">
        <f t="shared" si="90"/>
        <v>105.76178316183874</v>
      </c>
      <c r="H376" s="64">
        <f t="shared" si="102"/>
        <v>0</v>
      </c>
      <c r="I376" s="64">
        <f t="shared" si="102"/>
        <v>2.9750000000000001</v>
      </c>
      <c r="J376" s="64">
        <f t="shared" si="102"/>
        <v>0</v>
      </c>
      <c r="K376" s="64">
        <f t="shared" si="102"/>
        <v>0</v>
      </c>
      <c r="L376" s="64">
        <f t="shared" si="102"/>
        <v>0</v>
      </c>
      <c r="M376" s="64">
        <f t="shared" si="102"/>
        <v>0</v>
      </c>
      <c r="N376" s="64">
        <f t="shared" si="102"/>
        <v>102.78678316183874</v>
      </c>
      <c r="O376" s="121"/>
      <c r="P376" s="177">
        <v>2.9750000000000001</v>
      </c>
      <c r="Q376" s="177">
        <v>24.896939284626352</v>
      </c>
      <c r="R376" s="177">
        <v>24.896939284626352</v>
      </c>
      <c r="S376" s="177">
        <v>0</v>
      </c>
      <c r="T376" s="177">
        <v>0</v>
      </c>
      <c r="U376" s="177">
        <v>24.896939284626352</v>
      </c>
      <c r="V376" s="177">
        <v>24.896939284626352</v>
      </c>
      <c r="W376" s="177">
        <v>0</v>
      </c>
      <c r="X376" s="177">
        <v>0</v>
      </c>
      <c r="Y376" s="177">
        <v>0</v>
      </c>
      <c r="Z376" s="177">
        <v>3.1990260233333343</v>
      </c>
      <c r="AA376" s="177">
        <v>0</v>
      </c>
      <c r="AB376" s="177">
        <v>0</v>
      </c>
      <c r="AC376" s="177">
        <v>0</v>
      </c>
      <c r="AD376" s="177">
        <v>0</v>
      </c>
      <c r="AE376" s="177">
        <v>0</v>
      </c>
      <c r="AF376" s="177">
        <v>0</v>
      </c>
      <c r="AG376" s="177">
        <v>0</v>
      </c>
      <c r="AH376" s="177">
        <v>0</v>
      </c>
      <c r="AI376" s="177">
        <v>0</v>
      </c>
      <c r="AJ376" s="177">
        <v>0</v>
      </c>
    </row>
    <row r="377" spans="1:36" hidden="1" outlineLevel="1" x14ac:dyDescent="0.25">
      <c r="A377" s="190">
        <f t="shared" si="92"/>
        <v>2017</v>
      </c>
      <c r="B377" s="55">
        <f t="shared" si="93"/>
        <v>4</v>
      </c>
      <c r="C377" s="55">
        <f t="shared" si="94"/>
        <v>2</v>
      </c>
      <c r="D377" s="55">
        <f t="shared" si="89"/>
        <v>16</v>
      </c>
      <c r="F377" s="63">
        <f t="shared" si="99"/>
        <v>42826.083333333328</v>
      </c>
      <c r="G377" s="64">
        <f t="shared" si="90"/>
        <v>104.62704340113159</v>
      </c>
      <c r="H377" s="64">
        <f t="shared" si="102"/>
        <v>0</v>
      </c>
      <c r="I377" s="64">
        <f t="shared" si="102"/>
        <v>2.9750000000000001</v>
      </c>
      <c r="J377" s="64">
        <f t="shared" si="102"/>
        <v>0</v>
      </c>
      <c r="K377" s="64">
        <f t="shared" si="102"/>
        <v>0</v>
      </c>
      <c r="L377" s="64">
        <f t="shared" si="102"/>
        <v>0</v>
      </c>
      <c r="M377" s="64">
        <f t="shared" si="102"/>
        <v>0</v>
      </c>
      <c r="N377" s="64">
        <f t="shared" si="102"/>
        <v>101.65204340113159</v>
      </c>
      <c r="O377" s="121"/>
      <c r="P377" s="177">
        <v>2.9750000000000001</v>
      </c>
      <c r="Q377" s="177">
        <v>24.670228744782897</v>
      </c>
      <c r="R377" s="177">
        <v>24.670228744782897</v>
      </c>
      <c r="S377" s="177">
        <v>0</v>
      </c>
      <c r="T377" s="177">
        <v>0</v>
      </c>
      <c r="U377" s="177">
        <v>24.670228744782897</v>
      </c>
      <c r="V377" s="177">
        <v>24.670228744782897</v>
      </c>
      <c r="W377" s="177">
        <v>0</v>
      </c>
      <c r="X377" s="177">
        <v>0</v>
      </c>
      <c r="Y377" s="177">
        <v>0</v>
      </c>
      <c r="Z377" s="177">
        <v>2.9711284220000005</v>
      </c>
      <c r="AA377" s="177">
        <v>0</v>
      </c>
      <c r="AB377" s="177">
        <v>0</v>
      </c>
      <c r="AC377" s="177">
        <v>0</v>
      </c>
      <c r="AD377" s="177">
        <v>0</v>
      </c>
      <c r="AE377" s="177">
        <v>0</v>
      </c>
      <c r="AF377" s="177">
        <v>0</v>
      </c>
      <c r="AG377" s="177">
        <v>0</v>
      </c>
      <c r="AH377" s="177">
        <v>0</v>
      </c>
      <c r="AI377" s="177">
        <v>0</v>
      </c>
      <c r="AJ377" s="177">
        <v>0</v>
      </c>
    </row>
    <row r="378" spans="1:36" hidden="1" outlineLevel="1" x14ac:dyDescent="0.25">
      <c r="A378" s="190">
        <f t="shared" si="92"/>
        <v>2017</v>
      </c>
      <c r="B378" s="55">
        <f t="shared" si="93"/>
        <v>4</v>
      </c>
      <c r="C378" s="55">
        <f t="shared" si="94"/>
        <v>3</v>
      </c>
      <c r="D378" s="55">
        <f t="shared" si="89"/>
        <v>16</v>
      </c>
      <c r="F378" s="63">
        <f t="shared" si="99"/>
        <v>42826.124999999993</v>
      </c>
      <c r="G378" s="64">
        <f t="shared" si="90"/>
        <v>102.30218621834349</v>
      </c>
      <c r="H378" s="64">
        <f t="shared" si="102"/>
        <v>0</v>
      </c>
      <c r="I378" s="64">
        <f t="shared" si="102"/>
        <v>2.9750000000000001</v>
      </c>
      <c r="J378" s="64">
        <f t="shared" si="102"/>
        <v>0</v>
      </c>
      <c r="K378" s="64">
        <f t="shared" si="102"/>
        <v>0</v>
      </c>
      <c r="L378" s="64">
        <f t="shared" si="102"/>
        <v>0</v>
      </c>
      <c r="M378" s="64">
        <f t="shared" si="102"/>
        <v>0</v>
      </c>
      <c r="N378" s="64">
        <f t="shared" si="102"/>
        <v>99.327186218343499</v>
      </c>
      <c r="O378" s="121"/>
      <c r="P378" s="177">
        <v>2.9750000000000001</v>
      </c>
      <c r="Q378" s="177">
        <v>23.990097125252543</v>
      </c>
      <c r="R378" s="177">
        <v>23.990097125252543</v>
      </c>
      <c r="S378" s="177">
        <v>0</v>
      </c>
      <c r="T378" s="177">
        <v>0</v>
      </c>
      <c r="U378" s="177">
        <v>23.990097125252543</v>
      </c>
      <c r="V378" s="177">
        <v>23.990097125252543</v>
      </c>
      <c r="W378" s="177">
        <v>0</v>
      </c>
      <c r="X378" s="177">
        <v>0</v>
      </c>
      <c r="Y378" s="177">
        <v>0</v>
      </c>
      <c r="Z378" s="177">
        <v>3.3667977173333337</v>
      </c>
      <c r="AA378" s="177">
        <v>0</v>
      </c>
      <c r="AB378" s="177">
        <v>0</v>
      </c>
      <c r="AC378" s="177">
        <v>0</v>
      </c>
      <c r="AD378" s="177">
        <v>0</v>
      </c>
      <c r="AE378" s="177">
        <v>0</v>
      </c>
      <c r="AF378" s="177">
        <v>0</v>
      </c>
      <c r="AG378" s="177">
        <v>0</v>
      </c>
      <c r="AH378" s="177">
        <v>0</v>
      </c>
      <c r="AI378" s="177">
        <v>0</v>
      </c>
      <c r="AJ378" s="177">
        <v>0</v>
      </c>
    </row>
    <row r="379" spans="1:36" hidden="1" outlineLevel="1" x14ac:dyDescent="0.25">
      <c r="A379" s="190">
        <f t="shared" si="92"/>
        <v>2017</v>
      </c>
      <c r="B379" s="55">
        <f t="shared" si="93"/>
        <v>4</v>
      </c>
      <c r="C379" s="55">
        <f t="shared" si="94"/>
        <v>4</v>
      </c>
      <c r="D379" s="55">
        <f t="shared" si="89"/>
        <v>16</v>
      </c>
      <c r="F379" s="63">
        <f t="shared" si="99"/>
        <v>42826.166666666657</v>
      </c>
      <c r="G379" s="64">
        <f t="shared" si="90"/>
        <v>104.14641396433075</v>
      </c>
      <c r="H379" s="64">
        <f t="shared" si="102"/>
        <v>0</v>
      </c>
      <c r="I379" s="64">
        <f t="shared" si="102"/>
        <v>3.7779513933333333</v>
      </c>
      <c r="J379" s="64">
        <f t="shared" si="102"/>
        <v>0</v>
      </c>
      <c r="K379" s="64">
        <f t="shared" si="102"/>
        <v>0</v>
      </c>
      <c r="L379" s="64">
        <f t="shared" si="102"/>
        <v>0</v>
      </c>
      <c r="M379" s="64">
        <f t="shared" si="102"/>
        <v>0</v>
      </c>
      <c r="N379" s="64">
        <f t="shared" si="102"/>
        <v>100.36846257099741</v>
      </c>
      <c r="O379" s="121"/>
      <c r="P379" s="177">
        <v>2.9750000000000001</v>
      </c>
      <c r="Q379" s="177">
        <v>24.258027763249352</v>
      </c>
      <c r="R379" s="177">
        <v>24.258027763249352</v>
      </c>
      <c r="S379" s="177">
        <v>0.45236599999999988</v>
      </c>
      <c r="T379" s="177">
        <v>0.35058539333333333</v>
      </c>
      <c r="U379" s="177">
        <v>24.258027763249352</v>
      </c>
      <c r="V379" s="177">
        <v>24.258027763249352</v>
      </c>
      <c r="W379" s="177">
        <v>0</v>
      </c>
      <c r="X379" s="177">
        <v>0</v>
      </c>
      <c r="Y379" s="177">
        <v>0</v>
      </c>
      <c r="Z379" s="177">
        <v>3.3363515180000003</v>
      </c>
      <c r="AA379" s="177">
        <v>0</v>
      </c>
      <c r="AB379" s="177">
        <v>0</v>
      </c>
      <c r="AC379" s="177">
        <v>0</v>
      </c>
      <c r="AD379" s="177">
        <v>0</v>
      </c>
      <c r="AE379" s="177">
        <v>0</v>
      </c>
      <c r="AF379" s="177">
        <v>0</v>
      </c>
      <c r="AG379" s="177">
        <v>0</v>
      </c>
      <c r="AH379" s="177">
        <v>0</v>
      </c>
      <c r="AI379" s="177">
        <v>0</v>
      </c>
      <c r="AJ379" s="177">
        <v>0</v>
      </c>
    </row>
    <row r="380" spans="1:36" hidden="1" outlineLevel="1" x14ac:dyDescent="0.25">
      <c r="A380" s="190">
        <f t="shared" si="92"/>
        <v>2017</v>
      </c>
      <c r="B380" s="55">
        <f t="shared" si="93"/>
        <v>4</v>
      </c>
      <c r="C380" s="55">
        <f t="shared" si="94"/>
        <v>5</v>
      </c>
      <c r="D380" s="55">
        <f t="shared" si="89"/>
        <v>16</v>
      </c>
      <c r="F380" s="63">
        <f t="shared" si="99"/>
        <v>42826.208333333321</v>
      </c>
      <c r="G380" s="64">
        <f t="shared" si="90"/>
        <v>114.93709082798522</v>
      </c>
      <c r="H380" s="64">
        <f t="shared" si="102"/>
        <v>0</v>
      </c>
      <c r="I380" s="64">
        <f t="shared" si="102"/>
        <v>19.777016866717375</v>
      </c>
      <c r="J380" s="64">
        <f t="shared" si="102"/>
        <v>0</v>
      </c>
      <c r="K380" s="64">
        <f t="shared" si="102"/>
        <v>0</v>
      </c>
      <c r="L380" s="64">
        <f t="shared" si="102"/>
        <v>0</v>
      </c>
      <c r="M380" s="64">
        <f t="shared" si="102"/>
        <v>0</v>
      </c>
      <c r="N380" s="64">
        <f t="shared" si="102"/>
        <v>95.160073961267841</v>
      </c>
      <c r="O380" s="121"/>
      <c r="P380" s="177">
        <v>2.9750000000000001</v>
      </c>
      <c r="Q380" s="177">
        <v>22.887459499650294</v>
      </c>
      <c r="R380" s="177">
        <v>22.887459499650294</v>
      </c>
      <c r="S380" s="177">
        <v>4.7543056666666663</v>
      </c>
      <c r="T380" s="177">
        <v>10.323500733333333</v>
      </c>
      <c r="U380" s="177">
        <v>22.887459499650294</v>
      </c>
      <c r="V380" s="177">
        <v>22.887459499650294</v>
      </c>
      <c r="W380" s="177">
        <v>0.44576028571428566</v>
      </c>
      <c r="X380" s="177">
        <v>0.84858351433642309</v>
      </c>
      <c r="Y380" s="177">
        <v>0.42986666666666667</v>
      </c>
      <c r="Z380" s="177">
        <v>3.6102359626666671</v>
      </c>
      <c r="AA380" s="177">
        <v>0</v>
      </c>
      <c r="AB380" s="177">
        <v>0</v>
      </c>
      <c r="AC380" s="177">
        <v>0</v>
      </c>
      <c r="AD380" s="177">
        <v>0</v>
      </c>
      <c r="AE380" s="177">
        <v>0</v>
      </c>
      <c r="AF380" s="177">
        <v>0</v>
      </c>
      <c r="AG380" s="177">
        <v>0</v>
      </c>
      <c r="AH380" s="177">
        <v>0</v>
      </c>
      <c r="AI380" s="177">
        <v>0</v>
      </c>
      <c r="AJ380" s="177">
        <v>0</v>
      </c>
    </row>
    <row r="381" spans="1:36" hidden="1" outlineLevel="1" x14ac:dyDescent="0.25">
      <c r="A381" s="190">
        <f t="shared" si="92"/>
        <v>2017</v>
      </c>
      <c r="B381" s="55">
        <f t="shared" si="93"/>
        <v>4</v>
      </c>
      <c r="C381" s="55">
        <f t="shared" si="94"/>
        <v>6</v>
      </c>
      <c r="D381" s="55">
        <f t="shared" si="89"/>
        <v>16</v>
      </c>
      <c r="F381" s="63">
        <f t="shared" si="99"/>
        <v>42826.249999999985</v>
      </c>
      <c r="G381" s="64">
        <f t="shared" si="90"/>
        <v>187.15905939762342</v>
      </c>
      <c r="H381" s="64">
        <f t="shared" si="102"/>
        <v>0</v>
      </c>
      <c r="I381" s="64">
        <f t="shared" si="102"/>
        <v>67.275816691462964</v>
      </c>
      <c r="J381" s="64">
        <f t="shared" si="102"/>
        <v>0</v>
      </c>
      <c r="K381" s="64">
        <f t="shared" si="102"/>
        <v>0</v>
      </c>
      <c r="L381" s="64">
        <f t="shared" si="102"/>
        <v>0</v>
      </c>
      <c r="M381" s="64">
        <f t="shared" si="102"/>
        <v>0</v>
      </c>
      <c r="N381" s="64">
        <f t="shared" si="102"/>
        <v>119.88324270616044</v>
      </c>
      <c r="O381" s="121"/>
      <c r="P381" s="177">
        <v>2.9750000000000001</v>
      </c>
      <c r="Q381" s="177">
        <v>28.905593830040111</v>
      </c>
      <c r="R381" s="177">
        <v>28.905593830040111</v>
      </c>
      <c r="S381" s="177">
        <v>14.956166000000001</v>
      </c>
      <c r="T381" s="177">
        <v>26.854970733333332</v>
      </c>
      <c r="U381" s="177">
        <v>28.905593830040111</v>
      </c>
      <c r="V381" s="177">
        <v>28.905593830040111</v>
      </c>
      <c r="W381" s="177">
        <v>3.6512187692307703</v>
      </c>
      <c r="X381" s="177">
        <v>13.250194522232192</v>
      </c>
      <c r="Y381" s="177">
        <v>5.5882666666666676</v>
      </c>
      <c r="Z381" s="177">
        <v>4.2608673860000001</v>
      </c>
      <c r="AA381" s="177">
        <v>0</v>
      </c>
      <c r="AB381" s="177">
        <v>0</v>
      </c>
      <c r="AC381" s="177">
        <v>0</v>
      </c>
      <c r="AD381" s="177">
        <v>0</v>
      </c>
      <c r="AE381" s="177">
        <v>0</v>
      </c>
      <c r="AF381" s="177">
        <v>0</v>
      </c>
      <c r="AG381" s="177">
        <v>0</v>
      </c>
      <c r="AH381" s="177">
        <v>0</v>
      </c>
      <c r="AI381" s="177">
        <v>0</v>
      </c>
      <c r="AJ381" s="177">
        <v>0</v>
      </c>
    </row>
    <row r="382" spans="1:36" hidden="1" outlineLevel="1" x14ac:dyDescent="0.25">
      <c r="A382" s="190">
        <f t="shared" si="92"/>
        <v>2017</v>
      </c>
      <c r="B382" s="55">
        <f t="shared" si="93"/>
        <v>4</v>
      </c>
      <c r="C382" s="55">
        <f t="shared" si="94"/>
        <v>7</v>
      </c>
      <c r="D382" s="55">
        <f t="shared" si="89"/>
        <v>16</v>
      </c>
      <c r="F382" s="63">
        <f t="shared" si="99"/>
        <v>42826.29166666665</v>
      </c>
      <c r="G382" s="64">
        <f t="shared" si="90"/>
        <v>259.00267052983861</v>
      </c>
      <c r="H382" s="64">
        <f t="shared" si="102"/>
        <v>0</v>
      </c>
      <c r="I382" s="64">
        <f t="shared" si="102"/>
        <v>110.72782220324987</v>
      </c>
      <c r="J382" s="64">
        <f t="shared" si="102"/>
        <v>0</v>
      </c>
      <c r="K382" s="64">
        <f t="shared" si="102"/>
        <v>0</v>
      </c>
      <c r="L382" s="64">
        <f t="shared" si="102"/>
        <v>0</v>
      </c>
      <c r="M382" s="64">
        <f t="shared" si="102"/>
        <v>0</v>
      </c>
      <c r="N382" s="64">
        <f t="shared" si="102"/>
        <v>148.27484832658871</v>
      </c>
      <c r="O382" s="121"/>
      <c r="P382" s="177">
        <v>2.9750000000000001</v>
      </c>
      <c r="Q382" s="177">
        <v>36.057280859647179</v>
      </c>
      <c r="R382" s="177">
        <v>36.057280859647179</v>
      </c>
      <c r="S382" s="177">
        <v>25.411528999999998</v>
      </c>
      <c r="T382" s="177">
        <v>30.449604066666673</v>
      </c>
      <c r="U382" s="177">
        <v>36.057280859647179</v>
      </c>
      <c r="V382" s="177">
        <v>36.057280859647179</v>
      </c>
      <c r="W382" s="177">
        <v>6.4668223461538448</v>
      </c>
      <c r="X382" s="177">
        <v>29.089933457096027</v>
      </c>
      <c r="Y382" s="177">
        <v>16.334933333333332</v>
      </c>
      <c r="Z382" s="177">
        <v>4.0457248880000005</v>
      </c>
      <c r="AA382" s="177">
        <v>0</v>
      </c>
      <c r="AB382" s="177">
        <v>0</v>
      </c>
      <c r="AC382" s="177">
        <v>0</v>
      </c>
      <c r="AD382" s="177">
        <v>0</v>
      </c>
      <c r="AE382" s="177">
        <v>0</v>
      </c>
      <c r="AF382" s="177">
        <v>0</v>
      </c>
      <c r="AG382" s="177">
        <v>0</v>
      </c>
      <c r="AH382" s="177">
        <v>0</v>
      </c>
      <c r="AI382" s="177">
        <v>0</v>
      </c>
      <c r="AJ382" s="177">
        <v>0</v>
      </c>
    </row>
    <row r="383" spans="1:36" hidden="1" outlineLevel="1" x14ac:dyDescent="0.25">
      <c r="A383" s="190">
        <f t="shared" si="92"/>
        <v>2017</v>
      </c>
      <c r="B383" s="55">
        <f t="shared" si="93"/>
        <v>4</v>
      </c>
      <c r="C383" s="55">
        <f t="shared" si="94"/>
        <v>8</v>
      </c>
      <c r="D383" s="55">
        <f t="shared" si="89"/>
        <v>16</v>
      </c>
      <c r="F383" s="63">
        <f t="shared" si="99"/>
        <v>42826.333333333314</v>
      </c>
      <c r="G383" s="64">
        <f t="shared" si="90"/>
        <v>287.13464866355866</v>
      </c>
      <c r="H383" s="64">
        <f t="shared" si="102"/>
        <v>0</v>
      </c>
      <c r="I383" s="64">
        <f t="shared" si="102"/>
        <v>137.00921012478244</v>
      </c>
      <c r="J383" s="64">
        <f t="shared" si="102"/>
        <v>0</v>
      </c>
      <c r="K383" s="64">
        <f t="shared" si="102"/>
        <v>0</v>
      </c>
      <c r="L383" s="64">
        <f t="shared" si="102"/>
        <v>0</v>
      </c>
      <c r="M383" s="64">
        <f t="shared" si="102"/>
        <v>0</v>
      </c>
      <c r="N383" s="64">
        <f t="shared" si="102"/>
        <v>150.12543853877619</v>
      </c>
      <c r="O383" s="121"/>
      <c r="P383" s="177">
        <v>2.9750000000000001</v>
      </c>
      <c r="Q383" s="177">
        <v>36.428261743027385</v>
      </c>
      <c r="R383" s="177">
        <v>36.428261743027385</v>
      </c>
      <c r="S383" s="177">
        <v>33.154699000000001</v>
      </c>
      <c r="T383" s="177">
        <v>31.985170733333341</v>
      </c>
      <c r="U383" s="177">
        <v>36.428261743027385</v>
      </c>
      <c r="V383" s="177">
        <v>36.428261743027385</v>
      </c>
      <c r="W383" s="177">
        <v>7.3408159999999985</v>
      </c>
      <c r="X383" s="177">
        <v>33.182324391449107</v>
      </c>
      <c r="Y383" s="177">
        <v>28.371199999999998</v>
      </c>
      <c r="Z383" s="177">
        <v>4.4123915666666678</v>
      </c>
      <c r="AA383" s="177">
        <v>0</v>
      </c>
      <c r="AB383" s="177">
        <v>0</v>
      </c>
      <c r="AC383" s="177">
        <v>0</v>
      </c>
      <c r="AD383" s="177">
        <v>0</v>
      </c>
      <c r="AE383" s="177">
        <v>0</v>
      </c>
      <c r="AF383" s="177">
        <v>0</v>
      </c>
      <c r="AG383" s="177">
        <v>0</v>
      </c>
      <c r="AH383" s="177">
        <v>0</v>
      </c>
      <c r="AI383" s="177">
        <v>0</v>
      </c>
      <c r="AJ383" s="177">
        <v>0</v>
      </c>
    </row>
    <row r="384" spans="1:36" hidden="1" outlineLevel="1" x14ac:dyDescent="0.25">
      <c r="A384" s="190">
        <f t="shared" si="92"/>
        <v>2017</v>
      </c>
      <c r="B384" s="55">
        <f t="shared" si="93"/>
        <v>4</v>
      </c>
      <c r="C384" s="55">
        <f t="shared" si="94"/>
        <v>9</v>
      </c>
      <c r="D384" s="55">
        <f t="shared" si="89"/>
        <v>16</v>
      </c>
      <c r="F384" s="63">
        <f t="shared" si="99"/>
        <v>42826.374999999978</v>
      </c>
      <c r="G384" s="64">
        <f t="shared" si="90"/>
        <v>324.58954573104359</v>
      </c>
      <c r="H384" s="64">
        <f t="shared" si="102"/>
        <v>0</v>
      </c>
      <c r="I384" s="64">
        <f t="shared" si="102"/>
        <v>151.39736741463574</v>
      </c>
      <c r="J384" s="64">
        <f t="shared" si="102"/>
        <v>0</v>
      </c>
      <c r="K384" s="64">
        <f t="shared" si="102"/>
        <v>0</v>
      </c>
      <c r="L384" s="64">
        <f t="shared" si="102"/>
        <v>0</v>
      </c>
      <c r="M384" s="64">
        <f t="shared" si="102"/>
        <v>0</v>
      </c>
      <c r="N384" s="64">
        <f t="shared" si="102"/>
        <v>173.19217831640785</v>
      </c>
      <c r="O384" s="121"/>
      <c r="P384" s="177">
        <v>2.9750000000000001</v>
      </c>
      <c r="Q384" s="177">
        <v>42.003280018268626</v>
      </c>
      <c r="R384" s="177">
        <v>42.003280018268626</v>
      </c>
      <c r="S384" s="177">
        <v>37.071354666666672</v>
      </c>
      <c r="T384" s="177">
        <v>33.169170733333345</v>
      </c>
      <c r="U384" s="177">
        <v>42.003280018268626</v>
      </c>
      <c r="V384" s="177">
        <v>42.003280018268626</v>
      </c>
      <c r="W384" s="177">
        <v>7.7185059999999988</v>
      </c>
      <c r="X384" s="177">
        <v>35.214269347969058</v>
      </c>
      <c r="Y384" s="177">
        <v>35.249066666666664</v>
      </c>
      <c r="Z384" s="177">
        <v>5.1790582433333352</v>
      </c>
      <c r="AA384" s="177">
        <v>0</v>
      </c>
      <c r="AB384" s="177">
        <v>0</v>
      </c>
      <c r="AC384" s="177">
        <v>0</v>
      </c>
      <c r="AD384" s="177">
        <v>0</v>
      </c>
      <c r="AE384" s="177">
        <v>0</v>
      </c>
      <c r="AF384" s="177">
        <v>0</v>
      </c>
      <c r="AG384" s="177">
        <v>0</v>
      </c>
      <c r="AH384" s="177">
        <v>0</v>
      </c>
      <c r="AI384" s="177">
        <v>0</v>
      </c>
      <c r="AJ384" s="177">
        <v>0</v>
      </c>
    </row>
    <row r="385" spans="1:36" hidden="1" outlineLevel="1" x14ac:dyDescent="0.25">
      <c r="A385" s="190">
        <f t="shared" si="92"/>
        <v>2017</v>
      </c>
      <c r="B385" s="55">
        <f t="shared" si="93"/>
        <v>4</v>
      </c>
      <c r="C385" s="55">
        <f t="shared" si="94"/>
        <v>10</v>
      </c>
      <c r="D385" s="55">
        <f t="shared" si="89"/>
        <v>16</v>
      </c>
      <c r="F385" s="63">
        <f t="shared" si="99"/>
        <v>42826.416666666642</v>
      </c>
      <c r="G385" s="64">
        <f t="shared" si="90"/>
        <v>337.10890797498053</v>
      </c>
      <c r="H385" s="64">
        <f t="shared" ref="H385:N394" si="104">SUMIF($P$6:$AK$6,H$6,$P385:$AK385)</f>
        <v>0</v>
      </c>
      <c r="I385" s="64">
        <f t="shared" si="104"/>
        <v>153.23729569109975</v>
      </c>
      <c r="J385" s="64">
        <f t="shared" si="104"/>
        <v>0</v>
      </c>
      <c r="K385" s="64">
        <f t="shared" si="104"/>
        <v>0</v>
      </c>
      <c r="L385" s="64">
        <f t="shared" si="104"/>
        <v>0</v>
      </c>
      <c r="M385" s="64">
        <f t="shared" si="104"/>
        <v>0</v>
      </c>
      <c r="N385" s="64">
        <f t="shared" si="104"/>
        <v>183.87161228388075</v>
      </c>
      <c r="O385" s="121"/>
      <c r="P385" s="177">
        <v>2.9750000000000001</v>
      </c>
      <c r="Q385" s="177">
        <v>44.991737134386852</v>
      </c>
      <c r="R385" s="177">
        <v>44.991737134386852</v>
      </c>
      <c r="S385" s="177">
        <v>35.691123666666662</v>
      </c>
      <c r="T385" s="177">
        <v>32.264970733333335</v>
      </c>
      <c r="U385" s="177">
        <v>44.991737134386852</v>
      </c>
      <c r="V385" s="177">
        <v>44.991737134386852</v>
      </c>
      <c r="W385" s="177">
        <v>8.2672509615384584</v>
      </c>
      <c r="X385" s="177">
        <v>34.921083662894638</v>
      </c>
      <c r="Y385" s="177">
        <v>39.117866666666671</v>
      </c>
      <c r="Z385" s="177">
        <v>3.9046637463333327</v>
      </c>
      <c r="AA385" s="177">
        <v>0</v>
      </c>
      <c r="AB385" s="177">
        <v>0</v>
      </c>
      <c r="AC385" s="177">
        <v>0</v>
      </c>
      <c r="AD385" s="177">
        <v>0</v>
      </c>
      <c r="AE385" s="177">
        <v>0</v>
      </c>
      <c r="AF385" s="177">
        <v>0</v>
      </c>
      <c r="AG385" s="177">
        <v>0</v>
      </c>
      <c r="AH385" s="177">
        <v>0</v>
      </c>
      <c r="AI385" s="177">
        <v>0</v>
      </c>
      <c r="AJ385" s="177">
        <v>0</v>
      </c>
    </row>
    <row r="386" spans="1:36" hidden="1" outlineLevel="1" x14ac:dyDescent="0.25">
      <c r="A386" s="190">
        <f t="shared" si="92"/>
        <v>2017</v>
      </c>
      <c r="B386" s="55">
        <f t="shared" si="93"/>
        <v>4</v>
      </c>
      <c r="C386" s="55">
        <f t="shared" si="94"/>
        <v>11</v>
      </c>
      <c r="D386" s="55">
        <f t="shared" si="89"/>
        <v>16</v>
      </c>
      <c r="F386" s="63">
        <f t="shared" si="99"/>
        <v>42826.458333333307</v>
      </c>
      <c r="G386" s="64">
        <f t="shared" si="90"/>
        <v>342.31329690276903</v>
      </c>
      <c r="H386" s="64">
        <f t="shared" si="104"/>
        <v>0</v>
      </c>
      <c r="I386" s="64">
        <f t="shared" si="104"/>
        <v>153.66704708699265</v>
      </c>
      <c r="J386" s="64">
        <f t="shared" si="104"/>
        <v>0</v>
      </c>
      <c r="K386" s="64">
        <f t="shared" si="104"/>
        <v>0</v>
      </c>
      <c r="L386" s="64">
        <f t="shared" si="104"/>
        <v>0</v>
      </c>
      <c r="M386" s="64">
        <f t="shared" si="104"/>
        <v>0</v>
      </c>
      <c r="N386" s="64">
        <f t="shared" si="104"/>
        <v>188.6462498157764</v>
      </c>
      <c r="O386" s="121"/>
      <c r="P386" s="177">
        <v>2.9750000000000001</v>
      </c>
      <c r="Q386" s="177">
        <v>46.104679784527434</v>
      </c>
      <c r="R386" s="177">
        <v>46.104679784527434</v>
      </c>
      <c r="S386" s="177">
        <v>34.390745666666682</v>
      </c>
      <c r="T386" s="177">
        <v>32.963104066666673</v>
      </c>
      <c r="U386" s="177">
        <v>46.104679784527434</v>
      </c>
      <c r="V386" s="177">
        <v>46.104679784527434</v>
      </c>
      <c r="W386" s="177">
        <v>7.7464523461538448</v>
      </c>
      <c r="X386" s="177">
        <v>33.034945007505456</v>
      </c>
      <c r="Y386" s="177">
        <v>42.556799999999996</v>
      </c>
      <c r="Z386" s="177">
        <v>4.2275306776666666</v>
      </c>
      <c r="AA386" s="177">
        <v>0</v>
      </c>
      <c r="AB386" s="177">
        <v>0</v>
      </c>
      <c r="AC386" s="177">
        <v>0</v>
      </c>
      <c r="AD386" s="177">
        <v>0</v>
      </c>
      <c r="AE386" s="177">
        <v>0</v>
      </c>
      <c r="AF386" s="177">
        <v>0</v>
      </c>
      <c r="AG386" s="177">
        <v>0</v>
      </c>
      <c r="AH386" s="177">
        <v>0</v>
      </c>
      <c r="AI386" s="177">
        <v>0</v>
      </c>
      <c r="AJ386" s="177">
        <v>0</v>
      </c>
    </row>
    <row r="387" spans="1:36" hidden="1" outlineLevel="1" x14ac:dyDescent="0.25">
      <c r="A387" s="190">
        <f t="shared" si="92"/>
        <v>2017</v>
      </c>
      <c r="B387" s="55">
        <f t="shared" si="93"/>
        <v>4</v>
      </c>
      <c r="C387" s="55">
        <f t="shared" si="94"/>
        <v>12</v>
      </c>
      <c r="D387" s="55">
        <f t="shared" si="89"/>
        <v>16</v>
      </c>
      <c r="F387" s="63">
        <f t="shared" si="99"/>
        <v>42826.499999999971</v>
      </c>
      <c r="G387" s="64">
        <f t="shared" si="90"/>
        <v>345.79339012536207</v>
      </c>
      <c r="H387" s="64">
        <f t="shared" si="104"/>
        <v>0</v>
      </c>
      <c r="I387" s="64">
        <f t="shared" si="104"/>
        <v>150.91318071036952</v>
      </c>
      <c r="J387" s="64">
        <f t="shared" si="104"/>
        <v>0</v>
      </c>
      <c r="K387" s="64">
        <f t="shared" si="104"/>
        <v>0</v>
      </c>
      <c r="L387" s="64">
        <f t="shared" si="104"/>
        <v>0</v>
      </c>
      <c r="M387" s="64">
        <f t="shared" si="104"/>
        <v>0</v>
      </c>
      <c r="N387" s="64">
        <f t="shared" si="104"/>
        <v>194.88020941499258</v>
      </c>
      <c r="O387" s="121"/>
      <c r="P387" s="177">
        <v>2.9750000000000001</v>
      </c>
      <c r="Q387" s="177">
        <v>47.485553072664814</v>
      </c>
      <c r="R387" s="177">
        <v>47.485553072664814</v>
      </c>
      <c r="S387" s="177">
        <v>33.185018333333339</v>
      </c>
      <c r="T387" s="177">
        <v>34.65680406666668</v>
      </c>
      <c r="U387" s="177">
        <v>47.485553072664814</v>
      </c>
      <c r="V387" s="177">
        <v>47.485553072664814</v>
      </c>
      <c r="W387" s="177">
        <v>7.4243493461538455</v>
      </c>
      <c r="X387" s="177">
        <v>33.124275630882316</v>
      </c>
      <c r="Y387" s="177">
        <v>39.547733333333333</v>
      </c>
      <c r="Z387" s="177">
        <v>4.9379971243333332</v>
      </c>
      <c r="AA387" s="177">
        <v>0</v>
      </c>
      <c r="AB387" s="177">
        <v>0</v>
      </c>
      <c r="AC387" s="177">
        <v>0</v>
      </c>
      <c r="AD387" s="177">
        <v>0</v>
      </c>
      <c r="AE387" s="177">
        <v>0</v>
      </c>
      <c r="AF387" s="177">
        <v>0</v>
      </c>
      <c r="AG387" s="177">
        <v>0</v>
      </c>
      <c r="AH387" s="177">
        <v>0</v>
      </c>
      <c r="AI387" s="177">
        <v>0</v>
      </c>
      <c r="AJ387" s="177">
        <v>0</v>
      </c>
    </row>
    <row r="388" spans="1:36" hidden="1" outlineLevel="1" x14ac:dyDescent="0.25">
      <c r="A388" s="190">
        <f t="shared" si="92"/>
        <v>2017</v>
      </c>
      <c r="B388" s="55">
        <f t="shared" si="93"/>
        <v>4</v>
      </c>
      <c r="C388" s="55">
        <f t="shared" si="94"/>
        <v>13</v>
      </c>
      <c r="D388" s="55">
        <f t="shared" si="89"/>
        <v>16</v>
      </c>
      <c r="F388" s="63">
        <f t="shared" si="99"/>
        <v>42826.541666666635</v>
      </c>
      <c r="G388" s="64">
        <f t="shared" si="90"/>
        <v>347.91923636511569</v>
      </c>
      <c r="H388" s="64">
        <f t="shared" si="104"/>
        <v>0</v>
      </c>
      <c r="I388" s="64">
        <f t="shared" si="104"/>
        <v>143.80301970543189</v>
      </c>
      <c r="J388" s="64">
        <f t="shared" si="104"/>
        <v>0</v>
      </c>
      <c r="K388" s="64">
        <f t="shared" si="104"/>
        <v>0</v>
      </c>
      <c r="L388" s="64">
        <f t="shared" si="104"/>
        <v>0</v>
      </c>
      <c r="M388" s="64">
        <f t="shared" si="104"/>
        <v>0</v>
      </c>
      <c r="N388" s="64">
        <f t="shared" si="104"/>
        <v>204.1162166596838</v>
      </c>
      <c r="O388" s="121"/>
      <c r="P388" s="177">
        <v>2.9750000000000001</v>
      </c>
      <c r="Q388" s="177">
        <v>49.659913250254284</v>
      </c>
      <c r="R388" s="177">
        <v>49.659913250254284</v>
      </c>
      <c r="S388" s="177">
        <v>31.496829999999989</v>
      </c>
      <c r="T388" s="177">
        <v>34.599004066666673</v>
      </c>
      <c r="U388" s="177">
        <v>49.659913250254284</v>
      </c>
      <c r="V388" s="177">
        <v>49.659913250254284</v>
      </c>
      <c r="W388" s="177">
        <v>7.4552817307692303</v>
      </c>
      <c r="X388" s="177">
        <v>32.027837241329344</v>
      </c>
      <c r="Y388" s="177">
        <v>35.249066666666664</v>
      </c>
      <c r="Z388" s="177">
        <v>5.4765636586666657</v>
      </c>
      <c r="AA388" s="177">
        <v>0</v>
      </c>
      <c r="AB388" s="177">
        <v>0</v>
      </c>
      <c r="AC388" s="177">
        <v>0</v>
      </c>
      <c r="AD388" s="177">
        <v>0</v>
      </c>
      <c r="AE388" s="177">
        <v>0</v>
      </c>
      <c r="AF388" s="177">
        <v>0</v>
      </c>
      <c r="AG388" s="177">
        <v>0</v>
      </c>
      <c r="AH388" s="177">
        <v>0</v>
      </c>
      <c r="AI388" s="177">
        <v>0</v>
      </c>
      <c r="AJ388" s="177">
        <v>0</v>
      </c>
    </row>
    <row r="389" spans="1:36" hidden="1" outlineLevel="1" x14ac:dyDescent="0.25">
      <c r="A389" s="190">
        <f t="shared" si="92"/>
        <v>2017</v>
      </c>
      <c r="B389" s="55">
        <f t="shared" si="93"/>
        <v>4</v>
      </c>
      <c r="C389" s="55">
        <f t="shared" si="94"/>
        <v>14</v>
      </c>
      <c r="D389" s="55">
        <f t="shared" si="89"/>
        <v>16</v>
      </c>
      <c r="F389" s="63">
        <f t="shared" si="99"/>
        <v>42826.583333333299</v>
      </c>
      <c r="G389" s="64">
        <f t="shared" si="90"/>
        <v>331.77436122543162</v>
      </c>
      <c r="H389" s="64">
        <f t="shared" si="104"/>
        <v>0</v>
      </c>
      <c r="I389" s="64">
        <f t="shared" si="104"/>
        <v>131.31269398728986</v>
      </c>
      <c r="J389" s="64">
        <f t="shared" si="104"/>
        <v>0</v>
      </c>
      <c r="K389" s="64">
        <f t="shared" si="104"/>
        <v>0</v>
      </c>
      <c r="L389" s="64">
        <f t="shared" si="104"/>
        <v>0</v>
      </c>
      <c r="M389" s="64">
        <f t="shared" si="104"/>
        <v>0</v>
      </c>
      <c r="N389" s="64">
        <f t="shared" si="104"/>
        <v>200.46166723814176</v>
      </c>
      <c r="O389" s="121"/>
      <c r="P389" s="177">
        <v>2.9750000000000001</v>
      </c>
      <c r="Q389" s="177">
        <v>48.660325870035436</v>
      </c>
      <c r="R389" s="177">
        <v>48.660325870035436</v>
      </c>
      <c r="S389" s="177">
        <v>22.584740666666669</v>
      </c>
      <c r="T389" s="177">
        <v>29.537337400000002</v>
      </c>
      <c r="U389" s="177">
        <v>48.660325870035436</v>
      </c>
      <c r="V389" s="177">
        <v>48.660325870035436</v>
      </c>
      <c r="W389" s="177">
        <v>7.6606548076923069</v>
      </c>
      <c r="X389" s="177">
        <v>30.726694446264222</v>
      </c>
      <c r="Y389" s="177">
        <v>37.828266666666664</v>
      </c>
      <c r="Z389" s="177">
        <v>5.8203637580000001</v>
      </c>
      <c r="AA389" s="177">
        <v>0</v>
      </c>
      <c r="AB389" s="177">
        <v>0</v>
      </c>
      <c r="AC389" s="177">
        <v>0</v>
      </c>
      <c r="AD389" s="177">
        <v>0</v>
      </c>
      <c r="AE389" s="177">
        <v>0</v>
      </c>
      <c r="AF389" s="177">
        <v>0</v>
      </c>
      <c r="AG389" s="177">
        <v>0</v>
      </c>
      <c r="AH389" s="177">
        <v>0</v>
      </c>
      <c r="AI389" s="177">
        <v>0</v>
      </c>
      <c r="AJ389" s="177">
        <v>0</v>
      </c>
    </row>
    <row r="390" spans="1:36" hidden="1" outlineLevel="1" x14ac:dyDescent="0.25">
      <c r="A390" s="190">
        <f t="shared" si="92"/>
        <v>2017</v>
      </c>
      <c r="B390" s="55">
        <f t="shared" si="93"/>
        <v>4</v>
      </c>
      <c r="C390" s="55">
        <f t="shared" si="94"/>
        <v>15</v>
      </c>
      <c r="D390" s="55">
        <f t="shared" si="89"/>
        <v>16</v>
      </c>
      <c r="F390" s="63">
        <f t="shared" si="99"/>
        <v>42826.624999999964</v>
      </c>
      <c r="G390" s="64">
        <f t="shared" si="90"/>
        <v>308.91396794151774</v>
      </c>
      <c r="H390" s="64">
        <f t="shared" si="104"/>
        <v>0</v>
      </c>
      <c r="I390" s="64">
        <f t="shared" si="104"/>
        <v>112.55364812327807</v>
      </c>
      <c r="J390" s="64">
        <f t="shared" si="104"/>
        <v>0</v>
      </c>
      <c r="K390" s="64">
        <f t="shared" si="104"/>
        <v>0</v>
      </c>
      <c r="L390" s="64">
        <f t="shared" si="104"/>
        <v>0</v>
      </c>
      <c r="M390" s="64">
        <f t="shared" si="104"/>
        <v>0</v>
      </c>
      <c r="N390" s="64">
        <f t="shared" si="104"/>
        <v>196.3603198182397</v>
      </c>
      <c r="O390" s="121"/>
      <c r="P390" s="177">
        <v>2.9750000000000001</v>
      </c>
      <c r="Q390" s="177">
        <v>47.681348538893261</v>
      </c>
      <c r="R390" s="177">
        <v>47.681348538893261</v>
      </c>
      <c r="S390" s="177">
        <v>14.365884333333335</v>
      </c>
      <c r="T390" s="177">
        <v>28.832937399999999</v>
      </c>
      <c r="U390" s="177">
        <v>47.681348538893261</v>
      </c>
      <c r="V390" s="177">
        <v>47.681348538893261</v>
      </c>
      <c r="W390" s="177">
        <v>6.4918358461538466</v>
      </c>
      <c r="X390" s="177">
        <v>31.086923877124221</v>
      </c>
      <c r="Y390" s="177">
        <v>28.801066666666664</v>
      </c>
      <c r="Z390" s="177">
        <v>5.6349256626666664</v>
      </c>
      <c r="AA390" s="177">
        <v>0</v>
      </c>
      <c r="AB390" s="177">
        <v>0</v>
      </c>
      <c r="AC390" s="177">
        <v>0</v>
      </c>
      <c r="AD390" s="177">
        <v>0</v>
      </c>
      <c r="AE390" s="177">
        <v>0</v>
      </c>
      <c r="AF390" s="177">
        <v>0</v>
      </c>
      <c r="AG390" s="177">
        <v>0</v>
      </c>
      <c r="AH390" s="177">
        <v>0</v>
      </c>
      <c r="AI390" s="177">
        <v>0</v>
      </c>
      <c r="AJ390" s="177">
        <v>0</v>
      </c>
    </row>
    <row r="391" spans="1:36" hidden="1" outlineLevel="1" x14ac:dyDescent="0.25">
      <c r="A391" s="190">
        <f t="shared" si="92"/>
        <v>2017</v>
      </c>
      <c r="B391" s="55">
        <f t="shared" si="93"/>
        <v>4</v>
      </c>
      <c r="C391" s="55">
        <f t="shared" si="94"/>
        <v>16</v>
      </c>
      <c r="D391" s="55">
        <f t="shared" si="89"/>
        <v>16</v>
      </c>
      <c r="F391" s="63">
        <f t="shared" si="99"/>
        <v>42826.666666666628</v>
      </c>
      <c r="G391" s="64">
        <f t="shared" si="90"/>
        <v>249.15480636782672</v>
      </c>
      <c r="H391" s="64">
        <f t="shared" si="104"/>
        <v>0</v>
      </c>
      <c r="I391" s="64">
        <f t="shared" si="104"/>
        <v>74.633251842045112</v>
      </c>
      <c r="J391" s="64">
        <f t="shared" si="104"/>
        <v>0</v>
      </c>
      <c r="K391" s="64">
        <f t="shared" si="104"/>
        <v>0</v>
      </c>
      <c r="L391" s="64">
        <f t="shared" si="104"/>
        <v>0</v>
      </c>
      <c r="M391" s="64">
        <f t="shared" si="104"/>
        <v>0</v>
      </c>
      <c r="N391" s="64">
        <f t="shared" si="104"/>
        <v>174.5215545257816</v>
      </c>
      <c r="O391" s="121"/>
      <c r="P391" s="177">
        <v>2.9750000000000001</v>
      </c>
      <c r="Q391" s="177">
        <v>42.229990558112064</v>
      </c>
      <c r="R391" s="177">
        <v>42.229990558112064</v>
      </c>
      <c r="S391" s="177">
        <v>5.3436123333333327</v>
      </c>
      <c r="T391" s="177">
        <v>14.971037399999997</v>
      </c>
      <c r="U391" s="177">
        <v>42.229990558112064</v>
      </c>
      <c r="V391" s="177">
        <v>42.229990558112064</v>
      </c>
      <c r="W391" s="177">
        <v>5.892404692307692</v>
      </c>
      <c r="X391" s="177">
        <v>28.256530749737429</v>
      </c>
      <c r="Y391" s="177">
        <v>17.194666666666667</v>
      </c>
      <c r="Z391" s="177">
        <v>5.6015922933333337</v>
      </c>
      <c r="AA391" s="177">
        <v>0</v>
      </c>
      <c r="AB391" s="177">
        <v>0</v>
      </c>
      <c r="AC391" s="177">
        <v>0</v>
      </c>
      <c r="AD391" s="177">
        <v>0</v>
      </c>
      <c r="AE391" s="177">
        <v>0</v>
      </c>
      <c r="AF391" s="177">
        <v>0</v>
      </c>
      <c r="AG391" s="177">
        <v>0</v>
      </c>
      <c r="AH391" s="177">
        <v>0</v>
      </c>
      <c r="AI391" s="177">
        <v>0</v>
      </c>
      <c r="AJ391" s="177">
        <v>0</v>
      </c>
    </row>
    <row r="392" spans="1:36" hidden="1" outlineLevel="1" x14ac:dyDescent="0.25">
      <c r="A392" s="190">
        <f t="shared" si="92"/>
        <v>2017</v>
      </c>
      <c r="B392" s="55">
        <f t="shared" si="93"/>
        <v>4</v>
      </c>
      <c r="C392" s="55">
        <f t="shared" si="94"/>
        <v>17</v>
      </c>
      <c r="D392" s="55">
        <f t="shared" si="89"/>
        <v>16</v>
      </c>
      <c r="F392" s="63">
        <f t="shared" si="99"/>
        <v>42826.708333333292</v>
      </c>
      <c r="G392" s="64">
        <f t="shared" si="90"/>
        <v>171.41038937992209</v>
      </c>
      <c r="H392" s="64">
        <f t="shared" si="104"/>
        <v>0</v>
      </c>
      <c r="I392" s="64">
        <f t="shared" si="104"/>
        <v>29.215002673096958</v>
      </c>
      <c r="J392" s="64">
        <f t="shared" si="104"/>
        <v>0</v>
      </c>
      <c r="K392" s="64">
        <f t="shared" si="104"/>
        <v>0</v>
      </c>
      <c r="L392" s="64">
        <f t="shared" si="104"/>
        <v>0</v>
      </c>
      <c r="M392" s="64">
        <f t="shared" si="104"/>
        <v>0</v>
      </c>
      <c r="N392" s="64">
        <f t="shared" si="104"/>
        <v>142.19538670682513</v>
      </c>
      <c r="O392" s="121"/>
      <c r="P392" s="177">
        <v>2.9750000000000001</v>
      </c>
      <c r="Q392" s="177">
        <v>34.32603673720628</v>
      </c>
      <c r="R392" s="177">
        <v>34.32603673720628</v>
      </c>
      <c r="S392" s="177">
        <v>0.68294200000000005</v>
      </c>
      <c r="T392" s="177">
        <v>0.55668829333333325</v>
      </c>
      <c r="U392" s="177">
        <v>34.32603673720628</v>
      </c>
      <c r="V392" s="177">
        <v>34.32603673720628</v>
      </c>
      <c r="W392" s="177">
        <v>3.3250077307692303</v>
      </c>
      <c r="X392" s="177">
        <v>14.79749798232773</v>
      </c>
      <c r="Y392" s="177">
        <v>6.8778666666666668</v>
      </c>
      <c r="Z392" s="177">
        <v>4.8912397579999993</v>
      </c>
      <c r="AA392" s="177">
        <v>0</v>
      </c>
      <c r="AB392" s="177">
        <v>0</v>
      </c>
      <c r="AC392" s="177">
        <v>0</v>
      </c>
      <c r="AD392" s="177">
        <v>0</v>
      </c>
      <c r="AE392" s="177">
        <v>0</v>
      </c>
      <c r="AF392" s="177">
        <v>0</v>
      </c>
      <c r="AG392" s="177">
        <v>0</v>
      </c>
      <c r="AH392" s="177">
        <v>0</v>
      </c>
      <c r="AI392" s="177">
        <v>0</v>
      </c>
      <c r="AJ392" s="177">
        <v>0</v>
      </c>
    </row>
    <row r="393" spans="1:36" hidden="1" outlineLevel="1" x14ac:dyDescent="0.25">
      <c r="A393" s="190">
        <f t="shared" si="92"/>
        <v>2017</v>
      </c>
      <c r="B393" s="55">
        <f t="shared" si="93"/>
        <v>4</v>
      </c>
      <c r="C393" s="55">
        <f t="shared" si="94"/>
        <v>18</v>
      </c>
      <c r="D393" s="55">
        <f t="shared" si="89"/>
        <v>16</v>
      </c>
      <c r="F393" s="63">
        <f t="shared" si="99"/>
        <v>42826.749999999956</v>
      </c>
      <c r="G393" s="64">
        <f t="shared" si="90"/>
        <v>133.99349744355317</v>
      </c>
      <c r="H393" s="64">
        <f t="shared" si="104"/>
        <v>0</v>
      </c>
      <c r="I393" s="64">
        <f t="shared" si="104"/>
        <v>4.8521366775023438</v>
      </c>
      <c r="J393" s="64">
        <f t="shared" si="104"/>
        <v>0</v>
      </c>
      <c r="K393" s="64">
        <f t="shared" si="104"/>
        <v>0</v>
      </c>
      <c r="L393" s="64">
        <f t="shared" si="104"/>
        <v>0</v>
      </c>
      <c r="M393" s="64">
        <f t="shared" si="104"/>
        <v>0</v>
      </c>
      <c r="N393" s="64">
        <f t="shared" si="104"/>
        <v>129.14136076605081</v>
      </c>
      <c r="O393" s="121"/>
      <c r="P393" s="177">
        <v>2.9750000000000001</v>
      </c>
      <c r="Q393" s="177">
        <v>30.667753026096033</v>
      </c>
      <c r="R393" s="177">
        <v>30.667753026096033</v>
      </c>
      <c r="S393" s="177">
        <v>0</v>
      </c>
      <c r="T393" s="177">
        <v>0</v>
      </c>
      <c r="U393" s="177">
        <v>30.667753026096033</v>
      </c>
      <c r="V393" s="177">
        <v>30.667753026096033</v>
      </c>
      <c r="W393" s="177">
        <v>0.48847762499999997</v>
      </c>
      <c r="X393" s="177">
        <v>1.3886590525023443</v>
      </c>
      <c r="Y393" s="177">
        <v>0</v>
      </c>
      <c r="Z393" s="177">
        <v>6.4703486616666677</v>
      </c>
      <c r="AA393" s="177">
        <v>0</v>
      </c>
      <c r="AB393" s="177">
        <v>0</v>
      </c>
      <c r="AC393" s="177">
        <v>0</v>
      </c>
      <c r="AD393" s="177">
        <v>0</v>
      </c>
      <c r="AE393" s="177">
        <v>0</v>
      </c>
      <c r="AF393" s="177">
        <v>0</v>
      </c>
      <c r="AG393" s="177">
        <v>0</v>
      </c>
      <c r="AH393" s="177">
        <v>0</v>
      </c>
      <c r="AI393" s="177">
        <v>0</v>
      </c>
      <c r="AJ393" s="177">
        <v>0</v>
      </c>
    </row>
    <row r="394" spans="1:36" hidden="1" outlineLevel="1" x14ac:dyDescent="0.25">
      <c r="A394" s="190">
        <f t="shared" si="92"/>
        <v>2017</v>
      </c>
      <c r="B394" s="55">
        <f t="shared" si="93"/>
        <v>4</v>
      </c>
      <c r="C394" s="55">
        <f t="shared" si="94"/>
        <v>19</v>
      </c>
      <c r="D394" s="55">
        <f t="shared" si="89"/>
        <v>16</v>
      </c>
      <c r="F394" s="63">
        <f t="shared" si="99"/>
        <v>42826.791666666621</v>
      </c>
      <c r="G394" s="64">
        <f t="shared" si="90"/>
        <v>113.82222101060871</v>
      </c>
      <c r="H394" s="64">
        <f t="shared" si="104"/>
        <v>0</v>
      </c>
      <c r="I394" s="64">
        <f t="shared" si="104"/>
        <v>2.9750000000000001</v>
      </c>
      <c r="J394" s="64">
        <f t="shared" si="104"/>
        <v>0</v>
      </c>
      <c r="K394" s="64">
        <f t="shared" si="104"/>
        <v>0</v>
      </c>
      <c r="L394" s="64">
        <f t="shared" si="104"/>
        <v>0</v>
      </c>
      <c r="M394" s="64">
        <f t="shared" si="104"/>
        <v>0</v>
      </c>
      <c r="N394" s="64">
        <f t="shared" si="104"/>
        <v>110.84722101060872</v>
      </c>
      <c r="O394" s="121"/>
      <c r="P394" s="177">
        <v>2.9750000000000001</v>
      </c>
      <c r="Q394" s="177">
        <v>26.494218088068848</v>
      </c>
      <c r="R394" s="177">
        <v>26.494218088068848</v>
      </c>
      <c r="S394" s="177">
        <v>0</v>
      </c>
      <c r="T394" s="177">
        <v>0</v>
      </c>
      <c r="U394" s="177">
        <v>26.494218088068848</v>
      </c>
      <c r="V394" s="177">
        <v>26.494218088068848</v>
      </c>
      <c r="W394" s="177">
        <v>0</v>
      </c>
      <c r="X394" s="177">
        <v>0</v>
      </c>
      <c r="Y394" s="177">
        <v>0</v>
      </c>
      <c r="Z394" s="177">
        <v>4.8703486583333326</v>
      </c>
      <c r="AA394" s="177">
        <v>0</v>
      </c>
      <c r="AB394" s="177">
        <v>0</v>
      </c>
      <c r="AC394" s="177">
        <v>0</v>
      </c>
      <c r="AD394" s="177">
        <v>0</v>
      </c>
      <c r="AE394" s="177">
        <v>0</v>
      </c>
      <c r="AF394" s="177">
        <v>0</v>
      </c>
      <c r="AG394" s="177">
        <v>0</v>
      </c>
      <c r="AH394" s="177">
        <v>0</v>
      </c>
      <c r="AI394" s="177">
        <v>0</v>
      </c>
      <c r="AJ394" s="177">
        <v>0</v>
      </c>
    </row>
    <row r="395" spans="1:36" hidden="1" outlineLevel="1" x14ac:dyDescent="0.25">
      <c r="A395" s="190">
        <f t="shared" si="92"/>
        <v>2017</v>
      </c>
      <c r="B395" s="55">
        <f t="shared" si="93"/>
        <v>4</v>
      </c>
      <c r="C395" s="55">
        <f t="shared" si="94"/>
        <v>20</v>
      </c>
      <c r="D395" s="55">
        <f t="shared" si="89"/>
        <v>16</v>
      </c>
      <c r="F395" s="63">
        <f t="shared" si="99"/>
        <v>42826.833333333285</v>
      </c>
      <c r="G395" s="64">
        <f t="shared" si="90"/>
        <v>109.16940579626684</v>
      </c>
      <c r="H395" s="64">
        <f t="shared" ref="H395:N404" si="105">SUMIF($P$6:$AK$6,H$6,$P395:$AK395)</f>
        <v>0</v>
      </c>
      <c r="I395" s="64">
        <f t="shared" si="105"/>
        <v>2.9750000000000001</v>
      </c>
      <c r="J395" s="64">
        <f t="shared" si="105"/>
        <v>0</v>
      </c>
      <c r="K395" s="64">
        <f t="shared" si="105"/>
        <v>0</v>
      </c>
      <c r="L395" s="64">
        <f t="shared" si="105"/>
        <v>0</v>
      </c>
      <c r="M395" s="64">
        <f t="shared" si="105"/>
        <v>0</v>
      </c>
      <c r="N395" s="64">
        <f t="shared" si="105"/>
        <v>106.19440579626685</v>
      </c>
      <c r="O395" s="121"/>
      <c r="P395" s="177">
        <v>2.9750000000000001</v>
      </c>
      <c r="Q395" s="177">
        <v>25.597680953233379</v>
      </c>
      <c r="R395" s="177">
        <v>25.597680953233379</v>
      </c>
      <c r="S395" s="177">
        <v>0</v>
      </c>
      <c r="T395" s="177">
        <v>0</v>
      </c>
      <c r="U395" s="177">
        <v>25.597680953233379</v>
      </c>
      <c r="V395" s="177">
        <v>25.597680953233379</v>
      </c>
      <c r="W395" s="177">
        <v>0</v>
      </c>
      <c r="X395" s="177">
        <v>0</v>
      </c>
      <c r="Y395" s="177">
        <v>0</v>
      </c>
      <c r="Z395" s="177">
        <v>3.803681983333334</v>
      </c>
      <c r="AA395" s="177">
        <v>0</v>
      </c>
      <c r="AB395" s="177">
        <v>0</v>
      </c>
      <c r="AC395" s="177">
        <v>0</v>
      </c>
      <c r="AD395" s="177">
        <v>0</v>
      </c>
      <c r="AE395" s="177">
        <v>0</v>
      </c>
      <c r="AF395" s="177">
        <v>0</v>
      </c>
      <c r="AG395" s="177">
        <v>0</v>
      </c>
      <c r="AH395" s="177">
        <v>0</v>
      </c>
      <c r="AI395" s="177">
        <v>0</v>
      </c>
      <c r="AJ395" s="177">
        <v>0</v>
      </c>
    </row>
    <row r="396" spans="1:36" hidden="1" outlineLevel="1" x14ac:dyDescent="0.25">
      <c r="A396" s="190">
        <f t="shared" si="92"/>
        <v>2017</v>
      </c>
      <c r="B396" s="55">
        <f t="shared" si="93"/>
        <v>4</v>
      </c>
      <c r="C396" s="55">
        <f t="shared" si="94"/>
        <v>21</v>
      </c>
      <c r="D396" s="55">
        <f t="shared" si="89"/>
        <v>16</v>
      </c>
      <c r="F396" s="63">
        <f t="shared" si="99"/>
        <v>42826.874999999949</v>
      </c>
      <c r="G396" s="64">
        <f t="shared" si="90"/>
        <v>108.92997197550005</v>
      </c>
      <c r="H396" s="64">
        <f t="shared" si="105"/>
        <v>0</v>
      </c>
      <c r="I396" s="64">
        <f t="shared" si="105"/>
        <v>2.9750000000000001</v>
      </c>
      <c r="J396" s="64">
        <f t="shared" si="105"/>
        <v>0</v>
      </c>
      <c r="K396" s="64">
        <f t="shared" si="105"/>
        <v>0</v>
      </c>
      <c r="L396" s="64">
        <f t="shared" si="105"/>
        <v>0</v>
      </c>
      <c r="M396" s="64">
        <f t="shared" si="105"/>
        <v>0</v>
      </c>
      <c r="N396" s="64">
        <f t="shared" si="105"/>
        <v>105.95497197550006</v>
      </c>
      <c r="O396" s="121"/>
      <c r="P396" s="177">
        <v>2.9750000000000001</v>
      </c>
      <c r="Q396" s="177">
        <v>25.546155830541682</v>
      </c>
      <c r="R396" s="177">
        <v>25.546155830541682</v>
      </c>
      <c r="S396" s="177">
        <v>0</v>
      </c>
      <c r="T396" s="177">
        <v>0</v>
      </c>
      <c r="U396" s="177">
        <v>25.546155830541682</v>
      </c>
      <c r="V396" s="177">
        <v>25.546155830541682</v>
      </c>
      <c r="W396" s="177">
        <v>0</v>
      </c>
      <c r="X396" s="177">
        <v>0</v>
      </c>
      <c r="Y396" s="177">
        <v>0</v>
      </c>
      <c r="Z396" s="177">
        <v>3.7703486533333344</v>
      </c>
      <c r="AA396" s="177">
        <v>0</v>
      </c>
      <c r="AB396" s="177">
        <v>0</v>
      </c>
      <c r="AC396" s="177">
        <v>0</v>
      </c>
      <c r="AD396" s="177">
        <v>0</v>
      </c>
      <c r="AE396" s="177">
        <v>0</v>
      </c>
      <c r="AF396" s="177">
        <v>0</v>
      </c>
      <c r="AG396" s="177">
        <v>0</v>
      </c>
      <c r="AH396" s="177">
        <v>0</v>
      </c>
      <c r="AI396" s="177">
        <v>0</v>
      </c>
      <c r="AJ396" s="177">
        <v>0</v>
      </c>
    </row>
    <row r="397" spans="1:36" hidden="1" outlineLevel="1" x14ac:dyDescent="0.25">
      <c r="A397" s="190">
        <f t="shared" si="92"/>
        <v>2017</v>
      </c>
      <c r="B397" s="55">
        <f t="shared" si="93"/>
        <v>4</v>
      </c>
      <c r="C397" s="55">
        <f t="shared" si="94"/>
        <v>22</v>
      </c>
      <c r="D397" s="55">
        <f t="shared" si="89"/>
        <v>16</v>
      </c>
      <c r="F397" s="63">
        <f t="shared" si="99"/>
        <v>42826.916666666613</v>
      </c>
      <c r="G397" s="64">
        <f t="shared" si="90"/>
        <v>111.23438317336164</v>
      </c>
      <c r="H397" s="64">
        <f t="shared" si="105"/>
        <v>0</v>
      </c>
      <c r="I397" s="64">
        <f t="shared" si="105"/>
        <v>2.9750000000000001</v>
      </c>
      <c r="J397" s="64">
        <f t="shared" si="105"/>
        <v>0</v>
      </c>
      <c r="K397" s="64">
        <f t="shared" si="105"/>
        <v>0</v>
      </c>
      <c r="L397" s="64">
        <f t="shared" si="105"/>
        <v>0</v>
      </c>
      <c r="M397" s="64">
        <f t="shared" si="105"/>
        <v>0</v>
      </c>
      <c r="N397" s="64">
        <f t="shared" si="105"/>
        <v>108.25938317336164</v>
      </c>
      <c r="O397" s="121"/>
      <c r="P397" s="177">
        <v>2.9750000000000001</v>
      </c>
      <c r="Q397" s="177">
        <v>26.298422621840409</v>
      </c>
      <c r="R397" s="177">
        <v>26.298422621840409</v>
      </c>
      <c r="S397" s="177">
        <v>0</v>
      </c>
      <c r="T397" s="177">
        <v>0</v>
      </c>
      <c r="U397" s="177">
        <v>26.298422621840409</v>
      </c>
      <c r="V397" s="177">
        <v>26.298422621840409</v>
      </c>
      <c r="W397" s="177">
        <v>0</v>
      </c>
      <c r="X397" s="177">
        <v>0</v>
      </c>
      <c r="Y397" s="177">
        <v>0</v>
      </c>
      <c r="Z397" s="177">
        <v>3.0656926860000007</v>
      </c>
      <c r="AA397" s="177">
        <v>0</v>
      </c>
      <c r="AB397" s="177">
        <v>0</v>
      </c>
      <c r="AC397" s="177">
        <v>0</v>
      </c>
      <c r="AD397" s="177">
        <v>0</v>
      </c>
      <c r="AE397" s="177">
        <v>0</v>
      </c>
      <c r="AF397" s="177">
        <v>0</v>
      </c>
      <c r="AG397" s="177">
        <v>0</v>
      </c>
      <c r="AH397" s="177">
        <v>0</v>
      </c>
      <c r="AI397" s="177">
        <v>0</v>
      </c>
      <c r="AJ397" s="177">
        <v>0</v>
      </c>
    </row>
    <row r="398" spans="1:36" hidden="1" outlineLevel="1" x14ac:dyDescent="0.25">
      <c r="A398" s="190">
        <f t="shared" si="92"/>
        <v>2017</v>
      </c>
      <c r="B398" s="55">
        <f t="shared" si="93"/>
        <v>4</v>
      </c>
      <c r="C398" s="55">
        <f t="shared" si="94"/>
        <v>23</v>
      </c>
      <c r="D398" s="55">
        <f t="shared" si="89"/>
        <v>16</v>
      </c>
      <c r="F398" s="63">
        <f t="shared" si="99"/>
        <v>42826.958333333278</v>
      </c>
      <c r="G398" s="64">
        <f t="shared" si="90"/>
        <v>114.7485813361902</v>
      </c>
      <c r="H398" s="64">
        <f t="shared" si="105"/>
        <v>0</v>
      </c>
      <c r="I398" s="64">
        <f t="shared" si="105"/>
        <v>2.9750000000000001</v>
      </c>
      <c r="J398" s="64">
        <f t="shared" si="105"/>
        <v>0</v>
      </c>
      <c r="K398" s="64">
        <f t="shared" si="105"/>
        <v>0</v>
      </c>
      <c r="L398" s="64">
        <f t="shared" si="105"/>
        <v>0</v>
      </c>
      <c r="M398" s="64">
        <f t="shared" si="105"/>
        <v>0</v>
      </c>
      <c r="N398" s="64">
        <f t="shared" si="105"/>
        <v>111.7735813361902</v>
      </c>
      <c r="O398" s="121"/>
      <c r="P398" s="177">
        <v>2.9750000000000001</v>
      </c>
      <c r="Q398" s="177">
        <v>27.205264781214218</v>
      </c>
      <c r="R398" s="177">
        <v>27.205264781214218</v>
      </c>
      <c r="S398" s="177">
        <v>0</v>
      </c>
      <c r="T398" s="177">
        <v>0</v>
      </c>
      <c r="U398" s="177">
        <v>27.205264781214218</v>
      </c>
      <c r="V398" s="177">
        <v>27.205264781214218</v>
      </c>
      <c r="W398" s="177">
        <v>0</v>
      </c>
      <c r="X398" s="177">
        <v>0</v>
      </c>
      <c r="Y398" s="177">
        <v>0</v>
      </c>
      <c r="Z398" s="177">
        <v>2.952522211333334</v>
      </c>
      <c r="AA398" s="177">
        <v>0</v>
      </c>
      <c r="AB398" s="177">
        <v>0</v>
      </c>
      <c r="AC398" s="177">
        <v>0</v>
      </c>
      <c r="AD398" s="177">
        <v>0</v>
      </c>
      <c r="AE398" s="177">
        <v>0</v>
      </c>
      <c r="AF398" s="177">
        <v>0</v>
      </c>
      <c r="AG398" s="177">
        <v>0</v>
      </c>
      <c r="AH398" s="177">
        <v>0</v>
      </c>
      <c r="AI398" s="177">
        <v>0</v>
      </c>
      <c r="AJ398" s="177">
        <v>0</v>
      </c>
    </row>
    <row r="399" spans="1:36" hidden="1" outlineLevel="1" x14ac:dyDescent="0.25">
      <c r="A399" s="190">
        <f t="shared" si="92"/>
        <v>2017</v>
      </c>
      <c r="B399" s="55">
        <f t="shared" si="93"/>
        <v>5</v>
      </c>
      <c r="C399" s="55">
        <f t="shared" si="94"/>
        <v>0</v>
      </c>
      <c r="D399" s="55">
        <f t="shared" ref="D399:D462" si="106">MATCH(DATE(YEAR(F399),B399,1),$F$7505:$F$7816,0)</f>
        <v>17</v>
      </c>
      <c r="F399" s="63">
        <f t="shared" ref="F399" si="107">EDATE(F375,1)</f>
        <v>42856</v>
      </c>
      <c r="G399" s="64">
        <f t="shared" ref="G399:G462" si="108">SUM(H399:N399)</f>
        <v>101.22958607756439</v>
      </c>
      <c r="H399" s="64">
        <f t="shared" si="105"/>
        <v>0</v>
      </c>
      <c r="I399" s="64">
        <f t="shared" si="105"/>
        <v>2.9750000000000001</v>
      </c>
      <c r="J399" s="64">
        <f t="shared" si="105"/>
        <v>0</v>
      </c>
      <c r="K399" s="64">
        <f t="shared" si="105"/>
        <v>0</v>
      </c>
      <c r="L399" s="64">
        <f t="shared" si="105"/>
        <v>0</v>
      </c>
      <c r="M399" s="64">
        <f t="shared" si="105"/>
        <v>0</v>
      </c>
      <c r="N399" s="64">
        <f t="shared" si="105"/>
        <v>98.254586077564397</v>
      </c>
      <c r="O399" s="121"/>
      <c r="P399" s="177">
        <v>2.9750000000000001</v>
      </c>
      <c r="Q399" s="177">
        <v>23.814911708100777</v>
      </c>
      <c r="R399" s="177">
        <v>23.814911708100777</v>
      </c>
      <c r="S399" s="177">
        <v>0</v>
      </c>
      <c r="T399" s="177">
        <v>0</v>
      </c>
      <c r="U399" s="177">
        <v>23.814911708100777</v>
      </c>
      <c r="V399" s="177">
        <v>23.814911708100777</v>
      </c>
      <c r="W399" s="177">
        <v>0</v>
      </c>
      <c r="X399" s="177">
        <v>0</v>
      </c>
      <c r="Y399" s="177">
        <v>0</v>
      </c>
      <c r="Z399" s="177">
        <v>2.9949392451612913</v>
      </c>
      <c r="AA399" s="177">
        <v>0</v>
      </c>
      <c r="AB399" s="177">
        <v>0</v>
      </c>
      <c r="AC399" s="177">
        <v>0</v>
      </c>
      <c r="AD399" s="177">
        <v>0</v>
      </c>
      <c r="AE399" s="177">
        <v>0</v>
      </c>
      <c r="AF399" s="177">
        <v>0</v>
      </c>
      <c r="AG399" s="177">
        <v>0</v>
      </c>
      <c r="AH399" s="177">
        <v>0</v>
      </c>
      <c r="AI399" s="177">
        <v>0</v>
      </c>
      <c r="AJ399" s="177">
        <v>0</v>
      </c>
    </row>
    <row r="400" spans="1:36" hidden="1" outlineLevel="1" x14ac:dyDescent="0.25">
      <c r="A400" s="190">
        <f t="shared" ref="A400:A463" si="109">YEAR(F400)</f>
        <v>2017</v>
      </c>
      <c r="B400" s="55">
        <f t="shared" ref="B400:B463" si="110">MONTH(F400)</f>
        <v>5</v>
      </c>
      <c r="C400" s="55">
        <f t="shared" ref="C400:C463" si="111">HOUR(F400)</f>
        <v>1</v>
      </c>
      <c r="D400" s="55">
        <f t="shared" si="106"/>
        <v>17</v>
      </c>
      <c r="F400" s="63">
        <f t="shared" ref="F400" si="112">F399+1/24</f>
        <v>42856.041666666664</v>
      </c>
      <c r="G400" s="64">
        <f t="shared" si="108"/>
        <v>105.6616506753451</v>
      </c>
      <c r="H400" s="64">
        <f t="shared" si="105"/>
        <v>0</v>
      </c>
      <c r="I400" s="64">
        <f t="shared" si="105"/>
        <v>2.9750000000000001</v>
      </c>
      <c r="J400" s="64">
        <f t="shared" si="105"/>
        <v>0</v>
      </c>
      <c r="K400" s="64">
        <f t="shared" si="105"/>
        <v>0</v>
      </c>
      <c r="L400" s="64">
        <f t="shared" si="105"/>
        <v>0</v>
      </c>
      <c r="M400" s="64">
        <f t="shared" si="105"/>
        <v>0</v>
      </c>
      <c r="N400" s="64">
        <f t="shared" si="105"/>
        <v>102.68665067534511</v>
      </c>
      <c r="O400" s="121"/>
      <c r="P400" s="177">
        <v>2.9750000000000001</v>
      </c>
      <c r="Q400" s="177">
        <v>24.979379480933051</v>
      </c>
      <c r="R400" s="177">
        <v>24.979379480933051</v>
      </c>
      <c r="S400" s="177">
        <v>0</v>
      </c>
      <c r="T400" s="177">
        <v>0</v>
      </c>
      <c r="U400" s="177">
        <v>24.979379480933051</v>
      </c>
      <c r="V400" s="177">
        <v>24.979379480933051</v>
      </c>
      <c r="W400" s="177">
        <v>0</v>
      </c>
      <c r="X400" s="177">
        <v>0</v>
      </c>
      <c r="Y400" s="177">
        <v>0</v>
      </c>
      <c r="Z400" s="177">
        <v>2.7691327516129038</v>
      </c>
      <c r="AA400" s="177">
        <v>0</v>
      </c>
      <c r="AB400" s="177">
        <v>0</v>
      </c>
      <c r="AC400" s="177">
        <v>0</v>
      </c>
      <c r="AD400" s="177">
        <v>0</v>
      </c>
      <c r="AE400" s="177">
        <v>0</v>
      </c>
      <c r="AF400" s="177">
        <v>0</v>
      </c>
      <c r="AG400" s="177">
        <v>0</v>
      </c>
      <c r="AH400" s="177">
        <v>0</v>
      </c>
      <c r="AI400" s="177">
        <v>0</v>
      </c>
      <c r="AJ400" s="177">
        <v>0</v>
      </c>
    </row>
    <row r="401" spans="1:36" hidden="1" outlineLevel="1" x14ac:dyDescent="0.25">
      <c r="A401" s="190">
        <f t="shared" si="109"/>
        <v>2017</v>
      </c>
      <c r="B401" s="55">
        <f t="shared" si="110"/>
        <v>5</v>
      </c>
      <c r="C401" s="55">
        <f t="shared" si="111"/>
        <v>2</v>
      </c>
      <c r="D401" s="55">
        <f t="shared" si="106"/>
        <v>17</v>
      </c>
      <c r="F401" s="63">
        <f t="shared" si="99"/>
        <v>42856.083333333328</v>
      </c>
      <c r="G401" s="64">
        <f t="shared" si="108"/>
        <v>103.14181695760234</v>
      </c>
      <c r="H401" s="64">
        <f t="shared" si="105"/>
        <v>0</v>
      </c>
      <c r="I401" s="64">
        <f t="shared" si="105"/>
        <v>2.9750000000000001</v>
      </c>
      <c r="J401" s="64">
        <f t="shared" si="105"/>
        <v>0</v>
      </c>
      <c r="K401" s="64">
        <f t="shared" si="105"/>
        <v>0</v>
      </c>
      <c r="L401" s="64">
        <f t="shared" si="105"/>
        <v>0</v>
      </c>
      <c r="M401" s="64">
        <f t="shared" si="105"/>
        <v>0</v>
      </c>
      <c r="N401" s="64">
        <f t="shared" si="105"/>
        <v>100.16681695760235</v>
      </c>
      <c r="O401" s="121"/>
      <c r="P401" s="177">
        <v>2.9750000000000001</v>
      </c>
      <c r="Q401" s="177">
        <v>24.268332787787685</v>
      </c>
      <c r="R401" s="177">
        <v>24.268332787787685</v>
      </c>
      <c r="S401" s="177">
        <v>0</v>
      </c>
      <c r="T401" s="177">
        <v>0</v>
      </c>
      <c r="U401" s="177">
        <v>24.268332787787685</v>
      </c>
      <c r="V401" s="177">
        <v>24.268332787787685</v>
      </c>
      <c r="W401" s="177">
        <v>0</v>
      </c>
      <c r="X401" s="177">
        <v>0</v>
      </c>
      <c r="Y401" s="177">
        <v>0</v>
      </c>
      <c r="Z401" s="177">
        <v>3.0934858064516142</v>
      </c>
      <c r="AA401" s="177">
        <v>0</v>
      </c>
      <c r="AB401" s="177">
        <v>0</v>
      </c>
      <c r="AC401" s="177">
        <v>0</v>
      </c>
      <c r="AD401" s="177">
        <v>0</v>
      </c>
      <c r="AE401" s="177">
        <v>0</v>
      </c>
      <c r="AF401" s="177">
        <v>0</v>
      </c>
      <c r="AG401" s="177">
        <v>0</v>
      </c>
      <c r="AH401" s="177">
        <v>0</v>
      </c>
      <c r="AI401" s="177">
        <v>0</v>
      </c>
      <c r="AJ401" s="177">
        <v>0</v>
      </c>
    </row>
    <row r="402" spans="1:36" hidden="1" outlineLevel="1" x14ac:dyDescent="0.25">
      <c r="A402" s="190">
        <f t="shared" si="109"/>
        <v>2017</v>
      </c>
      <c r="B402" s="55">
        <f t="shared" si="110"/>
        <v>5</v>
      </c>
      <c r="C402" s="55">
        <f t="shared" si="111"/>
        <v>3</v>
      </c>
      <c r="D402" s="55">
        <f t="shared" si="106"/>
        <v>17</v>
      </c>
      <c r="F402" s="63">
        <f t="shared" si="99"/>
        <v>42856.124999999993</v>
      </c>
      <c r="G402" s="64">
        <f t="shared" si="108"/>
        <v>103.94010590318454</v>
      </c>
      <c r="H402" s="64">
        <f t="shared" si="105"/>
        <v>0</v>
      </c>
      <c r="I402" s="64">
        <f t="shared" si="105"/>
        <v>2.9883251612903226</v>
      </c>
      <c r="J402" s="64">
        <f t="shared" si="105"/>
        <v>0</v>
      </c>
      <c r="K402" s="64">
        <f t="shared" si="105"/>
        <v>0</v>
      </c>
      <c r="L402" s="64">
        <f t="shared" si="105"/>
        <v>0</v>
      </c>
      <c r="M402" s="64">
        <f t="shared" si="105"/>
        <v>0</v>
      </c>
      <c r="N402" s="64">
        <f t="shared" si="105"/>
        <v>100.95178074189423</v>
      </c>
      <c r="O402" s="121"/>
      <c r="P402" s="177">
        <v>2.9750000000000001</v>
      </c>
      <c r="Q402" s="177">
        <v>24.391993082247751</v>
      </c>
      <c r="R402" s="177">
        <v>24.391993082247751</v>
      </c>
      <c r="S402" s="177">
        <v>1.3325161290322581E-2</v>
      </c>
      <c r="T402" s="177">
        <v>0</v>
      </c>
      <c r="U402" s="177">
        <v>24.391993082247751</v>
      </c>
      <c r="V402" s="177">
        <v>24.391993082247751</v>
      </c>
      <c r="W402" s="177">
        <v>0</v>
      </c>
      <c r="X402" s="177">
        <v>0</v>
      </c>
      <c r="Y402" s="177">
        <v>0</v>
      </c>
      <c r="Z402" s="177">
        <v>3.3838084129032269</v>
      </c>
      <c r="AA402" s="177">
        <v>0</v>
      </c>
      <c r="AB402" s="177">
        <v>0</v>
      </c>
      <c r="AC402" s="177">
        <v>0</v>
      </c>
      <c r="AD402" s="177">
        <v>0</v>
      </c>
      <c r="AE402" s="177">
        <v>0</v>
      </c>
      <c r="AF402" s="177">
        <v>0</v>
      </c>
      <c r="AG402" s="177">
        <v>0</v>
      </c>
      <c r="AH402" s="177">
        <v>0</v>
      </c>
      <c r="AI402" s="177">
        <v>0</v>
      </c>
      <c r="AJ402" s="177">
        <v>0</v>
      </c>
    </row>
    <row r="403" spans="1:36" hidden="1" outlineLevel="1" x14ac:dyDescent="0.25">
      <c r="A403" s="190">
        <f t="shared" si="109"/>
        <v>2017</v>
      </c>
      <c r="B403" s="55">
        <f t="shared" si="110"/>
        <v>5</v>
      </c>
      <c r="C403" s="55">
        <f t="shared" si="111"/>
        <v>4</v>
      </c>
      <c r="D403" s="55">
        <f t="shared" si="106"/>
        <v>17</v>
      </c>
      <c r="F403" s="63">
        <f t="shared" si="99"/>
        <v>42856.166666666657</v>
      </c>
      <c r="G403" s="64">
        <f t="shared" si="108"/>
        <v>100.28330804416257</v>
      </c>
      <c r="H403" s="64">
        <f t="shared" si="105"/>
        <v>0</v>
      </c>
      <c r="I403" s="64">
        <f t="shared" si="105"/>
        <v>10.548765963585327</v>
      </c>
      <c r="J403" s="64">
        <f t="shared" si="105"/>
        <v>0</v>
      </c>
      <c r="K403" s="64">
        <f t="shared" si="105"/>
        <v>0</v>
      </c>
      <c r="L403" s="64">
        <f t="shared" si="105"/>
        <v>0</v>
      </c>
      <c r="M403" s="64">
        <f t="shared" si="105"/>
        <v>0</v>
      </c>
      <c r="N403" s="64">
        <f t="shared" si="105"/>
        <v>89.734542080577242</v>
      </c>
      <c r="O403" s="121"/>
      <c r="P403" s="177">
        <v>2.9750000000000001</v>
      </c>
      <c r="Q403" s="177">
        <v>21.619941481434633</v>
      </c>
      <c r="R403" s="177">
        <v>21.619941481434633</v>
      </c>
      <c r="S403" s="177">
        <v>1.6671822580645164</v>
      </c>
      <c r="T403" s="177">
        <v>5.7861103870967741</v>
      </c>
      <c r="U403" s="177">
        <v>21.619941481434633</v>
      </c>
      <c r="V403" s="177">
        <v>21.619941481434633</v>
      </c>
      <c r="W403" s="177">
        <v>9.7495974999999999E-2</v>
      </c>
      <c r="X403" s="177">
        <v>2.2977343424037278E-2</v>
      </c>
      <c r="Y403" s="177">
        <v>0</v>
      </c>
      <c r="Z403" s="177">
        <v>3.2547761548387113</v>
      </c>
      <c r="AA403" s="177">
        <v>0</v>
      </c>
      <c r="AB403" s="177">
        <v>0</v>
      </c>
      <c r="AC403" s="177">
        <v>0</v>
      </c>
      <c r="AD403" s="177">
        <v>0</v>
      </c>
      <c r="AE403" s="177">
        <v>0</v>
      </c>
      <c r="AF403" s="177">
        <v>0</v>
      </c>
      <c r="AG403" s="177">
        <v>0</v>
      </c>
      <c r="AH403" s="177">
        <v>0</v>
      </c>
      <c r="AI403" s="177">
        <v>0</v>
      </c>
      <c r="AJ403" s="177">
        <v>0</v>
      </c>
    </row>
    <row r="404" spans="1:36" hidden="1" outlineLevel="1" x14ac:dyDescent="0.25">
      <c r="A404" s="190">
        <f t="shared" si="109"/>
        <v>2017</v>
      </c>
      <c r="B404" s="55">
        <f t="shared" si="110"/>
        <v>5</v>
      </c>
      <c r="C404" s="55">
        <f t="shared" si="111"/>
        <v>5</v>
      </c>
      <c r="D404" s="55">
        <f t="shared" si="106"/>
        <v>17</v>
      </c>
      <c r="F404" s="63">
        <f t="shared" si="99"/>
        <v>42856.208333333321</v>
      </c>
      <c r="G404" s="64">
        <f t="shared" si="108"/>
        <v>131.96593549432265</v>
      </c>
      <c r="H404" s="64">
        <f t="shared" si="105"/>
        <v>0</v>
      </c>
      <c r="I404" s="64">
        <f t="shared" si="105"/>
        <v>43.378376031651221</v>
      </c>
      <c r="J404" s="64">
        <f t="shared" si="105"/>
        <v>0</v>
      </c>
      <c r="K404" s="64">
        <f t="shared" si="105"/>
        <v>0</v>
      </c>
      <c r="L404" s="64">
        <f t="shared" si="105"/>
        <v>0</v>
      </c>
      <c r="M404" s="64">
        <f t="shared" si="105"/>
        <v>0</v>
      </c>
      <c r="N404" s="64">
        <f t="shared" si="105"/>
        <v>88.587559462671436</v>
      </c>
      <c r="O404" s="121"/>
      <c r="P404" s="177">
        <v>2.9750000000000001</v>
      </c>
      <c r="Q404" s="177">
        <v>21.413840990667858</v>
      </c>
      <c r="R404" s="177">
        <v>21.413840990667858</v>
      </c>
      <c r="S404" s="177">
        <v>7.1109445161290328</v>
      </c>
      <c r="T404" s="177">
        <v>22.826259980645158</v>
      </c>
      <c r="U404" s="177">
        <v>21.413840990667858</v>
      </c>
      <c r="V404" s="177">
        <v>21.413840990667858</v>
      </c>
      <c r="W404" s="177">
        <v>1.6215877666666667</v>
      </c>
      <c r="X404" s="177">
        <v>6.764583768210362</v>
      </c>
      <c r="Y404" s="177">
        <v>2.08</v>
      </c>
      <c r="Z404" s="177">
        <v>2.9321955000000015</v>
      </c>
      <c r="AA404" s="177">
        <v>0</v>
      </c>
      <c r="AB404" s="177">
        <v>0</v>
      </c>
      <c r="AC404" s="177">
        <v>0</v>
      </c>
      <c r="AD404" s="177">
        <v>0</v>
      </c>
      <c r="AE404" s="177">
        <v>0</v>
      </c>
      <c r="AF404" s="177">
        <v>0</v>
      </c>
      <c r="AG404" s="177">
        <v>0</v>
      </c>
      <c r="AH404" s="177">
        <v>0</v>
      </c>
      <c r="AI404" s="177">
        <v>0</v>
      </c>
      <c r="AJ404" s="177">
        <v>0</v>
      </c>
    </row>
    <row r="405" spans="1:36" hidden="1" outlineLevel="1" x14ac:dyDescent="0.25">
      <c r="A405" s="190">
        <f t="shared" si="109"/>
        <v>2017</v>
      </c>
      <c r="B405" s="55">
        <f t="shared" si="110"/>
        <v>5</v>
      </c>
      <c r="C405" s="55">
        <f t="shared" si="111"/>
        <v>6</v>
      </c>
      <c r="D405" s="55">
        <f t="shared" si="106"/>
        <v>17</v>
      </c>
      <c r="F405" s="63">
        <f t="shared" si="99"/>
        <v>42856.249999999985</v>
      </c>
      <c r="G405" s="64">
        <f t="shared" si="108"/>
        <v>202.84837097540878</v>
      </c>
      <c r="H405" s="64">
        <f t="shared" ref="H405:N414" si="113">SUMIF($P$6:$AK$6,H$6,$P405:$AK405)</f>
        <v>0</v>
      </c>
      <c r="I405" s="64">
        <f t="shared" si="113"/>
        <v>94.775443717430448</v>
      </c>
      <c r="J405" s="64">
        <f t="shared" si="113"/>
        <v>0</v>
      </c>
      <c r="K405" s="64">
        <f t="shared" si="113"/>
        <v>0</v>
      </c>
      <c r="L405" s="64">
        <f t="shared" si="113"/>
        <v>0</v>
      </c>
      <c r="M405" s="64">
        <f t="shared" si="113"/>
        <v>0</v>
      </c>
      <c r="N405" s="64">
        <f t="shared" si="113"/>
        <v>108.07292725797835</v>
      </c>
      <c r="O405" s="121"/>
      <c r="P405" s="177">
        <v>2.9750000000000001</v>
      </c>
      <c r="Q405" s="177">
        <v>25.958356812075234</v>
      </c>
      <c r="R405" s="177">
        <v>25.958356812075234</v>
      </c>
      <c r="S405" s="177">
        <v>18.663274838709679</v>
      </c>
      <c r="T405" s="177">
        <v>32.930195464516132</v>
      </c>
      <c r="U405" s="177">
        <v>25.958356812075234</v>
      </c>
      <c r="V405" s="177">
        <v>25.958356812075234</v>
      </c>
      <c r="W405" s="177">
        <v>5.6253833870967735</v>
      </c>
      <c r="X405" s="177">
        <v>24.597590027107874</v>
      </c>
      <c r="Y405" s="177">
        <v>9.984</v>
      </c>
      <c r="Z405" s="177">
        <v>4.2395000096774176</v>
      </c>
      <c r="AA405" s="177">
        <v>0</v>
      </c>
      <c r="AB405" s="177">
        <v>0</v>
      </c>
      <c r="AC405" s="177">
        <v>0</v>
      </c>
      <c r="AD405" s="177">
        <v>0</v>
      </c>
      <c r="AE405" s="177">
        <v>0</v>
      </c>
      <c r="AF405" s="177">
        <v>0</v>
      </c>
      <c r="AG405" s="177">
        <v>0</v>
      </c>
      <c r="AH405" s="177">
        <v>0</v>
      </c>
      <c r="AI405" s="177">
        <v>0</v>
      </c>
      <c r="AJ405" s="177">
        <v>0</v>
      </c>
    </row>
    <row r="406" spans="1:36" hidden="1" outlineLevel="1" x14ac:dyDescent="0.25">
      <c r="A406" s="190">
        <f t="shared" si="109"/>
        <v>2017</v>
      </c>
      <c r="B406" s="55">
        <f t="shared" si="110"/>
        <v>5</v>
      </c>
      <c r="C406" s="55">
        <f t="shared" si="111"/>
        <v>7</v>
      </c>
      <c r="D406" s="55">
        <f t="shared" si="106"/>
        <v>17</v>
      </c>
      <c r="F406" s="63">
        <f t="shared" si="99"/>
        <v>42856.29166666665</v>
      </c>
      <c r="G406" s="64">
        <f t="shared" si="108"/>
        <v>253.56822157396186</v>
      </c>
      <c r="H406" s="64">
        <f t="shared" si="113"/>
        <v>0</v>
      </c>
      <c r="I406" s="64">
        <f t="shared" si="113"/>
        <v>126.18817260875491</v>
      </c>
      <c r="J406" s="64">
        <f t="shared" si="113"/>
        <v>0</v>
      </c>
      <c r="K406" s="64">
        <f t="shared" si="113"/>
        <v>0</v>
      </c>
      <c r="L406" s="64">
        <f t="shared" si="113"/>
        <v>0</v>
      </c>
      <c r="M406" s="64">
        <f t="shared" si="113"/>
        <v>0</v>
      </c>
      <c r="N406" s="64">
        <f t="shared" si="113"/>
        <v>127.38004896520697</v>
      </c>
      <c r="O406" s="121"/>
      <c r="P406" s="177">
        <v>2.9750000000000001</v>
      </c>
      <c r="Q406" s="177">
        <v>30.68836307517271</v>
      </c>
      <c r="R406" s="177">
        <v>30.68836307517271</v>
      </c>
      <c r="S406" s="177">
        <v>27.340407741935486</v>
      </c>
      <c r="T406" s="177">
        <v>33.326679335483874</v>
      </c>
      <c r="U406" s="177">
        <v>30.68836307517271</v>
      </c>
      <c r="V406" s="177">
        <v>30.68836307517271</v>
      </c>
      <c r="W406" s="177">
        <v>7.8146038064516086</v>
      </c>
      <c r="X406" s="177">
        <v>33.099481724883937</v>
      </c>
      <c r="Y406" s="177">
        <v>21.632000000000001</v>
      </c>
      <c r="Z406" s="177">
        <v>4.6265966645161267</v>
      </c>
      <c r="AA406" s="177">
        <v>0</v>
      </c>
      <c r="AB406" s="177">
        <v>0</v>
      </c>
      <c r="AC406" s="177">
        <v>0</v>
      </c>
      <c r="AD406" s="177">
        <v>0</v>
      </c>
      <c r="AE406" s="177">
        <v>0</v>
      </c>
      <c r="AF406" s="177">
        <v>0</v>
      </c>
      <c r="AG406" s="177">
        <v>0</v>
      </c>
      <c r="AH406" s="177">
        <v>0</v>
      </c>
      <c r="AI406" s="177">
        <v>0</v>
      </c>
      <c r="AJ406" s="177">
        <v>0</v>
      </c>
    </row>
    <row r="407" spans="1:36" hidden="1" outlineLevel="1" x14ac:dyDescent="0.25">
      <c r="A407" s="190">
        <f t="shared" si="109"/>
        <v>2017</v>
      </c>
      <c r="B407" s="55">
        <f t="shared" si="110"/>
        <v>5</v>
      </c>
      <c r="C407" s="55">
        <f t="shared" si="111"/>
        <v>8</v>
      </c>
      <c r="D407" s="55">
        <f t="shared" si="106"/>
        <v>17</v>
      </c>
      <c r="F407" s="63">
        <f t="shared" si="99"/>
        <v>42856.333333333314</v>
      </c>
      <c r="G407" s="64">
        <f t="shared" si="108"/>
        <v>286.89143969389482</v>
      </c>
      <c r="H407" s="64">
        <f t="shared" si="113"/>
        <v>0</v>
      </c>
      <c r="I407" s="64">
        <f t="shared" si="113"/>
        <v>148.33427915163946</v>
      </c>
      <c r="J407" s="64">
        <f t="shared" si="113"/>
        <v>0</v>
      </c>
      <c r="K407" s="64">
        <f t="shared" si="113"/>
        <v>0</v>
      </c>
      <c r="L407" s="64">
        <f t="shared" si="113"/>
        <v>0</v>
      </c>
      <c r="M407" s="64">
        <f t="shared" si="113"/>
        <v>0</v>
      </c>
      <c r="N407" s="64">
        <f t="shared" si="113"/>
        <v>138.55716054225536</v>
      </c>
      <c r="O407" s="121"/>
      <c r="P407" s="177">
        <v>2.9750000000000001</v>
      </c>
      <c r="Q407" s="177">
        <v>33.264619209757392</v>
      </c>
      <c r="R407" s="177">
        <v>33.264619209757392</v>
      </c>
      <c r="S407" s="177">
        <v>36.410103225806466</v>
      </c>
      <c r="T407" s="177">
        <v>34.123292238709695</v>
      </c>
      <c r="U407" s="177">
        <v>33.264619209757392</v>
      </c>
      <c r="V407" s="177">
        <v>33.264619209757392</v>
      </c>
      <c r="W407" s="177">
        <v>7.7821663225806414</v>
      </c>
      <c r="X407" s="177">
        <v>35.011717364542676</v>
      </c>
      <c r="Y407" s="177">
        <v>32.031999999999996</v>
      </c>
      <c r="Z407" s="177">
        <v>5.4986837032258045</v>
      </c>
      <c r="AA407" s="177">
        <v>0</v>
      </c>
      <c r="AB407" s="177">
        <v>0</v>
      </c>
      <c r="AC407" s="177">
        <v>0</v>
      </c>
      <c r="AD407" s="177">
        <v>0</v>
      </c>
      <c r="AE407" s="177">
        <v>0</v>
      </c>
      <c r="AF407" s="177">
        <v>0</v>
      </c>
      <c r="AG407" s="177">
        <v>0</v>
      </c>
      <c r="AH407" s="177">
        <v>0</v>
      </c>
      <c r="AI407" s="177">
        <v>0</v>
      </c>
      <c r="AJ407" s="177">
        <v>0</v>
      </c>
    </row>
    <row r="408" spans="1:36" hidden="1" outlineLevel="1" x14ac:dyDescent="0.25">
      <c r="A408" s="190">
        <f t="shared" si="109"/>
        <v>2017</v>
      </c>
      <c r="B408" s="55">
        <f t="shared" si="110"/>
        <v>5</v>
      </c>
      <c r="C408" s="55">
        <f t="shared" si="111"/>
        <v>9</v>
      </c>
      <c r="D408" s="55">
        <f t="shared" si="106"/>
        <v>17</v>
      </c>
      <c r="F408" s="63">
        <f t="shared" si="99"/>
        <v>42856.374999999978</v>
      </c>
      <c r="G408" s="64">
        <f t="shared" si="108"/>
        <v>308.93007694298092</v>
      </c>
      <c r="H408" s="64">
        <f t="shared" si="113"/>
        <v>0</v>
      </c>
      <c r="I408" s="64">
        <f t="shared" si="113"/>
        <v>160.07616500343394</v>
      </c>
      <c r="J408" s="64">
        <f t="shared" si="113"/>
        <v>0</v>
      </c>
      <c r="K408" s="64">
        <f t="shared" si="113"/>
        <v>0</v>
      </c>
      <c r="L408" s="64">
        <f t="shared" si="113"/>
        <v>0</v>
      </c>
      <c r="M408" s="64">
        <f t="shared" si="113"/>
        <v>0</v>
      </c>
      <c r="N408" s="64">
        <f t="shared" si="113"/>
        <v>148.853911939547</v>
      </c>
      <c r="O408" s="121"/>
      <c r="P408" s="177">
        <v>2.9750000000000001</v>
      </c>
      <c r="Q408" s="177">
        <v>35.94392558972546</v>
      </c>
      <c r="R408" s="177">
        <v>35.94392558972546</v>
      </c>
      <c r="S408" s="177">
        <v>35.295626129032257</v>
      </c>
      <c r="T408" s="177">
        <v>36.928292238709695</v>
      </c>
      <c r="U408" s="177">
        <v>35.94392558972546</v>
      </c>
      <c r="V408" s="177">
        <v>35.94392558972546</v>
      </c>
      <c r="W408" s="177">
        <v>8.5042079999999984</v>
      </c>
      <c r="X408" s="177">
        <v>36.021038635691973</v>
      </c>
      <c r="Y408" s="177">
        <v>40.352000000000004</v>
      </c>
      <c r="Z408" s="177">
        <v>5.0782095806451597</v>
      </c>
      <c r="AA408" s="177">
        <v>0</v>
      </c>
      <c r="AB408" s="177">
        <v>0</v>
      </c>
      <c r="AC408" s="177">
        <v>0</v>
      </c>
      <c r="AD408" s="177">
        <v>0</v>
      </c>
      <c r="AE408" s="177">
        <v>0</v>
      </c>
      <c r="AF408" s="177">
        <v>0</v>
      </c>
      <c r="AG408" s="177">
        <v>0</v>
      </c>
      <c r="AH408" s="177">
        <v>0</v>
      </c>
      <c r="AI408" s="177">
        <v>0</v>
      </c>
      <c r="AJ408" s="177">
        <v>0</v>
      </c>
    </row>
    <row r="409" spans="1:36" hidden="1" outlineLevel="1" x14ac:dyDescent="0.25">
      <c r="A409" s="190">
        <f t="shared" si="109"/>
        <v>2017</v>
      </c>
      <c r="B409" s="55">
        <f t="shared" si="110"/>
        <v>5</v>
      </c>
      <c r="C409" s="55">
        <f t="shared" si="111"/>
        <v>10</v>
      </c>
      <c r="D409" s="55">
        <f t="shared" si="106"/>
        <v>17</v>
      </c>
      <c r="F409" s="63">
        <f t="shared" si="99"/>
        <v>42856.416666666642</v>
      </c>
      <c r="G409" s="64">
        <f t="shared" si="108"/>
        <v>314.8749820825073</v>
      </c>
      <c r="H409" s="64">
        <f t="shared" si="113"/>
        <v>0</v>
      </c>
      <c r="I409" s="64">
        <f t="shared" si="113"/>
        <v>163.03606793547888</v>
      </c>
      <c r="J409" s="64">
        <f t="shared" si="113"/>
        <v>0</v>
      </c>
      <c r="K409" s="64">
        <f t="shared" si="113"/>
        <v>0</v>
      </c>
      <c r="L409" s="64">
        <f t="shared" si="113"/>
        <v>0</v>
      </c>
      <c r="M409" s="64">
        <f t="shared" si="113"/>
        <v>0</v>
      </c>
      <c r="N409" s="64">
        <f t="shared" si="113"/>
        <v>151.83891414702842</v>
      </c>
      <c r="O409" s="121"/>
      <c r="P409" s="177">
        <v>2.9750000000000001</v>
      </c>
      <c r="Q409" s="177">
        <v>37.036258190789361</v>
      </c>
      <c r="R409" s="177">
        <v>37.036258190789361</v>
      </c>
      <c r="S409" s="177">
        <v>37.319395161290323</v>
      </c>
      <c r="T409" s="177">
        <v>38.311163206451624</v>
      </c>
      <c r="U409" s="177">
        <v>37.036258190789361</v>
      </c>
      <c r="V409" s="177">
        <v>37.036258190789361</v>
      </c>
      <c r="W409" s="177">
        <v>7.8702395806451602</v>
      </c>
      <c r="X409" s="177">
        <v>35.376269987091774</v>
      </c>
      <c r="Y409" s="177">
        <v>41.183999999999997</v>
      </c>
      <c r="Z409" s="177">
        <v>3.6938813838709659</v>
      </c>
      <c r="AA409" s="177">
        <v>0</v>
      </c>
      <c r="AB409" s="177">
        <v>0</v>
      </c>
      <c r="AC409" s="177">
        <v>0</v>
      </c>
      <c r="AD409" s="177">
        <v>0</v>
      </c>
      <c r="AE409" s="177">
        <v>0</v>
      </c>
      <c r="AF409" s="177">
        <v>0</v>
      </c>
      <c r="AG409" s="177">
        <v>0</v>
      </c>
      <c r="AH409" s="177">
        <v>0</v>
      </c>
      <c r="AI409" s="177">
        <v>0</v>
      </c>
      <c r="AJ409" s="177">
        <v>0</v>
      </c>
    </row>
    <row r="410" spans="1:36" hidden="1" outlineLevel="1" x14ac:dyDescent="0.25">
      <c r="A410" s="190">
        <f t="shared" si="109"/>
        <v>2017</v>
      </c>
      <c r="B410" s="55">
        <f t="shared" si="110"/>
        <v>5</v>
      </c>
      <c r="C410" s="55">
        <f t="shared" si="111"/>
        <v>11</v>
      </c>
      <c r="D410" s="55">
        <f t="shared" si="106"/>
        <v>17</v>
      </c>
      <c r="F410" s="63">
        <f t="shared" si="99"/>
        <v>42856.458333333307</v>
      </c>
      <c r="G410" s="64">
        <f t="shared" si="108"/>
        <v>323.38485747534003</v>
      </c>
      <c r="H410" s="64">
        <f t="shared" si="113"/>
        <v>0</v>
      </c>
      <c r="I410" s="64">
        <f t="shared" si="113"/>
        <v>163.52521768469089</v>
      </c>
      <c r="J410" s="64">
        <f t="shared" si="113"/>
        <v>0</v>
      </c>
      <c r="K410" s="64">
        <f t="shared" si="113"/>
        <v>0</v>
      </c>
      <c r="L410" s="64">
        <f t="shared" si="113"/>
        <v>0</v>
      </c>
      <c r="M410" s="64">
        <f t="shared" si="113"/>
        <v>0</v>
      </c>
      <c r="N410" s="64">
        <f t="shared" si="113"/>
        <v>159.85963979064917</v>
      </c>
      <c r="O410" s="121"/>
      <c r="P410" s="177">
        <v>2.9750000000000001</v>
      </c>
      <c r="Q410" s="177">
        <v>38.952992754920359</v>
      </c>
      <c r="R410" s="177">
        <v>38.952992754920359</v>
      </c>
      <c r="S410" s="177">
        <v>36.449745161290316</v>
      </c>
      <c r="T410" s="177">
        <v>36.423001916129046</v>
      </c>
      <c r="U410" s="177">
        <v>38.952992754920359</v>
      </c>
      <c r="V410" s="177">
        <v>38.952992754920359</v>
      </c>
      <c r="W410" s="177">
        <v>8.1946808064516112</v>
      </c>
      <c r="X410" s="177">
        <v>35.386789800819898</v>
      </c>
      <c r="Y410" s="177">
        <v>44.096000000000004</v>
      </c>
      <c r="Z410" s="177">
        <v>4.0476687709677392</v>
      </c>
      <c r="AA410" s="177">
        <v>0</v>
      </c>
      <c r="AB410" s="177">
        <v>0</v>
      </c>
      <c r="AC410" s="177">
        <v>0</v>
      </c>
      <c r="AD410" s="177">
        <v>0</v>
      </c>
      <c r="AE410" s="177">
        <v>0</v>
      </c>
      <c r="AF410" s="177">
        <v>0</v>
      </c>
      <c r="AG410" s="177">
        <v>0</v>
      </c>
      <c r="AH410" s="177">
        <v>0</v>
      </c>
      <c r="AI410" s="177">
        <v>0</v>
      </c>
      <c r="AJ410" s="177">
        <v>0</v>
      </c>
    </row>
    <row r="411" spans="1:36" hidden="1" outlineLevel="1" x14ac:dyDescent="0.25">
      <c r="A411" s="190">
        <f t="shared" si="109"/>
        <v>2017</v>
      </c>
      <c r="B411" s="55">
        <f t="shared" si="110"/>
        <v>5</v>
      </c>
      <c r="C411" s="55">
        <f t="shared" si="111"/>
        <v>12</v>
      </c>
      <c r="D411" s="55">
        <f t="shared" si="106"/>
        <v>17</v>
      </c>
      <c r="F411" s="63">
        <f t="shared" si="99"/>
        <v>42856.499999999971</v>
      </c>
      <c r="G411" s="64">
        <f t="shared" si="108"/>
        <v>325.4631341361569</v>
      </c>
      <c r="H411" s="64">
        <f t="shared" si="113"/>
        <v>0</v>
      </c>
      <c r="I411" s="64">
        <f t="shared" si="113"/>
        <v>160.93414879791419</v>
      </c>
      <c r="J411" s="64">
        <f t="shared" si="113"/>
        <v>0</v>
      </c>
      <c r="K411" s="64">
        <f t="shared" si="113"/>
        <v>0</v>
      </c>
      <c r="L411" s="64">
        <f t="shared" si="113"/>
        <v>0</v>
      </c>
      <c r="M411" s="64">
        <f t="shared" si="113"/>
        <v>0</v>
      </c>
      <c r="N411" s="64">
        <f t="shared" si="113"/>
        <v>164.52898533824271</v>
      </c>
      <c r="O411" s="121"/>
      <c r="P411" s="177">
        <v>2.9750000000000001</v>
      </c>
      <c r="Q411" s="177">
        <v>39.983495208754228</v>
      </c>
      <c r="R411" s="177">
        <v>39.983495208754228</v>
      </c>
      <c r="S411" s="177">
        <v>34.58936161290324</v>
      </c>
      <c r="T411" s="177">
        <v>36.322582561290339</v>
      </c>
      <c r="U411" s="177">
        <v>39.983495208754228</v>
      </c>
      <c r="V411" s="177">
        <v>39.983495208754228</v>
      </c>
      <c r="W411" s="177">
        <v>7.9881052903225802</v>
      </c>
      <c r="X411" s="177">
        <v>36.627099333398036</v>
      </c>
      <c r="Y411" s="177">
        <v>42.432000000000002</v>
      </c>
      <c r="Z411" s="177">
        <v>4.5950045032258036</v>
      </c>
      <c r="AA411" s="177">
        <v>0</v>
      </c>
      <c r="AB411" s="177">
        <v>0</v>
      </c>
      <c r="AC411" s="177">
        <v>0</v>
      </c>
      <c r="AD411" s="177">
        <v>0</v>
      </c>
      <c r="AE411" s="177">
        <v>0</v>
      </c>
      <c r="AF411" s="177">
        <v>0</v>
      </c>
      <c r="AG411" s="177">
        <v>0</v>
      </c>
      <c r="AH411" s="177">
        <v>0</v>
      </c>
      <c r="AI411" s="177">
        <v>0</v>
      </c>
      <c r="AJ411" s="177">
        <v>0</v>
      </c>
    </row>
    <row r="412" spans="1:36" hidden="1" outlineLevel="1" x14ac:dyDescent="0.25">
      <c r="A412" s="190">
        <f t="shared" si="109"/>
        <v>2017</v>
      </c>
      <c r="B412" s="55">
        <f t="shared" si="110"/>
        <v>5</v>
      </c>
      <c r="C412" s="55">
        <f t="shared" si="111"/>
        <v>13</v>
      </c>
      <c r="D412" s="55">
        <f t="shared" si="106"/>
        <v>17</v>
      </c>
      <c r="F412" s="63">
        <f t="shared" si="99"/>
        <v>42856.541666666635</v>
      </c>
      <c r="G412" s="64">
        <f t="shared" si="108"/>
        <v>319.86980022942066</v>
      </c>
      <c r="H412" s="64">
        <f t="shared" si="113"/>
        <v>0</v>
      </c>
      <c r="I412" s="64">
        <f t="shared" si="113"/>
        <v>154.27270870179026</v>
      </c>
      <c r="J412" s="64">
        <f t="shared" si="113"/>
        <v>0</v>
      </c>
      <c r="K412" s="64">
        <f t="shared" si="113"/>
        <v>0</v>
      </c>
      <c r="L412" s="64">
        <f t="shared" si="113"/>
        <v>0</v>
      </c>
      <c r="M412" s="64">
        <f t="shared" si="113"/>
        <v>0</v>
      </c>
      <c r="N412" s="64">
        <f t="shared" si="113"/>
        <v>165.59709152763037</v>
      </c>
      <c r="O412" s="121"/>
      <c r="P412" s="177">
        <v>2.9750000000000001</v>
      </c>
      <c r="Q412" s="177">
        <v>40.024715306907595</v>
      </c>
      <c r="R412" s="177">
        <v>40.024715306907595</v>
      </c>
      <c r="S412" s="177">
        <v>31.832329032258063</v>
      </c>
      <c r="T412" s="177">
        <v>37.604679335483887</v>
      </c>
      <c r="U412" s="177">
        <v>40.024715306907595</v>
      </c>
      <c r="V412" s="177">
        <v>40.024715306907595</v>
      </c>
      <c r="W412" s="177">
        <v>7.7103179999999973</v>
      </c>
      <c r="X412" s="177">
        <v>36.294382334048322</v>
      </c>
      <c r="Y412" s="177">
        <v>37.856000000000002</v>
      </c>
      <c r="Z412" s="177">
        <v>5.4982302999999968</v>
      </c>
      <c r="AA412" s="177">
        <v>0</v>
      </c>
      <c r="AB412" s="177">
        <v>0</v>
      </c>
      <c r="AC412" s="177">
        <v>0</v>
      </c>
      <c r="AD412" s="177">
        <v>0</v>
      </c>
      <c r="AE412" s="177">
        <v>0</v>
      </c>
      <c r="AF412" s="177">
        <v>0</v>
      </c>
      <c r="AG412" s="177">
        <v>0</v>
      </c>
      <c r="AH412" s="177">
        <v>0</v>
      </c>
      <c r="AI412" s="177">
        <v>0</v>
      </c>
      <c r="AJ412" s="177">
        <v>0</v>
      </c>
    </row>
    <row r="413" spans="1:36" hidden="1" outlineLevel="1" x14ac:dyDescent="0.25">
      <c r="A413" s="190">
        <f t="shared" si="109"/>
        <v>2017</v>
      </c>
      <c r="B413" s="55">
        <f t="shared" si="110"/>
        <v>5</v>
      </c>
      <c r="C413" s="55">
        <f t="shared" si="111"/>
        <v>14</v>
      </c>
      <c r="D413" s="55">
        <f t="shared" si="106"/>
        <v>17</v>
      </c>
      <c r="F413" s="63">
        <f t="shared" si="99"/>
        <v>42856.583333333299</v>
      </c>
      <c r="G413" s="64">
        <f t="shared" si="108"/>
        <v>300.29249152888656</v>
      </c>
      <c r="H413" s="64">
        <f t="shared" si="113"/>
        <v>0</v>
      </c>
      <c r="I413" s="64">
        <f t="shared" si="113"/>
        <v>145.0508826080424</v>
      </c>
      <c r="J413" s="64">
        <f t="shared" si="113"/>
        <v>0</v>
      </c>
      <c r="K413" s="64">
        <f t="shared" si="113"/>
        <v>0</v>
      </c>
      <c r="L413" s="64">
        <f t="shared" si="113"/>
        <v>0</v>
      </c>
      <c r="M413" s="64">
        <f t="shared" si="113"/>
        <v>0</v>
      </c>
      <c r="N413" s="64">
        <f t="shared" si="113"/>
        <v>155.24160892084413</v>
      </c>
      <c r="O413" s="121"/>
      <c r="P413" s="177">
        <v>2.9750000000000001</v>
      </c>
      <c r="Q413" s="177">
        <v>37.778219957549744</v>
      </c>
      <c r="R413" s="177">
        <v>37.778219957549744</v>
      </c>
      <c r="S413" s="177">
        <v>24.478562903225818</v>
      </c>
      <c r="T413" s="177">
        <v>35.269421270967747</v>
      </c>
      <c r="U413" s="177">
        <v>37.778219957549744</v>
      </c>
      <c r="V413" s="177">
        <v>37.778219957549744</v>
      </c>
      <c r="W413" s="177">
        <v>7.5741611612903244</v>
      </c>
      <c r="X413" s="177">
        <v>36.897737272558501</v>
      </c>
      <c r="Y413" s="177">
        <v>37.856000000000002</v>
      </c>
      <c r="Z413" s="177">
        <v>4.1287290906451606</v>
      </c>
      <c r="AA413" s="177">
        <v>0</v>
      </c>
      <c r="AB413" s="177">
        <v>0</v>
      </c>
      <c r="AC413" s="177">
        <v>0</v>
      </c>
      <c r="AD413" s="177">
        <v>0</v>
      </c>
      <c r="AE413" s="177">
        <v>0</v>
      </c>
      <c r="AF413" s="177">
        <v>0</v>
      </c>
      <c r="AG413" s="177">
        <v>0</v>
      </c>
      <c r="AH413" s="177">
        <v>0</v>
      </c>
      <c r="AI413" s="177">
        <v>0</v>
      </c>
      <c r="AJ413" s="177">
        <v>0</v>
      </c>
    </row>
    <row r="414" spans="1:36" hidden="1" outlineLevel="1" x14ac:dyDescent="0.25">
      <c r="A414" s="190">
        <f t="shared" si="109"/>
        <v>2017</v>
      </c>
      <c r="B414" s="55">
        <f t="shared" si="110"/>
        <v>5</v>
      </c>
      <c r="C414" s="55">
        <f t="shared" si="111"/>
        <v>15</v>
      </c>
      <c r="D414" s="55">
        <f t="shared" si="106"/>
        <v>17</v>
      </c>
      <c r="F414" s="63">
        <f t="shared" si="99"/>
        <v>42856.624999999964</v>
      </c>
      <c r="G414" s="64">
        <f t="shared" si="108"/>
        <v>277.43008755956038</v>
      </c>
      <c r="H414" s="64">
        <f t="shared" si="113"/>
        <v>0</v>
      </c>
      <c r="I414" s="64">
        <f t="shared" si="113"/>
        <v>123.95640146173675</v>
      </c>
      <c r="J414" s="64">
        <f t="shared" si="113"/>
        <v>0</v>
      </c>
      <c r="K414" s="64">
        <f t="shared" si="113"/>
        <v>0</v>
      </c>
      <c r="L414" s="64">
        <f t="shared" si="113"/>
        <v>0</v>
      </c>
      <c r="M414" s="64">
        <f t="shared" si="113"/>
        <v>0</v>
      </c>
      <c r="N414" s="64">
        <f t="shared" si="113"/>
        <v>153.47368609782365</v>
      </c>
      <c r="O414" s="121"/>
      <c r="P414" s="177">
        <v>2.9750000000000001</v>
      </c>
      <c r="Q414" s="177">
        <v>37.427849123246233</v>
      </c>
      <c r="R414" s="177">
        <v>37.427849123246233</v>
      </c>
      <c r="S414" s="177">
        <v>16.920919354838706</v>
      </c>
      <c r="T414" s="177">
        <v>31.056034174193556</v>
      </c>
      <c r="U414" s="177">
        <v>37.427849123246233</v>
      </c>
      <c r="V414" s="177">
        <v>37.427849123246233</v>
      </c>
      <c r="W414" s="177">
        <v>6.8845091290322573</v>
      </c>
      <c r="X414" s="177">
        <v>34.91993880367221</v>
      </c>
      <c r="Y414" s="177">
        <v>31.200000000000003</v>
      </c>
      <c r="Z414" s="177">
        <v>3.7622896048387089</v>
      </c>
      <c r="AA414" s="177">
        <v>0</v>
      </c>
      <c r="AB414" s="177">
        <v>0</v>
      </c>
      <c r="AC414" s="177">
        <v>0</v>
      </c>
      <c r="AD414" s="177">
        <v>0</v>
      </c>
      <c r="AE414" s="177">
        <v>0</v>
      </c>
      <c r="AF414" s="177">
        <v>0</v>
      </c>
      <c r="AG414" s="177">
        <v>0</v>
      </c>
      <c r="AH414" s="177">
        <v>0</v>
      </c>
      <c r="AI414" s="177">
        <v>0</v>
      </c>
      <c r="AJ414" s="177">
        <v>0</v>
      </c>
    </row>
    <row r="415" spans="1:36" hidden="1" outlineLevel="1" x14ac:dyDescent="0.25">
      <c r="A415" s="190">
        <f t="shared" si="109"/>
        <v>2017</v>
      </c>
      <c r="B415" s="55">
        <f t="shared" si="110"/>
        <v>5</v>
      </c>
      <c r="C415" s="55">
        <f t="shared" si="111"/>
        <v>16</v>
      </c>
      <c r="D415" s="55">
        <f t="shared" si="106"/>
        <v>17</v>
      </c>
      <c r="F415" s="63">
        <f t="shared" si="99"/>
        <v>42856.666666666628</v>
      </c>
      <c r="G415" s="64">
        <f t="shared" si="108"/>
        <v>242.847318742352</v>
      </c>
      <c r="H415" s="64">
        <f t="shared" ref="H415:N424" si="114">SUMIF($P$6:$AK$6,H$6,$P415:$AK415)</f>
        <v>0</v>
      </c>
      <c r="I415" s="64">
        <f t="shared" si="114"/>
        <v>94.823768383015491</v>
      </c>
      <c r="J415" s="64">
        <f t="shared" si="114"/>
        <v>0</v>
      </c>
      <c r="K415" s="64">
        <f t="shared" si="114"/>
        <v>0</v>
      </c>
      <c r="L415" s="64">
        <f t="shared" si="114"/>
        <v>0</v>
      </c>
      <c r="M415" s="64">
        <f t="shared" si="114"/>
        <v>0</v>
      </c>
      <c r="N415" s="64">
        <f t="shared" si="114"/>
        <v>148.02355035933653</v>
      </c>
      <c r="O415" s="121"/>
      <c r="P415" s="177">
        <v>2.9750000000000001</v>
      </c>
      <c r="Q415" s="177">
        <v>35.882095442495419</v>
      </c>
      <c r="R415" s="177">
        <v>35.882095442495419</v>
      </c>
      <c r="S415" s="177">
        <v>7.5514916129032263</v>
      </c>
      <c r="T415" s="177">
        <v>25.319743851612909</v>
      </c>
      <c r="U415" s="177">
        <v>35.882095442495419</v>
      </c>
      <c r="V415" s="177">
        <v>35.882095442495419</v>
      </c>
      <c r="W415" s="177">
        <v>6.5058985161290313</v>
      </c>
      <c r="X415" s="177">
        <v>32.503634402370331</v>
      </c>
      <c r="Y415" s="177">
        <v>19.968</v>
      </c>
      <c r="Z415" s="177">
        <v>4.4951685893548383</v>
      </c>
      <c r="AA415" s="177">
        <v>0</v>
      </c>
      <c r="AB415" s="177">
        <v>0</v>
      </c>
      <c r="AC415" s="177">
        <v>0</v>
      </c>
      <c r="AD415" s="177">
        <v>0</v>
      </c>
      <c r="AE415" s="177">
        <v>0</v>
      </c>
      <c r="AF415" s="177">
        <v>0</v>
      </c>
      <c r="AG415" s="177">
        <v>0</v>
      </c>
      <c r="AH415" s="177">
        <v>0</v>
      </c>
      <c r="AI415" s="177">
        <v>0</v>
      </c>
      <c r="AJ415" s="177">
        <v>0</v>
      </c>
    </row>
    <row r="416" spans="1:36" hidden="1" outlineLevel="1" x14ac:dyDescent="0.25">
      <c r="A416" s="190">
        <f t="shared" si="109"/>
        <v>2017</v>
      </c>
      <c r="B416" s="55">
        <f t="shared" si="110"/>
        <v>5</v>
      </c>
      <c r="C416" s="55">
        <f t="shared" si="111"/>
        <v>17</v>
      </c>
      <c r="D416" s="55">
        <f t="shared" si="106"/>
        <v>17</v>
      </c>
      <c r="F416" s="63">
        <f t="shared" si="99"/>
        <v>42856.708333333292</v>
      </c>
      <c r="G416" s="64">
        <f t="shared" si="108"/>
        <v>181.46962352913408</v>
      </c>
      <c r="H416" s="64">
        <f t="shared" si="114"/>
        <v>0</v>
      </c>
      <c r="I416" s="64">
        <f t="shared" si="114"/>
        <v>49.537076027071905</v>
      </c>
      <c r="J416" s="64">
        <f t="shared" si="114"/>
        <v>0</v>
      </c>
      <c r="K416" s="64">
        <f t="shared" si="114"/>
        <v>0</v>
      </c>
      <c r="L416" s="64">
        <f t="shared" si="114"/>
        <v>0</v>
      </c>
      <c r="M416" s="64">
        <f t="shared" si="114"/>
        <v>0</v>
      </c>
      <c r="N416" s="64">
        <f t="shared" si="114"/>
        <v>131.93254750206219</v>
      </c>
      <c r="O416" s="121"/>
      <c r="P416" s="177">
        <v>2.9750000000000001</v>
      </c>
      <c r="Q416" s="177">
        <v>32.007406216080064</v>
      </c>
      <c r="R416" s="177">
        <v>32.007406216080064</v>
      </c>
      <c r="S416" s="177">
        <v>2.0595803225806448</v>
      </c>
      <c r="T416" s="177">
        <v>3.7663918967741932</v>
      </c>
      <c r="U416" s="177">
        <v>32.007406216080064</v>
      </c>
      <c r="V416" s="177">
        <v>32.007406216080064</v>
      </c>
      <c r="W416" s="177">
        <v>4.7267209032258064</v>
      </c>
      <c r="X416" s="177">
        <v>27.273382904491264</v>
      </c>
      <c r="Y416" s="177">
        <v>8.7360000000000007</v>
      </c>
      <c r="Z416" s="177">
        <v>3.902922637741935</v>
      </c>
      <c r="AA416" s="177">
        <v>0</v>
      </c>
      <c r="AB416" s="177">
        <v>0</v>
      </c>
      <c r="AC416" s="177">
        <v>0</v>
      </c>
      <c r="AD416" s="177">
        <v>0</v>
      </c>
      <c r="AE416" s="177">
        <v>0</v>
      </c>
      <c r="AF416" s="177">
        <v>0</v>
      </c>
      <c r="AG416" s="177">
        <v>0</v>
      </c>
      <c r="AH416" s="177">
        <v>0</v>
      </c>
      <c r="AI416" s="177">
        <v>0</v>
      </c>
      <c r="AJ416" s="177">
        <v>0</v>
      </c>
    </row>
    <row r="417" spans="1:36" hidden="1" outlineLevel="1" x14ac:dyDescent="0.25">
      <c r="A417" s="190">
        <f t="shared" si="109"/>
        <v>2017</v>
      </c>
      <c r="B417" s="55">
        <f t="shared" si="110"/>
        <v>5</v>
      </c>
      <c r="C417" s="55">
        <f t="shared" si="111"/>
        <v>18</v>
      </c>
      <c r="D417" s="55">
        <f t="shared" si="106"/>
        <v>17</v>
      </c>
      <c r="F417" s="63">
        <f t="shared" si="99"/>
        <v>42856.749999999956</v>
      </c>
      <c r="G417" s="64">
        <f t="shared" si="108"/>
        <v>136.2003483719426</v>
      </c>
      <c r="H417" s="64">
        <f t="shared" si="114"/>
        <v>0</v>
      </c>
      <c r="I417" s="64">
        <f t="shared" si="114"/>
        <v>14.254708526629498</v>
      </c>
      <c r="J417" s="64">
        <f t="shared" si="114"/>
        <v>0</v>
      </c>
      <c r="K417" s="64">
        <f t="shared" si="114"/>
        <v>0</v>
      </c>
      <c r="L417" s="64">
        <f t="shared" si="114"/>
        <v>0</v>
      </c>
      <c r="M417" s="64">
        <f t="shared" si="114"/>
        <v>0</v>
      </c>
      <c r="N417" s="64">
        <f t="shared" si="114"/>
        <v>121.94563984531311</v>
      </c>
      <c r="O417" s="121"/>
      <c r="P417" s="177">
        <v>2.9750000000000001</v>
      </c>
      <c r="Q417" s="177">
        <v>29.503285253263762</v>
      </c>
      <c r="R417" s="177">
        <v>29.503285253263762</v>
      </c>
      <c r="S417" s="177">
        <v>3.4813548387096778E-2</v>
      </c>
      <c r="T417" s="177">
        <v>0</v>
      </c>
      <c r="U417" s="177">
        <v>29.503285253263762</v>
      </c>
      <c r="V417" s="177">
        <v>29.503285253263762</v>
      </c>
      <c r="W417" s="177">
        <v>1.3011216451612899</v>
      </c>
      <c r="X417" s="177">
        <v>7.8637733330811113</v>
      </c>
      <c r="Y417" s="177">
        <v>2.08</v>
      </c>
      <c r="Z417" s="177">
        <v>3.9324988322580645</v>
      </c>
      <c r="AA417" s="177">
        <v>0</v>
      </c>
      <c r="AB417" s="177">
        <v>0</v>
      </c>
      <c r="AC417" s="177">
        <v>0</v>
      </c>
      <c r="AD417" s="177">
        <v>0</v>
      </c>
      <c r="AE417" s="177">
        <v>0</v>
      </c>
      <c r="AF417" s="177">
        <v>0</v>
      </c>
      <c r="AG417" s="177">
        <v>0</v>
      </c>
      <c r="AH417" s="177">
        <v>0</v>
      </c>
      <c r="AI417" s="177">
        <v>0</v>
      </c>
      <c r="AJ417" s="177">
        <v>0</v>
      </c>
    </row>
    <row r="418" spans="1:36" hidden="1" outlineLevel="1" x14ac:dyDescent="0.25">
      <c r="A418" s="190">
        <f t="shared" si="109"/>
        <v>2017</v>
      </c>
      <c r="B418" s="55">
        <f t="shared" si="110"/>
        <v>5</v>
      </c>
      <c r="C418" s="55">
        <f t="shared" si="111"/>
        <v>19</v>
      </c>
      <c r="D418" s="55">
        <f t="shared" si="106"/>
        <v>17</v>
      </c>
      <c r="F418" s="63">
        <f t="shared" si="99"/>
        <v>42856.791666666621</v>
      </c>
      <c r="G418" s="64">
        <f t="shared" si="108"/>
        <v>117.78380119272946</v>
      </c>
      <c r="H418" s="64">
        <f t="shared" si="114"/>
        <v>0</v>
      </c>
      <c r="I418" s="64">
        <f t="shared" si="114"/>
        <v>3.1129907597373312</v>
      </c>
      <c r="J418" s="64">
        <f t="shared" si="114"/>
        <v>0</v>
      </c>
      <c r="K418" s="64">
        <f t="shared" si="114"/>
        <v>0</v>
      </c>
      <c r="L418" s="64">
        <f t="shared" si="114"/>
        <v>0</v>
      </c>
      <c r="M418" s="64">
        <f t="shared" si="114"/>
        <v>0</v>
      </c>
      <c r="N418" s="64">
        <f t="shared" si="114"/>
        <v>114.67081043299213</v>
      </c>
      <c r="O418" s="121"/>
      <c r="P418" s="177">
        <v>2.9750000000000001</v>
      </c>
      <c r="Q418" s="177">
        <v>27.699905959054483</v>
      </c>
      <c r="R418" s="177">
        <v>27.699905959054483</v>
      </c>
      <c r="S418" s="177">
        <v>0</v>
      </c>
      <c r="T418" s="177">
        <v>0</v>
      </c>
      <c r="U418" s="177">
        <v>27.699905959054483</v>
      </c>
      <c r="V418" s="177">
        <v>27.699905959054483</v>
      </c>
      <c r="W418" s="177">
        <v>9.3815999999999997E-2</v>
      </c>
      <c r="X418" s="177">
        <v>4.4174759737331058E-2</v>
      </c>
      <c r="Y418" s="177">
        <v>0</v>
      </c>
      <c r="Z418" s="177">
        <v>3.8711865967741934</v>
      </c>
      <c r="AA418" s="177">
        <v>0</v>
      </c>
      <c r="AB418" s="177">
        <v>0</v>
      </c>
      <c r="AC418" s="177">
        <v>0</v>
      </c>
      <c r="AD418" s="177">
        <v>0</v>
      </c>
      <c r="AE418" s="177">
        <v>0</v>
      </c>
      <c r="AF418" s="177">
        <v>0</v>
      </c>
      <c r="AG418" s="177">
        <v>0</v>
      </c>
      <c r="AH418" s="177">
        <v>0</v>
      </c>
      <c r="AI418" s="177">
        <v>0</v>
      </c>
      <c r="AJ418" s="177">
        <v>0</v>
      </c>
    </row>
    <row r="419" spans="1:36" hidden="1" outlineLevel="1" x14ac:dyDescent="0.25">
      <c r="A419" s="190">
        <f t="shared" si="109"/>
        <v>2017</v>
      </c>
      <c r="B419" s="55">
        <f t="shared" si="110"/>
        <v>5</v>
      </c>
      <c r="C419" s="55">
        <f t="shared" si="111"/>
        <v>20</v>
      </c>
      <c r="D419" s="55">
        <f t="shared" si="106"/>
        <v>17</v>
      </c>
      <c r="F419" s="63">
        <f t="shared" si="99"/>
        <v>42856.833333333285</v>
      </c>
      <c r="G419" s="64">
        <f t="shared" si="108"/>
        <v>106.13805607859423</v>
      </c>
      <c r="H419" s="64">
        <f t="shared" si="114"/>
        <v>0</v>
      </c>
      <c r="I419" s="64">
        <f t="shared" si="114"/>
        <v>2.9750000000000001</v>
      </c>
      <c r="J419" s="64">
        <f t="shared" si="114"/>
        <v>0</v>
      </c>
      <c r="K419" s="64">
        <f t="shared" si="114"/>
        <v>0</v>
      </c>
      <c r="L419" s="64">
        <f t="shared" si="114"/>
        <v>0</v>
      </c>
      <c r="M419" s="64">
        <f t="shared" si="114"/>
        <v>0</v>
      </c>
      <c r="N419" s="64">
        <f t="shared" si="114"/>
        <v>103.16305607859424</v>
      </c>
      <c r="O419" s="121"/>
      <c r="P419" s="177">
        <v>2.9750000000000001</v>
      </c>
      <c r="Q419" s="177">
        <v>24.907244309164689</v>
      </c>
      <c r="R419" s="177">
        <v>24.907244309164689</v>
      </c>
      <c r="S419" s="177">
        <v>0</v>
      </c>
      <c r="T419" s="177">
        <v>0</v>
      </c>
      <c r="U419" s="177">
        <v>24.907244309164689</v>
      </c>
      <c r="V419" s="177">
        <v>24.907244309164689</v>
      </c>
      <c r="W419" s="177">
        <v>0</v>
      </c>
      <c r="X419" s="177">
        <v>0</v>
      </c>
      <c r="Y419" s="177">
        <v>0</v>
      </c>
      <c r="Z419" s="177">
        <v>3.5340788419354836</v>
      </c>
      <c r="AA419" s="177">
        <v>0</v>
      </c>
      <c r="AB419" s="177">
        <v>0</v>
      </c>
      <c r="AC419" s="177">
        <v>0</v>
      </c>
      <c r="AD419" s="177">
        <v>0</v>
      </c>
      <c r="AE419" s="177">
        <v>0</v>
      </c>
      <c r="AF419" s="177">
        <v>0</v>
      </c>
      <c r="AG419" s="177">
        <v>0</v>
      </c>
      <c r="AH419" s="177">
        <v>0</v>
      </c>
      <c r="AI419" s="177">
        <v>0</v>
      </c>
      <c r="AJ419" s="177">
        <v>0</v>
      </c>
    </row>
    <row r="420" spans="1:36" hidden="1" outlineLevel="1" x14ac:dyDescent="0.25">
      <c r="A420" s="190">
        <f t="shared" si="109"/>
        <v>2017</v>
      </c>
      <c r="B420" s="55">
        <f t="shared" si="110"/>
        <v>5</v>
      </c>
      <c r="C420" s="55">
        <f t="shared" si="111"/>
        <v>21</v>
      </c>
      <c r="D420" s="55">
        <f t="shared" si="106"/>
        <v>17</v>
      </c>
      <c r="F420" s="63">
        <f t="shared" si="99"/>
        <v>42856.874999999949</v>
      </c>
      <c r="G420" s="64">
        <f t="shared" si="108"/>
        <v>95.556296954514607</v>
      </c>
      <c r="H420" s="64">
        <f t="shared" si="114"/>
        <v>0</v>
      </c>
      <c r="I420" s="64">
        <f t="shared" si="114"/>
        <v>2.9750000000000001</v>
      </c>
      <c r="J420" s="64">
        <f t="shared" si="114"/>
        <v>0</v>
      </c>
      <c r="K420" s="64">
        <f t="shared" si="114"/>
        <v>0</v>
      </c>
      <c r="L420" s="64">
        <f t="shared" si="114"/>
        <v>0</v>
      </c>
      <c r="M420" s="64">
        <f t="shared" si="114"/>
        <v>0</v>
      </c>
      <c r="N420" s="64">
        <f t="shared" si="114"/>
        <v>92.581296954514613</v>
      </c>
      <c r="O420" s="121"/>
      <c r="P420" s="177">
        <v>2.9750000000000001</v>
      </c>
      <c r="Q420" s="177">
        <v>22.413428370886717</v>
      </c>
      <c r="R420" s="177">
        <v>22.413428370886717</v>
      </c>
      <c r="S420" s="177">
        <v>0</v>
      </c>
      <c r="T420" s="177">
        <v>0</v>
      </c>
      <c r="U420" s="177">
        <v>22.413428370886717</v>
      </c>
      <c r="V420" s="177">
        <v>22.413428370886717</v>
      </c>
      <c r="W420" s="177">
        <v>0</v>
      </c>
      <c r="X420" s="177">
        <v>0</v>
      </c>
      <c r="Y420" s="177">
        <v>0</v>
      </c>
      <c r="Z420" s="177">
        <v>2.927583470967742</v>
      </c>
      <c r="AA420" s="177">
        <v>0</v>
      </c>
      <c r="AB420" s="177">
        <v>0</v>
      </c>
      <c r="AC420" s="177">
        <v>0</v>
      </c>
      <c r="AD420" s="177">
        <v>0</v>
      </c>
      <c r="AE420" s="177">
        <v>0</v>
      </c>
      <c r="AF420" s="177">
        <v>0</v>
      </c>
      <c r="AG420" s="177">
        <v>0</v>
      </c>
      <c r="AH420" s="177">
        <v>0</v>
      </c>
      <c r="AI420" s="177">
        <v>0</v>
      </c>
      <c r="AJ420" s="177">
        <v>0</v>
      </c>
    </row>
    <row r="421" spans="1:36" hidden="1" outlineLevel="1" x14ac:dyDescent="0.25">
      <c r="A421" s="190">
        <f t="shared" si="109"/>
        <v>2017</v>
      </c>
      <c r="B421" s="55">
        <f t="shared" si="110"/>
        <v>5</v>
      </c>
      <c r="C421" s="55">
        <f t="shared" si="111"/>
        <v>22</v>
      </c>
      <c r="D421" s="55">
        <f t="shared" si="106"/>
        <v>17</v>
      </c>
      <c r="F421" s="63">
        <f t="shared" si="99"/>
        <v>42856.916666666613</v>
      </c>
      <c r="G421" s="64">
        <f t="shared" si="108"/>
        <v>99.519803610522857</v>
      </c>
      <c r="H421" s="64">
        <f t="shared" si="114"/>
        <v>0</v>
      </c>
      <c r="I421" s="64">
        <f t="shared" si="114"/>
        <v>2.9750000000000001</v>
      </c>
      <c r="J421" s="64">
        <f t="shared" si="114"/>
        <v>0</v>
      </c>
      <c r="K421" s="64">
        <f t="shared" si="114"/>
        <v>0</v>
      </c>
      <c r="L421" s="64">
        <f t="shared" si="114"/>
        <v>0</v>
      </c>
      <c r="M421" s="64">
        <f t="shared" si="114"/>
        <v>0</v>
      </c>
      <c r="N421" s="64">
        <f t="shared" si="114"/>
        <v>96.544803610522862</v>
      </c>
      <c r="O421" s="121"/>
      <c r="P421" s="177">
        <v>2.9750000000000001</v>
      </c>
      <c r="Q421" s="177">
        <v>23.072949941340394</v>
      </c>
      <c r="R421" s="177">
        <v>23.072949941340394</v>
      </c>
      <c r="S421" s="177">
        <v>0</v>
      </c>
      <c r="T421" s="177">
        <v>0</v>
      </c>
      <c r="U421" s="177">
        <v>23.072949941340394</v>
      </c>
      <c r="V421" s="177">
        <v>23.072949941340394</v>
      </c>
      <c r="W421" s="177">
        <v>0</v>
      </c>
      <c r="X421" s="177">
        <v>0</v>
      </c>
      <c r="Y421" s="177">
        <v>0</v>
      </c>
      <c r="Z421" s="177">
        <v>4.2530038451612908</v>
      </c>
      <c r="AA421" s="177">
        <v>0</v>
      </c>
      <c r="AB421" s="177">
        <v>0</v>
      </c>
      <c r="AC421" s="177">
        <v>0</v>
      </c>
      <c r="AD421" s="177">
        <v>0</v>
      </c>
      <c r="AE421" s="177">
        <v>0</v>
      </c>
      <c r="AF421" s="177">
        <v>0</v>
      </c>
      <c r="AG421" s="177">
        <v>0</v>
      </c>
      <c r="AH421" s="177">
        <v>0</v>
      </c>
      <c r="AI421" s="177">
        <v>0</v>
      </c>
      <c r="AJ421" s="177">
        <v>0</v>
      </c>
    </row>
    <row r="422" spans="1:36" hidden="1" outlineLevel="1" x14ac:dyDescent="0.25">
      <c r="A422" s="190">
        <f t="shared" si="109"/>
        <v>2017</v>
      </c>
      <c r="B422" s="55">
        <f t="shared" si="110"/>
        <v>5</v>
      </c>
      <c r="C422" s="55">
        <f t="shared" si="111"/>
        <v>23</v>
      </c>
      <c r="D422" s="55">
        <f t="shared" si="106"/>
        <v>17</v>
      </c>
      <c r="F422" s="63">
        <f t="shared" si="99"/>
        <v>42856.958333333278</v>
      </c>
      <c r="G422" s="64">
        <f t="shared" si="108"/>
        <v>100.04672907770416</v>
      </c>
      <c r="H422" s="64">
        <f t="shared" si="114"/>
        <v>0</v>
      </c>
      <c r="I422" s="64">
        <f t="shared" si="114"/>
        <v>2.9750000000000001</v>
      </c>
      <c r="J422" s="64">
        <f t="shared" si="114"/>
        <v>0</v>
      </c>
      <c r="K422" s="64">
        <f t="shared" si="114"/>
        <v>0</v>
      </c>
      <c r="L422" s="64">
        <f t="shared" si="114"/>
        <v>0</v>
      </c>
      <c r="M422" s="64">
        <f t="shared" si="114"/>
        <v>0</v>
      </c>
      <c r="N422" s="64">
        <f t="shared" si="114"/>
        <v>97.071729077704163</v>
      </c>
      <c r="O422" s="121"/>
      <c r="P422" s="177">
        <v>2.9750000000000001</v>
      </c>
      <c r="Q422" s="177">
        <v>23.382100677490556</v>
      </c>
      <c r="R422" s="177">
        <v>23.382100677490556</v>
      </c>
      <c r="S422" s="177">
        <v>0</v>
      </c>
      <c r="T422" s="177">
        <v>0</v>
      </c>
      <c r="U422" s="177">
        <v>23.382100677490556</v>
      </c>
      <c r="V422" s="177">
        <v>23.382100677490556</v>
      </c>
      <c r="W422" s="177">
        <v>0</v>
      </c>
      <c r="X422" s="177">
        <v>0</v>
      </c>
      <c r="Y422" s="177">
        <v>0</v>
      </c>
      <c r="Z422" s="177">
        <v>3.5433263677419369</v>
      </c>
      <c r="AA422" s="177">
        <v>0</v>
      </c>
      <c r="AB422" s="177">
        <v>0</v>
      </c>
      <c r="AC422" s="177">
        <v>0</v>
      </c>
      <c r="AD422" s="177">
        <v>0</v>
      </c>
      <c r="AE422" s="177">
        <v>0</v>
      </c>
      <c r="AF422" s="177">
        <v>0</v>
      </c>
      <c r="AG422" s="177">
        <v>0</v>
      </c>
      <c r="AH422" s="177">
        <v>0</v>
      </c>
      <c r="AI422" s="177">
        <v>0</v>
      </c>
      <c r="AJ422" s="177">
        <v>0</v>
      </c>
    </row>
    <row r="423" spans="1:36" hidden="1" outlineLevel="1" x14ac:dyDescent="0.25">
      <c r="A423" s="190">
        <f t="shared" si="109"/>
        <v>2017</v>
      </c>
      <c r="B423" s="55">
        <f t="shared" si="110"/>
        <v>6</v>
      </c>
      <c r="C423" s="55">
        <f t="shared" si="111"/>
        <v>0</v>
      </c>
      <c r="D423" s="55">
        <f t="shared" si="106"/>
        <v>18</v>
      </c>
      <c r="F423" s="63">
        <f t="shared" ref="F423" si="115">EDATE(F399,1)</f>
        <v>42887</v>
      </c>
      <c r="G423" s="64">
        <f t="shared" si="108"/>
        <v>76.609269241490523</v>
      </c>
      <c r="H423" s="64">
        <f t="shared" si="114"/>
        <v>0</v>
      </c>
      <c r="I423" s="64">
        <f t="shared" si="114"/>
        <v>2.9750000000000001</v>
      </c>
      <c r="J423" s="64">
        <f t="shared" si="114"/>
        <v>0</v>
      </c>
      <c r="K423" s="64">
        <f t="shared" si="114"/>
        <v>0</v>
      </c>
      <c r="L423" s="64">
        <f t="shared" si="114"/>
        <v>0</v>
      </c>
      <c r="M423" s="64">
        <f t="shared" si="114"/>
        <v>0</v>
      </c>
      <c r="N423" s="64">
        <f t="shared" si="114"/>
        <v>73.634269241490529</v>
      </c>
      <c r="O423" s="121"/>
      <c r="P423" s="177">
        <v>2.9750000000000001</v>
      </c>
      <c r="Q423" s="177">
        <v>17.786472353172631</v>
      </c>
      <c r="R423" s="177">
        <v>17.786472353172631</v>
      </c>
      <c r="S423" s="177">
        <v>0</v>
      </c>
      <c r="T423" s="177">
        <v>0</v>
      </c>
      <c r="U423" s="177">
        <v>17.786472353172631</v>
      </c>
      <c r="V423" s="177">
        <v>17.786472353172631</v>
      </c>
      <c r="W423" s="177">
        <v>0</v>
      </c>
      <c r="X423" s="177">
        <v>0</v>
      </c>
      <c r="Y423" s="177">
        <v>0</v>
      </c>
      <c r="Z423" s="177">
        <v>2.4883798288000003</v>
      </c>
      <c r="AA423" s="177">
        <v>0</v>
      </c>
      <c r="AB423" s="177">
        <v>0</v>
      </c>
      <c r="AC423" s="177">
        <v>0</v>
      </c>
      <c r="AD423" s="177">
        <v>0</v>
      </c>
      <c r="AE423" s="177">
        <v>0</v>
      </c>
      <c r="AF423" s="177">
        <v>0</v>
      </c>
      <c r="AG423" s="177">
        <v>0</v>
      </c>
      <c r="AH423" s="177">
        <v>0</v>
      </c>
      <c r="AI423" s="177">
        <v>0</v>
      </c>
      <c r="AJ423" s="177">
        <v>0</v>
      </c>
    </row>
    <row r="424" spans="1:36" hidden="1" outlineLevel="1" x14ac:dyDescent="0.25">
      <c r="A424" s="190">
        <f t="shared" si="109"/>
        <v>2017</v>
      </c>
      <c r="B424" s="55">
        <f t="shared" si="110"/>
        <v>6</v>
      </c>
      <c r="C424" s="55">
        <f t="shared" si="111"/>
        <v>1</v>
      </c>
      <c r="D424" s="55">
        <f t="shared" si="106"/>
        <v>18</v>
      </c>
      <c r="F424" s="63">
        <f t="shared" ref="F424:F487" si="116">F423+1/24</f>
        <v>42887.041666666664</v>
      </c>
      <c r="G424" s="64">
        <f t="shared" si="108"/>
        <v>67.005728073399197</v>
      </c>
      <c r="H424" s="64">
        <f t="shared" si="114"/>
        <v>0</v>
      </c>
      <c r="I424" s="64">
        <f t="shared" si="114"/>
        <v>2.9750000000000001</v>
      </c>
      <c r="J424" s="64">
        <f t="shared" si="114"/>
        <v>0</v>
      </c>
      <c r="K424" s="64">
        <f t="shared" si="114"/>
        <v>0</v>
      </c>
      <c r="L424" s="64">
        <f t="shared" si="114"/>
        <v>0</v>
      </c>
      <c r="M424" s="64">
        <f t="shared" si="114"/>
        <v>0</v>
      </c>
      <c r="N424" s="64">
        <f t="shared" si="114"/>
        <v>64.030728073399203</v>
      </c>
      <c r="O424" s="121"/>
      <c r="P424" s="177">
        <v>2.9750000000000001</v>
      </c>
      <c r="Q424" s="177">
        <v>15.560587052891467</v>
      </c>
      <c r="R424" s="177">
        <v>15.560587052891467</v>
      </c>
      <c r="S424" s="177">
        <v>0</v>
      </c>
      <c r="T424" s="177">
        <v>0</v>
      </c>
      <c r="U424" s="177">
        <v>15.560587052891467</v>
      </c>
      <c r="V424" s="177">
        <v>15.560587052891467</v>
      </c>
      <c r="W424" s="177">
        <v>0</v>
      </c>
      <c r="X424" s="177">
        <v>0</v>
      </c>
      <c r="Y424" s="177">
        <v>0</v>
      </c>
      <c r="Z424" s="177">
        <v>1.7883798618333335</v>
      </c>
      <c r="AA424" s="177">
        <v>0</v>
      </c>
      <c r="AB424" s="177">
        <v>0</v>
      </c>
      <c r="AC424" s="177">
        <v>0</v>
      </c>
      <c r="AD424" s="177">
        <v>0</v>
      </c>
      <c r="AE424" s="177">
        <v>0</v>
      </c>
      <c r="AF424" s="177">
        <v>0</v>
      </c>
      <c r="AG424" s="177">
        <v>0</v>
      </c>
      <c r="AH424" s="177">
        <v>0</v>
      </c>
      <c r="AI424" s="177">
        <v>0</v>
      </c>
      <c r="AJ424" s="177">
        <v>0</v>
      </c>
    </row>
    <row r="425" spans="1:36" hidden="1" outlineLevel="1" x14ac:dyDescent="0.25">
      <c r="A425" s="190">
        <f t="shared" si="109"/>
        <v>2017</v>
      </c>
      <c r="B425" s="55">
        <f t="shared" si="110"/>
        <v>6</v>
      </c>
      <c r="C425" s="55">
        <f t="shared" si="111"/>
        <v>2</v>
      </c>
      <c r="D425" s="55">
        <f t="shared" si="106"/>
        <v>18</v>
      </c>
      <c r="F425" s="63">
        <f t="shared" si="116"/>
        <v>42887.083333333328</v>
      </c>
      <c r="G425" s="64">
        <f t="shared" si="108"/>
        <v>66.650528660792716</v>
      </c>
      <c r="H425" s="64">
        <f t="shared" ref="H425:N434" si="117">SUMIF($P$6:$AK$6,H$6,$P425:$AK425)</f>
        <v>0</v>
      </c>
      <c r="I425" s="64">
        <f t="shared" si="117"/>
        <v>2.9750000000000001</v>
      </c>
      <c r="J425" s="64">
        <f t="shared" si="117"/>
        <v>0</v>
      </c>
      <c r="K425" s="64">
        <f t="shared" si="117"/>
        <v>0</v>
      </c>
      <c r="L425" s="64">
        <f t="shared" si="117"/>
        <v>0</v>
      </c>
      <c r="M425" s="64">
        <f t="shared" si="117"/>
        <v>0</v>
      </c>
      <c r="N425" s="64">
        <f t="shared" si="117"/>
        <v>63.675528660792715</v>
      </c>
      <c r="O425" s="121"/>
      <c r="P425" s="177">
        <v>2.9750000000000001</v>
      </c>
      <c r="Q425" s="177">
        <v>15.643027249198179</v>
      </c>
      <c r="R425" s="177">
        <v>15.643027249198179</v>
      </c>
      <c r="S425" s="177">
        <v>0</v>
      </c>
      <c r="T425" s="177">
        <v>0</v>
      </c>
      <c r="U425" s="177">
        <v>15.643027249198179</v>
      </c>
      <c r="V425" s="177">
        <v>15.643027249198179</v>
      </c>
      <c r="W425" s="177">
        <v>0</v>
      </c>
      <c r="X425" s="177">
        <v>0</v>
      </c>
      <c r="Y425" s="177">
        <v>0</v>
      </c>
      <c r="Z425" s="177">
        <v>1.103419664</v>
      </c>
      <c r="AA425" s="177">
        <v>0</v>
      </c>
      <c r="AB425" s="177">
        <v>0</v>
      </c>
      <c r="AC425" s="177">
        <v>0</v>
      </c>
      <c r="AD425" s="177">
        <v>0</v>
      </c>
      <c r="AE425" s="177">
        <v>0</v>
      </c>
      <c r="AF425" s="177">
        <v>0</v>
      </c>
      <c r="AG425" s="177">
        <v>0</v>
      </c>
      <c r="AH425" s="177">
        <v>0</v>
      </c>
      <c r="AI425" s="177">
        <v>0</v>
      </c>
      <c r="AJ425" s="177">
        <v>0</v>
      </c>
    </row>
    <row r="426" spans="1:36" hidden="1" outlineLevel="1" x14ac:dyDescent="0.25">
      <c r="A426" s="190">
        <f t="shared" si="109"/>
        <v>2017</v>
      </c>
      <c r="B426" s="55">
        <f t="shared" si="110"/>
        <v>6</v>
      </c>
      <c r="C426" s="55">
        <f t="shared" si="111"/>
        <v>3</v>
      </c>
      <c r="D426" s="55">
        <f t="shared" si="106"/>
        <v>18</v>
      </c>
      <c r="F426" s="63">
        <f t="shared" si="116"/>
        <v>42887.124999999993</v>
      </c>
      <c r="G426" s="64">
        <f t="shared" si="108"/>
        <v>69.574377495427441</v>
      </c>
      <c r="H426" s="64">
        <f t="shared" si="117"/>
        <v>0</v>
      </c>
      <c r="I426" s="64">
        <f t="shared" si="117"/>
        <v>3.2108240000000001</v>
      </c>
      <c r="J426" s="64">
        <f t="shared" si="117"/>
        <v>0</v>
      </c>
      <c r="K426" s="64">
        <f t="shared" si="117"/>
        <v>0</v>
      </c>
      <c r="L426" s="64">
        <f t="shared" si="117"/>
        <v>0</v>
      </c>
      <c r="M426" s="64">
        <f t="shared" si="117"/>
        <v>0</v>
      </c>
      <c r="N426" s="64">
        <f t="shared" si="117"/>
        <v>66.363553495427439</v>
      </c>
      <c r="O426" s="121"/>
      <c r="P426" s="177">
        <v>2.9750000000000001</v>
      </c>
      <c r="Q426" s="177">
        <v>16.312853844190194</v>
      </c>
      <c r="R426" s="177">
        <v>16.312853844190194</v>
      </c>
      <c r="S426" s="177">
        <v>0.23582399999999998</v>
      </c>
      <c r="T426" s="177">
        <v>0</v>
      </c>
      <c r="U426" s="177">
        <v>16.312853844190194</v>
      </c>
      <c r="V426" s="177">
        <v>16.312853844190194</v>
      </c>
      <c r="W426" s="177">
        <v>0</v>
      </c>
      <c r="X426" s="177">
        <v>0</v>
      </c>
      <c r="Y426" s="177">
        <v>0</v>
      </c>
      <c r="Z426" s="177">
        <v>1.1121381186666668</v>
      </c>
      <c r="AA426" s="177">
        <v>0</v>
      </c>
      <c r="AB426" s="177">
        <v>0</v>
      </c>
      <c r="AC426" s="177">
        <v>0</v>
      </c>
      <c r="AD426" s="177">
        <v>0</v>
      </c>
      <c r="AE426" s="177">
        <v>0</v>
      </c>
      <c r="AF426" s="177">
        <v>0</v>
      </c>
      <c r="AG426" s="177">
        <v>0</v>
      </c>
      <c r="AH426" s="177">
        <v>0</v>
      </c>
      <c r="AI426" s="177">
        <v>0</v>
      </c>
      <c r="AJ426" s="177">
        <v>0</v>
      </c>
    </row>
    <row r="427" spans="1:36" hidden="1" outlineLevel="1" x14ac:dyDescent="0.25">
      <c r="A427" s="190">
        <f t="shared" si="109"/>
        <v>2017</v>
      </c>
      <c r="B427" s="55">
        <f t="shared" si="110"/>
        <v>6</v>
      </c>
      <c r="C427" s="55">
        <f t="shared" si="111"/>
        <v>4</v>
      </c>
      <c r="D427" s="55">
        <f t="shared" si="106"/>
        <v>18</v>
      </c>
      <c r="F427" s="63">
        <f t="shared" si="116"/>
        <v>42887.166666666657</v>
      </c>
      <c r="G427" s="64">
        <f t="shared" si="108"/>
        <v>73.166564736898465</v>
      </c>
      <c r="H427" s="64">
        <f t="shared" si="117"/>
        <v>0</v>
      </c>
      <c r="I427" s="64">
        <f t="shared" si="117"/>
        <v>16.566845722069598</v>
      </c>
      <c r="J427" s="64">
        <f t="shared" si="117"/>
        <v>0</v>
      </c>
      <c r="K427" s="64">
        <f t="shared" si="117"/>
        <v>0</v>
      </c>
      <c r="L427" s="64">
        <f t="shared" si="117"/>
        <v>0</v>
      </c>
      <c r="M427" s="64">
        <f t="shared" si="117"/>
        <v>0</v>
      </c>
      <c r="N427" s="64">
        <f t="shared" si="117"/>
        <v>56.599719014828871</v>
      </c>
      <c r="O427" s="121"/>
      <c r="P427" s="177">
        <v>2.9750000000000001</v>
      </c>
      <c r="Q427" s="177">
        <v>13.808732881373885</v>
      </c>
      <c r="R427" s="177">
        <v>13.808732881373885</v>
      </c>
      <c r="S427" s="177">
        <v>2.1760486666666665</v>
      </c>
      <c r="T427" s="177">
        <v>11.001770733333339</v>
      </c>
      <c r="U427" s="177">
        <v>13.808732881373885</v>
      </c>
      <c r="V427" s="177">
        <v>13.808732881373885</v>
      </c>
      <c r="W427" s="177">
        <v>0.15931186071428571</v>
      </c>
      <c r="X427" s="177">
        <v>0.25471446135530668</v>
      </c>
      <c r="Y427" s="177">
        <v>0</v>
      </c>
      <c r="Z427" s="177">
        <v>1.3647874893333332</v>
      </c>
      <c r="AA427" s="177">
        <v>0</v>
      </c>
      <c r="AB427" s="177">
        <v>0</v>
      </c>
      <c r="AC427" s="177">
        <v>0</v>
      </c>
      <c r="AD427" s="177">
        <v>0</v>
      </c>
      <c r="AE427" s="177">
        <v>0</v>
      </c>
      <c r="AF427" s="177">
        <v>0</v>
      </c>
      <c r="AG427" s="177">
        <v>0</v>
      </c>
      <c r="AH427" s="177">
        <v>0</v>
      </c>
      <c r="AI427" s="177">
        <v>0</v>
      </c>
      <c r="AJ427" s="177">
        <v>0</v>
      </c>
    </row>
    <row r="428" spans="1:36" hidden="1" outlineLevel="1" x14ac:dyDescent="0.25">
      <c r="A428" s="190">
        <f t="shared" si="109"/>
        <v>2017</v>
      </c>
      <c r="B428" s="55">
        <f t="shared" si="110"/>
        <v>6</v>
      </c>
      <c r="C428" s="55">
        <f t="shared" si="111"/>
        <v>5</v>
      </c>
      <c r="D428" s="55">
        <f t="shared" si="106"/>
        <v>18</v>
      </c>
      <c r="F428" s="63">
        <f t="shared" si="116"/>
        <v>42887.208333333321</v>
      </c>
      <c r="G428" s="64">
        <f t="shared" si="108"/>
        <v>117.19281417174835</v>
      </c>
      <c r="H428" s="64">
        <f t="shared" si="117"/>
        <v>0</v>
      </c>
      <c r="I428" s="64">
        <f t="shared" si="117"/>
        <v>61.304296527626626</v>
      </c>
      <c r="J428" s="64">
        <f t="shared" si="117"/>
        <v>0</v>
      </c>
      <c r="K428" s="64">
        <f t="shared" si="117"/>
        <v>0</v>
      </c>
      <c r="L428" s="64">
        <f t="shared" si="117"/>
        <v>0</v>
      </c>
      <c r="M428" s="64">
        <f t="shared" si="117"/>
        <v>0</v>
      </c>
      <c r="N428" s="64">
        <f t="shared" si="117"/>
        <v>55.888517644121734</v>
      </c>
      <c r="O428" s="121"/>
      <c r="P428" s="177">
        <v>2.9750000000000001</v>
      </c>
      <c r="Q428" s="177">
        <v>13.582022341530433</v>
      </c>
      <c r="R428" s="177">
        <v>13.582022341530433</v>
      </c>
      <c r="S428" s="177">
        <v>7.6468280000000002</v>
      </c>
      <c r="T428" s="177">
        <v>32.770137400000003</v>
      </c>
      <c r="U428" s="177">
        <v>13.582022341530433</v>
      </c>
      <c r="V428" s="177">
        <v>13.582022341530433</v>
      </c>
      <c r="W428" s="177">
        <v>2.6231330666666661</v>
      </c>
      <c r="X428" s="177">
        <v>12.709998060959956</v>
      </c>
      <c r="Y428" s="177">
        <v>2.5792000000000002</v>
      </c>
      <c r="Z428" s="177">
        <v>1.5604282779999998</v>
      </c>
      <c r="AA428" s="177">
        <v>0</v>
      </c>
      <c r="AB428" s="177">
        <v>0</v>
      </c>
      <c r="AC428" s="177">
        <v>0</v>
      </c>
      <c r="AD428" s="177">
        <v>0</v>
      </c>
      <c r="AE428" s="177">
        <v>0</v>
      </c>
      <c r="AF428" s="177">
        <v>0</v>
      </c>
      <c r="AG428" s="177">
        <v>0</v>
      </c>
      <c r="AH428" s="177">
        <v>0</v>
      </c>
      <c r="AI428" s="177">
        <v>0</v>
      </c>
      <c r="AJ428" s="177">
        <v>0</v>
      </c>
    </row>
    <row r="429" spans="1:36" hidden="1" outlineLevel="1" x14ac:dyDescent="0.25">
      <c r="A429" s="190">
        <f t="shared" si="109"/>
        <v>2017</v>
      </c>
      <c r="B429" s="55">
        <f t="shared" si="110"/>
        <v>6</v>
      </c>
      <c r="C429" s="55">
        <f t="shared" si="111"/>
        <v>6</v>
      </c>
      <c r="D429" s="55">
        <f t="shared" si="106"/>
        <v>18</v>
      </c>
      <c r="F429" s="63">
        <f t="shared" si="116"/>
        <v>42887.249999999985</v>
      </c>
      <c r="G429" s="64">
        <f t="shared" si="108"/>
        <v>182.29295477440738</v>
      </c>
      <c r="H429" s="64">
        <f t="shared" si="117"/>
        <v>0</v>
      </c>
      <c r="I429" s="64">
        <f t="shared" si="117"/>
        <v>111.91697084451133</v>
      </c>
      <c r="J429" s="64">
        <f t="shared" si="117"/>
        <v>0</v>
      </c>
      <c r="K429" s="64">
        <f t="shared" si="117"/>
        <v>0</v>
      </c>
      <c r="L429" s="64">
        <f t="shared" si="117"/>
        <v>0</v>
      </c>
      <c r="M429" s="64">
        <f t="shared" si="117"/>
        <v>0</v>
      </c>
      <c r="N429" s="64">
        <f t="shared" si="117"/>
        <v>70.375983929896051</v>
      </c>
      <c r="O429" s="121"/>
      <c r="P429" s="177">
        <v>2.9750000000000001</v>
      </c>
      <c r="Q429" s="177">
        <v>17.24030605264068</v>
      </c>
      <c r="R429" s="177">
        <v>17.24030605264068</v>
      </c>
      <c r="S429" s="177">
        <v>18.271350333333327</v>
      </c>
      <c r="T429" s="177">
        <v>41.819370733333344</v>
      </c>
      <c r="U429" s="177">
        <v>17.24030605264068</v>
      </c>
      <c r="V429" s="177">
        <v>17.24030605264068</v>
      </c>
      <c r="W429" s="177">
        <v>6.635565333333334</v>
      </c>
      <c r="X429" s="177">
        <v>31.469017777844659</v>
      </c>
      <c r="Y429" s="177">
        <v>10.746666666666668</v>
      </c>
      <c r="Z429" s="177">
        <v>1.4147597193333332</v>
      </c>
      <c r="AA429" s="177">
        <v>0</v>
      </c>
      <c r="AB429" s="177">
        <v>0</v>
      </c>
      <c r="AC429" s="177">
        <v>0</v>
      </c>
      <c r="AD429" s="177">
        <v>0</v>
      </c>
      <c r="AE429" s="177">
        <v>0</v>
      </c>
      <c r="AF429" s="177">
        <v>0</v>
      </c>
      <c r="AG429" s="177">
        <v>0</v>
      </c>
      <c r="AH429" s="177">
        <v>0</v>
      </c>
      <c r="AI429" s="177">
        <v>0</v>
      </c>
      <c r="AJ429" s="177">
        <v>0</v>
      </c>
    </row>
    <row r="430" spans="1:36" hidden="1" outlineLevel="1" x14ac:dyDescent="0.25">
      <c r="A430" s="190">
        <f t="shared" si="109"/>
        <v>2017</v>
      </c>
      <c r="B430" s="55">
        <f t="shared" si="110"/>
        <v>6</v>
      </c>
      <c r="C430" s="55">
        <f t="shared" si="111"/>
        <v>7</v>
      </c>
      <c r="D430" s="55">
        <f t="shared" si="106"/>
        <v>18</v>
      </c>
      <c r="F430" s="63">
        <f t="shared" si="116"/>
        <v>42887.29166666665</v>
      </c>
      <c r="G430" s="64">
        <f t="shared" si="108"/>
        <v>232.32043781438813</v>
      </c>
      <c r="H430" s="64">
        <f t="shared" si="117"/>
        <v>0</v>
      </c>
      <c r="I430" s="64">
        <f t="shared" si="117"/>
        <v>143.23406948947598</v>
      </c>
      <c r="J430" s="64">
        <f t="shared" si="117"/>
        <v>0</v>
      </c>
      <c r="K430" s="64">
        <f t="shared" si="117"/>
        <v>0</v>
      </c>
      <c r="L430" s="64">
        <f t="shared" si="117"/>
        <v>0</v>
      </c>
      <c r="M430" s="64">
        <f t="shared" si="117"/>
        <v>0</v>
      </c>
      <c r="N430" s="64">
        <f t="shared" si="117"/>
        <v>89.086368324912144</v>
      </c>
      <c r="O430" s="121"/>
      <c r="P430" s="177">
        <v>2.9750000000000001</v>
      </c>
      <c r="Q430" s="177">
        <v>21.743601775894703</v>
      </c>
      <c r="R430" s="177">
        <v>21.743601775894703</v>
      </c>
      <c r="S430" s="177">
        <v>30.018940333333337</v>
      </c>
      <c r="T430" s="177">
        <v>43.100670733333359</v>
      </c>
      <c r="U430" s="177">
        <v>21.743601775894703</v>
      </c>
      <c r="V430" s="177">
        <v>21.743601775894703</v>
      </c>
      <c r="W430" s="177">
        <v>7.6392429333333336</v>
      </c>
      <c r="X430" s="177">
        <v>36.287415489475961</v>
      </c>
      <c r="Y430" s="177">
        <v>23.212800000000001</v>
      </c>
      <c r="Z430" s="177">
        <v>2.1119612213333334</v>
      </c>
      <c r="AA430" s="177">
        <v>0</v>
      </c>
      <c r="AB430" s="177">
        <v>0</v>
      </c>
      <c r="AC430" s="177">
        <v>0</v>
      </c>
      <c r="AD430" s="177">
        <v>0</v>
      </c>
      <c r="AE430" s="177">
        <v>0</v>
      </c>
      <c r="AF430" s="177">
        <v>0</v>
      </c>
      <c r="AG430" s="177">
        <v>0</v>
      </c>
      <c r="AH430" s="177">
        <v>0</v>
      </c>
      <c r="AI430" s="177">
        <v>0</v>
      </c>
      <c r="AJ430" s="177">
        <v>0</v>
      </c>
    </row>
    <row r="431" spans="1:36" hidden="1" outlineLevel="1" x14ac:dyDescent="0.25">
      <c r="A431" s="190">
        <f t="shared" si="109"/>
        <v>2017</v>
      </c>
      <c r="B431" s="55">
        <f t="shared" si="110"/>
        <v>6</v>
      </c>
      <c r="C431" s="55">
        <f t="shared" si="111"/>
        <v>8</v>
      </c>
      <c r="D431" s="55">
        <f t="shared" si="106"/>
        <v>18</v>
      </c>
      <c r="F431" s="63">
        <f t="shared" si="116"/>
        <v>42887.333333333314</v>
      </c>
      <c r="G431" s="64">
        <f t="shared" si="108"/>
        <v>271.62693347127316</v>
      </c>
      <c r="H431" s="64">
        <f t="shared" si="117"/>
        <v>0</v>
      </c>
      <c r="I431" s="64">
        <f t="shared" si="117"/>
        <v>166.24386498209259</v>
      </c>
      <c r="J431" s="64">
        <f t="shared" si="117"/>
        <v>0</v>
      </c>
      <c r="K431" s="64">
        <f t="shared" si="117"/>
        <v>0</v>
      </c>
      <c r="L431" s="64">
        <f t="shared" si="117"/>
        <v>0</v>
      </c>
      <c r="M431" s="64">
        <f t="shared" si="117"/>
        <v>0</v>
      </c>
      <c r="N431" s="64">
        <f t="shared" si="117"/>
        <v>105.38306848918057</v>
      </c>
      <c r="O431" s="121"/>
      <c r="P431" s="177">
        <v>2.9750000000000001</v>
      </c>
      <c r="Q431" s="177">
        <v>25.793476419461811</v>
      </c>
      <c r="R431" s="177">
        <v>25.793476419461811</v>
      </c>
      <c r="S431" s="177">
        <v>36.41073866666666</v>
      </c>
      <c r="T431" s="177">
        <v>43.636937400000029</v>
      </c>
      <c r="U431" s="177">
        <v>25.793476419461811</v>
      </c>
      <c r="V431" s="177">
        <v>25.793476419461811</v>
      </c>
      <c r="W431" s="177">
        <v>8.8868565666666637</v>
      </c>
      <c r="X431" s="177">
        <v>39.9449990154259</v>
      </c>
      <c r="Y431" s="177">
        <v>34.389333333333333</v>
      </c>
      <c r="Z431" s="177">
        <v>2.2091628113333335</v>
      </c>
      <c r="AA431" s="177">
        <v>0</v>
      </c>
      <c r="AB431" s="177">
        <v>0</v>
      </c>
      <c r="AC431" s="177">
        <v>0</v>
      </c>
      <c r="AD431" s="177">
        <v>0</v>
      </c>
      <c r="AE431" s="177">
        <v>0</v>
      </c>
      <c r="AF431" s="177">
        <v>0</v>
      </c>
      <c r="AG431" s="177">
        <v>0</v>
      </c>
      <c r="AH431" s="177">
        <v>0</v>
      </c>
      <c r="AI431" s="177">
        <v>0</v>
      </c>
      <c r="AJ431" s="177">
        <v>0</v>
      </c>
    </row>
    <row r="432" spans="1:36" hidden="1" outlineLevel="1" x14ac:dyDescent="0.25">
      <c r="A432" s="190">
        <f t="shared" si="109"/>
        <v>2017</v>
      </c>
      <c r="B432" s="55">
        <f t="shared" si="110"/>
        <v>6</v>
      </c>
      <c r="C432" s="55">
        <f t="shared" si="111"/>
        <v>9</v>
      </c>
      <c r="D432" s="55">
        <f t="shared" si="106"/>
        <v>18</v>
      </c>
      <c r="F432" s="63">
        <f t="shared" si="116"/>
        <v>42887.374999999978</v>
      </c>
      <c r="G432" s="64">
        <f t="shared" si="108"/>
        <v>292.44215721645679</v>
      </c>
      <c r="H432" s="64">
        <f t="shared" si="117"/>
        <v>0</v>
      </c>
      <c r="I432" s="64">
        <f t="shared" si="117"/>
        <v>178.14536931081818</v>
      </c>
      <c r="J432" s="64">
        <f t="shared" si="117"/>
        <v>0</v>
      </c>
      <c r="K432" s="64">
        <f t="shared" si="117"/>
        <v>0</v>
      </c>
      <c r="L432" s="64">
        <f t="shared" si="117"/>
        <v>0</v>
      </c>
      <c r="M432" s="64">
        <f t="shared" si="117"/>
        <v>0</v>
      </c>
      <c r="N432" s="64">
        <f t="shared" si="117"/>
        <v>114.2967879056386</v>
      </c>
      <c r="O432" s="121"/>
      <c r="P432" s="177">
        <v>2.9750000000000001</v>
      </c>
      <c r="Q432" s="177">
        <v>28.019361719742982</v>
      </c>
      <c r="R432" s="177">
        <v>28.019361719742982</v>
      </c>
      <c r="S432" s="177">
        <v>39.91988666666667</v>
      </c>
      <c r="T432" s="177">
        <v>43.608770733333365</v>
      </c>
      <c r="U432" s="177">
        <v>28.019361719742982</v>
      </c>
      <c r="V432" s="177">
        <v>28.019361719742982</v>
      </c>
      <c r="W432" s="177">
        <v>8.8409477666666625</v>
      </c>
      <c r="X432" s="177">
        <v>42.393297477484815</v>
      </c>
      <c r="Y432" s="177">
        <v>40.407466666666672</v>
      </c>
      <c r="Z432" s="177">
        <v>2.2193410266666671</v>
      </c>
      <c r="AA432" s="177">
        <v>0</v>
      </c>
      <c r="AB432" s="177">
        <v>0</v>
      </c>
      <c r="AC432" s="177">
        <v>0</v>
      </c>
      <c r="AD432" s="177">
        <v>0</v>
      </c>
      <c r="AE432" s="177">
        <v>0</v>
      </c>
      <c r="AF432" s="177">
        <v>0</v>
      </c>
      <c r="AG432" s="177">
        <v>0</v>
      </c>
      <c r="AH432" s="177">
        <v>0</v>
      </c>
      <c r="AI432" s="177">
        <v>0</v>
      </c>
      <c r="AJ432" s="177">
        <v>0</v>
      </c>
    </row>
    <row r="433" spans="1:36" hidden="1" outlineLevel="1" x14ac:dyDescent="0.25">
      <c r="A433" s="190">
        <f t="shared" si="109"/>
        <v>2017</v>
      </c>
      <c r="B433" s="55">
        <f t="shared" si="110"/>
        <v>6</v>
      </c>
      <c r="C433" s="55">
        <f t="shared" si="111"/>
        <v>10</v>
      </c>
      <c r="D433" s="55">
        <f t="shared" si="106"/>
        <v>18</v>
      </c>
      <c r="F433" s="63">
        <f t="shared" si="116"/>
        <v>42887.416666666642</v>
      </c>
      <c r="G433" s="64">
        <f t="shared" si="108"/>
        <v>304.4770497408399</v>
      </c>
      <c r="H433" s="64">
        <f t="shared" si="117"/>
        <v>0</v>
      </c>
      <c r="I433" s="64">
        <f t="shared" si="117"/>
        <v>181.02385926534393</v>
      </c>
      <c r="J433" s="64">
        <f t="shared" si="117"/>
        <v>0</v>
      </c>
      <c r="K433" s="64">
        <f t="shared" si="117"/>
        <v>0</v>
      </c>
      <c r="L433" s="64">
        <f t="shared" si="117"/>
        <v>0</v>
      </c>
      <c r="M433" s="64">
        <f t="shared" si="117"/>
        <v>0</v>
      </c>
      <c r="N433" s="64">
        <f t="shared" si="117"/>
        <v>123.45319047549594</v>
      </c>
      <c r="O433" s="121"/>
      <c r="P433" s="177">
        <v>2.9750000000000001</v>
      </c>
      <c r="Q433" s="177">
        <v>29.936096283873987</v>
      </c>
      <c r="R433" s="177">
        <v>29.936096283873987</v>
      </c>
      <c r="S433" s="177">
        <v>39.930767000000003</v>
      </c>
      <c r="T433" s="177">
        <v>42.75053740000002</v>
      </c>
      <c r="U433" s="177">
        <v>29.936096283873987</v>
      </c>
      <c r="V433" s="177">
        <v>29.936096283873987</v>
      </c>
      <c r="W433" s="177">
        <v>8.9742275333333303</v>
      </c>
      <c r="X433" s="177">
        <v>41.25732733201059</v>
      </c>
      <c r="Y433" s="177">
        <v>45.135999999999996</v>
      </c>
      <c r="Z433" s="177">
        <v>3.7088053400000009</v>
      </c>
      <c r="AA433" s="177">
        <v>0</v>
      </c>
      <c r="AB433" s="177">
        <v>0</v>
      </c>
      <c r="AC433" s="177">
        <v>0</v>
      </c>
      <c r="AD433" s="177">
        <v>0</v>
      </c>
      <c r="AE433" s="177">
        <v>0</v>
      </c>
      <c r="AF433" s="177">
        <v>0</v>
      </c>
      <c r="AG433" s="177">
        <v>0</v>
      </c>
      <c r="AH433" s="177">
        <v>0</v>
      </c>
      <c r="AI433" s="177">
        <v>0</v>
      </c>
      <c r="AJ433" s="177">
        <v>0</v>
      </c>
    </row>
    <row r="434" spans="1:36" hidden="1" outlineLevel="1" x14ac:dyDescent="0.25">
      <c r="A434" s="190">
        <f t="shared" si="109"/>
        <v>2017</v>
      </c>
      <c r="B434" s="55">
        <f t="shared" si="110"/>
        <v>6</v>
      </c>
      <c r="C434" s="55">
        <f t="shared" si="111"/>
        <v>11</v>
      </c>
      <c r="D434" s="55">
        <f t="shared" si="106"/>
        <v>18</v>
      </c>
      <c r="F434" s="63">
        <f t="shared" si="116"/>
        <v>42887.458333333307</v>
      </c>
      <c r="G434" s="64">
        <f t="shared" si="108"/>
        <v>316.76976705149718</v>
      </c>
      <c r="H434" s="64">
        <f t="shared" si="117"/>
        <v>0</v>
      </c>
      <c r="I434" s="64">
        <f t="shared" si="117"/>
        <v>179.84801917400119</v>
      </c>
      <c r="J434" s="64">
        <f t="shared" si="117"/>
        <v>0</v>
      </c>
      <c r="K434" s="64">
        <f t="shared" si="117"/>
        <v>0</v>
      </c>
      <c r="L434" s="64">
        <f t="shared" si="117"/>
        <v>0</v>
      </c>
      <c r="M434" s="64">
        <f t="shared" si="117"/>
        <v>0</v>
      </c>
      <c r="N434" s="64">
        <f t="shared" si="117"/>
        <v>136.92174787749602</v>
      </c>
      <c r="O434" s="121"/>
      <c r="P434" s="177">
        <v>2.9750000000000001</v>
      </c>
      <c r="Q434" s="177">
        <v>33.161568964374005</v>
      </c>
      <c r="R434" s="177">
        <v>33.161568964374005</v>
      </c>
      <c r="S434" s="177">
        <v>40.752071999999984</v>
      </c>
      <c r="T434" s="177">
        <v>41.76057073333336</v>
      </c>
      <c r="U434" s="177">
        <v>33.161568964374005</v>
      </c>
      <c r="V434" s="177">
        <v>33.161568964374005</v>
      </c>
      <c r="W434" s="177">
        <v>8.7345656333333341</v>
      </c>
      <c r="X434" s="177">
        <v>40.91967747400119</v>
      </c>
      <c r="Y434" s="177">
        <v>44.706133333333341</v>
      </c>
      <c r="Z434" s="177">
        <v>4.2754720200000005</v>
      </c>
      <c r="AA434" s="177">
        <v>0</v>
      </c>
      <c r="AB434" s="177">
        <v>0</v>
      </c>
      <c r="AC434" s="177">
        <v>0</v>
      </c>
      <c r="AD434" s="177">
        <v>0</v>
      </c>
      <c r="AE434" s="177">
        <v>0</v>
      </c>
      <c r="AF434" s="177">
        <v>0</v>
      </c>
      <c r="AG434" s="177">
        <v>0</v>
      </c>
      <c r="AH434" s="177">
        <v>0</v>
      </c>
      <c r="AI434" s="177">
        <v>0</v>
      </c>
      <c r="AJ434" s="177">
        <v>0</v>
      </c>
    </row>
    <row r="435" spans="1:36" hidden="1" outlineLevel="1" x14ac:dyDescent="0.25">
      <c r="A435" s="190">
        <f t="shared" si="109"/>
        <v>2017</v>
      </c>
      <c r="B435" s="55">
        <f t="shared" si="110"/>
        <v>6</v>
      </c>
      <c r="C435" s="55">
        <f t="shared" si="111"/>
        <v>12</v>
      </c>
      <c r="D435" s="55">
        <f t="shared" si="106"/>
        <v>18</v>
      </c>
      <c r="F435" s="63">
        <f t="shared" si="116"/>
        <v>42887.499999999971</v>
      </c>
      <c r="G435" s="64">
        <f t="shared" si="108"/>
        <v>324.89611872761884</v>
      </c>
      <c r="H435" s="64">
        <f t="shared" ref="H435:N444" si="118">SUMIF($P$6:$AK$6,H$6,$P435:$AK435)</f>
        <v>0</v>
      </c>
      <c r="I435" s="64">
        <f t="shared" si="118"/>
        <v>175.3538757423166</v>
      </c>
      <c r="J435" s="64">
        <f t="shared" si="118"/>
        <v>0</v>
      </c>
      <c r="K435" s="64">
        <f t="shared" si="118"/>
        <v>0</v>
      </c>
      <c r="L435" s="64">
        <f t="shared" si="118"/>
        <v>0</v>
      </c>
      <c r="M435" s="64">
        <f t="shared" si="118"/>
        <v>0</v>
      </c>
      <c r="N435" s="64">
        <f t="shared" si="118"/>
        <v>149.54224298530224</v>
      </c>
      <c r="O435" s="121"/>
      <c r="P435" s="177">
        <v>2.9750000000000001</v>
      </c>
      <c r="Q435" s="177">
        <v>36.150026080492225</v>
      </c>
      <c r="R435" s="177">
        <v>36.150026080492225</v>
      </c>
      <c r="S435" s="177">
        <v>39.271049333333345</v>
      </c>
      <c r="T435" s="177">
        <v>40.371237400000027</v>
      </c>
      <c r="U435" s="177">
        <v>36.150026080492225</v>
      </c>
      <c r="V435" s="177">
        <v>36.150026080492225</v>
      </c>
      <c r="W435" s="177">
        <v>8.9483027999999969</v>
      </c>
      <c r="X435" s="177">
        <v>40.371752875649911</v>
      </c>
      <c r="Y435" s="177">
        <v>43.416533333333327</v>
      </c>
      <c r="Z435" s="177">
        <v>4.9421386633333348</v>
      </c>
      <c r="AA435" s="177">
        <v>0</v>
      </c>
      <c r="AB435" s="177">
        <v>0</v>
      </c>
      <c r="AC435" s="177">
        <v>0</v>
      </c>
      <c r="AD435" s="177">
        <v>0</v>
      </c>
      <c r="AE435" s="177">
        <v>0</v>
      </c>
      <c r="AF435" s="177">
        <v>0</v>
      </c>
      <c r="AG435" s="177">
        <v>0</v>
      </c>
      <c r="AH435" s="177">
        <v>0</v>
      </c>
      <c r="AI435" s="177">
        <v>0</v>
      </c>
      <c r="AJ435" s="177">
        <v>0</v>
      </c>
    </row>
    <row r="436" spans="1:36" hidden="1" outlineLevel="1" x14ac:dyDescent="0.25">
      <c r="A436" s="190">
        <f t="shared" si="109"/>
        <v>2017</v>
      </c>
      <c r="B436" s="55">
        <f t="shared" si="110"/>
        <v>6</v>
      </c>
      <c r="C436" s="55">
        <f t="shared" si="111"/>
        <v>13</v>
      </c>
      <c r="D436" s="55">
        <f t="shared" si="106"/>
        <v>18</v>
      </c>
      <c r="F436" s="63">
        <f t="shared" si="116"/>
        <v>42887.541666666635</v>
      </c>
      <c r="G436" s="64">
        <f t="shared" si="108"/>
        <v>323.14254671904405</v>
      </c>
      <c r="H436" s="64">
        <f t="shared" si="118"/>
        <v>0</v>
      </c>
      <c r="I436" s="64">
        <f t="shared" si="118"/>
        <v>167.78648365006549</v>
      </c>
      <c r="J436" s="64">
        <f t="shared" si="118"/>
        <v>0</v>
      </c>
      <c r="K436" s="64">
        <f t="shared" si="118"/>
        <v>0</v>
      </c>
      <c r="L436" s="64">
        <f t="shared" si="118"/>
        <v>0</v>
      </c>
      <c r="M436" s="64">
        <f t="shared" si="118"/>
        <v>0</v>
      </c>
      <c r="N436" s="64">
        <f t="shared" si="118"/>
        <v>155.35606306897856</v>
      </c>
      <c r="O436" s="121"/>
      <c r="P436" s="177">
        <v>2.9750000000000001</v>
      </c>
      <c r="Q436" s="177">
        <v>37.561814442244639</v>
      </c>
      <c r="R436" s="177">
        <v>37.561814442244639</v>
      </c>
      <c r="S436" s="177">
        <v>35.450747999999997</v>
      </c>
      <c r="T436" s="177">
        <v>40.371837400000018</v>
      </c>
      <c r="U436" s="177">
        <v>37.561814442244639</v>
      </c>
      <c r="V436" s="177">
        <v>37.561814442244639</v>
      </c>
      <c r="W436" s="177">
        <v>8.7331365333333313</v>
      </c>
      <c r="X436" s="177">
        <v>38.558695050065481</v>
      </c>
      <c r="Y436" s="177">
        <v>41.697066666666665</v>
      </c>
      <c r="Z436" s="177">
        <v>5.108805300000002</v>
      </c>
      <c r="AA436" s="177">
        <v>0</v>
      </c>
      <c r="AB436" s="177">
        <v>0</v>
      </c>
      <c r="AC436" s="177">
        <v>0</v>
      </c>
      <c r="AD436" s="177">
        <v>0</v>
      </c>
      <c r="AE436" s="177">
        <v>0</v>
      </c>
      <c r="AF436" s="177">
        <v>0</v>
      </c>
      <c r="AG436" s="177">
        <v>0</v>
      </c>
      <c r="AH436" s="177">
        <v>0</v>
      </c>
      <c r="AI436" s="177">
        <v>0</v>
      </c>
      <c r="AJ436" s="177">
        <v>0</v>
      </c>
    </row>
    <row r="437" spans="1:36" hidden="1" outlineLevel="1" x14ac:dyDescent="0.25">
      <c r="A437" s="190">
        <f t="shared" si="109"/>
        <v>2017</v>
      </c>
      <c r="B437" s="55">
        <f t="shared" si="110"/>
        <v>6</v>
      </c>
      <c r="C437" s="55">
        <f t="shared" si="111"/>
        <v>14</v>
      </c>
      <c r="D437" s="55">
        <f t="shared" si="106"/>
        <v>18</v>
      </c>
      <c r="F437" s="63">
        <f t="shared" si="116"/>
        <v>42887.583333333299</v>
      </c>
      <c r="G437" s="64">
        <f t="shared" si="108"/>
        <v>311.84786631671096</v>
      </c>
      <c r="H437" s="64">
        <f t="shared" si="118"/>
        <v>0</v>
      </c>
      <c r="I437" s="64">
        <f t="shared" si="118"/>
        <v>153.18865593602419</v>
      </c>
      <c r="J437" s="64">
        <f t="shared" si="118"/>
        <v>0</v>
      </c>
      <c r="K437" s="64">
        <f t="shared" si="118"/>
        <v>0</v>
      </c>
      <c r="L437" s="64">
        <f t="shared" si="118"/>
        <v>0</v>
      </c>
      <c r="M437" s="64">
        <f t="shared" si="118"/>
        <v>0</v>
      </c>
      <c r="N437" s="64">
        <f t="shared" si="118"/>
        <v>158.65921038068677</v>
      </c>
      <c r="O437" s="121"/>
      <c r="P437" s="177">
        <v>2.9750000000000001</v>
      </c>
      <c r="Q437" s="177">
        <v>38.303776209005029</v>
      </c>
      <c r="R437" s="177">
        <v>38.303776209005029</v>
      </c>
      <c r="S437" s="177">
        <v>27.694155999999996</v>
      </c>
      <c r="T437" s="177">
        <v>38.740604066666684</v>
      </c>
      <c r="U437" s="177">
        <v>38.303776209005029</v>
      </c>
      <c r="V437" s="177">
        <v>38.303776209005029</v>
      </c>
      <c r="W437" s="177">
        <v>8.5865973333333319</v>
      </c>
      <c r="X437" s="177">
        <v>37.364031869357518</v>
      </c>
      <c r="Y437" s="177">
        <v>37.828266666666664</v>
      </c>
      <c r="Z437" s="177">
        <v>5.4441055446666669</v>
      </c>
      <c r="AA437" s="177">
        <v>0</v>
      </c>
      <c r="AB437" s="177">
        <v>0</v>
      </c>
      <c r="AC437" s="177">
        <v>0</v>
      </c>
      <c r="AD437" s="177">
        <v>0</v>
      </c>
      <c r="AE437" s="177">
        <v>0</v>
      </c>
      <c r="AF437" s="177">
        <v>0</v>
      </c>
      <c r="AG437" s="177">
        <v>0</v>
      </c>
      <c r="AH437" s="177">
        <v>0</v>
      </c>
      <c r="AI437" s="177">
        <v>0</v>
      </c>
      <c r="AJ437" s="177">
        <v>0</v>
      </c>
    </row>
    <row r="438" spans="1:36" hidden="1" outlineLevel="1" x14ac:dyDescent="0.25">
      <c r="A438" s="190">
        <f t="shared" si="109"/>
        <v>2017</v>
      </c>
      <c r="B438" s="55">
        <f t="shared" si="110"/>
        <v>6</v>
      </c>
      <c r="C438" s="55">
        <f t="shared" si="111"/>
        <v>15</v>
      </c>
      <c r="D438" s="55">
        <f t="shared" si="106"/>
        <v>18</v>
      </c>
      <c r="F438" s="63">
        <f t="shared" si="116"/>
        <v>42887.624999999964</v>
      </c>
      <c r="G438" s="64">
        <f t="shared" si="108"/>
        <v>292.42916498431475</v>
      </c>
      <c r="H438" s="64">
        <f t="shared" si="118"/>
        <v>0</v>
      </c>
      <c r="I438" s="64">
        <f t="shared" si="118"/>
        <v>137.40089579856308</v>
      </c>
      <c r="J438" s="64">
        <f t="shared" si="118"/>
        <v>0</v>
      </c>
      <c r="K438" s="64">
        <f t="shared" si="118"/>
        <v>0</v>
      </c>
      <c r="L438" s="64">
        <f t="shared" si="118"/>
        <v>0</v>
      </c>
      <c r="M438" s="64">
        <f t="shared" si="118"/>
        <v>0</v>
      </c>
      <c r="N438" s="64">
        <f t="shared" si="118"/>
        <v>155.0282691857517</v>
      </c>
      <c r="O438" s="121"/>
      <c r="P438" s="177">
        <v>2.9750000000000001</v>
      </c>
      <c r="Q438" s="177">
        <v>37.479374245937926</v>
      </c>
      <c r="R438" s="177">
        <v>37.479374245937926</v>
      </c>
      <c r="S438" s="177">
        <v>19.310402333333336</v>
      </c>
      <c r="T438" s="177">
        <v>36.551037399999998</v>
      </c>
      <c r="U438" s="177">
        <v>37.479374245937926</v>
      </c>
      <c r="V438" s="177">
        <v>37.479374245937926</v>
      </c>
      <c r="W438" s="177">
        <v>8.0295702999999978</v>
      </c>
      <c r="X438" s="177">
        <v>39.584485765229736</v>
      </c>
      <c r="Y438" s="177">
        <v>30.950400000000002</v>
      </c>
      <c r="Z438" s="177">
        <v>5.1107722019999988</v>
      </c>
      <c r="AA438" s="177">
        <v>0</v>
      </c>
      <c r="AB438" s="177">
        <v>0</v>
      </c>
      <c r="AC438" s="177">
        <v>0</v>
      </c>
      <c r="AD438" s="177">
        <v>0</v>
      </c>
      <c r="AE438" s="177">
        <v>0</v>
      </c>
      <c r="AF438" s="177">
        <v>0</v>
      </c>
      <c r="AG438" s="177">
        <v>0</v>
      </c>
      <c r="AH438" s="177">
        <v>0</v>
      </c>
      <c r="AI438" s="177">
        <v>0</v>
      </c>
      <c r="AJ438" s="177">
        <v>0</v>
      </c>
    </row>
    <row r="439" spans="1:36" hidden="1" outlineLevel="1" x14ac:dyDescent="0.25">
      <c r="A439" s="190">
        <f t="shared" si="109"/>
        <v>2017</v>
      </c>
      <c r="B439" s="55">
        <f t="shared" si="110"/>
        <v>6</v>
      </c>
      <c r="C439" s="55">
        <f t="shared" si="111"/>
        <v>16</v>
      </c>
      <c r="D439" s="55">
        <f t="shared" si="106"/>
        <v>18</v>
      </c>
      <c r="F439" s="63">
        <f t="shared" si="116"/>
        <v>42887.666666666628</v>
      </c>
      <c r="G439" s="64">
        <f t="shared" si="108"/>
        <v>261.85521955757696</v>
      </c>
      <c r="H439" s="64">
        <f t="shared" si="118"/>
        <v>0</v>
      </c>
      <c r="I439" s="64">
        <f t="shared" si="118"/>
        <v>115.26918368644301</v>
      </c>
      <c r="J439" s="64">
        <f t="shared" si="118"/>
        <v>0</v>
      </c>
      <c r="K439" s="64">
        <f t="shared" si="118"/>
        <v>0</v>
      </c>
      <c r="L439" s="64">
        <f t="shared" si="118"/>
        <v>0</v>
      </c>
      <c r="M439" s="64">
        <f t="shared" si="118"/>
        <v>0</v>
      </c>
      <c r="N439" s="64">
        <f t="shared" si="118"/>
        <v>146.58603587113396</v>
      </c>
      <c r="O439" s="121"/>
      <c r="P439" s="177">
        <v>2.9750000000000001</v>
      </c>
      <c r="Q439" s="177">
        <v>35.377149240116822</v>
      </c>
      <c r="R439" s="177">
        <v>35.377149240116822</v>
      </c>
      <c r="S439" s="177">
        <v>9.4436430000000016</v>
      </c>
      <c r="T439" s="177">
        <v>34.356804066666669</v>
      </c>
      <c r="U439" s="177">
        <v>35.377149240116822</v>
      </c>
      <c r="V439" s="177">
        <v>35.377149240116822</v>
      </c>
      <c r="W439" s="177">
        <v>7.5805598666666656</v>
      </c>
      <c r="X439" s="177">
        <v>38.130243419776349</v>
      </c>
      <c r="Y439" s="177">
        <v>22.782933333333336</v>
      </c>
      <c r="Z439" s="177">
        <v>5.0774389106666664</v>
      </c>
      <c r="AA439" s="177">
        <v>0</v>
      </c>
      <c r="AB439" s="177">
        <v>0</v>
      </c>
      <c r="AC439" s="177">
        <v>0</v>
      </c>
      <c r="AD439" s="177">
        <v>0</v>
      </c>
      <c r="AE439" s="177">
        <v>0</v>
      </c>
      <c r="AF439" s="177">
        <v>0</v>
      </c>
      <c r="AG439" s="177">
        <v>0</v>
      </c>
      <c r="AH439" s="177">
        <v>0</v>
      </c>
      <c r="AI439" s="177">
        <v>0</v>
      </c>
      <c r="AJ439" s="177">
        <v>0</v>
      </c>
    </row>
    <row r="440" spans="1:36" hidden="1" outlineLevel="1" x14ac:dyDescent="0.25">
      <c r="A440" s="190">
        <f t="shared" si="109"/>
        <v>2017</v>
      </c>
      <c r="B440" s="55">
        <f t="shared" si="110"/>
        <v>6</v>
      </c>
      <c r="C440" s="55">
        <f t="shared" si="111"/>
        <v>17</v>
      </c>
      <c r="D440" s="55">
        <f t="shared" si="106"/>
        <v>18</v>
      </c>
      <c r="F440" s="63">
        <f t="shared" si="116"/>
        <v>42887.708333333292</v>
      </c>
      <c r="G440" s="64">
        <f t="shared" si="108"/>
        <v>197.80510644215556</v>
      </c>
      <c r="H440" s="64">
        <f t="shared" si="118"/>
        <v>0</v>
      </c>
      <c r="I440" s="64">
        <f t="shared" si="118"/>
        <v>72.155307864819363</v>
      </c>
      <c r="J440" s="64">
        <f t="shared" si="118"/>
        <v>0</v>
      </c>
      <c r="K440" s="64">
        <f t="shared" si="118"/>
        <v>0</v>
      </c>
      <c r="L440" s="64">
        <f t="shared" si="118"/>
        <v>0</v>
      </c>
      <c r="M440" s="64">
        <f t="shared" si="118"/>
        <v>0</v>
      </c>
      <c r="N440" s="64">
        <f t="shared" si="118"/>
        <v>125.6497985773362</v>
      </c>
      <c r="O440" s="121"/>
      <c r="P440" s="177">
        <v>2.9750000000000001</v>
      </c>
      <c r="Q440" s="177">
        <v>30.059756578334049</v>
      </c>
      <c r="R440" s="177">
        <v>30.059756578334049</v>
      </c>
      <c r="S440" s="177">
        <v>2.1665016666666661</v>
      </c>
      <c r="T440" s="177">
        <v>15.546904066666666</v>
      </c>
      <c r="U440" s="177">
        <v>30.059756578334049</v>
      </c>
      <c r="V440" s="177">
        <v>30.059756578334049</v>
      </c>
      <c r="W440" s="177">
        <v>6.4507768000000025</v>
      </c>
      <c r="X440" s="177">
        <v>32.979858664819368</v>
      </c>
      <c r="Y440" s="177">
        <v>12.036266666666668</v>
      </c>
      <c r="Z440" s="177">
        <v>5.4107722639999993</v>
      </c>
      <c r="AA440" s="177">
        <v>0</v>
      </c>
      <c r="AB440" s="177">
        <v>0</v>
      </c>
      <c r="AC440" s="177">
        <v>0</v>
      </c>
      <c r="AD440" s="177">
        <v>0</v>
      </c>
      <c r="AE440" s="177">
        <v>0</v>
      </c>
      <c r="AF440" s="177">
        <v>0</v>
      </c>
      <c r="AG440" s="177">
        <v>0</v>
      </c>
      <c r="AH440" s="177">
        <v>0</v>
      </c>
      <c r="AI440" s="177">
        <v>0</v>
      </c>
      <c r="AJ440" s="177">
        <v>0</v>
      </c>
    </row>
    <row r="441" spans="1:36" hidden="1" outlineLevel="1" x14ac:dyDescent="0.25">
      <c r="A441" s="190">
        <f t="shared" si="109"/>
        <v>2017</v>
      </c>
      <c r="B441" s="55">
        <f t="shared" si="110"/>
        <v>6</v>
      </c>
      <c r="C441" s="55">
        <f t="shared" si="111"/>
        <v>18</v>
      </c>
      <c r="D441" s="55">
        <f t="shared" si="106"/>
        <v>18</v>
      </c>
      <c r="F441" s="63">
        <f t="shared" si="116"/>
        <v>42887.749999999956</v>
      </c>
      <c r="G441" s="64">
        <f t="shared" si="108"/>
        <v>137.2680525436293</v>
      </c>
      <c r="H441" s="64">
        <f t="shared" si="118"/>
        <v>0</v>
      </c>
      <c r="I441" s="64">
        <f t="shared" si="118"/>
        <v>25.518028647707457</v>
      </c>
      <c r="J441" s="64">
        <f t="shared" si="118"/>
        <v>0</v>
      </c>
      <c r="K441" s="64">
        <f t="shared" si="118"/>
        <v>0</v>
      </c>
      <c r="L441" s="64">
        <f t="shared" si="118"/>
        <v>0</v>
      </c>
      <c r="M441" s="64">
        <f t="shared" si="118"/>
        <v>0</v>
      </c>
      <c r="N441" s="64">
        <f t="shared" si="118"/>
        <v>111.75002389592183</v>
      </c>
      <c r="O441" s="121"/>
      <c r="P441" s="177">
        <v>2.9750000000000001</v>
      </c>
      <c r="Q441" s="177">
        <v>26.380862818147122</v>
      </c>
      <c r="R441" s="177">
        <v>26.380862818147122</v>
      </c>
      <c r="S441" s="177">
        <v>0.56483333333333341</v>
      </c>
      <c r="T441" s="177">
        <v>0</v>
      </c>
      <c r="U441" s="177">
        <v>26.380862818147122</v>
      </c>
      <c r="V441" s="177">
        <v>26.380862818147122</v>
      </c>
      <c r="W441" s="177">
        <v>3.1572589</v>
      </c>
      <c r="X441" s="177">
        <v>16.241736414374124</v>
      </c>
      <c r="Y441" s="177">
        <v>2.5792000000000002</v>
      </c>
      <c r="Z441" s="177">
        <v>6.2265726233333334</v>
      </c>
      <c r="AA441" s="177">
        <v>0</v>
      </c>
      <c r="AB441" s="177">
        <v>0</v>
      </c>
      <c r="AC441" s="177">
        <v>0</v>
      </c>
      <c r="AD441" s="177">
        <v>0</v>
      </c>
      <c r="AE441" s="177">
        <v>0</v>
      </c>
      <c r="AF441" s="177">
        <v>0</v>
      </c>
      <c r="AG441" s="177">
        <v>0</v>
      </c>
      <c r="AH441" s="177">
        <v>0</v>
      </c>
      <c r="AI441" s="177">
        <v>0</v>
      </c>
      <c r="AJ441" s="177">
        <v>0</v>
      </c>
    </row>
    <row r="442" spans="1:36" hidden="1" outlineLevel="1" x14ac:dyDescent="0.25">
      <c r="A442" s="190">
        <f t="shared" si="109"/>
        <v>2017</v>
      </c>
      <c r="B442" s="55">
        <f t="shared" si="110"/>
        <v>6</v>
      </c>
      <c r="C442" s="55">
        <f t="shared" si="111"/>
        <v>19</v>
      </c>
      <c r="D442" s="55">
        <f t="shared" si="106"/>
        <v>18</v>
      </c>
      <c r="F442" s="63">
        <f t="shared" si="116"/>
        <v>42887.791666666621</v>
      </c>
      <c r="G442" s="64">
        <f t="shared" si="108"/>
        <v>104.31452528016359</v>
      </c>
      <c r="H442" s="64">
        <f t="shared" si="118"/>
        <v>0</v>
      </c>
      <c r="I442" s="64">
        <f t="shared" si="118"/>
        <v>4.2501799715006303</v>
      </c>
      <c r="J442" s="64">
        <f t="shared" si="118"/>
        <v>0</v>
      </c>
      <c r="K442" s="64">
        <f t="shared" si="118"/>
        <v>0</v>
      </c>
      <c r="L442" s="64">
        <f t="shared" si="118"/>
        <v>0</v>
      </c>
      <c r="M442" s="64">
        <f t="shared" si="118"/>
        <v>0</v>
      </c>
      <c r="N442" s="64">
        <f t="shared" si="118"/>
        <v>100.06434530866296</v>
      </c>
      <c r="O442" s="121"/>
      <c r="P442" s="177">
        <v>2.9750000000000001</v>
      </c>
      <c r="Q442" s="177">
        <v>23.742776536332407</v>
      </c>
      <c r="R442" s="177">
        <v>23.742776536332407</v>
      </c>
      <c r="S442" s="177">
        <v>0</v>
      </c>
      <c r="T442" s="177">
        <v>0</v>
      </c>
      <c r="U442" s="177">
        <v>23.742776536332407</v>
      </c>
      <c r="V442" s="177">
        <v>23.742776536332407</v>
      </c>
      <c r="W442" s="177">
        <v>0.35227716666666675</v>
      </c>
      <c r="X442" s="177">
        <v>0.92290280483396359</v>
      </c>
      <c r="Y442" s="177">
        <v>0</v>
      </c>
      <c r="Z442" s="177">
        <v>5.0932391633333332</v>
      </c>
      <c r="AA442" s="177">
        <v>0</v>
      </c>
      <c r="AB442" s="177">
        <v>0</v>
      </c>
      <c r="AC442" s="177">
        <v>0</v>
      </c>
      <c r="AD442" s="177">
        <v>0</v>
      </c>
      <c r="AE442" s="177">
        <v>0</v>
      </c>
      <c r="AF442" s="177">
        <v>0</v>
      </c>
      <c r="AG442" s="177">
        <v>0</v>
      </c>
      <c r="AH442" s="177">
        <v>0</v>
      </c>
      <c r="AI442" s="177">
        <v>0</v>
      </c>
      <c r="AJ442" s="177">
        <v>0</v>
      </c>
    </row>
    <row r="443" spans="1:36" hidden="1" outlineLevel="1" x14ac:dyDescent="0.25">
      <c r="A443" s="190">
        <f t="shared" si="109"/>
        <v>2017</v>
      </c>
      <c r="B443" s="55">
        <f t="shared" si="110"/>
        <v>6</v>
      </c>
      <c r="C443" s="55">
        <f t="shared" si="111"/>
        <v>20</v>
      </c>
      <c r="D443" s="55">
        <f t="shared" si="106"/>
        <v>18</v>
      </c>
      <c r="F443" s="63">
        <f t="shared" si="116"/>
        <v>42887.833333333285</v>
      </c>
      <c r="G443" s="64">
        <f t="shared" si="108"/>
        <v>101.96300557645637</v>
      </c>
      <c r="H443" s="64">
        <f t="shared" si="118"/>
        <v>0</v>
      </c>
      <c r="I443" s="64">
        <f t="shared" si="118"/>
        <v>2.9750000000000001</v>
      </c>
      <c r="J443" s="64">
        <f t="shared" si="118"/>
        <v>0</v>
      </c>
      <c r="K443" s="64">
        <f t="shared" si="118"/>
        <v>0</v>
      </c>
      <c r="L443" s="64">
        <f t="shared" si="118"/>
        <v>0</v>
      </c>
      <c r="M443" s="64">
        <f t="shared" si="118"/>
        <v>0</v>
      </c>
      <c r="N443" s="64">
        <f t="shared" si="118"/>
        <v>98.988005576456374</v>
      </c>
      <c r="O443" s="121"/>
      <c r="P443" s="177">
        <v>2.9750000000000001</v>
      </c>
      <c r="Q443" s="177">
        <v>23.773691609947427</v>
      </c>
      <c r="R443" s="177">
        <v>23.773691609947427</v>
      </c>
      <c r="S443" s="177">
        <v>0</v>
      </c>
      <c r="T443" s="177">
        <v>0</v>
      </c>
      <c r="U443" s="177">
        <v>23.773691609947427</v>
      </c>
      <c r="V443" s="177">
        <v>23.773691609947427</v>
      </c>
      <c r="W443" s="177">
        <v>0</v>
      </c>
      <c r="X443" s="177">
        <v>0</v>
      </c>
      <c r="Y443" s="177">
        <v>0</v>
      </c>
      <c r="Z443" s="177">
        <v>3.893239136666665</v>
      </c>
      <c r="AA443" s="177">
        <v>0</v>
      </c>
      <c r="AB443" s="177">
        <v>0</v>
      </c>
      <c r="AC443" s="177">
        <v>0</v>
      </c>
      <c r="AD443" s="177">
        <v>0</v>
      </c>
      <c r="AE443" s="177">
        <v>0</v>
      </c>
      <c r="AF443" s="177">
        <v>0</v>
      </c>
      <c r="AG443" s="177">
        <v>0</v>
      </c>
      <c r="AH443" s="177">
        <v>0</v>
      </c>
      <c r="AI443" s="177">
        <v>0</v>
      </c>
      <c r="AJ443" s="177">
        <v>0</v>
      </c>
    </row>
    <row r="444" spans="1:36" hidden="1" outlineLevel="1" x14ac:dyDescent="0.25">
      <c r="A444" s="190">
        <f t="shared" si="109"/>
        <v>2017</v>
      </c>
      <c r="B444" s="55">
        <f t="shared" si="110"/>
        <v>6</v>
      </c>
      <c r="C444" s="55">
        <f t="shared" si="111"/>
        <v>21</v>
      </c>
      <c r="D444" s="55">
        <f t="shared" si="106"/>
        <v>18</v>
      </c>
      <c r="F444" s="63">
        <f t="shared" si="116"/>
        <v>42887.874999999949</v>
      </c>
      <c r="G444" s="64">
        <f t="shared" si="108"/>
        <v>93.862733993265707</v>
      </c>
      <c r="H444" s="64">
        <f t="shared" si="118"/>
        <v>0</v>
      </c>
      <c r="I444" s="64">
        <f t="shared" si="118"/>
        <v>2.9750000000000001</v>
      </c>
      <c r="J444" s="64">
        <f t="shared" si="118"/>
        <v>0</v>
      </c>
      <c r="K444" s="64">
        <f t="shared" si="118"/>
        <v>0</v>
      </c>
      <c r="L444" s="64">
        <f t="shared" si="118"/>
        <v>0</v>
      </c>
      <c r="M444" s="64">
        <f t="shared" si="118"/>
        <v>0</v>
      </c>
      <c r="N444" s="64">
        <f t="shared" si="118"/>
        <v>90.887733993265712</v>
      </c>
      <c r="O444" s="121"/>
      <c r="P444" s="177">
        <v>2.9750000000000001</v>
      </c>
      <c r="Q444" s="177">
        <v>21.856957045816429</v>
      </c>
      <c r="R444" s="177">
        <v>21.856957045816429</v>
      </c>
      <c r="S444" s="177">
        <v>0</v>
      </c>
      <c r="T444" s="177">
        <v>0</v>
      </c>
      <c r="U444" s="177">
        <v>21.856957045816429</v>
      </c>
      <c r="V444" s="177">
        <v>21.856957045816429</v>
      </c>
      <c r="W444" s="177">
        <v>0</v>
      </c>
      <c r="X444" s="177">
        <v>0</v>
      </c>
      <c r="Y444" s="177">
        <v>0</v>
      </c>
      <c r="Z444" s="177">
        <v>3.4599058099999991</v>
      </c>
      <c r="AA444" s="177">
        <v>0</v>
      </c>
      <c r="AB444" s="177">
        <v>0</v>
      </c>
      <c r="AC444" s="177">
        <v>0</v>
      </c>
      <c r="AD444" s="177">
        <v>0</v>
      </c>
      <c r="AE444" s="177">
        <v>0</v>
      </c>
      <c r="AF444" s="177">
        <v>0</v>
      </c>
      <c r="AG444" s="177">
        <v>0</v>
      </c>
      <c r="AH444" s="177">
        <v>0</v>
      </c>
      <c r="AI444" s="177">
        <v>0</v>
      </c>
      <c r="AJ444" s="177">
        <v>0</v>
      </c>
    </row>
    <row r="445" spans="1:36" hidden="1" outlineLevel="1" x14ac:dyDescent="0.25">
      <c r="A445" s="190">
        <f t="shared" si="109"/>
        <v>2017</v>
      </c>
      <c r="B445" s="55">
        <f t="shared" si="110"/>
        <v>6</v>
      </c>
      <c r="C445" s="55">
        <f t="shared" si="111"/>
        <v>22</v>
      </c>
      <c r="D445" s="55">
        <f t="shared" si="106"/>
        <v>18</v>
      </c>
      <c r="F445" s="63">
        <f t="shared" si="116"/>
        <v>42887.916666666613</v>
      </c>
      <c r="G445" s="64">
        <f t="shared" si="108"/>
        <v>89.471726169590497</v>
      </c>
      <c r="H445" s="64">
        <f t="shared" ref="H445:N454" si="119">SUMIF($P$6:$AK$6,H$6,$P445:$AK445)</f>
        <v>0</v>
      </c>
      <c r="I445" s="64">
        <f t="shared" si="119"/>
        <v>2.9750000000000001</v>
      </c>
      <c r="J445" s="64">
        <f t="shared" si="119"/>
        <v>0</v>
      </c>
      <c r="K445" s="64">
        <f t="shared" si="119"/>
        <v>0</v>
      </c>
      <c r="L445" s="64">
        <f t="shared" si="119"/>
        <v>0</v>
      </c>
      <c r="M445" s="64">
        <f t="shared" si="119"/>
        <v>0</v>
      </c>
      <c r="N445" s="64">
        <f t="shared" si="119"/>
        <v>86.496726169590502</v>
      </c>
      <c r="O445" s="121"/>
      <c r="P445" s="177">
        <v>2.9750000000000001</v>
      </c>
      <c r="Q445" s="177">
        <v>20.96041991098096</v>
      </c>
      <c r="R445" s="177">
        <v>20.96041991098096</v>
      </c>
      <c r="S445" s="177">
        <v>0</v>
      </c>
      <c r="T445" s="177">
        <v>0</v>
      </c>
      <c r="U445" s="177">
        <v>20.96041991098096</v>
      </c>
      <c r="V445" s="177">
        <v>20.96041991098096</v>
      </c>
      <c r="W445" s="177">
        <v>0</v>
      </c>
      <c r="X445" s="177">
        <v>0</v>
      </c>
      <c r="Y445" s="177">
        <v>0</v>
      </c>
      <c r="Z445" s="177">
        <v>2.6550465256666667</v>
      </c>
      <c r="AA445" s="177">
        <v>0</v>
      </c>
      <c r="AB445" s="177">
        <v>0</v>
      </c>
      <c r="AC445" s="177">
        <v>0</v>
      </c>
      <c r="AD445" s="177">
        <v>0</v>
      </c>
      <c r="AE445" s="177">
        <v>0</v>
      </c>
      <c r="AF445" s="177">
        <v>0</v>
      </c>
      <c r="AG445" s="177">
        <v>0</v>
      </c>
      <c r="AH445" s="177">
        <v>0</v>
      </c>
      <c r="AI445" s="177">
        <v>0</v>
      </c>
      <c r="AJ445" s="177">
        <v>0</v>
      </c>
    </row>
    <row r="446" spans="1:36" hidden="1" outlineLevel="1" x14ac:dyDescent="0.25">
      <c r="A446" s="190">
        <f t="shared" si="109"/>
        <v>2017</v>
      </c>
      <c r="B446" s="55">
        <f t="shared" si="110"/>
        <v>6</v>
      </c>
      <c r="C446" s="55">
        <f t="shared" si="111"/>
        <v>23</v>
      </c>
      <c r="D446" s="55">
        <f t="shared" si="106"/>
        <v>18</v>
      </c>
      <c r="F446" s="63">
        <f t="shared" si="116"/>
        <v>42887.958333333278</v>
      </c>
      <c r="G446" s="64">
        <f t="shared" si="108"/>
        <v>81.695114840559881</v>
      </c>
      <c r="H446" s="64">
        <f t="shared" si="119"/>
        <v>0</v>
      </c>
      <c r="I446" s="64">
        <f t="shared" si="119"/>
        <v>2.9750000000000001</v>
      </c>
      <c r="J446" s="64">
        <f t="shared" si="119"/>
        <v>0</v>
      </c>
      <c r="K446" s="64">
        <f t="shared" si="119"/>
        <v>0</v>
      </c>
      <c r="L446" s="64">
        <f t="shared" si="119"/>
        <v>0</v>
      </c>
      <c r="M446" s="64">
        <f t="shared" si="119"/>
        <v>0</v>
      </c>
      <c r="N446" s="64">
        <f t="shared" si="119"/>
        <v>78.720114840559887</v>
      </c>
      <c r="O446" s="121"/>
      <c r="P446" s="177">
        <v>2.9750000000000001</v>
      </c>
      <c r="Q446" s="177">
        <v>19.074600420464972</v>
      </c>
      <c r="R446" s="177">
        <v>19.074600420464972</v>
      </c>
      <c r="S446" s="177">
        <v>0</v>
      </c>
      <c r="T446" s="177">
        <v>0</v>
      </c>
      <c r="U446" s="177">
        <v>19.074600420464972</v>
      </c>
      <c r="V446" s="177">
        <v>19.074600420464972</v>
      </c>
      <c r="W446" s="177">
        <v>0</v>
      </c>
      <c r="X446" s="177">
        <v>0</v>
      </c>
      <c r="Y446" s="177">
        <v>0</v>
      </c>
      <c r="Z446" s="177">
        <v>2.4217131587000003</v>
      </c>
      <c r="AA446" s="177">
        <v>0</v>
      </c>
      <c r="AB446" s="177">
        <v>0</v>
      </c>
      <c r="AC446" s="177">
        <v>0</v>
      </c>
      <c r="AD446" s="177">
        <v>0</v>
      </c>
      <c r="AE446" s="177">
        <v>0</v>
      </c>
      <c r="AF446" s="177">
        <v>0</v>
      </c>
      <c r="AG446" s="177">
        <v>0</v>
      </c>
      <c r="AH446" s="177">
        <v>0</v>
      </c>
      <c r="AI446" s="177">
        <v>0</v>
      </c>
      <c r="AJ446" s="177">
        <v>0</v>
      </c>
    </row>
    <row r="447" spans="1:36" hidden="1" outlineLevel="1" x14ac:dyDescent="0.25">
      <c r="A447" s="190">
        <f t="shared" si="109"/>
        <v>2017</v>
      </c>
      <c r="B447" s="55">
        <f t="shared" si="110"/>
        <v>7</v>
      </c>
      <c r="C447" s="55">
        <f t="shared" si="111"/>
        <v>0</v>
      </c>
      <c r="D447" s="55">
        <f t="shared" si="106"/>
        <v>19</v>
      </c>
      <c r="F447" s="63">
        <f t="shared" ref="F447" si="120">EDATE(F423,1)</f>
        <v>42917</v>
      </c>
      <c r="G447" s="64">
        <f t="shared" si="108"/>
        <v>45.266845952124939</v>
      </c>
      <c r="H447" s="64">
        <f t="shared" si="119"/>
        <v>0</v>
      </c>
      <c r="I447" s="64">
        <f t="shared" si="119"/>
        <v>2.9750000000000001</v>
      </c>
      <c r="J447" s="64">
        <f t="shared" si="119"/>
        <v>0</v>
      </c>
      <c r="K447" s="64">
        <f t="shared" si="119"/>
        <v>0</v>
      </c>
      <c r="L447" s="64">
        <f t="shared" si="119"/>
        <v>0</v>
      </c>
      <c r="M447" s="64">
        <f t="shared" si="119"/>
        <v>0</v>
      </c>
      <c r="N447" s="64">
        <f t="shared" si="119"/>
        <v>42.291845952124937</v>
      </c>
      <c r="O447" s="121"/>
      <c r="P447" s="177">
        <v>2.9750000000000001</v>
      </c>
      <c r="Q447" s="177">
        <v>9.9752637531118804</v>
      </c>
      <c r="R447" s="177">
        <v>9.9752637531118804</v>
      </c>
      <c r="S447" s="177">
        <v>0</v>
      </c>
      <c r="T447" s="177">
        <v>0</v>
      </c>
      <c r="U447" s="177">
        <v>9.9752637531118804</v>
      </c>
      <c r="V447" s="177">
        <v>9.9752637531118804</v>
      </c>
      <c r="W447" s="177">
        <v>0</v>
      </c>
      <c r="X447" s="177">
        <v>0</v>
      </c>
      <c r="Y447" s="177">
        <v>0</v>
      </c>
      <c r="Z447" s="177">
        <v>2.390790939677419</v>
      </c>
      <c r="AA447" s="177">
        <v>0</v>
      </c>
      <c r="AB447" s="177">
        <v>0</v>
      </c>
      <c r="AC447" s="177">
        <v>0</v>
      </c>
      <c r="AD447" s="177">
        <v>0</v>
      </c>
      <c r="AE447" s="177">
        <v>0</v>
      </c>
      <c r="AF447" s="177">
        <v>0</v>
      </c>
      <c r="AG447" s="177">
        <v>0</v>
      </c>
      <c r="AH447" s="177">
        <v>0</v>
      </c>
      <c r="AI447" s="177">
        <v>0</v>
      </c>
      <c r="AJ447" s="177">
        <v>0</v>
      </c>
    </row>
    <row r="448" spans="1:36" hidden="1" outlineLevel="1" x14ac:dyDescent="0.25">
      <c r="A448" s="190">
        <f t="shared" si="109"/>
        <v>2017</v>
      </c>
      <c r="B448" s="55">
        <f t="shared" si="110"/>
        <v>7</v>
      </c>
      <c r="C448" s="55">
        <f t="shared" si="111"/>
        <v>1</v>
      </c>
      <c r="D448" s="55">
        <f t="shared" si="106"/>
        <v>19</v>
      </c>
      <c r="F448" s="63">
        <f t="shared" ref="F448" si="121">F447+1/24</f>
        <v>42917.041666666664</v>
      </c>
      <c r="G448" s="64">
        <f t="shared" si="108"/>
        <v>41.184274332984039</v>
      </c>
      <c r="H448" s="64">
        <f t="shared" si="119"/>
        <v>0</v>
      </c>
      <c r="I448" s="64">
        <f t="shared" si="119"/>
        <v>2.9750000000000001</v>
      </c>
      <c r="J448" s="64">
        <f t="shared" si="119"/>
        <v>0</v>
      </c>
      <c r="K448" s="64">
        <f t="shared" si="119"/>
        <v>0</v>
      </c>
      <c r="L448" s="64">
        <f t="shared" si="119"/>
        <v>0</v>
      </c>
      <c r="M448" s="64">
        <f t="shared" si="119"/>
        <v>0</v>
      </c>
      <c r="N448" s="64">
        <f t="shared" si="119"/>
        <v>38.209274332984037</v>
      </c>
      <c r="O448" s="121"/>
      <c r="P448" s="177">
        <v>2.9750000000000001</v>
      </c>
      <c r="Q448" s="177">
        <v>9.0272014955847197</v>
      </c>
      <c r="R448" s="177">
        <v>9.0272014955847197</v>
      </c>
      <c r="S448" s="177">
        <v>0</v>
      </c>
      <c r="T448" s="177">
        <v>0</v>
      </c>
      <c r="U448" s="177">
        <v>9.0272014955847197</v>
      </c>
      <c r="V448" s="177">
        <v>9.0272014955847197</v>
      </c>
      <c r="W448" s="177">
        <v>0</v>
      </c>
      <c r="X448" s="177">
        <v>0</v>
      </c>
      <c r="Y448" s="177">
        <v>0</v>
      </c>
      <c r="Z448" s="177">
        <v>2.1004683506451616</v>
      </c>
      <c r="AA448" s="177">
        <v>0</v>
      </c>
      <c r="AB448" s="177">
        <v>0</v>
      </c>
      <c r="AC448" s="177">
        <v>0</v>
      </c>
      <c r="AD448" s="177">
        <v>0</v>
      </c>
      <c r="AE448" s="177">
        <v>0</v>
      </c>
      <c r="AF448" s="177">
        <v>0</v>
      </c>
      <c r="AG448" s="177">
        <v>0</v>
      </c>
      <c r="AH448" s="177">
        <v>0</v>
      </c>
      <c r="AI448" s="177">
        <v>0</v>
      </c>
      <c r="AJ448" s="177">
        <v>0</v>
      </c>
    </row>
    <row r="449" spans="1:36" hidden="1" outlineLevel="1" x14ac:dyDescent="0.25">
      <c r="A449" s="190">
        <f t="shared" si="109"/>
        <v>2017</v>
      </c>
      <c r="B449" s="55">
        <f t="shared" si="110"/>
        <v>7</v>
      </c>
      <c r="C449" s="55">
        <f t="shared" si="111"/>
        <v>2</v>
      </c>
      <c r="D449" s="55">
        <f t="shared" si="106"/>
        <v>19</v>
      </c>
      <c r="F449" s="63">
        <f t="shared" si="116"/>
        <v>42917.083333333328</v>
      </c>
      <c r="G449" s="64">
        <f t="shared" si="108"/>
        <v>37.263352310271458</v>
      </c>
      <c r="H449" s="64">
        <f t="shared" si="119"/>
        <v>0</v>
      </c>
      <c r="I449" s="64">
        <f t="shared" si="119"/>
        <v>2.9750000000000001</v>
      </c>
      <c r="J449" s="64">
        <f t="shared" si="119"/>
        <v>0</v>
      </c>
      <c r="K449" s="64">
        <f t="shared" si="119"/>
        <v>0</v>
      </c>
      <c r="L449" s="64">
        <f t="shared" si="119"/>
        <v>0</v>
      </c>
      <c r="M449" s="64">
        <f t="shared" si="119"/>
        <v>0</v>
      </c>
      <c r="N449" s="64">
        <f t="shared" si="119"/>
        <v>34.288352310271456</v>
      </c>
      <c r="O449" s="121"/>
      <c r="P449" s="177">
        <v>2.9750000000000001</v>
      </c>
      <c r="Q449" s="177">
        <v>8.1512744098259287</v>
      </c>
      <c r="R449" s="177">
        <v>8.1512744098259287</v>
      </c>
      <c r="S449" s="177">
        <v>0</v>
      </c>
      <c r="T449" s="177">
        <v>0</v>
      </c>
      <c r="U449" s="177">
        <v>8.1512744098259287</v>
      </c>
      <c r="V449" s="177">
        <v>8.1512744098259287</v>
      </c>
      <c r="W449" s="177">
        <v>0</v>
      </c>
      <c r="X449" s="177">
        <v>0</v>
      </c>
      <c r="Y449" s="177">
        <v>0</v>
      </c>
      <c r="Z449" s="177">
        <v>1.6832546709677414</v>
      </c>
      <c r="AA449" s="177">
        <v>0</v>
      </c>
      <c r="AB449" s="177">
        <v>0</v>
      </c>
      <c r="AC449" s="177">
        <v>0</v>
      </c>
      <c r="AD449" s="177">
        <v>0</v>
      </c>
      <c r="AE449" s="177">
        <v>0</v>
      </c>
      <c r="AF449" s="177">
        <v>0</v>
      </c>
      <c r="AG449" s="177">
        <v>0</v>
      </c>
      <c r="AH449" s="177">
        <v>0</v>
      </c>
      <c r="AI449" s="177">
        <v>0</v>
      </c>
      <c r="AJ449" s="177">
        <v>0</v>
      </c>
    </row>
    <row r="450" spans="1:36" hidden="1" outlineLevel="1" x14ac:dyDescent="0.25">
      <c r="A450" s="190">
        <f t="shared" si="109"/>
        <v>2017</v>
      </c>
      <c r="B450" s="55">
        <f t="shared" si="110"/>
        <v>7</v>
      </c>
      <c r="C450" s="55">
        <f t="shared" si="111"/>
        <v>3</v>
      </c>
      <c r="D450" s="55">
        <f t="shared" si="106"/>
        <v>19</v>
      </c>
      <c r="F450" s="63">
        <f t="shared" si="116"/>
        <v>42917.124999999993</v>
      </c>
      <c r="G450" s="64">
        <f t="shared" si="108"/>
        <v>31.921110907464868</v>
      </c>
      <c r="H450" s="64">
        <f t="shared" si="119"/>
        <v>0</v>
      </c>
      <c r="I450" s="64">
        <f t="shared" si="119"/>
        <v>2.9877812903225807</v>
      </c>
      <c r="J450" s="64">
        <f t="shared" si="119"/>
        <v>0</v>
      </c>
      <c r="K450" s="64">
        <f t="shared" si="119"/>
        <v>0</v>
      </c>
      <c r="L450" s="64">
        <f t="shared" si="119"/>
        <v>0</v>
      </c>
      <c r="M450" s="64">
        <f t="shared" si="119"/>
        <v>0</v>
      </c>
      <c r="N450" s="64">
        <f t="shared" si="119"/>
        <v>28.933329617142288</v>
      </c>
      <c r="O450" s="121"/>
      <c r="P450" s="177">
        <v>2.9750000000000001</v>
      </c>
      <c r="Q450" s="177">
        <v>6.8528413179952494</v>
      </c>
      <c r="R450" s="177">
        <v>6.8528413179952494</v>
      </c>
      <c r="S450" s="177">
        <v>1.2781290322580645E-2</v>
      </c>
      <c r="T450" s="177">
        <v>0</v>
      </c>
      <c r="U450" s="177">
        <v>6.8528413179952494</v>
      </c>
      <c r="V450" s="177">
        <v>6.8528413179952494</v>
      </c>
      <c r="W450" s="177">
        <v>0</v>
      </c>
      <c r="X450" s="177">
        <v>0</v>
      </c>
      <c r="Y450" s="177">
        <v>0</v>
      </c>
      <c r="Z450" s="177">
        <v>1.5219643451612899</v>
      </c>
      <c r="AA450" s="177">
        <v>0</v>
      </c>
      <c r="AB450" s="177">
        <v>0</v>
      </c>
      <c r="AC450" s="177">
        <v>0</v>
      </c>
      <c r="AD450" s="177">
        <v>0</v>
      </c>
      <c r="AE450" s="177">
        <v>0</v>
      </c>
      <c r="AF450" s="177">
        <v>0</v>
      </c>
      <c r="AG450" s="177">
        <v>0</v>
      </c>
      <c r="AH450" s="177">
        <v>0</v>
      </c>
      <c r="AI450" s="177">
        <v>0</v>
      </c>
      <c r="AJ450" s="177">
        <v>0</v>
      </c>
    </row>
    <row r="451" spans="1:36" hidden="1" outlineLevel="1" x14ac:dyDescent="0.25">
      <c r="A451" s="190">
        <f t="shared" si="109"/>
        <v>2017</v>
      </c>
      <c r="B451" s="55">
        <f t="shared" si="110"/>
        <v>7</v>
      </c>
      <c r="C451" s="55">
        <f t="shared" si="111"/>
        <v>4</v>
      </c>
      <c r="D451" s="55">
        <f t="shared" si="106"/>
        <v>19</v>
      </c>
      <c r="F451" s="63">
        <f t="shared" si="116"/>
        <v>42917.166666666657</v>
      </c>
      <c r="G451" s="64">
        <f t="shared" si="108"/>
        <v>39.268381610851023</v>
      </c>
      <c r="H451" s="64">
        <f t="shared" si="119"/>
        <v>0</v>
      </c>
      <c r="I451" s="64">
        <f t="shared" si="119"/>
        <v>11.700687202825513</v>
      </c>
      <c r="J451" s="64">
        <f t="shared" si="119"/>
        <v>0</v>
      </c>
      <c r="K451" s="64">
        <f t="shared" si="119"/>
        <v>0</v>
      </c>
      <c r="L451" s="64">
        <f t="shared" si="119"/>
        <v>0</v>
      </c>
      <c r="M451" s="64">
        <f t="shared" si="119"/>
        <v>0</v>
      </c>
      <c r="N451" s="64">
        <f t="shared" si="119"/>
        <v>27.56769440802551</v>
      </c>
      <c r="O451" s="121"/>
      <c r="P451" s="177">
        <v>2.9750000000000001</v>
      </c>
      <c r="Q451" s="177">
        <v>6.5436905818450875</v>
      </c>
      <c r="R451" s="177">
        <v>6.5436905818450875</v>
      </c>
      <c r="S451" s="177">
        <v>1.4721258064516127</v>
      </c>
      <c r="T451" s="177">
        <v>7.1317039354838689</v>
      </c>
      <c r="U451" s="177">
        <v>6.5436905818450875</v>
      </c>
      <c r="V451" s="177">
        <v>6.5436905818450875</v>
      </c>
      <c r="W451" s="177">
        <v>0.10689063333333333</v>
      </c>
      <c r="X451" s="177">
        <v>1.4966827556696953E-2</v>
      </c>
      <c r="Y451" s="177">
        <v>0</v>
      </c>
      <c r="Z451" s="177">
        <v>1.3929320806451608</v>
      </c>
      <c r="AA451" s="177">
        <v>0</v>
      </c>
      <c r="AB451" s="177">
        <v>0</v>
      </c>
      <c r="AC451" s="177">
        <v>0</v>
      </c>
      <c r="AD451" s="177">
        <v>0</v>
      </c>
      <c r="AE451" s="177">
        <v>0</v>
      </c>
      <c r="AF451" s="177">
        <v>0</v>
      </c>
      <c r="AG451" s="177">
        <v>0</v>
      </c>
      <c r="AH451" s="177">
        <v>0</v>
      </c>
      <c r="AI451" s="177">
        <v>0</v>
      </c>
      <c r="AJ451" s="177">
        <v>0</v>
      </c>
    </row>
    <row r="452" spans="1:36" hidden="1" outlineLevel="1" x14ac:dyDescent="0.25">
      <c r="A452" s="190">
        <f t="shared" si="109"/>
        <v>2017</v>
      </c>
      <c r="B452" s="55">
        <f t="shared" si="110"/>
        <v>7</v>
      </c>
      <c r="C452" s="55">
        <f t="shared" si="111"/>
        <v>5</v>
      </c>
      <c r="D452" s="55">
        <f t="shared" si="106"/>
        <v>19</v>
      </c>
      <c r="F452" s="63">
        <f t="shared" si="116"/>
        <v>42917.208333333321</v>
      </c>
      <c r="G452" s="64">
        <f t="shared" si="108"/>
        <v>68.58220020076412</v>
      </c>
      <c r="H452" s="64">
        <f t="shared" si="119"/>
        <v>0</v>
      </c>
      <c r="I452" s="64">
        <f t="shared" si="119"/>
        <v>48.177840837785141</v>
      </c>
      <c r="J452" s="64">
        <f t="shared" si="119"/>
        <v>0</v>
      </c>
      <c r="K452" s="64">
        <f t="shared" si="119"/>
        <v>0</v>
      </c>
      <c r="L452" s="64">
        <f t="shared" si="119"/>
        <v>0</v>
      </c>
      <c r="M452" s="64">
        <f t="shared" si="119"/>
        <v>0</v>
      </c>
      <c r="N452" s="64">
        <f t="shared" si="119"/>
        <v>20.404359362978983</v>
      </c>
      <c r="O452" s="121"/>
      <c r="P452" s="177">
        <v>2.9750000000000001</v>
      </c>
      <c r="Q452" s="177">
        <v>4.7609213367124879</v>
      </c>
      <c r="R452" s="177">
        <v>4.7609213367124879</v>
      </c>
      <c r="S452" s="177">
        <v>6.3456987096774196</v>
      </c>
      <c r="T452" s="177">
        <v>26.069356754838704</v>
      </c>
      <c r="U452" s="177">
        <v>4.7609213367124879</v>
      </c>
      <c r="V452" s="177">
        <v>4.7609213367124879</v>
      </c>
      <c r="W452" s="177">
        <v>1.9343438709677421</v>
      </c>
      <c r="X452" s="177">
        <v>8.7734415023012779</v>
      </c>
      <c r="Y452" s="177">
        <v>2.08</v>
      </c>
      <c r="Z452" s="177">
        <v>1.360674016129032</v>
      </c>
      <c r="AA452" s="177">
        <v>0</v>
      </c>
      <c r="AB452" s="177">
        <v>0</v>
      </c>
      <c r="AC452" s="177">
        <v>0</v>
      </c>
      <c r="AD452" s="177">
        <v>0</v>
      </c>
      <c r="AE452" s="177">
        <v>0</v>
      </c>
      <c r="AF452" s="177">
        <v>0</v>
      </c>
      <c r="AG452" s="177">
        <v>0</v>
      </c>
      <c r="AH452" s="177">
        <v>0</v>
      </c>
      <c r="AI452" s="177">
        <v>0</v>
      </c>
      <c r="AJ452" s="177">
        <v>0</v>
      </c>
    </row>
    <row r="453" spans="1:36" hidden="1" outlineLevel="1" x14ac:dyDescent="0.25">
      <c r="A453" s="190">
        <f t="shared" si="109"/>
        <v>2017</v>
      </c>
      <c r="B453" s="55">
        <f t="shared" si="110"/>
        <v>7</v>
      </c>
      <c r="C453" s="55">
        <f t="shared" si="111"/>
        <v>6</v>
      </c>
      <c r="D453" s="55">
        <f t="shared" si="106"/>
        <v>19</v>
      </c>
      <c r="F453" s="63">
        <f t="shared" si="116"/>
        <v>42917.249999999985</v>
      </c>
      <c r="G453" s="64">
        <f t="shared" si="108"/>
        <v>133.21827145915907</v>
      </c>
      <c r="H453" s="64">
        <f t="shared" si="119"/>
        <v>0</v>
      </c>
      <c r="I453" s="64">
        <f t="shared" si="119"/>
        <v>105.94932333965606</v>
      </c>
      <c r="J453" s="64">
        <f t="shared" si="119"/>
        <v>0</v>
      </c>
      <c r="K453" s="64">
        <f t="shared" si="119"/>
        <v>0</v>
      </c>
      <c r="L453" s="64">
        <f t="shared" si="119"/>
        <v>0</v>
      </c>
      <c r="M453" s="64">
        <f t="shared" si="119"/>
        <v>0</v>
      </c>
      <c r="N453" s="64">
        <f t="shared" si="119"/>
        <v>27.268948119502998</v>
      </c>
      <c r="O453" s="121"/>
      <c r="P453" s="177">
        <v>2.9750000000000001</v>
      </c>
      <c r="Q453" s="177">
        <v>6.677655900843491</v>
      </c>
      <c r="R453" s="177">
        <v>6.677655900843491</v>
      </c>
      <c r="S453" s="177">
        <v>18.343944193548388</v>
      </c>
      <c r="T453" s="177">
        <v>35.996937400000007</v>
      </c>
      <c r="U453" s="177">
        <v>6.677655900843491</v>
      </c>
      <c r="V453" s="177">
        <v>6.677655900843491</v>
      </c>
      <c r="W453" s="177">
        <v>6.6807495161290342</v>
      </c>
      <c r="X453" s="177">
        <v>31.968692229978636</v>
      </c>
      <c r="Y453" s="177">
        <v>9.984</v>
      </c>
      <c r="Z453" s="177">
        <v>0.55832451612903222</v>
      </c>
      <c r="AA453" s="177">
        <v>0</v>
      </c>
      <c r="AB453" s="177">
        <v>0</v>
      </c>
      <c r="AC453" s="177">
        <v>0</v>
      </c>
      <c r="AD453" s="177">
        <v>0</v>
      </c>
      <c r="AE453" s="177">
        <v>0</v>
      </c>
      <c r="AF453" s="177">
        <v>0</v>
      </c>
      <c r="AG453" s="177">
        <v>0</v>
      </c>
      <c r="AH453" s="177">
        <v>0</v>
      </c>
      <c r="AI453" s="177">
        <v>0</v>
      </c>
      <c r="AJ453" s="177">
        <v>0</v>
      </c>
    </row>
    <row r="454" spans="1:36" hidden="1" outlineLevel="1" x14ac:dyDescent="0.25">
      <c r="A454" s="190">
        <f t="shared" si="109"/>
        <v>2017</v>
      </c>
      <c r="B454" s="55">
        <f t="shared" si="110"/>
        <v>7</v>
      </c>
      <c r="C454" s="55">
        <f t="shared" si="111"/>
        <v>7</v>
      </c>
      <c r="D454" s="55">
        <f t="shared" si="106"/>
        <v>19</v>
      </c>
      <c r="F454" s="63">
        <f t="shared" si="116"/>
        <v>42917.29166666665</v>
      </c>
      <c r="G454" s="64">
        <f t="shared" si="108"/>
        <v>185.90027056222573</v>
      </c>
      <c r="H454" s="64">
        <f t="shared" si="119"/>
        <v>0</v>
      </c>
      <c r="I454" s="64">
        <f t="shared" si="119"/>
        <v>145.03130473320499</v>
      </c>
      <c r="J454" s="64">
        <f t="shared" si="119"/>
        <v>0</v>
      </c>
      <c r="K454" s="64">
        <f t="shared" si="119"/>
        <v>0</v>
      </c>
      <c r="L454" s="64">
        <f t="shared" si="119"/>
        <v>0</v>
      </c>
      <c r="M454" s="64">
        <f t="shared" si="119"/>
        <v>0</v>
      </c>
      <c r="N454" s="64">
        <f t="shared" si="119"/>
        <v>40.868965829020752</v>
      </c>
      <c r="O454" s="121"/>
      <c r="P454" s="177">
        <v>2.9750000000000001</v>
      </c>
      <c r="Q454" s="177">
        <v>10.026788875803575</v>
      </c>
      <c r="R454" s="177">
        <v>10.026788875803575</v>
      </c>
      <c r="S454" s="177">
        <v>29.16879387096774</v>
      </c>
      <c r="T454" s="177">
        <v>39.295324496774207</v>
      </c>
      <c r="U454" s="177">
        <v>10.026788875803575</v>
      </c>
      <c r="V454" s="177">
        <v>10.026788875803575</v>
      </c>
      <c r="W454" s="177">
        <v>8.6369978709677397</v>
      </c>
      <c r="X454" s="177">
        <v>41.659188494495304</v>
      </c>
      <c r="Y454" s="177">
        <v>23.296000000000003</v>
      </c>
      <c r="Z454" s="177">
        <v>0.76181032580645158</v>
      </c>
      <c r="AA454" s="177">
        <v>0</v>
      </c>
      <c r="AB454" s="177">
        <v>0</v>
      </c>
      <c r="AC454" s="177">
        <v>0</v>
      </c>
      <c r="AD454" s="177">
        <v>0</v>
      </c>
      <c r="AE454" s="177">
        <v>0</v>
      </c>
      <c r="AF454" s="177">
        <v>0</v>
      </c>
      <c r="AG454" s="177">
        <v>0</v>
      </c>
      <c r="AH454" s="177">
        <v>0</v>
      </c>
      <c r="AI454" s="177">
        <v>0</v>
      </c>
      <c r="AJ454" s="177">
        <v>0</v>
      </c>
    </row>
    <row r="455" spans="1:36" hidden="1" outlineLevel="1" x14ac:dyDescent="0.25">
      <c r="A455" s="190">
        <f t="shared" si="109"/>
        <v>2017</v>
      </c>
      <c r="B455" s="55">
        <f t="shared" si="110"/>
        <v>7</v>
      </c>
      <c r="C455" s="55">
        <f t="shared" si="111"/>
        <v>8</v>
      </c>
      <c r="D455" s="55">
        <f t="shared" si="106"/>
        <v>19</v>
      </c>
      <c r="F455" s="63">
        <f t="shared" si="116"/>
        <v>42917.333333333314</v>
      </c>
      <c r="G455" s="64">
        <f t="shared" si="108"/>
        <v>223.01958787616553</v>
      </c>
      <c r="H455" s="64">
        <f t="shared" ref="H455:N464" si="122">SUMIF($P$6:$AK$6,H$6,$P455:$AK455)</f>
        <v>0</v>
      </c>
      <c r="I455" s="64">
        <f t="shared" si="122"/>
        <v>170.35452009230272</v>
      </c>
      <c r="J455" s="64">
        <f t="shared" si="122"/>
        <v>0</v>
      </c>
      <c r="K455" s="64">
        <f t="shared" si="122"/>
        <v>0</v>
      </c>
      <c r="L455" s="64">
        <f t="shared" si="122"/>
        <v>0</v>
      </c>
      <c r="M455" s="64">
        <f t="shared" si="122"/>
        <v>0</v>
      </c>
      <c r="N455" s="64">
        <f t="shared" si="122"/>
        <v>52.665067783862824</v>
      </c>
      <c r="O455" s="121"/>
      <c r="P455" s="177">
        <v>2.9750000000000001</v>
      </c>
      <c r="Q455" s="177">
        <v>12.870975648385061</v>
      </c>
      <c r="R455" s="177">
        <v>12.870975648385061</v>
      </c>
      <c r="S455" s="177">
        <v>36.582528387096772</v>
      </c>
      <c r="T455" s="177">
        <v>41.018259980645176</v>
      </c>
      <c r="U455" s="177">
        <v>12.870975648385061</v>
      </c>
      <c r="V455" s="177">
        <v>12.870975648385061</v>
      </c>
      <c r="W455" s="177">
        <v>8.9021140645161267</v>
      </c>
      <c r="X455" s="177">
        <v>44.684617660044623</v>
      </c>
      <c r="Y455" s="177">
        <v>36.192</v>
      </c>
      <c r="Z455" s="177">
        <v>1.1811651903225806</v>
      </c>
      <c r="AA455" s="177">
        <v>0</v>
      </c>
      <c r="AB455" s="177">
        <v>0</v>
      </c>
      <c r="AC455" s="177">
        <v>0</v>
      </c>
      <c r="AD455" s="177">
        <v>0</v>
      </c>
      <c r="AE455" s="177">
        <v>0</v>
      </c>
      <c r="AF455" s="177">
        <v>0</v>
      </c>
      <c r="AG455" s="177">
        <v>0</v>
      </c>
      <c r="AH455" s="177">
        <v>0</v>
      </c>
      <c r="AI455" s="177">
        <v>0</v>
      </c>
      <c r="AJ455" s="177">
        <v>0</v>
      </c>
    </row>
    <row r="456" spans="1:36" hidden="1" outlineLevel="1" x14ac:dyDescent="0.25">
      <c r="A456" s="190">
        <f t="shared" si="109"/>
        <v>2017</v>
      </c>
      <c r="B456" s="55">
        <f t="shared" si="110"/>
        <v>7</v>
      </c>
      <c r="C456" s="55">
        <f t="shared" si="111"/>
        <v>9</v>
      </c>
      <c r="D456" s="55">
        <f t="shared" si="106"/>
        <v>19</v>
      </c>
      <c r="F456" s="63">
        <f t="shared" si="116"/>
        <v>42917.374999999978</v>
      </c>
      <c r="G456" s="64">
        <f t="shared" si="108"/>
        <v>245.41623389079913</v>
      </c>
      <c r="H456" s="64">
        <f t="shared" si="122"/>
        <v>0</v>
      </c>
      <c r="I456" s="64">
        <f t="shared" si="122"/>
        <v>185.05044798451701</v>
      </c>
      <c r="J456" s="64">
        <f t="shared" si="122"/>
        <v>0</v>
      </c>
      <c r="K456" s="64">
        <f t="shared" si="122"/>
        <v>0</v>
      </c>
      <c r="L456" s="64">
        <f t="shared" si="122"/>
        <v>0</v>
      </c>
      <c r="M456" s="64">
        <f t="shared" si="122"/>
        <v>0</v>
      </c>
      <c r="N456" s="64">
        <f t="shared" si="122"/>
        <v>60.365785906282134</v>
      </c>
      <c r="O456" s="121"/>
      <c r="P456" s="177">
        <v>2.9750000000000001</v>
      </c>
      <c r="Q456" s="177">
        <v>14.798015237054404</v>
      </c>
      <c r="R456" s="177">
        <v>14.798015237054404</v>
      </c>
      <c r="S456" s="177">
        <v>40.791857096774194</v>
      </c>
      <c r="T456" s="177">
        <v>41.87648578709679</v>
      </c>
      <c r="U456" s="177">
        <v>14.798015237054404</v>
      </c>
      <c r="V456" s="177">
        <v>14.798015237054404</v>
      </c>
      <c r="W456" s="177">
        <v>8.9608724193548372</v>
      </c>
      <c r="X456" s="177">
        <v>45.102232681291191</v>
      </c>
      <c r="Y456" s="177">
        <v>45.344000000000001</v>
      </c>
      <c r="Z456" s="177">
        <v>1.1737249580645164</v>
      </c>
      <c r="AA456" s="177">
        <v>0</v>
      </c>
      <c r="AB456" s="177">
        <v>0</v>
      </c>
      <c r="AC456" s="177">
        <v>0</v>
      </c>
      <c r="AD456" s="177">
        <v>0</v>
      </c>
      <c r="AE456" s="177">
        <v>0</v>
      </c>
      <c r="AF456" s="177">
        <v>0</v>
      </c>
      <c r="AG456" s="177">
        <v>0</v>
      </c>
      <c r="AH456" s="177">
        <v>0</v>
      </c>
      <c r="AI456" s="177">
        <v>0</v>
      </c>
      <c r="AJ456" s="177">
        <v>0</v>
      </c>
    </row>
    <row r="457" spans="1:36" hidden="1" outlineLevel="1" x14ac:dyDescent="0.25">
      <c r="A457" s="190">
        <f t="shared" si="109"/>
        <v>2017</v>
      </c>
      <c r="B457" s="55">
        <f t="shared" si="110"/>
        <v>7</v>
      </c>
      <c r="C457" s="55">
        <f t="shared" si="111"/>
        <v>10</v>
      </c>
      <c r="D457" s="55">
        <f t="shared" si="106"/>
        <v>19</v>
      </c>
      <c r="F457" s="63">
        <f t="shared" si="116"/>
        <v>42917.416666666642</v>
      </c>
      <c r="G457" s="64">
        <f t="shared" si="108"/>
        <v>256.97566000544072</v>
      </c>
      <c r="H457" s="64">
        <f t="shared" si="122"/>
        <v>0</v>
      </c>
      <c r="I457" s="64">
        <f t="shared" si="122"/>
        <v>188.77185622425492</v>
      </c>
      <c r="J457" s="64">
        <f t="shared" si="122"/>
        <v>0</v>
      </c>
      <c r="K457" s="64">
        <f t="shared" si="122"/>
        <v>0</v>
      </c>
      <c r="L457" s="64">
        <f t="shared" si="122"/>
        <v>0</v>
      </c>
      <c r="M457" s="64">
        <f t="shared" si="122"/>
        <v>0</v>
      </c>
      <c r="N457" s="64">
        <f t="shared" si="122"/>
        <v>68.203803781185812</v>
      </c>
      <c r="O457" s="121"/>
      <c r="P457" s="177">
        <v>2.9750000000000001</v>
      </c>
      <c r="Q457" s="177">
        <v>16.766274923877099</v>
      </c>
      <c r="R457" s="177">
        <v>16.766274923877099</v>
      </c>
      <c r="S457" s="177">
        <v>40.717603548387096</v>
      </c>
      <c r="T457" s="177">
        <v>41.478324496774199</v>
      </c>
      <c r="U457" s="177">
        <v>16.766274923877099</v>
      </c>
      <c r="V457" s="177">
        <v>16.766274923877099</v>
      </c>
      <c r="W457" s="177">
        <v>9.1471626129032249</v>
      </c>
      <c r="X457" s="177">
        <v>44.53376556619039</v>
      </c>
      <c r="Y457" s="177">
        <v>49.92</v>
      </c>
      <c r="Z457" s="177">
        <v>1.1387040856774193</v>
      </c>
      <c r="AA457" s="177">
        <v>0</v>
      </c>
      <c r="AB457" s="177">
        <v>0</v>
      </c>
      <c r="AC457" s="177">
        <v>0</v>
      </c>
      <c r="AD457" s="177">
        <v>0</v>
      </c>
      <c r="AE457" s="177">
        <v>0</v>
      </c>
      <c r="AF457" s="177">
        <v>0</v>
      </c>
      <c r="AG457" s="177">
        <v>0</v>
      </c>
      <c r="AH457" s="177">
        <v>0</v>
      </c>
      <c r="AI457" s="177">
        <v>0</v>
      </c>
      <c r="AJ457" s="177">
        <v>0</v>
      </c>
    </row>
    <row r="458" spans="1:36" hidden="1" outlineLevel="1" x14ac:dyDescent="0.25">
      <c r="A458" s="190">
        <f t="shared" si="109"/>
        <v>2017</v>
      </c>
      <c r="B458" s="55">
        <f t="shared" si="110"/>
        <v>7</v>
      </c>
      <c r="C458" s="55">
        <f t="shared" si="111"/>
        <v>11</v>
      </c>
      <c r="D458" s="55">
        <f t="shared" si="106"/>
        <v>19</v>
      </c>
      <c r="F458" s="63">
        <f t="shared" si="116"/>
        <v>42917.458333333307</v>
      </c>
      <c r="G458" s="64">
        <f t="shared" si="108"/>
        <v>262.57214882245108</v>
      </c>
      <c r="H458" s="64">
        <f t="shared" si="122"/>
        <v>0</v>
      </c>
      <c r="I458" s="64">
        <f t="shared" si="122"/>
        <v>187.42060857364658</v>
      </c>
      <c r="J458" s="64">
        <f t="shared" si="122"/>
        <v>0</v>
      </c>
      <c r="K458" s="64">
        <f t="shared" si="122"/>
        <v>0</v>
      </c>
      <c r="L458" s="64">
        <f t="shared" si="122"/>
        <v>0</v>
      </c>
      <c r="M458" s="64">
        <f t="shared" si="122"/>
        <v>0</v>
      </c>
      <c r="N458" s="64">
        <f t="shared" si="122"/>
        <v>75.151540248804523</v>
      </c>
      <c r="O458" s="121"/>
      <c r="P458" s="177">
        <v>2.9750000000000001</v>
      </c>
      <c r="Q458" s="177">
        <v>18.518129095394681</v>
      </c>
      <c r="R458" s="177">
        <v>18.518129095394681</v>
      </c>
      <c r="S458" s="177">
        <v>40.892721612903216</v>
      </c>
      <c r="T458" s="177">
        <v>41.715227722580643</v>
      </c>
      <c r="U458" s="177">
        <v>18.518129095394681</v>
      </c>
      <c r="V458" s="177">
        <v>18.518129095394681</v>
      </c>
      <c r="W458" s="177">
        <v>8.9914328387096756</v>
      </c>
      <c r="X458" s="177">
        <v>43.758226399453044</v>
      </c>
      <c r="Y458" s="177">
        <v>49.088000000000001</v>
      </c>
      <c r="Z458" s="177">
        <v>1.0790238672258063</v>
      </c>
      <c r="AA458" s="177">
        <v>0</v>
      </c>
      <c r="AB458" s="177">
        <v>0</v>
      </c>
      <c r="AC458" s="177">
        <v>0</v>
      </c>
      <c r="AD458" s="177">
        <v>0</v>
      </c>
      <c r="AE458" s="177">
        <v>0</v>
      </c>
      <c r="AF458" s="177">
        <v>0</v>
      </c>
      <c r="AG458" s="177">
        <v>0</v>
      </c>
      <c r="AH458" s="177">
        <v>0</v>
      </c>
      <c r="AI458" s="177">
        <v>0</v>
      </c>
      <c r="AJ458" s="177">
        <v>0</v>
      </c>
    </row>
    <row r="459" spans="1:36" collapsed="1" x14ac:dyDescent="0.25">
      <c r="A459" s="190">
        <f t="shared" si="109"/>
        <v>2017</v>
      </c>
      <c r="B459" s="55">
        <f t="shared" si="110"/>
        <v>7</v>
      </c>
      <c r="C459" s="55">
        <f t="shared" si="111"/>
        <v>12</v>
      </c>
      <c r="D459" s="55">
        <f t="shared" si="106"/>
        <v>19</v>
      </c>
      <c r="F459" s="63">
        <f t="shared" si="116"/>
        <v>42917.499999999971</v>
      </c>
      <c r="G459" s="64">
        <f t="shared" si="108"/>
        <v>275.1431162226811</v>
      </c>
      <c r="H459" s="64">
        <f t="shared" si="122"/>
        <v>0</v>
      </c>
      <c r="I459" s="64">
        <f t="shared" si="122"/>
        <v>184.91337232668573</v>
      </c>
      <c r="J459" s="64">
        <f t="shared" si="122"/>
        <v>0</v>
      </c>
      <c r="K459" s="64">
        <f t="shared" si="122"/>
        <v>0</v>
      </c>
      <c r="L459" s="64">
        <f t="shared" si="122"/>
        <v>0</v>
      </c>
      <c r="M459" s="64">
        <f t="shared" si="122"/>
        <v>0</v>
      </c>
      <c r="N459" s="64">
        <f t="shared" si="122"/>
        <v>90.229743895995384</v>
      </c>
      <c r="O459" s="121"/>
      <c r="P459" s="177">
        <v>2.9750000000000001</v>
      </c>
      <c r="Q459" s="177">
        <v>22.166107781966588</v>
      </c>
      <c r="R459" s="177">
        <v>22.166107781966588</v>
      </c>
      <c r="S459" s="177">
        <v>40.374323548387103</v>
      </c>
      <c r="T459" s="177">
        <v>41.832647077419367</v>
      </c>
      <c r="U459" s="177">
        <v>22.166107781966588</v>
      </c>
      <c r="V459" s="177">
        <v>22.166107781966588</v>
      </c>
      <c r="W459" s="177">
        <v>8.9375445483870948</v>
      </c>
      <c r="X459" s="177">
        <v>43.369857152492173</v>
      </c>
      <c r="Y459" s="177">
        <v>47.423999999999999</v>
      </c>
      <c r="Z459" s="177">
        <v>1.565312768129032</v>
      </c>
      <c r="AA459" s="177">
        <v>0</v>
      </c>
      <c r="AB459" s="177">
        <v>0</v>
      </c>
      <c r="AC459" s="177">
        <v>0</v>
      </c>
      <c r="AD459" s="177">
        <v>0</v>
      </c>
      <c r="AE459" s="177">
        <v>0</v>
      </c>
      <c r="AF459" s="177">
        <v>0</v>
      </c>
      <c r="AG459" s="177">
        <v>0</v>
      </c>
      <c r="AH459" s="177">
        <v>0</v>
      </c>
      <c r="AI459" s="177">
        <v>0</v>
      </c>
      <c r="AJ459" s="177">
        <v>0</v>
      </c>
    </row>
    <row r="460" spans="1:36" hidden="1" outlineLevel="1" x14ac:dyDescent="0.25">
      <c r="A460" s="190">
        <f t="shared" si="109"/>
        <v>2017</v>
      </c>
      <c r="B460" s="55">
        <f t="shared" si="110"/>
        <v>7</v>
      </c>
      <c r="C460" s="55">
        <f t="shared" si="111"/>
        <v>13</v>
      </c>
      <c r="D460" s="55">
        <f t="shared" si="106"/>
        <v>19</v>
      </c>
      <c r="F460" s="63">
        <f t="shared" si="116"/>
        <v>42917.541666666635</v>
      </c>
      <c r="G460" s="64">
        <f t="shared" si="108"/>
        <v>271.76968938247779</v>
      </c>
      <c r="H460" s="64">
        <f t="shared" si="122"/>
        <v>0</v>
      </c>
      <c r="I460" s="64">
        <f t="shared" si="122"/>
        <v>175.71958568506983</v>
      </c>
      <c r="J460" s="64">
        <f t="shared" si="122"/>
        <v>0</v>
      </c>
      <c r="K460" s="64">
        <f t="shared" si="122"/>
        <v>0</v>
      </c>
      <c r="L460" s="64">
        <f t="shared" si="122"/>
        <v>0</v>
      </c>
      <c r="M460" s="64">
        <f t="shared" si="122"/>
        <v>0</v>
      </c>
      <c r="N460" s="64">
        <f t="shared" si="122"/>
        <v>96.050103697407962</v>
      </c>
      <c r="O460" s="121"/>
      <c r="P460" s="177">
        <v>2.9750000000000001</v>
      </c>
      <c r="Q460" s="177">
        <v>23.557286094642315</v>
      </c>
      <c r="R460" s="177">
        <v>23.557286094642315</v>
      </c>
      <c r="S460" s="177">
        <v>34.708651935483864</v>
      </c>
      <c r="T460" s="177">
        <v>38.695679335483874</v>
      </c>
      <c r="U460" s="177">
        <v>23.557286094642315</v>
      </c>
      <c r="V460" s="177">
        <v>23.557286094642315</v>
      </c>
      <c r="W460" s="177">
        <v>8.9099247419354839</v>
      </c>
      <c r="X460" s="177">
        <v>42.174329672166607</v>
      </c>
      <c r="Y460" s="177">
        <v>48.256000000000007</v>
      </c>
      <c r="Z460" s="177">
        <v>1.8209593188387094</v>
      </c>
      <c r="AA460" s="177">
        <v>0</v>
      </c>
      <c r="AB460" s="177">
        <v>0</v>
      </c>
      <c r="AC460" s="177">
        <v>0</v>
      </c>
      <c r="AD460" s="177">
        <v>0</v>
      </c>
      <c r="AE460" s="177">
        <v>0</v>
      </c>
      <c r="AF460" s="177">
        <v>0</v>
      </c>
      <c r="AG460" s="177">
        <v>0</v>
      </c>
      <c r="AH460" s="177">
        <v>0</v>
      </c>
      <c r="AI460" s="177">
        <v>0</v>
      </c>
      <c r="AJ460" s="177">
        <v>0</v>
      </c>
    </row>
    <row r="461" spans="1:36" hidden="1" outlineLevel="1" x14ac:dyDescent="0.25">
      <c r="A461" s="190">
        <f t="shared" si="109"/>
        <v>2017</v>
      </c>
      <c r="B461" s="55">
        <f t="shared" si="110"/>
        <v>7</v>
      </c>
      <c r="C461" s="55">
        <f t="shared" si="111"/>
        <v>14</v>
      </c>
      <c r="D461" s="55">
        <f t="shared" si="106"/>
        <v>19</v>
      </c>
      <c r="F461" s="63">
        <f t="shared" si="116"/>
        <v>42917.583333333299</v>
      </c>
      <c r="G461" s="64">
        <f t="shared" si="108"/>
        <v>257.8716151158427</v>
      </c>
      <c r="H461" s="64">
        <f t="shared" si="122"/>
        <v>0</v>
      </c>
      <c r="I461" s="64">
        <f t="shared" si="122"/>
        <v>162.73384077670852</v>
      </c>
      <c r="J461" s="64">
        <f t="shared" si="122"/>
        <v>0</v>
      </c>
      <c r="K461" s="64">
        <f t="shared" si="122"/>
        <v>0</v>
      </c>
      <c r="L461" s="64">
        <f t="shared" si="122"/>
        <v>0</v>
      </c>
      <c r="M461" s="64">
        <f t="shared" si="122"/>
        <v>0</v>
      </c>
      <c r="N461" s="64">
        <f t="shared" si="122"/>
        <v>95.137774339134197</v>
      </c>
      <c r="O461" s="121"/>
      <c r="P461" s="177">
        <v>2.9750000000000001</v>
      </c>
      <c r="Q461" s="177">
        <v>22.949289646880324</v>
      </c>
      <c r="R461" s="177">
        <v>22.949289646880324</v>
      </c>
      <c r="S461" s="177">
        <v>28.580684838709676</v>
      </c>
      <c r="T461" s="177">
        <v>37.358872883870973</v>
      </c>
      <c r="U461" s="177">
        <v>22.949289646880324</v>
      </c>
      <c r="V461" s="177">
        <v>22.949289646880324</v>
      </c>
      <c r="W461" s="177">
        <v>8.2427126774193535</v>
      </c>
      <c r="X461" s="177">
        <v>43.144570376708536</v>
      </c>
      <c r="Y461" s="177">
        <v>42.432000000000002</v>
      </c>
      <c r="Z461" s="177">
        <v>3.3406157516129023</v>
      </c>
      <c r="AA461" s="177">
        <v>0</v>
      </c>
      <c r="AB461" s="177">
        <v>0</v>
      </c>
      <c r="AC461" s="177">
        <v>0</v>
      </c>
      <c r="AD461" s="177">
        <v>0</v>
      </c>
      <c r="AE461" s="177">
        <v>0</v>
      </c>
      <c r="AF461" s="177">
        <v>0</v>
      </c>
      <c r="AG461" s="177">
        <v>0</v>
      </c>
      <c r="AH461" s="177">
        <v>0</v>
      </c>
      <c r="AI461" s="177">
        <v>0</v>
      </c>
      <c r="AJ461" s="177">
        <v>0</v>
      </c>
    </row>
    <row r="462" spans="1:36" hidden="1" outlineLevel="1" x14ac:dyDescent="0.25">
      <c r="A462" s="190">
        <f t="shared" si="109"/>
        <v>2017</v>
      </c>
      <c r="B462" s="55">
        <f t="shared" si="110"/>
        <v>7</v>
      </c>
      <c r="C462" s="55">
        <f t="shared" si="111"/>
        <v>15</v>
      </c>
      <c r="D462" s="55">
        <f t="shared" si="106"/>
        <v>19</v>
      </c>
      <c r="F462" s="63">
        <f t="shared" si="116"/>
        <v>42917.624999999964</v>
      </c>
      <c r="G462" s="64">
        <f t="shared" si="108"/>
        <v>241.15560425186595</v>
      </c>
      <c r="H462" s="64">
        <f t="shared" si="122"/>
        <v>0</v>
      </c>
      <c r="I462" s="64">
        <f t="shared" si="122"/>
        <v>143.0822672253538</v>
      </c>
      <c r="J462" s="64">
        <f t="shared" si="122"/>
        <v>0</v>
      </c>
      <c r="K462" s="64">
        <f t="shared" si="122"/>
        <v>0</v>
      </c>
      <c r="L462" s="64">
        <f t="shared" si="122"/>
        <v>0</v>
      </c>
      <c r="M462" s="64">
        <f t="shared" si="122"/>
        <v>0</v>
      </c>
      <c r="N462" s="64">
        <f t="shared" si="122"/>
        <v>98.073337026512164</v>
      </c>
      <c r="O462" s="121"/>
      <c r="P462" s="177">
        <v>2.9750000000000001</v>
      </c>
      <c r="Q462" s="177">
        <v>23.505760971950622</v>
      </c>
      <c r="R462" s="177">
        <v>23.505760971950622</v>
      </c>
      <c r="S462" s="177">
        <v>19.77567483870968</v>
      </c>
      <c r="T462" s="177">
        <v>34.490485787096773</v>
      </c>
      <c r="U462" s="177">
        <v>23.505760971950622</v>
      </c>
      <c r="V462" s="177">
        <v>23.505760971950622</v>
      </c>
      <c r="W462" s="177">
        <v>8.0645185483870954</v>
      </c>
      <c r="X462" s="177">
        <v>43.248588051160247</v>
      </c>
      <c r="Y462" s="177">
        <v>34.527999999999999</v>
      </c>
      <c r="Z462" s="177">
        <v>4.0502931387096774</v>
      </c>
      <c r="AA462" s="177">
        <v>0</v>
      </c>
      <c r="AB462" s="177">
        <v>0</v>
      </c>
      <c r="AC462" s="177">
        <v>0</v>
      </c>
      <c r="AD462" s="177">
        <v>0</v>
      </c>
      <c r="AE462" s="177">
        <v>0</v>
      </c>
      <c r="AF462" s="177">
        <v>0</v>
      </c>
      <c r="AG462" s="177">
        <v>0</v>
      </c>
      <c r="AH462" s="177">
        <v>0</v>
      </c>
      <c r="AI462" s="177">
        <v>0</v>
      </c>
      <c r="AJ462" s="177">
        <v>0</v>
      </c>
    </row>
    <row r="463" spans="1:36" hidden="1" outlineLevel="1" x14ac:dyDescent="0.25">
      <c r="A463" s="190">
        <f t="shared" si="109"/>
        <v>2017</v>
      </c>
      <c r="B463" s="55">
        <f t="shared" si="110"/>
        <v>7</v>
      </c>
      <c r="C463" s="55">
        <f t="shared" si="111"/>
        <v>16</v>
      </c>
      <c r="D463" s="55">
        <f t="shared" ref="D463:D526" si="123">MATCH(DATE(YEAR(F463),B463,1),$F$7505:$F$7816,0)</f>
        <v>19</v>
      </c>
      <c r="F463" s="63">
        <f t="shared" si="116"/>
        <v>42917.666666666628</v>
      </c>
      <c r="G463" s="64">
        <f t="shared" ref="G463:G526" si="124">SUM(H463:N463)</f>
        <v>207.62811099223103</v>
      </c>
      <c r="H463" s="64">
        <f t="shared" si="122"/>
        <v>0</v>
      </c>
      <c r="I463" s="64">
        <f t="shared" si="122"/>
        <v>111.25016995361089</v>
      </c>
      <c r="J463" s="64">
        <f t="shared" si="122"/>
        <v>0</v>
      </c>
      <c r="K463" s="64">
        <f t="shared" si="122"/>
        <v>0</v>
      </c>
      <c r="L463" s="64">
        <f t="shared" si="122"/>
        <v>0</v>
      </c>
      <c r="M463" s="64">
        <f t="shared" si="122"/>
        <v>0</v>
      </c>
      <c r="N463" s="64">
        <f t="shared" si="122"/>
        <v>96.37794103862015</v>
      </c>
      <c r="O463" s="121"/>
      <c r="P463" s="177">
        <v>2.9750000000000001</v>
      </c>
      <c r="Q463" s="177">
        <v>23.114170039493747</v>
      </c>
      <c r="R463" s="177">
        <v>23.114170039493747</v>
      </c>
      <c r="S463" s="177">
        <v>9.3859438709677434</v>
      </c>
      <c r="T463" s="177">
        <v>26.776163206451614</v>
      </c>
      <c r="U463" s="177">
        <v>23.114170039493747</v>
      </c>
      <c r="V463" s="177">
        <v>23.114170039493747</v>
      </c>
      <c r="W463" s="177">
        <v>7.6209782580645165</v>
      </c>
      <c r="X463" s="177">
        <v>41.19608461812701</v>
      </c>
      <c r="Y463" s="177">
        <v>23.296000000000003</v>
      </c>
      <c r="Z463" s="177">
        <v>3.9212608806451605</v>
      </c>
      <c r="AA463" s="177">
        <v>0</v>
      </c>
      <c r="AB463" s="177">
        <v>0</v>
      </c>
      <c r="AC463" s="177">
        <v>0</v>
      </c>
      <c r="AD463" s="177">
        <v>0</v>
      </c>
      <c r="AE463" s="177">
        <v>0</v>
      </c>
      <c r="AF463" s="177">
        <v>0</v>
      </c>
      <c r="AG463" s="177">
        <v>0</v>
      </c>
      <c r="AH463" s="177">
        <v>0</v>
      </c>
      <c r="AI463" s="177">
        <v>0</v>
      </c>
      <c r="AJ463" s="177">
        <v>0</v>
      </c>
    </row>
    <row r="464" spans="1:36" hidden="1" outlineLevel="1" x14ac:dyDescent="0.25">
      <c r="A464" s="190">
        <f t="shared" ref="A464:A527" si="125">YEAR(F464)</f>
        <v>2017</v>
      </c>
      <c r="B464" s="55">
        <f t="shared" ref="B464:B527" si="126">MONTH(F464)</f>
        <v>7</v>
      </c>
      <c r="C464" s="55">
        <f t="shared" ref="C464:C527" si="127">HOUR(F464)</f>
        <v>17</v>
      </c>
      <c r="D464" s="55">
        <f t="shared" si="123"/>
        <v>19</v>
      </c>
      <c r="F464" s="63">
        <f t="shared" si="116"/>
        <v>42917.708333333292</v>
      </c>
      <c r="G464" s="64">
        <f t="shared" si="124"/>
        <v>163.10609627699529</v>
      </c>
      <c r="H464" s="64">
        <f t="shared" si="122"/>
        <v>0</v>
      </c>
      <c r="I464" s="64">
        <f t="shared" si="122"/>
        <v>71.10285756107389</v>
      </c>
      <c r="J464" s="64">
        <f t="shared" si="122"/>
        <v>0</v>
      </c>
      <c r="K464" s="64">
        <f t="shared" si="122"/>
        <v>0</v>
      </c>
      <c r="L464" s="64">
        <f t="shared" si="122"/>
        <v>0</v>
      </c>
      <c r="M464" s="64">
        <f t="shared" si="122"/>
        <v>0</v>
      </c>
      <c r="N464" s="64">
        <f t="shared" si="122"/>
        <v>92.003238715921384</v>
      </c>
      <c r="O464" s="121"/>
      <c r="P464" s="177">
        <v>2.9750000000000001</v>
      </c>
      <c r="Q464" s="177">
        <v>22.052752512044862</v>
      </c>
      <c r="R464" s="177">
        <v>22.052752512044862</v>
      </c>
      <c r="S464" s="177">
        <v>1.8433690322580643</v>
      </c>
      <c r="T464" s="177">
        <v>13.237872883870963</v>
      </c>
      <c r="U464" s="177">
        <v>22.052752512044862</v>
      </c>
      <c r="V464" s="177">
        <v>22.052752512044862</v>
      </c>
      <c r="W464" s="177">
        <v>6.7605227741935483</v>
      </c>
      <c r="X464" s="177">
        <v>35.054092870751312</v>
      </c>
      <c r="Y464" s="177">
        <v>11.232000000000001</v>
      </c>
      <c r="Z464" s="177">
        <v>3.7922286677419352</v>
      </c>
      <c r="AA464" s="177">
        <v>0</v>
      </c>
      <c r="AB464" s="177">
        <v>0</v>
      </c>
      <c r="AC464" s="177">
        <v>0</v>
      </c>
      <c r="AD464" s="177">
        <v>0</v>
      </c>
      <c r="AE464" s="177">
        <v>0</v>
      </c>
      <c r="AF464" s="177">
        <v>0</v>
      </c>
      <c r="AG464" s="177">
        <v>0</v>
      </c>
      <c r="AH464" s="177">
        <v>0</v>
      </c>
      <c r="AI464" s="177">
        <v>0</v>
      </c>
      <c r="AJ464" s="177">
        <v>0</v>
      </c>
    </row>
    <row r="465" spans="1:36" hidden="1" outlineLevel="1" x14ac:dyDescent="0.25">
      <c r="A465" s="190">
        <f t="shared" si="125"/>
        <v>2017</v>
      </c>
      <c r="B465" s="55">
        <f t="shared" si="126"/>
        <v>7</v>
      </c>
      <c r="C465" s="55">
        <f t="shared" si="127"/>
        <v>18</v>
      </c>
      <c r="D465" s="55">
        <f t="shared" si="123"/>
        <v>19</v>
      </c>
      <c r="F465" s="63">
        <f t="shared" si="116"/>
        <v>42917.749999999956</v>
      </c>
      <c r="G465" s="64">
        <f t="shared" si="124"/>
        <v>113.05263741159021</v>
      </c>
      <c r="H465" s="64">
        <f t="shared" ref="H465:N474" si="128">SUMIF($P$6:$AK$6,H$6,$P465:$AK465)</f>
        <v>0</v>
      </c>
      <c r="I465" s="64">
        <f t="shared" si="128"/>
        <v>24.433951324281885</v>
      </c>
      <c r="J465" s="64">
        <f t="shared" si="128"/>
        <v>0</v>
      </c>
      <c r="K465" s="64">
        <f t="shared" si="128"/>
        <v>0</v>
      </c>
      <c r="L465" s="64">
        <f t="shared" si="128"/>
        <v>0</v>
      </c>
      <c r="M465" s="64">
        <f t="shared" si="128"/>
        <v>0</v>
      </c>
      <c r="N465" s="64">
        <f t="shared" si="128"/>
        <v>88.618686087308333</v>
      </c>
      <c r="O465" s="121"/>
      <c r="P465" s="177">
        <v>2.9750000000000001</v>
      </c>
      <c r="Q465" s="177">
        <v>20.754319420214181</v>
      </c>
      <c r="R465" s="177">
        <v>20.754319420214181</v>
      </c>
      <c r="S465" s="177">
        <v>0.44051129032258063</v>
      </c>
      <c r="T465" s="177">
        <v>0</v>
      </c>
      <c r="U465" s="177">
        <v>20.754319420214181</v>
      </c>
      <c r="V465" s="177">
        <v>20.754319420214181</v>
      </c>
      <c r="W465" s="177">
        <v>3.0198307741935477</v>
      </c>
      <c r="X465" s="177">
        <v>15.502609259765759</v>
      </c>
      <c r="Y465" s="177">
        <v>2.496</v>
      </c>
      <c r="Z465" s="177">
        <v>5.6014084064516121</v>
      </c>
      <c r="AA465" s="177">
        <v>0</v>
      </c>
      <c r="AB465" s="177">
        <v>0</v>
      </c>
      <c r="AC465" s="177">
        <v>0</v>
      </c>
      <c r="AD465" s="177">
        <v>0</v>
      </c>
      <c r="AE465" s="177">
        <v>0</v>
      </c>
      <c r="AF465" s="177">
        <v>0</v>
      </c>
      <c r="AG465" s="177">
        <v>0</v>
      </c>
      <c r="AH465" s="177">
        <v>0</v>
      </c>
      <c r="AI465" s="177">
        <v>0</v>
      </c>
      <c r="AJ465" s="177">
        <v>0</v>
      </c>
    </row>
    <row r="466" spans="1:36" hidden="1" outlineLevel="1" x14ac:dyDescent="0.25">
      <c r="A466" s="190">
        <f t="shared" si="125"/>
        <v>2017</v>
      </c>
      <c r="B466" s="55">
        <f t="shared" si="126"/>
        <v>7</v>
      </c>
      <c r="C466" s="55">
        <f t="shared" si="127"/>
        <v>19</v>
      </c>
      <c r="D466" s="55">
        <f t="shared" si="123"/>
        <v>19</v>
      </c>
      <c r="F466" s="63">
        <f t="shared" si="116"/>
        <v>42917.791666666621</v>
      </c>
      <c r="G466" s="64">
        <f t="shared" si="124"/>
        <v>90.983849307732896</v>
      </c>
      <c r="H466" s="64">
        <f t="shared" si="128"/>
        <v>0</v>
      </c>
      <c r="I466" s="64">
        <f t="shared" si="128"/>
        <v>3.8347529179939537</v>
      </c>
      <c r="J466" s="64">
        <f t="shared" si="128"/>
        <v>0</v>
      </c>
      <c r="K466" s="64">
        <f t="shared" si="128"/>
        <v>0</v>
      </c>
      <c r="L466" s="64">
        <f t="shared" si="128"/>
        <v>0</v>
      </c>
      <c r="M466" s="64">
        <f t="shared" si="128"/>
        <v>0</v>
      </c>
      <c r="N466" s="64">
        <f t="shared" si="128"/>
        <v>87.149096389738943</v>
      </c>
      <c r="O466" s="121"/>
      <c r="P466" s="177">
        <v>2.9750000000000001</v>
      </c>
      <c r="Q466" s="177">
        <v>20.362728487757316</v>
      </c>
      <c r="R466" s="177">
        <v>20.362728487757316</v>
      </c>
      <c r="S466" s="177">
        <v>0</v>
      </c>
      <c r="T466" s="177">
        <v>0</v>
      </c>
      <c r="U466" s="177">
        <v>20.362728487757316</v>
      </c>
      <c r="V466" s="177">
        <v>20.362728487757316</v>
      </c>
      <c r="W466" s="177">
        <v>0.28834777419354835</v>
      </c>
      <c r="X466" s="177">
        <v>0.5714051438004053</v>
      </c>
      <c r="Y466" s="177">
        <v>0</v>
      </c>
      <c r="Z466" s="177">
        <v>5.6981824387096767</v>
      </c>
      <c r="AA466" s="177">
        <v>0</v>
      </c>
      <c r="AB466" s="177">
        <v>0</v>
      </c>
      <c r="AC466" s="177">
        <v>0</v>
      </c>
      <c r="AD466" s="177">
        <v>0</v>
      </c>
      <c r="AE466" s="177">
        <v>0</v>
      </c>
      <c r="AF466" s="177">
        <v>0</v>
      </c>
      <c r="AG466" s="177">
        <v>0</v>
      </c>
      <c r="AH466" s="177">
        <v>0</v>
      </c>
      <c r="AI466" s="177">
        <v>0</v>
      </c>
      <c r="AJ466" s="177">
        <v>0</v>
      </c>
    </row>
    <row r="467" spans="1:36" hidden="1" outlineLevel="1" x14ac:dyDescent="0.25">
      <c r="A467" s="190">
        <f t="shared" si="125"/>
        <v>2017</v>
      </c>
      <c r="B467" s="55">
        <f t="shared" si="126"/>
        <v>7</v>
      </c>
      <c r="C467" s="55">
        <f t="shared" si="127"/>
        <v>20</v>
      </c>
      <c r="D467" s="55">
        <f t="shared" si="123"/>
        <v>19</v>
      </c>
      <c r="F467" s="63">
        <f t="shared" si="116"/>
        <v>42917.833333333285</v>
      </c>
      <c r="G467" s="64">
        <f t="shared" si="124"/>
        <v>88.858825515171034</v>
      </c>
      <c r="H467" s="64">
        <f t="shared" si="128"/>
        <v>0</v>
      </c>
      <c r="I467" s="64">
        <f t="shared" si="128"/>
        <v>2.9750000000000001</v>
      </c>
      <c r="J467" s="64">
        <f t="shared" si="128"/>
        <v>0</v>
      </c>
      <c r="K467" s="64">
        <f t="shared" si="128"/>
        <v>0</v>
      </c>
      <c r="L467" s="64">
        <f t="shared" si="128"/>
        <v>0</v>
      </c>
      <c r="M467" s="64">
        <f t="shared" si="128"/>
        <v>0</v>
      </c>
      <c r="N467" s="64">
        <f t="shared" si="128"/>
        <v>85.88382551517104</v>
      </c>
      <c r="O467" s="121"/>
      <c r="P467" s="177">
        <v>2.9750000000000001</v>
      </c>
      <c r="Q467" s="177">
        <v>20.094797849760504</v>
      </c>
      <c r="R467" s="177">
        <v>20.094797849760504</v>
      </c>
      <c r="S467" s="177">
        <v>0</v>
      </c>
      <c r="T467" s="177">
        <v>0</v>
      </c>
      <c r="U467" s="177">
        <v>20.094797849760504</v>
      </c>
      <c r="V467" s="177">
        <v>20.094797849760504</v>
      </c>
      <c r="W467" s="177">
        <v>0</v>
      </c>
      <c r="X467" s="177">
        <v>0</v>
      </c>
      <c r="Y467" s="177">
        <v>0</v>
      </c>
      <c r="Z467" s="177">
        <v>5.504634116129032</v>
      </c>
      <c r="AA467" s="177">
        <v>0</v>
      </c>
      <c r="AB467" s="177">
        <v>0</v>
      </c>
      <c r="AC467" s="177">
        <v>0</v>
      </c>
      <c r="AD467" s="177">
        <v>0</v>
      </c>
      <c r="AE467" s="177">
        <v>0</v>
      </c>
      <c r="AF467" s="177">
        <v>0</v>
      </c>
      <c r="AG467" s="177">
        <v>0</v>
      </c>
      <c r="AH467" s="177">
        <v>0</v>
      </c>
      <c r="AI467" s="177">
        <v>0</v>
      </c>
      <c r="AJ467" s="177">
        <v>0</v>
      </c>
    </row>
    <row r="468" spans="1:36" hidden="1" outlineLevel="1" x14ac:dyDescent="0.25">
      <c r="A468" s="190">
        <f t="shared" si="125"/>
        <v>2017</v>
      </c>
      <c r="B468" s="55">
        <f t="shared" si="126"/>
        <v>7</v>
      </c>
      <c r="C468" s="55">
        <f t="shared" si="127"/>
        <v>21</v>
      </c>
      <c r="D468" s="55">
        <f t="shared" si="123"/>
        <v>19</v>
      </c>
      <c r="F468" s="63">
        <f t="shared" si="116"/>
        <v>42917.874999999949</v>
      </c>
      <c r="G468" s="64">
        <f t="shared" si="124"/>
        <v>78.469605240811092</v>
      </c>
      <c r="H468" s="64">
        <f t="shared" si="128"/>
        <v>0</v>
      </c>
      <c r="I468" s="64">
        <f t="shared" si="128"/>
        <v>2.9750000000000001</v>
      </c>
      <c r="J468" s="64">
        <f t="shared" si="128"/>
        <v>0</v>
      </c>
      <c r="K468" s="64">
        <f t="shared" si="128"/>
        <v>0</v>
      </c>
      <c r="L468" s="64">
        <f t="shared" si="128"/>
        <v>0</v>
      </c>
      <c r="M468" s="64">
        <f t="shared" si="128"/>
        <v>0</v>
      </c>
      <c r="N468" s="64">
        <f t="shared" si="128"/>
        <v>75.494605240811097</v>
      </c>
      <c r="O468" s="121"/>
      <c r="P468" s="177">
        <v>2.9750000000000001</v>
      </c>
      <c r="Q468" s="177">
        <v>17.755557279557614</v>
      </c>
      <c r="R468" s="177">
        <v>17.755557279557614</v>
      </c>
      <c r="S468" s="177">
        <v>0</v>
      </c>
      <c r="T468" s="177">
        <v>0</v>
      </c>
      <c r="U468" s="177">
        <v>17.755557279557614</v>
      </c>
      <c r="V468" s="177">
        <v>17.755557279557614</v>
      </c>
      <c r="W468" s="177">
        <v>0</v>
      </c>
      <c r="X468" s="177">
        <v>0</v>
      </c>
      <c r="Y468" s="177">
        <v>0</v>
      </c>
      <c r="Z468" s="177">
        <v>4.4723761225806458</v>
      </c>
      <c r="AA468" s="177">
        <v>0</v>
      </c>
      <c r="AB468" s="177">
        <v>0</v>
      </c>
      <c r="AC468" s="177">
        <v>0</v>
      </c>
      <c r="AD468" s="177">
        <v>0</v>
      </c>
      <c r="AE468" s="177">
        <v>0</v>
      </c>
      <c r="AF468" s="177">
        <v>0</v>
      </c>
      <c r="AG468" s="177">
        <v>0</v>
      </c>
      <c r="AH468" s="177">
        <v>0</v>
      </c>
      <c r="AI468" s="177">
        <v>0</v>
      </c>
      <c r="AJ468" s="177">
        <v>0</v>
      </c>
    </row>
    <row r="469" spans="1:36" hidden="1" outlineLevel="1" x14ac:dyDescent="0.25">
      <c r="A469" s="190">
        <f t="shared" si="125"/>
        <v>2017</v>
      </c>
      <c r="B469" s="55">
        <f t="shared" si="126"/>
        <v>7</v>
      </c>
      <c r="C469" s="55">
        <f t="shared" si="127"/>
        <v>22</v>
      </c>
      <c r="D469" s="55">
        <f t="shared" si="123"/>
        <v>19</v>
      </c>
      <c r="F469" s="63">
        <f t="shared" si="116"/>
        <v>42917.916666666613</v>
      </c>
      <c r="G469" s="64">
        <f t="shared" si="124"/>
        <v>68.941490045535161</v>
      </c>
      <c r="H469" s="64">
        <f t="shared" si="128"/>
        <v>0</v>
      </c>
      <c r="I469" s="64">
        <f t="shared" si="128"/>
        <v>2.9750000000000001</v>
      </c>
      <c r="J469" s="64">
        <f t="shared" si="128"/>
        <v>0</v>
      </c>
      <c r="K469" s="64">
        <f t="shared" si="128"/>
        <v>0</v>
      </c>
      <c r="L469" s="64">
        <f t="shared" si="128"/>
        <v>0</v>
      </c>
      <c r="M469" s="64">
        <f t="shared" si="128"/>
        <v>0</v>
      </c>
      <c r="N469" s="64">
        <f t="shared" si="128"/>
        <v>65.966490045535167</v>
      </c>
      <c r="O469" s="121"/>
      <c r="P469" s="177">
        <v>2.9750000000000001</v>
      </c>
      <c r="Q469" s="177">
        <v>15.684247347351533</v>
      </c>
      <c r="R469" s="177">
        <v>15.684247347351533</v>
      </c>
      <c r="S469" s="177">
        <v>0</v>
      </c>
      <c r="T469" s="177">
        <v>0</v>
      </c>
      <c r="U469" s="177">
        <v>15.684247347351533</v>
      </c>
      <c r="V469" s="177">
        <v>15.684247347351533</v>
      </c>
      <c r="W469" s="177">
        <v>0</v>
      </c>
      <c r="X469" s="177">
        <v>0</v>
      </c>
      <c r="Y469" s="177">
        <v>0</v>
      </c>
      <c r="Z469" s="177">
        <v>3.2295006561290327</v>
      </c>
      <c r="AA469" s="177">
        <v>0</v>
      </c>
      <c r="AB469" s="177">
        <v>0</v>
      </c>
      <c r="AC469" s="177">
        <v>0</v>
      </c>
      <c r="AD469" s="177">
        <v>0</v>
      </c>
      <c r="AE469" s="177">
        <v>0</v>
      </c>
      <c r="AF469" s="177">
        <v>0</v>
      </c>
      <c r="AG469" s="177">
        <v>0</v>
      </c>
      <c r="AH469" s="177">
        <v>0</v>
      </c>
      <c r="AI469" s="177">
        <v>0</v>
      </c>
      <c r="AJ469" s="177">
        <v>0</v>
      </c>
    </row>
    <row r="470" spans="1:36" hidden="1" outlineLevel="1" x14ac:dyDescent="0.25">
      <c r="A470" s="190">
        <f t="shared" si="125"/>
        <v>2017</v>
      </c>
      <c r="B470" s="55">
        <f t="shared" si="126"/>
        <v>7</v>
      </c>
      <c r="C470" s="55">
        <f t="shared" si="127"/>
        <v>23</v>
      </c>
      <c r="D470" s="55">
        <f t="shared" si="123"/>
        <v>19</v>
      </c>
      <c r="F470" s="63">
        <f t="shared" si="116"/>
        <v>42917.958333333278</v>
      </c>
      <c r="G470" s="64">
        <f t="shared" si="124"/>
        <v>53.578945540261856</v>
      </c>
      <c r="H470" s="64">
        <f t="shared" si="128"/>
        <v>0</v>
      </c>
      <c r="I470" s="64">
        <f t="shared" si="128"/>
        <v>2.9750000000000001</v>
      </c>
      <c r="J470" s="64">
        <f t="shared" si="128"/>
        <v>0</v>
      </c>
      <c r="K470" s="64">
        <f t="shared" si="128"/>
        <v>0</v>
      </c>
      <c r="L470" s="64">
        <f t="shared" si="128"/>
        <v>0</v>
      </c>
      <c r="M470" s="64">
        <f t="shared" si="128"/>
        <v>0</v>
      </c>
      <c r="N470" s="64">
        <f t="shared" si="128"/>
        <v>50.603945540261854</v>
      </c>
      <c r="O470" s="121"/>
      <c r="P470" s="177">
        <v>2.9750000000000001</v>
      </c>
      <c r="Q470" s="177">
        <v>11.891998317242884</v>
      </c>
      <c r="R470" s="177">
        <v>11.891998317242884</v>
      </c>
      <c r="S470" s="177">
        <v>0</v>
      </c>
      <c r="T470" s="177">
        <v>0</v>
      </c>
      <c r="U470" s="177">
        <v>11.891998317242884</v>
      </c>
      <c r="V470" s="177">
        <v>11.891998317242884</v>
      </c>
      <c r="W470" s="177">
        <v>0</v>
      </c>
      <c r="X470" s="177">
        <v>0</v>
      </c>
      <c r="Y470" s="177">
        <v>0</v>
      </c>
      <c r="Z470" s="177">
        <v>3.0359522712903231</v>
      </c>
      <c r="AA470" s="177">
        <v>0</v>
      </c>
      <c r="AB470" s="177">
        <v>0</v>
      </c>
      <c r="AC470" s="177">
        <v>0</v>
      </c>
      <c r="AD470" s="177">
        <v>0</v>
      </c>
      <c r="AE470" s="177">
        <v>0</v>
      </c>
      <c r="AF470" s="177">
        <v>0</v>
      </c>
      <c r="AG470" s="177">
        <v>0</v>
      </c>
      <c r="AH470" s="177">
        <v>0</v>
      </c>
      <c r="AI470" s="177">
        <v>0</v>
      </c>
      <c r="AJ470" s="177">
        <v>0</v>
      </c>
    </row>
    <row r="471" spans="1:36" hidden="1" outlineLevel="1" x14ac:dyDescent="0.25">
      <c r="A471" s="190">
        <f t="shared" si="125"/>
        <v>2017</v>
      </c>
      <c r="B471" s="55">
        <f t="shared" si="126"/>
        <v>8</v>
      </c>
      <c r="C471" s="55">
        <f t="shared" si="127"/>
        <v>0</v>
      </c>
      <c r="D471" s="55">
        <f t="shared" si="123"/>
        <v>20</v>
      </c>
      <c r="F471" s="63">
        <f t="shared" ref="F471" si="129">EDATE(F447,1)</f>
        <v>42948</v>
      </c>
      <c r="G471" s="64">
        <f t="shared" si="124"/>
        <v>46.077838006300361</v>
      </c>
      <c r="H471" s="64">
        <f t="shared" si="128"/>
        <v>0</v>
      </c>
      <c r="I471" s="64">
        <f t="shared" si="128"/>
        <v>2.9750000000000001</v>
      </c>
      <c r="J471" s="64">
        <f t="shared" si="128"/>
        <v>0</v>
      </c>
      <c r="K471" s="64">
        <f t="shared" si="128"/>
        <v>0</v>
      </c>
      <c r="L471" s="64">
        <f t="shared" si="128"/>
        <v>0</v>
      </c>
      <c r="M471" s="64">
        <f t="shared" si="128"/>
        <v>0</v>
      </c>
      <c r="N471" s="64">
        <f t="shared" si="128"/>
        <v>43.10283800630036</v>
      </c>
      <c r="O471" s="121"/>
      <c r="P471" s="177">
        <v>2.9750000000000001</v>
      </c>
      <c r="Q471" s="177">
        <v>10.4595999064138</v>
      </c>
      <c r="R471" s="177">
        <v>10.4595999064138</v>
      </c>
      <c r="S471" s="177">
        <v>0</v>
      </c>
      <c r="T471" s="177">
        <v>0</v>
      </c>
      <c r="U471" s="177">
        <v>10.4595999064138</v>
      </c>
      <c r="V471" s="177">
        <v>10.4595999064138</v>
      </c>
      <c r="W471" s="177">
        <v>0</v>
      </c>
      <c r="X471" s="177">
        <v>0</v>
      </c>
      <c r="Y471" s="177">
        <v>0</v>
      </c>
      <c r="Z471" s="177">
        <v>1.2644383806451611</v>
      </c>
      <c r="AA471" s="177">
        <v>0</v>
      </c>
      <c r="AB471" s="177">
        <v>0</v>
      </c>
      <c r="AC471" s="177">
        <v>0</v>
      </c>
      <c r="AD471" s="177">
        <v>0</v>
      </c>
      <c r="AE471" s="177">
        <v>0</v>
      </c>
      <c r="AF471" s="177">
        <v>0</v>
      </c>
      <c r="AG471" s="177">
        <v>0</v>
      </c>
      <c r="AH471" s="177">
        <v>0</v>
      </c>
      <c r="AI471" s="177">
        <v>0</v>
      </c>
      <c r="AJ471" s="177">
        <v>0</v>
      </c>
    </row>
    <row r="472" spans="1:36" hidden="1" outlineLevel="1" x14ac:dyDescent="0.25">
      <c r="A472" s="190">
        <f t="shared" si="125"/>
        <v>2017</v>
      </c>
      <c r="B472" s="55">
        <f t="shared" si="126"/>
        <v>8</v>
      </c>
      <c r="C472" s="55">
        <f t="shared" si="127"/>
        <v>1</v>
      </c>
      <c r="D472" s="55">
        <f t="shared" si="123"/>
        <v>20</v>
      </c>
      <c r="F472" s="63">
        <f t="shared" ref="F472" si="130">F471+1/24</f>
        <v>42948.041666666664</v>
      </c>
      <c r="G472" s="64">
        <f t="shared" si="124"/>
        <v>39.151079635868292</v>
      </c>
      <c r="H472" s="64">
        <f t="shared" si="128"/>
        <v>0</v>
      </c>
      <c r="I472" s="64">
        <f t="shared" si="128"/>
        <v>2.9750000000000001</v>
      </c>
      <c r="J472" s="64">
        <f t="shared" si="128"/>
        <v>0</v>
      </c>
      <c r="K472" s="64">
        <f t="shared" si="128"/>
        <v>0</v>
      </c>
      <c r="L472" s="64">
        <f t="shared" si="128"/>
        <v>0</v>
      </c>
      <c r="M472" s="64">
        <f t="shared" si="128"/>
        <v>0</v>
      </c>
      <c r="N472" s="64">
        <f t="shared" si="128"/>
        <v>36.176079635868291</v>
      </c>
      <c r="O472" s="121"/>
      <c r="P472" s="177">
        <v>2.9750000000000001</v>
      </c>
      <c r="Q472" s="177">
        <v>8.8004909557412656</v>
      </c>
      <c r="R472" s="177">
        <v>8.8004909557412656</v>
      </c>
      <c r="S472" s="177">
        <v>0</v>
      </c>
      <c r="T472" s="177">
        <v>0</v>
      </c>
      <c r="U472" s="177">
        <v>8.8004909557412656</v>
      </c>
      <c r="V472" s="177">
        <v>8.8004909557412656</v>
      </c>
      <c r="W472" s="177">
        <v>0</v>
      </c>
      <c r="X472" s="177">
        <v>0</v>
      </c>
      <c r="Y472" s="177">
        <v>0</v>
      </c>
      <c r="Z472" s="177">
        <v>0.9741158129032258</v>
      </c>
      <c r="AA472" s="177">
        <v>0</v>
      </c>
      <c r="AB472" s="177">
        <v>0</v>
      </c>
      <c r="AC472" s="177">
        <v>0</v>
      </c>
      <c r="AD472" s="177">
        <v>0</v>
      </c>
      <c r="AE472" s="177">
        <v>0</v>
      </c>
      <c r="AF472" s="177">
        <v>0</v>
      </c>
      <c r="AG472" s="177">
        <v>0</v>
      </c>
      <c r="AH472" s="177">
        <v>0</v>
      </c>
      <c r="AI472" s="177">
        <v>0</v>
      </c>
      <c r="AJ472" s="177">
        <v>0</v>
      </c>
    </row>
    <row r="473" spans="1:36" hidden="1" outlineLevel="1" x14ac:dyDescent="0.25">
      <c r="A473" s="190">
        <f t="shared" si="125"/>
        <v>2017</v>
      </c>
      <c r="B473" s="55">
        <f t="shared" si="126"/>
        <v>8</v>
      </c>
      <c r="C473" s="55">
        <f t="shared" si="127"/>
        <v>2</v>
      </c>
      <c r="D473" s="55">
        <f t="shared" si="123"/>
        <v>20</v>
      </c>
      <c r="F473" s="63">
        <f t="shared" si="116"/>
        <v>42948.083333333328</v>
      </c>
      <c r="G473" s="64">
        <f t="shared" si="124"/>
        <v>39.261564603231584</v>
      </c>
      <c r="H473" s="64">
        <f t="shared" si="128"/>
        <v>0</v>
      </c>
      <c r="I473" s="64">
        <f t="shared" si="128"/>
        <v>2.9750000000000001</v>
      </c>
      <c r="J473" s="64">
        <f t="shared" si="128"/>
        <v>0</v>
      </c>
      <c r="K473" s="64">
        <f t="shared" si="128"/>
        <v>0</v>
      </c>
      <c r="L473" s="64">
        <f t="shared" si="128"/>
        <v>0</v>
      </c>
      <c r="M473" s="64">
        <f t="shared" si="128"/>
        <v>0</v>
      </c>
      <c r="N473" s="64">
        <f t="shared" si="128"/>
        <v>36.286564603231582</v>
      </c>
      <c r="O473" s="121"/>
      <c r="P473" s="177">
        <v>2.9750000000000001</v>
      </c>
      <c r="Q473" s="177">
        <v>8.8314060293562822</v>
      </c>
      <c r="R473" s="177">
        <v>8.8314060293562822</v>
      </c>
      <c r="S473" s="177">
        <v>0</v>
      </c>
      <c r="T473" s="177">
        <v>0</v>
      </c>
      <c r="U473" s="177">
        <v>8.8314060293562822</v>
      </c>
      <c r="V473" s="177">
        <v>8.8314060293562822</v>
      </c>
      <c r="W473" s="177">
        <v>0</v>
      </c>
      <c r="X473" s="177">
        <v>0</v>
      </c>
      <c r="Y473" s="177">
        <v>0</v>
      </c>
      <c r="Z473" s="177">
        <v>0.96094048580645164</v>
      </c>
      <c r="AA473" s="177">
        <v>0</v>
      </c>
      <c r="AB473" s="177">
        <v>0</v>
      </c>
      <c r="AC473" s="177">
        <v>0</v>
      </c>
      <c r="AD473" s="177">
        <v>0</v>
      </c>
      <c r="AE473" s="177">
        <v>0</v>
      </c>
      <c r="AF473" s="177">
        <v>0</v>
      </c>
      <c r="AG473" s="177">
        <v>0</v>
      </c>
      <c r="AH473" s="177">
        <v>0</v>
      </c>
      <c r="AI473" s="177">
        <v>0</v>
      </c>
      <c r="AJ473" s="177">
        <v>0</v>
      </c>
    </row>
    <row r="474" spans="1:36" hidden="1" outlineLevel="1" x14ac:dyDescent="0.25">
      <c r="A474" s="190">
        <f t="shared" si="125"/>
        <v>2017</v>
      </c>
      <c r="B474" s="55">
        <f t="shared" si="126"/>
        <v>8</v>
      </c>
      <c r="C474" s="55">
        <f t="shared" si="127"/>
        <v>3</v>
      </c>
      <c r="D474" s="55">
        <f t="shared" si="123"/>
        <v>20</v>
      </c>
      <c r="F474" s="63">
        <f t="shared" si="116"/>
        <v>42948.124999999993</v>
      </c>
      <c r="G474" s="64">
        <f t="shared" si="124"/>
        <v>33.399348618914729</v>
      </c>
      <c r="H474" s="64">
        <f t="shared" si="128"/>
        <v>0</v>
      </c>
      <c r="I474" s="64">
        <f t="shared" si="128"/>
        <v>2.9750000000000001</v>
      </c>
      <c r="J474" s="64">
        <f t="shared" si="128"/>
        <v>0</v>
      </c>
      <c r="K474" s="64">
        <f t="shared" si="128"/>
        <v>0</v>
      </c>
      <c r="L474" s="64">
        <f t="shared" si="128"/>
        <v>0</v>
      </c>
      <c r="M474" s="64">
        <f t="shared" si="128"/>
        <v>0</v>
      </c>
      <c r="N474" s="64">
        <f t="shared" si="128"/>
        <v>30.424348618914731</v>
      </c>
      <c r="O474" s="121"/>
      <c r="P474" s="177">
        <v>2.9750000000000001</v>
      </c>
      <c r="Q474" s="177">
        <v>7.3577875203738436</v>
      </c>
      <c r="R474" s="177">
        <v>7.3577875203738436</v>
      </c>
      <c r="S474" s="177">
        <v>0</v>
      </c>
      <c r="T474" s="177">
        <v>0</v>
      </c>
      <c r="U474" s="177">
        <v>7.3577875203738436</v>
      </c>
      <c r="V474" s="177">
        <v>7.3577875203738436</v>
      </c>
      <c r="W474" s="177">
        <v>0</v>
      </c>
      <c r="X474" s="177">
        <v>0</v>
      </c>
      <c r="Y474" s="177">
        <v>0</v>
      </c>
      <c r="Z474" s="177">
        <v>0.99319853741935493</v>
      </c>
      <c r="AA474" s="177">
        <v>0</v>
      </c>
      <c r="AB474" s="177">
        <v>0</v>
      </c>
      <c r="AC474" s="177">
        <v>0</v>
      </c>
      <c r="AD474" s="177">
        <v>0</v>
      </c>
      <c r="AE474" s="177">
        <v>0</v>
      </c>
      <c r="AF474" s="177">
        <v>0</v>
      </c>
      <c r="AG474" s="177">
        <v>0</v>
      </c>
      <c r="AH474" s="177">
        <v>0</v>
      </c>
      <c r="AI474" s="177">
        <v>0</v>
      </c>
      <c r="AJ474" s="177">
        <v>0</v>
      </c>
    </row>
    <row r="475" spans="1:36" hidden="1" outlineLevel="1" x14ac:dyDescent="0.25">
      <c r="A475" s="190">
        <f t="shared" si="125"/>
        <v>2017</v>
      </c>
      <c r="B475" s="55">
        <f t="shared" si="126"/>
        <v>8</v>
      </c>
      <c r="C475" s="55">
        <f t="shared" si="127"/>
        <v>4</v>
      </c>
      <c r="D475" s="55">
        <f t="shared" si="123"/>
        <v>20</v>
      </c>
      <c r="F475" s="63">
        <f t="shared" si="116"/>
        <v>42948.166666666657</v>
      </c>
      <c r="G475" s="64">
        <f t="shared" si="124"/>
        <v>30.729481947052609</v>
      </c>
      <c r="H475" s="64">
        <f t="shared" ref="H475:N484" si="131">SUMIF($P$6:$AK$6,H$6,$P475:$AK475)</f>
        <v>0</v>
      </c>
      <c r="I475" s="64">
        <f t="shared" si="131"/>
        <v>4.986785741935484</v>
      </c>
      <c r="J475" s="64">
        <f t="shared" si="131"/>
        <v>0</v>
      </c>
      <c r="K475" s="64">
        <f t="shared" si="131"/>
        <v>0</v>
      </c>
      <c r="L475" s="64">
        <f t="shared" si="131"/>
        <v>0</v>
      </c>
      <c r="M475" s="64">
        <f t="shared" si="131"/>
        <v>0</v>
      </c>
      <c r="N475" s="64">
        <f t="shared" si="131"/>
        <v>25.742696205117124</v>
      </c>
      <c r="O475" s="121"/>
      <c r="P475" s="177">
        <v>2.9750000000000001</v>
      </c>
      <c r="Q475" s="177">
        <v>6.1314896003115393</v>
      </c>
      <c r="R475" s="177">
        <v>6.1314896003115393</v>
      </c>
      <c r="S475" s="177">
        <v>0.70346483870967746</v>
      </c>
      <c r="T475" s="177">
        <v>1.3083209032258063</v>
      </c>
      <c r="U475" s="177">
        <v>6.1314896003115393</v>
      </c>
      <c r="V475" s="177">
        <v>6.1314896003115393</v>
      </c>
      <c r="W475" s="177">
        <v>0</v>
      </c>
      <c r="X475" s="177">
        <v>0</v>
      </c>
      <c r="Y475" s="177">
        <v>0</v>
      </c>
      <c r="Z475" s="177">
        <v>1.2167378038709677</v>
      </c>
      <c r="AA475" s="177">
        <v>0</v>
      </c>
      <c r="AB475" s="177">
        <v>0</v>
      </c>
      <c r="AC475" s="177">
        <v>0</v>
      </c>
      <c r="AD475" s="177">
        <v>0</v>
      </c>
      <c r="AE475" s="177">
        <v>0</v>
      </c>
      <c r="AF475" s="177">
        <v>0</v>
      </c>
      <c r="AG475" s="177">
        <v>0</v>
      </c>
      <c r="AH475" s="177">
        <v>0</v>
      </c>
      <c r="AI475" s="177">
        <v>0</v>
      </c>
      <c r="AJ475" s="177">
        <v>0</v>
      </c>
    </row>
    <row r="476" spans="1:36" hidden="1" outlineLevel="1" x14ac:dyDescent="0.25">
      <c r="A476" s="190">
        <f t="shared" si="125"/>
        <v>2017</v>
      </c>
      <c r="B476" s="55">
        <f t="shared" si="126"/>
        <v>8</v>
      </c>
      <c r="C476" s="55">
        <f t="shared" si="127"/>
        <v>5</v>
      </c>
      <c r="D476" s="55">
        <f t="shared" si="123"/>
        <v>20</v>
      </c>
      <c r="F476" s="63">
        <f t="shared" si="116"/>
        <v>42948.208333333321</v>
      </c>
      <c r="G476" s="64">
        <f t="shared" si="124"/>
        <v>47.832640575652</v>
      </c>
      <c r="H476" s="64">
        <f t="shared" si="131"/>
        <v>0</v>
      </c>
      <c r="I476" s="64">
        <f t="shared" si="131"/>
        <v>28.511858538222434</v>
      </c>
      <c r="J476" s="64">
        <f t="shared" si="131"/>
        <v>0</v>
      </c>
      <c r="K476" s="64">
        <f t="shared" si="131"/>
        <v>0</v>
      </c>
      <c r="L476" s="64">
        <f t="shared" si="131"/>
        <v>0</v>
      </c>
      <c r="M476" s="64">
        <f t="shared" si="131"/>
        <v>0</v>
      </c>
      <c r="N476" s="64">
        <f t="shared" si="131"/>
        <v>19.320782037429566</v>
      </c>
      <c r="O476" s="121"/>
      <c r="P476" s="177">
        <v>2.9750000000000001</v>
      </c>
      <c r="Q476" s="177">
        <v>4.6784811404057791</v>
      </c>
      <c r="R476" s="177">
        <v>4.6784811404057791</v>
      </c>
      <c r="S476" s="177">
        <v>4.759059677419355</v>
      </c>
      <c r="T476" s="177">
        <v>16.842918045161291</v>
      </c>
      <c r="U476" s="177">
        <v>4.6784811404057791</v>
      </c>
      <c r="V476" s="177">
        <v>4.6784811404057791</v>
      </c>
      <c r="W476" s="177">
        <v>0.61941178000000019</v>
      </c>
      <c r="X476" s="177">
        <v>2.8994690356417911</v>
      </c>
      <c r="Y476" s="177">
        <v>0.41600000000000004</v>
      </c>
      <c r="Z476" s="177">
        <v>0.60685747580645155</v>
      </c>
      <c r="AA476" s="177">
        <v>0</v>
      </c>
      <c r="AB476" s="177">
        <v>0</v>
      </c>
      <c r="AC476" s="177">
        <v>0</v>
      </c>
      <c r="AD476" s="177">
        <v>0</v>
      </c>
      <c r="AE476" s="177">
        <v>0</v>
      </c>
      <c r="AF476" s="177">
        <v>0</v>
      </c>
      <c r="AG476" s="177">
        <v>0</v>
      </c>
      <c r="AH476" s="177">
        <v>0</v>
      </c>
      <c r="AI476" s="177">
        <v>0</v>
      </c>
      <c r="AJ476" s="177">
        <v>0</v>
      </c>
    </row>
    <row r="477" spans="1:36" hidden="1" outlineLevel="1" x14ac:dyDescent="0.25">
      <c r="A477" s="190">
        <f t="shared" si="125"/>
        <v>2017</v>
      </c>
      <c r="B477" s="55">
        <f t="shared" si="126"/>
        <v>8</v>
      </c>
      <c r="C477" s="55">
        <f t="shared" si="127"/>
        <v>6</v>
      </c>
      <c r="D477" s="55">
        <f t="shared" si="123"/>
        <v>20</v>
      </c>
      <c r="F477" s="63">
        <f t="shared" si="116"/>
        <v>42948.249999999985</v>
      </c>
      <c r="G477" s="64">
        <f t="shared" si="124"/>
        <v>107.32084353123255</v>
      </c>
      <c r="H477" s="64">
        <f t="shared" si="131"/>
        <v>0</v>
      </c>
      <c r="I477" s="64">
        <f t="shared" si="131"/>
        <v>88.098141584579253</v>
      </c>
      <c r="J477" s="64">
        <f t="shared" si="131"/>
        <v>0</v>
      </c>
      <c r="K477" s="64">
        <f t="shared" si="131"/>
        <v>0</v>
      </c>
      <c r="L477" s="64">
        <f t="shared" si="131"/>
        <v>0</v>
      </c>
      <c r="M477" s="64">
        <f t="shared" si="131"/>
        <v>0</v>
      </c>
      <c r="N477" s="64">
        <f t="shared" si="131"/>
        <v>19.222701946653309</v>
      </c>
      <c r="O477" s="121"/>
      <c r="P477" s="177">
        <v>2.9750000000000001</v>
      </c>
      <c r="Q477" s="177">
        <v>4.5136007477923599</v>
      </c>
      <c r="R477" s="177">
        <v>4.5136007477923599</v>
      </c>
      <c r="S477" s="177">
        <v>16.350325483870968</v>
      </c>
      <c r="T477" s="177">
        <v>33.067808367741939</v>
      </c>
      <c r="U477" s="177">
        <v>4.5136007477923599</v>
      </c>
      <c r="V477" s="177">
        <v>4.5136007477923599</v>
      </c>
      <c r="W477" s="177">
        <v>4.2878973225806458</v>
      </c>
      <c r="X477" s="177">
        <v>23.929110410385697</v>
      </c>
      <c r="Y477" s="177">
        <v>7.4880000000000013</v>
      </c>
      <c r="Z477" s="177">
        <v>1.1682989554838712</v>
      </c>
      <c r="AA477" s="177">
        <v>0</v>
      </c>
      <c r="AB477" s="177">
        <v>0</v>
      </c>
      <c r="AC477" s="177">
        <v>0</v>
      </c>
      <c r="AD477" s="177">
        <v>0</v>
      </c>
      <c r="AE477" s="177">
        <v>0</v>
      </c>
      <c r="AF477" s="177">
        <v>0</v>
      </c>
      <c r="AG477" s="177">
        <v>0</v>
      </c>
      <c r="AH477" s="177">
        <v>0</v>
      </c>
      <c r="AI477" s="177">
        <v>0</v>
      </c>
      <c r="AJ477" s="177">
        <v>0</v>
      </c>
    </row>
    <row r="478" spans="1:36" hidden="1" outlineLevel="1" x14ac:dyDescent="0.25">
      <c r="A478" s="190">
        <f t="shared" si="125"/>
        <v>2017</v>
      </c>
      <c r="B478" s="55">
        <f t="shared" si="126"/>
        <v>8</v>
      </c>
      <c r="C478" s="55">
        <f t="shared" si="127"/>
        <v>7</v>
      </c>
      <c r="D478" s="55">
        <f t="shared" si="123"/>
        <v>20</v>
      </c>
      <c r="F478" s="63">
        <f t="shared" si="116"/>
        <v>42948.29166666665</v>
      </c>
      <c r="G478" s="64">
        <f t="shared" si="124"/>
        <v>167.52856041817313</v>
      </c>
      <c r="H478" s="64">
        <f t="shared" si="131"/>
        <v>0</v>
      </c>
      <c r="I478" s="64">
        <f t="shared" si="131"/>
        <v>136.84410811932395</v>
      </c>
      <c r="J478" s="64">
        <f t="shared" si="131"/>
        <v>0</v>
      </c>
      <c r="K478" s="64">
        <f t="shared" si="131"/>
        <v>0</v>
      </c>
      <c r="L478" s="64">
        <f t="shared" si="131"/>
        <v>0</v>
      </c>
      <c r="M478" s="64">
        <f t="shared" si="131"/>
        <v>0</v>
      </c>
      <c r="N478" s="64">
        <f t="shared" si="131"/>
        <v>30.684452298849195</v>
      </c>
      <c r="O478" s="121"/>
      <c r="P478" s="177">
        <v>2.9750000000000001</v>
      </c>
      <c r="Q478" s="177">
        <v>7.2753473240671376</v>
      </c>
      <c r="R478" s="177">
        <v>7.2753473240671376</v>
      </c>
      <c r="S478" s="177">
        <v>28.374100322580652</v>
      </c>
      <c r="T478" s="177">
        <v>38.028066432258065</v>
      </c>
      <c r="U478" s="177">
        <v>7.2753473240671376</v>
      </c>
      <c r="V478" s="177">
        <v>7.2753473240671376</v>
      </c>
      <c r="W478" s="177">
        <v>8.1133507419354824</v>
      </c>
      <c r="X478" s="177">
        <v>39.385590622549756</v>
      </c>
      <c r="Y478" s="177">
        <v>19.968</v>
      </c>
      <c r="Z478" s="177">
        <v>1.5830630025806454</v>
      </c>
      <c r="AA478" s="177">
        <v>0</v>
      </c>
      <c r="AB478" s="177">
        <v>0</v>
      </c>
      <c r="AC478" s="177">
        <v>0</v>
      </c>
      <c r="AD478" s="177">
        <v>0</v>
      </c>
      <c r="AE478" s="177">
        <v>0</v>
      </c>
      <c r="AF478" s="177">
        <v>0</v>
      </c>
      <c r="AG478" s="177">
        <v>0</v>
      </c>
      <c r="AH478" s="177">
        <v>0</v>
      </c>
      <c r="AI478" s="177">
        <v>0</v>
      </c>
      <c r="AJ478" s="177">
        <v>0</v>
      </c>
    </row>
    <row r="479" spans="1:36" hidden="1" outlineLevel="1" x14ac:dyDescent="0.25">
      <c r="A479" s="190">
        <f t="shared" si="125"/>
        <v>2017</v>
      </c>
      <c r="B479" s="55">
        <f t="shared" si="126"/>
        <v>8</v>
      </c>
      <c r="C479" s="55">
        <f t="shared" si="127"/>
        <v>8</v>
      </c>
      <c r="D479" s="55">
        <f t="shared" si="123"/>
        <v>20</v>
      </c>
      <c r="F479" s="63">
        <f t="shared" si="116"/>
        <v>42948.333333333314</v>
      </c>
      <c r="G479" s="64">
        <f t="shared" si="124"/>
        <v>210.65225351961959</v>
      </c>
      <c r="H479" s="64">
        <f t="shared" si="131"/>
        <v>0</v>
      </c>
      <c r="I479" s="64">
        <f t="shared" si="131"/>
        <v>160.27099326896013</v>
      </c>
      <c r="J479" s="64">
        <f t="shared" si="131"/>
        <v>0</v>
      </c>
      <c r="K479" s="64">
        <f t="shared" si="131"/>
        <v>0</v>
      </c>
      <c r="L479" s="64">
        <f t="shared" si="131"/>
        <v>0</v>
      </c>
      <c r="M479" s="64">
        <f t="shared" si="131"/>
        <v>0</v>
      </c>
      <c r="N479" s="64">
        <f t="shared" si="131"/>
        <v>50.381260250659459</v>
      </c>
      <c r="O479" s="121"/>
      <c r="P479" s="177">
        <v>2.9750000000000001</v>
      </c>
      <c r="Q479" s="177">
        <v>12.087793783471316</v>
      </c>
      <c r="R479" s="177">
        <v>12.087793783471316</v>
      </c>
      <c r="S479" s="177">
        <v>35.688910967741933</v>
      </c>
      <c r="T479" s="177">
        <v>37.644227722580659</v>
      </c>
      <c r="U479" s="177">
        <v>12.087793783471316</v>
      </c>
      <c r="V479" s="177">
        <v>12.087793783471316</v>
      </c>
      <c r="W479" s="177">
        <v>8.8491983225806443</v>
      </c>
      <c r="X479" s="177">
        <v>42.249656256056888</v>
      </c>
      <c r="Y479" s="177">
        <v>32.863999999999997</v>
      </c>
      <c r="Z479" s="177">
        <v>2.0300851167741936</v>
      </c>
      <c r="AA479" s="177">
        <v>0</v>
      </c>
      <c r="AB479" s="177">
        <v>0</v>
      </c>
      <c r="AC479" s="177">
        <v>0</v>
      </c>
      <c r="AD479" s="177">
        <v>0</v>
      </c>
      <c r="AE479" s="177">
        <v>0</v>
      </c>
      <c r="AF479" s="177">
        <v>0</v>
      </c>
      <c r="AG479" s="177">
        <v>0</v>
      </c>
      <c r="AH479" s="177">
        <v>0</v>
      </c>
      <c r="AI479" s="177">
        <v>0</v>
      </c>
      <c r="AJ479" s="177">
        <v>0</v>
      </c>
    </row>
    <row r="480" spans="1:36" hidden="1" outlineLevel="1" x14ac:dyDescent="0.25">
      <c r="A480" s="190">
        <f t="shared" si="125"/>
        <v>2017</v>
      </c>
      <c r="B480" s="55">
        <f t="shared" si="126"/>
        <v>8</v>
      </c>
      <c r="C480" s="55">
        <f t="shared" si="127"/>
        <v>9</v>
      </c>
      <c r="D480" s="55">
        <f t="shared" si="123"/>
        <v>20</v>
      </c>
      <c r="F480" s="63">
        <f t="shared" si="116"/>
        <v>42948.374999999978</v>
      </c>
      <c r="G480" s="64">
        <f t="shared" si="124"/>
        <v>245.4936705539431</v>
      </c>
      <c r="H480" s="64">
        <f t="shared" si="131"/>
        <v>0</v>
      </c>
      <c r="I480" s="64">
        <f t="shared" si="131"/>
        <v>173.49852526474055</v>
      </c>
      <c r="J480" s="64">
        <f t="shared" si="131"/>
        <v>0</v>
      </c>
      <c r="K480" s="64">
        <f t="shared" si="131"/>
        <v>0</v>
      </c>
      <c r="L480" s="64">
        <f t="shared" si="131"/>
        <v>0</v>
      </c>
      <c r="M480" s="64">
        <f t="shared" si="131"/>
        <v>0</v>
      </c>
      <c r="N480" s="64">
        <f t="shared" si="131"/>
        <v>71.99514528920254</v>
      </c>
      <c r="O480" s="121"/>
      <c r="P480" s="177">
        <v>2.9750000000000001</v>
      </c>
      <c r="Q480" s="177">
        <v>17.456711567945796</v>
      </c>
      <c r="R480" s="177">
        <v>17.456711567945796</v>
      </c>
      <c r="S480" s="177">
        <v>38.830540967741953</v>
      </c>
      <c r="T480" s="177">
        <v>36.55896965806452</v>
      </c>
      <c r="U480" s="177">
        <v>17.456711567945796</v>
      </c>
      <c r="V480" s="177">
        <v>17.456711567945796</v>
      </c>
      <c r="W480" s="177">
        <v>8.7180200322580639</v>
      </c>
      <c r="X480" s="177">
        <v>42.735994606676002</v>
      </c>
      <c r="Y480" s="177">
        <v>43.68</v>
      </c>
      <c r="Z480" s="177">
        <v>2.1682990174193555</v>
      </c>
      <c r="AA480" s="177">
        <v>0</v>
      </c>
      <c r="AB480" s="177">
        <v>0</v>
      </c>
      <c r="AC480" s="177">
        <v>0</v>
      </c>
      <c r="AD480" s="177">
        <v>0</v>
      </c>
      <c r="AE480" s="177">
        <v>0</v>
      </c>
      <c r="AF480" s="177">
        <v>0</v>
      </c>
      <c r="AG480" s="177">
        <v>0</v>
      </c>
      <c r="AH480" s="177">
        <v>0</v>
      </c>
      <c r="AI480" s="177">
        <v>0</v>
      </c>
      <c r="AJ480" s="177">
        <v>0</v>
      </c>
    </row>
    <row r="481" spans="1:36" hidden="1" outlineLevel="1" x14ac:dyDescent="0.25">
      <c r="A481" s="190">
        <f t="shared" si="125"/>
        <v>2017</v>
      </c>
      <c r="B481" s="55">
        <f t="shared" si="126"/>
        <v>8</v>
      </c>
      <c r="C481" s="55">
        <f t="shared" si="127"/>
        <v>10</v>
      </c>
      <c r="D481" s="55">
        <f t="shared" si="123"/>
        <v>20</v>
      </c>
      <c r="F481" s="63">
        <f t="shared" si="116"/>
        <v>42948.416666666642</v>
      </c>
      <c r="G481" s="64">
        <f t="shared" si="124"/>
        <v>263.66392791789139</v>
      </c>
      <c r="H481" s="64">
        <f t="shared" si="131"/>
        <v>0</v>
      </c>
      <c r="I481" s="64">
        <f t="shared" si="131"/>
        <v>179.11174869698809</v>
      </c>
      <c r="J481" s="64">
        <f t="shared" si="131"/>
        <v>0</v>
      </c>
      <c r="K481" s="64">
        <f t="shared" si="131"/>
        <v>0</v>
      </c>
      <c r="L481" s="64">
        <f t="shared" si="131"/>
        <v>0</v>
      </c>
      <c r="M481" s="64">
        <f t="shared" si="131"/>
        <v>0</v>
      </c>
      <c r="N481" s="64">
        <f t="shared" si="131"/>
        <v>84.552179220903298</v>
      </c>
      <c r="O481" s="121"/>
      <c r="P481" s="177">
        <v>2.9750000000000001</v>
      </c>
      <c r="Q481" s="177">
        <v>20.610049076677438</v>
      </c>
      <c r="R481" s="177">
        <v>20.610049076677438</v>
      </c>
      <c r="S481" s="177">
        <v>40.699359677419359</v>
      </c>
      <c r="T481" s="177">
        <v>36.240743851612905</v>
      </c>
      <c r="U481" s="177">
        <v>20.610049076677438</v>
      </c>
      <c r="V481" s="177">
        <v>20.610049076677438</v>
      </c>
      <c r="W481" s="177">
        <v>8.5714223870967725</v>
      </c>
      <c r="X481" s="177">
        <v>41.953222780859065</v>
      </c>
      <c r="Y481" s="177">
        <v>48.671999999999997</v>
      </c>
      <c r="Z481" s="177">
        <v>2.1119829141935482</v>
      </c>
      <c r="AA481" s="177">
        <v>0</v>
      </c>
      <c r="AB481" s="177">
        <v>0</v>
      </c>
      <c r="AC481" s="177">
        <v>0</v>
      </c>
      <c r="AD481" s="177">
        <v>0</v>
      </c>
      <c r="AE481" s="177">
        <v>0</v>
      </c>
      <c r="AF481" s="177">
        <v>0</v>
      </c>
      <c r="AG481" s="177">
        <v>0</v>
      </c>
      <c r="AH481" s="177">
        <v>0</v>
      </c>
      <c r="AI481" s="177">
        <v>0</v>
      </c>
      <c r="AJ481" s="177">
        <v>0</v>
      </c>
    </row>
    <row r="482" spans="1:36" hidden="1" outlineLevel="1" x14ac:dyDescent="0.25">
      <c r="A482" s="190">
        <f t="shared" si="125"/>
        <v>2017</v>
      </c>
      <c r="B482" s="55">
        <f t="shared" si="126"/>
        <v>8</v>
      </c>
      <c r="C482" s="55">
        <f t="shared" si="127"/>
        <v>11</v>
      </c>
      <c r="D482" s="55">
        <f t="shared" si="123"/>
        <v>20</v>
      </c>
      <c r="F482" s="63">
        <f t="shared" si="116"/>
        <v>42948.458333333307</v>
      </c>
      <c r="G482" s="64">
        <f t="shared" si="124"/>
        <v>267.85572607625477</v>
      </c>
      <c r="H482" s="64">
        <f t="shared" si="131"/>
        <v>0</v>
      </c>
      <c r="I482" s="64">
        <f t="shared" si="131"/>
        <v>177.7579030408431</v>
      </c>
      <c r="J482" s="64">
        <f t="shared" si="131"/>
        <v>0</v>
      </c>
      <c r="K482" s="64">
        <f t="shared" si="131"/>
        <v>0</v>
      </c>
      <c r="L482" s="64">
        <f t="shared" si="131"/>
        <v>0</v>
      </c>
      <c r="M482" s="64">
        <f t="shared" si="131"/>
        <v>0</v>
      </c>
      <c r="N482" s="64">
        <f t="shared" si="131"/>
        <v>90.09782303541165</v>
      </c>
      <c r="O482" s="121"/>
      <c r="P482" s="177">
        <v>2.9750000000000001</v>
      </c>
      <c r="Q482" s="177">
        <v>21.918787193046462</v>
      </c>
      <c r="R482" s="177">
        <v>21.918787193046462</v>
      </c>
      <c r="S482" s="177">
        <v>41.736676774193548</v>
      </c>
      <c r="T482" s="177">
        <v>35.231518045161302</v>
      </c>
      <c r="U482" s="177">
        <v>21.918787193046462</v>
      </c>
      <c r="V482" s="177">
        <v>21.918787193046462</v>
      </c>
      <c r="W482" s="177">
        <v>8.6744817419354838</v>
      </c>
      <c r="X482" s="177">
        <v>40.468226479552762</v>
      </c>
      <c r="Y482" s="177">
        <v>48.671999999999997</v>
      </c>
      <c r="Z482" s="177">
        <v>2.4226742632258063</v>
      </c>
      <c r="AA482" s="177">
        <v>0</v>
      </c>
      <c r="AB482" s="177">
        <v>0</v>
      </c>
      <c r="AC482" s="177">
        <v>0</v>
      </c>
      <c r="AD482" s="177">
        <v>0</v>
      </c>
      <c r="AE482" s="177">
        <v>0</v>
      </c>
      <c r="AF482" s="177">
        <v>0</v>
      </c>
      <c r="AG482" s="177">
        <v>0</v>
      </c>
      <c r="AH482" s="177">
        <v>0</v>
      </c>
      <c r="AI482" s="177">
        <v>0</v>
      </c>
      <c r="AJ482" s="177">
        <v>0</v>
      </c>
    </row>
    <row r="483" spans="1:36" hidden="1" outlineLevel="1" x14ac:dyDescent="0.25">
      <c r="A483" s="190">
        <f t="shared" si="125"/>
        <v>2017</v>
      </c>
      <c r="B483" s="55">
        <f t="shared" si="126"/>
        <v>8</v>
      </c>
      <c r="C483" s="55">
        <f t="shared" si="127"/>
        <v>12</v>
      </c>
      <c r="D483" s="55">
        <f t="shared" si="123"/>
        <v>20</v>
      </c>
      <c r="F483" s="63">
        <f t="shared" si="116"/>
        <v>42948.499999999971</v>
      </c>
      <c r="G483" s="64">
        <f t="shared" si="124"/>
        <v>263.44547158206615</v>
      </c>
      <c r="H483" s="64">
        <f t="shared" si="131"/>
        <v>0</v>
      </c>
      <c r="I483" s="64">
        <f t="shared" si="131"/>
        <v>171.5212582145129</v>
      </c>
      <c r="J483" s="64">
        <f t="shared" si="131"/>
        <v>0</v>
      </c>
      <c r="K483" s="64">
        <f t="shared" si="131"/>
        <v>0</v>
      </c>
      <c r="L483" s="64">
        <f t="shared" si="131"/>
        <v>0</v>
      </c>
      <c r="M483" s="64">
        <f t="shared" si="131"/>
        <v>0</v>
      </c>
      <c r="N483" s="64">
        <f t="shared" si="131"/>
        <v>91.92421336755325</v>
      </c>
      <c r="O483" s="121"/>
      <c r="P483" s="177">
        <v>2.9750000000000001</v>
      </c>
      <c r="Q483" s="177">
        <v>22.279463051888314</v>
      </c>
      <c r="R483" s="177">
        <v>22.279463051888314</v>
      </c>
      <c r="S483" s="177">
        <v>39.408810322580656</v>
      </c>
      <c r="T483" s="177">
        <v>35.1661632064516</v>
      </c>
      <c r="U483" s="177">
        <v>22.279463051888314</v>
      </c>
      <c r="V483" s="177">
        <v>22.279463051888314</v>
      </c>
      <c r="W483" s="177">
        <v>8.7800719677419341</v>
      </c>
      <c r="X483" s="177">
        <v>40.679212717738693</v>
      </c>
      <c r="Y483" s="177">
        <v>44.512</v>
      </c>
      <c r="Z483" s="177">
        <v>2.8063611599999994</v>
      </c>
      <c r="AA483" s="177">
        <v>0</v>
      </c>
      <c r="AB483" s="177">
        <v>0</v>
      </c>
      <c r="AC483" s="177">
        <v>0</v>
      </c>
      <c r="AD483" s="177">
        <v>0</v>
      </c>
      <c r="AE483" s="177">
        <v>0</v>
      </c>
      <c r="AF483" s="177">
        <v>0</v>
      </c>
      <c r="AG483" s="177">
        <v>0</v>
      </c>
      <c r="AH483" s="177">
        <v>0</v>
      </c>
      <c r="AI483" s="177">
        <v>0</v>
      </c>
      <c r="AJ483" s="177">
        <v>0</v>
      </c>
    </row>
    <row r="484" spans="1:36" hidden="1" outlineLevel="1" x14ac:dyDescent="0.25">
      <c r="A484" s="190">
        <f t="shared" si="125"/>
        <v>2017</v>
      </c>
      <c r="B484" s="55">
        <f t="shared" si="126"/>
        <v>8</v>
      </c>
      <c r="C484" s="55">
        <f t="shared" si="127"/>
        <v>13</v>
      </c>
      <c r="D484" s="55">
        <f t="shared" si="123"/>
        <v>20</v>
      </c>
      <c r="F484" s="63">
        <f t="shared" si="116"/>
        <v>42948.541666666635</v>
      </c>
      <c r="G484" s="64">
        <f t="shared" si="124"/>
        <v>264.97018901464946</v>
      </c>
      <c r="H484" s="64">
        <f t="shared" si="131"/>
        <v>0</v>
      </c>
      <c r="I484" s="64">
        <f t="shared" si="131"/>
        <v>167.46695466913783</v>
      </c>
      <c r="J484" s="64">
        <f t="shared" si="131"/>
        <v>0</v>
      </c>
      <c r="K484" s="64">
        <f t="shared" si="131"/>
        <v>0</v>
      </c>
      <c r="L484" s="64">
        <f t="shared" si="131"/>
        <v>0</v>
      </c>
      <c r="M484" s="64">
        <f t="shared" si="131"/>
        <v>0</v>
      </c>
      <c r="N484" s="64">
        <f t="shared" si="131"/>
        <v>97.503234345511615</v>
      </c>
      <c r="O484" s="121"/>
      <c r="P484" s="177">
        <v>2.9750000000000001</v>
      </c>
      <c r="Q484" s="177">
        <v>23.464540873797258</v>
      </c>
      <c r="R484" s="177">
        <v>23.464540873797258</v>
      </c>
      <c r="S484" s="177">
        <v>35.846394193548392</v>
      </c>
      <c r="T484" s="177">
        <v>35.899292238709684</v>
      </c>
      <c r="U484" s="177">
        <v>23.464540873797258</v>
      </c>
      <c r="V484" s="177">
        <v>23.464540873797258</v>
      </c>
      <c r="W484" s="177">
        <v>8.4540992903225778</v>
      </c>
      <c r="X484" s="177">
        <v>40.612168946557183</v>
      </c>
      <c r="Y484" s="177">
        <v>43.68</v>
      </c>
      <c r="Z484" s="177">
        <v>3.6450708503225808</v>
      </c>
      <c r="AA484" s="177">
        <v>0</v>
      </c>
      <c r="AB484" s="177">
        <v>0</v>
      </c>
      <c r="AC484" s="177">
        <v>0</v>
      </c>
      <c r="AD484" s="177">
        <v>0</v>
      </c>
      <c r="AE484" s="177">
        <v>0</v>
      </c>
      <c r="AF484" s="177">
        <v>0</v>
      </c>
      <c r="AG484" s="177">
        <v>0</v>
      </c>
      <c r="AH484" s="177">
        <v>0</v>
      </c>
      <c r="AI484" s="177">
        <v>0</v>
      </c>
      <c r="AJ484" s="177">
        <v>0</v>
      </c>
    </row>
    <row r="485" spans="1:36" hidden="1" outlineLevel="1" x14ac:dyDescent="0.25">
      <c r="A485" s="190">
        <f t="shared" si="125"/>
        <v>2017</v>
      </c>
      <c r="B485" s="55">
        <f t="shared" si="126"/>
        <v>8</v>
      </c>
      <c r="C485" s="55">
        <f t="shared" si="127"/>
        <v>14</v>
      </c>
      <c r="D485" s="55">
        <f t="shared" si="123"/>
        <v>20</v>
      </c>
      <c r="F485" s="63">
        <f t="shared" si="116"/>
        <v>42948.583333333299</v>
      </c>
      <c r="G485" s="64">
        <f t="shared" si="124"/>
        <v>254.97649171892948</v>
      </c>
      <c r="H485" s="64">
        <f t="shared" ref="H485:N494" si="132">SUMIF($P$6:$AK$6,H$6,$P485:$AK485)</f>
        <v>0</v>
      </c>
      <c r="I485" s="64">
        <f t="shared" si="132"/>
        <v>155.75126086207578</v>
      </c>
      <c r="J485" s="64">
        <f t="shared" si="132"/>
        <v>0</v>
      </c>
      <c r="K485" s="64">
        <f t="shared" si="132"/>
        <v>0</v>
      </c>
      <c r="L485" s="64">
        <f t="shared" si="132"/>
        <v>0</v>
      </c>
      <c r="M485" s="64">
        <f t="shared" si="132"/>
        <v>0</v>
      </c>
      <c r="N485" s="64">
        <f t="shared" si="132"/>
        <v>99.225230856853713</v>
      </c>
      <c r="O485" s="121"/>
      <c r="P485" s="177">
        <v>2.9750000000000001</v>
      </c>
      <c r="Q485" s="177">
        <v>23.732471511794074</v>
      </c>
      <c r="R485" s="177">
        <v>23.732471511794074</v>
      </c>
      <c r="S485" s="177">
        <v>28.83684419354838</v>
      </c>
      <c r="T485" s="177">
        <v>37.584550303225804</v>
      </c>
      <c r="U485" s="177">
        <v>23.732471511794074</v>
      </c>
      <c r="V485" s="177">
        <v>23.732471511794074</v>
      </c>
      <c r="W485" s="177">
        <v>8.3714925483870974</v>
      </c>
      <c r="X485" s="177">
        <v>39.711373816914509</v>
      </c>
      <c r="Y485" s="177">
        <v>38.271999999999998</v>
      </c>
      <c r="Z485" s="177">
        <v>4.2953448096774194</v>
      </c>
      <c r="AA485" s="177">
        <v>0</v>
      </c>
      <c r="AB485" s="177">
        <v>0</v>
      </c>
      <c r="AC485" s="177">
        <v>0</v>
      </c>
      <c r="AD485" s="177">
        <v>0</v>
      </c>
      <c r="AE485" s="177">
        <v>0</v>
      </c>
      <c r="AF485" s="177">
        <v>0</v>
      </c>
      <c r="AG485" s="177">
        <v>0</v>
      </c>
      <c r="AH485" s="177">
        <v>0</v>
      </c>
      <c r="AI485" s="177">
        <v>0</v>
      </c>
      <c r="AJ485" s="177">
        <v>0</v>
      </c>
    </row>
    <row r="486" spans="1:36" hidden="1" outlineLevel="1" x14ac:dyDescent="0.25">
      <c r="A486" s="190">
        <f t="shared" si="125"/>
        <v>2017</v>
      </c>
      <c r="B486" s="55">
        <f t="shared" si="126"/>
        <v>8</v>
      </c>
      <c r="C486" s="55">
        <f t="shared" si="127"/>
        <v>15</v>
      </c>
      <c r="D486" s="55">
        <f t="shared" si="123"/>
        <v>20</v>
      </c>
      <c r="F486" s="63">
        <f t="shared" si="116"/>
        <v>42948.624999999964</v>
      </c>
      <c r="G486" s="64">
        <f t="shared" si="124"/>
        <v>230.86846006743554</v>
      </c>
      <c r="H486" s="64">
        <f t="shared" si="132"/>
        <v>0</v>
      </c>
      <c r="I486" s="64">
        <f t="shared" si="132"/>
        <v>134.0035853482168</v>
      </c>
      <c r="J486" s="64">
        <f t="shared" si="132"/>
        <v>0</v>
      </c>
      <c r="K486" s="64">
        <f t="shared" si="132"/>
        <v>0</v>
      </c>
      <c r="L486" s="64">
        <f t="shared" si="132"/>
        <v>0</v>
      </c>
      <c r="M486" s="64">
        <f t="shared" si="132"/>
        <v>0</v>
      </c>
      <c r="N486" s="64">
        <f t="shared" si="132"/>
        <v>96.864874719218747</v>
      </c>
      <c r="O486" s="121"/>
      <c r="P486" s="177">
        <v>2.9750000000000001</v>
      </c>
      <c r="Q486" s="177">
        <v>23.258440383030493</v>
      </c>
      <c r="R486" s="177">
        <v>23.258440383030493</v>
      </c>
      <c r="S486" s="177">
        <v>18.558342580645157</v>
      </c>
      <c r="T486" s="177">
        <v>32.663485787096775</v>
      </c>
      <c r="U486" s="177">
        <v>23.258440383030493</v>
      </c>
      <c r="V486" s="177">
        <v>23.258440383030493</v>
      </c>
      <c r="W486" s="177">
        <v>8.3008784516129044</v>
      </c>
      <c r="X486" s="177">
        <v>38.64187852886198</v>
      </c>
      <c r="Y486" s="177">
        <v>32.863999999999997</v>
      </c>
      <c r="Z486" s="177">
        <v>3.8311131870967738</v>
      </c>
      <c r="AA486" s="177">
        <v>0</v>
      </c>
      <c r="AB486" s="177">
        <v>0</v>
      </c>
      <c r="AC486" s="177">
        <v>0</v>
      </c>
      <c r="AD486" s="177">
        <v>0</v>
      </c>
      <c r="AE486" s="177">
        <v>0</v>
      </c>
      <c r="AF486" s="177">
        <v>0</v>
      </c>
      <c r="AG486" s="177">
        <v>0</v>
      </c>
      <c r="AH486" s="177">
        <v>0</v>
      </c>
      <c r="AI486" s="177">
        <v>0</v>
      </c>
      <c r="AJ486" s="177">
        <v>0</v>
      </c>
    </row>
    <row r="487" spans="1:36" hidden="1" outlineLevel="1" x14ac:dyDescent="0.25">
      <c r="A487" s="190">
        <f t="shared" si="125"/>
        <v>2017</v>
      </c>
      <c r="B487" s="55">
        <f t="shared" si="126"/>
        <v>8</v>
      </c>
      <c r="C487" s="55">
        <f t="shared" si="127"/>
        <v>16</v>
      </c>
      <c r="D487" s="55">
        <f t="shared" si="123"/>
        <v>20</v>
      </c>
      <c r="F487" s="63">
        <f t="shared" si="116"/>
        <v>42948.666666666628</v>
      </c>
      <c r="G487" s="64">
        <f t="shared" si="124"/>
        <v>196.29969726960954</v>
      </c>
      <c r="H487" s="64">
        <f t="shared" si="132"/>
        <v>0</v>
      </c>
      <c r="I487" s="64">
        <f t="shared" si="132"/>
        <v>96.694656846462934</v>
      </c>
      <c r="J487" s="64">
        <f t="shared" si="132"/>
        <v>0</v>
      </c>
      <c r="K487" s="64">
        <f t="shared" si="132"/>
        <v>0</v>
      </c>
      <c r="L487" s="64">
        <f t="shared" si="132"/>
        <v>0</v>
      </c>
      <c r="M487" s="64">
        <f t="shared" si="132"/>
        <v>0</v>
      </c>
      <c r="N487" s="64">
        <f t="shared" si="132"/>
        <v>99.605040423146605</v>
      </c>
      <c r="O487" s="121"/>
      <c r="P487" s="177">
        <v>2.9750000000000001</v>
      </c>
      <c r="Q487" s="177">
        <v>23.938572002560846</v>
      </c>
      <c r="R487" s="177">
        <v>23.938572002560846</v>
      </c>
      <c r="S487" s="177">
        <v>7.5699796774193517</v>
      </c>
      <c r="T487" s="177">
        <v>22.295840625806449</v>
      </c>
      <c r="U487" s="177">
        <v>23.938572002560846</v>
      </c>
      <c r="V487" s="177">
        <v>23.938572002560846</v>
      </c>
      <c r="W487" s="177">
        <v>7.5832287096774182</v>
      </c>
      <c r="X487" s="177">
        <v>35.470607833559718</v>
      </c>
      <c r="Y487" s="177">
        <v>20.8</v>
      </c>
      <c r="Z487" s="177">
        <v>3.8507524129032249</v>
      </c>
      <c r="AA487" s="177">
        <v>0</v>
      </c>
      <c r="AB487" s="177">
        <v>0</v>
      </c>
      <c r="AC487" s="177">
        <v>0</v>
      </c>
      <c r="AD487" s="177">
        <v>0</v>
      </c>
      <c r="AE487" s="177">
        <v>0</v>
      </c>
      <c r="AF487" s="177">
        <v>0</v>
      </c>
      <c r="AG487" s="177">
        <v>0</v>
      </c>
      <c r="AH487" s="177">
        <v>0</v>
      </c>
      <c r="AI487" s="177">
        <v>0</v>
      </c>
      <c r="AJ487" s="177">
        <v>0</v>
      </c>
    </row>
    <row r="488" spans="1:36" hidden="1" outlineLevel="1" x14ac:dyDescent="0.25">
      <c r="A488" s="190">
        <f t="shared" si="125"/>
        <v>2017</v>
      </c>
      <c r="B488" s="55">
        <f t="shared" si="126"/>
        <v>8</v>
      </c>
      <c r="C488" s="55">
        <f t="shared" si="127"/>
        <v>17</v>
      </c>
      <c r="D488" s="55">
        <f t="shared" si="123"/>
        <v>20</v>
      </c>
      <c r="F488" s="63">
        <f t="shared" ref="F488:F551" si="133">F487+1/24</f>
        <v>42948.708333333292</v>
      </c>
      <c r="G488" s="64">
        <f t="shared" si="124"/>
        <v>140.78579958242548</v>
      </c>
      <c r="H488" s="64">
        <f t="shared" si="132"/>
        <v>0</v>
      </c>
      <c r="I488" s="64">
        <f t="shared" si="132"/>
        <v>44.955043750607985</v>
      </c>
      <c r="J488" s="64">
        <f t="shared" si="132"/>
        <v>0</v>
      </c>
      <c r="K488" s="64">
        <f t="shared" si="132"/>
        <v>0</v>
      </c>
      <c r="L488" s="64">
        <f t="shared" si="132"/>
        <v>0</v>
      </c>
      <c r="M488" s="64">
        <f t="shared" si="132"/>
        <v>0</v>
      </c>
      <c r="N488" s="64">
        <f t="shared" si="132"/>
        <v>95.830755831817498</v>
      </c>
      <c r="O488" s="121"/>
      <c r="P488" s="177">
        <v>2.9750000000000001</v>
      </c>
      <c r="Q488" s="177">
        <v>22.774104229728568</v>
      </c>
      <c r="R488" s="177">
        <v>22.774104229728568</v>
      </c>
      <c r="S488" s="177">
        <v>1.1955096774193552</v>
      </c>
      <c r="T488" s="177">
        <v>0.656887464516129</v>
      </c>
      <c r="U488" s="177">
        <v>22.774104229728568</v>
      </c>
      <c r="V488" s="177">
        <v>22.774104229728568</v>
      </c>
      <c r="W488" s="177">
        <v>5.4645847096774194</v>
      </c>
      <c r="X488" s="177">
        <v>26.343061898995082</v>
      </c>
      <c r="Y488" s="177">
        <v>8.32</v>
      </c>
      <c r="Z488" s="177">
        <v>4.7343389129032252</v>
      </c>
      <c r="AA488" s="177">
        <v>0</v>
      </c>
      <c r="AB488" s="177">
        <v>0</v>
      </c>
      <c r="AC488" s="177">
        <v>0</v>
      </c>
      <c r="AD488" s="177">
        <v>0</v>
      </c>
      <c r="AE488" s="177">
        <v>0</v>
      </c>
      <c r="AF488" s="177">
        <v>0</v>
      </c>
      <c r="AG488" s="177">
        <v>0</v>
      </c>
      <c r="AH488" s="177">
        <v>0</v>
      </c>
      <c r="AI488" s="177">
        <v>0</v>
      </c>
      <c r="AJ488" s="177">
        <v>0</v>
      </c>
    </row>
    <row r="489" spans="1:36" hidden="1" outlineLevel="1" x14ac:dyDescent="0.25">
      <c r="A489" s="190">
        <f t="shared" si="125"/>
        <v>2017</v>
      </c>
      <c r="B489" s="55">
        <f t="shared" si="126"/>
        <v>8</v>
      </c>
      <c r="C489" s="55">
        <f t="shared" si="127"/>
        <v>18</v>
      </c>
      <c r="D489" s="55">
        <f t="shared" si="123"/>
        <v>20</v>
      </c>
      <c r="F489" s="63">
        <f t="shared" si="133"/>
        <v>42948.749999999956</v>
      </c>
      <c r="G489" s="64">
        <f t="shared" si="124"/>
        <v>95.800818518971511</v>
      </c>
      <c r="H489" s="64">
        <f t="shared" si="132"/>
        <v>0</v>
      </c>
      <c r="I489" s="64">
        <f t="shared" si="132"/>
        <v>10.55955494716169</v>
      </c>
      <c r="J489" s="64">
        <f t="shared" si="132"/>
        <v>0</v>
      </c>
      <c r="K489" s="64">
        <f t="shared" si="132"/>
        <v>0</v>
      </c>
      <c r="L489" s="64">
        <f t="shared" si="132"/>
        <v>0</v>
      </c>
      <c r="M489" s="64">
        <f t="shared" si="132"/>
        <v>0</v>
      </c>
      <c r="N489" s="64">
        <f t="shared" si="132"/>
        <v>85.241263571809824</v>
      </c>
      <c r="O489" s="121"/>
      <c r="P489" s="177">
        <v>2.9750000000000001</v>
      </c>
      <c r="Q489" s="177">
        <v>20.228763168758906</v>
      </c>
      <c r="R489" s="177">
        <v>20.228763168758906</v>
      </c>
      <c r="S489" s="177">
        <v>1.0163870967741937E-2</v>
      </c>
      <c r="T489" s="177">
        <v>0</v>
      </c>
      <c r="U489" s="177">
        <v>20.228763168758906</v>
      </c>
      <c r="V489" s="177">
        <v>20.228763168758906</v>
      </c>
      <c r="W489" s="177">
        <v>1.2484224838709677</v>
      </c>
      <c r="X489" s="177">
        <v>5.4939685923229806</v>
      </c>
      <c r="Y489" s="177">
        <v>0.83200000000000007</v>
      </c>
      <c r="Z489" s="177">
        <v>4.3262108967741932</v>
      </c>
      <c r="AA489" s="177">
        <v>0</v>
      </c>
      <c r="AB489" s="177">
        <v>0</v>
      </c>
      <c r="AC489" s="177">
        <v>0</v>
      </c>
      <c r="AD489" s="177">
        <v>0</v>
      </c>
      <c r="AE489" s="177">
        <v>0</v>
      </c>
      <c r="AF489" s="177">
        <v>0</v>
      </c>
      <c r="AG489" s="177">
        <v>0</v>
      </c>
      <c r="AH489" s="177">
        <v>0</v>
      </c>
      <c r="AI489" s="177">
        <v>0</v>
      </c>
      <c r="AJ489" s="177">
        <v>0</v>
      </c>
    </row>
    <row r="490" spans="1:36" hidden="1" outlineLevel="1" x14ac:dyDescent="0.25">
      <c r="A490" s="190">
        <f t="shared" si="125"/>
        <v>2017</v>
      </c>
      <c r="B490" s="55">
        <f t="shared" si="126"/>
        <v>8</v>
      </c>
      <c r="C490" s="55">
        <f t="shared" si="127"/>
        <v>19</v>
      </c>
      <c r="D490" s="55">
        <f t="shared" si="123"/>
        <v>20</v>
      </c>
      <c r="F490" s="63">
        <f t="shared" si="133"/>
        <v>42948.791666666621</v>
      </c>
      <c r="G490" s="64">
        <f t="shared" si="124"/>
        <v>82.987980293103334</v>
      </c>
      <c r="H490" s="64">
        <f t="shared" si="132"/>
        <v>0</v>
      </c>
      <c r="I490" s="64">
        <f t="shared" si="132"/>
        <v>3.0569293333333336</v>
      </c>
      <c r="J490" s="64">
        <f t="shared" si="132"/>
        <v>0</v>
      </c>
      <c r="K490" s="64">
        <f t="shared" si="132"/>
        <v>0</v>
      </c>
      <c r="L490" s="64">
        <f t="shared" si="132"/>
        <v>0</v>
      </c>
      <c r="M490" s="64">
        <f t="shared" si="132"/>
        <v>0</v>
      </c>
      <c r="N490" s="64">
        <f t="shared" si="132"/>
        <v>79.931050959770005</v>
      </c>
      <c r="O490" s="121"/>
      <c r="P490" s="177">
        <v>2.9750000000000001</v>
      </c>
      <c r="Q490" s="177">
        <v>18.981855199619922</v>
      </c>
      <c r="R490" s="177">
        <v>18.981855199619922</v>
      </c>
      <c r="S490" s="177">
        <v>0</v>
      </c>
      <c r="T490" s="177">
        <v>0</v>
      </c>
      <c r="U490" s="177">
        <v>18.981855199619922</v>
      </c>
      <c r="V490" s="177">
        <v>18.981855199619922</v>
      </c>
      <c r="W490" s="177">
        <v>8.1929333333333326E-2</v>
      </c>
      <c r="X490" s="177">
        <v>0</v>
      </c>
      <c r="Y490" s="177">
        <v>0</v>
      </c>
      <c r="Z490" s="177">
        <v>4.0036301612903227</v>
      </c>
      <c r="AA490" s="177">
        <v>0</v>
      </c>
      <c r="AB490" s="177">
        <v>0</v>
      </c>
      <c r="AC490" s="177">
        <v>0</v>
      </c>
      <c r="AD490" s="177">
        <v>0</v>
      </c>
      <c r="AE490" s="177">
        <v>0</v>
      </c>
      <c r="AF490" s="177">
        <v>0</v>
      </c>
      <c r="AG490" s="177">
        <v>0</v>
      </c>
      <c r="AH490" s="177">
        <v>0</v>
      </c>
      <c r="AI490" s="177">
        <v>0</v>
      </c>
      <c r="AJ490" s="177">
        <v>0</v>
      </c>
    </row>
    <row r="491" spans="1:36" hidden="1" outlineLevel="1" x14ac:dyDescent="0.25">
      <c r="A491" s="190">
        <f t="shared" si="125"/>
        <v>2017</v>
      </c>
      <c r="B491" s="55">
        <f t="shared" si="126"/>
        <v>8</v>
      </c>
      <c r="C491" s="55">
        <f t="shared" si="127"/>
        <v>20</v>
      </c>
      <c r="D491" s="55">
        <f t="shared" si="123"/>
        <v>20</v>
      </c>
      <c r="F491" s="63">
        <f t="shared" si="133"/>
        <v>42948.833333333285</v>
      </c>
      <c r="G491" s="64">
        <f t="shared" si="124"/>
        <v>74.627991512946707</v>
      </c>
      <c r="H491" s="64">
        <f t="shared" si="132"/>
        <v>0</v>
      </c>
      <c r="I491" s="64">
        <f t="shared" si="132"/>
        <v>2.9750000000000001</v>
      </c>
      <c r="J491" s="64">
        <f t="shared" si="132"/>
        <v>0</v>
      </c>
      <c r="K491" s="64">
        <f t="shared" si="132"/>
        <v>0</v>
      </c>
      <c r="L491" s="64">
        <f t="shared" si="132"/>
        <v>0</v>
      </c>
      <c r="M491" s="64">
        <f t="shared" si="132"/>
        <v>0</v>
      </c>
      <c r="N491" s="64">
        <f t="shared" si="132"/>
        <v>71.652991512946713</v>
      </c>
      <c r="O491" s="121"/>
      <c r="P491" s="177">
        <v>2.9750000000000001</v>
      </c>
      <c r="Q491" s="177">
        <v>16.992985463720547</v>
      </c>
      <c r="R491" s="177">
        <v>16.992985463720547</v>
      </c>
      <c r="S491" s="177">
        <v>0</v>
      </c>
      <c r="T491" s="177">
        <v>0</v>
      </c>
      <c r="U491" s="177">
        <v>16.992985463720547</v>
      </c>
      <c r="V491" s="177">
        <v>16.992985463720547</v>
      </c>
      <c r="W491" s="177">
        <v>0</v>
      </c>
      <c r="X491" s="177">
        <v>0</v>
      </c>
      <c r="Y491" s="177">
        <v>0</v>
      </c>
      <c r="Z491" s="177">
        <v>3.6810496580645178</v>
      </c>
      <c r="AA491" s="177">
        <v>0</v>
      </c>
      <c r="AB491" s="177">
        <v>0</v>
      </c>
      <c r="AC491" s="177">
        <v>0</v>
      </c>
      <c r="AD491" s="177">
        <v>0</v>
      </c>
      <c r="AE491" s="177">
        <v>0</v>
      </c>
      <c r="AF491" s="177">
        <v>0</v>
      </c>
      <c r="AG491" s="177">
        <v>0</v>
      </c>
      <c r="AH491" s="177">
        <v>0</v>
      </c>
      <c r="AI491" s="177">
        <v>0</v>
      </c>
      <c r="AJ491" s="177">
        <v>0</v>
      </c>
    </row>
    <row r="492" spans="1:36" hidden="1" outlineLevel="1" x14ac:dyDescent="0.25">
      <c r="A492" s="190">
        <f t="shared" si="125"/>
        <v>2017</v>
      </c>
      <c r="B492" s="55">
        <f t="shared" si="126"/>
        <v>8</v>
      </c>
      <c r="C492" s="55">
        <f t="shared" si="127"/>
        <v>21</v>
      </c>
      <c r="D492" s="55">
        <f t="shared" si="123"/>
        <v>20</v>
      </c>
      <c r="F492" s="63">
        <f t="shared" si="133"/>
        <v>42948.874999999949</v>
      </c>
      <c r="G492" s="64">
        <f t="shared" si="124"/>
        <v>72.375220131108705</v>
      </c>
      <c r="H492" s="64">
        <f t="shared" si="132"/>
        <v>0</v>
      </c>
      <c r="I492" s="64">
        <f t="shared" si="132"/>
        <v>2.9750000000000001</v>
      </c>
      <c r="J492" s="64">
        <f t="shared" si="132"/>
        <v>0</v>
      </c>
      <c r="K492" s="64">
        <f t="shared" si="132"/>
        <v>0</v>
      </c>
      <c r="L492" s="64">
        <f t="shared" si="132"/>
        <v>0</v>
      </c>
      <c r="M492" s="64">
        <f t="shared" si="132"/>
        <v>0</v>
      </c>
      <c r="N492" s="64">
        <f t="shared" si="132"/>
        <v>69.400220131108711</v>
      </c>
      <c r="O492" s="121"/>
      <c r="P492" s="177">
        <v>2.9750000000000001</v>
      </c>
      <c r="Q492" s="177">
        <v>16.405599065035243</v>
      </c>
      <c r="R492" s="177">
        <v>16.405599065035243</v>
      </c>
      <c r="S492" s="177">
        <v>0</v>
      </c>
      <c r="T492" s="177">
        <v>0</v>
      </c>
      <c r="U492" s="177">
        <v>16.405599065035243</v>
      </c>
      <c r="V492" s="177">
        <v>16.405599065035243</v>
      </c>
      <c r="W492" s="177">
        <v>0</v>
      </c>
      <c r="X492" s="177">
        <v>0</v>
      </c>
      <c r="Y492" s="177">
        <v>0</v>
      </c>
      <c r="Z492" s="177">
        <v>3.7778238709677421</v>
      </c>
      <c r="AA492" s="177">
        <v>0</v>
      </c>
      <c r="AB492" s="177">
        <v>0</v>
      </c>
      <c r="AC492" s="177">
        <v>0</v>
      </c>
      <c r="AD492" s="177">
        <v>0</v>
      </c>
      <c r="AE492" s="177">
        <v>0</v>
      </c>
      <c r="AF492" s="177">
        <v>0</v>
      </c>
      <c r="AG492" s="177">
        <v>0</v>
      </c>
      <c r="AH492" s="177">
        <v>0</v>
      </c>
      <c r="AI492" s="177">
        <v>0</v>
      </c>
      <c r="AJ492" s="177">
        <v>0</v>
      </c>
    </row>
    <row r="493" spans="1:36" hidden="1" outlineLevel="1" x14ac:dyDescent="0.25">
      <c r="A493" s="190">
        <f t="shared" si="125"/>
        <v>2017</v>
      </c>
      <c r="B493" s="55">
        <f t="shared" si="126"/>
        <v>8</v>
      </c>
      <c r="C493" s="55">
        <f t="shared" si="127"/>
        <v>22</v>
      </c>
      <c r="D493" s="55">
        <f t="shared" si="123"/>
        <v>20</v>
      </c>
      <c r="F493" s="63">
        <f t="shared" si="133"/>
        <v>42948.916666666613</v>
      </c>
      <c r="G493" s="64">
        <f t="shared" si="124"/>
        <v>64.391089111508961</v>
      </c>
      <c r="H493" s="64">
        <f t="shared" si="132"/>
        <v>0</v>
      </c>
      <c r="I493" s="64">
        <f t="shared" si="132"/>
        <v>2.9750000000000001</v>
      </c>
      <c r="J493" s="64">
        <f t="shared" si="132"/>
        <v>0</v>
      </c>
      <c r="K493" s="64">
        <f t="shared" si="132"/>
        <v>0</v>
      </c>
      <c r="L493" s="64">
        <f t="shared" si="132"/>
        <v>0</v>
      </c>
      <c r="M493" s="64">
        <f t="shared" si="132"/>
        <v>0</v>
      </c>
      <c r="N493" s="64">
        <f t="shared" si="132"/>
        <v>61.41608911150896</v>
      </c>
      <c r="O493" s="121"/>
      <c r="P493" s="177">
        <v>2.9750000000000001</v>
      </c>
      <c r="Q493" s="177">
        <v>14.88045543336111</v>
      </c>
      <c r="R493" s="177">
        <v>14.88045543336111</v>
      </c>
      <c r="S493" s="177">
        <v>0</v>
      </c>
      <c r="T493" s="177">
        <v>0</v>
      </c>
      <c r="U493" s="177">
        <v>14.88045543336111</v>
      </c>
      <c r="V493" s="177">
        <v>14.88045543336111</v>
      </c>
      <c r="W493" s="177">
        <v>0</v>
      </c>
      <c r="X493" s="177">
        <v>0</v>
      </c>
      <c r="Y493" s="177">
        <v>0</v>
      </c>
      <c r="Z493" s="177">
        <v>1.8942673780645163</v>
      </c>
      <c r="AA493" s="177">
        <v>0</v>
      </c>
      <c r="AB493" s="177">
        <v>0</v>
      </c>
      <c r="AC493" s="177">
        <v>0</v>
      </c>
      <c r="AD493" s="177">
        <v>0</v>
      </c>
      <c r="AE493" s="177">
        <v>0</v>
      </c>
      <c r="AF493" s="177">
        <v>0</v>
      </c>
      <c r="AG493" s="177">
        <v>0</v>
      </c>
      <c r="AH493" s="177">
        <v>0</v>
      </c>
      <c r="AI493" s="177">
        <v>0</v>
      </c>
      <c r="AJ493" s="177">
        <v>0</v>
      </c>
    </row>
    <row r="494" spans="1:36" hidden="1" outlineLevel="1" x14ac:dyDescent="0.25">
      <c r="A494" s="190">
        <f t="shared" si="125"/>
        <v>2017</v>
      </c>
      <c r="B494" s="55">
        <f t="shared" si="126"/>
        <v>8</v>
      </c>
      <c r="C494" s="55">
        <f t="shared" si="127"/>
        <v>23</v>
      </c>
      <c r="D494" s="55">
        <f t="shared" si="123"/>
        <v>20</v>
      </c>
      <c r="F494" s="63">
        <f t="shared" si="133"/>
        <v>42948.958333333278</v>
      </c>
      <c r="G494" s="64">
        <f t="shared" si="124"/>
        <v>54.932479846536637</v>
      </c>
      <c r="H494" s="64">
        <f t="shared" si="132"/>
        <v>0</v>
      </c>
      <c r="I494" s="64">
        <f t="shared" si="132"/>
        <v>2.9750000000000001</v>
      </c>
      <c r="J494" s="64">
        <f t="shared" si="132"/>
        <v>0</v>
      </c>
      <c r="K494" s="64">
        <f t="shared" si="132"/>
        <v>0</v>
      </c>
      <c r="L494" s="64">
        <f t="shared" si="132"/>
        <v>0</v>
      </c>
      <c r="M494" s="64">
        <f t="shared" si="132"/>
        <v>0</v>
      </c>
      <c r="N494" s="64">
        <f t="shared" si="132"/>
        <v>51.957479846536636</v>
      </c>
      <c r="O494" s="121"/>
      <c r="P494" s="177">
        <v>2.9750000000000001</v>
      </c>
      <c r="Q494" s="177">
        <v>12.582434961311579</v>
      </c>
      <c r="R494" s="177">
        <v>12.582434961311579</v>
      </c>
      <c r="S494" s="177">
        <v>0</v>
      </c>
      <c r="T494" s="177">
        <v>0</v>
      </c>
      <c r="U494" s="177">
        <v>12.582434961311579</v>
      </c>
      <c r="V494" s="177">
        <v>12.582434961311579</v>
      </c>
      <c r="W494" s="177">
        <v>0</v>
      </c>
      <c r="X494" s="177">
        <v>0</v>
      </c>
      <c r="Y494" s="177">
        <v>0</v>
      </c>
      <c r="Z494" s="177">
        <v>1.6277400012903223</v>
      </c>
      <c r="AA494" s="177">
        <v>0</v>
      </c>
      <c r="AB494" s="177">
        <v>0</v>
      </c>
      <c r="AC494" s="177">
        <v>0</v>
      </c>
      <c r="AD494" s="177">
        <v>0</v>
      </c>
      <c r="AE494" s="177">
        <v>0</v>
      </c>
      <c r="AF494" s="177">
        <v>0</v>
      </c>
      <c r="AG494" s="177">
        <v>0</v>
      </c>
      <c r="AH494" s="177">
        <v>0</v>
      </c>
      <c r="AI494" s="177">
        <v>0</v>
      </c>
      <c r="AJ494" s="177">
        <v>0</v>
      </c>
    </row>
    <row r="495" spans="1:36" hidden="1" outlineLevel="1" x14ac:dyDescent="0.25">
      <c r="A495" s="190">
        <f t="shared" si="125"/>
        <v>2017</v>
      </c>
      <c r="B495" s="55">
        <f t="shared" si="126"/>
        <v>9</v>
      </c>
      <c r="C495" s="55">
        <f t="shared" si="127"/>
        <v>0</v>
      </c>
      <c r="D495" s="55">
        <f t="shared" si="123"/>
        <v>21</v>
      </c>
      <c r="F495" s="63">
        <f t="shared" ref="F495" si="134">EDATE(F471,1)</f>
        <v>42979</v>
      </c>
      <c r="G495" s="64">
        <f t="shared" si="124"/>
        <v>61.708339693336228</v>
      </c>
      <c r="H495" s="64">
        <f t="shared" ref="H495:N504" si="135">SUMIF($P$6:$AK$6,H$6,$P495:$AK495)</f>
        <v>0</v>
      </c>
      <c r="I495" s="64">
        <f t="shared" si="135"/>
        <v>2.9750000000000001</v>
      </c>
      <c r="J495" s="64">
        <f t="shared" si="135"/>
        <v>0</v>
      </c>
      <c r="K495" s="64">
        <f t="shared" si="135"/>
        <v>0</v>
      </c>
      <c r="L495" s="64">
        <f t="shared" si="135"/>
        <v>0</v>
      </c>
      <c r="M495" s="64">
        <f t="shared" si="135"/>
        <v>0</v>
      </c>
      <c r="N495" s="64">
        <f t="shared" si="135"/>
        <v>58.733339693336227</v>
      </c>
      <c r="O495" s="121"/>
      <c r="P495" s="177">
        <v>2.9750000000000001</v>
      </c>
      <c r="Q495" s="177">
        <v>14.138493666600723</v>
      </c>
      <c r="R495" s="177">
        <v>14.138493666600723</v>
      </c>
      <c r="S495" s="177">
        <v>0</v>
      </c>
      <c r="T495" s="177">
        <v>0</v>
      </c>
      <c r="U495" s="177">
        <v>14.138493666600723</v>
      </c>
      <c r="V495" s="177">
        <v>14.138493666600723</v>
      </c>
      <c r="W495" s="177">
        <v>0</v>
      </c>
      <c r="X495" s="177">
        <v>0</v>
      </c>
      <c r="Y495" s="177">
        <v>0</v>
      </c>
      <c r="Z495" s="177">
        <v>2.1793650269333336</v>
      </c>
      <c r="AA495" s="177">
        <v>0</v>
      </c>
      <c r="AB495" s="177">
        <v>0</v>
      </c>
      <c r="AC495" s="177">
        <v>0</v>
      </c>
      <c r="AD495" s="177">
        <v>0</v>
      </c>
      <c r="AE495" s="177">
        <v>0</v>
      </c>
      <c r="AF495" s="177">
        <v>0</v>
      </c>
      <c r="AG495" s="177">
        <v>0</v>
      </c>
      <c r="AH495" s="177">
        <v>0</v>
      </c>
      <c r="AI495" s="177">
        <v>0</v>
      </c>
      <c r="AJ495" s="177">
        <v>0</v>
      </c>
    </row>
    <row r="496" spans="1:36" hidden="1" outlineLevel="1" x14ac:dyDescent="0.25">
      <c r="A496" s="190">
        <f t="shared" si="125"/>
        <v>2017</v>
      </c>
      <c r="B496" s="55">
        <f t="shared" si="126"/>
        <v>9</v>
      </c>
      <c r="C496" s="55">
        <f t="shared" si="127"/>
        <v>1</v>
      </c>
      <c r="D496" s="55">
        <f t="shared" si="123"/>
        <v>21</v>
      </c>
      <c r="F496" s="63">
        <f t="shared" ref="F496" si="136">F495+1/24</f>
        <v>42979.041666666664</v>
      </c>
      <c r="G496" s="64">
        <f t="shared" si="124"/>
        <v>55.099878422619696</v>
      </c>
      <c r="H496" s="64">
        <f t="shared" si="135"/>
        <v>0</v>
      </c>
      <c r="I496" s="64">
        <f t="shared" si="135"/>
        <v>2.9750000000000001</v>
      </c>
      <c r="J496" s="64">
        <f t="shared" si="135"/>
        <v>0</v>
      </c>
      <c r="K496" s="64">
        <f t="shared" si="135"/>
        <v>0</v>
      </c>
      <c r="L496" s="64">
        <f t="shared" si="135"/>
        <v>0</v>
      </c>
      <c r="M496" s="64">
        <f t="shared" si="135"/>
        <v>0</v>
      </c>
      <c r="N496" s="64">
        <f t="shared" si="135"/>
        <v>52.124878422619695</v>
      </c>
      <c r="O496" s="121"/>
      <c r="P496" s="177">
        <v>2.9750000000000001</v>
      </c>
      <c r="Q496" s="177">
        <v>12.603045010388257</v>
      </c>
      <c r="R496" s="177">
        <v>12.603045010388257</v>
      </c>
      <c r="S496" s="177">
        <v>0</v>
      </c>
      <c r="T496" s="177">
        <v>0</v>
      </c>
      <c r="U496" s="177">
        <v>12.603045010388257</v>
      </c>
      <c r="V496" s="177">
        <v>12.603045010388257</v>
      </c>
      <c r="W496" s="177">
        <v>0</v>
      </c>
      <c r="X496" s="177">
        <v>0</v>
      </c>
      <c r="Y496" s="177">
        <v>0</v>
      </c>
      <c r="Z496" s="177">
        <v>1.7126983810666672</v>
      </c>
      <c r="AA496" s="177">
        <v>0</v>
      </c>
      <c r="AB496" s="177">
        <v>0</v>
      </c>
      <c r="AC496" s="177">
        <v>0</v>
      </c>
      <c r="AD496" s="177">
        <v>0</v>
      </c>
      <c r="AE496" s="177">
        <v>0</v>
      </c>
      <c r="AF496" s="177">
        <v>0</v>
      </c>
      <c r="AG496" s="177">
        <v>0</v>
      </c>
      <c r="AH496" s="177">
        <v>0</v>
      </c>
      <c r="AI496" s="177">
        <v>0</v>
      </c>
      <c r="AJ496" s="177">
        <v>0</v>
      </c>
    </row>
    <row r="497" spans="1:36" hidden="1" outlineLevel="1" x14ac:dyDescent="0.25">
      <c r="A497" s="190">
        <f t="shared" si="125"/>
        <v>2017</v>
      </c>
      <c r="B497" s="55">
        <f t="shared" si="126"/>
        <v>9</v>
      </c>
      <c r="C497" s="55">
        <f t="shared" si="127"/>
        <v>2</v>
      </c>
      <c r="D497" s="55">
        <f t="shared" si="123"/>
        <v>21</v>
      </c>
      <c r="F497" s="63">
        <f t="shared" si="133"/>
        <v>42979.083333333328</v>
      </c>
      <c r="G497" s="64">
        <f t="shared" si="124"/>
        <v>50.538359519310603</v>
      </c>
      <c r="H497" s="64">
        <f t="shared" si="135"/>
        <v>0</v>
      </c>
      <c r="I497" s="64">
        <f t="shared" si="135"/>
        <v>2.9750000000000001</v>
      </c>
      <c r="J497" s="64">
        <f t="shared" si="135"/>
        <v>0</v>
      </c>
      <c r="K497" s="64">
        <f t="shared" si="135"/>
        <v>0</v>
      </c>
      <c r="L497" s="64">
        <f t="shared" si="135"/>
        <v>0</v>
      </c>
      <c r="M497" s="64">
        <f t="shared" si="135"/>
        <v>0</v>
      </c>
      <c r="N497" s="64">
        <f t="shared" si="135"/>
        <v>47.563359519310602</v>
      </c>
      <c r="O497" s="121"/>
      <c r="P497" s="177">
        <v>2.9750000000000001</v>
      </c>
      <c r="Q497" s="177">
        <v>11.448882262094317</v>
      </c>
      <c r="R497" s="177">
        <v>11.448882262094317</v>
      </c>
      <c r="S497" s="177">
        <v>0</v>
      </c>
      <c r="T497" s="177">
        <v>0</v>
      </c>
      <c r="U497" s="177">
        <v>11.448882262094317</v>
      </c>
      <c r="V497" s="177">
        <v>11.448882262094317</v>
      </c>
      <c r="W497" s="177">
        <v>0</v>
      </c>
      <c r="X497" s="177">
        <v>0</v>
      </c>
      <c r="Y497" s="177">
        <v>0</v>
      </c>
      <c r="Z497" s="177">
        <v>1.767830470933333</v>
      </c>
      <c r="AA497" s="177">
        <v>0</v>
      </c>
      <c r="AB497" s="177">
        <v>0</v>
      </c>
      <c r="AC497" s="177">
        <v>0</v>
      </c>
      <c r="AD497" s="177">
        <v>0</v>
      </c>
      <c r="AE497" s="177">
        <v>0</v>
      </c>
      <c r="AF497" s="177">
        <v>0</v>
      </c>
      <c r="AG497" s="177">
        <v>0</v>
      </c>
      <c r="AH497" s="177">
        <v>0</v>
      </c>
      <c r="AI497" s="177">
        <v>0</v>
      </c>
      <c r="AJ497" s="177">
        <v>0</v>
      </c>
    </row>
    <row r="498" spans="1:36" hidden="1" outlineLevel="1" x14ac:dyDescent="0.25">
      <c r="A498" s="190">
        <f t="shared" si="125"/>
        <v>2017</v>
      </c>
      <c r="B498" s="55">
        <f t="shared" si="126"/>
        <v>9</v>
      </c>
      <c r="C498" s="55">
        <f t="shared" si="127"/>
        <v>3</v>
      </c>
      <c r="D498" s="55">
        <f t="shared" si="123"/>
        <v>21</v>
      </c>
      <c r="F498" s="63">
        <f t="shared" si="133"/>
        <v>42979.124999999993</v>
      </c>
      <c r="G498" s="64">
        <f t="shared" si="124"/>
        <v>50.497139427823925</v>
      </c>
      <c r="H498" s="64">
        <f t="shared" si="135"/>
        <v>0</v>
      </c>
      <c r="I498" s="64">
        <f t="shared" si="135"/>
        <v>2.9750000000000001</v>
      </c>
      <c r="J498" s="64">
        <f t="shared" si="135"/>
        <v>0</v>
      </c>
      <c r="K498" s="64">
        <f t="shared" si="135"/>
        <v>0</v>
      </c>
      <c r="L498" s="64">
        <f t="shared" si="135"/>
        <v>0</v>
      </c>
      <c r="M498" s="64">
        <f t="shared" si="135"/>
        <v>0</v>
      </c>
      <c r="N498" s="64">
        <f t="shared" si="135"/>
        <v>47.522139427823923</v>
      </c>
      <c r="O498" s="121"/>
      <c r="P498" s="177">
        <v>2.9750000000000001</v>
      </c>
      <c r="Q498" s="177">
        <v>11.438577237555981</v>
      </c>
      <c r="R498" s="177">
        <v>11.438577237555981</v>
      </c>
      <c r="S498" s="177">
        <v>0</v>
      </c>
      <c r="T498" s="177">
        <v>0</v>
      </c>
      <c r="U498" s="177">
        <v>11.438577237555981</v>
      </c>
      <c r="V498" s="177">
        <v>11.438577237555981</v>
      </c>
      <c r="W498" s="177">
        <v>0</v>
      </c>
      <c r="X498" s="177">
        <v>0</v>
      </c>
      <c r="Y498" s="177">
        <v>0</v>
      </c>
      <c r="Z498" s="177">
        <v>1.7678304775999998</v>
      </c>
      <c r="AA498" s="177">
        <v>0</v>
      </c>
      <c r="AB498" s="177">
        <v>0</v>
      </c>
      <c r="AC498" s="177">
        <v>0</v>
      </c>
      <c r="AD498" s="177">
        <v>0</v>
      </c>
      <c r="AE498" s="177">
        <v>0</v>
      </c>
      <c r="AF498" s="177">
        <v>0</v>
      </c>
      <c r="AG498" s="177">
        <v>0</v>
      </c>
      <c r="AH498" s="177">
        <v>0</v>
      </c>
      <c r="AI498" s="177">
        <v>0</v>
      </c>
      <c r="AJ498" s="177">
        <v>0</v>
      </c>
    </row>
    <row r="499" spans="1:36" hidden="1" outlineLevel="1" x14ac:dyDescent="0.25">
      <c r="A499" s="190">
        <f t="shared" si="125"/>
        <v>2017</v>
      </c>
      <c r="B499" s="55">
        <f t="shared" si="126"/>
        <v>9</v>
      </c>
      <c r="C499" s="55">
        <f t="shared" si="127"/>
        <v>4</v>
      </c>
      <c r="D499" s="55">
        <f t="shared" si="123"/>
        <v>21</v>
      </c>
      <c r="F499" s="63">
        <f t="shared" si="133"/>
        <v>42979.166666666657</v>
      </c>
      <c r="G499" s="64">
        <f t="shared" si="124"/>
        <v>44.329898220594053</v>
      </c>
      <c r="H499" s="64">
        <f t="shared" si="135"/>
        <v>0</v>
      </c>
      <c r="I499" s="64">
        <f t="shared" si="135"/>
        <v>2.9750000000000001</v>
      </c>
      <c r="J499" s="64">
        <f t="shared" si="135"/>
        <v>0</v>
      </c>
      <c r="K499" s="64">
        <f t="shared" si="135"/>
        <v>0</v>
      </c>
      <c r="L499" s="64">
        <f t="shared" si="135"/>
        <v>0</v>
      </c>
      <c r="M499" s="64">
        <f t="shared" si="135"/>
        <v>0</v>
      </c>
      <c r="N499" s="64">
        <f t="shared" si="135"/>
        <v>41.354898220594052</v>
      </c>
      <c r="O499" s="121"/>
      <c r="P499" s="177">
        <v>2.9750000000000001</v>
      </c>
      <c r="Q499" s="177">
        <v>9.9134336058818473</v>
      </c>
      <c r="R499" s="177">
        <v>9.9134336058818473</v>
      </c>
      <c r="S499" s="177">
        <v>0</v>
      </c>
      <c r="T499" s="177">
        <v>0</v>
      </c>
      <c r="U499" s="177">
        <v>9.9134336058818473</v>
      </c>
      <c r="V499" s="177">
        <v>9.9134336058818473</v>
      </c>
      <c r="W499" s="177">
        <v>0</v>
      </c>
      <c r="X499" s="177">
        <v>0</v>
      </c>
      <c r="Y499" s="177">
        <v>0</v>
      </c>
      <c r="Z499" s="177">
        <v>1.7011637970666662</v>
      </c>
      <c r="AA499" s="177">
        <v>0</v>
      </c>
      <c r="AB499" s="177">
        <v>0</v>
      </c>
      <c r="AC499" s="177">
        <v>0</v>
      </c>
      <c r="AD499" s="177">
        <v>0</v>
      </c>
      <c r="AE499" s="177">
        <v>0</v>
      </c>
      <c r="AF499" s="177">
        <v>0</v>
      </c>
      <c r="AG499" s="177">
        <v>0</v>
      </c>
      <c r="AH499" s="177">
        <v>0</v>
      </c>
      <c r="AI499" s="177">
        <v>0</v>
      </c>
      <c r="AJ499" s="177">
        <v>0</v>
      </c>
    </row>
    <row r="500" spans="1:36" hidden="1" outlineLevel="1" x14ac:dyDescent="0.25">
      <c r="A500" s="190">
        <f t="shared" si="125"/>
        <v>2017</v>
      </c>
      <c r="B500" s="55">
        <f t="shared" si="126"/>
        <v>9</v>
      </c>
      <c r="C500" s="55">
        <f t="shared" si="127"/>
        <v>5</v>
      </c>
      <c r="D500" s="55">
        <f t="shared" si="123"/>
        <v>21</v>
      </c>
      <c r="F500" s="63">
        <f t="shared" si="133"/>
        <v>42979.208333333321</v>
      </c>
      <c r="G500" s="64">
        <f t="shared" si="124"/>
        <v>50.241971116131246</v>
      </c>
      <c r="H500" s="64">
        <f t="shared" si="135"/>
        <v>0</v>
      </c>
      <c r="I500" s="64">
        <f t="shared" si="135"/>
        <v>14.709521441573855</v>
      </c>
      <c r="J500" s="64">
        <f t="shared" si="135"/>
        <v>0</v>
      </c>
      <c r="K500" s="64">
        <f t="shared" si="135"/>
        <v>0</v>
      </c>
      <c r="L500" s="64">
        <f t="shared" si="135"/>
        <v>0</v>
      </c>
      <c r="M500" s="64">
        <f t="shared" si="135"/>
        <v>0</v>
      </c>
      <c r="N500" s="64">
        <f t="shared" si="135"/>
        <v>35.532449674557391</v>
      </c>
      <c r="O500" s="121"/>
      <c r="P500" s="177">
        <v>2.9750000000000001</v>
      </c>
      <c r="Q500" s="177">
        <v>8.3161548024393479</v>
      </c>
      <c r="R500" s="177">
        <v>8.3161548024393479</v>
      </c>
      <c r="S500" s="177">
        <v>3.1804386666666664</v>
      </c>
      <c r="T500" s="177">
        <v>8.5065740666666656</v>
      </c>
      <c r="U500" s="177">
        <v>8.3161548024393479</v>
      </c>
      <c r="V500" s="177">
        <v>8.3161548024393479</v>
      </c>
      <c r="W500" s="177">
        <v>0</v>
      </c>
      <c r="X500" s="177">
        <v>4.7508708240522494E-2</v>
      </c>
      <c r="Y500" s="177">
        <v>0</v>
      </c>
      <c r="Z500" s="177">
        <v>2.2678304647999989</v>
      </c>
      <c r="AA500" s="177">
        <v>0</v>
      </c>
      <c r="AB500" s="177">
        <v>0</v>
      </c>
      <c r="AC500" s="177">
        <v>0</v>
      </c>
      <c r="AD500" s="177">
        <v>0</v>
      </c>
      <c r="AE500" s="177">
        <v>0</v>
      </c>
      <c r="AF500" s="177">
        <v>0</v>
      </c>
      <c r="AG500" s="177">
        <v>0</v>
      </c>
      <c r="AH500" s="177">
        <v>0</v>
      </c>
      <c r="AI500" s="177">
        <v>0</v>
      </c>
      <c r="AJ500" s="177">
        <v>0</v>
      </c>
    </row>
    <row r="501" spans="1:36" hidden="1" outlineLevel="1" x14ac:dyDescent="0.25">
      <c r="A501" s="190">
        <f t="shared" si="125"/>
        <v>2017</v>
      </c>
      <c r="B501" s="55">
        <f t="shared" si="126"/>
        <v>9</v>
      </c>
      <c r="C501" s="55">
        <f t="shared" si="127"/>
        <v>6</v>
      </c>
      <c r="D501" s="55">
        <f t="shared" si="123"/>
        <v>21</v>
      </c>
      <c r="F501" s="63">
        <f t="shared" si="133"/>
        <v>42979.249999999985</v>
      </c>
      <c r="G501" s="64">
        <f t="shared" si="124"/>
        <v>96.863883187282312</v>
      </c>
      <c r="H501" s="64">
        <f t="shared" si="135"/>
        <v>0</v>
      </c>
      <c r="I501" s="64">
        <f t="shared" si="135"/>
        <v>65.929191452641035</v>
      </c>
      <c r="J501" s="64">
        <f t="shared" si="135"/>
        <v>0</v>
      </c>
      <c r="K501" s="64">
        <f t="shared" si="135"/>
        <v>0</v>
      </c>
      <c r="L501" s="64">
        <f t="shared" si="135"/>
        <v>0</v>
      </c>
      <c r="M501" s="64">
        <f t="shared" si="135"/>
        <v>0</v>
      </c>
      <c r="N501" s="64">
        <f t="shared" si="135"/>
        <v>30.934691734641273</v>
      </c>
      <c r="O501" s="121"/>
      <c r="P501" s="177">
        <v>2.9750000000000001</v>
      </c>
      <c r="Q501" s="177">
        <v>6.9868066369936512</v>
      </c>
      <c r="R501" s="177">
        <v>6.9868066369936512</v>
      </c>
      <c r="S501" s="177">
        <v>14.276781666666668</v>
      </c>
      <c r="T501" s="177">
        <v>30.924904066666667</v>
      </c>
      <c r="U501" s="177">
        <v>6.9868066369936512</v>
      </c>
      <c r="V501" s="177">
        <v>6.9868066369936512</v>
      </c>
      <c r="W501" s="177">
        <v>2.0439153000000001</v>
      </c>
      <c r="X501" s="177">
        <v>11.409923752641031</v>
      </c>
      <c r="Y501" s="177">
        <v>4.2986666666666666</v>
      </c>
      <c r="Z501" s="177">
        <v>2.9874651866666668</v>
      </c>
      <c r="AA501" s="177">
        <v>0</v>
      </c>
      <c r="AB501" s="177">
        <v>0</v>
      </c>
      <c r="AC501" s="177">
        <v>0</v>
      </c>
      <c r="AD501" s="177">
        <v>0</v>
      </c>
      <c r="AE501" s="177">
        <v>0</v>
      </c>
      <c r="AF501" s="177">
        <v>0</v>
      </c>
      <c r="AG501" s="177">
        <v>0</v>
      </c>
      <c r="AH501" s="177">
        <v>0</v>
      </c>
      <c r="AI501" s="177">
        <v>0</v>
      </c>
      <c r="AJ501" s="177">
        <v>0</v>
      </c>
    </row>
    <row r="502" spans="1:36" hidden="1" outlineLevel="1" x14ac:dyDescent="0.25">
      <c r="A502" s="190">
        <f t="shared" si="125"/>
        <v>2017</v>
      </c>
      <c r="B502" s="55">
        <f t="shared" si="126"/>
        <v>9</v>
      </c>
      <c r="C502" s="55">
        <f t="shared" si="127"/>
        <v>7</v>
      </c>
      <c r="D502" s="55">
        <f t="shared" si="123"/>
        <v>21</v>
      </c>
      <c r="F502" s="63">
        <f t="shared" si="133"/>
        <v>42979.29166666665</v>
      </c>
      <c r="G502" s="64">
        <f t="shared" si="124"/>
        <v>176.44922209727022</v>
      </c>
      <c r="H502" s="64">
        <f t="shared" si="135"/>
        <v>0</v>
      </c>
      <c r="I502" s="64">
        <f t="shared" si="135"/>
        <v>125.13960086000476</v>
      </c>
      <c r="J502" s="64">
        <f t="shared" si="135"/>
        <v>0</v>
      </c>
      <c r="K502" s="64">
        <f t="shared" si="135"/>
        <v>0</v>
      </c>
      <c r="L502" s="64">
        <f t="shared" si="135"/>
        <v>0</v>
      </c>
      <c r="M502" s="64">
        <f t="shared" si="135"/>
        <v>0</v>
      </c>
      <c r="N502" s="64">
        <f t="shared" si="135"/>
        <v>51.309621237265461</v>
      </c>
      <c r="O502" s="121"/>
      <c r="P502" s="177">
        <v>2.9750000000000001</v>
      </c>
      <c r="Q502" s="177">
        <v>12.180539004316365</v>
      </c>
      <c r="R502" s="177">
        <v>12.180539004316365</v>
      </c>
      <c r="S502" s="177">
        <v>24.952609333333328</v>
      </c>
      <c r="T502" s="177">
        <v>37.31260406666668</v>
      </c>
      <c r="U502" s="177">
        <v>12.180539004316365</v>
      </c>
      <c r="V502" s="177">
        <v>12.180539004316365</v>
      </c>
      <c r="W502" s="177">
        <v>6.5969360666666663</v>
      </c>
      <c r="X502" s="177">
        <v>35.248051393338073</v>
      </c>
      <c r="Y502" s="177">
        <v>18.054400000000001</v>
      </c>
      <c r="Z502" s="177">
        <v>2.5874652199999999</v>
      </c>
      <c r="AA502" s="177">
        <v>0</v>
      </c>
      <c r="AB502" s="177">
        <v>0</v>
      </c>
      <c r="AC502" s="177">
        <v>0</v>
      </c>
      <c r="AD502" s="177">
        <v>0</v>
      </c>
      <c r="AE502" s="177">
        <v>0</v>
      </c>
      <c r="AF502" s="177">
        <v>0</v>
      </c>
      <c r="AG502" s="177">
        <v>0</v>
      </c>
      <c r="AH502" s="177">
        <v>0</v>
      </c>
      <c r="AI502" s="177">
        <v>0</v>
      </c>
      <c r="AJ502" s="177">
        <v>0</v>
      </c>
    </row>
    <row r="503" spans="1:36" hidden="1" outlineLevel="1" x14ac:dyDescent="0.25">
      <c r="A503" s="190">
        <f t="shared" si="125"/>
        <v>2017</v>
      </c>
      <c r="B503" s="55">
        <f t="shared" si="126"/>
        <v>9</v>
      </c>
      <c r="C503" s="55">
        <f t="shared" si="127"/>
        <v>8</v>
      </c>
      <c r="D503" s="55">
        <f t="shared" si="123"/>
        <v>21</v>
      </c>
      <c r="F503" s="63">
        <f t="shared" si="133"/>
        <v>42979.333333333314</v>
      </c>
      <c r="G503" s="64">
        <f t="shared" si="124"/>
        <v>232.81352432710153</v>
      </c>
      <c r="H503" s="64">
        <f t="shared" si="135"/>
        <v>0</v>
      </c>
      <c r="I503" s="64">
        <f t="shared" si="135"/>
        <v>151.88674026726082</v>
      </c>
      <c r="J503" s="64">
        <f t="shared" si="135"/>
        <v>0</v>
      </c>
      <c r="K503" s="64">
        <f t="shared" si="135"/>
        <v>0</v>
      </c>
      <c r="L503" s="64">
        <f t="shared" si="135"/>
        <v>0</v>
      </c>
      <c r="M503" s="64">
        <f t="shared" si="135"/>
        <v>0</v>
      </c>
      <c r="N503" s="64">
        <f t="shared" si="135"/>
        <v>80.926784059840713</v>
      </c>
      <c r="O503" s="121"/>
      <c r="P503" s="177">
        <v>2.9750000000000001</v>
      </c>
      <c r="Q503" s="177">
        <v>19.47649637746018</v>
      </c>
      <c r="R503" s="177">
        <v>19.47649637746018</v>
      </c>
      <c r="S503" s="177">
        <v>33.626041666666673</v>
      </c>
      <c r="T503" s="177">
        <v>38.385237399999994</v>
      </c>
      <c r="U503" s="177">
        <v>19.47649637746018</v>
      </c>
      <c r="V503" s="177">
        <v>19.47649637746018</v>
      </c>
      <c r="W503" s="177">
        <v>7.6233015666666653</v>
      </c>
      <c r="X503" s="177">
        <v>38.756626300594156</v>
      </c>
      <c r="Y503" s="177">
        <v>30.520533333333333</v>
      </c>
      <c r="Z503" s="177">
        <v>3.0207985500000003</v>
      </c>
      <c r="AA503" s="177">
        <v>0</v>
      </c>
      <c r="AB503" s="177">
        <v>0</v>
      </c>
      <c r="AC503" s="177">
        <v>0</v>
      </c>
      <c r="AD503" s="177">
        <v>0</v>
      </c>
      <c r="AE503" s="177">
        <v>0</v>
      </c>
      <c r="AF503" s="177">
        <v>0</v>
      </c>
      <c r="AG503" s="177">
        <v>0</v>
      </c>
      <c r="AH503" s="177">
        <v>0</v>
      </c>
      <c r="AI503" s="177">
        <v>0</v>
      </c>
      <c r="AJ503" s="177">
        <v>0</v>
      </c>
    </row>
    <row r="504" spans="1:36" hidden="1" outlineLevel="1" x14ac:dyDescent="0.25">
      <c r="A504" s="190">
        <f t="shared" si="125"/>
        <v>2017</v>
      </c>
      <c r="B504" s="55">
        <f t="shared" si="126"/>
        <v>9</v>
      </c>
      <c r="C504" s="55">
        <f t="shared" si="127"/>
        <v>9</v>
      </c>
      <c r="D504" s="55">
        <f t="shared" si="123"/>
        <v>21</v>
      </c>
      <c r="F504" s="63">
        <f t="shared" si="133"/>
        <v>42979.374999999978</v>
      </c>
      <c r="G504" s="64">
        <f t="shared" si="124"/>
        <v>256.32444252970936</v>
      </c>
      <c r="H504" s="64">
        <f t="shared" si="135"/>
        <v>0</v>
      </c>
      <c r="I504" s="64">
        <f t="shared" si="135"/>
        <v>164.1593005915299</v>
      </c>
      <c r="J504" s="64">
        <f t="shared" si="135"/>
        <v>0</v>
      </c>
      <c r="K504" s="64">
        <f t="shared" si="135"/>
        <v>0</v>
      </c>
      <c r="L504" s="64">
        <f t="shared" si="135"/>
        <v>0</v>
      </c>
      <c r="M504" s="64">
        <f t="shared" si="135"/>
        <v>0</v>
      </c>
      <c r="N504" s="64">
        <f t="shared" si="135"/>
        <v>92.165141938179445</v>
      </c>
      <c r="O504" s="121"/>
      <c r="P504" s="177">
        <v>2.9750000000000001</v>
      </c>
      <c r="Q504" s="177">
        <v>22.052752512044862</v>
      </c>
      <c r="R504" s="177">
        <v>22.052752512044862</v>
      </c>
      <c r="S504" s="177">
        <v>38.071640666666667</v>
      </c>
      <c r="T504" s="177">
        <v>37.528637400000001</v>
      </c>
      <c r="U504" s="177">
        <v>22.052752512044862</v>
      </c>
      <c r="V504" s="177">
        <v>22.052752512044862</v>
      </c>
      <c r="W504" s="177">
        <v>7.8648656666666659</v>
      </c>
      <c r="X504" s="177">
        <v>37.74155685819656</v>
      </c>
      <c r="Y504" s="177">
        <v>39.977600000000002</v>
      </c>
      <c r="Z504" s="177">
        <v>3.9541318899999989</v>
      </c>
      <c r="AA504" s="177">
        <v>0</v>
      </c>
      <c r="AB504" s="177">
        <v>0</v>
      </c>
      <c r="AC504" s="177">
        <v>0</v>
      </c>
      <c r="AD504" s="177">
        <v>0</v>
      </c>
      <c r="AE504" s="177">
        <v>0</v>
      </c>
      <c r="AF504" s="177">
        <v>0</v>
      </c>
      <c r="AG504" s="177">
        <v>0</v>
      </c>
      <c r="AH504" s="177">
        <v>0</v>
      </c>
      <c r="AI504" s="177">
        <v>0</v>
      </c>
      <c r="AJ504" s="177">
        <v>0</v>
      </c>
    </row>
    <row r="505" spans="1:36" hidden="1" outlineLevel="1" x14ac:dyDescent="0.25">
      <c r="A505" s="190">
        <f t="shared" si="125"/>
        <v>2017</v>
      </c>
      <c r="B505" s="55">
        <f t="shared" si="126"/>
        <v>9</v>
      </c>
      <c r="C505" s="55">
        <f t="shared" si="127"/>
        <v>10</v>
      </c>
      <c r="D505" s="55">
        <f t="shared" si="123"/>
        <v>21</v>
      </c>
      <c r="F505" s="63">
        <f t="shared" si="133"/>
        <v>42979.416666666642</v>
      </c>
      <c r="G505" s="64">
        <f t="shared" si="124"/>
        <v>267.86607881587145</v>
      </c>
      <c r="H505" s="64">
        <f t="shared" ref="H505:N514" si="137">SUMIF($P$6:$AK$6,H$6,$P505:$AK505)</f>
        <v>0</v>
      </c>
      <c r="I505" s="64">
        <f t="shared" si="137"/>
        <v>166.9926676776941</v>
      </c>
      <c r="J505" s="64">
        <f t="shared" si="137"/>
        <v>0</v>
      </c>
      <c r="K505" s="64">
        <f t="shared" si="137"/>
        <v>0</v>
      </c>
      <c r="L505" s="64">
        <f t="shared" si="137"/>
        <v>0</v>
      </c>
      <c r="M505" s="64">
        <f t="shared" si="137"/>
        <v>0</v>
      </c>
      <c r="N505" s="64">
        <f t="shared" si="137"/>
        <v>100.87341113817736</v>
      </c>
      <c r="O505" s="121"/>
      <c r="P505" s="177">
        <v>2.9750000000000001</v>
      </c>
      <c r="Q505" s="177">
        <v>24.247722738711008</v>
      </c>
      <c r="R505" s="177">
        <v>24.247722738711008</v>
      </c>
      <c r="S505" s="177">
        <v>38.905121333333341</v>
      </c>
      <c r="T505" s="177">
        <v>36.321137400000005</v>
      </c>
      <c r="U505" s="177">
        <v>24.247722738711008</v>
      </c>
      <c r="V505" s="177">
        <v>24.247722738711008</v>
      </c>
      <c r="W505" s="177">
        <v>7.7144734333333345</v>
      </c>
      <c r="X505" s="177">
        <v>35.511068844360757</v>
      </c>
      <c r="Y505" s="177">
        <v>45.565866666666672</v>
      </c>
      <c r="Z505" s="177">
        <v>3.8825201833333334</v>
      </c>
      <c r="AA505" s="177">
        <v>0</v>
      </c>
      <c r="AB505" s="177">
        <v>0</v>
      </c>
      <c r="AC505" s="177">
        <v>0</v>
      </c>
      <c r="AD505" s="177">
        <v>0</v>
      </c>
      <c r="AE505" s="177">
        <v>0</v>
      </c>
      <c r="AF505" s="177">
        <v>0</v>
      </c>
      <c r="AG505" s="177">
        <v>0</v>
      </c>
      <c r="AH505" s="177">
        <v>0</v>
      </c>
      <c r="AI505" s="177">
        <v>0</v>
      </c>
      <c r="AJ505" s="177">
        <v>0</v>
      </c>
    </row>
    <row r="506" spans="1:36" hidden="1" outlineLevel="1" x14ac:dyDescent="0.25">
      <c r="A506" s="190">
        <f t="shared" si="125"/>
        <v>2017</v>
      </c>
      <c r="B506" s="55">
        <f t="shared" si="126"/>
        <v>9</v>
      </c>
      <c r="C506" s="55">
        <f t="shared" si="127"/>
        <v>11</v>
      </c>
      <c r="D506" s="55">
        <f t="shared" si="123"/>
        <v>21</v>
      </c>
      <c r="F506" s="63">
        <f t="shared" si="133"/>
        <v>42979.458333333307</v>
      </c>
      <c r="G506" s="64">
        <f t="shared" si="124"/>
        <v>265.56311857689138</v>
      </c>
      <c r="H506" s="64">
        <f t="shared" si="137"/>
        <v>0</v>
      </c>
      <c r="I506" s="64">
        <f t="shared" si="137"/>
        <v>161.54299269013893</v>
      </c>
      <c r="J506" s="64">
        <f t="shared" si="137"/>
        <v>0</v>
      </c>
      <c r="K506" s="64">
        <f t="shared" si="137"/>
        <v>0</v>
      </c>
      <c r="L506" s="64">
        <f t="shared" si="137"/>
        <v>0</v>
      </c>
      <c r="M506" s="64">
        <f t="shared" si="137"/>
        <v>0</v>
      </c>
      <c r="N506" s="64">
        <f t="shared" si="137"/>
        <v>104.02012588675247</v>
      </c>
      <c r="O506" s="121"/>
      <c r="P506" s="177">
        <v>2.9750000000000001</v>
      </c>
      <c r="Q506" s="177">
        <v>25.092734750854785</v>
      </c>
      <c r="R506" s="177">
        <v>25.092734750854785</v>
      </c>
      <c r="S506" s="177">
        <v>36.457180333333348</v>
      </c>
      <c r="T506" s="177">
        <v>35.492470733333342</v>
      </c>
      <c r="U506" s="177">
        <v>25.092734750854785</v>
      </c>
      <c r="V506" s="177">
        <v>25.092734750854785</v>
      </c>
      <c r="W506" s="177">
        <v>7.5176333999999994</v>
      </c>
      <c r="X506" s="177">
        <v>33.96470822347225</v>
      </c>
      <c r="Y506" s="177">
        <v>45.135999999999996</v>
      </c>
      <c r="Z506" s="177">
        <v>3.6491868833333334</v>
      </c>
      <c r="AA506" s="177">
        <v>0</v>
      </c>
      <c r="AB506" s="177">
        <v>0</v>
      </c>
      <c r="AC506" s="177">
        <v>0</v>
      </c>
      <c r="AD506" s="177">
        <v>0</v>
      </c>
      <c r="AE506" s="177">
        <v>0</v>
      </c>
      <c r="AF506" s="177">
        <v>0</v>
      </c>
      <c r="AG506" s="177">
        <v>0</v>
      </c>
      <c r="AH506" s="177">
        <v>0</v>
      </c>
      <c r="AI506" s="177">
        <v>0</v>
      </c>
      <c r="AJ506" s="177">
        <v>0</v>
      </c>
    </row>
    <row r="507" spans="1:36" hidden="1" outlineLevel="1" x14ac:dyDescent="0.25">
      <c r="A507" s="190">
        <f t="shared" si="125"/>
        <v>2017</v>
      </c>
      <c r="B507" s="55">
        <f t="shared" si="126"/>
        <v>9</v>
      </c>
      <c r="C507" s="55">
        <f t="shared" si="127"/>
        <v>12</v>
      </c>
      <c r="D507" s="55">
        <f t="shared" si="123"/>
        <v>21</v>
      </c>
      <c r="F507" s="63">
        <f t="shared" si="133"/>
        <v>42979.499999999971</v>
      </c>
      <c r="G507" s="64">
        <f t="shared" si="124"/>
        <v>274.22760404609818</v>
      </c>
      <c r="H507" s="64">
        <f t="shared" si="137"/>
        <v>0</v>
      </c>
      <c r="I507" s="64">
        <f t="shared" si="137"/>
        <v>162.00899279354161</v>
      </c>
      <c r="J507" s="64">
        <f t="shared" si="137"/>
        <v>0</v>
      </c>
      <c r="K507" s="64">
        <f t="shared" si="137"/>
        <v>0</v>
      </c>
      <c r="L507" s="64">
        <f t="shared" si="137"/>
        <v>0</v>
      </c>
      <c r="M507" s="64">
        <f t="shared" si="137"/>
        <v>0</v>
      </c>
      <c r="N507" s="64">
        <f t="shared" si="137"/>
        <v>112.21861125255656</v>
      </c>
      <c r="O507" s="121"/>
      <c r="P507" s="177">
        <v>2.9750000000000001</v>
      </c>
      <c r="Q507" s="177">
        <v>27.050689413139139</v>
      </c>
      <c r="R507" s="177">
        <v>27.050689413139139</v>
      </c>
      <c r="S507" s="177">
        <v>36.351284333333339</v>
      </c>
      <c r="T507" s="177">
        <v>35.658204066666663</v>
      </c>
      <c r="U507" s="177">
        <v>27.050689413139139</v>
      </c>
      <c r="V507" s="177">
        <v>27.050689413139139</v>
      </c>
      <c r="W507" s="177">
        <v>6.9362233666666659</v>
      </c>
      <c r="X507" s="177">
        <v>33.23281436020828</v>
      </c>
      <c r="Y507" s="177">
        <v>46.855466666666665</v>
      </c>
      <c r="Z507" s="177">
        <v>4.0158535999999998</v>
      </c>
      <c r="AA507" s="177">
        <v>0</v>
      </c>
      <c r="AB507" s="177">
        <v>0</v>
      </c>
      <c r="AC507" s="177">
        <v>0</v>
      </c>
      <c r="AD507" s="177">
        <v>0</v>
      </c>
      <c r="AE507" s="177">
        <v>0</v>
      </c>
      <c r="AF507" s="177">
        <v>0</v>
      </c>
      <c r="AG507" s="177">
        <v>0</v>
      </c>
      <c r="AH507" s="177">
        <v>0</v>
      </c>
      <c r="AI507" s="177">
        <v>0</v>
      </c>
      <c r="AJ507" s="177">
        <v>0</v>
      </c>
    </row>
    <row r="508" spans="1:36" hidden="1" outlineLevel="1" x14ac:dyDescent="0.25">
      <c r="A508" s="190">
        <f t="shared" si="125"/>
        <v>2017</v>
      </c>
      <c r="B508" s="55">
        <f t="shared" si="126"/>
        <v>9</v>
      </c>
      <c r="C508" s="55">
        <f t="shared" si="127"/>
        <v>13</v>
      </c>
      <c r="D508" s="55">
        <f t="shared" si="123"/>
        <v>21</v>
      </c>
      <c r="F508" s="63">
        <f t="shared" si="133"/>
        <v>42979.541666666635</v>
      </c>
      <c r="G508" s="64">
        <f t="shared" si="124"/>
        <v>279.82344212680187</v>
      </c>
      <c r="H508" s="64">
        <f t="shared" si="137"/>
        <v>0</v>
      </c>
      <c r="I508" s="64">
        <f t="shared" si="137"/>
        <v>162.02077172912917</v>
      </c>
      <c r="J508" s="64">
        <f t="shared" si="137"/>
        <v>0</v>
      </c>
      <c r="K508" s="64">
        <f t="shared" si="137"/>
        <v>0</v>
      </c>
      <c r="L508" s="64">
        <f t="shared" si="137"/>
        <v>0</v>
      </c>
      <c r="M508" s="64">
        <f t="shared" si="137"/>
        <v>0</v>
      </c>
      <c r="N508" s="64">
        <f t="shared" si="137"/>
        <v>117.80267039767267</v>
      </c>
      <c r="O508" s="121"/>
      <c r="P508" s="177">
        <v>2.9750000000000001</v>
      </c>
      <c r="Q508" s="177">
        <v>28.380037578584833</v>
      </c>
      <c r="R508" s="177">
        <v>28.380037578584833</v>
      </c>
      <c r="S508" s="177">
        <v>32.168282999999995</v>
      </c>
      <c r="T508" s="177">
        <v>37.653604066666666</v>
      </c>
      <c r="U508" s="177">
        <v>28.380037578584833</v>
      </c>
      <c r="V508" s="177">
        <v>28.380037578584833</v>
      </c>
      <c r="W508" s="177">
        <v>7.2842991999999986</v>
      </c>
      <c r="X508" s="177">
        <v>35.943852129129169</v>
      </c>
      <c r="Y508" s="177">
        <v>45.995733333333334</v>
      </c>
      <c r="Z508" s="177">
        <v>4.2825200833333339</v>
      </c>
      <c r="AA508" s="177">
        <v>0</v>
      </c>
      <c r="AB508" s="177">
        <v>0</v>
      </c>
      <c r="AC508" s="177">
        <v>0</v>
      </c>
      <c r="AD508" s="177">
        <v>0</v>
      </c>
      <c r="AE508" s="177">
        <v>0</v>
      </c>
      <c r="AF508" s="177">
        <v>0</v>
      </c>
      <c r="AG508" s="177">
        <v>0</v>
      </c>
      <c r="AH508" s="177">
        <v>0</v>
      </c>
      <c r="AI508" s="177">
        <v>0</v>
      </c>
      <c r="AJ508" s="177">
        <v>0</v>
      </c>
    </row>
    <row r="509" spans="1:36" hidden="1" outlineLevel="1" x14ac:dyDescent="0.25">
      <c r="A509" s="190">
        <f t="shared" si="125"/>
        <v>2017</v>
      </c>
      <c r="B509" s="55">
        <f t="shared" si="126"/>
        <v>9</v>
      </c>
      <c r="C509" s="55">
        <f t="shared" si="127"/>
        <v>14</v>
      </c>
      <c r="D509" s="55">
        <f t="shared" si="123"/>
        <v>21</v>
      </c>
      <c r="F509" s="63">
        <f t="shared" si="133"/>
        <v>42979.583333333299</v>
      </c>
      <c r="G509" s="64">
        <f t="shared" si="124"/>
        <v>267.60029938449964</v>
      </c>
      <c r="H509" s="64">
        <f t="shared" si="137"/>
        <v>0</v>
      </c>
      <c r="I509" s="64">
        <f t="shared" si="137"/>
        <v>145.60768868362456</v>
      </c>
      <c r="J509" s="64">
        <f t="shared" si="137"/>
        <v>0</v>
      </c>
      <c r="K509" s="64">
        <f t="shared" si="137"/>
        <v>0</v>
      </c>
      <c r="L509" s="64">
        <f t="shared" si="137"/>
        <v>0</v>
      </c>
      <c r="M509" s="64">
        <f t="shared" si="137"/>
        <v>0</v>
      </c>
      <c r="N509" s="64">
        <f t="shared" si="137"/>
        <v>121.99261070087505</v>
      </c>
      <c r="O509" s="121"/>
      <c r="P509" s="177">
        <v>2.9750000000000001</v>
      </c>
      <c r="Q509" s="177">
        <v>29.513590277802095</v>
      </c>
      <c r="R509" s="177">
        <v>29.513590277802095</v>
      </c>
      <c r="S509" s="177">
        <v>24.434005333333335</v>
      </c>
      <c r="T509" s="177">
        <v>36.935770733333342</v>
      </c>
      <c r="U509" s="177">
        <v>29.513590277802095</v>
      </c>
      <c r="V509" s="177">
        <v>29.513590277802095</v>
      </c>
      <c r="W509" s="177">
        <v>7.4697816666666652</v>
      </c>
      <c r="X509" s="177">
        <v>37.684330950291205</v>
      </c>
      <c r="Y509" s="177">
        <v>36.108800000000002</v>
      </c>
      <c r="Z509" s="177">
        <v>3.9382495896666652</v>
      </c>
      <c r="AA509" s="177">
        <v>0</v>
      </c>
      <c r="AB509" s="177">
        <v>0</v>
      </c>
      <c r="AC509" s="177">
        <v>0</v>
      </c>
      <c r="AD509" s="177">
        <v>0</v>
      </c>
      <c r="AE509" s="177">
        <v>0</v>
      </c>
      <c r="AF509" s="177">
        <v>0</v>
      </c>
      <c r="AG509" s="177">
        <v>0</v>
      </c>
      <c r="AH509" s="177">
        <v>0</v>
      </c>
      <c r="AI509" s="177">
        <v>0</v>
      </c>
      <c r="AJ509" s="177">
        <v>0</v>
      </c>
    </row>
    <row r="510" spans="1:36" hidden="1" outlineLevel="1" x14ac:dyDescent="0.25">
      <c r="A510" s="190">
        <f t="shared" si="125"/>
        <v>2017</v>
      </c>
      <c r="B510" s="55">
        <f t="shared" si="126"/>
        <v>9</v>
      </c>
      <c r="C510" s="55">
        <f t="shared" si="127"/>
        <v>15</v>
      </c>
      <c r="D510" s="55">
        <f t="shared" si="123"/>
        <v>21</v>
      </c>
      <c r="F510" s="63">
        <f t="shared" si="133"/>
        <v>42979.624999999964</v>
      </c>
      <c r="G510" s="64">
        <f t="shared" si="124"/>
        <v>237.00251119205618</v>
      </c>
      <c r="H510" s="64">
        <f t="shared" si="137"/>
        <v>0</v>
      </c>
      <c r="I510" s="64">
        <f t="shared" si="137"/>
        <v>116.79203770764865</v>
      </c>
      <c r="J510" s="64">
        <f t="shared" si="137"/>
        <v>0</v>
      </c>
      <c r="K510" s="64">
        <f t="shared" si="137"/>
        <v>0</v>
      </c>
      <c r="L510" s="64">
        <f t="shared" si="137"/>
        <v>0</v>
      </c>
      <c r="M510" s="64">
        <f t="shared" si="137"/>
        <v>0</v>
      </c>
      <c r="N510" s="64">
        <f t="shared" si="137"/>
        <v>120.21047348440753</v>
      </c>
      <c r="O510" s="121"/>
      <c r="P510" s="177">
        <v>2.9750000000000001</v>
      </c>
      <c r="Q510" s="177">
        <v>29.10138929626855</v>
      </c>
      <c r="R510" s="177">
        <v>29.10138929626855</v>
      </c>
      <c r="S510" s="177">
        <v>14.700335999999997</v>
      </c>
      <c r="T510" s="177">
        <v>27.14450406666667</v>
      </c>
      <c r="U510" s="177">
        <v>29.10138929626855</v>
      </c>
      <c r="V510" s="177">
        <v>29.10138929626855</v>
      </c>
      <c r="W510" s="177">
        <v>7.2965656666666634</v>
      </c>
      <c r="X510" s="177">
        <v>37.164165307648652</v>
      </c>
      <c r="Y510" s="177">
        <v>27.511466666666667</v>
      </c>
      <c r="Z510" s="177">
        <v>3.8049162993333323</v>
      </c>
      <c r="AA510" s="177">
        <v>0</v>
      </c>
      <c r="AB510" s="177">
        <v>0</v>
      </c>
      <c r="AC510" s="177">
        <v>0</v>
      </c>
      <c r="AD510" s="177">
        <v>0</v>
      </c>
      <c r="AE510" s="177">
        <v>0</v>
      </c>
      <c r="AF510" s="177">
        <v>0</v>
      </c>
      <c r="AG510" s="177">
        <v>0</v>
      </c>
      <c r="AH510" s="177">
        <v>0</v>
      </c>
      <c r="AI510" s="177">
        <v>0</v>
      </c>
      <c r="AJ510" s="177">
        <v>0</v>
      </c>
    </row>
    <row r="511" spans="1:36" hidden="1" outlineLevel="1" x14ac:dyDescent="0.25">
      <c r="A511" s="190">
        <f t="shared" si="125"/>
        <v>2017</v>
      </c>
      <c r="B511" s="55">
        <f t="shared" si="126"/>
        <v>9</v>
      </c>
      <c r="C511" s="55">
        <f t="shared" si="127"/>
        <v>16</v>
      </c>
      <c r="D511" s="55">
        <f t="shared" si="123"/>
        <v>21</v>
      </c>
      <c r="F511" s="63">
        <f t="shared" si="133"/>
        <v>42979.666666666628</v>
      </c>
      <c r="G511" s="64">
        <f t="shared" si="124"/>
        <v>174.17975288901957</v>
      </c>
      <c r="H511" s="64">
        <f t="shared" si="137"/>
        <v>0</v>
      </c>
      <c r="I511" s="64">
        <f t="shared" si="137"/>
        <v>64.190077441924146</v>
      </c>
      <c r="J511" s="64">
        <f t="shared" si="137"/>
        <v>0</v>
      </c>
      <c r="K511" s="64">
        <f t="shared" si="137"/>
        <v>0</v>
      </c>
      <c r="L511" s="64">
        <f t="shared" si="137"/>
        <v>0</v>
      </c>
      <c r="M511" s="64">
        <f t="shared" si="137"/>
        <v>0</v>
      </c>
      <c r="N511" s="64">
        <f t="shared" si="137"/>
        <v>109.98967544709542</v>
      </c>
      <c r="O511" s="121"/>
      <c r="P511" s="177">
        <v>2.9750000000000001</v>
      </c>
      <c r="Q511" s="177">
        <v>26.504523112607188</v>
      </c>
      <c r="R511" s="177">
        <v>26.504523112607188</v>
      </c>
      <c r="S511" s="177">
        <v>2.8040649999999996</v>
      </c>
      <c r="T511" s="177">
        <v>4.3998416000000002</v>
      </c>
      <c r="U511" s="177">
        <v>26.504523112607188</v>
      </c>
      <c r="V511" s="177">
        <v>26.504523112607188</v>
      </c>
      <c r="W511" s="177">
        <v>6.2315896666666672</v>
      </c>
      <c r="X511" s="177">
        <v>31.874514508590813</v>
      </c>
      <c r="Y511" s="177">
        <v>15.905066666666666</v>
      </c>
      <c r="Z511" s="177">
        <v>3.9715829966666645</v>
      </c>
      <c r="AA511" s="177">
        <v>0</v>
      </c>
      <c r="AB511" s="177">
        <v>0</v>
      </c>
      <c r="AC511" s="177">
        <v>0</v>
      </c>
      <c r="AD511" s="177">
        <v>0</v>
      </c>
      <c r="AE511" s="177">
        <v>0</v>
      </c>
      <c r="AF511" s="177">
        <v>0</v>
      </c>
      <c r="AG511" s="177">
        <v>0</v>
      </c>
      <c r="AH511" s="177">
        <v>0</v>
      </c>
      <c r="AI511" s="177">
        <v>0</v>
      </c>
      <c r="AJ511" s="177">
        <v>0</v>
      </c>
    </row>
    <row r="512" spans="1:36" hidden="1" outlineLevel="1" x14ac:dyDescent="0.25">
      <c r="A512" s="190">
        <f t="shared" si="125"/>
        <v>2017</v>
      </c>
      <c r="B512" s="55">
        <f t="shared" si="126"/>
        <v>9</v>
      </c>
      <c r="C512" s="55">
        <f t="shared" si="127"/>
        <v>17</v>
      </c>
      <c r="D512" s="55">
        <f t="shared" si="123"/>
        <v>21</v>
      </c>
      <c r="F512" s="63">
        <f t="shared" si="133"/>
        <v>42979.708333333292</v>
      </c>
      <c r="G512" s="64">
        <f t="shared" si="124"/>
        <v>124.71956256338332</v>
      </c>
      <c r="H512" s="64">
        <f t="shared" si="137"/>
        <v>0</v>
      </c>
      <c r="I512" s="64">
        <f t="shared" si="137"/>
        <v>18.141482191476385</v>
      </c>
      <c r="J512" s="64">
        <f t="shared" si="137"/>
        <v>0</v>
      </c>
      <c r="K512" s="64">
        <f t="shared" si="137"/>
        <v>0</v>
      </c>
      <c r="L512" s="64">
        <f t="shared" si="137"/>
        <v>0</v>
      </c>
      <c r="M512" s="64">
        <f t="shared" si="137"/>
        <v>0</v>
      </c>
      <c r="N512" s="64">
        <f t="shared" si="137"/>
        <v>106.57808037190694</v>
      </c>
      <c r="O512" s="121"/>
      <c r="P512" s="177">
        <v>2.9750000000000001</v>
      </c>
      <c r="Q512" s="177">
        <v>25.618291002310066</v>
      </c>
      <c r="R512" s="177">
        <v>25.618291002310066</v>
      </c>
      <c r="S512" s="177">
        <v>0</v>
      </c>
      <c r="T512" s="177">
        <v>0</v>
      </c>
      <c r="U512" s="177">
        <v>25.618291002310066</v>
      </c>
      <c r="V512" s="177">
        <v>25.618291002310066</v>
      </c>
      <c r="W512" s="177">
        <v>2.4924691176470577</v>
      </c>
      <c r="X512" s="177">
        <v>10.094813073829329</v>
      </c>
      <c r="Y512" s="177">
        <v>2.5792000000000002</v>
      </c>
      <c r="Z512" s="177">
        <v>4.1049163626666649</v>
      </c>
      <c r="AA512" s="177">
        <v>0</v>
      </c>
      <c r="AB512" s="177">
        <v>0</v>
      </c>
      <c r="AC512" s="177">
        <v>0</v>
      </c>
      <c r="AD512" s="177">
        <v>0</v>
      </c>
      <c r="AE512" s="177">
        <v>0</v>
      </c>
      <c r="AF512" s="177">
        <v>0</v>
      </c>
      <c r="AG512" s="177">
        <v>0</v>
      </c>
      <c r="AH512" s="177">
        <v>0</v>
      </c>
      <c r="AI512" s="177">
        <v>0</v>
      </c>
      <c r="AJ512" s="177">
        <v>0</v>
      </c>
    </row>
    <row r="513" spans="1:36" hidden="1" outlineLevel="1" x14ac:dyDescent="0.25">
      <c r="A513" s="190">
        <f t="shared" si="125"/>
        <v>2017</v>
      </c>
      <c r="B513" s="55">
        <f t="shared" si="126"/>
        <v>9</v>
      </c>
      <c r="C513" s="55">
        <f t="shared" si="127"/>
        <v>18</v>
      </c>
      <c r="D513" s="55">
        <f t="shared" si="123"/>
        <v>21</v>
      </c>
      <c r="F513" s="63">
        <f t="shared" si="133"/>
        <v>42979.749999999956</v>
      </c>
      <c r="G513" s="64">
        <f t="shared" si="124"/>
        <v>102.51704431523316</v>
      </c>
      <c r="H513" s="64">
        <f t="shared" si="137"/>
        <v>0</v>
      </c>
      <c r="I513" s="64">
        <f t="shared" si="137"/>
        <v>3.1153706998364239</v>
      </c>
      <c r="J513" s="64">
        <f t="shared" si="137"/>
        <v>0</v>
      </c>
      <c r="K513" s="64">
        <f t="shared" si="137"/>
        <v>0</v>
      </c>
      <c r="L513" s="64">
        <f t="shared" si="137"/>
        <v>0</v>
      </c>
      <c r="M513" s="64">
        <f t="shared" si="137"/>
        <v>0</v>
      </c>
      <c r="N513" s="64">
        <f t="shared" si="137"/>
        <v>99.401673615396746</v>
      </c>
      <c r="O513" s="121"/>
      <c r="P513" s="177">
        <v>2.9750000000000001</v>
      </c>
      <c r="Q513" s="177">
        <v>23.948877027099186</v>
      </c>
      <c r="R513" s="177">
        <v>23.948877027099186</v>
      </c>
      <c r="S513" s="177">
        <v>0</v>
      </c>
      <c r="T513" s="177">
        <v>0</v>
      </c>
      <c r="U513" s="177">
        <v>23.948877027099186</v>
      </c>
      <c r="V513" s="177">
        <v>23.948877027099186</v>
      </c>
      <c r="W513" s="177">
        <v>5.7888000000000002E-3</v>
      </c>
      <c r="X513" s="177">
        <v>0.13458189983642385</v>
      </c>
      <c r="Y513" s="177">
        <v>0</v>
      </c>
      <c r="Z513" s="177">
        <v>3.6061655070000009</v>
      </c>
      <c r="AA513" s="177">
        <v>0</v>
      </c>
      <c r="AB513" s="177">
        <v>0</v>
      </c>
      <c r="AC513" s="177">
        <v>0</v>
      </c>
      <c r="AD513" s="177">
        <v>0</v>
      </c>
      <c r="AE513" s="177">
        <v>0</v>
      </c>
      <c r="AF513" s="177">
        <v>0</v>
      </c>
      <c r="AG513" s="177">
        <v>0</v>
      </c>
      <c r="AH513" s="177">
        <v>0</v>
      </c>
      <c r="AI513" s="177">
        <v>0</v>
      </c>
      <c r="AJ513" s="177">
        <v>0</v>
      </c>
    </row>
    <row r="514" spans="1:36" hidden="1" outlineLevel="1" x14ac:dyDescent="0.25">
      <c r="A514" s="190">
        <f t="shared" si="125"/>
        <v>2017</v>
      </c>
      <c r="B514" s="55">
        <f t="shared" si="126"/>
        <v>9</v>
      </c>
      <c r="C514" s="55">
        <f t="shared" si="127"/>
        <v>19</v>
      </c>
      <c r="D514" s="55">
        <f t="shared" si="123"/>
        <v>21</v>
      </c>
      <c r="F514" s="63">
        <f t="shared" si="133"/>
        <v>42979.791666666621</v>
      </c>
      <c r="G514" s="64">
        <f t="shared" si="124"/>
        <v>88.271374334302934</v>
      </c>
      <c r="H514" s="64">
        <f t="shared" si="137"/>
        <v>0</v>
      </c>
      <c r="I514" s="64">
        <f t="shared" si="137"/>
        <v>2.9750000000000001</v>
      </c>
      <c r="J514" s="64">
        <f t="shared" si="137"/>
        <v>0</v>
      </c>
      <c r="K514" s="64">
        <f t="shared" si="137"/>
        <v>0</v>
      </c>
      <c r="L514" s="64">
        <f t="shared" si="137"/>
        <v>0</v>
      </c>
      <c r="M514" s="64">
        <f t="shared" si="137"/>
        <v>0</v>
      </c>
      <c r="N514" s="64">
        <f t="shared" si="137"/>
        <v>85.296374334302939</v>
      </c>
      <c r="O514" s="121"/>
      <c r="P514" s="177">
        <v>2.9750000000000001</v>
      </c>
      <c r="Q514" s="177">
        <v>20.537913904909068</v>
      </c>
      <c r="R514" s="177">
        <v>20.537913904909068</v>
      </c>
      <c r="S514" s="177">
        <v>0</v>
      </c>
      <c r="T514" s="177">
        <v>0</v>
      </c>
      <c r="U514" s="177">
        <v>20.537913904909068</v>
      </c>
      <c r="V514" s="177">
        <v>20.537913904909068</v>
      </c>
      <c r="W514" s="177">
        <v>0</v>
      </c>
      <c r="X514" s="177">
        <v>0</v>
      </c>
      <c r="Y514" s="177">
        <v>0</v>
      </c>
      <c r="Z514" s="177">
        <v>3.1447187146666669</v>
      </c>
      <c r="AA514" s="177">
        <v>0</v>
      </c>
      <c r="AB514" s="177">
        <v>0</v>
      </c>
      <c r="AC514" s="177">
        <v>0</v>
      </c>
      <c r="AD514" s="177">
        <v>0</v>
      </c>
      <c r="AE514" s="177">
        <v>0</v>
      </c>
      <c r="AF514" s="177">
        <v>0</v>
      </c>
      <c r="AG514" s="177">
        <v>0</v>
      </c>
      <c r="AH514" s="177">
        <v>0</v>
      </c>
      <c r="AI514" s="177">
        <v>0</v>
      </c>
      <c r="AJ514" s="177">
        <v>0</v>
      </c>
    </row>
    <row r="515" spans="1:36" hidden="1" outlineLevel="1" x14ac:dyDescent="0.25">
      <c r="A515" s="190">
        <f t="shared" si="125"/>
        <v>2017</v>
      </c>
      <c r="B515" s="55">
        <f t="shared" si="126"/>
        <v>9</v>
      </c>
      <c r="C515" s="55">
        <f t="shared" si="127"/>
        <v>20</v>
      </c>
      <c r="D515" s="55">
        <f t="shared" si="123"/>
        <v>21</v>
      </c>
      <c r="F515" s="63">
        <f t="shared" si="133"/>
        <v>42979.833333333285</v>
      </c>
      <c r="G515" s="64">
        <f t="shared" si="124"/>
        <v>80.034196804005774</v>
      </c>
      <c r="H515" s="64">
        <f t="shared" ref="H515:N524" si="138">SUMIF($P$6:$AK$6,H$6,$P515:$AK515)</f>
        <v>0</v>
      </c>
      <c r="I515" s="64">
        <f t="shared" si="138"/>
        <v>2.9750000000000001</v>
      </c>
      <c r="J515" s="64">
        <f t="shared" si="138"/>
        <v>0</v>
      </c>
      <c r="K515" s="64">
        <f t="shared" si="138"/>
        <v>0</v>
      </c>
      <c r="L515" s="64">
        <f t="shared" si="138"/>
        <v>0</v>
      </c>
      <c r="M515" s="64">
        <f t="shared" si="138"/>
        <v>0</v>
      </c>
      <c r="N515" s="64">
        <f t="shared" si="138"/>
        <v>77.059196804005779</v>
      </c>
      <c r="O515" s="121"/>
      <c r="P515" s="177">
        <v>2.9750000000000001</v>
      </c>
      <c r="Q515" s="177">
        <v>18.703619537084776</v>
      </c>
      <c r="R515" s="177">
        <v>18.703619537084776</v>
      </c>
      <c r="S515" s="177">
        <v>0</v>
      </c>
      <c r="T515" s="177">
        <v>0</v>
      </c>
      <c r="U515" s="177">
        <v>18.703619537084776</v>
      </c>
      <c r="V515" s="177">
        <v>18.703619537084776</v>
      </c>
      <c r="W515" s="177">
        <v>0</v>
      </c>
      <c r="X515" s="177">
        <v>0</v>
      </c>
      <c r="Y515" s="177">
        <v>0</v>
      </c>
      <c r="Z515" s="177">
        <v>2.244718655666667</v>
      </c>
      <c r="AA515" s="177">
        <v>0</v>
      </c>
      <c r="AB515" s="177">
        <v>0</v>
      </c>
      <c r="AC515" s="177">
        <v>0</v>
      </c>
      <c r="AD515" s="177">
        <v>0</v>
      </c>
      <c r="AE515" s="177">
        <v>0</v>
      </c>
      <c r="AF515" s="177">
        <v>0</v>
      </c>
      <c r="AG515" s="177">
        <v>0</v>
      </c>
      <c r="AH515" s="177">
        <v>0</v>
      </c>
      <c r="AI515" s="177">
        <v>0</v>
      </c>
      <c r="AJ515" s="177">
        <v>0</v>
      </c>
    </row>
    <row r="516" spans="1:36" hidden="1" outlineLevel="1" x14ac:dyDescent="0.25">
      <c r="A516" s="190">
        <f t="shared" si="125"/>
        <v>2017</v>
      </c>
      <c r="B516" s="55">
        <f t="shared" si="126"/>
        <v>9</v>
      </c>
      <c r="C516" s="55">
        <f t="shared" si="127"/>
        <v>21</v>
      </c>
      <c r="D516" s="55">
        <f t="shared" si="123"/>
        <v>21</v>
      </c>
      <c r="F516" s="63">
        <f t="shared" si="133"/>
        <v>42979.874999999949</v>
      </c>
      <c r="G516" s="64">
        <f t="shared" si="124"/>
        <v>77.051317854264539</v>
      </c>
      <c r="H516" s="64">
        <f t="shared" si="138"/>
        <v>0</v>
      </c>
      <c r="I516" s="64">
        <f t="shared" si="138"/>
        <v>2.9750000000000001</v>
      </c>
      <c r="J516" s="64">
        <f t="shared" si="138"/>
        <v>0</v>
      </c>
      <c r="K516" s="64">
        <f t="shared" si="138"/>
        <v>0</v>
      </c>
      <c r="L516" s="64">
        <f t="shared" si="138"/>
        <v>0</v>
      </c>
      <c r="M516" s="64">
        <f t="shared" si="138"/>
        <v>0</v>
      </c>
      <c r="N516" s="64">
        <f t="shared" si="138"/>
        <v>74.076317854264545</v>
      </c>
      <c r="O516" s="121"/>
      <c r="P516" s="177">
        <v>2.9750000000000001</v>
      </c>
      <c r="Q516" s="177">
        <v>18.116233138399469</v>
      </c>
      <c r="R516" s="177">
        <v>18.116233138399469</v>
      </c>
      <c r="S516" s="177">
        <v>0</v>
      </c>
      <c r="T516" s="177">
        <v>0</v>
      </c>
      <c r="U516" s="177">
        <v>18.116233138399469</v>
      </c>
      <c r="V516" s="177">
        <v>18.116233138399469</v>
      </c>
      <c r="W516" s="177">
        <v>0</v>
      </c>
      <c r="X516" s="177">
        <v>0</v>
      </c>
      <c r="Y516" s="177">
        <v>0</v>
      </c>
      <c r="Z516" s="177">
        <v>1.6113853006666667</v>
      </c>
      <c r="AA516" s="177">
        <v>0</v>
      </c>
      <c r="AB516" s="177">
        <v>0</v>
      </c>
      <c r="AC516" s="177">
        <v>0</v>
      </c>
      <c r="AD516" s="177">
        <v>0</v>
      </c>
      <c r="AE516" s="177">
        <v>0</v>
      </c>
      <c r="AF516" s="177">
        <v>0</v>
      </c>
      <c r="AG516" s="177">
        <v>0</v>
      </c>
      <c r="AH516" s="177">
        <v>0</v>
      </c>
      <c r="AI516" s="177">
        <v>0</v>
      </c>
      <c r="AJ516" s="177">
        <v>0</v>
      </c>
    </row>
    <row r="517" spans="1:36" hidden="1" outlineLevel="1" x14ac:dyDescent="0.25">
      <c r="A517" s="190">
        <f t="shared" si="125"/>
        <v>2017</v>
      </c>
      <c r="B517" s="55">
        <f t="shared" si="126"/>
        <v>9</v>
      </c>
      <c r="C517" s="55">
        <f t="shared" si="127"/>
        <v>22</v>
      </c>
      <c r="D517" s="55">
        <f t="shared" si="123"/>
        <v>21</v>
      </c>
      <c r="F517" s="63">
        <f t="shared" si="133"/>
        <v>42979.916666666613</v>
      </c>
      <c r="G517" s="64">
        <f t="shared" si="124"/>
        <v>80.257383862479244</v>
      </c>
      <c r="H517" s="64">
        <f t="shared" si="138"/>
        <v>0</v>
      </c>
      <c r="I517" s="64">
        <f t="shared" si="138"/>
        <v>2.9750000000000001</v>
      </c>
      <c r="J517" s="64">
        <f t="shared" si="138"/>
        <v>0</v>
      </c>
      <c r="K517" s="64">
        <f t="shared" si="138"/>
        <v>0</v>
      </c>
      <c r="L517" s="64">
        <f t="shared" si="138"/>
        <v>0</v>
      </c>
      <c r="M517" s="64">
        <f t="shared" si="138"/>
        <v>0</v>
      </c>
      <c r="N517" s="64">
        <f t="shared" si="138"/>
        <v>77.28238386247925</v>
      </c>
      <c r="O517" s="121"/>
      <c r="P517" s="177">
        <v>2.9750000000000001</v>
      </c>
      <c r="Q517" s="177">
        <v>18.775754708853146</v>
      </c>
      <c r="R517" s="177">
        <v>18.775754708853146</v>
      </c>
      <c r="S517" s="177">
        <v>0</v>
      </c>
      <c r="T517" s="177">
        <v>0</v>
      </c>
      <c r="U517" s="177">
        <v>18.775754708853146</v>
      </c>
      <c r="V517" s="177">
        <v>18.775754708853146</v>
      </c>
      <c r="W517" s="177">
        <v>0</v>
      </c>
      <c r="X517" s="177">
        <v>0</v>
      </c>
      <c r="Y517" s="177">
        <v>0</v>
      </c>
      <c r="Z517" s="177">
        <v>2.1793650270666669</v>
      </c>
      <c r="AA517" s="177">
        <v>0</v>
      </c>
      <c r="AB517" s="177">
        <v>0</v>
      </c>
      <c r="AC517" s="177">
        <v>0</v>
      </c>
      <c r="AD517" s="177">
        <v>0</v>
      </c>
      <c r="AE517" s="177">
        <v>0</v>
      </c>
      <c r="AF517" s="177">
        <v>0</v>
      </c>
      <c r="AG517" s="177">
        <v>0</v>
      </c>
      <c r="AH517" s="177">
        <v>0</v>
      </c>
      <c r="AI517" s="177">
        <v>0</v>
      </c>
      <c r="AJ517" s="177">
        <v>0</v>
      </c>
    </row>
    <row r="518" spans="1:36" hidden="1" outlineLevel="1" x14ac:dyDescent="0.25">
      <c r="A518" s="190">
        <f t="shared" si="125"/>
        <v>2017</v>
      </c>
      <c r="B518" s="55">
        <f t="shared" si="126"/>
        <v>9</v>
      </c>
      <c r="C518" s="55">
        <f t="shared" si="127"/>
        <v>23</v>
      </c>
      <c r="D518" s="55">
        <f t="shared" si="123"/>
        <v>21</v>
      </c>
      <c r="F518" s="63">
        <f t="shared" si="133"/>
        <v>42979.958333333278</v>
      </c>
      <c r="G518" s="64">
        <f t="shared" si="124"/>
        <v>70.670660829774178</v>
      </c>
      <c r="H518" s="64">
        <f t="shared" si="138"/>
        <v>0</v>
      </c>
      <c r="I518" s="64">
        <f t="shared" si="138"/>
        <v>2.9750000000000001</v>
      </c>
      <c r="J518" s="64">
        <f t="shared" si="138"/>
        <v>0</v>
      </c>
      <c r="K518" s="64">
        <f t="shared" si="138"/>
        <v>0</v>
      </c>
      <c r="L518" s="64">
        <f t="shared" si="138"/>
        <v>0</v>
      </c>
      <c r="M518" s="64">
        <f t="shared" si="138"/>
        <v>0</v>
      </c>
      <c r="N518" s="64">
        <f t="shared" si="138"/>
        <v>67.695660829774184</v>
      </c>
      <c r="O518" s="121"/>
      <c r="P518" s="177">
        <v>2.9750000000000001</v>
      </c>
      <c r="Q518" s="177">
        <v>16.354073942343547</v>
      </c>
      <c r="R518" s="177">
        <v>16.354073942343547</v>
      </c>
      <c r="S518" s="177">
        <v>0</v>
      </c>
      <c r="T518" s="177">
        <v>0</v>
      </c>
      <c r="U518" s="177">
        <v>16.354073942343547</v>
      </c>
      <c r="V518" s="177">
        <v>16.354073942343547</v>
      </c>
      <c r="W518" s="177">
        <v>0</v>
      </c>
      <c r="X518" s="177">
        <v>0</v>
      </c>
      <c r="Y518" s="177">
        <v>0</v>
      </c>
      <c r="Z518" s="177">
        <v>2.2793650604000009</v>
      </c>
      <c r="AA518" s="177">
        <v>0</v>
      </c>
      <c r="AB518" s="177">
        <v>0</v>
      </c>
      <c r="AC518" s="177">
        <v>0</v>
      </c>
      <c r="AD518" s="177">
        <v>0</v>
      </c>
      <c r="AE518" s="177">
        <v>0</v>
      </c>
      <c r="AF518" s="177">
        <v>0</v>
      </c>
      <c r="AG518" s="177">
        <v>0</v>
      </c>
      <c r="AH518" s="177">
        <v>0</v>
      </c>
      <c r="AI518" s="177">
        <v>0</v>
      </c>
      <c r="AJ518" s="177">
        <v>0</v>
      </c>
    </row>
    <row r="519" spans="1:36" hidden="1" outlineLevel="1" x14ac:dyDescent="0.25">
      <c r="A519" s="190">
        <f t="shared" si="125"/>
        <v>2017</v>
      </c>
      <c r="B519" s="55">
        <f t="shared" si="126"/>
        <v>10</v>
      </c>
      <c r="C519" s="55">
        <f t="shared" si="127"/>
        <v>0</v>
      </c>
      <c r="D519" s="55">
        <f t="shared" si="123"/>
        <v>22</v>
      </c>
      <c r="F519" s="63">
        <f t="shared" ref="F519" si="139">EDATE(F495,1)</f>
        <v>43009</v>
      </c>
      <c r="G519" s="64">
        <f t="shared" si="124"/>
        <v>108.91855624981986</v>
      </c>
      <c r="H519" s="64">
        <f t="shared" si="138"/>
        <v>0</v>
      </c>
      <c r="I519" s="64">
        <f t="shared" si="138"/>
        <v>2.9750000000000001</v>
      </c>
      <c r="J519" s="64">
        <f t="shared" si="138"/>
        <v>0</v>
      </c>
      <c r="K519" s="64">
        <f t="shared" si="138"/>
        <v>0</v>
      </c>
      <c r="L519" s="64">
        <f t="shared" si="138"/>
        <v>0</v>
      </c>
      <c r="M519" s="64">
        <f t="shared" si="138"/>
        <v>0</v>
      </c>
      <c r="N519" s="64">
        <f t="shared" si="138"/>
        <v>105.94355624981986</v>
      </c>
      <c r="O519" s="121"/>
      <c r="P519" s="177">
        <v>2.9750000000000001</v>
      </c>
      <c r="Q519" s="177">
        <v>25.535850806003353</v>
      </c>
      <c r="R519" s="177">
        <v>25.535850806003353</v>
      </c>
      <c r="S519" s="177">
        <v>0</v>
      </c>
      <c r="T519" s="177">
        <v>0</v>
      </c>
      <c r="U519" s="177">
        <v>25.535850806003353</v>
      </c>
      <c r="V519" s="177">
        <v>25.535850806003353</v>
      </c>
      <c r="W519" s="177">
        <v>0</v>
      </c>
      <c r="X519" s="177">
        <v>0</v>
      </c>
      <c r="Y519" s="177">
        <v>0</v>
      </c>
      <c r="Z519" s="177">
        <v>3.800153025806452</v>
      </c>
      <c r="AA519" s="177">
        <v>0</v>
      </c>
      <c r="AB519" s="177">
        <v>0</v>
      </c>
      <c r="AC519" s="177">
        <v>0</v>
      </c>
      <c r="AD519" s="177">
        <v>0</v>
      </c>
      <c r="AE519" s="177">
        <v>0</v>
      </c>
      <c r="AF519" s="177">
        <v>0</v>
      </c>
      <c r="AG519" s="177">
        <v>0</v>
      </c>
      <c r="AH519" s="177">
        <v>0</v>
      </c>
      <c r="AI519" s="177">
        <v>0</v>
      </c>
      <c r="AJ519" s="177">
        <v>0</v>
      </c>
    </row>
    <row r="520" spans="1:36" hidden="1" outlineLevel="1" x14ac:dyDescent="0.25">
      <c r="A520" s="190">
        <f t="shared" si="125"/>
        <v>2017</v>
      </c>
      <c r="B520" s="55">
        <f t="shared" si="126"/>
        <v>10</v>
      </c>
      <c r="C520" s="55">
        <f t="shared" si="127"/>
        <v>1</v>
      </c>
      <c r="D520" s="55">
        <f t="shared" si="123"/>
        <v>22</v>
      </c>
      <c r="F520" s="63">
        <f t="shared" ref="F520" si="140">F519+1/24</f>
        <v>43009.041666666664</v>
      </c>
      <c r="G520" s="64">
        <f t="shared" si="124"/>
        <v>109.43080441707102</v>
      </c>
      <c r="H520" s="64">
        <f t="shared" si="138"/>
        <v>0</v>
      </c>
      <c r="I520" s="64">
        <f t="shared" si="138"/>
        <v>2.9750000000000001</v>
      </c>
      <c r="J520" s="64">
        <f t="shared" si="138"/>
        <v>0</v>
      </c>
      <c r="K520" s="64">
        <f t="shared" si="138"/>
        <v>0</v>
      </c>
      <c r="L520" s="64">
        <f t="shared" si="138"/>
        <v>0</v>
      </c>
      <c r="M520" s="64">
        <f t="shared" si="138"/>
        <v>0</v>
      </c>
      <c r="N520" s="64">
        <f t="shared" si="138"/>
        <v>106.45580441707102</v>
      </c>
      <c r="O520" s="121"/>
      <c r="P520" s="177">
        <v>2.9750000000000001</v>
      </c>
      <c r="Q520" s="177">
        <v>25.628596026848399</v>
      </c>
      <c r="R520" s="177">
        <v>25.628596026848399</v>
      </c>
      <c r="S520" s="177">
        <v>0</v>
      </c>
      <c r="T520" s="177">
        <v>0</v>
      </c>
      <c r="U520" s="177">
        <v>25.628596026848399</v>
      </c>
      <c r="V520" s="177">
        <v>25.628596026848399</v>
      </c>
      <c r="W520" s="177">
        <v>0</v>
      </c>
      <c r="X520" s="177">
        <v>0</v>
      </c>
      <c r="Y520" s="177">
        <v>0</v>
      </c>
      <c r="Z520" s="177">
        <v>3.9414203096774192</v>
      </c>
      <c r="AA520" s="177">
        <v>0</v>
      </c>
      <c r="AB520" s="177">
        <v>0</v>
      </c>
      <c r="AC520" s="177">
        <v>0</v>
      </c>
      <c r="AD520" s="177">
        <v>0</v>
      </c>
      <c r="AE520" s="177">
        <v>0</v>
      </c>
      <c r="AF520" s="177">
        <v>0</v>
      </c>
      <c r="AG520" s="177">
        <v>0</v>
      </c>
      <c r="AH520" s="177">
        <v>0</v>
      </c>
      <c r="AI520" s="177">
        <v>0</v>
      </c>
      <c r="AJ520" s="177">
        <v>0</v>
      </c>
    </row>
    <row r="521" spans="1:36" hidden="1" outlineLevel="1" x14ac:dyDescent="0.25">
      <c r="A521" s="190">
        <f t="shared" si="125"/>
        <v>2017</v>
      </c>
      <c r="B521" s="55">
        <f t="shared" si="126"/>
        <v>10</v>
      </c>
      <c r="C521" s="55">
        <f t="shared" si="127"/>
        <v>2</v>
      </c>
      <c r="D521" s="55">
        <f t="shared" si="123"/>
        <v>22</v>
      </c>
      <c r="F521" s="63">
        <f t="shared" si="133"/>
        <v>43009.083333333328</v>
      </c>
      <c r="G521" s="64">
        <f t="shared" si="124"/>
        <v>108.44668144208222</v>
      </c>
      <c r="H521" s="64">
        <f t="shared" si="138"/>
        <v>0</v>
      </c>
      <c r="I521" s="64">
        <f t="shared" si="138"/>
        <v>2.9750000000000001</v>
      </c>
      <c r="J521" s="64">
        <f t="shared" si="138"/>
        <v>0</v>
      </c>
      <c r="K521" s="64">
        <f t="shared" si="138"/>
        <v>0</v>
      </c>
      <c r="L521" s="64">
        <f t="shared" si="138"/>
        <v>0</v>
      </c>
      <c r="M521" s="64">
        <f t="shared" si="138"/>
        <v>0</v>
      </c>
      <c r="N521" s="64">
        <f t="shared" si="138"/>
        <v>105.47168144208223</v>
      </c>
      <c r="O521" s="121"/>
      <c r="P521" s="177">
        <v>2.9750000000000001</v>
      </c>
      <c r="Q521" s="177">
        <v>25.237005094391524</v>
      </c>
      <c r="R521" s="177">
        <v>25.237005094391524</v>
      </c>
      <c r="S521" s="177">
        <v>0</v>
      </c>
      <c r="T521" s="177">
        <v>0</v>
      </c>
      <c r="U521" s="177">
        <v>25.237005094391524</v>
      </c>
      <c r="V521" s="177">
        <v>25.237005094391524</v>
      </c>
      <c r="W521" s="177">
        <v>0</v>
      </c>
      <c r="X521" s="177">
        <v>0</v>
      </c>
      <c r="Y521" s="177">
        <v>0</v>
      </c>
      <c r="Z521" s="177">
        <v>4.5236610645161281</v>
      </c>
      <c r="AA521" s="177">
        <v>0</v>
      </c>
      <c r="AB521" s="177">
        <v>0</v>
      </c>
      <c r="AC521" s="177">
        <v>0</v>
      </c>
      <c r="AD521" s="177">
        <v>0</v>
      </c>
      <c r="AE521" s="177">
        <v>0</v>
      </c>
      <c r="AF521" s="177">
        <v>0</v>
      </c>
      <c r="AG521" s="177">
        <v>0</v>
      </c>
      <c r="AH521" s="177">
        <v>0</v>
      </c>
      <c r="AI521" s="177">
        <v>0</v>
      </c>
      <c r="AJ521" s="177">
        <v>0</v>
      </c>
    </row>
    <row r="522" spans="1:36" hidden="1" outlineLevel="1" x14ac:dyDescent="0.25">
      <c r="A522" s="190">
        <f t="shared" si="125"/>
        <v>2017</v>
      </c>
      <c r="B522" s="55">
        <f t="shared" si="126"/>
        <v>10</v>
      </c>
      <c r="C522" s="55">
        <f t="shared" si="127"/>
        <v>3</v>
      </c>
      <c r="D522" s="55">
        <f t="shared" si="123"/>
        <v>22</v>
      </c>
      <c r="F522" s="63">
        <f t="shared" si="133"/>
        <v>43009.124999999993</v>
      </c>
      <c r="G522" s="64">
        <f t="shared" si="124"/>
        <v>110.677938686613</v>
      </c>
      <c r="H522" s="64">
        <f t="shared" si="138"/>
        <v>0</v>
      </c>
      <c r="I522" s="64">
        <f t="shared" si="138"/>
        <v>2.9750000000000001</v>
      </c>
      <c r="J522" s="64">
        <f t="shared" si="138"/>
        <v>0</v>
      </c>
      <c r="K522" s="64">
        <f t="shared" si="138"/>
        <v>0</v>
      </c>
      <c r="L522" s="64">
        <f t="shared" si="138"/>
        <v>0</v>
      </c>
      <c r="M522" s="64">
        <f t="shared" si="138"/>
        <v>0</v>
      </c>
      <c r="N522" s="64">
        <f t="shared" si="138"/>
        <v>107.70293868661301</v>
      </c>
      <c r="O522" s="121"/>
      <c r="P522" s="177">
        <v>2.9750000000000001</v>
      </c>
      <c r="Q522" s="177">
        <v>25.762561345846802</v>
      </c>
      <c r="R522" s="177">
        <v>25.762561345846802</v>
      </c>
      <c r="S522" s="177">
        <v>0</v>
      </c>
      <c r="T522" s="177">
        <v>0</v>
      </c>
      <c r="U522" s="177">
        <v>25.762561345846802</v>
      </c>
      <c r="V522" s="177">
        <v>25.762561345846802</v>
      </c>
      <c r="W522" s="177">
        <v>0</v>
      </c>
      <c r="X522" s="177">
        <v>0</v>
      </c>
      <c r="Y522" s="177">
        <v>0</v>
      </c>
      <c r="Z522" s="177">
        <v>4.6526933032258064</v>
      </c>
      <c r="AA522" s="177">
        <v>0</v>
      </c>
      <c r="AB522" s="177">
        <v>0</v>
      </c>
      <c r="AC522" s="177">
        <v>0</v>
      </c>
      <c r="AD522" s="177">
        <v>0</v>
      </c>
      <c r="AE522" s="177">
        <v>0</v>
      </c>
      <c r="AF522" s="177">
        <v>0</v>
      </c>
      <c r="AG522" s="177">
        <v>0</v>
      </c>
      <c r="AH522" s="177">
        <v>0</v>
      </c>
      <c r="AI522" s="177">
        <v>0</v>
      </c>
      <c r="AJ522" s="177">
        <v>0</v>
      </c>
    </row>
    <row r="523" spans="1:36" hidden="1" outlineLevel="1" x14ac:dyDescent="0.25">
      <c r="A523" s="190">
        <f t="shared" si="125"/>
        <v>2017</v>
      </c>
      <c r="B523" s="55">
        <f t="shared" si="126"/>
        <v>10</v>
      </c>
      <c r="C523" s="55">
        <f t="shared" si="127"/>
        <v>4</v>
      </c>
      <c r="D523" s="55">
        <f t="shared" si="123"/>
        <v>22</v>
      </c>
      <c r="F523" s="63">
        <f t="shared" si="133"/>
        <v>43009.166666666657</v>
      </c>
      <c r="G523" s="64">
        <f t="shared" si="124"/>
        <v>113.6816338656228</v>
      </c>
      <c r="H523" s="64">
        <f t="shared" si="138"/>
        <v>0</v>
      </c>
      <c r="I523" s="64">
        <f t="shared" si="138"/>
        <v>2.9750000000000001</v>
      </c>
      <c r="J523" s="64">
        <f t="shared" si="138"/>
        <v>0</v>
      </c>
      <c r="K523" s="64">
        <f t="shared" si="138"/>
        <v>0</v>
      </c>
      <c r="L523" s="64">
        <f t="shared" si="138"/>
        <v>0</v>
      </c>
      <c r="M523" s="64">
        <f t="shared" si="138"/>
        <v>0</v>
      </c>
      <c r="N523" s="64">
        <f t="shared" si="138"/>
        <v>110.70663386562281</v>
      </c>
      <c r="O523" s="121"/>
      <c r="P523" s="177">
        <v>2.9750000000000001</v>
      </c>
      <c r="Q523" s="177">
        <v>26.545743210760541</v>
      </c>
      <c r="R523" s="177">
        <v>26.545743210760541</v>
      </c>
      <c r="S523" s="177">
        <v>0</v>
      </c>
      <c r="T523" s="177">
        <v>0</v>
      </c>
      <c r="U523" s="177">
        <v>26.545743210760541</v>
      </c>
      <c r="V523" s="177">
        <v>26.545743210760541</v>
      </c>
      <c r="W523" s="177">
        <v>0</v>
      </c>
      <c r="X523" s="177">
        <v>0</v>
      </c>
      <c r="Y523" s="177">
        <v>0</v>
      </c>
      <c r="Z523" s="177">
        <v>4.5236610225806455</v>
      </c>
      <c r="AA523" s="177">
        <v>0</v>
      </c>
      <c r="AB523" s="177">
        <v>0</v>
      </c>
      <c r="AC523" s="177">
        <v>0</v>
      </c>
      <c r="AD523" s="177">
        <v>0</v>
      </c>
      <c r="AE523" s="177">
        <v>0</v>
      </c>
      <c r="AF523" s="177">
        <v>0</v>
      </c>
      <c r="AG523" s="177">
        <v>0</v>
      </c>
      <c r="AH523" s="177">
        <v>0</v>
      </c>
      <c r="AI523" s="177">
        <v>0</v>
      </c>
      <c r="AJ523" s="177">
        <v>0</v>
      </c>
    </row>
    <row r="524" spans="1:36" hidden="1" outlineLevel="1" x14ac:dyDescent="0.25">
      <c r="A524" s="190">
        <f t="shared" si="125"/>
        <v>2017</v>
      </c>
      <c r="B524" s="55">
        <f t="shared" si="126"/>
        <v>10</v>
      </c>
      <c r="C524" s="55">
        <f t="shared" si="127"/>
        <v>5</v>
      </c>
      <c r="D524" s="55">
        <f t="shared" si="123"/>
        <v>22</v>
      </c>
      <c r="F524" s="63">
        <f t="shared" si="133"/>
        <v>43009.208333333321</v>
      </c>
      <c r="G524" s="64">
        <f t="shared" si="124"/>
        <v>109.64167354210552</v>
      </c>
      <c r="H524" s="64">
        <f t="shared" si="138"/>
        <v>0</v>
      </c>
      <c r="I524" s="64">
        <f t="shared" si="138"/>
        <v>4.5875651096774188</v>
      </c>
      <c r="J524" s="64">
        <f t="shared" si="138"/>
        <v>0</v>
      </c>
      <c r="K524" s="64">
        <f t="shared" si="138"/>
        <v>0</v>
      </c>
      <c r="L524" s="64">
        <f t="shared" si="138"/>
        <v>0</v>
      </c>
      <c r="M524" s="64">
        <f t="shared" si="138"/>
        <v>0</v>
      </c>
      <c r="N524" s="64">
        <f t="shared" si="138"/>
        <v>105.05410843242811</v>
      </c>
      <c r="O524" s="121"/>
      <c r="P524" s="177">
        <v>2.9750000000000001</v>
      </c>
      <c r="Q524" s="177">
        <v>25.164869922623158</v>
      </c>
      <c r="R524" s="177">
        <v>25.164869922623158</v>
      </c>
      <c r="S524" s="177">
        <v>0.52408129032258055</v>
      </c>
      <c r="T524" s="177">
        <v>1.0884838193548387</v>
      </c>
      <c r="U524" s="177">
        <v>25.164869922623158</v>
      </c>
      <c r="V524" s="177">
        <v>25.164869922623158</v>
      </c>
      <c r="W524" s="177">
        <v>0</v>
      </c>
      <c r="X524" s="177">
        <v>0</v>
      </c>
      <c r="Y524" s="177">
        <v>0</v>
      </c>
      <c r="Z524" s="177">
        <v>4.3946287419354837</v>
      </c>
      <c r="AA524" s="177">
        <v>0</v>
      </c>
      <c r="AB524" s="177">
        <v>0</v>
      </c>
      <c r="AC524" s="177">
        <v>0</v>
      </c>
      <c r="AD524" s="177">
        <v>0</v>
      </c>
      <c r="AE524" s="177">
        <v>0</v>
      </c>
      <c r="AF524" s="177">
        <v>0</v>
      </c>
      <c r="AG524" s="177">
        <v>0</v>
      </c>
      <c r="AH524" s="177">
        <v>0</v>
      </c>
      <c r="AI524" s="177">
        <v>0</v>
      </c>
      <c r="AJ524" s="177">
        <v>0</v>
      </c>
    </row>
    <row r="525" spans="1:36" hidden="1" outlineLevel="1" x14ac:dyDescent="0.25">
      <c r="A525" s="190">
        <f t="shared" si="125"/>
        <v>2017</v>
      </c>
      <c r="B525" s="55">
        <f t="shared" si="126"/>
        <v>10</v>
      </c>
      <c r="C525" s="55">
        <f t="shared" si="127"/>
        <v>6</v>
      </c>
      <c r="D525" s="55">
        <f t="shared" si="123"/>
        <v>22</v>
      </c>
      <c r="F525" s="63">
        <f t="shared" si="133"/>
        <v>43009.249999999985</v>
      </c>
      <c r="G525" s="64">
        <f t="shared" si="124"/>
        <v>131.49150087938105</v>
      </c>
      <c r="H525" s="64">
        <f t="shared" ref="H525:N534" si="141">SUMIF($P$6:$AK$6,H$6,$P525:$AK525)</f>
        <v>0</v>
      </c>
      <c r="I525" s="64">
        <f t="shared" si="141"/>
        <v>31.223921842442827</v>
      </c>
      <c r="J525" s="64">
        <f t="shared" si="141"/>
        <v>0</v>
      </c>
      <c r="K525" s="64">
        <f t="shared" si="141"/>
        <v>0</v>
      </c>
      <c r="L525" s="64">
        <f t="shared" si="141"/>
        <v>0</v>
      </c>
      <c r="M525" s="64">
        <f t="shared" si="141"/>
        <v>0</v>
      </c>
      <c r="N525" s="64">
        <f t="shared" si="141"/>
        <v>100.26757903693822</v>
      </c>
      <c r="O525" s="121"/>
      <c r="P525" s="177">
        <v>2.9750000000000001</v>
      </c>
      <c r="Q525" s="177">
        <v>24.041622247944233</v>
      </c>
      <c r="R525" s="177">
        <v>24.041622247944233</v>
      </c>
      <c r="S525" s="177">
        <v>9.6056070967741949</v>
      </c>
      <c r="T525" s="177">
        <v>16.551211593548384</v>
      </c>
      <c r="U525" s="177">
        <v>24.041622247944233</v>
      </c>
      <c r="V525" s="177">
        <v>24.041622247944233</v>
      </c>
      <c r="W525" s="177">
        <v>0.4008839500000001</v>
      </c>
      <c r="X525" s="177">
        <v>1.2752192021202469</v>
      </c>
      <c r="Y525" s="177">
        <v>0.41600000000000004</v>
      </c>
      <c r="Z525" s="177">
        <v>4.1010900451612899</v>
      </c>
      <c r="AA525" s="177">
        <v>0</v>
      </c>
      <c r="AB525" s="177">
        <v>0</v>
      </c>
      <c r="AC525" s="177">
        <v>0</v>
      </c>
      <c r="AD525" s="177">
        <v>0</v>
      </c>
      <c r="AE525" s="177">
        <v>0</v>
      </c>
      <c r="AF525" s="177">
        <v>0</v>
      </c>
      <c r="AG525" s="177">
        <v>0</v>
      </c>
      <c r="AH525" s="177">
        <v>0</v>
      </c>
      <c r="AI525" s="177">
        <v>0</v>
      </c>
      <c r="AJ525" s="177">
        <v>0</v>
      </c>
    </row>
    <row r="526" spans="1:36" hidden="1" outlineLevel="1" x14ac:dyDescent="0.25">
      <c r="A526" s="190">
        <f t="shared" si="125"/>
        <v>2017</v>
      </c>
      <c r="B526" s="55">
        <f t="shared" si="126"/>
        <v>10</v>
      </c>
      <c r="C526" s="55">
        <f t="shared" si="127"/>
        <v>7</v>
      </c>
      <c r="D526" s="55">
        <f t="shared" si="123"/>
        <v>22</v>
      </c>
      <c r="F526" s="63">
        <f t="shared" si="133"/>
        <v>43009.29166666665</v>
      </c>
      <c r="G526" s="64">
        <f t="shared" si="124"/>
        <v>204.49275946591507</v>
      </c>
      <c r="H526" s="64">
        <f t="shared" si="141"/>
        <v>0</v>
      </c>
      <c r="I526" s="64">
        <f t="shared" si="141"/>
        <v>85.666933060434644</v>
      </c>
      <c r="J526" s="64">
        <f t="shared" si="141"/>
        <v>0</v>
      </c>
      <c r="K526" s="64">
        <f t="shared" si="141"/>
        <v>0</v>
      </c>
      <c r="L526" s="64">
        <f t="shared" si="141"/>
        <v>0</v>
      </c>
      <c r="M526" s="64">
        <f t="shared" si="141"/>
        <v>0</v>
      </c>
      <c r="N526" s="64">
        <f t="shared" si="141"/>
        <v>118.82582640548044</v>
      </c>
      <c r="O526" s="121"/>
      <c r="P526" s="177">
        <v>2.9750000000000001</v>
      </c>
      <c r="Q526" s="177">
        <v>28.699493339273335</v>
      </c>
      <c r="R526" s="177">
        <v>28.699493339273335</v>
      </c>
      <c r="S526" s="177">
        <v>21.48989709677419</v>
      </c>
      <c r="T526" s="177">
        <v>30.417292238709678</v>
      </c>
      <c r="U526" s="177">
        <v>28.699493339273335</v>
      </c>
      <c r="V526" s="177">
        <v>28.699493339273335</v>
      </c>
      <c r="W526" s="177">
        <v>3.2821275161290315</v>
      </c>
      <c r="X526" s="177">
        <v>15.854616208821749</v>
      </c>
      <c r="Y526" s="177">
        <v>11.648000000000001</v>
      </c>
      <c r="Z526" s="177">
        <v>4.0278530483870965</v>
      </c>
      <c r="AA526" s="177">
        <v>0</v>
      </c>
      <c r="AB526" s="177">
        <v>0</v>
      </c>
      <c r="AC526" s="177">
        <v>0</v>
      </c>
      <c r="AD526" s="177">
        <v>0</v>
      </c>
      <c r="AE526" s="177">
        <v>0</v>
      </c>
      <c r="AF526" s="177">
        <v>0</v>
      </c>
      <c r="AG526" s="177">
        <v>0</v>
      </c>
      <c r="AH526" s="177">
        <v>0</v>
      </c>
      <c r="AI526" s="177">
        <v>0</v>
      </c>
      <c r="AJ526" s="177">
        <v>0</v>
      </c>
    </row>
    <row r="527" spans="1:36" hidden="1" outlineLevel="1" x14ac:dyDescent="0.25">
      <c r="A527" s="190">
        <f t="shared" si="125"/>
        <v>2017</v>
      </c>
      <c r="B527" s="55">
        <f t="shared" si="126"/>
        <v>10</v>
      </c>
      <c r="C527" s="55">
        <f t="shared" si="127"/>
        <v>8</v>
      </c>
      <c r="D527" s="55">
        <f t="shared" ref="D527:D590" si="142">MATCH(DATE(YEAR(F527),B527,1),$F$7505:$F$7816,0)</f>
        <v>22</v>
      </c>
      <c r="F527" s="63">
        <f t="shared" si="133"/>
        <v>43009.333333333314</v>
      </c>
      <c r="G527" s="64">
        <f t="shared" ref="G527:G590" si="143">SUM(H527:N527)</f>
        <v>267.75457370005432</v>
      </c>
      <c r="H527" s="64">
        <f t="shared" si="141"/>
        <v>0</v>
      </c>
      <c r="I527" s="64">
        <f t="shared" si="141"/>
        <v>121.64130980777315</v>
      </c>
      <c r="J527" s="64">
        <f t="shared" si="141"/>
        <v>0</v>
      </c>
      <c r="K527" s="64">
        <f t="shared" si="141"/>
        <v>0</v>
      </c>
      <c r="L527" s="64">
        <f t="shared" si="141"/>
        <v>0</v>
      </c>
      <c r="M527" s="64">
        <f t="shared" si="141"/>
        <v>0</v>
      </c>
      <c r="N527" s="64">
        <f t="shared" si="141"/>
        <v>146.11326389228117</v>
      </c>
      <c r="O527" s="121"/>
      <c r="P527" s="177">
        <v>2.9750000000000001</v>
      </c>
      <c r="Q527" s="177">
        <v>35.325624117425129</v>
      </c>
      <c r="R527" s="177">
        <v>35.325624117425129</v>
      </c>
      <c r="S527" s="177">
        <v>28.648115483870967</v>
      </c>
      <c r="T527" s="177">
        <v>29.889001916129033</v>
      </c>
      <c r="U527" s="177">
        <v>35.325624117425129</v>
      </c>
      <c r="V527" s="177">
        <v>35.325624117425129</v>
      </c>
      <c r="W527" s="177">
        <v>6.2802331935483862</v>
      </c>
      <c r="X527" s="177">
        <v>29.30495921422477</v>
      </c>
      <c r="Y527" s="177">
        <v>24.544</v>
      </c>
      <c r="Z527" s="177">
        <v>4.8107674225806454</v>
      </c>
      <c r="AA527" s="177">
        <v>0</v>
      </c>
      <c r="AB527" s="177">
        <v>0</v>
      </c>
      <c r="AC527" s="177">
        <v>0</v>
      </c>
      <c r="AD527" s="177">
        <v>0</v>
      </c>
      <c r="AE527" s="177">
        <v>0</v>
      </c>
      <c r="AF527" s="177">
        <v>0</v>
      </c>
      <c r="AG527" s="177">
        <v>0</v>
      </c>
      <c r="AH527" s="177">
        <v>0</v>
      </c>
      <c r="AI527" s="177">
        <v>0</v>
      </c>
      <c r="AJ527" s="177">
        <v>0</v>
      </c>
    </row>
    <row r="528" spans="1:36" hidden="1" outlineLevel="1" x14ac:dyDescent="0.25">
      <c r="A528" s="190">
        <f t="shared" ref="A528:A591" si="144">YEAR(F528)</f>
        <v>2017</v>
      </c>
      <c r="B528" s="55">
        <f t="shared" ref="B528:B591" si="145">MONTH(F528)</f>
        <v>10</v>
      </c>
      <c r="C528" s="55">
        <f t="shared" ref="C528:C591" si="146">HOUR(F528)</f>
        <v>9</v>
      </c>
      <c r="D528" s="55">
        <f t="shared" si="142"/>
        <v>22</v>
      </c>
      <c r="F528" s="63">
        <f t="shared" si="133"/>
        <v>43009.374999999978</v>
      </c>
      <c r="G528" s="64">
        <f t="shared" si="143"/>
        <v>287.44940780934564</v>
      </c>
      <c r="H528" s="64">
        <f t="shared" si="141"/>
        <v>0</v>
      </c>
      <c r="I528" s="64">
        <f t="shared" si="141"/>
        <v>134.32648911432776</v>
      </c>
      <c r="J528" s="64">
        <f t="shared" si="141"/>
        <v>0</v>
      </c>
      <c r="K528" s="64">
        <f t="shared" si="141"/>
        <v>0</v>
      </c>
      <c r="L528" s="64">
        <f t="shared" si="141"/>
        <v>0</v>
      </c>
      <c r="M528" s="64">
        <f t="shared" si="141"/>
        <v>0</v>
      </c>
      <c r="N528" s="64">
        <f t="shared" si="141"/>
        <v>153.12291869501789</v>
      </c>
      <c r="O528" s="121"/>
      <c r="P528" s="177">
        <v>2.9750000000000001</v>
      </c>
      <c r="Q528" s="177">
        <v>36.840462724560922</v>
      </c>
      <c r="R528" s="177">
        <v>36.840462724560922</v>
      </c>
      <c r="S528" s="177">
        <v>32.45679451612903</v>
      </c>
      <c r="T528" s="177">
        <v>29.305711593548391</v>
      </c>
      <c r="U528" s="177">
        <v>36.840462724560922</v>
      </c>
      <c r="V528" s="177">
        <v>36.840462724560922</v>
      </c>
      <c r="W528" s="177">
        <v>6.2185756129032255</v>
      </c>
      <c r="X528" s="177">
        <v>28.842407391747116</v>
      </c>
      <c r="Y528" s="177">
        <v>34.527999999999999</v>
      </c>
      <c r="Z528" s="177">
        <v>5.7610677967741939</v>
      </c>
      <c r="AA528" s="177">
        <v>0</v>
      </c>
      <c r="AB528" s="177">
        <v>0</v>
      </c>
      <c r="AC528" s="177">
        <v>0</v>
      </c>
      <c r="AD528" s="177">
        <v>0</v>
      </c>
      <c r="AE528" s="177">
        <v>0</v>
      </c>
      <c r="AF528" s="177">
        <v>0</v>
      </c>
      <c r="AG528" s="177">
        <v>0</v>
      </c>
      <c r="AH528" s="177">
        <v>0</v>
      </c>
      <c r="AI528" s="177">
        <v>0</v>
      </c>
      <c r="AJ528" s="177">
        <v>0</v>
      </c>
    </row>
    <row r="529" spans="1:36" hidden="1" outlineLevel="1" x14ac:dyDescent="0.25">
      <c r="A529" s="190">
        <f t="shared" si="144"/>
        <v>2017</v>
      </c>
      <c r="B529" s="55">
        <f t="shared" si="145"/>
        <v>10</v>
      </c>
      <c r="C529" s="55">
        <f t="shared" si="146"/>
        <v>10</v>
      </c>
      <c r="D529" s="55">
        <f t="shared" si="142"/>
        <v>22</v>
      </c>
      <c r="F529" s="63">
        <f t="shared" si="133"/>
        <v>43009.416666666642</v>
      </c>
      <c r="G529" s="64">
        <f t="shared" si="143"/>
        <v>300.18439843687202</v>
      </c>
      <c r="H529" s="64">
        <f t="shared" si="141"/>
        <v>0</v>
      </c>
      <c r="I529" s="64">
        <f t="shared" si="141"/>
        <v>137.02497761648851</v>
      </c>
      <c r="J529" s="64">
        <f t="shared" si="141"/>
        <v>0</v>
      </c>
      <c r="K529" s="64">
        <f t="shared" si="141"/>
        <v>0</v>
      </c>
      <c r="L529" s="64">
        <f t="shared" si="141"/>
        <v>0</v>
      </c>
      <c r="M529" s="64">
        <f t="shared" si="141"/>
        <v>0</v>
      </c>
      <c r="N529" s="64">
        <f t="shared" si="141"/>
        <v>163.1594208203835</v>
      </c>
      <c r="O529" s="121"/>
      <c r="P529" s="177">
        <v>2.9750000000000001</v>
      </c>
      <c r="Q529" s="177">
        <v>39.633124374450716</v>
      </c>
      <c r="R529" s="177">
        <v>39.633124374450716</v>
      </c>
      <c r="S529" s="177">
        <v>33.535490967741929</v>
      </c>
      <c r="T529" s="177">
        <v>26.936163206451617</v>
      </c>
      <c r="U529" s="177">
        <v>39.633124374450716</v>
      </c>
      <c r="V529" s="177">
        <v>39.633124374450716</v>
      </c>
      <c r="W529" s="177">
        <v>5.8499781612903208</v>
      </c>
      <c r="X529" s="177">
        <v>27.376345281004628</v>
      </c>
      <c r="Y529" s="177">
        <v>40.352000000000004</v>
      </c>
      <c r="Z529" s="177">
        <v>4.6269233225806445</v>
      </c>
      <c r="AA529" s="177">
        <v>0</v>
      </c>
      <c r="AB529" s="177">
        <v>0</v>
      </c>
      <c r="AC529" s="177">
        <v>0</v>
      </c>
      <c r="AD529" s="177">
        <v>0</v>
      </c>
      <c r="AE529" s="177">
        <v>0</v>
      </c>
      <c r="AF529" s="177">
        <v>0</v>
      </c>
      <c r="AG529" s="177">
        <v>0</v>
      </c>
      <c r="AH529" s="177">
        <v>0</v>
      </c>
      <c r="AI529" s="177">
        <v>0</v>
      </c>
      <c r="AJ529" s="177">
        <v>0</v>
      </c>
    </row>
    <row r="530" spans="1:36" hidden="1" outlineLevel="1" x14ac:dyDescent="0.25">
      <c r="A530" s="190">
        <f t="shared" si="144"/>
        <v>2017</v>
      </c>
      <c r="B530" s="55">
        <f t="shared" si="145"/>
        <v>10</v>
      </c>
      <c r="C530" s="55">
        <f t="shared" si="146"/>
        <v>11</v>
      </c>
      <c r="D530" s="55">
        <f t="shared" si="142"/>
        <v>22</v>
      </c>
      <c r="F530" s="63">
        <f t="shared" si="133"/>
        <v>43009.458333333307</v>
      </c>
      <c r="G530" s="64">
        <f t="shared" si="143"/>
        <v>314.31426930873943</v>
      </c>
      <c r="H530" s="64">
        <f t="shared" si="141"/>
        <v>0</v>
      </c>
      <c r="I530" s="64">
        <f t="shared" si="141"/>
        <v>137.3640659571459</v>
      </c>
      <c r="J530" s="64">
        <f t="shared" si="141"/>
        <v>0</v>
      </c>
      <c r="K530" s="64">
        <f t="shared" si="141"/>
        <v>0</v>
      </c>
      <c r="L530" s="64">
        <f t="shared" si="141"/>
        <v>0</v>
      </c>
      <c r="M530" s="64">
        <f t="shared" si="141"/>
        <v>0</v>
      </c>
      <c r="N530" s="64">
        <f t="shared" si="141"/>
        <v>176.9502033515935</v>
      </c>
      <c r="O530" s="121"/>
      <c r="P530" s="177">
        <v>2.9750000000000001</v>
      </c>
      <c r="Q530" s="177">
        <v>42.879207104027408</v>
      </c>
      <c r="R530" s="177">
        <v>42.879207104027408</v>
      </c>
      <c r="S530" s="177">
        <v>34.277216129032254</v>
      </c>
      <c r="T530" s="177">
        <v>27.291550303225812</v>
      </c>
      <c r="U530" s="177">
        <v>42.879207104027408</v>
      </c>
      <c r="V530" s="177">
        <v>42.879207104027408</v>
      </c>
      <c r="W530" s="177">
        <v>5.5152365483870973</v>
      </c>
      <c r="X530" s="177">
        <v>26.121062976500749</v>
      </c>
      <c r="Y530" s="177">
        <v>41.183999999999997</v>
      </c>
      <c r="Z530" s="177">
        <v>5.4333749354838687</v>
      </c>
      <c r="AA530" s="177">
        <v>0</v>
      </c>
      <c r="AB530" s="177">
        <v>0</v>
      </c>
      <c r="AC530" s="177">
        <v>0</v>
      </c>
      <c r="AD530" s="177">
        <v>0</v>
      </c>
      <c r="AE530" s="177">
        <v>0</v>
      </c>
      <c r="AF530" s="177">
        <v>0</v>
      </c>
      <c r="AG530" s="177">
        <v>0</v>
      </c>
      <c r="AH530" s="177">
        <v>0</v>
      </c>
      <c r="AI530" s="177">
        <v>0</v>
      </c>
      <c r="AJ530" s="177">
        <v>0</v>
      </c>
    </row>
    <row r="531" spans="1:36" hidden="1" outlineLevel="1" x14ac:dyDescent="0.25">
      <c r="A531" s="190">
        <f t="shared" si="144"/>
        <v>2017</v>
      </c>
      <c r="B531" s="55">
        <f t="shared" si="145"/>
        <v>10</v>
      </c>
      <c r="C531" s="55">
        <f t="shared" si="146"/>
        <v>12</v>
      </c>
      <c r="D531" s="55">
        <f t="shared" si="142"/>
        <v>22</v>
      </c>
      <c r="F531" s="63">
        <f t="shared" si="133"/>
        <v>43009.499999999971</v>
      </c>
      <c r="G531" s="64">
        <f t="shared" si="143"/>
        <v>319.87309920322991</v>
      </c>
      <c r="H531" s="64">
        <f t="shared" si="141"/>
        <v>0</v>
      </c>
      <c r="I531" s="64">
        <f t="shared" si="141"/>
        <v>135.74162018487434</v>
      </c>
      <c r="J531" s="64">
        <f t="shared" si="141"/>
        <v>0</v>
      </c>
      <c r="K531" s="64">
        <f t="shared" si="141"/>
        <v>0</v>
      </c>
      <c r="L531" s="64">
        <f t="shared" si="141"/>
        <v>0</v>
      </c>
      <c r="M531" s="64">
        <f t="shared" si="141"/>
        <v>0</v>
      </c>
      <c r="N531" s="64">
        <f t="shared" si="141"/>
        <v>184.13147901835558</v>
      </c>
      <c r="O531" s="121"/>
      <c r="P531" s="177">
        <v>2.9750000000000001</v>
      </c>
      <c r="Q531" s="177">
        <v>44.486790932008248</v>
      </c>
      <c r="R531" s="177">
        <v>44.486790932008248</v>
      </c>
      <c r="S531" s="177">
        <v>32.461896774193548</v>
      </c>
      <c r="T531" s="177">
        <v>30.257743851612897</v>
      </c>
      <c r="U531" s="177">
        <v>44.486790932008248</v>
      </c>
      <c r="V531" s="177">
        <v>44.486790932008248</v>
      </c>
      <c r="W531" s="177">
        <v>5.7226342580645166</v>
      </c>
      <c r="X531" s="177">
        <v>26.884345301003368</v>
      </c>
      <c r="Y531" s="177">
        <v>37.440000000000005</v>
      </c>
      <c r="Z531" s="177">
        <v>6.1843152903225791</v>
      </c>
      <c r="AA531" s="177">
        <v>0</v>
      </c>
      <c r="AB531" s="177">
        <v>0</v>
      </c>
      <c r="AC531" s="177">
        <v>0</v>
      </c>
      <c r="AD531" s="177">
        <v>0</v>
      </c>
      <c r="AE531" s="177">
        <v>0</v>
      </c>
      <c r="AF531" s="177">
        <v>0</v>
      </c>
      <c r="AG531" s="177">
        <v>0</v>
      </c>
      <c r="AH531" s="177">
        <v>0</v>
      </c>
      <c r="AI531" s="177">
        <v>0</v>
      </c>
      <c r="AJ531" s="177">
        <v>0</v>
      </c>
    </row>
    <row r="532" spans="1:36" hidden="1" outlineLevel="1" x14ac:dyDescent="0.25">
      <c r="A532" s="190">
        <f t="shared" si="144"/>
        <v>2017</v>
      </c>
      <c r="B532" s="55">
        <f t="shared" si="145"/>
        <v>10</v>
      </c>
      <c r="C532" s="55">
        <f t="shared" si="146"/>
        <v>13</v>
      </c>
      <c r="D532" s="55">
        <f t="shared" si="142"/>
        <v>22</v>
      </c>
      <c r="F532" s="63">
        <f t="shared" si="133"/>
        <v>43009.541666666635</v>
      </c>
      <c r="G532" s="64">
        <f t="shared" si="143"/>
        <v>307.58574913024455</v>
      </c>
      <c r="H532" s="64">
        <f t="shared" si="141"/>
        <v>0</v>
      </c>
      <c r="I532" s="64">
        <f t="shared" si="141"/>
        <v>125.77814057483963</v>
      </c>
      <c r="J532" s="64">
        <f t="shared" si="141"/>
        <v>0</v>
      </c>
      <c r="K532" s="64">
        <f t="shared" si="141"/>
        <v>0</v>
      </c>
      <c r="L532" s="64">
        <f t="shared" si="141"/>
        <v>0</v>
      </c>
      <c r="M532" s="64">
        <f t="shared" si="141"/>
        <v>0</v>
      </c>
      <c r="N532" s="64">
        <f t="shared" si="141"/>
        <v>181.80760855540493</v>
      </c>
      <c r="O532" s="121"/>
      <c r="P532" s="177">
        <v>2.9750000000000001</v>
      </c>
      <c r="Q532" s="177">
        <v>43.920014582399617</v>
      </c>
      <c r="R532" s="177">
        <v>43.920014582399617</v>
      </c>
      <c r="S532" s="177">
        <v>26.458739677419352</v>
      </c>
      <c r="T532" s="177">
        <v>28.978905141935485</v>
      </c>
      <c r="U532" s="177">
        <v>43.920014582399617</v>
      </c>
      <c r="V532" s="177">
        <v>43.920014582399617</v>
      </c>
      <c r="W532" s="177">
        <v>6.077376516129033</v>
      </c>
      <c r="X532" s="177">
        <v>27.176119239355756</v>
      </c>
      <c r="Y532" s="177">
        <v>34.112000000000002</v>
      </c>
      <c r="Z532" s="177">
        <v>6.1275502258064503</v>
      </c>
      <c r="AA532" s="177">
        <v>0</v>
      </c>
      <c r="AB532" s="177">
        <v>0</v>
      </c>
      <c r="AC532" s="177">
        <v>0</v>
      </c>
      <c r="AD532" s="177">
        <v>0</v>
      </c>
      <c r="AE532" s="177">
        <v>0</v>
      </c>
      <c r="AF532" s="177">
        <v>0</v>
      </c>
      <c r="AG532" s="177">
        <v>0</v>
      </c>
      <c r="AH532" s="177">
        <v>0</v>
      </c>
      <c r="AI532" s="177">
        <v>0</v>
      </c>
      <c r="AJ532" s="177">
        <v>0</v>
      </c>
    </row>
    <row r="533" spans="1:36" hidden="1" outlineLevel="1" x14ac:dyDescent="0.25">
      <c r="A533" s="190">
        <f t="shared" si="144"/>
        <v>2017</v>
      </c>
      <c r="B533" s="55">
        <f t="shared" si="145"/>
        <v>10</v>
      </c>
      <c r="C533" s="55">
        <f t="shared" si="146"/>
        <v>14</v>
      </c>
      <c r="D533" s="55">
        <f t="shared" si="142"/>
        <v>22</v>
      </c>
      <c r="F533" s="63">
        <f t="shared" si="133"/>
        <v>43009.583333333299</v>
      </c>
      <c r="G533" s="64">
        <f t="shared" si="143"/>
        <v>281.45139575293422</v>
      </c>
      <c r="H533" s="64">
        <f t="shared" si="141"/>
        <v>0</v>
      </c>
      <c r="I533" s="64">
        <f t="shared" si="141"/>
        <v>107.14775662426366</v>
      </c>
      <c r="J533" s="64">
        <f t="shared" si="141"/>
        <v>0</v>
      </c>
      <c r="K533" s="64">
        <f t="shared" si="141"/>
        <v>0</v>
      </c>
      <c r="L533" s="64">
        <f t="shared" si="141"/>
        <v>0</v>
      </c>
      <c r="M533" s="64">
        <f t="shared" si="141"/>
        <v>0</v>
      </c>
      <c r="N533" s="64">
        <f t="shared" si="141"/>
        <v>174.30363912867054</v>
      </c>
      <c r="O533" s="121"/>
      <c r="P533" s="177">
        <v>2.9750000000000001</v>
      </c>
      <c r="Q533" s="177">
        <v>41.9414498710386</v>
      </c>
      <c r="R533" s="177">
        <v>41.9414498710386</v>
      </c>
      <c r="S533" s="177">
        <v>19.254313548387099</v>
      </c>
      <c r="T533" s="177">
        <v>25.930034174193548</v>
      </c>
      <c r="U533" s="177">
        <v>41.9414498710386</v>
      </c>
      <c r="V533" s="177">
        <v>41.9414498710386</v>
      </c>
      <c r="W533" s="177">
        <v>6.1978699677419362</v>
      </c>
      <c r="X533" s="177">
        <v>26.998538933941077</v>
      </c>
      <c r="Y533" s="177">
        <v>25.792000000000002</v>
      </c>
      <c r="Z533" s="177">
        <v>6.5378396445161302</v>
      </c>
      <c r="AA533" s="177">
        <v>0</v>
      </c>
      <c r="AB533" s="177">
        <v>0</v>
      </c>
      <c r="AC533" s="177">
        <v>0</v>
      </c>
      <c r="AD533" s="177">
        <v>0</v>
      </c>
      <c r="AE533" s="177">
        <v>0</v>
      </c>
      <c r="AF533" s="177">
        <v>0</v>
      </c>
      <c r="AG533" s="177">
        <v>0</v>
      </c>
      <c r="AH533" s="177">
        <v>0</v>
      </c>
      <c r="AI533" s="177">
        <v>0</v>
      </c>
      <c r="AJ533" s="177">
        <v>0</v>
      </c>
    </row>
    <row r="534" spans="1:36" hidden="1" outlineLevel="1" x14ac:dyDescent="0.25">
      <c r="A534" s="190">
        <f t="shared" si="144"/>
        <v>2017</v>
      </c>
      <c r="B534" s="55">
        <f t="shared" si="145"/>
        <v>10</v>
      </c>
      <c r="C534" s="55">
        <f t="shared" si="146"/>
        <v>15</v>
      </c>
      <c r="D534" s="55">
        <f t="shared" si="142"/>
        <v>22</v>
      </c>
      <c r="F534" s="63">
        <f t="shared" si="133"/>
        <v>43009.624999999964</v>
      </c>
      <c r="G534" s="64">
        <f t="shared" si="143"/>
        <v>218.57156052490251</v>
      </c>
      <c r="H534" s="64">
        <f t="shared" si="141"/>
        <v>0</v>
      </c>
      <c r="I534" s="64">
        <f t="shared" si="141"/>
        <v>63.895065620599667</v>
      </c>
      <c r="J534" s="64">
        <f t="shared" si="141"/>
        <v>0</v>
      </c>
      <c r="K534" s="64">
        <f t="shared" si="141"/>
        <v>0</v>
      </c>
      <c r="L534" s="64">
        <f t="shared" si="141"/>
        <v>0</v>
      </c>
      <c r="M534" s="64">
        <f t="shared" si="141"/>
        <v>0</v>
      </c>
      <c r="N534" s="64">
        <f t="shared" si="141"/>
        <v>154.67649490430284</v>
      </c>
      <c r="O534" s="121"/>
      <c r="P534" s="177">
        <v>2.9750000000000001</v>
      </c>
      <c r="Q534" s="177">
        <v>37.056868239866034</v>
      </c>
      <c r="R534" s="177">
        <v>37.056868239866034</v>
      </c>
      <c r="S534" s="177">
        <v>5.5210361290322574</v>
      </c>
      <c r="T534" s="177">
        <v>7.4831539741935496</v>
      </c>
      <c r="U534" s="177">
        <v>37.056868239866034</v>
      </c>
      <c r="V534" s="177">
        <v>37.056868239866034</v>
      </c>
      <c r="W534" s="177">
        <v>6.1218225483870956</v>
      </c>
      <c r="X534" s="177">
        <v>23.906052968986764</v>
      </c>
      <c r="Y534" s="177">
        <v>17.888000000000002</v>
      </c>
      <c r="Z534" s="177">
        <v>6.4490219448387105</v>
      </c>
      <c r="AA534" s="177">
        <v>0</v>
      </c>
      <c r="AB534" s="177">
        <v>0</v>
      </c>
      <c r="AC534" s="177">
        <v>0</v>
      </c>
      <c r="AD534" s="177">
        <v>0</v>
      </c>
      <c r="AE534" s="177">
        <v>0</v>
      </c>
      <c r="AF534" s="177">
        <v>0</v>
      </c>
      <c r="AG534" s="177">
        <v>0</v>
      </c>
      <c r="AH534" s="177">
        <v>0</v>
      </c>
      <c r="AI534" s="177">
        <v>0</v>
      </c>
      <c r="AJ534" s="177">
        <v>0</v>
      </c>
    </row>
    <row r="535" spans="1:36" hidden="1" outlineLevel="1" x14ac:dyDescent="0.25">
      <c r="A535" s="190">
        <f t="shared" si="144"/>
        <v>2017</v>
      </c>
      <c r="B535" s="55">
        <f t="shared" si="145"/>
        <v>10</v>
      </c>
      <c r="C535" s="55">
        <f t="shared" si="146"/>
        <v>16</v>
      </c>
      <c r="D535" s="55">
        <f t="shared" si="142"/>
        <v>22</v>
      </c>
      <c r="F535" s="63">
        <f t="shared" si="133"/>
        <v>43009.666666666628</v>
      </c>
      <c r="G535" s="64">
        <f t="shared" si="143"/>
        <v>152.11711160278921</v>
      </c>
      <c r="H535" s="64">
        <f t="shared" ref="H535:N544" si="147">SUMIF($P$6:$AK$6,H$6,$P535:$AK535)</f>
        <v>0</v>
      </c>
      <c r="I535" s="64">
        <f t="shared" si="147"/>
        <v>19.623354481937998</v>
      </c>
      <c r="J535" s="64">
        <f t="shared" si="147"/>
        <v>0</v>
      </c>
      <c r="K535" s="64">
        <f t="shared" si="147"/>
        <v>0</v>
      </c>
      <c r="L535" s="64">
        <f t="shared" si="147"/>
        <v>0</v>
      </c>
      <c r="M535" s="64">
        <f t="shared" si="147"/>
        <v>0</v>
      </c>
      <c r="N535" s="64">
        <f t="shared" si="147"/>
        <v>132.4937571208512</v>
      </c>
      <c r="O535" s="121"/>
      <c r="P535" s="177">
        <v>2.9750000000000001</v>
      </c>
      <c r="Q535" s="177">
        <v>31.904355970696674</v>
      </c>
      <c r="R535" s="177">
        <v>31.904355970696674</v>
      </c>
      <c r="S535" s="177">
        <v>2.5477419354838715E-2</v>
      </c>
      <c r="T535" s="177">
        <v>1.1033464516129032E-2</v>
      </c>
      <c r="U535" s="177">
        <v>31.904355970696674</v>
      </c>
      <c r="V535" s="177">
        <v>31.904355970696674</v>
      </c>
      <c r="W535" s="177">
        <v>3.244718777777778</v>
      </c>
      <c r="X535" s="177">
        <v>9.2071248202892519</v>
      </c>
      <c r="Y535" s="177">
        <v>4.16</v>
      </c>
      <c r="Z535" s="177">
        <v>4.8763332380645172</v>
      </c>
      <c r="AA535" s="177">
        <v>0</v>
      </c>
      <c r="AB535" s="177">
        <v>0</v>
      </c>
      <c r="AC535" s="177">
        <v>0</v>
      </c>
      <c r="AD535" s="177">
        <v>0</v>
      </c>
      <c r="AE535" s="177">
        <v>0</v>
      </c>
      <c r="AF535" s="177">
        <v>0</v>
      </c>
      <c r="AG535" s="177">
        <v>0</v>
      </c>
      <c r="AH535" s="177">
        <v>0</v>
      </c>
      <c r="AI535" s="177">
        <v>0</v>
      </c>
      <c r="AJ535" s="177">
        <v>0</v>
      </c>
    </row>
    <row r="536" spans="1:36" hidden="1" outlineLevel="1" x14ac:dyDescent="0.25">
      <c r="A536" s="190">
        <f t="shared" si="144"/>
        <v>2017</v>
      </c>
      <c r="B536" s="55">
        <f t="shared" si="145"/>
        <v>10</v>
      </c>
      <c r="C536" s="55">
        <f t="shared" si="146"/>
        <v>17</v>
      </c>
      <c r="D536" s="55">
        <f t="shared" si="142"/>
        <v>22</v>
      </c>
      <c r="F536" s="63">
        <f t="shared" si="133"/>
        <v>43009.708333333292</v>
      </c>
      <c r="G536" s="64">
        <f t="shared" si="143"/>
        <v>129.7383308574384</v>
      </c>
      <c r="H536" s="64">
        <f t="shared" si="147"/>
        <v>0</v>
      </c>
      <c r="I536" s="64">
        <f t="shared" si="147"/>
        <v>3.2555016727316906</v>
      </c>
      <c r="J536" s="64">
        <f t="shared" si="147"/>
        <v>0</v>
      </c>
      <c r="K536" s="64">
        <f t="shared" si="147"/>
        <v>0</v>
      </c>
      <c r="L536" s="64">
        <f t="shared" si="147"/>
        <v>0</v>
      </c>
      <c r="M536" s="64">
        <f t="shared" si="147"/>
        <v>0</v>
      </c>
      <c r="N536" s="64">
        <f t="shared" si="147"/>
        <v>126.48282918470672</v>
      </c>
      <c r="O536" s="121"/>
      <c r="P536" s="177">
        <v>2.9750000000000001</v>
      </c>
      <c r="Q536" s="177">
        <v>30.667753026096033</v>
      </c>
      <c r="R536" s="177">
        <v>30.667753026096033</v>
      </c>
      <c r="S536" s="177">
        <v>0</v>
      </c>
      <c r="T536" s="177">
        <v>0</v>
      </c>
      <c r="U536" s="177">
        <v>30.667753026096033</v>
      </c>
      <c r="V536" s="177">
        <v>30.667753026096033</v>
      </c>
      <c r="W536" s="177">
        <v>6.0374999999999998E-2</v>
      </c>
      <c r="X536" s="177">
        <v>0.2201266727316904</v>
      </c>
      <c r="Y536" s="177">
        <v>0</v>
      </c>
      <c r="Z536" s="177">
        <v>3.8118170803225797</v>
      </c>
      <c r="AA536" s="177">
        <v>0</v>
      </c>
      <c r="AB536" s="177">
        <v>0</v>
      </c>
      <c r="AC536" s="177">
        <v>0</v>
      </c>
      <c r="AD536" s="177">
        <v>0</v>
      </c>
      <c r="AE536" s="177">
        <v>0</v>
      </c>
      <c r="AF536" s="177">
        <v>0</v>
      </c>
      <c r="AG536" s="177">
        <v>0</v>
      </c>
      <c r="AH536" s="177">
        <v>0</v>
      </c>
      <c r="AI536" s="177">
        <v>0</v>
      </c>
      <c r="AJ536" s="177">
        <v>0</v>
      </c>
    </row>
    <row r="537" spans="1:36" hidden="1" outlineLevel="1" x14ac:dyDescent="0.25">
      <c r="A537" s="190">
        <f t="shared" si="144"/>
        <v>2017</v>
      </c>
      <c r="B537" s="55">
        <f t="shared" si="145"/>
        <v>10</v>
      </c>
      <c r="C537" s="55">
        <f t="shared" si="146"/>
        <v>18</v>
      </c>
      <c r="D537" s="55">
        <f t="shared" si="142"/>
        <v>22</v>
      </c>
      <c r="F537" s="63">
        <f t="shared" si="133"/>
        <v>43009.749999999956</v>
      </c>
      <c r="G537" s="64">
        <f t="shared" si="143"/>
        <v>116.3654248608548</v>
      </c>
      <c r="H537" s="64">
        <f t="shared" si="147"/>
        <v>0</v>
      </c>
      <c r="I537" s="64">
        <f t="shared" si="147"/>
        <v>2.9750000000000001</v>
      </c>
      <c r="J537" s="64">
        <f t="shared" si="147"/>
        <v>0</v>
      </c>
      <c r="K537" s="64">
        <f t="shared" si="147"/>
        <v>0</v>
      </c>
      <c r="L537" s="64">
        <f t="shared" si="147"/>
        <v>0</v>
      </c>
      <c r="M537" s="64">
        <f t="shared" si="147"/>
        <v>0</v>
      </c>
      <c r="N537" s="64">
        <f t="shared" si="147"/>
        <v>113.39042486085481</v>
      </c>
      <c r="O537" s="121"/>
      <c r="P537" s="177">
        <v>2.9750000000000001</v>
      </c>
      <c r="Q537" s="177">
        <v>27.040384388600799</v>
      </c>
      <c r="R537" s="177">
        <v>27.040384388600799</v>
      </c>
      <c r="S537" s="177">
        <v>0</v>
      </c>
      <c r="T537" s="177">
        <v>0</v>
      </c>
      <c r="U537" s="177">
        <v>27.040384388600799</v>
      </c>
      <c r="V537" s="177">
        <v>27.040384388600799</v>
      </c>
      <c r="W537" s="177">
        <v>0</v>
      </c>
      <c r="X537" s="177">
        <v>0</v>
      </c>
      <c r="Y537" s="177">
        <v>0</v>
      </c>
      <c r="Z537" s="177">
        <v>5.2288873064516128</v>
      </c>
      <c r="AA537" s="177">
        <v>0</v>
      </c>
      <c r="AB537" s="177">
        <v>0</v>
      </c>
      <c r="AC537" s="177">
        <v>0</v>
      </c>
      <c r="AD537" s="177">
        <v>0</v>
      </c>
      <c r="AE537" s="177">
        <v>0</v>
      </c>
      <c r="AF537" s="177">
        <v>0</v>
      </c>
      <c r="AG537" s="177">
        <v>0</v>
      </c>
      <c r="AH537" s="177">
        <v>0</v>
      </c>
      <c r="AI537" s="177">
        <v>0</v>
      </c>
      <c r="AJ537" s="177">
        <v>0</v>
      </c>
    </row>
    <row r="538" spans="1:36" hidden="1" outlineLevel="1" x14ac:dyDescent="0.25">
      <c r="A538" s="190">
        <f t="shared" si="144"/>
        <v>2017</v>
      </c>
      <c r="B538" s="55">
        <f t="shared" si="145"/>
        <v>10</v>
      </c>
      <c r="C538" s="55">
        <f t="shared" si="146"/>
        <v>19</v>
      </c>
      <c r="D538" s="55">
        <f t="shared" si="142"/>
        <v>22</v>
      </c>
      <c r="F538" s="63">
        <f t="shared" si="133"/>
        <v>43009.791666666621</v>
      </c>
      <c r="G538" s="64">
        <f t="shared" si="143"/>
        <v>108.73795105954386</v>
      </c>
      <c r="H538" s="64">
        <f t="shared" si="147"/>
        <v>0</v>
      </c>
      <c r="I538" s="64">
        <f t="shared" si="147"/>
        <v>2.9750000000000001</v>
      </c>
      <c r="J538" s="64">
        <f t="shared" si="147"/>
        <v>0</v>
      </c>
      <c r="K538" s="64">
        <f t="shared" si="147"/>
        <v>0</v>
      </c>
      <c r="L538" s="64">
        <f t="shared" si="147"/>
        <v>0</v>
      </c>
      <c r="M538" s="64">
        <f t="shared" si="147"/>
        <v>0</v>
      </c>
      <c r="N538" s="64">
        <f t="shared" si="147"/>
        <v>105.76295105954387</v>
      </c>
      <c r="O538" s="121"/>
      <c r="P538" s="177">
        <v>2.9750000000000001</v>
      </c>
      <c r="Q538" s="177">
        <v>25.391580462466614</v>
      </c>
      <c r="R538" s="177">
        <v>25.391580462466614</v>
      </c>
      <c r="S538" s="177">
        <v>0</v>
      </c>
      <c r="T538" s="177">
        <v>0</v>
      </c>
      <c r="U538" s="177">
        <v>25.391580462466614</v>
      </c>
      <c r="V538" s="177">
        <v>25.391580462466614</v>
      </c>
      <c r="W538" s="177">
        <v>0</v>
      </c>
      <c r="X538" s="177">
        <v>0</v>
      </c>
      <c r="Y538" s="177">
        <v>0</v>
      </c>
      <c r="Z538" s="177">
        <v>4.1966292096774174</v>
      </c>
      <c r="AA538" s="177">
        <v>0</v>
      </c>
      <c r="AB538" s="177">
        <v>0</v>
      </c>
      <c r="AC538" s="177">
        <v>0</v>
      </c>
      <c r="AD538" s="177">
        <v>0</v>
      </c>
      <c r="AE538" s="177">
        <v>0</v>
      </c>
      <c r="AF538" s="177">
        <v>0</v>
      </c>
      <c r="AG538" s="177">
        <v>0</v>
      </c>
      <c r="AH538" s="177">
        <v>0</v>
      </c>
      <c r="AI538" s="177">
        <v>0</v>
      </c>
      <c r="AJ538" s="177">
        <v>0</v>
      </c>
    </row>
    <row r="539" spans="1:36" hidden="1" outlineLevel="1" x14ac:dyDescent="0.25">
      <c r="A539" s="190">
        <f t="shared" si="144"/>
        <v>2017</v>
      </c>
      <c r="B539" s="55">
        <f t="shared" si="145"/>
        <v>10</v>
      </c>
      <c r="C539" s="55">
        <f t="shared" si="146"/>
        <v>20</v>
      </c>
      <c r="D539" s="55">
        <f t="shared" si="142"/>
        <v>22</v>
      </c>
      <c r="F539" s="63">
        <f t="shared" si="133"/>
        <v>43009.833333333285</v>
      </c>
      <c r="G539" s="64">
        <f t="shared" si="143"/>
        <v>112.50824234729609</v>
      </c>
      <c r="H539" s="64">
        <f t="shared" si="147"/>
        <v>0</v>
      </c>
      <c r="I539" s="64">
        <f t="shared" si="147"/>
        <v>2.9750000000000001</v>
      </c>
      <c r="J539" s="64">
        <f t="shared" si="147"/>
        <v>0</v>
      </c>
      <c r="K539" s="64">
        <f t="shared" si="147"/>
        <v>0</v>
      </c>
      <c r="L539" s="64">
        <f t="shared" si="147"/>
        <v>0</v>
      </c>
      <c r="M539" s="64">
        <f t="shared" si="147"/>
        <v>0</v>
      </c>
      <c r="N539" s="64">
        <f t="shared" si="147"/>
        <v>109.5332423472961</v>
      </c>
      <c r="O539" s="121"/>
      <c r="P539" s="177">
        <v>2.9750000000000001</v>
      </c>
      <c r="Q539" s="177">
        <v>26.215982425533703</v>
      </c>
      <c r="R539" s="177">
        <v>26.215982425533703</v>
      </c>
      <c r="S539" s="177">
        <v>0</v>
      </c>
      <c r="T539" s="177">
        <v>0</v>
      </c>
      <c r="U539" s="177">
        <v>26.215982425533703</v>
      </c>
      <c r="V539" s="177">
        <v>26.215982425533703</v>
      </c>
      <c r="W539" s="177">
        <v>0</v>
      </c>
      <c r="X539" s="177">
        <v>0</v>
      </c>
      <c r="Y539" s="177">
        <v>0</v>
      </c>
      <c r="Z539" s="177">
        <v>4.6693126451612894</v>
      </c>
      <c r="AA539" s="177">
        <v>0</v>
      </c>
      <c r="AB539" s="177">
        <v>0</v>
      </c>
      <c r="AC539" s="177">
        <v>0</v>
      </c>
      <c r="AD539" s="177">
        <v>0</v>
      </c>
      <c r="AE539" s="177">
        <v>0</v>
      </c>
      <c r="AF539" s="177">
        <v>0</v>
      </c>
      <c r="AG539" s="177">
        <v>0</v>
      </c>
      <c r="AH539" s="177">
        <v>0</v>
      </c>
      <c r="AI539" s="177">
        <v>0</v>
      </c>
      <c r="AJ539" s="177">
        <v>0</v>
      </c>
    </row>
    <row r="540" spans="1:36" hidden="1" outlineLevel="1" x14ac:dyDescent="0.25">
      <c r="A540" s="190">
        <f t="shared" si="144"/>
        <v>2017</v>
      </c>
      <c r="B540" s="55">
        <f t="shared" si="145"/>
        <v>10</v>
      </c>
      <c r="C540" s="55">
        <f t="shared" si="146"/>
        <v>21</v>
      </c>
      <c r="D540" s="55">
        <f t="shared" si="142"/>
        <v>22</v>
      </c>
      <c r="F540" s="63">
        <f t="shared" si="133"/>
        <v>43009.874999999949</v>
      </c>
      <c r="G540" s="64">
        <f t="shared" si="143"/>
        <v>107.41306608322249</v>
      </c>
      <c r="H540" s="64">
        <f t="shared" si="147"/>
        <v>0</v>
      </c>
      <c r="I540" s="64">
        <f t="shared" si="147"/>
        <v>2.9750000000000001</v>
      </c>
      <c r="J540" s="64">
        <f t="shared" si="147"/>
        <v>0</v>
      </c>
      <c r="K540" s="64">
        <f t="shared" si="147"/>
        <v>0</v>
      </c>
      <c r="L540" s="64">
        <f t="shared" si="147"/>
        <v>0</v>
      </c>
      <c r="M540" s="64">
        <f t="shared" si="147"/>
        <v>0</v>
      </c>
      <c r="N540" s="64">
        <f t="shared" si="147"/>
        <v>104.43806608322249</v>
      </c>
      <c r="O540" s="121"/>
      <c r="P540" s="177">
        <v>2.9750000000000001</v>
      </c>
      <c r="Q540" s="177">
        <v>24.845414161934656</v>
      </c>
      <c r="R540" s="177">
        <v>24.845414161934656</v>
      </c>
      <c r="S540" s="177">
        <v>0</v>
      </c>
      <c r="T540" s="177">
        <v>0</v>
      </c>
      <c r="U540" s="177">
        <v>24.845414161934656</v>
      </c>
      <c r="V540" s="177">
        <v>24.845414161934656</v>
      </c>
      <c r="W540" s="177">
        <v>0</v>
      </c>
      <c r="X540" s="177">
        <v>0</v>
      </c>
      <c r="Y540" s="177">
        <v>0</v>
      </c>
      <c r="Z540" s="177">
        <v>5.0564094354838707</v>
      </c>
      <c r="AA540" s="177">
        <v>0</v>
      </c>
      <c r="AB540" s="177">
        <v>0</v>
      </c>
      <c r="AC540" s="177">
        <v>0</v>
      </c>
      <c r="AD540" s="177">
        <v>0</v>
      </c>
      <c r="AE540" s="177">
        <v>0</v>
      </c>
      <c r="AF540" s="177">
        <v>0</v>
      </c>
      <c r="AG540" s="177">
        <v>0</v>
      </c>
      <c r="AH540" s="177">
        <v>0</v>
      </c>
      <c r="AI540" s="177">
        <v>0</v>
      </c>
      <c r="AJ540" s="177">
        <v>0</v>
      </c>
    </row>
    <row r="541" spans="1:36" hidden="1" outlineLevel="1" x14ac:dyDescent="0.25">
      <c r="A541" s="190">
        <f t="shared" si="144"/>
        <v>2017</v>
      </c>
      <c r="B541" s="55">
        <f t="shared" si="145"/>
        <v>10</v>
      </c>
      <c r="C541" s="55">
        <f t="shared" si="146"/>
        <v>22</v>
      </c>
      <c r="D541" s="55">
        <f t="shared" si="142"/>
        <v>22</v>
      </c>
      <c r="F541" s="63">
        <f t="shared" si="133"/>
        <v>43009.916666666613</v>
      </c>
      <c r="G541" s="64">
        <f t="shared" si="143"/>
        <v>106.76206194909447</v>
      </c>
      <c r="H541" s="64">
        <f t="shared" si="147"/>
        <v>0</v>
      </c>
      <c r="I541" s="64">
        <f t="shared" si="147"/>
        <v>2.9750000000000001</v>
      </c>
      <c r="J541" s="64">
        <f t="shared" si="147"/>
        <v>0</v>
      </c>
      <c r="K541" s="64">
        <f t="shared" si="147"/>
        <v>0</v>
      </c>
      <c r="L541" s="64">
        <f t="shared" si="147"/>
        <v>0</v>
      </c>
      <c r="M541" s="64">
        <f t="shared" si="147"/>
        <v>0</v>
      </c>
      <c r="N541" s="64">
        <f t="shared" si="147"/>
        <v>103.78706194909448</v>
      </c>
      <c r="O541" s="121"/>
      <c r="P541" s="177">
        <v>2.9750000000000001</v>
      </c>
      <c r="Q541" s="177">
        <v>24.927854358241362</v>
      </c>
      <c r="R541" s="177">
        <v>24.927854358241362</v>
      </c>
      <c r="S541" s="177">
        <v>0</v>
      </c>
      <c r="T541" s="177">
        <v>0</v>
      </c>
      <c r="U541" s="177">
        <v>24.927854358241362</v>
      </c>
      <c r="V541" s="177">
        <v>24.927854358241362</v>
      </c>
      <c r="W541" s="177">
        <v>0</v>
      </c>
      <c r="X541" s="177">
        <v>0</v>
      </c>
      <c r="Y541" s="177">
        <v>0</v>
      </c>
      <c r="Z541" s="177">
        <v>4.0756445161290324</v>
      </c>
      <c r="AA541" s="177">
        <v>0</v>
      </c>
      <c r="AB541" s="177">
        <v>0</v>
      </c>
      <c r="AC541" s="177">
        <v>0</v>
      </c>
      <c r="AD541" s="177">
        <v>0</v>
      </c>
      <c r="AE541" s="177">
        <v>0</v>
      </c>
      <c r="AF541" s="177">
        <v>0</v>
      </c>
      <c r="AG541" s="177">
        <v>0</v>
      </c>
      <c r="AH541" s="177">
        <v>0</v>
      </c>
      <c r="AI541" s="177">
        <v>0</v>
      </c>
      <c r="AJ541" s="177">
        <v>0</v>
      </c>
    </row>
    <row r="542" spans="1:36" hidden="1" outlineLevel="1" x14ac:dyDescent="0.25">
      <c r="A542" s="190">
        <f t="shared" si="144"/>
        <v>2017</v>
      </c>
      <c r="B542" s="55">
        <f t="shared" si="145"/>
        <v>10</v>
      </c>
      <c r="C542" s="55">
        <f t="shared" si="146"/>
        <v>23</v>
      </c>
      <c r="D542" s="55">
        <f t="shared" si="142"/>
        <v>22</v>
      </c>
      <c r="F542" s="63">
        <f t="shared" si="133"/>
        <v>43009.958333333278</v>
      </c>
      <c r="G542" s="64">
        <f t="shared" si="143"/>
        <v>105.22080247821991</v>
      </c>
      <c r="H542" s="64">
        <f t="shared" si="147"/>
        <v>0</v>
      </c>
      <c r="I542" s="64">
        <f t="shared" si="147"/>
        <v>2.9750000000000001</v>
      </c>
      <c r="J542" s="64">
        <f t="shared" si="147"/>
        <v>0</v>
      </c>
      <c r="K542" s="64">
        <f t="shared" si="147"/>
        <v>0</v>
      </c>
      <c r="L542" s="64">
        <f t="shared" si="147"/>
        <v>0</v>
      </c>
      <c r="M542" s="64">
        <f t="shared" si="147"/>
        <v>0</v>
      </c>
      <c r="N542" s="64">
        <f t="shared" si="147"/>
        <v>102.24580247821991</v>
      </c>
      <c r="O542" s="121"/>
      <c r="P542" s="177">
        <v>2.9750000000000001</v>
      </c>
      <c r="Q542" s="177">
        <v>24.639313671167884</v>
      </c>
      <c r="R542" s="177">
        <v>24.639313671167884</v>
      </c>
      <c r="S542" s="177">
        <v>0</v>
      </c>
      <c r="T542" s="177">
        <v>0</v>
      </c>
      <c r="U542" s="177">
        <v>24.639313671167884</v>
      </c>
      <c r="V542" s="177">
        <v>24.639313671167884</v>
      </c>
      <c r="W542" s="177">
        <v>0</v>
      </c>
      <c r="X542" s="177">
        <v>0</v>
      </c>
      <c r="Y542" s="177">
        <v>0</v>
      </c>
      <c r="Z542" s="177">
        <v>3.6885477935483872</v>
      </c>
      <c r="AA542" s="177">
        <v>0</v>
      </c>
      <c r="AB542" s="177">
        <v>0</v>
      </c>
      <c r="AC542" s="177">
        <v>0</v>
      </c>
      <c r="AD542" s="177">
        <v>0</v>
      </c>
      <c r="AE542" s="177">
        <v>0</v>
      </c>
      <c r="AF542" s="177">
        <v>0</v>
      </c>
      <c r="AG542" s="177">
        <v>0</v>
      </c>
      <c r="AH542" s="177">
        <v>0</v>
      </c>
      <c r="AI542" s="177">
        <v>0</v>
      </c>
      <c r="AJ542" s="177">
        <v>0</v>
      </c>
    </row>
    <row r="543" spans="1:36" hidden="1" outlineLevel="1" x14ac:dyDescent="0.25">
      <c r="A543" s="190">
        <f t="shared" si="144"/>
        <v>2017</v>
      </c>
      <c r="B543" s="55">
        <f t="shared" si="145"/>
        <v>11</v>
      </c>
      <c r="C543" s="55">
        <f t="shared" si="146"/>
        <v>0</v>
      </c>
      <c r="D543" s="55">
        <f t="shared" si="142"/>
        <v>23</v>
      </c>
      <c r="F543" s="63">
        <f t="shared" ref="F543" si="148">EDATE(F519,1)</f>
        <v>43040</v>
      </c>
      <c r="G543" s="64">
        <f t="shared" si="143"/>
        <v>145.99602553160463</v>
      </c>
      <c r="H543" s="64">
        <f t="shared" si="147"/>
        <v>0</v>
      </c>
      <c r="I543" s="64">
        <f t="shared" si="147"/>
        <v>2.9750000000000001</v>
      </c>
      <c r="J543" s="64">
        <f t="shared" si="147"/>
        <v>0</v>
      </c>
      <c r="K543" s="64">
        <f t="shared" si="147"/>
        <v>0</v>
      </c>
      <c r="L543" s="64">
        <f t="shared" si="147"/>
        <v>0</v>
      </c>
      <c r="M543" s="64">
        <f t="shared" si="147"/>
        <v>0</v>
      </c>
      <c r="N543" s="64">
        <f t="shared" si="147"/>
        <v>143.02102553160464</v>
      </c>
      <c r="O543" s="121"/>
      <c r="P543" s="177">
        <v>2.9750000000000001</v>
      </c>
      <c r="Q543" s="177">
        <v>34.109631221901161</v>
      </c>
      <c r="R543" s="177">
        <v>34.109631221901161</v>
      </c>
      <c r="S543" s="177">
        <v>0</v>
      </c>
      <c r="T543" s="177">
        <v>0</v>
      </c>
      <c r="U543" s="177">
        <v>34.109631221901161</v>
      </c>
      <c r="V543" s="177">
        <v>34.109631221901161</v>
      </c>
      <c r="W543" s="177">
        <v>0</v>
      </c>
      <c r="X543" s="177">
        <v>0</v>
      </c>
      <c r="Y543" s="177">
        <v>0</v>
      </c>
      <c r="Z543" s="177">
        <v>6.5825006440000022</v>
      </c>
      <c r="AA543" s="177">
        <v>0</v>
      </c>
      <c r="AB543" s="177">
        <v>0</v>
      </c>
      <c r="AC543" s="177">
        <v>0</v>
      </c>
      <c r="AD543" s="177">
        <v>0</v>
      </c>
      <c r="AE543" s="177">
        <v>0</v>
      </c>
      <c r="AF543" s="177">
        <v>0</v>
      </c>
      <c r="AG543" s="177">
        <v>0</v>
      </c>
      <c r="AH543" s="177">
        <v>0</v>
      </c>
      <c r="AI543" s="177">
        <v>0</v>
      </c>
      <c r="AJ543" s="177">
        <v>0</v>
      </c>
    </row>
    <row r="544" spans="1:36" hidden="1" outlineLevel="1" x14ac:dyDescent="0.25">
      <c r="A544" s="190">
        <f t="shared" si="144"/>
        <v>2017</v>
      </c>
      <c r="B544" s="55">
        <f t="shared" si="145"/>
        <v>11</v>
      </c>
      <c r="C544" s="55">
        <f t="shared" si="146"/>
        <v>1</v>
      </c>
      <c r="D544" s="55">
        <f t="shared" si="142"/>
        <v>23</v>
      </c>
      <c r="F544" s="63">
        <f t="shared" ref="F544" si="149">F543+1/24</f>
        <v>43040.041666666664</v>
      </c>
      <c r="G544" s="64">
        <f t="shared" si="143"/>
        <v>132.90738038225098</v>
      </c>
      <c r="H544" s="64">
        <f t="shared" si="147"/>
        <v>0</v>
      </c>
      <c r="I544" s="64">
        <f t="shared" si="147"/>
        <v>2.9750000000000001</v>
      </c>
      <c r="J544" s="64">
        <f t="shared" si="147"/>
        <v>0</v>
      </c>
      <c r="K544" s="64">
        <f t="shared" si="147"/>
        <v>0</v>
      </c>
      <c r="L544" s="64">
        <f t="shared" si="147"/>
        <v>0</v>
      </c>
      <c r="M544" s="64">
        <f t="shared" si="147"/>
        <v>0</v>
      </c>
      <c r="N544" s="64">
        <f t="shared" si="147"/>
        <v>129.93238038225098</v>
      </c>
      <c r="O544" s="121"/>
      <c r="P544" s="177">
        <v>2.9750000000000001</v>
      </c>
      <c r="Q544" s="177">
        <v>30.770803271479416</v>
      </c>
      <c r="R544" s="177">
        <v>30.770803271479416</v>
      </c>
      <c r="S544" s="177">
        <v>0</v>
      </c>
      <c r="T544" s="177">
        <v>0</v>
      </c>
      <c r="U544" s="177">
        <v>30.770803271479416</v>
      </c>
      <c r="V544" s="177">
        <v>30.770803271479416</v>
      </c>
      <c r="W544" s="177">
        <v>0</v>
      </c>
      <c r="X544" s="177">
        <v>0</v>
      </c>
      <c r="Y544" s="177">
        <v>0</v>
      </c>
      <c r="Z544" s="177">
        <v>6.8491672963333343</v>
      </c>
      <c r="AA544" s="177">
        <v>0</v>
      </c>
      <c r="AB544" s="177">
        <v>0</v>
      </c>
      <c r="AC544" s="177">
        <v>0</v>
      </c>
      <c r="AD544" s="177">
        <v>0</v>
      </c>
      <c r="AE544" s="177">
        <v>0</v>
      </c>
      <c r="AF544" s="177">
        <v>0</v>
      </c>
      <c r="AG544" s="177">
        <v>0</v>
      </c>
      <c r="AH544" s="177">
        <v>0</v>
      </c>
      <c r="AI544" s="177">
        <v>0</v>
      </c>
      <c r="AJ544" s="177">
        <v>0</v>
      </c>
    </row>
    <row r="545" spans="1:36" hidden="1" outlineLevel="1" x14ac:dyDescent="0.25">
      <c r="A545" s="190">
        <f t="shared" si="144"/>
        <v>2017</v>
      </c>
      <c r="B545" s="55">
        <f t="shared" si="145"/>
        <v>11</v>
      </c>
      <c r="C545" s="55">
        <f t="shared" si="146"/>
        <v>2</v>
      </c>
      <c r="D545" s="55">
        <f t="shared" si="142"/>
        <v>23</v>
      </c>
      <c r="F545" s="63">
        <f t="shared" si="133"/>
        <v>43040.083333333328</v>
      </c>
      <c r="G545" s="64">
        <f t="shared" si="143"/>
        <v>124.89886352072698</v>
      </c>
      <c r="H545" s="64">
        <f t="shared" ref="H545:N554" si="150">SUMIF($P$6:$AK$6,H$6,$P545:$AK545)</f>
        <v>0</v>
      </c>
      <c r="I545" s="64">
        <f t="shared" si="150"/>
        <v>2.9750000000000001</v>
      </c>
      <c r="J545" s="64">
        <f t="shared" si="150"/>
        <v>0</v>
      </c>
      <c r="K545" s="64">
        <f t="shared" si="150"/>
        <v>0</v>
      </c>
      <c r="L545" s="64">
        <f t="shared" si="150"/>
        <v>0</v>
      </c>
      <c r="M545" s="64">
        <f t="shared" si="150"/>
        <v>0</v>
      </c>
      <c r="N545" s="64">
        <f t="shared" si="150"/>
        <v>121.92386352072698</v>
      </c>
      <c r="O545" s="121"/>
      <c r="P545" s="177">
        <v>2.9750000000000001</v>
      </c>
      <c r="Q545" s="177">
        <v>28.854068707348411</v>
      </c>
      <c r="R545" s="177">
        <v>28.854068707348411</v>
      </c>
      <c r="S545" s="177">
        <v>0</v>
      </c>
      <c r="T545" s="177">
        <v>0</v>
      </c>
      <c r="U545" s="177">
        <v>28.854068707348411</v>
      </c>
      <c r="V545" s="177">
        <v>28.854068707348411</v>
      </c>
      <c r="W545" s="177">
        <v>0</v>
      </c>
      <c r="X545" s="177">
        <v>0</v>
      </c>
      <c r="Y545" s="177">
        <v>0</v>
      </c>
      <c r="Z545" s="177">
        <v>6.507588691333333</v>
      </c>
      <c r="AA545" s="177">
        <v>0</v>
      </c>
      <c r="AB545" s="177">
        <v>0</v>
      </c>
      <c r="AC545" s="177">
        <v>0</v>
      </c>
      <c r="AD545" s="177">
        <v>0</v>
      </c>
      <c r="AE545" s="177">
        <v>0</v>
      </c>
      <c r="AF545" s="177">
        <v>0</v>
      </c>
      <c r="AG545" s="177">
        <v>0</v>
      </c>
      <c r="AH545" s="177">
        <v>0</v>
      </c>
      <c r="AI545" s="177">
        <v>0</v>
      </c>
      <c r="AJ545" s="177">
        <v>0</v>
      </c>
    </row>
    <row r="546" spans="1:36" hidden="1" outlineLevel="1" x14ac:dyDescent="0.25">
      <c r="A546" s="190">
        <f t="shared" si="144"/>
        <v>2017</v>
      </c>
      <c r="B546" s="55">
        <f t="shared" si="145"/>
        <v>11</v>
      </c>
      <c r="C546" s="55">
        <f t="shared" si="146"/>
        <v>3</v>
      </c>
      <c r="D546" s="55">
        <f t="shared" si="142"/>
        <v>23</v>
      </c>
      <c r="F546" s="63">
        <f t="shared" si="133"/>
        <v>43040.124999999993</v>
      </c>
      <c r="G546" s="64">
        <f t="shared" si="143"/>
        <v>128.80433145991549</v>
      </c>
      <c r="H546" s="64">
        <f t="shared" si="150"/>
        <v>0</v>
      </c>
      <c r="I546" s="64">
        <f t="shared" si="150"/>
        <v>2.9750000000000001</v>
      </c>
      <c r="J546" s="64">
        <f t="shared" si="150"/>
        <v>0</v>
      </c>
      <c r="K546" s="64">
        <f t="shared" si="150"/>
        <v>0</v>
      </c>
      <c r="L546" s="64">
        <f t="shared" si="150"/>
        <v>0</v>
      </c>
      <c r="M546" s="64">
        <f t="shared" si="150"/>
        <v>0</v>
      </c>
      <c r="N546" s="64">
        <f t="shared" si="150"/>
        <v>125.82933145991549</v>
      </c>
      <c r="O546" s="121"/>
      <c r="P546" s="177">
        <v>2.9750000000000001</v>
      </c>
      <c r="Q546" s="177">
        <v>29.74030081764554</v>
      </c>
      <c r="R546" s="177">
        <v>29.74030081764554</v>
      </c>
      <c r="S546" s="177">
        <v>0</v>
      </c>
      <c r="T546" s="177">
        <v>0</v>
      </c>
      <c r="U546" s="177">
        <v>29.74030081764554</v>
      </c>
      <c r="V546" s="177">
        <v>29.74030081764554</v>
      </c>
      <c r="W546" s="177">
        <v>0</v>
      </c>
      <c r="X546" s="177">
        <v>0</v>
      </c>
      <c r="Y546" s="177">
        <v>0</v>
      </c>
      <c r="Z546" s="177">
        <v>6.8681281893333326</v>
      </c>
      <c r="AA546" s="177">
        <v>0</v>
      </c>
      <c r="AB546" s="177">
        <v>0</v>
      </c>
      <c r="AC546" s="177">
        <v>0</v>
      </c>
      <c r="AD546" s="177">
        <v>0</v>
      </c>
      <c r="AE546" s="177">
        <v>0</v>
      </c>
      <c r="AF546" s="177">
        <v>0</v>
      </c>
      <c r="AG546" s="177">
        <v>0</v>
      </c>
      <c r="AH546" s="177">
        <v>0</v>
      </c>
      <c r="AI546" s="177">
        <v>0</v>
      </c>
      <c r="AJ546" s="177">
        <v>0</v>
      </c>
    </row>
    <row r="547" spans="1:36" hidden="1" outlineLevel="1" x14ac:dyDescent="0.25">
      <c r="A547" s="190">
        <f t="shared" si="144"/>
        <v>2017</v>
      </c>
      <c r="B547" s="55">
        <f t="shared" si="145"/>
        <v>11</v>
      </c>
      <c r="C547" s="55">
        <f t="shared" si="146"/>
        <v>4</v>
      </c>
      <c r="D547" s="55">
        <f t="shared" si="142"/>
        <v>23</v>
      </c>
      <c r="F547" s="63">
        <f t="shared" si="133"/>
        <v>43040.166666666657</v>
      </c>
      <c r="G547" s="64">
        <f t="shared" si="143"/>
        <v>135.04431341747892</v>
      </c>
      <c r="H547" s="64">
        <f t="shared" si="150"/>
        <v>0</v>
      </c>
      <c r="I547" s="64">
        <f t="shared" si="150"/>
        <v>2.9750000000000001</v>
      </c>
      <c r="J547" s="64">
        <f t="shared" si="150"/>
        <v>0</v>
      </c>
      <c r="K547" s="64">
        <f t="shared" si="150"/>
        <v>0</v>
      </c>
      <c r="L547" s="64">
        <f t="shared" si="150"/>
        <v>0</v>
      </c>
      <c r="M547" s="64">
        <f t="shared" si="150"/>
        <v>0</v>
      </c>
      <c r="N547" s="64">
        <f t="shared" si="150"/>
        <v>132.06931341747892</v>
      </c>
      <c r="O547" s="121"/>
      <c r="P547" s="177">
        <v>2.9750000000000001</v>
      </c>
      <c r="Q547" s="177">
        <v>31.368494694703067</v>
      </c>
      <c r="R547" s="177">
        <v>31.368494694703067</v>
      </c>
      <c r="S547" s="177">
        <v>0</v>
      </c>
      <c r="T547" s="177">
        <v>0</v>
      </c>
      <c r="U547" s="177">
        <v>31.368494694703067</v>
      </c>
      <c r="V547" s="177">
        <v>31.368494694703067</v>
      </c>
      <c r="W547" s="177">
        <v>0</v>
      </c>
      <c r="X547" s="177">
        <v>0</v>
      </c>
      <c r="Y547" s="177">
        <v>0</v>
      </c>
      <c r="Z547" s="177">
        <v>6.5953346386666656</v>
      </c>
      <c r="AA547" s="177">
        <v>0</v>
      </c>
      <c r="AB547" s="177">
        <v>0</v>
      </c>
      <c r="AC547" s="177">
        <v>0</v>
      </c>
      <c r="AD547" s="177">
        <v>0</v>
      </c>
      <c r="AE547" s="177">
        <v>0</v>
      </c>
      <c r="AF547" s="177">
        <v>0</v>
      </c>
      <c r="AG547" s="177">
        <v>0</v>
      </c>
      <c r="AH547" s="177">
        <v>0</v>
      </c>
      <c r="AI547" s="177">
        <v>0</v>
      </c>
      <c r="AJ547" s="177">
        <v>0</v>
      </c>
    </row>
    <row r="548" spans="1:36" hidden="1" outlineLevel="1" x14ac:dyDescent="0.25">
      <c r="A548" s="190">
        <f t="shared" si="144"/>
        <v>2017</v>
      </c>
      <c r="B548" s="55">
        <f t="shared" si="145"/>
        <v>11</v>
      </c>
      <c r="C548" s="55">
        <f t="shared" si="146"/>
        <v>5</v>
      </c>
      <c r="D548" s="55">
        <f t="shared" si="142"/>
        <v>23</v>
      </c>
      <c r="F548" s="63">
        <f t="shared" si="133"/>
        <v>43040.208333333321</v>
      </c>
      <c r="G548" s="64">
        <f t="shared" si="143"/>
        <v>129.40499362082286</v>
      </c>
      <c r="H548" s="64">
        <f t="shared" si="150"/>
        <v>0</v>
      </c>
      <c r="I548" s="64">
        <f t="shared" si="150"/>
        <v>2.9750000000000001</v>
      </c>
      <c r="J548" s="64">
        <f t="shared" si="150"/>
        <v>0</v>
      </c>
      <c r="K548" s="64">
        <f t="shared" si="150"/>
        <v>0</v>
      </c>
      <c r="L548" s="64">
        <f t="shared" si="150"/>
        <v>0</v>
      </c>
      <c r="M548" s="64">
        <f t="shared" si="150"/>
        <v>0</v>
      </c>
      <c r="N548" s="64">
        <f t="shared" si="150"/>
        <v>126.42999362082286</v>
      </c>
      <c r="O548" s="121"/>
      <c r="P548" s="177">
        <v>2.9750000000000001</v>
      </c>
      <c r="Q548" s="177">
        <v>30.070061602872382</v>
      </c>
      <c r="R548" s="177">
        <v>30.070061602872382</v>
      </c>
      <c r="S548" s="177">
        <v>0</v>
      </c>
      <c r="T548" s="177">
        <v>0</v>
      </c>
      <c r="U548" s="177">
        <v>30.070061602872382</v>
      </c>
      <c r="V548" s="177">
        <v>30.070061602872382</v>
      </c>
      <c r="W548" s="177">
        <v>0</v>
      </c>
      <c r="X548" s="177">
        <v>0</v>
      </c>
      <c r="Y548" s="177">
        <v>0</v>
      </c>
      <c r="Z548" s="177">
        <v>6.1497472093333325</v>
      </c>
      <c r="AA548" s="177">
        <v>0</v>
      </c>
      <c r="AB548" s="177">
        <v>0</v>
      </c>
      <c r="AC548" s="177">
        <v>0</v>
      </c>
      <c r="AD548" s="177">
        <v>0</v>
      </c>
      <c r="AE548" s="177">
        <v>0</v>
      </c>
      <c r="AF548" s="177">
        <v>0</v>
      </c>
      <c r="AG548" s="177">
        <v>0</v>
      </c>
      <c r="AH548" s="177">
        <v>0</v>
      </c>
      <c r="AI548" s="177">
        <v>0</v>
      </c>
      <c r="AJ548" s="177">
        <v>0</v>
      </c>
    </row>
    <row r="549" spans="1:36" hidden="1" outlineLevel="1" x14ac:dyDescent="0.25">
      <c r="A549" s="190">
        <f t="shared" si="144"/>
        <v>2017</v>
      </c>
      <c r="B549" s="55">
        <f t="shared" si="145"/>
        <v>11</v>
      </c>
      <c r="C549" s="55">
        <f t="shared" si="146"/>
        <v>6</v>
      </c>
      <c r="D549" s="55">
        <f t="shared" si="142"/>
        <v>23</v>
      </c>
      <c r="F549" s="63">
        <f t="shared" si="133"/>
        <v>43040.249999999985</v>
      </c>
      <c r="G549" s="64">
        <f t="shared" si="143"/>
        <v>130.13557578181965</v>
      </c>
      <c r="H549" s="64">
        <f t="shared" si="150"/>
        <v>0</v>
      </c>
      <c r="I549" s="64">
        <f t="shared" si="150"/>
        <v>7.8673794133333335</v>
      </c>
      <c r="J549" s="64">
        <f t="shared" si="150"/>
        <v>0</v>
      </c>
      <c r="K549" s="64">
        <f t="shared" si="150"/>
        <v>0</v>
      </c>
      <c r="L549" s="64">
        <f t="shared" si="150"/>
        <v>0</v>
      </c>
      <c r="M549" s="64">
        <f t="shared" si="150"/>
        <v>0</v>
      </c>
      <c r="N549" s="64">
        <f t="shared" si="150"/>
        <v>122.26819636848631</v>
      </c>
      <c r="O549" s="121"/>
      <c r="P549" s="177">
        <v>2.9750000000000001</v>
      </c>
      <c r="Q549" s="177">
        <v>28.524307922121579</v>
      </c>
      <c r="R549" s="177">
        <v>28.524307922121579</v>
      </c>
      <c r="S549" s="177">
        <v>1.8656069999999993</v>
      </c>
      <c r="T549" s="177">
        <v>3.0267724133333336</v>
      </c>
      <c r="U549" s="177">
        <v>28.524307922121579</v>
      </c>
      <c r="V549" s="177">
        <v>28.524307922121579</v>
      </c>
      <c r="W549" s="177">
        <v>0</v>
      </c>
      <c r="X549" s="177">
        <v>0</v>
      </c>
      <c r="Y549" s="177">
        <v>0</v>
      </c>
      <c r="Z549" s="177">
        <v>8.1709646799999973</v>
      </c>
      <c r="AA549" s="177">
        <v>0</v>
      </c>
      <c r="AB549" s="177">
        <v>0</v>
      </c>
      <c r="AC549" s="177">
        <v>0</v>
      </c>
      <c r="AD549" s="177">
        <v>0</v>
      </c>
      <c r="AE549" s="177">
        <v>0</v>
      </c>
      <c r="AF549" s="177">
        <v>0</v>
      </c>
      <c r="AG549" s="177">
        <v>0</v>
      </c>
      <c r="AH549" s="177">
        <v>0</v>
      </c>
      <c r="AI549" s="177">
        <v>0</v>
      </c>
      <c r="AJ549" s="177">
        <v>0</v>
      </c>
    </row>
    <row r="550" spans="1:36" hidden="1" outlineLevel="1" x14ac:dyDescent="0.25">
      <c r="A550" s="190">
        <f t="shared" si="144"/>
        <v>2017</v>
      </c>
      <c r="B550" s="55">
        <f t="shared" si="145"/>
        <v>11</v>
      </c>
      <c r="C550" s="55">
        <f t="shared" si="146"/>
        <v>7</v>
      </c>
      <c r="D550" s="55">
        <f t="shared" si="142"/>
        <v>23</v>
      </c>
      <c r="F550" s="63">
        <f t="shared" si="133"/>
        <v>43040.29166666665</v>
      </c>
      <c r="G550" s="64">
        <f t="shared" si="143"/>
        <v>161.72838568129916</v>
      </c>
      <c r="H550" s="64">
        <f t="shared" si="150"/>
        <v>0</v>
      </c>
      <c r="I550" s="64">
        <f t="shared" si="150"/>
        <v>36.697566525051386</v>
      </c>
      <c r="J550" s="64">
        <f t="shared" si="150"/>
        <v>0</v>
      </c>
      <c r="K550" s="64">
        <f t="shared" si="150"/>
        <v>0</v>
      </c>
      <c r="L550" s="64">
        <f t="shared" si="150"/>
        <v>0</v>
      </c>
      <c r="M550" s="64">
        <f t="shared" si="150"/>
        <v>0</v>
      </c>
      <c r="N550" s="64">
        <f t="shared" si="150"/>
        <v>125.03081915624777</v>
      </c>
      <c r="O550" s="121"/>
      <c r="P550" s="177">
        <v>2.9750000000000001</v>
      </c>
      <c r="Q550" s="177">
        <v>29.225049590728609</v>
      </c>
      <c r="R550" s="177">
        <v>29.225049590728609</v>
      </c>
      <c r="S550" s="177">
        <v>12.000671666666666</v>
      </c>
      <c r="T550" s="177">
        <v>15.035204066666664</v>
      </c>
      <c r="U550" s="177">
        <v>29.225049590728609</v>
      </c>
      <c r="V550" s="177">
        <v>29.225049590728609</v>
      </c>
      <c r="W550" s="177">
        <v>0.46080046521739126</v>
      </c>
      <c r="X550" s="177">
        <v>4.0765569931673324</v>
      </c>
      <c r="Y550" s="177">
        <v>2.1493333333333333</v>
      </c>
      <c r="Z550" s="177">
        <v>8.1306207933333301</v>
      </c>
      <c r="AA550" s="177">
        <v>0</v>
      </c>
      <c r="AB550" s="177">
        <v>0</v>
      </c>
      <c r="AC550" s="177">
        <v>0</v>
      </c>
      <c r="AD550" s="177">
        <v>0</v>
      </c>
      <c r="AE550" s="177">
        <v>0</v>
      </c>
      <c r="AF550" s="177">
        <v>0</v>
      </c>
      <c r="AG550" s="177">
        <v>0</v>
      </c>
      <c r="AH550" s="177">
        <v>0</v>
      </c>
      <c r="AI550" s="177">
        <v>0</v>
      </c>
      <c r="AJ550" s="177">
        <v>0</v>
      </c>
    </row>
    <row r="551" spans="1:36" hidden="1" outlineLevel="1" x14ac:dyDescent="0.25">
      <c r="A551" s="190">
        <f t="shared" si="144"/>
        <v>2017</v>
      </c>
      <c r="B551" s="55">
        <f t="shared" si="145"/>
        <v>11</v>
      </c>
      <c r="C551" s="55">
        <f t="shared" si="146"/>
        <v>8</v>
      </c>
      <c r="D551" s="55">
        <f t="shared" si="142"/>
        <v>23</v>
      </c>
      <c r="F551" s="63">
        <f t="shared" si="133"/>
        <v>43040.333333333314</v>
      </c>
      <c r="G551" s="64">
        <f t="shared" si="143"/>
        <v>215.25969095862729</v>
      </c>
      <c r="H551" s="64">
        <f t="shared" si="150"/>
        <v>0</v>
      </c>
      <c r="I551" s="64">
        <f t="shared" si="150"/>
        <v>72.855038506483751</v>
      </c>
      <c r="J551" s="64">
        <f t="shared" si="150"/>
        <v>0</v>
      </c>
      <c r="K551" s="64">
        <f t="shared" si="150"/>
        <v>0</v>
      </c>
      <c r="L551" s="64">
        <f t="shared" si="150"/>
        <v>0</v>
      </c>
      <c r="M551" s="64">
        <f t="shared" si="150"/>
        <v>0</v>
      </c>
      <c r="N551" s="64">
        <f t="shared" si="150"/>
        <v>142.40465245214352</v>
      </c>
      <c r="O551" s="121"/>
      <c r="P551" s="177">
        <v>2.9750000000000001</v>
      </c>
      <c r="Q551" s="177">
        <v>33.563464921369217</v>
      </c>
      <c r="R551" s="177">
        <v>33.563464921369217</v>
      </c>
      <c r="S551" s="177">
        <v>20.049911666666667</v>
      </c>
      <c r="T551" s="177">
        <v>18.851104066666664</v>
      </c>
      <c r="U551" s="177">
        <v>33.563464921369217</v>
      </c>
      <c r="V551" s="177">
        <v>33.563464921369217</v>
      </c>
      <c r="W551" s="177">
        <v>3.0921909999999992</v>
      </c>
      <c r="X551" s="177">
        <v>18.42976510648375</v>
      </c>
      <c r="Y551" s="177">
        <v>9.4570666666666661</v>
      </c>
      <c r="Z551" s="177">
        <v>8.1507927666666635</v>
      </c>
      <c r="AA551" s="177">
        <v>0</v>
      </c>
      <c r="AB551" s="177">
        <v>0</v>
      </c>
      <c r="AC551" s="177">
        <v>0</v>
      </c>
      <c r="AD551" s="177">
        <v>0</v>
      </c>
      <c r="AE551" s="177">
        <v>0</v>
      </c>
      <c r="AF551" s="177">
        <v>0</v>
      </c>
      <c r="AG551" s="177">
        <v>0</v>
      </c>
      <c r="AH551" s="177">
        <v>0</v>
      </c>
      <c r="AI551" s="177">
        <v>0</v>
      </c>
      <c r="AJ551" s="177">
        <v>0</v>
      </c>
    </row>
    <row r="552" spans="1:36" hidden="1" outlineLevel="1" x14ac:dyDescent="0.25">
      <c r="A552" s="190">
        <f t="shared" si="144"/>
        <v>2017</v>
      </c>
      <c r="B552" s="55">
        <f t="shared" si="145"/>
        <v>11</v>
      </c>
      <c r="C552" s="55">
        <f t="shared" si="146"/>
        <v>9</v>
      </c>
      <c r="D552" s="55">
        <f t="shared" si="142"/>
        <v>23</v>
      </c>
      <c r="F552" s="63">
        <f t="shared" ref="F552:F614" si="151">F551+1/24</f>
        <v>43040.374999999978</v>
      </c>
      <c r="G552" s="64">
        <f t="shared" si="143"/>
        <v>254.5855381872517</v>
      </c>
      <c r="H552" s="64">
        <f t="shared" si="150"/>
        <v>0</v>
      </c>
      <c r="I552" s="64">
        <f t="shared" si="150"/>
        <v>93.158939829118765</v>
      </c>
      <c r="J552" s="64">
        <f t="shared" si="150"/>
        <v>0</v>
      </c>
      <c r="K552" s="64">
        <f t="shared" si="150"/>
        <v>0</v>
      </c>
      <c r="L552" s="64">
        <f t="shared" si="150"/>
        <v>0</v>
      </c>
      <c r="M552" s="64">
        <f t="shared" si="150"/>
        <v>0</v>
      </c>
      <c r="N552" s="64">
        <f t="shared" si="150"/>
        <v>161.42659835813294</v>
      </c>
      <c r="O552" s="121"/>
      <c r="P552" s="177">
        <v>2.9750000000000001</v>
      </c>
      <c r="Q552" s="177">
        <v>38.087370693699903</v>
      </c>
      <c r="R552" s="177">
        <v>38.087370693699903</v>
      </c>
      <c r="S552" s="177">
        <v>23.262217666666672</v>
      </c>
      <c r="T552" s="177">
        <v>19.860004066666665</v>
      </c>
      <c r="U552" s="177">
        <v>38.087370693699903</v>
      </c>
      <c r="V552" s="177">
        <v>38.087370693699903</v>
      </c>
      <c r="W552" s="177">
        <v>4.1159384666666678</v>
      </c>
      <c r="X552" s="177">
        <v>21.022579629118759</v>
      </c>
      <c r="Y552" s="177">
        <v>21.923200000000001</v>
      </c>
      <c r="Z552" s="177">
        <v>9.077115583333331</v>
      </c>
      <c r="AA552" s="177">
        <v>0</v>
      </c>
      <c r="AB552" s="177">
        <v>0</v>
      </c>
      <c r="AC552" s="177">
        <v>0</v>
      </c>
      <c r="AD552" s="177">
        <v>0</v>
      </c>
      <c r="AE552" s="177">
        <v>0</v>
      </c>
      <c r="AF552" s="177">
        <v>0</v>
      </c>
      <c r="AG552" s="177">
        <v>0</v>
      </c>
      <c r="AH552" s="177">
        <v>0</v>
      </c>
      <c r="AI552" s="177">
        <v>0</v>
      </c>
      <c r="AJ552" s="177">
        <v>0</v>
      </c>
    </row>
    <row r="553" spans="1:36" hidden="1" outlineLevel="1" x14ac:dyDescent="0.25">
      <c r="A553" s="190">
        <f t="shared" si="144"/>
        <v>2017</v>
      </c>
      <c r="B553" s="55">
        <f t="shared" si="145"/>
        <v>11</v>
      </c>
      <c r="C553" s="55">
        <f t="shared" si="146"/>
        <v>10</v>
      </c>
      <c r="D553" s="55">
        <f t="shared" si="142"/>
        <v>23</v>
      </c>
      <c r="F553" s="63">
        <f t="shared" si="151"/>
        <v>43040.416666666642</v>
      </c>
      <c r="G553" s="64">
        <f t="shared" si="143"/>
        <v>278.87545472559287</v>
      </c>
      <c r="H553" s="64">
        <f t="shared" si="150"/>
        <v>0</v>
      </c>
      <c r="I553" s="64">
        <f t="shared" si="150"/>
        <v>93.114660732927248</v>
      </c>
      <c r="J553" s="64">
        <f t="shared" si="150"/>
        <v>0</v>
      </c>
      <c r="K553" s="64">
        <f t="shared" si="150"/>
        <v>0</v>
      </c>
      <c r="L553" s="64">
        <f t="shared" si="150"/>
        <v>0</v>
      </c>
      <c r="M553" s="64">
        <f t="shared" si="150"/>
        <v>0</v>
      </c>
      <c r="N553" s="64">
        <f t="shared" si="150"/>
        <v>185.76079399266561</v>
      </c>
      <c r="O553" s="121"/>
      <c r="P553" s="177">
        <v>2.9750000000000001</v>
      </c>
      <c r="Q553" s="177">
        <v>44.126115073166403</v>
      </c>
      <c r="R553" s="177">
        <v>44.126115073166403</v>
      </c>
      <c r="S553" s="177">
        <v>22.535135</v>
      </c>
      <c r="T553" s="177">
        <v>16.539970733333327</v>
      </c>
      <c r="U553" s="177">
        <v>44.126115073166403</v>
      </c>
      <c r="V553" s="177">
        <v>44.126115073166403</v>
      </c>
      <c r="W553" s="177">
        <v>3.7668550666666656</v>
      </c>
      <c r="X553" s="177">
        <v>19.356366599593933</v>
      </c>
      <c r="Y553" s="177">
        <v>27.941333333333333</v>
      </c>
      <c r="Z553" s="177">
        <v>9.2563336999999954</v>
      </c>
      <c r="AA553" s="177">
        <v>0</v>
      </c>
      <c r="AB553" s="177">
        <v>0</v>
      </c>
      <c r="AC553" s="177">
        <v>0</v>
      </c>
      <c r="AD553" s="177">
        <v>0</v>
      </c>
      <c r="AE553" s="177">
        <v>0</v>
      </c>
      <c r="AF553" s="177">
        <v>0</v>
      </c>
      <c r="AG553" s="177">
        <v>0</v>
      </c>
      <c r="AH553" s="177">
        <v>0</v>
      </c>
      <c r="AI553" s="177">
        <v>0</v>
      </c>
      <c r="AJ553" s="177">
        <v>0</v>
      </c>
    </row>
    <row r="554" spans="1:36" hidden="1" outlineLevel="1" x14ac:dyDescent="0.25">
      <c r="A554" s="190">
        <f t="shared" si="144"/>
        <v>2017</v>
      </c>
      <c r="B554" s="55">
        <f t="shared" si="145"/>
        <v>11</v>
      </c>
      <c r="C554" s="55">
        <f t="shared" si="146"/>
        <v>11</v>
      </c>
      <c r="D554" s="55">
        <f t="shared" si="142"/>
        <v>23</v>
      </c>
      <c r="F554" s="63">
        <f t="shared" si="151"/>
        <v>43040.458333333307</v>
      </c>
      <c r="G554" s="64">
        <f t="shared" si="143"/>
        <v>299.06095935683101</v>
      </c>
      <c r="H554" s="64">
        <f t="shared" si="150"/>
        <v>0</v>
      </c>
      <c r="I554" s="64">
        <f t="shared" si="150"/>
        <v>95.729883664576391</v>
      </c>
      <c r="J554" s="64">
        <f t="shared" si="150"/>
        <v>0</v>
      </c>
      <c r="K554" s="64">
        <f t="shared" si="150"/>
        <v>0</v>
      </c>
      <c r="L554" s="64">
        <f t="shared" si="150"/>
        <v>0</v>
      </c>
      <c r="M554" s="64">
        <f t="shared" si="150"/>
        <v>0</v>
      </c>
      <c r="N554" s="64">
        <f t="shared" si="150"/>
        <v>203.33107569225461</v>
      </c>
      <c r="O554" s="121"/>
      <c r="P554" s="177">
        <v>2.9750000000000001</v>
      </c>
      <c r="Q554" s="177">
        <v>48.443920354730324</v>
      </c>
      <c r="R554" s="177">
        <v>48.443920354730324</v>
      </c>
      <c r="S554" s="177">
        <v>23.033355666666665</v>
      </c>
      <c r="T554" s="177">
        <v>18.885904066666662</v>
      </c>
      <c r="U554" s="177">
        <v>48.443920354730324</v>
      </c>
      <c r="V554" s="177">
        <v>48.443920354730324</v>
      </c>
      <c r="W554" s="177">
        <v>3.3470196999999988</v>
      </c>
      <c r="X554" s="177">
        <v>17.397937564576399</v>
      </c>
      <c r="Y554" s="177">
        <v>30.090666666666667</v>
      </c>
      <c r="Z554" s="177">
        <v>9.5553942733333308</v>
      </c>
      <c r="AA554" s="177">
        <v>0</v>
      </c>
      <c r="AB554" s="177">
        <v>0</v>
      </c>
      <c r="AC554" s="177">
        <v>0</v>
      </c>
      <c r="AD554" s="177">
        <v>0</v>
      </c>
      <c r="AE554" s="177">
        <v>0</v>
      </c>
      <c r="AF554" s="177">
        <v>0</v>
      </c>
      <c r="AG554" s="177">
        <v>0</v>
      </c>
      <c r="AH554" s="177">
        <v>0</v>
      </c>
      <c r="AI554" s="177">
        <v>0</v>
      </c>
      <c r="AJ554" s="177">
        <v>0</v>
      </c>
    </row>
    <row r="555" spans="1:36" hidden="1" outlineLevel="1" x14ac:dyDescent="0.25">
      <c r="A555" s="190">
        <f t="shared" si="144"/>
        <v>2017</v>
      </c>
      <c r="B555" s="55">
        <f t="shared" si="145"/>
        <v>11</v>
      </c>
      <c r="C555" s="55">
        <f t="shared" si="146"/>
        <v>12</v>
      </c>
      <c r="D555" s="55">
        <f t="shared" si="142"/>
        <v>23</v>
      </c>
      <c r="F555" s="63">
        <f t="shared" si="151"/>
        <v>43040.499999999971</v>
      </c>
      <c r="G555" s="64">
        <f t="shared" si="143"/>
        <v>309.87031275385016</v>
      </c>
      <c r="H555" s="64">
        <f t="shared" ref="H555:N564" si="152">SUMIF($P$6:$AK$6,H$6,$P555:$AK555)</f>
        <v>0</v>
      </c>
      <c r="I555" s="64">
        <f t="shared" si="152"/>
        <v>98.442491730204665</v>
      </c>
      <c r="J555" s="64">
        <f t="shared" si="152"/>
        <v>0</v>
      </c>
      <c r="K555" s="64">
        <f t="shared" si="152"/>
        <v>0</v>
      </c>
      <c r="L555" s="64">
        <f t="shared" si="152"/>
        <v>0</v>
      </c>
      <c r="M555" s="64">
        <f t="shared" si="152"/>
        <v>0</v>
      </c>
      <c r="N555" s="64">
        <f t="shared" si="152"/>
        <v>211.42782102364552</v>
      </c>
      <c r="O555" s="121"/>
      <c r="P555" s="177">
        <v>2.9750000000000001</v>
      </c>
      <c r="Q555" s="177">
        <v>50.463705164244715</v>
      </c>
      <c r="R555" s="177">
        <v>50.463705164244715</v>
      </c>
      <c r="S555" s="177">
        <v>20.97387366666667</v>
      </c>
      <c r="T555" s="177">
        <v>21.727470733333337</v>
      </c>
      <c r="U555" s="177">
        <v>50.463705164244715</v>
      </c>
      <c r="V555" s="177">
        <v>50.463705164244715</v>
      </c>
      <c r="W555" s="177">
        <v>3.3983213333333335</v>
      </c>
      <c r="X555" s="177">
        <v>17.557692663537985</v>
      </c>
      <c r="Y555" s="177">
        <v>31.810133333333333</v>
      </c>
      <c r="Z555" s="177">
        <v>9.5730003666666637</v>
      </c>
      <c r="AA555" s="177">
        <v>0</v>
      </c>
      <c r="AB555" s="177">
        <v>0</v>
      </c>
      <c r="AC555" s="177">
        <v>0</v>
      </c>
      <c r="AD555" s="177">
        <v>0</v>
      </c>
      <c r="AE555" s="177">
        <v>0</v>
      </c>
      <c r="AF555" s="177">
        <v>0</v>
      </c>
      <c r="AG555" s="177">
        <v>0</v>
      </c>
      <c r="AH555" s="177">
        <v>0</v>
      </c>
      <c r="AI555" s="177">
        <v>0</v>
      </c>
      <c r="AJ555" s="177">
        <v>0</v>
      </c>
    </row>
    <row r="556" spans="1:36" hidden="1" outlineLevel="1" x14ac:dyDescent="0.25">
      <c r="A556" s="190">
        <f t="shared" si="144"/>
        <v>2017</v>
      </c>
      <c r="B556" s="55">
        <f t="shared" si="145"/>
        <v>11</v>
      </c>
      <c r="C556" s="55">
        <f t="shared" si="146"/>
        <v>13</v>
      </c>
      <c r="D556" s="55">
        <f t="shared" si="142"/>
        <v>23</v>
      </c>
      <c r="F556" s="63">
        <f t="shared" si="151"/>
        <v>43040.541666666635</v>
      </c>
      <c r="G556" s="64">
        <f t="shared" si="143"/>
        <v>310.49191130149438</v>
      </c>
      <c r="H556" s="64">
        <f t="shared" si="152"/>
        <v>0</v>
      </c>
      <c r="I556" s="64">
        <f t="shared" si="152"/>
        <v>91.68935771911822</v>
      </c>
      <c r="J556" s="64">
        <f t="shared" si="152"/>
        <v>0</v>
      </c>
      <c r="K556" s="64">
        <f t="shared" si="152"/>
        <v>0</v>
      </c>
      <c r="L556" s="64">
        <f t="shared" si="152"/>
        <v>0</v>
      </c>
      <c r="M556" s="64">
        <f t="shared" si="152"/>
        <v>0</v>
      </c>
      <c r="N556" s="64">
        <f t="shared" si="152"/>
        <v>218.80255358237613</v>
      </c>
      <c r="O556" s="121"/>
      <c r="P556" s="177">
        <v>2.9750000000000001</v>
      </c>
      <c r="Q556" s="177">
        <v>52.3495246547607</v>
      </c>
      <c r="R556" s="177">
        <v>52.3495246547607</v>
      </c>
      <c r="S556" s="177">
        <v>18.300022333333338</v>
      </c>
      <c r="T556" s="177">
        <v>23.279470733333337</v>
      </c>
      <c r="U556" s="177">
        <v>52.3495246547607</v>
      </c>
      <c r="V556" s="177">
        <v>52.3495246547607</v>
      </c>
      <c r="W556" s="177">
        <v>3.618999066666666</v>
      </c>
      <c r="X556" s="177">
        <v>17.723865585784868</v>
      </c>
      <c r="Y556" s="177">
        <v>25.791999999999998</v>
      </c>
      <c r="Z556" s="177">
        <v>9.4044549633333308</v>
      </c>
      <c r="AA556" s="177">
        <v>0</v>
      </c>
      <c r="AB556" s="177">
        <v>0</v>
      </c>
      <c r="AC556" s="177">
        <v>0</v>
      </c>
      <c r="AD556" s="177">
        <v>0</v>
      </c>
      <c r="AE556" s="177">
        <v>0</v>
      </c>
      <c r="AF556" s="177">
        <v>0</v>
      </c>
      <c r="AG556" s="177">
        <v>0</v>
      </c>
      <c r="AH556" s="177">
        <v>0</v>
      </c>
      <c r="AI556" s="177">
        <v>0</v>
      </c>
      <c r="AJ556" s="177">
        <v>0</v>
      </c>
    </row>
    <row r="557" spans="1:36" hidden="1" outlineLevel="1" x14ac:dyDescent="0.25">
      <c r="A557" s="190">
        <f t="shared" si="144"/>
        <v>2017</v>
      </c>
      <c r="B557" s="55">
        <f t="shared" si="145"/>
        <v>11</v>
      </c>
      <c r="C557" s="55">
        <f t="shared" si="146"/>
        <v>14</v>
      </c>
      <c r="D557" s="55">
        <f t="shared" si="142"/>
        <v>23</v>
      </c>
      <c r="F557" s="63">
        <f t="shared" si="151"/>
        <v>43040.583333333299</v>
      </c>
      <c r="G557" s="64">
        <f t="shared" si="143"/>
        <v>273.36729346842844</v>
      </c>
      <c r="H557" s="64">
        <f t="shared" si="152"/>
        <v>0</v>
      </c>
      <c r="I557" s="64">
        <f t="shared" si="152"/>
        <v>67.183488143351596</v>
      </c>
      <c r="J557" s="64">
        <f t="shared" si="152"/>
        <v>0</v>
      </c>
      <c r="K557" s="64">
        <f t="shared" si="152"/>
        <v>0</v>
      </c>
      <c r="L557" s="64">
        <f t="shared" si="152"/>
        <v>0</v>
      </c>
      <c r="M557" s="64">
        <f t="shared" si="152"/>
        <v>0</v>
      </c>
      <c r="N557" s="64">
        <f t="shared" si="152"/>
        <v>206.18380532507683</v>
      </c>
      <c r="O557" s="121"/>
      <c r="P557" s="177">
        <v>2.9750000000000001</v>
      </c>
      <c r="Q557" s="177">
        <v>49.484727833102539</v>
      </c>
      <c r="R557" s="177">
        <v>49.484727833102539</v>
      </c>
      <c r="S557" s="177">
        <v>10.715156000000002</v>
      </c>
      <c r="T557" s="177">
        <v>12.90740406666667</v>
      </c>
      <c r="U557" s="177">
        <v>49.484727833102539</v>
      </c>
      <c r="V557" s="177">
        <v>49.484727833102539</v>
      </c>
      <c r="W557" s="177">
        <v>4.1005199000000001</v>
      </c>
      <c r="X557" s="177">
        <v>18.001141510018257</v>
      </c>
      <c r="Y557" s="177">
        <v>18.484266666666667</v>
      </c>
      <c r="Z557" s="177">
        <v>8.2448939926666664</v>
      </c>
      <c r="AA557" s="177">
        <v>0</v>
      </c>
      <c r="AB557" s="177">
        <v>0</v>
      </c>
      <c r="AC557" s="177">
        <v>0</v>
      </c>
      <c r="AD557" s="177">
        <v>0</v>
      </c>
      <c r="AE557" s="177">
        <v>0</v>
      </c>
      <c r="AF557" s="177">
        <v>0</v>
      </c>
      <c r="AG557" s="177">
        <v>0</v>
      </c>
      <c r="AH557" s="177">
        <v>0</v>
      </c>
      <c r="AI557" s="177">
        <v>0</v>
      </c>
      <c r="AJ557" s="177">
        <v>0</v>
      </c>
    </row>
    <row r="558" spans="1:36" hidden="1" outlineLevel="1" x14ac:dyDescent="0.25">
      <c r="A558" s="190">
        <f t="shared" si="144"/>
        <v>2017</v>
      </c>
      <c r="B558" s="55">
        <f t="shared" si="145"/>
        <v>11</v>
      </c>
      <c r="C558" s="55">
        <f t="shared" si="146"/>
        <v>15</v>
      </c>
      <c r="D558" s="55">
        <f t="shared" si="142"/>
        <v>23</v>
      </c>
      <c r="F558" s="63">
        <f t="shared" si="151"/>
        <v>43040.624999999964</v>
      </c>
      <c r="G558" s="64">
        <f t="shared" si="143"/>
        <v>210.33987834340735</v>
      </c>
      <c r="H558" s="64">
        <f t="shared" si="152"/>
        <v>0</v>
      </c>
      <c r="I558" s="64">
        <f t="shared" si="152"/>
        <v>22.062678631872721</v>
      </c>
      <c r="J558" s="64">
        <f t="shared" si="152"/>
        <v>0</v>
      </c>
      <c r="K558" s="64">
        <f t="shared" si="152"/>
        <v>0</v>
      </c>
      <c r="L558" s="64">
        <f t="shared" si="152"/>
        <v>0</v>
      </c>
      <c r="M558" s="64">
        <f t="shared" si="152"/>
        <v>0</v>
      </c>
      <c r="N558" s="64">
        <f t="shared" si="152"/>
        <v>188.27719971153462</v>
      </c>
      <c r="O558" s="121"/>
      <c r="P558" s="177">
        <v>2.9750000000000001</v>
      </c>
      <c r="Q558" s="177">
        <v>45.259667772383658</v>
      </c>
      <c r="R558" s="177">
        <v>45.259667772383658</v>
      </c>
      <c r="S558" s="177">
        <v>0.26037066666666664</v>
      </c>
      <c r="T558" s="177">
        <v>0.23434664000000002</v>
      </c>
      <c r="U558" s="177">
        <v>45.259667772383658</v>
      </c>
      <c r="V558" s="177">
        <v>45.259667772383658</v>
      </c>
      <c r="W558" s="177">
        <v>2.6191100333333335</v>
      </c>
      <c r="X558" s="177">
        <v>9.9557179585393865</v>
      </c>
      <c r="Y558" s="177">
        <v>6.018133333333334</v>
      </c>
      <c r="Z558" s="177">
        <v>7.2385286220000005</v>
      </c>
      <c r="AA558" s="177">
        <v>0</v>
      </c>
      <c r="AB558" s="177">
        <v>0</v>
      </c>
      <c r="AC558" s="177">
        <v>0</v>
      </c>
      <c r="AD558" s="177">
        <v>0</v>
      </c>
      <c r="AE558" s="177">
        <v>0</v>
      </c>
      <c r="AF558" s="177">
        <v>0</v>
      </c>
      <c r="AG558" s="177">
        <v>0</v>
      </c>
      <c r="AH558" s="177">
        <v>0</v>
      </c>
      <c r="AI558" s="177">
        <v>0</v>
      </c>
      <c r="AJ558" s="177">
        <v>0</v>
      </c>
    </row>
    <row r="559" spans="1:36" hidden="1" outlineLevel="1" x14ac:dyDescent="0.25">
      <c r="A559" s="190">
        <f t="shared" si="144"/>
        <v>2017</v>
      </c>
      <c r="B559" s="55">
        <f t="shared" si="145"/>
        <v>11</v>
      </c>
      <c r="C559" s="55">
        <f t="shared" si="146"/>
        <v>16</v>
      </c>
      <c r="D559" s="55">
        <f t="shared" si="142"/>
        <v>23</v>
      </c>
      <c r="F559" s="63">
        <f t="shared" si="151"/>
        <v>43040.666666666628</v>
      </c>
      <c r="G559" s="64">
        <f t="shared" si="143"/>
        <v>178.03584337751843</v>
      </c>
      <c r="H559" s="64">
        <f t="shared" si="152"/>
        <v>0</v>
      </c>
      <c r="I559" s="64">
        <f t="shared" si="152"/>
        <v>3.6068102794577834</v>
      </c>
      <c r="J559" s="64">
        <f t="shared" si="152"/>
        <v>0</v>
      </c>
      <c r="K559" s="64">
        <f t="shared" si="152"/>
        <v>0</v>
      </c>
      <c r="L559" s="64">
        <f t="shared" si="152"/>
        <v>0</v>
      </c>
      <c r="M559" s="64">
        <f t="shared" si="152"/>
        <v>0</v>
      </c>
      <c r="N559" s="64">
        <f t="shared" si="152"/>
        <v>174.42903309806064</v>
      </c>
      <c r="O559" s="121"/>
      <c r="P559" s="177">
        <v>2.9750000000000001</v>
      </c>
      <c r="Q559" s="177">
        <v>41.755959429348493</v>
      </c>
      <c r="R559" s="177">
        <v>41.755959429348493</v>
      </c>
      <c r="S559" s="177">
        <v>0</v>
      </c>
      <c r="T559" s="177">
        <v>0</v>
      </c>
      <c r="U559" s="177">
        <v>41.755959429348493</v>
      </c>
      <c r="V559" s="177">
        <v>41.755959429348493</v>
      </c>
      <c r="W559" s="177">
        <v>0.15183316666666666</v>
      </c>
      <c r="X559" s="177">
        <v>0.47997711279111654</v>
      </c>
      <c r="Y559" s="177">
        <v>0</v>
      </c>
      <c r="Z559" s="177">
        <v>7.4051953806666662</v>
      </c>
      <c r="AA559" s="177">
        <v>0</v>
      </c>
      <c r="AB559" s="177">
        <v>0</v>
      </c>
      <c r="AC559" s="177">
        <v>0</v>
      </c>
      <c r="AD559" s="177">
        <v>0</v>
      </c>
      <c r="AE559" s="177">
        <v>0</v>
      </c>
      <c r="AF559" s="177">
        <v>0</v>
      </c>
      <c r="AG559" s="177">
        <v>0</v>
      </c>
      <c r="AH559" s="177">
        <v>0</v>
      </c>
      <c r="AI559" s="177">
        <v>0</v>
      </c>
      <c r="AJ559" s="177">
        <v>0</v>
      </c>
    </row>
    <row r="560" spans="1:36" hidden="1" outlineLevel="1" x14ac:dyDescent="0.25">
      <c r="A560" s="190">
        <f t="shared" si="144"/>
        <v>2017</v>
      </c>
      <c r="B560" s="55">
        <f t="shared" si="145"/>
        <v>11</v>
      </c>
      <c r="C560" s="55">
        <f t="shared" si="146"/>
        <v>17</v>
      </c>
      <c r="D560" s="55">
        <f t="shared" si="142"/>
        <v>23</v>
      </c>
      <c r="F560" s="63">
        <f t="shared" si="151"/>
        <v>43040.708333333292</v>
      </c>
      <c r="G560" s="64">
        <f t="shared" si="143"/>
        <v>168.89870556421607</v>
      </c>
      <c r="H560" s="64">
        <f t="shared" si="152"/>
        <v>0</v>
      </c>
      <c r="I560" s="64">
        <f t="shared" si="152"/>
        <v>2.9750000000000001</v>
      </c>
      <c r="J560" s="64">
        <f t="shared" si="152"/>
        <v>0</v>
      </c>
      <c r="K560" s="64">
        <f t="shared" si="152"/>
        <v>0</v>
      </c>
      <c r="L560" s="64">
        <f t="shared" si="152"/>
        <v>0</v>
      </c>
      <c r="M560" s="64">
        <f t="shared" si="152"/>
        <v>0</v>
      </c>
      <c r="N560" s="64">
        <f t="shared" si="152"/>
        <v>165.92370556421608</v>
      </c>
      <c r="O560" s="121"/>
      <c r="P560" s="177">
        <v>2.9750000000000001</v>
      </c>
      <c r="Q560" s="177">
        <v>39.571294227220683</v>
      </c>
      <c r="R560" s="177">
        <v>39.571294227220683</v>
      </c>
      <c r="S560" s="177">
        <v>0</v>
      </c>
      <c r="T560" s="177">
        <v>0</v>
      </c>
      <c r="U560" s="177">
        <v>39.571294227220683</v>
      </c>
      <c r="V560" s="177">
        <v>39.571294227220683</v>
      </c>
      <c r="W560" s="177">
        <v>0</v>
      </c>
      <c r="X560" s="177">
        <v>0</v>
      </c>
      <c r="Y560" s="177">
        <v>0</v>
      </c>
      <c r="Z560" s="177">
        <v>7.6385286553333325</v>
      </c>
      <c r="AA560" s="177">
        <v>0</v>
      </c>
      <c r="AB560" s="177">
        <v>0</v>
      </c>
      <c r="AC560" s="177">
        <v>0</v>
      </c>
      <c r="AD560" s="177">
        <v>0</v>
      </c>
      <c r="AE560" s="177">
        <v>0</v>
      </c>
      <c r="AF560" s="177">
        <v>0</v>
      </c>
      <c r="AG560" s="177">
        <v>0</v>
      </c>
      <c r="AH560" s="177">
        <v>0</v>
      </c>
      <c r="AI560" s="177">
        <v>0</v>
      </c>
      <c r="AJ560" s="177">
        <v>0</v>
      </c>
    </row>
    <row r="561" spans="1:36" hidden="1" outlineLevel="1" x14ac:dyDescent="0.25">
      <c r="A561" s="190">
        <f t="shared" si="144"/>
        <v>2017</v>
      </c>
      <c r="B561" s="55">
        <f t="shared" si="145"/>
        <v>11</v>
      </c>
      <c r="C561" s="55">
        <f t="shared" si="146"/>
        <v>18</v>
      </c>
      <c r="D561" s="55">
        <f t="shared" si="142"/>
        <v>23</v>
      </c>
      <c r="F561" s="63">
        <f t="shared" si="151"/>
        <v>43040.749999999956</v>
      </c>
      <c r="G561" s="64">
        <f t="shared" si="143"/>
        <v>153.16785982137466</v>
      </c>
      <c r="H561" s="64">
        <f t="shared" si="152"/>
        <v>0</v>
      </c>
      <c r="I561" s="64">
        <f t="shared" si="152"/>
        <v>2.9750000000000001</v>
      </c>
      <c r="J561" s="64">
        <f t="shared" si="152"/>
        <v>0</v>
      </c>
      <c r="K561" s="64">
        <f t="shared" si="152"/>
        <v>0</v>
      </c>
      <c r="L561" s="64">
        <f t="shared" si="152"/>
        <v>0</v>
      </c>
      <c r="M561" s="64">
        <f t="shared" si="152"/>
        <v>0</v>
      </c>
      <c r="N561" s="64">
        <f t="shared" si="152"/>
        <v>150.19285982137467</v>
      </c>
      <c r="O561" s="121"/>
      <c r="P561" s="177">
        <v>2.9750000000000001</v>
      </c>
      <c r="Q561" s="177">
        <v>35.706910025343667</v>
      </c>
      <c r="R561" s="177">
        <v>35.706910025343667</v>
      </c>
      <c r="S561" s="177">
        <v>0</v>
      </c>
      <c r="T561" s="177">
        <v>0</v>
      </c>
      <c r="U561" s="177">
        <v>35.706910025343667</v>
      </c>
      <c r="V561" s="177">
        <v>35.706910025343667</v>
      </c>
      <c r="W561" s="177">
        <v>0</v>
      </c>
      <c r="X561" s="177">
        <v>0</v>
      </c>
      <c r="Y561" s="177">
        <v>0</v>
      </c>
      <c r="Z561" s="177">
        <v>7.3652197200000042</v>
      </c>
      <c r="AA561" s="177">
        <v>0</v>
      </c>
      <c r="AB561" s="177">
        <v>0</v>
      </c>
      <c r="AC561" s="177">
        <v>0</v>
      </c>
      <c r="AD561" s="177">
        <v>0</v>
      </c>
      <c r="AE561" s="177">
        <v>0</v>
      </c>
      <c r="AF561" s="177">
        <v>0</v>
      </c>
      <c r="AG561" s="177">
        <v>0</v>
      </c>
      <c r="AH561" s="177">
        <v>0</v>
      </c>
      <c r="AI561" s="177">
        <v>0</v>
      </c>
      <c r="AJ561" s="177">
        <v>0</v>
      </c>
    </row>
    <row r="562" spans="1:36" hidden="1" outlineLevel="1" x14ac:dyDescent="0.25">
      <c r="A562" s="190">
        <f t="shared" si="144"/>
        <v>2017</v>
      </c>
      <c r="B562" s="55">
        <f t="shared" si="145"/>
        <v>11</v>
      </c>
      <c r="C562" s="55">
        <f t="shared" si="146"/>
        <v>19</v>
      </c>
      <c r="D562" s="55">
        <f t="shared" si="142"/>
        <v>23</v>
      </c>
      <c r="F562" s="63">
        <f t="shared" si="151"/>
        <v>43040.791666666621</v>
      </c>
      <c r="G562" s="64">
        <f t="shared" si="143"/>
        <v>124.95488241011358</v>
      </c>
      <c r="H562" s="64">
        <f t="shared" si="152"/>
        <v>0</v>
      </c>
      <c r="I562" s="64">
        <f t="shared" si="152"/>
        <v>2.9750000000000001</v>
      </c>
      <c r="J562" s="64">
        <f t="shared" si="152"/>
        <v>0</v>
      </c>
      <c r="K562" s="64">
        <f t="shared" si="152"/>
        <v>0</v>
      </c>
      <c r="L562" s="64">
        <f t="shared" si="152"/>
        <v>0</v>
      </c>
      <c r="M562" s="64">
        <f t="shared" si="152"/>
        <v>0</v>
      </c>
      <c r="N562" s="64">
        <f t="shared" si="152"/>
        <v>121.97988241011359</v>
      </c>
      <c r="O562" s="121"/>
      <c r="P562" s="177">
        <v>2.9750000000000001</v>
      </c>
      <c r="Q562" s="177">
        <v>28.812848609195065</v>
      </c>
      <c r="R562" s="177">
        <v>28.812848609195065</v>
      </c>
      <c r="S562" s="177">
        <v>0</v>
      </c>
      <c r="T562" s="177">
        <v>0</v>
      </c>
      <c r="U562" s="177">
        <v>28.812848609195065</v>
      </c>
      <c r="V562" s="177">
        <v>28.812848609195065</v>
      </c>
      <c r="W562" s="177">
        <v>0</v>
      </c>
      <c r="X562" s="177">
        <v>0</v>
      </c>
      <c r="Y562" s="177">
        <v>0</v>
      </c>
      <c r="Z562" s="177">
        <v>6.7284879733333351</v>
      </c>
      <c r="AA562" s="177">
        <v>0</v>
      </c>
      <c r="AB562" s="177">
        <v>0</v>
      </c>
      <c r="AC562" s="177">
        <v>0</v>
      </c>
      <c r="AD562" s="177">
        <v>0</v>
      </c>
      <c r="AE562" s="177">
        <v>0</v>
      </c>
      <c r="AF562" s="177">
        <v>0</v>
      </c>
      <c r="AG562" s="177">
        <v>0</v>
      </c>
      <c r="AH562" s="177">
        <v>0</v>
      </c>
      <c r="AI562" s="177">
        <v>0</v>
      </c>
      <c r="AJ562" s="177">
        <v>0</v>
      </c>
    </row>
    <row r="563" spans="1:36" hidden="1" outlineLevel="1" x14ac:dyDescent="0.25">
      <c r="A563" s="190">
        <f t="shared" si="144"/>
        <v>2017</v>
      </c>
      <c r="B563" s="55">
        <f t="shared" si="145"/>
        <v>11</v>
      </c>
      <c r="C563" s="55">
        <f t="shared" si="146"/>
        <v>20</v>
      </c>
      <c r="D563" s="55">
        <f t="shared" si="142"/>
        <v>23</v>
      </c>
      <c r="F563" s="63">
        <f t="shared" si="151"/>
        <v>43040.833333333285</v>
      </c>
      <c r="G563" s="64">
        <f t="shared" si="143"/>
        <v>125.65205149061411</v>
      </c>
      <c r="H563" s="64">
        <f t="shared" si="152"/>
        <v>0</v>
      </c>
      <c r="I563" s="64">
        <f t="shared" si="152"/>
        <v>2.9750000000000001</v>
      </c>
      <c r="J563" s="64">
        <f t="shared" si="152"/>
        <v>0</v>
      </c>
      <c r="K563" s="64">
        <f t="shared" si="152"/>
        <v>0</v>
      </c>
      <c r="L563" s="64">
        <f t="shared" si="152"/>
        <v>0</v>
      </c>
      <c r="M563" s="64">
        <f t="shared" si="152"/>
        <v>0</v>
      </c>
      <c r="N563" s="64">
        <f t="shared" si="152"/>
        <v>122.67705149061412</v>
      </c>
      <c r="O563" s="121"/>
      <c r="P563" s="177">
        <v>2.9750000000000001</v>
      </c>
      <c r="Q563" s="177">
        <v>29.07047422265353</v>
      </c>
      <c r="R563" s="177">
        <v>29.07047422265353</v>
      </c>
      <c r="S563" s="177">
        <v>0</v>
      </c>
      <c r="T563" s="177">
        <v>0</v>
      </c>
      <c r="U563" s="177">
        <v>29.07047422265353</v>
      </c>
      <c r="V563" s="177">
        <v>29.07047422265353</v>
      </c>
      <c r="W563" s="177">
        <v>0</v>
      </c>
      <c r="X563" s="177">
        <v>0</v>
      </c>
      <c r="Y563" s="177">
        <v>0</v>
      </c>
      <c r="Z563" s="177">
        <v>6.3951546000000006</v>
      </c>
      <c r="AA563" s="177">
        <v>0</v>
      </c>
      <c r="AB563" s="177">
        <v>0</v>
      </c>
      <c r="AC563" s="177">
        <v>0</v>
      </c>
      <c r="AD563" s="177">
        <v>0</v>
      </c>
      <c r="AE563" s="177">
        <v>0</v>
      </c>
      <c r="AF563" s="177">
        <v>0</v>
      </c>
      <c r="AG563" s="177">
        <v>0</v>
      </c>
      <c r="AH563" s="177">
        <v>0</v>
      </c>
      <c r="AI563" s="177">
        <v>0</v>
      </c>
      <c r="AJ563" s="177">
        <v>0</v>
      </c>
    </row>
    <row r="564" spans="1:36" hidden="1" outlineLevel="1" x14ac:dyDescent="0.25">
      <c r="A564" s="190">
        <f t="shared" si="144"/>
        <v>2017</v>
      </c>
      <c r="B564" s="55">
        <f t="shared" si="145"/>
        <v>11</v>
      </c>
      <c r="C564" s="55">
        <f t="shared" si="146"/>
        <v>21</v>
      </c>
      <c r="D564" s="55">
        <f t="shared" si="142"/>
        <v>23</v>
      </c>
      <c r="F564" s="63">
        <f t="shared" si="151"/>
        <v>43040.874999999949</v>
      </c>
      <c r="G564" s="64">
        <f t="shared" si="143"/>
        <v>127.90338347940856</v>
      </c>
      <c r="H564" s="64">
        <f t="shared" si="152"/>
        <v>0</v>
      </c>
      <c r="I564" s="64">
        <f t="shared" si="152"/>
        <v>2.9750000000000001</v>
      </c>
      <c r="J564" s="64">
        <f t="shared" si="152"/>
        <v>0</v>
      </c>
      <c r="K564" s="64">
        <f t="shared" si="152"/>
        <v>0</v>
      </c>
      <c r="L564" s="64">
        <f t="shared" si="152"/>
        <v>0</v>
      </c>
      <c r="M564" s="64">
        <f t="shared" si="152"/>
        <v>0</v>
      </c>
      <c r="N564" s="64">
        <f t="shared" si="152"/>
        <v>124.92838347940857</v>
      </c>
      <c r="O564" s="121"/>
      <c r="P564" s="177">
        <v>2.9750000000000001</v>
      </c>
      <c r="Q564" s="177">
        <v>29.616640523185474</v>
      </c>
      <c r="R564" s="177">
        <v>29.616640523185474</v>
      </c>
      <c r="S564" s="177">
        <v>0</v>
      </c>
      <c r="T564" s="177">
        <v>0</v>
      </c>
      <c r="U564" s="177">
        <v>29.616640523185474</v>
      </c>
      <c r="V564" s="177">
        <v>29.616640523185474</v>
      </c>
      <c r="W564" s="177">
        <v>0</v>
      </c>
      <c r="X564" s="177">
        <v>0</v>
      </c>
      <c r="Y564" s="177">
        <v>0</v>
      </c>
      <c r="Z564" s="177">
        <v>6.4618213866666681</v>
      </c>
      <c r="AA564" s="177">
        <v>0</v>
      </c>
      <c r="AB564" s="177">
        <v>0</v>
      </c>
      <c r="AC564" s="177">
        <v>0</v>
      </c>
      <c r="AD564" s="177">
        <v>0</v>
      </c>
      <c r="AE564" s="177">
        <v>0</v>
      </c>
      <c r="AF564" s="177">
        <v>0</v>
      </c>
      <c r="AG564" s="177">
        <v>0</v>
      </c>
      <c r="AH564" s="177">
        <v>0</v>
      </c>
      <c r="AI564" s="177">
        <v>0</v>
      </c>
      <c r="AJ564" s="177">
        <v>0</v>
      </c>
    </row>
    <row r="565" spans="1:36" hidden="1" outlineLevel="1" x14ac:dyDescent="0.25">
      <c r="A565" s="190">
        <f t="shared" si="144"/>
        <v>2017</v>
      </c>
      <c r="B565" s="55">
        <f t="shared" si="145"/>
        <v>11</v>
      </c>
      <c r="C565" s="55">
        <f t="shared" si="146"/>
        <v>22</v>
      </c>
      <c r="D565" s="55">
        <f t="shared" si="142"/>
        <v>23</v>
      </c>
      <c r="F565" s="63">
        <f t="shared" si="151"/>
        <v>43040.916666666613</v>
      </c>
      <c r="G565" s="64">
        <f t="shared" si="143"/>
        <v>131.96126148795071</v>
      </c>
      <c r="H565" s="64">
        <f t="shared" ref="H565:N574" si="153">SUMIF($P$6:$AK$6,H$6,$P565:$AK565)</f>
        <v>0</v>
      </c>
      <c r="I565" s="64">
        <f t="shared" si="153"/>
        <v>2.9750000000000001</v>
      </c>
      <c r="J565" s="64">
        <f t="shared" si="153"/>
        <v>0</v>
      </c>
      <c r="K565" s="64">
        <f t="shared" si="153"/>
        <v>0</v>
      </c>
      <c r="L565" s="64">
        <f t="shared" si="153"/>
        <v>0</v>
      </c>
      <c r="M565" s="64">
        <f t="shared" si="153"/>
        <v>0</v>
      </c>
      <c r="N565" s="64">
        <f t="shared" si="153"/>
        <v>128.98626148795071</v>
      </c>
      <c r="O565" s="121"/>
      <c r="P565" s="177">
        <v>2.9750000000000001</v>
      </c>
      <c r="Q565" s="177">
        <v>30.616227903404344</v>
      </c>
      <c r="R565" s="177">
        <v>30.616227903404344</v>
      </c>
      <c r="S565" s="177">
        <v>0</v>
      </c>
      <c r="T565" s="177">
        <v>0</v>
      </c>
      <c r="U565" s="177">
        <v>30.616227903404344</v>
      </c>
      <c r="V565" s="177">
        <v>30.616227903404344</v>
      </c>
      <c r="W565" s="177">
        <v>0</v>
      </c>
      <c r="X565" s="177">
        <v>0</v>
      </c>
      <c r="Y565" s="177">
        <v>0</v>
      </c>
      <c r="Z565" s="177">
        <v>6.5213498743333354</v>
      </c>
      <c r="AA565" s="177">
        <v>0</v>
      </c>
      <c r="AB565" s="177">
        <v>0</v>
      </c>
      <c r="AC565" s="177">
        <v>0</v>
      </c>
      <c r="AD565" s="177">
        <v>0</v>
      </c>
      <c r="AE565" s="177">
        <v>0</v>
      </c>
      <c r="AF565" s="177">
        <v>0</v>
      </c>
      <c r="AG565" s="177">
        <v>0</v>
      </c>
      <c r="AH565" s="177">
        <v>0</v>
      </c>
      <c r="AI565" s="177">
        <v>0</v>
      </c>
      <c r="AJ565" s="177">
        <v>0</v>
      </c>
    </row>
    <row r="566" spans="1:36" hidden="1" outlineLevel="1" x14ac:dyDescent="0.25">
      <c r="A566" s="190">
        <f t="shared" si="144"/>
        <v>2017</v>
      </c>
      <c r="B566" s="55">
        <f t="shared" si="145"/>
        <v>11</v>
      </c>
      <c r="C566" s="55">
        <f t="shared" si="146"/>
        <v>23</v>
      </c>
      <c r="D566" s="55">
        <f t="shared" si="142"/>
        <v>23</v>
      </c>
      <c r="F566" s="63">
        <f t="shared" si="151"/>
        <v>43040.958333333278</v>
      </c>
      <c r="G566" s="64">
        <f t="shared" si="143"/>
        <v>135.41777373815304</v>
      </c>
      <c r="H566" s="64">
        <f t="shared" si="153"/>
        <v>0</v>
      </c>
      <c r="I566" s="64">
        <f t="shared" si="153"/>
        <v>2.9750000000000001</v>
      </c>
      <c r="J566" s="64">
        <f t="shared" si="153"/>
        <v>0</v>
      </c>
      <c r="K566" s="64">
        <f t="shared" si="153"/>
        <v>0</v>
      </c>
      <c r="L566" s="64">
        <f t="shared" si="153"/>
        <v>0</v>
      </c>
      <c r="M566" s="64">
        <f t="shared" si="153"/>
        <v>0</v>
      </c>
      <c r="N566" s="64">
        <f t="shared" si="153"/>
        <v>132.44277373815305</v>
      </c>
      <c r="O566" s="121"/>
      <c r="P566" s="177">
        <v>2.9750000000000001</v>
      </c>
      <c r="Q566" s="177">
        <v>31.749780602621598</v>
      </c>
      <c r="R566" s="177">
        <v>31.749780602621598</v>
      </c>
      <c r="S566" s="177">
        <v>0</v>
      </c>
      <c r="T566" s="177">
        <v>0</v>
      </c>
      <c r="U566" s="177">
        <v>31.749780602621598</v>
      </c>
      <c r="V566" s="177">
        <v>31.749780602621598</v>
      </c>
      <c r="W566" s="177">
        <v>0</v>
      </c>
      <c r="X566" s="177">
        <v>0</v>
      </c>
      <c r="Y566" s="177">
        <v>0</v>
      </c>
      <c r="Z566" s="177">
        <v>5.4436513276666663</v>
      </c>
      <c r="AA566" s="177">
        <v>0</v>
      </c>
      <c r="AB566" s="177">
        <v>0</v>
      </c>
      <c r="AC566" s="177">
        <v>0</v>
      </c>
      <c r="AD566" s="177">
        <v>0</v>
      </c>
      <c r="AE566" s="177">
        <v>0</v>
      </c>
      <c r="AF566" s="177">
        <v>0</v>
      </c>
      <c r="AG566" s="177">
        <v>0</v>
      </c>
      <c r="AH566" s="177">
        <v>0</v>
      </c>
      <c r="AI566" s="177">
        <v>0</v>
      </c>
      <c r="AJ566" s="177">
        <v>0</v>
      </c>
    </row>
    <row r="567" spans="1:36" hidden="1" outlineLevel="1" x14ac:dyDescent="0.25">
      <c r="A567" s="190">
        <f t="shared" si="144"/>
        <v>2017</v>
      </c>
      <c r="B567" s="55">
        <f t="shared" si="145"/>
        <v>12</v>
      </c>
      <c r="C567" s="55">
        <f t="shared" si="146"/>
        <v>0</v>
      </c>
      <c r="D567" s="55">
        <f t="shared" si="142"/>
        <v>24</v>
      </c>
      <c r="F567" s="63">
        <f t="shared" ref="F567" si="154">EDATE(F543,1)</f>
        <v>43070</v>
      </c>
      <c r="G567" s="64">
        <f t="shared" si="143"/>
        <v>181.64440527870926</v>
      </c>
      <c r="H567" s="64">
        <f t="shared" si="153"/>
        <v>0</v>
      </c>
      <c r="I567" s="64">
        <f t="shared" si="153"/>
        <v>2.9750000000000001</v>
      </c>
      <c r="J567" s="64">
        <f t="shared" si="153"/>
        <v>0</v>
      </c>
      <c r="K567" s="64">
        <f t="shared" si="153"/>
        <v>0</v>
      </c>
      <c r="L567" s="64">
        <f t="shared" si="153"/>
        <v>0</v>
      </c>
      <c r="M567" s="64">
        <f t="shared" si="153"/>
        <v>0</v>
      </c>
      <c r="N567" s="64">
        <f t="shared" si="153"/>
        <v>178.66940527870926</v>
      </c>
      <c r="O567" s="121"/>
      <c r="P567" s="177">
        <v>2.9750000000000001</v>
      </c>
      <c r="Q567" s="177">
        <v>43.105917643870868</v>
      </c>
      <c r="R567" s="177">
        <v>43.105917643870868</v>
      </c>
      <c r="S567" s="177">
        <v>0</v>
      </c>
      <c r="T567" s="177">
        <v>0</v>
      </c>
      <c r="U567" s="177">
        <v>43.105917643870868</v>
      </c>
      <c r="V567" s="177">
        <v>43.105917643870868</v>
      </c>
      <c r="W567" s="177">
        <v>0</v>
      </c>
      <c r="X567" s="177">
        <v>0</v>
      </c>
      <c r="Y567" s="177">
        <v>0</v>
      </c>
      <c r="Z567" s="177">
        <v>6.2457347032258062</v>
      </c>
      <c r="AA567" s="177">
        <v>0</v>
      </c>
      <c r="AB567" s="177">
        <v>0</v>
      </c>
      <c r="AC567" s="177">
        <v>0</v>
      </c>
      <c r="AD567" s="177">
        <v>0</v>
      </c>
      <c r="AE567" s="177">
        <v>0</v>
      </c>
      <c r="AF567" s="177">
        <v>0</v>
      </c>
      <c r="AG567" s="177">
        <v>0</v>
      </c>
      <c r="AH567" s="177">
        <v>0</v>
      </c>
      <c r="AI567" s="177">
        <v>0</v>
      </c>
      <c r="AJ567" s="177">
        <v>0</v>
      </c>
    </row>
    <row r="568" spans="1:36" hidden="1" outlineLevel="1" x14ac:dyDescent="0.25">
      <c r="A568" s="190">
        <f t="shared" si="144"/>
        <v>2017</v>
      </c>
      <c r="B568" s="55">
        <f t="shared" si="145"/>
        <v>12</v>
      </c>
      <c r="C568" s="55">
        <f t="shared" si="146"/>
        <v>1</v>
      </c>
      <c r="D568" s="55">
        <f t="shared" si="142"/>
        <v>24</v>
      </c>
      <c r="F568" s="63">
        <f t="shared" ref="F568" si="155">F567+1/24</f>
        <v>43070.041666666664</v>
      </c>
      <c r="G568" s="64">
        <f t="shared" si="143"/>
        <v>184.17080957620885</v>
      </c>
      <c r="H568" s="64">
        <f t="shared" si="153"/>
        <v>0</v>
      </c>
      <c r="I568" s="64">
        <f t="shared" si="153"/>
        <v>2.9750000000000001</v>
      </c>
      <c r="J568" s="64">
        <f t="shared" si="153"/>
        <v>0</v>
      </c>
      <c r="K568" s="64">
        <f t="shared" si="153"/>
        <v>0</v>
      </c>
      <c r="L568" s="64">
        <f t="shared" si="153"/>
        <v>0</v>
      </c>
      <c r="M568" s="64">
        <f t="shared" si="153"/>
        <v>0</v>
      </c>
      <c r="N568" s="64">
        <f t="shared" si="153"/>
        <v>181.19580957620886</v>
      </c>
      <c r="O568" s="121"/>
      <c r="P568" s="177">
        <v>2.9750000000000001</v>
      </c>
      <c r="Q568" s="177">
        <v>43.713914091632859</v>
      </c>
      <c r="R568" s="177">
        <v>43.713914091632859</v>
      </c>
      <c r="S568" s="177">
        <v>0</v>
      </c>
      <c r="T568" s="177">
        <v>0</v>
      </c>
      <c r="U568" s="177">
        <v>43.713914091632859</v>
      </c>
      <c r="V568" s="177">
        <v>43.713914091632859</v>
      </c>
      <c r="W568" s="177">
        <v>0</v>
      </c>
      <c r="X568" s="177">
        <v>0</v>
      </c>
      <c r="Y568" s="177">
        <v>0</v>
      </c>
      <c r="Z568" s="177">
        <v>6.3401532096774202</v>
      </c>
      <c r="AA568" s="177">
        <v>0</v>
      </c>
      <c r="AB568" s="177">
        <v>0</v>
      </c>
      <c r="AC568" s="177">
        <v>0</v>
      </c>
      <c r="AD568" s="177">
        <v>0</v>
      </c>
      <c r="AE568" s="177">
        <v>0</v>
      </c>
      <c r="AF568" s="177">
        <v>0</v>
      </c>
      <c r="AG568" s="177">
        <v>0</v>
      </c>
      <c r="AH568" s="177">
        <v>0</v>
      </c>
      <c r="AI568" s="177">
        <v>0</v>
      </c>
      <c r="AJ568" s="177">
        <v>0</v>
      </c>
    </row>
    <row r="569" spans="1:36" hidden="1" outlineLevel="1" x14ac:dyDescent="0.25">
      <c r="A569" s="190">
        <f t="shared" si="144"/>
        <v>2017</v>
      </c>
      <c r="B569" s="55">
        <f t="shared" si="145"/>
        <v>12</v>
      </c>
      <c r="C569" s="55">
        <f t="shared" si="146"/>
        <v>2</v>
      </c>
      <c r="D569" s="55">
        <f t="shared" si="142"/>
        <v>24</v>
      </c>
      <c r="F569" s="63">
        <f t="shared" si="151"/>
        <v>43070.083333333328</v>
      </c>
      <c r="G569" s="64">
        <f t="shared" si="143"/>
        <v>185.687219435185</v>
      </c>
      <c r="H569" s="64">
        <f t="shared" si="153"/>
        <v>0</v>
      </c>
      <c r="I569" s="64">
        <f t="shared" si="153"/>
        <v>2.9750000000000001</v>
      </c>
      <c r="J569" s="64">
        <f t="shared" si="153"/>
        <v>0</v>
      </c>
      <c r="K569" s="64">
        <f t="shared" si="153"/>
        <v>0</v>
      </c>
      <c r="L569" s="64">
        <f t="shared" si="153"/>
        <v>0</v>
      </c>
      <c r="M569" s="64">
        <f t="shared" si="153"/>
        <v>0</v>
      </c>
      <c r="N569" s="64">
        <f t="shared" si="153"/>
        <v>182.71221943518501</v>
      </c>
      <c r="O569" s="121"/>
      <c r="P569" s="177">
        <v>2.9750000000000001</v>
      </c>
      <c r="Q569" s="177">
        <v>43.744829165247864</v>
      </c>
      <c r="R569" s="177">
        <v>43.744829165247864</v>
      </c>
      <c r="S569" s="177">
        <v>0</v>
      </c>
      <c r="T569" s="177">
        <v>0</v>
      </c>
      <c r="U569" s="177">
        <v>43.744829165247864</v>
      </c>
      <c r="V569" s="177">
        <v>43.744829165247864</v>
      </c>
      <c r="W569" s="177">
        <v>0</v>
      </c>
      <c r="X569" s="177">
        <v>0</v>
      </c>
      <c r="Y569" s="177">
        <v>0</v>
      </c>
      <c r="Z569" s="177">
        <v>7.7329027741935512</v>
      </c>
      <c r="AA569" s="177">
        <v>0</v>
      </c>
      <c r="AB569" s="177">
        <v>0</v>
      </c>
      <c r="AC569" s="177">
        <v>0</v>
      </c>
      <c r="AD569" s="177">
        <v>0</v>
      </c>
      <c r="AE569" s="177">
        <v>0</v>
      </c>
      <c r="AF569" s="177">
        <v>0</v>
      </c>
      <c r="AG569" s="177">
        <v>0</v>
      </c>
      <c r="AH569" s="177">
        <v>0</v>
      </c>
      <c r="AI569" s="177">
        <v>0</v>
      </c>
      <c r="AJ569" s="177">
        <v>0</v>
      </c>
    </row>
    <row r="570" spans="1:36" hidden="1" outlineLevel="1" x14ac:dyDescent="0.25">
      <c r="A570" s="190">
        <f t="shared" si="144"/>
        <v>2017</v>
      </c>
      <c r="B570" s="55">
        <f t="shared" si="145"/>
        <v>12</v>
      </c>
      <c r="C570" s="55">
        <f t="shared" si="146"/>
        <v>3</v>
      </c>
      <c r="D570" s="55">
        <f t="shared" si="142"/>
        <v>24</v>
      </c>
      <c r="F570" s="63">
        <f t="shared" si="151"/>
        <v>43070.124999999993</v>
      </c>
      <c r="G570" s="64">
        <f t="shared" si="143"/>
        <v>192.21254707611735</v>
      </c>
      <c r="H570" s="64">
        <f t="shared" si="153"/>
        <v>0</v>
      </c>
      <c r="I570" s="64">
        <f t="shared" si="153"/>
        <v>2.9750000000000001</v>
      </c>
      <c r="J570" s="64">
        <f t="shared" si="153"/>
        <v>0</v>
      </c>
      <c r="K570" s="64">
        <f t="shared" si="153"/>
        <v>0</v>
      </c>
      <c r="L570" s="64">
        <f t="shared" si="153"/>
        <v>0</v>
      </c>
      <c r="M570" s="64">
        <f t="shared" si="153"/>
        <v>0</v>
      </c>
      <c r="N570" s="64">
        <f t="shared" si="153"/>
        <v>189.23754707611735</v>
      </c>
      <c r="O570" s="121"/>
      <c r="P570" s="177">
        <v>2.9750000000000001</v>
      </c>
      <c r="Q570" s="177">
        <v>45.424548164997077</v>
      </c>
      <c r="R570" s="177">
        <v>45.424548164997077</v>
      </c>
      <c r="S570" s="177">
        <v>0</v>
      </c>
      <c r="T570" s="177">
        <v>0</v>
      </c>
      <c r="U570" s="177">
        <v>45.424548164997077</v>
      </c>
      <c r="V570" s="177">
        <v>45.424548164997077</v>
      </c>
      <c r="W570" s="177">
        <v>0</v>
      </c>
      <c r="X570" s="177">
        <v>0</v>
      </c>
      <c r="Y570" s="177">
        <v>0</v>
      </c>
      <c r="Z570" s="177">
        <v>7.5393544161290347</v>
      </c>
      <c r="AA570" s="177">
        <v>0</v>
      </c>
      <c r="AB570" s="177">
        <v>0</v>
      </c>
      <c r="AC570" s="177">
        <v>0</v>
      </c>
      <c r="AD570" s="177">
        <v>0</v>
      </c>
      <c r="AE570" s="177">
        <v>0</v>
      </c>
      <c r="AF570" s="177">
        <v>0</v>
      </c>
      <c r="AG570" s="177">
        <v>0</v>
      </c>
      <c r="AH570" s="177">
        <v>0</v>
      </c>
      <c r="AI570" s="177">
        <v>0</v>
      </c>
      <c r="AJ570" s="177">
        <v>0</v>
      </c>
    </row>
    <row r="571" spans="1:36" hidden="1" outlineLevel="1" x14ac:dyDescent="0.25">
      <c r="A571" s="190">
        <f t="shared" si="144"/>
        <v>2017</v>
      </c>
      <c r="B571" s="55">
        <f t="shared" si="145"/>
        <v>12</v>
      </c>
      <c r="C571" s="55">
        <f t="shared" si="146"/>
        <v>4</v>
      </c>
      <c r="D571" s="55">
        <f t="shared" si="142"/>
        <v>24</v>
      </c>
      <c r="F571" s="63">
        <f t="shared" si="151"/>
        <v>43070.166666666657</v>
      </c>
      <c r="G571" s="64">
        <f t="shared" si="143"/>
        <v>197.03402801903607</v>
      </c>
      <c r="H571" s="64">
        <f t="shared" si="153"/>
        <v>0</v>
      </c>
      <c r="I571" s="64">
        <f t="shared" si="153"/>
        <v>2.9750000000000001</v>
      </c>
      <c r="J571" s="64">
        <f t="shared" si="153"/>
        <v>0</v>
      </c>
      <c r="K571" s="64">
        <f t="shared" si="153"/>
        <v>0</v>
      </c>
      <c r="L571" s="64">
        <f t="shared" si="153"/>
        <v>0</v>
      </c>
      <c r="M571" s="64">
        <f t="shared" si="153"/>
        <v>0</v>
      </c>
      <c r="N571" s="64">
        <f t="shared" si="153"/>
        <v>194.05902801903608</v>
      </c>
      <c r="O571" s="121"/>
      <c r="P571" s="177">
        <v>2.9750000000000001</v>
      </c>
      <c r="Q571" s="177">
        <v>46.661151109597725</v>
      </c>
      <c r="R571" s="177">
        <v>46.661151109597725</v>
      </c>
      <c r="S571" s="177">
        <v>0</v>
      </c>
      <c r="T571" s="177">
        <v>0</v>
      </c>
      <c r="U571" s="177">
        <v>46.661151109597725</v>
      </c>
      <c r="V571" s="177">
        <v>46.661151109597725</v>
      </c>
      <c r="W571" s="177">
        <v>0</v>
      </c>
      <c r="X571" s="177">
        <v>0</v>
      </c>
      <c r="Y571" s="177">
        <v>0</v>
      </c>
      <c r="Z571" s="177">
        <v>7.414423580645165</v>
      </c>
      <c r="AA571" s="177">
        <v>0</v>
      </c>
      <c r="AB571" s="177">
        <v>0</v>
      </c>
      <c r="AC571" s="177">
        <v>0</v>
      </c>
      <c r="AD571" s="177">
        <v>0</v>
      </c>
      <c r="AE571" s="177">
        <v>0</v>
      </c>
      <c r="AF571" s="177">
        <v>0</v>
      </c>
      <c r="AG571" s="177">
        <v>0</v>
      </c>
      <c r="AH571" s="177">
        <v>0</v>
      </c>
      <c r="AI571" s="177">
        <v>0</v>
      </c>
      <c r="AJ571" s="177">
        <v>0</v>
      </c>
    </row>
    <row r="572" spans="1:36" hidden="1" outlineLevel="1" x14ac:dyDescent="0.25">
      <c r="A572" s="190">
        <f t="shared" si="144"/>
        <v>2017</v>
      </c>
      <c r="B572" s="55">
        <f t="shared" si="145"/>
        <v>12</v>
      </c>
      <c r="C572" s="55">
        <f t="shared" si="146"/>
        <v>5</v>
      </c>
      <c r="D572" s="55">
        <f t="shared" si="142"/>
        <v>24</v>
      </c>
      <c r="F572" s="63">
        <f t="shared" si="151"/>
        <v>43070.208333333321</v>
      </c>
      <c r="G572" s="64">
        <f t="shared" si="143"/>
        <v>194.23744810683323</v>
      </c>
      <c r="H572" s="64">
        <f t="shared" si="153"/>
        <v>0</v>
      </c>
      <c r="I572" s="64">
        <f t="shared" si="153"/>
        <v>2.9750000000000001</v>
      </c>
      <c r="J572" s="64">
        <f t="shared" si="153"/>
        <v>0</v>
      </c>
      <c r="K572" s="64">
        <f t="shared" si="153"/>
        <v>0</v>
      </c>
      <c r="L572" s="64">
        <f t="shared" si="153"/>
        <v>0</v>
      </c>
      <c r="M572" s="64">
        <f t="shared" si="153"/>
        <v>0</v>
      </c>
      <c r="N572" s="64">
        <f t="shared" si="153"/>
        <v>191.26244810683323</v>
      </c>
      <c r="O572" s="121"/>
      <c r="P572" s="177">
        <v>2.9750000000000001</v>
      </c>
      <c r="Q572" s="177">
        <v>45.919189342837342</v>
      </c>
      <c r="R572" s="177">
        <v>45.919189342837342</v>
      </c>
      <c r="S572" s="177">
        <v>0</v>
      </c>
      <c r="T572" s="177">
        <v>0</v>
      </c>
      <c r="U572" s="177">
        <v>45.919189342837342</v>
      </c>
      <c r="V572" s="177">
        <v>45.919189342837342</v>
      </c>
      <c r="W572" s="177">
        <v>0</v>
      </c>
      <c r="X572" s="177">
        <v>0</v>
      </c>
      <c r="Y572" s="177">
        <v>0</v>
      </c>
      <c r="Z572" s="177">
        <v>7.5856907354838725</v>
      </c>
      <c r="AA572" s="177">
        <v>0</v>
      </c>
      <c r="AB572" s="177">
        <v>0</v>
      </c>
      <c r="AC572" s="177">
        <v>0</v>
      </c>
      <c r="AD572" s="177">
        <v>0</v>
      </c>
      <c r="AE572" s="177">
        <v>0</v>
      </c>
      <c r="AF572" s="177">
        <v>0</v>
      </c>
      <c r="AG572" s="177">
        <v>0</v>
      </c>
      <c r="AH572" s="177">
        <v>0</v>
      </c>
      <c r="AI572" s="177">
        <v>0</v>
      </c>
      <c r="AJ572" s="177">
        <v>0</v>
      </c>
    </row>
    <row r="573" spans="1:36" hidden="1" outlineLevel="1" x14ac:dyDescent="0.25">
      <c r="A573" s="190">
        <f t="shared" si="144"/>
        <v>2017</v>
      </c>
      <c r="B573" s="55">
        <f t="shared" si="145"/>
        <v>12</v>
      </c>
      <c r="C573" s="55">
        <f t="shared" si="146"/>
        <v>6</v>
      </c>
      <c r="D573" s="55">
        <f t="shared" si="142"/>
        <v>24</v>
      </c>
      <c r="F573" s="63">
        <f t="shared" si="151"/>
        <v>43070.249999999985</v>
      </c>
      <c r="G573" s="64">
        <f t="shared" si="143"/>
        <v>192.76011944423362</v>
      </c>
      <c r="H573" s="64">
        <f t="shared" si="153"/>
        <v>3.5658838709677419E-2</v>
      </c>
      <c r="I573" s="64">
        <f t="shared" si="153"/>
        <v>3.0425810387096774</v>
      </c>
      <c r="J573" s="64">
        <f t="shared" si="153"/>
        <v>0</v>
      </c>
      <c r="K573" s="64">
        <f t="shared" si="153"/>
        <v>0</v>
      </c>
      <c r="L573" s="64">
        <f t="shared" si="153"/>
        <v>0</v>
      </c>
      <c r="M573" s="64">
        <f t="shared" si="153"/>
        <v>0</v>
      </c>
      <c r="N573" s="64">
        <f t="shared" si="153"/>
        <v>189.68187956681427</v>
      </c>
      <c r="O573" s="121"/>
      <c r="P573" s="177">
        <v>2.9750000000000001</v>
      </c>
      <c r="Q573" s="177">
        <v>45.69247880299389</v>
      </c>
      <c r="R573" s="177">
        <v>45.69247880299389</v>
      </c>
      <c r="S573" s="177">
        <v>0</v>
      </c>
      <c r="T573" s="177">
        <v>6.758103870967741E-2</v>
      </c>
      <c r="U573" s="177">
        <v>45.69247880299389</v>
      </c>
      <c r="V573" s="177">
        <v>45.69247880299389</v>
      </c>
      <c r="W573" s="177">
        <v>0</v>
      </c>
      <c r="X573" s="177">
        <v>0</v>
      </c>
      <c r="Y573" s="177">
        <v>0</v>
      </c>
      <c r="Z573" s="177">
        <v>6.9119643548387071</v>
      </c>
      <c r="AA573" s="177">
        <v>0</v>
      </c>
      <c r="AB573" s="177">
        <v>0</v>
      </c>
      <c r="AC573" s="177">
        <v>0</v>
      </c>
      <c r="AD573" s="177">
        <v>3.5658838709677419E-2</v>
      </c>
      <c r="AE573" s="177">
        <v>0</v>
      </c>
      <c r="AF573" s="177">
        <v>0</v>
      </c>
      <c r="AG573" s="177">
        <v>0</v>
      </c>
      <c r="AH573" s="177">
        <v>0</v>
      </c>
      <c r="AI573" s="177">
        <v>0</v>
      </c>
      <c r="AJ573" s="177">
        <v>0</v>
      </c>
    </row>
    <row r="574" spans="1:36" hidden="1" outlineLevel="1" x14ac:dyDescent="0.25">
      <c r="A574" s="190">
        <f t="shared" si="144"/>
        <v>2017</v>
      </c>
      <c r="B574" s="55">
        <f t="shared" si="145"/>
        <v>12</v>
      </c>
      <c r="C574" s="55">
        <f t="shared" si="146"/>
        <v>7</v>
      </c>
      <c r="D574" s="55">
        <f t="shared" si="142"/>
        <v>24</v>
      </c>
      <c r="F574" s="63">
        <f t="shared" si="151"/>
        <v>43070.29166666665</v>
      </c>
      <c r="G574" s="64">
        <f t="shared" si="143"/>
        <v>224.38062001872078</v>
      </c>
      <c r="H574" s="64">
        <f t="shared" si="153"/>
        <v>21.171779193548382</v>
      </c>
      <c r="I574" s="64">
        <f t="shared" si="153"/>
        <v>16.551178214833904</v>
      </c>
      <c r="J574" s="64">
        <f t="shared" si="153"/>
        <v>0</v>
      </c>
      <c r="K574" s="64">
        <f t="shared" si="153"/>
        <v>0</v>
      </c>
      <c r="L574" s="64">
        <f t="shared" si="153"/>
        <v>0</v>
      </c>
      <c r="M574" s="64">
        <f t="shared" si="153"/>
        <v>0</v>
      </c>
      <c r="N574" s="64">
        <f t="shared" si="153"/>
        <v>186.65766261033849</v>
      </c>
      <c r="O574" s="121"/>
      <c r="P574" s="177">
        <v>2.9750000000000001</v>
      </c>
      <c r="Q574" s="177">
        <v>45.053567281616878</v>
      </c>
      <c r="R574" s="177">
        <v>45.053567281616878</v>
      </c>
      <c r="S574" s="177">
        <v>5.8609903225806441</v>
      </c>
      <c r="T574" s="177">
        <v>7.4855922387096756</v>
      </c>
      <c r="U574" s="177">
        <v>45.053567281616878</v>
      </c>
      <c r="V574" s="177">
        <v>45.053567281616878</v>
      </c>
      <c r="W574" s="177">
        <v>0</v>
      </c>
      <c r="X574" s="177">
        <v>0.13049187222273839</v>
      </c>
      <c r="Y574" s="177">
        <v>0</v>
      </c>
      <c r="Z574" s="177">
        <v>6.4433934838709659</v>
      </c>
      <c r="AA574" s="177">
        <v>0</v>
      </c>
      <c r="AB574" s="177">
        <v>0</v>
      </c>
      <c r="AC574" s="177">
        <v>0</v>
      </c>
      <c r="AD574" s="177">
        <v>21.171779193548382</v>
      </c>
      <c r="AE574" s="177">
        <v>9.9103781320845213E-2</v>
      </c>
      <c r="AF574" s="177">
        <v>0</v>
      </c>
      <c r="AG574" s="177">
        <v>0</v>
      </c>
      <c r="AH574" s="177">
        <v>0</v>
      </c>
      <c r="AI574" s="177">
        <v>0</v>
      </c>
      <c r="AJ574" s="177">
        <v>0</v>
      </c>
    </row>
    <row r="575" spans="1:36" hidden="1" outlineLevel="1" x14ac:dyDescent="0.25">
      <c r="A575" s="190">
        <f t="shared" si="144"/>
        <v>2017</v>
      </c>
      <c r="B575" s="55">
        <f t="shared" si="145"/>
        <v>12</v>
      </c>
      <c r="C575" s="55">
        <f t="shared" si="146"/>
        <v>8</v>
      </c>
      <c r="D575" s="55">
        <f t="shared" si="142"/>
        <v>24</v>
      </c>
      <c r="F575" s="63">
        <f t="shared" si="151"/>
        <v>43070.333333333314</v>
      </c>
      <c r="G575" s="64">
        <f t="shared" si="143"/>
        <v>300.11045388526588</v>
      </c>
      <c r="H575" s="64">
        <f t="shared" ref="H575:N584" si="156">SUMIF($P$6:$AK$6,H$6,$P575:$AK575)</f>
        <v>44.581992935483868</v>
      </c>
      <c r="I575" s="64">
        <f t="shared" si="156"/>
        <v>60.560330370997853</v>
      </c>
      <c r="J575" s="64">
        <f t="shared" si="156"/>
        <v>0</v>
      </c>
      <c r="K575" s="64">
        <f t="shared" si="156"/>
        <v>0</v>
      </c>
      <c r="L575" s="64">
        <f t="shared" si="156"/>
        <v>0</v>
      </c>
      <c r="M575" s="64">
        <f t="shared" si="156"/>
        <v>0</v>
      </c>
      <c r="N575" s="64">
        <f t="shared" si="156"/>
        <v>194.96813057878418</v>
      </c>
      <c r="O575" s="121"/>
      <c r="P575" s="177">
        <v>2.9750000000000001</v>
      </c>
      <c r="Q575" s="177">
        <v>47.155792287437983</v>
      </c>
      <c r="R575" s="177">
        <v>47.155792287437983</v>
      </c>
      <c r="S575" s="177">
        <v>15.90349258064516</v>
      </c>
      <c r="T575" s="177">
        <v>15.575711593548386</v>
      </c>
      <c r="U575" s="177">
        <v>47.155792287437983</v>
      </c>
      <c r="V575" s="177">
        <v>47.155792287437983</v>
      </c>
      <c r="W575" s="177">
        <v>1.5404819310344828</v>
      </c>
      <c r="X575" s="177">
        <v>9.5690804776107523</v>
      </c>
      <c r="Y575" s="177">
        <v>6.24</v>
      </c>
      <c r="Z575" s="177">
        <v>6.3449614290322556</v>
      </c>
      <c r="AA575" s="177">
        <v>0</v>
      </c>
      <c r="AB575" s="177">
        <v>0</v>
      </c>
      <c r="AC575" s="177">
        <v>0</v>
      </c>
      <c r="AD575" s="177">
        <v>44.581992935483868</v>
      </c>
      <c r="AE575" s="177">
        <v>8.7565637881590632</v>
      </c>
      <c r="AF575" s="177">
        <v>0</v>
      </c>
      <c r="AG575" s="177">
        <v>0</v>
      </c>
      <c r="AH575" s="177">
        <v>0</v>
      </c>
      <c r="AI575" s="177">
        <v>0</v>
      </c>
      <c r="AJ575" s="177">
        <v>0</v>
      </c>
    </row>
    <row r="576" spans="1:36" hidden="1" outlineLevel="1" x14ac:dyDescent="0.25">
      <c r="A576" s="190">
        <f t="shared" si="144"/>
        <v>2017</v>
      </c>
      <c r="B576" s="55">
        <f t="shared" si="145"/>
        <v>12</v>
      </c>
      <c r="C576" s="55">
        <f t="shared" si="146"/>
        <v>9</v>
      </c>
      <c r="D576" s="55">
        <f t="shared" si="142"/>
        <v>24</v>
      </c>
      <c r="F576" s="63">
        <f t="shared" si="151"/>
        <v>43070.374999999978</v>
      </c>
      <c r="G576" s="64">
        <f t="shared" si="143"/>
        <v>336.31518916554114</v>
      </c>
      <c r="H576" s="64">
        <f t="shared" si="156"/>
        <v>41.263283096774195</v>
      </c>
      <c r="I576" s="64">
        <f t="shared" si="156"/>
        <v>87.05285257443424</v>
      </c>
      <c r="J576" s="64">
        <f t="shared" si="156"/>
        <v>0</v>
      </c>
      <c r="K576" s="64">
        <f t="shared" si="156"/>
        <v>0</v>
      </c>
      <c r="L576" s="64">
        <f t="shared" si="156"/>
        <v>0</v>
      </c>
      <c r="M576" s="64">
        <f t="shared" si="156"/>
        <v>0</v>
      </c>
      <c r="N576" s="64">
        <f t="shared" si="156"/>
        <v>207.99905349433271</v>
      </c>
      <c r="O576" s="121"/>
      <c r="P576" s="177">
        <v>2.9750000000000001</v>
      </c>
      <c r="Q576" s="177">
        <v>50.381264967938016</v>
      </c>
      <c r="R576" s="177">
        <v>50.381264967938016</v>
      </c>
      <c r="S576" s="177">
        <v>18.647954516129033</v>
      </c>
      <c r="T576" s="177">
        <v>14.738292238709677</v>
      </c>
      <c r="U576" s="177">
        <v>50.381264967938016</v>
      </c>
      <c r="V576" s="177">
        <v>50.381264967938016</v>
      </c>
      <c r="W576" s="177">
        <v>3.3637225806451609</v>
      </c>
      <c r="X576" s="177">
        <v>16.729669665904488</v>
      </c>
      <c r="Y576" s="177">
        <v>14.560000000000002</v>
      </c>
      <c r="Z576" s="177">
        <v>6.4739936225806431</v>
      </c>
      <c r="AA576" s="177">
        <v>0</v>
      </c>
      <c r="AB576" s="177">
        <v>0</v>
      </c>
      <c r="AC576" s="177">
        <v>0</v>
      </c>
      <c r="AD576" s="177">
        <v>41.263283096774195</v>
      </c>
      <c r="AE576" s="177">
        <v>16.038213573045876</v>
      </c>
      <c r="AF576" s="177">
        <v>0</v>
      </c>
      <c r="AG576" s="177">
        <v>0</v>
      </c>
      <c r="AH576" s="177">
        <v>0</v>
      </c>
      <c r="AI576" s="177">
        <v>0</v>
      </c>
      <c r="AJ576" s="177">
        <v>0</v>
      </c>
    </row>
    <row r="577" spans="1:36" hidden="1" outlineLevel="1" x14ac:dyDescent="0.25">
      <c r="A577" s="190">
        <f t="shared" si="144"/>
        <v>2017</v>
      </c>
      <c r="B577" s="55">
        <f t="shared" si="145"/>
        <v>12</v>
      </c>
      <c r="C577" s="55">
        <f t="shared" si="146"/>
        <v>10</v>
      </c>
      <c r="D577" s="55">
        <f t="shared" si="142"/>
        <v>24</v>
      </c>
      <c r="F577" s="63">
        <f t="shared" si="151"/>
        <v>43070.416666666642</v>
      </c>
      <c r="G577" s="64">
        <f t="shared" si="143"/>
        <v>359.28588446045404</v>
      </c>
      <c r="H577" s="64">
        <f t="shared" si="156"/>
        <v>38.837686354838709</v>
      </c>
      <c r="I577" s="64">
        <f t="shared" si="156"/>
        <v>95.677366792320399</v>
      </c>
      <c r="J577" s="64">
        <f t="shared" si="156"/>
        <v>0</v>
      </c>
      <c r="K577" s="64">
        <f t="shared" si="156"/>
        <v>0</v>
      </c>
      <c r="L577" s="64">
        <f t="shared" si="156"/>
        <v>0</v>
      </c>
      <c r="M577" s="64">
        <f t="shared" si="156"/>
        <v>0</v>
      </c>
      <c r="N577" s="64">
        <f t="shared" si="156"/>
        <v>224.77083131329493</v>
      </c>
      <c r="O577" s="121"/>
      <c r="P577" s="177">
        <v>2.9750000000000001</v>
      </c>
      <c r="Q577" s="177">
        <v>54.451749660581797</v>
      </c>
      <c r="R577" s="177">
        <v>54.451749660581797</v>
      </c>
      <c r="S577" s="177">
        <v>22.391204516129033</v>
      </c>
      <c r="T577" s="177">
        <v>14.259098690322579</v>
      </c>
      <c r="U577" s="177">
        <v>54.451749660581797</v>
      </c>
      <c r="V577" s="177">
        <v>54.451749660581797</v>
      </c>
      <c r="W577" s="177">
        <v>2.9339379677419344</v>
      </c>
      <c r="X577" s="177">
        <v>15.485559033881918</v>
      </c>
      <c r="Y577" s="177">
        <v>24.96</v>
      </c>
      <c r="Z577" s="177">
        <v>6.9638326709677401</v>
      </c>
      <c r="AA577" s="177">
        <v>0</v>
      </c>
      <c r="AB577" s="177">
        <v>0</v>
      </c>
      <c r="AC577" s="177">
        <v>0</v>
      </c>
      <c r="AD577" s="177">
        <v>38.837686354838709</v>
      </c>
      <c r="AE577" s="177">
        <v>12.67256658424493</v>
      </c>
      <c r="AF577" s="177">
        <v>0</v>
      </c>
      <c r="AG577" s="177">
        <v>0</v>
      </c>
      <c r="AH577" s="177">
        <v>0</v>
      </c>
      <c r="AI577" s="177">
        <v>0</v>
      </c>
      <c r="AJ577" s="177">
        <v>0</v>
      </c>
    </row>
    <row r="578" spans="1:36" hidden="1" outlineLevel="1" x14ac:dyDescent="0.25">
      <c r="A578" s="190">
        <f t="shared" si="144"/>
        <v>2017</v>
      </c>
      <c r="B578" s="55">
        <f t="shared" si="145"/>
        <v>12</v>
      </c>
      <c r="C578" s="55">
        <f t="shared" si="146"/>
        <v>11</v>
      </c>
      <c r="D578" s="55">
        <f t="shared" si="142"/>
        <v>24</v>
      </c>
      <c r="F578" s="63">
        <f t="shared" si="151"/>
        <v>43070.458333333307</v>
      </c>
      <c r="G578" s="64">
        <f t="shared" si="143"/>
        <v>368.43032539044884</v>
      </c>
      <c r="H578" s="64">
        <f t="shared" si="156"/>
        <v>33.08331512903225</v>
      </c>
      <c r="I578" s="64">
        <f t="shared" si="156"/>
        <v>98.125869026028454</v>
      </c>
      <c r="J578" s="64">
        <f t="shared" si="156"/>
        <v>0</v>
      </c>
      <c r="K578" s="64">
        <f t="shared" si="156"/>
        <v>0</v>
      </c>
      <c r="L578" s="64">
        <f t="shared" si="156"/>
        <v>0</v>
      </c>
      <c r="M578" s="64">
        <f t="shared" si="156"/>
        <v>0</v>
      </c>
      <c r="N578" s="64">
        <f t="shared" si="156"/>
        <v>237.22114123538813</v>
      </c>
      <c r="O578" s="121"/>
      <c r="P578" s="177">
        <v>2.9750000000000001</v>
      </c>
      <c r="Q578" s="177">
        <v>57.388681654008323</v>
      </c>
      <c r="R578" s="177">
        <v>57.388681654008323</v>
      </c>
      <c r="S578" s="177">
        <v>21.499519032258068</v>
      </c>
      <c r="T578" s="177">
        <v>13.998259980645157</v>
      </c>
      <c r="U578" s="177">
        <v>57.388681654008323</v>
      </c>
      <c r="V578" s="177">
        <v>57.388681654008323</v>
      </c>
      <c r="W578" s="177">
        <v>2.915520548387097</v>
      </c>
      <c r="X578" s="177">
        <v>14.829648293298375</v>
      </c>
      <c r="Y578" s="177">
        <v>27.871999999999996</v>
      </c>
      <c r="Z578" s="177">
        <v>7.6664146193548355</v>
      </c>
      <c r="AA578" s="177">
        <v>0</v>
      </c>
      <c r="AB578" s="177">
        <v>0</v>
      </c>
      <c r="AC578" s="177">
        <v>0</v>
      </c>
      <c r="AD578" s="177">
        <v>33.08331512903225</v>
      </c>
      <c r="AE578" s="177">
        <v>14.035921171439758</v>
      </c>
      <c r="AF578" s="177">
        <v>0</v>
      </c>
      <c r="AG578" s="177">
        <v>0</v>
      </c>
      <c r="AH578" s="177">
        <v>0</v>
      </c>
      <c r="AI578" s="177">
        <v>0</v>
      </c>
      <c r="AJ578" s="177">
        <v>0</v>
      </c>
    </row>
    <row r="579" spans="1:36" hidden="1" outlineLevel="1" x14ac:dyDescent="0.25">
      <c r="A579" s="190">
        <f t="shared" si="144"/>
        <v>2017</v>
      </c>
      <c r="B579" s="55">
        <f t="shared" si="145"/>
        <v>12</v>
      </c>
      <c r="C579" s="55">
        <f t="shared" si="146"/>
        <v>12</v>
      </c>
      <c r="D579" s="55">
        <f t="shared" si="142"/>
        <v>24</v>
      </c>
      <c r="F579" s="63">
        <f t="shared" si="151"/>
        <v>43070.499999999971</v>
      </c>
      <c r="G579" s="64">
        <f t="shared" si="143"/>
        <v>371.76774829871476</v>
      </c>
      <c r="H579" s="64">
        <f t="shared" si="156"/>
        <v>37.148388548387096</v>
      </c>
      <c r="I579" s="64">
        <f t="shared" si="156"/>
        <v>97.403759836094409</v>
      </c>
      <c r="J579" s="64">
        <f t="shared" si="156"/>
        <v>0</v>
      </c>
      <c r="K579" s="64">
        <f t="shared" si="156"/>
        <v>0</v>
      </c>
      <c r="L579" s="64">
        <f t="shared" si="156"/>
        <v>0</v>
      </c>
      <c r="M579" s="64">
        <f t="shared" si="156"/>
        <v>0</v>
      </c>
      <c r="N579" s="64">
        <f t="shared" si="156"/>
        <v>237.21559991423328</v>
      </c>
      <c r="O579" s="121"/>
      <c r="P579" s="177">
        <v>2.9750000000000001</v>
      </c>
      <c r="Q579" s="177">
        <v>57.254716335009931</v>
      </c>
      <c r="R579" s="177">
        <v>57.254716335009931</v>
      </c>
      <c r="S579" s="177">
        <v>20.055809354838711</v>
      </c>
      <c r="T579" s="177">
        <v>16.111034174193549</v>
      </c>
      <c r="U579" s="177">
        <v>57.254716335009931</v>
      </c>
      <c r="V579" s="177">
        <v>57.254716335009931</v>
      </c>
      <c r="W579" s="177">
        <v>2.8713577096774205</v>
      </c>
      <c r="X579" s="177">
        <v>14.869792086826273</v>
      </c>
      <c r="Y579" s="177">
        <v>28.288000000000004</v>
      </c>
      <c r="Z579" s="177">
        <v>8.1967345741935453</v>
      </c>
      <c r="AA579" s="177">
        <v>0</v>
      </c>
      <c r="AB579" s="177">
        <v>0</v>
      </c>
      <c r="AC579" s="177">
        <v>0</v>
      </c>
      <c r="AD579" s="177">
        <v>37.148388548387096</v>
      </c>
      <c r="AE579" s="177">
        <v>12.23276651055845</v>
      </c>
      <c r="AF579" s="177">
        <v>0</v>
      </c>
      <c r="AG579" s="177">
        <v>0</v>
      </c>
      <c r="AH579" s="177">
        <v>0</v>
      </c>
      <c r="AI579" s="177">
        <v>0</v>
      </c>
      <c r="AJ579" s="177">
        <v>0</v>
      </c>
    </row>
    <row r="580" spans="1:36" hidden="1" outlineLevel="1" x14ac:dyDescent="0.25">
      <c r="A580" s="190">
        <f t="shared" si="144"/>
        <v>2017</v>
      </c>
      <c r="B580" s="55">
        <f t="shared" si="145"/>
        <v>12</v>
      </c>
      <c r="C580" s="55">
        <f t="shared" si="146"/>
        <v>13</v>
      </c>
      <c r="D580" s="55">
        <f t="shared" si="142"/>
        <v>24</v>
      </c>
      <c r="F580" s="63">
        <f t="shared" si="151"/>
        <v>43070.541666666635</v>
      </c>
      <c r="G580" s="64">
        <f t="shared" si="143"/>
        <v>375.18479330454005</v>
      </c>
      <c r="H580" s="64">
        <f t="shared" si="156"/>
        <v>40.356180032258059</v>
      </c>
      <c r="I580" s="64">
        <f t="shared" si="156"/>
        <v>100.24739275870429</v>
      </c>
      <c r="J580" s="64">
        <f t="shared" si="156"/>
        <v>0</v>
      </c>
      <c r="K580" s="64">
        <f t="shared" si="156"/>
        <v>0</v>
      </c>
      <c r="L580" s="64">
        <f t="shared" si="156"/>
        <v>0</v>
      </c>
      <c r="M580" s="64">
        <f t="shared" si="156"/>
        <v>0</v>
      </c>
      <c r="N580" s="64">
        <f t="shared" si="156"/>
        <v>234.5812205135777</v>
      </c>
      <c r="O580" s="121"/>
      <c r="P580" s="177">
        <v>2.9750000000000001</v>
      </c>
      <c r="Q580" s="177">
        <v>56.430314371942814</v>
      </c>
      <c r="R580" s="177">
        <v>56.430314371942814</v>
      </c>
      <c r="S580" s="177">
        <v>17.438163548387095</v>
      </c>
      <c r="T580" s="177">
        <v>20.722905141935488</v>
      </c>
      <c r="U580" s="177">
        <v>56.430314371942814</v>
      </c>
      <c r="V580" s="177">
        <v>56.430314371942814</v>
      </c>
      <c r="W580" s="177">
        <v>3.1615968709677422</v>
      </c>
      <c r="X580" s="177">
        <v>15.807524949187298</v>
      </c>
      <c r="Y580" s="177">
        <v>24.96</v>
      </c>
      <c r="Z580" s="177">
        <v>8.8599630258064508</v>
      </c>
      <c r="AA580" s="177">
        <v>0</v>
      </c>
      <c r="AB580" s="177">
        <v>0</v>
      </c>
      <c r="AC580" s="177">
        <v>0</v>
      </c>
      <c r="AD580" s="177">
        <v>40.356180032258059</v>
      </c>
      <c r="AE580" s="177">
        <v>15.182202248226659</v>
      </c>
      <c r="AF580" s="177">
        <v>0</v>
      </c>
      <c r="AG580" s="177">
        <v>0</v>
      </c>
      <c r="AH580" s="177">
        <v>0</v>
      </c>
      <c r="AI580" s="177">
        <v>0</v>
      </c>
      <c r="AJ580" s="177">
        <v>0</v>
      </c>
    </row>
    <row r="581" spans="1:36" hidden="1" outlineLevel="1" x14ac:dyDescent="0.25">
      <c r="A581" s="190">
        <f t="shared" si="144"/>
        <v>2017</v>
      </c>
      <c r="B581" s="55">
        <f t="shared" si="145"/>
        <v>12</v>
      </c>
      <c r="C581" s="55">
        <f t="shared" si="146"/>
        <v>14</v>
      </c>
      <c r="D581" s="55">
        <f t="shared" si="142"/>
        <v>24</v>
      </c>
      <c r="F581" s="63">
        <f t="shared" si="151"/>
        <v>43070.583333333299</v>
      </c>
      <c r="G581" s="64">
        <f t="shared" si="143"/>
        <v>339.58673698011205</v>
      </c>
      <c r="H581" s="64">
        <f t="shared" si="156"/>
        <v>38.209082096774189</v>
      </c>
      <c r="I581" s="64">
        <f t="shared" si="156"/>
        <v>74.269235796035687</v>
      </c>
      <c r="J581" s="64">
        <f t="shared" si="156"/>
        <v>0</v>
      </c>
      <c r="K581" s="64">
        <f t="shared" si="156"/>
        <v>0</v>
      </c>
      <c r="L581" s="64">
        <f t="shared" si="156"/>
        <v>0</v>
      </c>
      <c r="M581" s="64">
        <f t="shared" si="156"/>
        <v>0</v>
      </c>
      <c r="N581" s="64">
        <f t="shared" si="156"/>
        <v>227.10841908730217</v>
      </c>
      <c r="O581" s="121"/>
      <c r="P581" s="177">
        <v>2.9750000000000001</v>
      </c>
      <c r="Q581" s="177">
        <v>55.028831034728768</v>
      </c>
      <c r="R581" s="177">
        <v>55.028831034728768</v>
      </c>
      <c r="S581" s="177">
        <v>9.6855861290322558</v>
      </c>
      <c r="T581" s="177">
        <v>12.40137288387097</v>
      </c>
      <c r="U581" s="177">
        <v>55.028831034728768</v>
      </c>
      <c r="V581" s="177">
        <v>55.028831034728768</v>
      </c>
      <c r="W581" s="177">
        <v>3.6533533870967743</v>
      </c>
      <c r="X581" s="177">
        <v>16.462889249657874</v>
      </c>
      <c r="Y581" s="177">
        <v>14.560000000000002</v>
      </c>
      <c r="Z581" s="177">
        <v>6.9930949483870997</v>
      </c>
      <c r="AA581" s="177">
        <v>0</v>
      </c>
      <c r="AB581" s="177">
        <v>0</v>
      </c>
      <c r="AC581" s="177">
        <v>0</v>
      </c>
      <c r="AD581" s="177">
        <v>38.209082096774189</v>
      </c>
      <c r="AE581" s="177">
        <v>14.531034146377815</v>
      </c>
      <c r="AF581" s="177">
        <v>0</v>
      </c>
      <c r="AG581" s="177">
        <v>0</v>
      </c>
      <c r="AH581" s="177">
        <v>0</v>
      </c>
      <c r="AI581" s="177">
        <v>0</v>
      </c>
      <c r="AJ581" s="177">
        <v>0</v>
      </c>
    </row>
    <row r="582" spans="1:36" hidden="1" outlineLevel="1" x14ac:dyDescent="0.25">
      <c r="A582" s="190">
        <f t="shared" si="144"/>
        <v>2017</v>
      </c>
      <c r="B582" s="55">
        <f t="shared" si="145"/>
        <v>12</v>
      </c>
      <c r="C582" s="55">
        <f t="shared" si="146"/>
        <v>15</v>
      </c>
      <c r="D582" s="55">
        <f t="shared" si="142"/>
        <v>24</v>
      </c>
      <c r="F582" s="63">
        <f t="shared" si="151"/>
        <v>43070.624999999964</v>
      </c>
      <c r="G582" s="64">
        <f t="shared" si="143"/>
        <v>254.65634650938898</v>
      </c>
      <c r="H582" s="64">
        <f t="shared" si="156"/>
        <v>8.8051488064516121</v>
      </c>
      <c r="I582" s="64">
        <f t="shared" si="156"/>
        <v>30.497182427606788</v>
      </c>
      <c r="J582" s="64">
        <f t="shared" si="156"/>
        <v>0</v>
      </c>
      <c r="K582" s="64">
        <f t="shared" si="156"/>
        <v>0</v>
      </c>
      <c r="L582" s="64">
        <f t="shared" si="156"/>
        <v>0</v>
      </c>
      <c r="M582" s="64">
        <f t="shared" si="156"/>
        <v>0</v>
      </c>
      <c r="N582" s="64">
        <f t="shared" si="156"/>
        <v>215.3540152753306</v>
      </c>
      <c r="O582" s="121"/>
      <c r="P582" s="177">
        <v>2.9750000000000001</v>
      </c>
      <c r="Q582" s="177">
        <v>52.143424163993942</v>
      </c>
      <c r="R582" s="177">
        <v>52.143424163993942</v>
      </c>
      <c r="S582" s="177">
        <v>0</v>
      </c>
      <c r="T582" s="177">
        <v>0</v>
      </c>
      <c r="U582" s="177">
        <v>52.143424163993942</v>
      </c>
      <c r="V582" s="177">
        <v>52.143424163993942</v>
      </c>
      <c r="W582" s="177">
        <v>2.349435677419355</v>
      </c>
      <c r="X582" s="177">
        <v>8.2072832383717813</v>
      </c>
      <c r="Y582" s="177">
        <v>5.8240000000000007</v>
      </c>
      <c r="Z582" s="177">
        <v>6.7803186193548415</v>
      </c>
      <c r="AA582" s="177">
        <v>0</v>
      </c>
      <c r="AB582" s="177">
        <v>0</v>
      </c>
      <c r="AC582" s="177">
        <v>0</v>
      </c>
      <c r="AD582" s="177">
        <v>8.8051488064516121</v>
      </c>
      <c r="AE582" s="177">
        <v>11.141463511815651</v>
      </c>
      <c r="AF582" s="177">
        <v>0</v>
      </c>
      <c r="AG582" s="177">
        <v>0</v>
      </c>
      <c r="AH582" s="177">
        <v>0</v>
      </c>
      <c r="AI582" s="177">
        <v>0</v>
      </c>
      <c r="AJ582" s="177">
        <v>0</v>
      </c>
    </row>
    <row r="583" spans="1:36" hidden="1" outlineLevel="1" x14ac:dyDescent="0.25">
      <c r="A583" s="190">
        <f t="shared" si="144"/>
        <v>2017</v>
      </c>
      <c r="B583" s="55">
        <f t="shared" si="145"/>
        <v>12</v>
      </c>
      <c r="C583" s="55">
        <f t="shared" si="146"/>
        <v>16</v>
      </c>
      <c r="D583" s="55">
        <f t="shared" si="142"/>
        <v>24</v>
      </c>
      <c r="F583" s="63">
        <f t="shared" si="151"/>
        <v>43070.666666666628</v>
      </c>
      <c r="G583" s="64">
        <f t="shared" si="143"/>
        <v>199.18922953577851</v>
      </c>
      <c r="H583" s="64">
        <f t="shared" si="156"/>
        <v>0</v>
      </c>
      <c r="I583" s="64">
        <f t="shared" si="156"/>
        <v>3.0814100538384062</v>
      </c>
      <c r="J583" s="64">
        <f t="shared" si="156"/>
        <v>0</v>
      </c>
      <c r="K583" s="64">
        <f t="shared" si="156"/>
        <v>0</v>
      </c>
      <c r="L583" s="64">
        <f t="shared" si="156"/>
        <v>0</v>
      </c>
      <c r="M583" s="64">
        <f t="shared" si="156"/>
        <v>0</v>
      </c>
      <c r="N583" s="64">
        <f t="shared" si="156"/>
        <v>196.10781948194011</v>
      </c>
      <c r="O583" s="121"/>
      <c r="P583" s="177">
        <v>2.9750000000000001</v>
      </c>
      <c r="Q583" s="177">
        <v>47.372197802743095</v>
      </c>
      <c r="R583" s="177">
        <v>47.372197802743095</v>
      </c>
      <c r="S583" s="177">
        <v>0</v>
      </c>
      <c r="T583" s="177">
        <v>0</v>
      </c>
      <c r="U583" s="177">
        <v>47.372197802743095</v>
      </c>
      <c r="V583" s="177">
        <v>47.372197802743095</v>
      </c>
      <c r="W583" s="177">
        <v>0</v>
      </c>
      <c r="X583" s="177">
        <v>1.1233290133666673E-2</v>
      </c>
      <c r="Y583" s="177">
        <v>0</v>
      </c>
      <c r="Z583" s="177">
        <v>6.6190282709677444</v>
      </c>
      <c r="AA583" s="177">
        <v>0</v>
      </c>
      <c r="AB583" s="177">
        <v>0</v>
      </c>
      <c r="AC583" s="177">
        <v>0</v>
      </c>
      <c r="AD583" s="177">
        <v>0</v>
      </c>
      <c r="AE583" s="177">
        <v>9.5176763704739584E-2</v>
      </c>
      <c r="AF583" s="177">
        <v>0</v>
      </c>
      <c r="AG583" s="177">
        <v>0</v>
      </c>
      <c r="AH583" s="177">
        <v>0</v>
      </c>
      <c r="AI583" s="177">
        <v>0</v>
      </c>
      <c r="AJ583" s="177">
        <v>0</v>
      </c>
    </row>
    <row r="584" spans="1:36" hidden="1" outlineLevel="1" x14ac:dyDescent="0.25">
      <c r="A584" s="190">
        <f t="shared" si="144"/>
        <v>2017</v>
      </c>
      <c r="B584" s="55">
        <f t="shared" si="145"/>
        <v>12</v>
      </c>
      <c r="C584" s="55">
        <f t="shared" si="146"/>
        <v>17</v>
      </c>
      <c r="D584" s="55">
        <f t="shared" si="142"/>
        <v>24</v>
      </c>
      <c r="F584" s="63">
        <f t="shared" si="151"/>
        <v>43070.708333333292</v>
      </c>
      <c r="G584" s="64">
        <f t="shared" si="143"/>
        <v>189.03995383156331</v>
      </c>
      <c r="H584" s="64">
        <f t="shared" si="156"/>
        <v>0</v>
      </c>
      <c r="I584" s="64">
        <f t="shared" si="156"/>
        <v>2.9750000000000001</v>
      </c>
      <c r="J584" s="64">
        <f t="shared" si="156"/>
        <v>0</v>
      </c>
      <c r="K584" s="64">
        <f t="shared" si="156"/>
        <v>0</v>
      </c>
      <c r="L584" s="64">
        <f t="shared" si="156"/>
        <v>0</v>
      </c>
      <c r="M584" s="64">
        <f t="shared" si="156"/>
        <v>0</v>
      </c>
      <c r="N584" s="64">
        <f t="shared" si="156"/>
        <v>186.06495383156332</v>
      </c>
      <c r="O584" s="121"/>
      <c r="P584" s="177">
        <v>2.9750000000000001</v>
      </c>
      <c r="Q584" s="177">
        <v>44.971127085310187</v>
      </c>
      <c r="R584" s="177">
        <v>44.971127085310187</v>
      </c>
      <c r="S584" s="177">
        <v>0</v>
      </c>
      <c r="T584" s="177">
        <v>0</v>
      </c>
      <c r="U584" s="177">
        <v>44.971127085310187</v>
      </c>
      <c r="V584" s="177">
        <v>44.971127085310187</v>
      </c>
      <c r="W584" s="177">
        <v>0</v>
      </c>
      <c r="X584" s="177">
        <v>0</v>
      </c>
      <c r="Y584" s="177">
        <v>0</v>
      </c>
      <c r="Z584" s="177">
        <v>6.1804454903225823</v>
      </c>
      <c r="AA584" s="177">
        <v>0</v>
      </c>
      <c r="AB584" s="177">
        <v>0</v>
      </c>
      <c r="AC584" s="177">
        <v>0</v>
      </c>
      <c r="AD584" s="177">
        <v>0</v>
      </c>
      <c r="AE584" s="177">
        <v>0</v>
      </c>
      <c r="AF584" s="177">
        <v>0</v>
      </c>
      <c r="AG584" s="177">
        <v>0</v>
      </c>
      <c r="AH584" s="177">
        <v>0</v>
      </c>
      <c r="AI584" s="177">
        <v>0</v>
      </c>
      <c r="AJ584" s="177">
        <v>0</v>
      </c>
    </row>
    <row r="585" spans="1:36" hidden="1" outlineLevel="1" x14ac:dyDescent="0.25">
      <c r="A585" s="190">
        <f t="shared" si="144"/>
        <v>2017</v>
      </c>
      <c r="B585" s="55">
        <f t="shared" si="145"/>
        <v>12</v>
      </c>
      <c r="C585" s="55">
        <f t="shared" si="146"/>
        <v>18</v>
      </c>
      <c r="D585" s="55">
        <f t="shared" si="142"/>
        <v>24</v>
      </c>
      <c r="F585" s="63">
        <f t="shared" si="151"/>
        <v>43070.749999999956</v>
      </c>
      <c r="G585" s="64">
        <f t="shared" si="143"/>
        <v>182.06078920853668</v>
      </c>
      <c r="H585" s="64">
        <f t="shared" ref="H585:N594" si="157">SUMIF($P$6:$AK$6,H$6,$P585:$AK585)</f>
        <v>0</v>
      </c>
      <c r="I585" s="64">
        <f t="shared" si="157"/>
        <v>2.9750000000000001</v>
      </c>
      <c r="J585" s="64">
        <f t="shared" si="157"/>
        <v>0</v>
      </c>
      <c r="K585" s="64">
        <f t="shared" si="157"/>
        <v>0</v>
      </c>
      <c r="L585" s="64">
        <f t="shared" si="157"/>
        <v>0</v>
      </c>
      <c r="M585" s="64">
        <f t="shared" si="157"/>
        <v>0</v>
      </c>
      <c r="N585" s="64">
        <f t="shared" si="157"/>
        <v>179.08578920853668</v>
      </c>
      <c r="O585" s="121"/>
      <c r="P585" s="177">
        <v>2.9750000000000001</v>
      </c>
      <c r="Q585" s="177">
        <v>43.497508576327718</v>
      </c>
      <c r="R585" s="177">
        <v>43.497508576327718</v>
      </c>
      <c r="S585" s="177">
        <v>0</v>
      </c>
      <c r="T585" s="177">
        <v>0</v>
      </c>
      <c r="U585" s="177">
        <v>43.497508576327718</v>
      </c>
      <c r="V585" s="177">
        <v>43.497508576327718</v>
      </c>
      <c r="W585" s="177">
        <v>0</v>
      </c>
      <c r="X585" s="177">
        <v>0</v>
      </c>
      <c r="Y585" s="177">
        <v>0</v>
      </c>
      <c r="Z585" s="177">
        <v>5.0957549032258083</v>
      </c>
      <c r="AA585" s="177">
        <v>0</v>
      </c>
      <c r="AB585" s="177">
        <v>0</v>
      </c>
      <c r="AC585" s="177">
        <v>0</v>
      </c>
      <c r="AD585" s="177">
        <v>0</v>
      </c>
      <c r="AE585" s="177">
        <v>0</v>
      </c>
      <c r="AF585" s="177">
        <v>0</v>
      </c>
      <c r="AG585" s="177">
        <v>0</v>
      </c>
      <c r="AH585" s="177">
        <v>0</v>
      </c>
      <c r="AI585" s="177">
        <v>0</v>
      </c>
      <c r="AJ585" s="177">
        <v>0</v>
      </c>
    </row>
    <row r="586" spans="1:36" hidden="1" outlineLevel="1" x14ac:dyDescent="0.25">
      <c r="A586" s="190">
        <f t="shared" si="144"/>
        <v>2017</v>
      </c>
      <c r="B586" s="55">
        <f t="shared" si="145"/>
        <v>12</v>
      </c>
      <c r="C586" s="55">
        <f t="shared" si="146"/>
        <v>19</v>
      </c>
      <c r="D586" s="55">
        <f t="shared" si="142"/>
        <v>24</v>
      </c>
      <c r="F586" s="63">
        <f t="shared" si="151"/>
        <v>43070.791666666621</v>
      </c>
      <c r="G586" s="64">
        <f t="shared" si="143"/>
        <v>188.06610345690225</v>
      </c>
      <c r="H586" s="64">
        <f t="shared" si="157"/>
        <v>0</v>
      </c>
      <c r="I586" s="64">
        <f t="shared" si="157"/>
        <v>2.9750000000000001</v>
      </c>
      <c r="J586" s="64">
        <f t="shared" si="157"/>
        <v>0</v>
      </c>
      <c r="K586" s="64">
        <f t="shared" si="157"/>
        <v>0</v>
      </c>
      <c r="L586" s="64">
        <f t="shared" si="157"/>
        <v>0</v>
      </c>
      <c r="M586" s="64">
        <f t="shared" si="157"/>
        <v>0</v>
      </c>
      <c r="N586" s="64">
        <f t="shared" si="157"/>
        <v>185.09110345690226</v>
      </c>
      <c r="O586" s="121"/>
      <c r="P586" s="177">
        <v>2.9750000000000001</v>
      </c>
      <c r="Q586" s="177">
        <v>44.991737134386852</v>
      </c>
      <c r="R586" s="177">
        <v>44.991737134386852</v>
      </c>
      <c r="S586" s="177">
        <v>0</v>
      </c>
      <c r="T586" s="177">
        <v>0</v>
      </c>
      <c r="U586" s="177">
        <v>44.991737134386852</v>
      </c>
      <c r="V586" s="177">
        <v>44.991737134386852</v>
      </c>
      <c r="W586" s="177">
        <v>0</v>
      </c>
      <c r="X586" s="177">
        <v>0</v>
      </c>
      <c r="Y586" s="177">
        <v>0</v>
      </c>
      <c r="Z586" s="177">
        <v>5.124154919354841</v>
      </c>
      <c r="AA586" s="177">
        <v>0</v>
      </c>
      <c r="AB586" s="177">
        <v>0</v>
      </c>
      <c r="AC586" s="177">
        <v>0</v>
      </c>
      <c r="AD586" s="177">
        <v>0</v>
      </c>
      <c r="AE586" s="177">
        <v>0</v>
      </c>
      <c r="AF586" s="177">
        <v>0</v>
      </c>
      <c r="AG586" s="177">
        <v>0</v>
      </c>
      <c r="AH586" s="177">
        <v>0</v>
      </c>
      <c r="AI586" s="177">
        <v>0</v>
      </c>
      <c r="AJ586" s="177">
        <v>0</v>
      </c>
    </row>
    <row r="587" spans="1:36" hidden="1" outlineLevel="1" x14ac:dyDescent="0.25">
      <c r="A587" s="190">
        <f t="shared" si="144"/>
        <v>2017</v>
      </c>
      <c r="B587" s="55">
        <f t="shared" si="145"/>
        <v>12</v>
      </c>
      <c r="C587" s="55">
        <f t="shared" si="146"/>
        <v>20</v>
      </c>
      <c r="D587" s="55">
        <f t="shared" si="142"/>
        <v>24</v>
      </c>
      <c r="F587" s="63">
        <f t="shared" si="151"/>
        <v>43070.833333333285</v>
      </c>
      <c r="G587" s="64">
        <f t="shared" si="143"/>
        <v>189.53359044579909</v>
      </c>
      <c r="H587" s="64">
        <f t="shared" si="157"/>
        <v>0</v>
      </c>
      <c r="I587" s="64">
        <f t="shared" si="157"/>
        <v>2.9750000000000001</v>
      </c>
      <c r="J587" s="64">
        <f t="shared" si="157"/>
        <v>0</v>
      </c>
      <c r="K587" s="64">
        <f t="shared" si="157"/>
        <v>0</v>
      </c>
      <c r="L587" s="64">
        <f t="shared" si="157"/>
        <v>0</v>
      </c>
      <c r="M587" s="64">
        <f t="shared" si="157"/>
        <v>0</v>
      </c>
      <c r="N587" s="64">
        <f t="shared" si="157"/>
        <v>186.5585904457991</v>
      </c>
      <c r="O587" s="121"/>
      <c r="P587" s="177">
        <v>2.9750000000000001</v>
      </c>
      <c r="Q587" s="177">
        <v>45.125702453385259</v>
      </c>
      <c r="R587" s="177">
        <v>45.125702453385259</v>
      </c>
      <c r="S587" s="177">
        <v>0</v>
      </c>
      <c r="T587" s="177">
        <v>0</v>
      </c>
      <c r="U587" s="177">
        <v>45.125702453385259</v>
      </c>
      <c r="V587" s="177">
        <v>45.125702453385259</v>
      </c>
      <c r="W587" s="177">
        <v>0</v>
      </c>
      <c r="X587" s="177">
        <v>0</v>
      </c>
      <c r="Y587" s="177">
        <v>0</v>
      </c>
      <c r="Z587" s="177">
        <v>6.0557806322580658</v>
      </c>
      <c r="AA587" s="177">
        <v>0</v>
      </c>
      <c r="AB587" s="177">
        <v>0</v>
      </c>
      <c r="AC587" s="177">
        <v>0</v>
      </c>
      <c r="AD587" s="177">
        <v>0</v>
      </c>
      <c r="AE587" s="177">
        <v>0</v>
      </c>
      <c r="AF587" s="177">
        <v>0</v>
      </c>
      <c r="AG587" s="177">
        <v>0</v>
      </c>
      <c r="AH587" s="177">
        <v>0</v>
      </c>
      <c r="AI587" s="177">
        <v>0</v>
      </c>
      <c r="AJ587" s="177">
        <v>0</v>
      </c>
    </row>
    <row r="588" spans="1:36" hidden="1" outlineLevel="1" x14ac:dyDescent="0.25">
      <c r="A588" s="190">
        <f t="shared" si="144"/>
        <v>2017</v>
      </c>
      <c r="B588" s="55">
        <f t="shared" si="145"/>
        <v>12</v>
      </c>
      <c r="C588" s="55">
        <f t="shared" si="146"/>
        <v>21</v>
      </c>
      <c r="D588" s="55">
        <f t="shared" si="142"/>
        <v>24</v>
      </c>
      <c r="F588" s="63">
        <f t="shared" si="151"/>
        <v>43070.874999999949</v>
      </c>
      <c r="G588" s="64">
        <f t="shared" si="143"/>
        <v>181.27013288424919</v>
      </c>
      <c r="H588" s="64">
        <f t="shared" si="157"/>
        <v>0</v>
      </c>
      <c r="I588" s="64">
        <f t="shared" si="157"/>
        <v>2.9750000000000001</v>
      </c>
      <c r="J588" s="64">
        <f t="shared" si="157"/>
        <v>0</v>
      </c>
      <c r="K588" s="64">
        <f t="shared" si="157"/>
        <v>0</v>
      </c>
      <c r="L588" s="64">
        <f t="shared" si="157"/>
        <v>0</v>
      </c>
      <c r="M588" s="64">
        <f t="shared" si="157"/>
        <v>0</v>
      </c>
      <c r="N588" s="64">
        <f t="shared" si="157"/>
        <v>178.2951328842492</v>
      </c>
      <c r="O588" s="121"/>
      <c r="P588" s="177">
        <v>2.9750000000000001</v>
      </c>
      <c r="Q588" s="177">
        <v>43.075002570255847</v>
      </c>
      <c r="R588" s="177">
        <v>43.075002570255847</v>
      </c>
      <c r="S588" s="177">
        <v>0</v>
      </c>
      <c r="T588" s="177">
        <v>0</v>
      </c>
      <c r="U588" s="177">
        <v>43.075002570255847</v>
      </c>
      <c r="V588" s="177">
        <v>43.075002570255847</v>
      </c>
      <c r="W588" s="177">
        <v>0</v>
      </c>
      <c r="X588" s="177">
        <v>0</v>
      </c>
      <c r="Y588" s="177">
        <v>0</v>
      </c>
      <c r="Z588" s="177">
        <v>5.9951226032258074</v>
      </c>
      <c r="AA588" s="177">
        <v>0</v>
      </c>
      <c r="AB588" s="177">
        <v>0</v>
      </c>
      <c r="AC588" s="177">
        <v>0</v>
      </c>
      <c r="AD588" s="177">
        <v>0</v>
      </c>
      <c r="AE588" s="177">
        <v>0</v>
      </c>
      <c r="AF588" s="177">
        <v>0</v>
      </c>
      <c r="AG588" s="177">
        <v>0</v>
      </c>
      <c r="AH588" s="177">
        <v>0</v>
      </c>
      <c r="AI588" s="177">
        <v>0</v>
      </c>
      <c r="AJ588" s="177">
        <v>0</v>
      </c>
    </row>
    <row r="589" spans="1:36" hidden="1" outlineLevel="1" x14ac:dyDescent="0.25">
      <c r="A589" s="190">
        <f t="shared" si="144"/>
        <v>2017</v>
      </c>
      <c r="B589" s="55">
        <f t="shared" si="145"/>
        <v>12</v>
      </c>
      <c r="C589" s="55">
        <f t="shared" si="146"/>
        <v>22</v>
      </c>
      <c r="D589" s="55">
        <f t="shared" si="142"/>
        <v>24</v>
      </c>
      <c r="F589" s="63">
        <f t="shared" si="151"/>
        <v>43070.916666666613</v>
      </c>
      <c r="G589" s="64">
        <f t="shared" si="143"/>
        <v>178.37905550063442</v>
      </c>
      <c r="H589" s="64">
        <f t="shared" si="157"/>
        <v>0</v>
      </c>
      <c r="I589" s="64">
        <f t="shared" si="157"/>
        <v>2.9750000000000001</v>
      </c>
      <c r="J589" s="64">
        <f t="shared" si="157"/>
        <v>0</v>
      </c>
      <c r="K589" s="64">
        <f t="shared" si="157"/>
        <v>0</v>
      </c>
      <c r="L589" s="64">
        <f t="shared" si="157"/>
        <v>0</v>
      </c>
      <c r="M589" s="64">
        <f t="shared" si="157"/>
        <v>0</v>
      </c>
      <c r="N589" s="64">
        <f t="shared" si="157"/>
        <v>175.40405550063443</v>
      </c>
      <c r="O589" s="121"/>
      <c r="P589" s="177">
        <v>2.9750000000000001</v>
      </c>
      <c r="Q589" s="177">
        <v>42.281515680803771</v>
      </c>
      <c r="R589" s="177">
        <v>42.281515680803771</v>
      </c>
      <c r="S589" s="177">
        <v>0</v>
      </c>
      <c r="T589" s="177">
        <v>0</v>
      </c>
      <c r="U589" s="177">
        <v>42.281515680803771</v>
      </c>
      <c r="V589" s="177">
        <v>42.281515680803771</v>
      </c>
      <c r="W589" s="177">
        <v>0</v>
      </c>
      <c r="X589" s="177">
        <v>0</v>
      </c>
      <c r="Y589" s="177">
        <v>0</v>
      </c>
      <c r="Z589" s="177">
        <v>6.277992777419354</v>
      </c>
      <c r="AA589" s="177">
        <v>0</v>
      </c>
      <c r="AB589" s="177">
        <v>0</v>
      </c>
      <c r="AC589" s="177">
        <v>0</v>
      </c>
      <c r="AD589" s="177">
        <v>0</v>
      </c>
      <c r="AE589" s="177">
        <v>0</v>
      </c>
      <c r="AF589" s="177">
        <v>0</v>
      </c>
      <c r="AG589" s="177">
        <v>0</v>
      </c>
      <c r="AH589" s="177">
        <v>0</v>
      </c>
      <c r="AI589" s="177">
        <v>0</v>
      </c>
      <c r="AJ589" s="177">
        <v>0</v>
      </c>
    </row>
    <row r="590" spans="1:36" hidden="1" outlineLevel="1" x14ac:dyDescent="0.25">
      <c r="A590" s="190">
        <f t="shared" si="144"/>
        <v>2017</v>
      </c>
      <c r="B590" s="55">
        <f t="shared" si="145"/>
        <v>12</v>
      </c>
      <c r="C590" s="55">
        <f t="shared" si="146"/>
        <v>23</v>
      </c>
      <c r="D590" s="55">
        <f t="shared" si="142"/>
        <v>24</v>
      </c>
      <c r="F590" s="63">
        <f t="shared" si="151"/>
        <v>43070.958333333278</v>
      </c>
      <c r="G590" s="64">
        <f t="shared" si="143"/>
        <v>183.4509094573913</v>
      </c>
      <c r="H590" s="64">
        <f t="shared" si="157"/>
        <v>0</v>
      </c>
      <c r="I590" s="64">
        <f t="shared" si="157"/>
        <v>2.9750000000000001</v>
      </c>
      <c r="J590" s="64">
        <f t="shared" si="157"/>
        <v>0</v>
      </c>
      <c r="K590" s="64">
        <f t="shared" si="157"/>
        <v>0</v>
      </c>
      <c r="L590" s="64">
        <f t="shared" si="157"/>
        <v>0</v>
      </c>
      <c r="M590" s="64">
        <f t="shared" si="157"/>
        <v>0</v>
      </c>
      <c r="N590" s="64">
        <f t="shared" si="157"/>
        <v>180.47590945739131</v>
      </c>
      <c r="O590" s="121"/>
      <c r="P590" s="177">
        <v>2.9750000000000001</v>
      </c>
      <c r="Q590" s="177">
        <v>43.476898527251052</v>
      </c>
      <c r="R590" s="177">
        <v>43.476898527251052</v>
      </c>
      <c r="S590" s="177">
        <v>0</v>
      </c>
      <c r="T590" s="177">
        <v>0</v>
      </c>
      <c r="U590" s="177">
        <v>43.476898527251052</v>
      </c>
      <c r="V590" s="177">
        <v>43.476898527251052</v>
      </c>
      <c r="W590" s="177">
        <v>0</v>
      </c>
      <c r="X590" s="177">
        <v>0</v>
      </c>
      <c r="Y590" s="177">
        <v>0</v>
      </c>
      <c r="Z590" s="177">
        <v>6.5683153483870953</v>
      </c>
      <c r="AA590" s="177">
        <v>0</v>
      </c>
      <c r="AB590" s="177">
        <v>0</v>
      </c>
      <c r="AC590" s="177">
        <v>0</v>
      </c>
      <c r="AD590" s="177">
        <v>0</v>
      </c>
      <c r="AE590" s="177">
        <v>0</v>
      </c>
      <c r="AF590" s="177">
        <v>0</v>
      </c>
      <c r="AG590" s="177">
        <v>0</v>
      </c>
      <c r="AH590" s="177">
        <v>0</v>
      </c>
      <c r="AI590" s="177">
        <v>0</v>
      </c>
      <c r="AJ590" s="177">
        <v>0</v>
      </c>
    </row>
    <row r="591" spans="1:36" hidden="1" outlineLevel="1" x14ac:dyDescent="0.25">
      <c r="A591" s="190">
        <f t="shared" si="144"/>
        <v>2018</v>
      </c>
      <c r="B591" s="55">
        <f t="shared" si="145"/>
        <v>1</v>
      </c>
      <c r="C591" s="55">
        <f t="shared" si="146"/>
        <v>0</v>
      </c>
      <c r="D591" s="55">
        <f t="shared" ref="D591:D654" si="158">MATCH(DATE(YEAR(F591),B591,1),$F$7505:$F$7816,0)</f>
        <v>25</v>
      </c>
      <c r="F591" s="63">
        <f t="shared" ref="F591" si="159">EDATE(F567,1)</f>
        <v>43101</v>
      </c>
      <c r="G591" s="64">
        <f t="shared" ref="G591:G654" si="160">SUM(H591:N591)</f>
        <v>209.98303405827784</v>
      </c>
      <c r="H591" s="64">
        <f t="shared" si="157"/>
        <v>0</v>
      </c>
      <c r="I591" s="64">
        <f t="shared" si="157"/>
        <v>2.9750000000000001</v>
      </c>
      <c r="J591" s="64">
        <f t="shared" si="157"/>
        <v>0</v>
      </c>
      <c r="K591" s="64">
        <f t="shared" si="157"/>
        <v>0</v>
      </c>
      <c r="L591" s="64">
        <f t="shared" si="157"/>
        <v>0</v>
      </c>
      <c r="M591" s="64">
        <f t="shared" si="157"/>
        <v>0</v>
      </c>
      <c r="N591" s="64">
        <f t="shared" si="157"/>
        <v>207.00803405827784</v>
      </c>
      <c r="O591" s="121"/>
      <c r="P591" s="177">
        <v>2.9750000000000001</v>
      </c>
      <c r="Q591" s="177">
        <v>49.866013741021071</v>
      </c>
      <c r="R591" s="177">
        <v>49.866013741021071</v>
      </c>
      <c r="S591" s="177">
        <v>0</v>
      </c>
      <c r="T591" s="177">
        <v>0</v>
      </c>
      <c r="U591" s="177">
        <v>49.866013741021071</v>
      </c>
      <c r="V591" s="177">
        <v>49.866013741021071</v>
      </c>
      <c r="W591" s="177">
        <v>0</v>
      </c>
      <c r="X591" s="177">
        <v>0</v>
      </c>
      <c r="Y591" s="177">
        <v>0</v>
      </c>
      <c r="Z591" s="177">
        <v>7.5439790941935509</v>
      </c>
      <c r="AA591" s="177">
        <v>0</v>
      </c>
      <c r="AB591" s="177">
        <v>0</v>
      </c>
      <c r="AC591" s="177">
        <v>0</v>
      </c>
      <c r="AD591" s="177">
        <v>0</v>
      </c>
      <c r="AE591" s="177">
        <v>0</v>
      </c>
      <c r="AF591" s="177">
        <v>0</v>
      </c>
      <c r="AG591" s="177">
        <v>0</v>
      </c>
      <c r="AH591" s="177">
        <v>0</v>
      </c>
      <c r="AI591" s="177">
        <v>0</v>
      </c>
      <c r="AJ591" s="177">
        <v>0</v>
      </c>
    </row>
    <row r="592" spans="1:36" hidden="1" outlineLevel="1" x14ac:dyDescent="0.25">
      <c r="A592" s="190">
        <f t="shared" ref="A592:A655" si="161">YEAR(F592)</f>
        <v>2018</v>
      </c>
      <c r="B592" s="55">
        <f t="shared" ref="B592:B655" si="162">MONTH(F592)</f>
        <v>1</v>
      </c>
      <c r="C592" s="55">
        <f t="shared" ref="C592:C655" si="163">HOUR(F592)</f>
        <v>1</v>
      </c>
      <c r="D592" s="55">
        <f t="shared" si="158"/>
        <v>25</v>
      </c>
      <c r="F592" s="63">
        <f t="shared" ref="F592" si="164">F591+1/24</f>
        <v>43101.041666666664</v>
      </c>
      <c r="G592" s="64">
        <f t="shared" si="160"/>
        <v>215.04400513167349</v>
      </c>
      <c r="H592" s="64">
        <f t="shared" si="157"/>
        <v>0</v>
      </c>
      <c r="I592" s="64">
        <f t="shared" si="157"/>
        <v>2.9750000000000001</v>
      </c>
      <c r="J592" s="64">
        <f t="shared" si="157"/>
        <v>0</v>
      </c>
      <c r="K592" s="64">
        <f t="shared" si="157"/>
        <v>0</v>
      </c>
      <c r="L592" s="64">
        <f t="shared" si="157"/>
        <v>0</v>
      </c>
      <c r="M592" s="64">
        <f t="shared" si="157"/>
        <v>0</v>
      </c>
      <c r="N592" s="64">
        <f t="shared" si="157"/>
        <v>212.06900513167349</v>
      </c>
      <c r="O592" s="121"/>
      <c r="P592" s="177">
        <v>2.9750000000000001</v>
      </c>
      <c r="Q592" s="177">
        <v>51.195361906466758</v>
      </c>
      <c r="R592" s="177">
        <v>51.195361906466758</v>
      </c>
      <c r="S592" s="177">
        <v>0</v>
      </c>
      <c r="T592" s="177">
        <v>0</v>
      </c>
      <c r="U592" s="177">
        <v>51.195361906466758</v>
      </c>
      <c r="V592" s="177">
        <v>51.195361906466758</v>
      </c>
      <c r="W592" s="177">
        <v>0</v>
      </c>
      <c r="X592" s="177">
        <v>0</v>
      </c>
      <c r="Y592" s="177">
        <v>0</v>
      </c>
      <c r="Z592" s="177">
        <v>7.2875575058064541</v>
      </c>
      <c r="AA592" s="177">
        <v>0</v>
      </c>
      <c r="AB592" s="177">
        <v>0</v>
      </c>
      <c r="AC592" s="177">
        <v>0</v>
      </c>
      <c r="AD592" s="177">
        <v>0</v>
      </c>
      <c r="AE592" s="177">
        <v>0</v>
      </c>
      <c r="AF592" s="177">
        <v>0</v>
      </c>
      <c r="AG592" s="177">
        <v>0</v>
      </c>
      <c r="AH592" s="177">
        <v>0</v>
      </c>
      <c r="AI592" s="177">
        <v>0</v>
      </c>
      <c r="AJ592" s="177">
        <v>0</v>
      </c>
    </row>
    <row r="593" spans="1:36" hidden="1" outlineLevel="1" x14ac:dyDescent="0.25">
      <c r="A593" s="190">
        <f t="shared" si="161"/>
        <v>2018</v>
      </c>
      <c r="B593" s="55">
        <f t="shared" si="162"/>
        <v>1</v>
      </c>
      <c r="C593" s="55">
        <f t="shared" si="163"/>
        <v>2</v>
      </c>
      <c r="D593" s="55">
        <f t="shared" si="158"/>
        <v>25</v>
      </c>
      <c r="F593" s="63">
        <f t="shared" si="151"/>
        <v>43101.083333333328</v>
      </c>
      <c r="G593" s="64">
        <f t="shared" si="160"/>
        <v>216.17020018573163</v>
      </c>
      <c r="H593" s="64">
        <f t="shared" si="157"/>
        <v>0</v>
      </c>
      <c r="I593" s="64">
        <f t="shared" si="157"/>
        <v>2.9750000000000001</v>
      </c>
      <c r="J593" s="64">
        <f t="shared" si="157"/>
        <v>0</v>
      </c>
      <c r="K593" s="64">
        <f t="shared" si="157"/>
        <v>0</v>
      </c>
      <c r="L593" s="64">
        <f t="shared" si="157"/>
        <v>0</v>
      </c>
      <c r="M593" s="64">
        <f t="shared" si="157"/>
        <v>0</v>
      </c>
      <c r="N593" s="64">
        <f t="shared" si="157"/>
        <v>213.19520018573164</v>
      </c>
      <c r="O593" s="121"/>
      <c r="P593" s="177">
        <v>2.9750000000000001</v>
      </c>
      <c r="Q593" s="177">
        <v>51.329327225465164</v>
      </c>
      <c r="R593" s="177">
        <v>51.329327225465164</v>
      </c>
      <c r="S593" s="177">
        <v>0</v>
      </c>
      <c r="T593" s="177">
        <v>0</v>
      </c>
      <c r="U593" s="177">
        <v>51.329327225465164</v>
      </c>
      <c r="V593" s="177">
        <v>51.329327225465164</v>
      </c>
      <c r="W593" s="177">
        <v>0</v>
      </c>
      <c r="X593" s="177">
        <v>0</v>
      </c>
      <c r="Y593" s="177">
        <v>0</v>
      </c>
      <c r="Z593" s="177">
        <v>7.8778912838709703</v>
      </c>
      <c r="AA593" s="177">
        <v>0</v>
      </c>
      <c r="AB593" s="177">
        <v>0</v>
      </c>
      <c r="AC593" s="177">
        <v>0</v>
      </c>
      <c r="AD593" s="177">
        <v>0</v>
      </c>
      <c r="AE593" s="177">
        <v>0</v>
      </c>
      <c r="AF593" s="177">
        <v>0</v>
      </c>
      <c r="AG593" s="177">
        <v>0</v>
      </c>
      <c r="AH593" s="177">
        <v>0</v>
      </c>
      <c r="AI593" s="177">
        <v>0</v>
      </c>
      <c r="AJ593" s="177">
        <v>0</v>
      </c>
    </row>
    <row r="594" spans="1:36" hidden="1" outlineLevel="1" x14ac:dyDescent="0.25">
      <c r="A594" s="190">
        <f t="shared" si="161"/>
        <v>2018</v>
      </c>
      <c r="B594" s="55">
        <f t="shared" si="162"/>
        <v>1</v>
      </c>
      <c r="C594" s="55">
        <f t="shared" si="163"/>
        <v>3</v>
      </c>
      <c r="D594" s="55">
        <f t="shared" si="158"/>
        <v>25</v>
      </c>
      <c r="F594" s="63">
        <f t="shared" si="151"/>
        <v>43101.124999999993</v>
      </c>
      <c r="G594" s="64">
        <f t="shared" si="160"/>
        <v>217.95994878514767</v>
      </c>
      <c r="H594" s="64">
        <f t="shared" si="157"/>
        <v>0</v>
      </c>
      <c r="I594" s="64">
        <f t="shared" si="157"/>
        <v>2.9750000000000001</v>
      </c>
      <c r="J594" s="64">
        <f t="shared" si="157"/>
        <v>0</v>
      </c>
      <c r="K594" s="64">
        <f t="shared" si="157"/>
        <v>0</v>
      </c>
      <c r="L594" s="64">
        <f t="shared" si="157"/>
        <v>0</v>
      </c>
      <c r="M594" s="64">
        <f t="shared" si="157"/>
        <v>0</v>
      </c>
      <c r="N594" s="64">
        <f t="shared" si="157"/>
        <v>214.98494878514768</v>
      </c>
      <c r="O594" s="121"/>
      <c r="P594" s="177">
        <v>2.9750000000000001</v>
      </c>
      <c r="Q594" s="177">
        <v>51.710613133383696</v>
      </c>
      <c r="R594" s="177">
        <v>51.710613133383696</v>
      </c>
      <c r="S594" s="177">
        <v>0</v>
      </c>
      <c r="T594" s="177">
        <v>0</v>
      </c>
      <c r="U594" s="177">
        <v>51.710613133383696</v>
      </c>
      <c r="V594" s="177">
        <v>51.710613133383696</v>
      </c>
      <c r="W594" s="177">
        <v>0</v>
      </c>
      <c r="X594" s="177">
        <v>0</v>
      </c>
      <c r="Y594" s="177">
        <v>0</v>
      </c>
      <c r="Z594" s="177">
        <v>8.142496251612906</v>
      </c>
      <c r="AA594" s="177">
        <v>0</v>
      </c>
      <c r="AB594" s="177">
        <v>0</v>
      </c>
      <c r="AC594" s="177">
        <v>0</v>
      </c>
      <c r="AD594" s="177">
        <v>0</v>
      </c>
      <c r="AE594" s="177">
        <v>0</v>
      </c>
      <c r="AF594" s="177">
        <v>0</v>
      </c>
      <c r="AG594" s="177">
        <v>0</v>
      </c>
      <c r="AH594" s="177">
        <v>0</v>
      </c>
      <c r="AI594" s="177">
        <v>0</v>
      </c>
      <c r="AJ594" s="177">
        <v>0</v>
      </c>
    </row>
    <row r="595" spans="1:36" hidden="1" outlineLevel="1" x14ac:dyDescent="0.25">
      <c r="A595" s="190">
        <f t="shared" si="161"/>
        <v>2018</v>
      </c>
      <c r="B595" s="55">
        <f t="shared" si="162"/>
        <v>1</v>
      </c>
      <c r="C595" s="55">
        <f t="shared" si="163"/>
        <v>4</v>
      </c>
      <c r="D595" s="55">
        <f t="shared" si="158"/>
        <v>25</v>
      </c>
      <c r="F595" s="63">
        <f t="shared" si="151"/>
        <v>43101.166666666657</v>
      </c>
      <c r="G595" s="64">
        <f t="shared" si="160"/>
        <v>215.14326161581531</v>
      </c>
      <c r="H595" s="64">
        <f t="shared" ref="H595:N604" si="165">SUMIF($P$6:$AK$6,H$6,$P595:$AK595)</f>
        <v>0</v>
      </c>
      <c r="I595" s="64">
        <f t="shared" si="165"/>
        <v>2.9750000000000001</v>
      </c>
      <c r="J595" s="64">
        <f t="shared" si="165"/>
        <v>0</v>
      </c>
      <c r="K595" s="64">
        <f t="shared" si="165"/>
        <v>0</v>
      </c>
      <c r="L595" s="64">
        <f t="shared" si="165"/>
        <v>0</v>
      </c>
      <c r="M595" s="64">
        <f t="shared" si="165"/>
        <v>0</v>
      </c>
      <c r="N595" s="64">
        <f t="shared" si="165"/>
        <v>212.16826161581531</v>
      </c>
      <c r="O595" s="121"/>
      <c r="P595" s="177">
        <v>2.9750000000000001</v>
      </c>
      <c r="Q595" s="177">
        <v>50.927431268469959</v>
      </c>
      <c r="R595" s="177">
        <v>50.927431268469959</v>
      </c>
      <c r="S595" s="177">
        <v>0</v>
      </c>
      <c r="T595" s="177">
        <v>0</v>
      </c>
      <c r="U595" s="177">
        <v>50.927431268469959</v>
      </c>
      <c r="V595" s="177">
        <v>50.927431268469959</v>
      </c>
      <c r="W595" s="177">
        <v>0</v>
      </c>
      <c r="X595" s="177">
        <v>0</v>
      </c>
      <c r="Y595" s="177">
        <v>0</v>
      </c>
      <c r="Z595" s="177">
        <v>8.4585365419354854</v>
      </c>
      <c r="AA595" s="177">
        <v>0</v>
      </c>
      <c r="AB595" s="177">
        <v>0</v>
      </c>
      <c r="AC595" s="177">
        <v>0</v>
      </c>
      <c r="AD595" s="177">
        <v>0</v>
      </c>
      <c r="AE595" s="177">
        <v>0</v>
      </c>
      <c r="AF595" s="177">
        <v>0</v>
      </c>
      <c r="AG595" s="177">
        <v>0</v>
      </c>
      <c r="AH595" s="177">
        <v>0</v>
      </c>
      <c r="AI595" s="177">
        <v>0</v>
      </c>
      <c r="AJ595" s="177">
        <v>0</v>
      </c>
    </row>
    <row r="596" spans="1:36" hidden="1" outlineLevel="1" x14ac:dyDescent="0.25">
      <c r="A596" s="190">
        <f t="shared" si="161"/>
        <v>2018</v>
      </c>
      <c r="B596" s="55">
        <f t="shared" si="162"/>
        <v>1</v>
      </c>
      <c r="C596" s="55">
        <f t="shared" si="163"/>
        <v>5</v>
      </c>
      <c r="D596" s="55">
        <f t="shared" si="158"/>
        <v>25</v>
      </c>
      <c r="F596" s="63">
        <f t="shared" si="151"/>
        <v>43101.208333333321</v>
      </c>
      <c r="G596" s="64">
        <f t="shared" si="160"/>
        <v>208.84312701899717</v>
      </c>
      <c r="H596" s="64">
        <f t="shared" si="165"/>
        <v>0</v>
      </c>
      <c r="I596" s="64">
        <f t="shared" si="165"/>
        <v>2.9750000000000001</v>
      </c>
      <c r="J596" s="64">
        <f t="shared" si="165"/>
        <v>0</v>
      </c>
      <c r="K596" s="64">
        <f t="shared" si="165"/>
        <v>0</v>
      </c>
      <c r="L596" s="64">
        <f t="shared" si="165"/>
        <v>0</v>
      </c>
      <c r="M596" s="64">
        <f t="shared" si="165"/>
        <v>0</v>
      </c>
      <c r="N596" s="64">
        <f t="shared" si="165"/>
        <v>205.86812701899717</v>
      </c>
      <c r="O596" s="121"/>
      <c r="P596" s="177">
        <v>2.9750000000000001</v>
      </c>
      <c r="Q596" s="177">
        <v>49.350762514104133</v>
      </c>
      <c r="R596" s="177">
        <v>49.350762514104133</v>
      </c>
      <c r="S596" s="177">
        <v>0</v>
      </c>
      <c r="T596" s="177">
        <v>0</v>
      </c>
      <c r="U596" s="177">
        <v>49.350762514104133</v>
      </c>
      <c r="V596" s="177">
        <v>49.350762514104133</v>
      </c>
      <c r="W596" s="177">
        <v>0</v>
      </c>
      <c r="X596" s="177">
        <v>0</v>
      </c>
      <c r="Y596" s="177">
        <v>0</v>
      </c>
      <c r="Z596" s="177">
        <v>8.4650769625806479</v>
      </c>
      <c r="AA596" s="177">
        <v>0</v>
      </c>
      <c r="AB596" s="177">
        <v>0</v>
      </c>
      <c r="AC596" s="177">
        <v>0</v>
      </c>
      <c r="AD596" s="177">
        <v>0</v>
      </c>
      <c r="AE596" s="177">
        <v>0</v>
      </c>
      <c r="AF596" s="177">
        <v>0</v>
      </c>
      <c r="AG596" s="177">
        <v>0</v>
      </c>
      <c r="AH596" s="177">
        <v>0</v>
      </c>
      <c r="AI596" s="177">
        <v>0</v>
      </c>
      <c r="AJ596" s="177">
        <v>0</v>
      </c>
    </row>
    <row r="597" spans="1:36" hidden="1" outlineLevel="1" x14ac:dyDescent="0.25">
      <c r="A597" s="190">
        <f t="shared" si="161"/>
        <v>2018</v>
      </c>
      <c r="B597" s="55">
        <f t="shared" si="162"/>
        <v>1</v>
      </c>
      <c r="C597" s="55">
        <f t="shared" si="163"/>
        <v>6</v>
      </c>
      <c r="D597" s="55">
        <f t="shared" si="158"/>
        <v>25</v>
      </c>
      <c r="F597" s="63">
        <f t="shared" si="151"/>
        <v>43101.249999999985</v>
      </c>
      <c r="G597" s="64">
        <f t="shared" si="160"/>
        <v>205.02883759668705</v>
      </c>
      <c r="H597" s="64">
        <f t="shared" si="165"/>
        <v>0</v>
      </c>
      <c r="I597" s="64">
        <f t="shared" si="165"/>
        <v>3.2152332672000004</v>
      </c>
      <c r="J597" s="64">
        <f t="shared" si="165"/>
        <v>0</v>
      </c>
      <c r="K597" s="64">
        <f t="shared" si="165"/>
        <v>0</v>
      </c>
      <c r="L597" s="64">
        <f t="shared" si="165"/>
        <v>0</v>
      </c>
      <c r="M597" s="64">
        <f t="shared" si="165"/>
        <v>0</v>
      </c>
      <c r="N597" s="64">
        <f t="shared" si="165"/>
        <v>201.81360432948705</v>
      </c>
      <c r="O597" s="121"/>
      <c r="P597" s="177">
        <v>2.9750000000000001</v>
      </c>
      <c r="Q597" s="177">
        <v>48.546970600113696</v>
      </c>
      <c r="R597" s="177">
        <v>48.546970600113696</v>
      </c>
      <c r="S597" s="177">
        <v>0.15594688000000001</v>
      </c>
      <c r="T597" s="177">
        <v>8.4286387200000007E-2</v>
      </c>
      <c r="U597" s="177">
        <v>48.546970600113696</v>
      </c>
      <c r="V597" s="177">
        <v>48.546970600113696</v>
      </c>
      <c r="W597" s="177">
        <v>0</v>
      </c>
      <c r="X597" s="177">
        <v>0</v>
      </c>
      <c r="Y597" s="177">
        <v>0</v>
      </c>
      <c r="Z597" s="177">
        <v>7.6257219290322578</v>
      </c>
      <c r="AA597" s="177">
        <v>0</v>
      </c>
      <c r="AB597" s="177">
        <v>0</v>
      </c>
      <c r="AC597" s="177">
        <v>0</v>
      </c>
      <c r="AD597" s="177">
        <v>0</v>
      </c>
      <c r="AE597" s="177">
        <v>0</v>
      </c>
      <c r="AF597" s="177">
        <v>0</v>
      </c>
      <c r="AG597" s="177">
        <v>0</v>
      </c>
      <c r="AH597" s="177">
        <v>0</v>
      </c>
      <c r="AI597" s="177">
        <v>0</v>
      </c>
      <c r="AJ597" s="177">
        <v>0</v>
      </c>
    </row>
    <row r="598" spans="1:36" hidden="1" outlineLevel="1" x14ac:dyDescent="0.25">
      <c r="A598" s="190">
        <f t="shared" si="161"/>
        <v>2018</v>
      </c>
      <c r="B598" s="55">
        <f t="shared" si="162"/>
        <v>1</v>
      </c>
      <c r="C598" s="55">
        <f t="shared" si="163"/>
        <v>7</v>
      </c>
      <c r="D598" s="55">
        <f t="shared" si="158"/>
        <v>25</v>
      </c>
      <c r="F598" s="63">
        <f t="shared" si="151"/>
        <v>43101.29166666665</v>
      </c>
      <c r="G598" s="64">
        <f t="shared" si="160"/>
        <v>233.64009120331571</v>
      </c>
      <c r="H598" s="64">
        <f t="shared" si="165"/>
        <v>16.093347967741938</v>
      </c>
      <c r="I598" s="64">
        <f t="shared" si="165"/>
        <v>13.991150875791694</v>
      </c>
      <c r="J598" s="64">
        <f t="shared" si="165"/>
        <v>0</v>
      </c>
      <c r="K598" s="64">
        <f t="shared" si="165"/>
        <v>0</v>
      </c>
      <c r="L598" s="64">
        <f t="shared" si="165"/>
        <v>0</v>
      </c>
      <c r="M598" s="64">
        <f t="shared" si="165"/>
        <v>0</v>
      </c>
      <c r="N598" s="64">
        <f t="shared" si="165"/>
        <v>203.55559235978208</v>
      </c>
      <c r="O598" s="121"/>
      <c r="P598" s="177">
        <v>2.9750000000000001</v>
      </c>
      <c r="Q598" s="177">
        <v>48.917951483493908</v>
      </c>
      <c r="R598" s="177">
        <v>48.917951483493908</v>
      </c>
      <c r="S598" s="177">
        <v>5.5327884800000016</v>
      </c>
      <c r="T598" s="177">
        <v>5.1878387008000013</v>
      </c>
      <c r="U598" s="177">
        <v>48.917951483493908</v>
      </c>
      <c r="V598" s="177">
        <v>48.917951483493908</v>
      </c>
      <c r="W598" s="177">
        <v>0.10526723889999998</v>
      </c>
      <c r="X598" s="177">
        <v>6.8541312003899471E-2</v>
      </c>
      <c r="Y598" s="177">
        <v>0</v>
      </c>
      <c r="Z598" s="177">
        <v>7.8837864258064494</v>
      </c>
      <c r="AA598" s="177">
        <v>0</v>
      </c>
      <c r="AB598" s="177">
        <v>0</v>
      </c>
      <c r="AC598" s="177">
        <v>0</v>
      </c>
      <c r="AD598" s="177">
        <v>16.093347967741938</v>
      </c>
      <c r="AE598" s="177">
        <v>0.12171514408779169</v>
      </c>
      <c r="AF598" s="177">
        <v>0</v>
      </c>
      <c r="AG598" s="177">
        <v>0</v>
      </c>
      <c r="AH598" s="177">
        <v>0</v>
      </c>
      <c r="AI598" s="177">
        <v>0</v>
      </c>
      <c r="AJ598" s="177">
        <v>0</v>
      </c>
    </row>
    <row r="599" spans="1:36" hidden="1" outlineLevel="1" x14ac:dyDescent="0.25">
      <c r="A599" s="190">
        <f t="shared" si="161"/>
        <v>2018</v>
      </c>
      <c r="B599" s="55">
        <f t="shared" si="162"/>
        <v>1</v>
      </c>
      <c r="C599" s="55">
        <f t="shared" si="163"/>
        <v>8</v>
      </c>
      <c r="D599" s="55">
        <f t="shared" si="158"/>
        <v>25</v>
      </c>
      <c r="F599" s="63">
        <f t="shared" si="151"/>
        <v>43101.333333333314</v>
      </c>
      <c r="G599" s="64">
        <f t="shared" si="160"/>
        <v>321.22752480491761</v>
      </c>
      <c r="H599" s="64">
        <f t="shared" si="165"/>
        <v>45.558797516129033</v>
      </c>
      <c r="I599" s="64">
        <f t="shared" si="165"/>
        <v>66.245709020706556</v>
      </c>
      <c r="J599" s="64">
        <f t="shared" si="165"/>
        <v>0</v>
      </c>
      <c r="K599" s="64">
        <f t="shared" si="165"/>
        <v>0</v>
      </c>
      <c r="L599" s="64">
        <f t="shared" si="165"/>
        <v>0</v>
      </c>
      <c r="M599" s="64">
        <f t="shared" si="165"/>
        <v>0</v>
      </c>
      <c r="N599" s="64">
        <f t="shared" si="165"/>
        <v>209.42301826808205</v>
      </c>
      <c r="O599" s="121"/>
      <c r="P599" s="177">
        <v>2.9750000000000001</v>
      </c>
      <c r="Q599" s="177">
        <v>50.329739845246316</v>
      </c>
      <c r="R599" s="177">
        <v>50.329739845246316</v>
      </c>
      <c r="S599" s="177">
        <v>15.063748799999999</v>
      </c>
      <c r="T599" s="177">
        <v>12.2226579008</v>
      </c>
      <c r="U599" s="177">
        <v>50.329739845246316</v>
      </c>
      <c r="V599" s="177">
        <v>50.329739845246316</v>
      </c>
      <c r="W599" s="177">
        <v>1.3355347700000002</v>
      </c>
      <c r="X599" s="177">
        <v>8.8719449321954631</v>
      </c>
      <c r="Y599" s="177">
        <v>7.0366400000000011</v>
      </c>
      <c r="Z599" s="177">
        <v>8.1040588870967714</v>
      </c>
      <c r="AA599" s="177">
        <v>0</v>
      </c>
      <c r="AB599" s="177">
        <v>0</v>
      </c>
      <c r="AC599" s="177">
        <v>0</v>
      </c>
      <c r="AD599" s="177">
        <v>45.558797516129033</v>
      </c>
      <c r="AE599" s="177">
        <v>11.048844683344159</v>
      </c>
      <c r="AF599" s="177">
        <v>0</v>
      </c>
      <c r="AG599" s="177">
        <v>0</v>
      </c>
      <c r="AH599" s="177">
        <v>0</v>
      </c>
      <c r="AI599" s="177">
        <v>0</v>
      </c>
      <c r="AJ599" s="177">
        <v>7.6913379343669357</v>
      </c>
    </row>
    <row r="600" spans="1:36" hidden="1" outlineLevel="1" x14ac:dyDescent="0.25">
      <c r="A600" s="190">
        <f t="shared" si="161"/>
        <v>2018</v>
      </c>
      <c r="B600" s="55">
        <f t="shared" si="162"/>
        <v>1</v>
      </c>
      <c r="C600" s="55">
        <f t="shared" si="163"/>
        <v>9</v>
      </c>
      <c r="D600" s="55">
        <f t="shared" si="158"/>
        <v>25</v>
      </c>
      <c r="F600" s="63">
        <f t="shared" si="151"/>
        <v>43101.374999999978</v>
      </c>
      <c r="G600" s="64">
        <f t="shared" si="160"/>
        <v>373.38235744207884</v>
      </c>
      <c r="H600" s="64">
        <f t="shared" si="165"/>
        <v>42.833945032258065</v>
      </c>
      <c r="I600" s="64">
        <f t="shared" si="165"/>
        <v>110.68969117301195</v>
      </c>
      <c r="J600" s="64">
        <f t="shared" si="165"/>
        <v>0</v>
      </c>
      <c r="K600" s="64">
        <f t="shared" si="165"/>
        <v>0</v>
      </c>
      <c r="L600" s="64">
        <f t="shared" si="165"/>
        <v>0</v>
      </c>
      <c r="M600" s="64">
        <f t="shared" si="165"/>
        <v>0</v>
      </c>
      <c r="N600" s="64">
        <f t="shared" si="165"/>
        <v>219.85872123680886</v>
      </c>
      <c r="O600" s="121"/>
      <c r="P600" s="177">
        <v>2.9750000000000001</v>
      </c>
      <c r="Q600" s="177">
        <v>52.988436176137697</v>
      </c>
      <c r="R600" s="177">
        <v>52.988436176137697</v>
      </c>
      <c r="S600" s="177">
        <v>20.471664320000002</v>
      </c>
      <c r="T600" s="177">
        <v>14.272033900800002</v>
      </c>
      <c r="U600" s="177">
        <v>52.988436176137697</v>
      </c>
      <c r="V600" s="177">
        <v>52.988436176137697</v>
      </c>
      <c r="W600" s="177">
        <v>3.4159857906451623</v>
      </c>
      <c r="X600" s="177">
        <v>15.528151511421019</v>
      </c>
      <c r="Y600" s="177">
        <v>17.798560000000002</v>
      </c>
      <c r="Z600" s="177">
        <v>7.9049765322580656</v>
      </c>
      <c r="AA600" s="177">
        <v>0</v>
      </c>
      <c r="AB600" s="177">
        <v>0</v>
      </c>
      <c r="AC600" s="177">
        <v>0</v>
      </c>
      <c r="AD600" s="177">
        <v>42.833945032258065</v>
      </c>
      <c r="AE600" s="177">
        <v>16.633178475448194</v>
      </c>
      <c r="AF600" s="177">
        <v>0</v>
      </c>
      <c r="AG600" s="177">
        <v>0</v>
      </c>
      <c r="AH600" s="177">
        <v>0</v>
      </c>
      <c r="AI600" s="177">
        <v>0</v>
      </c>
      <c r="AJ600" s="177">
        <v>19.595117174697581</v>
      </c>
    </row>
    <row r="601" spans="1:36" hidden="1" outlineLevel="1" x14ac:dyDescent="0.25">
      <c r="A601" s="190">
        <f t="shared" si="161"/>
        <v>2018</v>
      </c>
      <c r="B601" s="55">
        <f t="shared" si="162"/>
        <v>1</v>
      </c>
      <c r="C601" s="55">
        <f t="shared" si="163"/>
        <v>10</v>
      </c>
      <c r="D601" s="55">
        <f t="shared" si="158"/>
        <v>25</v>
      </c>
      <c r="F601" s="63">
        <f t="shared" si="151"/>
        <v>43101.416666666642</v>
      </c>
      <c r="G601" s="64">
        <f t="shared" si="160"/>
        <v>397.02298479129763</v>
      </c>
      <c r="H601" s="64">
        <f t="shared" si="165"/>
        <v>43.186996774193545</v>
      </c>
      <c r="I601" s="64">
        <f t="shared" si="165"/>
        <v>124.55613114244299</v>
      </c>
      <c r="J601" s="64">
        <f t="shared" si="165"/>
        <v>0</v>
      </c>
      <c r="K601" s="64">
        <f t="shared" si="165"/>
        <v>0</v>
      </c>
      <c r="L601" s="64">
        <f t="shared" si="165"/>
        <v>0</v>
      </c>
      <c r="M601" s="64">
        <f t="shared" si="165"/>
        <v>0</v>
      </c>
      <c r="N601" s="64">
        <f t="shared" si="165"/>
        <v>229.27985687466114</v>
      </c>
      <c r="O601" s="121"/>
      <c r="P601" s="177">
        <v>2.9750000000000001</v>
      </c>
      <c r="Q601" s="177">
        <v>55.358591819955606</v>
      </c>
      <c r="R601" s="177">
        <v>55.358591819955606</v>
      </c>
      <c r="S601" s="177">
        <v>23.072540799999995</v>
      </c>
      <c r="T601" s="177">
        <v>15.3247699008</v>
      </c>
      <c r="U601" s="177">
        <v>55.358591819955606</v>
      </c>
      <c r="V601" s="177">
        <v>55.358591819955606</v>
      </c>
      <c r="W601" s="177">
        <v>3.557309620645162</v>
      </c>
      <c r="X601" s="177">
        <v>15.575901666954914</v>
      </c>
      <c r="Y601" s="177">
        <v>27.732639999999996</v>
      </c>
      <c r="Z601" s="177">
        <v>7.8454895948387131</v>
      </c>
      <c r="AA601" s="177">
        <v>0</v>
      </c>
      <c r="AB601" s="177">
        <v>0</v>
      </c>
      <c r="AC601" s="177">
        <v>0</v>
      </c>
      <c r="AD601" s="177">
        <v>43.186996774193545</v>
      </c>
      <c r="AE601" s="177">
        <v>17.204659650913889</v>
      </c>
      <c r="AF601" s="177">
        <v>0</v>
      </c>
      <c r="AG601" s="177">
        <v>0</v>
      </c>
      <c r="AH601" s="177">
        <v>0</v>
      </c>
      <c r="AI601" s="177">
        <v>0</v>
      </c>
      <c r="AJ601" s="177">
        <v>19.113309503129035</v>
      </c>
    </row>
    <row r="602" spans="1:36" hidden="1" outlineLevel="1" x14ac:dyDescent="0.25">
      <c r="A602" s="190">
        <f t="shared" si="161"/>
        <v>2018</v>
      </c>
      <c r="B602" s="55">
        <f t="shared" si="162"/>
        <v>1</v>
      </c>
      <c r="C602" s="55">
        <f t="shared" si="163"/>
        <v>11</v>
      </c>
      <c r="D602" s="55">
        <f t="shared" si="158"/>
        <v>25</v>
      </c>
      <c r="F602" s="63">
        <f t="shared" si="151"/>
        <v>43101.458333333307</v>
      </c>
      <c r="G602" s="64">
        <f t="shared" si="160"/>
        <v>406.18397493298102</v>
      </c>
      <c r="H602" s="64">
        <f t="shared" si="165"/>
        <v>36.576492000000002</v>
      </c>
      <c r="I602" s="64">
        <f t="shared" si="165"/>
        <v>127.4906058058058</v>
      </c>
      <c r="J602" s="64">
        <f t="shared" si="165"/>
        <v>0</v>
      </c>
      <c r="K602" s="64">
        <f t="shared" si="165"/>
        <v>0</v>
      </c>
      <c r="L602" s="64">
        <f t="shared" si="165"/>
        <v>0</v>
      </c>
      <c r="M602" s="64">
        <f t="shared" si="165"/>
        <v>0</v>
      </c>
      <c r="N602" s="64">
        <f t="shared" si="165"/>
        <v>242.1168771271752</v>
      </c>
      <c r="O602" s="121"/>
      <c r="P602" s="177">
        <v>2.9750000000000001</v>
      </c>
      <c r="Q602" s="177">
        <v>58.419184107842185</v>
      </c>
      <c r="R602" s="177">
        <v>58.419184107842185</v>
      </c>
      <c r="S602" s="177">
        <v>23.925259520000001</v>
      </c>
      <c r="T602" s="177">
        <v>16.366817900800001</v>
      </c>
      <c r="U602" s="177">
        <v>58.419184107842185</v>
      </c>
      <c r="V602" s="177">
        <v>58.419184107842185</v>
      </c>
      <c r="W602" s="177">
        <v>3.4114917929032251</v>
      </c>
      <c r="X602" s="177">
        <v>16.287060220947399</v>
      </c>
      <c r="Y602" s="177">
        <v>30.216159999999999</v>
      </c>
      <c r="Z602" s="177">
        <v>8.4401406958064555</v>
      </c>
      <c r="AA602" s="177">
        <v>0</v>
      </c>
      <c r="AB602" s="177">
        <v>0</v>
      </c>
      <c r="AC602" s="177">
        <v>0</v>
      </c>
      <c r="AD602" s="177">
        <v>36.576492000000002</v>
      </c>
      <c r="AE602" s="177">
        <v>15.108830373655158</v>
      </c>
      <c r="AF602" s="177">
        <v>0</v>
      </c>
      <c r="AG602" s="177">
        <v>0</v>
      </c>
      <c r="AH602" s="177">
        <v>0</v>
      </c>
      <c r="AI602" s="177">
        <v>0</v>
      </c>
      <c r="AJ602" s="177">
        <v>19.199985997500004</v>
      </c>
    </row>
    <row r="603" spans="1:36" hidden="1" outlineLevel="1" x14ac:dyDescent="0.25">
      <c r="A603" s="190">
        <f t="shared" si="161"/>
        <v>2018</v>
      </c>
      <c r="B603" s="55">
        <f t="shared" si="162"/>
        <v>1</v>
      </c>
      <c r="C603" s="55">
        <f t="shared" si="163"/>
        <v>12</v>
      </c>
      <c r="D603" s="55">
        <f t="shared" si="158"/>
        <v>25</v>
      </c>
      <c r="F603" s="63">
        <f t="shared" si="151"/>
        <v>43101.499999999971</v>
      </c>
      <c r="G603" s="64">
        <f t="shared" si="160"/>
        <v>416.32832167822141</v>
      </c>
      <c r="H603" s="64">
        <f t="shared" si="165"/>
        <v>39.869555645161292</v>
      </c>
      <c r="I603" s="64">
        <f t="shared" si="165"/>
        <v>129.16984797496718</v>
      </c>
      <c r="J603" s="64">
        <f t="shared" si="165"/>
        <v>0</v>
      </c>
      <c r="K603" s="64">
        <f t="shared" si="165"/>
        <v>0</v>
      </c>
      <c r="L603" s="64">
        <f t="shared" si="165"/>
        <v>0</v>
      </c>
      <c r="M603" s="64">
        <f t="shared" si="165"/>
        <v>0</v>
      </c>
      <c r="N603" s="64">
        <f t="shared" si="165"/>
        <v>247.28891805809295</v>
      </c>
      <c r="O603" s="121"/>
      <c r="P603" s="177">
        <v>2.9750000000000001</v>
      </c>
      <c r="Q603" s="177">
        <v>59.573346856136141</v>
      </c>
      <c r="R603" s="177">
        <v>59.573346856136141</v>
      </c>
      <c r="S603" s="177">
        <v>23.87939424</v>
      </c>
      <c r="T603" s="177">
        <v>18.039777900799994</v>
      </c>
      <c r="U603" s="177">
        <v>59.573346856136141</v>
      </c>
      <c r="V603" s="177">
        <v>59.573346856136141</v>
      </c>
      <c r="W603" s="177">
        <v>3.3478593603225799</v>
      </c>
      <c r="X603" s="177">
        <v>16.284037910267838</v>
      </c>
      <c r="Y603" s="177">
        <v>30.216159999999999</v>
      </c>
      <c r="Z603" s="177">
        <v>8.9955306335483893</v>
      </c>
      <c r="AA603" s="177">
        <v>0</v>
      </c>
      <c r="AB603" s="177">
        <v>0</v>
      </c>
      <c r="AC603" s="177">
        <v>0</v>
      </c>
      <c r="AD603" s="177">
        <v>39.869555645161292</v>
      </c>
      <c r="AE603" s="177">
        <v>15.269157573173555</v>
      </c>
      <c r="AF603" s="177">
        <v>0</v>
      </c>
      <c r="AG603" s="177">
        <v>0</v>
      </c>
      <c r="AH603" s="177">
        <v>0</v>
      </c>
      <c r="AI603" s="177">
        <v>0</v>
      </c>
      <c r="AJ603" s="177">
        <v>19.158460990403224</v>
      </c>
    </row>
    <row r="604" spans="1:36" hidden="1" outlineLevel="1" x14ac:dyDescent="0.25">
      <c r="A604" s="190">
        <f t="shared" si="161"/>
        <v>2018</v>
      </c>
      <c r="B604" s="55">
        <f t="shared" si="162"/>
        <v>1</v>
      </c>
      <c r="C604" s="55">
        <f t="shared" si="163"/>
        <v>13</v>
      </c>
      <c r="D604" s="55">
        <f t="shared" si="158"/>
        <v>25</v>
      </c>
      <c r="F604" s="63">
        <f t="shared" si="151"/>
        <v>43101.541666666635</v>
      </c>
      <c r="G604" s="64">
        <f t="shared" si="160"/>
        <v>418.11461664349997</v>
      </c>
      <c r="H604" s="64">
        <f t="shared" si="165"/>
        <v>40.994961967741936</v>
      </c>
      <c r="I604" s="64">
        <f t="shared" si="165"/>
        <v>127.31111591322312</v>
      </c>
      <c r="J604" s="64">
        <f t="shared" si="165"/>
        <v>0</v>
      </c>
      <c r="K604" s="64">
        <f t="shared" si="165"/>
        <v>0</v>
      </c>
      <c r="L604" s="64">
        <f t="shared" si="165"/>
        <v>0</v>
      </c>
      <c r="M604" s="64">
        <f t="shared" si="165"/>
        <v>0</v>
      </c>
      <c r="N604" s="64">
        <f t="shared" si="165"/>
        <v>249.80853876253494</v>
      </c>
      <c r="O604" s="121"/>
      <c r="P604" s="177">
        <v>2.9750000000000001</v>
      </c>
      <c r="Q604" s="177">
        <v>60.088598083053085</v>
      </c>
      <c r="R604" s="177">
        <v>60.088598083053085</v>
      </c>
      <c r="S604" s="177">
        <v>18.6116384</v>
      </c>
      <c r="T604" s="177">
        <v>17.507361900799999</v>
      </c>
      <c r="U604" s="177">
        <v>60.088598083053085</v>
      </c>
      <c r="V604" s="177">
        <v>60.088598083053085</v>
      </c>
      <c r="W604" s="177">
        <v>3.7464205724193551</v>
      </c>
      <c r="X604" s="177">
        <v>17.850014474690457</v>
      </c>
      <c r="Y604" s="177">
        <v>28.560479999999998</v>
      </c>
      <c r="Z604" s="177">
        <v>9.4541464303225826</v>
      </c>
      <c r="AA604" s="177">
        <v>0</v>
      </c>
      <c r="AB604" s="177">
        <v>0</v>
      </c>
      <c r="AC604" s="177">
        <v>0</v>
      </c>
      <c r="AD604" s="177">
        <v>40.994961967741936</v>
      </c>
      <c r="AE604" s="177">
        <v>17.106012630111685</v>
      </c>
      <c r="AF604" s="177">
        <v>0</v>
      </c>
      <c r="AG604" s="177">
        <v>0</v>
      </c>
      <c r="AH604" s="177">
        <v>0</v>
      </c>
      <c r="AI604" s="177">
        <v>0</v>
      </c>
      <c r="AJ604" s="177">
        <v>20.954187935201613</v>
      </c>
    </row>
    <row r="605" spans="1:36" hidden="1" outlineLevel="1" x14ac:dyDescent="0.25">
      <c r="A605" s="190">
        <f t="shared" si="161"/>
        <v>2018</v>
      </c>
      <c r="B605" s="55">
        <f t="shared" si="162"/>
        <v>1</v>
      </c>
      <c r="C605" s="55">
        <f t="shared" si="163"/>
        <v>14</v>
      </c>
      <c r="D605" s="55">
        <f t="shared" si="158"/>
        <v>25</v>
      </c>
      <c r="F605" s="63">
        <f t="shared" si="151"/>
        <v>43101.583333333299</v>
      </c>
      <c r="G605" s="64">
        <f t="shared" si="160"/>
        <v>403.33698262066645</v>
      </c>
      <c r="H605" s="64">
        <f t="shared" ref="H605:N614" si="166">SUMIF($P$6:$AK$6,H$6,$P605:$AK605)</f>
        <v>46.51622706451613</v>
      </c>
      <c r="I605" s="64">
        <f t="shared" si="166"/>
        <v>110.82897427519308</v>
      </c>
      <c r="J605" s="64">
        <f t="shared" si="166"/>
        <v>0</v>
      </c>
      <c r="K605" s="64">
        <f t="shared" si="166"/>
        <v>0</v>
      </c>
      <c r="L605" s="64">
        <f t="shared" si="166"/>
        <v>0</v>
      </c>
      <c r="M605" s="64">
        <f t="shared" si="166"/>
        <v>0</v>
      </c>
      <c r="N605" s="64">
        <f t="shared" si="166"/>
        <v>245.99178128095724</v>
      </c>
      <c r="O605" s="121"/>
      <c r="P605" s="177">
        <v>2.9750000000000001</v>
      </c>
      <c r="Q605" s="177">
        <v>59.037485580142537</v>
      </c>
      <c r="R605" s="177">
        <v>59.037485580142537</v>
      </c>
      <c r="S605" s="177">
        <v>10.008326399999998</v>
      </c>
      <c r="T605" s="177">
        <v>11.098337900800004</v>
      </c>
      <c r="U605" s="177">
        <v>59.037485580142537</v>
      </c>
      <c r="V605" s="177">
        <v>59.037485580142537</v>
      </c>
      <c r="W605" s="177">
        <v>3.7019131953225806</v>
      </c>
      <c r="X605" s="177">
        <v>18.856562414323552</v>
      </c>
      <c r="Y605" s="177">
        <v>21.937760000000001</v>
      </c>
      <c r="Z605" s="177">
        <v>9.8418389603870988</v>
      </c>
      <c r="AA605" s="177">
        <v>0</v>
      </c>
      <c r="AB605" s="177">
        <v>0</v>
      </c>
      <c r="AC605" s="177">
        <v>0</v>
      </c>
      <c r="AD605" s="177">
        <v>46.51622706451613</v>
      </c>
      <c r="AE605" s="177">
        <v>18.007801109553402</v>
      </c>
      <c r="AF605" s="177">
        <v>0</v>
      </c>
      <c r="AG605" s="177">
        <v>0</v>
      </c>
      <c r="AH605" s="177">
        <v>0</v>
      </c>
      <c r="AI605" s="177">
        <v>0</v>
      </c>
      <c r="AJ605" s="177">
        <v>24.24327325519355</v>
      </c>
    </row>
    <row r="606" spans="1:36" hidden="1" outlineLevel="1" x14ac:dyDescent="0.25">
      <c r="A606" s="190">
        <f t="shared" si="161"/>
        <v>2018</v>
      </c>
      <c r="B606" s="55">
        <f t="shared" si="162"/>
        <v>1</v>
      </c>
      <c r="C606" s="55">
        <f t="shared" si="163"/>
        <v>15</v>
      </c>
      <c r="D606" s="55">
        <f t="shared" si="158"/>
        <v>25</v>
      </c>
      <c r="F606" s="63">
        <f t="shared" si="151"/>
        <v>43101.624999999964</v>
      </c>
      <c r="G606" s="64">
        <f t="shared" si="160"/>
        <v>330.91118029574278</v>
      </c>
      <c r="H606" s="64">
        <f t="shared" si="166"/>
        <v>29.245065258064518</v>
      </c>
      <c r="I606" s="64">
        <f t="shared" si="166"/>
        <v>69.396629651582103</v>
      </c>
      <c r="J606" s="64">
        <f t="shared" si="166"/>
        <v>0</v>
      </c>
      <c r="K606" s="64">
        <f t="shared" si="166"/>
        <v>0</v>
      </c>
      <c r="L606" s="64">
        <f t="shared" si="166"/>
        <v>0</v>
      </c>
      <c r="M606" s="64">
        <f t="shared" si="166"/>
        <v>0</v>
      </c>
      <c r="N606" s="64">
        <f t="shared" si="166"/>
        <v>232.26948538609616</v>
      </c>
      <c r="O606" s="121"/>
      <c r="P606" s="177">
        <v>2.9750000000000001</v>
      </c>
      <c r="Q606" s="177">
        <v>55.96658826771759</v>
      </c>
      <c r="R606" s="177">
        <v>55.96658826771759</v>
      </c>
      <c r="S606" s="177">
        <v>2.5324262400000004</v>
      </c>
      <c r="T606" s="177">
        <v>1.7701887232</v>
      </c>
      <c r="U606" s="177">
        <v>55.96658826771759</v>
      </c>
      <c r="V606" s="177">
        <v>55.96658826771759</v>
      </c>
      <c r="W606" s="177">
        <v>2.429435940483871</v>
      </c>
      <c r="X606" s="177">
        <v>15.13857782274237</v>
      </c>
      <c r="Y606" s="177">
        <v>9.5201599999999988</v>
      </c>
      <c r="Z606" s="177">
        <v>8.4031323152258111</v>
      </c>
      <c r="AA606" s="177">
        <v>0</v>
      </c>
      <c r="AB606" s="177">
        <v>0</v>
      </c>
      <c r="AC606" s="177">
        <v>0</v>
      </c>
      <c r="AD606" s="177">
        <v>29.245065258064518</v>
      </c>
      <c r="AE606" s="177">
        <v>15.951582901958282</v>
      </c>
      <c r="AF606" s="177">
        <v>0</v>
      </c>
      <c r="AG606" s="177">
        <v>0</v>
      </c>
      <c r="AH606" s="177">
        <v>0</v>
      </c>
      <c r="AI606" s="177">
        <v>0</v>
      </c>
      <c r="AJ606" s="177">
        <v>19.079258023197582</v>
      </c>
    </row>
    <row r="607" spans="1:36" hidden="1" outlineLevel="1" x14ac:dyDescent="0.25">
      <c r="A607" s="190">
        <f t="shared" si="161"/>
        <v>2018</v>
      </c>
      <c r="B607" s="55">
        <f t="shared" si="162"/>
        <v>1</v>
      </c>
      <c r="C607" s="55">
        <f t="shared" si="163"/>
        <v>16</v>
      </c>
      <c r="D607" s="55">
        <f t="shared" si="158"/>
        <v>25</v>
      </c>
      <c r="F607" s="63">
        <f t="shared" si="151"/>
        <v>43101.666666666628</v>
      </c>
      <c r="G607" s="64">
        <f t="shared" si="160"/>
        <v>242.22460562654715</v>
      </c>
      <c r="H607" s="64">
        <f t="shared" si="166"/>
        <v>0.82264148387096769</v>
      </c>
      <c r="I607" s="64">
        <f t="shared" si="166"/>
        <v>11.080921309455647</v>
      </c>
      <c r="J607" s="64">
        <f t="shared" si="166"/>
        <v>0</v>
      </c>
      <c r="K607" s="64">
        <f t="shared" si="166"/>
        <v>0</v>
      </c>
      <c r="L607" s="64">
        <f t="shared" si="166"/>
        <v>0</v>
      </c>
      <c r="M607" s="64">
        <f t="shared" si="166"/>
        <v>0</v>
      </c>
      <c r="N607" s="64">
        <f t="shared" si="166"/>
        <v>230.32104283322053</v>
      </c>
      <c r="O607" s="121"/>
      <c r="P607" s="177">
        <v>2.9750000000000001</v>
      </c>
      <c r="Q607" s="177">
        <v>55.595607384337391</v>
      </c>
      <c r="R607" s="177">
        <v>55.595607384337391</v>
      </c>
      <c r="S607" s="177">
        <v>0</v>
      </c>
      <c r="T607" s="177">
        <v>0</v>
      </c>
      <c r="U607" s="177">
        <v>55.595607384337391</v>
      </c>
      <c r="V607" s="177">
        <v>55.595607384337391</v>
      </c>
      <c r="W607" s="177">
        <v>0.413308749032258</v>
      </c>
      <c r="X607" s="177">
        <v>2.9082019166464748</v>
      </c>
      <c r="Y607" s="177">
        <v>0.82784000000000002</v>
      </c>
      <c r="Z607" s="177">
        <v>7.9386132958709723</v>
      </c>
      <c r="AA607" s="177">
        <v>0</v>
      </c>
      <c r="AB607" s="177">
        <v>0</v>
      </c>
      <c r="AC607" s="177">
        <v>0</v>
      </c>
      <c r="AD607" s="177">
        <v>0.82264148387096769</v>
      </c>
      <c r="AE607" s="177">
        <v>3.1953723153777194</v>
      </c>
      <c r="AF607" s="177">
        <v>0</v>
      </c>
      <c r="AG607" s="177">
        <v>0</v>
      </c>
      <c r="AH607" s="177">
        <v>0</v>
      </c>
      <c r="AI607" s="177">
        <v>0</v>
      </c>
      <c r="AJ607" s="177">
        <v>0.76119832839919355</v>
      </c>
    </row>
    <row r="608" spans="1:36" hidden="1" outlineLevel="1" x14ac:dyDescent="0.25">
      <c r="A608" s="190">
        <f t="shared" si="161"/>
        <v>2018</v>
      </c>
      <c r="B608" s="55">
        <f t="shared" si="162"/>
        <v>1</v>
      </c>
      <c r="C608" s="55">
        <f t="shared" si="163"/>
        <v>17</v>
      </c>
      <c r="D608" s="55">
        <f t="shared" si="158"/>
        <v>25</v>
      </c>
      <c r="F608" s="63">
        <f t="shared" si="151"/>
        <v>43101.708333333292</v>
      </c>
      <c r="G608" s="64">
        <f t="shared" si="160"/>
        <v>228.94285445337735</v>
      </c>
      <c r="H608" s="64">
        <f t="shared" si="166"/>
        <v>0</v>
      </c>
      <c r="I608" s="64">
        <f t="shared" si="166"/>
        <v>2.9750000000000001</v>
      </c>
      <c r="J608" s="64">
        <f t="shared" si="166"/>
        <v>0</v>
      </c>
      <c r="K608" s="64">
        <f t="shared" si="166"/>
        <v>0</v>
      </c>
      <c r="L608" s="64">
        <f t="shared" si="166"/>
        <v>0</v>
      </c>
      <c r="M608" s="64">
        <f t="shared" si="166"/>
        <v>0</v>
      </c>
      <c r="N608" s="64">
        <f t="shared" si="166"/>
        <v>225.96785445337736</v>
      </c>
      <c r="O608" s="121"/>
      <c r="P608" s="177">
        <v>2.9750000000000001</v>
      </c>
      <c r="Q608" s="177">
        <v>54.596020004118529</v>
      </c>
      <c r="R608" s="177">
        <v>54.596020004118529</v>
      </c>
      <c r="S608" s="177">
        <v>0</v>
      </c>
      <c r="T608" s="177">
        <v>0</v>
      </c>
      <c r="U608" s="177">
        <v>54.596020004118529</v>
      </c>
      <c r="V608" s="177">
        <v>54.596020004118529</v>
      </c>
      <c r="W608" s="177">
        <v>0</v>
      </c>
      <c r="X608" s="177">
        <v>0</v>
      </c>
      <c r="Y608" s="177">
        <v>0</v>
      </c>
      <c r="Z608" s="177">
        <v>7.5837744369032301</v>
      </c>
      <c r="AA608" s="177">
        <v>0</v>
      </c>
      <c r="AB608" s="177">
        <v>0</v>
      </c>
      <c r="AC608" s="177">
        <v>0</v>
      </c>
      <c r="AD608" s="177">
        <v>0</v>
      </c>
      <c r="AE608" s="177">
        <v>0</v>
      </c>
      <c r="AF608" s="177">
        <v>0</v>
      </c>
      <c r="AG608" s="177">
        <v>0</v>
      </c>
      <c r="AH608" s="177">
        <v>0</v>
      </c>
      <c r="AI608" s="177">
        <v>0</v>
      </c>
      <c r="AJ608" s="177">
        <v>0</v>
      </c>
    </row>
    <row r="609" spans="1:36" hidden="1" outlineLevel="1" x14ac:dyDescent="0.25">
      <c r="A609" s="190">
        <f t="shared" si="161"/>
        <v>2018</v>
      </c>
      <c r="B609" s="55">
        <f t="shared" si="162"/>
        <v>1</v>
      </c>
      <c r="C609" s="55">
        <f t="shared" si="163"/>
        <v>18</v>
      </c>
      <c r="D609" s="55">
        <f t="shared" si="158"/>
        <v>25</v>
      </c>
      <c r="F609" s="63">
        <f t="shared" si="151"/>
        <v>43101.749999999956</v>
      </c>
      <c r="G609" s="64">
        <f t="shared" si="160"/>
        <v>213.00882425136902</v>
      </c>
      <c r="H609" s="64">
        <f t="shared" si="166"/>
        <v>0</v>
      </c>
      <c r="I609" s="64">
        <f t="shared" si="166"/>
        <v>2.9750000000000001</v>
      </c>
      <c r="J609" s="64">
        <f t="shared" si="166"/>
        <v>0</v>
      </c>
      <c r="K609" s="64">
        <f t="shared" si="166"/>
        <v>0</v>
      </c>
      <c r="L609" s="64">
        <f t="shared" si="166"/>
        <v>0</v>
      </c>
      <c r="M609" s="64">
        <f t="shared" si="166"/>
        <v>0</v>
      </c>
      <c r="N609" s="64">
        <f t="shared" si="166"/>
        <v>210.03382425136903</v>
      </c>
      <c r="O609" s="121"/>
      <c r="P609" s="177">
        <v>2.9750000000000001</v>
      </c>
      <c r="Q609" s="177">
        <v>50.71102575316484</v>
      </c>
      <c r="R609" s="177">
        <v>50.71102575316484</v>
      </c>
      <c r="S609" s="177">
        <v>0</v>
      </c>
      <c r="T609" s="177">
        <v>0</v>
      </c>
      <c r="U609" s="177">
        <v>50.71102575316484</v>
      </c>
      <c r="V609" s="177">
        <v>50.71102575316484</v>
      </c>
      <c r="W609" s="177">
        <v>0</v>
      </c>
      <c r="X609" s="177">
        <v>0</v>
      </c>
      <c r="Y609" s="177">
        <v>0</v>
      </c>
      <c r="Z609" s="177">
        <v>7.1897212387096783</v>
      </c>
      <c r="AA609" s="177">
        <v>0</v>
      </c>
      <c r="AB609" s="177">
        <v>0</v>
      </c>
      <c r="AC609" s="177">
        <v>0</v>
      </c>
      <c r="AD609" s="177">
        <v>0</v>
      </c>
      <c r="AE609" s="177">
        <v>0</v>
      </c>
      <c r="AF609" s="177">
        <v>0</v>
      </c>
      <c r="AG609" s="177">
        <v>0</v>
      </c>
      <c r="AH609" s="177">
        <v>0</v>
      </c>
      <c r="AI609" s="177">
        <v>0</v>
      </c>
      <c r="AJ609" s="177">
        <v>0</v>
      </c>
    </row>
    <row r="610" spans="1:36" hidden="1" outlineLevel="1" x14ac:dyDescent="0.25">
      <c r="A610" s="190">
        <f t="shared" si="161"/>
        <v>2018</v>
      </c>
      <c r="B610" s="55">
        <f t="shared" si="162"/>
        <v>1</v>
      </c>
      <c r="C610" s="55">
        <f t="shared" si="163"/>
        <v>19</v>
      </c>
      <c r="D610" s="55">
        <f t="shared" si="158"/>
        <v>25</v>
      </c>
      <c r="F610" s="63">
        <f t="shared" si="151"/>
        <v>43101.791666666621</v>
      </c>
      <c r="G610" s="64">
        <f t="shared" si="160"/>
        <v>202.69305579711173</v>
      </c>
      <c r="H610" s="64">
        <f t="shared" si="166"/>
        <v>0</v>
      </c>
      <c r="I610" s="64">
        <f t="shared" si="166"/>
        <v>2.9750000000000001</v>
      </c>
      <c r="J610" s="64">
        <f t="shared" si="166"/>
        <v>0</v>
      </c>
      <c r="K610" s="64">
        <f t="shared" si="166"/>
        <v>0</v>
      </c>
      <c r="L610" s="64">
        <f t="shared" si="166"/>
        <v>0</v>
      </c>
      <c r="M610" s="64">
        <f t="shared" si="166"/>
        <v>0</v>
      </c>
      <c r="N610" s="64">
        <f t="shared" si="166"/>
        <v>199.71805579711173</v>
      </c>
      <c r="O610" s="121"/>
      <c r="P610" s="177">
        <v>2.9750000000000001</v>
      </c>
      <c r="Q610" s="177">
        <v>48.196599765810191</v>
      </c>
      <c r="R610" s="177">
        <v>48.196599765810191</v>
      </c>
      <c r="S610" s="177">
        <v>0</v>
      </c>
      <c r="T610" s="177">
        <v>0</v>
      </c>
      <c r="U610" s="177">
        <v>48.196599765810191</v>
      </c>
      <c r="V610" s="177">
        <v>48.196599765810191</v>
      </c>
      <c r="W610" s="177">
        <v>0</v>
      </c>
      <c r="X610" s="177">
        <v>0</v>
      </c>
      <c r="Y610" s="177">
        <v>0</v>
      </c>
      <c r="Z610" s="177">
        <v>6.9316567338709687</v>
      </c>
      <c r="AA610" s="177">
        <v>0</v>
      </c>
      <c r="AB610" s="177">
        <v>0</v>
      </c>
      <c r="AC610" s="177">
        <v>0</v>
      </c>
      <c r="AD610" s="177">
        <v>0</v>
      </c>
      <c r="AE610" s="177">
        <v>0</v>
      </c>
      <c r="AF610" s="177">
        <v>0</v>
      </c>
      <c r="AG610" s="177">
        <v>0</v>
      </c>
      <c r="AH610" s="177">
        <v>0</v>
      </c>
      <c r="AI610" s="177">
        <v>0</v>
      </c>
      <c r="AJ610" s="177">
        <v>0</v>
      </c>
    </row>
    <row r="611" spans="1:36" hidden="1" outlineLevel="1" x14ac:dyDescent="0.25">
      <c r="A611" s="190">
        <f t="shared" si="161"/>
        <v>2018</v>
      </c>
      <c r="B611" s="55">
        <f t="shared" si="162"/>
        <v>1</v>
      </c>
      <c r="C611" s="55">
        <f t="shared" si="163"/>
        <v>20</v>
      </c>
      <c r="D611" s="55">
        <f t="shared" si="158"/>
        <v>25</v>
      </c>
      <c r="F611" s="63">
        <f t="shared" si="151"/>
        <v>43101.833333333285</v>
      </c>
      <c r="G611" s="64">
        <f t="shared" si="160"/>
        <v>196.91327989942417</v>
      </c>
      <c r="H611" s="64">
        <f t="shared" si="166"/>
        <v>0</v>
      </c>
      <c r="I611" s="64">
        <f t="shared" si="166"/>
        <v>2.9750000000000001</v>
      </c>
      <c r="J611" s="64">
        <f t="shared" si="166"/>
        <v>0</v>
      </c>
      <c r="K611" s="64">
        <f t="shared" si="166"/>
        <v>0</v>
      </c>
      <c r="L611" s="64">
        <f t="shared" si="166"/>
        <v>0</v>
      </c>
      <c r="M611" s="64">
        <f t="shared" si="166"/>
        <v>0</v>
      </c>
      <c r="N611" s="64">
        <f t="shared" si="166"/>
        <v>193.93827989942417</v>
      </c>
      <c r="O611" s="121"/>
      <c r="P611" s="177">
        <v>2.9750000000000001</v>
      </c>
      <c r="Q611" s="177">
        <v>46.743591305904431</v>
      </c>
      <c r="R611" s="177">
        <v>46.743591305904431</v>
      </c>
      <c r="S611" s="177">
        <v>0</v>
      </c>
      <c r="T611" s="177">
        <v>0</v>
      </c>
      <c r="U611" s="177">
        <v>46.743591305904431</v>
      </c>
      <c r="V611" s="177">
        <v>46.743591305904431</v>
      </c>
      <c r="W611" s="177">
        <v>0</v>
      </c>
      <c r="X611" s="177">
        <v>0</v>
      </c>
      <c r="Y611" s="177">
        <v>0</v>
      </c>
      <c r="Z611" s="177">
        <v>6.9639146758064525</v>
      </c>
      <c r="AA611" s="177">
        <v>0</v>
      </c>
      <c r="AB611" s="177">
        <v>0</v>
      </c>
      <c r="AC611" s="177">
        <v>0</v>
      </c>
      <c r="AD611" s="177">
        <v>0</v>
      </c>
      <c r="AE611" s="177">
        <v>0</v>
      </c>
      <c r="AF611" s="177">
        <v>0</v>
      </c>
      <c r="AG611" s="177">
        <v>0</v>
      </c>
      <c r="AH611" s="177">
        <v>0</v>
      </c>
      <c r="AI611" s="177">
        <v>0</v>
      </c>
      <c r="AJ611" s="177">
        <v>0</v>
      </c>
    </row>
    <row r="612" spans="1:36" hidden="1" outlineLevel="1" x14ac:dyDescent="0.25">
      <c r="A612" s="190">
        <f t="shared" si="161"/>
        <v>2018</v>
      </c>
      <c r="B612" s="55">
        <f t="shared" si="162"/>
        <v>1</v>
      </c>
      <c r="C612" s="55">
        <f t="shared" si="163"/>
        <v>21</v>
      </c>
      <c r="D612" s="55">
        <f t="shared" si="158"/>
        <v>25</v>
      </c>
      <c r="F612" s="63">
        <f t="shared" si="151"/>
        <v>43101.874999999949</v>
      </c>
      <c r="G612" s="64">
        <f t="shared" si="160"/>
        <v>201.62130689449313</v>
      </c>
      <c r="H612" s="64">
        <f t="shared" si="166"/>
        <v>0</v>
      </c>
      <c r="I612" s="64">
        <f t="shared" si="166"/>
        <v>2.9750000000000001</v>
      </c>
      <c r="J612" s="64">
        <f t="shared" si="166"/>
        <v>0</v>
      </c>
      <c r="K612" s="64">
        <f t="shared" si="166"/>
        <v>0</v>
      </c>
      <c r="L612" s="64">
        <f t="shared" si="166"/>
        <v>0</v>
      </c>
      <c r="M612" s="64">
        <f t="shared" si="166"/>
        <v>0</v>
      </c>
      <c r="N612" s="64">
        <f t="shared" si="166"/>
        <v>198.64630689449314</v>
      </c>
      <c r="O612" s="121"/>
      <c r="P612" s="177">
        <v>2.9750000000000001</v>
      </c>
      <c r="Q612" s="177">
        <v>47.743178686123287</v>
      </c>
      <c r="R612" s="177">
        <v>47.743178686123287</v>
      </c>
      <c r="S612" s="177">
        <v>0</v>
      </c>
      <c r="T612" s="177">
        <v>0</v>
      </c>
      <c r="U612" s="177">
        <v>47.743178686123287</v>
      </c>
      <c r="V612" s="177">
        <v>47.743178686123287</v>
      </c>
      <c r="W612" s="177">
        <v>0</v>
      </c>
      <c r="X612" s="177">
        <v>0</v>
      </c>
      <c r="Y612" s="177">
        <v>0</v>
      </c>
      <c r="Z612" s="177">
        <v>7.6735921500000002</v>
      </c>
      <c r="AA612" s="177">
        <v>0</v>
      </c>
      <c r="AB612" s="177">
        <v>0</v>
      </c>
      <c r="AC612" s="177">
        <v>0</v>
      </c>
      <c r="AD612" s="177">
        <v>0</v>
      </c>
      <c r="AE612" s="177">
        <v>0</v>
      </c>
      <c r="AF612" s="177">
        <v>0</v>
      </c>
      <c r="AG612" s="177">
        <v>0</v>
      </c>
      <c r="AH612" s="177">
        <v>0</v>
      </c>
      <c r="AI612" s="177">
        <v>0</v>
      </c>
      <c r="AJ612" s="177">
        <v>0</v>
      </c>
    </row>
    <row r="613" spans="1:36" hidden="1" outlineLevel="1" x14ac:dyDescent="0.25">
      <c r="A613" s="190">
        <f t="shared" si="161"/>
        <v>2018</v>
      </c>
      <c r="B613" s="55">
        <f t="shared" si="162"/>
        <v>1</v>
      </c>
      <c r="C613" s="55">
        <f t="shared" si="163"/>
        <v>22</v>
      </c>
      <c r="D613" s="55">
        <f t="shared" si="158"/>
        <v>25</v>
      </c>
      <c r="F613" s="63">
        <f t="shared" si="151"/>
        <v>43101.916666666613</v>
      </c>
      <c r="G613" s="64">
        <f t="shared" si="160"/>
        <v>203.10545794044023</v>
      </c>
      <c r="H613" s="64">
        <f t="shared" si="166"/>
        <v>0</v>
      </c>
      <c r="I613" s="64">
        <f t="shared" si="166"/>
        <v>2.9750000000000001</v>
      </c>
      <c r="J613" s="64">
        <f t="shared" si="166"/>
        <v>0</v>
      </c>
      <c r="K613" s="64">
        <f t="shared" si="166"/>
        <v>0</v>
      </c>
      <c r="L613" s="64">
        <f t="shared" si="166"/>
        <v>0</v>
      </c>
      <c r="M613" s="64">
        <f t="shared" si="166"/>
        <v>0</v>
      </c>
      <c r="N613" s="64">
        <f t="shared" si="166"/>
        <v>200.13045794044024</v>
      </c>
      <c r="O613" s="121"/>
      <c r="P613" s="177">
        <v>2.9750000000000001</v>
      </c>
      <c r="Q613" s="177">
        <v>48.021414348658446</v>
      </c>
      <c r="R613" s="177">
        <v>48.021414348658446</v>
      </c>
      <c r="S613" s="177">
        <v>0</v>
      </c>
      <c r="T613" s="177">
        <v>0</v>
      </c>
      <c r="U613" s="177">
        <v>48.021414348658446</v>
      </c>
      <c r="V613" s="177">
        <v>48.021414348658446</v>
      </c>
      <c r="W613" s="177">
        <v>0</v>
      </c>
      <c r="X613" s="177">
        <v>0</v>
      </c>
      <c r="Y613" s="177">
        <v>0</v>
      </c>
      <c r="Z613" s="177">
        <v>8.0448005458064547</v>
      </c>
      <c r="AA613" s="177">
        <v>0</v>
      </c>
      <c r="AB613" s="177">
        <v>0</v>
      </c>
      <c r="AC613" s="177">
        <v>0</v>
      </c>
      <c r="AD613" s="177">
        <v>0</v>
      </c>
      <c r="AE613" s="177">
        <v>0</v>
      </c>
      <c r="AF613" s="177">
        <v>0</v>
      </c>
      <c r="AG613" s="177">
        <v>0</v>
      </c>
      <c r="AH613" s="177">
        <v>0</v>
      </c>
      <c r="AI613" s="177">
        <v>0</v>
      </c>
      <c r="AJ613" s="177">
        <v>0</v>
      </c>
    </row>
    <row r="614" spans="1:36" hidden="1" outlineLevel="1" x14ac:dyDescent="0.25">
      <c r="A614" s="190">
        <f t="shared" si="161"/>
        <v>2018</v>
      </c>
      <c r="B614" s="55">
        <f t="shared" si="162"/>
        <v>1</v>
      </c>
      <c r="C614" s="55">
        <f t="shared" si="163"/>
        <v>23</v>
      </c>
      <c r="D614" s="55">
        <f t="shared" si="158"/>
        <v>25</v>
      </c>
      <c r="F614" s="63">
        <f t="shared" si="151"/>
        <v>43101.958333333278</v>
      </c>
      <c r="G614" s="64">
        <f t="shared" si="160"/>
        <v>213.1577898823833</v>
      </c>
      <c r="H614" s="64">
        <f t="shared" si="166"/>
        <v>0</v>
      </c>
      <c r="I614" s="64">
        <f t="shared" si="166"/>
        <v>2.9750000000000001</v>
      </c>
      <c r="J614" s="64">
        <f t="shared" si="166"/>
        <v>0</v>
      </c>
      <c r="K614" s="64">
        <f t="shared" si="166"/>
        <v>0</v>
      </c>
      <c r="L614" s="64">
        <f t="shared" si="166"/>
        <v>0</v>
      </c>
      <c r="M614" s="64">
        <f t="shared" si="166"/>
        <v>0</v>
      </c>
      <c r="N614" s="64">
        <f t="shared" si="166"/>
        <v>210.1827898823833</v>
      </c>
      <c r="O614" s="121"/>
      <c r="P614" s="177">
        <v>2.9750000000000001</v>
      </c>
      <c r="Q614" s="177">
        <v>50.566755409628087</v>
      </c>
      <c r="R614" s="177">
        <v>50.566755409628087</v>
      </c>
      <c r="S614" s="177">
        <v>0</v>
      </c>
      <c r="T614" s="177">
        <v>0</v>
      </c>
      <c r="U614" s="177">
        <v>50.566755409628087</v>
      </c>
      <c r="V614" s="177">
        <v>50.566755409628087</v>
      </c>
      <c r="W614" s="177">
        <v>0</v>
      </c>
      <c r="X614" s="177">
        <v>0</v>
      </c>
      <c r="Y614" s="177">
        <v>0</v>
      </c>
      <c r="Z614" s="177">
        <v>7.9157682438709696</v>
      </c>
      <c r="AA614" s="177">
        <v>0</v>
      </c>
      <c r="AB614" s="177">
        <v>0</v>
      </c>
      <c r="AC614" s="177">
        <v>0</v>
      </c>
      <c r="AD614" s="177">
        <v>0</v>
      </c>
      <c r="AE614" s="177">
        <v>0</v>
      </c>
      <c r="AF614" s="177">
        <v>0</v>
      </c>
      <c r="AG614" s="177">
        <v>0</v>
      </c>
      <c r="AH614" s="177">
        <v>0</v>
      </c>
      <c r="AI614" s="177">
        <v>0</v>
      </c>
      <c r="AJ614" s="177">
        <v>0</v>
      </c>
    </row>
    <row r="615" spans="1:36" hidden="1" outlineLevel="1" x14ac:dyDescent="0.25">
      <c r="A615" s="190">
        <f t="shared" si="161"/>
        <v>2018</v>
      </c>
      <c r="B615" s="55">
        <f t="shared" si="162"/>
        <v>2</v>
      </c>
      <c r="C615" s="55">
        <f t="shared" si="163"/>
        <v>0</v>
      </c>
      <c r="D615" s="55">
        <f t="shared" si="158"/>
        <v>26</v>
      </c>
      <c r="F615" s="63">
        <f t="shared" ref="F615" si="167">EDATE(F591,1)</f>
        <v>43132</v>
      </c>
      <c r="G615" s="64">
        <f t="shared" si="160"/>
        <v>173.38297004803707</v>
      </c>
      <c r="H615" s="64">
        <f t="shared" ref="H615:N624" si="168">SUMIF($P$6:$AK$6,H$6,$P615:$AK615)</f>
        <v>0</v>
      </c>
      <c r="I615" s="64">
        <f t="shared" si="168"/>
        <v>2.9750000000000001</v>
      </c>
      <c r="J615" s="64">
        <f t="shared" si="168"/>
        <v>0</v>
      </c>
      <c r="K615" s="64">
        <f t="shared" si="168"/>
        <v>0</v>
      </c>
      <c r="L615" s="64">
        <f t="shared" si="168"/>
        <v>0</v>
      </c>
      <c r="M615" s="64">
        <f t="shared" si="168"/>
        <v>0</v>
      </c>
      <c r="N615" s="64">
        <f t="shared" si="168"/>
        <v>170.40797004803707</v>
      </c>
      <c r="O615" s="121"/>
      <c r="P615" s="177">
        <v>2.9750000000000001</v>
      </c>
      <c r="Q615" s="177">
        <v>41.405588595044982</v>
      </c>
      <c r="R615" s="177">
        <v>41.405588595044982</v>
      </c>
      <c r="S615" s="177">
        <v>0</v>
      </c>
      <c r="T615" s="177">
        <v>0</v>
      </c>
      <c r="U615" s="177">
        <v>41.405588595044982</v>
      </c>
      <c r="V615" s="177">
        <v>41.405588595044982</v>
      </c>
      <c r="W615" s="177">
        <v>0</v>
      </c>
      <c r="X615" s="177">
        <v>0</v>
      </c>
      <c r="Y615" s="177">
        <v>0</v>
      </c>
      <c r="Z615" s="177">
        <v>4.7856156678571429</v>
      </c>
      <c r="AA615" s="177">
        <v>0</v>
      </c>
      <c r="AB615" s="177">
        <v>0</v>
      </c>
      <c r="AC615" s="177">
        <v>0</v>
      </c>
      <c r="AD615" s="177">
        <v>0</v>
      </c>
      <c r="AE615" s="177">
        <v>0</v>
      </c>
      <c r="AF615" s="177">
        <v>0</v>
      </c>
      <c r="AG615" s="177">
        <v>0</v>
      </c>
      <c r="AH615" s="177">
        <v>0</v>
      </c>
      <c r="AI615" s="177">
        <v>0</v>
      </c>
      <c r="AJ615" s="177">
        <v>0</v>
      </c>
    </row>
    <row r="616" spans="1:36" hidden="1" outlineLevel="1" x14ac:dyDescent="0.25">
      <c r="A616" s="190">
        <f t="shared" si="161"/>
        <v>2018</v>
      </c>
      <c r="B616" s="55">
        <f t="shared" si="162"/>
        <v>2</v>
      </c>
      <c r="C616" s="55">
        <f t="shared" si="163"/>
        <v>1</v>
      </c>
      <c r="D616" s="55">
        <f t="shared" si="158"/>
        <v>26</v>
      </c>
      <c r="F616" s="63">
        <f t="shared" ref="F616:F679" si="169">F615+1/24</f>
        <v>43132.041666666664</v>
      </c>
      <c r="G616" s="64">
        <f t="shared" si="160"/>
        <v>170.92501700562994</v>
      </c>
      <c r="H616" s="64">
        <f t="shared" si="168"/>
        <v>0</v>
      </c>
      <c r="I616" s="64">
        <f t="shared" si="168"/>
        <v>2.9750000000000001</v>
      </c>
      <c r="J616" s="64">
        <f t="shared" si="168"/>
        <v>0</v>
      </c>
      <c r="K616" s="64">
        <f t="shared" si="168"/>
        <v>0</v>
      </c>
      <c r="L616" s="64">
        <f t="shared" si="168"/>
        <v>0</v>
      </c>
      <c r="M616" s="64">
        <f t="shared" si="168"/>
        <v>0</v>
      </c>
      <c r="N616" s="64">
        <f t="shared" si="168"/>
        <v>167.95001700562995</v>
      </c>
      <c r="O616" s="121"/>
      <c r="P616" s="177">
        <v>2.9750000000000001</v>
      </c>
      <c r="Q616" s="177">
        <v>40.725456975514632</v>
      </c>
      <c r="R616" s="177">
        <v>40.725456975514632</v>
      </c>
      <c r="S616" s="177">
        <v>0</v>
      </c>
      <c r="T616" s="177">
        <v>0</v>
      </c>
      <c r="U616" s="177">
        <v>40.725456975514632</v>
      </c>
      <c r="V616" s="177">
        <v>40.725456975514632</v>
      </c>
      <c r="W616" s="177">
        <v>0</v>
      </c>
      <c r="X616" s="177">
        <v>0</v>
      </c>
      <c r="Y616" s="177">
        <v>0</v>
      </c>
      <c r="Z616" s="177">
        <v>5.0481891035714286</v>
      </c>
      <c r="AA616" s="177">
        <v>0</v>
      </c>
      <c r="AB616" s="177">
        <v>0</v>
      </c>
      <c r="AC616" s="177">
        <v>0</v>
      </c>
      <c r="AD616" s="177">
        <v>0</v>
      </c>
      <c r="AE616" s="177">
        <v>0</v>
      </c>
      <c r="AF616" s="177">
        <v>0</v>
      </c>
      <c r="AG616" s="177">
        <v>0</v>
      </c>
      <c r="AH616" s="177">
        <v>0</v>
      </c>
      <c r="AI616" s="177">
        <v>0</v>
      </c>
      <c r="AJ616" s="177">
        <v>0</v>
      </c>
    </row>
    <row r="617" spans="1:36" hidden="1" outlineLevel="1" x14ac:dyDescent="0.25">
      <c r="A617" s="190">
        <f t="shared" si="161"/>
        <v>2018</v>
      </c>
      <c r="B617" s="55">
        <f t="shared" si="162"/>
        <v>2</v>
      </c>
      <c r="C617" s="55">
        <f t="shared" si="163"/>
        <v>2</v>
      </c>
      <c r="D617" s="55">
        <f t="shared" si="158"/>
        <v>26</v>
      </c>
      <c r="F617" s="63">
        <f t="shared" si="169"/>
        <v>43132.083333333328</v>
      </c>
      <c r="G617" s="64">
        <f t="shared" si="160"/>
        <v>174.78576052674907</v>
      </c>
      <c r="H617" s="64">
        <f t="shared" si="168"/>
        <v>0</v>
      </c>
      <c r="I617" s="64">
        <f t="shared" si="168"/>
        <v>2.9750000000000001</v>
      </c>
      <c r="J617" s="64">
        <f t="shared" si="168"/>
        <v>0</v>
      </c>
      <c r="K617" s="64">
        <f t="shared" si="168"/>
        <v>0</v>
      </c>
      <c r="L617" s="64">
        <f t="shared" si="168"/>
        <v>0</v>
      </c>
      <c r="M617" s="64">
        <f t="shared" si="168"/>
        <v>0</v>
      </c>
      <c r="N617" s="64">
        <f t="shared" si="168"/>
        <v>171.81076052674908</v>
      </c>
      <c r="O617" s="121"/>
      <c r="P617" s="177">
        <v>2.9750000000000001</v>
      </c>
      <c r="Q617" s="177">
        <v>41.683824257580127</v>
      </c>
      <c r="R617" s="177">
        <v>41.683824257580127</v>
      </c>
      <c r="S617" s="177">
        <v>0</v>
      </c>
      <c r="T617" s="177">
        <v>0</v>
      </c>
      <c r="U617" s="177">
        <v>41.683824257580127</v>
      </c>
      <c r="V617" s="177">
        <v>41.683824257580127</v>
      </c>
      <c r="W617" s="177">
        <v>0</v>
      </c>
      <c r="X617" s="177">
        <v>0</v>
      </c>
      <c r="Y617" s="177">
        <v>0</v>
      </c>
      <c r="Z617" s="177">
        <v>5.0754634964285712</v>
      </c>
      <c r="AA617" s="177">
        <v>0</v>
      </c>
      <c r="AB617" s="177">
        <v>0</v>
      </c>
      <c r="AC617" s="177">
        <v>0</v>
      </c>
      <c r="AD617" s="177">
        <v>0</v>
      </c>
      <c r="AE617" s="177">
        <v>0</v>
      </c>
      <c r="AF617" s="177">
        <v>0</v>
      </c>
      <c r="AG617" s="177">
        <v>0</v>
      </c>
      <c r="AH617" s="177">
        <v>0</v>
      </c>
      <c r="AI617" s="177">
        <v>0</v>
      </c>
      <c r="AJ617" s="177">
        <v>0</v>
      </c>
    </row>
    <row r="618" spans="1:36" hidden="1" outlineLevel="1" x14ac:dyDescent="0.25">
      <c r="A618" s="190">
        <f t="shared" si="161"/>
        <v>2018</v>
      </c>
      <c r="B618" s="55">
        <f t="shared" si="162"/>
        <v>2</v>
      </c>
      <c r="C618" s="55">
        <f t="shared" si="163"/>
        <v>3</v>
      </c>
      <c r="D618" s="55">
        <f t="shared" si="158"/>
        <v>26</v>
      </c>
      <c r="F618" s="63">
        <f t="shared" si="169"/>
        <v>43132.124999999993</v>
      </c>
      <c r="G618" s="64">
        <f t="shared" si="160"/>
        <v>169.96603403406078</v>
      </c>
      <c r="H618" s="64">
        <f t="shared" si="168"/>
        <v>0</v>
      </c>
      <c r="I618" s="64">
        <f t="shared" si="168"/>
        <v>2.9750000000000001</v>
      </c>
      <c r="J618" s="64">
        <f t="shared" si="168"/>
        <v>0</v>
      </c>
      <c r="K618" s="64">
        <f t="shared" si="168"/>
        <v>0</v>
      </c>
      <c r="L618" s="64">
        <f t="shared" si="168"/>
        <v>0</v>
      </c>
      <c r="M618" s="64">
        <f t="shared" si="168"/>
        <v>0</v>
      </c>
      <c r="N618" s="64">
        <f t="shared" si="168"/>
        <v>166.99103403406079</v>
      </c>
      <c r="O618" s="121"/>
      <c r="P618" s="177">
        <v>2.9750000000000001</v>
      </c>
      <c r="Q618" s="177">
        <v>40.44722131297948</v>
      </c>
      <c r="R618" s="177">
        <v>40.44722131297948</v>
      </c>
      <c r="S618" s="177">
        <v>0</v>
      </c>
      <c r="T618" s="177">
        <v>0</v>
      </c>
      <c r="U618" s="177">
        <v>40.44722131297948</v>
      </c>
      <c r="V618" s="177">
        <v>40.44722131297948</v>
      </c>
      <c r="W618" s="177">
        <v>0</v>
      </c>
      <c r="X618" s="177">
        <v>0</v>
      </c>
      <c r="Y618" s="177">
        <v>0</v>
      </c>
      <c r="Z618" s="177">
        <v>5.2021487821428574</v>
      </c>
      <c r="AA618" s="177">
        <v>0</v>
      </c>
      <c r="AB618" s="177">
        <v>0</v>
      </c>
      <c r="AC618" s="177">
        <v>0</v>
      </c>
      <c r="AD618" s="177">
        <v>0</v>
      </c>
      <c r="AE618" s="177">
        <v>0</v>
      </c>
      <c r="AF618" s="177">
        <v>0</v>
      </c>
      <c r="AG618" s="177">
        <v>0</v>
      </c>
      <c r="AH618" s="177">
        <v>0</v>
      </c>
      <c r="AI618" s="177">
        <v>0</v>
      </c>
      <c r="AJ618" s="177">
        <v>0</v>
      </c>
    </row>
    <row r="619" spans="1:36" hidden="1" outlineLevel="1" x14ac:dyDescent="0.25">
      <c r="A619" s="190">
        <f t="shared" si="161"/>
        <v>2018</v>
      </c>
      <c r="B619" s="55">
        <f t="shared" si="162"/>
        <v>2</v>
      </c>
      <c r="C619" s="55">
        <f t="shared" si="163"/>
        <v>4</v>
      </c>
      <c r="D619" s="55">
        <f t="shared" si="158"/>
        <v>26</v>
      </c>
      <c r="F619" s="63">
        <f t="shared" si="169"/>
        <v>43132.166666666657</v>
      </c>
      <c r="G619" s="64">
        <f t="shared" si="160"/>
        <v>171.69137906141358</v>
      </c>
      <c r="H619" s="64">
        <f t="shared" si="168"/>
        <v>0</v>
      </c>
      <c r="I619" s="64">
        <f t="shared" si="168"/>
        <v>2.9750000000000001</v>
      </c>
      <c r="J619" s="64">
        <f t="shared" si="168"/>
        <v>0</v>
      </c>
      <c r="K619" s="64">
        <f t="shared" si="168"/>
        <v>0</v>
      </c>
      <c r="L619" s="64">
        <f t="shared" si="168"/>
        <v>0</v>
      </c>
      <c r="M619" s="64">
        <f t="shared" si="168"/>
        <v>0</v>
      </c>
      <c r="N619" s="64">
        <f t="shared" si="168"/>
        <v>168.71637906141359</v>
      </c>
      <c r="O619" s="121"/>
      <c r="P619" s="177">
        <v>2.9750000000000001</v>
      </c>
      <c r="Q619" s="177">
        <v>40.653321803746252</v>
      </c>
      <c r="R619" s="177">
        <v>40.653321803746252</v>
      </c>
      <c r="S619" s="177">
        <v>0</v>
      </c>
      <c r="T619" s="177">
        <v>0</v>
      </c>
      <c r="U619" s="177">
        <v>40.653321803746252</v>
      </c>
      <c r="V619" s="177">
        <v>40.653321803746252</v>
      </c>
      <c r="W619" s="177">
        <v>0</v>
      </c>
      <c r="X619" s="177">
        <v>0</v>
      </c>
      <c r="Y619" s="177">
        <v>0</v>
      </c>
      <c r="Z619" s="177">
        <v>6.1030918464285735</v>
      </c>
      <c r="AA619" s="177">
        <v>0</v>
      </c>
      <c r="AB619" s="177">
        <v>0</v>
      </c>
      <c r="AC619" s="177">
        <v>0</v>
      </c>
      <c r="AD619" s="177">
        <v>0</v>
      </c>
      <c r="AE619" s="177">
        <v>0</v>
      </c>
      <c r="AF619" s="177">
        <v>0</v>
      </c>
      <c r="AG619" s="177">
        <v>0</v>
      </c>
      <c r="AH619" s="177">
        <v>0</v>
      </c>
      <c r="AI619" s="177">
        <v>0</v>
      </c>
      <c r="AJ619" s="177">
        <v>0</v>
      </c>
    </row>
    <row r="620" spans="1:36" hidden="1" outlineLevel="1" x14ac:dyDescent="0.25">
      <c r="A620" s="190">
        <f t="shared" si="161"/>
        <v>2018</v>
      </c>
      <c r="B620" s="55">
        <f t="shared" si="162"/>
        <v>2</v>
      </c>
      <c r="C620" s="55">
        <f t="shared" si="163"/>
        <v>5</v>
      </c>
      <c r="D620" s="55">
        <f t="shared" si="158"/>
        <v>26</v>
      </c>
      <c r="F620" s="63">
        <f t="shared" si="169"/>
        <v>43132.208333333321</v>
      </c>
      <c r="G620" s="64">
        <f t="shared" si="160"/>
        <v>171.40824491683165</v>
      </c>
      <c r="H620" s="64">
        <f t="shared" si="168"/>
        <v>0</v>
      </c>
      <c r="I620" s="64">
        <f t="shared" si="168"/>
        <v>2.9750000000000001</v>
      </c>
      <c r="J620" s="64">
        <f t="shared" si="168"/>
        <v>0</v>
      </c>
      <c r="K620" s="64">
        <f t="shared" si="168"/>
        <v>0</v>
      </c>
      <c r="L620" s="64">
        <f t="shared" si="168"/>
        <v>0</v>
      </c>
      <c r="M620" s="64">
        <f t="shared" si="168"/>
        <v>0</v>
      </c>
      <c r="N620" s="64">
        <f t="shared" si="168"/>
        <v>168.43324491683165</v>
      </c>
      <c r="O620" s="121"/>
      <c r="P620" s="177">
        <v>2.9750000000000001</v>
      </c>
      <c r="Q620" s="177">
        <v>40.643016779207912</v>
      </c>
      <c r="R620" s="177">
        <v>40.643016779207912</v>
      </c>
      <c r="S620" s="177">
        <v>0</v>
      </c>
      <c r="T620" s="177">
        <v>0</v>
      </c>
      <c r="U620" s="177">
        <v>40.643016779207912</v>
      </c>
      <c r="V620" s="177">
        <v>40.643016779207912</v>
      </c>
      <c r="W620" s="177">
        <v>0</v>
      </c>
      <c r="X620" s="177">
        <v>0</v>
      </c>
      <c r="Y620" s="177">
        <v>0</v>
      </c>
      <c r="Z620" s="177">
        <v>5.8611778000000001</v>
      </c>
      <c r="AA620" s="177">
        <v>0</v>
      </c>
      <c r="AB620" s="177">
        <v>0</v>
      </c>
      <c r="AC620" s="177">
        <v>0</v>
      </c>
      <c r="AD620" s="177">
        <v>0</v>
      </c>
      <c r="AE620" s="177">
        <v>0</v>
      </c>
      <c r="AF620" s="177">
        <v>0</v>
      </c>
      <c r="AG620" s="177">
        <v>0</v>
      </c>
      <c r="AH620" s="177">
        <v>0</v>
      </c>
      <c r="AI620" s="177">
        <v>0</v>
      </c>
      <c r="AJ620" s="177">
        <v>0</v>
      </c>
    </row>
    <row r="621" spans="1:36" hidden="1" outlineLevel="1" x14ac:dyDescent="0.25">
      <c r="A621" s="190">
        <f t="shared" si="161"/>
        <v>2018</v>
      </c>
      <c r="B621" s="55">
        <f t="shared" si="162"/>
        <v>2</v>
      </c>
      <c r="C621" s="55">
        <f t="shared" si="163"/>
        <v>6</v>
      </c>
      <c r="D621" s="55">
        <f t="shared" si="158"/>
        <v>26</v>
      </c>
      <c r="F621" s="63">
        <f t="shared" si="169"/>
        <v>43132.249999999985</v>
      </c>
      <c r="G621" s="64">
        <f t="shared" si="160"/>
        <v>183.47732860849595</v>
      </c>
      <c r="H621" s="64">
        <f t="shared" si="168"/>
        <v>2.7672958928571427</v>
      </c>
      <c r="I621" s="64">
        <f t="shared" si="168"/>
        <v>9.4946885663999989</v>
      </c>
      <c r="J621" s="64">
        <f t="shared" si="168"/>
        <v>0</v>
      </c>
      <c r="K621" s="64">
        <f t="shared" si="168"/>
        <v>0</v>
      </c>
      <c r="L621" s="64">
        <f t="shared" si="168"/>
        <v>0</v>
      </c>
      <c r="M621" s="64">
        <f t="shared" si="168"/>
        <v>0</v>
      </c>
      <c r="N621" s="64">
        <f t="shared" si="168"/>
        <v>171.2153441492388</v>
      </c>
      <c r="O621" s="121"/>
      <c r="P621" s="177">
        <v>2.9750000000000001</v>
      </c>
      <c r="Q621" s="177">
        <v>41.323148398738269</v>
      </c>
      <c r="R621" s="177">
        <v>41.323148398738269</v>
      </c>
      <c r="S621" s="177">
        <v>2.5472636228571428</v>
      </c>
      <c r="T621" s="177">
        <v>3.9724249435428565</v>
      </c>
      <c r="U621" s="177">
        <v>41.323148398738269</v>
      </c>
      <c r="V621" s="177">
        <v>41.323148398738269</v>
      </c>
      <c r="W621" s="177">
        <v>0</v>
      </c>
      <c r="X621" s="177">
        <v>0</v>
      </c>
      <c r="Y621" s="177">
        <v>0</v>
      </c>
      <c r="Z621" s="177">
        <v>5.922750554285714</v>
      </c>
      <c r="AA621" s="177">
        <v>0</v>
      </c>
      <c r="AB621" s="177">
        <v>0</v>
      </c>
      <c r="AC621" s="177">
        <v>0</v>
      </c>
      <c r="AD621" s="177">
        <v>2.7672958928571427</v>
      </c>
      <c r="AE621" s="177">
        <v>0</v>
      </c>
      <c r="AF621" s="177">
        <v>0</v>
      </c>
      <c r="AG621" s="177">
        <v>0</v>
      </c>
      <c r="AH621" s="177">
        <v>0</v>
      </c>
      <c r="AI621" s="177">
        <v>0</v>
      </c>
      <c r="AJ621" s="177">
        <v>0</v>
      </c>
    </row>
    <row r="622" spans="1:36" hidden="1" outlineLevel="1" x14ac:dyDescent="0.25">
      <c r="A622" s="190">
        <f t="shared" si="161"/>
        <v>2018</v>
      </c>
      <c r="B622" s="55">
        <f t="shared" si="162"/>
        <v>2</v>
      </c>
      <c r="C622" s="55">
        <f t="shared" si="163"/>
        <v>7</v>
      </c>
      <c r="D622" s="55">
        <f t="shared" si="158"/>
        <v>26</v>
      </c>
      <c r="F622" s="63">
        <f t="shared" si="169"/>
        <v>43132.29166666665</v>
      </c>
      <c r="G622" s="64">
        <f t="shared" si="160"/>
        <v>251.65087197967301</v>
      </c>
      <c r="H622" s="64">
        <f t="shared" si="168"/>
        <v>40.635524785714281</v>
      </c>
      <c r="I622" s="64">
        <f t="shared" si="168"/>
        <v>45.981876647357623</v>
      </c>
      <c r="J622" s="64">
        <f t="shared" si="168"/>
        <v>0</v>
      </c>
      <c r="K622" s="64">
        <f t="shared" si="168"/>
        <v>0</v>
      </c>
      <c r="L622" s="64">
        <f t="shared" si="168"/>
        <v>0</v>
      </c>
      <c r="M622" s="64">
        <f t="shared" si="168"/>
        <v>0</v>
      </c>
      <c r="N622" s="64">
        <f t="shared" si="168"/>
        <v>165.03347054660111</v>
      </c>
      <c r="O622" s="121"/>
      <c r="P622" s="177">
        <v>2.9750000000000001</v>
      </c>
      <c r="Q622" s="177">
        <v>39.715564570757422</v>
      </c>
      <c r="R622" s="177">
        <v>39.715564570757422</v>
      </c>
      <c r="S622" s="177">
        <v>11.433691028571429</v>
      </c>
      <c r="T622" s="177">
        <v>19.23736875794286</v>
      </c>
      <c r="U622" s="177">
        <v>39.715564570757422</v>
      </c>
      <c r="V622" s="177">
        <v>39.715564570757422</v>
      </c>
      <c r="W622" s="177">
        <v>0.96705024052631583</v>
      </c>
      <c r="X622" s="177">
        <v>3.5778628626013171</v>
      </c>
      <c r="Y622" s="177">
        <v>2.7496114285714288</v>
      </c>
      <c r="Z622" s="177">
        <v>6.1712122635714284</v>
      </c>
      <c r="AA622" s="177">
        <v>0</v>
      </c>
      <c r="AB622" s="177">
        <v>0</v>
      </c>
      <c r="AC622" s="177">
        <v>0</v>
      </c>
      <c r="AD622" s="177">
        <v>40.635524785714281</v>
      </c>
      <c r="AE622" s="177">
        <v>3.9145837086755257</v>
      </c>
      <c r="AF622" s="177">
        <v>0</v>
      </c>
      <c r="AG622" s="177">
        <v>0</v>
      </c>
      <c r="AH622" s="177">
        <v>0</v>
      </c>
      <c r="AI622" s="177">
        <v>0</v>
      </c>
      <c r="AJ622" s="177">
        <v>1.1267086204687498</v>
      </c>
    </row>
    <row r="623" spans="1:36" hidden="1" outlineLevel="1" x14ac:dyDescent="0.25">
      <c r="A623" s="190">
        <f t="shared" si="161"/>
        <v>2018</v>
      </c>
      <c r="B623" s="55">
        <f t="shared" si="162"/>
        <v>2</v>
      </c>
      <c r="C623" s="55">
        <f t="shared" si="163"/>
        <v>8</v>
      </c>
      <c r="D623" s="55">
        <f t="shared" si="158"/>
        <v>26</v>
      </c>
      <c r="F623" s="63">
        <f t="shared" si="169"/>
        <v>43132.333333333314</v>
      </c>
      <c r="G623" s="64">
        <f t="shared" si="160"/>
        <v>323.09242562979364</v>
      </c>
      <c r="H623" s="64">
        <f t="shared" si="168"/>
        <v>41.626066178571421</v>
      </c>
      <c r="I623" s="64">
        <f t="shared" si="168"/>
        <v>111.16316457362193</v>
      </c>
      <c r="J623" s="64">
        <f t="shared" si="168"/>
        <v>0</v>
      </c>
      <c r="K623" s="64">
        <f t="shared" si="168"/>
        <v>0</v>
      </c>
      <c r="L623" s="64">
        <f t="shared" si="168"/>
        <v>0</v>
      </c>
      <c r="M623" s="64">
        <f t="shared" si="168"/>
        <v>0</v>
      </c>
      <c r="N623" s="64">
        <f t="shared" si="168"/>
        <v>170.30319487760025</v>
      </c>
      <c r="O623" s="121"/>
      <c r="P623" s="177">
        <v>2.9750000000000001</v>
      </c>
      <c r="Q623" s="177">
        <v>41.117047907971489</v>
      </c>
      <c r="R623" s="177">
        <v>41.117047907971489</v>
      </c>
      <c r="S623" s="177">
        <v>16.922126239999997</v>
      </c>
      <c r="T623" s="177">
        <v>25.8331059008</v>
      </c>
      <c r="U623" s="177">
        <v>41.117047907971489</v>
      </c>
      <c r="V623" s="177">
        <v>41.117047907971489</v>
      </c>
      <c r="W623" s="177">
        <v>3.434396582857143</v>
      </c>
      <c r="X623" s="177">
        <v>19.47061079116154</v>
      </c>
      <c r="Y623" s="177">
        <v>15.58113142857143</v>
      </c>
      <c r="Z623" s="177">
        <v>5.8350032457142849</v>
      </c>
      <c r="AA623" s="177">
        <v>0</v>
      </c>
      <c r="AB623" s="177">
        <v>0</v>
      </c>
      <c r="AC623" s="177">
        <v>0</v>
      </c>
      <c r="AD623" s="177">
        <v>41.626066178571421</v>
      </c>
      <c r="AE623" s="177">
        <v>15.162782118294313</v>
      </c>
      <c r="AF623" s="177">
        <v>0</v>
      </c>
      <c r="AG623" s="177">
        <v>0</v>
      </c>
      <c r="AH623" s="177">
        <v>0</v>
      </c>
      <c r="AI623" s="177">
        <v>0</v>
      </c>
      <c r="AJ623" s="177">
        <v>11.784011511937502</v>
      </c>
    </row>
    <row r="624" spans="1:36" hidden="1" outlineLevel="1" x14ac:dyDescent="0.25">
      <c r="A624" s="190">
        <f t="shared" si="161"/>
        <v>2018</v>
      </c>
      <c r="B624" s="55">
        <f t="shared" si="162"/>
        <v>2</v>
      </c>
      <c r="C624" s="55">
        <f t="shared" si="163"/>
        <v>9</v>
      </c>
      <c r="D624" s="55">
        <f t="shared" si="158"/>
        <v>26</v>
      </c>
      <c r="F624" s="63">
        <f t="shared" si="169"/>
        <v>43132.374999999978</v>
      </c>
      <c r="G624" s="64">
        <f t="shared" si="160"/>
        <v>387.59278045869428</v>
      </c>
      <c r="H624" s="64">
        <f t="shared" si="168"/>
        <v>48.777572571428564</v>
      </c>
      <c r="I624" s="64">
        <f t="shared" si="168"/>
        <v>151.91856789921215</v>
      </c>
      <c r="J624" s="64">
        <f t="shared" si="168"/>
        <v>0</v>
      </c>
      <c r="K624" s="64">
        <f t="shared" si="168"/>
        <v>0</v>
      </c>
      <c r="L624" s="64">
        <f t="shared" si="168"/>
        <v>0</v>
      </c>
      <c r="M624" s="64">
        <f t="shared" si="168"/>
        <v>0</v>
      </c>
      <c r="N624" s="64">
        <f t="shared" si="168"/>
        <v>186.89663998805358</v>
      </c>
      <c r="O624" s="121"/>
      <c r="P624" s="177">
        <v>2.9750000000000001</v>
      </c>
      <c r="Q624" s="177">
        <v>45.208142649691965</v>
      </c>
      <c r="R624" s="177">
        <v>45.208142649691965</v>
      </c>
      <c r="S624" s="177">
        <v>24.838639817142852</v>
      </c>
      <c r="T624" s="177">
        <v>23.799151615085716</v>
      </c>
      <c r="U624" s="177">
        <v>45.208142649691965</v>
      </c>
      <c r="V624" s="177">
        <v>45.208142649691965</v>
      </c>
      <c r="W624" s="177">
        <v>3.9826041637500009</v>
      </c>
      <c r="X624" s="177">
        <v>24.839312248715864</v>
      </c>
      <c r="Y624" s="177">
        <v>27.954382857142853</v>
      </c>
      <c r="Z624" s="177">
        <v>6.0640693892857138</v>
      </c>
      <c r="AA624" s="177">
        <v>0</v>
      </c>
      <c r="AB624" s="177">
        <v>0</v>
      </c>
      <c r="AC624" s="177">
        <v>0</v>
      </c>
      <c r="AD624" s="177">
        <v>48.777572571428564</v>
      </c>
      <c r="AE624" s="177">
        <v>22.071043614249849</v>
      </c>
      <c r="AF624" s="177">
        <v>0</v>
      </c>
      <c r="AG624" s="177">
        <v>0</v>
      </c>
      <c r="AH624" s="177">
        <v>0</v>
      </c>
      <c r="AI624" s="177">
        <v>0</v>
      </c>
      <c r="AJ624" s="177">
        <v>21.458433583125004</v>
      </c>
    </row>
    <row r="625" spans="1:36" hidden="1" outlineLevel="1" x14ac:dyDescent="0.25">
      <c r="A625" s="190">
        <f t="shared" si="161"/>
        <v>2018</v>
      </c>
      <c r="B625" s="55">
        <f t="shared" si="162"/>
        <v>2</v>
      </c>
      <c r="C625" s="55">
        <f t="shared" si="163"/>
        <v>10</v>
      </c>
      <c r="D625" s="55">
        <f t="shared" si="158"/>
        <v>26</v>
      </c>
      <c r="F625" s="63">
        <f t="shared" si="169"/>
        <v>43132.416666666642</v>
      </c>
      <c r="G625" s="64">
        <f t="shared" si="160"/>
        <v>405.8890243590921</v>
      </c>
      <c r="H625" s="64">
        <f t="shared" ref="H625:N634" si="170">SUMIF($P$6:$AK$6,H$6,$P625:$AK625)</f>
        <v>45.666945142857138</v>
      </c>
      <c r="I625" s="64">
        <f t="shared" si="170"/>
        <v>162.04203338434496</v>
      </c>
      <c r="J625" s="64">
        <f t="shared" si="170"/>
        <v>0</v>
      </c>
      <c r="K625" s="64">
        <f t="shared" si="170"/>
        <v>0</v>
      </c>
      <c r="L625" s="64">
        <f t="shared" si="170"/>
        <v>0</v>
      </c>
      <c r="M625" s="64">
        <f t="shared" si="170"/>
        <v>0</v>
      </c>
      <c r="N625" s="64">
        <f t="shared" si="170"/>
        <v>198.18004583189003</v>
      </c>
      <c r="O625" s="121"/>
      <c r="P625" s="177">
        <v>2.9750000000000001</v>
      </c>
      <c r="Q625" s="177">
        <v>48.062634446811792</v>
      </c>
      <c r="R625" s="177">
        <v>48.062634446811792</v>
      </c>
      <c r="S625" s="177">
        <v>25.772115714285711</v>
      </c>
      <c r="T625" s="177">
        <v>23.224854472228579</v>
      </c>
      <c r="U625" s="177">
        <v>48.062634446811792</v>
      </c>
      <c r="V625" s="177">
        <v>48.062634446811792</v>
      </c>
      <c r="W625" s="177">
        <v>4.7285165744642841</v>
      </c>
      <c r="X625" s="177">
        <v>23.462246495446408</v>
      </c>
      <c r="Y625" s="177">
        <v>35.286679999999997</v>
      </c>
      <c r="Z625" s="177">
        <v>5.9295080446428567</v>
      </c>
      <c r="AA625" s="177">
        <v>0</v>
      </c>
      <c r="AB625" s="177">
        <v>0</v>
      </c>
      <c r="AC625" s="177">
        <v>0</v>
      </c>
      <c r="AD625" s="177">
        <v>45.666945142857138</v>
      </c>
      <c r="AE625" s="177">
        <v>21.438054121982468</v>
      </c>
      <c r="AF625" s="177">
        <v>0</v>
      </c>
      <c r="AG625" s="177">
        <v>0</v>
      </c>
      <c r="AH625" s="177">
        <v>0</v>
      </c>
      <c r="AI625" s="177">
        <v>0</v>
      </c>
      <c r="AJ625" s="177">
        <v>25.154566005937497</v>
      </c>
    </row>
    <row r="626" spans="1:36" hidden="1" outlineLevel="1" x14ac:dyDescent="0.25">
      <c r="A626" s="190">
        <f t="shared" si="161"/>
        <v>2018</v>
      </c>
      <c r="B626" s="55">
        <f t="shared" si="162"/>
        <v>2</v>
      </c>
      <c r="C626" s="55">
        <f t="shared" si="163"/>
        <v>11</v>
      </c>
      <c r="D626" s="55">
        <f t="shared" si="158"/>
        <v>26</v>
      </c>
      <c r="F626" s="63">
        <f t="shared" si="169"/>
        <v>43132.458333333307</v>
      </c>
      <c r="G626" s="64">
        <f t="shared" si="160"/>
        <v>411.38230573137469</v>
      </c>
      <c r="H626" s="64">
        <f t="shared" si="170"/>
        <v>46.427739071428569</v>
      </c>
      <c r="I626" s="64">
        <f t="shared" si="170"/>
        <v>154.32902455345294</v>
      </c>
      <c r="J626" s="64">
        <f t="shared" si="170"/>
        <v>0</v>
      </c>
      <c r="K626" s="64">
        <f t="shared" si="170"/>
        <v>0</v>
      </c>
      <c r="L626" s="64">
        <f t="shared" si="170"/>
        <v>0</v>
      </c>
      <c r="M626" s="64">
        <f t="shared" si="170"/>
        <v>0</v>
      </c>
      <c r="N626" s="64">
        <f t="shared" si="170"/>
        <v>210.62554210649319</v>
      </c>
      <c r="O626" s="121"/>
      <c r="P626" s="177">
        <v>2.9750000000000001</v>
      </c>
      <c r="Q626" s="177">
        <v>50.968651366623298</v>
      </c>
      <c r="R626" s="177">
        <v>50.968651366623298</v>
      </c>
      <c r="S626" s="177">
        <v>22.785102742857141</v>
      </c>
      <c r="T626" s="177">
        <v>23.238175615085716</v>
      </c>
      <c r="U626" s="177">
        <v>50.968651366623298</v>
      </c>
      <c r="V626" s="177">
        <v>50.968651366623298</v>
      </c>
      <c r="W626" s="177">
        <v>4.4108487167857149</v>
      </c>
      <c r="X626" s="177">
        <v>22.12344843705144</v>
      </c>
      <c r="Y626" s="177">
        <v>31.620531428571425</v>
      </c>
      <c r="Z626" s="177">
        <v>6.750936639999999</v>
      </c>
      <c r="AA626" s="177">
        <v>0</v>
      </c>
      <c r="AB626" s="177">
        <v>0</v>
      </c>
      <c r="AC626" s="177">
        <v>0</v>
      </c>
      <c r="AD626" s="177">
        <v>46.427739071428569</v>
      </c>
      <c r="AE626" s="177">
        <v>20.722405679351507</v>
      </c>
      <c r="AF626" s="177">
        <v>0</v>
      </c>
      <c r="AG626" s="177">
        <v>0</v>
      </c>
      <c r="AH626" s="177">
        <v>0</v>
      </c>
      <c r="AI626" s="177">
        <v>0</v>
      </c>
      <c r="AJ626" s="177">
        <v>26.453511933749997</v>
      </c>
    </row>
    <row r="627" spans="1:36" hidden="1" outlineLevel="1" x14ac:dyDescent="0.25">
      <c r="A627" s="190">
        <f t="shared" si="161"/>
        <v>2018</v>
      </c>
      <c r="B627" s="55">
        <f t="shared" si="162"/>
        <v>2</v>
      </c>
      <c r="C627" s="55">
        <f t="shared" si="163"/>
        <v>12</v>
      </c>
      <c r="D627" s="55">
        <f t="shared" si="158"/>
        <v>26</v>
      </c>
      <c r="F627" s="63">
        <f t="shared" si="169"/>
        <v>43132.499999999971</v>
      </c>
      <c r="G627" s="64">
        <f t="shared" si="160"/>
        <v>427.91875263633256</v>
      </c>
      <c r="H627" s="64">
        <f t="shared" si="170"/>
        <v>46.833966607142855</v>
      </c>
      <c r="I627" s="64">
        <f t="shared" si="170"/>
        <v>159.54811005567711</v>
      </c>
      <c r="J627" s="64">
        <f t="shared" si="170"/>
        <v>0</v>
      </c>
      <c r="K627" s="64">
        <f t="shared" si="170"/>
        <v>0</v>
      </c>
      <c r="L627" s="64">
        <f t="shared" si="170"/>
        <v>0</v>
      </c>
      <c r="M627" s="64">
        <f t="shared" si="170"/>
        <v>0</v>
      </c>
      <c r="N627" s="64">
        <f t="shared" si="170"/>
        <v>221.53667597351259</v>
      </c>
      <c r="O627" s="121"/>
      <c r="P627" s="177">
        <v>2.9750000000000001</v>
      </c>
      <c r="Q627" s="177">
        <v>53.617042672976361</v>
      </c>
      <c r="R627" s="177">
        <v>53.617042672976361</v>
      </c>
      <c r="S627" s="177">
        <v>24.261191302857142</v>
      </c>
      <c r="T627" s="177">
        <v>27.760278472228578</v>
      </c>
      <c r="U627" s="177">
        <v>53.617042672976361</v>
      </c>
      <c r="V627" s="177">
        <v>53.617042672976361</v>
      </c>
      <c r="W627" s="177">
        <v>3.917517482500001</v>
      </c>
      <c r="X627" s="177">
        <v>21.452905515532745</v>
      </c>
      <c r="Y627" s="177">
        <v>34.370142857142859</v>
      </c>
      <c r="Z627" s="177">
        <v>7.068505281607143</v>
      </c>
      <c r="AA627" s="177">
        <v>0</v>
      </c>
      <c r="AB627" s="177">
        <v>0</v>
      </c>
      <c r="AC627" s="177">
        <v>0</v>
      </c>
      <c r="AD627" s="177">
        <v>46.833966607142855</v>
      </c>
      <c r="AE627" s="177">
        <v>20.981907951665796</v>
      </c>
      <c r="AF627" s="177">
        <v>0</v>
      </c>
      <c r="AG627" s="177">
        <v>0</v>
      </c>
      <c r="AH627" s="177">
        <v>0</v>
      </c>
      <c r="AI627" s="177">
        <v>0</v>
      </c>
      <c r="AJ627" s="177">
        <v>23.829166473750004</v>
      </c>
    </row>
    <row r="628" spans="1:36" hidden="1" outlineLevel="1" x14ac:dyDescent="0.25">
      <c r="A628" s="190">
        <f t="shared" si="161"/>
        <v>2018</v>
      </c>
      <c r="B628" s="55">
        <f t="shared" si="162"/>
        <v>2</v>
      </c>
      <c r="C628" s="55">
        <f t="shared" si="163"/>
        <v>13</v>
      </c>
      <c r="D628" s="55">
        <f t="shared" si="158"/>
        <v>26</v>
      </c>
      <c r="F628" s="63">
        <f t="shared" si="169"/>
        <v>43132.541666666635</v>
      </c>
      <c r="G628" s="64">
        <f t="shared" si="160"/>
        <v>423.86743435189123</v>
      </c>
      <c r="H628" s="64">
        <f t="shared" si="170"/>
        <v>43.157031178571415</v>
      </c>
      <c r="I628" s="64">
        <f t="shared" si="170"/>
        <v>158.18877013068141</v>
      </c>
      <c r="J628" s="64">
        <f t="shared" si="170"/>
        <v>0</v>
      </c>
      <c r="K628" s="64">
        <f t="shared" si="170"/>
        <v>0</v>
      </c>
      <c r="L628" s="64">
        <f t="shared" si="170"/>
        <v>0</v>
      </c>
      <c r="M628" s="64">
        <f t="shared" si="170"/>
        <v>0</v>
      </c>
      <c r="N628" s="64">
        <f t="shared" si="170"/>
        <v>222.52163304263846</v>
      </c>
      <c r="O628" s="121"/>
      <c r="P628" s="177">
        <v>2.9750000000000001</v>
      </c>
      <c r="Q628" s="177">
        <v>53.915888384588186</v>
      </c>
      <c r="R628" s="177">
        <v>53.915888384588186</v>
      </c>
      <c r="S628" s="177">
        <v>22.809465554285715</v>
      </c>
      <c r="T628" s="177">
        <v>29.034750472228566</v>
      </c>
      <c r="U628" s="177">
        <v>53.915888384588186</v>
      </c>
      <c r="V628" s="177">
        <v>53.915888384588186</v>
      </c>
      <c r="W628" s="177">
        <v>4.3248770921428585</v>
      </c>
      <c r="X628" s="177">
        <v>21.50560914036511</v>
      </c>
      <c r="Y628" s="177">
        <v>32.078800000000001</v>
      </c>
      <c r="Z628" s="177">
        <v>6.8580795042857128</v>
      </c>
      <c r="AA628" s="177">
        <v>0</v>
      </c>
      <c r="AB628" s="177">
        <v>0</v>
      </c>
      <c r="AC628" s="177">
        <v>0</v>
      </c>
      <c r="AD628" s="177">
        <v>43.157031178571415</v>
      </c>
      <c r="AE628" s="177">
        <v>21.255481785409135</v>
      </c>
      <c r="AF628" s="177">
        <v>0</v>
      </c>
      <c r="AG628" s="177">
        <v>0</v>
      </c>
      <c r="AH628" s="177">
        <v>0</v>
      </c>
      <c r="AI628" s="177">
        <v>0</v>
      </c>
      <c r="AJ628" s="177">
        <v>24.204786086250003</v>
      </c>
    </row>
    <row r="629" spans="1:36" hidden="1" outlineLevel="1" x14ac:dyDescent="0.25">
      <c r="A629" s="190">
        <f t="shared" si="161"/>
        <v>2018</v>
      </c>
      <c r="B629" s="55">
        <f t="shared" si="162"/>
        <v>2</v>
      </c>
      <c r="C629" s="55">
        <f t="shared" si="163"/>
        <v>14</v>
      </c>
      <c r="D629" s="55">
        <f t="shared" si="158"/>
        <v>26</v>
      </c>
      <c r="F629" s="63">
        <f t="shared" si="169"/>
        <v>43132.583333333299</v>
      </c>
      <c r="G629" s="64">
        <f t="shared" si="160"/>
        <v>415.12199991859097</v>
      </c>
      <c r="H629" s="64">
        <f t="shared" si="170"/>
        <v>45.181087071428578</v>
      </c>
      <c r="I629" s="64">
        <f t="shared" si="170"/>
        <v>153.29869355642862</v>
      </c>
      <c r="J629" s="64">
        <f t="shared" si="170"/>
        <v>0</v>
      </c>
      <c r="K629" s="64">
        <f t="shared" si="170"/>
        <v>0</v>
      </c>
      <c r="L629" s="64">
        <f t="shared" si="170"/>
        <v>0</v>
      </c>
      <c r="M629" s="64">
        <f t="shared" si="170"/>
        <v>0</v>
      </c>
      <c r="N629" s="64">
        <f t="shared" si="170"/>
        <v>216.64221929073381</v>
      </c>
      <c r="O629" s="121"/>
      <c r="P629" s="177">
        <v>2.9750000000000001</v>
      </c>
      <c r="Q629" s="177">
        <v>52.607150268219165</v>
      </c>
      <c r="R629" s="177">
        <v>52.607150268219165</v>
      </c>
      <c r="S629" s="177">
        <v>19.432304651428574</v>
      </c>
      <c r="T629" s="177">
        <v>28.763580186514289</v>
      </c>
      <c r="U629" s="177">
        <v>52.607150268219165</v>
      </c>
      <c r="V629" s="177">
        <v>52.607150268219165</v>
      </c>
      <c r="W629" s="177">
        <v>4.6465452051785716</v>
      </c>
      <c r="X629" s="177">
        <v>22.688341522832484</v>
      </c>
      <c r="Y629" s="177">
        <v>26.579577142857147</v>
      </c>
      <c r="Z629" s="177">
        <v>6.2136182178571415</v>
      </c>
      <c r="AA629" s="177">
        <v>0</v>
      </c>
      <c r="AB629" s="177">
        <v>0</v>
      </c>
      <c r="AC629" s="177">
        <v>0</v>
      </c>
      <c r="AD629" s="177">
        <v>45.181087071428578</v>
      </c>
      <c r="AE629" s="177">
        <v>21.554482380430038</v>
      </c>
      <c r="AF629" s="177">
        <v>0</v>
      </c>
      <c r="AG629" s="177">
        <v>0</v>
      </c>
      <c r="AH629" s="177">
        <v>0</v>
      </c>
      <c r="AI629" s="177">
        <v>0</v>
      </c>
      <c r="AJ629" s="177">
        <v>26.6588624671875</v>
      </c>
    </row>
    <row r="630" spans="1:36" hidden="1" outlineLevel="1" x14ac:dyDescent="0.25">
      <c r="A630" s="190">
        <f t="shared" si="161"/>
        <v>2018</v>
      </c>
      <c r="B630" s="55">
        <f t="shared" si="162"/>
        <v>2</v>
      </c>
      <c r="C630" s="55">
        <f t="shared" si="163"/>
        <v>15</v>
      </c>
      <c r="D630" s="55">
        <f t="shared" si="158"/>
        <v>26</v>
      </c>
      <c r="F630" s="63">
        <f t="shared" si="169"/>
        <v>43132.624999999964</v>
      </c>
      <c r="G630" s="64">
        <f t="shared" si="160"/>
        <v>375.51637611922945</v>
      </c>
      <c r="H630" s="64">
        <f t="shared" si="170"/>
        <v>44.149822678571425</v>
      </c>
      <c r="I630" s="64">
        <f t="shared" si="170"/>
        <v>115.04873609870555</v>
      </c>
      <c r="J630" s="64">
        <f t="shared" si="170"/>
        <v>0</v>
      </c>
      <c r="K630" s="64">
        <f t="shared" si="170"/>
        <v>0</v>
      </c>
      <c r="L630" s="64">
        <f t="shared" si="170"/>
        <v>0</v>
      </c>
      <c r="M630" s="64">
        <f t="shared" si="170"/>
        <v>0</v>
      </c>
      <c r="N630" s="64">
        <f t="shared" si="170"/>
        <v>216.31781734195246</v>
      </c>
      <c r="O630" s="121"/>
      <c r="P630" s="177">
        <v>2.9750000000000001</v>
      </c>
      <c r="Q630" s="177">
        <v>52.4010497774524</v>
      </c>
      <c r="R630" s="177">
        <v>52.4010497774524</v>
      </c>
      <c r="S630" s="177">
        <v>7.9732513714285727</v>
      </c>
      <c r="T630" s="177">
        <v>11.786890772114281</v>
      </c>
      <c r="U630" s="177">
        <v>52.4010497774524</v>
      </c>
      <c r="V630" s="177">
        <v>52.4010497774524</v>
      </c>
      <c r="W630" s="177">
        <v>5.228917425892857</v>
      </c>
      <c r="X630" s="177">
        <v>22.366299983056933</v>
      </c>
      <c r="Y630" s="177">
        <v>20.163817142857141</v>
      </c>
      <c r="Z630" s="177">
        <v>6.7136182321428581</v>
      </c>
      <c r="AA630" s="177">
        <v>0</v>
      </c>
      <c r="AB630" s="177">
        <v>0</v>
      </c>
      <c r="AC630" s="177">
        <v>0</v>
      </c>
      <c r="AD630" s="177">
        <v>44.149822678571425</v>
      </c>
      <c r="AE630" s="177">
        <v>21.10858502116826</v>
      </c>
      <c r="AF630" s="177">
        <v>0</v>
      </c>
      <c r="AG630" s="177">
        <v>0</v>
      </c>
      <c r="AH630" s="177">
        <v>0</v>
      </c>
      <c r="AI630" s="177">
        <v>0</v>
      </c>
      <c r="AJ630" s="177">
        <v>23.445974382187504</v>
      </c>
    </row>
    <row r="631" spans="1:36" hidden="1" outlineLevel="1" x14ac:dyDescent="0.25">
      <c r="A631" s="190">
        <f t="shared" si="161"/>
        <v>2018</v>
      </c>
      <c r="B631" s="55">
        <f t="shared" si="162"/>
        <v>2</v>
      </c>
      <c r="C631" s="55">
        <f t="shared" si="163"/>
        <v>16</v>
      </c>
      <c r="D631" s="55">
        <f t="shared" si="158"/>
        <v>26</v>
      </c>
      <c r="F631" s="63">
        <f t="shared" si="169"/>
        <v>43132.666666666628</v>
      </c>
      <c r="G631" s="64">
        <f t="shared" si="160"/>
        <v>268.04775398176247</v>
      </c>
      <c r="H631" s="64">
        <f t="shared" si="170"/>
        <v>10.779967321428572</v>
      </c>
      <c r="I631" s="64">
        <f t="shared" si="170"/>
        <v>53.142639181982602</v>
      </c>
      <c r="J631" s="64">
        <f t="shared" si="170"/>
        <v>0</v>
      </c>
      <c r="K631" s="64">
        <f t="shared" si="170"/>
        <v>0</v>
      </c>
      <c r="L631" s="64">
        <f t="shared" si="170"/>
        <v>0</v>
      </c>
      <c r="M631" s="64">
        <f t="shared" si="170"/>
        <v>0</v>
      </c>
      <c r="N631" s="64">
        <f t="shared" si="170"/>
        <v>204.12514747835129</v>
      </c>
      <c r="O631" s="121"/>
      <c r="P631" s="177">
        <v>2.9750000000000001</v>
      </c>
      <c r="Q631" s="177">
        <v>49.567168029409252</v>
      </c>
      <c r="R631" s="177">
        <v>49.567168029409252</v>
      </c>
      <c r="S631" s="177">
        <v>0.13550542857142855</v>
      </c>
      <c r="T631" s="177">
        <v>0.16818251085714289</v>
      </c>
      <c r="U631" s="177">
        <v>49.567168029409252</v>
      </c>
      <c r="V631" s="177">
        <v>49.567168029409252</v>
      </c>
      <c r="W631" s="177">
        <v>2.7843771097727275</v>
      </c>
      <c r="X631" s="177">
        <v>10.883332308110825</v>
      </c>
      <c r="Y631" s="177">
        <v>10.081908571428571</v>
      </c>
      <c r="Z631" s="177">
        <v>5.8564753607142848</v>
      </c>
      <c r="AA631" s="177">
        <v>0</v>
      </c>
      <c r="AB631" s="177">
        <v>0</v>
      </c>
      <c r="AC631" s="177">
        <v>0</v>
      </c>
      <c r="AD631" s="177">
        <v>10.779967321428572</v>
      </c>
      <c r="AE631" s="177">
        <v>13.529419225085665</v>
      </c>
      <c r="AF631" s="177">
        <v>0</v>
      </c>
      <c r="AG631" s="177">
        <v>0</v>
      </c>
      <c r="AH631" s="177">
        <v>0</v>
      </c>
      <c r="AI631" s="177">
        <v>0</v>
      </c>
      <c r="AJ631" s="177">
        <v>12.58491402815625</v>
      </c>
    </row>
    <row r="632" spans="1:36" hidden="1" outlineLevel="1" x14ac:dyDescent="0.25">
      <c r="A632" s="190">
        <f t="shared" si="161"/>
        <v>2018</v>
      </c>
      <c r="B632" s="55">
        <f t="shared" si="162"/>
        <v>2</v>
      </c>
      <c r="C632" s="55">
        <f t="shared" si="163"/>
        <v>17</v>
      </c>
      <c r="D632" s="55">
        <f t="shared" si="158"/>
        <v>26</v>
      </c>
      <c r="F632" s="63">
        <f t="shared" si="169"/>
        <v>43132.708333333292</v>
      </c>
      <c r="G632" s="64">
        <f t="shared" si="160"/>
        <v>190.56190529128932</v>
      </c>
      <c r="H632" s="64">
        <f t="shared" si="170"/>
        <v>0</v>
      </c>
      <c r="I632" s="64">
        <f t="shared" si="170"/>
        <v>5.0764274089162758</v>
      </c>
      <c r="J632" s="64">
        <f t="shared" si="170"/>
        <v>0</v>
      </c>
      <c r="K632" s="64">
        <f t="shared" si="170"/>
        <v>0</v>
      </c>
      <c r="L632" s="64">
        <f t="shared" si="170"/>
        <v>0</v>
      </c>
      <c r="M632" s="64">
        <f t="shared" si="170"/>
        <v>0</v>
      </c>
      <c r="N632" s="64">
        <f t="shared" si="170"/>
        <v>185.48547788237303</v>
      </c>
      <c r="O632" s="121"/>
      <c r="P632" s="177">
        <v>2.9750000000000001</v>
      </c>
      <c r="Q632" s="177">
        <v>44.960822060771832</v>
      </c>
      <c r="R632" s="177">
        <v>44.960822060771832</v>
      </c>
      <c r="S632" s="177">
        <v>0</v>
      </c>
      <c r="T632" s="177">
        <v>0</v>
      </c>
      <c r="U632" s="177">
        <v>44.960822060771832</v>
      </c>
      <c r="V632" s="177">
        <v>44.960822060771832</v>
      </c>
      <c r="W632" s="177">
        <v>0.16877214874999999</v>
      </c>
      <c r="X632" s="177">
        <v>0.59079603466388175</v>
      </c>
      <c r="Y632" s="177">
        <v>0</v>
      </c>
      <c r="Z632" s="177">
        <v>5.6421896392857152</v>
      </c>
      <c r="AA632" s="177">
        <v>0</v>
      </c>
      <c r="AB632" s="177">
        <v>0</v>
      </c>
      <c r="AC632" s="177">
        <v>0</v>
      </c>
      <c r="AD632" s="177">
        <v>0</v>
      </c>
      <c r="AE632" s="177">
        <v>1.1267083788773939</v>
      </c>
      <c r="AF632" s="177">
        <v>0</v>
      </c>
      <c r="AG632" s="177">
        <v>0</v>
      </c>
      <c r="AH632" s="177">
        <v>0</v>
      </c>
      <c r="AI632" s="177">
        <v>0</v>
      </c>
      <c r="AJ632" s="177">
        <v>0.215150846625</v>
      </c>
    </row>
    <row r="633" spans="1:36" hidden="1" outlineLevel="1" x14ac:dyDescent="0.25">
      <c r="A633" s="190">
        <f t="shared" si="161"/>
        <v>2018</v>
      </c>
      <c r="B633" s="55">
        <f t="shared" si="162"/>
        <v>2</v>
      </c>
      <c r="C633" s="55">
        <f t="shared" si="163"/>
        <v>18</v>
      </c>
      <c r="D633" s="55">
        <f t="shared" si="158"/>
        <v>26</v>
      </c>
      <c r="F633" s="63">
        <f t="shared" si="169"/>
        <v>43132.749999999956</v>
      </c>
      <c r="G633" s="64">
        <f t="shared" si="160"/>
        <v>178.39232632495853</v>
      </c>
      <c r="H633" s="64">
        <f t="shared" si="170"/>
        <v>0</v>
      </c>
      <c r="I633" s="64">
        <f t="shared" si="170"/>
        <v>2.9750000000000001</v>
      </c>
      <c r="J633" s="64">
        <f t="shared" si="170"/>
        <v>0</v>
      </c>
      <c r="K633" s="64">
        <f t="shared" si="170"/>
        <v>0</v>
      </c>
      <c r="L633" s="64">
        <f t="shared" si="170"/>
        <v>0</v>
      </c>
      <c r="M633" s="64">
        <f t="shared" si="170"/>
        <v>0</v>
      </c>
      <c r="N633" s="64">
        <f t="shared" si="170"/>
        <v>175.41732632495854</v>
      </c>
      <c r="O633" s="121"/>
      <c r="P633" s="177">
        <v>2.9750000000000001</v>
      </c>
      <c r="Q633" s="177">
        <v>42.590666416953923</v>
      </c>
      <c r="R633" s="177">
        <v>42.590666416953923</v>
      </c>
      <c r="S633" s="177">
        <v>0</v>
      </c>
      <c r="T633" s="177">
        <v>0</v>
      </c>
      <c r="U633" s="177">
        <v>42.590666416953923</v>
      </c>
      <c r="V633" s="177">
        <v>42.590666416953923</v>
      </c>
      <c r="W633" s="177">
        <v>0</v>
      </c>
      <c r="X633" s="177">
        <v>0</v>
      </c>
      <c r="Y633" s="177">
        <v>0</v>
      </c>
      <c r="Z633" s="177">
        <v>5.0546606571428585</v>
      </c>
      <c r="AA633" s="177">
        <v>0</v>
      </c>
      <c r="AB633" s="177">
        <v>0</v>
      </c>
      <c r="AC633" s="177">
        <v>0</v>
      </c>
      <c r="AD633" s="177">
        <v>0</v>
      </c>
      <c r="AE633" s="177">
        <v>0</v>
      </c>
      <c r="AF633" s="177">
        <v>0</v>
      </c>
      <c r="AG633" s="177">
        <v>0</v>
      </c>
      <c r="AH633" s="177">
        <v>0</v>
      </c>
      <c r="AI633" s="177">
        <v>0</v>
      </c>
      <c r="AJ633" s="177">
        <v>0</v>
      </c>
    </row>
    <row r="634" spans="1:36" hidden="1" outlineLevel="1" x14ac:dyDescent="0.25">
      <c r="A634" s="190">
        <f t="shared" si="161"/>
        <v>2018</v>
      </c>
      <c r="B634" s="55">
        <f t="shared" si="162"/>
        <v>2</v>
      </c>
      <c r="C634" s="55">
        <f t="shared" si="163"/>
        <v>19</v>
      </c>
      <c r="D634" s="55">
        <f t="shared" si="158"/>
        <v>26</v>
      </c>
      <c r="F634" s="63">
        <f t="shared" si="169"/>
        <v>43132.791666666621</v>
      </c>
      <c r="G634" s="64">
        <f t="shared" si="160"/>
        <v>166.83432834283846</v>
      </c>
      <c r="H634" s="64">
        <f t="shared" si="170"/>
        <v>0</v>
      </c>
      <c r="I634" s="64">
        <f t="shared" si="170"/>
        <v>2.9750000000000001</v>
      </c>
      <c r="J634" s="64">
        <f t="shared" si="170"/>
        <v>0</v>
      </c>
      <c r="K634" s="64">
        <f t="shared" si="170"/>
        <v>0</v>
      </c>
      <c r="L634" s="64">
        <f t="shared" si="170"/>
        <v>0</v>
      </c>
      <c r="M634" s="64">
        <f t="shared" si="170"/>
        <v>0</v>
      </c>
      <c r="N634" s="64">
        <f t="shared" si="170"/>
        <v>163.85932834283847</v>
      </c>
      <c r="O634" s="121"/>
      <c r="P634" s="177">
        <v>2.9750000000000001</v>
      </c>
      <c r="Q634" s="177">
        <v>39.808309791602476</v>
      </c>
      <c r="R634" s="177">
        <v>39.808309791602476</v>
      </c>
      <c r="S634" s="177">
        <v>0</v>
      </c>
      <c r="T634" s="177">
        <v>0</v>
      </c>
      <c r="U634" s="177">
        <v>39.808309791602476</v>
      </c>
      <c r="V634" s="177">
        <v>39.808309791602476</v>
      </c>
      <c r="W634" s="177">
        <v>0</v>
      </c>
      <c r="X634" s="177">
        <v>0</v>
      </c>
      <c r="Y634" s="177">
        <v>0</v>
      </c>
      <c r="Z634" s="177">
        <v>4.6260891764285716</v>
      </c>
      <c r="AA634" s="177">
        <v>0</v>
      </c>
      <c r="AB634" s="177">
        <v>0</v>
      </c>
      <c r="AC634" s="177">
        <v>0</v>
      </c>
      <c r="AD634" s="177">
        <v>0</v>
      </c>
      <c r="AE634" s="177">
        <v>0</v>
      </c>
      <c r="AF634" s="177">
        <v>0</v>
      </c>
      <c r="AG634" s="177">
        <v>0</v>
      </c>
      <c r="AH634" s="177">
        <v>0</v>
      </c>
      <c r="AI634" s="177">
        <v>0</v>
      </c>
      <c r="AJ634" s="177">
        <v>0</v>
      </c>
    </row>
    <row r="635" spans="1:36" hidden="1" outlineLevel="1" x14ac:dyDescent="0.25">
      <c r="A635" s="190">
        <f t="shared" si="161"/>
        <v>2018</v>
      </c>
      <c r="B635" s="55">
        <f t="shared" si="162"/>
        <v>2</v>
      </c>
      <c r="C635" s="55">
        <f t="shared" si="163"/>
        <v>20</v>
      </c>
      <c r="D635" s="55">
        <f t="shared" si="158"/>
        <v>26</v>
      </c>
      <c r="F635" s="63">
        <f t="shared" si="169"/>
        <v>43132.833333333285</v>
      </c>
      <c r="G635" s="64">
        <f t="shared" si="160"/>
        <v>162.71261245091878</v>
      </c>
      <c r="H635" s="64">
        <f t="shared" ref="H635:N644" si="171">SUMIF($P$6:$AK$6,H$6,$P635:$AK635)</f>
        <v>0</v>
      </c>
      <c r="I635" s="64">
        <f t="shared" si="171"/>
        <v>2.9750000000000001</v>
      </c>
      <c r="J635" s="64">
        <f t="shared" si="171"/>
        <v>0</v>
      </c>
      <c r="K635" s="64">
        <f t="shared" si="171"/>
        <v>0</v>
      </c>
      <c r="L635" s="64">
        <f t="shared" si="171"/>
        <v>0</v>
      </c>
      <c r="M635" s="64">
        <f t="shared" si="171"/>
        <v>0</v>
      </c>
      <c r="N635" s="64">
        <f t="shared" si="171"/>
        <v>159.73761245091879</v>
      </c>
      <c r="O635" s="121"/>
      <c r="P635" s="177">
        <v>2.9750000000000001</v>
      </c>
      <c r="Q635" s="177">
        <v>39.045737975765412</v>
      </c>
      <c r="R635" s="177">
        <v>39.045737975765412</v>
      </c>
      <c r="S635" s="177">
        <v>0</v>
      </c>
      <c r="T635" s="177">
        <v>0</v>
      </c>
      <c r="U635" s="177">
        <v>39.045737975765412</v>
      </c>
      <c r="V635" s="177">
        <v>39.045737975765412</v>
      </c>
      <c r="W635" s="177">
        <v>0</v>
      </c>
      <c r="X635" s="177">
        <v>0</v>
      </c>
      <c r="Y635" s="177">
        <v>0</v>
      </c>
      <c r="Z635" s="177">
        <v>3.5546605478571429</v>
      </c>
      <c r="AA635" s="177">
        <v>0</v>
      </c>
      <c r="AB635" s="177">
        <v>0</v>
      </c>
      <c r="AC635" s="177">
        <v>0</v>
      </c>
      <c r="AD635" s="177">
        <v>0</v>
      </c>
      <c r="AE635" s="177">
        <v>0</v>
      </c>
      <c r="AF635" s="177">
        <v>0</v>
      </c>
      <c r="AG635" s="177">
        <v>0</v>
      </c>
      <c r="AH635" s="177">
        <v>0</v>
      </c>
      <c r="AI635" s="177">
        <v>0</v>
      </c>
      <c r="AJ635" s="177">
        <v>0</v>
      </c>
    </row>
    <row r="636" spans="1:36" hidden="1" outlineLevel="1" x14ac:dyDescent="0.25">
      <c r="A636" s="190">
        <f t="shared" si="161"/>
        <v>2018</v>
      </c>
      <c r="B636" s="55">
        <f t="shared" si="162"/>
        <v>2</v>
      </c>
      <c r="C636" s="55">
        <f t="shared" si="163"/>
        <v>21</v>
      </c>
      <c r="D636" s="55">
        <f t="shared" si="158"/>
        <v>26</v>
      </c>
      <c r="F636" s="63">
        <f t="shared" si="169"/>
        <v>43132.874999999949</v>
      </c>
      <c r="G636" s="64">
        <f t="shared" si="160"/>
        <v>160.21158360896348</v>
      </c>
      <c r="H636" s="64">
        <f t="shared" si="171"/>
        <v>0</v>
      </c>
      <c r="I636" s="64">
        <f t="shared" si="171"/>
        <v>2.9750000000000001</v>
      </c>
      <c r="J636" s="64">
        <f t="shared" si="171"/>
        <v>0</v>
      </c>
      <c r="K636" s="64">
        <f t="shared" si="171"/>
        <v>0</v>
      </c>
      <c r="L636" s="64">
        <f t="shared" si="171"/>
        <v>0</v>
      </c>
      <c r="M636" s="64">
        <f t="shared" si="171"/>
        <v>0</v>
      </c>
      <c r="N636" s="64">
        <f t="shared" si="171"/>
        <v>157.23658360896349</v>
      </c>
      <c r="O636" s="121"/>
      <c r="P636" s="177">
        <v>2.9750000000000001</v>
      </c>
      <c r="Q636" s="177">
        <v>38.107980742776583</v>
      </c>
      <c r="R636" s="177">
        <v>38.107980742776583</v>
      </c>
      <c r="S636" s="177">
        <v>0</v>
      </c>
      <c r="T636" s="177">
        <v>0</v>
      </c>
      <c r="U636" s="177">
        <v>38.107980742776583</v>
      </c>
      <c r="V636" s="177">
        <v>38.107980742776583</v>
      </c>
      <c r="W636" s="177">
        <v>0</v>
      </c>
      <c r="X636" s="177">
        <v>0</v>
      </c>
      <c r="Y636" s="177">
        <v>0</v>
      </c>
      <c r="Z636" s="177">
        <v>4.8046606378571441</v>
      </c>
      <c r="AA636" s="177">
        <v>0</v>
      </c>
      <c r="AB636" s="177">
        <v>0</v>
      </c>
      <c r="AC636" s="177">
        <v>0</v>
      </c>
      <c r="AD636" s="177">
        <v>0</v>
      </c>
      <c r="AE636" s="177">
        <v>0</v>
      </c>
      <c r="AF636" s="177">
        <v>0</v>
      </c>
      <c r="AG636" s="177">
        <v>0</v>
      </c>
      <c r="AH636" s="177">
        <v>0</v>
      </c>
      <c r="AI636" s="177">
        <v>0</v>
      </c>
      <c r="AJ636" s="177">
        <v>0</v>
      </c>
    </row>
    <row r="637" spans="1:36" hidden="1" outlineLevel="1" x14ac:dyDescent="0.25">
      <c r="A637" s="190">
        <f t="shared" si="161"/>
        <v>2018</v>
      </c>
      <c r="B637" s="55">
        <f t="shared" si="162"/>
        <v>2</v>
      </c>
      <c r="C637" s="55">
        <f t="shared" si="163"/>
        <v>22</v>
      </c>
      <c r="D637" s="55">
        <f t="shared" si="158"/>
        <v>26</v>
      </c>
      <c r="F637" s="63">
        <f t="shared" si="169"/>
        <v>43132.916666666613</v>
      </c>
      <c r="G637" s="64">
        <f t="shared" si="160"/>
        <v>161.83323244766706</v>
      </c>
      <c r="H637" s="64">
        <f t="shared" si="171"/>
        <v>0</v>
      </c>
      <c r="I637" s="64">
        <f t="shared" si="171"/>
        <v>2.9750000000000001</v>
      </c>
      <c r="J637" s="64">
        <f t="shared" si="171"/>
        <v>0</v>
      </c>
      <c r="K637" s="64">
        <f t="shared" si="171"/>
        <v>0</v>
      </c>
      <c r="L637" s="64">
        <f t="shared" si="171"/>
        <v>0</v>
      </c>
      <c r="M637" s="64">
        <f t="shared" si="171"/>
        <v>0</v>
      </c>
      <c r="N637" s="64">
        <f t="shared" si="171"/>
        <v>158.85823244766706</v>
      </c>
      <c r="O637" s="121"/>
      <c r="P637" s="177">
        <v>2.9750000000000001</v>
      </c>
      <c r="Q637" s="177">
        <v>38.448046552541769</v>
      </c>
      <c r="R637" s="177">
        <v>38.448046552541769</v>
      </c>
      <c r="S637" s="177">
        <v>0</v>
      </c>
      <c r="T637" s="177">
        <v>0</v>
      </c>
      <c r="U637" s="177">
        <v>38.448046552541769</v>
      </c>
      <c r="V637" s="177">
        <v>38.448046552541769</v>
      </c>
      <c r="W637" s="177">
        <v>0</v>
      </c>
      <c r="X637" s="177">
        <v>0</v>
      </c>
      <c r="Y637" s="177">
        <v>0</v>
      </c>
      <c r="Z637" s="177">
        <v>5.0660462374999993</v>
      </c>
      <c r="AA637" s="177">
        <v>0</v>
      </c>
      <c r="AB637" s="177">
        <v>0</v>
      </c>
      <c r="AC637" s="177">
        <v>0</v>
      </c>
      <c r="AD637" s="177">
        <v>0</v>
      </c>
      <c r="AE637" s="177">
        <v>0</v>
      </c>
      <c r="AF637" s="177">
        <v>0</v>
      </c>
      <c r="AG637" s="177">
        <v>0</v>
      </c>
      <c r="AH637" s="177">
        <v>0</v>
      </c>
      <c r="AI637" s="177">
        <v>0</v>
      </c>
      <c r="AJ637" s="177">
        <v>0</v>
      </c>
    </row>
    <row r="638" spans="1:36" hidden="1" outlineLevel="1" x14ac:dyDescent="0.25">
      <c r="A638" s="190">
        <f t="shared" si="161"/>
        <v>2018</v>
      </c>
      <c r="B638" s="55">
        <f t="shared" si="162"/>
        <v>2</v>
      </c>
      <c r="C638" s="55">
        <f t="shared" si="163"/>
        <v>23</v>
      </c>
      <c r="D638" s="55">
        <f t="shared" si="158"/>
        <v>26</v>
      </c>
      <c r="F638" s="63">
        <f t="shared" si="169"/>
        <v>43132.958333333278</v>
      </c>
      <c r="G638" s="64">
        <f t="shared" si="160"/>
        <v>167.08448025052127</v>
      </c>
      <c r="H638" s="64">
        <f t="shared" si="171"/>
        <v>0</v>
      </c>
      <c r="I638" s="64">
        <f t="shared" si="171"/>
        <v>2.9750000000000001</v>
      </c>
      <c r="J638" s="64">
        <f t="shared" si="171"/>
        <v>0</v>
      </c>
      <c r="K638" s="64">
        <f t="shared" si="171"/>
        <v>0</v>
      </c>
      <c r="L638" s="64">
        <f t="shared" si="171"/>
        <v>0</v>
      </c>
      <c r="M638" s="64">
        <f t="shared" si="171"/>
        <v>0</v>
      </c>
      <c r="N638" s="64">
        <f t="shared" si="171"/>
        <v>164.10948025052127</v>
      </c>
      <c r="O638" s="121"/>
      <c r="P638" s="177">
        <v>2.9750000000000001</v>
      </c>
      <c r="Q638" s="177">
        <v>39.777394717987463</v>
      </c>
      <c r="R638" s="177">
        <v>39.777394717987463</v>
      </c>
      <c r="S638" s="177">
        <v>0</v>
      </c>
      <c r="T638" s="177">
        <v>0</v>
      </c>
      <c r="U638" s="177">
        <v>39.777394717987463</v>
      </c>
      <c r="V638" s="177">
        <v>39.777394717987463</v>
      </c>
      <c r="W638" s="177">
        <v>0</v>
      </c>
      <c r="X638" s="177">
        <v>0</v>
      </c>
      <c r="Y638" s="177">
        <v>0</v>
      </c>
      <c r="Z638" s="177">
        <v>4.9999013785714288</v>
      </c>
      <c r="AA638" s="177">
        <v>0</v>
      </c>
      <c r="AB638" s="177">
        <v>0</v>
      </c>
      <c r="AC638" s="177">
        <v>0</v>
      </c>
      <c r="AD638" s="177">
        <v>0</v>
      </c>
      <c r="AE638" s="177">
        <v>0</v>
      </c>
      <c r="AF638" s="177">
        <v>0</v>
      </c>
      <c r="AG638" s="177">
        <v>0</v>
      </c>
      <c r="AH638" s="177">
        <v>0</v>
      </c>
      <c r="AI638" s="177">
        <v>0</v>
      </c>
      <c r="AJ638" s="177">
        <v>0</v>
      </c>
    </row>
    <row r="639" spans="1:36" hidden="1" outlineLevel="1" x14ac:dyDescent="0.25">
      <c r="A639" s="190">
        <f t="shared" si="161"/>
        <v>2018</v>
      </c>
      <c r="B639" s="55">
        <f t="shared" si="162"/>
        <v>3</v>
      </c>
      <c r="C639" s="55">
        <f t="shared" si="163"/>
        <v>0</v>
      </c>
      <c r="D639" s="55">
        <f t="shared" si="158"/>
        <v>27</v>
      </c>
      <c r="F639" s="63">
        <f t="shared" ref="F639" si="172">EDATE(F615,1)</f>
        <v>43160</v>
      </c>
      <c r="G639" s="64">
        <f t="shared" si="160"/>
        <v>149.82452448992046</v>
      </c>
      <c r="H639" s="64">
        <f t="shared" si="171"/>
        <v>0</v>
      </c>
      <c r="I639" s="64">
        <f t="shared" si="171"/>
        <v>2.9750000000000001</v>
      </c>
      <c r="J639" s="64">
        <f t="shared" si="171"/>
        <v>0</v>
      </c>
      <c r="K639" s="64">
        <f t="shared" si="171"/>
        <v>0</v>
      </c>
      <c r="L639" s="64">
        <f t="shared" si="171"/>
        <v>0</v>
      </c>
      <c r="M639" s="64">
        <f t="shared" si="171"/>
        <v>0</v>
      </c>
      <c r="N639" s="64">
        <f t="shared" si="171"/>
        <v>146.84952448992047</v>
      </c>
      <c r="O639" s="121"/>
      <c r="P639" s="177">
        <v>2.9750000000000001</v>
      </c>
      <c r="Q639" s="177">
        <v>35.500809534576895</v>
      </c>
      <c r="R639" s="177">
        <v>35.500809534576895</v>
      </c>
      <c r="S639" s="177">
        <v>0</v>
      </c>
      <c r="T639" s="177">
        <v>0</v>
      </c>
      <c r="U639" s="177">
        <v>35.500809534576895</v>
      </c>
      <c r="V639" s="177">
        <v>35.500809534576895</v>
      </c>
      <c r="W639" s="177">
        <v>0</v>
      </c>
      <c r="X639" s="177">
        <v>0</v>
      </c>
      <c r="Y639" s="177">
        <v>0</v>
      </c>
      <c r="Z639" s="177">
        <v>4.8462863516129024</v>
      </c>
      <c r="AA639" s="177">
        <v>0</v>
      </c>
      <c r="AB639" s="177">
        <v>0</v>
      </c>
      <c r="AC639" s="177">
        <v>0</v>
      </c>
      <c r="AD639" s="177">
        <v>0</v>
      </c>
      <c r="AE639" s="177">
        <v>0</v>
      </c>
      <c r="AF639" s="177">
        <v>0</v>
      </c>
      <c r="AG639" s="177">
        <v>0</v>
      </c>
      <c r="AH639" s="177">
        <v>0</v>
      </c>
      <c r="AI639" s="177">
        <v>0</v>
      </c>
      <c r="AJ639" s="177">
        <v>0</v>
      </c>
    </row>
    <row r="640" spans="1:36" hidden="1" outlineLevel="1" x14ac:dyDescent="0.25">
      <c r="A640" s="190">
        <f t="shared" si="161"/>
        <v>2018</v>
      </c>
      <c r="B640" s="55">
        <f t="shared" si="162"/>
        <v>3</v>
      </c>
      <c r="C640" s="55">
        <f t="shared" si="163"/>
        <v>1</v>
      </c>
      <c r="D640" s="55">
        <f t="shared" si="158"/>
        <v>27</v>
      </c>
      <c r="F640" s="63">
        <f t="shared" ref="F640" si="173">F639+1/24</f>
        <v>43160.041666666664</v>
      </c>
      <c r="G640" s="64">
        <f t="shared" si="160"/>
        <v>145.71684877505245</v>
      </c>
      <c r="H640" s="64">
        <f t="shared" si="171"/>
        <v>0</v>
      </c>
      <c r="I640" s="64">
        <f t="shared" si="171"/>
        <v>2.9750000000000001</v>
      </c>
      <c r="J640" s="64">
        <f t="shared" si="171"/>
        <v>0</v>
      </c>
      <c r="K640" s="64">
        <f t="shared" si="171"/>
        <v>0</v>
      </c>
      <c r="L640" s="64">
        <f t="shared" si="171"/>
        <v>0</v>
      </c>
      <c r="M640" s="64">
        <f t="shared" si="171"/>
        <v>0</v>
      </c>
      <c r="N640" s="64">
        <f t="shared" si="171"/>
        <v>142.74184877505246</v>
      </c>
      <c r="O640" s="121"/>
      <c r="P640" s="177">
        <v>2.9750000000000001</v>
      </c>
      <c r="Q640" s="177">
        <v>34.449697031666339</v>
      </c>
      <c r="R640" s="177">
        <v>34.449697031666339</v>
      </c>
      <c r="S640" s="177">
        <v>0</v>
      </c>
      <c r="T640" s="177">
        <v>0</v>
      </c>
      <c r="U640" s="177">
        <v>34.449697031666339</v>
      </c>
      <c r="V640" s="177">
        <v>34.449697031666339</v>
      </c>
      <c r="W640" s="177">
        <v>0</v>
      </c>
      <c r="X640" s="177">
        <v>0</v>
      </c>
      <c r="Y640" s="177">
        <v>0</v>
      </c>
      <c r="Z640" s="177">
        <v>4.9430606483870969</v>
      </c>
      <c r="AA640" s="177">
        <v>0</v>
      </c>
      <c r="AB640" s="177">
        <v>0</v>
      </c>
      <c r="AC640" s="177">
        <v>0</v>
      </c>
      <c r="AD640" s="177">
        <v>0</v>
      </c>
      <c r="AE640" s="177">
        <v>0</v>
      </c>
      <c r="AF640" s="177">
        <v>0</v>
      </c>
      <c r="AG640" s="177">
        <v>0</v>
      </c>
      <c r="AH640" s="177">
        <v>0</v>
      </c>
      <c r="AI640" s="177">
        <v>0</v>
      </c>
      <c r="AJ640" s="177">
        <v>0</v>
      </c>
    </row>
    <row r="641" spans="1:36" hidden="1" outlineLevel="1" x14ac:dyDescent="0.25">
      <c r="A641" s="190">
        <f t="shared" si="161"/>
        <v>2018</v>
      </c>
      <c r="B641" s="55">
        <f t="shared" si="162"/>
        <v>3</v>
      </c>
      <c r="C641" s="55">
        <f t="shared" si="163"/>
        <v>2</v>
      </c>
      <c r="D641" s="55">
        <f t="shared" si="158"/>
        <v>27</v>
      </c>
      <c r="F641" s="63">
        <f t="shared" si="169"/>
        <v>43160.083333333328</v>
      </c>
      <c r="G641" s="64">
        <f t="shared" si="160"/>
        <v>137.37367832596161</v>
      </c>
      <c r="H641" s="64">
        <f t="shared" si="171"/>
        <v>0</v>
      </c>
      <c r="I641" s="64">
        <f t="shared" si="171"/>
        <v>2.9750000000000001</v>
      </c>
      <c r="J641" s="64">
        <f t="shared" si="171"/>
        <v>0</v>
      </c>
      <c r="K641" s="64">
        <f t="shared" si="171"/>
        <v>0</v>
      </c>
      <c r="L641" s="64">
        <f t="shared" si="171"/>
        <v>0</v>
      </c>
      <c r="M641" s="64">
        <f t="shared" si="171"/>
        <v>0</v>
      </c>
      <c r="N641" s="64">
        <f t="shared" si="171"/>
        <v>134.39867832596161</v>
      </c>
      <c r="O641" s="121"/>
      <c r="P641" s="177">
        <v>2.9750000000000001</v>
      </c>
      <c r="Q641" s="177">
        <v>32.347472025845242</v>
      </c>
      <c r="R641" s="177">
        <v>32.347472025845242</v>
      </c>
      <c r="S641" s="177">
        <v>0</v>
      </c>
      <c r="T641" s="177">
        <v>0</v>
      </c>
      <c r="U641" s="177">
        <v>32.347472025845242</v>
      </c>
      <c r="V641" s="177">
        <v>32.347472025845242</v>
      </c>
      <c r="W641" s="177">
        <v>0</v>
      </c>
      <c r="X641" s="177">
        <v>0</v>
      </c>
      <c r="Y641" s="177">
        <v>0</v>
      </c>
      <c r="Z641" s="177">
        <v>5.0087902225806449</v>
      </c>
      <c r="AA641" s="177">
        <v>0</v>
      </c>
      <c r="AB641" s="177">
        <v>0</v>
      </c>
      <c r="AC641" s="177">
        <v>0</v>
      </c>
      <c r="AD641" s="177">
        <v>0</v>
      </c>
      <c r="AE641" s="177">
        <v>0</v>
      </c>
      <c r="AF641" s="177">
        <v>0</v>
      </c>
      <c r="AG641" s="177">
        <v>0</v>
      </c>
      <c r="AH641" s="177">
        <v>0</v>
      </c>
      <c r="AI641" s="177">
        <v>0</v>
      </c>
      <c r="AJ641" s="177">
        <v>0</v>
      </c>
    </row>
    <row r="642" spans="1:36" hidden="1" outlineLevel="1" x14ac:dyDescent="0.25">
      <c r="A642" s="190">
        <f t="shared" si="161"/>
        <v>2018</v>
      </c>
      <c r="B642" s="55">
        <f t="shared" si="162"/>
        <v>3</v>
      </c>
      <c r="C642" s="55">
        <f t="shared" si="163"/>
        <v>3</v>
      </c>
      <c r="D642" s="55">
        <f t="shared" si="158"/>
        <v>27</v>
      </c>
      <c r="F642" s="63">
        <f t="shared" si="169"/>
        <v>43160.124999999993</v>
      </c>
      <c r="G642" s="64">
        <f t="shared" si="160"/>
        <v>135.36687331270736</v>
      </c>
      <c r="H642" s="64">
        <f t="shared" si="171"/>
        <v>0</v>
      </c>
      <c r="I642" s="64">
        <f t="shared" si="171"/>
        <v>2.9750000000000001</v>
      </c>
      <c r="J642" s="64">
        <f t="shared" si="171"/>
        <v>0</v>
      </c>
      <c r="K642" s="64">
        <f t="shared" si="171"/>
        <v>0</v>
      </c>
      <c r="L642" s="64">
        <f t="shared" si="171"/>
        <v>0</v>
      </c>
      <c r="M642" s="64">
        <f t="shared" si="171"/>
        <v>0</v>
      </c>
      <c r="N642" s="64">
        <f t="shared" si="171"/>
        <v>132.39187331270736</v>
      </c>
      <c r="O642" s="121"/>
      <c r="P642" s="177">
        <v>2.9750000000000001</v>
      </c>
      <c r="Q642" s="177">
        <v>32.007406216080064</v>
      </c>
      <c r="R642" s="177">
        <v>32.007406216080064</v>
      </c>
      <c r="S642" s="177">
        <v>0</v>
      </c>
      <c r="T642" s="177">
        <v>0</v>
      </c>
      <c r="U642" s="177">
        <v>32.007406216080064</v>
      </c>
      <c r="V642" s="177">
        <v>32.007406216080064</v>
      </c>
      <c r="W642" s="177">
        <v>0</v>
      </c>
      <c r="X642" s="177">
        <v>0</v>
      </c>
      <c r="Y642" s="177">
        <v>0</v>
      </c>
      <c r="Z642" s="177">
        <v>4.3622484483870974</v>
      </c>
      <c r="AA642" s="177">
        <v>0</v>
      </c>
      <c r="AB642" s="177">
        <v>0</v>
      </c>
      <c r="AC642" s="177">
        <v>0</v>
      </c>
      <c r="AD642" s="177">
        <v>0</v>
      </c>
      <c r="AE642" s="177">
        <v>0</v>
      </c>
      <c r="AF642" s="177">
        <v>0</v>
      </c>
      <c r="AG642" s="177">
        <v>0</v>
      </c>
      <c r="AH642" s="177">
        <v>0</v>
      </c>
      <c r="AI642" s="177">
        <v>0</v>
      </c>
      <c r="AJ642" s="177">
        <v>0</v>
      </c>
    </row>
    <row r="643" spans="1:36" hidden="1" outlineLevel="1" x14ac:dyDescent="0.25">
      <c r="A643" s="190">
        <f t="shared" si="161"/>
        <v>2018</v>
      </c>
      <c r="B643" s="55">
        <f t="shared" si="162"/>
        <v>3</v>
      </c>
      <c r="C643" s="55">
        <f t="shared" si="163"/>
        <v>4</v>
      </c>
      <c r="D643" s="55">
        <f t="shared" si="158"/>
        <v>27</v>
      </c>
      <c r="F643" s="63">
        <f t="shared" si="169"/>
        <v>43160.166666666657</v>
      </c>
      <c r="G643" s="64">
        <f t="shared" si="160"/>
        <v>130.63331444996632</v>
      </c>
      <c r="H643" s="64">
        <f t="shared" si="171"/>
        <v>0</v>
      </c>
      <c r="I643" s="64">
        <f t="shared" si="171"/>
        <v>2.9750000000000001</v>
      </c>
      <c r="J643" s="64">
        <f t="shared" si="171"/>
        <v>0</v>
      </c>
      <c r="K643" s="64">
        <f t="shared" si="171"/>
        <v>0</v>
      </c>
      <c r="L643" s="64">
        <f t="shared" si="171"/>
        <v>0</v>
      </c>
      <c r="M643" s="64">
        <f t="shared" si="171"/>
        <v>0</v>
      </c>
      <c r="N643" s="64">
        <f t="shared" si="171"/>
        <v>127.65831444996633</v>
      </c>
      <c r="O643" s="121"/>
      <c r="P643" s="177">
        <v>2.9750000000000001</v>
      </c>
      <c r="Q643" s="177">
        <v>30.791413320556099</v>
      </c>
      <c r="R643" s="177">
        <v>30.791413320556099</v>
      </c>
      <c r="S643" s="177">
        <v>0</v>
      </c>
      <c r="T643" s="177">
        <v>0</v>
      </c>
      <c r="U643" s="177">
        <v>30.791413320556099</v>
      </c>
      <c r="V643" s="177">
        <v>30.791413320556099</v>
      </c>
      <c r="W643" s="177">
        <v>0</v>
      </c>
      <c r="X643" s="177">
        <v>0</v>
      </c>
      <c r="Y643" s="177">
        <v>0</v>
      </c>
      <c r="Z643" s="177">
        <v>4.492661167741935</v>
      </c>
      <c r="AA643" s="177">
        <v>0</v>
      </c>
      <c r="AB643" s="177">
        <v>0</v>
      </c>
      <c r="AC643" s="177">
        <v>0</v>
      </c>
      <c r="AD643" s="177">
        <v>0</v>
      </c>
      <c r="AE643" s="177">
        <v>0</v>
      </c>
      <c r="AF643" s="177">
        <v>0</v>
      </c>
      <c r="AG643" s="177">
        <v>0</v>
      </c>
      <c r="AH643" s="177">
        <v>0</v>
      </c>
      <c r="AI643" s="177">
        <v>0</v>
      </c>
      <c r="AJ643" s="177">
        <v>0</v>
      </c>
    </row>
    <row r="644" spans="1:36" hidden="1" outlineLevel="1" x14ac:dyDescent="0.25">
      <c r="A644" s="190">
        <f t="shared" si="161"/>
        <v>2018</v>
      </c>
      <c r="B644" s="55">
        <f t="shared" si="162"/>
        <v>3</v>
      </c>
      <c r="C644" s="55">
        <f t="shared" si="163"/>
        <v>5</v>
      </c>
      <c r="D644" s="55">
        <f t="shared" si="158"/>
        <v>27</v>
      </c>
      <c r="F644" s="63">
        <f t="shared" si="169"/>
        <v>43160.208333333321</v>
      </c>
      <c r="G644" s="64">
        <f t="shared" si="160"/>
        <v>135.81459711674523</v>
      </c>
      <c r="H644" s="64">
        <f t="shared" si="171"/>
        <v>0.320606</v>
      </c>
      <c r="I644" s="64">
        <f t="shared" si="171"/>
        <v>5.2380076991999998</v>
      </c>
      <c r="J644" s="64">
        <f t="shared" si="171"/>
        <v>0</v>
      </c>
      <c r="K644" s="64">
        <f t="shared" si="171"/>
        <v>0</v>
      </c>
      <c r="L644" s="64">
        <f t="shared" si="171"/>
        <v>0</v>
      </c>
      <c r="M644" s="64">
        <f t="shared" si="171"/>
        <v>0</v>
      </c>
      <c r="N644" s="64">
        <f t="shared" si="171"/>
        <v>130.25598341754522</v>
      </c>
      <c r="O644" s="121"/>
      <c r="P644" s="177">
        <v>2.9750000000000001</v>
      </c>
      <c r="Q644" s="177">
        <v>31.296359522934694</v>
      </c>
      <c r="R644" s="177">
        <v>31.296359522934694</v>
      </c>
      <c r="S644" s="177">
        <v>1.1424537599999998</v>
      </c>
      <c r="T644" s="177">
        <v>1.1205539391999999</v>
      </c>
      <c r="U644" s="177">
        <v>31.296359522934694</v>
      </c>
      <c r="V644" s="177">
        <v>31.296359522934694</v>
      </c>
      <c r="W644" s="177">
        <v>0</v>
      </c>
      <c r="X644" s="177">
        <v>0</v>
      </c>
      <c r="Y644" s="177">
        <v>0</v>
      </c>
      <c r="Z644" s="177">
        <v>5.0705453258064512</v>
      </c>
      <c r="AA644" s="177">
        <v>0</v>
      </c>
      <c r="AB644" s="177">
        <v>0</v>
      </c>
      <c r="AC644" s="177">
        <v>0</v>
      </c>
      <c r="AD644" s="177">
        <v>0.320606</v>
      </c>
      <c r="AE644" s="177">
        <v>0</v>
      </c>
      <c r="AF644" s="177">
        <v>0</v>
      </c>
      <c r="AG644" s="177">
        <v>0</v>
      </c>
      <c r="AH644" s="177">
        <v>0</v>
      </c>
      <c r="AI644" s="177">
        <v>0</v>
      </c>
      <c r="AJ644" s="177">
        <v>0</v>
      </c>
    </row>
    <row r="645" spans="1:36" hidden="1" outlineLevel="1" x14ac:dyDescent="0.25">
      <c r="A645" s="190">
        <f t="shared" si="161"/>
        <v>2018</v>
      </c>
      <c r="B645" s="55">
        <f t="shared" si="162"/>
        <v>3</v>
      </c>
      <c r="C645" s="55">
        <f t="shared" si="163"/>
        <v>6</v>
      </c>
      <c r="D645" s="55">
        <f t="shared" si="158"/>
        <v>27</v>
      </c>
      <c r="F645" s="63">
        <f t="shared" si="169"/>
        <v>43160.249999999985</v>
      </c>
      <c r="G645" s="64">
        <f t="shared" si="160"/>
        <v>195.86497078505181</v>
      </c>
      <c r="H645" s="64">
        <f t="shared" ref="H645:N654" si="174">SUMIF($P$6:$AK$6,H$6,$P645:$AK645)</f>
        <v>29.327254419354844</v>
      </c>
      <c r="I645" s="64">
        <f t="shared" si="174"/>
        <v>28.838556021478517</v>
      </c>
      <c r="J645" s="64">
        <f t="shared" si="174"/>
        <v>0</v>
      </c>
      <c r="K645" s="64">
        <f t="shared" si="174"/>
        <v>0</v>
      </c>
      <c r="L645" s="64">
        <f t="shared" si="174"/>
        <v>0</v>
      </c>
      <c r="M645" s="64">
        <f t="shared" si="174"/>
        <v>0</v>
      </c>
      <c r="N645" s="64">
        <f t="shared" si="174"/>
        <v>137.69916034421846</v>
      </c>
      <c r="O645" s="121"/>
      <c r="P645" s="177">
        <v>2.9750000000000001</v>
      </c>
      <c r="Q645" s="177">
        <v>32.893638326377193</v>
      </c>
      <c r="R645" s="177">
        <v>32.893638326377193</v>
      </c>
      <c r="S645" s="177">
        <v>8.2213401600000022</v>
      </c>
      <c r="T645" s="177">
        <v>9.723009900800001</v>
      </c>
      <c r="U645" s="177">
        <v>32.893638326377193</v>
      </c>
      <c r="V645" s="177">
        <v>32.893638326377193</v>
      </c>
      <c r="W645" s="177">
        <v>0.54267793519999996</v>
      </c>
      <c r="X645" s="177">
        <v>1.8863325581994355</v>
      </c>
      <c r="Y645" s="177">
        <v>0.82784000000000002</v>
      </c>
      <c r="Z645" s="177">
        <v>6.1246070387096765</v>
      </c>
      <c r="AA645" s="177">
        <v>0</v>
      </c>
      <c r="AB645" s="177">
        <v>0</v>
      </c>
      <c r="AC645" s="177">
        <v>0</v>
      </c>
      <c r="AD645" s="177">
        <v>29.327254419354844</v>
      </c>
      <c r="AE645" s="177">
        <v>3.6098781397024657</v>
      </c>
      <c r="AF645" s="177">
        <v>0</v>
      </c>
      <c r="AG645" s="177">
        <v>0</v>
      </c>
      <c r="AH645" s="177">
        <v>0</v>
      </c>
      <c r="AI645" s="177">
        <v>0</v>
      </c>
      <c r="AJ645" s="177">
        <v>1.0524773275766131</v>
      </c>
    </row>
    <row r="646" spans="1:36" hidden="1" outlineLevel="1" x14ac:dyDescent="0.25">
      <c r="A646" s="190">
        <f t="shared" si="161"/>
        <v>2018</v>
      </c>
      <c r="B646" s="55">
        <f t="shared" si="162"/>
        <v>3</v>
      </c>
      <c r="C646" s="55">
        <f t="shared" si="163"/>
        <v>7</v>
      </c>
      <c r="D646" s="55">
        <f t="shared" si="158"/>
        <v>27</v>
      </c>
      <c r="F646" s="63">
        <f t="shared" si="169"/>
        <v>43160.29166666665</v>
      </c>
      <c r="G646" s="64">
        <f t="shared" si="160"/>
        <v>310.38903305549866</v>
      </c>
      <c r="H646" s="64">
        <f t="shared" si="174"/>
        <v>56.556398935483884</v>
      </c>
      <c r="I646" s="64">
        <f t="shared" si="174"/>
        <v>98.257460040868096</v>
      </c>
      <c r="J646" s="64">
        <f t="shared" si="174"/>
        <v>0</v>
      </c>
      <c r="K646" s="64">
        <f t="shared" si="174"/>
        <v>0</v>
      </c>
      <c r="L646" s="64">
        <f t="shared" si="174"/>
        <v>0</v>
      </c>
      <c r="M646" s="64">
        <f t="shared" si="174"/>
        <v>0</v>
      </c>
      <c r="N646" s="64">
        <f t="shared" si="174"/>
        <v>155.57517407914671</v>
      </c>
      <c r="O646" s="121"/>
      <c r="P646" s="177">
        <v>2.9750000000000001</v>
      </c>
      <c r="Q646" s="177">
        <v>37.469069221399579</v>
      </c>
      <c r="R646" s="177">
        <v>37.469069221399579</v>
      </c>
      <c r="S646" s="177">
        <v>18.267478400000002</v>
      </c>
      <c r="T646" s="177">
        <v>19.262433900800001</v>
      </c>
      <c r="U646" s="177">
        <v>37.469069221399579</v>
      </c>
      <c r="V646" s="177">
        <v>37.469069221399579</v>
      </c>
      <c r="W646" s="177">
        <v>3.3364426340322586</v>
      </c>
      <c r="X646" s="177">
        <v>15.308970451385047</v>
      </c>
      <c r="Y646" s="177">
        <v>11.175840000000001</v>
      </c>
      <c r="Z646" s="177">
        <v>5.6988971935483868</v>
      </c>
      <c r="AA646" s="177">
        <v>0</v>
      </c>
      <c r="AB646" s="177">
        <v>0</v>
      </c>
      <c r="AC646" s="177">
        <v>0</v>
      </c>
      <c r="AD646" s="177">
        <v>56.556398935483884</v>
      </c>
      <c r="AE646" s="177">
        <v>18.593146466485475</v>
      </c>
      <c r="AF646" s="177">
        <v>0</v>
      </c>
      <c r="AG646" s="177">
        <v>0</v>
      </c>
      <c r="AH646" s="177">
        <v>0</v>
      </c>
      <c r="AI646" s="177">
        <v>0</v>
      </c>
      <c r="AJ646" s="177">
        <v>9.3381481881653237</v>
      </c>
    </row>
    <row r="647" spans="1:36" hidden="1" outlineLevel="1" x14ac:dyDescent="0.25">
      <c r="A647" s="190">
        <f t="shared" si="161"/>
        <v>2018</v>
      </c>
      <c r="B647" s="55">
        <f t="shared" si="162"/>
        <v>3</v>
      </c>
      <c r="C647" s="55">
        <f t="shared" si="163"/>
        <v>8</v>
      </c>
      <c r="D647" s="55">
        <f t="shared" si="158"/>
        <v>27</v>
      </c>
      <c r="F647" s="63">
        <f t="shared" si="169"/>
        <v>43160.333333333314</v>
      </c>
      <c r="G647" s="64">
        <f t="shared" si="160"/>
        <v>405.10811620656841</v>
      </c>
      <c r="H647" s="64">
        <f t="shared" si="174"/>
        <v>61.875215354838708</v>
      </c>
      <c r="I647" s="64">
        <f t="shared" si="174"/>
        <v>161.37986141196302</v>
      </c>
      <c r="J647" s="64">
        <f t="shared" si="174"/>
        <v>0</v>
      </c>
      <c r="K647" s="64">
        <f t="shared" si="174"/>
        <v>0</v>
      </c>
      <c r="L647" s="64">
        <f t="shared" si="174"/>
        <v>0</v>
      </c>
      <c r="M647" s="64">
        <f t="shared" si="174"/>
        <v>0</v>
      </c>
      <c r="N647" s="64">
        <f t="shared" si="174"/>
        <v>181.85303943976666</v>
      </c>
      <c r="O647" s="121"/>
      <c r="P647" s="177">
        <v>2.9750000000000001</v>
      </c>
      <c r="Q647" s="177">
        <v>43.827269361554571</v>
      </c>
      <c r="R647" s="177">
        <v>43.827269361554571</v>
      </c>
      <c r="S647" s="177">
        <v>26.833314880000003</v>
      </c>
      <c r="T647" s="177">
        <v>22.9075539008</v>
      </c>
      <c r="U647" s="177">
        <v>43.827269361554571</v>
      </c>
      <c r="V647" s="177">
        <v>43.827269361554571</v>
      </c>
      <c r="W647" s="177">
        <v>5.7343154733870954</v>
      </c>
      <c r="X647" s="177">
        <v>27.528135047035803</v>
      </c>
      <c r="Y647" s="177">
        <v>26.07696</v>
      </c>
      <c r="Z647" s="177">
        <v>6.5439619935483853</v>
      </c>
      <c r="AA647" s="177">
        <v>0</v>
      </c>
      <c r="AB647" s="177">
        <v>0</v>
      </c>
      <c r="AC647" s="177">
        <v>0</v>
      </c>
      <c r="AD647" s="177">
        <v>61.875215354838708</v>
      </c>
      <c r="AE647" s="177">
        <v>27.772331095780409</v>
      </c>
      <c r="AF647" s="177">
        <v>0</v>
      </c>
      <c r="AG647" s="177">
        <v>0</v>
      </c>
      <c r="AH647" s="177">
        <v>0</v>
      </c>
      <c r="AI647" s="177">
        <v>0</v>
      </c>
      <c r="AJ647" s="177">
        <v>21.55225101495968</v>
      </c>
    </row>
    <row r="648" spans="1:36" hidden="1" outlineLevel="1" x14ac:dyDescent="0.25">
      <c r="A648" s="190">
        <f t="shared" si="161"/>
        <v>2018</v>
      </c>
      <c r="B648" s="55">
        <f t="shared" si="162"/>
        <v>3</v>
      </c>
      <c r="C648" s="55">
        <f t="shared" si="163"/>
        <v>9</v>
      </c>
      <c r="D648" s="55">
        <f t="shared" si="158"/>
        <v>27</v>
      </c>
      <c r="F648" s="63">
        <f t="shared" si="169"/>
        <v>43160.374999999978</v>
      </c>
      <c r="G648" s="64">
        <f t="shared" si="160"/>
        <v>440.08020500473515</v>
      </c>
      <c r="H648" s="64">
        <f t="shared" si="174"/>
        <v>64.062486741935487</v>
      </c>
      <c r="I648" s="64">
        <f t="shared" si="174"/>
        <v>173.17029799245182</v>
      </c>
      <c r="J648" s="64">
        <f t="shared" si="174"/>
        <v>0</v>
      </c>
      <c r="K648" s="64">
        <f t="shared" si="174"/>
        <v>0</v>
      </c>
      <c r="L648" s="64">
        <f t="shared" si="174"/>
        <v>0</v>
      </c>
      <c r="M648" s="64">
        <f t="shared" si="174"/>
        <v>0</v>
      </c>
      <c r="N648" s="64">
        <f t="shared" si="174"/>
        <v>202.84742027034787</v>
      </c>
      <c r="O648" s="121"/>
      <c r="P648" s="177">
        <v>2.9750000000000001</v>
      </c>
      <c r="Q648" s="177">
        <v>49.021001728877287</v>
      </c>
      <c r="R648" s="177">
        <v>49.021001728877287</v>
      </c>
      <c r="S648" s="177">
        <v>30.341197119999997</v>
      </c>
      <c r="T648" s="177">
        <v>22.157889900799997</v>
      </c>
      <c r="U648" s="177">
        <v>49.021001728877287</v>
      </c>
      <c r="V648" s="177">
        <v>49.021001728877287</v>
      </c>
      <c r="W648" s="177">
        <v>6.4124399417741929</v>
      </c>
      <c r="X648" s="177">
        <v>30.313085636108571</v>
      </c>
      <c r="Y648" s="177">
        <v>30.63008</v>
      </c>
      <c r="Z648" s="177">
        <v>6.7634133548387076</v>
      </c>
      <c r="AA648" s="177">
        <v>0</v>
      </c>
      <c r="AB648" s="177">
        <v>0</v>
      </c>
      <c r="AC648" s="177">
        <v>0</v>
      </c>
      <c r="AD648" s="177">
        <v>64.062486741935487</v>
      </c>
      <c r="AE648" s="177">
        <v>28.251535118164224</v>
      </c>
      <c r="AF648" s="177">
        <v>0</v>
      </c>
      <c r="AG648" s="177">
        <v>0</v>
      </c>
      <c r="AH648" s="177">
        <v>0</v>
      </c>
      <c r="AI648" s="177">
        <v>0</v>
      </c>
      <c r="AJ648" s="177">
        <v>22.08907027560484</v>
      </c>
    </row>
    <row r="649" spans="1:36" hidden="1" outlineLevel="1" x14ac:dyDescent="0.25">
      <c r="A649" s="190">
        <f t="shared" si="161"/>
        <v>2018</v>
      </c>
      <c r="B649" s="55">
        <f t="shared" si="162"/>
        <v>3</v>
      </c>
      <c r="C649" s="55">
        <f t="shared" si="163"/>
        <v>10</v>
      </c>
      <c r="D649" s="55">
        <f t="shared" si="158"/>
        <v>27</v>
      </c>
      <c r="F649" s="63">
        <f t="shared" si="169"/>
        <v>43160.416666666642</v>
      </c>
      <c r="G649" s="64">
        <f t="shared" si="160"/>
        <v>458.23597816411569</v>
      </c>
      <c r="H649" s="64">
        <f t="shared" si="174"/>
        <v>63.327490387096773</v>
      </c>
      <c r="I649" s="64">
        <f t="shared" si="174"/>
        <v>182.04139780782782</v>
      </c>
      <c r="J649" s="64">
        <f t="shared" si="174"/>
        <v>0</v>
      </c>
      <c r="K649" s="64">
        <f t="shared" si="174"/>
        <v>0</v>
      </c>
      <c r="L649" s="64">
        <f t="shared" si="174"/>
        <v>0</v>
      </c>
      <c r="M649" s="64">
        <f t="shared" si="174"/>
        <v>0</v>
      </c>
      <c r="N649" s="64">
        <f t="shared" si="174"/>
        <v>212.86708996919111</v>
      </c>
      <c r="O649" s="121"/>
      <c r="P649" s="177">
        <v>2.9750000000000001</v>
      </c>
      <c r="Q649" s="177">
        <v>51.31902220092681</v>
      </c>
      <c r="R649" s="177">
        <v>51.31902220092681</v>
      </c>
      <c r="S649" s="177">
        <v>32.402876480000003</v>
      </c>
      <c r="T649" s="177">
        <v>26.138945900800003</v>
      </c>
      <c r="U649" s="177">
        <v>51.31902220092681</v>
      </c>
      <c r="V649" s="177">
        <v>51.31902220092681</v>
      </c>
      <c r="W649" s="177">
        <v>6.2972234674193546</v>
      </c>
      <c r="X649" s="177">
        <v>28.812489133414665</v>
      </c>
      <c r="Y649" s="177">
        <v>34.769280000000002</v>
      </c>
      <c r="Z649" s="177">
        <v>7.5910011654838678</v>
      </c>
      <c r="AA649" s="177">
        <v>0</v>
      </c>
      <c r="AB649" s="177">
        <v>0</v>
      </c>
      <c r="AC649" s="177">
        <v>0</v>
      </c>
      <c r="AD649" s="177">
        <v>63.327490387096773</v>
      </c>
      <c r="AE649" s="177">
        <v>24.597825358451885</v>
      </c>
      <c r="AF649" s="177">
        <v>0</v>
      </c>
      <c r="AG649" s="177">
        <v>0</v>
      </c>
      <c r="AH649" s="177">
        <v>0</v>
      </c>
      <c r="AI649" s="177">
        <v>0</v>
      </c>
      <c r="AJ649" s="177">
        <v>26.047757467741931</v>
      </c>
    </row>
    <row r="650" spans="1:36" hidden="1" outlineLevel="1" x14ac:dyDescent="0.25">
      <c r="A650" s="190">
        <f t="shared" si="161"/>
        <v>2018</v>
      </c>
      <c r="B650" s="55">
        <f t="shared" si="162"/>
        <v>3</v>
      </c>
      <c r="C650" s="55">
        <f t="shared" si="163"/>
        <v>11</v>
      </c>
      <c r="D650" s="55">
        <f t="shared" si="158"/>
        <v>27</v>
      </c>
      <c r="F650" s="63">
        <f t="shared" si="169"/>
        <v>43160.458333333307</v>
      </c>
      <c r="G650" s="64">
        <f t="shared" si="160"/>
        <v>470.42977324009485</v>
      </c>
      <c r="H650" s="64">
        <f t="shared" si="174"/>
        <v>63.471650516129031</v>
      </c>
      <c r="I650" s="64">
        <f t="shared" si="174"/>
        <v>186.36874960734852</v>
      </c>
      <c r="J650" s="64">
        <f t="shared" si="174"/>
        <v>0</v>
      </c>
      <c r="K650" s="64">
        <f t="shared" si="174"/>
        <v>0</v>
      </c>
      <c r="L650" s="64">
        <f t="shared" si="174"/>
        <v>0</v>
      </c>
      <c r="M650" s="64">
        <f t="shared" si="174"/>
        <v>0</v>
      </c>
      <c r="N650" s="64">
        <f t="shared" si="174"/>
        <v>220.58937311661734</v>
      </c>
      <c r="O650" s="121"/>
      <c r="P650" s="177">
        <v>2.9750000000000001</v>
      </c>
      <c r="Q650" s="177">
        <v>53.153316568751109</v>
      </c>
      <c r="R650" s="177">
        <v>53.153316568751109</v>
      </c>
      <c r="S650" s="177">
        <v>32.558696319999996</v>
      </c>
      <c r="T650" s="177">
        <v>25.037121900799999</v>
      </c>
      <c r="U650" s="177">
        <v>53.153316568751109</v>
      </c>
      <c r="V650" s="177">
        <v>53.153316568751109</v>
      </c>
      <c r="W650" s="177">
        <v>6.2428381796774204</v>
      </c>
      <c r="X650" s="177">
        <v>28.393262938451254</v>
      </c>
      <c r="Y650" s="177">
        <v>38.080639999999995</v>
      </c>
      <c r="Z650" s="177">
        <v>7.9761068416129</v>
      </c>
      <c r="AA650" s="177">
        <v>0</v>
      </c>
      <c r="AB650" s="177">
        <v>0</v>
      </c>
      <c r="AC650" s="177">
        <v>0</v>
      </c>
      <c r="AD650" s="177">
        <v>63.471650516129031</v>
      </c>
      <c r="AE650" s="177">
        <v>27.224616215556956</v>
      </c>
      <c r="AF650" s="177">
        <v>0</v>
      </c>
      <c r="AG650" s="177">
        <v>0</v>
      </c>
      <c r="AH650" s="177">
        <v>0</v>
      </c>
      <c r="AI650" s="177">
        <v>0</v>
      </c>
      <c r="AJ650" s="177">
        <v>25.8565740528629</v>
      </c>
    </row>
    <row r="651" spans="1:36" hidden="1" outlineLevel="1" x14ac:dyDescent="0.25">
      <c r="A651" s="190">
        <f t="shared" si="161"/>
        <v>2018</v>
      </c>
      <c r="B651" s="55">
        <f t="shared" si="162"/>
        <v>3</v>
      </c>
      <c r="C651" s="55">
        <f t="shared" si="163"/>
        <v>12</v>
      </c>
      <c r="D651" s="55">
        <f t="shared" si="158"/>
        <v>27</v>
      </c>
      <c r="F651" s="63">
        <f t="shared" si="169"/>
        <v>43160.499999999971</v>
      </c>
      <c r="G651" s="64">
        <f t="shared" si="160"/>
        <v>477.95875638748845</v>
      </c>
      <c r="H651" s="64">
        <f t="shared" si="174"/>
        <v>61.568961838709683</v>
      </c>
      <c r="I651" s="64">
        <f t="shared" si="174"/>
        <v>183.11282002534159</v>
      </c>
      <c r="J651" s="64">
        <f t="shared" si="174"/>
        <v>0</v>
      </c>
      <c r="K651" s="64">
        <f t="shared" si="174"/>
        <v>0</v>
      </c>
      <c r="L651" s="64">
        <f t="shared" si="174"/>
        <v>0</v>
      </c>
      <c r="M651" s="64">
        <f t="shared" si="174"/>
        <v>0</v>
      </c>
      <c r="N651" s="64">
        <f t="shared" si="174"/>
        <v>233.27697452343716</v>
      </c>
      <c r="O651" s="121"/>
      <c r="P651" s="177">
        <v>2.9750000000000001</v>
      </c>
      <c r="Q651" s="177">
        <v>56.152078709407675</v>
      </c>
      <c r="R651" s="177">
        <v>56.152078709407675</v>
      </c>
      <c r="S651" s="177">
        <v>29.294824320000011</v>
      </c>
      <c r="T651" s="177">
        <v>27.212257900799997</v>
      </c>
      <c r="U651" s="177">
        <v>56.152078709407675</v>
      </c>
      <c r="V651" s="177">
        <v>56.152078709407675</v>
      </c>
      <c r="W651" s="177">
        <v>6.2031112640322581</v>
      </c>
      <c r="X651" s="177">
        <v>28.780571710536556</v>
      </c>
      <c r="Y651" s="177">
        <v>34.769280000000002</v>
      </c>
      <c r="Z651" s="177">
        <v>8.668659685806448</v>
      </c>
      <c r="AA651" s="177">
        <v>0</v>
      </c>
      <c r="AB651" s="177">
        <v>0</v>
      </c>
      <c r="AC651" s="177">
        <v>0</v>
      </c>
      <c r="AD651" s="177">
        <v>61.568961838709683</v>
      </c>
      <c r="AE651" s="177">
        <v>27.511378337432426</v>
      </c>
      <c r="AF651" s="177">
        <v>0</v>
      </c>
      <c r="AG651" s="177">
        <v>0</v>
      </c>
      <c r="AH651" s="177">
        <v>0</v>
      </c>
      <c r="AI651" s="177">
        <v>0</v>
      </c>
      <c r="AJ651" s="177">
        <v>26.366396492540325</v>
      </c>
    </row>
    <row r="652" spans="1:36" hidden="1" outlineLevel="1" x14ac:dyDescent="0.25">
      <c r="A652" s="190">
        <f t="shared" si="161"/>
        <v>2018</v>
      </c>
      <c r="B652" s="55">
        <f t="shared" si="162"/>
        <v>3</v>
      </c>
      <c r="C652" s="55">
        <f t="shared" si="163"/>
        <v>13</v>
      </c>
      <c r="D652" s="55">
        <f t="shared" si="158"/>
        <v>27</v>
      </c>
      <c r="F652" s="63">
        <f t="shared" si="169"/>
        <v>43160.541666666635</v>
      </c>
      <c r="G652" s="64">
        <f t="shared" si="160"/>
        <v>470.83647362945277</v>
      </c>
      <c r="H652" s="64">
        <f t="shared" si="174"/>
        <v>58.243545645161291</v>
      </c>
      <c r="I652" s="64">
        <f t="shared" si="174"/>
        <v>176.77004261594914</v>
      </c>
      <c r="J652" s="64">
        <f t="shared" si="174"/>
        <v>0</v>
      </c>
      <c r="K652" s="64">
        <f t="shared" si="174"/>
        <v>0</v>
      </c>
      <c r="L652" s="64">
        <f t="shared" si="174"/>
        <v>0</v>
      </c>
      <c r="M652" s="64">
        <f t="shared" si="174"/>
        <v>0</v>
      </c>
      <c r="N652" s="64">
        <f t="shared" si="174"/>
        <v>235.82288536834233</v>
      </c>
      <c r="O652" s="121"/>
      <c r="P652" s="177">
        <v>2.9750000000000001</v>
      </c>
      <c r="Q652" s="177">
        <v>56.945565598859773</v>
      </c>
      <c r="R652" s="177">
        <v>56.945565598859773</v>
      </c>
      <c r="S652" s="177">
        <v>28.6370784</v>
      </c>
      <c r="T652" s="177">
        <v>24.955681900800002</v>
      </c>
      <c r="U652" s="177">
        <v>56.945565598859773</v>
      </c>
      <c r="V652" s="177">
        <v>56.945565598859773</v>
      </c>
      <c r="W652" s="177">
        <v>5.8904461230645149</v>
      </c>
      <c r="X652" s="177">
        <v>28.286210295272355</v>
      </c>
      <c r="Y652" s="177">
        <v>33.94144</v>
      </c>
      <c r="Z652" s="177">
        <v>8.0406229729032219</v>
      </c>
      <c r="AA652" s="177">
        <v>0</v>
      </c>
      <c r="AB652" s="177">
        <v>0</v>
      </c>
      <c r="AC652" s="177">
        <v>0</v>
      </c>
      <c r="AD652" s="177">
        <v>58.243545645161291</v>
      </c>
      <c r="AE652" s="177">
        <v>25.40371479044131</v>
      </c>
      <c r="AF652" s="177">
        <v>0</v>
      </c>
      <c r="AG652" s="177">
        <v>0</v>
      </c>
      <c r="AH652" s="177">
        <v>0</v>
      </c>
      <c r="AI652" s="177">
        <v>0</v>
      </c>
      <c r="AJ652" s="177">
        <v>26.68047110637097</v>
      </c>
    </row>
    <row r="653" spans="1:36" hidden="1" outlineLevel="1" x14ac:dyDescent="0.25">
      <c r="A653" s="190">
        <f t="shared" si="161"/>
        <v>2018</v>
      </c>
      <c r="B653" s="55">
        <f t="shared" si="162"/>
        <v>3</v>
      </c>
      <c r="C653" s="55">
        <f t="shared" si="163"/>
        <v>14</v>
      </c>
      <c r="D653" s="55">
        <f t="shared" si="158"/>
        <v>27</v>
      </c>
      <c r="F653" s="63">
        <f t="shared" si="169"/>
        <v>43160.583333333299</v>
      </c>
      <c r="G653" s="64">
        <f t="shared" si="160"/>
        <v>432.34234115897914</v>
      </c>
      <c r="H653" s="64">
        <f t="shared" si="174"/>
        <v>54.231420774193552</v>
      </c>
      <c r="I653" s="64">
        <f t="shared" si="174"/>
        <v>150.08108414591274</v>
      </c>
      <c r="J653" s="64">
        <f t="shared" si="174"/>
        <v>0</v>
      </c>
      <c r="K653" s="64">
        <f t="shared" si="174"/>
        <v>0</v>
      </c>
      <c r="L653" s="64">
        <f t="shared" si="174"/>
        <v>0</v>
      </c>
      <c r="M653" s="64">
        <f t="shared" si="174"/>
        <v>0</v>
      </c>
      <c r="N653" s="64">
        <f t="shared" si="174"/>
        <v>228.02983623887283</v>
      </c>
      <c r="O653" s="121"/>
      <c r="P653" s="177">
        <v>2.9750000000000001</v>
      </c>
      <c r="Q653" s="177">
        <v>54.874255666653688</v>
      </c>
      <c r="R653" s="177">
        <v>54.874255666653688</v>
      </c>
      <c r="S653" s="177">
        <v>20.084863679999998</v>
      </c>
      <c r="T653" s="177">
        <v>21.789729900800001</v>
      </c>
      <c r="U653" s="177">
        <v>54.874255666653688</v>
      </c>
      <c r="V653" s="177">
        <v>54.874255666653688</v>
      </c>
      <c r="W653" s="177">
        <v>6.3009112904838691</v>
      </c>
      <c r="X653" s="177">
        <v>26.195043796137153</v>
      </c>
      <c r="Y653" s="177">
        <v>28.560479999999998</v>
      </c>
      <c r="Z653" s="177">
        <v>8.5328135722580658</v>
      </c>
      <c r="AA653" s="177">
        <v>0</v>
      </c>
      <c r="AB653" s="177">
        <v>0</v>
      </c>
      <c r="AC653" s="177">
        <v>0</v>
      </c>
      <c r="AD653" s="177">
        <v>54.231420774193552</v>
      </c>
      <c r="AE653" s="177">
        <v>21.334193318370744</v>
      </c>
      <c r="AF653" s="177">
        <v>0</v>
      </c>
      <c r="AG653" s="177">
        <v>0</v>
      </c>
      <c r="AH653" s="177">
        <v>0</v>
      </c>
      <c r="AI653" s="177">
        <v>0</v>
      </c>
      <c r="AJ653" s="177">
        <v>22.840862160120967</v>
      </c>
    </row>
    <row r="654" spans="1:36" hidden="1" outlineLevel="1" x14ac:dyDescent="0.25">
      <c r="A654" s="190">
        <f t="shared" si="161"/>
        <v>2018</v>
      </c>
      <c r="B654" s="55">
        <f t="shared" si="162"/>
        <v>3</v>
      </c>
      <c r="C654" s="55">
        <f t="shared" si="163"/>
        <v>15</v>
      </c>
      <c r="D654" s="55">
        <f t="shared" si="158"/>
        <v>27</v>
      </c>
      <c r="F654" s="63">
        <f t="shared" si="169"/>
        <v>43160.624999999964</v>
      </c>
      <c r="G654" s="64">
        <f t="shared" si="160"/>
        <v>396.89948164923851</v>
      </c>
      <c r="H654" s="64">
        <f t="shared" si="174"/>
        <v>55.879423032258074</v>
      </c>
      <c r="I654" s="64">
        <f t="shared" si="174"/>
        <v>126.41964808811616</v>
      </c>
      <c r="J654" s="64">
        <f t="shared" si="174"/>
        <v>0</v>
      </c>
      <c r="K654" s="64">
        <f t="shared" si="174"/>
        <v>0</v>
      </c>
      <c r="L654" s="64">
        <f t="shared" si="174"/>
        <v>0</v>
      </c>
      <c r="M654" s="64">
        <f t="shared" si="174"/>
        <v>0</v>
      </c>
      <c r="N654" s="64">
        <f t="shared" si="174"/>
        <v>214.60041052886424</v>
      </c>
      <c r="O654" s="121"/>
      <c r="P654" s="177">
        <v>2.9750000000000001</v>
      </c>
      <c r="Q654" s="177">
        <v>51.617867912538642</v>
      </c>
      <c r="R654" s="177">
        <v>51.617867912538642</v>
      </c>
      <c r="S654" s="177">
        <v>11.350010879999999</v>
      </c>
      <c r="T654" s="177">
        <v>16.419745900800002</v>
      </c>
      <c r="U654" s="177">
        <v>51.617867912538642</v>
      </c>
      <c r="V654" s="177">
        <v>51.617867912538642</v>
      </c>
      <c r="W654" s="177">
        <v>5.3847515598387101</v>
      </c>
      <c r="X654" s="177">
        <v>23.616949753534644</v>
      </c>
      <c r="Y654" s="177">
        <v>22.765599999999999</v>
      </c>
      <c r="Z654" s="177">
        <v>8.1289388787096772</v>
      </c>
      <c r="AA654" s="177">
        <v>0</v>
      </c>
      <c r="AB654" s="177">
        <v>0</v>
      </c>
      <c r="AC654" s="177">
        <v>0</v>
      </c>
      <c r="AD654" s="177">
        <v>55.879423032258074</v>
      </c>
      <c r="AE654" s="177">
        <v>23.932642159910536</v>
      </c>
      <c r="AF654" s="177">
        <v>0</v>
      </c>
      <c r="AG654" s="177">
        <v>0</v>
      </c>
      <c r="AH654" s="177">
        <v>0</v>
      </c>
      <c r="AI654" s="177">
        <v>0</v>
      </c>
      <c r="AJ654" s="177">
        <v>19.974947834032264</v>
      </c>
    </row>
    <row r="655" spans="1:36" hidden="1" outlineLevel="1" x14ac:dyDescent="0.25">
      <c r="A655" s="190">
        <f t="shared" si="161"/>
        <v>2018</v>
      </c>
      <c r="B655" s="55">
        <f t="shared" si="162"/>
        <v>3</v>
      </c>
      <c r="C655" s="55">
        <f t="shared" si="163"/>
        <v>16</v>
      </c>
      <c r="D655" s="55">
        <f t="shared" ref="D655:D718" si="175">MATCH(DATE(YEAR(F655),B655,1),$F$7505:$F$7816,0)</f>
        <v>27</v>
      </c>
      <c r="F655" s="63">
        <f t="shared" si="169"/>
        <v>43160.666666666628</v>
      </c>
      <c r="G655" s="64">
        <f t="shared" ref="G655:G718" si="176">SUM(H655:N655)</f>
        <v>315.81261405380496</v>
      </c>
      <c r="H655" s="64">
        <f t="shared" ref="H655:N664" si="177">SUMIF($P$6:$AK$6,H$6,$P655:$AK655)</f>
        <v>35.242286419354834</v>
      </c>
      <c r="I655" s="64">
        <f t="shared" si="177"/>
        <v>82.961533241967444</v>
      </c>
      <c r="J655" s="64">
        <f t="shared" si="177"/>
        <v>0</v>
      </c>
      <c r="K655" s="64">
        <f t="shared" si="177"/>
        <v>0</v>
      </c>
      <c r="L655" s="64">
        <f t="shared" si="177"/>
        <v>0</v>
      </c>
      <c r="M655" s="64">
        <f t="shared" si="177"/>
        <v>0</v>
      </c>
      <c r="N655" s="64">
        <f t="shared" si="177"/>
        <v>197.60879439248265</v>
      </c>
      <c r="O655" s="121"/>
      <c r="P655" s="177">
        <v>2.9750000000000001</v>
      </c>
      <c r="Q655" s="177">
        <v>47.547383219894854</v>
      </c>
      <c r="R655" s="177">
        <v>47.547383219894854</v>
      </c>
      <c r="S655" s="177">
        <v>2.9497631999999996</v>
      </c>
      <c r="T655" s="177">
        <v>4.0958951040000002</v>
      </c>
      <c r="U655" s="177">
        <v>47.547383219894854</v>
      </c>
      <c r="V655" s="177">
        <v>47.547383219894854</v>
      </c>
      <c r="W655" s="177">
        <v>4.1047467769354835</v>
      </c>
      <c r="X655" s="177">
        <v>19.111265337057208</v>
      </c>
      <c r="Y655" s="177">
        <v>13.24544</v>
      </c>
      <c r="Z655" s="177">
        <v>7.4192615129032271</v>
      </c>
      <c r="AA655" s="177">
        <v>0</v>
      </c>
      <c r="AB655" s="177">
        <v>0</v>
      </c>
      <c r="AC655" s="177">
        <v>0</v>
      </c>
      <c r="AD655" s="177">
        <v>35.242286419354834</v>
      </c>
      <c r="AE655" s="177">
        <v>23.70841663248282</v>
      </c>
      <c r="AF655" s="177">
        <v>0</v>
      </c>
      <c r="AG655" s="177">
        <v>0</v>
      </c>
      <c r="AH655" s="177">
        <v>0</v>
      </c>
      <c r="AI655" s="177">
        <v>0</v>
      </c>
      <c r="AJ655" s="177">
        <v>12.771006191491939</v>
      </c>
    </row>
    <row r="656" spans="1:36" hidden="1" outlineLevel="1" x14ac:dyDescent="0.25">
      <c r="A656" s="190">
        <f t="shared" ref="A656:A719" si="178">YEAR(F656)</f>
        <v>2018</v>
      </c>
      <c r="B656" s="55">
        <f t="shared" ref="B656:B719" si="179">MONTH(F656)</f>
        <v>3</v>
      </c>
      <c r="C656" s="55">
        <f t="shared" ref="C656:C719" si="180">HOUR(F656)</f>
        <v>17</v>
      </c>
      <c r="D656" s="55">
        <f t="shared" si="175"/>
        <v>27</v>
      </c>
      <c r="F656" s="63">
        <f t="shared" si="169"/>
        <v>43160.708333333292</v>
      </c>
      <c r="G656" s="64">
        <f t="shared" si="176"/>
        <v>203.09726264834603</v>
      </c>
      <c r="H656" s="64">
        <f t="shared" si="177"/>
        <v>1.4134035032258065</v>
      </c>
      <c r="I656" s="64">
        <f t="shared" si="177"/>
        <v>24.291956760086094</v>
      </c>
      <c r="J656" s="64">
        <f t="shared" si="177"/>
        <v>0</v>
      </c>
      <c r="K656" s="64">
        <f t="shared" si="177"/>
        <v>0</v>
      </c>
      <c r="L656" s="64">
        <f t="shared" si="177"/>
        <v>0</v>
      </c>
      <c r="M656" s="64">
        <f t="shared" si="177"/>
        <v>0</v>
      </c>
      <c r="N656" s="64">
        <f t="shared" si="177"/>
        <v>177.39190238503411</v>
      </c>
      <c r="O656" s="121"/>
      <c r="P656" s="177">
        <v>2.9750000000000001</v>
      </c>
      <c r="Q656" s="177">
        <v>42.642191539645623</v>
      </c>
      <c r="R656" s="177">
        <v>42.642191539645623</v>
      </c>
      <c r="S656" s="177">
        <v>0</v>
      </c>
      <c r="T656" s="177">
        <v>0</v>
      </c>
      <c r="U656" s="177">
        <v>42.642191539645623</v>
      </c>
      <c r="V656" s="177">
        <v>42.642191539645623</v>
      </c>
      <c r="W656" s="177">
        <v>1.0800087558064515</v>
      </c>
      <c r="X656" s="177">
        <v>5.0299861128923808</v>
      </c>
      <c r="Y656" s="177">
        <v>2.4835199999999999</v>
      </c>
      <c r="Z656" s="177">
        <v>6.8231362264516129</v>
      </c>
      <c r="AA656" s="177">
        <v>0</v>
      </c>
      <c r="AB656" s="177">
        <v>0</v>
      </c>
      <c r="AC656" s="177">
        <v>0</v>
      </c>
      <c r="AD656" s="177">
        <v>1.4134035032258065</v>
      </c>
      <c r="AE656" s="177">
        <v>9.266505228617099</v>
      </c>
      <c r="AF656" s="177">
        <v>0</v>
      </c>
      <c r="AG656" s="177">
        <v>0</v>
      </c>
      <c r="AH656" s="177">
        <v>0</v>
      </c>
      <c r="AI656" s="177">
        <v>0</v>
      </c>
      <c r="AJ656" s="177">
        <v>3.4569366627701621</v>
      </c>
    </row>
    <row r="657" spans="1:36" hidden="1" outlineLevel="1" x14ac:dyDescent="0.25">
      <c r="A657" s="190">
        <f t="shared" si="178"/>
        <v>2018</v>
      </c>
      <c r="B657" s="55">
        <f t="shared" si="179"/>
        <v>3</v>
      </c>
      <c r="C657" s="55">
        <f t="shared" si="180"/>
        <v>18</v>
      </c>
      <c r="D657" s="55">
        <f t="shared" si="175"/>
        <v>27</v>
      </c>
      <c r="F657" s="63">
        <f t="shared" si="169"/>
        <v>43160.749999999956</v>
      </c>
      <c r="G657" s="64">
        <f t="shared" si="176"/>
        <v>162.64388530975765</v>
      </c>
      <c r="H657" s="64">
        <f t="shared" si="177"/>
        <v>0</v>
      </c>
      <c r="I657" s="64">
        <f t="shared" si="177"/>
        <v>3.112766321750378</v>
      </c>
      <c r="J657" s="64">
        <f t="shared" si="177"/>
        <v>0</v>
      </c>
      <c r="K657" s="64">
        <f t="shared" si="177"/>
        <v>0</v>
      </c>
      <c r="L657" s="64">
        <f t="shared" si="177"/>
        <v>0</v>
      </c>
      <c r="M657" s="64">
        <f t="shared" si="177"/>
        <v>0</v>
      </c>
      <c r="N657" s="64">
        <f t="shared" si="177"/>
        <v>159.53111898800728</v>
      </c>
      <c r="O657" s="121"/>
      <c r="P657" s="177">
        <v>2.9750000000000001</v>
      </c>
      <c r="Q657" s="177">
        <v>38.571706847001821</v>
      </c>
      <c r="R657" s="177">
        <v>38.571706847001821</v>
      </c>
      <c r="S657" s="177">
        <v>0</v>
      </c>
      <c r="T657" s="177">
        <v>0</v>
      </c>
      <c r="U657" s="177">
        <v>38.571706847001821</v>
      </c>
      <c r="V657" s="177">
        <v>38.571706847001821</v>
      </c>
      <c r="W657" s="177">
        <v>7.5336027E-2</v>
      </c>
      <c r="X657" s="177">
        <v>0</v>
      </c>
      <c r="Y657" s="177">
        <v>0</v>
      </c>
      <c r="Z657" s="177">
        <v>5.2442915999999986</v>
      </c>
      <c r="AA657" s="177">
        <v>0</v>
      </c>
      <c r="AB657" s="177">
        <v>0</v>
      </c>
      <c r="AC657" s="177">
        <v>0</v>
      </c>
      <c r="AD657" s="177">
        <v>0</v>
      </c>
      <c r="AE657" s="177">
        <v>6.2430294750377868E-2</v>
      </c>
      <c r="AF657" s="177">
        <v>0</v>
      </c>
      <c r="AG657" s="177">
        <v>0</v>
      </c>
      <c r="AH657" s="177">
        <v>0</v>
      </c>
      <c r="AI657" s="177">
        <v>0</v>
      </c>
      <c r="AJ657" s="177">
        <v>0</v>
      </c>
    </row>
    <row r="658" spans="1:36" hidden="1" outlineLevel="1" x14ac:dyDescent="0.25">
      <c r="A658" s="190">
        <f t="shared" si="178"/>
        <v>2018</v>
      </c>
      <c r="B658" s="55">
        <f t="shared" si="179"/>
        <v>3</v>
      </c>
      <c r="C658" s="55">
        <f t="shared" si="180"/>
        <v>19</v>
      </c>
      <c r="D658" s="55">
        <f t="shared" si="175"/>
        <v>27</v>
      </c>
      <c r="F658" s="63">
        <f t="shared" si="169"/>
        <v>43160.791666666621</v>
      </c>
      <c r="G658" s="64">
        <f t="shared" si="176"/>
        <v>159.04367062835232</v>
      </c>
      <c r="H658" s="64">
        <f t="shared" si="177"/>
        <v>0</v>
      </c>
      <c r="I658" s="64">
        <f t="shared" si="177"/>
        <v>2.9750000000000001</v>
      </c>
      <c r="J658" s="64">
        <f t="shared" si="177"/>
        <v>0</v>
      </c>
      <c r="K658" s="64">
        <f t="shared" si="177"/>
        <v>0</v>
      </c>
      <c r="L658" s="64">
        <f t="shared" si="177"/>
        <v>0</v>
      </c>
      <c r="M658" s="64">
        <f t="shared" si="177"/>
        <v>0</v>
      </c>
      <c r="N658" s="64">
        <f t="shared" si="177"/>
        <v>156.06867062835232</v>
      </c>
      <c r="O658" s="121"/>
      <c r="P658" s="177">
        <v>2.9750000000000001</v>
      </c>
      <c r="Q658" s="177">
        <v>37.788524982088084</v>
      </c>
      <c r="R658" s="177">
        <v>37.788524982088084</v>
      </c>
      <c r="S658" s="177">
        <v>0</v>
      </c>
      <c r="T658" s="177">
        <v>0</v>
      </c>
      <c r="U658" s="177">
        <v>37.788524982088084</v>
      </c>
      <c r="V658" s="177">
        <v>37.788524982088084</v>
      </c>
      <c r="W658" s="177">
        <v>0</v>
      </c>
      <c r="X658" s="177">
        <v>0</v>
      </c>
      <c r="Y658" s="177">
        <v>0</v>
      </c>
      <c r="Z658" s="177">
        <v>4.9145706999999978</v>
      </c>
      <c r="AA658" s="177">
        <v>0</v>
      </c>
      <c r="AB658" s="177">
        <v>0</v>
      </c>
      <c r="AC658" s="177">
        <v>0</v>
      </c>
      <c r="AD658" s="177">
        <v>0</v>
      </c>
      <c r="AE658" s="177">
        <v>0</v>
      </c>
      <c r="AF658" s="177">
        <v>0</v>
      </c>
      <c r="AG658" s="177">
        <v>0</v>
      </c>
      <c r="AH658" s="177">
        <v>0</v>
      </c>
      <c r="AI658" s="177">
        <v>0</v>
      </c>
      <c r="AJ658" s="177">
        <v>0</v>
      </c>
    </row>
    <row r="659" spans="1:36" hidden="1" outlineLevel="1" x14ac:dyDescent="0.25">
      <c r="A659" s="190">
        <f t="shared" si="178"/>
        <v>2018</v>
      </c>
      <c r="B659" s="55">
        <f t="shared" si="179"/>
        <v>3</v>
      </c>
      <c r="C659" s="55">
        <f t="shared" si="180"/>
        <v>20</v>
      </c>
      <c r="D659" s="55">
        <f t="shared" si="175"/>
        <v>27</v>
      </c>
      <c r="F659" s="63">
        <f t="shared" si="169"/>
        <v>43160.833333333285</v>
      </c>
      <c r="G659" s="64">
        <f t="shared" si="176"/>
        <v>152.65268016112279</v>
      </c>
      <c r="H659" s="64">
        <f t="shared" si="177"/>
        <v>0</v>
      </c>
      <c r="I659" s="64">
        <f t="shared" si="177"/>
        <v>2.9750000000000001</v>
      </c>
      <c r="J659" s="64">
        <f t="shared" si="177"/>
        <v>0</v>
      </c>
      <c r="K659" s="64">
        <f t="shared" si="177"/>
        <v>0</v>
      </c>
      <c r="L659" s="64">
        <f t="shared" si="177"/>
        <v>0</v>
      </c>
      <c r="M659" s="64">
        <f t="shared" si="177"/>
        <v>0</v>
      </c>
      <c r="N659" s="64">
        <f t="shared" si="177"/>
        <v>149.67768016112279</v>
      </c>
      <c r="O659" s="121"/>
      <c r="P659" s="177">
        <v>2.9750000000000001</v>
      </c>
      <c r="Q659" s="177">
        <v>36.201551203183925</v>
      </c>
      <c r="R659" s="177">
        <v>36.201551203183925</v>
      </c>
      <c r="S659" s="177">
        <v>0</v>
      </c>
      <c r="T659" s="177">
        <v>0</v>
      </c>
      <c r="U659" s="177">
        <v>36.201551203183925</v>
      </c>
      <c r="V659" s="177">
        <v>36.201551203183925</v>
      </c>
      <c r="W659" s="177">
        <v>0</v>
      </c>
      <c r="X659" s="177">
        <v>0</v>
      </c>
      <c r="Y659" s="177">
        <v>0</v>
      </c>
      <c r="Z659" s="177">
        <v>4.8714753483870954</v>
      </c>
      <c r="AA659" s="177">
        <v>0</v>
      </c>
      <c r="AB659" s="177">
        <v>0</v>
      </c>
      <c r="AC659" s="177">
        <v>0</v>
      </c>
      <c r="AD659" s="177">
        <v>0</v>
      </c>
      <c r="AE659" s="177">
        <v>0</v>
      </c>
      <c r="AF659" s="177">
        <v>0</v>
      </c>
      <c r="AG659" s="177">
        <v>0</v>
      </c>
      <c r="AH659" s="177">
        <v>0</v>
      </c>
      <c r="AI659" s="177">
        <v>0</v>
      </c>
      <c r="AJ659" s="177">
        <v>0</v>
      </c>
    </row>
    <row r="660" spans="1:36" hidden="1" outlineLevel="1" x14ac:dyDescent="0.25">
      <c r="A660" s="190">
        <f t="shared" si="178"/>
        <v>2018</v>
      </c>
      <c r="B660" s="55">
        <f t="shared" si="179"/>
        <v>3</v>
      </c>
      <c r="C660" s="55">
        <f t="shared" si="180"/>
        <v>21</v>
      </c>
      <c r="D660" s="55">
        <f t="shared" si="175"/>
        <v>27</v>
      </c>
      <c r="F660" s="63">
        <f t="shared" si="169"/>
        <v>43160.874999999949</v>
      </c>
      <c r="G660" s="64">
        <f t="shared" si="176"/>
        <v>145.23844805623497</v>
      </c>
      <c r="H660" s="64">
        <f t="shared" si="177"/>
        <v>0</v>
      </c>
      <c r="I660" s="64">
        <f t="shared" si="177"/>
        <v>2.9750000000000001</v>
      </c>
      <c r="J660" s="64">
        <f t="shared" si="177"/>
        <v>0</v>
      </c>
      <c r="K660" s="64">
        <f t="shared" si="177"/>
        <v>0</v>
      </c>
      <c r="L660" s="64">
        <f t="shared" si="177"/>
        <v>0</v>
      </c>
      <c r="M660" s="64">
        <f t="shared" si="177"/>
        <v>0</v>
      </c>
      <c r="N660" s="64">
        <f t="shared" si="177"/>
        <v>142.26344805623498</v>
      </c>
      <c r="O660" s="121"/>
      <c r="P660" s="177">
        <v>2.9750000000000001</v>
      </c>
      <c r="Q660" s="177">
        <v>34.212681467284554</v>
      </c>
      <c r="R660" s="177">
        <v>34.212681467284554</v>
      </c>
      <c r="S660" s="177">
        <v>0</v>
      </c>
      <c r="T660" s="177">
        <v>0</v>
      </c>
      <c r="U660" s="177">
        <v>34.212681467284554</v>
      </c>
      <c r="V660" s="177">
        <v>34.212681467284554</v>
      </c>
      <c r="W660" s="177">
        <v>0</v>
      </c>
      <c r="X660" s="177">
        <v>0</v>
      </c>
      <c r="Y660" s="177">
        <v>0</v>
      </c>
      <c r="Z660" s="177">
        <v>5.4127221870967723</v>
      </c>
      <c r="AA660" s="177">
        <v>0</v>
      </c>
      <c r="AB660" s="177">
        <v>0</v>
      </c>
      <c r="AC660" s="177">
        <v>0</v>
      </c>
      <c r="AD660" s="177">
        <v>0</v>
      </c>
      <c r="AE660" s="177">
        <v>0</v>
      </c>
      <c r="AF660" s="177">
        <v>0</v>
      </c>
      <c r="AG660" s="177">
        <v>0</v>
      </c>
      <c r="AH660" s="177">
        <v>0</v>
      </c>
      <c r="AI660" s="177">
        <v>0</v>
      </c>
      <c r="AJ660" s="177">
        <v>0</v>
      </c>
    </row>
    <row r="661" spans="1:36" hidden="1" outlineLevel="1" x14ac:dyDescent="0.25">
      <c r="A661" s="190">
        <f t="shared" si="178"/>
        <v>2018</v>
      </c>
      <c r="B661" s="55">
        <f t="shared" si="179"/>
        <v>3</v>
      </c>
      <c r="C661" s="55">
        <f t="shared" si="180"/>
        <v>22</v>
      </c>
      <c r="D661" s="55">
        <f t="shared" si="175"/>
        <v>27</v>
      </c>
      <c r="F661" s="63">
        <f t="shared" si="169"/>
        <v>43160.916666666613</v>
      </c>
      <c r="G661" s="64">
        <f t="shared" si="176"/>
        <v>149.03003390057944</v>
      </c>
      <c r="H661" s="64">
        <f t="shared" si="177"/>
        <v>0</v>
      </c>
      <c r="I661" s="64">
        <f t="shared" si="177"/>
        <v>2.9750000000000001</v>
      </c>
      <c r="J661" s="64">
        <f t="shared" si="177"/>
        <v>0</v>
      </c>
      <c r="K661" s="64">
        <f t="shared" si="177"/>
        <v>0</v>
      </c>
      <c r="L661" s="64">
        <f t="shared" si="177"/>
        <v>0</v>
      </c>
      <c r="M661" s="64">
        <f t="shared" si="177"/>
        <v>0</v>
      </c>
      <c r="N661" s="64">
        <f t="shared" si="177"/>
        <v>146.05503390057945</v>
      </c>
      <c r="O661" s="121"/>
      <c r="P661" s="177">
        <v>2.9750000000000001</v>
      </c>
      <c r="Q661" s="177">
        <v>35.315319092886796</v>
      </c>
      <c r="R661" s="177">
        <v>35.315319092886796</v>
      </c>
      <c r="S661" s="177">
        <v>0</v>
      </c>
      <c r="T661" s="177">
        <v>0</v>
      </c>
      <c r="U661" s="177">
        <v>35.315319092886796</v>
      </c>
      <c r="V661" s="177">
        <v>35.315319092886796</v>
      </c>
      <c r="W661" s="177">
        <v>0</v>
      </c>
      <c r="X661" s="177">
        <v>0</v>
      </c>
      <c r="Y661" s="177">
        <v>0</v>
      </c>
      <c r="Z661" s="177">
        <v>4.7937575290322583</v>
      </c>
      <c r="AA661" s="177">
        <v>0</v>
      </c>
      <c r="AB661" s="177">
        <v>0</v>
      </c>
      <c r="AC661" s="177">
        <v>0</v>
      </c>
      <c r="AD661" s="177">
        <v>0</v>
      </c>
      <c r="AE661" s="177">
        <v>0</v>
      </c>
      <c r="AF661" s="177">
        <v>0</v>
      </c>
      <c r="AG661" s="177">
        <v>0</v>
      </c>
      <c r="AH661" s="177">
        <v>0</v>
      </c>
      <c r="AI661" s="177">
        <v>0</v>
      </c>
      <c r="AJ661" s="177">
        <v>0</v>
      </c>
    </row>
    <row r="662" spans="1:36" hidden="1" outlineLevel="1" x14ac:dyDescent="0.25">
      <c r="A662" s="190">
        <f t="shared" si="178"/>
        <v>2018</v>
      </c>
      <c r="B662" s="55">
        <f t="shared" si="179"/>
        <v>3</v>
      </c>
      <c r="C662" s="55">
        <f t="shared" si="180"/>
        <v>23</v>
      </c>
      <c r="D662" s="55">
        <f t="shared" si="175"/>
        <v>27</v>
      </c>
      <c r="F662" s="63">
        <f t="shared" si="169"/>
        <v>43160.958333333278</v>
      </c>
      <c r="G662" s="64">
        <f t="shared" si="176"/>
        <v>147.57480467346366</v>
      </c>
      <c r="H662" s="64">
        <f t="shared" si="177"/>
        <v>0</v>
      </c>
      <c r="I662" s="64">
        <f t="shared" si="177"/>
        <v>2.9750000000000001</v>
      </c>
      <c r="J662" s="64">
        <f t="shared" si="177"/>
        <v>0</v>
      </c>
      <c r="K662" s="64">
        <f t="shared" si="177"/>
        <v>0</v>
      </c>
      <c r="L662" s="64">
        <f t="shared" si="177"/>
        <v>0</v>
      </c>
      <c r="M662" s="64">
        <f t="shared" si="177"/>
        <v>0</v>
      </c>
      <c r="N662" s="64">
        <f t="shared" si="177"/>
        <v>144.59980467346367</v>
      </c>
      <c r="O662" s="121"/>
      <c r="P662" s="177">
        <v>2.9750000000000001</v>
      </c>
      <c r="Q662" s="177">
        <v>35.088608553043336</v>
      </c>
      <c r="R662" s="177">
        <v>35.088608553043336</v>
      </c>
      <c r="S662" s="177">
        <v>0</v>
      </c>
      <c r="T662" s="177">
        <v>0</v>
      </c>
      <c r="U662" s="177">
        <v>35.088608553043336</v>
      </c>
      <c r="V662" s="177">
        <v>35.088608553043336</v>
      </c>
      <c r="W662" s="177">
        <v>0</v>
      </c>
      <c r="X662" s="177">
        <v>0</v>
      </c>
      <c r="Y662" s="177">
        <v>0</v>
      </c>
      <c r="Z662" s="177">
        <v>4.2453704612903227</v>
      </c>
      <c r="AA662" s="177">
        <v>0</v>
      </c>
      <c r="AB662" s="177">
        <v>0</v>
      </c>
      <c r="AC662" s="177">
        <v>0</v>
      </c>
      <c r="AD662" s="177">
        <v>0</v>
      </c>
      <c r="AE662" s="177">
        <v>0</v>
      </c>
      <c r="AF662" s="177">
        <v>0</v>
      </c>
      <c r="AG662" s="177">
        <v>0</v>
      </c>
      <c r="AH662" s="177">
        <v>0</v>
      </c>
      <c r="AI662" s="177">
        <v>0</v>
      </c>
      <c r="AJ662" s="177">
        <v>0</v>
      </c>
    </row>
    <row r="663" spans="1:36" hidden="1" outlineLevel="1" x14ac:dyDescent="0.25">
      <c r="A663" s="190">
        <f t="shared" si="178"/>
        <v>2018</v>
      </c>
      <c r="B663" s="55">
        <f t="shared" si="179"/>
        <v>4</v>
      </c>
      <c r="C663" s="55">
        <f t="shared" si="180"/>
        <v>0</v>
      </c>
      <c r="D663" s="55">
        <f t="shared" si="175"/>
        <v>28</v>
      </c>
      <c r="F663" s="63">
        <f t="shared" ref="F663" si="181">EDATE(F639,1)</f>
        <v>43191</v>
      </c>
      <c r="G663" s="64">
        <f t="shared" si="176"/>
        <v>108.12263703924026</v>
      </c>
      <c r="H663" s="64">
        <f t="shared" si="177"/>
        <v>0</v>
      </c>
      <c r="I663" s="64">
        <f t="shared" si="177"/>
        <v>2.9750000000000001</v>
      </c>
      <c r="J663" s="64">
        <f t="shared" si="177"/>
        <v>0</v>
      </c>
      <c r="K663" s="64">
        <f t="shared" si="177"/>
        <v>0</v>
      </c>
      <c r="L663" s="64">
        <f t="shared" si="177"/>
        <v>0</v>
      </c>
      <c r="M663" s="64">
        <f t="shared" si="177"/>
        <v>0</v>
      </c>
      <c r="N663" s="64">
        <f t="shared" si="177"/>
        <v>105.14763703924027</v>
      </c>
      <c r="O663" s="121"/>
      <c r="P663" s="177">
        <v>2.9750000000000001</v>
      </c>
      <c r="Q663" s="177">
        <v>25.618291002310066</v>
      </c>
      <c r="R663" s="177">
        <v>25.618291002310066</v>
      </c>
      <c r="S663" s="177">
        <v>0</v>
      </c>
      <c r="T663" s="177">
        <v>0</v>
      </c>
      <c r="U663" s="177">
        <v>25.618291002310066</v>
      </c>
      <c r="V663" s="177">
        <v>25.618291002310066</v>
      </c>
      <c r="W663" s="177">
        <v>0</v>
      </c>
      <c r="X663" s="177">
        <v>0</v>
      </c>
      <c r="Y663" s="177">
        <v>0</v>
      </c>
      <c r="Z663" s="177">
        <v>2.6744730300000006</v>
      </c>
      <c r="AA663" s="177">
        <v>0</v>
      </c>
      <c r="AB663" s="177">
        <v>0</v>
      </c>
      <c r="AC663" s="177">
        <v>0</v>
      </c>
      <c r="AD663" s="177">
        <v>0</v>
      </c>
      <c r="AE663" s="177">
        <v>0</v>
      </c>
      <c r="AF663" s="177">
        <v>0</v>
      </c>
      <c r="AG663" s="177">
        <v>0</v>
      </c>
      <c r="AH663" s="177">
        <v>0</v>
      </c>
      <c r="AI663" s="177">
        <v>0</v>
      </c>
      <c r="AJ663" s="177">
        <v>0</v>
      </c>
    </row>
    <row r="664" spans="1:36" hidden="1" outlineLevel="1" x14ac:dyDescent="0.25">
      <c r="A664" s="190">
        <f t="shared" si="178"/>
        <v>2018</v>
      </c>
      <c r="B664" s="55">
        <f t="shared" si="179"/>
        <v>4</v>
      </c>
      <c r="C664" s="55">
        <f t="shared" si="180"/>
        <v>1</v>
      </c>
      <c r="D664" s="55">
        <f t="shared" si="175"/>
        <v>28</v>
      </c>
      <c r="F664" s="63">
        <f t="shared" ref="F664" si="182">F663+1/24</f>
        <v>43191.041666666664</v>
      </c>
      <c r="G664" s="64">
        <f t="shared" si="176"/>
        <v>105.76178316183874</v>
      </c>
      <c r="H664" s="64">
        <f t="shared" si="177"/>
        <v>0</v>
      </c>
      <c r="I664" s="64">
        <f t="shared" si="177"/>
        <v>2.9750000000000001</v>
      </c>
      <c r="J664" s="64">
        <f t="shared" si="177"/>
        <v>0</v>
      </c>
      <c r="K664" s="64">
        <f t="shared" si="177"/>
        <v>0</v>
      </c>
      <c r="L664" s="64">
        <f t="shared" si="177"/>
        <v>0</v>
      </c>
      <c r="M664" s="64">
        <f t="shared" si="177"/>
        <v>0</v>
      </c>
      <c r="N664" s="64">
        <f t="shared" si="177"/>
        <v>102.78678316183874</v>
      </c>
      <c r="O664" s="121"/>
      <c r="P664" s="177">
        <v>2.9750000000000001</v>
      </c>
      <c r="Q664" s="177">
        <v>24.896939284626352</v>
      </c>
      <c r="R664" s="177">
        <v>24.896939284626352</v>
      </c>
      <c r="S664" s="177">
        <v>0</v>
      </c>
      <c r="T664" s="177">
        <v>0</v>
      </c>
      <c r="U664" s="177">
        <v>24.896939284626352</v>
      </c>
      <c r="V664" s="177">
        <v>24.896939284626352</v>
      </c>
      <c r="W664" s="177">
        <v>0</v>
      </c>
      <c r="X664" s="177">
        <v>0</v>
      </c>
      <c r="Y664" s="177">
        <v>0</v>
      </c>
      <c r="Z664" s="177">
        <v>3.1990260233333343</v>
      </c>
      <c r="AA664" s="177">
        <v>0</v>
      </c>
      <c r="AB664" s="177">
        <v>0</v>
      </c>
      <c r="AC664" s="177">
        <v>0</v>
      </c>
      <c r="AD664" s="177">
        <v>0</v>
      </c>
      <c r="AE664" s="177">
        <v>0</v>
      </c>
      <c r="AF664" s="177">
        <v>0</v>
      </c>
      <c r="AG664" s="177">
        <v>0</v>
      </c>
      <c r="AH664" s="177">
        <v>0</v>
      </c>
      <c r="AI664" s="177">
        <v>0</v>
      </c>
      <c r="AJ664" s="177">
        <v>0</v>
      </c>
    </row>
    <row r="665" spans="1:36" hidden="1" outlineLevel="1" x14ac:dyDescent="0.25">
      <c r="A665" s="190">
        <f t="shared" si="178"/>
        <v>2018</v>
      </c>
      <c r="B665" s="55">
        <f t="shared" si="179"/>
        <v>4</v>
      </c>
      <c r="C665" s="55">
        <f t="shared" si="180"/>
        <v>2</v>
      </c>
      <c r="D665" s="55">
        <f t="shared" si="175"/>
        <v>28</v>
      </c>
      <c r="F665" s="63">
        <f t="shared" si="169"/>
        <v>43191.083333333328</v>
      </c>
      <c r="G665" s="64">
        <f t="shared" si="176"/>
        <v>104.62704340113159</v>
      </c>
      <c r="H665" s="64">
        <f t="shared" ref="H665:N674" si="183">SUMIF($P$6:$AK$6,H$6,$P665:$AK665)</f>
        <v>0</v>
      </c>
      <c r="I665" s="64">
        <f t="shared" si="183"/>
        <v>2.9750000000000001</v>
      </c>
      <c r="J665" s="64">
        <f t="shared" si="183"/>
        <v>0</v>
      </c>
      <c r="K665" s="64">
        <f t="shared" si="183"/>
        <v>0</v>
      </c>
      <c r="L665" s="64">
        <f t="shared" si="183"/>
        <v>0</v>
      </c>
      <c r="M665" s="64">
        <f t="shared" si="183"/>
        <v>0</v>
      </c>
      <c r="N665" s="64">
        <f t="shared" si="183"/>
        <v>101.65204340113159</v>
      </c>
      <c r="O665" s="121"/>
      <c r="P665" s="177">
        <v>2.9750000000000001</v>
      </c>
      <c r="Q665" s="177">
        <v>24.670228744782897</v>
      </c>
      <c r="R665" s="177">
        <v>24.670228744782897</v>
      </c>
      <c r="S665" s="177">
        <v>0</v>
      </c>
      <c r="T665" s="177">
        <v>0</v>
      </c>
      <c r="U665" s="177">
        <v>24.670228744782897</v>
      </c>
      <c r="V665" s="177">
        <v>24.670228744782897</v>
      </c>
      <c r="W665" s="177">
        <v>0</v>
      </c>
      <c r="X665" s="177">
        <v>0</v>
      </c>
      <c r="Y665" s="177">
        <v>0</v>
      </c>
      <c r="Z665" s="177">
        <v>2.9711284220000005</v>
      </c>
      <c r="AA665" s="177">
        <v>0</v>
      </c>
      <c r="AB665" s="177">
        <v>0</v>
      </c>
      <c r="AC665" s="177">
        <v>0</v>
      </c>
      <c r="AD665" s="177">
        <v>0</v>
      </c>
      <c r="AE665" s="177">
        <v>0</v>
      </c>
      <c r="AF665" s="177">
        <v>0</v>
      </c>
      <c r="AG665" s="177">
        <v>0</v>
      </c>
      <c r="AH665" s="177">
        <v>0</v>
      </c>
      <c r="AI665" s="177">
        <v>0</v>
      </c>
      <c r="AJ665" s="177">
        <v>0</v>
      </c>
    </row>
    <row r="666" spans="1:36" hidden="1" outlineLevel="1" x14ac:dyDescent="0.25">
      <c r="A666" s="190">
        <f t="shared" si="178"/>
        <v>2018</v>
      </c>
      <c r="B666" s="55">
        <f t="shared" si="179"/>
        <v>4</v>
      </c>
      <c r="C666" s="55">
        <f t="shared" si="180"/>
        <v>3</v>
      </c>
      <c r="D666" s="55">
        <f t="shared" si="175"/>
        <v>28</v>
      </c>
      <c r="F666" s="63">
        <f t="shared" si="169"/>
        <v>43191.124999999993</v>
      </c>
      <c r="G666" s="64">
        <f t="shared" si="176"/>
        <v>102.30218621834349</v>
      </c>
      <c r="H666" s="64">
        <f t="shared" si="183"/>
        <v>0</v>
      </c>
      <c r="I666" s="64">
        <f t="shared" si="183"/>
        <v>2.9750000000000001</v>
      </c>
      <c r="J666" s="64">
        <f t="shared" si="183"/>
        <v>0</v>
      </c>
      <c r="K666" s="64">
        <f t="shared" si="183"/>
        <v>0</v>
      </c>
      <c r="L666" s="64">
        <f t="shared" si="183"/>
        <v>0</v>
      </c>
      <c r="M666" s="64">
        <f t="shared" si="183"/>
        <v>0</v>
      </c>
      <c r="N666" s="64">
        <f t="shared" si="183"/>
        <v>99.327186218343499</v>
      </c>
      <c r="O666" s="121"/>
      <c r="P666" s="177">
        <v>2.9750000000000001</v>
      </c>
      <c r="Q666" s="177">
        <v>23.990097125252543</v>
      </c>
      <c r="R666" s="177">
        <v>23.990097125252543</v>
      </c>
      <c r="S666" s="177">
        <v>0</v>
      </c>
      <c r="T666" s="177">
        <v>0</v>
      </c>
      <c r="U666" s="177">
        <v>23.990097125252543</v>
      </c>
      <c r="V666" s="177">
        <v>23.990097125252543</v>
      </c>
      <c r="W666" s="177">
        <v>0</v>
      </c>
      <c r="X666" s="177">
        <v>0</v>
      </c>
      <c r="Y666" s="177">
        <v>0</v>
      </c>
      <c r="Z666" s="177">
        <v>3.3667977173333337</v>
      </c>
      <c r="AA666" s="177">
        <v>0</v>
      </c>
      <c r="AB666" s="177">
        <v>0</v>
      </c>
      <c r="AC666" s="177">
        <v>0</v>
      </c>
      <c r="AD666" s="177">
        <v>0</v>
      </c>
      <c r="AE666" s="177">
        <v>0</v>
      </c>
      <c r="AF666" s="177">
        <v>0</v>
      </c>
      <c r="AG666" s="177">
        <v>0</v>
      </c>
      <c r="AH666" s="177">
        <v>0</v>
      </c>
      <c r="AI666" s="177">
        <v>0</v>
      </c>
      <c r="AJ666" s="177">
        <v>0</v>
      </c>
    </row>
    <row r="667" spans="1:36" hidden="1" outlineLevel="1" x14ac:dyDescent="0.25">
      <c r="A667" s="190">
        <f t="shared" si="178"/>
        <v>2018</v>
      </c>
      <c r="B667" s="55">
        <f t="shared" si="179"/>
        <v>4</v>
      </c>
      <c r="C667" s="55">
        <f t="shared" si="180"/>
        <v>4</v>
      </c>
      <c r="D667" s="55">
        <f t="shared" si="175"/>
        <v>28</v>
      </c>
      <c r="F667" s="63">
        <f t="shared" si="169"/>
        <v>43191.166666666657</v>
      </c>
      <c r="G667" s="64">
        <f t="shared" si="176"/>
        <v>104.17105761985074</v>
      </c>
      <c r="H667" s="64">
        <f t="shared" si="183"/>
        <v>3.1067266666666666E-2</v>
      </c>
      <c r="I667" s="64">
        <f t="shared" si="183"/>
        <v>3.7715277821866664</v>
      </c>
      <c r="J667" s="64">
        <f t="shared" si="183"/>
        <v>0</v>
      </c>
      <c r="K667" s="64">
        <f t="shared" si="183"/>
        <v>0</v>
      </c>
      <c r="L667" s="64">
        <f t="shared" si="183"/>
        <v>0</v>
      </c>
      <c r="M667" s="64">
        <f t="shared" si="183"/>
        <v>0</v>
      </c>
      <c r="N667" s="64">
        <f t="shared" si="183"/>
        <v>100.36846257099741</v>
      </c>
      <c r="O667" s="121"/>
      <c r="P667" s="177">
        <v>2.9750000000000001</v>
      </c>
      <c r="Q667" s="177">
        <v>24.258027763249352</v>
      </c>
      <c r="R667" s="177">
        <v>24.258027763249352</v>
      </c>
      <c r="S667" s="177">
        <v>0.44874707199999986</v>
      </c>
      <c r="T667" s="177">
        <v>0.34778071018666668</v>
      </c>
      <c r="U667" s="177">
        <v>24.258027763249352</v>
      </c>
      <c r="V667" s="177">
        <v>24.258027763249352</v>
      </c>
      <c r="W667" s="177">
        <v>0</v>
      </c>
      <c r="X667" s="177">
        <v>0</v>
      </c>
      <c r="Y667" s="177">
        <v>0</v>
      </c>
      <c r="Z667" s="177">
        <v>3.3363515180000003</v>
      </c>
      <c r="AA667" s="177">
        <v>0</v>
      </c>
      <c r="AB667" s="177">
        <v>0</v>
      </c>
      <c r="AC667" s="177">
        <v>0</v>
      </c>
      <c r="AD667" s="177">
        <v>3.1067266666666666E-2</v>
      </c>
      <c r="AE667" s="177">
        <v>0</v>
      </c>
      <c r="AF667" s="177">
        <v>0</v>
      </c>
      <c r="AG667" s="177">
        <v>0</v>
      </c>
      <c r="AH667" s="177">
        <v>0</v>
      </c>
      <c r="AI667" s="177">
        <v>0</v>
      </c>
      <c r="AJ667" s="177">
        <v>0</v>
      </c>
    </row>
    <row r="668" spans="1:36" hidden="1" outlineLevel="1" x14ac:dyDescent="0.25">
      <c r="A668" s="190">
        <f t="shared" si="178"/>
        <v>2018</v>
      </c>
      <c r="B668" s="55">
        <f t="shared" si="179"/>
        <v>4</v>
      </c>
      <c r="C668" s="55">
        <f t="shared" si="180"/>
        <v>5</v>
      </c>
      <c r="D668" s="55">
        <f t="shared" si="175"/>
        <v>28</v>
      </c>
      <c r="F668" s="63">
        <f t="shared" si="169"/>
        <v>43191.208333333321</v>
      </c>
      <c r="G668" s="64">
        <f t="shared" si="176"/>
        <v>134.25133674158712</v>
      </c>
      <c r="H668" s="64">
        <f t="shared" si="183"/>
        <v>17.455189366666666</v>
      </c>
      <c r="I668" s="64">
        <f t="shared" si="183"/>
        <v>21.636073413652628</v>
      </c>
      <c r="J668" s="64">
        <f t="shared" si="183"/>
        <v>0</v>
      </c>
      <c r="K668" s="64">
        <f t="shared" si="183"/>
        <v>0</v>
      </c>
      <c r="L668" s="64">
        <f t="shared" si="183"/>
        <v>0</v>
      </c>
      <c r="M668" s="64">
        <f t="shared" si="183"/>
        <v>0</v>
      </c>
      <c r="N668" s="64">
        <f t="shared" si="183"/>
        <v>95.160073961267841</v>
      </c>
      <c r="O668" s="121"/>
      <c r="P668" s="177">
        <v>2.9750000000000001</v>
      </c>
      <c r="Q668" s="177">
        <v>22.887459499650294</v>
      </c>
      <c r="R668" s="177">
        <v>22.887459499650294</v>
      </c>
      <c r="S668" s="177">
        <v>4.7162712213333329</v>
      </c>
      <c r="T668" s="177">
        <v>10.240912727466666</v>
      </c>
      <c r="U668" s="177">
        <v>22.887459499650294</v>
      </c>
      <c r="V668" s="177">
        <v>22.887459499650294</v>
      </c>
      <c r="W668" s="177">
        <v>0.44353148428571426</v>
      </c>
      <c r="X668" s="177">
        <v>0.84434059676474094</v>
      </c>
      <c r="Y668" s="177">
        <v>0.42771733333333334</v>
      </c>
      <c r="Z668" s="177">
        <v>3.6102359626666671</v>
      </c>
      <c r="AA668" s="177">
        <v>0</v>
      </c>
      <c r="AB668" s="177">
        <v>0</v>
      </c>
      <c r="AC668" s="177">
        <v>0</v>
      </c>
      <c r="AD668" s="177">
        <v>17.455189366666666</v>
      </c>
      <c r="AE668" s="177">
        <v>1.7176875352188397</v>
      </c>
      <c r="AF668" s="177">
        <v>0</v>
      </c>
      <c r="AG668" s="177">
        <v>0</v>
      </c>
      <c r="AH668" s="177">
        <v>0</v>
      </c>
      <c r="AI668" s="177">
        <v>0</v>
      </c>
      <c r="AJ668" s="177">
        <v>0.27061251524999996</v>
      </c>
    </row>
    <row r="669" spans="1:36" hidden="1" outlineLevel="1" x14ac:dyDescent="0.25">
      <c r="A669" s="190">
        <f t="shared" si="178"/>
        <v>2018</v>
      </c>
      <c r="B669" s="55">
        <f t="shared" si="179"/>
        <v>4</v>
      </c>
      <c r="C669" s="55">
        <f t="shared" si="180"/>
        <v>6</v>
      </c>
      <c r="D669" s="55">
        <f t="shared" si="175"/>
        <v>28</v>
      </c>
      <c r="F669" s="63">
        <f t="shared" si="169"/>
        <v>43191.249999999985</v>
      </c>
      <c r="G669" s="64">
        <f t="shared" si="176"/>
        <v>267.45591794351327</v>
      </c>
      <c r="H669" s="64">
        <f t="shared" si="183"/>
        <v>52.730795399999991</v>
      </c>
      <c r="I669" s="64">
        <f t="shared" si="183"/>
        <v>94.841879837352835</v>
      </c>
      <c r="J669" s="64">
        <f t="shared" si="183"/>
        <v>0</v>
      </c>
      <c r="K669" s="64">
        <f t="shared" si="183"/>
        <v>0</v>
      </c>
      <c r="L669" s="64">
        <f t="shared" si="183"/>
        <v>0</v>
      </c>
      <c r="M669" s="64">
        <f t="shared" si="183"/>
        <v>0</v>
      </c>
      <c r="N669" s="64">
        <f t="shared" si="183"/>
        <v>119.88324270616044</v>
      </c>
      <c r="O669" s="121"/>
      <c r="P669" s="177">
        <v>2.9750000000000001</v>
      </c>
      <c r="Q669" s="177">
        <v>28.905593830040111</v>
      </c>
      <c r="R669" s="177">
        <v>28.905593830040111</v>
      </c>
      <c r="S669" s="177">
        <v>14.836516672000002</v>
      </c>
      <c r="T669" s="177">
        <v>26.640130967466664</v>
      </c>
      <c r="U669" s="177">
        <v>28.905593830040111</v>
      </c>
      <c r="V669" s="177">
        <v>28.905593830040111</v>
      </c>
      <c r="W669" s="177">
        <v>3.6329626753846163</v>
      </c>
      <c r="X669" s="177">
        <v>13.183943549621031</v>
      </c>
      <c r="Y669" s="177">
        <v>5.560325333333334</v>
      </c>
      <c r="Z669" s="177">
        <v>4.2608673860000001</v>
      </c>
      <c r="AA669" s="177">
        <v>0</v>
      </c>
      <c r="AB669" s="177">
        <v>0</v>
      </c>
      <c r="AC669" s="177">
        <v>0</v>
      </c>
      <c r="AD669" s="177">
        <v>52.730795399999991</v>
      </c>
      <c r="AE669" s="177">
        <v>16.341241564609671</v>
      </c>
      <c r="AF669" s="177">
        <v>0</v>
      </c>
      <c r="AG669" s="177">
        <v>0</v>
      </c>
      <c r="AH669" s="177">
        <v>0</v>
      </c>
      <c r="AI669" s="177">
        <v>0</v>
      </c>
      <c r="AJ669" s="177">
        <v>11.671759074937501</v>
      </c>
    </row>
    <row r="670" spans="1:36" hidden="1" outlineLevel="1" x14ac:dyDescent="0.25">
      <c r="A670" s="190">
        <f t="shared" si="178"/>
        <v>2018</v>
      </c>
      <c r="B670" s="55">
        <f t="shared" si="179"/>
        <v>4</v>
      </c>
      <c r="C670" s="55">
        <f t="shared" si="180"/>
        <v>7</v>
      </c>
      <c r="D670" s="55">
        <f t="shared" si="175"/>
        <v>28</v>
      </c>
      <c r="F670" s="63">
        <f t="shared" si="169"/>
        <v>43191.29166666665</v>
      </c>
      <c r="G670" s="64">
        <f t="shared" si="176"/>
        <v>377.30392830730739</v>
      </c>
      <c r="H670" s="64">
        <f t="shared" si="183"/>
        <v>60.600418733333328</v>
      </c>
      <c r="I670" s="64">
        <f t="shared" si="183"/>
        <v>168.42866124738538</v>
      </c>
      <c r="J670" s="64">
        <f t="shared" si="183"/>
        <v>0</v>
      </c>
      <c r="K670" s="64">
        <f t="shared" si="183"/>
        <v>0</v>
      </c>
      <c r="L670" s="64">
        <f t="shared" si="183"/>
        <v>0</v>
      </c>
      <c r="M670" s="64">
        <f t="shared" si="183"/>
        <v>0</v>
      </c>
      <c r="N670" s="64">
        <f t="shared" si="183"/>
        <v>148.27484832658871</v>
      </c>
      <c r="O670" s="121"/>
      <c r="P670" s="177">
        <v>2.9750000000000001</v>
      </c>
      <c r="Q670" s="177">
        <v>36.057280859647179</v>
      </c>
      <c r="R670" s="177">
        <v>36.057280859647179</v>
      </c>
      <c r="S670" s="177">
        <v>25.208236767999999</v>
      </c>
      <c r="T670" s="177">
        <v>30.206007234133338</v>
      </c>
      <c r="U670" s="177">
        <v>36.057280859647179</v>
      </c>
      <c r="V670" s="177">
        <v>36.057280859647179</v>
      </c>
      <c r="W670" s="177">
        <v>6.4344882344230756</v>
      </c>
      <c r="X670" s="177">
        <v>28.944483789810548</v>
      </c>
      <c r="Y670" s="177">
        <v>16.253258666666664</v>
      </c>
      <c r="Z670" s="177">
        <v>4.0457248880000005</v>
      </c>
      <c r="AA670" s="177">
        <v>0</v>
      </c>
      <c r="AB670" s="177">
        <v>0</v>
      </c>
      <c r="AC670" s="177">
        <v>0</v>
      </c>
      <c r="AD670" s="177">
        <v>60.600418733333328</v>
      </c>
      <c r="AE670" s="177">
        <v>27.983323960226762</v>
      </c>
      <c r="AF670" s="177">
        <v>0</v>
      </c>
      <c r="AG670" s="177">
        <v>0</v>
      </c>
      <c r="AH670" s="177">
        <v>0</v>
      </c>
      <c r="AI670" s="177">
        <v>0</v>
      </c>
      <c r="AJ670" s="177">
        <v>30.423862594124998</v>
      </c>
    </row>
    <row r="671" spans="1:36" hidden="1" outlineLevel="1" x14ac:dyDescent="0.25">
      <c r="A671" s="190">
        <f t="shared" si="178"/>
        <v>2018</v>
      </c>
      <c r="B671" s="55">
        <f t="shared" si="179"/>
        <v>4</v>
      </c>
      <c r="C671" s="55">
        <f t="shared" si="180"/>
        <v>8</v>
      </c>
      <c r="D671" s="55">
        <f t="shared" si="175"/>
        <v>28</v>
      </c>
      <c r="F671" s="63">
        <f t="shared" si="169"/>
        <v>43191.333333333314</v>
      </c>
      <c r="G671" s="64">
        <f t="shared" si="176"/>
        <v>423.0950108764431</v>
      </c>
      <c r="H671" s="64">
        <f t="shared" si="183"/>
        <v>65.746108233333331</v>
      </c>
      <c r="I671" s="64">
        <f t="shared" si="183"/>
        <v>207.22346410433354</v>
      </c>
      <c r="J671" s="64">
        <f t="shared" si="183"/>
        <v>0</v>
      </c>
      <c r="K671" s="64">
        <f t="shared" si="183"/>
        <v>0</v>
      </c>
      <c r="L671" s="64">
        <f t="shared" si="183"/>
        <v>0</v>
      </c>
      <c r="M671" s="64">
        <f t="shared" si="183"/>
        <v>0</v>
      </c>
      <c r="N671" s="64">
        <f t="shared" si="183"/>
        <v>150.12543853877619</v>
      </c>
      <c r="O671" s="121"/>
      <c r="P671" s="177">
        <v>2.9750000000000001</v>
      </c>
      <c r="Q671" s="177">
        <v>36.428261743027385</v>
      </c>
      <c r="R671" s="177">
        <v>36.428261743027385</v>
      </c>
      <c r="S671" s="177">
        <v>32.889461408000003</v>
      </c>
      <c r="T671" s="177">
        <v>31.729289367466674</v>
      </c>
      <c r="U671" s="177">
        <v>36.428261743027385</v>
      </c>
      <c r="V671" s="177">
        <v>36.428261743027385</v>
      </c>
      <c r="W671" s="177">
        <v>7.3041119199999986</v>
      </c>
      <c r="X671" s="177">
        <v>33.016412769491865</v>
      </c>
      <c r="Y671" s="177">
        <v>28.229343999999998</v>
      </c>
      <c r="Z671" s="177">
        <v>4.4123915666666678</v>
      </c>
      <c r="AA671" s="177">
        <v>0</v>
      </c>
      <c r="AB671" s="177">
        <v>0</v>
      </c>
      <c r="AC671" s="177">
        <v>0</v>
      </c>
      <c r="AD671" s="177">
        <v>65.746108233333331</v>
      </c>
      <c r="AE671" s="177">
        <v>30.74770158625001</v>
      </c>
      <c r="AF671" s="177">
        <v>0</v>
      </c>
      <c r="AG671" s="177">
        <v>0</v>
      </c>
      <c r="AH671" s="177">
        <v>0</v>
      </c>
      <c r="AI671" s="177">
        <v>0</v>
      </c>
      <c r="AJ671" s="177">
        <v>40.332143053125002</v>
      </c>
    </row>
    <row r="672" spans="1:36" hidden="1" outlineLevel="1" x14ac:dyDescent="0.25">
      <c r="A672" s="190">
        <f t="shared" si="178"/>
        <v>2018</v>
      </c>
      <c r="B672" s="55">
        <f t="shared" si="179"/>
        <v>4</v>
      </c>
      <c r="C672" s="55">
        <f t="shared" si="180"/>
        <v>9</v>
      </c>
      <c r="D672" s="55">
        <f t="shared" si="175"/>
        <v>28</v>
      </c>
      <c r="F672" s="63">
        <f t="shared" si="169"/>
        <v>43191.374999999978</v>
      </c>
      <c r="G672" s="64">
        <f t="shared" si="176"/>
        <v>458.65064033414899</v>
      </c>
      <c r="H672" s="64">
        <f t="shared" si="183"/>
        <v>64.363844066666658</v>
      </c>
      <c r="I672" s="64">
        <f t="shared" si="183"/>
        <v>221.0946179510745</v>
      </c>
      <c r="J672" s="64">
        <f t="shared" si="183"/>
        <v>0</v>
      </c>
      <c r="K672" s="64">
        <f t="shared" si="183"/>
        <v>0</v>
      </c>
      <c r="L672" s="64">
        <f t="shared" si="183"/>
        <v>0</v>
      </c>
      <c r="M672" s="64">
        <f t="shared" si="183"/>
        <v>0</v>
      </c>
      <c r="N672" s="64">
        <f t="shared" si="183"/>
        <v>173.19217831640785</v>
      </c>
      <c r="O672" s="121"/>
      <c r="P672" s="177">
        <v>2.9750000000000001</v>
      </c>
      <c r="Q672" s="177">
        <v>42.003280018268626</v>
      </c>
      <c r="R672" s="177">
        <v>42.003280018268626</v>
      </c>
      <c r="S672" s="177">
        <v>36.774783829333337</v>
      </c>
      <c r="T672" s="177">
        <v>32.903817367466679</v>
      </c>
      <c r="U672" s="177">
        <v>42.003280018268626</v>
      </c>
      <c r="V672" s="177">
        <v>42.003280018268626</v>
      </c>
      <c r="W672" s="177">
        <v>7.6799134699999989</v>
      </c>
      <c r="X672" s="177">
        <v>35.038198001229212</v>
      </c>
      <c r="Y672" s="177">
        <v>35.07282133333333</v>
      </c>
      <c r="Z672" s="177">
        <v>5.1790582433333352</v>
      </c>
      <c r="AA672" s="177">
        <v>0</v>
      </c>
      <c r="AB672" s="177">
        <v>0</v>
      </c>
      <c r="AC672" s="177">
        <v>0</v>
      </c>
      <c r="AD672" s="177">
        <v>64.363844066666658</v>
      </c>
      <c r="AE672" s="177">
        <v>29.959209273336896</v>
      </c>
      <c r="AF672" s="177">
        <v>0</v>
      </c>
      <c r="AG672" s="177">
        <v>0</v>
      </c>
      <c r="AH672" s="177">
        <v>0</v>
      </c>
      <c r="AI672" s="177">
        <v>0</v>
      </c>
      <c r="AJ672" s="177">
        <v>40.69087467637501</v>
      </c>
    </row>
    <row r="673" spans="1:36" hidden="1" outlineLevel="1" x14ac:dyDescent="0.25">
      <c r="A673" s="190">
        <f t="shared" si="178"/>
        <v>2018</v>
      </c>
      <c r="B673" s="55">
        <f t="shared" si="179"/>
        <v>4</v>
      </c>
      <c r="C673" s="55">
        <f t="shared" si="180"/>
        <v>10</v>
      </c>
      <c r="D673" s="55">
        <f t="shared" si="175"/>
        <v>28</v>
      </c>
      <c r="F673" s="63">
        <f t="shared" si="169"/>
        <v>43191.416666666642</v>
      </c>
      <c r="G673" s="64">
        <f t="shared" si="176"/>
        <v>473.67890259978844</v>
      </c>
      <c r="H673" s="64">
        <f t="shared" si="183"/>
        <v>67.419266266666668</v>
      </c>
      <c r="I673" s="64">
        <f t="shared" si="183"/>
        <v>222.38802404924098</v>
      </c>
      <c r="J673" s="64">
        <f t="shared" si="183"/>
        <v>0</v>
      </c>
      <c r="K673" s="64">
        <f t="shared" si="183"/>
        <v>0</v>
      </c>
      <c r="L673" s="64">
        <f t="shared" si="183"/>
        <v>0</v>
      </c>
      <c r="M673" s="64">
        <f t="shared" si="183"/>
        <v>0</v>
      </c>
      <c r="N673" s="64">
        <f t="shared" si="183"/>
        <v>183.87161228388075</v>
      </c>
      <c r="O673" s="121"/>
      <c r="P673" s="177">
        <v>2.9750000000000001</v>
      </c>
      <c r="Q673" s="177">
        <v>44.991737134386852</v>
      </c>
      <c r="R673" s="177">
        <v>44.991737134386852</v>
      </c>
      <c r="S673" s="177">
        <v>35.405594677333326</v>
      </c>
      <c r="T673" s="177">
        <v>32.006850967466669</v>
      </c>
      <c r="U673" s="177">
        <v>44.991737134386852</v>
      </c>
      <c r="V673" s="177">
        <v>44.991737134386852</v>
      </c>
      <c r="W673" s="177">
        <v>8.2259147067307659</v>
      </c>
      <c r="X673" s="177">
        <v>34.746478244580167</v>
      </c>
      <c r="Y673" s="177">
        <v>38.922277333333341</v>
      </c>
      <c r="Z673" s="177">
        <v>3.9046637463333327</v>
      </c>
      <c r="AA673" s="177">
        <v>0</v>
      </c>
      <c r="AB673" s="177">
        <v>0</v>
      </c>
      <c r="AC673" s="177">
        <v>0</v>
      </c>
      <c r="AD673" s="177">
        <v>67.419266266666668</v>
      </c>
      <c r="AE673" s="177">
        <v>28.086675277671709</v>
      </c>
      <c r="AF673" s="177">
        <v>0</v>
      </c>
      <c r="AG673" s="177">
        <v>0</v>
      </c>
      <c r="AH673" s="177">
        <v>0</v>
      </c>
      <c r="AI673" s="177">
        <v>0</v>
      </c>
      <c r="AJ673" s="177">
        <v>42.019232842124993</v>
      </c>
    </row>
    <row r="674" spans="1:36" hidden="1" outlineLevel="1" x14ac:dyDescent="0.25">
      <c r="A674" s="190">
        <f t="shared" si="178"/>
        <v>2018</v>
      </c>
      <c r="B674" s="55">
        <f t="shared" si="179"/>
        <v>4</v>
      </c>
      <c r="C674" s="55">
        <f t="shared" si="180"/>
        <v>11</v>
      </c>
      <c r="D674" s="55">
        <f t="shared" si="175"/>
        <v>28</v>
      </c>
      <c r="F674" s="63">
        <f t="shared" si="169"/>
        <v>43191.458333333307</v>
      </c>
      <c r="G674" s="64">
        <f t="shared" si="176"/>
        <v>481.5157922561159</v>
      </c>
      <c r="H674" s="64">
        <f t="shared" si="183"/>
        <v>66.793428133333336</v>
      </c>
      <c r="I674" s="64">
        <f t="shared" si="183"/>
        <v>226.07611430700615</v>
      </c>
      <c r="J674" s="64">
        <f t="shared" si="183"/>
        <v>0</v>
      </c>
      <c r="K674" s="64">
        <f t="shared" si="183"/>
        <v>0</v>
      </c>
      <c r="L674" s="64">
        <f t="shared" si="183"/>
        <v>0</v>
      </c>
      <c r="M674" s="64">
        <f t="shared" si="183"/>
        <v>0</v>
      </c>
      <c r="N674" s="64">
        <f t="shared" si="183"/>
        <v>188.6462498157764</v>
      </c>
      <c r="O674" s="121"/>
      <c r="P674" s="177">
        <v>2.9750000000000001</v>
      </c>
      <c r="Q674" s="177">
        <v>46.104679784527434</v>
      </c>
      <c r="R674" s="177">
        <v>46.104679784527434</v>
      </c>
      <c r="S674" s="177">
        <v>34.115619701333351</v>
      </c>
      <c r="T674" s="177">
        <v>32.699399234133338</v>
      </c>
      <c r="U674" s="177">
        <v>46.104679784527434</v>
      </c>
      <c r="V674" s="177">
        <v>46.104679784527434</v>
      </c>
      <c r="W674" s="177">
        <v>7.7077200844230758</v>
      </c>
      <c r="X674" s="177">
        <v>32.869770282467925</v>
      </c>
      <c r="Y674" s="177">
        <v>42.344015999999996</v>
      </c>
      <c r="Z674" s="177">
        <v>4.2275306776666666</v>
      </c>
      <c r="AA674" s="177">
        <v>0</v>
      </c>
      <c r="AB674" s="177">
        <v>0</v>
      </c>
      <c r="AC674" s="177">
        <v>0</v>
      </c>
      <c r="AD674" s="177">
        <v>66.793428133333336</v>
      </c>
      <c r="AE674" s="177">
        <v>30.849276357148426</v>
      </c>
      <c r="AF674" s="177">
        <v>0</v>
      </c>
      <c r="AG674" s="177">
        <v>0</v>
      </c>
      <c r="AH674" s="177">
        <v>0</v>
      </c>
      <c r="AI674" s="177">
        <v>0</v>
      </c>
      <c r="AJ674" s="177">
        <v>42.515312647500011</v>
      </c>
    </row>
    <row r="675" spans="1:36" hidden="1" outlineLevel="1" x14ac:dyDescent="0.25">
      <c r="A675" s="190">
        <f t="shared" si="178"/>
        <v>2018</v>
      </c>
      <c r="B675" s="55">
        <f t="shared" si="179"/>
        <v>4</v>
      </c>
      <c r="C675" s="55">
        <f t="shared" si="180"/>
        <v>12</v>
      </c>
      <c r="D675" s="55">
        <f t="shared" si="175"/>
        <v>28</v>
      </c>
      <c r="F675" s="63">
        <f t="shared" si="169"/>
        <v>43191.499999999971</v>
      </c>
      <c r="G675" s="64">
        <f t="shared" si="176"/>
        <v>479.230019311528</v>
      </c>
      <c r="H675" s="64">
        <f t="shared" ref="H675:N684" si="184">SUMIF($P$6:$AK$6,H$6,$P675:$AK675)</f>
        <v>60.106050633333332</v>
      </c>
      <c r="I675" s="64">
        <f t="shared" si="184"/>
        <v>224.24375926320209</v>
      </c>
      <c r="J675" s="64">
        <f t="shared" si="184"/>
        <v>0</v>
      </c>
      <c r="K675" s="64">
        <f t="shared" si="184"/>
        <v>0</v>
      </c>
      <c r="L675" s="64">
        <f t="shared" si="184"/>
        <v>0</v>
      </c>
      <c r="M675" s="64">
        <f t="shared" si="184"/>
        <v>0</v>
      </c>
      <c r="N675" s="64">
        <f t="shared" si="184"/>
        <v>194.88020941499258</v>
      </c>
      <c r="O675" s="121"/>
      <c r="P675" s="177">
        <v>2.9750000000000001</v>
      </c>
      <c r="Q675" s="177">
        <v>47.485553072664814</v>
      </c>
      <c r="R675" s="177">
        <v>47.485553072664814</v>
      </c>
      <c r="S675" s="177">
        <v>32.919538186666671</v>
      </c>
      <c r="T675" s="177">
        <v>34.379549634133348</v>
      </c>
      <c r="U675" s="177">
        <v>47.485553072664814</v>
      </c>
      <c r="V675" s="177">
        <v>47.485553072664814</v>
      </c>
      <c r="W675" s="177">
        <v>7.3872275994230758</v>
      </c>
      <c r="X675" s="177">
        <v>32.958654252727904</v>
      </c>
      <c r="Y675" s="177">
        <v>39.349994666666667</v>
      </c>
      <c r="Z675" s="177">
        <v>4.9379971243333332</v>
      </c>
      <c r="AA675" s="177">
        <v>0</v>
      </c>
      <c r="AB675" s="177">
        <v>0</v>
      </c>
      <c r="AC675" s="177">
        <v>0</v>
      </c>
      <c r="AD675" s="177">
        <v>60.106050633333332</v>
      </c>
      <c r="AE675" s="177">
        <v>29.967182438834435</v>
      </c>
      <c r="AF675" s="177">
        <v>0</v>
      </c>
      <c r="AG675" s="177">
        <v>0</v>
      </c>
      <c r="AH675" s="177">
        <v>0</v>
      </c>
      <c r="AI675" s="177">
        <v>0</v>
      </c>
      <c r="AJ675" s="177">
        <v>44.306612484750005</v>
      </c>
    </row>
    <row r="676" spans="1:36" hidden="1" outlineLevel="1" x14ac:dyDescent="0.25">
      <c r="A676" s="190">
        <f t="shared" si="178"/>
        <v>2018</v>
      </c>
      <c r="B676" s="55">
        <f t="shared" si="179"/>
        <v>4</v>
      </c>
      <c r="C676" s="55">
        <f t="shared" si="180"/>
        <v>13</v>
      </c>
      <c r="D676" s="55">
        <f t="shared" si="175"/>
        <v>28</v>
      </c>
      <c r="F676" s="63">
        <f t="shared" si="169"/>
        <v>43191.541666666635</v>
      </c>
      <c r="G676" s="64">
        <f t="shared" si="176"/>
        <v>476.47634123871995</v>
      </c>
      <c r="H676" s="64">
        <f t="shared" si="184"/>
        <v>57.7301237</v>
      </c>
      <c r="I676" s="64">
        <f t="shared" si="184"/>
        <v>214.63000087903615</v>
      </c>
      <c r="J676" s="64">
        <f t="shared" si="184"/>
        <v>0</v>
      </c>
      <c r="K676" s="64">
        <f t="shared" si="184"/>
        <v>0</v>
      </c>
      <c r="L676" s="64">
        <f t="shared" si="184"/>
        <v>0</v>
      </c>
      <c r="M676" s="64">
        <f t="shared" si="184"/>
        <v>0</v>
      </c>
      <c r="N676" s="64">
        <f t="shared" si="184"/>
        <v>204.1162166596838</v>
      </c>
      <c r="O676" s="121"/>
      <c r="P676" s="177">
        <v>2.9750000000000001</v>
      </c>
      <c r="Q676" s="177">
        <v>49.659913250254284</v>
      </c>
      <c r="R676" s="177">
        <v>49.659913250254284</v>
      </c>
      <c r="S676" s="177">
        <v>31.244855359999988</v>
      </c>
      <c r="T676" s="177">
        <v>34.322212034133337</v>
      </c>
      <c r="U676" s="177">
        <v>49.659913250254284</v>
      </c>
      <c r="V676" s="177">
        <v>49.659913250254284</v>
      </c>
      <c r="W676" s="177">
        <v>7.4180053221153841</v>
      </c>
      <c r="X676" s="177">
        <v>31.867698055122698</v>
      </c>
      <c r="Y676" s="177">
        <v>35.07282133333333</v>
      </c>
      <c r="Z676" s="177">
        <v>5.4765636586666657</v>
      </c>
      <c r="AA676" s="177">
        <v>0</v>
      </c>
      <c r="AB676" s="177">
        <v>0</v>
      </c>
      <c r="AC676" s="177">
        <v>0</v>
      </c>
      <c r="AD676" s="177">
        <v>57.7301237</v>
      </c>
      <c r="AE676" s="177">
        <v>29.735613709956411</v>
      </c>
      <c r="AF676" s="177">
        <v>0</v>
      </c>
      <c r="AG676" s="177">
        <v>0</v>
      </c>
      <c r="AH676" s="177">
        <v>0</v>
      </c>
      <c r="AI676" s="177">
        <v>0</v>
      </c>
      <c r="AJ676" s="177">
        <v>41.993795064375007</v>
      </c>
    </row>
    <row r="677" spans="1:36" hidden="1" outlineLevel="1" x14ac:dyDescent="0.25">
      <c r="A677" s="190">
        <f t="shared" si="178"/>
        <v>2018</v>
      </c>
      <c r="B677" s="55">
        <f t="shared" si="179"/>
        <v>4</v>
      </c>
      <c r="C677" s="55">
        <f t="shared" si="180"/>
        <v>14</v>
      </c>
      <c r="D677" s="55">
        <f t="shared" si="175"/>
        <v>28</v>
      </c>
      <c r="F677" s="63">
        <f t="shared" si="169"/>
        <v>43191.583333333299</v>
      </c>
      <c r="G677" s="64">
        <f t="shared" si="176"/>
        <v>447.59764891184136</v>
      </c>
      <c r="H677" s="64">
        <f t="shared" si="184"/>
        <v>52.433660466666666</v>
      </c>
      <c r="I677" s="64">
        <f t="shared" si="184"/>
        <v>194.70232120703292</v>
      </c>
      <c r="J677" s="64">
        <f t="shared" si="184"/>
        <v>0</v>
      </c>
      <c r="K677" s="64">
        <f t="shared" si="184"/>
        <v>0</v>
      </c>
      <c r="L677" s="64">
        <f t="shared" si="184"/>
        <v>0</v>
      </c>
      <c r="M677" s="64">
        <f t="shared" si="184"/>
        <v>0</v>
      </c>
      <c r="N677" s="64">
        <f t="shared" si="184"/>
        <v>200.46166723814176</v>
      </c>
      <c r="O677" s="121"/>
      <c r="P677" s="177">
        <v>2.9750000000000001</v>
      </c>
      <c r="Q677" s="177">
        <v>48.660325870035436</v>
      </c>
      <c r="R677" s="177">
        <v>48.660325870035436</v>
      </c>
      <c r="S677" s="177">
        <v>22.404062741333334</v>
      </c>
      <c r="T677" s="177">
        <v>29.301038700800003</v>
      </c>
      <c r="U677" s="177">
        <v>48.660325870035436</v>
      </c>
      <c r="V677" s="177">
        <v>48.660325870035436</v>
      </c>
      <c r="W677" s="177">
        <v>7.6223515336538457</v>
      </c>
      <c r="X677" s="177">
        <v>30.573060974032902</v>
      </c>
      <c r="Y677" s="177">
        <v>37.639125333333332</v>
      </c>
      <c r="Z677" s="177">
        <v>5.8203637580000001</v>
      </c>
      <c r="AA677" s="177">
        <v>0</v>
      </c>
      <c r="AB677" s="177">
        <v>0</v>
      </c>
      <c r="AC677" s="177">
        <v>0</v>
      </c>
      <c r="AD677" s="177">
        <v>52.433660466666666</v>
      </c>
      <c r="AE677" s="177">
        <v>27.690258702004471</v>
      </c>
      <c r="AF677" s="177">
        <v>0</v>
      </c>
      <c r="AG677" s="177">
        <v>0</v>
      </c>
      <c r="AH677" s="177">
        <v>0</v>
      </c>
      <c r="AI677" s="177">
        <v>0</v>
      </c>
      <c r="AJ677" s="177">
        <v>36.49742322187501</v>
      </c>
    </row>
    <row r="678" spans="1:36" hidden="1" outlineLevel="1" x14ac:dyDescent="0.25">
      <c r="A678" s="190">
        <f t="shared" si="178"/>
        <v>2018</v>
      </c>
      <c r="B678" s="55">
        <f t="shared" si="179"/>
        <v>4</v>
      </c>
      <c r="C678" s="55">
        <f t="shared" si="180"/>
        <v>15</v>
      </c>
      <c r="D678" s="55">
        <f t="shared" si="175"/>
        <v>28</v>
      </c>
      <c r="F678" s="63">
        <f t="shared" si="169"/>
        <v>43191.624999999964</v>
      </c>
      <c r="G678" s="64">
        <f t="shared" si="176"/>
        <v>423.07290401181695</v>
      </c>
      <c r="H678" s="64">
        <f t="shared" si="184"/>
        <v>49.815949466666666</v>
      </c>
      <c r="I678" s="64">
        <f t="shared" si="184"/>
        <v>176.89663472691058</v>
      </c>
      <c r="J678" s="64">
        <f t="shared" si="184"/>
        <v>0</v>
      </c>
      <c r="K678" s="64">
        <f t="shared" si="184"/>
        <v>0</v>
      </c>
      <c r="L678" s="64">
        <f t="shared" si="184"/>
        <v>0</v>
      </c>
      <c r="M678" s="64">
        <f t="shared" si="184"/>
        <v>0</v>
      </c>
      <c r="N678" s="64">
        <f t="shared" si="184"/>
        <v>196.3603198182397</v>
      </c>
      <c r="O678" s="121"/>
      <c r="P678" s="177">
        <v>2.9750000000000001</v>
      </c>
      <c r="Q678" s="177">
        <v>47.681348538893261</v>
      </c>
      <c r="R678" s="177">
        <v>47.681348538893261</v>
      </c>
      <c r="S678" s="177">
        <v>14.250957258666668</v>
      </c>
      <c r="T678" s="177">
        <v>28.6022739008</v>
      </c>
      <c r="U678" s="177">
        <v>47.681348538893261</v>
      </c>
      <c r="V678" s="177">
        <v>47.681348538893261</v>
      </c>
      <c r="W678" s="177">
        <v>6.4593766669230774</v>
      </c>
      <c r="X678" s="177">
        <v>30.931489257738601</v>
      </c>
      <c r="Y678" s="177">
        <v>28.657061333333331</v>
      </c>
      <c r="Z678" s="177">
        <v>5.6349256626666664</v>
      </c>
      <c r="AA678" s="177">
        <v>0</v>
      </c>
      <c r="AB678" s="177">
        <v>0</v>
      </c>
      <c r="AC678" s="177">
        <v>0</v>
      </c>
      <c r="AD678" s="177">
        <v>49.815949466666666</v>
      </c>
      <c r="AE678" s="177">
        <v>28.837300954198888</v>
      </c>
      <c r="AF678" s="177">
        <v>0</v>
      </c>
      <c r="AG678" s="177">
        <v>0</v>
      </c>
      <c r="AH678" s="177">
        <v>0</v>
      </c>
      <c r="AI678" s="177">
        <v>0</v>
      </c>
      <c r="AJ678" s="177">
        <v>36.18317535525</v>
      </c>
    </row>
    <row r="679" spans="1:36" hidden="1" outlineLevel="1" x14ac:dyDescent="0.25">
      <c r="A679" s="190">
        <f t="shared" si="178"/>
        <v>2018</v>
      </c>
      <c r="B679" s="55">
        <f t="shared" si="179"/>
        <v>4</v>
      </c>
      <c r="C679" s="55">
        <f t="shared" si="180"/>
        <v>16</v>
      </c>
      <c r="D679" s="55">
        <f t="shared" si="175"/>
        <v>28</v>
      </c>
      <c r="F679" s="63">
        <f t="shared" si="169"/>
        <v>43191.666666666628</v>
      </c>
      <c r="G679" s="64">
        <f t="shared" si="176"/>
        <v>354.55525201927253</v>
      </c>
      <c r="H679" s="64">
        <f t="shared" si="184"/>
        <v>49.73409336666667</v>
      </c>
      <c r="I679" s="64">
        <f t="shared" si="184"/>
        <v>130.29960412682425</v>
      </c>
      <c r="J679" s="64">
        <f t="shared" si="184"/>
        <v>0</v>
      </c>
      <c r="K679" s="64">
        <f t="shared" si="184"/>
        <v>0</v>
      </c>
      <c r="L679" s="64">
        <f t="shared" si="184"/>
        <v>0</v>
      </c>
      <c r="M679" s="64">
        <f t="shared" si="184"/>
        <v>0</v>
      </c>
      <c r="N679" s="64">
        <f t="shared" si="184"/>
        <v>174.5215545257816</v>
      </c>
      <c r="O679" s="121"/>
      <c r="P679" s="177">
        <v>2.9750000000000001</v>
      </c>
      <c r="Q679" s="177">
        <v>42.229990558112064</v>
      </c>
      <c r="R679" s="177">
        <v>42.229990558112064</v>
      </c>
      <c r="S679" s="177">
        <v>5.3008634346666659</v>
      </c>
      <c r="T679" s="177">
        <v>14.851269100799996</v>
      </c>
      <c r="U679" s="177">
        <v>42.229990558112064</v>
      </c>
      <c r="V679" s="177">
        <v>42.229990558112064</v>
      </c>
      <c r="W679" s="177">
        <v>5.8629426688461539</v>
      </c>
      <c r="X679" s="177">
        <v>28.115248095988743</v>
      </c>
      <c r="Y679" s="177">
        <v>17.108693333333335</v>
      </c>
      <c r="Z679" s="177">
        <v>5.6015922933333337</v>
      </c>
      <c r="AA679" s="177">
        <v>0</v>
      </c>
      <c r="AB679" s="177">
        <v>0</v>
      </c>
      <c r="AC679" s="177">
        <v>0</v>
      </c>
      <c r="AD679" s="177">
        <v>49.73409336666667</v>
      </c>
      <c r="AE679" s="177">
        <v>23.438687447814367</v>
      </c>
      <c r="AF679" s="177">
        <v>0</v>
      </c>
      <c r="AG679" s="177">
        <v>0</v>
      </c>
      <c r="AH679" s="177">
        <v>0</v>
      </c>
      <c r="AI679" s="177">
        <v>0</v>
      </c>
      <c r="AJ679" s="177">
        <v>32.646900045374991</v>
      </c>
    </row>
    <row r="680" spans="1:36" hidden="1" outlineLevel="1" x14ac:dyDescent="0.25">
      <c r="A680" s="190">
        <f t="shared" si="178"/>
        <v>2018</v>
      </c>
      <c r="B680" s="55">
        <f t="shared" si="179"/>
        <v>4</v>
      </c>
      <c r="C680" s="55">
        <f t="shared" si="180"/>
        <v>17</v>
      </c>
      <c r="D680" s="55">
        <f t="shared" si="175"/>
        <v>28</v>
      </c>
      <c r="F680" s="63">
        <f t="shared" ref="F680:F743" si="185">F679+1/24</f>
        <v>43191.708333333292</v>
      </c>
      <c r="G680" s="64">
        <f t="shared" si="176"/>
        <v>217.7702514274572</v>
      </c>
      <c r="H680" s="64">
        <f t="shared" si="184"/>
        <v>11.118331599999999</v>
      </c>
      <c r="I680" s="64">
        <f t="shared" si="184"/>
        <v>64.456533120632045</v>
      </c>
      <c r="J680" s="64">
        <f t="shared" si="184"/>
        <v>0</v>
      </c>
      <c r="K680" s="64">
        <f t="shared" si="184"/>
        <v>0</v>
      </c>
      <c r="L680" s="64">
        <f t="shared" si="184"/>
        <v>0</v>
      </c>
      <c r="M680" s="64">
        <f t="shared" si="184"/>
        <v>0</v>
      </c>
      <c r="N680" s="64">
        <f t="shared" si="184"/>
        <v>142.19538670682513</v>
      </c>
      <c r="O680" s="121"/>
      <c r="P680" s="177">
        <v>2.9750000000000001</v>
      </c>
      <c r="Q680" s="177">
        <v>34.32603673720628</v>
      </c>
      <c r="R680" s="177">
        <v>34.32603673720628</v>
      </c>
      <c r="S680" s="177">
        <v>0.677478464</v>
      </c>
      <c r="T680" s="177">
        <v>0.55223478698666661</v>
      </c>
      <c r="U680" s="177">
        <v>34.32603673720628</v>
      </c>
      <c r="V680" s="177">
        <v>34.32603673720628</v>
      </c>
      <c r="W680" s="177">
        <v>3.308382692115384</v>
      </c>
      <c r="X680" s="177">
        <v>14.723510492416091</v>
      </c>
      <c r="Y680" s="177">
        <v>6.8434773333333334</v>
      </c>
      <c r="Z680" s="177">
        <v>4.8912397579999993</v>
      </c>
      <c r="AA680" s="177">
        <v>0</v>
      </c>
      <c r="AB680" s="177">
        <v>0</v>
      </c>
      <c r="AC680" s="177">
        <v>0</v>
      </c>
      <c r="AD680" s="177">
        <v>11.118331599999999</v>
      </c>
      <c r="AE680" s="177">
        <v>16.775789764655563</v>
      </c>
      <c r="AF680" s="177">
        <v>0</v>
      </c>
      <c r="AG680" s="177">
        <v>0</v>
      </c>
      <c r="AH680" s="177">
        <v>0</v>
      </c>
      <c r="AI680" s="177">
        <v>0</v>
      </c>
      <c r="AJ680" s="177">
        <v>18.600659587125005</v>
      </c>
    </row>
    <row r="681" spans="1:36" hidden="1" outlineLevel="1" x14ac:dyDescent="0.25">
      <c r="A681" s="190">
        <f t="shared" si="178"/>
        <v>2018</v>
      </c>
      <c r="B681" s="55">
        <f t="shared" si="179"/>
        <v>4</v>
      </c>
      <c r="C681" s="55">
        <f t="shared" si="180"/>
        <v>18</v>
      </c>
      <c r="D681" s="55">
        <f t="shared" si="175"/>
        <v>28</v>
      </c>
      <c r="F681" s="63">
        <f t="shared" si="185"/>
        <v>43191.749999999956</v>
      </c>
      <c r="G681" s="64">
        <f t="shared" si="176"/>
        <v>137.65929856730048</v>
      </c>
      <c r="H681" s="64">
        <f t="shared" si="184"/>
        <v>0</v>
      </c>
      <c r="I681" s="64">
        <f t="shared" si="184"/>
        <v>8.5179378012496816</v>
      </c>
      <c r="J681" s="64">
        <f t="shared" si="184"/>
        <v>0</v>
      </c>
      <c r="K681" s="64">
        <f t="shared" si="184"/>
        <v>0</v>
      </c>
      <c r="L681" s="64">
        <f t="shared" si="184"/>
        <v>0</v>
      </c>
      <c r="M681" s="64">
        <f t="shared" si="184"/>
        <v>0</v>
      </c>
      <c r="N681" s="64">
        <f t="shared" si="184"/>
        <v>129.14136076605081</v>
      </c>
      <c r="O681" s="121"/>
      <c r="P681" s="177">
        <v>2.9750000000000001</v>
      </c>
      <c r="Q681" s="177">
        <v>30.667753026096033</v>
      </c>
      <c r="R681" s="177">
        <v>30.667753026096033</v>
      </c>
      <c r="S681" s="177">
        <v>0</v>
      </c>
      <c r="T681" s="177">
        <v>0</v>
      </c>
      <c r="U681" s="177">
        <v>30.667753026096033</v>
      </c>
      <c r="V681" s="177">
        <v>30.667753026096033</v>
      </c>
      <c r="W681" s="177">
        <v>0.48603523687499994</v>
      </c>
      <c r="X681" s="177">
        <v>1.3817157572398326</v>
      </c>
      <c r="Y681" s="177">
        <v>0</v>
      </c>
      <c r="Z681" s="177">
        <v>6.4703486616666677</v>
      </c>
      <c r="AA681" s="177">
        <v>0</v>
      </c>
      <c r="AB681" s="177">
        <v>0</v>
      </c>
      <c r="AC681" s="177">
        <v>0</v>
      </c>
      <c r="AD681" s="177">
        <v>0</v>
      </c>
      <c r="AE681" s="177">
        <v>2.9504797615723488</v>
      </c>
      <c r="AF681" s="177">
        <v>0</v>
      </c>
      <c r="AG681" s="177">
        <v>0</v>
      </c>
      <c r="AH681" s="177">
        <v>0</v>
      </c>
      <c r="AI681" s="177">
        <v>0</v>
      </c>
      <c r="AJ681" s="177">
        <v>0.7247070455625001</v>
      </c>
    </row>
    <row r="682" spans="1:36" hidden="1" outlineLevel="1" x14ac:dyDescent="0.25">
      <c r="A682" s="190">
        <f t="shared" si="178"/>
        <v>2018</v>
      </c>
      <c r="B682" s="55">
        <f t="shared" si="179"/>
        <v>4</v>
      </c>
      <c r="C682" s="55">
        <f t="shared" si="180"/>
        <v>19</v>
      </c>
      <c r="D682" s="55">
        <f t="shared" si="175"/>
        <v>28</v>
      </c>
      <c r="F682" s="63">
        <f t="shared" si="185"/>
        <v>43191.791666666621</v>
      </c>
      <c r="G682" s="64">
        <f t="shared" si="176"/>
        <v>113.82222101060871</v>
      </c>
      <c r="H682" s="64">
        <f t="shared" si="184"/>
        <v>0</v>
      </c>
      <c r="I682" s="64">
        <f t="shared" si="184"/>
        <v>2.9750000000000001</v>
      </c>
      <c r="J682" s="64">
        <f t="shared" si="184"/>
        <v>0</v>
      </c>
      <c r="K682" s="64">
        <f t="shared" si="184"/>
        <v>0</v>
      </c>
      <c r="L682" s="64">
        <f t="shared" si="184"/>
        <v>0</v>
      </c>
      <c r="M682" s="64">
        <f t="shared" si="184"/>
        <v>0</v>
      </c>
      <c r="N682" s="64">
        <f t="shared" si="184"/>
        <v>110.84722101060872</v>
      </c>
      <c r="O682" s="121"/>
      <c r="P682" s="177">
        <v>2.9750000000000001</v>
      </c>
      <c r="Q682" s="177">
        <v>26.494218088068848</v>
      </c>
      <c r="R682" s="177">
        <v>26.494218088068848</v>
      </c>
      <c r="S682" s="177">
        <v>0</v>
      </c>
      <c r="T682" s="177">
        <v>0</v>
      </c>
      <c r="U682" s="177">
        <v>26.494218088068848</v>
      </c>
      <c r="V682" s="177">
        <v>26.494218088068848</v>
      </c>
      <c r="W682" s="177">
        <v>0</v>
      </c>
      <c r="X682" s="177">
        <v>0</v>
      </c>
      <c r="Y682" s="177">
        <v>0</v>
      </c>
      <c r="Z682" s="177">
        <v>4.8703486583333326</v>
      </c>
      <c r="AA682" s="177">
        <v>0</v>
      </c>
      <c r="AB682" s="177">
        <v>0</v>
      </c>
      <c r="AC682" s="177">
        <v>0</v>
      </c>
      <c r="AD682" s="177">
        <v>0</v>
      </c>
      <c r="AE682" s="177">
        <v>0</v>
      </c>
      <c r="AF682" s="177">
        <v>0</v>
      </c>
      <c r="AG682" s="177">
        <v>0</v>
      </c>
      <c r="AH682" s="177">
        <v>0</v>
      </c>
      <c r="AI682" s="177">
        <v>0</v>
      </c>
      <c r="AJ682" s="177">
        <v>0</v>
      </c>
    </row>
    <row r="683" spans="1:36" hidden="1" outlineLevel="1" x14ac:dyDescent="0.25">
      <c r="A683" s="190">
        <f t="shared" si="178"/>
        <v>2018</v>
      </c>
      <c r="B683" s="55">
        <f t="shared" si="179"/>
        <v>4</v>
      </c>
      <c r="C683" s="55">
        <f t="shared" si="180"/>
        <v>20</v>
      </c>
      <c r="D683" s="55">
        <f t="shared" si="175"/>
        <v>28</v>
      </c>
      <c r="F683" s="63">
        <f t="shared" si="185"/>
        <v>43191.833333333285</v>
      </c>
      <c r="G683" s="64">
        <f t="shared" si="176"/>
        <v>109.16940579626684</v>
      </c>
      <c r="H683" s="64">
        <f t="shared" si="184"/>
        <v>0</v>
      </c>
      <c r="I683" s="64">
        <f t="shared" si="184"/>
        <v>2.9750000000000001</v>
      </c>
      <c r="J683" s="64">
        <f t="shared" si="184"/>
        <v>0</v>
      </c>
      <c r="K683" s="64">
        <f t="shared" si="184"/>
        <v>0</v>
      </c>
      <c r="L683" s="64">
        <f t="shared" si="184"/>
        <v>0</v>
      </c>
      <c r="M683" s="64">
        <f t="shared" si="184"/>
        <v>0</v>
      </c>
      <c r="N683" s="64">
        <f t="shared" si="184"/>
        <v>106.19440579626685</v>
      </c>
      <c r="O683" s="121"/>
      <c r="P683" s="177">
        <v>2.9750000000000001</v>
      </c>
      <c r="Q683" s="177">
        <v>25.597680953233379</v>
      </c>
      <c r="R683" s="177">
        <v>25.597680953233379</v>
      </c>
      <c r="S683" s="177">
        <v>0</v>
      </c>
      <c r="T683" s="177">
        <v>0</v>
      </c>
      <c r="U683" s="177">
        <v>25.597680953233379</v>
      </c>
      <c r="V683" s="177">
        <v>25.597680953233379</v>
      </c>
      <c r="W683" s="177">
        <v>0</v>
      </c>
      <c r="X683" s="177">
        <v>0</v>
      </c>
      <c r="Y683" s="177">
        <v>0</v>
      </c>
      <c r="Z683" s="177">
        <v>3.803681983333334</v>
      </c>
      <c r="AA683" s="177">
        <v>0</v>
      </c>
      <c r="AB683" s="177">
        <v>0</v>
      </c>
      <c r="AC683" s="177">
        <v>0</v>
      </c>
      <c r="AD683" s="177">
        <v>0</v>
      </c>
      <c r="AE683" s="177">
        <v>0</v>
      </c>
      <c r="AF683" s="177">
        <v>0</v>
      </c>
      <c r="AG683" s="177">
        <v>0</v>
      </c>
      <c r="AH683" s="177">
        <v>0</v>
      </c>
      <c r="AI683" s="177">
        <v>0</v>
      </c>
      <c r="AJ683" s="177">
        <v>0</v>
      </c>
    </row>
    <row r="684" spans="1:36" hidden="1" outlineLevel="1" x14ac:dyDescent="0.25">
      <c r="A684" s="190">
        <f t="shared" si="178"/>
        <v>2018</v>
      </c>
      <c r="B684" s="55">
        <f t="shared" si="179"/>
        <v>4</v>
      </c>
      <c r="C684" s="55">
        <f t="shared" si="180"/>
        <v>21</v>
      </c>
      <c r="D684" s="55">
        <f t="shared" si="175"/>
        <v>28</v>
      </c>
      <c r="F684" s="63">
        <f t="shared" si="185"/>
        <v>43191.874999999949</v>
      </c>
      <c r="G684" s="64">
        <f t="shared" si="176"/>
        <v>108.92997197550005</v>
      </c>
      <c r="H684" s="64">
        <f t="shared" si="184"/>
        <v>0</v>
      </c>
      <c r="I684" s="64">
        <f t="shared" si="184"/>
        <v>2.9750000000000001</v>
      </c>
      <c r="J684" s="64">
        <f t="shared" si="184"/>
        <v>0</v>
      </c>
      <c r="K684" s="64">
        <f t="shared" si="184"/>
        <v>0</v>
      </c>
      <c r="L684" s="64">
        <f t="shared" si="184"/>
        <v>0</v>
      </c>
      <c r="M684" s="64">
        <f t="shared" si="184"/>
        <v>0</v>
      </c>
      <c r="N684" s="64">
        <f t="shared" si="184"/>
        <v>105.95497197550006</v>
      </c>
      <c r="O684" s="121"/>
      <c r="P684" s="177">
        <v>2.9750000000000001</v>
      </c>
      <c r="Q684" s="177">
        <v>25.546155830541682</v>
      </c>
      <c r="R684" s="177">
        <v>25.546155830541682</v>
      </c>
      <c r="S684" s="177">
        <v>0</v>
      </c>
      <c r="T684" s="177">
        <v>0</v>
      </c>
      <c r="U684" s="177">
        <v>25.546155830541682</v>
      </c>
      <c r="V684" s="177">
        <v>25.546155830541682</v>
      </c>
      <c r="W684" s="177">
        <v>0</v>
      </c>
      <c r="X684" s="177">
        <v>0</v>
      </c>
      <c r="Y684" s="177">
        <v>0</v>
      </c>
      <c r="Z684" s="177">
        <v>3.7703486533333344</v>
      </c>
      <c r="AA684" s="177">
        <v>0</v>
      </c>
      <c r="AB684" s="177">
        <v>0</v>
      </c>
      <c r="AC684" s="177">
        <v>0</v>
      </c>
      <c r="AD684" s="177">
        <v>0</v>
      </c>
      <c r="AE684" s="177">
        <v>0</v>
      </c>
      <c r="AF684" s="177">
        <v>0</v>
      </c>
      <c r="AG684" s="177">
        <v>0</v>
      </c>
      <c r="AH684" s="177">
        <v>0</v>
      </c>
      <c r="AI684" s="177">
        <v>0</v>
      </c>
      <c r="AJ684" s="177">
        <v>0</v>
      </c>
    </row>
    <row r="685" spans="1:36" hidden="1" outlineLevel="1" x14ac:dyDescent="0.25">
      <c r="A685" s="190">
        <f t="shared" si="178"/>
        <v>2018</v>
      </c>
      <c r="B685" s="55">
        <f t="shared" si="179"/>
        <v>4</v>
      </c>
      <c r="C685" s="55">
        <f t="shared" si="180"/>
        <v>22</v>
      </c>
      <c r="D685" s="55">
        <f t="shared" si="175"/>
        <v>28</v>
      </c>
      <c r="F685" s="63">
        <f t="shared" si="185"/>
        <v>43191.916666666613</v>
      </c>
      <c r="G685" s="64">
        <f t="shared" si="176"/>
        <v>111.23438317336164</v>
      </c>
      <c r="H685" s="64">
        <f t="shared" ref="H685:N694" si="186">SUMIF($P$6:$AK$6,H$6,$P685:$AK685)</f>
        <v>0</v>
      </c>
      <c r="I685" s="64">
        <f t="shared" si="186"/>
        <v>2.9750000000000001</v>
      </c>
      <c r="J685" s="64">
        <f t="shared" si="186"/>
        <v>0</v>
      </c>
      <c r="K685" s="64">
        <f t="shared" si="186"/>
        <v>0</v>
      </c>
      <c r="L685" s="64">
        <f t="shared" si="186"/>
        <v>0</v>
      </c>
      <c r="M685" s="64">
        <f t="shared" si="186"/>
        <v>0</v>
      </c>
      <c r="N685" s="64">
        <f t="shared" si="186"/>
        <v>108.25938317336164</v>
      </c>
      <c r="O685" s="121"/>
      <c r="P685" s="177">
        <v>2.9750000000000001</v>
      </c>
      <c r="Q685" s="177">
        <v>26.298422621840409</v>
      </c>
      <c r="R685" s="177">
        <v>26.298422621840409</v>
      </c>
      <c r="S685" s="177">
        <v>0</v>
      </c>
      <c r="T685" s="177">
        <v>0</v>
      </c>
      <c r="U685" s="177">
        <v>26.298422621840409</v>
      </c>
      <c r="V685" s="177">
        <v>26.298422621840409</v>
      </c>
      <c r="W685" s="177">
        <v>0</v>
      </c>
      <c r="X685" s="177">
        <v>0</v>
      </c>
      <c r="Y685" s="177">
        <v>0</v>
      </c>
      <c r="Z685" s="177">
        <v>3.0656926860000007</v>
      </c>
      <c r="AA685" s="177">
        <v>0</v>
      </c>
      <c r="AB685" s="177">
        <v>0</v>
      </c>
      <c r="AC685" s="177">
        <v>0</v>
      </c>
      <c r="AD685" s="177">
        <v>0</v>
      </c>
      <c r="AE685" s="177">
        <v>0</v>
      </c>
      <c r="AF685" s="177">
        <v>0</v>
      </c>
      <c r="AG685" s="177">
        <v>0</v>
      </c>
      <c r="AH685" s="177">
        <v>0</v>
      </c>
      <c r="AI685" s="177">
        <v>0</v>
      </c>
      <c r="AJ685" s="177">
        <v>0</v>
      </c>
    </row>
    <row r="686" spans="1:36" hidden="1" outlineLevel="1" x14ac:dyDescent="0.25">
      <c r="A686" s="190">
        <f t="shared" si="178"/>
        <v>2018</v>
      </c>
      <c r="B686" s="55">
        <f t="shared" si="179"/>
        <v>4</v>
      </c>
      <c r="C686" s="55">
        <f t="shared" si="180"/>
        <v>23</v>
      </c>
      <c r="D686" s="55">
        <f t="shared" si="175"/>
        <v>28</v>
      </c>
      <c r="F686" s="63">
        <f t="shared" si="185"/>
        <v>43191.958333333278</v>
      </c>
      <c r="G686" s="64">
        <f t="shared" si="176"/>
        <v>114.7485813361902</v>
      </c>
      <c r="H686" s="64">
        <f t="shared" si="186"/>
        <v>0</v>
      </c>
      <c r="I686" s="64">
        <f t="shared" si="186"/>
        <v>2.9750000000000001</v>
      </c>
      <c r="J686" s="64">
        <f t="shared" si="186"/>
        <v>0</v>
      </c>
      <c r="K686" s="64">
        <f t="shared" si="186"/>
        <v>0</v>
      </c>
      <c r="L686" s="64">
        <f t="shared" si="186"/>
        <v>0</v>
      </c>
      <c r="M686" s="64">
        <f t="shared" si="186"/>
        <v>0</v>
      </c>
      <c r="N686" s="64">
        <f t="shared" si="186"/>
        <v>111.7735813361902</v>
      </c>
      <c r="O686" s="121"/>
      <c r="P686" s="177">
        <v>2.9750000000000001</v>
      </c>
      <c r="Q686" s="177">
        <v>27.205264781214218</v>
      </c>
      <c r="R686" s="177">
        <v>27.205264781214218</v>
      </c>
      <c r="S686" s="177">
        <v>0</v>
      </c>
      <c r="T686" s="177">
        <v>0</v>
      </c>
      <c r="U686" s="177">
        <v>27.205264781214218</v>
      </c>
      <c r="V686" s="177">
        <v>27.205264781214218</v>
      </c>
      <c r="W686" s="177">
        <v>0</v>
      </c>
      <c r="X686" s="177">
        <v>0</v>
      </c>
      <c r="Y686" s="177">
        <v>0</v>
      </c>
      <c r="Z686" s="177">
        <v>2.952522211333334</v>
      </c>
      <c r="AA686" s="177">
        <v>0</v>
      </c>
      <c r="AB686" s="177">
        <v>0</v>
      </c>
      <c r="AC686" s="177">
        <v>0</v>
      </c>
      <c r="AD686" s="177">
        <v>0</v>
      </c>
      <c r="AE686" s="177">
        <v>0</v>
      </c>
      <c r="AF686" s="177">
        <v>0</v>
      </c>
      <c r="AG686" s="177">
        <v>0</v>
      </c>
      <c r="AH686" s="177">
        <v>0</v>
      </c>
      <c r="AI686" s="177">
        <v>0</v>
      </c>
      <c r="AJ686" s="177">
        <v>0</v>
      </c>
    </row>
    <row r="687" spans="1:36" hidden="1" outlineLevel="1" x14ac:dyDescent="0.25">
      <c r="A687" s="190">
        <f t="shared" si="178"/>
        <v>2018</v>
      </c>
      <c r="B687" s="55">
        <f t="shared" si="179"/>
        <v>5</v>
      </c>
      <c r="C687" s="55">
        <f t="shared" si="180"/>
        <v>0</v>
      </c>
      <c r="D687" s="55">
        <f t="shared" si="175"/>
        <v>29</v>
      </c>
      <c r="F687" s="63">
        <f t="shared" ref="F687" si="187">EDATE(F663,1)</f>
        <v>43221</v>
      </c>
      <c r="G687" s="64">
        <f t="shared" si="176"/>
        <v>101.22958607756439</v>
      </c>
      <c r="H687" s="64">
        <f t="shared" si="186"/>
        <v>0</v>
      </c>
      <c r="I687" s="64">
        <f t="shared" si="186"/>
        <v>2.9750000000000001</v>
      </c>
      <c r="J687" s="64">
        <f t="shared" si="186"/>
        <v>0</v>
      </c>
      <c r="K687" s="64">
        <f t="shared" si="186"/>
        <v>0</v>
      </c>
      <c r="L687" s="64">
        <f t="shared" si="186"/>
        <v>0</v>
      </c>
      <c r="M687" s="64">
        <f t="shared" si="186"/>
        <v>0</v>
      </c>
      <c r="N687" s="64">
        <f t="shared" si="186"/>
        <v>98.254586077564397</v>
      </c>
      <c r="O687" s="121"/>
      <c r="P687" s="177">
        <v>2.9750000000000001</v>
      </c>
      <c r="Q687" s="177">
        <v>23.814911708100777</v>
      </c>
      <c r="R687" s="177">
        <v>23.814911708100777</v>
      </c>
      <c r="S687" s="177">
        <v>0</v>
      </c>
      <c r="T687" s="177">
        <v>0</v>
      </c>
      <c r="U687" s="177">
        <v>23.814911708100777</v>
      </c>
      <c r="V687" s="177">
        <v>23.814911708100777</v>
      </c>
      <c r="W687" s="177">
        <v>0</v>
      </c>
      <c r="X687" s="177">
        <v>0</v>
      </c>
      <c r="Y687" s="177">
        <v>0</v>
      </c>
      <c r="Z687" s="177">
        <v>2.9949392451612913</v>
      </c>
      <c r="AA687" s="177">
        <v>0</v>
      </c>
      <c r="AB687" s="177">
        <v>0</v>
      </c>
      <c r="AC687" s="177">
        <v>0</v>
      </c>
      <c r="AD687" s="177">
        <v>0</v>
      </c>
      <c r="AE687" s="177">
        <v>0</v>
      </c>
      <c r="AF687" s="177">
        <v>0</v>
      </c>
      <c r="AG687" s="177">
        <v>0</v>
      </c>
      <c r="AH687" s="177">
        <v>0</v>
      </c>
      <c r="AI687" s="177">
        <v>0</v>
      </c>
      <c r="AJ687" s="177">
        <v>0</v>
      </c>
    </row>
    <row r="688" spans="1:36" hidden="1" outlineLevel="1" x14ac:dyDescent="0.25">
      <c r="A688" s="190">
        <f t="shared" si="178"/>
        <v>2018</v>
      </c>
      <c r="B688" s="55">
        <f t="shared" si="179"/>
        <v>5</v>
      </c>
      <c r="C688" s="55">
        <f t="shared" si="180"/>
        <v>1</v>
      </c>
      <c r="D688" s="55">
        <f t="shared" si="175"/>
        <v>29</v>
      </c>
      <c r="F688" s="63">
        <f t="shared" ref="F688" si="188">F687+1/24</f>
        <v>43221.041666666664</v>
      </c>
      <c r="G688" s="64">
        <f t="shared" si="176"/>
        <v>105.6616506753451</v>
      </c>
      <c r="H688" s="64">
        <f t="shared" si="186"/>
        <v>0</v>
      </c>
      <c r="I688" s="64">
        <f t="shared" si="186"/>
        <v>2.9750000000000001</v>
      </c>
      <c r="J688" s="64">
        <f t="shared" si="186"/>
        <v>0</v>
      </c>
      <c r="K688" s="64">
        <f t="shared" si="186"/>
        <v>0</v>
      </c>
      <c r="L688" s="64">
        <f t="shared" si="186"/>
        <v>0</v>
      </c>
      <c r="M688" s="64">
        <f t="shared" si="186"/>
        <v>0</v>
      </c>
      <c r="N688" s="64">
        <f t="shared" si="186"/>
        <v>102.68665067534511</v>
      </c>
      <c r="O688" s="121"/>
      <c r="P688" s="177">
        <v>2.9750000000000001</v>
      </c>
      <c r="Q688" s="177">
        <v>24.979379480933051</v>
      </c>
      <c r="R688" s="177">
        <v>24.979379480933051</v>
      </c>
      <c r="S688" s="177">
        <v>0</v>
      </c>
      <c r="T688" s="177">
        <v>0</v>
      </c>
      <c r="U688" s="177">
        <v>24.979379480933051</v>
      </c>
      <c r="V688" s="177">
        <v>24.979379480933051</v>
      </c>
      <c r="W688" s="177">
        <v>0</v>
      </c>
      <c r="X688" s="177">
        <v>0</v>
      </c>
      <c r="Y688" s="177">
        <v>0</v>
      </c>
      <c r="Z688" s="177">
        <v>2.7691327516129038</v>
      </c>
      <c r="AA688" s="177">
        <v>0</v>
      </c>
      <c r="AB688" s="177">
        <v>0</v>
      </c>
      <c r="AC688" s="177">
        <v>0</v>
      </c>
      <c r="AD688" s="177">
        <v>0</v>
      </c>
      <c r="AE688" s="177">
        <v>0</v>
      </c>
      <c r="AF688" s="177">
        <v>0</v>
      </c>
      <c r="AG688" s="177">
        <v>0</v>
      </c>
      <c r="AH688" s="177">
        <v>0</v>
      </c>
      <c r="AI688" s="177">
        <v>0</v>
      </c>
      <c r="AJ688" s="177">
        <v>0</v>
      </c>
    </row>
    <row r="689" spans="1:36" hidden="1" outlineLevel="1" x14ac:dyDescent="0.25">
      <c r="A689" s="190">
        <f t="shared" si="178"/>
        <v>2018</v>
      </c>
      <c r="B689" s="55">
        <f t="shared" si="179"/>
        <v>5</v>
      </c>
      <c r="C689" s="55">
        <f t="shared" si="180"/>
        <v>2</v>
      </c>
      <c r="D689" s="55">
        <f t="shared" si="175"/>
        <v>29</v>
      </c>
      <c r="F689" s="63">
        <f t="shared" si="185"/>
        <v>43221.083333333328</v>
      </c>
      <c r="G689" s="64">
        <f t="shared" si="176"/>
        <v>103.14181695760234</v>
      </c>
      <c r="H689" s="64">
        <f t="shared" si="186"/>
        <v>0</v>
      </c>
      <c r="I689" s="64">
        <f t="shared" si="186"/>
        <v>2.9750000000000001</v>
      </c>
      <c r="J689" s="64">
        <f t="shared" si="186"/>
        <v>0</v>
      </c>
      <c r="K689" s="64">
        <f t="shared" si="186"/>
        <v>0</v>
      </c>
      <c r="L689" s="64">
        <f t="shared" si="186"/>
        <v>0</v>
      </c>
      <c r="M689" s="64">
        <f t="shared" si="186"/>
        <v>0</v>
      </c>
      <c r="N689" s="64">
        <f t="shared" si="186"/>
        <v>100.16681695760235</v>
      </c>
      <c r="O689" s="121"/>
      <c r="P689" s="177">
        <v>2.9750000000000001</v>
      </c>
      <c r="Q689" s="177">
        <v>24.268332787787685</v>
      </c>
      <c r="R689" s="177">
        <v>24.268332787787685</v>
      </c>
      <c r="S689" s="177">
        <v>0</v>
      </c>
      <c r="T689" s="177">
        <v>0</v>
      </c>
      <c r="U689" s="177">
        <v>24.268332787787685</v>
      </c>
      <c r="V689" s="177">
        <v>24.268332787787685</v>
      </c>
      <c r="W689" s="177">
        <v>0</v>
      </c>
      <c r="X689" s="177">
        <v>0</v>
      </c>
      <c r="Y689" s="177">
        <v>0</v>
      </c>
      <c r="Z689" s="177">
        <v>3.0934858064516142</v>
      </c>
      <c r="AA689" s="177">
        <v>0</v>
      </c>
      <c r="AB689" s="177">
        <v>0</v>
      </c>
      <c r="AC689" s="177">
        <v>0</v>
      </c>
      <c r="AD689" s="177">
        <v>0</v>
      </c>
      <c r="AE689" s="177">
        <v>0</v>
      </c>
      <c r="AF689" s="177">
        <v>0</v>
      </c>
      <c r="AG689" s="177">
        <v>0</v>
      </c>
      <c r="AH689" s="177">
        <v>0</v>
      </c>
      <c r="AI689" s="177">
        <v>0</v>
      </c>
      <c r="AJ689" s="177">
        <v>0</v>
      </c>
    </row>
    <row r="690" spans="1:36" hidden="1" outlineLevel="1" x14ac:dyDescent="0.25">
      <c r="A690" s="190">
        <f t="shared" si="178"/>
        <v>2018</v>
      </c>
      <c r="B690" s="55">
        <f t="shared" si="179"/>
        <v>5</v>
      </c>
      <c r="C690" s="55">
        <f t="shared" si="180"/>
        <v>3</v>
      </c>
      <c r="D690" s="55">
        <f t="shared" si="175"/>
        <v>29</v>
      </c>
      <c r="F690" s="63">
        <f t="shared" si="185"/>
        <v>43221.124999999993</v>
      </c>
      <c r="G690" s="64">
        <f t="shared" si="176"/>
        <v>103.93999930189423</v>
      </c>
      <c r="H690" s="64">
        <f t="shared" si="186"/>
        <v>0</v>
      </c>
      <c r="I690" s="64">
        <f t="shared" si="186"/>
        <v>2.98821856</v>
      </c>
      <c r="J690" s="64">
        <f t="shared" si="186"/>
        <v>0</v>
      </c>
      <c r="K690" s="64">
        <f t="shared" si="186"/>
        <v>0</v>
      </c>
      <c r="L690" s="64">
        <f t="shared" si="186"/>
        <v>0</v>
      </c>
      <c r="M690" s="64">
        <f t="shared" si="186"/>
        <v>0</v>
      </c>
      <c r="N690" s="64">
        <f t="shared" si="186"/>
        <v>100.95178074189423</v>
      </c>
      <c r="O690" s="121"/>
      <c r="P690" s="177">
        <v>2.9750000000000001</v>
      </c>
      <c r="Q690" s="177">
        <v>24.391993082247751</v>
      </c>
      <c r="R690" s="177">
        <v>24.391993082247751</v>
      </c>
      <c r="S690" s="177">
        <v>1.3218559999999999E-2</v>
      </c>
      <c r="T690" s="177">
        <v>0</v>
      </c>
      <c r="U690" s="177">
        <v>24.391993082247751</v>
      </c>
      <c r="V690" s="177">
        <v>24.391993082247751</v>
      </c>
      <c r="W690" s="177">
        <v>0</v>
      </c>
      <c r="X690" s="177">
        <v>0</v>
      </c>
      <c r="Y690" s="177">
        <v>0</v>
      </c>
      <c r="Z690" s="177">
        <v>3.3838084129032269</v>
      </c>
      <c r="AA690" s="177">
        <v>0</v>
      </c>
      <c r="AB690" s="177">
        <v>0</v>
      </c>
      <c r="AC690" s="177">
        <v>0</v>
      </c>
      <c r="AD690" s="177">
        <v>0</v>
      </c>
      <c r="AE690" s="177">
        <v>0</v>
      </c>
      <c r="AF690" s="177">
        <v>0</v>
      </c>
      <c r="AG690" s="177">
        <v>0</v>
      </c>
      <c r="AH690" s="177">
        <v>0</v>
      </c>
      <c r="AI690" s="177">
        <v>0</v>
      </c>
      <c r="AJ690" s="177">
        <v>0</v>
      </c>
    </row>
    <row r="691" spans="1:36" hidden="1" outlineLevel="1" x14ac:dyDescent="0.25">
      <c r="A691" s="190">
        <f t="shared" si="178"/>
        <v>2018</v>
      </c>
      <c r="B691" s="55">
        <f t="shared" si="179"/>
        <v>5</v>
      </c>
      <c r="C691" s="55">
        <f t="shared" si="180"/>
        <v>4</v>
      </c>
      <c r="D691" s="55">
        <f t="shared" si="175"/>
        <v>29</v>
      </c>
      <c r="F691" s="63">
        <f t="shared" si="185"/>
        <v>43221.166666666657</v>
      </c>
      <c r="G691" s="64">
        <f t="shared" si="176"/>
        <v>103.74276904608658</v>
      </c>
      <c r="H691" s="64">
        <f t="shared" si="186"/>
        <v>3.5196897096774196</v>
      </c>
      <c r="I691" s="64">
        <f t="shared" si="186"/>
        <v>10.488537255831918</v>
      </c>
      <c r="J691" s="64">
        <f t="shared" si="186"/>
        <v>0</v>
      </c>
      <c r="K691" s="64">
        <f t="shared" si="186"/>
        <v>0</v>
      </c>
      <c r="L691" s="64">
        <f t="shared" si="186"/>
        <v>0</v>
      </c>
      <c r="M691" s="64">
        <f t="shared" si="186"/>
        <v>0</v>
      </c>
      <c r="N691" s="64">
        <f t="shared" si="186"/>
        <v>89.734542080577242</v>
      </c>
      <c r="O691" s="121"/>
      <c r="P691" s="177">
        <v>2.9750000000000001</v>
      </c>
      <c r="Q691" s="177">
        <v>21.619941481434633</v>
      </c>
      <c r="R691" s="177">
        <v>21.619941481434633</v>
      </c>
      <c r="S691" s="177">
        <v>1.6538448000000001</v>
      </c>
      <c r="T691" s="177">
        <v>5.739821504</v>
      </c>
      <c r="U691" s="177">
        <v>21.619941481434633</v>
      </c>
      <c r="V691" s="177">
        <v>21.619941481434633</v>
      </c>
      <c r="W691" s="177">
        <v>9.7008495124999997E-2</v>
      </c>
      <c r="X691" s="177">
        <v>2.2862456706917091E-2</v>
      </c>
      <c r="Y691" s="177">
        <v>0</v>
      </c>
      <c r="Z691" s="177">
        <v>3.2547761548387113</v>
      </c>
      <c r="AA691" s="177">
        <v>0</v>
      </c>
      <c r="AB691" s="177">
        <v>0</v>
      </c>
      <c r="AC691" s="177">
        <v>0</v>
      </c>
      <c r="AD691" s="177">
        <v>3.5196897096774196</v>
      </c>
      <c r="AE691" s="177">
        <v>0</v>
      </c>
      <c r="AF691" s="177">
        <v>0</v>
      </c>
      <c r="AG691" s="177">
        <v>0</v>
      </c>
      <c r="AH691" s="177">
        <v>0</v>
      </c>
      <c r="AI691" s="177">
        <v>0</v>
      </c>
      <c r="AJ691" s="177">
        <v>0</v>
      </c>
    </row>
    <row r="692" spans="1:36" hidden="1" outlineLevel="1" x14ac:dyDescent="0.25">
      <c r="A692" s="190">
        <f t="shared" si="178"/>
        <v>2018</v>
      </c>
      <c r="B692" s="55">
        <f t="shared" si="179"/>
        <v>5</v>
      </c>
      <c r="C692" s="55">
        <f t="shared" si="180"/>
        <v>5</v>
      </c>
      <c r="D692" s="55">
        <f t="shared" si="175"/>
        <v>29</v>
      </c>
      <c r="F692" s="63">
        <f t="shared" si="185"/>
        <v>43221.208333333321</v>
      </c>
      <c r="G692" s="64">
        <f t="shared" si="176"/>
        <v>187.31506700114895</v>
      </c>
      <c r="H692" s="64">
        <f t="shared" si="186"/>
        <v>42.688108903225803</v>
      </c>
      <c r="I692" s="64">
        <f t="shared" si="186"/>
        <v>56.0393986352517</v>
      </c>
      <c r="J692" s="64">
        <f t="shared" si="186"/>
        <v>0</v>
      </c>
      <c r="K692" s="64">
        <f t="shared" si="186"/>
        <v>0</v>
      </c>
      <c r="L692" s="64">
        <f t="shared" si="186"/>
        <v>0</v>
      </c>
      <c r="M692" s="64">
        <f t="shared" si="186"/>
        <v>0</v>
      </c>
      <c r="N692" s="64">
        <f t="shared" si="186"/>
        <v>88.587559462671436</v>
      </c>
      <c r="O692" s="121"/>
      <c r="P692" s="177">
        <v>2.9750000000000001</v>
      </c>
      <c r="Q692" s="177">
        <v>21.413840990667858</v>
      </c>
      <c r="R692" s="177">
        <v>21.413840990667858</v>
      </c>
      <c r="S692" s="177">
        <v>7.0540569600000005</v>
      </c>
      <c r="T692" s="177">
        <v>22.643649900799996</v>
      </c>
      <c r="U692" s="177">
        <v>21.413840990667858</v>
      </c>
      <c r="V692" s="177">
        <v>21.413840990667858</v>
      </c>
      <c r="W692" s="177">
        <v>1.6134798278333333</v>
      </c>
      <c r="X692" s="177">
        <v>6.7307608493693101</v>
      </c>
      <c r="Y692" s="177">
        <v>2.0695999999999999</v>
      </c>
      <c r="Z692" s="177">
        <v>2.9321955000000015</v>
      </c>
      <c r="AA692" s="177">
        <v>0</v>
      </c>
      <c r="AB692" s="177">
        <v>0</v>
      </c>
      <c r="AC692" s="177">
        <v>0</v>
      </c>
      <c r="AD692" s="177">
        <v>42.688108903225803</v>
      </c>
      <c r="AE692" s="177">
        <v>8.4101231689869653</v>
      </c>
      <c r="AF692" s="177">
        <v>0</v>
      </c>
      <c r="AG692" s="177">
        <v>0</v>
      </c>
      <c r="AH692" s="177">
        <v>0</v>
      </c>
      <c r="AI692" s="177">
        <v>0</v>
      </c>
      <c r="AJ692" s="177">
        <v>4.5427279282620976</v>
      </c>
    </row>
    <row r="693" spans="1:36" hidden="1" outlineLevel="1" x14ac:dyDescent="0.25">
      <c r="A693" s="190">
        <f t="shared" si="178"/>
        <v>2018</v>
      </c>
      <c r="B693" s="55">
        <f t="shared" si="179"/>
        <v>5</v>
      </c>
      <c r="C693" s="55">
        <f t="shared" si="180"/>
        <v>6</v>
      </c>
      <c r="D693" s="55">
        <f t="shared" si="175"/>
        <v>29</v>
      </c>
      <c r="F693" s="63">
        <f t="shared" si="185"/>
        <v>43221.249999999985</v>
      </c>
      <c r="G693" s="64">
        <f t="shared" si="176"/>
        <v>316.67867926494517</v>
      </c>
      <c r="H693" s="64">
        <f t="shared" si="186"/>
        <v>68.734964032258063</v>
      </c>
      <c r="I693" s="64">
        <f t="shared" si="186"/>
        <v>139.87078797470878</v>
      </c>
      <c r="J693" s="64">
        <f t="shared" si="186"/>
        <v>0</v>
      </c>
      <c r="K693" s="64">
        <f t="shared" si="186"/>
        <v>0</v>
      </c>
      <c r="L693" s="64">
        <f t="shared" si="186"/>
        <v>0</v>
      </c>
      <c r="M693" s="64">
        <f t="shared" si="186"/>
        <v>0</v>
      </c>
      <c r="N693" s="64">
        <f t="shared" si="186"/>
        <v>108.07292725797835</v>
      </c>
      <c r="O693" s="121"/>
      <c r="P693" s="177">
        <v>2.9750000000000001</v>
      </c>
      <c r="Q693" s="177">
        <v>25.958356812075234</v>
      </c>
      <c r="R693" s="177">
        <v>25.958356812075234</v>
      </c>
      <c r="S693" s="177">
        <v>18.513968640000002</v>
      </c>
      <c r="T693" s="177">
        <v>32.666753900800003</v>
      </c>
      <c r="U693" s="177">
        <v>25.958356812075234</v>
      </c>
      <c r="V693" s="177">
        <v>25.958356812075234</v>
      </c>
      <c r="W693" s="177">
        <v>5.5972564701612892</v>
      </c>
      <c r="X693" s="177">
        <v>24.474602076972335</v>
      </c>
      <c r="Y693" s="177">
        <v>9.9340799999999998</v>
      </c>
      <c r="Z693" s="177">
        <v>4.2395000096774176</v>
      </c>
      <c r="AA693" s="177">
        <v>0</v>
      </c>
      <c r="AB693" s="177">
        <v>0</v>
      </c>
      <c r="AC693" s="177">
        <v>0</v>
      </c>
      <c r="AD693" s="177">
        <v>68.734964032258063</v>
      </c>
      <c r="AE693" s="177">
        <v>25.451242627879999</v>
      </c>
      <c r="AF693" s="177">
        <v>0</v>
      </c>
      <c r="AG693" s="177">
        <v>0</v>
      </c>
      <c r="AH693" s="177">
        <v>0</v>
      </c>
      <c r="AI693" s="177">
        <v>0</v>
      </c>
      <c r="AJ693" s="177">
        <v>20.257884258895157</v>
      </c>
    </row>
    <row r="694" spans="1:36" hidden="1" outlineLevel="1" x14ac:dyDescent="0.25">
      <c r="A694" s="190">
        <f t="shared" si="178"/>
        <v>2018</v>
      </c>
      <c r="B694" s="55">
        <f t="shared" si="179"/>
        <v>5</v>
      </c>
      <c r="C694" s="55">
        <f t="shared" si="180"/>
        <v>7</v>
      </c>
      <c r="D694" s="55">
        <f t="shared" si="175"/>
        <v>29</v>
      </c>
      <c r="F694" s="63">
        <f t="shared" si="185"/>
        <v>43221.29166666665</v>
      </c>
      <c r="G694" s="64">
        <f t="shared" si="176"/>
        <v>389.58644328118748</v>
      </c>
      <c r="H694" s="64">
        <f t="shared" si="186"/>
        <v>68.810921096774194</v>
      </c>
      <c r="I694" s="64">
        <f t="shared" si="186"/>
        <v>193.39547321920631</v>
      </c>
      <c r="J694" s="64">
        <f t="shared" si="186"/>
        <v>0</v>
      </c>
      <c r="K694" s="64">
        <f t="shared" si="186"/>
        <v>0</v>
      </c>
      <c r="L694" s="64">
        <f t="shared" si="186"/>
        <v>0</v>
      </c>
      <c r="M694" s="64">
        <f t="shared" si="186"/>
        <v>0</v>
      </c>
      <c r="N694" s="64">
        <f t="shared" si="186"/>
        <v>127.38004896520697</v>
      </c>
      <c r="O694" s="121"/>
      <c r="P694" s="177">
        <v>2.9750000000000001</v>
      </c>
      <c r="Q694" s="177">
        <v>30.68836307517271</v>
      </c>
      <c r="R694" s="177">
        <v>30.68836307517271</v>
      </c>
      <c r="S694" s="177">
        <v>27.121684480000003</v>
      </c>
      <c r="T694" s="177">
        <v>33.060065900800005</v>
      </c>
      <c r="U694" s="177">
        <v>30.68836307517271</v>
      </c>
      <c r="V694" s="177">
        <v>30.68836307517271</v>
      </c>
      <c r="W694" s="177">
        <v>7.7755307874193509</v>
      </c>
      <c r="X694" s="177">
        <v>32.933984316259519</v>
      </c>
      <c r="Y694" s="177">
        <v>21.52384</v>
      </c>
      <c r="Z694" s="177">
        <v>4.6265966645161267</v>
      </c>
      <c r="AA694" s="177">
        <v>0</v>
      </c>
      <c r="AB694" s="177">
        <v>0</v>
      </c>
      <c r="AC694" s="177">
        <v>0</v>
      </c>
      <c r="AD694" s="177">
        <v>68.810921096774194</v>
      </c>
      <c r="AE694" s="177">
        <v>31.070870851945173</v>
      </c>
      <c r="AF694" s="177">
        <v>0</v>
      </c>
      <c r="AG694" s="177">
        <v>0</v>
      </c>
      <c r="AH694" s="177">
        <v>0</v>
      </c>
      <c r="AI694" s="177">
        <v>0</v>
      </c>
      <c r="AJ694" s="177">
        <v>36.934496882782263</v>
      </c>
    </row>
    <row r="695" spans="1:36" hidden="1" outlineLevel="1" x14ac:dyDescent="0.25">
      <c r="A695" s="190">
        <f t="shared" si="178"/>
        <v>2018</v>
      </c>
      <c r="B695" s="55">
        <f t="shared" si="179"/>
        <v>5</v>
      </c>
      <c r="C695" s="55">
        <f t="shared" si="180"/>
        <v>8</v>
      </c>
      <c r="D695" s="55">
        <f t="shared" si="175"/>
        <v>29</v>
      </c>
      <c r="F695" s="63">
        <f t="shared" si="185"/>
        <v>43221.333333333314</v>
      </c>
      <c r="G695" s="64">
        <f t="shared" si="176"/>
        <v>434.12792703116418</v>
      </c>
      <c r="H695" s="64">
        <f t="shared" ref="H695:N704" si="189">SUMIF($P$6:$AK$6,H$6,$P695:$AK695)</f>
        <v>71.358022774193543</v>
      </c>
      <c r="I695" s="64">
        <f t="shared" si="189"/>
        <v>224.21274371471529</v>
      </c>
      <c r="J695" s="64">
        <f t="shared" si="189"/>
        <v>0</v>
      </c>
      <c r="K695" s="64">
        <f t="shared" si="189"/>
        <v>0</v>
      </c>
      <c r="L695" s="64">
        <f t="shared" si="189"/>
        <v>0</v>
      </c>
      <c r="M695" s="64">
        <f t="shared" si="189"/>
        <v>0</v>
      </c>
      <c r="N695" s="64">
        <f t="shared" si="189"/>
        <v>138.55716054225536</v>
      </c>
      <c r="O695" s="121"/>
      <c r="P695" s="177">
        <v>2.9750000000000001</v>
      </c>
      <c r="Q695" s="177">
        <v>33.264619209757392</v>
      </c>
      <c r="R695" s="177">
        <v>33.264619209757392</v>
      </c>
      <c r="S695" s="177">
        <v>36.118822400000013</v>
      </c>
      <c r="T695" s="177">
        <v>33.850305900800016</v>
      </c>
      <c r="U695" s="177">
        <v>33.264619209757392</v>
      </c>
      <c r="V695" s="177">
        <v>33.264619209757392</v>
      </c>
      <c r="W695" s="177">
        <v>7.743255490967738</v>
      </c>
      <c r="X695" s="177">
        <v>34.836658777719961</v>
      </c>
      <c r="Y695" s="177">
        <v>31.871839999999995</v>
      </c>
      <c r="Z695" s="177">
        <v>5.4986837032258045</v>
      </c>
      <c r="AA695" s="177">
        <v>0</v>
      </c>
      <c r="AB695" s="177">
        <v>0</v>
      </c>
      <c r="AC695" s="177">
        <v>0</v>
      </c>
      <c r="AD695" s="177">
        <v>71.358022774193543</v>
      </c>
      <c r="AE695" s="177">
        <v>32.829799639743705</v>
      </c>
      <c r="AF695" s="177">
        <v>0</v>
      </c>
      <c r="AG695" s="177">
        <v>0</v>
      </c>
      <c r="AH695" s="177">
        <v>0</v>
      </c>
      <c r="AI695" s="177">
        <v>0</v>
      </c>
      <c r="AJ695" s="177">
        <v>43.987061505483872</v>
      </c>
    </row>
    <row r="696" spans="1:36" hidden="1" outlineLevel="1" x14ac:dyDescent="0.25">
      <c r="A696" s="190">
        <f t="shared" si="178"/>
        <v>2018</v>
      </c>
      <c r="B696" s="55">
        <f t="shared" si="179"/>
        <v>5</v>
      </c>
      <c r="C696" s="55">
        <f t="shared" si="180"/>
        <v>9</v>
      </c>
      <c r="D696" s="55">
        <f t="shared" si="175"/>
        <v>29</v>
      </c>
      <c r="F696" s="63">
        <f t="shared" si="185"/>
        <v>43221.374999999978</v>
      </c>
      <c r="G696" s="64">
        <f t="shared" si="176"/>
        <v>454.34403781329064</v>
      </c>
      <c r="H696" s="64">
        <f t="shared" si="189"/>
        <v>66.637423322580645</v>
      </c>
      <c r="I696" s="64">
        <f t="shared" si="189"/>
        <v>238.85270255116302</v>
      </c>
      <c r="J696" s="64">
        <f t="shared" si="189"/>
        <v>0</v>
      </c>
      <c r="K696" s="64">
        <f t="shared" si="189"/>
        <v>0</v>
      </c>
      <c r="L696" s="64">
        <f t="shared" si="189"/>
        <v>0</v>
      </c>
      <c r="M696" s="64">
        <f t="shared" si="189"/>
        <v>0</v>
      </c>
      <c r="N696" s="64">
        <f t="shared" si="189"/>
        <v>148.853911939547</v>
      </c>
      <c r="O696" s="121"/>
      <c r="P696" s="177">
        <v>2.9750000000000001</v>
      </c>
      <c r="Q696" s="177">
        <v>35.94392558972546</v>
      </c>
      <c r="R696" s="177">
        <v>35.94392558972546</v>
      </c>
      <c r="S696" s="177">
        <v>35.013261119999996</v>
      </c>
      <c r="T696" s="177">
        <v>36.63286590080002</v>
      </c>
      <c r="U696" s="177">
        <v>35.94392558972546</v>
      </c>
      <c r="V696" s="177">
        <v>35.94392558972546</v>
      </c>
      <c r="W696" s="177">
        <v>8.461686959999998</v>
      </c>
      <c r="X696" s="177">
        <v>35.84093344251351</v>
      </c>
      <c r="Y696" s="177">
        <v>40.150240000000004</v>
      </c>
      <c r="Z696" s="177">
        <v>5.0782095806451597</v>
      </c>
      <c r="AA696" s="177">
        <v>0</v>
      </c>
      <c r="AB696" s="177">
        <v>0</v>
      </c>
      <c r="AC696" s="177">
        <v>0</v>
      </c>
      <c r="AD696" s="177">
        <v>66.637423322580645</v>
      </c>
      <c r="AE696" s="177">
        <v>33.538873281760772</v>
      </c>
      <c r="AF696" s="177">
        <v>0</v>
      </c>
      <c r="AG696" s="177">
        <v>0</v>
      </c>
      <c r="AH696" s="177">
        <v>0</v>
      </c>
      <c r="AI696" s="177">
        <v>0</v>
      </c>
      <c r="AJ696" s="177">
        <v>46.239841846088709</v>
      </c>
    </row>
    <row r="697" spans="1:36" hidden="1" outlineLevel="1" x14ac:dyDescent="0.25">
      <c r="A697" s="190">
        <f t="shared" si="178"/>
        <v>2018</v>
      </c>
      <c r="B697" s="55">
        <f t="shared" si="179"/>
        <v>5</v>
      </c>
      <c r="C697" s="55">
        <f t="shared" si="180"/>
        <v>10</v>
      </c>
      <c r="D697" s="55">
        <f t="shared" si="175"/>
        <v>29</v>
      </c>
      <c r="F697" s="63">
        <f t="shared" si="185"/>
        <v>43221.416666666642</v>
      </c>
      <c r="G697" s="64">
        <f t="shared" si="176"/>
        <v>465.38841174737559</v>
      </c>
      <c r="H697" s="64">
        <f t="shared" si="189"/>
        <v>72.573604483870966</v>
      </c>
      <c r="I697" s="64">
        <f t="shared" si="189"/>
        <v>240.97589311647624</v>
      </c>
      <c r="J697" s="64">
        <f t="shared" si="189"/>
        <v>0</v>
      </c>
      <c r="K697" s="64">
        <f t="shared" si="189"/>
        <v>0</v>
      </c>
      <c r="L697" s="64">
        <f t="shared" si="189"/>
        <v>0</v>
      </c>
      <c r="M697" s="64">
        <f t="shared" si="189"/>
        <v>0</v>
      </c>
      <c r="N697" s="64">
        <f t="shared" si="189"/>
        <v>151.83891414702842</v>
      </c>
      <c r="O697" s="121"/>
      <c r="P697" s="177">
        <v>2.9750000000000001</v>
      </c>
      <c r="Q697" s="177">
        <v>37.036258190789361</v>
      </c>
      <c r="R697" s="177">
        <v>37.036258190789361</v>
      </c>
      <c r="S697" s="177">
        <v>37.02084</v>
      </c>
      <c r="T697" s="177">
        <v>38.004673900800015</v>
      </c>
      <c r="U697" s="177">
        <v>37.036258190789361</v>
      </c>
      <c r="V697" s="177">
        <v>37.036258190789361</v>
      </c>
      <c r="W697" s="177">
        <v>7.830888382741934</v>
      </c>
      <c r="X697" s="177">
        <v>35.199388637156318</v>
      </c>
      <c r="Y697" s="177">
        <v>40.978079999999999</v>
      </c>
      <c r="Z697" s="177">
        <v>3.6938813838709659</v>
      </c>
      <c r="AA697" s="177">
        <v>0</v>
      </c>
      <c r="AB697" s="177">
        <v>0</v>
      </c>
      <c r="AC697" s="177">
        <v>0</v>
      </c>
      <c r="AD697" s="177">
        <v>72.573604483870966</v>
      </c>
      <c r="AE697" s="177">
        <v>33.357354338923166</v>
      </c>
      <c r="AF697" s="177">
        <v>0</v>
      </c>
      <c r="AG697" s="177">
        <v>0</v>
      </c>
      <c r="AH697" s="177">
        <v>0</v>
      </c>
      <c r="AI697" s="177">
        <v>0</v>
      </c>
      <c r="AJ697" s="177">
        <v>45.609667856854827</v>
      </c>
    </row>
    <row r="698" spans="1:36" hidden="1" outlineLevel="1" x14ac:dyDescent="0.25">
      <c r="A698" s="190">
        <f t="shared" si="178"/>
        <v>2018</v>
      </c>
      <c r="B698" s="55">
        <f t="shared" si="179"/>
        <v>5</v>
      </c>
      <c r="C698" s="55">
        <f t="shared" si="180"/>
        <v>11</v>
      </c>
      <c r="D698" s="55">
        <f t="shared" si="175"/>
        <v>29</v>
      </c>
      <c r="F698" s="63">
        <f t="shared" si="185"/>
        <v>43221.458333333307</v>
      </c>
      <c r="G698" s="64">
        <f t="shared" si="176"/>
        <v>467.55084593957355</v>
      </c>
      <c r="H698" s="64">
        <f t="shared" si="189"/>
        <v>70.337671483870977</v>
      </c>
      <c r="I698" s="64">
        <f t="shared" si="189"/>
        <v>237.35353466505339</v>
      </c>
      <c r="J698" s="64">
        <f t="shared" si="189"/>
        <v>0</v>
      </c>
      <c r="K698" s="64">
        <f t="shared" si="189"/>
        <v>0</v>
      </c>
      <c r="L698" s="64">
        <f t="shared" si="189"/>
        <v>0</v>
      </c>
      <c r="M698" s="64">
        <f t="shared" si="189"/>
        <v>0</v>
      </c>
      <c r="N698" s="64">
        <f t="shared" si="189"/>
        <v>159.85963979064917</v>
      </c>
      <c r="O698" s="121"/>
      <c r="P698" s="177">
        <v>2.9750000000000001</v>
      </c>
      <c r="Q698" s="177">
        <v>38.952992754920359</v>
      </c>
      <c r="R698" s="177">
        <v>38.952992754920359</v>
      </c>
      <c r="S698" s="177">
        <v>36.158147199999995</v>
      </c>
      <c r="T698" s="177">
        <v>36.131617900800016</v>
      </c>
      <c r="U698" s="177">
        <v>38.952992754920359</v>
      </c>
      <c r="V698" s="177">
        <v>38.952992754920359</v>
      </c>
      <c r="W698" s="177">
        <v>8.1537074024193537</v>
      </c>
      <c r="X698" s="177">
        <v>35.209855851815796</v>
      </c>
      <c r="Y698" s="177">
        <v>43.875520000000002</v>
      </c>
      <c r="Z698" s="177">
        <v>4.0476687709677392</v>
      </c>
      <c r="AA698" s="177">
        <v>0</v>
      </c>
      <c r="AB698" s="177">
        <v>0</v>
      </c>
      <c r="AC698" s="177">
        <v>0</v>
      </c>
      <c r="AD698" s="177">
        <v>70.337671483870977</v>
      </c>
      <c r="AE698" s="177">
        <v>31.764429951953716</v>
      </c>
      <c r="AF698" s="177">
        <v>0</v>
      </c>
      <c r="AG698" s="177">
        <v>0</v>
      </c>
      <c r="AH698" s="177">
        <v>0</v>
      </c>
      <c r="AI698" s="177">
        <v>0</v>
      </c>
      <c r="AJ698" s="177">
        <v>43.08525635806452</v>
      </c>
    </row>
    <row r="699" spans="1:36" hidden="1" outlineLevel="1" x14ac:dyDescent="0.25">
      <c r="A699" s="190">
        <f t="shared" si="178"/>
        <v>2018</v>
      </c>
      <c r="B699" s="55">
        <f t="shared" si="179"/>
        <v>5</v>
      </c>
      <c r="C699" s="55">
        <f t="shared" si="180"/>
        <v>12</v>
      </c>
      <c r="D699" s="55">
        <f t="shared" si="175"/>
        <v>29</v>
      </c>
      <c r="F699" s="63">
        <f t="shared" si="185"/>
        <v>43221.499999999971</v>
      </c>
      <c r="G699" s="64">
        <f t="shared" si="176"/>
        <v>471.27620852018339</v>
      </c>
      <c r="H699" s="64">
        <f t="shared" si="189"/>
        <v>70.151659064516124</v>
      </c>
      <c r="I699" s="64">
        <f t="shared" si="189"/>
        <v>236.59556411742454</v>
      </c>
      <c r="J699" s="64">
        <f t="shared" si="189"/>
        <v>0</v>
      </c>
      <c r="K699" s="64">
        <f t="shared" si="189"/>
        <v>0</v>
      </c>
      <c r="L699" s="64">
        <f t="shared" si="189"/>
        <v>0</v>
      </c>
      <c r="M699" s="64">
        <f t="shared" si="189"/>
        <v>0</v>
      </c>
      <c r="N699" s="64">
        <f t="shared" si="189"/>
        <v>164.52898533824271</v>
      </c>
      <c r="O699" s="121"/>
      <c r="P699" s="177">
        <v>2.9750000000000001</v>
      </c>
      <c r="Q699" s="177">
        <v>39.983495208754228</v>
      </c>
      <c r="R699" s="177">
        <v>39.983495208754228</v>
      </c>
      <c r="S699" s="177">
        <v>34.312646720000011</v>
      </c>
      <c r="T699" s="177">
        <v>36.032001900800019</v>
      </c>
      <c r="U699" s="177">
        <v>39.983495208754228</v>
      </c>
      <c r="V699" s="177">
        <v>39.983495208754228</v>
      </c>
      <c r="W699" s="177">
        <v>7.9481647638709676</v>
      </c>
      <c r="X699" s="177">
        <v>36.443963836731044</v>
      </c>
      <c r="Y699" s="177">
        <v>42.219840000000005</v>
      </c>
      <c r="Z699" s="177">
        <v>4.5950045032258036</v>
      </c>
      <c r="AA699" s="177">
        <v>0</v>
      </c>
      <c r="AB699" s="177">
        <v>0</v>
      </c>
      <c r="AC699" s="177">
        <v>0</v>
      </c>
      <c r="AD699" s="177">
        <v>70.151659064516124</v>
      </c>
      <c r="AE699" s="177">
        <v>32.19786576694991</v>
      </c>
      <c r="AF699" s="177">
        <v>0</v>
      </c>
      <c r="AG699" s="177">
        <v>0</v>
      </c>
      <c r="AH699" s="177">
        <v>0</v>
      </c>
      <c r="AI699" s="177">
        <v>0</v>
      </c>
      <c r="AJ699" s="177">
        <v>44.466081129072577</v>
      </c>
    </row>
    <row r="700" spans="1:36" hidden="1" outlineLevel="1" x14ac:dyDescent="0.25">
      <c r="A700" s="190">
        <f t="shared" si="178"/>
        <v>2018</v>
      </c>
      <c r="B700" s="55">
        <f t="shared" si="179"/>
        <v>5</v>
      </c>
      <c r="C700" s="55">
        <f t="shared" si="180"/>
        <v>13</v>
      </c>
      <c r="D700" s="55">
        <f t="shared" si="175"/>
        <v>29</v>
      </c>
      <c r="F700" s="63">
        <f t="shared" si="185"/>
        <v>43221.541666666635</v>
      </c>
      <c r="G700" s="64">
        <f t="shared" si="176"/>
        <v>458.40804208129089</v>
      </c>
      <c r="H700" s="64">
        <f t="shared" si="189"/>
        <v>62.83900848387097</v>
      </c>
      <c r="I700" s="64">
        <f t="shared" si="189"/>
        <v>229.97194206978958</v>
      </c>
      <c r="J700" s="64">
        <f t="shared" si="189"/>
        <v>0</v>
      </c>
      <c r="K700" s="64">
        <f t="shared" si="189"/>
        <v>0</v>
      </c>
      <c r="L700" s="64">
        <f t="shared" si="189"/>
        <v>0</v>
      </c>
      <c r="M700" s="64">
        <f t="shared" si="189"/>
        <v>0</v>
      </c>
      <c r="N700" s="64">
        <f t="shared" si="189"/>
        <v>165.59709152763037</v>
      </c>
      <c r="O700" s="121"/>
      <c r="P700" s="177">
        <v>2.9750000000000001</v>
      </c>
      <c r="Q700" s="177">
        <v>40.024715306907595</v>
      </c>
      <c r="R700" s="177">
        <v>40.024715306907595</v>
      </c>
      <c r="S700" s="177">
        <v>31.577670399999999</v>
      </c>
      <c r="T700" s="177">
        <v>37.303841900800016</v>
      </c>
      <c r="U700" s="177">
        <v>40.024715306907595</v>
      </c>
      <c r="V700" s="177">
        <v>40.024715306907595</v>
      </c>
      <c r="W700" s="177">
        <v>7.6717664099999974</v>
      </c>
      <c r="X700" s="177">
        <v>36.112910422378079</v>
      </c>
      <c r="Y700" s="177">
        <v>37.666719999999998</v>
      </c>
      <c r="Z700" s="177">
        <v>5.4982302999999968</v>
      </c>
      <c r="AA700" s="177">
        <v>0</v>
      </c>
      <c r="AB700" s="177">
        <v>0</v>
      </c>
      <c r="AC700" s="177">
        <v>0</v>
      </c>
      <c r="AD700" s="177">
        <v>62.83900848387097</v>
      </c>
      <c r="AE700" s="177">
        <v>30.103770832175989</v>
      </c>
      <c r="AF700" s="177">
        <v>0</v>
      </c>
      <c r="AG700" s="177">
        <v>0</v>
      </c>
      <c r="AH700" s="177">
        <v>0</v>
      </c>
      <c r="AI700" s="177">
        <v>0</v>
      </c>
      <c r="AJ700" s="177">
        <v>46.560262104435473</v>
      </c>
    </row>
    <row r="701" spans="1:36" hidden="1" outlineLevel="1" x14ac:dyDescent="0.25">
      <c r="A701" s="190">
        <f t="shared" si="178"/>
        <v>2018</v>
      </c>
      <c r="B701" s="55">
        <f t="shared" si="179"/>
        <v>5</v>
      </c>
      <c r="C701" s="55">
        <f t="shared" si="180"/>
        <v>14</v>
      </c>
      <c r="D701" s="55">
        <f t="shared" si="175"/>
        <v>29</v>
      </c>
      <c r="F701" s="63">
        <f t="shared" si="185"/>
        <v>43221.583333333299</v>
      </c>
      <c r="G701" s="64">
        <f t="shared" si="176"/>
        <v>431.88809738154475</v>
      </c>
      <c r="H701" s="64">
        <f t="shared" si="189"/>
        <v>58.596988935483871</v>
      </c>
      <c r="I701" s="64">
        <f t="shared" si="189"/>
        <v>218.04949952521679</v>
      </c>
      <c r="J701" s="64">
        <f t="shared" si="189"/>
        <v>0</v>
      </c>
      <c r="K701" s="64">
        <f t="shared" si="189"/>
        <v>0</v>
      </c>
      <c r="L701" s="64">
        <f t="shared" si="189"/>
        <v>0</v>
      </c>
      <c r="M701" s="64">
        <f t="shared" si="189"/>
        <v>0</v>
      </c>
      <c r="N701" s="64">
        <f t="shared" si="189"/>
        <v>155.24160892084413</v>
      </c>
      <c r="O701" s="121"/>
      <c r="P701" s="177">
        <v>2.9750000000000001</v>
      </c>
      <c r="Q701" s="177">
        <v>37.778219957549744</v>
      </c>
      <c r="R701" s="177">
        <v>37.778219957549744</v>
      </c>
      <c r="S701" s="177">
        <v>24.28273440000001</v>
      </c>
      <c r="T701" s="177">
        <v>34.987265900800004</v>
      </c>
      <c r="U701" s="177">
        <v>37.778219957549744</v>
      </c>
      <c r="V701" s="177">
        <v>37.778219957549744</v>
      </c>
      <c r="W701" s="177">
        <v>7.5362903554838727</v>
      </c>
      <c r="X701" s="177">
        <v>36.713248586195711</v>
      </c>
      <c r="Y701" s="177">
        <v>37.666719999999998</v>
      </c>
      <c r="Z701" s="177">
        <v>4.1287290906451606</v>
      </c>
      <c r="AA701" s="177">
        <v>0</v>
      </c>
      <c r="AB701" s="177">
        <v>0</v>
      </c>
      <c r="AC701" s="177">
        <v>0</v>
      </c>
      <c r="AD701" s="177">
        <v>58.596988935483871</v>
      </c>
      <c r="AE701" s="177">
        <v>29.373223936688806</v>
      </c>
      <c r="AF701" s="177">
        <v>0</v>
      </c>
      <c r="AG701" s="177">
        <v>0</v>
      </c>
      <c r="AH701" s="177">
        <v>0</v>
      </c>
      <c r="AI701" s="177">
        <v>0</v>
      </c>
      <c r="AJ701" s="177">
        <v>44.515016346048384</v>
      </c>
    </row>
    <row r="702" spans="1:36" hidden="1" outlineLevel="1" x14ac:dyDescent="0.25">
      <c r="A702" s="190">
        <f t="shared" si="178"/>
        <v>2018</v>
      </c>
      <c r="B702" s="55">
        <f t="shared" si="179"/>
        <v>5</v>
      </c>
      <c r="C702" s="55">
        <f t="shared" si="180"/>
        <v>15</v>
      </c>
      <c r="D702" s="55">
        <f t="shared" si="175"/>
        <v>29</v>
      </c>
      <c r="F702" s="63">
        <f t="shared" si="185"/>
        <v>43221.624999999964</v>
      </c>
      <c r="G702" s="64">
        <f t="shared" si="176"/>
        <v>404.35898034526497</v>
      </c>
      <c r="H702" s="64">
        <f t="shared" si="189"/>
        <v>56.91675796774193</v>
      </c>
      <c r="I702" s="64">
        <f t="shared" si="189"/>
        <v>193.96853627969938</v>
      </c>
      <c r="J702" s="64">
        <f t="shared" si="189"/>
        <v>0</v>
      </c>
      <c r="K702" s="64">
        <f t="shared" si="189"/>
        <v>0</v>
      </c>
      <c r="L702" s="64">
        <f t="shared" si="189"/>
        <v>0</v>
      </c>
      <c r="M702" s="64">
        <f t="shared" si="189"/>
        <v>0</v>
      </c>
      <c r="N702" s="64">
        <f t="shared" si="189"/>
        <v>153.47368609782365</v>
      </c>
      <c r="O702" s="121"/>
      <c r="P702" s="177">
        <v>2.9750000000000001</v>
      </c>
      <c r="Q702" s="177">
        <v>37.427849123246233</v>
      </c>
      <c r="R702" s="177">
        <v>37.427849123246233</v>
      </c>
      <c r="S702" s="177">
        <v>16.785551999999996</v>
      </c>
      <c r="T702" s="177">
        <v>30.807585900800007</v>
      </c>
      <c r="U702" s="177">
        <v>37.427849123246233</v>
      </c>
      <c r="V702" s="177">
        <v>37.427849123246233</v>
      </c>
      <c r="W702" s="177">
        <v>6.8500865833870961</v>
      </c>
      <c r="X702" s="177">
        <v>34.745339109653848</v>
      </c>
      <c r="Y702" s="177">
        <v>31.044000000000004</v>
      </c>
      <c r="Z702" s="177">
        <v>3.7622896048387089</v>
      </c>
      <c r="AA702" s="177">
        <v>0</v>
      </c>
      <c r="AB702" s="177">
        <v>0</v>
      </c>
      <c r="AC702" s="177">
        <v>0</v>
      </c>
      <c r="AD702" s="177">
        <v>56.91675796774193</v>
      </c>
      <c r="AE702" s="177">
        <v>27.096745845132624</v>
      </c>
      <c r="AF702" s="177">
        <v>0</v>
      </c>
      <c r="AG702" s="177">
        <v>0</v>
      </c>
      <c r="AH702" s="177">
        <v>0</v>
      </c>
      <c r="AI702" s="177">
        <v>0</v>
      </c>
      <c r="AJ702" s="177">
        <v>43.664226840725803</v>
      </c>
    </row>
    <row r="703" spans="1:36" hidden="1" outlineLevel="1" x14ac:dyDescent="0.25">
      <c r="A703" s="190">
        <f t="shared" si="178"/>
        <v>2018</v>
      </c>
      <c r="B703" s="55">
        <f t="shared" si="179"/>
        <v>5</v>
      </c>
      <c r="C703" s="55">
        <f t="shared" si="180"/>
        <v>16</v>
      </c>
      <c r="D703" s="55">
        <f t="shared" si="175"/>
        <v>29</v>
      </c>
      <c r="F703" s="63">
        <f t="shared" si="185"/>
        <v>43221.666666666628</v>
      </c>
      <c r="G703" s="64">
        <f t="shared" si="176"/>
        <v>361.43140615454269</v>
      </c>
      <c r="H703" s="64">
        <f t="shared" si="189"/>
        <v>50.268205709677424</v>
      </c>
      <c r="I703" s="64">
        <f t="shared" si="189"/>
        <v>163.13965008552873</v>
      </c>
      <c r="J703" s="64">
        <f t="shared" si="189"/>
        <v>0</v>
      </c>
      <c r="K703" s="64">
        <f t="shared" si="189"/>
        <v>0</v>
      </c>
      <c r="L703" s="64">
        <f t="shared" si="189"/>
        <v>0</v>
      </c>
      <c r="M703" s="64">
        <f t="shared" si="189"/>
        <v>0</v>
      </c>
      <c r="N703" s="64">
        <f t="shared" si="189"/>
        <v>148.02355035933653</v>
      </c>
      <c r="O703" s="121"/>
      <c r="P703" s="177">
        <v>2.9750000000000001</v>
      </c>
      <c r="Q703" s="177">
        <v>35.882095442495419</v>
      </c>
      <c r="R703" s="177">
        <v>35.882095442495419</v>
      </c>
      <c r="S703" s="177">
        <v>7.4910796800000004</v>
      </c>
      <c r="T703" s="177">
        <v>25.117185900800006</v>
      </c>
      <c r="U703" s="177">
        <v>35.882095442495419</v>
      </c>
      <c r="V703" s="177">
        <v>35.882095442495419</v>
      </c>
      <c r="W703" s="177">
        <v>6.4733690235483863</v>
      </c>
      <c r="X703" s="177">
        <v>32.34111623035848</v>
      </c>
      <c r="Y703" s="177">
        <v>19.86816</v>
      </c>
      <c r="Z703" s="177">
        <v>4.4951685893548383</v>
      </c>
      <c r="AA703" s="177">
        <v>0</v>
      </c>
      <c r="AB703" s="177">
        <v>0</v>
      </c>
      <c r="AC703" s="177">
        <v>0</v>
      </c>
      <c r="AD703" s="177">
        <v>50.268205709677424</v>
      </c>
      <c r="AE703" s="177">
        <v>26.893480865620244</v>
      </c>
      <c r="AF703" s="177">
        <v>0</v>
      </c>
      <c r="AG703" s="177">
        <v>0</v>
      </c>
      <c r="AH703" s="177">
        <v>0</v>
      </c>
      <c r="AI703" s="177">
        <v>0</v>
      </c>
      <c r="AJ703" s="177">
        <v>41.980258385201623</v>
      </c>
    </row>
    <row r="704" spans="1:36" hidden="1" outlineLevel="1" x14ac:dyDescent="0.25">
      <c r="A704" s="190">
        <f t="shared" si="178"/>
        <v>2018</v>
      </c>
      <c r="B704" s="55">
        <f t="shared" si="179"/>
        <v>5</v>
      </c>
      <c r="C704" s="55">
        <f t="shared" si="180"/>
        <v>17</v>
      </c>
      <c r="D704" s="55">
        <f t="shared" si="175"/>
        <v>29</v>
      </c>
      <c r="F704" s="63">
        <f t="shared" si="185"/>
        <v>43221.708333333292</v>
      </c>
      <c r="G704" s="64">
        <f t="shared" si="176"/>
        <v>256.67928713987226</v>
      </c>
      <c r="H704" s="64">
        <f t="shared" si="189"/>
        <v>26.331645967741935</v>
      </c>
      <c r="I704" s="64">
        <f t="shared" si="189"/>
        <v>98.415093670068117</v>
      </c>
      <c r="J704" s="64">
        <f t="shared" si="189"/>
        <v>0</v>
      </c>
      <c r="K704" s="64">
        <f t="shared" si="189"/>
        <v>0</v>
      </c>
      <c r="L704" s="64">
        <f t="shared" si="189"/>
        <v>0</v>
      </c>
      <c r="M704" s="64">
        <f t="shared" si="189"/>
        <v>0</v>
      </c>
      <c r="N704" s="64">
        <f t="shared" si="189"/>
        <v>131.93254750206219</v>
      </c>
      <c r="O704" s="121"/>
      <c r="P704" s="177">
        <v>2.9750000000000001</v>
      </c>
      <c r="Q704" s="177">
        <v>32.007406216080064</v>
      </c>
      <c r="R704" s="177">
        <v>32.007406216080064</v>
      </c>
      <c r="S704" s="177">
        <v>2.0431036799999998</v>
      </c>
      <c r="T704" s="177">
        <v>3.7362607615999996</v>
      </c>
      <c r="U704" s="177">
        <v>32.007406216080064</v>
      </c>
      <c r="V704" s="177">
        <v>32.007406216080064</v>
      </c>
      <c r="W704" s="177">
        <v>4.7030872987096775</v>
      </c>
      <c r="X704" s="177">
        <v>27.137015989968809</v>
      </c>
      <c r="Y704" s="177">
        <v>8.6923200000000005</v>
      </c>
      <c r="Z704" s="177">
        <v>3.902922637741935</v>
      </c>
      <c r="AA704" s="177">
        <v>0</v>
      </c>
      <c r="AB704" s="177">
        <v>0</v>
      </c>
      <c r="AC704" s="177">
        <v>0</v>
      </c>
      <c r="AD704" s="177">
        <v>26.331645967741935</v>
      </c>
      <c r="AE704" s="177">
        <v>22.217165088902526</v>
      </c>
      <c r="AF704" s="177">
        <v>0</v>
      </c>
      <c r="AG704" s="177">
        <v>0</v>
      </c>
      <c r="AH704" s="177">
        <v>0</v>
      </c>
      <c r="AI704" s="177">
        <v>0</v>
      </c>
      <c r="AJ704" s="177">
        <v>26.911140850887097</v>
      </c>
    </row>
    <row r="705" spans="1:36" hidden="1" outlineLevel="1" x14ac:dyDescent="0.25">
      <c r="A705" s="190">
        <f t="shared" si="178"/>
        <v>2018</v>
      </c>
      <c r="B705" s="55">
        <f t="shared" si="179"/>
        <v>5</v>
      </c>
      <c r="C705" s="55">
        <f t="shared" si="180"/>
        <v>18</v>
      </c>
      <c r="D705" s="55">
        <f t="shared" si="175"/>
        <v>29</v>
      </c>
      <c r="F705" s="63">
        <f t="shared" si="185"/>
        <v>43221.749999999956</v>
      </c>
      <c r="G705" s="64">
        <f t="shared" si="176"/>
        <v>149.52710977039268</v>
      </c>
      <c r="H705" s="64">
        <f t="shared" ref="H705:N714" si="190">SUMIF($P$6:$AK$6,H$6,$P705:$AK705)</f>
        <v>0.87431612580645157</v>
      </c>
      <c r="I705" s="64">
        <f t="shared" si="190"/>
        <v>26.707153799273115</v>
      </c>
      <c r="J705" s="64">
        <f t="shared" si="190"/>
        <v>0</v>
      </c>
      <c r="K705" s="64">
        <f t="shared" si="190"/>
        <v>0</v>
      </c>
      <c r="L705" s="64">
        <f t="shared" si="190"/>
        <v>0</v>
      </c>
      <c r="M705" s="64">
        <f t="shared" si="190"/>
        <v>0</v>
      </c>
      <c r="N705" s="64">
        <f t="shared" si="190"/>
        <v>121.94563984531311</v>
      </c>
      <c r="O705" s="121"/>
      <c r="P705" s="177">
        <v>2.9750000000000001</v>
      </c>
      <c r="Q705" s="177">
        <v>29.503285253263762</v>
      </c>
      <c r="R705" s="177">
        <v>29.503285253263762</v>
      </c>
      <c r="S705" s="177">
        <v>3.4535040000000003E-2</v>
      </c>
      <c r="T705" s="177">
        <v>0</v>
      </c>
      <c r="U705" s="177">
        <v>29.503285253263762</v>
      </c>
      <c r="V705" s="177">
        <v>29.503285253263762</v>
      </c>
      <c r="W705" s="177">
        <v>1.2946160369354835</v>
      </c>
      <c r="X705" s="177">
        <v>7.8244544664157054</v>
      </c>
      <c r="Y705" s="177">
        <v>2.0695999999999999</v>
      </c>
      <c r="Z705" s="177">
        <v>3.9324988322580645</v>
      </c>
      <c r="AA705" s="177">
        <v>0</v>
      </c>
      <c r="AB705" s="177">
        <v>0</v>
      </c>
      <c r="AC705" s="177">
        <v>0</v>
      </c>
      <c r="AD705" s="177">
        <v>0.87431612580645157</v>
      </c>
      <c r="AE705" s="177">
        <v>6.6406047513251565</v>
      </c>
      <c r="AF705" s="177">
        <v>0</v>
      </c>
      <c r="AG705" s="177">
        <v>0</v>
      </c>
      <c r="AH705" s="177">
        <v>0</v>
      </c>
      <c r="AI705" s="177">
        <v>0</v>
      </c>
      <c r="AJ705" s="177">
        <v>5.8683435045967745</v>
      </c>
    </row>
    <row r="706" spans="1:36" hidden="1" outlineLevel="1" x14ac:dyDescent="0.25">
      <c r="A706" s="190">
        <f t="shared" si="178"/>
        <v>2018</v>
      </c>
      <c r="B706" s="55">
        <f t="shared" si="179"/>
        <v>5</v>
      </c>
      <c r="C706" s="55">
        <f t="shared" si="180"/>
        <v>19</v>
      </c>
      <c r="D706" s="55">
        <f t="shared" si="175"/>
        <v>29</v>
      </c>
      <c r="F706" s="63">
        <f t="shared" si="185"/>
        <v>43221.791666666621</v>
      </c>
      <c r="G706" s="64">
        <f t="shared" si="176"/>
        <v>117.94530706484295</v>
      </c>
      <c r="H706" s="64">
        <f t="shared" si="190"/>
        <v>0</v>
      </c>
      <c r="I706" s="64">
        <f t="shared" si="190"/>
        <v>3.2744966318508255</v>
      </c>
      <c r="J706" s="64">
        <f t="shared" si="190"/>
        <v>0</v>
      </c>
      <c r="K706" s="64">
        <f t="shared" si="190"/>
        <v>0</v>
      </c>
      <c r="L706" s="64">
        <f t="shared" si="190"/>
        <v>0</v>
      </c>
      <c r="M706" s="64">
        <f t="shared" si="190"/>
        <v>0</v>
      </c>
      <c r="N706" s="64">
        <f t="shared" si="190"/>
        <v>114.67081043299213</v>
      </c>
      <c r="O706" s="121"/>
      <c r="P706" s="177">
        <v>2.9750000000000001</v>
      </c>
      <c r="Q706" s="177">
        <v>27.699905959054483</v>
      </c>
      <c r="R706" s="177">
        <v>27.699905959054483</v>
      </c>
      <c r="S706" s="177">
        <v>0</v>
      </c>
      <c r="T706" s="177">
        <v>0</v>
      </c>
      <c r="U706" s="177">
        <v>27.699905959054483</v>
      </c>
      <c r="V706" s="177">
        <v>27.699905959054483</v>
      </c>
      <c r="W706" s="177">
        <v>9.334692E-2</v>
      </c>
      <c r="X706" s="177">
        <v>4.3953885938644403E-2</v>
      </c>
      <c r="Y706" s="177">
        <v>0</v>
      </c>
      <c r="Z706" s="177">
        <v>3.8711865967741934</v>
      </c>
      <c r="AA706" s="177">
        <v>0</v>
      </c>
      <c r="AB706" s="177">
        <v>0</v>
      </c>
      <c r="AC706" s="177">
        <v>0</v>
      </c>
      <c r="AD706" s="177">
        <v>0</v>
      </c>
      <c r="AE706" s="177">
        <v>0.16219582591218107</v>
      </c>
      <c r="AF706" s="177">
        <v>0</v>
      </c>
      <c r="AG706" s="177">
        <v>0</v>
      </c>
      <c r="AH706" s="177">
        <v>0</v>
      </c>
      <c r="AI706" s="177">
        <v>0</v>
      </c>
      <c r="AJ706" s="177">
        <v>0</v>
      </c>
    </row>
    <row r="707" spans="1:36" hidden="1" outlineLevel="1" x14ac:dyDescent="0.25">
      <c r="A707" s="190">
        <f t="shared" si="178"/>
        <v>2018</v>
      </c>
      <c r="B707" s="55">
        <f t="shared" si="179"/>
        <v>5</v>
      </c>
      <c r="C707" s="55">
        <f t="shared" si="180"/>
        <v>20</v>
      </c>
      <c r="D707" s="55">
        <f t="shared" si="175"/>
        <v>29</v>
      </c>
      <c r="F707" s="63">
        <f t="shared" si="185"/>
        <v>43221.833333333285</v>
      </c>
      <c r="G707" s="64">
        <f t="shared" si="176"/>
        <v>106.13805607859423</v>
      </c>
      <c r="H707" s="64">
        <f t="shared" si="190"/>
        <v>0</v>
      </c>
      <c r="I707" s="64">
        <f t="shared" si="190"/>
        <v>2.9750000000000001</v>
      </c>
      <c r="J707" s="64">
        <f t="shared" si="190"/>
        <v>0</v>
      </c>
      <c r="K707" s="64">
        <f t="shared" si="190"/>
        <v>0</v>
      </c>
      <c r="L707" s="64">
        <f t="shared" si="190"/>
        <v>0</v>
      </c>
      <c r="M707" s="64">
        <f t="shared" si="190"/>
        <v>0</v>
      </c>
      <c r="N707" s="64">
        <f t="shared" si="190"/>
        <v>103.16305607859424</v>
      </c>
      <c r="O707" s="121"/>
      <c r="P707" s="177">
        <v>2.9750000000000001</v>
      </c>
      <c r="Q707" s="177">
        <v>24.907244309164689</v>
      </c>
      <c r="R707" s="177">
        <v>24.907244309164689</v>
      </c>
      <c r="S707" s="177">
        <v>0</v>
      </c>
      <c r="T707" s="177">
        <v>0</v>
      </c>
      <c r="U707" s="177">
        <v>24.907244309164689</v>
      </c>
      <c r="V707" s="177">
        <v>24.907244309164689</v>
      </c>
      <c r="W707" s="177">
        <v>0</v>
      </c>
      <c r="X707" s="177">
        <v>0</v>
      </c>
      <c r="Y707" s="177">
        <v>0</v>
      </c>
      <c r="Z707" s="177">
        <v>3.5340788419354836</v>
      </c>
      <c r="AA707" s="177">
        <v>0</v>
      </c>
      <c r="AB707" s="177">
        <v>0</v>
      </c>
      <c r="AC707" s="177">
        <v>0</v>
      </c>
      <c r="AD707" s="177">
        <v>0</v>
      </c>
      <c r="AE707" s="177">
        <v>0</v>
      </c>
      <c r="AF707" s="177">
        <v>0</v>
      </c>
      <c r="AG707" s="177">
        <v>0</v>
      </c>
      <c r="AH707" s="177">
        <v>0</v>
      </c>
      <c r="AI707" s="177">
        <v>0</v>
      </c>
      <c r="AJ707" s="177">
        <v>0</v>
      </c>
    </row>
    <row r="708" spans="1:36" hidden="1" outlineLevel="1" x14ac:dyDescent="0.25">
      <c r="A708" s="190">
        <f t="shared" si="178"/>
        <v>2018</v>
      </c>
      <c r="B708" s="55">
        <f t="shared" si="179"/>
        <v>5</v>
      </c>
      <c r="C708" s="55">
        <f t="shared" si="180"/>
        <v>21</v>
      </c>
      <c r="D708" s="55">
        <f t="shared" si="175"/>
        <v>29</v>
      </c>
      <c r="F708" s="63">
        <f t="shared" si="185"/>
        <v>43221.874999999949</v>
      </c>
      <c r="G708" s="64">
        <f t="shared" si="176"/>
        <v>95.556296954514607</v>
      </c>
      <c r="H708" s="64">
        <f t="shared" si="190"/>
        <v>0</v>
      </c>
      <c r="I708" s="64">
        <f t="shared" si="190"/>
        <v>2.9750000000000001</v>
      </c>
      <c r="J708" s="64">
        <f t="shared" si="190"/>
        <v>0</v>
      </c>
      <c r="K708" s="64">
        <f t="shared" si="190"/>
        <v>0</v>
      </c>
      <c r="L708" s="64">
        <f t="shared" si="190"/>
        <v>0</v>
      </c>
      <c r="M708" s="64">
        <f t="shared" si="190"/>
        <v>0</v>
      </c>
      <c r="N708" s="64">
        <f t="shared" si="190"/>
        <v>92.581296954514613</v>
      </c>
      <c r="O708" s="121"/>
      <c r="P708" s="177">
        <v>2.9750000000000001</v>
      </c>
      <c r="Q708" s="177">
        <v>22.413428370886717</v>
      </c>
      <c r="R708" s="177">
        <v>22.413428370886717</v>
      </c>
      <c r="S708" s="177">
        <v>0</v>
      </c>
      <c r="T708" s="177">
        <v>0</v>
      </c>
      <c r="U708" s="177">
        <v>22.413428370886717</v>
      </c>
      <c r="V708" s="177">
        <v>22.413428370886717</v>
      </c>
      <c r="W708" s="177">
        <v>0</v>
      </c>
      <c r="X708" s="177">
        <v>0</v>
      </c>
      <c r="Y708" s="177">
        <v>0</v>
      </c>
      <c r="Z708" s="177">
        <v>2.927583470967742</v>
      </c>
      <c r="AA708" s="177">
        <v>0</v>
      </c>
      <c r="AB708" s="177">
        <v>0</v>
      </c>
      <c r="AC708" s="177">
        <v>0</v>
      </c>
      <c r="AD708" s="177">
        <v>0</v>
      </c>
      <c r="AE708" s="177">
        <v>0</v>
      </c>
      <c r="AF708" s="177">
        <v>0</v>
      </c>
      <c r="AG708" s="177">
        <v>0</v>
      </c>
      <c r="AH708" s="177">
        <v>0</v>
      </c>
      <c r="AI708" s="177">
        <v>0</v>
      </c>
      <c r="AJ708" s="177">
        <v>0</v>
      </c>
    </row>
    <row r="709" spans="1:36" hidden="1" outlineLevel="1" x14ac:dyDescent="0.25">
      <c r="A709" s="190">
        <f t="shared" si="178"/>
        <v>2018</v>
      </c>
      <c r="B709" s="55">
        <f t="shared" si="179"/>
        <v>5</v>
      </c>
      <c r="C709" s="55">
        <f t="shared" si="180"/>
        <v>22</v>
      </c>
      <c r="D709" s="55">
        <f t="shared" si="175"/>
        <v>29</v>
      </c>
      <c r="F709" s="63">
        <f t="shared" si="185"/>
        <v>43221.916666666613</v>
      </c>
      <c r="G709" s="64">
        <f t="shared" si="176"/>
        <v>99.519803610522857</v>
      </c>
      <c r="H709" s="64">
        <f t="shared" si="190"/>
        <v>0</v>
      </c>
      <c r="I709" s="64">
        <f t="shared" si="190"/>
        <v>2.9750000000000001</v>
      </c>
      <c r="J709" s="64">
        <f t="shared" si="190"/>
        <v>0</v>
      </c>
      <c r="K709" s="64">
        <f t="shared" si="190"/>
        <v>0</v>
      </c>
      <c r="L709" s="64">
        <f t="shared" si="190"/>
        <v>0</v>
      </c>
      <c r="M709" s="64">
        <f t="shared" si="190"/>
        <v>0</v>
      </c>
      <c r="N709" s="64">
        <f t="shared" si="190"/>
        <v>96.544803610522862</v>
      </c>
      <c r="O709" s="121"/>
      <c r="P709" s="177">
        <v>2.9750000000000001</v>
      </c>
      <c r="Q709" s="177">
        <v>23.072949941340394</v>
      </c>
      <c r="R709" s="177">
        <v>23.072949941340394</v>
      </c>
      <c r="S709" s="177">
        <v>0</v>
      </c>
      <c r="T709" s="177">
        <v>0</v>
      </c>
      <c r="U709" s="177">
        <v>23.072949941340394</v>
      </c>
      <c r="V709" s="177">
        <v>23.072949941340394</v>
      </c>
      <c r="W709" s="177">
        <v>0</v>
      </c>
      <c r="X709" s="177">
        <v>0</v>
      </c>
      <c r="Y709" s="177">
        <v>0</v>
      </c>
      <c r="Z709" s="177">
        <v>4.2530038451612908</v>
      </c>
      <c r="AA709" s="177">
        <v>0</v>
      </c>
      <c r="AB709" s="177">
        <v>0</v>
      </c>
      <c r="AC709" s="177">
        <v>0</v>
      </c>
      <c r="AD709" s="177">
        <v>0</v>
      </c>
      <c r="AE709" s="177">
        <v>0</v>
      </c>
      <c r="AF709" s="177">
        <v>0</v>
      </c>
      <c r="AG709" s="177">
        <v>0</v>
      </c>
      <c r="AH709" s="177">
        <v>0</v>
      </c>
      <c r="AI709" s="177">
        <v>0</v>
      </c>
      <c r="AJ709" s="177">
        <v>0</v>
      </c>
    </row>
    <row r="710" spans="1:36" hidden="1" outlineLevel="1" x14ac:dyDescent="0.25">
      <c r="A710" s="190">
        <f t="shared" si="178"/>
        <v>2018</v>
      </c>
      <c r="B710" s="55">
        <f t="shared" si="179"/>
        <v>5</v>
      </c>
      <c r="C710" s="55">
        <f t="shared" si="180"/>
        <v>23</v>
      </c>
      <c r="D710" s="55">
        <f t="shared" si="175"/>
        <v>29</v>
      </c>
      <c r="F710" s="63">
        <f t="shared" si="185"/>
        <v>43221.958333333278</v>
      </c>
      <c r="G710" s="64">
        <f t="shared" si="176"/>
        <v>100.04672907770416</v>
      </c>
      <c r="H710" s="64">
        <f t="shared" si="190"/>
        <v>0</v>
      </c>
      <c r="I710" s="64">
        <f t="shared" si="190"/>
        <v>2.9750000000000001</v>
      </c>
      <c r="J710" s="64">
        <f t="shared" si="190"/>
        <v>0</v>
      </c>
      <c r="K710" s="64">
        <f t="shared" si="190"/>
        <v>0</v>
      </c>
      <c r="L710" s="64">
        <f t="shared" si="190"/>
        <v>0</v>
      </c>
      <c r="M710" s="64">
        <f t="shared" si="190"/>
        <v>0</v>
      </c>
      <c r="N710" s="64">
        <f t="shared" si="190"/>
        <v>97.071729077704163</v>
      </c>
      <c r="O710" s="121"/>
      <c r="P710" s="177">
        <v>2.9750000000000001</v>
      </c>
      <c r="Q710" s="177">
        <v>23.382100677490556</v>
      </c>
      <c r="R710" s="177">
        <v>23.382100677490556</v>
      </c>
      <c r="S710" s="177">
        <v>0</v>
      </c>
      <c r="T710" s="177">
        <v>0</v>
      </c>
      <c r="U710" s="177">
        <v>23.382100677490556</v>
      </c>
      <c r="V710" s="177">
        <v>23.382100677490556</v>
      </c>
      <c r="W710" s="177">
        <v>0</v>
      </c>
      <c r="X710" s="177">
        <v>0</v>
      </c>
      <c r="Y710" s="177">
        <v>0</v>
      </c>
      <c r="Z710" s="177">
        <v>3.5433263677419369</v>
      </c>
      <c r="AA710" s="177">
        <v>0</v>
      </c>
      <c r="AB710" s="177">
        <v>0</v>
      </c>
      <c r="AC710" s="177">
        <v>0</v>
      </c>
      <c r="AD710" s="177">
        <v>0</v>
      </c>
      <c r="AE710" s="177">
        <v>0</v>
      </c>
      <c r="AF710" s="177">
        <v>0</v>
      </c>
      <c r="AG710" s="177">
        <v>0</v>
      </c>
      <c r="AH710" s="177">
        <v>0</v>
      </c>
      <c r="AI710" s="177">
        <v>0</v>
      </c>
      <c r="AJ710" s="177">
        <v>0</v>
      </c>
    </row>
    <row r="711" spans="1:36" hidden="1" outlineLevel="1" x14ac:dyDescent="0.25">
      <c r="A711" s="190">
        <f t="shared" si="178"/>
        <v>2018</v>
      </c>
      <c r="B711" s="55">
        <f t="shared" si="179"/>
        <v>6</v>
      </c>
      <c r="C711" s="55">
        <f t="shared" si="180"/>
        <v>0</v>
      </c>
      <c r="D711" s="55">
        <f t="shared" si="175"/>
        <v>30</v>
      </c>
      <c r="F711" s="63">
        <f t="shared" ref="F711" si="191">EDATE(F687,1)</f>
        <v>43252</v>
      </c>
      <c r="G711" s="64">
        <f t="shared" si="176"/>
        <v>76.609269241490523</v>
      </c>
      <c r="H711" s="64">
        <f t="shared" si="190"/>
        <v>0</v>
      </c>
      <c r="I711" s="64">
        <f t="shared" si="190"/>
        <v>2.9750000000000001</v>
      </c>
      <c r="J711" s="64">
        <f t="shared" si="190"/>
        <v>0</v>
      </c>
      <c r="K711" s="64">
        <f t="shared" si="190"/>
        <v>0</v>
      </c>
      <c r="L711" s="64">
        <f t="shared" si="190"/>
        <v>0</v>
      </c>
      <c r="M711" s="64">
        <f t="shared" si="190"/>
        <v>0</v>
      </c>
      <c r="N711" s="64">
        <f t="shared" si="190"/>
        <v>73.634269241490529</v>
      </c>
      <c r="O711" s="121"/>
      <c r="P711" s="177">
        <v>2.9750000000000001</v>
      </c>
      <c r="Q711" s="177">
        <v>17.786472353172631</v>
      </c>
      <c r="R711" s="177">
        <v>17.786472353172631</v>
      </c>
      <c r="S711" s="177">
        <v>0</v>
      </c>
      <c r="T711" s="177">
        <v>0</v>
      </c>
      <c r="U711" s="177">
        <v>17.786472353172631</v>
      </c>
      <c r="V711" s="177">
        <v>17.786472353172631</v>
      </c>
      <c r="W711" s="177">
        <v>0</v>
      </c>
      <c r="X711" s="177">
        <v>0</v>
      </c>
      <c r="Y711" s="177">
        <v>0</v>
      </c>
      <c r="Z711" s="177">
        <v>2.4883798288000003</v>
      </c>
      <c r="AA711" s="177">
        <v>0</v>
      </c>
      <c r="AB711" s="177">
        <v>0</v>
      </c>
      <c r="AC711" s="177">
        <v>0</v>
      </c>
      <c r="AD711" s="177">
        <v>0</v>
      </c>
      <c r="AE711" s="177">
        <v>0</v>
      </c>
      <c r="AF711" s="177">
        <v>0</v>
      </c>
      <c r="AG711" s="177">
        <v>0</v>
      </c>
      <c r="AH711" s="177">
        <v>0</v>
      </c>
      <c r="AI711" s="177">
        <v>0</v>
      </c>
      <c r="AJ711" s="177">
        <v>0</v>
      </c>
    </row>
    <row r="712" spans="1:36" hidden="1" outlineLevel="1" x14ac:dyDescent="0.25">
      <c r="A712" s="190">
        <f t="shared" si="178"/>
        <v>2018</v>
      </c>
      <c r="B712" s="55">
        <f t="shared" si="179"/>
        <v>6</v>
      </c>
      <c r="C712" s="55">
        <f t="shared" si="180"/>
        <v>1</v>
      </c>
      <c r="D712" s="55">
        <f t="shared" si="175"/>
        <v>30</v>
      </c>
      <c r="F712" s="63">
        <f t="shared" ref="F712" si="192">F711+1/24</f>
        <v>43252.041666666664</v>
      </c>
      <c r="G712" s="64">
        <f t="shared" si="176"/>
        <v>67.005728073399197</v>
      </c>
      <c r="H712" s="64">
        <f t="shared" si="190"/>
        <v>0</v>
      </c>
      <c r="I712" s="64">
        <f t="shared" si="190"/>
        <v>2.9750000000000001</v>
      </c>
      <c r="J712" s="64">
        <f t="shared" si="190"/>
        <v>0</v>
      </c>
      <c r="K712" s="64">
        <f t="shared" si="190"/>
        <v>0</v>
      </c>
      <c r="L712" s="64">
        <f t="shared" si="190"/>
        <v>0</v>
      </c>
      <c r="M712" s="64">
        <f t="shared" si="190"/>
        <v>0</v>
      </c>
      <c r="N712" s="64">
        <f t="shared" si="190"/>
        <v>64.030728073399203</v>
      </c>
      <c r="O712" s="121"/>
      <c r="P712" s="177">
        <v>2.9750000000000001</v>
      </c>
      <c r="Q712" s="177">
        <v>15.560587052891467</v>
      </c>
      <c r="R712" s="177">
        <v>15.560587052891467</v>
      </c>
      <c r="S712" s="177">
        <v>0</v>
      </c>
      <c r="T712" s="177">
        <v>0</v>
      </c>
      <c r="U712" s="177">
        <v>15.560587052891467</v>
      </c>
      <c r="V712" s="177">
        <v>15.560587052891467</v>
      </c>
      <c r="W712" s="177">
        <v>0</v>
      </c>
      <c r="X712" s="177">
        <v>0</v>
      </c>
      <c r="Y712" s="177">
        <v>0</v>
      </c>
      <c r="Z712" s="177">
        <v>1.7883798618333335</v>
      </c>
      <c r="AA712" s="177">
        <v>0</v>
      </c>
      <c r="AB712" s="177">
        <v>0</v>
      </c>
      <c r="AC712" s="177">
        <v>0</v>
      </c>
      <c r="AD712" s="177">
        <v>0</v>
      </c>
      <c r="AE712" s="177">
        <v>0</v>
      </c>
      <c r="AF712" s="177">
        <v>0</v>
      </c>
      <c r="AG712" s="177">
        <v>0</v>
      </c>
      <c r="AH712" s="177">
        <v>0</v>
      </c>
      <c r="AI712" s="177">
        <v>0</v>
      </c>
      <c r="AJ712" s="177">
        <v>0</v>
      </c>
    </row>
    <row r="713" spans="1:36" hidden="1" outlineLevel="1" x14ac:dyDescent="0.25">
      <c r="A713" s="190">
        <f t="shared" si="178"/>
        <v>2018</v>
      </c>
      <c r="B713" s="55">
        <f t="shared" si="179"/>
        <v>6</v>
      </c>
      <c r="C713" s="55">
        <f t="shared" si="180"/>
        <v>2</v>
      </c>
      <c r="D713" s="55">
        <f t="shared" si="175"/>
        <v>30</v>
      </c>
      <c r="F713" s="63">
        <f t="shared" si="185"/>
        <v>43252.083333333328</v>
      </c>
      <c r="G713" s="64">
        <f t="shared" si="176"/>
        <v>66.650528660792716</v>
      </c>
      <c r="H713" s="64">
        <f t="shared" si="190"/>
        <v>0</v>
      </c>
      <c r="I713" s="64">
        <f t="shared" si="190"/>
        <v>2.9750000000000001</v>
      </c>
      <c r="J713" s="64">
        <f t="shared" si="190"/>
        <v>0</v>
      </c>
      <c r="K713" s="64">
        <f t="shared" si="190"/>
        <v>0</v>
      </c>
      <c r="L713" s="64">
        <f t="shared" si="190"/>
        <v>0</v>
      </c>
      <c r="M713" s="64">
        <f t="shared" si="190"/>
        <v>0</v>
      </c>
      <c r="N713" s="64">
        <f t="shared" si="190"/>
        <v>63.675528660792715</v>
      </c>
      <c r="O713" s="121"/>
      <c r="P713" s="177">
        <v>2.9750000000000001</v>
      </c>
      <c r="Q713" s="177">
        <v>15.643027249198179</v>
      </c>
      <c r="R713" s="177">
        <v>15.643027249198179</v>
      </c>
      <c r="S713" s="177">
        <v>0</v>
      </c>
      <c r="T713" s="177">
        <v>0</v>
      </c>
      <c r="U713" s="177">
        <v>15.643027249198179</v>
      </c>
      <c r="V713" s="177">
        <v>15.643027249198179</v>
      </c>
      <c r="W713" s="177">
        <v>0</v>
      </c>
      <c r="X713" s="177">
        <v>0</v>
      </c>
      <c r="Y713" s="177">
        <v>0</v>
      </c>
      <c r="Z713" s="177">
        <v>1.103419664</v>
      </c>
      <c r="AA713" s="177">
        <v>0</v>
      </c>
      <c r="AB713" s="177">
        <v>0</v>
      </c>
      <c r="AC713" s="177">
        <v>0</v>
      </c>
      <c r="AD713" s="177">
        <v>0</v>
      </c>
      <c r="AE713" s="177">
        <v>0</v>
      </c>
      <c r="AF713" s="177">
        <v>0</v>
      </c>
      <c r="AG713" s="177">
        <v>0</v>
      </c>
      <c r="AH713" s="177">
        <v>0</v>
      </c>
      <c r="AI713" s="177">
        <v>0</v>
      </c>
      <c r="AJ713" s="177">
        <v>0</v>
      </c>
    </row>
    <row r="714" spans="1:36" hidden="1" outlineLevel="1" x14ac:dyDescent="0.25">
      <c r="A714" s="190">
        <f t="shared" si="178"/>
        <v>2018</v>
      </c>
      <c r="B714" s="55">
        <f t="shared" si="179"/>
        <v>6</v>
      </c>
      <c r="C714" s="55">
        <f t="shared" si="180"/>
        <v>3</v>
      </c>
      <c r="D714" s="55">
        <f t="shared" si="175"/>
        <v>30</v>
      </c>
      <c r="F714" s="63">
        <f t="shared" si="185"/>
        <v>43252.124999999993</v>
      </c>
      <c r="G714" s="64">
        <f t="shared" si="176"/>
        <v>69.572490903427436</v>
      </c>
      <c r="H714" s="64">
        <f t="shared" si="190"/>
        <v>0</v>
      </c>
      <c r="I714" s="64">
        <f t="shared" si="190"/>
        <v>3.2089374080000002</v>
      </c>
      <c r="J714" s="64">
        <f t="shared" si="190"/>
        <v>0</v>
      </c>
      <c r="K714" s="64">
        <f t="shared" si="190"/>
        <v>0</v>
      </c>
      <c r="L714" s="64">
        <f t="shared" si="190"/>
        <v>0</v>
      </c>
      <c r="M714" s="64">
        <f t="shared" si="190"/>
        <v>0</v>
      </c>
      <c r="N714" s="64">
        <f t="shared" si="190"/>
        <v>66.363553495427439</v>
      </c>
      <c r="O714" s="121"/>
      <c r="P714" s="177">
        <v>2.9750000000000001</v>
      </c>
      <c r="Q714" s="177">
        <v>16.312853844190194</v>
      </c>
      <c r="R714" s="177">
        <v>16.312853844190194</v>
      </c>
      <c r="S714" s="177">
        <v>0.23393740799999999</v>
      </c>
      <c r="T714" s="177">
        <v>0</v>
      </c>
      <c r="U714" s="177">
        <v>16.312853844190194</v>
      </c>
      <c r="V714" s="177">
        <v>16.312853844190194</v>
      </c>
      <c r="W714" s="177">
        <v>0</v>
      </c>
      <c r="X714" s="177">
        <v>0</v>
      </c>
      <c r="Y714" s="177">
        <v>0</v>
      </c>
      <c r="Z714" s="177">
        <v>1.1121381186666668</v>
      </c>
      <c r="AA714" s="177">
        <v>0</v>
      </c>
      <c r="AB714" s="177">
        <v>0</v>
      </c>
      <c r="AC714" s="177">
        <v>0</v>
      </c>
      <c r="AD714" s="177">
        <v>0</v>
      </c>
      <c r="AE714" s="177">
        <v>0</v>
      </c>
      <c r="AF714" s="177">
        <v>0</v>
      </c>
      <c r="AG714" s="177">
        <v>0</v>
      </c>
      <c r="AH714" s="177">
        <v>0</v>
      </c>
      <c r="AI714" s="177">
        <v>0</v>
      </c>
      <c r="AJ714" s="177">
        <v>0</v>
      </c>
    </row>
    <row r="715" spans="1:36" hidden="1" outlineLevel="1" x14ac:dyDescent="0.25">
      <c r="A715" s="190">
        <f t="shared" si="178"/>
        <v>2018</v>
      </c>
      <c r="B715" s="55">
        <f t="shared" si="179"/>
        <v>6</v>
      </c>
      <c r="C715" s="55">
        <f t="shared" si="180"/>
        <v>4</v>
      </c>
      <c r="D715" s="55">
        <f t="shared" si="175"/>
        <v>30</v>
      </c>
      <c r="F715" s="63">
        <f t="shared" si="185"/>
        <v>43252.166666666657</v>
      </c>
      <c r="G715" s="64">
        <f t="shared" si="176"/>
        <v>82.046195200327944</v>
      </c>
      <c r="H715" s="64">
        <f t="shared" ref="H715:N724" si="193">SUMIF($P$6:$AK$6,H$6,$P715:$AK715)</f>
        <v>8.5443094000000013</v>
      </c>
      <c r="I715" s="64">
        <f t="shared" si="193"/>
        <v>16.90216678549907</v>
      </c>
      <c r="J715" s="64">
        <f t="shared" si="193"/>
        <v>0</v>
      </c>
      <c r="K715" s="64">
        <f t="shared" si="193"/>
        <v>0</v>
      </c>
      <c r="L715" s="64">
        <f t="shared" si="193"/>
        <v>0</v>
      </c>
      <c r="M715" s="64">
        <f t="shared" si="193"/>
        <v>0</v>
      </c>
      <c r="N715" s="64">
        <f t="shared" si="193"/>
        <v>56.599719014828871</v>
      </c>
      <c r="O715" s="121"/>
      <c r="P715" s="177">
        <v>2.9750000000000001</v>
      </c>
      <c r="Q715" s="177">
        <v>13.808732881373885</v>
      </c>
      <c r="R715" s="177">
        <v>13.808732881373885</v>
      </c>
      <c r="S715" s="177">
        <v>2.1586402773333333</v>
      </c>
      <c r="T715" s="177">
        <v>10.913756567466672</v>
      </c>
      <c r="U715" s="177">
        <v>13.808732881373885</v>
      </c>
      <c r="V715" s="177">
        <v>13.808732881373885</v>
      </c>
      <c r="W715" s="177">
        <v>0.15851530141071429</v>
      </c>
      <c r="X715" s="177">
        <v>0.25344088904853013</v>
      </c>
      <c r="Y715" s="177">
        <v>0</v>
      </c>
      <c r="Z715" s="177">
        <v>1.3647874893333332</v>
      </c>
      <c r="AA715" s="177">
        <v>0</v>
      </c>
      <c r="AB715" s="177">
        <v>0</v>
      </c>
      <c r="AC715" s="177">
        <v>0</v>
      </c>
      <c r="AD715" s="177">
        <v>8.5443094000000013</v>
      </c>
      <c r="AE715" s="177">
        <v>0.4428137502398225</v>
      </c>
      <c r="AF715" s="177">
        <v>0</v>
      </c>
      <c r="AG715" s="177">
        <v>0</v>
      </c>
      <c r="AH715" s="177">
        <v>0</v>
      </c>
      <c r="AI715" s="177">
        <v>0</v>
      </c>
      <c r="AJ715" s="177">
        <v>0</v>
      </c>
    </row>
    <row r="716" spans="1:36" hidden="1" outlineLevel="1" x14ac:dyDescent="0.25">
      <c r="A716" s="190">
        <f t="shared" si="178"/>
        <v>2018</v>
      </c>
      <c r="B716" s="55">
        <f t="shared" si="179"/>
        <v>6</v>
      </c>
      <c r="C716" s="55">
        <f t="shared" si="180"/>
        <v>5</v>
      </c>
      <c r="D716" s="55">
        <f t="shared" si="175"/>
        <v>30</v>
      </c>
      <c r="F716" s="63">
        <f t="shared" si="185"/>
        <v>43252.208333333321</v>
      </c>
      <c r="G716" s="64">
        <f t="shared" si="176"/>
        <v>191.34226586069076</v>
      </c>
      <c r="H716" s="64">
        <f t="shared" si="193"/>
        <v>52.019634600000003</v>
      </c>
      <c r="I716" s="64">
        <f t="shared" si="193"/>
        <v>83.434113616569036</v>
      </c>
      <c r="J716" s="64">
        <f t="shared" si="193"/>
        <v>0</v>
      </c>
      <c r="K716" s="64">
        <f t="shared" si="193"/>
        <v>0</v>
      </c>
      <c r="L716" s="64">
        <f t="shared" si="193"/>
        <v>0</v>
      </c>
      <c r="M716" s="64">
        <f t="shared" si="193"/>
        <v>0</v>
      </c>
      <c r="N716" s="64">
        <f t="shared" si="193"/>
        <v>55.888517644121734</v>
      </c>
      <c r="O716" s="121"/>
      <c r="P716" s="177">
        <v>2.9750000000000001</v>
      </c>
      <c r="Q716" s="177">
        <v>13.582022341530433</v>
      </c>
      <c r="R716" s="177">
        <v>13.582022341530433</v>
      </c>
      <c r="S716" s="177">
        <v>7.5856533759999998</v>
      </c>
      <c r="T716" s="177">
        <v>32.507976300800003</v>
      </c>
      <c r="U716" s="177">
        <v>13.582022341530433</v>
      </c>
      <c r="V716" s="177">
        <v>13.582022341530433</v>
      </c>
      <c r="W716" s="177">
        <v>2.6100174013333328</v>
      </c>
      <c r="X716" s="177">
        <v>12.646448070655156</v>
      </c>
      <c r="Y716" s="177">
        <v>2.5663040000000001</v>
      </c>
      <c r="Z716" s="177">
        <v>1.5604282779999998</v>
      </c>
      <c r="AA716" s="177">
        <v>0</v>
      </c>
      <c r="AB716" s="177">
        <v>0</v>
      </c>
      <c r="AC716" s="177">
        <v>0</v>
      </c>
      <c r="AD716" s="177">
        <v>52.019634600000003</v>
      </c>
      <c r="AE716" s="177">
        <v>14.458262278505545</v>
      </c>
      <c r="AF716" s="177">
        <v>0</v>
      </c>
      <c r="AG716" s="177">
        <v>0</v>
      </c>
      <c r="AH716" s="177">
        <v>0</v>
      </c>
      <c r="AI716" s="177">
        <v>0</v>
      </c>
      <c r="AJ716" s="177">
        <v>8.0844521892750016</v>
      </c>
    </row>
    <row r="717" spans="1:36" hidden="1" outlineLevel="1" x14ac:dyDescent="0.25">
      <c r="A717" s="190">
        <f t="shared" si="178"/>
        <v>2018</v>
      </c>
      <c r="B717" s="55">
        <f t="shared" si="179"/>
        <v>6</v>
      </c>
      <c r="C717" s="55">
        <f t="shared" si="180"/>
        <v>6</v>
      </c>
      <c r="D717" s="55">
        <f t="shared" si="175"/>
        <v>30</v>
      </c>
      <c r="F717" s="63">
        <f t="shared" si="185"/>
        <v>43252.249999999985</v>
      </c>
      <c r="G717" s="64">
        <f t="shared" si="176"/>
        <v>306.32194312853636</v>
      </c>
      <c r="H717" s="64">
        <f t="shared" si="193"/>
        <v>68.45715513333333</v>
      </c>
      <c r="I717" s="64">
        <f t="shared" si="193"/>
        <v>167.48880406530697</v>
      </c>
      <c r="J717" s="64">
        <f t="shared" si="193"/>
        <v>0</v>
      </c>
      <c r="K717" s="64">
        <f t="shared" si="193"/>
        <v>0</v>
      </c>
      <c r="L717" s="64">
        <f t="shared" si="193"/>
        <v>0</v>
      </c>
      <c r="M717" s="64">
        <f t="shared" si="193"/>
        <v>0</v>
      </c>
      <c r="N717" s="64">
        <f t="shared" si="193"/>
        <v>70.375983929896051</v>
      </c>
      <c r="O717" s="121"/>
      <c r="P717" s="177">
        <v>2.9750000000000001</v>
      </c>
      <c r="Q717" s="177">
        <v>17.24030605264068</v>
      </c>
      <c r="R717" s="177">
        <v>17.24030605264068</v>
      </c>
      <c r="S717" s="177">
        <v>18.12517953066666</v>
      </c>
      <c r="T717" s="177">
        <v>41.484815767466678</v>
      </c>
      <c r="U717" s="177">
        <v>17.24030605264068</v>
      </c>
      <c r="V717" s="177">
        <v>17.24030605264068</v>
      </c>
      <c r="W717" s="177">
        <v>6.6023875066666671</v>
      </c>
      <c r="X717" s="177">
        <v>31.311672688955436</v>
      </c>
      <c r="Y717" s="177">
        <v>10.692933333333334</v>
      </c>
      <c r="Z717" s="177">
        <v>1.4147597193333332</v>
      </c>
      <c r="AA717" s="177">
        <v>0</v>
      </c>
      <c r="AB717" s="177">
        <v>0</v>
      </c>
      <c r="AC717" s="177">
        <v>0</v>
      </c>
      <c r="AD717" s="177">
        <v>68.45715513333333</v>
      </c>
      <c r="AE717" s="177">
        <v>30.740864702718191</v>
      </c>
      <c r="AF717" s="177">
        <v>0</v>
      </c>
      <c r="AG717" s="177">
        <v>0</v>
      </c>
      <c r="AH717" s="177">
        <v>0</v>
      </c>
      <c r="AI717" s="177">
        <v>0</v>
      </c>
      <c r="AJ717" s="177">
        <v>25.555950535499996</v>
      </c>
    </row>
    <row r="718" spans="1:36" hidden="1" outlineLevel="1" x14ac:dyDescent="0.25">
      <c r="A718" s="190">
        <f t="shared" si="178"/>
        <v>2018</v>
      </c>
      <c r="B718" s="55">
        <f t="shared" si="179"/>
        <v>6</v>
      </c>
      <c r="C718" s="55">
        <f t="shared" si="180"/>
        <v>7</v>
      </c>
      <c r="D718" s="55">
        <f t="shared" si="175"/>
        <v>30</v>
      </c>
      <c r="F718" s="63">
        <f t="shared" si="185"/>
        <v>43252.29166666665</v>
      </c>
      <c r="G718" s="64">
        <f t="shared" si="176"/>
        <v>373.55376497513873</v>
      </c>
      <c r="H718" s="64">
        <f t="shared" si="193"/>
        <v>66.59854133333333</v>
      </c>
      <c r="I718" s="64">
        <f t="shared" si="193"/>
        <v>217.86885531689327</v>
      </c>
      <c r="J718" s="64">
        <f t="shared" si="193"/>
        <v>0</v>
      </c>
      <c r="K718" s="64">
        <f t="shared" si="193"/>
        <v>0</v>
      </c>
      <c r="L718" s="64">
        <f t="shared" si="193"/>
        <v>0</v>
      </c>
      <c r="M718" s="64">
        <f t="shared" si="193"/>
        <v>0</v>
      </c>
      <c r="N718" s="64">
        <f t="shared" si="193"/>
        <v>89.086368324912144</v>
      </c>
      <c r="O718" s="121"/>
      <c r="P718" s="177">
        <v>2.9750000000000001</v>
      </c>
      <c r="Q718" s="177">
        <v>21.743601775894703</v>
      </c>
      <c r="R718" s="177">
        <v>21.743601775894703</v>
      </c>
      <c r="S718" s="177">
        <v>29.778788810666668</v>
      </c>
      <c r="T718" s="177">
        <v>42.75586536746669</v>
      </c>
      <c r="U718" s="177">
        <v>21.743601775894703</v>
      </c>
      <c r="V718" s="177">
        <v>21.743601775894703</v>
      </c>
      <c r="W718" s="177">
        <v>7.6010467186666668</v>
      </c>
      <c r="X718" s="177">
        <v>36.105978412028584</v>
      </c>
      <c r="Y718" s="177">
        <v>23.096736</v>
      </c>
      <c r="Z718" s="177">
        <v>2.1119612213333334</v>
      </c>
      <c r="AA718" s="177">
        <v>0</v>
      </c>
      <c r="AB718" s="177">
        <v>0</v>
      </c>
      <c r="AC718" s="177">
        <v>0</v>
      </c>
      <c r="AD718" s="177">
        <v>66.59854133333333</v>
      </c>
      <c r="AE718" s="177">
        <v>32.709853262564657</v>
      </c>
      <c r="AF718" s="177">
        <v>0</v>
      </c>
      <c r="AG718" s="177">
        <v>0</v>
      </c>
      <c r="AH718" s="177">
        <v>0</v>
      </c>
      <c r="AI718" s="177">
        <v>0</v>
      </c>
      <c r="AJ718" s="177">
        <v>42.845586745500015</v>
      </c>
    </row>
    <row r="719" spans="1:36" hidden="1" outlineLevel="1" x14ac:dyDescent="0.25">
      <c r="A719" s="190">
        <f t="shared" si="178"/>
        <v>2018</v>
      </c>
      <c r="B719" s="55">
        <f t="shared" si="179"/>
        <v>6</v>
      </c>
      <c r="C719" s="55">
        <f t="shared" si="180"/>
        <v>8</v>
      </c>
      <c r="D719" s="55">
        <f t="shared" ref="D719:D782" si="194">MATCH(DATE(YEAR(F719),B719,1),$F$7505:$F$7816,0)</f>
        <v>30</v>
      </c>
      <c r="F719" s="63">
        <f t="shared" si="185"/>
        <v>43252.333333333314</v>
      </c>
      <c r="G719" s="64">
        <f t="shared" ref="G719:G782" si="195">SUM(H719:N719)</f>
        <v>417.82150784176645</v>
      </c>
      <c r="H719" s="64">
        <f t="shared" si="193"/>
        <v>66.080538266666665</v>
      </c>
      <c r="I719" s="64">
        <f t="shared" si="193"/>
        <v>246.3579010859192</v>
      </c>
      <c r="J719" s="64">
        <f t="shared" si="193"/>
        <v>0</v>
      </c>
      <c r="K719" s="64">
        <f t="shared" si="193"/>
        <v>0</v>
      </c>
      <c r="L719" s="64">
        <f t="shared" si="193"/>
        <v>0</v>
      </c>
      <c r="M719" s="64">
        <f t="shared" si="193"/>
        <v>0</v>
      </c>
      <c r="N719" s="64">
        <f t="shared" si="193"/>
        <v>105.38306848918057</v>
      </c>
      <c r="O719" s="121"/>
      <c r="P719" s="177">
        <v>2.9750000000000001</v>
      </c>
      <c r="Q719" s="177">
        <v>25.793476419461811</v>
      </c>
      <c r="R719" s="177">
        <v>25.793476419461811</v>
      </c>
      <c r="S719" s="177">
        <v>36.119452757333327</v>
      </c>
      <c r="T719" s="177">
        <v>43.287841900800032</v>
      </c>
      <c r="U719" s="177">
        <v>25.793476419461811</v>
      </c>
      <c r="V719" s="177">
        <v>25.793476419461811</v>
      </c>
      <c r="W719" s="177">
        <v>8.8424222838333311</v>
      </c>
      <c r="X719" s="177">
        <v>39.745274020348774</v>
      </c>
      <c r="Y719" s="177">
        <v>34.21738666666667</v>
      </c>
      <c r="Z719" s="177">
        <v>2.2091628113333335</v>
      </c>
      <c r="AA719" s="177">
        <v>0</v>
      </c>
      <c r="AB719" s="177">
        <v>0</v>
      </c>
      <c r="AC719" s="177">
        <v>0</v>
      </c>
      <c r="AD719" s="177">
        <v>66.080538266666665</v>
      </c>
      <c r="AE719" s="177">
        <v>34.502331819562038</v>
      </c>
      <c r="AF719" s="177">
        <v>0</v>
      </c>
      <c r="AG719" s="177">
        <v>0</v>
      </c>
      <c r="AH719" s="177">
        <v>0</v>
      </c>
      <c r="AI719" s="177">
        <v>0</v>
      </c>
      <c r="AJ719" s="177">
        <v>46.668191637374989</v>
      </c>
    </row>
    <row r="720" spans="1:36" hidden="1" outlineLevel="1" x14ac:dyDescent="0.25">
      <c r="A720" s="190">
        <f t="shared" ref="A720:A783" si="196">YEAR(F720)</f>
        <v>2018</v>
      </c>
      <c r="B720" s="55">
        <f t="shared" ref="B720:B783" si="197">MONTH(F720)</f>
        <v>6</v>
      </c>
      <c r="C720" s="55">
        <f t="shared" ref="C720:C783" si="198">HOUR(F720)</f>
        <v>9</v>
      </c>
      <c r="D720" s="55">
        <f t="shared" si="194"/>
        <v>30</v>
      </c>
      <c r="F720" s="63">
        <f t="shared" si="185"/>
        <v>43252.374999999978</v>
      </c>
      <c r="G720" s="64">
        <f t="shared" si="195"/>
        <v>450.27545502144534</v>
      </c>
      <c r="H720" s="64">
        <f t="shared" si="193"/>
        <v>73.559598933333334</v>
      </c>
      <c r="I720" s="64">
        <f t="shared" si="193"/>
        <v>262.41906818247338</v>
      </c>
      <c r="J720" s="64">
        <f t="shared" si="193"/>
        <v>0</v>
      </c>
      <c r="K720" s="64">
        <f t="shared" si="193"/>
        <v>0</v>
      </c>
      <c r="L720" s="64">
        <f t="shared" si="193"/>
        <v>0</v>
      </c>
      <c r="M720" s="64">
        <f t="shared" si="193"/>
        <v>0</v>
      </c>
      <c r="N720" s="64">
        <f t="shared" si="193"/>
        <v>114.2967879056386</v>
      </c>
      <c r="O720" s="121"/>
      <c r="P720" s="177">
        <v>2.9750000000000001</v>
      </c>
      <c r="Q720" s="177">
        <v>28.019361719742982</v>
      </c>
      <c r="R720" s="177">
        <v>28.019361719742982</v>
      </c>
      <c r="S720" s="177">
        <v>39.600527573333338</v>
      </c>
      <c r="T720" s="177">
        <v>43.259900567466701</v>
      </c>
      <c r="U720" s="177">
        <v>28.019361719742982</v>
      </c>
      <c r="V720" s="177">
        <v>28.019361719742982</v>
      </c>
      <c r="W720" s="177">
        <v>8.7967430278333296</v>
      </c>
      <c r="X720" s="177">
        <v>42.181330990097393</v>
      </c>
      <c r="Y720" s="177">
        <v>40.205429333333335</v>
      </c>
      <c r="Z720" s="177">
        <v>2.2193410266666671</v>
      </c>
      <c r="AA720" s="177">
        <v>0</v>
      </c>
      <c r="AB720" s="177">
        <v>0</v>
      </c>
      <c r="AC720" s="177">
        <v>0</v>
      </c>
      <c r="AD720" s="177">
        <v>73.559598933333334</v>
      </c>
      <c r="AE720" s="177">
        <v>34.962883160284228</v>
      </c>
      <c r="AF720" s="177">
        <v>0</v>
      </c>
      <c r="AG720" s="177">
        <v>0</v>
      </c>
      <c r="AH720" s="177">
        <v>0</v>
      </c>
      <c r="AI720" s="177">
        <v>0</v>
      </c>
      <c r="AJ720" s="177">
        <v>50.437253530125005</v>
      </c>
    </row>
    <row r="721" spans="1:36" hidden="1" outlineLevel="1" x14ac:dyDescent="0.25">
      <c r="A721" s="190">
        <f t="shared" si="196"/>
        <v>2018</v>
      </c>
      <c r="B721" s="55">
        <f t="shared" si="197"/>
        <v>6</v>
      </c>
      <c r="C721" s="55">
        <f t="shared" si="198"/>
        <v>10</v>
      </c>
      <c r="D721" s="55">
        <f t="shared" si="194"/>
        <v>30</v>
      </c>
      <c r="F721" s="63">
        <f t="shared" si="185"/>
        <v>43252.416666666642</v>
      </c>
      <c r="G721" s="64">
        <f t="shared" si="195"/>
        <v>458.4994000856824</v>
      </c>
      <c r="H721" s="64">
        <f t="shared" si="193"/>
        <v>70.084037066666681</v>
      </c>
      <c r="I721" s="64">
        <f t="shared" si="193"/>
        <v>264.96217254351978</v>
      </c>
      <c r="J721" s="64">
        <f t="shared" si="193"/>
        <v>0</v>
      </c>
      <c r="K721" s="64">
        <f t="shared" si="193"/>
        <v>0</v>
      </c>
      <c r="L721" s="64">
        <f t="shared" si="193"/>
        <v>0</v>
      </c>
      <c r="M721" s="64">
        <f t="shared" si="193"/>
        <v>0</v>
      </c>
      <c r="N721" s="64">
        <f t="shared" si="193"/>
        <v>123.45319047549594</v>
      </c>
      <c r="O721" s="121"/>
      <c r="P721" s="177">
        <v>2.9750000000000001</v>
      </c>
      <c r="Q721" s="177">
        <v>29.936096283873987</v>
      </c>
      <c r="R721" s="177">
        <v>29.936096283873987</v>
      </c>
      <c r="S721" s="177">
        <v>39.611320864</v>
      </c>
      <c r="T721" s="177">
        <v>42.408533100800021</v>
      </c>
      <c r="U721" s="177">
        <v>29.936096283873987</v>
      </c>
      <c r="V721" s="177">
        <v>29.936096283873987</v>
      </c>
      <c r="W721" s="177">
        <v>8.9293563956666642</v>
      </c>
      <c r="X721" s="177">
        <v>41.051040695350537</v>
      </c>
      <c r="Y721" s="177">
        <v>44.910319999999999</v>
      </c>
      <c r="Z721" s="177">
        <v>3.7088053400000009</v>
      </c>
      <c r="AA721" s="177">
        <v>0</v>
      </c>
      <c r="AB721" s="177">
        <v>0</v>
      </c>
      <c r="AC721" s="177">
        <v>0</v>
      </c>
      <c r="AD721" s="177">
        <v>70.084037066666681</v>
      </c>
      <c r="AE721" s="177">
        <v>35.260251182827524</v>
      </c>
      <c r="AF721" s="177">
        <v>0</v>
      </c>
      <c r="AG721" s="177">
        <v>0</v>
      </c>
      <c r="AH721" s="177">
        <v>0</v>
      </c>
      <c r="AI721" s="177">
        <v>0</v>
      </c>
      <c r="AJ721" s="177">
        <v>49.816350304875002</v>
      </c>
    </row>
    <row r="722" spans="1:36" hidden="1" outlineLevel="1" x14ac:dyDescent="0.25">
      <c r="A722" s="190">
        <f t="shared" si="196"/>
        <v>2018</v>
      </c>
      <c r="B722" s="55">
        <f t="shared" si="197"/>
        <v>6</v>
      </c>
      <c r="C722" s="55">
        <f t="shared" si="198"/>
        <v>11</v>
      </c>
      <c r="D722" s="55">
        <f t="shared" si="194"/>
        <v>30</v>
      </c>
      <c r="F722" s="63">
        <f t="shared" si="185"/>
        <v>43252.458333333307</v>
      </c>
      <c r="G722" s="64">
        <f t="shared" si="195"/>
        <v>465.83062697162552</v>
      </c>
      <c r="H722" s="64">
        <f t="shared" si="193"/>
        <v>67.085394966666669</v>
      </c>
      <c r="I722" s="64">
        <f t="shared" si="193"/>
        <v>261.82348412746285</v>
      </c>
      <c r="J722" s="64">
        <f t="shared" si="193"/>
        <v>0</v>
      </c>
      <c r="K722" s="64">
        <f t="shared" si="193"/>
        <v>0</v>
      </c>
      <c r="L722" s="64">
        <f t="shared" si="193"/>
        <v>0</v>
      </c>
      <c r="M722" s="64">
        <f t="shared" si="193"/>
        <v>0</v>
      </c>
      <c r="N722" s="64">
        <f t="shared" si="193"/>
        <v>136.92174787749602</v>
      </c>
      <c r="O722" s="121"/>
      <c r="P722" s="177">
        <v>2.9750000000000001</v>
      </c>
      <c r="Q722" s="177">
        <v>33.161568964374005</v>
      </c>
      <c r="R722" s="177">
        <v>33.161568964374005</v>
      </c>
      <c r="S722" s="177">
        <v>40.426055423999983</v>
      </c>
      <c r="T722" s="177">
        <v>41.426486167466692</v>
      </c>
      <c r="U722" s="177">
        <v>33.161568964374005</v>
      </c>
      <c r="V722" s="177">
        <v>33.161568964374005</v>
      </c>
      <c r="W722" s="177">
        <v>8.6908928051666674</v>
      </c>
      <c r="X722" s="177">
        <v>40.715079086631185</v>
      </c>
      <c r="Y722" s="177">
        <v>44.482602666666672</v>
      </c>
      <c r="Z722" s="177">
        <v>4.2754720200000005</v>
      </c>
      <c r="AA722" s="177">
        <v>0</v>
      </c>
      <c r="AB722" s="177">
        <v>0</v>
      </c>
      <c r="AC722" s="177">
        <v>0</v>
      </c>
      <c r="AD722" s="177">
        <v>67.085394966666669</v>
      </c>
      <c r="AE722" s="177">
        <v>34.875896198656605</v>
      </c>
      <c r="AF722" s="177">
        <v>0</v>
      </c>
      <c r="AG722" s="177">
        <v>0</v>
      </c>
      <c r="AH722" s="177">
        <v>0</v>
      </c>
      <c r="AI722" s="177">
        <v>0</v>
      </c>
      <c r="AJ722" s="177">
        <v>48.231471778875012</v>
      </c>
    </row>
    <row r="723" spans="1:36" hidden="1" outlineLevel="1" x14ac:dyDescent="0.25">
      <c r="A723" s="190">
        <f t="shared" si="196"/>
        <v>2018</v>
      </c>
      <c r="B723" s="55">
        <f t="shared" si="197"/>
        <v>6</v>
      </c>
      <c r="C723" s="55">
        <f t="shared" si="198"/>
        <v>12</v>
      </c>
      <c r="D723" s="55">
        <f t="shared" si="194"/>
        <v>30</v>
      </c>
      <c r="F723" s="63">
        <f t="shared" si="185"/>
        <v>43252.499999999971</v>
      </c>
      <c r="G723" s="64">
        <f t="shared" si="195"/>
        <v>474.44237650833225</v>
      </c>
      <c r="H723" s="64">
        <f t="shared" si="193"/>
        <v>66.470760333333331</v>
      </c>
      <c r="I723" s="64">
        <f t="shared" si="193"/>
        <v>258.42937318969672</v>
      </c>
      <c r="J723" s="64">
        <f t="shared" si="193"/>
        <v>0</v>
      </c>
      <c r="K723" s="64">
        <f t="shared" si="193"/>
        <v>0</v>
      </c>
      <c r="L723" s="64">
        <f t="shared" si="193"/>
        <v>0</v>
      </c>
      <c r="M723" s="64">
        <f t="shared" si="193"/>
        <v>0</v>
      </c>
      <c r="N723" s="64">
        <f t="shared" si="193"/>
        <v>149.54224298530224</v>
      </c>
      <c r="O723" s="121"/>
      <c r="P723" s="177">
        <v>2.9750000000000001</v>
      </c>
      <c r="Q723" s="177">
        <v>36.150026080492225</v>
      </c>
      <c r="R723" s="177">
        <v>36.150026080492225</v>
      </c>
      <c r="S723" s="177">
        <v>38.956880938666679</v>
      </c>
      <c r="T723" s="177">
        <v>40.048267500800023</v>
      </c>
      <c r="U723" s="177">
        <v>36.150026080492225</v>
      </c>
      <c r="V723" s="177">
        <v>36.150026080492225</v>
      </c>
      <c r="W723" s="177">
        <v>8.9035612859999969</v>
      </c>
      <c r="X723" s="177">
        <v>40.16989411127166</v>
      </c>
      <c r="Y723" s="177">
        <v>43.199450666666657</v>
      </c>
      <c r="Z723" s="177">
        <v>4.9421386633333348</v>
      </c>
      <c r="AA723" s="177">
        <v>0</v>
      </c>
      <c r="AB723" s="177">
        <v>0</v>
      </c>
      <c r="AC723" s="177">
        <v>0</v>
      </c>
      <c r="AD723" s="177">
        <v>66.470760333333331</v>
      </c>
      <c r="AE723" s="177">
        <v>35.444251860541712</v>
      </c>
      <c r="AF723" s="177">
        <v>0</v>
      </c>
      <c r="AG723" s="177">
        <v>0</v>
      </c>
      <c r="AH723" s="177">
        <v>0</v>
      </c>
      <c r="AI723" s="177">
        <v>0</v>
      </c>
      <c r="AJ723" s="177">
        <v>48.732066825749996</v>
      </c>
    </row>
    <row r="724" spans="1:36" hidden="1" outlineLevel="1" x14ac:dyDescent="0.25">
      <c r="A724" s="190">
        <f t="shared" si="196"/>
        <v>2018</v>
      </c>
      <c r="B724" s="55">
        <f t="shared" si="197"/>
        <v>6</v>
      </c>
      <c r="C724" s="55">
        <f t="shared" si="198"/>
        <v>13</v>
      </c>
      <c r="D724" s="55">
        <f t="shared" si="194"/>
        <v>30</v>
      </c>
      <c r="F724" s="63">
        <f t="shared" si="185"/>
        <v>43252.541666666635</v>
      </c>
      <c r="G724" s="64">
        <f t="shared" si="195"/>
        <v>465.76607373267598</v>
      </c>
      <c r="H724" s="64">
        <f t="shared" si="193"/>
        <v>62.820495233333332</v>
      </c>
      <c r="I724" s="64">
        <f t="shared" si="193"/>
        <v>247.58951543036409</v>
      </c>
      <c r="J724" s="64">
        <f t="shared" si="193"/>
        <v>0</v>
      </c>
      <c r="K724" s="64">
        <f t="shared" si="193"/>
        <v>0</v>
      </c>
      <c r="L724" s="64">
        <f t="shared" si="193"/>
        <v>0</v>
      </c>
      <c r="M724" s="64">
        <f t="shared" si="193"/>
        <v>0</v>
      </c>
      <c r="N724" s="64">
        <f t="shared" si="193"/>
        <v>155.35606306897856</v>
      </c>
      <c r="O724" s="121"/>
      <c r="P724" s="177">
        <v>2.9750000000000001</v>
      </c>
      <c r="Q724" s="177">
        <v>37.561814442244639</v>
      </c>
      <c r="R724" s="177">
        <v>37.561814442244639</v>
      </c>
      <c r="S724" s="177">
        <v>35.167142016</v>
      </c>
      <c r="T724" s="177">
        <v>40.048862700800015</v>
      </c>
      <c r="U724" s="177">
        <v>37.561814442244639</v>
      </c>
      <c r="V724" s="177">
        <v>37.561814442244639</v>
      </c>
      <c r="W724" s="177">
        <v>8.6894708506666642</v>
      </c>
      <c r="X724" s="177">
        <v>38.365901574815155</v>
      </c>
      <c r="Y724" s="177">
        <v>41.488581333333329</v>
      </c>
      <c r="Z724" s="177">
        <v>5.108805300000002</v>
      </c>
      <c r="AA724" s="177">
        <v>0</v>
      </c>
      <c r="AB724" s="177">
        <v>0</v>
      </c>
      <c r="AC724" s="177">
        <v>0</v>
      </c>
      <c r="AD724" s="177">
        <v>62.820495233333332</v>
      </c>
      <c r="AE724" s="177">
        <v>33.633068486748918</v>
      </c>
      <c r="AF724" s="177">
        <v>0</v>
      </c>
      <c r="AG724" s="177">
        <v>0</v>
      </c>
      <c r="AH724" s="177">
        <v>0</v>
      </c>
      <c r="AI724" s="177">
        <v>0</v>
      </c>
      <c r="AJ724" s="177">
        <v>47.22148846799999</v>
      </c>
    </row>
    <row r="725" spans="1:36" hidden="1" outlineLevel="1" x14ac:dyDescent="0.25">
      <c r="A725" s="190">
        <f t="shared" si="196"/>
        <v>2018</v>
      </c>
      <c r="B725" s="55">
        <f t="shared" si="197"/>
        <v>6</v>
      </c>
      <c r="C725" s="55">
        <f t="shared" si="198"/>
        <v>14</v>
      </c>
      <c r="D725" s="55">
        <f t="shared" si="194"/>
        <v>30</v>
      </c>
      <c r="F725" s="63">
        <f t="shared" si="185"/>
        <v>43252.583333333299</v>
      </c>
      <c r="G725" s="64">
        <f t="shared" si="195"/>
        <v>453.99189041588818</v>
      </c>
      <c r="H725" s="64">
        <f t="shared" ref="H725:N734" si="199">SUMIF($P$6:$AK$6,H$6,$P725:$AK725)</f>
        <v>65.390832833333334</v>
      </c>
      <c r="I725" s="64">
        <f t="shared" si="199"/>
        <v>229.94184720186809</v>
      </c>
      <c r="J725" s="64">
        <f t="shared" si="199"/>
        <v>0</v>
      </c>
      <c r="K725" s="64">
        <f t="shared" si="199"/>
        <v>0</v>
      </c>
      <c r="L725" s="64">
        <f t="shared" si="199"/>
        <v>0</v>
      </c>
      <c r="M725" s="64">
        <f t="shared" si="199"/>
        <v>0</v>
      </c>
      <c r="N725" s="64">
        <f t="shared" si="199"/>
        <v>158.65921038068677</v>
      </c>
      <c r="O725" s="121"/>
      <c r="P725" s="177">
        <v>2.9750000000000001</v>
      </c>
      <c r="Q725" s="177">
        <v>38.303776209005029</v>
      </c>
      <c r="R725" s="177">
        <v>38.303776209005029</v>
      </c>
      <c r="S725" s="177">
        <v>27.472602751999997</v>
      </c>
      <c r="T725" s="177">
        <v>38.430679234133351</v>
      </c>
      <c r="U725" s="177">
        <v>38.303776209005029</v>
      </c>
      <c r="V725" s="177">
        <v>38.303776209005029</v>
      </c>
      <c r="W725" s="177">
        <v>8.5436643466666649</v>
      </c>
      <c r="X725" s="177">
        <v>37.177211710010731</v>
      </c>
      <c r="Y725" s="177">
        <v>37.639125333333332</v>
      </c>
      <c r="Z725" s="177">
        <v>5.4441055446666669</v>
      </c>
      <c r="AA725" s="177">
        <v>0</v>
      </c>
      <c r="AB725" s="177">
        <v>0</v>
      </c>
      <c r="AC725" s="177">
        <v>0</v>
      </c>
      <c r="AD725" s="177">
        <v>65.390832833333334</v>
      </c>
      <c r="AE725" s="177">
        <v>32.968183145349023</v>
      </c>
      <c r="AF725" s="177">
        <v>0</v>
      </c>
      <c r="AG725" s="177">
        <v>0</v>
      </c>
      <c r="AH725" s="177">
        <v>0</v>
      </c>
      <c r="AI725" s="177">
        <v>0</v>
      </c>
      <c r="AJ725" s="177">
        <v>44.735380680375002</v>
      </c>
    </row>
    <row r="726" spans="1:36" hidden="1" outlineLevel="1" x14ac:dyDescent="0.25">
      <c r="A726" s="190">
        <f t="shared" si="196"/>
        <v>2018</v>
      </c>
      <c r="B726" s="55">
        <f t="shared" si="197"/>
        <v>6</v>
      </c>
      <c r="C726" s="55">
        <f t="shared" si="198"/>
        <v>15</v>
      </c>
      <c r="D726" s="55">
        <f t="shared" si="194"/>
        <v>30</v>
      </c>
      <c r="F726" s="63">
        <f t="shared" si="185"/>
        <v>43252.624999999964</v>
      </c>
      <c r="G726" s="64">
        <f t="shared" si="195"/>
        <v>424.98061252940329</v>
      </c>
      <c r="H726" s="64">
        <f t="shared" si="199"/>
        <v>58.84360696666667</v>
      </c>
      <c r="I726" s="64">
        <f t="shared" si="199"/>
        <v>211.10873637698489</v>
      </c>
      <c r="J726" s="64">
        <f t="shared" si="199"/>
        <v>0</v>
      </c>
      <c r="K726" s="64">
        <f t="shared" si="199"/>
        <v>0</v>
      </c>
      <c r="L726" s="64">
        <f t="shared" si="199"/>
        <v>0</v>
      </c>
      <c r="M726" s="64">
        <f t="shared" si="199"/>
        <v>0</v>
      </c>
      <c r="N726" s="64">
        <f t="shared" si="199"/>
        <v>155.0282691857517</v>
      </c>
      <c r="O726" s="121"/>
      <c r="P726" s="177">
        <v>2.9750000000000001</v>
      </c>
      <c r="Q726" s="177">
        <v>37.479374245937926</v>
      </c>
      <c r="R726" s="177">
        <v>37.479374245937926</v>
      </c>
      <c r="S726" s="177">
        <v>19.15591911466667</v>
      </c>
      <c r="T726" s="177">
        <v>36.2586291008</v>
      </c>
      <c r="U726" s="177">
        <v>37.479374245937926</v>
      </c>
      <c r="V726" s="177">
        <v>37.479374245937926</v>
      </c>
      <c r="W726" s="177">
        <v>7.9894224484999974</v>
      </c>
      <c r="X726" s="177">
        <v>39.38656333640359</v>
      </c>
      <c r="Y726" s="177">
        <v>30.795648000000003</v>
      </c>
      <c r="Z726" s="177">
        <v>5.1107722019999988</v>
      </c>
      <c r="AA726" s="177">
        <v>0</v>
      </c>
      <c r="AB726" s="177">
        <v>0</v>
      </c>
      <c r="AC726" s="177">
        <v>0</v>
      </c>
      <c r="AD726" s="177">
        <v>58.84360696666667</v>
      </c>
      <c r="AE726" s="177">
        <v>31.105438082114635</v>
      </c>
      <c r="AF726" s="177">
        <v>0</v>
      </c>
      <c r="AG726" s="177">
        <v>0</v>
      </c>
      <c r="AH726" s="177">
        <v>0</v>
      </c>
      <c r="AI726" s="177">
        <v>0</v>
      </c>
      <c r="AJ726" s="177">
        <v>43.442116294499996</v>
      </c>
    </row>
    <row r="727" spans="1:36" hidden="1" outlineLevel="1" x14ac:dyDescent="0.25">
      <c r="A727" s="190">
        <f t="shared" si="196"/>
        <v>2018</v>
      </c>
      <c r="B727" s="55">
        <f t="shared" si="197"/>
        <v>6</v>
      </c>
      <c r="C727" s="55">
        <f t="shared" si="198"/>
        <v>16</v>
      </c>
      <c r="D727" s="55">
        <f t="shared" si="194"/>
        <v>30</v>
      </c>
      <c r="F727" s="63">
        <f t="shared" si="185"/>
        <v>43252.666666666628</v>
      </c>
      <c r="G727" s="64">
        <f t="shared" si="195"/>
        <v>394.5643132314504</v>
      </c>
      <c r="H727" s="64">
        <f t="shared" si="199"/>
        <v>60.721938766666661</v>
      </c>
      <c r="I727" s="64">
        <f t="shared" si="199"/>
        <v>187.25633859364979</v>
      </c>
      <c r="J727" s="64">
        <f t="shared" si="199"/>
        <v>0</v>
      </c>
      <c r="K727" s="64">
        <f t="shared" si="199"/>
        <v>0</v>
      </c>
      <c r="L727" s="64">
        <f t="shared" si="199"/>
        <v>0</v>
      </c>
      <c r="M727" s="64">
        <f t="shared" si="199"/>
        <v>0</v>
      </c>
      <c r="N727" s="64">
        <f t="shared" si="199"/>
        <v>146.58603587113396</v>
      </c>
      <c r="O727" s="121"/>
      <c r="P727" s="177">
        <v>2.9750000000000001</v>
      </c>
      <c r="Q727" s="177">
        <v>35.377149240116822</v>
      </c>
      <c r="R727" s="177">
        <v>35.377149240116822</v>
      </c>
      <c r="S727" s="177">
        <v>9.3680938560000016</v>
      </c>
      <c r="T727" s="177">
        <v>34.081949634133338</v>
      </c>
      <c r="U727" s="177">
        <v>35.377149240116822</v>
      </c>
      <c r="V727" s="177">
        <v>35.377149240116822</v>
      </c>
      <c r="W727" s="177">
        <v>7.542657067333332</v>
      </c>
      <c r="X727" s="177">
        <v>37.939592202677467</v>
      </c>
      <c r="Y727" s="177">
        <v>22.66901866666667</v>
      </c>
      <c r="Z727" s="177">
        <v>5.0774389106666664</v>
      </c>
      <c r="AA727" s="177">
        <v>0</v>
      </c>
      <c r="AB727" s="177">
        <v>0</v>
      </c>
      <c r="AC727" s="177">
        <v>0</v>
      </c>
      <c r="AD727" s="177">
        <v>60.721938766666661</v>
      </c>
      <c r="AE727" s="177">
        <v>31.809455944588979</v>
      </c>
      <c r="AF727" s="177">
        <v>0</v>
      </c>
      <c r="AG727" s="177">
        <v>0</v>
      </c>
      <c r="AH727" s="177">
        <v>0</v>
      </c>
      <c r="AI727" s="177">
        <v>0</v>
      </c>
      <c r="AJ727" s="177">
        <v>40.870571222250007</v>
      </c>
    </row>
    <row r="728" spans="1:36" hidden="1" outlineLevel="1" x14ac:dyDescent="0.25">
      <c r="A728" s="190">
        <f t="shared" si="196"/>
        <v>2018</v>
      </c>
      <c r="B728" s="55">
        <f t="shared" si="197"/>
        <v>6</v>
      </c>
      <c r="C728" s="55">
        <f t="shared" si="198"/>
        <v>17</v>
      </c>
      <c r="D728" s="55">
        <f t="shared" si="194"/>
        <v>30</v>
      </c>
      <c r="F728" s="63">
        <f t="shared" si="185"/>
        <v>43252.708333333292</v>
      </c>
      <c r="G728" s="64">
        <f t="shared" si="195"/>
        <v>292.60369674757931</v>
      </c>
      <c r="H728" s="64">
        <f t="shared" si="199"/>
        <v>35.766879766666662</v>
      </c>
      <c r="I728" s="64">
        <f t="shared" si="199"/>
        <v>131.18701840357645</v>
      </c>
      <c r="J728" s="64">
        <f t="shared" si="199"/>
        <v>0</v>
      </c>
      <c r="K728" s="64">
        <f t="shared" si="199"/>
        <v>0</v>
      </c>
      <c r="L728" s="64">
        <f t="shared" si="199"/>
        <v>0</v>
      </c>
      <c r="M728" s="64">
        <f t="shared" si="199"/>
        <v>0</v>
      </c>
      <c r="N728" s="64">
        <f t="shared" si="199"/>
        <v>125.6497985773362</v>
      </c>
      <c r="O728" s="121"/>
      <c r="P728" s="177">
        <v>2.9750000000000001</v>
      </c>
      <c r="Q728" s="177">
        <v>30.059756578334049</v>
      </c>
      <c r="R728" s="177">
        <v>30.059756578334049</v>
      </c>
      <c r="S728" s="177">
        <v>2.1491696533333329</v>
      </c>
      <c r="T728" s="177">
        <v>15.422528834133333</v>
      </c>
      <c r="U728" s="177">
        <v>30.059756578334049</v>
      </c>
      <c r="V728" s="177">
        <v>30.059756578334049</v>
      </c>
      <c r="W728" s="177">
        <v>6.4185229160000024</v>
      </c>
      <c r="X728" s="177">
        <v>32.81495937149527</v>
      </c>
      <c r="Y728" s="177">
        <v>11.976085333333335</v>
      </c>
      <c r="Z728" s="177">
        <v>5.4107722639999993</v>
      </c>
      <c r="AA728" s="177">
        <v>0</v>
      </c>
      <c r="AB728" s="177">
        <v>0</v>
      </c>
      <c r="AC728" s="177">
        <v>0</v>
      </c>
      <c r="AD728" s="177">
        <v>35.766879766666662</v>
      </c>
      <c r="AE728" s="177">
        <v>28.89035620715617</v>
      </c>
      <c r="AF728" s="177">
        <v>0</v>
      </c>
      <c r="AG728" s="177">
        <v>0</v>
      </c>
      <c r="AH728" s="177">
        <v>0</v>
      </c>
      <c r="AI728" s="177">
        <v>0</v>
      </c>
      <c r="AJ728" s="177">
        <v>30.540396088125007</v>
      </c>
    </row>
    <row r="729" spans="1:36" hidden="1" outlineLevel="1" x14ac:dyDescent="0.25">
      <c r="A729" s="190">
        <f t="shared" si="196"/>
        <v>2018</v>
      </c>
      <c r="B729" s="55">
        <f t="shared" si="197"/>
        <v>6</v>
      </c>
      <c r="C729" s="55">
        <f t="shared" si="198"/>
        <v>18</v>
      </c>
      <c r="D729" s="55">
        <f t="shared" si="194"/>
        <v>30</v>
      </c>
      <c r="F729" s="63">
        <f t="shared" si="185"/>
        <v>43252.749999999956</v>
      </c>
      <c r="G729" s="64">
        <f t="shared" si="195"/>
        <v>170.21624048830023</v>
      </c>
      <c r="H729" s="64">
        <f t="shared" si="199"/>
        <v>3.8532629333333333</v>
      </c>
      <c r="I729" s="64">
        <f t="shared" si="199"/>
        <v>54.612953659045061</v>
      </c>
      <c r="J729" s="64">
        <f t="shared" si="199"/>
        <v>0</v>
      </c>
      <c r="K729" s="64">
        <f t="shared" si="199"/>
        <v>0</v>
      </c>
      <c r="L729" s="64">
        <f t="shared" si="199"/>
        <v>0</v>
      </c>
      <c r="M729" s="64">
        <f t="shared" si="199"/>
        <v>0</v>
      </c>
      <c r="N729" s="64">
        <f t="shared" si="199"/>
        <v>111.75002389592183</v>
      </c>
      <c r="O729" s="121"/>
      <c r="P729" s="177">
        <v>2.9750000000000001</v>
      </c>
      <c r="Q729" s="177">
        <v>26.380862818147122</v>
      </c>
      <c r="R729" s="177">
        <v>26.380862818147122</v>
      </c>
      <c r="S729" s="177">
        <v>0.56031466666666674</v>
      </c>
      <c r="T729" s="177">
        <v>0</v>
      </c>
      <c r="U729" s="177">
        <v>26.380862818147122</v>
      </c>
      <c r="V729" s="177">
        <v>26.380862818147122</v>
      </c>
      <c r="W729" s="177">
        <v>3.1414726055000002</v>
      </c>
      <c r="X729" s="177">
        <v>16.160527732302253</v>
      </c>
      <c r="Y729" s="177">
        <v>2.5663040000000001</v>
      </c>
      <c r="Z729" s="177">
        <v>6.2265726233333334</v>
      </c>
      <c r="AA729" s="177">
        <v>0</v>
      </c>
      <c r="AB729" s="177">
        <v>0</v>
      </c>
      <c r="AC729" s="177">
        <v>0</v>
      </c>
      <c r="AD729" s="177">
        <v>3.8532629333333333</v>
      </c>
      <c r="AE729" s="177">
        <v>14.621152335288649</v>
      </c>
      <c r="AF729" s="177">
        <v>0</v>
      </c>
      <c r="AG729" s="177">
        <v>0</v>
      </c>
      <c r="AH729" s="177">
        <v>0</v>
      </c>
      <c r="AI729" s="177">
        <v>0</v>
      </c>
      <c r="AJ729" s="177">
        <v>14.588182319287501</v>
      </c>
    </row>
    <row r="730" spans="1:36" hidden="1" outlineLevel="1" x14ac:dyDescent="0.25">
      <c r="A730" s="190">
        <f t="shared" si="196"/>
        <v>2018</v>
      </c>
      <c r="B730" s="55">
        <f t="shared" si="197"/>
        <v>6</v>
      </c>
      <c r="C730" s="55">
        <f t="shared" si="198"/>
        <v>19</v>
      </c>
      <c r="D730" s="55">
        <f t="shared" si="194"/>
        <v>30</v>
      </c>
      <c r="F730" s="63">
        <f t="shared" si="185"/>
        <v>43252.791666666621</v>
      </c>
      <c r="G730" s="64">
        <f t="shared" si="195"/>
        <v>106.5247807130069</v>
      </c>
      <c r="H730" s="64">
        <f t="shared" si="199"/>
        <v>0</v>
      </c>
      <c r="I730" s="64">
        <f t="shared" si="199"/>
        <v>6.4604354043439356</v>
      </c>
      <c r="J730" s="64">
        <f t="shared" si="199"/>
        <v>0</v>
      </c>
      <c r="K730" s="64">
        <f t="shared" si="199"/>
        <v>0</v>
      </c>
      <c r="L730" s="64">
        <f t="shared" si="199"/>
        <v>0</v>
      </c>
      <c r="M730" s="64">
        <f t="shared" si="199"/>
        <v>0</v>
      </c>
      <c r="N730" s="64">
        <f t="shared" si="199"/>
        <v>100.06434530866296</v>
      </c>
      <c r="O730" s="121"/>
      <c r="P730" s="177">
        <v>2.9750000000000001</v>
      </c>
      <c r="Q730" s="177">
        <v>23.742776536332407</v>
      </c>
      <c r="R730" s="177">
        <v>23.742776536332407</v>
      </c>
      <c r="S730" s="177">
        <v>0</v>
      </c>
      <c r="T730" s="177">
        <v>0</v>
      </c>
      <c r="U730" s="177">
        <v>23.742776536332407</v>
      </c>
      <c r="V730" s="177">
        <v>23.742776536332407</v>
      </c>
      <c r="W730" s="177">
        <v>0.3505157808333334</v>
      </c>
      <c r="X730" s="177">
        <v>0.91828829080979379</v>
      </c>
      <c r="Y730" s="177">
        <v>0</v>
      </c>
      <c r="Z730" s="177">
        <v>5.0932391633333332</v>
      </c>
      <c r="AA730" s="177">
        <v>0</v>
      </c>
      <c r="AB730" s="177">
        <v>0</v>
      </c>
      <c r="AC730" s="177">
        <v>0</v>
      </c>
      <c r="AD730" s="177">
        <v>0</v>
      </c>
      <c r="AE730" s="177">
        <v>2.1676201117883092</v>
      </c>
      <c r="AF730" s="177">
        <v>0</v>
      </c>
      <c r="AG730" s="177">
        <v>0</v>
      </c>
      <c r="AH730" s="177">
        <v>0</v>
      </c>
      <c r="AI730" s="177">
        <v>0</v>
      </c>
      <c r="AJ730" s="177">
        <v>4.9011220912500007E-2</v>
      </c>
    </row>
    <row r="731" spans="1:36" hidden="1" outlineLevel="1" x14ac:dyDescent="0.25">
      <c r="A731" s="190">
        <f t="shared" si="196"/>
        <v>2018</v>
      </c>
      <c r="B731" s="55">
        <f t="shared" si="197"/>
        <v>6</v>
      </c>
      <c r="C731" s="55">
        <f t="shared" si="198"/>
        <v>20</v>
      </c>
      <c r="D731" s="55">
        <f t="shared" si="194"/>
        <v>30</v>
      </c>
      <c r="F731" s="63">
        <f t="shared" si="185"/>
        <v>43252.833333333285</v>
      </c>
      <c r="G731" s="64">
        <f t="shared" si="195"/>
        <v>101.96300557645637</v>
      </c>
      <c r="H731" s="64">
        <f t="shared" si="199"/>
        <v>0</v>
      </c>
      <c r="I731" s="64">
        <f t="shared" si="199"/>
        <v>2.9750000000000001</v>
      </c>
      <c r="J731" s="64">
        <f t="shared" si="199"/>
        <v>0</v>
      </c>
      <c r="K731" s="64">
        <f t="shared" si="199"/>
        <v>0</v>
      </c>
      <c r="L731" s="64">
        <f t="shared" si="199"/>
        <v>0</v>
      </c>
      <c r="M731" s="64">
        <f t="shared" si="199"/>
        <v>0</v>
      </c>
      <c r="N731" s="64">
        <f t="shared" si="199"/>
        <v>98.988005576456374</v>
      </c>
      <c r="O731" s="121"/>
      <c r="P731" s="177">
        <v>2.9750000000000001</v>
      </c>
      <c r="Q731" s="177">
        <v>23.773691609947427</v>
      </c>
      <c r="R731" s="177">
        <v>23.773691609947427</v>
      </c>
      <c r="S731" s="177">
        <v>0</v>
      </c>
      <c r="T731" s="177">
        <v>0</v>
      </c>
      <c r="U731" s="177">
        <v>23.773691609947427</v>
      </c>
      <c r="V731" s="177">
        <v>23.773691609947427</v>
      </c>
      <c r="W731" s="177">
        <v>0</v>
      </c>
      <c r="X731" s="177">
        <v>0</v>
      </c>
      <c r="Y731" s="177">
        <v>0</v>
      </c>
      <c r="Z731" s="177">
        <v>3.893239136666665</v>
      </c>
      <c r="AA731" s="177">
        <v>0</v>
      </c>
      <c r="AB731" s="177">
        <v>0</v>
      </c>
      <c r="AC731" s="177">
        <v>0</v>
      </c>
      <c r="AD731" s="177">
        <v>0</v>
      </c>
      <c r="AE731" s="177">
        <v>0</v>
      </c>
      <c r="AF731" s="177">
        <v>0</v>
      </c>
      <c r="AG731" s="177">
        <v>0</v>
      </c>
      <c r="AH731" s="177">
        <v>0</v>
      </c>
      <c r="AI731" s="177">
        <v>0</v>
      </c>
      <c r="AJ731" s="177">
        <v>0</v>
      </c>
    </row>
    <row r="732" spans="1:36" hidden="1" outlineLevel="1" x14ac:dyDescent="0.25">
      <c r="A732" s="190">
        <f t="shared" si="196"/>
        <v>2018</v>
      </c>
      <c r="B732" s="55">
        <f t="shared" si="197"/>
        <v>6</v>
      </c>
      <c r="C732" s="55">
        <f t="shared" si="198"/>
        <v>21</v>
      </c>
      <c r="D732" s="55">
        <f t="shared" si="194"/>
        <v>30</v>
      </c>
      <c r="F732" s="63">
        <f t="shared" si="185"/>
        <v>43252.874999999949</v>
      </c>
      <c r="G732" s="64">
        <f t="shared" si="195"/>
        <v>93.862733993265707</v>
      </c>
      <c r="H732" s="64">
        <f t="shared" si="199"/>
        <v>0</v>
      </c>
      <c r="I732" s="64">
        <f t="shared" si="199"/>
        <v>2.9750000000000001</v>
      </c>
      <c r="J732" s="64">
        <f t="shared" si="199"/>
        <v>0</v>
      </c>
      <c r="K732" s="64">
        <f t="shared" si="199"/>
        <v>0</v>
      </c>
      <c r="L732" s="64">
        <f t="shared" si="199"/>
        <v>0</v>
      </c>
      <c r="M732" s="64">
        <f t="shared" si="199"/>
        <v>0</v>
      </c>
      <c r="N732" s="64">
        <f t="shared" si="199"/>
        <v>90.887733993265712</v>
      </c>
      <c r="O732" s="121"/>
      <c r="P732" s="177">
        <v>2.9750000000000001</v>
      </c>
      <c r="Q732" s="177">
        <v>21.856957045816429</v>
      </c>
      <c r="R732" s="177">
        <v>21.856957045816429</v>
      </c>
      <c r="S732" s="177">
        <v>0</v>
      </c>
      <c r="T732" s="177">
        <v>0</v>
      </c>
      <c r="U732" s="177">
        <v>21.856957045816429</v>
      </c>
      <c r="V732" s="177">
        <v>21.856957045816429</v>
      </c>
      <c r="W732" s="177">
        <v>0</v>
      </c>
      <c r="X732" s="177">
        <v>0</v>
      </c>
      <c r="Y732" s="177">
        <v>0</v>
      </c>
      <c r="Z732" s="177">
        <v>3.4599058099999991</v>
      </c>
      <c r="AA732" s="177">
        <v>0</v>
      </c>
      <c r="AB732" s="177">
        <v>0</v>
      </c>
      <c r="AC732" s="177">
        <v>0</v>
      </c>
      <c r="AD732" s="177">
        <v>0</v>
      </c>
      <c r="AE732" s="177">
        <v>0</v>
      </c>
      <c r="AF732" s="177">
        <v>0</v>
      </c>
      <c r="AG732" s="177">
        <v>0</v>
      </c>
      <c r="AH732" s="177">
        <v>0</v>
      </c>
      <c r="AI732" s="177">
        <v>0</v>
      </c>
      <c r="AJ732" s="177">
        <v>0</v>
      </c>
    </row>
    <row r="733" spans="1:36" hidden="1" outlineLevel="1" x14ac:dyDescent="0.25">
      <c r="A733" s="190">
        <f t="shared" si="196"/>
        <v>2018</v>
      </c>
      <c r="B733" s="55">
        <f t="shared" si="197"/>
        <v>6</v>
      </c>
      <c r="C733" s="55">
        <f t="shared" si="198"/>
        <v>22</v>
      </c>
      <c r="D733" s="55">
        <f t="shared" si="194"/>
        <v>30</v>
      </c>
      <c r="F733" s="63">
        <f t="shared" si="185"/>
        <v>43252.916666666613</v>
      </c>
      <c r="G733" s="64">
        <f t="shared" si="195"/>
        <v>89.471726169590497</v>
      </c>
      <c r="H733" s="64">
        <f t="shared" si="199"/>
        <v>0</v>
      </c>
      <c r="I733" s="64">
        <f t="shared" si="199"/>
        <v>2.9750000000000001</v>
      </c>
      <c r="J733" s="64">
        <f t="shared" si="199"/>
        <v>0</v>
      </c>
      <c r="K733" s="64">
        <f t="shared" si="199"/>
        <v>0</v>
      </c>
      <c r="L733" s="64">
        <f t="shared" si="199"/>
        <v>0</v>
      </c>
      <c r="M733" s="64">
        <f t="shared" si="199"/>
        <v>0</v>
      </c>
      <c r="N733" s="64">
        <f t="shared" si="199"/>
        <v>86.496726169590502</v>
      </c>
      <c r="O733" s="121"/>
      <c r="P733" s="177">
        <v>2.9750000000000001</v>
      </c>
      <c r="Q733" s="177">
        <v>20.96041991098096</v>
      </c>
      <c r="R733" s="177">
        <v>20.96041991098096</v>
      </c>
      <c r="S733" s="177">
        <v>0</v>
      </c>
      <c r="T733" s="177">
        <v>0</v>
      </c>
      <c r="U733" s="177">
        <v>20.96041991098096</v>
      </c>
      <c r="V733" s="177">
        <v>20.96041991098096</v>
      </c>
      <c r="W733" s="177">
        <v>0</v>
      </c>
      <c r="X733" s="177">
        <v>0</v>
      </c>
      <c r="Y733" s="177">
        <v>0</v>
      </c>
      <c r="Z733" s="177">
        <v>2.6550465256666667</v>
      </c>
      <c r="AA733" s="177">
        <v>0</v>
      </c>
      <c r="AB733" s="177">
        <v>0</v>
      </c>
      <c r="AC733" s="177">
        <v>0</v>
      </c>
      <c r="AD733" s="177">
        <v>0</v>
      </c>
      <c r="AE733" s="177">
        <v>0</v>
      </c>
      <c r="AF733" s="177">
        <v>0</v>
      </c>
      <c r="AG733" s="177">
        <v>0</v>
      </c>
      <c r="AH733" s="177">
        <v>0</v>
      </c>
      <c r="AI733" s="177">
        <v>0</v>
      </c>
      <c r="AJ733" s="177">
        <v>0</v>
      </c>
    </row>
    <row r="734" spans="1:36" hidden="1" outlineLevel="1" x14ac:dyDescent="0.25">
      <c r="A734" s="190">
        <f t="shared" si="196"/>
        <v>2018</v>
      </c>
      <c r="B734" s="55">
        <f t="shared" si="197"/>
        <v>6</v>
      </c>
      <c r="C734" s="55">
        <f t="shared" si="198"/>
        <v>23</v>
      </c>
      <c r="D734" s="55">
        <f t="shared" si="194"/>
        <v>30</v>
      </c>
      <c r="F734" s="63">
        <f t="shared" si="185"/>
        <v>43252.958333333278</v>
      </c>
      <c r="G734" s="64">
        <f t="shared" si="195"/>
        <v>81.695114840559881</v>
      </c>
      <c r="H734" s="64">
        <f t="shared" si="199"/>
        <v>0</v>
      </c>
      <c r="I734" s="64">
        <f t="shared" si="199"/>
        <v>2.9750000000000001</v>
      </c>
      <c r="J734" s="64">
        <f t="shared" si="199"/>
        <v>0</v>
      </c>
      <c r="K734" s="64">
        <f t="shared" si="199"/>
        <v>0</v>
      </c>
      <c r="L734" s="64">
        <f t="shared" si="199"/>
        <v>0</v>
      </c>
      <c r="M734" s="64">
        <f t="shared" si="199"/>
        <v>0</v>
      </c>
      <c r="N734" s="64">
        <f t="shared" si="199"/>
        <v>78.720114840559887</v>
      </c>
      <c r="O734" s="121"/>
      <c r="P734" s="177">
        <v>2.9750000000000001</v>
      </c>
      <c r="Q734" s="177">
        <v>19.074600420464972</v>
      </c>
      <c r="R734" s="177">
        <v>19.074600420464972</v>
      </c>
      <c r="S734" s="177">
        <v>0</v>
      </c>
      <c r="T734" s="177">
        <v>0</v>
      </c>
      <c r="U734" s="177">
        <v>19.074600420464972</v>
      </c>
      <c r="V734" s="177">
        <v>19.074600420464972</v>
      </c>
      <c r="W734" s="177">
        <v>0</v>
      </c>
      <c r="X734" s="177">
        <v>0</v>
      </c>
      <c r="Y734" s="177">
        <v>0</v>
      </c>
      <c r="Z734" s="177">
        <v>2.4217131587000003</v>
      </c>
      <c r="AA734" s="177">
        <v>0</v>
      </c>
      <c r="AB734" s="177">
        <v>0</v>
      </c>
      <c r="AC734" s="177">
        <v>0</v>
      </c>
      <c r="AD734" s="177">
        <v>0</v>
      </c>
      <c r="AE734" s="177">
        <v>0</v>
      </c>
      <c r="AF734" s="177">
        <v>0</v>
      </c>
      <c r="AG734" s="177">
        <v>0</v>
      </c>
      <c r="AH734" s="177">
        <v>0</v>
      </c>
      <c r="AI734" s="177">
        <v>0</v>
      </c>
      <c r="AJ734" s="177">
        <v>0</v>
      </c>
    </row>
    <row r="735" spans="1:36" hidden="1" outlineLevel="1" x14ac:dyDescent="0.25">
      <c r="A735" s="190">
        <f t="shared" si="196"/>
        <v>2018</v>
      </c>
      <c r="B735" s="55">
        <f t="shared" si="197"/>
        <v>7</v>
      </c>
      <c r="C735" s="55">
        <f t="shared" si="198"/>
        <v>0</v>
      </c>
      <c r="D735" s="55">
        <f t="shared" si="194"/>
        <v>31</v>
      </c>
      <c r="F735" s="63">
        <f t="shared" ref="F735" si="200">EDATE(F711,1)</f>
        <v>43282</v>
      </c>
      <c r="G735" s="64">
        <f t="shared" si="195"/>
        <v>45.266845952124939</v>
      </c>
      <c r="H735" s="64">
        <f t="shared" ref="H735:N744" si="201">SUMIF($P$6:$AK$6,H$6,$P735:$AK735)</f>
        <v>0</v>
      </c>
      <c r="I735" s="64">
        <f t="shared" si="201"/>
        <v>2.9750000000000001</v>
      </c>
      <c r="J735" s="64">
        <f t="shared" si="201"/>
        <v>0</v>
      </c>
      <c r="K735" s="64">
        <f t="shared" si="201"/>
        <v>0</v>
      </c>
      <c r="L735" s="64">
        <f t="shared" si="201"/>
        <v>0</v>
      </c>
      <c r="M735" s="64">
        <f t="shared" si="201"/>
        <v>0</v>
      </c>
      <c r="N735" s="64">
        <f t="shared" si="201"/>
        <v>42.291845952124937</v>
      </c>
      <c r="O735" s="121"/>
      <c r="P735" s="177">
        <v>2.9750000000000001</v>
      </c>
      <c r="Q735" s="177">
        <v>9.9752637531118804</v>
      </c>
      <c r="R735" s="177">
        <v>9.9752637531118804</v>
      </c>
      <c r="S735" s="177">
        <v>0</v>
      </c>
      <c r="T735" s="177">
        <v>0</v>
      </c>
      <c r="U735" s="177">
        <v>9.9752637531118804</v>
      </c>
      <c r="V735" s="177">
        <v>9.9752637531118804</v>
      </c>
      <c r="W735" s="177">
        <v>0</v>
      </c>
      <c r="X735" s="177">
        <v>0</v>
      </c>
      <c r="Y735" s="177">
        <v>0</v>
      </c>
      <c r="Z735" s="177">
        <v>2.390790939677419</v>
      </c>
      <c r="AA735" s="177">
        <v>0</v>
      </c>
      <c r="AB735" s="177">
        <v>0</v>
      </c>
      <c r="AC735" s="177">
        <v>0</v>
      </c>
      <c r="AD735" s="177">
        <v>0</v>
      </c>
      <c r="AE735" s="177">
        <v>0</v>
      </c>
      <c r="AF735" s="177">
        <v>0</v>
      </c>
      <c r="AG735" s="177">
        <v>0</v>
      </c>
      <c r="AH735" s="177">
        <v>0</v>
      </c>
      <c r="AI735" s="177">
        <v>0</v>
      </c>
      <c r="AJ735" s="177">
        <v>0</v>
      </c>
    </row>
    <row r="736" spans="1:36" hidden="1" outlineLevel="1" x14ac:dyDescent="0.25">
      <c r="A736" s="190">
        <f t="shared" si="196"/>
        <v>2018</v>
      </c>
      <c r="B736" s="55">
        <f t="shared" si="197"/>
        <v>7</v>
      </c>
      <c r="C736" s="55">
        <f t="shared" si="198"/>
        <v>1</v>
      </c>
      <c r="D736" s="55">
        <f t="shared" si="194"/>
        <v>31</v>
      </c>
      <c r="F736" s="63">
        <f t="shared" ref="F736" si="202">F735+1/24</f>
        <v>43282.041666666664</v>
      </c>
      <c r="G736" s="64">
        <f t="shared" si="195"/>
        <v>41.184274332984039</v>
      </c>
      <c r="H736" s="64">
        <f t="shared" si="201"/>
        <v>0</v>
      </c>
      <c r="I736" s="64">
        <f t="shared" si="201"/>
        <v>2.9750000000000001</v>
      </c>
      <c r="J736" s="64">
        <f t="shared" si="201"/>
        <v>0</v>
      </c>
      <c r="K736" s="64">
        <f t="shared" si="201"/>
        <v>0</v>
      </c>
      <c r="L736" s="64">
        <f t="shared" si="201"/>
        <v>0</v>
      </c>
      <c r="M736" s="64">
        <f t="shared" si="201"/>
        <v>0</v>
      </c>
      <c r="N736" s="64">
        <f t="shared" si="201"/>
        <v>38.209274332984037</v>
      </c>
      <c r="O736" s="121"/>
      <c r="P736" s="177">
        <v>2.9750000000000001</v>
      </c>
      <c r="Q736" s="177">
        <v>9.0272014955847197</v>
      </c>
      <c r="R736" s="177">
        <v>9.0272014955847197</v>
      </c>
      <c r="S736" s="177">
        <v>0</v>
      </c>
      <c r="T736" s="177">
        <v>0</v>
      </c>
      <c r="U736" s="177">
        <v>9.0272014955847197</v>
      </c>
      <c r="V736" s="177">
        <v>9.0272014955847197</v>
      </c>
      <c r="W736" s="177">
        <v>0</v>
      </c>
      <c r="X736" s="177">
        <v>0</v>
      </c>
      <c r="Y736" s="177">
        <v>0</v>
      </c>
      <c r="Z736" s="177">
        <v>2.1004683506451616</v>
      </c>
      <c r="AA736" s="177">
        <v>0</v>
      </c>
      <c r="AB736" s="177">
        <v>0</v>
      </c>
      <c r="AC736" s="177">
        <v>0</v>
      </c>
      <c r="AD736" s="177">
        <v>0</v>
      </c>
      <c r="AE736" s="177">
        <v>0</v>
      </c>
      <c r="AF736" s="177">
        <v>0</v>
      </c>
      <c r="AG736" s="177">
        <v>0</v>
      </c>
      <c r="AH736" s="177">
        <v>0</v>
      </c>
      <c r="AI736" s="177">
        <v>0</v>
      </c>
      <c r="AJ736" s="177">
        <v>0</v>
      </c>
    </row>
    <row r="737" spans="1:36" hidden="1" outlineLevel="1" x14ac:dyDescent="0.25">
      <c r="A737" s="190">
        <f t="shared" si="196"/>
        <v>2018</v>
      </c>
      <c r="B737" s="55">
        <f t="shared" si="197"/>
        <v>7</v>
      </c>
      <c r="C737" s="55">
        <f t="shared" si="198"/>
        <v>2</v>
      </c>
      <c r="D737" s="55">
        <f t="shared" si="194"/>
        <v>31</v>
      </c>
      <c r="F737" s="63">
        <f t="shared" si="185"/>
        <v>43282.083333333328</v>
      </c>
      <c r="G737" s="64">
        <f t="shared" si="195"/>
        <v>37.263352310271458</v>
      </c>
      <c r="H737" s="64">
        <f t="shared" si="201"/>
        <v>0</v>
      </c>
      <c r="I737" s="64">
        <f t="shared" si="201"/>
        <v>2.9750000000000001</v>
      </c>
      <c r="J737" s="64">
        <f t="shared" si="201"/>
        <v>0</v>
      </c>
      <c r="K737" s="64">
        <f t="shared" si="201"/>
        <v>0</v>
      </c>
      <c r="L737" s="64">
        <f t="shared" si="201"/>
        <v>0</v>
      </c>
      <c r="M737" s="64">
        <f t="shared" si="201"/>
        <v>0</v>
      </c>
      <c r="N737" s="64">
        <f t="shared" si="201"/>
        <v>34.288352310271456</v>
      </c>
      <c r="O737" s="121"/>
      <c r="P737" s="177">
        <v>2.9750000000000001</v>
      </c>
      <c r="Q737" s="177">
        <v>8.1512744098259287</v>
      </c>
      <c r="R737" s="177">
        <v>8.1512744098259287</v>
      </c>
      <c r="S737" s="177">
        <v>0</v>
      </c>
      <c r="T737" s="177">
        <v>0</v>
      </c>
      <c r="U737" s="177">
        <v>8.1512744098259287</v>
      </c>
      <c r="V737" s="177">
        <v>8.1512744098259287</v>
      </c>
      <c r="W737" s="177">
        <v>0</v>
      </c>
      <c r="X737" s="177">
        <v>0</v>
      </c>
      <c r="Y737" s="177">
        <v>0</v>
      </c>
      <c r="Z737" s="177">
        <v>1.6832546709677414</v>
      </c>
      <c r="AA737" s="177">
        <v>0</v>
      </c>
      <c r="AB737" s="177">
        <v>0</v>
      </c>
      <c r="AC737" s="177">
        <v>0</v>
      </c>
      <c r="AD737" s="177">
        <v>0</v>
      </c>
      <c r="AE737" s="177">
        <v>0</v>
      </c>
      <c r="AF737" s="177">
        <v>0</v>
      </c>
      <c r="AG737" s="177">
        <v>0</v>
      </c>
      <c r="AH737" s="177">
        <v>0</v>
      </c>
      <c r="AI737" s="177">
        <v>0</v>
      </c>
      <c r="AJ737" s="177">
        <v>0</v>
      </c>
    </row>
    <row r="738" spans="1:36" hidden="1" outlineLevel="1" x14ac:dyDescent="0.25">
      <c r="A738" s="190">
        <f t="shared" si="196"/>
        <v>2018</v>
      </c>
      <c r="B738" s="55">
        <f t="shared" si="197"/>
        <v>7</v>
      </c>
      <c r="C738" s="55">
        <f t="shared" si="198"/>
        <v>3</v>
      </c>
      <c r="D738" s="55">
        <f t="shared" si="194"/>
        <v>31</v>
      </c>
      <c r="F738" s="63">
        <f t="shared" si="185"/>
        <v>43282.124999999993</v>
      </c>
      <c r="G738" s="64">
        <f t="shared" si="195"/>
        <v>31.921008657142288</v>
      </c>
      <c r="H738" s="64">
        <f t="shared" si="201"/>
        <v>0</v>
      </c>
      <c r="I738" s="64">
        <f t="shared" si="201"/>
        <v>2.9876790400000002</v>
      </c>
      <c r="J738" s="64">
        <f t="shared" si="201"/>
        <v>0</v>
      </c>
      <c r="K738" s="64">
        <f t="shared" si="201"/>
        <v>0</v>
      </c>
      <c r="L738" s="64">
        <f t="shared" si="201"/>
        <v>0</v>
      </c>
      <c r="M738" s="64">
        <f t="shared" si="201"/>
        <v>0</v>
      </c>
      <c r="N738" s="64">
        <f t="shared" si="201"/>
        <v>28.933329617142288</v>
      </c>
      <c r="O738" s="121"/>
      <c r="P738" s="177">
        <v>2.9750000000000001</v>
      </c>
      <c r="Q738" s="177">
        <v>6.8528413179952494</v>
      </c>
      <c r="R738" s="177">
        <v>6.8528413179952494</v>
      </c>
      <c r="S738" s="177">
        <v>1.2679040000000001E-2</v>
      </c>
      <c r="T738" s="177">
        <v>0</v>
      </c>
      <c r="U738" s="177">
        <v>6.8528413179952494</v>
      </c>
      <c r="V738" s="177">
        <v>6.8528413179952494</v>
      </c>
      <c r="W738" s="177">
        <v>0</v>
      </c>
      <c r="X738" s="177">
        <v>0</v>
      </c>
      <c r="Y738" s="177">
        <v>0</v>
      </c>
      <c r="Z738" s="177">
        <v>1.5219643451612899</v>
      </c>
      <c r="AA738" s="177">
        <v>0</v>
      </c>
      <c r="AB738" s="177">
        <v>0</v>
      </c>
      <c r="AC738" s="177">
        <v>0</v>
      </c>
      <c r="AD738" s="177">
        <v>0</v>
      </c>
      <c r="AE738" s="177">
        <v>0</v>
      </c>
      <c r="AF738" s="177">
        <v>0</v>
      </c>
      <c r="AG738" s="177">
        <v>0</v>
      </c>
      <c r="AH738" s="177">
        <v>0</v>
      </c>
      <c r="AI738" s="177">
        <v>0</v>
      </c>
      <c r="AJ738" s="177">
        <v>0</v>
      </c>
    </row>
    <row r="739" spans="1:36" hidden="1" outlineLevel="1" x14ac:dyDescent="0.25">
      <c r="A739" s="190">
        <f t="shared" si="196"/>
        <v>2018</v>
      </c>
      <c r="B739" s="55">
        <f t="shared" si="197"/>
        <v>7</v>
      </c>
      <c r="C739" s="55">
        <f t="shared" si="198"/>
        <v>4</v>
      </c>
      <c r="D739" s="55">
        <f t="shared" si="194"/>
        <v>31</v>
      </c>
      <c r="F739" s="63">
        <f t="shared" si="185"/>
        <v>43282.166666666657</v>
      </c>
      <c r="G739" s="64">
        <f t="shared" si="195"/>
        <v>42.556313080946893</v>
      </c>
      <c r="H739" s="64">
        <f t="shared" si="201"/>
        <v>3.2469973548387099</v>
      </c>
      <c r="I739" s="64">
        <f t="shared" si="201"/>
        <v>11.741621318082673</v>
      </c>
      <c r="J739" s="64">
        <f t="shared" si="201"/>
        <v>0</v>
      </c>
      <c r="K739" s="64">
        <f t="shared" si="201"/>
        <v>0</v>
      </c>
      <c r="L739" s="64">
        <f t="shared" si="201"/>
        <v>0</v>
      </c>
      <c r="M739" s="64">
        <f t="shared" si="201"/>
        <v>0</v>
      </c>
      <c r="N739" s="64">
        <f t="shared" si="201"/>
        <v>27.56769440802551</v>
      </c>
      <c r="O739" s="121"/>
      <c r="P739" s="177">
        <v>2.9750000000000001</v>
      </c>
      <c r="Q739" s="177">
        <v>6.5436905818450875</v>
      </c>
      <c r="R739" s="177">
        <v>6.5436905818450875</v>
      </c>
      <c r="S739" s="177">
        <v>1.4603487999999998</v>
      </c>
      <c r="T739" s="177">
        <v>7.0746503039999977</v>
      </c>
      <c r="U739" s="177">
        <v>6.5436905818450875</v>
      </c>
      <c r="V739" s="177">
        <v>6.5436905818450875</v>
      </c>
      <c r="W739" s="177">
        <v>0.10635618016666666</v>
      </c>
      <c r="X739" s="177">
        <v>1.4891993418913467E-2</v>
      </c>
      <c r="Y739" s="177">
        <v>0</v>
      </c>
      <c r="Z739" s="177">
        <v>1.3929320806451608</v>
      </c>
      <c r="AA739" s="177">
        <v>0</v>
      </c>
      <c r="AB739" s="177">
        <v>0</v>
      </c>
      <c r="AC739" s="177">
        <v>0</v>
      </c>
      <c r="AD739" s="177">
        <v>3.2469973548387099</v>
      </c>
      <c r="AE739" s="177">
        <v>0.11037404049709401</v>
      </c>
      <c r="AF739" s="177">
        <v>0</v>
      </c>
      <c r="AG739" s="177">
        <v>0</v>
      </c>
      <c r="AH739" s="177">
        <v>0</v>
      </c>
      <c r="AI739" s="177">
        <v>0</v>
      </c>
      <c r="AJ739" s="177">
        <v>0</v>
      </c>
    </row>
    <row r="740" spans="1:36" hidden="1" outlineLevel="1" x14ac:dyDescent="0.25">
      <c r="A740" s="190">
        <f t="shared" si="196"/>
        <v>2018</v>
      </c>
      <c r="B740" s="55">
        <f t="shared" si="197"/>
        <v>7</v>
      </c>
      <c r="C740" s="55">
        <f t="shared" si="198"/>
        <v>5</v>
      </c>
      <c r="D740" s="55">
        <f t="shared" si="194"/>
        <v>31</v>
      </c>
      <c r="F740" s="63">
        <f t="shared" si="185"/>
        <v>43282.208333333321</v>
      </c>
      <c r="G740" s="64">
        <f t="shared" si="195"/>
        <v>129.33783360043503</v>
      </c>
      <c r="H740" s="64">
        <f t="shared" si="201"/>
        <v>45.408906258064519</v>
      </c>
      <c r="I740" s="64">
        <f t="shared" si="201"/>
        <v>63.52456797939152</v>
      </c>
      <c r="J740" s="64">
        <f t="shared" si="201"/>
        <v>0</v>
      </c>
      <c r="K740" s="64">
        <f t="shared" si="201"/>
        <v>0</v>
      </c>
      <c r="L740" s="64">
        <f t="shared" si="201"/>
        <v>0</v>
      </c>
      <c r="M740" s="64">
        <f t="shared" si="201"/>
        <v>0</v>
      </c>
      <c r="N740" s="64">
        <f t="shared" si="201"/>
        <v>20.404359362978983</v>
      </c>
      <c r="O740" s="121"/>
      <c r="P740" s="177">
        <v>2.9750000000000001</v>
      </c>
      <c r="Q740" s="177">
        <v>4.7609213367124879</v>
      </c>
      <c r="R740" s="177">
        <v>4.7609213367124879</v>
      </c>
      <c r="S740" s="177">
        <v>6.2949331200000005</v>
      </c>
      <c r="T740" s="177">
        <v>25.860801900799995</v>
      </c>
      <c r="U740" s="177">
        <v>4.7609213367124879</v>
      </c>
      <c r="V740" s="177">
        <v>4.7609213367124879</v>
      </c>
      <c r="W740" s="177">
        <v>1.9246721516129033</v>
      </c>
      <c r="X740" s="177">
        <v>8.7295742947897708</v>
      </c>
      <c r="Y740" s="177">
        <v>2.0695999999999999</v>
      </c>
      <c r="Z740" s="177">
        <v>1.360674016129032</v>
      </c>
      <c r="AA740" s="177">
        <v>0</v>
      </c>
      <c r="AB740" s="177">
        <v>0</v>
      </c>
      <c r="AC740" s="177">
        <v>0</v>
      </c>
      <c r="AD740" s="177">
        <v>45.408906258064519</v>
      </c>
      <c r="AE740" s="177">
        <v>11.028292969660622</v>
      </c>
      <c r="AF740" s="177">
        <v>0</v>
      </c>
      <c r="AG740" s="177">
        <v>0</v>
      </c>
      <c r="AH740" s="177">
        <v>0</v>
      </c>
      <c r="AI740" s="177">
        <v>0</v>
      </c>
      <c r="AJ740" s="177">
        <v>4.6416935425282277</v>
      </c>
    </row>
    <row r="741" spans="1:36" hidden="1" outlineLevel="1" x14ac:dyDescent="0.25">
      <c r="A741" s="190">
        <f t="shared" si="196"/>
        <v>2018</v>
      </c>
      <c r="B741" s="55">
        <f t="shared" si="197"/>
        <v>7</v>
      </c>
      <c r="C741" s="55">
        <f t="shared" si="198"/>
        <v>6</v>
      </c>
      <c r="D741" s="55">
        <f t="shared" si="194"/>
        <v>31</v>
      </c>
      <c r="F741" s="63">
        <f t="shared" si="185"/>
        <v>43282.249999999985</v>
      </c>
      <c r="G741" s="64">
        <f t="shared" si="195"/>
        <v>253.21894574929203</v>
      </c>
      <c r="H741" s="64">
        <f t="shared" si="201"/>
        <v>69.211229129032262</v>
      </c>
      <c r="I741" s="64">
        <f t="shared" si="201"/>
        <v>156.73876850075678</v>
      </c>
      <c r="J741" s="64">
        <f t="shared" si="201"/>
        <v>0</v>
      </c>
      <c r="K741" s="64">
        <f t="shared" si="201"/>
        <v>0</v>
      </c>
      <c r="L741" s="64">
        <f t="shared" si="201"/>
        <v>0</v>
      </c>
      <c r="M741" s="64">
        <f t="shared" si="201"/>
        <v>0</v>
      </c>
      <c r="N741" s="64">
        <f t="shared" si="201"/>
        <v>27.268948119502998</v>
      </c>
      <c r="O741" s="121"/>
      <c r="P741" s="177">
        <v>2.9750000000000001</v>
      </c>
      <c r="Q741" s="177">
        <v>6.677655900843491</v>
      </c>
      <c r="R741" s="177">
        <v>6.677655900843491</v>
      </c>
      <c r="S741" s="177">
        <v>18.197192640000001</v>
      </c>
      <c r="T741" s="177">
        <v>35.708961900800006</v>
      </c>
      <c r="U741" s="177">
        <v>6.677655900843491</v>
      </c>
      <c r="V741" s="177">
        <v>6.677655900843491</v>
      </c>
      <c r="W741" s="177">
        <v>6.647345768548389</v>
      </c>
      <c r="X741" s="177">
        <v>31.808848768828742</v>
      </c>
      <c r="Y741" s="177">
        <v>9.9340799999999998</v>
      </c>
      <c r="Z741" s="177">
        <v>0.55832451612903222</v>
      </c>
      <c r="AA741" s="177">
        <v>0</v>
      </c>
      <c r="AB741" s="177">
        <v>0</v>
      </c>
      <c r="AC741" s="177">
        <v>0</v>
      </c>
      <c r="AD741" s="177">
        <v>69.211229129032262</v>
      </c>
      <c r="AE741" s="177">
        <v>28.20957815886997</v>
      </c>
      <c r="AF741" s="177">
        <v>0</v>
      </c>
      <c r="AG741" s="177">
        <v>0</v>
      </c>
      <c r="AH741" s="177">
        <v>0</v>
      </c>
      <c r="AI741" s="177">
        <v>0</v>
      </c>
      <c r="AJ741" s="177">
        <v>23.257761263709678</v>
      </c>
    </row>
    <row r="742" spans="1:36" hidden="1" outlineLevel="1" x14ac:dyDescent="0.25">
      <c r="A742" s="190">
        <f t="shared" si="196"/>
        <v>2018</v>
      </c>
      <c r="B742" s="55">
        <f t="shared" si="197"/>
        <v>7</v>
      </c>
      <c r="C742" s="55">
        <f t="shared" si="198"/>
        <v>7</v>
      </c>
      <c r="D742" s="55">
        <f t="shared" si="194"/>
        <v>31</v>
      </c>
      <c r="F742" s="63">
        <f t="shared" si="185"/>
        <v>43282.29166666665</v>
      </c>
      <c r="G742" s="64">
        <f t="shared" si="195"/>
        <v>329.71154801332312</v>
      </c>
      <c r="H742" s="64">
        <f t="shared" si="201"/>
        <v>68.468958806451624</v>
      </c>
      <c r="I742" s="64">
        <f t="shared" si="201"/>
        <v>220.37362337785078</v>
      </c>
      <c r="J742" s="64">
        <f t="shared" si="201"/>
        <v>0</v>
      </c>
      <c r="K742" s="64">
        <f t="shared" si="201"/>
        <v>0</v>
      </c>
      <c r="L742" s="64">
        <f t="shared" si="201"/>
        <v>0</v>
      </c>
      <c r="M742" s="64">
        <f t="shared" si="201"/>
        <v>0</v>
      </c>
      <c r="N742" s="64">
        <f t="shared" si="201"/>
        <v>40.868965829020752</v>
      </c>
      <c r="O742" s="121"/>
      <c r="P742" s="177">
        <v>2.9750000000000001</v>
      </c>
      <c r="Q742" s="177">
        <v>10.026788875803575</v>
      </c>
      <c r="R742" s="177">
        <v>10.026788875803575</v>
      </c>
      <c r="S742" s="177">
        <v>28.935443519999996</v>
      </c>
      <c r="T742" s="177">
        <v>38.980961900800011</v>
      </c>
      <c r="U742" s="177">
        <v>10.026788875803575</v>
      </c>
      <c r="V742" s="177">
        <v>10.026788875803575</v>
      </c>
      <c r="W742" s="177">
        <v>8.5938128816129016</v>
      </c>
      <c r="X742" s="177">
        <v>41.450892552022829</v>
      </c>
      <c r="Y742" s="177">
        <v>23.179520000000004</v>
      </c>
      <c r="Z742" s="177">
        <v>0.76181032580645158</v>
      </c>
      <c r="AA742" s="177">
        <v>0</v>
      </c>
      <c r="AB742" s="177">
        <v>0</v>
      </c>
      <c r="AC742" s="177">
        <v>0</v>
      </c>
      <c r="AD742" s="177">
        <v>68.468958806451624</v>
      </c>
      <c r="AE742" s="177">
        <v>35.162937632326333</v>
      </c>
      <c r="AF742" s="177">
        <v>0</v>
      </c>
      <c r="AG742" s="177">
        <v>0</v>
      </c>
      <c r="AH742" s="177">
        <v>0</v>
      </c>
      <c r="AI742" s="177">
        <v>0</v>
      </c>
      <c r="AJ742" s="177">
        <v>41.095054891088708</v>
      </c>
    </row>
    <row r="743" spans="1:36" hidden="1" outlineLevel="1" x14ac:dyDescent="0.25">
      <c r="A743" s="190">
        <f t="shared" si="196"/>
        <v>2018</v>
      </c>
      <c r="B743" s="55">
        <f t="shared" si="197"/>
        <v>7</v>
      </c>
      <c r="C743" s="55">
        <f t="shared" si="198"/>
        <v>8</v>
      </c>
      <c r="D743" s="55">
        <f t="shared" si="194"/>
        <v>31</v>
      </c>
      <c r="F743" s="63">
        <f t="shared" si="185"/>
        <v>43282.333333333314</v>
      </c>
      <c r="G743" s="64">
        <f t="shared" si="195"/>
        <v>380.09991201097159</v>
      </c>
      <c r="H743" s="64">
        <f t="shared" si="201"/>
        <v>75.215274838709675</v>
      </c>
      <c r="I743" s="64">
        <f t="shared" si="201"/>
        <v>252.21956938839912</v>
      </c>
      <c r="J743" s="64">
        <f t="shared" si="201"/>
        <v>0</v>
      </c>
      <c r="K743" s="64">
        <f t="shared" si="201"/>
        <v>0</v>
      </c>
      <c r="L743" s="64">
        <f t="shared" si="201"/>
        <v>0</v>
      </c>
      <c r="M743" s="64">
        <f t="shared" si="201"/>
        <v>0</v>
      </c>
      <c r="N743" s="64">
        <f t="shared" si="201"/>
        <v>52.665067783862824</v>
      </c>
      <c r="O743" s="121"/>
      <c r="P743" s="177">
        <v>2.9750000000000001</v>
      </c>
      <c r="Q743" s="177">
        <v>12.870975648385061</v>
      </c>
      <c r="R743" s="177">
        <v>12.870975648385061</v>
      </c>
      <c r="S743" s="177">
        <v>36.289868159999997</v>
      </c>
      <c r="T743" s="177">
        <v>40.690113900800014</v>
      </c>
      <c r="U743" s="177">
        <v>12.870975648385061</v>
      </c>
      <c r="V743" s="177">
        <v>12.870975648385061</v>
      </c>
      <c r="W743" s="177">
        <v>8.8576034941935458</v>
      </c>
      <c r="X743" s="177">
        <v>44.4611945717444</v>
      </c>
      <c r="Y743" s="177">
        <v>36.011040000000001</v>
      </c>
      <c r="Z743" s="177">
        <v>1.1811651903225806</v>
      </c>
      <c r="AA743" s="177">
        <v>0</v>
      </c>
      <c r="AB743" s="177">
        <v>0</v>
      </c>
      <c r="AC743" s="177">
        <v>0</v>
      </c>
      <c r="AD743" s="177">
        <v>75.215274838709675</v>
      </c>
      <c r="AE743" s="177">
        <v>34.831660586580504</v>
      </c>
      <c r="AF743" s="177">
        <v>0</v>
      </c>
      <c r="AG743" s="177">
        <v>0</v>
      </c>
      <c r="AH743" s="177">
        <v>0</v>
      </c>
      <c r="AI743" s="177">
        <v>0</v>
      </c>
      <c r="AJ743" s="177">
        <v>48.103088675080656</v>
      </c>
    </row>
    <row r="744" spans="1:36" hidden="1" outlineLevel="1" x14ac:dyDescent="0.25">
      <c r="A744" s="190">
        <f t="shared" si="196"/>
        <v>2018</v>
      </c>
      <c r="B744" s="55">
        <f t="shared" si="197"/>
        <v>7</v>
      </c>
      <c r="C744" s="55">
        <f t="shared" si="198"/>
        <v>9</v>
      </c>
      <c r="D744" s="55">
        <f t="shared" si="194"/>
        <v>31</v>
      </c>
      <c r="F744" s="63">
        <f t="shared" ref="F744:F806" si="203">F743+1/24</f>
        <v>43282.374999999978</v>
      </c>
      <c r="G744" s="64">
        <f t="shared" si="195"/>
        <v>403.81674031470288</v>
      </c>
      <c r="H744" s="64">
        <f t="shared" si="201"/>
        <v>71.992523645161285</v>
      </c>
      <c r="I744" s="64">
        <f t="shared" si="201"/>
        <v>271.45843076325946</v>
      </c>
      <c r="J744" s="64">
        <f t="shared" si="201"/>
        <v>0</v>
      </c>
      <c r="K744" s="64">
        <f t="shared" si="201"/>
        <v>0</v>
      </c>
      <c r="L744" s="64">
        <f t="shared" si="201"/>
        <v>0</v>
      </c>
      <c r="M744" s="64">
        <f t="shared" si="201"/>
        <v>0</v>
      </c>
      <c r="N744" s="64">
        <f t="shared" si="201"/>
        <v>60.365785906282134</v>
      </c>
      <c r="O744" s="121"/>
      <c r="P744" s="177">
        <v>2.9750000000000001</v>
      </c>
      <c r="Q744" s="177">
        <v>14.798015237054404</v>
      </c>
      <c r="R744" s="177">
        <v>14.798015237054404</v>
      </c>
      <c r="S744" s="177">
        <v>40.465522239999999</v>
      </c>
      <c r="T744" s="177">
        <v>41.541473900800014</v>
      </c>
      <c r="U744" s="177">
        <v>14.798015237054404</v>
      </c>
      <c r="V744" s="177">
        <v>14.798015237054404</v>
      </c>
      <c r="W744" s="177">
        <v>8.9160680572580624</v>
      </c>
      <c r="X744" s="177">
        <v>44.876721517884732</v>
      </c>
      <c r="Y744" s="177">
        <v>45.117280000000001</v>
      </c>
      <c r="Z744" s="177">
        <v>1.1737249580645164</v>
      </c>
      <c r="AA744" s="177">
        <v>0</v>
      </c>
      <c r="AB744" s="177">
        <v>0</v>
      </c>
      <c r="AC744" s="177">
        <v>0</v>
      </c>
      <c r="AD744" s="177">
        <v>71.992523645161285</v>
      </c>
      <c r="AE744" s="177">
        <v>35.628934589252133</v>
      </c>
      <c r="AF744" s="177">
        <v>0</v>
      </c>
      <c r="AG744" s="177">
        <v>0</v>
      </c>
      <c r="AH744" s="177">
        <v>0</v>
      </c>
      <c r="AI744" s="177">
        <v>0</v>
      </c>
      <c r="AJ744" s="177">
        <v>51.937430458064526</v>
      </c>
    </row>
    <row r="745" spans="1:36" hidden="1" outlineLevel="1" x14ac:dyDescent="0.25">
      <c r="A745" s="190">
        <f t="shared" si="196"/>
        <v>2018</v>
      </c>
      <c r="B745" s="55">
        <f t="shared" si="197"/>
        <v>7</v>
      </c>
      <c r="C745" s="55">
        <f t="shared" si="198"/>
        <v>10</v>
      </c>
      <c r="D745" s="55">
        <f t="shared" si="194"/>
        <v>31</v>
      </c>
      <c r="F745" s="63">
        <f t="shared" si="203"/>
        <v>43282.416666666642</v>
      </c>
      <c r="G745" s="64">
        <f t="shared" si="195"/>
        <v>421.57702244723032</v>
      </c>
      <c r="H745" s="64">
        <f t="shared" ref="H745:N754" si="204">SUMIF($P$6:$AK$6,H$6,$P745:$AK745)</f>
        <v>76.201174483870972</v>
      </c>
      <c r="I745" s="64">
        <f t="shared" si="204"/>
        <v>277.17204418217352</v>
      </c>
      <c r="J745" s="64">
        <f t="shared" si="204"/>
        <v>0</v>
      </c>
      <c r="K745" s="64">
        <f t="shared" si="204"/>
        <v>0</v>
      </c>
      <c r="L745" s="64">
        <f t="shared" si="204"/>
        <v>0</v>
      </c>
      <c r="M745" s="64">
        <f t="shared" si="204"/>
        <v>0</v>
      </c>
      <c r="N745" s="64">
        <f t="shared" si="204"/>
        <v>68.203803781185812</v>
      </c>
      <c r="O745" s="121"/>
      <c r="P745" s="177">
        <v>2.9750000000000001</v>
      </c>
      <c r="Q745" s="177">
        <v>16.766274923877099</v>
      </c>
      <c r="R745" s="177">
        <v>16.766274923877099</v>
      </c>
      <c r="S745" s="177">
        <v>40.391862719999999</v>
      </c>
      <c r="T745" s="177">
        <v>41.146497900800007</v>
      </c>
      <c r="U745" s="177">
        <v>16.766274923877099</v>
      </c>
      <c r="V745" s="177">
        <v>16.766274923877099</v>
      </c>
      <c r="W745" s="177">
        <v>9.1014267998387091</v>
      </c>
      <c r="X745" s="177">
        <v>44.311096738359439</v>
      </c>
      <c r="Y745" s="177">
        <v>49.670400000000001</v>
      </c>
      <c r="Z745" s="177">
        <v>1.1387040856774193</v>
      </c>
      <c r="AA745" s="177">
        <v>0</v>
      </c>
      <c r="AB745" s="177">
        <v>0</v>
      </c>
      <c r="AC745" s="177">
        <v>0</v>
      </c>
      <c r="AD745" s="177">
        <v>76.201174483870972</v>
      </c>
      <c r="AE745" s="177">
        <v>36.012606055030211</v>
      </c>
      <c r="AF745" s="177">
        <v>0</v>
      </c>
      <c r="AG745" s="177">
        <v>0</v>
      </c>
      <c r="AH745" s="177">
        <v>0</v>
      </c>
      <c r="AI745" s="177">
        <v>0</v>
      </c>
      <c r="AJ745" s="177">
        <v>53.563153968145173</v>
      </c>
    </row>
    <row r="746" spans="1:36" hidden="1" outlineLevel="1" x14ac:dyDescent="0.25">
      <c r="A746" s="190">
        <f t="shared" si="196"/>
        <v>2018</v>
      </c>
      <c r="B746" s="55">
        <f t="shared" si="197"/>
        <v>7</v>
      </c>
      <c r="C746" s="55">
        <f t="shared" si="198"/>
        <v>11</v>
      </c>
      <c r="D746" s="55">
        <f t="shared" si="194"/>
        <v>31</v>
      </c>
      <c r="F746" s="63">
        <f t="shared" si="203"/>
        <v>43282.458333333307</v>
      </c>
      <c r="G746" s="64">
        <f t="shared" si="195"/>
        <v>426.63878311980551</v>
      </c>
      <c r="H746" s="64">
        <f t="shared" si="204"/>
        <v>75.403528419354828</v>
      </c>
      <c r="I746" s="64">
        <f t="shared" si="204"/>
        <v>276.08371445164619</v>
      </c>
      <c r="J746" s="64">
        <f t="shared" si="204"/>
        <v>0</v>
      </c>
      <c r="K746" s="64">
        <f t="shared" si="204"/>
        <v>0</v>
      </c>
      <c r="L746" s="64">
        <f t="shared" si="204"/>
        <v>0</v>
      </c>
      <c r="M746" s="64">
        <f t="shared" si="204"/>
        <v>0</v>
      </c>
      <c r="N746" s="64">
        <f t="shared" si="204"/>
        <v>75.151540248804523</v>
      </c>
      <c r="O746" s="121"/>
      <c r="P746" s="177">
        <v>2.9750000000000001</v>
      </c>
      <c r="Q746" s="177">
        <v>18.518129095394681</v>
      </c>
      <c r="R746" s="177">
        <v>18.518129095394681</v>
      </c>
      <c r="S746" s="177">
        <v>40.565579839999991</v>
      </c>
      <c r="T746" s="177">
        <v>41.381505900800001</v>
      </c>
      <c r="U746" s="177">
        <v>18.518129095394681</v>
      </c>
      <c r="V746" s="177">
        <v>18.518129095394681</v>
      </c>
      <c r="W746" s="177">
        <v>8.9464756745161278</v>
      </c>
      <c r="X746" s="177">
        <v>43.539435267455779</v>
      </c>
      <c r="Y746" s="177">
        <v>48.842559999999999</v>
      </c>
      <c r="Z746" s="177">
        <v>1.0790238672258063</v>
      </c>
      <c r="AA746" s="177">
        <v>0</v>
      </c>
      <c r="AB746" s="177">
        <v>0</v>
      </c>
      <c r="AC746" s="177">
        <v>0</v>
      </c>
      <c r="AD746" s="177">
        <v>75.403528419354828</v>
      </c>
      <c r="AE746" s="177">
        <v>36.699378497100128</v>
      </c>
      <c r="AF746" s="177">
        <v>0</v>
      </c>
      <c r="AG746" s="177">
        <v>0</v>
      </c>
      <c r="AH746" s="177">
        <v>0</v>
      </c>
      <c r="AI746" s="177">
        <v>0</v>
      </c>
      <c r="AJ746" s="177">
        <v>53.133779271774202</v>
      </c>
    </row>
    <row r="747" spans="1:36" collapsed="1" x14ac:dyDescent="0.25">
      <c r="A747" s="190">
        <f t="shared" si="196"/>
        <v>2018</v>
      </c>
      <c r="B747" s="55">
        <f t="shared" si="197"/>
        <v>7</v>
      </c>
      <c r="C747" s="55">
        <f t="shared" si="198"/>
        <v>12</v>
      </c>
      <c r="D747" s="55">
        <f t="shared" si="194"/>
        <v>31</v>
      </c>
      <c r="F747" s="63">
        <f t="shared" si="203"/>
        <v>43282.499999999971</v>
      </c>
      <c r="G747" s="64">
        <f t="shared" si="195"/>
        <v>422.44776118723962</v>
      </c>
      <c r="H747" s="64">
        <f t="shared" si="204"/>
        <v>61.505821709677413</v>
      </c>
      <c r="I747" s="64">
        <f t="shared" si="204"/>
        <v>270.71219558156679</v>
      </c>
      <c r="J747" s="64">
        <f t="shared" si="204"/>
        <v>0</v>
      </c>
      <c r="K747" s="64">
        <f t="shared" si="204"/>
        <v>0</v>
      </c>
      <c r="L747" s="64">
        <f t="shared" si="204"/>
        <v>0</v>
      </c>
      <c r="M747" s="64">
        <f t="shared" si="204"/>
        <v>0</v>
      </c>
      <c r="N747" s="64">
        <f t="shared" si="204"/>
        <v>90.229743895995384</v>
      </c>
      <c r="O747" s="121"/>
      <c r="P747" s="177">
        <v>2.9750000000000001</v>
      </c>
      <c r="Q747" s="177">
        <v>22.166107781966588</v>
      </c>
      <c r="R747" s="177">
        <v>22.166107781966588</v>
      </c>
      <c r="S747" s="177">
        <v>40.051328960000006</v>
      </c>
      <c r="T747" s="177">
        <v>41.49798590080001</v>
      </c>
      <c r="U747" s="177">
        <v>22.166107781966588</v>
      </c>
      <c r="V747" s="177">
        <v>22.166107781966588</v>
      </c>
      <c r="W747" s="177">
        <v>8.8928568256451594</v>
      </c>
      <c r="X747" s="177">
        <v>43.153007866729709</v>
      </c>
      <c r="Y747" s="177">
        <v>47.186880000000002</v>
      </c>
      <c r="Z747" s="177">
        <v>1.565312768129032</v>
      </c>
      <c r="AA747" s="177">
        <v>0</v>
      </c>
      <c r="AB747" s="177">
        <v>0</v>
      </c>
      <c r="AC747" s="177">
        <v>0</v>
      </c>
      <c r="AD747" s="177">
        <v>61.505821709677413</v>
      </c>
      <c r="AE747" s="177">
        <v>35.678223151375761</v>
      </c>
      <c r="AF747" s="177">
        <v>0</v>
      </c>
      <c r="AG747" s="177">
        <v>0</v>
      </c>
      <c r="AH747" s="177">
        <v>0</v>
      </c>
      <c r="AI747" s="177">
        <v>0</v>
      </c>
      <c r="AJ747" s="177">
        <v>51.27691287701613</v>
      </c>
    </row>
    <row r="748" spans="1:36" hidden="1" outlineLevel="1" x14ac:dyDescent="0.25">
      <c r="A748" s="190">
        <f t="shared" si="196"/>
        <v>2018</v>
      </c>
      <c r="B748" s="55">
        <f t="shared" si="197"/>
        <v>7</v>
      </c>
      <c r="C748" s="55">
        <f t="shared" si="198"/>
        <v>13</v>
      </c>
      <c r="D748" s="55">
        <f t="shared" si="194"/>
        <v>31</v>
      </c>
      <c r="F748" s="63">
        <f t="shared" si="203"/>
        <v>43282.541666666635</v>
      </c>
      <c r="G748" s="64">
        <f t="shared" si="195"/>
        <v>422.54200773087047</v>
      </c>
      <c r="H748" s="64">
        <f t="shared" si="204"/>
        <v>66.54933396774193</v>
      </c>
      <c r="I748" s="64">
        <f t="shared" si="204"/>
        <v>259.94257006572059</v>
      </c>
      <c r="J748" s="64">
        <f t="shared" si="204"/>
        <v>0</v>
      </c>
      <c r="K748" s="64">
        <f t="shared" si="204"/>
        <v>0</v>
      </c>
      <c r="L748" s="64">
        <f t="shared" si="204"/>
        <v>0</v>
      </c>
      <c r="M748" s="64">
        <f t="shared" si="204"/>
        <v>0</v>
      </c>
      <c r="N748" s="64">
        <f t="shared" si="204"/>
        <v>96.050103697407962</v>
      </c>
      <c r="O748" s="121"/>
      <c r="P748" s="177">
        <v>2.9750000000000001</v>
      </c>
      <c r="Q748" s="177">
        <v>23.557286094642315</v>
      </c>
      <c r="R748" s="177">
        <v>23.557286094642315</v>
      </c>
      <c r="S748" s="177">
        <v>34.430982719999996</v>
      </c>
      <c r="T748" s="177">
        <v>38.386113900800005</v>
      </c>
      <c r="U748" s="177">
        <v>23.557286094642315</v>
      </c>
      <c r="V748" s="177">
        <v>23.557286094642315</v>
      </c>
      <c r="W748" s="177">
        <v>8.8653751182258063</v>
      </c>
      <c r="X748" s="177">
        <v>41.963458023805771</v>
      </c>
      <c r="Y748" s="177">
        <v>48.014720000000004</v>
      </c>
      <c r="Z748" s="177">
        <v>1.8209593188387094</v>
      </c>
      <c r="AA748" s="177">
        <v>0</v>
      </c>
      <c r="AB748" s="177">
        <v>0</v>
      </c>
      <c r="AC748" s="177">
        <v>0</v>
      </c>
      <c r="AD748" s="177">
        <v>66.54933396774193</v>
      </c>
      <c r="AE748" s="177">
        <v>36.021600481558337</v>
      </c>
      <c r="AF748" s="177">
        <v>0</v>
      </c>
      <c r="AG748" s="177">
        <v>0</v>
      </c>
      <c r="AH748" s="177">
        <v>0</v>
      </c>
      <c r="AI748" s="177">
        <v>0</v>
      </c>
      <c r="AJ748" s="177">
        <v>49.285319821330653</v>
      </c>
    </row>
    <row r="749" spans="1:36" hidden="1" outlineLevel="1" x14ac:dyDescent="0.25">
      <c r="A749" s="190">
        <f t="shared" si="196"/>
        <v>2018</v>
      </c>
      <c r="B749" s="55">
        <f t="shared" si="197"/>
        <v>7</v>
      </c>
      <c r="C749" s="55">
        <f t="shared" si="198"/>
        <v>14</v>
      </c>
      <c r="D749" s="55">
        <f t="shared" si="194"/>
        <v>31</v>
      </c>
      <c r="F749" s="63">
        <f t="shared" si="203"/>
        <v>43282.583333333299</v>
      </c>
      <c r="G749" s="64">
        <f t="shared" si="195"/>
        <v>411.13389503424935</v>
      </c>
      <c r="H749" s="64">
        <f t="shared" si="204"/>
        <v>67.101857838709677</v>
      </c>
      <c r="I749" s="64">
        <f t="shared" si="204"/>
        <v>248.89426285640548</v>
      </c>
      <c r="J749" s="64">
        <f t="shared" si="204"/>
        <v>0</v>
      </c>
      <c r="K749" s="64">
        <f t="shared" si="204"/>
        <v>0</v>
      </c>
      <c r="L749" s="64">
        <f t="shared" si="204"/>
        <v>0</v>
      </c>
      <c r="M749" s="64">
        <f t="shared" si="204"/>
        <v>0</v>
      </c>
      <c r="N749" s="64">
        <f t="shared" si="204"/>
        <v>95.137774339134197</v>
      </c>
      <c r="O749" s="121"/>
      <c r="P749" s="177">
        <v>2.9750000000000001</v>
      </c>
      <c r="Q749" s="177">
        <v>22.949289646880324</v>
      </c>
      <c r="R749" s="177">
        <v>22.949289646880324</v>
      </c>
      <c r="S749" s="177">
        <v>28.352039359999999</v>
      </c>
      <c r="T749" s="177">
        <v>37.060001900800003</v>
      </c>
      <c r="U749" s="177">
        <v>22.949289646880324</v>
      </c>
      <c r="V749" s="177">
        <v>22.949289646880324</v>
      </c>
      <c r="W749" s="177">
        <v>8.2014991140322575</v>
      </c>
      <c r="X749" s="177">
        <v>42.928847524824995</v>
      </c>
      <c r="Y749" s="177">
        <v>42.219840000000005</v>
      </c>
      <c r="Z749" s="177">
        <v>3.3406157516129023</v>
      </c>
      <c r="AA749" s="177">
        <v>0</v>
      </c>
      <c r="AB749" s="177">
        <v>0</v>
      </c>
      <c r="AC749" s="177">
        <v>0</v>
      </c>
      <c r="AD749" s="177">
        <v>67.101857838709677</v>
      </c>
      <c r="AE749" s="177">
        <v>37.285264863441768</v>
      </c>
      <c r="AF749" s="177">
        <v>0</v>
      </c>
      <c r="AG749" s="177">
        <v>0</v>
      </c>
      <c r="AH749" s="177">
        <v>0</v>
      </c>
      <c r="AI749" s="177">
        <v>0</v>
      </c>
      <c r="AJ749" s="177">
        <v>49.871770093306452</v>
      </c>
    </row>
    <row r="750" spans="1:36" hidden="1" outlineLevel="1" x14ac:dyDescent="0.25">
      <c r="A750" s="190">
        <f t="shared" si="196"/>
        <v>2018</v>
      </c>
      <c r="B750" s="55">
        <f t="shared" si="197"/>
        <v>7</v>
      </c>
      <c r="C750" s="55">
        <f t="shared" si="198"/>
        <v>15</v>
      </c>
      <c r="D750" s="55">
        <f t="shared" si="194"/>
        <v>31</v>
      </c>
      <c r="F750" s="63">
        <f t="shared" si="203"/>
        <v>43282.624999999964</v>
      </c>
      <c r="G750" s="64">
        <f t="shared" si="195"/>
        <v>393.92188799086392</v>
      </c>
      <c r="H750" s="64">
        <f t="shared" si="204"/>
        <v>71.261046903225804</v>
      </c>
      <c r="I750" s="64">
        <f t="shared" si="204"/>
        <v>224.58750406112597</v>
      </c>
      <c r="J750" s="64">
        <f t="shared" si="204"/>
        <v>0</v>
      </c>
      <c r="K750" s="64">
        <f t="shared" si="204"/>
        <v>0</v>
      </c>
      <c r="L750" s="64">
        <f t="shared" si="204"/>
        <v>0</v>
      </c>
      <c r="M750" s="64">
        <f t="shared" si="204"/>
        <v>0</v>
      </c>
      <c r="N750" s="64">
        <f t="shared" si="204"/>
        <v>98.073337026512164</v>
      </c>
      <c r="O750" s="121"/>
      <c r="P750" s="177">
        <v>2.9750000000000001</v>
      </c>
      <c r="Q750" s="177">
        <v>23.505760971950622</v>
      </c>
      <c r="R750" s="177">
        <v>23.505760971950622</v>
      </c>
      <c r="S750" s="177">
        <v>19.617469440000001</v>
      </c>
      <c r="T750" s="177">
        <v>34.2145619008</v>
      </c>
      <c r="U750" s="177">
        <v>23.505760971950622</v>
      </c>
      <c r="V750" s="177">
        <v>23.505760971950622</v>
      </c>
      <c r="W750" s="177">
        <v>8.0241959556451601</v>
      </c>
      <c r="X750" s="177">
        <v>43.032345110904444</v>
      </c>
      <c r="Y750" s="177">
        <v>34.355359999999997</v>
      </c>
      <c r="Z750" s="177">
        <v>4.0502931387096774</v>
      </c>
      <c r="AA750" s="177">
        <v>0</v>
      </c>
      <c r="AB750" s="177">
        <v>0</v>
      </c>
      <c r="AC750" s="177">
        <v>0</v>
      </c>
      <c r="AD750" s="177">
        <v>71.261046903225804</v>
      </c>
      <c r="AE750" s="177">
        <v>34.602073497848949</v>
      </c>
      <c r="AF750" s="177">
        <v>0</v>
      </c>
      <c r="AG750" s="177">
        <v>0</v>
      </c>
      <c r="AH750" s="177">
        <v>0</v>
      </c>
      <c r="AI750" s="177">
        <v>0</v>
      </c>
      <c r="AJ750" s="177">
        <v>47.766498155927422</v>
      </c>
    </row>
    <row r="751" spans="1:36" hidden="1" outlineLevel="1" x14ac:dyDescent="0.25">
      <c r="A751" s="190">
        <f t="shared" si="196"/>
        <v>2018</v>
      </c>
      <c r="B751" s="55">
        <f t="shared" si="197"/>
        <v>7</v>
      </c>
      <c r="C751" s="55">
        <f t="shared" si="198"/>
        <v>16</v>
      </c>
      <c r="D751" s="55">
        <f t="shared" si="194"/>
        <v>31</v>
      </c>
      <c r="F751" s="63">
        <f t="shared" si="203"/>
        <v>43282.666666666628</v>
      </c>
      <c r="G751" s="64">
        <f t="shared" si="195"/>
        <v>339.07046159835897</v>
      </c>
      <c r="H751" s="64">
        <f t="shared" si="204"/>
        <v>58.521561225806451</v>
      </c>
      <c r="I751" s="64">
        <f t="shared" si="204"/>
        <v>184.17095933393236</v>
      </c>
      <c r="J751" s="64">
        <f t="shared" si="204"/>
        <v>0</v>
      </c>
      <c r="K751" s="64">
        <f t="shared" si="204"/>
        <v>0</v>
      </c>
      <c r="L751" s="64">
        <f t="shared" si="204"/>
        <v>0</v>
      </c>
      <c r="M751" s="64">
        <f t="shared" si="204"/>
        <v>0</v>
      </c>
      <c r="N751" s="64">
        <f t="shared" si="204"/>
        <v>96.37794103862015</v>
      </c>
      <c r="O751" s="121"/>
      <c r="P751" s="177">
        <v>2.9750000000000001</v>
      </c>
      <c r="Q751" s="177">
        <v>23.114170039493747</v>
      </c>
      <c r="R751" s="177">
        <v>23.114170039493747</v>
      </c>
      <c r="S751" s="177">
        <v>9.310856320000001</v>
      </c>
      <c r="T751" s="177">
        <v>26.561953900799999</v>
      </c>
      <c r="U751" s="177">
        <v>23.114170039493747</v>
      </c>
      <c r="V751" s="177">
        <v>23.114170039493747</v>
      </c>
      <c r="W751" s="177">
        <v>7.5828733667741934</v>
      </c>
      <c r="X751" s="177">
        <v>40.990104195036373</v>
      </c>
      <c r="Y751" s="177">
        <v>23.179520000000004</v>
      </c>
      <c r="Z751" s="177">
        <v>3.9212608806451605</v>
      </c>
      <c r="AA751" s="177">
        <v>0</v>
      </c>
      <c r="AB751" s="177">
        <v>0</v>
      </c>
      <c r="AC751" s="177">
        <v>0</v>
      </c>
      <c r="AD751" s="177">
        <v>58.521561225806451</v>
      </c>
      <c r="AE751" s="177">
        <v>32.691439027047565</v>
      </c>
      <c r="AF751" s="177">
        <v>0</v>
      </c>
      <c r="AG751" s="177">
        <v>0</v>
      </c>
      <c r="AH751" s="177">
        <v>0</v>
      </c>
      <c r="AI751" s="177">
        <v>0</v>
      </c>
      <c r="AJ751" s="177">
        <v>40.879212524274202</v>
      </c>
    </row>
    <row r="752" spans="1:36" hidden="1" outlineLevel="1" x14ac:dyDescent="0.25">
      <c r="A752" s="190">
        <f t="shared" si="196"/>
        <v>2018</v>
      </c>
      <c r="B752" s="55">
        <f t="shared" si="197"/>
        <v>7</v>
      </c>
      <c r="C752" s="55">
        <f t="shared" si="198"/>
        <v>17</v>
      </c>
      <c r="D752" s="55">
        <f t="shared" si="194"/>
        <v>31</v>
      </c>
      <c r="F752" s="63">
        <f t="shared" si="203"/>
        <v>43282.708333333292</v>
      </c>
      <c r="G752" s="64">
        <f t="shared" si="195"/>
        <v>258.34235150699567</v>
      </c>
      <c r="H752" s="64">
        <f t="shared" si="204"/>
        <v>35.648784870967745</v>
      </c>
      <c r="I752" s="64">
        <f t="shared" si="204"/>
        <v>130.69032792010651</v>
      </c>
      <c r="J752" s="64">
        <f t="shared" si="204"/>
        <v>0</v>
      </c>
      <c r="K752" s="64">
        <f t="shared" si="204"/>
        <v>0</v>
      </c>
      <c r="L752" s="64">
        <f t="shared" si="204"/>
        <v>0</v>
      </c>
      <c r="M752" s="64">
        <f t="shared" si="204"/>
        <v>0</v>
      </c>
      <c r="N752" s="64">
        <f t="shared" si="204"/>
        <v>92.003238715921384</v>
      </c>
      <c r="O752" s="121"/>
      <c r="P752" s="177">
        <v>2.9750000000000001</v>
      </c>
      <c r="Q752" s="177">
        <v>22.052752512044862</v>
      </c>
      <c r="R752" s="177">
        <v>22.052752512044862</v>
      </c>
      <c r="S752" s="177">
        <v>1.8286220799999997</v>
      </c>
      <c r="T752" s="177">
        <v>13.131969900799996</v>
      </c>
      <c r="U752" s="177">
        <v>22.052752512044862</v>
      </c>
      <c r="V752" s="177">
        <v>22.052752512044862</v>
      </c>
      <c r="W752" s="177">
        <v>6.7267201603225804</v>
      </c>
      <c r="X752" s="177">
        <v>34.878822406397553</v>
      </c>
      <c r="Y752" s="177">
        <v>11.175840000000001</v>
      </c>
      <c r="Z752" s="177">
        <v>3.7922286677419352</v>
      </c>
      <c r="AA752" s="177">
        <v>0</v>
      </c>
      <c r="AB752" s="177">
        <v>0</v>
      </c>
      <c r="AC752" s="177">
        <v>0</v>
      </c>
      <c r="AD752" s="177">
        <v>35.648784870967745</v>
      </c>
      <c r="AE752" s="177">
        <v>27.34592095746542</v>
      </c>
      <c r="AF752" s="177">
        <v>0</v>
      </c>
      <c r="AG752" s="177">
        <v>0</v>
      </c>
      <c r="AH752" s="177">
        <v>0</v>
      </c>
      <c r="AI752" s="177">
        <v>0</v>
      </c>
      <c r="AJ752" s="177">
        <v>32.627432415120964</v>
      </c>
    </row>
    <row r="753" spans="1:36" hidden="1" outlineLevel="1" x14ac:dyDescent="0.25">
      <c r="A753" s="190">
        <f t="shared" si="196"/>
        <v>2018</v>
      </c>
      <c r="B753" s="55">
        <f t="shared" si="197"/>
        <v>7</v>
      </c>
      <c r="C753" s="55">
        <f t="shared" si="198"/>
        <v>18</v>
      </c>
      <c r="D753" s="55">
        <f t="shared" si="194"/>
        <v>31</v>
      </c>
      <c r="F753" s="63">
        <f t="shared" si="203"/>
        <v>43282.749999999956</v>
      </c>
      <c r="G753" s="64">
        <f t="shared" si="195"/>
        <v>143.15038814077235</v>
      </c>
      <c r="H753" s="64">
        <f t="shared" si="204"/>
        <v>3.4338772903225805</v>
      </c>
      <c r="I753" s="64">
        <f t="shared" si="204"/>
        <v>51.097824763141425</v>
      </c>
      <c r="J753" s="64">
        <f t="shared" si="204"/>
        <v>0</v>
      </c>
      <c r="K753" s="64">
        <f t="shared" si="204"/>
        <v>0</v>
      </c>
      <c r="L753" s="64">
        <f t="shared" si="204"/>
        <v>0</v>
      </c>
      <c r="M753" s="64">
        <f t="shared" si="204"/>
        <v>0</v>
      </c>
      <c r="N753" s="64">
        <f t="shared" si="204"/>
        <v>88.618686087308333</v>
      </c>
      <c r="O753" s="121"/>
      <c r="P753" s="177">
        <v>2.9750000000000001</v>
      </c>
      <c r="Q753" s="177">
        <v>20.754319420214181</v>
      </c>
      <c r="R753" s="177">
        <v>20.754319420214181</v>
      </c>
      <c r="S753" s="177">
        <v>0.43698719999999996</v>
      </c>
      <c r="T753" s="177">
        <v>0</v>
      </c>
      <c r="U753" s="177">
        <v>20.754319420214181</v>
      </c>
      <c r="V753" s="177">
        <v>20.754319420214181</v>
      </c>
      <c r="W753" s="177">
        <v>3.00473162032258</v>
      </c>
      <c r="X753" s="177">
        <v>15.425096213466929</v>
      </c>
      <c r="Y753" s="177">
        <v>2.4835199999999999</v>
      </c>
      <c r="Z753" s="177">
        <v>5.6014084064516121</v>
      </c>
      <c r="AA753" s="177">
        <v>0</v>
      </c>
      <c r="AB753" s="177">
        <v>0</v>
      </c>
      <c r="AC753" s="177">
        <v>0</v>
      </c>
      <c r="AD753" s="177">
        <v>3.4338772903225805</v>
      </c>
      <c r="AE753" s="177">
        <v>12.182555330299499</v>
      </c>
      <c r="AF753" s="177">
        <v>0</v>
      </c>
      <c r="AG753" s="177">
        <v>0</v>
      </c>
      <c r="AH753" s="177">
        <v>0</v>
      </c>
      <c r="AI753" s="177">
        <v>0</v>
      </c>
      <c r="AJ753" s="177">
        <v>14.589934399052417</v>
      </c>
    </row>
    <row r="754" spans="1:36" hidden="1" outlineLevel="1" x14ac:dyDescent="0.25">
      <c r="A754" s="190">
        <f t="shared" si="196"/>
        <v>2018</v>
      </c>
      <c r="B754" s="55">
        <f t="shared" si="197"/>
        <v>7</v>
      </c>
      <c r="C754" s="55">
        <f t="shared" si="198"/>
        <v>19</v>
      </c>
      <c r="D754" s="55">
        <f t="shared" si="194"/>
        <v>31</v>
      </c>
      <c r="F754" s="63">
        <f t="shared" si="203"/>
        <v>43282.791666666621</v>
      </c>
      <c r="G754" s="64">
        <f t="shared" si="195"/>
        <v>92.385589710751134</v>
      </c>
      <c r="H754" s="64">
        <f t="shared" si="204"/>
        <v>0</v>
      </c>
      <c r="I754" s="64">
        <f t="shared" si="204"/>
        <v>5.236493321012186</v>
      </c>
      <c r="J754" s="64">
        <f t="shared" si="204"/>
        <v>0</v>
      </c>
      <c r="K754" s="64">
        <f t="shared" si="204"/>
        <v>0</v>
      </c>
      <c r="L754" s="64">
        <f t="shared" si="204"/>
        <v>0</v>
      </c>
      <c r="M754" s="64">
        <f t="shared" si="204"/>
        <v>0</v>
      </c>
      <c r="N754" s="64">
        <f t="shared" si="204"/>
        <v>87.149096389738943</v>
      </c>
      <c r="O754" s="121"/>
      <c r="P754" s="177">
        <v>2.9750000000000001</v>
      </c>
      <c r="Q754" s="177">
        <v>20.362728487757316</v>
      </c>
      <c r="R754" s="177">
        <v>20.362728487757316</v>
      </c>
      <c r="S754" s="177">
        <v>0</v>
      </c>
      <c r="T754" s="177">
        <v>0</v>
      </c>
      <c r="U754" s="177">
        <v>20.362728487757316</v>
      </c>
      <c r="V754" s="177">
        <v>20.362728487757316</v>
      </c>
      <c r="W754" s="177">
        <v>0.28690603532258058</v>
      </c>
      <c r="X754" s="177">
        <v>0.56854811808140326</v>
      </c>
      <c r="Y754" s="177">
        <v>0</v>
      </c>
      <c r="Z754" s="177">
        <v>5.6981824387096767</v>
      </c>
      <c r="AA754" s="177">
        <v>0</v>
      </c>
      <c r="AB754" s="177">
        <v>0</v>
      </c>
      <c r="AC754" s="177">
        <v>0</v>
      </c>
      <c r="AD754" s="177">
        <v>0</v>
      </c>
      <c r="AE754" s="177">
        <v>1.3346117023178801</v>
      </c>
      <c r="AF754" s="177">
        <v>0</v>
      </c>
      <c r="AG754" s="177">
        <v>0</v>
      </c>
      <c r="AH754" s="177">
        <v>0</v>
      </c>
      <c r="AI754" s="177">
        <v>0</v>
      </c>
      <c r="AJ754" s="177">
        <v>7.1427465290322581E-2</v>
      </c>
    </row>
    <row r="755" spans="1:36" hidden="1" outlineLevel="1" x14ac:dyDescent="0.25">
      <c r="A755" s="190">
        <f t="shared" si="196"/>
        <v>2018</v>
      </c>
      <c r="B755" s="55">
        <f t="shared" si="197"/>
        <v>7</v>
      </c>
      <c r="C755" s="55">
        <f t="shared" si="198"/>
        <v>20</v>
      </c>
      <c r="D755" s="55">
        <f t="shared" si="194"/>
        <v>31</v>
      </c>
      <c r="F755" s="63">
        <f t="shared" si="203"/>
        <v>43282.833333333285</v>
      </c>
      <c r="G755" s="64">
        <f t="shared" si="195"/>
        <v>88.858825515171034</v>
      </c>
      <c r="H755" s="64">
        <f t="shared" ref="H755:N764" si="205">SUMIF($P$6:$AK$6,H$6,$P755:$AK755)</f>
        <v>0</v>
      </c>
      <c r="I755" s="64">
        <f t="shared" si="205"/>
        <v>2.9750000000000001</v>
      </c>
      <c r="J755" s="64">
        <f t="shared" si="205"/>
        <v>0</v>
      </c>
      <c r="K755" s="64">
        <f t="shared" si="205"/>
        <v>0</v>
      </c>
      <c r="L755" s="64">
        <f t="shared" si="205"/>
        <v>0</v>
      </c>
      <c r="M755" s="64">
        <f t="shared" si="205"/>
        <v>0</v>
      </c>
      <c r="N755" s="64">
        <f t="shared" si="205"/>
        <v>85.88382551517104</v>
      </c>
      <c r="O755" s="121"/>
      <c r="P755" s="177">
        <v>2.9750000000000001</v>
      </c>
      <c r="Q755" s="177">
        <v>20.094797849760504</v>
      </c>
      <c r="R755" s="177">
        <v>20.094797849760504</v>
      </c>
      <c r="S755" s="177">
        <v>0</v>
      </c>
      <c r="T755" s="177">
        <v>0</v>
      </c>
      <c r="U755" s="177">
        <v>20.094797849760504</v>
      </c>
      <c r="V755" s="177">
        <v>20.094797849760504</v>
      </c>
      <c r="W755" s="177">
        <v>0</v>
      </c>
      <c r="X755" s="177">
        <v>0</v>
      </c>
      <c r="Y755" s="177">
        <v>0</v>
      </c>
      <c r="Z755" s="177">
        <v>5.504634116129032</v>
      </c>
      <c r="AA755" s="177">
        <v>0</v>
      </c>
      <c r="AB755" s="177">
        <v>0</v>
      </c>
      <c r="AC755" s="177">
        <v>0</v>
      </c>
      <c r="AD755" s="177">
        <v>0</v>
      </c>
      <c r="AE755" s="177">
        <v>0</v>
      </c>
      <c r="AF755" s="177">
        <v>0</v>
      </c>
      <c r="AG755" s="177">
        <v>0</v>
      </c>
      <c r="AH755" s="177">
        <v>0</v>
      </c>
      <c r="AI755" s="177">
        <v>0</v>
      </c>
      <c r="AJ755" s="177">
        <v>0</v>
      </c>
    </row>
    <row r="756" spans="1:36" hidden="1" outlineLevel="1" x14ac:dyDescent="0.25">
      <c r="A756" s="190">
        <f t="shared" si="196"/>
        <v>2018</v>
      </c>
      <c r="B756" s="55">
        <f t="shared" si="197"/>
        <v>7</v>
      </c>
      <c r="C756" s="55">
        <f t="shared" si="198"/>
        <v>21</v>
      </c>
      <c r="D756" s="55">
        <f t="shared" si="194"/>
        <v>31</v>
      </c>
      <c r="F756" s="63">
        <f t="shared" si="203"/>
        <v>43282.874999999949</v>
      </c>
      <c r="G756" s="64">
        <f t="shared" si="195"/>
        <v>78.469605240811092</v>
      </c>
      <c r="H756" s="64">
        <f t="shared" si="205"/>
        <v>0</v>
      </c>
      <c r="I756" s="64">
        <f t="shared" si="205"/>
        <v>2.9750000000000001</v>
      </c>
      <c r="J756" s="64">
        <f t="shared" si="205"/>
        <v>0</v>
      </c>
      <c r="K756" s="64">
        <f t="shared" si="205"/>
        <v>0</v>
      </c>
      <c r="L756" s="64">
        <f t="shared" si="205"/>
        <v>0</v>
      </c>
      <c r="M756" s="64">
        <f t="shared" si="205"/>
        <v>0</v>
      </c>
      <c r="N756" s="64">
        <f t="shared" si="205"/>
        <v>75.494605240811097</v>
      </c>
      <c r="O756" s="121"/>
      <c r="P756" s="177">
        <v>2.9750000000000001</v>
      </c>
      <c r="Q756" s="177">
        <v>17.755557279557614</v>
      </c>
      <c r="R756" s="177">
        <v>17.755557279557614</v>
      </c>
      <c r="S756" s="177">
        <v>0</v>
      </c>
      <c r="T756" s="177">
        <v>0</v>
      </c>
      <c r="U756" s="177">
        <v>17.755557279557614</v>
      </c>
      <c r="V756" s="177">
        <v>17.755557279557614</v>
      </c>
      <c r="W756" s="177">
        <v>0</v>
      </c>
      <c r="X756" s="177">
        <v>0</v>
      </c>
      <c r="Y756" s="177">
        <v>0</v>
      </c>
      <c r="Z756" s="177">
        <v>4.4723761225806458</v>
      </c>
      <c r="AA756" s="177">
        <v>0</v>
      </c>
      <c r="AB756" s="177">
        <v>0</v>
      </c>
      <c r="AC756" s="177">
        <v>0</v>
      </c>
      <c r="AD756" s="177">
        <v>0</v>
      </c>
      <c r="AE756" s="177">
        <v>0</v>
      </c>
      <c r="AF756" s="177">
        <v>0</v>
      </c>
      <c r="AG756" s="177">
        <v>0</v>
      </c>
      <c r="AH756" s="177">
        <v>0</v>
      </c>
      <c r="AI756" s="177">
        <v>0</v>
      </c>
      <c r="AJ756" s="177">
        <v>0</v>
      </c>
    </row>
    <row r="757" spans="1:36" hidden="1" outlineLevel="1" x14ac:dyDescent="0.25">
      <c r="A757" s="190">
        <f t="shared" si="196"/>
        <v>2018</v>
      </c>
      <c r="B757" s="55">
        <f t="shared" si="197"/>
        <v>7</v>
      </c>
      <c r="C757" s="55">
        <f t="shared" si="198"/>
        <v>22</v>
      </c>
      <c r="D757" s="55">
        <f t="shared" si="194"/>
        <v>31</v>
      </c>
      <c r="F757" s="63">
        <f t="shared" si="203"/>
        <v>43282.916666666613</v>
      </c>
      <c r="G757" s="64">
        <f t="shared" si="195"/>
        <v>68.941490045535161</v>
      </c>
      <c r="H757" s="64">
        <f t="shared" si="205"/>
        <v>0</v>
      </c>
      <c r="I757" s="64">
        <f t="shared" si="205"/>
        <v>2.9750000000000001</v>
      </c>
      <c r="J757" s="64">
        <f t="shared" si="205"/>
        <v>0</v>
      </c>
      <c r="K757" s="64">
        <f t="shared" si="205"/>
        <v>0</v>
      </c>
      <c r="L757" s="64">
        <f t="shared" si="205"/>
        <v>0</v>
      </c>
      <c r="M757" s="64">
        <f t="shared" si="205"/>
        <v>0</v>
      </c>
      <c r="N757" s="64">
        <f t="shared" si="205"/>
        <v>65.966490045535167</v>
      </c>
      <c r="O757" s="121"/>
      <c r="P757" s="177">
        <v>2.9750000000000001</v>
      </c>
      <c r="Q757" s="177">
        <v>15.684247347351533</v>
      </c>
      <c r="R757" s="177">
        <v>15.684247347351533</v>
      </c>
      <c r="S757" s="177">
        <v>0</v>
      </c>
      <c r="T757" s="177">
        <v>0</v>
      </c>
      <c r="U757" s="177">
        <v>15.684247347351533</v>
      </c>
      <c r="V757" s="177">
        <v>15.684247347351533</v>
      </c>
      <c r="W757" s="177">
        <v>0</v>
      </c>
      <c r="X757" s="177">
        <v>0</v>
      </c>
      <c r="Y757" s="177">
        <v>0</v>
      </c>
      <c r="Z757" s="177">
        <v>3.2295006561290327</v>
      </c>
      <c r="AA757" s="177">
        <v>0</v>
      </c>
      <c r="AB757" s="177">
        <v>0</v>
      </c>
      <c r="AC757" s="177">
        <v>0</v>
      </c>
      <c r="AD757" s="177">
        <v>0</v>
      </c>
      <c r="AE757" s="177">
        <v>0</v>
      </c>
      <c r="AF757" s="177">
        <v>0</v>
      </c>
      <c r="AG757" s="177">
        <v>0</v>
      </c>
      <c r="AH757" s="177">
        <v>0</v>
      </c>
      <c r="AI757" s="177">
        <v>0</v>
      </c>
      <c r="AJ757" s="177">
        <v>0</v>
      </c>
    </row>
    <row r="758" spans="1:36" hidden="1" outlineLevel="1" x14ac:dyDescent="0.25">
      <c r="A758" s="190">
        <f t="shared" si="196"/>
        <v>2018</v>
      </c>
      <c r="B758" s="55">
        <f t="shared" si="197"/>
        <v>7</v>
      </c>
      <c r="C758" s="55">
        <f t="shared" si="198"/>
        <v>23</v>
      </c>
      <c r="D758" s="55">
        <f t="shared" si="194"/>
        <v>31</v>
      </c>
      <c r="F758" s="63">
        <f t="shared" si="203"/>
        <v>43282.958333333278</v>
      </c>
      <c r="G758" s="64">
        <f t="shared" si="195"/>
        <v>53.578945540261856</v>
      </c>
      <c r="H758" s="64">
        <f t="shared" si="205"/>
        <v>0</v>
      </c>
      <c r="I758" s="64">
        <f t="shared" si="205"/>
        <v>2.9750000000000001</v>
      </c>
      <c r="J758" s="64">
        <f t="shared" si="205"/>
        <v>0</v>
      </c>
      <c r="K758" s="64">
        <f t="shared" si="205"/>
        <v>0</v>
      </c>
      <c r="L758" s="64">
        <f t="shared" si="205"/>
        <v>0</v>
      </c>
      <c r="M758" s="64">
        <f t="shared" si="205"/>
        <v>0</v>
      </c>
      <c r="N758" s="64">
        <f t="shared" si="205"/>
        <v>50.603945540261854</v>
      </c>
      <c r="O758" s="121"/>
      <c r="P758" s="177">
        <v>2.9750000000000001</v>
      </c>
      <c r="Q758" s="177">
        <v>11.891998317242884</v>
      </c>
      <c r="R758" s="177">
        <v>11.891998317242884</v>
      </c>
      <c r="S758" s="177">
        <v>0</v>
      </c>
      <c r="T758" s="177">
        <v>0</v>
      </c>
      <c r="U758" s="177">
        <v>11.891998317242884</v>
      </c>
      <c r="V758" s="177">
        <v>11.891998317242884</v>
      </c>
      <c r="W758" s="177">
        <v>0</v>
      </c>
      <c r="X758" s="177">
        <v>0</v>
      </c>
      <c r="Y758" s="177">
        <v>0</v>
      </c>
      <c r="Z758" s="177">
        <v>3.0359522712903231</v>
      </c>
      <c r="AA758" s="177">
        <v>0</v>
      </c>
      <c r="AB758" s="177">
        <v>0</v>
      </c>
      <c r="AC758" s="177">
        <v>0</v>
      </c>
      <c r="AD758" s="177">
        <v>0</v>
      </c>
      <c r="AE758" s="177">
        <v>0</v>
      </c>
      <c r="AF758" s="177">
        <v>0</v>
      </c>
      <c r="AG758" s="177">
        <v>0</v>
      </c>
      <c r="AH758" s="177">
        <v>0</v>
      </c>
      <c r="AI758" s="177">
        <v>0</v>
      </c>
      <c r="AJ758" s="177">
        <v>0</v>
      </c>
    </row>
    <row r="759" spans="1:36" hidden="1" outlineLevel="1" x14ac:dyDescent="0.25">
      <c r="A759" s="190">
        <f t="shared" si="196"/>
        <v>2018</v>
      </c>
      <c r="B759" s="55">
        <f t="shared" si="197"/>
        <v>8</v>
      </c>
      <c r="C759" s="55">
        <f t="shared" si="198"/>
        <v>0</v>
      </c>
      <c r="D759" s="55">
        <f t="shared" si="194"/>
        <v>32</v>
      </c>
      <c r="F759" s="63">
        <f t="shared" ref="F759" si="206">EDATE(F735,1)</f>
        <v>43313</v>
      </c>
      <c r="G759" s="64">
        <f t="shared" si="195"/>
        <v>46.077838006300361</v>
      </c>
      <c r="H759" s="64">
        <f t="shared" si="205"/>
        <v>0</v>
      </c>
      <c r="I759" s="64">
        <f t="shared" si="205"/>
        <v>2.9750000000000001</v>
      </c>
      <c r="J759" s="64">
        <f t="shared" si="205"/>
        <v>0</v>
      </c>
      <c r="K759" s="64">
        <f t="shared" si="205"/>
        <v>0</v>
      </c>
      <c r="L759" s="64">
        <f t="shared" si="205"/>
        <v>0</v>
      </c>
      <c r="M759" s="64">
        <f t="shared" si="205"/>
        <v>0</v>
      </c>
      <c r="N759" s="64">
        <f t="shared" si="205"/>
        <v>43.10283800630036</v>
      </c>
      <c r="O759" s="121"/>
      <c r="P759" s="177">
        <v>2.9750000000000001</v>
      </c>
      <c r="Q759" s="177">
        <v>10.4595999064138</v>
      </c>
      <c r="R759" s="177">
        <v>10.4595999064138</v>
      </c>
      <c r="S759" s="177">
        <v>0</v>
      </c>
      <c r="T759" s="177">
        <v>0</v>
      </c>
      <c r="U759" s="177">
        <v>10.4595999064138</v>
      </c>
      <c r="V759" s="177">
        <v>10.4595999064138</v>
      </c>
      <c r="W759" s="177">
        <v>0</v>
      </c>
      <c r="X759" s="177">
        <v>0</v>
      </c>
      <c r="Y759" s="177">
        <v>0</v>
      </c>
      <c r="Z759" s="177">
        <v>1.2644383806451611</v>
      </c>
      <c r="AA759" s="177">
        <v>0</v>
      </c>
      <c r="AB759" s="177">
        <v>0</v>
      </c>
      <c r="AC759" s="177">
        <v>0</v>
      </c>
      <c r="AD759" s="177">
        <v>0</v>
      </c>
      <c r="AE759" s="177">
        <v>0</v>
      </c>
      <c r="AF759" s="177">
        <v>0</v>
      </c>
      <c r="AG759" s="177">
        <v>0</v>
      </c>
      <c r="AH759" s="177">
        <v>0</v>
      </c>
      <c r="AI759" s="177">
        <v>0</v>
      </c>
      <c r="AJ759" s="177">
        <v>0</v>
      </c>
    </row>
    <row r="760" spans="1:36" hidden="1" outlineLevel="1" x14ac:dyDescent="0.25">
      <c r="A760" s="190">
        <f t="shared" si="196"/>
        <v>2018</v>
      </c>
      <c r="B760" s="55">
        <f t="shared" si="197"/>
        <v>8</v>
      </c>
      <c r="C760" s="55">
        <f t="shared" si="198"/>
        <v>1</v>
      </c>
      <c r="D760" s="55">
        <f t="shared" si="194"/>
        <v>32</v>
      </c>
      <c r="F760" s="63">
        <f t="shared" ref="F760" si="207">F759+1/24</f>
        <v>43313.041666666664</v>
      </c>
      <c r="G760" s="64">
        <f t="shared" si="195"/>
        <v>39.151079635868292</v>
      </c>
      <c r="H760" s="64">
        <f t="shared" si="205"/>
        <v>0</v>
      </c>
      <c r="I760" s="64">
        <f t="shared" si="205"/>
        <v>2.9750000000000001</v>
      </c>
      <c r="J760" s="64">
        <f t="shared" si="205"/>
        <v>0</v>
      </c>
      <c r="K760" s="64">
        <f t="shared" si="205"/>
        <v>0</v>
      </c>
      <c r="L760" s="64">
        <f t="shared" si="205"/>
        <v>0</v>
      </c>
      <c r="M760" s="64">
        <f t="shared" si="205"/>
        <v>0</v>
      </c>
      <c r="N760" s="64">
        <f t="shared" si="205"/>
        <v>36.176079635868291</v>
      </c>
      <c r="O760" s="121"/>
      <c r="P760" s="177">
        <v>2.9750000000000001</v>
      </c>
      <c r="Q760" s="177">
        <v>8.8004909557412656</v>
      </c>
      <c r="R760" s="177">
        <v>8.8004909557412656</v>
      </c>
      <c r="S760" s="177">
        <v>0</v>
      </c>
      <c r="T760" s="177">
        <v>0</v>
      </c>
      <c r="U760" s="177">
        <v>8.8004909557412656</v>
      </c>
      <c r="V760" s="177">
        <v>8.8004909557412656</v>
      </c>
      <c r="W760" s="177">
        <v>0</v>
      </c>
      <c r="X760" s="177">
        <v>0</v>
      </c>
      <c r="Y760" s="177">
        <v>0</v>
      </c>
      <c r="Z760" s="177">
        <v>0.9741158129032258</v>
      </c>
      <c r="AA760" s="177">
        <v>0</v>
      </c>
      <c r="AB760" s="177">
        <v>0</v>
      </c>
      <c r="AC760" s="177">
        <v>0</v>
      </c>
      <c r="AD760" s="177">
        <v>0</v>
      </c>
      <c r="AE760" s="177">
        <v>0</v>
      </c>
      <c r="AF760" s="177">
        <v>0</v>
      </c>
      <c r="AG760" s="177">
        <v>0</v>
      </c>
      <c r="AH760" s="177">
        <v>0</v>
      </c>
      <c r="AI760" s="177">
        <v>0</v>
      </c>
      <c r="AJ760" s="177">
        <v>0</v>
      </c>
    </row>
    <row r="761" spans="1:36" hidden="1" outlineLevel="1" x14ac:dyDescent="0.25">
      <c r="A761" s="190">
        <f t="shared" si="196"/>
        <v>2018</v>
      </c>
      <c r="B761" s="55">
        <f t="shared" si="197"/>
        <v>8</v>
      </c>
      <c r="C761" s="55">
        <f t="shared" si="198"/>
        <v>2</v>
      </c>
      <c r="D761" s="55">
        <f t="shared" si="194"/>
        <v>32</v>
      </c>
      <c r="F761" s="63">
        <f t="shared" si="203"/>
        <v>43313.083333333328</v>
      </c>
      <c r="G761" s="64">
        <f t="shared" si="195"/>
        <v>39.261564603231584</v>
      </c>
      <c r="H761" s="64">
        <f t="shared" si="205"/>
        <v>0</v>
      </c>
      <c r="I761" s="64">
        <f t="shared" si="205"/>
        <v>2.9750000000000001</v>
      </c>
      <c r="J761" s="64">
        <f t="shared" si="205"/>
        <v>0</v>
      </c>
      <c r="K761" s="64">
        <f t="shared" si="205"/>
        <v>0</v>
      </c>
      <c r="L761" s="64">
        <f t="shared" si="205"/>
        <v>0</v>
      </c>
      <c r="M761" s="64">
        <f t="shared" si="205"/>
        <v>0</v>
      </c>
      <c r="N761" s="64">
        <f t="shared" si="205"/>
        <v>36.286564603231582</v>
      </c>
      <c r="O761" s="121"/>
      <c r="P761" s="177">
        <v>2.9750000000000001</v>
      </c>
      <c r="Q761" s="177">
        <v>8.8314060293562822</v>
      </c>
      <c r="R761" s="177">
        <v>8.8314060293562822</v>
      </c>
      <c r="S761" s="177">
        <v>0</v>
      </c>
      <c r="T761" s="177">
        <v>0</v>
      </c>
      <c r="U761" s="177">
        <v>8.8314060293562822</v>
      </c>
      <c r="V761" s="177">
        <v>8.8314060293562822</v>
      </c>
      <c r="W761" s="177">
        <v>0</v>
      </c>
      <c r="X761" s="177">
        <v>0</v>
      </c>
      <c r="Y761" s="177">
        <v>0</v>
      </c>
      <c r="Z761" s="177">
        <v>0.96094048580645164</v>
      </c>
      <c r="AA761" s="177">
        <v>0</v>
      </c>
      <c r="AB761" s="177">
        <v>0</v>
      </c>
      <c r="AC761" s="177">
        <v>0</v>
      </c>
      <c r="AD761" s="177">
        <v>0</v>
      </c>
      <c r="AE761" s="177">
        <v>0</v>
      </c>
      <c r="AF761" s="177">
        <v>0</v>
      </c>
      <c r="AG761" s="177">
        <v>0</v>
      </c>
      <c r="AH761" s="177">
        <v>0</v>
      </c>
      <c r="AI761" s="177">
        <v>0</v>
      </c>
      <c r="AJ761" s="177">
        <v>0</v>
      </c>
    </row>
    <row r="762" spans="1:36" hidden="1" outlineLevel="1" x14ac:dyDescent="0.25">
      <c r="A762" s="190">
        <f t="shared" si="196"/>
        <v>2018</v>
      </c>
      <c r="B762" s="55">
        <f t="shared" si="197"/>
        <v>8</v>
      </c>
      <c r="C762" s="55">
        <f t="shared" si="198"/>
        <v>3</v>
      </c>
      <c r="D762" s="55">
        <f t="shared" si="194"/>
        <v>32</v>
      </c>
      <c r="F762" s="63">
        <f t="shared" si="203"/>
        <v>43313.124999999993</v>
      </c>
      <c r="G762" s="64">
        <f t="shared" si="195"/>
        <v>33.399348618914729</v>
      </c>
      <c r="H762" s="64">
        <f t="shared" si="205"/>
        <v>0</v>
      </c>
      <c r="I762" s="64">
        <f t="shared" si="205"/>
        <v>2.9750000000000001</v>
      </c>
      <c r="J762" s="64">
        <f t="shared" si="205"/>
        <v>0</v>
      </c>
      <c r="K762" s="64">
        <f t="shared" si="205"/>
        <v>0</v>
      </c>
      <c r="L762" s="64">
        <f t="shared" si="205"/>
        <v>0</v>
      </c>
      <c r="M762" s="64">
        <f t="shared" si="205"/>
        <v>0</v>
      </c>
      <c r="N762" s="64">
        <f t="shared" si="205"/>
        <v>30.424348618914731</v>
      </c>
      <c r="O762" s="121"/>
      <c r="P762" s="177">
        <v>2.9750000000000001</v>
      </c>
      <c r="Q762" s="177">
        <v>7.3577875203738436</v>
      </c>
      <c r="R762" s="177">
        <v>7.3577875203738436</v>
      </c>
      <c r="S762" s="177">
        <v>0</v>
      </c>
      <c r="T762" s="177">
        <v>0</v>
      </c>
      <c r="U762" s="177">
        <v>7.3577875203738436</v>
      </c>
      <c r="V762" s="177">
        <v>7.3577875203738436</v>
      </c>
      <c r="W762" s="177">
        <v>0</v>
      </c>
      <c r="X762" s="177">
        <v>0</v>
      </c>
      <c r="Y762" s="177">
        <v>0</v>
      </c>
      <c r="Z762" s="177">
        <v>0.99319853741935493</v>
      </c>
      <c r="AA762" s="177">
        <v>0</v>
      </c>
      <c r="AB762" s="177">
        <v>0</v>
      </c>
      <c r="AC762" s="177">
        <v>0</v>
      </c>
      <c r="AD762" s="177">
        <v>0</v>
      </c>
      <c r="AE762" s="177">
        <v>0</v>
      </c>
      <c r="AF762" s="177">
        <v>0</v>
      </c>
      <c r="AG762" s="177">
        <v>0</v>
      </c>
      <c r="AH762" s="177">
        <v>0</v>
      </c>
      <c r="AI762" s="177">
        <v>0</v>
      </c>
      <c r="AJ762" s="177">
        <v>0</v>
      </c>
    </row>
    <row r="763" spans="1:36" hidden="1" outlineLevel="1" x14ac:dyDescent="0.25">
      <c r="A763" s="190">
        <f t="shared" si="196"/>
        <v>2018</v>
      </c>
      <c r="B763" s="55">
        <f t="shared" si="197"/>
        <v>8</v>
      </c>
      <c r="C763" s="55">
        <f t="shared" si="198"/>
        <v>4</v>
      </c>
      <c r="D763" s="55">
        <f t="shared" si="194"/>
        <v>32</v>
      </c>
      <c r="F763" s="63">
        <f t="shared" si="203"/>
        <v>43313.166666666657</v>
      </c>
      <c r="G763" s="64">
        <f t="shared" si="195"/>
        <v>30.777025822407445</v>
      </c>
      <c r="H763" s="64">
        <f t="shared" si="205"/>
        <v>6.3638161290322584E-2</v>
      </c>
      <c r="I763" s="64">
        <f t="shared" si="205"/>
        <v>4.970691456</v>
      </c>
      <c r="J763" s="64">
        <f t="shared" si="205"/>
        <v>0</v>
      </c>
      <c r="K763" s="64">
        <f t="shared" si="205"/>
        <v>0</v>
      </c>
      <c r="L763" s="64">
        <f t="shared" si="205"/>
        <v>0</v>
      </c>
      <c r="M763" s="64">
        <f t="shared" si="205"/>
        <v>0</v>
      </c>
      <c r="N763" s="64">
        <f t="shared" si="205"/>
        <v>25.742696205117124</v>
      </c>
      <c r="O763" s="121"/>
      <c r="P763" s="177">
        <v>2.9750000000000001</v>
      </c>
      <c r="Q763" s="177">
        <v>6.1314896003115393</v>
      </c>
      <c r="R763" s="177">
        <v>6.1314896003115393</v>
      </c>
      <c r="S763" s="177">
        <v>0.69783712000000009</v>
      </c>
      <c r="T763" s="177">
        <v>1.2978543359999999</v>
      </c>
      <c r="U763" s="177">
        <v>6.1314896003115393</v>
      </c>
      <c r="V763" s="177">
        <v>6.1314896003115393</v>
      </c>
      <c r="W763" s="177">
        <v>0</v>
      </c>
      <c r="X763" s="177">
        <v>0</v>
      </c>
      <c r="Y763" s="177">
        <v>0</v>
      </c>
      <c r="Z763" s="177">
        <v>1.2167378038709677</v>
      </c>
      <c r="AA763" s="177">
        <v>0</v>
      </c>
      <c r="AB763" s="177">
        <v>0</v>
      </c>
      <c r="AC763" s="177">
        <v>0</v>
      </c>
      <c r="AD763" s="177">
        <v>6.3638161290322584E-2</v>
      </c>
      <c r="AE763" s="177">
        <v>0</v>
      </c>
      <c r="AF763" s="177">
        <v>0</v>
      </c>
      <c r="AG763" s="177">
        <v>0</v>
      </c>
      <c r="AH763" s="177">
        <v>0</v>
      </c>
      <c r="AI763" s="177">
        <v>0</v>
      </c>
      <c r="AJ763" s="177">
        <v>0</v>
      </c>
    </row>
    <row r="764" spans="1:36" hidden="1" outlineLevel="1" x14ac:dyDescent="0.25">
      <c r="A764" s="190">
        <f t="shared" si="196"/>
        <v>2018</v>
      </c>
      <c r="B764" s="55">
        <f t="shared" si="197"/>
        <v>8</v>
      </c>
      <c r="C764" s="55">
        <f t="shared" si="198"/>
        <v>5</v>
      </c>
      <c r="D764" s="55">
        <f t="shared" si="194"/>
        <v>32</v>
      </c>
      <c r="F764" s="63">
        <f t="shared" si="203"/>
        <v>43313.208333333321</v>
      </c>
      <c r="G764" s="64">
        <f t="shared" si="195"/>
        <v>76.673561464128923</v>
      </c>
      <c r="H764" s="64">
        <f t="shared" si="205"/>
        <v>25.047753064516126</v>
      </c>
      <c r="I764" s="64">
        <f t="shared" si="205"/>
        <v>32.305026362183234</v>
      </c>
      <c r="J764" s="64">
        <f t="shared" si="205"/>
        <v>0</v>
      </c>
      <c r="K764" s="64">
        <f t="shared" si="205"/>
        <v>0</v>
      </c>
      <c r="L764" s="64">
        <f t="shared" si="205"/>
        <v>0</v>
      </c>
      <c r="M764" s="64">
        <f t="shared" si="205"/>
        <v>0</v>
      </c>
      <c r="N764" s="64">
        <f t="shared" si="205"/>
        <v>19.320782037429566</v>
      </c>
      <c r="O764" s="121"/>
      <c r="P764" s="177">
        <v>2.9750000000000001</v>
      </c>
      <c r="Q764" s="177">
        <v>4.6784811404057791</v>
      </c>
      <c r="R764" s="177">
        <v>4.6784811404057791</v>
      </c>
      <c r="S764" s="177">
        <v>4.7209871999999997</v>
      </c>
      <c r="T764" s="177">
        <v>16.708174700800001</v>
      </c>
      <c r="U764" s="177">
        <v>4.6784811404057791</v>
      </c>
      <c r="V764" s="177">
        <v>4.6784811404057791</v>
      </c>
      <c r="W764" s="177">
        <v>0.61631472110000018</v>
      </c>
      <c r="X764" s="177">
        <v>2.884971690463582</v>
      </c>
      <c r="Y764" s="177">
        <v>0.41392000000000001</v>
      </c>
      <c r="Z764" s="177">
        <v>0.60685747580645155</v>
      </c>
      <c r="AA764" s="177">
        <v>0</v>
      </c>
      <c r="AB764" s="177">
        <v>0</v>
      </c>
      <c r="AC764" s="177">
        <v>0</v>
      </c>
      <c r="AD764" s="177">
        <v>25.047753064516126</v>
      </c>
      <c r="AE764" s="177">
        <v>3.3185457298761034</v>
      </c>
      <c r="AF764" s="177">
        <v>0</v>
      </c>
      <c r="AG764" s="177">
        <v>0</v>
      </c>
      <c r="AH764" s="177">
        <v>0</v>
      </c>
      <c r="AI764" s="177">
        <v>0</v>
      </c>
      <c r="AJ764" s="177">
        <v>0.66711231994354847</v>
      </c>
    </row>
    <row r="765" spans="1:36" hidden="1" outlineLevel="1" x14ac:dyDescent="0.25">
      <c r="A765" s="190">
        <f t="shared" si="196"/>
        <v>2018</v>
      </c>
      <c r="B765" s="55">
        <f t="shared" si="197"/>
        <v>8</v>
      </c>
      <c r="C765" s="55">
        <f t="shared" si="198"/>
        <v>6</v>
      </c>
      <c r="D765" s="55">
        <f t="shared" si="194"/>
        <v>32</v>
      </c>
      <c r="F765" s="63">
        <f t="shared" si="203"/>
        <v>43313.249999999985</v>
      </c>
      <c r="G765" s="64">
        <f t="shared" si="195"/>
        <v>209.17289981184049</v>
      </c>
      <c r="H765" s="64">
        <f t="shared" ref="H765:N774" si="208">SUMIF($P$6:$AK$6,H$6,$P765:$AK765)</f>
        <v>62.768879838709672</v>
      </c>
      <c r="I765" s="64">
        <f t="shared" si="208"/>
        <v>127.18131802647753</v>
      </c>
      <c r="J765" s="64">
        <f t="shared" si="208"/>
        <v>0</v>
      </c>
      <c r="K765" s="64">
        <f t="shared" si="208"/>
        <v>0</v>
      </c>
      <c r="L765" s="64">
        <f t="shared" si="208"/>
        <v>0</v>
      </c>
      <c r="M765" s="64">
        <f t="shared" si="208"/>
        <v>0</v>
      </c>
      <c r="N765" s="64">
        <f t="shared" si="208"/>
        <v>19.222701946653309</v>
      </c>
      <c r="O765" s="121"/>
      <c r="P765" s="177">
        <v>2.9750000000000001</v>
      </c>
      <c r="Q765" s="177">
        <v>4.5136007477923599</v>
      </c>
      <c r="R765" s="177">
        <v>4.5136007477923599</v>
      </c>
      <c r="S765" s="177">
        <v>16.21952288</v>
      </c>
      <c r="T765" s="177">
        <v>32.803265900800007</v>
      </c>
      <c r="U765" s="177">
        <v>4.5136007477923599</v>
      </c>
      <c r="V765" s="177">
        <v>4.5136007477923599</v>
      </c>
      <c r="W765" s="177">
        <v>4.266457835967743</v>
      </c>
      <c r="X765" s="177">
        <v>23.809464858333769</v>
      </c>
      <c r="Y765" s="177">
        <v>7.4505600000000012</v>
      </c>
      <c r="Z765" s="177">
        <v>1.1682989554838712</v>
      </c>
      <c r="AA765" s="177">
        <v>0</v>
      </c>
      <c r="AB765" s="177">
        <v>0</v>
      </c>
      <c r="AC765" s="177">
        <v>0</v>
      </c>
      <c r="AD765" s="177">
        <v>62.768879838709672</v>
      </c>
      <c r="AE765" s="177">
        <v>22.377529510609872</v>
      </c>
      <c r="AF765" s="177">
        <v>0</v>
      </c>
      <c r="AG765" s="177">
        <v>0</v>
      </c>
      <c r="AH765" s="177">
        <v>0</v>
      </c>
      <c r="AI765" s="177">
        <v>0</v>
      </c>
      <c r="AJ765" s="177">
        <v>17.27951704076613</v>
      </c>
    </row>
    <row r="766" spans="1:36" hidden="1" outlineLevel="1" x14ac:dyDescent="0.25">
      <c r="A766" s="190">
        <f t="shared" si="196"/>
        <v>2018</v>
      </c>
      <c r="B766" s="55">
        <f t="shared" si="197"/>
        <v>8</v>
      </c>
      <c r="C766" s="55">
        <f t="shared" si="198"/>
        <v>7</v>
      </c>
      <c r="D766" s="55">
        <f t="shared" si="194"/>
        <v>32</v>
      </c>
      <c r="F766" s="63">
        <f t="shared" si="203"/>
        <v>43313.29166666665</v>
      </c>
      <c r="G766" s="64">
        <f t="shared" si="195"/>
        <v>309.67935727492488</v>
      </c>
      <c r="H766" s="64">
        <f t="shared" si="208"/>
        <v>67.831720645161283</v>
      </c>
      <c r="I766" s="64">
        <f t="shared" si="208"/>
        <v>211.16318433091442</v>
      </c>
      <c r="J766" s="64">
        <f t="shared" si="208"/>
        <v>0</v>
      </c>
      <c r="K766" s="64">
        <f t="shared" si="208"/>
        <v>0</v>
      </c>
      <c r="L766" s="64">
        <f t="shared" si="208"/>
        <v>0</v>
      </c>
      <c r="M766" s="64">
        <f t="shared" si="208"/>
        <v>0</v>
      </c>
      <c r="N766" s="64">
        <f t="shared" si="208"/>
        <v>30.684452298849195</v>
      </c>
      <c r="O766" s="121"/>
      <c r="P766" s="177">
        <v>2.9750000000000001</v>
      </c>
      <c r="Q766" s="177">
        <v>7.2753473240671376</v>
      </c>
      <c r="R766" s="177">
        <v>7.2753473240671376</v>
      </c>
      <c r="S766" s="177">
        <v>28.147107520000006</v>
      </c>
      <c r="T766" s="177">
        <v>37.723841900799997</v>
      </c>
      <c r="U766" s="177">
        <v>7.2753473240671376</v>
      </c>
      <c r="V766" s="177">
        <v>7.2753473240671376</v>
      </c>
      <c r="W766" s="177">
        <v>8.0727839882258046</v>
      </c>
      <c r="X766" s="177">
        <v>39.188662669437008</v>
      </c>
      <c r="Y766" s="177">
        <v>19.86816</v>
      </c>
      <c r="Z766" s="177">
        <v>1.5830630025806454</v>
      </c>
      <c r="AA766" s="177">
        <v>0</v>
      </c>
      <c r="AB766" s="177">
        <v>0</v>
      </c>
      <c r="AC766" s="177">
        <v>0</v>
      </c>
      <c r="AD766" s="177">
        <v>67.831720645161283</v>
      </c>
      <c r="AE766" s="177">
        <v>34.896125387935484</v>
      </c>
      <c r="AF766" s="177">
        <v>0</v>
      </c>
      <c r="AG766" s="177">
        <v>0</v>
      </c>
      <c r="AH766" s="177">
        <v>0</v>
      </c>
      <c r="AI766" s="177">
        <v>0</v>
      </c>
      <c r="AJ766" s="177">
        <v>40.291502864516133</v>
      </c>
    </row>
    <row r="767" spans="1:36" hidden="1" outlineLevel="1" x14ac:dyDescent="0.25">
      <c r="A767" s="190">
        <f t="shared" si="196"/>
        <v>2018</v>
      </c>
      <c r="B767" s="55">
        <f t="shared" si="197"/>
        <v>8</v>
      </c>
      <c r="C767" s="55">
        <f t="shared" si="198"/>
        <v>8</v>
      </c>
      <c r="D767" s="55">
        <f t="shared" si="194"/>
        <v>32</v>
      </c>
      <c r="F767" s="63">
        <f t="shared" si="203"/>
        <v>43313.333333333314</v>
      </c>
      <c r="G767" s="64">
        <f t="shared" si="195"/>
        <v>362.63714416669291</v>
      </c>
      <c r="H767" s="64">
        <f t="shared" si="208"/>
        <v>66.742854870967733</v>
      </c>
      <c r="I767" s="64">
        <f t="shared" si="208"/>
        <v>245.51302904506574</v>
      </c>
      <c r="J767" s="64">
        <f t="shared" si="208"/>
        <v>0</v>
      </c>
      <c r="K767" s="64">
        <f t="shared" si="208"/>
        <v>0</v>
      </c>
      <c r="L767" s="64">
        <f t="shared" si="208"/>
        <v>0</v>
      </c>
      <c r="M767" s="64">
        <f t="shared" si="208"/>
        <v>0</v>
      </c>
      <c r="N767" s="64">
        <f t="shared" si="208"/>
        <v>50.381260250659459</v>
      </c>
      <c r="O767" s="121"/>
      <c r="P767" s="177">
        <v>2.9750000000000001</v>
      </c>
      <c r="Q767" s="177">
        <v>12.087793783471316</v>
      </c>
      <c r="R767" s="177">
        <v>12.087793783471316</v>
      </c>
      <c r="S767" s="177">
        <v>35.40339968</v>
      </c>
      <c r="T767" s="177">
        <v>37.343073900800015</v>
      </c>
      <c r="U767" s="177">
        <v>12.087793783471316</v>
      </c>
      <c r="V767" s="177">
        <v>12.087793783471316</v>
      </c>
      <c r="W767" s="177">
        <v>8.8049523309677404</v>
      </c>
      <c r="X767" s="177">
        <v>42.038407974776604</v>
      </c>
      <c r="Y767" s="177">
        <v>32.699679999999994</v>
      </c>
      <c r="Z767" s="177">
        <v>2.0300851167741936</v>
      </c>
      <c r="AA767" s="177">
        <v>0</v>
      </c>
      <c r="AB767" s="177">
        <v>0</v>
      </c>
      <c r="AC767" s="177">
        <v>0</v>
      </c>
      <c r="AD767" s="177">
        <v>66.742854870967733</v>
      </c>
      <c r="AE767" s="177">
        <v>34.760289535940736</v>
      </c>
      <c r="AF767" s="177">
        <v>0</v>
      </c>
      <c r="AG767" s="177">
        <v>0</v>
      </c>
      <c r="AH767" s="177">
        <v>0</v>
      </c>
      <c r="AI767" s="177">
        <v>0</v>
      </c>
      <c r="AJ767" s="177">
        <v>51.488225622580643</v>
      </c>
    </row>
    <row r="768" spans="1:36" hidden="1" outlineLevel="1" x14ac:dyDescent="0.25">
      <c r="A768" s="190">
        <f t="shared" si="196"/>
        <v>2018</v>
      </c>
      <c r="B768" s="55">
        <f t="shared" si="197"/>
        <v>8</v>
      </c>
      <c r="C768" s="55">
        <f t="shared" si="198"/>
        <v>9</v>
      </c>
      <c r="D768" s="55">
        <f t="shared" si="194"/>
        <v>32</v>
      </c>
      <c r="F768" s="63">
        <f t="shared" si="203"/>
        <v>43313.374999999978</v>
      </c>
      <c r="G768" s="64">
        <f t="shared" si="195"/>
        <v>403.7822239486062</v>
      </c>
      <c r="H768" s="64">
        <f t="shared" si="208"/>
        <v>71.296602451612912</v>
      </c>
      <c r="I768" s="64">
        <f t="shared" si="208"/>
        <v>260.49047620779078</v>
      </c>
      <c r="J768" s="64">
        <f t="shared" si="208"/>
        <v>0</v>
      </c>
      <c r="K768" s="64">
        <f t="shared" si="208"/>
        <v>0</v>
      </c>
      <c r="L768" s="64">
        <f t="shared" si="208"/>
        <v>0</v>
      </c>
      <c r="M768" s="64">
        <f t="shared" si="208"/>
        <v>0</v>
      </c>
      <c r="N768" s="64">
        <f t="shared" si="208"/>
        <v>71.99514528920254</v>
      </c>
      <c r="O768" s="121"/>
      <c r="P768" s="177">
        <v>2.9750000000000001</v>
      </c>
      <c r="Q768" s="177">
        <v>17.456711567945796</v>
      </c>
      <c r="R768" s="177">
        <v>17.456711567945796</v>
      </c>
      <c r="S768" s="177">
        <v>38.51989664000002</v>
      </c>
      <c r="T768" s="177">
        <v>36.266497900800005</v>
      </c>
      <c r="U768" s="177">
        <v>17.456711567945796</v>
      </c>
      <c r="V768" s="177">
        <v>17.456711567945796</v>
      </c>
      <c r="W768" s="177">
        <v>8.674429932096773</v>
      </c>
      <c r="X768" s="177">
        <v>42.522314633642623</v>
      </c>
      <c r="Y768" s="177">
        <v>43.461599999999997</v>
      </c>
      <c r="Z768" s="177">
        <v>2.1682990174193555</v>
      </c>
      <c r="AA768" s="177">
        <v>0</v>
      </c>
      <c r="AB768" s="177">
        <v>0</v>
      </c>
      <c r="AC768" s="177">
        <v>0</v>
      </c>
      <c r="AD768" s="177">
        <v>71.296602451612912</v>
      </c>
      <c r="AE768" s="177">
        <v>36.44780569157389</v>
      </c>
      <c r="AF768" s="177">
        <v>0</v>
      </c>
      <c r="AG768" s="177">
        <v>0</v>
      </c>
      <c r="AH768" s="177">
        <v>0</v>
      </c>
      <c r="AI768" s="177">
        <v>0</v>
      </c>
      <c r="AJ768" s="177">
        <v>51.622931409677427</v>
      </c>
    </row>
    <row r="769" spans="1:36" hidden="1" outlineLevel="1" x14ac:dyDescent="0.25">
      <c r="A769" s="190">
        <f t="shared" si="196"/>
        <v>2018</v>
      </c>
      <c r="B769" s="55">
        <f t="shared" si="197"/>
        <v>8</v>
      </c>
      <c r="C769" s="55">
        <f t="shared" si="198"/>
        <v>10</v>
      </c>
      <c r="D769" s="55">
        <f t="shared" si="194"/>
        <v>32</v>
      </c>
      <c r="F769" s="63">
        <f t="shared" si="203"/>
        <v>43313.416666666642</v>
      </c>
      <c r="G769" s="64">
        <f t="shared" si="195"/>
        <v>423.52301243538113</v>
      </c>
      <c r="H769" s="64">
        <f t="shared" si="208"/>
        <v>72.569198612903222</v>
      </c>
      <c r="I769" s="64">
        <f t="shared" si="208"/>
        <v>266.40163460157459</v>
      </c>
      <c r="J769" s="64">
        <f t="shared" si="208"/>
        <v>0</v>
      </c>
      <c r="K769" s="64">
        <f t="shared" si="208"/>
        <v>0</v>
      </c>
      <c r="L769" s="64">
        <f t="shared" si="208"/>
        <v>0</v>
      </c>
      <c r="M769" s="64">
        <f t="shared" si="208"/>
        <v>0</v>
      </c>
      <c r="N769" s="64">
        <f t="shared" si="208"/>
        <v>84.552179220903298</v>
      </c>
      <c r="O769" s="121"/>
      <c r="P769" s="177">
        <v>2.9750000000000001</v>
      </c>
      <c r="Q769" s="177">
        <v>20.610049076677438</v>
      </c>
      <c r="R769" s="177">
        <v>20.610049076677438</v>
      </c>
      <c r="S769" s="177">
        <v>40.373764800000004</v>
      </c>
      <c r="T769" s="177">
        <v>35.950817900800004</v>
      </c>
      <c r="U769" s="177">
        <v>20.610049076677438</v>
      </c>
      <c r="V769" s="177">
        <v>20.610049076677438</v>
      </c>
      <c r="W769" s="177">
        <v>8.5285652751612879</v>
      </c>
      <c r="X769" s="177">
        <v>41.743456666954771</v>
      </c>
      <c r="Y769" s="177">
        <v>48.428639999999994</v>
      </c>
      <c r="Z769" s="177">
        <v>2.1119829141935482</v>
      </c>
      <c r="AA769" s="177">
        <v>0</v>
      </c>
      <c r="AB769" s="177">
        <v>0</v>
      </c>
      <c r="AC769" s="177">
        <v>0</v>
      </c>
      <c r="AD769" s="177">
        <v>72.569198612903222</v>
      </c>
      <c r="AE769" s="177">
        <v>37.580500701803686</v>
      </c>
      <c r="AF769" s="177">
        <v>0</v>
      </c>
      <c r="AG769" s="177">
        <v>0</v>
      </c>
      <c r="AH769" s="177">
        <v>0</v>
      </c>
      <c r="AI769" s="177">
        <v>0</v>
      </c>
      <c r="AJ769" s="177">
        <v>50.820889256854841</v>
      </c>
    </row>
    <row r="770" spans="1:36" hidden="1" outlineLevel="1" x14ac:dyDescent="0.25">
      <c r="A770" s="190">
        <f t="shared" si="196"/>
        <v>2018</v>
      </c>
      <c r="B770" s="55">
        <f t="shared" si="197"/>
        <v>8</v>
      </c>
      <c r="C770" s="55">
        <f t="shared" si="198"/>
        <v>11</v>
      </c>
      <c r="D770" s="55">
        <f t="shared" si="194"/>
        <v>32</v>
      </c>
      <c r="F770" s="63">
        <f t="shared" si="203"/>
        <v>43313.458333333307</v>
      </c>
      <c r="G770" s="64">
        <f t="shared" si="195"/>
        <v>425.84366934591054</v>
      </c>
      <c r="H770" s="64">
        <f t="shared" si="208"/>
        <v>72.311544354838702</v>
      </c>
      <c r="I770" s="64">
        <f t="shared" si="208"/>
        <v>263.4343019556602</v>
      </c>
      <c r="J770" s="64">
        <f t="shared" si="208"/>
        <v>0</v>
      </c>
      <c r="K770" s="64">
        <f t="shared" si="208"/>
        <v>0</v>
      </c>
      <c r="L770" s="64">
        <f t="shared" si="208"/>
        <v>0</v>
      </c>
      <c r="M770" s="64">
        <f t="shared" si="208"/>
        <v>0</v>
      </c>
      <c r="N770" s="64">
        <f t="shared" si="208"/>
        <v>90.09782303541165</v>
      </c>
      <c r="O770" s="121"/>
      <c r="P770" s="177">
        <v>2.9750000000000001</v>
      </c>
      <c r="Q770" s="177">
        <v>21.918787193046462</v>
      </c>
      <c r="R770" s="177">
        <v>21.918787193046462</v>
      </c>
      <c r="S770" s="177">
        <v>41.402783360000001</v>
      </c>
      <c r="T770" s="177">
        <v>34.949665900800014</v>
      </c>
      <c r="U770" s="177">
        <v>21.918787193046462</v>
      </c>
      <c r="V770" s="177">
        <v>21.918787193046462</v>
      </c>
      <c r="W770" s="177">
        <v>8.6311093332258064</v>
      </c>
      <c r="X770" s="177">
        <v>40.265885347154999</v>
      </c>
      <c r="Y770" s="177">
        <v>48.428639999999994</v>
      </c>
      <c r="Z770" s="177">
        <v>2.4226742632258063</v>
      </c>
      <c r="AA770" s="177">
        <v>0</v>
      </c>
      <c r="AB770" s="177">
        <v>0</v>
      </c>
      <c r="AC770" s="177">
        <v>0</v>
      </c>
      <c r="AD770" s="177">
        <v>72.311544354838702</v>
      </c>
      <c r="AE770" s="177">
        <v>36.456499712060044</v>
      </c>
      <c r="AF770" s="177">
        <v>0</v>
      </c>
      <c r="AG770" s="177">
        <v>0</v>
      </c>
      <c r="AH770" s="177">
        <v>0</v>
      </c>
      <c r="AI770" s="177">
        <v>0</v>
      </c>
      <c r="AJ770" s="177">
        <v>50.32471830241937</v>
      </c>
    </row>
    <row r="771" spans="1:36" hidden="1" outlineLevel="1" x14ac:dyDescent="0.25">
      <c r="A771" s="190">
        <f t="shared" si="196"/>
        <v>2018</v>
      </c>
      <c r="B771" s="55">
        <f t="shared" si="197"/>
        <v>8</v>
      </c>
      <c r="C771" s="55">
        <f t="shared" si="198"/>
        <v>12</v>
      </c>
      <c r="D771" s="55">
        <f t="shared" si="194"/>
        <v>32</v>
      </c>
      <c r="F771" s="63">
        <f t="shared" si="203"/>
        <v>43313.499999999971</v>
      </c>
      <c r="G771" s="64">
        <f t="shared" si="195"/>
        <v>415.88534608873169</v>
      </c>
      <c r="H771" s="64">
        <f t="shared" si="208"/>
        <v>68.229394709677422</v>
      </c>
      <c r="I771" s="64">
        <f t="shared" si="208"/>
        <v>255.73173801150102</v>
      </c>
      <c r="J771" s="64">
        <f t="shared" si="208"/>
        <v>0</v>
      </c>
      <c r="K771" s="64">
        <f t="shared" si="208"/>
        <v>0</v>
      </c>
      <c r="L771" s="64">
        <f t="shared" si="208"/>
        <v>0</v>
      </c>
      <c r="M771" s="64">
        <f t="shared" si="208"/>
        <v>0</v>
      </c>
      <c r="N771" s="64">
        <f t="shared" si="208"/>
        <v>91.92421336755325</v>
      </c>
      <c r="O771" s="121"/>
      <c r="P771" s="177">
        <v>2.9750000000000001</v>
      </c>
      <c r="Q771" s="177">
        <v>22.279463051888314</v>
      </c>
      <c r="R771" s="177">
        <v>22.279463051888314</v>
      </c>
      <c r="S771" s="177">
        <v>39.093539840000012</v>
      </c>
      <c r="T771" s="177">
        <v>34.88483390079999</v>
      </c>
      <c r="U771" s="177">
        <v>22.279463051888314</v>
      </c>
      <c r="V771" s="177">
        <v>22.279463051888314</v>
      </c>
      <c r="W771" s="177">
        <v>8.7361716079032252</v>
      </c>
      <c r="X771" s="177">
        <v>40.475816654150002</v>
      </c>
      <c r="Y771" s="177">
        <v>44.289439999999999</v>
      </c>
      <c r="Z771" s="177">
        <v>2.8063611599999994</v>
      </c>
      <c r="AA771" s="177">
        <v>0</v>
      </c>
      <c r="AB771" s="177">
        <v>0</v>
      </c>
      <c r="AC771" s="177">
        <v>0</v>
      </c>
      <c r="AD771" s="177">
        <v>68.229394709677422</v>
      </c>
      <c r="AE771" s="177">
        <v>35.50885319009938</v>
      </c>
      <c r="AF771" s="177">
        <v>0</v>
      </c>
      <c r="AG771" s="177">
        <v>0</v>
      </c>
      <c r="AH771" s="177">
        <v>0</v>
      </c>
      <c r="AI771" s="177">
        <v>0</v>
      </c>
      <c r="AJ771" s="177">
        <v>49.7680828185484</v>
      </c>
    </row>
    <row r="772" spans="1:36" hidden="1" outlineLevel="1" x14ac:dyDescent="0.25">
      <c r="A772" s="190">
        <f t="shared" si="196"/>
        <v>2018</v>
      </c>
      <c r="B772" s="55">
        <f t="shared" si="197"/>
        <v>8</v>
      </c>
      <c r="C772" s="55">
        <f t="shared" si="198"/>
        <v>13</v>
      </c>
      <c r="D772" s="55">
        <f t="shared" si="194"/>
        <v>32</v>
      </c>
      <c r="F772" s="63">
        <f t="shared" si="203"/>
        <v>43313.541666666635</v>
      </c>
      <c r="G772" s="64">
        <f t="shared" si="195"/>
        <v>413.77516689591039</v>
      </c>
      <c r="H772" s="64">
        <f t="shared" si="208"/>
        <v>67.24048845161289</v>
      </c>
      <c r="I772" s="64">
        <f t="shared" si="208"/>
        <v>249.03144409878593</v>
      </c>
      <c r="J772" s="64">
        <f t="shared" si="208"/>
        <v>0</v>
      </c>
      <c r="K772" s="64">
        <f t="shared" si="208"/>
        <v>0</v>
      </c>
      <c r="L772" s="64">
        <f t="shared" si="208"/>
        <v>0</v>
      </c>
      <c r="M772" s="64">
        <f t="shared" si="208"/>
        <v>0</v>
      </c>
      <c r="N772" s="64">
        <f t="shared" si="208"/>
        <v>97.503234345511615</v>
      </c>
      <c r="O772" s="121"/>
      <c r="P772" s="177">
        <v>2.9750000000000001</v>
      </c>
      <c r="Q772" s="177">
        <v>23.464540873797258</v>
      </c>
      <c r="R772" s="177">
        <v>23.464540873797258</v>
      </c>
      <c r="S772" s="177">
        <v>35.559623040000005</v>
      </c>
      <c r="T772" s="177">
        <v>35.612097900800009</v>
      </c>
      <c r="U772" s="177">
        <v>23.464540873797258</v>
      </c>
      <c r="V772" s="177">
        <v>23.464540873797258</v>
      </c>
      <c r="W772" s="177">
        <v>8.4118287938709653</v>
      </c>
      <c r="X772" s="177">
        <v>40.409108101824394</v>
      </c>
      <c r="Y772" s="177">
        <v>43.461599999999997</v>
      </c>
      <c r="Z772" s="177">
        <v>3.6450708503225808</v>
      </c>
      <c r="AA772" s="177">
        <v>0</v>
      </c>
      <c r="AB772" s="177">
        <v>0</v>
      </c>
      <c r="AC772" s="177">
        <v>0</v>
      </c>
      <c r="AD772" s="177">
        <v>67.24048845161289</v>
      </c>
      <c r="AE772" s="177">
        <v>32.65918074293571</v>
      </c>
      <c r="AF772" s="177">
        <v>0</v>
      </c>
      <c r="AG772" s="177">
        <v>0</v>
      </c>
      <c r="AH772" s="177">
        <v>0</v>
      </c>
      <c r="AI772" s="177">
        <v>0</v>
      </c>
      <c r="AJ772" s="177">
        <v>49.943005519354834</v>
      </c>
    </row>
    <row r="773" spans="1:36" hidden="1" outlineLevel="1" x14ac:dyDescent="0.25">
      <c r="A773" s="190">
        <f t="shared" si="196"/>
        <v>2018</v>
      </c>
      <c r="B773" s="55">
        <f t="shared" si="197"/>
        <v>8</v>
      </c>
      <c r="C773" s="55">
        <f t="shared" si="198"/>
        <v>14</v>
      </c>
      <c r="D773" s="55">
        <f t="shared" si="194"/>
        <v>32</v>
      </c>
      <c r="F773" s="63">
        <f t="shared" si="203"/>
        <v>43313.583333333299</v>
      </c>
      <c r="G773" s="64">
        <f t="shared" si="195"/>
        <v>403.26882082981911</v>
      </c>
      <c r="H773" s="64">
        <f t="shared" si="208"/>
        <v>65.696323032258064</v>
      </c>
      <c r="I773" s="64">
        <f t="shared" si="208"/>
        <v>238.3472669407073</v>
      </c>
      <c r="J773" s="64">
        <f t="shared" si="208"/>
        <v>0</v>
      </c>
      <c r="K773" s="64">
        <f t="shared" si="208"/>
        <v>0</v>
      </c>
      <c r="L773" s="64">
        <f t="shared" si="208"/>
        <v>0</v>
      </c>
      <c r="M773" s="64">
        <f t="shared" si="208"/>
        <v>0</v>
      </c>
      <c r="N773" s="64">
        <f t="shared" si="208"/>
        <v>99.225230856853713</v>
      </c>
      <c r="O773" s="121"/>
      <c r="P773" s="177">
        <v>2.9750000000000001</v>
      </c>
      <c r="Q773" s="177">
        <v>23.732471511794074</v>
      </c>
      <c r="R773" s="177">
        <v>23.732471511794074</v>
      </c>
      <c r="S773" s="177">
        <v>28.606149439999992</v>
      </c>
      <c r="T773" s="177">
        <v>37.283873900799996</v>
      </c>
      <c r="U773" s="177">
        <v>23.732471511794074</v>
      </c>
      <c r="V773" s="177">
        <v>23.732471511794074</v>
      </c>
      <c r="W773" s="177">
        <v>8.3296350856451618</v>
      </c>
      <c r="X773" s="177">
        <v>39.51281694782994</v>
      </c>
      <c r="Y773" s="177">
        <v>38.080639999999995</v>
      </c>
      <c r="Z773" s="177">
        <v>4.2953448096774194</v>
      </c>
      <c r="AA773" s="177">
        <v>0</v>
      </c>
      <c r="AB773" s="177">
        <v>0</v>
      </c>
      <c r="AC773" s="177">
        <v>0</v>
      </c>
      <c r="AD773" s="177">
        <v>65.696323032258064</v>
      </c>
      <c r="AE773" s="177">
        <v>34.459226150948346</v>
      </c>
      <c r="AF773" s="177">
        <v>0</v>
      </c>
      <c r="AG773" s="177">
        <v>0</v>
      </c>
      <c r="AH773" s="177">
        <v>0</v>
      </c>
      <c r="AI773" s="177">
        <v>0</v>
      </c>
      <c r="AJ773" s="177">
        <v>49.099925415483867</v>
      </c>
    </row>
    <row r="774" spans="1:36" hidden="1" outlineLevel="1" x14ac:dyDescent="0.25">
      <c r="A774" s="190">
        <f t="shared" si="196"/>
        <v>2018</v>
      </c>
      <c r="B774" s="55">
        <f t="shared" si="197"/>
        <v>8</v>
      </c>
      <c r="C774" s="55">
        <f t="shared" si="198"/>
        <v>15</v>
      </c>
      <c r="D774" s="55">
        <f t="shared" si="194"/>
        <v>32</v>
      </c>
      <c r="F774" s="63">
        <f t="shared" si="203"/>
        <v>43313.624999999964</v>
      </c>
      <c r="G774" s="64">
        <f t="shared" si="195"/>
        <v>375.04050305167641</v>
      </c>
      <c r="H774" s="64">
        <f t="shared" si="208"/>
        <v>63.348087161290323</v>
      </c>
      <c r="I774" s="64">
        <f t="shared" si="208"/>
        <v>214.82754117116738</v>
      </c>
      <c r="J774" s="64">
        <f t="shared" si="208"/>
        <v>0</v>
      </c>
      <c r="K774" s="64">
        <f t="shared" si="208"/>
        <v>0</v>
      </c>
      <c r="L774" s="64">
        <f t="shared" si="208"/>
        <v>0</v>
      </c>
      <c r="M774" s="64">
        <f t="shared" si="208"/>
        <v>0</v>
      </c>
      <c r="N774" s="64">
        <f t="shared" si="208"/>
        <v>96.864874719218747</v>
      </c>
      <c r="O774" s="121"/>
      <c r="P774" s="177">
        <v>2.9750000000000001</v>
      </c>
      <c r="Q774" s="177">
        <v>23.258440383030493</v>
      </c>
      <c r="R774" s="177">
        <v>23.258440383030493</v>
      </c>
      <c r="S774" s="177">
        <v>18.409875839999994</v>
      </c>
      <c r="T774" s="177">
        <v>32.402177900799998</v>
      </c>
      <c r="U774" s="177">
        <v>23.258440383030493</v>
      </c>
      <c r="V774" s="177">
        <v>23.258440383030493</v>
      </c>
      <c r="W774" s="177">
        <v>8.2593740593548404</v>
      </c>
      <c r="X774" s="177">
        <v>38.448669136217667</v>
      </c>
      <c r="Y774" s="177">
        <v>32.699679999999994</v>
      </c>
      <c r="Z774" s="177">
        <v>3.8311131870967738</v>
      </c>
      <c r="AA774" s="177">
        <v>0</v>
      </c>
      <c r="AB774" s="177">
        <v>0</v>
      </c>
      <c r="AC774" s="177">
        <v>0</v>
      </c>
      <c r="AD774" s="177">
        <v>63.348087161290323</v>
      </c>
      <c r="AE774" s="177">
        <v>33.073985920843249</v>
      </c>
      <c r="AF774" s="177">
        <v>0</v>
      </c>
      <c r="AG774" s="177">
        <v>0</v>
      </c>
      <c r="AH774" s="177">
        <v>0</v>
      </c>
      <c r="AI774" s="177">
        <v>0</v>
      </c>
      <c r="AJ774" s="177">
        <v>48.55877831395162</v>
      </c>
    </row>
    <row r="775" spans="1:36" hidden="1" outlineLevel="1" x14ac:dyDescent="0.25">
      <c r="A775" s="190">
        <f t="shared" si="196"/>
        <v>2018</v>
      </c>
      <c r="B775" s="55">
        <f t="shared" si="197"/>
        <v>8</v>
      </c>
      <c r="C775" s="55">
        <f t="shared" si="198"/>
        <v>16</v>
      </c>
      <c r="D775" s="55">
        <f t="shared" si="194"/>
        <v>32</v>
      </c>
      <c r="F775" s="63">
        <f t="shared" si="203"/>
        <v>43313.666666666628</v>
      </c>
      <c r="G775" s="64">
        <f t="shared" si="195"/>
        <v>329.82193116930802</v>
      </c>
      <c r="H775" s="64">
        <f t="shared" ref="H775:N784" si="209">SUMIF($P$6:$AK$6,H$6,$P775:$AK775)</f>
        <v>57.062807161290323</v>
      </c>
      <c r="I775" s="64">
        <f t="shared" si="209"/>
        <v>173.15408358487107</v>
      </c>
      <c r="J775" s="64">
        <f t="shared" si="209"/>
        <v>0</v>
      </c>
      <c r="K775" s="64">
        <f t="shared" si="209"/>
        <v>0</v>
      </c>
      <c r="L775" s="64">
        <f t="shared" si="209"/>
        <v>0</v>
      </c>
      <c r="M775" s="64">
        <f t="shared" si="209"/>
        <v>0</v>
      </c>
      <c r="N775" s="64">
        <f t="shared" si="209"/>
        <v>99.605040423146605</v>
      </c>
      <c r="O775" s="121"/>
      <c r="P775" s="177">
        <v>2.9750000000000001</v>
      </c>
      <c r="Q775" s="177">
        <v>23.938572002560846</v>
      </c>
      <c r="R775" s="177">
        <v>23.938572002560846</v>
      </c>
      <c r="S775" s="177">
        <v>7.509419839999997</v>
      </c>
      <c r="T775" s="177">
        <v>22.117473900799997</v>
      </c>
      <c r="U775" s="177">
        <v>23.938572002560846</v>
      </c>
      <c r="V775" s="177">
        <v>23.938572002560846</v>
      </c>
      <c r="W775" s="177">
        <v>7.5453125661290308</v>
      </c>
      <c r="X775" s="177">
        <v>35.29325479439192</v>
      </c>
      <c r="Y775" s="177">
        <v>20.696000000000002</v>
      </c>
      <c r="Z775" s="177">
        <v>3.8507524129032249</v>
      </c>
      <c r="AA775" s="177">
        <v>0</v>
      </c>
      <c r="AB775" s="177">
        <v>0</v>
      </c>
      <c r="AC775" s="177">
        <v>0</v>
      </c>
      <c r="AD775" s="177">
        <v>57.062807161290323</v>
      </c>
      <c r="AE775" s="177">
        <v>31.829091117904952</v>
      </c>
      <c r="AF775" s="177">
        <v>0</v>
      </c>
      <c r="AG775" s="177">
        <v>0</v>
      </c>
      <c r="AH775" s="177">
        <v>0</v>
      </c>
      <c r="AI775" s="177">
        <v>0</v>
      </c>
      <c r="AJ775" s="177">
        <v>45.188531365645169</v>
      </c>
    </row>
    <row r="776" spans="1:36" hidden="1" outlineLevel="1" x14ac:dyDescent="0.25">
      <c r="A776" s="190">
        <f t="shared" si="196"/>
        <v>2018</v>
      </c>
      <c r="B776" s="55">
        <f t="shared" si="197"/>
        <v>8</v>
      </c>
      <c r="C776" s="55">
        <f t="shared" si="198"/>
        <v>17</v>
      </c>
      <c r="D776" s="55">
        <f t="shared" si="194"/>
        <v>32</v>
      </c>
      <c r="F776" s="63">
        <f t="shared" si="203"/>
        <v>43313.708333333292</v>
      </c>
      <c r="G776" s="64">
        <f t="shared" si="195"/>
        <v>207.13651452952178</v>
      </c>
      <c r="H776" s="64">
        <f t="shared" si="209"/>
        <v>19.205631774193545</v>
      </c>
      <c r="I776" s="64">
        <f t="shared" si="209"/>
        <v>92.100126923510729</v>
      </c>
      <c r="J776" s="64">
        <f t="shared" si="209"/>
        <v>0</v>
      </c>
      <c r="K776" s="64">
        <f t="shared" si="209"/>
        <v>0</v>
      </c>
      <c r="L776" s="64">
        <f t="shared" si="209"/>
        <v>0</v>
      </c>
      <c r="M776" s="64">
        <f t="shared" si="209"/>
        <v>0</v>
      </c>
      <c r="N776" s="64">
        <f t="shared" si="209"/>
        <v>95.830755831817498</v>
      </c>
      <c r="O776" s="121"/>
      <c r="P776" s="177">
        <v>2.9750000000000001</v>
      </c>
      <c r="Q776" s="177">
        <v>22.774104229728568</v>
      </c>
      <c r="R776" s="177">
        <v>22.774104229728568</v>
      </c>
      <c r="S776" s="177">
        <v>1.1859456000000004</v>
      </c>
      <c r="T776" s="177">
        <v>0.65163236479999997</v>
      </c>
      <c r="U776" s="177">
        <v>22.774104229728568</v>
      </c>
      <c r="V776" s="177">
        <v>22.774104229728568</v>
      </c>
      <c r="W776" s="177">
        <v>5.4372617861290324</v>
      </c>
      <c r="X776" s="177">
        <v>26.211346589500106</v>
      </c>
      <c r="Y776" s="177">
        <v>8.2783999999999995</v>
      </c>
      <c r="Z776" s="177">
        <v>4.7343389129032252</v>
      </c>
      <c r="AA776" s="177">
        <v>0</v>
      </c>
      <c r="AB776" s="177">
        <v>0</v>
      </c>
      <c r="AC776" s="177">
        <v>0</v>
      </c>
      <c r="AD776" s="177">
        <v>19.205631774193545</v>
      </c>
      <c r="AE776" s="177">
        <v>20.324031505339647</v>
      </c>
      <c r="AF776" s="177">
        <v>0</v>
      </c>
      <c r="AG776" s="177">
        <v>0</v>
      </c>
      <c r="AH776" s="177">
        <v>0</v>
      </c>
      <c r="AI776" s="177">
        <v>0</v>
      </c>
      <c r="AJ776" s="177">
        <v>27.036509077741936</v>
      </c>
    </row>
    <row r="777" spans="1:36" hidden="1" outlineLevel="1" x14ac:dyDescent="0.25">
      <c r="A777" s="190">
        <f t="shared" si="196"/>
        <v>2018</v>
      </c>
      <c r="B777" s="55">
        <f t="shared" si="197"/>
        <v>8</v>
      </c>
      <c r="C777" s="55">
        <f t="shared" si="198"/>
        <v>18</v>
      </c>
      <c r="D777" s="55">
        <f t="shared" si="194"/>
        <v>32</v>
      </c>
      <c r="F777" s="63">
        <f t="shared" si="203"/>
        <v>43313.749999999956</v>
      </c>
      <c r="G777" s="64">
        <f t="shared" si="195"/>
        <v>102.31076852935281</v>
      </c>
      <c r="H777" s="64">
        <f t="shared" si="209"/>
        <v>0.29808958064516128</v>
      </c>
      <c r="I777" s="64">
        <f t="shared" si="209"/>
        <v>16.771415376897828</v>
      </c>
      <c r="J777" s="64">
        <f t="shared" si="209"/>
        <v>0</v>
      </c>
      <c r="K777" s="64">
        <f t="shared" si="209"/>
        <v>0</v>
      </c>
      <c r="L777" s="64">
        <f t="shared" si="209"/>
        <v>0</v>
      </c>
      <c r="M777" s="64">
        <f t="shared" si="209"/>
        <v>0</v>
      </c>
      <c r="N777" s="64">
        <f t="shared" si="209"/>
        <v>85.241263571809824</v>
      </c>
      <c r="O777" s="121"/>
      <c r="P777" s="177">
        <v>2.9750000000000001</v>
      </c>
      <c r="Q777" s="177">
        <v>20.228763168758906</v>
      </c>
      <c r="R777" s="177">
        <v>20.228763168758906</v>
      </c>
      <c r="S777" s="177">
        <v>1.0082560000000001E-2</v>
      </c>
      <c r="T777" s="177">
        <v>0</v>
      </c>
      <c r="U777" s="177">
        <v>20.228763168758906</v>
      </c>
      <c r="V777" s="177">
        <v>20.228763168758906</v>
      </c>
      <c r="W777" s="177">
        <v>1.2421803714516129</v>
      </c>
      <c r="X777" s="177">
        <v>5.4664987493613655</v>
      </c>
      <c r="Y777" s="177">
        <v>0.82784000000000002</v>
      </c>
      <c r="Z777" s="177">
        <v>4.3262108967741932</v>
      </c>
      <c r="AA777" s="177">
        <v>0</v>
      </c>
      <c r="AB777" s="177">
        <v>0</v>
      </c>
      <c r="AC777" s="177">
        <v>0</v>
      </c>
      <c r="AD777" s="177">
        <v>0.29808958064516128</v>
      </c>
      <c r="AE777" s="177">
        <v>4.2994200157380771</v>
      </c>
      <c r="AF777" s="177">
        <v>0</v>
      </c>
      <c r="AG777" s="177">
        <v>0</v>
      </c>
      <c r="AH777" s="177">
        <v>0</v>
      </c>
      <c r="AI777" s="177">
        <v>0</v>
      </c>
      <c r="AJ777" s="177">
        <v>1.9503936803467739</v>
      </c>
    </row>
    <row r="778" spans="1:36" hidden="1" outlineLevel="1" x14ac:dyDescent="0.25">
      <c r="A778" s="190">
        <f t="shared" si="196"/>
        <v>2018</v>
      </c>
      <c r="B778" s="55">
        <f t="shared" si="197"/>
        <v>8</v>
      </c>
      <c r="C778" s="55">
        <f t="shared" si="198"/>
        <v>19</v>
      </c>
      <c r="D778" s="55">
        <f t="shared" si="194"/>
        <v>32</v>
      </c>
      <c r="F778" s="63">
        <f t="shared" si="203"/>
        <v>43313.791666666621</v>
      </c>
      <c r="G778" s="64">
        <f t="shared" si="195"/>
        <v>82.987570646436666</v>
      </c>
      <c r="H778" s="64">
        <f t="shared" si="209"/>
        <v>0</v>
      </c>
      <c r="I778" s="64">
        <f t="shared" si="209"/>
        <v>3.0565196866666668</v>
      </c>
      <c r="J778" s="64">
        <f t="shared" si="209"/>
        <v>0</v>
      </c>
      <c r="K778" s="64">
        <f t="shared" si="209"/>
        <v>0</v>
      </c>
      <c r="L778" s="64">
        <f t="shared" si="209"/>
        <v>0</v>
      </c>
      <c r="M778" s="64">
        <f t="shared" si="209"/>
        <v>0</v>
      </c>
      <c r="N778" s="64">
        <f t="shared" si="209"/>
        <v>79.931050959770005</v>
      </c>
      <c r="O778" s="121"/>
      <c r="P778" s="177">
        <v>2.9750000000000001</v>
      </c>
      <c r="Q778" s="177">
        <v>18.981855199619922</v>
      </c>
      <c r="R778" s="177">
        <v>18.981855199619922</v>
      </c>
      <c r="S778" s="177">
        <v>0</v>
      </c>
      <c r="T778" s="177">
        <v>0</v>
      </c>
      <c r="U778" s="177">
        <v>18.981855199619922</v>
      </c>
      <c r="V778" s="177">
        <v>18.981855199619922</v>
      </c>
      <c r="W778" s="177">
        <v>8.151968666666666E-2</v>
      </c>
      <c r="X778" s="177">
        <v>0</v>
      </c>
      <c r="Y778" s="177">
        <v>0</v>
      </c>
      <c r="Z778" s="177">
        <v>4.0036301612903227</v>
      </c>
      <c r="AA778" s="177">
        <v>0</v>
      </c>
      <c r="AB778" s="177">
        <v>0</v>
      </c>
      <c r="AC778" s="177">
        <v>0</v>
      </c>
      <c r="AD778" s="177">
        <v>0</v>
      </c>
      <c r="AE778" s="177">
        <v>0</v>
      </c>
      <c r="AF778" s="177">
        <v>0</v>
      </c>
      <c r="AG778" s="177">
        <v>0</v>
      </c>
      <c r="AH778" s="177">
        <v>0</v>
      </c>
      <c r="AI778" s="177">
        <v>0</v>
      </c>
      <c r="AJ778" s="177">
        <v>0</v>
      </c>
    </row>
    <row r="779" spans="1:36" hidden="1" outlineLevel="1" x14ac:dyDescent="0.25">
      <c r="A779" s="190">
        <f t="shared" si="196"/>
        <v>2018</v>
      </c>
      <c r="B779" s="55">
        <f t="shared" si="197"/>
        <v>8</v>
      </c>
      <c r="C779" s="55">
        <f t="shared" si="198"/>
        <v>20</v>
      </c>
      <c r="D779" s="55">
        <f t="shared" si="194"/>
        <v>32</v>
      </c>
      <c r="F779" s="63">
        <f t="shared" si="203"/>
        <v>43313.833333333285</v>
      </c>
      <c r="G779" s="64">
        <f t="shared" si="195"/>
        <v>74.627991512946707</v>
      </c>
      <c r="H779" s="64">
        <f t="shared" si="209"/>
        <v>0</v>
      </c>
      <c r="I779" s="64">
        <f t="shared" si="209"/>
        <v>2.9750000000000001</v>
      </c>
      <c r="J779" s="64">
        <f t="shared" si="209"/>
        <v>0</v>
      </c>
      <c r="K779" s="64">
        <f t="shared" si="209"/>
        <v>0</v>
      </c>
      <c r="L779" s="64">
        <f t="shared" si="209"/>
        <v>0</v>
      </c>
      <c r="M779" s="64">
        <f t="shared" si="209"/>
        <v>0</v>
      </c>
      <c r="N779" s="64">
        <f t="shared" si="209"/>
        <v>71.652991512946713</v>
      </c>
      <c r="O779" s="121"/>
      <c r="P779" s="177">
        <v>2.9750000000000001</v>
      </c>
      <c r="Q779" s="177">
        <v>16.992985463720547</v>
      </c>
      <c r="R779" s="177">
        <v>16.992985463720547</v>
      </c>
      <c r="S779" s="177">
        <v>0</v>
      </c>
      <c r="T779" s="177">
        <v>0</v>
      </c>
      <c r="U779" s="177">
        <v>16.992985463720547</v>
      </c>
      <c r="V779" s="177">
        <v>16.992985463720547</v>
      </c>
      <c r="W779" s="177">
        <v>0</v>
      </c>
      <c r="X779" s="177">
        <v>0</v>
      </c>
      <c r="Y779" s="177">
        <v>0</v>
      </c>
      <c r="Z779" s="177">
        <v>3.6810496580645178</v>
      </c>
      <c r="AA779" s="177">
        <v>0</v>
      </c>
      <c r="AB779" s="177">
        <v>0</v>
      </c>
      <c r="AC779" s="177">
        <v>0</v>
      </c>
      <c r="AD779" s="177">
        <v>0</v>
      </c>
      <c r="AE779" s="177">
        <v>0</v>
      </c>
      <c r="AF779" s="177">
        <v>0</v>
      </c>
      <c r="AG779" s="177">
        <v>0</v>
      </c>
      <c r="AH779" s="177">
        <v>0</v>
      </c>
      <c r="AI779" s="177">
        <v>0</v>
      </c>
      <c r="AJ779" s="177">
        <v>0</v>
      </c>
    </row>
    <row r="780" spans="1:36" hidden="1" outlineLevel="1" x14ac:dyDescent="0.25">
      <c r="A780" s="190">
        <f t="shared" si="196"/>
        <v>2018</v>
      </c>
      <c r="B780" s="55">
        <f t="shared" si="197"/>
        <v>8</v>
      </c>
      <c r="C780" s="55">
        <f t="shared" si="198"/>
        <v>21</v>
      </c>
      <c r="D780" s="55">
        <f t="shared" si="194"/>
        <v>32</v>
      </c>
      <c r="F780" s="63">
        <f t="shared" si="203"/>
        <v>43313.874999999949</v>
      </c>
      <c r="G780" s="64">
        <f t="shared" si="195"/>
        <v>72.375220131108705</v>
      </c>
      <c r="H780" s="64">
        <f t="shared" si="209"/>
        <v>0</v>
      </c>
      <c r="I780" s="64">
        <f t="shared" si="209"/>
        <v>2.9750000000000001</v>
      </c>
      <c r="J780" s="64">
        <f t="shared" si="209"/>
        <v>0</v>
      </c>
      <c r="K780" s="64">
        <f t="shared" si="209"/>
        <v>0</v>
      </c>
      <c r="L780" s="64">
        <f t="shared" si="209"/>
        <v>0</v>
      </c>
      <c r="M780" s="64">
        <f t="shared" si="209"/>
        <v>0</v>
      </c>
      <c r="N780" s="64">
        <f t="shared" si="209"/>
        <v>69.400220131108711</v>
      </c>
      <c r="O780" s="121"/>
      <c r="P780" s="177">
        <v>2.9750000000000001</v>
      </c>
      <c r="Q780" s="177">
        <v>16.405599065035243</v>
      </c>
      <c r="R780" s="177">
        <v>16.405599065035243</v>
      </c>
      <c r="S780" s="177">
        <v>0</v>
      </c>
      <c r="T780" s="177">
        <v>0</v>
      </c>
      <c r="U780" s="177">
        <v>16.405599065035243</v>
      </c>
      <c r="V780" s="177">
        <v>16.405599065035243</v>
      </c>
      <c r="W780" s="177">
        <v>0</v>
      </c>
      <c r="X780" s="177">
        <v>0</v>
      </c>
      <c r="Y780" s="177">
        <v>0</v>
      </c>
      <c r="Z780" s="177">
        <v>3.7778238709677421</v>
      </c>
      <c r="AA780" s="177">
        <v>0</v>
      </c>
      <c r="AB780" s="177">
        <v>0</v>
      </c>
      <c r="AC780" s="177">
        <v>0</v>
      </c>
      <c r="AD780" s="177">
        <v>0</v>
      </c>
      <c r="AE780" s="177">
        <v>0</v>
      </c>
      <c r="AF780" s="177">
        <v>0</v>
      </c>
      <c r="AG780" s="177">
        <v>0</v>
      </c>
      <c r="AH780" s="177">
        <v>0</v>
      </c>
      <c r="AI780" s="177">
        <v>0</v>
      </c>
      <c r="AJ780" s="177">
        <v>0</v>
      </c>
    </row>
    <row r="781" spans="1:36" hidden="1" outlineLevel="1" x14ac:dyDescent="0.25">
      <c r="A781" s="190">
        <f t="shared" si="196"/>
        <v>2018</v>
      </c>
      <c r="B781" s="55">
        <f t="shared" si="197"/>
        <v>8</v>
      </c>
      <c r="C781" s="55">
        <f t="shared" si="198"/>
        <v>22</v>
      </c>
      <c r="D781" s="55">
        <f t="shared" si="194"/>
        <v>32</v>
      </c>
      <c r="F781" s="63">
        <f t="shared" si="203"/>
        <v>43313.916666666613</v>
      </c>
      <c r="G781" s="64">
        <f t="shared" si="195"/>
        <v>64.391089111508961</v>
      </c>
      <c r="H781" s="64">
        <f t="shared" si="209"/>
        <v>0</v>
      </c>
      <c r="I781" s="64">
        <f t="shared" si="209"/>
        <v>2.9750000000000001</v>
      </c>
      <c r="J781" s="64">
        <f t="shared" si="209"/>
        <v>0</v>
      </c>
      <c r="K781" s="64">
        <f t="shared" si="209"/>
        <v>0</v>
      </c>
      <c r="L781" s="64">
        <f t="shared" si="209"/>
        <v>0</v>
      </c>
      <c r="M781" s="64">
        <f t="shared" si="209"/>
        <v>0</v>
      </c>
      <c r="N781" s="64">
        <f t="shared" si="209"/>
        <v>61.41608911150896</v>
      </c>
      <c r="O781" s="121"/>
      <c r="P781" s="177">
        <v>2.9750000000000001</v>
      </c>
      <c r="Q781" s="177">
        <v>14.88045543336111</v>
      </c>
      <c r="R781" s="177">
        <v>14.88045543336111</v>
      </c>
      <c r="S781" s="177">
        <v>0</v>
      </c>
      <c r="T781" s="177">
        <v>0</v>
      </c>
      <c r="U781" s="177">
        <v>14.88045543336111</v>
      </c>
      <c r="V781" s="177">
        <v>14.88045543336111</v>
      </c>
      <c r="W781" s="177">
        <v>0</v>
      </c>
      <c r="X781" s="177">
        <v>0</v>
      </c>
      <c r="Y781" s="177">
        <v>0</v>
      </c>
      <c r="Z781" s="177">
        <v>1.8942673780645163</v>
      </c>
      <c r="AA781" s="177">
        <v>0</v>
      </c>
      <c r="AB781" s="177">
        <v>0</v>
      </c>
      <c r="AC781" s="177">
        <v>0</v>
      </c>
      <c r="AD781" s="177">
        <v>0</v>
      </c>
      <c r="AE781" s="177">
        <v>0</v>
      </c>
      <c r="AF781" s="177">
        <v>0</v>
      </c>
      <c r="AG781" s="177">
        <v>0</v>
      </c>
      <c r="AH781" s="177">
        <v>0</v>
      </c>
      <c r="AI781" s="177">
        <v>0</v>
      </c>
      <c r="AJ781" s="177">
        <v>0</v>
      </c>
    </row>
    <row r="782" spans="1:36" hidden="1" outlineLevel="1" x14ac:dyDescent="0.25">
      <c r="A782" s="190">
        <f t="shared" si="196"/>
        <v>2018</v>
      </c>
      <c r="B782" s="55">
        <f t="shared" si="197"/>
        <v>8</v>
      </c>
      <c r="C782" s="55">
        <f t="shared" si="198"/>
        <v>23</v>
      </c>
      <c r="D782" s="55">
        <f t="shared" si="194"/>
        <v>32</v>
      </c>
      <c r="F782" s="63">
        <f t="shared" si="203"/>
        <v>43313.958333333278</v>
      </c>
      <c r="G782" s="64">
        <f t="shared" si="195"/>
        <v>54.932479846536637</v>
      </c>
      <c r="H782" s="64">
        <f t="shared" si="209"/>
        <v>0</v>
      </c>
      <c r="I782" s="64">
        <f t="shared" si="209"/>
        <v>2.9750000000000001</v>
      </c>
      <c r="J782" s="64">
        <f t="shared" si="209"/>
        <v>0</v>
      </c>
      <c r="K782" s="64">
        <f t="shared" si="209"/>
        <v>0</v>
      </c>
      <c r="L782" s="64">
        <f t="shared" si="209"/>
        <v>0</v>
      </c>
      <c r="M782" s="64">
        <f t="shared" si="209"/>
        <v>0</v>
      </c>
      <c r="N782" s="64">
        <f t="shared" si="209"/>
        <v>51.957479846536636</v>
      </c>
      <c r="O782" s="121"/>
      <c r="P782" s="177">
        <v>2.9750000000000001</v>
      </c>
      <c r="Q782" s="177">
        <v>12.582434961311579</v>
      </c>
      <c r="R782" s="177">
        <v>12.582434961311579</v>
      </c>
      <c r="S782" s="177">
        <v>0</v>
      </c>
      <c r="T782" s="177">
        <v>0</v>
      </c>
      <c r="U782" s="177">
        <v>12.582434961311579</v>
      </c>
      <c r="V782" s="177">
        <v>12.582434961311579</v>
      </c>
      <c r="W782" s="177">
        <v>0</v>
      </c>
      <c r="X782" s="177">
        <v>0</v>
      </c>
      <c r="Y782" s="177">
        <v>0</v>
      </c>
      <c r="Z782" s="177">
        <v>1.6277400012903223</v>
      </c>
      <c r="AA782" s="177">
        <v>0</v>
      </c>
      <c r="AB782" s="177">
        <v>0</v>
      </c>
      <c r="AC782" s="177">
        <v>0</v>
      </c>
      <c r="AD782" s="177">
        <v>0</v>
      </c>
      <c r="AE782" s="177">
        <v>0</v>
      </c>
      <c r="AF782" s="177">
        <v>0</v>
      </c>
      <c r="AG782" s="177">
        <v>0</v>
      </c>
      <c r="AH782" s="177">
        <v>0</v>
      </c>
      <c r="AI782" s="177">
        <v>0</v>
      </c>
      <c r="AJ782" s="177">
        <v>0</v>
      </c>
    </row>
    <row r="783" spans="1:36" hidden="1" outlineLevel="1" x14ac:dyDescent="0.25">
      <c r="A783" s="190">
        <f t="shared" si="196"/>
        <v>2018</v>
      </c>
      <c r="B783" s="55">
        <f t="shared" si="197"/>
        <v>9</v>
      </c>
      <c r="C783" s="55">
        <f t="shared" si="198"/>
        <v>0</v>
      </c>
      <c r="D783" s="55">
        <f t="shared" ref="D783:D846" si="210">MATCH(DATE(YEAR(F783),B783,1),$F$7505:$F$7816,0)</f>
        <v>33</v>
      </c>
      <c r="F783" s="63">
        <f t="shared" ref="F783" si="211">EDATE(F759,1)</f>
        <v>43344</v>
      </c>
      <c r="G783" s="64">
        <f t="shared" ref="G783:G846" si="212">SUM(H783:N783)</f>
        <v>61.708339693336228</v>
      </c>
      <c r="H783" s="64">
        <f t="shared" si="209"/>
        <v>0</v>
      </c>
      <c r="I783" s="64">
        <f t="shared" si="209"/>
        <v>2.9750000000000001</v>
      </c>
      <c r="J783" s="64">
        <f t="shared" si="209"/>
        <v>0</v>
      </c>
      <c r="K783" s="64">
        <f t="shared" si="209"/>
        <v>0</v>
      </c>
      <c r="L783" s="64">
        <f t="shared" si="209"/>
        <v>0</v>
      </c>
      <c r="M783" s="64">
        <f t="shared" si="209"/>
        <v>0</v>
      </c>
      <c r="N783" s="64">
        <f t="shared" si="209"/>
        <v>58.733339693336227</v>
      </c>
      <c r="O783" s="121"/>
      <c r="P783" s="177">
        <v>2.9750000000000001</v>
      </c>
      <c r="Q783" s="177">
        <v>14.138493666600723</v>
      </c>
      <c r="R783" s="177">
        <v>14.138493666600723</v>
      </c>
      <c r="S783" s="177">
        <v>0</v>
      </c>
      <c r="T783" s="177">
        <v>0</v>
      </c>
      <c r="U783" s="177">
        <v>14.138493666600723</v>
      </c>
      <c r="V783" s="177">
        <v>14.138493666600723</v>
      </c>
      <c r="W783" s="177">
        <v>0</v>
      </c>
      <c r="X783" s="177">
        <v>0</v>
      </c>
      <c r="Y783" s="177">
        <v>0</v>
      </c>
      <c r="Z783" s="177">
        <v>2.1793650269333336</v>
      </c>
      <c r="AA783" s="177">
        <v>0</v>
      </c>
      <c r="AB783" s="177">
        <v>0</v>
      </c>
      <c r="AC783" s="177">
        <v>0</v>
      </c>
      <c r="AD783" s="177">
        <v>0</v>
      </c>
      <c r="AE783" s="177">
        <v>0</v>
      </c>
      <c r="AF783" s="177">
        <v>0</v>
      </c>
      <c r="AG783" s="177">
        <v>0</v>
      </c>
      <c r="AH783" s="177">
        <v>0</v>
      </c>
      <c r="AI783" s="177">
        <v>0</v>
      </c>
      <c r="AJ783" s="177">
        <v>0</v>
      </c>
    </row>
    <row r="784" spans="1:36" hidden="1" outlineLevel="1" x14ac:dyDescent="0.25">
      <c r="A784" s="190">
        <f t="shared" ref="A784:A847" si="213">YEAR(F784)</f>
        <v>2018</v>
      </c>
      <c r="B784" s="55">
        <f t="shared" ref="B784:B847" si="214">MONTH(F784)</f>
        <v>9</v>
      </c>
      <c r="C784" s="55">
        <f t="shared" ref="C784:C847" si="215">HOUR(F784)</f>
        <v>1</v>
      </c>
      <c r="D784" s="55">
        <f t="shared" si="210"/>
        <v>33</v>
      </c>
      <c r="F784" s="63">
        <f t="shared" ref="F784" si="216">F783+1/24</f>
        <v>43344.041666666664</v>
      </c>
      <c r="G784" s="64">
        <f t="shared" si="212"/>
        <v>55.099878422619696</v>
      </c>
      <c r="H784" s="64">
        <f t="shared" si="209"/>
        <v>0</v>
      </c>
      <c r="I784" s="64">
        <f t="shared" si="209"/>
        <v>2.9750000000000001</v>
      </c>
      <c r="J784" s="64">
        <f t="shared" si="209"/>
        <v>0</v>
      </c>
      <c r="K784" s="64">
        <f t="shared" si="209"/>
        <v>0</v>
      </c>
      <c r="L784" s="64">
        <f t="shared" si="209"/>
        <v>0</v>
      </c>
      <c r="M784" s="64">
        <f t="shared" si="209"/>
        <v>0</v>
      </c>
      <c r="N784" s="64">
        <f t="shared" si="209"/>
        <v>52.124878422619695</v>
      </c>
      <c r="O784" s="121"/>
      <c r="P784" s="177">
        <v>2.9750000000000001</v>
      </c>
      <c r="Q784" s="177">
        <v>12.603045010388257</v>
      </c>
      <c r="R784" s="177">
        <v>12.603045010388257</v>
      </c>
      <c r="S784" s="177">
        <v>0</v>
      </c>
      <c r="T784" s="177">
        <v>0</v>
      </c>
      <c r="U784" s="177">
        <v>12.603045010388257</v>
      </c>
      <c r="V784" s="177">
        <v>12.603045010388257</v>
      </c>
      <c r="W784" s="177">
        <v>0</v>
      </c>
      <c r="X784" s="177">
        <v>0</v>
      </c>
      <c r="Y784" s="177">
        <v>0</v>
      </c>
      <c r="Z784" s="177">
        <v>1.7126983810666672</v>
      </c>
      <c r="AA784" s="177">
        <v>0</v>
      </c>
      <c r="AB784" s="177">
        <v>0</v>
      </c>
      <c r="AC784" s="177">
        <v>0</v>
      </c>
      <c r="AD784" s="177">
        <v>0</v>
      </c>
      <c r="AE784" s="177">
        <v>0</v>
      </c>
      <c r="AF784" s="177">
        <v>0</v>
      </c>
      <c r="AG784" s="177">
        <v>0</v>
      </c>
      <c r="AH784" s="177">
        <v>0</v>
      </c>
      <c r="AI784" s="177">
        <v>0</v>
      </c>
      <c r="AJ784" s="177">
        <v>0</v>
      </c>
    </row>
    <row r="785" spans="1:36" hidden="1" outlineLevel="1" x14ac:dyDescent="0.25">
      <c r="A785" s="190">
        <f t="shared" si="213"/>
        <v>2018</v>
      </c>
      <c r="B785" s="55">
        <f t="shared" si="214"/>
        <v>9</v>
      </c>
      <c r="C785" s="55">
        <f t="shared" si="215"/>
        <v>2</v>
      </c>
      <c r="D785" s="55">
        <f t="shared" si="210"/>
        <v>33</v>
      </c>
      <c r="F785" s="63">
        <f t="shared" si="203"/>
        <v>43344.083333333328</v>
      </c>
      <c r="G785" s="64">
        <f t="shared" si="212"/>
        <v>50.538359519310603</v>
      </c>
      <c r="H785" s="64">
        <f t="shared" ref="H785:N794" si="217">SUMIF($P$6:$AK$6,H$6,$P785:$AK785)</f>
        <v>0</v>
      </c>
      <c r="I785" s="64">
        <f t="shared" si="217"/>
        <v>2.9750000000000001</v>
      </c>
      <c r="J785" s="64">
        <f t="shared" si="217"/>
        <v>0</v>
      </c>
      <c r="K785" s="64">
        <f t="shared" si="217"/>
        <v>0</v>
      </c>
      <c r="L785" s="64">
        <f t="shared" si="217"/>
        <v>0</v>
      </c>
      <c r="M785" s="64">
        <f t="shared" si="217"/>
        <v>0</v>
      </c>
      <c r="N785" s="64">
        <f t="shared" si="217"/>
        <v>47.563359519310602</v>
      </c>
      <c r="O785" s="121"/>
      <c r="P785" s="177">
        <v>2.9750000000000001</v>
      </c>
      <c r="Q785" s="177">
        <v>11.448882262094317</v>
      </c>
      <c r="R785" s="177">
        <v>11.448882262094317</v>
      </c>
      <c r="S785" s="177">
        <v>0</v>
      </c>
      <c r="T785" s="177">
        <v>0</v>
      </c>
      <c r="U785" s="177">
        <v>11.448882262094317</v>
      </c>
      <c r="V785" s="177">
        <v>11.448882262094317</v>
      </c>
      <c r="W785" s="177">
        <v>0</v>
      </c>
      <c r="X785" s="177">
        <v>0</v>
      </c>
      <c r="Y785" s="177">
        <v>0</v>
      </c>
      <c r="Z785" s="177">
        <v>1.767830470933333</v>
      </c>
      <c r="AA785" s="177">
        <v>0</v>
      </c>
      <c r="AB785" s="177">
        <v>0</v>
      </c>
      <c r="AC785" s="177">
        <v>0</v>
      </c>
      <c r="AD785" s="177">
        <v>0</v>
      </c>
      <c r="AE785" s="177">
        <v>0</v>
      </c>
      <c r="AF785" s="177">
        <v>0</v>
      </c>
      <c r="AG785" s="177">
        <v>0</v>
      </c>
      <c r="AH785" s="177">
        <v>0</v>
      </c>
      <c r="AI785" s="177">
        <v>0</v>
      </c>
      <c r="AJ785" s="177">
        <v>0</v>
      </c>
    </row>
    <row r="786" spans="1:36" hidden="1" outlineLevel="1" x14ac:dyDescent="0.25">
      <c r="A786" s="190">
        <f t="shared" si="213"/>
        <v>2018</v>
      </c>
      <c r="B786" s="55">
        <f t="shared" si="214"/>
        <v>9</v>
      </c>
      <c r="C786" s="55">
        <f t="shared" si="215"/>
        <v>3</v>
      </c>
      <c r="D786" s="55">
        <f t="shared" si="210"/>
        <v>33</v>
      </c>
      <c r="F786" s="63">
        <f t="shared" si="203"/>
        <v>43344.124999999993</v>
      </c>
      <c r="G786" s="64">
        <f t="shared" si="212"/>
        <v>50.497139427823925</v>
      </c>
      <c r="H786" s="64">
        <f t="shared" si="217"/>
        <v>0</v>
      </c>
      <c r="I786" s="64">
        <f t="shared" si="217"/>
        <v>2.9750000000000001</v>
      </c>
      <c r="J786" s="64">
        <f t="shared" si="217"/>
        <v>0</v>
      </c>
      <c r="K786" s="64">
        <f t="shared" si="217"/>
        <v>0</v>
      </c>
      <c r="L786" s="64">
        <f t="shared" si="217"/>
        <v>0</v>
      </c>
      <c r="M786" s="64">
        <f t="shared" si="217"/>
        <v>0</v>
      </c>
      <c r="N786" s="64">
        <f t="shared" si="217"/>
        <v>47.522139427823923</v>
      </c>
      <c r="O786" s="121"/>
      <c r="P786" s="177">
        <v>2.9750000000000001</v>
      </c>
      <c r="Q786" s="177">
        <v>11.438577237555981</v>
      </c>
      <c r="R786" s="177">
        <v>11.438577237555981</v>
      </c>
      <c r="S786" s="177">
        <v>0</v>
      </c>
      <c r="T786" s="177">
        <v>0</v>
      </c>
      <c r="U786" s="177">
        <v>11.438577237555981</v>
      </c>
      <c r="V786" s="177">
        <v>11.438577237555981</v>
      </c>
      <c r="W786" s="177">
        <v>0</v>
      </c>
      <c r="X786" s="177">
        <v>0</v>
      </c>
      <c r="Y786" s="177">
        <v>0</v>
      </c>
      <c r="Z786" s="177">
        <v>1.7678304775999998</v>
      </c>
      <c r="AA786" s="177">
        <v>0</v>
      </c>
      <c r="AB786" s="177">
        <v>0</v>
      </c>
      <c r="AC786" s="177">
        <v>0</v>
      </c>
      <c r="AD786" s="177">
        <v>0</v>
      </c>
      <c r="AE786" s="177">
        <v>0</v>
      </c>
      <c r="AF786" s="177">
        <v>0</v>
      </c>
      <c r="AG786" s="177">
        <v>0</v>
      </c>
      <c r="AH786" s="177">
        <v>0</v>
      </c>
      <c r="AI786" s="177">
        <v>0</v>
      </c>
      <c r="AJ786" s="177">
        <v>0</v>
      </c>
    </row>
    <row r="787" spans="1:36" hidden="1" outlineLevel="1" x14ac:dyDescent="0.25">
      <c r="A787" s="190">
        <f t="shared" si="213"/>
        <v>2018</v>
      </c>
      <c r="B787" s="55">
        <f t="shared" si="214"/>
        <v>9</v>
      </c>
      <c r="C787" s="55">
        <f t="shared" si="215"/>
        <v>4</v>
      </c>
      <c r="D787" s="55">
        <f t="shared" si="210"/>
        <v>33</v>
      </c>
      <c r="F787" s="63">
        <f t="shared" si="203"/>
        <v>43344.166666666657</v>
      </c>
      <c r="G787" s="64">
        <f t="shared" si="212"/>
        <v>44.329898220594053</v>
      </c>
      <c r="H787" s="64">
        <f t="shared" si="217"/>
        <v>0</v>
      </c>
      <c r="I787" s="64">
        <f t="shared" si="217"/>
        <v>2.9750000000000001</v>
      </c>
      <c r="J787" s="64">
        <f t="shared" si="217"/>
        <v>0</v>
      </c>
      <c r="K787" s="64">
        <f t="shared" si="217"/>
        <v>0</v>
      </c>
      <c r="L787" s="64">
        <f t="shared" si="217"/>
        <v>0</v>
      </c>
      <c r="M787" s="64">
        <f t="shared" si="217"/>
        <v>0</v>
      </c>
      <c r="N787" s="64">
        <f t="shared" si="217"/>
        <v>41.354898220594052</v>
      </c>
      <c r="O787" s="121"/>
      <c r="P787" s="177">
        <v>2.9750000000000001</v>
      </c>
      <c r="Q787" s="177">
        <v>9.9134336058818473</v>
      </c>
      <c r="R787" s="177">
        <v>9.9134336058818473</v>
      </c>
      <c r="S787" s="177">
        <v>0</v>
      </c>
      <c r="T787" s="177">
        <v>0</v>
      </c>
      <c r="U787" s="177">
        <v>9.9134336058818473</v>
      </c>
      <c r="V787" s="177">
        <v>9.9134336058818473</v>
      </c>
      <c r="W787" s="177">
        <v>0</v>
      </c>
      <c r="X787" s="177">
        <v>0</v>
      </c>
      <c r="Y787" s="177">
        <v>0</v>
      </c>
      <c r="Z787" s="177">
        <v>1.7011637970666662</v>
      </c>
      <c r="AA787" s="177">
        <v>0</v>
      </c>
      <c r="AB787" s="177">
        <v>0</v>
      </c>
      <c r="AC787" s="177">
        <v>0</v>
      </c>
      <c r="AD787" s="177">
        <v>0</v>
      </c>
      <c r="AE787" s="177">
        <v>0</v>
      </c>
      <c r="AF787" s="177">
        <v>0</v>
      </c>
      <c r="AG787" s="177">
        <v>0</v>
      </c>
      <c r="AH787" s="177">
        <v>0</v>
      </c>
      <c r="AI787" s="177">
        <v>0</v>
      </c>
      <c r="AJ787" s="177">
        <v>0</v>
      </c>
    </row>
    <row r="788" spans="1:36" hidden="1" outlineLevel="1" x14ac:dyDescent="0.25">
      <c r="A788" s="190">
        <f t="shared" si="213"/>
        <v>2018</v>
      </c>
      <c r="B788" s="55">
        <f t="shared" si="214"/>
        <v>9</v>
      </c>
      <c r="C788" s="55">
        <f t="shared" si="215"/>
        <v>5</v>
      </c>
      <c r="D788" s="55">
        <f t="shared" si="210"/>
        <v>33</v>
      </c>
      <c r="F788" s="63">
        <f t="shared" si="203"/>
        <v>43344.208333333321</v>
      </c>
      <c r="G788" s="64">
        <f t="shared" si="212"/>
        <v>57.450462892068799</v>
      </c>
      <c r="H788" s="64">
        <f t="shared" si="217"/>
        <v>7.2025087000000001</v>
      </c>
      <c r="I788" s="64">
        <f t="shared" si="217"/>
        <v>14.715504517511404</v>
      </c>
      <c r="J788" s="64">
        <f t="shared" si="217"/>
        <v>0</v>
      </c>
      <c r="K788" s="64">
        <f t="shared" si="217"/>
        <v>0</v>
      </c>
      <c r="L788" s="64">
        <f t="shared" si="217"/>
        <v>0</v>
      </c>
      <c r="M788" s="64">
        <f t="shared" si="217"/>
        <v>0</v>
      </c>
      <c r="N788" s="64">
        <f t="shared" si="217"/>
        <v>35.532449674557391</v>
      </c>
      <c r="O788" s="121"/>
      <c r="P788" s="177">
        <v>2.9750000000000001</v>
      </c>
      <c r="Q788" s="177">
        <v>8.3161548024393479</v>
      </c>
      <c r="R788" s="177">
        <v>8.3161548024393479</v>
      </c>
      <c r="S788" s="177">
        <v>3.154995157333333</v>
      </c>
      <c r="T788" s="177">
        <v>8.4385214741333314</v>
      </c>
      <c r="U788" s="177">
        <v>8.3161548024393479</v>
      </c>
      <c r="V788" s="177">
        <v>8.3161548024393479</v>
      </c>
      <c r="W788" s="177">
        <v>0</v>
      </c>
      <c r="X788" s="177">
        <v>4.7271164699319884E-2</v>
      </c>
      <c r="Y788" s="177">
        <v>0</v>
      </c>
      <c r="Z788" s="177">
        <v>2.2678304647999989</v>
      </c>
      <c r="AA788" s="177">
        <v>0</v>
      </c>
      <c r="AB788" s="177">
        <v>0</v>
      </c>
      <c r="AC788" s="177">
        <v>0</v>
      </c>
      <c r="AD788" s="177">
        <v>7.2025087000000001</v>
      </c>
      <c r="AE788" s="177">
        <v>9.9716721345419188E-2</v>
      </c>
      <c r="AF788" s="177">
        <v>0</v>
      </c>
      <c r="AG788" s="177">
        <v>0</v>
      </c>
      <c r="AH788" s="177">
        <v>0</v>
      </c>
      <c r="AI788" s="177">
        <v>0</v>
      </c>
      <c r="AJ788" s="177">
        <v>0</v>
      </c>
    </row>
    <row r="789" spans="1:36" hidden="1" outlineLevel="1" x14ac:dyDescent="0.25">
      <c r="A789" s="190">
        <f t="shared" si="213"/>
        <v>2018</v>
      </c>
      <c r="B789" s="55">
        <f t="shared" si="214"/>
        <v>9</v>
      </c>
      <c r="C789" s="55">
        <f t="shared" si="215"/>
        <v>6</v>
      </c>
      <c r="D789" s="55">
        <f t="shared" si="210"/>
        <v>33</v>
      </c>
      <c r="F789" s="63">
        <f t="shared" si="203"/>
        <v>43344.249999999985</v>
      </c>
      <c r="G789" s="64">
        <f t="shared" si="212"/>
        <v>169.66039595609246</v>
      </c>
      <c r="H789" s="64">
        <f t="shared" si="217"/>
        <v>54.410726833333328</v>
      </c>
      <c r="I789" s="64">
        <f t="shared" si="217"/>
        <v>84.314977388117867</v>
      </c>
      <c r="J789" s="64">
        <f t="shared" si="217"/>
        <v>0</v>
      </c>
      <c r="K789" s="64">
        <f t="shared" si="217"/>
        <v>0</v>
      </c>
      <c r="L789" s="64">
        <f t="shared" si="217"/>
        <v>0</v>
      </c>
      <c r="M789" s="64">
        <f t="shared" si="217"/>
        <v>0</v>
      </c>
      <c r="N789" s="64">
        <f t="shared" si="217"/>
        <v>30.934691734641273</v>
      </c>
      <c r="O789" s="121"/>
      <c r="P789" s="177">
        <v>2.9750000000000001</v>
      </c>
      <c r="Q789" s="177">
        <v>6.9868066369936512</v>
      </c>
      <c r="R789" s="177">
        <v>6.9868066369936512</v>
      </c>
      <c r="S789" s="177">
        <v>14.162567413333335</v>
      </c>
      <c r="T789" s="177">
        <v>30.677504834133334</v>
      </c>
      <c r="U789" s="177">
        <v>6.9868066369936512</v>
      </c>
      <c r="V789" s="177">
        <v>6.9868066369936512</v>
      </c>
      <c r="W789" s="177">
        <v>2.0336957235000002</v>
      </c>
      <c r="X789" s="177">
        <v>11.352874133877826</v>
      </c>
      <c r="Y789" s="177">
        <v>4.2771733333333337</v>
      </c>
      <c r="Z789" s="177">
        <v>2.9874651866666668</v>
      </c>
      <c r="AA789" s="177">
        <v>0</v>
      </c>
      <c r="AB789" s="177">
        <v>0</v>
      </c>
      <c r="AC789" s="177">
        <v>0</v>
      </c>
      <c r="AD789" s="177">
        <v>54.410726833333328</v>
      </c>
      <c r="AE789" s="177">
        <v>13.182977495715038</v>
      </c>
      <c r="AF789" s="177">
        <v>0</v>
      </c>
      <c r="AG789" s="177">
        <v>0</v>
      </c>
      <c r="AH789" s="177">
        <v>0</v>
      </c>
      <c r="AI789" s="177">
        <v>0</v>
      </c>
      <c r="AJ789" s="177">
        <v>5.653184454225002</v>
      </c>
    </row>
    <row r="790" spans="1:36" hidden="1" outlineLevel="1" x14ac:dyDescent="0.25">
      <c r="A790" s="190">
        <f t="shared" si="213"/>
        <v>2018</v>
      </c>
      <c r="B790" s="55">
        <f t="shared" si="214"/>
        <v>9</v>
      </c>
      <c r="C790" s="55">
        <f t="shared" si="215"/>
        <v>7</v>
      </c>
      <c r="D790" s="55">
        <f t="shared" si="210"/>
        <v>33</v>
      </c>
      <c r="F790" s="63">
        <f t="shared" si="203"/>
        <v>43344.29166666665</v>
      </c>
      <c r="G790" s="64">
        <f t="shared" si="212"/>
        <v>299.77641496756712</v>
      </c>
      <c r="H790" s="64">
        <f t="shared" si="217"/>
        <v>67.820829666666654</v>
      </c>
      <c r="I790" s="64">
        <f t="shared" si="217"/>
        <v>180.64596406363501</v>
      </c>
      <c r="J790" s="64">
        <f t="shared" si="217"/>
        <v>0</v>
      </c>
      <c r="K790" s="64">
        <f t="shared" si="217"/>
        <v>0</v>
      </c>
      <c r="L790" s="64">
        <f t="shared" si="217"/>
        <v>0</v>
      </c>
      <c r="M790" s="64">
        <f t="shared" si="217"/>
        <v>0</v>
      </c>
      <c r="N790" s="64">
        <f t="shared" si="217"/>
        <v>51.309621237265461</v>
      </c>
      <c r="O790" s="121"/>
      <c r="P790" s="177">
        <v>2.9750000000000001</v>
      </c>
      <c r="Q790" s="177">
        <v>12.180539004316365</v>
      </c>
      <c r="R790" s="177">
        <v>12.180539004316365</v>
      </c>
      <c r="S790" s="177">
        <v>24.75298845866666</v>
      </c>
      <c r="T790" s="177">
        <v>37.014103234133344</v>
      </c>
      <c r="U790" s="177">
        <v>12.180539004316365</v>
      </c>
      <c r="V790" s="177">
        <v>12.180539004316365</v>
      </c>
      <c r="W790" s="177">
        <v>6.5639513863333327</v>
      </c>
      <c r="X790" s="177">
        <v>35.07181113637138</v>
      </c>
      <c r="Y790" s="177">
        <v>17.964128000000002</v>
      </c>
      <c r="Z790" s="177">
        <v>2.5874652199999999</v>
      </c>
      <c r="AA790" s="177">
        <v>0</v>
      </c>
      <c r="AB790" s="177">
        <v>0</v>
      </c>
      <c r="AC790" s="177">
        <v>0</v>
      </c>
      <c r="AD790" s="177">
        <v>67.820829666666654</v>
      </c>
      <c r="AE790" s="177">
        <v>30.937592367005283</v>
      </c>
      <c r="AF790" s="177">
        <v>0</v>
      </c>
      <c r="AG790" s="177">
        <v>0</v>
      </c>
      <c r="AH790" s="177">
        <v>0</v>
      </c>
      <c r="AI790" s="177">
        <v>0</v>
      </c>
      <c r="AJ790" s="177">
        <v>25.366389481125005</v>
      </c>
    </row>
    <row r="791" spans="1:36" hidden="1" outlineLevel="1" x14ac:dyDescent="0.25">
      <c r="A791" s="190">
        <f t="shared" si="213"/>
        <v>2018</v>
      </c>
      <c r="B791" s="55">
        <f t="shared" si="214"/>
        <v>9</v>
      </c>
      <c r="C791" s="55">
        <f t="shared" si="215"/>
        <v>8</v>
      </c>
      <c r="D791" s="55">
        <f t="shared" si="210"/>
        <v>33</v>
      </c>
      <c r="F791" s="63">
        <f t="shared" si="203"/>
        <v>43344.333333333314</v>
      </c>
      <c r="G791" s="64">
        <f t="shared" si="212"/>
        <v>382.50828584383453</v>
      </c>
      <c r="H791" s="64">
        <f t="shared" si="217"/>
        <v>72.626761633333345</v>
      </c>
      <c r="I791" s="64">
        <f t="shared" si="217"/>
        <v>228.95474015066048</v>
      </c>
      <c r="J791" s="64">
        <f t="shared" si="217"/>
        <v>0</v>
      </c>
      <c r="K791" s="64">
        <f t="shared" si="217"/>
        <v>0</v>
      </c>
      <c r="L791" s="64">
        <f t="shared" si="217"/>
        <v>0</v>
      </c>
      <c r="M791" s="64">
        <f t="shared" si="217"/>
        <v>0</v>
      </c>
      <c r="N791" s="64">
        <f t="shared" si="217"/>
        <v>80.926784059840713</v>
      </c>
      <c r="O791" s="121"/>
      <c r="P791" s="177">
        <v>2.9750000000000001</v>
      </c>
      <c r="Q791" s="177">
        <v>19.47649637746018</v>
      </c>
      <c r="R791" s="177">
        <v>19.47649637746018</v>
      </c>
      <c r="S791" s="177">
        <v>33.357033333333341</v>
      </c>
      <c r="T791" s="177">
        <v>38.078155500799994</v>
      </c>
      <c r="U791" s="177">
        <v>19.47649637746018</v>
      </c>
      <c r="V791" s="177">
        <v>19.47649637746018</v>
      </c>
      <c r="W791" s="177">
        <v>7.5851850588333321</v>
      </c>
      <c r="X791" s="177">
        <v>38.562843169091188</v>
      </c>
      <c r="Y791" s="177">
        <v>30.367930666666666</v>
      </c>
      <c r="Z791" s="177">
        <v>3.0207985500000003</v>
      </c>
      <c r="AA791" s="177">
        <v>0</v>
      </c>
      <c r="AB791" s="177">
        <v>0</v>
      </c>
      <c r="AC791" s="177">
        <v>0</v>
      </c>
      <c r="AD791" s="177">
        <v>72.626761633333345</v>
      </c>
      <c r="AE791" s="177">
        <v>34.768660370060964</v>
      </c>
      <c r="AF791" s="177">
        <v>0</v>
      </c>
      <c r="AG791" s="177">
        <v>0</v>
      </c>
      <c r="AH791" s="177">
        <v>0</v>
      </c>
      <c r="AI791" s="177">
        <v>0</v>
      </c>
      <c r="AJ791" s="177">
        <v>43.259932051875005</v>
      </c>
    </row>
    <row r="792" spans="1:36" hidden="1" outlineLevel="1" x14ac:dyDescent="0.25">
      <c r="A792" s="190">
        <f t="shared" si="213"/>
        <v>2018</v>
      </c>
      <c r="B792" s="55">
        <f t="shared" si="214"/>
        <v>9</v>
      </c>
      <c r="C792" s="55">
        <f t="shared" si="215"/>
        <v>9</v>
      </c>
      <c r="D792" s="55">
        <f t="shared" si="210"/>
        <v>33</v>
      </c>
      <c r="F792" s="63">
        <f t="shared" si="203"/>
        <v>43344.374999999978</v>
      </c>
      <c r="G792" s="64">
        <f t="shared" si="212"/>
        <v>401.98254047418737</v>
      </c>
      <c r="H792" s="64">
        <f t="shared" si="217"/>
        <v>69.859059166666654</v>
      </c>
      <c r="I792" s="64">
        <f t="shared" si="217"/>
        <v>239.95833936934127</v>
      </c>
      <c r="J792" s="64">
        <f t="shared" si="217"/>
        <v>0</v>
      </c>
      <c r="K792" s="64">
        <f t="shared" si="217"/>
        <v>0</v>
      </c>
      <c r="L792" s="64">
        <f t="shared" si="217"/>
        <v>0</v>
      </c>
      <c r="M792" s="64">
        <f t="shared" si="217"/>
        <v>0</v>
      </c>
      <c r="N792" s="64">
        <f t="shared" si="217"/>
        <v>92.165141938179445</v>
      </c>
      <c r="O792" s="121"/>
      <c r="P792" s="177">
        <v>2.9750000000000001</v>
      </c>
      <c r="Q792" s="177">
        <v>22.052752512044862</v>
      </c>
      <c r="R792" s="177">
        <v>22.052752512044862</v>
      </c>
      <c r="S792" s="177">
        <v>37.767067541333333</v>
      </c>
      <c r="T792" s="177">
        <v>37.228408300799998</v>
      </c>
      <c r="U792" s="177">
        <v>22.052752512044862</v>
      </c>
      <c r="V792" s="177">
        <v>22.052752512044862</v>
      </c>
      <c r="W792" s="177">
        <v>7.8255413383333323</v>
      </c>
      <c r="X792" s="177">
        <v>37.552849073905577</v>
      </c>
      <c r="Y792" s="177">
        <v>39.777712000000001</v>
      </c>
      <c r="Z792" s="177">
        <v>3.9541318899999989</v>
      </c>
      <c r="AA792" s="177">
        <v>0</v>
      </c>
      <c r="AB792" s="177">
        <v>0</v>
      </c>
      <c r="AC792" s="177">
        <v>0</v>
      </c>
      <c r="AD792" s="177">
        <v>69.859059166666654</v>
      </c>
      <c r="AE792" s="177">
        <v>33.579896102844003</v>
      </c>
      <c r="AF792" s="177">
        <v>0</v>
      </c>
      <c r="AG792" s="177">
        <v>0</v>
      </c>
      <c r="AH792" s="177">
        <v>0</v>
      </c>
      <c r="AI792" s="177">
        <v>0</v>
      </c>
      <c r="AJ792" s="177">
        <v>43.251865012125009</v>
      </c>
    </row>
    <row r="793" spans="1:36" hidden="1" outlineLevel="1" x14ac:dyDescent="0.25">
      <c r="A793" s="190">
        <f t="shared" si="213"/>
        <v>2018</v>
      </c>
      <c r="B793" s="55">
        <f t="shared" si="214"/>
        <v>9</v>
      </c>
      <c r="C793" s="55">
        <f t="shared" si="215"/>
        <v>10</v>
      </c>
      <c r="D793" s="55">
        <f t="shared" si="210"/>
        <v>33</v>
      </c>
      <c r="F793" s="63">
        <f t="shared" si="203"/>
        <v>43344.416666666642</v>
      </c>
      <c r="G793" s="64">
        <f t="shared" si="212"/>
        <v>418.53835569753545</v>
      </c>
      <c r="H793" s="64">
        <f t="shared" si="217"/>
        <v>73.984877999999995</v>
      </c>
      <c r="I793" s="64">
        <f t="shared" si="217"/>
        <v>243.68006655935812</v>
      </c>
      <c r="J793" s="64">
        <f t="shared" si="217"/>
        <v>0</v>
      </c>
      <c r="K793" s="64">
        <f t="shared" si="217"/>
        <v>0</v>
      </c>
      <c r="L793" s="64">
        <f t="shared" si="217"/>
        <v>0</v>
      </c>
      <c r="M793" s="64">
        <f t="shared" si="217"/>
        <v>0</v>
      </c>
      <c r="N793" s="64">
        <f t="shared" si="217"/>
        <v>100.87341113817736</v>
      </c>
      <c r="O793" s="121"/>
      <c r="P793" s="177">
        <v>2.9750000000000001</v>
      </c>
      <c r="Q793" s="177">
        <v>24.247722738711008</v>
      </c>
      <c r="R793" s="177">
        <v>24.247722738711008</v>
      </c>
      <c r="S793" s="177">
        <v>38.593880362666674</v>
      </c>
      <c r="T793" s="177">
        <v>36.030568300800006</v>
      </c>
      <c r="U793" s="177">
        <v>24.247722738711008</v>
      </c>
      <c r="V793" s="177">
        <v>24.247722738711008</v>
      </c>
      <c r="W793" s="177">
        <v>7.6759010661666673</v>
      </c>
      <c r="X793" s="177">
        <v>35.333513500138956</v>
      </c>
      <c r="Y793" s="177">
        <v>45.33803733333334</v>
      </c>
      <c r="Z793" s="177">
        <v>3.8825201833333334</v>
      </c>
      <c r="AA793" s="177">
        <v>0</v>
      </c>
      <c r="AB793" s="177">
        <v>0</v>
      </c>
      <c r="AC793" s="177">
        <v>0</v>
      </c>
      <c r="AD793" s="177">
        <v>73.984877999999995</v>
      </c>
      <c r="AE793" s="177">
        <v>33.783120982377454</v>
      </c>
      <c r="AF793" s="177">
        <v>0</v>
      </c>
      <c r="AG793" s="177">
        <v>0</v>
      </c>
      <c r="AH793" s="177">
        <v>0</v>
      </c>
      <c r="AI793" s="177">
        <v>0</v>
      </c>
      <c r="AJ793" s="177">
        <v>43.950045013875005</v>
      </c>
    </row>
    <row r="794" spans="1:36" hidden="1" outlineLevel="1" x14ac:dyDescent="0.25">
      <c r="A794" s="190">
        <f t="shared" si="213"/>
        <v>2018</v>
      </c>
      <c r="B794" s="55">
        <f t="shared" si="214"/>
        <v>9</v>
      </c>
      <c r="C794" s="55">
        <f t="shared" si="215"/>
        <v>11</v>
      </c>
      <c r="D794" s="55">
        <f t="shared" si="210"/>
        <v>33</v>
      </c>
      <c r="F794" s="63">
        <f t="shared" si="203"/>
        <v>43344.458333333307</v>
      </c>
      <c r="G794" s="64">
        <f t="shared" si="212"/>
        <v>410.09964211621354</v>
      </c>
      <c r="H794" s="64">
        <f t="shared" si="217"/>
        <v>68.603134466666674</v>
      </c>
      <c r="I794" s="64">
        <f t="shared" si="217"/>
        <v>237.4763817627944</v>
      </c>
      <c r="J794" s="64">
        <f t="shared" si="217"/>
        <v>0</v>
      </c>
      <c r="K794" s="64">
        <f t="shared" si="217"/>
        <v>0</v>
      </c>
      <c r="L794" s="64">
        <f t="shared" si="217"/>
        <v>0</v>
      </c>
      <c r="M794" s="64">
        <f t="shared" si="217"/>
        <v>0</v>
      </c>
      <c r="N794" s="64">
        <f t="shared" si="217"/>
        <v>104.02012588675247</v>
      </c>
      <c r="O794" s="121"/>
      <c r="P794" s="177">
        <v>2.9750000000000001</v>
      </c>
      <c r="Q794" s="177">
        <v>25.092734750854785</v>
      </c>
      <c r="R794" s="177">
        <v>25.092734750854785</v>
      </c>
      <c r="S794" s="177">
        <v>36.165522890666679</v>
      </c>
      <c r="T794" s="177">
        <v>35.208530967466672</v>
      </c>
      <c r="U794" s="177">
        <v>25.092734750854785</v>
      </c>
      <c r="V794" s="177">
        <v>25.092734750854785</v>
      </c>
      <c r="W794" s="177">
        <v>7.4800452329999993</v>
      </c>
      <c r="X794" s="177">
        <v>33.794884682354891</v>
      </c>
      <c r="Y794" s="177">
        <v>44.910319999999999</v>
      </c>
      <c r="Z794" s="177">
        <v>3.6491868833333334</v>
      </c>
      <c r="AA794" s="177">
        <v>0</v>
      </c>
      <c r="AB794" s="177">
        <v>0</v>
      </c>
      <c r="AC794" s="177">
        <v>0</v>
      </c>
      <c r="AD794" s="177">
        <v>68.603134466666674</v>
      </c>
      <c r="AE794" s="177">
        <v>34.667475166931148</v>
      </c>
      <c r="AF794" s="177">
        <v>0</v>
      </c>
      <c r="AG794" s="177">
        <v>0</v>
      </c>
      <c r="AH794" s="177">
        <v>0</v>
      </c>
      <c r="AI794" s="177">
        <v>0</v>
      </c>
      <c r="AJ794" s="177">
        <v>42.274602822375009</v>
      </c>
    </row>
    <row r="795" spans="1:36" hidden="1" outlineLevel="1" x14ac:dyDescent="0.25">
      <c r="A795" s="190">
        <f t="shared" si="213"/>
        <v>2018</v>
      </c>
      <c r="B795" s="55">
        <f t="shared" si="214"/>
        <v>9</v>
      </c>
      <c r="C795" s="55">
        <f t="shared" si="215"/>
        <v>12</v>
      </c>
      <c r="D795" s="55">
        <f t="shared" si="210"/>
        <v>33</v>
      </c>
      <c r="F795" s="63">
        <f t="shared" si="203"/>
        <v>43344.499999999971</v>
      </c>
      <c r="G795" s="64">
        <f t="shared" si="212"/>
        <v>412.22667082937221</v>
      </c>
      <c r="H795" s="64">
        <f t="shared" ref="H795:N804" si="218">SUMIF($P$6:$AK$6,H$6,$P795:$AK795)</f>
        <v>66.084915199999998</v>
      </c>
      <c r="I795" s="64">
        <f t="shared" si="218"/>
        <v>233.92314437681563</v>
      </c>
      <c r="J795" s="64">
        <f t="shared" si="218"/>
        <v>0</v>
      </c>
      <c r="K795" s="64">
        <f t="shared" si="218"/>
        <v>0</v>
      </c>
      <c r="L795" s="64">
        <f t="shared" si="218"/>
        <v>0</v>
      </c>
      <c r="M795" s="64">
        <f t="shared" si="218"/>
        <v>0</v>
      </c>
      <c r="N795" s="64">
        <f t="shared" si="218"/>
        <v>112.21861125255656</v>
      </c>
      <c r="O795" s="121"/>
      <c r="P795" s="177">
        <v>2.9750000000000001</v>
      </c>
      <c r="Q795" s="177">
        <v>27.050689413139139</v>
      </c>
      <c r="R795" s="177">
        <v>27.050689413139139</v>
      </c>
      <c r="S795" s="177">
        <v>36.060474058666671</v>
      </c>
      <c r="T795" s="177">
        <v>35.372938434133331</v>
      </c>
      <c r="U795" s="177">
        <v>27.050689413139139</v>
      </c>
      <c r="V795" s="177">
        <v>27.050689413139139</v>
      </c>
      <c r="W795" s="177">
        <v>6.9015422498333328</v>
      </c>
      <c r="X795" s="177">
        <v>33.066650288407239</v>
      </c>
      <c r="Y795" s="177">
        <v>46.621189333333334</v>
      </c>
      <c r="Z795" s="177">
        <v>4.0158535999999998</v>
      </c>
      <c r="AA795" s="177">
        <v>0</v>
      </c>
      <c r="AB795" s="177">
        <v>0</v>
      </c>
      <c r="AC795" s="177">
        <v>0</v>
      </c>
      <c r="AD795" s="177">
        <v>66.084915199999998</v>
      </c>
      <c r="AE795" s="177">
        <v>34.239494207691671</v>
      </c>
      <c r="AF795" s="177">
        <v>0</v>
      </c>
      <c r="AG795" s="177">
        <v>0</v>
      </c>
      <c r="AH795" s="177">
        <v>0</v>
      </c>
      <c r="AI795" s="177">
        <v>0</v>
      </c>
      <c r="AJ795" s="177">
        <v>38.685855804750013</v>
      </c>
    </row>
    <row r="796" spans="1:36" hidden="1" outlineLevel="1" x14ac:dyDescent="0.25">
      <c r="A796" s="190">
        <f t="shared" si="213"/>
        <v>2018</v>
      </c>
      <c r="B796" s="55">
        <f t="shared" si="214"/>
        <v>9</v>
      </c>
      <c r="C796" s="55">
        <f t="shared" si="215"/>
        <v>13</v>
      </c>
      <c r="D796" s="55">
        <f t="shared" si="210"/>
        <v>33</v>
      </c>
      <c r="F796" s="63">
        <f t="shared" si="203"/>
        <v>43344.541666666635</v>
      </c>
      <c r="G796" s="64">
        <f t="shared" si="212"/>
        <v>418.30312753661138</v>
      </c>
      <c r="H796" s="64">
        <f t="shared" si="218"/>
        <v>66.648246200000003</v>
      </c>
      <c r="I796" s="64">
        <f t="shared" si="218"/>
        <v>233.85221093893873</v>
      </c>
      <c r="J796" s="64">
        <f t="shared" si="218"/>
        <v>0</v>
      </c>
      <c r="K796" s="64">
        <f t="shared" si="218"/>
        <v>0</v>
      </c>
      <c r="L796" s="64">
        <f t="shared" si="218"/>
        <v>0</v>
      </c>
      <c r="M796" s="64">
        <f t="shared" si="218"/>
        <v>0</v>
      </c>
      <c r="N796" s="64">
        <f t="shared" si="218"/>
        <v>117.80267039767267</v>
      </c>
      <c r="O796" s="121"/>
      <c r="P796" s="177">
        <v>2.9750000000000001</v>
      </c>
      <c r="Q796" s="177">
        <v>28.380037578584833</v>
      </c>
      <c r="R796" s="177">
        <v>28.380037578584833</v>
      </c>
      <c r="S796" s="177">
        <v>31.910936735999996</v>
      </c>
      <c r="T796" s="177">
        <v>37.352375234133333</v>
      </c>
      <c r="U796" s="177">
        <v>28.380037578584833</v>
      </c>
      <c r="V796" s="177">
        <v>28.380037578584833</v>
      </c>
      <c r="W796" s="177">
        <v>7.2478777039999986</v>
      </c>
      <c r="X796" s="177">
        <v>35.764132868483522</v>
      </c>
      <c r="Y796" s="177">
        <v>45.765754666666666</v>
      </c>
      <c r="Z796" s="177">
        <v>4.2825200833333339</v>
      </c>
      <c r="AA796" s="177">
        <v>0</v>
      </c>
      <c r="AB796" s="177">
        <v>0</v>
      </c>
      <c r="AC796" s="177">
        <v>0</v>
      </c>
      <c r="AD796" s="177">
        <v>66.648246200000003</v>
      </c>
      <c r="AE796" s="177">
        <v>33.410677053280175</v>
      </c>
      <c r="AF796" s="177">
        <v>0</v>
      </c>
      <c r="AG796" s="177">
        <v>0</v>
      </c>
      <c r="AH796" s="177">
        <v>0</v>
      </c>
      <c r="AI796" s="177">
        <v>0</v>
      </c>
      <c r="AJ796" s="177">
        <v>39.425456676374999</v>
      </c>
    </row>
    <row r="797" spans="1:36" hidden="1" outlineLevel="1" x14ac:dyDescent="0.25">
      <c r="A797" s="190">
        <f t="shared" si="213"/>
        <v>2018</v>
      </c>
      <c r="B797" s="55">
        <f t="shared" si="214"/>
        <v>9</v>
      </c>
      <c r="C797" s="55">
        <f t="shared" si="215"/>
        <v>14</v>
      </c>
      <c r="D797" s="55">
        <f t="shared" si="210"/>
        <v>33</v>
      </c>
      <c r="F797" s="63">
        <f t="shared" si="203"/>
        <v>43344.583333333299</v>
      </c>
      <c r="G797" s="64">
        <f t="shared" si="212"/>
        <v>408.61217342057193</v>
      </c>
      <c r="H797" s="64">
        <f t="shared" si="218"/>
        <v>71.716573866666678</v>
      </c>
      <c r="I797" s="64">
        <f t="shared" si="218"/>
        <v>214.90298885303019</v>
      </c>
      <c r="J797" s="64">
        <f t="shared" si="218"/>
        <v>0</v>
      </c>
      <c r="K797" s="64">
        <f t="shared" si="218"/>
        <v>0</v>
      </c>
      <c r="L797" s="64">
        <f t="shared" si="218"/>
        <v>0</v>
      </c>
      <c r="M797" s="64">
        <f t="shared" si="218"/>
        <v>0</v>
      </c>
      <c r="N797" s="64">
        <f t="shared" si="218"/>
        <v>121.99261070087505</v>
      </c>
      <c r="O797" s="121"/>
      <c r="P797" s="177">
        <v>2.9750000000000001</v>
      </c>
      <c r="Q797" s="177">
        <v>29.513590277802095</v>
      </c>
      <c r="R797" s="177">
        <v>29.513590277802095</v>
      </c>
      <c r="S797" s="177">
        <v>24.23853329066667</v>
      </c>
      <c r="T797" s="177">
        <v>36.640284567466672</v>
      </c>
      <c r="U797" s="177">
        <v>29.513590277802095</v>
      </c>
      <c r="V797" s="177">
        <v>29.513590277802095</v>
      </c>
      <c r="W797" s="177">
        <v>7.4324327583333316</v>
      </c>
      <c r="X797" s="177">
        <v>37.495909295539747</v>
      </c>
      <c r="Y797" s="177">
        <v>35.928256000000005</v>
      </c>
      <c r="Z797" s="177">
        <v>3.9382495896666652</v>
      </c>
      <c r="AA797" s="177">
        <v>0</v>
      </c>
      <c r="AB797" s="177">
        <v>0</v>
      </c>
      <c r="AC797" s="177">
        <v>0</v>
      </c>
      <c r="AD797" s="177">
        <v>71.716573866666678</v>
      </c>
      <c r="AE797" s="177">
        <v>32.176187967148778</v>
      </c>
      <c r="AF797" s="177">
        <v>0</v>
      </c>
      <c r="AG797" s="177">
        <v>0</v>
      </c>
      <c r="AH797" s="177">
        <v>0</v>
      </c>
      <c r="AI797" s="177">
        <v>0</v>
      </c>
      <c r="AJ797" s="177">
        <v>38.016384973875006</v>
      </c>
    </row>
    <row r="798" spans="1:36" hidden="1" outlineLevel="1" x14ac:dyDescent="0.25">
      <c r="A798" s="190">
        <f t="shared" si="213"/>
        <v>2018</v>
      </c>
      <c r="B798" s="55">
        <f t="shared" si="214"/>
        <v>9</v>
      </c>
      <c r="C798" s="55">
        <f t="shared" si="215"/>
        <v>15</v>
      </c>
      <c r="D798" s="55">
        <f t="shared" si="210"/>
        <v>33</v>
      </c>
      <c r="F798" s="63">
        <f t="shared" si="203"/>
        <v>43344.624999999964</v>
      </c>
      <c r="G798" s="64">
        <f t="shared" si="212"/>
        <v>379.91021912889562</v>
      </c>
      <c r="H798" s="64">
        <f t="shared" si="218"/>
        <v>72.195862300000002</v>
      </c>
      <c r="I798" s="64">
        <f t="shared" si="218"/>
        <v>187.50388334448809</v>
      </c>
      <c r="J798" s="64">
        <f t="shared" si="218"/>
        <v>0</v>
      </c>
      <c r="K798" s="64">
        <f t="shared" si="218"/>
        <v>0</v>
      </c>
      <c r="L798" s="64">
        <f t="shared" si="218"/>
        <v>0</v>
      </c>
      <c r="M798" s="64">
        <f t="shared" si="218"/>
        <v>0</v>
      </c>
      <c r="N798" s="64">
        <f t="shared" si="218"/>
        <v>120.21047348440753</v>
      </c>
      <c r="O798" s="121"/>
      <c r="P798" s="177">
        <v>2.9750000000000001</v>
      </c>
      <c r="Q798" s="177">
        <v>29.10138929626855</v>
      </c>
      <c r="R798" s="177">
        <v>29.10138929626855</v>
      </c>
      <c r="S798" s="177">
        <v>14.582733311999997</v>
      </c>
      <c r="T798" s="177">
        <v>26.927348034133335</v>
      </c>
      <c r="U798" s="177">
        <v>29.10138929626855</v>
      </c>
      <c r="V798" s="177">
        <v>29.10138929626855</v>
      </c>
      <c r="W798" s="177">
        <v>7.2600828383333305</v>
      </c>
      <c r="X798" s="177">
        <v>36.978344481110412</v>
      </c>
      <c r="Y798" s="177">
        <v>27.373909333333334</v>
      </c>
      <c r="Z798" s="177">
        <v>3.8049162993333323</v>
      </c>
      <c r="AA798" s="177">
        <v>0</v>
      </c>
      <c r="AB798" s="177">
        <v>0</v>
      </c>
      <c r="AC798" s="177">
        <v>0</v>
      </c>
      <c r="AD798" s="177">
        <v>72.195862300000002</v>
      </c>
      <c r="AE798" s="177">
        <v>33.603116367952715</v>
      </c>
      <c r="AF798" s="177">
        <v>0</v>
      </c>
      <c r="AG798" s="177">
        <v>0</v>
      </c>
      <c r="AH798" s="177">
        <v>0</v>
      </c>
      <c r="AI798" s="177">
        <v>0</v>
      </c>
      <c r="AJ798" s="177">
        <v>37.803348977624992</v>
      </c>
    </row>
    <row r="799" spans="1:36" hidden="1" outlineLevel="1" x14ac:dyDescent="0.25">
      <c r="A799" s="190">
        <f t="shared" si="213"/>
        <v>2018</v>
      </c>
      <c r="B799" s="55">
        <f t="shared" si="214"/>
        <v>9</v>
      </c>
      <c r="C799" s="55">
        <f t="shared" si="215"/>
        <v>16</v>
      </c>
      <c r="D799" s="55">
        <f t="shared" si="210"/>
        <v>33</v>
      </c>
      <c r="F799" s="63">
        <f t="shared" si="203"/>
        <v>43344.666666666628</v>
      </c>
      <c r="G799" s="64">
        <f t="shared" si="212"/>
        <v>261.59488836472769</v>
      </c>
      <c r="H799" s="64">
        <f t="shared" si="218"/>
        <v>30.837533199999999</v>
      </c>
      <c r="I799" s="64">
        <f t="shared" si="218"/>
        <v>120.76767971763226</v>
      </c>
      <c r="J799" s="64">
        <f t="shared" si="218"/>
        <v>0</v>
      </c>
      <c r="K799" s="64">
        <f t="shared" si="218"/>
        <v>0</v>
      </c>
      <c r="L799" s="64">
        <f t="shared" si="218"/>
        <v>0</v>
      </c>
      <c r="M799" s="64">
        <f t="shared" si="218"/>
        <v>0</v>
      </c>
      <c r="N799" s="64">
        <f t="shared" si="218"/>
        <v>109.98967544709542</v>
      </c>
      <c r="O799" s="121"/>
      <c r="P799" s="177">
        <v>2.9750000000000001</v>
      </c>
      <c r="Q799" s="177">
        <v>26.504523112607188</v>
      </c>
      <c r="R799" s="177">
        <v>26.504523112607188</v>
      </c>
      <c r="S799" s="177">
        <v>2.7816324799999994</v>
      </c>
      <c r="T799" s="177">
        <v>4.3646428672000006</v>
      </c>
      <c r="U799" s="177">
        <v>26.504523112607188</v>
      </c>
      <c r="V799" s="177">
        <v>26.504523112607188</v>
      </c>
      <c r="W799" s="177">
        <v>6.2004317183333342</v>
      </c>
      <c r="X799" s="177">
        <v>31.715141936047861</v>
      </c>
      <c r="Y799" s="177">
        <v>15.825541333333334</v>
      </c>
      <c r="Z799" s="177">
        <v>3.9715829966666645</v>
      </c>
      <c r="AA799" s="177">
        <v>0</v>
      </c>
      <c r="AB799" s="177">
        <v>0</v>
      </c>
      <c r="AC799" s="177">
        <v>0</v>
      </c>
      <c r="AD799" s="177">
        <v>30.837533199999999</v>
      </c>
      <c r="AE799" s="177">
        <v>28.311249976092729</v>
      </c>
      <c r="AF799" s="177">
        <v>0</v>
      </c>
      <c r="AG799" s="177">
        <v>0</v>
      </c>
      <c r="AH799" s="177">
        <v>0</v>
      </c>
      <c r="AI799" s="177">
        <v>0</v>
      </c>
      <c r="AJ799" s="177">
        <v>28.594039406625001</v>
      </c>
    </row>
    <row r="800" spans="1:36" hidden="1" outlineLevel="1" x14ac:dyDescent="0.25">
      <c r="A800" s="190">
        <f t="shared" si="213"/>
        <v>2018</v>
      </c>
      <c r="B800" s="55">
        <f t="shared" si="214"/>
        <v>9</v>
      </c>
      <c r="C800" s="55">
        <f t="shared" si="215"/>
        <v>17</v>
      </c>
      <c r="D800" s="55">
        <f t="shared" si="210"/>
        <v>33</v>
      </c>
      <c r="F800" s="63">
        <f t="shared" si="203"/>
        <v>43344.708333333292</v>
      </c>
      <c r="G800" s="64">
        <f t="shared" si="212"/>
        <v>141.48733984181433</v>
      </c>
      <c r="H800" s="64">
        <f t="shared" si="218"/>
        <v>1.8127941999999999</v>
      </c>
      <c r="I800" s="64">
        <f t="shared" si="218"/>
        <v>33.096465269907384</v>
      </c>
      <c r="J800" s="64">
        <f t="shared" si="218"/>
        <v>0</v>
      </c>
      <c r="K800" s="64">
        <f t="shared" si="218"/>
        <v>0</v>
      </c>
      <c r="L800" s="64">
        <f t="shared" si="218"/>
        <v>0</v>
      </c>
      <c r="M800" s="64">
        <f t="shared" si="218"/>
        <v>0</v>
      </c>
      <c r="N800" s="64">
        <f t="shared" si="218"/>
        <v>106.57808037190694</v>
      </c>
      <c r="O800" s="121"/>
      <c r="P800" s="177">
        <v>2.9750000000000001</v>
      </c>
      <c r="Q800" s="177">
        <v>25.618291002310066</v>
      </c>
      <c r="R800" s="177">
        <v>25.618291002310066</v>
      </c>
      <c r="S800" s="177">
        <v>0</v>
      </c>
      <c r="T800" s="177">
        <v>0</v>
      </c>
      <c r="U800" s="177">
        <v>25.618291002310066</v>
      </c>
      <c r="V800" s="177">
        <v>25.618291002310066</v>
      </c>
      <c r="W800" s="177">
        <v>2.4800067720588226</v>
      </c>
      <c r="X800" s="177">
        <v>10.044339008460183</v>
      </c>
      <c r="Y800" s="177">
        <v>2.5663040000000001</v>
      </c>
      <c r="Z800" s="177">
        <v>4.1049163626666649</v>
      </c>
      <c r="AA800" s="177">
        <v>0</v>
      </c>
      <c r="AB800" s="177">
        <v>0</v>
      </c>
      <c r="AC800" s="177">
        <v>0</v>
      </c>
      <c r="AD800" s="177">
        <v>1.8127941999999999</v>
      </c>
      <c r="AE800" s="177">
        <v>8.5530386511633711</v>
      </c>
      <c r="AF800" s="177">
        <v>0</v>
      </c>
      <c r="AG800" s="177">
        <v>0</v>
      </c>
      <c r="AH800" s="177">
        <v>0</v>
      </c>
      <c r="AI800" s="177">
        <v>0</v>
      </c>
      <c r="AJ800" s="177">
        <v>6.4777768382250009</v>
      </c>
    </row>
    <row r="801" spans="1:36" hidden="1" outlineLevel="1" x14ac:dyDescent="0.25">
      <c r="A801" s="190">
        <f t="shared" si="213"/>
        <v>2018</v>
      </c>
      <c r="B801" s="55">
        <f t="shared" si="214"/>
        <v>9</v>
      </c>
      <c r="C801" s="55">
        <f t="shared" si="215"/>
        <v>18</v>
      </c>
      <c r="D801" s="55">
        <f t="shared" si="210"/>
        <v>33</v>
      </c>
      <c r="F801" s="63">
        <f t="shared" si="203"/>
        <v>43344.749999999956</v>
      </c>
      <c r="G801" s="64">
        <f t="shared" si="212"/>
        <v>102.7072555243481</v>
      </c>
      <c r="H801" s="64">
        <f t="shared" si="218"/>
        <v>0</v>
      </c>
      <c r="I801" s="64">
        <f t="shared" si="218"/>
        <v>3.3055819089513596</v>
      </c>
      <c r="J801" s="64">
        <f t="shared" si="218"/>
        <v>0</v>
      </c>
      <c r="K801" s="64">
        <f t="shared" si="218"/>
        <v>0</v>
      </c>
      <c r="L801" s="64">
        <f t="shared" si="218"/>
        <v>0</v>
      </c>
      <c r="M801" s="64">
        <f t="shared" si="218"/>
        <v>0</v>
      </c>
      <c r="N801" s="64">
        <f t="shared" si="218"/>
        <v>99.401673615396746</v>
      </c>
      <c r="O801" s="121"/>
      <c r="P801" s="177">
        <v>2.9750000000000001</v>
      </c>
      <c r="Q801" s="177">
        <v>23.948877027099186</v>
      </c>
      <c r="R801" s="177">
        <v>23.948877027099186</v>
      </c>
      <c r="S801" s="177">
        <v>0</v>
      </c>
      <c r="T801" s="177">
        <v>0</v>
      </c>
      <c r="U801" s="177">
        <v>23.948877027099186</v>
      </c>
      <c r="V801" s="177">
        <v>23.948877027099186</v>
      </c>
      <c r="W801" s="177">
        <v>5.7598559999999998E-3</v>
      </c>
      <c r="X801" s="177">
        <v>0.13390899033724174</v>
      </c>
      <c r="Y801" s="177">
        <v>0</v>
      </c>
      <c r="Z801" s="177">
        <v>3.6061655070000009</v>
      </c>
      <c r="AA801" s="177">
        <v>0</v>
      </c>
      <c r="AB801" s="177">
        <v>0</v>
      </c>
      <c r="AC801" s="177">
        <v>0</v>
      </c>
      <c r="AD801" s="177">
        <v>0</v>
      </c>
      <c r="AE801" s="177">
        <v>0.1909130626141175</v>
      </c>
      <c r="AF801" s="177">
        <v>0</v>
      </c>
      <c r="AG801" s="177">
        <v>0</v>
      </c>
      <c r="AH801" s="177">
        <v>0</v>
      </c>
      <c r="AI801" s="177">
        <v>0</v>
      </c>
      <c r="AJ801" s="177">
        <v>0</v>
      </c>
    </row>
    <row r="802" spans="1:36" hidden="1" outlineLevel="1" x14ac:dyDescent="0.25">
      <c r="A802" s="190">
        <f t="shared" si="213"/>
        <v>2018</v>
      </c>
      <c r="B802" s="55">
        <f t="shared" si="214"/>
        <v>9</v>
      </c>
      <c r="C802" s="55">
        <f t="shared" si="215"/>
        <v>19</v>
      </c>
      <c r="D802" s="55">
        <f t="shared" si="210"/>
        <v>33</v>
      </c>
      <c r="F802" s="63">
        <f t="shared" si="203"/>
        <v>43344.791666666621</v>
      </c>
      <c r="G802" s="64">
        <f t="shared" si="212"/>
        <v>88.271374334302934</v>
      </c>
      <c r="H802" s="64">
        <f t="shared" si="218"/>
        <v>0</v>
      </c>
      <c r="I802" s="64">
        <f t="shared" si="218"/>
        <v>2.9750000000000001</v>
      </c>
      <c r="J802" s="64">
        <f t="shared" si="218"/>
        <v>0</v>
      </c>
      <c r="K802" s="64">
        <f t="shared" si="218"/>
        <v>0</v>
      </c>
      <c r="L802" s="64">
        <f t="shared" si="218"/>
        <v>0</v>
      </c>
      <c r="M802" s="64">
        <f t="shared" si="218"/>
        <v>0</v>
      </c>
      <c r="N802" s="64">
        <f t="shared" si="218"/>
        <v>85.296374334302939</v>
      </c>
      <c r="O802" s="121"/>
      <c r="P802" s="177">
        <v>2.9750000000000001</v>
      </c>
      <c r="Q802" s="177">
        <v>20.537913904909068</v>
      </c>
      <c r="R802" s="177">
        <v>20.537913904909068</v>
      </c>
      <c r="S802" s="177">
        <v>0</v>
      </c>
      <c r="T802" s="177">
        <v>0</v>
      </c>
      <c r="U802" s="177">
        <v>20.537913904909068</v>
      </c>
      <c r="V802" s="177">
        <v>20.537913904909068</v>
      </c>
      <c r="W802" s="177">
        <v>0</v>
      </c>
      <c r="X802" s="177">
        <v>0</v>
      </c>
      <c r="Y802" s="177">
        <v>0</v>
      </c>
      <c r="Z802" s="177">
        <v>3.1447187146666669</v>
      </c>
      <c r="AA802" s="177">
        <v>0</v>
      </c>
      <c r="AB802" s="177">
        <v>0</v>
      </c>
      <c r="AC802" s="177">
        <v>0</v>
      </c>
      <c r="AD802" s="177">
        <v>0</v>
      </c>
      <c r="AE802" s="177">
        <v>0</v>
      </c>
      <c r="AF802" s="177">
        <v>0</v>
      </c>
      <c r="AG802" s="177">
        <v>0</v>
      </c>
      <c r="AH802" s="177">
        <v>0</v>
      </c>
      <c r="AI802" s="177">
        <v>0</v>
      </c>
      <c r="AJ802" s="177">
        <v>0</v>
      </c>
    </row>
    <row r="803" spans="1:36" hidden="1" outlineLevel="1" x14ac:dyDescent="0.25">
      <c r="A803" s="190">
        <f t="shared" si="213"/>
        <v>2018</v>
      </c>
      <c r="B803" s="55">
        <f t="shared" si="214"/>
        <v>9</v>
      </c>
      <c r="C803" s="55">
        <f t="shared" si="215"/>
        <v>20</v>
      </c>
      <c r="D803" s="55">
        <f t="shared" si="210"/>
        <v>33</v>
      </c>
      <c r="F803" s="63">
        <f t="shared" si="203"/>
        <v>43344.833333333285</v>
      </c>
      <c r="G803" s="64">
        <f t="shared" si="212"/>
        <v>80.034196804005774</v>
      </c>
      <c r="H803" s="64">
        <f t="shared" si="218"/>
        <v>0</v>
      </c>
      <c r="I803" s="64">
        <f t="shared" si="218"/>
        <v>2.9750000000000001</v>
      </c>
      <c r="J803" s="64">
        <f t="shared" si="218"/>
        <v>0</v>
      </c>
      <c r="K803" s="64">
        <f t="shared" si="218"/>
        <v>0</v>
      </c>
      <c r="L803" s="64">
        <f t="shared" si="218"/>
        <v>0</v>
      </c>
      <c r="M803" s="64">
        <f t="shared" si="218"/>
        <v>0</v>
      </c>
      <c r="N803" s="64">
        <f t="shared" si="218"/>
        <v>77.059196804005779</v>
      </c>
      <c r="O803" s="121"/>
      <c r="P803" s="177">
        <v>2.9750000000000001</v>
      </c>
      <c r="Q803" s="177">
        <v>18.703619537084776</v>
      </c>
      <c r="R803" s="177">
        <v>18.703619537084776</v>
      </c>
      <c r="S803" s="177">
        <v>0</v>
      </c>
      <c r="T803" s="177">
        <v>0</v>
      </c>
      <c r="U803" s="177">
        <v>18.703619537084776</v>
      </c>
      <c r="V803" s="177">
        <v>18.703619537084776</v>
      </c>
      <c r="W803" s="177">
        <v>0</v>
      </c>
      <c r="X803" s="177">
        <v>0</v>
      </c>
      <c r="Y803" s="177">
        <v>0</v>
      </c>
      <c r="Z803" s="177">
        <v>2.244718655666667</v>
      </c>
      <c r="AA803" s="177">
        <v>0</v>
      </c>
      <c r="AB803" s="177">
        <v>0</v>
      </c>
      <c r="AC803" s="177">
        <v>0</v>
      </c>
      <c r="AD803" s="177">
        <v>0</v>
      </c>
      <c r="AE803" s="177">
        <v>0</v>
      </c>
      <c r="AF803" s="177">
        <v>0</v>
      </c>
      <c r="AG803" s="177">
        <v>0</v>
      </c>
      <c r="AH803" s="177">
        <v>0</v>
      </c>
      <c r="AI803" s="177">
        <v>0</v>
      </c>
      <c r="AJ803" s="177">
        <v>0</v>
      </c>
    </row>
    <row r="804" spans="1:36" hidden="1" outlineLevel="1" x14ac:dyDescent="0.25">
      <c r="A804" s="190">
        <f t="shared" si="213"/>
        <v>2018</v>
      </c>
      <c r="B804" s="55">
        <f t="shared" si="214"/>
        <v>9</v>
      </c>
      <c r="C804" s="55">
        <f t="shared" si="215"/>
        <v>21</v>
      </c>
      <c r="D804" s="55">
        <f t="shared" si="210"/>
        <v>33</v>
      </c>
      <c r="F804" s="63">
        <f t="shared" si="203"/>
        <v>43344.874999999949</v>
      </c>
      <c r="G804" s="64">
        <f t="shared" si="212"/>
        <v>77.051317854264539</v>
      </c>
      <c r="H804" s="64">
        <f t="shared" si="218"/>
        <v>0</v>
      </c>
      <c r="I804" s="64">
        <f t="shared" si="218"/>
        <v>2.9750000000000001</v>
      </c>
      <c r="J804" s="64">
        <f t="shared" si="218"/>
        <v>0</v>
      </c>
      <c r="K804" s="64">
        <f t="shared" si="218"/>
        <v>0</v>
      </c>
      <c r="L804" s="64">
        <f t="shared" si="218"/>
        <v>0</v>
      </c>
      <c r="M804" s="64">
        <f t="shared" si="218"/>
        <v>0</v>
      </c>
      <c r="N804" s="64">
        <f t="shared" si="218"/>
        <v>74.076317854264545</v>
      </c>
      <c r="O804" s="121"/>
      <c r="P804" s="177">
        <v>2.9750000000000001</v>
      </c>
      <c r="Q804" s="177">
        <v>18.116233138399469</v>
      </c>
      <c r="R804" s="177">
        <v>18.116233138399469</v>
      </c>
      <c r="S804" s="177">
        <v>0</v>
      </c>
      <c r="T804" s="177">
        <v>0</v>
      </c>
      <c r="U804" s="177">
        <v>18.116233138399469</v>
      </c>
      <c r="V804" s="177">
        <v>18.116233138399469</v>
      </c>
      <c r="W804" s="177">
        <v>0</v>
      </c>
      <c r="X804" s="177">
        <v>0</v>
      </c>
      <c r="Y804" s="177">
        <v>0</v>
      </c>
      <c r="Z804" s="177">
        <v>1.6113853006666667</v>
      </c>
      <c r="AA804" s="177">
        <v>0</v>
      </c>
      <c r="AB804" s="177">
        <v>0</v>
      </c>
      <c r="AC804" s="177">
        <v>0</v>
      </c>
      <c r="AD804" s="177">
        <v>0</v>
      </c>
      <c r="AE804" s="177">
        <v>0</v>
      </c>
      <c r="AF804" s="177">
        <v>0</v>
      </c>
      <c r="AG804" s="177">
        <v>0</v>
      </c>
      <c r="AH804" s="177">
        <v>0</v>
      </c>
      <c r="AI804" s="177">
        <v>0</v>
      </c>
      <c r="AJ804" s="177">
        <v>0</v>
      </c>
    </row>
    <row r="805" spans="1:36" hidden="1" outlineLevel="1" x14ac:dyDescent="0.25">
      <c r="A805" s="190">
        <f t="shared" si="213"/>
        <v>2018</v>
      </c>
      <c r="B805" s="55">
        <f t="shared" si="214"/>
        <v>9</v>
      </c>
      <c r="C805" s="55">
        <f t="shared" si="215"/>
        <v>22</v>
      </c>
      <c r="D805" s="55">
        <f t="shared" si="210"/>
        <v>33</v>
      </c>
      <c r="F805" s="63">
        <f t="shared" si="203"/>
        <v>43344.916666666613</v>
      </c>
      <c r="G805" s="64">
        <f t="shared" si="212"/>
        <v>80.257383862479244</v>
      </c>
      <c r="H805" s="64">
        <f t="shared" ref="H805:N814" si="219">SUMIF($P$6:$AK$6,H$6,$P805:$AK805)</f>
        <v>0</v>
      </c>
      <c r="I805" s="64">
        <f t="shared" si="219"/>
        <v>2.9750000000000001</v>
      </c>
      <c r="J805" s="64">
        <f t="shared" si="219"/>
        <v>0</v>
      </c>
      <c r="K805" s="64">
        <f t="shared" si="219"/>
        <v>0</v>
      </c>
      <c r="L805" s="64">
        <f t="shared" si="219"/>
        <v>0</v>
      </c>
      <c r="M805" s="64">
        <f t="shared" si="219"/>
        <v>0</v>
      </c>
      <c r="N805" s="64">
        <f t="shared" si="219"/>
        <v>77.28238386247925</v>
      </c>
      <c r="O805" s="121"/>
      <c r="P805" s="177">
        <v>2.9750000000000001</v>
      </c>
      <c r="Q805" s="177">
        <v>18.775754708853146</v>
      </c>
      <c r="R805" s="177">
        <v>18.775754708853146</v>
      </c>
      <c r="S805" s="177">
        <v>0</v>
      </c>
      <c r="T805" s="177">
        <v>0</v>
      </c>
      <c r="U805" s="177">
        <v>18.775754708853146</v>
      </c>
      <c r="V805" s="177">
        <v>18.775754708853146</v>
      </c>
      <c r="W805" s="177">
        <v>0</v>
      </c>
      <c r="X805" s="177">
        <v>0</v>
      </c>
      <c r="Y805" s="177">
        <v>0</v>
      </c>
      <c r="Z805" s="177">
        <v>2.1793650270666669</v>
      </c>
      <c r="AA805" s="177">
        <v>0</v>
      </c>
      <c r="AB805" s="177">
        <v>0</v>
      </c>
      <c r="AC805" s="177">
        <v>0</v>
      </c>
      <c r="AD805" s="177">
        <v>0</v>
      </c>
      <c r="AE805" s="177">
        <v>0</v>
      </c>
      <c r="AF805" s="177">
        <v>0</v>
      </c>
      <c r="AG805" s="177">
        <v>0</v>
      </c>
      <c r="AH805" s="177">
        <v>0</v>
      </c>
      <c r="AI805" s="177">
        <v>0</v>
      </c>
      <c r="AJ805" s="177">
        <v>0</v>
      </c>
    </row>
    <row r="806" spans="1:36" hidden="1" outlineLevel="1" x14ac:dyDescent="0.25">
      <c r="A806" s="190">
        <f t="shared" si="213"/>
        <v>2018</v>
      </c>
      <c r="B806" s="55">
        <f t="shared" si="214"/>
        <v>9</v>
      </c>
      <c r="C806" s="55">
        <f t="shared" si="215"/>
        <v>23</v>
      </c>
      <c r="D806" s="55">
        <f t="shared" si="210"/>
        <v>33</v>
      </c>
      <c r="F806" s="63">
        <f t="shared" si="203"/>
        <v>43344.958333333278</v>
      </c>
      <c r="G806" s="64">
        <f t="shared" si="212"/>
        <v>70.670660829774178</v>
      </c>
      <c r="H806" s="64">
        <f t="shared" si="219"/>
        <v>0</v>
      </c>
      <c r="I806" s="64">
        <f t="shared" si="219"/>
        <v>2.9750000000000001</v>
      </c>
      <c r="J806" s="64">
        <f t="shared" si="219"/>
        <v>0</v>
      </c>
      <c r="K806" s="64">
        <f t="shared" si="219"/>
        <v>0</v>
      </c>
      <c r="L806" s="64">
        <f t="shared" si="219"/>
        <v>0</v>
      </c>
      <c r="M806" s="64">
        <f t="shared" si="219"/>
        <v>0</v>
      </c>
      <c r="N806" s="64">
        <f t="shared" si="219"/>
        <v>67.695660829774184</v>
      </c>
      <c r="O806" s="121"/>
      <c r="P806" s="177">
        <v>2.9750000000000001</v>
      </c>
      <c r="Q806" s="177">
        <v>16.354073942343547</v>
      </c>
      <c r="R806" s="177">
        <v>16.354073942343547</v>
      </c>
      <c r="S806" s="177">
        <v>0</v>
      </c>
      <c r="T806" s="177">
        <v>0</v>
      </c>
      <c r="U806" s="177">
        <v>16.354073942343547</v>
      </c>
      <c r="V806" s="177">
        <v>16.354073942343547</v>
      </c>
      <c r="W806" s="177">
        <v>0</v>
      </c>
      <c r="X806" s="177">
        <v>0</v>
      </c>
      <c r="Y806" s="177">
        <v>0</v>
      </c>
      <c r="Z806" s="177">
        <v>2.2793650604000009</v>
      </c>
      <c r="AA806" s="177">
        <v>0</v>
      </c>
      <c r="AB806" s="177">
        <v>0</v>
      </c>
      <c r="AC806" s="177">
        <v>0</v>
      </c>
      <c r="AD806" s="177">
        <v>0</v>
      </c>
      <c r="AE806" s="177">
        <v>0</v>
      </c>
      <c r="AF806" s="177">
        <v>0</v>
      </c>
      <c r="AG806" s="177">
        <v>0</v>
      </c>
      <c r="AH806" s="177">
        <v>0</v>
      </c>
      <c r="AI806" s="177">
        <v>0</v>
      </c>
      <c r="AJ806" s="177">
        <v>0</v>
      </c>
    </row>
    <row r="807" spans="1:36" hidden="1" outlineLevel="1" x14ac:dyDescent="0.25">
      <c r="A807" s="190">
        <f t="shared" si="213"/>
        <v>2018</v>
      </c>
      <c r="B807" s="55">
        <f t="shared" si="214"/>
        <v>10</v>
      </c>
      <c r="C807" s="55">
        <f t="shared" si="215"/>
        <v>0</v>
      </c>
      <c r="D807" s="55">
        <f t="shared" si="210"/>
        <v>34</v>
      </c>
      <c r="F807" s="63">
        <f t="shared" ref="F807" si="220">EDATE(F783,1)</f>
        <v>43374</v>
      </c>
      <c r="G807" s="64">
        <f t="shared" si="212"/>
        <v>108.91855624981986</v>
      </c>
      <c r="H807" s="64">
        <f t="shared" si="219"/>
        <v>0</v>
      </c>
      <c r="I807" s="64">
        <f t="shared" si="219"/>
        <v>2.9750000000000001</v>
      </c>
      <c r="J807" s="64">
        <f t="shared" si="219"/>
        <v>0</v>
      </c>
      <c r="K807" s="64">
        <f t="shared" si="219"/>
        <v>0</v>
      </c>
      <c r="L807" s="64">
        <f t="shared" si="219"/>
        <v>0</v>
      </c>
      <c r="M807" s="64">
        <f t="shared" si="219"/>
        <v>0</v>
      </c>
      <c r="N807" s="64">
        <f t="shared" si="219"/>
        <v>105.94355624981986</v>
      </c>
      <c r="O807" s="121"/>
      <c r="P807" s="177">
        <v>2.9750000000000001</v>
      </c>
      <c r="Q807" s="177">
        <v>25.535850806003353</v>
      </c>
      <c r="R807" s="177">
        <v>25.535850806003353</v>
      </c>
      <c r="S807" s="177">
        <v>0</v>
      </c>
      <c r="T807" s="177">
        <v>0</v>
      </c>
      <c r="U807" s="177">
        <v>25.535850806003353</v>
      </c>
      <c r="V807" s="177">
        <v>25.535850806003353</v>
      </c>
      <c r="W807" s="177">
        <v>0</v>
      </c>
      <c r="X807" s="177">
        <v>0</v>
      </c>
      <c r="Y807" s="177">
        <v>0</v>
      </c>
      <c r="Z807" s="177">
        <v>3.800153025806452</v>
      </c>
      <c r="AA807" s="177">
        <v>0</v>
      </c>
      <c r="AB807" s="177">
        <v>0</v>
      </c>
      <c r="AC807" s="177">
        <v>0</v>
      </c>
      <c r="AD807" s="177">
        <v>0</v>
      </c>
      <c r="AE807" s="177">
        <v>0</v>
      </c>
      <c r="AF807" s="177">
        <v>0</v>
      </c>
      <c r="AG807" s="177">
        <v>0</v>
      </c>
      <c r="AH807" s="177">
        <v>0</v>
      </c>
      <c r="AI807" s="177">
        <v>0</v>
      </c>
      <c r="AJ807" s="177">
        <v>0</v>
      </c>
    </row>
    <row r="808" spans="1:36" hidden="1" outlineLevel="1" x14ac:dyDescent="0.25">
      <c r="A808" s="190">
        <f t="shared" si="213"/>
        <v>2018</v>
      </c>
      <c r="B808" s="55">
        <f t="shared" si="214"/>
        <v>10</v>
      </c>
      <c r="C808" s="55">
        <f t="shared" si="215"/>
        <v>1</v>
      </c>
      <c r="D808" s="55">
        <f t="shared" si="210"/>
        <v>34</v>
      </c>
      <c r="F808" s="63">
        <f t="shared" ref="F808:F871" si="221">F807+1/24</f>
        <v>43374.041666666664</v>
      </c>
      <c r="G808" s="64">
        <f t="shared" si="212"/>
        <v>109.43080441707102</v>
      </c>
      <c r="H808" s="64">
        <f t="shared" si="219"/>
        <v>0</v>
      </c>
      <c r="I808" s="64">
        <f t="shared" si="219"/>
        <v>2.9750000000000001</v>
      </c>
      <c r="J808" s="64">
        <f t="shared" si="219"/>
        <v>0</v>
      </c>
      <c r="K808" s="64">
        <f t="shared" si="219"/>
        <v>0</v>
      </c>
      <c r="L808" s="64">
        <f t="shared" si="219"/>
        <v>0</v>
      </c>
      <c r="M808" s="64">
        <f t="shared" si="219"/>
        <v>0</v>
      </c>
      <c r="N808" s="64">
        <f t="shared" si="219"/>
        <v>106.45580441707102</v>
      </c>
      <c r="O808" s="121"/>
      <c r="P808" s="177">
        <v>2.9750000000000001</v>
      </c>
      <c r="Q808" s="177">
        <v>25.628596026848399</v>
      </c>
      <c r="R808" s="177">
        <v>25.628596026848399</v>
      </c>
      <c r="S808" s="177">
        <v>0</v>
      </c>
      <c r="T808" s="177">
        <v>0</v>
      </c>
      <c r="U808" s="177">
        <v>25.628596026848399</v>
      </c>
      <c r="V808" s="177">
        <v>25.628596026848399</v>
      </c>
      <c r="W808" s="177">
        <v>0</v>
      </c>
      <c r="X808" s="177">
        <v>0</v>
      </c>
      <c r="Y808" s="177">
        <v>0</v>
      </c>
      <c r="Z808" s="177">
        <v>3.9414203096774192</v>
      </c>
      <c r="AA808" s="177">
        <v>0</v>
      </c>
      <c r="AB808" s="177">
        <v>0</v>
      </c>
      <c r="AC808" s="177">
        <v>0</v>
      </c>
      <c r="AD808" s="177">
        <v>0</v>
      </c>
      <c r="AE808" s="177">
        <v>0</v>
      </c>
      <c r="AF808" s="177">
        <v>0</v>
      </c>
      <c r="AG808" s="177">
        <v>0</v>
      </c>
      <c r="AH808" s="177">
        <v>0</v>
      </c>
      <c r="AI808" s="177">
        <v>0</v>
      </c>
      <c r="AJ808" s="177">
        <v>0</v>
      </c>
    </row>
    <row r="809" spans="1:36" hidden="1" outlineLevel="1" x14ac:dyDescent="0.25">
      <c r="A809" s="190">
        <f t="shared" si="213"/>
        <v>2018</v>
      </c>
      <c r="B809" s="55">
        <f t="shared" si="214"/>
        <v>10</v>
      </c>
      <c r="C809" s="55">
        <f t="shared" si="215"/>
        <v>2</v>
      </c>
      <c r="D809" s="55">
        <f t="shared" si="210"/>
        <v>34</v>
      </c>
      <c r="F809" s="63">
        <f t="shared" si="221"/>
        <v>43374.083333333328</v>
      </c>
      <c r="G809" s="64">
        <f t="shared" si="212"/>
        <v>108.44668144208222</v>
      </c>
      <c r="H809" s="64">
        <f t="shared" si="219"/>
        <v>0</v>
      </c>
      <c r="I809" s="64">
        <f t="shared" si="219"/>
        <v>2.9750000000000001</v>
      </c>
      <c r="J809" s="64">
        <f t="shared" si="219"/>
        <v>0</v>
      </c>
      <c r="K809" s="64">
        <f t="shared" si="219"/>
        <v>0</v>
      </c>
      <c r="L809" s="64">
        <f t="shared" si="219"/>
        <v>0</v>
      </c>
      <c r="M809" s="64">
        <f t="shared" si="219"/>
        <v>0</v>
      </c>
      <c r="N809" s="64">
        <f t="shared" si="219"/>
        <v>105.47168144208223</v>
      </c>
      <c r="O809" s="121"/>
      <c r="P809" s="177">
        <v>2.9750000000000001</v>
      </c>
      <c r="Q809" s="177">
        <v>25.237005094391524</v>
      </c>
      <c r="R809" s="177">
        <v>25.237005094391524</v>
      </c>
      <c r="S809" s="177">
        <v>0</v>
      </c>
      <c r="T809" s="177">
        <v>0</v>
      </c>
      <c r="U809" s="177">
        <v>25.237005094391524</v>
      </c>
      <c r="V809" s="177">
        <v>25.237005094391524</v>
      </c>
      <c r="W809" s="177">
        <v>0</v>
      </c>
      <c r="X809" s="177">
        <v>0</v>
      </c>
      <c r="Y809" s="177">
        <v>0</v>
      </c>
      <c r="Z809" s="177">
        <v>4.5236610645161281</v>
      </c>
      <c r="AA809" s="177">
        <v>0</v>
      </c>
      <c r="AB809" s="177">
        <v>0</v>
      </c>
      <c r="AC809" s="177">
        <v>0</v>
      </c>
      <c r="AD809" s="177">
        <v>0</v>
      </c>
      <c r="AE809" s="177">
        <v>0</v>
      </c>
      <c r="AF809" s="177">
        <v>0</v>
      </c>
      <c r="AG809" s="177">
        <v>0</v>
      </c>
      <c r="AH809" s="177">
        <v>0</v>
      </c>
      <c r="AI809" s="177">
        <v>0</v>
      </c>
      <c r="AJ809" s="177">
        <v>0</v>
      </c>
    </row>
    <row r="810" spans="1:36" hidden="1" outlineLevel="1" x14ac:dyDescent="0.25">
      <c r="A810" s="190">
        <f t="shared" si="213"/>
        <v>2018</v>
      </c>
      <c r="B810" s="55">
        <f t="shared" si="214"/>
        <v>10</v>
      </c>
      <c r="C810" s="55">
        <f t="shared" si="215"/>
        <v>3</v>
      </c>
      <c r="D810" s="55">
        <f t="shared" si="210"/>
        <v>34</v>
      </c>
      <c r="F810" s="63">
        <f t="shared" si="221"/>
        <v>43374.124999999993</v>
      </c>
      <c r="G810" s="64">
        <f t="shared" si="212"/>
        <v>110.677938686613</v>
      </c>
      <c r="H810" s="64">
        <f t="shared" si="219"/>
        <v>0</v>
      </c>
      <c r="I810" s="64">
        <f t="shared" si="219"/>
        <v>2.9750000000000001</v>
      </c>
      <c r="J810" s="64">
        <f t="shared" si="219"/>
        <v>0</v>
      </c>
      <c r="K810" s="64">
        <f t="shared" si="219"/>
        <v>0</v>
      </c>
      <c r="L810" s="64">
        <f t="shared" si="219"/>
        <v>0</v>
      </c>
      <c r="M810" s="64">
        <f t="shared" si="219"/>
        <v>0</v>
      </c>
      <c r="N810" s="64">
        <f t="shared" si="219"/>
        <v>107.70293868661301</v>
      </c>
      <c r="O810" s="121"/>
      <c r="P810" s="177">
        <v>2.9750000000000001</v>
      </c>
      <c r="Q810" s="177">
        <v>25.762561345846802</v>
      </c>
      <c r="R810" s="177">
        <v>25.762561345846802</v>
      </c>
      <c r="S810" s="177">
        <v>0</v>
      </c>
      <c r="T810" s="177">
        <v>0</v>
      </c>
      <c r="U810" s="177">
        <v>25.762561345846802</v>
      </c>
      <c r="V810" s="177">
        <v>25.762561345846802</v>
      </c>
      <c r="W810" s="177">
        <v>0</v>
      </c>
      <c r="X810" s="177">
        <v>0</v>
      </c>
      <c r="Y810" s="177">
        <v>0</v>
      </c>
      <c r="Z810" s="177">
        <v>4.6526933032258064</v>
      </c>
      <c r="AA810" s="177">
        <v>0</v>
      </c>
      <c r="AB810" s="177">
        <v>0</v>
      </c>
      <c r="AC810" s="177">
        <v>0</v>
      </c>
      <c r="AD810" s="177">
        <v>0</v>
      </c>
      <c r="AE810" s="177">
        <v>0</v>
      </c>
      <c r="AF810" s="177">
        <v>0</v>
      </c>
      <c r="AG810" s="177">
        <v>0</v>
      </c>
      <c r="AH810" s="177">
        <v>0</v>
      </c>
      <c r="AI810" s="177">
        <v>0</v>
      </c>
      <c r="AJ810" s="177">
        <v>0</v>
      </c>
    </row>
    <row r="811" spans="1:36" hidden="1" outlineLevel="1" x14ac:dyDescent="0.25">
      <c r="A811" s="190">
        <f t="shared" si="213"/>
        <v>2018</v>
      </c>
      <c r="B811" s="55">
        <f t="shared" si="214"/>
        <v>10</v>
      </c>
      <c r="C811" s="55">
        <f t="shared" si="215"/>
        <v>4</v>
      </c>
      <c r="D811" s="55">
        <f t="shared" si="210"/>
        <v>34</v>
      </c>
      <c r="F811" s="63">
        <f t="shared" si="221"/>
        <v>43374.166666666657</v>
      </c>
      <c r="G811" s="64">
        <f t="shared" si="212"/>
        <v>113.6816338656228</v>
      </c>
      <c r="H811" s="64">
        <f t="shared" si="219"/>
        <v>0</v>
      </c>
      <c r="I811" s="64">
        <f t="shared" si="219"/>
        <v>2.9750000000000001</v>
      </c>
      <c r="J811" s="64">
        <f t="shared" si="219"/>
        <v>0</v>
      </c>
      <c r="K811" s="64">
        <f t="shared" si="219"/>
        <v>0</v>
      </c>
      <c r="L811" s="64">
        <f t="shared" si="219"/>
        <v>0</v>
      </c>
      <c r="M811" s="64">
        <f t="shared" si="219"/>
        <v>0</v>
      </c>
      <c r="N811" s="64">
        <f t="shared" si="219"/>
        <v>110.70663386562281</v>
      </c>
      <c r="O811" s="121"/>
      <c r="P811" s="177">
        <v>2.9750000000000001</v>
      </c>
      <c r="Q811" s="177">
        <v>26.545743210760541</v>
      </c>
      <c r="R811" s="177">
        <v>26.545743210760541</v>
      </c>
      <c r="S811" s="177">
        <v>0</v>
      </c>
      <c r="T811" s="177">
        <v>0</v>
      </c>
      <c r="U811" s="177">
        <v>26.545743210760541</v>
      </c>
      <c r="V811" s="177">
        <v>26.545743210760541</v>
      </c>
      <c r="W811" s="177">
        <v>0</v>
      </c>
      <c r="X811" s="177">
        <v>0</v>
      </c>
      <c r="Y811" s="177">
        <v>0</v>
      </c>
      <c r="Z811" s="177">
        <v>4.5236610225806455</v>
      </c>
      <c r="AA811" s="177">
        <v>0</v>
      </c>
      <c r="AB811" s="177">
        <v>0</v>
      </c>
      <c r="AC811" s="177">
        <v>0</v>
      </c>
      <c r="AD811" s="177">
        <v>0</v>
      </c>
      <c r="AE811" s="177">
        <v>0</v>
      </c>
      <c r="AF811" s="177">
        <v>0</v>
      </c>
      <c r="AG811" s="177">
        <v>0</v>
      </c>
      <c r="AH811" s="177">
        <v>0</v>
      </c>
      <c r="AI811" s="177">
        <v>0</v>
      </c>
      <c r="AJ811" s="177">
        <v>0</v>
      </c>
    </row>
    <row r="812" spans="1:36" hidden="1" outlineLevel="1" x14ac:dyDescent="0.25">
      <c r="A812" s="190">
        <f t="shared" si="213"/>
        <v>2018</v>
      </c>
      <c r="B812" s="55">
        <f t="shared" si="214"/>
        <v>10</v>
      </c>
      <c r="C812" s="55">
        <f t="shared" si="215"/>
        <v>5</v>
      </c>
      <c r="D812" s="55">
        <f t="shared" si="210"/>
        <v>34</v>
      </c>
      <c r="F812" s="63">
        <f t="shared" si="221"/>
        <v>43374.208333333321</v>
      </c>
      <c r="G812" s="64">
        <f t="shared" si="212"/>
        <v>109.76565769864746</v>
      </c>
      <c r="H812" s="64">
        <f t="shared" si="219"/>
        <v>0.13688467741935484</v>
      </c>
      <c r="I812" s="64">
        <f t="shared" si="219"/>
        <v>4.5746645888000002</v>
      </c>
      <c r="J812" s="64">
        <f t="shared" si="219"/>
        <v>0</v>
      </c>
      <c r="K812" s="64">
        <f t="shared" si="219"/>
        <v>0</v>
      </c>
      <c r="L812" s="64">
        <f t="shared" si="219"/>
        <v>0</v>
      </c>
      <c r="M812" s="64">
        <f t="shared" si="219"/>
        <v>0</v>
      </c>
      <c r="N812" s="64">
        <f t="shared" si="219"/>
        <v>105.05410843242811</v>
      </c>
      <c r="O812" s="121"/>
      <c r="P812" s="177">
        <v>2.9750000000000001</v>
      </c>
      <c r="Q812" s="177">
        <v>25.164869922623158</v>
      </c>
      <c r="R812" s="177">
        <v>25.164869922623158</v>
      </c>
      <c r="S812" s="177">
        <v>0.5198886399999999</v>
      </c>
      <c r="T812" s="177">
        <v>1.0797759488000001</v>
      </c>
      <c r="U812" s="177">
        <v>25.164869922623158</v>
      </c>
      <c r="V812" s="177">
        <v>25.164869922623158</v>
      </c>
      <c r="W812" s="177">
        <v>0</v>
      </c>
      <c r="X812" s="177">
        <v>0</v>
      </c>
      <c r="Y812" s="177">
        <v>0</v>
      </c>
      <c r="Z812" s="177">
        <v>4.3946287419354837</v>
      </c>
      <c r="AA812" s="177">
        <v>0</v>
      </c>
      <c r="AB812" s="177">
        <v>0</v>
      </c>
      <c r="AC812" s="177">
        <v>0</v>
      </c>
      <c r="AD812" s="177">
        <v>0.13688467741935484</v>
      </c>
      <c r="AE812" s="177">
        <v>0</v>
      </c>
      <c r="AF812" s="177">
        <v>0</v>
      </c>
      <c r="AG812" s="177">
        <v>0</v>
      </c>
      <c r="AH812" s="177">
        <v>0</v>
      </c>
      <c r="AI812" s="177">
        <v>0</v>
      </c>
      <c r="AJ812" s="177">
        <v>0</v>
      </c>
    </row>
    <row r="813" spans="1:36" hidden="1" outlineLevel="1" x14ac:dyDescent="0.25">
      <c r="A813" s="190">
        <f t="shared" si="213"/>
        <v>2018</v>
      </c>
      <c r="B813" s="55">
        <f t="shared" si="214"/>
        <v>10</v>
      </c>
      <c r="C813" s="55">
        <f t="shared" si="215"/>
        <v>6</v>
      </c>
      <c r="D813" s="55">
        <f t="shared" si="210"/>
        <v>34</v>
      </c>
      <c r="F813" s="63">
        <f t="shared" si="221"/>
        <v>43374.249999999985</v>
      </c>
      <c r="G813" s="64">
        <f t="shared" si="212"/>
        <v>166.27200213699552</v>
      </c>
      <c r="H813" s="64">
        <f t="shared" si="219"/>
        <v>32.021678161290325</v>
      </c>
      <c r="I813" s="64">
        <f t="shared" si="219"/>
        <v>33.98274493876697</v>
      </c>
      <c r="J813" s="64">
        <f t="shared" si="219"/>
        <v>0</v>
      </c>
      <c r="K813" s="64">
        <f t="shared" si="219"/>
        <v>0</v>
      </c>
      <c r="L813" s="64">
        <f t="shared" si="219"/>
        <v>0</v>
      </c>
      <c r="M813" s="64">
        <f t="shared" si="219"/>
        <v>0</v>
      </c>
      <c r="N813" s="64">
        <f t="shared" si="219"/>
        <v>100.26757903693822</v>
      </c>
      <c r="O813" s="121"/>
      <c r="P813" s="177">
        <v>2.9750000000000001</v>
      </c>
      <c r="Q813" s="177">
        <v>24.041622247944233</v>
      </c>
      <c r="R813" s="177">
        <v>24.041622247944233</v>
      </c>
      <c r="S813" s="177">
        <v>9.5287622400000007</v>
      </c>
      <c r="T813" s="177">
        <v>16.418801900799998</v>
      </c>
      <c r="U813" s="177">
        <v>24.041622247944233</v>
      </c>
      <c r="V813" s="177">
        <v>24.041622247944233</v>
      </c>
      <c r="W813" s="177">
        <v>0.39887953025000011</v>
      </c>
      <c r="X813" s="177">
        <v>1.2688431061096457</v>
      </c>
      <c r="Y813" s="177">
        <v>0.41392000000000001</v>
      </c>
      <c r="Z813" s="177">
        <v>4.1010900451612899</v>
      </c>
      <c r="AA813" s="177">
        <v>0</v>
      </c>
      <c r="AB813" s="177">
        <v>0</v>
      </c>
      <c r="AC813" s="177">
        <v>0</v>
      </c>
      <c r="AD813" s="177">
        <v>32.021678161290325</v>
      </c>
      <c r="AE813" s="177">
        <v>2.4886884988855535</v>
      </c>
      <c r="AF813" s="177">
        <v>0</v>
      </c>
      <c r="AG813" s="177">
        <v>0</v>
      </c>
      <c r="AH813" s="177">
        <v>0</v>
      </c>
      <c r="AI813" s="177">
        <v>0</v>
      </c>
      <c r="AJ813" s="177">
        <v>0.48984966272177416</v>
      </c>
    </row>
    <row r="814" spans="1:36" hidden="1" outlineLevel="1" x14ac:dyDescent="0.25">
      <c r="A814" s="190">
        <f t="shared" si="213"/>
        <v>2018</v>
      </c>
      <c r="B814" s="55">
        <f t="shared" si="214"/>
        <v>10</v>
      </c>
      <c r="C814" s="55">
        <f t="shared" si="215"/>
        <v>7</v>
      </c>
      <c r="D814" s="55">
        <f t="shared" si="210"/>
        <v>34</v>
      </c>
      <c r="F814" s="63">
        <f t="shared" si="221"/>
        <v>43374.29166666665</v>
      </c>
      <c r="G814" s="64">
        <f t="shared" si="212"/>
        <v>300.95005613574926</v>
      </c>
      <c r="H814" s="64">
        <f t="shared" si="219"/>
        <v>66.407020290322578</v>
      </c>
      <c r="I814" s="64">
        <f t="shared" si="219"/>
        <v>115.71720943994627</v>
      </c>
      <c r="J814" s="64">
        <f t="shared" si="219"/>
        <v>0</v>
      </c>
      <c r="K814" s="64">
        <f t="shared" si="219"/>
        <v>0</v>
      </c>
      <c r="L814" s="64">
        <f t="shared" si="219"/>
        <v>0</v>
      </c>
      <c r="M814" s="64">
        <f t="shared" si="219"/>
        <v>0</v>
      </c>
      <c r="N814" s="64">
        <f t="shared" si="219"/>
        <v>118.82582640548044</v>
      </c>
      <c r="O814" s="121"/>
      <c r="P814" s="177">
        <v>2.9750000000000001</v>
      </c>
      <c r="Q814" s="177">
        <v>28.699493339273335</v>
      </c>
      <c r="R814" s="177">
        <v>28.699493339273335</v>
      </c>
      <c r="S814" s="177">
        <v>21.317977919999997</v>
      </c>
      <c r="T814" s="177">
        <v>30.173953900800001</v>
      </c>
      <c r="U814" s="177">
        <v>28.699493339273335</v>
      </c>
      <c r="V814" s="177">
        <v>28.699493339273335</v>
      </c>
      <c r="W814" s="177">
        <v>3.2657168785483863</v>
      </c>
      <c r="X814" s="177">
        <v>15.77534312777764</v>
      </c>
      <c r="Y814" s="177">
        <v>11.589760000000002</v>
      </c>
      <c r="Z814" s="177">
        <v>4.0278530483870965</v>
      </c>
      <c r="AA814" s="177">
        <v>0</v>
      </c>
      <c r="AB814" s="177">
        <v>0</v>
      </c>
      <c r="AC814" s="177">
        <v>0</v>
      </c>
      <c r="AD814" s="177">
        <v>66.407020290322578</v>
      </c>
      <c r="AE814" s="177">
        <v>17.33150961381217</v>
      </c>
      <c r="AF814" s="177">
        <v>0</v>
      </c>
      <c r="AG814" s="177">
        <v>0</v>
      </c>
      <c r="AH814" s="177">
        <v>0</v>
      </c>
      <c r="AI814" s="177">
        <v>0</v>
      </c>
      <c r="AJ814" s="177">
        <v>13.287947999008065</v>
      </c>
    </row>
    <row r="815" spans="1:36" hidden="1" outlineLevel="1" x14ac:dyDescent="0.25">
      <c r="A815" s="190">
        <f t="shared" si="213"/>
        <v>2018</v>
      </c>
      <c r="B815" s="55">
        <f t="shared" si="214"/>
        <v>10</v>
      </c>
      <c r="C815" s="55">
        <f t="shared" si="215"/>
        <v>8</v>
      </c>
      <c r="D815" s="55">
        <f t="shared" si="210"/>
        <v>34</v>
      </c>
      <c r="F815" s="63">
        <f t="shared" si="221"/>
        <v>43374.333333333314</v>
      </c>
      <c r="G815" s="64">
        <f t="shared" si="212"/>
        <v>385.82259717563636</v>
      </c>
      <c r="H815" s="64">
        <f t="shared" ref="H815:N824" si="222">SUMIF($P$6:$AK$6,H$6,$P815:$AK815)</f>
        <v>63.327473612903226</v>
      </c>
      <c r="I815" s="64">
        <f t="shared" si="222"/>
        <v>176.381859670452</v>
      </c>
      <c r="J815" s="64">
        <f t="shared" si="222"/>
        <v>0</v>
      </c>
      <c r="K815" s="64">
        <f t="shared" si="222"/>
        <v>0</v>
      </c>
      <c r="L815" s="64">
        <f t="shared" si="222"/>
        <v>0</v>
      </c>
      <c r="M815" s="64">
        <f t="shared" si="222"/>
        <v>0</v>
      </c>
      <c r="N815" s="64">
        <f t="shared" si="222"/>
        <v>146.11326389228117</v>
      </c>
      <c r="O815" s="121"/>
      <c r="P815" s="177">
        <v>2.9750000000000001</v>
      </c>
      <c r="Q815" s="177">
        <v>35.325624117425129</v>
      </c>
      <c r="R815" s="177">
        <v>35.325624117425129</v>
      </c>
      <c r="S815" s="177">
        <v>28.41893056</v>
      </c>
      <c r="T815" s="177">
        <v>29.649889900800002</v>
      </c>
      <c r="U815" s="177">
        <v>35.325624117425129</v>
      </c>
      <c r="V815" s="177">
        <v>35.325624117425129</v>
      </c>
      <c r="W815" s="177">
        <v>6.2488320275806446</v>
      </c>
      <c r="X815" s="177">
        <v>29.158434418153647</v>
      </c>
      <c r="Y815" s="177">
        <v>24.421279999999999</v>
      </c>
      <c r="Z815" s="177">
        <v>4.8107674225806454</v>
      </c>
      <c r="AA815" s="177">
        <v>0</v>
      </c>
      <c r="AB815" s="177">
        <v>0</v>
      </c>
      <c r="AC815" s="177">
        <v>0</v>
      </c>
      <c r="AD815" s="177">
        <v>63.327473612903226</v>
      </c>
      <c r="AE815" s="177">
        <v>26.500636302345143</v>
      </c>
      <c r="AF815" s="177">
        <v>0</v>
      </c>
      <c r="AG815" s="177">
        <v>0</v>
      </c>
      <c r="AH815" s="177">
        <v>0</v>
      </c>
      <c r="AI815" s="177">
        <v>0</v>
      </c>
      <c r="AJ815" s="177">
        <v>29.008856461572581</v>
      </c>
    </row>
    <row r="816" spans="1:36" hidden="1" outlineLevel="1" x14ac:dyDescent="0.25">
      <c r="A816" s="190">
        <f t="shared" si="213"/>
        <v>2018</v>
      </c>
      <c r="B816" s="55">
        <f t="shared" si="214"/>
        <v>10</v>
      </c>
      <c r="C816" s="55">
        <f t="shared" si="215"/>
        <v>9</v>
      </c>
      <c r="D816" s="55">
        <f t="shared" si="210"/>
        <v>34</v>
      </c>
      <c r="F816" s="63">
        <f t="shared" si="221"/>
        <v>43374.374999999978</v>
      </c>
      <c r="G816" s="64">
        <f t="shared" si="212"/>
        <v>409.03375044020856</v>
      </c>
      <c r="H816" s="64">
        <f t="shared" si="222"/>
        <v>61.853430870967742</v>
      </c>
      <c r="I816" s="64">
        <f t="shared" si="222"/>
        <v>194.05740087422294</v>
      </c>
      <c r="J816" s="64">
        <f t="shared" si="222"/>
        <v>0</v>
      </c>
      <c r="K816" s="64">
        <f t="shared" si="222"/>
        <v>0</v>
      </c>
      <c r="L816" s="64">
        <f t="shared" si="222"/>
        <v>0</v>
      </c>
      <c r="M816" s="64">
        <f t="shared" si="222"/>
        <v>0</v>
      </c>
      <c r="N816" s="64">
        <f t="shared" si="222"/>
        <v>153.12291869501789</v>
      </c>
      <c r="O816" s="121"/>
      <c r="P816" s="177">
        <v>2.9750000000000001</v>
      </c>
      <c r="Q816" s="177">
        <v>36.840462724560922</v>
      </c>
      <c r="R816" s="177">
        <v>36.840462724560922</v>
      </c>
      <c r="S816" s="177">
        <v>32.197140159999996</v>
      </c>
      <c r="T816" s="177">
        <v>29.071265900800004</v>
      </c>
      <c r="U816" s="177">
        <v>36.840462724560922</v>
      </c>
      <c r="V816" s="177">
        <v>36.840462724560922</v>
      </c>
      <c r="W816" s="177">
        <v>6.1874827348387091</v>
      </c>
      <c r="X816" s="177">
        <v>28.698195354788382</v>
      </c>
      <c r="Y816" s="177">
        <v>34.355359999999997</v>
      </c>
      <c r="Z816" s="177">
        <v>5.7610677967741939</v>
      </c>
      <c r="AA816" s="177">
        <v>0</v>
      </c>
      <c r="AB816" s="177">
        <v>0</v>
      </c>
      <c r="AC816" s="177">
        <v>0</v>
      </c>
      <c r="AD816" s="177">
        <v>61.853430870967742</v>
      </c>
      <c r="AE816" s="177">
        <v>27.980195741376505</v>
      </c>
      <c r="AF816" s="177">
        <v>0</v>
      </c>
      <c r="AG816" s="177">
        <v>0</v>
      </c>
      <c r="AH816" s="177">
        <v>0</v>
      </c>
      <c r="AI816" s="177">
        <v>0</v>
      </c>
      <c r="AJ816" s="177">
        <v>32.59276098241935</v>
      </c>
    </row>
    <row r="817" spans="1:36" hidden="1" outlineLevel="1" x14ac:dyDescent="0.25">
      <c r="A817" s="190">
        <f t="shared" si="213"/>
        <v>2018</v>
      </c>
      <c r="B817" s="55">
        <f t="shared" si="214"/>
        <v>10</v>
      </c>
      <c r="C817" s="55">
        <f t="shared" si="215"/>
        <v>10</v>
      </c>
      <c r="D817" s="55">
        <f t="shared" si="210"/>
        <v>34</v>
      </c>
      <c r="F817" s="63">
        <f t="shared" si="221"/>
        <v>43374.416666666642</v>
      </c>
      <c r="G817" s="64">
        <f t="shared" si="212"/>
        <v>416.87377881953432</v>
      </c>
      <c r="H817" s="64">
        <f t="shared" si="222"/>
        <v>60.652866451612908</v>
      </c>
      <c r="I817" s="64">
        <f t="shared" si="222"/>
        <v>193.06149154753791</v>
      </c>
      <c r="J817" s="64">
        <f t="shared" si="222"/>
        <v>0</v>
      </c>
      <c r="K817" s="64">
        <f t="shared" si="222"/>
        <v>0</v>
      </c>
      <c r="L817" s="64">
        <f t="shared" si="222"/>
        <v>0</v>
      </c>
      <c r="M817" s="64">
        <f t="shared" si="222"/>
        <v>0</v>
      </c>
      <c r="N817" s="64">
        <f t="shared" si="222"/>
        <v>163.1594208203835</v>
      </c>
      <c r="O817" s="121"/>
      <c r="P817" s="177">
        <v>2.9750000000000001</v>
      </c>
      <c r="Q817" s="177">
        <v>39.633124374450716</v>
      </c>
      <c r="R817" s="177">
        <v>39.633124374450716</v>
      </c>
      <c r="S817" s="177">
        <v>33.267207039999995</v>
      </c>
      <c r="T817" s="177">
        <v>26.720673900800005</v>
      </c>
      <c r="U817" s="177">
        <v>39.633124374450716</v>
      </c>
      <c r="V817" s="177">
        <v>39.633124374450716</v>
      </c>
      <c r="W817" s="177">
        <v>5.820728270483869</v>
      </c>
      <c r="X817" s="177">
        <v>27.239463554599606</v>
      </c>
      <c r="Y817" s="177">
        <v>40.150240000000004</v>
      </c>
      <c r="Z817" s="177">
        <v>4.6269233225806445</v>
      </c>
      <c r="AA817" s="177">
        <v>0</v>
      </c>
      <c r="AB817" s="177">
        <v>0</v>
      </c>
      <c r="AC817" s="177">
        <v>0</v>
      </c>
      <c r="AD817" s="177">
        <v>60.652866451612908</v>
      </c>
      <c r="AE817" s="177">
        <v>25.858478069718966</v>
      </c>
      <c r="AF817" s="177">
        <v>0</v>
      </c>
      <c r="AG817" s="177">
        <v>0</v>
      </c>
      <c r="AH817" s="177">
        <v>0</v>
      </c>
      <c r="AI817" s="177">
        <v>0</v>
      </c>
      <c r="AJ817" s="177">
        <v>31.02970071193549</v>
      </c>
    </row>
    <row r="818" spans="1:36" hidden="1" outlineLevel="1" x14ac:dyDescent="0.25">
      <c r="A818" s="190">
        <f t="shared" si="213"/>
        <v>2018</v>
      </c>
      <c r="B818" s="55">
        <f t="shared" si="214"/>
        <v>10</v>
      </c>
      <c r="C818" s="55">
        <f t="shared" si="215"/>
        <v>11</v>
      </c>
      <c r="D818" s="55">
        <f t="shared" si="210"/>
        <v>34</v>
      </c>
      <c r="F818" s="63">
        <f t="shared" si="221"/>
        <v>43374.458333333307</v>
      </c>
      <c r="G818" s="64">
        <f t="shared" si="212"/>
        <v>429.23108504531501</v>
      </c>
      <c r="H818" s="64">
        <f t="shared" si="222"/>
        <v>60.091469548387096</v>
      </c>
      <c r="I818" s="64">
        <f t="shared" si="222"/>
        <v>192.18941214533442</v>
      </c>
      <c r="J818" s="64">
        <f t="shared" si="222"/>
        <v>0</v>
      </c>
      <c r="K818" s="64">
        <f t="shared" si="222"/>
        <v>0</v>
      </c>
      <c r="L818" s="64">
        <f t="shared" si="222"/>
        <v>0</v>
      </c>
      <c r="M818" s="64">
        <f t="shared" si="222"/>
        <v>0</v>
      </c>
      <c r="N818" s="64">
        <f t="shared" si="222"/>
        <v>176.9502033515935</v>
      </c>
      <c r="O818" s="121"/>
      <c r="P818" s="177">
        <v>2.9750000000000001</v>
      </c>
      <c r="Q818" s="177">
        <v>42.879207104027408</v>
      </c>
      <c r="R818" s="177">
        <v>42.879207104027408</v>
      </c>
      <c r="S818" s="177">
        <v>34.002998399999996</v>
      </c>
      <c r="T818" s="177">
        <v>27.073217900800003</v>
      </c>
      <c r="U818" s="177">
        <v>42.879207104027408</v>
      </c>
      <c r="V818" s="177">
        <v>42.879207104027408</v>
      </c>
      <c r="W818" s="177">
        <v>5.4876603656451621</v>
      </c>
      <c r="X818" s="177">
        <v>25.990457661618244</v>
      </c>
      <c r="Y818" s="177">
        <v>40.978079999999999</v>
      </c>
      <c r="Z818" s="177">
        <v>5.4333749354838687</v>
      </c>
      <c r="AA818" s="177">
        <v>0</v>
      </c>
      <c r="AB818" s="177">
        <v>0</v>
      </c>
      <c r="AC818" s="177">
        <v>0</v>
      </c>
      <c r="AD818" s="177">
        <v>60.091469548387096</v>
      </c>
      <c r="AE818" s="177">
        <v>24.34172233710969</v>
      </c>
      <c r="AF818" s="177">
        <v>0</v>
      </c>
      <c r="AG818" s="177">
        <v>0</v>
      </c>
      <c r="AH818" s="177">
        <v>0</v>
      </c>
      <c r="AI818" s="177">
        <v>0</v>
      </c>
      <c r="AJ818" s="177">
        <v>31.340275480161292</v>
      </c>
    </row>
    <row r="819" spans="1:36" hidden="1" outlineLevel="1" x14ac:dyDescent="0.25">
      <c r="A819" s="190">
        <f t="shared" si="213"/>
        <v>2018</v>
      </c>
      <c r="B819" s="55">
        <f t="shared" si="214"/>
        <v>10</v>
      </c>
      <c r="C819" s="55">
        <f t="shared" si="215"/>
        <v>12</v>
      </c>
      <c r="D819" s="55">
        <f t="shared" si="210"/>
        <v>34</v>
      </c>
      <c r="F819" s="63">
        <f t="shared" si="221"/>
        <v>43374.499999999971</v>
      </c>
      <c r="G819" s="64">
        <f t="shared" si="212"/>
        <v>437.98605475097725</v>
      </c>
      <c r="H819" s="64">
        <f t="shared" si="222"/>
        <v>61.493262709677417</v>
      </c>
      <c r="I819" s="64">
        <f t="shared" si="222"/>
        <v>192.36131302294422</v>
      </c>
      <c r="J819" s="64">
        <f t="shared" si="222"/>
        <v>0</v>
      </c>
      <c r="K819" s="64">
        <f t="shared" si="222"/>
        <v>0</v>
      </c>
      <c r="L819" s="64">
        <f t="shared" si="222"/>
        <v>0</v>
      </c>
      <c r="M819" s="64">
        <f t="shared" si="222"/>
        <v>0</v>
      </c>
      <c r="N819" s="64">
        <f t="shared" si="222"/>
        <v>184.13147901835558</v>
      </c>
      <c r="O819" s="121"/>
      <c r="P819" s="177">
        <v>2.9750000000000001</v>
      </c>
      <c r="Q819" s="177">
        <v>44.486790932008248</v>
      </c>
      <c r="R819" s="177">
        <v>44.486790932008248</v>
      </c>
      <c r="S819" s="177">
        <v>32.202201600000002</v>
      </c>
      <c r="T819" s="177">
        <v>30.015681900799994</v>
      </c>
      <c r="U819" s="177">
        <v>44.486790932008248</v>
      </c>
      <c r="V819" s="177">
        <v>44.486790932008248</v>
      </c>
      <c r="W819" s="177">
        <v>5.6940210867741943</v>
      </c>
      <c r="X819" s="177">
        <v>26.74992357449835</v>
      </c>
      <c r="Y819" s="177">
        <v>37.252800000000008</v>
      </c>
      <c r="Z819" s="177">
        <v>6.1843152903225791</v>
      </c>
      <c r="AA819" s="177">
        <v>0</v>
      </c>
      <c r="AB819" s="177">
        <v>0</v>
      </c>
      <c r="AC819" s="177">
        <v>0</v>
      </c>
      <c r="AD819" s="177">
        <v>61.493262709677417</v>
      </c>
      <c r="AE819" s="177">
        <v>25.875377931960372</v>
      </c>
      <c r="AF819" s="177">
        <v>0</v>
      </c>
      <c r="AG819" s="177">
        <v>0</v>
      </c>
      <c r="AH819" s="177">
        <v>0</v>
      </c>
      <c r="AI819" s="177">
        <v>0</v>
      </c>
      <c r="AJ819" s="177">
        <v>31.596306928911293</v>
      </c>
    </row>
    <row r="820" spans="1:36" hidden="1" outlineLevel="1" x14ac:dyDescent="0.25">
      <c r="A820" s="190">
        <f t="shared" si="213"/>
        <v>2018</v>
      </c>
      <c r="B820" s="55">
        <f t="shared" si="214"/>
        <v>10</v>
      </c>
      <c r="C820" s="55">
        <f t="shared" si="215"/>
        <v>13</v>
      </c>
      <c r="D820" s="55">
        <f t="shared" si="210"/>
        <v>34</v>
      </c>
      <c r="F820" s="63">
        <f t="shared" si="221"/>
        <v>43374.541666666635</v>
      </c>
      <c r="G820" s="64">
        <f t="shared" si="212"/>
        <v>424.82047503552451</v>
      </c>
      <c r="H820" s="64">
        <f t="shared" si="222"/>
        <v>58.785685322580647</v>
      </c>
      <c r="I820" s="64">
        <f t="shared" si="222"/>
        <v>184.22718115753889</v>
      </c>
      <c r="J820" s="64">
        <f t="shared" si="222"/>
        <v>0</v>
      </c>
      <c r="K820" s="64">
        <f t="shared" si="222"/>
        <v>0</v>
      </c>
      <c r="L820" s="64">
        <f t="shared" si="222"/>
        <v>0</v>
      </c>
      <c r="M820" s="64">
        <f t="shared" si="222"/>
        <v>0</v>
      </c>
      <c r="N820" s="64">
        <f t="shared" si="222"/>
        <v>181.80760855540493</v>
      </c>
      <c r="O820" s="121"/>
      <c r="P820" s="177">
        <v>2.9750000000000001</v>
      </c>
      <c r="Q820" s="177">
        <v>43.920014582399617</v>
      </c>
      <c r="R820" s="177">
        <v>43.920014582399617</v>
      </c>
      <c r="S820" s="177">
        <v>26.247069759999999</v>
      </c>
      <c r="T820" s="177">
        <v>28.7470739008</v>
      </c>
      <c r="U820" s="177">
        <v>43.920014582399617</v>
      </c>
      <c r="V820" s="177">
        <v>43.920014582399617</v>
      </c>
      <c r="W820" s="177">
        <v>6.0469896335483879</v>
      </c>
      <c r="X820" s="177">
        <v>27.040238643158979</v>
      </c>
      <c r="Y820" s="177">
        <v>33.94144</v>
      </c>
      <c r="Z820" s="177">
        <v>6.1275502258064503</v>
      </c>
      <c r="AA820" s="177">
        <v>0</v>
      </c>
      <c r="AB820" s="177">
        <v>0</v>
      </c>
      <c r="AC820" s="177">
        <v>0</v>
      </c>
      <c r="AD820" s="177">
        <v>58.785685322580647</v>
      </c>
      <c r="AE820" s="177">
        <v>26.641784947612162</v>
      </c>
      <c r="AF820" s="177">
        <v>0</v>
      </c>
      <c r="AG820" s="177">
        <v>0</v>
      </c>
      <c r="AH820" s="177">
        <v>0</v>
      </c>
      <c r="AI820" s="177">
        <v>0</v>
      </c>
      <c r="AJ820" s="177">
        <v>32.587584272419356</v>
      </c>
    </row>
    <row r="821" spans="1:36" hidden="1" outlineLevel="1" x14ac:dyDescent="0.25">
      <c r="A821" s="190">
        <f t="shared" si="213"/>
        <v>2018</v>
      </c>
      <c r="B821" s="55">
        <f t="shared" si="214"/>
        <v>10</v>
      </c>
      <c r="C821" s="55">
        <f t="shared" si="215"/>
        <v>14</v>
      </c>
      <c r="D821" s="55">
        <f t="shared" si="210"/>
        <v>34</v>
      </c>
      <c r="F821" s="63">
        <f t="shared" si="221"/>
        <v>43374.583333333299</v>
      </c>
      <c r="G821" s="64">
        <f t="shared" si="212"/>
        <v>397.40730979920244</v>
      </c>
      <c r="H821" s="64">
        <f t="shared" si="222"/>
        <v>56.132703677419357</v>
      </c>
      <c r="I821" s="64">
        <f t="shared" si="222"/>
        <v>166.97096699311254</v>
      </c>
      <c r="J821" s="64">
        <f t="shared" si="222"/>
        <v>0</v>
      </c>
      <c r="K821" s="64">
        <f t="shared" si="222"/>
        <v>0</v>
      </c>
      <c r="L821" s="64">
        <f t="shared" si="222"/>
        <v>0</v>
      </c>
      <c r="M821" s="64">
        <f t="shared" si="222"/>
        <v>0</v>
      </c>
      <c r="N821" s="64">
        <f t="shared" si="222"/>
        <v>174.30363912867054</v>
      </c>
      <c r="O821" s="121"/>
      <c r="P821" s="177">
        <v>2.9750000000000001</v>
      </c>
      <c r="Q821" s="177">
        <v>41.9414498710386</v>
      </c>
      <c r="R821" s="177">
        <v>41.9414498710386</v>
      </c>
      <c r="S821" s="177">
        <v>19.100279040000004</v>
      </c>
      <c r="T821" s="177">
        <v>25.7225939008</v>
      </c>
      <c r="U821" s="177">
        <v>41.9414498710386</v>
      </c>
      <c r="V821" s="177">
        <v>41.9414498710386</v>
      </c>
      <c r="W821" s="177">
        <v>6.1668806179032263</v>
      </c>
      <c r="X821" s="177">
        <v>26.863546239271372</v>
      </c>
      <c r="Y821" s="177">
        <v>25.663040000000002</v>
      </c>
      <c r="Z821" s="177">
        <v>6.5378396445161302</v>
      </c>
      <c r="AA821" s="177">
        <v>0</v>
      </c>
      <c r="AB821" s="177">
        <v>0</v>
      </c>
      <c r="AC821" s="177">
        <v>0</v>
      </c>
      <c r="AD821" s="177">
        <v>56.132703677419357</v>
      </c>
      <c r="AE821" s="177">
        <v>26.777004637315379</v>
      </c>
      <c r="AF821" s="177">
        <v>0</v>
      </c>
      <c r="AG821" s="177">
        <v>0</v>
      </c>
      <c r="AH821" s="177">
        <v>0</v>
      </c>
      <c r="AI821" s="177">
        <v>0</v>
      </c>
      <c r="AJ821" s="177">
        <v>33.702622557822572</v>
      </c>
    </row>
    <row r="822" spans="1:36" hidden="1" outlineLevel="1" x14ac:dyDescent="0.25">
      <c r="A822" s="190">
        <f t="shared" si="213"/>
        <v>2018</v>
      </c>
      <c r="B822" s="55">
        <f t="shared" si="214"/>
        <v>10</v>
      </c>
      <c r="C822" s="55">
        <f t="shared" si="215"/>
        <v>15</v>
      </c>
      <c r="D822" s="55">
        <f t="shared" si="210"/>
        <v>34</v>
      </c>
      <c r="F822" s="63">
        <f t="shared" si="221"/>
        <v>43374.624999999964</v>
      </c>
      <c r="G822" s="64">
        <f t="shared" si="212"/>
        <v>316.51674752299709</v>
      </c>
      <c r="H822" s="64">
        <f t="shared" si="222"/>
        <v>45.774157451612901</v>
      </c>
      <c r="I822" s="64">
        <f t="shared" si="222"/>
        <v>116.06609516708139</v>
      </c>
      <c r="J822" s="64">
        <f t="shared" si="222"/>
        <v>0</v>
      </c>
      <c r="K822" s="64">
        <f t="shared" si="222"/>
        <v>0</v>
      </c>
      <c r="L822" s="64">
        <f t="shared" si="222"/>
        <v>0</v>
      </c>
      <c r="M822" s="64">
        <f t="shared" si="222"/>
        <v>0</v>
      </c>
      <c r="N822" s="64">
        <f t="shared" si="222"/>
        <v>154.67649490430284</v>
      </c>
      <c r="O822" s="121"/>
      <c r="P822" s="177">
        <v>2.9750000000000001</v>
      </c>
      <c r="Q822" s="177">
        <v>37.056868239866034</v>
      </c>
      <c r="R822" s="177">
        <v>37.056868239866034</v>
      </c>
      <c r="S822" s="177">
        <v>5.4768678399999997</v>
      </c>
      <c r="T822" s="177">
        <v>7.4232887424000014</v>
      </c>
      <c r="U822" s="177">
        <v>37.056868239866034</v>
      </c>
      <c r="V822" s="177">
        <v>37.056868239866034</v>
      </c>
      <c r="W822" s="177">
        <v>6.0912134356451597</v>
      </c>
      <c r="X822" s="177">
        <v>23.786522704141831</v>
      </c>
      <c r="Y822" s="177">
        <v>17.798560000000002</v>
      </c>
      <c r="Z822" s="177">
        <v>6.4490219448387105</v>
      </c>
      <c r="AA822" s="177">
        <v>0</v>
      </c>
      <c r="AB822" s="177">
        <v>0</v>
      </c>
      <c r="AC822" s="177">
        <v>0</v>
      </c>
      <c r="AD822" s="177">
        <v>45.774157451612901</v>
      </c>
      <c r="AE822" s="177">
        <v>24.226253205983088</v>
      </c>
      <c r="AF822" s="177">
        <v>0</v>
      </c>
      <c r="AG822" s="177">
        <v>0</v>
      </c>
      <c r="AH822" s="177">
        <v>0</v>
      </c>
      <c r="AI822" s="177">
        <v>0</v>
      </c>
      <c r="AJ822" s="177">
        <v>28.2883892389113</v>
      </c>
    </row>
    <row r="823" spans="1:36" hidden="1" outlineLevel="1" x14ac:dyDescent="0.25">
      <c r="A823" s="190">
        <f t="shared" si="213"/>
        <v>2018</v>
      </c>
      <c r="B823" s="55">
        <f t="shared" si="214"/>
        <v>10</v>
      </c>
      <c r="C823" s="55">
        <f t="shared" si="215"/>
        <v>16</v>
      </c>
      <c r="D823" s="55">
        <f t="shared" si="210"/>
        <v>34</v>
      </c>
      <c r="F823" s="63">
        <f t="shared" si="221"/>
        <v>43374.666666666628</v>
      </c>
      <c r="G823" s="64">
        <f t="shared" si="212"/>
        <v>176.13588068576985</v>
      </c>
      <c r="H823" s="64">
        <f t="shared" si="222"/>
        <v>5.3741683870967734</v>
      </c>
      <c r="I823" s="64">
        <f t="shared" si="222"/>
        <v>38.267955177821861</v>
      </c>
      <c r="J823" s="64">
        <f t="shared" si="222"/>
        <v>0</v>
      </c>
      <c r="K823" s="64">
        <f t="shared" si="222"/>
        <v>0</v>
      </c>
      <c r="L823" s="64">
        <f t="shared" si="222"/>
        <v>0</v>
      </c>
      <c r="M823" s="64">
        <f t="shared" si="222"/>
        <v>0</v>
      </c>
      <c r="N823" s="64">
        <f t="shared" si="222"/>
        <v>132.4937571208512</v>
      </c>
      <c r="O823" s="121"/>
      <c r="P823" s="177">
        <v>2.9750000000000001</v>
      </c>
      <c r="Q823" s="177">
        <v>31.904355970696674</v>
      </c>
      <c r="R823" s="177">
        <v>31.904355970696674</v>
      </c>
      <c r="S823" s="177">
        <v>2.5273600000000004E-2</v>
      </c>
      <c r="T823" s="177">
        <v>1.0945196799999999E-2</v>
      </c>
      <c r="U823" s="177">
        <v>31.904355970696674</v>
      </c>
      <c r="V823" s="177">
        <v>31.904355970696674</v>
      </c>
      <c r="W823" s="177">
        <v>3.2284951838888891</v>
      </c>
      <c r="X823" s="177">
        <v>9.161089196187806</v>
      </c>
      <c r="Y823" s="177">
        <v>4.1391999999999998</v>
      </c>
      <c r="Z823" s="177">
        <v>4.8763332380645172</v>
      </c>
      <c r="AA823" s="177">
        <v>0</v>
      </c>
      <c r="AB823" s="177">
        <v>0</v>
      </c>
      <c r="AC823" s="177">
        <v>0</v>
      </c>
      <c r="AD823" s="177">
        <v>5.3741683870967734</v>
      </c>
      <c r="AE823" s="177">
        <v>9.2512982927112972</v>
      </c>
      <c r="AF823" s="177">
        <v>0</v>
      </c>
      <c r="AG823" s="177">
        <v>0</v>
      </c>
      <c r="AH823" s="177">
        <v>0</v>
      </c>
      <c r="AI823" s="177">
        <v>0</v>
      </c>
      <c r="AJ823" s="177">
        <v>9.4766537082338704</v>
      </c>
    </row>
    <row r="824" spans="1:36" hidden="1" outlineLevel="1" x14ac:dyDescent="0.25">
      <c r="A824" s="190">
        <f t="shared" si="213"/>
        <v>2018</v>
      </c>
      <c r="B824" s="55">
        <f t="shared" si="214"/>
        <v>10</v>
      </c>
      <c r="C824" s="55">
        <f t="shared" si="215"/>
        <v>17</v>
      </c>
      <c r="D824" s="55">
        <f t="shared" si="210"/>
        <v>34</v>
      </c>
      <c r="F824" s="63">
        <f t="shared" si="221"/>
        <v>43374.708333333292</v>
      </c>
      <c r="G824" s="64">
        <f t="shared" si="212"/>
        <v>130.17829706288774</v>
      </c>
      <c r="H824" s="64">
        <f t="shared" si="222"/>
        <v>0</v>
      </c>
      <c r="I824" s="64">
        <f t="shared" si="222"/>
        <v>3.6954678781810166</v>
      </c>
      <c r="J824" s="64">
        <f t="shared" si="222"/>
        <v>0</v>
      </c>
      <c r="K824" s="64">
        <f t="shared" si="222"/>
        <v>0</v>
      </c>
      <c r="L824" s="64">
        <f t="shared" si="222"/>
        <v>0</v>
      </c>
      <c r="M824" s="64">
        <f t="shared" si="222"/>
        <v>0</v>
      </c>
      <c r="N824" s="64">
        <f t="shared" si="222"/>
        <v>126.48282918470672</v>
      </c>
      <c r="O824" s="121"/>
      <c r="P824" s="177">
        <v>2.9750000000000001</v>
      </c>
      <c r="Q824" s="177">
        <v>30.667753026096033</v>
      </c>
      <c r="R824" s="177">
        <v>30.667753026096033</v>
      </c>
      <c r="S824" s="177">
        <v>0</v>
      </c>
      <c r="T824" s="177">
        <v>0</v>
      </c>
      <c r="U824" s="177">
        <v>30.667753026096033</v>
      </c>
      <c r="V824" s="177">
        <v>30.667753026096033</v>
      </c>
      <c r="W824" s="177">
        <v>6.0073124999999998E-2</v>
      </c>
      <c r="X824" s="177">
        <v>0.21902603936803194</v>
      </c>
      <c r="Y824" s="177">
        <v>0</v>
      </c>
      <c r="Z824" s="177">
        <v>3.8118170803225797</v>
      </c>
      <c r="AA824" s="177">
        <v>0</v>
      </c>
      <c r="AB824" s="177">
        <v>0</v>
      </c>
      <c r="AC824" s="177">
        <v>0</v>
      </c>
      <c r="AD824" s="177">
        <v>0</v>
      </c>
      <c r="AE824" s="177">
        <v>0.34882041088153287</v>
      </c>
      <c r="AF824" s="177">
        <v>0</v>
      </c>
      <c r="AG824" s="177">
        <v>0</v>
      </c>
      <c r="AH824" s="177">
        <v>0</v>
      </c>
      <c r="AI824" s="177">
        <v>0</v>
      </c>
      <c r="AJ824" s="177">
        <v>9.2548302931451623E-2</v>
      </c>
    </row>
    <row r="825" spans="1:36" hidden="1" outlineLevel="1" x14ac:dyDescent="0.25">
      <c r="A825" s="190">
        <f t="shared" si="213"/>
        <v>2018</v>
      </c>
      <c r="B825" s="55">
        <f t="shared" si="214"/>
        <v>10</v>
      </c>
      <c r="C825" s="55">
        <f t="shared" si="215"/>
        <v>18</v>
      </c>
      <c r="D825" s="55">
        <f t="shared" si="210"/>
        <v>34</v>
      </c>
      <c r="F825" s="63">
        <f t="shared" si="221"/>
        <v>43374.749999999956</v>
      </c>
      <c r="G825" s="64">
        <f t="shared" si="212"/>
        <v>116.3654248608548</v>
      </c>
      <c r="H825" s="64">
        <f t="shared" ref="H825:N834" si="223">SUMIF($P$6:$AK$6,H$6,$P825:$AK825)</f>
        <v>0</v>
      </c>
      <c r="I825" s="64">
        <f t="shared" si="223"/>
        <v>2.9750000000000001</v>
      </c>
      <c r="J825" s="64">
        <f t="shared" si="223"/>
        <v>0</v>
      </c>
      <c r="K825" s="64">
        <f t="shared" si="223"/>
        <v>0</v>
      </c>
      <c r="L825" s="64">
        <f t="shared" si="223"/>
        <v>0</v>
      </c>
      <c r="M825" s="64">
        <f t="shared" si="223"/>
        <v>0</v>
      </c>
      <c r="N825" s="64">
        <f t="shared" si="223"/>
        <v>113.39042486085481</v>
      </c>
      <c r="O825" s="121"/>
      <c r="P825" s="177">
        <v>2.9750000000000001</v>
      </c>
      <c r="Q825" s="177">
        <v>27.040384388600799</v>
      </c>
      <c r="R825" s="177">
        <v>27.040384388600799</v>
      </c>
      <c r="S825" s="177">
        <v>0</v>
      </c>
      <c r="T825" s="177">
        <v>0</v>
      </c>
      <c r="U825" s="177">
        <v>27.040384388600799</v>
      </c>
      <c r="V825" s="177">
        <v>27.040384388600799</v>
      </c>
      <c r="W825" s="177">
        <v>0</v>
      </c>
      <c r="X825" s="177">
        <v>0</v>
      </c>
      <c r="Y825" s="177">
        <v>0</v>
      </c>
      <c r="Z825" s="177">
        <v>5.2288873064516128</v>
      </c>
      <c r="AA825" s="177">
        <v>0</v>
      </c>
      <c r="AB825" s="177">
        <v>0</v>
      </c>
      <c r="AC825" s="177">
        <v>0</v>
      </c>
      <c r="AD825" s="177">
        <v>0</v>
      </c>
      <c r="AE825" s="177">
        <v>0</v>
      </c>
      <c r="AF825" s="177">
        <v>0</v>
      </c>
      <c r="AG825" s="177">
        <v>0</v>
      </c>
      <c r="AH825" s="177">
        <v>0</v>
      </c>
      <c r="AI825" s="177">
        <v>0</v>
      </c>
      <c r="AJ825" s="177">
        <v>0</v>
      </c>
    </row>
    <row r="826" spans="1:36" hidden="1" outlineLevel="1" x14ac:dyDescent="0.25">
      <c r="A826" s="190">
        <f t="shared" si="213"/>
        <v>2018</v>
      </c>
      <c r="B826" s="55">
        <f t="shared" si="214"/>
        <v>10</v>
      </c>
      <c r="C826" s="55">
        <f t="shared" si="215"/>
        <v>19</v>
      </c>
      <c r="D826" s="55">
        <f t="shared" si="210"/>
        <v>34</v>
      </c>
      <c r="F826" s="63">
        <f t="shared" si="221"/>
        <v>43374.791666666621</v>
      </c>
      <c r="G826" s="64">
        <f t="shared" si="212"/>
        <v>108.73795105954386</v>
      </c>
      <c r="H826" s="64">
        <f t="shared" si="223"/>
        <v>0</v>
      </c>
      <c r="I826" s="64">
        <f t="shared" si="223"/>
        <v>2.9750000000000001</v>
      </c>
      <c r="J826" s="64">
        <f t="shared" si="223"/>
        <v>0</v>
      </c>
      <c r="K826" s="64">
        <f t="shared" si="223"/>
        <v>0</v>
      </c>
      <c r="L826" s="64">
        <f t="shared" si="223"/>
        <v>0</v>
      </c>
      <c r="M826" s="64">
        <f t="shared" si="223"/>
        <v>0</v>
      </c>
      <c r="N826" s="64">
        <f t="shared" si="223"/>
        <v>105.76295105954387</v>
      </c>
      <c r="O826" s="121"/>
      <c r="P826" s="177">
        <v>2.9750000000000001</v>
      </c>
      <c r="Q826" s="177">
        <v>25.391580462466614</v>
      </c>
      <c r="R826" s="177">
        <v>25.391580462466614</v>
      </c>
      <c r="S826" s="177">
        <v>0</v>
      </c>
      <c r="T826" s="177">
        <v>0</v>
      </c>
      <c r="U826" s="177">
        <v>25.391580462466614</v>
      </c>
      <c r="V826" s="177">
        <v>25.391580462466614</v>
      </c>
      <c r="W826" s="177">
        <v>0</v>
      </c>
      <c r="X826" s="177">
        <v>0</v>
      </c>
      <c r="Y826" s="177">
        <v>0</v>
      </c>
      <c r="Z826" s="177">
        <v>4.1966292096774174</v>
      </c>
      <c r="AA826" s="177">
        <v>0</v>
      </c>
      <c r="AB826" s="177">
        <v>0</v>
      </c>
      <c r="AC826" s="177">
        <v>0</v>
      </c>
      <c r="AD826" s="177">
        <v>0</v>
      </c>
      <c r="AE826" s="177">
        <v>0</v>
      </c>
      <c r="AF826" s="177">
        <v>0</v>
      </c>
      <c r="AG826" s="177">
        <v>0</v>
      </c>
      <c r="AH826" s="177">
        <v>0</v>
      </c>
      <c r="AI826" s="177">
        <v>0</v>
      </c>
      <c r="AJ826" s="177">
        <v>0</v>
      </c>
    </row>
    <row r="827" spans="1:36" hidden="1" outlineLevel="1" x14ac:dyDescent="0.25">
      <c r="A827" s="190">
        <f t="shared" si="213"/>
        <v>2018</v>
      </c>
      <c r="B827" s="55">
        <f t="shared" si="214"/>
        <v>10</v>
      </c>
      <c r="C827" s="55">
        <f t="shared" si="215"/>
        <v>20</v>
      </c>
      <c r="D827" s="55">
        <f t="shared" si="210"/>
        <v>34</v>
      </c>
      <c r="F827" s="63">
        <f t="shared" si="221"/>
        <v>43374.833333333285</v>
      </c>
      <c r="G827" s="64">
        <f t="shared" si="212"/>
        <v>112.50824234729609</v>
      </c>
      <c r="H827" s="64">
        <f t="shared" si="223"/>
        <v>0</v>
      </c>
      <c r="I827" s="64">
        <f t="shared" si="223"/>
        <v>2.9750000000000001</v>
      </c>
      <c r="J827" s="64">
        <f t="shared" si="223"/>
        <v>0</v>
      </c>
      <c r="K827" s="64">
        <f t="shared" si="223"/>
        <v>0</v>
      </c>
      <c r="L827" s="64">
        <f t="shared" si="223"/>
        <v>0</v>
      </c>
      <c r="M827" s="64">
        <f t="shared" si="223"/>
        <v>0</v>
      </c>
      <c r="N827" s="64">
        <f t="shared" si="223"/>
        <v>109.5332423472961</v>
      </c>
      <c r="O827" s="121"/>
      <c r="P827" s="177">
        <v>2.9750000000000001</v>
      </c>
      <c r="Q827" s="177">
        <v>26.215982425533703</v>
      </c>
      <c r="R827" s="177">
        <v>26.215982425533703</v>
      </c>
      <c r="S827" s="177">
        <v>0</v>
      </c>
      <c r="T827" s="177">
        <v>0</v>
      </c>
      <c r="U827" s="177">
        <v>26.215982425533703</v>
      </c>
      <c r="V827" s="177">
        <v>26.215982425533703</v>
      </c>
      <c r="W827" s="177">
        <v>0</v>
      </c>
      <c r="X827" s="177">
        <v>0</v>
      </c>
      <c r="Y827" s="177">
        <v>0</v>
      </c>
      <c r="Z827" s="177">
        <v>4.6693126451612894</v>
      </c>
      <c r="AA827" s="177">
        <v>0</v>
      </c>
      <c r="AB827" s="177">
        <v>0</v>
      </c>
      <c r="AC827" s="177">
        <v>0</v>
      </c>
      <c r="AD827" s="177">
        <v>0</v>
      </c>
      <c r="AE827" s="177">
        <v>0</v>
      </c>
      <c r="AF827" s="177">
        <v>0</v>
      </c>
      <c r="AG827" s="177">
        <v>0</v>
      </c>
      <c r="AH827" s="177">
        <v>0</v>
      </c>
      <c r="AI827" s="177">
        <v>0</v>
      </c>
      <c r="AJ827" s="177">
        <v>0</v>
      </c>
    </row>
    <row r="828" spans="1:36" hidden="1" outlineLevel="1" x14ac:dyDescent="0.25">
      <c r="A828" s="190">
        <f t="shared" si="213"/>
        <v>2018</v>
      </c>
      <c r="B828" s="55">
        <f t="shared" si="214"/>
        <v>10</v>
      </c>
      <c r="C828" s="55">
        <f t="shared" si="215"/>
        <v>21</v>
      </c>
      <c r="D828" s="55">
        <f t="shared" si="210"/>
        <v>34</v>
      </c>
      <c r="F828" s="63">
        <f t="shared" si="221"/>
        <v>43374.874999999949</v>
      </c>
      <c r="G828" s="64">
        <f t="shared" si="212"/>
        <v>107.41306608322249</v>
      </c>
      <c r="H828" s="64">
        <f t="shared" si="223"/>
        <v>0</v>
      </c>
      <c r="I828" s="64">
        <f t="shared" si="223"/>
        <v>2.9750000000000001</v>
      </c>
      <c r="J828" s="64">
        <f t="shared" si="223"/>
        <v>0</v>
      </c>
      <c r="K828" s="64">
        <f t="shared" si="223"/>
        <v>0</v>
      </c>
      <c r="L828" s="64">
        <f t="shared" si="223"/>
        <v>0</v>
      </c>
      <c r="M828" s="64">
        <f t="shared" si="223"/>
        <v>0</v>
      </c>
      <c r="N828" s="64">
        <f t="shared" si="223"/>
        <v>104.43806608322249</v>
      </c>
      <c r="O828" s="121"/>
      <c r="P828" s="177">
        <v>2.9750000000000001</v>
      </c>
      <c r="Q828" s="177">
        <v>24.845414161934656</v>
      </c>
      <c r="R828" s="177">
        <v>24.845414161934656</v>
      </c>
      <c r="S828" s="177">
        <v>0</v>
      </c>
      <c r="T828" s="177">
        <v>0</v>
      </c>
      <c r="U828" s="177">
        <v>24.845414161934656</v>
      </c>
      <c r="V828" s="177">
        <v>24.845414161934656</v>
      </c>
      <c r="W828" s="177">
        <v>0</v>
      </c>
      <c r="X828" s="177">
        <v>0</v>
      </c>
      <c r="Y828" s="177">
        <v>0</v>
      </c>
      <c r="Z828" s="177">
        <v>5.0564094354838707</v>
      </c>
      <c r="AA828" s="177">
        <v>0</v>
      </c>
      <c r="AB828" s="177">
        <v>0</v>
      </c>
      <c r="AC828" s="177">
        <v>0</v>
      </c>
      <c r="AD828" s="177">
        <v>0</v>
      </c>
      <c r="AE828" s="177">
        <v>0</v>
      </c>
      <c r="AF828" s="177">
        <v>0</v>
      </c>
      <c r="AG828" s="177">
        <v>0</v>
      </c>
      <c r="AH828" s="177">
        <v>0</v>
      </c>
      <c r="AI828" s="177">
        <v>0</v>
      </c>
      <c r="AJ828" s="177">
        <v>0</v>
      </c>
    </row>
    <row r="829" spans="1:36" hidden="1" outlineLevel="1" x14ac:dyDescent="0.25">
      <c r="A829" s="190">
        <f t="shared" si="213"/>
        <v>2018</v>
      </c>
      <c r="B829" s="55">
        <f t="shared" si="214"/>
        <v>10</v>
      </c>
      <c r="C829" s="55">
        <f t="shared" si="215"/>
        <v>22</v>
      </c>
      <c r="D829" s="55">
        <f t="shared" si="210"/>
        <v>34</v>
      </c>
      <c r="F829" s="63">
        <f t="shared" si="221"/>
        <v>43374.916666666613</v>
      </c>
      <c r="G829" s="64">
        <f t="shared" si="212"/>
        <v>106.76206194909447</v>
      </c>
      <c r="H829" s="64">
        <f t="shared" si="223"/>
        <v>0</v>
      </c>
      <c r="I829" s="64">
        <f t="shared" si="223"/>
        <v>2.9750000000000001</v>
      </c>
      <c r="J829" s="64">
        <f t="shared" si="223"/>
        <v>0</v>
      </c>
      <c r="K829" s="64">
        <f t="shared" si="223"/>
        <v>0</v>
      </c>
      <c r="L829" s="64">
        <f t="shared" si="223"/>
        <v>0</v>
      </c>
      <c r="M829" s="64">
        <f t="shared" si="223"/>
        <v>0</v>
      </c>
      <c r="N829" s="64">
        <f t="shared" si="223"/>
        <v>103.78706194909448</v>
      </c>
      <c r="O829" s="121"/>
      <c r="P829" s="177">
        <v>2.9750000000000001</v>
      </c>
      <c r="Q829" s="177">
        <v>24.927854358241362</v>
      </c>
      <c r="R829" s="177">
        <v>24.927854358241362</v>
      </c>
      <c r="S829" s="177">
        <v>0</v>
      </c>
      <c r="T829" s="177">
        <v>0</v>
      </c>
      <c r="U829" s="177">
        <v>24.927854358241362</v>
      </c>
      <c r="V829" s="177">
        <v>24.927854358241362</v>
      </c>
      <c r="W829" s="177">
        <v>0</v>
      </c>
      <c r="X829" s="177">
        <v>0</v>
      </c>
      <c r="Y829" s="177">
        <v>0</v>
      </c>
      <c r="Z829" s="177">
        <v>4.0756445161290324</v>
      </c>
      <c r="AA829" s="177">
        <v>0</v>
      </c>
      <c r="AB829" s="177">
        <v>0</v>
      </c>
      <c r="AC829" s="177">
        <v>0</v>
      </c>
      <c r="AD829" s="177">
        <v>0</v>
      </c>
      <c r="AE829" s="177">
        <v>0</v>
      </c>
      <c r="AF829" s="177">
        <v>0</v>
      </c>
      <c r="AG829" s="177">
        <v>0</v>
      </c>
      <c r="AH829" s="177">
        <v>0</v>
      </c>
      <c r="AI829" s="177">
        <v>0</v>
      </c>
      <c r="AJ829" s="177">
        <v>0</v>
      </c>
    </row>
    <row r="830" spans="1:36" hidden="1" outlineLevel="1" x14ac:dyDescent="0.25">
      <c r="A830" s="190">
        <f t="shared" si="213"/>
        <v>2018</v>
      </c>
      <c r="B830" s="55">
        <f t="shared" si="214"/>
        <v>10</v>
      </c>
      <c r="C830" s="55">
        <f t="shared" si="215"/>
        <v>23</v>
      </c>
      <c r="D830" s="55">
        <f t="shared" si="210"/>
        <v>34</v>
      </c>
      <c r="F830" s="63">
        <f t="shared" si="221"/>
        <v>43374.958333333278</v>
      </c>
      <c r="G830" s="64">
        <f t="shared" si="212"/>
        <v>105.22080247821991</v>
      </c>
      <c r="H830" s="64">
        <f t="shared" si="223"/>
        <v>0</v>
      </c>
      <c r="I830" s="64">
        <f t="shared" si="223"/>
        <v>2.9750000000000001</v>
      </c>
      <c r="J830" s="64">
        <f t="shared" si="223"/>
        <v>0</v>
      </c>
      <c r="K830" s="64">
        <f t="shared" si="223"/>
        <v>0</v>
      </c>
      <c r="L830" s="64">
        <f t="shared" si="223"/>
        <v>0</v>
      </c>
      <c r="M830" s="64">
        <f t="shared" si="223"/>
        <v>0</v>
      </c>
      <c r="N830" s="64">
        <f t="shared" si="223"/>
        <v>102.24580247821991</v>
      </c>
      <c r="O830" s="121"/>
      <c r="P830" s="177">
        <v>2.9750000000000001</v>
      </c>
      <c r="Q830" s="177">
        <v>24.639313671167884</v>
      </c>
      <c r="R830" s="177">
        <v>24.639313671167884</v>
      </c>
      <c r="S830" s="177">
        <v>0</v>
      </c>
      <c r="T830" s="177">
        <v>0</v>
      </c>
      <c r="U830" s="177">
        <v>24.639313671167884</v>
      </c>
      <c r="V830" s="177">
        <v>24.639313671167884</v>
      </c>
      <c r="W830" s="177">
        <v>0</v>
      </c>
      <c r="X830" s="177">
        <v>0</v>
      </c>
      <c r="Y830" s="177">
        <v>0</v>
      </c>
      <c r="Z830" s="177">
        <v>3.6885477935483872</v>
      </c>
      <c r="AA830" s="177">
        <v>0</v>
      </c>
      <c r="AB830" s="177">
        <v>0</v>
      </c>
      <c r="AC830" s="177">
        <v>0</v>
      </c>
      <c r="AD830" s="177">
        <v>0</v>
      </c>
      <c r="AE830" s="177">
        <v>0</v>
      </c>
      <c r="AF830" s="177">
        <v>0</v>
      </c>
      <c r="AG830" s="177">
        <v>0</v>
      </c>
      <c r="AH830" s="177">
        <v>0</v>
      </c>
      <c r="AI830" s="177">
        <v>0</v>
      </c>
      <c r="AJ830" s="177">
        <v>0</v>
      </c>
    </row>
    <row r="831" spans="1:36" hidden="1" outlineLevel="1" x14ac:dyDescent="0.25">
      <c r="A831" s="190">
        <f t="shared" si="213"/>
        <v>2018</v>
      </c>
      <c r="B831" s="55">
        <f t="shared" si="214"/>
        <v>11</v>
      </c>
      <c r="C831" s="55">
        <f t="shared" si="215"/>
        <v>0</v>
      </c>
      <c r="D831" s="55">
        <f t="shared" si="210"/>
        <v>35</v>
      </c>
      <c r="F831" s="63">
        <f t="shared" ref="F831" si="224">EDATE(F807,1)</f>
        <v>43405</v>
      </c>
      <c r="G831" s="64">
        <f t="shared" si="212"/>
        <v>273.51250910243408</v>
      </c>
      <c r="H831" s="64">
        <f t="shared" si="223"/>
        <v>0</v>
      </c>
      <c r="I831" s="64">
        <f t="shared" si="223"/>
        <v>2.9750000000000001</v>
      </c>
      <c r="J831" s="64">
        <f t="shared" si="223"/>
        <v>0</v>
      </c>
      <c r="K831" s="64">
        <f t="shared" si="223"/>
        <v>0</v>
      </c>
      <c r="L831" s="64">
        <f t="shared" si="223"/>
        <v>0</v>
      </c>
      <c r="M831" s="64">
        <f t="shared" si="223"/>
        <v>0</v>
      </c>
      <c r="N831" s="64">
        <f t="shared" si="223"/>
        <v>270.53750910243406</v>
      </c>
      <c r="O831" s="121"/>
      <c r="P831" s="177">
        <v>2.9750000000000001</v>
      </c>
      <c r="Q831" s="177">
        <v>34.109631221901161</v>
      </c>
      <c r="R831" s="177">
        <v>34.109631221901161</v>
      </c>
      <c r="S831" s="177">
        <v>0</v>
      </c>
      <c r="T831" s="177">
        <v>0</v>
      </c>
      <c r="U831" s="177">
        <v>34.109631221901161</v>
      </c>
      <c r="V831" s="177">
        <v>34.109631221901161</v>
      </c>
      <c r="W831" s="177">
        <v>0</v>
      </c>
      <c r="X831" s="177">
        <v>0</v>
      </c>
      <c r="Y831" s="177">
        <v>0</v>
      </c>
      <c r="Z831" s="177">
        <v>6.5825006440000022</v>
      </c>
      <c r="AA831" s="177">
        <v>43.681582650544371</v>
      </c>
      <c r="AB831" s="177">
        <v>46.656683458930587</v>
      </c>
      <c r="AC831" s="177">
        <v>37.178217461354492</v>
      </c>
      <c r="AD831" s="177">
        <v>0</v>
      </c>
      <c r="AE831" s="177">
        <v>0</v>
      </c>
      <c r="AF831" s="177">
        <v>0</v>
      </c>
      <c r="AG831" s="177">
        <v>0</v>
      </c>
      <c r="AH831" s="177">
        <v>0</v>
      </c>
      <c r="AI831" s="177">
        <v>0</v>
      </c>
      <c r="AJ831" s="177">
        <v>0</v>
      </c>
    </row>
    <row r="832" spans="1:36" hidden="1" outlineLevel="1" x14ac:dyDescent="0.25">
      <c r="A832" s="190">
        <f t="shared" si="213"/>
        <v>2018</v>
      </c>
      <c r="B832" s="55">
        <f t="shared" si="214"/>
        <v>11</v>
      </c>
      <c r="C832" s="55">
        <f t="shared" si="215"/>
        <v>1</v>
      </c>
      <c r="D832" s="55">
        <f t="shared" si="210"/>
        <v>35</v>
      </c>
      <c r="F832" s="63">
        <f t="shared" ref="F832" si="225">F831+1/24</f>
        <v>43405.041666666664</v>
      </c>
      <c r="G832" s="64">
        <f t="shared" si="212"/>
        <v>255.95156742223014</v>
      </c>
      <c r="H832" s="64">
        <f t="shared" si="223"/>
        <v>0</v>
      </c>
      <c r="I832" s="64">
        <f t="shared" si="223"/>
        <v>2.9750000000000001</v>
      </c>
      <c r="J832" s="64">
        <f t="shared" si="223"/>
        <v>0</v>
      </c>
      <c r="K832" s="64">
        <f t="shared" si="223"/>
        <v>0</v>
      </c>
      <c r="L832" s="64">
        <f t="shared" si="223"/>
        <v>0</v>
      </c>
      <c r="M832" s="64">
        <f t="shared" si="223"/>
        <v>0</v>
      </c>
      <c r="N832" s="64">
        <f t="shared" si="223"/>
        <v>252.97656742223015</v>
      </c>
      <c r="O832" s="121"/>
      <c r="P832" s="177">
        <v>2.9750000000000001</v>
      </c>
      <c r="Q832" s="177">
        <v>30.770803271479416</v>
      </c>
      <c r="R832" s="177">
        <v>30.770803271479416</v>
      </c>
      <c r="S832" s="177">
        <v>0</v>
      </c>
      <c r="T832" s="177">
        <v>0</v>
      </c>
      <c r="U832" s="177">
        <v>30.770803271479416</v>
      </c>
      <c r="V832" s="177">
        <v>30.770803271479416</v>
      </c>
      <c r="W832" s="177">
        <v>0</v>
      </c>
      <c r="X832" s="177">
        <v>0</v>
      </c>
      <c r="Y832" s="177">
        <v>0</v>
      </c>
      <c r="Z832" s="177">
        <v>6.8491672963333343</v>
      </c>
      <c r="AA832" s="177">
        <v>41.690536102988517</v>
      </c>
      <c r="AB832" s="177">
        <v>45.969439136183112</v>
      </c>
      <c r="AC832" s="177">
        <v>35.384211800807556</v>
      </c>
      <c r="AD832" s="177">
        <v>0</v>
      </c>
      <c r="AE832" s="177">
        <v>0</v>
      </c>
      <c r="AF832" s="177">
        <v>0</v>
      </c>
      <c r="AG832" s="177">
        <v>0</v>
      </c>
      <c r="AH832" s="177">
        <v>0</v>
      </c>
      <c r="AI832" s="177">
        <v>0</v>
      </c>
      <c r="AJ832" s="177">
        <v>0</v>
      </c>
    </row>
    <row r="833" spans="1:36" hidden="1" outlineLevel="1" x14ac:dyDescent="0.25">
      <c r="A833" s="190">
        <f t="shared" si="213"/>
        <v>2018</v>
      </c>
      <c r="B833" s="55">
        <f t="shared" si="214"/>
        <v>11</v>
      </c>
      <c r="C833" s="55">
        <f t="shared" si="215"/>
        <v>2</v>
      </c>
      <c r="D833" s="55">
        <f t="shared" si="210"/>
        <v>35</v>
      </c>
      <c r="F833" s="63">
        <f t="shared" si="221"/>
        <v>43405.083333333328</v>
      </c>
      <c r="G833" s="64">
        <f t="shared" si="212"/>
        <v>252.45904665677332</v>
      </c>
      <c r="H833" s="64">
        <f t="shared" si="223"/>
        <v>0</v>
      </c>
      <c r="I833" s="64">
        <f t="shared" si="223"/>
        <v>2.9750000000000001</v>
      </c>
      <c r="J833" s="64">
        <f t="shared" si="223"/>
        <v>0</v>
      </c>
      <c r="K833" s="64">
        <f t="shared" si="223"/>
        <v>0</v>
      </c>
      <c r="L833" s="64">
        <f t="shared" si="223"/>
        <v>0</v>
      </c>
      <c r="M833" s="64">
        <f t="shared" si="223"/>
        <v>0</v>
      </c>
      <c r="N833" s="64">
        <f t="shared" si="223"/>
        <v>249.48404665677333</v>
      </c>
      <c r="O833" s="121"/>
      <c r="P833" s="177">
        <v>2.9750000000000001</v>
      </c>
      <c r="Q833" s="177">
        <v>28.854068707348411</v>
      </c>
      <c r="R833" s="177">
        <v>28.854068707348411</v>
      </c>
      <c r="S833" s="177">
        <v>0</v>
      </c>
      <c r="T833" s="177">
        <v>0</v>
      </c>
      <c r="U833" s="177">
        <v>28.854068707348411</v>
      </c>
      <c r="V833" s="177">
        <v>28.854068707348411</v>
      </c>
      <c r="W833" s="177">
        <v>0</v>
      </c>
      <c r="X833" s="177">
        <v>0</v>
      </c>
      <c r="Y833" s="177">
        <v>0</v>
      </c>
      <c r="Z833" s="177">
        <v>6.507588691333333</v>
      </c>
      <c r="AA833" s="177">
        <v>43.84368528351829</v>
      </c>
      <c r="AB833" s="177">
        <v>45.97384536505448</v>
      </c>
      <c r="AC833" s="177">
        <v>37.74265248747357</v>
      </c>
      <c r="AD833" s="177">
        <v>0</v>
      </c>
      <c r="AE833" s="177">
        <v>0</v>
      </c>
      <c r="AF833" s="177">
        <v>0</v>
      </c>
      <c r="AG833" s="177">
        <v>0</v>
      </c>
      <c r="AH833" s="177">
        <v>0</v>
      </c>
      <c r="AI833" s="177">
        <v>0</v>
      </c>
      <c r="AJ833" s="177">
        <v>0</v>
      </c>
    </row>
    <row r="834" spans="1:36" hidden="1" outlineLevel="1" x14ac:dyDescent="0.25">
      <c r="A834" s="190">
        <f t="shared" si="213"/>
        <v>2018</v>
      </c>
      <c r="B834" s="55">
        <f t="shared" si="214"/>
        <v>11</v>
      </c>
      <c r="C834" s="55">
        <f t="shared" si="215"/>
        <v>3</v>
      </c>
      <c r="D834" s="55">
        <f t="shared" si="210"/>
        <v>35</v>
      </c>
      <c r="F834" s="63">
        <f t="shared" si="221"/>
        <v>43405.124999999993</v>
      </c>
      <c r="G834" s="64">
        <f t="shared" si="212"/>
        <v>259.75310887400678</v>
      </c>
      <c r="H834" s="64">
        <f t="shared" si="223"/>
        <v>0</v>
      </c>
      <c r="I834" s="64">
        <f t="shared" si="223"/>
        <v>2.9750000000000001</v>
      </c>
      <c r="J834" s="64">
        <f t="shared" si="223"/>
        <v>0</v>
      </c>
      <c r="K834" s="64">
        <f t="shared" si="223"/>
        <v>0</v>
      </c>
      <c r="L834" s="64">
        <f t="shared" si="223"/>
        <v>0</v>
      </c>
      <c r="M834" s="64">
        <f t="shared" si="223"/>
        <v>0</v>
      </c>
      <c r="N834" s="64">
        <f t="shared" si="223"/>
        <v>256.77810887400676</v>
      </c>
      <c r="O834" s="121"/>
      <c r="P834" s="177">
        <v>2.9750000000000001</v>
      </c>
      <c r="Q834" s="177">
        <v>29.74030081764554</v>
      </c>
      <c r="R834" s="177">
        <v>29.74030081764554</v>
      </c>
      <c r="S834" s="177">
        <v>0</v>
      </c>
      <c r="T834" s="177">
        <v>0</v>
      </c>
      <c r="U834" s="177">
        <v>29.74030081764554</v>
      </c>
      <c r="V834" s="177">
        <v>29.74030081764554</v>
      </c>
      <c r="W834" s="177">
        <v>0</v>
      </c>
      <c r="X834" s="177">
        <v>0</v>
      </c>
      <c r="Y834" s="177">
        <v>0</v>
      </c>
      <c r="Z834" s="177">
        <v>6.8681281893333326</v>
      </c>
      <c r="AA834" s="177">
        <v>45.859502636950197</v>
      </c>
      <c r="AB834" s="177">
        <v>45.2657490012853</v>
      </c>
      <c r="AC834" s="177">
        <v>39.823525775855778</v>
      </c>
      <c r="AD834" s="177">
        <v>0</v>
      </c>
      <c r="AE834" s="177">
        <v>0</v>
      </c>
      <c r="AF834" s="177">
        <v>0</v>
      </c>
      <c r="AG834" s="177">
        <v>0</v>
      </c>
      <c r="AH834" s="177">
        <v>0</v>
      </c>
      <c r="AI834" s="177">
        <v>0</v>
      </c>
      <c r="AJ834" s="177">
        <v>0</v>
      </c>
    </row>
    <row r="835" spans="1:36" hidden="1" outlineLevel="1" x14ac:dyDescent="0.25">
      <c r="A835" s="190">
        <f t="shared" si="213"/>
        <v>2018</v>
      </c>
      <c r="B835" s="55">
        <f t="shared" si="214"/>
        <v>11</v>
      </c>
      <c r="C835" s="55">
        <f t="shared" si="215"/>
        <v>4</v>
      </c>
      <c r="D835" s="55">
        <f t="shared" si="210"/>
        <v>35</v>
      </c>
      <c r="F835" s="63">
        <f t="shared" si="221"/>
        <v>43405.166666666657</v>
      </c>
      <c r="G835" s="64">
        <f t="shared" si="212"/>
        <v>271.62646587795217</v>
      </c>
      <c r="H835" s="64">
        <f t="shared" ref="H835:N844" si="226">SUMIF($P$6:$AK$6,H$6,$P835:$AK835)</f>
        <v>0</v>
      </c>
      <c r="I835" s="64">
        <f t="shared" si="226"/>
        <v>2.9750000000000001</v>
      </c>
      <c r="J835" s="64">
        <f t="shared" si="226"/>
        <v>0</v>
      </c>
      <c r="K835" s="64">
        <f t="shared" si="226"/>
        <v>0</v>
      </c>
      <c r="L835" s="64">
        <f t="shared" si="226"/>
        <v>0</v>
      </c>
      <c r="M835" s="64">
        <f t="shared" si="226"/>
        <v>0</v>
      </c>
      <c r="N835" s="64">
        <f t="shared" si="226"/>
        <v>268.65146587795215</v>
      </c>
      <c r="O835" s="121"/>
      <c r="P835" s="177">
        <v>2.9750000000000001</v>
      </c>
      <c r="Q835" s="177">
        <v>31.368494694703067</v>
      </c>
      <c r="R835" s="177">
        <v>31.368494694703067</v>
      </c>
      <c r="S835" s="177">
        <v>0</v>
      </c>
      <c r="T835" s="177">
        <v>0</v>
      </c>
      <c r="U835" s="177">
        <v>31.368494694703067</v>
      </c>
      <c r="V835" s="177">
        <v>31.368494694703067</v>
      </c>
      <c r="W835" s="177">
        <v>0</v>
      </c>
      <c r="X835" s="177">
        <v>0</v>
      </c>
      <c r="Y835" s="177">
        <v>0</v>
      </c>
      <c r="Z835" s="177">
        <v>6.5953346386666656</v>
      </c>
      <c r="AA835" s="177">
        <v>47.760818642050822</v>
      </c>
      <c r="AB835" s="177">
        <v>46.218812806862594</v>
      </c>
      <c r="AC835" s="177">
        <v>42.60252101155983</v>
      </c>
      <c r="AD835" s="177">
        <v>0</v>
      </c>
      <c r="AE835" s="177">
        <v>0</v>
      </c>
      <c r="AF835" s="177">
        <v>0</v>
      </c>
      <c r="AG835" s="177">
        <v>0</v>
      </c>
      <c r="AH835" s="177">
        <v>0</v>
      </c>
      <c r="AI835" s="177">
        <v>0</v>
      </c>
      <c r="AJ835" s="177">
        <v>0</v>
      </c>
    </row>
    <row r="836" spans="1:36" hidden="1" outlineLevel="1" x14ac:dyDescent="0.25">
      <c r="A836" s="190">
        <f t="shared" si="213"/>
        <v>2018</v>
      </c>
      <c r="B836" s="55">
        <f t="shared" si="214"/>
        <v>11</v>
      </c>
      <c r="C836" s="55">
        <f t="shared" si="215"/>
        <v>5</v>
      </c>
      <c r="D836" s="55">
        <f t="shared" si="210"/>
        <v>35</v>
      </c>
      <c r="F836" s="63">
        <f t="shared" si="221"/>
        <v>43405.208333333321</v>
      </c>
      <c r="G836" s="64">
        <f t="shared" si="212"/>
        <v>264.86786696234549</v>
      </c>
      <c r="H836" s="64">
        <f t="shared" si="226"/>
        <v>0</v>
      </c>
      <c r="I836" s="64">
        <f t="shared" si="226"/>
        <v>2.9750000000000001</v>
      </c>
      <c r="J836" s="64">
        <f t="shared" si="226"/>
        <v>0</v>
      </c>
      <c r="K836" s="64">
        <f t="shared" si="226"/>
        <v>0</v>
      </c>
      <c r="L836" s="64">
        <f t="shared" si="226"/>
        <v>0</v>
      </c>
      <c r="M836" s="64">
        <f t="shared" si="226"/>
        <v>0</v>
      </c>
      <c r="N836" s="64">
        <f t="shared" si="226"/>
        <v>261.89286696234547</v>
      </c>
      <c r="O836" s="121"/>
      <c r="P836" s="177">
        <v>2.9750000000000001</v>
      </c>
      <c r="Q836" s="177">
        <v>30.070061602872382</v>
      </c>
      <c r="R836" s="177">
        <v>30.070061602872382</v>
      </c>
      <c r="S836" s="177">
        <v>0</v>
      </c>
      <c r="T836" s="177">
        <v>0</v>
      </c>
      <c r="U836" s="177">
        <v>30.070061602872382</v>
      </c>
      <c r="V836" s="177">
        <v>30.070061602872382</v>
      </c>
      <c r="W836" s="177">
        <v>0</v>
      </c>
      <c r="X836" s="177">
        <v>0</v>
      </c>
      <c r="Y836" s="177">
        <v>0</v>
      </c>
      <c r="Z836" s="177">
        <v>6.1497472093333325</v>
      </c>
      <c r="AA836" s="177">
        <v>47.598720193107283</v>
      </c>
      <c r="AB836" s="177">
        <v>47.833504241613667</v>
      </c>
      <c r="AC836" s="177">
        <v>40.030648906801652</v>
      </c>
      <c r="AD836" s="177">
        <v>0</v>
      </c>
      <c r="AE836" s="177">
        <v>0</v>
      </c>
      <c r="AF836" s="177">
        <v>0</v>
      </c>
      <c r="AG836" s="177">
        <v>0</v>
      </c>
      <c r="AH836" s="177">
        <v>0</v>
      </c>
      <c r="AI836" s="177">
        <v>0</v>
      </c>
      <c r="AJ836" s="177">
        <v>0</v>
      </c>
    </row>
    <row r="837" spans="1:36" hidden="1" outlineLevel="1" x14ac:dyDescent="0.25">
      <c r="A837" s="190">
        <f t="shared" si="213"/>
        <v>2018</v>
      </c>
      <c r="B837" s="55">
        <f t="shared" si="214"/>
        <v>11</v>
      </c>
      <c r="C837" s="55">
        <f t="shared" si="215"/>
        <v>6</v>
      </c>
      <c r="D837" s="55">
        <f t="shared" si="210"/>
        <v>35</v>
      </c>
      <c r="F837" s="63">
        <f t="shared" si="221"/>
        <v>43405.249999999985</v>
      </c>
      <c r="G837" s="64">
        <f t="shared" si="212"/>
        <v>272.81460449656146</v>
      </c>
      <c r="H837" s="64">
        <f t="shared" si="226"/>
        <v>4.2980774333333338</v>
      </c>
      <c r="I837" s="64">
        <f t="shared" si="226"/>
        <v>7.8282403780266669</v>
      </c>
      <c r="J837" s="64">
        <f t="shared" si="226"/>
        <v>0</v>
      </c>
      <c r="K837" s="64">
        <f t="shared" si="226"/>
        <v>0</v>
      </c>
      <c r="L837" s="64">
        <f t="shared" si="226"/>
        <v>0</v>
      </c>
      <c r="M837" s="64">
        <f t="shared" si="226"/>
        <v>0</v>
      </c>
      <c r="N837" s="64">
        <f t="shared" si="226"/>
        <v>260.68828668520143</v>
      </c>
      <c r="O837" s="121"/>
      <c r="P837" s="177">
        <v>2.9750000000000001</v>
      </c>
      <c r="Q837" s="177">
        <v>28.524307922121579</v>
      </c>
      <c r="R837" s="177">
        <v>28.524307922121579</v>
      </c>
      <c r="S837" s="177">
        <v>1.8506821439999994</v>
      </c>
      <c r="T837" s="177">
        <v>3.002558234026667</v>
      </c>
      <c r="U837" s="177">
        <v>28.524307922121579</v>
      </c>
      <c r="V837" s="177">
        <v>28.524307922121579</v>
      </c>
      <c r="W837" s="177">
        <v>0</v>
      </c>
      <c r="X837" s="177">
        <v>0</v>
      </c>
      <c r="Y837" s="177">
        <v>0</v>
      </c>
      <c r="Z837" s="177">
        <v>8.1709646799999973</v>
      </c>
      <c r="AA837" s="177">
        <v>48.080317248313136</v>
      </c>
      <c r="AB837" s="177">
        <v>46.71877493361697</v>
      </c>
      <c r="AC837" s="177">
        <v>43.620998134785019</v>
      </c>
      <c r="AD837" s="177">
        <v>4.2980774333333338</v>
      </c>
      <c r="AE837" s="177">
        <v>0</v>
      </c>
      <c r="AF837" s="177">
        <v>0</v>
      </c>
      <c r="AG837" s="177">
        <v>0</v>
      </c>
      <c r="AH837" s="177">
        <v>0</v>
      </c>
      <c r="AI837" s="177">
        <v>0</v>
      </c>
      <c r="AJ837" s="177">
        <v>0</v>
      </c>
    </row>
    <row r="838" spans="1:36" hidden="1" outlineLevel="1" x14ac:dyDescent="0.25">
      <c r="A838" s="190">
        <f t="shared" si="213"/>
        <v>2018</v>
      </c>
      <c r="B838" s="55">
        <f t="shared" si="214"/>
        <v>11</v>
      </c>
      <c r="C838" s="55">
        <f t="shared" si="215"/>
        <v>7</v>
      </c>
      <c r="D838" s="55">
        <f t="shared" si="210"/>
        <v>35</v>
      </c>
      <c r="F838" s="63">
        <f t="shared" si="221"/>
        <v>43405.29166666665</v>
      </c>
      <c r="G838" s="64">
        <f t="shared" si="212"/>
        <v>347.06059923853121</v>
      </c>
      <c r="H838" s="64">
        <f t="shared" si="226"/>
        <v>38.757695166666664</v>
      </c>
      <c r="I838" s="64">
        <f t="shared" si="226"/>
        <v>42.921414085447395</v>
      </c>
      <c r="J838" s="64">
        <f t="shared" si="226"/>
        <v>0</v>
      </c>
      <c r="K838" s="64">
        <f t="shared" si="226"/>
        <v>0</v>
      </c>
      <c r="L838" s="64">
        <f t="shared" si="226"/>
        <v>0</v>
      </c>
      <c r="M838" s="64">
        <f t="shared" si="226"/>
        <v>0</v>
      </c>
      <c r="N838" s="64">
        <f t="shared" si="226"/>
        <v>265.38148998641714</v>
      </c>
      <c r="O838" s="121"/>
      <c r="P838" s="177">
        <v>2.9750000000000001</v>
      </c>
      <c r="Q838" s="177">
        <v>29.225049590728609</v>
      </c>
      <c r="R838" s="177">
        <v>29.225049590728609</v>
      </c>
      <c r="S838" s="177">
        <v>11.904666293333332</v>
      </c>
      <c r="T838" s="177">
        <v>14.914922434133331</v>
      </c>
      <c r="U838" s="177">
        <v>29.225049590728609</v>
      </c>
      <c r="V838" s="177">
        <v>29.225049590728609</v>
      </c>
      <c r="W838" s="177">
        <v>0.4584964628913043</v>
      </c>
      <c r="X838" s="177">
        <v>4.0561742082014955</v>
      </c>
      <c r="Y838" s="177">
        <v>2.1385866666666669</v>
      </c>
      <c r="Z838" s="177">
        <v>8.1306207933333301</v>
      </c>
      <c r="AA838" s="177">
        <v>49.599012088741702</v>
      </c>
      <c r="AB838" s="177">
        <v>45.965752703569521</v>
      </c>
      <c r="AC838" s="177">
        <v>44.785906037858126</v>
      </c>
      <c r="AD838" s="177">
        <v>38.757695166666664</v>
      </c>
      <c r="AE838" s="177">
        <v>4.5129725102712683</v>
      </c>
      <c r="AF838" s="177">
        <v>0</v>
      </c>
      <c r="AG838" s="177">
        <v>0</v>
      </c>
      <c r="AH838" s="177">
        <v>0</v>
      </c>
      <c r="AI838" s="177">
        <v>0</v>
      </c>
      <c r="AJ838" s="177">
        <v>1.9605955099500001</v>
      </c>
    </row>
    <row r="839" spans="1:36" hidden="1" outlineLevel="1" x14ac:dyDescent="0.25">
      <c r="A839" s="190">
        <f t="shared" si="213"/>
        <v>2018</v>
      </c>
      <c r="B839" s="55">
        <f t="shared" si="214"/>
        <v>11</v>
      </c>
      <c r="C839" s="55">
        <f t="shared" si="215"/>
        <v>8</v>
      </c>
      <c r="D839" s="55">
        <f t="shared" si="210"/>
        <v>35</v>
      </c>
      <c r="F839" s="63">
        <f t="shared" si="221"/>
        <v>43405.333333333314</v>
      </c>
      <c r="G839" s="64">
        <f t="shared" si="212"/>
        <v>429.12916405876501</v>
      </c>
      <c r="H839" s="64">
        <f t="shared" si="226"/>
        <v>49.854100566666666</v>
      </c>
      <c r="I839" s="64">
        <f t="shared" si="226"/>
        <v>100.71932412456962</v>
      </c>
      <c r="J839" s="64">
        <f t="shared" si="226"/>
        <v>0</v>
      </c>
      <c r="K839" s="64">
        <f t="shared" si="226"/>
        <v>0</v>
      </c>
      <c r="L839" s="64">
        <f t="shared" si="226"/>
        <v>0</v>
      </c>
      <c r="M839" s="64">
        <f t="shared" si="226"/>
        <v>0</v>
      </c>
      <c r="N839" s="64">
        <f t="shared" si="226"/>
        <v>278.5557393675287</v>
      </c>
      <c r="O839" s="121"/>
      <c r="P839" s="177">
        <v>2.9750000000000001</v>
      </c>
      <c r="Q839" s="177">
        <v>33.563464921369217</v>
      </c>
      <c r="R839" s="177">
        <v>33.563464921369217</v>
      </c>
      <c r="S839" s="177">
        <v>19.889512373333332</v>
      </c>
      <c r="T839" s="177">
        <v>18.700295234133332</v>
      </c>
      <c r="U839" s="177">
        <v>33.563464921369217</v>
      </c>
      <c r="V839" s="177">
        <v>33.563464921369217</v>
      </c>
      <c r="W839" s="177">
        <v>3.0767300449999992</v>
      </c>
      <c r="X839" s="177">
        <v>18.33761628095133</v>
      </c>
      <c r="Y839" s="177">
        <v>9.4097813333333331</v>
      </c>
      <c r="Z839" s="177">
        <v>8.1507927666666635</v>
      </c>
      <c r="AA839" s="177">
        <v>47.097334215967322</v>
      </c>
      <c r="AB839" s="177">
        <v>44.95828982239297</v>
      </c>
      <c r="AC839" s="177">
        <v>44.095462877024865</v>
      </c>
      <c r="AD839" s="177">
        <v>49.854100566666666</v>
      </c>
      <c r="AE839" s="177">
        <v>14.990564403130806</v>
      </c>
      <c r="AF839" s="177">
        <v>0</v>
      </c>
      <c r="AG839" s="177">
        <v>0</v>
      </c>
      <c r="AH839" s="177">
        <v>0</v>
      </c>
      <c r="AI839" s="177">
        <v>0</v>
      </c>
      <c r="AJ839" s="177">
        <v>13.339824454687504</v>
      </c>
    </row>
    <row r="840" spans="1:36" hidden="1" outlineLevel="1" x14ac:dyDescent="0.25">
      <c r="A840" s="190">
        <f t="shared" si="213"/>
        <v>2018</v>
      </c>
      <c r="B840" s="55">
        <f t="shared" si="214"/>
        <v>11</v>
      </c>
      <c r="C840" s="55">
        <f t="shared" si="215"/>
        <v>9</v>
      </c>
      <c r="D840" s="55">
        <f t="shared" si="210"/>
        <v>35</v>
      </c>
      <c r="F840" s="63">
        <f t="shared" si="221"/>
        <v>43405.374999999978</v>
      </c>
      <c r="G840" s="64">
        <f t="shared" si="212"/>
        <v>471.10810981527322</v>
      </c>
      <c r="H840" s="64">
        <f t="shared" si="226"/>
        <v>46.9168491</v>
      </c>
      <c r="I840" s="64">
        <f t="shared" si="226"/>
        <v>129.869790856788</v>
      </c>
      <c r="J840" s="64">
        <f t="shared" si="226"/>
        <v>0</v>
      </c>
      <c r="K840" s="64">
        <f t="shared" si="226"/>
        <v>0</v>
      </c>
      <c r="L840" s="64">
        <f t="shared" si="226"/>
        <v>0</v>
      </c>
      <c r="M840" s="64">
        <f t="shared" si="226"/>
        <v>0</v>
      </c>
      <c r="N840" s="64">
        <f t="shared" si="226"/>
        <v>294.32146985848522</v>
      </c>
      <c r="O840" s="121"/>
      <c r="P840" s="177">
        <v>2.9750000000000001</v>
      </c>
      <c r="Q840" s="177">
        <v>38.087370693699903</v>
      </c>
      <c r="R840" s="177">
        <v>38.087370693699903</v>
      </c>
      <c r="S840" s="177">
        <v>23.076119925333337</v>
      </c>
      <c r="T840" s="177">
        <v>19.701124034133333</v>
      </c>
      <c r="U840" s="177">
        <v>38.087370693699903</v>
      </c>
      <c r="V840" s="177">
        <v>38.087370693699903</v>
      </c>
      <c r="W840" s="177">
        <v>4.0953587743333344</v>
      </c>
      <c r="X840" s="177">
        <v>20.917466730973164</v>
      </c>
      <c r="Y840" s="177">
        <v>21.813584000000002</v>
      </c>
      <c r="Z840" s="177">
        <v>9.077115583333331</v>
      </c>
      <c r="AA840" s="177">
        <v>46.676644559873175</v>
      </c>
      <c r="AB840" s="177">
        <v>43.570603899504562</v>
      </c>
      <c r="AC840" s="177">
        <v>42.647623040974551</v>
      </c>
      <c r="AD840" s="177">
        <v>46.9168491</v>
      </c>
      <c r="AE840" s="177">
        <v>17.458360429939816</v>
      </c>
      <c r="AF840" s="177">
        <v>0</v>
      </c>
      <c r="AG840" s="177">
        <v>0</v>
      </c>
      <c r="AH840" s="177">
        <v>0</v>
      </c>
      <c r="AI840" s="177">
        <v>0</v>
      </c>
      <c r="AJ840" s="177">
        <v>19.832776962075005</v>
      </c>
    </row>
    <row r="841" spans="1:36" hidden="1" outlineLevel="1" x14ac:dyDescent="0.25">
      <c r="A841" s="190">
        <f t="shared" si="213"/>
        <v>2018</v>
      </c>
      <c r="B841" s="55">
        <f t="shared" si="214"/>
        <v>11</v>
      </c>
      <c r="C841" s="55">
        <f t="shared" si="215"/>
        <v>10</v>
      </c>
      <c r="D841" s="55">
        <f t="shared" si="210"/>
        <v>35</v>
      </c>
      <c r="F841" s="63">
        <f t="shared" si="221"/>
        <v>43405.416666666642</v>
      </c>
      <c r="G841" s="64">
        <f t="shared" si="212"/>
        <v>490.41479094322005</v>
      </c>
      <c r="H841" s="64">
        <f t="shared" si="226"/>
        <v>45.610051599999998</v>
      </c>
      <c r="I841" s="64">
        <f t="shared" si="226"/>
        <v>130.20956385949438</v>
      </c>
      <c r="J841" s="64">
        <f t="shared" si="226"/>
        <v>0</v>
      </c>
      <c r="K841" s="64">
        <f t="shared" si="226"/>
        <v>0</v>
      </c>
      <c r="L841" s="64">
        <f t="shared" si="226"/>
        <v>0</v>
      </c>
      <c r="M841" s="64">
        <f t="shared" si="226"/>
        <v>0</v>
      </c>
      <c r="N841" s="64">
        <f t="shared" si="226"/>
        <v>314.59517548372565</v>
      </c>
      <c r="O841" s="121"/>
      <c r="P841" s="177">
        <v>2.9750000000000001</v>
      </c>
      <c r="Q841" s="177">
        <v>44.126115073166403</v>
      </c>
      <c r="R841" s="177">
        <v>44.126115073166403</v>
      </c>
      <c r="S841" s="177">
        <v>22.35485392</v>
      </c>
      <c r="T841" s="177">
        <v>16.407650967466662</v>
      </c>
      <c r="U841" s="177">
        <v>44.126115073166403</v>
      </c>
      <c r="V841" s="177">
        <v>44.126115073166403</v>
      </c>
      <c r="W841" s="177">
        <v>3.7480207913333321</v>
      </c>
      <c r="X841" s="177">
        <v>19.259584766595964</v>
      </c>
      <c r="Y841" s="177">
        <v>27.801626666666667</v>
      </c>
      <c r="Z841" s="177">
        <v>9.2563336999999954</v>
      </c>
      <c r="AA841" s="177">
        <v>45.715544877885776</v>
      </c>
      <c r="AB841" s="177">
        <v>43.557158200005411</v>
      </c>
      <c r="AC841" s="177">
        <v>39.56167841316887</v>
      </c>
      <c r="AD841" s="177">
        <v>45.610051599999998</v>
      </c>
      <c r="AE841" s="177">
        <v>16.576814309556731</v>
      </c>
      <c r="AF841" s="177">
        <v>0</v>
      </c>
      <c r="AG841" s="177">
        <v>0</v>
      </c>
      <c r="AH841" s="177">
        <v>0</v>
      </c>
      <c r="AI841" s="177">
        <v>0</v>
      </c>
      <c r="AJ841" s="177">
        <v>21.086012437875002</v>
      </c>
    </row>
    <row r="842" spans="1:36" hidden="1" outlineLevel="1" x14ac:dyDescent="0.25">
      <c r="A842" s="190">
        <f t="shared" si="213"/>
        <v>2018</v>
      </c>
      <c r="B842" s="55">
        <f t="shared" si="214"/>
        <v>11</v>
      </c>
      <c r="C842" s="55">
        <f t="shared" si="215"/>
        <v>11</v>
      </c>
      <c r="D842" s="55">
        <f t="shared" si="210"/>
        <v>35</v>
      </c>
      <c r="F842" s="63">
        <f t="shared" si="221"/>
        <v>43405.458333333307</v>
      </c>
      <c r="G842" s="64">
        <f t="shared" si="212"/>
        <v>504.134126731668</v>
      </c>
      <c r="H842" s="64">
        <f t="shared" si="226"/>
        <v>41.573509966666663</v>
      </c>
      <c r="I842" s="64">
        <f t="shared" si="226"/>
        <v>129.84228061686201</v>
      </c>
      <c r="J842" s="64">
        <f t="shared" si="226"/>
        <v>0</v>
      </c>
      <c r="K842" s="64">
        <f t="shared" si="226"/>
        <v>0</v>
      </c>
      <c r="L842" s="64">
        <f t="shared" si="226"/>
        <v>0</v>
      </c>
      <c r="M842" s="64">
        <f t="shared" si="226"/>
        <v>0</v>
      </c>
      <c r="N842" s="64">
        <f t="shared" si="226"/>
        <v>332.71833614813931</v>
      </c>
      <c r="O842" s="121"/>
      <c r="P842" s="177">
        <v>2.9750000000000001</v>
      </c>
      <c r="Q842" s="177">
        <v>48.443920354730324</v>
      </c>
      <c r="R842" s="177">
        <v>48.443920354730324</v>
      </c>
      <c r="S842" s="177">
        <v>22.849088821333332</v>
      </c>
      <c r="T842" s="177">
        <v>18.73481683413333</v>
      </c>
      <c r="U842" s="177">
        <v>48.443920354730324</v>
      </c>
      <c r="V842" s="177">
        <v>48.443920354730324</v>
      </c>
      <c r="W842" s="177">
        <v>3.3302846014999989</v>
      </c>
      <c r="X842" s="177">
        <v>17.310947876753517</v>
      </c>
      <c r="Y842" s="177">
        <v>29.940213333333332</v>
      </c>
      <c r="Z842" s="177">
        <v>9.5553942733333308</v>
      </c>
      <c r="AA842" s="177">
        <v>46.331886507676444</v>
      </c>
      <c r="AB842" s="177">
        <v>43.066696574634108</v>
      </c>
      <c r="AC842" s="177">
        <v>39.98867737357412</v>
      </c>
      <c r="AD842" s="177">
        <v>41.573509966666663</v>
      </c>
      <c r="AE842" s="177">
        <v>14.318949879308525</v>
      </c>
      <c r="AF842" s="177">
        <v>0</v>
      </c>
      <c r="AG842" s="177">
        <v>0</v>
      </c>
      <c r="AH842" s="177">
        <v>0</v>
      </c>
      <c r="AI842" s="177">
        <v>0</v>
      </c>
      <c r="AJ842" s="177">
        <v>20.382979270500002</v>
      </c>
    </row>
    <row r="843" spans="1:36" hidden="1" outlineLevel="1" x14ac:dyDescent="0.25">
      <c r="A843" s="190">
        <f t="shared" si="213"/>
        <v>2018</v>
      </c>
      <c r="B843" s="55">
        <f t="shared" si="214"/>
        <v>11</v>
      </c>
      <c r="C843" s="55">
        <f t="shared" si="215"/>
        <v>12</v>
      </c>
      <c r="D843" s="55">
        <f t="shared" si="210"/>
        <v>35</v>
      </c>
      <c r="F843" s="63">
        <f t="shared" si="221"/>
        <v>43405.499999999971</v>
      </c>
      <c r="G843" s="64">
        <f t="shared" si="212"/>
        <v>519.6706757039226</v>
      </c>
      <c r="H843" s="64">
        <f t="shared" si="226"/>
        <v>46.017884666666674</v>
      </c>
      <c r="I843" s="64">
        <f t="shared" si="226"/>
        <v>133.54425243171747</v>
      </c>
      <c r="J843" s="64">
        <f t="shared" si="226"/>
        <v>0</v>
      </c>
      <c r="K843" s="64">
        <f t="shared" si="226"/>
        <v>0</v>
      </c>
      <c r="L843" s="64">
        <f t="shared" si="226"/>
        <v>0</v>
      </c>
      <c r="M843" s="64">
        <f t="shared" si="226"/>
        <v>0</v>
      </c>
      <c r="N843" s="64">
        <f t="shared" si="226"/>
        <v>340.10853860553851</v>
      </c>
      <c r="O843" s="121"/>
      <c r="P843" s="177">
        <v>2.9750000000000001</v>
      </c>
      <c r="Q843" s="177">
        <v>50.463705164244715</v>
      </c>
      <c r="R843" s="177">
        <v>50.463705164244715</v>
      </c>
      <c r="S843" s="177">
        <v>20.806082677333336</v>
      </c>
      <c r="T843" s="177">
        <v>21.55365096746667</v>
      </c>
      <c r="U843" s="177">
        <v>50.463705164244715</v>
      </c>
      <c r="V843" s="177">
        <v>50.463705164244715</v>
      </c>
      <c r="W843" s="177">
        <v>3.3813297266666669</v>
      </c>
      <c r="X843" s="177">
        <v>17.469904200220295</v>
      </c>
      <c r="Y843" s="177">
        <v>31.651082666666667</v>
      </c>
      <c r="Z843" s="177">
        <v>9.5730003666666637</v>
      </c>
      <c r="AA843" s="177">
        <v>45.740367253267408</v>
      </c>
      <c r="AB843" s="177">
        <v>42.539160544767171</v>
      </c>
      <c r="AC843" s="177">
        <v>40.401189783858413</v>
      </c>
      <c r="AD843" s="177">
        <v>46.017884666666674</v>
      </c>
      <c r="AE843" s="177">
        <v>12.810714521613821</v>
      </c>
      <c r="AF843" s="177">
        <v>0</v>
      </c>
      <c r="AG843" s="177">
        <v>0</v>
      </c>
      <c r="AH843" s="177">
        <v>0</v>
      </c>
      <c r="AI843" s="177">
        <v>0</v>
      </c>
      <c r="AJ843" s="177">
        <v>22.896487671749998</v>
      </c>
    </row>
    <row r="844" spans="1:36" hidden="1" outlineLevel="1" x14ac:dyDescent="0.25">
      <c r="A844" s="190">
        <f t="shared" si="213"/>
        <v>2018</v>
      </c>
      <c r="B844" s="55">
        <f t="shared" si="214"/>
        <v>11</v>
      </c>
      <c r="C844" s="55">
        <f t="shared" si="215"/>
        <v>13</v>
      </c>
      <c r="D844" s="55">
        <f t="shared" si="210"/>
        <v>35</v>
      </c>
      <c r="F844" s="63">
        <f t="shared" si="221"/>
        <v>43405.541666666635</v>
      </c>
      <c r="G844" s="64">
        <f t="shared" si="212"/>
        <v>523.48621195922919</v>
      </c>
      <c r="H844" s="64">
        <f t="shared" si="226"/>
        <v>49.203576133333328</v>
      </c>
      <c r="I844" s="64">
        <f t="shared" si="226"/>
        <v>131.27473125880374</v>
      </c>
      <c r="J844" s="64">
        <f t="shared" si="226"/>
        <v>0</v>
      </c>
      <c r="K844" s="64">
        <f t="shared" si="226"/>
        <v>0</v>
      </c>
      <c r="L844" s="64">
        <f t="shared" si="226"/>
        <v>0</v>
      </c>
      <c r="M844" s="64">
        <f t="shared" si="226"/>
        <v>0</v>
      </c>
      <c r="N844" s="64">
        <f t="shared" si="226"/>
        <v>343.00790456709211</v>
      </c>
      <c r="O844" s="121"/>
      <c r="P844" s="177">
        <v>2.9750000000000001</v>
      </c>
      <c r="Q844" s="177">
        <v>52.3495246547607</v>
      </c>
      <c r="R844" s="177">
        <v>52.3495246547607</v>
      </c>
      <c r="S844" s="177">
        <v>18.153622154666671</v>
      </c>
      <c r="T844" s="177">
        <v>23.093234967466671</v>
      </c>
      <c r="U844" s="177">
        <v>52.3495246547607</v>
      </c>
      <c r="V844" s="177">
        <v>52.3495246547607</v>
      </c>
      <c r="W844" s="177">
        <v>3.6009040713333329</v>
      </c>
      <c r="X844" s="177">
        <v>17.635246257855943</v>
      </c>
      <c r="Y844" s="177">
        <v>25.663039999999999</v>
      </c>
      <c r="Z844" s="177">
        <v>9.4044549633333308</v>
      </c>
      <c r="AA844" s="177">
        <v>44.458219160073931</v>
      </c>
      <c r="AB844" s="177">
        <v>41.538036273346975</v>
      </c>
      <c r="AC844" s="177">
        <v>38.209095551295107</v>
      </c>
      <c r="AD844" s="177">
        <v>49.203576133333328</v>
      </c>
      <c r="AE844" s="177">
        <v>15.732813217981134</v>
      </c>
      <c r="AF844" s="177">
        <v>0</v>
      </c>
      <c r="AG844" s="177">
        <v>0</v>
      </c>
      <c r="AH844" s="177">
        <v>0</v>
      </c>
      <c r="AI844" s="177">
        <v>0</v>
      </c>
      <c r="AJ844" s="177">
        <v>24.420870589500002</v>
      </c>
    </row>
    <row r="845" spans="1:36" hidden="1" outlineLevel="1" x14ac:dyDescent="0.25">
      <c r="A845" s="190">
        <f t="shared" si="213"/>
        <v>2018</v>
      </c>
      <c r="B845" s="55">
        <f t="shared" si="214"/>
        <v>11</v>
      </c>
      <c r="C845" s="55">
        <f t="shared" si="215"/>
        <v>14</v>
      </c>
      <c r="D845" s="55">
        <f t="shared" si="210"/>
        <v>35</v>
      </c>
      <c r="F845" s="63">
        <f t="shared" si="221"/>
        <v>43405.583333333299</v>
      </c>
      <c r="G845" s="64">
        <f t="shared" si="212"/>
        <v>484.09911108512028</v>
      </c>
      <c r="H845" s="64">
        <f t="shared" ref="H845:N854" si="227">SUMIF($P$6:$AK$6,H$6,$P845:$AK845)</f>
        <v>45.797765366666667</v>
      </c>
      <c r="I845" s="64">
        <f t="shared" si="227"/>
        <v>106.29156182521803</v>
      </c>
      <c r="J845" s="64">
        <f t="shared" si="227"/>
        <v>0</v>
      </c>
      <c r="K845" s="64">
        <f t="shared" si="227"/>
        <v>0</v>
      </c>
      <c r="L845" s="64">
        <f t="shared" si="227"/>
        <v>0</v>
      </c>
      <c r="M845" s="64">
        <f t="shared" si="227"/>
        <v>0</v>
      </c>
      <c r="N845" s="64">
        <f t="shared" si="227"/>
        <v>332.00978389323558</v>
      </c>
      <c r="O845" s="121"/>
      <c r="P845" s="177">
        <v>2.9750000000000001</v>
      </c>
      <c r="Q845" s="177">
        <v>49.484727833102539</v>
      </c>
      <c r="R845" s="177">
        <v>49.484727833102539</v>
      </c>
      <c r="S845" s="177">
        <v>10.629434752000002</v>
      </c>
      <c r="T845" s="177">
        <v>12.804144834133337</v>
      </c>
      <c r="U845" s="177">
        <v>49.484727833102539</v>
      </c>
      <c r="V845" s="177">
        <v>49.484727833102539</v>
      </c>
      <c r="W845" s="177">
        <v>4.0800173004999998</v>
      </c>
      <c r="X845" s="177">
        <v>17.911135802468166</v>
      </c>
      <c r="Y845" s="177">
        <v>18.391845333333332</v>
      </c>
      <c r="Z845" s="177">
        <v>8.2448939926666664</v>
      </c>
      <c r="AA845" s="177">
        <v>44.617115533028539</v>
      </c>
      <c r="AB845" s="177">
        <v>40.485003190989559</v>
      </c>
      <c r="AC845" s="177">
        <v>40.723859844140613</v>
      </c>
      <c r="AD845" s="177">
        <v>45.797765366666667</v>
      </c>
      <c r="AE845" s="177">
        <v>14.131703384533193</v>
      </c>
      <c r="AF845" s="177">
        <v>0</v>
      </c>
      <c r="AG845" s="177">
        <v>0</v>
      </c>
      <c r="AH845" s="177">
        <v>0</v>
      </c>
      <c r="AI845" s="177">
        <v>0</v>
      </c>
      <c r="AJ845" s="177">
        <v>25.368280418249995</v>
      </c>
    </row>
    <row r="846" spans="1:36" hidden="1" outlineLevel="1" x14ac:dyDescent="0.25">
      <c r="A846" s="190">
        <f t="shared" si="213"/>
        <v>2018</v>
      </c>
      <c r="B846" s="55">
        <f t="shared" si="214"/>
        <v>11</v>
      </c>
      <c r="C846" s="55">
        <f t="shared" si="215"/>
        <v>15</v>
      </c>
      <c r="D846" s="55">
        <f t="shared" si="210"/>
        <v>35</v>
      </c>
      <c r="F846" s="63">
        <f t="shared" si="221"/>
        <v>43405.624999999964</v>
      </c>
      <c r="G846" s="64">
        <f t="shared" si="212"/>
        <v>373.55560812063169</v>
      </c>
      <c r="H846" s="64">
        <f t="shared" si="227"/>
        <v>12.110756033333331</v>
      </c>
      <c r="I846" s="64">
        <f t="shared" si="227"/>
        <v>45.045615598613274</v>
      </c>
      <c r="J846" s="64">
        <f t="shared" si="227"/>
        <v>0</v>
      </c>
      <c r="K846" s="64">
        <f t="shared" si="227"/>
        <v>0</v>
      </c>
      <c r="L846" s="64">
        <f t="shared" si="227"/>
        <v>0</v>
      </c>
      <c r="M846" s="64">
        <f t="shared" si="227"/>
        <v>0</v>
      </c>
      <c r="N846" s="64">
        <f t="shared" si="227"/>
        <v>316.39923648868506</v>
      </c>
      <c r="O846" s="121"/>
      <c r="P846" s="177">
        <v>2.9750000000000001</v>
      </c>
      <c r="Q846" s="177">
        <v>45.259667772383658</v>
      </c>
      <c r="R846" s="177">
        <v>45.259667772383658</v>
      </c>
      <c r="S846" s="177">
        <v>0.25828770133333329</v>
      </c>
      <c r="T846" s="177">
        <v>0.23247186688000002</v>
      </c>
      <c r="U846" s="177">
        <v>45.259667772383658</v>
      </c>
      <c r="V846" s="177">
        <v>45.259667772383658</v>
      </c>
      <c r="W846" s="177">
        <v>2.6060144831666667</v>
      </c>
      <c r="X846" s="177">
        <v>9.9059393687466901</v>
      </c>
      <c r="Y846" s="177">
        <v>5.9880426666666677</v>
      </c>
      <c r="Z846" s="177">
        <v>7.2385286220000005</v>
      </c>
      <c r="AA846" s="177">
        <v>45.492704943215514</v>
      </c>
      <c r="AB846" s="177">
        <v>43.250672725855367</v>
      </c>
      <c r="AC846" s="177">
        <v>39.37865910807961</v>
      </c>
      <c r="AD846" s="177">
        <v>12.110756033333331</v>
      </c>
      <c r="AE846" s="177">
        <v>10.256148011219913</v>
      </c>
      <c r="AF846" s="177">
        <v>0</v>
      </c>
      <c r="AG846" s="177">
        <v>0</v>
      </c>
      <c r="AH846" s="177">
        <v>0</v>
      </c>
      <c r="AI846" s="177">
        <v>0</v>
      </c>
      <c r="AJ846" s="177">
        <v>12.823711500600004</v>
      </c>
    </row>
    <row r="847" spans="1:36" hidden="1" outlineLevel="1" x14ac:dyDescent="0.25">
      <c r="A847" s="190">
        <f t="shared" si="213"/>
        <v>2018</v>
      </c>
      <c r="B847" s="55">
        <f t="shared" si="214"/>
        <v>11</v>
      </c>
      <c r="C847" s="55">
        <f t="shared" si="215"/>
        <v>16</v>
      </c>
      <c r="D847" s="55">
        <f t="shared" ref="D847:D910" si="228">MATCH(DATE(YEAR(F847),B847,1),$F$7505:$F$7816,0)</f>
        <v>35</v>
      </c>
      <c r="F847" s="63">
        <f t="shared" si="221"/>
        <v>43405.666666666628</v>
      </c>
      <c r="G847" s="64">
        <f t="shared" ref="G847:G910" si="229">SUM(H847:N847)</f>
        <v>309.143791103475</v>
      </c>
      <c r="H847" s="64">
        <f t="shared" si="227"/>
        <v>0</v>
      </c>
      <c r="I847" s="64">
        <f t="shared" si="227"/>
        <v>4.7624065500755473</v>
      </c>
      <c r="J847" s="64">
        <f t="shared" si="227"/>
        <v>0</v>
      </c>
      <c r="K847" s="64">
        <f t="shared" si="227"/>
        <v>0</v>
      </c>
      <c r="L847" s="64">
        <f t="shared" si="227"/>
        <v>0</v>
      </c>
      <c r="M847" s="64">
        <f t="shared" si="227"/>
        <v>0</v>
      </c>
      <c r="N847" s="64">
        <f t="shared" si="227"/>
        <v>304.38138455339947</v>
      </c>
      <c r="O847" s="121"/>
      <c r="P847" s="177">
        <v>2.9750000000000001</v>
      </c>
      <c r="Q847" s="177">
        <v>41.755959429348493</v>
      </c>
      <c r="R847" s="177">
        <v>41.755959429348493</v>
      </c>
      <c r="S847" s="177">
        <v>0</v>
      </c>
      <c r="T847" s="177">
        <v>0</v>
      </c>
      <c r="U847" s="177">
        <v>41.755959429348493</v>
      </c>
      <c r="V847" s="177">
        <v>41.755959429348493</v>
      </c>
      <c r="W847" s="177">
        <v>0.15107400083333333</v>
      </c>
      <c r="X847" s="177">
        <v>0.47757722722716095</v>
      </c>
      <c r="Y847" s="177">
        <v>0</v>
      </c>
      <c r="Z847" s="177">
        <v>7.4051953806666662</v>
      </c>
      <c r="AA847" s="177">
        <v>44.883002521822462</v>
      </c>
      <c r="AB847" s="177">
        <v>44.050897823620055</v>
      </c>
      <c r="AC847" s="177">
        <v>41.018451109896304</v>
      </c>
      <c r="AD847" s="177">
        <v>0</v>
      </c>
      <c r="AE847" s="177">
        <v>0.85667775680255276</v>
      </c>
      <c r="AF847" s="177">
        <v>0</v>
      </c>
      <c r="AG847" s="177">
        <v>0</v>
      </c>
      <c r="AH847" s="177">
        <v>0</v>
      </c>
      <c r="AI847" s="177">
        <v>0</v>
      </c>
      <c r="AJ847" s="177">
        <v>0.30207756521250012</v>
      </c>
    </row>
    <row r="848" spans="1:36" hidden="1" outlineLevel="1" x14ac:dyDescent="0.25">
      <c r="A848" s="190">
        <f t="shared" ref="A848:A911" si="230">YEAR(F848)</f>
        <v>2018</v>
      </c>
      <c r="B848" s="55">
        <f t="shared" ref="B848:B911" si="231">MONTH(F848)</f>
        <v>11</v>
      </c>
      <c r="C848" s="55">
        <f t="shared" ref="C848:C911" si="232">HOUR(F848)</f>
        <v>17</v>
      </c>
      <c r="D848" s="55">
        <f t="shared" si="228"/>
        <v>35</v>
      </c>
      <c r="F848" s="63">
        <f t="shared" si="221"/>
        <v>43405.708333333292</v>
      </c>
      <c r="G848" s="64">
        <f t="shared" si="229"/>
        <v>295.18365728050435</v>
      </c>
      <c r="H848" s="64">
        <f t="shared" si="227"/>
        <v>0</v>
      </c>
      <c r="I848" s="64">
        <f t="shared" si="227"/>
        <v>2.9750000000000001</v>
      </c>
      <c r="J848" s="64">
        <f t="shared" si="227"/>
        <v>0</v>
      </c>
      <c r="K848" s="64">
        <f t="shared" si="227"/>
        <v>0</v>
      </c>
      <c r="L848" s="64">
        <f t="shared" si="227"/>
        <v>0</v>
      </c>
      <c r="M848" s="64">
        <f t="shared" si="227"/>
        <v>0</v>
      </c>
      <c r="N848" s="64">
        <f t="shared" si="227"/>
        <v>292.20865728050433</v>
      </c>
      <c r="O848" s="121"/>
      <c r="P848" s="177">
        <v>2.9750000000000001</v>
      </c>
      <c r="Q848" s="177">
        <v>39.571294227220683</v>
      </c>
      <c r="R848" s="177">
        <v>39.571294227220683</v>
      </c>
      <c r="S848" s="177">
        <v>0</v>
      </c>
      <c r="T848" s="177">
        <v>0</v>
      </c>
      <c r="U848" s="177">
        <v>39.571294227220683</v>
      </c>
      <c r="V848" s="177">
        <v>39.571294227220683</v>
      </c>
      <c r="W848" s="177">
        <v>0</v>
      </c>
      <c r="X848" s="177">
        <v>0</v>
      </c>
      <c r="Y848" s="177">
        <v>0</v>
      </c>
      <c r="Z848" s="177">
        <v>7.6385286553333325</v>
      </c>
      <c r="AA848" s="177">
        <v>44.196296908719916</v>
      </c>
      <c r="AB848" s="177">
        <v>43.428128897589737</v>
      </c>
      <c r="AC848" s="177">
        <v>38.660525909978581</v>
      </c>
      <c r="AD848" s="177">
        <v>0</v>
      </c>
      <c r="AE848" s="177">
        <v>0</v>
      </c>
      <c r="AF848" s="177">
        <v>0</v>
      </c>
      <c r="AG848" s="177">
        <v>0</v>
      </c>
      <c r="AH848" s="177">
        <v>0</v>
      </c>
      <c r="AI848" s="177">
        <v>0</v>
      </c>
      <c r="AJ848" s="177">
        <v>0</v>
      </c>
    </row>
    <row r="849" spans="1:36" hidden="1" outlineLevel="1" x14ac:dyDescent="0.25">
      <c r="A849" s="190">
        <f t="shared" si="230"/>
        <v>2018</v>
      </c>
      <c r="B849" s="55">
        <f t="shared" si="231"/>
        <v>11</v>
      </c>
      <c r="C849" s="55">
        <f t="shared" si="232"/>
        <v>18</v>
      </c>
      <c r="D849" s="55">
        <f t="shared" si="228"/>
        <v>35</v>
      </c>
      <c r="F849" s="63">
        <f t="shared" si="221"/>
        <v>43405.749999999956</v>
      </c>
      <c r="G849" s="64">
        <f t="shared" si="229"/>
        <v>275.98178480980351</v>
      </c>
      <c r="H849" s="64">
        <f t="shared" si="227"/>
        <v>0</v>
      </c>
      <c r="I849" s="64">
        <f t="shared" si="227"/>
        <v>2.9750000000000001</v>
      </c>
      <c r="J849" s="64">
        <f t="shared" si="227"/>
        <v>0</v>
      </c>
      <c r="K849" s="64">
        <f t="shared" si="227"/>
        <v>0</v>
      </c>
      <c r="L849" s="64">
        <f t="shared" si="227"/>
        <v>0</v>
      </c>
      <c r="M849" s="64">
        <f t="shared" si="227"/>
        <v>0</v>
      </c>
      <c r="N849" s="64">
        <f t="shared" si="227"/>
        <v>273.00678480980349</v>
      </c>
      <c r="O849" s="121"/>
      <c r="P849" s="177">
        <v>2.9750000000000001</v>
      </c>
      <c r="Q849" s="177">
        <v>35.706910025343667</v>
      </c>
      <c r="R849" s="177">
        <v>35.706910025343667</v>
      </c>
      <c r="S849" s="177">
        <v>0</v>
      </c>
      <c r="T849" s="177">
        <v>0</v>
      </c>
      <c r="U849" s="177">
        <v>35.706910025343667</v>
      </c>
      <c r="V849" s="177">
        <v>35.706910025343667</v>
      </c>
      <c r="W849" s="177">
        <v>0</v>
      </c>
      <c r="X849" s="177">
        <v>0</v>
      </c>
      <c r="Y849" s="177">
        <v>0</v>
      </c>
      <c r="Z849" s="177">
        <v>7.3652197200000042</v>
      </c>
      <c r="AA849" s="177">
        <v>43.737483844635804</v>
      </c>
      <c r="AB849" s="177">
        <v>41.842012459262733</v>
      </c>
      <c r="AC849" s="177">
        <v>37.234428684530329</v>
      </c>
      <c r="AD849" s="177">
        <v>0</v>
      </c>
      <c r="AE849" s="177">
        <v>0</v>
      </c>
      <c r="AF849" s="177">
        <v>0</v>
      </c>
      <c r="AG849" s="177">
        <v>0</v>
      </c>
      <c r="AH849" s="177">
        <v>0</v>
      </c>
      <c r="AI849" s="177">
        <v>0</v>
      </c>
      <c r="AJ849" s="177">
        <v>0</v>
      </c>
    </row>
    <row r="850" spans="1:36" hidden="1" outlineLevel="1" x14ac:dyDescent="0.25">
      <c r="A850" s="190">
        <f t="shared" si="230"/>
        <v>2018</v>
      </c>
      <c r="B850" s="55">
        <f t="shared" si="231"/>
        <v>11</v>
      </c>
      <c r="C850" s="55">
        <f t="shared" si="232"/>
        <v>19</v>
      </c>
      <c r="D850" s="55">
        <f t="shared" si="228"/>
        <v>35</v>
      </c>
      <c r="F850" s="63">
        <f t="shared" si="221"/>
        <v>43405.791666666621</v>
      </c>
      <c r="G850" s="64">
        <f t="shared" si="229"/>
        <v>249.09758880895518</v>
      </c>
      <c r="H850" s="64">
        <f t="shared" si="227"/>
        <v>0</v>
      </c>
      <c r="I850" s="64">
        <f t="shared" si="227"/>
        <v>2.9750000000000001</v>
      </c>
      <c r="J850" s="64">
        <f t="shared" si="227"/>
        <v>0</v>
      </c>
      <c r="K850" s="64">
        <f t="shared" si="227"/>
        <v>0</v>
      </c>
      <c r="L850" s="64">
        <f t="shared" si="227"/>
        <v>0</v>
      </c>
      <c r="M850" s="64">
        <f t="shared" si="227"/>
        <v>0</v>
      </c>
      <c r="N850" s="64">
        <f t="shared" si="227"/>
        <v>246.12258880895519</v>
      </c>
      <c r="O850" s="121"/>
      <c r="P850" s="177">
        <v>2.9750000000000001</v>
      </c>
      <c r="Q850" s="177">
        <v>28.812848609195065</v>
      </c>
      <c r="R850" s="177">
        <v>28.812848609195065</v>
      </c>
      <c r="S850" s="177">
        <v>0</v>
      </c>
      <c r="T850" s="177">
        <v>0</v>
      </c>
      <c r="U850" s="177">
        <v>28.812848609195065</v>
      </c>
      <c r="V850" s="177">
        <v>28.812848609195065</v>
      </c>
      <c r="W850" s="177">
        <v>0</v>
      </c>
      <c r="X850" s="177">
        <v>0</v>
      </c>
      <c r="Y850" s="177">
        <v>0</v>
      </c>
      <c r="Z850" s="177">
        <v>6.7284879733333351</v>
      </c>
      <c r="AA850" s="177">
        <v>44.870003526436037</v>
      </c>
      <c r="AB850" s="177">
        <v>41.992891453492966</v>
      </c>
      <c r="AC850" s="177">
        <v>37.279811418912587</v>
      </c>
      <c r="AD850" s="177">
        <v>0</v>
      </c>
      <c r="AE850" s="177">
        <v>0</v>
      </c>
      <c r="AF850" s="177">
        <v>0</v>
      </c>
      <c r="AG850" s="177">
        <v>0</v>
      </c>
      <c r="AH850" s="177">
        <v>0</v>
      </c>
      <c r="AI850" s="177">
        <v>0</v>
      </c>
      <c r="AJ850" s="177">
        <v>0</v>
      </c>
    </row>
    <row r="851" spans="1:36" hidden="1" outlineLevel="1" x14ac:dyDescent="0.25">
      <c r="A851" s="190">
        <f t="shared" si="230"/>
        <v>2018</v>
      </c>
      <c r="B851" s="55">
        <f t="shared" si="231"/>
        <v>11</v>
      </c>
      <c r="C851" s="55">
        <f t="shared" si="232"/>
        <v>20</v>
      </c>
      <c r="D851" s="55">
        <f t="shared" si="228"/>
        <v>35</v>
      </c>
      <c r="F851" s="63">
        <f t="shared" si="221"/>
        <v>43405.833333333285</v>
      </c>
      <c r="G851" s="64">
        <f t="shared" si="229"/>
        <v>250.40456561518576</v>
      </c>
      <c r="H851" s="64">
        <f t="shared" si="227"/>
        <v>0</v>
      </c>
      <c r="I851" s="64">
        <f t="shared" si="227"/>
        <v>2.9750000000000001</v>
      </c>
      <c r="J851" s="64">
        <f t="shared" si="227"/>
        <v>0</v>
      </c>
      <c r="K851" s="64">
        <f t="shared" si="227"/>
        <v>0</v>
      </c>
      <c r="L851" s="64">
        <f t="shared" si="227"/>
        <v>0</v>
      </c>
      <c r="M851" s="64">
        <f t="shared" si="227"/>
        <v>0</v>
      </c>
      <c r="N851" s="64">
        <f t="shared" si="227"/>
        <v>247.42956561518577</v>
      </c>
      <c r="O851" s="121"/>
      <c r="P851" s="177">
        <v>2.9750000000000001</v>
      </c>
      <c r="Q851" s="177">
        <v>29.07047422265353</v>
      </c>
      <c r="R851" s="177">
        <v>29.07047422265353</v>
      </c>
      <c r="S851" s="177">
        <v>0</v>
      </c>
      <c r="T851" s="177">
        <v>0</v>
      </c>
      <c r="U851" s="177">
        <v>29.07047422265353</v>
      </c>
      <c r="V851" s="177">
        <v>29.07047422265353</v>
      </c>
      <c r="W851" s="177">
        <v>0</v>
      </c>
      <c r="X851" s="177">
        <v>0</v>
      </c>
      <c r="Y851" s="177">
        <v>0</v>
      </c>
      <c r="Z851" s="177">
        <v>6.3951546000000006</v>
      </c>
      <c r="AA851" s="177">
        <v>45.425221932855422</v>
      </c>
      <c r="AB851" s="177">
        <v>43.471781450671905</v>
      </c>
      <c r="AC851" s="177">
        <v>35.855510741044341</v>
      </c>
      <c r="AD851" s="177">
        <v>0</v>
      </c>
      <c r="AE851" s="177">
        <v>0</v>
      </c>
      <c r="AF851" s="177">
        <v>0</v>
      </c>
      <c r="AG851" s="177">
        <v>0</v>
      </c>
      <c r="AH851" s="177">
        <v>0</v>
      </c>
      <c r="AI851" s="177">
        <v>0</v>
      </c>
      <c r="AJ851" s="177">
        <v>0</v>
      </c>
    </row>
    <row r="852" spans="1:36" hidden="1" outlineLevel="1" x14ac:dyDescent="0.25">
      <c r="A852" s="190">
        <f t="shared" si="230"/>
        <v>2018</v>
      </c>
      <c r="B852" s="55">
        <f t="shared" si="231"/>
        <v>11</v>
      </c>
      <c r="C852" s="55">
        <f t="shared" si="232"/>
        <v>21</v>
      </c>
      <c r="D852" s="55">
        <f t="shared" si="228"/>
        <v>35</v>
      </c>
      <c r="F852" s="63">
        <f t="shared" si="221"/>
        <v>43405.874999999949</v>
      </c>
      <c r="G852" s="64">
        <f t="shared" si="229"/>
        <v>254.81967083298852</v>
      </c>
      <c r="H852" s="64">
        <f t="shared" si="227"/>
        <v>0</v>
      </c>
      <c r="I852" s="64">
        <f t="shared" si="227"/>
        <v>2.9750000000000001</v>
      </c>
      <c r="J852" s="64">
        <f t="shared" si="227"/>
        <v>0</v>
      </c>
      <c r="K852" s="64">
        <f t="shared" si="227"/>
        <v>0</v>
      </c>
      <c r="L852" s="64">
        <f t="shared" si="227"/>
        <v>0</v>
      </c>
      <c r="M852" s="64">
        <f t="shared" si="227"/>
        <v>0</v>
      </c>
      <c r="N852" s="64">
        <f t="shared" si="227"/>
        <v>251.84467083298853</v>
      </c>
      <c r="O852" s="121"/>
      <c r="P852" s="177">
        <v>2.9750000000000001</v>
      </c>
      <c r="Q852" s="177">
        <v>29.616640523185474</v>
      </c>
      <c r="R852" s="177">
        <v>29.616640523185474</v>
      </c>
      <c r="S852" s="177">
        <v>0</v>
      </c>
      <c r="T852" s="177">
        <v>0</v>
      </c>
      <c r="U852" s="177">
        <v>29.616640523185474</v>
      </c>
      <c r="V852" s="177">
        <v>29.616640523185474</v>
      </c>
      <c r="W852" s="177">
        <v>0</v>
      </c>
      <c r="X852" s="177">
        <v>0</v>
      </c>
      <c r="Y852" s="177">
        <v>0</v>
      </c>
      <c r="Z852" s="177">
        <v>6.4618213866666681</v>
      </c>
      <c r="AA852" s="177">
        <v>45.696633022453867</v>
      </c>
      <c r="AB852" s="177">
        <v>45.870677354352303</v>
      </c>
      <c r="AC852" s="177">
        <v>35.348976976773812</v>
      </c>
      <c r="AD852" s="177">
        <v>0</v>
      </c>
      <c r="AE852" s="177">
        <v>0</v>
      </c>
      <c r="AF852" s="177">
        <v>0</v>
      </c>
      <c r="AG852" s="177">
        <v>0</v>
      </c>
      <c r="AH852" s="177">
        <v>0</v>
      </c>
      <c r="AI852" s="177">
        <v>0</v>
      </c>
      <c r="AJ852" s="177">
        <v>0</v>
      </c>
    </row>
    <row r="853" spans="1:36" hidden="1" outlineLevel="1" x14ac:dyDescent="0.25">
      <c r="A853" s="190">
        <f t="shared" si="230"/>
        <v>2018</v>
      </c>
      <c r="B853" s="55">
        <f t="shared" si="231"/>
        <v>11</v>
      </c>
      <c r="C853" s="55">
        <f t="shared" si="232"/>
        <v>22</v>
      </c>
      <c r="D853" s="55">
        <f t="shared" si="228"/>
        <v>35</v>
      </c>
      <c r="F853" s="63">
        <f t="shared" si="221"/>
        <v>43405.916666666613</v>
      </c>
      <c r="G853" s="64">
        <f t="shared" si="229"/>
        <v>258.22853801942603</v>
      </c>
      <c r="H853" s="64">
        <f t="shared" si="227"/>
        <v>0</v>
      </c>
      <c r="I853" s="64">
        <f t="shared" si="227"/>
        <v>2.9750000000000001</v>
      </c>
      <c r="J853" s="64">
        <f t="shared" si="227"/>
        <v>0</v>
      </c>
      <c r="K853" s="64">
        <f t="shared" si="227"/>
        <v>0</v>
      </c>
      <c r="L853" s="64">
        <f t="shared" si="227"/>
        <v>0</v>
      </c>
      <c r="M853" s="64">
        <f t="shared" si="227"/>
        <v>0</v>
      </c>
      <c r="N853" s="64">
        <f t="shared" si="227"/>
        <v>255.253538019426</v>
      </c>
      <c r="O853" s="121"/>
      <c r="P853" s="177">
        <v>2.9750000000000001</v>
      </c>
      <c r="Q853" s="177">
        <v>30.616227903404344</v>
      </c>
      <c r="R853" s="177">
        <v>30.616227903404344</v>
      </c>
      <c r="S853" s="177">
        <v>0</v>
      </c>
      <c r="T853" s="177">
        <v>0</v>
      </c>
      <c r="U853" s="177">
        <v>30.616227903404344</v>
      </c>
      <c r="V853" s="177">
        <v>30.616227903404344</v>
      </c>
      <c r="W853" s="177">
        <v>0</v>
      </c>
      <c r="X853" s="177">
        <v>0</v>
      </c>
      <c r="Y853" s="177">
        <v>0</v>
      </c>
      <c r="Z853" s="177">
        <v>6.5213498743333354</v>
      </c>
      <c r="AA853" s="177">
        <v>43.539110703407829</v>
      </c>
      <c r="AB853" s="177">
        <v>46.472836896184987</v>
      </c>
      <c r="AC853" s="177">
        <v>36.255328931882467</v>
      </c>
      <c r="AD853" s="177">
        <v>0</v>
      </c>
      <c r="AE853" s="177">
        <v>0</v>
      </c>
      <c r="AF853" s="177">
        <v>0</v>
      </c>
      <c r="AG853" s="177">
        <v>0</v>
      </c>
      <c r="AH853" s="177">
        <v>0</v>
      </c>
      <c r="AI853" s="177">
        <v>0</v>
      </c>
      <c r="AJ853" s="177">
        <v>0</v>
      </c>
    </row>
    <row r="854" spans="1:36" hidden="1" outlineLevel="1" x14ac:dyDescent="0.25">
      <c r="A854" s="190">
        <f t="shared" si="230"/>
        <v>2018</v>
      </c>
      <c r="B854" s="55">
        <f t="shared" si="231"/>
        <v>11</v>
      </c>
      <c r="C854" s="55">
        <f t="shared" si="232"/>
        <v>23</v>
      </c>
      <c r="D854" s="55">
        <f t="shared" si="228"/>
        <v>35</v>
      </c>
      <c r="F854" s="63">
        <f t="shared" si="221"/>
        <v>43405.958333333278</v>
      </c>
      <c r="G854" s="64">
        <f t="shared" si="229"/>
        <v>260.82044666669174</v>
      </c>
      <c r="H854" s="64">
        <f t="shared" si="227"/>
        <v>0</v>
      </c>
      <c r="I854" s="64">
        <f t="shared" si="227"/>
        <v>2.9750000000000001</v>
      </c>
      <c r="J854" s="64">
        <f t="shared" si="227"/>
        <v>0</v>
      </c>
      <c r="K854" s="64">
        <f t="shared" si="227"/>
        <v>0</v>
      </c>
      <c r="L854" s="64">
        <f t="shared" si="227"/>
        <v>0</v>
      </c>
      <c r="M854" s="64">
        <f t="shared" si="227"/>
        <v>0</v>
      </c>
      <c r="N854" s="64">
        <f t="shared" si="227"/>
        <v>257.84544666669171</v>
      </c>
      <c r="O854" s="121"/>
      <c r="P854" s="177">
        <v>2.9750000000000001</v>
      </c>
      <c r="Q854" s="177">
        <v>31.749780602621598</v>
      </c>
      <c r="R854" s="177">
        <v>31.749780602621598</v>
      </c>
      <c r="S854" s="177">
        <v>0</v>
      </c>
      <c r="T854" s="177">
        <v>0</v>
      </c>
      <c r="U854" s="177">
        <v>31.749780602621598</v>
      </c>
      <c r="V854" s="177">
        <v>31.749780602621598</v>
      </c>
      <c r="W854" s="177">
        <v>0</v>
      </c>
      <c r="X854" s="177">
        <v>0</v>
      </c>
      <c r="Y854" s="177">
        <v>0</v>
      </c>
      <c r="Z854" s="177">
        <v>5.4436513276666663</v>
      </c>
      <c r="AA854" s="177">
        <v>42.121410494695667</v>
      </c>
      <c r="AB854" s="177">
        <v>46.103169457326985</v>
      </c>
      <c r="AC854" s="177">
        <v>37.178092976515956</v>
      </c>
      <c r="AD854" s="177">
        <v>0</v>
      </c>
      <c r="AE854" s="177">
        <v>0</v>
      </c>
      <c r="AF854" s="177">
        <v>0</v>
      </c>
      <c r="AG854" s="177">
        <v>0</v>
      </c>
      <c r="AH854" s="177">
        <v>0</v>
      </c>
      <c r="AI854" s="177">
        <v>0</v>
      </c>
      <c r="AJ854" s="177">
        <v>0</v>
      </c>
    </row>
    <row r="855" spans="1:36" hidden="1" outlineLevel="1" x14ac:dyDescent="0.25">
      <c r="A855" s="190">
        <f t="shared" si="230"/>
        <v>2018</v>
      </c>
      <c r="B855" s="55">
        <f t="shared" si="231"/>
        <v>12</v>
      </c>
      <c r="C855" s="55">
        <f t="shared" si="232"/>
        <v>0</v>
      </c>
      <c r="D855" s="55">
        <f t="shared" si="228"/>
        <v>36</v>
      </c>
      <c r="F855" s="63">
        <f t="shared" ref="F855" si="233">EDATE(F831,1)</f>
        <v>43435</v>
      </c>
      <c r="G855" s="64">
        <f t="shared" si="229"/>
        <v>323.36224363346321</v>
      </c>
      <c r="H855" s="64">
        <f t="shared" ref="H855:N864" si="234">SUMIF($P$6:$AK$6,H$6,$P855:$AK855)</f>
        <v>0</v>
      </c>
      <c r="I855" s="64">
        <f t="shared" si="234"/>
        <v>2.9750000000000001</v>
      </c>
      <c r="J855" s="64">
        <f t="shared" si="234"/>
        <v>0</v>
      </c>
      <c r="K855" s="64">
        <f t="shared" si="234"/>
        <v>0</v>
      </c>
      <c r="L855" s="64">
        <f t="shared" si="234"/>
        <v>0</v>
      </c>
      <c r="M855" s="64">
        <f t="shared" si="234"/>
        <v>0</v>
      </c>
      <c r="N855" s="64">
        <f t="shared" si="234"/>
        <v>320.38724363346319</v>
      </c>
      <c r="O855" s="121"/>
      <c r="P855" s="177">
        <v>2.9750000000000001</v>
      </c>
      <c r="Q855" s="177">
        <v>43.105917643870868</v>
      </c>
      <c r="R855" s="177">
        <v>43.105917643870868</v>
      </c>
      <c r="S855" s="177">
        <v>0</v>
      </c>
      <c r="T855" s="177">
        <v>0</v>
      </c>
      <c r="U855" s="177">
        <v>43.105917643870868</v>
      </c>
      <c r="V855" s="177">
        <v>43.105917643870868</v>
      </c>
      <c r="W855" s="177">
        <v>0</v>
      </c>
      <c r="X855" s="177">
        <v>0</v>
      </c>
      <c r="Y855" s="177">
        <v>0</v>
      </c>
      <c r="Z855" s="177">
        <v>6.2457347032258062</v>
      </c>
      <c r="AA855" s="177">
        <v>48.653594416754189</v>
      </c>
      <c r="AB855" s="177">
        <v>49.927221029803604</v>
      </c>
      <c r="AC855" s="177">
        <v>43.137022908196144</v>
      </c>
      <c r="AD855" s="177">
        <v>0</v>
      </c>
      <c r="AE855" s="177">
        <v>0</v>
      </c>
      <c r="AF855" s="177">
        <v>0</v>
      </c>
      <c r="AG855" s="177">
        <v>0</v>
      </c>
      <c r="AH855" s="177">
        <v>0</v>
      </c>
      <c r="AI855" s="177">
        <v>0</v>
      </c>
      <c r="AJ855" s="177">
        <v>0</v>
      </c>
    </row>
    <row r="856" spans="1:36" hidden="1" outlineLevel="1" x14ac:dyDescent="0.25">
      <c r="A856" s="190">
        <f t="shared" si="230"/>
        <v>2018</v>
      </c>
      <c r="B856" s="55">
        <f t="shared" si="231"/>
        <v>12</v>
      </c>
      <c r="C856" s="55">
        <f t="shared" si="232"/>
        <v>1</v>
      </c>
      <c r="D856" s="55">
        <f t="shared" si="228"/>
        <v>36</v>
      </c>
      <c r="F856" s="63">
        <f t="shared" ref="F856" si="235">F855+1/24</f>
        <v>43435.041666666664</v>
      </c>
      <c r="G856" s="64">
        <f t="shared" si="229"/>
        <v>327.20836160168159</v>
      </c>
      <c r="H856" s="64">
        <f t="shared" si="234"/>
        <v>0</v>
      </c>
      <c r="I856" s="64">
        <f t="shared" si="234"/>
        <v>2.9750000000000001</v>
      </c>
      <c r="J856" s="64">
        <f t="shared" si="234"/>
        <v>0</v>
      </c>
      <c r="K856" s="64">
        <f t="shared" si="234"/>
        <v>0</v>
      </c>
      <c r="L856" s="64">
        <f t="shared" si="234"/>
        <v>0</v>
      </c>
      <c r="M856" s="64">
        <f t="shared" si="234"/>
        <v>0</v>
      </c>
      <c r="N856" s="64">
        <f t="shared" si="234"/>
        <v>324.23336160168157</v>
      </c>
      <c r="O856" s="121"/>
      <c r="P856" s="177">
        <v>2.9750000000000001</v>
      </c>
      <c r="Q856" s="177">
        <v>43.713914091632859</v>
      </c>
      <c r="R856" s="177">
        <v>43.713914091632859</v>
      </c>
      <c r="S856" s="177">
        <v>0</v>
      </c>
      <c r="T856" s="177">
        <v>0</v>
      </c>
      <c r="U856" s="177">
        <v>43.713914091632859</v>
      </c>
      <c r="V856" s="177">
        <v>43.713914091632859</v>
      </c>
      <c r="W856" s="177">
        <v>0</v>
      </c>
      <c r="X856" s="177">
        <v>0</v>
      </c>
      <c r="Y856" s="177">
        <v>0</v>
      </c>
      <c r="Z856" s="177">
        <v>6.3401532096774202</v>
      </c>
      <c r="AA856" s="177">
        <v>49.198016511784665</v>
      </c>
      <c r="AB856" s="177">
        <v>50.485940767049804</v>
      </c>
      <c r="AC856" s="177">
        <v>43.353594746638258</v>
      </c>
      <c r="AD856" s="177">
        <v>0</v>
      </c>
      <c r="AE856" s="177">
        <v>0</v>
      </c>
      <c r="AF856" s="177">
        <v>0</v>
      </c>
      <c r="AG856" s="177">
        <v>0</v>
      </c>
      <c r="AH856" s="177">
        <v>0</v>
      </c>
      <c r="AI856" s="177">
        <v>0</v>
      </c>
      <c r="AJ856" s="177">
        <v>0</v>
      </c>
    </row>
    <row r="857" spans="1:36" hidden="1" outlineLevel="1" x14ac:dyDescent="0.25">
      <c r="A857" s="190">
        <f t="shared" si="230"/>
        <v>2018</v>
      </c>
      <c r="B857" s="55">
        <f t="shared" si="231"/>
        <v>12</v>
      </c>
      <c r="C857" s="55">
        <f t="shared" si="232"/>
        <v>2</v>
      </c>
      <c r="D857" s="55">
        <f t="shared" si="228"/>
        <v>36</v>
      </c>
      <c r="F857" s="63">
        <f t="shared" si="221"/>
        <v>43435.083333333328</v>
      </c>
      <c r="G857" s="64">
        <f t="shared" si="229"/>
        <v>328.89293696395004</v>
      </c>
      <c r="H857" s="64">
        <f t="shared" si="234"/>
        <v>0</v>
      </c>
      <c r="I857" s="64">
        <f t="shared" si="234"/>
        <v>2.9750000000000001</v>
      </c>
      <c r="J857" s="64">
        <f t="shared" si="234"/>
        <v>0</v>
      </c>
      <c r="K857" s="64">
        <f t="shared" si="234"/>
        <v>0</v>
      </c>
      <c r="L857" s="64">
        <f t="shared" si="234"/>
        <v>0</v>
      </c>
      <c r="M857" s="64">
        <f t="shared" si="234"/>
        <v>0</v>
      </c>
      <c r="N857" s="64">
        <f t="shared" si="234"/>
        <v>325.91793696395001</v>
      </c>
      <c r="O857" s="121"/>
      <c r="P857" s="177">
        <v>2.9750000000000001</v>
      </c>
      <c r="Q857" s="177">
        <v>43.744829165247864</v>
      </c>
      <c r="R857" s="177">
        <v>43.744829165247864</v>
      </c>
      <c r="S857" s="177">
        <v>0</v>
      </c>
      <c r="T857" s="177">
        <v>0</v>
      </c>
      <c r="U857" s="177">
        <v>43.744829165247864</v>
      </c>
      <c r="V857" s="177">
        <v>43.744829165247864</v>
      </c>
      <c r="W857" s="177">
        <v>0</v>
      </c>
      <c r="X857" s="177">
        <v>0</v>
      </c>
      <c r="Y857" s="177">
        <v>0</v>
      </c>
      <c r="Z857" s="177">
        <v>7.7329027741935512</v>
      </c>
      <c r="AA857" s="177">
        <v>49.581538397085509</v>
      </c>
      <c r="AB857" s="177">
        <v>50.126928209279313</v>
      </c>
      <c r="AC857" s="177">
        <v>43.49725092240022</v>
      </c>
      <c r="AD857" s="177">
        <v>0</v>
      </c>
      <c r="AE857" s="177">
        <v>0</v>
      </c>
      <c r="AF857" s="177">
        <v>0</v>
      </c>
      <c r="AG857" s="177">
        <v>0</v>
      </c>
      <c r="AH857" s="177">
        <v>0</v>
      </c>
      <c r="AI857" s="177">
        <v>0</v>
      </c>
      <c r="AJ857" s="177">
        <v>0</v>
      </c>
    </row>
    <row r="858" spans="1:36" hidden="1" outlineLevel="1" x14ac:dyDescent="0.25">
      <c r="A858" s="190">
        <f t="shared" si="230"/>
        <v>2018</v>
      </c>
      <c r="B858" s="55">
        <f t="shared" si="231"/>
        <v>12</v>
      </c>
      <c r="C858" s="55">
        <f t="shared" si="232"/>
        <v>3</v>
      </c>
      <c r="D858" s="55">
        <f t="shared" si="228"/>
        <v>36</v>
      </c>
      <c r="F858" s="63">
        <f t="shared" si="221"/>
        <v>43435.124999999993</v>
      </c>
      <c r="G858" s="64">
        <f t="shared" si="229"/>
        <v>336.1828159449895</v>
      </c>
      <c r="H858" s="64">
        <f t="shared" si="234"/>
        <v>0</v>
      </c>
      <c r="I858" s="64">
        <f t="shared" si="234"/>
        <v>2.9750000000000001</v>
      </c>
      <c r="J858" s="64">
        <f t="shared" si="234"/>
        <v>0</v>
      </c>
      <c r="K858" s="64">
        <f t="shared" si="234"/>
        <v>0</v>
      </c>
      <c r="L858" s="64">
        <f t="shared" si="234"/>
        <v>0</v>
      </c>
      <c r="M858" s="64">
        <f t="shared" si="234"/>
        <v>0</v>
      </c>
      <c r="N858" s="64">
        <f t="shared" si="234"/>
        <v>333.20781594498948</v>
      </c>
      <c r="O858" s="121"/>
      <c r="P858" s="177">
        <v>2.9750000000000001</v>
      </c>
      <c r="Q858" s="177">
        <v>45.424548164997077</v>
      </c>
      <c r="R858" s="177">
        <v>45.424548164997077</v>
      </c>
      <c r="S858" s="177">
        <v>0</v>
      </c>
      <c r="T858" s="177">
        <v>0</v>
      </c>
      <c r="U858" s="177">
        <v>45.424548164997077</v>
      </c>
      <c r="V858" s="177">
        <v>45.424548164997077</v>
      </c>
      <c r="W858" s="177">
        <v>0</v>
      </c>
      <c r="X858" s="177">
        <v>0</v>
      </c>
      <c r="Y858" s="177">
        <v>0</v>
      </c>
      <c r="Z858" s="177">
        <v>7.5393544161290347</v>
      </c>
      <c r="AA858" s="177">
        <v>49.50307192680836</v>
      </c>
      <c r="AB858" s="177">
        <v>50.715477202834037</v>
      </c>
      <c r="AC858" s="177">
        <v>43.751719739229728</v>
      </c>
      <c r="AD858" s="177">
        <v>0</v>
      </c>
      <c r="AE858" s="177">
        <v>0</v>
      </c>
      <c r="AF858" s="177">
        <v>0</v>
      </c>
      <c r="AG858" s="177">
        <v>0</v>
      </c>
      <c r="AH858" s="177">
        <v>0</v>
      </c>
      <c r="AI858" s="177">
        <v>0</v>
      </c>
      <c r="AJ858" s="177">
        <v>0</v>
      </c>
    </row>
    <row r="859" spans="1:36" hidden="1" outlineLevel="1" x14ac:dyDescent="0.25">
      <c r="A859" s="190">
        <f t="shared" si="230"/>
        <v>2018</v>
      </c>
      <c r="B859" s="55">
        <f t="shared" si="231"/>
        <v>12</v>
      </c>
      <c r="C859" s="55">
        <f t="shared" si="232"/>
        <v>4</v>
      </c>
      <c r="D859" s="55">
        <f t="shared" si="228"/>
        <v>36</v>
      </c>
      <c r="F859" s="63">
        <f t="shared" si="221"/>
        <v>43435.166666666657</v>
      </c>
      <c r="G859" s="64">
        <f t="shared" si="229"/>
        <v>341.0365207976576</v>
      </c>
      <c r="H859" s="64">
        <f t="shared" si="234"/>
        <v>0</v>
      </c>
      <c r="I859" s="64">
        <f t="shared" si="234"/>
        <v>2.9750000000000001</v>
      </c>
      <c r="J859" s="64">
        <f t="shared" si="234"/>
        <v>0</v>
      </c>
      <c r="K859" s="64">
        <f t="shared" si="234"/>
        <v>0</v>
      </c>
      <c r="L859" s="64">
        <f t="shared" si="234"/>
        <v>0</v>
      </c>
      <c r="M859" s="64">
        <f t="shared" si="234"/>
        <v>0</v>
      </c>
      <c r="N859" s="64">
        <f t="shared" si="234"/>
        <v>338.06152079765758</v>
      </c>
      <c r="O859" s="121"/>
      <c r="P859" s="177">
        <v>2.9750000000000001</v>
      </c>
      <c r="Q859" s="177">
        <v>46.661151109597725</v>
      </c>
      <c r="R859" s="177">
        <v>46.661151109597725</v>
      </c>
      <c r="S859" s="177">
        <v>0</v>
      </c>
      <c r="T859" s="177">
        <v>0</v>
      </c>
      <c r="U859" s="177">
        <v>46.661151109597725</v>
      </c>
      <c r="V859" s="177">
        <v>46.661151109597725</v>
      </c>
      <c r="W859" s="177">
        <v>0</v>
      </c>
      <c r="X859" s="177">
        <v>0</v>
      </c>
      <c r="Y859" s="177">
        <v>0</v>
      </c>
      <c r="Z859" s="177">
        <v>7.414423580645165</v>
      </c>
      <c r="AA859" s="177">
        <v>50.534201029506292</v>
      </c>
      <c r="AB859" s="177">
        <v>51.19784563563794</v>
      </c>
      <c r="AC859" s="177">
        <v>42.270446113477298</v>
      </c>
      <c r="AD859" s="177">
        <v>0</v>
      </c>
      <c r="AE859" s="177">
        <v>0</v>
      </c>
      <c r="AF859" s="177">
        <v>0</v>
      </c>
      <c r="AG859" s="177">
        <v>0</v>
      </c>
      <c r="AH859" s="177">
        <v>0</v>
      </c>
      <c r="AI859" s="177">
        <v>0</v>
      </c>
      <c r="AJ859" s="177">
        <v>0</v>
      </c>
    </row>
    <row r="860" spans="1:36" hidden="1" outlineLevel="1" x14ac:dyDescent="0.25">
      <c r="A860" s="190">
        <f t="shared" si="230"/>
        <v>2018</v>
      </c>
      <c r="B860" s="55">
        <f t="shared" si="231"/>
        <v>12</v>
      </c>
      <c r="C860" s="55">
        <f t="shared" si="232"/>
        <v>5</v>
      </c>
      <c r="D860" s="55">
        <f t="shared" si="228"/>
        <v>36</v>
      </c>
      <c r="F860" s="63">
        <f t="shared" si="221"/>
        <v>43435.208333333321</v>
      </c>
      <c r="G860" s="64">
        <f t="shared" si="229"/>
        <v>339.2580598910057</v>
      </c>
      <c r="H860" s="64">
        <f t="shared" si="234"/>
        <v>0</v>
      </c>
      <c r="I860" s="64">
        <f t="shared" si="234"/>
        <v>2.9750000000000001</v>
      </c>
      <c r="J860" s="64">
        <f t="shared" si="234"/>
        <v>0</v>
      </c>
      <c r="K860" s="64">
        <f t="shared" si="234"/>
        <v>0</v>
      </c>
      <c r="L860" s="64">
        <f t="shared" si="234"/>
        <v>0</v>
      </c>
      <c r="M860" s="64">
        <f t="shared" si="234"/>
        <v>0</v>
      </c>
      <c r="N860" s="64">
        <f t="shared" si="234"/>
        <v>336.28305989100568</v>
      </c>
      <c r="O860" s="121"/>
      <c r="P860" s="177">
        <v>2.9750000000000001</v>
      </c>
      <c r="Q860" s="177">
        <v>45.919189342837342</v>
      </c>
      <c r="R860" s="177">
        <v>45.919189342837342</v>
      </c>
      <c r="S860" s="177">
        <v>0</v>
      </c>
      <c r="T860" s="177">
        <v>0</v>
      </c>
      <c r="U860" s="177">
        <v>45.919189342837342</v>
      </c>
      <c r="V860" s="177">
        <v>45.919189342837342</v>
      </c>
      <c r="W860" s="177">
        <v>0</v>
      </c>
      <c r="X860" s="177">
        <v>0</v>
      </c>
      <c r="Y860" s="177">
        <v>0</v>
      </c>
      <c r="Z860" s="177">
        <v>7.5856907354838725</v>
      </c>
      <c r="AA860" s="177">
        <v>50.666365718475973</v>
      </c>
      <c r="AB860" s="177">
        <v>51.417585377363153</v>
      </c>
      <c r="AC860" s="177">
        <v>42.936660688333326</v>
      </c>
      <c r="AD860" s="177">
        <v>0</v>
      </c>
      <c r="AE860" s="177">
        <v>0</v>
      </c>
      <c r="AF860" s="177">
        <v>0</v>
      </c>
      <c r="AG860" s="177">
        <v>0</v>
      </c>
      <c r="AH860" s="177">
        <v>0</v>
      </c>
      <c r="AI860" s="177">
        <v>0</v>
      </c>
      <c r="AJ860" s="177">
        <v>0</v>
      </c>
    </row>
    <row r="861" spans="1:36" hidden="1" outlineLevel="1" x14ac:dyDescent="0.25">
      <c r="A861" s="190">
        <f t="shared" si="230"/>
        <v>2018</v>
      </c>
      <c r="B861" s="55">
        <f t="shared" si="231"/>
        <v>12</v>
      </c>
      <c r="C861" s="55">
        <f t="shared" si="232"/>
        <v>6</v>
      </c>
      <c r="D861" s="55">
        <f t="shared" si="228"/>
        <v>36</v>
      </c>
      <c r="F861" s="63">
        <f t="shared" si="221"/>
        <v>43435.249999999985</v>
      </c>
      <c r="G861" s="64">
        <f t="shared" si="229"/>
        <v>337.72963498681332</v>
      </c>
      <c r="H861" s="64">
        <f t="shared" si="234"/>
        <v>3.5480544516129031E-2</v>
      </c>
      <c r="I861" s="64">
        <f t="shared" si="234"/>
        <v>3.0420403904</v>
      </c>
      <c r="J861" s="64">
        <f t="shared" si="234"/>
        <v>0</v>
      </c>
      <c r="K861" s="64">
        <f t="shared" si="234"/>
        <v>0</v>
      </c>
      <c r="L861" s="64">
        <f t="shared" si="234"/>
        <v>0</v>
      </c>
      <c r="M861" s="64">
        <f t="shared" si="234"/>
        <v>0</v>
      </c>
      <c r="N861" s="64">
        <f t="shared" si="234"/>
        <v>334.65211405189717</v>
      </c>
      <c r="O861" s="121"/>
      <c r="P861" s="177">
        <v>2.9750000000000001</v>
      </c>
      <c r="Q861" s="177">
        <v>45.69247880299389</v>
      </c>
      <c r="R861" s="177">
        <v>45.69247880299389</v>
      </c>
      <c r="S861" s="177">
        <v>0</v>
      </c>
      <c r="T861" s="177">
        <v>6.7040390399999997E-2</v>
      </c>
      <c r="U861" s="177">
        <v>45.69247880299389</v>
      </c>
      <c r="V861" s="177">
        <v>45.69247880299389</v>
      </c>
      <c r="W861" s="177">
        <v>0</v>
      </c>
      <c r="X861" s="177">
        <v>0</v>
      </c>
      <c r="Y861" s="177">
        <v>0</v>
      </c>
      <c r="Z861" s="177">
        <v>6.9119643548387071</v>
      </c>
      <c r="AA861" s="177">
        <v>50.45707526504242</v>
      </c>
      <c r="AB861" s="177">
        <v>51.158885986129675</v>
      </c>
      <c r="AC861" s="177">
        <v>43.35427323391081</v>
      </c>
      <c r="AD861" s="177">
        <v>3.5480544516129031E-2</v>
      </c>
      <c r="AE861" s="177">
        <v>0</v>
      </c>
      <c r="AF861" s="177">
        <v>0</v>
      </c>
      <c r="AG861" s="177">
        <v>0</v>
      </c>
      <c r="AH861" s="177">
        <v>0</v>
      </c>
      <c r="AI861" s="177">
        <v>0</v>
      </c>
      <c r="AJ861" s="177">
        <v>0</v>
      </c>
    </row>
    <row r="862" spans="1:36" hidden="1" outlineLevel="1" x14ac:dyDescent="0.25">
      <c r="A862" s="190">
        <f t="shared" si="230"/>
        <v>2018</v>
      </c>
      <c r="B862" s="55">
        <f t="shared" si="231"/>
        <v>12</v>
      </c>
      <c r="C862" s="55">
        <f t="shared" si="232"/>
        <v>7</v>
      </c>
      <c r="D862" s="55">
        <f t="shared" si="228"/>
        <v>36</v>
      </c>
      <c r="F862" s="63">
        <f t="shared" si="221"/>
        <v>43435.29166666665</v>
      </c>
      <c r="G862" s="64">
        <f t="shared" si="229"/>
        <v>368.67319077352835</v>
      </c>
      <c r="H862" s="64">
        <f t="shared" si="234"/>
        <v>21.065920297580639</v>
      </c>
      <c r="I862" s="64">
        <f t="shared" si="234"/>
        <v>16.443254297385607</v>
      </c>
      <c r="J862" s="64">
        <f t="shared" si="234"/>
        <v>0</v>
      </c>
      <c r="K862" s="64">
        <f t="shared" si="234"/>
        <v>0</v>
      </c>
      <c r="L862" s="64">
        <f t="shared" si="234"/>
        <v>0</v>
      </c>
      <c r="M862" s="64">
        <f t="shared" si="234"/>
        <v>0</v>
      </c>
      <c r="N862" s="64">
        <f t="shared" si="234"/>
        <v>331.16401617856212</v>
      </c>
      <c r="O862" s="121"/>
      <c r="P862" s="177">
        <v>2.9750000000000001</v>
      </c>
      <c r="Q862" s="177">
        <v>45.053567281616878</v>
      </c>
      <c r="R862" s="177">
        <v>45.053567281616878</v>
      </c>
      <c r="S862" s="177">
        <v>5.8141023999999986</v>
      </c>
      <c r="T862" s="177">
        <v>7.425707500799998</v>
      </c>
      <c r="U862" s="177">
        <v>45.053567281616878</v>
      </c>
      <c r="V862" s="177">
        <v>45.053567281616878</v>
      </c>
      <c r="W862" s="177">
        <v>0</v>
      </c>
      <c r="X862" s="177">
        <v>0.12983613417136783</v>
      </c>
      <c r="Y862" s="177">
        <v>0</v>
      </c>
      <c r="Z862" s="177">
        <v>6.4433934838709659</v>
      </c>
      <c r="AA862" s="177">
        <v>50.860587349067558</v>
      </c>
      <c r="AB862" s="177">
        <v>50.562630239560619</v>
      </c>
      <c r="AC862" s="177">
        <v>43.083135979595468</v>
      </c>
      <c r="AD862" s="177">
        <v>21.065920297580639</v>
      </c>
      <c r="AE862" s="177">
        <v>9.8608262414240991E-2</v>
      </c>
      <c r="AF862" s="177">
        <v>0</v>
      </c>
      <c r="AG862" s="177">
        <v>0</v>
      </c>
      <c r="AH862" s="177">
        <v>0</v>
      </c>
      <c r="AI862" s="177">
        <v>0</v>
      </c>
      <c r="AJ862" s="177">
        <v>0</v>
      </c>
    </row>
    <row r="863" spans="1:36" hidden="1" outlineLevel="1" x14ac:dyDescent="0.25">
      <c r="A863" s="190">
        <f t="shared" si="230"/>
        <v>2018</v>
      </c>
      <c r="B863" s="55">
        <f t="shared" si="231"/>
        <v>12</v>
      </c>
      <c r="C863" s="55">
        <f t="shared" si="232"/>
        <v>8</v>
      </c>
      <c r="D863" s="55">
        <f t="shared" si="228"/>
        <v>36</v>
      </c>
      <c r="F863" s="63">
        <f t="shared" si="221"/>
        <v>43435.333333333314</v>
      </c>
      <c r="G863" s="64">
        <f t="shared" si="229"/>
        <v>449.17006543076951</v>
      </c>
      <c r="H863" s="64">
        <f t="shared" si="234"/>
        <v>44.359082970806448</v>
      </c>
      <c r="I863" s="64">
        <f t="shared" si="234"/>
        <v>67.934345821377875</v>
      </c>
      <c r="J863" s="64">
        <f t="shared" si="234"/>
        <v>0</v>
      </c>
      <c r="K863" s="64">
        <f t="shared" si="234"/>
        <v>0</v>
      </c>
      <c r="L863" s="64">
        <f t="shared" si="234"/>
        <v>0</v>
      </c>
      <c r="M863" s="64">
        <f t="shared" si="234"/>
        <v>0</v>
      </c>
      <c r="N863" s="64">
        <f t="shared" si="234"/>
        <v>336.87663663858518</v>
      </c>
      <c r="O863" s="121"/>
      <c r="P863" s="177">
        <v>2.9750000000000001</v>
      </c>
      <c r="Q863" s="177">
        <v>47.155792287437983</v>
      </c>
      <c r="R863" s="177">
        <v>47.155792287437983</v>
      </c>
      <c r="S863" s="177">
        <v>15.776264639999999</v>
      </c>
      <c r="T863" s="177">
        <v>15.451105900799998</v>
      </c>
      <c r="U863" s="177">
        <v>47.155792287437983</v>
      </c>
      <c r="V863" s="177">
        <v>47.155792287437983</v>
      </c>
      <c r="W863" s="177">
        <v>1.5327795213793105</v>
      </c>
      <c r="X863" s="177">
        <v>9.5209946460649686</v>
      </c>
      <c r="Y863" s="177">
        <v>6.2088000000000001</v>
      </c>
      <c r="Z863" s="177">
        <v>6.3449614290322556</v>
      </c>
      <c r="AA863" s="177">
        <v>50.658263085649359</v>
      </c>
      <c r="AB863" s="177">
        <v>49.155738368456774</v>
      </c>
      <c r="AC863" s="177">
        <v>42.094504605694823</v>
      </c>
      <c r="AD863" s="177">
        <v>44.359082970806448</v>
      </c>
      <c r="AE863" s="177">
        <v>8.7127809692182687</v>
      </c>
      <c r="AF863" s="177">
        <v>0</v>
      </c>
      <c r="AG863" s="177">
        <v>0</v>
      </c>
      <c r="AH863" s="177">
        <v>0</v>
      </c>
      <c r="AI863" s="177">
        <v>0</v>
      </c>
      <c r="AJ863" s="177">
        <v>7.756620143915324</v>
      </c>
    </row>
    <row r="864" spans="1:36" hidden="1" outlineLevel="1" x14ac:dyDescent="0.25">
      <c r="A864" s="190">
        <f t="shared" si="230"/>
        <v>2018</v>
      </c>
      <c r="B864" s="55">
        <f t="shared" si="231"/>
        <v>12</v>
      </c>
      <c r="C864" s="55">
        <f t="shared" si="232"/>
        <v>9</v>
      </c>
      <c r="D864" s="55">
        <f t="shared" si="228"/>
        <v>36</v>
      </c>
      <c r="F864" s="63">
        <f t="shared" si="221"/>
        <v>43435.374999999978</v>
      </c>
      <c r="G864" s="64">
        <f t="shared" si="229"/>
        <v>499.41973279502156</v>
      </c>
      <c r="H864" s="64">
        <f t="shared" si="234"/>
        <v>41.056966681290326</v>
      </c>
      <c r="I864" s="64">
        <f t="shared" si="234"/>
        <v>106.35102561516926</v>
      </c>
      <c r="J864" s="64">
        <f t="shared" si="234"/>
        <v>0</v>
      </c>
      <c r="K864" s="64">
        <f t="shared" si="234"/>
        <v>0</v>
      </c>
      <c r="L864" s="64">
        <f t="shared" si="234"/>
        <v>0</v>
      </c>
      <c r="M864" s="64">
        <f t="shared" si="234"/>
        <v>0</v>
      </c>
      <c r="N864" s="64">
        <f t="shared" si="234"/>
        <v>352.01174049856195</v>
      </c>
      <c r="O864" s="121"/>
      <c r="P864" s="177">
        <v>2.9750000000000001</v>
      </c>
      <c r="Q864" s="177">
        <v>50.381264967938016</v>
      </c>
      <c r="R864" s="177">
        <v>50.381264967938016</v>
      </c>
      <c r="S864" s="177">
        <v>18.498770880000002</v>
      </c>
      <c r="T864" s="177">
        <v>14.620385900800001</v>
      </c>
      <c r="U864" s="177">
        <v>50.381264967938016</v>
      </c>
      <c r="V864" s="177">
        <v>50.381264967938016</v>
      </c>
      <c r="W864" s="177">
        <v>3.3469039677419352</v>
      </c>
      <c r="X864" s="177">
        <v>16.645600974116022</v>
      </c>
      <c r="Y864" s="177">
        <v>14.487200000000001</v>
      </c>
      <c r="Z864" s="177">
        <v>6.4739936225806431</v>
      </c>
      <c r="AA864" s="177">
        <v>50.759890992389572</v>
      </c>
      <c r="AB864" s="177">
        <v>48.638994067506118</v>
      </c>
      <c r="AC864" s="177">
        <v>44.613801944333524</v>
      </c>
      <c r="AD864" s="177">
        <v>41.056966681290326</v>
      </c>
      <c r="AE864" s="177">
        <v>15.958022505180647</v>
      </c>
      <c r="AF864" s="177">
        <v>0</v>
      </c>
      <c r="AG864" s="177">
        <v>0</v>
      </c>
      <c r="AH864" s="177">
        <v>0</v>
      </c>
      <c r="AI864" s="177">
        <v>0</v>
      </c>
      <c r="AJ864" s="177">
        <v>19.819141387330642</v>
      </c>
    </row>
    <row r="865" spans="1:36" hidden="1" outlineLevel="1" x14ac:dyDescent="0.25">
      <c r="A865" s="190">
        <f t="shared" si="230"/>
        <v>2018</v>
      </c>
      <c r="B865" s="55">
        <f t="shared" si="231"/>
        <v>12</v>
      </c>
      <c r="C865" s="55">
        <f t="shared" si="232"/>
        <v>10</v>
      </c>
      <c r="D865" s="55">
        <f t="shared" si="228"/>
        <v>36</v>
      </c>
      <c r="F865" s="63">
        <f t="shared" si="221"/>
        <v>43435.416666666642</v>
      </c>
      <c r="G865" s="64">
        <f t="shared" si="229"/>
        <v>520.86346852897441</v>
      </c>
      <c r="H865" s="64">
        <f t="shared" ref="H865:N874" si="236">SUMIF($P$6:$AK$6,H$6,$P865:$AK865)</f>
        <v>38.643497923064515</v>
      </c>
      <c r="I865" s="64">
        <f t="shared" si="236"/>
        <v>116.11908379014402</v>
      </c>
      <c r="J865" s="64">
        <f t="shared" si="236"/>
        <v>0</v>
      </c>
      <c r="K865" s="64">
        <f t="shared" si="236"/>
        <v>0</v>
      </c>
      <c r="L865" s="64">
        <f t="shared" si="236"/>
        <v>0</v>
      </c>
      <c r="M865" s="64">
        <f t="shared" si="236"/>
        <v>0</v>
      </c>
      <c r="N865" s="64">
        <f t="shared" si="236"/>
        <v>366.10088681576593</v>
      </c>
      <c r="O865" s="121"/>
      <c r="P865" s="177">
        <v>2.9750000000000001</v>
      </c>
      <c r="Q865" s="177">
        <v>54.451749660581797</v>
      </c>
      <c r="R865" s="177">
        <v>54.451749660581797</v>
      </c>
      <c r="S865" s="177">
        <v>22.212074879999999</v>
      </c>
      <c r="T865" s="177">
        <v>14.145025900799999</v>
      </c>
      <c r="U865" s="177">
        <v>54.451749660581797</v>
      </c>
      <c r="V865" s="177">
        <v>54.451749660581797</v>
      </c>
      <c r="W865" s="177">
        <v>2.9192682779032246</v>
      </c>
      <c r="X865" s="177">
        <v>15.407742154314672</v>
      </c>
      <c r="Y865" s="177">
        <v>24.8352</v>
      </c>
      <c r="Z865" s="177">
        <v>6.9638326709677401</v>
      </c>
      <c r="AA865" s="177">
        <v>48.400887932873069</v>
      </c>
      <c r="AB865" s="177">
        <v>47.66735646859722</v>
      </c>
      <c r="AC865" s="177">
        <v>45.261811101000696</v>
      </c>
      <c r="AD865" s="177">
        <v>38.643497923064515</v>
      </c>
      <c r="AE865" s="177">
        <v>12.609203751323705</v>
      </c>
      <c r="AF865" s="177">
        <v>0</v>
      </c>
      <c r="AG865" s="177">
        <v>0</v>
      </c>
      <c r="AH865" s="177">
        <v>0</v>
      </c>
      <c r="AI865" s="177">
        <v>0</v>
      </c>
      <c r="AJ865" s="177">
        <v>21.015568825802418</v>
      </c>
    </row>
    <row r="866" spans="1:36" hidden="1" outlineLevel="1" x14ac:dyDescent="0.25">
      <c r="A866" s="190">
        <f t="shared" si="230"/>
        <v>2018</v>
      </c>
      <c r="B866" s="55">
        <f t="shared" si="231"/>
        <v>12</v>
      </c>
      <c r="C866" s="55">
        <f t="shared" si="232"/>
        <v>11</v>
      </c>
      <c r="D866" s="55">
        <f t="shared" si="228"/>
        <v>36</v>
      </c>
      <c r="F866" s="63">
        <f t="shared" si="221"/>
        <v>43435.458333333307</v>
      </c>
      <c r="G866" s="64">
        <f t="shared" si="229"/>
        <v>527.12950645153478</v>
      </c>
      <c r="H866" s="64">
        <f t="shared" si="236"/>
        <v>32.91789855338709</v>
      </c>
      <c r="I866" s="64">
        <f t="shared" si="236"/>
        <v>118.00315828104243</v>
      </c>
      <c r="J866" s="64">
        <f t="shared" si="236"/>
        <v>0</v>
      </c>
      <c r="K866" s="64">
        <f t="shared" si="236"/>
        <v>0</v>
      </c>
      <c r="L866" s="64">
        <f t="shared" si="236"/>
        <v>0</v>
      </c>
      <c r="M866" s="64">
        <f t="shared" si="236"/>
        <v>0</v>
      </c>
      <c r="N866" s="64">
        <f t="shared" si="236"/>
        <v>376.2084496171052</v>
      </c>
      <c r="O866" s="121"/>
      <c r="P866" s="177">
        <v>2.9750000000000001</v>
      </c>
      <c r="Q866" s="177">
        <v>57.388681654008323</v>
      </c>
      <c r="R866" s="177">
        <v>57.388681654008323</v>
      </c>
      <c r="S866" s="177">
        <v>21.327522880000004</v>
      </c>
      <c r="T866" s="177">
        <v>13.886273900799996</v>
      </c>
      <c r="U866" s="177">
        <v>57.388681654008323</v>
      </c>
      <c r="V866" s="177">
        <v>57.388681654008323</v>
      </c>
      <c r="W866" s="177">
        <v>2.9009429456451614</v>
      </c>
      <c r="X866" s="177">
        <v>14.755127447603407</v>
      </c>
      <c r="Y866" s="177">
        <v>27.732639999999996</v>
      </c>
      <c r="Z866" s="177">
        <v>7.6664146193548355</v>
      </c>
      <c r="AA866" s="177">
        <v>48.400720876091931</v>
      </c>
      <c r="AB866" s="177">
        <v>47.118269536650743</v>
      </c>
      <c r="AC866" s="177">
        <v>43.468317968974389</v>
      </c>
      <c r="AD866" s="177">
        <v>32.91789855338709</v>
      </c>
      <c r="AE866" s="177">
        <v>13.96574156558256</v>
      </c>
      <c r="AF866" s="177">
        <v>0</v>
      </c>
      <c r="AG866" s="177">
        <v>0</v>
      </c>
      <c r="AH866" s="177">
        <v>0</v>
      </c>
      <c r="AI866" s="177">
        <v>0</v>
      </c>
      <c r="AJ866" s="177">
        <v>20.459909541411296</v>
      </c>
    </row>
    <row r="867" spans="1:36" hidden="1" outlineLevel="1" x14ac:dyDescent="0.25">
      <c r="A867" s="190">
        <f t="shared" si="230"/>
        <v>2018</v>
      </c>
      <c r="B867" s="55">
        <f t="shared" si="231"/>
        <v>12</v>
      </c>
      <c r="C867" s="55">
        <f t="shared" si="232"/>
        <v>12</v>
      </c>
      <c r="D867" s="55">
        <f t="shared" si="228"/>
        <v>36</v>
      </c>
      <c r="F867" s="63">
        <f t="shared" si="221"/>
        <v>43435.499999999971</v>
      </c>
      <c r="G867" s="64">
        <f t="shared" si="229"/>
        <v>526.95990939712817</v>
      </c>
      <c r="H867" s="64">
        <f t="shared" si="236"/>
        <v>36.962646605645162</v>
      </c>
      <c r="I867" s="64">
        <f t="shared" si="236"/>
        <v>118.81008703438775</v>
      </c>
      <c r="J867" s="64">
        <f t="shared" si="236"/>
        <v>0</v>
      </c>
      <c r="K867" s="64">
        <f t="shared" si="236"/>
        <v>0</v>
      </c>
      <c r="L867" s="64">
        <f t="shared" si="236"/>
        <v>0</v>
      </c>
      <c r="M867" s="64">
        <f t="shared" si="236"/>
        <v>0</v>
      </c>
      <c r="N867" s="64">
        <f t="shared" si="236"/>
        <v>371.18717575709525</v>
      </c>
      <c r="O867" s="121"/>
      <c r="P867" s="177">
        <v>2.9750000000000001</v>
      </c>
      <c r="Q867" s="177">
        <v>57.254716335009931</v>
      </c>
      <c r="R867" s="177">
        <v>57.254716335009931</v>
      </c>
      <c r="S867" s="177">
        <v>19.89536288</v>
      </c>
      <c r="T867" s="177">
        <v>15.982145900800001</v>
      </c>
      <c r="U867" s="177">
        <v>57.254716335009931</v>
      </c>
      <c r="V867" s="177">
        <v>57.254716335009931</v>
      </c>
      <c r="W867" s="177">
        <v>2.8570009211290333</v>
      </c>
      <c r="X867" s="177">
        <v>14.795069513525638</v>
      </c>
      <c r="Y867" s="177">
        <v>28.146560000000004</v>
      </c>
      <c r="Z867" s="177">
        <v>8.1967345741935453</v>
      </c>
      <c r="AA867" s="177">
        <v>45.618166611787522</v>
      </c>
      <c r="AB867" s="177">
        <v>46.594736996362101</v>
      </c>
      <c r="AC867" s="177">
        <v>41.758672234712407</v>
      </c>
      <c r="AD867" s="177">
        <v>36.962646605645162</v>
      </c>
      <c r="AE867" s="177">
        <v>12.171602678005659</v>
      </c>
      <c r="AF867" s="177">
        <v>0</v>
      </c>
      <c r="AG867" s="177">
        <v>0</v>
      </c>
      <c r="AH867" s="177">
        <v>0</v>
      </c>
      <c r="AI867" s="177">
        <v>0</v>
      </c>
      <c r="AJ867" s="177">
        <v>21.98734514092742</v>
      </c>
    </row>
    <row r="868" spans="1:36" hidden="1" outlineLevel="1" x14ac:dyDescent="0.25">
      <c r="A868" s="190">
        <f t="shared" si="230"/>
        <v>2018</v>
      </c>
      <c r="B868" s="55">
        <f t="shared" si="231"/>
        <v>12</v>
      </c>
      <c r="C868" s="55">
        <f t="shared" si="232"/>
        <v>13</v>
      </c>
      <c r="D868" s="55">
        <f t="shared" si="228"/>
        <v>36</v>
      </c>
      <c r="F868" s="63">
        <f t="shared" si="221"/>
        <v>43435.541666666635</v>
      </c>
      <c r="G868" s="64">
        <f t="shared" si="229"/>
        <v>531.89009159635907</v>
      </c>
      <c r="H868" s="64">
        <f t="shared" si="236"/>
        <v>40.154399132096771</v>
      </c>
      <c r="I868" s="64">
        <f t="shared" si="236"/>
        <v>120.65483296391866</v>
      </c>
      <c r="J868" s="64">
        <f t="shared" si="236"/>
        <v>0</v>
      </c>
      <c r="K868" s="64">
        <f t="shared" si="236"/>
        <v>0</v>
      </c>
      <c r="L868" s="64">
        <f t="shared" si="236"/>
        <v>0</v>
      </c>
      <c r="M868" s="64">
        <f t="shared" si="236"/>
        <v>0</v>
      </c>
      <c r="N868" s="64">
        <f t="shared" si="236"/>
        <v>371.08085950034365</v>
      </c>
      <c r="O868" s="121"/>
      <c r="P868" s="177">
        <v>2.9750000000000001</v>
      </c>
      <c r="Q868" s="177">
        <v>56.430314371942814</v>
      </c>
      <c r="R868" s="177">
        <v>56.430314371942814</v>
      </c>
      <c r="S868" s="177">
        <v>17.298658239999998</v>
      </c>
      <c r="T868" s="177">
        <v>20.557121900800006</v>
      </c>
      <c r="U868" s="177">
        <v>56.430314371942814</v>
      </c>
      <c r="V868" s="177">
        <v>56.430314371942814</v>
      </c>
      <c r="W868" s="177">
        <v>3.1457888866129036</v>
      </c>
      <c r="X868" s="177">
        <v>15.728090150447665</v>
      </c>
      <c r="Y868" s="177">
        <v>24.8352</v>
      </c>
      <c r="Z868" s="177">
        <v>8.8599630258064508</v>
      </c>
      <c r="AA868" s="177">
        <v>47.097985654876297</v>
      </c>
      <c r="AB868" s="177">
        <v>46.493622126425215</v>
      </c>
      <c r="AC868" s="177">
        <v>42.908031205464368</v>
      </c>
      <c r="AD868" s="177">
        <v>40.154399132096771</v>
      </c>
      <c r="AE868" s="177">
        <v>15.106291236985525</v>
      </c>
      <c r="AF868" s="177">
        <v>0</v>
      </c>
      <c r="AG868" s="177">
        <v>0</v>
      </c>
      <c r="AH868" s="177">
        <v>0</v>
      </c>
      <c r="AI868" s="177">
        <v>0</v>
      </c>
      <c r="AJ868" s="177">
        <v>21.008682549072581</v>
      </c>
    </row>
    <row r="869" spans="1:36" hidden="1" outlineLevel="1" x14ac:dyDescent="0.25">
      <c r="A869" s="190">
        <f t="shared" si="230"/>
        <v>2018</v>
      </c>
      <c r="B869" s="55">
        <f t="shared" si="231"/>
        <v>12</v>
      </c>
      <c r="C869" s="55">
        <f t="shared" si="232"/>
        <v>14</v>
      </c>
      <c r="D869" s="55">
        <f t="shared" si="228"/>
        <v>36</v>
      </c>
      <c r="F869" s="63">
        <f t="shared" si="221"/>
        <v>43435.583333333299</v>
      </c>
      <c r="G869" s="64">
        <f t="shared" si="229"/>
        <v>500.34723357522989</v>
      </c>
      <c r="H869" s="64">
        <f t="shared" si="236"/>
        <v>38.018036686290316</v>
      </c>
      <c r="I869" s="64">
        <f t="shared" si="236"/>
        <v>97.427008876631788</v>
      </c>
      <c r="J869" s="64">
        <f t="shared" si="236"/>
        <v>0</v>
      </c>
      <c r="K869" s="64">
        <f t="shared" si="236"/>
        <v>0</v>
      </c>
      <c r="L869" s="64">
        <f t="shared" si="236"/>
        <v>0</v>
      </c>
      <c r="M869" s="64">
        <f t="shared" si="236"/>
        <v>0</v>
      </c>
      <c r="N869" s="64">
        <f t="shared" si="236"/>
        <v>364.90218801230776</v>
      </c>
      <c r="O869" s="121"/>
      <c r="P869" s="177">
        <v>2.9750000000000001</v>
      </c>
      <c r="Q869" s="177">
        <v>55.028831034728768</v>
      </c>
      <c r="R869" s="177">
        <v>55.028831034728768</v>
      </c>
      <c r="S869" s="177">
        <v>9.6081014399999969</v>
      </c>
      <c r="T869" s="177">
        <v>12.302161900800002</v>
      </c>
      <c r="U869" s="177">
        <v>55.028831034728768</v>
      </c>
      <c r="V869" s="177">
        <v>55.028831034728768</v>
      </c>
      <c r="W869" s="177">
        <v>3.6350866201612906</v>
      </c>
      <c r="X869" s="177">
        <v>16.380161162976176</v>
      </c>
      <c r="Y869" s="177">
        <v>14.487200000000001</v>
      </c>
      <c r="Z869" s="177">
        <v>6.9930949483870997</v>
      </c>
      <c r="AA869" s="177">
        <v>48.227514878297981</v>
      </c>
      <c r="AB869" s="177">
        <v>46.790832853605039</v>
      </c>
      <c r="AC869" s="177">
        <v>42.775421193102581</v>
      </c>
      <c r="AD869" s="177">
        <v>38.018036686290316</v>
      </c>
      <c r="AE869" s="177">
        <v>14.458378975645926</v>
      </c>
      <c r="AF869" s="177">
        <v>0</v>
      </c>
      <c r="AG869" s="177">
        <v>0</v>
      </c>
      <c r="AH869" s="177">
        <v>0</v>
      </c>
      <c r="AI869" s="177">
        <v>0</v>
      </c>
      <c r="AJ869" s="177">
        <v>23.580918777048389</v>
      </c>
    </row>
    <row r="870" spans="1:36" hidden="1" outlineLevel="1" x14ac:dyDescent="0.25">
      <c r="A870" s="190">
        <f t="shared" si="230"/>
        <v>2018</v>
      </c>
      <c r="B870" s="55">
        <f t="shared" si="231"/>
        <v>12</v>
      </c>
      <c r="C870" s="55">
        <f t="shared" si="232"/>
        <v>15</v>
      </c>
      <c r="D870" s="55">
        <f t="shared" si="228"/>
        <v>36</v>
      </c>
      <c r="F870" s="63">
        <f t="shared" si="221"/>
        <v>43435.624999999964</v>
      </c>
      <c r="G870" s="64">
        <f t="shared" si="229"/>
        <v>410.49800828156071</v>
      </c>
      <c r="H870" s="64">
        <f t="shared" si="236"/>
        <v>8.7611230624193546</v>
      </c>
      <c r="I870" s="64">
        <f t="shared" si="236"/>
        <v>43.324339477701095</v>
      </c>
      <c r="J870" s="64">
        <f t="shared" si="236"/>
        <v>0</v>
      </c>
      <c r="K870" s="64">
        <f t="shared" si="236"/>
        <v>0</v>
      </c>
      <c r="L870" s="64">
        <f t="shared" si="236"/>
        <v>0</v>
      </c>
      <c r="M870" s="64">
        <f t="shared" si="236"/>
        <v>0</v>
      </c>
      <c r="N870" s="64">
        <f t="shared" si="236"/>
        <v>358.41254574144028</v>
      </c>
      <c r="O870" s="121"/>
      <c r="P870" s="177">
        <v>2.9750000000000001</v>
      </c>
      <c r="Q870" s="177">
        <v>52.143424163993942</v>
      </c>
      <c r="R870" s="177">
        <v>52.143424163993942</v>
      </c>
      <c r="S870" s="177">
        <v>0</v>
      </c>
      <c r="T870" s="177">
        <v>0</v>
      </c>
      <c r="U870" s="177">
        <v>52.143424163993942</v>
      </c>
      <c r="V870" s="177">
        <v>52.143424163993942</v>
      </c>
      <c r="W870" s="177">
        <v>2.3376884990322582</v>
      </c>
      <c r="X870" s="177">
        <v>8.1660406090332298</v>
      </c>
      <c r="Y870" s="177">
        <v>5.7948800000000009</v>
      </c>
      <c r="Z870" s="177">
        <v>6.7803186193548415</v>
      </c>
      <c r="AA870" s="177">
        <v>50.962469676198133</v>
      </c>
      <c r="AB870" s="177">
        <v>47.493011315693892</v>
      </c>
      <c r="AC870" s="177">
        <v>44.60304947421772</v>
      </c>
      <c r="AD870" s="177">
        <v>8.7611230624193546</v>
      </c>
      <c r="AE870" s="177">
        <v>11.085756194256573</v>
      </c>
      <c r="AF870" s="177">
        <v>0</v>
      </c>
      <c r="AG870" s="177">
        <v>0</v>
      </c>
      <c r="AH870" s="177">
        <v>0</v>
      </c>
      <c r="AI870" s="177">
        <v>0</v>
      </c>
      <c r="AJ870" s="177">
        <v>12.964974175379034</v>
      </c>
    </row>
    <row r="871" spans="1:36" hidden="1" outlineLevel="1" x14ac:dyDescent="0.25">
      <c r="A871" s="190">
        <f t="shared" si="230"/>
        <v>2018</v>
      </c>
      <c r="B871" s="55">
        <f t="shared" si="231"/>
        <v>12</v>
      </c>
      <c r="C871" s="55">
        <f t="shared" si="232"/>
        <v>16</v>
      </c>
      <c r="D871" s="55">
        <f t="shared" si="228"/>
        <v>36</v>
      </c>
      <c r="F871" s="63">
        <f t="shared" si="221"/>
        <v>43435.666666666628</v>
      </c>
      <c r="G871" s="64">
        <f t="shared" si="229"/>
        <v>343.36509170724565</v>
      </c>
      <c r="H871" s="64">
        <f t="shared" si="236"/>
        <v>0</v>
      </c>
      <c r="I871" s="64">
        <f t="shared" si="236"/>
        <v>3.1142688924144535</v>
      </c>
      <c r="J871" s="64">
        <f t="shared" si="236"/>
        <v>0</v>
      </c>
      <c r="K871" s="64">
        <f t="shared" si="236"/>
        <v>0</v>
      </c>
      <c r="L871" s="64">
        <f t="shared" si="236"/>
        <v>0</v>
      </c>
      <c r="M871" s="64">
        <f t="shared" si="236"/>
        <v>0</v>
      </c>
      <c r="N871" s="64">
        <f t="shared" si="236"/>
        <v>340.25082281483122</v>
      </c>
      <c r="O871" s="121"/>
      <c r="P871" s="177">
        <v>2.9750000000000001</v>
      </c>
      <c r="Q871" s="177">
        <v>47.372197802743095</v>
      </c>
      <c r="R871" s="177">
        <v>47.372197802743095</v>
      </c>
      <c r="S871" s="177">
        <v>0</v>
      </c>
      <c r="T871" s="177">
        <v>0</v>
      </c>
      <c r="U871" s="177">
        <v>47.372197802743095</v>
      </c>
      <c r="V871" s="177">
        <v>47.372197802743095</v>
      </c>
      <c r="W871" s="177">
        <v>0</v>
      </c>
      <c r="X871" s="177">
        <v>1.1176841439527643E-2</v>
      </c>
      <c r="Y871" s="177">
        <v>0</v>
      </c>
      <c r="Z871" s="177">
        <v>6.6190282709677444</v>
      </c>
      <c r="AA871" s="177">
        <v>51.54777643906656</v>
      </c>
      <c r="AB871" s="177">
        <v>47.226710160308166</v>
      </c>
      <c r="AC871" s="177">
        <v>45.36851673351638</v>
      </c>
      <c r="AD871" s="177">
        <v>0</v>
      </c>
      <c r="AE871" s="177">
        <v>9.470087988621588E-2</v>
      </c>
      <c r="AF871" s="177">
        <v>0</v>
      </c>
      <c r="AG871" s="177">
        <v>0</v>
      </c>
      <c r="AH871" s="177">
        <v>0</v>
      </c>
      <c r="AI871" s="177">
        <v>0</v>
      </c>
      <c r="AJ871" s="177">
        <v>3.3391171088709683E-2</v>
      </c>
    </row>
    <row r="872" spans="1:36" hidden="1" outlineLevel="1" x14ac:dyDescent="0.25">
      <c r="A872" s="190">
        <f t="shared" si="230"/>
        <v>2018</v>
      </c>
      <c r="B872" s="55">
        <f t="shared" si="231"/>
        <v>12</v>
      </c>
      <c r="C872" s="55">
        <f t="shared" si="232"/>
        <v>17</v>
      </c>
      <c r="D872" s="55">
        <f t="shared" si="228"/>
        <v>36</v>
      </c>
      <c r="F872" s="63">
        <f t="shared" ref="F872:F935" si="237">F871+1/24</f>
        <v>43435.708333333292</v>
      </c>
      <c r="G872" s="64">
        <f t="shared" si="229"/>
        <v>332.02796826451316</v>
      </c>
      <c r="H872" s="64">
        <f t="shared" si="236"/>
        <v>0</v>
      </c>
      <c r="I872" s="64">
        <f t="shared" si="236"/>
        <v>2.9750000000000001</v>
      </c>
      <c r="J872" s="64">
        <f t="shared" si="236"/>
        <v>0</v>
      </c>
      <c r="K872" s="64">
        <f t="shared" si="236"/>
        <v>0</v>
      </c>
      <c r="L872" s="64">
        <f t="shared" si="236"/>
        <v>0</v>
      </c>
      <c r="M872" s="64">
        <f t="shared" si="236"/>
        <v>0</v>
      </c>
      <c r="N872" s="64">
        <f t="shared" si="236"/>
        <v>329.05296826451314</v>
      </c>
      <c r="O872" s="121"/>
      <c r="P872" s="177">
        <v>2.9750000000000001</v>
      </c>
      <c r="Q872" s="177">
        <v>44.971127085310187</v>
      </c>
      <c r="R872" s="177">
        <v>44.971127085310187</v>
      </c>
      <c r="S872" s="177">
        <v>0</v>
      </c>
      <c r="T872" s="177">
        <v>0</v>
      </c>
      <c r="U872" s="177">
        <v>44.971127085310187</v>
      </c>
      <c r="V872" s="177">
        <v>44.971127085310187</v>
      </c>
      <c r="W872" s="177">
        <v>0</v>
      </c>
      <c r="X872" s="177">
        <v>0</v>
      </c>
      <c r="Y872" s="177">
        <v>0</v>
      </c>
      <c r="Z872" s="177">
        <v>6.1804454903225823</v>
      </c>
      <c r="AA872" s="177">
        <v>50.887788252060545</v>
      </c>
      <c r="AB872" s="177">
        <v>46.899273711421827</v>
      </c>
      <c r="AC872" s="177">
        <v>45.200952469467452</v>
      </c>
      <c r="AD872" s="177">
        <v>0</v>
      </c>
      <c r="AE872" s="177">
        <v>0</v>
      </c>
      <c r="AF872" s="177">
        <v>0</v>
      </c>
      <c r="AG872" s="177">
        <v>0</v>
      </c>
      <c r="AH872" s="177">
        <v>0</v>
      </c>
      <c r="AI872" s="177">
        <v>0</v>
      </c>
      <c r="AJ872" s="177">
        <v>0</v>
      </c>
    </row>
    <row r="873" spans="1:36" hidden="1" outlineLevel="1" x14ac:dyDescent="0.25">
      <c r="A873" s="190">
        <f t="shared" si="230"/>
        <v>2018</v>
      </c>
      <c r="B873" s="55">
        <f t="shared" si="231"/>
        <v>12</v>
      </c>
      <c r="C873" s="55">
        <f t="shared" si="232"/>
        <v>18</v>
      </c>
      <c r="D873" s="55">
        <f t="shared" si="228"/>
        <v>36</v>
      </c>
      <c r="F873" s="63">
        <f t="shared" si="237"/>
        <v>43435.749999999956</v>
      </c>
      <c r="G873" s="64">
        <f t="shared" si="229"/>
        <v>323.7025637743954</v>
      </c>
      <c r="H873" s="64">
        <f t="shared" si="236"/>
        <v>0</v>
      </c>
      <c r="I873" s="64">
        <f t="shared" si="236"/>
        <v>2.9750000000000001</v>
      </c>
      <c r="J873" s="64">
        <f t="shared" si="236"/>
        <v>0</v>
      </c>
      <c r="K873" s="64">
        <f t="shared" si="236"/>
        <v>0</v>
      </c>
      <c r="L873" s="64">
        <f t="shared" si="236"/>
        <v>0</v>
      </c>
      <c r="M873" s="64">
        <f t="shared" si="236"/>
        <v>0</v>
      </c>
      <c r="N873" s="64">
        <f t="shared" si="236"/>
        <v>320.72756377439538</v>
      </c>
      <c r="O873" s="121"/>
      <c r="P873" s="177">
        <v>2.9750000000000001</v>
      </c>
      <c r="Q873" s="177">
        <v>43.497508576327718</v>
      </c>
      <c r="R873" s="177">
        <v>43.497508576327718</v>
      </c>
      <c r="S873" s="177">
        <v>0</v>
      </c>
      <c r="T873" s="177">
        <v>0</v>
      </c>
      <c r="U873" s="177">
        <v>43.497508576327718</v>
      </c>
      <c r="V873" s="177">
        <v>43.497508576327718</v>
      </c>
      <c r="W873" s="177">
        <v>0</v>
      </c>
      <c r="X873" s="177">
        <v>0</v>
      </c>
      <c r="Y873" s="177">
        <v>0</v>
      </c>
      <c r="Z873" s="177">
        <v>5.0957549032258083</v>
      </c>
      <c r="AA873" s="177">
        <v>50.611764736548331</v>
      </c>
      <c r="AB873" s="177">
        <v>46.844605847462148</v>
      </c>
      <c r="AC873" s="177">
        <v>44.185403981848211</v>
      </c>
      <c r="AD873" s="177">
        <v>0</v>
      </c>
      <c r="AE873" s="177">
        <v>0</v>
      </c>
      <c r="AF873" s="177">
        <v>0</v>
      </c>
      <c r="AG873" s="177">
        <v>0</v>
      </c>
      <c r="AH873" s="177">
        <v>0</v>
      </c>
      <c r="AI873" s="177">
        <v>0</v>
      </c>
      <c r="AJ873" s="177">
        <v>0</v>
      </c>
    </row>
    <row r="874" spans="1:36" hidden="1" outlineLevel="1" x14ac:dyDescent="0.25">
      <c r="A874" s="190">
        <f t="shared" si="230"/>
        <v>2018</v>
      </c>
      <c r="B874" s="55">
        <f t="shared" si="231"/>
        <v>12</v>
      </c>
      <c r="C874" s="55">
        <f t="shared" si="232"/>
        <v>19</v>
      </c>
      <c r="D874" s="55">
        <f t="shared" si="228"/>
        <v>36</v>
      </c>
      <c r="F874" s="63">
        <f t="shared" si="237"/>
        <v>43435.791666666621</v>
      </c>
      <c r="G874" s="64">
        <f t="shared" si="229"/>
        <v>327.78836846043356</v>
      </c>
      <c r="H874" s="64">
        <f t="shared" si="236"/>
        <v>0</v>
      </c>
      <c r="I874" s="64">
        <f t="shared" si="236"/>
        <v>2.9750000000000001</v>
      </c>
      <c r="J874" s="64">
        <f t="shared" si="236"/>
        <v>0</v>
      </c>
      <c r="K874" s="64">
        <f t="shared" si="236"/>
        <v>0</v>
      </c>
      <c r="L874" s="64">
        <f t="shared" si="236"/>
        <v>0</v>
      </c>
      <c r="M874" s="64">
        <f t="shared" si="236"/>
        <v>0</v>
      </c>
      <c r="N874" s="64">
        <f t="shared" si="236"/>
        <v>324.81336846043354</v>
      </c>
      <c r="O874" s="121"/>
      <c r="P874" s="177">
        <v>2.9750000000000001</v>
      </c>
      <c r="Q874" s="177">
        <v>44.991737134386852</v>
      </c>
      <c r="R874" s="177">
        <v>44.991737134386852</v>
      </c>
      <c r="S874" s="177">
        <v>0</v>
      </c>
      <c r="T874" s="177">
        <v>0</v>
      </c>
      <c r="U874" s="177">
        <v>44.991737134386852</v>
      </c>
      <c r="V874" s="177">
        <v>44.991737134386852</v>
      </c>
      <c r="W874" s="177">
        <v>0</v>
      </c>
      <c r="X874" s="177">
        <v>0</v>
      </c>
      <c r="Y874" s="177">
        <v>0</v>
      </c>
      <c r="Z874" s="177">
        <v>5.124154919354841</v>
      </c>
      <c r="AA874" s="177">
        <v>49.448572513702032</v>
      </c>
      <c r="AB874" s="177">
        <v>47.781694945815268</v>
      </c>
      <c r="AC874" s="177">
        <v>42.491997544014012</v>
      </c>
      <c r="AD874" s="177">
        <v>0</v>
      </c>
      <c r="AE874" s="177">
        <v>0</v>
      </c>
      <c r="AF874" s="177">
        <v>0</v>
      </c>
      <c r="AG874" s="177">
        <v>0</v>
      </c>
      <c r="AH874" s="177">
        <v>0</v>
      </c>
      <c r="AI874" s="177">
        <v>0</v>
      </c>
      <c r="AJ874" s="177">
        <v>0</v>
      </c>
    </row>
    <row r="875" spans="1:36" hidden="1" outlineLevel="1" x14ac:dyDescent="0.25">
      <c r="A875" s="190">
        <f t="shared" si="230"/>
        <v>2018</v>
      </c>
      <c r="B875" s="55">
        <f t="shared" si="231"/>
        <v>12</v>
      </c>
      <c r="C875" s="55">
        <f t="shared" si="232"/>
        <v>20</v>
      </c>
      <c r="D875" s="55">
        <f t="shared" si="228"/>
        <v>36</v>
      </c>
      <c r="F875" s="63">
        <f t="shared" si="237"/>
        <v>43435.833333333285</v>
      </c>
      <c r="G875" s="64">
        <f t="shared" si="229"/>
        <v>327.91624486655786</v>
      </c>
      <c r="H875" s="64">
        <f t="shared" ref="H875:N884" si="238">SUMIF($P$6:$AK$6,H$6,$P875:$AK875)</f>
        <v>0</v>
      </c>
      <c r="I875" s="64">
        <f t="shared" si="238"/>
        <v>2.9750000000000001</v>
      </c>
      <c r="J875" s="64">
        <f t="shared" si="238"/>
        <v>0</v>
      </c>
      <c r="K875" s="64">
        <f t="shared" si="238"/>
        <v>0</v>
      </c>
      <c r="L875" s="64">
        <f t="shared" si="238"/>
        <v>0</v>
      </c>
      <c r="M875" s="64">
        <f t="shared" si="238"/>
        <v>0</v>
      </c>
      <c r="N875" s="64">
        <f t="shared" si="238"/>
        <v>324.94124486655784</v>
      </c>
      <c r="O875" s="121"/>
      <c r="P875" s="177">
        <v>2.9750000000000001</v>
      </c>
      <c r="Q875" s="177">
        <v>45.125702453385259</v>
      </c>
      <c r="R875" s="177">
        <v>45.125702453385259</v>
      </c>
      <c r="S875" s="177">
        <v>0</v>
      </c>
      <c r="T875" s="177">
        <v>0</v>
      </c>
      <c r="U875" s="177">
        <v>45.125702453385259</v>
      </c>
      <c r="V875" s="177">
        <v>45.125702453385259</v>
      </c>
      <c r="W875" s="177">
        <v>0</v>
      </c>
      <c r="X875" s="177">
        <v>0</v>
      </c>
      <c r="Y875" s="177">
        <v>0</v>
      </c>
      <c r="Z875" s="177">
        <v>6.0557806322580658</v>
      </c>
      <c r="AA875" s="177">
        <v>48.555265618662645</v>
      </c>
      <c r="AB875" s="177">
        <v>46.87064595712458</v>
      </c>
      <c r="AC875" s="177">
        <v>42.956742844971544</v>
      </c>
      <c r="AD875" s="177">
        <v>0</v>
      </c>
      <c r="AE875" s="177">
        <v>0</v>
      </c>
      <c r="AF875" s="177">
        <v>0</v>
      </c>
      <c r="AG875" s="177">
        <v>0</v>
      </c>
      <c r="AH875" s="177">
        <v>0</v>
      </c>
      <c r="AI875" s="177">
        <v>0</v>
      </c>
      <c r="AJ875" s="177">
        <v>0</v>
      </c>
    </row>
    <row r="876" spans="1:36" hidden="1" outlineLevel="1" x14ac:dyDescent="0.25">
      <c r="A876" s="190">
        <f t="shared" si="230"/>
        <v>2018</v>
      </c>
      <c r="B876" s="55">
        <f t="shared" si="231"/>
        <v>12</v>
      </c>
      <c r="C876" s="55">
        <f t="shared" si="232"/>
        <v>21</v>
      </c>
      <c r="D876" s="55">
        <f t="shared" si="228"/>
        <v>36</v>
      </c>
      <c r="F876" s="63">
        <f t="shared" si="237"/>
        <v>43435.874999999949</v>
      </c>
      <c r="G876" s="64">
        <f t="shared" si="229"/>
        <v>320.49980386887739</v>
      </c>
      <c r="H876" s="64">
        <f t="shared" si="238"/>
        <v>0</v>
      </c>
      <c r="I876" s="64">
        <f t="shared" si="238"/>
        <v>2.9750000000000001</v>
      </c>
      <c r="J876" s="64">
        <f t="shared" si="238"/>
        <v>0</v>
      </c>
      <c r="K876" s="64">
        <f t="shared" si="238"/>
        <v>0</v>
      </c>
      <c r="L876" s="64">
        <f t="shared" si="238"/>
        <v>0</v>
      </c>
      <c r="M876" s="64">
        <f t="shared" si="238"/>
        <v>0</v>
      </c>
      <c r="N876" s="64">
        <f t="shared" si="238"/>
        <v>317.52480386887737</v>
      </c>
      <c r="O876" s="121"/>
      <c r="P876" s="177">
        <v>2.9750000000000001</v>
      </c>
      <c r="Q876" s="177">
        <v>43.075002570255847</v>
      </c>
      <c r="R876" s="177">
        <v>43.075002570255847</v>
      </c>
      <c r="S876" s="177">
        <v>0</v>
      </c>
      <c r="T876" s="177">
        <v>0</v>
      </c>
      <c r="U876" s="177">
        <v>43.075002570255847</v>
      </c>
      <c r="V876" s="177">
        <v>43.075002570255847</v>
      </c>
      <c r="W876" s="177">
        <v>0</v>
      </c>
      <c r="X876" s="177">
        <v>0</v>
      </c>
      <c r="Y876" s="177">
        <v>0</v>
      </c>
      <c r="Z876" s="177">
        <v>5.9951226032258074</v>
      </c>
      <c r="AA876" s="177">
        <v>48.435733410166065</v>
      </c>
      <c r="AB876" s="177">
        <v>46.584240576919825</v>
      </c>
      <c r="AC876" s="177">
        <v>44.209696997542295</v>
      </c>
      <c r="AD876" s="177">
        <v>0</v>
      </c>
      <c r="AE876" s="177">
        <v>0</v>
      </c>
      <c r="AF876" s="177">
        <v>0</v>
      </c>
      <c r="AG876" s="177">
        <v>0</v>
      </c>
      <c r="AH876" s="177">
        <v>0</v>
      </c>
      <c r="AI876" s="177">
        <v>0</v>
      </c>
      <c r="AJ876" s="177">
        <v>0</v>
      </c>
    </row>
    <row r="877" spans="1:36" hidden="1" outlineLevel="1" x14ac:dyDescent="0.25">
      <c r="A877" s="190">
        <f t="shared" si="230"/>
        <v>2018</v>
      </c>
      <c r="B877" s="55">
        <f t="shared" si="231"/>
        <v>12</v>
      </c>
      <c r="C877" s="55">
        <f t="shared" si="232"/>
        <v>22</v>
      </c>
      <c r="D877" s="55">
        <f t="shared" si="228"/>
        <v>36</v>
      </c>
      <c r="F877" s="63">
        <f t="shared" si="237"/>
        <v>43435.916666666613</v>
      </c>
      <c r="G877" s="64">
        <f t="shared" si="229"/>
        <v>320.22176488781037</v>
      </c>
      <c r="H877" s="64">
        <f t="shared" si="238"/>
        <v>0</v>
      </c>
      <c r="I877" s="64">
        <f t="shared" si="238"/>
        <v>2.9750000000000001</v>
      </c>
      <c r="J877" s="64">
        <f t="shared" si="238"/>
        <v>0</v>
      </c>
      <c r="K877" s="64">
        <f t="shared" si="238"/>
        <v>0</v>
      </c>
      <c r="L877" s="64">
        <f t="shared" si="238"/>
        <v>0</v>
      </c>
      <c r="M877" s="64">
        <f t="shared" si="238"/>
        <v>0</v>
      </c>
      <c r="N877" s="64">
        <f t="shared" si="238"/>
        <v>317.24676488781034</v>
      </c>
      <c r="O877" s="121"/>
      <c r="P877" s="177">
        <v>2.9750000000000001</v>
      </c>
      <c r="Q877" s="177">
        <v>42.281515680803771</v>
      </c>
      <c r="R877" s="177">
        <v>42.281515680803771</v>
      </c>
      <c r="S877" s="177">
        <v>0</v>
      </c>
      <c r="T877" s="177">
        <v>0</v>
      </c>
      <c r="U877" s="177">
        <v>42.281515680803771</v>
      </c>
      <c r="V877" s="177">
        <v>42.281515680803771</v>
      </c>
      <c r="W877" s="177">
        <v>0</v>
      </c>
      <c r="X877" s="177">
        <v>0</v>
      </c>
      <c r="Y877" s="177">
        <v>0</v>
      </c>
      <c r="Z877" s="177">
        <v>6.277992777419354</v>
      </c>
      <c r="AA877" s="177">
        <v>49.579083311816802</v>
      </c>
      <c r="AB877" s="177">
        <v>47.707601028542392</v>
      </c>
      <c r="AC877" s="177">
        <v>44.556025046816714</v>
      </c>
      <c r="AD877" s="177">
        <v>0</v>
      </c>
      <c r="AE877" s="177">
        <v>0</v>
      </c>
      <c r="AF877" s="177">
        <v>0</v>
      </c>
      <c r="AG877" s="177">
        <v>0</v>
      </c>
      <c r="AH877" s="177">
        <v>0</v>
      </c>
      <c r="AI877" s="177">
        <v>0</v>
      </c>
      <c r="AJ877" s="177">
        <v>0</v>
      </c>
    </row>
    <row r="878" spans="1:36" hidden="1" outlineLevel="1" x14ac:dyDescent="0.25">
      <c r="A878" s="190">
        <f t="shared" si="230"/>
        <v>2018</v>
      </c>
      <c r="B878" s="55">
        <f t="shared" si="231"/>
        <v>12</v>
      </c>
      <c r="C878" s="55">
        <f t="shared" si="232"/>
        <v>23</v>
      </c>
      <c r="D878" s="55">
        <f t="shared" si="228"/>
        <v>36</v>
      </c>
      <c r="F878" s="63">
        <f t="shared" si="237"/>
        <v>43435.958333333278</v>
      </c>
      <c r="G878" s="64">
        <f t="shared" si="229"/>
        <v>326.03684064917445</v>
      </c>
      <c r="H878" s="64">
        <f t="shared" si="238"/>
        <v>0</v>
      </c>
      <c r="I878" s="64">
        <f t="shared" si="238"/>
        <v>2.9750000000000001</v>
      </c>
      <c r="J878" s="64">
        <f t="shared" si="238"/>
        <v>0</v>
      </c>
      <c r="K878" s="64">
        <f t="shared" si="238"/>
        <v>0</v>
      </c>
      <c r="L878" s="64">
        <f t="shared" si="238"/>
        <v>0</v>
      </c>
      <c r="M878" s="64">
        <f t="shared" si="238"/>
        <v>0</v>
      </c>
      <c r="N878" s="64">
        <f t="shared" si="238"/>
        <v>323.06184064917443</v>
      </c>
      <c r="O878" s="121"/>
      <c r="P878" s="177">
        <v>2.9750000000000001</v>
      </c>
      <c r="Q878" s="177">
        <v>43.476898527251052</v>
      </c>
      <c r="R878" s="177">
        <v>43.476898527251052</v>
      </c>
      <c r="S878" s="177">
        <v>0</v>
      </c>
      <c r="T878" s="177">
        <v>0</v>
      </c>
      <c r="U878" s="177">
        <v>43.476898527251052</v>
      </c>
      <c r="V878" s="177">
        <v>43.476898527251052</v>
      </c>
      <c r="W878" s="177">
        <v>0</v>
      </c>
      <c r="X878" s="177">
        <v>0</v>
      </c>
      <c r="Y878" s="177">
        <v>0</v>
      </c>
      <c r="Z878" s="177">
        <v>6.5683153483870953</v>
      </c>
      <c r="AA878" s="177">
        <v>48.821355947833737</v>
      </c>
      <c r="AB878" s="177">
        <v>49.209955692506441</v>
      </c>
      <c r="AC878" s="177">
        <v>44.554619551442926</v>
      </c>
      <c r="AD878" s="177">
        <v>0</v>
      </c>
      <c r="AE878" s="177">
        <v>0</v>
      </c>
      <c r="AF878" s="177">
        <v>0</v>
      </c>
      <c r="AG878" s="177">
        <v>0</v>
      </c>
      <c r="AH878" s="177">
        <v>0</v>
      </c>
      <c r="AI878" s="177">
        <v>0</v>
      </c>
      <c r="AJ878" s="177">
        <v>0</v>
      </c>
    </row>
    <row r="879" spans="1:36" hidden="1" outlineLevel="1" x14ac:dyDescent="0.25">
      <c r="A879" s="190">
        <f t="shared" si="230"/>
        <v>2019</v>
      </c>
      <c r="B879" s="55">
        <f t="shared" si="231"/>
        <v>1</v>
      </c>
      <c r="C879" s="55">
        <f t="shared" si="232"/>
        <v>0</v>
      </c>
      <c r="D879" s="55">
        <f t="shared" si="228"/>
        <v>37</v>
      </c>
      <c r="F879" s="63">
        <f t="shared" ref="F879" si="239">EDATE(F855,1)</f>
        <v>43466</v>
      </c>
      <c r="G879" s="64">
        <f t="shared" si="229"/>
        <v>344.2534042481023</v>
      </c>
      <c r="H879" s="64">
        <f t="shared" si="238"/>
        <v>0</v>
      </c>
      <c r="I879" s="64">
        <f t="shared" si="238"/>
        <v>2.9750000000000001</v>
      </c>
      <c r="J879" s="64">
        <f t="shared" si="238"/>
        <v>0</v>
      </c>
      <c r="K879" s="64">
        <f t="shared" si="238"/>
        <v>0</v>
      </c>
      <c r="L879" s="64">
        <f t="shared" si="238"/>
        <v>0</v>
      </c>
      <c r="M879" s="64">
        <f t="shared" si="238"/>
        <v>0</v>
      </c>
      <c r="N879" s="64">
        <f t="shared" si="238"/>
        <v>341.27840424810228</v>
      </c>
      <c r="O879" s="121"/>
      <c r="P879" s="177">
        <v>2.9750000000000001</v>
      </c>
      <c r="Q879" s="177">
        <v>49.866013741021071</v>
      </c>
      <c r="R879" s="177">
        <v>49.866013741021071</v>
      </c>
      <c r="S879" s="177">
        <v>0</v>
      </c>
      <c r="T879" s="177">
        <v>0</v>
      </c>
      <c r="U879" s="177">
        <v>49.866013741021071</v>
      </c>
      <c r="V879" s="177">
        <v>49.866013741021071</v>
      </c>
      <c r="W879" s="177">
        <v>0</v>
      </c>
      <c r="X879" s="177">
        <v>0</v>
      </c>
      <c r="Y879" s="177">
        <v>0</v>
      </c>
      <c r="Z879" s="177">
        <v>7.5439790941935509</v>
      </c>
      <c r="AA879" s="177">
        <v>45.019200285294531</v>
      </c>
      <c r="AB879" s="177">
        <v>47.789884108949828</v>
      </c>
      <c r="AC879" s="177">
        <v>41.461285795580082</v>
      </c>
      <c r="AD879" s="177">
        <v>0</v>
      </c>
      <c r="AE879" s="177">
        <v>0</v>
      </c>
      <c r="AF879" s="177">
        <v>0</v>
      </c>
      <c r="AG879" s="177">
        <v>0</v>
      </c>
      <c r="AH879" s="177">
        <v>0</v>
      </c>
      <c r="AI879" s="177">
        <v>0</v>
      </c>
      <c r="AJ879" s="177">
        <v>0</v>
      </c>
    </row>
    <row r="880" spans="1:36" hidden="1" outlineLevel="1" x14ac:dyDescent="0.25">
      <c r="A880" s="190">
        <f t="shared" si="230"/>
        <v>2019</v>
      </c>
      <c r="B880" s="55">
        <f t="shared" si="231"/>
        <v>1</v>
      </c>
      <c r="C880" s="55">
        <f t="shared" si="232"/>
        <v>1</v>
      </c>
      <c r="D880" s="55">
        <f t="shared" si="228"/>
        <v>37</v>
      </c>
      <c r="F880" s="63">
        <f t="shared" ref="F880" si="240">F879+1/24</f>
        <v>43466.041666666664</v>
      </c>
      <c r="G880" s="64">
        <f t="shared" si="229"/>
        <v>349.94526248589472</v>
      </c>
      <c r="H880" s="64">
        <f t="shared" si="238"/>
        <v>0</v>
      </c>
      <c r="I880" s="64">
        <f t="shared" si="238"/>
        <v>2.9750000000000001</v>
      </c>
      <c r="J880" s="64">
        <f t="shared" si="238"/>
        <v>0</v>
      </c>
      <c r="K880" s="64">
        <f t="shared" si="238"/>
        <v>0</v>
      </c>
      <c r="L880" s="64">
        <f t="shared" si="238"/>
        <v>0</v>
      </c>
      <c r="M880" s="64">
        <f t="shared" si="238"/>
        <v>0</v>
      </c>
      <c r="N880" s="64">
        <f t="shared" si="238"/>
        <v>346.97026248589469</v>
      </c>
      <c r="O880" s="121"/>
      <c r="P880" s="177">
        <v>2.9750000000000001</v>
      </c>
      <c r="Q880" s="177">
        <v>51.195361906466758</v>
      </c>
      <c r="R880" s="177">
        <v>51.195361906466758</v>
      </c>
      <c r="S880" s="177">
        <v>0</v>
      </c>
      <c r="T880" s="177">
        <v>0</v>
      </c>
      <c r="U880" s="177">
        <v>51.195361906466758</v>
      </c>
      <c r="V880" s="177">
        <v>51.195361906466758</v>
      </c>
      <c r="W880" s="177">
        <v>0</v>
      </c>
      <c r="X880" s="177">
        <v>0</v>
      </c>
      <c r="Y880" s="177">
        <v>0</v>
      </c>
      <c r="Z880" s="177">
        <v>7.2875575058064541</v>
      </c>
      <c r="AA880" s="177">
        <v>45.240889591679107</v>
      </c>
      <c r="AB880" s="177">
        <v>49.08137196447494</v>
      </c>
      <c r="AC880" s="177">
        <v>40.578995798067112</v>
      </c>
      <c r="AD880" s="177">
        <v>0</v>
      </c>
      <c r="AE880" s="177">
        <v>0</v>
      </c>
      <c r="AF880" s="177">
        <v>0</v>
      </c>
      <c r="AG880" s="177">
        <v>0</v>
      </c>
      <c r="AH880" s="177">
        <v>0</v>
      </c>
      <c r="AI880" s="177">
        <v>0</v>
      </c>
      <c r="AJ880" s="177">
        <v>0</v>
      </c>
    </row>
    <row r="881" spans="1:36" hidden="1" outlineLevel="1" x14ac:dyDescent="0.25">
      <c r="A881" s="190">
        <f t="shared" si="230"/>
        <v>2019</v>
      </c>
      <c r="B881" s="55">
        <f t="shared" si="231"/>
        <v>1</v>
      </c>
      <c r="C881" s="55">
        <f t="shared" si="232"/>
        <v>2</v>
      </c>
      <c r="D881" s="55">
        <f t="shared" si="228"/>
        <v>37</v>
      </c>
      <c r="F881" s="63">
        <f t="shared" si="237"/>
        <v>43466.083333333328</v>
      </c>
      <c r="G881" s="64">
        <f t="shared" si="229"/>
        <v>354.2836383674005</v>
      </c>
      <c r="H881" s="64">
        <f t="shared" si="238"/>
        <v>0</v>
      </c>
      <c r="I881" s="64">
        <f t="shared" si="238"/>
        <v>2.9750000000000001</v>
      </c>
      <c r="J881" s="64">
        <f t="shared" si="238"/>
        <v>0</v>
      </c>
      <c r="K881" s="64">
        <f t="shared" si="238"/>
        <v>0</v>
      </c>
      <c r="L881" s="64">
        <f t="shared" si="238"/>
        <v>0</v>
      </c>
      <c r="M881" s="64">
        <f t="shared" si="238"/>
        <v>0</v>
      </c>
      <c r="N881" s="64">
        <f t="shared" si="238"/>
        <v>351.30863836740048</v>
      </c>
      <c r="O881" s="121"/>
      <c r="P881" s="177">
        <v>2.9750000000000001</v>
      </c>
      <c r="Q881" s="177">
        <v>51.329327225465164</v>
      </c>
      <c r="R881" s="177">
        <v>51.329327225465164</v>
      </c>
      <c r="S881" s="177">
        <v>0</v>
      </c>
      <c r="T881" s="177">
        <v>0</v>
      </c>
      <c r="U881" s="177">
        <v>51.329327225465164</v>
      </c>
      <c r="V881" s="177">
        <v>51.329327225465164</v>
      </c>
      <c r="W881" s="177">
        <v>0</v>
      </c>
      <c r="X881" s="177">
        <v>0</v>
      </c>
      <c r="Y881" s="177">
        <v>0</v>
      </c>
      <c r="Z881" s="177">
        <v>7.8778912838709703</v>
      </c>
      <c r="AA881" s="177">
        <v>47.725516810276567</v>
      </c>
      <c r="AB881" s="177">
        <v>48.518223745600508</v>
      </c>
      <c r="AC881" s="177">
        <v>41.869697625791801</v>
      </c>
      <c r="AD881" s="177">
        <v>0</v>
      </c>
      <c r="AE881" s="177">
        <v>0</v>
      </c>
      <c r="AF881" s="177">
        <v>0</v>
      </c>
      <c r="AG881" s="177">
        <v>0</v>
      </c>
      <c r="AH881" s="177">
        <v>0</v>
      </c>
      <c r="AI881" s="177">
        <v>0</v>
      </c>
      <c r="AJ881" s="177">
        <v>0</v>
      </c>
    </row>
    <row r="882" spans="1:36" hidden="1" outlineLevel="1" x14ac:dyDescent="0.25">
      <c r="A882" s="190">
        <f t="shared" si="230"/>
        <v>2019</v>
      </c>
      <c r="B882" s="55">
        <f t="shared" si="231"/>
        <v>1</v>
      </c>
      <c r="C882" s="55">
        <f t="shared" si="232"/>
        <v>3</v>
      </c>
      <c r="D882" s="55">
        <f t="shared" si="228"/>
        <v>37</v>
      </c>
      <c r="F882" s="63">
        <f t="shared" si="237"/>
        <v>43466.124999999993</v>
      </c>
      <c r="G882" s="64">
        <f t="shared" si="229"/>
        <v>354.59609801910483</v>
      </c>
      <c r="H882" s="64">
        <f t="shared" si="238"/>
        <v>0</v>
      </c>
      <c r="I882" s="64">
        <f t="shared" si="238"/>
        <v>2.9750000000000001</v>
      </c>
      <c r="J882" s="64">
        <f t="shared" si="238"/>
        <v>0</v>
      </c>
      <c r="K882" s="64">
        <f t="shared" si="238"/>
        <v>0</v>
      </c>
      <c r="L882" s="64">
        <f t="shared" si="238"/>
        <v>0</v>
      </c>
      <c r="M882" s="64">
        <f t="shared" si="238"/>
        <v>0</v>
      </c>
      <c r="N882" s="64">
        <f t="shared" si="238"/>
        <v>351.62109801910481</v>
      </c>
      <c r="O882" s="121"/>
      <c r="P882" s="177">
        <v>2.9750000000000001</v>
      </c>
      <c r="Q882" s="177">
        <v>51.710613133383696</v>
      </c>
      <c r="R882" s="177">
        <v>51.710613133383696</v>
      </c>
      <c r="S882" s="177">
        <v>0</v>
      </c>
      <c r="T882" s="177">
        <v>0</v>
      </c>
      <c r="U882" s="177">
        <v>51.710613133383696</v>
      </c>
      <c r="V882" s="177">
        <v>51.710613133383696</v>
      </c>
      <c r="W882" s="177">
        <v>0</v>
      </c>
      <c r="X882" s="177">
        <v>0</v>
      </c>
      <c r="Y882" s="177">
        <v>0</v>
      </c>
      <c r="Z882" s="177">
        <v>8.142496251612906</v>
      </c>
      <c r="AA882" s="177">
        <v>47.285917755525674</v>
      </c>
      <c r="AB882" s="177">
        <v>48.563067294732953</v>
      </c>
      <c r="AC882" s="177">
        <v>40.787164183698522</v>
      </c>
      <c r="AD882" s="177">
        <v>0</v>
      </c>
      <c r="AE882" s="177">
        <v>0</v>
      </c>
      <c r="AF882" s="177">
        <v>0</v>
      </c>
      <c r="AG882" s="177">
        <v>0</v>
      </c>
      <c r="AH882" s="177">
        <v>0</v>
      </c>
      <c r="AI882" s="177">
        <v>0</v>
      </c>
      <c r="AJ882" s="177">
        <v>0</v>
      </c>
    </row>
    <row r="883" spans="1:36" hidden="1" outlineLevel="1" x14ac:dyDescent="0.25">
      <c r="A883" s="190">
        <f t="shared" si="230"/>
        <v>2019</v>
      </c>
      <c r="B883" s="55">
        <f t="shared" si="231"/>
        <v>1</v>
      </c>
      <c r="C883" s="55">
        <f t="shared" si="232"/>
        <v>4</v>
      </c>
      <c r="D883" s="55">
        <f t="shared" si="228"/>
        <v>37</v>
      </c>
      <c r="F883" s="63">
        <f t="shared" si="237"/>
        <v>43466.166666666657</v>
      </c>
      <c r="G883" s="64">
        <f t="shared" si="229"/>
        <v>351.34753812477942</v>
      </c>
      <c r="H883" s="64">
        <f t="shared" si="238"/>
        <v>0</v>
      </c>
      <c r="I883" s="64">
        <f t="shared" si="238"/>
        <v>2.9750000000000001</v>
      </c>
      <c r="J883" s="64">
        <f t="shared" si="238"/>
        <v>0</v>
      </c>
      <c r="K883" s="64">
        <f t="shared" si="238"/>
        <v>0</v>
      </c>
      <c r="L883" s="64">
        <f t="shared" si="238"/>
        <v>0</v>
      </c>
      <c r="M883" s="64">
        <f t="shared" si="238"/>
        <v>0</v>
      </c>
      <c r="N883" s="64">
        <f t="shared" si="238"/>
        <v>348.3725381247794</v>
      </c>
      <c r="O883" s="121"/>
      <c r="P883" s="177">
        <v>2.9750000000000001</v>
      </c>
      <c r="Q883" s="177">
        <v>50.927431268469959</v>
      </c>
      <c r="R883" s="177">
        <v>50.927431268469959</v>
      </c>
      <c r="S883" s="177">
        <v>0</v>
      </c>
      <c r="T883" s="177">
        <v>0</v>
      </c>
      <c r="U883" s="177">
        <v>50.927431268469959</v>
      </c>
      <c r="V883" s="177">
        <v>50.927431268469959</v>
      </c>
      <c r="W883" s="177">
        <v>0</v>
      </c>
      <c r="X883" s="177">
        <v>0</v>
      </c>
      <c r="Y883" s="177">
        <v>0</v>
      </c>
      <c r="Z883" s="177">
        <v>8.4585365419354854</v>
      </c>
      <c r="AA883" s="177">
        <v>46.612166456363873</v>
      </c>
      <c r="AB883" s="177">
        <v>48.325226816082811</v>
      </c>
      <c r="AC883" s="177">
        <v>41.266883236517415</v>
      </c>
      <c r="AD883" s="177">
        <v>0</v>
      </c>
      <c r="AE883" s="177">
        <v>0</v>
      </c>
      <c r="AF883" s="177">
        <v>0</v>
      </c>
      <c r="AG883" s="177">
        <v>0</v>
      </c>
      <c r="AH883" s="177">
        <v>0</v>
      </c>
      <c r="AI883" s="177">
        <v>0</v>
      </c>
      <c r="AJ883" s="177">
        <v>0</v>
      </c>
    </row>
    <row r="884" spans="1:36" hidden="1" outlineLevel="1" x14ac:dyDescent="0.25">
      <c r="A884" s="190">
        <f t="shared" si="230"/>
        <v>2019</v>
      </c>
      <c r="B884" s="55">
        <f t="shared" si="231"/>
        <v>1</v>
      </c>
      <c r="C884" s="55">
        <f t="shared" si="232"/>
        <v>5</v>
      </c>
      <c r="D884" s="55">
        <f t="shared" si="228"/>
        <v>37</v>
      </c>
      <c r="F884" s="63">
        <f t="shared" si="237"/>
        <v>43466.208333333321</v>
      </c>
      <c r="G884" s="64">
        <f t="shared" si="229"/>
        <v>346.66693126294058</v>
      </c>
      <c r="H884" s="64">
        <f t="shared" si="238"/>
        <v>0</v>
      </c>
      <c r="I884" s="64">
        <f t="shared" si="238"/>
        <v>2.9750000000000001</v>
      </c>
      <c r="J884" s="64">
        <f t="shared" si="238"/>
        <v>0</v>
      </c>
      <c r="K884" s="64">
        <f t="shared" si="238"/>
        <v>0</v>
      </c>
      <c r="L884" s="64">
        <f t="shared" si="238"/>
        <v>0</v>
      </c>
      <c r="M884" s="64">
        <f t="shared" si="238"/>
        <v>0</v>
      </c>
      <c r="N884" s="64">
        <f t="shared" si="238"/>
        <v>343.69193126294056</v>
      </c>
      <c r="O884" s="121"/>
      <c r="P884" s="177">
        <v>2.9750000000000001</v>
      </c>
      <c r="Q884" s="177">
        <v>49.350762514104133</v>
      </c>
      <c r="R884" s="177">
        <v>49.350762514104133</v>
      </c>
      <c r="S884" s="177">
        <v>0</v>
      </c>
      <c r="T884" s="177">
        <v>0</v>
      </c>
      <c r="U884" s="177">
        <v>49.350762514104133</v>
      </c>
      <c r="V884" s="177">
        <v>49.350762514104133</v>
      </c>
      <c r="W884" s="177">
        <v>0</v>
      </c>
      <c r="X884" s="177">
        <v>0</v>
      </c>
      <c r="Y884" s="177">
        <v>0</v>
      </c>
      <c r="Z884" s="177">
        <v>8.4650769625806479</v>
      </c>
      <c r="AA884" s="177">
        <v>46.503572255199771</v>
      </c>
      <c r="AB884" s="177">
        <v>49.114239853220603</v>
      </c>
      <c r="AC884" s="177">
        <v>42.205992135523012</v>
      </c>
      <c r="AD884" s="177">
        <v>0</v>
      </c>
      <c r="AE884" s="177">
        <v>0</v>
      </c>
      <c r="AF884" s="177">
        <v>0</v>
      </c>
      <c r="AG884" s="177">
        <v>0</v>
      </c>
      <c r="AH884" s="177">
        <v>0</v>
      </c>
      <c r="AI884" s="177">
        <v>0</v>
      </c>
      <c r="AJ884" s="177">
        <v>0</v>
      </c>
    </row>
    <row r="885" spans="1:36" hidden="1" outlineLevel="1" x14ac:dyDescent="0.25">
      <c r="A885" s="190">
        <f t="shared" si="230"/>
        <v>2019</v>
      </c>
      <c r="B885" s="55">
        <f t="shared" si="231"/>
        <v>1</v>
      </c>
      <c r="C885" s="55">
        <f t="shared" si="232"/>
        <v>6</v>
      </c>
      <c r="D885" s="55">
        <f t="shared" si="228"/>
        <v>37</v>
      </c>
      <c r="F885" s="63">
        <f t="shared" si="237"/>
        <v>43466.249999999985</v>
      </c>
      <c r="G885" s="64">
        <f t="shared" si="229"/>
        <v>347.17184732651037</v>
      </c>
      <c r="H885" s="64">
        <f t="shared" ref="H885:N894" si="241">SUMIF($P$6:$AK$6,H$6,$P885:$AK885)</f>
        <v>0</v>
      </c>
      <c r="I885" s="64">
        <f t="shared" si="241"/>
        <v>3.2133114010623998</v>
      </c>
      <c r="J885" s="64">
        <f t="shared" si="241"/>
        <v>0</v>
      </c>
      <c r="K885" s="64">
        <f t="shared" si="241"/>
        <v>0</v>
      </c>
      <c r="L885" s="64">
        <f t="shared" si="241"/>
        <v>0</v>
      </c>
      <c r="M885" s="64">
        <f t="shared" si="241"/>
        <v>0</v>
      </c>
      <c r="N885" s="64">
        <f t="shared" si="241"/>
        <v>343.95853592544796</v>
      </c>
      <c r="O885" s="121"/>
      <c r="P885" s="177">
        <v>2.9750000000000001</v>
      </c>
      <c r="Q885" s="177">
        <v>48.546970600113696</v>
      </c>
      <c r="R885" s="177">
        <v>48.546970600113696</v>
      </c>
      <c r="S885" s="177">
        <v>0.15469930496000001</v>
      </c>
      <c r="T885" s="177">
        <v>8.3612096102400002E-2</v>
      </c>
      <c r="U885" s="177">
        <v>48.546970600113696</v>
      </c>
      <c r="V885" s="177">
        <v>48.546970600113696</v>
      </c>
      <c r="W885" s="177">
        <v>0</v>
      </c>
      <c r="X885" s="177">
        <v>0</v>
      </c>
      <c r="Y885" s="177">
        <v>0</v>
      </c>
      <c r="Z885" s="177">
        <v>7.6257219290322578</v>
      </c>
      <c r="AA885" s="177">
        <v>48.094506773716375</v>
      </c>
      <c r="AB885" s="177">
        <v>50.84689888059269</v>
      </c>
      <c r="AC885" s="177">
        <v>43.203525941651847</v>
      </c>
      <c r="AD885" s="177">
        <v>0</v>
      </c>
      <c r="AE885" s="177">
        <v>0</v>
      </c>
      <c r="AF885" s="177">
        <v>0</v>
      </c>
      <c r="AG885" s="177">
        <v>0</v>
      </c>
      <c r="AH885" s="177">
        <v>0</v>
      </c>
      <c r="AI885" s="177">
        <v>0</v>
      </c>
      <c r="AJ885" s="177">
        <v>0</v>
      </c>
    </row>
    <row r="886" spans="1:36" hidden="1" outlineLevel="1" x14ac:dyDescent="0.25">
      <c r="A886" s="190">
        <f t="shared" si="230"/>
        <v>2019</v>
      </c>
      <c r="B886" s="55">
        <f t="shared" si="231"/>
        <v>1</v>
      </c>
      <c r="C886" s="55">
        <f t="shared" si="232"/>
        <v>7</v>
      </c>
      <c r="D886" s="55">
        <f t="shared" si="228"/>
        <v>37</v>
      </c>
      <c r="F886" s="63">
        <f t="shared" si="237"/>
        <v>43466.29166666665</v>
      </c>
      <c r="G886" s="64">
        <f t="shared" si="229"/>
        <v>376.04438050938893</v>
      </c>
      <c r="H886" s="64">
        <f t="shared" si="241"/>
        <v>16.012881227903229</v>
      </c>
      <c r="I886" s="64">
        <f t="shared" si="241"/>
        <v>13.903906517726817</v>
      </c>
      <c r="J886" s="64">
        <f t="shared" si="241"/>
        <v>0</v>
      </c>
      <c r="K886" s="64">
        <f t="shared" si="241"/>
        <v>0</v>
      </c>
      <c r="L886" s="64">
        <f t="shared" si="241"/>
        <v>0</v>
      </c>
      <c r="M886" s="64">
        <f t="shared" si="241"/>
        <v>0</v>
      </c>
      <c r="N886" s="64">
        <f t="shared" si="241"/>
        <v>346.12759276375891</v>
      </c>
      <c r="O886" s="121"/>
      <c r="P886" s="177">
        <v>2.9750000000000001</v>
      </c>
      <c r="Q886" s="177">
        <v>48.917951483493908</v>
      </c>
      <c r="R886" s="177">
        <v>48.917951483493908</v>
      </c>
      <c r="S886" s="177">
        <v>5.4885261721600012</v>
      </c>
      <c r="T886" s="177">
        <v>5.1463359911936006</v>
      </c>
      <c r="U886" s="177">
        <v>48.917951483493908</v>
      </c>
      <c r="V886" s="177">
        <v>48.917951483493908</v>
      </c>
      <c r="W886" s="177">
        <v>0.10474090270549999</v>
      </c>
      <c r="X886" s="177">
        <v>6.819688330036229E-2</v>
      </c>
      <c r="Y886" s="177">
        <v>0</v>
      </c>
      <c r="Z886" s="177">
        <v>7.8837864258064494</v>
      </c>
      <c r="AA886" s="177">
        <v>48.133035211797932</v>
      </c>
      <c r="AB886" s="177">
        <v>50.386170710662057</v>
      </c>
      <c r="AC886" s="177">
        <v>44.052794481516884</v>
      </c>
      <c r="AD886" s="177">
        <v>16.012881227903229</v>
      </c>
      <c r="AE886" s="177">
        <v>0.12110656836735273</v>
      </c>
      <c r="AF886" s="177">
        <v>0</v>
      </c>
      <c r="AG886" s="177">
        <v>0</v>
      </c>
      <c r="AH886" s="177">
        <v>0</v>
      </c>
      <c r="AI886" s="177">
        <v>0</v>
      </c>
      <c r="AJ886" s="177">
        <v>0</v>
      </c>
    </row>
    <row r="887" spans="1:36" hidden="1" outlineLevel="1" x14ac:dyDescent="0.25">
      <c r="A887" s="190">
        <f t="shared" si="230"/>
        <v>2019</v>
      </c>
      <c r="B887" s="55">
        <f t="shared" si="231"/>
        <v>1</v>
      </c>
      <c r="C887" s="55">
        <f t="shared" si="232"/>
        <v>8</v>
      </c>
      <c r="D887" s="55">
        <f t="shared" si="228"/>
        <v>37</v>
      </c>
      <c r="F887" s="63">
        <f t="shared" si="237"/>
        <v>43466.333333333314</v>
      </c>
      <c r="G887" s="64">
        <f t="shared" si="229"/>
        <v>462.47074202486124</v>
      </c>
      <c r="H887" s="64">
        <f t="shared" si="241"/>
        <v>45.331003528548386</v>
      </c>
      <c r="I887" s="64">
        <f t="shared" si="241"/>
        <v>65.839405204377002</v>
      </c>
      <c r="J887" s="64">
        <f t="shared" si="241"/>
        <v>0</v>
      </c>
      <c r="K887" s="64">
        <f t="shared" si="241"/>
        <v>0</v>
      </c>
      <c r="L887" s="64">
        <f t="shared" si="241"/>
        <v>0</v>
      </c>
      <c r="M887" s="64">
        <f t="shared" si="241"/>
        <v>0</v>
      </c>
      <c r="N887" s="64">
        <f t="shared" si="241"/>
        <v>351.30033329193583</v>
      </c>
      <c r="O887" s="121"/>
      <c r="P887" s="177">
        <v>2.9750000000000001</v>
      </c>
      <c r="Q887" s="177">
        <v>50.329739845246316</v>
      </c>
      <c r="R887" s="177">
        <v>50.329739845246316</v>
      </c>
      <c r="S887" s="177">
        <v>14.943238809599997</v>
      </c>
      <c r="T887" s="177">
        <v>12.124876637593598</v>
      </c>
      <c r="U887" s="177">
        <v>50.329739845246316</v>
      </c>
      <c r="V887" s="177">
        <v>50.329739845246316</v>
      </c>
      <c r="W887" s="177">
        <v>1.3288570961500004</v>
      </c>
      <c r="X887" s="177">
        <v>8.8273622943452335</v>
      </c>
      <c r="Y887" s="177">
        <v>7.0012800000000013</v>
      </c>
      <c r="Z887" s="177">
        <v>8.1040588870967714</v>
      </c>
      <c r="AA887" s="177">
        <v>48.983872303763235</v>
      </c>
      <c r="AB887" s="177">
        <v>48.461318275711022</v>
      </c>
      <c r="AC887" s="177">
        <v>44.432124444379539</v>
      </c>
      <c r="AD887" s="177">
        <v>45.331003528548386</v>
      </c>
      <c r="AE887" s="177">
        <v>10.993600459927437</v>
      </c>
      <c r="AF887" s="177">
        <v>0</v>
      </c>
      <c r="AG887" s="177">
        <v>0</v>
      </c>
      <c r="AH887" s="177">
        <v>0</v>
      </c>
      <c r="AI887" s="177">
        <v>0</v>
      </c>
      <c r="AJ887" s="177">
        <v>7.6451899067607343</v>
      </c>
    </row>
    <row r="888" spans="1:36" hidden="1" outlineLevel="1" x14ac:dyDescent="0.25">
      <c r="A888" s="190">
        <f t="shared" si="230"/>
        <v>2019</v>
      </c>
      <c r="B888" s="55">
        <f t="shared" si="231"/>
        <v>1</v>
      </c>
      <c r="C888" s="55">
        <f t="shared" si="232"/>
        <v>9</v>
      </c>
      <c r="D888" s="55">
        <f t="shared" si="228"/>
        <v>37</v>
      </c>
      <c r="F888" s="63">
        <f t="shared" si="237"/>
        <v>43466.374999999978</v>
      </c>
      <c r="G888" s="64">
        <f t="shared" si="229"/>
        <v>515.38914701859744</v>
      </c>
      <c r="H888" s="64">
        <f t="shared" si="241"/>
        <v>42.619775307096774</v>
      </c>
      <c r="I888" s="64">
        <f t="shared" si="241"/>
        <v>110.02645415074923</v>
      </c>
      <c r="J888" s="64">
        <f t="shared" si="241"/>
        <v>0</v>
      </c>
      <c r="K888" s="64">
        <f t="shared" si="241"/>
        <v>0</v>
      </c>
      <c r="L888" s="64">
        <f t="shared" si="241"/>
        <v>0</v>
      </c>
      <c r="M888" s="64">
        <f t="shared" si="241"/>
        <v>0</v>
      </c>
      <c r="N888" s="64">
        <f t="shared" si="241"/>
        <v>362.74291756075144</v>
      </c>
      <c r="O888" s="121"/>
      <c r="P888" s="177">
        <v>2.9750000000000001</v>
      </c>
      <c r="Q888" s="177">
        <v>52.988436176137697</v>
      </c>
      <c r="R888" s="177">
        <v>52.988436176137697</v>
      </c>
      <c r="S888" s="177">
        <v>20.307891005440002</v>
      </c>
      <c r="T888" s="177">
        <v>14.157857629593602</v>
      </c>
      <c r="U888" s="177">
        <v>52.988436176137697</v>
      </c>
      <c r="V888" s="177">
        <v>52.988436176137697</v>
      </c>
      <c r="W888" s="177">
        <v>3.3989058616919365</v>
      </c>
      <c r="X888" s="177">
        <v>15.450120599303325</v>
      </c>
      <c r="Y888" s="177">
        <v>17.709120000000002</v>
      </c>
      <c r="Z888" s="177">
        <v>7.9049765322580656</v>
      </c>
      <c r="AA888" s="177">
        <v>50.203229269364087</v>
      </c>
      <c r="AB888" s="177">
        <v>47.43053767162646</v>
      </c>
      <c r="AC888" s="177">
        <v>45.250429382952078</v>
      </c>
      <c r="AD888" s="177">
        <v>42.619775307096774</v>
      </c>
      <c r="AE888" s="177">
        <v>16.550012583070952</v>
      </c>
      <c r="AF888" s="177">
        <v>0</v>
      </c>
      <c r="AG888" s="177">
        <v>0</v>
      </c>
      <c r="AH888" s="177">
        <v>0</v>
      </c>
      <c r="AI888" s="177">
        <v>0</v>
      </c>
      <c r="AJ888" s="177">
        <v>19.477546471649397</v>
      </c>
    </row>
    <row r="889" spans="1:36" hidden="1" outlineLevel="1" x14ac:dyDescent="0.25">
      <c r="A889" s="190">
        <f t="shared" si="230"/>
        <v>2019</v>
      </c>
      <c r="B889" s="55">
        <f t="shared" si="231"/>
        <v>1</v>
      </c>
      <c r="C889" s="55">
        <f t="shared" si="232"/>
        <v>10</v>
      </c>
      <c r="D889" s="55">
        <f t="shared" si="228"/>
        <v>37</v>
      </c>
      <c r="F889" s="63">
        <f t="shared" si="237"/>
        <v>43466.416666666642</v>
      </c>
      <c r="G889" s="64">
        <f t="shared" si="229"/>
        <v>537.56705434793855</v>
      </c>
      <c r="H889" s="64">
        <f t="shared" si="241"/>
        <v>42.97106179032258</v>
      </c>
      <c r="I889" s="64">
        <f t="shared" si="241"/>
        <v>123.81283209081202</v>
      </c>
      <c r="J889" s="64">
        <f t="shared" si="241"/>
        <v>0</v>
      </c>
      <c r="K889" s="64">
        <f t="shared" si="241"/>
        <v>0</v>
      </c>
      <c r="L889" s="64">
        <f t="shared" si="241"/>
        <v>0</v>
      </c>
      <c r="M889" s="64">
        <f t="shared" si="241"/>
        <v>0</v>
      </c>
      <c r="N889" s="64">
        <f t="shared" si="241"/>
        <v>370.78316046680396</v>
      </c>
      <c r="O889" s="121"/>
      <c r="P889" s="177">
        <v>2.9750000000000001</v>
      </c>
      <c r="Q889" s="177">
        <v>55.358591819955606</v>
      </c>
      <c r="R889" s="177">
        <v>55.358591819955606</v>
      </c>
      <c r="S889" s="177">
        <v>22.887960473599996</v>
      </c>
      <c r="T889" s="177">
        <v>15.202171741593599</v>
      </c>
      <c r="U889" s="177">
        <v>55.358591819955606</v>
      </c>
      <c r="V889" s="177">
        <v>55.358591819955606</v>
      </c>
      <c r="W889" s="177">
        <v>3.539523072541936</v>
      </c>
      <c r="X889" s="177">
        <v>15.497630804306899</v>
      </c>
      <c r="Y889" s="177">
        <v>27.593279999999996</v>
      </c>
      <c r="Z889" s="177">
        <v>7.8454895948387131</v>
      </c>
      <c r="AA889" s="177">
        <v>49.580109966543105</v>
      </c>
      <c r="AB889" s="177">
        <v>45.820210559962916</v>
      </c>
      <c r="AC889" s="177">
        <v>46.10298306563682</v>
      </c>
      <c r="AD889" s="177">
        <v>42.97106179032258</v>
      </c>
      <c r="AE889" s="177">
        <v>17.118636352659319</v>
      </c>
      <c r="AF889" s="177">
        <v>0</v>
      </c>
      <c r="AG889" s="177">
        <v>0</v>
      </c>
      <c r="AH889" s="177">
        <v>0</v>
      </c>
      <c r="AI889" s="177">
        <v>0</v>
      </c>
      <c r="AJ889" s="177">
        <v>18.99862964611026</v>
      </c>
    </row>
    <row r="890" spans="1:36" hidden="1" outlineLevel="1" x14ac:dyDescent="0.25">
      <c r="A890" s="190">
        <f t="shared" si="230"/>
        <v>2019</v>
      </c>
      <c r="B890" s="55">
        <f t="shared" si="231"/>
        <v>1</v>
      </c>
      <c r="C890" s="55">
        <f t="shared" si="232"/>
        <v>11</v>
      </c>
      <c r="D890" s="55">
        <f t="shared" si="228"/>
        <v>37</v>
      </c>
      <c r="F890" s="63">
        <f t="shared" si="237"/>
        <v>43466.458333333307</v>
      </c>
      <c r="G890" s="64">
        <f t="shared" si="229"/>
        <v>545.77725875681256</v>
      </c>
      <c r="H890" s="64">
        <f t="shared" si="241"/>
        <v>36.39360954</v>
      </c>
      <c r="I890" s="64">
        <f t="shared" si="241"/>
        <v>126.72678313589823</v>
      </c>
      <c r="J890" s="64">
        <f t="shared" si="241"/>
        <v>0</v>
      </c>
      <c r="K890" s="64">
        <f t="shared" si="241"/>
        <v>0</v>
      </c>
      <c r="L890" s="64">
        <f t="shared" si="241"/>
        <v>0</v>
      </c>
      <c r="M890" s="64">
        <f t="shared" si="241"/>
        <v>0</v>
      </c>
      <c r="N890" s="64">
        <f t="shared" si="241"/>
        <v>382.65686608091431</v>
      </c>
      <c r="O890" s="121"/>
      <c r="P890" s="177">
        <v>2.9750000000000001</v>
      </c>
      <c r="Q890" s="177">
        <v>58.419184107842185</v>
      </c>
      <c r="R890" s="177">
        <v>58.419184107842185</v>
      </c>
      <c r="S890" s="177">
        <v>23.733857443839998</v>
      </c>
      <c r="T890" s="177">
        <v>16.2358833575936</v>
      </c>
      <c r="U890" s="177">
        <v>58.419184107842185</v>
      </c>
      <c r="V890" s="177">
        <v>58.419184107842185</v>
      </c>
      <c r="W890" s="177">
        <v>3.3944343339387091</v>
      </c>
      <c r="X890" s="177">
        <v>16.205215697224045</v>
      </c>
      <c r="Y890" s="177">
        <v>30.064319999999999</v>
      </c>
      <c r="Z890" s="177">
        <v>8.4401406958064555</v>
      </c>
      <c r="AA890" s="177">
        <v>49.397404735199515</v>
      </c>
      <c r="AB890" s="177">
        <v>45.695278619557307</v>
      </c>
      <c r="AC890" s="177">
        <v>45.447305598982275</v>
      </c>
      <c r="AD890" s="177">
        <v>36.39360954</v>
      </c>
      <c r="AE890" s="177">
        <v>15.033286221786883</v>
      </c>
      <c r="AF890" s="177">
        <v>0</v>
      </c>
      <c r="AG890" s="177">
        <v>0</v>
      </c>
      <c r="AH890" s="177">
        <v>0</v>
      </c>
      <c r="AI890" s="177">
        <v>0</v>
      </c>
      <c r="AJ890" s="177">
        <v>19.084786081515006</v>
      </c>
    </row>
    <row r="891" spans="1:36" hidden="1" outlineLevel="1" x14ac:dyDescent="0.25">
      <c r="A891" s="190">
        <f t="shared" si="230"/>
        <v>2019</v>
      </c>
      <c r="B891" s="55">
        <f t="shared" si="231"/>
        <v>1</v>
      </c>
      <c r="C891" s="55">
        <f t="shared" si="232"/>
        <v>12</v>
      </c>
      <c r="D891" s="55">
        <f t="shared" si="228"/>
        <v>37</v>
      </c>
      <c r="F891" s="63">
        <f t="shared" si="237"/>
        <v>43466.499999999971</v>
      </c>
      <c r="G891" s="64">
        <f t="shared" si="229"/>
        <v>554.86565725327557</v>
      </c>
      <c r="H891" s="64">
        <f t="shared" si="241"/>
        <v>39.670207866935485</v>
      </c>
      <c r="I891" s="64">
        <f t="shared" si="241"/>
        <v>128.39278941099838</v>
      </c>
      <c r="J891" s="64">
        <f t="shared" si="241"/>
        <v>0</v>
      </c>
      <c r="K891" s="64">
        <f t="shared" si="241"/>
        <v>0</v>
      </c>
      <c r="L891" s="64">
        <f t="shared" si="241"/>
        <v>0</v>
      </c>
      <c r="M891" s="64">
        <f t="shared" si="241"/>
        <v>0</v>
      </c>
      <c r="N891" s="64">
        <f t="shared" si="241"/>
        <v>386.80265997534173</v>
      </c>
      <c r="O891" s="121"/>
      <c r="P891" s="177">
        <v>2.9750000000000001</v>
      </c>
      <c r="Q891" s="177">
        <v>59.573346856136141</v>
      </c>
      <c r="R891" s="177">
        <v>59.573346856136141</v>
      </c>
      <c r="S891" s="177">
        <v>23.688359086079998</v>
      </c>
      <c r="T891" s="177">
        <v>17.895459677593593</v>
      </c>
      <c r="U891" s="177">
        <v>59.573346856136141</v>
      </c>
      <c r="V891" s="177">
        <v>59.573346856136141</v>
      </c>
      <c r="W891" s="177">
        <v>3.331120063520967</v>
      </c>
      <c r="X891" s="177">
        <v>16.202208574035335</v>
      </c>
      <c r="Y891" s="177">
        <v>30.064319999999999</v>
      </c>
      <c r="Z891" s="177">
        <v>8.9955306335483893</v>
      </c>
      <c r="AA891" s="177">
        <v>49.750327313233939</v>
      </c>
      <c r="AB891" s="177">
        <v>45.030039435740491</v>
      </c>
      <c r="AC891" s="177">
        <v>44.733375168274357</v>
      </c>
      <c r="AD891" s="177">
        <v>39.670207866935485</v>
      </c>
      <c r="AE891" s="177">
        <v>15.192811785307686</v>
      </c>
      <c r="AF891" s="177">
        <v>0</v>
      </c>
      <c r="AG891" s="177">
        <v>0</v>
      </c>
      <c r="AH891" s="177">
        <v>0</v>
      </c>
      <c r="AI891" s="177">
        <v>0</v>
      </c>
      <c r="AJ891" s="177">
        <v>19.043510224460803</v>
      </c>
    </row>
    <row r="892" spans="1:36" hidden="1" outlineLevel="1" x14ac:dyDescent="0.25">
      <c r="A892" s="190">
        <f t="shared" si="230"/>
        <v>2019</v>
      </c>
      <c r="B892" s="55">
        <f t="shared" si="231"/>
        <v>1</v>
      </c>
      <c r="C892" s="55">
        <f t="shared" si="232"/>
        <v>13</v>
      </c>
      <c r="D892" s="55">
        <f t="shared" si="228"/>
        <v>37</v>
      </c>
      <c r="F892" s="63">
        <f t="shared" si="237"/>
        <v>43466.541666666635</v>
      </c>
      <c r="G892" s="64">
        <f t="shared" si="229"/>
        <v>554.4431011665265</v>
      </c>
      <c r="H892" s="64">
        <f t="shared" si="241"/>
        <v>40.789987157903226</v>
      </c>
      <c r="I892" s="64">
        <f t="shared" si="241"/>
        <v>126.55895805199339</v>
      </c>
      <c r="J892" s="64">
        <f t="shared" si="241"/>
        <v>0</v>
      </c>
      <c r="K892" s="64">
        <f t="shared" si="241"/>
        <v>0</v>
      </c>
      <c r="L892" s="64">
        <f t="shared" si="241"/>
        <v>0</v>
      </c>
      <c r="M892" s="64">
        <f t="shared" si="241"/>
        <v>0</v>
      </c>
      <c r="N892" s="64">
        <f t="shared" si="241"/>
        <v>387.09415595662995</v>
      </c>
      <c r="O892" s="121"/>
      <c r="P892" s="177">
        <v>2.9750000000000001</v>
      </c>
      <c r="Q892" s="177">
        <v>60.088598083053085</v>
      </c>
      <c r="R892" s="177">
        <v>60.088598083053085</v>
      </c>
      <c r="S892" s="177">
        <v>18.462745292799998</v>
      </c>
      <c r="T892" s="177">
        <v>17.367303005593598</v>
      </c>
      <c r="U892" s="177">
        <v>60.088598083053085</v>
      </c>
      <c r="V892" s="177">
        <v>60.088598083053085</v>
      </c>
      <c r="W892" s="177">
        <v>3.7276884695572585</v>
      </c>
      <c r="X892" s="177">
        <v>17.760315909491005</v>
      </c>
      <c r="Y892" s="177">
        <v>28.416959999999996</v>
      </c>
      <c r="Z892" s="177">
        <v>9.4541464303225826</v>
      </c>
      <c r="AA892" s="177">
        <v>47.767587452070998</v>
      </c>
      <c r="AB892" s="177">
        <v>44.751386693849071</v>
      </c>
      <c r="AC892" s="177">
        <v>44.766643048174984</v>
      </c>
      <c r="AD892" s="177">
        <v>40.789987157903226</v>
      </c>
      <c r="AE892" s="177">
        <v>17.020482566961128</v>
      </c>
      <c r="AF892" s="177">
        <v>0</v>
      </c>
      <c r="AG892" s="177">
        <v>0</v>
      </c>
      <c r="AH892" s="177">
        <v>0</v>
      </c>
      <c r="AI892" s="177">
        <v>0</v>
      </c>
      <c r="AJ892" s="177">
        <v>20.828462807590402</v>
      </c>
    </row>
    <row r="893" spans="1:36" hidden="1" outlineLevel="1" x14ac:dyDescent="0.25">
      <c r="A893" s="190">
        <f t="shared" si="230"/>
        <v>2019</v>
      </c>
      <c r="B893" s="55">
        <f t="shared" si="231"/>
        <v>1</v>
      </c>
      <c r="C893" s="55">
        <f t="shared" si="232"/>
        <v>14</v>
      </c>
      <c r="D893" s="55">
        <f t="shared" si="228"/>
        <v>37</v>
      </c>
      <c r="F893" s="63">
        <f t="shared" si="237"/>
        <v>43466.583333333299</v>
      </c>
      <c r="G893" s="64">
        <f t="shared" si="229"/>
        <v>541.63930970770423</v>
      </c>
      <c r="H893" s="64">
        <f t="shared" si="241"/>
        <v>46.283645929193547</v>
      </c>
      <c r="I893" s="64">
        <f t="shared" si="241"/>
        <v>110.2011161546843</v>
      </c>
      <c r="J893" s="64">
        <f t="shared" si="241"/>
        <v>0</v>
      </c>
      <c r="K893" s="64">
        <f t="shared" si="241"/>
        <v>0</v>
      </c>
      <c r="L893" s="64">
        <f t="shared" si="241"/>
        <v>0</v>
      </c>
      <c r="M893" s="64">
        <f t="shared" si="241"/>
        <v>0</v>
      </c>
      <c r="N893" s="64">
        <f t="shared" si="241"/>
        <v>385.15454762382637</v>
      </c>
      <c r="O893" s="121"/>
      <c r="P893" s="177">
        <v>2.9750000000000001</v>
      </c>
      <c r="Q893" s="177">
        <v>59.037485580142537</v>
      </c>
      <c r="R893" s="177">
        <v>59.037485580142537</v>
      </c>
      <c r="S893" s="177">
        <v>9.9282597887999984</v>
      </c>
      <c r="T893" s="177">
        <v>11.009551197593602</v>
      </c>
      <c r="U893" s="177">
        <v>59.037485580142537</v>
      </c>
      <c r="V893" s="177">
        <v>59.037485580142537</v>
      </c>
      <c r="W893" s="177">
        <v>3.6834036293459675</v>
      </c>
      <c r="X893" s="177">
        <v>18.761805819276699</v>
      </c>
      <c r="Y893" s="177">
        <v>21.827520000000003</v>
      </c>
      <c r="Z893" s="177">
        <v>9.8418389603870988</v>
      </c>
      <c r="AA893" s="177">
        <v>49.929092755602596</v>
      </c>
      <c r="AB893" s="177">
        <v>43.983466573352672</v>
      </c>
      <c r="AC893" s="177">
        <v>45.250207013913823</v>
      </c>
      <c r="AD893" s="177">
        <v>46.283645929193547</v>
      </c>
      <c r="AE893" s="177">
        <v>17.917762104005636</v>
      </c>
      <c r="AF893" s="177">
        <v>0</v>
      </c>
      <c r="AG893" s="177">
        <v>0</v>
      </c>
      <c r="AH893" s="177">
        <v>0</v>
      </c>
      <c r="AI893" s="177">
        <v>0</v>
      </c>
      <c r="AJ893" s="177">
        <v>24.097813615662389</v>
      </c>
    </row>
    <row r="894" spans="1:36" hidden="1" outlineLevel="1" x14ac:dyDescent="0.25">
      <c r="A894" s="190">
        <f t="shared" si="230"/>
        <v>2019</v>
      </c>
      <c r="B894" s="55">
        <f t="shared" si="231"/>
        <v>1</v>
      </c>
      <c r="C894" s="55">
        <f t="shared" si="232"/>
        <v>15</v>
      </c>
      <c r="D894" s="55">
        <f t="shared" si="228"/>
        <v>37</v>
      </c>
      <c r="F894" s="63">
        <f t="shared" si="237"/>
        <v>43466.624999999964</v>
      </c>
      <c r="G894" s="64">
        <f t="shared" si="229"/>
        <v>470.20956321367009</v>
      </c>
      <c r="H894" s="64">
        <f t="shared" si="241"/>
        <v>29.098839931774194</v>
      </c>
      <c r="I894" s="64">
        <f t="shared" si="241"/>
        <v>69.03191483413444</v>
      </c>
      <c r="J894" s="64">
        <f t="shared" si="241"/>
        <v>0</v>
      </c>
      <c r="K894" s="64">
        <f t="shared" si="241"/>
        <v>0</v>
      </c>
      <c r="L894" s="64">
        <f t="shared" si="241"/>
        <v>0</v>
      </c>
      <c r="M894" s="64">
        <f t="shared" si="241"/>
        <v>0</v>
      </c>
      <c r="N894" s="64">
        <f t="shared" si="241"/>
        <v>372.07880844776145</v>
      </c>
      <c r="O894" s="121"/>
      <c r="P894" s="177">
        <v>2.9750000000000001</v>
      </c>
      <c r="Q894" s="177">
        <v>55.96658826771759</v>
      </c>
      <c r="R894" s="177">
        <v>55.96658826771759</v>
      </c>
      <c r="S894" s="177">
        <v>2.51216683008</v>
      </c>
      <c r="T894" s="177">
        <v>1.7560272134143997</v>
      </c>
      <c r="U894" s="177">
        <v>55.96658826771759</v>
      </c>
      <c r="V894" s="177">
        <v>55.96658826771759</v>
      </c>
      <c r="W894" s="177">
        <v>2.4172887607814517</v>
      </c>
      <c r="X894" s="177">
        <v>15.062504567351706</v>
      </c>
      <c r="Y894" s="177">
        <v>9.4723199999999999</v>
      </c>
      <c r="Z894" s="177">
        <v>8.4031323152258111</v>
      </c>
      <c r="AA894" s="177">
        <v>50.203328965048925</v>
      </c>
      <c r="AB894" s="177">
        <v>44.53008047598945</v>
      </c>
      <c r="AC894" s="177">
        <v>45.075913620626942</v>
      </c>
      <c r="AD894" s="177">
        <v>29.098839931774194</v>
      </c>
      <c r="AE894" s="177">
        <v>15.871824987448491</v>
      </c>
      <c r="AF894" s="177">
        <v>0</v>
      </c>
      <c r="AG894" s="177">
        <v>0</v>
      </c>
      <c r="AH894" s="177">
        <v>0</v>
      </c>
      <c r="AI894" s="177">
        <v>0</v>
      </c>
      <c r="AJ894" s="177">
        <v>18.964782475058396</v>
      </c>
    </row>
    <row r="895" spans="1:36" hidden="1" outlineLevel="1" x14ac:dyDescent="0.25">
      <c r="A895" s="190">
        <f t="shared" si="230"/>
        <v>2019</v>
      </c>
      <c r="B895" s="55">
        <f t="shared" si="231"/>
        <v>1</v>
      </c>
      <c r="C895" s="55">
        <f t="shared" si="232"/>
        <v>16</v>
      </c>
      <c r="D895" s="55">
        <f t="shared" si="228"/>
        <v>37</v>
      </c>
      <c r="F895" s="63">
        <f t="shared" si="237"/>
        <v>43466.666666666628</v>
      </c>
      <c r="G895" s="64">
        <f t="shared" si="229"/>
        <v>380.69535636985285</v>
      </c>
      <c r="H895" s="64">
        <f t="shared" ref="H895:N904" si="242">SUMIF($P$6:$AK$6,H$6,$P895:$AK895)</f>
        <v>0.81852827645161286</v>
      </c>
      <c r="I895" s="64">
        <f t="shared" si="242"/>
        <v>11.039536634180052</v>
      </c>
      <c r="J895" s="64">
        <f t="shared" si="242"/>
        <v>0</v>
      </c>
      <c r="K895" s="64">
        <f t="shared" si="242"/>
        <v>0</v>
      </c>
      <c r="L895" s="64">
        <f t="shared" si="242"/>
        <v>0</v>
      </c>
      <c r="M895" s="64">
        <f t="shared" si="242"/>
        <v>0</v>
      </c>
      <c r="N895" s="64">
        <f t="shared" si="242"/>
        <v>368.83729145922121</v>
      </c>
      <c r="O895" s="121"/>
      <c r="P895" s="177">
        <v>2.9750000000000001</v>
      </c>
      <c r="Q895" s="177">
        <v>55.595607384337391</v>
      </c>
      <c r="R895" s="177">
        <v>55.595607384337391</v>
      </c>
      <c r="S895" s="177">
        <v>0</v>
      </c>
      <c r="T895" s="177">
        <v>0</v>
      </c>
      <c r="U895" s="177">
        <v>55.595607384337391</v>
      </c>
      <c r="V895" s="177">
        <v>55.595607384337391</v>
      </c>
      <c r="W895" s="177">
        <v>0.41124220528709676</v>
      </c>
      <c r="X895" s="177">
        <v>2.8935878366633263</v>
      </c>
      <c r="Y895" s="177">
        <v>0.82368000000000008</v>
      </c>
      <c r="Z895" s="177">
        <v>7.9386132958709723</v>
      </c>
      <c r="AA895" s="177">
        <v>50.004177968614172</v>
      </c>
      <c r="AB895" s="177">
        <v>44.192423641807054</v>
      </c>
      <c r="AC895" s="177">
        <v>44.319647015579449</v>
      </c>
      <c r="AD895" s="177">
        <v>0.81852827645161286</v>
      </c>
      <c r="AE895" s="177">
        <v>3.1793954538008307</v>
      </c>
      <c r="AF895" s="177">
        <v>0</v>
      </c>
      <c r="AG895" s="177">
        <v>0</v>
      </c>
      <c r="AH895" s="177">
        <v>0</v>
      </c>
      <c r="AI895" s="177">
        <v>0</v>
      </c>
      <c r="AJ895" s="177">
        <v>0.75663113842879837</v>
      </c>
    </row>
    <row r="896" spans="1:36" hidden="1" outlineLevel="1" x14ac:dyDescent="0.25">
      <c r="A896" s="190">
        <f t="shared" si="230"/>
        <v>2019</v>
      </c>
      <c r="B896" s="55">
        <f t="shared" si="231"/>
        <v>1</v>
      </c>
      <c r="C896" s="55">
        <f t="shared" si="232"/>
        <v>17</v>
      </c>
      <c r="D896" s="55">
        <f t="shared" si="228"/>
        <v>37</v>
      </c>
      <c r="F896" s="63">
        <f t="shared" si="237"/>
        <v>43466.708333333292</v>
      </c>
      <c r="G896" s="64">
        <f t="shared" si="229"/>
        <v>368.45986928178996</v>
      </c>
      <c r="H896" s="64">
        <f t="shared" si="242"/>
        <v>0</v>
      </c>
      <c r="I896" s="64">
        <f t="shared" si="242"/>
        <v>2.9750000000000001</v>
      </c>
      <c r="J896" s="64">
        <f t="shared" si="242"/>
        <v>0</v>
      </c>
      <c r="K896" s="64">
        <f t="shared" si="242"/>
        <v>0</v>
      </c>
      <c r="L896" s="64">
        <f t="shared" si="242"/>
        <v>0</v>
      </c>
      <c r="M896" s="64">
        <f t="shared" si="242"/>
        <v>0</v>
      </c>
      <c r="N896" s="64">
        <f t="shared" si="242"/>
        <v>365.48486928178994</v>
      </c>
      <c r="O896" s="121"/>
      <c r="P896" s="177">
        <v>2.9750000000000001</v>
      </c>
      <c r="Q896" s="177">
        <v>54.596020004118529</v>
      </c>
      <c r="R896" s="177">
        <v>54.596020004118529</v>
      </c>
      <c r="S896" s="177">
        <v>0</v>
      </c>
      <c r="T896" s="177">
        <v>0</v>
      </c>
      <c r="U896" s="177">
        <v>54.596020004118529</v>
      </c>
      <c r="V896" s="177">
        <v>54.596020004118529</v>
      </c>
      <c r="W896" s="177">
        <v>0</v>
      </c>
      <c r="X896" s="177">
        <v>0</v>
      </c>
      <c r="Y896" s="177">
        <v>0</v>
      </c>
      <c r="Z896" s="177">
        <v>7.5837744369032301</v>
      </c>
      <c r="AA896" s="177">
        <v>49.832981730705754</v>
      </c>
      <c r="AB896" s="177">
        <v>45.703016333967369</v>
      </c>
      <c r="AC896" s="177">
        <v>43.98101676373949</v>
      </c>
      <c r="AD896" s="177">
        <v>0</v>
      </c>
      <c r="AE896" s="177">
        <v>0</v>
      </c>
      <c r="AF896" s="177">
        <v>0</v>
      </c>
      <c r="AG896" s="177">
        <v>0</v>
      </c>
      <c r="AH896" s="177">
        <v>0</v>
      </c>
      <c r="AI896" s="177">
        <v>0</v>
      </c>
      <c r="AJ896" s="177">
        <v>0</v>
      </c>
    </row>
    <row r="897" spans="1:36" hidden="1" outlineLevel="1" x14ac:dyDescent="0.25">
      <c r="A897" s="190">
        <f t="shared" si="230"/>
        <v>2019</v>
      </c>
      <c r="B897" s="55">
        <f t="shared" si="231"/>
        <v>1</v>
      </c>
      <c r="C897" s="55">
        <f t="shared" si="232"/>
        <v>18</v>
      </c>
      <c r="D897" s="55">
        <f t="shared" si="228"/>
        <v>37</v>
      </c>
      <c r="F897" s="63">
        <f t="shared" si="237"/>
        <v>43466.749999999956</v>
      </c>
      <c r="G897" s="64">
        <f t="shared" si="229"/>
        <v>351.39071237845587</v>
      </c>
      <c r="H897" s="64">
        <f t="shared" si="242"/>
        <v>0</v>
      </c>
      <c r="I897" s="64">
        <f t="shared" si="242"/>
        <v>2.9750000000000001</v>
      </c>
      <c r="J897" s="64">
        <f t="shared" si="242"/>
        <v>0</v>
      </c>
      <c r="K897" s="64">
        <f t="shared" si="242"/>
        <v>0</v>
      </c>
      <c r="L897" s="64">
        <f t="shared" si="242"/>
        <v>0</v>
      </c>
      <c r="M897" s="64">
        <f t="shared" si="242"/>
        <v>0</v>
      </c>
      <c r="N897" s="64">
        <f t="shared" si="242"/>
        <v>348.41571237845585</v>
      </c>
      <c r="O897" s="121"/>
      <c r="P897" s="177">
        <v>2.9750000000000001</v>
      </c>
      <c r="Q897" s="177">
        <v>50.71102575316484</v>
      </c>
      <c r="R897" s="177">
        <v>50.71102575316484</v>
      </c>
      <c r="S897" s="177">
        <v>0</v>
      </c>
      <c r="T897" s="177">
        <v>0</v>
      </c>
      <c r="U897" s="177">
        <v>50.71102575316484</v>
      </c>
      <c r="V897" s="177">
        <v>50.71102575316484</v>
      </c>
      <c r="W897" s="177">
        <v>0</v>
      </c>
      <c r="X897" s="177">
        <v>0</v>
      </c>
      <c r="Y897" s="177">
        <v>0</v>
      </c>
      <c r="Z897" s="177">
        <v>7.1897212387096783</v>
      </c>
      <c r="AA897" s="177">
        <v>47.592039371742587</v>
      </c>
      <c r="AB897" s="177">
        <v>46.383762672194358</v>
      </c>
      <c r="AC897" s="177">
        <v>44.406086083149916</v>
      </c>
      <c r="AD897" s="177">
        <v>0</v>
      </c>
      <c r="AE897" s="177">
        <v>0</v>
      </c>
      <c r="AF897" s="177">
        <v>0</v>
      </c>
      <c r="AG897" s="177">
        <v>0</v>
      </c>
      <c r="AH897" s="177">
        <v>0</v>
      </c>
      <c r="AI897" s="177">
        <v>0</v>
      </c>
      <c r="AJ897" s="177">
        <v>0</v>
      </c>
    </row>
    <row r="898" spans="1:36" hidden="1" outlineLevel="1" x14ac:dyDescent="0.25">
      <c r="A898" s="190">
        <f t="shared" si="230"/>
        <v>2019</v>
      </c>
      <c r="B898" s="55">
        <f t="shared" si="231"/>
        <v>1</v>
      </c>
      <c r="C898" s="55">
        <f t="shared" si="232"/>
        <v>19</v>
      </c>
      <c r="D898" s="55">
        <f t="shared" si="228"/>
        <v>37</v>
      </c>
      <c r="F898" s="63">
        <f t="shared" si="237"/>
        <v>43466.791666666621</v>
      </c>
      <c r="G898" s="64">
        <f t="shared" si="229"/>
        <v>341.683802436821</v>
      </c>
      <c r="H898" s="64">
        <f t="shared" si="242"/>
        <v>0</v>
      </c>
      <c r="I898" s="64">
        <f t="shared" si="242"/>
        <v>2.9750000000000001</v>
      </c>
      <c r="J898" s="64">
        <f t="shared" si="242"/>
        <v>0</v>
      </c>
      <c r="K898" s="64">
        <f t="shared" si="242"/>
        <v>0</v>
      </c>
      <c r="L898" s="64">
        <f t="shared" si="242"/>
        <v>0</v>
      </c>
      <c r="M898" s="64">
        <f t="shared" si="242"/>
        <v>0</v>
      </c>
      <c r="N898" s="64">
        <f t="shared" si="242"/>
        <v>338.70880243682097</v>
      </c>
      <c r="O898" s="121"/>
      <c r="P898" s="177">
        <v>2.9750000000000001</v>
      </c>
      <c r="Q898" s="177">
        <v>48.196599765810191</v>
      </c>
      <c r="R898" s="177">
        <v>48.196599765810191</v>
      </c>
      <c r="S898" s="177">
        <v>0</v>
      </c>
      <c r="T898" s="177">
        <v>0</v>
      </c>
      <c r="U898" s="177">
        <v>48.196599765810191</v>
      </c>
      <c r="V898" s="177">
        <v>48.196599765810191</v>
      </c>
      <c r="W898" s="177">
        <v>0</v>
      </c>
      <c r="X898" s="177">
        <v>0</v>
      </c>
      <c r="Y898" s="177">
        <v>0</v>
      </c>
      <c r="Z898" s="177">
        <v>6.9316567338709687</v>
      </c>
      <c r="AA898" s="177">
        <v>46.748454899953671</v>
      </c>
      <c r="AB898" s="177">
        <v>47.171376688081565</v>
      </c>
      <c r="AC898" s="177">
        <v>45.07091505167395</v>
      </c>
      <c r="AD898" s="177">
        <v>0</v>
      </c>
      <c r="AE898" s="177">
        <v>0</v>
      </c>
      <c r="AF898" s="177">
        <v>0</v>
      </c>
      <c r="AG898" s="177">
        <v>0</v>
      </c>
      <c r="AH898" s="177">
        <v>0</v>
      </c>
      <c r="AI898" s="177">
        <v>0</v>
      </c>
      <c r="AJ898" s="177">
        <v>0</v>
      </c>
    </row>
    <row r="899" spans="1:36" hidden="1" outlineLevel="1" x14ac:dyDescent="0.25">
      <c r="A899" s="190">
        <f t="shared" si="230"/>
        <v>2019</v>
      </c>
      <c r="B899" s="55">
        <f t="shared" si="231"/>
        <v>1</v>
      </c>
      <c r="C899" s="55">
        <f t="shared" si="232"/>
        <v>20</v>
      </c>
      <c r="D899" s="55">
        <f t="shared" si="228"/>
        <v>37</v>
      </c>
      <c r="F899" s="63">
        <f t="shared" si="237"/>
        <v>43466.833333333285</v>
      </c>
      <c r="G899" s="64">
        <f t="shared" si="229"/>
        <v>335.39616291788326</v>
      </c>
      <c r="H899" s="64">
        <f t="shared" si="242"/>
        <v>0</v>
      </c>
      <c r="I899" s="64">
        <f t="shared" si="242"/>
        <v>2.9750000000000001</v>
      </c>
      <c r="J899" s="64">
        <f t="shared" si="242"/>
        <v>0</v>
      </c>
      <c r="K899" s="64">
        <f t="shared" si="242"/>
        <v>0</v>
      </c>
      <c r="L899" s="64">
        <f t="shared" si="242"/>
        <v>0</v>
      </c>
      <c r="M899" s="64">
        <f t="shared" si="242"/>
        <v>0</v>
      </c>
      <c r="N899" s="64">
        <f t="shared" si="242"/>
        <v>332.42116291788324</v>
      </c>
      <c r="O899" s="121"/>
      <c r="P899" s="177">
        <v>2.9750000000000001</v>
      </c>
      <c r="Q899" s="177">
        <v>46.743591305904431</v>
      </c>
      <c r="R899" s="177">
        <v>46.743591305904431</v>
      </c>
      <c r="S899" s="177">
        <v>0</v>
      </c>
      <c r="T899" s="177">
        <v>0</v>
      </c>
      <c r="U899" s="177">
        <v>46.743591305904431</v>
      </c>
      <c r="V899" s="177">
        <v>46.743591305904431</v>
      </c>
      <c r="W899" s="177">
        <v>0</v>
      </c>
      <c r="X899" s="177">
        <v>0</v>
      </c>
      <c r="Y899" s="177">
        <v>0</v>
      </c>
      <c r="Z899" s="177">
        <v>6.9639146758064525</v>
      </c>
      <c r="AA899" s="177">
        <v>48.302080377682294</v>
      </c>
      <c r="AB899" s="177">
        <v>47.227983715580933</v>
      </c>
      <c r="AC899" s="177">
        <v>42.952818925195814</v>
      </c>
      <c r="AD899" s="177">
        <v>0</v>
      </c>
      <c r="AE899" s="177">
        <v>0</v>
      </c>
      <c r="AF899" s="177">
        <v>0</v>
      </c>
      <c r="AG899" s="177">
        <v>0</v>
      </c>
      <c r="AH899" s="177">
        <v>0</v>
      </c>
      <c r="AI899" s="177">
        <v>0</v>
      </c>
      <c r="AJ899" s="177">
        <v>0</v>
      </c>
    </row>
    <row r="900" spans="1:36" hidden="1" outlineLevel="1" x14ac:dyDescent="0.25">
      <c r="A900" s="190">
        <f t="shared" si="230"/>
        <v>2019</v>
      </c>
      <c r="B900" s="55">
        <f t="shared" si="231"/>
        <v>1</v>
      </c>
      <c r="C900" s="55">
        <f t="shared" si="232"/>
        <v>21</v>
      </c>
      <c r="D900" s="55">
        <f t="shared" si="228"/>
        <v>37</v>
      </c>
      <c r="F900" s="63">
        <f t="shared" si="237"/>
        <v>43466.874999999949</v>
      </c>
      <c r="G900" s="64">
        <f t="shared" si="229"/>
        <v>340.83917156050438</v>
      </c>
      <c r="H900" s="64">
        <f t="shared" si="242"/>
        <v>0</v>
      </c>
      <c r="I900" s="64">
        <f t="shared" si="242"/>
        <v>2.9750000000000001</v>
      </c>
      <c r="J900" s="64">
        <f t="shared" si="242"/>
        <v>0</v>
      </c>
      <c r="K900" s="64">
        <f t="shared" si="242"/>
        <v>0</v>
      </c>
      <c r="L900" s="64">
        <f t="shared" si="242"/>
        <v>0</v>
      </c>
      <c r="M900" s="64">
        <f t="shared" si="242"/>
        <v>0</v>
      </c>
      <c r="N900" s="64">
        <f t="shared" si="242"/>
        <v>337.86417156050436</v>
      </c>
      <c r="O900" s="121"/>
      <c r="P900" s="177">
        <v>2.9750000000000001</v>
      </c>
      <c r="Q900" s="177">
        <v>47.743178686123287</v>
      </c>
      <c r="R900" s="177">
        <v>47.743178686123287</v>
      </c>
      <c r="S900" s="177">
        <v>0</v>
      </c>
      <c r="T900" s="177">
        <v>0</v>
      </c>
      <c r="U900" s="177">
        <v>47.743178686123287</v>
      </c>
      <c r="V900" s="177">
        <v>47.743178686123287</v>
      </c>
      <c r="W900" s="177">
        <v>0</v>
      </c>
      <c r="X900" s="177">
        <v>0</v>
      </c>
      <c r="Y900" s="177">
        <v>0</v>
      </c>
      <c r="Z900" s="177">
        <v>7.6735921500000002</v>
      </c>
      <c r="AA900" s="177">
        <v>48.693350125574867</v>
      </c>
      <c r="AB900" s="177">
        <v>47.736727034590494</v>
      </c>
      <c r="AC900" s="177">
        <v>42.787787505845898</v>
      </c>
      <c r="AD900" s="177">
        <v>0</v>
      </c>
      <c r="AE900" s="177">
        <v>0</v>
      </c>
      <c r="AF900" s="177">
        <v>0</v>
      </c>
      <c r="AG900" s="177">
        <v>0</v>
      </c>
      <c r="AH900" s="177">
        <v>0</v>
      </c>
      <c r="AI900" s="177">
        <v>0</v>
      </c>
      <c r="AJ900" s="177">
        <v>0</v>
      </c>
    </row>
    <row r="901" spans="1:36" hidden="1" outlineLevel="1" x14ac:dyDescent="0.25">
      <c r="A901" s="190">
        <f t="shared" si="230"/>
        <v>2019</v>
      </c>
      <c r="B901" s="55">
        <f t="shared" si="231"/>
        <v>1</v>
      </c>
      <c r="C901" s="55">
        <f t="shared" si="232"/>
        <v>22</v>
      </c>
      <c r="D901" s="55">
        <f t="shared" si="228"/>
        <v>37</v>
      </c>
      <c r="F901" s="63">
        <f t="shared" si="237"/>
        <v>43466.916666666613</v>
      </c>
      <c r="G901" s="64">
        <f t="shared" si="229"/>
        <v>339.97023679107144</v>
      </c>
      <c r="H901" s="64">
        <f t="shared" si="242"/>
        <v>0</v>
      </c>
      <c r="I901" s="64">
        <f t="shared" si="242"/>
        <v>2.9750000000000001</v>
      </c>
      <c r="J901" s="64">
        <f t="shared" si="242"/>
        <v>0</v>
      </c>
      <c r="K901" s="64">
        <f t="shared" si="242"/>
        <v>0</v>
      </c>
      <c r="L901" s="64">
        <f t="shared" si="242"/>
        <v>0</v>
      </c>
      <c r="M901" s="64">
        <f t="shared" si="242"/>
        <v>0</v>
      </c>
      <c r="N901" s="64">
        <f t="shared" si="242"/>
        <v>336.99523679107142</v>
      </c>
      <c r="O901" s="121"/>
      <c r="P901" s="177">
        <v>2.9750000000000001</v>
      </c>
      <c r="Q901" s="177">
        <v>48.021414348658446</v>
      </c>
      <c r="R901" s="177">
        <v>48.021414348658446</v>
      </c>
      <c r="S901" s="177">
        <v>0</v>
      </c>
      <c r="T901" s="177">
        <v>0</v>
      </c>
      <c r="U901" s="177">
        <v>48.021414348658446</v>
      </c>
      <c r="V901" s="177">
        <v>48.021414348658446</v>
      </c>
      <c r="W901" s="177">
        <v>0</v>
      </c>
      <c r="X901" s="177">
        <v>0</v>
      </c>
      <c r="Y901" s="177">
        <v>0</v>
      </c>
      <c r="Z901" s="177">
        <v>8.0448005458064547</v>
      </c>
      <c r="AA901" s="177">
        <v>45.412973215686876</v>
      </c>
      <c r="AB901" s="177">
        <v>48.106528883248828</v>
      </c>
      <c r="AC901" s="177">
        <v>43.345276751695522</v>
      </c>
      <c r="AD901" s="177">
        <v>0</v>
      </c>
      <c r="AE901" s="177">
        <v>0</v>
      </c>
      <c r="AF901" s="177">
        <v>0</v>
      </c>
      <c r="AG901" s="177">
        <v>0</v>
      </c>
      <c r="AH901" s="177">
        <v>0</v>
      </c>
      <c r="AI901" s="177">
        <v>0</v>
      </c>
      <c r="AJ901" s="177">
        <v>0</v>
      </c>
    </row>
    <row r="902" spans="1:36" hidden="1" outlineLevel="1" x14ac:dyDescent="0.25">
      <c r="A902" s="190">
        <f t="shared" si="230"/>
        <v>2019</v>
      </c>
      <c r="B902" s="55">
        <f t="shared" si="231"/>
        <v>1</v>
      </c>
      <c r="C902" s="55">
        <f t="shared" si="232"/>
        <v>23</v>
      </c>
      <c r="D902" s="55">
        <f t="shared" si="228"/>
        <v>37</v>
      </c>
      <c r="F902" s="63">
        <f t="shared" si="237"/>
        <v>43466.958333333278</v>
      </c>
      <c r="G902" s="64">
        <f t="shared" si="229"/>
        <v>347.84639065653823</v>
      </c>
      <c r="H902" s="64">
        <f t="shared" si="242"/>
        <v>0</v>
      </c>
      <c r="I902" s="64">
        <f t="shared" si="242"/>
        <v>2.9750000000000001</v>
      </c>
      <c r="J902" s="64">
        <f t="shared" si="242"/>
        <v>0</v>
      </c>
      <c r="K902" s="64">
        <f t="shared" si="242"/>
        <v>0</v>
      </c>
      <c r="L902" s="64">
        <f t="shared" si="242"/>
        <v>0</v>
      </c>
      <c r="M902" s="64">
        <f t="shared" si="242"/>
        <v>0</v>
      </c>
      <c r="N902" s="64">
        <f t="shared" si="242"/>
        <v>344.87139065653821</v>
      </c>
      <c r="O902" s="121"/>
      <c r="P902" s="177">
        <v>2.9750000000000001</v>
      </c>
      <c r="Q902" s="177">
        <v>50.566755409628087</v>
      </c>
      <c r="R902" s="177">
        <v>50.566755409628087</v>
      </c>
      <c r="S902" s="177">
        <v>0</v>
      </c>
      <c r="T902" s="177">
        <v>0</v>
      </c>
      <c r="U902" s="177">
        <v>50.566755409628087</v>
      </c>
      <c r="V902" s="177">
        <v>50.566755409628087</v>
      </c>
      <c r="W902" s="177">
        <v>0</v>
      </c>
      <c r="X902" s="177">
        <v>0</v>
      </c>
      <c r="Y902" s="177">
        <v>0</v>
      </c>
      <c r="Z902" s="177">
        <v>7.9157682438709696</v>
      </c>
      <c r="AA902" s="177">
        <v>44.790521253088244</v>
      </c>
      <c r="AB902" s="177">
        <v>48.791403776876535</v>
      </c>
      <c r="AC902" s="177">
        <v>41.10667574419017</v>
      </c>
      <c r="AD902" s="177">
        <v>0</v>
      </c>
      <c r="AE902" s="177">
        <v>0</v>
      </c>
      <c r="AF902" s="177">
        <v>0</v>
      </c>
      <c r="AG902" s="177">
        <v>0</v>
      </c>
      <c r="AH902" s="177">
        <v>0</v>
      </c>
      <c r="AI902" s="177">
        <v>0</v>
      </c>
      <c r="AJ902" s="177">
        <v>0</v>
      </c>
    </row>
    <row r="903" spans="1:36" hidden="1" outlineLevel="1" x14ac:dyDescent="0.25">
      <c r="A903" s="190">
        <f t="shared" si="230"/>
        <v>2019</v>
      </c>
      <c r="B903" s="55">
        <f t="shared" si="231"/>
        <v>2</v>
      </c>
      <c r="C903" s="55">
        <f t="shared" si="232"/>
        <v>0</v>
      </c>
      <c r="D903" s="55">
        <f t="shared" si="228"/>
        <v>38</v>
      </c>
      <c r="F903" s="63">
        <f t="shared" ref="F903" si="243">EDATE(F879,1)</f>
        <v>43497</v>
      </c>
      <c r="G903" s="64">
        <f t="shared" si="229"/>
        <v>297.04256258933037</v>
      </c>
      <c r="H903" s="64">
        <f t="shared" si="242"/>
        <v>0</v>
      </c>
      <c r="I903" s="64">
        <f t="shared" si="242"/>
        <v>2.9750000000000001</v>
      </c>
      <c r="J903" s="64">
        <f t="shared" si="242"/>
        <v>0</v>
      </c>
      <c r="K903" s="64">
        <f t="shared" si="242"/>
        <v>0</v>
      </c>
      <c r="L903" s="64">
        <f t="shared" si="242"/>
        <v>0</v>
      </c>
      <c r="M903" s="64">
        <f t="shared" si="242"/>
        <v>0</v>
      </c>
      <c r="N903" s="64">
        <f t="shared" si="242"/>
        <v>294.06756258933035</v>
      </c>
      <c r="O903" s="121"/>
      <c r="P903" s="177">
        <v>2.9750000000000001</v>
      </c>
      <c r="Q903" s="177">
        <v>41.405588595044982</v>
      </c>
      <c r="R903" s="177">
        <v>41.405588595044982</v>
      </c>
      <c r="S903" s="177">
        <v>0</v>
      </c>
      <c r="T903" s="177">
        <v>0</v>
      </c>
      <c r="U903" s="177">
        <v>41.405588595044982</v>
      </c>
      <c r="V903" s="177">
        <v>41.405588595044982</v>
      </c>
      <c r="W903" s="177">
        <v>0</v>
      </c>
      <c r="X903" s="177">
        <v>0</v>
      </c>
      <c r="Y903" s="177">
        <v>0</v>
      </c>
      <c r="Z903" s="177">
        <v>4.7856156678571429</v>
      </c>
      <c r="AA903" s="177">
        <v>44.376376780259562</v>
      </c>
      <c r="AB903" s="177">
        <v>40.007416156845196</v>
      </c>
      <c r="AC903" s="177">
        <v>39.275799604188528</v>
      </c>
      <c r="AD903" s="177">
        <v>0</v>
      </c>
      <c r="AE903" s="177">
        <v>0</v>
      </c>
      <c r="AF903" s="177">
        <v>0</v>
      </c>
      <c r="AG903" s="177">
        <v>0</v>
      </c>
      <c r="AH903" s="177">
        <v>0</v>
      </c>
      <c r="AI903" s="177">
        <v>0</v>
      </c>
      <c r="AJ903" s="177">
        <v>0</v>
      </c>
    </row>
    <row r="904" spans="1:36" hidden="1" outlineLevel="1" x14ac:dyDescent="0.25">
      <c r="A904" s="190">
        <f t="shared" si="230"/>
        <v>2019</v>
      </c>
      <c r="B904" s="55">
        <f t="shared" si="231"/>
        <v>2</v>
      </c>
      <c r="C904" s="55">
        <f t="shared" si="232"/>
        <v>1</v>
      </c>
      <c r="D904" s="55">
        <f t="shared" si="228"/>
        <v>38</v>
      </c>
      <c r="F904" s="63">
        <f t="shared" ref="F904" si="244">F903+1/24</f>
        <v>43497.041666666664</v>
      </c>
      <c r="G904" s="64">
        <f t="shared" si="229"/>
        <v>299.22071480927286</v>
      </c>
      <c r="H904" s="64">
        <f t="shared" si="242"/>
        <v>0</v>
      </c>
      <c r="I904" s="64">
        <f t="shared" si="242"/>
        <v>2.9750000000000001</v>
      </c>
      <c r="J904" s="64">
        <f t="shared" si="242"/>
        <v>0</v>
      </c>
      <c r="K904" s="64">
        <f t="shared" si="242"/>
        <v>0</v>
      </c>
      <c r="L904" s="64">
        <f t="shared" si="242"/>
        <v>0</v>
      </c>
      <c r="M904" s="64">
        <f t="shared" si="242"/>
        <v>0</v>
      </c>
      <c r="N904" s="64">
        <f t="shared" si="242"/>
        <v>296.24571480927284</v>
      </c>
      <c r="O904" s="121"/>
      <c r="P904" s="177">
        <v>2.9750000000000001</v>
      </c>
      <c r="Q904" s="177">
        <v>40.725456975514632</v>
      </c>
      <c r="R904" s="177">
        <v>40.725456975514632</v>
      </c>
      <c r="S904" s="177">
        <v>0</v>
      </c>
      <c r="T904" s="177">
        <v>0</v>
      </c>
      <c r="U904" s="177">
        <v>40.725456975514632</v>
      </c>
      <c r="V904" s="177">
        <v>40.725456975514632</v>
      </c>
      <c r="W904" s="177">
        <v>0</v>
      </c>
      <c r="X904" s="177">
        <v>0</v>
      </c>
      <c r="Y904" s="177">
        <v>0</v>
      </c>
      <c r="Z904" s="177">
        <v>5.0481891035714286</v>
      </c>
      <c r="AA904" s="177">
        <v>46.218383218082678</v>
      </c>
      <c r="AB904" s="177">
        <v>41.701979254317301</v>
      </c>
      <c r="AC904" s="177">
        <v>40.375335331242901</v>
      </c>
      <c r="AD904" s="177">
        <v>0</v>
      </c>
      <c r="AE904" s="177">
        <v>0</v>
      </c>
      <c r="AF904" s="177">
        <v>0</v>
      </c>
      <c r="AG904" s="177">
        <v>0</v>
      </c>
      <c r="AH904" s="177">
        <v>0</v>
      </c>
      <c r="AI904" s="177">
        <v>0</v>
      </c>
      <c r="AJ904" s="177">
        <v>0</v>
      </c>
    </row>
    <row r="905" spans="1:36" hidden="1" outlineLevel="1" x14ac:dyDescent="0.25">
      <c r="A905" s="190">
        <f t="shared" si="230"/>
        <v>2019</v>
      </c>
      <c r="B905" s="55">
        <f t="shared" si="231"/>
        <v>2</v>
      </c>
      <c r="C905" s="55">
        <f t="shared" si="232"/>
        <v>2</v>
      </c>
      <c r="D905" s="55">
        <f t="shared" si="228"/>
        <v>38</v>
      </c>
      <c r="F905" s="63">
        <f t="shared" si="237"/>
        <v>43497.083333333328</v>
      </c>
      <c r="G905" s="64">
        <f t="shared" si="229"/>
        <v>306.99411140180206</v>
      </c>
      <c r="H905" s="64">
        <f t="shared" ref="H905:N914" si="245">SUMIF($P$6:$AK$6,H$6,$P905:$AK905)</f>
        <v>0</v>
      </c>
      <c r="I905" s="64">
        <f t="shared" si="245"/>
        <v>2.9750000000000001</v>
      </c>
      <c r="J905" s="64">
        <f t="shared" si="245"/>
        <v>0</v>
      </c>
      <c r="K905" s="64">
        <f t="shared" si="245"/>
        <v>0</v>
      </c>
      <c r="L905" s="64">
        <f t="shared" si="245"/>
        <v>0</v>
      </c>
      <c r="M905" s="64">
        <f t="shared" si="245"/>
        <v>0</v>
      </c>
      <c r="N905" s="64">
        <f t="shared" si="245"/>
        <v>304.01911140180204</v>
      </c>
      <c r="O905" s="121"/>
      <c r="P905" s="177">
        <v>2.9750000000000001</v>
      </c>
      <c r="Q905" s="177">
        <v>41.683824257580127</v>
      </c>
      <c r="R905" s="177">
        <v>41.683824257580127</v>
      </c>
      <c r="S905" s="177">
        <v>0</v>
      </c>
      <c r="T905" s="177">
        <v>0</v>
      </c>
      <c r="U905" s="177">
        <v>41.683824257580127</v>
      </c>
      <c r="V905" s="177">
        <v>41.683824257580127</v>
      </c>
      <c r="W905" s="177">
        <v>0</v>
      </c>
      <c r="X905" s="177">
        <v>0</v>
      </c>
      <c r="Y905" s="177">
        <v>0</v>
      </c>
      <c r="Z905" s="177">
        <v>5.0754634964285712</v>
      </c>
      <c r="AA905" s="177">
        <v>47.584444765962807</v>
      </c>
      <c r="AB905" s="177">
        <v>42.536930913511064</v>
      </c>
      <c r="AC905" s="177">
        <v>42.086975195579079</v>
      </c>
      <c r="AD905" s="177">
        <v>0</v>
      </c>
      <c r="AE905" s="177">
        <v>0</v>
      </c>
      <c r="AF905" s="177">
        <v>0</v>
      </c>
      <c r="AG905" s="177">
        <v>0</v>
      </c>
      <c r="AH905" s="177">
        <v>0</v>
      </c>
      <c r="AI905" s="177">
        <v>0</v>
      </c>
      <c r="AJ905" s="177">
        <v>0</v>
      </c>
    </row>
    <row r="906" spans="1:36" hidden="1" outlineLevel="1" x14ac:dyDescent="0.25">
      <c r="A906" s="190">
        <f t="shared" si="230"/>
        <v>2019</v>
      </c>
      <c r="B906" s="55">
        <f t="shared" si="231"/>
        <v>2</v>
      </c>
      <c r="C906" s="55">
        <f t="shared" si="232"/>
        <v>3</v>
      </c>
      <c r="D906" s="55">
        <f t="shared" si="228"/>
        <v>38</v>
      </c>
      <c r="F906" s="63">
        <f t="shared" si="237"/>
        <v>43497.124999999993</v>
      </c>
      <c r="G906" s="64">
        <f t="shared" si="229"/>
        <v>306.1690919504797</v>
      </c>
      <c r="H906" s="64">
        <f t="shared" si="245"/>
        <v>0</v>
      </c>
      <c r="I906" s="64">
        <f t="shared" si="245"/>
        <v>2.9750000000000001</v>
      </c>
      <c r="J906" s="64">
        <f t="shared" si="245"/>
        <v>0</v>
      </c>
      <c r="K906" s="64">
        <f t="shared" si="245"/>
        <v>0</v>
      </c>
      <c r="L906" s="64">
        <f t="shared" si="245"/>
        <v>0</v>
      </c>
      <c r="M906" s="64">
        <f t="shared" si="245"/>
        <v>0</v>
      </c>
      <c r="N906" s="64">
        <f t="shared" si="245"/>
        <v>303.19409195047967</v>
      </c>
      <c r="O906" s="121"/>
      <c r="P906" s="177">
        <v>2.9750000000000001</v>
      </c>
      <c r="Q906" s="177">
        <v>40.44722131297948</v>
      </c>
      <c r="R906" s="177">
        <v>40.44722131297948</v>
      </c>
      <c r="S906" s="177">
        <v>0</v>
      </c>
      <c r="T906" s="177">
        <v>0</v>
      </c>
      <c r="U906" s="177">
        <v>40.44722131297948</v>
      </c>
      <c r="V906" s="177">
        <v>40.44722131297948</v>
      </c>
      <c r="W906" s="177">
        <v>0</v>
      </c>
      <c r="X906" s="177">
        <v>0</v>
      </c>
      <c r="Y906" s="177">
        <v>0</v>
      </c>
      <c r="Z906" s="177">
        <v>5.2021487821428574</v>
      </c>
      <c r="AA906" s="177">
        <v>50.17137992792675</v>
      </c>
      <c r="AB906" s="177">
        <v>43.831981900450351</v>
      </c>
      <c r="AC906" s="177">
        <v>42.19969608804179</v>
      </c>
      <c r="AD906" s="177">
        <v>0</v>
      </c>
      <c r="AE906" s="177">
        <v>0</v>
      </c>
      <c r="AF906" s="177">
        <v>0</v>
      </c>
      <c r="AG906" s="177">
        <v>0</v>
      </c>
      <c r="AH906" s="177">
        <v>0</v>
      </c>
      <c r="AI906" s="177">
        <v>0</v>
      </c>
      <c r="AJ906" s="177">
        <v>0</v>
      </c>
    </row>
    <row r="907" spans="1:36" hidden="1" outlineLevel="1" x14ac:dyDescent="0.25">
      <c r="A907" s="190">
        <f t="shared" si="230"/>
        <v>2019</v>
      </c>
      <c r="B907" s="55">
        <f t="shared" si="231"/>
        <v>2</v>
      </c>
      <c r="C907" s="55">
        <f t="shared" si="232"/>
        <v>4</v>
      </c>
      <c r="D907" s="55">
        <f t="shared" si="228"/>
        <v>38</v>
      </c>
      <c r="F907" s="63">
        <f t="shared" si="237"/>
        <v>43497.166666666657</v>
      </c>
      <c r="G907" s="64">
        <f t="shared" si="229"/>
        <v>306.1493914596536</v>
      </c>
      <c r="H907" s="64">
        <f t="shared" si="245"/>
        <v>0</v>
      </c>
      <c r="I907" s="64">
        <f t="shared" si="245"/>
        <v>2.9750000000000001</v>
      </c>
      <c r="J907" s="64">
        <f t="shared" si="245"/>
        <v>0</v>
      </c>
      <c r="K907" s="64">
        <f t="shared" si="245"/>
        <v>0</v>
      </c>
      <c r="L907" s="64">
        <f t="shared" si="245"/>
        <v>0</v>
      </c>
      <c r="M907" s="64">
        <f t="shared" si="245"/>
        <v>0</v>
      </c>
      <c r="N907" s="64">
        <f t="shared" si="245"/>
        <v>303.17439145965358</v>
      </c>
      <c r="O907" s="121"/>
      <c r="P907" s="177">
        <v>2.9750000000000001</v>
      </c>
      <c r="Q907" s="177">
        <v>40.653321803746252</v>
      </c>
      <c r="R907" s="177">
        <v>40.653321803746252</v>
      </c>
      <c r="S907" s="177">
        <v>0</v>
      </c>
      <c r="T907" s="177">
        <v>0</v>
      </c>
      <c r="U907" s="177">
        <v>40.653321803746252</v>
      </c>
      <c r="V907" s="177">
        <v>40.653321803746252</v>
      </c>
      <c r="W907" s="177">
        <v>0</v>
      </c>
      <c r="X907" s="177">
        <v>0</v>
      </c>
      <c r="Y907" s="177">
        <v>0</v>
      </c>
      <c r="Z907" s="177">
        <v>6.1030918464285735</v>
      </c>
      <c r="AA907" s="177">
        <v>49.812067762318158</v>
      </c>
      <c r="AB907" s="177">
        <v>43.466737473904743</v>
      </c>
      <c r="AC907" s="177">
        <v>41.179207162017107</v>
      </c>
      <c r="AD907" s="177">
        <v>0</v>
      </c>
      <c r="AE907" s="177">
        <v>0</v>
      </c>
      <c r="AF907" s="177">
        <v>0</v>
      </c>
      <c r="AG907" s="177">
        <v>0</v>
      </c>
      <c r="AH907" s="177">
        <v>0</v>
      </c>
      <c r="AI907" s="177">
        <v>0</v>
      </c>
      <c r="AJ907" s="177">
        <v>0</v>
      </c>
    </row>
    <row r="908" spans="1:36" hidden="1" outlineLevel="1" x14ac:dyDescent="0.25">
      <c r="A908" s="190">
        <f t="shared" si="230"/>
        <v>2019</v>
      </c>
      <c r="B908" s="55">
        <f t="shared" si="231"/>
        <v>2</v>
      </c>
      <c r="C908" s="55">
        <f t="shared" si="232"/>
        <v>5</v>
      </c>
      <c r="D908" s="55">
        <f t="shared" si="228"/>
        <v>38</v>
      </c>
      <c r="F908" s="63">
        <f t="shared" si="237"/>
        <v>43497.208333333321</v>
      </c>
      <c r="G908" s="64">
        <f t="shared" si="229"/>
        <v>304.4537114806227</v>
      </c>
      <c r="H908" s="64">
        <f t="shared" si="245"/>
        <v>0</v>
      </c>
      <c r="I908" s="64">
        <f t="shared" si="245"/>
        <v>2.9750000000000001</v>
      </c>
      <c r="J908" s="64">
        <f t="shared" si="245"/>
        <v>0</v>
      </c>
      <c r="K908" s="64">
        <f t="shared" si="245"/>
        <v>0</v>
      </c>
      <c r="L908" s="64">
        <f t="shared" si="245"/>
        <v>0</v>
      </c>
      <c r="M908" s="64">
        <f t="shared" si="245"/>
        <v>0</v>
      </c>
      <c r="N908" s="64">
        <f t="shared" si="245"/>
        <v>301.47871148062268</v>
      </c>
      <c r="O908" s="121"/>
      <c r="P908" s="177">
        <v>2.9750000000000001</v>
      </c>
      <c r="Q908" s="177">
        <v>40.643016779207912</v>
      </c>
      <c r="R908" s="177">
        <v>40.643016779207912</v>
      </c>
      <c r="S908" s="177">
        <v>0</v>
      </c>
      <c r="T908" s="177">
        <v>0</v>
      </c>
      <c r="U908" s="177">
        <v>40.643016779207912</v>
      </c>
      <c r="V908" s="177">
        <v>40.643016779207912</v>
      </c>
      <c r="W908" s="177">
        <v>0</v>
      </c>
      <c r="X908" s="177">
        <v>0</v>
      </c>
      <c r="Y908" s="177">
        <v>0</v>
      </c>
      <c r="Z908" s="177">
        <v>5.8611778000000001</v>
      </c>
      <c r="AA908" s="177">
        <v>47.604054318658044</v>
      </c>
      <c r="AB908" s="177">
        <v>42.849376529453245</v>
      </c>
      <c r="AC908" s="177">
        <v>42.592035715679728</v>
      </c>
      <c r="AD908" s="177">
        <v>0</v>
      </c>
      <c r="AE908" s="177">
        <v>0</v>
      </c>
      <c r="AF908" s="177">
        <v>0</v>
      </c>
      <c r="AG908" s="177">
        <v>0</v>
      </c>
      <c r="AH908" s="177">
        <v>0</v>
      </c>
      <c r="AI908" s="177">
        <v>0</v>
      </c>
      <c r="AJ908" s="177">
        <v>0</v>
      </c>
    </row>
    <row r="909" spans="1:36" hidden="1" outlineLevel="1" x14ac:dyDescent="0.25">
      <c r="A909" s="190">
        <f t="shared" si="230"/>
        <v>2019</v>
      </c>
      <c r="B909" s="55">
        <f t="shared" si="231"/>
        <v>2</v>
      </c>
      <c r="C909" s="55">
        <f t="shared" si="232"/>
        <v>6</v>
      </c>
      <c r="D909" s="55">
        <f t="shared" si="228"/>
        <v>38</v>
      </c>
      <c r="F909" s="63">
        <f t="shared" si="237"/>
        <v>43497.249999999985</v>
      </c>
      <c r="G909" s="64">
        <f t="shared" si="229"/>
        <v>311.32435983492701</v>
      </c>
      <c r="H909" s="64">
        <f t="shared" si="245"/>
        <v>2.7534594133928572</v>
      </c>
      <c r="I909" s="64">
        <f t="shared" si="245"/>
        <v>9.4425310578687984</v>
      </c>
      <c r="J909" s="64">
        <f t="shared" si="245"/>
        <v>0</v>
      </c>
      <c r="K909" s="64">
        <f t="shared" si="245"/>
        <v>0</v>
      </c>
      <c r="L909" s="64">
        <f t="shared" si="245"/>
        <v>0</v>
      </c>
      <c r="M909" s="64">
        <f t="shared" si="245"/>
        <v>0</v>
      </c>
      <c r="N909" s="64">
        <f t="shared" si="245"/>
        <v>299.12836936366534</v>
      </c>
      <c r="O909" s="121"/>
      <c r="P909" s="177">
        <v>2.9750000000000001</v>
      </c>
      <c r="Q909" s="177">
        <v>41.323148398738269</v>
      </c>
      <c r="R909" s="177">
        <v>41.323148398738269</v>
      </c>
      <c r="S909" s="177">
        <v>2.5268855138742858</v>
      </c>
      <c r="T909" s="177">
        <v>3.9406455439945134</v>
      </c>
      <c r="U909" s="177">
        <v>41.323148398738269</v>
      </c>
      <c r="V909" s="177">
        <v>41.323148398738269</v>
      </c>
      <c r="W909" s="177">
        <v>0</v>
      </c>
      <c r="X909" s="177">
        <v>0</v>
      </c>
      <c r="Y909" s="177">
        <v>0</v>
      </c>
      <c r="Z909" s="177">
        <v>5.922750554285714</v>
      </c>
      <c r="AA909" s="177">
        <v>45.38815375011567</v>
      </c>
      <c r="AB909" s="177">
        <v>42.415632297785905</v>
      </c>
      <c r="AC909" s="177">
        <v>40.109239166524951</v>
      </c>
      <c r="AD909" s="177">
        <v>2.7534594133928572</v>
      </c>
      <c r="AE909" s="177">
        <v>0</v>
      </c>
      <c r="AF909" s="177">
        <v>0</v>
      </c>
      <c r="AG909" s="177">
        <v>0</v>
      </c>
      <c r="AH909" s="177">
        <v>0</v>
      </c>
      <c r="AI909" s="177">
        <v>0</v>
      </c>
      <c r="AJ909" s="177">
        <v>0</v>
      </c>
    </row>
    <row r="910" spans="1:36" hidden="1" outlineLevel="1" x14ac:dyDescent="0.25">
      <c r="A910" s="190">
        <f t="shared" si="230"/>
        <v>2019</v>
      </c>
      <c r="B910" s="55">
        <f t="shared" si="231"/>
        <v>2</v>
      </c>
      <c r="C910" s="55">
        <f t="shared" si="232"/>
        <v>7</v>
      </c>
      <c r="D910" s="55">
        <f t="shared" si="228"/>
        <v>38</v>
      </c>
      <c r="F910" s="63">
        <f t="shared" si="237"/>
        <v>43497.29166666665</v>
      </c>
      <c r="G910" s="64">
        <f t="shared" si="229"/>
        <v>378.89371884107749</v>
      </c>
      <c r="H910" s="64">
        <f t="shared" si="245"/>
        <v>40.432347161785707</v>
      </c>
      <c r="I910" s="64">
        <f t="shared" si="245"/>
        <v>45.673543394374718</v>
      </c>
      <c r="J910" s="64">
        <f t="shared" si="245"/>
        <v>0</v>
      </c>
      <c r="K910" s="64">
        <f t="shared" si="245"/>
        <v>0</v>
      </c>
      <c r="L910" s="64">
        <f t="shared" si="245"/>
        <v>0</v>
      </c>
      <c r="M910" s="64">
        <f t="shared" si="245"/>
        <v>0</v>
      </c>
      <c r="N910" s="64">
        <f t="shared" si="245"/>
        <v>292.78782828491705</v>
      </c>
      <c r="O910" s="121"/>
      <c r="P910" s="177">
        <v>2.9750000000000001</v>
      </c>
      <c r="Q910" s="177">
        <v>39.715564570757422</v>
      </c>
      <c r="R910" s="177">
        <v>39.715564570757422</v>
      </c>
      <c r="S910" s="177">
        <v>11.342221500342857</v>
      </c>
      <c r="T910" s="177">
        <v>19.083469807879318</v>
      </c>
      <c r="U910" s="177">
        <v>39.715564570757422</v>
      </c>
      <c r="V910" s="177">
        <v>39.715564570757422</v>
      </c>
      <c r="W910" s="177">
        <v>0.96221498932368432</v>
      </c>
      <c r="X910" s="177">
        <v>3.5598836522364863</v>
      </c>
      <c r="Y910" s="177">
        <v>2.7357942857142858</v>
      </c>
      <c r="Z910" s="177">
        <v>6.1712122635714284</v>
      </c>
      <c r="AA910" s="177">
        <v>44.726078130524542</v>
      </c>
      <c r="AB910" s="177">
        <v>41.645933588737194</v>
      </c>
      <c r="AC910" s="177">
        <v>41.382346019054204</v>
      </c>
      <c r="AD910" s="177">
        <v>40.432347161785707</v>
      </c>
      <c r="AE910" s="177">
        <v>3.8950107901321482</v>
      </c>
      <c r="AF910" s="177">
        <v>0</v>
      </c>
      <c r="AG910" s="177">
        <v>0</v>
      </c>
      <c r="AH910" s="177">
        <v>0</v>
      </c>
      <c r="AI910" s="177">
        <v>0</v>
      </c>
      <c r="AJ910" s="177">
        <v>1.1199483687459373</v>
      </c>
    </row>
    <row r="911" spans="1:36" hidden="1" outlineLevel="1" x14ac:dyDescent="0.25">
      <c r="A911" s="190">
        <f t="shared" si="230"/>
        <v>2019</v>
      </c>
      <c r="B911" s="55">
        <f t="shared" si="231"/>
        <v>2</v>
      </c>
      <c r="C911" s="55">
        <f t="shared" si="232"/>
        <v>8</v>
      </c>
      <c r="D911" s="55">
        <f t="shared" ref="D911:D974" si="246">MATCH(DATE(YEAR(F911),B911,1),$F$7505:$F$7816,0)</f>
        <v>38</v>
      </c>
      <c r="F911" s="63">
        <f t="shared" si="237"/>
        <v>43497.333333333314</v>
      </c>
      <c r="G911" s="64">
        <f t="shared" ref="G911:G974" si="247">SUM(H911:N911)</f>
        <v>446.13470300419692</v>
      </c>
      <c r="H911" s="64">
        <f t="shared" si="245"/>
        <v>41.417935847678564</v>
      </c>
      <c r="I911" s="64">
        <f t="shared" si="245"/>
        <v>110.48129334577877</v>
      </c>
      <c r="J911" s="64">
        <f t="shared" si="245"/>
        <v>0</v>
      </c>
      <c r="K911" s="64">
        <f t="shared" si="245"/>
        <v>0</v>
      </c>
      <c r="L911" s="64">
        <f t="shared" si="245"/>
        <v>0</v>
      </c>
      <c r="M911" s="64">
        <f t="shared" si="245"/>
        <v>0</v>
      </c>
      <c r="N911" s="64">
        <f t="shared" si="245"/>
        <v>294.23547381073962</v>
      </c>
      <c r="O911" s="121"/>
      <c r="P911" s="177">
        <v>2.9750000000000001</v>
      </c>
      <c r="Q911" s="177">
        <v>41.117047907971489</v>
      </c>
      <c r="R911" s="177">
        <v>41.117047907971489</v>
      </c>
      <c r="S911" s="177">
        <v>16.786749230079995</v>
      </c>
      <c r="T911" s="177">
        <v>25.626441053593599</v>
      </c>
      <c r="U911" s="177">
        <v>41.117047907971489</v>
      </c>
      <c r="V911" s="177">
        <v>41.117047907971489</v>
      </c>
      <c r="W911" s="177">
        <v>3.4172245999428572</v>
      </c>
      <c r="X911" s="177">
        <v>19.372768525879319</v>
      </c>
      <c r="Y911" s="177">
        <v>15.502834285714286</v>
      </c>
      <c r="Z911" s="177">
        <v>5.8350032457142849</v>
      </c>
      <c r="AA911" s="177">
        <v>44.409998070840231</v>
      </c>
      <c r="AB911" s="177">
        <v>39.961207275066236</v>
      </c>
      <c r="AC911" s="177">
        <v>39.561073587232897</v>
      </c>
      <c r="AD911" s="177">
        <v>41.417935847678564</v>
      </c>
      <c r="AE911" s="177">
        <v>15.086968207702842</v>
      </c>
      <c r="AF911" s="177">
        <v>0</v>
      </c>
      <c r="AG911" s="177">
        <v>0</v>
      </c>
      <c r="AH911" s="177">
        <v>0</v>
      </c>
      <c r="AI911" s="177">
        <v>0</v>
      </c>
      <c r="AJ911" s="177">
        <v>11.713307442865876</v>
      </c>
    </row>
    <row r="912" spans="1:36" hidden="1" outlineLevel="1" x14ac:dyDescent="0.25">
      <c r="A912" s="190">
        <f t="shared" ref="A912:A975" si="248">YEAR(F912)</f>
        <v>2019</v>
      </c>
      <c r="B912" s="55">
        <f t="shared" ref="B912:B975" si="249">MONTH(F912)</f>
        <v>2</v>
      </c>
      <c r="C912" s="55">
        <f t="shared" ref="C912:C975" si="250">HOUR(F912)</f>
        <v>9</v>
      </c>
      <c r="D912" s="55">
        <f t="shared" si="246"/>
        <v>38</v>
      </c>
      <c r="F912" s="63">
        <f t="shared" si="237"/>
        <v>43497.374999999978</v>
      </c>
      <c r="G912" s="64">
        <f t="shared" si="247"/>
        <v>510.13062330899004</v>
      </c>
      <c r="H912" s="64">
        <f t="shared" si="245"/>
        <v>48.533684708571421</v>
      </c>
      <c r="I912" s="64">
        <f t="shared" si="245"/>
        <v>151.00515177708488</v>
      </c>
      <c r="J912" s="64">
        <f t="shared" si="245"/>
        <v>0</v>
      </c>
      <c r="K912" s="64">
        <f t="shared" si="245"/>
        <v>0</v>
      </c>
      <c r="L912" s="64">
        <f t="shared" si="245"/>
        <v>0</v>
      </c>
      <c r="M912" s="64">
        <f t="shared" si="245"/>
        <v>0</v>
      </c>
      <c r="N912" s="64">
        <f t="shared" si="245"/>
        <v>310.59178682333373</v>
      </c>
      <c r="O912" s="121"/>
      <c r="P912" s="177">
        <v>2.9750000000000001</v>
      </c>
      <c r="Q912" s="177">
        <v>45.208142649691965</v>
      </c>
      <c r="R912" s="177">
        <v>45.208142649691965</v>
      </c>
      <c r="S912" s="177">
        <v>24.639930698605706</v>
      </c>
      <c r="T912" s="177">
        <v>23.608758402165027</v>
      </c>
      <c r="U912" s="177">
        <v>45.208142649691965</v>
      </c>
      <c r="V912" s="177">
        <v>45.208142649691965</v>
      </c>
      <c r="W912" s="177">
        <v>3.9626911429312512</v>
      </c>
      <c r="X912" s="177">
        <v>24.714491584149449</v>
      </c>
      <c r="Y912" s="177">
        <v>27.81390857142857</v>
      </c>
      <c r="Z912" s="177">
        <v>6.0640693892857138</v>
      </c>
      <c r="AA912" s="177">
        <v>44.182907575045817</v>
      </c>
      <c r="AB912" s="177">
        <v>40.084582390563341</v>
      </c>
      <c r="AC912" s="177">
        <v>39.427656869671004</v>
      </c>
      <c r="AD912" s="177">
        <v>48.533684708571421</v>
      </c>
      <c r="AE912" s="177">
        <v>21.9606883961786</v>
      </c>
      <c r="AF912" s="177">
        <v>0</v>
      </c>
      <c r="AG912" s="177">
        <v>0</v>
      </c>
      <c r="AH912" s="177">
        <v>0</v>
      </c>
      <c r="AI912" s="177">
        <v>0</v>
      </c>
      <c r="AJ912" s="177">
        <v>21.329682981626252</v>
      </c>
    </row>
    <row r="913" spans="1:36" hidden="1" outlineLevel="1" x14ac:dyDescent="0.25">
      <c r="A913" s="190">
        <f t="shared" si="248"/>
        <v>2019</v>
      </c>
      <c r="B913" s="55">
        <f t="shared" si="249"/>
        <v>2</v>
      </c>
      <c r="C913" s="55">
        <f t="shared" si="250"/>
        <v>10</v>
      </c>
      <c r="D913" s="55">
        <f t="shared" si="246"/>
        <v>38</v>
      </c>
      <c r="F913" s="63">
        <f t="shared" si="237"/>
        <v>43497.416666666642</v>
      </c>
      <c r="G913" s="64">
        <f t="shared" si="247"/>
        <v>525.59156482778985</v>
      </c>
      <c r="H913" s="64">
        <f t="shared" si="245"/>
        <v>45.438610417142854</v>
      </c>
      <c r="I913" s="64">
        <f t="shared" si="245"/>
        <v>161.07307663717694</v>
      </c>
      <c r="J913" s="64">
        <f t="shared" si="245"/>
        <v>0</v>
      </c>
      <c r="K913" s="64">
        <f t="shared" si="245"/>
        <v>0</v>
      </c>
      <c r="L913" s="64">
        <f t="shared" si="245"/>
        <v>0</v>
      </c>
      <c r="M913" s="64">
        <f t="shared" si="245"/>
        <v>0</v>
      </c>
      <c r="N913" s="64">
        <f t="shared" si="245"/>
        <v>319.07987777347012</v>
      </c>
      <c r="O913" s="121"/>
      <c r="P913" s="177">
        <v>2.9750000000000001</v>
      </c>
      <c r="Q913" s="177">
        <v>48.062634446811792</v>
      </c>
      <c r="R913" s="177">
        <v>48.062634446811792</v>
      </c>
      <c r="S913" s="177">
        <v>25.565938788571422</v>
      </c>
      <c r="T913" s="177">
        <v>23.039055636450747</v>
      </c>
      <c r="U913" s="177">
        <v>48.062634446811792</v>
      </c>
      <c r="V913" s="177">
        <v>48.062634446811792</v>
      </c>
      <c r="W913" s="177">
        <v>4.7048739915919633</v>
      </c>
      <c r="X913" s="177">
        <v>23.344345759288387</v>
      </c>
      <c r="Y913" s="177">
        <v>35.109359999999995</v>
      </c>
      <c r="Z913" s="177">
        <v>5.9295080446428567</v>
      </c>
      <c r="AA913" s="177">
        <v>43.382397078189726</v>
      </c>
      <c r="AB913" s="177">
        <v>39.385366861365391</v>
      </c>
      <c r="AC913" s="177">
        <v>38.132068002024958</v>
      </c>
      <c r="AD913" s="177">
        <v>45.438610417142854</v>
      </c>
      <c r="AE913" s="177">
        <v>21.330863851372555</v>
      </c>
      <c r="AF913" s="177">
        <v>0</v>
      </c>
      <c r="AG913" s="177">
        <v>0</v>
      </c>
      <c r="AH913" s="177">
        <v>0</v>
      </c>
      <c r="AI913" s="177">
        <v>0</v>
      </c>
      <c r="AJ913" s="177">
        <v>25.00363860990187</v>
      </c>
    </row>
    <row r="914" spans="1:36" hidden="1" outlineLevel="1" x14ac:dyDescent="0.25">
      <c r="A914" s="190">
        <f t="shared" si="248"/>
        <v>2019</v>
      </c>
      <c r="B914" s="55">
        <f t="shared" si="249"/>
        <v>2</v>
      </c>
      <c r="C914" s="55">
        <f t="shared" si="250"/>
        <v>11</v>
      </c>
      <c r="D914" s="55">
        <f t="shared" si="246"/>
        <v>38</v>
      </c>
      <c r="F914" s="63">
        <f t="shared" si="237"/>
        <v>43497.458333333307</v>
      </c>
      <c r="G914" s="64">
        <f t="shared" si="247"/>
        <v>526.77199151241916</v>
      </c>
      <c r="H914" s="64">
        <f t="shared" si="245"/>
        <v>46.195600376071425</v>
      </c>
      <c r="I914" s="64">
        <f t="shared" si="245"/>
        <v>153.40638073242519</v>
      </c>
      <c r="J914" s="64">
        <f t="shared" si="245"/>
        <v>0</v>
      </c>
      <c r="K914" s="64">
        <f t="shared" si="245"/>
        <v>0</v>
      </c>
      <c r="L914" s="64">
        <f t="shared" si="245"/>
        <v>0</v>
      </c>
      <c r="M914" s="64">
        <f t="shared" si="245"/>
        <v>0</v>
      </c>
      <c r="N914" s="64">
        <f t="shared" si="245"/>
        <v>327.1700104039225</v>
      </c>
      <c r="O914" s="121"/>
      <c r="P914" s="177">
        <v>2.9750000000000001</v>
      </c>
      <c r="Q914" s="177">
        <v>50.968651366623298</v>
      </c>
      <c r="R914" s="177">
        <v>50.968651366623298</v>
      </c>
      <c r="S914" s="177">
        <v>22.602821920914284</v>
      </c>
      <c r="T914" s="177">
        <v>23.052270210165027</v>
      </c>
      <c r="U914" s="177">
        <v>50.968651366623298</v>
      </c>
      <c r="V914" s="177">
        <v>50.968651366623298</v>
      </c>
      <c r="W914" s="177">
        <v>4.3887944732017869</v>
      </c>
      <c r="X914" s="177">
        <v>22.012275329327561</v>
      </c>
      <c r="Y914" s="177">
        <v>31.461634285714283</v>
      </c>
      <c r="Z914" s="177">
        <v>6.750936639999999</v>
      </c>
      <c r="AA914" s="177">
        <v>41.723702335036833</v>
      </c>
      <c r="AB914" s="177">
        <v>38.27118964576681</v>
      </c>
      <c r="AC914" s="177">
        <v>36.549576316625711</v>
      </c>
      <c r="AD914" s="177">
        <v>46.195600376071425</v>
      </c>
      <c r="AE914" s="177">
        <v>20.61879365095475</v>
      </c>
      <c r="AF914" s="177">
        <v>0</v>
      </c>
      <c r="AG914" s="177">
        <v>0</v>
      </c>
      <c r="AH914" s="177">
        <v>0</v>
      </c>
      <c r="AI914" s="177">
        <v>0</v>
      </c>
      <c r="AJ914" s="177">
        <v>26.294790862147497</v>
      </c>
    </row>
    <row r="915" spans="1:36" hidden="1" outlineLevel="1" x14ac:dyDescent="0.25">
      <c r="A915" s="190">
        <f t="shared" si="248"/>
        <v>2019</v>
      </c>
      <c r="B915" s="55">
        <f t="shared" si="249"/>
        <v>2</v>
      </c>
      <c r="C915" s="55">
        <f t="shared" si="250"/>
        <v>12</v>
      </c>
      <c r="D915" s="55">
        <f t="shared" si="246"/>
        <v>38</v>
      </c>
      <c r="F915" s="63">
        <f t="shared" si="237"/>
        <v>43497.499999999971</v>
      </c>
      <c r="G915" s="64">
        <f t="shared" si="247"/>
        <v>541.59865406151971</v>
      </c>
      <c r="H915" s="64">
        <f t="shared" ref="H915:N924" si="251">SUMIF($P$6:$AK$6,H$6,$P915:$AK915)</f>
        <v>46.599796774107141</v>
      </c>
      <c r="I915" s="64">
        <f t="shared" si="251"/>
        <v>158.58394834044464</v>
      </c>
      <c r="J915" s="64">
        <f t="shared" si="251"/>
        <v>0</v>
      </c>
      <c r="K915" s="64">
        <f t="shared" si="251"/>
        <v>0</v>
      </c>
      <c r="L915" s="64">
        <f t="shared" si="251"/>
        <v>0</v>
      </c>
      <c r="M915" s="64">
        <f t="shared" si="251"/>
        <v>0</v>
      </c>
      <c r="N915" s="64">
        <f t="shared" si="251"/>
        <v>336.4149089469679</v>
      </c>
      <c r="O915" s="121"/>
      <c r="P915" s="177">
        <v>2.9750000000000001</v>
      </c>
      <c r="Q915" s="177">
        <v>53.617042672976361</v>
      </c>
      <c r="R915" s="177">
        <v>53.617042672976361</v>
      </c>
      <c r="S915" s="177">
        <v>24.067101772434285</v>
      </c>
      <c r="T915" s="177">
        <v>27.538196244450745</v>
      </c>
      <c r="U915" s="177">
        <v>53.617042672976361</v>
      </c>
      <c r="V915" s="177">
        <v>53.617042672976361</v>
      </c>
      <c r="W915" s="177">
        <v>3.8979298950875014</v>
      </c>
      <c r="X915" s="177">
        <v>21.345101970228562</v>
      </c>
      <c r="Y915" s="177">
        <v>34.197428571428574</v>
      </c>
      <c r="Z915" s="177">
        <v>7.068505281607143</v>
      </c>
      <c r="AA915" s="177">
        <v>40.883964628080385</v>
      </c>
      <c r="AB915" s="177">
        <v>38.297795409670314</v>
      </c>
      <c r="AC915" s="177">
        <v>35.69647293570462</v>
      </c>
      <c r="AD915" s="177">
        <v>46.599796774107141</v>
      </c>
      <c r="AE915" s="177">
        <v>20.876998411907469</v>
      </c>
      <c r="AF915" s="177">
        <v>0</v>
      </c>
      <c r="AG915" s="177">
        <v>0</v>
      </c>
      <c r="AH915" s="177">
        <v>0</v>
      </c>
      <c r="AI915" s="177">
        <v>0</v>
      </c>
      <c r="AJ915" s="177">
        <v>23.686191474907503</v>
      </c>
    </row>
    <row r="916" spans="1:36" hidden="1" outlineLevel="1" x14ac:dyDescent="0.25">
      <c r="A916" s="190">
        <f t="shared" si="248"/>
        <v>2019</v>
      </c>
      <c r="B916" s="55">
        <f t="shared" si="249"/>
        <v>2</v>
      </c>
      <c r="C916" s="55">
        <f t="shared" si="250"/>
        <v>13</v>
      </c>
      <c r="D916" s="55">
        <f t="shared" si="246"/>
        <v>38</v>
      </c>
      <c r="F916" s="63">
        <f t="shared" si="237"/>
        <v>43497.541666666635</v>
      </c>
      <c r="G916" s="64">
        <f t="shared" si="247"/>
        <v>532.21345228138466</v>
      </c>
      <c r="H916" s="64">
        <f t="shared" si="251"/>
        <v>42.941246022678556</v>
      </c>
      <c r="I916" s="64">
        <f t="shared" si="251"/>
        <v>157.23161750392399</v>
      </c>
      <c r="J916" s="64">
        <f t="shared" si="251"/>
        <v>0</v>
      </c>
      <c r="K916" s="64">
        <f t="shared" si="251"/>
        <v>0</v>
      </c>
      <c r="L916" s="64">
        <f t="shared" si="251"/>
        <v>0</v>
      </c>
      <c r="M916" s="64">
        <f t="shared" si="251"/>
        <v>0</v>
      </c>
      <c r="N916" s="64">
        <f t="shared" si="251"/>
        <v>332.04058875478216</v>
      </c>
      <c r="O916" s="121"/>
      <c r="P916" s="177">
        <v>2.9750000000000001</v>
      </c>
      <c r="Q916" s="177">
        <v>53.915888384588186</v>
      </c>
      <c r="R916" s="177">
        <v>53.915888384588186</v>
      </c>
      <c r="S916" s="177">
        <v>22.626989829851428</v>
      </c>
      <c r="T916" s="177">
        <v>28.802472468450734</v>
      </c>
      <c r="U916" s="177">
        <v>53.915888384588186</v>
      </c>
      <c r="V916" s="177">
        <v>53.915888384588186</v>
      </c>
      <c r="W916" s="177">
        <v>4.3032527066821444</v>
      </c>
      <c r="X916" s="177">
        <v>21.397540752725082</v>
      </c>
      <c r="Y916" s="177">
        <v>31.9176</v>
      </c>
      <c r="Z916" s="177">
        <v>6.8580795042857128</v>
      </c>
      <c r="AA916" s="177">
        <v>38.789896902932377</v>
      </c>
      <c r="AB916" s="177">
        <v>36.251357179222637</v>
      </c>
      <c r="AC916" s="177">
        <v>34.477701629988715</v>
      </c>
      <c r="AD916" s="177">
        <v>42.941246022678556</v>
      </c>
      <c r="AE916" s="177">
        <v>21.149204376482089</v>
      </c>
      <c r="AF916" s="177">
        <v>0</v>
      </c>
      <c r="AG916" s="177">
        <v>0</v>
      </c>
      <c r="AH916" s="177">
        <v>0</v>
      </c>
      <c r="AI916" s="177">
        <v>0</v>
      </c>
      <c r="AJ916" s="177">
        <v>24.059557369732502</v>
      </c>
    </row>
    <row r="917" spans="1:36" hidden="1" outlineLevel="1" x14ac:dyDescent="0.25">
      <c r="A917" s="190">
        <f t="shared" si="248"/>
        <v>2019</v>
      </c>
      <c r="B917" s="55">
        <f t="shared" si="249"/>
        <v>2</v>
      </c>
      <c r="C917" s="55">
        <f t="shared" si="250"/>
        <v>14</v>
      </c>
      <c r="D917" s="55">
        <f t="shared" si="246"/>
        <v>38</v>
      </c>
      <c r="F917" s="63">
        <f t="shared" si="237"/>
        <v>43497.583333333299</v>
      </c>
      <c r="G917" s="64">
        <f t="shared" si="247"/>
        <v>520.79033314514095</v>
      </c>
      <c r="H917" s="64">
        <f t="shared" si="251"/>
        <v>44.955181636071437</v>
      </c>
      <c r="I917" s="64">
        <f t="shared" si="251"/>
        <v>152.37459068426179</v>
      </c>
      <c r="J917" s="64">
        <f t="shared" si="251"/>
        <v>0</v>
      </c>
      <c r="K917" s="64">
        <f t="shared" si="251"/>
        <v>0</v>
      </c>
      <c r="L917" s="64">
        <f t="shared" si="251"/>
        <v>0</v>
      </c>
      <c r="M917" s="64">
        <f t="shared" si="251"/>
        <v>0</v>
      </c>
      <c r="N917" s="64">
        <f t="shared" si="251"/>
        <v>323.46056082480766</v>
      </c>
      <c r="O917" s="121"/>
      <c r="P917" s="177">
        <v>2.9750000000000001</v>
      </c>
      <c r="Q917" s="177">
        <v>52.607150268219165</v>
      </c>
      <c r="R917" s="177">
        <v>52.607150268219165</v>
      </c>
      <c r="S917" s="177">
        <v>19.276846214217144</v>
      </c>
      <c r="T917" s="177">
        <v>28.533471545022174</v>
      </c>
      <c r="U917" s="177">
        <v>52.607150268219165</v>
      </c>
      <c r="V917" s="177">
        <v>52.607150268219165</v>
      </c>
      <c r="W917" s="177">
        <v>4.6233124791526787</v>
      </c>
      <c r="X917" s="177">
        <v>22.574329756386092</v>
      </c>
      <c r="Y917" s="177">
        <v>26.446011428571435</v>
      </c>
      <c r="Z917" s="177">
        <v>6.2136182178571415</v>
      </c>
      <c r="AA917" s="177">
        <v>39.207232185376405</v>
      </c>
      <c r="AB917" s="177">
        <v>34.938261133579189</v>
      </c>
      <c r="AC917" s="177">
        <v>32.6728482151183</v>
      </c>
      <c r="AD917" s="177">
        <v>44.955181636071437</v>
      </c>
      <c r="AE917" s="177">
        <v>21.446709968527887</v>
      </c>
      <c r="AF917" s="177">
        <v>0</v>
      </c>
      <c r="AG917" s="177">
        <v>0</v>
      </c>
      <c r="AH917" s="177">
        <v>0</v>
      </c>
      <c r="AI917" s="177">
        <v>0</v>
      </c>
      <c r="AJ917" s="177">
        <v>26.498909292384376</v>
      </c>
    </row>
    <row r="918" spans="1:36" hidden="1" outlineLevel="1" x14ac:dyDescent="0.25">
      <c r="A918" s="190">
        <f t="shared" si="248"/>
        <v>2019</v>
      </c>
      <c r="B918" s="55">
        <f t="shared" si="249"/>
        <v>2</v>
      </c>
      <c r="C918" s="55">
        <f t="shared" si="250"/>
        <v>15</v>
      </c>
      <c r="D918" s="55">
        <f t="shared" si="246"/>
        <v>38</v>
      </c>
      <c r="F918" s="63">
        <f t="shared" si="237"/>
        <v>43497.624999999964</v>
      </c>
      <c r="G918" s="64">
        <f t="shared" si="247"/>
        <v>476.50196783307001</v>
      </c>
      <c r="H918" s="64">
        <f t="shared" si="251"/>
        <v>43.92907356517857</v>
      </c>
      <c r="I918" s="64">
        <f t="shared" si="251"/>
        <v>114.40457242149152</v>
      </c>
      <c r="J918" s="64">
        <f t="shared" si="251"/>
        <v>0</v>
      </c>
      <c r="K918" s="64">
        <f t="shared" si="251"/>
        <v>0</v>
      </c>
      <c r="L918" s="64">
        <f t="shared" si="251"/>
        <v>0</v>
      </c>
      <c r="M918" s="64">
        <f t="shared" si="251"/>
        <v>0</v>
      </c>
      <c r="N918" s="64">
        <f t="shared" si="251"/>
        <v>318.16832184639992</v>
      </c>
      <c r="O918" s="121"/>
      <c r="P918" s="177">
        <v>2.9750000000000001</v>
      </c>
      <c r="Q918" s="177">
        <v>52.4010497774524</v>
      </c>
      <c r="R918" s="177">
        <v>52.4010497774524</v>
      </c>
      <c r="S918" s="177">
        <v>7.9094653604571441</v>
      </c>
      <c r="T918" s="177">
        <v>11.692595645937367</v>
      </c>
      <c r="U918" s="177">
        <v>52.4010497774524</v>
      </c>
      <c r="V918" s="177">
        <v>52.4010497774524</v>
      </c>
      <c r="W918" s="177">
        <v>5.2027728387633925</v>
      </c>
      <c r="X918" s="177">
        <v>22.25390651580539</v>
      </c>
      <c r="Y918" s="177">
        <v>20.062491428571427</v>
      </c>
      <c r="Z918" s="177">
        <v>6.7136182321428581</v>
      </c>
      <c r="AA918" s="177">
        <v>38.174146761249425</v>
      </c>
      <c r="AB918" s="177">
        <v>34.038082991395328</v>
      </c>
      <c r="AC918" s="177">
        <v>29.638274751802737</v>
      </c>
      <c r="AD918" s="177">
        <v>43.92907356517857</v>
      </c>
      <c r="AE918" s="177">
        <v>21.003042096062419</v>
      </c>
      <c r="AF918" s="177">
        <v>0</v>
      </c>
      <c r="AG918" s="177">
        <v>0</v>
      </c>
      <c r="AH918" s="177">
        <v>0</v>
      </c>
      <c r="AI918" s="177">
        <v>0</v>
      </c>
      <c r="AJ918" s="177">
        <v>23.30529853589438</v>
      </c>
    </row>
    <row r="919" spans="1:36" hidden="1" outlineLevel="1" x14ac:dyDescent="0.25">
      <c r="A919" s="190">
        <f t="shared" si="248"/>
        <v>2019</v>
      </c>
      <c r="B919" s="55">
        <f t="shared" si="249"/>
        <v>2</v>
      </c>
      <c r="C919" s="55">
        <f t="shared" si="250"/>
        <v>16</v>
      </c>
      <c r="D919" s="55">
        <f t="shared" si="246"/>
        <v>38</v>
      </c>
      <c r="F919" s="63">
        <f t="shared" si="237"/>
        <v>43497.666666666628</v>
      </c>
      <c r="G919" s="64">
        <f t="shared" si="247"/>
        <v>371.30450725276978</v>
      </c>
      <c r="H919" s="64">
        <f t="shared" si="251"/>
        <v>10.72606748482143</v>
      </c>
      <c r="I919" s="64">
        <f t="shared" si="251"/>
        <v>52.877778243380035</v>
      </c>
      <c r="J919" s="64">
        <f t="shared" si="251"/>
        <v>0</v>
      </c>
      <c r="K919" s="64">
        <f t="shared" si="251"/>
        <v>0</v>
      </c>
      <c r="L919" s="64">
        <f t="shared" si="251"/>
        <v>0</v>
      </c>
      <c r="M919" s="64">
        <f t="shared" si="251"/>
        <v>0</v>
      </c>
      <c r="N919" s="64">
        <f t="shared" si="251"/>
        <v>307.70066152456832</v>
      </c>
      <c r="O919" s="121"/>
      <c r="P919" s="177">
        <v>2.9750000000000001</v>
      </c>
      <c r="Q919" s="177">
        <v>49.567168029409252</v>
      </c>
      <c r="R919" s="177">
        <v>49.567168029409252</v>
      </c>
      <c r="S919" s="177">
        <v>0.13442138514285712</v>
      </c>
      <c r="T919" s="177">
        <v>0.16683705077028574</v>
      </c>
      <c r="U919" s="177">
        <v>49.567168029409252</v>
      </c>
      <c r="V919" s="177">
        <v>49.567168029409252</v>
      </c>
      <c r="W919" s="177">
        <v>2.770455224223864</v>
      </c>
      <c r="X919" s="177">
        <v>10.828642196009765</v>
      </c>
      <c r="Y919" s="177">
        <v>10.031245714285713</v>
      </c>
      <c r="Z919" s="177">
        <v>5.8564753607142848</v>
      </c>
      <c r="AA919" s="177">
        <v>39.443493230116026</v>
      </c>
      <c r="AB919" s="177">
        <v>33.590991006292448</v>
      </c>
      <c r="AC919" s="177">
        <v>30.541029809808528</v>
      </c>
      <c r="AD919" s="177">
        <v>10.72606748482143</v>
      </c>
      <c r="AE919" s="177">
        <v>13.461772128960236</v>
      </c>
      <c r="AF919" s="177">
        <v>0</v>
      </c>
      <c r="AG919" s="177">
        <v>0</v>
      </c>
      <c r="AH919" s="177">
        <v>0</v>
      </c>
      <c r="AI919" s="177">
        <v>0</v>
      </c>
      <c r="AJ919" s="177">
        <v>12.509404543987312</v>
      </c>
    </row>
    <row r="920" spans="1:36" hidden="1" outlineLevel="1" x14ac:dyDescent="0.25">
      <c r="A920" s="190">
        <f t="shared" si="248"/>
        <v>2019</v>
      </c>
      <c r="B920" s="55">
        <f t="shared" si="249"/>
        <v>2</v>
      </c>
      <c r="C920" s="55">
        <f t="shared" si="250"/>
        <v>17</v>
      </c>
      <c r="D920" s="55">
        <f t="shared" si="246"/>
        <v>38</v>
      </c>
      <c r="F920" s="63">
        <f t="shared" si="237"/>
        <v>43497.708333333292</v>
      </c>
      <c r="G920" s="64">
        <f t="shared" si="247"/>
        <v>293.98897691343723</v>
      </c>
      <c r="H920" s="64">
        <f t="shared" si="251"/>
        <v>0</v>
      </c>
      <c r="I920" s="64">
        <f t="shared" si="251"/>
        <v>5.0656902769035952</v>
      </c>
      <c r="J920" s="64">
        <f t="shared" si="251"/>
        <v>0</v>
      </c>
      <c r="K920" s="64">
        <f t="shared" si="251"/>
        <v>0</v>
      </c>
      <c r="L920" s="64">
        <f t="shared" si="251"/>
        <v>0</v>
      </c>
      <c r="M920" s="64">
        <f t="shared" si="251"/>
        <v>0</v>
      </c>
      <c r="N920" s="64">
        <f t="shared" si="251"/>
        <v>288.92328663653365</v>
      </c>
      <c r="O920" s="121"/>
      <c r="P920" s="177">
        <v>2.9750000000000001</v>
      </c>
      <c r="Q920" s="177">
        <v>44.960822060771832</v>
      </c>
      <c r="R920" s="177">
        <v>44.960822060771832</v>
      </c>
      <c r="S920" s="177">
        <v>0</v>
      </c>
      <c r="T920" s="177">
        <v>0</v>
      </c>
      <c r="U920" s="177">
        <v>44.960822060771832</v>
      </c>
      <c r="V920" s="177">
        <v>44.960822060771832</v>
      </c>
      <c r="W920" s="177">
        <v>0.16792828800625001</v>
      </c>
      <c r="X920" s="177">
        <v>0.58782721036908836</v>
      </c>
      <c r="Y920" s="177">
        <v>0</v>
      </c>
      <c r="Z920" s="177">
        <v>5.6421896392857152</v>
      </c>
      <c r="AA920" s="177">
        <v>37.944881268522138</v>
      </c>
      <c r="AB920" s="177">
        <v>33.164309927237227</v>
      </c>
      <c r="AC920" s="177">
        <v>32.328617558401206</v>
      </c>
      <c r="AD920" s="177">
        <v>0</v>
      </c>
      <c r="AE920" s="177">
        <v>1.121074836983007</v>
      </c>
      <c r="AF920" s="177">
        <v>0</v>
      </c>
      <c r="AG920" s="177">
        <v>0</v>
      </c>
      <c r="AH920" s="177">
        <v>0</v>
      </c>
      <c r="AI920" s="177">
        <v>0</v>
      </c>
      <c r="AJ920" s="177">
        <v>0.21385994154525001</v>
      </c>
    </row>
    <row r="921" spans="1:36" hidden="1" outlineLevel="1" x14ac:dyDescent="0.25">
      <c r="A921" s="190">
        <f t="shared" si="248"/>
        <v>2019</v>
      </c>
      <c r="B921" s="55">
        <f t="shared" si="249"/>
        <v>2</v>
      </c>
      <c r="C921" s="55">
        <f t="shared" si="250"/>
        <v>18</v>
      </c>
      <c r="D921" s="55">
        <f t="shared" si="246"/>
        <v>38</v>
      </c>
      <c r="F921" s="63">
        <f t="shared" si="237"/>
        <v>43497.749999999956</v>
      </c>
      <c r="G921" s="64">
        <f t="shared" si="247"/>
        <v>284.09732000655691</v>
      </c>
      <c r="H921" s="64">
        <f t="shared" si="251"/>
        <v>0</v>
      </c>
      <c r="I921" s="64">
        <f t="shared" si="251"/>
        <v>2.9750000000000001</v>
      </c>
      <c r="J921" s="64">
        <f t="shared" si="251"/>
        <v>0</v>
      </c>
      <c r="K921" s="64">
        <f t="shared" si="251"/>
        <v>0</v>
      </c>
      <c r="L921" s="64">
        <f t="shared" si="251"/>
        <v>0</v>
      </c>
      <c r="M921" s="64">
        <f t="shared" si="251"/>
        <v>0</v>
      </c>
      <c r="N921" s="64">
        <f t="shared" si="251"/>
        <v>281.12232000655689</v>
      </c>
      <c r="O921" s="121"/>
      <c r="P921" s="177">
        <v>2.9750000000000001</v>
      </c>
      <c r="Q921" s="177">
        <v>42.590666416953923</v>
      </c>
      <c r="R921" s="177">
        <v>42.590666416953923</v>
      </c>
      <c r="S921" s="177">
        <v>0</v>
      </c>
      <c r="T921" s="177">
        <v>0</v>
      </c>
      <c r="U921" s="177">
        <v>42.590666416953923</v>
      </c>
      <c r="V921" s="177">
        <v>42.590666416953923</v>
      </c>
      <c r="W921" s="177">
        <v>0</v>
      </c>
      <c r="X921" s="177">
        <v>0</v>
      </c>
      <c r="Y921" s="177">
        <v>0</v>
      </c>
      <c r="Z921" s="177">
        <v>5.0546606571428585</v>
      </c>
      <c r="AA921" s="177">
        <v>39.2847449337442</v>
      </c>
      <c r="AB921" s="177">
        <v>32.793543796186839</v>
      </c>
      <c r="AC921" s="177">
        <v>33.626704951667314</v>
      </c>
      <c r="AD921" s="177">
        <v>0</v>
      </c>
      <c r="AE921" s="177">
        <v>0</v>
      </c>
      <c r="AF921" s="177">
        <v>0</v>
      </c>
      <c r="AG921" s="177">
        <v>0</v>
      </c>
      <c r="AH921" s="177">
        <v>0</v>
      </c>
      <c r="AI921" s="177">
        <v>0</v>
      </c>
      <c r="AJ921" s="177">
        <v>0</v>
      </c>
    </row>
    <row r="922" spans="1:36" hidden="1" outlineLevel="1" x14ac:dyDescent="0.25">
      <c r="A922" s="190">
        <f t="shared" si="248"/>
        <v>2019</v>
      </c>
      <c r="B922" s="55">
        <f t="shared" si="249"/>
        <v>2</v>
      </c>
      <c r="C922" s="55">
        <f t="shared" si="250"/>
        <v>19</v>
      </c>
      <c r="D922" s="55">
        <f t="shared" si="246"/>
        <v>38</v>
      </c>
      <c r="F922" s="63">
        <f t="shared" si="237"/>
        <v>43497.791666666621</v>
      </c>
      <c r="G922" s="64">
        <f t="shared" si="247"/>
        <v>275.04610216965364</v>
      </c>
      <c r="H922" s="64">
        <f t="shared" si="251"/>
        <v>0</v>
      </c>
      <c r="I922" s="64">
        <f t="shared" si="251"/>
        <v>2.9750000000000001</v>
      </c>
      <c r="J922" s="64">
        <f t="shared" si="251"/>
        <v>0</v>
      </c>
      <c r="K922" s="64">
        <f t="shared" si="251"/>
        <v>0</v>
      </c>
      <c r="L922" s="64">
        <f t="shared" si="251"/>
        <v>0</v>
      </c>
      <c r="M922" s="64">
        <f t="shared" si="251"/>
        <v>0</v>
      </c>
      <c r="N922" s="64">
        <f t="shared" si="251"/>
        <v>272.07110216965361</v>
      </c>
      <c r="O922" s="121"/>
      <c r="P922" s="177">
        <v>2.9750000000000001</v>
      </c>
      <c r="Q922" s="177">
        <v>39.808309791602476</v>
      </c>
      <c r="R922" s="177">
        <v>39.808309791602476</v>
      </c>
      <c r="S922" s="177">
        <v>0</v>
      </c>
      <c r="T922" s="177">
        <v>0</v>
      </c>
      <c r="U922" s="177">
        <v>39.808309791602476</v>
      </c>
      <c r="V922" s="177">
        <v>39.808309791602476</v>
      </c>
      <c r="W922" s="177">
        <v>0</v>
      </c>
      <c r="X922" s="177">
        <v>0</v>
      </c>
      <c r="Y922" s="177">
        <v>0</v>
      </c>
      <c r="Z922" s="177">
        <v>4.6260891764285716</v>
      </c>
      <c r="AA922" s="177">
        <v>39.846573635674083</v>
      </c>
      <c r="AB922" s="177">
        <v>33.503862493881179</v>
      </c>
      <c r="AC922" s="177">
        <v>34.861337697259877</v>
      </c>
      <c r="AD922" s="177">
        <v>0</v>
      </c>
      <c r="AE922" s="177">
        <v>0</v>
      </c>
      <c r="AF922" s="177">
        <v>0</v>
      </c>
      <c r="AG922" s="177">
        <v>0</v>
      </c>
      <c r="AH922" s="177">
        <v>0</v>
      </c>
      <c r="AI922" s="177">
        <v>0</v>
      </c>
      <c r="AJ922" s="177">
        <v>0</v>
      </c>
    </row>
    <row r="923" spans="1:36" hidden="1" outlineLevel="1" x14ac:dyDescent="0.25">
      <c r="A923" s="190">
        <f t="shared" si="248"/>
        <v>2019</v>
      </c>
      <c r="B923" s="55">
        <f t="shared" si="249"/>
        <v>2</v>
      </c>
      <c r="C923" s="55">
        <f t="shared" si="250"/>
        <v>20</v>
      </c>
      <c r="D923" s="55">
        <f t="shared" si="246"/>
        <v>38</v>
      </c>
      <c r="F923" s="63">
        <f t="shared" si="237"/>
        <v>43497.833333333285</v>
      </c>
      <c r="G923" s="64">
        <f t="shared" si="247"/>
        <v>272.26333432953277</v>
      </c>
      <c r="H923" s="64">
        <f t="shared" si="251"/>
        <v>0</v>
      </c>
      <c r="I923" s="64">
        <f t="shared" si="251"/>
        <v>2.9750000000000001</v>
      </c>
      <c r="J923" s="64">
        <f t="shared" si="251"/>
        <v>0</v>
      </c>
      <c r="K923" s="64">
        <f t="shared" si="251"/>
        <v>0</v>
      </c>
      <c r="L923" s="64">
        <f t="shared" si="251"/>
        <v>0</v>
      </c>
      <c r="M923" s="64">
        <f t="shared" si="251"/>
        <v>0</v>
      </c>
      <c r="N923" s="64">
        <f t="shared" si="251"/>
        <v>269.28833432953274</v>
      </c>
      <c r="O923" s="121"/>
      <c r="P923" s="177">
        <v>2.9750000000000001</v>
      </c>
      <c r="Q923" s="177">
        <v>39.045737975765412</v>
      </c>
      <c r="R923" s="177">
        <v>39.045737975765412</v>
      </c>
      <c r="S923" s="177">
        <v>0</v>
      </c>
      <c r="T923" s="177">
        <v>0</v>
      </c>
      <c r="U923" s="177">
        <v>39.045737975765412</v>
      </c>
      <c r="V923" s="177">
        <v>39.045737975765412</v>
      </c>
      <c r="W923" s="177">
        <v>0</v>
      </c>
      <c r="X923" s="177">
        <v>0</v>
      </c>
      <c r="Y923" s="177">
        <v>0</v>
      </c>
      <c r="Z923" s="177">
        <v>3.5546605478571429</v>
      </c>
      <c r="AA923" s="177">
        <v>40.591124555127948</v>
      </c>
      <c r="AB923" s="177">
        <v>34.582605959115845</v>
      </c>
      <c r="AC923" s="177">
        <v>34.376991364370149</v>
      </c>
      <c r="AD923" s="177">
        <v>0</v>
      </c>
      <c r="AE923" s="177">
        <v>0</v>
      </c>
      <c r="AF923" s="177">
        <v>0</v>
      </c>
      <c r="AG923" s="177">
        <v>0</v>
      </c>
      <c r="AH923" s="177">
        <v>0</v>
      </c>
      <c r="AI923" s="177">
        <v>0</v>
      </c>
      <c r="AJ923" s="177">
        <v>0</v>
      </c>
    </row>
    <row r="924" spans="1:36" hidden="1" outlineLevel="1" x14ac:dyDescent="0.25">
      <c r="A924" s="190">
        <f t="shared" si="248"/>
        <v>2019</v>
      </c>
      <c r="B924" s="55">
        <f t="shared" si="249"/>
        <v>2</v>
      </c>
      <c r="C924" s="55">
        <f t="shared" si="250"/>
        <v>21</v>
      </c>
      <c r="D924" s="55">
        <f t="shared" si="246"/>
        <v>38</v>
      </c>
      <c r="F924" s="63">
        <f t="shared" si="237"/>
        <v>43497.874999999949</v>
      </c>
      <c r="G924" s="64">
        <f t="shared" si="247"/>
        <v>269.42409728788834</v>
      </c>
      <c r="H924" s="64">
        <f t="shared" si="251"/>
        <v>0</v>
      </c>
      <c r="I924" s="64">
        <f t="shared" si="251"/>
        <v>2.9750000000000001</v>
      </c>
      <c r="J924" s="64">
        <f t="shared" si="251"/>
        <v>0</v>
      </c>
      <c r="K924" s="64">
        <f t="shared" si="251"/>
        <v>0</v>
      </c>
      <c r="L924" s="64">
        <f t="shared" si="251"/>
        <v>0</v>
      </c>
      <c r="M924" s="64">
        <f t="shared" si="251"/>
        <v>0</v>
      </c>
      <c r="N924" s="64">
        <f t="shared" si="251"/>
        <v>266.44909728788832</v>
      </c>
      <c r="O924" s="121"/>
      <c r="P924" s="177">
        <v>2.9750000000000001</v>
      </c>
      <c r="Q924" s="177">
        <v>38.107980742776583</v>
      </c>
      <c r="R924" s="177">
        <v>38.107980742776583</v>
      </c>
      <c r="S924" s="177">
        <v>0</v>
      </c>
      <c r="T924" s="177">
        <v>0</v>
      </c>
      <c r="U924" s="177">
        <v>38.107980742776583</v>
      </c>
      <c r="V924" s="177">
        <v>38.107980742776583</v>
      </c>
      <c r="W924" s="177">
        <v>0</v>
      </c>
      <c r="X924" s="177">
        <v>0</v>
      </c>
      <c r="Y924" s="177">
        <v>0</v>
      </c>
      <c r="Z924" s="177">
        <v>4.8046606378571441</v>
      </c>
      <c r="AA924" s="177">
        <v>39.499982664823236</v>
      </c>
      <c r="AB924" s="177">
        <v>36.019145251482357</v>
      </c>
      <c r="AC924" s="177">
        <v>33.693385762619265</v>
      </c>
      <c r="AD924" s="177">
        <v>0</v>
      </c>
      <c r="AE924" s="177">
        <v>0</v>
      </c>
      <c r="AF924" s="177">
        <v>0</v>
      </c>
      <c r="AG924" s="177">
        <v>0</v>
      </c>
      <c r="AH924" s="177">
        <v>0</v>
      </c>
      <c r="AI924" s="177">
        <v>0</v>
      </c>
      <c r="AJ924" s="177">
        <v>0</v>
      </c>
    </row>
    <row r="925" spans="1:36" hidden="1" outlineLevel="1" x14ac:dyDescent="0.25">
      <c r="A925" s="190">
        <f t="shared" si="248"/>
        <v>2019</v>
      </c>
      <c r="B925" s="55">
        <f t="shared" si="249"/>
        <v>2</v>
      </c>
      <c r="C925" s="55">
        <f t="shared" si="250"/>
        <v>22</v>
      </c>
      <c r="D925" s="55">
        <f t="shared" si="246"/>
        <v>38</v>
      </c>
      <c r="F925" s="63">
        <f t="shared" si="237"/>
        <v>43497.916666666613</v>
      </c>
      <c r="G925" s="64">
        <f t="shared" si="247"/>
        <v>276.25946944742549</v>
      </c>
      <c r="H925" s="64">
        <f t="shared" ref="H925:N934" si="252">SUMIF($P$6:$AK$6,H$6,$P925:$AK925)</f>
        <v>0</v>
      </c>
      <c r="I925" s="64">
        <f t="shared" si="252"/>
        <v>2.9750000000000001</v>
      </c>
      <c r="J925" s="64">
        <f t="shared" si="252"/>
        <v>0</v>
      </c>
      <c r="K925" s="64">
        <f t="shared" si="252"/>
        <v>0</v>
      </c>
      <c r="L925" s="64">
        <f t="shared" si="252"/>
        <v>0</v>
      </c>
      <c r="M925" s="64">
        <f t="shared" si="252"/>
        <v>0</v>
      </c>
      <c r="N925" s="64">
        <f t="shared" si="252"/>
        <v>273.28446944742547</v>
      </c>
      <c r="O925" s="121"/>
      <c r="P925" s="177">
        <v>2.9750000000000001</v>
      </c>
      <c r="Q925" s="177">
        <v>38.448046552541769</v>
      </c>
      <c r="R925" s="177">
        <v>38.448046552541769</v>
      </c>
      <c r="S925" s="177">
        <v>0</v>
      </c>
      <c r="T925" s="177">
        <v>0</v>
      </c>
      <c r="U925" s="177">
        <v>38.448046552541769</v>
      </c>
      <c r="V925" s="177">
        <v>38.448046552541769</v>
      </c>
      <c r="W925" s="177">
        <v>0</v>
      </c>
      <c r="X925" s="177">
        <v>0</v>
      </c>
      <c r="Y925" s="177">
        <v>0</v>
      </c>
      <c r="Z925" s="177">
        <v>5.0660462374999993</v>
      </c>
      <c r="AA925" s="177">
        <v>43.640381256519696</v>
      </c>
      <c r="AB925" s="177">
        <v>37.177270574368244</v>
      </c>
      <c r="AC925" s="177">
        <v>33.608585168870469</v>
      </c>
      <c r="AD925" s="177">
        <v>0</v>
      </c>
      <c r="AE925" s="177">
        <v>0</v>
      </c>
      <c r="AF925" s="177">
        <v>0</v>
      </c>
      <c r="AG925" s="177">
        <v>0</v>
      </c>
      <c r="AH925" s="177">
        <v>0</v>
      </c>
      <c r="AI925" s="177">
        <v>0</v>
      </c>
      <c r="AJ925" s="177">
        <v>0</v>
      </c>
    </row>
    <row r="926" spans="1:36" hidden="1" outlineLevel="1" x14ac:dyDescent="0.25">
      <c r="A926" s="190">
        <f t="shared" si="248"/>
        <v>2019</v>
      </c>
      <c r="B926" s="55">
        <f t="shared" si="249"/>
        <v>2</v>
      </c>
      <c r="C926" s="55">
        <f t="shared" si="250"/>
        <v>23</v>
      </c>
      <c r="D926" s="55">
        <f t="shared" si="246"/>
        <v>38</v>
      </c>
      <c r="F926" s="63">
        <f t="shared" si="237"/>
        <v>43497.958333333278</v>
      </c>
      <c r="G926" s="64">
        <f t="shared" si="247"/>
        <v>288.32045768830221</v>
      </c>
      <c r="H926" s="64">
        <f t="shared" si="252"/>
        <v>0</v>
      </c>
      <c r="I926" s="64">
        <f t="shared" si="252"/>
        <v>2.9750000000000001</v>
      </c>
      <c r="J926" s="64">
        <f t="shared" si="252"/>
        <v>0</v>
      </c>
      <c r="K926" s="64">
        <f t="shared" si="252"/>
        <v>0</v>
      </c>
      <c r="L926" s="64">
        <f t="shared" si="252"/>
        <v>0</v>
      </c>
      <c r="M926" s="64">
        <f t="shared" si="252"/>
        <v>0</v>
      </c>
      <c r="N926" s="64">
        <f t="shared" si="252"/>
        <v>285.34545768830219</v>
      </c>
      <c r="O926" s="121"/>
      <c r="P926" s="177">
        <v>2.9750000000000001</v>
      </c>
      <c r="Q926" s="177">
        <v>39.777394717987463</v>
      </c>
      <c r="R926" s="177">
        <v>39.777394717987463</v>
      </c>
      <c r="S926" s="177">
        <v>0</v>
      </c>
      <c r="T926" s="177">
        <v>0</v>
      </c>
      <c r="U926" s="177">
        <v>39.777394717987463</v>
      </c>
      <c r="V926" s="177">
        <v>39.777394717987463</v>
      </c>
      <c r="W926" s="177">
        <v>0</v>
      </c>
      <c r="X926" s="177">
        <v>0</v>
      </c>
      <c r="Y926" s="177">
        <v>0</v>
      </c>
      <c r="Z926" s="177">
        <v>4.9999013785714288</v>
      </c>
      <c r="AA926" s="177">
        <v>46.386756420810975</v>
      </c>
      <c r="AB926" s="177">
        <v>37.822300033726378</v>
      </c>
      <c r="AC926" s="177">
        <v>37.026920983243578</v>
      </c>
      <c r="AD926" s="177">
        <v>0</v>
      </c>
      <c r="AE926" s="177">
        <v>0</v>
      </c>
      <c r="AF926" s="177">
        <v>0</v>
      </c>
      <c r="AG926" s="177">
        <v>0</v>
      </c>
      <c r="AH926" s="177">
        <v>0</v>
      </c>
      <c r="AI926" s="177">
        <v>0</v>
      </c>
      <c r="AJ926" s="177">
        <v>0</v>
      </c>
    </row>
    <row r="927" spans="1:36" hidden="1" outlineLevel="1" x14ac:dyDescent="0.25">
      <c r="A927" s="190">
        <f t="shared" si="248"/>
        <v>2019</v>
      </c>
      <c r="B927" s="55">
        <f t="shared" si="249"/>
        <v>3</v>
      </c>
      <c r="C927" s="55">
        <f t="shared" si="250"/>
        <v>0</v>
      </c>
      <c r="D927" s="55">
        <f t="shared" si="246"/>
        <v>39</v>
      </c>
      <c r="F927" s="63">
        <f t="shared" ref="F927" si="253">EDATE(F903,1)</f>
        <v>43525</v>
      </c>
      <c r="G927" s="64">
        <f t="shared" si="247"/>
        <v>262.8273691666073</v>
      </c>
      <c r="H927" s="64">
        <f t="shared" si="252"/>
        <v>0</v>
      </c>
      <c r="I927" s="64">
        <f t="shared" si="252"/>
        <v>2.9750000000000001</v>
      </c>
      <c r="J927" s="64">
        <f t="shared" si="252"/>
        <v>0</v>
      </c>
      <c r="K927" s="64">
        <f t="shared" si="252"/>
        <v>0</v>
      </c>
      <c r="L927" s="64">
        <f t="shared" si="252"/>
        <v>0</v>
      </c>
      <c r="M927" s="64">
        <f t="shared" si="252"/>
        <v>0</v>
      </c>
      <c r="N927" s="64">
        <f t="shared" si="252"/>
        <v>259.85236916660728</v>
      </c>
      <c r="O927" s="121"/>
      <c r="P927" s="177">
        <v>2.9750000000000001</v>
      </c>
      <c r="Q927" s="177">
        <v>35.500809534576895</v>
      </c>
      <c r="R927" s="177">
        <v>35.500809534576895</v>
      </c>
      <c r="S927" s="177">
        <v>0</v>
      </c>
      <c r="T927" s="177">
        <v>0</v>
      </c>
      <c r="U927" s="177">
        <v>35.500809534576895</v>
      </c>
      <c r="V927" s="177">
        <v>35.500809534576895</v>
      </c>
      <c r="W927" s="177">
        <v>0</v>
      </c>
      <c r="X927" s="177">
        <v>0</v>
      </c>
      <c r="Y927" s="177">
        <v>0</v>
      </c>
      <c r="Z927" s="177">
        <v>4.8462863516129024</v>
      </c>
      <c r="AA927" s="177">
        <v>40.306748170561221</v>
      </c>
      <c r="AB927" s="177">
        <v>34.700637961992648</v>
      </c>
      <c r="AC927" s="177">
        <v>37.995458544132937</v>
      </c>
      <c r="AD927" s="177">
        <v>0</v>
      </c>
      <c r="AE927" s="177">
        <v>0</v>
      </c>
      <c r="AF927" s="177">
        <v>0</v>
      </c>
      <c r="AG927" s="177">
        <v>0</v>
      </c>
      <c r="AH927" s="177">
        <v>0</v>
      </c>
      <c r="AI927" s="177">
        <v>0</v>
      </c>
      <c r="AJ927" s="177">
        <v>0</v>
      </c>
    </row>
    <row r="928" spans="1:36" hidden="1" outlineLevel="1" x14ac:dyDescent="0.25">
      <c r="A928" s="190">
        <f t="shared" si="248"/>
        <v>2019</v>
      </c>
      <c r="B928" s="55">
        <f t="shared" si="249"/>
        <v>3</v>
      </c>
      <c r="C928" s="55">
        <f t="shared" si="250"/>
        <v>1</v>
      </c>
      <c r="D928" s="55">
        <f t="shared" si="246"/>
        <v>39</v>
      </c>
      <c r="F928" s="63">
        <f t="shared" ref="F928" si="254">F927+1/24</f>
        <v>43525.041666666664</v>
      </c>
      <c r="G928" s="64">
        <f t="shared" si="247"/>
        <v>267.17165025261068</v>
      </c>
      <c r="H928" s="64">
        <f t="shared" si="252"/>
        <v>0</v>
      </c>
      <c r="I928" s="64">
        <f t="shared" si="252"/>
        <v>2.9750000000000001</v>
      </c>
      <c r="J928" s="64">
        <f t="shared" si="252"/>
        <v>0</v>
      </c>
      <c r="K928" s="64">
        <f t="shared" si="252"/>
        <v>0</v>
      </c>
      <c r="L928" s="64">
        <f t="shared" si="252"/>
        <v>0</v>
      </c>
      <c r="M928" s="64">
        <f t="shared" si="252"/>
        <v>0</v>
      </c>
      <c r="N928" s="64">
        <f t="shared" si="252"/>
        <v>264.19665025261065</v>
      </c>
      <c r="O928" s="121"/>
      <c r="P928" s="177">
        <v>2.9750000000000001</v>
      </c>
      <c r="Q928" s="177">
        <v>34.449697031666339</v>
      </c>
      <c r="R928" s="177">
        <v>34.449697031666339</v>
      </c>
      <c r="S928" s="177">
        <v>0</v>
      </c>
      <c r="T928" s="177">
        <v>0</v>
      </c>
      <c r="U928" s="177">
        <v>34.449697031666339</v>
      </c>
      <c r="V928" s="177">
        <v>34.449697031666339</v>
      </c>
      <c r="W928" s="177">
        <v>0</v>
      </c>
      <c r="X928" s="177">
        <v>0</v>
      </c>
      <c r="Y928" s="177">
        <v>0</v>
      </c>
      <c r="Z928" s="177">
        <v>4.9430606483870969</v>
      </c>
      <c r="AA928" s="177">
        <v>44.724139341728119</v>
      </c>
      <c r="AB928" s="177">
        <v>36.819436483221871</v>
      </c>
      <c r="AC928" s="177">
        <v>39.911225652608188</v>
      </c>
      <c r="AD928" s="177">
        <v>0</v>
      </c>
      <c r="AE928" s="177">
        <v>0</v>
      </c>
      <c r="AF928" s="177">
        <v>0</v>
      </c>
      <c r="AG928" s="177">
        <v>0</v>
      </c>
      <c r="AH928" s="177">
        <v>0</v>
      </c>
      <c r="AI928" s="177">
        <v>0</v>
      </c>
      <c r="AJ928" s="177">
        <v>0</v>
      </c>
    </row>
    <row r="929" spans="1:36" hidden="1" outlineLevel="1" x14ac:dyDescent="0.25">
      <c r="A929" s="190">
        <f t="shared" si="248"/>
        <v>2019</v>
      </c>
      <c r="B929" s="55">
        <f t="shared" si="249"/>
        <v>3</v>
      </c>
      <c r="C929" s="55">
        <f t="shared" si="250"/>
        <v>2</v>
      </c>
      <c r="D929" s="55">
        <f t="shared" si="246"/>
        <v>39</v>
      </c>
      <c r="F929" s="63">
        <f t="shared" si="237"/>
        <v>43525.083333333328</v>
      </c>
      <c r="G929" s="64">
        <f t="shared" si="247"/>
        <v>258.22637495139503</v>
      </c>
      <c r="H929" s="64">
        <f t="shared" si="252"/>
        <v>0</v>
      </c>
      <c r="I929" s="64">
        <f t="shared" si="252"/>
        <v>2.9750000000000001</v>
      </c>
      <c r="J929" s="64">
        <f t="shared" si="252"/>
        <v>0</v>
      </c>
      <c r="K929" s="64">
        <f t="shared" si="252"/>
        <v>0</v>
      </c>
      <c r="L929" s="64">
        <f t="shared" si="252"/>
        <v>0</v>
      </c>
      <c r="M929" s="64">
        <f t="shared" si="252"/>
        <v>0</v>
      </c>
      <c r="N929" s="64">
        <f t="shared" si="252"/>
        <v>255.25137495139504</v>
      </c>
      <c r="O929" s="121"/>
      <c r="P929" s="177">
        <v>2.9750000000000001</v>
      </c>
      <c r="Q929" s="177">
        <v>32.347472025845242</v>
      </c>
      <c r="R929" s="177">
        <v>32.347472025845242</v>
      </c>
      <c r="S929" s="177">
        <v>0</v>
      </c>
      <c r="T929" s="177">
        <v>0</v>
      </c>
      <c r="U929" s="177">
        <v>32.347472025845242</v>
      </c>
      <c r="V929" s="177">
        <v>32.347472025845242</v>
      </c>
      <c r="W929" s="177">
        <v>0</v>
      </c>
      <c r="X929" s="177">
        <v>0</v>
      </c>
      <c r="Y929" s="177">
        <v>0</v>
      </c>
      <c r="Z929" s="177">
        <v>5.0087902225806449</v>
      </c>
      <c r="AA929" s="177">
        <v>45.067088028672188</v>
      </c>
      <c r="AB929" s="177">
        <v>38.166305034767078</v>
      </c>
      <c r="AC929" s="177">
        <v>37.61930356199418</v>
      </c>
      <c r="AD929" s="177">
        <v>0</v>
      </c>
      <c r="AE929" s="177">
        <v>0</v>
      </c>
      <c r="AF929" s="177">
        <v>0</v>
      </c>
      <c r="AG929" s="177">
        <v>0</v>
      </c>
      <c r="AH929" s="177">
        <v>0</v>
      </c>
      <c r="AI929" s="177">
        <v>0</v>
      </c>
      <c r="AJ929" s="177">
        <v>0</v>
      </c>
    </row>
    <row r="930" spans="1:36" hidden="1" outlineLevel="1" x14ac:dyDescent="0.25">
      <c r="A930" s="190">
        <f t="shared" si="248"/>
        <v>2019</v>
      </c>
      <c r="B930" s="55">
        <f t="shared" si="249"/>
        <v>3</v>
      </c>
      <c r="C930" s="55">
        <f t="shared" si="250"/>
        <v>3</v>
      </c>
      <c r="D930" s="55">
        <f t="shared" si="246"/>
        <v>39</v>
      </c>
      <c r="F930" s="63">
        <f t="shared" si="237"/>
        <v>43525.124999999993</v>
      </c>
      <c r="G930" s="64">
        <f t="shared" si="247"/>
        <v>261.04003491459065</v>
      </c>
      <c r="H930" s="64">
        <f t="shared" si="252"/>
        <v>0</v>
      </c>
      <c r="I930" s="64">
        <f t="shared" si="252"/>
        <v>2.9750000000000001</v>
      </c>
      <c r="J930" s="64">
        <f t="shared" si="252"/>
        <v>0</v>
      </c>
      <c r="K930" s="64">
        <f t="shared" si="252"/>
        <v>0</v>
      </c>
      <c r="L930" s="64">
        <f t="shared" si="252"/>
        <v>0</v>
      </c>
      <c r="M930" s="64">
        <f t="shared" si="252"/>
        <v>0</v>
      </c>
      <c r="N930" s="64">
        <f t="shared" si="252"/>
        <v>258.06503491459063</v>
      </c>
      <c r="O930" s="121"/>
      <c r="P930" s="177">
        <v>2.9750000000000001</v>
      </c>
      <c r="Q930" s="177">
        <v>32.007406216080064</v>
      </c>
      <c r="R930" s="177">
        <v>32.007406216080064</v>
      </c>
      <c r="S930" s="177">
        <v>0</v>
      </c>
      <c r="T930" s="177">
        <v>0</v>
      </c>
      <c r="U930" s="177">
        <v>32.007406216080064</v>
      </c>
      <c r="V930" s="177">
        <v>32.007406216080064</v>
      </c>
      <c r="W930" s="177">
        <v>0</v>
      </c>
      <c r="X930" s="177">
        <v>0</v>
      </c>
      <c r="Y930" s="177">
        <v>0</v>
      </c>
      <c r="Z930" s="177">
        <v>4.3622484483870974</v>
      </c>
      <c r="AA930" s="177">
        <v>46.862652454807801</v>
      </c>
      <c r="AB930" s="177">
        <v>38.79098197417747</v>
      </c>
      <c r="AC930" s="177">
        <v>40.01952717289798</v>
      </c>
      <c r="AD930" s="177">
        <v>0</v>
      </c>
      <c r="AE930" s="177">
        <v>0</v>
      </c>
      <c r="AF930" s="177">
        <v>0</v>
      </c>
      <c r="AG930" s="177">
        <v>0</v>
      </c>
      <c r="AH930" s="177">
        <v>0</v>
      </c>
      <c r="AI930" s="177">
        <v>0</v>
      </c>
      <c r="AJ930" s="177">
        <v>0</v>
      </c>
    </row>
    <row r="931" spans="1:36" hidden="1" outlineLevel="1" x14ac:dyDescent="0.25">
      <c r="A931" s="190">
        <f t="shared" si="248"/>
        <v>2019</v>
      </c>
      <c r="B931" s="55">
        <f t="shared" si="249"/>
        <v>3</v>
      </c>
      <c r="C931" s="55">
        <f t="shared" si="250"/>
        <v>4</v>
      </c>
      <c r="D931" s="55">
        <f t="shared" si="246"/>
        <v>39</v>
      </c>
      <c r="F931" s="63">
        <f t="shared" si="237"/>
        <v>43525.166666666657</v>
      </c>
      <c r="G931" s="64">
        <f t="shared" si="247"/>
        <v>258.66385570163612</v>
      </c>
      <c r="H931" s="64">
        <f t="shared" si="252"/>
        <v>0</v>
      </c>
      <c r="I931" s="64">
        <f t="shared" si="252"/>
        <v>2.9750000000000001</v>
      </c>
      <c r="J931" s="64">
        <f t="shared" si="252"/>
        <v>0</v>
      </c>
      <c r="K931" s="64">
        <f t="shared" si="252"/>
        <v>0</v>
      </c>
      <c r="L931" s="64">
        <f t="shared" si="252"/>
        <v>0</v>
      </c>
      <c r="M931" s="64">
        <f t="shared" si="252"/>
        <v>0</v>
      </c>
      <c r="N931" s="64">
        <f t="shared" si="252"/>
        <v>255.6888557016361</v>
      </c>
      <c r="O931" s="121"/>
      <c r="P931" s="177">
        <v>2.9750000000000001</v>
      </c>
      <c r="Q931" s="177">
        <v>30.791413320556099</v>
      </c>
      <c r="R931" s="177">
        <v>30.791413320556099</v>
      </c>
      <c r="S931" s="177">
        <v>0</v>
      </c>
      <c r="T931" s="177">
        <v>0</v>
      </c>
      <c r="U931" s="177">
        <v>30.791413320556099</v>
      </c>
      <c r="V931" s="177">
        <v>30.791413320556099</v>
      </c>
      <c r="W931" s="177">
        <v>0</v>
      </c>
      <c r="X931" s="177">
        <v>0</v>
      </c>
      <c r="Y931" s="177">
        <v>0</v>
      </c>
      <c r="Z931" s="177">
        <v>4.492661167741935</v>
      </c>
      <c r="AA931" s="177">
        <v>46.329666940624548</v>
      </c>
      <c r="AB931" s="177">
        <v>40.114648351718991</v>
      </c>
      <c r="AC931" s="177">
        <v>41.586225959326256</v>
      </c>
      <c r="AD931" s="177">
        <v>0</v>
      </c>
      <c r="AE931" s="177">
        <v>0</v>
      </c>
      <c r="AF931" s="177">
        <v>0</v>
      </c>
      <c r="AG931" s="177">
        <v>0</v>
      </c>
      <c r="AH931" s="177">
        <v>0</v>
      </c>
      <c r="AI931" s="177">
        <v>0</v>
      </c>
      <c r="AJ931" s="177">
        <v>0</v>
      </c>
    </row>
    <row r="932" spans="1:36" hidden="1" outlineLevel="1" x14ac:dyDescent="0.25">
      <c r="A932" s="190">
        <f t="shared" si="248"/>
        <v>2019</v>
      </c>
      <c r="B932" s="55">
        <f t="shared" si="249"/>
        <v>3</v>
      </c>
      <c r="C932" s="55">
        <f t="shared" si="250"/>
        <v>5</v>
      </c>
      <c r="D932" s="55">
        <f t="shared" si="246"/>
        <v>39</v>
      </c>
      <c r="F932" s="63">
        <f t="shared" si="237"/>
        <v>43525.208333333321</v>
      </c>
      <c r="G932" s="64">
        <f t="shared" si="247"/>
        <v>264.95124842941067</v>
      </c>
      <c r="H932" s="64">
        <f t="shared" si="252"/>
        <v>0.31900297</v>
      </c>
      <c r="I932" s="64">
        <f t="shared" si="252"/>
        <v>5.2199036376064001</v>
      </c>
      <c r="J932" s="64">
        <f t="shared" si="252"/>
        <v>0</v>
      </c>
      <c r="K932" s="64">
        <f t="shared" si="252"/>
        <v>0</v>
      </c>
      <c r="L932" s="64">
        <f t="shared" si="252"/>
        <v>0</v>
      </c>
      <c r="M932" s="64">
        <f t="shared" si="252"/>
        <v>0</v>
      </c>
      <c r="N932" s="64">
        <f t="shared" si="252"/>
        <v>259.41234182180426</v>
      </c>
      <c r="O932" s="121"/>
      <c r="P932" s="177">
        <v>2.9750000000000001</v>
      </c>
      <c r="Q932" s="177">
        <v>31.296359522934694</v>
      </c>
      <c r="R932" s="177">
        <v>31.296359522934694</v>
      </c>
      <c r="S932" s="177">
        <v>1.1333141299199998</v>
      </c>
      <c r="T932" s="177">
        <v>1.1115895076863997</v>
      </c>
      <c r="U932" s="177">
        <v>31.296359522934694</v>
      </c>
      <c r="V932" s="177">
        <v>31.296359522934694</v>
      </c>
      <c r="W932" s="177">
        <v>0</v>
      </c>
      <c r="X932" s="177">
        <v>0</v>
      </c>
      <c r="Y932" s="177">
        <v>0</v>
      </c>
      <c r="Z932" s="177">
        <v>5.0705453258064512</v>
      </c>
      <c r="AA932" s="177">
        <v>47.732531312045445</v>
      </c>
      <c r="AB932" s="177">
        <v>40.269644020137498</v>
      </c>
      <c r="AC932" s="177">
        <v>41.154183072076137</v>
      </c>
      <c r="AD932" s="177">
        <v>0.31900297</v>
      </c>
      <c r="AE932" s="177">
        <v>0</v>
      </c>
      <c r="AF932" s="177">
        <v>0</v>
      </c>
      <c r="AG932" s="177">
        <v>0</v>
      </c>
      <c r="AH932" s="177">
        <v>0</v>
      </c>
      <c r="AI932" s="177">
        <v>0</v>
      </c>
      <c r="AJ932" s="177">
        <v>0</v>
      </c>
    </row>
    <row r="933" spans="1:36" hidden="1" outlineLevel="1" x14ac:dyDescent="0.25">
      <c r="A933" s="190">
        <f t="shared" si="248"/>
        <v>2019</v>
      </c>
      <c r="B933" s="55">
        <f t="shared" si="249"/>
        <v>3</v>
      </c>
      <c r="C933" s="55">
        <f t="shared" si="250"/>
        <v>6</v>
      </c>
      <c r="D933" s="55">
        <f t="shared" si="246"/>
        <v>39</v>
      </c>
      <c r="F933" s="63">
        <f t="shared" si="237"/>
        <v>43525.249999999985</v>
      </c>
      <c r="G933" s="64">
        <f t="shared" si="247"/>
        <v>318.33519800229118</v>
      </c>
      <c r="H933" s="64">
        <f t="shared" si="252"/>
        <v>29.18061814725807</v>
      </c>
      <c r="I933" s="64">
        <f t="shared" si="252"/>
        <v>28.654284518570741</v>
      </c>
      <c r="J933" s="64">
        <f t="shared" si="252"/>
        <v>0</v>
      </c>
      <c r="K933" s="64">
        <f t="shared" si="252"/>
        <v>0</v>
      </c>
      <c r="L933" s="64">
        <f t="shared" si="252"/>
        <v>0</v>
      </c>
      <c r="M933" s="64">
        <f t="shared" si="252"/>
        <v>0</v>
      </c>
      <c r="N933" s="64">
        <f t="shared" si="252"/>
        <v>260.50029533646239</v>
      </c>
      <c r="O933" s="121"/>
      <c r="P933" s="177">
        <v>2.9750000000000001</v>
      </c>
      <c r="Q933" s="177">
        <v>32.893638326377193</v>
      </c>
      <c r="R933" s="177">
        <v>32.893638326377193</v>
      </c>
      <c r="S933" s="177">
        <v>8.1555694387200006</v>
      </c>
      <c r="T933" s="177">
        <v>9.645225821593602</v>
      </c>
      <c r="U933" s="177">
        <v>32.893638326377193</v>
      </c>
      <c r="V933" s="177">
        <v>32.893638326377193</v>
      </c>
      <c r="W933" s="177">
        <v>0.53996454552399997</v>
      </c>
      <c r="X933" s="177">
        <v>1.8768535001180311</v>
      </c>
      <c r="Y933" s="177">
        <v>0.82368000000000008</v>
      </c>
      <c r="Z933" s="177">
        <v>6.1246070387096765</v>
      </c>
      <c r="AA933" s="177">
        <v>44.819298981775773</v>
      </c>
      <c r="AB933" s="177">
        <v>37.720598637791923</v>
      </c>
      <c r="AC933" s="177">
        <v>40.26123737267622</v>
      </c>
      <c r="AD933" s="177">
        <v>29.18061814725807</v>
      </c>
      <c r="AE933" s="177">
        <v>3.5918287490039535</v>
      </c>
      <c r="AF933" s="177">
        <v>0</v>
      </c>
      <c r="AG933" s="177">
        <v>0</v>
      </c>
      <c r="AH933" s="177">
        <v>0</v>
      </c>
      <c r="AI933" s="177">
        <v>0</v>
      </c>
      <c r="AJ933" s="177">
        <v>1.0461624636111533</v>
      </c>
    </row>
    <row r="934" spans="1:36" hidden="1" outlineLevel="1" x14ac:dyDescent="0.25">
      <c r="A934" s="190">
        <f t="shared" si="248"/>
        <v>2019</v>
      </c>
      <c r="B934" s="55">
        <f t="shared" si="249"/>
        <v>3</v>
      </c>
      <c r="C934" s="55">
        <f t="shared" si="250"/>
        <v>7</v>
      </c>
      <c r="D934" s="55">
        <f t="shared" si="246"/>
        <v>39</v>
      </c>
      <c r="F934" s="63">
        <f t="shared" si="237"/>
        <v>43525.29166666665</v>
      </c>
      <c r="G934" s="64">
        <f t="shared" si="247"/>
        <v>430.25870706237384</v>
      </c>
      <c r="H934" s="64">
        <f t="shared" si="252"/>
        <v>56.273616940806463</v>
      </c>
      <c r="I934" s="64">
        <f t="shared" si="252"/>
        <v>97.658454408074419</v>
      </c>
      <c r="J934" s="64">
        <f t="shared" si="252"/>
        <v>0</v>
      </c>
      <c r="K934" s="64">
        <f t="shared" si="252"/>
        <v>0</v>
      </c>
      <c r="L934" s="64">
        <f t="shared" si="252"/>
        <v>0</v>
      </c>
      <c r="M934" s="64">
        <f t="shared" si="252"/>
        <v>0</v>
      </c>
      <c r="N934" s="64">
        <f t="shared" si="252"/>
        <v>276.32663571349298</v>
      </c>
      <c r="O934" s="121"/>
      <c r="P934" s="177">
        <v>2.9750000000000001</v>
      </c>
      <c r="Q934" s="177">
        <v>37.469069221399579</v>
      </c>
      <c r="R934" s="177">
        <v>37.469069221399579</v>
      </c>
      <c r="S934" s="177">
        <v>18.121338572800003</v>
      </c>
      <c r="T934" s="177">
        <v>19.108334429593601</v>
      </c>
      <c r="U934" s="177">
        <v>37.469069221399579</v>
      </c>
      <c r="V934" s="177">
        <v>37.469069221399579</v>
      </c>
      <c r="W934" s="177">
        <v>3.3197604208620972</v>
      </c>
      <c r="X934" s="177">
        <v>15.232040951629342</v>
      </c>
      <c r="Y934" s="177">
        <v>11.119680000000001</v>
      </c>
      <c r="Z934" s="177">
        <v>5.6988971935483868</v>
      </c>
      <c r="AA934" s="177">
        <v>45.477985620987653</v>
      </c>
      <c r="AB934" s="177">
        <v>37.672504364718392</v>
      </c>
      <c r="AC934" s="177">
        <v>37.600971648640204</v>
      </c>
      <c r="AD934" s="177">
        <v>56.273616940806463</v>
      </c>
      <c r="AE934" s="177">
        <v>18.500180734153048</v>
      </c>
      <c r="AF934" s="177">
        <v>0</v>
      </c>
      <c r="AG934" s="177">
        <v>0</v>
      </c>
      <c r="AH934" s="177">
        <v>0</v>
      </c>
      <c r="AI934" s="177">
        <v>0</v>
      </c>
      <c r="AJ934" s="177">
        <v>9.2821192990363315</v>
      </c>
    </row>
    <row r="935" spans="1:36" hidden="1" outlineLevel="1" x14ac:dyDescent="0.25">
      <c r="A935" s="190">
        <f t="shared" si="248"/>
        <v>2019</v>
      </c>
      <c r="B935" s="55">
        <f t="shared" si="249"/>
        <v>3</v>
      </c>
      <c r="C935" s="55">
        <f t="shared" si="250"/>
        <v>8</v>
      </c>
      <c r="D935" s="55">
        <f t="shared" si="246"/>
        <v>39</v>
      </c>
      <c r="F935" s="63">
        <f t="shared" si="237"/>
        <v>43525.333333333314</v>
      </c>
      <c r="G935" s="64">
        <f t="shared" si="247"/>
        <v>522.2307061505569</v>
      </c>
      <c r="H935" s="64">
        <f t="shared" ref="H935:N944" si="255">SUMIF($P$6:$AK$6,H$6,$P935:$AK935)</f>
        <v>61.565839278064516</v>
      </c>
      <c r="I935" s="64">
        <f t="shared" si="255"/>
        <v>160.41571538586123</v>
      </c>
      <c r="J935" s="64">
        <f t="shared" si="255"/>
        <v>0</v>
      </c>
      <c r="K935" s="64">
        <f t="shared" si="255"/>
        <v>0</v>
      </c>
      <c r="L935" s="64">
        <f t="shared" si="255"/>
        <v>0</v>
      </c>
      <c r="M935" s="64">
        <f t="shared" si="255"/>
        <v>0</v>
      </c>
      <c r="N935" s="64">
        <f t="shared" si="255"/>
        <v>300.24915148663109</v>
      </c>
      <c r="O935" s="121"/>
      <c r="P935" s="177">
        <v>2.9750000000000001</v>
      </c>
      <c r="Q935" s="177">
        <v>43.827269361554571</v>
      </c>
      <c r="R935" s="177">
        <v>43.827269361554571</v>
      </c>
      <c r="S935" s="177">
        <v>26.618648360960002</v>
      </c>
      <c r="T935" s="177">
        <v>22.724293469593601</v>
      </c>
      <c r="U935" s="177">
        <v>43.827269361554571</v>
      </c>
      <c r="V935" s="177">
        <v>43.827269361554571</v>
      </c>
      <c r="W935" s="177">
        <v>5.7056438960201596</v>
      </c>
      <c r="X935" s="177">
        <v>27.389802710116026</v>
      </c>
      <c r="Y935" s="177">
        <v>25.945919999999997</v>
      </c>
      <c r="Z935" s="177">
        <v>6.5439619935483853</v>
      </c>
      <c r="AA935" s="177">
        <v>43.583181758780242</v>
      </c>
      <c r="AB935" s="177">
        <v>37.693969934646844</v>
      </c>
      <c r="AC935" s="177">
        <v>37.118960353437309</v>
      </c>
      <c r="AD935" s="177">
        <v>61.565839278064516</v>
      </c>
      <c r="AE935" s="177">
        <v>27.633469440301507</v>
      </c>
      <c r="AF935" s="177">
        <v>0</v>
      </c>
      <c r="AG935" s="177">
        <v>0</v>
      </c>
      <c r="AH935" s="177">
        <v>0</v>
      </c>
      <c r="AI935" s="177">
        <v>0</v>
      </c>
      <c r="AJ935" s="177">
        <v>21.422937508869921</v>
      </c>
    </row>
    <row r="936" spans="1:36" hidden="1" outlineLevel="1" x14ac:dyDescent="0.25">
      <c r="A936" s="190">
        <f t="shared" si="248"/>
        <v>2019</v>
      </c>
      <c r="B936" s="55">
        <f t="shared" si="249"/>
        <v>3</v>
      </c>
      <c r="C936" s="55">
        <f t="shared" si="250"/>
        <v>9</v>
      </c>
      <c r="D936" s="55">
        <f t="shared" si="246"/>
        <v>39</v>
      </c>
      <c r="F936" s="63">
        <f t="shared" ref="F936:F998" si="256">F935+1/24</f>
        <v>43525.374999999978</v>
      </c>
      <c r="G936" s="64">
        <f t="shared" si="247"/>
        <v>554.67053881191646</v>
      </c>
      <c r="H936" s="64">
        <f t="shared" si="255"/>
        <v>63.742174308225806</v>
      </c>
      <c r="I936" s="64">
        <f t="shared" si="255"/>
        <v>172.13820393583404</v>
      </c>
      <c r="J936" s="64">
        <f t="shared" si="255"/>
        <v>0</v>
      </c>
      <c r="K936" s="64">
        <f t="shared" si="255"/>
        <v>0</v>
      </c>
      <c r="L936" s="64">
        <f t="shared" si="255"/>
        <v>0</v>
      </c>
      <c r="M936" s="64">
        <f t="shared" si="255"/>
        <v>0</v>
      </c>
      <c r="N936" s="64">
        <f t="shared" si="255"/>
        <v>318.79016056785662</v>
      </c>
      <c r="O936" s="121"/>
      <c r="P936" s="177">
        <v>2.9750000000000001</v>
      </c>
      <c r="Q936" s="177">
        <v>49.021001728877287</v>
      </c>
      <c r="R936" s="177">
        <v>49.021001728877287</v>
      </c>
      <c r="S936" s="177">
        <v>30.098467543039995</v>
      </c>
      <c r="T936" s="177">
        <v>21.980626781593596</v>
      </c>
      <c r="U936" s="177">
        <v>49.021001728877287</v>
      </c>
      <c r="V936" s="177">
        <v>49.021001728877287</v>
      </c>
      <c r="W936" s="177">
        <v>6.3803777420653223</v>
      </c>
      <c r="X936" s="177">
        <v>30.160758572610536</v>
      </c>
      <c r="Y936" s="177">
        <v>30.47616</v>
      </c>
      <c r="Z936" s="177">
        <v>6.7634133548387076</v>
      </c>
      <c r="AA936" s="177">
        <v>41.419072955172538</v>
      </c>
      <c r="AB936" s="177">
        <v>38.139336565532645</v>
      </c>
      <c r="AC936" s="177">
        <v>36.384330776803559</v>
      </c>
      <c r="AD936" s="177">
        <v>63.742174308225806</v>
      </c>
      <c r="AE936" s="177">
        <v>28.110277442573402</v>
      </c>
      <c r="AF936" s="177">
        <v>0</v>
      </c>
      <c r="AG936" s="177">
        <v>0</v>
      </c>
      <c r="AH936" s="177">
        <v>0</v>
      </c>
      <c r="AI936" s="177">
        <v>0</v>
      </c>
      <c r="AJ936" s="177">
        <v>21.956535853951209</v>
      </c>
    </row>
    <row r="937" spans="1:36" hidden="1" outlineLevel="1" x14ac:dyDescent="0.25">
      <c r="A937" s="190">
        <f t="shared" si="248"/>
        <v>2019</v>
      </c>
      <c r="B937" s="55">
        <f t="shared" si="249"/>
        <v>3</v>
      </c>
      <c r="C937" s="55">
        <f t="shared" si="250"/>
        <v>10</v>
      </c>
      <c r="D937" s="55">
        <f t="shared" si="246"/>
        <v>39</v>
      </c>
      <c r="F937" s="63">
        <f t="shared" si="256"/>
        <v>43525.416666666642</v>
      </c>
      <c r="G937" s="64">
        <f t="shared" si="247"/>
        <v>568.38451231509021</v>
      </c>
      <c r="H937" s="64">
        <f t="shared" si="255"/>
        <v>63.010852935161289</v>
      </c>
      <c r="I937" s="64">
        <f t="shared" si="255"/>
        <v>180.9427950622908</v>
      </c>
      <c r="J937" s="64">
        <f t="shared" si="255"/>
        <v>0</v>
      </c>
      <c r="K937" s="64">
        <f t="shared" si="255"/>
        <v>0</v>
      </c>
      <c r="L937" s="64">
        <f t="shared" si="255"/>
        <v>0</v>
      </c>
      <c r="M937" s="64">
        <f t="shared" si="255"/>
        <v>0</v>
      </c>
      <c r="N937" s="64">
        <f t="shared" si="255"/>
        <v>324.43086431763811</v>
      </c>
      <c r="O937" s="121"/>
      <c r="P937" s="177">
        <v>2.9750000000000001</v>
      </c>
      <c r="Q937" s="177">
        <v>51.31902220092681</v>
      </c>
      <c r="R937" s="177">
        <v>51.31902220092681</v>
      </c>
      <c r="S937" s="177">
        <v>32.143653468160004</v>
      </c>
      <c r="T937" s="177">
        <v>25.9298343335936</v>
      </c>
      <c r="U937" s="177">
        <v>51.31902220092681</v>
      </c>
      <c r="V937" s="177">
        <v>51.31902220092681</v>
      </c>
      <c r="W937" s="177">
        <v>6.265737350082258</v>
      </c>
      <c r="X937" s="177">
        <v>28.667702755859818</v>
      </c>
      <c r="Y937" s="177">
        <v>34.594560000000001</v>
      </c>
      <c r="Z937" s="177">
        <v>7.5910011654838678</v>
      </c>
      <c r="AA937" s="177">
        <v>38.644672056298198</v>
      </c>
      <c r="AB937" s="177">
        <v>38.629915993845408</v>
      </c>
      <c r="AC937" s="177">
        <v>34.289186298303392</v>
      </c>
      <c r="AD937" s="177">
        <v>63.010852935161289</v>
      </c>
      <c r="AE937" s="177">
        <v>24.474836231659626</v>
      </c>
      <c r="AF937" s="177">
        <v>0</v>
      </c>
      <c r="AG937" s="177">
        <v>0</v>
      </c>
      <c r="AH937" s="177">
        <v>0</v>
      </c>
      <c r="AI937" s="177">
        <v>0</v>
      </c>
      <c r="AJ937" s="177">
        <v>25.891470922935479</v>
      </c>
    </row>
    <row r="938" spans="1:36" hidden="1" outlineLevel="1" x14ac:dyDescent="0.25">
      <c r="A938" s="190">
        <f t="shared" si="248"/>
        <v>2019</v>
      </c>
      <c r="B938" s="55">
        <f t="shared" si="249"/>
        <v>3</v>
      </c>
      <c r="C938" s="55">
        <f t="shared" si="250"/>
        <v>11</v>
      </c>
      <c r="D938" s="55">
        <f t="shared" si="246"/>
        <v>39</v>
      </c>
      <c r="F938" s="63">
        <f t="shared" si="256"/>
        <v>43525.458333333307</v>
      </c>
      <c r="G938" s="64">
        <f t="shared" si="247"/>
        <v>576.45022525650143</v>
      </c>
      <c r="H938" s="64">
        <f t="shared" si="255"/>
        <v>63.154292263548385</v>
      </c>
      <c r="I938" s="64">
        <f t="shared" si="255"/>
        <v>185.25146663203023</v>
      </c>
      <c r="J938" s="64">
        <f t="shared" si="255"/>
        <v>0</v>
      </c>
      <c r="K938" s="64">
        <f t="shared" si="255"/>
        <v>0</v>
      </c>
      <c r="L938" s="64">
        <f t="shared" si="255"/>
        <v>0</v>
      </c>
      <c r="M938" s="64">
        <f t="shared" si="255"/>
        <v>0</v>
      </c>
      <c r="N938" s="64">
        <f t="shared" si="255"/>
        <v>328.0444663609228</v>
      </c>
      <c r="O938" s="121"/>
      <c r="P938" s="177">
        <v>2.9750000000000001</v>
      </c>
      <c r="Q938" s="177">
        <v>53.153316568751109</v>
      </c>
      <c r="R938" s="177">
        <v>53.153316568751109</v>
      </c>
      <c r="S938" s="177">
        <v>32.298226749439998</v>
      </c>
      <c r="T938" s="177">
        <v>24.8368249255936</v>
      </c>
      <c r="U938" s="177">
        <v>53.153316568751109</v>
      </c>
      <c r="V938" s="177">
        <v>53.153316568751109</v>
      </c>
      <c r="W938" s="177">
        <v>6.2116239887790332</v>
      </c>
      <c r="X938" s="177">
        <v>28.250583225192706</v>
      </c>
      <c r="Y938" s="177">
        <v>37.889279999999999</v>
      </c>
      <c r="Z938" s="177">
        <v>7.9761068416129</v>
      </c>
      <c r="AA938" s="177">
        <v>37.187654954440532</v>
      </c>
      <c r="AB938" s="177">
        <v>36.979315075745575</v>
      </c>
      <c r="AC938" s="177">
        <v>33.288123214119295</v>
      </c>
      <c r="AD938" s="177">
        <v>63.154292263548385</v>
      </c>
      <c r="AE938" s="177">
        <v>27.088493134479172</v>
      </c>
      <c r="AF938" s="177">
        <v>0</v>
      </c>
      <c r="AG938" s="177">
        <v>0</v>
      </c>
      <c r="AH938" s="177">
        <v>0</v>
      </c>
      <c r="AI938" s="177">
        <v>0</v>
      </c>
      <c r="AJ938" s="177">
        <v>25.701434608545721</v>
      </c>
    </row>
    <row r="939" spans="1:36" hidden="1" outlineLevel="1" x14ac:dyDescent="0.25">
      <c r="A939" s="190">
        <f t="shared" si="248"/>
        <v>2019</v>
      </c>
      <c r="B939" s="55">
        <f t="shared" si="249"/>
        <v>3</v>
      </c>
      <c r="C939" s="55">
        <f t="shared" si="250"/>
        <v>12</v>
      </c>
      <c r="D939" s="55">
        <f t="shared" si="246"/>
        <v>39</v>
      </c>
      <c r="F939" s="63">
        <f t="shared" si="256"/>
        <v>43525.499999999971</v>
      </c>
      <c r="G939" s="64">
        <f t="shared" si="247"/>
        <v>577.77141573892197</v>
      </c>
      <c r="H939" s="64">
        <f t="shared" si="255"/>
        <v>61.261117029516136</v>
      </c>
      <c r="I939" s="64">
        <f t="shared" si="255"/>
        <v>182.01464655211743</v>
      </c>
      <c r="J939" s="64">
        <f t="shared" si="255"/>
        <v>0</v>
      </c>
      <c r="K939" s="64">
        <f t="shared" si="255"/>
        <v>0</v>
      </c>
      <c r="L939" s="64">
        <f t="shared" si="255"/>
        <v>0</v>
      </c>
      <c r="M939" s="64">
        <f t="shared" si="255"/>
        <v>0</v>
      </c>
      <c r="N939" s="64">
        <f t="shared" si="255"/>
        <v>334.49565215728842</v>
      </c>
      <c r="O939" s="121"/>
      <c r="P939" s="177">
        <v>2.9750000000000001</v>
      </c>
      <c r="Q939" s="177">
        <v>56.152078709407675</v>
      </c>
      <c r="R939" s="177">
        <v>56.152078709407675</v>
      </c>
      <c r="S939" s="177">
        <v>29.060465725440007</v>
      </c>
      <c r="T939" s="177">
        <v>26.994559837593595</v>
      </c>
      <c r="U939" s="177">
        <v>56.152078709407675</v>
      </c>
      <c r="V939" s="177">
        <v>56.152078709407675</v>
      </c>
      <c r="W939" s="177">
        <v>6.1720957077120966</v>
      </c>
      <c r="X939" s="177">
        <v>28.635945722041395</v>
      </c>
      <c r="Y939" s="177">
        <v>34.594560000000001</v>
      </c>
      <c r="Z939" s="177">
        <v>8.668659685806448</v>
      </c>
      <c r="AA939" s="177">
        <v>34.439946722414959</v>
      </c>
      <c r="AB939" s="177">
        <v>35.514179736545458</v>
      </c>
      <c r="AC939" s="177">
        <v>31.264551174890784</v>
      </c>
      <c r="AD939" s="177">
        <v>61.261117029516136</v>
      </c>
      <c r="AE939" s="177">
        <v>27.373821445745264</v>
      </c>
      <c r="AF939" s="177">
        <v>0</v>
      </c>
      <c r="AG939" s="177">
        <v>0</v>
      </c>
      <c r="AH939" s="177">
        <v>0</v>
      </c>
      <c r="AI939" s="177">
        <v>0</v>
      </c>
      <c r="AJ939" s="177">
        <v>26.208198113585084</v>
      </c>
    </row>
    <row r="940" spans="1:36" hidden="1" outlineLevel="1" x14ac:dyDescent="0.25">
      <c r="A940" s="190">
        <f t="shared" si="248"/>
        <v>2019</v>
      </c>
      <c r="B940" s="55">
        <f t="shared" si="249"/>
        <v>3</v>
      </c>
      <c r="C940" s="55">
        <f t="shared" si="250"/>
        <v>13</v>
      </c>
      <c r="D940" s="55">
        <f t="shared" si="246"/>
        <v>39</v>
      </c>
      <c r="F940" s="63">
        <f t="shared" si="256"/>
        <v>43525.541666666635</v>
      </c>
      <c r="G940" s="64">
        <f t="shared" si="247"/>
        <v>570.14424820019246</v>
      </c>
      <c r="H940" s="64">
        <f t="shared" si="255"/>
        <v>57.952327916935481</v>
      </c>
      <c r="I940" s="64">
        <f t="shared" si="255"/>
        <v>175.71204514205925</v>
      </c>
      <c r="J940" s="64">
        <f t="shared" si="255"/>
        <v>0</v>
      </c>
      <c r="K940" s="64">
        <f t="shared" si="255"/>
        <v>0</v>
      </c>
      <c r="L940" s="64">
        <f t="shared" si="255"/>
        <v>0</v>
      </c>
      <c r="M940" s="64">
        <f t="shared" si="255"/>
        <v>0</v>
      </c>
      <c r="N940" s="64">
        <f t="shared" si="255"/>
        <v>336.47987514119774</v>
      </c>
      <c r="O940" s="121"/>
      <c r="P940" s="177">
        <v>2.9750000000000001</v>
      </c>
      <c r="Q940" s="177">
        <v>56.945565598859773</v>
      </c>
      <c r="R940" s="177">
        <v>56.945565598859773</v>
      </c>
      <c r="S940" s="177">
        <v>28.407981772799996</v>
      </c>
      <c r="T940" s="177">
        <v>24.756036445593598</v>
      </c>
      <c r="U940" s="177">
        <v>56.945565598859773</v>
      </c>
      <c r="V940" s="177">
        <v>56.945565598859773</v>
      </c>
      <c r="W940" s="177">
        <v>5.8609938924491933</v>
      </c>
      <c r="X940" s="177">
        <v>28.144068534994606</v>
      </c>
      <c r="Y940" s="177">
        <v>33.770879999999998</v>
      </c>
      <c r="Z940" s="177">
        <v>8.0406229729032219</v>
      </c>
      <c r="AA940" s="177">
        <v>34.702764408299565</v>
      </c>
      <c r="AB940" s="177">
        <v>33.192510796144163</v>
      </c>
      <c r="AC940" s="177">
        <v>32.761714568411648</v>
      </c>
      <c r="AD940" s="177">
        <v>57.952327916935481</v>
      </c>
      <c r="AE940" s="177">
        <v>25.276696216489103</v>
      </c>
      <c r="AF940" s="177">
        <v>0</v>
      </c>
      <c r="AG940" s="177">
        <v>0</v>
      </c>
      <c r="AH940" s="177">
        <v>0</v>
      </c>
      <c r="AI940" s="177">
        <v>0</v>
      </c>
      <c r="AJ940" s="177">
        <v>26.520388279732742</v>
      </c>
    </row>
    <row r="941" spans="1:36" hidden="1" outlineLevel="1" x14ac:dyDescent="0.25">
      <c r="A941" s="190">
        <f t="shared" si="248"/>
        <v>2019</v>
      </c>
      <c r="B941" s="55">
        <f t="shared" si="249"/>
        <v>3</v>
      </c>
      <c r="C941" s="55">
        <f t="shared" si="250"/>
        <v>14</v>
      </c>
      <c r="D941" s="55">
        <f t="shared" si="246"/>
        <v>39</v>
      </c>
      <c r="F941" s="63">
        <f t="shared" si="256"/>
        <v>43525.583333333299</v>
      </c>
      <c r="G941" s="64">
        <f t="shared" si="247"/>
        <v>535.57518016872586</v>
      </c>
      <c r="H941" s="64">
        <f t="shared" si="255"/>
        <v>53.960263670322583</v>
      </c>
      <c r="I941" s="64">
        <f t="shared" si="255"/>
        <v>149.19571331535107</v>
      </c>
      <c r="J941" s="64">
        <f t="shared" si="255"/>
        <v>0</v>
      </c>
      <c r="K941" s="64">
        <f t="shared" si="255"/>
        <v>0</v>
      </c>
      <c r="L941" s="64">
        <f t="shared" si="255"/>
        <v>0</v>
      </c>
      <c r="M941" s="64">
        <f t="shared" si="255"/>
        <v>0</v>
      </c>
      <c r="N941" s="64">
        <f t="shared" si="255"/>
        <v>332.41920318305222</v>
      </c>
      <c r="O941" s="121"/>
      <c r="P941" s="177">
        <v>2.9750000000000001</v>
      </c>
      <c r="Q941" s="177">
        <v>54.874255666653688</v>
      </c>
      <c r="R941" s="177">
        <v>54.874255666653688</v>
      </c>
      <c r="S941" s="177">
        <v>19.924184770559997</v>
      </c>
      <c r="T941" s="177">
        <v>21.615412061593599</v>
      </c>
      <c r="U941" s="177">
        <v>54.874255666653688</v>
      </c>
      <c r="V941" s="177">
        <v>54.874255666653688</v>
      </c>
      <c r="W941" s="177">
        <v>6.2694067340314499</v>
      </c>
      <c r="X941" s="177">
        <v>26.063410410226915</v>
      </c>
      <c r="Y941" s="177">
        <v>28.416959999999996</v>
      </c>
      <c r="Z941" s="177">
        <v>8.5328135722580658</v>
      </c>
      <c r="AA941" s="177">
        <v>38.148058776845041</v>
      </c>
      <c r="AB941" s="177">
        <v>31.904534046450436</v>
      </c>
      <c r="AC941" s="177">
        <v>34.336774120883859</v>
      </c>
      <c r="AD941" s="177">
        <v>53.960263670322583</v>
      </c>
      <c r="AE941" s="177">
        <v>21.227522351778891</v>
      </c>
      <c r="AF941" s="177">
        <v>0</v>
      </c>
      <c r="AG941" s="177">
        <v>0</v>
      </c>
      <c r="AH941" s="177">
        <v>0</v>
      </c>
      <c r="AI941" s="177">
        <v>0</v>
      </c>
      <c r="AJ941" s="177">
        <v>22.703816987160241</v>
      </c>
    </row>
    <row r="942" spans="1:36" hidden="1" outlineLevel="1" x14ac:dyDescent="0.25">
      <c r="A942" s="190">
        <f t="shared" si="248"/>
        <v>2019</v>
      </c>
      <c r="B942" s="55">
        <f t="shared" si="249"/>
        <v>3</v>
      </c>
      <c r="C942" s="55">
        <f t="shared" si="250"/>
        <v>15</v>
      </c>
      <c r="D942" s="55">
        <f t="shared" si="246"/>
        <v>39</v>
      </c>
      <c r="F942" s="63">
        <f t="shared" si="256"/>
        <v>43525.624999999964</v>
      </c>
      <c r="G942" s="64">
        <f t="shared" si="247"/>
        <v>505.90925150952404</v>
      </c>
      <c r="H942" s="64">
        <f t="shared" si="255"/>
        <v>55.600025917096787</v>
      </c>
      <c r="I942" s="64">
        <f t="shared" si="255"/>
        <v>125.69797523880182</v>
      </c>
      <c r="J942" s="64">
        <f t="shared" si="255"/>
        <v>0</v>
      </c>
      <c r="K942" s="64">
        <f t="shared" si="255"/>
        <v>0</v>
      </c>
      <c r="L942" s="64">
        <f t="shared" si="255"/>
        <v>0</v>
      </c>
      <c r="M942" s="64">
        <f t="shared" si="255"/>
        <v>0</v>
      </c>
      <c r="N942" s="64">
        <f t="shared" si="255"/>
        <v>324.61125035362545</v>
      </c>
      <c r="O942" s="121"/>
      <c r="P942" s="177">
        <v>2.9750000000000001</v>
      </c>
      <c r="Q942" s="177">
        <v>51.617867912538642</v>
      </c>
      <c r="R942" s="177">
        <v>51.617867912538642</v>
      </c>
      <c r="S942" s="177">
        <v>11.259210792959998</v>
      </c>
      <c r="T942" s="177">
        <v>16.288387933593604</v>
      </c>
      <c r="U942" s="177">
        <v>51.617867912538642</v>
      </c>
      <c r="V942" s="177">
        <v>51.617867912538642</v>
      </c>
      <c r="W942" s="177">
        <v>5.3578278020395169</v>
      </c>
      <c r="X942" s="177">
        <v>23.498271614069644</v>
      </c>
      <c r="Y942" s="177">
        <v>22.651199999999999</v>
      </c>
      <c r="Z942" s="177">
        <v>8.1289388787096772</v>
      </c>
      <c r="AA942" s="177">
        <v>40.625627749725197</v>
      </c>
      <c r="AB942" s="177">
        <v>31.171968787389073</v>
      </c>
      <c r="AC942" s="177">
        <v>38.213243287646954</v>
      </c>
      <c r="AD942" s="177">
        <v>55.600025917096787</v>
      </c>
      <c r="AE942" s="177">
        <v>23.812978949110985</v>
      </c>
      <c r="AF942" s="177">
        <v>0</v>
      </c>
      <c r="AG942" s="177">
        <v>0</v>
      </c>
      <c r="AH942" s="177">
        <v>0</v>
      </c>
      <c r="AI942" s="177">
        <v>0</v>
      </c>
      <c r="AJ942" s="177">
        <v>19.85509814702807</v>
      </c>
    </row>
    <row r="943" spans="1:36" hidden="1" outlineLevel="1" x14ac:dyDescent="0.25">
      <c r="A943" s="190">
        <f t="shared" si="248"/>
        <v>2019</v>
      </c>
      <c r="B943" s="55">
        <f t="shared" si="249"/>
        <v>3</v>
      </c>
      <c r="C943" s="55">
        <f t="shared" si="250"/>
        <v>16</v>
      </c>
      <c r="D943" s="55">
        <f t="shared" si="246"/>
        <v>39</v>
      </c>
      <c r="F943" s="63">
        <f t="shared" si="256"/>
        <v>43525.666666666628</v>
      </c>
      <c r="G943" s="64">
        <f t="shared" si="247"/>
        <v>425.33040003874464</v>
      </c>
      <c r="H943" s="64">
        <f t="shared" si="255"/>
        <v>35.066074987258062</v>
      </c>
      <c r="I943" s="64">
        <f t="shared" si="255"/>
        <v>82.526879612107962</v>
      </c>
      <c r="J943" s="64">
        <f t="shared" si="255"/>
        <v>0</v>
      </c>
      <c r="K943" s="64">
        <f t="shared" si="255"/>
        <v>0</v>
      </c>
      <c r="L943" s="64">
        <f t="shared" si="255"/>
        <v>0</v>
      </c>
      <c r="M943" s="64">
        <f t="shared" si="255"/>
        <v>0</v>
      </c>
      <c r="N943" s="64">
        <f t="shared" si="255"/>
        <v>307.73744543937863</v>
      </c>
      <c r="O943" s="121"/>
      <c r="P943" s="177">
        <v>2.9750000000000001</v>
      </c>
      <c r="Q943" s="177">
        <v>47.547383219894854</v>
      </c>
      <c r="R943" s="177">
        <v>47.547383219894854</v>
      </c>
      <c r="S943" s="177">
        <v>2.9261650943999995</v>
      </c>
      <c r="T943" s="177">
        <v>4.0631279431680003</v>
      </c>
      <c r="U943" s="177">
        <v>47.547383219894854</v>
      </c>
      <c r="V943" s="177">
        <v>47.547383219894854</v>
      </c>
      <c r="W943" s="177">
        <v>4.0842230430508071</v>
      </c>
      <c r="X943" s="177">
        <v>19.015228827825766</v>
      </c>
      <c r="Y943" s="177">
        <v>13.178880000000001</v>
      </c>
      <c r="Z943" s="177">
        <v>7.4192615129032271</v>
      </c>
      <c r="AA943" s="177">
        <v>41.74291405552723</v>
      </c>
      <c r="AB943" s="177">
        <v>32.032018292610523</v>
      </c>
      <c r="AC943" s="177">
        <v>36.353718698758257</v>
      </c>
      <c r="AD943" s="177">
        <v>35.066074987258062</v>
      </c>
      <c r="AE943" s="177">
        <v>23.589874549320406</v>
      </c>
      <c r="AF943" s="177">
        <v>0</v>
      </c>
      <c r="AG943" s="177">
        <v>0</v>
      </c>
      <c r="AH943" s="177">
        <v>0</v>
      </c>
      <c r="AI943" s="177">
        <v>0</v>
      </c>
      <c r="AJ943" s="177">
        <v>12.694380154342987</v>
      </c>
    </row>
    <row r="944" spans="1:36" hidden="1" outlineLevel="1" x14ac:dyDescent="0.25">
      <c r="A944" s="190">
        <f t="shared" si="248"/>
        <v>2019</v>
      </c>
      <c r="B944" s="55">
        <f t="shared" si="249"/>
        <v>3</v>
      </c>
      <c r="C944" s="55">
        <f t="shared" si="250"/>
        <v>17</v>
      </c>
      <c r="D944" s="55">
        <f t="shared" si="246"/>
        <v>39</v>
      </c>
      <c r="F944" s="63">
        <f t="shared" si="256"/>
        <v>43525.708333333292</v>
      </c>
      <c r="G944" s="64">
        <f t="shared" si="247"/>
        <v>317.25905789497955</v>
      </c>
      <c r="H944" s="64">
        <f t="shared" si="255"/>
        <v>1.4063364857096774</v>
      </c>
      <c r="I944" s="64">
        <f t="shared" si="255"/>
        <v>24.18172625806227</v>
      </c>
      <c r="J944" s="64">
        <f t="shared" si="255"/>
        <v>0</v>
      </c>
      <c r="K944" s="64">
        <f t="shared" si="255"/>
        <v>0</v>
      </c>
      <c r="L944" s="64">
        <f t="shared" si="255"/>
        <v>0</v>
      </c>
      <c r="M944" s="64">
        <f t="shared" si="255"/>
        <v>0</v>
      </c>
      <c r="N944" s="64">
        <f t="shared" si="255"/>
        <v>291.67099515120759</v>
      </c>
      <c r="O944" s="121"/>
      <c r="P944" s="177">
        <v>2.9750000000000001</v>
      </c>
      <c r="Q944" s="177">
        <v>42.642191539645623</v>
      </c>
      <c r="R944" s="177">
        <v>42.642191539645623</v>
      </c>
      <c r="S944" s="177">
        <v>0</v>
      </c>
      <c r="T944" s="177">
        <v>0</v>
      </c>
      <c r="U944" s="177">
        <v>42.642191539645623</v>
      </c>
      <c r="V944" s="177">
        <v>42.642191539645623</v>
      </c>
      <c r="W944" s="177">
        <v>1.0746087120274195</v>
      </c>
      <c r="X944" s="177">
        <v>5.0047098007672934</v>
      </c>
      <c r="Y944" s="177">
        <v>2.4710399999999999</v>
      </c>
      <c r="Z944" s="177">
        <v>6.8231362264516129</v>
      </c>
      <c r="AA944" s="177">
        <v>42.116952597634373</v>
      </c>
      <c r="AB944" s="177">
        <v>33.836196872405381</v>
      </c>
      <c r="AC944" s="177">
        <v>38.325943296133758</v>
      </c>
      <c r="AD944" s="177">
        <v>1.4063364857096774</v>
      </c>
      <c r="AE944" s="177">
        <v>9.220172702474013</v>
      </c>
      <c r="AF944" s="177">
        <v>0</v>
      </c>
      <c r="AG944" s="177">
        <v>0</v>
      </c>
      <c r="AH944" s="177">
        <v>0</v>
      </c>
      <c r="AI944" s="177">
        <v>0</v>
      </c>
      <c r="AJ944" s="177">
        <v>3.4361950427935413</v>
      </c>
    </row>
    <row r="945" spans="1:36" hidden="1" outlineLevel="1" x14ac:dyDescent="0.25">
      <c r="A945" s="190">
        <f t="shared" si="248"/>
        <v>2019</v>
      </c>
      <c r="B945" s="55">
        <f t="shared" si="249"/>
        <v>3</v>
      </c>
      <c r="C945" s="55">
        <f t="shared" si="250"/>
        <v>18</v>
      </c>
      <c r="D945" s="55">
        <f t="shared" si="246"/>
        <v>39</v>
      </c>
      <c r="F945" s="63">
        <f t="shared" si="256"/>
        <v>43525.749999999956</v>
      </c>
      <c r="G945" s="64">
        <f t="shared" si="247"/>
        <v>277.52858469223253</v>
      </c>
      <c r="H945" s="64">
        <f t="shared" ref="H945:N954" si="257">SUMIF($P$6:$AK$6,H$6,$P945:$AK945)</f>
        <v>0</v>
      </c>
      <c r="I945" s="64">
        <f t="shared" si="257"/>
        <v>3.1120774901416262</v>
      </c>
      <c r="J945" s="64">
        <f t="shared" si="257"/>
        <v>0</v>
      </c>
      <c r="K945" s="64">
        <f t="shared" si="257"/>
        <v>0</v>
      </c>
      <c r="L945" s="64">
        <f t="shared" si="257"/>
        <v>0</v>
      </c>
      <c r="M945" s="64">
        <f t="shared" si="257"/>
        <v>0</v>
      </c>
      <c r="N945" s="64">
        <f t="shared" si="257"/>
        <v>274.41650720209088</v>
      </c>
      <c r="O945" s="121"/>
      <c r="P945" s="177">
        <v>2.9750000000000001</v>
      </c>
      <c r="Q945" s="177">
        <v>38.571706847001821</v>
      </c>
      <c r="R945" s="177">
        <v>38.571706847001821</v>
      </c>
      <c r="S945" s="177">
        <v>0</v>
      </c>
      <c r="T945" s="177">
        <v>0</v>
      </c>
      <c r="U945" s="177">
        <v>38.571706847001821</v>
      </c>
      <c r="V945" s="177">
        <v>38.571706847001821</v>
      </c>
      <c r="W945" s="177">
        <v>7.4959346865000012E-2</v>
      </c>
      <c r="X945" s="177">
        <v>0</v>
      </c>
      <c r="Y945" s="177">
        <v>0</v>
      </c>
      <c r="Z945" s="177">
        <v>5.2442915999999986</v>
      </c>
      <c r="AA945" s="177">
        <v>41.502494613013774</v>
      </c>
      <c r="AB945" s="177">
        <v>34.80744455849544</v>
      </c>
      <c r="AC945" s="177">
        <v>38.575449042574384</v>
      </c>
      <c r="AD945" s="177">
        <v>0</v>
      </c>
      <c r="AE945" s="177">
        <v>6.211814327662598E-2</v>
      </c>
      <c r="AF945" s="177">
        <v>0</v>
      </c>
      <c r="AG945" s="177">
        <v>0</v>
      </c>
      <c r="AH945" s="177">
        <v>0</v>
      </c>
      <c r="AI945" s="177">
        <v>0</v>
      </c>
      <c r="AJ945" s="177">
        <v>0</v>
      </c>
    </row>
    <row r="946" spans="1:36" hidden="1" outlineLevel="1" x14ac:dyDescent="0.25">
      <c r="A946" s="190">
        <f t="shared" si="248"/>
        <v>2019</v>
      </c>
      <c r="B946" s="55">
        <f t="shared" si="249"/>
        <v>3</v>
      </c>
      <c r="C946" s="55">
        <f t="shared" si="250"/>
        <v>19</v>
      </c>
      <c r="D946" s="55">
        <f t="shared" si="246"/>
        <v>39</v>
      </c>
      <c r="F946" s="63">
        <f t="shared" si="256"/>
        <v>43525.791666666621</v>
      </c>
      <c r="G946" s="64">
        <f t="shared" si="247"/>
        <v>273.97151340478081</v>
      </c>
      <c r="H946" s="64">
        <f t="shared" si="257"/>
        <v>0</v>
      </c>
      <c r="I946" s="64">
        <f t="shared" si="257"/>
        <v>2.9750000000000001</v>
      </c>
      <c r="J946" s="64">
        <f t="shared" si="257"/>
        <v>0</v>
      </c>
      <c r="K946" s="64">
        <f t="shared" si="257"/>
        <v>0</v>
      </c>
      <c r="L946" s="64">
        <f t="shared" si="257"/>
        <v>0</v>
      </c>
      <c r="M946" s="64">
        <f t="shared" si="257"/>
        <v>0</v>
      </c>
      <c r="N946" s="64">
        <f t="shared" si="257"/>
        <v>270.99651340478079</v>
      </c>
      <c r="O946" s="121"/>
      <c r="P946" s="177">
        <v>2.9750000000000001</v>
      </c>
      <c r="Q946" s="177">
        <v>37.788524982088084</v>
      </c>
      <c r="R946" s="177">
        <v>37.788524982088084</v>
      </c>
      <c r="S946" s="177">
        <v>0</v>
      </c>
      <c r="T946" s="177">
        <v>0</v>
      </c>
      <c r="U946" s="177">
        <v>37.788524982088084</v>
      </c>
      <c r="V946" s="177">
        <v>37.788524982088084</v>
      </c>
      <c r="W946" s="177">
        <v>0</v>
      </c>
      <c r="X946" s="177">
        <v>0</v>
      </c>
      <c r="Y946" s="177">
        <v>0</v>
      </c>
      <c r="Z946" s="177">
        <v>4.9145706999999978</v>
      </c>
      <c r="AA946" s="177">
        <v>43.085213326069187</v>
      </c>
      <c r="AB946" s="177">
        <v>34.514530687056343</v>
      </c>
      <c r="AC946" s="177">
        <v>37.328098763302918</v>
      </c>
      <c r="AD946" s="177">
        <v>0</v>
      </c>
      <c r="AE946" s="177">
        <v>0</v>
      </c>
      <c r="AF946" s="177">
        <v>0</v>
      </c>
      <c r="AG946" s="177">
        <v>0</v>
      </c>
      <c r="AH946" s="177">
        <v>0</v>
      </c>
      <c r="AI946" s="177">
        <v>0</v>
      </c>
      <c r="AJ946" s="177">
        <v>0</v>
      </c>
    </row>
    <row r="947" spans="1:36" hidden="1" outlineLevel="1" x14ac:dyDescent="0.25">
      <c r="A947" s="190">
        <f t="shared" si="248"/>
        <v>2019</v>
      </c>
      <c r="B947" s="55">
        <f t="shared" si="249"/>
        <v>3</v>
      </c>
      <c r="C947" s="55">
        <f t="shared" si="250"/>
        <v>20</v>
      </c>
      <c r="D947" s="55">
        <f t="shared" si="246"/>
        <v>39</v>
      </c>
      <c r="F947" s="63">
        <f t="shared" si="256"/>
        <v>43525.833333333285</v>
      </c>
      <c r="G947" s="64">
        <f t="shared" si="247"/>
        <v>267.77567603457481</v>
      </c>
      <c r="H947" s="64">
        <f t="shared" si="257"/>
        <v>0</v>
      </c>
      <c r="I947" s="64">
        <f t="shared" si="257"/>
        <v>2.9750000000000001</v>
      </c>
      <c r="J947" s="64">
        <f t="shared" si="257"/>
        <v>0</v>
      </c>
      <c r="K947" s="64">
        <f t="shared" si="257"/>
        <v>0</v>
      </c>
      <c r="L947" s="64">
        <f t="shared" si="257"/>
        <v>0</v>
      </c>
      <c r="M947" s="64">
        <f t="shared" si="257"/>
        <v>0</v>
      </c>
      <c r="N947" s="64">
        <f t="shared" si="257"/>
        <v>264.80067603457479</v>
      </c>
      <c r="O947" s="121"/>
      <c r="P947" s="177">
        <v>2.9750000000000001</v>
      </c>
      <c r="Q947" s="177">
        <v>36.201551203183925</v>
      </c>
      <c r="R947" s="177">
        <v>36.201551203183925</v>
      </c>
      <c r="S947" s="177">
        <v>0</v>
      </c>
      <c r="T947" s="177">
        <v>0</v>
      </c>
      <c r="U947" s="177">
        <v>36.201551203183925</v>
      </c>
      <c r="V947" s="177">
        <v>36.201551203183925</v>
      </c>
      <c r="W947" s="177">
        <v>0</v>
      </c>
      <c r="X947" s="177">
        <v>0</v>
      </c>
      <c r="Y947" s="177">
        <v>0</v>
      </c>
      <c r="Z947" s="177">
        <v>4.8714753483870954</v>
      </c>
      <c r="AA947" s="177">
        <v>44.655854591224795</v>
      </c>
      <c r="AB947" s="177">
        <v>32.698631562448782</v>
      </c>
      <c r="AC947" s="177">
        <v>37.7685097197784</v>
      </c>
      <c r="AD947" s="177">
        <v>0</v>
      </c>
      <c r="AE947" s="177">
        <v>0</v>
      </c>
      <c r="AF947" s="177">
        <v>0</v>
      </c>
      <c r="AG947" s="177">
        <v>0</v>
      </c>
      <c r="AH947" s="177">
        <v>0</v>
      </c>
      <c r="AI947" s="177">
        <v>0</v>
      </c>
      <c r="AJ947" s="177">
        <v>0</v>
      </c>
    </row>
    <row r="948" spans="1:36" hidden="1" outlineLevel="1" x14ac:dyDescent="0.25">
      <c r="A948" s="190">
        <f t="shared" si="248"/>
        <v>2019</v>
      </c>
      <c r="B948" s="55">
        <f t="shared" si="249"/>
        <v>3</v>
      </c>
      <c r="C948" s="55">
        <f t="shared" si="250"/>
        <v>21</v>
      </c>
      <c r="D948" s="55">
        <f t="shared" si="246"/>
        <v>39</v>
      </c>
      <c r="F948" s="63">
        <f t="shared" si="256"/>
        <v>43525.874999999949</v>
      </c>
      <c r="G948" s="64">
        <f t="shared" si="247"/>
        <v>259.58977721116634</v>
      </c>
      <c r="H948" s="64">
        <f t="shared" si="257"/>
        <v>0</v>
      </c>
      <c r="I948" s="64">
        <f t="shared" si="257"/>
        <v>2.9750000000000001</v>
      </c>
      <c r="J948" s="64">
        <f t="shared" si="257"/>
        <v>0</v>
      </c>
      <c r="K948" s="64">
        <f t="shared" si="257"/>
        <v>0</v>
      </c>
      <c r="L948" s="64">
        <f t="shared" si="257"/>
        <v>0</v>
      </c>
      <c r="M948" s="64">
        <f t="shared" si="257"/>
        <v>0</v>
      </c>
      <c r="N948" s="64">
        <f t="shared" si="257"/>
        <v>256.61477721116631</v>
      </c>
      <c r="O948" s="121"/>
      <c r="P948" s="177">
        <v>2.9750000000000001</v>
      </c>
      <c r="Q948" s="177">
        <v>34.212681467284554</v>
      </c>
      <c r="R948" s="177">
        <v>34.212681467284554</v>
      </c>
      <c r="S948" s="177">
        <v>0</v>
      </c>
      <c r="T948" s="177">
        <v>0</v>
      </c>
      <c r="U948" s="177">
        <v>34.212681467284554</v>
      </c>
      <c r="V948" s="177">
        <v>34.212681467284554</v>
      </c>
      <c r="W948" s="177">
        <v>0</v>
      </c>
      <c r="X948" s="177">
        <v>0</v>
      </c>
      <c r="Y948" s="177">
        <v>0</v>
      </c>
      <c r="Z948" s="177">
        <v>5.4127221870967723</v>
      </c>
      <c r="AA948" s="177">
        <v>43.924438402460915</v>
      </c>
      <c r="AB948" s="177">
        <v>31.690987218509541</v>
      </c>
      <c r="AC948" s="177">
        <v>38.735903533960858</v>
      </c>
      <c r="AD948" s="177">
        <v>0</v>
      </c>
      <c r="AE948" s="177">
        <v>0</v>
      </c>
      <c r="AF948" s="177">
        <v>0</v>
      </c>
      <c r="AG948" s="177">
        <v>0</v>
      </c>
      <c r="AH948" s="177">
        <v>0</v>
      </c>
      <c r="AI948" s="177">
        <v>0</v>
      </c>
      <c r="AJ948" s="177">
        <v>0</v>
      </c>
    </row>
    <row r="949" spans="1:36" hidden="1" outlineLevel="1" x14ac:dyDescent="0.25">
      <c r="A949" s="190">
        <f t="shared" si="248"/>
        <v>2019</v>
      </c>
      <c r="B949" s="55">
        <f t="shared" si="249"/>
        <v>3</v>
      </c>
      <c r="C949" s="55">
        <f t="shared" si="250"/>
        <v>22</v>
      </c>
      <c r="D949" s="55">
        <f t="shared" si="246"/>
        <v>39</v>
      </c>
      <c r="F949" s="63">
        <f t="shared" si="256"/>
        <v>43525.916666666613</v>
      </c>
      <c r="G949" s="64">
        <f t="shared" si="247"/>
        <v>262.02782062086465</v>
      </c>
      <c r="H949" s="64">
        <f t="shared" si="257"/>
        <v>0</v>
      </c>
      <c r="I949" s="64">
        <f t="shared" si="257"/>
        <v>2.9750000000000001</v>
      </c>
      <c r="J949" s="64">
        <f t="shared" si="257"/>
        <v>0</v>
      </c>
      <c r="K949" s="64">
        <f t="shared" si="257"/>
        <v>0</v>
      </c>
      <c r="L949" s="64">
        <f t="shared" si="257"/>
        <v>0</v>
      </c>
      <c r="M949" s="64">
        <f t="shared" si="257"/>
        <v>0</v>
      </c>
      <c r="N949" s="64">
        <f t="shared" si="257"/>
        <v>259.05282062086462</v>
      </c>
      <c r="O949" s="121"/>
      <c r="P949" s="177">
        <v>2.9750000000000001</v>
      </c>
      <c r="Q949" s="177">
        <v>35.315319092886796</v>
      </c>
      <c r="R949" s="177">
        <v>35.315319092886796</v>
      </c>
      <c r="S949" s="177">
        <v>0</v>
      </c>
      <c r="T949" s="177">
        <v>0</v>
      </c>
      <c r="U949" s="177">
        <v>35.315319092886796</v>
      </c>
      <c r="V949" s="177">
        <v>35.315319092886796</v>
      </c>
      <c r="W949" s="177">
        <v>0</v>
      </c>
      <c r="X949" s="177">
        <v>0</v>
      </c>
      <c r="Y949" s="177">
        <v>0</v>
      </c>
      <c r="Z949" s="177">
        <v>4.7937575290322583</v>
      </c>
      <c r="AA949" s="177">
        <v>42.142104566387772</v>
      </c>
      <c r="AB949" s="177">
        <v>33.086151778308583</v>
      </c>
      <c r="AC949" s="177">
        <v>37.769530375588822</v>
      </c>
      <c r="AD949" s="177">
        <v>0</v>
      </c>
      <c r="AE949" s="177">
        <v>0</v>
      </c>
      <c r="AF949" s="177">
        <v>0</v>
      </c>
      <c r="AG949" s="177">
        <v>0</v>
      </c>
      <c r="AH949" s="177">
        <v>0</v>
      </c>
      <c r="AI949" s="177">
        <v>0</v>
      </c>
      <c r="AJ949" s="177">
        <v>0</v>
      </c>
    </row>
    <row r="950" spans="1:36" hidden="1" outlineLevel="1" x14ac:dyDescent="0.25">
      <c r="A950" s="190">
        <f t="shared" si="248"/>
        <v>2019</v>
      </c>
      <c r="B950" s="55">
        <f t="shared" si="249"/>
        <v>3</v>
      </c>
      <c r="C950" s="55">
        <f t="shared" si="250"/>
        <v>23</v>
      </c>
      <c r="D950" s="55">
        <f t="shared" si="246"/>
        <v>39</v>
      </c>
      <c r="F950" s="63">
        <f t="shared" si="256"/>
        <v>43525.958333333278</v>
      </c>
      <c r="G950" s="64">
        <f t="shared" si="247"/>
        <v>257.88275033528066</v>
      </c>
      <c r="H950" s="64">
        <f t="shared" si="257"/>
        <v>0</v>
      </c>
      <c r="I950" s="64">
        <f t="shared" si="257"/>
        <v>2.9750000000000001</v>
      </c>
      <c r="J950" s="64">
        <f t="shared" si="257"/>
        <v>0</v>
      </c>
      <c r="K950" s="64">
        <f t="shared" si="257"/>
        <v>0</v>
      </c>
      <c r="L950" s="64">
        <f t="shared" si="257"/>
        <v>0</v>
      </c>
      <c r="M950" s="64">
        <f t="shared" si="257"/>
        <v>0</v>
      </c>
      <c r="N950" s="64">
        <f t="shared" si="257"/>
        <v>254.90775033528064</v>
      </c>
      <c r="O950" s="121"/>
      <c r="P950" s="177">
        <v>2.9750000000000001</v>
      </c>
      <c r="Q950" s="177">
        <v>35.088608553043336</v>
      </c>
      <c r="R950" s="177">
        <v>35.088608553043336</v>
      </c>
      <c r="S950" s="177">
        <v>0</v>
      </c>
      <c r="T950" s="177">
        <v>0</v>
      </c>
      <c r="U950" s="177">
        <v>35.088608553043336</v>
      </c>
      <c r="V950" s="177">
        <v>35.088608553043336</v>
      </c>
      <c r="W950" s="177">
        <v>0</v>
      </c>
      <c r="X950" s="177">
        <v>0</v>
      </c>
      <c r="Y950" s="177">
        <v>0</v>
      </c>
      <c r="Z950" s="177">
        <v>4.2453704612903227</v>
      </c>
      <c r="AA950" s="177">
        <v>40.496174221124754</v>
      </c>
      <c r="AB950" s="177">
        <v>33.70914415281117</v>
      </c>
      <c r="AC950" s="177">
        <v>36.102627287881035</v>
      </c>
      <c r="AD950" s="177">
        <v>0</v>
      </c>
      <c r="AE950" s="177">
        <v>0</v>
      </c>
      <c r="AF950" s="177">
        <v>0</v>
      </c>
      <c r="AG950" s="177">
        <v>0</v>
      </c>
      <c r="AH950" s="177">
        <v>0</v>
      </c>
      <c r="AI950" s="177">
        <v>0</v>
      </c>
      <c r="AJ950" s="177">
        <v>0</v>
      </c>
    </row>
    <row r="951" spans="1:36" hidden="1" outlineLevel="1" x14ac:dyDescent="0.25">
      <c r="A951" s="190">
        <f t="shared" si="248"/>
        <v>2019</v>
      </c>
      <c r="B951" s="55">
        <f t="shared" si="249"/>
        <v>4</v>
      </c>
      <c r="C951" s="55">
        <f t="shared" si="250"/>
        <v>0</v>
      </c>
      <c r="D951" s="55">
        <f t="shared" si="246"/>
        <v>40</v>
      </c>
      <c r="F951" s="63">
        <f t="shared" ref="F951" si="258">EDATE(F927,1)</f>
        <v>43556</v>
      </c>
      <c r="G951" s="64">
        <f t="shared" si="247"/>
        <v>203.48646045058425</v>
      </c>
      <c r="H951" s="64">
        <f t="shared" si="257"/>
        <v>0</v>
      </c>
      <c r="I951" s="64">
        <f t="shared" si="257"/>
        <v>2.9750000000000001</v>
      </c>
      <c r="J951" s="64">
        <f t="shared" si="257"/>
        <v>0</v>
      </c>
      <c r="K951" s="64">
        <f t="shared" si="257"/>
        <v>0</v>
      </c>
      <c r="L951" s="64">
        <f t="shared" si="257"/>
        <v>0</v>
      </c>
      <c r="M951" s="64">
        <f t="shared" si="257"/>
        <v>0</v>
      </c>
      <c r="N951" s="64">
        <f t="shared" si="257"/>
        <v>200.51146045058425</v>
      </c>
      <c r="O951" s="121"/>
      <c r="P951" s="177">
        <v>2.9750000000000001</v>
      </c>
      <c r="Q951" s="177">
        <v>25.618291002310066</v>
      </c>
      <c r="R951" s="177">
        <v>25.618291002310066</v>
      </c>
      <c r="S951" s="177">
        <v>0</v>
      </c>
      <c r="T951" s="177">
        <v>0</v>
      </c>
      <c r="U951" s="177">
        <v>25.618291002310066</v>
      </c>
      <c r="V951" s="177">
        <v>25.618291002310066</v>
      </c>
      <c r="W951" s="177">
        <v>0</v>
      </c>
      <c r="X951" s="177">
        <v>0</v>
      </c>
      <c r="Y951" s="177">
        <v>0</v>
      </c>
      <c r="Z951" s="177">
        <v>2.6744730300000006</v>
      </c>
      <c r="AA951" s="177">
        <v>35.495974702415232</v>
      </c>
      <c r="AB951" s="177">
        <v>31.709789809679492</v>
      </c>
      <c r="AC951" s="177">
        <v>28.158058899249269</v>
      </c>
      <c r="AD951" s="177">
        <v>0</v>
      </c>
      <c r="AE951" s="177">
        <v>0</v>
      </c>
      <c r="AF951" s="177">
        <v>0</v>
      </c>
      <c r="AG951" s="177">
        <v>0</v>
      </c>
      <c r="AH951" s="177">
        <v>0</v>
      </c>
      <c r="AI951" s="177">
        <v>0</v>
      </c>
      <c r="AJ951" s="177">
        <v>0</v>
      </c>
    </row>
    <row r="952" spans="1:36" hidden="1" outlineLevel="1" x14ac:dyDescent="0.25">
      <c r="A952" s="190">
        <f t="shared" si="248"/>
        <v>2019</v>
      </c>
      <c r="B952" s="55">
        <f t="shared" si="249"/>
        <v>4</v>
      </c>
      <c r="C952" s="55">
        <f t="shared" si="250"/>
        <v>1</v>
      </c>
      <c r="D952" s="55">
        <f t="shared" si="246"/>
        <v>40</v>
      </c>
      <c r="F952" s="63">
        <f t="shared" ref="F952" si="259">F951+1/24</f>
        <v>43556.041666666664</v>
      </c>
      <c r="G952" s="64">
        <f t="shared" si="247"/>
        <v>202.51449230560095</v>
      </c>
      <c r="H952" s="64">
        <f t="shared" si="257"/>
        <v>0</v>
      </c>
      <c r="I952" s="64">
        <f t="shared" si="257"/>
        <v>2.9750000000000001</v>
      </c>
      <c r="J952" s="64">
        <f t="shared" si="257"/>
        <v>0</v>
      </c>
      <c r="K952" s="64">
        <f t="shared" si="257"/>
        <v>0</v>
      </c>
      <c r="L952" s="64">
        <f t="shared" si="257"/>
        <v>0</v>
      </c>
      <c r="M952" s="64">
        <f t="shared" si="257"/>
        <v>0</v>
      </c>
      <c r="N952" s="64">
        <f t="shared" si="257"/>
        <v>199.53949230560096</v>
      </c>
      <c r="O952" s="121"/>
      <c r="P952" s="177">
        <v>2.9750000000000001</v>
      </c>
      <c r="Q952" s="177">
        <v>24.896939284626352</v>
      </c>
      <c r="R952" s="177">
        <v>24.896939284626352</v>
      </c>
      <c r="S952" s="177">
        <v>0</v>
      </c>
      <c r="T952" s="177">
        <v>0</v>
      </c>
      <c r="U952" s="177">
        <v>24.896939284626352</v>
      </c>
      <c r="V952" s="177">
        <v>24.896939284626352</v>
      </c>
      <c r="W952" s="177">
        <v>0</v>
      </c>
      <c r="X952" s="177">
        <v>0</v>
      </c>
      <c r="Y952" s="177">
        <v>0</v>
      </c>
      <c r="Z952" s="177">
        <v>3.1990260233333343</v>
      </c>
      <c r="AA952" s="177">
        <v>35.064500237923831</v>
      </c>
      <c r="AB952" s="177">
        <v>31.048699853414746</v>
      </c>
      <c r="AC952" s="177">
        <v>30.639509052423641</v>
      </c>
      <c r="AD952" s="177">
        <v>0</v>
      </c>
      <c r="AE952" s="177">
        <v>0</v>
      </c>
      <c r="AF952" s="177">
        <v>0</v>
      </c>
      <c r="AG952" s="177">
        <v>0</v>
      </c>
      <c r="AH952" s="177">
        <v>0</v>
      </c>
      <c r="AI952" s="177">
        <v>0</v>
      </c>
      <c r="AJ952" s="177">
        <v>0</v>
      </c>
    </row>
    <row r="953" spans="1:36" hidden="1" outlineLevel="1" x14ac:dyDescent="0.25">
      <c r="A953" s="190">
        <f t="shared" si="248"/>
        <v>2019</v>
      </c>
      <c r="B953" s="55">
        <f t="shared" si="249"/>
        <v>4</v>
      </c>
      <c r="C953" s="55">
        <f t="shared" si="250"/>
        <v>2</v>
      </c>
      <c r="D953" s="55">
        <f t="shared" si="246"/>
        <v>40</v>
      </c>
      <c r="F953" s="63">
        <f t="shared" si="256"/>
        <v>43556.083333333328</v>
      </c>
      <c r="G953" s="64">
        <f t="shared" si="247"/>
        <v>204.35457269400467</v>
      </c>
      <c r="H953" s="64">
        <f t="shared" si="257"/>
        <v>0</v>
      </c>
      <c r="I953" s="64">
        <f t="shared" si="257"/>
        <v>2.9750000000000001</v>
      </c>
      <c r="J953" s="64">
        <f t="shared" si="257"/>
        <v>0</v>
      </c>
      <c r="K953" s="64">
        <f t="shared" si="257"/>
        <v>0</v>
      </c>
      <c r="L953" s="64">
        <f t="shared" si="257"/>
        <v>0</v>
      </c>
      <c r="M953" s="64">
        <f t="shared" si="257"/>
        <v>0</v>
      </c>
      <c r="N953" s="64">
        <f t="shared" si="257"/>
        <v>201.37957269400468</v>
      </c>
      <c r="O953" s="121"/>
      <c r="P953" s="177">
        <v>2.9750000000000001</v>
      </c>
      <c r="Q953" s="177">
        <v>24.670228744782897</v>
      </c>
      <c r="R953" s="177">
        <v>24.670228744782897</v>
      </c>
      <c r="S953" s="177">
        <v>0</v>
      </c>
      <c r="T953" s="177">
        <v>0</v>
      </c>
      <c r="U953" s="177">
        <v>24.670228744782897</v>
      </c>
      <c r="V953" s="177">
        <v>24.670228744782897</v>
      </c>
      <c r="W953" s="177">
        <v>0</v>
      </c>
      <c r="X953" s="177">
        <v>0</v>
      </c>
      <c r="Y953" s="177">
        <v>0</v>
      </c>
      <c r="Z953" s="177">
        <v>2.9711284220000005</v>
      </c>
      <c r="AA953" s="177">
        <v>36.263279486345944</v>
      </c>
      <c r="AB953" s="177">
        <v>31.977305991869159</v>
      </c>
      <c r="AC953" s="177">
        <v>31.48694381465797</v>
      </c>
      <c r="AD953" s="177">
        <v>0</v>
      </c>
      <c r="AE953" s="177">
        <v>0</v>
      </c>
      <c r="AF953" s="177">
        <v>0</v>
      </c>
      <c r="AG953" s="177">
        <v>0</v>
      </c>
      <c r="AH953" s="177">
        <v>0</v>
      </c>
      <c r="AI953" s="177">
        <v>0</v>
      </c>
      <c r="AJ953" s="177">
        <v>0</v>
      </c>
    </row>
    <row r="954" spans="1:36" hidden="1" outlineLevel="1" x14ac:dyDescent="0.25">
      <c r="A954" s="190">
        <f t="shared" si="248"/>
        <v>2019</v>
      </c>
      <c r="B954" s="55">
        <f t="shared" si="249"/>
        <v>4</v>
      </c>
      <c r="C954" s="55">
        <f t="shared" si="250"/>
        <v>3</v>
      </c>
      <c r="D954" s="55">
        <f t="shared" si="246"/>
        <v>40</v>
      </c>
      <c r="F954" s="63">
        <f t="shared" si="256"/>
        <v>43556.124999999993</v>
      </c>
      <c r="G954" s="64">
        <f t="shared" si="247"/>
        <v>199.72199244622826</v>
      </c>
      <c r="H954" s="64">
        <f t="shared" si="257"/>
        <v>0</v>
      </c>
      <c r="I954" s="64">
        <f t="shared" si="257"/>
        <v>2.9750000000000001</v>
      </c>
      <c r="J954" s="64">
        <f t="shared" si="257"/>
        <v>0</v>
      </c>
      <c r="K954" s="64">
        <f t="shared" si="257"/>
        <v>0</v>
      </c>
      <c r="L954" s="64">
        <f t="shared" si="257"/>
        <v>0</v>
      </c>
      <c r="M954" s="64">
        <f t="shared" si="257"/>
        <v>0</v>
      </c>
      <c r="N954" s="64">
        <f t="shared" si="257"/>
        <v>196.74699244622826</v>
      </c>
      <c r="O954" s="121"/>
      <c r="P954" s="177">
        <v>2.9750000000000001</v>
      </c>
      <c r="Q954" s="177">
        <v>23.990097125252543</v>
      </c>
      <c r="R954" s="177">
        <v>23.990097125252543</v>
      </c>
      <c r="S954" s="177">
        <v>0</v>
      </c>
      <c r="T954" s="177">
        <v>0</v>
      </c>
      <c r="U954" s="177">
        <v>23.990097125252543</v>
      </c>
      <c r="V954" s="177">
        <v>23.990097125252543</v>
      </c>
      <c r="W954" s="177">
        <v>0</v>
      </c>
      <c r="X954" s="177">
        <v>0</v>
      </c>
      <c r="Y954" s="177">
        <v>0</v>
      </c>
      <c r="Z954" s="177">
        <v>3.3667977173333337</v>
      </c>
      <c r="AA954" s="177">
        <v>35.444836645093417</v>
      </c>
      <c r="AB954" s="177">
        <v>32.496048960761222</v>
      </c>
      <c r="AC954" s="177">
        <v>29.478920622030142</v>
      </c>
      <c r="AD954" s="177">
        <v>0</v>
      </c>
      <c r="AE954" s="177">
        <v>0</v>
      </c>
      <c r="AF954" s="177">
        <v>0</v>
      </c>
      <c r="AG954" s="177">
        <v>0</v>
      </c>
      <c r="AH954" s="177">
        <v>0</v>
      </c>
      <c r="AI954" s="177">
        <v>0</v>
      </c>
      <c r="AJ954" s="177">
        <v>0</v>
      </c>
    </row>
    <row r="955" spans="1:36" hidden="1" outlineLevel="1" x14ac:dyDescent="0.25">
      <c r="A955" s="190">
        <f t="shared" si="248"/>
        <v>2019</v>
      </c>
      <c r="B955" s="55">
        <f t="shared" si="249"/>
        <v>4</v>
      </c>
      <c r="C955" s="55">
        <f t="shared" si="250"/>
        <v>4</v>
      </c>
      <c r="D955" s="55">
        <f t="shared" si="246"/>
        <v>40</v>
      </c>
      <c r="F955" s="63">
        <f t="shared" si="256"/>
        <v>43556.166666666657</v>
      </c>
      <c r="G955" s="64">
        <f t="shared" si="247"/>
        <v>206.40685652351087</v>
      </c>
      <c r="H955" s="64">
        <f t="shared" ref="H955:N964" si="260">SUMIF($P$6:$AK$6,H$6,$P955:$AK955)</f>
        <v>3.0911930333333334E-2</v>
      </c>
      <c r="I955" s="64">
        <f t="shared" si="260"/>
        <v>3.7651555599291733</v>
      </c>
      <c r="J955" s="64">
        <f t="shared" si="260"/>
        <v>0</v>
      </c>
      <c r="K955" s="64">
        <f t="shared" si="260"/>
        <v>0</v>
      </c>
      <c r="L955" s="64">
        <f t="shared" si="260"/>
        <v>0</v>
      </c>
      <c r="M955" s="64">
        <f t="shared" si="260"/>
        <v>0</v>
      </c>
      <c r="N955" s="64">
        <f t="shared" si="260"/>
        <v>202.61078903324835</v>
      </c>
      <c r="O955" s="121"/>
      <c r="P955" s="177">
        <v>2.9750000000000001</v>
      </c>
      <c r="Q955" s="177">
        <v>24.258027763249352</v>
      </c>
      <c r="R955" s="177">
        <v>24.258027763249352</v>
      </c>
      <c r="S955" s="177">
        <v>0.44515709542399984</v>
      </c>
      <c r="T955" s="177">
        <v>0.3449984645051733</v>
      </c>
      <c r="U955" s="177">
        <v>24.258027763249352</v>
      </c>
      <c r="V955" s="177">
        <v>24.258027763249352</v>
      </c>
      <c r="W955" s="177">
        <v>0</v>
      </c>
      <c r="X955" s="177">
        <v>0</v>
      </c>
      <c r="Y955" s="177">
        <v>0</v>
      </c>
      <c r="Z955" s="177">
        <v>3.3363515180000003</v>
      </c>
      <c r="AA955" s="177">
        <v>37.52538768209844</v>
      </c>
      <c r="AB955" s="177">
        <v>32.43727719339504</v>
      </c>
      <c r="AC955" s="177">
        <v>32.279661586757477</v>
      </c>
      <c r="AD955" s="177">
        <v>3.0911930333333334E-2</v>
      </c>
      <c r="AE955" s="177">
        <v>0</v>
      </c>
      <c r="AF955" s="177">
        <v>0</v>
      </c>
      <c r="AG955" s="177">
        <v>0</v>
      </c>
      <c r="AH955" s="177">
        <v>0</v>
      </c>
      <c r="AI955" s="177">
        <v>0</v>
      </c>
      <c r="AJ955" s="177">
        <v>0</v>
      </c>
    </row>
    <row r="956" spans="1:36" hidden="1" outlineLevel="1" x14ac:dyDescent="0.25">
      <c r="A956" s="190">
        <f t="shared" si="248"/>
        <v>2019</v>
      </c>
      <c r="B956" s="55">
        <f t="shared" si="249"/>
        <v>4</v>
      </c>
      <c r="C956" s="55">
        <f t="shared" si="250"/>
        <v>5</v>
      </c>
      <c r="D956" s="55">
        <f t="shared" si="246"/>
        <v>40</v>
      </c>
      <c r="F956" s="63">
        <f t="shared" si="256"/>
        <v>43556.208333333321</v>
      </c>
      <c r="G956" s="64">
        <f t="shared" si="247"/>
        <v>237.23651713215469</v>
      </c>
      <c r="H956" s="64">
        <f t="shared" si="260"/>
        <v>17.367913419833332</v>
      </c>
      <c r="I956" s="64">
        <f t="shared" si="260"/>
        <v>21.497593920968182</v>
      </c>
      <c r="J956" s="64">
        <f t="shared" si="260"/>
        <v>0</v>
      </c>
      <c r="K956" s="64">
        <f t="shared" si="260"/>
        <v>0</v>
      </c>
      <c r="L956" s="64">
        <f t="shared" si="260"/>
        <v>0</v>
      </c>
      <c r="M956" s="64">
        <f t="shared" si="260"/>
        <v>0</v>
      </c>
      <c r="N956" s="64">
        <f t="shared" si="260"/>
        <v>198.37100979135317</v>
      </c>
      <c r="O956" s="121"/>
      <c r="P956" s="177">
        <v>2.9750000000000001</v>
      </c>
      <c r="Q956" s="177">
        <v>22.887459499650294</v>
      </c>
      <c r="R956" s="177">
        <v>22.887459499650294</v>
      </c>
      <c r="S956" s="177">
        <v>4.6785410515626662</v>
      </c>
      <c r="T956" s="177">
        <v>10.158985425646932</v>
      </c>
      <c r="U956" s="177">
        <v>22.887459499650294</v>
      </c>
      <c r="V956" s="177">
        <v>22.887459499650294</v>
      </c>
      <c r="W956" s="177">
        <v>0.44131382686428566</v>
      </c>
      <c r="X956" s="177">
        <v>0.84009767919305889</v>
      </c>
      <c r="Y956" s="177">
        <v>0.425568</v>
      </c>
      <c r="Z956" s="177">
        <v>3.6102359626666671</v>
      </c>
      <c r="AA956" s="177">
        <v>37.606115184994266</v>
      </c>
      <c r="AB956" s="177">
        <v>31.607060909276605</v>
      </c>
      <c r="AC956" s="177">
        <v>33.997759735814455</v>
      </c>
      <c r="AD956" s="177">
        <v>17.367913419833332</v>
      </c>
      <c r="AE956" s="177">
        <v>1.7090990975427454</v>
      </c>
      <c r="AF956" s="177">
        <v>0</v>
      </c>
      <c r="AG956" s="177">
        <v>0</v>
      </c>
      <c r="AH956" s="177">
        <v>0</v>
      </c>
      <c r="AI956" s="177">
        <v>0</v>
      </c>
      <c r="AJ956" s="177">
        <v>0.26898884015849994</v>
      </c>
    </row>
    <row r="957" spans="1:36" hidden="1" outlineLevel="1" x14ac:dyDescent="0.25">
      <c r="A957" s="190">
        <f t="shared" si="248"/>
        <v>2019</v>
      </c>
      <c r="B957" s="55">
        <f t="shared" si="249"/>
        <v>4</v>
      </c>
      <c r="C957" s="55">
        <f t="shared" si="250"/>
        <v>6</v>
      </c>
      <c r="D957" s="55">
        <f t="shared" si="246"/>
        <v>40</v>
      </c>
      <c r="F957" s="63">
        <f t="shared" si="256"/>
        <v>43556.249999999985</v>
      </c>
      <c r="G957" s="64">
        <f t="shared" si="247"/>
        <v>371.33332723072766</v>
      </c>
      <c r="H957" s="64">
        <f t="shared" si="260"/>
        <v>52.467141422999994</v>
      </c>
      <c r="I957" s="64">
        <f t="shared" si="260"/>
        <v>94.245972774643008</v>
      </c>
      <c r="J957" s="64">
        <f t="shared" si="260"/>
        <v>0</v>
      </c>
      <c r="K957" s="64">
        <f t="shared" si="260"/>
        <v>0</v>
      </c>
      <c r="L957" s="64">
        <f t="shared" si="260"/>
        <v>0</v>
      </c>
      <c r="M957" s="64">
        <f t="shared" si="260"/>
        <v>0</v>
      </c>
      <c r="N957" s="64">
        <f t="shared" si="260"/>
        <v>224.62021303308467</v>
      </c>
      <c r="O957" s="121"/>
      <c r="P957" s="177">
        <v>2.9750000000000001</v>
      </c>
      <c r="Q957" s="177">
        <v>28.905593830040111</v>
      </c>
      <c r="R957" s="177">
        <v>28.905593830040111</v>
      </c>
      <c r="S957" s="177">
        <v>14.717824538624001</v>
      </c>
      <c r="T957" s="177">
        <v>26.427009919726931</v>
      </c>
      <c r="U957" s="177">
        <v>28.905593830040111</v>
      </c>
      <c r="V957" s="177">
        <v>28.905593830040111</v>
      </c>
      <c r="W957" s="177">
        <v>3.6147978620076935</v>
      </c>
      <c r="X957" s="177">
        <v>13.117692577009871</v>
      </c>
      <c r="Y957" s="177">
        <v>5.5323840000000013</v>
      </c>
      <c r="Z957" s="177">
        <v>4.2608673860000001</v>
      </c>
      <c r="AA957" s="177">
        <v>38.257145068729884</v>
      </c>
      <c r="AB957" s="177">
        <v>31.859864398615514</v>
      </c>
      <c r="AC957" s="177">
        <v>34.619960859578846</v>
      </c>
      <c r="AD957" s="177">
        <v>52.467141422999994</v>
      </c>
      <c r="AE957" s="177">
        <v>16.259535356786621</v>
      </c>
      <c r="AF957" s="177">
        <v>0</v>
      </c>
      <c r="AG957" s="177">
        <v>0</v>
      </c>
      <c r="AH957" s="177">
        <v>0</v>
      </c>
      <c r="AI957" s="177">
        <v>0</v>
      </c>
      <c r="AJ957" s="177">
        <v>11.601728520487876</v>
      </c>
    </row>
    <row r="958" spans="1:36" hidden="1" outlineLevel="1" x14ac:dyDescent="0.25">
      <c r="A958" s="190">
        <f t="shared" si="248"/>
        <v>2019</v>
      </c>
      <c r="B958" s="55">
        <f t="shared" si="249"/>
        <v>4</v>
      </c>
      <c r="C958" s="55">
        <f t="shared" si="250"/>
        <v>7</v>
      </c>
      <c r="D958" s="55">
        <f t="shared" si="246"/>
        <v>40</v>
      </c>
      <c r="F958" s="63">
        <f t="shared" si="256"/>
        <v>43556.29166666665</v>
      </c>
      <c r="G958" s="64">
        <f t="shared" si="247"/>
        <v>486.21408694477873</v>
      </c>
      <c r="H958" s="64">
        <f t="shared" si="260"/>
        <v>60.297416639666658</v>
      </c>
      <c r="I958" s="64">
        <f t="shared" si="260"/>
        <v>167.40359072487814</v>
      </c>
      <c r="J958" s="64">
        <f t="shared" si="260"/>
        <v>0</v>
      </c>
      <c r="K958" s="64">
        <f t="shared" si="260"/>
        <v>0</v>
      </c>
      <c r="L958" s="64">
        <f t="shared" si="260"/>
        <v>0</v>
      </c>
      <c r="M958" s="64">
        <f t="shared" si="260"/>
        <v>0</v>
      </c>
      <c r="N958" s="64">
        <f t="shared" si="260"/>
        <v>258.51307958023392</v>
      </c>
      <c r="O958" s="121"/>
      <c r="P958" s="177">
        <v>2.9750000000000001</v>
      </c>
      <c r="Q958" s="177">
        <v>36.057280859647179</v>
      </c>
      <c r="R958" s="177">
        <v>36.057280859647179</v>
      </c>
      <c r="S958" s="177">
        <v>25.006570873855996</v>
      </c>
      <c r="T958" s="177">
        <v>29.96435917626027</v>
      </c>
      <c r="U958" s="177">
        <v>36.057280859647179</v>
      </c>
      <c r="V958" s="177">
        <v>36.057280859647179</v>
      </c>
      <c r="W958" s="177">
        <v>6.4023157932509607</v>
      </c>
      <c r="X958" s="177">
        <v>28.799034122525068</v>
      </c>
      <c r="Y958" s="177">
        <v>16.171583999999999</v>
      </c>
      <c r="Z958" s="177">
        <v>4.0457248880000005</v>
      </c>
      <c r="AA958" s="177">
        <v>40.689842274673424</v>
      </c>
      <c r="AB958" s="177">
        <v>33.243699794907961</v>
      </c>
      <c r="AC958" s="177">
        <v>36.304689184063797</v>
      </c>
      <c r="AD958" s="177">
        <v>60.297416639666658</v>
      </c>
      <c r="AE958" s="177">
        <v>27.843407340425628</v>
      </c>
      <c r="AF958" s="177">
        <v>0</v>
      </c>
      <c r="AG958" s="177">
        <v>0</v>
      </c>
      <c r="AH958" s="177">
        <v>0</v>
      </c>
      <c r="AI958" s="177">
        <v>0</v>
      </c>
      <c r="AJ958" s="177">
        <v>30.241319418560249</v>
      </c>
    </row>
    <row r="959" spans="1:36" hidden="1" outlineLevel="1" x14ac:dyDescent="0.25">
      <c r="A959" s="190">
        <f t="shared" si="248"/>
        <v>2019</v>
      </c>
      <c r="B959" s="55">
        <f t="shared" si="249"/>
        <v>4</v>
      </c>
      <c r="C959" s="55">
        <f t="shared" si="250"/>
        <v>8</v>
      </c>
      <c r="D959" s="55">
        <f t="shared" si="246"/>
        <v>40</v>
      </c>
      <c r="F959" s="63">
        <f t="shared" si="256"/>
        <v>43556.333333333314</v>
      </c>
      <c r="G959" s="64">
        <f t="shared" si="247"/>
        <v>534.08879517756077</v>
      </c>
      <c r="H959" s="64">
        <f t="shared" si="260"/>
        <v>65.417377692166667</v>
      </c>
      <c r="I959" s="64">
        <f t="shared" si="260"/>
        <v>205.96649455032258</v>
      </c>
      <c r="J959" s="64">
        <f t="shared" si="260"/>
        <v>0</v>
      </c>
      <c r="K959" s="64">
        <f t="shared" si="260"/>
        <v>0</v>
      </c>
      <c r="L959" s="64">
        <f t="shared" si="260"/>
        <v>0</v>
      </c>
      <c r="M959" s="64">
        <f t="shared" si="260"/>
        <v>0</v>
      </c>
      <c r="N959" s="64">
        <f t="shared" si="260"/>
        <v>262.70492293507147</v>
      </c>
      <c r="O959" s="121"/>
      <c r="P959" s="177">
        <v>2.9750000000000001</v>
      </c>
      <c r="Q959" s="177">
        <v>36.428261743027385</v>
      </c>
      <c r="R959" s="177">
        <v>36.428261743027385</v>
      </c>
      <c r="S959" s="177">
        <v>32.626345716735997</v>
      </c>
      <c r="T959" s="177">
        <v>31.475455052526939</v>
      </c>
      <c r="U959" s="177">
        <v>36.428261743027385</v>
      </c>
      <c r="V959" s="177">
        <v>36.428261743027385</v>
      </c>
      <c r="W959" s="177">
        <v>7.2675913603999991</v>
      </c>
      <c r="X959" s="177">
        <v>32.850501147534615</v>
      </c>
      <c r="Y959" s="177">
        <v>28.087487999999997</v>
      </c>
      <c r="Z959" s="177">
        <v>4.4123915666666678</v>
      </c>
      <c r="AA959" s="177">
        <v>41.580687273008479</v>
      </c>
      <c r="AB959" s="177">
        <v>34.678310691469115</v>
      </c>
      <c r="AC959" s="177">
        <v>36.320486431817699</v>
      </c>
      <c r="AD959" s="177">
        <v>65.417377692166667</v>
      </c>
      <c r="AE959" s="177">
        <v>30.593963078318758</v>
      </c>
      <c r="AF959" s="177">
        <v>0</v>
      </c>
      <c r="AG959" s="177">
        <v>0</v>
      </c>
      <c r="AH959" s="177">
        <v>0</v>
      </c>
      <c r="AI959" s="177">
        <v>0</v>
      </c>
      <c r="AJ959" s="177">
        <v>40.090150194806249</v>
      </c>
    </row>
    <row r="960" spans="1:36" hidden="1" outlineLevel="1" x14ac:dyDescent="0.25">
      <c r="A960" s="190">
        <f t="shared" si="248"/>
        <v>2019</v>
      </c>
      <c r="B960" s="55">
        <f t="shared" si="249"/>
        <v>4</v>
      </c>
      <c r="C960" s="55">
        <f t="shared" si="250"/>
        <v>9</v>
      </c>
      <c r="D960" s="55">
        <f t="shared" si="246"/>
        <v>40</v>
      </c>
      <c r="F960" s="63">
        <f t="shared" si="256"/>
        <v>43556.374999999978</v>
      </c>
      <c r="G960" s="64">
        <f t="shared" si="247"/>
        <v>564.49556087808048</v>
      </c>
      <c r="H960" s="64">
        <f t="shared" si="260"/>
        <v>64.042024846333319</v>
      </c>
      <c r="I960" s="64">
        <f t="shared" si="260"/>
        <v>219.75253159965195</v>
      </c>
      <c r="J960" s="64">
        <f t="shared" si="260"/>
        <v>0</v>
      </c>
      <c r="K960" s="64">
        <f t="shared" si="260"/>
        <v>0</v>
      </c>
      <c r="L960" s="64">
        <f t="shared" si="260"/>
        <v>0</v>
      </c>
      <c r="M960" s="64">
        <f t="shared" si="260"/>
        <v>0</v>
      </c>
      <c r="N960" s="64">
        <f t="shared" si="260"/>
        <v>280.7010044320952</v>
      </c>
      <c r="O960" s="121"/>
      <c r="P960" s="177">
        <v>2.9750000000000001</v>
      </c>
      <c r="Q960" s="177">
        <v>42.003280018268626</v>
      </c>
      <c r="R960" s="177">
        <v>42.003280018268626</v>
      </c>
      <c r="S960" s="177">
        <v>36.480585558698671</v>
      </c>
      <c r="T960" s="177">
        <v>32.640586828526942</v>
      </c>
      <c r="U960" s="177">
        <v>42.003280018268626</v>
      </c>
      <c r="V960" s="177">
        <v>42.003280018268626</v>
      </c>
      <c r="W960" s="177">
        <v>7.641513902649999</v>
      </c>
      <c r="X960" s="177">
        <v>34.862126654489366</v>
      </c>
      <c r="Y960" s="177">
        <v>34.896575999999996</v>
      </c>
      <c r="Z960" s="177">
        <v>5.1790582433333352</v>
      </c>
      <c r="AA960" s="177">
        <v>39.601867847990775</v>
      </c>
      <c r="AB960" s="177">
        <v>34.742832791488105</v>
      </c>
      <c r="AC960" s="177">
        <v>33.164125476208469</v>
      </c>
      <c r="AD960" s="177">
        <v>64.042024846333319</v>
      </c>
      <c r="AE960" s="177">
        <v>29.809413226970211</v>
      </c>
      <c r="AF960" s="177">
        <v>0</v>
      </c>
      <c r="AG960" s="177">
        <v>0</v>
      </c>
      <c r="AH960" s="177">
        <v>0</v>
      </c>
      <c r="AI960" s="177">
        <v>0</v>
      </c>
      <c r="AJ960" s="177">
        <v>40.446729428316758</v>
      </c>
    </row>
    <row r="961" spans="1:36" hidden="1" outlineLevel="1" x14ac:dyDescent="0.25">
      <c r="A961" s="190">
        <f t="shared" si="248"/>
        <v>2019</v>
      </c>
      <c r="B961" s="55">
        <f t="shared" si="249"/>
        <v>4</v>
      </c>
      <c r="C961" s="55">
        <f t="shared" si="250"/>
        <v>10</v>
      </c>
      <c r="D961" s="55">
        <f t="shared" si="246"/>
        <v>40</v>
      </c>
      <c r="F961" s="63">
        <f t="shared" si="256"/>
        <v>43556.416666666642</v>
      </c>
      <c r="G961" s="64">
        <f t="shared" si="247"/>
        <v>574.20945558657661</v>
      </c>
      <c r="H961" s="64">
        <f t="shared" si="260"/>
        <v>67.08216993533334</v>
      </c>
      <c r="I961" s="64">
        <f t="shared" si="260"/>
        <v>221.04485138545999</v>
      </c>
      <c r="J961" s="64">
        <f t="shared" si="260"/>
        <v>0</v>
      </c>
      <c r="K961" s="64">
        <f t="shared" si="260"/>
        <v>0</v>
      </c>
      <c r="L961" s="64">
        <f t="shared" si="260"/>
        <v>0</v>
      </c>
      <c r="M961" s="64">
        <f t="shared" si="260"/>
        <v>0</v>
      </c>
      <c r="N961" s="64">
        <f t="shared" si="260"/>
        <v>286.08243426578326</v>
      </c>
      <c r="O961" s="121"/>
      <c r="P961" s="177">
        <v>2.9750000000000001</v>
      </c>
      <c r="Q961" s="177">
        <v>44.991737134386852</v>
      </c>
      <c r="R961" s="177">
        <v>44.991737134386852</v>
      </c>
      <c r="S961" s="177">
        <v>35.122349919914662</v>
      </c>
      <c r="T961" s="177">
        <v>31.750796159726935</v>
      </c>
      <c r="U961" s="177">
        <v>44.991737134386852</v>
      </c>
      <c r="V961" s="177">
        <v>44.991737134386852</v>
      </c>
      <c r="W961" s="177">
        <v>8.1847851331971118</v>
      </c>
      <c r="X961" s="177">
        <v>34.57187282626569</v>
      </c>
      <c r="Y961" s="177">
        <v>38.726688000000003</v>
      </c>
      <c r="Z961" s="177">
        <v>3.9046637463333327</v>
      </c>
      <c r="AA961" s="177">
        <v>37.300159293835243</v>
      </c>
      <c r="AB961" s="177">
        <v>33.66978830794325</v>
      </c>
      <c r="AC961" s="177">
        <v>31.240874380124009</v>
      </c>
      <c r="AD961" s="177">
        <v>67.08216993533334</v>
      </c>
      <c r="AE961" s="177">
        <v>27.946241901283351</v>
      </c>
      <c r="AF961" s="177">
        <v>0</v>
      </c>
      <c r="AG961" s="177">
        <v>0</v>
      </c>
      <c r="AH961" s="177">
        <v>0</v>
      </c>
      <c r="AI961" s="177">
        <v>0</v>
      </c>
      <c r="AJ961" s="177">
        <v>41.767117445072245</v>
      </c>
    </row>
    <row r="962" spans="1:36" hidden="1" outlineLevel="1" x14ac:dyDescent="0.25">
      <c r="A962" s="190">
        <f t="shared" si="248"/>
        <v>2019</v>
      </c>
      <c r="B962" s="55">
        <f t="shared" si="249"/>
        <v>4</v>
      </c>
      <c r="C962" s="55">
        <f t="shared" si="250"/>
        <v>11</v>
      </c>
      <c r="D962" s="55">
        <f t="shared" si="246"/>
        <v>40</v>
      </c>
      <c r="F962" s="63">
        <f t="shared" si="256"/>
        <v>43556.458333333307</v>
      </c>
      <c r="G962" s="64">
        <f t="shared" si="247"/>
        <v>571.31878195282081</v>
      </c>
      <c r="H962" s="64">
        <f t="shared" si="260"/>
        <v>66.459460992666664</v>
      </c>
      <c r="I962" s="64">
        <f t="shared" si="260"/>
        <v>224.71575857239202</v>
      </c>
      <c r="J962" s="64">
        <f t="shared" si="260"/>
        <v>0</v>
      </c>
      <c r="K962" s="64">
        <f t="shared" si="260"/>
        <v>0</v>
      </c>
      <c r="L962" s="64">
        <f t="shared" si="260"/>
        <v>0</v>
      </c>
      <c r="M962" s="64">
        <f t="shared" si="260"/>
        <v>0</v>
      </c>
      <c r="N962" s="64">
        <f t="shared" si="260"/>
        <v>280.14356238776213</v>
      </c>
      <c r="O962" s="121"/>
      <c r="P962" s="177">
        <v>2.9750000000000001</v>
      </c>
      <c r="Q962" s="177">
        <v>46.104679784527434</v>
      </c>
      <c r="R962" s="177">
        <v>46.104679784527434</v>
      </c>
      <c r="S962" s="177">
        <v>33.842694743722681</v>
      </c>
      <c r="T962" s="177">
        <v>32.437804040260268</v>
      </c>
      <c r="U962" s="177">
        <v>46.104679784527434</v>
      </c>
      <c r="V962" s="177">
        <v>46.104679784527434</v>
      </c>
      <c r="W962" s="177">
        <v>7.6691814840009602</v>
      </c>
      <c r="X962" s="177">
        <v>32.704595557430402</v>
      </c>
      <c r="Y962" s="177">
        <v>42.131231999999997</v>
      </c>
      <c r="Z962" s="177">
        <v>4.2275306776666666</v>
      </c>
      <c r="AA962" s="177">
        <v>31.960444273265889</v>
      </c>
      <c r="AB962" s="177">
        <v>32.185947633769452</v>
      </c>
      <c r="AC962" s="177">
        <v>27.350920664950383</v>
      </c>
      <c r="AD962" s="177">
        <v>66.459460992666664</v>
      </c>
      <c r="AE962" s="177">
        <v>30.695029975362683</v>
      </c>
      <c r="AF962" s="177">
        <v>0</v>
      </c>
      <c r="AG962" s="177">
        <v>0</v>
      </c>
      <c r="AH962" s="177">
        <v>0</v>
      </c>
      <c r="AI962" s="177">
        <v>0</v>
      </c>
      <c r="AJ962" s="177">
        <v>42.26022077161501</v>
      </c>
    </row>
    <row r="963" spans="1:36" hidden="1" outlineLevel="1" x14ac:dyDescent="0.25">
      <c r="A963" s="190">
        <f t="shared" si="248"/>
        <v>2019</v>
      </c>
      <c r="B963" s="55">
        <f t="shared" si="249"/>
        <v>4</v>
      </c>
      <c r="C963" s="55">
        <f t="shared" si="250"/>
        <v>12</v>
      </c>
      <c r="D963" s="55">
        <f t="shared" si="246"/>
        <v>40</v>
      </c>
      <c r="F963" s="63">
        <f t="shared" si="256"/>
        <v>43556.499999999971</v>
      </c>
      <c r="G963" s="64">
        <f t="shared" si="247"/>
        <v>567.88587419342571</v>
      </c>
      <c r="H963" s="64">
        <f t="shared" si="260"/>
        <v>59.805520380166662</v>
      </c>
      <c r="I963" s="64">
        <f t="shared" si="260"/>
        <v>222.88939479071485</v>
      </c>
      <c r="J963" s="64">
        <f t="shared" si="260"/>
        <v>0</v>
      </c>
      <c r="K963" s="64">
        <f t="shared" si="260"/>
        <v>0</v>
      </c>
      <c r="L963" s="64">
        <f t="shared" si="260"/>
        <v>0</v>
      </c>
      <c r="M963" s="64">
        <f t="shared" si="260"/>
        <v>0</v>
      </c>
      <c r="N963" s="64">
        <f t="shared" si="260"/>
        <v>285.19095902254423</v>
      </c>
      <c r="O963" s="121"/>
      <c r="P963" s="177">
        <v>2.9750000000000001</v>
      </c>
      <c r="Q963" s="177">
        <v>47.485553072664814</v>
      </c>
      <c r="R963" s="177">
        <v>47.485553072664814</v>
      </c>
      <c r="S963" s="177">
        <v>32.656181881173339</v>
      </c>
      <c r="T963" s="177">
        <v>34.104513237060281</v>
      </c>
      <c r="U963" s="177">
        <v>47.485553072664814</v>
      </c>
      <c r="V963" s="177">
        <v>47.485553072664814</v>
      </c>
      <c r="W963" s="177">
        <v>7.3502914614259609</v>
      </c>
      <c r="X963" s="177">
        <v>32.793032874573491</v>
      </c>
      <c r="Y963" s="177">
        <v>39.152256000000001</v>
      </c>
      <c r="Z963" s="177">
        <v>4.9379971243333332</v>
      </c>
      <c r="AA963" s="177">
        <v>31.195131498891815</v>
      </c>
      <c r="AB963" s="177">
        <v>31.043912825170722</v>
      </c>
      <c r="AC963" s="177">
        <v>28.071705283489131</v>
      </c>
      <c r="AD963" s="177">
        <v>59.805520380166662</v>
      </c>
      <c r="AE963" s="177">
        <v>29.817346526640261</v>
      </c>
      <c r="AF963" s="177">
        <v>0</v>
      </c>
      <c r="AG963" s="177">
        <v>0</v>
      </c>
      <c r="AH963" s="177">
        <v>0</v>
      </c>
      <c r="AI963" s="177">
        <v>0</v>
      </c>
      <c r="AJ963" s="177">
        <v>44.040772809841506</v>
      </c>
    </row>
    <row r="964" spans="1:36" hidden="1" outlineLevel="1" x14ac:dyDescent="0.25">
      <c r="A964" s="190">
        <f t="shared" si="248"/>
        <v>2019</v>
      </c>
      <c r="B964" s="55">
        <f t="shared" si="249"/>
        <v>4</v>
      </c>
      <c r="C964" s="55">
        <f t="shared" si="250"/>
        <v>13</v>
      </c>
      <c r="D964" s="55">
        <f t="shared" si="246"/>
        <v>40</v>
      </c>
      <c r="F964" s="63">
        <f t="shared" si="256"/>
        <v>43556.541666666635</v>
      </c>
      <c r="G964" s="64">
        <f t="shared" si="247"/>
        <v>566.73286888427356</v>
      </c>
      <c r="H964" s="64">
        <f t="shared" si="260"/>
        <v>57.4414730815</v>
      </c>
      <c r="I964" s="64">
        <f t="shared" si="260"/>
        <v>213.33134895479651</v>
      </c>
      <c r="J964" s="64">
        <f t="shared" si="260"/>
        <v>0</v>
      </c>
      <c r="K964" s="64">
        <f t="shared" si="260"/>
        <v>0</v>
      </c>
      <c r="L964" s="64">
        <f t="shared" si="260"/>
        <v>0</v>
      </c>
      <c r="M964" s="64">
        <f t="shared" si="260"/>
        <v>0</v>
      </c>
      <c r="N964" s="64">
        <f t="shared" si="260"/>
        <v>295.96004684797708</v>
      </c>
      <c r="O964" s="121"/>
      <c r="P964" s="177">
        <v>2.9750000000000001</v>
      </c>
      <c r="Q964" s="177">
        <v>49.659913250254284</v>
      </c>
      <c r="R964" s="177">
        <v>49.659913250254284</v>
      </c>
      <c r="S964" s="177">
        <v>30.994896517119987</v>
      </c>
      <c r="T964" s="177">
        <v>34.047634337860273</v>
      </c>
      <c r="U964" s="177">
        <v>49.659913250254284</v>
      </c>
      <c r="V964" s="177">
        <v>49.659913250254284</v>
      </c>
      <c r="W964" s="177">
        <v>7.3809152955048072</v>
      </c>
      <c r="X964" s="177">
        <v>31.707558868916049</v>
      </c>
      <c r="Y964" s="177">
        <v>34.896575999999996</v>
      </c>
      <c r="Z964" s="177">
        <v>5.4765636586666657</v>
      </c>
      <c r="AA964" s="177">
        <v>32.23523259396287</v>
      </c>
      <c r="AB964" s="177">
        <v>31.182562981427104</v>
      </c>
      <c r="AC964" s="177">
        <v>28.426034612903301</v>
      </c>
      <c r="AD964" s="177">
        <v>57.4414730815</v>
      </c>
      <c r="AE964" s="177">
        <v>29.58693564140663</v>
      </c>
      <c r="AF964" s="177">
        <v>0</v>
      </c>
      <c r="AG964" s="177">
        <v>0</v>
      </c>
      <c r="AH964" s="177">
        <v>0</v>
      </c>
      <c r="AI964" s="177">
        <v>0</v>
      </c>
      <c r="AJ964" s="177">
        <v>41.741832293988757</v>
      </c>
    </row>
    <row r="965" spans="1:36" hidden="1" outlineLevel="1" x14ac:dyDescent="0.25">
      <c r="A965" s="190">
        <f t="shared" si="248"/>
        <v>2019</v>
      </c>
      <c r="B965" s="55">
        <f t="shared" si="249"/>
        <v>4</v>
      </c>
      <c r="C965" s="55">
        <f t="shared" si="250"/>
        <v>14</v>
      </c>
      <c r="D965" s="55">
        <f t="shared" si="246"/>
        <v>40</v>
      </c>
      <c r="F965" s="63">
        <f t="shared" si="256"/>
        <v>43556.583333333299</v>
      </c>
      <c r="G965" s="64">
        <f t="shared" si="247"/>
        <v>539.08060849690241</v>
      </c>
      <c r="H965" s="64">
        <f t="shared" ref="H965:N974" si="261">SUMIF($P$6:$AK$6,H$6,$P965:$AK965)</f>
        <v>52.17149216433333</v>
      </c>
      <c r="I965" s="64">
        <f t="shared" si="261"/>
        <v>193.55035799942166</v>
      </c>
      <c r="J965" s="64">
        <f t="shared" si="261"/>
        <v>0</v>
      </c>
      <c r="K965" s="64">
        <f t="shared" si="261"/>
        <v>0</v>
      </c>
      <c r="L965" s="64">
        <f t="shared" si="261"/>
        <v>0</v>
      </c>
      <c r="M965" s="64">
        <f t="shared" si="261"/>
        <v>0</v>
      </c>
      <c r="N965" s="64">
        <f t="shared" si="261"/>
        <v>293.35875833314748</v>
      </c>
      <c r="O965" s="121"/>
      <c r="P965" s="177">
        <v>2.9750000000000001</v>
      </c>
      <c r="Q965" s="177">
        <v>48.660325870035436</v>
      </c>
      <c r="R965" s="177">
        <v>48.660325870035436</v>
      </c>
      <c r="S965" s="177">
        <v>22.224830239402667</v>
      </c>
      <c r="T965" s="177">
        <v>29.066630391193598</v>
      </c>
      <c r="U965" s="177">
        <v>48.660325870035436</v>
      </c>
      <c r="V965" s="177">
        <v>48.660325870035436</v>
      </c>
      <c r="W965" s="177">
        <v>7.5842397759855764</v>
      </c>
      <c r="X965" s="177">
        <v>30.419427501801579</v>
      </c>
      <c r="Y965" s="177">
        <v>37.449984000000001</v>
      </c>
      <c r="Z965" s="177">
        <v>5.8203637580000001</v>
      </c>
      <c r="AA965" s="177">
        <v>31.505934868716842</v>
      </c>
      <c r="AB965" s="177">
        <v>31.089815265193423</v>
      </c>
      <c r="AC965" s="177">
        <v>30.301340961095455</v>
      </c>
      <c r="AD965" s="177">
        <v>52.17149216433333</v>
      </c>
      <c r="AE965" s="177">
        <v>27.551807408494447</v>
      </c>
      <c r="AF965" s="177">
        <v>0</v>
      </c>
      <c r="AG965" s="177">
        <v>0</v>
      </c>
      <c r="AH965" s="177">
        <v>0</v>
      </c>
      <c r="AI965" s="177">
        <v>0</v>
      </c>
      <c r="AJ965" s="177">
        <v>36.278438682543758</v>
      </c>
    </row>
    <row r="966" spans="1:36" hidden="1" outlineLevel="1" x14ac:dyDescent="0.25">
      <c r="A966" s="190">
        <f t="shared" si="248"/>
        <v>2019</v>
      </c>
      <c r="B966" s="55">
        <f t="shared" si="249"/>
        <v>4</v>
      </c>
      <c r="C966" s="55">
        <f t="shared" si="250"/>
        <v>15</v>
      </c>
      <c r="D966" s="55">
        <f t="shared" si="246"/>
        <v>40</v>
      </c>
      <c r="F966" s="63">
        <f t="shared" si="256"/>
        <v>43556.624999999964</v>
      </c>
      <c r="G966" s="64">
        <f t="shared" si="247"/>
        <v>517.85552012287076</v>
      </c>
      <c r="H966" s="64">
        <f t="shared" si="261"/>
        <v>49.566869719333333</v>
      </c>
      <c r="I966" s="64">
        <f t="shared" si="261"/>
        <v>175.86078648467873</v>
      </c>
      <c r="J966" s="64">
        <f t="shared" si="261"/>
        <v>0</v>
      </c>
      <c r="K966" s="64">
        <f t="shared" si="261"/>
        <v>0</v>
      </c>
      <c r="L966" s="64">
        <f t="shared" si="261"/>
        <v>0</v>
      </c>
      <c r="M966" s="64">
        <f t="shared" si="261"/>
        <v>0</v>
      </c>
      <c r="N966" s="64">
        <f t="shared" si="261"/>
        <v>292.42786391885863</v>
      </c>
      <c r="O966" s="121"/>
      <c r="P966" s="177">
        <v>2.9750000000000001</v>
      </c>
      <c r="Q966" s="177">
        <v>47.681348538893261</v>
      </c>
      <c r="R966" s="177">
        <v>47.681348538893261</v>
      </c>
      <c r="S966" s="177">
        <v>14.136949600597335</v>
      </c>
      <c r="T966" s="177">
        <v>28.373455709593596</v>
      </c>
      <c r="U966" s="177">
        <v>47.681348538893261</v>
      </c>
      <c r="V966" s="177">
        <v>47.681348538893261</v>
      </c>
      <c r="W966" s="177">
        <v>6.4270797835884625</v>
      </c>
      <c r="X966" s="177">
        <v>30.776054638352978</v>
      </c>
      <c r="Y966" s="177">
        <v>28.513055999999995</v>
      </c>
      <c r="Z966" s="177">
        <v>5.6349256626666664</v>
      </c>
      <c r="AA966" s="177">
        <v>33.161484472134788</v>
      </c>
      <c r="AB966" s="177">
        <v>32.482423221618156</v>
      </c>
      <c r="AC966" s="177">
        <v>30.423636406865949</v>
      </c>
      <c r="AD966" s="177">
        <v>49.566869719333333</v>
      </c>
      <c r="AE966" s="177">
        <v>28.693114449427892</v>
      </c>
      <c r="AF966" s="177">
        <v>0</v>
      </c>
      <c r="AG966" s="177">
        <v>0</v>
      </c>
      <c r="AH966" s="177">
        <v>0</v>
      </c>
      <c r="AI966" s="177">
        <v>0</v>
      </c>
      <c r="AJ966" s="177">
        <v>35.966076303118498</v>
      </c>
    </row>
    <row r="967" spans="1:36" hidden="1" outlineLevel="1" x14ac:dyDescent="0.25">
      <c r="A967" s="190">
        <f t="shared" si="248"/>
        <v>2019</v>
      </c>
      <c r="B967" s="55">
        <f t="shared" si="249"/>
        <v>4</v>
      </c>
      <c r="C967" s="55">
        <f t="shared" si="250"/>
        <v>16</v>
      </c>
      <c r="D967" s="55">
        <f t="shared" si="246"/>
        <v>40</v>
      </c>
      <c r="F967" s="63">
        <f t="shared" si="256"/>
        <v>43556.666666666628</v>
      </c>
      <c r="G967" s="64">
        <f t="shared" si="247"/>
        <v>446.19773813949803</v>
      </c>
      <c r="H967" s="64">
        <f t="shared" si="261"/>
        <v>49.485422899833338</v>
      </c>
      <c r="I967" s="64">
        <f t="shared" si="261"/>
        <v>129.56874152860294</v>
      </c>
      <c r="J967" s="64">
        <f t="shared" si="261"/>
        <v>0</v>
      </c>
      <c r="K967" s="64">
        <f t="shared" si="261"/>
        <v>0</v>
      </c>
      <c r="L967" s="64">
        <f t="shared" si="261"/>
        <v>0</v>
      </c>
      <c r="M967" s="64">
        <f t="shared" si="261"/>
        <v>0</v>
      </c>
      <c r="N967" s="64">
        <f t="shared" si="261"/>
        <v>267.14357371106178</v>
      </c>
      <c r="O967" s="121"/>
      <c r="P967" s="177">
        <v>2.9750000000000001</v>
      </c>
      <c r="Q967" s="177">
        <v>42.229990558112064</v>
      </c>
      <c r="R967" s="177">
        <v>42.229990558112064</v>
      </c>
      <c r="S967" s="177">
        <v>5.258456527189332</v>
      </c>
      <c r="T967" s="177">
        <v>14.732458947993596</v>
      </c>
      <c r="U967" s="177">
        <v>42.229990558112064</v>
      </c>
      <c r="V967" s="177">
        <v>42.229990558112064</v>
      </c>
      <c r="W967" s="177">
        <v>5.8336279555019228</v>
      </c>
      <c r="X967" s="177">
        <v>27.973965442240054</v>
      </c>
      <c r="Y967" s="177">
        <v>17.02272</v>
      </c>
      <c r="Z967" s="177">
        <v>5.6015922933333337</v>
      </c>
      <c r="AA967" s="177">
        <v>34.314688660801281</v>
      </c>
      <c r="AB967" s="177">
        <v>29.755094805384172</v>
      </c>
      <c r="AC967" s="177">
        <v>28.552235719094739</v>
      </c>
      <c r="AD967" s="177">
        <v>49.485422899833338</v>
      </c>
      <c r="AE967" s="177">
        <v>23.321494010575297</v>
      </c>
      <c r="AF967" s="177">
        <v>0</v>
      </c>
      <c r="AG967" s="177">
        <v>0</v>
      </c>
      <c r="AH967" s="177">
        <v>0</v>
      </c>
      <c r="AI967" s="177">
        <v>0</v>
      </c>
      <c r="AJ967" s="177">
        <v>32.451018645102742</v>
      </c>
    </row>
    <row r="968" spans="1:36" hidden="1" outlineLevel="1" x14ac:dyDescent="0.25">
      <c r="A968" s="190">
        <f t="shared" si="248"/>
        <v>2019</v>
      </c>
      <c r="B968" s="55">
        <f t="shared" si="249"/>
        <v>4</v>
      </c>
      <c r="C968" s="55">
        <f t="shared" si="250"/>
        <v>17</v>
      </c>
      <c r="D968" s="55">
        <f t="shared" si="246"/>
        <v>40</v>
      </c>
      <c r="F968" s="63">
        <f t="shared" si="256"/>
        <v>43556.708333333292</v>
      </c>
      <c r="G968" s="64">
        <f t="shared" si="247"/>
        <v>305.02055751165159</v>
      </c>
      <c r="H968" s="64">
        <f t="shared" si="261"/>
        <v>11.062739941999999</v>
      </c>
      <c r="I968" s="64">
        <f t="shared" si="261"/>
        <v>64.126293771572563</v>
      </c>
      <c r="J968" s="64">
        <f t="shared" si="261"/>
        <v>0</v>
      </c>
      <c r="K968" s="64">
        <f t="shared" si="261"/>
        <v>0</v>
      </c>
      <c r="L968" s="64">
        <f t="shared" si="261"/>
        <v>0</v>
      </c>
      <c r="M968" s="64">
        <f t="shared" si="261"/>
        <v>0</v>
      </c>
      <c r="N968" s="64">
        <f t="shared" si="261"/>
        <v>229.83152379807905</v>
      </c>
      <c r="O968" s="121"/>
      <c r="P968" s="177">
        <v>2.9750000000000001</v>
      </c>
      <c r="Q968" s="177">
        <v>34.32603673720628</v>
      </c>
      <c r="R968" s="177">
        <v>34.32603673720628</v>
      </c>
      <c r="S968" s="177">
        <v>0.672058636288</v>
      </c>
      <c r="T968" s="177">
        <v>0.54781690869077326</v>
      </c>
      <c r="U968" s="177">
        <v>34.32603673720628</v>
      </c>
      <c r="V968" s="177">
        <v>34.32603673720628</v>
      </c>
      <c r="W968" s="177">
        <v>3.2918407786548074</v>
      </c>
      <c r="X968" s="177">
        <v>14.649523002504452</v>
      </c>
      <c r="Y968" s="177">
        <v>6.809088</v>
      </c>
      <c r="Z968" s="177">
        <v>4.8912397579999993</v>
      </c>
      <c r="AA968" s="177">
        <v>32.803880408118282</v>
      </c>
      <c r="AB968" s="177">
        <v>29.818539914959725</v>
      </c>
      <c r="AC968" s="177">
        <v>25.013716768175883</v>
      </c>
      <c r="AD968" s="177">
        <v>11.062739941999999</v>
      </c>
      <c r="AE968" s="177">
        <v>16.691910815832287</v>
      </c>
      <c r="AF968" s="177">
        <v>0</v>
      </c>
      <c r="AG968" s="177">
        <v>0</v>
      </c>
      <c r="AH968" s="177">
        <v>0</v>
      </c>
      <c r="AI968" s="177">
        <v>0</v>
      </c>
      <c r="AJ968" s="177">
        <v>18.489055629602255</v>
      </c>
    </row>
    <row r="969" spans="1:36" hidden="1" outlineLevel="1" x14ac:dyDescent="0.25">
      <c r="A969" s="190">
        <f t="shared" si="248"/>
        <v>2019</v>
      </c>
      <c r="B969" s="55">
        <f t="shared" si="249"/>
        <v>4</v>
      </c>
      <c r="C969" s="55">
        <f t="shared" si="250"/>
        <v>18</v>
      </c>
      <c r="D969" s="55">
        <f t="shared" si="246"/>
        <v>40</v>
      </c>
      <c r="F969" s="63">
        <f t="shared" si="256"/>
        <v>43556.749999999956</v>
      </c>
      <c r="G969" s="64">
        <f t="shared" si="247"/>
        <v>219.98097759946057</v>
      </c>
      <c r="H969" s="64">
        <f t="shared" si="261"/>
        <v>0</v>
      </c>
      <c r="I969" s="64">
        <f t="shared" si="261"/>
        <v>8.4894636887215569</v>
      </c>
      <c r="J969" s="64">
        <f t="shared" si="261"/>
        <v>0</v>
      </c>
      <c r="K969" s="64">
        <f t="shared" si="261"/>
        <v>0</v>
      </c>
      <c r="L969" s="64">
        <f t="shared" si="261"/>
        <v>0</v>
      </c>
      <c r="M969" s="64">
        <f t="shared" si="261"/>
        <v>0</v>
      </c>
      <c r="N969" s="64">
        <f t="shared" si="261"/>
        <v>211.49151391073903</v>
      </c>
      <c r="O969" s="121"/>
      <c r="P969" s="177">
        <v>2.9750000000000001</v>
      </c>
      <c r="Q969" s="177">
        <v>30.667753026096033</v>
      </c>
      <c r="R969" s="177">
        <v>30.667753026096033</v>
      </c>
      <c r="S969" s="177">
        <v>0</v>
      </c>
      <c r="T969" s="177">
        <v>0</v>
      </c>
      <c r="U969" s="177">
        <v>30.667753026096033</v>
      </c>
      <c r="V969" s="177">
        <v>30.667753026096033</v>
      </c>
      <c r="W969" s="177">
        <v>0.48360506069062498</v>
      </c>
      <c r="X969" s="177">
        <v>1.3747724619773209</v>
      </c>
      <c r="Y969" s="177">
        <v>0</v>
      </c>
      <c r="Z969" s="177">
        <v>6.4703486616666677</v>
      </c>
      <c r="AA969" s="177">
        <v>30.112994639985121</v>
      </c>
      <c r="AB969" s="177">
        <v>28.692650395156992</v>
      </c>
      <c r="AC969" s="177">
        <v>23.544508109546118</v>
      </c>
      <c r="AD969" s="177">
        <v>0</v>
      </c>
      <c r="AE969" s="177">
        <v>2.9357273627644869</v>
      </c>
      <c r="AF969" s="177">
        <v>0</v>
      </c>
      <c r="AG969" s="177">
        <v>0</v>
      </c>
      <c r="AH969" s="177">
        <v>0</v>
      </c>
      <c r="AI969" s="177">
        <v>0</v>
      </c>
      <c r="AJ969" s="177">
        <v>0.72035880328912505</v>
      </c>
    </row>
    <row r="970" spans="1:36" hidden="1" outlineLevel="1" x14ac:dyDescent="0.25">
      <c r="A970" s="190">
        <f t="shared" si="248"/>
        <v>2019</v>
      </c>
      <c r="B970" s="55">
        <f t="shared" si="249"/>
        <v>4</v>
      </c>
      <c r="C970" s="55">
        <f t="shared" si="250"/>
        <v>19</v>
      </c>
      <c r="D970" s="55">
        <f t="shared" si="246"/>
        <v>40</v>
      </c>
      <c r="F970" s="63">
        <f t="shared" si="256"/>
        <v>43556.791666666621</v>
      </c>
      <c r="G970" s="64">
        <f t="shared" si="247"/>
        <v>194.64688033517959</v>
      </c>
      <c r="H970" s="64">
        <f t="shared" si="261"/>
        <v>0</v>
      </c>
      <c r="I970" s="64">
        <f t="shared" si="261"/>
        <v>2.9750000000000001</v>
      </c>
      <c r="J970" s="64">
        <f t="shared" si="261"/>
        <v>0</v>
      </c>
      <c r="K970" s="64">
        <f t="shared" si="261"/>
        <v>0</v>
      </c>
      <c r="L970" s="64">
        <f t="shared" si="261"/>
        <v>0</v>
      </c>
      <c r="M970" s="64">
        <f t="shared" si="261"/>
        <v>0</v>
      </c>
      <c r="N970" s="64">
        <f t="shared" si="261"/>
        <v>191.67188033517959</v>
      </c>
      <c r="O970" s="121"/>
      <c r="P970" s="177">
        <v>2.9750000000000001</v>
      </c>
      <c r="Q970" s="177">
        <v>26.494218088068848</v>
      </c>
      <c r="R970" s="177">
        <v>26.494218088068848</v>
      </c>
      <c r="S970" s="177">
        <v>0</v>
      </c>
      <c r="T970" s="177">
        <v>0</v>
      </c>
      <c r="U970" s="177">
        <v>26.494218088068848</v>
      </c>
      <c r="V970" s="177">
        <v>26.494218088068848</v>
      </c>
      <c r="W970" s="177">
        <v>0</v>
      </c>
      <c r="X970" s="177">
        <v>0</v>
      </c>
      <c r="Y970" s="177">
        <v>0</v>
      </c>
      <c r="Z970" s="177">
        <v>4.8703486583333326</v>
      </c>
      <c r="AA970" s="177">
        <v>29.615142742004608</v>
      </c>
      <c r="AB970" s="177">
        <v>28.894905520120901</v>
      </c>
      <c r="AC970" s="177">
        <v>22.314611062445337</v>
      </c>
      <c r="AD970" s="177">
        <v>0</v>
      </c>
      <c r="AE970" s="177">
        <v>0</v>
      </c>
      <c r="AF970" s="177">
        <v>0</v>
      </c>
      <c r="AG970" s="177">
        <v>0</v>
      </c>
      <c r="AH970" s="177">
        <v>0</v>
      </c>
      <c r="AI970" s="177">
        <v>0</v>
      </c>
      <c r="AJ970" s="177">
        <v>0</v>
      </c>
    </row>
    <row r="971" spans="1:36" hidden="1" outlineLevel="1" x14ac:dyDescent="0.25">
      <c r="A971" s="190">
        <f t="shared" si="248"/>
        <v>2019</v>
      </c>
      <c r="B971" s="55">
        <f t="shared" si="249"/>
        <v>4</v>
      </c>
      <c r="C971" s="55">
        <f t="shared" si="250"/>
        <v>20</v>
      </c>
      <c r="D971" s="55">
        <f t="shared" si="246"/>
        <v>40</v>
      </c>
      <c r="F971" s="63">
        <f t="shared" si="256"/>
        <v>43556.833333333285</v>
      </c>
      <c r="G971" s="64">
        <f t="shared" si="247"/>
        <v>192.17873866675922</v>
      </c>
      <c r="H971" s="64">
        <f t="shared" si="261"/>
        <v>0</v>
      </c>
      <c r="I971" s="64">
        <f t="shared" si="261"/>
        <v>2.9750000000000001</v>
      </c>
      <c r="J971" s="64">
        <f t="shared" si="261"/>
        <v>0</v>
      </c>
      <c r="K971" s="64">
        <f t="shared" si="261"/>
        <v>0</v>
      </c>
      <c r="L971" s="64">
        <f t="shared" si="261"/>
        <v>0</v>
      </c>
      <c r="M971" s="64">
        <f t="shared" si="261"/>
        <v>0</v>
      </c>
      <c r="N971" s="64">
        <f t="shared" si="261"/>
        <v>189.20373866675922</v>
      </c>
      <c r="O971" s="121"/>
      <c r="P971" s="177">
        <v>2.9750000000000001</v>
      </c>
      <c r="Q971" s="177">
        <v>25.597680953233379</v>
      </c>
      <c r="R971" s="177">
        <v>25.597680953233379</v>
      </c>
      <c r="S971" s="177">
        <v>0</v>
      </c>
      <c r="T971" s="177">
        <v>0</v>
      </c>
      <c r="U971" s="177">
        <v>25.597680953233379</v>
      </c>
      <c r="V971" s="177">
        <v>25.597680953233379</v>
      </c>
      <c r="W971" s="177">
        <v>0</v>
      </c>
      <c r="X971" s="177">
        <v>0</v>
      </c>
      <c r="Y971" s="177">
        <v>0</v>
      </c>
      <c r="Z971" s="177">
        <v>3.803681983333334</v>
      </c>
      <c r="AA971" s="177">
        <v>30.345491883740475</v>
      </c>
      <c r="AB971" s="177">
        <v>29.281748047667861</v>
      </c>
      <c r="AC971" s="177">
        <v>23.382092939084028</v>
      </c>
      <c r="AD971" s="177">
        <v>0</v>
      </c>
      <c r="AE971" s="177">
        <v>0</v>
      </c>
      <c r="AF971" s="177">
        <v>0</v>
      </c>
      <c r="AG971" s="177">
        <v>0</v>
      </c>
      <c r="AH971" s="177">
        <v>0</v>
      </c>
      <c r="AI971" s="177">
        <v>0</v>
      </c>
      <c r="AJ971" s="177">
        <v>0</v>
      </c>
    </row>
    <row r="972" spans="1:36" hidden="1" outlineLevel="1" x14ac:dyDescent="0.25">
      <c r="A972" s="190">
        <f t="shared" si="248"/>
        <v>2019</v>
      </c>
      <c r="B972" s="55">
        <f t="shared" si="249"/>
        <v>4</v>
      </c>
      <c r="C972" s="55">
        <f t="shared" si="250"/>
        <v>21</v>
      </c>
      <c r="D972" s="55">
        <f t="shared" si="246"/>
        <v>40</v>
      </c>
      <c r="F972" s="63">
        <f t="shared" si="256"/>
        <v>43556.874999999949</v>
      </c>
      <c r="G972" s="64">
        <f t="shared" si="247"/>
        <v>195.20801577485955</v>
      </c>
      <c r="H972" s="64">
        <f t="shared" si="261"/>
        <v>0</v>
      </c>
      <c r="I972" s="64">
        <f t="shared" si="261"/>
        <v>2.9750000000000001</v>
      </c>
      <c r="J972" s="64">
        <f t="shared" si="261"/>
        <v>0</v>
      </c>
      <c r="K972" s="64">
        <f t="shared" si="261"/>
        <v>0</v>
      </c>
      <c r="L972" s="64">
        <f t="shared" si="261"/>
        <v>0</v>
      </c>
      <c r="M972" s="64">
        <f t="shared" si="261"/>
        <v>0</v>
      </c>
      <c r="N972" s="64">
        <f t="shared" si="261"/>
        <v>192.23301577485955</v>
      </c>
      <c r="O972" s="121"/>
      <c r="P972" s="177">
        <v>2.9750000000000001</v>
      </c>
      <c r="Q972" s="177">
        <v>25.546155830541682</v>
      </c>
      <c r="R972" s="177">
        <v>25.546155830541682</v>
      </c>
      <c r="S972" s="177">
        <v>0</v>
      </c>
      <c r="T972" s="177">
        <v>0</v>
      </c>
      <c r="U972" s="177">
        <v>25.546155830541682</v>
      </c>
      <c r="V972" s="177">
        <v>25.546155830541682</v>
      </c>
      <c r="W972" s="177">
        <v>0</v>
      </c>
      <c r="X972" s="177">
        <v>0</v>
      </c>
      <c r="Y972" s="177">
        <v>0</v>
      </c>
      <c r="Z972" s="177">
        <v>3.7703486533333344</v>
      </c>
      <c r="AA972" s="177">
        <v>32.287729723391912</v>
      </c>
      <c r="AB972" s="177">
        <v>28.800237560164604</v>
      </c>
      <c r="AC972" s="177">
        <v>25.190076515802964</v>
      </c>
      <c r="AD972" s="177">
        <v>0</v>
      </c>
      <c r="AE972" s="177">
        <v>0</v>
      </c>
      <c r="AF972" s="177">
        <v>0</v>
      </c>
      <c r="AG972" s="177">
        <v>0</v>
      </c>
      <c r="AH972" s="177">
        <v>0</v>
      </c>
      <c r="AI972" s="177">
        <v>0</v>
      </c>
      <c r="AJ972" s="177">
        <v>0</v>
      </c>
    </row>
    <row r="973" spans="1:36" hidden="1" outlineLevel="1" x14ac:dyDescent="0.25">
      <c r="A973" s="190">
        <f t="shared" si="248"/>
        <v>2019</v>
      </c>
      <c r="B973" s="55">
        <f t="shared" si="249"/>
        <v>4</v>
      </c>
      <c r="C973" s="55">
        <f t="shared" si="250"/>
        <v>22</v>
      </c>
      <c r="D973" s="55">
        <f t="shared" si="246"/>
        <v>40</v>
      </c>
      <c r="F973" s="63">
        <f t="shared" si="256"/>
        <v>43556.916666666613</v>
      </c>
      <c r="G973" s="64">
        <f t="shared" si="247"/>
        <v>201.17137555180912</v>
      </c>
      <c r="H973" s="64">
        <f t="shared" si="261"/>
        <v>0</v>
      </c>
      <c r="I973" s="64">
        <f t="shared" si="261"/>
        <v>2.9750000000000001</v>
      </c>
      <c r="J973" s="64">
        <f t="shared" si="261"/>
        <v>0</v>
      </c>
      <c r="K973" s="64">
        <f t="shared" si="261"/>
        <v>0</v>
      </c>
      <c r="L973" s="64">
        <f t="shared" si="261"/>
        <v>0</v>
      </c>
      <c r="M973" s="64">
        <f t="shared" si="261"/>
        <v>0</v>
      </c>
      <c r="N973" s="64">
        <f t="shared" si="261"/>
        <v>198.19637555180913</v>
      </c>
      <c r="O973" s="121"/>
      <c r="P973" s="177">
        <v>2.9750000000000001</v>
      </c>
      <c r="Q973" s="177">
        <v>26.298422621840409</v>
      </c>
      <c r="R973" s="177">
        <v>26.298422621840409</v>
      </c>
      <c r="S973" s="177">
        <v>0</v>
      </c>
      <c r="T973" s="177">
        <v>0</v>
      </c>
      <c r="U973" s="177">
        <v>26.298422621840409</v>
      </c>
      <c r="V973" s="177">
        <v>26.298422621840409</v>
      </c>
      <c r="W973" s="177">
        <v>0</v>
      </c>
      <c r="X973" s="177">
        <v>0</v>
      </c>
      <c r="Y973" s="177">
        <v>0</v>
      </c>
      <c r="Z973" s="177">
        <v>3.0656926860000007</v>
      </c>
      <c r="AA973" s="177">
        <v>33.682614438750498</v>
      </c>
      <c r="AB973" s="177">
        <v>30.828289573771499</v>
      </c>
      <c r="AC973" s="177">
        <v>25.426088365925473</v>
      </c>
      <c r="AD973" s="177">
        <v>0</v>
      </c>
      <c r="AE973" s="177">
        <v>0</v>
      </c>
      <c r="AF973" s="177">
        <v>0</v>
      </c>
      <c r="AG973" s="177">
        <v>0</v>
      </c>
      <c r="AH973" s="177">
        <v>0</v>
      </c>
      <c r="AI973" s="177">
        <v>0</v>
      </c>
      <c r="AJ973" s="177">
        <v>0</v>
      </c>
    </row>
    <row r="974" spans="1:36" hidden="1" outlineLevel="1" x14ac:dyDescent="0.25">
      <c r="A974" s="190">
        <f t="shared" si="248"/>
        <v>2019</v>
      </c>
      <c r="B974" s="55">
        <f t="shared" si="249"/>
        <v>4</v>
      </c>
      <c r="C974" s="55">
        <f t="shared" si="250"/>
        <v>23</v>
      </c>
      <c r="D974" s="55">
        <f t="shared" si="246"/>
        <v>40</v>
      </c>
      <c r="F974" s="63">
        <f t="shared" si="256"/>
        <v>43556.958333333278</v>
      </c>
      <c r="G974" s="64">
        <f t="shared" si="247"/>
        <v>210.34829784022634</v>
      </c>
      <c r="H974" s="64">
        <f t="shared" si="261"/>
        <v>0</v>
      </c>
      <c r="I974" s="64">
        <f t="shared" si="261"/>
        <v>2.9750000000000001</v>
      </c>
      <c r="J974" s="64">
        <f t="shared" si="261"/>
        <v>0</v>
      </c>
      <c r="K974" s="64">
        <f t="shared" si="261"/>
        <v>0</v>
      </c>
      <c r="L974" s="64">
        <f t="shared" si="261"/>
        <v>0</v>
      </c>
      <c r="M974" s="64">
        <f t="shared" si="261"/>
        <v>0</v>
      </c>
      <c r="N974" s="64">
        <f t="shared" si="261"/>
        <v>207.37329784022634</v>
      </c>
      <c r="O974" s="121"/>
      <c r="P974" s="177">
        <v>2.9750000000000001</v>
      </c>
      <c r="Q974" s="177">
        <v>27.205264781214218</v>
      </c>
      <c r="R974" s="177">
        <v>27.205264781214218</v>
      </c>
      <c r="S974" s="177">
        <v>0</v>
      </c>
      <c r="T974" s="177">
        <v>0</v>
      </c>
      <c r="U974" s="177">
        <v>27.205264781214218</v>
      </c>
      <c r="V974" s="177">
        <v>27.205264781214218</v>
      </c>
      <c r="W974" s="177">
        <v>0</v>
      </c>
      <c r="X974" s="177">
        <v>0</v>
      </c>
      <c r="Y974" s="177">
        <v>0</v>
      </c>
      <c r="Z974" s="177">
        <v>2.952522211333334</v>
      </c>
      <c r="AA974" s="177">
        <v>36.580922653564826</v>
      </c>
      <c r="AB974" s="177">
        <v>31.904388745888433</v>
      </c>
      <c r="AC974" s="177">
        <v>27.114405104582882</v>
      </c>
      <c r="AD974" s="177">
        <v>0</v>
      </c>
      <c r="AE974" s="177">
        <v>0</v>
      </c>
      <c r="AF974" s="177">
        <v>0</v>
      </c>
      <c r="AG974" s="177">
        <v>0</v>
      </c>
      <c r="AH974" s="177">
        <v>0</v>
      </c>
      <c r="AI974" s="177">
        <v>0</v>
      </c>
      <c r="AJ974" s="177">
        <v>0</v>
      </c>
    </row>
    <row r="975" spans="1:36" hidden="1" outlineLevel="1" x14ac:dyDescent="0.25">
      <c r="A975" s="190">
        <f t="shared" si="248"/>
        <v>2019</v>
      </c>
      <c r="B975" s="55">
        <f t="shared" si="249"/>
        <v>5</v>
      </c>
      <c r="C975" s="55">
        <f t="shared" si="250"/>
        <v>0</v>
      </c>
      <c r="D975" s="55">
        <f t="shared" ref="D975:D1038" si="262">MATCH(DATE(YEAR(F975),B975,1),$F$7505:$F$7816,0)</f>
        <v>41</v>
      </c>
      <c r="F975" s="63">
        <f t="shared" ref="F975" si="263">EDATE(F951,1)</f>
        <v>43586</v>
      </c>
      <c r="G975" s="64">
        <f t="shared" ref="G975:G1038" si="264">SUM(H975:N975)</f>
        <v>179.74282528605721</v>
      </c>
      <c r="H975" s="64">
        <f t="shared" ref="H975:N984" si="265">SUMIF($P$6:$AK$6,H$6,$P975:$AK975)</f>
        <v>0</v>
      </c>
      <c r="I975" s="64">
        <f t="shared" si="265"/>
        <v>2.9750000000000001</v>
      </c>
      <c r="J975" s="64">
        <f t="shared" si="265"/>
        <v>0</v>
      </c>
      <c r="K975" s="64">
        <f t="shared" si="265"/>
        <v>0</v>
      </c>
      <c r="L975" s="64">
        <f t="shared" si="265"/>
        <v>0</v>
      </c>
      <c r="M975" s="64">
        <f t="shared" si="265"/>
        <v>0</v>
      </c>
      <c r="N975" s="64">
        <f t="shared" si="265"/>
        <v>176.76782528605722</v>
      </c>
      <c r="O975" s="121"/>
      <c r="P975" s="177">
        <v>2.9750000000000001</v>
      </c>
      <c r="Q975" s="177">
        <v>23.814911708100777</v>
      </c>
      <c r="R975" s="177">
        <v>23.814911708100777</v>
      </c>
      <c r="S975" s="177">
        <v>0</v>
      </c>
      <c r="T975" s="177">
        <v>0</v>
      </c>
      <c r="U975" s="177">
        <v>23.814911708100777</v>
      </c>
      <c r="V975" s="177">
        <v>23.814911708100777</v>
      </c>
      <c r="W975" s="177">
        <v>0</v>
      </c>
      <c r="X975" s="177">
        <v>0</v>
      </c>
      <c r="Y975" s="177">
        <v>0</v>
      </c>
      <c r="Z975" s="177">
        <v>2.9949392451612913</v>
      </c>
      <c r="AA975" s="177">
        <v>29.727882733512523</v>
      </c>
      <c r="AB975" s="177">
        <v>24.69736266231007</v>
      </c>
      <c r="AC975" s="177">
        <v>24.087993812670227</v>
      </c>
      <c r="AD975" s="177">
        <v>0</v>
      </c>
      <c r="AE975" s="177">
        <v>0</v>
      </c>
      <c r="AF975" s="177">
        <v>0</v>
      </c>
      <c r="AG975" s="177">
        <v>0</v>
      </c>
      <c r="AH975" s="177">
        <v>0</v>
      </c>
      <c r="AI975" s="177">
        <v>0</v>
      </c>
      <c r="AJ975" s="177">
        <v>0</v>
      </c>
    </row>
    <row r="976" spans="1:36" hidden="1" outlineLevel="1" x14ac:dyDescent="0.25">
      <c r="A976" s="190">
        <f t="shared" ref="A976:A1039" si="266">YEAR(F976)</f>
        <v>2019</v>
      </c>
      <c r="B976" s="55">
        <f t="shared" ref="B976:B1039" si="267">MONTH(F976)</f>
        <v>5</v>
      </c>
      <c r="C976" s="55">
        <f t="shared" ref="C976:C1039" si="268">HOUR(F976)</f>
        <v>1</v>
      </c>
      <c r="D976" s="55">
        <f t="shared" si="262"/>
        <v>41</v>
      </c>
      <c r="F976" s="63">
        <f t="shared" ref="F976" si="269">F975+1/24</f>
        <v>43586.041666666664</v>
      </c>
      <c r="G976" s="64">
        <f t="shared" si="264"/>
        <v>184.75832742881067</v>
      </c>
      <c r="H976" s="64">
        <f t="shared" si="265"/>
        <v>0</v>
      </c>
      <c r="I976" s="64">
        <f t="shared" si="265"/>
        <v>2.9750000000000001</v>
      </c>
      <c r="J976" s="64">
        <f t="shared" si="265"/>
        <v>0</v>
      </c>
      <c r="K976" s="64">
        <f t="shared" si="265"/>
        <v>0</v>
      </c>
      <c r="L976" s="64">
        <f t="shared" si="265"/>
        <v>0</v>
      </c>
      <c r="M976" s="64">
        <f t="shared" si="265"/>
        <v>0</v>
      </c>
      <c r="N976" s="64">
        <f t="shared" si="265"/>
        <v>181.78332742881068</v>
      </c>
      <c r="O976" s="121"/>
      <c r="P976" s="177">
        <v>2.9750000000000001</v>
      </c>
      <c r="Q976" s="177">
        <v>24.979379480933051</v>
      </c>
      <c r="R976" s="177">
        <v>24.979379480933051</v>
      </c>
      <c r="S976" s="177">
        <v>0</v>
      </c>
      <c r="T976" s="177">
        <v>0</v>
      </c>
      <c r="U976" s="177">
        <v>24.979379480933051</v>
      </c>
      <c r="V976" s="177">
        <v>24.979379480933051</v>
      </c>
      <c r="W976" s="177">
        <v>0</v>
      </c>
      <c r="X976" s="177">
        <v>0</v>
      </c>
      <c r="Y976" s="177">
        <v>0</v>
      </c>
      <c r="Z976" s="177">
        <v>2.7691327516129038</v>
      </c>
      <c r="AA976" s="177">
        <v>31.094098490323113</v>
      </c>
      <c r="AB976" s="177">
        <v>24.455569954802883</v>
      </c>
      <c r="AC976" s="177">
        <v>23.547008308339564</v>
      </c>
      <c r="AD976" s="177">
        <v>0</v>
      </c>
      <c r="AE976" s="177">
        <v>0</v>
      </c>
      <c r="AF976" s="177">
        <v>0</v>
      </c>
      <c r="AG976" s="177">
        <v>0</v>
      </c>
      <c r="AH976" s="177">
        <v>0</v>
      </c>
      <c r="AI976" s="177">
        <v>0</v>
      </c>
      <c r="AJ976" s="177">
        <v>0</v>
      </c>
    </row>
    <row r="977" spans="1:36" hidden="1" outlineLevel="1" x14ac:dyDescent="0.25">
      <c r="A977" s="190">
        <f t="shared" si="266"/>
        <v>2019</v>
      </c>
      <c r="B977" s="55">
        <f t="shared" si="267"/>
        <v>5</v>
      </c>
      <c r="C977" s="55">
        <f t="shared" si="268"/>
        <v>2</v>
      </c>
      <c r="D977" s="55">
        <f t="shared" si="262"/>
        <v>41</v>
      </c>
      <c r="F977" s="63">
        <f t="shared" si="256"/>
        <v>43586.083333333328</v>
      </c>
      <c r="G977" s="64">
        <f t="shared" si="264"/>
        <v>181.87821519687091</v>
      </c>
      <c r="H977" s="64">
        <f t="shared" si="265"/>
        <v>0</v>
      </c>
      <c r="I977" s="64">
        <f t="shared" si="265"/>
        <v>2.9750000000000001</v>
      </c>
      <c r="J977" s="64">
        <f t="shared" si="265"/>
        <v>0</v>
      </c>
      <c r="K977" s="64">
        <f t="shared" si="265"/>
        <v>0</v>
      </c>
      <c r="L977" s="64">
        <f t="shared" si="265"/>
        <v>0</v>
      </c>
      <c r="M977" s="64">
        <f t="shared" si="265"/>
        <v>0</v>
      </c>
      <c r="N977" s="64">
        <f t="shared" si="265"/>
        <v>178.90321519687092</v>
      </c>
      <c r="O977" s="121"/>
      <c r="P977" s="177">
        <v>2.9750000000000001</v>
      </c>
      <c r="Q977" s="177">
        <v>24.268332787787685</v>
      </c>
      <c r="R977" s="177">
        <v>24.268332787787685</v>
      </c>
      <c r="S977" s="177">
        <v>0</v>
      </c>
      <c r="T977" s="177">
        <v>0</v>
      </c>
      <c r="U977" s="177">
        <v>24.268332787787685</v>
      </c>
      <c r="V977" s="177">
        <v>24.268332787787685</v>
      </c>
      <c r="W977" s="177">
        <v>0</v>
      </c>
      <c r="X977" s="177">
        <v>0</v>
      </c>
      <c r="Y977" s="177">
        <v>0</v>
      </c>
      <c r="Z977" s="177">
        <v>3.0934858064516142</v>
      </c>
      <c r="AA977" s="177">
        <v>30.541202032654695</v>
      </c>
      <c r="AB977" s="177">
        <v>24.600951304992122</v>
      </c>
      <c r="AC977" s="177">
        <v>23.594244901621735</v>
      </c>
      <c r="AD977" s="177">
        <v>0</v>
      </c>
      <c r="AE977" s="177">
        <v>0</v>
      </c>
      <c r="AF977" s="177">
        <v>0</v>
      </c>
      <c r="AG977" s="177">
        <v>0</v>
      </c>
      <c r="AH977" s="177">
        <v>0</v>
      </c>
      <c r="AI977" s="177">
        <v>0</v>
      </c>
      <c r="AJ977" s="177">
        <v>0</v>
      </c>
    </row>
    <row r="978" spans="1:36" hidden="1" outlineLevel="1" x14ac:dyDescent="0.25">
      <c r="A978" s="190">
        <f t="shared" si="266"/>
        <v>2019</v>
      </c>
      <c r="B978" s="55">
        <f t="shared" si="267"/>
        <v>5</v>
      </c>
      <c r="C978" s="55">
        <f t="shared" si="268"/>
        <v>3</v>
      </c>
      <c r="D978" s="55">
        <f t="shared" si="262"/>
        <v>41</v>
      </c>
      <c r="F978" s="63">
        <f t="shared" si="256"/>
        <v>43586.124999999993</v>
      </c>
      <c r="G978" s="64">
        <f t="shared" si="264"/>
        <v>185.29259475230884</v>
      </c>
      <c r="H978" s="64">
        <f t="shared" si="265"/>
        <v>0</v>
      </c>
      <c r="I978" s="64">
        <f t="shared" si="265"/>
        <v>2.9881128115200002</v>
      </c>
      <c r="J978" s="64">
        <f t="shared" si="265"/>
        <v>0</v>
      </c>
      <c r="K978" s="64">
        <f t="shared" si="265"/>
        <v>0</v>
      </c>
      <c r="L978" s="64">
        <f t="shared" si="265"/>
        <v>0</v>
      </c>
      <c r="M978" s="64">
        <f t="shared" si="265"/>
        <v>0</v>
      </c>
      <c r="N978" s="64">
        <f t="shared" si="265"/>
        <v>182.30448194078883</v>
      </c>
      <c r="O978" s="121"/>
      <c r="P978" s="177">
        <v>2.9750000000000001</v>
      </c>
      <c r="Q978" s="177">
        <v>24.391993082247751</v>
      </c>
      <c r="R978" s="177">
        <v>24.391993082247751</v>
      </c>
      <c r="S978" s="177">
        <v>1.311281152E-2</v>
      </c>
      <c r="T978" s="177">
        <v>0</v>
      </c>
      <c r="U978" s="177">
        <v>24.391993082247751</v>
      </c>
      <c r="V978" s="177">
        <v>24.391993082247751</v>
      </c>
      <c r="W978" s="177">
        <v>0</v>
      </c>
      <c r="X978" s="177">
        <v>0</v>
      </c>
      <c r="Y978" s="177">
        <v>0</v>
      </c>
      <c r="Z978" s="177">
        <v>3.3838084129032269</v>
      </c>
      <c r="AA978" s="177">
        <v>30.585411106389767</v>
      </c>
      <c r="AB978" s="177">
        <v>26.908478645714755</v>
      </c>
      <c r="AC978" s="177">
        <v>23.858811446790114</v>
      </c>
      <c r="AD978" s="177">
        <v>0</v>
      </c>
      <c r="AE978" s="177">
        <v>0</v>
      </c>
      <c r="AF978" s="177">
        <v>0</v>
      </c>
      <c r="AG978" s="177">
        <v>0</v>
      </c>
      <c r="AH978" s="177">
        <v>0</v>
      </c>
      <c r="AI978" s="177">
        <v>0</v>
      </c>
      <c r="AJ978" s="177">
        <v>0</v>
      </c>
    </row>
    <row r="979" spans="1:36" hidden="1" outlineLevel="1" x14ac:dyDescent="0.25">
      <c r="A979" s="190">
        <f t="shared" si="266"/>
        <v>2019</v>
      </c>
      <c r="B979" s="55">
        <f t="shared" si="267"/>
        <v>5</v>
      </c>
      <c r="C979" s="55">
        <f t="shared" si="268"/>
        <v>4</v>
      </c>
      <c r="D979" s="55">
        <f t="shared" si="262"/>
        <v>41</v>
      </c>
      <c r="F979" s="63">
        <f t="shared" si="256"/>
        <v>43586.166666666657</v>
      </c>
      <c r="G979" s="64">
        <f t="shared" si="264"/>
        <v>187.46657172249181</v>
      </c>
      <c r="H979" s="64">
        <f t="shared" si="265"/>
        <v>3.5020912611290322</v>
      </c>
      <c r="I979" s="64">
        <f t="shared" si="265"/>
        <v>10.428787996207172</v>
      </c>
      <c r="J979" s="64">
        <f t="shared" si="265"/>
        <v>0</v>
      </c>
      <c r="K979" s="64">
        <f t="shared" si="265"/>
        <v>0</v>
      </c>
      <c r="L979" s="64">
        <f t="shared" si="265"/>
        <v>0</v>
      </c>
      <c r="M979" s="64">
        <f t="shared" si="265"/>
        <v>0</v>
      </c>
      <c r="N979" s="64">
        <f t="shared" si="265"/>
        <v>173.53569246515559</v>
      </c>
      <c r="O979" s="121"/>
      <c r="P979" s="177">
        <v>2.9750000000000001</v>
      </c>
      <c r="Q979" s="177">
        <v>21.619941481434633</v>
      </c>
      <c r="R979" s="177">
        <v>21.619941481434633</v>
      </c>
      <c r="S979" s="177">
        <v>1.6406140416000001</v>
      </c>
      <c r="T979" s="177">
        <v>5.6939029319679992</v>
      </c>
      <c r="U979" s="177">
        <v>21.619941481434633</v>
      </c>
      <c r="V979" s="177">
        <v>21.619941481434633</v>
      </c>
      <c r="W979" s="177">
        <v>9.6523452649375008E-2</v>
      </c>
      <c r="X979" s="177">
        <v>2.2747569989796906E-2</v>
      </c>
      <c r="Y979" s="177">
        <v>0</v>
      </c>
      <c r="Z979" s="177">
        <v>3.2547761548387113</v>
      </c>
      <c r="AA979" s="177">
        <v>30.469493208104943</v>
      </c>
      <c r="AB979" s="177">
        <v>28.244780105489973</v>
      </c>
      <c r="AC979" s="177">
        <v>25.086877070983419</v>
      </c>
      <c r="AD979" s="177">
        <v>3.5020912611290322</v>
      </c>
      <c r="AE979" s="177">
        <v>0</v>
      </c>
      <c r="AF979" s="177">
        <v>0</v>
      </c>
      <c r="AG979" s="177">
        <v>0</v>
      </c>
      <c r="AH979" s="177">
        <v>0</v>
      </c>
      <c r="AI979" s="177">
        <v>0</v>
      </c>
      <c r="AJ979" s="177">
        <v>0</v>
      </c>
    </row>
    <row r="980" spans="1:36" hidden="1" outlineLevel="1" x14ac:dyDescent="0.25">
      <c r="A980" s="190">
        <f t="shared" si="266"/>
        <v>2019</v>
      </c>
      <c r="B980" s="55">
        <f t="shared" si="267"/>
        <v>5</v>
      </c>
      <c r="C980" s="55">
        <f t="shared" si="268"/>
        <v>5</v>
      </c>
      <c r="D980" s="55">
        <f t="shared" si="262"/>
        <v>41</v>
      </c>
      <c r="F980" s="63">
        <f t="shared" si="256"/>
        <v>43586.208333333321</v>
      </c>
      <c r="G980" s="64">
        <f t="shared" si="264"/>
        <v>266.54591600392547</v>
      </c>
      <c r="H980" s="64">
        <f t="shared" si="265"/>
        <v>42.474668358709671</v>
      </c>
      <c r="I980" s="64">
        <f t="shared" si="265"/>
        <v>55.680219678970566</v>
      </c>
      <c r="J980" s="64">
        <f t="shared" si="265"/>
        <v>0</v>
      </c>
      <c r="K980" s="64">
        <f t="shared" si="265"/>
        <v>0</v>
      </c>
      <c r="L980" s="64">
        <f t="shared" si="265"/>
        <v>0</v>
      </c>
      <c r="M980" s="64">
        <f t="shared" si="265"/>
        <v>0</v>
      </c>
      <c r="N980" s="64">
        <f t="shared" si="265"/>
        <v>168.39102796624522</v>
      </c>
      <c r="O980" s="121"/>
      <c r="P980" s="177">
        <v>2.9750000000000001</v>
      </c>
      <c r="Q980" s="177">
        <v>21.413840990667858</v>
      </c>
      <c r="R980" s="177">
        <v>21.413840990667858</v>
      </c>
      <c r="S980" s="177">
        <v>6.99762450432</v>
      </c>
      <c r="T980" s="177">
        <v>22.462500701593594</v>
      </c>
      <c r="U980" s="177">
        <v>21.413840990667858</v>
      </c>
      <c r="V980" s="177">
        <v>21.413840990667858</v>
      </c>
      <c r="W980" s="177">
        <v>1.6054124286941667</v>
      </c>
      <c r="X980" s="177">
        <v>6.6969379305282581</v>
      </c>
      <c r="Y980" s="177">
        <v>2.0592000000000001</v>
      </c>
      <c r="Z980" s="177">
        <v>2.9321955000000015</v>
      </c>
      <c r="AA980" s="177">
        <v>29.539306392468912</v>
      </c>
      <c r="AB980" s="177">
        <v>27.007328060365452</v>
      </c>
      <c r="AC980" s="177">
        <v>23.2568340507394</v>
      </c>
      <c r="AD980" s="177">
        <v>42.474668358709671</v>
      </c>
      <c r="AE980" s="177">
        <v>8.3680725531420297</v>
      </c>
      <c r="AF980" s="177">
        <v>0</v>
      </c>
      <c r="AG980" s="177">
        <v>0</v>
      </c>
      <c r="AH980" s="177">
        <v>0</v>
      </c>
      <c r="AI980" s="177">
        <v>0</v>
      </c>
      <c r="AJ980" s="177">
        <v>4.5154715606925251</v>
      </c>
    </row>
    <row r="981" spans="1:36" hidden="1" outlineLevel="1" x14ac:dyDescent="0.25">
      <c r="A981" s="190">
        <f t="shared" si="266"/>
        <v>2019</v>
      </c>
      <c r="B981" s="55">
        <f t="shared" si="267"/>
        <v>5</v>
      </c>
      <c r="C981" s="55">
        <f t="shared" si="268"/>
        <v>6</v>
      </c>
      <c r="D981" s="55">
        <f t="shared" si="262"/>
        <v>41</v>
      </c>
      <c r="F981" s="63">
        <f t="shared" si="256"/>
        <v>43586.249999999985</v>
      </c>
      <c r="G981" s="64">
        <f t="shared" si="264"/>
        <v>397.8708104733854</v>
      </c>
      <c r="H981" s="64">
        <f t="shared" si="265"/>
        <v>68.391289212096765</v>
      </c>
      <c r="I981" s="64">
        <f t="shared" si="265"/>
        <v>139.01164444320327</v>
      </c>
      <c r="J981" s="64">
        <f t="shared" si="265"/>
        <v>0</v>
      </c>
      <c r="K981" s="64">
        <f t="shared" si="265"/>
        <v>0</v>
      </c>
      <c r="L981" s="64">
        <f t="shared" si="265"/>
        <v>0</v>
      </c>
      <c r="M981" s="64">
        <f t="shared" si="265"/>
        <v>0</v>
      </c>
      <c r="N981" s="64">
        <f t="shared" si="265"/>
        <v>190.46787681808536</v>
      </c>
      <c r="O981" s="121"/>
      <c r="P981" s="177">
        <v>2.9750000000000001</v>
      </c>
      <c r="Q981" s="177">
        <v>25.958356812075234</v>
      </c>
      <c r="R981" s="177">
        <v>25.958356812075234</v>
      </c>
      <c r="S981" s="177">
        <v>18.36585689088</v>
      </c>
      <c r="T981" s="177">
        <v>32.405419869593601</v>
      </c>
      <c r="U981" s="177">
        <v>25.958356812075234</v>
      </c>
      <c r="V981" s="177">
        <v>25.958356812075234</v>
      </c>
      <c r="W981" s="177">
        <v>5.5692701878104831</v>
      </c>
      <c r="X981" s="177">
        <v>24.351614126836793</v>
      </c>
      <c r="Y981" s="177">
        <v>9.8841599999999996</v>
      </c>
      <c r="Z981" s="177">
        <v>4.2395000096774176</v>
      </c>
      <c r="AA981" s="177">
        <v>30.548508937872995</v>
      </c>
      <c r="AB981" s="177">
        <v>27.904028876416032</v>
      </c>
      <c r="AC981" s="177">
        <v>23.942411745817999</v>
      </c>
      <c r="AD981" s="177">
        <v>68.391289212096765</v>
      </c>
      <c r="AE981" s="177">
        <v>25.323986414740599</v>
      </c>
      <c r="AF981" s="177">
        <v>0</v>
      </c>
      <c r="AG981" s="177">
        <v>0</v>
      </c>
      <c r="AH981" s="177">
        <v>0</v>
      </c>
      <c r="AI981" s="177">
        <v>0</v>
      </c>
      <c r="AJ981" s="177">
        <v>20.136336953341786</v>
      </c>
    </row>
    <row r="982" spans="1:36" hidden="1" outlineLevel="1" x14ac:dyDescent="0.25">
      <c r="A982" s="190">
        <f t="shared" si="266"/>
        <v>2019</v>
      </c>
      <c r="B982" s="55">
        <f t="shared" si="267"/>
        <v>5</v>
      </c>
      <c r="C982" s="55">
        <f t="shared" si="268"/>
        <v>7</v>
      </c>
      <c r="D982" s="55">
        <f t="shared" si="262"/>
        <v>41</v>
      </c>
      <c r="F982" s="63">
        <f t="shared" si="256"/>
        <v>43586.29166666665</v>
      </c>
      <c r="G982" s="64">
        <f t="shared" si="264"/>
        <v>473.93546647617109</v>
      </c>
      <c r="H982" s="64">
        <f t="shared" si="265"/>
        <v>68.466866491290318</v>
      </c>
      <c r="I982" s="64">
        <f t="shared" si="265"/>
        <v>192.22452281804198</v>
      </c>
      <c r="J982" s="64">
        <f t="shared" si="265"/>
        <v>0</v>
      </c>
      <c r="K982" s="64">
        <f t="shared" si="265"/>
        <v>0</v>
      </c>
      <c r="L982" s="64">
        <f t="shared" si="265"/>
        <v>0</v>
      </c>
      <c r="M982" s="64">
        <f t="shared" si="265"/>
        <v>0</v>
      </c>
      <c r="N982" s="64">
        <f t="shared" si="265"/>
        <v>213.24407716683879</v>
      </c>
      <c r="O982" s="121"/>
      <c r="P982" s="177">
        <v>2.9750000000000001</v>
      </c>
      <c r="Q982" s="177">
        <v>30.68836307517271</v>
      </c>
      <c r="R982" s="177">
        <v>30.68836307517271</v>
      </c>
      <c r="S982" s="177">
        <v>26.904711004159999</v>
      </c>
      <c r="T982" s="177">
        <v>32.795585373593603</v>
      </c>
      <c r="U982" s="177">
        <v>30.68836307517271</v>
      </c>
      <c r="V982" s="177">
        <v>30.68836307517271</v>
      </c>
      <c r="W982" s="177">
        <v>7.7366531334822541</v>
      </c>
      <c r="X982" s="177">
        <v>32.768486907635101</v>
      </c>
      <c r="Y982" s="177">
        <v>21.415680000000002</v>
      </c>
      <c r="Z982" s="177">
        <v>4.6265966645161267</v>
      </c>
      <c r="AA982" s="177">
        <v>30.629208637411708</v>
      </c>
      <c r="AB982" s="177">
        <v>29.337543026157821</v>
      </c>
      <c r="AC982" s="177">
        <v>25.897276538062304</v>
      </c>
      <c r="AD982" s="177">
        <v>68.466866491290318</v>
      </c>
      <c r="AE982" s="177">
        <v>30.915516497685449</v>
      </c>
      <c r="AF982" s="177">
        <v>0</v>
      </c>
      <c r="AG982" s="177">
        <v>0</v>
      </c>
      <c r="AH982" s="177">
        <v>0</v>
      </c>
      <c r="AI982" s="177">
        <v>0</v>
      </c>
      <c r="AJ982" s="177">
        <v>36.712889901485568</v>
      </c>
    </row>
    <row r="983" spans="1:36" hidden="1" outlineLevel="1" x14ac:dyDescent="0.25">
      <c r="A983" s="190">
        <f t="shared" si="266"/>
        <v>2019</v>
      </c>
      <c r="B983" s="55">
        <f t="shared" si="267"/>
        <v>5</v>
      </c>
      <c r="C983" s="55">
        <f t="shared" si="268"/>
        <v>8</v>
      </c>
      <c r="D983" s="55">
        <f t="shared" si="262"/>
        <v>41</v>
      </c>
      <c r="F983" s="63">
        <f t="shared" si="256"/>
        <v>43586.333333333314</v>
      </c>
      <c r="G983" s="64">
        <f t="shared" si="264"/>
        <v>514.23123277934542</v>
      </c>
      <c r="H983" s="64">
        <f t="shared" si="265"/>
        <v>71.001232660322572</v>
      </c>
      <c r="I983" s="64">
        <f t="shared" si="265"/>
        <v>222.85098445679972</v>
      </c>
      <c r="J983" s="64">
        <f t="shared" si="265"/>
        <v>0</v>
      </c>
      <c r="K983" s="64">
        <f t="shared" si="265"/>
        <v>0</v>
      </c>
      <c r="L983" s="64">
        <f t="shared" si="265"/>
        <v>0</v>
      </c>
      <c r="M983" s="64">
        <f t="shared" si="265"/>
        <v>0</v>
      </c>
      <c r="N983" s="64">
        <f t="shared" si="265"/>
        <v>220.37901566222311</v>
      </c>
      <c r="O983" s="121"/>
      <c r="P983" s="177">
        <v>2.9750000000000001</v>
      </c>
      <c r="Q983" s="177">
        <v>33.264619209757392</v>
      </c>
      <c r="R983" s="177">
        <v>33.264619209757392</v>
      </c>
      <c r="S983" s="177">
        <v>35.829871820800015</v>
      </c>
      <c r="T983" s="177">
        <v>33.579503453593617</v>
      </c>
      <c r="U983" s="177">
        <v>33.264619209757392</v>
      </c>
      <c r="V983" s="177">
        <v>33.264619209757392</v>
      </c>
      <c r="W983" s="177">
        <v>7.7045392135129003</v>
      </c>
      <c r="X983" s="177">
        <v>34.661600190897246</v>
      </c>
      <c r="Y983" s="177">
        <v>31.711679999999998</v>
      </c>
      <c r="Z983" s="177">
        <v>5.4986837032258045</v>
      </c>
      <c r="AA983" s="177">
        <v>27.986476166039537</v>
      </c>
      <c r="AB983" s="177">
        <v>30.860970611564184</v>
      </c>
      <c r="AC983" s="177">
        <v>22.97440834236399</v>
      </c>
      <c r="AD983" s="177">
        <v>71.001232660322572</v>
      </c>
      <c r="AE983" s="177">
        <v>32.665650641544985</v>
      </c>
      <c r="AF983" s="177">
        <v>0</v>
      </c>
      <c r="AG983" s="177">
        <v>0</v>
      </c>
      <c r="AH983" s="177">
        <v>0</v>
      </c>
      <c r="AI983" s="177">
        <v>0</v>
      </c>
      <c r="AJ983" s="177">
        <v>43.723139136450968</v>
      </c>
    </row>
    <row r="984" spans="1:36" hidden="1" outlineLevel="1" x14ac:dyDescent="0.25">
      <c r="A984" s="190">
        <f t="shared" si="266"/>
        <v>2019</v>
      </c>
      <c r="B984" s="55">
        <f t="shared" si="267"/>
        <v>5</v>
      </c>
      <c r="C984" s="55">
        <f t="shared" si="268"/>
        <v>9</v>
      </c>
      <c r="D984" s="55">
        <f t="shared" si="262"/>
        <v>41</v>
      </c>
      <c r="F984" s="63">
        <f t="shared" si="256"/>
        <v>43586.374999999978</v>
      </c>
      <c r="G984" s="64">
        <f t="shared" si="264"/>
        <v>528.00677428703239</v>
      </c>
      <c r="H984" s="64">
        <f t="shared" si="265"/>
        <v>66.30423620596774</v>
      </c>
      <c r="I984" s="64">
        <f t="shared" si="265"/>
        <v>237.41022648953282</v>
      </c>
      <c r="J984" s="64">
        <f t="shared" si="265"/>
        <v>0</v>
      </c>
      <c r="K984" s="64">
        <f t="shared" si="265"/>
        <v>0</v>
      </c>
      <c r="L984" s="64">
        <f t="shared" si="265"/>
        <v>0</v>
      </c>
      <c r="M984" s="64">
        <f t="shared" si="265"/>
        <v>0</v>
      </c>
      <c r="N984" s="64">
        <f t="shared" si="265"/>
        <v>224.29231159153187</v>
      </c>
      <c r="O984" s="121"/>
      <c r="P984" s="177">
        <v>2.9750000000000001</v>
      </c>
      <c r="Q984" s="177">
        <v>35.94392558972546</v>
      </c>
      <c r="R984" s="177">
        <v>35.94392558972546</v>
      </c>
      <c r="S984" s="177">
        <v>34.733155031039999</v>
      </c>
      <c r="T984" s="177">
        <v>36.339802973593613</v>
      </c>
      <c r="U984" s="177">
        <v>35.94392558972546</v>
      </c>
      <c r="V984" s="177">
        <v>35.94392558972546</v>
      </c>
      <c r="W984" s="177">
        <v>8.4193785251999991</v>
      </c>
      <c r="X984" s="177">
        <v>35.660828249335054</v>
      </c>
      <c r="Y984" s="177">
        <v>39.948480000000004</v>
      </c>
      <c r="Z984" s="177">
        <v>5.0782095806451597</v>
      </c>
      <c r="AA984" s="177">
        <v>26.264120052767566</v>
      </c>
      <c r="AB984" s="177">
        <v>31.085289517450772</v>
      </c>
      <c r="AC984" s="177">
        <v>18.088990081766518</v>
      </c>
      <c r="AD984" s="177">
        <v>66.30423620596774</v>
      </c>
      <c r="AE984" s="177">
        <v>33.371178915351969</v>
      </c>
      <c r="AF984" s="177">
        <v>0</v>
      </c>
      <c r="AG984" s="177">
        <v>0</v>
      </c>
      <c r="AH984" s="177">
        <v>0</v>
      </c>
      <c r="AI984" s="177">
        <v>0</v>
      </c>
      <c r="AJ984" s="177">
        <v>45.962402795012174</v>
      </c>
    </row>
    <row r="985" spans="1:36" hidden="1" outlineLevel="1" x14ac:dyDescent="0.25">
      <c r="A985" s="190">
        <f t="shared" si="266"/>
        <v>2019</v>
      </c>
      <c r="B985" s="55">
        <f t="shared" si="267"/>
        <v>5</v>
      </c>
      <c r="C985" s="55">
        <f t="shared" si="268"/>
        <v>10</v>
      </c>
      <c r="D985" s="55">
        <f t="shared" si="262"/>
        <v>41</v>
      </c>
      <c r="F985" s="63">
        <f t="shared" si="256"/>
        <v>43586.416666666642</v>
      </c>
      <c r="G985" s="64">
        <f t="shared" si="264"/>
        <v>535.36602354113779</v>
      </c>
      <c r="H985" s="64">
        <f t="shared" ref="H985:N994" si="270">SUMIF($P$6:$AK$6,H$6,$P985:$AK985)</f>
        <v>72.210736461451617</v>
      </c>
      <c r="I985" s="64">
        <f t="shared" si="270"/>
        <v>239.51328843458492</v>
      </c>
      <c r="J985" s="64">
        <f t="shared" si="270"/>
        <v>0</v>
      </c>
      <c r="K985" s="64">
        <f t="shared" si="270"/>
        <v>0</v>
      </c>
      <c r="L985" s="64">
        <f t="shared" si="270"/>
        <v>0</v>
      </c>
      <c r="M985" s="64">
        <f t="shared" si="270"/>
        <v>0</v>
      </c>
      <c r="N985" s="64">
        <f t="shared" si="270"/>
        <v>223.64199864510118</v>
      </c>
      <c r="O985" s="121"/>
      <c r="P985" s="177">
        <v>2.9750000000000001</v>
      </c>
      <c r="Q985" s="177">
        <v>37.036258190789361</v>
      </c>
      <c r="R985" s="177">
        <v>37.036258190789361</v>
      </c>
      <c r="S985" s="177">
        <v>36.724673279999998</v>
      </c>
      <c r="T985" s="177">
        <v>37.700636509593608</v>
      </c>
      <c r="U985" s="177">
        <v>37.036258190789361</v>
      </c>
      <c r="V985" s="177">
        <v>37.036258190789361</v>
      </c>
      <c r="W985" s="177">
        <v>7.7917339408282249</v>
      </c>
      <c r="X985" s="177">
        <v>35.022507287220854</v>
      </c>
      <c r="Y985" s="177">
        <v>40.77216</v>
      </c>
      <c r="Z985" s="177">
        <v>3.6938813838709659</v>
      </c>
      <c r="AA985" s="177">
        <v>24.410677979583934</v>
      </c>
      <c r="AB985" s="177">
        <v>29.670318381321831</v>
      </c>
      <c r="AC985" s="177">
        <v>17.722088137167006</v>
      </c>
      <c r="AD985" s="177">
        <v>72.210736461451617</v>
      </c>
      <c r="AE985" s="177">
        <v>33.190567567228548</v>
      </c>
      <c r="AF985" s="177">
        <v>0</v>
      </c>
      <c r="AG985" s="177">
        <v>0</v>
      </c>
      <c r="AH985" s="177">
        <v>0</v>
      </c>
      <c r="AI985" s="177">
        <v>0</v>
      </c>
      <c r="AJ985" s="177">
        <v>45.336009849713697</v>
      </c>
    </row>
    <row r="986" spans="1:36" hidden="1" outlineLevel="1" x14ac:dyDescent="0.25">
      <c r="A986" s="190">
        <f t="shared" si="266"/>
        <v>2019</v>
      </c>
      <c r="B986" s="55">
        <f t="shared" si="267"/>
        <v>5</v>
      </c>
      <c r="C986" s="55">
        <f t="shared" si="268"/>
        <v>11</v>
      </c>
      <c r="D986" s="55">
        <f t="shared" si="262"/>
        <v>41</v>
      </c>
      <c r="F986" s="63">
        <f t="shared" si="256"/>
        <v>43586.458333333307</v>
      </c>
      <c r="G986" s="64">
        <f t="shared" si="264"/>
        <v>540.05503320382309</v>
      </c>
      <c r="H986" s="64">
        <f t="shared" si="270"/>
        <v>69.985983126451629</v>
      </c>
      <c r="I986" s="64">
        <f t="shared" si="270"/>
        <v>235.91970037032269</v>
      </c>
      <c r="J986" s="64">
        <f t="shared" si="270"/>
        <v>0</v>
      </c>
      <c r="K986" s="64">
        <f t="shared" si="270"/>
        <v>0</v>
      </c>
      <c r="L986" s="64">
        <f t="shared" si="270"/>
        <v>0</v>
      </c>
      <c r="M986" s="64">
        <f t="shared" si="270"/>
        <v>0</v>
      </c>
      <c r="N986" s="64">
        <f t="shared" si="270"/>
        <v>234.14934970704871</v>
      </c>
      <c r="O986" s="121"/>
      <c r="P986" s="177">
        <v>2.9750000000000001</v>
      </c>
      <c r="Q986" s="177">
        <v>38.952992754920359</v>
      </c>
      <c r="R986" s="177">
        <v>38.952992754920359</v>
      </c>
      <c r="S986" s="177">
        <v>35.868882022399994</v>
      </c>
      <c r="T986" s="177">
        <v>35.842564957593609</v>
      </c>
      <c r="U986" s="177">
        <v>38.952992754920359</v>
      </c>
      <c r="V986" s="177">
        <v>38.952992754920359</v>
      </c>
      <c r="W986" s="177">
        <v>8.1129388654072567</v>
      </c>
      <c r="X986" s="177">
        <v>35.032921902811701</v>
      </c>
      <c r="Y986" s="177">
        <v>43.655040000000007</v>
      </c>
      <c r="Z986" s="177">
        <v>4.0476687709677392</v>
      </c>
      <c r="AA986" s="177">
        <v>25.881914009127826</v>
      </c>
      <c r="AB986" s="177">
        <v>28.402169512076444</v>
      </c>
      <c r="AC986" s="177">
        <v>20.005626395195254</v>
      </c>
      <c r="AD986" s="177">
        <v>69.985983126451629</v>
      </c>
      <c r="AE986" s="177">
        <v>31.605607802193948</v>
      </c>
      <c r="AF986" s="177">
        <v>0</v>
      </c>
      <c r="AG986" s="177">
        <v>0</v>
      </c>
      <c r="AH986" s="177">
        <v>0</v>
      </c>
      <c r="AI986" s="177">
        <v>0</v>
      </c>
      <c r="AJ986" s="177">
        <v>42.826744819916129</v>
      </c>
    </row>
    <row r="987" spans="1:36" hidden="1" outlineLevel="1" x14ac:dyDescent="0.25">
      <c r="A987" s="190">
        <f t="shared" si="266"/>
        <v>2019</v>
      </c>
      <c r="B987" s="55">
        <f t="shared" si="267"/>
        <v>5</v>
      </c>
      <c r="C987" s="55">
        <f t="shared" si="268"/>
        <v>12</v>
      </c>
      <c r="D987" s="55">
        <f t="shared" si="262"/>
        <v>41</v>
      </c>
      <c r="F987" s="63">
        <f t="shared" si="256"/>
        <v>43586.499999999971</v>
      </c>
      <c r="G987" s="64">
        <f t="shared" si="264"/>
        <v>546.60268503716804</v>
      </c>
      <c r="H987" s="64">
        <f t="shared" si="270"/>
        <v>69.800900769193547</v>
      </c>
      <c r="I987" s="64">
        <f t="shared" si="270"/>
        <v>235.16998479236258</v>
      </c>
      <c r="J987" s="64">
        <f t="shared" si="270"/>
        <v>0</v>
      </c>
      <c r="K987" s="64">
        <f t="shared" si="270"/>
        <v>0</v>
      </c>
      <c r="L987" s="64">
        <f t="shared" si="270"/>
        <v>0</v>
      </c>
      <c r="M987" s="64">
        <f t="shared" si="270"/>
        <v>0</v>
      </c>
      <c r="N987" s="64">
        <f t="shared" si="270"/>
        <v>241.63179947561187</v>
      </c>
      <c r="O987" s="121"/>
      <c r="P987" s="177">
        <v>2.9750000000000001</v>
      </c>
      <c r="Q987" s="177">
        <v>39.983495208754228</v>
      </c>
      <c r="R987" s="177">
        <v>39.983495208754228</v>
      </c>
      <c r="S987" s="177">
        <v>34.03814554624001</v>
      </c>
      <c r="T987" s="177">
        <v>35.743745885593611</v>
      </c>
      <c r="U987" s="177">
        <v>39.983495208754228</v>
      </c>
      <c r="V987" s="177">
        <v>39.983495208754228</v>
      </c>
      <c r="W987" s="177">
        <v>7.9084239400516125</v>
      </c>
      <c r="X987" s="177">
        <v>36.260828340064052</v>
      </c>
      <c r="Y987" s="177">
        <v>42.007680000000001</v>
      </c>
      <c r="Z987" s="177">
        <v>4.5950045032258036</v>
      </c>
      <c r="AA987" s="177">
        <v>28.453206550792125</v>
      </c>
      <c r="AB987" s="177">
        <v>27.360317679160524</v>
      </c>
      <c r="AC987" s="177">
        <v>21.289289907416531</v>
      </c>
      <c r="AD987" s="177">
        <v>69.800900769193547</v>
      </c>
      <c r="AE987" s="177">
        <v>32.036876438115158</v>
      </c>
      <c r="AF987" s="177">
        <v>0</v>
      </c>
      <c r="AG987" s="177">
        <v>0</v>
      </c>
      <c r="AH987" s="177">
        <v>0</v>
      </c>
      <c r="AI987" s="177">
        <v>0</v>
      </c>
      <c r="AJ987" s="177">
        <v>44.199284642298139</v>
      </c>
    </row>
    <row r="988" spans="1:36" hidden="1" outlineLevel="1" x14ac:dyDescent="0.25">
      <c r="A988" s="190">
        <f t="shared" si="266"/>
        <v>2019</v>
      </c>
      <c r="B988" s="55">
        <f t="shared" si="267"/>
        <v>5</v>
      </c>
      <c r="C988" s="55">
        <f t="shared" si="268"/>
        <v>13</v>
      </c>
      <c r="D988" s="55">
        <f t="shared" si="262"/>
        <v>41</v>
      </c>
      <c r="F988" s="63">
        <f t="shared" si="256"/>
        <v>43586.541666666635</v>
      </c>
      <c r="G988" s="64">
        <f t="shared" si="264"/>
        <v>537.14903141160448</v>
      </c>
      <c r="H988" s="64">
        <f t="shared" si="270"/>
        <v>62.524813441451613</v>
      </c>
      <c r="I988" s="64">
        <f t="shared" si="270"/>
        <v>228.58189880087545</v>
      </c>
      <c r="J988" s="64">
        <f t="shared" si="270"/>
        <v>0</v>
      </c>
      <c r="K988" s="64">
        <f t="shared" si="270"/>
        <v>0</v>
      </c>
      <c r="L988" s="64">
        <f t="shared" si="270"/>
        <v>0</v>
      </c>
      <c r="M988" s="64">
        <f t="shared" si="270"/>
        <v>0</v>
      </c>
      <c r="N988" s="64">
        <f t="shared" si="270"/>
        <v>246.0423191692775</v>
      </c>
      <c r="O988" s="121"/>
      <c r="P988" s="177">
        <v>2.9750000000000001</v>
      </c>
      <c r="Q988" s="177">
        <v>40.024715306907595</v>
      </c>
      <c r="R988" s="177">
        <v>40.024715306907595</v>
      </c>
      <c r="S988" s="177">
        <v>31.325049036799996</v>
      </c>
      <c r="T988" s="177">
        <v>37.005411165593614</v>
      </c>
      <c r="U988" s="177">
        <v>40.024715306907595</v>
      </c>
      <c r="V988" s="177">
        <v>40.024715306907595</v>
      </c>
      <c r="W988" s="177">
        <v>7.6334075779499981</v>
      </c>
      <c r="X988" s="177">
        <v>35.931438510707835</v>
      </c>
      <c r="Y988" s="177">
        <v>37.477440000000001</v>
      </c>
      <c r="Z988" s="177">
        <v>5.4982302999999968</v>
      </c>
      <c r="AA988" s="177">
        <v>30.507679928949251</v>
      </c>
      <c r="AB988" s="177">
        <v>28.379065731174371</v>
      </c>
      <c r="AC988" s="177">
        <v>21.558481981523528</v>
      </c>
      <c r="AD988" s="177">
        <v>62.524813441451613</v>
      </c>
      <c r="AE988" s="177">
        <v>29.953251978015111</v>
      </c>
      <c r="AF988" s="177">
        <v>0</v>
      </c>
      <c r="AG988" s="177">
        <v>0</v>
      </c>
      <c r="AH988" s="177">
        <v>0</v>
      </c>
      <c r="AI988" s="177">
        <v>0</v>
      </c>
      <c r="AJ988" s="177">
        <v>46.280900531808861</v>
      </c>
    </row>
    <row r="989" spans="1:36" hidden="1" outlineLevel="1" x14ac:dyDescent="0.25">
      <c r="A989" s="190">
        <f t="shared" si="266"/>
        <v>2019</v>
      </c>
      <c r="B989" s="55">
        <f t="shared" si="267"/>
        <v>5</v>
      </c>
      <c r="C989" s="55">
        <f t="shared" si="268"/>
        <v>14</v>
      </c>
      <c r="D989" s="55">
        <f t="shared" si="262"/>
        <v>41</v>
      </c>
      <c r="F989" s="63">
        <f t="shared" si="256"/>
        <v>43586.583333333299</v>
      </c>
      <c r="G989" s="64">
        <f t="shared" si="264"/>
        <v>515.94185939646184</v>
      </c>
      <c r="H989" s="64">
        <f t="shared" si="270"/>
        <v>58.30400399080645</v>
      </c>
      <c r="I989" s="64">
        <f t="shared" si="270"/>
        <v>216.74993316691041</v>
      </c>
      <c r="J989" s="64">
        <f t="shared" si="270"/>
        <v>0</v>
      </c>
      <c r="K989" s="64">
        <f t="shared" si="270"/>
        <v>0</v>
      </c>
      <c r="L989" s="64">
        <f t="shared" si="270"/>
        <v>0</v>
      </c>
      <c r="M989" s="64">
        <f t="shared" si="270"/>
        <v>0</v>
      </c>
      <c r="N989" s="64">
        <f t="shared" si="270"/>
        <v>240.88792223874498</v>
      </c>
      <c r="O989" s="121"/>
      <c r="P989" s="177">
        <v>2.9750000000000001</v>
      </c>
      <c r="Q989" s="177">
        <v>37.778219957549744</v>
      </c>
      <c r="R989" s="177">
        <v>37.778219957549744</v>
      </c>
      <c r="S989" s="177">
        <v>24.088472524800011</v>
      </c>
      <c r="T989" s="177">
        <v>34.707367773593603</v>
      </c>
      <c r="U989" s="177">
        <v>37.778219957549744</v>
      </c>
      <c r="V989" s="177">
        <v>37.778219957549744</v>
      </c>
      <c r="W989" s="177">
        <v>7.4986089037064536</v>
      </c>
      <c r="X989" s="177">
        <v>36.528759899832913</v>
      </c>
      <c r="Y989" s="177">
        <v>37.477440000000001</v>
      </c>
      <c r="Z989" s="177">
        <v>4.1287290906451606</v>
      </c>
      <c r="AA989" s="177">
        <v>33.446365914941033</v>
      </c>
      <c r="AB989" s="177">
        <v>26.747328708444542</v>
      </c>
      <c r="AC989" s="177">
        <v>25.452618694515273</v>
      </c>
      <c r="AD989" s="177">
        <v>58.30400399080645</v>
      </c>
      <c r="AE989" s="177">
        <v>29.226357817005361</v>
      </c>
      <c r="AF989" s="177">
        <v>0</v>
      </c>
      <c r="AG989" s="177">
        <v>0</v>
      </c>
      <c r="AH989" s="177">
        <v>0</v>
      </c>
      <c r="AI989" s="177">
        <v>0</v>
      </c>
      <c r="AJ989" s="177">
        <v>44.247926247972096</v>
      </c>
    </row>
    <row r="990" spans="1:36" hidden="1" outlineLevel="1" x14ac:dyDescent="0.25">
      <c r="A990" s="190">
        <f t="shared" si="266"/>
        <v>2019</v>
      </c>
      <c r="B990" s="55">
        <f t="shared" si="267"/>
        <v>5</v>
      </c>
      <c r="C990" s="55">
        <f t="shared" si="268"/>
        <v>15</v>
      </c>
      <c r="D990" s="55">
        <f t="shared" si="262"/>
        <v>41</v>
      </c>
      <c r="F990" s="63">
        <f t="shared" si="256"/>
        <v>43586.624999999964</v>
      </c>
      <c r="G990" s="64">
        <f t="shared" si="264"/>
        <v>482.95649086724711</v>
      </c>
      <c r="H990" s="64">
        <f t="shared" si="270"/>
        <v>56.632174177903217</v>
      </c>
      <c r="I990" s="64">
        <f t="shared" si="270"/>
        <v>192.82547195928765</v>
      </c>
      <c r="J990" s="64">
        <f t="shared" si="270"/>
        <v>0</v>
      </c>
      <c r="K990" s="64">
        <f t="shared" si="270"/>
        <v>0</v>
      </c>
      <c r="L990" s="64">
        <f t="shared" si="270"/>
        <v>0</v>
      </c>
      <c r="M990" s="64">
        <f t="shared" si="270"/>
        <v>0</v>
      </c>
      <c r="N990" s="64">
        <f t="shared" si="270"/>
        <v>233.49884473005628</v>
      </c>
      <c r="O990" s="121"/>
      <c r="P990" s="177">
        <v>2.9750000000000001</v>
      </c>
      <c r="Q990" s="177">
        <v>37.427849123246233</v>
      </c>
      <c r="R990" s="177">
        <v>37.427849123246233</v>
      </c>
      <c r="S990" s="177">
        <v>16.651267583999996</v>
      </c>
      <c r="T990" s="177">
        <v>30.561125213593606</v>
      </c>
      <c r="U990" s="177">
        <v>37.427849123246233</v>
      </c>
      <c r="V990" s="177">
        <v>37.427849123246233</v>
      </c>
      <c r="W990" s="177">
        <v>6.8158361504701608</v>
      </c>
      <c r="X990" s="177">
        <v>34.570739415635487</v>
      </c>
      <c r="Y990" s="177">
        <v>30.888000000000002</v>
      </c>
      <c r="Z990" s="177">
        <v>3.7622896048387089</v>
      </c>
      <c r="AA990" s="177">
        <v>30.926226511786858</v>
      </c>
      <c r="AB990" s="177">
        <v>26.799748221918701</v>
      </c>
      <c r="AC990" s="177">
        <v>22.299183898527083</v>
      </c>
      <c r="AD990" s="177">
        <v>56.632174177903217</v>
      </c>
      <c r="AE990" s="177">
        <v>26.961262115906962</v>
      </c>
      <c r="AF990" s="177">
        <v>0</v>
      </c>
      <c r="AG990" s="177">
        <v>0</v>
      </c>
      <c r="AH990" s="177">
        <v>0</v>
      </c>
      <c r="AI990" s="177">
        <v>0</v>
      </c>
      <c r="AJ990" s="177">
        <v>43.40224147968145</v>
      </c>
    </row>
    <row r="991" spans="1:36" hidden="1" outlineLevel="1" x14ac:dyDescent="0.25">
      <c r="A991" s="190">
        <f t="shared" si="266"/>
        <v>2019</v>
      </c>
      <c r="B991" s="55">
        <f t="shared" si="267"/>
        <v>5</v>
      </c>
      <c r="C991" s="55">
        <f t="shared" si="268"/>
        <v>16</v>
      </c>
      <c r="D991" s="55">
        <f t="shared" si="262"/>
        <v>41</v>
      </c>
      <c r="F991" s="63">
        <f t="shared" si="256"/>
        <v>43586.666666666628</v>
      </c>
      <c r="G991" s="64">
        <f t="shared" si="264"/>
        <v>445.70436075581267</v>
      </c>
      <c r="H991" s="64">
        <f t="shared" si="270"/>
        <v>50.016864681129036</v>
      </c>
      <c r="I991" s="64">
        <f t="shared" si="270"/>
        <v>162.19770998911343</v>
      </c>
      <c r="J991" s="64">
        <f t="shared" si="270"/>
        <v>0</v>
      </c>
      <c r="K991" s="64">
        <f t="shared" si="270"/>
        <v>0</v>
      </c>
      <c r="L991" s="64">
        <f t="shared" si="270"/>
        <v>0</v>
      </c>
      <c r="M991" s="64">
        <f t="shared" si="270"/>
        <v>0</v>
      </c>
      <c r="N991" s="64">
        <f t="shared" si="270"/>
        <v>233.48978608557019</v>
      </c>
      <c r="O991" s="121"/>
      <c r="P991" s="177">
        <v>2.9750000000000001</v>
      </c>
      <c r="Q991" s="177">
        <v>35.882095442495419</v>
      </c>
      <c r="R991" s="177">
        <v>35.882095442495419</v>
      </c>
      <c r="S991" s="177">
        <v>7.4311510425599998</v>
      </c>
      <c r="T991" s="177">
        <v>24.916248413593603</v>
      </c>
      <c r="U991" s="177">
        <v>35.882095442495419</v>
      </c>
      <c r="V991" s="177">
        <v>35.882095442495419</v>
      </c>
      <c r="W991" s="177">
        <v>6.4410021784306446</v>
      </c>
      <c r="X991" s="177">
        <v>32.17859805834663</v>
      </c>
      <c r="Y991" s="177">
        <v>19.768319999999999</v>
      </c>
      <c r="Z991" s="177">
        <v>4.4951685893548383</v>
      </c>
      <c r="AA991" s="177">
        <v>32.880403982860777</v>
      </c>
      <c r="AB991" s="177">
        <v>29.969304418928573</v>
      </c>
      <c r="AC991" s="177">
        <v>22.616527324444327</v>
      </c>
      <c r="AD991" s="177">
        <v>50.016864681129036</v>
      </c>
      <c r="AE991" s="177">
        <v>26.759013461292142</v>
      </c>
      <c r="AF991" s="177">
        <v>0</v>
      </c>
      <c r="AG991" s="177">
        <v>0</v>
      </c>
      <c r="AH991" s="177">
        <v>0</v>
      </c>
      <c r="AI991" s="177">
        <v>0</v>
      </c>
      <c r="AJ991" s="177">
        <v>41.728376834890412</v>
      </c>
    </row>
    <row r="992" spans="1:36" hidden="1" outlineLevel="1" x14ac:dyDescent="0.25">
      <c r="A992" s="190">
        <f t="shared" si="266"/>
        <v>2019</v>
      </c>
      <c r="B992" s="55">
        <f t="shared" si="267"/>
        <v>5</v>
      </c>
      <c r="C992" s="55">
        <f t="shared" si="268"/>
        <v>17</v>
      </c>
      <c r="D992" s="55">
        <f t="shared" si="262"/>
        <v>41</v>
      </c>
      <c r="F992" s="63">
        <f t="shared" si="256"/>
        <v>43586.708333333292</v>
      </c>
      <c r="G992" s="64">
        <f t="shared" si="264"/>
        <v>337.09407969789811</v>
      </c>
      <c r="H992" s="64">
        <f t="shared" si="270"/>
        <v>26.199987737903225</v>
      </c>
      <c r="I992" s="64">
        <f t="shared" si="270"/>
        <v>97.892743732969464</v>
      </c>
      <c r="J992" s="64">
        <f t="shared" si="270"/>
        <v>0</v>
      </c>
      <c r="K992" s="64">
        <f t="shared" si="270"/>
        <v>0</v>
      </c>
      <c r="L992" s="64">
        <f t="shared" si="270"/>
        <v>0</v>
      </c>
      <c r="M992" s="64">
        <f t="shared" si="270"/>
        <v>0</v>
      </c>
      <c r="N992" s="64">
        <f t="shared" si="270"/>
        <v>213.0013482270254</v>
      </c>
      <c r="O992" s="121"/>
      <c r="P992" s="177">
        <v>2.9750000000000001</v>
      </c>
      <c r="Q992" s="177">
        <v>32.007406216080064</v>
      </c>
      <c r="R992" s="177">
        <v>32.007406216080064</v>
      </c>
      <c r="S992" s="177">
        <v>2.0267588505599994</v>
      </c>
      <c r="T992" s="177">
        <v>3.7063706755071992</v>
      </c>
      <c r="U992" s="177">
        <v>32.007406216080064</v>
      </c>
      <c r="V992" s="177">
        <v>32.007406216080064</v>
      </c>
      <c r="W992" s="177">
        <v>4.6795718622161289</v>
      </c>
      <c r="X992" s="177">
        <v>27.000649075446351</v>
      </c>
      <c r="Y992" s="177">
        <v>8.6486400000000003</v>
      </c>
      <c r="Z992" s="177">
        <v>3.902922637741935</v>
      </c>
      <c r="AA992" s="177">
        <v>33.2762435785381</v>
      </c>
      <c r="AB992" s="177">
        <v>28.261785973873536</v>
      </c>
      <c r="AC992" s="177">
        <v>19.530771172551578</v>
      </c>
      <c r="AD992" s="177">
        <v>26.199987737903225</v>
      </c>
      <c r="AE992" s="177">
        <v>22.106079263458014</v>
      </c>
      <c r="AF992" s="177">
        <v>0</v>
      </c>
      <c r="AG992" s="177">
        <v>0</v>
      </c>
      <c r="AH992" s="177">
        <v>0</v>
      </c>
      <c r="AI992" s="177">
        <v>0</v>
      </c>
      <c r="AJ992" s="177">
        <v>26.749674005781774</v>
      </c>
    </row>
    <row r="993" spans="1:36" hidden="1" outlineLevel="1" x14ac:dyDescent="0.25">
      <c r="A993" s="190">
        <f t="shared" si="266"/>
        <v>2019</v>
      </c>
      <c r="B993" s="55">
        <f t="shared" si="267"/>
        <v>5</v>
      </c>
      <c r="C993" s="55">
        <f t="shared" si="268"/>
        <v>18</v>
      </c>
      <c r="D993" s="55">
        <f t="shared" si="262"/>
        <v>41</v>
      </c>
      <c r="F993" s="63">
        <f t="shared" si="256"/>
        <v>43586.749999999956</v>
      </c>
      <c r="G993" s="64">
        <f t="shared" si="264"/>
        <v>232.67190429292384</v>
      </c>
      <c r="H993" s="64">
        <f t="shared" si="270"/>
        <v>0.86994454517741926</v>
      </c>
      <c r="I993" s="64">
        <f t="shared" si="270"/>
        <v>26.582272487318832</v>
      </c>
      <c r="J993" s="64">
        <f t="shared" si="270"/>
        <v>0</v>
      </c>
      <c r="K993" s="64">
        <f t="shared" si="270"/>
        <v>0</v>
      </c>
      <c r="L993" s="64">
        <f t="shared" si="270"/>
        <v>0</v>
      </c>
      <c r="M993" s="64">
        <f t="shared" si="270"/>
        <v>0</v>
      </c>
      <c r="N993" s="64">
        <f t="shared" si="270"/>
        <v>205.21968726042758</v>
      </c>
      <c r="O993" s="121"/>
      <c r="P993" s="177">
        <v>2.9750000000000001</v>
      </c>
      <c r="Q993" s="177">
        <v>29.503285253263762</v>
      </c>
      <c r="R993" s="177">
        <v>29.503285253263762</v>
      </c>
      <c r="S993" s="177">
        <v>3.425875968E-2</v>
      </c>
      <c r="T993" s="177">
        <v>0</v>
      </c>
      <c r="U993" s="177">
        <v>29.503285253263762</v>
      </c>
      <c r="V993" s="177">
        <v>29.503285253263762</v>
      </c>
      <c r="W993" s="177">
        <v>1.288142956750806</v>
      </c>
      <c r="X993" s="177">
        <v>7.7851355997503005</v>
      </c>
      <c r="Y993" s="177">
        <v>2.0592000000000001</v>
      </c>
      <c r="Z993" s="177">
        <v>3.9324988322580645</v>
      </c>
      <c r="AA993" s="177">
        <v>30.84838488112867</v>
      </c>
      <c r="AB993" s="177">
        <v>31.132850702833295</v>
      </c>
      <c r="AC993" s="177">
        <v>21.292811831152516</v>
      </c>
      <c r="AD993" s="177">
        <v>0.86994454517741926</v>
      </c>
      <c r="AE993" s="177">
        <v>6.6074017275685311</v>
      </c>
      <c r="AF993" s="177">
        <v>0</v>
      </c>
      <c r="AG993" s="177">
        <v>0</v>
      </c>
      <c r="AH993" s="177">
        <v>0</v>
      </c>
      <c r="AI993" s="177">
        <v>0</v>
      </c>
      <c r="AJ993" s="177">
        <v>5.8331334435691939</v>
      </c>
    </row>
    <row r="994" spans="1:36" hidden="1" outlineLevel="1" x14ac:dyDescent="0.25">
      <c r="A994" s="190">
        <f t="shared" si="266"/>
        <v>2019</v>
      </c>
      <c r="B994" s="55">
        <f t="shared" si="267"/>
        <v>5</v>
      </c>
      <c r="C994" s="55">
        <f t="shared" si="268"/>
        <v>19</v>
      </c>
      <c r="D994" s="55">
        <f t="shared" si="262"/>
        <v>41</v>
      </c>
      <c r="F994" s="63">
        <f t="shared" si="256"/>
        <v>43586.791666666621</v>
      </c>
      <c r="G994" s="64">
        <f t="shared" si="264"/>
        <v>199.02400685683816</v>
      </c>
      <c r="H994" s="64">
        <f t="shared" si="270"/>
        <v>0</v>
      </c>
      <c r="I994" s="64">
        <f t="shared" si="270"/>
        <v>3.2729980443225779</v>
      </c>
      <c r="J994" s="64">
        <f t="shared" si="270"/>
        <v>0</v>
      </c>
      <c r="K994" s="64">
        <f t="shared" si="270"/>
        <v>0</v>
      </c>
      <c r="L994" s="64">
        <f t="shared" si="270"/>
        <v>0</v>
      </c>
      <c r="M994" s="64">
        <f t="shared" si="270"/>
        <v>0</v>
      </c>
      <c r="N994" s="64">
        <f t="shared" si="270"/>
        <v>195.75100881251558</v>
      </c>
      <c r="O994" s="121"/>
      <c r="P994" s="177">
        <v>2.9750000000000001</v>
      </c>
      <c r="Q994" s="177">
        <v>27.699905959054483</v>
      </c>
      <c r="R994" s="177">
        <v>27.699905959054483</v>
      </c>
      <c r="S994" s="177">
        <v>0</v>
      </c>
      <c r="T994" s="177">
        <v>0</v>
      </c>
      <c r="U994" s="177">
        <v>27.699905959054483</v>
      </c>
      <c r="V994" s="177">
        <v>27.699905959054483</v>
      </c>
      <c r="W994" s="177">
        <v>9.2880185399999995E-2</v>
      </c>
      <c r="X994" s="177">
        <v>4.3733012139957748E-2</v>
      </c>
      <c r="Y994" s="177">
        <v>0</v>
      </c>
      <c r="Z994" s="177">
        <v>3.8711865967741934</v>
      </c>
      <c r="AA994" s="177">
        <v>30.665947951283261</v>
      </c>
      <c r="AB994" s="177">
        <v>30.727262388631338</v>
      </c>
      <c r="AC994" s="177">
        <v>19.686988039608845</v>
      </c>
      <c r="AD994" s="177">
        <v>0</v>
      </c>
      <c r="AE994" s="177">
        <v>0.16138484678262016</v>
      </c>
      <c r="AF994" s="177">
        <v>0</v>
      </c>
      <c r="AG994" s="177">
        <v>0</v>
      </c>
      <c r="AH994" s="177">
        <v>0</v>
      </c>
      <c r="AI994" s="177">
        <v>0</v>
      </c>
      <c r="AJ994" s="177">
        <v>0</v>
      </c>
    </row>
    <row r="995" spans="1:36" hidden="1" outlineLevel="1" x14ac:dyDescent="0.25">
      <c r="A995" s="190">
        <f t="shared" si="266"/>
        <v>2019</v>
      </c>
      <c r="B995" s="55">
        <f t="shared" si="267"/>
        <v>5</v>
      </c>
      <c r="C995" s="55">
        <f t="shared" si="268"/>
        <v>20</v>
      </c>
      <c r="D995" s="55">
        <f t="shared" si="262"/>
        <v>41</v>
      </c>
      <c r="F995" s="63">
        <f t="shared" si="256"/>
        <v>43586.833333333285</v>
      </c>
      <c r="G995" s="64">
        <f t="shared" si="264"/>
        <v>185.01660095090253</v>
      </c>
      <c r="H995" s="64">
        <f t="shared" ref="H995:N1004" si="271">SUMIF($P$6:$AK$6,H$6,$P995:$AK995)</f>
        <v>0</v>
      </c>
      <c r="I995" s="64">
        <f t="shared" si="271"/>
        <v>2.9750000000000001</v>
      </c>
      <c r="J995" s="64">
        <f t="shared" si="271"/>
        <v>0</v>
      </c>
      <c r="K995" s="64">
        <f t="shared" si="271"/>
        <v>0</v>
      </c>
      <c r="L995" s="64">
        <f t="shared" si="271"/>
        <v>0</v>
      </c>
      <c r="M995" s="64">
        <f t="shared" si="271"/>
        <v>0</v>
      </c>
      <c r="N995" s="64">
        <f t="shared" si="271"/>
        <v>182.04160095090253</v>
      </c>
      <c r="O995" s="121"/>
      <c r="P995" s="177">
        <v>2.9750000000000001</v>
      </c>
      <c r="Q995" s="177">
        <v>24.907244309164689</v>
      </c>
      <c r="R995" s="177">
        <v>24.907244309164689</v>
      </c>
      <c r="S995" s="177">
        <v>0</v>
      </c>
      <c r="T995" s="177">
        <v>0</v>
      </c>
      <c r="U995" s="177">
        <v>24.907244309164689</v>
      </c>
      <c r="V995" s="177">
        <v>24.907244309164689</v>
      </c>
      <c r="W995" s="177">
        <v>0</v>
      </c>
      <c r="X995" s="177">
        <v>0</v>
      </c>
      <c r="Y995" s="177">
        <v>0</v>
      </c>
      <c r="Z995" s="177">
        <v>3.5340788419354836</v>
      </c>
      <c r="AA995" s="177">
        <v>29.219620032270441</v>
      </c>
      <c r="AB995" s="177">
        <v>30.304805894943652</v>
      </c>
      <c r="AC995" s="177">
        <v>19.354118945094203</v>
      </c>
      <c r="AD995" s="177">
        <v>0</v>
      </c>
      <c r="AE995" s="177">
        <v>0</v>
      </c>
      <c r="AF995" s="177">
        <v>0</v>
      </c>
      <c r="AG995" s="177">
        <v>0</v>
      </c>
      <c r="AH995" s="177">
        <v>0</v>
      </c>
      <c r="AI995" s="177">
        <v>0</v>
      </c>
      <c r="AJ995" s="177">
        <v>0</v>
      </c>
    </row>
    <row r="996" spans="1:36" hidden="1" outlineLevel="1" x14ac:dyDescent="0.25">
      <c r="A996" s="190">
        <f t="shared" si="266"/>
        <v>2019</v>
      </c>
      <c r="B996" s="55">
        <f t="shared" si="267"/>
        <v>5</v>
      </c>
      <c r="C996" s="55">
        <f t="shared" si="268"/>
        <v>21</v>
      </c>
      <c r="D996" s="55">
        <f t="shared" si="262"/>
        <v>41</v>
      </c>
      <c r="F996" s="63">
        <f t="shared" si="256"/>
        <v>43586.874999999949</v>
      </c>
      <c r="G996" s="64">
        <f t="shared" si="264"/>
        <v>173.5205985253769</v>
      </c>
      <c r="H996" s="64">
        <f t="shared" si="271"/>
        <v>0</v>
      </c>
      <c r="I996" s="64">
        <f t="shared" si="271"/>
        <v>2.9750000000000001</v>
      </c>
      <c r="J996" s="64">
        <f t="shared" si="271"/>
        <v>0</v>
      </c>
      <c r="K996" s="64">
        <f t="shared" si="271"/>
        <v>0</v>
      </c>
      <c r="L996" s="64">
        <f t="shared" si="271"/>
        <v>0</v>
      </c>
      <c r="M996" s="64">
        <f t="shared" si="271"/>
        <v>0</v>
      </c>
      <c r="N996" s="64">
        <f t="shared" si="271"/>
        <v>170.5455985253769</v>
      </c>
      <c r="O996" s="121"/>
      <c r="P996" s="177">
        <v>2.9750000000000001</v>
      </c>
      <c r="Q996" s="177">
        <v>22.413428370886717</v>
      </c>
      <c r="R996" s="177">
        <v>22.413428370886717</v>
      </c>
      <c r="S996" s="177">
        <v>0</v>
      </c>
      <c r="T996" s="177">
        <v>0</v>
      </c>
      <c r="U996" s="177">
        <v>22.413428370886717</v>
      </c>
      <c r="V996" s="177">
        <v>22.413428370886717</v>
      </c>
      <c r="W996" s="177">
        <v>0</v>
      </c>
      <c r="X996" s="177">
        <v>0</v>
      </c>
      <c r="Y996" s="177">
        <v>0</v>
      </c>
      <c r="Z996" s="177">
        <v>2.927583470967742</v>
      </c>
      <c r="AA996" s="177">
        <v>29.934300838848902</v>
      </c>
      <c r="AB996" s="177">
        <v>28.232782138859392</v>
      </c>
      <c r="AC996" s="177">
        <v>19.797218593153993</v>
      </c>
      <c r="AD996" s="177">
        <v>0</v>
      </c>
      <c r="AE996" s="177">
        <v>0</v>
      </c>
      <c r="AF996" s="177">
        <v>0</v>
      </c>
      <c r="AG996" s="177">
        <v>0</v>
      </c>
      <c r="AH996" s="177">
        <v>0</v>
      </c>
      <c r="AI996" s="177">
        <v>0</v>
      </c>
      <c r="AJ996" s="177">
        <v>0</v>
      </c>
    </row>
    <row r="997" spans="1:36" hidden="1" outlineLevel="1" x14ac:dyDescent="0.25">
      <c r="A997" s="190">
        <f t="shared" si="266"/>
        <v>2019</v>
      </c>
      <c r="B997" s="55">
        <f t="shared" si="267"/>
        <v>5</v>
      </c>
      <c r="C997" s="55">
        <f t="shared" si="268"/>
        <v>22</v>
      </c>
      <c r="D997" s="55">
        <f t="shared" si="262"/>
        <v>41</v>
      </c>
      <c r="F997" s="63">
        <f t="shared" si="256"/>
        <v>43586.916666666613</v>
      </c>
      <c r="G997" s="64">
        <f t="shared" si="264"/>
        <v>177.42421675763612</v>
      </c>
      <c r="H997" s="64">
        <f t="shared" si="271"/>
        <v>0</v>
      </c>
      <c r="I997" s="64">
        <f t="shared" si="271"/>
        <v>2.9750000000000001</v>
      </c>
      <c r="J997" s="64">
        <f t="shared" si="271"/>
        <v>0</v>
      </c>
      <c r="K997" s="64">
        <f t="shared" si="271"/>
        <v>0</v>
      </c>
      <c r="L997" s="64">
        <f t="shared" si="271"/>
        <v>0</v>
      </c>
      <c r="M997" s="64">
        <f t="shared" si="271"/>
        <v>0</v>
      </c>
      <c r="N997" s="64">
        <f t="shared" si="271"/>
        <v>174.44921675763612</v>
      </c>
      <c r="O997" s="121"/>
      <c r="P997" s="177">
        <v>2.9750000000000001</v>
      </c>
      <c r="Q997" s="177">
        <v>23.072949941340394</v>
      </c>
      <c r="R997" s="177">
        <v>23.072949941340394</v>
      </c>
      <c r="S997" s="177">
        <v>0</v>
      </c>
      <c r="T997" s="177">
        <v>0</v>
      </c>
      <c r="U997" s="177">
        <v>23.072949941340394</v>
      </c>
      <c r="V997" s="177">
        <v>23.072949941340394</v>
      </c>
      <c r="W997" s="177">
        <v>0</v>
      </c>
      <c r="X997" s="177">
        <v>0</v>
      </c>
      <c r="Y997" s="177">
        <v>0</v>
      </c>
      <c r="Z997" s="177">
        <v>4.2530038451612908</v>
      </c>
      <c r="AA997" s="177">
        <v>29.232063655214038</v>
      </c>
      <c r="AB997" s="177">
        <v>28.022719186674834</v>
      </c>
      <c r="AC997" s="177">
        <v>20.649630305224381</v>
      </c>
      <c r="AD997" s="177">
        <v>0</v>
      </c>
      <c r="AE997" s="177">
        <v>0</v>
      </c>
      <c r="AF997" s="177">
        <v>0</v>
      </c>
      <c r="AG997" s="177">
        <v>0</v>
      </c>
      <c r="AH997" s="177">
        <v>0</v>
      </c>
      <c r="AI997" s="177">
        <v>0</v>
      </c>
      <c r="AJ997" s="177">
        <v>0</v>
      </c>
    </row>
    <row r="998" spans="1:36" hidden="1" outlineLevel="1" x14ac:dyDescent="0.25">
      <c r="A998" s="190">
        <f t="shared" si="266"/>
        <v>2019</v>
      </c>
      <c r="B998" s="55">
        <f t="shared" si="267"/>
        <v>5</v>
      </c>
      <c r="C998" s="55">
        <f t="shared" si="268"/>
        <v>23</v>
      </c>
      <c r="D998" s="55">
        <f t="shared" si="262"/>
        <v>41</v>
      </c>
      <c r="F998" s="63">
        <f t="shared" si="256"/>
        <v>43586.958333333278</v>
      </c>
      <c r="G998" s="64">
        <f t="shared" si="264"/>
        <v>179.76108166671682</v>
      </c>
      <c r="H998" s="64">
        <f t="shared" si="271"/>
        <v>0</v>
      </c>
      <c r="I998" s="64">
        <f t="shared" si="271"/>
        <v>2.9750000000000001</v>
      </c>
      <c r="J998" s="64">
        <f t="shared" si="271"/>
        <v>0</v>
      </c>
      <c r="K998" s="64">
        <f t="shared" si="271"/>
        <v>0</v>
      </c>
      <c r="L998" s="64">
        <f t="shared" si="271"/>
        <v>0</v>
      </c>
      <c r="M998" s="64">
        <f t="shared" si="271"/>
        <v>0</v>
      </c>
      <c r="N998" s="64">
        <f t="shared" si="271"/>
        <v>176.78608166671683</v>
      </c>
      <c r="O998" s="121"/>
      <c r="P998" s="177">
        <v>2.9750000000000001</v>
      </c>
      <c r="Q998" s="177">
        <v>23.382100677490556</v>
      </c>
      <c r="R998" s="177">
        <v>23.382100677490556</v>
      </c>
      <c r="S998" s="177">
        <v>0</v>
      </c>
      <c r="T998" s="177">
        <v>0</v>
      </c>
      <c r="U998" s="177">
        <v>23.382100677490556</v>
      </c>
      <c r="V998" s="177">
        <v>23.382100677490556</v>
      </c>
      <c r="W998" s="177">
        <v>0</v>
      </c>
      <c r="X998" s="177">
        <v>0</v>
      </c>
      <c r="Y998" s="177">
        <v>0</v>
      </c>
      <c r="Z998" s="177">
        <v>3.5433263677419369</v>
      </c>
      <c r="AA998" s="177">
        <v>30.243527069229366</v>
      </c>
      <c r="AB998" s="177">
        <v>26.545023240014956</v>
      </c>
      <c r="AC998" s="177">
        <v>22.92580227976832</v>
      </c>
      <c r="AD998" s="177">
        <v>0</v>
      </c>
      <c r="AE998" s="177">
        <v>0</v>
      </c>
      <c r="AF998" s="177">
        <v>0</v>
      </c>
      <c r="AG998" s="177">
        <v>0</v>
      </c>
      <c r="AH998" s="177">
        <v>0</v>
      </c>
      <c r="AI998" s="177">
        <v>0</v>
      </c>
      <c r="AJ998" s="177">
        <v>0</v>
      </c>
    </row>
    <row r="999" spans="1:36" hidden="1" outlineLevel="1" x14ac:dyDescent="0.25">
      <c r="A999" s="190">
        <f t="shared" si="266"/>
        <v>2019</v>
      </c>
      <c r="B999" s="55">
        <f t="shared" si="267"/>
        <v>6</v>
      </c>
      <c r="C999" s="55">
        <f t="shared" si="268"/>
        <v>0</v>
      </c>
      <c r="D999" s="55">
        <f t="shared" si="262"/>
        <v>42</v>
      </c>
      <c r="F999" s="63">
        <f t="shared" ref="F999" si="272">EDATE(F975,1)</f>
        <v>43617</v>
      </c>
      <c r="G999" s="64">
        <f t="shared" si="264"/>
        <v>143.24156783613384</v>
      </c>
      <c r="H999" s="64">
        <f t="shared" si="271"/>
        <v>0</v>
      </c>
      <c r="I999" s="64">
        <f t="shared" si="271"/>
        <v>2.9750000000000001</v>
      </c>
      <c r="J999" s="64">
        <f t="shared" si="271"/>
        <v>0</v>
      </c>
      <c r="K999" s="64">
        <f t="shared" si="271"/>
        <v>0</v>
      </c>
      <c r="L999" s="64">
        <f t="shared" si="271"/>
        <v>0</v>
      </c>
      <c r="M999" s="64">
        <f t="shared" si="271"/>
        <v>0</v>
      </c>
      <c r="N999" s="64">
        <f t="shared" si="271"/>
        <v>140.26656783613385</v>
      </c>
      <c r="O999" s="121"/>
      <c r="P999" s="177">
        <v>2.9750000000000001</v>
      </c>
      <c r="Q999" s="177">
        <v>17.786472353172631</v>
      </c>
      <c r="R999" s="177">
        <v>17.786472353172631</v>
      </c>
      <c r="S999" s="177">
        <v>0</v>
      </c>
      <c r="T999" s="177">
        <v>0</v>
      </c>
      <c r="U999" s="177">
        <v>17.786472353172631</v>
      </c>
      <c r="V999" s="177">
        <v>17.786472353172631</v>
      </c>
      <c r="W999" s="177">
        <v>0</v>
      </c>
      <c r="X999" s="177">
        <v>0</v>
      </c>
      <c r="Y999" s="177">
        <v>0</v>
      </c>
      <c r="Z999" s="177">
        <v>2.4883798288000003</v>
      </c>
      <c r="AA999" s="177">
        <v>28.747435569162121</v>
      </c>
      <c r="AB999" s="177">
        <v>19.443919598386422</v>
      </c>
      <c r="AC999" s="177">
        <v>18.440943427094773</v>
      </c>
      <c r="AD999" s="177">
        <v>0</v>
      </c>
      <c r="AE999" s="177">
        <v>0</v>
      </c>
      <c r="AF999" s="177">
        <v>0</v>
      </c>
      <c r="AG999" s="177">
        <v>0</v>
      </c>
      <c r="AH999" s="177">
        <v>0</v>
      </c>
      <c r="AI999" s="177">
        <v>0</v>
      </c>
      <c r="AJ999" s="177">
        <v>0</v>
      </c>
    </row>
    <row r="1000" spans="1:36" hidden="1" outlineLevel="1" x14ac:dyDescent="0.25">
      <c r="A1000" s="190">
        <f t="shared" si="266"/>
        <v>2019</v>
      </c>
      <c r="B1000" s="55">
        <f t="shared" si="267"/>
        <v>6</v>
      </c>
      <c r="C1000" s="55">
        <f t="shared" si="268"/>
        <v>1</v>
      </c>
      <c r="D1000" s="55">
        <f t="shared" si="262"/>
        <v>42</v>
      </c>
      <c r="F1000" s="63">
        <f t="shared" ref="F1000:F1063" si="273">F999+1/24</f>
        <v>43617.041666666664</v>
      </c>
      <c r="G1000" s="64">
        <f t="shared" si="264"/>
        <v>136.63912371066169</v>
      </c>
      <c r="H1000" s="64">
        <f t="shared" si="271"/>
        <v>0</v>
      </c>
      <c r="I1000" s="64">
        <f t="shared" si="271"/>
        <v>2.9750000000000001</v>
      </c>
      <c r="J1000" s="64">
        <f t="shared" si="271"/>
        <v>0</v>
      </c>
      <c r="K1000" s="64">
        <f t="shared" si="271"/>
        <v>0</v>
      </c>
      <c r="L1000" s="64">
        <f t="shared" si="271"/>
        <v>0</v>
      </c>
      <c r="M1000" s="64">
        <f t="shared" si="271"/>
        <v>0</v>
      </c>
      <c r="N1000" s="64">
        <f t="shared" si="271"/>
        <v>133.6641237106617</v>
      </c>
      <c r="O1000" s="121"/>
      <c r="P1000" s="177">
        <v>2.9750000000000001</v>
      </c>
      <c r="Q1000" s="177">
        <v>15.560587052891467</v>
      </c>
      <c r="R1000" s="177">
        <v>15.560587052891467</v>
      </c>
      <c r="S1000" s="177">
        <v>0</v>
      </c>
      <c r="T1000" s="177">
        <v>0</v>
      </c>
      <c r="U1000" s="177">
        <v>15.560587052891467</v>
      </c>
      <c r="V1000" s="177">
        <v>15.560587052891467</v>
      </c>
      <c r="W1000" s="177">
        <v>0</v>
      </c>
      <c r="X1000" s="177">
        <v>0</v>
      </c>
      <c r="Y1000" s="177">
        <v>0</v>
      </c>
      <c r="Z1000" s="177">
        <v>1.7883798618333335</v>
      </c>
      <c r="AA1000" s="177">
        <v>28.669373099584202</v>
      </c>
      <c r="AB1000" s="177">
        <v>20.771805403016181</v>
      </c>
      <c r="AC1000" s="177">
        <v>20.192217134662116</v>
      </c>
      <c r="AD1000" s="177">
        <v>0</v>
      </c>
      <c r="AE1000" s="177">
        <v>0</v>
      </c>
      <c r="AF1000" s="177">
        <v>0</v>
      </c>
      <c r="AG1000" s="177">
        <v>0</v>
      </c>
      <c r="AH1000" s="177">
        <v>0</v>
      </c>
      <c r="AI1000" s="177">
        <v>0</v>
      </c>
      <c r="AJ1000" s="177">
        <v>0</v>
      </c>
    </row>
    <row r="1001" spans="1:36" hidden="1" outlineLevel="1" x14ac:dyDescent="0.25">
      <c r="A1001" s="190">
        <f t="shared" si="266"/>
        <v>2019</v>
      </c>
      <c r="B1001" s="55">
        <f t="shared" si="267"/>
        <v>6</v>
      </c>
      <c r="C1001" s="55">
        <f t="shared" si="268"/>
        <v>2</v>
      </c>
      <c r="D1001" s="55">
        <f t="shared" si="262"/>
        <v>42</v>
      </c>
      <c r="F1001" s="63">
        <f t="shared" si="273"/>
        <v>43617.083333333328</v>
      </c>
      <c r="G1001" s="64">
        <f t="shared" si="264"/>
        <v>134.53353749790654</v>
      </c>
      <c r="H1001" s="64">
        <f t="shared" si="271"/>
        <v>0</v>
      </c>
      <c r="I1001" s="64">
        <f t="shared" si="271"/>
        <v>2.9750000000000001</v>
      </c>
      <c r="J1001" s="64">
        <f t="shared" si="271"/>
        <v>0</v>
      </c>
      <c r="K1001" s="64">
        <f t="shared" si="271"/>
        <v>0</v>
      </c>
      <c r="L1001" s="64">
        <f t="shared" si="271"/>
        <v>0</v>
      </c>
      <c r="M1001" s="64">
        <f t="shared" si="271"/>
        <v>0</v>
      </c>
      <c r="N1001" s="64">
        <f t="shared" si="271"/>
        <v>131.55853749790654</v>
      </c>
      <c r="O1001" s="121"/>
      <c r="P1001" s="177">
        <v>2.9750000000000001</v>
      </c>
      <c r="Q1001" s="177">
        <v>15.643027249198179</v>
      </c>
      <c r="R1001" s="177">
        <v>15.643027249198179</v>
      </c>
      <c r="S1001" s="177">
        <v>0</v>
      </c>
      <c r="T1001" s="177">
        <v>0</v>
      </c>
      <c r="U1001" s="177">
        <v>15.643027249198179</v>
      </c>
      <c r="V1001" s="177">
        <v>15.643027249198179</v>
      </c>
      <c r="W1001" s="177">
        <v>0</v>
      </c>
      <c r="X1001" s="177">
        <v>0</v>
      </c>
      <c r="Y1001" s="177">
        <v>0</v>
      </c>
      <c r="Z1001" s="177">
        <v>1.103419664</v>
      </c>
      <c r="AA1001" s="177">
        <v>26.783912224047299</v>
      </c>
      <c r="AB1001" s="177">
        <v>22.13286276661826</v>
      </c>
      <c r="AC1001" s="177">
        <v>18.966233846448276</v>
      </c>
      <c r="AD1001" s="177">
        <v>0</v>
      </c>
      <c r="AE1001" s="177">
        <v>0</v>
      </c>
      <c r="AF1001" s="177">
        <v>0</v>
      </c>
      <c r="AG1001" s="177">
        <v>0</v>
      </c>
      <c r="AH1001" s="177">
        <v>0</v>
      </c>
      <c r="AI1001" s="177">
        <v>0</v>
      </c>
      <c r="AJ1001" s="177">
        <v>0</v>
      </c>
    </row>
    <row r="1002" spans="1:36" hidden="1" outlineLevel="1" x14ac:dyDescent="0.25">
      <c r="A1002" s="190">
        <f t="shared" si="266"/>
        <v>2019</v>
      </c>
      <c r="B1002" s="55">
        <f t="shared" si="267"/>
        <v>6</v>
      </c>
      <c r="C1002" s="55">
        <f t="shared" si="268"/>
        <v>3</v>
      </c>
      <c r="D1002" s="55">
        <f t="shared" si="262"/>
        <v>42</v>
      </c>
      <c r="F1002" s="63">
        <f t="shared" si="273"/>
        <v>43617.124999999993</v>
      </c>
      <c r="G1002" s="64">
        <f t="shared" si="264"/>
        <v>139.55102935261948</v>
      </c>
      <c r="H1002" s="64">
        <f t="shared" si="271"/>
        <v>0</v>
      </c>
      <c r="I1002" s="64">
        <f t="shared" si="271"/>
        <v>3.2070659087360003</v>
      </c>
      <c r="J1002" s="64">
        <f t="shared" si="271"/>
        <v>0</v>
      </c>
      <c r="K1002" s="64">
        <f t="shared" si="271"/>
        <v>0</v>
      </c>
      <c r="L1002" s="64">
        <f t="shared" si="271"/>
        <v>0</v>
      </c>
      <c r="M1002" s="64">
        <f t="shared" si="271"/>
        <v>0</v>
      </c>
      <c r="N1002" s="64">
        <f t="shared" si="271"/>
        <v>136.34396344388347</v>
      </c>
      <c r="O1002" s="121"/>
      <c r="P1002" s="177">
        <v>2.9750000000000001</v>
      </c>
      <c r="Q1002" s="177">
        <v>16.312853844190194</v>
      </c>
      <c r="R1002" s="177">
        <v>16.312853844190194</v>
      </c>
      <c r="S1002" s="177">
        <v>0.23206590873599997</v>
      </c>
      <c r="T1002" s="177">
        <v>0</v>
      </c>
      <c r="U1002" s="177">
        <v>16.312853844190194</v>
      </c>
      <c r="V1002" s="177">
        <v>16.312853844190194</v>
      </c>
      <c r="W1002" s="177">
        <v>0</v>
      </c>
      <c r="X1002" s="177">
        <v>0</v>
      </c>
      <c r="Y1002" s="177">
        <v>0</v>
      </c>
      <c r="Z1002" s="177">
        <v>1.1121381186666668</v>
      </c>
      <c r="AA1002" s="177">
        <v>25.322036761104716</v>
      </c>
      <c r="AB1002" s="177">
        <v>24.411689985171485</v>
      </c>
      <c r="AC1002" s="177">
        <v>20.246683202179835</v>
      </c>
      <c r="AD1002" s="177">
        <v>0</v>
      </c>
      <c r="AE1002" s="177">
        <v>0</v>
      </c>
      <c r="AF1002" s="177">
        <v>0</v>
      </c>
      <c r="AG1002" s="177">
        <v>0</v>
      </c>
      <c r="AH1002" s="177">
        <v>0</v>
      </c>
      <c r="AI1002" s="177">
        <v>0</v>
      </c>
      <c r="AJ1002" s="177">
        <v>0</v>
      </c>
    </row>
    <row r="1003" spans="1:36" hidden="1" outlineLevel="1" x14ac:dyDescent="0.25">
      <c r="A1003" s="190">
        <f t="shared" si="266"/>
        <v>2019</v>
      </c>
      <c r="B1003" s="55">
        <f t="shared" si="267"/>
        <v>6</v>
      </c>
      <c r="C1003" s="55">
        <f t="shared" si="268"/>
        <v>4</v>
      </c>
      <c r="D1003" s="55">
        <f t="shared" si="262"/>
        <v>42</v>
      </c>
      <c r="F1003" s="63">
        <f t="shared" si="273"/>
        <v>43617.166666666657</v>
      </c>
      <c r="G1003" s="64">
        <f t="shared" si="264"/>
        <v>147.18278920294694</v>
      </c>
      <c r="H1003" s="64">
        <f t="shared" si="271"/>
        <v>8.501587853000002</v>
      </c>
      <c r="I1003" s="64">
        <f t="shared" si="271"/>
        <v>16.793307393175645</v>
      </c>
      <c r="J1003" s="64">
        <f t="shared" si="271"/>
        <v>0</v>
      </c>
      <c r="K1003" s="64">
        <f t="shared" si="271"/>
        <v>0</v>
      </c>
      <c r="L1003" s="64">
        <f t="shared" si="271"/>
        <v>0</v>
      </c>
      <c r="M1003" s="64">
        <f t="shared" si="271"/>
        <v>0</v>
      </c>
      <c r="N1003" s="64">
        <f t="shared" si="271"/>
        <v>121.88789395677129</v>
      </c>
      <c r="O1003" s="121"/>
      <c r="P1003" s="177">
        <v>2.9750000000000001</v>
      </c>
      <c r="Q1003" s="177">
        <v>13.808732881373885</v>
      </c>
      <c r="R1003" s="177">
        <v>13.808732881373885</v>
      </c>
      <c r="S1003" s="177">
        <v>2.1413711551146664</v>
      </c>
      <c r="T1003" s="177">
        <v>10.826446514926939</v>
      </c>
      <c r="U1003" s="177">
        <v>13.808732881373885</v>
      </c>
      <c r="V1003" s="177">
        <v>13.808732881373885</v>
      </c>
      <c r="W1003" s="177">
        <v>0.15772272490366071</v>
      </c>
      <c r="X1003" s="177">
        <v>0.25216731674175363</v>
      </c>
      <c r="Y1003" s="177">
        <v>0</v>
      </c>
      <c r="Z1003" s="177">
        <v>1.3647874893333332</v>
      </c>
      <c r="AA1003" s="177">
        <v>23.419039335797361</v>
      </c>
      <c r="AB1003" s="177">
        <v>22.035337696749771</v>
      </c>
      <c r="AC1003" s="177">
        <v>19.833797909395297</v>
      </c>
      <c r="AD1003" s="177">
        <v>8.501587853000002</v>
      </c>
      <c r="AE1003" s="177">
        <v>0.44059968148862338</v>
      </c>
      <c r="AF1003" s="177">
        <v>0</v>
      </c>
      <c r="AG1003" s="177">
        <v>0</v>
      </c>
      <c r="AH1003" s="177">
        <v>0</v>
      </c>
      <c r="AI1003" s="177">
        <v>0</v>
      </c>
      <c r="AJ1003" s="177">
        <v>0</v>
      </c>
    </row>
    <row r="1004" spans="1:36" hidden="1" outlineLevel="1" x14ac:dyDescent="0.25">
      <c r="A1004" s="190">
        <f t="shared" si="266"/>
        <v>2019</v>
      </c>
      <c r="B1004" s="55">
        <f t="shared" si="267"/>
        <v>6</v>
      </c>
      <c r="C1004" s="55">
        <f t="shared" si="268"/>
        <v>5</v>
      </c>
      <c r="D1004" s="55">
        <f t="shared" si="262"/>
        <v>42</v>
      </c>
      <c r="F1004" s="63">
        <f t="shared" si="273"/>
        <v>43617.208333333321</v>
      </c>
      <c r="G1004" s="64">
        <f t="shared" si="264"/>
        <v>253.44782569291999</v>
      </c>
      <c r="H1004" s="64">
        <f t="shared" si="271"/>
        <v>51.759536427</v>
      </c>
      <c r="I1004" s="64">
        <f t="shared" si="271"/>
        <v>82.903070477314984</v>
      </c>
      <c r="J1004" s="64">
        <f t="shared" si="271"/>
        <v>0</v>
      </c>
      <c r="K1004" s="64">
        <f t="shared" si="271"/>
        <v>0</v>
      </c>
      <c r="L1004" s="64">
        <f t="shared" si="271"/>
        <v>0</v>
      </c>
      <c r="M1004" s="64">
        <f t="shared" si="271"/>
        <v>0</v>
      </c>
      <c r="N1004" s="64">
        <f t="shared" si="271"/>
        <v>118.78521878860499</v>
      </c>
      <c r="O1004" s="121"/>
      <c r="P1004" s="177">
        <v>2.9750000000000001</v>
      </c>
      <c r="Q1004" s="177">
        <v>13.582022341530433</v>
      </c>
      <c r="R1004" s="177">
        <v>13.582022341530433</v>
      </c>
      <c r="S1004" s="177">
        <v>7.5249681489919995</v>
      </c>
      <c r="T1004" s="177">
        <v>32.247912490393603</v>
      </c>
      <c r="U1004" s="177">
        <v>13.582022341530433</v>
      </c>
      <c r="V1004" s="177">
        <v>13.582022341530433</v>
      </c>
      <c r="W1004" s="177">
        <v>2.5969673143266663</v>
      </c>
      <c r="X1004" s="177">
        <v>12.582898080350356</v>
      </c>
      <c r="Y1004" s="177">
        <v>2.5534080000000001</v>
      </c>
      <c r="Z1004" s="177">
        <v>1.5604282779999998</v>
      </c>
      <c r="AA1004" s="177">
        <v>23.572574402127429</v>
      </c>
      <c r="AB1004" s="177">
        <v>20.341157037581226</v>
      </c>
      <c r="AC1004" s="177">
        <v>18.982969704774611</v>
      </c>
      <c r="AD1004" s="177">
        <v>51.759536427</v>
      </c>
      <c r="AE1004" s="177">
        <v>14.385970967113018</v>
      </c>
      <c r="AF1004" s="177">
        <v>0</v>
      </c>
      <c r="AG1004" s="177">
        <v>0</v>
      </c>
      <c r="AH1004" s="177">
        <v>0</v>
      </c>
      <c r="AI1004" s="177">
        <v>0</v>
      </c>
      <c r="AJ1004" s="177">
        <v>8.0359454761393518</v>
      </c>
    </row>
    <row r="1005" spans="1:36" hidden="1" outlineLevel="1" x14ac:dyDescent="0.25">
      <c r="A1005" s="190">
        <f t="shared" si="266"/>
        <v>2019</v>
      </c>
      <c r="B1005" s="55">
        <f t="shared" si="267"/>
        <v>6</v>
      </c>
      <c r="C1005" s="55">
        <f t="shared" si="268"/>
        <v>6</v>
      </c>
      <c r="D1005" s="55">
        <f t="shared" si="262"/>
        <v>42</v>
      </c>
      <c r="F1005" s="63">
        <f t="shared" si="273"/>
        <v>43617.249999999985</v>
      </c>
      <c r="G1005" s="64">
        <f t="shared" si="264"/>
        <v>369.50543997049226</v>
      </c>
      <c r="H1005" s="64">
        <f t="shared" ref="H1005:N1014" si="274">SUMIF($P$6:$AK$6,H$6,$P1005:$AK1005)</f>
        <v>68.114869357666663</v>
      </c>
      <c r="I1005" s="64">
        <f t="shared" si="274"/>
        <v>166.46079371643938</v>
      </c>
      <c r="J1005" s="64">
        <f t="shared" si="274"/>
        <v>0</v>
      </c>
      <c r="K1005" s="64">
        <f t="shared" si="274"/>
        <v>0</v>
      </c>
      <c r="L1005" s="64">
        <f t="shared" si="274"/>
        <v>0</v>
      </c>
      <c r="M1005" s="64">
        <f t="shared" si="274"/>
        <v>0</v>
      </c>
      <c r="N1005" s="64">
        <f t="shared" si="274"/>
        <v>134.92977689638622</v>
      </c>
      <c r="O1005" s="121"/>
      <c r="P1005" s="177">
        <v>2.9750000000000001</v>
      </c>
      <c r="Q1005" s="177">
        <v>17.24030605264068</v>
      </c>
      <c r="R1005" s="177">
        <v>17.24030605264068</v>
      </c>
      <c r="S1005" s="177">
        <v>17.980178094421326</v>
      </c>
      <c r="T1005" s="177">
        <v>41.152937241326939</v>
      </c>
      <c r="U1005" s="177">
        <v>17.24030605264068</v>
      </c>
      <c r="V1005" s="177">
        <v>17.24030605264068</v>
      </c>
      <c r="W1005" s="177">
        <v>6.5693755691333342</v>
      </c>
      <c r="X1005" s="177">
        <v>31.15432760006621</v>
      </c>
      <c r="Y1005" s="177">
        <v>10.639200000000001</v>
      </c>
      <c r="Z1005" s="177">
        <v>1.4147597193333332</v>
      </c>
      <c r="AA1005" s="177">
        <v>25.018809236478539</v>
      </c>
      <c r="AB1005" s="177">
        <v>20.355855368927173</v>
      </c>
      <c r="AC1005" s="177">
        <v>19.179128361084462</v>
      </c>
      <c r="AD1005" s="177">
        <v>68.114869357666663</v>
      </c>
      <c r="AE1005" s="177">
        <v>30.587160379204601</v>
      </c>
      <c r="AF1005" s="177">
        <v>0</v>
      </c>
      <c r="AG1005" s="177">
        <v>0</v>
      </c>
      <c r="AH1005" s="177">
        <v>0</v>
      </c>
      <c r="AI1005" s="177">
        <v>0</v>
      </c>
      <c r="AJ1005" s="177">
        <v>25.402614832286996</v>
      </c>
    </row>
    <row r="1006" spans="1:36" hidden="1" outlineLevel="1" x14ac:dyDescent="0.25">
      <c r="A1006" s="190">
        <f t="shared" si="266"/>
        <v>2019</v>
      </c>
      <c r="B1006" s="55">
        <f t="shared" si="267"/>
        <v>6</v>
      </c>
      <c r="C1006" s="55">
        <f t="shared" si="268"/>
        <v>7</v>
      </c>
      <c r="D1006" s="55">
        <f t="shared" si="262"/>
        <v>42</v>
      </c>
      <c r="F1006" s="63">
        <f t="shared" si="273"/>
        <v>43617.29166666665</v>
      </c>
      <c r="G1006" s="64">
        <f t="shared" si="264"/>
        <v>438.06313268220651</v>
      </c>
      <c r="H1006" s="64">
        <f t="shared" si="274"/>
        <v>66.265548626666657</v>
      </c>
      <c r="I1006" s="64">
        <f t="shared" si="274"/>
        <v>216.53244898564165</v>
      </c>
      <c r="J1006" s="64">
        <f t="shared" si="274"/>
        <v>0</v>
      </c>
      <c r="K1006" s="64">
        <f t="shared" si="274"/>
        <v>0</v>
      </c>
      <c r="L1006" s="64">
        <f t="shared" si="274"/>
        <v>0</v>
      </c>
      <c r="M1006" s="64">
        <f t="shared" si="274"/>
        <v>0</v>
      </c>
      <c r="N1006" s="64">
        <f t="shared" si="274"/>
        <v>155.26513506989818</v>
      </c>
      <c r="O1006" s="121"/>
      <c r="P1006" s="177">
        <v>2.9750000000000001</v>
      </c>
      <c r="Q1006" s="177">
        <v>21.743601775894703</v>
      </c>
      <c r="R1006" s="177">
        <v>21.743601775894703</v>
      </c>
      <c r="S1006" s="177">
        <v>29.540558500181334</v>
      </c>
      <c r="T1006" s="177">
        <v>42.413818444526953</v>
      </c>
      <c r="U1006" s="177">
        <v>21.743601775894703</v>
      </c>
      <c r="V1006" s="177">
        <v>21.743601775894703</v>
      </c>
      <c r="W1006" s="177">
        <v>7.5630414850733336</v>
      </c>
      <c r="X1006" s="177">
        <v>35.9245413345812</v>
      </c>
      <c r="Y1006" s="177">
        <v>22.980672000000002</v>
      </c>
      <c r="Z1006" s="177">
        <v>2.1119612213333334</v>
      </c>
      <c r="AA1006" s="177">
        <v>23.600120029506968</v>
      </c>
      <c r="AB1006" s="177">
        <v>22.833762591991228</v>
      </c>
      <c r="AC1006" s="177">
        <v>19.744884123487864</v>
      </c>
      <c r="AD1006" s="177">
        <v>66.265548626666657</v>
      </c>
      <c r="AE1006" s="177">
        <v>32.546303996251837</v>
      </c>
      <c r="AF1006" s="177">
        <v>0</v>
      </c>
      <c r="AG1006" s="177">
        <v>0</v>
      </c>
      <c r="AH1006" s="177">
        <v>0</v>
      </c>
      <c r="AI1006" s="177">
        <v>0</v>
      </c>
      <c r="AJ1006" s="177">
        <v>42.588513225027015</v>
      </c>
    </row>
    <row r="1007" spans="1:36" hidden="1" outlineLevel="1" x14ac:dyDescent="0.25">
      <c r="A1007" s="190">
        <f t="shared" si="266"/>
        <v>2019</v>
      </c>
      <c r="B1007" s="55">
        <f t="shared" si="267"/>
        <v>6</v>
      </c>
      <c r="C1007" s="55">
        <f t="shared" si="268"/>
        <v>8</v>
      </c>
      <c r="D1007" s="55">
        <f t="shared" si="262"/>
        <v>42</v>
      </c>
      <c r="F1007" s="63">
        <f t="shared" si="273"/>
        <v>43617.333333333314</v>
      </c>
      <c r="G1007" s="64">
        <f t="shared" si="264"/>
        <v>479.24914685316389</v>
      </c>
      <c r="H1007" s="64">
        <f t="shared" si="274"/>
        <v>65.750135575333331</v>
      </c>
      <c r="I1007" s="64">
        <f t="shared" si="274"/>
        <v>244.85423814656906</v>
      </c>
      <c r="J1007" s="64">
        <f t="shared" si="274"/>
        <v>0</v>
      </c>
      <c r="K1007" s="64">
        <f t="shared" si="274"/>
        <v>0</v>
      </c>
      <c r="L1007" s="64">
        <f t="shared" si="274"/>
        <v>0</v>
      </c>
      <c r="M1007" s="64">
        <f t="shared" si="274"/>
        <v>0</v>
      </c>
      <c r="N1007" s="64">
        <f t="shared" si="274"/>
        <v>168.64477313126153</v>
      </c>
      <c r="O1007" s="121"/>
      <c r="P1007" s="177">
        <v>2.9750000000000001</v>
      </c>
      <c r="Q1007" s="177">
        <v>25.793476419461811</v>
      </c>
      <c r="R1007" s="177">
        <v>25.793476419461811</v>
      </c>
      <c r="S1007" s="177">
        <v>35.830497135274655</v>
      </c>
      <c r="T1007" s="177">
        <v>42.941539165593625</v>
      </c>
      <c r="U1007" s="177">
        <v>25.793476419461811</v>
      </c>
      <c r="V1007" s="177">
        <v>25.793476419461811</v>
      </c>
      <c r="W1007" s="177">
        <v>8.7982101724141639</v>
      </c>
      <c r="X1007" s="177">
        <v>39.54554902527164</v>
      </c>
      <c r="Y1007" s="177">
        <v>34.045439999999999</v>
      </c>
      <c r="Z1007" s="177">
        <v>2.2091628113333335</v>
      </c>
      <c r="AA1007" s="177">
        <v>21.06034341661082</v>
      </c>
      <c r="AB1007" s="177">
        <v>23.469959645379568</v>
      </c>
      <c r="AC1007" s="177">
        <v>18.731401580090562</v>
      </c>
      <c r="AD1007" s="177">
        <v>65.750135575333331</v>
      </c>
      <c r="AE1007" s="177">
        <v>34.32982016046423</v>
      </c>
      <c r="AF1007" s="177">
        <v>0</v>
      </c>
      <c r="AG1007" s="177">
        <v>0</v>
      </c>
      <c r="AH1007" s="177">
        <v>0</v>
      </c>
      <c r="AI1007" s="177">
        <v>0</v>
      </c>
      <c r="AJ1007" s="177">
        <v>46.388182487550736</v>
      </c>
    </row>
    <row r="1008" spans="1:36" hidden="1" outlineLevel="1" x14ac:dyDescent="0.25">
      <c r="A1008" s="190">
        <f t="shared" si="266"/>
        <v>2019</v>
      </c>
      <c r="B1008" s="55">
        <f t="shared" si="267"/>
        <v>6</v>
      </c>
      <c r="C1008" s="55">
        <f t="shared" si="268"/>
        <v>9</v>
      </c>
      <c r="D1008" s="55">
        <f t="shared" si="262"/>
        <v>42</v>
      </c>
      <c r="F1008" s="63">
        <f t="shared" si="273"/>
        <v>43617.374999999978</v>
      </c>
      <c r="G1008" s="64">
        <f t="shared" si="264"/>
        <v>509.08230613432823</v>
      </c>
      <c r="H1008" s="64">
        <f t="shared" si="274"/>
        <v>73.19180093866666</v>
      </c>
      <c r="I1008" s="64">
        <f t="shared" si="274"/>
        <v>260.82075928450485</v>
      </c>
      <c r="J1008" s="64">
        <f t="shared" si="274"/>
        <v>0</v>
      </c>
      <c r="K1008" s="64">
        <f t="shared" si="274"/>
        <v>0</v>
      </c>
      <c r="L1008" s="64">
        <f t="shared" si="274"/>
        <v>0</v>
      </c>
      <c r="M1008" s="64">
        <f t="shared" si="274"/>
        <v>0</v>
      </c>
      <c r="N1008" s="64">
        <f t="shared" si="274"/>
        <v>175.06974591115676</v>
      </c>
      <c r="O1008" s="121"/>
      <c r="P1008" s="177">
        <v>2.9750000000000001</v>
      </c>
      <c r="Q1008" s="177">
        <v>28.019361719742982</v>
      </c>
      <c r="R1008" s="177">
        <v>28.019361719742982</v>
      </c>
      <c r="S1008" s="177">
        <v>39.283723352746669</v>
      </c>
      <c r="T1008" s="177">
        <v>42.91382136292696</v>
      </c>
      <c r="U1008" s="177">
        <v>28.019361719742982</v>
      </c>
      <c r="V1008" s="177">
        <v>28.019361719742982</v>
      </c>
      <c r="W1008" s="177">
        <v>8.7527593126941632</v>
      </c>
      <c r="X1008" s="177">
        <v>41.969364502709965</v>
      </c>
      <c r="Y1008" s="177">
        <v>40.003392000000005</v>
      </c>
      <c r="Z1008" s="177">
        <v>2.2193410266666671</v>
      </c>
      <c r="AA1008" s="177">
        <v>20.522009100772838</v>
      </c>
      <c r="AB1008" s="177">
        <v>22.489007029662268</v>
      </c>
      <c r="AC1008" s="177">
        <v>17.761941875083053</v>
      </c>
      <c r="AD1008" s="177">
        <v>73.19180093866666</v>
      </c>
      <c r="AE1008" s="177">
        <v>34.788068744482807</v>
      </c>
      <c r="AF1008" s="177">
        <v>0</v>
      </c>
      <c r="AG1008" s="177">
        <v>0</v>
      </c>
      <c r="AH1008" s="177">
        <v>0</v>
      </c>
      <c r="AI1008" s="177">
        <v>0</v>
      </c>
      <c r="AJ1008" s="177">
        <v>50.134630008944256</v>
      </c>
    </row>
    <row r="1009" spans="1:36" hidden="1" outlineLevel="1" x14ac:dyDescent="0.25">
      <c r="A1009" s="190">
        <f t="shared" si="266"/>
        <v>2019</v>
      </c>
      <c r="B1009" s="55">
        <f t="shared" si="267"/>
        <v>6</v>
      </c>
      <c r="C1009" s="55">
        <f t="shared" si="268"/>
        <v>10</v>
      </c>
      <c r="D1009" s="55">
        <f t="shared" si="262"/>
        <v>42</v>
      </c>
      <c r="F1009" s="63">
        <f t="shared" si="273"/>
        <v>43617.416666666642</v>
      </c>
      <c r="G1009" s="64">
        <f t="shared" si="264"/>
        <v>513.63611537900749</v>
      </c>
      <c r="H1009" s="64">
        <f t="shared" si="274"/>
        <v>69.733616881333347</v>
      </c>
      <c r="I1009" s="64">
        <f t="shared" si="274"/>
        <v>263.35420093541956</v>
      </c>
      <c r="J1009" s="64">
        <f t="shared" si="274"/>
        <v>0</v>
      </c>
      <c r="K1009" s="64">
        <f t="shared" si="274"/>
        <v>0</v>
      </c>
      <c r="L1009" s="64">
        <f t="shared" si="274"/>
        <v>0</v>
      </c>
      <c r="M1009" s="64">
        <f t="shared" si="274"/>
        <v>0</v>
      </c>
      <c r="N1009" s="64">
        <f t="shared" si="274"/>
        <v>180.54829756225453</v>
      </c>
      <c r="O1009" s="121"/>
      <c r="P1009" s="177">
        <v>2.9750000000000001</v>
      </c>
      <c r="Q1009" s="177">
        <v>29.936096283873987</v>
      </c>
      <c r="R1009" s="177">
        <v>29.936096283873987</v>
      </c>
      <c r="S1009" s="177">
        <v>39.294430297087999</v>
      </c>
      <c r="T1009" s="177">
        <v>42.069264835993614</v>
      </c>
      <c r="U1009" s="177">
        <v>29.936096283873987</v>
      </c>
      <c r="V1009" s="177">
        <v>29.936096283873987</v>
      </c>
      <c r="W1009" s="177">
        <v>8.8847096136883312</v>
      </c>
      <c r="X1009" s="177">
        <v>40.844754058690484</v>
      </c>
      <c r="Y1009" s="177">
        <v>44.684639999999995</v>
      </c>
      <c r="Z1009" s="177">
        <v>3.7088053400000009</v>
      </c>
      <c r="AA1009" s="177">
        <v>19.714601916563929</v>
      </c>
      <c r="AB1009" s="177">
        <v>21.028467880409885</v>
      </c>
      <c r="AC1009" s="177">
        <v>16.352037289784771</v>
      </c>
      <c r="AD1009" s="177">
        <v>69.733616881333347</v>
      </c>
      <c r="AE1009" s="177">
        <v>35.083949926913384</v>
      </c>
      <c r="AF1009" s="177">
        <v>0</v>
      </c>
      <c r="AG1009" s="177">
        <v>0</v>
      </c>
      <c r="AH1009" s="177">
        <v>0</v>
      </c>
      <c r="AI1009" s="177">
        <v>0</v>
      </c>
      <c r="AJ1009" s="177">
        <v>49.51745220304575</v>
      </c>
    </row>
    <row r="1010" spans="1:36" hidden="1" outlineLevel="1" x14ac:dyDescent="0.25">
      <c r="A1010" s="190">
        <f t="shared" si="266"/>
        <v>2019</v>
      </c>
      <c r="B1010" s="55">
        <f t="shared" si="267"/>
        <v>6</v>
      </c>
      <c r="C1010" s="55">
        <f t="shared" si="268"/>
        <v>11</v>
      </c>
      <c r="D1010" s="55">
        <f t="shared" si="262"/>
        <v>42</v>
      </c>
      <c r="F1010" s="63">
        <f t="shared" si="273"/>
        <v>43617.458333333307</v>
      </c>
      <c r="G1010" s="64">
        <f t="shared" si="264"/>
        <v>520.0047539604609</v>
      </c>
      <c r="H1010" s="64">
        <f t="shared" si="274"/>
        <v>66.74996799183333</v>
      </c>
      <c r="I1010" s="64">
        <f t="shared" si="274"/>
        <v>260.23331196500203</v>
      </c>
      <c r="J1010" s="64">
        <f t="shared" si="274"/>
        <v>0</v>
      </c>
      <c r="K1010" s="64">
        <f t="shared" si="274"/>
        <v>0</v>
      </c>
      <c r="L1010" s="64">
        <f t="shared" si="274"/>
        <v>0</v>
      </c>
      <c r="M1010" s="64">
        <f t="shared" si="274"/>
        <v>0</v>
      </c>
      <c r="N1010" s="64">
        <f t="shared" si="274"/>
        <v>193.0214740036256</v>
      </c>
      <c r="O1010" s="121"/>
      <c r="P1010" s="177">
        <v>2.9750000000000001</v>
      </c>
      <c r="Q1010" s="177">
        <v>33.161568964374005</v>
      </c>
      <c r="R1010" s="177">
        <v>33.161568964374005</v>
      </c>
      <c r="S1010" s="177">
        <v>40.102646980607979</v>
      </c>
      <c r="T1010" s="177">
        <v>41.095074278126958</v>
      </c>
      <c r="U1010" s="177">
        <v>33.161568964374005</v>
      </c>
      <c r="V1010" s="177">
        <v>33.161568964374005</v>
      </c>
      <c r="W1010" s="177">
        <v>8.647438341140834</v>
      </c>
      <c r="X1010" s="177">
        <v>40.51048069926118</v>
      </c>
      <c r="Y1010" s="177">
        <v>44.25907200000001</v>
      </c>
      <c r="Z1010" s="177">
        <v>4.2754720200000005</v>
      </c>
      <c r="AA1010" s="177">
        <v>19.275604040774382</v>
      </c>
      <c r="AB1010" s="177">
        <v>19.951534817665259</v>
      </c>
      <c r="AC1010" s="177">
        <v>16.872587267689969</v>
      </c>
      <c r="AD1010" s="177">
        <v>66.74996799183333</v>
      </c>
      <c r="AE1010" s="177">
        <v>34.701516717663324</v>
      </c>
      <c r="AF1010" s="177">
        <v>0</v>
      </c>
      <c r="AG1010" s="177">
        <v>0</v>
      </c>
      <c r="AH1010" s="177">
        <v>0</v>
      </c>
      <c r="AI1010" s="177">
        <v>0</v>
      </c>
      <c r="AJ1010" s="177">
        <v>47.942082948201758</v>
      </c>
    </row>
    <row r="1011" spans="1:36" hidden="1" outlineLevel="1" x14ac:dyDescent="0.25">
      <c r="A1011" s="190">
        <f t="shared" si="266"/>
        <v>2019</v>
      </c>
      <c r="B1011" s="55">
        <f t="shared" si="267"/>
        <v>6</v>
      </c>
      <c r="C1011" s="55">
        <f t="shared" si="268"/>
        <v>12</v>
      </c>
      <c r="D1011" s="55">
        <f t="shared" si="262"/>
        <v>42</v>
      </c>
      <c r="F1011" s="63">
        <f t="shared" si="273"/>
        <v>43617.499999999971</v>
      </c>
      <c r="G1011" s="64">
        <f t="shared" si="264"/>
        <v>528.19226890229243</v>
      </c>
      <c r="H1011" s="64">
        <f t="shared" si="274"/>
        <v>66.138406531666661</v>
      </c>
      <c r="I1011" s="64">
        <f t="shared" si="274"/>
        <v>256.86425910444888</v>
      </c>
      <c r="J1011" s="64">
        <f t="shared" si="274"/>
        <v>0</v>
      </c>
      <c r="K1011" s="64">
        <f t="shared" si="274"/>
        <v>0</v>
      </c>
      <c r="L1011" s="64">
        <f t="shared" si="274"/>
        <v>0</v>
      </c>
      <c r="M1011" s="64">
        <f t="shared" si="274"/>
        <v>0</v>
      </c>
      <c r="N1011" s="64">
        <f t="shared" si="274"/>
        <v>205.18960326617685</v>
      </c>
      <c r="O1011" s="121"/>
      <c r="P1011" s="177">
        <v>2.9750000000000001</v>
      </c>
      <c r="Q1011" s="177">
        <v>36.150026080492225</v>
      </c>
      <c r="R1011" s="177">
        <v>36.150026080492225</v>
      </c>
      <c r="S1011" s="177">
        <v>38.645225891157345</v>
      </c>
      <c r="T1011" s="177">
        <v>39.727881360793624</v>
      </c>
      <c r="U1011" s="177">
        <v>36.150026080492225</v>
      </c>
      <c r="V1011" s="177">
        <v>36.150026080492225</v>
      </c>
      <c r="W1011" s="177">
        <v>8.8590434795699977</v>
      </c>
      <c r="X1011" s="177">
        <v>39.968035346893409</v>
      </c>
      <c r="Y1011" s="177">
        <v>42.982367999999994</v>
      </c>
      <c r="Z1011" s="177">
        <v>4.9421386633333348</v>
      </c>
      <c r="AA1011" s="177">
        <v>20.856252691264441</v>
      </c>
      <c r="AB1011" s="177">
        <v>16.807005337802757</v>
      </c>
      <c r="AC1011" s="177">
        <v>17.984102251807389</v>
      </c>
      <c r="AD1011" s="177">
        <v>66.138406531666661</v>
      </c>
      <c r="AE1011" s="177">
        <v>35.267030601239</v>
      </c>
      <c r="AF1011" s="177">
        <v>0</v>
      </c>
      <c r="AG1011" s="177">
        <v>0</v>
      </c>
      <c r="AH1011" s="177">
        <v>0</v>
      </c>
      <c r="AI1011" s="177">
        <v>0</v>
      </c>
      <c r="AJ1011" s="177">
        <v>48.439674424795498</v>
      </c>
    </row>
    <row r="1012" spans="1:36" hidden="1" outlineLevel="1" x14ac:dyDescent="0.25">
      <c r="A1012" s="190">
        <f t="shared" si="266"/>
        <v>2019</v>
      </c>
      <c r="B1012" s="55">
        <f t="shared" si="267"/>
        <v>6</v>
      </c>
      <c r="C1012" s="55">
        <f t="shared" si="268"/>
        <v>13</v>
      </c>
      <c r="D1012" s="55">
        <f t="shared" si="262"/>
        <v>42</v>
      </c>
      <c r="F1012" s="63">
        <f t="shared" si="273"/>
        <v>43617.541666666635</v>
      </c>
      <c r="G1012" s="64">
        <f t="shared" si="264"/>
        <v>527.46589066380045</v>
      </c>
      <c r="H1012" s="64">
        <f t="shared" si="274"/>
        <v>62.506392757166665</v>
      </c>
      <c r="I1012" s="64">
        <f t="shared" si="274"/>
        <v>246.09156695655093</v>
      </c>
      <c r="J1012" s="64">
        <f t="shared" si="274"/>
        <v>0</v>
      </c>
      <c r="K1012" s="64">
        <f t="shared" si="274"/>
        <v>0</v>
      </c>
      <c r="L1012" s="64">
        <f t="shared" si="274"/>
        <v>0</v>
      </c>
      <c r="M1012" s="64">
        <f t="shared" si="274"/>
        <v>0</v>
      </c>
      <c r="N1012" s="64">
        <f t="shared" si="274"/>
        <v>218.86793095008284</v>
      </c>
      <c r="O1012" s="121"/>
      <c r="P1012" s="177">
        <v>2.9750000000000001</v>
      </c>
      <c r="Q1012" s="177">
        <v>37.561814442244639</v>
      </c>
      <c r="R1012" s="177">
        <v>37.561814442244639</v>
      </c>
      <c r="S1012" s="177">
        <v>34.885804879871998</v>
      </c>
      <c r="T1012" s="177">
        <v>39.728471799193613</v>
      </c>
      <c r="U1012" s="177">
        <v>37.561814442244639</v>
      </c>
      <c r="V1012" s="177">
        <v>37.561814442244639</v>
      </c>
      <c r="W1012" s="177">
        <v>8.6460234964133313</v>
      </c>
      <c r="X1012" s="177">
        <v>38.173108099564828</v>
      </c>
      <c r="Y1012" s="177">
        <v>41.280096</v>
      </c>
      <c r="Z1012" s="177">
        <v>5.108805300000002</v>
      </c>
      <c r="AA1012" s="177">
        <v>24.210193226879028</v>
      </c>
      <c r="AB1012" s="177">
        <v>18.511590146600934</v>
      </c>
      <c r="AC1012" s="177">
        <v>20.790084507624332</v>
      </c>
      <c r="AD1012" s="177">
        <v>62.506392757166665</v>
      </c>
      <c r="AE1012" s="177">
        <v>33.464903144315173</v>
      </c>
      <c r="AF1012" s="177">
        <v>0</v>
      </c>
      <c r="AG1012" s="177">
        <v>0</v>
      </c>
      <c r="AH1012" s="177">
        <v>0</v>
      </c>
      <c r="AI1012" s="177">
        <v>0</v>
      </c>
      <c r="AJ1012" s="177">
        <v>46.938159537191993</v>
      </c>
    </row>
    <row r="1013" spans="1:36" hidden="1" outlineLevel="1" x14ac:dyDescent="0.25">
      <c r="A1013" s="190">
        <f t="shared" si="266"/>
        <v>2019</v>
      </c>
      <c r="B1013" s="55">
        <f t="shared" si="267"/>
        <v>6</v>
      </c>
      <c r="C1013" s="55">
        <f t="shared" si="268"/>
        <v>14</v>
      </c>
      <c r="D1013" s="55">
        <f t="shared" si="262"/>
        <v>42</v>
      </c>
      <c r="F1013" s="63">
        <f t="shared" si="273"/>
        <v>43617.583333333299</v>
      </c>
      <c r="G1013" s="64">
        <f t="shared" si="264"/>
        <v>520.44037713129137</v>
      </c>
      <c r="H1013" s="64">
        <f t="shared" si="274"/>
        <v>65.06387866916667</v>
      </c>
      <c r="I1013" s="64">
        <f t="shared" si="274"/>
        <v>228.56268793175656</v>
      </c>
      <c r="J1013" s="64">
        <f t="shared" si="274"/>
        <v>0</v>
      </c>
      <c r="K1013" s="64">
        <f t="shared" si="274"/>
        <v>0</v>
      </c>
      <c r="L1013" s="64">
        <f t="shared" si="274"/>
        <v>0</v>
      </c>
      <c r="M1013" s="64">
        <f t="shared" si="274"/>
        <v>0</v>
      </c>
      <c r="N1013" s="64">
        <f t="shared" si="274"/>
        <v>226.81381053036813</v>
      </c>
      <c r="O1013" s="121"/>
      <c r="P1013" s="177">
        <v>2.9750000000000001</v>
      </c>
      <c r="Q1013" s="177">
        <v>38.303776209005029</v>
      </c>
      <c r="R1013" s="177">
        <v>38.303776209005029</v>
      </c>
      <c r="S1013" s="177">
        <v>27.252821929983995</v>
      </c>
      <c r="T1013" s="177">
        <v>38.12323380026028</v>
      </c>
      <c r="U1013" s="177">
        <v>38.303776209005029</v>
      </c>
      <c r="V1013" s="177">
        <v>38.303776209005029</v>
      </c>
      <c r="W1013" s="177">
        <v>8.5009460249333326</v>
      </c>
      <c r="X1013" s="177">
        <v>36.990391550663944</v>
      </c>
      <c r="Y1013" s="177">
        <v>37.449984000000001</v>
      </c>
      <c r="Z1013" s="177">
        <v>5.4441055446666669</v>
      </c>
      <c r="AA1013" s="177">
        <v>25.356925078306681</v>
      </c>
      <c r="AB1013" s="177">
        <v>20.283973768782793</v>
      </c>
      <c r="AC1013" s="177">
        <v>22.513701302591866</v>
      </c>
      <c r="AD1013" s="177">
        <v>65.06387866916667</v>
      </c>
      <c r="AE1013" s="177">
        <v>32.803342229622281</v>
      </c>
      <c r="AF1013" s="177">
        <v>0</v>
      </c>
      <c r="AG1013" s="177">
        <v>0</v>
      </c>
      <c r="AH1013" s="177">
        <v>0</v>
      </c>
      <c r="AI1013" s="177">
        <v>0</v>
      </c>
      <c r="AJ1013" s="177">
        <v>44.466968396292749</v>
      </c>
    </row>
    <row r="1014" spans="1:36" hidden="1" outlineLevel="1" x14ac:dyDescent="0.25">
      <c r="A1014" s="190">
        <f t="shared" si="266"/>
        <v>2019</v>
      </c>
      <c r="B1014" s="55">
        <f t="shared" si="267"/>
        <v>6</v>
      </c>
      <c r="C1014" s="55">
        <f t="shared" si="268"/>
        <v>15</v>
      </c>
      <c r="D1014" s="55">
        <f t="shared" si="262"/>
        <v>42</v>
      </c>
      <c r="F1014" s="63">
        <f t="shared" si="273"/>
        <v>43617.624999999964</v>
      </c>
      <c r="G1014" s="64">
        <f t="shared" si="264"/>
        <v>497.60420094824093</v>
      </c>
      <c r="H1014" s="64">
        <f t="shared" si="274"/>
        <v>58.549388931833334</v>
      </c>
      <c r="I1014" s="64">
        <f t="shared" si="274"/>
        <v>209.85661856201494</v>
      </c>
      <c r="J1014" s="64">
        <f t="shared" si="274"/>
        <v>0</v>
      </c>
      <c r="K1014" s="64">
        <f t="shared" si="274"/>
        <v>0</v>
      </c>
      <c r="L1014" s="64">
        <f t="shared" si="274"/>
        <v>0</v>
      </c>
      <c r="M1014" s="64">
        <f t="shared" si="274"/>
        <v>0</v>
      </c>
      <c r="N1014" s="64">
        <f t="shared" si="274"/>
        <v>229.19819345439265</v>
      </c>
      <c r="O1014" s="121"/>
      <c r="P1014" s="177">
        <v>2.9750000000000001</v>
      </c>
      <c r="Q1014" s="177">
        <v>37.479374245937926</v>
      </c>
      <c r="R1014" s="177">
        <v>37.479374245937926</v>
      </c>
      <c r="S1014" s="177">
        <v>19.002671761749333</v>
      </c>
      <c r="T1014" s="177">
        <v>35.968560067993593</v>
      </c>
      <c r="U1014" s="177">
        <v>37.479374245937926</v>
      </c>
      <c r="V1014" s="177">
        <v>37.479374245937926</v>
      </c>
      <c r="W1014" s="177">
        <v>7.9494753362574979</v>
      </c>
      <c r="X1014" s="177">
        <v>39.188640907577437</v>
      </c>
      <c r="Y1014" s="177">
        <v>30.640896000000001</v>
      </c>
      <c r="Z1014" s="177">
        <v>5.1107722019999988</v>
      </c>
      <c r="AA1014" s="177">
        <v>29.218551539691468</v>
      </c>
      <c r="AB1014" s="177">
        <v>21.109770520660966</v>
      </c>
      <c r="AC1014" s="177">
        <v>23.841602208288517</v>
      </c>
      <c r="AD1014" s="177">
        <v>58.549388931833334</v>
      </c>
      <c r="AE1014" s="177">
        <v>30.949910891704061</v>
      </c>
      <c r="AF1014" s="177">
        <v>0</v>
      </c>
      <c r="AG1014" s="177">
        <v>0</v>
      </c>
      <c r="AH1014" s="177">
        <v>0</v>
      </c>
      <c r="AI1014" s="177">
        <v>0</v>
      </c>
      <c r="AJ1014" s="177">
        <v>43.181463596732996</v>
      </c>
    </row>
    <row r="1015" spans="1:36" hidden="1" outlineLevel="1" x14ac:dyDescent="0.25">
      <c r="A1015" s="190">
        <f t="shared" si="266"/>
        <v>2019</v>
      </c>
      <c r="B1015" s="55">
        <f t="shared" si="267"/>
        <v>6</v>
      </c>
      <c r="C1015" s="55">
        <f t="shared" si="268"/>
        <v>16</v>
      </c>
      <c r="D1015" s="55">
        <f t="shared" si="262"/>
        <v>42</v>
      </c>
      <c r="F1015" s="63">
        <f t="shared" si="273"/>
        <v>43617.666666666628</v>
      </c>
      <c r="G1015" s="64">
        <f t="shared" si="264"/>
        <v>469.8835533416111</v>
      </c>
      <c r="H1015" s="64">
        <f t="shared" ref="H1015:N1024" si="275">SUMIF($P$6:$AK$6,H$6,$P1015:$AK1015)</f>
        <v>60.41832907283333</v>
      </c>
      <c r="I1015" s="64">
        <f t="shared" si="275"/>
        <v>186.16218836957006</v>
      </c>
      <c r="J1015" s="64">
        <f t="shared" si="275"/>
        <v>0</v>
      </c>
      <c r="K1015" s="64">
        <f t="shared" si="275"/>
        <v>0</v>
      </c>
      <c r="L1015" s="64">
        <f t="shared" si="275"/>
        <v>0</v>
      </c>
      <c r="M1015" s="64">
        <f t="shared" si="275"/>
        <v>0</v>
      </c>
      <c r="N1015" s="64">
        <f t="shared" si="275"/>
        <v>223.30303589920771</v>
      </c>
      <c r="O1015" s="121"/>
      <c r="P1015" s="177">
        <v>2.9750000000000001</v>
      </c>
      <c r="Q1015" s="177">
        <v>35.377149240116822</v>
      </c>
      <c r="R1015" s="177">
        <v>35.377149240116822</v>
      </c>
      <c r="S1015" s="177">
        <v>9.2931491051520005</v>
      </c>
      <c r="T1015" s="177">
        <v>33.809294037060269</v>
      </c>
      <c r="U1015" s="177">
        <v>35.377149240116822</v>
      </c>
      <c r="V1015" s="177">
        <v>35.377149240116822</v>
      </c>
      <c r="W1015" s="177">
        <v>7.5049437819966656</v>
      </c>
      <c r="X1015" s="177">
        <v>37.748940985578585</v>
      </c>
      <c r="Y1015" s="177">
        <v>22.555104000000004</v>
      </c>
      <c r="Z1015" s="177">
        <v>5.0774389106666664</v>
      </c>
      <c r="AA1015" s="177">
        <v>29.367747751637783</v>
      </c>
      <c r="AB1015" s="177">
        <v>21.405453619499994</v>
      </c>
      <c r="AC1015" s="177">
        <v>25.943798656935989</v>
      </c>
      <c r="AD1015" s="177">
        <v>60.41832907283333</v>
      </c>
      <c r="AE1015" s="177">
        <v>31.650408664866035</v>
      </c>
      <c r="AF1015" s="177">
        <v>0</v>
      </c>
      <c r="AG1015" s="177">
        <v>0</v>
      </c>
      <c r="AH1015" s="177">
        <v>0</v>
      </c>
      <c r="AI1015" s="177">
        <v>0</v>
      </c>
      <c r="AJ1015" s="177">
        <v>40.625347794916507</v>
      </c>
    </row>
    <row r="1016" spans="1:36" hidden="1" outlineLevel="1" x14ac:dyDescent="0.25">
      <c r="A1016" s="190">
        <f t="shared" si="266"/>
        <v>2019</v>
      </c>
      <c r="B1016" s="55">
        <f t="shared" si="267"/>
        <v>6</v>
      </c>
      <c r="C1016" s="55">
        <f t="shared" si="268"/>
        <v>17</v>
      </c>
      <c r="D1016" s="55">
        <f t="shared" si="262"/>
        <v>42</v>
      </c>
      <c r="F1016" s="63">
        <f t="shared" si="273"/>
        <v>43617.708333333292</v>
      </c>
      <c r="G1016" s="64">
        <f t="shared" si="264"/>
        <v>371.60490479452369</v>
      </c>
      <c r="H1016" s="64">
        <f t="shared" si="275"/>
        <v>35.588045367833331</v>
      </c>
      <c r="I1016" s="64">
        <f t="shared" si="275"/>
        <v>130.46157741687475</v>
      </c>
      <c r="J1016" s="64">
        <f t="shared" si="275"/>
        <v>0</v>
      </c>
      <c r="K1016" s="64">
        <f t="shared" si="275"/>
        <v>0</v>
      </c>
      <c r="L1016" s="64">
        <f t="shared" si="275"/>
        <v>0</v>
      </c>
      <c r="M1016" s="64">
        <f t="shared" si="275"/>
        <v>0</v>
      </c>
      <c r="N1016" s="64">
        <f t="shared" si="275"/>
        <v>205.55528200981558</v>
      </c>
      <c r="O1016" s="121"/>
      <c r="P1016" s="177">
        <v>2.9750000000000001</v>
      </c>
      <c r="Q1016" s="177">
        <v>30.059756578334049</v>
      </c>
      <c r="R1016" s="177">
        <v>30.059756578334049</v>
      </c>
      <c r="S1016" s="177">
        <v>2.1319762961066662</v>
      </c>
      <c r="T1016" s="177">
        <v>15.299148603460266</v>
      </c>
      <c r="U1016" s="177">
        <v>30.059756578334049</v>
      </c>
      <c r="V1016" s="177">
        <v>30.059756578334049</v>
      </c>
      <c r="W1016" s="177">
        <v>6.3864303014200026</v>
      </c>
      <c r="X1016" s="177">
        <v>32.650060078171173</v>
      </c>
      <c r="Y1016" s="177">
        <v>11.915904000000001</v>
      </c>
      <c r="Z1016" s="177">
        <v>5.4107722639999993</v>
      </c>
      <c r="AA1016" s="177">
        <v>31.935993909720924</v>
      </c>
      <c r="AB1016" s="177">
        <v>22.878880038149628</v>
      </c>
      <c r="AC1016" s="177">
        <v>25.090609484608855</v>
      </c>
      <c r="AD1016" s="177">
        <v>35.588045367833331</v>
      </c>
      <c r="AE1016" s="177">
        <v>28.74590442612039</v>
      </c>
      <c r="AF1016" s="177">
        <v>0</v>
      </c>
      <c r="AG1016" s="177">
        <v>0</v>
      </c>
      <c r="AH1016" s="177">
        <v>0</v>
      </c>
      <c r="AI1016" s="177">
        <v>0</v>
      </c>
      <c r="AJ1016" s="177">
        <v>30.357153711596258</v>
      </c>
    </row>
    <row r="1017" spans="1:36" hidden="1" outlineLevel="1" x14ac:dyDescent="0.25">
      <c r="A1017" s="190">
        <f t="shared" si="266"/>
        <v>2019</v>
      </c>
      <c r="B1017" s="55">
        <f t="shared" si="267"/>
        <v>6</v>
      </c>
      <c r="C1017" s="55">
        <f t="shared" si="268"/>
        <v>18</v>
      </c>
      <c r="D1017" s="55">
        <f t="shared" si="262"/>
        <v>42</v>
      </c>
      <c r="F1017" s="63">
        <f t="shared" si="273"/>
        <v>43617.749999999956</v>
      </c>
      <c r="G1017" s="64">
        <f t="shared" si="264"/>
        <v>252.67488595263666</v>
      </c>
      <c r="H1017" s="64">
        <f t="shared" si="275"/>
        <v>3.8339966186666667</v>
      </c>
      <c r="I1017" s="64">
        <f t="shared" si="275"/>
        <v>54.3380242410202</v>
      </c>
      <c r="J1017" s="64">
        <f t="shared" si="275"/>
        <v>0</v>
      </c>
      <c r="K1017" s="64">
        <f t="shared" si="275"/>
        <v>0</v>
      </c>
      <c r="L1017" s="64">
        <f t="shared" si="275"/>
        <v>0</v>
      </c>
      <c r="M1017" s="64">
        <f t="shared" si="275"/>
        <v>0</v>
      </c>
      <c r="N1017" s="64">
        <f t="shared" si="275"/>
        <v>194.50286509294978</v>
      </c>
      <c r="O1017" s="121"/>
      <c r="P1017" s="177">
        <v>2.9750000000000001</v>
      </c>
      <c r="Q1017" s="177">
        <v>26.380862818147122</v>
      </c>
      <c r="R1017" s="177">
        <v>26.380862818147122</v>
      </c>
      <c r="S1017" s="177">
        <v>0.55583214933333336</v>
      </c>
      <c r="T1017" s="177">
        <v>0</v>
      </c>
      <c r="U1017" s="177">
        <v>26.380862818147122</v>
      </c>
      <c r="V1017" s="177">
        <v>26.380862818147122</v>
      </c>
      <c r="W1017" s="177">
        <v>3.1257652424725002</v>
      </c>
      <c r="X1017" s="177">
        <v>16.079319050230382</v>
      </c>
      <c r="Y1017" s="177">
        <v>2.5534080000000001</v>
      </c>
      <c r="Z1017" s="177">
        <v>6.2265726233333334</v>
      </c>
      <c r="AA1017" s="177">
        <v>33.319327631402167</v>
      </c>
      <c r="AB1017" s="177">
        <v>24.098930629714893</v>
      </c>
      <c r="AC1017" s="177">
        <v>25.334582935910909</v>
      </c>
      <c r="AD1017" s="177">
        <v>3.8339966186666667</v>
      </c>
      <c r="AE1017" s="177">
        <v>14.548046573612206</v>
      </c>
      <c r="AF1017" s="177">
        <v>0</v>
      </c>
      <c r="AG1017" s="177">
        <v>0</v>
      </c>
      <c r="AH1017" s="177">
        <v>0</v>
      </c>
      <c r="AI1017" s="177">
        <v>0</v>
      </c>
      <c r="AJ1017" s="177">
        <v>14.500653225371776</v>
      </c>
    </row>
    <row r="1018" spans="1:36" hidden="1" outlineLevel="1" x14ac:dyDescent="0.25">
      <c r="A1018" s="190">
        <f t="shared" si="266"/>
        <v>2019</v>
      </c>
      <c r="B1018" s="55">
        <f t="shared" si="267"/>
        <v>6</v>
      </c>
      <c r="C1018" s="55">
        <f t="shared" si="268"/>
        <v>19</v>
      </c>
      <c r="D1018" s="55">
        <f t="shared" si="262"/>
        <v>42</v>
      </c>
      <c r="F1018" s="63">
        <f t="shared" si="273"/>
        <v>43617.791666666621</v>
      </c>
      <c r="G1018" s="64">
        <f t="shared" si="264"/>
        <v>185.44196066781822</v>
      </c>
      <c r="H1018" s="64">
        <f t="shared" si="275"/>
        <v>0</v>
      </c>
      <c r="I1018" s="64">
        <f t="shared" si="275"/>
        <v>6.4429361435311829</v>
      </c>
      <c r="J1018" s="64">
        <f t="shared" si="275"/>
        <v>0</v>
      </c>
      <c r="K1018" s="64">
        <f t="shared" si="275"/>
        <v>0</v>
      </c>
      <c r="L1018" s="64">
        <f t="shared" si="275"/>
        <v>0</v>
      </c>
      <c r="M1018" s="64">
        <f t="shared" si="275"/>
        <v>0</v>
      </c>
      <c r="N1018" s="64">
        <f t="shared" si="275"/>
        <v>178.99902452428705</v>
      </c>
      <c r="O1018" s="121"/>
      <c r="P1018" s="177">
        <v>2.9750000000000001</v>
      </c>
      <c r="Q1018" s="177">
        <v>23.742776536332407</v>
      </c>
      <c r="R1018" s="177">
        <v>23.742776536332407</v>
      </c>
      <c r="S1018" s="177">
        <v>0</v>
      </c>
      <c r="T1018" s="177">
        <v>0</v>
      </c>
      <c r="U1018" s="177">
        <v>23.742776536332407</v>
      </c>
      <c r="V1018" s="177">
        <v>23.742776536332407</v>
      </c>
      <c r="W1018" s="177">
        <v>0.34876320192916677</v>
      </c>
      <c r="X1018" s="177">
        <v>0.91367377678562389</v>
      </c>
      <c r="Y1018" s="177">
        <v>0</v>
      </c>
      <c r="Z1018" s="177">
        <v>5.0932391633333332</v>
      </c>
      <c r="AA1018" s="177">
        <v>31.549145549191692</v>
      </c>
      <c r="AB1018" s="177">
        <v>25.371759227168624</v>
      </c>
      <c r="AC1018" s="177">
        <v>22.01377443926377</v>
      </c>
      <c r="AD1018" s="177">
        <v>0</v>
      </c>
      <c r="AE1018" s="177">
        <v>2.1567820112293674</v>
      </c>
      <c r="AF1018" s="177">
        <v>0</v>
      </c>
      <c r="AG1018" s="177">
        <v>0</v>
      </c>
      <c r="AH1018" s="177">
        <v>0</v>
      </c>
      <c r="AI1018" s="177">
        <v>0</v>
      </c>
      <c r="AJ1018" s="177">
        <v>4.8717153587025004E-2</v>
      </c>
    </row>
    <row r="1019" spans="1:36" hidden="1" outlineLevel="1" x14ac:dyDescent="0.25">
      <c r="A1019" s="190">
        <f t="shared" si="266"/>
        <v>2019</v>
      </c>
      <c r="B1019" s="55">
        <f t="shared" si="267"/>
        <v>6</v>
      </c>
      <c r="C1019" s="55">
        <f t="shared" si="268"/>
        <v>20</v>
      </c>
      <c r="D1019" s="55">
        <f t="shared" si="262"/>
        <v>42</v>
      </c>
      <c r="F1019" s="63">
        <f t="shared" si="273"/>
        <v>43617.833333333285</v>
      </c>
      <c r="G1019" s="64">
        <f t="shared" si="264"/>
        <v>181.78639936858497</v>
      </c>
      <c r="H1019" s="64">
        <f t="shared" si="275"/>
        <v>0</v>
      </c>
      <c r="I1019" s="64">
        <f t="shared" si="275"/>
        <v>2.9750000000000001</v>
      </c>
      <c r="J1019" s="64">
        <f t="shared" si="275"/>
        <v>0</v>
      </c>
      <c r="K1019" s="64">
        <f t="shared" si="275"/>
        <v>0</v>
      </c>
      <c r="L1019" s="64">
        <f t="shared" si="275"/>
        <v>0</v>
      </c>
      <c r="M1019" s="64">
        <f t="shared" si="275"/>
        <v>0</v>
      </c>
      <c r="N1019" s="64">
        <f t="shared" si="275"/>
        <v>178.81139936858497</v>
      </c>
      <c r="O1019" s="121"/>
      <c r="P1019" s="177">
        <v>2.9750000000000001</v>
      </c>
      <c r="Q1019" s="177">
        <v>23.773691609947427</v>
      </c>
      <c r="R1019" s="177">
        <v>23.773691609947427</v>
      </c>
      <c r="S1019" s="177">
        <v>0</v>
      </c>
      <c r="T1019" s="177">
        <v>0</v>
      </c>
      <c r="U1019" s="177">
        <v>23.773691609947427</v>
      </c>
      <c r="V1019" s="177">
        <v>23.773691609947427</v>
      </c>
      <c r="W1019" s="177">
        <v>0</v>
      </c>
      <c r="X1019" s="177">
        <v>0</v>
      </c>
      <c r="Y1019" s="177">
        <v>0</v>
      </c>
      <c r="Z1019" s="177">
        <v>3.893239136666665</v>
      </c>
      <c r="AA1019" s="177">
        <v>31.517977496598352</v>
      </c>
      <c r="AB1019" s="177">
        <v>25.281950032616109</v>
      </c>
      <c r="AC1019" s="177">
        <v>23.023466262914116</v>
      </c>
      <c r="AD1019" s="177">
        <v>0</v>
      </c>
      <c r="AE1019" s="177">
        <v>0</v>
      </c>
      <c r="AF1019" s="177">
        <v>0</v>
      </c>
      <c r="AG1019" s="177">
        <v>0</v>
      </c>
      <c r="AH1019" s="177">
        <v>0</v>
      </c>
      <c r="AI1019" s="177">
        <v>0</v>
      </c>
      <c r="AJ1019" s="177">
        <v>0</v>
      </c>
    </row>
    <row r="1020" spans="1:36" hidden="1" outlineLevel="1" x14ac:dyDescent="0.25">
      <c r="A1020" s="190">
        <f t="shared" si="266"/>
        <v>2019</v>
      </c>
      <c r="B1020" s="55">
        <f t="shared" si="267"/>
        <v>6</v>
      </c>
      <c r="C1020" s="55">
        <f t="shared" si="268"/>
        <v>21</v>
      </c>
      <c r="D1020" s="55">
        <f t="shared" si="262"/>
        <v>42</v>
      </c>
      <c r="F1020" s="63">
        <f t="shared" si="273"/>
        <v>43617.874999999949</v>
      </c>
      <c r="G1020" s="64">
        <f t="shared" si="264"/>
        <v>165.17555307744598</v>
      </c>
      <c r="H1020" s="64">
        <f t="shared" si="275"/>
        <v>0</v>
      </c>
      <c r="I1020" s="64">
        <f t="shared" si="275"/>
        <v>2.9750000000000001</v>
      </c>
      <c r="J1020" s="64">
        <f t="shared" si="275"/>
        <v>0</v>
      </c>
      <c r="K1020" s="64">
        <f t="shared" si="275"/>
        <v>0</v>
      </c>
      <c r="L1020" s="64">
        <f t="shared" si="275"/>
        <v>0</v>
      </c>
      <c r="M1020" s="64">
        <f t="shared" si="275"/>
        <v>0</v>
      </c>
      <c r="N1020" s="64">
        <f t="shared" si="275"/>
        <v>162.20055307744599</v>
      </c>
      <c r="O1020" s="121"/>
      <c r="P1020" s="177">
        <v>2.9750000000000001</v>
      </c>
      <c r="Q1020" s="177">
        <v>21.856957045816429</v>
      </c>
      <c r="R1020" s="177">
        <v>21.856957045816429</v>
      </c>
      <c r="S1020" s="177">
        <v>0</v>
      </c>
      <c r="T1020" s="177">
        <v>0</v>
      </c>
      <c r="U1020" s="177">
        <v>21.856957045816429</v>
      </c>
      <c r="V1020" s="177">
        <v>21.856957045816429</v>
      </c>
      <c r="W1020" s="177">
        <v>0</v>
      </c>
      <c r="X1020" s="177">
        <v>0</v>
      </c>
      <c r="Y1020" s="177">
        <v>0</v>
      </c>
      <c r="Z1020" s="177">
        <v>3.4599058099999991</v>
      </c>
      <c r="AA1020" s="177">
        <v>29.68306837407016</v>
      </c>
      <c r="AB1020" s="177">
        <v>20.038676942997348</v>
      </c>
      <c r="AC1020" s="177">
        <v>21.591073767112775</v>
      </c>
      <c r="AD1020" s="177">
        <v>0</v>
      </c>
      <c r="AE1020" s="177">
        <v>0</v>
      </c>
      <c r="AF1020" s="177">
        <v>0</v>
      </c>
      <c r="AG1020" s="177">
        <v>0</v>
      </c>
      <c r="AH1020" s="177">
        <v>0</v>
      </c>
      <c r="AI1020" s="177">
        <v>0</v>
      </c>
      <c r="AJ1020" s="177">
        <v>0</v>
      </c>
    </row>
    <row r="1021" spans="1:36" hidden="1" outlineLevel="1" x14ac:dyDescent="0.25">
      <c r="A1021" s="190">
        <f t="shared" si="266"/>
        <v>2019</v>
      </c>
      <c r="B1021" s="55">
        <f t="shared" si="267"/>
        <v>6</v>
      </c>
      <c r="C1021" s="55">
        <f t="shared" si="268"/>
        <v>22</v>
      </c>
      <c r="D1021" s="55">
        <f t="shared" si="262"/>
        <v>42</v>
      </c>
      <c r="F1021" s="63">
        <f t="shared" si="273"/>
        <v>43617.916666666613</v>
      </c>
      <c r="G1021" s="64">
        <f t="shared" si="264"/>
        <v>159.24534076986399</v>
      </c>
      <c r="H1021" s="64">
        <f t="shared" si="275"/>
        <v>0</v>
      </c>
      <c r="I1021" s="64">
        <f t="shared" si="275"/>
        <v>2.9750000000000001</v>
      </c>
      <c r="J1021" s="64">
        <f t="shared" si="275"/>
        <v>0</v>
      </c>
      <c r="K1021" s="64">
        <f t="shared" si="275"/>
        <v>0</v>
      </c>
      <c r="L1021" s="64">
        <f t="shared" si="275"/>
        <v>0</v>
      </c>
      <c r="M1021" s="64">
        <f t="shared" si="275"/>
        <v>0</v>
      </c>
      <c r="N1021" s="64">
        <f t="shared" si="275"/>
        <v>156.27034076986399</v>
      </c>
      <c r="O1021" s="121"/>
      <c r="P1021" s="177">
        <v>2.9750000000000001</v>
      </c>
      <c r="Q1021" s="177">
        <v>20.96041991098096</v>
      </c>
      <c r="R1021" s="177">
        <v>20.96041991098096</v>
      </c>
      <c r="S1021" s="177">
        <v>0</v>
      </c>
      <c r="T1021" s="177">
        <v>0</v>
      </c>
      <c r="U1021" s="177">
        <v>20.96041991098096</v>
      </c>
      <c r="V1021" s="177">
        <v>20.96041991098096</v>
      </c>
      <c r="W1021" s="177">
        <v>0</v>
      </c>
      <c r="X1021" s="177">
        <v>0</v>
      </c>
      <c r="Y1021" s="177">
        <v>0</v>
      </c>
      <c r="Z1021" s="177">
        <v>2.6550465256666667</v>
      </c>
      <c r="AA1021" s="177">
        <v>30.282631573022059</v>
      </c>
      <c r="AB1021" s="177">
        <v>19.344915788644464</v>
      </c>
      <c r="AC1021" s="177">
        <v>20.146067238606978</v>
      </c>
      <c r="AD1021" s="177">
        <v>0</v>
      </c>
      <c r="AE1021" s="177">
        <v>0</v>
      </c>
      <c r="AF1021" s="177">
        <v>0</v>
      </c>
      <c r="AG1021" s="177">
        <v>0</v>
      </c>
      <c r="AH1021" s="177">
        <v>0</v>
      </c>
      <c r="AI1021" s="177">
        <v>0</v>
      </c>
      <c r="AJ1021" s="177">
        <v>0</v>
      </c>
    </row>
    <row r="1022" spans="1:36" hidden="1" outlineLevel="1" x14ac:dyDescent="0.25">
      <c r="A1022" s="190">
        <f t="shared" si="266"/>
        <v>2019</v>
      </c>
      <c r="B1022" s="55">
        <f t="shared" si="267"/>
        <v>6</v>
      </c>
      <c r="C1022" s="55">
        <f t="shared" si="268"/>
        <v>23</v>
      </c>
      <c r="D1022" s="55">
        <f t="shared" si="262"/>
        <v>42</v>
      </c>
      <c r="F1022" s="63">
        <f t="shared" si="273"/>
        <v>43617.958333333278</v>
      </c>
      <c r="G1022" s="64">
        <f t="shared" si="264"/>
        <v>150.36249659311838</v>
      </c>
      <c r="H1022" s="64">
        <f t="shared" si="275"/>
        <v>0</v>
      </c>
      <c r="I1022" s="64">
        <f t="shared" si="275"/>
        <v>2.9750000000000001</v>
      </c>
      <c r="J1022" s="64">
        <f t="shared" si="275"/>
        <v>0</v>
      </c>
      <c r="K1022" s="64">
        <f t="shared" si="275"/>
        <v>0</v>
      </c>
      <c r="L1022" s="64">
        <f t="shared" si="275"/>
        <v>0</v>
      </c>
      <c r="M1022" s="64">
        <f t="shared" si="275"/>
        <v>0</v>
      </c>
      <c r="N1022" s="64">
        <f t="shared" si="275"/>
        <v>147.38749659311839</v>
      </c>
      <c r="O1022" s="121"/>
      <c r="P1022" s="177">
        <v>2.9750000000000001</v>
      </c>
      <c r="Q1022" s="177">
        <v>19.074600420464972</v>
      </c>
      <c r="R1022" s="177">
        <v>19.074600420464972</v>
      </c>
      <c r="S1022" s="177">
        <v>0</v>
      </c>
      <c r="T1022" s="177">
        <v>0</v>
      </c>
      <c r="U1022" s="177">
        <v>19.074600420464972</v>
      </c>
      <c r="V1022" s="177">
        <v>19.074600420464972</v>
      </c>
      <c r="W1022" s="177">
        <v>0</v>
      </c>
      <c r="X1022" s="177">
        <v>0</v>
      </c>
      <c r="Y1022" s="177">
        <v>0</v>
      </c>
      <c r="Z1022" s="177">
        <v>2.4217131587000003</v>
      </c>
      <c r="AA1022" s="177">
        <v>29.955591905186758</v>
      </c>
      <c r="AB1022" s="177">
        <v>18.149321464595321</v>
      </c>
      <c r="AC1022" s="177">
        <v>20.562468382776412</v>
      </c>
      <c r="AD1022" s="177">
        <v>0</v>
      </c>
      <c r="AE1022" s="177">
        <v>0</v>
      </c>
      <c r="AF1022" s="177">
        <v>0</v>
      </c>
      <c r="AG1022" s="177">
        <v>0</v>
      </c>
      <c r="AH1022" s="177">
        <v>0</v>
      </c>
      <c r="AI1022" s="177">
        <v>0</v>
      </c>
      <c r="AJ1022" s="177">
        <v>0</v>
      </c>
    </row>
    <row r="1023" spans="1:36" hidden="1" outlineLevel="1" x14ac:dyDescent="0.25">
      <c r="A1023" s="190">
        <f t="shared" si="266"/>
        <v>2019</v>
      </c>
      <c r="B1023" s="55">
        <f t="shared" si="267"/>
        <v>7</v>
      </c>
      <c r="C1023" s="55">
        <f t="shared" si="268"/>
        <v>0</v>
      </c>
      <c r="D1023" s="55">
        <f t="shared" si="262"/>
        <v>43</v>
      </c>
      <c r="F1023" s="63">
        <f t="shared" ref="F1023" si="276">EDATE(F999,1)</f>
        <v>43647</v>
      </c>
      <c r="G1023" s="64">
        <f t="shared" si="264"/>
        <v>131.48860317867053</v>
      </c>
      <c r="H1023" s="64">
        <f t="shared" si="275"/>
        <v>0</v>
      </c>
      <c r="I1023" s="64">
        <f t="shared" si="275"/>
        <v>2.9750000000000001</v>
      </c>
      <c r="J1023" s="64">
        <f t="shared" si="275"/>
        <v>0</v>
      </c>
      <c r="K1023" s="64">
        <f t="shared" si="275"/>
        <v>0</v>
      </c>
      <c r="L1023" s="64">
        <f t="shared" si="275"/>
        <v>0</v>
      </c>
      <c r="M1023" s="64">
        <f t="shared" si="275"/>
        <v>25.411447721950744</v>
      </c>
      <c r="N1023" s="64">
        <f t="shared" si="275"/>
        <v>103.1021554567198</v>
      </c>
      <c r="O1023" s="121"/>
      <c r="P1023" s="177">
        <v>2.9750000000000001</v>
      </c>
      <c r="Q1023" s="177">
        <v>9.9752637531118804</v>
      </c>
      <c r="R1023" s="177">
        <v>9.9752637531118804</v>
      </c>
      <c r="S1023" s="177">
        <v>0</v>
      </c>
      <c r="T1023" s="177">
        <v>0</v>
      </c>
      <c r="U1023" s="177">
        <v>9.9752637531118804</v>
      </c>
      <c r="V1023" s="177">
        <v>9.9752637531118804</v>
      </c>
      <c r="W1023" s="177">
        <v>0</v>
      </c>
      <c r="X1023" s="177">
        <v>0</v>
      </c>
      <c r="Y1023" s="177">
        <v>0</v>
      </c>
      <c r="Z1023" s="177">
        <v>2.390790939677419</v>
      </c>
      <c r="AA1023" s="177">
        <v>25.186470077427622</v>
      </c>
      <c r="AB1023" s="177">
        <v>21.618234679285351</v>
      </c>
      <c r="AC1023" s="177">
        <v>14.005604747881897</v>
      </c>
      <c r="AD1023" s="177">
        <v>0</v>
      </c>
      <c r="AE1023" s="177">
        <v>0</v>
      </c>
      <c r="AF1023" s="177">
        <v>25.411447721950744</v>
      </c>
      <c r="AG1023" s="177">
        <v>0</v>
      </c>
      <c r="AH1023" s="177">
        <v>0</v>
      </c>
      <c r="AI1023" s="177">
        <v>0</v>
      </c>
      <c r="AJ1023" s="177">
        <v>0</v>
      </c>
    </row>
    <row r="1024" spans="1:36" hidden="1" outlineLevel="1" x14ac:dyDescent="0.25">
      <c r="A1024" s="190">
        <f t="shared" si="266"/>
        <v>2019</v>
      </c>
      <c r="B1024" s="55">
        <f t="shared" si="267"/>
        <v>7</v>
      </c>
      <c r="C1024" s="55">
        <f t="shared" si="268"/>
        <v>1</v>
      </c>
      <c r="D1024" s="55">
        <f t="shared" si="262"/>
        <v>43</v>
      </c>
      <c r="F1024" s="63">
        <f t="shared" ref="F1024" si="277">F1023+1/24</f>
        <v>43647.041666666664</v>
      </c>
      <c r="G1024" s="64">
        <f t="shared" si="264"/>
        <v>127.70745948945307</v>
      </c>
      <c r="H1024" s="64">
        <f t="shared" si="275"/>
        <v>0</v>
      </c>
      <c r="I1024" s="64">
        <f t="shared" si="275"/>
        <v>2.9750000000000001</v>
      </c>
      <c r="J1024" s="64">
        <f t="shared" si="275"/>
        <v>0</v>
      </c>
      <c r="K1024" s="64">
        <f t="shared" si="275"/>
        <v>0</v>
      </c>
      <c r="L1024" s="64">
        <f t="shared" si="275"/>
        <v>0</v>
      </c>
      <c r="M1024" s="64">
        <f t="shared" si="275"/>
        <v>25.805423655624402</v>
      </c>
      <c r="N1024" s="64">
        <f t="shared" si="275"/>
        <v>98.927035833828668</v>
      </c>
      <c r="O1024" s="121"/>
      <c r="P1024" s="177">
        <v>2.9750000000000001</v>
      </c>
      <c r="Q1024" s="177">
        <v>9.0272014955847197</v>
      </c>
      <c r="R1024" s="177">
        <v>9.0272014955847197</v>
      </c>
      <c r="S1024" s="177">
        <v>0</v>
      </c>
      <c r="T1024" s="177">
        <v>0</v>
      </c>
      <c r="U1024" s="177">
        <v>9.0272014955847197</v>
      </c>
      <c r="V1024" s="177">
        <v>9.0272014955847197</v>
      </c>
      <c r="W1024" s="177">
        <v>0</v>
      </c>
      <c r="X1024" s="177">
        <v>0</v>
      </c>
      <c r="Y1024" s="177">
        <v>0</v>
      </c>
      <c r="Z1024" s="177">
        <v>2.1004683506451616</v>
      </c>
      <c r="AA1024" s="177">
        <v>24.519032484147875</v>
      </c>
      <c r="AB1024" s="177">
        <v>22.740002409651684</v>
      </c>
      <c r="AC1024" s="177">
        <v>13.45872660704508</v>
      </c>
      <c r="AD1024" s="177">
        <v>0</v>
      </c>
      <c r="AE1024" s="177">
        <v>0</v>
      </c>
      <c r="AF1024" s="177">
        <v>25.805423655624402</v>
      </c>
      <c r="AG1024" s="177">
        <v>0</v>
      </c>
      <c r="AH1024" s="177">
        <v>0</v>
      </c>
      <c r="AI1024" s="177">
        <v>0</v>
      </c>
      <c r="AJ1024" s="177">
        <v>0</v>
      </c>
    </row>
    <row r="1025" spans="1:36" hidden="1" outlineLevel="1" x14ac:dyDescent="0.25">
      <c r="A1025" s="190">
        <f t="shared" si="266"/>
        <v>2019</v>
      </c>
      <c r="B1025" s="55">
        <f t="shared" si="267"/>
        <v>7</v>
      </c>
      <c r="C1025" s="55">
        <f t="shared" si="268"/>
        <v>2</v>
      </c>
      <c r="D1025" s="55">
        <f t="shared" si="262"/>
        <v>43</v>
      </c>
      <c r="F1025" s="63">
        <f t="shared" si="273"/>
        <v>43647.083333333328</v>
      </c>
      <c r="G1025" s="64">
        <f t="shared" si="264"/>
        <v>129.35547856766229</v>
      </c>
      <c r="H1025" s="64">
        <f t="shared" ref="H1025:N1034" si="278">SUMIF($P$6:$AK$6,H$6,$P1025:$AK1025)</f>
        <v>0</v>
      </c>
      <c r="I1025" s="64">
        <f t="shared" si="278"/>
        <v>2.9750000000000001</v>
      </c>
      <c r="J1025" s="64">
        <f t="shared" si="278"/>
        <v>0</v>
      </c>
      <c r="K1025" s="64">
        <f t="shared" si="278"/>
        <v>0</v>
      </c>
      <c r="L1025" s="64">
        <f t="shared" si="278"/>
        <v>0</v>
      </c>
      <c r="M1025" s="64">
        <f t="shared" si="278"/>
        <v>26.199399589298057</v>
      </c>
      <c r="N1025" s="64">
        <f t="shared" si="278"/>
        <v>100.18107897836424</v>
      </c>
      <c r="O1025" s="121"/>
      <c r="P1025" s="177">
        <v>2.9750000000000001</v>
      </c>
      <c r="Q1025" s="177">
        <v>8.1512744098259287</v>
      </c>
      <c r="R1025" s="177">
        <v>8.1512744098259287</v>
      </c>
      <c r="S1025" s="177">
        <v>0</v>
      </c>
      <c r="T1025" s="177">
        <v>0</v>
      </c>
      <c r="U1025" s="177">
        <v>8.1512744098259287</v>
      </c>
      <c r="V1025" s="177">
        <v>8.1512744098259287</v>
      </c>
      <c r="W1025" s="177">
        <v>0</v>
      </c>
      <c r="X1025" s="177">
        <v>0</v>
      </c>
      <c r="Y1025" s="177">
        <v>0</v>
      </c>
      <c r="Z1025" s="177">
        <v>1.6832546709677414</v>
      </c>
      <c r="AA1025" s="177">
        <v>25.959235767993199</v>
      </c>
      <c r="AB1025" s="177">
        <v>24.279700692116492</v>
      </c>
      <c r="AC1025" s="177">
        <v>15.653790207983098</v>
      </c>
      <c r="AD1025" s="177">
        <v>0</v>
      </c>
      <c r="AE1025" s="177">
        <v>0</v>
      </c>
      <c r="AF1025" s="177">
        <v>26.199399589298057</v>
      </c>
      <c r="AG1025" s="177">
        <v>0</v>
      </c>
      <c r="AH1025" s="177">
        <v>0</v>
      </c>
      <c r="AI1025" s="177">
        <v>0</v>
      </c>
      <c r="AJ1025" s="177">
        <v>0</v>
      </c>
    </row>
    <row r="1026" spans="1:36" hidden="1" outlineLevel="1" x14ac:dyDescent="0.25">
      <c r="A1026" s="190">
        <f t="shared" si="266"/>
        <v>2019</v>
      </c>
      <c r="B1026" s="55">
        <f t="shared" si="267"/>
        <v>7</v>
      </c>
      <c r="C1026" s="55">
        <f t="shared" si="268"/>
        <v>3</v>
      </c>
      <c r="D1026" s="55">
        <f t="shared" si="262"/>
        <v>43</v>
      </c>
      <c r="F1026" s="63">
        <f t="shared" si="273"/>
        <v>43647.124999999993</v>
      </c>
      <c r="G1026" s="64">
        <f t="shared" si="264"/>
        <v>127.04729285411727</v>
      </c>
      <c r="H1026" s="64">
        <f t="shared" si="278"/>
        <v>0</v>
      </c>
      <c r="I1026" s="64">
        <f t="shared" si="278"/>
        <v>2.98757760768</v>
      </c>
      <c r="J1026" s="64">
        <f t="shared" si="278"/>
        <v>0</v>
      </c>
      <c r="K1026" s="64">
        <f t="shared" si="278"/>
        <v>0</v>
      </c>
      <c r="L1026" s="64">
        <f t="shared" si="278"/>
        <v>0</v>
      </c>
      <c r="M1026" s="64">
        <f t="shared" si="278"/>
        <v>26.002411622461228</v>
      </c>
      <c r="N1026" s="64">
        <f t="shared" si="278"/>
        <v>98.057303623976054</v>
      </c>
      <c r="O1026" s="121"/>
      <c r="P1026" s="177">
        <v>2.9750000000000001</v>
      </c>
      <c r="Q1026" s="177">
        <v>6.8528413179952494</v>
      </c>
      <c r="R1026" s="177">
        <v>6.8528413179952494</v>
      </c>
      <c r="S1026" s="177">
        <v>1.257760768E-2</v>
      </c>
      <c r="T1026" s="177">
        <v>0</v>
      </c>
      <c r="U1026" s="177">
        <v>6.8528413179952494</v>
      </c>
      <c r="V1026" s="177">
        <v>6.8528413179952494</v>
      </c>
      <c r="W1026" s="177">
        <v>0</v>
      </c>
      <c r="X1026" s="177">
        <v>0</v>
      </c>
      <c r="Y1026" s="177">
        <v>0</v>
      </c>
      <c r="Z1026" s="177">
        <v>1.5219643451612899</v>
      </c>
      <c r="AA1026" s="177">
        <v>26.19575059375769</v>
      </c>
      <c r="AB1026" s="177">
        <v>25.966947485417087</v>
      </c>
      <c r="AC1026" s="177">
        <v>16.961275927658988</v>
      </c>
      <c r="AD1026" s="177">
        <v>0</v>
      </c>
      <c r="AE1026" s="177">
        <v>0</v>
      </c>
      <c r="AF1026" s="177">
        <v>26.002411622461228</v>
      </c>
      <c r="AG1026" s="177">
        <v>0</v>
      </c>
      <c r="AH1026" s="177">
        <v>0</v>
      </c>
      <c r="AI1026" s="177">
        <v>0</v>
      </c>
      <c r="AJ1026" s="177">
        <v>0</v>
      </c>
    </row>
    <row r="1027" spans="1:36" hidden="1" outlineLevel="1" x14ac:dyDescent="0.25">
      <c r="A1027" s="190">
        <f t="shared" si="266"/>
        <v>2019</v>
      </c>
      <c r="B1027" s="55">
        <f t="shared" si="267"/>
        <v>7</v>
      </c>
      <c r="C1027" s="55">
        <f t="shared" si="268"/>
        <v>4</v>
      </c>
      <c r="D1027" s="55">
        <f t="shared" si="262"/>
        <v>43</v>
      </c>
      <c r="F1027" s="63">
        <f t="shared" si="273"/>
        <v>43647.166666666657</v>
      </c>
      <c r="G1027" s="64">
        <f t="shared" si="264"/>
        <v>139.34824450810646</v>
      </c>
      <c r="H1027" s="64">
        <f t="shared" si="278"/>
        <v>3.2307623680645161</v>
      </c>
      <c r="I1027" s="64">
        <f t="shared" si="278"/>
        <v>11.672182840009569</v>
      </c>
      <c r="J1027" s="64">
        <f t="shared" si="278"/>
        <v>4.6135811120377141</v>
      </c>
      <c r="K1027" s="64">
        <f t="shared" si="278"/>
        <v>0</v>
      </c>
      <c r="L1027" s="64">
        <f t="shared" si="278"/>
        <v>0</v>
      </c>
      <c r="M1027" s="64">
        <f t="shared" si="278"/>
        <v>24.721989838021852</v>
      </c>
      <c r="N1027" s="64">
        <f t="shared" si="278"/>
        <v>95.109728349972812</v>
      </c>
      <c r="O1027" s="121"/>
      <c r="P1027" s="177">
        <v>2.9750000000000001</v>
      </c>
      <c r="Q1027" s="177">
        <v>6.5436905818450875</v>
      </c>
      <c r="R1027" s="177">
        <v>6.5436905818450875</v>
      </c>
      <c r="S1027" s="177">
        <v>1.4486660095999997</v>
      </c>
      <c r="T1027" s="177">
        <v>7.0180531015679977</v>
      </c>
      <c r="U1027" s="177">
        <v>6.5436905818450875</v>
      </c>
      <c r="V1027" s="177">
        <v>6.5436905818450875</v>
      </c>
      <c r="W1027" s="177">
        <v>0.10582439926583334</v>
      </c>
      <c r="X1027" s="177">
        <v>1.4817159281129984E-2</v>
      </c>
      <c r="Y1027" s="177">
        <v>0</v>
      </c>
      <c r="Z1027" s="177">
        <v>1.3929320806451608</v>
      </c>
      <c r="AA1027" s="177">
        <v>24.495538452221062</v>
      </c>
      <c r="AB1027" s="177">
        <v>25.388935645473516</v>
      </c>
      <c r="AC1027" s="177">
        <v>17.65755984425271</v>
      </c>
      <c r="AD1027" s="177">
        <v>3.2307623680645161</v>
      </c>
      <c r="AE1027" s="177">
        <v>0.10982217029460854</v>
      </c>
      <c r="AF1027" s="177">
        <v>24.721989838021852</v>
      </c>
      <c r="AG1027" s="177">
        <v>1.5378603706792382</v>
      </c>
      <c r="AH1027" s="177">
        <v>1.5378603706792382</v>
      </c>
      <c r="AI1027" s="177">
        <v>1.5378603706792382</v>
      </c>
      <c r="AJ1027" s="177">
        <v>0</v>
      </c>
    </row>
    <row r="1028" spans="1:36" hidden="1" outlineLevel="1" x14ac:dyDescent="0.25">
      <c r="A1028" s="190">
        <f t="shared" si="266"/>
        <v>2019</v>
      </c>
      <c r="B1028" s="55">
        <f t="shared" si="267"/>
        <v>7</v>
      </c>
      <c r="C1028" s="55">
        <f t="shared" si="268"/>
        <v>5</v>
      </c>
      <c r="D1028" s="55">
        <f t="shared" si="262"/>
        <v>43</v>
      </c>
      <c r="F1028" s="63">
        <f t="shared" si="273"/>
        <v>43647.208333333321</v>
      </c>
      <c r="G1028" s="64">
        <f t="shared" si="264"/>
        <v>325.01809462444538</v>
      </c>
      <c r="H1028" s="64">
        <f t="shared" si="278"/>
        <v>45.181861726774194</v>
      </c>
      <c r="I1028" s="64">
        <f t="shared" si="278"/>
        <v>63.120439904852077</v>
      </c>
      <c r="J1028" s="64">
        <f t="shared" si="278"/>
        <v>103.17696431684169</v>
      </c>
      <c r="K1028" s="64">
        <f t="shared" si="278"/>
        <v>0</v>
      </c>
      <c r="L1028" s="64">
        <f t="shared" si="278"/>
        <v>0</v>
      </c>
      <c r="M1028" s="64">
        <f t="shared" si="278"/>
        <v>23.638556020419301</v>
      </c>
      <c r="N1028" s="64">
        <f t="shared" si="278"/>
        <v>89.90027265555814</v>
      </c>
      <c r="O1028" s="121"/>
      <c r="P1028" s="177">
        <v>2.9750000000000001</v>
      </c>
      <c r="Q1028" s="177">
        <v>4.7609213367124879</v>
      </c>
      <c r="R1028" s="177">
        <v>4.7609213367124879</v>
      </c>
      <c r="S1028" s="177">
        <v>6.2445736550399999</v>
      </c>
      <c r="T1028" s="177">
        <v>25.653915485593593</v>
      </c>
      <c r="U1028" s="177">
        <v>4.7609213367124879</v>
      </c>
      <c r="V1028" s="177">
        <v>4.7609213367124879</v>
      </c>
      <c r="W1028" s="177">
        <v>1.915048790854839</v>
      </c>
      <c r="X1028" s="177">
        <v>8.6857070872782653</v>
      </c>
      <c r="Y1028" s="177">
        <v>2.0592000000000001</v>
      </c>
      <c r="Z1028" s="177">
        <v>1.360674016129032</v>
      </c>
      <c r="AA1028" s="177">
        <v>26.103428752447513</v>
      </c>
      <c r="AB1028" s="177">
        <v>22.828742327827424</v>
      </c>
      <c r="AC1028" s="177">
        <v>20.56374221230422</v>
      </c>
      <c r="AD1028" s="177">
        <v>45.181861726774194</v>
      </c>
      <c r="AE1028" s="177">
        <v>10.97315150481232</v>
      </c>
      <c r="AF1028" s="177">
        <v>23.638556020419301</v>
      </c>
      <c r="AG1028" s="177">
        <v>34.392321438947228</v>
      </c>
      <c r="AH1028" s="177">
        <v>34.392321438947228</v>
      </c>
      <c r="AI1028" s="177">
        <v>34.392321438947228</v>
      </c>
      <c r="AJ1028" s="177">
        <v>4.6138433812730586</v>
      </c>
    </row>
    <row r="1029" spans="1:36" hidden="1" outlineLevel="1" x14ac:dyDescent="0.25">
      <c r="A1029" s="190">
        <f t="shared" si="266"/>
        <v>2019</v>
      </c>
      <c r="B1029" s="55">
        <f t="shared" si="267"/>
        <v>7</v>
      </c>
      <c r="C1029" s="55">
        <f t="shared" si="268"/>
        <v>6</v>
      </c>
      <c r="D1029" s="55">
        <f t="shared" si="262"/>
        <v>43</v>
      </c>
      <c r="F1029" s="63">
        <f t="shared" si="273"/>
        <v>43647.249999999985</v>
      </c>
      <c r="G1029" s="64">
        <f t="shared" si="264"/>
        <v>521.25887404105231</v>
      </c>
      <c r="H1029" s="64">
        <f t="shared" si="278"/>
        <v>68.865172983387097</v>
      </c>
      <c r="I1029" s="64">
        <f t="shared" si="278"/>
        <v>155.78392461606111</v>
      </c>
      <c r="J1029" s="64">
        <f t="shared" si="278"/>
        <v>183.86141928574648</v>
      </c>
      <c r="K1029" s="64">
        <f t="shared" si="278"/>
        <v>0</v>
      </c>
      <c r="L1029" s="64">
        <f t="shared" si="278"/>
        <v>0</v>
      </c>
      <c r="M1029" s="64">
        <f t="shared" si="278"/>
        <v>22.555122202816747</v>
      </c>
      <c r="N1029" s="64">
        <f t="shared" si="278"/>
        <v>90.193234953040857</v>
      </c>
      <c r="O1029" s="121"/>
      <c r="P1029" s="177">
        <v>2.9750000000000001</v>
      </c>
      <c r="Q1029" s="177">
        <v>6.677655900843491</v>
      </c>
      <c r="R1029" s="177">
        <v>6.677655900843491</v>
      </c>
      <c r="S1029" s="177">
        <v>18.051615098879999</v>
      </c>
      <c r="T1029" s="177">
        <v>35.423290205593602</v>
      </c>
      <c r="U1029" s="177">
        <v>6.677655900843491</v>
      </c>
      <c r="V1029" s="177">
        <v>6.677655900843491</v>
      </c>
      <c r="W1029" s="177">
        <v>6.6141090397056477</v>
      </c>
      <c r="X1029" s="177">
        <v>31.649005307678848</v>
      </c>
      <c r="Y1029" s="177">
        <v>9.8841599999999996</v>
      </c>
      <c r="Z1029" s="177">
        <v>0.55832451612903222</v>
      </c>
      <c r="AA1029" s="177">
        <v>23.963313139312508</v>
      </c>
      <c r="AB1029" s="177">
        <v>19.774820774856295</v>
      </c>
      <c r="AC1029" s="177">
        <v>19.186152919369064</v>
      </c>
      <c r="AD1029" s="177">
        <v>68.865172983387097</v>
      </c>
      <c r="AE1029" s="177">
        <v>28.068530268075619</v>
      </c>
      <c r="AF1029" s="177">
        <v>22.555122202816747</v>
      </c>
      <c r="AG1029" s="177">
        <v>61.287139761915491</v>
      </c>
      <c r="AH1029" s="177">
        <v>61.287139761915491</v>
      </c>
      <c r="AI1029" s="177">
        <v>61.287139761915491</v>
      </c>
      <c r="AJ1029" s="177">
        <v>23.118214696127421</v>
      </c>
    </row>
    <row r="1030" spans="1:36" hidden="1" outlineLevel="1" x14ac:dyDescent="0.25">
      <c r="A1030" s="190">
        <f t="shared" si="266"/>
        <v>2019</v>
      </c>
      <c r="B1030" s="55">
        <f t="shared" si="267"/>
        <v>7</v>
      </c>
      <c r="C1030" s="55">
        <f t="shared" si="268"/>
        <v>7</v>
      </c>
      <c r="D1030" s="55">
        <f t="shared" si="262"/>
        <v>43</v>
      </c>
      <c r="F1030" s="63">
        <f t="shared" si="273"/>
        <v>43647.29166666665</v>
      </c>
      <c r="G1030" s="64">
        <f t="shared" si="264"/>
        <v>619.19800434743968</v>
      </c>
      <c r="H1030" s="64">
        <f t="shared" si="278"/>
        <v>68.126614012419367</v>
      </c>
      <c r="I1030" s="64">
        <f t="shared" si="278"/>
        <v>219.04016211009565</v>
      </c>
      <c r="J1030" s="64">
        <f t="shared" si="278"/>
        <v>203.51199696800384</v>
      </c>
      <c r="K1030" s="64">
        <f t="shared" si="278"/>
        <v>0</v>
      </c>
      <c r="L1030" s="64">
        <f t="shared" si="278"/>
        <v>0</v>
      </c>
      <c r="M1030" s="64">
        <f t="shared" si="278"/>
        <v>18.31988091582496</v>
      </c>
      <c r="N1030" s="64">
        <f t="shared" si="278"/>
        <v>110.19935034109588</v>
      </c>
      <c r="O1030" s="121"/>
      <c r="P1030" s="177">
        <v>2.9750000000000001</v>
      </c>
      <c r="Q1030" s="177">
        <v>10.026788875803575</v>
      </c>
      <c r="R1030" s="177">
        <v>10.026788875803575</v>
      </c>
      <c r="S1030" s="177">
        <v>28.703959971839996</v>
      </c>
      <c r="T1030" s="177">
        <v>38.669114205593608</v>
      </c>
      <c r="U1030" s="177">
        <v>10.026788875803575</v>
      </c>
      <c r="V1030" s="177">
        <v>10.026788875803575</v>
      </c>
      <c r="W1030" s="177">
        <v>8.5508438172048375</v>
      </c>
      <c r="X1030" s="177">
        <v>41.242596609550347</v>
      </c>
      <c r="Y1030" s="177">
        <v>23.063040000000004</v>
      </c>
      <c r="Z1030" s="177">
        <v>0.76181032580645158</v>
      </c>
      <c r="AA1030" s="177">
        <v>25.331403303970774</v>
      </c>
      <c r="AB1030" s="177">
        <v>20.976121778145469</v>
      </c>
      <c r="AC1030" s="177">
        <v>23.022859429958892</v>
      </c>
      <c r="AD1030" s="177">
        <v>68.126614012419367</v>
      </c>
      <c r="AE1030" s="177">
        <v>34.987122944164703</v>
      </c>
      <c r="AF1030" s="177">
        <v>18.31988091582496</v>
      </c>
      <c r="AG1030" s="177">
        <v>67.837332322667947</v>
      </c>
      <c r="AH1030" s="177">
        <v>67.837332322667947</v>
      </c>
      <c r="AI1030" s="177">
        <v>67.837332322667947</v>
      </c>
      <c r="AJ1030" s="177">
        <v>40.848484561742175</v>
      </c>
    </row>
    <row r="1031" spans="1:36" hidden="1" outlineLevel="1" x14ac:dyDescent="0.25">
      <c r="A1031" s="190">
        <f t="shared" si="266"/>
        <v>2019</v>
      </c>
      <c r="B1031" s="55">
        <f t="shared" si="267"/>
        <v>7</v>
      </c>
      <c r="C1031" s="55">
        <f t="shared" si="268"/>
        <v>8</v>
      </c>
      <c r="D1031" s="55">
        <f t="shared" si="262"/>
        <v>43</v>
      </c>
      <c r="F1031" s="63">
        <f t="shared" si="273"/>
        <v>43647.333333333314</v>
      </c>
      <c r="G1031" s="64">
        <f t="shared" si="264"/>
        <v>664.68688899191716</v>
      </c>
      <c r="H1031" s="64">
        <f t="shared" si="278"/>
        <v>74.83919846451613</v>
      </c>
      <c r="I1031" s="64">
        <f t="shared" si="278"/>
        <v>250.69228159115818</v>
      </c>
      <c r="J1031" s="64">
        <f t="shared" si="278"/>
        <v>204.736803522927</v>
      </c>
      <c r="K1031" s="64">
        <f t="shared" si="278"/>
        <v>0</v>
      </c>
      <c r="L1031" s="64">
        <f t="shared" si="278"/>
        <v>0</v>
      </c>
      <c r="M1031" s="64">
        <f t="shared" si="278"/>
        <v>15.365061413272546</v>
      </c>
      <c r="N1031" s="64">
        <f t="shared" si="278"/>
        <v>119.05354400004332</v>
      </c>
      <c r="O1031" s="121"/>
      <c r="P1031" s="177">
        <v>2.9750000000000001</v>
      </c>
      <c r="Q1031" s="177">
        <v>12.870975648385061</v>
      </c>
      <c r="R1031" s="177">
        <v>12.870975648385061</v>
      </c>
      <c r="S1031" s="177">
        <v>35.999549214719998</v>
      </c>
      <c r="T1031" s="177">
        <v>40.364592989593611</v>
      </c>
      <c r="U1031" s="177">
        <v>12.870975648385061</v>
      </c>
      <c r="V1031" s="177">
        <v>12.870975648385061</v>
      </c>
      <c r="W1031" s="177">
        <v>8.813315476722579</v>
      </c>
      <c r="X1031" s="177">
        <v>44.237771483444178</v>
      </c>
      <c r="Y1031" s="177">
        <v>35.830080000000002</v>
      </c>
      <c r="Z1031" s="177">
        <v>1.1811651903225806</v>
      </c>
      <c r="AA1031" s="177">
        <v>24.0923846328877</v>
      </c>
      <c r="AB1031" s="177">
        <v>21.422050163296689</v>
      </c>
      <c r="AC1031" s="177">
        <v>20.8740414199961</v>
      </c>
      <c r="AD1031" s="177">
        <v>74.83919846451613</v>
      </c>
      <c r="AE1031" s="177">
        <v>34.657502283647602</v>
      </c>
      <c r="AF1031" s="177">
        <v>15.365061413272546</v>
      </c>
      <c r="AG1031" s="177">
        <v>68.245601174309002</v>
      </c>
      <c r="AH1031" s="177">
        <v>68.245601174309002</v>
      </c>
      <c r="AI1031" s="177">
        <v>68.245601174309002</v>
      </c>
      <c r="AJ1031" s="177">
        <v>47.814470143030171</v>
      </c>
    </row>
    <row r="1032" spans="1:36" hidden="1" outlineLevel="1" x14ac:dyDescent="0.25">
      <c r="A1032" s="190">
        <f t="shared" si="266"/>
        <v>2019</v>
      </c>
      <c r="B1032" s="55">
        <f t="shared" si="267"/>
        <v>7</v>
      </c>
      <c r="C1032" s="55">
        <f t="shared" si="268"/>
        <v>9</v>
      </c>
      <c r="D1032" s="55">
        <f t="shared" si="262"/>
        <v>43</v>
      </c>
      <c r="F1032" s="63">
        <f t="shared" si="273"/>
        <v>43647.374999999978</v>
      </c>
      <c r="G1032" s="64">
        <f t="shared" si="264"/>
        <v>677.47196632408827</v>
      </c>
      <c r="H1032" s="64">
        <f t="shared" si="278"/>
        <v>71.632561026935477</v>
      </c>
      <c r="I1032" s="64">
        <f t="shared" si="278"/>
        <v>269.81579403474569</v>
      </c>
      <c r="J1032" s="64">
        <f t="shared" si="278"/>
        <v>204.05317050761403</v>
      </c>
      <c r="K1032" s="64">
        <f t="shared" si="278"/>
        <v>0</v>
      </c>
      <c r="L1032" s="64">
        <f t="shared" si="278"/>
        <v>0</v>
      </c>
      <c r="M1032" s="64">
        <f t="shared" si="278"/>
        <v>12.804217844393786</v>
      </c>
      <c r="N1032" s="64">
        <f t="shared" si="278"/>
        <v>119.1662229103994</v>
      </c>
      <c r="O1032" s="121"/>
      <c r="P1032" s="177">
        <v>2.9750000000000001</v>
      </c>
      <c r="Q1032" s="177">
        <v>14.798015237054404</v>
      </c>
      <c r="R1032" s="177">
        <v>14.798015237054404</v>
      </c>
      <c r="S1032" s="177">
        <v>40.141798062079999</v>
      </c>
      <c r="T1032" s="177">
        <v>41.209142109593614</v>
      </c>
      <c r="U1032" s="177">
        <v>14.798015237054404</v>
      </c>
      <c r="V1032" s="177">
        <v>14.798015237054404</v>
      </c>
      <c r="W1032" s="177">
        <v>8.8714877169717727</v>
      </c>
      <c r="X1032" s="177">
        <v>44.65121035447828</v>
      </c>
      <c r="Y1032" s="177">
        <v>44.890560000000001</v>
      </c>
      <c r="Z1032" s="177">
        <v>1.1737249580645164</v>
      </c>
      <c r="AA1032" s="177">
        <v>21.343448999961431</v>
      </c>
      <c r="AB1032" s="177">
        <v>20.112855353398004</v>
      </c>
      <c r="AC1032" s="177">
        <v>17.344132650757821</v>
      </c>
      <c r="AD1032" s="177">
        <v>71.632561026935477</v>
      </c>
      <c r="AE1032" s="177">
        <v>35.450789916305872</v>
      </c>
      <c r="AF1032" s="177">
        <v>12.804217844393786</v>
      </c>
      <c r="AG1032" s="177">
        <v>68.017723502538004</v>
      </c>
      <c r="AH1032" s="177">
        <v>68.017723502538004</v>
      </c>
      <c r="AI1032" s="177">
        <v>68.017723502538004</v>
      </c>
      <c r="AJ1032" s="177">
        <v>51.625805875316139</v>
      </c>
    </row>
    <row r="1033" spans="1:36" hidden="1" outlineLevel="1" x14ac:dyDescent="0.25">
      <c r="A1033" s="190">
        <f t="shared" si="266"/>
        <v>2019</v>
      </c>
      <c r="B1033" s="55">
        <f t="shared" si="267"/>
        <v>7</v>
      </c>
      <c r="C1033" s="55">
        <f t="shared" si="268"/>
        <v>10</v>
      </c>
      <c r="D1033" s="55">
        <f t="shared" si="262"/>
        <v>43</v>
      </c>
      <c r="F1033" s="63">
        <f t="shared" si="273"/>
        <v>43647.416666666642</v>
      </c>
      <c r="G1033" s="64">
        <f t="shared" si="264"/>
        <v>682.06584710668676</v>
      </c>
      <c r="H1033" s="64">
        <f t="shared" si="278"/>
        <v>75.820168611451621</v>
      </c>
      <c r="I1033" s="64">
        <f t="shared" si="278"/>
        <v>275.50051938129297</v>
      </c>
      <c r="J1033" s="64">
        <f t="shared" si="278"/>
        <v>199.16747298358453</v>
      </c>
      <c r="K1033" s="64">
        <f t="shared" si="278"/>
        <v>0</v>
      </c>
      <c r="L1033" s="64">
        <f t="shared" si="278"/>
        <v>0</v>
      </c>
      <c r="M1033" s="64">
        <f t="shared" si="278"/>
        <v>10.834338176025511</v>
      </c>
      <c r="N1033" s="64">
        <f t="shared" si="278"/>
        <v>120.74334795433214</v>
      </c>
      <c r="O1033" s="121"/>
      <c r="P1033" s="177">
        <v>2.9750000000000001</v>
      </c>
      <c r="Q1033" s="177">
        <v>16.766274923877099</v>
      </c>
      <c r="R1033" s="177">
        <v>16.766274923877099</v>
      </c>
      <c r="S1033" s="177">
        <v>40.068727818239999</v>
      </c>
      <c r="T1033" s="177">
        <v>40.8173259175936</v>
      </c>
      <c r="U1033" s="177">
        <v>16.766274923877099</v>
      </c>
      <c r="V1033" s="177">
        <v>16.766274923877099</v>
      </c>
      <c r="W1033" s="177">
        <v>9.0559196658395162</v>
      </c>
      <c r="X1033" s="177">
        <v>44.088427910528488</v>
      </c>
      <c r="Y1033" s="177">
        <v>49.4208</v>
      </c>
      <c r="Z1033" s="177">
        <v>1.1387040856774193</v>
      </c>
      <c r="AA1033" s="177">
        <v>18.107302788057982</v>
      </c>
      <c r="AB1033" s="177">
        <v>19.119006348107742</v>
      </c>
      <c r="AC1033" s="177">
        <v>15.313235036980604</v>
      </c>
      <c r="AD1033" s="177">
        <v>75.820168611451621</v>
      </c>
      <c r="AE1033" s="177">
        <v>35.832543024755061</v>
      </c>
      <c r="AF1033" s="177">
        <v>10.834338176025511</v>
      </c>
      <c r="AG1033" s="177">
        <v>66.389157661194844</v>
      </c>
      <c r="AH1033" s="177">
        <v>66.389157661194844</v>
      </c>
      <c r="AI1033" s="177">
        <v>66.389157661194844</v>
      </c>
      <c r="AJ1033" s="177">
        <v>53.2417750443363</v>
      </c>
    </row>
    <row r="1034" spans="1:36" hidden="1" outlineLevel="1" x14ac:dyDescent="0.25">
      <c r="A1034" s="190">
        <f t="shared" si="266"/>
        <v>2019</v>
      </c>
      <c r="B1034" s="55">
        <f t="shared" si="267"/>
        <v>7</v>
      </c>
      <c r="C1034" s="55">
        <f t="shared" si="268"/>
        <v>11</v>
      </c>
      <c r="D1034" s="55">
        <f t="shared" si="262"/>
        <v>43</v>
      </c>
      <c r="F1034" s="63">
        <f t="shared" si="273"/>
        <v>43647.458333333307</v>
      </c>
      <c r="G1034" s="64">
        <f t="shared" si="264"/>
        <v>683.89622394770947</v>
      </c>
      <c r="H1034" s="64">
        <f t="shared" si="278"/>
        <v>75.026510777258054</v>
      </c>
      <c r="I1034" s="64">
        <f t="shared" si="278"/>
        <v>274.41687468723387</v>
      </c>
      <c r="J1034" s="64">
        <f t="shared" si="278"/>
        <v>199.01648210048234</v>
      </c>
      <c r="K1034" s="64">
        <f t="shared" si="278"/>
        <v>0</v>
      </c>
      <c r="L1034" s="64">
        <f t="shared" si="278"/>
        <v>0</v>
      </c>
      <c r="M1034" s="64">
        <f t="shared" si="278"/>
        <v>9.652410375004548</v>
      </c>
      <c r="N1034" s="64">
        <f t="shared" si="278"/>
        <v>125.78394600773063</v>
      </c>
      <c r="O1034" s="121"/>
      <c r="P1034" s="177">
        <v>2.9750000000000001</v>
      </c>
      <c r="Q1034" s="177">
        <v>18.518129095394681</v>
      </c>
      <c r="R1034" s="177">
        <v>18.518129095394681</v>
      </c>
      <c r="S1034" s="177">
        <v>40.241055201279991</v>
      </c>
      <c r="T1034" s="177">
        <v>41.050453853593595</v>
      </c>
      <c r="U1034" s="177">
        <v>18.518129095394681</v>
      </c>
      <c r="V1034" s="177">
        <v>18.518129095394681</v>
      </c>
      <c r="W1034" s="177">
        <v>8.9017432961435468</v>
      </c>
      <c r="X1034" s="177">
        <v>43.320644135458515</v>
      </c>
      <c r="Y1034" s="177">
        <v>48.597120000000004</v>
      </c>
      <c r="Z1034" s="177">
        <v>1.0790238672258063</v>
      </c>
      <c r="AA1034" s="177">
        <v>17.491071676017587</v>
      </c>
      <c r="AB1034" s="177">
        <v>17.796088092530013</v>
      </c>
      <c r="AC1034" s="177">
        <v>15.345245990378519</v>
      </c>
      <c r="AD1034" s="177">
        <v>75.026510777258054</v>
      </c>
      <c r="AE1034" s="177">
        <v>36.515881604614627</v>
      </c>
      <c r="AF1034" s="177">
        <v>9.652410375004548</v>
      </c>
      <c r="AG1034" s="177">
        <v>66.338827366827445</v>
      </c>
      <c r="AH1034" s="177">
        <v>66.338827366827445</v>
      </c>
      <c r="AI1034" s="177">
        <v>66.338827366827445</v>
      </c>
      <c r="AJ1034" s="177">
        <v>52.814976596143559</v>
      </c>
    </row>
    <row r="1035" spans="1:36" collapsed="1" x14ac:dyDescent="0.25">
      <c r="A1035" s="190">
        <f t="shared" si="266"/>
        <v>2019</v>
      </c>
      <c r="B1035" s="55">
        <f t="shared" si="267"/>
        <v>7</v>
      </c>
      <c r="C1035" s="55">
        <f t="shared" si="268"/>
        <v>12</v>
      </c>
      <c r="D1035" s="55">
        <f t="shared" si="262"/>
        <v>43</v>
      </c>
      <c r="F1035" s="63">
        <f t="shared" si="273"/>
        <v>43647.499999999971</v>
      </c>
      <c r="G1035" s="64">
        <f t="shared" si="264"/>
        <v>675.68524368904434</v>
      </c>
      <c r="H1035" s="64">
        <f t="shared" ref="H1035:N1044" si="279">SUMIF($P$6:$AK$6,H$6,$P1035:$AK1035)</f>
        <v>61.198292601129026</v>
      </c>
      <c r="I1035" s="64">
        <f t="shared" si="279"/>
        <v>269.07531489977072</v>
      </c>
      <c r="J1035" s="64">
        <f t="shared" si="279"/>
        <v>193.08008543409079</v>
      </c>
      <c r="K1035" s="64">
        <f t="shared" si="279"/>
        <v>0</v>
      </c>
      <c r="L1035" s="64">
        <f t="shared" si="279"/>
        <v>0</v>
      </c>
      <c r="M1035" s="64">
        <f t="shared" si="279"/>
        <v>8.7659645242388251</v>
      </c>
      <c r="N1035" s="64">
        <f t="shared" si="279"/>
        <v>143.56558622981507</v>
      </c>
      <c r="O1035" s="121"/>
      <c r="P1035" s="177">
        <v>2.9750000000000001</v>
      </c>
      <c r="Q1035" s="177">
        <v>22.166107781966588</v>
      </c>
      <c r="R1035" s="177">
        <v>22.166107781966588</v>
      </c>
      <c r="S1035" s="177">
        <v>39.730918328320001</v>
      </c>
      <c r="T1035" s="177">
        <v>41.166002013593612</v>
      </c>
      <c r="U1035" s="177">
        <v>22.166107781966588</v>
      </c>
      <c r="V1035" s="177">
        <v>22.166107781966588</v>
      </c>
      <c r="W1035" s="177">
        <v>8.8483925415169331</v>
      </c>
      <c r="X1035" s="177">
        <v>42.936158580967252</v>
      </c>
      <c r="Y1035" s="177">
        <v>46.949759999999998</v>
      </c>
      <c r="Z1035" s="177">
        <v>1.565312768129032</v>
      </c>
      <c r="AA1035" s="177">
        <v>20.051081726875985</v>
      </c>
      <c r="AB1035" s="177">
        <v>16.596896949564261</v>
      </c>
      <c r="AC1035" s="177">
        <v>16.687863657379427</v>
      </c>
      <c r="AD1035" s="177">
        <v>61.198292601129026</v>
      </c>
      <c r="AE1035" s="177">
        <v>35.49983203561888</v>
      </c>
      <c r="AF1035" s="177">
        <v>8.7659645242388251</v>
      </c>
      <c r="AG1035" s="177">
        <v>64.360028478030259</v>
      </c>
      <c r="AH1035" s="177">
        <v>64.360028478030259</v>
      </c>
      <c r="AI1035" s="177">
        <v>64.360028478030259</v>
      </c>
      <c r="AJ1035" s="177">
        <v>50.969251399754036</v>
      </c>
    </row>
    <row r="1036" spans="1:36" hidden="1" outlineLevel="1" x14ac:dyDescent="0.25">
      <c r="A1036" s="190">
        <f t="shared" si="266"/>
        <v>2019</v>
      </c>
      <c r="B1036" s="55">
        <f t="shared" si="267"/>
        <v>7</v>
      </c>
      <c r="C1036" s="55">
        <f t="shared" si="268"/>
        <v>13</v>
      </c>
      <c r="D1036" s="55">
        <f t="shared" si="262"/>
        <v>43</v>
      </c>
      <c r="F1036" s="63">
        <f t="shared" si="273"/>
        <v>43647.541666666635</v>
      </c>
      <c r="G1036" s="64">
        <f t="shared" si="264"/>
        <v>676.09174383579125</v>
      </c>
      <c r="H1036" s="64">
        <f t="shared" si="279"/>
        <v>66.216587297903217</v>
      </c>
      <c r="I1036" s="64">
        <f t="shared" si="279"/>
        <v>258.38773484746639</v>
      </c>
      <c r="J1036" s="64">
        <f t="shared" si="279"/>
        <v>187.45142807204789</v>
      </c>
      <c r="K1036" s="64">
        <f t="shared" si="279"/>
        <v>0</v>
      </c>
      <c r="L1036" s="64">
        <f t="shared" si="279"/>
        <v>0</v>
      </c>
      <c r="M1036" s="64">
        <f t="shared" si="279"/>
        <v>9.0614464744940637</v>
      </c>
      <c r="N1036" s="64">
        <f t="shared" si="279"/>
        <v>154.97454714387953</v>
      </c>
      <c r="O1036" s="121"/>
      <c r="P1036" s="177">
        <v>2.9750000000000001</v>
      </c>
      <c r="Q1036" s="177">
        <v>23.557286094642315</v>
      </c>
      <c r="R1036" s="177">
        <v>23.557286094642315</v>
      </c>
      <c r="S1036" s="177">
        <v>34.155534858239989</v>
      </c>
      <c r="T1036" s="177">
        <v>38.079024989593599</v>
      </c>
      <c r="U1036" s="177">
        <v>23.557286094642315</v>
      </c>
      <c r="V1036" s="177">
        <v>23.557286094642315</v>
      </c>
      <c r="W1036" s="177">
        <v>8.8210482426346779</v>
      </c>
      <c r="X1036" s="177">
        <v>41.752586375444942</v>
      </c>
      <c r="Y1036" s="177">
        <v>47.773440000000008</v>
      </c>
      <c r="Z1036" s="177">
        <v>1.8209593188387094</v>
      </c>
      <c r="AA1036" s="177">
        <v>22.38949818045824</v>
      </c>
      <c r="AB1036" s="177">
        <v>17.537107168847257</v>
      </c>
      <c r="AC1036" s="177">
        <v>18.997838097166074</v>
      </c>
      <c r="AD1036" s="177">
        <v>66.216587297903217</v>
      </c>
      <c r="AE1036" s="177">
        <v>35.841492479150546</v>
      </c>
      <c r="AF1036" s="177">
        <v>9.0614464744940637</v>
      </c>
      <c r="AG1036" s="177">
        <v>62.483809357349294</v>
      </c>
      <c r="AH1036" s="177">
        <v>62.483809357349294</v>
      </c>
      <c r="AI1036" s="177">
        <v>62.483809357349294</v>
      </c>
      <c r="AJ1036" s="177">
        <v>48.989607902402668</v>
      </c>
    </row>
    <row r="1037" spans="1:36" hidden="1" outlineLevel="1" x14ac:dyDescent="0.25">
      <c r="A1037" s="190">
        <f t="shared" si="266"/>
        <v>2019</v>
      </c>
      <c r="B1037" s="55">
        <f t="shared" si="267"/>
        <v>7</v>
      </c>
      <c r="C1037" s="55">
        <f t="shared" si="268"/>
        <v>14</v>
      </c>
      <c r="D1037" s="55">
        <f t="shared" si="262"/>
        <v>43</v>
      </c>
      <c r="F1037" s="63">
        <f t="shared" si="273"/>
        <v>43647.583333333299</v>
      </c>
      <c r="G1037" s="64">
        <f t="shared" si="264"/>
        <v>662.78753031620033</v>
      </c>
      <c r="H1037" s="64">
        <f t="shared" si="279"/>
        <v>66.766348549516124</v>
      </c>
      <c r="I1037" s="64">
        <f t="shared" si="279"/>
        <v>247.41641923398834</v>
      </c>
      <c r="J1037" s="64">
        <f t="shared" si="279"/>
        <v>183.50359167562434</v>
      </c>
      <c r="K1037" s="64">
        <f t="shared" si="279"/>
        <v>0</v>
      </c>
      <c r="L1037" s="64">
        <f t="shared" si="279"/>
        <v>0</v>
      </c>
      <c r="M1037" s="64">
        <f t="shared" si="279"/>
        <v>9.3569284247493059</v>
      </c>
      <c r="N1037" s="64">
        <f t="shared" si="279"/>
        <v>155.7442424323223</v>
      </c>
      <c r="O1037" s="121"/>
      <c r="P1037" s="177">
        <v>2.9750000000000001</v>
      </c>
      <c r="Q1037" s="177">
        <v>22.949289646880324</v>
      </c>
      <c r="R1037" s="177">
        <v>22.949289646880324</v>
      </c>
      <c r="S1037" s="177">
        <v>28.125223045119995</v>
      </c>
      <c r="T1037" s="177">
        <v>36.763521885593605</v>
      </c>
      <c r="U1037" s="177">
        <v>22.949289646880324</v>
      </c>
      <c r="V1037" s="177">
        <v>22.949289646880324</v>
      </c>
      <c r="W1037" s="177">
        <v>8.1604916184620961</v>
      </c>
      <c r="X1037" s="177">
        <v>42.713124672941447</v>
      </c>
      <c r="Y1037" s="177">
        <v>42.007680000000001</v>
      </c>
      <c r="Z1037" s="177">
        <v>3.3406157516129023</v>
      </c>
      <c r="AA1037" s="177">
        <v>23.57959467391548</v>
      </c>
      <c r="AB1037" s="177">
        <v>19.234039298343763</v>
      </c>
      <c r="AC1037" s="177">
        <v>17.792834120928855</v>
      </c>
      <c r="AD1037" s="177">
        <v>66.766348549516124</v>
      </c>
      <c r="AE1037" s="177">
        <v>37.098838539124557</v>
      </c>
      <c r="AF1037" s="177">
        <v>9.3569284247493059</v>
      </c>
      <c r="AG1037" s="177">
        <v>61.167863891874781</v>
      </c>
      <c r="AH1037" s="177">
        <v>61.167863891874781</v>
      </c>
      <c r="AI1037" s="177">
        <v>61.167863891874781</v>
      </c>
      <c r="AJ1037" s="177">
        <v>49.572539472746612</v>
      </c>
    </row>
    <row r="1038" spans="1:36" hidden="1" outlineLevel="1" x14ac:dyDescent="0.25">
      <c r="A1038" s="190">
        <f t="shared" si="266"/>
        <v>2019</v>
      </c>
      <c r="B1038" s="55">
        <f t="shared" si="267"/>
        <v>7</v>
      </c>
      <c r="C1038" s="55">
        <f t="shared" si="268"/>
        <v>15</v>
      </c>
      <c r="D1038" s="55">
        <f t="shared" si="262"/>
        <v>43</v>
      </c>
      <c r="F1038" s="63">
        <f t="shared" si="273"/>
        <v>43647.624999999964</v>
      </c>
      <c r="G1038" s="64">
        <f t="shared" si="264"/>
        <v>636.15255055350542</v>
      </c>
      <c r="H1038" s="64">
        <f t="shared" si="279"/>
        <v>70.904741668709676</v>
      </c>
      <c r="I1038" s="64">
        <f t="shared" si="279"/>
        <v>223.26823453394076</v>
      </c>
      <c r="J1038" s="64">
        <f t="shared" si="279"/>
        <v>169.28154535970117</v>
      </c>
      <c r="K1038" s="64">
        <f t="shared" si="279"/>
        <v>0</v>
      </c>
      <c r="L1038" s="64">
        <f t="shared" si="279"/>
        <v>0</v>
      </c>
      <c r="M1038" s="64">
        <f t="shared" si="279"/>
        <v>9.2584344413308912</v>
      </c>
      <c r="N1038" s="64">
        <f t="shared" si="279"/>
        <v>163.43959454982291</v>
      </c>
      <c r="O1038" s="121"/>
      <c r="P1038" s="177">
        <v>2.9750000000000001</v>
      </c>
      <c r="Q1038" s="177">
        <v>23.505760971950622</v>
      </c>
      <c r="R1038" s="177">
        <v>23.505760971950622</v>
      </c>
      <c r="S1038" s="177">
        <v>19.460529684480001</v>
      </c>
      <c r="T1038" s="177">
        <v>33.940845405593599</v>
      </c>
      <c r="U1038" s="177">
        <v>23.505760971950622</v>
      </c>
      <c r="V1038" s="177">
        <v>23.505760971950622</v>
      </c>
      <c r="W1038" s="177">
        <v>7.9840749758669345</v>
      </c>
      <c r="X1038" s="177">
        <v>42.816102170648648</v>
      </c>
      <c r="Y1038" s="177">
        <v>34.182719999999996</v>
      </c>
      <c r="Z1038" s="177">
        <v>4.0502931387096774</v>
      </c>
      <c r="AA1038" s="177">
        <v>24.56090462300326</v>
      </c>
      <c r="AB1038" s="177">
        <v>21.162084866428017</v>
      </c>
      <c r="AC1038" s="177">
        <v>19.643268033879483</v>
      </c>
      <c r="AD1038" s="177">
        <v>70.904741668709676</v>
      </c>
      <c r="AE1038" s="177">
        <v>34.429063130359701</v>
      </c>
      <c r="AF1038" s="177">
        <v>9.2584344413308912</v>
      </c>
      <c r="AG1038" s="177">
        <v>56.427181786567061</v>
      </c>
      <c r="AH1038" s="177">
        <v>56.427181786567061</v>
      </c>
      <c r="AI1038" s="177">
        <v>56.427181786567061</v>
      </c>
      <c r="AJ1038" s="177">
        <v>47.479899166991856</v>
      </c>
    </row>
    <row r="1039" spans="1:36" hidden="1" outlineLevel="1" x14ac:dyDescent="0.25">
      <c r="A1039" s="190">
        <f t="shared" si="266"/>
        <v>2019</v>
      </c>
      <c r="B1039" s="55">
        <f t="shared" si="267"/>
        <v>7</v>
      </c>
      <c r="C1039" s="55">
        <f t="shared" si="268"/>
        <v>16</v>
      </c>
      <c r="D1039" s="55">
        <f t="shared" ref="D1039:D1102" si="280">MATCH(DATE(YEAR(F1039),B1039,1),$F$7505:$F$7816,0)</f>
        <v>43</v>
      </c>
      <c r="F1039" s="63">
        <f t="shared" si="273"/>
        <v>43647.666666666628</v>
      </c>
      <c r="G1039" s="64">
        <f t="shared" ref="G1039:G1102" si="281">SUM(H1039:N1039)</f>
        <v>574.36795168517506</v>
      </c>
      <c r="H1039" s="64">
        <f t="shared" si="279"/>
        <v>58.228953419677417</v>
      </c>
      <c r="I1039" s="64">
        <f t="shared" si="279"/>
        <v>183.11486959196054</v>
      </c>
      <c r="J1039" s="64">
        <f t="shared" si="279"/>
        <v>153.0064776216856</v>
      </c>
      <c r="K1039" s="64">
        <f t="shared" si="279"/>
        <v>0</v>
      </c>
      <c r="L1039" s="64">
        <f t="shared" si="279"/>
        <v>0</v>
      </c>
      <c r="M1039" s="64">
        <f t="shared" si="279"/>
        <v>10.046386308678201</v>
      </c>
      <c r="N1039" s="64">
        <f t="shared" si="279"/>
        <v>169.97126474317326</v>
      </c>
      <c r="O1039" s="121"/>
      <c r="P1039" s="177">
        <v>2.9750000000000001</v>
      </c>
      <c r="Q1039" s="177">
        <v>23.114170039493747</v>
      </c>
      <c r="R1039" s="177">
        <v>23.114170039493747</v>
      </c>
      <c r="S1039" s="177">
        <v>9.2363694694400014</v>
      </c>
      <c r="T1039" s="177">
        <v>26.349458269593597</v>
      </c>
      <c r="U1039" s="177">
        <v>23.114170039493747</v>
      </c>
      <c r="V1039" s="177">
        <v>23.114170039493747</v>
      </c>
      <c r="W1039" s="177">
        <v>7.5449589999403228</v>
      </c>
      <c r="X1039" s="177">
        <v>40.784123771945737</v>
      </c>
      <c r="Y1039" s="177">
        <v>23.063040000000004</v>
      </c>
      <c r="Z1039" s="177">
        <v>3.9212608806451605</v>
      </c>
      <c r="AA1039" s="177">
        <v>30.266088375874499</v>
      </c>
      <c r="AB1039" s="177">
        <v>20.0659570734874</v>
      </c>
      <c r="AC1039" s="177">
        <v>23.261278255191211</v>
      </c>
      <c r="AD1039" s="177">
        <v>58.228953419677417</v>
      </c>
      <c r="AE1039" s="177">
        <v>32.527981831912328</v>
      </c>
      <c r="AF1039" s="177">
        <v>10.046386308678201</v>
      </c>
      <c r="AG1039" s="177">
        <v>51.002159207228537</v>
      </c>
      <c r="AH1039" s="177">
        <v>51.002159207228537</v>
      </c>
      <c r="AI1039" s="177">
        <v>51.002159207228537</v>
      </c>
      <c r="AJ1039" s="177">
        <v>40.633937249128557</v>
      </c>
    </row>
    <row r="1040" spans="1:36" hidden="1" outlineLevel="1" x14ac:dyDescent="0.25">
      <c r="A1040" s="190">
        <f t="shared" ref="A1040:A1103" si="282">YEAR(F1040)</f>
        <v>2019</v>
      </c>
      <c r="B1040" s="55">
        <f t="shared" ref="B1040:B1103" si="283">MONTH(F1040)</f>
        <v>7</v>
      </c>
      <c r="C1040" s="55">
        <f t="shared" ref="C1040:C1103" si="284">HOUR(F1040)</f>
        <v>17</v>
      </c>
      <c r="D1040" s="55">
        <f t="shared" si="280"/>
        <v>43</v>
      </c>
      <c r="F1040" s="63">
        <f t="shared" si="273"/>
        <v>43647.708333333292</v>
      </c>
      <c r="G1040" s="64">
        <f t="shared" si="281"/>
        <v>426.89113882038208</v>
      </c>
      <c r="H1040" s="64">
        <f t="shared" si="279"/>
        <v>35.470540946612907</v>
      </c>
      <c r="I1040" s="64">
        <f t="shared" si="279"/>
        <v>129.9730849198267</v>
      </c>
      <c r="J1040" s="64">
        <f t="shared" si="279"/>
        <v>76.175820910227685</v>
      </c>
      <c r="K1040" s="64">
        <f t="shared" si="279"/>
        <v>0</v>
      </c>
      <c r="L1040" s="64">
        <f t="shared" si="279"/>
        <v>0</v>
      </c>
      <c r="M1040" s="64">
        <f t="shared" si="279"/>
        <v>10.735844192607098</v>
      </c>
      <c r="N1040" s="64">
        <f t="shared" si="279"/>
        <v>174.53584785110769</v>
      </c>
      <c r="O1040" s="121"/>
      <c r="P1040" s="177">
        <v>2.9750000000000001</v>
      </c>
      <c r="Q1040" s="177">
        <v>22.052752512044862</v>
      </c>
      <c r="R1040" s="177">
        <v>22.052752512044862</v>
      </c>
      <c r="S1040" s="177">
        <v>1.8139931033599996</v>
      </c>
      <c r="T1040" s="177">
        <v>13.026914141593595</v>
      </c>
      <c r="U1040" s="177">
        <v>22.052752512044862</v>
      </c>
      <c r="V1040" s="177">
        <v>22.052752512044862</v>
      </c>
      <c r="W1040" s="177">
        <v>6.6930865595209683</v>
      </c>
      <c r="X1040" s="177">
        <v>34.703551942043795</v>
      </c>
      <c r="Y1040" s="177">
        <v>11.119680000000001</v>
      </c>
      <c r="Z1040" s="177">
        <v>3.7922286677419352</v>
      </c>
      <c r="AA1040" s="177">
        <v>35.332744948106615</v>
      </c>
      <c r="AB1040" s="177">
        <v>22.794711273929138</v>
      </c>
      <c r="AC1040" s="177">
        <v>24.405152913150573</v>
      </c>
      <c r="AD1040" s="177">
        <v>35.470540946612907</v>
      </c>
      <c r="AE1040" s="177">
        <v>27.209191352678094</v>
      </c>
      <c r="AF1040" s="177">
        <v>10.735844192607098</v>
      </c>
      <c r="AG1040" s="177">
        <v>25.391940303409228</v>
      </c>
      <c r="AH1040" s="177">
        <v>25.391940303409228</v>
      </c>
      <c r="AI1040" s="177">
        <v>25.391940303409228</v>
      </c>
      <c r="AJ1040" s="177">
        <v>32.431667820630238</v>
      </c>
    </row>
    <row r="1041" spans="1:36" hidden="1" outlineLevel="1" x14ac:dyDescent="0.25">
      <c r="A1041" s="190">
        <f t="shared" si="282"/>
        <v>2019</v>
      </c>
      <c r="B1041" s="55">
        <f t="shared" si="283"/>
        <v>7</v>
      </c>
      <c r="C1041" s="55">
        <f t="shared" si="284"/>
        <v>18</v>
      </c>
      <c r="D1041" s="55">
        <f t="shared" si="280"/>
        <v>43</v>
      </c>
      <c r="F1041" s="63">
        <f t="shared" si="273"/>
        <v>43647.749999999956</v>
      </c>
      <c r="G1041" s="64">
        <f t="shared" si="281"/>
        <v>233.91102459116914</v>
      </c>
      <c r="H1041" s="64">
        <f t="shared" si="279"/>
        <v>3.4167079038709676</v>
      </c>
      <c r="I1041" s="64">
        <f t="shared" si="279"/>
        <v>50.840859778095172</v>
      </c>
      <c r="J1041" s="64">
        <f t="shared" si="279"/>
        <v>5.1032596502736913</v>
      </c>
      <c r="K1041" s="64">
        <f t="shared" si="279"/>
        <v>0</v>
      </c>
      <c r="L1041" s="64">
        <f t="shared" si="279"/>
        <v>0</v>
      </c>
      <c r="M1041" s="64">
        <f t="shared" si="279"/>
        <v>11.425302076535996</v>
      </c>
      <c r="N1041" s="64">
        <f t="shared" si="279"/>
        <v>163.12489518239332</v>
      </c>
      <c r="O1041" s="121"/>
      <c r="P1041" s="177">
        <v>2.9750000000000001</v>
      </c>
      <c r="Q1041" s="177">
        <v>20.754319420214181</v>
      </c>
      <c r="R1041" s="177">
        <v>20.754319420214181</v>
      </c>
      <c r="S1041" s="177">
        <v>0.43349130239999994</v>
      </c>
      <c r="T1041" s="177">
        <v>0</v>
      </c>
      <c r="U1041" s="177">
        <v>20.754319420214181</v>
      </c>
      <c r="V1041" s="177">
        <v>20.754319420214181</v>
      </c>
      <c r="W1041" s="177">
        <v>2.989707962220967</v>
      </c>
      <c r="X1041" s="177">
        <v>15.347583167168102</v>
      </c>
      <c r="Y1041" s="177">
        <v>2.4710399999999999</v>
      </c>
      <c r="Z1041" s="177">
        <v>5.6014084064516121</v>
      </c>
      <c r="AA1041" s="177">
        <v>27.885372126049084</v>
      </c>
      <c r="AB1041" s="177">
        <v>26.99761135628998</v>
      </c>
      <c r="AC1041" s="177">
        <v>19.623225612745916</v>
      </c>
      <c r="AD1041" s="177">
        <v>3.4167079038709676</v>
      </c>
      <c r="AE1041" s="177">
        <v>12.121642553648002</v>
      </c>
      <c r="AF1041" s="177">
        <v>11.425302076535996</v>
      </c>
      <c r="AG1041" s="177">
        <v>1.7010865500912304</v>
      </c>
      <c r="AH1041" s="177">
        <v>1.7010865500912304</v>
      </c>
      <c r="AI1041" s="177">
        <v>1.7010865500912304</v>
      </c>
      <c r="AJ1041" s="177">
        <v>14.502394792658103</v>
      </c>
    </row>
    <row r="1042" spans="1:36" hidden="1" outlineLevel="1" x14ac:dyDescent="0.25">
      <c r="A1042" s="190">
        <f t="shared" si="282"/>
        <v>2019</v>
      </c>
      <c r="B1042" s="55">
        <f t="shared" si="283"/>
        <v>7</v>
      </c>
      <c r="C1042" s="55">
        <f t="shared" si="284"/>
        <v>19</v>
      </c>
      <c r="D1042" s="55">
        <f t="shared" si="280"/>
        <v>43</v>
      </c>
      <c r="F1042" s="63">
        <f t="shared" si="273"/>
        <v>43647.791666666621</v>
      </c>
      <c r="G1042" s="64">
        <f t="shared" si="281"/>
        <v>178.22269146486155</v>
      </c>
      <c r="H1042" s="64">
        <f t="shared" si="279"/>
        <v>0</v>
      </c>
      <c r="I1042" s="64">
        <f t="shared" si="279"/>
        <v>5.2251001418132406</v>
      </c>
      <c r="J1042" s="64">
        <f t="shared" si="279"/>
        <v>0</v>
      </c>
      <c r="K1042" s="64">
        <f t="shared" si="279"/>
        <v>0</v>
      </c>
      <c r="L1042" s="64">
        <f t="shared" si="279"/>
        <v>0</v>
      </c>
      <c r="M1042" s="64">
        <f t="shared" si="279"/>
        <v>14.478615562506821</v>
      </c>
      <c r="N1042" s="64">
        <f t="shared" si="279"/>
        <v>158.51897576054151</v>
      </c>
      <c r="O1042" s="121"/>
      <c r="P1042" s="177">
        <v>2.9750000000000001</v>
      </c>
      <c r="Q1042" s="177">
        <v>20.362728487757316</v>
      </c>
      <c r="R1042" s="177">
        <v>20.362728487757316</v>
      </c>
      <c r="S1042" s="177">
        <v>0</v>
      </c>
      <c r="T1042" s="177">
        <v>0</v>
      </c>
      <c r="U1042" s="177">
        <v>20.362728487757316</v>
      </c>
      <c r="V1042" s="177">
        <v>20.362728487757316</v>
      </c>
      <c r="W1042" s="177">
        <v>0.2854715051459677</v>
      </c>
      <c r="X1042" s="177">
        <v>0.56569109236240123</v>
      </c>
      <c r="Y1042" s="177">
        <v>0</v>
      </c>
      <c r="Z1042" s="177">
        <v>5.6981824387096767</v>
      </c>
      <c r="AA1042" s="177">
        <v>24.389482204814378</v>
      </c>
      <c r="AB1042" s="177">
        <v>29.750100633139105</v>
      </c>
      <c r="AC1042" s="177">
        <v>17.230296532849085</v>
      </c>
      <c r="AD1042" s="177">
        <v>0</v>
      </c>
      <c r="AE1042" s="177">
        <v>1.3279386438062906</v>
      </c>
      <c r="AF1042" s="177">
        <v>14.478615562506821</v>
      </c>
      <c r="AG1042" s="177">
        <v>0</v>
      </c>
      <c r="AH1042" s="177">
        <v>0</v>
      </c>
      <c r="AI1042" s="177">
        <v>0</v>
      </c>
      <c r="AJ1042" s="177">
        <v>7.0998900498580639E-2</v>
      </c>
    </row>
    <row r="1043" spans="1:36" hidden="1" outlineLevel="1" x14ac:dyDescent="0.25">
      <c r="A1043" s="190">
        <f t="shared" si="282"/>
        <v>2019</v>
      </c>
      <c r="B1043" s="55">
        <f t="shared" si="283"/>
        <v>7</v>
      </c>
      <c r="C1043" s="55">
        <f t="shared" si="284"/>
        <v>20</v>
      </c>
      <c r="D1043" s="55">
        <f t="shared" si="280"/>
        <v>43</v>
      </c>
      <c r="F1043" s="63">
        <f t="shared" si="273"/>
        <v>43647.833333333285</v>
      </c>
      <c r="G1043" s="64">
        <f t="shared" si="281"/>
        <v>177.77179753983683</v>
      </c>
      <c r="H1043" s="64">
        <f t="shared" si="279"/>
        <v>0</v>
      </c>
      <c r="I1043" s="64">
        <f t="shared" si="279"/>
        <v>2.9750000000000001</v>
      </c>
      <c r="J1043" s="64">
        <f t="shared" si="279"/>
        <v>0</v>
      </c>
      <c r="K1043" s="64">
        <f t="shared" si="279"/>
        <v>0</v>
      </c>
      <c r="L1043" s="64">
        <f t="shared" si="279"/>
        <v>0</v>
      </c>
      <c r="M1043" s="64">
        <f t="shared" si="279"/>
        <v>17.728917015314472</v>
      </c>
      <c r="N1043" s="64">
        <f t="shared" si="279"/>
        <v>157.06788052452237</v>
      </c>
      <c r="O1043" s="121"/>
      <c r="P1043" s="177">
        <v>2.9750000000000001</v>
      </c>
      <c r="Q1043" s="177">
        <v>20.094797849760504</v>
      </c>
      <c r="R1043" s="177">
        <v>20.094797849760504</v>
      </c>
      <c r="S1043" s="177">
        <v>0</v>
      </c>
      <c r="T1043" s="177">
        <v>0</v>
      </c>
      <c r="U1043" s="177">
        <v>20.094797849760504</v>
      </c>
      <c r="V1043" s="177">
        <v>20.094797849760504</v>
      </c>
      <c r="W1043" s="177">
        <v>0</v>
      </c>
      <c r="X1043" s="177">
        <v>0</v>
      </c>
      <c r="Y1043" s="177">
        <v>0</v>
      </c>
      <c r="Z1043" s="177">
        <v>5.504634116129032</v>
      </c>
      <c r="AA1043" s="177">
        <v>25.469067320759883</v>
      </c>
      <c r="AB1043" s="177">
        <v>28.8005903491769</v>
      </c>
      <c r="AC1043" s="177">
        <v>16.914397339414524</v>
      </c>
      <c r="AD1043" s="177">
        <v>0</v>
      </c>
      <c r="AE1043" s="177">
        <v>0</v>
      </c>
      <c r="AF1043" s="177">
        <v>17.728917015314472</v>
      </c>
      <c r="AG1043" s="177">
        <v>0</v>
      </c>
      <c r="AH1043" s="177">
        <v>0</v>
      </c>
      <c r="AI1043" s="177">
        <v>0</v>
      </c>
      <c r="AJ1043" s="177">
        <v>0</v>
      </c>
    </row>
    <row r="1044" spans="1:36" hidden="1" outlineLevel="1" x14ac:dyDescent="0.25">
      <c r="A1044" s="190">
        <f t="shared" si="282"/>
        <v>2019</v>
      </c>
      <c r="B1044" s="55">
        <f t="shared" si="283"/>
        <v>7</v>
      </c>
      <c r="C1044" s="55">
        <f t="shared" si="284"/>
        <v>21</v>
      </c>
      <c r="D1044" s="55">
        <f t="shared" si="280"/>
        <v>43</v>
      </c>
      <c r="F1044" s="63">
        <f t="shared" si="273"/>
        <v>43647.874999999949</v>
      </c>
      <c r="G1044" s="64">
        <f t="shared" si="281"/>
        <v>162.00418610090927</v>
      </c>
      <c r="H1044" s="64">
        <f t="shared" si="279"/>
        <v>0</v>
      </c>
      <c r="I1044" s="64">
        <f t="shared" si="279"/>
        <v>2.9750000000000001</v>
      </c>
      <c r="J1044" s="64">
        <f t="shared" si="279"/>
        <v>0</v>
      </c>
      <c r="K1044" s="64">
        <f t="shared" si="279"/>
        <v>0</v>
      </c>
      <c r="L1044" s="64">
        <f t="shared" si="279"/>
        <v>0</v>
      </c>
      <c r="M1044" s="64">
        <f t="shared" si="279"/>
        <v>19.403314733427507</v>
      </c>
      <c r="N1044" s="64">
        <f t="shared" si="279"/>
        <v>139.62587136748175</v>
      </c>
      <c r="O1044" s="121"/>
      <c r="P1044" s="177">
        <v>2.9750000000000001</v>
      </c>
      <c r="Q1044" s="177">
        <v>17.755557279557614</v>
      </c>
      <c r="R1044" s="177">
        <v>17.755557279557614</v>
      </c>
      <c r="S1044" s="177">
        <v>0</v>
      </c>
      <c r="T1044" s="177">
        <v>0</v>
      </c>
      <c r="U1044" s="177">
        <v>17.755557279557614</v>
      </c>
      <c r="V1044" s="177">
        <v>17.755557279557614</v>
      </c>
      <c r="W1044" s="177">
        <v>0</v>
      </c>
      <c r="X1044" s="177">
        <v>0</v>
      </c>
      <c r="Y1044" s="177">
        <v>0</v>
      </c>
      <c r="Z1044" s="177">
        <v>4.4723761225806458</v>
      </c>
      <c r="AA1044" s="177">
        <v>22.498517094585459</v>
      </c>
      <c r="AB1044" s="177">
        <v>26.898069908197961</v>
      </c>
      <c r="AC1044" s="177">
        <v>14.734679123887238</v>
      </c>
      <c r="AD1044" s="177">
        <v>0</v>
      </c>
      <c r="AE1044" s="177">
        <v>0</v>
      </c>
      <c r="AF1044" s="177">
        <v>19.403314733427507</v>
      </c>
      <c r="AG1044" s="177">
        <v>0</v>
      </c>
      <c r="AH1044" s="177">
        <v>0</v>
      </c>
      <c r="AI1044" s="177">
        <v>0</v>
      </c>
      <c r="AJ1044" s="177">
        <v>0</v>
      </c>
    </row>
    <row r="1045" spans="1:36" hidden="1" outlineLevel="1" x14ac:dyDescent="0.25">
      <c r="A1045" s="190">
        <f t="shared" si="282"/>
        <v>2019</v>
      </c>
      <c r="B1045" s="55">
        <f t="shared" si="283"/>
        <v>7</v>
      </c>
      <c r="C1045" s="55">
        <f t="shared" si="284"/>
        <v>22</v>
      </c>
      <c r="D1045" s="55">
        <f t="shared" si="280"/>
        <v>43</v>
      </c>
      <c r="F1045" s="63">
        <f t="shared" si="273"/>
        <v>43647.916666666613</v>
      </c>
      <c r="G1045" s="64">
        <f t="shared" si="281"/>
        <v>147.14982220430741</v>
      </c>
      <c r="H1045" s="64">
        <f t="shared" ref="H1045:N1054" si="285">SUMIF($P$6:$AK$6,H$6,$P1045:$AK1045)</f>
        <v>0</v>
      </c>
      <c r="I1045" s="64">
        <f t="shared" si="285"/>
        <v>2.9750000000000001</v>
      </c>
      <c r="J1045" s="64">
        <f t="shared" si="285"/>
        <v>0</v>
      </c>
      <c r="K1045" s="64">
        <f t="shared" si="285"/>
        <v>0</v>
      </c>
      <c r="L1045" s="64">
        <f t="shared" si="285"/>
        <v>0</v>
      </c>
      <c r="M1045" s="64">
        <f t="shared" si="285"/>
        <v>20.979218468122131</v>
      </c>
      <c r="N1045" s="64">
        <f t="shared" si="285"/>
        <v>123.19560373618529</v>
      </c>
      <c r="O1045" s="121"/>
      <c r="P1045" s="177">
        <v>2.9750000000000001</v>
      </c>
      <c r="Q1045" s="177">
        <v>15.684247347351533</v>
      </c>
      <c r="R1045" s="177">
        <v>15.684247347351533</v>
      </c>
      <c r="S1045" s="177">
        <v>0</v>
      </c>
      <c r="T1045" s="177">
        <v>0</v>
      </c>
      <c r="U1045" s="177">
        <v>15.684247347351533</v>
      </c>
      <c r="V1045" s="177">
        <v>15.684247347351533</v>
      </c>
      <c r="W1045" s="177">
        <v>0</v>
      </c>
      <c r="X1045" s="177">
        <v>0</v>
      </c>
      <c r="Y1045" s="177">
        <v>0</v>
      </c>
      <c r="Z1045" s="177">
        <v>3.2295006561290327</v>
      </c>
      <c r="AA1045" s="177">
        <v>22.338682886097196</v>
      </c>
      <c r="AB1045" s="177">
        <v>23.706671926123953</v>
      </c>
      <c r="AC1045" s="177">
        <v>11.183758878428966</v>
      </c>
      <c r="AD1045" s="177">
        <v>0</v>
      </c>
      <c r="AE1045" s="177">
        <v>0</v>
      </c>
      <c r="AF1045" s="177">
        <v>20.979218468122131</v>
      </c>
      <c r="AG1045" s="177">
        <v>0</v>
      </c>
      <c r="AH1045" s="177">
        <v>0</v>
      </c>
      <c r="AI1045" s="177">
        <v>0</v>
      </c>
      <c r="AJ1045" s="177">
        <v>0</v>
      </c>
    </row>
    <row r="1046" spans="1:36" hidden="1" outlineLevel="1" x14ac:dyDescent="0.25">
      <c r="A1046" s="190">
        <f t="shared" si="282"/>
        <v>2019</v>
      </c>
      <c r="B1046" s="55">
        <f t="shared" si="283"/>
        <v>7</v>
      </c>
      <c r="C1046" s="55">
        <f t="shared" si="284"/>
        <v>23</v>
      </c>
      <c r="D1046" s="55">
        <f t="shared" si="280"/>
        <v>43</v>
      </c>
      <c r="F1046" s="63">
        <f t="shared" si="273"/>
        <v>43647.958333333278</v>
      </c>
      <c r="G1046" s="64">
        <f t="shared" si="281"/>
        <v>136.70299224840042</v>
      </c>
      <c r="H1046" s="64">
        <f t="shared" si="285"/>
        <v>0</v>
      </c>
      <c r="I1046" s="64">
        <f t="shared" si="285"/>
        <v>2.9750000000000001</v>
      </c>
      <c r="J1046" s="64">
        <f t="shared" si="285"/>
        <v>0</v>
      </c>
      <c r="K1046" s="64">
        <f t="shared" si="285"/>
        <v>0</v>
      </c>
      <c r="L1046" s="64">
        <f t="shared" si="285"/>
        <v>0</v>
      </c>
      <c r="M1046" s="64">
        <f t="shared" si="285"/>
        <v>23.737050003837716</v>
      </c>
      <c r="N1046" s="64">
        <f t="shared" si="285"/>
        <v>109.9909422445627</v>
      </c>
      <c r="O1046" s="121"/>
      <c r="P1046" s="177">
        <v>2.9750000000000001</v>
      </c>
      <c r="Q1046" s="177">
        <v>11.891998317242884</v>
      </c>
      <c r="R1046" s="177">
        <v>11.891998317242884</v>
      </c>
      <c r="S1046" s="177">
        <v>0</v>
      </c>
      <c r="T1046" s="177">
        <v>0</v>
      </c>
      <c r="U1046" s="177">
        <v>11.891998317242884</v>
      </c>
      <c r="V1046" s="177">
        <v>11.891998317242884</v>
      </c>
      <c r="W1046" s="177">
        <v>0</v>
      </c>
      <c r="X1046" s="177">
        <v>0</v>
      </c>
      <c r="Y1046" s="177">
        <v>0</v>
      </c>
      <c r="Z1046" s="177">
        <v>3.0359522712903231</v>
      </c>
      <c r="AA1046" s="177">
        <v>24.184584758814076</v>
      </c>
      <c r="AB1046" s="177">
        <v>22.073171457082235</v>
      </c>
      <c r="AC1046" s="177">
        <v>13.12924048840453</v>
      </c>
      <c r="AD1046" s="177">
        <v>0</v>
      </c>
      <c r="AE1046" s="177">
        <v>0</v>
      </c>
      <c r="AF1046" s="177">
        <v>23.737050003837716</v>
      </c>
      <c r="AG1046" s="177">
        <v>0</v>
      </c>
      <c r="AH1046" s="177">
        <v>0</v>
      </c>
      <c r="AI1046" s="177">
        <v>0</v>
      </c>
      <c r="AJ1046" s="177">
        <v>0</v>
      </c>
    </row>
    <row r="1047" spans="1:36" hidden="1" outlineLevel="1" x14ac:dyDescent="0.25">
      <c r="A1047" s="190">
        <f t="shared" si="282"/>
        <v>2019</v>
      </c>
      <c r="B1047" s="55">
        <f t="shared" si="283"/>
        <v>8</v>
      </c>
      <c r="C1047" s="55">
        <f t="shared" si="284"/>
        <v>0</v>
      </c>
      <c r="D1047" s="55">
        <f t="shared" si="280"/>
        <v>44</v>
      </c>
      <c r="F1047" s="63">
        <f t="shared" ref="F1047" si="286">EDATE(F1023,1)</f>
        <v>43678</v>
      </c>
      <c r="G1047" s="64">
        <f t="shared" si="281"/>
        <v>132.00654414302574</v>
      </c>
      <c r="H1047" s="64">
        <f t="shared" si="285"/>
        <v>0</v>
      </c>
      <c r="I1047" s="64">
        <f t="shared" si="285"/>
        <v>2.9750000000000001</v>
      </c>
      <c r="J1047" s="64">
        <f t="shared" si="285"/>
        <v>0</v>
      </c>
      <c r="K1047" s="64">
        <f t="shared" si="285"/>
        <v>0</v>
      </c>
      <c r="L1047" s="64">
        <f t="shared" si="285"/>
        <v>0</v>
      </c>
      <c r="M1047" s="64">
        <f t="shared" si="285"/>
        <v>22.40034084082135</v>
      </c>
      <c r="N1047" s="64">
        <f t="shared" si="285"/>
        <v>106.63120330220438</v>
      </c>
      <c r="O1047" s="121"/>
      <c r="P1047" s="177">
        <v>2.9750000000000001</v>
      </c>
      <c r="Q1047" s="177">
        <v>10.4595999064138</v>
      </c>
      <c r="R1047" s="177">
        <v>10.4595999064138</v>
      </c>
      <c r="S1047" s="177">
        <v>0</v>
      </c>
      <c r="T1047" s="177">
        <v>0</v>
      </c>
      <c r="U1047" s="177">
        <v>10.4595999064138</v>
      </c>
      <c r="V1047" s="177">
        <v>10.4595999064138</v>
      </c>
      <c r="W1047" s="177">
        <v>0</v>
      </c>
      <c r="X1047" s="177">
        <v>0</v>
      </c>
      <c r="Y1047" s="177">
        <v>0</v>
      </c>
      <c r="Z1047" s="177">
        <v>1.2644383806451611</v>
      </c>
      <c r="AA1047" s="177">
        <v>24.414431296543793</v>
      </c>
      <c r="AB1047" s="177">
        <v>24.184194509210052</v>
      </c>
      <c r="AC1047" s="177">
        <v>14.929739490150173</v>
      </c>
      <c r="AD1047" s="177">
        <v>0</v>
      </c>
      <c r="AE1047" s="177">
        <v>0</v>
      </c>
      <c r="AF1047" s="177">
        <v>22.40034084082135</v>
      </c>
      <c r="AG1047" s="177">
        <v>0</v>
      </c>
      <c r="AH1047" s="177">
        <v>0</v>
      </c>
      <c r="AI1047" s="177">
        <v>0</v>
      </c>
      <c r="AJ1047" s="177">
        <v>0</v>
      </c>
    </row>
    <row r="1048" spans="1:36" hidden="1" outlineLevel="1" x14ac:dyDescent="0.25">
      <c r="A1048" s="190">
        <f t="shared" si="282"/>
        <v>2019</v>
      </c>
      <c r="B1048" s="55">
        <f t="shared" si="283"/>
        <v>8</v>
      </c>
      <c r="C1048" s="55">
        <f t="shared" si="284"/>
        <v>1</v>
      </c>
      <c r="D1048" s="55">
        <f t="shared" si="280"/>
        <v>44</v>
      </c>
      <c r="F1048" s="63">
        <f t="shared" ref="F1048" si="287">F1047+1/24</f>
        <v>43678.041666666664</v>
      </c>
      <c r="G1048" s="64">
        <f t="shared" si="281"/>
        <v>127.89787065236236</v>
      </c>
      <c r="H1048" s="64">
        <f t="shared" si="285"/>
        <v>0</v>
      </c>
      <c r="I1048" s="64">
        <f t="shared" si="285"/>
        <v>2.9750000000000001</v>
      </c>
      <c r="J1048" s="64">
        <f t="shared" si="285"/>
        <v>0</v>
      </c>
      <c r="K1048" s="64">
        <f t="shared" si="285"/>
        <v>0</v>
      </c>
      <c r="L1048" s="64">
        <f t="shared" si="285"/>
        <v>0</v>
      </c>
      <c r="M1048" s="64">
        <f t="shared" si="285"/>
        <v>22.40034084082135</v>
      </c>
      <c r="N1048" s="64">
        <f t="shared" si="285"/>
        <v>102.52252981154101</v>
      </c>
      <c r="O1048" s="121"/>
      <c r="P1048" s="177">
        <v>2.9750000000000001</v>
      </c>
      <c r="Q1048" s="177">
        <v>8.8004909557412656</v>
      </c>
      <c r="R1048" s="177">
        <v>8.8004909557412656</v>
      </c>
      <c r="S1048" s="177">
        <v>0</v>
      </c>
      <c r="T1048" s="177">
        <v>0</v>
      </c>
      <c r="U1048" s="177">
        <v>8.8004909557412656</v>
      </c>
      <c r="V1048" s="177">
        <v>8.8004909557412656</v>
      </c>
      <c r="W1048" s="177">
        <v>0</v>
      </c>
      <c r="X1048" s="177">
        <v>0</v>
      </c>
      <c r="Y1048" s="177">
        <v>0</v>
      </c>
      <c r="Z1048" s="177">
        <v>0.9741158129032258</v>
      </c>
      <c r="AA1048" s="177">
        <v>23.62880199493074</v>
      </c>
      <c r="AB1048" s="177">
        <v>26.058622117369978</v>
      </c>
      <c r="AC1048" s="177">
        <v>16.659026063372004</v>
      </c>
      <c r="AD1048" s="177">
        <v>0</v>
      </c>
      <c r="AE1048" s="177">
        <v>0</v>
      </c>
      <c r="AF1048" s="177">
        <v>22.40034084082135</v>
      </c>
      <c r="AG1048" s="177">
        <v>0</v>
      </c>
      <c r="AH1048" s="177">
        <v>0</v>
      </c>
      <c r="AI1048" s="177">
        <v>0</v>
      </c>
      <c r="AJ1048" s="177">
        <v>0</v>
      </c>
    </row>
    <row r="1049" spans="1:36" hidden="1" outlineLevel="1" x14ac:dyDescent="0.25">
      <c r="A1049" s="190">
        <f t="shared" si="282"/>
        <v>2019</v>
      </c>
      <c r="B1049" s="55">
        <f t="shared" si="283"/>
        <v>8</v>
      </c>
      <c r="C1049" s="55">
        <f t="shared" si="284"/>
        <v>2</v>
      </c>
      <c r="D1049" s="55">
        <f t="shared" si="280"/>
        <v>44</v>
      </c>
      <c r="F1049" s="63">
        <f t="shared" si="273"/>
        <v>43678.083333333328</v>
      </c>
      <c r="G1049" s="64">
        <f t="shared" si="281"/>
        <v>136.01294275551973</v>
      </c>
      <c r="H1049" s="64">
        <f t="shared" si="285"/>
        <v>0</v>
      </c>
      <c r="I1049" s="64">
        <f t="shared" si="285"/>
        <v>2.9750000000000001</v>
      </c>
      <c r="J1049" s="64">
        <f t="shared" si="285"/>
        <v>0</v>
      </c>
      <c r="K1049" s="64">
        <f t="shared" si="285"/>
        <v>0</v>
      </c>
      <c r="L1049" s="64">
        <f t="shared" si="285"/>
        <v>0</v>
      </c>
      <c r="M1049" s="64">
        <f t="shared" si="285"/>
        <v>21.950534799841009</v>
      </c>
      <c r="N1049" s="64">
        <f t="shared" si="285"/>
        <v>111.08740795567871</v>
      </c>
      <c r="O1049" s="121"/>
      <c r="P1049" s="177">
        <v>2.9750000000000001</v>
      </c>
      <c r="Q1049" s="177">
        <v>8.8314060293562822</v>
      </c>
      <c r="R1049" s="177">
        <v>8.8314060293562822</v>
      </c>
      <c r="S1049" s="177">
        <v>0</v>
      </c>
      <c r="T1049" s="177">
        <v>0</v>
      </c>
      <c r="U1049" s="177">
        <v>8.8314060293562822</v>
      </c>
      <c r="V1049" s="177">
        <v>8.8314060293562822</v>
      </c>
      <c r="W1049" s="177">
        <v>0</v>
      </c>
      <c r="X1049" s="177">
        <v>0</v>
      </c>
      <c r="Y1049" s="177">
        <v>0</v>
      </c>
      <c r="Z1049" s="177">
        <v>0.96094048580645164</v>
      </c>
      <c r="AA1049" s="177">
        <v>26.899159165834611</v>
      </c>
      <c r="AB1049" s="177">
        <v>27.187136122037469</v>
      </c>
      <c r="AC1049" s="177">
        <v>20.714548064575062</v>
      </c>
      <c r="AD1049" s="177">
        <v>0</v>
      </c>
      <c r="AE1049" s="177">
        <v>0</v>
      </c>
      <c r="AF1049" s="177">
        <v>21.950534799841009</v>
      </c>
      <c r="AG1049" s="177">
        <v>0</v>
      </c>
      <c r="AH1049" s="177">
        <v>0</v>
      </c>
      <c r="AI1049" s="177">
        <v>0</v>
      </c>
      <c r="AJ1049" s="177">
        <v>0</v>
      </c>
    </row>
    <row r="1050" spans="1:36" hidden="1" outlineLevel="1" x14ac:dyDescent="0.25">
      <c r="A1050" s="190">
        <f t="shared" si="282"/>
        <v>2019</v>
      </c>
      <c r="B1050" s="55">
        <f t="shared" si="283"/>
        <v>8</v>
      </c>
      <c r="C1050" s="55">
        <f t="shared" si="284"/>
        <v>3</v>
      </c>
      <c r="D1050" s="55">
        <f t="shared" si="280"/>
        <v>44</v>
      </c>
      <c r="F1050" s="63">
        <f t="shared" si="273"/>
        <v>43678.124999999993</v>
      </c>
      <c r="G1050" s="64">
        <f t="shared" si="281"/>
        <v>131.4302814093796</v>
      </c>
      <c r="H1050" s="64">
        <f t="shared" si="285"/>
        <v>0</v>
      </c>
      <c r="I1050" s="64">
        <f t="shared" si="285"/>
        <v>2.9750000000000001</v>
      </c>
      <c r="J1050" s="64">
        <f t="shared" si="285"/>
        <v>0</v>
      </c>
      <c r="K1050" s="64">
        <f t="shared" si="285"/>
        <v>0</v>
      </c>
      <c r="L1050" s="64">
        <f t="shared" si="285"/>
        <v>0</v>
      </c>
      <c r="M1050" s="64">
        <f t="shared" si="285"/>
        <v>21.320806342468515</v>
      </c>
      <c r="N1050" s="64">
        <f t="shared" si="285"/>
        <v>107.13447506691108</v>
      </c>
      <c r="O1050" s="121"/>
      <c r="P1050" s="177">
        <v>2.9750000000000001</v>
      </c>
      <c r="Q1050" s="177">
        <v>7.3577875203738436</v>
      </c>
      <c r="R1050" s="177">
        <v>7.3577875203738436</v>
      </c>
      <c r="S1050" s="177">
        <v>0</v>
      </c>
      <c r="T1050" s="177">
        <v>0</v>
      </c>
      <c r="U1050" s="177">
        <v>7.3577875203738436</v>
      </c>
      <c r="V1050" s="177">
        <v>7.3577875203738436</v>
      </c>
      <c r="W1050" s="177">
        <v>0</v>
      </c>
      <c r="X1050" s="177">
        <v>0</v>
      </c>
      <c r="Y1050" s="177">
        <v>0</v>
      </c>
      <c r="Z1050" s="177">
        <v>0.99319853741935493</v>
      </c>
      <c r="AA1050" s="177">
        <v>28.693519526621479</v>
      </c>
      <c r="AB1050" s="177">
        <v>26.771456246345089</v>
      </c>
      <c r="AC1050" s="177">
        <v>21.24515067502977</v>
      </c>
      <c r="AD1050" s="177">
        <v>0</v>
      </c>
      <c r="AE1050" s="177">
        <v>0</v>
      </c>
      <c r="AF1050" s="177">
        <v>21.320806342468515</v>
      </c>
      <c r="AG1050" s="177">
        <v>0</v>
      </c>
      <c r="AH1050" s="177">
        <v>0</v>
      </c>
      <c r="AI1050" s="177">
        <v>0</v>
      </c>
      <c r="AJ1050" s="177">
        <v>0</v>
      </c>
    </row>
    <row r="1051" spans="1:36" hidden="1" outlineLevel="1" x14ac:dyDescent="0.25">
      <c r="A1051" s="190">
        <f t="shared" si="282"/>
        <v>2019</v>
      </c>
      <c r="B1051" s="55">
        <f t="shared" si="283"/>
        <v>8</v>
      </c>
      <c r="C1051" s="55">
        <f t="shared" si="284"/>
        <v>4</v>
      </c>
      <c r="D1051" s="55">
        <f t="shared" si="280"/>
        <v>44</v>
      </c>
      <c r="F1051" s="63">
        <f t="shared" si="273"/>
        <v>43678.166666666657</v>
      </c>
      <c r="G1051" s="64">
        <f t="shared" si="281"/>
        <v>126.08313911016123</v>
      </c>
      <c r="H1051" s="64">
        <f t="shared" si="285"/>
        <v>6.3319970483870974E-2</v>
      </c>
      <c r="I1051" s="64">
        <f t="shared" si="285"/>
        <v>4.9547259243520001</v>
      </c>
      <c r="J1051" s="64">
        <f t="shared" si="285"/>
        <v>0</v>
      </c>
      <c r="K1051" s="64">
        <f t="shared" si="285"/>
        <v>0</v>
      </c>
      <c r="L1051" s="64">
        <f t="shared" si="285"/>
        <v>0</v>
      </c>
      <c r="M1051" s="64">
        <f t="shared" si="285"/>
        <v>20.151310635919614</v>
      </c>
      <c r="N1051" s="64">
        <f t="shared" si="285"/>
        <v>100.91378257940573</v>
      </c>
      <c r="O1051" s="121"/>
      <c r="P1051" s="177">
        <v>2.9750000000000001</v>
      </c>
      <c r="Q1051" s="177">
        <v>6.1314896003115393</v>
      </c>
      <c r="R1051" s="177">
        <v>6.1314896003115393</v>
      </c>
      <c r="S1051" s="177">
        <v>0.69225442303999996</v>
      </c>
      <c r="T1051" s="177">
        <v>1.2874715013119997</v>
      </c>
      <c r="U1051" s="177">
        <v>6.1314896003115393</v>
      </c>
      <c r="V1051" s="177">
        <v>6.1314896003115393</v>
      </c>
      <c r="W1051" s="177">
        <v>0</v>
      </c>
      <c r="X1051" s="177">
        <v>0</v>
      </c>
      <c r="Y1051" s="177">
        <v>0</v>
      </c>
      <c r="Z1051" s="177">
        <v>1.2167378038709677</v>
      </c>
      <c r="AA1051" s="177">
        <v>28.073014648697018</v>
      </c>
      <c r="AB1051" s="177">
        <v>26.656933179630762</v>
      </c>
      <c r="AC1051" s="177">
        <v>20.441138545960818</v>
      </c>
      <c r="AD1051" s="177">
        <v>6.3319970483870974E-2</v>
      </c>
      <c r="AE1051" s="177">
        <v>0</v>
      </c>
      <c r="AF1051" s="177">
        <v>20.151310635919614</v>
      </c>
      <c r="AG1051" s="177">
        <v>0</v>
      </c>
      <c r="AH1051" s="177">
        <v>0</v>
      </c>
      <c r="AI1051" s="177">
        <v>0</v>
      </c>
      <c r="AJ1051" s="177">
        <v>0</v>
      </c>
    </row>
    <row r="1052" spans="1:36" hidden="1" outlineLevel="1" x14ac:dyDescent="0.25">
      <c r="A1052" s="190">
        <f t="shared" si="282"/>
        <v>2019</v>
      </c>
      <c r="B1052" s="55">
        <f t="shared" si="283"/>
        <v>8</v>
      </c>
      <c r="C1052" s="55">
        <f t="shared" si="284"/>
        <v>5</v>
      </c>
      <c r="D1052" s="55">
        <f t="shared" si="280"/>
        <v>44</v>
      </c>
      <c r="F1052" s="63">
        <f t="shared" si="273"/>
        <v>43678.208333333321</v>
      </c>
      <c r="G1052" s="64">
        <f t="shared" si="281"/>
        <v>205.15546854279773</v>
      </c>
      <c r="H1052" s="64">
        <f t="shared" si="285"/>
        <v>24.922514299193544</v>
      </c>
      <c r="I1052" s="64">
        <f t="shared" si="285"/>
        <v>32.093338745624081</v>
      </c>
      <c r="J1052" s="64">
        <f t="shared" si="285"/>
        <v>42.349860617333093</v>
      </c>
      <c r="K1052" s="64">
        <f t="shared" si="285"/>
        <v>0</v>
      </c>
      <c r="L1052" s="64">
        <f t="shared" si="285"/>
        <v>0</v>
      </c>
      <c r="M1052" s="64">
        <f t="shared" si="285"/>
        <v>19.431620970351055</v>
      </c>
      <c r="N1052" s="64">
        <f t="shared" si="285"/>
        <v>86.358133910295976</v>
      </c>
      <c r="O1052" s="121"/>
      <c r="P1052" s="177">
        <v>2.9750000000000001</v>
      </c>
      <c r="Q1052" s="177">
        <v>4.6784811404057791</v>
      </c>
      <c r="R1052" s="177">
        <v>4.6784811404057791</v>
      </c>
      <c r="S1052" s="177">
        <v>4.6832193023999995</v>
      </c>
      <c r="T1052" s="177">
        <v>16.574509303193601</v>
      </c>
      <c r="U1052" s="177">
        <v>4.6784811404057791</v>
      </c>
      <c r="V1052" s="177">
        <v>4.6784811404057791</v>
      </c>
      <c r="W1052" s="177">
        <v>0.6132331474945002</v>
      </c>
      <c r="X1052" s="177">
        <v>2.8704743452853734</v>
      </c>
      <c r="Y1052" s="177">
        <v>0.41184000000000004</v>
      </c>
      <c r="Z1052" s="177">
        <v>0.60685747580645155</v>
      </c>
      <c r="AA1052" s="177">
        <v>25.67598986925762</v>
      </c>
      <c r="AB1052" s="177">
        <v>23.111900461798676</v>
      </c>
      <c r="AC1052" s="177">
        <v>18.24946154181012</v>
      </c>
      <c r="AD1052" s="177">
        <v>24.922514299193544</v>
      </c>
      <c r="AE1052" s="177">
        <v>3.3019530012267229</v>
      </c>
      <c r="AF1052" s="177">
        <v>19.431620970351055</v>
      </c>
      <c r="AG1052" s="177">
        <v>14.116620205777696</v>
      </c>
      <c r="AH1052" s="177">
        <v>14.116620205777696</v>
      </c>
      <c r="AI1052" s="177">
        <v>14.116620205777696</v>
      </c>
      <c r="AJ1052" s="177">
        <v>0.66310964602388722</v>
      </c>
    </row>
    <row r="1053" spans="1:36" hidden="1" outlineLevel="1" x14ac:dyDescent="0.25">
      <c r="A1053" s="190">
        <f t="shared" si="282"/>
        <v>2019</v>
      </c>
      <c r="B1053" s="55">
        <f t="shared" si="283"/>
        <v>8</v>
      </c>
      <c r="C1053" s="55">
        <f t="shared" si="284"/>
        <v>6</v>
      </c>
      <c r="D1053" s="55">
        <f t="shared" si="280"/>
        <v>44</v>
      </c>
      <c r="F1053" s="63">
        <f t="shared" si="273"/>
        <v>43678.249999999985</v>
      </c>
      <c r="G1053" s="64">
        <f t="shared" si="281"/>
        <v>442.61352221125958</v>
      </c>
      <c r="H1053" s="64">
        <f t="shared" si="285"/>
        <v>62.455035439516124</v>
      </c>
      <c r="I1053" s="64">
        <f t="shared" si="285"/>
        <v>126.39515312520172</v>
      </c>
      <c r="J1053" s="64">
        <f t="shared" si="285"/>
        <v>152.20889492972813</v>
      </c>
      <c r="K1053" s="64">
        <f t="shared" si="285"/>
        <v>0</v>
      </c>
      <c r="L1053" s="64">
        <f t="shared" si="285"/>
        <v>0</v>
      </c>
      <c r="M1053" s="64">
        <f t="shared" si="285"/>
        <v>18.98181492937071</v>
      </c>
      <c r="N1053" s="64">
        <f t="shared" si="285"/>
        <v>82.572623787442836</v>
      </c>
      <c r="O1053" s="121"/>
      <c r="P1053" s="177">
        <v>2.9750000000000001</v>
      </c>
      <c r="Q1053" s="177">
        <v>4.5136007477923599</v>
      </c>
      <c r="R1053" s="177">
        <v>4.5136007477923599</v>
      </c>
      <c r="S1053" s="177">
        <v>16.089766696959998</v>
      </c>
      <c r="T1053" s="177">
        <v>32.540839773593603</v>
      </c>
      <c r="U1053" s="177">
        <v>4.5136007477923599</v>
      </c>
      <c r="V1053" s="177">
        <v>4.5136007477923599</v>
      </c>
      <c r="W1053" s="177">
        <v>4.2451255467879037</v>
      </c>
      <c r="X1053" s="177">
        <v>23.689819306281841</v>
      </c>
      <c r="Y1053" s="177">
        <v>7.413120000000001</v>
      </c>
      <c r="Z1053" s="177">
        <v>1.1682989554838712</v>
      </c>
      <c r="AA1053" s="177">
        <v>22.413413215051314</v>
      </c>
      <c r="AB1053" s="177">
        <v>23.805377183851913</v>
      </c>
      <c r="AC1053" s="177">
        <v>17.131131441886293</v>
      </c>
      <c r="AD1053" s="177">
        <v>62.455035439516124</v>
      </c>
      <c r="AE1053" s="177">
        <v>22.265641863056821</v>
      </c>
      <c r="AF1053" s="177">
        <v>18.98181492937071</v>
      </c>
      <c r="AG1053" s="177">
        <v>50.73629830990938</v>
      </c>
      <c r="AH1053" s="177">
        <v>50.73629830990938</v>
      </c>
      <c r="AI1053" s="177">
        <v>50.73629830990938</v>
      </c>
      <c r="AJ1053" s="177">
        <v>17.175839938521534</v>
      </c>
    </row>
    <row r="1054" spans="1:36" hidden="1" outlineLevel="1" x14ac:dyDescent="0.25">
      <c r="A1054" s="190">
        <f t="shared" si="282"/>
        <v>2019</v>
      </c>
      <c r="B1054" s="55">
        <f t="shared" si="283"/>
        <v>8</v>
      </c>
      <c r="C1054" s="55">
        <f t="shared" si="284"/>
        <v>7</v>
      </c>
      <c r="D1054" s="55">
        <f t="shared" si="280"/>
        <v>44</v>
      </c>
      <c r="F1054" s="63">
        <f t="shared" si="273"/>
        <v>43678.29166666665</v>
      </c>
      <c r="G1054" s="64">
        <f t="shared" si="281"/>
        <v>582.3165455220726</v>
      </c>
      <c r="H1054" s="64">
        <f t="shared" si="285"/>
        <v>67.492562041935471</v>
      </c>
      <c r="I1054" s="64">
        <f t="shared" si="285"/>
        <v>209.88285521836741</v>
      </c>
      <c r="J1054" s="64">
        <f t="shared" si="285"/>
        <v>188.63007575503281</v>
      </c>
      <c r="K1054" s="64">
        <f t="shared" si="285"/>
        <v>0</v>
      </c>
      <c r="L1054" s="64">
        <f t="shared" si="285"/>
        <v>0</v>
      </c>
      <c r="M1054" s="64">
        <f t="shared" si="285"/>
        <v>16.642823516272898</v>
      </c>
      <c r="N1054" s="64">
        <f t="shared" si="285"/>
        <v>99.668228990464115</v>
      </c>
      <c r="O1054" s="121"/>
      <c r="P1054" s="177">
        <v>2.9750000000000001</v>
      </c>
      <c r="Q1054" s="177">
        <v>7.2753473240671376</v>
      </c>
      <c r="R1054" s="177">
        <v>7.2753473240671376</v>
      </c>
      <c r="S1054" s="177">
        <v>27.921930659840005</v>
      </c>
      <c r="T1054" s="177">
        <v>37.422051165593601</v>
      </c>
      <c r="U1054" s="177">
        <v>7.2753473240671376</v>
      </c>
      <c r="V1054" s="177">
        <v>7.2753473240671376</v>
      </c>
      <c r="W1054" s="177">
        <v>8.0324200682846758</v>
      </c>
      <c r="X1054" s="177">
        <v>38.99173471632426</v>
      </c>
      <c r="Y1054" s="177">
        <v>19.768319999999999</v>
      </c>
      <c r="Z1054" s="177">
        <v>1.5830630025806454</v>
      </c>
      <c r="AA1054" s="177">
        <v>23.955609484365809</v>
      </c>
      <c r="AB1054" s="177">
        <v>24.781789397438232</v>
      </c>
      <c r="AC1054" s="177">
        <v>20.246377809810884</v>
      </c>
      <c r="AD1054" s="177">
        <v>67.492562041935471</v>
      </c>
      <c r="AE1054" s="177">
        <v>34.721644760995808</v>
      </c>
      <c r="AF1054" s="177">
        <v>16.642823516272898</v>
      </c>
      <c r="AG1054" s="177">
        <v>62.876691918344264</v>
      </c>
      <c r="AH1054" s="177">
        <v>62.876691918344264</v>
      </c>
      <c r="AI1054" s="177">
        <v>62.876691918344264</v>
      </c>
      <c r="AJ1054" s="177">
        <v>40.049753847329036</v>
      </c>
    </row>
    <row r="1055" spans="1:36" hidden="1" outlineLevel="1" x14ac:dyDescent="0.25">
      <c r="A1055" s="190">
        <f t="shared" si="282"/>
        <v>2019</v>
      </c>
      <c r="B1055" s="55">
        <f t="shared" si="283"/>
        <v>8</v>
      </c>
      <c r="C1055" s="55">
        <f t="shared" si="284"/>
        <v>8</v>
      </c>
      <c r="D1055" s="55">
        <f t="shared" si="280"/>
        <v>44</v>
      </c>
      <c r="F1055" s="63">
        <f t="shared" si="273"/>
        <v>43678.333333333314</v>
      </c>
      <c r="G1055" s="64">
        <f t="shared" si="281"/>
        <v>640.1422425737926</v>
      </c>
      <c r="H1055" s="64">
        <f t="shared" ref="H1055:N1064" si="288">SUMIF($P$6:$AK$6,H$6,$P1055:$AK1055)</f>
        <v>66.4091405966129</v>
      </c>
      <c r="I1055" s="64">
        <f t="shared" si="288"/>
        <v>244.02873341206902</v>
      </c>
      <c r="J1055" s="64">
        <f t="shared" si="288"/>
        <v>193.99284164976893</v>
      </c>
      <c r="K1055" s="64">
        <f t="shared" si="288"/>
        <v>0</v>
      </c>
      <c r="L1055" s="64">
        <f t="shared" si="288"/>
        <v>0</v>
      </c>
      <c r="M1055" s="64">
        <f t="shared" si="288"/>
        <v>13.854026062194734</v>
      </c>
      <c r="N1055" s="64">
        <f t="shared" si="288"/>
        <v>121.85750085314703</v>
      </c>
      <c r="O1055" s="121"/>
      <c r="P1055" s="177">
        <v>2.9750000000000001</v>
      </c>
      <c r="Q1055" s="177">
        <v>12.087793783471316</v>
      </c>
      <c r="R1055" s="177">
        <v>12.087793783471316</v>
      </c>
      <c r="S1055" s="177">
        <v>35.120172482559994</v>
      </c>
      <c r="T1055" s="177">
        <v>37.044329309593614</v>
      </c>
      <c r="U1055" s="177">
        <v>12.087793783471316</v>
      </c>
      <c r="V1055" s="177">
        <v>12.087793783471316</v>
      </c>
      <c r="W1055" s="177">
        <v>8.7609275693129032</v>
      </c>
      <c r="X1055" s="177">
        <v>41.82715969349632</v>
      </c>
      <c r="Y1055" s="177">
        <v>32.535359999999997</v>
      </c>
      <c r="Z1055" s="177">
        <v>2.0300851167741936</v>
      </c>
      <c r="AA1055" s="177">
        <v>24.970861426218228</v>
      </c>
      <c r="AB1055" s="177">
        <v>26.094401472097559</v>
      </c>
      <c r="AC1055" s="177">
        <v>20.410977704171785</v>
      </c>
      <c r="AD1055" s="177">
        <v>66.4091405966129</v>
      </c>
      <c r="AE1055" s="177">
        <v>34.586488088261035</v>
      </c>
      <c r="AF1055" s="177">
        <v>13.854026062194734</v>
      </c>
      <c r="AG1055" s="177">
        <v>64.664280549922978</v>
      </c>
      <c r="AH1055" s="177">
        <v>64.664280549922978</v>
      </c>
      <c r="AI1055" s="177">
        <v>64.664280549922978</v>
      </c>
      <c r="AJ1055" s="177">
        <v>51.179296268845157</v>
      </c>
    </row>
    <row r="1056" spans="1:36" hidden="1" outlineLevel="1" x14ac:dyDescent="0.25">
      <c r="A1056" s="190">
        <f t="shared" si="282"/>
        <v>2019</v>
      </c>
      <c r="B1056" s="55">
        <f t="shared" si="283"/>
        <v>8</v>
      </c>
      <c r="C1056" s="55">
        <f t="shared" si="284"/>
        <v>9</v>
      </c>
      <c r="D1056" s="55">
        <f t="shared" si="280"/>
        <v>44</v>
      </c>
      <c r="F1056" s="63">
        <f t="shared" si="273"/>
        <v>43678.374999999978</v>
      </c>
      <c r="G1056" s="64">
        <f t="shared" si="281"/>
        <v>681.89242884029909</v>
      </c>
      <c r="H1056" s="64">
        <f t="shared" si="288"/>
        <v>70.940119439354845</v>
      </c>
      <c r="I1056" s="64">
        <f t="shared" si="288"/>
        <v>258.92475631185459</v>
      </c>
      <c r="J1056" s="64">
        <f t="shared" si="288"/>
        <v>201.02388176817686</v>
      </c>
      <c r="K1056" s="64">
        <f t="shared" si="288"/>
        <v>0</v>
      </c>
      <c r="L1056" s="64">
        <f t="shared" si="288"/>
        <v>0</v>
      </c>
      <c r="M1056" s="64">
        <f t="shared" si="288"/>
        <v>12.32468552286155</v>
      </c>
      <c r="N1056" s="64">
        <f t="shared" si="288"/>
        <v>138.67898579805137</v>
      </c>
      <c r="O1056" s="121"/>
      <c r="P1056" s="177">
        <v>2.9750000000000001</v>
      </c>
      <c r="Q1056" s="177">
        <v>17.456711567945796</v>
      </c>
      <c r="R1056" s="177">
        <v>17.456711567945796</v>
      </c>
      <c r="S1056" s="177">
        <v>38.211737466880017</v>
      </c>
      <c r="T1056" s="177">
        <v>35.976365917593604</v>
      </c>
      <c r="U1056" s="177">
        <v>17.456711567945796</v>
      </c>
      <c r="V1056" s="177">
        <v>17.456711567945796</v>
      </c>
      <c r="W1056" s="177">
        <v>8.6310577824362902</v>
      </c>
      <c r="X1056" s="177">
        <v>42.308634660609243</v>
      </c>
      <c r="Y1056" s="177">
        <v>43.243200000000002</v>
      </c>
      <c r="Z1056" s="177">
        <v>2.1682990174193555</v>
      </c>
      <c r="AA1056" s="177">
        <v>22.775327601423754</v>
      </c>
      <c r="AB1056" s="177">
        <v>25.950902644927318</v>
      </c>
      <c r="AC1056" s="177">
        <v>17.957610262497759</v>
      </c>
      <c r="AD1056" s="177">
        <v>70.940119439354845</v>
      </c>
      <c r="AE1056" s="177">
        <v>36.265566663116019</v>
      </c>
      <c r="AF1056" s="177">
        <v>12.32468552286155</v>
      </c>
      <c r="AG1056" s="177">
        <v>67.007960589392283</v>
      </c>
      <c r="AH1056" s="177">
        <v>67.007960589392283</v>
      </c>
      <c r="AI1056" s="177">
        <v>67.007960589392283</v>
      </c>
      <c r="AJ1056" s="177">
        <v>51.313193821219365</v>
      </c>
    </row>
    <row r="1057" spans="1:36" hidden="1" outlineLevel="1" x14ac:dyDescent="0.25">
      <c r="A1057" s="190">
        <f t="shared" si="282"/>
        <v>2019</v>
      </c>
      <c r="B1057" s="55">
        <f t="shared" si="283"/>
        <v>8</v>
      </c>
      <c r="C1057" s="55">
        <f t="shared" si="284"/>
        <v>10</v>
      </c>
      <c r="D1057" s="55">
        <f t="shared" si="280"/>
        <v>44</v>
      </c>
      <c r="F1057" s="63">
        <f t="shared" si="273"/>
        <v>43678.416666666642</v>
      </c>
      <c r="G1057" s="64">
        <f t="shared" si="281"/>
        <v>680.88145195173047</v>
      </c>
      <c r="H1057" s="64">
        <f t="shared" si="288"/>
        <v>72.206352619838711</v>
      </c>
      <c r="I1057" s="64">
        <f t="shared" si="288"/>
        <v>264.80244116063795</v>
      </c>
      <c r="J1057" s="64">
        <f t="shared" si="288"/>
        <v>191.18922055928741</v>
      </c>
      <c r="K1057" s="64">
        <f t="shared" si="288"/>
        <v>0</v>
      </c>
      <c r="L1057" s="64">
        <f t="shared" si="288"/>
        <v>0</v>
      </c>
      <c r="M1057" s="64">
        <f t="shared" si="288"/>
        <v>10.615422567136225</v>
      </c>
      <c r="N1057" s="64">
        <f t="shared" si="288"/>
        <v>142.06801504483013</v>
      </c>
      <c r="O1057" s="121"/>
      <c r="P1057" s="177">
        <v>2.9750000000000001</v>
      </c>
      <c r="Q1057" s="177">
        <v>20.610049076677438</v>
      </c>
      <c r="R1057" s="177">
        <v>20.610049076677438</v>
      </c>
      <c r="S1057" s="177">
        <v>40.050774681600004</v>
      </c>
      <c r="T1057" s="177">
        <v>35.663211357593596</v>
      </c>
      <c r="U1057" s="177">
        <v>20.610049076677438</v>
      </c>
      <c r="V1057" s="177">
        <v>20.610049076677438</v>
      </c>
      <c r="W1057" s="177">
        <v>8.4859224487854821</v>
      </c>
      <c r="X1057" s="177">
        <v>41.533690553050477</v>
      </c>
      <c r="Y1057" s="177">
        <v>48.185279999999999</v>
      </c>
      <c r="Z1057" s="177">
        <v>2.1119829141935482</v>
      </c>
      <c r="AA1057" s="177">
        <v>18.588470134078896</v>
      </c>
      <c r="AB1057" s="177">
        <v>23.267819207600226</v>
      </c>
      <c r="AC1057" s="177">
        <v>15.659546482247713</v>
      </c>
      <c r="AD1057" s="177">
        <v>72.206352619838711</v>
      </c>
      <c r="AE1057" s="177">
        <v>37.392598198294671</v>
      </c>
      <c r="AF1057" s="177">
        <v>10.615422567136225</v>
      </c>
      <c r="AG1057" s="177">
        <v>63.729740186429133</v>
      </c>
      <c r="AH1057" s="177">
        <v>63.729740186429133</v>
      </c>
      <c r="AI1057" s="177">
        <v>63.729740186429133</v>
      </c>
      <c r="AJ1057" s="177">
        <v>50.515963921313713</v>
      </c>
    </row>
    <row r="1058" spans="1:36" hidden="1" outlineLevel="1" x14ac:dyDescent="0.25">
      <c r="A1058" s="190">
        <f t="shared" si="282"/>
        <v>2019</v>
      </c>
      <c r="B1058" s="55">
        <f t="shared" si="283"/>
        <v>8</v>
      </c>
      <c r="C1058" s="55">
        <f t="shared" si="284"/>
        <v>11</v>
      </c>
      <c r="D1058" s="55">
        <f t="shared" si="280"/>
        <v>44</v>
      </c>
      <c r="F1058" s="63">
        <f t="shared" si="273"/>
        <v>43678.458333333307</v>
      </c>
      <c r="G1058" s="64">
        <f t="shared" si="281"/>
        <v>679.1681208503137</v>
      </c>
      <c r="H1058" s="64">
        <f t="shared" si="288"/>
        <v>71.949986633064512</v>
      </c>
      <c r="I1058" s="64">
        <f t="shared" si="288"/>
        <v>261.85039487413513</v>
      </c>
      <c r="J1058" s="64">
        <f t="shared" si="288"/>
        <v>194.58195531069202</v>
      </c>
      <c r="K1058" s="64">
        <f t="shared" si="288"/>
        <v>0</v>
      </c>
      <c r="L1058" s="64">
        <f t="shared" si="288"/>
        <v>0</v>
      </c>
      <c r="M1058" s="64">
        <f t="shared" si="288"/>
        <v>9.8057716933715984</v>
      </c>
      <c r="N1058" s="64">
        <f t="shared" si="288"/>
        <v>140.9800123390504</v>
      </c>
      <c r="O1058" s="121"/>
      <c r="P1058" s="177">
        <v>2.9750000000000001</v>
      </c>
      <c r="Q1058" s="177">
        <v>21.918787193046462</v>
      </c>
      <c r="R1058" s="177">
        <v>21.918787193046462</v>
      </c>
      <c r="S1058" s="177">
        <v>41.071561093119996</v>
      </c>
      <c r="T1058" s="177">
        <v>34.67006857359361</v>
      </c>
      <c r="U1058" s="177">
        <v>21.918787193046462</v>
      </c>
      <c r="V1058" s="177">
        <v>21.918787193046462</v>
      </c>
      <c r="W1058" s="177">
        <v>8.5879537865596784</v>
      </c>
      <c r="X1058" s="177">
        <v>40.063544214757236</v>
      </c>
      <c r="Y1058" s="177">
        <v>48.185279999999999</v>
      </c>
      <c r="Z1058" s="177">
        <v>2.4226742632258063</v>
      </c>
      <c r="AA1058" s="177">
        <v>16.36230717653714</v>
      </c>
      <c r="AB1058" s="177">
        <v>19.072199794839168</v>
      </c>
      <c r="AC1058" s="177">
        <v>15.44768233226246</v>
      </c>
      <c r="AD1058" s="177">
        <v>71.949986633064512</v>
      </c>
      <c r="AE1058" s="177">
        <v>36.274217213499746</v>
      </c>
      <c r="AF1058" s="177">
        <v>9.8057716933715984</v>
      </c>
      <c r="AG1058" s="177">
        <v>64.860651770230675</v>
      </c>
      <c r="AH1058" s="177">
        <v>64.860651770230675</v>
      </c>
      <c r="AI1058" s="177">
        <v>64.860651770230675</v>
      </c>
      <c r="AJ1058" s="177">
        <v>50.022769992604857</v>
      </c>
    </row>
    <row r="1059" spans="1:36" hidden="1" outlineLevel="1" x14ac:dyDescent="0.25">
      <c r="A1059" s="190">
        <f t="shared" si="282"/>
        <v>2019</v>
      </c>
      <c r="B1059" s="55">
        <f t="shared" si="283"/>
        <v>8</v>
      </c>
      <c r="C1059" s="55">
        <f t="shared" si="284"/>
        <v>12</v>
      </c>
      <c r="D1059" s="55">
        <f t="shared" si="280"/>
        <v>44</v>
      </c>
      <c r="F1059" s="63">
        <f t="shared" si="273"/>
        <v>43678.499999999971</v>
      </c>
      <c r="G1059" s="64">
        <f t="shared" si="281"/>
        <v>671.7730113128323</v>
      </c>
      <c r="H1059" s="64">
        <f t="shared" si="288"/>
        <v>67.888247736129031</v>
      </c>
      <c r="I1059" s="64">
        <f t="shared" si="288"/>
        <v>254.1941213370846</v>
      </c>
      <c r="J1059" s="64">
        <f t="shared" si="288"/>
        <v>196.71276020934704</v>
      </c>
      <c r="K1059" s="64">
        <f t="shared" si="288"/>
        <v>0</v>
      </c>
      <c r="L1059" s="64">
        <f t="shared" si="288"/>
        <v>0</v>
      </c>
      <c r="M1059" s="64">
        <f t="shared" si="288"/>
        <v>9.7158104851755276</v>
      </c>
      <c r="N1059" s="64">
        <f t="shared" si="288"/>
        <v>143.26207154509603</v>
      </c>
      <c r="O1059" s="121"/>
      <c r="P1059" s="177">
        <v>2.9750000000000001</v>
      </c>
      <c r="Q1059" s="177">
        <v>22.279463051888314</v>
      </c>
      <c r="R1059" s="177">
        <v>22.279463051888314</v>
      </c>
      <c r="S1059" s="177">
        <v>38.780791521280008</v>
      </c>
      <c r="T1059" s="177">
        <v>34.605755229593584</v>
      </c>
      <c r="U1059" s="177">
        <v>22.279463051888314</v>
      </c>
      <c r="V1059" s="177">
        <v>22.279463051888314</v>
      </c>
      <c r="W1059" s="177">
        <v>8.6924907498637083</v>
      </c>
      <c r="X1059" s="177">
        <v>40.272420590561303</v>
      </c>
      <c r="Y1059" s="177">
        <v>44.066879999999998</v>
      </c>
      <c r="Z1059" s="177">
        <v>2.8063611599999994</v>
      </c>
      <c r="AA1059" s="177">
        <v>17.097815730703637</v>
      </c>
      <c r="AB1059" s="177">
        <v>17.314924049374337</v>
      </c>
      <c r="AC1059" s="177">
        <v>16.925118397464804</v>
      </c>
      <c r="AD1059" s="177">
        <v>67.888247736129031</v>
      </c>
      <c r="AE1059" s="177">
        <v>35.331308924148885</v>
      </c>
      <c r="AF1059" s="177">
        <v>9.7158104851755276</v>
      </c>
      <c r="AG1059" s="177">
        <v>65.570920069782346</v>
      </c>
      <c r="AH1059" s="177">
        <v>65.570920069782346</v>
      </c>
      <c r="AI1059" s="177">
        <v>65.570920069782346</v>
      </c>
      <c r="AJ1059" s="177">
        <v>49.469474321637108</v>
      </c>
    </row>
    <row r="1060" spans="1:36" hidden="1" outlineLevel="1" x14ac:dyDescent="0.25">
      <c r="A1060" s="190">
        <f t="shared" si="282"/>
        <v>2019</v>
      </c>
      <c r="B1060" s="55">
        <f t="shared" si="283"/>
        <v>8</v>
      </c>
      <c r="C1060" s="55">
        <f t="shared" si="284"/>
        <v>13</v>
      </c>
      <c r="D1060" s="55">
        <f t="shared" si="280"/>
        <v>44</v>
      </c>
      <c r="F1060" s="63">
        <f t="shared" si="273"/>
        <v>43678.541666666635</v>
      </c>
      <c r="G1060" s="64">
        <f t="shared" si="281"/>
        <v>652.56942730145886</v>
      </c>
      <c r="H1060" s="64">
        <f t="shared" si="288"/>
        <v>66.90428600935482</v>
      </c>
      <c r="I1060" s="64">
        <f t="shared" si="288"/>
        <v>247.53559640572658</v>
      </c>
      <c r="J1060" s="64">
        <f t="shared" si="288"/>
        <v>177.95541261550534</v>
      </c>
      <c r="K1060" s="64">
        <f t="shared" si="288"/>
        <v>0</v>
      </c>
      <c r="L1060" s="64">
        <f t="shared" si="288"/>
        <v>0</v>
      </c>
      <c r="M1060" s="64">
        <f t="shared" si="288"/>
        <v>9.8057716933715984</v>
      </c>
      <c r="N1060" s="64">
        <f t="shared" si="288"/>
        <v>150.36836057750057</v>
      </c>
      <c r="O1060" s="121"/>
      <c r="P1060" s="177">
        <v>2.9750000000000001</v>
      </c>
      <c r="Q1060" s="177">
        <v>23.464540873797258</v>
      </c>
      <c r="R1060" s="177">
        <v>23.464540873797258</v>
      </c>
      <c r="S1060" s="177">
        <v>35.275146055680004</v>
      </c>
      <c r="T1060" s="177">
        <v>35.327201117593603</v>
      </c>
      <c r="U1060" s="177">
        <v>23.464540873797258</v>
      </c>
      <c r="V1060" s="177">
        <v>23.464540873797258</v>
      </c>
      <c r="W1060" s="177">
        <v>8.3697696499016097</v>
      </c>
      <c r="X1060" s="177">
        <v>40.206047257091612</v>
      </c>
      <c r="Y1060" s="177">
        <v>43.243200000000002</v>
      </c>
      <c r="Z1060" s="177">
        <v>3.6450708503225808</v>
      </c>
      <c r="AA1060" s="177">
        <v>18.137724614491102</v>
      </c>
      <c r="AB1060" s="177">
        <v>16.299722308601606</v>
      </c>
      <c r="AC1060" s="177">
        <v>18.427679308896252</v>
      </c>
      <c r="AD1060" s="177">
        <v>66.90428600935482</v>
      </c>
      <c r="AE1060" s="177">
        <v>32.495884839221034</v>
      </c>
      <c r="AF1060" s="177">
        <v>9.8057716933715984</v>
      </c>
      <c r="AG1060" s="177">
        <v>59.318470871835117</v>
      </c>
      <c r="AH1060" s="177">
        <v>59.318470871835117</v>
      </c>
      <c r="AI1060" s="177">
        <v>59.318470871835117</v>
      </c>
      <c r="AJ1060" s="177">
        <v>49.643347486238703</v>
      </c>
    </row>
    <row r="1061" spans="1:36" hidden="1" outlineLevel="1" x14ac:dyDescent="0.25">
      <c r="A1061" s="190">
        <f t="shared" si="282"/>
        <v>2019</v>
      </c>
      <c r="B1061" s="55">
        <f t="shared" si="283"/>
        <v>8</v>
      </c>
      <c r="C1061" s="55">
        <f t="shared" si="284"/>
        <v>14</v>
      </c>
      <c r="D1061" s="55">
        <f t="shared" si="280"/>
        <v>44</v>
      </c>
      <c r="F1061" s="63">
        <f t="shared" si="273"/>
        <v>43678.583333333299</v>
      </c>
      <c r="G1061" s="64">
        <f t="shared" si="281"/>
        <v>644.60421602116435</v>
      </c>
      <c r="H1061" s="64">
        <f t="shared" si="288"/>
        <v>65.36784141709677</v>
      </c>
      <c r="I1061" s="64">
        <f t="shared" si="288"/>
        <v>236.92168602622047</v>
      </c>
      <c r="J1061" s="64">
        <f t="shared" si="288"/>
        <v>176.37610229379192</v>
      </c>
      <c r="K1061" s="64">
        <f t="shared" si="288"/>
        <v>0</v>
      </c>
      <c r="L1061" s="64">
        <f t="shared" si="288"/>
        <v>0</v>
      </c>
      <c r="M1061" s="64">
        <f t="shared" si="288"/>
        <v>9.8057716933715984</v>
      </c>
      <c r="N1061" s="64">
        <f t="shared" si="288"/>
        <v>156.13281459068355</v>
      </c>
      <c r="O1061" s="121"/>
      <c r="P1061" s="177">
        <v>2.9750000000000001</v>
      </c>
      <c r="Q1061" s="177">
        <v>23.732471511794074</v>
      </c>
      <c r="R1061" s="177">
        <v>23.732471511794074</v>
      </c>
      <c r="S1061" s="177">
        <v>28.37730024447999</v>
      </c>
      <c r="T1061" s="177">
        <v>36.985602909593595</v>
      </c>
      <c r="U1061" s="177">
        <v>23.732471511794074</v>
      </c>
      <c r="V1061" s="177">
        <v>23.732471511794074</v>
      </c>
      <c r="W1061" s="177">
        <v>8.2879869102169366</v>
      </c>
      <c r="X1061" s="177">
        <v>39.314260078745363</v>
      </c>
      <c r="Y1061" s="177">
        <v>37.889279999999999</v>
      </c>
      <c r="Z1061" s="177">
        <v>4.2953448096774194</v>
      </c>
      <c r="AA1061" s="177">
        <v>20.212706576153138</v>
      </c>
      <c r="AB1061" s="177">
        <v>16.249164261501075</v>
      </c>
      <c r="AC1061" s="177">
        <v>20.445712896175607</v>
      </c>
      <c r="AD1061" s="177">
        <v>65.36784141709677</v>
      </c>
      <c r="AE1061" s="177">
        <v>34.286930020193601</v>
      </c>
      <c r="AF1061" s="177">
        <v>9.8057716933715984</v>
      </c>
      <c r="AG1061" s="177">
        <v>58.792034097930639</v>
      </c>
      <c r="AH1061" s="177">
        <v>58.792034097930639</v>
      </c>
      <c r="AI1061" s="177">
        <v>58.792034097930639</v>
      </c>
      <c r="AJ1061" s="177">
        <v>48.805325862990962</v>
      </c>
    </row>
    <row r="1062" spans="1:36" hidden="1" outlineLevel="1" x14ac:dyDescent="0.25">
      <c r="A1062" s="190">
        <f t="shared" si="282"/>
        <v>2019</v>
      </c>
      <c r="B1062" s="55">
        <f t="shared" si="283"/>
        <v>8</v>
      </c>
      <c r="C1062" s="55">
        <f t="shared" si="284"/>
        <v>15</v>
      </c>
      <c r="D1062" s="55">
        <f t="shared" si="280"/>
        <v>44</v>
      </c>
      <c r="F1062" s="63">
        <f t="shared" si="273"/>
        <v>43678.624999999964</v>
      </c>
      <c r="G1062" s="64">
        <f t="shared" si="281"/>
        <v>601.72184595911256</v>
      </c>
      <c r="H1062" s="64">
        <f t="shared" si="288"/>
        <v>63.031346725483871</v>
      </c>
      <c r="I1062" s="64">
        <f t="shared" si="288"/>
        <v>213.56549587881196</v>
      </c>
      <c r="J1062" s="64">
        <f t="shared" si="288"/>
        <v>156.09688928964044</v>
      </c>
      <c r="K1062" s="64">
        <f t="shared" si="288"/>
        <v>0</v>
      </c>
      <c r="L1062" s="64">
        <f t="shared" si="288"/>
        <v>0</v>
      </c>
      <c r="M1062" s="64">
        <f t="shared" si="288"/>
        <v>10.345538942548018</v>
      </c>
      <c r="N1062" s="64">
        <f t="shared" si="288"/>
        <v>158.68257512262821</v>
      </c>
      <c r="O1062" s="121"/>
      <c r="P1062" s="177">
        <v>2.9750000000000001</v>
      </c>
      <c r="Q1062" s="177">
        <v>23.258440383030493</v>
      </c>
      <c r="R1062" s="177">
        <v>23.258440383030493</v>
      </c>
      <c r="S1062" s="177">
        <v>18.262596833279993</v>
      </c>
      <c r="T1062" s="177">
        <v>32.142960477593597</v>
      </c>
      <c r="U1062" s="177">
        <v>23.258440383030493</v>
      </c>
      <c r="V1062" s="177">
        <v>23.258440383030493</v>
      </c>
      <c r="W1062" s="177">
        <v>8.2180771890580662</v>
      </c>
      <c r="X1062" s="177">
        <v>38.255459743573361</v>
      </c>
      <c r="Y1062" s="177">
        <v>32.535359999999997</v>
      </c>
      <c r="Z1062" s="177">
        <v>3.8311131870967738</v>
      </c>
      <c r="AA1062" s="177">
        <v>22.83529129987209</v>
      </c>
      <c r="AB1062" s="177">
        <v>18.075429971604326</v>
      </c>
      <c r="AC1062" s="177">
        <v>20.906979131933049</v>
      </c>
      <c r="AD1062" s="177">
        <v>63.031346725483871</v>
      </c>
      <c r="AE1062" s="177">
        <v>32.908615991239031</v>
      </c>
      <c r="AF1062" s="177">
        <v>10.345538942548018</v>
      </c>
      <c r="AG1062" s="177">
        <v>52.032296429880148</v>
      </c>
      <c r="AH1062" s="177">
        <v>52.032296429880148</v>
      </c>
      <c r="AI1062" s="177">
        <v>52.032296429880148</v>
      </c>
      <c r="AJ1062" s="177">
        <v>48.267425644067913</v>
      </c>
    </row>
    <row r="1063" spans="1:36" hidden="1" outlineLevel="1" x14ac:dyDescent="0.25">
      <c r="A1063" s="190">
        <f t="shared" si="282"/>
        <v>2019</v>
      </c>
      <c r="B1063" s="55">
        <f t="shared" si="283"/>
        <v>8</v>
      </c>
      <c r="C1063" s="55">
        <f t="shared" si="284"/>
        <v>16</v>
      </c>
      <c r="D1063" s="55">
        <f t="shared" si="280"/>
        <v>44</v>
      </c>
      <c r="F1063" s="63">
        <f t="shared" si="273"/>
        <v>43678.666666666628</v>
      </c>
      <c r="G1063" s="64">
        <f t="shared" si="281"/>
        <v>511.8511681211254</v>
      </c>
      <c r="H1063" s="64">
        <f t="shared" si="288"/>
        <v>56.777493125483872</v>
      </c>
      <c r="I1063" s="64">
        <f t="shared" si="288"/>
        <v>172.16771218916284</v>
      </c>
      <c r="J1063" s="64">
        <f t="shared" si="288"/>
        <v>116.84581556454681</v>
      </c>
      <c r="K1063" s="64">
        <f t="shared" si="288"/>
        <v>0</v>
      </c>
      <c r="L1063" s="64">
        <f t="shared" si="288"/>
        <v>0</v>
      </c>
      <c r="M1063" s="64">
        <f t="shared" si="288"/>
        <v>10.615422567136225</v>
      </c>
      <c r="N1063" s="64">
        <f t="shared" si="288"/>
        <v>155.44472467479565</v>
      </c>
      <c r="O1063" s="121"/>
      <c r="P1063" s="177">
        <v>2.9750000000000001</v>
      </c>
      <c r="Q1063" s="177">
        <v>23.938572002560846</v>
      </c>
      <c r="R1063" s="177">
        <v>23.938572002560846</v>
      </c>
      <c r="S1063" s="177">
        <v>7.4493444812799963</v>
      </c>
      <c r="T1063" s="177">
        <v>21.940534109593596</v>
      </c>
      <c r="U1063" s="177">
        <v>23.938572002560846</v>
      </c>
      <c r="V1063" s="177">
        <v>23.938572002560846</v>
      </c>
      <c r="W1063" s="177">
        <v>7.5075860032983863</v>
      </c>
      <c r="X1063" s="177">
        <v>35.115901755224122</v>
      </c>
      <c r="Y1063" s="177">
        <v>20.591999999999999</v>
      </c>
      <c r="Z1063" s="177">
        <v>3.8507524129032249</v>
      </c>
      <c r="AA1063" s="177">
        <v>20.626726793014491</v>
      </c>
      <c r="AB1063" s="177">
        <v>19.25581334082635</v>
      </c>
      <c r="AC1063" s="177">
        <v>15.957144117808216</v>
      </c>
      <c r="AD1063" s="177">
        <v>56.777493125483872</v>
      </c>
      <c r="AE1063" s="177">
        <v>31.669945662315428</v>
      </c>
      <c r="AF1063" s="177">
        <v>10.615422567136225</v>
      </c>
      <c r="AG1063" s="177">
        <v>38.94860518818227</v>
      </c>
      <c r="AH1063" s="177">
        <v>38.94860518818227</v>
      </c>
      <c r="AI1063" s="177">
        <v>38.94860518818227</v>
      </c>
      <c r="AJ1063" s="177">
        <v>44.917400177451299</v>
      </c>
    </row>
    <row r="1064" spans="1:36" hidden="1" outlineLevel="1" x14ac:dyDescent="0.25">
      <c r="A1064" s="190">
        <f t="shared" si="282"/>
        <v>2019</v>
      </c>
      <c r="B1064" s="55">
        <f t="shared" si="283"/>
        <v>8</v>
      </c>
      <c r="C1064" s="55">
        <f t="shared" si="284"/>
        <v>17</v>
      </c>
      <c r="D1064" s="55">
        <f t="shared" si="280"/>
        <v>44</v>
      </c>
      <c r="F1064" s="63">
        <f t="shared" ref="F1064:F1127" si="289">F1063+1/24</f>
        <v>43678.708333333292</v>
      </c>
      <c r="G1064" s="64">
        <f t="shared" si="281"/>
        <v>324.11350947235564</v>
      </c>
      <c r="H1064" s="64">
        <f t="shared" si="288"/>
        <v>19.109603615322577</v>
      </c>
      <c r="I1064" s="64">
        <f t="shared" si="288"/>
        <v>91.621085469373554</v>
      </c>
      <c r="J1064" s="64">
        <f t="shared" si="288"/>
        <v>40.043242957926736</v>
      </c>
      <c r="K1064" s="64">
        <f t="shared" si="288"/>
        <v>0</v>
      </c>
      <c r="L1064" s="64">
        <f t="shared" si="288"/>
        <v>0</v>
      </c>
      <c r="M1064" s="64">
        <f t="shared" si="288"/>
        <v>11.425073440900853</v>
      </c>
      <c r="N1064" s="64">
        <f t="shared" si="288"/>
        <v>161.91450398883188</v>
      </c>
      <c r="O1064" s="121"/>
      <c r="P1064" s="177">
        <v>2.9750000000000001</v>
      </c>
      <c r="Q1064" s="177">
        <v>22.774104229728568</v>
      </c>
      <c r="R1064" s="177">
        <v>22.774104229728568</v>
      </c>
      <c r="S1064" s="177">
        <v>1.1764580352000003</v>
      </c>
      <c r="T1064" s="177">
        <v>0.6464193058815999</v>
      </c>
      <c r="U1064" s="177">
        <v>22.774104229728568</v>
      </c>
      <c r="V1064" s="177">
        <v>22.774104229728568</v>
      </c>
      <c r="W1064" s="177">
        <v>5.4100754771983874</v>
      </c>
      <c r="X1064" s="177">
        <v>26.079631280005131</v>
      </c>
      <c r="Y1064" s="177">
        <v>8.2368000000000006</v>
      </c>
      <c r="Z1064" s="177">
        <v>4.7343389129032252</v>
      </c>
      <c r="AA1064" s="177">
        <v>26.721207225627104</v>
      </c>
      <c r="AB1064" s="177">
        <v>21.260433826453344</v>
      </c>
      <c r="AC1064" s="177">
        <v>18.10210710493395</v>
      </c>
      <c r="AD1064" s="177">
        <v>19.109603615322577</v>
      </c>
      <c r="AE1064" s="177">
        <v>20.222411347812947</v>
      </c>
      <c r="AF1064" s="177">
        <v>11.425073440900853</v>
      </c>
      <c r="AG1064" s="177">
        <v>13.347747652642244</v>
      </c>
      <c r="AH1064" s="177">
        <v>13.347747652642244</v>
      </c>
      <c r="AI1064" s="177">
        <v>13.347747652642244</v>
      </c>
      <c r="AJ1064" s="177">
        <v>26.874290023275485</v>
      </c>
    </row>
    <row r="1065" spans="1:36" hidden="1" outlineLevel="1" x14ac:dyDescent="0.25">
      <c r="A1065" s="190">
        <f t="shared" si="282"/>
        <v>2019</v>
      </c>
      <c r="B1065" s="55">
        <f t="shared" si="283"/>
        <v>8</v>
      </c>
      <c r="C1065" s="55">
        <f t="shared" si="284"/>
        <v>18</v>
      </c>
      <c r="D1065" s="55">
        <f t="shared" si="280"/>
        <v>44</v>
      </c>
      <c r="F1065" s="63">
        <f t="shared" si="289"/>
        <v>43678.749999999956</v>
      </c>
      <c r="G1065" s="64">
        <f t="shared" si="281"/>
        <v>189.75151009419309</v>
      </c>
      <c r="H1065" s="64">
        <f t="shared" ref="H1065:N1074" si="290">SUMIF($P$6:$AK$6,H$6,$P1065:$AK1065)</f>
        <v>0.29659913274193545</v>
      </c>
      <c r="I1065" s="64">
        <f t="shared" si="290"/>
        <v>16.700294509438187</v>
      </c>
      <c r="J1065" s="64">
        <f t="shared" si="290"/>
        <v>6.4732663136259583E-2</v>
      </c>
      <c r="K1065" s="64">
        <f t="shared" si="290"/>
        <v>0</v>
      </c>
      <c r="L1065" s="64">
        <f t="shared" si="290"/>
        <v>0</v>
      </c>
      <c r="M1065" s="64">
        <f t="shared" si="290"/>
        <v>12.68453035564583</v>
      </c>
      <c r="N1065" s="64">
        <f t="shared" si="290"/>
        <v>160.00535343323088</v>
      </c>
      <c r="O1065" s="121"/>
      <c r="P1065" s="177">
        <v>2.9750000000000001</v>
      </c>
      <c r="Q1065" s="177">
        <v>20.228763168758906</v>
      </c>
      <c r="R1065" s="177">
        <v>20.228763168758906</v>
      </c>
      <c r="S1065" s="177">
        <v>1.0001899520000001E-2</v>
      </c>
      <c r="T1065" s="177">
        <v>0</v>
      </c>
      <c r="U1065" s="177">
        <v>20.228763168758906</v>
      </c>
      <c r="V1065" s="177">
        <v>20.228763168758906</v>
      </c>
      <c r="W1065" s="177">
        <v>1.2359694695943548</v>
      </c>
      <c r="X1065" s="177">
        <v>5.4390289063997503</v>
      </c>
      <c r="Y1065" s="177">
        <v>0.82368000000000008</v>
      </c>
      <c r="Z1065" s="177">
        <v>4.3262108967741932</v>
      </c>
      <c r="AA1065" s="177">
        <v>27.988011620995884</v>
      </c>
      <c r="AB1065" s="177">
        <v>25.992127371395263</v>
      </c>
      <c r="AC1065" s="177">
        <v>20.783950869029905</v>
      </c>
      <c r="AD1065" s="177">
        <v>0.29659913274193545</v>
      </c>
      <c r="AE1065" s="177">
        <v>4.2779229156593868</v>
      </c>
      <c r="AF1065" s="177">
        <v>12.68453035564583</v>
      </c>
      <c r="AG1065" s="177">
        <v>2.1577554378753194E-2</v>
      </c>
      <c r="AH1065" s="177">
        <v>2.1577554378753194E-2</v>
      </c>
      <c r="AI1065" s="177">
        <v>2.1577554378753194E-2</v>
      </c>
      <c r="AJ1065" s="177">
        <v>1.9386913182646932</v>
      </c>
    </row>
    <row r="1066" spans="1:36" hidden="1" outlineLevel="1" x14ac:dyDescent="0.25">
      <c r="A1066" s="190">
        <f t="shared" si="282"/>
        <v>2019</v>
      </c>
      <c r="B1066" s="55">
        <f t="shared" si="283"/>
        <v>8</v>
      </c>
      <c r="C1066" s="55">
        <f t="shared" si="284"/>
        <v>19</v>
      </c>
      <c r="D1066" s="55">
        <f t="shared" si="280"/>
        <v>44</v>
      </c>
      <c r="F1066" s="63">
        <f t="shared" si="289"/>
        <v>43678.791666666621</v>
      </c>
      <c r="G1066" s="64">
        <f t="shared" si="281"/>
        <v>167.60105581826477</v>
      </c>
      <c r="H1066" s="64">
        <f t="shared" si="290"/>
        <v>0</v>
      </c>
      <c r="I1066" s="64">
        <f t="shared" si="290"/>
        <v>3.0561120882333332</v>
      </c>
      <c r="J1066" s="64">
        <f t="shared" si="290"/>
        <v>0</v>
      </c>
      <c r="K1066" s="64">
        <f t="shared" si="290"/>
        <v>0</v>
      </c>
      <c r="L1066" s="64">
        <f t="shared" si="290"/>
        <v>0</v>
      </c>
      <c r="M1066" s="64">
        <f t="shared" si="290"/>
        <v>14.393793311371152</v>
      </c>
      <c r="N1066" s="64">
        <f t="shared" si="290"/>
        <v>150.15115041866028</v>
      </c>
      <c r="O1066" s="121"/>
      <c r="P1066" s="177">
        <v>2.9750000000000001</v>
      </c>
      <c r="Q1066" s="177">
        <v>18.981855199619922</v>
      </c>
      <c r="R1066" s="177">
        <v>18.981855199619922</v>
      </c>
      <c r="S1066" s="177">
        <v>0</v>
      </c>
      <c r="T1066" s="177">
        <v>0</v>
      </c>
      <c r="U1066" s="177">
        <v>18.981855199619922</v>
      </c>
      <c r="V1066" s="177">
        <v>18.981855199619922</v>
      </c>
      <c r="W1066" s="177">
        <v>8.1112088233333324E-2</v>
      </c>
      <c r="X1066" s="177">
        <v>0</v>
      </c>
      <c r="Y1066" s="177">
        <v>0</v>
      </c>
      <c r="Z1066" s="177">
        <v>4.0036301612903227</v>
      </c>
      <c r="AA1066" s="177">
        <v>25.177281478399145</v>
      </c>
      <c r="AB1066" s="177">
        <v>26.658089048599585</v>
      </c>
      <c r="AC1066" s="177">
        <v>18.384728931891544</v>
      </c>
      <c r="AD1066" s="177">
        <v>0</v>
      </c>
      <c r="AE1066" s="177">
        <v>0</v>
      </c>
      <c r="AF1066" s="177">
        <v>14.393793311371152</v>
      </c>
      <c r="AG1066" s="177">
        <v>0</v>
      </c>
      <c r="AH1066" s="177">
        <v>0</v>
      </c>
      <c r="AI1066" s="177">
        <v>0</v>
      </c>
      <c r="AJ1066" s="177">
        <v>0</v>
      </c>
    </row>
    <row r="1067" spans="1:36" hidden="1" outlineLevel="1" x14ac:dyDescent="0.25">
      <c r="A1067" s="190">
        <f t="shared" si="282"/>
        <v>2019</v>
      </c>
      <c r="B1067" s="55">
        <f t="shared" si="283"/>
        <v>8</v>
      </c>
      <c r="C1067" s="55">
        <f t="shared" si="284"/>
        <v>20</v>
      </c>
      <c r="D1067" s="55">
        <f t="shared" si="280"/>
        <v>44</v>
      </c>
      <c r="F1067" s="63">
        <f t="shared" si="289"/>
        <v>43678.833333333285</v>
      </c>
      <c r="G1067" s="64">
        <f t="shared" si="281"/>
        <v>158.29494370595546</v>
      </c>
      <c r="H1067" s="64">
        <f t="shared" si="290"/>
        <v>0</v>
      </c>
      <c r="I1067" s="64">
        <f t="shared" si="290"/>
        <v>2.9750000000000001</v>
      </c>
      <c r="J1067" s="64">
        <f t="shared" si="290"/>
        <v>0</v>
      </c>
      <c r="K1067" s="64">
        <f t="shared" si="290"/>
        <v>0</v>
      </c>
      <c r="L1067" s="64">
        <f t="shared" si="290"/>
        <v>0</v>
      </c>
      <c r="M1067" s="64">
        <f t="shared" si="290"/>
        <v>16.372939891684684</v>
      </c>
      <c r="N1067" s="64">
        <f t="shared" si="290"/>
        <v>138.94700381427077</v>
      </c>
      <c r="O1067" s="121"/>
      <c r="P1067" s="177">
        <v>2.9750000000000001</v>
      </c>
      <c r="Q1067" s="177">
        <v>16.992985463720547</v>
      </c>
      <c r="R1067" s="177">
        <v>16.992985463720547</v>
      </c>
      <c r="S1067" s="177">
        <v>0</v>
      </c>
      <c r="T1067" s="177">
        <v>0</v>
      </c>
      <c r="U1067" s="177">
        <v>16.992985463720547</v>
      </c>
      <c r="V1067" s="177">
        <v>16.992985463720547</v>
      </c>
      <c r="W1067" s="177">
        <v>0</v>
      </c>
      <c r="X1067" s="177">
        <v>0</v>
      </c>
      <c r="Y1067" s="177">
        <v>0</v>
      </c>
      <c r="Z1067" s="177">
        <v>3.6810496580645178</v>
      </c>
      <c r="AA1067" s="177">
        <v>24.296869645585708</v>
      </c>
      <c r="AB1067" s="177">
        <v>24.083825613694408</v>
      </c>
      <c r="AC1067" s="177">
        <v>18.913317042043943</v>
      </c>
      <c r="AD1067" s="177">
        <v>0</v>
      </c>
      <c r="AE1067" s="177">
        <v>0</v>
      </c>
      <c r="AF1067" s="177">
        <v>16.372939891684684</v>
      </c>
      <c r="AG1067" s="177">
        <v>0</v>
      </c>
      <c r="AH1067" s="177">
        <v>0</v>
      </c>
      <c r="AI1067" s="177">
        <v>0</v>
      </c>
      <c r="AJ1067" s="177">
        <v>0</v>
      </c>
    </row>
    <row r="1068" spans="1:36" hidden="1" outlineLevel="1" x14ac:dyDescent="0.25">
      <c r="A1068" s="190">
        <f t="shared" si="282"/>
        <v>2019</v>
      </c>
      <c r="B1068" s="55">
        <f t="shared" si="283"/>
        <v>8</v>
      </c>
      <c r="C1068" s="55">
        <f t="shared" si="284"/>
        <v>21</v>
      </c>
      <c r="D1068" s="55">
        <f t="shared" si="280"/>
        <v>44</v>
      </c>
      <c r="F1068" s="63">
        <f t="shared" si="289"/>
        <v>43678.874999999949</v>
      </c>
      <c r="G1068" s="64">
        <f t="shared" si="281"/>
        <v>155.38710152534406</v>
      </c>
      <c r="H1068" s="64">
        <f t="shared" si="290"/>
        <v>0</v>
      </c>
      <c r="I1068" s="64">
        <f t="shared" si="290"/>
        <v>2.9750000000000001</v>
      </c>
      <c r="J1068" s="64">
        <f t="shared" si="290"/>
        <v>0</v>
      </c>
      <c r="K1068" s="64">
        <f t="shared" si="290"/>
        <v>0</v>
      </c>
      <c r="L1068" s="64">
        <f t="shared" si="290"/>
        <v>0</v>
      </c>
      <c r="M1068" s="64">
        <f t="shared" si="290"/>
        <v>18.98181492937071</v>
      </c>
      <c r="N1068" s="64">
        <f t="shared" si="290"/>
        <v>133.43028659597334</v>
      </c>
      <c r="O1068" s="121"/>
      <c r="P1068" s="177">
        <v>2.9750000000000001</v>
      </c>
      <c r="Q1068" s="177">
        <v>16.405599065035243</v>
      </c>
      <c r="R1068" s="177">
        <v>16.405599065035243</v>
      </c>
      <c r="S1068" s="177">
        <v>0</v>
      </c>
      <c r="T1068" s="177">
        <v>0</v>
      </c>
      <c r="U1068" s="177">
        <v>16.405599065035243</v>
      </c>
      <c r="V1068" s="177">
        <v>16.405599065035243</v>
      </c>
      <c r="W1068" s="177">
        <v>0</v>
      </c>
      <c r="X1068" s="177">
        <v>0</v>
      </c>
      <c r="Y1068" s="177">
        <v>0</v>
      </c>
      <c r="Z1068" s="177">
        <v>3.7778238709677421</v>
      </c>
      <c r="AA1068" s="177">
        <v>23.770786288893522</v>
      </c>
      <c r="AB1068" s="177">
        <v>22.294762039956659</v>
      </c>
      <c r="AC1068" s="177">
        <v>17.964518136014455</v>
      </c>
      <c r="AD1068" s="177">
        <v>0</v>
      </c>
      <c r="AE1068" s="177">
        <v>0</v>
      </c>
      <c r="AF1068" s="177">
        <v>18.98181492937071</v>
      </c>
      <c r="AG1068" s="177">
        <v>0</v>
      </c>
      <c r="AH1068" s="177">
        <v>0</v>
      </c>
      <c r="AI1068" s="177">
        <v>0</v>
      </c>
      <c r="AJ1068" s="177">
        <v>0</v>
      </c>
    </row>
    <row r="1069" spans="1:36" hidden="1" outlineLevel="1" x14ac:dyDescent="0.25">
      <c r="A1069" s="190">
        <f t="shared" si="282"/>
        <v>2019</v>
      </c>
      <c r="B1069" s="55">
        <f t="shared" si="283"/>
        <v>8</v>
      </c>
      <c r="C1069" s="55">
        <f t="shared" si="284"/>
        <v>22</v>
      </c>
      <c r="D1069" s="55">
        <f t="shared" si="280"/>
        <v>44</v>
      </c>
      <c r="F1069" s="63">
        <f t="shared" si="289"/>
        <v>43678.916666666613</v>
      </c>
      <c r="G1069" s="64">
        <f t="shared" si="281"/>
        <v>141.38323082347731</v>
      </c>
      <c r="H1069" s="64">
        <f t="shared" si="290"/>
        <v>0</v>
      </c>
      <c r="I1069" s="64">
        <f t="shared" si="290"/>
        <v>2.9750000000000001</v>
      </c>
      <c r="J1069" s="64">
        <f t="shared" si="290"/>
        <v>0</v>
      </c>
      <c r="K1069" s="64">
        <f t="shared" si="290"/>
        <v>0</v>
      </c>
      <c r="L1069" s="64">
        <f t="shared" si="290"/>
        <v>0</v>
      </c>
      <c r="M1069" s="64">
        <f t="shared" si="290"/>
        <v>21.140883926076381</v>
      </c>
      <c r="N1069" s="64">
        <f t="shared" si="290"/>
        <v>117.26734689740091</v>
      </c>
      <c r="O1069" s="121"/>
      <c r="P1069" s="177">
        <v>2.9750000000000001</v>
      </c>
      <c r="Q1069" s="177">
        <v>14.88045543336111</v>
      </c>
      <c r="R1069" s="177">
        <v>14.88045543336111</v>
      </c>
      <c r="S1069" s="177">
        <v>0</v>
      </c>
      <c r="T1069" s="177">
        <v>0</v>
      </c>
      <c r="U1069" s="177">
        <v>14.88045543336111</v>
      </c>
      <c r="V1069" s="177">
        <v>14.88045543336111</v>
      </c>
      <c r="W1069" s="177">
        <v>0</v>
      </c>
      <c r="X1069" s="177">
        <v>0</v>
      </c>
      <c r="Y1069" s="177">
        <v>0</v>
      </c>
      <c r="Z1069" s="177">
        <v>1.8942673780645163</v>
      </c>
      <c r="AA1069" s="177">
        <v>20.787774719063627</v>
      </c>
      <c r="AB1069" s="177">
        <v>19.79130813475026</v>
      </c>
      <c r="AC1069" s="177">
        <v>15.272174932078075</v>
      </c>
      <c r="AD1069" s="177">
        <v>0</v>
      </c>
      <c r="AE1069" s="177">
        <v>0</v>
      </c>
      <c r="AF1069" s="177">
        <v>21.140883926076381</v>
      </c>
      <c r="AG1069" s="177">
        <v>0</v>
      </c>
      <c r="AH1069" s="177">
        <v>0</v>
      </c>
      <c r="AI1069" s="177">
        <v>0</v>
      </c>
      <c r="AJ1069" s="177">
        <v>0</v>
      </c>
    </row>
    <row r="1070" spans="1:36" hidden="1" outlineLevel="1" x14ac:dyDescent="0.25">
      <c r="A1070" s="190">
        <f t="shared" si="282"/>
        <v>2019</v>
      </c>
      <c r="B1070" s="55">
        <f t="shared" si="283"/>
        <v>8</v>
      </c>
      <c r="C1070" s="55">
        <f t="shared" si="284"/>
        <v>23</v>
      </c>
      <c r="D1070" s="55">
        <f t="shared" si="280"/>
        <v>44</v>
      </c>
      <c r="F1070" s="63">
        <f t="shared" si="289"/>
        <v>43678.958333333278</v>
      </c>
      <c r="G1070" s="64">
        <f t="shared" si="281"/>
        <v>137.57918056062317</v>
      </c>
      <c r="H1070" s="64">
        <f t="shared" si="290"/>
        <v>0</v>
      </c>
      <c r="I1070" s="64">
        <f t="shared" si="290"/>
        <v>2.9750000000000001</v>
      </c>
      <c r="J1070" s="64">
        <f t="shared" si="290"/>
        <v>0</v>
      </c>
      <c r="K1070" s="64">
        <f t="shared" si="290"/>
        <v>0</v>
      </c>
      <c r="L1070" s="64">
        <f t="shared" si="290"/>
        <v>0</v>
      </c>
      <c r="M1070" s="64">
        <f t="shared" si="290"/>
        <v>22.13045721623315</v>
      </c>
      <c r="N1070" s="64">
        <f t="shared" si="290"/>
        <v>112.47372334439002</v>
      </c>
      <c r="O1070" s="121"/>
      <c r="P1070" s="177">
        <v>2.9750000000000001</v>
      </c>
      <c r="Q1070" s="177">
        <v>12.582434961311579</v>
      </c>
      <c r="R1070" s="177">
        <v>12.582434961311579</v>
      </c>
      <c r="S1070" s="177">
        <v>0</v>
      </c>
      <c r="T1070" s="177">
        <v>0</v>
      </c>
      <c r="U1070" s="177">
        <v>12.582434961311579</v>
      </c>
      <c r="V1070" s="177">
        <v>12.582434961311579</v>
      </c>
      <c r="W1070" s="177">
        <v>0</v>
      </c>
      <c r="X1070" s="177">
        <v>0</v>
      </c>
      <c r="Y1070" s="177">
        <v>0</v>
      </c>
      <c r="Z1070" s="177">
        <v>1.6277400012903223</v>
      </c>
      <c r="AA1070" s="177">
        <v>23.6597628641643</v>
      </c>
      <c r="AB1070" s="177">
        <v>20.678437080739272</v>
      </c>
      <c r="AC1070" s="177">
        <v>16.178043552949813</v>
      </c>
      <c r="AD1070" s="177">
        <v>0</v>
      </c>
      <c r="AE1070" s="177">
        <v>0</v>
      </c>
      <c r="AF1070" s="177">
        <v>22.13045721623315</v>
      </c>
      <c r="AG1070" s="177">
        <v>0</v>
      </c>
      <c r="AH1070" s="177">
        <v>0</v>
      </c>
      <c r="AI1070" s="177">
        <v>0</v>
      </c>
      <c r="AJ1070" s="177">
        <v>0</v>
      </c>
    </row>
    <row r="1071" spans="1:36" hidden="1" outlineLevel="1" x14ac:dyDescent="0.25">
      <c r="A1071" s="190">
        <f t="shared" si="282"/>
        <v>2019</v>
      </c>
      <c r="B1071" s="55">
        <f t="shared" si="283"/>
        <v>9</v>
      </c>
      <c r="C1071" s="55">
        <f t="shared" si="284"/>
        <v>0</v>
      </c>
      <c r="D1071" s="55">
        <f t="shared" si="280"/>
        <v>45</v>
      </c>
      <c r="F1071" s="63">
        <f t="shared" ref="F1071" si="291">EDATE(F1047,1)</f>
        <v>43709</v>
      </c>
      <c r="G1071" s="64">
        <f t="shared" si="281"/>
        <v>150.7491182174212</v>
      </c>
      <c r="H1071" s="64">
        <f t="shared" si="290"/>
        <v>0</v>
      </c>
      <c r="I1071" s="64">
        <f t="shared" si="290"/>
        <v>2.9750000000000001</v>
      </c>
      <c r="J1071" s="64">
        <f t="shared" si="290"/>
        <v>0</v>
      </c>
      <c r="K1071" s="64">
        <f t="shared" si="290"/>
        <v>0</v>
      </c>
      <c r="L1071" s="64">
        <f t="shared" si="290"/>
        <v>0</v>
      </c>
      <c r="M1071" s="64">
        <f t="shared" si="290"/>
        <v>18.250223375866568</v>
      </c>
      <c r="N1071" s="64">
        <f t="shared" si="290"/>
        <v>129.52389484155464</v>
      </c>
      <c r="O1071" s="121"/>
      <c r="P1071" s="177">
        <v>2.9750000000000001</v>
      </c>
      <c r="Q1071" s="177">
        <v>14.138493666600723</v>
      </c>
      <c r="R1071" s="177">
        <v>14.138493666600723</v>
      </c>
      <c r="S1071" s="177">
        <v>0</v>
      </c>
      <c r="T1071" s="177">
        <v>0</v>
      </c>
      <c r="U1071" s="177">
        <v>14.138493666600723</v>
      </c>
      <c r="V1071" s="177">
        <v>14.138493666600723</v>
      </c>
      <c r="W1071" s="177">
        <v>0</v>
      </c>
      <c r="X1071" s="177">
        <v>0</v>
      </c>
      <c r="Y1071" s="177">
        <v>0</v>
      </c>
      <c r="Z1071" s="177">
        <v>2.1793650269333336</v>
      </c>
      <c r="AA1071" s="177">
        <v>29.077503839777201</v>
      </c>
      <c r="AB1071" s="177">
        <v>27.30622891347549</v>
      </c>
      <c r="AC1071" s="177">
        <v>14.406822394965729</v>
      </c>
      <c r="AD1071" s="177">
        <v>0</v>
      </c>
      <c r="AE1071" s="177">
        <v>0</v>
      </c>
      <c r="AF1071" s="177">
        <v>18.250223375866568</v>
      </c>
      <c r="AG1071" s="177">
        <v>0</v>
      </c>
      <c r="AH1071" s="177">
        <v>0</v>
      </c>
      <c r="AI1071" s="177">
        <v>0</v>
      </c>
      <c r="AJ1071" s="177">
        <v>0</v>
      </c>
    </row>
    <row r="1072" spans="1:36" hidden="1" outlineLevel="1" x14ac:dyDescent="0.25">
      <c r="A1072" s="190">
        <f t="shared" si="282"/>
        <v>2019</v>
      </c>
      <c r="B1072" s="55">
        <f t="shared" si="283"/>
        <v>9</v>
      </c>
      <c r="C1072" s="55">
        <f t="shared" si="284"/>
        <v>1</v>
      </c>
      <c r="D1072" s="55">
        <f t="shared" si="280"/>
        <v>45</v>
      </c>
      <c r="F1072" s="63">
        <f t="shared" ref="F1072" si="292">F1071+1/24</f>
        <v>43709.041666666664</v>
      </c>
      <c r="G1072" s="64">
        <f t="shared" si="281"/>
        <v>148.08522693823073</v>
      </c>
      <c r="H1072" s="64">
        <f t="shared" si="290"/>
        <v>0</v>
      </c>
      <c r="I1072" s="64">
        <f t="shared" si="290"/>
        <v>2.9750000000000001</v>
      </c>
      <c r="J1072" s="64">
        <f t="shared" si="290"/>
        <v>0</v>
      </c>
      <c r="K1072" s="64">
        <f t="shared" si="290"/>
        <v>0</v>
      </c>
      <c r="L1072" s="64">
        <f t="shared" si="290"/>
        <v>0</v>
      </c>
      <c r="M1072" s="64">
        <f t="shared" si="290"/>
        <v>18.544581817412801</v>
      </c>
      <c r="N1072" s="64">
        <f t="shared" si="290"/>
        <v>126.56564512081792</v>
      </c>
      <c r="O1072" s="121"/>
      <c r="P1072" s="177">
        <v>2.9750000000000001</v>
      </c>
      <c r="Q1072" s="177">
        <v>12.603045010388257</v>
      </c>
      <c r="R1072" s="177">
        <v>12.603045010388257</v>
      </c>
      <c r="S1072" s="177">
        <v>0</v>
      </c>
      <c r="T1072" s="177">
        <v>0</v>
      </c>
      <c r="U1072" s="177">
        <v>12.603045010388257</v>
      </c>
      <c r="V1072" s="177">
        <v>12.603045010388257</v>
      </c>
      <c r="W1072" s="177">
        <v>0</v>
      </c>
      <c r="X1072" s="177">
        <v>0</v>
      </c>
      <c r="Y1072" s="177">
        <v>0</v>
      </c>
      <c r="Z1072" s="177">
        <v>1.7126983810666672</v>
      </c>
      <c r="AA1072" s="177">
        <v>30.120045988055367</v>
      </c>
      <c r="AB1072" s="177">
        <v>28.37544674880748</v>
      </c>
      <c r="AC1072" s="177">
        <v>15.945273961335394</v>
      </c>
      <c r="AD1072" s="177">
        <v>0</v>
      </c>
      <c r="AE1072" s="177">
        <v>0</v>
      </c>
      <c r="AF1072" s="177">
        <v>18.544581817412801</v>
      </c>
      <c r="AG1072" s="177">
        <v>0</v>
      </c>
      <c r="AH1072" s="177">
        <v>0</v>
      </c>
      <c r="AI1072" s="177">
        <v>0</v>
      </c>
      <c r="AJ1072" s="177">
        <v>0</v>
      </c>
    </row>
    <row r="1073" spans="1:36" hidden="1" outlineLevel="1" x14ac:dyDescent="0.25">
      <c r="A1073" s="190">
        <f t="shared" si="282"/>
        <v>2019</v>
      </c>
      <c r="B1073" s="55">
        <f t="shared" si="283"/>
        <v>9</v>
      </c>
      <c r="C1073" s="55">
        <f t="shared" si="284"/>
        <v>2</v>
      </c>
      <c r="D1073" s="55">
        <f t="shared" si="280"/>
        <v>45</v>
      </c>
      <c r="F1073" s="63">
        <f t="shared" si="289"/>
        <v>43709.083333333328</v>
      </c>
      <c r="G1073" s="64">
        <f t="shared" si="281"/>
        <v>149.47928050296133</v>
      </c>
      <c r="H1073" s="64">
        <f t="shared" si="290"/>
        <v>0</v>
      </c>
      <c r="I1073" s="64">
        <f t="shared" si="290"/>
        <v>2.9750000000000001</v>
      </c>
      <c r="J1073" s="64">
        <f t="shared" si="290"/>
        <v>0</v>
      </c>
      <c r="K1073" s="64">
        <f t="shared" si="290"/>
        <v>0</v>
      </c>
      <c r="L1073" s="64">
        <f t="shared" si="290"/>
        <v>0</v>
      </c>
      <c r="M1073" s="64">
        <f t="shared" si="290"/>
        <v>18.152103895351157</v>
      </c>
      <c r="N1073" s="64">
        <f t="shared" si="290"/>
        <v>128.35217660761018</v>
      </c>
      <c r="O1073" s="121"/>
      <c r="P1073" s="177">
        <v>2.9750000000000001</v>
      </c>
      <c r="Q1073" s="177">
        <v>11.448882262094317</v>
      </c>
      <c r="R1073" s="177">
        <v>11.448882262094317</v>
      </c>
      <c r="S1073" s="177">
        <v>0</v>
      </c>
      <c r="T1073" s="177">
        <v>0</v>
      </c>
      <c r="U1073" s="177">
        <v>11.448882262094317</v>
      </c>
      <c r="V1073" s="177">
        <v>11.448882262094317</v>
      </c>
      <c r="W1073" s="177">
        <v>0</v>
      </c>
      <c r="X1073" s="177">
        <v>0</v>
      </c>
      <c r="Y1073" s="177">
        <v>0</v>
      </c>
      <c r="Z1073" s="177">
        <v>1.767830470933333</v>
      </c>
      <c r="AA1073" s="177">
        <v>31.84911403754025</v>
      </c>
      <c r="AB1073" s="177">
        <v>29.069163581771107</v>
      </c>
      <c r="AC1073" s="177">
        <v>19.870539468988213</v>
      </c>
      <c r="AD1073" s="177">
        <v>0</v>
      </c>
      <c r="AE1073" s="177">
        <v>0</v>
      </c>
      <c r="AF1073" s="177">
        <v>18.152103895351157</v>
      </c>
      <c r="AG1073" s="177">
        <v>0</v>
      </c>
      <c r="AH1073" s="177">
        <v>0</v>
      </c>
      <c r="AI1073" s="177">
        <v>0</v>
      </c>
      <c r="AJ1073" s="177">
        <v>0</v>
      </c>
    </row>
    <row r="1074" spans="1:36" hidden="1" outlineLevel="1" x14ac:dyDescent="0.25">
      <c r="A1074" s="190">
        <f t="shared" si="282"/>
        <v>2019</v>
      </c>
      <c r="B1074" s="55">
        <f t="shared" si="283"/>
        <v>9</v>
      </c>
      <c r="C1074" s="55">
        <f t="shared" si="284"/>
        <v>3</v>
      </c>
      <c r="D1074" s="55">
        <f t="shared" si="280"/>
        <v>45</v>
      </c>
      <c r="F1074" s="63">
        <f t="shared" si="289"/>
        <v>43709.124999999993</v>
      </c>
      <c r="G1074" s="64">
        <f t="shared" si="281"/>
        <v>156.76397380176573</v>
      </c>
      <c r="H1074" s="64">
        <f t="shared" si="290"/>
        <v>0</v>
      </c>
      <c r="I1074" s="64">
        <f t="shared" si="290"/>
        <v>2.9750000000000001</v>
      </c>
      <c r="J1074" s="64">
        <f t="shared" si="290"/>
        <v>0</v>
      </c>
      <c r="K1074" s="64">
        <f t="shared" si="290"/>
        <v>0</v>
      </c>
      <c r="L1074" s="64">
        <f t="shared" si="290"/>
        <v>0</v>
      </c>
      <c r="M1074" s="64">
        <f t="shared" si="290"/>
        <v>17.367148051227868</v>
      </c>
      <c r="N1074" s="64">
        <f t="shared" si="290"/>
        <v>136.42182575053786</v>
      </c>
      <c r="O1074" s="121"/>
      <c r="P1074" s="177">
        <v>2.9750000000000001</v>
      </c>
      <c r="Q1074" s="177">
        <v>11.438577237555981</v>
      </c>
      <c r="R1074" s="177">
        <v>11.438577237555981</v>
      </c>
      <c r="S1074" s="177">
        <v>0</v>
      </c>
      <c r="T1074" s="177">
        <v>0</v>
      </c>
      <c r="U1074" s="177">
        <v>11.438577237555981</v>
      </c>
      <c r="V1074" s="177">
        <v>11.438577237555981</v>
      </c>
      <c r="W1074" s="177">
        <v>0</v>
      </c>
      <c r="X1074" s="177">
        <v>0</v>
      </c>
      <c r="Y1074" s="177">
        <v>0</v>
      </c>
      <c r="Z1074" s="177">
        <v>1.7678304775999998</v>
      </c>
      <c r="AA1074" s="177">
        <v>35.205151150860928</v>
      </c>
      <c r="AB1074" s="177">
        <v>30.391993557402152</v>
      </c>
      <c r="AC1074" s="177">
        <v>23.30254161445086</v>
      </c>
      <c r="AD1074" s="177">
        <v>0</v>
      </c>
      <c r="AE1074" s="177">
        <v>0</v>
      </c>
      <c r="AF1074" s="177">
        <v>17.367148051227868</v>
      </c>
      <c r="AG1074" s="177">
        <v>0</v>
      </c>
      <c r="AH1074" s="177">
        <v>0</v>
      </c>
      <c r="AI1074" s="177">
        <v>0</v>
      </c>
      <c r="AJ1074" s="177">
        <v>0</v>
      </c>
    </row>
    <row r="1075" spans="1:36" hidden="1" outlineLevel="1" x14ac:dyDescent="0.25">
      <c r="A1075" s="190">
        <f t="shared" si="282"/>
        <v>2019</v>
      </c>
      <c r="B1075" s="55">
        <f t="shared" si="283"/>
        <v>9</v>
      </c>
      <c r="C1075" s="55">
        <f t="shared" si="284"/>
        <v>4</v>
      </c>
      <c r="D1075" s="55">
        <f t="shared" si="280"/>
        <v>45</v>
      </c>
      <c r="F1075" s="63">
        <f t="shared" si="289"/>
        <v>43709.166666666657</v>
      </c>
      <c r="G1075" s="64">
        <f t="shared" si="281"/>
        <v>153.77407875352941</v>
      </c>
      <c r="H1075" s="64">
        <f t="shared" ref="H1075:N1084" si="293">SUMIF($P$6:$AK$6,H$6,$P1075:$AK1075)</f>
        <v>0</v>
      </c>
      <c r="I1075" s="64">
        <f t="shared" si="293"/>
        <v>2.9750000000000001</v>
      </c>
      <c r="J1075" s="64">
        <f t="shared" si="293"/>
        <v>0</v>
      </c>
      <c r="K1075" s="64">
        <f t="shared" si="293"/>
        <v>0</v>
      </c>
      <c r="L1075" s="64">
        <f t="shared" si="293"/>
        <v>0</v>
      </c>
      <c r="M1075" s="64">
        <f t="shared" si="293"/>
        <v>15.895355843496688</v>
      </c>
      <c r="N1075" s="64">
        <f t="shared" si="293"/>
        <v>134.90372291003271</v>
      </c>
      <c r="O1075" s="121"/>
      <c r="P1075" s="177">
        <v>2.9750000000000001</v>
      </c>
      <c r="Q1075" s="177">
        <v>9.9134336058818473</v>
      </c>
      <c r="R1075" s="177">
        <v>9.9134336058818473</v>
      </c>
      <c r="S1075" s="177">
        <v>0</v>
      </c>
      <c r="T1075" s="177">
        <v>0</v>
      </c>
      <c r="U1075" s="177">
        <v>9.9134336058818473</v>
      </c>
      <c r="V1075" s="177">
        <v>9.9134336058818473</v>
      </c>
      <c r="W1075" s="177">
        <v>0</v>
      </c>
      <c r="X1075" s="177">
        <v>0</v>
      </c>
      <c r="Y1075" s="177">
        <v>0</v>
      </c>
      <c r="Z1075" s="177">
        <v>1.7011637970666662</v>
      </c>
      <c r="AA1075" s="177">
        <v>36.805510398034038</v>
      </c>
      <c r="AB1075" s="177">
        <v>31.100366087911475</v>
      </c>
      <c r="AC1075" s="177">
        <v>25.642948203493155</v>
      </c>
      <c r="AD1075" s="177">
        <v>0</v>
      </c>
      <c r="AE1075" s="177">
        <v>0</v>
      </c>
      <c r="AF1075" s="177">
        <v>15.895355843496688</v>
      </c>
      <c r="AG1075" s="177">
        <v>0</v>
      </c>
      <c r="AH1075" s="177">
        <v>0</v>
      </c>
      <c r="AI1075" s="177">
        <v>0</v>
      </c>
      <c r="AJ1075" s="177">
        <v>0</v>
      </c>
    </row>
    <row r="1076" spans="1:36" hidden="1" outlineLevel="1" x14ac:dyDescent="0.25">
      <c r="A1076" s="190">
        <f t="shared" si="282"/>
        <v>2019</v>
      </c>
      <c r="B1076" s="55">
        <f t="shared" si="283"/>
        <v>9</v>
      </c>
      <c r="C1076" s="55">
        <f t="shared" si="284"/>
        <v>5</v>
      </c>
      <c r="D1076" s="55">
        <f t="shared" si="280"/>
        <v>45</v>
      </c>
      <c r="F1076" s="63">
        <f t="shared" si="289"/>
        <v>43709.208333333321</v>
      </c>
      <c r="G1076" s="64">
        <f t="shared" si="281"/>
        <v>188.88143655045991</v>
      </c>
      <c r="H1076" s="64">
        <f t="shared" si="293"/>
        <v>7.1664961565</v>
      </c>
      <c r="I1076" s="64">
        <f t="shared" si="293"/>
        <v>14.622020257311741</v>
      </c>
      <c r="J1076" s="64">
        <f t="shared" si="293"/>
        <v>17.444054501761133</v>
      </c>
      <c r="K1076" s="64">
        <f t="shared" si="293"/>
        <v>0</v>
      </c>
      <c r="L1076" s="64">
        <f t="shared" si="293"/>
        <v>0</v>
      </c>
      <c r="M1076" s="64">
        <f t="shared" si="293"/>
        <v>15.404758440919633</v>
      </c>
      <c r="N1076" s="64">
        <f t="shared" si="293"/>
        <v>134.24410719396741</v>
      </c>
      <c r="O1076" s="121"/>
      <c r="P1076" s="177">
        <v>2.9750000000000001</v>
      </c>
      <c r="Q1076" s="177">
        <v>8.3161548024393479</v>
      </c>
      <c r="R1076" s="177">
        <v>8.3161548024393479</v>
      </c>
      <c r="S1076" s="177">
        <v>3.1297551960746661</v>
      </c>
      <c r="T1076" s="177">
        <v>8.3710133023402644</v>
      </c>
      <c r="U1076" s="177">
        <v>8.3161548024393479</v>
      </c>
      <c r="V1076" s="177">
        <v>8.3161548024393479</v>
      </c>
      <c r="W1076" s="177">
        <v>0</v>
      </c>
      <c r="X1076" s="177">
        <v>4.7033621158117267E-2</v>
      </c>
      <c r="Y1076" s="177">
        <v>0</v>
      </c>
      <c r="Z1076" s="177">
        <v>2.2678304647999989</v>
      </c>
      <c r="AA1076" s="177">
        <v>38.80186285069599</v>
      </c>
      <c r="AB1076" s="177">
        <v>32.497190975330831</v>
      </c>
      <c r="AC1076" s="177">
        <v>27.412603693383197</v>
      </c>
      <c r="AD1076" s="177">
        <v>7.1664961565</v>
      </c>
      <c r="AE1076" s="177">
        <v>9.9218137738692092E-2</v>
      </c>
      <c r="AF1076" s="177">
        <v>15.404758440919633</v>
      </c>
      <c r="AG1076" s="177">
        <v>5.8146848339203778</v>
      </c>
      <c r="AH1076" s="177">
        <v>5.8146848339203778</v>
      </c>
      <c r="AI1076" s="177">
        <v>5.8146848339203778</v>
      </c>
      <c r="AJ1076" s="177">
        <v>0</v>
      </c>
    </row>
    <row r="1077" spans="1:36" hidden="1" outlineLevel="1" x14ac:dyDescent="0.25">
      <c r="A1077" s="190">
        <f t="shared" si="282"/>
        <v>2019</v>
      </c>
      <c r="B1077" s="55">
        <f t="shared" si="283"/>
        <v>9</v>
      </c>
      <c r="C1077" s="55">
        <f t="shared" si="284"/>
        <v>6</v>
      </c>
      <c r="D1077" s="55">
        <f t="shared" si="280"/>
        <v>45</v>
      </c>
      <c r="F1077" s="63">
        <f t="shared" si="289"/>
        <v>43709.249999999985</v>
      </c>
      <c r="G1077" s="64">
        <f t="shared" si="281"/>
        <v>433.74770880248263</v>
      </c>
      <c r="H1077" s="64">
        <f t="shared" si="293"/>
        <v>54.138673199166661</v>
      </c>
      <c r="I1077" s="64">
        <f t="shared" si="293"/>
        <v>83.767711385220167</v>
      </c>
      <c r="J1077" s="64">
        <f t="shared" si="293"/>
        <v>149.5714521207822</v>
      </c>
      <c r="K1077" s="64">
        <f t="shared" si="293"/>
        <v>0</v>
      </c>
      <c r="L1077" s="64">
        <f t="shared" si="293"/>
        <v>0</v>
      </c>
      <c r="M1077" s="64">
        <f t="shared" si="293"/>
        <v>15.110399999373396</v>
      </c>
      <c r="N1077" s="64">
        <f t="shared" si="293"/>
        <v>131.15947209794024</v>
      </c>
      <c r="O1077" s="121"/>
      <c r="P1077" s="177">
        <v>2.9750000000000001</v>
      </c>
      <c r="Q1077" s="177">
        <v>6.9868066369936512</v>
      </c>
      <c r="R1077" s="177">
        <v>6.9868066369936512</v>
      </c>
      <c r="S1077" s="177">
        <v>14.049266874026667</v>
      </c>
      <c r="T1077" s="177">
        <v>30.432084795460266</v>
      </c>
      <c r="U1077" s="177">
        <v>6.9868066369936512</v>
      </c>
      <c r="V1077" s="177">
        <v>6.9868066369936512</v>
      </c>
      <c r="W1077" s="177">
        <v>2.0235272448825001</v>
      </c>
      <c r="X1077" s="177">
        <v>11.295824515114621</v>
      </c>
      <c r="Y1077" s="177">
        <v>4.2556799999999999</v>
      </c>
      <c r="Z1077" s="177">
        <v>2.9874651866666668</v>
      </c>
      <c r="AA1077" s="177">
        <v>39.623874383019867</v>
      </c>
      <c r="AB1077" s="177">
        <v>31.805152522181835</v>
      </c>
      <c r="AC1077" s="177">
        <v>28.795753458097273</v>
      </c>
      <c r="AD1077" s="177">
        <v>54.138673199166661</v>
      </c>
      <c r="AE1077" s="177">
        <v>13.117062608236463</v>
      </c>
      <c r="AF1077" s="177">
        <v>15.110399999373396</v>
      </c>
      <c r="AG1077" s="177">
        <v>49.857150706927399</v>
      </c>
      <c r="AH1077" s="177">
        <v>49.857150706927399</v>
      </c>
      <c r="AI1077" s="177">
        <v>49.857150706927399</v>
      </c>
      <c r="AJ1077" s="177">
        <v>5.6192653474996517</v>
      </c>
    </row>
    <row r="1078" spans="1:36" hidden="1" outlineLevel="1" x14ac:dyDescent="0.25">
      <c r="A1078" s="190">
        <f t="shared" si="282"/>
        <v>2019</v>
      </c>
      <c r="B1078" s="55">
        <f t="shared" si="283"/>
        <v>9</v>
      </c>
      <c r="C1078" s="55">
        <f t="shared" si="284"/>
        <v>7</v>
      </c>
      <c r="D1078" s="55">
        <f t="shared" si="280"/>
        <v>45</v>
      </c>
      <c r="F1078" s="63">
        <f t="shared" si="289"/>
        <v>43709.29166666665</v>
      </c>
      <c r="G1078" s="64">
        <f t="shared" si="281"/>
        <v>604.25251675936511</v>
      </c>
      <c r="H1078" s="64">
        <f t="shared" si="293"/>
        <v>67.48172551833332</v>
      </c>
      <c r="I1078" s="64">
        <f t="shared" si="293"/>
        <v>179.54560901747246</v>
      </c>
      <c r="J1078" s="64">
        <f t="shared" si="293"/>
        <v>197.66894960956449</v>
      </c>
      <c r="K1078" s="64">
        <f t="shared" si="293"/>
        <v>0</v>
      </c>
      <c r="L1078" s="64">
        <f t="shared" si="293"/>
        <v>0</v>
      </c>
      <c r="M1078" s="64">
        <f t="shared" si="293"/>
        <v>13.834846752673045</v>
      </c>
      <c r="N1078" s="64">
        <f t="shared" si="293"/>
        <v>145.72138586132175</v>
      </c>
      <c r="O1078" s="121"/>
      <c r="P1078" s="177">
        <v>2.9750000000000001</v>
      </c>
      <c r="Q1078" s="177">
        <v>12.180539004316365</v>
      </c>
      <c r="R1078" s="177">
        <v>12.180539004316365</v>
      </c>
      <c r="S1078" s="177">
        <v>24.554964550997326</v>
      </c>
      <c r="T1078" s="177">
        <v>36.717990408260277</v>
      </c>
      <c r="U1078" s="177">
        <v>12.180539004316365</v>
      </c>
      <c r="V1078" s="177">
        <v>12.180539004316365</v>
      </c>
      <c r="W1078" s="177">
        <v>6.531131629401667</v>
      </c>
      <c r="X1078" s="177">
        <v>34.895570879404694</v>
      </c>
      <c r="Y1078" s="177">
        <v>17.873856</v>
      </c>
      <c r="Z1078" s="177">
        <v>2.5874652199999999</v>
      </c>
      <c r="AA1078" s="177">
        <v>35.962209953911398</v>
      </c>
      <c r="AB1078" s="177">
        <v>30.558130009339386</v>
      </c>
      <c r="AC1078" s="177">
        <v>27.891424660805505</v>
      </c>
      <c r="AD1078" s="177">
        <v>67.48172551833332</v>
      </c>
      <c r="AE1078" s="177">
        <v>30.782904405170257</v>
      </c>
      <c r="AF1078" s="177">
        <v>13.834846752673045</v>
      </c>
      <c r="AG1078" s="177">
        <v>65.889649869854836</v>
      </c>
      <c r="AH1078" s="177">
        <v>65.889649869854836</v>
      </c>
      <c r="AI1078" s="177">
        <v>65.889649869854836</v>
      </c>
      <c r="AJ1078" s="177">
        <v>25.214191144238253</v>
      </c>
    </row>
    <row r="1079" spans="1:36" hidden="1" outlineLevel="1" x14ac:dyDescent="0.25">
      <c r="A1079" s="190">
        <f t="shared" si="282"/>
        <v>2019</v>
      </c>
      <c r="B1079" s="55">
        <f t="shared" si="283"/>
        <v>9</v>
      </c>
      <c r="C1079" s="55">
        <f t="shared" si="284"/>
        <v>8</v>
      </c>
      <c r="D1079" s="55">
        <f t="shared" si="280"/>
        <v>45</v>
      </c>
      <c r="F1079" s="63">
        <f t="shared" si="289"/>
        <v>43709.333333333314</v>
      </c>
      <c r="G1079" s="64">
        <f t="shared" si="281"/>
        <v>692.08056878356012</v>
      </c>
      <c r="H1079" s="64">
        <f t="shared" si="293"/>
        <v>72.263627825166679</v>
      </c>
      <c r="I1079" s="64">
        <f t="shared" si="293"/>
        <v>227.56554402236205</v>
      </c>
      <c r="J1079" s="64">
        <f t="shared" si="293"/>
        <v>208.04066295867398</v>
      </c>
      <c r="K1079" s="64">
        <f t="shared" si="293"/>
        <v>0</v>
      </c>
      <c r="L1079" s="64">
        <f t="shared" si="293"/>
        <v>0</v>
      </c>
      <c r="M1079" s="64">
        <f t="shared" si="293"/>
        <v>11.283740259272339</v>
      </c>
      <c r="N1079" s="64">
        <f t="shared" si="293"/>
        <v>172.92699371808513</v>
      </c>
      <c r="O1079" s="121"/>
      <c r="P1079" s="177">
        <v>2.9750000000000001</v>
      </c>
      <c r="Q1079" s="177">
        <v>19.47649637746018</v>
      </c>
      <c r="R1079" s="177">
        <v>19.47649637746018</v>
      </c>
      <c r="S1079" s="177">
        <v>33.090177066666669</v>
      </c>
      <c r="T1079" s="177">
        <v>37.773530256793592</v>
      </c>
      <c r="U1079" s="177">
        <v>19.47649637746018</v>
      </c>
      <c r="V1079" s="177">
        <v>19.47649637746018</v>
      </c>
      <c r="W1079" s="177">
        <v>7.5472591335391659</v>
      </c>
      <c r="X1079" s="177">
        <v>38.369060037588213</v>
      </c>
      <c r="Y1079" s="177">
        <v>30.215328</v>
      </c>
      <c r="Z1079" s="177">
        <v>3.0207985500000003</v>
      </c>
      <c r="AA1079" s="177">
        <v>34.72156222154365</v>
      </c>
      <c r="AB1079" s="177">
        <v>31.698370829800879</v>
      </c>
      <c r="AC1079" s="177">
        <v>25.580276606899911</v>
      </c>
      <c r="AD1079" s="177">
        <v>72.263627825166679</v>
      </c>
      <c r="AE1079" s="177">
        <v>34.594817068210659</v>
      </c>
      <c r="AF1079" s="177">
        <v>11.283740259272339</v>
      </c>
      <c r="AG1079" s="177">
        <v>69.346887652891326</v>
      </c>
      <c r="AH1079" s="177">
        <v>69.346887652891326</v>
      </c>
      <c r="AI1079" s="177">
        <v>69.346887652891326</v>
      </c>
      <c r="AJ1079" s="177">
        <v>43.000372459563756</v>
      </c>
    </row>
    <row r="1080" spans="1:36" hidden="1" outlineLevel="1" x14ac:dyDescent="0.25">
      <c r="A1080" s="190">
        <f t="shared" si="282"/>
        <v>2019</v>
      </c>
      <c r="B1080" s="55">
        <f t="shared" si="283"/>
        <v>9</v>
      </c>
      <c r="C1080" s="55">
        <f t="shared" si="284"/>
        <v>9</v>
      </c>
      <c r="D1080" s="55">
        <f t="shared" si="280"/>
        <v>45</v>
      </c>
      <c r="F1080" s="63">
        <f t="shared" si="289"/>
        <v>43709.374999999978</v>
      </c>
      <c r="G1080" s="64">
        <f t="shared" si="281"/>
        <v>702.44277912246389</v>
      </c>
      <c r="H1080" s="64">
        <f t="shared" si="293"/>
        <v>69.509763870833325</v>
      </c>
      <c r="I1080" s="64">
        <f t="shared" si="293"/>
        <v>238.50324140103456</v>
      </c>
      <c r="J1080" s="64">
        <f t="shared" si="293"/>
        <v>201.88903096112733</v>
      </c>
      <c r="K1080" s="64">
        <f t="shared" si="293"/>
        <v>0</v>
      </c>
      <c r="L1080" s="64">
        <f t="shared" si="293"/>
        <v>0</v>
      </c>
      <c r="M1080" s="64">
        <f t="shared" si="293"/>
        <v>9.9100675320565781</v>
      </c>
      <c r="N1080" s="64">
        <f t="shared" si="293"/>
        <v>182.63067535741209</v>
      </c>
      <c r="O1080" s="121"/>
      <c r="P1080" s="177">
        <v>2.9750000000000001</v>
      </c>
      <c r="Q1080" s="177">
        <v>22.052752512044862</v>
      </c>
      <c r="R1080" s="177">
        <v>22.052752512044862</v>
      </c>
      <c r="S1080" s="177">
        <v>37.464931001002668</v>
      </c>
      <c r="T1080" s="177">
        <v>36.930581034393597</v>
      </c>
      <c r="U1080" s="177">
        <v>22.052752512044862</v>
      </c>
      <c r="V1080" s="177">
        <v>22.052752512044862</v>
      </c>
      <c r="W1080" s="177">
        <v>7.7864136316416666</v>
      </c>
      <c r="X1080" s="177">
        <v>37.364141289614594</v>
      </c>
      <c r="Y1080" s="177">
        <v>39.577824</v>
      </c>
      <c r="Z1080" s="177">
        <v>3.9541318899999989</v>
      </c>
      <c r="AA1080" s="177">
        <v>33.40770580935483</v>
      </c>
      <c r="AB1080" s="177">
        <v>32.446361721062701</v>
      </c>
      <c r="AC1080" s="177">
        <v>24.611465888815136</v>
      </c>
      <c r="AD1080" s="177">
        <v>69.509763870833325</v>
      </c>
      <c r="AE1080" s="177">
        <v>33.411996622329781</v>
      </c>
      <c r="AF1080" s="177">
        <v>9.9100675320565781</v>
      </c>
      <c r="AG1080" s="177">
        <v>67.296343653709116</v>
      </c>
      <c r="AH1080" s="177">
        <v>67.296343653709116</v>
      </c>
      <c r="AI1080" s="177">
        <v>67.296343653709116</v>
      </c>
      <c r="AJ1080" s="177">
        <v>42.992353822052259</v>
      </c>
    </row>
    <row r="1081" spans="1:36" hidden="1" outlineLevel="1" x14ac:dyDescent="0.25">
      <c r="A1081" s="190">
        <f t="shared" si="282"/>
        <v>2019</v>
      </c>
      <c r="B1081" s="55">
        <f t="shared" si="283"/>
        <v>9</v>
      </c>
      <c r="C1081" s="55">
        <f t="shared" si="284"/>
        <v>10</v>
      </c>
      <c r="D1081" s="55">
        <f t="shared" si="280"/>
        <v>45</v>
      </c>
      <c r="F1081" s="63">
        <f t="shared" si="289"/>
        <v>43709.416666666642</v>
      </c>
      <c r="G1081" s="64">
        <f t="shared" si="281"/>
        <v>698.92338728264258</v>
      </c>
      <c r="H1081" s="64">
        <f t="shared" si="293"/>
        <v>73.614953610000001</v>
      </c>
      <c r="I1081" s="64">
        <f t="shared" si="293"/>
        <v>242.20669091216925</v>
      </c>
      <c r="J1081" s="64">
        <f t="shared" si="293"/>
        <v>188.11212693343293</v>
      </c>
      <c r="K1081" s="64">
        <f t="shared" si="293"/>
        <v>0</v>
      </c>
      <c r="L1081" s="64">
        <f t="shared" si="293"/>
        <v>0</v>
      </c>
      <c r="M1081" s="64">
        <f t="shared" si="293"/>
        <v>8.6345142853562269</v>
      </c>
      <c r="N1081" s="64">
        <f t="shared" si="293"/>
        <v>186.35510154168412</v>
      </c>
      <c r="O1081" s="121"/>
      <c r="P1081" s="177">
        <v>2.9750000000000001</v>
      </c>
      <c r="Q1081" s="177">
        <v>24.247722738711008</v>
      </c>
      <c r="R1081" s="177">
        <v>24.247722738711008</v>
      </c>
      <c r="S1081" s="177">
        <v>38.285129319765339</v>
      </c>
      <c r="T1081" s="177">
        <v>35.742323754393603</v>
      </c>
      <c r="U1081" s="177">
        <v>24.247722738711008</v>
      </c>
      <c r="V1081" s="177">
        <v>24.247722738711008</v>
      </c>
      <c r="W1081" s="177">
        <v>7.6375215608358351</v>
      </c>
      <c r="X1081" s="177">
        <v>35.155958155917148</v>
      </c>
      <c r="Y1081" s="177">
        <v>45.110208000000007</v>
      </c>
      <c r="Z1081" s="177">
        <v>3.8825201833333334</v>
      </c>
      <c r="AA1081" s="177">
        <v>31.384334075329683</v>
      </c>
      <c r="AB1081" s="177">
        <v>31.526377572159781</v>
      </c>
      <c r="AC1081" s="177">
        <v>22.570978756017293</v>
      </c>
      <c r="AD1081" s="177">
        <v>73.614953610000001</v>
      </c>
      <c r="AE1081" s="177">
        <v>33.614205377465566</v>
      </c>
      <c r="AF1081" s="177">
        <v>8.6345142853562269</v>
      </c>
      <c r="AG1081" s="177">
        <v>62.704042311144306</v>
      </c>
      <c r="AH1081" s="177">
        <v>62.704042311144306</v>
      </c>
      <c r="AI1081" s="177">
        <v>62.704042311144306</v>
      </c>
      <c r="AJ1081" s="177">
        <v>43.686344743791757</v>
      </c>
    </row>
    <row r="1082" spans="1:36" hidden="1" outlineLevel="1" x14ac:dyDescent="0.25">
      <c r="A1082" s="190">
        <f t="shared" si="282"/>
        <v>2019</v>
      </c>
      <c r="B1082" s="55">
        <f t="shared" si="283"/>
        <v>9</v>
      </c>
      <c r="C1082" s="55">
        <f t="shared" si="284"/>
        <v>11</v>
      </c>
      <c r="D1082" s="55">
        <f t="shared" si="280"/>
        <v>45</v>
      </c>
      <c r="F1082" s="63">
        <f t="shared" si="289"/>
        <v>43709.458333333307</v>
      </c>
      <c r="G1082" s="64">
        <f t="shared" si="281"/>
        <v>678.928750004579</v>
      </c>
      <c r="H1082" s="64">
        <f t="shared" si="293"/>
        <v>68.260118794333337</v>
      </c>
      <c r="I1082" s="64">
        <f t="shared" si="293"/>
        <v>236.04550057187805</v>
      </c>
      <c r="J1082" s="64">
        <f t="shared" si="293"/>
        <v>186.01417829563445</v>
      </c>
      <c r="K1082" s="64">
        <f t="shared" si="293"/>
        <v>0</v>
      </c>
      <c r="L1082" s="64">
        <f t="shared" si="293"/>
        <v>0</v>
      </c>
      <c r="M1082" s="64">
        <f t="shared" si="293"/>
        <v>7.947677921748344</v>
      </c>
      <c r="N1082" s="64">
        <f t="shared" si="293"/>
        <v>180.66127442098482</v>
      </c>
      <c r="O1082" s="121"/>
      <c r="P1082" s="177">
        <v>2.9750000000000001</v>
      </c>
      <c r="Q1082" s="177">
        <v>25.092734750854785</v>
      </c>
      <c r="R1082" s="177">
        <v>25.092734750854785</v>
      </c>
      <c r="S1082" s="177">
        <v>35.876198707541349</v>
      </c>
      <c r="T1082" s="177">
        <v>34.926862719726941</v>
      </c>
      <c r="U1082" s="177">
        <v>25.092734750854785</v>
      </c>
      <c r="V1082" s="177">
        <v>25.092734750854785</v>
      </c>
      <c r="W1082" s="177">
        <v>7.4426450068349999</v>
      </c>
      <c r="X1082" s="177">
        <v>33.625061141237531</v>
      </c>
      <c r="Y1082" s="177">
        <v>44.684639999999995</v>
      </c>
      <c r="Z1082" s="177">
        <v>3.6491868833333334</v>
      </c>
      <c r="AA1082" s="177">
        <v>27.65980919370373</v>
      </c>
      <c r="AB1082" s="177">
        <v>29.244087057265801</v>
      </c>
      <c r="AC1082" s="177">
        <v>19.737252283262823</v>
      </c>
      <c r="AD1082" s="177">
        <v>68.260118794333337</v>
      </c>
      <c r="AE1082" s="177">
        <v>34.494137791096492</v>
      </c>
      <c r="AF1082" s="177">
        <v>7.947677921748344</v>
      </c>
      <c r="AG1082" s="177">
        <v>62.004726098544822</v>
      </c>
      <c r="AH1082" s="177">
        <v>62.004726098544822</v>
      </c>
      <c r="AI1082" s="177">
        <v>62.004726098544822</v>
      </c>
      <c r="AJ1082" s="177">
        <v>42.020955205440757</v>
      </c>
    </row>
    <row r="1083" spans="1:36" hidden="1" outlineLevel="1" x14ac:dyDescent="0.25">
      <c r="A1083" s="190">
        <f t="shared" si="282"/>
        <v>2019</v>
      </c>
      <c r="B1083" s="55">
        <f t="shared" si="283"/>
        <v>9</v>
      </c>
      <c r="C1083" s="55">
        <f t="shared" si="284"/>
        <v>12</v>
      </c>
      <c r="D1083" s="55">
        <f t="shared" si="280"/>
        <v>45</v>
      </c>
      <c r="F1083" s="63">
        <f t="shared" si="289"/>
        <v>43709.499999999971</v>
      </c>
      <c r="G1083" s="64">
        <f t="shared" si="281"/>
        <v>681.36672707688342</v>
      </c>
      <c r="H1083" s="64">
        <f t="shared" si="293"/>
        <v>65.754490623999999</v>
      </c>
      <c r="I1083" s="64">
        <f t="shared" si="293"/>
        <v>232.51341535462268</v>
      </c>
      <c r="J1083" s="64">
        <f t="shared" si="293"/>
        <v>192.89339097354565</v>
      </c>
      <c r="K1083" s="64">
        <f t="shared" si="293"/>
        <v>0</v>
      </c>
      <c r="L1083" s="64">
        <f t="shared" si="293"/>
        <v>0</v>
      </c>
      <c r="M1083" s="64">
        <f t="shared" si="293"/>
        <v>7.8495584412329329</v>
      </c>
      <c r="N1083" s="64">
        <f t="shared" si="293"/>
        <v>182.35587168348209</v>
      </c>
      <c r="O1083" s="121"/>
      <c r="P1083" s="177">
        <v>2.9750000000000001</v>
      </c>
      <c r="Q1083" s="177">
        <v>27.050689413139139</v>
      </c>
      <c r="R1083" s="177">
        <v>27.050689413139139</v>
      </c>
      <c r="S1083" s="177">
        <v>35.771990266197335</v>
      </c>
      <c r="T1083" s="177">
        <v>35.089954926660262</v>
      </c>
      <c r="U1083" s="177">
        <v>27.050689413139139</v>
      </c>
      <c r="V1083" s="177">
        <v>27.050689413139139</v>
      </c>
      <c r="W1083" s="177">
        <v>6.867034538584166</v>
      </c>
      <c r="X1083" s="177">
        <v>32.900486216606197</v>
      </c>
      <c r="Y1083" s="177">
        <v>46.386911999999995</v>
      </c>
      <c r="Z1083" s="177">
        <v>4.0158535999999998</v>
      </c>
      <c r="AA1083" s="177">
        <v>23.938433024439835</v>
      </c>
      <c r="AB1083" s="177">
        <v>27.414837728865553</v>
      </c>
      <c r="AC1083" s="177">
        <v>18.783989677620127</v>
      </c>
      <c r="AD1083" s="177">
        <v>65.754490623999999</v>
      </c>
      <c r="AE1083" s="177">
        <v>34.06829673665321</v>
      </c>
      <c r="AF1083" s="177">
        <v>7.8495584412329329</v>
      </c>
      <c r="AG1083" s="177">
        <v>64.297796991181883</v>
      </c>
      <c r="AH1083" s="177">
        <v>64.297796991181883</v>
      </c>
      <c r="AI1083" s="177">
        <v>64.297796991181883</v>
      </c>
      <c r="AJ1083" s="177">
        <v>38.453740669921515</v>
      </c>
    </row>
    <row r="1084" spans="1:36" hidden="1" outlineLevel="1" x14ac:dyDescent="0.25">
      <c r="A1084" s="190">
        <f t="shared" si="282"/>
        <v>2019</v>
      </c>
      <c r="B1084" s="55">
        <f t="shared" si="283"/>
        <v>9</v>
      </c>
      <c r="C1084" s="55">
        <f t="shared" si="284"/>
        <v>13</v>
      </c>
      <c r="D1084" s="55">
        <f t="shared" si="280"/>
        <v>45</v>
      </c>
      <c r="F1084" s="63">
        <f t="shared" si="289"/>
        <v>43709.541666666635</v>
      </c>
      <c r="G1084" s="64">
        <f t="shared" si="281"/>
        <v>677.68693816232553</v>
      </c>
      <c r="H1084" s="64">
        <f t="shared" si="293"/>
        <v>66.315004969</v>
      </c>
      <c r="I1084" s="64">
        <f t="shared" si="293"/>
        <v>232.44856100202065</v>
      </c>
      <c r="J1084" s="64">
        <f t="shared" si="293"/>
        <v>186.44444303431737</v>
      </c>
      <c r="K1084" s="64">
        <f t="shared" si="293"/>
        <v>0</v>
      </c>
      <c r="L1084" s="64">
        <f t="shared" si="293"/>
        <v>0</v>
      </c>
      <c r="M1084" s="64">
        <f t="shared" si="293"/>
        <v>7.75143896071752</v>
      </c>
      <c r="N1084" s="64">
        <f t="shared" si="293"/>
        <v>184.72749019627</v>
      </c>
      <c r="O1084" s="121"/>
      <c r="P1084" s="177">
        <v>2.9750000000000001</v>
      </c>
      <c r="Q1084" s="177">
        <v>28.380037578584833</v>
      </c>
      <c r="R1084" s="177">
        <v>28.380037578584833</v>
      </c>
      <c r="S1084" s="177">
        <v>31.655649242111995</v>
      </c>
      <c r="T1084" s="177">
        <v>37.053556232260263</v>
      </c>
      <c r="U1084" s="177">
        <v>28.380037578584833</v>
      </c>
      <c r="V1084" s="177">
        <v>28.380037578584833</v>
      </c>
      <c r="W1084" s="177">
        <v>7.2116383154799992</v>
      </c>
      <c r="X1084" s="177">
        <v>35.584413607837874</v>
      </c>
      <c r="Y1084" s="177">
        <v>45.535775999999998</v>
      </c>
      <c r="Z1084" s="177">
        <v>4.2825200833333339</v>
      </c>
      <c r="AA1084" s="177">
        <v>23.85084978398227</v>
      </c>
      <c r="AB1084" s="177">
        <v>24.70219599441397</v>
      </c>
      <c r="AC1084" s="177">
        <v>18.371774020201126</v>
      </c>
      <c r="AD1084" s="177">
        <v>66.315004969</v>
      </c>
      <c r="AE1084" s="177">
        <v>33.243623668013775</v>
      </c>
      <c r="AF1084" s="177">
        <v>7.75143896071752</v>
      </c>
      <c r="AG1084" s="177">
        <v>62.148147678105786</v>
      </c>
      <c r="AH1084" s="177">
        <v>62.148147678105786</v>
      </c>
      <c r="AI1084" s="177">
        <v>62.148147678105786</v>
      </c>
      <c r="AJ1084" s="177">
        <v>39.188903936316748</v>
      </c>
    </row>
    <row r="1085" spans="1:36" hidden="1" outlineLevel="1" x14ac:dyDescent="0.25">
      <c r="A1085" s="190">
        <f t="shared" si="282"/>
        <v>2019</v>
      </c>
      <c r="B1085" s="55">
        <f t="shared" si="283"/>
        <v>9</v>
      </c>
      <c r="C1085" s="55">
        <f t="shared" si="284"/>
        <v>14</v>
      </c>
      <c r="D1085" s="55">
        <f t="shared" si="280"/>
        <v>45</v>
      </c>
      <c r="F1085" s="63">
        <f t="shared" si="289"/>
        <v>43709.583333333299</v>
      </c>
      <c r="G1085" s="64">
        <f t="shared" si="281"/>
        <v>671.85648976634377</v>
      </c>
      <c r="H1085" s="64">
        <f t="shared" ref="H1085:N1094" si="294">SUMIF($P$6:$AK$6,H$6,$P1085:$AK1085)</f>
        <v>71.357990997333346</v>
      </c>
      <c r="I1085" s="64">
        <f t="shared" si="294"/>
        <v>213.62085124194306</v>
      </c>
      <c r="J1085" s="64">
        <f t="shared" si="294"/>
        <v>185.72477150814194</v>
      </c>
      <c r="K1085" s="64">
        <f t="shared" si="294"/>
        <v>0</v>
      </c>
      <c r="L1085" s="64">
        <f t="shared" si="294"/>
        <v>0</v>
      </c>
      <c r="M1085" s="64">
        <f t="shared" si="294"/>
        <v>8.1439168827791697</v>
      </c>
      <c r="N1085" s="64">
        <f t="shared" si="294"/>
        <v>193.00895913614622</v>
      </c>
      <c r="O1085" s="121"/>
      <c r="P1085" s="177">
        <v>2.9750000000000001</v>
      </c>
      <c r="Q1085" s="177">
        <v>29.513590277802095</v>
      </c>
      <c r="R1085" s="177">
        <v>29.513590277802095</v>
      </c>
      <c r="S1085" s="177">
        <v>24.044625024341332</v>
      </c>
      <c r="T1085" s="177">
        <v>36.347162290926939</v>
      </c>
      <c r="U1085" s="177">
        <v>29.513590277802095</v>
      </c>
      <c r="V1085" s="177">
        <v>29.513590277802095</v>
      </c>
      <c r="W1085" s="177">
        <v>7.3952705945416657</v>
      </c>
      <c r="X1085" s="177">
        <v>37.307487640788295</v>
      </c>
      <c r="Y1085" s="177">
        <v>35.747712</v>
      </c>
      <c r="Z1085" s="177">
        <v>3.9382495896666652</v>
      </c>
      <c r="AA1085" s="177">
        <v>26.30856458731699</v>
      </c>
      <c r="AB1085" s="177">
        <v>23.815681700919846</v>
      </c>
      <c r="AC1085" s="177">
        <v>20.892102147034333</v>
      </c>
      <c r="AD1085" s="177">
        <v>71.357990997333346</v>
      </c>
      <c r="AE1085" s="177">
        <v>32.015307027313035</v>
      </c>
      <c r="AF1085" s="177">
        <v>8.1439168827791697</v>
      </c>
      <c r="AG1085" s="177">
        <v>61.908257169380647</v>
      </c>
      <c r="AH1085" s="177">
        <v>61.908257169380647</v>
      </c>
      <c r="AI1085" s="177">
        <v>61.908257169380647</v>
      </c>
      <c r="AJ1085" s="177">
        <v>37.788286664031759</v>
      </c>
    </row>
    <row r="1086" spans="1:36" hidden="1" outlineLevel="1" x14ac:dyDescent="0.25">
      <c r="A1086" s="190">
        <f t="shared" si="282"/>
        <v>2019</v>
      </c>
      <c r="B1086" s="55">
        <f t="shared" si="283"/>
        <v>9</v>
      </c>
      <c r="C1086" s="55">
        <f t="shared" si="284"/>
        <v>15</v>
      </c>
      <c r="D1086" s="55">
        <f t="shared" si="280"/>
        <v>45</v>
      </c>
      <c r="F1086" s="63">
        <f t="shared" si="289"/>
        <v>43709.624999999964</v>
      </c>
      <c r="G1086" s="64">
        <f t="shared" si="281"/>
        <v>628.15890127473494</v>
      </c>
      <c r="H1086" s="64">
        <f t="shared" si="294"/>
        <v>71.834882988499999</v>
      </c>
      <c r="I1086" s="64">
        <f t="shared" si="294"/>
        <v>186.41728844395027</v>
      </c>
      <c r="J1086" s="64">
        <f t="shared" si="294"/>
        <v>165.01463468208757</v>
      </c>
      <c r="K1086" s="64">
        <f t="shared" si="294"/>
        <v>0</v>
      </c>
      <c r="L1086" s="64">
        <f t="shared" si="294"/>
        <v>0</v>
      </c>
      <c r="M1086" s="64">
        <f t="shared" si="294"/>
        <v>8.6345142853562269</v>
      </c>
      <c r="N1086" s="64">
        <f t="shared" si="294"/>
        <v>196.25758087484093</v>
      </c>
      <c r="O1086" s="121"/>
      <c r="P1086" s="177">
        <v>2.9750000000000001</v>
      </c>
      <c r="Q1086" s="177">
        <v>29.10138929626855</v>
      </c>
      <c r="R1086" s="177">
        <v>29.10138929626855</v>
      </c>
      <c r="S1086" s="177">
        <v>14.466071445503996</v>
      </c>
      <c r="T1086" s="177">
        <v>26.711929249860269</v>
      </c>
      <c r="U1086" s="177">
        <v>29.10138929626855</v>
      </c>
      <c r="V1086" s="177">
        <v>29.10138929626855</v>
      </c>
      <c r="W1086" s="177">
        <v>7.2237824241416639</v>
      </c>
      <c r="X1086" s="177">
        <v>36.792523654572165</v>
      </c>
      <c r="Y1086" s="177">
        <v>27.236352</v>
      </c>
      <c r="Z1086" s="177">
        <v>3.8049162993333323</v>
      </c>
      <c r="AA1086" s="177">
        <v>29.872328124735297</v>
      </c>
      <c r="AB1086" s="177">
        <v>25.239197040990788</v>
      </c>
      <c r="AC1086" s="177">
        <v>20.935582224707336</v>
      </c>
      <c r="AD1086" s="177">
        <v>71.834882988499999</v>
      </c>
      <c r="AE1086" s="177">
        <v>33.435100786112955</v>
      </c>
      <c r="AF1086" s="177">
        <v>8.6345142853562269</v>
      </c>
      <c r="AG1086" s="177">
        <v>55.004878227362525</v>
      </c>
      <c r="AH1086" s="177">
        <v>55.004878227362525</v>
      </c>
      <c r="AI1086" s="177">
        <v>55.004878227362525</v>
      </c>
      <c r="AJ1086" s="177">
        <v>37.576528883759245</v>
      </c>
    </row>
    <row r="1087" spans="1:36" hidden="1" outlineLevel="1" x14ac:dyDescent="0.25">
      <c r="A1087" s="190">
        <f t="shared" si="282"/>
        <v>2019</v>
      </c>
      <c r="B1087" s="55">
        <f t="shared" si="283"/>
        <v>9</v>
      </c>
      <c r="C1087" s="55">
        <f t="shared" si="284"/>
        <v>16</v>
      </c>
      <c r="D1087" s="55">
        <f t="shared" si="280"/>
        <v>45</v>
      </c>
      <c r="F1087" s="63">
        <f t="shared" si="289"/>
        <v>43709.666666666628</v>
      </c>
      <c r="G1087" s="64">
        <f t="shared" si="281"/>
        <v>436.09404445286793</v>
      </c>
      <c r="H1087" s="64">
        <f t="shared" si="294"/>
        <v>30.683345534000001</v>
      </c>
      <c r="I1087" s="64">
        <f t="shared" si="294"/>
        <v>120.12748896406647</v>
      </c>
      <c r="J1087" s="64">
        <f t="shared" si="294"/>
        <v>84.363417838579835</v>
      </c>
      <c r="K1087" s="64">
        <f t="shared" si="294"/>
        <v>0</v>
      </c>
      <c r="L1087" s="64">
        <f t="shared" si="294"/>
        <v>0</v>
      </c>
      <c r="M1087" s="64">
        <f t="shared" si="294"/>
        <v>9.026992207417873</v>
      </c>
      <c r="N1087" s="64">
        <f t="shared" si="294"/>
        <v>191.89279990880377</v>
      </c>
      <c r="O1087" s="121"/>
      <c r="P1087" s="177">
        <v>2.9750000000000001</v>
      </c>
      <c r="Q1087" s="177">
        <v>26.504523112607188</v>
      </c>
      <c r="R1087" s="177">
        <v>26.504523112607188</v>
      </c>
      <c r="S1087" s="177">
        <v>2.7593794201599993</v>
      </c>
      <c r="T1087" s="177">
        <v>4.3297257242624001</v>
      </c>
      <c r="U1087" s="177">
        <v>26.504523112607188</v>
      </c>
      <c r="V1087" s="177">
        <v>26.504523112607188</v>
      </c>
      <c r="W1087" s="177">
        <v>6.1694295597416673</v>
      </c>
      <c r="X1087" s="177">
        <v>31.555769363504904</v>
      </c>
      <c r="Y1087" s="177">
        <v>15.746015999999999</v>
      </c>
      <c r="Z1087" s="177">
        <v>3.9715829966666645</v>
      </c>
      <c r="AA1087" s="177">
        <v>34.975706410098418</v>
      </c>
      <c r="AB1087" s="177">
        <v>25.643165065114502</v>
      </c>
      <c r="AC1087" s="177">
        <v>21.284252986495432</v>
      </c>
      <c r="AD1087" s="177">
        <v>30.683345534000001</v>
      </c>
      <c r="AE1087" s="177">
        <v>28.169693726212266</v>
      </c>
      <c r="AF1087" s="177">
        <v>9.026992207417873</v>
      </c>
      <c r="AG1087" s="177">
        <v>28.121139279526609</v>
      </c>
      <c r="AH1087" s="177">
        <v>28.121139279526609</v>
      </c>
      <c r="AI1087" s="177">
        <v>28.121139279526609</v>
      </c>
      <c r="AJ1087" s="177">
        <v>28.422475170185251</v>
      </c>
    </row>
    <row r="1088" spans="1:36" hidden="1" outlineLevel="1" x14ac:dyDescent="0.25">
      <c r="A1088" s="190">
        <f t="shared" si="282"/>
        <v>2019</v>
      </c>
      <c r="B1088" s="55">
        <f t="shared" si="283"/>
        <v>9</v>
      </c>
      <c r="C1088" s="55">
        <f t="shared" si="284"/>
        <v>17</v>
      </c>
      <c r="D1088" s="55">
        <f t="shared" si="280"/>
        <v>45</v>
      </c>
      <c r="F1088" s="63">
        <f t="shared" si="289"/>
        <v>43709.708333333292</v>
      </c>
      <c r="G1088" s="64">
        <f t="shared" si="281"/>
        <v>236.97705791948695</v>
      </c>
      <c r="H1088" s="64">
        <f t="shared" si="294"/>
        <v>1.8037302289999999</v>
      </c>
      <c r="I1088" s="64">
        <f t="shared" si="294"/>
        <v>32.939063316392769</v>
      </c>
      <c r="J1088" s="64">
        <f t="shared" si="294"/>
        <v>3.9837803752336662</v>
      </c>
      <c r="K1088" s="64">
        <f t="shared" si="294"/>
        <v>0</v>
      </c>
      <c r="L1088" s="64">
        <f t="shared" si="294"/>
        <v>0</v>
      </c>
      <c r="M1088" s="64">
        <f t="shared" si="294"/>
        <v>10.008187012571989</v>
      </c>
      <c r="N1088" s="64">
        <f t="shared" si="294"/>
        <v>188.24229698628852</v>
      </c>
      <c r="O1088" s="121"/>
      <c r="P1088" s="177">
        <v>2.9750000000000001</v>
      </c>
      <c r="Q1088" s="177">
        <v>25.618291002310066</v>
      </c>
      <c r="R1088" s="177">
        <v>25.618291002310066</v>
      </c>
      <c r="S1088" s="177">
        <v>0</v>
      </c>
      <c r="T1088" s="177">
        <v>0</v>
      </c>
      <c r="U1088" s="177">
        <v>25.618291002310066</v>
      </c>
      <c r="V1088" s="177">
        <v>25.618291002310066</v>
      </c>
      <c r="W1088" s="177">
        <v>2.4676067381985285</v>
      </c>
      <c r="X1088" s="177">
        <v>9.9938649430910349</v>
      </c>
      <c r="Y1088" s="177">
        <v>2.5534080000000001</v>
      </c>
      <c r="Z1088" s="177">
        <v>4.1049163626666649</v>
      </c>
      <c r="AA1088" s="177">
        <v>33.211570661560593</v>
      </c>
      <c r="AB1088" s="177">
        <v>27.563095930831611</v>
      </c>
      <c r="AC1088" s="177">
        <v>20.889550021989393</v>
      </c>
      <c r="AD1088" s="177">
        <v>1.8037302289999999</v>
      </c>
      <c r="AE1088" s="177">
        <v>8.5102734579075534</v>
      </c>
      <c r="AF1088" s="177">
        <v>10.008187012571989</v>
      </c>
      <c r="AG1088" s="177">
        <v>1.3279267917445554</v>
      </c>
      <c r="AH1088" s="177">
        <v>1.3279267917445554</v>
      </c>
      <c r="AI1088" s="177">
        <v>1.3279267917445554</v>
      </c>
      <c r="AJ1088" s="177">
        <v>6.438910177195651</v>
      </c>
    </row>
    <row r="1089" spans="1:36" hidden="1" outlineLevel="1" x14ac:dyDescent="0.25">
      <c r="A1089" s="190">
        <f t="shared" si="282"/>
        <v>2019</v>
      </c>
      <c r="B1089" s="55">
        <f t="shared" si="283"/>
        <v>9</v>
      </c>
      <c r="C1089" s="55">
        <f t="shared" si="284"/>
        <v>18</v>
      </c>
      <c r="D1089" s="55">
        <f t="shared" si="280"/>
        <v>45</v>
      </c>
      <c r="F1089" s="63">
        <f t="shared" si="289"/>
        <v>43709.749999999956</v>
      </c>
      <c r="G1089" s="64">
        <f t="shared" si="281"/>
        <v>187.04905487942241</v>
      </c>
      <c r="H1089" s="64">
        <f t="shared" si="294"/>
        <v>0</v>
      </c>
      <c r="I1089" s="64">
        <f t="shared" si="294"/>
        <v>3.3039256348591066</v>
      </c>
      <c r="J1089" s="64">
        <f t="shared" si="294"/>
        <v>0</v>
      </c>
      <c r="K1089" s="64">
        <f t="shared" si="294"/>
        <v>0</v>
      </c>
      <c r="L1089" s="64">
        <f t="shared" si="294"/>
        <v>0</v>
      </c>
      <c r="M1089" s="64">
        <f t="shared" si="294"/>
        <v>11.381859739787751</v>
      </c>
      <c r="N1089" s="64">
        <f t="shared" si="294"/>
        <v>172.36326950477556</v>
      </c>
      <c r="O1089" s="121"/>
      <c r="P1089" s="177">
        <v>2.9750000000000001</v>
      </c>
      <c r="Q1089" s="177">
        <v>23.948877027099186</v>
      </c>
      <c r="R1089" s="177">
        <v>23.948877027099186</v>
      </c>
      <c r="S1089" s="177">
        <v>0</v>
      </c>
      <c r="T1089" s="177">
        <v>0</v>
      </c>
      <c r="U1089" s="177">
        <v>23.948877027099186</v>
      </c>
      <c r="V1089" s="177">
        <v>23.948877027099186</v>
      </c>
      <c r="W1089" s="177">
        <v>5.7310567200000006E-3</v>
      </c>
      <c r="X1089" s="177">
        <v>0.1332360808380596</v>
      </c>
      <c r="Y1089" s="177">
        <v>0</v>
      </c>
      <c r="Z1089" s="177">
        <v>3.6061655070000009</v>
      </c>
      <c r="AA1089" s="177">
        <v>28.191814234847566</v>
      </c>
      <c r="AB1089" s="177">
        <v>28.99196666355385</v>
      </c>
      <c r="AC1089" s="177">
        <v>15.77781499097739</v>
      </c>
      <c r="AD1089" s="177">
        <v>0</v>
      </c>
      <c r="AE1089" s="177">
        <v>0.18995849730104691</v>
      </c>
      <c r="AF1089" s="177">
        <v>11.381859739787751</v>
      </c>
      <c r="AG1089" s="177">
        <v>0</v>
      </c>
      <c r="AH1089" s="177">
        <v>0</v>
      </c>
      <c r="AI1089" s="177">
        <v>0</v>
      </c>
      <c r="AJ1089" s="177">
        <v>0</v>
      </c>
    </row>
    <row r="1090" spans="1:36" hidden="1" outlineLevel="1" x14ac:dyDescent="0.25">
      <c r="A1090" s="190">
        <f t="shared" si="282"/>
        <v>2019</v>
      </c>
      <c r="B1090" s="55">
        <f t="shared" si="283"/>
        <v>9</v>
      </c>
      <c r="C1090" s="55">
        <f t="shared" si="284"/>
        <v>19</v>
      </c>
      <c r="D1090" s="55">
        <f t="shared" si="280"/>
        <v>45</v>
      </c>
      <c r="F1090" s="63">
        <f t="shared" si="289"/>
        <v>43709.791666666621</v>
      </c>
      <c r="G1090" s="64">
        <f t="shared" si="281"/>
        <v>165.05085664960504</v>
      </c>
      <c r="H1090" s="64">
        <f t="shared" si="294"/>
        <v>0</v>
      </c>
      <c r="I1090" s="64">
        <f t="shared" si="294"/>
        <v>2.9750000000000001</v>
      </c>
      <c r="J1090" s="64">
        <f t="shared" si="294"/>
        <v>0</v>
      </c>
      <c r="K1090" s="64">
        <f t="shared" si="294"/>
        <v>0</v>
      </c>
      <c r="L1090" s="64">
        <f t="shared" si="294"/>
        <v>0</v>
      </c>
      <c r="M1090" s="64">
        <f t="shared" si="294"/>
        <v>13.442368830611397</v>
      </c>
      <c r="N1090" s="64">
        <f t="shared" si="294"/>
        <v>148.63348781899364</v>
      </c>
      <c r="O1090" s="121"/>
      <c r="P1090" s="177">
        <v>2.9750000000000001</v>
      </c>
      <c r="Q1090" s="177">
        <v>20.537913904909068</v>
      </c>
      <c r="R1090" s="177">
        <v>20.537913904909068</v>
      </c>
      <c r="S1090" s="177">
        <v>0</v>
      </c>
      <c r="T1090" s="177">
        <v>0</v>
      </c>
      <c r="U1090" s="177">
        <v>20.537913904909068</v>
      </c>
      <c r="V1090" s="177">
        <v>20.537913904909068</v>
      </c>
      <c r="W1090" s="177">
        <v>0</v>
      </c>
      <c r="X1090" s="177">
        <v>0</v>
      </c>
      <c r="Y1090" s="177">
        <v>0</v>
      </c>
      <c r="Z1090" s="177">
        <v>3.1447187146666669</v>
      </c>
      <c r="AA1090" s="177">
        <v>22.683923905734584</v>
      </c>
      <c r="AB1090" s="177">
        <v>27.718501622861037</v>
      </c>
      <c r="AC1090" s="177">
        <v>12.934687956095065</v>
      </c>
      <c r="AD1090" s="177">
        <v>0</v>
      </c>
      <c r="AE1090" s="177">
        <v>0</v>
      </c>
      <c r="AF1090" s="177">
        <v>13.442368830611397</v>
      </c>
      <c r="AG1090" s="177">
        <v>0</v>
      </c>
      <c r="AH1090" s="177">
        <v>0</v>
      </c>
      <c r="AI1090" s="177">
        <v>0</v>
      </c>
      <c r="AJ1090" s="177">
        <v>0</v>
      </c>
    </row>
    <row r="1091" spans="1:36" hidden="1" outlineLevel="1" x14ac:dyDescent="0.25">
      <c r="A1091" s="190">
        <f t="shared" si="282"/>
        <v>2019</v>
      </c>
      <c r="B1091" s="55">
        <f t="shared" si="283"/>
        <v>9</v>
      </c>
      <c r="C1091" s="55">
        <f t="shared" si="284"/>
        <v>20</v>
      </c>
      <c r="D1091" s="55">
        <f t="shared" si="280"/>
        <v>45</v>
      </c>
      <c r="F1091" s="63">
        <f t="shared" si="289"/>
        <v>43709.833333333285</v>
      </c>
      <c r="G1091" s="64">
        <f t="shared" si="281"/>
        <v>153.72937601133043</v>
      </c>
      <c r="H1091" s="64">
        <f t="shared" si="294"/>
        <v>0</v>
      </c>
      <c r="I1091" s="64">
        <f t="shared" si="294"/>
        <v>2.9750000000000001</v>
      </c>
      <c r="J1091" s="64">
        <f t="shared" si="294"/>
        <v>0</v>
      </c>
      <c r="K1091" s="64">
        <f t="shared" si="294"/>
        <v>0</v>
      </c>
      <c r="L1091" s="64">
        <f t="shared" si="294"/>
        <v>0</v>
      </c>
      <c r="M1091" s="64">
        <f t="shared" si="294"/>
        <v>15.012280518857985</v>
      </c>
      <c r="N1091" s="64">
        <f t="shared" si="294"/>
        <v>135.74209549247243</v>
      </c>
      <c r="O1091" s="121"/>
      <c r="P1091" s="177">
        <v>2.9750000000000001</v>
      </c>
      <c r="Q1091" s="177">
        <v>18.703619537084776</v>
      </c>
      <c r="R1091" s="177">
        <v>18.703619537084776</v>
      </c>
      <c r="S1091" s="177">
        <v>0</v>
      </c>
      <c r="T1091" s="177">
        <v>0</v>
      </c>
      <c r="U1091" s="177">
        <v>18.703619537084776</v>
      </c>
      <c r="V1091" s="177">
        <v>18.703619537084776</v>
      </c>
      <c r="W1091" s="177">
        <v>0</v>
      </c>
      <c r="X1091" s="177">
        <v>0</v>
      </c>
      <c r="Y1091" s="177">
        <v>0</v>
      </c>
      <c r="Z1091" s="177">
        <v>2.244718655666667</v>
      </c>
      <c r="AA1091" s="177">
        <v>20.15571140220036</v>
      </c>
      <c r="AB1091" s="177">
        <v>25.809726824995202</v>
      </c>
      <c r="AC1091" s="177">
        <v>12.717460461271092</v>
      </c>
      <c r="AD1091" s="177">
        <v>0</v>
      </c>
      <c r="AE1091" s="177">
        <v>0</v>
      </c>
      <c r="AF1091" s="177">
        <v>15.012280518857985</v>
      </c>
      <c r="AG1091" s="177">
        <v>0</v>
      </c>
      <c r="AH1091" s="177">
        <v>0</v>
      </c>
      <c r="AI1091" s="177">
        <v>0</v>
      </c>
      <c r="AJ1091" s="177">
        <v>0</v>
      </c>
    </row>
    <row r="1092" spans="1:36" hidden="1" outlineLevel="1" x14ac:dyDescent="0.25">
      <c r="A1092" s="190">
        <f t="shared" si="282"/>
        <v>2019</v>
      </c>
      <c r="B1092" s="55">
        <f t="shared" si="283"/>
        <v>9</v>
      </c>
      <c r="C1092" s="55">
        <f t="shared" si="284"/>
        <v>21</v>
      </c>
      <c r="D1092" s="55">
        <f t="shared" si="280"/>
        <v>45</v>
      </c>
      <c r="F1092" s="63">
        <f t="shared" si="289"/>
        <v>43709.874999999949</v>
      </c>
      <c r="G1092" s="64">
        <f t="shared" si="281"/>
        <v>155.58047798153063</v>
      </c>
      <c r="H1092" s="64">
        <f t="shared" si="294"/>
        <v>0</v>
      </c>
      <c r="I1092" s="64">
        <f t="shared" si="294"/>
        <v>2.9750000000000001</v>
      </c>
      <c r="J1092" s="64">
        <f t="shared" si="294"/>
        <v>0</v>
      </c>
      <c r="K1092" s="64">
        <f t="shared" si="294"/>
        <v>0</v>
      </c>
      <c r="L1092" s="64">
        <f t="shared" si="294"/>
        <v>0</v>
      </c>
      <c r="M1092" s="64">
        <f t="shared" si="294"/>
        <v>15.79723636298128</v>
      </c>
      <c r="N1092" s="64">
        <f t="shared" si="294"/>
        <v>136.80824161854935</v>
      </c>
      <c r="O1092" s="121"/>
      <c r="P1092" s="177">
        <v>2.9750000000000001</v>
      </c>
      <c r="Q1092" s="177">
        <v>18.116233138399469</v>
      </c>
      <c r="R1092" s="177">
        <v>18.116233138399469</v>
      </c>
      <c r="S1092" s="177">
        <v>0</v>
      </c>
      <c r="T1092" s="177">
        <v>0</v>
      </c>
      <c r="U1092" s="177">
        <v>18.116233138399469</v>
      </c>
      <c r="V1092" s="177">
        <v>18.116233138399469</v>
      </c>
      <c r="W1092" s="177">
        <v>0</v>
      </c>
      <c r="X1092" s="177">
        <v>0</v>
      </c>
      <c r="Y1092" s="177">
        <v>0</v>
      </c>
      <c r="Z1092" s="177">
        <v>1.6113853006666667</v>
      </c>
      <c r="AA1092" s="177">
        <v>21.956089367909442</v>
      </c>
      <c r="AB1092" s="177">
        <v>26.831892015330936</v>
      </c>
      <c r="AC1092" s="177">
        <v>13.943942381044426</v>
      </c>
      <c r="AD1092" s="177">
        <v>0</v>
      </c>
      <c r="AE1092" s="177">
        <v>0</v>
      </c>
      <c r="AF1092" s="177">
        <v>15.79723636298128</v>
      </c>
      <c r="AG1092" s="177">
        <v>0</v>
      </c>
      <c r="AH1092" s="177">
        <v>0</v>
      </c>
      <c r="AI1092" s="177">
        <v>0</v>
      </c>
      <c r="AJ1092" s="177">
        <v>0</v>
      </c>
    </row>
    <row r="1093" spans="1:36" hidden="1" outlineLevel="1" x14ac:dyDescent="0.25">
      <c r="A1093" s="190">
        <f t="shared" si="282"/>
        <v>2019</v>
      </c>
      <c r="B1093" s="55">
        <f t="shared" si="283"/>
        <v>9</v>
      </c>
      <c r="C1093" s="55">
        <f t="shared" si="284"/>
        <v>22</v>
      </c>
      <c r="D1093" s="55">
        <f t="shared" si="280"/>
        <v>45</v>
      </c>
      <c r="F1093" s="63">
        <f t="shared" si="289"/>
        <v>43709.916666666613</v>
      </c>
      <c r="G1093" s="64">
        <f t="shared" si="281"/>
        <v>162.79044456744458</v>
      </c>
      <c r="H1093" s="64">
        <f t="shared" si="294"/>
        <v>0</v>
      </c>
      <c r="I1093" s="64">
        <f t="shared" si="294"/>
        <v>2.9750000000000001</v>
      </c>
      <c r="J1093" s="64">
        <f t="shared" si="294"/>
        <v>0</v>
      </c>
      <c r="K1093" s="64">
        <f t="shared" si="294"/>
        <v>0</v>
      </c>
      <c r="L1093" s="64">
        <f t="shared" si="294"/>
        <v>0</v>
      </c>
      <c r="M1093" s="64">
        <f t="shared" si="294"/>
        <v>16.68031168761998</v>
      </c>
      <c r="N1093" s="64">
        <f t="shared" si="294"/>
        <v>143.1351328798246</v>
      </c>
      <c r="O1093" s="121"/>
      <c r="P1093" s="177">
        <v>2.9750000000000001</v>
      </c>
      <c r="Q1093" s="177">
        <v>18.775754708853146</v>
      </c>
      <c r="R1093" s="177">
        <v>18.775754708853146</v>
      </c>
      <c r="S1093" s="177">
        <v>0</v>
      </c>
      <c r="T1093" s="177">
        <v>0</v>
      </c>
      <c r="U1093" s="177">
        <v>18.775754708853146</v>
      </c>
      <c r="V1093" s="177">
        <v>18.775754708853146</v>
      </c>
      <c r="W1093" s="177">
        <v>0</v>
      </c>
      <c r="X1093" s="177">
        <v>0</v>
      </c>
      <c r="Y1093" s="177">
        <v>0</v>
      </c>
      <c r="Z1093" s="177">
        <v>2.1793650270666669</v>
      </c>
      <c r="AA1093" s="177">
        <v>25.233925639131112</v>
      </c>
      <c r="AB1093" s="177">
        <v>25.81448938373417</v>
      </c>
      <c r="AC1093" s="177">
        <v>14.804333994480046</v>
      </c>
      <c r="AD1093" s="177">
        <v>0</v>
      </c>
      <c r="AE1093" s="177">
        <v>0</v>
      </c>
      <c r="AF1093" s="177">
        <v>16.68031168761998</v>
      </c>
      <c r="AG1093" s="177">
        <v>0</v>
      </c>
      <c r="AH1093" s="177">
        <v>0</v>
      </c>
      <c r="AI1093" s="177">
        <v>0</v>
      </c>
      <c r="AJ1093" s="177">
        <v>0</v>
      </c>
    </row>
    <row r="1094" spans="1:36" hidden="1" outlineLevel="1" x14ac:dyDescent="0.25">
      <c r="A1094" s="190">
        <f t="shared" si="282"/>
        <v>2019</v>
      </c>
      <c r="B1094" s="55">
        <f t="shared" si="283"/>
        <v>9</v>
      </c>
      <c r="C1094" s="55">
        <f t="shared" si="284"/>
        <v>23</v>
      </c>
      <c r="D1094" s="55">
        <f t="shared" si="280"/>
        <v>45</v>
      </c>
      <c r="F1094" s="63">
        <f t="shared" si="289"/>
        <v>43709.958333333278</v>
      </c>
      <c r="G1094" s="64">
        <f t="shared" si="281"/>
        <v>156.41684187175909</v>
      </c>
      <c r="H1094" s="64">
        <f t="shared" si="294"/>
        <v>0</v>
      </c>
      <c r="I1094" s="64">
        <f t="shared" si="294"/>
        <v>2.9750000000000001</v>
      </c>
      <c r="J1094" s="64">
        <f t="shared" si="294"/>
        <v>0</v>
      </c>
      <c r="K1094" s="64">
        <f t="shared" si="294"/>
        <v>0</v>
      </c>
      <c r="L1094" s="64">
        <f t="shared" si="294"/>
        <v>0</v>
      </c>
      <c r="M1094" s="64">
        <f t="shared" si="294"/>
        <v>17.170909090197039</v>
      </c>
      <c r="N1094" s="64">
        <f t="shared" si="294"/>
        <v>136.27093278156204</v>
      </c>
      <c r="O1094" s="121"/>
      <c r="P1094" s="177">
        <v>2.9750000000000001</v>
      </c>
      <c r="Q1094" s="177">
        <v>16.354073942343547</v>
      </c>
      <c r="R1094" s="177">
        <v>16.354073942343547</v>
      </c>
      <c r="S1094" s="177">
        <v>0</v>
      </c>
      <c r="T1094" s="177">
        <v>0</v>
      </c>
      <c r="U1094" s="177">
        <v>16.354073942343547</v>
      </c>
      <c r="V1094" s="177">
        <v>16.354073942343547</v>
      </c>
      <c r="W1094" s="177">
        <v>0</v>
      </c>
      <c r="X1094" s="177">
        <v>0</v>
      </c>
      <c r="Y1094" s="177">
        <v>0</v>
      </c>
      <c r="Z1094" s="177">
        <v>2.2793650604000009</v>
      </c>
      <c r="AA1094" s="177">
        <v>28.675931156403223</v>
      </c>
      <c r="AB1094" s="177">
        <v>26.349870879340756</v>
      </c>
      <c r="AC1094" s="177">
        <v>13.549469916043877</v>
      </c>
      <c r="AD1094" s="177">
        <v>0</v>
      </c>
      <c r="AE1094" s="177">
        <v>0</v>
      </c>
      <c r="AF1094" s="177">
        <v>17.170909090197039</v>
      </c>
      <c r="AG1094" s="177">
        <v>0</v>
      </c>
      <c r="AH1094" s="177">
        <v>0</v>
      </c>
      <c r="AI1094" s="177">
        <v>0</v>
      </c>
      <c r="AJ1094" s="177">
        <v>0</v>
      </c>
    </row>
    <row r="1095" spans="1:36" hidden="1" outlineLevel="1" x14ac:dyDescent="0.25">
      <c r="A1095" s="190">
        <f t="shared" si="282"/>
        <v>2019</v>
      </c>
      <c r="B1095" s="55">
        <f t="shared" si="283"/>
        <v>10</v>
      </c>
      <c r="C1095" s="55">
        <f t="shared" si="284"/>
        <v>0</v>
      </c>
      <c r="D1095" s="55">
        <f t="shared" si="280"/>
        <v>46</v>
      </c>
      <c r="F1095" s="63">
        <f t="shared" ref="F1095" si="295">EDATE(F1071,1)</f>
        <v>43739</v>
      </c>
      <c r="G1095" s="64">
        <f t="shared" si="281"/>
        <v>222.33956920152031</v>
      </c>
      <c r="H1095" s="64">
        <f t="shared" ref="H1095:N1104" si="296">SUMIF($P$6:$AK$6,H$6,$P1095:$AK1095)</f>
        <v>0</v>
      </c>
      <c r="I1095" s="64">
        <f t="shared" si="296"/>
        <v>2.9750000000000001</v>
      </c>
      <c r="J1095" s="64">
        <f t="shared" si="296"/>
        <v>0</v>
      </c>
      <c r="K1095" s="64">
        <f t="shared" si="296"/>
        <v>0</v>
      </c>
      <c r="L1095" s="64">
        <f t="shared" si="296"/>
        <v>0</v>
      </c>
      <c r="M1095" s="64">
        <f t="shared" si="296"/>
        <v>15.546919082303422</v>
      </c>
      <c r="N1095" s="64">
        <f t="shared" si="296"/>
        <v>203.81765011921689</v>
      </c>
      <c r="O1095" s="121"/>
      <c r="P1095" s="177">
        <v>2.9750000000000001</v>
      </c>
      <c r="Q1095" s="177">
        <v>25.535850806003353</v>
      </c>
      <c r="R1095" s="177">
        <v>25.535850806003353</v>
      </c>
      <c r="S1095" s="177">
        <v>0</v>
      </c>
      <c r="T1095" s="177">
        <v>0</v>
      </c>
      <c r="U1095" s="177">
        <v>25.535850806003353</v>
      </c>
      <c r="V1095" s="177">
        <v>25.535850806003353</v>
      </c>
      <c r="W1095" s="177">
        <v>0</v>
      </c>
      <c r="X1095" s="177">
        <v>0</v>
      </c>
      <c r="Y1095" s="177">
        <v>0</v>
      </c>
      <c r="Z1095" s="177">
        <v>3.800153025806452</v>
      </c>
      <c r="AA1095" s="177">
        <v>33.082139732555845</v>
      </c>
      <c r="AB1095" s="177">
        <v>34.453816376099688</v>
      </c>
      <c r="AC1095" s="177">
        <v>30.338137760741493</v>
      </c>
      <c r="AD1095" s="177">
        <v>0</v>
      </c>
      <c r="AE1095" s="177">
        <v>0</v>
      </c>
      <c r="AF1095" s="177">
        <v>15.546919082303422</v>
      </c>
      <c r="AG1095" s="177">
        <v>0</v>
      </c>
      <c r="AH1095" s="177">
        <v>0</v>
      </c>
      <c r="AI1095" s="177">
        <v>0</v>
      </c>
      <c r="AJ1095" s="177">
        <v>0</v>
      </c>
    </row>
    <row r="1096" spans="1:36" hidden="1" outlineLevel="1" x14ac:dyDescent="0.25">
      <c r="A1096" s="190">
        <f t="shared" si="282"/>
        <v>2019</v>
      </c>
      <c r="B1096" s="55">
        <f t="shared" si="283"/>
        <v>10</v>
      </c>
      <c r="C1096" s="55">
        <f t="shared" si="284"/>
        <v>1</v>
      </c>
      <c r="D1096" s="55">
        <f t="shared" si="280"/>
        <v>46</v>
      </c>
      <c r="F1096" s="63">
        <f t="shared" ref="F1096" si="297">F1095+1/24</f>
        <v>43739.041666666664</v>
      </c>
      <c r="G1096" s="64">
        <f t="shared" si="281"/>
        <v>220.13446013702222</v>
      </c>
      <c r="H1096" s="64">
        <f t="shared" si="296"/>
        <v>0</v>
      </c>
      <c r="I1096" s="64">
        <f t="shared" si="296"/>
        <v>2.9750000000000001</v>
      </c>
      <c r="J1096" s="64">
        <f t="shared" si="296"/>
        <v>0</v>
      </c>
      <c r="K1096" s="64">
        <f t="shared" si="296"/>
        <v>0</v>
      </c>
      <c r="L1096" s="64">
        <f t="shared" si="296"/>
        <v>0</v>
      </c>
      <c r="M1096" s="64">
        <f t="shared" si="296"/>
        <v>14.383544184988196</v>
      </c>
      <c r="N1096" s="64">
        <f t="shared" si="296"/>
        <v>202.77591595203401</v>
      </c>
      <c r="O1096" s="121"/>
      <c r="P1096" s="177">
        <v>2.9750000000000001</v>
      </c>
      <c r="Q1096" s="177">
        <v>25.628596026848399</v>
      </c>
      <c r="R1096" s="177">
        <v>25.628596026848399</v>
      </c>
      <c r="S1096" s="177">
        <v>0</v>
      </c>
      <c r="T1096" s="177">
        <v>0</v>
      </c>
      <c r="U1096" s="177">
        <v>25.628596026848399</v>
      </c>
      <c r="V1096" s="177">
        <v>25.628596026848399</v>
      </c>
      <c r="W1096" s="177">
        <v>0</v>
      </c>
      <c r="X1096" s="177">
        <v>0</v>
      </c>
      <c r="Y1096" s="177">
        <v>0</v>
      </c>
      <c r="Z1096" s="177">
        <v>3.9414203096774192</v>
      </c>
      <c r="AA1096" s="177">
        <v>32.000403906272396</v>
      </c>
      <c r="AB1096" s="177">
        <v>35.185066308900751</v>
      </c>
      <c r="AC1096" s="177">
        <v>29.134641319789843</v>
      </c>
      <c r="AD1096" s="177">
        <v>0</v>
      </c>
      <c r="AE1096" s="177">
        <v>0</v>
      </c>
      <c r="AF1096" s="177">
        <v>14.383544184988196</v>
      </c>
      <c r="AG1096" s="177">
        <v>0</v>
      </c>
      <c r="AH1096" s="177">
        <v>0</v>
      </c>
      <c r="AI1096" s="177">
        <v>0</v>
      </c>
      <c r="AJ1096" s="177">
        <v>0</v>
      </c>
    </row>
    <row r="1097" spans="1:36" hidden="1" outlineLevel="1" x14ac:dyDescent="0.25">
      <c r="A1097" s="190">
        <f t="shared" si="282"/>
        <v>2019</v>
      </c>
      <c r="B1097" s="55">
        <f t="shared" si="283"/>
        <v>10</v>
      </c>
      <c r="C1097" s="55">
        <f t="shared" si="284"/>
        <v>2</v>
      </c>
      <c r="D1097" s="55">
        <f t="shared" si="280"/>
        <v>46</v>
      </c>
      <c r="F1097" s="63">
        <f t="shared" si="289"/>
        <v>43739.083333333328</v>
      </c>
      <c r="G1097" s="64">
        <f t="shared" si="281"/>
        <v>218.4202668363543</v>
      </c>
      <c r="H1097" s="64">
        <f t="shared" si="296"/>
        <v>0</v>
      </c>
      <c r="I1097" s="64">
        <f t="shared" si="296"/>
        <v>2.9750000000000001</v>
      </c>
      <c r="J1097" s="64">
        <f t="shared" si="296"/>
        <v>0</v>
      </c>
      <c r="K1097" s="64">
        <f t="shared" si="296"/>
        <v>0</v>
      </c>
      <c r="L1097" s="64">
        <f t="shared" si="296"/>
        <v>0</v>
      </c>
      <c r="M1097" s="64">
        <f t="shared" si="296"/>
        <v>13.748976059179894</v>
      </c>
      <c r="N1097" s="64">
        <f t="shared" si="296"/>
        <v>201.6962907771744</v>
      </c>
      <c r="O1097" s="121"/>
      <c r="P1097" s="177">
        <v>2.9750000000000001</v>
      </c>
      <c r="Q1097" s="177">
        <v>25.237005094391524</v>
      </c>
      <c r="R1097" s="177">
        <v>25.237005094391524</v>
      </c>
      <c r="S1097" s="177">
        <v>0</v>
      </c>
      <c r="T1097" s="177">
        <v>0</v>
      </c>
      <c r="U1097" s="177">
        <v>25.237005094391524</v>
      </c>
      <c r="V1097" s="177">
        <v>25.237005094391524</v>
      </c>
      <c r="W1097" s="177">
        <v>0</v>
      </c>
      <c r="X1097" s="177">
        <v>0</v>
      </c>
      <c r="Y1097" s="177">
        <v>0</v>
      </c>
      <c r="Z1097" s="177">
        <v>4.5236610645161281</v>
      </c>
      <c r="AA1097" s="177">
        <v>30.691855123838351</v>
      </c>
      <c r="AB1097" s="177">
        <v>36.365230782344888</v>
      </c>
      <c r="AC1097" s="177">
        <v>29.167523428908893</v>
      </c>
      <c r="AD1097" s="177">
        <v>0</v>
      </c>
      <c r="AE1097" s="177">
        <v>0</v>
      </c>
      <c r="AF1097" s="177">
        <v>13.748976059179894</v>
      </c>
      <c r="AG1097" s="177">
        <v>0</v>
      </c>
      <c r="AH1097" s="177">
        <v>0</v>
      </c>
      <c r="AI1097" s="177">
        <v>0</v>
      </c>
      <c r="AJ1097" s="177">
        <v>0</v>
      </c>
    </row>
    <row r="1098" spans="1:36" hidden="1" outlineLevel="1" x14ac:dyDescent="0.25">
      <c r="A1098" s="190">
        <f t="shared" si="282"/>
        <v>2019</v>
      </c>
      <c r="B1098" s="55">
        <f t="shared" si="283"/>
        <v>10</v>
      </c>
      <c r="C1098" s="55">
        <f t="shared" si="284"/>
        <v>3</v>
      </c>
      <c r="D1098" s="55">
        <f t="shared" si="280"/>
        <v>46</v>
      </c>
      <c r="F1098" s="63">
        <f t="shared" si="289"/>
        <v>43739.124999999993</v>
      </c>
      <c r="G1098" s="64">
        <f t="shared" si="281"/>
        <v>222.24241217234808</v>
      </c>
      <c r="H1098" s="64">
        <f t="shared" si="296"/>
        <v>0</v>
      </c>
      <c r="I1098" s="64">
        <f t="shared" si="296"/>
        <v>2.9750000000000001</v>
      </c>
      <c r="J1098" s="64">
        <f t="shared" si="296"/>
        <v>0</v>
      </c>
      <c r="K1098" s="64">
        <f t="shared" si="296"/>
        <v>0</v>
      </c>
      <c r="L1098" s="64">
        <f t="shared" si="296"/>
        <v>0</v>
      </c>
      <c r="M1098" s="64">
        <f t="shared" si="296"/>
        <v>13.431691996275742</v>
      </c>
      <c r="N1098" s="64">
        <f t="shared" si="296"/>
        <v>205.83572017607233</v>
      </c>
      <c r="O1098" s="121"/>
      <c r="P1098" s="177">
        <v>2.9750000000000001</v>
      </c>
      <c r="Q1098" s="177">
        <v>25.762561345846802</v>
      </c>
      <c r="R1098" s="177">
        <v>25.762561345846802</v>
      </c>
      <c r="S1098" s="177">
        <v>0</v>
      </c>
      <c r="T1098" s="177">
        <v>0</v>
      </c>
      <c r="U1098" s="177">
        <v>25.762561345846802</v>
      </c>
      <c r="V1098" s="177">
        <v>25.762561345846802</v>
      </c>
      <c r="W1098" s="177">
        <v>0</v>
      </c>
      <c r="X1098" s="177">
        <v>0</v>
      </c>
      <c r="Y1098" s="177">
        <v>0</v>
      </c>
      <c r="Z1098" s="177">
        <v>4.6526933032258064</v>
      </c>
      <c r="AA1098" s="177">
        <v>30.627802136934882</v>
      </c>
      <c r="AB1098" s="177">
        <v>36.527819342325948</v>
      </c>
      <c r="AC1098" s="177">
        <v>30.977160010198471</v>
      </c>
      <c r="AD1098" s="177">
        <v>0</v>
      </c>
      <c r="AE1098" s="177">
        <v>0</v>
      </c>
      <c r="AF1098" s="177">
        <v>13.431691996275742</v>
      </c>
      <c r="AG1098" s="177">
        <v>0</v>
      </c>
      <c r="AH1098" s="177">
        <v>0</v>
      </c>
      <c r="AI1098" s="177">
        <v>0</v>
      </c>
      <c r="AJ1098" s="177">
        <v>0</v>
      </c>
    </row>
    <row r="1099" spans="1:36" hidden="1" outlineLevel="1" x14ac:dyDescent="0.25">
      <c r="A1099" s="190">
        <f t="shared" si="282"/>
        <v>2019</v>
      </c>
      <c r="B1099" s="55">
        <f t="shared" si="283"/>
        <v>10</v>
      </c>
      <c r="C1099" s="55">
        <f t="shared" si="284"/>
        <v>4</v>
      </c>
      <c r="D1099" s="55">
        <f t="shared" si="280"/>
        <v>46</v>
      </c>
      <c r="F1099" s="63">
        <f t="shared" si="289"/>
        <v>43739.166666666657</v>
      </c>
      <c r="G1099" s="64">
        <f t="shared" si="281"/>
        <v>226.61108288127826</v>
      </c>
      <c r="H1099" s="64">
        <f t="shared" si="296"/>
        <v>0</v>
      </c>
      <c r="I1099" s="64">
        <f t="shared" si="296"/>
        <v>2.9750000000000001</v>
      </c>
      <c r="J1099" s="64">
        <f t="shared" si="296"/>
        <v>0</v>
      </c>
      <c r="K1099" s="64">
        <f t="shared" si="296"/>
        <v>0</v>
      </c>
      <c r="L1099" s="64">
        <f t="shared" si="296"/>
        <v>0</v>
      </c>
      <c r="M1099" s="64">
        <f t="shared" si="296"/>
        <v>13.431691996275742</v>
      </c>
      <c r="N1099" s="64">
        <f t="shared" si="296"/>
        <v>210.20439088500251</v>
      </c>
      <c r="O1099" s="121"/>
      <c r="P1099" s="177">
        <v>2.9750000000000001</v>
      </c>
      <c r="Q1099" s="177">
        <v>26.545743210760541</v>
      </c>
      <c r="R1099" s="177">
        <v>26.545743210760541</v>
      </c>
      <c r="S1099" s="177">
        <v>0</v>
      </c>
      <c r="T1099" s="177">
        <v>0</v>
      </c>
      <c r="U1099" s="177">
        <v>26.545743210760541</v>
      </c>
      <c r="V1099" s="177">
        <v>26.545743210760541</v>
      </c>
      <c r="W1099" s="177">
        <v>0</v>
      </c>
      <c r="X1099" s="177">
        <v>0</v>
      </c>
      <c r="Y1099" s="177">
        <v>0</v>
      </c>
      <c r="Z1099" s="177">
        <v>4.5236610225806455</v>
      </c>
      <c r="AA1099" s="177">
        <v>30.621470597310395</v>
      </c>
      <c r="AB1099" s="177">
        <v>36.574095465244653</v>
      </c>
      <c r="AC1099" s="177">
        <v>32.302190956824653</v>
      </c>
      <c r="AD1099" s="177">
        <v>0</v>
      </c>
      <c r="AE1099" s="177">
        <v>0</v>
      </c>
      <c r="AF1099" s="177">
        <v>13.431691996275742</v>
      </c>
      <c r="AG1099" s="177">
        <v>0</v>
      </c>
      <c r="AH1099" s="177">
        <v>0</v>
      </c>
      <c r="AI1099" s="177">
        <v>0</v>
      </c>
      <c r="AJ1099" s="177">
        <v>0</v>
      </c>
    </row>
    <row r="1100" spans="1:36" hidden="1" outlineLevel="1" x14ac:dyDescent="0.25">
      <c r="A1100" s="190">
        <f t="shared" si="282"/>
        <v>2019</v>
      </c>
      <c r="B1100" s="55">
        <f t="shared" si="283"/>
        <v>10</v>
      </c>
      <c r="C1100" s="55">
        <f t="shared" si="284"/>
        <v>5</v>
      </c>
      <c r="D1100" s="55">
        <f t="shared" si="280"/>
        <v>46</v>
      </c>
      <c r="F1100" s="63">
        <f t="shared" si="289"/>
        <v>43739.208333333321</v>
      </c>
      <c r="G1100" s="64">
        <f t="shared" si="281"/>
        <v>227.04121372800233</v>
      </c>
      <c r="H1100" s="64">
        <f t="shared" si="296"/>
        <v>0.13620025403225805</v>
      </c>
      <c r="I1100" s="64">
        <f t="shared" si="296"/>
        <v>4.5618672720896001</v>
      </c>
      <c r="J1100" s="64">
        <f t="shared" si="296"/>
        <v>0.12335904266130315</v>
      </c>
      <c r="K1100" s="64">
        <f t="shared" si="296"/>
        <v>0</v>
      </c>
      <c r="L1100" s="64">
        <f t="shared" si="296"/>
        <v>0</v>
      </c>
      <c r="M1100" s="64">
        <f t="shared" si="296"/>
        <v>12.797123870467441</v>
      </c>
      <c r="N1100" s="64">
        <f t="shared" si="296"/>
        <v>209.42266328875172</v>
      </c>
      <c r="O1100" s="121"/>
      <c r="P1100" s="177">
        <v>2.9750000000000001</v>
      </c>
      <c r="Q1100" s="177">
        <v>25.164869922623158</v>
      </c>
      <c r="R1100" s="177">
        <v>25.164869922623158</v>
      </c>
      <c r="S1100" s="177">
        <v>0.51572953087999984</v>
      </c>
      <c r="T1100" s="177">
        <v>1.0711377412095999</v>
      </c>
      <c r="U1100" s="177">
        <v>25.164869922623158</v>
      </c>
      <c r="V1100" s="177">
        <v>25.164869922623158</v>
      </c>
      <c r="W1100" s="177">
        <v>0</v>
      </c>
      <c r="X1100" s="177">
        <v>0</v>
      </c>
      <c r="Y1100" s="177">
        <v>0</v>
      </c>
      <c r="Z1100" s="177">
        <v>4.3946287419354837</v>
      </c>
      <c r="AA1100" s="177">
        <v>36.008620974713097</v>
      </c>
      <c r="AB1100" s="177">
        <v>36.971330770707254</v>
      </c>
      <c r="AC1100" s="177">
        <v>31.388603110903276</v>
      </c>
      <c r="AD1100" s="177">
        <v>0.13620025403225805</v>
      </c>
      <c r="AE1100" s="177">
        <v>0</v>
      </c>
      <c r="AF1100" s="177">
        <v>12.797123870467441</v>
      </c>
      <c r="AG1100" s="177">
        <v>4.1119680887101051E-2</v>
      </c>
      <c r="AH1100" s="177">
        <v>4.1119680887101051E-2</v>
      </c>
      <c r="AI1100" s="177">
        <v>4.1119680887101051E-2</v>
      </c>
      <c r="AJ1100" s="177">
        <v>0</v>
      </c>
    </row>
    <row r="1101" spans="1:36" hidden="1" outlineLevel="1" x14ac:dyDescent="0.25">
      <c r="A1101" s="190">
        <f t="shared" si="282"/>
        <v>2019</v>
      </c>
      <c r="B1101" s="55">
        <f t="shared" si="283"/>
        <v>10</v>
      </c>
      <c r="C1101" s="55">
        <f t="shared" si="284"/>
        <v>6</v>
      </c>
      <c r="D1101" s="55">
        <f t="shared" si="280"/>
        <v>46</v>
      </c>
      <c r="F1101" s="63">
        <f t="shared" si="289"/>
        <v>43739.249999999985</v>
      </c>
      <c r="G1101" s="64">
        <f t="shared" si="281"/>
        <v>377.02015093755915</v>
      </c>
      <c r="H1101" s="64">
        <f t="shared" si="296"/>
        <v>31.861569770483872</v>
      </c>
      <c r="I1101" s="64">
        <f t="shared" si="296"/>
        <v>33.749331391507965</v>
      </c>
      <c r="J1101" s="64">
        <f t="shared" si="296"/>
        <v>90.836986242728727</v>
      </c>
      <c r="K1101" s="64">
        <f t="shared" si="296"/>
        <v>0</v>
      </c>
      <c r="L1101" s="64">
        <f t="shared" si="296"/>
        <v>0</v>
      </c>
      <c r="M1101" s="64">
        <f t="shared" si="296"/>
        <v>12.797123870467441</v>
      </c>
      <c r="N1101" s="64">
        <f t="shared" si="296"/>
        <v>207.77513966237112</v>
      </c>
      <c r="O1101" s="121"/>
      <c r="P1101" s="177">
        <v>2.9750000000000001</v>
      </c>
      <c r="Q1101" s="177">
        <v>24.041622247944233</v>
      </c>
      <c r="R1101" s="177">
        <v>24.041622247944233</v>
      </c>
      <c r="S1101" s="177">
        <v>9.4525321420800008</v>
      </c>
      <c r="T1101" s="177">
        <v>16.287451485593596</v>
      </c>
      <c r="U1101" s="177">
        <v>24.041622247944233</v>
      </c>
      <c r="V1101" s="177">
        <v>24.041622247944233</v>
      </c>
      <c r="W1101" s="177">
        <v>0.39688513259875013</v>
      </c>
      <c r="X1101" s="177">
        <v>1.2624670100990443</v>
      </c>
      <c r="Y1101" s="177">
        <v>0.41184000000000004</v>
      </c>
      <c r="Z1101" s="177">
        <v>4.1010900451612899</v>
      </c>
      <c r="AA1101" s="177">
        <v>36.941186830759456</v>
      </c>
      <c r="AB1101" s="177">
        <v>37.839693742691992</v>
      </c>
      <c r="AC1101" s="177">
        <v>32.726680051981454</v>
      </c>
      <c r="AD1101" s="177">
        <v>31.861569770483872</v>
      </c>
      <c r="AE1101" s="177">
        <v>2.4762450563911256</v>
      </c>
      <c r="AF1101" s="177">
        <v>12.797123870467441</v>
      </c>
      <c r="AG1101" s="177">
        <v>30.278995414242907</v>
      </c>
      <c r="AH1101" s="177">
        <v>30.278995414242907</v>
      </c>
      <c r="AI1101" s="177">
        <v>30.278995414242907</v>
      </c>
      <c r="AJ1101" s="177">
        <v>0.48691056474544353</v>
      </c>
    </row>
    <row r="1102" spans="1:36" hidden="1" outlineLevel="1" x14ac:dyDescent="0.25">
      <c r="A1102" s="190">
        <f t="shared" si="282"/>
        <v>2019</v>
      </c>
      <c r="B1102" s="55">
        <f t="shared" si="283"/>
        <v>10</v>
      </c>
      <c r="C1102" s="55">
        <f t="shared" si="284"/>
        <v>7</v>
      </c>
      <c r="D1102" s="55">
        <f t="shared" si="280"/>
        <v>46</v>
      </c>
      <c r="F1102" s="63">
        <f t="shared" si="289"/>
        <v>43739.29166666665</v>
      </c>
      <c r="G1102" s="64">
        <f t="shared" si="281"/>
        <v>618.26349620580902</v>
      </c>
      <c r="H1102" s="64">
        <f t="shared" si="296"/>
        <v>66.074985188870968</v>
      </c>
      <c r="I1102" s="64">
        <f t="shared" si="296"/>
        <v>114.98504708387991</v>
      </c>
      <c r="J1102" s="64">
        <f t="shared" si="296"/>
        <v>199.66444936831545</v>
      </c>
      <c r="K1102" s="64">
        <f t="shared" si="296"/>
        <v>0</v>
      </c>
      <c r="L1102" s="64">
        <f t="shared" si="296"/>
        <v>0</v>
      </c>
      <c r="M1102" s="64">
        <f t="shared" si="296"/>
        <v>13.114407933371591</v>
      </c>
      <c r="N1102" s="64">
        <f t="shared" si="296"/>
        <v>224.42460663137118</v>
      </c>
      <c r="O1102" s="121"/>
      <c r="P1102" s="177">
        <v>2.9750000000000001</v>
      </c>
      <c r="Q1102" s="177">
        <v>28.699493339273335</v>
      </c>
      <c r="R1102" s="177">
        <v>28.699493339273335</v>
      </c>
      <c r="S1102" s="177">
        <v>21.147434096639994</v>
      </c>
      <c r="T1102" s="177">
        <v>29.9325622695936</v>
      </c>
      <c r="U1102" s="177">
        <v>28.699493339273335</v>
      </c>
      <c r="V1102" s="177">
        <v>28.699493339273335</v>
      </c>
      <c r="W1102" s="177">
        <v>3.2493882941556445</v>
      </c>
      <c r="X1102" s="177">
        <v>15.696070046733531</v>
      </c>
      <c r="Y1102" s="177">
        <v>11.531520000000002</v>
      </c>
      <c r="Z1102" s="177">
        <v>4.0278530483870965</v>
      </c>
      <c r="AA1102" s="177">
        <v>36.086512143947928</v>
      </c>
      <c r="AB1102" s="177">
        <v>36.374935968811592</v>
      </c>
      <c r="AC1102" s="177">
        <v>33.137332113131201</v>
      </c>
      <c r="AD1102" s="177">
        <v>66.074985188870968</v>
      </c>
      <c r="AE1102" s="177">
        <v>17.24485206574311</v>
      </c>
      <c r="AF1102" s="177">
        <v>13.114407933371591</v>
      </c>
      <c r="AG1102" s="177">
        <v>66.554816456105144</v>
      </c>
      <c r="AH1102" s="177">
        <v>66.554816456105144</v>
      </c>
      <c r="AI1102" s="177">
        <v>66.554816456105144</v>
      </c>
      <c r="AJ1102" s="177">
        <v>13.208220311014017</v>
      </c>
    </row>
    <row r="1103" spans="1:36" hidden="1" outlineLevel="1" x14ac:dyDescent="0.25">
      <c r="A1103" s="190">
        <f t="shared" si="282"/>
        <v>2019</v>
      </c>
      <c r="B1103" s="55">
        <f t="shared" si="283"/>
        <v>10</v>
      </c>
      <c r="C1103" s="55">
        <f t="shared" si="284"/>
        <v>8</v>
      </c>
      <c r="D1103" s="55">
        <f t="shared" ref="D1103:D1166" si="298">MATCH(DATE(YEAR(F1103),B1103,1),$F$7505:$F$7816,0)</f>
        <v>46</v>
      </c>
      <c r="F1103" s="63">
        <f t="shared" si="289"/>
        <v>43739.333333333314</v>
      </c>
      <c r="G1103" s="64">
        <f t="shared" ref="G1103:G1166" si="299">SUM(H1103:N1103)</f>
        <v>697.99253020474725</v>
      </c>
      <c r="H1103" s="64">
        <f t="shared" si="296"/>
        <v>63.010836244838707</v>
      </c>
      <c r="I1103" s="64">
        <f t="shared" si="296"/>
        <v>175.31026383027543</v>
      </c>
      <c r="J1103" s="64">
        <f t="shared" si="296"/>
        <v>191.20269678123361</v>
      </c>
      <c r="K1103" s="64">
        <f t="shared" si="296"/>
        <v>0</v>
      </c>
      <c r="L1103" s="64">
        <f t="shared" si="296"/>
        <v>0</v>
      </c>
      <c r="M1103" s="64">
        <f t="shared" si="296"/>
        <v>12.479839807563289</v>
      </c>
      <c r="N1103" s="64">
        <f t="shared" si="296"/>
        <v>255.98889354083624</v>
      </c>
      <c r="O1103" s="121"/>
      <c r="P1103" s="177">
        <v>2.9750000000000001</v>
      </c>
      <c r="Q1103" s="177">
        <v>35.325624117425129</v>
      </c>
      <c r="R1103" s="177">
        <v>35.325624117425129</v>
      </c>
      <c r="S1103" s="177">
        <v>28.191579115519996</v>
      </c>
      <c r="T1103" s="177">
        <v>29.4126907815936</v>
      </c>
      <c r="U1103" s="177">
        <v>35.325624117425129</v>
      </c>
      <c r="V1103" s="177">
        <v>35.325624117425129</v>
      </c>
      <c r="W1103" s="177">
        <v>6.2175878674427416</v>
      </c>
      <c r="X1103" s="177">
        <v>29.011909622082523</v>
      </c>
      <c r="Y1103" s="177">
        <v>24.298560000000002</v>
      </c>
      <c r="Z1103" s="177">
        <v>4.8107674225806454</v>
      </c>
      <c r="AA1103" s="177">
        <v>37.453913487185162</v>
      </c>
      <c r="AB1103" s="177">
        <v>36.401193221244469</v>
      </c>
      <c r="AC1103" s="177">
        <v>36.020522940125453</v>
      </c>
      <c r="AD1103" s="177">
        <v>63.010836244838707</v>
      </c>
      <c r="AE1103" s="177">
        <v>26.368133120833416</v>
      </c>
      <c r="AF1103" s="177">
        <v>12.479839807563289</v>
      </c>
      <c r="AG1103" s="177">
        <v>63.734232260411204</v>
      </c>
      <c r="AH1103" s="177">
        <v>63.734232260411204</v>
      </c>
      <c r="AI1103" s="177">
        <v>63.734232260411204</v>
      </c>
      <c r="AJ1103" s="177">
        <v>28.834803322803147</v>
      </c>
    </row>
    <row r="1104" spans="1:36" hidden="1" outlineLevel="1" x14ac:dyDescent="0.25">
      <c r="A1104" s="190">
        <f t="shared" ref="A1104:A1167" si="300">YEAR(F1104)</f>
        <v>2019</v>
      </c>
      <c r="B1104" s="55">
        <f t="shared" ref="B1104:B1167" si="301">MONTH(F1104)</f>
        <v>10</v>
      </c>
      <c r="C1104" s="55">
        <f t="shared" ref="C1104:C1167" si="302">HOUR(F1104)</f>
        <v>9</v>
      </c>
      <c r="D1104" s="55">
        <f t="shared" si="298"/>
        <v>46</v>
      </c>
      <c r="F1104" s="63">
        <f t="shared" si="289"/>
        <v>43739.374999999978</v>
      </c>
      <c r="G1104" s="64">
        <f t="shared" si="299"/>
        <v>712.12566737553027</v>
      </c>
      <c r="H1104" s="64">
        <f t="shared" si="296"/>
        <v>61.5441637166129</v>
      </c>
      <c r="I1104" s="64">
        <f t="shared" si="296"/>
        <v>192.88400663050223</v>
      </c>
      <c r="J1104" s="64">
        <f t="shared" si="296"/>
        <v>181.95127827189759</v>
      </c>
      <c r="K1104" s="64">
        <f t="shared" si="296"/>
        <v>0</v>
      </c>
      <c r="L1104" s="64">
        <f t="shared" si="296"/>
        <v>0</v>
      </c>
      <c r="M1104" s="64">
        <f t="shared" si="296"/>
        <v>10.576135430138381</v>
      </c>
      <c r="N1104" s="64">
        <f t="shared" si="296"/>
        <v>265.1700833263792</v>
      </c>
      <c r="O1104" s="121"/>
      <c r="P1104" s="177">
        <v>2.9750000000000001</v>
      </c>
      <c r="Q1104" s="177">
        <v>36.840462724560922</v>
      </c>
      <c r="R1104" s="177">
        <v>36.840462724560922</v>
      </c>
      <c r="S1104" s="177">
        <v>31.939563038719996</v>
      </c>
      <c r="T1104" s="177">
        <v>28.838695773593603</v>
      </c>
      <c r="U1104" s="177">
        <v>36.840462724560922</v>
      </c>
      <c r="V1104" s="177">
        <v>36.840462724560922</v>
      </c>
      <c r="W1104" s="177">
        <v>6.1565453211645158</v>
      </c>
      <c r="X1104" s="177">
        <v>28.553983317829644</v>
      </c>
      <c r="Y1104" s="177">
        <v>34.182719999999996</v>
      </c>
      <c r="Z1104" s="177">
        <v>5.7610677967741939</v>
      </c>
      <c r="AA1104" s="177">
        <v>38.321847151282526</v>
      </c>
      <c r="AB1104" s="177">
        <v>36.916719911585965</v>
      </c>
      <c r="AC1104" s="177">
        <v>36.808597568492793</v>
      </c>
      <c r="AD1104" s="177">
        <v>61.5441637166129</v>
      </c>
      <c r="AE1104" s="177">
        <v>27.840294762669622</v>
      </c>
      <c r="AF1104" s="177">
        <v>10.576135430138381</v>
      </c>
      <c r="AG1104" s="177">
        <v>60.650426090632536</v>
      </c>
      <c r="AH1104" s="177">
        <v>60.650426090632536</v>
      </c>
      <c r="AI1104" s="177">
        <v>60.650426090632536</v>
      </c>
      <c r="AJ1104" s="177">
        <v>32.397204416524836</v>
      </c>
    </row>
    <row r="1105" spans="1:36" hidden="1" outlineLevel="1" x14ac:dyDescent="0.25">
      <c r="A1105" s="190">
        <f t="shared" si="300"/>
        <v>2019</v>
      </c>
      <c r="B1105" s="55">
        <f t="shared" si="301"/>
        <v>10</v>
      </c>
      <c r="C1105" s="55">
        <f t="shared" si="302"/>
        <v>10</v>
      </c>
      <c r="D1105" s="55">
        <f t="shared" si="298"/>
        <v>46</v>
      </c>
      <c r="F1105" s="63">
        <f t="shared" si="289"/>
        <v>43739.416666666642</v>
      </c>
      <c r="G1105" s="64">
        <f t="shared" si="299"/>
        <v>699.54012889339538</v>
      </c>
      <c r="H1105" s="64">
        <f t="shared" ref="H1105:N1114" si="303">SUMIF($P$6:$AK$6,H$6,$P1105:$AK1105)</f>
        <v>60.349602119354842</v>
      </c>
      <c r="I1105" s="64">
        <f t="shared" si="303"/>
        <v>191.89837253763392</v>
      </c>
      <c r="J1105" s="64">
        <f t="shared" si="303"/>
        <v>163.3841220944083</v>
      </c>
      <c r="K1105" s="64">
        <f t="shared" si="303"/>
        <v>0</v>
      </c>
      <c r="L1105" s="64">
        <f t="shared" si="303"/>
        <v>0</v>
      </c>
      <c r="M1105" s="64">
        <f t="shared" si="303"/>
        <v>9.9415673043300767</v>
      </c>
      <c r="N1105" s="64">
        <f t="shared" si="303"/>
        <v>273.96646483766824</v>
      </c>
      <c r="O1105" s="121"/>
      <c r="P1105" s="177">
        <v>2.9750000000000001</v>
      </c>
      <c r="Q1105" s="177">
        <v>39.633124374450716</v>
      </c>
      <c r="R1105" s="177">
        <v>39.633124374450716</v>
      </c>
      <c r="S1105" s="177">
        <v>33.00106938367999</v>
      </c>
      <c r="T1105" s="177">
        <v>26.506908509593604</v>
      </c>
      <c r="U1105" s="177">
        <v>39.633124374450716</v>
      </c>
      <c r="V1105" s="177">
        <v>39.633124374450716</v>
      </c>
      <c r="W1105" s="177">
        <v>5.7916246291314497</v>
      </c>
      <c r="X1105" s="177">
        <v>27.10258182819458</v>
      </c>
      <c r="Y1105" s="177">
        <v>39.948480000000004</v>
      </c>
      <c r="Z1105" s="177">
        <v>4.6269233225806445</v>
      </c>
      <c r="AA1105" s="177">
        <v>38.669395627378108</v>
      </c>
      <c r="AB1105" s="177">
        <v>37.256016942353547</v>
      </c>
      <c r="AC1105" s="177">
        <v>34.881631447553097</v>
      </c>
      <c r="AD1105" s="177">
        <v>60.349602119354842</v>
      </c>
      <c r="AE1105" s="177">
        <v>25.729185679370371</v>
      </c>
      <c r="AF1105" s="177">
        <v>9.9415673043300767</v>
      </c>
      <c r="AG1105" s="177">
        <v>54.461374031469433</v>
      </c>
      <c r="AH1105" s="177">
        <v>54.461374031469433</v>
      </c>
      <c r="AI1105" s="177">
        <v>54.461374031469433</v>
      </c>
      <c r="AJ1105" s="177">
        <v>30.843522507663877</v>
      </c>
    </row>
    <row r="1106" spans="1:36" hidden="1" outlineLevel="1" x14ac:dyDescent="0.25">
      <c r="A1106" s="190">
        <f t="shared" si="300"/>
        <v>2019</v>
      </c>
      <c r="B1106" s="55">
        <f t="shared" si="301"/>
        <v>10</v>
      </c>
      <c r="C1106" s="55">
        <f t="shared" si="302"/>
        <v>11</v>
      </c>
      <c r="D1106" s="55">
        <f t="shared" si="298"/>
        <v>46</v>
      </c>
      <c r="F1106" s="63">
        <f t="shared" si="289"/>
        <v>43739.458333333307</v>
      </c>
      <c r="G1106" s="64">
        <f t="shared" si="299"/>
        <v>707.29692500203714</v>
      </c>
      <c r="H1106" s="64">
        <f t="shared" si="303"/>
        <v>59.791012200645163</v>
      </c>
      <c r="I1106" s="64">
        <f t="shared" si="303"/>
        <v>191.02708853365075</v>
      </c>
      <c r="J1106" s="64">
        <f t="shared" si="303"/>
        <v>162.65715397882153</v>
      </c>
      <c r="K1106" s="64">
        <f t="shared" si="303"/>
        <v>0</v>
      </c>
      <c r="L1106" s="64">
        <f t="shared" si="303"/>
        <v>0</v>
      </c>
      <c r="M1106" s="64">
        <f t="shared" si="303"/>
        <v>9.0954764699190065</v>
      </c>
      <c r="N1106" s="64">
        <f t="shared" si="303"/>
        <v>284.72619381900063</v>
      </c>
      <c r="O1106" s="121"/>
      <c r="P1106" s="177">
        <v>2.9750000000000001</v>
      </c>
      <c r="Q1106" s="177">
        <v>42.879207104027408</v>
      </c>
      <c r="R1106" s="177">
        <v>42.879207104027408</v>
      </c>
      <c r="S1106" s="177">
        <v>33.730974412799995</v>
      </c>
      <c r="T1106" s="177">
        <v>26.856632157593605</v>
      </c>
      <c r="U1106" s="177">
        <v>42.879207104027408</v>
      </c>
      <c r="V1106" s="177">
        <v>42.879207104027408</v>
      </c>
      <c r="W1106" s="177">
        <v>5.4602220638169365</v>
      </c>
      <c r="X1106" s="177">
        <v>25.859852346735742</v>
      </c>
      <c r="Y1106" s="177">
        <v>40.77216</v>
      </c>
      <c r="Z1106" s="177">
        <v>5.4333749354838687</v>
      </c>
      <c r="AA1106" s="177">
        <v>39.191168317834354</v>
      </c>
      <c r="AB1106" s="177">
        <v>36.057262683553965</v>
      </c>
      <c r="AC1106" s="177">
        <v>32.527559466018822</v>
      </c>
      <c r="AD1106" s="177">
        <v>59.791012200645163</v>
      </c>
      <c r="AE1106" s="177">
        <v>24.220013725424142</v>
      </c>
      <c r="AF1106" s="177">
        <v>9.0954764699190065</v>
      </c>
      <c r="AG1106" s="177">
        <v>54.219051326273842</v>
      </c>
      <c r="AH1106" s="177">
        <v>54.219051326273842</v>
      </c>
      <c r="AI1106" s="177">
        <v>54.219051326273842</v>
      </c>
      <c r="AJ1106" s="177">
        <v>31.152233827280323</v>
      </c>
    </row>
    <row r="1107" spans="1:36" hidden="1" outlineLevel="1" x14ac:dyDescent="0.25">
      <c r="A1107" s="190">
        <f t="shared" si="300"/>
        <v>2019</v>
      </c>
      <c r="B1107" s="55">
        <f t="shared" si="301"/>
        <v>10</v>
      </c>
      <c r="C1107" s="55">
        <f t="shared" si="302"/>
        <v>12</v>
      </c>
      <c r="D1107" s="55">
        <f t="shared" si="298"/>
        <v>46</v>
      </c>
      <c r="F1107" s="63">
        <f t="shared" si="289"/>
        <v>43739.499999999971</v>
      </c>
      <c r="G1107" s="64">
        <f t="shared" si="299"/>
        <v>718.09616511483932</v>
      </c>
      <c r="H1107" s="64">
        <f t="shared" si="303"/>
        <v>61.185796396129028</v>
      </c>
      <c r="I1107" s="64">
        <f t="shared" si="303"/>
        <v>191.19452339176564</v>
      </c>
      <c r="J1107" s="64">
        <f t="shared" si="303"/>
        <v>168.4460826436804</v>
      </c>
      <c r="K1107" s="64">
        <f t="shared" si="303"/>
        <v>0</v>
      </c>
      <c r="L1107" s="64">
        <f t="shared" si="303"/>
        <v>0</v>
      </c>
      <c r="M1107" s="64">
        <f t="shared" si="303"/>
        <v>8.7781924070148563</v>
      </c>
      <c r="N1107" s="64">
        <f t="shared" si="303"/>
        <v>288.49157027624938</v>
      </c>
      <c r="O1107" s="121"/>
      <c r="P1107" s="177">
        <v>2.9750000000000001</v>
      </c>
      <c r="Q1107" s="177">
        <v>44.486790932008248</v>
      </c>
      <c r="R1107" s="177">
        <v>44.486790932008248</v>
      </c>
      <c r="S1107" s="177">
        <v>31.944583987199998</v>
      </c>
      <c r="T1107" s="177">
        <v>29.775556445593594</v>
      </c>
      <c r="U1107" s="177">
        <v>44.486790932008248</v>
      </c>
      <c r="V1107" s="177">
        <v>44.486790932008248</v>
      </c>
      <c r="W1107" s="177">
        <v>5.6655509813403233</v>
      </c>
      <c r="X1107" s="177">
        <v>26.615501847993333</v>
      </c>
      <c r="Y1107" s="177">
        <v>37.065600000000003</v>
      </c>
      <c r="Z1107" s="177">
        <v>6.1843152903225791</v>
      </c>
      <c r="AA1107" s="177">
        <v>38.85060719671629</v>
      </c>
      <c r="AB1107" s="177">
        <v>33.458142583074157</v>
      </c>
      <c r="AC1107" s="177">
        <v>32.05134147810341</v>
      </c>
      <c r="AD1107" s="177">
        <v>61.185796396129028</v>
      </c>
      <c r="AE1107" s="177">
        <v>25.74600104230057</v>
      </c>
      <c r="AF1107" s="177">
        <v>8.7781924070148563</v>
      </c>
      <c r="AG1107" s="177">
        <v>56.14869421456013</v>
      </c>
      <c r="AH1107" s="177">
        <v>56.14869421456013</v>
      </c>
      <c r="AI1107" s="177">
        <v>56.14869421456013</v>
      </c>
      <c r="AJ1107" s="177">
        <v>31.406729087337826</v>
      </c>
    </row>
    <row r="1108" spans="1:36" hidden="1" outlineLevel="1" x14ac:dyDescent="0.25">
      <c r="A1108" s="190">
        <f t="shared" si="300"/>
        <v>2019</v>
      </c>
      <c r="B1108" s="55">
        <f t="shared" si="301"/>
        <v>10</v>
      </c>
      <c r="C1108" s="55">
        <f t="shared" si="302"/>
        <v>13</v>
      </c>
      <c r="D1108" s="55">
        <f t="shared" si="298"/>
        <v>46</v>
      </c>
      <c r="F1108" s="63">
        <f t="shared" si="289"/>
        <v>43739.541666666635</v>
      </c>
      <c r="G1108" s="64">
        <f t="shared" si="299"/>
        <v>728.39221601082863</v>
      </c>
      <c r="H1108" s="64">
        <f t="shared" si="303"/>
        <v>58.491756895967747</v>
      </c>
      <c r="I1108" s="64">
        <f t="shared" si="303"/>
        <v>183.12181803351541</v>
      </c>
      <c r="J1108" s="64">
        <f t="shared" si="303"/>
        <v>194.63062796890574</v>
      </c>
      <c r="K1108" s="64">
        <f t="shared" si="303"/>
        <v>0</v>
      </c>
      <c r="L1108" s="64">
        <f t="shared" si="303"/>
        <v>0</v>
      </c>
      <c r="M1108" s="64">
        <f t="shared" si="303"/>
        <v>9.5185218871245425</v>
      </c>
      <c r="N1108" s="64">
        <f t="shared" si="303"/>
        <v>282.62949122531518</v>
      </c>
      <c r="O1108" s="121"/>
      <c r="P1108" s="177">
        <v>2.9750000000000001</v>
      </c>
      <c r="Q1108" s="177">
        <v>43.920014582399617</v>
      </c>
      <c r="R1108" s="177">
        <v>43.920014582399617</v>
      </c>
      <c r="S1108" s="177">
        <v>26.037093201919994</v>
      </c>
      <c r="T1108" s="177">
        <v>28.517097309593598</v>
      </c>
      <c r="U1108" s="177">
        <v>43.920014582399617</v>
      </c>
      <c r="V1108" s="177">
        <v>43.920014582399617</v>
      </c>
      <c r="W1108" s="177">
        <v>6.0167546853806462</v>
      </c>
      <c r="X1108" s="177">
        <v>26.904358046962198</v>
      </c>
      <c r="Y1108" s="177">
        <v>33.770879999999998</v>
      </c>
      <c r="Z1108" s="177">
        <v>6.1275502258064503</v>
      </c>
      <c r="AA1108" s="177">
        <v>36.659984415851277</v>
      </c>
      <c r="AB1108" s="177">
        <v>32.573863245887729</v>
      </c>
      <c r="AC1108" s="177">
        <v>31.588035008171239</v>
      </c>
      <c r="AD1108" s="177">
        <v>58.491756895967747</v>
      </c>
      <c r="AE1108" s="177">
        <v>26.508576022874102</v>
      </c>
      <c r="AF1108" s="177">
        <v>9.5185218871245425</v>
      </c>
      <c r="AG1108" s="177">
        <v>64.876875989635252</v>
      </c>
      <c r="AH1108" s="177">
        <v>64.876875989635252</v>
      </c>
      <c r="AI1108" s="177">
        <v>64.876875989635252</v>
      </c>
      <c r="AJ1108" s="177">
        <v>32.392058766784842</v>
      </c>
    </row>
    <row r="1109" spans="1:36" hidden="1" outlineLevel="1" x14ac:dyDescent="0.25">
      <c r="A1109" s="190">
        <f t="shared" si="300"/>
        <v>2019</v>
      </c>
      <c r="B1109" s="55">
        <f t="shared" si="301"/>
        <v>10</v>
      </c>
      <c r="C1109" s="55">
        <f t="shared" si="302"/>
        <v>14</v>
      </c>
      <c r="D1109" s="55">
        <f t="shared" si="298"/>
        <v>46</v>
      </c>
      <c r="F1109" s="63">
        <f t="shared" si="289"/>
        <v>43739.583333333299</v>
      </c>
      <c r="G1109" s="64">
        <f t="shared" si="299"/>
        <v>689.51468647463025</v>
      </c>
      <c r="H1109" s="64">
        <f t="shared" si="303"/>
        <v>55.852040159032263</v>
      </c>
      <c r="I1109" s="64">
        <f t="shared" si="303"/>
        <v>165.98149615329342</v>
      </c>
      <c r="J1109" s="64">
        <f t="shared" si="303"/>
        <v>186.71959932842211</v>
      </c>
      <c r="K1109" s="64">
        <f t="shared" si="303"/>
        <v>0</v>
      </c>
      <c r="L1109" s="64">
        <f t="shared" si="303"/>
        <v>0</v>
      </c>
      <c r="M1109" s="64">
        <f t="shared" si="303"/>
        <v>9.6242832414259283</v>
      </c>
      <c r="N1109" s="64">
        <f t="shared" si="303"/>
        <v>271.33726759245656</v>
      </c>
      <c r="O1109" s="121"/>
      <c r="P1109" s="177">
        <v>2.9750000000000001</v>
      </c>
      <c r="Q1109" s="177">
        <v>41.9414498710386</v>
      </c>
      <c r="R1109" s="177">
        <v>41.9414498710386</v>
      </c>
      <c r="S1109" s="177">
        <v>18.947476807680001</v>
      </c>
      <c r="T1109" s="177">
        <v>25.516813149593599</v>
      </c>
      <c r="U1109" s="177">
        <v>41.9414498710386</v>
      </c>
      <c r="V1109" s="177">
        <v>41.9414498710386</v>
      </c>
      <c r="W1109" s="177">
        <v>6.1360462148137103</v>
      </c>
      <c r="X1109" s="177">
        <v>26.728553544601667</v>
      </c>
      <c r="Y1109" s="177">
        <v>25.534080000000003</v>
      </c>
      <c r="Z1109" s="177">
        <v>6.5378396445161302</v>
      </c>
      <c r="AA1109" s="177">
        <v>34.324661942006337</v>
      </c>
      <c r="AB1109" s="177">
        <v>32.239617633883441</v>
      </c>
      <c r="AC1109" s="177">
        <v>30.469348887896214</v>
      </c>
      <c r="AD1109" s="177">
        <v>55.852040159032263</v>
      </c>
      <c r="AE1109" s="177">
        <v>26.643119614128803</v>
      </c>
      <c r="AF1109" s="177">
        <v>9.6242832414259283</v>
      </c>
      <c r="AG1109" s="177">
        <v>62.239866442807369</v>
      </c>
      <c r="AH1109" s="177">
        <v>62.239866442807369</v>
      </c>
      <c r="AI1109" s="177">
        <v>62.239866442807369</v>
      </c>
      <c r="AJ1109" s="177">
        <v>33.50040682247564</v>
      </c>
    </row>
    <row r="1110" spans="1:36" hidden="1" outlineLevel="1" x14ac:dyDescent="0.25">
      <c r="A1110" s="190">
        <f t="shared" si="300"/>
        <v>2019</v>
      </c>
      <c r="B1110" s="55">
        <f t="shared" si="301"/>
        <v>10</v>
      </c>
      <c r="C1110" s="55">
        <f t="shared" si="302"/>
        <v>15</v>
      </c>
      <c r="D1110" s="55">
        <f t="shared" si="298"/>
        <v>46</v>
      </c>
      <c r="F1110" s="63">
        <f t="shared" si="289"/>
        <v>43739.624999999964</v>
      </c>
      <c r="G1110" s="64">
        <f t="shared" si="299"/>
        <v>567.49298059476473</v>
      </c>
      <c r="H1110" s="64">
        <f t="shared" si="303"/>
        <v>45.545286664354833</v>
      </c>
      <c r="I1110" s="64">
        <f t="shared" si="303"/>
        <v>115.43260598093565</v>
      </c>
      <c r="J1110" s="64">
        <f t="shared" si="303"/>
        <v>142.05824499579936</v>
      </c>
      <c r="K1110" s="64">
        <f t="shared" si="303"/>
        <v>0</v>
      </c>
      <c r="L1110" s="64">
        <f t="shared" si="303"/>
        <v>0</v>
      </c>
      <c r="M1110" s="64">
        <f t="shared" si="303"/>
        <v>9.6242832414259247</v>
      </c>
      <c r="N1110" s="64">
        <f t="shared" si="303"/>
        <v>254.83255971224906</v>
      </c>
      <c r="O1110" s="121"/>
      <c r="P1110" s="177">
        <v>2.9750000000000001</v>
      </c>
      <c r="Q1110" s="177">
        <v>37.056868239866034</v>
      </c>
      <c r="R1110" s="177">
        <v>37.056868239866034</v>
      </c>
      <c r="S1110" s="177">
        <v>5.4330528972799987</v>
      </c>
      <c r="T1110" s="177">
        <v>7.3639024324608009</v>
      </c>
      <c r="U1110" s="177">
        <v>37.056868239866034</v>
      </c>
      <c r="V1110" s="177">
        <v>37.056868239866034</v>
      </c>
      <c r="W1110" s="177">
        <v>6.0607573684669349</v>
      </c>
      <c r="X1110" s="177">
        <v>23.666992439296894</v>
      </c>
      <c r="Y1110" s="177">
        <v>17.709120000000002</v>
      </c>
      <c r="Z1110" s="177">
        <v>6.4490219448387105</v>
      </c>
      <c r="AA1110" s="177">
        <v>34.990083589990164</v>
      </c>
      <c r="AB1110" s="177">
        <v>32.536798843609475</v>
      </c>
      <c r="AC1110" s="177">
        <v>32.629182374346613</v>
      </c>
      <c r="AD1110" s="177">
        <v>45.545286664354833</v>
      </c>
      <c r="AE1110" s="177">
        <v>24.105121939953172</v>
      </c>
      <c r="AF1110" s="177">
        <v>9.6242832414259247</v>
      </c>
      <c r="AG1110" s="177">
        <v>47.352748331933121</v>
      </c>
      <c r="AH1110" s="177">
        <v>47.352748331933121</v>
      </c>
      <c r="AI1110" s="177">
        <v>47.352748331933121</v>
      </c>
      <c r="AJ1110" s="177">
        <v>28.118658903477833</v>
      </c>
    </row>
    <row r="1111" spans="1:36" hidden="1" outlineLevel="1" x14ac:dyDescent="0.25">
      <c r="A1111" s="190">
        <f t="shared" si="300"/>
        <v>2019</v>
      </c>
      <c r="B1111" s="55">
        <f t="shared" si="301"/>
        <v>10</v>
      </c>
      <c r="C1111" s="55">
        <f t="shared" si="302"/>
        <v>16</v>
      </c>
      <c r="D1111" s="55">
        <f t="shared" si="298"/>
        <v>46</v>
      </c>
      <c r="F1111" s="63">
        <f t="shared" si="289"/>
        <v>43739.666666666628</v>
      </c>
      <c r="G1111" s="64">
        <f t="shared" si="299"/>
        <v>302.61309471799473</v>
      </c>
      <c r="H1111" s="64">
        <f t="shared" si="303"/>
        <v>5.3472975451612896</v>
      </c>
      <c r="I1111" s="64">
        <f t="shared" si="303"/>
        <v>38.081570913713612</v>
      </c>
      <c r="J1111" s="64">
        <f t="shared" si="303"/>
        <v>15.636202517351384</v>
      </c>
      <c r="K1111" s="64">
        <f t="shared" si="303"/>
        <v>0</v>
      </c>
      <c r="L1111" s="64">
        <f t="shared" si="303"/>
        <v>0</v>
      </c>
      <c r="M1111" s="64">
        <f t="shared" si="303"/>
        <v>10.047328658631461</v>
      </c>
      <c r="N1111" s="64">
        <f t="shared" si="303"/>
        <v>233.50069508313695</v>
      </c>
      <c r="O1111" s="121"/>
      <c r="P1111" s="177">
        <v>2.9750000000000001</v>
      </c>
      <c r="Q1111" s="177">
        <v>31.904355970696674</v>
      </c>
      <c r="R1111" s="177">
        <v>31.904355970696674</v>
      </c>
      <c r="S1111" s="177">
        <v>2.5071411200000004E-2</v>
      </c>
      <c r="T1111" s="177">
        <v>1.0857635225599998E-2</v>
      </c>
      <c r="U1111" s="177">
        <v>31.904355970696674</v>
      </c>
      <c r="V1111" s="177">
        <v>31.904355970696674</v>
      </c>
      <c r="W1111" s="177">
        <v>3.2123527079694449</v>
      </c>
      <c r="X1111" s="177">
        <v>9.1150535720863601</v>
      </c>
      <c r="Y1111" s="177">
        <v>4.1184000000000003</v>
      </c>
      <c r="Z1111" s="177">
        <v>4.8763332380645172</v>
      </c>
      <c r="AA1111" s="177">
        <v>35.863860345211862</v>
      </c>
      <c r="AB1111" s="177">
        <v>33.470885339154918</v>
      </c>
      <c r="AC1111" s="177">
        <v>31.67219227791897</v>
      </c>
      <c r="AD1111" s="177">
        <v>5.3472975451612896</v>
      </c>
      <c r="AE1111" s="177">
        <v>9.2050418012477415</v>
      </c>
      <c r="AF1111" s="177">
        <v>10.047328658631461</v>
      </c>
      <c r="AG1111" s="177">
        <v>5.2120675057837946</v>
      </c>
      <c r="AH1111" s="177">
        <v>5.2120675057837946</v>
      </c>
      <c r="AI1111" s="177">
        <v>5.2120675057837946</v>
      </c>
      <c r="AJ1111" s="177">
        <v>9.4197937859844671</v>
      </c>
    </row>
    <row r="1112" spans="1:36" hidden="1" outlineLevel="1" x14ac:dyDescent="0.25">
      <c r="A1112" s="190">
        <f t="shared" si="300"/>
        <v>2019</v>
      </c>
      <c r="B1112" s="55">
        <f t="shared" si="301"/>
        <v>10</v>
      </c>
      <c r="C1112" s="55">
        <f t="shared" si="302"/>
        <v>17</v>
      </c>
      <c r="D1112" s="55">
        <f t="shared" si="298"/>
        <v>46</v>
      </c>
      <c r="F1112" s="63">
        <f t="shared" si="289"/>
        <v>43739.708333333292</v>
      </c>
      <c r="G1112" s="64">
        <f t="shared" si="299"/>
        <v>241.20351120947419</v>
      </c>
      <c r="H1112" s="64">
        <f t="shared" si="303"/>
        <v>0</v>
      </c>
      <c r="I1112" s="64">
        <f t="shared" si="303"/>
        <v>3.6917674873203614</v>
      </c>
      <c r="J1112" s="64">
        <f t="shared" si="303"/>
        <v>0</v>
      </c>
      <c r="K1112" s="64">
        <f t="shared" si="303"/>
        <v>0</v>
      </c>
      <c r="L1112" s="64">
        <f t="shared" si="303"/>
        <v>0</v>
      </c>
      <c r="M1112" s="64">
        <f t="shared" si="303"/>
        <v>10.470374075836997</v>
      </c>
      <c r="N1112" s="64">
        <f t="shared" si="303"/>
        <v>227.04136964631684</v>
      </c>
      <c r="O1112" s="121"/>
      <c r="P1112" s="177">
        <v>2.9750000000000001</v>
      </c>
      <c r="Q1112" s="177">
        <v>30.667753026096033</v>
      </c>
      <c r="R1112" s="177">
        <v>30.667753026096033</v>
      </c>
      <c r="S1112" s="177">
        <v>0</v>
      </c>
      <c r="T1112" s="177">
        <v>0</v>
      </c>
      <c r="U1112" s="177">
        <v>30.667753026096033</v>
      </c>
      <c r="V1112" s="177">
        <v>30.667753026096033</v>
      </c>
      <c r="W1112" s="177">
        <v>5.9772759374999998E-2</v>
      </c>
      <c r="X1112" s="177">
        <v>0.21792540600437349</v>
      </c>
      <c r="Y1112" s="177">
        <v>0</v>
      </c>
      <c r="Z1112" s="177">
        <v>3.8118170803225797</v>
      </c>
      <c r="AA1112" s="177">
        <v>35.294545292075178</v>
      </c>
      <c r="AB1112" s="177">
        <v>34.332671679308241</v>
      </c>
      <c r="AC1112" s="177">
        <v>30.93132349022671</v>
      </c>
      <c r="AD1112" s="177">
        <v>0</v>
      </c>
      <c r="AE1112" s="177">
        <v>0.3470763088271252</v>
      </c>
      <c r="AF1112" s="177">
        <v>10.470374075836997</v>
      </c>
      <c r="AG1112" s="177">
        <v>0</v>
      </c>
      <c r="AH1112" s="177">
        <v>0</v>
      </c>
      <c r="AI1112" s="177">
        <v>0</v>
      </c>
      <c r="AJ1112" s="177">
        <v>9.1993013113862918E-2</v>
      </c>
    </row>
    <row r="1113" spans="1:36" hidden="1" outlineLevel="1" x14ac:dyDescent="0.25">
      <c r="A1113" s="190">
        <f t="shared" si="300"/>
        <v>2019</v>
      </c>
      <c r="B1113" s="55">
        <f t="shared" si="301"/>
        <v>10</v>
      </c>
      <c r="C1113" s="55">
        <f t="shared" si="302"/>
        <v>18</v>
      </c>
      <c r="D1113" s="55">
        <f t="shared" si="298"/>
        <v>46</v>
      </c>
      <c r="F1113" s="63">
        <f t="shared" si="289"/>
        <v>43739.749999999956</v>
      </c>
      <c r="G1113" s="64">
        <f t="shared" si="299"/>
        <v>224.97169311219002</v>
      </c>
      <c r="H1113" s="64">
        <f t="shared" si="303"/>
        <v>0</v>
      </c>
      <c r="I1113" s="64">
        <f t="shared" si="303"/>
        <v>2.9750000000000001</v>
      </c>
      <c r="J1113" s="64">
        <f t="shared" si="303"/>
        <v>0</v>
      </c>
      <c r="K1113" s="64">
        <f t="shared" si="303"/>
        <v>0</v>
      </c>
      <c r="L1113" s="64">
        <f t="shared" si="303"/>
        <v>0</v>
      </c>
      <c r="M1113" s="64">
        <f t="shared" si="303"/>
        <v>11.104942201645297</v>
      </c>
      <c r="N1113" s="64">
        <f t="shared" si="303"/>
        <v>210.89175091054472</v>
      </c>
      <c r="O1113" s="121"/>
      <c r="P1113" s="177">
        <v>2.9750000000000001</v>
      </c>
      <c r="Q1113" s="177">
        <v>27.040384388600799</v>
      </c>
      <c r="R1113" s="177">
        <v>27.040384388600799</v>
      </c>
      <c r="S1113" s="177">
        <v>0</v>
      </c>
      <c r="T1113" s="177">
        <v>0</v>
      </c>
      <c r="U1113" s="177">
        <v>27.040384388600799</v>
      </c>
      <c r="V1113" s="177">
        <v>27.040384388600799</v>
      </c>
      <c r="W1113" s="177">
        <v>0</v>
      </c>
      <c r="X1113" s="177">
        <v>0</v>
      </c>
      <c r="Y1113" s="177">
        <v>0</v>
      </c>
      <c r="Z1113" s="177">
        <v>5.2288873064516128</v>
      </c>
      <c r="AA1113" s="177">
        <v>32.623213531341797</v>
      </c>
      <c r="AB1113" s="177">
        <v>35.180710449512681</v>
      </c>
      <c r="AC1113" s="177">
        <v>29.697402068835437</v>
      </c>
      <c r="AD1113" s="177">
        <v>0</v>
      </c>
      <c r="AE1113" s="177">
        <v>0</v>
      </c>
      <c r="AF1113" s="177">
        <v>11.104942201645297</v>
      </c>
      <c r="AG1113" s="177">
        <v>0</v>
      </c>
      <c r="AH1113" s="177">
        <v>0</v>
      </c>
      <c r="AI1113" s="177">
        <v>0</v>
      </c>
      <c r="AJ1113" s="177">
        <v>0</v>
      </c>
    </row>
    <row r="1114" spans="1:36" hidden="1" outlineLevel="1" x14ac:dyDescent="0.25">
      <c r="A1114" s="190">
        <f t="shared" si="300"/>
        <v>2019</v>
      </c>
      <c r="B1114" s="55">
        <f t="shared" si="301"/>
        <v>10</v>
      </c>
      <c r="C1114" s="55">
        <f t="shared" si="302"/>
        <v>19</v>
      </c>
      <c r="D1114" s="55">
        <f t="shared" si="298"/>
        <v>46</v>
      </c>
      <c r="F1114" s="63">
        <f t="shared" si="289"/>
        <v>43739.791666666621</v>
      </c>
      <c r="G1114" s="64">
        <f t="shared" si="299"/>
        <v>217.14466157176642</v>
      </c>
      <c r="H1114" s="64">
        <f t="shared" si="303"/>
        <v>0</v>
      </c>
      <c r="I1114" s="64">
        <f t="shared" si="303"/>
        <v>2.9750000000000001</v>
      </c>
      <c r="J1114" s="64">
        <f t="shared" si="303"/>
        <v>0</v>
      </c>
      <c r="K1114" s="64">
        <f t="shared" si="303"/>
        <v>0</v>
      </c>
      <c r="L1114" s="64">
        <f t="shared" si="303"/>
        <v>0</v>
      </c>
      <c r="M1114" s="64">
        <f t="shared" si="303"/>
        <v>12.374078453261905</v>
      </c>
      <c r="N1114" s="64">
        <f t="shared" si="303"/>
        <v>201.79558311850451</v>
      </c>
      <c r="O1114" s="121"/>
      <c r="P1114" s="177">
        <v>2.9750000000000001</v>
      </c>
      <c r="Q1114" s="177">
        <v>25.391580462466614</v>
      </c>
      <c r="R1114" s="177">
        <v>25.391580462466614</v>
      </c>
      <c r="S1114" s="177">
        <v>0</v>
      </c>
      <c r="T1114" s="177">
        <v>0</v>
      </c>
      <c r="U1114" s="177">
        <v>25.391580462466614</v>
      </c>
      <c r="V1114" s="177">
        <v>25.391580462466614</v>
      </c>
      <c r="W1114" s="177">
        <v>0</v>
      </c>
      <c r="X1114" s="177">
        <v>0</v>
      </c>
      <c r="Y1114" s="177">
        <v>0</v>
      </c>
      <c r="Z1114" s="177">
        <v>4.1966292096774174</v>
      </c>
      <c r="AA1114" s="177">
        <v>33.068540730696604</v>
      </c>
      <c r="AB1114" s="177">
        <v>34.51436852319997</v>
      </c>
      <c r="AC1114" s="177">
        <v>28.44972280506407</v>
      </c>
      <c r="AD1114" s="177">
        <v>0</v>
      </c>
      <c r="AE1114" s="177">
        <v>0</v>
      </c>
      <c r="AF1114" s="177">
        <v>12.374078453261905</v>
      </c>
      <c r="AG1114" s="177">
        <v>0</v>
      </c>
      <c r="AH1114" s="177">
        <v>0</v>
      </c>
      <c r="AI1114" s="177">
        <v>0</v>
      </c>
      <c r="AJ1114" s="177">
        <v>0</v>
      </c>
    </row>
    <row r="1115" spans="1:36" hidden="1" outlineLevel="1" x14ac:dyDescent="0.25">
      <c r="A1115" s="190">
        <f t="shared" si="300"/>
        <v>2019</v>
      </c>
      <c r="B1115" s="55">
        <f t="shared" si="301"/>
        <v>10</v>
      </c>
      <c r="C1115" s="55">
        <f t="shared" si="302"/>
        <v>20</v>
      </c>
      <c r="D1115" s="55">
        <f t="shared" si="298"/>
        <v>46</v>
      </c>
      <c r="F1115" s="63">
        <f t="shared" si="289"/>
        <v>43739.833333333285</v>
      </c>
      <c r="G1115" s="64">
        <f t="shared" si="299"/>
        <v>218.08209400939714</v>
      </c>
      <c r="H1115" s="64">
        <f t="shared" ref="H1115:N1124" si="304">SUMIF($P$6:$AK$6,H$6,$P1115:$AK1115)</f>
        <v>0</v>
      </c>
      <c r="I1115" s="64">
        <f t="shared" si="304"/>
        <v>2.9750000000000001</v>
      </c>
      <c r="J1115" s="64">
        <f t="shared" si="304"/>
        <v>0</v>
      </c>
      <c r="K1115" s="64">
        <f t="shared" si="304"/>
        <v>0</v>
      </c>
      <c r="L1115" s="64">
        <f t="shared" si="304"/>
        <v>0</v>
      </c>
      <c r="M1115" s="64">
        <f t="shared" si="304"/>
        <v>13.64321470487851</v>
      </c>
      <c r="N1115" s="64">
        <f t="shared" si="304"/>
        <v>201.46387930451863</v>
      </c>
      <c r="O1115" s="121"/>
      <c r="P1115" s="177">
        <v>2.9750000000000001</v>
      </c>
      <c r="Q1115" s="177">
        <v>26.215982425533703</v>
      </c>
      <c r="R1115" s="177">
        <v>26.215982425533703</v>
      </c>
      <c r="S1115" s="177">
        <v>0</v>
      </c>
      <c r="T1115" s="177">
        <v>0</v>
      </c>
      <c r="U1115" s="177">
        <v>26.215982425533703</v>
      </c>
      <c r="V1115" s="177">
        <v>26.215982425533703</v>
      </c>
      <c r="W1115" s="177">
        <v>0</v>
      </c>
      <c r="X1115" s="177">
        <v>0</v>
      </c>
      <c r="Y1115" s="177">
        <v>0</v>
      </c>
      <c r="Z1115" s="177">
        <v>4.6693126451612894</v>
      </c>
      <c r="AA1115" s="177">
        <v>31.652163409423242</v>
      </c>
      <c r="AB1115" s="177">
        <v>32.874543417994452</v>
      </c>
      <c r="AC1115" s="177">
        <v>27.403930129804806</v>
      </c>
      <c r="AD1115" s="177">
        <v>0</v>
      </c>
      <c r="AE1115" s="177">
        <v>0</v>
      </c>
      <c r="AF1115" s="177">
        <v>13.64321470487851</v>
      </c>
      <c r="AG1115" s="177">
        <v>0</v>
      </c>
      <c r="AH1115" s="177">
        <v>0</v>
      </c>
      <c r="AI1115" s="177">
        <v>0</v>
      </c>
      <c r="AJ1115" s="177">
        <v>0</v>
      </c>
    </row>
    <row r="1116" spans="1:36" hidden="1" outlineLevel="1" x14ac:dyDescent="0.25">
      <c r="A1116" s="190">
        <f t="shared" si="300"/>
        <v>2019</v>
      </c>
      <c r="B1116" s="55">
        <f t="shared" si="301"/>
        <v>10</v>
      </c>
      <c r="C1116" s="55">
        <f t="shared" si="302"/>
        <v>21</v>
      </c>
      <c r="D1116" s="55">
        <f t="shared" si="298"/>
        <v>46</v>
      </c>
      <c r="F1116" s="63">
        <f t="shared" si="289"/>
        <v>43739.874999999949</v>
      </c>
      <c r="G1116" s="64">
        <f t="shared" si="299"/>
        <v>213.05509269726414</v>
      </c>
      <c r="H1116" s="64">
        <f t="shared" si="304"/>
        <v>0</v>
      </c>
      <c r="I1116" s="64">
        <f t="shared" si="304"/>
        <v>2.9750000000000001</v>
      </c>
      <c r="J1116" s="64">
        <f t="shared" si="304"/>
        <v>0</v>
      </c>
      <c r="K1116" s="64">
        <f t="shared" si="304"/>
        <v>0</v>
      </c>
      <c r="L1116" s="64">
        <f t="shared" si="304"/>
        <v>0</v>
      </c>
      <c r="M1116" s="64">
        <f t="shared" si="304"/>
        <v>15.441157728002036</v>
      </c>
      <c r="N1116" s="64">
        <f t="shared" si="304"/>
        <v>194.6389349692621</v>
      </c>
      <c r="O1116" s="121"/>
      <c r="P1116" s="177">
        <v>2.9750000000000001</v>
      </c>
      <c r="Q1116" s="177">
        <v>24.845414161934656</v>
      </c>
      <c r="R1116" s="177">
        <v>24.845414161934656</v>
      </c>
      <c r="S1116" s="177">
        <v>0</v>
      </c>
      <c r="T1116" s="177">
        <v>0</v>
      </c>
      <c r="U1116" s="177">
        <v>24.845414161934656</v>
      </c>
      <c r="V1116" s="177">
        <v>24.845414161934656</v>
      </c>
      <c r="W1116" s="177">
        <v>0</v>
      </c>
      <c r="X1116" s="177">
        <v>0</v>
      </c>
      <c r="Y1116" s="177">
        <v>0</v>
      </c>
      <c r="Z1116" s="177">
        <v>5.0564094354838707</v>
      </c>
      <c r="AA1116" s="177">
        <v>31.940431497589799</v>
      </c>
      <c r="AB1116" s="177">
        <v>32.140088725476573</v>
      </c>
      <c r="AC1116" s="177">
        <v>26.120348662973246</v>
      </c>
      <c r="AD1116" s="177">
        <v>0</v>
      </c>
      <c r="AE1116" s="177">
        <v>0</v>
      </c>
      <c r="AF1116" s="177">
        <v>15.441157728002036</v>
      </c>
      <c r="AG1116" s="177">
        <v>0</v>
      </c>
      <c r="AH1116" s="177">
        <v>0</v>
      </c>
      <c r="AI1116" s="177">
        <v>0</v>
      </c>
      <c r="AJ1116" s="177">
        <v>0</v>
      </c>
    </row>
    <row r="1117" spans="1:36" hidden="1" outlineLevel="1" x14ac:dyDescent="0.25">
      <c r="A1117" s="190">
        <f t="shared" si="300"/>
        <v>2019</v>
      </c>
      <c r="B1117" s="55">
        <f t="shared" si="301"/>
        <v>10</v>
      </c>
      <c r="C1117" s="55">
        <f t="shared" si="302"/>
        <v>22</v>
      </c>
      <c r="D1117" s="55">
        <f t="shared" si="298"/>
        <v>46</v>
      </c>
      <c r="F1117" s="63">
        <f t="shared" si="289"/>
        <v>43739.916666666613</v>
      </c>
      <c r="G1117" s="64">
        <f t="shared" si="299"/>
        <v>216.65237630021943</v>
      </c>
      <c r="H1117" s="64">
        <f t="shared" si="304"/>
        <v>0</v>
      </c>
      <c r="I1117" s="64">
        <f t="shared" si="304"/>
        <v>2.9750000000000001</v>
      </c>
      <c r="J1117" s="64">
        <f t="shared" si="304"/>
        <v>0</v>
      </c>
      <c r="K1117" s="64">
        <f t="shared" si="304"/>
        <v>0</v>
      </c>
      <c r="L1117" s="64">
        <f t="shared" si="304"/>
        <v>0</v>
      </c>
      <c r="M1117" s="64">
        <f t="shared" si="304"/>
        <v>16.498771271015876</v>
      </c>
      <c r="N1117" s="64">
        <f t="shared" si="304"/>
        <v>197.17860502920354</v>
      </c>
      <c r="O1117" s="121"/>
      <c r="P1117" s="177">
        <v>2.9750000000000001</v>
      </c>
      <c r="Q1117" s="177">
        <v>24.927854358241362</v>
      </c>
      <c r="R1117" s="177">
        <v>24.927854358241362</v>
      </c>
      <c r="S1117" s="177">
        <v>0</v>
      </c>
      <c r="T1117" s="177">
        <v>0</v>
      </c>
      <c r="U1117" s="177">
        <v>24.927854358241362</v>
      </c>
      <c r="V1117" s="177">
        <v>24.927854358241362</v>
      </c>
      <c r="W1117" s="177">
        <v>0</v>
      </c>
      <c r="X1117" s="177">
        <v>0</v>
      </c>
      <c r="Y1117" s="177">
        <v>0</v>
      </c>
      <c r="Z1117" s="177">
        <v>4.0756445161290324</v>
      </c>
      <c r="AA1117" s="177">
        <v>32.71041527537956</v>
      </c>
      <c r="AB1117" s="177">
        <v>33.620609233008672</v>
      </c>
      <c r="AC1117" s="177">
        <v>27.06051857172082</v>
      </c>
      <c r="AD1117" s="177">
        <v>0</v>
      </c>
      <c r="AE1117" s="177">
        <v>0</v>
      </c>
      <c r="AF1117" s="177">
        <v>16.498771271015876</v>
      </c>
      <c r="AG1117" s="177">
        <v>0</v>
      </c>
      <c r="AH1117" s="177">
        <v>0</v>
      </c>
      <c r="AI1117" s="177">
        <v>0</v>
      </c>
      <c r="AJ1117" s="177">
        <v>0</v>
      </c>
    </row>
    <row r="1118" spans="1:36" hidden="1" outlineLevel="1" x14ac:dyDescent="0.25">
      <c r="A1118" s="190">
        <f t="shared" si="300"/>
        <v>2019</v>
      </c>
      <c r="B1118" s="55">
        <f t="shared" si="301"/>
        <v>10</v>
      </c>
      <c r="C1118" s="55">
        <f t="shared" si="302"/>
        <v>23</v>
      </c>
      <c r="D1118" s="55">
        <f t="shared" si="298"/>
        <v>46</v>
      </c>
      <c r="F1118" s="63">
        <f t="shared" si="289"/>
        <v>43739.958333333278</v>
      </c>
      <c r="G1118" s="64">
        <f t="shared" si="299"/>
        <v>215.88153924690269</v>
      </c>
      <c r="H1118" s="64">
        <f t="shared" si="304"/>
        <v>0</v>
      </c>
      <c r="I1118" s="64">
        <f t="shared" si="304"/>
        <v>2.9750000000000001</v>
      </c>
      <c r="J1118" s="64">
        <f t="shared" si="304"/>
        <v>0</v>
      </c>
      <c r="K1118" s="64">
        <f t="shared" si="304"/>
        <v>0</v>
      </c>
      <c r="L1118" s="64">
        <f t="shared" si="304"/>
        <v>0</v>
      </c>
      <c r="M1118" s="64">
        <f t="shared" si="304"/>
        <v>15.864203145207568</v>
      </c>
      <c r="N1118" s="64">
        <f t="shared" si="304"/>
        <v>197.04233610169513</v>
      </c>
      <c r="O1118" s="121"/>
      <c r="P1118" s="177">
        <v>2.9750000000000001</v>
      </c>
      <c r="Q1118" s="177">
        <v>24.639313671167884</v>
      </c>
      <c r="R1118" s="177">
        <v>24.639313671167884</v>
      </c>
      <c r="S1118" s="177">
        <v>0</v>
      </c>
      <c r="T1118" s="177">
        <v>0</v>
      </c>
      <c r="U1118" s="177">
        <v>24.639313671167884</v>
      </c>
      <c r="V1118" s="177">
        <v>24.639313671167884</v>
      </c>
      <c r="W1118" s="177">
        <v>0</v>
      </c>
      <c r="X1118" s="177">
        <v>0</v>
      </c>
      <c r="Y1118" s="177">
        <v>0</v>
      </c>
      <c r="Z1118" s="177">
        <v>3.6885477935483872</v>
      </c>
      <c r="AA1118" s="177">
        <v>32.682881236175987</v>
      </c>
      <c r="AB1118" s="177">
        <v>34.089542826608088</v>
      </c>
      <c r="AC1118" s="177">
        <v>28.024109560691137</v>
      </c>
      <c r="AD1118" s="177">
        <v>0</v>
      </c>
      <c r="AE1118" s="177">
        <v>0</v>
      </c>
      <c r="AF1118" s="177">
        <v>15.864203145207568</v>
      </c>
      <c r="AG1118" s="177">
        <v>0</v>
      </c>
      <c r="AH1118" s="177">
        <v>0</v>
      </c>
      <c r="AI1118" s="177">
        <v>0</v>
      </c>
      <c r="AJ1118" s="177">
        <v>0</v>
      </c>
    </row>
    <row r="1119" spans="1:36" hidden="1" outlineLevel="1" x14ac:dyDescent="0.25">
      <c r="A1119" s="190">
        <f t="shared" si="300"/>
        <v>2019</v>
      </c>
      <c r="B1119" s="55">
        <f t="shared" si="301"/>
        <v>11</v>
      </c>
      <c r="C1119" s="55">
        <f t="shared" si="302"/>
        <v>0</v>
      </c>
      <c r="D1119" s="55">
        <f t="shared" si="298"/>
        <v>47</v>
      </c>
      <c r="F1119" s="63">
        <f t="shared" ref="F1119" si="305">EDATE(F1095,1)</f>
        <v>43770</v>
      </c>
      <c r="G1119" s="64">
        <f t="shared" si="299"/>
        <v>286.48888857508285</v>
      </c>
      <c r="H1119" s="64">
        <f t="shared" si="304"/>
        <v>0</v>
      </c>
      <c r="I1119" s="64">
        <f t="shared" si="304"/>
        <v>2.9750000000000001</v>
      </c>
      <c r="J1119" s="64">
        <f t="shared" si="304"/>
        <v>0</v>
      </c>
      <c r="K1119" s="64">
        <f t="shared" si="304"/>
        <v>0</v>
      </c>
      <c r="L1119" s="64">
        <f t="shared" si="304"/>
        <v>0</v>
      </c>
      <c r="M1119" s="64">
        <f t="shared" si="304"/>
        <v>12.976379472648778</v>
      </c>
      <c r="N1119" s="64">
        <f t="shared" si="304"/>
        <v>270.53750910243406</v>
      </c>
      <c r="O1119" s="121"/>
      <c r="P1119" s="177">
        <v>2.9750000000000001</v>
      </c>
      <c r="Q1119" s="177">
        <v>34.109631221901161</v>
      </c>
      <c r="R1119" s="177">
        <v>34.109631221901161</v>
      </c>
      <c r="S1119" s="177">
        <v>0</v>
      </c>
      <c r="T1119" s="177">
        <v>0</v>
      </c>
      <c r="U1119" s="177">
        <v>34.109631221901161</v>
      </c>
      <c r="V1119" s="177">
        <v>34.109631221901161</v>
      </c>
      <c r="W1119" s="177">
        <v>0</v>
      </c>
      <c r="X1119" s="177">
        <v>0</v>
      </c>
      <c r="Y1119" s="177">
        <v>0</v>
      </c>
      <c r="Z1119" s="177">
        <v>6.5825006440000022</v>
      </c>
      <c r="AA1119" s="177">
        <v>43.681582650544371</v>
      </c>
      <c r="AB1119" s="177">
        <v>46.656683458930587</v>
      </c>
      <c r="AC1119" s="177">
        <v>37.178217461354492</v>
      </c>
      <c r="AD1119" s="177">
        <v>0</v>
      </c>
      <c r="AE1119" s="177">
        <v>0</v>
      </c>
      <c r="AF1119" s="177">
        <v>12.976379472648778</v>
      </c>
      <c r="AG1119" s="177">
        <v>0</v>
      </c>
      <c r="AH1119" s="177">
        <v>0</v>
      </c>
      <c r="AI1119" s="177">
        <v>0</v>
      </c>
      <c r="AJ1119" s="177">
        <v>0</v>
      </c>
    </row>
    <row r="1120" spans="1:36" hidden="1" outlineLevel="1" x14ac:dyDescent="0.25">
      <c r="A1120" s="190">
        <f t="shared" si="300"/>
        <v>2019</v>
      </c>
      <c r="B1120" s="55">
        <f t="shared" si="301"/>
        <v>11</v>
      </c>
      <c r="C1120" s="55">
        <f t="shared" si="302"/>
        <v>1</v>
      </c>
      <c r="D1120" s="55">
        <f t="shared" si="298"/>
        <v>47</v>
      </c>
      <c r="F1120" s="63">
        <f t="shared" ref="F1120" si="306">F1119+1/24</f>
        <v>43770.041666666664</v>
      </c>
      <c r="G1120" s="64">
        <f t="shared" si="299"/>
        <v>268.71865045177168</v>
      </c>
      <c r="H1120" s="64">
        <f t="shared" si="304"/>
        <v>0</v>
      </c>
      <c r="I1120" s="64">
        <f t="shared" si="304"/>
        <v>2.9750000000000001</v>
      </c>
      <c r="J1120" s="64">
        <f t="shared" si="304"/>
        <v>0</v>
      </c>
      <c r="K1120" s="64">
        <f t="shared" si="304"/>
        <v>0</v>
      </c>
      <c r="L1120" s="64">
        <f t="shared" si="304"/>
        <v>0</v>
      </c>
      <c r="M1120" s="64">
        <f t="shared" si="304"/>
        <v>12.767083029541535</v>
      </c>
      <c r="N1120" s="64">
        <f t="shared" si="304"/>
        <v>252.97656742223015</v>
      </c>
      <c r="O1120" s="121"/>
      <c r="P1120" s="177">
        <v>2.9750000000000001</v>
      </c>
      <c r="Q1120" s="177">
        <v>30.770803271479416</v>
      </c>
      <c r="R1120" s="177">
        <v>30.770803271479416</v>
      </c>
      <c r="S1120" s="177">
        <v>0</v>
      </c>
      <c r="T1120" s="177">
        <v>0</v>
      </c>
      <c r="U1120" s="177">
        <v>30.770803271479416</v>
      </c>
      <c r="V1120" s="177">
        <v>30.770803271479416</v>
      </c>
      <c r="W1120" s="177">
        <v>0</v>
      </c>
      <c r="X1120" s="177">
        <v>0</v>
      </c>
      <c r="Y1120" s="177">
        <v>0</v>
      </c>
      <c r="Z1120" s="177">
        <v>6.8491672963333343</v>
      </c>
      <c r="AA1120" s="177">
        <v>41.690536102988517</v>
      </c>
      <c r="AB1120" s="177">
        <v>45.969439136183112</v>
      </c>
      <c r="AC1120" s="177">
        <v>35.384211800807556</v>
      </c>
      <c r="AD1120" s="177">
        <v>0</v>
      </c>
      <c r="AE1120" s="177">
        <v>0</v>
      </c>
      <c r="AF1120" s="177">
        <v>12.767083029541535</v>
      </c>
      <c r="AG1120" s="177">
        <v>0</v>
      </c>
      <c r="AH1120" s="177">
        <v>0</v>
      </c>
      <c r="AI1120" s="177">
        <v>0</v>
      </c>
      <c r="AJ1120" s="177">
        <v>0</v>
      </c>
    </row>
    <row r="1121" spans="1:36" hidden="1" outlineLevel="1" x14ac:dyDescent="0.25">
      <c r="A1121" s="190">
        <f t="shared" si="300"/>
        <v>2019</v>
      </c>
      <c r="B1121" s="55">
        <f t="shared" si="301"/>
        <v>11</v>
      </c>
      <c r="C1121" s="55">
        <f t="shared" si="302"/>
        <v>2</v>
      </c>
      <c r="D1121" s="55">
        <f t="shared" si="298"/>
        <v>47</v>
      </c>
      <c r="F1121" s="63">
        <f t="shared" si="289"/>
        <v>43770.083333333328</v>
      </c>
      <c r="G1121" s="64">
        <f t="shared" si="299"/>
        <v>265.33077790786848</v>
      </c>
      <c r="H1121" s="64">
        <f t="shared" si="304"/>
        <v>0</v>
      </c>
      <c r="I1121" s="64">
        <f t="shared" si="304"/>
        <v>2.9750000000000001</v>
      </c>
      <c r="J1121" s="64">
        <f t="shared" si="304"/>
        <v>0</v>
      </c>
      <c r="K1121" s="64">
        <f t="shared" si="304"/>
        <v>0</v>
      </c>
      <c r="L1121" s="64">
        <f t="shared" si="304"/>
        <v>0</v>
      </c>
      <c r="M1121" s="64">
        <f t="shared" si="304"/>
        <v>12.871731251095156</v>
      </c>
      <c r="N1121" s="64">
        <f t="shared" si="304"/>
        <v>249.48404665677333</v>
      </c>
      <c r="O1121" s="121"/>
      <c r="P1121" s="177">
        <v>2.9750000000000001</v>
      </c>
      <c r="Q1121" s="177">
        <v>28.854068707348411</v>
      </c>
      <c r="R1121" s="177">
        <v>28.854068707348411</v>
      </c>
      <c r="S1121" s="177">
        <v>0</v>
      </c>
      <c r="T1121" s="177">
        <v>0</v>
      </c>
      <c r="U1121" s="177">
        <v>28.854068707348411</v>
      </c>
      <c r="V1121" s="177">
        <v>28.854068707348411</v>
      </c>
      <c r="W1121" s="177">
        <v>0</v>
      </c>
      <c r="X1121" s="177">
        <v>0</v>
      </c>
      <c r="Y1121" s="177">
        <v>0</v>
      </c>
      <c r="Z1121" s="177">
        <v>6.507588691333333</v>
      </c>
      <c r="AA1121" s="177">
        <v>43.84368528351829</v>
      </c>
      <c r="AB1121" s="177">
        <v>45.97384536505448</v>
      </c>
      <c r="AC1121" s="177">
        <v>37.74265248747357</v>
      </c>
      <c r="AD1121" s="177">
        <v>0</v>
      </c>
      <c r="AE1121" s="177">
        <v>0</v>
      </c>
      <c r="AF1121" s="177">
        <v>12.871731251095156</v>
      </c>
      <c r="AG1121" s="177">
        <v>0</v>
      </c>
      <c r="AH1121" s="177">
        <v>0</v>
      </c>
      <c r="AI1121" s="177">
        <v>0</v>
      </c>
      <c r="AJ1121" s="177">
        <v>0</v>
      </c>
    </row>
    <row r="1122" spans="1:36" hidden="1" outlineLevel="1" x14ac:dyDescent="0.25">
      <c r="A1122" s="190">
        <f t="shared" si="300"/>
        <v>2019</v>
      </c>
      <c r="B1122" s="55">
        <f t="shared" si="301"/>
        <v>11</v>
      </c>
      <c r="C1122" s="55">
        <f t="shared" si="302"/>
        <v>3</v>
      </c>
      <c r="D1122" s="55">
        <f t="shared" si="298"/>
        <v>47</v>
      </c>
      <c r="F1122" s="63">
        <f t="shared" si="289"/>
        <v>43770.124999999993</v>
      </c>
      <c r="G1122" s="64">
        <f t="shared" si="299"/>
        <v>272.72948834665556</v>
      </c>
      <c r="H1122" s="64">
        <f t="shared" si="304"/>
        <v>0</v>
      </c>
      <c r="I1122" s="64">
        <f t="shared" si="304"/>
        <v>2.9750000000000001</v>
      </c>
      <c r="J1122" s="64">
        <f t="shared" si="304"/>
        <v>0</v>
      </c>
      <c r="K1122" s="64">
        <f t="shared" si="304"/>
        <v>0</v>
      </c>
      <c r="L1122" s="64">
        <f t="shared" si="304"/>
        <v>0</v>
      </c>
      <c r="M1122" s="64">
        <f t="shared" si="304"/>
        <v>12.976379472648778</v>
      </c>
      <c r="N1122" s="64">
        <f t="shared" si="304"/>
        <v>256.77810887400676</v>
      </c>
      <c r="O1122" s="121"/>
      <c r="P1122" s="177">
        <v>2.9750000000000001</v>
      </c>
      <c r="Q1122" s="177">
        <v>29.74030081764554</v>
      </c>
      <c r="R1122" s="177">
        <v>29.74030081764554</v>
      </c>
      <c r="S1122" s="177">
        <v>0</v>
      </c>
      <c r="T1122" s="177">
        <v>0</v>
      </c>
      <c r="U1122" s="177">
        <v>29.74030081764554</v>
      </c>
      <c r="V1122" s="177">
        <v>29.74030081764554</v>
      </c>
      <c r="W1122" s="177">
        <v>0</v>
      </c>
      <c r="X1122" s="177">
        <v>0</v>
      </c>
      <c r="Y1122" s="177">
        <v>0</v>
      </c>
      <c r="Z1122" s="177">
        <v>6.8681281893333326</v>
      </c>
      <c r="AA1122" s="177">
        <v>45.859502636950197</v>
      </c>
      <c r="AB1122" s="177">
        <v>45.2657490012853</v>
      </c>
      <c r="AC1122" s="177">
        <v>39.823525775855778</v>
      </c>
      <c r="AD1122" s="177">
        <v>0</v>
      </c>
      <c r="AE1122" s="177">
        <v>0</v>
      </c>
      <c r="AF1122" s="177">
        <v>12.976379472648778</v>
      </c>
      <c r="AG1122" s="177">
        <v>0</v>
      </c>
      <c r="AH1122" s="177">
        <v>0</v>
      </c>
      <c r="AI1122" s="177">
        <v>0</v>
      </c>
      <c r="AJ1122" s="177">
        <v>0</v>
      </c>
    </row>
    <row r="1123" spans="1:36" hidden="1" outlineLevel="1" x14ac:dyDescent="0.25">
      <c r="A1123" s="190">
        <f t="shared" si="300"/>
        <v>2019</v>
      </c>
      <c r="B1123" s="55">
        <f t="shared" si="301"/>
        <v>11</v>
      </c>
      <c r="C1123" s="55">
        <f t="shared" si="302"/>
        <v>4</v>
      </c>
      <c r="D1123" s="55">
        <f t="shared" si="298"/>
        <v>47</v>
      </c>
      <c r="F1123" s="63">
        <f t="shared" si="289"/>
        <v>43770.166666666657</v>
      </c>
      <c r="G1123" s="64">
        <f t="shared" si="299"/>
        <v>284.4981971290473</v>
      </c>
      <c r="H1123" s="64">
        <f t="shared" si="304"/>
        <v>0</v>
      </c>
      <c r="I1123" s="64">
        <f t="shared" si="304"/>
        <v>2.9750000000000001</v>
      </c>
      <c r="J1123" s="64">
        <f t="shared" si="304"/>
        <v>0</v>
      </c>
      <c r="K1123" s="64">
        <f t="shared" si="304"/>
        <v>0</v>
      </c>
      <c r="L1123" s="64">
        <f t="shared" si="304"/>
        <v>0</v>
      </c>
      <c r="M1123" s="64">
        <f t="shared" si="304"/>
        <v>12.871731251095156</v>
      </c>
      <c r="N1123" s="64">
        <f t="shared" si="304"/>
        <v>268.65146587795215</v>
      </c>
      <c r="O1123" s="121"/>
      <c r="P1123" s="177">
        <v>2.9750000000000001</v>
      </c>
      <c r="Q1123" s="177">
        <v>31.368494694703067</v>
      </c>
      <c r="R1123" s="177">
        <v>31.368494694703067</v>
      </c>
      <c r="S1123" s="177">
        <v>0</v>
      </c>
      <c r="T1123" s="177">
        <v>0</v>
      </c>
      <c r="U1123" s="177">
        <v>31.368494694703067</v>
      </c>
      <c r="V1123" s="177">
        <v>31.368494694703067</v>
      </c>
      <c r="W1123" s="177">
        <v>0</v>
      </c>
      <c r="X1123" s="177">
        <v>0</v>
      </c>
      <c r="Y1123" s="177">
        <v>0</v>
      </c>
      <c r="Z1123" s="177">
        <v>6.5953346386666656</v>
      </c>
      <c r="AA1123" s="177">
        <v>47.760818642050822</v>
      </c>
      <c r="AB1123" s="177">
        <v>46.218812806862594</v>
      </c>
      <c r="AC1123" s="177">
        <v>42.60252101155983</v>
      </c>
      <c r="AD1123" s="177">
        <v>0</v>
      </c>
      <c r="AE1123" s="177">
        <v>0</v>
      </c>
      <c r="AF1123" s="177">
        <v>12.871731251095156</v>
      </c>
      <c r="AG1123" s="177">
        <v>0</v>
      </c>
      <c r="AH1123" s="177">
        <v>0</v>
      </c>
      <c r="AI1123" s="177">
        <v>0</v>
      </c>
      <c r="AJ1123" s="177">
        <v>0</v>
      </c>
    </row>
    <row r="1124" spans="1:36" hidden="1" outlineLevel="1" x14ac:dyDescent="0.25">
      <c r="A1124" s="190">
        <f t="shared" si="300"/>
        <v>2019</v>
      </c>
      <c r="B1124" s="55">
        <f t="shared" si="301"/>
        <v>11</v>
      </c>
      <c r="C1124" s="55">
        <f t="shared" si="302"/>
        <v>5</v>
      </c>
      <c r="D1124" s="55">
        <f t="shared" si="298"/>
        <v>47</v>
      </c>
      <c r="F1124" s="63">
        <f t="shared" si="289"/>
        <v>43770.208333333321</v>
      </c>
      <c r="G1124" s="64">
        <f t="shared" si="299"/>
        <v>277.53030177033338</v>
      </c>
      <c r="H1124" s="64">
        <f t="shared" si="304"/>
        <v>0</v>
      </c>
      <c r="I1124" s="64">
        <f t="shared" si="304"/>
        <v>2.9750000000000001</v>
      </c>
      <c r="J1124" s="64">
        <f t="shared" si="304"/>
        <v>0</v>
      </c>
      <c r="K1124" s="64">
        <f t="shared" si="304"/>
        <v>0</v>
      </c>
      <c r="L1124" s="64">
        <f t="shared" si="304"/>
        <v>0</v>
      </c>
      <c r="M1124" s="64">
        <f t="shared" si="304"/>
        <v>12.662434807987918</v>
      </c>
      <c r="N1124" s="64">
        <f t="shared" si="304"/>
        <v>261.89286696234547</v>
      </c>
      <c r="O1124" s="121"/>
      <c r="P1124" s="177">
        <v>2.9750000000000001</v>
      </c>
      <c r="Q1124" s="177">
        <v>30.070061602872382</v>
      </c>
      <c r="R1124" s="177">
        <v>30.070061602872382</v>
      </c>
      <c r="S1124" s="177">
        <v>0</v>
      </c>
      <c r="T1124" s="177">
        <v>0</v>
      </c>
      <c r="U1124" s="177">
        <v>30.070061602872382</v>
      </c>
      <c r="V1124" s="177">
        <v>30.070061602872382</v>
      </c>
      <c r="W1124" s="177">
        <v>0</v>
      </c>
      <c r="X1124" s="177">
        <v>0</v>
      </c>
      <c r="Y1124" s="177">
        <v>0</v>
      </c>
      <c r="Z1124" s="177">
        <v>6.1497472093333325</v>
      </c>
      <c r="AA1124" s="177">
        <v>47.598720193107283</v>
      </c>
      <c r="AB1124" s="177">
        <v>47.833504241613667</v>
      </c>
      <c r="AC1124" s="177">
        <v>40.030648906801652</v>
      </c>
      <c r="AD1124" s="177">
        <v>0</v>
      </c>
      <c r="AE1124" s="177">
        <v>0</v>
      </c>
      <c r="AF1124" s="177">
        <v>12.662434807987918</v>
      </c>
      <c r="AG1124" s="177">
        <v>0</v>
      </c>
      <c r="AH1124" s="177">
        <v>0</v>
      </c>
      <c r="AI1124" s="177">
        <v>0</v>
      </c>
      <c r="AJ1124" s="177">
        <v>0</v>
      </c>
    </row>
    <row r="1125" spans="1:36" hidden="1" outlineLevel="1" x14ac:dyDescent="0.25">
      <c r="A1125" s="190">
        <f t="shared" si="300"/>
        <v>2019</v>
      </c>
      <c r="B1125" s="55">
        <f t="shared" si="301"/>
        <v>11</v>
      </c>
      <c r="C1125" s="55">
        <f t="shared" si="302"/>
        <v>6</v>
      </c>
      <c r="D1125" s="55">
        <f t="shared" si="298"/>
        <v>47</v>
      </c>
      <c r="F1125" s="63">
        <f t="shared" si="289"/>
        <v>43770.249999999985</v>
      </c>
      <c r="G1125" s="64">
        <f t="shared" si="299"/>
        <v>305.43777163337683</v>
      </c>
      <c r="H1125" s="64">
        <f t="shared" ref="H1125:N1134" si="307">SUMIF($P$6:$AK$6,H$6,$P1125:$AK1125)</f>
        <v>4.2765870461666671</v>
      </c>
      <c r="I1125" s="64">
        <f t="shared" si="307"/>
        <v>7.7894144550024524</v>
      </c>
      <c r="J1125" s="64">
        <f t="shared" si="307"/>
        <v>20.23034508212557</v>
      </c>
      <c r="K1125" s="64">
        <f t="shared" si="307"/>
        <v>0</v>
      </c>
      <c r="L1125" s="64">
        <f t="shared" si="307"/>
        <v>0</v>
      </c>
      <c r="M1125" s="64">
        <f t="shared" si="307"/>
        <v>12.453138364880679</v>
      </c>
      <c r="N1125" s="64">
        <f t="shared" si="307"/>
        <v>260.68828668520143</v>
      </c>
      <c r="O1125" s="121"/>
      <c r="P1125" s="177">
        <v>2.9750000000000001</v>
      </c>
      <c r="Q1125" s="177">
        <v>28.524307922121579</v>
      </c>
      <c r="R1125" s="177">
        <v>28.524307922121579</v>
      </c>
      <c r="S1125" s="177">
        <v>1.8358766868479992</v>
      </c>
      <c r="T1125" s="177">
        <v>2.9785377681544536</v>
      </c>
      <c r="U1125" s="177">
        <v>28.524307922121579</v>
      </c>
      <c r="V1125" s="177">
        <v>28.524307922121579</v>
      </c>
      <c r="W1125" s="177">
        <v>0</v>
      </c>
      <c r="X1125" s="177">
        <v>0</v>
      </c>
      <c r="Y1125" s="177">
        <v>0</v>
      </c>
      <c r="Z1125" s="177">
        <v>8.1709646799999973</v>
      </c>
      <c r="AA1125" s="177">
        <v>48.080317248313136</v>
      </c>
      <c r="AB1125" s="177">
        <v>46.71877493361697</v>
      </c>
      <c r="AC1125" s="177">
        <v>43.620998134785019</v>
      </c>
      <c r="AD1125" s="177">
        <v>4.2765870461666671</v>
      </c>
      <c r="AE1125" s="177">
        <v>0</v>
      </c>
      <c r="AF1125" s="177">
        <v>12.453138364880679</v>
      </c>
      <c r="AG1125" s="177">
        <v>6.7434483607085234</v>
      </c>
      <c r="AH1125" s="177">
        <v>6.7434483607085234</v>
      </c>
      <c r="AI1125" s="177">
        <v>6.7434483607085234</v>
      </c>
      <c r="AJ1125" s="177">
        <v>0</v>
      </c>
    </row>
    <row r="1126" spans="1:36" hidden="1" outlineLevel="1" x14ac:dyDescent="0.25">
      <c r="A1126" s="190">
        <f t="shared" si="300"/>
        <v>2019</v>
      </c>
      <c r="B1126" s="55">
        <f t="shared" si="301"/>
        <v>11</v>
      </c>
      <c r="C1126" s="55">
        <f t="shared" si="302"/>
        <v>7</v>
      </c>
      <c r="D1126" s="55">
        <f t="shared" si="298"/>
        <v>47</v>
      </c>
      <c r="F1126" s="63">
        <f t="shared" si="289"/>
        <v>43770.29166666665</v>
      </c>
      <c r="G1126" s="64">
        <f t="shared" si="299"/>
        <v>491.72064494826162</v>
      </c>
      <c r="H1126" s="64">
        <f t="shared" si="307"/>
        <v>38.563906690833328</v>
      </c>
      <c r="I1126" s="64">
        <f t="shared" si="307"/>
        <v>42.639107006069651</v>
      </c>
      <c r="J1126" s="64">
        <f t="shared" si="307"/>
        <v>133.10159578627531</v>
      </c>
      <c r="K1126" s="64">
        <f t="shared" si="307"/>
        <v>0</v>
      </c>
      <c r="L1126" s="64">
        <f t="shared" si="307"/>
        <v>0</v>
      </c>
      <c r="M1126" s="64">
        <f t="shared" si="307"/>
        <v>12.034545478666203</v>
      </c>
      <c r="N1126" s="64">
        <f t="shared" si="307"/>
        <v>265.38148998641714</v>
      </c>
      <c r="O1126" s="121"/>
      <c r="P1126" s="177">
        <v>2.9750000000000001</v>
      </c>
      <c r="Q1126" s="177">
        <v>29.225049590728609</v>
      </c>
      <c r="R1126" s="177">
        <v>29.225049590728609</v>
      </c>
      <c r="S1126" s="177">
        <v>11.809428962986665</v>
      </c>
      <c r="T1126" s="177">
        <v>14.795603054660262</v>
      </c>
      <c r="U1126" s="177">
        <v>29.225049590728609</v>
      </c>
      <c r="V1126" s="177">
        <v>29.225049590728609</v>
      </c>
      <c r="W1126" s="177">
        <v>0.4562039805768478</v>
      </c>
      <c r="X1126" s="177">
        <v>4.0357914232356586</v>
      </c>
      <c r="Y1126" s="177">
        <v>2.12784</v>
      </c>
      <c r="Z1126" s="177">
        <v>8.1306207933333301</v>
      </c>
      <c r="AA1126" s="177">
        <v>49.599012088741702</v>
      </c>
      <c r="AB1126" s="177">
        <v>45.965752703569521</v>
      </c>
      <c r="AC1126" s="177">
        <v>44.785906037858126</v>
      </c>
      <c r="AD1126" s="177">
        <v>38.563906690833328</v>
      </c>
      <c r="AE1126" s="177">
        <v>4.4904076477199117</v>
      </c>
      <c r="AF1126" s="177">
        <v>12.034545478666203</v>
      </c>
      <c r="AG1126" s="177">
        <v>44.367198595425108</v>
      </c>
      <c r="AH1126" s="177">
        <v>44.367198595425108</v>
      </c>
      <c r="AI1126" s="177">
        <v>44.367198595425108</v>
      </c>
      <c r="AJ1126" s="177">
        <v>1.9488319368903</v>
      </c>
    </row>
    <row r="1127" spans="1:36" hidden="1" outlineLevel="1" x14ac:dyDescent="0.25">
      <c r="A1127" s="190">
        <f t="shared" si="300"/>
        <v>2019</v>
      </c>
      <c r="B1127" s="55">
        <f t="shared" si="301"/>
        <v>11</v>
      </c>
      <c r="C1127" s="55">
        <f t="shared" si="302"/>
        <v>8</v>
      </c>
      <c r="D1127" s="55">
        <f t="shared" si="298"/>
        <v>47</v>
      </c>
      <c r="F1127" s="63">
        <f t="shared" si="289"/>
        <v>43770.333333333314</v>
      </c>
      <c r="G1127" s="64">
        <f t="shared" si="299"/>
        <v>599.63025126362186</v>
      </c>
      <c r="H1127" s="64">
        <f t="shared" si="307"/>
        <v>49.604830063833333</v>
      </c>
      <c r="I1127" s="64">
        <f t="shared" si="307"/>
        <v>100.10079608587539</v>
      </c>
      <c r="J1127" s="64">
        <f t="shared" si="307"/>
        <v>160.90406359102258</v>
      </c>
      <c r="K1127" s="64">
        <f t="shared" si="307"/>
        <v>0</v>
      </c>
      <c r="L1127" s="64">
        <f t="shared" si="307"/>
        <v>0</v>
      </c>
      <c r="M1127" s="64">
        <f t="shared" si="307"/>
        <v>10.464822155361915</v>
      </c>
      <c r="N1127" s="64">
        <f t="shared" si="307"/>
        <v>278.5557393675287</v>
      </c>
      <c r="O1127" s="121"/>
      <c r="P1127" s="177">
        <v>2.9750000000000001</v>
      </c>
      <c r="Q1127" s="177">
        <v>33.563464921369217</v>
      </c>
      <c r="R1127" s="177">
        <v>33.563464921369217</v>
      </c>
      <c r="S1127" s="177">
        <v>19.730396274346667</v>
      </c>
      <c r="T1127" s="177">
        <v>18.550692872260264</v>
      </c>
      <c r="U1127" s="177">
        <v>33.563464921369217</v>
      </c>
      <c r="V1127" s="177">
        <v>33.563464921369217</v>
      </c>
      <c r="W1127" s="177">
        <v>3.0613463947749993</v>
      </c>
      <c r="X1127" s="177">
        <v>18.245467455418911</v>
      </c>
      <c r="Y1127" s="177">
        <v>9.3624960000000002</v>
      </c>
      <c r="Z1127" s="177">
        <v>8.1507927666666635</v>
      </c>
      <c r="AA1127" s="177">
        <v>47.097334215967322</v>
      </c>
      <c r="AB1127" s="177">
        <v>44.95828982239297</v>
      </c>
      <c r="AC1127" s="177">
        <v>44.095462877024865</v>
      </c>
      <c r="AD1127" s="177">
        <v>49.604830063833333</v>
      </c>
      <c r="AE1127" s="177">
        <v>14.915611581115153</v>
      </c>
      <c r="AF1127" s="177">
        <v>10.464822155361915</v>
      </c>
      <c r="AG1127" s="177">
        <v>53.634687863674188</v>
      </c>
      <c r="AH1127" s="177">
        <v>53.634687863674188</v>
      </c>
      <c r="AI1127" s="177">
        <v>53.634687863674188</v>
      </c>
      <c r="AJ1127" s="177">
        <v>13.259785507959378</v>
      </c>
    </row>
    <row r="1128" spans="1:36" hidden="1" outlineLevel="1" x14ac:dyDescent="0.25">
      <c r="A1128" s="190">
        <f t="shared" si="300"/>
        <v>2019</v>
      </c>
      <c r="B1128" s="55">
        <f t="shared" si="301"/>
        <v>11</v>
      </c>
      <c r="C1128" s="55">
        <f t="shared" si="302"/>
        <v>9</v>
      </c>
      <c r="D1128" s="55">
        <f t="shared" si="298"/>
        <v>47</v>
      </c>
      <c r="F1128" s="63">
        <f t="shared" ref="F1128:F1190" si="308">F1127+1/24</f>
        <v>43770.374999999978</v>
      </c>
      <c r="G1128" s="64">
        <f t="shared" si="299"/>
        <v>636.95768715401073</v>
      </c>
      <c r="H1128" s="64">
        <f t="shared" si="307"/>
        <v>46.682264854499998</v>
      </c>
      <c r="I1128" s="64">
        <f t="shared" si="307"/>
        <v>129.08607874917283</v>
      </c>
      <c r="J1128" s="64">
        <f t="shared" si="307"/>
        <v>157.65883019513416</v>
      </c>
      <c r="K1128" s="64">
        <f t="shared" si="307"/>
        <v>0</v>
      </c>
      <c r="L1128" s="64">
        <f t="shared" si="307"/>
        <v>0</v>
      </c>
      <c r="M1128" s="64">
        <f t="shared" si="307"/>
        <v>9.2090434967184862</v>
      </c>
      <c r="N1128" s="64">
        <f t="shared" si="307"/>
        <v>294.32146985848522</v>
      </c>
      <c r="O1128" s="121"/>
      <c r="P1128" s="177">
        <v>2.9750000000000001</v>
      </c>
      <c r="Q1128" s="177">
        <v>38.087370693699903</v>
      </c>
      <c r="R1128" s="177">
        <v>38.087370693699903</v>
      </c>
      <c r="S1128" s="177">
        <v>22.891510965930671</v>
      </c>
      <c r="T1128" s="177">
        <v>19.543515041860264</v>
      </c>
      <c r="U1128" s="177">
        <v>38.087370693699903</v>
      </c>
      <c r="V1128" s="177">
        <v>38.087370693699903</v>
      </c>
      <c r="W1128" s="177">
        <v>4.0748819804616678</v>
      </c>
      <c r="X1128" s="177">
        <v>20.812353832827572</v>
      </c>
      <c r="Y1128" s="177">
        <v>21.703968</v>
      </c>
      <c r="Z1128" s="177">
        <v>9.077115583333331</v>
      </c>
      <c r="AA1128" s="177">
        <v>46.676644559873175</v>
      </c>
      <c r="AB1128" s="177">
        <v>43.570603899504562</v>
      </c>
      <c r="AC1128" s="177">
        <v>42.647623040974551</v>
      </c>
      <c r="AD1128" s="177">
        <v>46.682264854499998</v>
      </c>
      <c r="AE1128" s="177">
        <v>17.371068627790116</v>
      </c>
      <c r="AF1128" s="177">
        <v>9.2090434967184862</v>
      </c>
      <c r="AG1128" s="177">
        <v>52.552943398378048</v>
      </c>
      <c r="AH1128" s="177">
        <v>52.552943398378048</v>
      </c>
      <c r="AI1128" s="177">
        <v>52.552943398378048</v>
      </c>
      <c r="AJ1128" s="177">
        <v>19.713780300302556</v>
      </c>
    </row>
    <row r="1129" spans="1:36" hidden="1" outlineLevel="1" x14ac:dyDescent="0.25">
      <c r="A1129" s="190">
        <f t="shared" si="300"/>
        <v>2019</v>
      </c>
      <c r="B1129" s="55">
        <f t="shared" si="301"/>
        <v>11</v>
      </c>
      <c r="C1129" s="55">
        <f t="shared" si="302"/>
        <v>10</v>
      </c>
      <c r="D1129" s="55">
        <f t="shared" si="298"/>
        <v>47</v>
      </c>
      <c r="F1129" s="63">
        <f t="shared" si="308"/>
        <v>43770.416666666642</v>
      </c>
      <c r="G1129" s="64">
        <f t="shared" si="299"/>
        <v>640.68345924043501</v>
      </c>
      <c r="H1129" s="64">
        <f t="shared" si="307"/>
        <v>45.382001341999995</v>
      </c>
      <c r="I1129" s="64">
        <f t="shared" si="307"/>
        <v>129.4348350705983</v>
      </c>
      <c r="J1129" s="64">
        <f t="shared" si="307"/>
        <v>142.06240384739252</v>
      </c>
      <c r="K1129" s="64">
        <f t="shared" si="307"/>
        <v>0</v>
      </c>
      <c r="L1129" s="64">
        <f t="shared" si="307"/>
        <v>0</v>
      </c>
      <c r="M1129" s="64">
        <f t="shared" si="307"/>
        <v>9.2090434967184862</v>
      </c>
      <c r="N1129" s="64">
        <f t="shared" si="307"/>
        <v>314.59517548372565</v>
      </c>
      <c r="O1129" s="121"/>
      <c r="P1129" s="177">
        <v>2.9750000000000001</v>
      </c>
      <c r="Q1129" s="177">
        <v>44.126115073166403</v>
      </c>
      <c r="R1129" s="177">
        <v>44.126115073166403</v>
      </c>
      <c r="S1129" s="177">
        <v>22.17601508864</v>
      </c>
      <c r="T1129" s="177">
        <v>16.276389759726925</v>
      </c>
      <c r="U1129" s="177">
        <v>44.126115073166403</v>
      </c>
      <c r="V1129" s="177">
        <v>44.126115073166403</v>
      </c>
      <c r="W1129" s="177">
        <v>3.729280687376666</v>
      </c>
      <c r="X1129" s="177">
        <v>19.162802933597995</v>
      </c>
      <c r="Y1129" s="177">
        <v>27.661919999999999</v>
      </c>
      <c r="Z1129" s="177">
        <v>9.2563336999999954</v>
      </c>
      <c r="AA1129" s="177">
        <v>45.715544877885776</v>
      </c>
      <c r="AB1129" s="177">
        <v>43.557158200005411</v>
      </c>
      <c r="AC1129" s="177">
        <v>39.56167841316887</v>
      </c>
      <c r="AD1129" s="177">
        <v>45.382001341999995</v>
      </c>
      <c r="AE1129" s="177">
        <v>16.493930238008947</v>
      </c>
      <c r="AF1129" s="177">
        <v>9.2090434967184862</v>
      </c>
      <c r="AG1129" s="177">
        <v>47.354134615797506</v>
      </c>
      <c r="AH1129" s="177">
        <v>47.354134615797506</v>
      </c>
      <c r="AI1129" s="177">
        <v>47.354134615797506</v>
      </c>
      <c r="AJ1129" s="177">
        <v>20.959496363247752</v>
      </c>
    </row>
    <row r="1130" spans="1:36" hidden="1" outlineLevel="1" x14ac:dyDescent="0.25">
      <c r="A1130" s="190">
        <f t="shared" si="300"/>
        <v>2019</v>
      </c>
      <c r="B1130" s="55">
        <f t="shared" si="301"/>
        <v>11</v>
      </c>
      <c r="C1130" s="55">
        <f t="shared" si="302"/>
        <v>11</v>
      </c>
      <c r="D1130" s="55">
        <f t="shared" si="298"/>
        <v>47</v>
      </c>
      <c r="F1130" s="63">
        <f t="shared" si="308"/>
        <v>43770.458333333307</v>
      </c>
      <c r="G1130" s="64">
        <f t="shared" si="299"/>
        <v>657.19278274802889</v>
      </c>
      <c r="H1130" s="64">
        <f t="shared" si="307"/>
        <v>41.365642416833332</v>
      </c>
      <c r="I1130" s="64">
        <f t="shared" si="307"/>
        <v>129.06162230243504</v>
      </c>
      <c r="J1130" s="64">
        <f t="shared" si="307"/>
        <v>144.94278660545635</v>
      </c>
      <c r="K1130" s="64">
        <f t="shared" si="307"/>
        <v>0</v>
      </c>
      <c r="L1130" s="64">
        <f t="shared" si="307"/>
        <v>0</v>
      </c>
      <c r="M1130" s="64">
        <f t="shared" si="307"/>
        <v>9.1043952751648654</v>
      </c>
      <c r="N1130" s="64">
        <f t="shared" si="307"/>
        <v>332.71833614813931</v>
      </c>
      <c r="O1130" s="121"/>
      <c r="P1130" s="177">
        <v>2.9750000000000001</v>
      </c>
      <c r="Q1130" s="177">
        <v>48.443920354730324</v>
      </c>
      <c r="R1130" s="177">
        <v>48.443920354730324</v>
      </c>
      <c r="S1130" s="177">
        <v>22.666296110762662</v>
      </c>
      <c r="T1130" s="177">
        <v>18.584938299460262</v>
      </c>
      <c r="U1130" s="177">
        <v>48.443920354730324</v>
      </c>
      <c r="V1130" s="177">
        <v>48.443920354730324</v>
      </c>
      <c r="W1130" s="177">
        <v>3.3136331784924988</v>
      </c>
      <c r="X1130" s="177">
        <v>17.223958188930634</v>
      </c>
      <c r="Y1130" s="177">
        <v>29.789760000000001</v>
      </c>
      <c r="Z1130" s="177">
        <v>9.5553942733333308</v>
      </c>
      <c r="AA1130" s="177">
        <v>46.331886507676444</v>
      </c>
      <c r="AB1130" s="177">
        <v>43.066696574634108</v>
      </c>
      <c r="AC1130" s="177">
        <v>39.98867737357412</v>
      </c>
      <c r="AD1130" s="177">
        <v>41.365642416833332</v>
      </c>
      <c r="AE1130" s="177">
        <v>14.247355129911982</v>
      </c>
      <c r="AF1130" s="177">
        <v>9.1043952751648654</v>
      </c>
      <c r="AG1130" s="177">
        <v>48.314262201818785</v>
      </c>
      <c r="AH1130" s="177">
        <v>48.314262201818785</v>
      </c>
      <c r="AI1130" s="177">
        <v>48.314262201818785</v>
      </c>
      <c r="AJ1130" s="177">
        <v>20.260681394877</v>
      </c>
    </row>
    <row r="1131" spans="1:36" hidden="1" outlineLevel="1" x14ac:dyDescent="0.25">
      <c r="A1131" s="190">
        <f t="shared" si="300"/>
        <v>2019</v>
      </c>
      <c r="B1131" s="55">
        <f t="shared" si="301"/>
        <v>11</v>
      </c>
      <c r="C1131" s="55">
        <f t="shared" si="302"/>
        <v>12</v>
      </c>
      <c r="D1131" s="55">
        <f t="shared" si="298"/>
        <v>47</v>
      </c>
      <c r="F1131" s="63">
        <f t="shared" si="308"/>
        <v>43770.499999999971</v>
      </c>
      <c r="G1131" s="64">
        <f t="shared" si="299"/>
        <v>684.69709733152217</v>
      </c>
      <c r="H1131" s="64">
        <f t="shared" si="307"/>
        <v>45.787795243333342</v>
      </c>
      <c r="I1131" s="64">
        <f t="shared" si="307"/>
        <v>132.7401962853028</v>
      </c>
      <c r="J1131" s="64">
        <f t="shared" si="307"/>
        <v>157.27011658684344</v>
      </c>
      <c r="K1131" s="64">
        <f t="shared" si="307"/>
        <v>0</v>
      </c>
      <c r="L1131" s="64">
        <f t="shared" si="307"/>
        <v>0</v>
      </c>
      <c r="M1131" s="64">
        <f t="shared" si="307"/>
        <v>8.7904506105040099</v>
      </c>
      <c r="N1131" s="64">
        <f t="shared" si="307"/>
        <v>340.10853860553851</v>
      </c>
      <c r="O1131" s="121"/>
      <c r="P1131" s="177">
        <v>2.9750000000000001</v>
      </c>
      <c r="Q1131" s="177">
        <v>50.463705164244715</v>
      </c>
      <c r="R1131" s="177">
        <v>50.463705164244715</v>
      </c>
      <c r="S1131" s="177">
        <v>20.63963401591467</v>
      </c>
      <c r="T1131" s="177">
        <v>21.381221759726937</v>
      </c>
      <c r="U1131" s="177">
        <v>50.463705164244715</v>
      </c>
      <c r="V1131" s="177">
        <v>50.463705164244715</v>
      </c>
      <c r="W1131" s="177">
        <v>3.3644230780333335</v>
      </c>
      <c r="X1131" s="177">
        <v>17.382115736902605</v>
      </c>
      <c r="Y1131" s="177">
        <v>31.492031999999998</v>
      </c>
      <c r="Z1131" s="177">
        <v>9.5730003666666637</v>
      </c>
      <c r="AA1131" s="177">
        <v>45.740367253267408</v>
      </c>
      <c r="AB1131" s="177">
        <v>42.539160544767171</v>
      </c>
      <c r="AC1131" s="177">
        <v>40.401189783858413</v>
      </c>
      <c r="AD1131" s="177">
        <v>45.787795243333342</v>
      </c>
      <c r="AE1131" s="177">
        <v>12.746660949005753</v>
      </c>
      <c r="AF1131" s="177">
        <v>8.7904506105040099</v>
      </c>
      <c r="AG1131" s="177">
        <v>52.423372195614483</v>
      </c>
      <c r="AH1131" s="177">
        <v>52.423372195614483</v>
      </c>
      <c r="AI1131" s="177">
        <v>52.423372195614483</v>
      </c>
      <c r="AJ1131" s="177">
        <v>22.759108745719498</v>
      </c>
    </row>
    <row r="1132" spans="1:36" hidden="1" outlineLevel="1" x14ac:dyDescent="0.25">
      <c r="A1132" s="190">
        <f t="shared" si="300"/>
        <v>2019</v>
      </c>
      <c r="B1132" s="55">
        <f t="shared" si="301"/>
        <v>11</v>
      </c>
      <c r="C1132" s="55">
        <f t="shared" si="302"/>
        <v>13</v>
      </c>
      <c r="D1132" s="55">
        <f t="shared" si="298"/>
        <v>47</v>
      </c>
      <c r="F1132" s="63">
        <f t="shared" si="308"/>
        <v>43770.541666666635</v>
      </c>
      <c r="G1132" s="64">
        <f t="shared" si="299"/>
        <v>694.8106024760159</v>
      </c>
      <c r="H1132" s="64">
        <f t="shared" si="307"/>
        <v>48.957558252666658</v>
      </c>
      <c r="I1132" s="64">
        <f t="shared" si="307"/>
        <v>130.48398326391418</v>
      </c>
      <c r="J1132" s="64">
        <f t="shared" si="307"/>
        <v>163.98929866805341</v>
      </c>
      <c r="K1132" s="64">
        <f t="shared" si="307"/>
        <v>0</v>
      </c>
      <c r="L1132" s="64">
        <f t="shared" si="307"/>
        <v>0</v>
      </c>
      <c r="M1132" s="64">
        <f t="shared" si="307"/>
        <v>8.3718577242895336</v>
      </c>
      <c r="N1132" s="64">
        <f t="shared" si="307"/>
        <v>343.00790456709211</v>
      </c>
      <c r="O1132" s="121"/>
      <c r="P1132" s="177">
        <v>2.9750000000000001</v>
      </c>
      <c r="Q1132" s="177">
        <v>52.3495246547607</v>
      </c>
      <c r="R1132" s="177">
        <v>52.3495246547607</v>
      </c>
      <c r="S1132" s="177">
        <v>18.008393177429337</v>
      </c>
      <c r="T1132" s="177">
        <v>22.908489087726934</v>
      </c>
      <c r="U1132" s="177">
        <v>52.3495246547607</v>
      </c>
      <c r="V1132" s="177">
        <v>52.3495246547607</v>
      </c>
      <c r="W1132" s="177">
        <v>3.5828995509766663</v>
      </c>
      <c r="X1132" s="177">
        <v>17.546626929927019</v>
      </c>
      <c r="Y1132" s="177">
        <v>25.534079999999999</v>
      </c>
      <c r="Z1132" s="177">
        <v>9.4044549633333308</v>
      </c>
      <c r="AA1132" s="177">
        <v>44.458219160073931</v>
      </c>
      <c r="AB1132" s="177">
        <v>41.538036273346975</v>
      </c>
      <c r="AC1132" s="177">
        <v>38.209095551295107</v>
      </c>
      <c r="AD1132" s="177">
        <v>48.957558252666658</v>
      </c>
      <c r="AE1132" s="177">
        <v>15.654149151891229</v>
      </c>
      <c r="AF1132" s="177">
        <v>8.3718577242895336</v>
      </c>
      <c r="AG1132" s="177">
        <v>54.663099556017805</v>
      </c>
      <c r="AH1132" s="177">
        <v>54.663099556017805</v>
      </c>
      <c r="AI1132" s="177">
        <v>54.663099556017805</v>
      </c>
      <c r="AJ1132" s="177">
        <v>24.274345365963001</v>
      </c>
    </row>
    <row r="1133" spans="1:36" hidden="1" outlineLevel="1" x14ac:dyDescent="0.25">
      <c r="A1133" s="190">
        <f t="shared" si="300"/>
        <v>2019</v>
      </c>
      <c r="B1133" s="55">
        <f t="shared" si="301"/>
        <v>11</v>
      </c>
      <c r="C1133" s="55">
        <f t="shared" si="302"/>
        <v>14</v>
      </c>
      <c r="D1133" s="55">
        <f t="shared" si="298"/>
        <v>47</v>
      </c>
      <c r="F1133" s="63">
        <f t="shared" si="308"/>
        <v>43770.583333333299</v>
      </c>
      <c r="G1133" s="64">
        <f t="shared" si="299"/>
        <v>657.57128833931131</v>
      </c>
      <c r="H1133" s="64">
        <f t="shared" si="307"/>
        <v>45.568776539833337</v>
      </c>
      <c r="I1133" s="64">
        <f t="shared" si="307"/>
        <v>105.67839786171086</v>
      </c>
      <c r="J1133" s="64">
        <f t="shared" si="307"/>
        <v>165.94247232024199</v>
      </c>
      <c r="K1133" s="64">
        <f t="shared" si="307"/>
        <v>0</v>
      </c>
      <c r="L1133" s="64">
        <f t="shared" si="307"/>
        <v>0</v>
      </c>
      <c r="M1133" s="64">
        <f t="shared" si="307"/>
        <v>8.3718577242895336</v>
      </c>
      <c r="N1133" s="64">
        <f t="shared" si="307"/>
        <v>332.00978389323558</v>
      </c>
      <c r="O1133" s="121"/>
      <c r="P1133" s="177">
        <v>2.9750000000000001</v>
      </c>
      <c r="Q1133" s="177">
        <v>49.484727833102539</v>
      </c>
      <c r="R1133" s="177">
        <v>49.484727833102539</v>
      </c>
      <c r="S1133" s="177">
        <v>10.544399273984002</v>
      </c>
      <c r="T1133" s="177">
        <v>12.701711675460269</v>
      </c>
      <c r="U1133" s="177">
        <v>49.484727833102539</v>
      </c>
      <c r="V1133" s="177">
        <v>49.484727833102539</v>
      </c>
      <c r="W1133" s="177">
        <v>4.0596172139975</v>
      </c>
      <c r="X1133" s="177">
        <v>17.821130094918075</v>
      </c>
      <c r="Y1133" s="177">
        <v>18.299423999999998</v>
      </c>
      <c r="Z1133" s="177">
        <v>8.2448939926666664</v>
      </c>
      <c r="AA1133" s="177">
        <v>44.617115533028539</v>
      </c>
      <c r="AB1133" s="177">
        <v>40.485003190989559</v>
      </c>
      <c r="AC1133" s="177">
        <v>40.723859844140613</v>
      </c>
      <c r="AD1133" s="177">
        <v>45.568776539833337</v>
      </c>
      <c r="AE1133" s="177">
        <v>14.061044867610526</v>
      </c>
      <c r="AF1133" s="177">
        <v>8.3718577242895336</v>
      </c>
      <c r="AG1133" s="177">
        <v>55.314157440080663</v>
      </c>
      <c r="AH1133" s="177">
        <v>55.314157440080663</v>
      </c>
      <c r="AI1133" s="177">
        <v>55.314157440080663</v>
      </c>
      <c r="AJ1133" s="177">
        <v>25.216070735740495</v>
      </c>
    </row>
    <row r="1134" spans="1:36" hidden="1" outlineLevel="1" x14ac:dyDescent="0.25">
      <c r="A1134" s="190">
        <f t="shared" si="300"/>
        <v>2019</v>
      </c>
      <c r="B1134" s="55">
        <f t="shared" si="301"/>
        <v>11</v>
      </c>
      <c r="C1134" s="55">
        <f t="shared" si="302"/>
        <v>15</v>
      </c>
      <c r="D1134" s="55">
        <f t="shared" si="298"/>
        <v>47</v>
      </c>
      <c r="F1134" s="63">
        <f t="shared" si="308"/>
        <v>43770.624999999964</v>
      </c>
      <c r="G1134" s="64">
        <f t="shared" si="299"/>
        <v>430.16226780061027</v>
      </c>
      <c r="H1134" s="64">
        <f t="shared" si="307"/>
        <v>12.050202253166665</v>
      </c>
      <c r="I1134" s="64">
        <f t="shared" si="307"/>
        <v>44.82056718413267</v>
      </c>
      <c r="J1134" s="64">
        <f t="shared" si="307"/>
        <v>48.625052371889964</v>
      </c>
      <c r="K1134" s="64">
        <f t="shared" si="307"/>
        <v>0</v>
      </c>
      <c r="L1134" s="64">
        <f t="shared" si="307"/>
        <v>0</v>
      </c>
      <c r="M1134" s="64">
        <f t="shared" si="307"/>
        <v>8.2672095027359145</v>
      </c>
      <c r="N1134" s="64">
        <f t="shared" si="307"/>
        <v>316.39923648868506</v>
      </c>
      <c r="O1134" s="121"/>
      <c r="P1134" s="177">
        <v>2.9750000000000001</v>
      </c>
      <c r="Q1134" s="177">
        <v>45.259667772383658</v>
      </c>
      <c r="R1134" s="177">
        <v>45.259667772383658</v>
      </c>
      <c r="S1134" s="177">
        <v>0.25622139972266661</v>
      </c>
      <c r="T1134" s="177">
        <v>0.23061209194496002</v>
      </c>
      <c r="U1134" s="177">
        <v>45.259667772383658</v>
      </c>
      <c r="V1134" s="177">
        <v>45.259667772383658</v>
      </c>
      <c r="W1134" s="177">
        <v>2.5929844107508337</v>
      </c>
      <c r="X1134" s="177">
        <v>9.856160778953992</v>
      </c>
      <c r="Y1134" s="177">
        <v>5.9579520000000006</v>
      </c>
      <c r="Z1134" s="177">
        <v>7.2385286220000005</v>
      </c>
      <c r="AA1134" s="177">
        <v>45.492704943215514</v>
      </c>
      <c r="AB1134" s="177">
        <v>43.250672725855367</v>
      </c>
      <c r="AC1134" s="177">
        <v>39.37865910807961</v>
      </c>
      <c r="AD1134" s="177">
        <v>12.050202253166665</v>
      </c>
      <c r="AE1134" s="177">
        <v>10.204867271163813</v>
      </c>
      <c r="AF1134" s="177">
        <v>8.2672095027359145</v>
      </c>
      <c r="AG1134" s="177">
        <v>16.208350790629989</v>
      </c>
      <c r="AH1134" s="177">
        <v>16.208350790629989</v>
      </c>
      <c r="AI1134" s="177">
        <v>16.208350790629989</v>
      </c>
      <c r="AJ1134" s="177">
        <v>12.746769231596403</v>
      </c>
    </row>
    <row r="1135" spans="1:36" hidden="1" outlineLevel="1" x14ac:dyDescent="0.25">
      <c r="A1135" s="190">
        <f t="shared" si="300"/>
        <v>2019</v>
      </c>
      <c r="B1135" s="55">
        <f t="shared" si="301"/>
        <v>11</v>
      </c>
      <c r="C1135" s="55">
        <f t="shared" si="302"/>
        <v>16</v>
      </c>
      <c r="D1135" s="55">
        <f t="shared" si="298"/>
        <v>47</v>
      </c>
      <c r="F1135" s="63">
        <f t="shared" si="308"/>
        <v>43770.666666666628</v>
      </c>
      <c r="G1135" s="64">
        <f t="shared" si="299"/>
        <v>318.23893526889645</v>
      </c>
      <c r="H1135" s="64">
        <f t="shared" ref="H1135:N1144" si="309">SUMIF($P$6:$AK$6,H$6,$P1135:$AK1135)</f>
        <v>0</v>
      </c>
      <c r="I1135" s="64">
        <f t="shared" si="309"/>
        <v>4.7531554403321374</v>
      </c>
      <c r="J1135" s="64">
        <f t="shared" si="309"/>
        <v>0</v>
      </c>
      <c r="K1135" s="64">
        <f t="shared" si="309"/>
        <v>0</v>
      </c>
      <c r="L1135" s="64">
        <f t="shared" si="309"/>
        <v>0</v>
      </c>
      <c r="M1135" s="64">
        <f t="shared" si="309"/>
        <v>9.1043952751648654</v>
      </c>
      <c r="N1135" s="64">
        <f t="shared" si="309"/>
        <v>304.38138455339947</v>
      </c>
      <c r="O1135" s="121"/>
      <c r="P1135" s="177">
        <v>2.9750000000000001</v>
      </c>
      <c r="Q1135" s="177">
        <v>41.755959429348493</v>
      </c>
      <c r="R1135" s="177">
        <v>41.755959429348493</v>
      </c>
      <c r="S1135" s="177">
        <v>0</v>
      </c>
      <c r="T1135" s="177">
        <v>0</v>
      </c>
      <c r="U1135" s="177">
        <v>41.755959429348493</v>
      </c>
      <c r="V1135" s="177">
        <v>41.755959429348493</v>
      </c>
      <c r="W1135" s="177">
        <v>0.15031863082916666</v>
      </c>
      <c r="X1135" s="177">
        <v>0.47517734166320535</v>
      </c>
      <c r="Y1135" s="177">
        <v>0</v>
      </c>
      <c r="Z1135" s="177">
        <v>7.4051953806666662</v>
      </c>
      <c r="AA1135" s="177">
        <v>44.883002521822462</v>
      </c>
      <c r="AB1135" s="177">
        <v>44.050897823620055</v>
      </c>
      <c r="AC1135" s="177">
        <v>41.018451109896304</v>
      </c>
      <c r="AD1135" s="177">
        <v>0</v>
      </c>
      <c r="AE1135" s="177">
        <v>0.85239436801853996</v>
      </c>
      <c r="AF1135" s="177">
        <v>9.1043952751648654</v>
      </c>
      <c r="AG1135" s="177">
        <v>0</v>
      </c>
      <c r="AH1135" s="177">
        <v>0</v>
      </c>
      <c r="AI1135" s="177">
        <v>0</v>
      </c>
      <c r="AJ1135" s="177">
        <v>0.30026509982122512</v>
      </c>
    </row>
    <row r="1136" spans="1:36" hidden="1" outlineLevel="1" x14ac:dyDescent="0.25">
      <c r="A1136" s="190">
        <f t="shared" si="300"/>
        <v>2019</v>
      </c>
      <c r="B1136" s="55">
        <f t="shared" si="301"/>
        <v>11</v>
      </c>
      <c r="C1136" s="55">
        <f t="shared" si="302"/>
        <v>17</v>
      </c>
      <c r="D1136" s="55">
        <f t="shared" si="298"/>
        <v>47</v>
      </c>
      <c r="F1136" s="63">
        <f t="shared" si="308"/>
        <v>43770.708333333292</v>
      </c>
      <c r="G1136" s="64">
        <f t="shared" si="299"/>
        <v>305.43918299275902</v>
      </c>
      <c r="H1136" s="64">
        <f t="shared" si="309"/>
        <v>0</v>
      </c>
      <c r="I1136" s="64">
        <f t="shared" si="309"/>
        <v>2.9750000000000001</v>
      </c>
      <c r="J1136" s="64">
        <f t="shared" si="309"/>
        <v>0</v>
      </c>
      <c r="K1136" s="64">
        <f t="shared" si="309"/>
        <v>0</v>
      </c>
      <c r="L1136" s="64">
        <f t="shared" si="309"/>
        <v>0</v>
      </c>
      <c r="M1136" s="64">
        <f t="shared" si="309"/>
        <v>10.255525712254679</v>
      </c>
      <c r="N1136" s="64">
        <f t="shared" si="309"/>
        <v>292.20865728050433</v>
      </c>
      <c r="O1136" s="121"/>
      <c r="P1136" s="177">
        <v>2.9750000000000001</v>
      </c>
      <c r="Q1136" s="177">
        <v>39.571294227220683</v>
      </c>
      <c r="R1136" s="177">
        <v>39.571294227220683</v>
      </c>
      <c r="S1136" s="177">
        <v>0</v>
      </c>
      <c r="T1136" s="177">
        <v>0</v>
      </c>
      <c r="U1136" s="177">
        <v>39.571294227220683</v>
      </c>
      <c r="V1136" s="177">
        <v>39.571294227220683</v>
      </c>
      <c r="W1136" s="177">
        <v>0</v>
      </c>
      <c r="X1136" s="177">
        <v>0</v>
      </c>
      <c r="Y1136" s="177">
        <v>0</v>
      </c>
      <c r="Z1136" s="177">
        <v>7.6385286553333325</v>
      </c>
      <c r="AA1136" s="177">
        <v>44.196296908719916</v>
      </c>
      <c r="AB1136" s="177">
        <v>43.428128897589737</v>
      </c>
      <c r="AC1136" s="177">
        <v>38.660525909978581</v>
      </c>
      <c r="AD1136" s="177">
        <v>0</v>
      </c>
      <c r="AE1136" s="177">
        <v>0</v>
      </c>
      <c r="AF1136" s="177">
        <v>10.255525712254679</v>
      </c>
      <c r="AG1136" s="177">
        <v>0</v>
      </c>
      <c r="AH1136" s="177">
        <v>0</v>
      </c>
      <c r="AI1136" s="177">
        <v>0</v>
      </c>
      <c r="AJ1136" s="177">
        <v>0</v>
      </c>
    </row>
    <row r="1137" spans="1:36" hidden="1" outlineLevel="1" x14ac:dyDescent="0.25">
      <c r="A1137" s="190">
        <f t="shared" si="300"/>
        <v>2019</v>
      </c>
      <c r="B1137" s="55">
        <f t="shared" si="301"/>
        <v>11</v>
      </c>
      <c r="C1137" s="55">
        <f t="shared" si="302"/>
        <v>18</v>
      </c>
      <c r="D1137" s="55">
        <f t="shared" si="298"/>
        <v>47</v>
      </c>
      <c r="F1137" s="63">
        <f t="shared" si="308"/>
        <v>43770.749999999956</v>
      </c>
      <c r="G1137" s="64">
        <f t="shared" si="299"/>
        <v>286.96984807293353</v>
      </c>
      <c r="H1137" s="64">
        <f t="shared" si="309"/>
        <v>0</v>
      </c>
      <c r="I1137" s="64">
        <f t="shared" si="309"/>
        <v>2.9750000000000001</v>
      </c>
      <c r="J1137" s="64">
        <f t="shared" si="309"/>
        <v>0</v>
      </c>
      <c r="K1137" s="64">
        <f t="shared" si="309"/>
        <v>0</v>
      </c>
      <c r="L1137" s="64">
        <f t="shared" si="309"/>
        <v>0</v>
      </c>
      <c r="M1137" s="64">
        <f t="shared" si="309"/>
        <v>10.988063263130012</v>
      </c>
      <c r="N1137" s="64">
        <f t="shared" si="309"/>
        <v>273.00678480980349</v>
      </c>
      <c r="O1137" s="121"/>
      <c r="P1137" s="177">
        <v>2.9750000000000001</v>
      </c>
      <c r="Q1137" s="177">
        <v>35.706910025343667</v>
      </c>
      <c r="R1137" s="177">
        <v>35.706910025343667</v>
      </c>
      <c r="S1137" s="177">
        <v>0</v>
      </c>
      <c r="T1137" s="177">
        <v>0</v>
      </c>
      <c r="U1137" s="177">
        <v>35.706910025343667</v>
      </c>
      <c r="V1137" s="177">
        <v>35.706910025343667</v>
      </c>
      <c r="W1137" s="177">
        <v>0</v>
      </c>
      <c r="X1137" s="177">
        <v>0</v>
      </c>
      <c r="Y1137" s="177">
        <v>0</v>
      </c>
      <c r="Z1137" s="177">
        <v>7.3652197200000042</v>
      </c>
      <c r="AA1137" s="177">
        <v>43.737483844635804</v>
      </c>
      <c r="AB1137" s="177">
        <v>41.842012459262733</v>
      </c>
      <c r="AC1137" s="177">
        <v>37.234428684530329</v>
      </c>
      <c r="AD1137" s="177">
        <v>0</v>
      </c>
      <c r="AE1137" s="177">
        <v>0</v>
      </c>
      <c r="AF1137" s="177">
        <v>10.988063263130012</v>
      </c>
      <c r="AG1137" s="177">
        <v>0</v>
      </c>
      <c r="AH1137" s="177">
        <v>0</v>
      </c>
      <c r="AI1137" s="177">
        <v>0</v>
      </c>
      <c r="AJ1137" s="177">
        <v>0</v>
      </c>
    </row>
    <row r="1138" spans="1:36" hidden="1" outlineLevel="1" x14ac:dyDescent="0.25">
      <c r="A1138" s="190">
        <f t="shared" si="300"/>
        <v>2019</v>
      </c>
      <c r="B1138" s="55">
        <f t="shared" si="301"/>
        <v>11</v>
      </c>
      <c r="C1138" s="55">
        <f t="shared" si="302"/>
        <v>19</v>
      </c>
      <c r="D1138" s="55">
        <f t="shared" si="298"/>
        <v>47</v>
      </c>
      <c r="F1138" s="63">
        <f t="shared" si="308"/>
        <v>43770.791666666621</v>
      </c>
      <c r="G1138" s="64">
        <f t="shared" si="299"/>
        <v>260.60889317985328</v>
      </c>
      <c r="H1138" s="64">
        <f t="shared" si="309"/>
        <v>0</v>
      </c>
      <c r="I1138" s="64">
        <f t="shared" si="309"/>
        <v>2.9750000000000001</v>
      </c>
      <c r="J1138" s="64">
        <f t="shared" si="309"/>
        <v>0</v>
      </c>
      <c r="K1138" s="64">
        <f t="shared" si="309"/>
        <v>0</v>
      </c>
      <c r="L1138" s="64">
        <f t="shared" si="309"/>
        <v>0</v>
      </c>
      <c r="M1138" s="64">
        <f t="shared" si="309"/>
        <v>11.511304370898106</v>
      </c>
      <c r="N1138" s="64">
        <f t="shared" si="309"/>
        <v>246.12258880895519</v>
      </c>
      <c r="O1138" s="121"/>
      <c r="P1138" s="177">
        <v>2.9750000000000001</v>
      </c>
      <c r="Q1138" s="177">
        <v>28.812848609195065</v>
      </c>
      <c r="R1138" s="177">
        <v>28.812848609195065</v>
      </c>
      <c r="S1138" s="177">
        <v>0</v>
      </c>
      <c r="T1138" s="177">
        <v>0</v>
      </c>
      <c r="U1138" s="177">
        <v>28.812848609195065</v>
      </c>
      <c r="V1138" s="177">
        <v>28.812848609195065</v>
      </c>
      <c r="W1138" s="177">
        <v>0</v>
      </c>
      <c r="X1138" s="177">
        <v>0</v>
      </c>
      <c r="Y1138" s="177">
        <v>0</v>
      </c>
      <c r="Z1138" s="177">
        <v>6.7284879733333351</v>
      </c>
      <c r="AA1138" s="177">
        <v>44.870003526436037</v>
      </c>
      <c r="AB1138" s="177">
        <v>41.992891453492966</v>
      </c>
      <c r="AC1138" s="177">
        <v>37.279811418912587</v>
      </c>
      <c r="AD1138" s="177">
        <v>0</v>
      </c>
      <c r="AE1138" s="177">
        <v>0</v>
      </c>
      <c r="AF1138" s="177">
        <v>11.511304370898106</v>
      </c>
      <c r="AG1138" s="177">
        <v>0</v>
      </c>
      <c r="AH1138" s="177">
        <v>0</v>
      </c>
      <c r="AI1138" s="177">
        <v>0</v>
      </c>
      <c r="AJ1138" s="177">
        <v>0</v>
      </c>
    </row>
    <row r="1139" spans="1:36" hidden="1" outlineLevel="1" x14ac:dyDescent="0.25">
      <c r="A1139" s="190">
        <f t="shared" si="300"/>
        <v>2019</v>
      </c>
      <c r="B1139" s="55">
        <f t="shared" si="301"/>
        <v>11</v>
      </c>
      <c r="C1139" s="55">
        <f t="shared" si="302"/>
        <v>20</v>
      </c>
      <c r="D1139" s="55">
        <f t="shared" si="298"/>
        <v>47</v>
      </c>
      <c r="F1139" s="63">
        <f t="shared" si="308"/>
        <v>43770.833333333285</v>
      </c>
      <c r="G1139" s="64">
        <f t="shared" si="299"/>
        <v>261.70657354297663</v>
      </c>
      <c r="H1139" s="64">
        <f t="shared" si="309"/>
        <v>0</v>
      </c>
      <c r="I1139" s="64">
        <f t="shared" si="309"/>
        <v>2.9750000000000001</v>
      </c>
      <c r="J1139" s="64">
        <f t="shared" si="309"/>
        <v>0</v>
      </c>
      <c r="K1139" s="64">
        <f t="shared" si="309"/>
        <v>0</v>
      </c>
      <c r="L1139" s="64">
        <f t="shared" si="309"/>
        <v>0</v>
      </c>
      <c r="M1139" s="64">
        <f t="shared" si="309"/>
        <v>11.302007927790868</v>
      </c>
      <c r="N1139" s="64">
        <f t="shared" si="309"/>
        <v>247.42956561518577</v>
      </c>
      <c r="O1139" s="121"/>
      <c r="P1139" s="177">
        <v>2.9750000000000001</v>
      </c>
      <c r="Q1139" s="177">
        <v>29.07047422265353</v>
      </c>
      <c r="R1139" s="177">
        <v>29.07047422265353</v>
      </c>
      <c r="S1139" s="177">
        <v>0</v>
      </c>
      <c r="T1139" s="177">
        <v>0</v>
      </c>
      <c r="U1139" s="177">
        <v>29.07047422265353</v>
      </c>
      <c r="V1139" s="177">
        <v>29.07047422265353</v>
      </c>
      <c r="W1139" s="177">
        <v>0</v>
      </c>
      <c r="X1139" s="177">
        <v>0</v>
      </c>
      <c r="Y1139" s="177">
        <v>0</v>
      </c>
      <c r="Z1139" s="177">
        <v>6.3951546000000006</v>
      </c>
      <c r="AA1139" s="177">
        <v>45.425221932855422</v>
      </c>
      <c r="AB1139" s="177">
        <v>43.471781450671905</v>
      </c>
      <c r="AC1139" s="177">
        <v>35.855510741044341</v>
      </c>
      <c r="AD1139" s="177">
        <v>0</v>
      </c>
      <c r="AE1139" s="177">
        <v>0</v>
      </c>
      <c r="AF1139" s="177">
        <v>11.302007927790868</v>
      </c>
      <c r="AG1139" s="177">
        <v>0</v>
      </c>
      <c r="AH1139" s="177">
        <v>0</v>
      </c>
      <c r="AI1139" s="177">
        <v>0</v>
      </c>
      <c r="AJ1139" s="177">
        <v>0</v>
      </c>
    </row>
    <row r="1140" spans="1:36" hidden="1" outlineLevel="1" x14ac:dyDescent="0.25">
      <c r="A1140" s="190">
        <f t="shared" si="300"/>
        <v>2019</v>
      </c>
      <c r="B1140" s="55">
        <f t="shared" si="301"/>
        <v>11</v>
      </c>
      <c r="C1140" s="55">
        <f t="shared" si="302"/>
        <v>21</v>
      </c>
      <c r="D1140" s="55">
        <f t="shared" si="298"/>
        <v>47</v>
      </c>
      <c r="F1140" s="63">
        <f t="shared" si="308"/>
        <v>43770.874999999949</v>
      </c>
      <c r="G1140" s="64">
        <f t="shared" si="299"/>
        <v>266.33097520388662</v>
      </c>
      <c r="H1140" s="64">
        <f t="shared" si="309"/>
        <v>0</v>
      </c>
      <c r="I1140" s="64">
        <f t="shared" si="309"/>
        <v>2.9750000000000001</v>
      </c>
      <c r="J1140" s="64">
        <f t="shared" si="309"/>
        <v>0</v>
      </c>
      <c r="K1140" s="64">
        <f t="shared" si="309"/>
        <v>0</v>
      </c>
      <c r="L1140" s="64">
        <f t="shared" si="309"/>
        <v>0</v>
      </c>
      <c r="M1140" s="64">
        <f t="shared" si="309"/>
        <v>11.511304370898106</v>
      </c>
      <c r="N1140" s="64">
        <f t="shared" si="309"/>
        <v>251.84467083298853</v>
      </c>
      <c r="O1140" s="121"/>
      <c r="P1140" s="177">
        <v>2.9750000000000001</v>
      </c>
      <c r="Q1140" s="177">
        <v>29.616640523185474</v>
      </c>
      <c r="R1140" s="177">
        <v>29.616640523185474</v>
      </c>
      <c r="S1140" s="177">
        <v>0</v>
      </c>
      <c r="T1140" s="177">
        <v>0</v>
      </c>
      <c r="U1140" s="177">
        <v>29.616640523185474</v>
      </c>
      <c r="V1140" s="177">
        <v>29.616640523185474</v>
      </c>
      <c r="W1140" s="177">
        <v>0</v>
      </c>
      <c r="X1140" s="177">
        <v>0</v>
      </c>
      <c r="Y1140" s="177">
        <v>0</v>
      </c>
      <c r="Z1140" s="177">
        <v>6.4618213866666681</v>
      </c>
      <c r="AA1140" s="177">
        <v>45.696633022453867</v>
      </c>
      <c r="AB1140" s="177">
        <v>45.870677354352303</v>
      </c>
      <c r="AC1140" s="177">
        <v>35.348976976773812</v>
      </c>
      <c r="AD1140" s="177">
        <v>0</v>
      </c>
      <c r="AE1140" s="177">
        <v>0</v>
      </c>
      <c r="AF1140" s="177">
        <v>11.511304370898106</v>
      </c>
      <c r="AG1140" s="177">
        <v>0</v>
      </c>
      <c r="AH1140" s="177">
        <v>0</v>
      </c>
      <c r="AI1140" s="177">
        <v>0</v>
      </c>
      <c r="AJ1140" s="177">
        <v>0</v>
      </c>
    </row>
    <row r="1141" spans="1:36" hidden="1" outlineLevel="1" x14ac:dyDescent="0.25">
      <c r="A1141" s="190">
        <f t="shared" si="300"/>
        <v>2019</v>
      </c>
      <c r="B1141" s="55">
        <f t="shared" si="301"/>
        <v>11</v>
      </c>
      <c r="C1141" s="55">
        <f t="shared" si="302"/>
        <v>22</v>
      </c>
      <c r="D1141" s="55">
        <f t="shared" si="298"/>
        <v>47</v>
      </c>
      <c r="F1141" s="63">
        <f t="shared" si="308"/>
        <v>43770.916666666613</v>
      </c>
      <c r="G1141" s="64">
        <f t="shared" si="299"/>
        <v>270.57702816275304</v>
      </c>
      <c r="H1141" s="64">
        <f t="shared" si="309"/>
        <v>0</v>
      </c>
      <c r="I1141" s="64">
        <f t="shared" si="309"/>
        <v>2.9750000000000001</v>
      </c>
      <c r="J1141" s="64">
        <f t="shared" si="309"/>
        <v>0</v>
      </c>
      <c r="K1141" s="64">
        <f t="shared" si="309"/>
        <v>0</v>
      </c>
      <c r="L1141" s="64">
        <f t="shared" si="309"/>
        <v>0</v>
      </c>
      <c r="M1141" s="64">
        <f t="shared" si="309"/>
        <v>12.348490143327062</v>
      </c>
      <c r="N1141" s="64">
        <f t="shared" si="309"/>
        <v>255.253538019426</v>
      </c>
      <c r="O1141" s="121"/>
      <c r="P1141" s="177">
        <v>2.9750000000000001</v>
      </c>
      <c r="Q1141" s="177">
        <v>30.616227903404344</v>
      </c>
      <c r="R1141" s="177">
        <v>30.616227903404344</v>
      </c>
      <c r="S1141" s="177">
        <v>0</v>
      </c>
      <c r="T1141" s="177">
        <v>0</v>
      </c>
      <c r="U1141" s="177">
        <v>30.616227903404344</v>
      </c>
      <c r="V1141" s="177">
        <v>30.616227903404344</v>
      </c>
      <c r="W1141" s="177">
        <v>0</v>
      </c>
      <c r="X1141" s="177">
        <v>0</v>
      </c>
      <c r="Y1141" s="177">
        <v>0</v>
      </c>
      <c r="Z1141" s="177">
        <v>6.5213498743333354</v>
      </c>
      <c r="AA1141" s="177">
        <v>43.539110703407829</v>
      </c>
      <c r="AB1141" s="177">
        <v>46.472836896184987</v>
      </c>
      <c r="AC1141" s="177">
        <v>36.255328931882467</v>
      </c>
      <c r="AD1141" s="177">
        <v>0</v>
      </c>
      <c r="AE1141" s="177">
        <v>0</v>
      </c>
      <c r="AF1141" s="177">
        <v>12.348490143327062</v>
      </c>
      <c r="AG1141" s="177">
        <v>0</v>
      </c>
      <c r="AH1141" s="177">
        <v>0</v>
      </c>
      <c r="AI1141" s="177">
        <v>0</v>
      </c>
      <c r="AJ1141" s="177">
        <v>0</v>
      </c>
    </row>
    <row r="1142" spans="1:36" hidden="1" outlineLevel="1" x14ac:dyDescent="0.25">
      <c r="A1142" s="190">
        <f t="shared" si="300"/>
        <v>2019</v>
      </c>
      <c r="B1142" s="55">
        <f t="shared" si="301"/>
        <v>11</v>
      </c>
      <c r="C1142" s="55">
        <f t="shared" si="302"/>
        <v>23</v>
      </c>
      <c r="D1142" s="55">
        <f t="shared" si="298"/>
        <v>47</v>
      </c>
      <c r="F1142" s="63">
        <f t="shared" si="308"/>
        <v>43770.958333333278</v>
      </c>
      <c r="G1142" s="64">
        <f t="shared" si="299"/>
        <v>273.58752969623328</v>
      </c>
      <c r="H1142" s="64">
        <f t="shared" si="309"/>
        <v>0</v>
      </c>
      <c r="I1142" s="64">
        <f t="shared" si="309"/>
        <v>2.9750000000000001</v>
      </c>
      <c r="J1142" s="64">
        <f t="shared" si="309"/>
        <v>0</v>
      </c>
      <c r="K1142" s="64">
        <f t="shared" si="309"/>
        <v>0</v>
      </c>
      <c r="L1142" s="64">
        <f t="shared" si="309"/>
        <v>0</v>
      </c>
      <c r="M1142" s="64">
        <f t="shared" si="309"/>
        <v>12.767083029541535</v>
      </c>
      <c r="N1142" s="64">
        <f t="shared" si="309"/>
        <v>257.84544666669171</v>
      </c>
      <c r="O1142" s="121"/>
      <c r="P1142" s="177">
        <v>2.9750000000000001</v>
      </c>
      <c r="Q1142" s="177">
        <v>31.749780602621598</v>
      </c>
      <c r="R1142" s="177">
        <v>31.749780602621598</v>
      </c>
      <c r="S1142" s="177">
        <v>0</v>
      </c>
      <c r="T1142" s="177">
        <v>0</v>
      </c>
      <c r="U1142" s="177">
        <v>31.749780602621598</v>
      </c>
      <c r="V1142" s="177">
        <v>31.749780602621598</v>
      </c>
      <c r="W1142" s="177">
        <v>0</v>
      </c>
      <c r="X1142" s="177">
        <v>0</v>
      </c>
      <c r="Y1142" s="177">
        <v>0</v>
      </c>
      <c r="Z1142" s="177">
        <v>5.4436513276666663</v>
      </c>
      <c r="AA1142" s="177">
        <v>42.121410494695667</v>
      </c>
      <c r="AB1142" s="177">
        <v>46.103169457326985</v>
      </c>
      <c r="AC1142" s="177">
        <v>37.178092976515956</v>
      </c>
      <c r="AD1142" s="177">
        <v>0</v>
      </c>
      <c r="AE1142" s="177">
        <v>0</v>
      </c>
      <c r="AF1142" s="177">
        <v>12.767083029541535</v>
      </c>
      <c r="AG1142" s="177">
        <v>0</v>
      </c>
      <c r="AH1142" s="177">
        <v>0</v>
      </c>
      <c r="AI1142" s="177">
        <v>0</v>
      </c>
      <c r="AJ1142" s="177">
        <v>0</v>
      </c>
    </row>
    <row r="1143" spans="1:36" hidden="1" outlineLevel="1" x14ac:dyDescent="0.25">
      <c r="A1143" s="190">
        <f t="shared" si="300"/>
        <v>2019</v>
      </c>
      <c r="B1143" s="55">
        <f t="shared" si="301"/>
        <v>12</v>
      </c>
      <c r="C1143" s="55">
        <f t="shared" si="302"/>
        <v>0</v>
      </c>
      <c r="D1143" s="55">
        <f t="shared" si="298"/>
        <v>48</v>
      </c>
      <c r="F1143" s="63">
        <f t="shared" ref="F1143" si="310">EDATE(F1119,1)</f>
        <v>43800</v>
      </c>
      <c r="G1143" s="64">
        <f t="shared" si="299"/>
        <v>334.22001195296218</v>
      </c>
      <c r="H1143" s="64">
        <f t="shared" si="309"/>
        <v>0</v>
      </c>
      <c r="I1143" s="64">
        <f t="shared" si="309"/>
        <v>2.9750000000000001</v>
      </c>
      <c r="J1143" s="64">
        <f t="shared" si="309"/>
        <v>0</v>
      </c>
      <c r="K1143" s="64">
        <f t="shared" si="309"/>
        <v>0</v>
      </c>
      <c r="L1143" s="64">
        <f t="shared" si="309"/>
        <v>0</v>
      </c>
      <c r="M1143" s="64">
        <f t="shared" si="309"/>
        <v>10.857768319498998</v>
      </c>
      <c r="N1143" s="64">
        <f t="shared" si="309"/>
        <v>320.38724363346319</v>
      </c>
      <c r="O1143" s="121"/>
      <c r="P1143" s="177">
        <v>2.9750000000000001</v>
      </c>
      <c r="Q1143" s="177">
        <v>43.105917643870868</v>
      </c>
      <c r="R1143" s="177">
        <v>43.105917643870868</v>
      </c>
      <c r="S1143" s="177">
        <v>0</v>
      </c>
      <c r="T1143" s="177">
        <v>0</v>
      </c>
      <c r="U1143" s="177">
        <v>43.105917643870868</v>
      </c>
      <c r="V1143" s="177">
        <v>43.105917643870868</v>
      </c>
      <c r="W1143" s="177">
        <v>0</v>
      </c>
      <c r="X1143" s="177">
        <v>0</v>
      </c>
      <c r="Y1143" s="177">
        <v>0</v>
      </c>
      <c r="Z1143" s="177">
        <v>6.2457347032258062</v>
      </c>
      <c r="AA1143" s="177">
        <v>48.653594416754189</v>
      </c>
      <c r="AB1143" s="177">
        <v>49.927221029803604</v>
      </c>
      <c r="AC1143" s="177">
        <v>43.137022908196144</v>
      </c>
      <c r="AD1143" s="177">
        <v>0</v>
      </c>
      <c r="AE1143" s="177">
        <v>0</v>
      </c>
      <c r="AF1143" s="177">
        <v>10.857768319498998</v>
      </c>
      <c r="AG1143" s="177">
        <v>0</v>
      </c>
      <c r="AH1143" s="177">
        <v>0</v>
      </c>
      <c r="AI1143" s="177">
        <v>0</v>
      </c>
      <c r="AJ1143" s="177">
        <v>0</v>
      </c>
    </row>
    <row r="1144" spans="1:36" hidden="1" outlineLevel="1" x14ac:dyDescent="0.25">
      <c r="A1144" s="190">
        <f t="shared" si="300"/>
        <v>2019</v>
      </c>
      <c r="B1144" s="55">
        <f t="shared" si="301"/>
        <v>12</v>
      </c>
      <c r="C1144" s="55">
        <f t="shared" si="302"/>
        <v>1</v>
      </c>
      <c r="D1144" s="55">
        <f t="shared" si="298"/>
        <v>48</v>
      </c>
      <c r="F1144" s="63">
        <f t="shared" ref="F1144" si="311">F1143+1/24</f>
        <v>43800.041666666664</v>
      </c>
      <c r="G1144" s="64">
        <f t="shared" si="299"/>
        <v>337.60605499238824</v>
      </c>
      <c r="H1144" s="64">
        <f t="shared" si="309"/>
        <v>0</v>
      </c>
      <c r="I1144" s="64">
        <f t="shared" si="309"/>
        <v>2.9750000000000001</v>
      </c>
      <c r="J1144" s="64">
        <f t="shared" si="309"/>
        <v>0</v>
      </c>
      <c r="K1144" s="64">
        <f t="shared" si="309"/>
        <v>0</v>
      </c>
      <c r="L1144" s="64">
        <f t="shared" si="309"/>
        <v>0</v>
      </c>
      <c r="M1144" s="64">
        <f t="shared" si="309"/>
        <v>10.397693390706664</v>
      </c>
      <c r="N1144" s="64">
        <f t="shared" si="309"/>
        <v>324.23336160168157</v>
      </c>
      <c r="O1144" s="121"/>
      <c r="P1144" s="177">
        <v>2.9750000000000001</v>
      </c>
      <c r="Q1144" s="177">
        <v>43.713914091632859</v>
      </c>
      <c r="R1144" s="177">
        <v>43.713914091632859</v>
      </c>
      <c r="S1144" s="177">
        <v>0</v>
      </c>
      <c r="T1144" s="177">
        <v>0</v>
      </c>
      <c r="U1144" s="177">
        <v>43.713914091632859</v>
      </c>
      <c r="V1144" s="177">
        <v>43.713914091632859</v>
      </c>
      <c r="W1144" s="177">
        <v>0</v>
      </c>
      <c r="X1144" s="177">
        <v>0</v>
      </c>
      <c r="Y1144" s="177">
        <v>0</v>
      </c>
      <c r="Z1144" s="177">
        <v>6.3401532096774202</v>
      </c>
      <c r="AA1144" s="177">
        <v>49.198016511784665</v>
      </c>
      <c r="AB1144" s="177">
        <v>50.485940767049804</v>
      </c>
      <c r="AC1144" s="177">
        <v>43.353594746638258</v>
      </c>
      <c r="AD1144" s="177">
        <v>0</v>
      </c>
      <c r="AE1144" s="177">
        <v>0</v>
      </c>
      <c r="AF1144" s="177">
        <v>10.397693390706664</v>
      </c>
      <c r="AG1144" s="177">
        <v>0</v>
      </c>
      <c r="AH1144" s="177">
        <v>0</v>
      </c>
      <c r="AI1144" s="177">
        <v>0</v>
      </c>
      <c r="AJ1144" s="177">
        <v>0</v>
      </c>
    </row>
    <row r="1145" spans="1:36" hidden="1" outlineLevel="1" x14ac:dyDescent="0.25">
      <c r="A1145" s="190">
        <f t="shared" si="300"/>
        <v>2019</v>
      </c>
      <c r="B1145" s="55">
        <f t="shared" si="301"/>
        <v>12</v>
      </c>
      <c r="C1145" s="55">
        <f t="shared" si="302"/>
        <v>2</v>
      </c>
      <c r="D1145" s="55">
        <f t="shared" si="298"/>
        <v>48</v>
      </c>
      <c r="F1145" s="63">
        <f t="shared" si="308"/>
        <v>43800.083333333328</v>
      </c>
      <c r="G1145" s="64">
        <f t="shared" si="299"/>
        <v>339.47466032617359</v>
      </c>
      <c r="H1145" s="64">
        <f t="shared" ref="H1145:N1154" si="312">SUMIF($P$6:$AK$6,H$6,$P1145:$AK1145)</f>
        <v>0</v>
      </c>
      <c r="I1145" s="64">
        <f t="shared" si="312"/>
        <v>2.9750000000000001</v>
      </c>
      <c r="J1145" s="64">
        <f t="shared" si="312"/>
        <v>0</v>
      </c>
      <c r="K1145" s="64">
        <f t="shared" si="312"/>
        <v>0</v>
      </c>
      <c r="L1145" s="64">
        <f t="shared" si="312"/>
        <v>0</v>
      </c>
      <c r="M1145" s="64">
        <f t="shared" si="312"/>
        <v>10.581723362223595</v>
      </c>
      <c r="N1145" s="64">
        <f t="shared" si="312"/>
        <v>325.91793696395001</v>
      </c>
      <c r="O1145" s="121"/>
      <c r="P1145" s="177">
        <v>2.9750000000000001</v>
      </c>
      <c r="Q1145" s="177">
        <v>43.744829165247864</v>
      </c>
      <c r="R1145" s="177">
        <v>43.744829165247864</v>
      </c>
      <c r="S1145" s="177">
        <v>0</v>
      </c>
      <c r="T1145" s="177">
        <v>0</v>
      </c>
      <c r="U1145" s="177">
        <v>43.744829165247864</v>
      </c>
      <c r="V1145" s="177">
        <v>43.744829165247864</v>
      </c>
      <c r="W1145" s="177">
        <v>0</v>
      </c>
      <c r="X1145" s="177">
        <v>0</v>
      </c>
      <c r="Y1145" s="177">
        <v>0</v>
      </c>
      <c r="Z1145" s="177">
        <v>7.7329027741935512</v>
      </c>
      <c r="AA1145" s="177">
        <v>49.581538397085509</v>
      </c>
      <c r="AB1145" s="177">
        <v>50.126928209279313</v>
      </c>
      <c r="AC1145" s="177">
        <v>43.49725092240022</v>
      </c>
      <c r="AD1145" s="177">
        <v>0</v>
      </c>
      <c r="AE1145" s="177">
        <v>0</v>
      </c>
      <c r="AF1145" s="177">
        <v>10.581723362223595</v>
      </c>
      <c r="AG1145" s="177">
        <v>0</v>
      </c>
      <c r="AH1145" s="177">
        <v>0</v>
      </c>
      <c r="AI1145" s="177">
        <v>0</v>
      </c>
      <c r="AJ1145" s="177">
        <v>0</v>
      </c>
    </row>
    <row r="1146" spans="1:36" hidden="1" outlineLevel="1" x14ac:dyDescent="0.25">
      <c r="A1146" s="190">
        <f t="shared" si="300"/>
        <v>2019</v>
      </c>
      <c r="B1146" s="55">
        <f t="shared" si="301"/>
        <v>12</v>
      </c>
      <c r="C1146" s="55">
        <f t="shared" si="302"/>
        <v>3</v>
      </c>
      <c r="D1146" s="55">
        <f t="shared" si="298"/>
        <v>48</v>
      </c>
      <c r="F1146" s="63">
        <f t="shared" si="308"/>
        <v>43800.124999999993</v>
      </c>
      <c r="G1146" s="64">
        <f t="shared" si="299"/>
        <v>346.4884943499377</v>
      </c>
      <c r="H1146" s="64">
        <f t="shared" si="312"/>
        <v>0</v>
      </c>
      <c r="I1146" s="64">
        <f t="shared" si="312"/>
        <v>2.9750000000000001</v>
      </c>
      <c r="J1146" s="64">
        <f t="shared" si="312"/>
        <v>0</v>
      </c>
      <c r="K1146" s="64">
        <f t="shared" si="312"/>
        <v>0</v>
      </c>
      <c r="L1146" s="64">
        <f t="shared" si="312"/>
        <v>0</v>
      </c>
      <c r="M1146" s="64">
        <f t="shared" si="312"/>
        <v>10.305678404948196</v>
      </c>
      <c r="N1146" s="64">
        <f t="shared" si="312"/>
        <v>333.20781594498948</v>
      </c>
      <c r="O1146" s="121"/>
      <c r="P1146" s="177">
        <v>2.9750000000000001</v>
      </c>
      <c r="Q1146" s="177">
        <v>45.424548164997077</v>
      </c>
      <c r="R1146" s="177">
        <v>45.424548164997077</v>
      </c>
      <c r="S1146" s="177">
        <v>0</v>
      </c>
      <c r="T1146" s="177">
        <v>0</v>
      </c>
      <c r="U1146" s="177">
        <v>45.424548164997077</v>
      </c>
      <c r="V1146" s="177">
        <v>45.424548164997077</v>
      </c>
      <c r="W1146" s="177">
        <v>0</v>
      </c>
      <c r="X1146" s="177">
        <v>0</v>
      </c>
      <c r="Y1146" s="177">
        <v>0</v>
      </c>
      <c r="Z1146" s="177">
        <v>7.5393544161290347</v>
      </c>
      <c r="AA1146" s="177">
        <v>49.50307192680836</v>
      </c>
      <c r="AB1146" s="177">
        <v>50.715477202834037</v>
      </c>
      <c r="AC1146" s="177">
        <v>43.751719739229728</v>
      </c>
      <c r="AD1146" s="177">
        <v>0</v>
      </c>
      <c r="AE1146" s="177">
        <v>0</v>
      </c>
      <c r="AF1146" s="177">
        <v>10.305678404948196</v>
      </c>
      <c r="AG1146" s="177">
        <v>0</v>
      </c>
      <c r="AH1146" s="177">
        <v>0</v>
      </c>
      <c r="AI1146" s="177">
        <v>0</v>
      </c>
      <c r="AJ1146" s="177">
        <v>0</v>
      </c>
    </row>
    <row r="1147" spans="1:36" hidden="1" outlineLevel="1" x14ac:dyDescent="0.25">
      <c r="A1147" s="190">
        <f t="shared" si="300"/>
        <v>2019</v>
      </c>
      <c r="B1147" s="55">
        <f t="shared" si="301"/>
        <v>12</v>
      </c>
      <c r="C1147" s="55">
        <f t="shared" si="302"/>
        <v>4</v>
      </c>
      <c r="D1147" s="55">
        <f t="shared" si="298"/>
        <v>48</v>
      </c>
      <c r="F1147" s="63">
        <f t="shared" si="308"/>
        <v>43800.166666666657</v>
      </c>
      <c r="G1147" s="64">
        <f t="shared" si="299"/>
        <v>350.88212427381347</v>
      </c>
      <c r="H1147" s="64">
        <f t="shared" si="312"/>
        <v>0</v>
      </c>
      <c r="I1147" s="64">
        <f t="shared" si="312"/>
        <v>2.9750000000000001</v>
      </c>
      <c r="J1147" s="64">
        <f t="shared" si="312"/>
        <v>0</v>
      </c>
      <c r="K1147" s="64">
        <f t="shared" si="312"/>
        <v>0</v>
      </c>
      <c r="L1147" s="64">
        <f t="shared" si="312"/>
        <v>0</v>
      </c>
      <c r="M1147" s="64">
        <f t="shared" si="312"/>
        <v>9.8456034761558673</v>
      </c>
      <c r="N1147" s="64">
        <f t="shared" si="312"/>
        <v>338.06152079765758</v>
      </c>
      <c r="O1147" s="121"/>
      <c r="P1147" s="177">
        <v>2.9750000000000001</v>
      </c>
      <c r="Q1147" s="177">
        <v>46.661151109597725</v>
      </c>
      <c r="R1147" s="177">
        <v>46.661151109597725</v>
      </c>
      <c r="S1147" s="177">
        <v>0</v>
      </c>
      <c r="T1147" s="177">
        <v>0</v>
      </c>
      <c r="U1147" s="177">
        <v>46.661151109597725</v>
      </c>
      <c r="V1147" s="177">
        <v>46.661151109597725</v>
      </c>
      <c r="W1147" s="177">
        <v>0</v>
      </c>
      <c r="X1147" s="177">
        <v>0</v>
      </c>
      <c r="Y1147" s="177">
        <v>0</v>
      </c>
      <c r="Z1147" s="177">
        <v>7.414423580645165</v>
      </c>
      <c r="AA1147" s="177">
        <v>50.534201029506292</v>
      </c>
      <c r="AB1147" s="177">
        <v>51.19784563563794</v>
      </c>
      <c r="AC1147" s="177">
        <v>42.270446113477298</v>
      </c>
      <c r="AD1147" s="177">
        <v>0</v>
      </c>
      <c r="AE1147" s="177">
        <v>0</v>
      </c>
      <c r="AF1147" s="177">
        <v>9.8456034761558673</v>
      </c>
      <c r="AG1147" s="177">
        <v>0</v>
      </c>
      <c r="AH1147" s="177">
        <v>0</v>
      </c>
      <c r="AI1147" s="177">
        <v>0</v>
      </c>
      <c r="AJ1147" s="177">
        <v>0</v>
      </c>
    </row>
    <row r="1148" spans="1:36" hidden="1" outlineLevel="1" x14ac:dyDescent="0.25">
      <c r="A1148" s="190">
        <f t="shared" si="300"/>
        <v>2019</v>
      </c>
      <c r="B1148" s="55">
        <f t="shared" si="301"/>
        <v>12</v>
      </c>
      <c r="C1148" s="55">
        <f t="shared" si="302"/>
        <v>5</v>
      </c>
      <c r="D1148" s="55">
        <f t="shared" si="298"/>
        <v>48</v>
      </c>
      <c r="F1148" s="63">
        <f t="shared" si="308"/>
        <v>43800.208333333321</v>
      </c>
      <c r="G1148" s="64">
        <f t="shared" si="299"/>
        <v>349.19567835292003</v>
      </c>
      <c r="H1148" s="64">
        <f t="shared" si="312"/>
        <v>0</v>
      </c>
      <c r="I1148" s="64">
        <f t="shared" si="312"/>
        <v>2.9750000000000001</v>
      </c>
      <c r="J1148" s="64">
        <f t="shared" si="312"/>
        <v>0</v>
      </c>
      <c r="K1148" s="64">
        <f t="shared" si="312"/>
        <v>0</v>
      </c>
      <c r="L1148" s="64">
        <f t="shared" si="312"/>
        <v>0</v>
      </c>
      <c r="M1148" s="64">
        <f t="shared" si="312"/>
        <v>9.9376184619143366</v>
      </c>
      <c r="N1148" s="64">
        <f t="shared" si="312"/>
        <v>336.28305989100568</v>
      </c>
      <c r="O1148" s="121"/>
      <c r="P1148" s="177">
        <v>2.9750000000000001</v>
      </c>
      <c r="Q1148" s="177">
        <v>45.919189342837342</v>
      </c>
      <c r="R1148" s="177">
        <v>45.919189342837342</v>
      </c>
      <c r="S1148" s="177">
        <v>0</v>
      </c>
      <c r="T1148" s="177">
        <v>0</v>
      </c>
      <c r="U1148" s="177">
        <v>45.919189342837342</v>
      </c>
      <c r="V1148" s="177">
        <v>45.919189342837342</v>
      </c>
      <c r="W1148" s="177">
        <v>0</v>
      </c>
      <c r="X1148" s="177">
        <v>0</v>
      </c>
      <c r="Y1148" s="177">
        <v>0</v>
      </c>
      <c r="Z1148" s="177">
        <v>7.5856907354838725</v>
      </c>
      <c r="AA1148" s="177">
        <v>50.666365718475973</v>
      </c>
      <c r="AB1148" s="177">
        <v>51.417585377363153</v>
      </c>
      <c r="AC1148" s="177">
        <v>42.936660688333326</v>
      </c>
      <c r="AD1148" s="177">
        <v>0</v>
      </c>
      <c r="AE1148" s="177">
        <v>0</v>
      </c>
      <c r="AF1148" s="177">
        <v>9.9376184619143366</v>
      </c>
      <c r="AG1148" s="177">
        <v>0</v>
      </c>
      <c r="AH1148" s="177">
        <v>0</v>
      </c>
      <c r="AI1148" s="177">
        <v>0</v>
      </c>
      <c r="AJ1148" s="177">
        <v>0</v>
      </c>
    </row>
    <row r="1149" spans="1:36" hidden="1" outlineLevel="1" x14ac:dyDescent="0.25">
      <c r="A1149" s="190">
        <f t="shared" si="300"/>
        <v>2019</v>
      </c>
      <c r="B1149" s="55">
        <f t="shared" si="301"/>
        <v>12</v>
      </c>
      <c r="C1149" s="55">
        <f t="shared" si="302"/>
        <v>6</v>
      </c>
      <c r="D1149" s="55">
        <f t="shared" si="298"/>
        <v>48</v>
      </c>
      <c r="F1149" s="63">
        <f t="shared" si="308"/>
        <v>43800.249999999985</v>
      </c>
      <c r="G1149" s="64">
        <f t="shared" si="299"/>
        <v>347.69235288714054</v>
      </c>
      <c r="H1149" s="64">
        <f t="shared" si="312"/>
        <v>3.530314179354839E-2</v>
      </c>
      <c r="I1149" s="64">
        <f t="shared" si="312"/>
        <v>3.0415040672767999</v>
      </c>
      <c r="J1149" s="64">
        <f t="shared" si="312"/>
        <v>2.5813164258702122E-2</v>
      </c>
      <c r="K1149" s="64">
        <f t="shared" si="312"/>
        <v>0</v>
      </c>
      <c r="L1149" s="64">
        <f t="shared" si="312"/>
        <v>0</v>
      </c>
      <c r="M1149" s="64">
        <f t="shared" si="312"/>
        <v>9.9376184619143366</v>
      </c>
      <c r="N1149" s="64">
        <f t="shared" si="312"/>
        <v>334.65211405189717</v>
      </c>
      <c r="O1149" s="121"/>
      <c r="P1149" s="177">
        <v>2.9750000000000001</v>
      </c>
      <c r="Q1149" s="177">
        <v>45.69247880299389</v>
      </c>
      <c r="R1149" s="177">
        <v>45.69247880299389</v>
      </c>
      <c r="S1149" s="177">
        <v>0</v>
      </c>
      <c r="T1149" s="177">
        <v>6.6504067276799986E-2</v>
      </c>
      <c r="U1149" s="177">
        <v>45.69247880299389</v>
      </c>
      <c r="V1149" s="177">
        <v>45.69247880299389</v>
      </c>
      <c r="W1149" s="177">
        <v>0</v>
      </c>
      <c r="X1149" s="177">
        <v>0</v>
      </c>
      <c r="Y1149" s="177">
        <v>0</v>
      </c>
      <c r="Z1149" s="177">
        <v>6.9119643548387071</v>
      </c>
      <c r="AA1149" s="177">
        <v>50.45707526504242</v>
      </c>
      <c r="AB1149" s="177">
        <v>51.158885986129675</v>
      </c>
      <c r="AC1149" s="177">
        <v>43.35427323391081</v>
      </c>
      <c r="AD1149" s="177">
        <v>3.530314179354839E-2</v>
      </c>
      <c r="AE1149" s="177">
        <v>0</v>
      </c>
      <c r="AF1149" s="177">
        <v>9.9376184619143366</v>
      </c>
      <c r="AG1149" s="177">
        <v>8.60438808623404E-3</v>
      </c>
      <c r="AH1149" s="177">
        <v>8.60438808623404E-3</v>
      </c>
      <c r="AI1149" s="177">
        <v>8.60438808623404E-3</v>
      </c>
      <c r="AJ1149" s="177">
        <v>0</v>
      </c>
    </row>
    <row r="1150" spans="1:36" hidden="1" outlineLevel="1" x14ac:dyDescent="0.25">
      <c r="A1150" s="190">
        <f t="shared" si="300"/>
        <v>2019</v>
      </c>
      <c r="B1150" s="55">
        <f t="shared" si="301"/>
        <v>12</v>
      </c>
      <c r="C1150" s="55">
        <f t="shared" si="302"/>
        <v>7</v>
      </c>
      <c r="D1150" s="55">
        <f t="shared" si="298"/>
        <v>48</v>
      </c>
      <c r="F1150" s="63">
        <f t="shared" si="308"/>
        <v>43800.29166666665</v>
      </c>
      <c r="G1150" s="64">
        <f t="shared" si="299"/>
        <v>458.22308361497073</v>
      </c>
      <c r="H1150" s="64">
        <f t="shared" si="312"/>
        <v>20.960590696092737</v>
      </c>
      <c r="I1150" s="64">
        <f t="shared" si="312"/>
        <v>16.336184561221234</v>
      </c>
      <c r="J1150" s="64">
        <f t="shared" si="312"/>
        <v>79.272583802629512</v>
      </c>
      <c r="K1150" s="64">
        <f t="shared" si="312"/>
        <v>0</v>
      </c>
      <c r="L1150" s="64">
        <f t="shared" si="312"/>
        <v>0</v>
      </c>
      <c r="M1150" s="64">
        <f t="shared" si="312"/>
        <v>10.48970837646513</v>
      </c>
      <c r="N1150" s="64">
        <f t="shared" si="312"/>
        <v>331.16401617856212</v>
      </c>
      <c r="O1150" s="121"/>
      <c r="P1150" s="177">
        <v>2.9750000000000001</v>
      </c>
      <c r="Q1150" s="177">
        <v>45.053567281616878</v>
      </c>
      <c r="R1150" s="177">
        <v>45.053567281616878</v>
      </c>
      <c r="S1150" s="177">
        <v>5.7675895807999984</v>
      </c>
      <c r="T1150" s="177">
        <v>7.3663018407935974</v>
      </c>
      <c r="U1150" s="177">
        <v>45.053567281616878</v>
      </c>
      <c r="V1150" s="177">
        <v>45.053567281616878</v>
      </c>
      <c r="W1150" s="177">
        <v>0</v>
      </c>
      <c r="X1150" s="177">
        <v>0.12918039611999729</v>
      </c>
      <c r="Y1150" s="177">
        <v>0</v>
      </c>
      <c r="Z1150" s="177">
        <v>6.4433934838709659</v>
      </c>
      <c r="AA1150" s="177">
        <v>50.860587349067558</v>
      </c>
      <c r="AB1150" s="177">
        <v>50.562630239560619</v>
      </c>
      <c r="AC1150" s="177">
        <v>43.083135979595468</v>
      </c>
      <c r="AD1150" s="177">
        <v>20.960590696092737</v>
      </c>
      <c r="AE1150" s="177">
        <v>9.8112743507636754E-2</v>
      </c>
      <c r="AF1150" s="177">
        <v>10.48970837646513</v>
      </c>
      <c r="AG1150" s="177">
        <v>26.424194600876504</v>
      </c>
      <c r="AH1150" s="177">
        <v>26.424194600876504</v>
      </c>
      <c r="AI1150" s="177">
        <v>26.424194600876504</v>
      </c>
      <c r="AJ1150" s="177">
        <v>0</v>
      </c>
    </row>
    <row r="1151" spans="1:36" hidden="1" outlineLevel="1" x14ac:dyDescent="0.25">
      <c r="A1151" s="190">
        <f t="shared" si="300"/>
        <v>2019</v>
      </c>
      <c r="B1151" s="55">
        <f t="shared" si="301"/>
        <v>12</v>
      </c>
      <c r="C1151" s="55">
        <f t="shared" si="302"/>
        <v>8</v>
      </c>
      <c r="D1151" s="55">
        <f t="shared" si="298"/>
        <v>48</v>
      </c>
      <c r="F1151" s="63">
        <f t="shared" si="308"/>
        <v>43800.333333333314</v>
      </c>
      <c r="G1151" s="64">
        <f t="shared" si="299"/>
        <v>609.14858910035639</v>
      </c>
      <c r="H1151" s="64">
        <f t="shared" si="312"/>
        <v>44.137287555952419</v>
      </c>
      <c r="I1151" s="64">
        <f t="shared" si="312"/>
        <v>67.507254588094497</v>
      </c>
      <c r="J1151" s="64">
        <f t="shared" si="312"/>
        <v>149.76964199822535</v>
      </c>
      <c r="K1151" s="64">
        <f t="shared" si="312"/>
        <v>0</v>
      </c>
      <c r="L1151" s="64">
        <f t="shared" si="312"/>
        <v>0</v>
      </c>
      <c r="M1151" s="64">
        <f t="shared" si="312"/>
        <v>10.857768319498998</v>
      </c>
      <c r="N1151" s="64">
        <f t="shared" si="312"/>
        <v>336.87663663858518</v>
      </c>
      <c r="O1151" s="121"/>
      <c r="P1151" s="177">
        <v>2.9750000000000001</v>
      </c>
      <c r="Q1151" s="177">
        <v>47.155792287437983</v>
      </c>
      <c r="R1151" s="177">
        <v>47.155792287437983</v>
      </c>
      <c r="S1151" s="177">
        <v>15.650054522879998</v>
      </c>
      <c r="T1151" s="177">
        <v>15.327497053593598</v>
      </c>
      <c r="U1151" s="177">
        <v>47.155792287437983</v>
      </c>
      <c r="V1151" s="177">
        <v>47.155792287437983</v>
      </c>
      <c r="W1151" s="177">
        <v>1.5251156237724139</v>
      </c>
      <c r="X1151" s="177">
        <v>9.4729088145191866</v>
      </c>
      <c r="Y1151" s="177">
        <v>6.1776</v>
      </c>
      <c r="Z1151" s="177">
        <v>6.3449614290322556</v>
      </c>
      <c r="AA1151" s="177">
        <v>50.658263085649359</v>
      </c>
      <c r="AB1151" s="177">
        <v>49.155738368456774</v>
      </c>
      <c r="AC1151" s="177">
        <v>42.094504605694823</v>
      </c>
      <c r="AD1151" s="177">
        <v>44.137287555952419</v>
      </c>
      <c r="AE1151" s="177">
        <v>8.6689981502774724</v>
      </c>
      <c r="AF1151" s="177">
        <v>10.857768319498998</v>
      </c>
      <c r="AG1151" s="177">
        <v>49.923213999408453</v>
      </c>
      <c r="AH1151" s="177">
        <v>49.923213999408453</v>
      </c>
      <c r="AI1151" s="177">
        <v>49.923213999408453</v>
      </c>
      <c r="AJ1151" s="177">
        <v>7.7100804230518323</v>
      </c>
    </row>
    <row r="1152" spans="1:36" hidden="1" outlineLevel="1" x14ac:dyDescent="0.25">
      <c r="A1152" s="190">
        <f t="shared" si="300"/>
        <v>2019</v>
      </c>
      <c r="B1152" s="55">
        <f t="shared" si="301"/>
        <v>12</v>
      </c>
      <c r="C1152" s="55">
        <f t="shared" si="302"/>
        <v>9</v>
      </c>
      <c r="D1152" s="55">
        <f t="shared" si="298"/>
        <v>48</v>
      </c>
      <c r="F1152" s="63">
        <f t="shared" si="308"/>
        <v>43800.374999999978</v>
      </c>
      <c r="G1152" s="64">
        <f t="shared" si="299"/>
        <v>651.03320640813911</v>
      </c>
      <c r="H1152" s="64">
        <f t="shared" si="312"/>
        <v>40.851681847883874</v>
      </c>
      <c r="I1152" s="64">
        <f t="shared" si="312"/>
        <v>105.71336323310646</v>
      </c>
      <c r="J1152" s="64">
        <f t="shared" si="312"/>
        <v>142.79484732394786</v>
      </c>
      <c r="K1152" s="64">
        <f t="shared" si="312"/>
        <v>0</v>
      </c>
      <c r="L1152" s="64">
        <f t="shared" si="312"/>
        <v>0</v>
      </c>
      <c r="M1152" s="64">
        <f t="shared" si="312"/>
        <v>9.6615735046389375</v>
      </c>
      <c r="N1152" s="64">
        <f t="shared" si="312"/>
        <v>352.01174049856195</v>
      </c>
      <c r="O1152" s="121"/>
      <c r="P1152" s="177">
        <v>2.9750000000000001</v>
      </c>
      <c r="Q1152" s="177">
        <v>50.381264967938016</v>
      </c>
      <c r="R1152" s="177">
        <v>50.381264967938016</v>
      </c>
      <c r="S1152" s="177">
        <v>18.350780712959999</v>
      </c>
      <c r="T1152" s="177">
        <v>14.503422813593598</v>
      </c>
      <c r="U1152" s="177">
        <v>50.381264967938016</v>
      </c>
      <c r="V1152" s="177">
        <v>50.381264967938016</v>
      </c>
      <c r="W1152" s="177">
        <v>3.3301694479032258</v>
      </c>
      <c r="X1152" s="177">
        <v>16.561532282327558</v>
      </c>
      <c r="Y1152" s="177">
        <v>14.414400000000002</v>
      </c>
      <c r="Z1152" s="177">
        <v>6.4739936225806431</v>
      </c>
      <c r="AA1152" s="177">
        <v>50.759890992389572</v>
      </c>
      <c r="AB1152" s="177">
        <v>48.638994067506118</v>
      </c>
      <c r="AC1152" s="177">
        <v>44.613801944333524</v>
      </c>
      <c r="AD1152" s="177">
        <v>40.851681847883874</v>
      </c>
      <c r="AE1152" s="177">
        <v>15.877831437315418</v>
      </c>
      <c r="AF1152" s="177">
        <v>9.6615735046389375</v>
      </c>
      <c r="AG1152" s="177">
        <v>47.598282441315959</v>
      </c>
      <c r="AH1152" s="177">
        <v>47.598282441315959</v>
      </c>
      <c r="AI1152" s="177">
        <v>47.598282441315959</v>
      </c>
      <c r="AJ1152" s="177">
        <v>19.700226539006657</v>
      </c>
    </row>
    <row r="1153" spans="1:36" hidden="1" outlineLevel="1" x14ac:dyDescent="0.25">
      <c r="A1153" s="190">
        <f t="shared" si="300"/>
        <v>2019</v>
      </c>
      <c r="B1153" s="55">
        <f t="shared" si="301"/>
        <v>12</v>
      </c>
      <c r="C1153" s="55">
        <f t="shared" si="302"/>
        <v>10</v>
      </c>
      <c r="D1153" s="55">
        <f t="shared" si="298"/>
        <v>48</v>
      </c>
      <c r="F1153" s="63">
        <f t="shared" si="308"/>
        <v>43800.416666666642</v>
      </c>
      <c r="G1153" s="64">
        <f t="shared" si="299"/>
        <v>659.86836767292039</v>
      </c>
      <c r="H1153" s="64">
        <f t="shared" si="312"/>
        <v>38.450280433449194</v>
      </c>
      <c r="I1153" s="64">
        <f t="shared" si="312"/>
        <v>115.4215575170648</v>
      </c>
      <c r="J1153" s="64">
        <f t="shared" si="312"/>
        <v>131.33824923110313</v>
      </c>
      <c r="K1153" s="64">
        <f t="shared" si="312"/>
        <v>0</v>
      </c>
      <c r="L1153" s="64">
        <f t="shared" si="312"/>
        <v>0</v>
      </c>
      <c r="M1153" s="64">
        <f t="shared" si="312"/>
        <v>8.5573936755373428</v>
      </c>
      <c r="N1153" s="64">
        <f t="shared" si="312"/>
        <v>366.10088681576593</v>
      </c>
      <c r="O1153" s="121"/>
      <c r="P1153" s="177">
        <v>2.9750000000000001</v>
      </c>
      <c r="Q1153" s="177">
        <v>54.451749660581797</v>
      </c>
      <c r="R1153" s="177">
        <v>54.451749660581797</v>
      </c>
      <c r="S1153" s="177">
        <v>22.034378280959999</v>
      </c>
      <c r="T1153" s="177">
        <v>14.031865693593598</v>
      </c>
      <c r="U1153" s="177">
        <v>54.451749660581797</v>
      </c>
      <c r="V1153" s="177">
        <v>54.451749660581797</v>
      </c>
      <c r="W1153" s="177">
        <v>2.9046719365137088</v>
      </c>
      <c r="X1153" s="177">
        <v>15.329925274747426</v>
      </c>
      <c r="Y1153" s="177">
        <v>24.7104</v>
      </c>
      <c r="Z1153" s="177">
        <v>6.9638326709677401</v>
      </c>
      <c r="AA1153" s="177">
        <v>48.400887932873069</v>
      </c>
      <c r="AB1153" s="177">
        <v>47.66735646859722</v>
      </c>
      <c r="AC1153" s="177">
        <v>45.261811101000696</v>
      </c>
      <c r="AD1153" s="177">
        <v>38.450280433449194</v>
      </c>
      <c r="AE1153" s="177">
        <v>12.54584091840248</v>
      </c>
      <c r="AF1153" s="177">
        <v>8.5573936755373428</v>
      </c>
      <c r="AG1153" s="177">
        <v>43.779416410367716</v>
      </c>
      <c r="AH1153" s="177">
        <v>43.779416410367716</v>
      </c>
      <c r="AI1153" s="177">
        <v>43.779416410367716</v>
      </c>
      <c r="AJ1153" s="177">
        <v>20.889475412847602</v>
      </c>
    </row>
    <row r="1154" spans="1:36" hidden="1" outlineLevel="1" x14ac:dyDescent="0.25">
      <c r="A1154" s="190">
        <f t="shared" si="300"/>
        <v>2019</v>
      </c>
      <c r="B1154" s="55">
        <f t="shared" si="301"/>
        <v>12</v>
      </c>
      <c r="C1154" s="55">
        <f t="shared" si="302"/>
        <v>11</v>
      </c>
      <c r="D1154" s="55">
        <f t="shared" si="298"/>
        <v>48</v>
      </c>
      <c r="F1154" s="63">
        <f t="shared" si="308"/>
        <v>43800.458333333307</v>
      </c>
      <c r="G1154" s="64">
        <f t="shared" si="299"/>
        <v>661.99224805351423</v>
      </c>
      <c r="H1154" s="64">
        <f t="shared" si="312"/>
        <v>32.753309060620154</v>
      </c>
      <c r="I1154" s="64">
        <f t="shared" si="312"/>
        <v>117.30012328326715</v>
      </c>
      <c r="J1154" s="64">
        <f t="shared" si="312"/>
        <v>127.17297241698438</v>
      </c>
      <c r="K1154" s="64">
        <f t="shared" si="312"/>
        <v>0</v>
      </c>
      <c r="L1154" s="64">
        <f t="shared" si="312"/>
        <v>0</v>
      </c>
      <c r="M1154" s="64">
        <f t="shared" si="312"/>
        <v>8.5573936755373428</v>
      </c>
      <c r="N1154" s="64">
        <f t="shared" si="312"/>
        <v>376.2084496171052</v>
      </c>
      <c r="O1154" s="121"/>
      <c r="P1154" s="177">
        <v>2.9750000000000001</v>
      </c>
      <c r="Q1154" s="177">
        <v>57.388681654008323</v>
      </c>
      <c r="R1154" s="177">
        <v>57.388681654008323</v>
      </c>
      <c r="S1154" s="177">
        <v>21.156902696960003</v>
      </c>
      <c r="T1154" s="177">
        <v>13.775183709593595</v>
      </c>
      <c r="U1154" s="177">
        <v>57.388681654008323</v>
      </c>
      <c r="V1154" s="177">
        <v>57.388681654008323</v>
      </c>
      <c r="W1154" s="177">
        <v>2.8864382309169359</v>
      </c>
      <c r="X1154" s="177">
        <v>14.68060660190844</v>
      </c>
      <c r="Y1154" s="177">
        <v>27.593279999999996</v>
      </c>
      <c r="Z1154" s="177">
        <v>7.6664146193548355</v>
      </c>
      <c r="AA1154" s="177">
        <v>48.400720876091931</v>
      </c>
      <c r="AB1154" s="177">
        <v>47.118269536650743</v>
      </c>
      <c r="AC1154" s="177">
        <v>43.468317968974389</v>
      </c>
      <c r="AD1154" s="177">
        <v>32.753309060620154</v>
      </c>
      <c r="AE1154" s="177">
        <v>13.895561959725361</v>
      </c>
      <c r="AF1154" s="177">
        <v>8.5573936755373428</v>
      </c>
      <c r="AG1154" s="177">
        <v>42.39099080566146</v>
      </c>
      <c r="AH1154" s="177">
        <v>42.39099080566146</v>
      </c>
      <c r="AI1154" s="177">
        <v>42.39099080566146</v>
      </c>
      <c r="AJ1154" s="177">
        <v>20.337150084162829</v>
      </c>
    </row>
    <row r="1155" spans="1:36" hidden="1" outlineLevel="1" x14ac:dyDescent="0.25">
      <c r="A1155" s="190">
        <f t="shared" si="300"/>
        <v>2019</v>
      </c>
      <c r="B1155" s="55">
        <f t="shared" si="301"/>
        <v>12</v>
      </c>
      <c r="C1155" s="55">
        <f t="shared" si="302"/>
        <v>12</v>
      </c>
      <c r="D1155" s="55">
        <f t="shared" si="298"/>
        <v>48</v>
      </c>
      <c r="F1155" s="63">
        <f t="shared" si="308"/>
        <v>43800.499999999971</v>
      </c>
      <c r="G1155" s="64">
        <f t="shared" si="299"/>
        <v>667.19355577609315</v>
      </c>
      <c r="H1155" s="64">
        <f t="shared" ref="H1155:N1164" si="313">SUMIF($P$6:$AK$6,H$6,$P1155:$AK1155)</f>
        <v>36.777833372616939</v>
      </c>
      <c r="I1155" s="64">
        <f t="shared" si="313"/>
        <v>118.09953148283672</v>
      </c>
      <c r="J1155" s="64">
        <f t="shared" si="313"/>
        <v>132.66363647376534</v>
      </c>
      <c r="K1155" s="64">
        <f t="shared" si="313"/>
        <v>0</v>
      </c>
      <c r="L1155" s="64">
        <f t="shared" si="313"/>
        <v>0</v>
      </c>
      <c r="M1155" s="64">
        <f t="shared" si="313"/>
        <v>8.4653786897788752</v>
      </c>
      <c r="N1155" s="64">
        <f t="shared" si="313"/>
        <v>371.18717575709525</v>
      </c>
      <c r="O1155" s="121"/>
      <c r="P1155" s="177">
        <v>2.9750000000000001</v>
      </c>
      <c r="Q1155" s="177">
        <v>57.254716335009931</v>
      </c>
      <c r="R1155" s="177">
        <v>57.254716335009931</v>
      </c>
      <c r="S1155" s="177">
        <v>19.736199976960002</v>
      </c>
      <c r="T1155" s="177">
        <v>15.854288733593599</v>
      </c>
      <c r="U1155" s="177">
        <v>57.254716335009931</v>
      </c>
      <c r="V1155" s="177">
        <v>57.254716335009931</v>
      </c>
      <c r="W1155" s="177">
        <v>2.8427159165233884</v>
      </c>
      <c r="X1155" s="177">
        <v>14.720346940225005</v>
      </c>
      <c r="Y1155" s="177">
        <v>28.005120000000005</v>
      </c>
      <c r="Z1155" s="177">
        <v>8.1967345741935453</v>
      </c>
      <c r="AA1155" s="177">
        <v>45.618166611787522</v>
      </c>
      <c r="AB1155" s="177">
        <v>46.594736996362101</v>
      </c>
      <c r="AC1155" s="177">
        <v>41.758672234712407</v>
      </c>
      <c r="AD1155" s="177">
        <v>36.777833372616939</v>
      </c>
      <c r="AE1155" s="177">
        <v>12.110438845452865</v>
      </c>
      <c r="AF1155" s="177">
        <v>8.4653786897788752</v>
      </c>
      <c r="AG1155" s="177">
        <v>44.221212157921777</v>
      </c>
      <c r="AH1155" s="177">
        <v>44.221212157921777</v>
      </c>
      <c r="AI1155" s="177">
        <v>44.221212157921777</v>
      </c>
      <c r="AJ1155" s="177">
        <v>21.855421070081857</v>
      </c>
    </row>
    <row r="1156" spans="1:36" hidden="1" outlineLevel="1" x14ac:dyDescent="0.25">
      <c r="A1156" s="190">
        <f t="shared" si="300"/>
        <v>2019</v>
      </c>
      <c r="B1156" s="55">
        <f t="shared" si="301"/>
        <v>12</v>
      </c>
      <c r="C1156" s="55">
        <f t="shared" si="302"/>
        <v>13</v>
      </c>
      <c r="D1156" s="55">
        <f t="shared" si="298"/>
        <v>48</v>
      </c>
      <c r="F1156" s="63">
        <f t="shared" si="308"/>
        <v>43800.541666666635</v>
      </c>
      <c r="G1156" s="64">
        <f t="shared" si="299"/>
        <v>686.88132081703134</v>
      </c>
      <c r="H1156" s="64">
        <f t="shared" si="313"/>
        <v>39.953627136436289</v>
      </c>
      <c r="I1156" s="64">
        <f t="shared" si="313"/>
        <v>119.93005987308401</v>
      </c>
      <c r="J1156" s="64">
        <f t="shared" si="313"/>
        <v>147.17535066011311</v>
      </c>
      <c r="K1156" s="64">
        <f t="shared" si="313"/>
        <v>0</v>
      </c>
      <c r="L1156" s="64">
        <f t="shared" si="313"/>
        <v>0</v>
      </c>
      <c r="M1156" s="64">
        <f t="shared" si="313"/>
        <v>8.7414236470542743</v>
      </c>
      <c r="N1156" s="64">
        <f t="shared" si="313"/>
        <v>371.08085950034365</v>
      </c>
      <c r="O1156" s="121"/>
      <c r="P1156" s="177">
        <v>2.9750000000000001</v>
      </c>
      <c r="Q1156" s="177">
        <v>56.430314371942814</v>
      </c>
      <c r="R1156" s="177">
        <v>56.430314371942814</v>
      </c>
      <c r="S1156" s="177">
        <v>17.160268974079997</v>
      </c>
      <c r="T1156" s="177">
        <v>20.392664925593603</v>
      </c>
      <c r="U1156" s="177">
        <v>56.430314371942814</v>
      </c>
      <c r="V1156" s="177">
        <v>56.430314371942814</v>
      </c>
      <c r="W1156" s="177">
        <v>3.1300599421798392</v>
      </c>
      <c r="X1156" s="177">
        <v>15.64865535170803</v>
      </c>
      <c r="Y1156" s="177">
        <v>24.7104</v>
      </c>
      <c r="Z1156" s="177">
        <v>8.8599630258064508</v>
      </c>
      <c r="AA1156" s="177">
        <v>47.097985654876297</v>
      </c>
      <c r="AB1156" s="177">
        <v>46.493622126425215</v>
      </c>
      <c r="AC1156" s="177">
        <v>42.908031205464368</v>
      </c>
      <c r="AD1156" s="177">
        <v>39.953627136436289</v>
      </c>
      <c r="AE1156" s="177">
        <v>15.030380225744393</v>
      </c>
      <c r="AF1156" s="177">
        <v>8.7414236470542743</v>
      </c>
      <c r="AG1156" s="177">
        <v>49.058450220037706</v>
      </c>
      <c r="AH1156" s="177">
        <v>49.058450220037706</v>
      </c>
      <c r="AI1156" s="177">
        <v>49.058450220037706</v>
      </c>
      <c r="AJ1156" s="177">
        <v>20.882630453778145</v>
      </c>
    </row>
    <row r="1157" spans="1:36" hidden="1" outlineLevel="1" x14ac:dyDescent="0.25">
      <c r="A1157" s="190">
        <f t="shared" si="300"/>
        <v>2019</v>
      </c>
      <c r="B1157" s="55">
        <f t="shared" si="301"/>
        <v>12</v>
      </c>
      <c r="C1157" s="55">
        <f t="shared" si="302"/>
        <v>14</v>
      </c>
      <c r="D1157" s="55">
        <f t="shared" si="298"/>
        <v>48</v>
      </c>
      <c r="F1157" s="63">
        <f t="shared" si="308"/>
        <v>43800.583333333299</v>
      </c>
      <c r="G1157" s="64">
        <f t="shared" si="299"/>
        <v>652.57391425190599</v>
      </c>
      <c r="H1157" s="64">
        <f t="shared" si="313"/>
        <v>37.827946502858872</v>
      </c>
      <c r="I1157" s="64">
        <f t="shared" si="313"/>
        <v>96.863882566728691</v>
      </c>
      <c r="J1157" s="64">
        <f t="shared" si="313"/>
        <v>143.87041357992246</v>
      </c>
      <c r="K1157" s="64">
        <f t="shared" si="313"/>
        <v>0</v>
      </c>
      <c r="L1157" s="64">
        <f t="shared" si="313"/>
        <v>0</v>
      </c>
      <c r="M1157" s="64">
        <f t="shared" si="313"/>
        <v>9.1094835900881392</v>
      </c>
      <c r="N1157" s="64">
        <f t="shared" si="313"/>
        <v>364.90218801230776</v>
      </c>
      <c r="O1157" s="121"/>
      <c r="P1157" s="177">
        <v>2.9750000000000001</v>
      </c>
      <c r="Q1157" s="177">
        <v>55.028831034728768</v>
      </c>
      <c r="R1157" s="177">
        <v>55.028831034728768</v>
      </c>
      <c r="S1157" s="177">
        <v>9.5312366284799968</v>
      </c>
      <c r="T1157" s="177">
        <v>12.203744605593601</v>
      </c>
      <c r="U1157" s="177">
        <v>55.028831034728768</v>
      </c>
      <c r="V1157" s="177">
        <v>55.028831034728768</v>
      </c>
      <c r="W1157" s="177">
        <v>3.616911187060484</v>
      </c>
      <c r="X1157" s="177">
        <v>16.297433076294478</v>
      </c>
      <c r="Y1157" s="177">
        <v>14.414400000000002</v>
      </c>
      <c r="Z1157" s="177">
        <v>6.9930949483870997</v>
      </c>
      <c r="AA1157" s="177">
        <v>48.227514878297981</v>
      </c>
      <c r="AB1157" s="177">
        <v>46.790832853605039</v>
      </c>
      <c r="AC1157" s="177">
        <v>42.775421193102581</v>
      </c>
      <c r="AD1157" s="177">
        <v>37.827946502858872</v>
      </c>
      <c r="AE1157" s="177">
        <v>14.385723804914036</v>
      </c>
      <c r="AF1157" s="177">
        <v>9.1094835900881392</v>
      </c>
      <c r="AG1157" s="177">
        <v>47.956804526640823</v>
      </c>
      <c r="AH1157" s="177">
        <v>47.956804526640823</v>
      </c>
      <c r="AI1157" s="177">
        <v>47.956804526640823</v>
      </c>
      <c r="AJ1157" s="177">
        <v>23.4394332643861</v>
      </c>
    </row>
    <row r="1158" spans="1:36" hidden="1" outlineLevel="1" x14ac:dyDescent="0.25">
      <c r="A1158" s="190">
        <f t="shared" si="300"/>
        <v>2019</v>
      </c>
      <c r="B1158" s="55">
        <f t="shared" si="301"/>
        <v>12</v>
      </c>
      <c r="C1158" s="55">
        <f t="shared" si="302"/>
        <v>15</v>
      </c>
      <c r="D1158" s="55">
        <f t="shared" si="298"/>
        <v>48</v>
      </c>
      <c r="F1158" s="63">
        <f t="shared" si="308"/>
        <v>43800.624999999964</v>
      </c>
      <c r="G1158" s="64">
        <f t="shared" si="299"/>
        <v>455.77948892966504</v>
      </c>
      <c r="H1158" s="64">
        <f t="shared" si="313"/>
        <v>8.7173174471072574</v>
      </c>
      <c r="I1158" s="64">
        <f t="shared" si="313"/>
        <v>43.108791243256029</v>
      </c>
      <c r="J1158" s="64">
        <f t="shared" si="313"/>
        <v>35.511201050188681</v>
      </c>
      <c r="K1158" s="64">
        <f t="shared" si="313"/>
        <v>0</v>
      </c>
      <c r="L1158" s="64">
        <f t="shared" si="313"/>
        <v>0</v>
      </c>
      <c r="M1158" s="64">
        <f t="shared" si="313"/>
        <v>10.029633447672801</v>
      </c>
      <c r="N1158" s="64">
        <f t="shared" si="313"/>
        <v>358.41254574144028</v>
      </c>
      <c r="O1158" s="121"/>
      <c r="P1158" s="177">
        <v>2.9750000000000001</v>
      </c>
      <c r="Q1158" s="177">
        <v>52.143424163993942</v>
      </c>
      <c r="R1158" s="177">
        <v>52.143424163993942</v>
      </c>
      <c r="S1158" s="177">
        <v>0</v>
      </c>
      <c r="T1158" s="177">
        <v>0</v>
      </c>
      <c r="U1158" s="177">
        <v>52.143424163993942</v>
      </c>
      <c r="V1158" s="177">
        <v>52.143424163993942</v>
      </c>
      <c r="W1158" s="177">
        <v>2.3260000565370968</v>
      </c>
      <c r="X1158" s="177">
        <v>8.1247979796946783</v>
      </c>
      <c r="Y1158" s="177">
        <v>5.7657600000000011</v>
      </c>
      <c r="Z1158" s="177">
        <v>6.7803186193548415</v>
      </c>
      <c r="AA1158" s="177">
        <v>50.962469676198133</v>
      </c>
      <c r="AB1158" s="177">
        <v>47.493011315693892</v>
      </c>
      <c r="AC1158" s="177">
        <v>44.60304947421772</v>
      </c>
      <c r="AD1158" s="177">
        <v>8.7173174471072574</v>
      </c>
      <c r="AE1158" s="177">
        <v>11.030048876697494</v>
      </c>
      <c r="AF1158" s="177">
        <v>10.029633447672801</v>
      </c>
      <c r="AG1158" s="177">
        <v>11.837067016729561</v>
      </c>
      <c r="AH1158" s="177">
        <v>11.837067016729561</v>
      </c>
      <c r="AI1158" s="177">
        <v>11.837067016729561</v>
      </c>
      <c r="AJ1158" s="177">
        <v>12.887184330326759</v>
      </c>
    </row>
    <row r="1159" spans="1:36" hidden="1" outlineLevel="1" x14ac:dyDescent="0.25">
      <c r="A1159" s="190">
        <f t="shared" si="300"/>
        <v>2019</v>
      </c>
      <c r="B1159" s="55">
        <f t="shared" si="301"/>
        <v>12</v>
      </c>
      <c r="C1159" s="55">
        <f t="shared" si="302"/>
        <v>16</v>
      </c>
      <c r="D1159" s="55">
        <f t="shared" si="298"/>
        <v>48</v>
      </c>
      <c r="F1159" s="63">
        <f t="shared" si="308"/>
        <v>43800.666666666628</v>
      </c>
      <c r="G1159" s="64">
        <f t="shared" si="299"/>
        <v>353.76205241841313</v>
      </c>
      <c r="H1159" s="64">
        <f t="shared" si="313"/>
        <v>0</v>
      </c>
      <c r="I1159" s="64">
        <f t="shared" si="313"/>
        <v>3.1135362128752582</v>
      </c>
      <c r="J1159" s="64">
        <f t="shared" si="313"/>
        <v>0</v>
      </c>
      <c r="K1159" s="64">
        <f t="shared" si="313"/>
        <v>0</v>
      </c>
      <c r="L1159" s="64">
        <f t="shared" si="313"/>
        <v>0</v>
      </c>
      <c r="M1159" s="64">
        <f t="shared" si="313"/>
        <v>10.397693390706664</v>
      </c>
      <c r="N1159" s="64">
        <f t="shared" si="313"/>
        <v>340.25082281483122</v>
      </c>
      <c r="O1159" s="121"/>
      <c r="P1159" s="177">
        <v>2.9750000000000001</v>
      </c>
      <c r="Q1159" s="177">
        <v>47.372197802743095</v>
      </c>
      <c r="R1159" s="177">
        <v>47.372197802743095</v>
      </c>
      <c r="S1159" s="177">
        <v>0</v>
      </c>
      <c r="T1159" s="177">
        <v>0</v>
      </c>
      <c r="U1159" s="177">
        <v>47.372197802743095</v>
      </c>
      <c r="V1159" s="177">
        <v>47.372197802743095</v>
      </c>
      <c r="W1159" s="177">
        <v>0</v>
      </c>
      <c r="X1159" s="177">
        <v>1.1120392745388615E-2</v>
      </c>
      <c r="Y1159" s="177">
        <v>0</v>
      </c>
      <c r="Z1159" s="177">
        <v>6.6190282709677444</v>
      </c>
      <c r="AA1159" s="177">
        <v>51.54777643906656</v>
      </c>
      <c r="AB1159" s="177">
        <v>47.226710160308166</v>
      </c>
      <c r="AC1159" s="177">
        <v>45.36851673351638</v>
      </c>
      <c r="AD1159" s="177">
        <v>0</v>
      </c>
      <c r="AE1159" s="177">
        <v>9.422499606769219E-2</v>
      </c>
      <c r="AF1159" s="177">
        <v>10.397693390706664</v>
      </c>
      <c r="AG1159" s="177">
        <v>0</v>
      </c>
      <c r="AH1159" s="177">
        <v>0</v>
      </c>
      <c r="AI1159" s="177">
        <v>0</v>
      </c>
      <c r="AJ1159" s="177">
        <v>3.3190824062177424E-2</v>
      </c>
    </row>
    <row r="1160" spans="1:36" hidden="1" outlineLevel="1" x14ac:dyDescent="0.25">
      <c r="A1160" s="190">
        <f t="shared" si="300"/>
        <v>2019</v>
      </c>
      <c r="B1160" s="55">
        <f t="shared" si="301"/>
        <v>12</v>
      </c>
      <c r="C1160" s="55">
        <f t="shared" si="302"/>
        <v>17</v>
      </c>
      <c r="D1160" s="55">
        <f t="shared" si="298"/>
        <v>48</v>
      </c>
      <c r="F1160" s="63">
        <f t="shared" si="308"/>
        <v>43800.708333333292</v>
      </c>
      <c r="G1160" s="64">
        <f t="shared" si="299"/>
        <v>342.79372159825368</v>
      </c>
      <c r="H1160" s="64">
        <f t="shared" si="313"/>
        <v>0</v>
      </c>
      <c r="I1160" s="64">
        <f t="shared" si="313"/>
        <v>2.9750000000000001</v>
      </c>
      <c r="J1160" s="64">
        <f t="shared" si="313"/>
        <v>0</v>
      </c>
      <c r="K1160" s="64">
        <f t="shared" si="313"/>
        <v>0</v>
      </c>
      <c r="L1160" s="64">
        <f t="shared" si="313"/>
        <v>0</v>
      </c>
      <c r="M1160" s="64">
        <f t="shared" si="313"/>
        <v>10.765753333740527</v>
      </c>
      <c r="N1160" s="64">
        <f t="shared" si="313"/>
        <v>329.05296826451314</v>
      </c>
      <c r="O1160" s="121"/>
      <c r="P1160" s="177">
        <v>2.9750000000000001</v>
      </c>
      <c r="Q1160" s="177">
        <v>44.971127085310187</v>
      </c>
      <c r="R1160" s="177">
        <v>44.971127085310187</v>
      </c>
      <c r="S1160" s="177">
        <v>0</v>
      </c>
      <c r="T1160" s="177">
        <v>0</v>
      </c>
      <c r="U1160" s="177">
        <v>44.971127085310187</v>
      </c>
      <c r="V1160" s="177">
        <v>44.971127085310187</v>
      </c>
      <c r="W1160" s="177">
        <v>0</v>
      </c>
      <c r="X1160" s="177">
        <v>0</v>
      </c>
      <c r="Y1160" s="177">
        <v>0</v>
      </c>
      <c r="Z1160" s="177">
        <v>6.1804454903225823</v>
      </c>
      <c r="AA1160" s="177">
        <v>50.887788252060545</v>
      </c>
      <c r="AB1160" s="177">
        <v>46.899273711421827</v>
      </c>
      <c r="AC1160" s="177">
        <v>45.200952469467452</v>
      </c>
      <c r="AD1160" s="177">
        <v>0</v>
      </c>
      <c r="AE1160" s="177">
        <v>0</v>
      </c>
      <c r="AF1160" s="177">
        <v>10.765753333740527</v>
      </c>
      <c r="AG1160" s="177">
        <v>0</v>
      </c>
      <c r="AH1160" s="177">
        <v>0</v>
      </c>
      <c r="AI1160" s="177">
        <v>0</v>
      </c>
      <c r="AJ1160" s="177">
        <v>0</v>
      </c>
    </row>
    <row r="1161" spans="1:36" hidden="1" outlineLevel="1" x14ac:dyDescent="0.25">
      <c r="A1161" s="190">
        <f t="shared" si="300"/>
        <v>2019</v>
      </c>
      <c r="B1161" s="55">
        <f t="shared" si="301"/>
        <v>12</v>
      </c>
      <c r="C1161" s="55">
        <f t="shared" si="302"/>
        <v>18</v>
      </c>
      <c r="D1161" s="55">
        <f t="shared" si="298"/>
        <v>48</v>
      </c>
      <c r="F1161" s="63">
        <f t="shared" si="308"/>
        <v>43800.749999999956</v>
      </c>
      <c r="G1161" s="64">
        <f t="shared" si="299"/>
        <v>335.84854189451289</v>
      </c>
      <c r="H1161" s="64">
        <f t="shared" si="313"/>
        <v>0</v>
      </c>
      <c r="I1161" s="64">
        <f t="shared" si="313"/>
        <v>2.9750000000000001</v>
      </c>
      <c r="J1161" s="64">
        <f t="shared" si="313"/>
        <v>0</v>
      </c>
      <c r="K1161" s="64">
        <f t="shared" si="313"/>
        <v>0</v>
      </c>
      <c r="L1161" s="64">
        <f t="shared" si="313"/>
        <v>0</v>
      </c>
      <c r="M1161" s="64">
        <f t="shared" si="313"/>
        <v>12.145978120117519</v>
      </c>
      <c r="N1161" s="64">
        <f t="shared" si="313"/>
        <v>320.72756377439538</v>
      </c>
      <c r="O1161" s="121"/>
      <c r="P1161" s="177">
        <v>2.9750000000000001</v>
      </c>
      <c r="Q1161" s="177">
        <v>43.497508576327718</v>
      </c>
      <c r="R1161" s="177">
        <v>43.497508576327718</v>
      </c>
      <c r="S1161" s="177">
        <v>0</v>
      </c>
      <c r="T1161" s="177">
        <v>0</v>
      </c>
      <c r="U1161" s="177">
        <v>43.497508576327718</v>
      </c>
      <c r="V1161" s="177">
        <v>43.497508576327718</v>
      </c>
      <c r="W1161" s="177">
        <v>0</v>
      </c>
      <c r="X1161" s="177">
        <v>0</v>
      </c>
      <c r="Y1161" s="177">
        <v>0</v>
      </c>
      <c r="Z1161" s="177">
        <v>5.0957549032258083</v>
      </c>
      <c r="AA1161" s="177">
        <v>50.611764736548331</v>
      </c>
      <c r="AB1161" s="177">
        <v>46.844605847462148</v>
      </c>
      <c r="AC1161" s="177">
        <v>44.185403981848211</v>
      </c>
      <c r="AD1161" s="177">
        <v>0</v>
      </c>
      <c r="AE1161" s="177">
        <v>0</v>
      </c>
      <c r="AF1161" s="177">
        <v>12.145978120117519</v>
      </c>
      <c r="AG1161" s="177">
        <v>0</v>
      </c>
      <c r="AH1161" s="177">
        <v>0</v>
      </c>
      <c r="AI1161" s="177">
        <v>0</v>
      </c>
      <c r="AJ1161" s="177">
        <v>0</v>
      </c>
    </row>
    <row r="1162" spans="1:36" hidden="1" outlineLevel="1" x14ac:dyDescent="0.25">
      <c r="A1162" s="190">
        <f t="shared" si="300"/>
        <v>2019</v>
      </c>
      <c r="B1162" s="55">
        <f t="shared" si="301"/>
        <v>12</v>
      </c>
      <c r="C1162" s="55">
        <f t="shared" si="302"/>
        <v>19</v>
      </c>
      <c r="D1162" s="55">
        <f t="shared" si="298"/>
        <v>48</v>
      </c>
      <c r="F1162" s="63">
        <f t="shared" si="308"/>
        <v>43800.791666666621</v>
      </c>
      <c r="G1162" s="64">
        <f t="shared" si="299"/>
        <v>340.67046646661879</v>
      </c>
      <c r="H1162" s="64">
        <f t="shared" si="313"/>
        <v>0</v>
      </c>
      <c r="I1162" s="64">
        <f t="shared" si="313"/>
        <v>2.9750000000000001</v>
      </c>
      <c r="J1162" s="64">
        <f t="shared" si="313"/>
        <v>0</v>
      </c>
      <c r="K1162" s="64">
        <f t="shared" si="313"/>
        <v>0</v>
      </c>
      <c r="L1162" s="64">
        <f t="shared" si="313"/>
        <v>0</v>
      </c>
      <c r="M1162" s="64">
        <f t="shared" si="313"/>
        <v>12.882098006185247</v>
      </c>
      <c r="N1162" s="64">
        <f t="shared" si="313"/>
        <v>324.81336846043354</v>
      </c>
      <c r="O1162" s="121"/>
      <c r="P1162" s="177">
        <v>2.9750000000000001</v>
      </c>
      <c r="Q1162" s="177">
        <v>44.991737134386852</v>
      </c>
      <c r="R1162" s="177">
        <v>44.991737134386852</v>
      </c>
      <c r="S1162" s="177">
        <v>0</v>
      </c>
      <c r="T1162" s="177">
        <v>0</v>
      </c>
      <c r="U1162" s="177">
        <v>44.991737134386852</v>
      </c>
      <c r="V1162" s="177">
        <v>44.991737134386852</v>
      </c>
      <c r="W1162" s="177">
        <v>0</v>
      </c>
      <c r="X1162" s="177">
        <v>0</v>
      </c>
      <c r="Y1162" s="177">
        <v>0</v>
      </c>
      <c r="Z1162" s="177">
        <v>5.124154919354841</v>
      </c>
      <c r="AA1162" s="177">
        <v>49.448572513702032</v>
      </c>
      <c r="AB1162" s="177">
        <v>47.781694945815268</v>
      </c>
      <c r="AC1162" s="177">
        <v>42.491997544014012</v>
      </c>
      <c r="AD1162" s="177">
        <v>0</v>
      </c>
      <c r="AE1162" s="177">
        <v>0</v>
      </c>
      <c r="AF1162" s="177">
        <v>12.882098006185247</v>
      </c>
      <c r="AG1162" s="177">
        <v>0</v>
      </c>
      <c r="AH1162" s="177">
        <v>0</v>
      </c>
      <c r="AI1162" s="177">
        <v>0</v>
      </c>
      <c r="AJ1162" s="177">
        <v>0</v>
      </c>
    </row>
    <row r="1163" spans="1:36" hidden="1" outlineLevel="1" x14ac:dyDescent="0.25">
      <c r="A1163" s="190">
        <f t="shared" si="300"/>
        <v>2019</v>
      </c>
      <c r="B1163" s="55">
        <f t="shared" si="301"/>
        <v>12</v>
      </c>
      <c r="C1163" s="55">
        <f t="shared" si="302"/>
        <v>20</v>
      </c>
      <c r="D1163" s="55">
        <f t="shared" si="298"/>
        <v>48</v>
      </c>
      <c r="F1163" s="63">
        <f t="shared" si="308"/>
        <v>43800.833333333285</v>
      </c>
      <c r="G1163" s="64">
        <f t="shared" si="299"/>
        <v>340.61431290122613</v>
      </c>
      <c r="H1163" s="64">
        <f t="shared" si="313"/>
        <v>0</v>
      </c>
      <c r="I1163" s="64">
        <f t="shared" si="313"/>
        <v>2.9750000000000001</v>
      </c>
      <c r="J1163" s="64">
        <f t="shared" si="313"/>
        <v>0</v>
      </c>
      <c r="K1163" s="64">
        <f t="shared" si="313"/>
        <v>0</v>
      </c>
      <c r="L1163" s="64">
        <f t="shared" si="313"/>
        <v>0</v>
      </c>
      <c r="M1163" s="64">
        <f t="shared" si="313"/>
        <v>12.698068034668317</v>
      </c>
      <c r="N1163" s="64">
        <f t="shared" si="313"/>
        <v>324.94124486655784</v>
      </c>
      <c r="O1163" s="121"/>
      <c r="P1163" s="177">
        <v>2.9750000000000001</v>
      </c>
      <c r="Q1163" s="177">
        <v>45.125702453385259</v>
      </c>
      <c r="R1163" s="177">
        <v>45.125702453385259</v>
      </c>
      <c r="S1163" s="177">
        <v>0</v>
      </c>
      <c r="T1163" s="177">
        <v>0</v>
      </c>
      <c r="U1163" s="177">
        <v>45.125702453385259</v>
      </c>
      <c r="V1163" s="177">
        <v>45.125702453385259</v>
      </c>
      <c r="W1163" s="177">
        <v>0</v>
      </c>
      <c r="X1163" s="177">
        <v>0</v>
      </c>
      <c r="Y1163" s="177">
        <v>0</v>
      </c>
      <c r="Z1163" s="177">
        <v>6.0557806322580658</v>
      </c>
      <c r="AA1163" s="177">
        <v>48.555265618662645</v>
      </c>
      <c r="AB1163" s="177">
        <v>46.87064595712458</v>
      </c>
      <c r="AC1163" s="177">
        <v>42.956742844971544</v>
      </c>
      <c r="AD1163" s="177">
        <v>0</v>
      </c>
      <c r="AE1163" s="177">
        <v>0</v>
      </c>
      <c r="AF1163" s="177">
        <v>12.698068034668317</v>
      </c>
      <c r="AG1163" s="177">
        <v>0</v>
      </c>
      <c r="AH1163" s="177">
        <v>0</v>
      </c>
      <c r="AI1163" s="177">
        <v>0</v>
      </c>
      <c r="AJ1163" s="177">
        <v>0</v>
      </c>
    </row>
    <row r="1164" spans="1:36" hidden="1" outlineLevel="1" x14ac:dyDescent="0.25">
      <c r="A1164" s="190">
        <f t="shared" si="300"/>
        <v>2019</v>
      </c>
      <c r="B1164" s="55">
        <f t="shared" si="301"/>
        <v>12</v>
      </c>
      <c r="C1164" s="55">
        <f t="shared" si="302"/>
        <v>21</v>
      </c>
      <c r="D1164" s="55">
        <f t="shared" si="298"/>
        <v>48</v>
      </c>
      <c r="F1164" s="63">
        <f t="shared" si="308"/>
        <v>43800.874999999949</v>
      </c>
      <c r="G1164" s="64">
        <f t="shared" si="299"/>
        <v>332.82981196051185</v>
      </c>
      <c r="H1164" s="64">
        <f t="shared" si="313"/>
        <v>0</v>
      </c>
      <c r="I1164" s="64">
        <f t="shared" si="313"/>
        <v>2.9750000000000001</v>
      </c>
      <c r="J1164" s="64">
        <f t="shared" si="313"/>
        <v>0</v>
      </c>
      <c r="K1164" s="64">
        <f t="shared" si="313"/>
        <v>0</v>
      </c>
      <c r="L1164" s="64">
        <f t="shared" si="313"/>
        <v>0</v>
      </c>
      <c r="M1164" s="64">
        <f t="shared" si="313"/>
        <v>12.330008091634451</v>
      </c>
      <c r="N1164" s="64">
        <f t="shared" si="313"/>
        <v>317.52480386887737</v>
      </c>
      <c r="O1164" s="121"/>
      <c r="P1164" s="177">
        <v>2.9750000000000001</v>
      </c>
      <c r="Q1164" s="177">
        <v>43.075002570255847</v>
      </c>
      <c r="R1164" s="177">
        <v>43.075002570255847</v>
      </c>
      <c r="S1164" s="177">
        <v>0</v>
      </c>
      <c r="T1164" s="177">
        <v>0</v>
      </c>
      <c r="U1164" s="177">
        <v>43.075002570255847</v>
      </c>
      <c r="V1164" s="177">
        <v>43.075002570255847</v>
      </c>
      <c r="W1164" s="177">
        <v>0</v>
      </c>
      <c r="X1164" s="177">
        <v>0</v>
      </c>
      <c r="Y1164" s="177">
        <v>0</v>
      </c>
      <c r="Z1164" s="177">
        <v>5.9951226032258074</v>
      </c>
      <c r="AA1164" s="177">
        <v>48.435733410166065</v>
      </c>
      <c r="AB1164" s="177">
        <v>46.584240576919825</v>
      </c>
      <c r="AC1164" s="177">
        <v>44.209696997542295</v>
      </c>
      <c r="AD1164" s="177">
        <v>0</v>
      </c>
      <c r="AE1164" s="177">
        <v>0</v>
      </c>
      <c r="AF1164" s="177">
        <v>12.330008091634451</v>
      </c>
      <c r="AG1164" s="177">
        <v>0</v>
      </c>
      <c r="AH1164" s="177">
        <v>0</v>
      </c>
      <c r="AI1164" s="177">
        <v>0</v>
      </c>
      <c r="AJ1164" s="177">
        <v>0</v>
      </c>
    </row>
    <row r="1165" spans="1:36" hidden="1" outlineLevel="1" x14ac:dyDescent="0.25">
      <c r="A1165" s="190">
        <f t="shared" si="300"/>
        <v>2019</v>
      </c>
      <c r="B1165" s="55">
        <f t="shared" si="301"/>
        <v>12</v>
      </c>
      <c r="C1165" s="55">
        <f t="shared" si="302"/>
        <v>22</v>
      </c>
      <c r="D1165" s="55">
        <f t="shared" si="298"/>
        <v>48</v>
      </c>
      <c r="F1165" s="63">
        <f t="shared" si="308"/>
        <v>43800.916666666613</v>
      </c>
      <c r="G1165" s="64">
        <f t="shared" si="299"/>
        <v>332.36774300792786</v>
      </c>
      <c r="H1165" s="64">
        <f t="shared" ref="H1165:N1174" si="314">SUMIF($P$6:$AK$6,H$6,$P1165:$AK1165)</f>
        <v>0</v>
      </c>
      <c r="I1165" s="64">
        <f t="shared" si="314"/>
        <v>2.9750000000000001</v>
      </c>
      <c r="J1165" s="64">
        <f t="shared" si="314"/>
        <v>0</v>
      </c>
      <c r="K1165" s="64">
        <f t="shared" si="314"/>
        <v>0</v>
      </c>
      <c r="L1165" s="64">
        <f t="shared" si="314"/>
        <v>0</v>
      </c>
      <c r="M1165" s="64">
        <f t="shared" si="314"/>
        <v>12.145978120117519</v>
      </c>
      <c r="N1165" s="64">
        <f t="shared" si="314"/>
        <v>317.24676488781034</v>
      </c>
      <c r="O1165" s="121"/>
      <c r="P1165" s="177">
        <v>2.9750000000000001</v>
      </c>
      <c r="Q1165" s="177">
        <v>42.281515680803771</v>
      </c>
      <c r="R1165" s="177">
        <v>42.281515680803771</v>
      </c>
      <c r="S1165" s="177">
        <v>0</v>
      </c>
      <c r="T1165" s="177">
        <v>0</v>
      </c>
      <c r="U1165" s="177">
        <v>42.281515680803771</v>
      </c>
      <c r="V1165" s="177">
        <v>42.281515680803771</v>
      </c>
      <c r="W1165" s="177">
        <v>0</v>
      </c>
      <c r="X1165" s="177">
        <v>0</v>
      </c>
      <c r="Y1165" s="177">
        <v>0</v>
      </c>
      <c r="Z1165" s="177">
        <v>6.277992777419354</v>
      </c>
      <c r="AA1165" s="177">
        <v>49.579083311816802</v>
      </c>
      <c r="AB1165" s="177">
        <v>47.707601028542392</v>
      </c>
      <c r="AC1165" s="177">
        <v>44.556025046816714</v>
      </c>
      <c r="AD1165" s="177">
        <v>0</v>
      </c>
      <c r="AE1165" s="177">
        <v>0</v>
      </c>
      <c r="AF1165" s="177">
        <v>12.145978120117519</v>
      </c>
      <c r="AG1165" s="177">
        <v>0</v>
      </c>
      <c r="AH1165" s="177">
        <v>0</v>
      </c>
      <c r="AI1165" s="177">
        <v>0</v>
      </c>
      <c r="AJ1165" s="177">
        <v>0</v>
      </c>
    </row>
    <row r="1166" spans="1:36" hidden="1" outlineLevel="1" x14ac:dyDescent="0.25">
      <c r="A1166" s="190">
        <f t="shared" si="300"/>
        <v>2019</v>
      </c>
      <c r="B1166" s="55">
        <f t="shared" si="301"/>
        <v>12</v>
      </c>
      <c r="C1166" s="55">
        <f t="shared" si="302"/>
        <v>23</v>
      </c>
      <c r="D1166" s="55">
        <f t="shared" si="298"/>
        <v>48</v>
      </c>
      <c r="F1166" s="63">
        <f t="shared" si="308"/>
        <v>43800.958333333278</v>
      </c>
      <c r="G1166" s="64">
        <f t="shared" si="299"/>
        <v>338.27483375505039</v>
      </c>
      <c r="H1166" s="64">
        <f t="shared" si="314"/>
        <v>0</v>
      </c>
      <c r="I1166" s="64">
        <f t="shared" si="314"/>
        <v>2.9750000000000001</v>
      </c>
      <c r="J1166" s="64">
        <f t="shared" si="314"/>
        <v>0</v>
      </c>
      <c r="K1166" s="64">
        <f t="shared" si="314"/>
        <v>0</v>
      </c>
      <c r="L1166" s="64">
        <f t="shared" si="314"/>
        <v>0</v>
      </c>
      <c r="M1166" s="64">
        <f t="shared" si="314"/>
        <v>12.237993105875983</v>
      </c>
      <c r="N1166" s="64">
        <f t="shared" si="314"/>
        <v>323.06184064917443</v>
      </c>
      <c r="O1166" s="121"/>
      <c r="P1166" s="177">
        <v>2.9750000000000001</v>
      </c>
      <c r="Q1166" s="177">
        <v>43.476898527251052</v>
      </c>
      <c r="R1166" s="177">
        <v>43.476898527251052</v>
      </c>
      <c r="S1166" s="177">
        <v>0</v>
      </c>
      <c r="T1166" s="177">
        <v>0</v>
      </c>
      <c r="U1166" s="177">
        <v>43.476898527251052</v>
      </c>
      <c r="V1166" s="177">
        <v>43.476898527251052</v>
      </c>
      <c r="W1166" s="177">
        <v>0</v>
      </c>
      <c r="X1166" s="177">
        <v>0</v>
      </c>
      <c r="Y1166" s="177">
        <v>0</v>
      </c>
      <c r="Z1166" s="177">
        <v>6.5683153483870953</v>
      </c>
      <c r="AA1166" s="177">
        <v>48.821355947833737</v>
      </c>
      <c r="AB1166" s="177">
        <v>49.209955692506441</v>
      </c>
      <c r="AC1166" s="177">
        <v>44.554619551442926</v>
      </c>
      <c r="AD1166" s="177">
        <v>0</v>
      </c>
      <c r="AE1166" s="177">
        <v>0</v>
      </c>
      <c r="AF1166" s="177">
        <v>12.237993105875983</v>
      </c>
      <c r="AG1166" s="177">
        <v>0</v>
      </c>
      <c r="AH1166" s="177">
        <v>0</v>
      </c>
      <c r="AI1166" s="177">
        <v>0</v>
      </c>
      <c r="AJ1166" s="177">
        <v>0</v>
      </c>
    </row>
    <row r="1167" spans="1:36" hidden="1" outlineLevel="1" x14ac:dyDescent="0.25">
      <c r="A1167" s="190">
        <f t="shared" si="300"/>
        <v>2020</v>
      </c>
      <c r="B1167" s="55">
        <f t="shared" si="301"/>
        <v>1</v>
      </c>
      <c r="C1167" s="55">
        <f t="shared" si="302"/>
        <v>0</v>
      </c>
      <c r="D1167" s="55">
        <f t="shared" ref="D1167:D1230" si="315">MATCH(DATE(YEAR(F1167),B1167,1),$F$7505:$F$7816,0)</f>
        <v>49</v>
      </c>
      <c r="F1167" s="63">
        <f t="shared" ref="F1167" si="316">EDATE(F1143,1)</f>
        <v>43831</v>
      </c>
      <c r="G1167" s="64">
        <f t="shared" ref="G1167:G1230" si="317">SUM(H1167:N1167)</f>
        <v>355.71676025280578</v>
      </c>
      <c r="H1167" s="64">
        <f t="shared" si="314"/>
        <v>0</v>
      </c>
      <c r="I1167" s="64">
        <f t="shared" si="314"/>
        <v>2.9750000000000001</v>
      </c>
      <c r="J1167" s="64">
        <f t="shared" si="314"/>
        <v>0</v>
      </c>
      <c r="K1167" s="64">
        <f t="shared" si="314"/>
        <v>0</v>
      </c>
      <c r="L1167" s="64">
        <f t="shared" si="314"/>
        <v>0</v>
      </c>
      <c r="M1167" s="64">
        <f t="shared" si="314"/>
        <v>11.463356004703499</v>
      </c>
      <c r="N1167" s="64">
        <f t="shared" si="314"/>
        <v>341.27840424810228</v>
      </c>
      <c r="O1167" s="121"/>
      <c r="P1167" s="177">
        <v>2.9750000000000001</v>
      </c>
      <c r="Q1167" s="177">
        <v>49.866013741021071</v>
      </c>
      <c r="R1167" s="177">
        <v>49.866013741021071</v>
      </c>
      <c r="S1167" s="177">
        <v>0</v>
      </c>
      <c r="T1167" s="177">
        <v>0</v>
      </c>
      <c r="U1167" s="177">
        <v>49.866013741021071</v>
      </c>
      <c r="V1167" s="177">
        <v>49.866013741021071</v>
      </c>
      <c r="W1167" s="177">
        <v>0</v>
      </c>
      <c r="X1167" s="177">
        <v>0</v>
      </c>
      <c r="Y1167" s="177">
        <v>0</v>
      </c>
      <c r="Z1167" s="177">
        <v>7.5439790941935509</v>
      </c>
      <c r="AA1167" s="177">
        <v>45.019200285294531</v>
      </c>
      <c r="AB1167" s="177">
        <v>47.789884108949828</v>
      </c>
      <c r="AC1167" s="177">
        <v>41.461285795580082</v>
      </c>
      <c r="AD1167" s="177">
        <v>0</v>
      </c>
      <c r="AE1167" s="177">
        <v>0</v>
      </c>
      <c r="AF1167" s="177">
        <v>11.463356004703499</v>
      </c>
      <c r="AG1167" s="177">
        <v>0</v>
      </c>
      <c r="AH1167" s="177">
        <v>0</v>
      </c>
      <c r="AI1167" s="177">
        <v>0</v>
      </c>
      <c r="AJ1167" s="177">
        <v>0</v>
      </c>
    </row>
    <row r="1168" spans="1:36" hidden="1" outlineLevel="1" x14ac:dyDescent="0.25">
      <c r="A1168" s="190">
        <f t="shared" ref="A1168:A1231" si="318">YEAR(F1168)</f>
        <v>2020</v>
      </c>
      <c r="B1168" s="55">
        <f t="shared" ref="B1168:B1231" si="319">MONTH(F1168)</f>
        <v>1</v>
      </c>
      <c r="C1168" s="55">
        <f t="shared" ref="C1168:C1231" si="320">HOUR(F1168)</f>
        <v>1</v>
      </c>
      <c r="D1168" s="55">
        <f t="shared" si="315"/>
        <v>49</v>
      </c>
      <c r="F1168" s="63">
        <f t="shared" ref="F1168" si="321">F1167+1/24</f>
        <v>43831.041666666664</v>
      </c>
      <c r="G1168" s="64">
        <f t="shared" si="317"/>
        <v>361.08341690181226</v>
      </c>
      <c r="H1168" s="64">
        <f t="shared" si="314"/>
        <v>0</v>
      </c>
      <c r="I1168" s="64">
        <f t="shared" si="314"/>
        <v>2.9750000000000001</v>
      </c>
      <c r="J1168" s="64">
        <f t="shared" si="314"/>
        <v>0</v>
      </c>
      <c r="K1168" s="64">
        <f t="shared" si="314"/>
        <v>0</v>
      </c>
      <c r="L1168" s="64">
        <f t="shared" si="314"/>
        <v>0</v>
      </c>
      <c r="M1168" s="64">
        <f t="shared" si="314"/>
        <v>11.138154415917587</v>
      </c>
      <c r="N1168" s="64">
        <f t="shared" si="314"/>
        <v>346.97026248589469</v>
      </c>
      <c r="O1168" s="121"/>
      <c r="P1168" s="177">
        <v>2.9750000000000001</v>
      </c>
      <c r="Q1168" s="177">
        <v>51.195361906466758</v>
      </c>
      <c r="R1168" s="177">
        <v>51.195361906466758</v>
      </c>
      <c r="S1168" s="177">
        <v>0</v>
      </c>
      <c r="T1168" s="177">
        <v>0</v>
      </c>
      <c r="U1168" s="177">
        <v>51.195361906466758</v>
      </c>
      <c r="V1168" s="177">
        <v>51.195361906466758</v>
      </c>
      <c r="W1168" s="177">
        <v>0</v>
      </c>
      <c r="X1168" s="177">
        <v>0</v>
      </c>
      <c r="Y1168" s="177">
        <v>0</v>
      </c>
      <c r="Z1168" s="177">
        <v>7.2875575058064541</v>
      </c>
      <c r="AA1168" s="177">
        <v>45.240889591679107</v>
      </c>
      <c r="AB1168" s="177">
        <v>49.08137196447494</v>
      </c>
      <c r="AC1168" s="177">
        <v>40.578995798067112</v>
      </c>
      <c r="AD1168" s="177">
        <v>0</v>
      </c>
      <c r="AE1168" s="177">
        <v>0</v>
      </c>
      <c r="AF1168" s="177">
        <v>11.138154415917587</v>
      </c>
      <c r="AG1168" s="177">
        <v>0</v>
      </c>
      <c r="AH1168" s="177">
        <v>0</v>
      </c>
      <c r="AI1168" s="177">
        <v>0</v>
      </c>
      <c r="AJ1168" s="177">
        <v>0</v>
      </c>
    </row>
    <row r="1169" spans="1:36" hidden="1" outlineLevel="1" x14ac:dyDescent="0.25">
      <c r="A1169" s="190">
        <f t="shared" si="318"/>
        <v>2020</v>
      </c>
      <c r="B1169" s="55">
        <f t="shared" si="319"/>
        <v>1</v>
      </c>
      <c r="C1169" s="55">
        <f t="shared" si="320"/>
        <v>2</v>
      </c>
      <c r="D1169" s="55">
        <f t="shared" si="315"/>
        <v>49</v>
      </c>
      <c r="F1169" s="63">
        <f t="shared" si="308"/>
        <v>43831.083333333328</v>
      </c>
      <c r="G1169" s="64">
        <f t="shared" si="317"/>
        <v>365.17789159172861</v>
      </c>
      <c r="H1169" s="64">
        <f t="shared" si="314"/>
        <v>0</v>
      </c>
      <c r="I1169" s="64">
        <f t="shared" si="314"/>
        <v>2.9750000000000001</v>
      </c>
      <c r="J1169" s="64">
        <f t="shared" si="314"/>
        <v>0</v>
      </c>
      <c r="K1169" s="64">
        <f t="shared" si="314"/>
        <v>0</v>
      </c>
      <c r="L1169" s="64">
        <f t="shared" si="314"/>
        <v>0</v>
      </c>
      <c r="M1169" s="64">
        <f t="shared" si="314"/>
        <v>10.894253224328152</v>
      </c>
      <c r="N1169" s="64">
        <f t="shared" si="314"/>
        <v>351.30863836740048</v>
      </c>
      <c r="O1169" s="121"/>
      <c r="P1169" s="177">
        <v>2.9750000000000001</v>
      </c>
      <c r="Q1169" s="177">
        <v>51.329327225465164</v>
      </c>
      <c r="R1169" s="177">
        <v>51.329327225465164</v>
      </c>
      <c r="S1169" s="177">
        <v>0</v>
      </c>
      <c r="T1169" s="177">
        <v>0</v>
      </c>
      <c r="U1169" s="177">
        <v>51.329327225465164</v>
      </c>
      <c r="V1169" s="177">
        <v>51.329327225465164</v>
      </c>
      <c r="W1169" s="177">
        <v>0</v>
      </c>
      <c r="X1169" s="177">
        <v>0</v>
      </c>
      <c r="Y1169" s="177">
        <v>0</v>
      </c>
      <c r="Z1169" s="177">
        <v>7.8778912838709703</v>
      </c>
      <c r="AA1169" s="177">
        <v>47.725516810276567</v>
      </c>
      <c r="AB1169" s="177">
        <v>48.518223745600508</v>
      </c>
      <c r="AC1169" s="177">
        <v>41.869697625791801</v>
      </c>
      <c r="AD1169" s="177">
        <v>0</v>
      </c>
      <c r="AE1169" s="177">
        <v>0</v>
      </c>
      <c r="AF1169" s="177">
        <v>10.894253224328152</v>
      </c>
      <c r="AG1169" s="177">
        <v>0</v>
      </c>
      <c r="AH1169" s="177">
        <v>0</v>
      </c>
      <c r="AI1169" s="177">
        <v>0</v>
      </c>
      <c r="AJ1169" s="177">
        <v>0</v>
      </c>
    </row>
    <row r="1170" spans="1:36" hidden="1" outlineLevel="1" x14ac:dyDescent="0.25">
      <c r="A1170" s="190">
        <f t="shared" si="318"/>
        <v>2020</v>
      </c>
      <c r="B1170" s="55">
        <f t="shared" si="319"/>
        <v>1</v>
      </c>
      <c r="C1170" s="55">
        <f t="shared" si="320"/>
        <v>3</v>
      </c>
      <c r="D1170" s="55">
        <f t="shared" si="315"/>
        <v>49</v>
      </c>
      <c r="F1170" s="63">
        <f t="shared" si="308"/>
        <v>43831.124999999993</v>
      </c>
      <c r="G1170" s="64">
        <f t="shared" si="317"/>
        <v>365.65295203782591</v>
      </c>
      <c r="H1170" s="64">
        <f t="shared" si="314"/>
        <v>0</v>
      </c>
      <c r="I1170" s="64">
        <f t="shared" si="314"/>
        <v>2.9750000000000001</v>
      </c>
      <c r="J1170" s="64">
        <f t="shared" si="314"/>
        <v>0</v>
      </c>
      <c r="K1170" s="64">
        <f t="shared" si="314"/>
        <v>0</v>
      </c>
      <c r="L1170" s="64">
        <f t="shared" si="314"/>
        <v>0</v>
      </c>
      <c r="M1170" s="64">
        <f t="shared" si="314"/>
        <v>11.056854018721108</v>
      </c>
      <c r="N1170" s="64">
        <f t="shared" si="314"/>
        <v>351.62109801910481</v>
      </c>
      <c r="O1170" s="121"/>
      <c r="P1170" s="177">
        <v>2.9750000000000001</v>
      </c>
      <c r="Q1170" s="177">
        <v>51.710613133383696</v>
      </c>
      <c r="R1170" s="177">
        <v>51.710613133383696</v>
      </c>
      <c r="S1170" s="177">
        <v>0</v>
      </c>
      <c r="T1170" s="177">
        <v>0</v>
      </c>
      <c r="U1170" s="177">
        <v>51.710613133383696</v>
      </c>
      <c r="V1170" s="177">
        <v>51.710613133383696</v>
      </c>
      <c r="W1170" s="177">
        <v>0</v>
      </c>
      <c r="X1170" s="177">
        <v>0</v>
      </c>
      <c r="Y1170" s="177">
        <v>0</v>
      </c>
      <c r="Z1170" s="177">
        <v>8.142496251612906</v>
      </c>
      <c r="AA1170" s="177">
        <v>47.285917755525674</v>
      </c>
      <c r="AB1170" s="177">
        <v>48.563067294732953</v>
      </c>
      <c r="AC1170" s="177">
        <v>40.787164183698522</v>
      </c>
      <c r="AD1170" s="177">
        <v>0</v>
      </c>
      <c r="AE1170" s="177">
        <v>0</v>
      </c>
      <c r="AF1170" s="177">
        <v>11.056854018721108</v>
      </c>
      <c r="AG1170" s="177">
        <v>0</v>
      </c>
      <c r="AH1170" s="177">
        <v>0</v>
      </c>
      <c r="AI1170" s="177">
        <v>0</v>
      </c>
      <c r="AJ1170" s="177">
        <v>0</v>
      </c>
    </row>
    <row r="1171" spans="1:36" hidden="1" outlineLevel="1" x14ac:dyDescent="0.25">
      <c r="A1171" s="190">
        <f t="shared" si="318"/>
        <v>2020</v>
      </c>
      <c r="B1171" s="55">
        <f t="shared" si="319"/>
        <v>1</v>
      </c>
      <c r="C1171" s="55">
        <f t="shared" si="320"/>
        <v>4</v>
      </c>
      <c r="D1171" s="55">
        <f t="shared" si="315"/>
        <v>49</v>
      </c>
      <c r="F1171" s="63">
        <f t="shared" si="308"/>
        <v>43831.166666666657</v>
      </c>
      <c r="G1171" s="64">
        <f t="shared" si="317"/>
        <v>362.97349492387588</v>
      </c>
      <c r="H1171" s="64">
        <f t="shared" si="314"/>
        <v>0</v>
      </c>
      <c r="I1171" s="64">
        <f t="shared" si="314"/>
        <v>2.9750000000000001</v>
      </c>
      <c r="J1171" s="64">
        <f t="shared" si="314"/>
        <v>0</v>
      </c>
      <c r="K1171" s="64">
        <f t="shared" si="314"/>
        <v>0</v>
      </c>
      <c r="L1171" s="64">
        <f t="shared" si="314"/>
        <v>0</v>
      </c>
      <c r="M1171" s="64">
        <f t="shared" si="314"/>
        <v>11.625956799096461</v>
      </c>
      <c r="N1171" s="64">
        <f t="shared" si="314"/>
        <v>348.3725381247794</v>
      </c>
      <c r="O1171" s="121"/>
      <c r="P1171" s="177">
        <v>2.9750000000000001</v>
      </c>
      <c r="Q1171" s="177">
        <v>50.927431268469959</v>
      </c>
      <c r="R1171" s="177">
        <v>50.927431268469959</v>
      </c>
      <c r="S1171" s="177">
        <v>0</v>
      </c>
      <c r="T1171" s="177">
        <v>0</v>
      </c>
      <c r="U1171" s="177">
        <v>50.927431268469959</v>
      </c>
      <c r="V1171" s="177">
        <v>50.927431268469959</v>
      </c>
      <c r="W1171" s="177">
        <v>0</v>
      </c>
      <c r="X1171" s="177">
        <v>0</v>
      </c>
      <c r="Y1171" s="177">
        <v>0</v>
      </c>
      <c r="Z1171" s="177">
        <v>8.4585365419354854</v>
      </c>
      <c r="AA1171" s="177">
        <v>46.612166456363873</v>
      </c>
      <c r="AB1171" s="177">
        <v>48.325226816082811</v>
      </c>
      <c r="AC1171" s="177">
        <v>41.266883236517415</v>
      </c>
      <c r="AD1171" s="177">
        <v>0</v>
      </c>
      <c r="AE1171" s="177">
        <v>0</v>
      </c>
      <c r="AF1171" s="177">
        <v>11.625956799096461</v>
      </c>
      <c r="AG1171" s="177">
        <v>0</v>
      </c>
      <c r="AH1171" s="177">
        <v>0</v>
      </c>
      <c r="AI1171" s="177">
        <v>0</v>
      </c>
      <c r="AJ1171" s="177">
        <v>0</v>
      </c>
    </row>
    <row r="1172" spans="1:36" hidden="1" outlineLevel="1" x14ac:dyDescent="0.25">
      <c r="A1172" s="190">
        <f t="shared" si="318"/>
        <v>2020</v>
      </c>
      <c r="B1172" s="55">
        <f t="shared" si="319"/>
        <v>1</v>
      </c>
      <c r="C1172" s="55">
        <f t="shared" si="320"/>
        <v>5</v>
      </c>
      <c r="D1172" s="55">
        <f t="shared" si="315"/>
        <v>49</v>
      </c>
      <c r="F1172" s="63">
        <f t="shared" si="308"/>
        <v>43831.208333333321</v>
      </c>
      <c r="G1172" s="64">
        <f t="shared" si="317"/>
        <v>357.47988409007223</v>
      </c>
      <c r="H1172" s="64">
        <f t="shared" si="314"/>
        <v>0</v>
      </c>
      <c r="I1172" s="64">
        <f t="shared" si="314"/>
        <v>2.9750000000000001</v>
      </c>
      <c r="J1172" s="64">
        <f t="shared" si="314"/>
        <v>0</v>
      </c>
      <c r="K1172" s="64">
        <f t="shared" si="314"/>
        <v>0</v>
      </c>
      <c r="L1172" s="64">
        <f t="shared" si="314"/>
        <v>0</v>
      </c>
      <c r="M1172" s="64">
        <f t="shared" si="314"/>
        <v>10.812952827131673</v>
      </c>
      <c r="N1172" s="64">
        <f t="shared" si="314"/>
        <v>343.69193126294056</v>
      </c>
      <c r="O1172" s="121"/>
      <c r="P1172" s="177">
        <v>2.9750000000000001</v>
      </c>
      <c r="Q1172" s="177">
        <v>49.350762514104133</v>
      </c>
      <c r="R1172" s="177">
        <v>49.350762514104133</v>
      </c>
      <c r="S1172" s="177">
        <v>0</v>
      </c>
      <c r="T1172" s="177">
        <v>0</v>
      </c>
      <c r="U1172" s="177">
        <v>49.350762514104133</v>
      </c>
      <c r="V1172" s="177">
        <v>49.350762514104133</v>
      </c>
      <c r="W1172" s="177">
        <v>0</v>
      </c>
      <c r="X1172" s="177">
        <v>0</v>
      </c>
      <c r="Y1172" s="177">
        <v>0</v>
      </c>
      <c r="Z1172" s="177">
        <v>8.4650769625806479</v>
      </c>
      <c r="AA1172" s="177">
        <v>46.503572255199771</v>
      </c>
      <c r="AB1172" s="177">
        <v>49.114239853220603</v>
      </c>
      <c r="AC1172" s="177">
        <v>42.205992135523012</v>
      </c>
      <c r="AD1172" s="177">
        <v>0</v>
      </c>
      <c r="AE1172" s="177">
        <v>0</v>
      </c>
      <c r="AF1172" s="177">
        <v>10.812952827131673</v>
      </c>
      <c r="AG1172" s="177">
        <v>0</v>
      </c>
      <c r="AH1172" s="177">
        <v>0</v>
      </c>
      <c r="AI1172" s="177">
        <v>0</v>
      </c>
      <c r="AJ1172" s="177">
        <v>0</v>
      </c>
    </row>
    <row r="1173" spans="1:36" hidden="1" outlineLevel="1" x14ac:dyDescent="0.25">
      <c r="A1173" s="190">
        <f t="shared" si="318"/>
        <v>2020</v>
      </c>
      <c r="B1173" s="55">
        <f t="shared" si="319"/>
        <v>1</v>
      </c>
      <c r="C1173" s="55">
        <f t="shared" si="320"/>
        <v>6</v>
      </c>
      <c r="D1173" s="55">
        <f t="shared" si="315"/>
        <v>49</v>
      </c>
      <c r="F1173" s="63">
        <f t="shared" si="308"/>
        <v>43831.249999999985</v>
      </c>
      <c r="G1173" s="64">
        <f t="shared" si="317"/>
        <v>358.87719803159479</v>
      </c>
      <c r="H1173" s="64">
        <f t="shared" si="314"/>
        <v>0</v>
      </c>
      <c r="I1173" s="64">
        <f t="shared" si="314"/>
        <v>3.211404909853901</v>
      </c>
      <c r="J1173" s="64">
        <f t="shared" si="314"/>
        <v>0</v>
      </c>
      <c r="K1173" s="64">
        <f t="shared" si="314"/>
        <v>0</v>
      </c>
      <c r="L1173" s="64">
        <f t="shared" si="314"/>
        <v>0</v>
      </c>
      <c r="M1173" s="64">
        <f t="shared" si="314"/>
        <v>11.707257196292939</v>
      </c>
      <c r="N1173" s="64">
        <f t="shared" si="314"/>
        <v>343.95853592544796</v>
      </c>
      <c r="O1173" s="121"/>
      <c r="P1173" s="177">
        <v>2.9750000000000001</v>
      </c>
      <c r="Q1173" s="177">
        <v>48.546970600113696</v>
      </c>
      <c r="R1173" s="177">
        <v>48.546970600113696</v>
      </c>
      <c r="S1173" s="177">
        <v>0.15346171052032001</v>
      </c>
      <c r="T1173" s="177">
        <v>8.2943199333580797E-2</v>
      </c>
      <c r="U1173" s="177">
        <v>48.546970600113696</v>
      </c>
      <c r="V1173" s="177">
        <v>48.546970600113696</v>
      </c>
      <c r="W1173" s="177">
        <v>0</v>
      </c>
      <c r="X1173" s="177">
        <v>0</v>
      </c>
      <c r="Y1173" s="177">
        <v>0</v>
      </c>
      <c r="Z1173" s="177">
        <v>7.6257219290322578</v>
      </c>
      <c r="AA1173" s="177">
        <v>48.094506773716375</v>
      </c>
      <c r="AB1173" s="177">
        <v>50.84689888059269</v>
      </c>
      <c r="AC1173" s="177">
        <v>43.203525941651847</v>
      </c>
      <c r="AD1173" s="177">
        <v>0</v>
      </c>
      <c r="AE1173" s="177">
        <v>0</v>
      </c>
      <c r="AF1173" s="177">
        <v>11.707257196292939</v>
      </c>
      <c r="AG1173" s="177">
        <v>0</v>
      </c>
      <c r="AH1173" s="177">
        <v>0</v>
      </c>
      <c r="AI1173" s="177">
        <v>0</v>
      </c>
      <c r="AJ1173" s="177">
        <v>0</v>
      </c>
    </row>
    <row r="1174" spans="1:36" hidden="1" outlineLevel="1" x14ac:dyDescent="0.25">
      <c r="A1174" s="190">
        <f t="shared" si="318"/>
        <v>2020</v>
      </c>
      <c r="B1174" s="55">
        <f t="shared" si="319"/>
        <v>1</v>
      </c>
      <c r="C1174" s="55">
        <f t="shared" si="320"/>
        <v>7</v>
      </c>
      <c r="D1174" s="55">
        <f t="shared" si="315"/>
        <v>49</v>
      </c>
      <c r="F1174" s="63">
        <f t="shared" si="308"/>
        <v>43831.29166666665</v>
      </c>
      <c r="G1174" s="64">
        <f t="shared" si="317"/>
        <v>458.4195214120989</v>
      </c>
      <c r="H1174" s="64">
        <f t="shared" si="314"/>
        <v>15.932816821763712</v>
      </c>
      <c r="I1174" s="64">
        <f t="shared" si="314"/>
        <v>13.817350911482485</v>
      </c>
      <c r="J1174" s="64">
        <f t="shared" si="314"/>
        <v>70.834503718800875</v>
      </c>
      <c r="K1174" s="64">
        <f t="shared" si="314"/>
        <v>0</v>
      </c>
      <c r="L1174" s="64">
        <f t="shared" si="314"/>
        <v>0</v>
      </c>
      <c r="M1174" s="64">
        <f t="shared" si="314"/>
        <v>11.707257196292939</v>
      </c>
      <c r="N1174" s="64">
        <f t="shared" si="314"/>
        <v>346.12759276375891</v>
      </c>
      <c r="O1174" s="121"/>
      <c r="P1174" s="177">
        <v>2.9750000000000001</v>
      </c>
      <c r="Q1174" s="177">
        <v>48.917951483493908</v>
      </c>
      <c r="R1174" s="177">
        <v>48.917951483493908</v>
      </c>
      <c r="S1174" s="177">
        <v>5.4446179627827211</v>
      </c>
      <c r="T1174" s="177">
        <v>5.1051653032640516</v>
      </c>
      <c r="U1174" s="177">
        <v>48.917951483493908</v>
      </c>
      <c r="V1174" s="177">
        <v>48.917951483493908</v>
      </c>
      <c r="W1174" s="177">
        <v>0.10421719819197249</v>
      </c>
      <c r="X1174" s="177">
        <v>6.7852454596825096E-2</v>
      </c>
      <c r="Y1174" s="177">
        <v>0</v>
      </c>
      <c r="Z1174" s="177">
        <v>7.8837864258064494</v>
      </c>
      <c r="AA1174" s="177">
        <v>48.133035211797932</v>
      </c>
      <c r="AB1174" s="177">
        <v>50.386170710662057</v>
      </c>
      <c r="AC1174" s="177">
        <v>44.052794481516884</v>
      </c>
      <c r="AD1174" s="177">
        <v>15.932816821763712</v>
      </c>
      <c r="AE1174" s="177">
        <v>0.12049799264691377</v>
      </c>
      <c r="AF1174" s="177">
        <v>11.707257196292939</v>
      </c>
      <c r="AG1174" s="177">
        <v>23.611501239600294</v>
      </c>
      <c r="AH1174" s="177">
        <v>23.611501239600294</v>
      </c>
      <c r="AI1174" s="177">
        <v>23.611501239600294</v>
      </c>
      <c r="AJ1174" s="177">
        <v>0</v>
      </c>
    </row>
    <row r="1175" spans="1:36" hidden="1" outlineLevel="1" x14ac:dyDescent="0.25">
      <c r="A1175" s="190">
        <f t="shared" si="318"/>
        <v>2020</v>
      </c>
      <c r="B1175" s="55">
        <f t="shared" si="319"/>
        <v>1</v>
      </c>
      <c r="C1175" s="55">
        <f t="shared" si="320"/>
        <v>8</v>
      </c>
      <c r="D1175" s="55">
        <f t="shared" si="315"/>
        <v>49</v>
      </c>
      <c r="F1175" s="63">
        <f t="shared" si="308"/>
        <v>43831.333333333314</v>
      </c>
      <c r="G1175" s="64">
        <f t="shared" si="317"/>
        <v>634.6983354879178</v>
      </c>
      <c r="H1175" s="64">
        <f t="shared" ref="H1175:N1184" si="322">SUMIF($P$6:$AK$6,H$6,$P1175:$AK1175)</f>
        <v>45.104348510905645</v>
      </c>
      <c r="I1175" s="64">
        <f t="shared" si="322"/>
        <v>65.435157994611188</v>
      </c>
      <c r="J1175" s="64">
        <f t="shared" si="322"/>
        <v>162.12684326052988</v>
      </c>
      <c r="K1175" s="64">
        <f t="shared" si="322"/>
        <v>0</v>
      </c>
      <c r="L1175" s="64">
        <f t="shared" si="322"/>
        <v>0</v>
      </c>
      <c r="M1175" s="64">
        <f t="shared" si="322"/>
        <v>10.731652429935195</v>
      </c>
      <c r="N1175" s="64">
        <f t="shared" si="322"/>
        <v>351.30033329193583</v>
      </c>
      <c r="O1175" s="121"/>
      <c r="P1175" s="177">
        <v>2.9750000000000001</v>
      </c>
      <c r="Q1175" s="177">
        <v>50.329739845246316</v>
      </c>
      <c r="R1175" s="177">
        <v>50.329739845246316</v>
      </c>
      <c r="S1175" s="177">
        <v>14.823692899123197</v>
      </c>
      <c r="T1175" s="177">
        <v>12.027877624492849</v>
      </c>
      <c r="U1175" s="177">
        <v>50.329739845246316</v>
      </c>
      <c r="V1175" s="177">
        <v>50.329739845246316</v>
      </c>
      <c r="W1175" s="177">
        <v>1.3222128106692503</v>
      </c>
      <c r="X1175" s="177">
        <v>8.7827796564950056</v>
      </c>
      <c r="Y1175" s="177">
        <v>6.9659200000000006</v>
      </c>
      <c r="Z1175" s="177">
        <v>8.1040588870967714</v>
      </c>
      <c r="AA1175" s="177">
        <v>48.983872303763235</v>
      </c>
      <c r="AB1175" s="177">
        <v>48.461318275711022</v>
      </c>
      <c r="AC1175" s="177">
        <v>44.432124444379539</v>
      </c>
      <c r="AD1175" s="177">
        <v>45.104348510905645</v>
      </c>
      <c r="AE1175" s="177">
        <v>10.938356236510717</v>
      </c>
      <c r="AF1175" s="177">
        <v>10.731652429935195</v>
      </c>
      <c r="AG1175" s="177">
        <v>54.042281086843289</v>
      </c>
      <c r="AH1175" s="177">
        <v>54.042281086843289</v>
      </c>
      <c r="AI1175" s="177">
        <v>54.042281086843289</v>
      </c>
      <c r="AJ1175" s="177">
        <v>7.5993187673201703</v>
      </c>
    </row>
    <row r="1176" spans="1:36" hidden="1" outlineLevel="1" x14ac:dyDescent="0.25">
      <c r="A1176" s="190">
        <f t="shared" si="318"/>
        <v>2020</v>
      </c>
      <c r="B1176" s="55">
        <f t="shared" si="319"/>
        <v>1</v>
      </c>
      <c r="C1176" s="55">
        <f t="shared" si="320"/>
        <v>9</v>
      </c>
      <c r="D1176" s="55">
        <f t="shared" si="315"/>
        <v>49</v>
      </c>
      <c r="F1176" s="63">
        <f t="shared" si="308"/>
        <v>43831.374999999978</v>
      </c>
      <c r="G1176" s="64">
        <f t="shared" si="317"/>
        <v>682.40613496353467</v>
      </c>
      <c r="H1176" s="64">
        <f t="shared" si="322"/>
        <v>42.406676430561291</v>
      </c>
      <c r="I1176" s="64">
        <f t="shared" si="322"/>
        <v>109.36623154903565</v>
      </c>
      <c r="J1176" s="64">
        <f t="shared" si="322"/>
        <v>157.48385858203707</v>
      </c>
      <c r="K1176" s="64">
        <f t="shared" si="322"/>
        <v>0</v>
      </c>
      <c r="L1176" s="64">
        <f t="shared" si="322"/>
        <v>0</v>
      </c>
      <c r="M1176" s="64">
        <f t="shared" si="322"/>
        <v>10.40645084114928</v>
      </c>
      <c r="N1176" s="64">
        <f t="shared" si="322"/>
        <v>362.74291756075144</v>
      </c>
      <c r="O1176" s="121"/>
      <c r="P1176" s="177">
        <v>2.9750000000000001</v>
      </c>
      <c r="Q1176" s="177">
        <v>52.988436176137697</v>
      </c>
      <c r="R1176" s="177">
        <v>52.988436176137697</v>
      </c>
      <c r="S1176" s="177">
        <v>20.145427877396479</v>
      </c>
      <c r="T1176" s="177">
        <v>14.044594768556852</v>
      </c>
      <c r="U1176" s="177">
        <v>52.988436176137697</v>
      </c>
      <c r="V1176" s="177">
        <v>52.988436176137697</v>
      </c>
      <c r="W1176" s="177">
        <v>3.3819113323834769</v>
      </c>
      <c r="X1176" s="177">
        <v>15.372089687185632</v>
      </c>
      <c r="Y1176" s="177">
        <v>17.619680000000002</v>
      </c>
      <c r="Z1176" s="177">
        <v>7.9049765322580656</v>
      </c>
      <c r="AA1176" s="177">
        <v>50.203229269364087</v>
      </c>
      <c r="AB1176" s="177">
        <v>47.43053767162646</v>
      </c>
      <c r="AC1176" s="177">
        <v>45.250429382952078</v>
      </c>
      <c r="AD1176" s="177">
        <v>42.406676430561291</v>
      </c>
      <c r="AE1176" s="177">
        <v>16.466846690693711</v>
      </c>
      <c r="AF1176" s="177">
        <v>10.40645084114928</v>
      </c>
      <c r="AG1176" s="177">
        <v>52.494619527345691</v>
      </c>
      <c r="AH1176" s="177">
        <v>52.494619527345691</v>
      </c>
      <c r="AI1176" s="177">
        <v>52.494619527345691</v>
      </c>
      <c r="AJ1176" s="177">
        <v>19.360681192819499</v>
      </c>
    </row>
    <row r="1177" spans="1:36" hidden="1" outlineLevel="1" x14ac:dyDescent="0.25">
      <c r="A1177" s="190">
        <f t="shared" si="318"/>
        <v>2020</v>
      </c>
      <c r="B1177" s="55">
        <f t="shared" si="319"/>
        <v>1</v>
      </c>
      <c r="C1177" s="55">
        <f t="shared" si="320"/>
        <v>10</v>
      </c>
      <c r="D1177" s="55">
        <f t="shared" si="315"/>
        <v>49</v>
      </c>
      <c r="F1177" s="63">
        <f t="shared" si="308"/>
        <v>43831.416666666642</v>
      </c>
      <c r="G1177" s="64">
        <f t="shared" si="317"/>
        <v>688.91560770466003</v>
      </c>
      <c r="H1177" s="64">
        <f t="shared" si="322"/>
        <v>42.756206481370967</v>
      </c>
      <c r="I1177" s="64">
        <f t="shared" si="322"/>
        <v>123.07276747894849</v>
      </c>
      <c r="J1177" s="64">
        <f t="shared" si="322"/>
        <v>142.62872601115561</v>
      </c>
      <c r="K1177" s="64">
        <f t="shared" si="322"/>
        <v>0</v>
      </c>
      <c r="L1177" s="64">
        <f t="shared" si="322"/>
        <v>0</v>
      </c>
      <c r="M1177" s="64">
        <f t="shared" si="322"/>
        <v>9.6747472663809724</v>
      </c>
      <c r="N1177" s="64">
        <f t="shared" si="322"/>
        <v>370.78316046680396</v>
      </c>
      <c r="O1177" s="121"/>
      <c r="P1177" s="177">
        <v>2.9750000000000001</v>
      </c>
      <c r="Q1177" s="177">
        <v>55.358591819955606</v>
      </c>
      <c r="R1177" s="177">
        <v>55.358591819955606</v>
      </c>
      <c r="S1177" s="177">
        <v>22.704856789811192</v>
      </c>
      <c r="T1177" s="177">
        <v>15.080554367660849</v>
      </c>
      <c r="U1177" s="177">
        <v>55.358591819955606</v>
      </c>
      <c r="V1177" s="177">
        <v>55.358591819955606</v>
      </c>
      <c r="W1177" s="177">
        <v>3.5218254571792262</v>
      </c>
      <c r="X1177" s="177">
        <v>15.419359941658886</v>
      </c>
      <c r="Y1177" s="177">
        <v>27.453919999999997</v>
      </c>
      <c r="Z1177" s="177">
        <v>7.8454895948387131</v>
      </c>
      <c r="AA1177" s="177">
        <v>49.580109966543105</v>
      </c>
      <c r="AB1177" s="177">
        <v>45.820210559962916</v>
      </c>
      <c r="AC1177" s="177">
        <v>46.10298306563682</v>
      </c>
      <c r="AD1177" s="177">
        <v>42.756206481370967</v>
      </c>
      <c r="AE1177" s="177">
        <v>17.032613054404749</v>
      </c>
      <c r="AF1177" s="177">
        <v>9.6747472663809724</v>
      </c>
      <c r="AG1177" s="177">
        <v>47.542908670385202</v>
      </c>
      <c r="AH1177" s="177">
        <v>47.542908670385202</v>
      </c>
      <c r="AI1177" s="177">
        <v>47.542908670385202</v>
      </c>
      <c r="AJ1177" s="177">
        <v>18.8846378682336</v>
      </c>
    </row>
    <row r="1178" spans="1:36" hidden="1" outlineLevel="1" x14ac:dyDescent="0.25">
      <c r="A1178" s="190">
        <f t="shared" si="318"/>
        <v>2020</v>
      </c>
      <c r="B1178" s="55">
        <f t="shared" si="319"/>
        <v>1</v>
      </c>
      <c r="C1178" s="55">
        <f t="shared" si="320"/>
        <v>11</v>
      </c>
      <c r="D1178" s="55">
        <f t="shared" si="315"/>
        <v>49</v>
      </c>
      <c r="F1178" s="63">
        <f t="shared" si="308"/>
        <v>43831.458333333307</v>
      </c>
      <c r="G1178" s="64">
        <f t="shared" si="317"/>
        <v>690.67963067975484</v>
      </c>
      <c r="H1178" s="64">
        <f t="shared" si="322"/>
        <v>36.211641492300004</v>
      </c>
      <c r="I1178" s="64">
        <f t="shared" si="322"/>
        <v>125.96631564573636</v>
      </c>
      <c r="J1178" s="64">
        <f t="shared" si="322"/>
        <v>135.6822578112444</v>
      </c>
      <c r="K1178" s="64">
        <f t="shared" si="322"/>
        <v>0</v>
      </c>
      <c r="L1178" s="64">
        <f t="shared" si="322"/>
        <v>0</v>
      </c>
      <c r="M1178" s="64">
        <f t="shared" si="322"/>
        <v>10.162549649559843</v>
      </c>
      <c r="N1178" s="64">
        <f t="shared" si="322"/>
        <v>382.65686608091431</v>
      </c>
      <c r="O1178" s="121"/>
      <c r="P1178" s="177">
        <v>2.9750000000000001</v>
      </c>
      <c r="Q1178" s="177">
        <v>58.419184107842185</v>
      </c>
      <c r="R1178" s="177">
        <v>58.419184107842185</v>
      </c>
      <c r="S1178" s="177">
        <v>23.543986584289279</v>
      </c>
      <c r="T1178" s="177">
        <v>16.10599629073285</v>
      </c>
      <c r="U1178" s="177">
        <v>58.419184107842185</v>
      </c>
      <c r="V1178" s="177">
        <v>58.419184107842185</v>
      </c>
      <c r="W1178" s="177">
        <v>3.3774621622690155</v>
      </c>
      <c r="X1178" s="177">
        <v>16.123371173500693</v>
      </c>
      <c r="Y1178" s="177">
        <v>29.912479999999999</v>
      </c>
      <c r="Z1178" s="177">
        <v>8.4401406958064555</v>
      </c>
      <c r="AA1178" s="177">
        <v>49.397404735199515</v>
      </c>
      <c r="AB1178" s="177">
        <v>45.695278619557307</v>
      </c>
      <c r="AC1178" s="177">
        <v>45.447305598982275</v>
      </c>
      <c r="AD1178" s="177">
        <v>36.211641492300004</v>
      </c>
      <c r="AE1178" s="177">
        <v>14.957742069918606</v>
      </c>
      <c r="AF1178" s="177">
        <v>10.162549649559843</v>
      </c>
      <c r="AG1178" s="177">
        <v>45.227419270414799</v>
      </c>
      <c r="AH1178" s="177">
        <v>45.227419270414799</v>
      </c>
      <c r="AI1178" s="177">
        <v>45.227419270414799</v>
      </c>
      <c r="AJ1178" s="177">
        <v>18.970277365025915</v>
      </c>
    </row>
    <row r="1179" spans="1:36" hidden="1" outlineLevel="1" x14ac:dyDescent="0.25">
      <c r="A1179" s="190">
        <f t="shared" si="318"/>
        <v>2020</v>
      </c>
      <c r="B1179" s="55">
        <f t="shared" si="319"/>
        <v>1</v>
      </c>
      <c r="C1179" s="55">
        <f t="shared" si="320"/>
        <v>12</v>
      </c>
      <c r="D1179" s="55">
        <f t="shared" si="315"/>
        <v>49</v>
      </c>
      <c r="F1179" s="63">
        <f t="shared" si="308"/>
        <v>43831.499999999971</v>
      </c>
      <c r="G1179" s="64">
        <f t="shared" si="317"/>
        <v>701.65514482971901</v>
      </c>
      <c r="H1179" s="64">
        <f t="shared" si="322"/>
        <v>39.47185682760081</v>
      </c>
      <c r="I1179" s="64">
        <f t="shared" si="322"/>
        <v>127.61918707512626</v>
      </c>
      <c r="J1179" s="64">
        <f t="shared" si="322"/>
        <v>137.35499011050086</v>
      </c>
      <c r="K1179" s="64">
        <f t="shared" si="322"/>
        <v>0</v>
      </c>
      <c r="L1179" s="64">
        <f t="shared" si="322"/>
        <v>0</v>
      </c>
      <c r="M1179" s="64">
        <f t="shared" si="322"/>
        <v>10.40645084114928</v>
      </c>
      <c r="N1179" s="64">
        <f t="shared" si="322"/>
        <v>386.80265997534173</v>
      </c>
      <c r="O1179" s="121"/>
      <c r="P1179" s="177">
        <v>2.9750000000000001</v>
      </c>
      <c r="Q1179" s="177">
        <v>59.573346856136141</v>
      </c>
      <c r="R1179" s="177">
        <v>59.573346856136141</v>
      </c>
      <c r="S1179" s="177">
        <v>23.498852213391359</v>
      </c>
      <c r="T1179" s="177">
        <v>17.752296000172844</v>
      </c>
      <c r="U1179" s="177">
        <v>59.573346856136141</v>
      </c>
      <c r="V1179" s="177">
        <v>59.573346856136141</v>
      </c>
      <c r="W1179" s="177">
        <v>3.3144644632033624</v>
      </c>
      <c r="X1179" s="177">
        <v>16.120379237802833</v>
      </c>
      <c r="Y1179" s="177">
        <v>29.912479999999999</v>
      </c>
      <c r="Z1179" s="177">
        <v>8.9955306335483893</v>
      </c>
      <c r="AA1179" s="177">
        <v>49.750327313233939</v>
      </c>
      <c r="AB1179" s="177">
        <v>45.030039435740491</v>
      </c>
      <c r="AC1179" s="177">
        <v>44.733375168274357</v>
      </c>
      <c r="AD1179" s="177">
        <v>39.47185682760081</v>
      </c>
      <c r="AE1179" s="177">
        <v>15.11646599744182</v>
      </c>
      <c r="AF1179" s="177">
        <v>10.40645084114928</v>
      </c>
      <c r="AG1179" s="177">
        <v>45.784996703500283</v>
      </c>
      <c r="AH1179" s="177">
        <v>45.784996703500283</v>
      </c>
      <c r="AI1179" s="177">
        <v>45.784996703500283</v>
      </c>
      <c r="AJ1179" s="177">
        <v>18.92924916311404</v>
      </c>
    </row>
    <row r="1180" spans="1:36" hidden="1" outlineLevel="1" x14ac:dyDescent="0.25">
      <c r="A1180" s="190">
        <f t="shared" si="318"/>
        <v>2020</v>
      </c>
      <c r="B1180" s="55">
        <f t="shared" si="319"/>
        <v>1</v>
      </c>
      <c r="C1180" s="55">
        <f t="shared" si="320"/>
        <v>13</v>
      </c>
      <c r="D1180" s="55">
        <f t="shared" si="315"/>
        <v>49</v>
      </c>
      <c r="F1180" s="63">
        <f t="shared" si="308"/>
        <v>43831.541666666635</v>
      </c>
      <c r="G1180" s="64">
        <f t="shared" si="317"/>
        <v>733.13542728890502</v>
      </c>
      <c r="H1180" s="64">
        <f t="shared" si="322"/>
        <v>40.58603722211371</v>
      </c>
      <c r="I1180" s="64">
        <f t="shared" si="322"/>
        <v>125.80995981806291</v>
      </c>
      <c r="J1180" s="64">
        <f t="shared" si="322"/>
        <v>169.0762226565563</v>
      </c>
      <c r="K1180" s="64">
        <f t="shared" si="322"/>
        <v>0</v>
      </c>
      <c r="L1180" s="64">
        <f t="shared" si="322"/>
        <v>0</v>
      </c>
      <c r="M1180" s="64">
        <f t="shared" si="322"/>
        <v>10.569051635542234</v>
      </c>
      <c r="N1180" s="64">
        <f t="shared" si="322"/>
        <v>387.09415595662995</v>
      </c>
      <c r="O1180" s="121"/>
      <c r="P1180" s="177">
        <v>2.9750000000000001</v>
      </c>
      <c r="Q1180" s="177">
        <v>60.088598083053085</v>
      </c>
      <c r="R1180" s="177">
        <v>60.088598083053085</v>
      </c>
      <c r="S1180" s="177">
        <v>18.315043330457598</v>
      </c>
      <c r="T1180" s="177">
        <v>17.228364581548849</v>
      </c>
      <c r="U1180" s="177">
        <v>60.088598083053085</v>
      </c>
      <c r="V1180" s="177">
        <v>60.088598083053085</v>
      </c>
      <c r="W1180" s="177">
        <v>3.7090500272094724</v>
      </c>
      <c r="X1180" s="177">
        <v>17.670617344291557</v>
      </c>
      <c r="Y1180" s="177">
        <v>28.273439999999997</v>
      </c>
      <c r="Z1180" s="177">
        <v>9.4541464303225826</v>
      </c>
      <c r="AA1180" s="177">
        <v>47.767587452070998</v>
      </c>
      <c r="AB1180" s="177">
        <v>44.751386693849071</v>
      </c>
      <c r="AC1180" s="177">
        <v>44.766643048174984</v>
      </c>
      <c r="AD1180" s="177">
        <v>40.58603722211371</v>
      </c>
      <c r="AE1180" s="177">
        <v>16.934952503810567</v>
      </c>
      <c r="AF1180" s="177">
        <v>10.569051635542234</v>
      </c>
      <c r="AG1180" s="177">
        <v>56.358740885518763</v>
      </c>
      <c r="AH1180" s="177">
        <v>56.358740885518763</v>
      </c>
      <c r="AI1180" s="177">
        <v>56.358740885518763</v>
      </c>
      <c r="AJ1180" s="177">
        <v>20.703492030744862</v>
      </c>
    </row>
    <row r="1181" spans="1:36" hidden="1" outlineLevel="1" x14ac:dyDescent="0.25">
      <c r="A1181" s="190">
        <f t="shared" si="318"/>
        <v>2020</v>
      </c>
      <c r="B1181" s="55">
        <f t="shared" si="319"/>
        <v>1</v>
      </c>
      <c r="C1181" s="55">
        <f t="shared" si="320"/>
        <v>14</v>
      </c>
      <c r="D1181" s="55">
        <f t="shared" si="315"/>
        <v>49</v>
      </c>
      <c r="F1181" s="63">
        <f t="shared" si="308"/>
        <v>43831.583333333299</v>
      </c>
      <c r="G1181" s="64">
        <f t="shared" si="317"/>
        <v>722.65723485932381</v>
      </c>
      <c r="H1181" s="64">
        <f t="shared" si="322"/>
        <v>46.052227699547586</v>
      </c>
      <c r="I1181" s="64">
        <f t="shared" si="322"/>
        <v>109.57557416635782</v>
      </c>
      <c r="J1181" s="64">
        <f t="shared" si="322"/>
        <v>171.5497349256392</v>
      </c>
      <c r="K1181" s="64">
        <f t="shared" si="322"/>
        <v>0</v>
      </c>
      <c r="L1181" s="64">
        <f t="shared" si="322"/>
        <v>0</v>
      </c>
      <c r="M1181" s="64">
        <f t="shared" si="322"/>
        <v>10.325150443952801</v>
      </c>
      <c r="N1181" s="64">
        <f t="shared" si="322"/>
        <v>385.15454762382637</v>
      </c>
      <c r="O1181" s="121"/>
      <c r="P1181" s="177">
        <v>2.9750000000000001</v>
      </c>
      <c r="Q1181" s="177">
        <v>59.037485580142537</v>
      </c>
      <c r="R1181" s="177">
        <v>59.037485580142537</v>
      </c>
      <c r="S1181" s="177">
        <v>9.8488337104895969</v>
      </c>
      <c r="T1181" s="177">
        <v>10.921474788012853</v>
      </c>
      <c r="U1181" s="177">
        <v>59.037485580142537</v>
      </c>
      <c r="V1181" s="177">
        <v>59.037485580142537</v>
      </c>
      <c r="W1181" s="177">
        <v>3.6649866111992377</v>
      </c>
      <c r="X1181" s="177">
        <v>18.667049224229849</v>
      </c>
      <c r="Y1181" s="177">
        <v>21.717280000000002</v>
      </c>
      <c r="Z1181" s="177">
        <v>9.8418389603870988</v>
      </c>
      <c r="AA1181" s="177">
        <v>49.929092755602596</v>
      </c>
      <c r="AB1181" s="177">
        <v>43.983466573352672</v>
      </c>
      <c r="AC1181" s="177">
        <v>45.250207013913823</v>
      </c>
      <c r="AD1181" s="177">
        <v>46.052227699547586</v>
      </c>
      <c r="AE1181" s="177">
        <v>17.827723098457867</v>
      </c>
      <c r="AF1181" s="177">
        <v>10.325150443952801</v>
      </c>
      <c r="AG1181" s="177">
        <v>57.183244975213071</v>
      </c>
      <c r="AH1181" s="177">
        <v>57.183244975213071</v>
      </c>
      <c r="AI1181" s="177">
        <v>57.183244975213071</v>
      </c>
      <c r="AJ1181" s="177">
        <v>23.953226733968414</v>
      </c>
    </row>
    <row r="1182" spans="1:36" hidden="1" outlineLevel="1" x14ac:dyDescent="0.25">
      <c r="A1182" s="190">
        <f t="shared" si="318"/>
        <v>2020</v>
      </c>
      <c r="B1182" s="55">
        <f t="shared" si="319"/>
        <v>1</v>
      </c>
      <c r="C1182" s="55">
        <f t="shared" si="320"/>
        <v>15</v>
      </c>
      <c r="D1182" s="55">
        <f t="shared" si="315"/>
        <v>49</v>
      </c>
      <c r="F1182" s="63">
        <f t="shared" si="308"/>
        <v>43831.624999999964</v>
      </c>
      <c r="G1182" s="64">
        <f t="shared" si="317"/>
        <v>575.65413046151184</v>
      </c>
      <c r="H1182" s="64">
        <f t="shared" si="322"/>
        <v>28.953345732115324</v>
      </c>
      <c r="I1182" s="64">
        <f t="shared" si="322"/>
        <v>68.668222973231778</v>
      </c>
      <c r="J1182" s="64">
        <f t="shared" si="322"/>
        <v>96.035104850432944</v>
      </c>
      <c r="K1182" s="64">
        <f t="shared" si="322"/>
        <v>0</v>
      </c>
      <c r="L1182" s="64">
        <f t="shared" si="322"/>
        <v>0</v>
      </c>
      <c r="M1182" s="64">
        <f t="shared" si="322"/>
        <v>9.9186484579704057</v>
      </c>
      <c r="N1182" s="64">
        <f t="shared" si="322"/>
        <v>372.07880844776145</v>
      </c>
      <c r="O1182" s="121"/>
      <c r="P1182" s="177">
        <v>2.9750000000000001</v>
      </c>
      <c r="Q1182" s="177">
        <v>55.96658826771759</v>
      </c>
      <c r="R1182" s="177">
        <v>55.96658826771759</v>
      </c>
      <c r="S1182" s="177">
        <v>2.4920694954393601</v>
      </c>
      <c r="T1182" s="177">
        <v>1.7419789957070846</v>
      </c>
      <c r="U1182" s="177">
        <v>55.96658826771759</v>
      </c>
      <c r="V1182" s="177">
        <v>55.96658826771759</v>
      </c>
      <c r="W1182" s="177">
        <v>2.4052023169775443</v>
      </c>
      <c r="X1182" s="177">
        <v>14.98643131196104</v>
      </c>
      <c r="Y1182" s="177">
        <v>9.4244799999999991</v>
      </c>
      <c r="Z1182" s="177">
        <v>8.4031323152258111</v>
      </c>
      <c r="AA1182" s="177">
        <v>50.203328965048925</v>
      </c>
      <c r="AB1182" s="177">
        <v>44.53008047598945</v>
      </c>
      <c r="AC1182" s="177">
        <v>45.075913620626942</v>
      </c>
      <c r="AD1182" s="177">
        <v>28.953345732115324</v>
      </c>
      <c r="AE1182" s="177">
        <v>15.7920670729387</v>
      </c>
      <c r="AF1182" s="177">
        <v>9.9186484579704057</v>
      </c>
      <c r="AG1182" s="177">
        <v>32.011701616810981</v>
      </c>
      <c r="AH1182" s="177">
        <v>32.011701616810981</v>
      </c>
      <c r="AI1182" s="177">
        <v>32.011701616810981</v>
      </c>
      <c r="AJ1182" s="177">
        <v>18.850993780208047</v>
      </c>
    </row>
    <row r="1183" spans="1:36" hidden="1" outlineLevel="1" x14ac:dyDescent="0.25">
      <c r="A1183" s="190">
        <f t="shared" si="318"/>
        <v>2020</v>
      </c>
      <c r="B1183" s="55">
        <f t="shared" si="319"/>
        <v>1</v>
      </c>
      <c r="C1183" s="55">
        <f t="shared" si="320"/>
        <v>16</v>
      </c>
      <c r="D1183" s="55">
        <f t="shared" si="315"/>
        <v>49</v>
      </c>
      <c r="F1183" s="63">
        <f t="shared" si="308"/>
        <v>43831.666666666628</v>
      </c>
      <c r="G1183" s="64">
        <f t="shared" si="317"/>
        <v>393.2543143518763</v>
      </c>
      <c r="H1183" s="64">
        <f t="shared" si="322"/>
        <v>0.81443563506935479</v>
      </c>
      <c r="I1183" s="64">
        <f t="shared" si="322"/>
        <v>10.998189694763008</v>
      </c>
      <c r="J1183" s="64">
        <f t="shared" si="322"/>
        <v>2.5231483104593497</v>
      </c>
      <c r="K1183" s="64">
        <f t="shared" si="322"/>
        <v>0</v>
      </c>
      <c r="L1183" s="64">
        <f t="shared" si="322"/>
        <v>0</v>
      </c>
      <c r="M1183" s="64">
        <f t="shared" si="322"/>
        <v>10.081249252363362</v>
      </c>
      <c r="N1183" s="64">
        <f t="shared" si="322"/>
        <v>368.83729145922121</v>
      </c>
      <c r="O1183" s="121"/>
      <c r="P1183" s="177">
        <v>2.9750000000000001</v>
      </c>
      <c r="Q1183" s="177">
        <v>55.595607384337391</v>
      </c>
      <c r="R1183" s="177">
        <v>55.595607384337391</v>
      </c>
      <c r="S1183" s="177">
        <v>0</v>
      </c>
      <c r="T1183" s="177">
        <v>0</v>
      </c>
      <c r="U1183" s="177">
        <v>55.595607384337391</v>
      </c>
      <c r="V1183" s="177">
        <v>55.595607384337391</v>
      </c>
      <c r="W1183" s="177">
        <v>0.40918599426066127</v>
      </c>
      <c r="X1183" s="177">
        <v>2.8789737566801783</v>
      </c>
      <c r="Y1183" s="177">
        <v>0.81952000000000003</v>
      </c>
      <c r="Z1183" s="177">
        <v>7.9386132958709723</v>
      </c>
      <c r="AA1183" s="177">
        <v>50.004177968614172</v>
      </c>
      <c r="AB1183" s="177">
        <v>44.192423641807054</v>
      </c>
      <c r="AC1183" s="177">
        <v>44.319647015579449</v>
      </c>
      <c r="AD1183" s="177">
        <v>0.81443563506935479</v>
      </c>
      <c r="AE1183" s="177">
        <v>3.1634185922239419</v>
      </c>
      <c r="AF1183" s="177">
        <v>10.081249252363362</v>
      </c>
      <c r="AG1183" s="177">
        <v>0.84104943681978317</v>
      </c>
      <c r="AH1183" s="177">
        <v>0.84104943681978317</v>
      </c>
      <c r="AI1183" s="177">
        <v>0.84104943681978317</v>
      </c>
      <c r="AJ1183" s="177">
        <v>0.7520913515982256</v>
      </c>
    </row>
    <row r="1184" spans="1:36" hidden="1" outlineLevel="1" x14ac:dyDescent="0.25">
      <c r="A1184" s="190">
        <f t="shared" si="318"/>
        <v>2020</v>
      </c>
      <c r="B1184" s="55">
        <f t="shared" si="319"/>
        <v>1</v>
      </c>
      <c r="C1184" s="55">
        <f t="shared" si="320"/>
        <v>17</v>
      </c>
      <c r="D1184" s="55">
        <f t="shared" si="315"/>
        <v>49</v>
      </c>
      <c r="F1184" s="63">
        <f t="shared" si="308"/>
        <v>43831.708333333292</v>
      </c>
      <c r="G1184" s="64">
        <f t="shared" si="317"/>
        <v>378.70371932854624</v>
      </c>
      <c r="H1184" s="64">
        <f t="shared" si="322"/>
        <v>0</v>
      </c>
      <c r="I1184" s="64">
        <f t="shared" si="322"/>
        <v>2.9750000000000001</v>
      </c>
      <c r="J1184" s="64">
        <f t="shared" si="322"/>
        <v>0</v>
      </c>
      <c r="K1184" s="64">
        <f t="shared" si="322"/>
        <v>0</v>
      </c>
      <c r="L1184" s="64">
        <f t="shared" si="322"/>
        <v>0</v>
      </c>
      <c r="M1184" s="64">
        <f t="shared" si="322"/>
        <v>10.24385004675632</v>
      </c>
      <c r="N1184" s="64">
        <f t="shared" si="322"/>
        <v>365.48486928178994</v>
      </c>
      <c r="O1184" s="121"/>
      <c r="P1184" s="177">
        <v>2.9750000000000001</v>
      </c>
      <c r="Q1184" s="177">
        <v>54.596020004118529</v>
      </c>
      <c r="R1184" s="177">
        <v>54.596020004118529</v>
      </c>
      <c r="S1184" s="177">
        <v>0</v>
      </c>
      <c r="T1184" s="177">
        <v>0</v>
      </c>
      <c r="U1184" s="177">
        <v>54.596020004118529</v>
      </c>
      <c r="V1184" s="177">
        <v>54.596020004118529</v>
      </c>
      <c r="W1184" s="177">
        <v>0</v>
      </c>
      <c r="X1184" s="177">
        <v>0</v>
      </c>
      <c r="Y1184" s="177">
        <v>0</v>
      </c>
      <c r="Z1184" s="177">
        <v>7.5837744369032301</v>
      </c>
      <c r="AA1184" s="177">
        <v>49.832981730705754</v>
      </c>
      <c r="AB1184" s="177">
        <v>45.703016333967369</v>
      </c>
      <c r="AC1184" s="177">
        <v>43.98101676373949</v>
      </c>
      <c r="AD1184" s="177">
        <v>0</v>
      </c>
      <c r="AE1184" s="177">
        <v>0</v>
      </c>
      <c r="AF1184" s="177">
        <v>10.24385004675632</v>
      </c>
      <c r="AG1184" s="177">
        <v>0</v>
      </c>
      <c r="AH1184" s="177">
        <v>0</v>
      </c>
      <c r="AI1184" s="177">
        <v>0</v>
      </c>
      <c r="AJ1184" s="177">
        <v>0</v>
      </c>
    </row>
    <row r="1185" spans="1:36" hidden="1" outlineLevel="1" x14ac:dyDescent="0.25">
      <c r="A1185" s="190">
        <f t="shared" si="318"/>
        <v>2020</v>
      </c>
      <c r="B1185" s="55">
        <f t="shared" si="319"/>
        <v>1</v>
      </c>
      <c r="C1185" s="55">
        <f t="shared" si="320"/>
        <v>18</v>
      </c>
      <c r="D1185" s="55">
        <f t="shared" si="315"/>
        <v>49</v>
      </c>
      <c r="F1185" s="63">
        <f t="shared" si="308"/>
        <v>43831.749999999956</v>
      </c>
      <c r="G1185" s="64">
        <f t="shared" si="317"/>
        <v>362.69146758876639</v>
      </c>
      <c r="H1185" s="64">
        <f t="shared" ref="H1185:N1194" si="323">SUMIF($P$6:$AK$6,H$6,$P1185:$AK1185)</f>
        <v>0</v>
      </c>
      <c r="I1185" s="64">
        <f t="shared" si="323"/>
        <v>2.9750000000000001</v>
      </c>
      <c r="J1185" s="64">
        <f t="shared" si="323"/>
        <v>0</v>
      </c>
      <c r="K1185" s="64">
        <f t="shared" si="323"/>
        <v>0</v>
      </c>
      <c r="L1185" s="64">
        <f t="shared" si="323"/>
        <v>0</v>
      </c>
      <c r="M1185" s="64">
        <f t="shared" si="323"/>
        <v>11.300755210310541</v>
      </c>
      <c r="N1185" s="64">
        <f t="shared" si="323"/>
        <v>348.41571237845585</v>
      </c>
      <c r="O1185" s="121"/>
      <c r="P1185" s="177">
        <v>2.9750000000000001</v>
      </c>
      <c r="Q1185" s="177">
        <v>50.71102575316484</v>
      </c>
      <c r="R1185" s="177">
        <v>50.71102575316484</v>
      </c>
      <c r="S1185" s="177">
        <v>0</v>
      </c>
      <c r="T1185" s="177">
        <v>0</v>
      </c>
      <c r="U1185" s="177">
        <v>50.71102575316484</v>
      </c>
      <c r="V1185" s="177">
        <v>50.71102575316484</v>
      </c>
      <c r="W1185" s="177">
        <v>0</v>
      </c>
      <c r="X1185" s="177">
        <v>0</v>
      </c>
      <c r="Y1185" s="177">
        <v>0</v>
      </c>
      <c r="Z1185" s="177">
        <v>7.1897212387096783</v>
      </c>
      <c r="AA1185" s="177">
        <v>47.592039371742587</v>
      </c>
      <c r="AB1185" s="177">
        <v>46.383762672194358</v>
      </c>
      <c r="AC1185" s="177">
        <v>44.406086083149916</v>
      </c>
      <c r="AD1185" s="177">
        <v>0</v>
      </c>
      <c r="AE1185" s="177">
        <v>0</v>
      </c>
      <c r="AF1185" s="177">
        <v>11.300755210310541</v>
      </c>
      <c r="AG1185" s="177">
        <v>0</v>
      </c>
      <c r="AH1185" s="177">
        <v>0</v>
      </c>
      <c r="AI1185" s="177">
        <v>0</v>
      </c>
      <c r="AJ1185" s="177">
        <v>0</v>
      </c>
    </row>
    <row r="1186" spans="1:36" hidden="1" outlineLevel="1" x14ac:dyDescent="0.25">
      <c r="A1186" s="190">
        <f t="shared" si="318"/>
        <v>2020</v>
      </c>
      <c r="B1186" s="55">
        <f t="shared" si="319"/>
        <v>1</v>
      </c>
      <c r="C1186" s="55">
        <f t="shared" si="320"/>
        <v>19</v>
      </c>
      <c r="D1186" s="55">
        <f t="shared" si="315"/>
        <v>49</v>
      </c>
      <c r="F1186" s="63">
        <f t="shared" si="308"/>
        <v>43831.791666666621</v>
      </c>
      <c r="G1186" s="64">
        <f t="shared" si="317"/>
        <v>353.06585804432802</v>
      </c>
      <c r="H1186" s="64">
        <f t="shared" si="323"/>
        <v>0</v>
      </c>
      <c r="I1186" s="64">
        <f t="shared" si="323"/>
        <v>2.9750000000000001</v>
      </c>
      <c r="J1186" s="64">
        <f t="shared" si="323"/>
        <v>0</v>
      </c>
      <c r="K1186" s="64">
        <f t="shared" si="323"/>
        <v>0</v>
      </c>
      <c r="L1186" s="64">
        <f t="shared" si="323"/>
        <v>0</v>
      </c>
      <c r="M1186" s="64">
        <f t="shared" si="323"/>
        <v>11.382055607507024</v>
      </c>
      <c r="N1186" s="64">
        <f t="shared" si="323"/>
        <v>338.70880243682097</v>
      </c>
      <c r="O1186" s="121"/>
      <c r="P1186" s="177">
        <v>2.9750000000000001</v>
      </c>
      <c r="Q1186" s="177">
        <v>48.196599765810191</v>
      </c>
      <c r="R1186" s="177">
        <v>48.196599765810191</v>
      </c>
      <c r="S1186" s="177">
        <v>0</v>
      </c>
      <c r="T1186" s="177">
        <v>0</v>
      </c>
      <c r="U1186" s="177">
        <v>48.196599765810191</v>
      </c>
      <c r="V1186" s="177">
        <v>48.196599765810191</v>
      </c>
      <c r="W1186" s="177">
        <v>0</v>
      </c>
      <c r="X1186" s="177">
        <v>0</v>
      </c>
      <c r="Y1186" s="177">
        <v>0</v>
      </c>
      <c r="Z1186" s="177">
        <v>6.9316567338709687</v>
      </c>
      <c r="AA1186" s="177">
        <v>46.748454899953671</v>
      </c>
      <c r="AB1186" s="177">
        <v>47.171376688081565</v>
      </c>
      <c r="AC1186" s="177">
        <v>45.07091505167395</v>
      </c>
      <c r="AD1186" s="177">
        <v>0</v>
      </c>
      <c r="AE1186" s="177">
        <v>0</v>
      </c>
      <c r="AF1186" s="177">
        <v>11.382055607507024</v>
      </c>
      <c r="AG1186" s="177">
        <v>0</v>
      </c>
      <c r="AH1186" s="177">
        <v>0</v>
      </c>
      <c r="AI1186" s="177">
        <v>0</v>
      </c>
      <c r="AJ1186" s="177">
        <v>0</v>
      </c>
    </row>
    <row r="1187" spans="1:36" hidden="1" outlineLevel="1" x14ac:dyDescent="0.25">
      <c r="A1187" s="190">
        <f t="shared" si="318"/>
        <v>2020</v>
      </c>
      <c r="B1187" s="55">
        <f t="shared" si="319"/>
        <v>1</v>
      </c>
      <c r="C1187" s="55">
        <f t="shared" si="320"/>
        <v>20</v>
      </c>
      <c r="D1187" s="55">
        <f t="shared" si="315"/>
        <v>49</v>
      </c>
      <c r="F1187" s="63">
        <f t="shared" si="308"/>
        <v>43831.833333333285</v>
      </c>
      <c r="G1187" s="64">
        <f t="shared" si="317"/>
        <v>347.10342011417617</v>
      </c>
      <c r="H1187" s="64">
        <f t="shared" si="323"/>
        <v>0</v>
      </c>
      <c r="I1187" s="64">
        <f t="shared" si="323"/>
        <v>2.9750000000000001</v>
      </c>
      <c r="J1187" s="64">
        <f t="shared" si="323"/>
        <v>0</v>
      </c>
      <c r="K1187" s="64">
        <f t="shared" si="323"/>
        <v>0</v>
      </c>
      <c r="L1187" s="64">
        <f t="shared" si="323"/>
        <v>0</v>
      </c>
      <c r="M1187" s="64">
        <f t="shared" si="323"/>
        <v>11.707257196292936</v>
      </c>
      <c r="N1187" s="64">
        <f t="shared" si="323"/>
        <v>332.42116291788324</v>
      </c>
      <c r="O1187" s="121"/>
      <c r="P1187" s="177">
        <v>2.9750000000000001</v>
      </c>
      <c r="Q1187" s="177">
        <v>46.743591305904431</v>
      </c>
      <c r="R1187" s="177">
        <v>46.743591305904431</v>
      </c>
      <c r="S1187" s="177">
        <v>0</v>
      </c>
      <c r="T1187" s="177">
        <v>0</v>
      </c>
      <c r="U1187" s="177">
        <v>46.743591305904431</v>
      </c>
      <c r="V1187" s="177">
        <v>46.743591305904431</v>
      </c>
      <c r="W1187" s="177">
        <v>0</v>
      </c>
      <c r="X1187" s="177">
        <v>0</v>
      </c>
      <c r="Y1187" s="177">
        <v>0</v>
      </c>
      <c r="Z1187" s="177">
        <v>6.9639146758064525</v>
      </c>
      <c r="AA1187" s="177">
        <v>48.302080377682294</v>
      </c>
      <c r="AB1187" s="177">
        <v>47.227983715580933</v>
      </c>
      <c r="AC1187" s="177">
        <v>42.952818925195814</v>
      </c>
      <c r="AD1187" s="177">
        <v>0</v>
      </c>
      <c r="AE1187" s="177">
        <v>0</v>
      </c>
      <c r="AF1187" s="177">
        <v>11.707257196292936</v>
      </c>
      <c r="AG1187" s="177">
        <v>0</v>
      </c>
      <c r="AH1187" s="177">
        <v>0</v>
      </c>
      <c r="AI1187" s="177">
        <v>0</v>
      </c>
      <c r="AJ1187" s="177">
        <v>0</v>
      </c>
    </row>
    <row r="1188" spans="1:36" hidden="1" outlineLevel="1" x14ac:dyDescent="0.25">
      <c r="A1188" s="190">
        <f t="shared" si="318"/>
        <v>2020</v>
      </c>
      <c r="B1188" s="55">
        <f t="shared" si="319"/>
        <v>1</v>
      </c>
      <c r="C1188" s="55">
        <f t="shared" si="320"/>
        <v>21</v>
      </c>
      <c r="D1188" s="55">
        <f t="shared" si="315"/>
        <v>49</v>
      </c>
      <c r="F1188" s="63">
        <f t="shared" si="308"/>
        <v>43831.874999999949</v>
      </c>
      <c r="G1188" s="64">
        <f t="shared" si="317"/>
        <v>352.30252756520787</v>
      </c>
      <c r="H1188" s="64">
        <f t="shared" si="323"/>
        <v>0</v>
      </c>
      <c r="I1188" s="64">
        <f t="shared" si="323"/>
        <v>2.9750000000000001</v>
      </c>
      <c r="J1188" s="64">
        <f t="shared" si="323"/>
        <v>0</v>
      </c>
      <c r="K1188" s="64">
        <f t="shared" si="323"/>
        <v>0</v>
      </c>
      <c r="L1188" s="64">
        <f t="shared" si="323"/>
        <v>0</v>
      </c>
      <c r="M1188" s="64">
        <f t="shared" si="323"/>
        <v>11.463356004703503</v>
      </c>
      <c r="N1188" s="64">
        <f t="shared" si="323"/>
        <v>337.86417156050436</v>
      </c>
      <c r="O1188" s="121"/>
      <c r="P1188" s="177">
        <v>2.9750000000000001</v>
      </c>
      <c r="Q1188" s="177">
        <v>47.743178686123287</v>
      </c>
      <c r="R1188" s="177">
        <v>47.743178686123287</v>
      </c>
      <c r="S1188" s="177">
        <v>0</v>
      </c>
      <c r="T1188" s="177">
        <v>0</v>
      </c>
      <c r="U1188" s="177">
        <v>47.743178686123287</v>
      </c>
      <c r="V1188" s="177">
        <v>47.743178686123287</v>
      </c>
      <c r="W1188" s="177">
        <v>0</v>
      </c>
      <c r="X1188" s="177">
        <v>0</v>
      </c>
      <c r="Y1188" s="177">
        <v>0</v>
      </c>
      <c r="Z1188" s="177">
        <v>7.6735921500000002</v>
      </c>
      <c r="AA1188" s="177">
        <v>48.693350125574867</v>
      </c>
      <c r="AB1188" s="177">
        <v>47.736727034590494</v>
      </c>
      <c r="AC1188" s="177">
        <v>42.787787505845898</v>
      </c>
      <c r="AD1188" s="177">
        <v>0</v>
      </c>
      <c r="AE1188" s="177">
        <v>0</v>
      </c>
      <c r="AF1188" s="177">
        <v>11.463356004703503</v>
      </c>
      <c r="AG1188" s="177">
        <v>0</v>
      </c>
      <c r="AH1188" s="177">
        <v>0</v>
      </c>
      <c r="AI1188" s="177">
        <v>0</v>
      </c>
      <c r="AJ1188" s="177">
        <v>0</v>
      </c>
    </row>
    <row r="1189" spans="1:36" hidden="1" outlineLevel="1" x14ac:dyDescent="0.25">
      <c r="A1189" s="190">
        <f t="shared" si="318"/>
        <v>2020</v>
      </c>
      <c r="B1189" s="55">
        <f t="shared" si="319"/>
        <v>1</v>
      </c>
      <c r="C1189" s="55">
        <f t="shared" si="320"/>
        <v>22</v>
      </c>
      <c r="D1189" s="55">
        <f t="shared" si="315"/>
        <v>49</v>
      </c>
      <c r="F1189" s="63">
        <f t="shared" si="308"/>
        <v>43831.916666666613</v>
      </c>
      <c r="G1189" s="64">
        <f t="shared" si="317"/>
        <v>351.51489319297139</v>
      </c>
      <c r="H1189" s="64">
        <f t="shared" si="323"/>
        <v>0</v>
      </c>
      <c r="I1189" s="64">
        <f t="shared" si="323"/>
        <v>2.9750000000000001</v>
      </c>
      <c r="J1189" s="64">
        <f t="shared" si="323"/>
        <v>0</v>
      </c>
      <c r="K1189" s="64">
        <f t="shared" si="323"/>
        <v>0</v>
      </c>
      <c r="L1189" s="64">
        <f t="shared" si="323"/>
        <v>0</v>
      </c>
      <c r="M1189" s="64">
        <f t="shared" si="323"/>
        <v>11.544656401899978</v>
      </c>
      <c r="N1189" s="64">
        <f t="shared" si="323"/>
        <v>336.99523679107142</v>
      </c>
      <c r="O1189" s="121"/>
      <c r="P1189" s="177">
        <v>2.9750000000000001</v>
      </c>
      <c r="Q1189" s="177">
        <v>48.021414348658446</v>
      </c>
      <c r="R1189" s="177">
        <v>48.021414348658446</v>
      </c>
      <c r="S1189" s="177">
        <v>0</v>
      </c>
      <c r="T1189" s="177">
        <v>0</v>
      </c>
      <c r="U1189" s="177">
        <v>48.021414348658446</v>
      </c>
      <c r="V1189" s="177">
        <v>48.021414348658446</v>
      </c>
      <c r="W1189" s="177">
        <v>0</v>
      </c>
      <c r="X1189" s="177">
        <v>0</v>
      </c>
      <c r="Y1189" s="177">
        <v>0</v>
      </c>
      <c r="Z1189" s="177">
        <v>8.0448005458064547</v>
      </c>
      <c r="AA1189" s="177">
        <v>45.412973215686876</v>
      </c>
      <c r="AB1189" s="177">
        <v>48.106528883248828</v>
      </c>
      <c r="AC1189" s="177">
        <v>43.345276751695522</v>
      </c>
      <c r="AD1189" s="177">
        <v>0</v>
      </c>
      <c r="AE1189" s="177">
        <v>0</v>
      </c>
      <c r="AF1189" s="177">
        <v>11.544656401899978</v>
      </c>
      <c r="AG1189" s="177">
        <v>0</v>
      </c>
      <c r="AH1189" s="177">
        <v>0</v>
      </c>
      <c r="AI1189" s="177">
        <v>0</v>
      </c>
      <c r="AJ1189" s="177">
        <v>0</v>
      </c>
    </row>
    <row r="1190" spans="1:36" hidden="1" outlineLevel="1" x14ac:dyDescent="0.25">
      <c r="A1190" s="190">
        <f t="shared" si="318"/>
        <v>2020</v>
      </c>
      <c r="B1190" s="55">
        <f t="shared" si="319"/>
        <v>1</v>
      </c>
      <c r="C1190" s="55">
        <f t="shared" si="320"/>
        <v>23</v>
      </c>
      <c r="D1190" s="55">
        <f t="shared" si="315"/>
        <v>49</v>
      </c>
      <c r="F1190" s="63">
        <f t="shared" si="308"/>
        <v>43831.958333333278</v>
      </c>
      <c r="G1190" s="64">
        <f t="shared" si="317"/>
        <v>359.06584546965229</v>
      </c>
      <c r="H1190" s="64">
        <f t="shared" si="323"/>
        <v>0</v>
      </c>
      <c r="I1190" s="64">
        <f t="shared" si="323"/>
        <v>2.9750000000000001</v>
      </c>
      <c r="J1190" s="64">
        <f t="shared" si="323"/>
        <v>0</v>
      </c>
      <c r="K1190" s="64">
        <f t="shared" si="323"/>
        <v>0</v>
      </c>
      <c r="L1190" s="64">
        <f t="shared" si="323"/>
        <v>0</v>
      </c>
      <c r="M1190" s="64">
        <f t="shared" si="323"/>
        <v>11.219454813114066</v>
      </c>
      <c r="N1190" s="64">
        <f t="shared" si="323"/>
        <v>344.87139065653821</v>
      </c>
      <c r="O1190" s="121"/>
      <c r="P1190" s="177">
        <v>2.9750000000000001</v>
      </c>
      <c r="Q1190" s="177">
        <v>50.566755409628087</v>
      </c>
      <c r="R1190" s="177">
        <v>50.566755409628087</v>
      </c>
      <c r="S1190" s="177">
        <v>0</v>
      </c>
      <c r="T1190" s="177">
        <v>0</v>
      </c>
      <c r="U1190" s="177">
        <v>50.566755409628087</v>
      </c>
      <c r="V1190" s="177">
        <v>50.566755409628087</v>
      </c>
      <c r="W1190" s="177">
        <v>0</v>
      </c>
      <c r="X1190" s="177">
        <v>0</v>
      </c>
      <c r="Y1190" s="177">
        <v>0</v>
      </c>
      <c r="Z1190" s="177">
        <v>7.9157682438709696</v>
      </c>
      <c r="AA1190" s="177">
        <v>44.790521253088244</v>
      </c>
      <c r="AB1190" s="177">
        <v>48.791403776876535</v>
      </c>
      <c r="AC1190" s="177">
        <v>41.10667574419017</v>
      </c>
      <c r="AD1190" s="177">
        <v>0</v>
      </c>
      <c r="AE1190" s="177">
        <v>0</v>
      </c>
      <c r="AF1190" s="177">
        <v>11.219454813114066</v>
      </c>
      <c r="AG1190" s="177">
        <v>0</v>
      </c>
      <c r="AH1190" s="177">
        <v>0</v>
      </c>
      <c r="AI1190" s="177">
        <v>0</v>
      </c>
      <c r="AJ1190" s="177">
        <v>0</v>
      </c>
    </row>
    <row r="1191" spans="1:36" hidden="1" outlineLevel="1" x14ac:dyDescent="0.25">
      <c r="A1191" s="190">
        <f t="shared" si="318"/>
        <v>2020</v>
      </c>
      <c r="B1191" s="55">
        <f t="shared" si="319"/>
        <v>2</v>
      </c>
      <c r="C1191" s="55">
        <f t="shared" si="320"/>
        <v>0</v>
      </c>
      <c r="D1191" s="55">
        <f t="shared" si="315"/>
        <v>50</v>
      </c>
      <c r="F1191" s="63">
        <f t="shared" ref="F1191" si="324">EDATE(F1167,1)</f>
        <v>43862</v>
      </c>
      <c r="G1191" s="64">
        <f t="shared" si="317"/>
        <v>312.32445142832012</v>
      </c>
      <c r="H1191" s="64">
        <f t="shared" si="323"/>
        <v>0</v>
      </c>
      <c r="I1191" s="64">
        <f t="shared" si="323"/>
        <v>2.9750000000000001</v>
      </c>
      <c r="J1191" s="64">
        <f t="shared" si="323"/>
        <v>0</v>
      </c>
      <c r="K1191" s="64">
        <f t="shared" si="323"/>
        <v>0</v>
      </c>
      <c r="L1191" s="64">
        <f t="shared" si="323"/>
        <v>0</v>
      </c>
      <c r="M1191" s="64">
        <f t="shared" si="323"/>
        <v>15.28188883898974</v>
      </c>
      <c r="N1191" s="64">
        <f t="shared" si="323"/>
        <v>294.06756258933035</v>
      </c>
      <c r="O1191" s="121"/>
      <c r="P1191" s="177">
        <v>2.9750000000000001</v>
      </c>
      <c r="Q1191" s="177">
        <v>41.405588595044982</v>
      </c>
      <c r="R1191" s="177">
        <v>41.405588595044982</v>
      </c>
      <c r="S1191" s="177">
        <v>0</v>
      </c>
      <c r="T1191" s="177">
        <v>0</v>
      </c>
      <c r="U1191" s="177">
        <v>41.405588595044982</v>
      </c>
      <c r="V1191" s="177">
        <v>41.405588595044982</v>
      </c>
      <c r="W1191" s="177">
        <v>0</v>
      </c>
      <c r="X1191" s="177">
        <v>0</v>
      </c>
      <c r="Y1191" s="177">
        <v>0</v>
      </c>
      <c r="Z1191" s="177">
        <v>4.7856156678571429</v>
      </c>
      <c r="AA1191" s="177">
        <v>44.376376780259562</v>
      </c>
      <c r="AB1191" s="177">
        <v>40.007416156845196</v>
      </c>
      <c r="AC1191" s="177">
        <v>39.275799604188528</v>
      </c>
      <c r="AD1191" s="177">
        <v>0</v>
      </c>
      <c r="AE1191" s="177">
        <v>0</v>
      </c>
      <c r="AF1191" s="177">
        <v>15.28188883898974</v>
      </c>
      <c r="AG1191" s="177">
        <v>0</v>
      </c>
      <c r="AH1191" s="177">
        <v>0</v>
      </c>
      <c r="AI1191" s="177">
        <v>0</v>
      </c>
      <c r="AJ1191" s="177">
        <v>0</v>
      </c>
    </row>
    <row r="1192" spans="1:36" hidden="1" outlineLevel="1" x14ac:dyDescent="0.25">
      <c r="A1192" s="190">
        <f t="shared" si="318"/>
        <v>2020</v>
      </c>
      <c r="B1192" s="55">
        <f t="shared" si="319"/>
        <v>2</v>
      </c>
      <c r="C1192" s="55">
        <f t="shared" si="320"/>
        <v>1</v>
      </c>
      <c r="D1192" s="55">
        <f t="shared" si="315"/>
        <v>50</v>
      </c>
      <c r="F1192" s="63">
        <f t="shared" ref="F1192:F1255" si="325">F1191+1/24</f>
        <v>43862.041666666664</v>
      </c>
      <c r="G1192" s="64">
        <f t="shared" si="317"/>
        <v>313.38441666004383</v>
      </c>
      <c r="H1192" s="64">
        <f t="shared" si="323"/>
        <v>0</v>
      </c>
      <c r="I1192" s="64">
        <f t="shared" si="323"/>
        <v>2.9750000000000001</v>
      </c>
      <c r="J1192" s="64">
        <f t="shared" si="323"/>
        <v>0</v>
      </c>
      <c r="K1192" s="64">
        <f t="shared" si="323"/>
        <v>0</v>
      </c>
      <c r="L1192" s="64">
        <f t="shared" si="323"/>
        <v>0</v>
      </c>
      <c r="M1192" s="64">
        <f t="shared" si="323"/>
        <v>14.163701850770977</v>
      </c>
      <c r="N1192" s="64">
        <f t="shared" si="323"/>
        <v>296.24571480927284</v>
      </c>
      <c r="O1192" s="121"/>
      <c r="P1192" s="177">
        <v>2.9750000000000001</v>
      </c>
      <c r="Q1192" s="177">
        <v>40.725456975514632</v>
      </c>
      <c r="R1192" s="177">
        <v>40.725456975514632</v>
      </c>
      <c r="S1192" s="177">
        <v>0</v>
      </c>
      <c r="T1192" s="177">
        <v>0</v>
      </c>
      <c r="U1192" s="177">
        <v>40.725456975514632</v>
      </c>
      <c r="V1192" s="177">
        <v>40.725456975514632</v>
      </c>
      <c r="W1192" s="177">
        <v>0</v>
      </c>
      <c r="X1192" s="177">
        <v>0</v>
      </c>
      <c r="Y1192" s="177">
        <v>0</v>
      </c>
      <c r="Z1192" s="177">
        <v>5.0481891035714286</v>
      </c>
      <c r="AA1192" s="177">
        <v>46.218383218082678</v>
      </c>
      <c r="AB1192" s="177">
        <v>41.701979254317301</v>
      </c>
      <c r="AC1192" s="177">
        <v>40.375335331242901</v>
      </c>
      <c r="AD1192" s="177">
        <v>0</v>
      </c>
      <c r="AE1192" s="177">
        <v>0</v>
      </c>
      <c r="AF1192" s="177">
        <v>14.163701850770977</v>
      </c>
      <c r="AG1192" s="177">
        <v>0</v>
      </c>
      <c r="AH1192" s="177">
        <v>0</v>
      </c>
      <c r="AI1192" s="177">
        <v>0</v>
      </c>
      <c r="AJ1192" s="177">
        <v>0</v>
      </c>
    </row>
    <row r="1193" spans="1:36" hidden="1" outlineLevel="1" x14ac:dyDescent="0.25">
      <c r="A1193" s="190">
        <f t="shared" si="318"/>
        <v>2020</v>
      </c>
      <c r="B1193" s="55">
        <f t="shared" si="319"/>
        <v>2</v>
      </c>
      <c r="C1193" s="55">
        <f t="shared" si="320"/>
        <v>2</v>
      </c>
      <c r="D1193" s="55">
        <f t="shared" si="315"/>
        <v>50</v>
      </c>
      <c r="F1193" s="63">
        <f t="shared" si="325"/>
        <v>43862.083333333328</v>
      </c>
      <c r="G1193" s="64">
        <f t="shared" si="317"/>
        <v>320.03962626435424</v>
      </c>
      <c r="H1193" s="64">
        <f t="shared" si="323"/>
        <v>0</v>
      </c>
      <c r="I1193" s="64">
        <f t="shared" si="323"/>
        <v>2.9750000000000001</v>
      </c>
      <c r="J1193" s="64">
        <f t="shared" si="323"/>
        <v>0</v>
      </c>
      <c r="K1193" s="64">
        <f t="shared" si="323"/>
        <v>0</v>
      </c>
      <c r="L1193" s="64">
        <f t="shared" si="323"/>
        <v>0</v>
      </c>
      <c r="M1193" s="64">
        <f t="shared" si="323"/>
        <v>13.045514862552217</v>
      </c>
      <c r="N1193" s="64">
        <f t="shared" si="323"/>
        <v>304.01911140180204</v>
      </c>
      <c r="O1193" s="121"/>
      <c r="P1193" s="177">
        <v>2.9750000000000001</v>
      </c>
      <c r="Q1193" s="177">
        <v>41.683824257580127</v>
      </c>
      <c r="R1193" s="177">
        <v>41.683824257580127</v>
      </c>
      <c r="S1193" s="177">
        <v>0</v>
      </c>
      <c r="T1193" s="177">
        <v>0</v>
      </c>
      <c r="U1193" s="177">
        <v>41.683824257580127</v>
      </c>
      <c r="V1193" s="177">
        <v>41.683824257580127</v>
      </c>
      <c r="W1193" s="177">
        <v>0</v>
      </c>
      <c r="X1193" s="177">
        <v>0</v>
      </c>
      <c r="Y1193" s="177">
        <v>0</v>
      </c>
      <c r="Z1193" s="177">
        <v>5.0754634964285712</v>
      </c>
      <c r="AA1193" s="177">
        <v>47.584444765962807</v>
      </c>
      <c r="AB1193" s="177">
        <v>42.536930913511064</v>
      </c>
      <c r="AC1193" s="177">
        <v>42.086975195579079</v>
      </c>
      <c r="AD1193" s="177">
        <v>0</v>
      </c>
      <c r="AE1193" s="177">
        <v>0</v>
      </c>
      <c r="AF1193" s="177">
        <v>13.045514862552217</v>
      </c>
      <c r="AG1193" s="177">
        <v>0</v>
      </c>
      <c r="AH1193" s="177">
        <v>0</v>
      </c>
      <c r="AI1193" s="177">
        <v>0</v>
      </c>
      <c r="AJ1193" s="177">
        <v>0</v>
      </c>
    </row>
    <row r="1194" spans="1:36" hidden="1" outlineLevel="1" x14ac:dyDescent="0.25">
      <c r="A1194" s="190">
        <f t="shared" si="318"/>
        <v>2020</v>
      </c>
      <c r="B1194" s="55">
        <f t="shared" si="319"/>
        <v>2</v>
      </c>
      <c r="C1194" s="55">
        <f t="shared" si="320"/>
        <v>3</v>
      </c>
      <c r="D1194" s="55">
        <f t="shared" si="315"/>
        <v>50</v>
      </c>
      <c r="F1194" s="63">
        <f t="shared" si="325"/>
        <v>43862.124999999993</v>
      </c>
      <c r="G1194" s="64">
        <f t="shared" si="317"/>
        <v>318.09641982481315</v>
      </c>
      <c r="H1194" s="64">
        <f t="shared" si="323"/>
        <v>0</v>
      </c>
      <c r="I1194" s="64">
        <f t="shared" si="323"/>
        <v>2.9750000000000001</v>
      </c>
      <c r="J1194" s="64">
        <f t="shared" si="323"/>
        <v>0</v>
      </c>
      <c r="K1194" s="64">
        <f t="shared" si="323"/>
        <v>0</v>
      </c>
      <c r="L1194" s="64">
        <f t="shared" si="323"/>
        <v>0</v>
      </c>
      <c r="M1194" s="64">
        <f t="shared" si="323"/>
        <v>11.927327874333457</v>
      </c>
      <c r="N1194" s="64">
        <f t="shared" si="323"/>
        <v>303.19409195047967</v>
      </c>
      <c r="O1194" s="121"/>
      <c r="P1194" s="177">
        <v>2.9750000000000001</v>
      </c>
      <c r="Q1194" s="177">
        <v>40.44722131297948</v>
      </c>
      <c r="R1194" s="177">
        <v>40.44722131297948</v>
      </c>
      <c r="S1194" s="177">
        <v>0</v>
      </c>
      <c r="T1194" s="177">
        <v>0</v>
      </c>
      <c r="U1194" s="177">
        <v>40.44722131297948</v>
      </c>
      <c r="V1194" s="177">
        <v>40.44722131297948</v>
      </c>
      <c r="W1194" s="177">
        <v>0</v>
      </c>
      <c r="X1194" s="177">
        <v>0</v>
      </c>
      <c r="Y1194" s="177">
        <v>0</v>
      </c>
      <c r="Z1194" s="177">
        <v>5.2021487821428574</v>
      </c>
      <c r="AA1194" s="177">
        <v>50.17137992792675</v>
      </c>
      <c r="AB1194" s="177">
        <v>43.831981900450351</v>
      </c>
      <c r="AC1194" s="177">
        <v>42.19969608804179</v>
      </c>
      <c r="AD1194" s="177">
        <v>0</v>
      </c>
      <c r="AE1194" s="177">
        <v>0</v>
      </c>
      <c r="AF1194" s="177">
        <v>11.927327874333457</v>
      </c>
      <c r="AG1194" s="177">
        <v>0</v>
      </c>
      <c r="AH1194" s="177">
        <v>0</v>
      </c>
      <c r="AI1194" s="177">
        <v>0</v>
      </c>
      <c r="AJ1194" s="177">
        <v>0</v>
      </c>
    </row>
    <row r="1195" spans="1:36" hidden="1" outlineLevel="1" x14ac:dyDescent="0.25">
      <c r="A1195" s="190">
        <f t="shared" si="318"/>
        <v>2020</v>
      </c>
      <c r="B1195" s="55">
        <f t="shared" si="319"/>
        <v>2</v>
      </c>
      <c r="C1195" s="55">
        <f t="shared" si="320"/>
        <v>4</v>
      </c>
      <c r="D1195" s="55">
        <f t="shared" si="315"/>
        <v>50</v>
      </c>
      <c r="F1195" s="63">
        <f t="shared" si="325"/>
        <v>43862.166666666657</v>
      </c>
      <c r="G1195" s="64">
        <f t="shared" si="317"/>
        <v>317.70399033791409</v>
      </c>
      <c r="H1195" s="64">
        <f t="shared" ref="H1195:N1204" si="326">SUMIF($P$6:$AK$6,H$6,$P1195:$AK1195)</f>
        <v>0</v>
      </c>
      <c r="I1195" s="64">
        <f t="shared" si="326"/>
        <v>2.9750000000000001</v>
      </c>
      <c r="J1195" s="64">
        <f t="shared" si="326"/>
        <v>0</v>
      </c>
      <c r="K1195" s="64">
        <f t="shared" si="326"/>
        <v>0</v>
      </c>
      <c r="L1195" s="64">
        <f t="shared" si="326"/>
        <v>0</v>
      </c>
      <c r="M1195" s="64">
        <f t="shared" si="326"/>
        <v>11.554598878260535</v>
      </c>
      <c r="N1195" s="64">
        <f t="shared" si="326"/>
        <v>303.17439145965358</v>
      </c>
      <c r="O1195" s="121"/>
      <c r="P1195" s="177">
        <v>2.9750000000000001</v>
      </c>
      <c r="Q1195" s="177">
        <v>40.653321803746252</v>
      </c>
      <c r="R1195" s="177">
        <v>40.653321803746252</v>
      </c>
      <c r="S1195" s="177">
        <v>0</v>
      </c>
      <c r="T1195" s="177">
        <v>0</v>
      </c>
      <c r="U1195" s="177">
        <v>40.653321803746252</v>
      </c>
      <c r="V1195" s="177">
        <v>40.653321803746252</v>
      </c>
      <c r="W1195" s="177">
        <v>0</v>
      </c>
      <c r="X1195" s="177">
        <v>0</v>
      </c>
      <c r="Y1195" s="177">
        <v>0</v>
      </c>
      <c r="Z1195" s="177">
        <v>6.1030918464285735</v>
      </c>
      <c r="AA1195" s="177">
        <v>49.812067762318158</v>
      </c>
      <c r="AB1195" s="177">
        <v>43.466737473904743</v>
      </c>
      <c r="AC1195" s="177">
        <v>41.179207162017107</v>
      </c>
      <c r="AD1195" s="177">
        <v>0</v>
      </c>
      <c r="AE1195" s="177">
        <v>0</v>
      </c>
      <c r="AF1195" s="177">
        <v>11.554598878260535</v>
      </c>
      <c r="AG1195" s="177">
        <v>0</v>
      </c>
      <c r="AH1195" s="177">
        <v>0</v>
      </c>
      <c r="AI1195" s="177">
        <v>0</v>
      </c>
      <c r="AJ1195" s="177">
        <v>0</v>
      </c>
    </row>
    <row r="1196" spans="1:36" hidden="1" outlineLevel="1" x14ac:dyDescent="0.25">
      <c r="A1196" s="190">
        <f t="shared" si="318"/>
        <v>2020</v>
      </c>
      <c r="B1196" s="55">
        <f t="shared" si="319"/>
        <v>2</v>
      </c>
      <c r="C1196" s="55">
        <f t="shared" si="320"/>
        <v>5</v>
      </c>
      <c r="D1196" s="55">
        <f t="shared" si="315"/>
        <v>50</v>
      </c>
      <c r="F1196" s="63">
        <f t="shared" si="325"/>
        <v>43862.208333333321</v>
      </c>
      <c r="G1196" s="64">
        <f t="shared" si="317"/>
        <v>316.00831035888319</v>
      </c>
      <c r="H1196" s="64">
        <f t="shared" si="326"/>
        <v>0</v>
      </c>
      <c r="I1196" s="64">
        <f t="shared" si="326"/>
        <v>2.9750000000000001</v>
      </c>
      <c r="J1196" s="64">
        <f t="shared" si="326"/>
        <v>0</v>
      </c>
      <c r="K1196" s="64">
        <f t="shared" si="326"/>
        <v>0</v>
      </c>
      <c r="L1196" s="64">
        <f t="shared" si="326"/>
        <v>0</v>
      </c>
      <c r="M1196" s="64">
        <f t="shared" si="326"/>
        <v>11.554598878260535</v>
      </c>
      <c r="N1196" s="64">
        <f t="shared" si="326"/>
        <v>301.47871148062268</v>
      </c>
      <c r="O1196" s="121"/>
      <c r="P1196" s="177">
        <v>2.9750000000000001</v>
      </c>
      <c r="Q1196" s="177">
        <v>40.643016779207912</v>
      </c>
      <c r="R1196" s="177">
        <v>40.643016779207912</v>
      </c>
      <c r="S1196" s="177">
        <v>0</v>
      </c>
      <c r="T1196" s="177">
        <v>0</v>
      </c>
      <c r="U1196" s="177">
        <v>40.643016779207912</v>
      </c>
      <c r="V1196" s="177">
        <v>40.643016779207912</v>
      </c>
      <c r="W1196" s="177">
        <v>0</v>
      </c>
      <c r="X1196" s="177">
        <v>0</v>
      </c>
      <c r="Y1196" s="177">
        <v>0</v>
      </c>
      <c r="Z1196" s="177">
        <v>5.8611778000000001</v>
      </c>
      <c r="AA1196" s="177">
        <v>47.604054318658044</v>
      </c>
      <c r="AB1196" s="177">
        <v>42.849376529453245</v>
      </c>
      <c r="AC1196" s="177">
        <v>42.592035715679728</v>
      </c>
      <c r="AD1196" s="177">
        <v>0</v>
      </c>
      <c r="AE1196" s="177">
        <v>0</v>
      </c>
      <c r="AF1196" s="177">
        <v>11.554598878260535</v>
      </c>
      <c r="AG1196" s="177">
        <v>0</v>
      </c>
      <c r="AH1196" s="177">
        <v>0</v>
      </c>
      <c r="AI1196" s="177">
        <v>0</v>
      </c>
      <c r="AJ1196" s="177">
        <v>0</v>
      </c>
    </row>
    <row r="1197" spans="1:36" hidden="1" outlineLevel="1" x14ac:dyDescent="0.25">
      <c r="A1197" s="190">
        <f t="shared" si="318"/>
        <v>2020</v>
      </c>
      <c r="B1197" s="55">
        <f t="shared" si="319"/>
        <v>2</v>
      </c>
      <c r="C1197" s="55">
        <f t="shared" si="320"/>
        <v>6</v>
      </c>
      <c r="D1197" s="55">
        <f t="shared" si="315"/>
        <v>50</v>
      </c>
      <c r="F1197" s="63">
        <f t="shared" si="325"/>
        <v>43862.249999999985</v>
      </c>
      <c r="G1197" s="64">
        <f t="shared" si="317"/>
        <v>333.55143660954968</v>
      </c>
      <c r="H1197" s="64">
        <f t="shared" si="326"/>
        <v>2.7396921163258927</v>
      </c>
      <c r="I1197" s="64">
        <f t="shared" si="326"/>
        <v>9.3907908094058481</v>
      </c>
      <c r="J1197" s="64">
        <f t="shared" si="326"/>
        <v>11.359200435346933</v>
      </c>
      <c r="K1197" s="64">
        <f t="shared" si="326"/>
        <v>0</v>
      </c>
      <c r="L1197" s="64">
        <f t="shared" si="326"/>
        <v>0</v>
      </c>
      <c r="M1197" s="64">
        <f t="shared" si="326"/>
        <v>10.93338388480567</v>
      </c>
      <c r="N1197" s="64">
        <f t="shared" si="326"/>
        <v>299.12836936366534</v>
      </c>
      <c r="O1197" s="121"/>
      <c r="P1197" s="177">
        <v>2.9750000000000001</v>
      </c>
      <c r="Q1197" s="177">
        <v>41.323148398738269</v>
      </c>
      <c r="R1197" s="177">
        <v>41.323148398738269</v>
      </c>
      <c r="S1197" s="177">
        <v>2.5066704297632914</v>
      </c>
      <c r="T1197" s="177">
        <v>3.9091203796425567</v>
      </c>
      <c r="U1197" s="177">
        <v>41.323148398738269</v>
      </c>
      <c r="V1197" s="177">
        <v>41.323148398738269</v>
      </c>
      <c r="W1197" s="177">
        <v>0</v>
      </c>
      <c r="X1197" s="177">
        <v>0</v>
      </c>
      <c r="Y1197" s="177">
        <v>0</v>
      </c>
      <c r="Z1197" s="177">
        <v>5.922750554285714</v>
      </c>
      <c r="AA1197" s="177">
        <v>45.38815375011567</v>
      </c>
      <c r="AB1197" s="177">
        <v>42.415632297785905</v>
      </c>
      <c r="AC1197" s="177">
        <v>40.109239166524951</v>
      </c>
      <c r="AD1197" s="177">
        <v>2.7396921163258927</v>
      </c>
      <c r="AE1197" s="177">
        <v>0</v>
      </c>
      <c r="AF1197" s="177">
        <v>10.93338388480567</v>
      </c>
      <c r="AG1197" s="177">
        <v>3.7864001451156444</v>
      </c>
      <c r="AH1197" s="177">
        <v>3.7864001451156444</v>
      </c>
      <c r="AI1197" s="177">
        <v>3.7864001451156444</v>
      </c>
      <c r="AJ1197" s="177">
        <v>0</v>
      </c>
    </row>
    <row r="1198" spans="1:36" hidden="1" outlineLevel="1" x14ac:dyDescent="0.25">
      <c r="A1198" s="190">
        <f t="shared" si="318"/>
        <v>2020</v>
      </c>
      <c r="B1198" s="55">
        <f t="shared" si="319"/>
        <v>2</v>
      </c>
      <c r="C1198" s="55">
        <f t="shared" si="320"/>
        <v>7</v>
      </c>
      <c r="D1198" s="55">
        <f t="shared" si="315"/>
        <v>50</v>
      </c>
      <c r="F1198" s="63">
        <f t="shared" si="325"/>
        <v>43862.29166666665</v>
      </c>
      <c r="G1198" s="64">
        <f t="shared" si="317"/>
        <v>522.38819182141287</v>
      </c>
      <c r="H1198" s="64">
        <f t="shared" si="326"/>
        <v>40.230185425976785</v>
      </c>
      <c r="I1198" s="64">
        <f t="shared" si="326"/>
        <v>45.334223898902522</v>
      </c>
      <c r="J1198" s="64">
        <f t="shared" si="326"/>
        <v>133.35105632419283</v>
      </c>
      <c r="K1198" s="64">
        <f t="shared" si="326"/>
        <v>0</v>
      </c>
      <c r="L1198" s="64">
        <f t="shared" si="326"/>
        <v>0</v>
      </c>
      <c r="M1198" s="64">
        <f t="shared" si="326"/>
        <v>10.68489788742372</v>
      </c>
      <c r="N1198" s="64">
        <f t="shared" si="326"/>
        <v>292.78782828491705</v>
      </c>
      <c r="O1198" s="121"/>
      <c r="P1198" s="177">
        <v>2.9750000000000001</v>
      </c>
      <c r="Q1198" s="177">
        <v>39.715564570757422</v>
      </c>
      <c r="R1198" s="177">
        <v>39.715564570757422</v>
      </c>
      <c r="S1198" s="177">
        <v>11.251483728340112</v>
      </c>
      <c r="T1198" s="177">
        <v>18.930802049416283</v>
      </c>
      <c r="U1198" s="177">
        <v>39.715564570757422</v>
      </c>
      <c r="V1198" s="177">
        <v>39.715564570757422</v>
      </c>
      <c r="W1198" s="177">
        <v>0.92438998629509805</v>
      </c>
      <c r="X1198" s="177">
        <v>3.5419044418716559</v>
      </c>
      <c r="Y1198" s="177">
        <v>2.7219771428571433</v>
      </c>
      <c r="Z1198" s="177">
        <v>6.1712122635714284</v>
      </c>
      <c r="AA1198" s="177">
        <v>44.726078130524542</v>
      </c>
      <c r="AB1198" s="177">
        <v>41.645933588737194</v>
      </c>
      <c r="AC1198" s="177">
        <v>41.382346019054204</v>
      </c>
      <c r="AD1198" s="177">
        <v>40.230185425976785</v>
      </c>
      <c r="AE1198" s="177">
        <v>3.8754378715887703</v>
      </c>
      <c r="AF1198" s="177">
        <v>10.68489788742372</v>
      </c>
      <c r="AG1198" s="177">
        <v>44.450352108064273</v>
      </c>
      <c r="AH1198" s="177">
        <v>44.450352108064273</v>
      </c>
      <c r="AI1198" s="177">
        <v>44.450352108064273</v>
      </c>
      <c r="AJ1198" s="177">
        <v>1.1132286785334617</v>
      </c>
    </row>
    <row r="1199" spans="1:36" hidden="1" outlineLevel="1" x14ac:dyDescent="0.25">
      <c r="A1199" s="190">
        <f t="shared" si="318"/>
        <v>2020</v>
      </c>
      <c r="B1199" s="55">
        <f t="shared" si="319"/>
        <v>2</v>
      </c>
      <c r="C1199" s="55">
        <f t="shared" si="320"/>
        <v>8</v>
      </c>
      <c r="D1199" s="55">
        <f t="shared" si="315"/>
        <v>50</v>
      </c>
      <c r="F1199" s="63">
        <f t="shared" si="325"/>
        <v>43862.333333333314</v>
      </c>
      <c r="G1199" s="64">
        <f t="shared" si="317"/>
        <v>633.6503679796383</v>
      </c>
      <c r="H1199" s="64">
        <f t="shared" si="326"/>
        <v>41.21084616844017</v>
      </c>
      <c r="I1199" s="64">
        <f t="shared" si="326"/>
        <v>109.68542238274429</v>
      </c>
      <c r="J1199" s="64">
        <f t="shared" si="326"/>
        <v>179.5731297119641</v>
      </c>
      <c r="K1199" s="64">
        <f t="shared" si="326"/>
        <v>0</v>
      </c>
      <c r="L1199" s="64">
        <f t="shared" si="326"/>
        <v>0</v>
      </c>
      <c r="M1199" s="64">
        <f t="shared" si="326"/>
        <v>8.9454959057500893</v>
      </c>
      <c r="N1199" s="64">
        <f t="shared" si="326"/>
        <v>294.23547381073962</v>
      </c>
      <c r="O1199" s="121"/>
      <c r="P1199" s="177">
        <v>2.9750000000000001</v>
      </c>
      <c r="Q1199" s="177">
        <v>41.117047907971489</v>
      </c>
      <c r="R1199" s="177">
        <v>41.117047907971489</v>
      </c>
      <c r="S1199" s="177">
        <v>16.652455236239355</v>
      </c>
      <c r="T1199" s="177">
        <v>25.421429525164847</v>
      </c>
      <c r="U1199" s="177">
        <v>41.117047907971489</v>
      </c>
      <c r="V1199" s="177">
        <v>41.117047907971489</v>
      </c>
      <c r="W1199" s="177">
        <v>3.2828923225657931</v>
      </c>
      <c r="X1199" s="177">
        <v>19.274926260597102</v>
      </c>
      <c r="Y1199" s="177">
        <v>15.424537142857144</v>
      </c>
      <c r="Z1199" s="177">
        <v>5.8350032457142849</v>
      </c>
      <c r="AA1199" s="177">
        <v>44.409998070840231</v>
      </c>
      <c r="AB1199" s="177">
        <v>39.961207275066236</v>
      </c>
      <c r="AC1199" s="177">
        <v>39.561073587232897</v>
      </c>
      <c r="AD1199" s="177">
        <v>41.21084616844017</v>
      </c>
      <c r="AE1199" s="177">
        <v>15.01115429711137</v>
      </c>
      <c r="AF1199" s="177">
        <v>8.9454959057500893</v>
      </c>
      <c r="AG1199" s="177">
        <v>59.857709903988038</v>
      </c>
      <c r="AH1199" s="177">
        <v>59.857709903988038</v>
      </c>
      <c r="AI1199" s="177">
        <v>59.857709903988038</v>
      </c>
      <c r="AJ1199" s="177">
        <v>11.643027598208683</v>
      </c>
    </row>
    <row r="1200" spans="1:36" hidden="1" outlineLevel="1" x14ac:dyDescent="0.25">
      <c r="A1200" s="190">
        <f t="shared" si="318"/>
        <v>2020</v>
      </c>
      <c r="B1200" s="55">
        <f t="shared" si="319"/>
        <v>2</v>
      </c>
      <c r="C1200" s="55">
        <f t="shared" si="320"/>
        <v>9</v>
      </c>
      <c r="D1200" s="55">
        <f t="shared" si="315"/>
        <v>50</v>
      </c>
      <c r="F1200" s="63">
        <f t="shared" si="325"/>
        <v>43862.374999999978</v>
      </c>
      <c r="G1200" s="64">
        <f t="shared" si="317"/>
        <v>696.24872720380142</v>
      </c>
      <c r="H1200" s="64">
        <f t="shared" si="326"/>
        <v>48.291016285028569</v>
      </c>
      <c r="I1200" s="64">
        <f t="shared" si="326"/>
        <v>149.95975924276314</v>
      </c>
      <c r="J1200" s="64">
        <f t="shared" si="326"/>
        <v>179.20612693907171</v>
      </c>
      <c r="K1200" s="64">
        <f t="shared" si="326"/>
        <v>0</v>
      </c>
      <c r="L1200" s="64">
        <f t="shared" si="326"/>
        <v>0</v>
      </c>
      <c r="M1200" s="64">
        <f t="shared" si="326"/>
        <v>8.2000379136042483</v>
      </c>
      <c r="N1200" s="64">
        <f t="shared" si="326"/>
        <v>310.59178682333373</v>
      </c>
      <c r="O1200" s="121"/>
      <c r="P1200" s="177">
        <v>2.9750000000000001</v>
      </c>
      <c r="Q1200" s="177">
        <v>45.208142649691965</v>
      </c>
      <c r="R1200" s="177">
        <v>45.208142649691965</v>
      </c>
      <c r="S1200" s="177">
        <v>24.44281125301686</v>
      </c>
      <c r="T1200" s="177">
        <v>23.419888334947707</v>
      </c>
      <c r="U1200" s="177">
        <v>45.208142649691965</v>
      </c>
      <c r="V1200" s="177">
        <v>45.208142649691965</v>
      </c>
      <c r="W1200" s="177">
        <v>3.8069163876574019</v>
      </c>
      <c r="X1200" s="177">
        <v>24.589670919583039</v>
      </c>
      <c r="Y1200" s="177">
        <v>27.673434285714283</v>
      </c>
      <c r="Z1200" s="177">
        <v>6.0640693892857138</v>
      </c>
      <c r="AA1200" s="177">
        <v>44.182907575045817</v>
      </c>
      <c r="AB1200" s="177">
        <v>40.084582390563341</v>
      </c>
      <c r="AC1200" s="177">
        <v>39.427656869671004</v>
      </c>
      <c r="AD1200" s="177">
        <v>48.291016285028569</v>
      </c>
      <c r="AE1200" s="177">
        <v>21.850333178107348</v>
      </c>
      <c r="AF1200" s="177">
        <v>8.2000379136042483</v>
      </c>
      <c r="AG1200" s="177">
        <v>59.735375646357234</v>
      </c>
      <c r="AH1200" s="177">
        <v>59.735375646357234</v>
      </c>
      <c r="AI1200" s="177">
        <v>59.735375646357234</v>
      </c>
      <c r="AJ1200" s="177">
        <v>21.201704883736497</v>
      </c>
    </row>
    <row r="1201" spans="1:36" hidden="1" outlineLevel="1" x14ac:dyDescent="0.25">
      <c r="A1201" s="190">
        <f t="shared" si="318"/>
        <v>2020</v>
      </c>
      <c r="B1201" s="55">
        <f t="shared" si="319"/>
        <v>2</v>
      </c>
      <c r="C1201" s="55">
        <f t="shared" si="320"/>
        <v>10</v>
      </c>
      <c r="D1201" s="55">
        <f t="shared" si="315"/>
        <v>50</v>
      </c>
      <c r="F1201" s="63">
        <f t="shared" si="325"/>
        <v>43862.416666666642</v>
      </c>
      <c r="G1201" s="64">
        <f t="shared" si="317"/>
        <v>708.51320040325777</v>
      </c>
      <c r="H1201" s="64">
        <f t="shared" si="326"/>
        <v>45.211417365057137</v>
      </c>
      <c r="I1201" s="64">
        <f t="shared" si="326"/>
        <v>159.9468536243696</v>
      </c>
      <c r="J1201" s="64">
        <f t="shared" si="326"/>
        <v>175.32955573461086</v>
      </c>
      <c r="K1201" s="64">
        <f t="shared" si="326"/>
        <v>0</v>
      </c>
      <c r="L1201" s="64">
        <f t="shared" si="326"/>
        <v>0</v>
      </c>
      <c r="M1201" s="64">
        <f t="shared" si="326"/>
        <v>8.9454959057500893</v>
      </c>
      <c r="N1201" s="64">
        <f t="shared" si="326"/>
        <v>319.07987777347012</v>
      </c>
      <c r="O1201" s="121"/>
      <c r="P1201" s="177">
        <v>2.9750000000000001</v>
      </c>
      <c r="Q1201" s="177">
        <v>48.062634446811792</v>
      </c>
      <c r="R1201" s="177">
        <v>48.062634446811792</v>
      </c>
      <c r="S1201" s="177">
        <v>25.36141127826285</v>
      </c>
      <c r="T1201" s="177">
        <v>22.854743191359141</v>
      </c>
      <c r="U1201" s="177">
        <v>48.062634446811792</v>
      </c>
      <c r="V1201" s="177">
        <v>48.062634446811792</v>
      </c>
      <c r="W1201" s="177">
        <v>4.5199237726121408</v>
      </c>
      <c r="X1201" s="177">
        <v>23.226445023130363</v>
      </c>
      <c r="Y1201" s="177">
        <v>34.932040000000001</v>
      </c>
      <c r="Z1201" s="177">
        <v>5.9295080446428567</v>
      </c>
      <c r="AA1201" s="177">
        <v>43.382397078189726</v>
      </c>
      <c r="AB1201" s="177">
        <v>39.385366861365391</v>
      </c>
      <c r="AC1201" s="177">
        <v>38.132068002024958</v>
      </c>
      <c r="AD1201" s="177">
        <v>45.211417365057137</v>
      </c>
      <c r="AE1201" s="177">
        <v>21.223673580762643</v>
      </c>
      <c r="AF1201" s="177">
        <v>8.9454959057500893</v>
      </c>
      <c r="AG1201" s="177">
        <v>58.443185244870286</v>
      </c>
      <c r="AH1201" s="177">
        <v>58.443185244870286</v>
      </c>
      <c r="AI1201" s="177">
        <v>58.443185244870286</v>
      </c>
      <c r="AJ1201" s="177">
        <v>24.853616778242461</v>
      </c>
    </row>
    <row r="1202" spans="1:36" hidden="1" outlineLevel="1" x14ac:dyDescent="0.25">
      <c r="A1202" s="190">
        <f t="shared" si="318"/>
        <v>2020</v>
      </c>
      <c r="B1202" s="55">
        <f t="shared" si="319"/>
        <v>2</v>
      </c>
      <c r="C1202" s="55">
        <f t="shared" si="320"/>
        <v>11</v>
      </c>
      <c r="D1202" s="55">
        <f t="shared" si="315"/>
        <v>50</v>
      </c>
      <c r="F1202" s="63">
        <f t="shared" si="325"/>
        <v>43862.458333333307</v>
      </c>
      <c r="G1202" s="64">
        <f t="shared" si="317"/>
        <v>692.89735611342894</v>
      </c>
      <c r="H1202" s="64">
        <f t="shared" si="326"/>
        <v>45.964622374191073</v>
      </c>
      <c r="I1202" s="64">
        <f t="shared" si="326"/>
        <v>152.33716394710692</v>
      </c>
      <c r="J1202" s="64">
        <f t="shared" si="326"/>
        <v>158.97703547722227</v>
      </c>
      <c r="K1202" s="64">
        <f t="shared" si="326"/>
        <v>0</v>
      </c>
      <c r="L1202" s="64">
        <f t="shared" si="326"/>
        <v>0</v>
      </c>
      <c r="M1202" s="64">
        <f t="shared" si="326"/>
        <v>8.4485239109861983</v>
      </c>
      <c r="N1202" s="64">
        <f t="shared" si="326"/>
        <v>327.1700104039225</v>
      </c>
      <c r="O1202" s="121"/>
      <c r="P1202" s="177">
        <v>2.9750000000000001</v>
      </c>
      <c r="Q1202" s="177">
        <v>50.968651366623298</v>
      </c>
      <c r="R1202" s="177">
        <v>50.968651366623298</v>
      </c>
      <c r="S1202" s="177">
        <v>22.421999345546968</v>
      </c>
      <c r="T1202" s="177">
        <v>22.867852048483705</v>
      </c>
      <c r="U1202" s="177">
        <v>50.968651366623298</v>
      </c>
      <c r="V1202" s="177">
        <v>50.968651366623298</v>
      </c>
      <c r="W1202" s="177">
        <v>4.2162694490828203</v>
      </c>
      <c r="X1202" s="177">
        <v>21.901102221603686</v>
      </c>
      <c r="Y1202" s="177">
        <v>31.30273714285714</v>
      </c>
      <c r="Z1202" s="177">
        <v>6.750936639999999</v>
      </c>
      <c r="AA1202" s="177">
        <v>41.723702335036833</v>
      </c>
      <c r="AB1202" s="177">
        <v>38.27118964576681</v>
      </c>
      <c r="AC1202" s="177">
        <v>36.549576316625711</v>
      </c>
      <c r="AD1202" s="177">
        <v>45.964622374191073</v>
      </c>
      <c r="AE1202" s="177">
        <v>20.515181622557993</v>
      </c>
      <c r="AF1202" s="177">
        <v>8.4485239109861983</v>
      </c>
      <c r="AG1202" s="177">
        <v>52.992345159074091</v>
      </c>
      <c r="AH1202" s="177">
        <v>52.992345159074091</v>
      </c>
      <c r="AI1202" s="177">
        <v>52.992345159074091</v>
      </c>
      <c r="AJ1202" s="177">
        <v>26.137022116974613</v>
      </c>
    </row>
    <row r="1203" spans="1:36" hidden="1" outlineLevel="1" x14ac:dyDescent="0.25">
      <c r="A1203" s="190">
        <f t="shared" si="318"/>
        <v>2020</v>
      </c>
      <c r="B1203" s="55">
        <f t="shared" si="319"/>
        <v>2</v>
      </c>
      <c r="C1203" s="55">
        <f t="shared" si="320"/>
        <v>12</v>
      </c>
      <c r="D1203" s="55">
        <f t="shared" si="315"/>
        <v>50</v>
      </c>
      <c r="F1203" s="63">
        <f t="shared" si="325"/>
        <v>43862.499999999971</v>
      </c>
      <c r="G1203" s="64">
        <f t="shared" si="317"/>
        <v>710.69060863846425</v>
      </c>
      <c r="H1203" s="64">
        <f t="shared" si="326"/>
        <v>46.36679779023661</v>
      </c>
      <c r="I1203" s="64">
        <f t="shared" si="326"/>
        <v>157.49033246839366</v>
      </c>
      <c r="J1203" s="64">
        <f t="shared" si="326"/>
        <v>161.97004552187985</v>
      </c>
      <c r="K1203" s="64">
        <f t="shared" si="326"/>
        <v>0</v>
      </c>
      <c r="L1203" s="64">
        <f t="shared" si="326"/>
        <v>0</v>
      </c>
      <c r="M1203" s="64">
        <f t="shared" si="326"/>
        <v>8.4485239109861983</v>
      </c>
      <c r="N1203" s="64">
        <f t="shared" si="326"/>
        <v>336.4149089469679</v>
      </c>
      <c r="O1203" s="121"/>
      <c r="P1203" s="177">
        <v>2.9750000000000001</v>
      </c>
      <c r="Q1203" s="177">
        <v>53.617042672976361</v>
      </c>
      <c r="R1203" s="177">
        <v>53.617042672976361</v>
      </c>
      <c r="S1203" s="177">
        <v>23.874564958254808</v>
      </c>
      <c r="T1203" s="177">
        <v>27.317890674495139</v>
      </c>
      <c r="U1203" s="177">
        <v>53.617042672976361</v>
      </c>
      <c r="V1203" s="177">
        <v>53.617042672976361</v>
      </c>
      <c r="W1203" s="177">
        <v>3.7447009267978544</v>
      </c>
      <c r="X1203" s="177">
        <v>21.237298424924376</v>
      </c>
      <c r="Y1203" s="177">
        <v>34.024714285714289</v>
      </c>
      <c r="Z1203" s="177">
        <v>7.068505281607143</v>
      </c>
      <c r="AA1203" s="177">
        <v>40.883964628080385</v>
      </c>
      <c r="AB1203" s="177">
        <v>38.297795409670314</v>
      </c>
      <c r="AC1203" s="177">
        <v>35.69647293570462</v>
      </c>
      <c r="AD1203" s="177">
        <v>46.36679779023661</v>
      </c>
      <c r="AE1203" s="177">
        <v>20.772088872149137</v>
      </c>
      <c r="AF1203" s="177">
        <v>8.4485239109861983</v>
      </c>
      <c r="AG1203" s="177">
        <v>53.990015173959954</v>
      </c>
      <c r="AH1203" s="177">
        <v>53.990015173959954</v>
      </c>
      <c r="AI1203" s="177">
        <v>53.990015173959954</v>
      </c>
      <c r="AJ1203" s="177">
        <v>23.544074326058059</v>
      </c>
    </row>
    <row r="1204" spans="1:36" hidden="1" outlineLevel="1" x14ac:dyDescent="0.25">
      <c r="A1204" s="190">
        <f t="shared" si="318"/>
        <v>2020</v>
      </c>
      <c r="B1204" s="55">
        <f t="shared" si="319"/>
        <v>2</v>
      </c>
      <c r="C1204" s="55">
        <f t="shared" si="320"/>
        <v>13</v>
      </c>
      <c r="D1204" s="55">
        <f t="shared" si="315"/>
        <v>50</v>
      </c>
      <c r="F1204" s="63">
        <f t="shared" si="325"/>
        <v>43862.541666666635</v>
      </c>
      <c r="G1204" s="64">
        <f t="shared" si="317"/>
        <v>722.36111435357316</v>
      </c>
      <c r="H1204" s="64">
        <f t="shared" si="326"/>
        <v>42.72653979256517</v>
      </c>
      <c r="I1204" s="64">
        <f t="shared" si="326"/>
        <v>156.13111631697217</v>
      </c>
      <c r="J1204" s="64">
        <f t="shared" si="326"/>
        <v>182.39313058481264</v>
      </c>
      <c r="K1204" s="64">
        <f t="shared" si="326"/>
        <v>0</v>
      </c>
      <c r="L1204" s="64">
        <f t="shared" si="326"/>
        <v>0</v>
      </c>
      <c r="M1204" s="64">
        <f t="shared" si="326"/>
        <v>9.069738904441067</v>
      </c>
      <c r="N1204" s="64">
        <f t="shared" si="326"/>
        <v>332.04058875478216</v>
      </c>
      <c r="O1204" s="121"/>
      <c r="P1204" s="177">
        <v>2.9750000000000001</v>
      </c>
      <c r="Q1204" s="177">
        <v>53.915888384588186</v>
      </c>
      <c r="R1204" s="177">
        <v>53.915888384588186</v>
      </c>
      <c r="S1204" s="177">
        <v>22.445973911212615</v>
      </c>
      <c r="T1204" s="177">
        <v>28.572052688703128</v>
      </c>
      <c r="U1204" s="177">
        <v>53.915888384588186</v>
      </c>
      <c r="V1204" s="177">
        <v>53.915888384588186</v>
      </c>
      <c r="W1204" s="177">
        <v>4.1340903589022258</v>
      </c>
      <c r="X1204" s="177">
        <v>21.289472365085057</v>
      </c>
      <c r="Y1204" s="177">
        <v>31.756400000000003</v>
      </c>
      <c r="Z1204" s="177">
        <v>6.8580795042857128</v>
      </c>
      <c r="AA1204" s="177">
        <v>38.789896902932377</v>
      </c>
      <c r="AB1204" s="177">
        <v>36.251357179222637</v>
      </c>
      <c r="AC1204" s="177">
        <v>34.477701629988715</v>
      </c>
      <c r="AD1204" s="177">
        <v>42.72653979256517</v>
      </c>
      <c r="AE1204" s="177">
        <v>21.042926967555044</v>
      </c>
      <c r="AF1204" s="177">
        <v>9.069738904441067</v>
      </c>
      <c r="AG1204" s="177">
        <v>60.797710194937551</v>
      </c>
      <c r="AH1204" s="177">
        <v>60.797710194937551</v>
      </c>
      <c r="AI1204" s="177">
        <v>60.797710194937551</v>
      </c>
      <c r="AJ1204" s="177">
        <v>23.91520002551411</v>
      </c>
    </row>
    <row r="1205" spans="1:36" hidden="1" outlineLevel="1" x14ac:dyDescent="0.25">
      <c r="A1205" s="190">
        <f t="shared" si="318"/>
        <v>2020</v>
      </c>
      <c r="B1205" s="55">
        <f t="shared" si="319"/>
        <v>2</v>
      </c>
      <c r="C1205" s="55">
        <f t="shared" si="320"/>
        <v>14</v>
      </c>
      <c r="D1205" s="55">
        <f t="shared" si="315"/>
        <v>50</v>
      </c>
      <c r="F1205" s="63">
        <f t="shared" si="325"/>
        <v>43862.583333333299</v>
      </c>
      <c r="G1205" s="64">
        <f t="shared" si="317"/>
        <v>712.2538577794412</v>
      </c>
      <c r="H1205" s="64">
        <f t="shared" ref="H1205:N1214" si="327">SUMIF($P$6:$AK$6,H$6,$P1205:$AK1205)</f>
        <v>44.730405727891082</v>
      </c>
      <c r="I1205" s="64">
        <f t="shared" si="327"/>
        <v>151.29602078599811</v>
      </c>
      <c r="J1205" s="64">
        <f t="shared" si="327"/>
        <v>184.0698605323762</v>
      </c>
      <c r="K1205" s="64">
        <f t="shared" si="327"/>
        <v>0</v>
      </c>
      <c r="L1205" s="64">
        <f t="shared" si="327"/>
        <v>0</v>
      </c>
      <c r="M1205" s="64">
        <f t="shared" si="327"/>
        <v>8.6970099083681447</v>
      </c>
      <c r="N1205" s="64">
        <f t="shared" si="327"/>
        <v>323.46056082480766</v>
      </c>
      <c r="O1205" s="121"/>
      <c r="P1205" s="177">
        <v>2.9750000000000001</v>
      </c>
      <c r="Q1205" s="177">
        <v>52.607150268219165</v>
      </c>
      <c r="R1205" s="177">
        <v>52.607150268219165</v>
      </c>
      <c r="S1205" s="177">
        <v>19.122631444503408</v>
      </c>
      <c r="T1205" s="177">
        <v>28.305203772661994</v>
      </c>
      <c r="U1205" s="177">
        <v>52.607150268219165</v>
      </c>
      <c r="V1205" s="177">
        <v>52.607150268219165</v>
      </c>
      <c r="W1205" s="177">
        <v>4.4415684713515038</v>
      </c>
      <c r="X1205" s="177">
        <v>22.460317989939696</v>
      </c>
      <c r="Y1205" s="177">
        <v>26.312445714285719</v>
      </c>
      <c r="Z1205" s="177">
        <v>6.2136182178571415</v>
      </c>
      <c r="AA1205" s="177">
        <v>39.207232185376405</v>
      </c>
      <c r="AB1205" s="177">
        <v>34.938261133579189</v>
      </c>
      <c r="AC1205" s="177">
        <v>32.6728482151183</v>
      </c>
      <c r="AD1205" s="177">
        <v>44.730405727891082</v>
      </c>
      <c r="AE1205" s="177">
        <v>21.338937556625737</v>
      </c>
      <c r="AF1205" s="177">
        <v>8.6970099083681447</v>
      </c>
      <c r="AG1205" s="177">
        <v>61.35662017745873</v>
      </c>
      <c r="AH1205" s="177">
        <v>61.35662017745873</v>
      </c>
      <c r="AI1205" s="177">
        <v>61.35662017745873</v>
      </c>
      <c r="AJ1205" s="177">
        <v>26.33991583663007</v>
      </c>
    </row>
    <row r="1206" spans="1:36" hidden="1" outlineLevel="1" x14ac:dyDescent="0.25">
      <c r="A1206" s="190">
        <f t="shared" si="318"/>
        <v>2020</v>
      </c>
      <c r="B1206" s="55">
        <f t="shared" si="319"/>
        <v>2</v>
      </c>
      <c r="C1206" s="55">
        <f t="shared" si="320"/>
        <v>15</v>
      </c>
      <c r="D1206" s="55">
        <f t="shared" si="315"/>
        <v>50</v>
      </c>
      <c r="F1206" s="63">
        <f t="shared" si="325"/>
        <v>43862.624999999964</v>
      </c>
      <c r="G1206" s="64">
        <f t="shared" si="317"/>
        <v>633.71739601929653</v>
      </c>
      <c r="H1206" s="64">
        <f t="shared" si="327"/>
        <v>43.709428197352679</v>
      </c>
      <c r="I1206" s="64">
        <f t="shared" si="327"/>
        <v>113.5841392412305</v>
      </c>
      <c r="J1206" s="64">
        <f t="shared" si="327"/>
        <v>150.17971181940015</v>
      </c>
      <c r="K1206" s="64">
        <f t="shared" si="327"/>
        <v>0</v>
      </c>
      <c r="L1206" s="64">
        <f t="shared" si="327"/>
        <v>0</v>
      </c>
      <c r="M1206" s="64">
        <f t="shared" si="327"/>
        <v>8.0757949149132777</v>
      </c>
      <c r="N1206" s="64">
        <f t="shared" si="327"/>
        <v>318.16832184639992</v>
      </c>
      <c r="O1206" s="121"/>
      <c r="P1206" s="177">
        <v>2.9750000000000001</v>
      </c>
      <c r="Q1206" s="177">
        <v>52.4010497774524</v>
      </c>
      <c r="R1206" s="177">
        <v>52.4010497774524</v>
      </c>
      <c r="S1206" s="177">
        <v>7.8461896375734863</v>
      </c>
      <c r="T1206" s="177">
        <v>11.599054880769868</v>
      </c>
      <c r="U1206" s="177">
        <v>52.4010497774524</v>
      </c>
      <c r="V1206" s="177">
        <v>52.4010497774524</v>
      </c>
      <c r="W1206" s="177">
        <v>4.9982500444120035</v>
      </c>
      <c r="X1206" s="177">
        <v>22.14151304855385</v>
      </c>
      <c r="Y1206" s="177">
        <v>19.961165714285713</v>
      </c>
      <c r="Z1206" s="177">
        <v>6.7136182321428581</v>
      </c>
      <c r="AA1206" s="177">
        <v>38.174146761249425</v>
      </c>
      <c r="AB1206" s="177">
        <v>34.038082991395328</v>
      </c>
      <c r="AC1206" s="177">
        <v>29.638274751802737</v>
      </c>
      <c r="AD1206" s="177">
        <v>43.709428197352679</v>
      </c>
      <c r="AE1206" s="177">
        <v>20.897499170956578</v>
      </c>
      <c r="AF1206" s="177">
        <v>8.0757949149132777</v>
      </c>
      <c r="AG1206" s="177">
        <v>50.059903939800051</v>
      </c>
      <c r="AH1206" s="177">
        <v>50.059903939800051</v>
      </c>
      <c r="AI1206" s="177">
        <v>50.059903939800051</v>
      </c>
      <c r="AJ1206" s="177">
        <v>23.165466744679012</v>
      </c>
    </row>
    <row r="1207" spans="1:36" hidden="1" outlineLevel="1" x14ac:dyDescent="0.25">
      <c r="A1207" s="190">
        <f t="shared" si="318"/>
        <v>2020</v>
      </c>
      <c r="B1207" s="55">
        <f t="shared" si="319"/>
        <v>2</v>
      </c>
      <c r="C1207" s="55">
        <f t="shared" si="320"/>
        <v>16</v>
      </c>
      <c r="D1207" s="55">
        <f t="shared" si="315"/>
        <v>50</v>
      </c>
      <c r="F1207" s="63">
        <f t="shared" si="325"/>
        <v>43862.666666666628</v>
      </c>
      <c r="G1207" s="64">
        <f t="shared" si="317"/>
        <v>414.06809995392115</v>
      </c>
      <c r="H1207" s="64">
        <f t="shared" si="327"/>
        <v>10.672437147397323</v>
      </c>
      <c r="I1207" s="64">
        <f t="shared" si="327"/>
        <v>52.518404133065829</v>
      </c>
      <c r="J1207" s="64">
        <f t="shared" si="327"/>
        <v>33.982615245757657</v>
      </c>
      <c r="K1207" s="64">
        <f t="shared" si="327"/>
        <v>0</v>
      </c>
      <c r="L1207" s="64">
        <f t="shared" si="327"/>
        <v>0</v>
      </c>
      <c r="M1207" s="64">
        <f t="shared" si="327"/>
        <v>9.1939819031320393</v>
      </c>
      <c r="N1207" s="64">
        <f t="shared" si="327"/>
        <v>307.70066152456832</v>
      </c>
      <c r="O1207" s="121"/>
      <c r="P1207" s="177">
        <v>2.9750000000000001</v>
      </c>
      <c r="Q1207" s="177">
        <v>49.567168029409252</v>
      </c>
      <c r="R1207" s="177">
        <v>49.567168029409252</v>
      </c>
      <c r="S1207" s="177">
        <v>0.13334601406171426</v>
      </c>
      <c r="T1207" s="177">
        <v>0.16550235436412344</v>
      </c>
      <c r="U1207" s="177">
        <v>49.567168029409252</v>
      </c>
      <c r="V1207" s="177">
        <v>49.567168029409252</v>
      </c>
      <c r="W1207" s="177">
        <v>2.6615476740302357</v>
      </c>
      <c r="X1207" s="177">
        <v>10.773952083908707</v>
      </c>
      <c r="Y1207" s="177">
        <v>9.9805828571428563</v>
      </c>
      <c r="Z1207" s="177">
        <v>5.8564753607142848</v>
      </c>
      <c r="AA1207" s="177">
        <v>39.443493230116026</v>
      </c>
      <c r="AB1207" s="177">
        <v>33.590991006292448</v>
      </c>
      <c r="AC1207" s="177">
        <v>30.541029809808528</v>
      </c>
      <c r="AD1207" s="177">
        <v>10.672437147397323</v>
      </c>
      <c r="AE1207" s="177">
        <v>13.394125032834808</v>
      </c>
      <c r="AF1207" s="177">
        <v>9.1939819031320393</v>
      </c>
      <c r="AG1207" s="177">
        <v>11.327538415252551</v>
      </c>
      <c r="AH1207" s="177">
        <v>11.327538415252551</v>
      </c>
      <c r="AI1207" s="177">
        <v>11.327538415252551</v>
      </c>
      <c r="AJ1207" s="177">
        <v>12.434348116723388</v>
      </c>
    </row>
    <row r="1208" spans="1:36" hidden="1" outlineLevel="1" x14ac:dyDescent="0.25">
      <c r="A1208" s="190">
        <f t="shared" si="318"/>
        <v>2020</v>
      </c>
      <c r="B1208" s="55">
        <f t="shared" si="319"/>
        <v>2</v>
      </c>
      <c r="C1208" s="55">
        <f t="shared" si="320"/>
        <v>17</v>
      </c>
      <c r="D1208" s="55">
        <f t="shared" si="315"/>
        <v>50</v>
      </c>
      <c r="F1208" s="63">
        <f t="shared" si="325"/>
        <v>43862.708333333292</v>
      </c>
      <c r="G1208" s="64">
        <f t="shared" si="317"/>
        <v>304.0361729626598</v>
      </c>
      <c r="H1208" s="64">
        <f t="shared" si="327"/>
        <v>0</v>
      </c>
      <c r="I1208" s="64">
        <f t="shared" si="327"/>
        <v>5.049203432157312</v>
      </c>
      <c r="J1208" s="64">
        <f t="shared" si="327"/>
        <v>0</v>
      </c>
      <c r="K1208" s="64">
        <f t="shared" si="327"/>
        <v>0</v>
      </c>
      <c r="L1208" s="64">
        <f t="shared" si="327"/>
        <v>0</v>
      </c>
      <c r="M1208" s="64">
        <f t="shared" si="327"/>
        <v>10.063682893968853</v>
      </c>
      <c r="N1208" s="64">
        <f t="shared" si="327"/>
        <v>288.92328663653365</v>
      </c>
      <c r="O1208" s="121"/>
      <c r="P1208" s="177">
        <v>2.9750000000000001</v>
      </c>
      <c r="Q1208" s="177">
        <v>44.960822060771832</v>
      </c>
      <c r="R1208" s="177">
        <v>44.960822060771832</v>
      </c>
      <c r="S1208" s="177">
        <v>0</v>
      </c>
      <c r="T1208" s="177">
        <v>0</v>
      </c>
      <c r="U1208" s="177">
        <v>44.960822060771832</v>
      </c>
      <c r="V1208" s="177">
        <v>44.960822060771832</v>
      </c>
      <c r="W1208" s="177">
        <v>0.16132696909841809</v>
      </c>
      <c r="X1208" s="177">
        <v>0.58485838607429497</v>
      </c>
      <c r="Y1208" s="177">
        <v>0</v>
      </c>
      <c r="Z1208" s="177">
        <v>5.6421896392857152</v>
      </c>
      <c r="AA1208" s="177">
        <v>37.944881268522138</v>
      </c>
      <c r="AB1208" s="177">
        <v>33.164309927237227</v>
      </c>
      <c r="AC1208" s="177">
        <v>32.328617558401206</v>
      </c>
      <c r="AD1208" s="177">
        <v>0</v>
      </c>
      <c r="AE1208" s="177">
        <v>1.1154412950886199</v>
      </c>
      <c r="AF1208" s="177">
        <v>10.063682893968853</v>
      </c>
      <c r="AG1208" s="177">
        <v>0</v>
      </c>
      <c r="AH1208" s="177">
        <v>0</v>
      </c>
      <c r="AI1208" s="177">
        <v>0</v>
      </c>
      <c r="AJ1208" s="177">
        <v>0.21257678189597851</v>
      </c>
    </row>
    <row r="1209" spans="1:36" hidden="1" outlineLevel="1" x14ac:dyDescent="0.25">
      <c r="A1209" s="190">
        <f t="shared" si="318"/>
        <v>2020</v>
      </c>
      <c r="B1209" s="55">
        <f t="shared" si="319"/>
        <v>2</v>
      </c>
      <c r="C1209" s="55">
        <f t="shared" si="320"/>
        <v>18</v>
      </c>
      <c r="D1209" s="55">
        <f t="shared" si="315"/>
        <v>50</v>
      </c>
      <c r="F1209" s="63">
        <f t="shared" si="325"/>
        <v>43862.749999999956</v>
      </c>
      <c r="G1209" s="64">
        <f t="shared" si="317"/>
        <v>296.39737687696328</v>
      </c>
      <c r="H1209" s="64">
        <f t="shared" si="327"/>
        <v>0</v>
      </c>
      <c r="I1209" s="64">
        <f t="shared" si="327"/>
        <v>2.9750000000000001</v>
      </c>
      <c r="J1209" s="64">
        <f t="shared" si="327"/>
        <v>0</v>
      </c>
      <c r="K1209" s="64">
        <f t="shared" si="327"/>
        <v>0</v>
      </c>
      <c r="L1209" s="64">
        <f t="shared" si="327"/>
        <v>0</v>
      </c>
      <c r="M1209" s="64">
        <f t="shared" si="327"/>
        <v>12.300056870406372</v>
      </c>
      <c r="N1209" s="64">
        <f t="shared" si="327"/>
        <v>281.12232000655689</v>
      </c>
      <c r="O1209" s="121"/>
      <c r="P1209" s="177">
        <v>2.9750000000000001</v>
      </c>
      <c r="Q1209" s="177">
        <v>42.590666416953923</v>
      </c>
      <c r="R1209" s="177">
        <v>42.590666416953923</v>
      </c>
      <c r="S1209" s="177">
        <v>0</v>
      </c>
      <c r="T1209" s="177">
        <v>0</v>
      </c>
      <c r="U1209" s="177">
        <v>42.590666416953923</v>
      </c>
      <c r="V1209" s="177">
        <v>42.590666416953923</v>
      </c>
      <c r="W1209" s="177">
        <v>0</v>
      </c>
      <c r="X1209" s="177">
        <v>0</v>
      </c>
      <c r="Y1209" s="177">
        <v>0</v>
      </c>
      <c r="Z1209" s="177">
        <v>5.0546606571428585</v>
      </c>
      <c r="AA1209" s="177">
        <v>39.2847449337442</v>
      </c>
      <c r="AB1209" s="177">
        <v>32.793543796186839</v>
      </c>
      <c r="AC1209" s="177">
        <v>33.626704951667314</v>
      </c>
      <c r="AD1209" s="177">
        <v>0</v>
      </c>
      <c r="AE1209" s="177">
        <v>0</v>
      </c>
      <c r="AF1209" s="177">
        <v>12.300056870406372</v>
      </c>
      <c r="AG1209" s="177">
        <v>0</v>
      </c>
      <c r="AH1209" s="177">
        <v>0</v>
      </c>
      <c r="AI1209" s="177">
        <v>0</v>
      </c>
      <c r="AJ1209" s="177">
        <v>0</v>
      </c>
    </row>
    <row r="1210" spans="1:36" hidden="1" outlineLevel="1" x14ac:dyDescent="0.25">
      <c r="A1210" s="190">
        <f t="shared" si="318"/>
        <v>2020</v>
      </c>
      <c r="B1210" s="55">
        <f t="shared" si="319"/>
        <v>2</v>
      </c>
      <c r="C1210" s="55">
        <f t="shared" si="320"/>
        <v>19</v>
      </c>
      <c r="D1210" s="55">
        <f t="shared" si="315"/>
        <v>50</v>
      </c>
      <c r="F1210" s="63">
        <f t="shared" si="325"/>
        <v>43862.791666666621</v>
      </c>
      <c r="G1210" s="64">
        <f t="shared" si="317"/>
        <v>287.96737403351483</v>
      </c>
      <c r="H1210" s="64">
        <f t="shared" si="327"/>
        <v>0</v>
      </c>
      <c r="I1210" s="64">
        <f t="shared" si="327"/>
        <v>2.9750000000000001</v>
      </c>
      <c r="J1210" s="64">
        <f t="shared" si="327"/>
        <v>0</v>
      </c>
      <c r="K1210" s="64">
        <f t="shared" si="327"/>
        <v>0</v>
      </c>
      <c r="L1210" s="64">
        <f t="shared" si="327"/>
        <v>0</v>
      </c>
      <c r="M1210" s="64">
        <f t="shared" si="327"/>
        <v>12.921271863861243</v>
      </c>
      <c r="N1210" s="64">
        <f t="shared" si="327"/>
        <v>272.07110216965361</v>
      </c>
      <c r="O1210" s="121"/>
      <c r="P1210" s="177">
        <v>2.9750000000000001</v>
      </c>
      <c r="Q1210" s="177">
        <v>39.808309791602476</v>
      </c>
      <c r="R1210" s="177">
        <v>39.808309791602476</v>
      </c>
      <c r="S1210" s="177">
        <v>0</v>
      </c>
      <c r="T1210" s="177">
        <v>0</v>
      </c>
      <c r="U1210" s="177">
        <v>39.808309791602476</v>
      </c>
      <c r="V1210" s="177">
        <v>39.808309791602476</v>
      </c>
      <c r="W1210" s="177">
        <v>0</v>
      </c>
      <c r="X1210" s="177">
        <v>0</v>
      </c>
      <c r="Y1210" s="177">
        <v>0</v>
      </c>
      <c r="Z1210" s="177">
        <v>4.6260891764285716</v>
      </c>
      <c r="AA1210" s="177">
        <v>39.846573635674083</v>
      </c>
      <c r="AB1210" s="177">
        <v>33.503862493881179</v>
      </c>
      <c r="AC1210" s="177">
        <v>34.861337697259877</v>
      </c>
      <c r="AD1210" s="177">
        <v>0</v>
      </c>
      <c r="AE1210" s="177">
        <v>0</v>
      </c>
      <c r="AF1210" s="177">
        <v>12.921271863861243</v>
      </c>
      <c r="AG1210" s="177">
        <v>0</v>
      </c>
      <c r="AH1210" s="177">
        <v>0</v>
      </c>
      <c r="AI1210" s="177">
        <v>0</v>
      </c>
      <c r="AJ1210" s="177">
        <v>0</v>
      </c>
    </row>
    <row r="1211" spans="1:36" hidden="1" outlineLevel="1" x14ac:dyDescent="0.25">
      <c r="A1211" s="190">
        <f t="shared" si="318"/>
        <v>2020</v>
      </c>
      <c r="B1211" s="55">
        <f t="shared" si="319"/>
        <v>2</v>
      </c>
      <c r="C1211" s="55">
        <f t="shared" si="320"/>
        <v>20</v>
      </c>
      <c r="D1211" s="55">
        <f t="shared" si="315"/>
        <v>50</v>
      </c>
      <c r="F1211" s="63">
        <f t="shared" si="325"/>
        <v>43862.833333333285</v>
      </c>
      <c r="G1211" s="64">
        <f t="shared" si="317"/>
        <v>284.56339119993913</v>
      </c>
      <c r="H1211" s="64">
        <f t="shared" si="327"/>
        <v>0</v>
      </c>
      <c r="I1211" s="64">
        <f t="shared" si="327"/>
        <v>2.9750000000000001</v>
      </c>
      <c r="J1211" s="64">
        <f t="shared" si="327"/>
        <v>0</v>
      </c>
      <c r="K1211" s="64">
        <f t="shared" si="327"/>
        <v>0</v>
      </c>
      <c r="L1211" s="64">
        <f t="shared" si="327"/>
        <v>0</v>
      </c>
      <c r="M1211" s="64">
        <f t="shared" si="327"/>
        <v>12.300056870406372</v>
      </c>
      <c r="N1211" s="64">
        <f t="shared" si="327"/>
        <v>269.28833432953274</v>
      </c>
      <c r="O1211" s="121"/>
      <c r="P1211" s="177">
        <v>2.9750000000000001</v>
      </c>
      <c r="Q1211" s="177">
        <v>39.045737975765412</v>
      </c>
      <c r="R1211" s="177">
        <v>39.045737975765412</v>
      </c>
      <c r="S1211" s="177">
        <v>0</v>
      </c>
      <c r="T1211" s="177">
        <v>0</v>
      </c>
      <c r="U1211" s="177">
        <v>39.045737975765412</v>
      </c>
      <c r="V1211" s="177">
        <v>39.045737975765412</v>
      </c>
      <c r="W1211" s="177">
        <v>0</v>
      </c>
      <c r="X1211" s="177">
        <v>0</v>
      </c>
      <c r="Y1211" s="177">
        <v>0</v>
      </c>
      <c r="Z1211" s="177">
        <v>3.5546605478571429</v>
      </c>
      <c r="AA1211" s="177">
        <v>40.591124555127948</v>
      </c>
      <c r="AB1211" s="177">
        <v>34.582605959115845</v>
      </c>
      <c r="AC1211" s="177">
        <v>34.376991364370149</v>
      </c>
      <c r="AD1211" s="177">
        <v>0</v>
      </c>
      <c r="AE1211" s="177">
        <v>0</v>
      </c>
      <c r="AF1211" s="177">
        <v>12.300056870406372</v>
      </c>
      <c r="AG1211" s="177">
        <v>0</v>
      </c>
      <c r="AH1211" s="177">
        <v>0</v>
      </c>
      <c r="AI1211" s="177">
        <v>0</v>
      </c>
      <c r="AJ1211" s="177">
        <v>0</v>
      </c>
    </row>
    <row r="1212" spans="1:36" hidden="1" outlineLevel="1" x14ac:dyDescent="0.25">
      <c r="A1212" s="190">
        <f t="shared" si="318"/>
        <v>2020</v>
      </c>
      <c r="B1212" s="55">
        <f t="shared" si="319"/>
        <v>2</v>
      </c>
      <c r="C1212" s="55">
        <f t="shared" si="320"/>
        <v>21</v>
      </c>
      <c r="D1212" s="55">
        <f t="shared" si="315"/>
        <v>50</v>
      </c>
      <c r="F1212" s="63">
        <f t="shared" si="325"/>
        <v>43862.874999999949</v>
      </c>
      <c r="G1212" s="64">
        <f t="shared" si="317"/>
        <v>282.22112615305861</v>
      </c>
      <c r="H1212" s="64">
        <f t="shared" si="327"/>
        <v>0</v>
      </c>
      <c r="I1212" s="64">
        <f t="shared" si="327"/>
        <v>2.9750000000000001</v>
      </c>
      <c r="J1212" s="64">
        <f t="shared" si="327"/>
        <v>0</v>
      </c>
      <c r="K1212" s="64">
        <f t="shared" si="327"/>
        <v>0</v>
      </c>
      <c r="L1212" s="64">
        <f t="shared" si="327"/>
        <v>0</v>
      </c>
      <c r="M1212" s="64">
        <f t="shared" si="327"/>
        <v>12.797028865170272</v>
      </c>
      <c r="N1212" s="64">
        <f t="shared" si="327"/>
        <v>266.44909728788832</v>
      </c>
      <c r="O1212" s="121"/>
      <c r="P1212" s="177">
        <v>2.9750000000000001</v>
      </c>
      <c r="Q1212" s="177">
        <v>38.107980742776583</v>
      </c>
      <c r="R1212" s="177">
        <v>38.107980742776583</v>
      </c>
      <c r="S1212" s="177">
        <v>0</v>
      </c>
      <c r="T1212" s="177">
        <v>0</v>
      </c>
      <c r="U1212" s="177">
        <v>38.107980742776583</v>
      </c>
      <c r="V1212" s="177">
        <v>38.107980742776583</v>
      </c>
      <c r="W1212" s="177">
        <v>0</v>
      </c>
      <c r="X1212" s="177">
        <v>0</v>
      </c>
      <c r="Y1212" s="177">
        <v>0</v>
      </c>
      <c r="Z1212" s="177">
        <v>4.8046606378571441</v>
      </c>
      <c r="AA1212" s="177">
        <v>39.499982664823236</v>
      </c>
      <c r="AB1212" s="177">
        <v>36.019145251482357</v>
      </c>
      <c r="AC1212" s="177">
        <v>33.693385762619265</v>
      </c>
      <c r="AD1212" s="177">
        <v>0</v>
      </c>
      <c r="AE1212" s="177">
        <v>0</v>
      </c>
      <c r="AF1212" s="177">
        <v>12.797028865170272</v>
      </c>
      <c r="AG1212" s="177">
        <v>0</v>
      </c>
      <c r="AH1212" s="177">
        <v>0</v>
      </c>
      <c r="AI1212" s="177">
        <v>0</v>
      </c>
      <c r="AJ1212" s="177">
        <v>0</v>
      </c>
    </row>
    <row r="1213" spans="1:36" hidden="1" outlineLevel="1" x14ac:dyDescent="0.25">
      <c r="A1213" s="190">
        <f t="shared" si="318"/>
        <v>2020</v>
      </c>
      <c r="B1213" s="55">
        <f t="shared" si="319"/>
        <v>2</v>
      </c>
      <c r="C1213" s="55">
        <f t="shared" si="320"/>
        <v>22</v>
      </c>
      <c r="D1213" s="55">
        <f t="shared" si="315"/>
        <v>50</v>
      </c>
      <c r="F1213" s="63">
        <f t="shared" si="325"/>
        <v>43862.916666666613</v>
      </c>
      <c r="G1213" s="64">
        <f t="shared" si="317"/>
        <v>289.67771330605058</v>
      </c>
      <c r="H1213" s="64">
        <f t="shared" si="327"/>
        <v>0</v>
      </c>
      <c r="I1213" s="64">
        <f t="shared" si="327"/>
        <v>2.9750000000000001</v>
      </c>
      <c r="J1213" s="64">
        <f t="shared" si="327"/>
        <v>0</v>
      </c>
      <c r="K1213" s="64">
        <f t="shared" si="327"/>
        <v>0</v>
      </c>
      <c r="L1213" s="64">
        <f t="shared" si="327"/>
        <v>0</v>
      </c>
      <c r="M1213" s="64">
        <f t="shared" si="327"/>
        <v>13.418243858625139</v>
      </c>
      <c r="N1213" s="64">
        <f t="shared" si="327"/>
        <v>273.28446944742547</v>
      </c>
      <c r="O1213" s="121"/>
      <c r="P1213" s="177">
        <v>2.9750000000000001</v>
      </c>
      <c r="Q1213" s="177">
        <v>38.448046552541769</v>
      </c>
      <c r="R1213" s="177">
        <v>38.448046552541769</v>
      </c>
      <c r="S1213" s="177">
        <v>0</v>
      </c>
      <c r="T1213" s="177">
        <v>0</v>
      </c>
      <c r="U1213" s="177">
        <v>38.448046552541769</v>
      </c>
      <c r="V1213" s="177">
        <v>38.448046552541769</v>
      </c>
      <c r="W1213" s="177">
        <v>0</v>
      </c>
      <c r="X1213" s="177">
        <v>0</v>
      </c>
      <c r="Y1213" s="177">
        <v>0</v>
      </c>
      <c r="Z1213" s="177">
        <v>5.0660462374999993</v>
      </c>
      <c r="AA1213" s="177">
        <v>43.640381256519696</v>
      </c>
      <c r="AB1213" s="177">
        <v>37.177270574368244</v>
      </c>
      <c r="AC1213" s="177">
        <v>33.608585168870469</v>
      </c>
      <c r="AD1213" s="177">
        <v>0</v>
      </c>
      <c r="AE1213" s="177">
        <v>0</v>
      </c>
      <c r="AF1213" s="177">
        <v>13.418243858625139</v>
      </c>
      <c r="AG1213" s="177">
        <v>0</v>
      </c>
      <c r="AH1213" s="177">
        <v>0</v>
      </c>
      <c r="AI1213" s="177">
        <v>0</v>
      </c>
      <c r="AJ1213" s="177">
        <v>0</v>
      </c>
    </row>
    <row r="1214" spans="1:36" hidden="1" outlineLevel="1" x14ac:dyDescent="0.25">
      <c r="A1214" s="190">
        <f t="shared" si="318"/>
        <v>2020</v>
      </c>
      <c r="B1214" s="55">
        <f t="shared" si="319"/>
        <v>2</v>
      </c>
      <c r="C1214" s="55">
        <f t="shared" si="320"/>
        <v>23</v>
      </c>
      <c r="D1214" s="55">
        <f t="shared" si="315"/>
        <v>50</v>
      </c>
      <c r="F1214" s="63">
        <f t="shared" si="325"/>
        <v>43862.958333333278</v>
      </c>
      <c r="G1214" s="64">
        <f t="shared" si="317"/>
        <v>302.60840253776416</v>
      </c>
      <c r="H1214" s="64">
        <f t="shared" si="327"/>
        <v>0</v>
      </c>
      <c r="I1214" s="64">
        <f t="shared" si="327"/>
        <v>2.9750000000000001</v>
      </c>
      <c r="J1214" s="64">
        <f t="shared" si="327"/>
        <v>0</v>
      </c>
      <c r="K1214" s="64">
        <f t="shared" si="327"/>
        <v>0</v>
      </c>
      <c r="L1214" s="64">
        <f t="shared" si="327"/>
        <v>0</v>
      </c>
      <c r="M1214" s="64">
        <f t="shared" si="327"/>
        <v>14.287944849461951</v>
      </c>
      <c r="N1214" s="64">
        <f t="shared" si="327"/>
        <v>285.34545768830219</v>
      </c>
      <c r="O1214" s="121"/>
      <c r="P1214" s="177">
        <v>2.9750000000000001</v>
      </c>
      <c r="Q1214" s="177">
        <v>39.777394717987463</v>
      </c>
      <c r="R1214" s="177">
        <v>39.777394717987463</v>
      </c>
      <c r="S1214" s="177">
        <v>0</v>
      </c>
      <c r="T1214" s="177">
        <v>0</v>
      </c>
      <c r="U1214" s="177">
        <v>39.777394717987463</v>
      </c>
      <c r="V1214" s="177">
        <v>39.777394717987463</v>
      </c>
      <c r="W1214" s="177">
        <v>0</v>
      </c>
      <c r="X1214" s="177">
        <v>0</v>
      </c>
      <c r="Y1214" s="177">
        <v>0</v>
      </c>
      <c r="Z1214" s="177">
        <v>4.9999013785714288</v>
      </c>
      <c r="AA1214" s="177">
        <v>46.386756420810975</v>
      </c>
      <c r="AB1214" s="177">
        <v>37.822300033726378</v>
      </c>
      <c r="AC1214" s="177">
        <v>37.026920983243578</v>
      </c>
      <c r="AD1214" s="177">
        <v>0</v>
      </c>
      <c r="AE1214" s="177">
        <v>0</v>
      </c>
      <c r="AF1214" s="177">
        <v>14.287944849461951</v>
      </c>
      <c r="AG1214" s="177">
        <v>0</v>
      </c>
      <c r="AH1214" s="177">
        <v>0</v>
      </c>
      <c r="AI1214" s="177">
        <v>0</v>
      </c>
      <c r="AJ1214" s="177">
        <v>0</v>
      </c>
    </row>
    <row r="1215" spans="1:36" hidden="1" outlineLevel="1" x14ac:dyDescent="0.25">
      <c r="A1215" s="190">
        <f t="shared" si="318"/>
        <v>2020</v>
      </c>
      <c r="B1215" s="55">
        <f t="shared" si="319"/>
        <v>3</v>
      </c>
      <c r="C1215" s="55">
        <f t="shared" si="320"/>
        <v>0</v>
      </c>
      <c r="D1215" s="55">
        <f t="shared" si="315"/>
        <v>51</v>
      </c>
      <c r="F1215" s="63">
        <f t="shared" ref="F1215" si="328">EDATE(F1191,1)</f>
        <v>43891</v>
      </c>
      <c r="G1215" s="64">
        <f t="shared" si="317"/>
        <v>282.14274218797419</v>
      </c>
      <c r="H1215" s="64">
        <f t="shared" ref="H1215:N1224" si="329">SUMIF($P$6:$AK$6,H$6,$P1215:$AK1215)</f>
        <v>0</v>
      </c>
      <c r="I1215" s="64">
        <f t="shared" si="329"/>
        <v>2.9750000000000001</v>
      </c>
      <c r="J1215" s="64">
        <f t="shared" si="329"/>
        <v>0</v>
      </c>
      <c r="K1215" s="64">
        <f t="shared" si="329"/>
        <v>0</v>
      </c>
      <c r="L1215" s="64">
        <f t="shared" si="329"/>
        <v>0</v>
      </c>
      <c r="M1215" s="64">
        <f t="shared" si="329"/>
        <v>19.315373021366938</v>
      </c>
      <c r="N1215" s="64">
        <f t="shared" si="329"/>
        <v>259.85236916660728</v>
      </c>
      <c r="O1215" s="121"/>
      <c r="P1215" s="177">
        <v>2.9750000000000001</v>
      </c>
      <c r="Q1215" s="177">
        <v>35.500809534576895</v>
      </c>
      <c r="R1215" s="177">
        <v>35.500809534576895</v>
      </c>
      <c r="S1215" s="177">
        <v>0</v>
      </c>
      <c r="T1215" s="177">
        <v>0</v>
      </c>
      <c r="U1215" s="177">
        <v>35.500809534576895</v>
      </c>
      <c r="V1215" s="177">
        <v>35.500809534576895</v>
      </c>
      <c r="W1215" s="177">
        <v>0</v>
      </c>
      <c r="X1215" s="177">
        <v>0</v>
      </c>
      <c r="Y1215" s="177">
        <v>0</v>
      </c>
      <c r="Z1215" s="177">
        <v>4.8462863516129024</v>
      </c>
      <c r="AA1215" s="177">
        <v>40.306748170561221</v>
      </c>
      <c r="AB1215" s="177">
        <v>34.700637961992648</v>
      </c>
      <c r="AC1215" s="177">
        <v>37.995458544132937</v>
      </c>
      <c r="AD1215" s="177">
        <v>0</v>
      </c>
      <c r="AE1215" s="177">
        <v>0</v>
      </c>
      <c r="AF1215" s="177">
        <v>19.315373021366938</v>
      </c>
      <c r="AG1215" s="177">
        <v>0</v>
      </c>
      <c r="AH1215" s="177">
        <v>0</v>
      </c>
      <c r="AI1215" s="177">
        <v>0</v>
      </c>
      <c r="AJ1215" s="177">
        <v>0</v>
      </c>
    </row>
    <row r="1216" spans="1:36" hidden="1" outlineLevel="1" x14ac:dyDescent="0.25">
      <c r="A1216" s="190">
        <f t="shared" si="318"/>
        <v>2020</v>
      </c>
      <c r="B1216" s="55">
        <f t="shared" si="319"/>
        <v>3</v>
      </c>
      <c r="C1216" s="55">
        <f t="shared" si="320"/>
        <v>1</v>
      </c>
      <c r="D1216" s="55">
        <f t="shared" si="315"/>
        <v>51</v>
      </c>
      <c r="F1216" s="63">
        <f t="shared" ref="F1216" si="330">F1215+1/24</f>
        <v>43891.041666666664</v>
      </c>
      <c r="G1216" s="64">
        <f t="shared" si="317"/>
        <v>286.00413894844343</v>
      </c>
      <c r="H1216" s="64">
        <f t="shared" si="329"/>
        <v>0</v>
      </c>
      <c r="I1216" s="64">
        <f t="shared" si="329"/>
        <v>2.9750000000000001</v>
      </c>
      <c r="J1216" s="64">
        <f t="shared" si="329"/>
        <v>0</v>
      </c>
      <c r="K1216" s="64">
        <f t="shared" si="329"/>
        <v>0</v>
      </c>
      <c r="L1216" s="64">
        <f t="shared" si="329"/>
        <v>0</v>
      </c>
      <c r="M1216" s="64">
        <f t="shared" si="329"/>
        <v>18.832488695832762</v>
      </c>
      <c r="N1216" s="64">
        <f t="shared" si="329"/>
        <v>264.19665025261065</v>
      </c>
      <c r="O1216" s="121"/>
      <c r="P1216" s="177">
        <v>2.9750000000000001</v>
      </c>
      <c r="Q1216" s="177">
        <v>34.449697031666339</v>
      </c>
      <c r="R1216" s="177">
        <v>34.449697031666339</v>
      </c>
      <c r="S1216" s="177">
        <v>0</v>
      </c>
      <c r="T1216" s="177">
        <v>0</v>
      </c>
      <c r="U1216" s="177">
        <v>34.449697031666339</v>
      </c>
      <c r="V1216" s="177">
        <v>34.449697031666339</v>
      </c>
      <c r="W1216" s="177">
        <v>0</v>
      </c>
      <c r="X1216" s="177">
        <v>0</v>
      </c>
      <c r="Y1216" s="177">
        <v>0</v>
      </c>
      <c r="Z1216" s="177">
        <v>4.9430606483870969</v>
      </c>
      <c r="AA1216" s="177">
        <v>44.724139341728119</v>
      </c>
      <c r="AB1216" s="177">
        <v>36.819436483221871</v>
      </c>
      <c r="AC1216" s="177">
        <v>39.911225652608188</v>
      </c>
      <c r="AD1216" s="177">
        <v>0</v>
      </c>
      <c r="AE1216" s="177">
        <v>0</v>
      </c>
      <c r="AF1216" s="177">
        <v>18.832488695832762</v>
      </c>
      <c r="AG1216" s="177">
        <v>0</v>
      </c>
      <c r="AH1216" s="177">
        <v>0</v>
      </c>
      <c r="AI1216" s="177">
        <v>0</v>
      </c>
      <c r="AJ1216" s="177">
        <v>0</v>
      </c>
    </row>
    <row r="1217" spans="1:36" hidden="1" outlineLevel="1" x14ac:dyDescent="0.25">
      <c r="A1217" s="190">
        <f t="shared" si="318"/>
        <v>2020</v>
      </c>
      <c r="B1217" s="55">
        <f t="shared" si="319"/>
        <v>3</v>
      </c>
      <c r="C1217" s="55">
        <f t="shared" si="320"/>
        <v>2</v>
      </c>
      <c r="D1217" s="55">
        <f t="shared" si="315"/>
        <v>51</v>
      </c>
      <c r="F1217" s="63">
        <f t="shared" si="325"/>
        <v>43891.083333333328</v>
      </c>
      <c r="G1217" s="64">
        <f t="shared" si="317"/>
        <v>277.25201737744146</v>
      </c>
      <c r="H1217" s="64">
        <f t="shared" si="329"/>
        <v>0</v>
      </c>
      <c r="I1217" s="64">
        <f t="shared" si="329"/>
        <v>2.9750000000000001</v>
      </c>
      <c r="J1217" s="64">
        <f t="shared" si="329"/>
        <v>0</v>
      </c>
      <c r="K1217" s="64">
        <f t="shared" si="329"/>
        <v>0</v>
      </c>
      <c r="L1217" s="64">
        <f t="shared" si="329"/>
        <v>0</v>
      </c>
      <c r="M1217" s="64">
        <f t="shared" si="329"/>
        <v>19.025642426046435</v>
      </c>
      <c r="N1217" s="64">
        <f t="shared" si="329"/>
        <v>255.25137495139504</v>
      </c>
      <c r="O1217" s="121"/>
      <c r="P1217" s="177">
        <v>2.9750000000000001</v>
      </c>
      <c r="Q1217" s="177">
        <v>32.347472025845242</v>
      </c>
      <c r="R1217" s="177">
        <v>32.347472025845242</v>
      </c>
      <c r="S1217" s="177">
        <v>0</v>
      </c>
      <c r="T1217" s="177">
        <v>0</v>
      </c>
      <c r="U1217" s="177">
        <v>32.347472025845242</v>
      </c>
      <c r="V1217" s="177">
        <v>32.347472025845242</v>
      </c>
      <c r="W1217" s="177">
        <v>0</v>
      </c>
      <c r="X1217" s="177">
        <v>0</v>
      </c>
      <c r="Y1217" s="177">
        <v>0</v>
      </c>
      <c r="Z1217" s="177">
        <v>5.0087902225806449</v>
      </c>
      <c r="AA1217" s="177">
        <v>45.067088028672188</v>
      </c>
      <c r="AB1217" s="177">
        <v>38.166305034767078</v>
      </c>
      <c r="AC1217" s="177">
        <v>37.61930356199418</v>
      </c>
      <c r="AD1217" s="177">
        <v>0</v>
      </c>
      <c r="AE1217" s="177">
        <v>0</v>
      </c>
      <c r="AF1217" s="177">
        <v>19.025642426046435</v>
      </c>
      <c r="AG1217" s="177">
        <v>0</v>
      </c>
      <c r="AH1217" s="177">
        <v>0</v>
      </c>
      <c r="AI1217" s="177">
        <v>0</v>
      </c>
      <c r="AJ1217" s="177">
        <v>0</v>
      </c>
    </row>
    <row r="1218" spans="1:36" hidden="1" outlineLevel="1" x14ac:dyDescent="0.25">
      <c r="A1218" s="190">
        <f t="shared" si="318"/>
        <v>2020</v>
      </c>
      <c r="B1218" s="55">
        <f t="shared" si="319"/>
        <v>3</v>
      </c>
      <c r="C1218" s="55">
        <f t="shared" si="320"/>
        <v>3</v>
      </c>
      <c r="D1218" s="55">
        <f t="shared" si="315"/>
        <v>51</v>
      </c>
      <c r="F1218" s="63">
        <f t="shared" si="325"/>
        <v>43891.124999999993</v>
      </c>
      <c r="G1218" s="64">
        <f t="shared" si="317"/>
        <v>278.71360122914137</v>
      </c>
      <c r="H1218" s="64">
        <f t="shared" si="329"/>
        <v>0</v>
      </c>
      <c r="I1218" s="64">
        <f t="shared" si="329"/>
        <v>2.9750000000000001</v>
      </c>
      <c r="J1218" s="64">
        <f t="shared" si="329"/>
        <v>0</v>
      </c>
      <c r="K1218" s="64">
        <f t="shared" si="329"/>
        <v>0</v>
      </c>
      <c r="L1218" s="64">
        <f t="shared" si="329"/>
        <v>0</v>
      </c>
      <c r="M1218" s="64">
        <f t="shared" si="329"/>
        <v>17.673566314550747</v>
      </c>
      <c r="N1218" s="64">
        <f t="shared" si="329"/>
        <v>258.06503491459063</v>
      </c>
      <c r="O1218" s="121"/>
      <c r="P1218" s="177">
        <v>2.9750000000000001</v>
      </c>
      <c r="Q1218" s="177">
        <v>32.007406216080064</v>
      </c>
      <c r="R1218" s="177">
        <v>32.007406216080064</v>
      </c>
      <c r="S1218" s="177">
        <v>0</v>
      </c>
      <c r="T1218" s="177">
        <v>0</v>
      </c>
      <c r="U1218" s="177">
        <v>32.007406216080064</v>
      </c>
      <c r="V1218" s="177">
        <v>32.007406216080064</v>
      </c>
      <c r="W1218" s="177">
        <v>0</v>
      </c>
      <c r="X1218" s="177">
        <v>0</v>
      </c>
      <c r="Y1218" s="177">
        <v>0</v>
      </c>
      <c r="Z1218" s="177">
        <v>4.3622484483870974</v>
      </c>
      <c r="AA1218" s="177">
        <v>46.862652454807801</v>
      </c>
      <c r="AB1218" s="177">
        <v>38.79098197417747</v>
      </c>
      <c r="AC1218" s="177">
        <v>40.01952717289798</v>
      </c>
      <c r="AD1218" s="177">
        <v>0</v>
      </c>
      <c r="AE1218" s="177">
        <v>0</v>
      </c>
      <c r="AF1218" s="177">
        <v>17.673566314550747</v>
      </c>
      <c r="AG1218" s="177">
        <v>0</v>
      </c>
      <c r="AH1218" s="177">
        <v>0</v>
      </c>
      <c r="AI1218" s="177">
        <v>0</v>
      </c>
      <c r="AJ1218" s="177">
        <v>0</v>
      </c>
    </row>
    <row r="1219" spans="1:36" hidden="1" outlineLevel="1" x14ac:dyDescent="0.25">
      <c r="A1219" s="190">
        <f t="shared" si="318"/>
        <v>2020</v>
      </c>
      <c r="B1219" s="55">
        <f t="shared" si="319"/>
        <v>3</v>
      </c>
      <c r="C1219" s="55">
        <f t="shared" si="320"/>
        <v>4</v>
      </c>
      <c r="D1219" s="55">
        <f t="shared" si="315"/>
        <v>51</v>
      </c>
      <c r="F1219" s="63">
        <f t="shared" si="325"/>
        <v>43891.166666666657</v>
      </c>
      <c r="G1219" s="64">
        <f t="shared" si="317"/>
        <v>276.43399888129369</v>
      </c>
      <c r="H1219" s="64">
        <f t="shared" si="329"/>
        <v>0</v>
      </c>
      <c r="I1219" s="64">
        <f t="shared" si="329"/>
        <v>2.9750000000000001</v>
      </c>
      <c r="J1219" s="64">
        <f t="shared" si="329"/>
        <v>0</v>
      </c>
      <c r="K1219" s="64">
        <f t="shared" si="329"/>
        <v>0</v>
      </c>
      <c r="L1219" s="64">
        <f t="shared" si="329"/>
        <v>0</v>
      </c>
      <c r="M1219" s="64">
        <f t="shared" si="329"/>
        <v>17.77014317965758</v>
      </c>
      <c r="N1219" s="64">
        <f t="shared" si="329"/>
        <v>255.6888557016361</v>
      </c>
      <c r="O1219" s="121"/>
      <c r="P1219" s="177">
        <v>2.9750000000000001</v>
      </c>
      <c r="Q1219" s="177">
        <v>30.791413320556099</v>
      </c>
      <c r="R1219" s="177">
        <v>30.791413320556099</v>
      </c>
      <c r="S1219" s="177">
        <v>0</v>
      </c>
      <c r="T1219" s="177">
        <v>0</v>
      </c>
      <c r="U1219" s="177">
        <v>30.791413320556099</v>
      </c>
      <c r="V1219" s="177">
        <v>30.791413320556099</v>
      </c>
      <c r="W1219" s="177">
        <v>0</v>
      </c>
      <c r="X1219" s="177">
        <v>0</v>
      </c>
      <c r="Y1219" s="177">
        <v>0</v>
      </c>
      <c r="Z1219" s="177">
        <v>4.492661167741935</v>
      </c>
      <c r="AA1219" s="177">
        <v>46.329666940624548</v>
      </c>
      <c r="AB1219" s="177">
        <v>40.114648351718991</v>
      </c>
      <c r="AC1219" s="177">
        <v>41.586225959326256</v>
      </c>
      <c r="AD1219" s="177">
        <v>0</v>
      </c>
      <c r="AE1219" s="177">
        <v>0</v>
      </c>
      <c r="AF1219" s="177">
        <v>17.77014317965758</v>
      </c>
      <c r="AG1219" s="177">
        <v>0</v>
      </c>
      <c r="AH1219" s="177">
        <v>0</v>
      </c>
      <c r="AI1219" s="177">
        <v>0</v>
      </c>
      <c r="AJ1219" s="177">
        <v>0</v>
      </c>
    </row>
    <row r="1220" spans="1:36" hidden="1" outlineLevel="1" x14ac:dyDescent="0.25">
      <c r="A1220" s="190">
        <f t="shared" si="318"/>
        <v>2020</v>
      </c>
      <c r="B1220" s="55">
        <f t="shared" si="319"/>
        <v>3</v>
      </c>
      <c r="C1220" s="55">
        <f t="shared" si="320"/>
        <v>5</v>
      </c>
      <c r="D1220" s="55">
        <f t="shared" si="315"/>
        <v>51</v>
      </c>
      <c r="F1220" s="63">
        <f t="shared" si="325"/>
        <v>43891.208333333321</v>
      </c>
      <c r="G1220" s="64">
        <f t="shared" si="317"/>
        <v>283.09761631349227</v>
      </c>
      <c r="H1220" s="64">
        <f t="shared" si="329"/>
        <v>0.31740795515000003</v>
      </c>
      <c r="I1220" s="64">
        <f t="shared" si="329"/>
        <v>5.2019444085055486</v>
      </c>
      <c r="J1220" s="64">
        <f t="shared" si="329"/>
        <v>1.0718170041227193</v>
      </c>
      <c r="K1220" s="64">
        <f t="shared" si="329"/>
        <v>0</v>
      </c>
      <c r="L1220" s="64">
        <f t="shared" si="329"/>
        <v>0</v>
      </c>
      <c r="M1220" s="64">
        <f t="shared" si="329"/>
        <v>17.094105123909735</v>
      </c>
      <c r="N1220" s="64">
        <f t="shared" si="329"/>
        <v>259.41234182180426</v>
      </c>
      <c r="O1220" s="121"/>
      <c r="P1220" s="177">
        <v>2.9750000000000001</v>
      </c>
      <c r="Q1220" s="177">
        <v>31.296359522934694</v>
      </c>
      <c r="R1220" s="177">
        <v>31.296359522934694</v>
      </c>
      <c r="S1220" s="177">
        <v>1.1242476168806397</v>
      </c>
      <c r="T1220" s="177">
        <v>1.1026967916249086</v>
      </c>
      <c r="U1220" s="177">
        <v>31.296359522934694</v>
      </c>
      <c r="V1220" s="177">
        <v>31.296359522934694</v>
      </c>
      <c r="W1220" s="177">
        <v>0</v>
      </c>
      <c r="X1220" s="177">
        <v>0</v>
      </c>
      <c r="Y1220" s="177">
        <v>0</v>
      </c>
      <c r="Z1220" s="177">
        <v>5.0705453258064512</v>
      </c>
      <c r="AA1220" s="177">
        <v>47.732531312045445</v>
      </c>
      <c r="AB1220" s="177">
        <v>40.269644020137498</v>
      </c>
      <c r="AC1220" s="177">
        <v>41.154183072076137</v>
      </c>
      <c r="AD1220" s="177">
        <v>0.31740795515000003</v>
      </c>
      <c r="AE1220" s="177">
        <v>0</v>
      </c>
      <c r="AF1220" s="177">
        <v>17.094105123909735</v>
      </c>
      <c r="AG1220" s="177">
        <v>0.35727233470757314</v>
      </c>
      <c r="AH1220" s="177">
        <v>0.35727233470757314</v>
      </c>
      <c r="AI1220" s="177">
        <v>0.35727233470757314</v>
      </c>
      <c r="AJ1220" s="177">
        <v>0</v>
      </c>
    </row>
    <row r="1221" spans="1:36" hidden="1" outlineLevel="1" x14ac:dyDescent="0.25">
      <c r="A1221" s="190">
        <f t="shared" si="318"/>
        <v>2020</v>
      </c>
      <c r="B1221" s="55">
        <f t="shared" si="319"/>
        <v>3</v>
      </c>
      <c r="C1221" s="55">
        <f t="shared" si="320"/>
        <v>6</v>
      </c>
      <c r="D1221" s="55">
        <f t="shared" si="315"/>
        <v>51</v>
      </c>
      <c r="F1221" s="63">
        <f t="shared" si="325"/>
        <v>43891.249999999985</v>
      </c>
      <c r="G1221" s="64">
        <f t="shared" si="317"/>
        <v>415.61586121743915</v>
      </c>
      <c r="H1221" s="64">
        <f t="shared" si="329"/>
        <v>29.03471505652178</v>
      </c>
      <c r="I1221" s="64">
        <f t="shared" si="329"/>
        <v>28.471212910199029</v>
      </c>
      <c r="J1221" s="64">
        <f t="shared" si="329"/>
        <v>80.129225329918853</v>
      </c>
      <c r="K1221" s="64">
        <f t="shared" si="329"/>
        <v>0</v>
      </c>
      <c r="L1221" s="64">
        <f t="shared" si="329"/>
        <v>0</v>
      </c>
      <c r="M1221" s="64">
        <f t="shared" si="329"/>
        <v>17.480412584337078</v>
      </c>
      <c r="N1221" s="64">
        <f t="shared" si="329"/>
        <v>260.50029533646239</v>
      </c>
      <c r="O1221" s="121"/>
      <c r="P1221" s="177">
        <v>2.9750000000000001</v>
      </c>
      <c r="Q1221" s="177">
        <v>32.893638326377193</v>
      </c>
      <c r="R1221" s="177">
        <v>32.893638326377193</v>
      </c>
      <c r="S1221" s="177">
        <v>8.0903248832102417</v>
      </c>
      <c r="T1221" s="177">
        <v>9.5680640150208518</v>
      </c>
      <c r="U1221" s="177">
        <v>32.893638326377193</v>
      </c>
      <c r="V1221" s="177">
        <v>32.893638326377193</v>
      </c>
      <c r="W1221" s="177">
        <v>0.53726472279637993</v>
      </c>
      <c r="X1221" s="177">
        <v>1.8673744420366269</v>
      </c>
      <c r="Y1221" s="177">
        <v>0.81952000000000003</v>
      </c>
      <c r="Z1221" s="177">
        <v>6.1246070387096765</v>
      </c>
      <c r="AA1221" s="177">
        <v>44.819298981775773</v>
      </c>
      <c r="AB1221" s="177">
        <v>37.720598637791923</v>
      </c>
      <c r="AC1221" s="177">
        <v>40.26123737267622</v>
      </c>
      <c r="AD1221" s="177">
        <v>29.03471505652178</v>
      </c>
      <c r="AE1221" s="177">
        <v>3.5737793583054409</v>
      </c>
      <c r="AF1221" s="177">
        <v>17.480412584337078</v>
      </c>
      <c r="AG1221" s="177">
        <v>26.709741776639618</v>
      </c>
      <c r="AH1221" s="177">
        <v>26.709741776639618</v>
      </c>
      <c r="AI1221" s="177">
        <v>26.709741776639618</v>
      </c>
      <c r="AJ1221" s="177">
        <v>1.0398854888294864</v>
      </c>
    </row>
    <row r="1222" spans="1:36" hidden="1" outlineLevel="1" x14ac:dyDescent="0.25">
      <c r="A1222" s="190">
        <f t="shared" si="318"/>
        <v>2020</v>
      </c>
      <c r="B1222" s="55">
        <f t="shared" si="319"/>
        <v>3</v>
      </c>
      <c r="C1222" s="55">
        <f t="shared" si="320"/>
        <v>7</v>
      </c>
      <c r="D1222" s="55">
        <f t="shared" si="315"/>
        <v>51</v>
      </c>
      <c r="F1222" s="63">
        <f t="shared" si="325"/>
        <v>43891.29166666665</v>
      </c>
      <c r="G1222" s="64">
        <f t="shared" si="317"/>
        <v>630.49151240437573</v>
      </c>
      <c r="H1222" s="64">
        <f t="shared" si="329"/>
        <v>55.992248856102435</v>
      </c>
      <c r="I1222" s="64">
        <f t="shared" si="329"/>
        <v>97.062270274068609</v>
      </c>
      <c r="J1222" s="64">
        <f t="shared" si="329"/>
        <v>184.5957136274429</v>
      </c>
      <c r="K1222" s="64">
        <f t="shared" si="329"/>
        <v>0</v>
      </c>
      <c r="L1222" s="64">
        <f t="shared" si="329"/>
        <v>0</v>
      </c>
      <c r="M1222" s="64">
        <f t="shared" si="329"/>
        <v>16.514643933268729</v>
      </c>
      <c r="N1222" s="64">
        <f t="shared" si="329"/>
        <v>276.32663571349298</v>
      </c>
      <c r="O1222" s="121"/>
      <c r="P1222" s="177">
        <v>2.9750000000000001</v>
      </c>
      <c r="Q1222" s="177">
        <v>37.469069221399579</v>
      </c>
      <c r="R1222" s="177">
        <v>37.469069221399579</v>
      </c>
      <c r="S1222" s="177">
        <v>17.9763678642176</v>
      </c>
      <c r="T1222" s="177">
        <v>18.955467754156853</v>
      </c>
      <c r="U1222" s="177">
        <v>37.469069221399579</v>
      </c>
      <c r="V1222" s="177">
        <v>37.469069221399579</v>
      </c>
      <c r="W1222" s="177">
        <v>3.3031616187577866</v>
      </c>
      <c r="X1222" s="177">
        <v>15.155111451873639</v>
      </c>
      <c r="Y1222" s="177">
        <v>11.06352</v>
      </c>
      <c r="Z1222" s="177">
        <v>5.6988971935483868</v>
      </c>
      <c r="AA1222" s="177">
        <v>45.477985620987653</v>
      </c>
      <c r="AB1222" s="177">
        <v>37.672504364718392</v>
      </c>
      <c r="AC1222" s="177">
        <v>37.600971648640204</v>
      </c>
      <c r="AD1222" s="177">
        <v>55.992248856102435</v>
      </c>
      <c r="AE1222" s="177">
        <v>18.407215001820621</v>
      </c>
      <c r="AF1222" s="177">
        <v>16.514643933268729</v>
      </c>
      <c r="AG1222" s="177">
        <v>61.531904542480966</v>
      </c>
      <c r="AH1222" s="177">
        <v>61.531904542480966</v>
      </c>
      <c r="AI1222" s="177">
        <v>61.531904542480966</v>
      </c>
      <c r="AJ1222" s="177">
        <v>9.2264265832421142</v>
      </c>
    </row>
    <row r="1223" spans="1:36" hidden="1" outlineLevel="1" x14ac:dyDescent="0.25">
      <c r="A1223" s="190">
        <f t="shared" si="318"/>
        <v>2020</v>
      </c>
      <c r="B1223" s="55">
        <f t="shared" si="319"/>
        <v>3</v>
      </c>
      <c r="C1223" s="55">
        <f t="shared" si="320"/>
        <v>8</v>
      </c>
      <c r="D1223" s="55">
        <f t="shared" si="315"/>
        <v>51</v>
      </c>
      <c r="F1223" s="63">
        <f t="shared" si="325"/>
        <v>43891.333333333314</v>
      </c>
      <c r="G1223" s="64">
        <f t="shared" si="317"/>
        <v>732.43671508446653</v>
      </c>
      <c r="H1223" s="64">
        <f t="shared" si="329"/>
        <v>61.258010081674193</v>
      </c>
      <c r="I1223" s="64">
        <f t="shared" si="329"/>
        <v>159.4556720142848</v>
      </c>
      <c r="J1223" s="64">
        <f t="shared" si="329"/>
        <v>196.11815994988967</v>
      </c>
      <c r="K1223" s="64">
        <f t="shared" si="329"/>
        <v>0</v>
      </c>
      <c r="L1223" s="64">
        <f t="shared" si="329"/>
        <v>0</v>
      </c>
      <c r="M1223" s="64">
        <f t="shared" si="329"/>
        <v>15.355721551986715</v>
      </c>
      <c r="N1223" s="64">
        <f t="shared" si="329"/>
        <v>300.24915148663109</v>
      </c>
      <c r="O1223" s="121"/>
      <c r="P1223" s="177">
        <v>2.9750000000000001</v>
      </c>
      <c r="Q1223" s="177">
        <v>43.827269361554571</v>
      </c>
      <c r="R1223" s="177">
        <v>43.827269361554571</v>
      </c>
      <c r="S1223" s="177">
        <v>26.405699174072318</v>
      </c>
      <c r="T1223" s="177">
        <v>22.542499121836851</v>
      </c>
      <c r="U1223" s="177">
        <v>43.827269361554571</v>
      </c>
      <c r="V1223" s="177">
        <v>43.827269361554571</v>
      </c>
      <c r="W1223" s="177">
        <v>5.6771156765400592</v>
      </c>
      <c r="X1223" s="177">
        <v>27.251470373196248</v>
      </c>
      <c r="Y1223" s="177">
        <v>25.814879999999999</v>
      </c>
      <c r="Z1223" s="177">
        <v>6.5439619935483853</v>
      </c>
      <c r="AA1223" s="177">
        <v>43.583181758780242</v>
      </c>
      <c r="AB1223" s="177">
        <v>37.693969934646844</v>
      </c>
      <c r="AC1223" s="177">
        <v>37.118960353437309</v>
      </c>
      <c r="AD1223" s="177">
        <v>61.258010081674193</v>
      </c>
      <c r="AE1223" s="177">
        <v>27.494607784822605</v>
      </c>
      <c r="AF1223" s="177">
        <v>15.355721551986715</v>
      </c>
      <c r="AG1223" s="177">
        <v>65.372719983296562</v>
      </c>
      <c r="AH1223" s="177">
        <v>65.372719983296562</v>
      </c>
      <c r="AI1223" s="177">
        <v>65.372719983296562</v>
      </c>
      <c r="AJ1223" s="177">
        <v>21.294399883816702</v>
      </c>
    </row>
    <row r="1224" spans="1:36" hidden="1" outlineLevel="1" x14ac:dyDescent="0.25">
      <c r="A1224" s="190">
        <f t="shared" si="318"/>
        <v>2020</v>
      </c>
      <c r="B1224" s="55">
        <f t="shared" si="319"/>
        <v>3</v>
      </c>
      <c r="C1224" s="55">
        <f t="shared" si="320"/>
        <v>9</v>
      </c>
      <c r="D1224" s="55">
        <f t="shared" si="315"/>
        <v>51</v>
      </c>
      <c r="F1224" s="63">
        <f t="shared" si="325"/>
        <v>43891.374999999978</v>
      </c>
      <c r="G1224" s="64">
        <f t="shared" si="317"/>
        <v>771.79651299192597</v>
      </c>
      <c r="H1224" s="64">
        <f t="shared" si="329"/>
        <v>63.423463436684685</v>
      </c>
      <c r="I1224" s="64">
        <f t="shared" si="329"/>
        <v>171.11042533831409</v>
      </c>
      <c r="J1224" s="64">
        <f t="shared" si="329"/>
        <v>203.30989582729748</v>
      </c>
      <c r="K1224" s="64">
        <f t="shared" si="329"/>
        <v>0</v>
      </c>
      <c r="L1224" s="64">
        <f t="shared" si="329"/>
        <v>0</v>
      </c>
      <c r="M1224" s="64">
        <f t="shared" si="329"/>
        <v>15.162567821773045</v>
      </c>
      <c r="N1224" s="64">
        <f t="shared" si="329"/>
        <v>318.79016056785662</v>
      </c>
      <c r="O1224" s="121"/>
      <c r="P1224" s="177">
        <v>2.9750000000000001</v>
      </c>
      <c r="Q1224" s="177">
        <v>49.021001728877287</v>
      </c>
      <c r="R1224" s="177">
        <v>49.021001728877287</v>
      </c>
      <c r="S1224" s="177">
        <v>29.857679802695674</v>
      </c>
      <c r="T1224" s="177">
        <v>21.804781767340845</v>
      </c>
      <c r="U1224" s="177">
        <v>49.021001728877287</v>
      </c>
      <c r="V1224" s="177">
        <v>49.021001728877287</v>
      </c>
      <c r="W1224" s="177">
        <v>6.3484758533549961</v>
      </c>
      <c r="X1224" s="177">
        <v>30.008431509112505</v>
      </c>
      <c r="Y1224" s="177">
        <v>30.322239999999997</v>
      </c>
      <c r="Z1224" s="177">
        <v>6.7634133548387076</v>
      </c>
      <c r="AA1224" s="177">
        <v>41.419072955172538</v>
      </c>
      <c r="AB1224" s="177">
        <v>38.139336565532645</v>
      </c>
      <c r="AC1224" s="177">
        <v>36.384330776803559</v>
      </c>
      <c r="AD1224" s="177">
        <v>63.423463436684685</v>
      </c>
      <c r="AE1224" s="177">
        <v>27.96901976698258</v>
      </c>
      <c r="AF1224" s="177">
        <v>15.162567821773045</v>
      </c>
      <c r="AG1224" s="177">
        <v>67.769965275765827</v>
      </c>
      <c r="AH1224" s="177">
        <v>67.769965275765827</v>
      </c>
      <c r="AI1224" s="177">
        <v>67.769965275765827</v>
      </c>
      <c r="AJ1224" s="177">
        <v>21.824796638827504</v>
      </c>
    </row>
    <row r="1225" spans="1:36" hidden="1" outlineLevel="1" x14ac:dyDescent="0.25">
      <c r="A1225" s="190">
        <f t="shared" si="318"/>
        <v>2020</v>
      </c>
      <c r="B1225" s="55">
        <f t="shared" si="319"/>
        <v>3</v>
      </c>
      <c r="C1225" s="55">
        <f t="shared" si="320"/>
        <v>10</v>
      </c>
      <c r="D1225" s="55">
        <f t="shared" si="315"/>
        <v>51</v>
      </c>
      <c r="F1225" s="63">
        <f t="shared" si="325"/>
        <v>43891.416666666642</v>
      </c>
      <c r="G1225" s="64">
        <f t="shared" si="317"/>
        <v>783.7604607174078</v>
      </c>
      <c r="H1225" s="64">
        <f t="shared" ref="H1225:N1234" si="331">SUMIF($P$6:$AK$6,H$6,$P1225:$AK1225)</f>
        <v>62.695798670485487</v>
      </c>
      <c r="I1225" s="64">
        <f t="shared" si="331"/>
        <v>179.84903414324162</v>
      </c>
      <c r="J1225" s="64">
        <f t="shared" si="331"/>
        <v>202.49138755023097</v>
      </c>
      <c r="K1225" s="64">
        <f t="shared" si="331"/>
        <v>0</v>
      </c>
      <c r="L1225" s="64">
        <f t="shared" si="331"/>
        <v>0</v>
      </c>
      <c r="M1225" s="64">
        <f t="shared" si="331"/>
        <v>14.293376035811534</v>
      </c>
      <c r="N1225" s="64">
        <f t="shared" si="331"/>
        <v>324.43086431763811</v>
      </c>
      <c r="O1225" s="121"/>
      <c r="P1225" s="177">
        <v>2.9750000000000001</v>
      </c>
      <c r="Q1225" s="177">
        <v>51.31902220092681</v>
      </c>
      <c r="R1225" s="177">
        <v>51.31902220092681</v>
      </c>
      <c r="S1225" s="177">
        <v>31.88650424041472</v>
      </c>
      <c r="T1225" s="177">
        <v>25.722395658924853</v>
      </c>
      <c r="U1225" s="177">
        <v>51.31902220092681</v>
      </c>
      <c r="V1225" s="177">
        <v>51.31902220092681</v>
      </c>
      <c r="W1225" s="177">
        <v>6.2344086633318465</v>
      </c>
      <c r="X1225" s="177">
        <v>28.52291637830497</v>
      </c>
      <c r="Y1225" s="177">
        <v>34.419840000000001</v>
      </c>
      <c r="Z1225" s="177">
        <v>7.5910011654838678</v>
      </c>
      <c r="AA1225" s="177">
        <v>38.644672056298198</v>
      </c>
      <c r="AB1225" s="177">
        <v>38.629915993845408</v>
      </c>
      <c r="AC1225" s="177">
        <v>34.289186298303392</v>
      </c>
      <c r="AD1225" s="177">
        <v>62.695798670485487</v>
      </c>
      <c r="AE1225" s="177">
        <v>24.351847104867367</v>
      </c>
      <c r="AF1225" s="177">
        <v>14.293376035811534</v>
      </c>
      <c r="AG1225" s="177">
        <v>67.497129183410323</v>
      </c>
      <c r="AH1225" s="177">
        <v>67.497129183410323</v>
      </c>
      <c r="AI1225" s="177">
        <v>67.497129183410323</v>
      </c>
      <c r="AJ1225" s="177">
        <v>25.736122097397867</v>
      </c>
    </row>
    <row r="1226" spans="1:36" hidden="1" outlineLevel="1" x14ac:dyDescent="0.25">
      <c r="A1226" s="190">
        <f t="shared" si="318"/>
        <v>2020</v>
      </c>
      <c r="B1226" s="55">
        <f t="shared" si="319"/>
        <v>3</v>
      </c>
      <c r="C1226" s="55">
        <f t="shared" si="320"/>
        <v>11</v>
      </c>
      <c r="D1226" s="55">
        <f t="shared" si="315"/>
        <v>51</v>
      </c>
      <c r="F1226" s="63">
        <f t="shared" si="325"/>
        <v>43891.458333333307</v>
      </c>
      <c r="G1226" s="64">
        <f t="shared" si="317"/>
        <v>783.98566101319068</v>
      </c>
      <c r="H1226" s="64">
        <f t="shared" si="331"/>
        <v>62.838520802230647</v>
      </c>
      <c r="I1226" s="64">
        <f t="shared" si="331"/>
        <v>184.13895669669844</v>
      </c>
      <c r="J1226" s="64">
        <f t="shared" si="331"/>
        <v>195.24980230816828</v>
      </c>
      <c r="K1226" s="64">
        <f t="shared" si="331"/>
        <v>0</v>
      </c>
      <c r="L1226" s="64">
        <f t="shared" si="331"/>
        <v>0</v>
      </c>
      <c r="M1226" s="64">
        <f t="shared" si="331"/>
        <v>13.713914845170523</v>
      </c>
      <c r="N1226" s="64">
        <f t="shared" si="331"/>
        <v>328.0444663609228</v>
      </c>
      <c r="O1226" s="121"/>
      <c r="P1226" s="177">
        <v>2.9750000000000001</v>
      </c>
      <c r="Q1226" s="177">
        <v>53.153316568751109</v>
      </c>
      <c r="R1226" s="177">
        <v>53.153316568751109</v>
      </c>
      <c r="S1226" s="177">
        <v>32.039840935444474</v>
      </c>
      <c r="T1226" s="177">
        <v>24.638130326188847</v>
      </c>
      <c r="U1226" s="177">
        <v>53.153316568751109</v>
      </c>
      <c r="V1226" s="177">
        <v>53.153316568751109</v>
      </c>
      <c r="W1226" s="177">
        <v>6.1805658688351386</v>
      </c>
      <c r="X1226" s="177">
        <v>28.107903511934154</v>
      </c>
      <c r="Y1226" s="177">
        <v>37.697919999999996</v>
      </c>
      <c r="Z1226" s="177">
        <v>7.9761068416129</v>
      </c>
      <c r="AA1226" s="177">
        <v>37.187654954440532</v>
      </c>
      <c r="AB1226" s="177">
        <v>36.979315075745575</v>
      </c>
      <c r="AC1226" s="177">
        <v>33.288123214119295</v>
      </c>
      <c r="AD1226" s="177">
        <v>62.838520802230647</v>
      </c>
      <c r="AE1226" s="177">
        <v>26.952370053401388</v>
      </c>
      <c r="AF1226" s="177">
        <v>13.713914845170523</v>
      </c>
      <c r="AG1226" s="177">
        <v>65.08326743605609</v>
      </c>
      <c r="AH1226" s="177">
        <v>65.08326743605609</v>
      </c>
      <c r="AI1226" s="177">
        <v>65.08326743605609</v>
      </c>
      <c r="AJ1226" s="177">
        <v>25.547226000894447</v>
      </c>
    </row>
    <row r="1227" spans="1:36" hidden="1" outlineLevel="1" x14ac:dyDescent="0.25">
      <c r="A1227" s="190">
        <f t="shared" si="318"/>
        <v>2020</v>
      </c>
      <c r="B1227" s="55">
        <f t="shared" si="319"/>
        <v>3</v>
      </c>
      <c r="C1227" s="55">
        <f t="shared" si="320"/>
        <v>12</v>
      </c>
      <c r="D1227" s="55">
        <f t="shared" si="315"/>
        <v>51</v>
      </c>
      <c r="F1227" s="63">
        <f t="shared" si="325"/>
        <v>43891.499999999971</v>
      </c>
      <c r="G1227" s="64">
        <f t="shared" si="317"/>
        <v>779.38377795686108</v>
      </c>
      <c r="H1227" s="64">
        <f t="shared" si="331"/>
        <v>60.954811444368559</v>
      </c>
      <c r="I1227" s="64">
        <f t="shared" si="331"/>
        <v>180.92119380021077</v>
      </c>
      <c r="J1227" s="64">
        <f t="shared" si="331"/>
        <v>190.26397436089115</v>
      </c>
      <c r="K1227" s="64">
        <f t="shared" si="331"/>
        <v>0</v>
      </c>
      <c r="L1227" s="64">
        <f t="shared" si="331"/>
        <v>0</v>
      </c>
      <c r="M1227" s="64">
        <f t="shared" si="331"/>
        <v>12.748146194102176</v>
      </c>
      <c r="N1227" s="64">
        <f t="shared" si="331"/>
        <v>334.49565215728842</v>
      </c>
      <c r="O1227" s="121"/>
      <c r="P1227" s="177">
        <v>2.9750000000000001</v>
      </c>
      <c r="Q1227" s="177">
        <v>56.152078709407675</v>
      </c>
      <c r="R1227" s="177">
        <v>56.152078709407675</v>
      </c>
      <c r="S1227" s="177">
        <v>28.827981999636485</v>
      </c>
      <c r="T1227" s="177">
        <v>26.778603358892848</v>
      </c>
      <c r="U1227" s="177">
        <v>56.152078709407675</v>
      </c>
      <c r="V1227" s="177">
        <v>56.152078709407675</v>
      </c>
      <c r="W1227" s="177">
        <v>6.1412352291735361</v>
      </c>
      <c r="X1227" s="177">
        <v>28.491319733546238</v>
      </c>
      <c r="Y1227" s="177">
        <v>34.419840000000001</v>
      </c>
      <c r="Z1227" s="177">
        <v>8.668659685806448</v>
      </c>
      <c r="AA1227" s="177">
        <v>34.439946722414959</v>
      </c>
      <c r="AB1227" s="177">
        <v>35.514179736545458</v>
      </c>
      <c r="AC1227" s="177">
        <v>31.264551174890784</v>
      </c>
      <c r="AD1227" s="177">
        <v>60.954811444368559</v>
      </c>
      <c r="AE1227" s="177">
        <v>27.236264554058103</v>
      </c>
      <c r="AF1227" s="177">
        <v>12.748146194102176</v>
      </c>
      <c r="AG1227" s="177">
        <v>63.421324786963716</v>
      </c>
      <c r="AH1227" s="177">
        <v>63.421324786963716</v>
      </c>
      <c r="AI1227" s="177">
        <v>63.421324786963716</v>
      </c>
      <c r="AJ1227" s="177">
        <v>26.050948924903572</v>
      </c>
    </row>
    <row r="1228" spans="1:36" hidden="1" outlineLevel="1" x14ac:dyDescent="0.25">
      <c r="A1228" s="190">
        <f t="shared" si="318"/>
        <v>2020</v>
      </c>
      <c r="B1228" s="55">
        <f t="shared" si="319"/>
        <v>3</v>
      </c>
      <c r="C1228" s="55">
        <f t="shared" si="320"/>
        <v>13</v>
      </c>
      <c r="D1228" s="55">
        <f t="shared" si="315"/>
        <v>51</v>
      </c>
      <c r="F1228" s="63">
        <f t="shared" si="325"/>
        <v>43891.541666666635</v>
      </c>
      <c r="G1228" s="64">
        <f t="shared" si="317"/>
        <v>778.35326676202601</v>
      </c>
      <c r="H1228" s="64">
        <f t="shared" si="331"/>
        <v>57.662566277350813</v>
      </c>
      <c r="I1228" s="64">
        <f t="shared" si="331"/>
        <v>174.65858536294149</v>
      </c>
      <c r="J1228" s="64">
        <f t="shared" si="331"/>
        <v>196.6109400562201</v>
      </c>
      <c r="K1228" s="64">
        <f t="shared" si="331"/>
        <v>0</v>
      </c>
      <c r="L1228" s="64">
        <f t="shared" si="331"/>
        <v>0</v>
      </c>
      <c r="M1228" s="64">
        <f t="shared" si="331"/>
        <v>12.941299924315842</v>
      </c>
      <c r="N1228" s="64">
        <f t="shared" si="331"/>
        <v>336.47987514119774</v>
      </c>
      <c r="O1228" s="121"/>
      <c r="P1228" s="177">
        <v>2.9750000000000001</v>
      </c>
      <c r="Q1228" s="177">
        <v>56.945565598859773</v>
      </c>
      <c r="R1228" s="177">
        <v>56.945565598859773</v>
      </c>
      <c r="S1228" s="177">
        <v>28.180717918617596</v>
      </c>
      <c r="T1228" s="177">
        <v>24.557988154028848</v>
      </c>
      <c r="U1228" s="177">
        <v>56.945565598859773</v>
      </c>
      <c r="V1228" s="177">
        <v>56.945565598859773</v>
      </c>
      <c r="W1228" s="177">
        <v>5.8316889229869471</v>
      </c>
      <c r="X1228" s="177">
        <v>28.001926774716853</v>
      </c>
      <c r="Y1228" s="177">
        <v>33.600320000000004</v>
      </c>
      <c r="Z1228" s="177">
        <v>8.0406229729032219</v>
      </c>
      <c r="AA1228" s="177">
        <v>34.702764408299565</v>
      </c>
      <c r="AB1228" s="177">
        <v>33.192510796144163</v>
      </c>
      <c r="AC1228" s="177">
        <v>32.761714568411648</v>
      </c>
      <c r="AD1228" s="177">
        <v>57.662566277350813</v>
      </c>
      <c r="AE1228" s="177">
        <v>25.149677642536897</v>
      </c>
      <c r="AF1228" s="177">
        <v>12.941299924315842</v>
      </c>
      <c r="AG1228" s="177">
        <v>65.536980018740039</v>
      </c>
      <c r="AH1228" s="177">
        <v>65.536980018740039</v>
      </c>
      <c r="AI1228" s="177">
        <v>65.536980018740039</v>
      </c>
      <c r="AJ1228" s="177">
        <v>26.361265950054349</v>
      </c>
    </row>
    <row r="1229" spans="1:36" hidden="1" outlineLevel="1" x14ac:dyDescent="0.25">
      <c r="A1229" s="190">
        <f t="shared" si="318"/>
        <v>2020</v>
      </c>
      <c r="B1229" s="55">
        <f t="shared" si="319"/>
        <v>3</v>
      </c>
      <c r="C1229" s="55">
        <f t="shared" si="320"/>
        <v>14</v>
      </c>
      <c r="D1229" s="55">
        <f t="shared" si="315"/>
        <v>51</v>
      </c>
      <c r="F1229" s="63">
        <f t="shared" si="325"/>
        <v>43891.583333333299</v>
      </c>
      <c r="G1229" s="64">
        <f t="shared" si="317"/>
        <v>736.28633005456743</v>
      </c>
      <c r="H1229" s="64">
        <f t="shared" si="331"/>
        <v>53.690462351970972</v>
      </c>
      <c r="I1229" s="64">
        <f t="shared" si="331"/>
        <v>148.31400225259864</v>
      </c>
      <c r="J1229" s="64">
        <f t="shared" si="331"/>
        <v>187.56928623113407</v>
      </c>
      <c r="K1229" s="64">
        <f t="shared" si="331"/>
        <v>0</v>
      </c>
      <c r="L1229" s="64">
        <f t="shared" si="331"/>
        <v>0</v>
      </c>
      <c r="M1229" s="64">
        <f t="shared" si="331"/>
        <v>14.293376035811534</v>
      </c>
      <c r="N1229" s="64">
        <f t="shared" si="331"/>
        <v>332.41920318305222</v>
      </c>
      <c r="O1229" s="121"/>
      <c r="P1229" s="177">
        <v>2.9750000000000001</v>
      </c>
      <c r="Q1229" s="177">
        <v>54.874255666653688</v>
      </c>
      <c r="R1229" s="177">
        <v>54.874255666653688</v>
      </c>
      <c r="S1229" s="177">
        <v>19.764791292395515</v>
      </c>
      <c r="T1229" s="177">
        <v>21.442488765100851</v>
      </c>
      <c r="U1229" s="177">
        <v>54.874255666653688</v>
      </c>
      <c r="V1229" s="177">
        <v>54.874255666653688</v>
      </c>
      <c r="W1229" s="177">
        <v>6.2380597003612923</v>
      </c>
      <c r="X1229" s="177">
        <v>25.931777024316681</v>
      </c>
      <c r="Y1229" s="177">
        <v>28.273439999999997</v>
      </c>
      <c r="Z1229" s="177">
        <v>8.5328135722580658</v>
      </c>
      <c r="AA1229" s="177">
        <v>38.148058776845041</v>
      </c>
      <c r="AB1229" s="177">
        <v>31.904534046450436</v>
      </c>
      <c r="AC1229" s="177">
        <v>34.336774120883859</v>
      </c>
      <c r="AD1229" s="177">
        <v>53.690462351970972</v>
      </c>
      <c r="AE1229" s="177">
        <v>21.120851385187038</v>
      </c>
      <c r="AF1229" s="177">
        <v>14.293376035811534</v>
      </c>
      <c r="AG1229" s="177">
        <v>62.523095410378019</v>
      </c>
      <c r="AH1229" s="177">
        <v>62.523095410378019</v>
      </c>
      <c r="AI1229" s="177">
        <v>62.523095410378019</v>
      </c>
      <c r="AJ1229" s="177">
        <v>22.567594085237278</v>
      </c>
    </row>
    <row r="1230" spans="1:36" hidden="1" outlineLevel="1" x14ac:dyDescent="0.25">
      <c r="A1230" s="190">
        <f t="shared" si="318"/>
        <v>2020</v>
      </c>
      <c r="B1230" s="55">
        <f t="shared" si="319"/>
        <v>3</v>
      </c>
      <c r="C1230" s="55">
        <f t="shared" si="320"/>
        <v>15</v>
      </c>
      <c r="D1230" s="55">
        <f t="shared" si="315"/>
        <v>51</v>
      </c>
      <c r="F1230" s="63">
        <f t="shared" si="325"/>
        <v>43891.624999999964</v>
      </c>
      <c r="G1230" s="64">
        <f t="shared" si="317"/>
        <v>685.46923853785904</v>
      </c>
      <c r="H1230" s="64">
        <f t="shared" si="331"/>
        <v>55.322025787511301</v>
      </c>
      <c r="I1230" s="64">
        <f t="shared" si="331"/>
        <v>124.97893337083246</v>
      </c>
      <c r="J1230" s="64">
        <f t="shared" si="331"/>
        <v>165.87734552965097</v>
      </c>
      <c r="K1230" s="64">
        <f t="shared" si="331"/>
        <v>0</v>
      </c>
      <c r="L1230" s="64">
        <f t="shared" si="331"/>
        <v>0</v>
      </c>
      <c r="M1230" s="64">
        <f t="shared" si="331"/>
        <v>14.679683496238869</v>
      </c>
      <c r="N1230" s="64">
        <f t="shared" si="331"/>
        <v>324.61125035362545</v>
      </c>
      <c r="O1230" s="121"/>
      <c r="P1230" s="177">
        <v>2.9750000000000001</v>
      </c>
      <c r="Q1230" s="177">
        <v>51.617867912538642</v>
      </c>
      <c r="R1230" s="177">
        <v>51.617867912538642</v>
      </c>
      <c r="S1230" s="177">
        <v>11.169137106616317</v>
      </c>
      <c r="T1230" s="177">
        <v>16.158080830124852</v>
      </c>
      <c r="U1230" s="177">
        <v>51.617867912538642</v>
      </c>
      <c r="V1230" s="177">
        <v>51.617867912538642</v>
      </c>
      <c r="W1230" s="177">
        <v>5.3310386630293189</v>
      </c>
      <c r="X1230" s="177">
        <v>23.379593474604647</v>
      </c>
      <c r="Y1230" s="177">
        <v>22.536799999999999</v>
      </c>
      <c r="Z1230" s="177">
        <v>8.1289388787096772</v>
      </c>
      <c r="AA1230" s="177">
        <v>40.625627749725197</v>
      </c>
      <c r="AB1230" s="177">
        <v>31.171968787389073</v>
      </c>
      <c r="AC1230" s="177">
        <v>38.213243287646954</v>
      </c>
      <c r="AD1230" s="177">
        <v>55.322025787511301</v>
      </c>
      <c r="AE1230" s="177">
        <v>23.69331573831143</v>
      </c>
      <c r="AF1230" s="177">
        <v>14.679683496238869</v>
      </c>
      <c r="AG1230" s="177">
        <v>55.292448509883656</v>
      </c>
      <c r="AH1230" s="177">
        <v>55.292448509883656</v>
      </c>
      <c r="AI1230" s="177">
        <v>55.292448509883656</v>
      </c>
      <c r="AJ1230" s="177">
        <v>19.735967558145902</v>
      </c>
    </row>
    <row r="1231" spans="1:36" hidden="1" outlineLevel="1" x14ac:dyDescent="0.25">
      <c r="A1231" s="190">
        <f t="shared" si="318"/>
        <v>2020</v>
      </c>
      <c r="B1231" s="55">
        <f t="shared" si="319"/>
        <v>3</v>
      </c>
      <c r="C1231" s="55">
        <f t="shared" si="320"/>
        <v>16</v>
      </c>
      <c r="D1231" s="55">
        <f t="shared" ref="D1231:D1294" si="332">MATCH(DATE(YEAR(F1231),B1231,1),$F$7505:$F$7816,0)</f>
        <v>51</v>
      </c>
      <c r="F1231" s="63">
        <f t="shared" si="325"/>
        <v>43891.666666666628</v>
      </c>
      <c r="G1231" s="64">
        <f t="shared" ref="G1231:G1294" si="333">SUM(H1231:N1231)</f>
        <v>533.67987914444245</v>
      </c>
      <c r="H1231" s="64">
        <f t="shared" si="331"/>
        <v>34.890744612321768</v>
      </c>
      <c r="I1231" s="64">
        <f t="shared" si="331"/>
        <v>82.093239279272254</v>
      </c>
      <c r="J1231" s="64">
        <f t="shared" si="331"/>
        <v>93.602728261483122</v>
      </c>
      <c r="K1231" s="64">
        <f t="shared" si="331"/>
        <v>0</v>
      </c>
      <c r="L1231" s="64">
        <f t="shared" si="331"/>
        <v>0</v>
      </c>
      <c r="M1231" s="64">
        <f t="shared" si="331"/>
        <v>15.355721551986715</v>
      </c>
      <c r="N1231" s="64">
        <f t="shared" si="331"/>
        <v>307.73744543937863</v>
      </c>
      <c r="O1231" s="121"/>
      <c r="P1231" s="177">
        <v>2.9750000000000001</v>
      </c>
      <c r="Q1231" s="177">
        <v>47.547383219894854</v>
      </c>
      <c r="R1231" s="177">
        <v>47.547383219894854</v>
      </c>
      <c r="S1231" s="177">
        <v>2.9027557736447993</v>
      </c>
      <c r="T1231" s="177">
        <v>4.0306229196226564</v>
      </c>
      <c r="U1231" s="177">
        <v>47.547383219894854</v>
      </c>
      <c r="V1231" s="177">
        <v>47.547383219894854</v>
      </c>
      <c r="W1231" s="177">
        <v>4.0638019278355522</v>
      </c>
      <c r="X1231" s="177">
        <v>18.91919231859432</v>
      </c>
      <c r="Y1231" s="177">
        <v>13.11232</v>
      </c>
      <c r="Z1231" s="177">
        <v>7.4192615129032271</v>
      </c>
      <c r="AA1231" s="177">
        <v>41.74291405552723</v>
      </c>
      <c r="AB1231" s="177">
        <v>32.032018292610523</v>
      </c>
      <c r="AC1231" s="177">
        <v>36.353718698758257</v>
      </c>
      <c r="AD1231" s="177">
        <v>34.890744612321768</v>
      </c>
      <c r="AE1231" s="177">
        <v>23.471332466157993</v>
      </c>
      <c r="AF1231" s="177">
        <v>15.355721551986715</v>
      </c>
      <c r="AG1231" s="177">
        <v>31.200909420494373</v>
      </c>
      <c r="AH1231" s="177">
        <v>31.200909420494373</v>
      </c>
      <c r="AI1231" s="177">
        <v>31.200909420494373</v>
      </c>
      <c r="AJ1231" s="177">
        <v>12.618213873416929</v>
      </c>
    </row>
    <row r="1232" spans="1:36" hidden="1" outlineLevel="1" x14ac:dyDescent="0.25">
      <c r="A1232" s="190">
        <f t="shared" ref="A1232:A1295" si="334">YEAR(F1232)</f>
        <v>2020</v>
      </c>
      <c r="B1232" s="55">
        <f t="shared" ref="B1232:B1295" si="335">MONTH(F1232)</f>
        <v>3</v>
      </c>
      <c r="C1232" s="55">
        <f t="shared" ref="C1232:C1295" si="336">HOUR(F1232)</f>
        <v>17</v>
      </c>
      <c r="D1232" s="55">
        <f t="shared" si="332"/>
        <v>51</v>
      </c>
      <c r="F1232" s="63">
        <f t="shared" si="325"/>
        <v>43891.708333333292</v>
      </c>
      <c r="G1232" s="64">
        <f t="shared" si="333"/>
        <v>336.90397762575168</v>
      </c>
      <c r="H1232" s="64">
        <f t="shared" si="331"/>
        <v>1.3993048032811293</v>
      </c>
      <c r="I1232" s="64">
        <f t="shared" si="331"/>
        <v>24.071647205977197</v>
      </c>
      <c r="J1232" s="64">
        <f t="shared" si="331"/>
        <v>3.0542328018033809</v>
      </c>
      <c r="K1232" s="64">
        <f t="shared" si="331"/>
        <v>0</v>
      </c>
      <c r="L1232" s="64">
        <f t="shared" si="331"/>
        <v>0</v>
      </c>
      <c r="M1232" s="64">
        <f t="shared" si="331"/>
        <v>16.707797663482395</v>
      </c>
      <c r="N1232" s="64">
        <f t="shared" si="331"/>
        <v>291.67099515120759</v>
      </c>
      <c r="O1232" s="121"/>
      <c r="P1232" s="177">
        <v>2.9750000000000001</v>
      </c>
      <c r="Q1232" s="177">
        <v>42.642191539645623</v>
      </c>
      <c r="R1232" s="177">
        <v>42.642191539645623</v>
      </c>
      <c r="S1232" s="177">
        <v>0</v>
      </c>
      <c r="T1232" s="177">
        <v>0</v>
      </c>
      <c r="U1232" s="177">
        <v>42.642191539645623</v>
      </c>
      <c r="V1232" s="177">
        <v>42.642191539645623</v>
      </c>
      <c r="W1232" s="177">
        <v>1.0692356684672824</v>
      </c>
      <c r="X1232" s="177">
        <v>4.979433488642206</v>
      </c>
      <c r="Y1232" s="177">
        <v>2.4585599999999999</v>
      </c>
      <c r="Z1232" s="177">
        <v>6.8231362264516129</v>
      </c>
      <c r="AA1232" s="177">
        <v>42.116952597634373</v>
      </c>
      <c r="AB1232" s="177">
        <v>33.836196872405381</v>
      </c>
      <c r="AC1232" s="177">
        <v>38.325943296133758</v>
      </c>
      <c r="AD1232" s="177">
        <v>1.3993048032811293</v>
      </c>
      <c r="AE1232" s="177">
        <v>9.1738401763309287</v>
      </c>
      <c r="AF1232" s="177">
        <v>16.707797663482395</v>
      </c>
      <c r="AG1232" s="177">
        <v>1.018077600601127</v>
      </c>
      <c r="AH1232" s="177">
        <v>1.018077600601127</v>
      </c>
      <c r="AI1232" s="177">
        <v>1.018077600601127</v>
      </c>
      <c r="AJ1232" s="177">
        <v>3.41557787253678</v>
      </c>
    </row>
    <row r="1233" spans="1:36" hidden="1" outlineLevel="1" x14ac:dyDescent="0.25">
      <c r="A1233" s="190">
        <f t="shared" si="334"/>
        <v>2020</v>
      </c>
      <c r="B1233" s="55">
        <f t="shared" si="335"/>
        <v>3</v>
      </c>
      <c r="C1233" s="55">
        <f t="shared" si="336"/>
        <v>18</v>
      </c>
      <c r="D1233" s="55">
        <f t="shared" si="332"/>
        <v>51</v>
      </c>
      <c r="F1233" s="63">
        <f t="shared" si="325"/>
        <v>43891.749999999956</v>
      </c>
      <c r="G1233" s="64">
        <f t="shared" si="333"/>
        <v>295.78092524921618</v>
      </c>
      <c r="H1233" s="64">
        <f t="shared" si="331"/>
        <v>0</v>
      </c>
      <c r="I1233" s="64">
        <f t="shared" si="331"/>
        <v>3.1113905419335492</v>
      </c>
      <c r="J1233" s="64">
        <f t="shared" si="331"/>
        <v>0</v>
      </c>
      <c r="K1233" s="64">
        <f t="shared" si="331"/>
        <v>0</v>
      </c>
      <c r="L1233" s="64">
        <f t="shared" si="331"/>
        <v>0</v>
      </c>
      <c r="M1233" s="64">
        <f t="shared" si="331"/>
        <v>18.253027505191753</v>
      </c>
      <c r="N1233" s="64">
        <f t="shared" si="331"/>
        <v>274.41650720209088</v>
      </c>
      <c r="O1233" s="121"/>
      <c r="P1233" s="177">
        <v>2.9750000000000001</v>
      </c>
      <c r="Q1233" s="177">
        <v>38.571706847001821</v>
      </c>
      <c r="R1233" s="177">
        <v>38.571706847001821</v>
      </c>
      <c r="S1233" s="177">
        <v>0</v>
      </c>
      <c r="T1233" s="177">
        <v>0</v>
      </c>
      <c r="U1233" s="177">
        <v>38.571706847001821</v>
      </c>
      <c r="V1233" s="177">
        <v>38.571706847001821</v>
      </c>
      <c r="W1233" s="177">
        <v>7.4584550130675012E-2</v>
      </c>
      <c r="X1233" s="177">
        <v>0</v>
      </c>
      <c r="Y1233" s="177">
        <v>0</v>
      </c>
      <c r="Z1233" s="177">
        <v>5.2442915999999986</v>
      </c>
      <c r="AA1233" s="177">
        <v>41.502494613013774</v>
      </c>
      <c r="AB1233" s="177">
        <v>34.80744455849544</v>
      </c>
      <c r="AC1233" s="177">
        <v>38.575449042574384</v>
      </c>
      <c r="AD1233" s="177">
        <v>0</v>
      </c>
      <c r="AE1233" s="177">
        <v>6.1805991802874091E-2</v>
      </c>
      <c r="AF1233" s="177">
        <v>18.253027505191753</v>
      </c>
      <c r="AG1233" s="177">
        <v>0</v>
      </c>
      <c r="AH1233" s="177">
        <v>0</v>
      </c>
      <c r="AI1233" s="177">
        <v>0</v>
      </c>
      <c r="AJ1233" s="177">
        <v>0</v>
      </c>
    </row>
    <row r="1234" spans="1:36" hidden="1" outlineLevel="1" x14ac:dyDescent="0.25">
      <c r="A1234" s="190">
        <f t="shared" si="334"/>
        <v>2020</v>
      </c>
      <c r="B1234" s="55">
        <f t="shared" si="335"/>
        <v>3</v>
      </c>
      <c r="C1234" s="55">
        <f t="shared" si="336"/>
        <v>19</v>
      </c>
      <c r="D1234" s="55">
        <f t="shared" si="332"/>
        <v>51</v>
      </c>
      <c r="F1234" s="63">
        <f t="shared" si="325"/>
        <v>43891.791666666621</v>
      </c>
      <c r="G1234" s="64">
        <f t="shared" si="333"/>
        <v>293.38346329125454</v>
      </c>
      <c r="H1234" s="64">
        <f t="shared" si="331"/>
        <v>0</v>
      </c>
      <c r="I1234" s="64">
        <f t="shared" si="331"/>
        <v>2.9750000000000001</v>
      </c>
      <c r="J1234" s="64">
        <f t="shared" si="331"/>
        <v>0</v>
      </c>
      <c r="K1234" s="64">
        <f t="shared" si="331"/>
        <v>0</v>
      </c>
      <c r="L1234" s="64">
        <f t="shared" si="331"/>
        <v>0</v>
      </c>
      <c r="M1234" s="64">
        <f t="shared" si="331"/>
        <v>19.411949886473771</v>
      </c>
      <c r="N1234" s="64">
        <f t="shared" si="331"/>
        <v>270.99651340478079</v>
      </c>
      <c r="O1234" s="121"/>
      <c r="P1234" s="177">
        <v>2.9750000000000001</v>
      </c>
      <c r="Q1234" s="177">
        <v>37.788524982088084</v>
      </c>
      <c r="R1234" s="177">
        <v>37.788524982088084</v>
      </c>
      <c r="S1234" s="177">
        <v>0</v>
      </c>
      <c r="T1234" s="177">
        <v>0</v>
      </c>
      <c r="U1234" s="177">
        <v>37.788524982088084</v>
      </c>
      <c r="V1234" s="177">
        <v>37.788524982088084</v>
      </c>
      <c r="W1234" s="177">
        <v>0</v>
      </c>
      <c r="X1234" s="177">
        <v>0</v>
      </c>
      <c r="Y1234" s="177">
        <v>0</v>
      </c>
      <c r="Z1234" s="177">
        <v>4.9145706999999978</v>
      </c>
      <c r="AA1234" s="177">
        <v>43.085213326069187</v>
      </c>
      <c r="AB1234" s="177">
        <v>34.514530687056343</v>
      </c>
      <c r="AC1234" s="177">
        <v>37.328098763302918</v>
      </c>
      <c r="AD1234" s="177">
        <v>0</v>
      </c>
      <c r="AE1234" s="177">
        <v>0</v>
      </c>
      <c r="AF1234" s="177">
        <v>19.411949886473771</v>
      </c>
      <c r="AG1234" s="177">
        <v>0</v>
      </c>
      <c r="AH1234" s="177">
        <v>0</v>
      </c>
      <c r="AI1234" s="177">
        <v>0</v>
      </c>
      <c r="AJ1234" s="177">
        <v>0</v>
      </c>
    </row>
    <row r="1235" spans="1:36" hidden="1" outlineLevel="1" x14ac:dyDescent="0.25">
      <c r="A1235" s="190">
        <f t="shared" si="334"/>
        <v>2020</v>
      </c>
      <c r="B1235" s="55">
        <f t="shared" si="335"/>
        <v>3</v>
      </c>
      <c r="C1235" s="55">
        <f t="shared" si="336"/>
        <v>20</v>
      </c>
      <c r="D1235" s="55">
        <f t="shared" si="332"/>
        <v>51</v>
      </c>
      <c r="F1235" s="63">
        <f t="shared" si="325"/>
        <v>43891.833333333285</v>
      </c>
      <c r="G1235" s="64">
        <f t="shared" si="333"/>
        <v>288.15339457211689</v>
      </c>
      <c r="H1235" s="64">
        <f t="shared" ref="H1235:N1244" si="337">SUMIF($P$6:$AK$6,H$6,$P1235:$AK1235)</f>
        <v>0</v>
      </c>
      <c r="I1235" s="64">
        <f t="shared" si="337"/>
        <v>2.9750000000000001</v>
      </c>
      <c r="J1235" s="64">
        <f t="shared" si="337"/>
        <v>0</v>
      </c>
      <c r="K1235" s="64">
        <f t="shared" si="337"/>
        <v>0</v>
      </c>
      <c r="L1235" s="64">
        <f t="shared" si="337"/>
        <v>0</v>
      </c>
      <c r="M1235" s="64">
        <f t="shared" si="337"/>
        <v>20.377718537542115</v>
      </c>
      <c r="N1235" s="64">
        <f t="shared" si="337"/>
        <v>264.80067603457479</v>
      </c>
      <c r="O1235" s="121"/>
      <c r="P1235" s="177">
        <v>2.9750000000000001</v>
      </c>
      <c r="Q1235" s="177">
        <v>36.201551203183925</v>
      </c>
      <c r="R1235" s="177">
        <v>36.201551203183925</v>
      </c>
      <c r="S1235" s="177">
        <v>0</v>
      </c>
      <c r="T1235" s="177">
        <v>0</v>
      </c>
      <c r="U1235" s="177">
        <v>36.201551203183925</v>
      </c>
      <c r="V1235" s="177">
        <v>36.201551203183925</v>
      </c>
      <c r="W1235" s="177">
        <v>0</v>
      </c>
      <c r="X1235" s="177">
        <v>0</v>
      </c>
      <c r="Y1235" s="177">
        <v>0</v>
      </c>
      <c r="Z1235" s="177">
        <v>4.8714753483870954</v>
      </c>
      <c r="AA1235" s="177">
        <v>44.655854591224795</v>
      </c>
      <c r="AB1235" s="177">
        <v>32.698631562448782</v>
      </c>
      <c r="AC1235" s="177">
        <v>37.7685097197784</v>
      </c>
      <c r="AD1235" s="177">
        <v>0</v>
      </c>
      <c r="AE1235" s="177">
        <v>0</v>
      </c>
      <c r="AF1235" s="177">
        <v>20.377718537542115</v>
      </c>
      <c r="AG1235" s="177">
        <v>0</v>
      </c>
      <c r="AH1235" s="177">
        <v>0</v>
      </c>
      <c r="AI1235" s="177">
        <v>0</v>
      </c>
      <c r="AJ1235" s="177">
        <v>0</v>
      </c>
    </row>
    <row r="1236" spans="1:36" hidden="1" outlineLevel="1" x14ac:dyDescent="0.25">
      <c r="A1236" s="190">
        <f t="shared" si="334"/>
        <v>2020</v>
      </c>
      <c r="B1236" s="55">
        <f t="shared" si="335"/>
        <v>3</v>
      </c>
      <c r="C1236" s="55">
        <f t="shared" si="336"/>
        <v>21</v>
      </c>
      <c r="D1236" s="55">
        <f t="shared" si="332"/>
        <v>51</v>
      </c>
      <c r="F1236" s="63">
        <f t="shared" si="325"/>
        <v>43891.874999999949</v>
      </c>
      <c r="G1236" s="64">
        <f t="shared" si="333"/>
        <v>279.58118828828111</v>
      </c>
      <c r="H1236" s="64">
        <f t="shared" si="337"/>
        <v>0</v>
      </c>
      <c r="I1236" s="64">
        <f t="shared" si="337"/>
        <v>2.9750000000000001</v>
      </c>
      <c r="J1236" s="64">
        <f t="shared" si="337"/>
        <v>0</v>
      </c>
      <c r="K1236" s="64">
        <f t="shared" si="337"/>
        <v>0</v>
      </c>
      <c r="L1236" s="64">
        <f t="shared" si="337"/>
        <v>0</v>
      </c>
      <c r="M1236" s="64">
        <f t="shared" si="337"/>
        <v>19.991411077114776</v>
      </c>
      <c r="N1236" s="64">
        <f t="shared" si="337"/>
        <v>256.61477721116631</v>
      </c>
      <c r="O1236" s="121"/>
      <c r="P1236" s="177">
        <v>2.9750000000000001</v>
      </c>
      <c r="Q1236" s="177">
        <v>34.212681467284554</v>
      </c>
      <c r="R1236" s="177">
        <v>34.212681467284554</v>
      </c>
      <c r="S1236" s="177">
        <v>0</v>
      </c>
      <c r="T1236" s="177">
        <v>0</v>
      </c>
      <c r="U1236" s="177">
        <v>34.212681467284554</v>
      </c>
      <c r="V1236" s="177">
        <v>34.212681467284554</v>
      </c>
      <c r="W1236" s="177">
        <v>0</v>
      </c>
      <c r="X1236" s="177">
        <v>0</v>
      </c>
      <c r="Y1236" s="177">
        <v>0</v>
      </c>
      <c r="Z1236" s="177">
        <v>5.4127221870967723</v>
      </c>
      <c r="AA1236" s="177">
        <v>43.924438402460915</v>
      </c>
      <c r="AB1236" s="177">
        <v>31.690987218509541</v>
      </c>
      <c r="AC1236" s="177">
        <v>38.735903533960858</v>
      </c>
      <c r="AD1236" s="177">
        <v>0</v>
      </c>
      <c r="AE1236" s="177">
        <v>0</v>
      </c>
      <c r="AF1236" s="177">
        <v>19.991411077114776</v>
      </c>
      <c r="AG1236" s="177">
        <v>0</v>
      </c>
      <c r="AH1236" s="177">
        <v>0</v>
      </c>
      <c r="AI1236" s="177">
        <v>0</v>
      </c>
      <c r="AJ1236" s="177">
        <v>0</v>
      </c>
    </row>
    <row r="1237" spans="1:36" hidden="1" outlineLevel="1" x14ac:dyDescent="0.25">
      <c r="A1237" s="190">
        <f t="shared" si="334"/>
        <v>2020</v>
      </c>
      <c r="B1237" s="55">
        <f t="shared" si="335"/>
        <v>3</v>
      </c>
      <c r="C1237" s="55">
        <f t="shared" si="336"/>
        <v>22</v>
      </c>
      <c r="D1237" s="55">
        <f t="shared" si="332"/>
        <v>51</v>
      </c>
      <c r="F1237" s="63">
        <f t="shared" si="325"/>
        <v>43891.916666666613</v>
      </c>
      <c r="G1237" s="64">
        <f t="shared" si="333"/>
        <v>282.59869288862041</v>
      </c>
      <c r="H1237" s="64">
        <f t="shared" si="337"/>
        <v>0</v>
      </c>
      <c r="I1237" s="64">
        <f t="shared" si="337"/>
        <v>2.9750000000000001</v>
      </c>
      <c r="J1237" s="64">
        <f t="shared" si="337"/>
        <v>0</v>
      </c>
      <c r="K1237" s="64">
        <f t="shared" si="337"/>
        <v>0</v>
      </c>
      <c r="L1237" s="64">
        <f t="shared" si="337"/>
        <v>0</v>
      </c>
      <c r="M1237" s="64">
        <f t="shared" si="337"/>
        <v>20.570872267755785</v>
      </c>
      <c r="N1237" s="64">
        <f t="shared" si="337"/>
        <v>259.05282062086462</v>
      </c>
      <c r="O1237" s="121"/>
      <c r="P1237" s="177">
        <v>2.9750000000000001</v>
      </c>
      <c r="Q1237" s="177">
        <v>35.315319092886796</v>
      </c>
      <c r="R1237" s="177">
        <v>35.315319092886796</v>
      </c>
      <c r="S1237" s="177">
        <v>0</v>
      </c>
      <c r="T1237" s="177">
        <v>0</v>
      </c>
      <c r="U1237" s="177">
        <v>35.315319092886796</v>
      </c>
      <c r="V1237" s="177">
        <v>35.315319092886796</v>
      </c>
      <c r="W1237" s="177">
        <v>0</v>
      </c>
      <c r="X1237" s="177">
        <v>0</v>
      </c>
      <c r="Y1237" s="177">
        <v>0</v>
      </c>
      <c r="Z1237" s="177">
        <v>4.7937575290322583</v>
      </c>
      <c r="AA1237" s="177">
        <v>42.142104566387772</v>
      </c>
      <c r="AB1237" s="177">
        <v>33.086151778308583</v>
      </c>
      <c r="AC1237" s="177">
        <v>37.769530375588822</v>
      </c>
      <c r="AD1237" s="177">
        <v>0</v>
      </c>
      <c r="AE1237" s="177">
        <v>0</v>
      </c>
      <c r="AF1237" s="177">
        <v>20.570872267755785</v>
      </c>
      <c r="AG1237" s="177">
        <v>0</v>
      </c>
      <c r="AH1237" s="177">
        <v>0</v>
      </c>
      <c r="AI1237" s="177">
        <v>0</v>
      </c>
      <c r="AJ1237" s="177">
        <v>0</v>
      </c>
    </row>
    <row r="1238" spans="1:36" hidden="1" outlineLevel="1" x14ac:dyDescent="0.25">
      <c r="A1238" s="190">
        <f t="shared" si="334"/>
        <v>2020</v>
      </c>
      <c r="B1238" s="55">
        <f t="shared" si="335"/>
        <v>3</v>
      </c>
      <c r="C1238" s="55">
        <f t="shared" si="336"/>
        <v>23</v>
      </c>
      <c r="D1238" s="55">
        <f t="shared" si="332"/>
        <v>51</v>
      </c>
      <c r="F1238" s="63">
        <f t="shared" si="325"/>
        <v>43891.958333333278</v>
      </c>
      <c r="G1238" s="64">
        <f t="shared" si="333"/>
        <v>278.35704573792958</v>
      </c>
      <c r="H1238" s="64">
        <f t="shared" si="337"/>
        <v>0</v>
      </c>
      <c r="I1238" s="64">
        <f t="shared" si="337"/>
        <v>2.9750000000000001</v>
      </c>
      <c r="J1238" s="64">
        <f t="shared" si="337"/>
        <v>0</v>
      </c>
      <c r="K1238" s="64">
        <f t="shared" si="337"/>
        <v>0</v>
      </c>
      <c r="L1238" s="64">
        <f t="shared" si="337"/>
        <v>0</v>
      </c>
      <c r="M1238" s="64">
        <f t="shared" si="337"/>
        <v>20.474295402648956</v>
      </c>
      <c r="N1238" s="64">
        <f t="shared" si="337"/>
        <v>254.90775033528064</v>
      </c>
      <c r="O1238" s="121"/>
      <c r="P1238" s="177">
        <v>2.9750000000000001</v>
      </c>
      <c r="Q1238" s="177">
        <v>35.088608553043336</v>
      </c>
      <c r="R1238" s="177">
        <v>35.088608553043336</v>
      </c>
      <c r="S1238" s="177">
        <v>0</v>
      </c>
      <c r="T1238" s="177">
        <v>0</v>
      </c>
      <c r="U1238" s="177">
        <v>35.088608553043336</v>
      </c>
      <c r="V1238" s="177">
        <v>35.088608553043336</v>
      </c>
      <c r="W1238" s="177">
        <v>0</v>
      </c>
      <c r="X1238" s="177">
        <v>0</v>
      </c>
      <c r="Y1238" s="177">
        <v>0</v>
      </c>
      <c r="Z1238" s="177">
        <v>4.2453704612903227</v>
      </c>
      <c r="AA1238" s="177">
        <v>40.496174221124754</v>
      </c>
      <c r="AB1238" s="177">
        <v>33.70914415281117</v>
      </c>
      <c r="AC1238" s="177">
        <v>36.102627287881035</v>
      </c>
      <c r="AD1238" s="177">
        <v>0</v>
      </c>
      <c r="AE1238" s="177">
        <v>0</v>
      </c>
      <c r="AF1238" s="177">
        <v>20.474295402648956</v>
      </c>
      <c r="AG1238" s="177">
        <v>0</v>
      </c>
      <c r="AH1238" s="177">
        <v>0</v>
      </c>
      <c r="AI1238" s="177">
        <v>0</v>
      </c>
      <c r="AJ1238" s="177">
        <v>0</v>
      </c>
    </row>
    <row r="1239" spans="1:36" hidden="1" outlineLevel="1" x14ac:dyDescent="0.25">
      <c r="A1239" s="190">
        <f t="shared" si="334"/>
        <v>2020</v>
      </c>
      <c r="B1239" s="55">
        <f t="shared" si="335"/>
        <v>4</v>
      </c>
      <c r="C1239" s="55">
        <f t="shared" si="336"/>
        <v>0</v>
      </c>
      <c r="D1239" s="55">
        <f t="shared" si="332"/>
        <v>52</v>
      </c>
      <c r="F1239" s="63">
        <f t="shared" ref="F1239" si="338">EDATE(F1215,1)</f>
        <v>43922</v>
      </c>
      <c r="G1239" s="64">
        <f t="shared" si="333"/>
        <v>225.82012470195042</v>
      </c>
      <c r="H1239" s="64">
        <f t="shared" si="337"/>
        <v>0</v>
      </c>
      <c r="I1239" s="64">
        <f t="shared" si="337"/>
        <v>2.9750000000000001</v>
      </c>
      <c r="J1239" s="64">
        <f t="shared" si="337"/>
        <v>0</v>
      </c>
      <c r="K1239" s="64">
        <f t="shared" si="337"/>
        <v>0</v>
      </c>
      <c r="L1239" s="64">
        <f t="shared" si="337"/>
        <v>0</v>
      </c>
      <c r="M1239" s="64">
        <f t="shared" si="337"/>
        <v>22.333664251366152</v>
      </c>
      <c r="N1239" s="64">
        <f t="shared" si="337"/>
        <v>200.51146045058425</v>
      </c>
      <c r="O1239" s="121"/>
      <c r="P1239" s="177">
        <v>2.9750000000000001</v>
      </c>
      <c r="Q1239" s="177">
        <v>25.618291002310066</v>
      </c>
      <c r="R1239" s="177">
        <v>25.618291002310066</v>
      </c>
      <c r="S1239" s="177">
        <v>0</v>
      </c>
      <c r="T1239" s="177">
        <v>0</v>
      </c>
      <c r="U1239" s="177">
        <v>25.618291002310066</v>
      </c>
      <c r="V1239" s="177">
        <v>25.618291002310066</v>
      </c>
      <c r="W1239" s="177">
        <v>0</v>
      </c>
      <c r="X1239" s="177">
        <v>0</v>
      </c>
      <c r="Y1239" s="177">
        <v>0</v>
      </c>
      <c r="Z1239" s="177">
        <v>2.6744730300000006</v>
      </c>
      <c r="AA1239" s="177">
        <v>35.495974702415232</v>
      </c>
      <c r="AB1239" s="177">
        <v>31.709789809679492</v>
      </c>
      <c r="AC1239" s="177">
        <v>28.158058899249269</v>
      </c>
      <c r="AD1239" s="177">
        <v>0</v>
      </c>
      <c r="AE1239" s="177">
        <v>0</v>
      </c>
      <c r="AF1239" s="177">
        <v>22.333664251366152</v>
      </c>
      <c r="AG1239" s="177">
        <v>0</v>
      </c>
      <c r="AH1239" s="177">
        <v>0</v>
      </c>
      <c r="AI1239" s="177">
        <v>0</v>
      </c>
      <c r="AJ1239" s="177">
        <v>0</v>
      </c>
    </row>
    <row r="1240" spans="1:36" hidden="1" outlineLevel="1" x14ac:dyDescent="0.25">
      <c r="A1240" s="190">
        <f t="shared" si="334"/>
        <v>2020</v>
      </c>
      <c r="B1240" s="55">
        <f t="shared" si="335"/>
        <v>4</v>
      </c>
      <c r="C1240" s="55">
        <f t="shared" si="336"/>
        <v>1</v>
      </c>
      <c r="D1240" s="55">
        <f t="shared" si="332"/>
        <v>52</v>
      </c>
      <c r="F1240" s="63">
        <f t="shared" ref="F1240" si="339">F1239+1/24</f>
        <v>43922.041666666664</v>
      </c>
      <c r="G1240" s="64">
        <f t="shared" si="333"/>
        <v>225.10684764868176</v>
      </c>
      <c r="H1240" s="64">
        <f t="shared" si="337"/>
        <v>0</v>
      </c>
      <c r="I1240" s="64">
        <f t="shared" si="337"/>
        <v>2.9750000000000001</v>
      </c>
      <c r="J1240" s="64">
        <f t="shared" si="337"/>
        <v>0</v>
      </c>
      <c r="K1240" s="64">
        <f t="shared" si="337"/>
        <v>0</v>
      </c>
      <c r="L1240" s="64">
        <f t="shared" si="337"/>
        <v>0</v>
      </c>
      <c r="M1240" s="64">
        <f t="shared" si="337"/>
        <v>22.592355343080818</v>
      </c>
      <c r="N1240" s="64">
        <f t="shared" si="337"/>
        <v>199.53949230560096</v>
      </c>
      <c r="O1240" s="121"/>
      <c r="P1240" s="177">
        <v>2.9750000000000001</v>
      </c>
      <c r="Q1240" s="177">
        <v>24.896939284626352</v>
      </c>
      <c r="R1240" s="177">
        <v>24.896939284626352</v>
      </c>
      <c r="S1240" s="177">
        <v>0</v>
      </c>
      <c r="T1240" s="177">
        <v>0</v>
      </c>
      <c r="U1240" s="177">
        <v>24.896939284626352</v>
      </c>
      <c r="V1240" s="177">
        <v>24.896939284626352</v>
      </c>
      <c r="W1240" s="177">
        <v>0</v>
      </c>
      <c r="X1240" s="177">
        <v>0</v>
      </c>
      <c r="Y1240" s="177">
        <v>0</v>
      </c>
      <c r="Z1240" s="177">
        <v>3.1990260233333343</v>
      </c>
      <c r="AA1240" s="177">
        <v>35.064500237923831</v>
      </c>
      <c r="AB1240" s="177">
        <v>31.048699853414746</v>
      </c>
      <c r="AC1240" s="177">
        <v>30.639509052423641</v>
      </c>
      <c r="AD1240" s="177">
        <v>0</v>
      </c>
      <c r="AE1240" s="177">
        <v>0</v>
      </c>
      <c r="AF1240" s="177">
        <v>22.592355343080818</v>
      </c>
      <c r="AG1240" s="177">
        <v>0</v>
      </c>
      <c r="AH1240" s="177">
        <v>0</v>
      </c>
      <c r="AI1240" s="177">
        <v>0</v>
      </c>
      <c r="AJ1240" s="177">
        <v>0</v>
      </c>
    </row>
    <row r="1241" spans="1:36" hidden="1" outlineLevel="1" x14ac:dyDescent="0.25">
      <c r="A1241" s="190">
        <f t="shared" si="334"/>
        <v>2020</v>
      </c>
      <c r="B1241" s="55">
        <f t="shared" si="335"/>
        <v>4</v>
      </c>
      <c r="C1241" s="55">
        <f t="shared" si="336"/>
        <v>2</v>
      </c>
      <c r="D1241" s="55">
        <f t="shared" si="332"/>
        <v>52</v>
      </c>
      <c r="F1241" s="63">
        <f t="shared" si="325"/>
        <v>43922.083333333328</v>
      </c>
      <c r="G1241" s="64">
        <f t="shared" si="333"/>
        <v>226.08462439803662</v>
      </c>
      <c r="H1241" s="64">
        <f t="shared" si="337"/>
        <v>0</v>
      </c>
      <c r="I1241" s="64">
        <f t="shared" si="337"/>
        <v>2.9750000000000001</v>
      </c>
      <c r="J1241" s="64">
        <f t="shared" si="337"/>
        <v>0</v>
      </c>
      <c r="K1241" s="64">
        <f t="shared" si="337"/>
        <v>0</v>
      </c>
      <c r="L1241" s="64">
        <f t="shared" si="337"/>
        <v>0</v>
      </c>
      <c r="M1241" s="64">
        <f t="shared" si="337"/>
        <v>21.730051704031936</v>
      </c>
      <c r="N1241" s="64">
        <f t="shared" si="337"/>
        <v>201.37957269400468</v>
      </c>
      <c r="O1241" s="121"/>
      <c r="P1241" s="177">
        <v>2.9750000000000001</v>
      </c>
      <c r="Q1241" s="177">
        <v>24.670228744782897</v>
      </c>
      <c r="R1241" s="177">
        <v>24.670228744782897</v>
      </c>
      <c r="S1241" s="177">
        <v>0</v>
      </c>
      <c r="T1241" s="177">
        <v>0</v>
      </c>
      <c r="U1241" s="177">
        <v>24.670228744782897</v>
      </c>
      <c r="V1241" s="177">
        <v>24.670228744782897</v>
      </c>
      <c r="W1241" s="177">
        <v>0</v>
      </c>
      <c r="X1241" s="177">
        <v>0</v>
      </c>
      <c r="Y1241" s="177">
        <v>0</v>
      </c>
      <c r="Z1241" s="177">
        <v>2.9711284220000005</v>
      </c>
      <c r="AA1241" s="177">
        <v>36.263279486345944</v>
      </c>
      <c r="AB1241" s="177">
        <v>31.977305991869159</v>
      </c>
      <c r="AC1241" s="177">
        <v>31.48694381465797</v>
      </c>
      <c r="AD1241" s="177">
        <v>0</v>
      </c>
      <c r="AE1241" s="177">
        <v>0</v>
      </c>
      <c r="AF1241" s="177">
        <v>21.730051704031936</v>
      </c>
      <c r="AG1241" s="177">
        <v>0</v>
      </c>
      <c r="AH1241" s="177">
        <v>0</v>
      </c>
      <c r="AI1241" s="177">
        <v>0</v>
      </c>
      <c r="AJ1241" s="177">
        <v>0</v>
      </c>
    </row>
    <row r="1242" spans="1:36" hidden="1" outlineLevel="1" x14ac:dyDescent="0.25">
      <c r="A1242" s="190">
        <f t="shared" si="334"/>
        <v>2020</v>
      </c>
      <c r="B1242" s="55">
        <f t="shared" si="335"/>
        <v>4</v>
      </c>
      <c r="C1242" s="55">
        <f t="shared" si="336"/>
        <v>3</v>
      </c>
      <c r="D1242" s="55">
        <f t="shared" si="332"/>
        <v>52</v>
      </c>
      <c r="F1242" s="63">
        <f t="shared" si="325"/>
        <v>43922.124999999993</v>
      </c>
      <c r="G1242" s="64">
        <f t="shared" si="333"/>
        <v>221.10712269464062</v>
      </c>
      <c r="H1242" s="64">
        <f t="shared" si="337"/>
        <v>0</v>
      </c>
      <c r="I1242" s="64">
        <f t="shared" si="337"/>
        <v>2.9750000000000001</v>
      </c>
      <c r="J1242" s="64">
        <f t="shared" si="337"/>
        <v>0</v>
      </c>
      <c r="K1242" s="64">
        <f t="shared" si="337"/>
        <v>0</v>
      </c>
      <c r="L1242" s="64">
        <f t="shared" si="337"/>
        <v>0</v>
      </c>
      <c r="M1242" s="64">
        <f t="shared" si="337"/>
        <v>21.385130248412374</v>
      </c>
      <c r="N1242" s="64">
        <f t="shared" si="337"/>
        <v>196.74699244622826</v>
      </c>
      <c r="O1242" s="121"/>
      <c r="P1242" s="177">
        <v>2.9750000000000001</v>
      </c>
      <c r="Q1242" s="177">
        <v>23.990097125252543</v>
      </c>
      <c r="R1242" s="177">
        <v>23.990097125252543</v>
      </c>
      <c r="S1242" s="177">
        <v>0</v>
      </c>
      <c r="T1242" s="177">
        <v>0</v>
      </c>
      <c r="U1242" s="177">
        <v>23.990097125252543</v>
      </c>
      <c r="V1242" s="177">
        <v>23.990097125252543</v>
      </c>
      <c r="W1242" s="177">
        <v>0</v>
      </c>
      <c r="X1242" s="177">
        <v>0</v>
      </c>
      <c r="Y1242" s="177">
        <v>0</v>
      </c>
      <c r="Z1242" s="177">
        <v>3.3667977173333337</v>
      </c>
      <c r="AA1242" s="177">
        <v>35.444836645093417</v>
      </c>
      <c r="AB1242" s="177">
        <v>32.496048960761222</v>
      </c>
      <c r="AC1242" s="177">
        <v>29.478920622030142</v>
      </c>
      <c r="AD1242" s="177">
        <v>0</v>
      </c>
      <c r="AE1242" s="177">
        <v>0</v>
      </c>
      <c r="AF1242" s="177">
        <v>21.385130248412374</v>
      </c>
      <c r="AG1242" s="177">
        <v>0</v>
      </c>
      <c r="AH1242" s="177">
        <v>0</v>
      </c>
      <c r="AI1242" s="177">
        <v>0</v>
      </c>
      <c r="AJ1242" s="177">
        <v>0</v>
      </c>
    </row>
    <row r="1243" spans="1:36" hidden="1" outlineLevel="1" x14ac:dyDescent="0.25">
      <c r="A1243" s="190">
        <f t="shared" si="334"/>
        <v>2020</v>
      </c>
      <c r="B1243" s="55">
        <f t="shared" si="335"/>
        <v>4</v>
      </c>
      <c r="C1243" s="55">
        <f t="shared" si="336"/>
        <v>4</v>
      </c>
      <c r="D1243" s="55">
        <f t="shared" si="332"/>
        <v>52</v>
      </c>
      <c r="F1243" s="63">
        <f t="shared" si="325"/>
        <v>43922.166666666657</v>
      </c>
      <c r="G1243" s="64">
        <f t="shared" si="333"/>
        <v>226.83697696483836</v>
      </c>
      <c r="H1243" s="64">
        <f t="shared" si="337"/>
        <v>3.0757370681666667E-2</v>
      </c>
      <c r="I1243" s="64">
        <f t="shared" si="337"/>
        <v>3.7588343154497394</v>
      </c>
      <c r="J1243" s="64">
        <f t="shared" si="337"/>
        <v>0</v>
      </c>
      <c r="K1243" s="64">
        <f t="shared" si="337"/>
        <v>0</v>
      </c>
      <c r="L1243" s="64">
        <f t="shared" si="337"/>
        <v>0</v>
      </c>
      <c r="M1243" s="64">
        <f t="shared" si="337"/>
        <v>20.43659624545861</v>
      </c>
      <c r="N1243" s="64">
        <f t="shared" si="337"/>
        <v>202.61078903324835</v>
      </c>
      <c r="O1243" s="121"/>
      <c r="P1243" s="177">
        <v>2.9750000000000001</v>
      </c>
      <c r="Q1243" s="177">
        <v>24.258027763249352</v>
      </c>
      <c r="R1243" s="177">
        <v>24.258027763249352</v>
      </c>
      <c r="S1243" s="177">
        <v>0.44159583866060781</v>
      </c>
      <c r="T1243" s="177">
        <v>0.34223847678913188</v>
      </c>
      <c r="U1243" s="177">
        <v>24.258027763249352</v>
      </c>
      <c r="V1243" s="177">
        <v>24.258027763249352</v>
      </c>
      <c r="W1243" s="177">
        <v>0</v>
      </c>
      <c r="X1243" s="177">
        <v>0</v>
      </c>
      <c r="Y1243" s="177">
        <v>0</v>
      </c>
      <c r="Z1243" s="177">
        <v>3.3363515180000003</v>
      </c>
      <c r="AA1243" s="177">
        <v>37.52538768209844</v>
      </c>
      <c r="AB1243" s="177">
        <v>32.43727719339504</v>
      </c>
      <c r="AC1243" s="177">
        <v>32.279661586757477</v>
      </c>
      <c r="AD1243" s="177">
        <v>3.0757370681666667E-2</v>
      </c>
      <c r="AE1243" s="177">
        <v>0</v>
      </c>
      <c r="AF1243" s="177">
        <v>20.43659624545861</v>
      </c>
      <c r="AG1243" s="177">
        <v>0</v>
      </c>
      <c r="AH1243" s="177">
        <v>0</v>
      </c>
      <c r="AI1243" s="177">
        <v>0</v>
      </c>
      <c r="AJ1243" s="177">
        <v>0</v>
      </c>
    </row>
    <row r="1244" spans="1:36" hidden="1" outlineLevel="1" x14ac:dyDescent="0.25">
      <c r="A1244" s="190">
        <f t="shared" si="334"/>
        <v>2020</v>
      </c>
      <c r="B1244" s="55">
        <f t="shared" si="335"/>
        <v>4</v>
      </c>
      <c r="C1244" s="55">
        <f t="shared" si="336"/>
        <v>5</v>
      </c>
      <c r="D1244" s="55">
        <f t="shared" si="332"/>
        <v>52</v>
      </c>
      <c r="F1244" s="63">
        <f t="shared" si="325"/>
        <v>43922.208333333321</v>
      </c>
      <c r="G1244" s="64">
        <f t="shared" si="333"/>
        <v>300.75134852805087</v>
      </c>
      <c r="H1244" s="64">
        <f t="shared" si="337"/>
        <v>17.281073852734167</v>
      </c>
      <c r="I1244" s="64">
        <f t="shared" si="337"/>
        <v>21.360092518394129</v>
      </c>
      <c r="J1244" s="64">
        <f t="shared" si="337"/>
        <v>44.16487975915971</v>
      </c>
      <c r="K1244" s="64">
        <f t="shared" si="337"/>
        <v>0</v>
      </c>
      <c r="L1244" s="64">
        <f t="shared" si="337"/>
        <v>0</v>
      </c>
      <c r="M1244" s="64">
        <f t="shared" si="337"/>
        <v>19.574292606409717</v>
      </c>
      <c r="N1244" s="64">
        <f t="shared" si="337"/>
        <v>198.37100979135317</v>
      </c>
      <c r="O1244" s="121"/>
      <c r="P1244" s="177">
        <v>2.9750000000000001</v>
      </c>
      <c r="Q1244" s="177">
        <v>22.887459499650294</v>
      </c>
      <c r="R1244" s="177">
        <v>22.887459499650294</v>
      </c>
      <c r="S1244" s="177">
        <v>4.6411127231501643</v>
      </c>
      <c r="T1244" s="177">
        <v>10.077713542241757</v>
      </c>
      <c r="U1244" s="177">
        <v>22.887459499650294</v>
      </c>
      <c r="V1244" s="177">
        <v>22.887459499650294</v>
      </c>
      <c r="W1244" s="177">
        <v>0.43910725772996423</v>
      </c>
      <c r="X1244" s="177">
        <v>0.83585476162137673</v>
      </c>
      <c r="Y1244" s="177">
        <v>0.42341866666666667</v>
      </c>
      <c r="Z1244" s="177">
        <v>3.6102359626666671</v>
      </c>
      <c r="AA1244" s="177">
        <v>37.606115184994266</v>
      </c>
      <c r="AB1244" s="177">
        <v>31.607060909276605</v>
      </c>
      <c r="AC1244" s="177">
        <v>33.997759735814455</v>
      </c>
      <c r="AD1244" s="177">
        <v>17.281073852734167</v>
      </c>
      <c r="AE1244" s="177">
        <v>1.7005106598666513</v>
      </c>
      <c r="AF1244" s="177">
        <v>19.574292606409717</v>
      </c>
      <c r="AG1244" s="177">
        <v>14.72162658638657</v>
      </c>
      <c r="AH1244" s="177">
        <v>14.72162658638657</v>
      </c>
      <c r="AI1244" s="177">
        <v>14.72162658638657</v>
      </c>
      <c r="AJ1244" s="177">
        <v>0.26737490711754897</v>
      </c>
    </row>
    <row r="1245" spans="1:36" hidden="1" outlineLevel="1" x14ac:dyDescent="0.25">
      <c r="A1245" s="190">
        <f t="shared" si="334"/>
        <v>2020</v>
      </c>
      <c r="B1245" s="55">
        <f t="shared" si="335"/>
        <v>4</v>
      </c>
      <c r="C1245" s="55">
        <f t="shared" si="336"/>
        <v>6</v>
      </c>
      <c r="D1245" s="55">
        <f t="shared" si="332"/>
        <v>52</v>
      </c>
      <c r="F1245" s="63">
        <f t="shared" si="325"/>
        <v>43922.249999999985</v>
      </c>
      <c r="G1245" s="64">
        <f t="shared" si="333"/>
        <v>557.29512252306165</v>
      </c>
      <c r="H1245" s="64">
        <f t="shared" ref="H1245:N1254" si="340">SUMIF($P$6:$AK$6,H$6,$P1245:$AK1245)</f>
        <v>52.204805715884994</v>
      </c>
      <c r="I1245" s="64">
        <f t="shared" si="340"/>
        <v>93.653231224775681</v>
      </c>
      <c r="J1245" s="64">
        <f t="shared" si="340"/>
        <v>167.67373176243103</v>
      </c>
      <c r="K1245" s="64">
        <f t="shared" si="340"/>
        <v>0</v>
      </c>
      <c r="L1245" s="64">
        <f t="shared" si="340"/>
        <v>0</v>
      </c>
      <c r="M1245" s="64">
        <f t="shared" si="340"/>
        <v>19.143140786885272</v>
      </c>
      <c r="N1245" s="64">
        <f t="shared" si="340"/>
        <v>224.62021303308467</v>
      </c>
      <c r="O1245" s="121"/>
      <c r="P1245" s="177">
        <v>2.9750000000000001</v>
      </c>
      <c r="Q1245" s="177">
        <v>28.905593830040111</v>
      </c>
      <c r="R1245" s="177">
        <v>28.905593830040111</v>
      </c>
      <c r="S1245" s="177">
        <v>14.600081942315008</v>
      </c>
      <c r="T1245" s="177">
        <v>26.215593840369113</v>
      </c>
      <c r="U1245" s="177">
        <v>28.905593830040111</v>
      </c>
      <c r="V1245" s="177">
        <v>28.905593830040111</v>
      </c>
      <c r="W1245" s="177">
        <v>3.5967238726976549</v>
      </c>
      <c r="X1245" s="177">
        <v>13.051441604398709</v>
      </c>
      <c r="Y1245" s="177">
        <v>5.5044426666666677</v>
      </c>
      <c r="Z1245" s="177">
        <v>4.2608673860000001</v>
      </c>
      <c r="AA1245" s="177">
        <v>38.257145068729884</v>
      </c>
      <c r="AB1245" s="177">
        <v>31.859864398615514</v>
      </c>
      <c r="AC1245" s="177">
        <v>34.619960859578846</v>
      </c>
      <c r="AD1245" s="177">
        <v>52.204805715884994</v>
      </c>
      <c r="AE1245" s="177">
        <v>16.177829148963575</v>
      </c>
      <c r="AF1245" s="177">
        <v>19.143140786885272</v>
      </c>
      <c r="AG1245" s="177">
        <v>55.891243920810339</v>
      </c>
      <c r="AH1245" s="177">
        <v>55.891243920810339</v>
      </c>
      <c r="AI1245" s="177">
        <v>55.891243920810339</v>
      </c>
      <c r="AJ1245" s="177">
        <v>11.532118149364949</v>
      </c>
    </row>
    <row r="1246" spans="1:36" hidden="1" outlineLevel="1" x14ac:dyDescent="0.25">
      <c r="A1246" s="190">
        <f t="shared" si="334"/>
        <v>2020</v>
      </c>
      <c r="B1246" s="55">
        <f t="shared" si="335"/>
        <v>4</v>
      </c>
      <c r="C1246" s="55">
        <f t="shared" si="336"/>
        <v>7</v>
      </c>
      <c r="D1246" s="55">
        <f t="shared" si="332"/>
        <v>52</v>
      </c>
      <c r="F1246" s="63">
        <f t="shared" si="325"/>
        <v>43922.29166666665</v>
      </c>
      <c r="G1246" s="64">
        <f t="shared" si="333"/>
        <v>678.10769985402976</v>
      </c>
      <c r="H1246" s="64">
        <f t="shared" si="340"/>
        <v>59.995929556468333</v>
      </c>
      <c r="I1246" s="64">
        <f t="shared" si="340"/>
        <v>166.38332283524633</v>
      </c>
      <c r="J1246" s="64">
        <f t="shared" si="340"/>
        <v>175.10699146205457</v>
      </c>
      <c r="K1246" s="64">
        <f t="shared" si="340"/>
        <v>0</v>
      </c>
      <c r="L1246" s="64">
        <f t="shared" si="340"/>
        <v>0</v>
      </c>
      <c r="M1246" s="64">
        <f t="shared" si="340"/>
        <v>18.108376420026609</v>
      </c>
      <c r="N1246" s="64">
        <f t="shared" si="340"/>
        <v>258.51307958023392</v>
      </c>
      <c r="O1246" s="121"/>
      <c r="P1246" s="177">
        <v>2.9750000000000001</v>
      </c>
      <c r="Q1246" s="177">
        <v>36.057280859647179</v>
      </c>
      <c r="R1246" s="177">
        <v>36.057280859647179</v>
      </c>
      <c r="S1246" s="177">
        <v>24.806518306865147</v>
      </c>
      <c r="T1246" s="177">
        <v>29.724644302850187</v>
      </c>
      <c r="U1246" s="177">
        <v>36.057280859647179</v>
      </c>
      <c r="V1246" s="177">
        <v>36.057280859647179</v>
      </c>
      <c r="W1246" s="177">
        <v>6.3703042142847055</v>
      </c>
      <c r="X1246" s="177">
        <v>28.653584455239585</v>
      </c>
      <c r="Y1246" s="177">
        <v>16.089909333333331</v>
      </c>
      <c r="Z1246" s="177">
        <v>4.0457248880000005</v>
      </c>
      <c r="AA1246" s="177">
        <v>40.689842274673424</v>
      </c>
      <c r="AB1246" s="177">
        <v>33.243699794907961</v>
      </c>
      <c r="AC1246" s="177">
        <v>36.304689184063797</v>
      </c>
      <c r="AD1246" s="177">
        <v>59.995929556468333</v>
      </c>
      <c r="AE1246" s="177">
        <v>27.703490720624494</v>
      </c>
      <c r="AF1246" s="177">
        <v>18.108376420026609</v>
      </c>
      <c r="AG1246" s="177">
        <v>58.368997154018189</v>
      </c>
      <c r="AH1246" s="177">
        <v>58.368997154018189</v>
      </c>
      <c r="AI1246" s="177">
        <v>58.368997154018189</v>
      </c>
      <c r="AJ1246" s="177">
        <v>30.059871502048885</v>
      </c>
    </row>
    <row r="1247" spans="1:36" hidden="1" outlineLevel="1" x14ac:dyDescent="0.25">
      <c r="A1247" s="190">
        <f t="shared" si="334"/>
        <v>2020</v>
      </c>
      <c r="B1247" s="55">
        <f t="shared" si="335"/>
        <v>4</v>
      </c>
      <c r="C1247" s="55">
        <f t="shared" si="336"/>
        <v>8</v>
      </c>
      <c r="D1247" s="55">
        <f t="shared" si="332"/>
        <v>52</v>
      </c>
      <c r="F1247" s="63">
        <f t="shared" si="325"/>
        <v>43922.333333333314</v>
      </c>
      <c r="G1247" s="64">
        <f t="shared" si="333"/>
        <v>755.96151913291351</v>
      </c>
      <c r="H1247" s="64">
        <f t="shared" si="340"/>
        <v>65.090290803705827</v>
      </c>
      <c r="I1247" s="64">
        <f t="shared" si="340"/>
        <v>204.71529515630914</v>
      </c>
      <c r="J1247" s="64">
        <f t="shared" si="340"/>
        <v>207.58462327932753</v>
      </c>
      <c r="K1247" s="64">
        <f t="shared" si="340"/>
        <v>0</v>
      </c>
      <c r="L1247" s="64">
        <f t="shared" si="340"/>
        <v>0</v>
      </c>
      <c r="M1247" s="64">
        <f t="shared" si="340"/>
        <v>15.866386958499504</v>
      </c>
      <c r="N1247" s="64">
        <f t="shared" si="340"/>
        <v>262.70492293507147</v>
      </c>
      <c r="O1247" s="121"/>
      <c r="P1247" s="177">
        <v>2.9750000000000001</v>
      </c>
      <c r="Q1247" s="177">
        <v>36.428261743027385</v>
      </c>
      <c r="R1247" s="177">
        <v>36.428261743027385</v>
      </c>
      <c r="S1247" s="177">
        <v>32.365334951002112</v>
      </c>
      <c r="T1247" s="177">
        <v>31.223651412106722</v>
      </c>
      <c r="U1247" s="177">
        <v>36.428261743027385</v>
      </c>
      <c r="V1247" s="177">
        <v>36.428261743027385</v>
      </c>
      <c r="W1247" s="177">
        <v>7.2312534035979983</v>
      </c>
      <c r="X1247" s="177">
        <v>32.684589525577373</v>
      </c>
      <c r="Y1247" s="177">
        <v>27.945631999999996</v>
      </c>
      <c r="Z1247" s="177">
        <v>4.4123915666666678</v>
      </c>
      <c r="AA1247" s="177">
        <v>41.580687273008479</v>
      </c>
      <c r="AB1247" s="177">
        <v>34.678310691469115</v>
      </c>
      <c r="AC1247" s="177">
        <v>36.320486431817699</v>
      </c>
      <c r="AD1247" s="177">
        <v>65.090290803705827</v>
      </c>
      <c r="AE1247" s="177">
        <v>30.44022457038751</v>
      </c>
      <c r="AF1247" s="177">
        <v>15.866386958499504</v>
      </c>
      <c r="AG1247" s="177">
        <v>69.19487442644251</v>
      </c>
      <c r="AH1247" s="177">
        <v>69.19487442644251</v>
      </c>
      <c r="AI1247" s="177">
        <v>69.19487442644251</v>
      </c>
      <c r="AJ1247" s="177">
        <v>39.849609293637414</v>
      </c>
    </row>
    <row r="1248" spans="1:36" hidden="1" outlineLevel="1" x14ac:dyDescent="0.25">
      <c r="A1248" s="190">
        <f t="shared" si="334"/>
        <v>2020</v>
      </c>
      <c r="B1248" s="55">
        <f t="shared" si="335"/>
        <v>4</v>
      </c>
      <c r="C1248" s="55">
        <f t="shared" si="336"/>
        <v>9</v>
      </c>
      <c r="D1248" s="55">
        <f t="shared" si="332"/>
        <v>52</v>
      </c>
      <c r="F1248" s="63">
        <f t="shared" si="325"/>
        <v>43922.374999999978</v>
      </c>
      <c r="G1248" s="64">
        <f t="shared" si="333"/>
        <v>772.69911372285878</v>
      </c>
      <c r="H1248" s="64">
        <f t="shared" si="340"/>
        <v>63.721814722101662</v>
      </c>
      <c r="I1248" s="64">
        <f t="shared" si="340"/>
        <v>218.41656154803113</v>
      </c>
      <c r="J1248" s="64">
        <f t="shared" si="340"/>
        <v>195.63172297632411</v>
      </c>
      <c r="K1248" s="64">
        <f t="shared" si="340"/>
        <v>0</v>
      </c>
      <c r="L1248" s="64">
        <f t="shared" si="340"/>
        <v>0</v>
      </c>
      <c r="M1248" s="64">
        <f t="shared" si="340"/>
        <v>14.228010044306622</v>
      </c>
      <c r="N1248" s="64">
        <f t="shared" si="340"/>
        <v>280.7010044320952</v>
      </c>
      <c r="O1248" s="121"/>
      <c r="P1248" s="177">
        <v>2.9750000000000001</v>
      </c>
      <c r="Q1248" s="177">
        <v>42.003280018268626</v>
      </c>
      <c r="R1248" s="177">
        <v>42.003280018268626</v>
      </c>
      <c r="S1248" s="177">
        <v>36.188740874229076</v>
      </c>
      <c r="T1248" s="177">
        <v>32.379462133898727</v>
      </c>
      <c r="U1248" s="177">
        <v>42.003280018268626</v>
      </c>
      <c r="V1248" s="177">
        <v>42.003280018268626</v>
      </c>
      <c r="W1248" s="177">
        <v>7.6033063331367492</v>
      </c>
      <c r="X1248" s="177">
        <v>34.68605530774952</v>
      </c>
      <c r="Y1248" s="177">
        <v>34.720330666666662</v>
      </c>
      <c r="Z1248" s="177">
        <v>5.1790582433333352</v>
      </c>
      <c r="AA1248" s="177">
        <v>39.601867847990775</v>
      </c>
      <c r="AB1248" s="177">
        <v>34.742832791488105</v>
      </c>
      <c r="AC1248" s="177">
        <v>33.164125476208469</v>
      </c>
      <c r="AD1248" s="177">
        <v>63.721814722101662</v>
      </c>
      <c r="AE1248" s="177">
        <v>29.659617180603526</v>
      </c>
      <c r="AF1248" s="177">
        <v>14.228010044306622</v>
      </c>
      <c r="AG1248" s="177">
        <v>65.210574325441371</v>
      </c>
      <c r="AH1248" s="177">
        <v>65.210574325441371</v>
      </c>
      <c r="AI1248" s="177">
        <v>65.210574325441371</v>
      </c>
      <c r="AJ1248" s="177">
        <v>40.204049051746864</v>
      </c>
    </row>
    <row r="1249" spans="1:36" hidden="1" outlineLevel="1" x14ac:dyDescent="0.25">
      <c r="A1249" s="190">
        <f t="shared" si="334"/>
        <v>2020</v>
      </c>
      <c r="B1249" s="55">
        <f t="shared" si="335"/>
        <v>4</v>
      </c>
      <c r="C1249" s="55">
        <f t="shared" si="336"/>
        <v>10</v>
      </c>
      <c r="D1249" s="55">
        <f t="shared" si="332"/>
        <v>52</v>
      </c>
      <c r="F1249" s="63">
        <f t="shared" si="325"/>
        <v>43922.416666666642</v>
      </c>
      <c r="G1249" s="64">
        <f t="shared" si="333"/>
        <v>790.88263864546821</v>
      </c>
      <c r="H1249" s="64">
        <f t="shared" si="340"/>
        <v>66.746759085656677</v>
      </c>
      <c r="I1249" s="64">
        <f t="shared" si="340"/>
        <v>219.70771145845029</v>
      </c>
      <c r="J1249" s="64">
        <f t="shared" si="340"/>
        <v>205.06625779422512</v>
      </c>
      <c r="K1249" s="64">
        <f t="shared" si="340"/>
        <v>0</v>
      </c>
      <c r="L1249" s="64">
        <f t="shared" si="340"/>
        <v>0</v>
      </c>
      <c r="M1249" s="64">
        <f t="shared" si="340"/>
        <v>13.279476041352849</v>
      </c>
      <c r="N1249" s="64">
        <f t="shared" si="340"/>
        <v>286.08243426578326</v>
      </c>
      <c r="O1249" s="121"/>
      <c r="P1249" s="177">
        <v>2.9750000000000001</v>
      </c>
      <c r="Q1249" s="177">
        <v>44.991737134386852</v>
      </c>
      <c r="R1249" s="177">
        <v>44.991737134386852</v>
      </c>
      <c r="S1249" s="177">
        <v>34.841371120555344</v>
      </c>
      <c r="T1249" s="177">
        <v>31.496789790449117</v>
      </c>
      <c r="U1249" s="177">
        <v>44.991737134386852</v>
      </c>
      <c r="V1249" s="177">
        <v>44.991737134386852</v>
      </c>
      <c r="W1249" s="177">
        <v>8.1438612075311276</v>
      </c>
      <c r="X1249" s="177">
        <v>34.397267407951219</v>
      </c>
      <c r="Y1249" s="177">
        <v>38.531098666666672</v>
      </c>
      <c r="Z1249" s="177">
        <v>3.9046637463333327</v>
      </c>
      <c r="AA1249" s="177">
        <v>37.300159293835243</v>
      </c>
      <c r="AB1249" s="177">
        <v>33.66978830794325</v>
      </c>
      <c r="AC1249" s="177">
        <v>31.240874380124009</v>
      </c>
      <c r="AD1249" s="177">
        <v>66.746759085656677</v>
      </c>
      <c r="AE1249" s="177">
        <v>27.805808524894992</v>
      </c>
      <c r="AF1249" s="177">
        <v>13.279476041352849</v>
      </c>
      <c r="AG1249" s="177">
        <v>68.355419264741712</v>
      </c>
      <c r="AH1249" s="177">
        <v>68.355419264741712</v>
      </c>
      <c r="AI1249" s="177">
        <v>68.355419264741712</v>
      </c>
      <c r="AJ1249" s="177">
        <v>41.51651474040181</v>
      </c>
    </row>
    <row r="1250" spans="1:36" hidden="1" outlineLevel="1" x14ac:dyDescent="0.25">
      <c r="A1250" s="190">
        <f t="shared" si="334"/>
        <v>2020</v>
      </c>
      <c r="B1250" s="55">
        <f t="shared" si="335"/>
        <v>4</v>
      </c>
      <c r="C1250" s="55">
        <f t="shared" si="336"/>
        <v>11</v>
      </c>
      <c r="D1250" s="55">
        <f t="shared" si="332"/>
        <v>52</v>
      </c>
      <c r="F1250" s="63">
        <f t="shared" si="325"/>
        <v>43922.458333333307</v>
      </c>
      <c r="G1250" s="64">
        <f t="shared" si="333"/>
        <v>790.75597262637007</v>
      </c>
      <c r="H1250" s="64">
        <f t="shared" si="340"/>
        <v>66.127163687703344</v>
      </c>
      <c r="I1250" s="64">
        <f t="shared" si="340"/>
        <v>223.36140224324714</v>
      </c>
      <c r="J1250" s="64">
        <f t="shared" si="340"/>
        <v>208.36175044973396</v>
      </c>
      <c r="K1250" s="64">
        <f t="shared" si="340"/>
        <v>0</v>
      </c>
      <c r="L1250" s="64">
        <f t="shared" si="340"/>
        <v>0</v>
      </c>
      <c r="M1250" s="64">
        <f t="shared" si="340"/>
        <v>12.762093857923517</v>
      </c>
      <c r="N1250" s="64">
        <f t="shared" si="340"/>
        <v>280.14356238776213</v>
      </c>
      <c r="O1250" s="121"/>
      <c r="P1250" s="177">
        <v>2.9750000000000001</v>
      </c>
      <c r="Q1250" s="177">
        <v>46.104679784527434</v>
      </c>
      <c r="R1250" s="177">
        <v>46.104679784527434</v>
      </c>
      <c r="S1250" s="177">
        <v>33.571953185772898</v>
      </c>
      <c r="T1250" s="177">
        <v>32.178301607938188</v>
      </c>
      <c r="U1250" s="177">
        <v>46.104679784527434</v>
      </c>
      <c r="V1250" s="177">
        <v>46.104679784527434</v>
      </c>
      <c r="W1250" s="177">
        <v>7.6308355765809557</v>
      </c>
      <c r="X1250" s="177">
        <v>32.539420832392871</v>
      </c>
      <c r="Y1250" s="177">
        <v>41.918447999999998</v>
      </c>
      <c r="Z1250" s="177">
        <v>4.2275306776666666</v>
      </c>
      <c r="AA1250" s="177">
        <v>31.960444273265889</v>
      </c>
      <c r="AB1250" s="177">
        <v>32.185947633769452</v>
      </c>
      <c r="AC1250" s="177">
        <v>27.350920664950383</v>
      </c>
      <c r="AD1250" s="177">
        <v>66.127163687703344</v>
      </c>
      <c r="AE1250" s="177">
        <v>30.54078359357694</v>
      </c>
      <c r="AF1250" s="177">
        <v>12.762093857923517</v>
      </c>
      <c r="AG1250" s="177">
        <v>69.453916816577987</v>
      </c>
      <c r="AH1250" s="177">
        <v>69.453916816577987</v>
      </c>
      <c r="AI1250" s="177">
        <v>69.453916816577987</v>
      </c>
      <c r="AJ1250" s="177">
        <v>42.006659446985324</v>
      </c>
    </row>
    <row r="1251" spans="1:36" hidden="1" outlineLevel="1" x14ac:dyDescent="0.25">
      <c r="A1251" s="190">
        <f t="shared" si="334"/>
        <v>2020</v>
      </c>
      <c r="B1251" s="55">
        <f t="shared" si="335"/>
        <v>4</v>
      </c>
      <c r="C1251" s="55">
        <f t="shared" si="336"/>
        <v>12</v>
      </c>
      <c r="D1251" s="55">
        <f t="shared" si="332"/>
        <v>52</v>
      </c>
      <c r="F1251" s="63">
        <f t="shared" si="325"/>
        <v>43922.499999999971</v>
      </c>
      <c r="G1251" s="64">
        <f t="shared" si="333"/>
        <v>789.68846657392112</v>
      </c>
      <c r="H1251" s="64">
        <f t="shared" si="340"/>
        <v>59.506492778265837</v>
      </c>
      <c r="I1251" s="64">
        <f t="shared" si="340"/>
        <v>221.54111717858757</v>
      </c>
      <c r="J1251" s="64">
        <f t="shared" si="340"/>
        <v>210.94649482831463</v>
      </c>
      <c r="K1251" s="64">
        <f t="shared" si="340"/>
        <v>0</v>
      </c>
      <c r="L1251" s="64">
        <f t="shared" si="340"/>
        <v>0</v>
      </c>
      <c r="M1251" s="64">
        <f t="shared" si="340"/>
        <v>12.50340276620885</v>
      </c>
      <c r="N1251" s="64">
        <f t="shared" si="340"/>
        <v>285.19095902254423</v>
      </c>
      <c r="O1251" s="121"/>
      <c r="P1251" s="177">
        <v>2.9750000000000001</v>
      </c>
      <c r="Q1251" s="177">
        <v>47.485553072664814</v>
      </c>
      <c r="R1251" s="177">
        <v>47.485553072664814</v>
      </c>
      <c r="S1251" s="177">
        <v>32.394932426123951</v>
      </c>
      <c r="T1251" s="177">
        <v>33.831677131163794</v>
      </c>
      <c r="U1251" s="177">
        <v>47.485553072664814</v>
      </c>
      <c r="V1251" s="177">
        <v>47.485553072664814</v>
      </c>
      <c r="W1251" s="177">
        <v>7.3135400041188312</v>
      </c>
      <c r="X1251" s="177">
        <v>32.627411496419079</v>
      </c>
      <c r="Y1251" s="177">
        <v>38.954517333333335</v>
      </c>
      <c r="Z1251" s="177">
        <v>4.9379971243333332</v>
      </c>
      <c r="AA1251" s="177">
        <v>31.195131498891815</v>
      </c>
      <c r="AB1251" s="177">
        <v>31.043912825170722</v>
      </c>
      <c r="AC1251" s="177">
        <v>28.071705283489131</v>
      </c>
      <c r="AD1251" s="177">
        <v>59.506492778265837</v>
      </c>
      <c r="AE1251" s="177">
        <v>29.66751061444609</v>
      </c>
      <c r="AF1251" s="177">
        <v>12.50340276620885</v>
      </c>
      <c r="AG1251" s="177">
        <v>70.315498276104876</v>
      </c>
      <c r="AH1251" s="177">
        <v>70.315498276104876</v>
      </c>
      <c r="AI1251" s="177">
        <v>70.315498276104876</v>
      </c>
      <c r="AJ1251" s="177">
        <v>43.776528172982459</v>
      </c>
    </row>
    <row r="1252" spans="1:36" hidden="1" outlineLevel="1" x14ac:dyDescent="0.25">
      <c r="A1252" s="190">
        <f t="shared" si="334"/>
        <v>2020</v>
      </c>
      <c r="B1252" s="55">
        <f t="shared" si="335"/>
        <v>4</v>
      </c>
      <c r="C1252" s="55">
        <f t="shared" si="336"/>
        <v>13</v>
      </c>
      <c r="D1252" s="55">
        <f t="shared" si="332"/>
        <v>52</v>
      </c>
      <c r="F1252" s="63">
        <f t="shared" si="325"/>
        <v>43922.541666666635</v>
      </c>
      <c r="G1252" s="64">
        <f t="shared" si="333"/>
        <v>770.68771861041398</v>
      </c>
      <c r="H1252" s="64">
        <f t="shared" si="340"/>
        <v>57.154265716092503</v>
      </c>
      <c r="I1252" s="64">
        <f t="shared" si="340"/>
        <v>212.03859054962544</v>
      </c>
      <c r="J1252" s="64">
        <f t="shared" si="340"/>
        <v>192.68649127489056</v>
      </c>
      <c r="K1252" s="64">
        <f t="shared" si="340"/>
        <v>0</v>
      </c>
      <c r="L1252" s="64">
        <f t="shared" si="340"/>
        <v>0</v>
      </c>
      <c r="M1252" s="64">
        <f t="shared" si="340"/>
        <v>12.848324221828404</v>
      </c>
      <c r="N1252" s="64">
        <f t="shared" si="340"/>
        <v>295.96004684797708</v>
      </c>
      <c r="O1252" s="121"/>
      <c r="P1252" s="177">
        <v>2.9750000000000001</v>
      </c>
      <c r="Q1252" s="177">
        <v>49.659913250254284</v>
      </c>
      <c r="R1252" s="177">
        <v>49.659913250254284</v>
      </c>
      <c r="S1252" s="177">
        <v>30.746937344983024</v>
      </c>
      <c r="T1252" s="177">
        <v>33.775253263157389</v>
      </c>
      <c r="U1252" s="177">
        <v>49.659913250254284</v>
      </c>
      <c r="V1252" s="177">
        <v>49.659913250254284</v>
      </c>
      <c r="W1252" s="177">
        <v>7.344010719027283</v>
      </c>
      <c r="X1252" s="177">
        <v>31.547419682709403</v>
      </c>
      <c r="Y1252" s="177">
        <v>34.720330666666662</v>
      </c>
      <c r="Z1252" s="177">
        <v>5.4765636586666657</v>
      </c>
      <c r="AA1252" s="177">
        <v>32.23523259396287</v>
      </c>
      <c r="AB1252" s="177">
        <v>31.182562981427104</v>
      </c>
      <c r="AC1252" s="177">
        <v>28.426034612903301</v>
      </c>
      <c r="AD1252" s="177">
        <v>57.154265716092503</v>
      </c>
      <c r="AE1252" s="177">
        <v>29.438257572856845</v>
      </c>
      <c r="AF1252" s="177">
        <v>12.848324221828404</v>
      </c>
      <c r="AG1252" s="177">
        <v>64.228830424963519</v>
      </c>
      <c r="AH1252" s="177">
        <v>64.228830424963519</v>
      </c>
      <c r="AI1252" s="177">
        <v>64.228830424963519</v>
      </c>
      <c r="AJ1252" s="177">
        <v>41.491381300224823</v>
      </c>
    </row>
    <row r="1253" spans="1:36" hidden="1" outlineLevel="1" x14ac:dyDescent="0.25">
      <c r="A1253" s="190">
        <f t="shared" si="334"/>
        <v>2020</v>
      </c>
      <c r="B1253" s="55">
        <f t="shared" si="335"/>
        <v>4</v>
      </c>
      <c r="C1253" s="55">
        <f t="shared" si="336"/>
        <v>14</v>
      </c>
      <c r="D1253" s="55">
        <f t="shared" si="332"/>
        <v>52</v>
      </c>
      <c r="F1253" s="63">
        <f t="shared" si="325"/>
        <v>43922.583333333299</v>
      </c>
      <c r="G1253" s="64">
        <f t="shared" si="333"/>
        <v>743.85561923950763</v>
      </c>
      <c r="H1253" s="64">
        <f t="shared" si="340"/>
        <v>51.910634703511668</v>
      </c>
      <c r="I1253" s="64">
        <f t="shared" si="340"/>
        <v>192.40320838432697</v>
      </c>
      <c r="J1253" s="64">
        <f t="shared" si="340"/>
        <v>192.73108104935892</v>
      </c>
      <c r="K1253" s="64">
        <f t="shared" si="340"/>
        <v>0</v>
      </c>
      <c r="L1253" s="64">
        <f t="shared" si="340"/>
        <v>0</v>
      </c>
      <c r="M1253" s="64">
        <f t="shared" si="340"/>
        <v>13.451936769162625</v>
      </c>
      <c r="N1253" s="64">
        <f t="shared" si="340"/>
        <v>293.35875833314748</v>
      </c>
      <c r="O1253" s="121"/>
      <c r="P1253" s="177">
        <v>2.9750000000000001</v>
      </c>
      <c r="Q1253" s="177">
        <v>48.660325870035436</v>
      </c>
      <c r="R1253" s="177">
        <v>48.660325870035436</v>
      </c>
      <c r="S1253" s="177">
        <v>22.047031597487443</v>
      </c>
      <c r="T1253" s="177">
        <v>28.834097348064049</v>
      </c>
      <c r="U1253" s="177">
        <v>48.660325870035436</v>
      </c>
      <c r="V1253" s="177">
        <v>48.660325870035436</v>
      </c>
      <c r="W1253" s="177">
        <v>7.546318577105648</v>
      </c>
      <c r="X1253" s="177">
        <v>30.265794029570259</v>
      </c>
      <c r="Y1253" s="177">
        <v>37.260842666666662</v>
      </c>
      <c r="Z1253" s="177">
        <v>5.8203637580000001</v>
      </c>
      <c r="AA1253" s="177">
        <v>31.505934868716842</v>
      </c>
      <c r="AB1253" s="177">
        <v>31.089815265193423</v>
      </c>
      <c r="AC1253" s="177">
        <v>30.301340961095455</v>
      </c>
      <c r="AD1253" s="177">
        <v>51.910634703511668</v>
      </c>
      <c r="AE1253" s="177">
        <v>27.413356114984424</v>
      </c>
      <c r="AF1253" s="177">
        <v>13.451936769162625</v>
      </c>
      <c r="AG1253" s="177">
        <v>64.243693683119645</v>
      </c>
      <c r="AH1253" s="177">
        <v>64.243693683119645</v>
      </c>
      <c r="AI1253" s="177">
        <v>64.243693683119645</v>
      </c>
      <c r="AJ1253" s="177">
        <v>36.060768050448502</v>
      </c>
    </row>
    <row r="1254" spans="1:36" hidden="1" outlineLevel="1" x14ac:dyDescent="0.25">
      <c r="A1254" s="190">
        <f t="shared" si="334"/>
        <v>2020</v>
      </c>
      <c r="B1254" s="55">
        <f t="shared" si="335"/>
        <v>4</v>
      </c>
      <c r="C1254" s="55">
        <f t="shared" si="336"/>
        <v>15</v>
      </c>
      <c r="D1254" s="55">
        <f t="shared" si="332"/>
        <v>52</v>
      </c>
      <c r="F1254" s="63">
        <f t="shared" si="325"/>
        <v>43922.624999999964</v>
      </c>
      <c r="G1254" s="64">
        <f t="shared" si="333"/>
        <v>716.36217352900303</v>
      </c>
      <c r="H1254" s="64">
        <f t="shared" si="340"/>
        <v>49.319035370736671</v>
      </c>
      <c r="I1254" s="64">
        <f t="shared" si="340"/>
        <v>174.82914492797065</v>
      </c>
      <c r="J1254" s="64">
        <f t="shared" si="340"/>
        <v>186.42042290617934</v>
      </c>
      <c r="K1254" s="64">
        <f t="shared" si="340"/>
        <v>0</v>
      </c>
      <c r="L1254" s="64">
        <f t="shared" si="340"/>
        <v>0</v>
      </c>
      <c r="M1254" s="64">
        <f t="shared" si="340"/>
        <v>13.365706405257733</v>
      </c>
      <c r="N1254" s="64">
        <f t="shared" si="340"/>
        <v>292.42786391885863</v>
      </c>
      <c r="O1254" s="121"/>
      <c r="P1254" s="177">
        <v>2.9750000000000001</v>
      </c>
      <c r="Q1254" s="177">
        <v>47.681348538893261</v>
      </c>
      <c r="R1254" s="177">
        <v>47.681348538893261</v>
      </c>
      <c r="S1254" s="177">
        <v>14.023854003792556</v>
      </c>
      <c r="T1254" s="177">
        <v>28.146468063916846</v>
      </c>
      <c r="U1254" s="177">
        <v>47.681348538893261</v>
      </c>
      <c r="V1254" s="177">
        <v>47.681348538893261</v>
      </c>
      <c r="W1254" s="177">
        <v>6.3949443846705201</v>
      </c>
      <c r="X1254" s="177">
        <v>30.620620018967358</v>
      </c>
      <c r="Y1254" s="177">
        <v>28.369050666666663</v>
      </c>
      <c r="Z1254" s="177">
        <v>5.6349256626666664</v>
      </c>
      <c r="AA1254" s="177">
        <v>33.161484472134788</v>
      </c>
      <c r="AB1254" s="177">
        <v>32.482423221618156</v>
      </c>
      <c r="AC1254" s="177">
        <v>30.423636406865949</v>
      </c>
      <c r="AD1254" s="177">
        <v>49.319035370736671</v>
      </c>
      <c r="AE1254" s="177">
        <v>28.548927944656899</v>
      </c>
      <c r="AF1254" s="177">
        <v>13.365706405257733</v>
      </c>
      <c r="AG1254" s="177">
        <v>62.140140968726449</v>
      </c>
      <c r="AH1254" s="177">
        <v>62.140140968726449</v>
      </c>
      <c r="AI1254" s="177">
        <v>62.140140968726449</v>
      </c>
      <c r="AJ1254" s="177">
        <v>35.750279845299794</v>
      </c>
    </row>
    <row r="1255" spans="1:36" hidden="1" outlineLevel="1" x14ac:dyDescent="0.25">
      <c r="A1255" s="190">
        <f t="shared" si="334"/>
        <v>2020</v>
      </c>
      <c r="B1255" s="55">
        <f t="shared" si="335"/>
        <v>4</v>
      </c>
      <c r="C1255" s="55">
        <f t="shared" si="336"/>
        <v>16</v>
      </c>
      <c r="D1255" s="55">
        <f t="shared" si="332"/>
        <v>52</v>
      </c>
      <c r="F1255" s="63">
        <f t="shared" si="325"/>
        <v>43922.666666666628</v>
      </c>
      <c r="G1255" s="64">
        <f t="shared" si="333"/>
        <v>610.71662024985812</v>
      </c>
      <c r="H1255" s="64">
        <f t="shared" ref="H1255:N1264" si="341">SUMIF($P$6:$AK$6,H$6,$P1255:$AK1255)</f>
        <v>49.237995785334171</v>
      </c>
      <c r="I1255" s="64">
        <f t="shared" si="341"/>
        <v>128.84049052883228</v>
      </c>
      <c r="J1255" s="64">
        <f t="shared" si="341"/>
        <v>150.74916799689396</v>
      </c>
      <c r="K1255" s="64">
        <f t="shared" si="341"/>
        <v>0</v>
      </c>
      <c r="L1255" s="64">
        <f t="shared" si="341"/>
        <v>0</v>
      </c>
      <c r="M1255" s="64">
        <f t="shared" si="341"/>
        <v>14.745392227735955</v>
      </c>
      <c r="N1255" s="64">
        <f t="shared" si="341"/>
        <v>267.14357371106178</v>
      </c>
      <c r="O1255" s="121"/>
      <c r="P1255" s="177">
        <v>2.9750000000000001</v>
      </c>
      <c r="Q1255" s="177">
        <v>42.229990558112064</v>
      </c>
      <c r="R1255" s="177">
        <v>42.229990558112064</v>
      </c>
      <c r="S1255" s="177">
        <v>5.2163888749718179</v>
      </c>
      <c r="T1255" s="177">
        <v>14.614599276409646</v>
      </c>
      <c r="U1255" s="177">
        <v>42.229990558112064</v>
      </c>
      <c r="V1255" s="177">
        <v>42.229990558112064</v>
      </c>
      <c r="W1255" s="177">
        <v>5.8044598157244129</v>
      </c>
      <c r="X1255" s="177">
        <v>27.832682788491368</v>
      </c>
      <c r="Y1255" s="177">
        <v>16.936746666666668</v>
      </c>
      <c r="Z1255" s="177">
        <v>5.6015922933333337</v>
      </c>
      <c r="AA1255" s="177">
        <v>34.314688660801281</v>
      </c>
      <c r="AB1255" s="177">
        <v>29.755094805384172</v>
      </c>
      <c r="AC1255" s="177">
        <v>28.552235719094739</v>
      </c>
      <c r="AD1255" s="177">
        <v>49.237995785334171</v>
      </c>
      <c r="AE1255" s="177">
        <v>23.204300573336223</v>
      </c>
      <c r="AF1255" s="177">
        <v>14.745392227735955</v>
      </c>
      <c r="AG1255" s="177">
        <v>50.249722665631317</v>
      </c>
      <c r="AH1255" s="177">
        <v>50.249722665631317</v>
      </c>
      <c r="AI1255" s="177">
        <v>50.249722665631317</v>
      </c>
      <c r="AJ1255" s="177">
        <v>32.256312533232126</v>
      </c>
    </row>
    <row r="1256" spans="1:36" hidden="1" outlineLevel="1" x14ac:dyDescent="0.25">
      <c r="A1256" s="190">
        <f t="shared" si="334"/>
        <v>2020</v>
      </c>
      <c r="B1256" s="55">
        <f t="shared" si="335"/>
        <v>4</v>
      </c>
      <c r="C1256" s="55">
        <f t="shared" si="336"/>
        <v>17</v>
      </c>
      <c r="D1256" s="55">
        <f t="shared" si="332"/>
        <v>52</v>
      </c>
      <c r="F1256" s="63">
        <f t="shared" ref="F1256:F1319" si="342">F1255+1/24</f>
        <v>43922.708333333292</v>
      </c>
      <c r="G1256" s="64">
        <f t="shared" si="333"/>
        <v>345.06387185663976</v>
      </c>
      <c r="H1256" s="64">
        <f t="shared" si="341"/>
        <v>11.00742624229</v>
      </c>
      <c r="I1256" s="64">
        <f t="shared" si="341"/>
        <v>63.796885457473607</v>
      </c>
      <c r="J1256" s="64">
        <f t="shared" si="341"/>
        <v>24.38918867248784</v>
      </c>
      <c r="K1256" s="64">
        <f t="shared" si="341"/>
        <v>0</v>
      </c>
      <c r="L1256" s="64">
        <f t="shared" si="341"/>
        <v>0</v>
      </c>
      <c r="M1256" s="64">
        <f t="shared" si="341"/>
        <v>16.038847686309282</v>
      </c>
      <c r="N1256" s="64">
        <f t="shared" si="341"/>
        <v>229.83152379807905</v>
      </c>
      <c r="O1256" s="121"/>
      <c r="P1256" s="177">
        <v>2.9750000000000001</v>
      </c>
      <c r="Q1256" s="177">
        <v>34.32603673720628</v>
      </c>
      <c r="R1256" s="177">
        <v>34.32603673720628</v>
      </c>
      <c r="S1256" s="177">
        <v>0.66668216719769602</v>
      </c>
      <c r="T1256" s="177">
        <v>0.54343437342124701</v>
      </c>
      <c r="U1256" s="177">
        <v>34.32603673720628</v>
      </c>
      <c r="V1256" s="177">
        <v>34.32603673720628</v>
      </c>
      <c r="W1256" s="177">
        <v>3.2753815747615334</v>
      </c>
      <c r="X1256" s="177">
        <v>14.575535512592815</v>
      </c>
      <c r="Y1256" s="177">
        <v>6.7746986666666666</v>
      </c>
      <c r="Z1256" s="177">
        <v>4.8912397579999993</v>
      </c>
      <c r="AA1256" s="177">
        <v>32.803880408118282</v>
      </c>
      <c r="AB1256" s="177">
        <v>29.818539914959725</v>
      </c>
      <c r="AC1256" s="177">
        <v>25.013716768175883</v>
      </c>
      <c r="AD1256" s="177">
        <v>11.00742624229</v>
      </c>
      <c r="AE1256" s="177">
        <v>16.608031867009007</v>
      </c>
      <c r="AF1256" s="177">
        <v>16.038847686309282</v>
      </c>
      <c r="AG1256" s="177">
        <v>8.1297295574959474</v>
      </c>
      <c r="AH1256" s="177">
        <v>8.1297295574959474</v>
      </c>
      <c r="AI1256" s="177">
        <v>8.1297295574959474</v>
      </c>
      <c r="AJ1256" s="177">
        <v>18.378121295824641</v>
      </c>
    </row>
    <row r="1257" spans="1:36" hidden="1" outlineLevel="1" x14ac:dyDescent="0.25">
      <c r="A1257" s="190">
        <f t="shared" si="334"/>
        <v>2020</v>
      </c>
      <c r="B1257" s="55">
        <f t="shared" si="335"/>
        <v>4</v>
      </c>
      <c r="C1257" s="55">
        <f t="shared" si="336"/>
        <v>18</v>
      </c>
      <c r="D1257" s="55">
        <f t="shared" si="332"/>
        <v>52</v>
      </c>
      <c r="F1257" s="63">
        <f t="shared" si="342"/>
        <v>43922.749999999956</v>
      </c>
      <c r="G1257" s="64">
        <f t="shared" si="333"/>
        <v>236.50877159700565</v>
      </c>
      <c r="H1257" s="64">
        <f t="shared" si="341"/>
        <v>0</v>
      </c>
      <c r="I1257" s="64">
        <f t="shared" si="341"/>
        <v>8.4610278165279968</v>
      </c>
      <c r="J1257" s="64">
        <f t="shared" si="341"/>
        <v>0</v>
      </c>
      <c r="K1257" s="64">
        <f t="shared" si="341"/>
        <v>0</v>
      </c>
      <c r="L1257" s="64">
        <f t="shared" si="341"/>
        <v>0</v>
      </c>
      <c r="M1257" s="64">
        <f t="shared" si="341"/>
        <v>16.556229869738615</v>
      </c>
      <c r="N1257" s="64">
        <f t="shared" si="341"/>
        <v>211.49151391073903</v>
      </c>
      <c r="O1257" s="121"/>
      <c r="P1257" s="177">
        <v>2.9750000000000001</v>
      </c>
      <c r="Q1257" s="177">
        <v>30.667753026096033</v>
      </c>
      <c r="R1257" s="177">
        <v>30.667753026096033</v>
      </c>
      <c r="S1257" s="177">
        <v>0</v>
      </c>
      <c r="T1257" s="177">
        <v>0</v>
      </c>
      <c r="U1257" s="177">
        <v>30.667753026096033</v>
      </c>
      <c r="V1257" s="177">
        <v>30.667753026096033</v>
      </c>
      <c r="W1257" s="177">
        <v>0.48118703538717184</v>
      </c>
      <c r="X1257" s="177">
        <v>1.3678291667148093</v>
      </c>
      <c r="Y1257" s="177">
        <v>0</v>
      </c>
      <c r="Z1257" s="177">
        <v>6.4703486616666677</v>
      </c>
      <c r="AA1257" s="177">
        <v>30.112994639985121</v>
      </c>
      <c r="AB1257" s="177">
        <v>28.692650395156992</v>
      </c>
      <c r="AC1257" s="177">
        <v>23.544508109546118</v>
      </c>
      <c r="AD1257" s="177">
        <v>0</v>
      </c>
      <c r="AE1257" s="177">
        <v>2.9209749639566254</v>
      </c>
      <c r="AF1257" s="177">
        <v>16.556229869738615</v>
      </c>
      <c r="AG1257" s="177">
        <v>0</v>
      </c>
      <c r="AH1257" s="177">
        <v>0</v>
      </c>
      <c r="AI1257" s="177">
        <v>0</v>
      </c>
      <c r="AJ1257" s="177">
        <v>0.71603665046939036</v>
      </c>
    </row>
    <row r="1258" spans="1:36" hidden="1" outlineLevel="1" x14ac:dyDescent="0.25">
      <c r="A1258" s="190">
        <f t="shared" si="334"/>
        <v>2020</v>
      </c>
      <c r="B1258" s="55">
        <f t="shared" si="335"/>
        <v>4</v>
      </c>
      <c r="C1258" s="55">
        <f t="shared" si="336"/>
        <v>19</v>
      </c>
      <c r="D1258" s="55">
        <f t="shared" si="332"/>
        <v>52</v>
      </c>
      <c r="F1258" s="63">
        <f t="shared" si="342"/>
        <v>43922.791666666621</v>
      </c>
      <c r="G1258" s="64">
        <f t="shared" si="333"/>
        <v>211.9791834800622</v>
      </c>
      <c r="H1258" s="64">
        <f t="shared" si="341"/>
        <v>0</v>
      </c>
      <c r="I1258" s="64">
        <f t="shared" si="341"/>
        <v>2.9750000000000001</v>
      </c>
      <c r="J1258" s="64">
        <f t="shared" si="341"/>
        <v>0</v>
      </c>
      <c r="K1258" s="64">
        <f t="shared" si="341"/>
        <v>0</v>
      </c>
      <c r="L1258" s="64">
        <f t="shared" si="341"/>
        <v>0</v>
      </c>
      <c r="M1258" s="64">
        <f t="shared" si="341"/>
        <v>17.332303144882612</v>
      </c>
      <c r="N1258" s="64">
        <f t="shared" si="341"/>
        <v>191.67188033517959</v>
      </c>
      <c r="O1258" s="121"/>
      <c r="P1258" s="177">
        <v>2.9750000000000001</v>
      </c>
      <c r="Q1258" s="177">
        <v>26.494218088068848</v>
      </c>
      <c r="R1258" s="177">
        <v>26.494218088068848</v>
      </c>
      <c r="S1258" s="177">
        <v>0</v>
      </c>
      <c r="T1258" s="177">
        <v>0</v>
      </c>
      <c r="U1258" s="177">
        <v>26.494218088068848</v>
      </c>
      <c r="V1258" s="177">
        <v>26.494218088068848</v>
      </c>
      <c r="W1258" s="177">
        <v>0</v>
      </c>
      <c r="X1258" s="177">
        <v>0</v>
      </c>
      <c r="Y1258" s="177">
        <v>0</v>
      </c>
      <c r="Z1258" s="177">
        <v>4.8703486583333326</v>
      </c>
      <c r="AA1258" s="177">
        <v>29.615142742004608</v>
      </c>
      <c r="AB1258" s="177">
        <v>28.894905520120901</v>
      </c>
      <c r="AC1258" s="177">
        <v>22.314611062445337</v>
      </c>
      <c r="AD1258" s="177">
        <v>0</v>
      </c>
      <c r="AE1258" s="177">
        <v>0</v>
      </c>
      <c r="AF1258" s="177">
        <v>17.332303144882612</v>
      </c>
      <c r="AG1258" s="177">
        <v>0</v>
      </c>
      <c r="AH1258" s="177">
        <v>0</v>
      </c>
      <c r="AI1258" s="177">
        <v>0</v>
      </c>
      <c r="AJ1258" s="177">
        <v>0</v>
      </c>
    </row>
    <row r="1259" spans="1:36" hidden="1" outlineLevel="1" x14ac:dyDescent="0.25">
      <c r="A1259" s="190">
        <f t="shared" si="334"/>
        <v>2020</v>
      </c>
      <c r="B1259" s="55">
        <f t="shared" si="335"/>
        <v>4</v>
      </c>
      <c r="C1259" s="55">
        <f t="shared" si="336"/>
        <v>20</v>
      </c>
      <c r="D1259" s="55">
        <f t="shared" si="332"/>
        <v>52</v>
      </c>
      <c r="F1259" s="63">
        <f t="shared" si="342"/>
        <v>43922.833333333285</v>
      </c>
      <c r="G1259" s="64">
        <f t="shared" si="333"/>
        <v>210.20088472288094</v>
      </c>
      <c r="H1259" s="64">
        <f t="shared" si="341"/>
        <v>0</v>
      </c>
      <c r="I1259" s="64">
        <f t="shared" si="341"/>
        <v>2.9750000000000001</v>
      </c>
      <c r="J1259" s="64">
        <f t="shared" si="341"/>
        <v>0</v>
      </c>
      <c r="K1259" s="64">
        <f t="shared" si="341"/>
        <v>0</v>
      </c>
      <c r="L1259" s="64">
        <f t="shared" si="341"/>
        <v>0</v>
      </c>
      <c r="M1259" s="64">
        <f t="shared" si="341"/>
        <v>18.02214605612172</v>
      </c>
      <c r="N1259" s="64">
        <f t="shared" si="341"/>
        <v>189.20373866675922</v>
      </c>
      <c r="O1259" s="121"/>
      <c r="P1259" s="177">
        <v>2.9750000000000001</v>
      </c>
      <c r="Q1259" s="177">
        <v>25.597680953233379</v>
      </c>
      <c r="R1259" s="177">
        <v>25.597680953233379</v>
      </c>
      <c r="S1259" s="177">
        <v>0</v>
      </c>
      <c r="T1259" s="177">
        <v>0</v>
      </c>
      <c r="U1259" s="177">
        <v>25.597680953233379</v>
      </c>
      <c r="V1259" s="177">
        <v>25.597680953233379</v>
      </c>
      <c r="W1259" s="177">
        <v>0</v>
      </c>
      <c r="X1259" s="177">
        <v>0</v>
      </c>
      <c r="Y1259" s="177">
        <v>0</v>
      </c>
      <c r="Z1259" s="177">
        <v>3.803681983333334</v>
      </c>
      <c r="AA1259" s="177">
        <v>30.345491883740475</v>
      </c>
      <c r="AB1259" s="177">
        <v>29.281748047667861</v>
      </c>
      <c r="AC1259" s="177">
        <v>23.382092939084028</v>
      </c>
      <c r="AD1259" s="177">
        <v>0</v>
      </c>
      <c r="AE1259" s="177">
        <v>0</v>
      </c>
      <c r="AF1259" s="177">
        <v>18.02214605612172</v>
      </c>
      <c r="AG1259" s="177">
        <v>0</v>
      </c>
      <c r="AH1259" s="177">
        <v>0</v>
      </c>
      <c r="AI1259" s="177">
        <v>0</v>
      </c>
      <c r="AJ1259" s="177">
        <v>0</v>
      </c>
    </row>
    <row r="1260" spans="1:36" hidden="1" outlineLevel="1" x14ac:dyDescent="0.25">
      <c r="A1260" s="190">
        <f t="shared" si="334"/>
        <v>2020</v>
      </c>
      <c r="B1260" s="55">
        <f t="shared" si="335"/>
        <v>4</v>
      </c>
      <c r="C1260" s="55">
        <f t="shared" si="336"/>
        <v>21</v>
      </c>
      <c r="D1260" s="55">
        <f t="shared" si="332"/>
        <v>52</v>
      </c>
      <c r="F1260" s="63">
        <f t="shared" si="342"/>
        <v>43922.874999999949</v>
      </c>
      <c r="G1260" s="64">
        <f t="shared" si="333"/>
        <v>213.48885292269594</v>
      </c>
      <c r="H1260" s="64">
        <f t="shared" si="341"/>
        <v>0</v>
      </c>
      <c r="I1260" s="64">
        <f t="shared" si="341"/>
        <v>2.9750000000000001</v>
      </c>
      <c r="J1260" s="64">
        <f t="shared" si="341"/>
        <v>0</v>
      </c>
      <c r="K1260" s="64">
        <f t="shared" si="341"/>
        <v>0</v>
      </c>
      <c r="L1260" s="64">
        <f t="shared" si="341"/>
        <v>0</v>
      </c>
      <c r="M1260" s="64">
        <f t="shared" si="341"/>
        <v>18.280837147836387</v>
      </c>
      <c r="N1260" s="64">
        <f t="shared" si="341"/>
        <v>192.23301577485955</v>
      </c>
      <c r="O1260" s="121"/>
      <c r="P1260" s="177">
        <v>2.9750000000000001</v>
      </c>
      <c r="Q1260" s="177">
        <v>25.546155830541682</v>
      </c>
      <c r="R1260" s="177">
        <v>25.546155830541682</v>
      </c>
      <c r="S1260" s="177">
        <v>0</v>
      </c>
      <c r="T1260" s="177">
        <v>0</v>
      </c>
      <c r="U1260" s="177">
        <v>25.546155830541682</v>
      </c>
      <c r="V1260" s="177">
        <v>25.546155830541682</v>
      </c>
      <c r="W1260" s="177">
        <v>0</v>
      </c>
      <c r="X1260" s="177">
        <v>0</v>
      </c>
      <c r="Y1260" s="177">
        <v>0</v>
      </c>
      <c r="Z1260" s="177">
        <v>3.7703486533333344</v>
      </c>
      <c r="AA1260" s="177">
        <v>32.287729723391912</v>
      </c>
      <c r="AB1260" s="177">
        <v>28.800237560164604</v>
      </c>
      <c r="AC1260" s="177">
        <v>25.190076515802964</v>
      </c>
      <c r="AD1260" s="177">
        <v>0</v>
      </c>
      <c r="AE1260" s="177">
        <v>0</v>
      </c>
      <c r="AF1260" s="177">
        <v>18.280837147836387</v>
      </c>
      <c r="AG1260" s="177">
        <v>0</v>
      </c>
      <c r="AH1260" s="177">
        <v>0</v>
      </c>
      <c r="AI1260" s="177">
        <v>0</v>
      </c>
      <c r="AJ1260" s="177">
        <v>0</v>
      </c>
    </row>
    <row r="1261" spans="1:36" hidden="1" outlineLevel="1" x14ac:dyDescent="0.25">
      <c r="A1261" s="190">
        <f t="shared" si="334"/>
        <v>2020</v>
      </c>
      <c r="B1261" s="55">
        <f t="shared" si="335"/>
        <v>4</v>
      </c>
      <c r="C1261" s="55">
        <f t="shared" si="336"/>
        <v>22</v>
      </c>
      <c r="D1261" s="55">
        <f t="shared" si="332"/>
        <v>52</v>
      </c>
      <c r="F1261" s="63">
        <f t="shared" si="342"/>
        <v>43922.916666666613</v>
      </c>
      <c r="G1261" s="64">
        <f t="shared" si="333"/>
        <v>221.00435924993351</v>
      </c>
      <c r="H1261" s="64">
        <f t="shared" si="341"/>
        <v>0</v>
      </c>
      <c r="I1261" s="64">
        <f t="shared" si="341"/>
        <v>2.9750000000000001</v>
      </c>
      <c r="J1261" s="64">
        <f t="shared" si="341"/>
        <v>0</v>
      </c>
      <c r="K1261" s="64">
        <f t="shared" si="341"/>
        <v>0</v>
      </c>
      <c r="L1261" s="64">
        <f t="shared" si="341"/>
        <v>0</v>
      </c>
      <c r="M1261" s="64">
        <f t="shared" si="341"/>
        <v>19.832983698124384</v>
      </c>
      <c r="N1261" s="64">
        <f t="shared" si="341"/>
        <v>198.19637555180913</v>
      </c>
      <c r="O1261" s="121"/>
      <c r="P1261" s="177">
        <v>2.9750000000000001</v>
      </c>
      <c r="Q1261" s="177">
        <v>26.298422621840409</v>
      </c>
      <c r="R1261" s="177">
        <v>26.298422621840409</v>
      </c>
      <c r="S1261" s="177">
        <v>0</v>
      </c>
      <c r="T1261" s="177">
        <v>0</v>
      </c>
      <c r="U1261" s="177">
        <v>26.298422621840409</v>
      </c>
      <c r="V1261" s="177">
        <v>26.298422621840409</v>
      </c>
      <c r="W1261" s="177">
        <v>0</v>
      </c>
      <c r="X1261" s="177">
        <v>0</v>
      </c>
      <c r="Y1261" s="177">
        <v>0</v>
      </c>
      <c r="Z1261" s="177">
        <v>3.0656926860000007</v>
      </c>
      <c r="AA1261" s="177">
        <v>33.682614438750498</v>
      </c>
      <c r="AB1261" s="177">
        <v>30.828289573771499</v>
      </c>
      <c r="AC1261" s="177">
        <v>25.426088365925473</v>
      </c>
      <c r="AD1261" s="177">
        <v>0</v>
      </c>
      <c r="AE1261" s="177">
        <v>0</v>
      </c>
      <c r="AF1261" s="177">
        <v>19.832983698124384</v>
      </c>
      <c r="AG1261" s="177">
        <v>0</v>
      </c>
      <c r="AH1261" s="177">
        <v>0</v>
      </c>
      <c r="AI1261" s="177">
        <v>0</v>
      </c>
      <c r="AJ1261" s="177">
        <v>0</v>
      </c>
    </row>
    <row r="1262" spans="1:36" hidden="1" outlineLevel="1" x14ac:dyDescent="0.25">
      <c r="A1262" s="190">
        <f t="shared" si="334"/>
        <v>2020</v>
      </c>
      <c r="B1262" s="55">
        <f t="shared" si="335"/>
        <v>4</v>
      </c>
      <c r="C1262" s="55">
        <f t="shared" si="336"/>
        <v>23</v>
      </c>
      <c r="D1262" s="55">
        <f t="shared" si="332"/>
        <v>52</v>
      </c>
      <c r="F1262" s="63">
        <f t="shared" si="342"/>
        <v>43922.958333333278</v>
      </c>
      <c r="G1262" s="64">
        <f t="shared" si="333"/>
        <v>231.9921191803534</v>
      </c>
      <c r="H1262" s="64">
        <f t="shared" si="341"/>
        <v>0</v>
      </c>
      <c r="I1262" s="64">
        <f t="shared" si="341"/>
        <v>2.9750000000000001</v>
      </c>
      <c r="J1262" s="64">
        <f t="shared" si="341"/>
        <v>0</v>
      </c>
      <c r="K1262" s="64">
        <f t="shared" si="341"/>
        <v>0</v>
      </c>
      <c r="L1262" s="64">
        <f t="shared" si="341"/>
        <v>0</v>
      </c>
      <c r="M1262" s="64">
        <f t="shared" si="341"/>
        <v>21.643821340127047</v>
      </c>
      <c r="N1262" s="64">
        <f t="shared" si="341"/>
        <v>207.37329784022634</v>
      </c>
      <c r="O1262" s="121"/>
      <c r="P1262" s="177">
        <v>2.9750000000000001</v>
      </c>
      <c r="Q1262" s="177">
        <v>27.205264781214218</v>
      </c>
      <c r="R1262" s="177">
        <v>27.205264781214218</v>
      </c>
      <c r="S1262" s="177">
        <v>0</v>
      </c>
      <c r="T1262" s="177">
        <v>0</v>
      </c>
      <c r="U1262" s="177">
        <v>27.205264781214218</v>
      </c>
      <c r="V1262" s="177">
        <v>27.205264781214218</v>
      </c>
      <c r="W1262" s="177">
        <v>0</v>
      </c>
      <c r="X1262" s="177">
        <v>0</v>
      </c>
      <c r="Y1262" s="177">
        <v>0</v>
      </c>
      <c r="Z1262" s="177">
        <v>2.952522211333334</v>
      </c>
      <c r="AA1262" s="177">
        <v>36.580922653564826</v>
      </c>
      <c r="AB1262" s="177">
        <v>31.904388745888433</v>
      </c>
      <c r="AC1262" s="177">
        <v>27.114405104582882</v>
      </c>
      <c r="AD1262" s="177">
        <v>0</v>
      </c>
      <c r="AE1262" s="177">
        <v>0</v>
      </c>
      <c r="AF1262" s="177">
        <v>21.643821340127047</v>
      </c>
      <c r="AG1262" s="177">
        <v>0</v>
      </c>
      <c r="AH1262" s="177">
        <v>0</v>
      </c>
      <c r="AI1262" s="177">
        <v>0</v>
      </c>
      <c r="AJ1262" s="177">
        <v>0</v>
      </c>
    </row>
    <row r="1263" spans="1:36" hidden="1" outlineLevel="1" x14ac:dyDescent="0.25">
      <c r="A1263" s="190">
        <f t="shared" si="334"/>
        <v>2020</v>
      </c>
      <c r="B1263" s="55">
        <f t="shared" si="335"/>
        <v>5</v>
      </c>
      <c r="C1263" s="55">
        <f t="shared" si="336"/>
        <v>0</v>
      </c>
      <c r="D1263" s="55">
        <f t="shared" si="332"/>
        <v>53</v>
      </c>
      <c r="F1263" s="63">
        <f t="shared" ref="F1263" si="343">EDATE(F1239,1)</f>
        <v>43952</v>
      </c>
      <c r="G1263" s="64">
        <f t="shared" si="333"/>
        <v>204.10408836295539</v>
      </c>
      <c r="H1263" s="64">
        <f t="shared" si="341"/>
        <v>0</v>
      </c>
      <c r="I1263" s="64">
        <f t="shared" si="341"/>
        <v>2.9750000000000001</v>
      </c>
      <c r="J1263" s="64">
        <f t="shared" si="341"/>
        <v>0</v>
      </c>
      <c r="K1263" s="64">
        <f t="shared" si="341"/>
        <v>0</v>
      </c>
      <c r="L1263" s="64">
        <f t="shared" si="341"/>
        <v>0</v>
      </c>
      <c r="M1263" s="64">
        <f t="shared" si="341"/>
        <v>24.361263076898162</v>
      </c>
      <c r="N1263" s="64">
        <f t="shared" si="341"/>
        <v>176.76782528605722</v>
      </c>
      <c r="O1263" s="121"/>
      <c r="P1263" s="177">
        <v>2.9750000000000001</v>
      </c>
      <c r="Q1263" s="177">
        <v>23.814911708100777</v>
      </c>
      <c r="R1263" s="177">
        <v>23.814911708100777</v>
      </c>
      <c r="S1263" s="177">
        <v>0</v>
      </c>
      <c r="T1263" s="177">
        <v>0</v>
      </c>
      <c r="U1263" s="177">
        <v>23.814911708100777</v>
      </c>
      <c r="V1263" s="177">
        <v>23.814911708100777</v>
      </c>
      <c r="W1263" s="177">
        <v>0</v>
      </c>
      <c r="X1263" s="177">
        <v>0</v>
      </c>
      <c r="Y1263" s="177">
        <v>0</v>
      </c>
      <c r="Z1263" s="177">
        <v>2.9949392451612913</v>
      </c>
      <c r="AA1263" s="177">
        <v>29.727882733512523</v>
      </c>
      <c r="AB1263" s="177">
        <v>24.69736266231007</v>
      </c>
      <c r="AC1263" s="177">
        <v>24.087993812670227</v>
      </c>
      <c r="AD1263" s="177">
        <v>0</v>
      </c>
      <c r="AE1263" s="177">
        <v>0</v>
      </c>
      <c r="AF1263" s="177">
        <v>24.361263076898162</v>
      </c>
      <c r="AG1263" s="177">
        <v>0</v>
      </c>
      <c r="AH1263" s="177">
        <v>0</v>
      </c>
      <c r="AI1263" s="177">
        <v>0</v>
      </c>
      <c r="AJ1263" s="177">
        <v>0</v>
      </c>
    </row>
    <row r="1264" spans="1:36" hidden="1" outlineLevel="1" x14ac:dyDescent="0.25">
      <c r="A1264" s="190">
        <f t="shared" si="334"/>
        <v>2020</v>
      </c>
      <c r="B1264" s="55">
        <f t="shared" si="335"/>
        <v>5</v>
      </c>
      <c r="C1264" s="55">
        <f t="shared" si="336"/>
        <v>1</v>
      </c>
      <c r="D1264" s="55">
        <f t="shared" si="332"/>
        <v>53</v>
      </c>
      <c r="F1264" s="63">
        <f t="shared" ref="F1264" si="344">F1263+1/24</f>
        <v>43952.041666666664</v>
      </c>
      <c r="G1264" s="64">
        <f t="shared" si="333"/>
        <v>208.71356945442722</v>
      </c>
      <c r="H1264" s="64">
        <f t="shared" si="341"/>
        <v>0</v>
      </c>
      <c r="I1264" s="64">
        <f t="shared" si="341"/>
        <v>2.9750000000000001</v>
      </c>
      <c r="J1264" s="64">
        <f t="shared" si="341"/>
        <v>0</v>
      </c>
      <c r="K1264" s="64">
        <f t="shared" si="341"/>
        <v>0</v>
      </c>
      <c r="L1264" s="64">
        <f t="shared" si="341"/>
        <v>0</v>
      </c>
      <c r="M1264" s="64">
        <f t="shared" si="341"/>
        <v>23.955242025616531</v>
      </c>
      <c r="N1264" s="64">
        <f t="shared" si="341"/>
        <v>181.78332742881068</v>
      </c>
      <c r="O1264" s="121"/>
      <c r="P1264" s="177">
        <v>2.9750000000000001</v>
      </c>
      <c r="Q1264" s="177">
        <v>24.979379480933051</v>
      </c>
      <c r="R1264" s="177">
        <v>24.979379480933051</v>
      </c>
      <c r="S1264" s="177">
        <v>0</v>
      </c>
      <c r="T1264" s="177">
        <v>0</v>
      </c>
      <c r="U1264" s="177">
        <v>24.979379480933051</v>
      </c>
      <c r="V1264" s="177">
        <v>24.979379480933051</v>
      </c>
      <c r="W1264" s="177">
        <v>0</v>
      </c>
      <c r="X1264" s="177">
        <v>0</v>
      </c>
      <c r="Y1264" s="177">
        <v>0</v>
      </c>
      <c r="Z1264" s="177">
        <v>2.7691327516129038</v>
      </c>
      <c r="AA1264" s="177">
        <v>31.094098490323113</v>
      </c>
      <c r="AB1264" s="177">
        <v>24.455569954802883</v>
      </c>
      <c r="AC1264" s="177">
        <v>23.547008308339564</v>
      </c>
      <c r="AD1264" s="177">
        <v>0</v>
      </c>
      <c r="AE1264" s="177">
        <v>0</v>
      </c>
      <c r="AF1264" s="177">
        <v>23.955242025616531</v>
      </c>
      <c r="AG1264" s="177">
        <v>0</v>
      </c>
      <c r="AH1264" s="177">
        <v>0</v>
      </c>
      <c r="AI1264" s="177">
        <v>0</v>
      </c>
      <c r="AJ1264" s="177">
        <v>0</v>
      </c>
    </row>
    <row r="1265" spans="1:36" hidden="1" outlineLevel="1" x14ac:dyDescent="0.25">
      <c r="A1265" s="190">
        <f t="shared" si="334"/>
        <v>2020</v>
      </c>
      <c r="B1265" s="55">
        <f t="shared" si="335"/>
        <v>5</v>
      </c>
      <c r="C1265" s="55">
        <f t="shared" si="336"/>
        <v>2</v>
      </c>
      <c r="D1265" s="55">
        <f t="shared" si="332"/>
        <v>53</v>
      </c>
      <c r="F1265" s="63">
        <f t="shared" si="342"/>
        <v>43952.083333333328</v>
      </c>
      <c r="G1265" s="64">
        <f t="shared" si="333"/>
        <v>205.3259309083854</v>
      </c>
      <c r="H1265" s="64">
        <f t="shared" ref="H1265:N1274" si="345">SUMIF($P$6:$AK$6,H$6,$P1265:$AK1265)</f>
        <v>0</v>
      </c>
      <c r="I1265" s="64">
        <f t="shared" si="345"/>
        <v>2.9750000000000001</v>
      </c>
      <c r="J1265" s="64">
        <f t="shared" si="345"/>
        <v>0</v>
      </c>
      <c r="K1265" s="64">
        <f t="shared" si="345"/>
        <v>0</v>
      </c>
      <c r="L1265" s="64">
        <f t="shared" si="345"/>
        <v>0</v>
      </c>
      <c r="M1265" s="64">
        <f t="shared" si="345"/>
        <v>23.44771571151448</v>
      </c>
      <c r="N1265" s="64">
        <f t="shared" si="345"/>
        <v>178.90321519687092</v>
      </c>
      <c r="O1265" s="121"/>
      <c r="P1265" s="177">
        <v>2.9750000000000001</v>
      </c>
      <c r="Q1265" s="177">
        <v>24.268332787787685</v>
      </c>
      <c r="R1265" s="177">
        <v>24.268332787787685</v>
      </c>
      <c r="S1265" s="177">
        <v>0</v>
      </c>
      <c r="T1265" s="177">
        <v>0</v>
      </c>
      <c r="U1265" s="177">
        <v>24.268332787787685</v>
      </c>
      <c r="V1265" s="177">
        <v>24.268332787787685</v>
      </c>
      <c r="W1265" s="177">
        <v>0</v>
      </c>
      <c r="X1265" s="177">
        <v>0</v>
      </c>
      <c r="Y1265" s="177">
        <v>0</v>
      </c>
      <c r="Z1265" s="177">
        <v>3.0934858064516142</v>
      </c>
      <c r="AA1265" s="177">
        <v>30.541202032654695</v>
      </c>
      <c r="AB1265" s="177">
        <v>24.600951304992122</v>
      </c>
      <c r="AC1265" s="177">
        <v>23.594244901621735</v>
      </c>
      <c r="AD1265" s="177">
        <v>0</v>
      </c>
      <c r="AE1265" s="177">
        <v>0</v>
      </c>
      <c r="AF1265" s="177">
        <v>23.44771571151448</v>
      </c>
      <c r="AG1265" s="177">
        <v>0</v>
      </c>
      <c r="AH1265" s="177">
        <v>0</v>
      </c>
      <c r="AI1265" s="177">
        <v>0</v>
      </c>
      <c r="AJ1265" s="177">
        <v>0</v>
      </c>
    </row>
    <row r="1266" spans="1:36" hidden="1" outlineLevel="1" x14ac:dyDescent="0.25">
      <c r="A1266" s="190">
        <f t="shared" si="334"/>
        <v>2020</v>
      </c>
      <c r="B1266" s="55">
        <f t="shared" si="335"/>
        <v>5</v>
      </c>
      <c r="C1266" s="55">
        <f t="shared" si="336"/>
        <v>3</v>
      </c>
      <c r="D1266" s="55">
        <f t="shared" si="332"/>
        <v>53</v>
      </c>
      <c r="F1266" s="63">
        <f t="shared" si="342"/>
        <v>43952.124999999993</v>
      </c>
      <c r="G1266" s="64">
        <f t="shared" si="333"/>
        <v>208.43568977286992</v>
      </c>
      <c r="H1266" s="64">
        <f t="shared" si="345"/>
        <v>0</v>
      </c>
      <c r="I1266" s="64">
        <f t="shared" si="345"/>
        <v>2.9880079090278402</v>
      </c>
      <c r="J1266" s="64">
        <f t="shared" si="345"/>
        <v>0</v>
      </c>
      <c r="K1266" s="64">
        <f t="shared" si="345"/>
        <v>0</v>
      </c>
      <c r="L1266" s="64">
        <f t="shared" si="345"/>
        <v>0</v>
      </c>
      <c r="M1266" s="64">
        <f t="shared" si="345"/>
        <v>23.143199923053253</v>
      </c>
      <c r="N1266" s="64">
        <f t="shared" si="345"/>
        <v>182.30448194078883</v>
      </c>
      <c r="O1266" s="121"/>
      <c r="P1266" s="177">
        <v>2.9750000000000001</v>
      </c>
      <c r="Q1266" s="177">
        <v>24.391993082247751</v>
      </c>
      <c r="R1266" s="177">
        <v>24.391993082247751</v>
      </c>
      <c r="S1266" s="177">
        <v>1.3007909027839999E-2</v>
      </c>
      <c r="T1266" s="177">
        <v>0</v>
      </c>
      <c r="U1266" s="177">
        <v>24.391993082247751</v>
      </c>
      <c r="V1266" s="177">
        <v>24.391993082247751</v>
      </c>
      <c r="W1266" s="177">
        <v>0</v>
      </c>
      <c r="X1266" s="177">
        <v>0</v>
      </c>
      <c r="Y1266" s="177">
        <v>0</v>
      </c>
      <c r="Z1266" s="177">
        <v>3.3838084129032269</v>
      </c>
      <c r="AA1266" s="177">
        <v>30.585411106389767</v>
      </c>
      <c r="AB1266" s="177">
        <v>26.908478645714755</v>
      </c>
      <c r="AC1266" s="177">
        <v>23.858811446790114</v>
      </c>
      <c r="AD1266" s="177">
        <v>0</v>
      </c>
      <c r="AE1266" s="177">
        <v>0</v>
      </c>
      <c r="AF1266" s="177">
        <v>23.143199923053253</v>
      </c>
      <c r="AG1266" s="177">
        <v>0</v>
      </c>
      <c r="AH1266" s="177">
        <v>0</v>
      </c>
      <c r="AI1266" s="177">
        <v>0</v>
      </c>
      <c r="AJ1266" s="177">
        <v>0</v>
      </c>
    </row>
    <row r="1267" spans="1:36" hidden="1" outlineLevel="1" x14ac:dyDescent="0.25">
      <c r="A1267" s="190">
        <f t="shared" si="334"/>
        <v>2020</v>
      </c>
      <c r="B1267" s="55">
        <f t="shared" si="335"/>
        <v>5</v>
      </c>
      <c r="C1267" s="55">
        <f t="shared" si="336"/>
        <v>4</v>
      </c>
      <c r="D1267" s="55">
        <f t="shared" si="332"/>
        <v>53</v>
      </c>
      <c r="F1267" s="63">
        <f t="shared" si="342"/>
        <v>43952.166666666657</v>
      </c>
      <c r="G1267" s="64">
        <f t="shared" si="333"/>
        <v>215.43000454228113</v>
      </c>
      <c r="H1267" s="64">
        <f t="shared" si="345"/>
        <v>3.4845808048233873</v>
      </c>
      <c r="I1267" s="64">
        <f t="shared" si="345"/>
        <v>10.369514356438261</v>
      </c>
      <c r="J1267" s="64">
        <f t="shared" si="345"/>
        <v>5.5060485697330845</v>
      </c>
      <c r="K1267" s="64">
        <f t="shared" si="345"/>
        <v>0</v>
      </c>
      <c r="L1267" s="64">
        <f t="shared" si="345"/>
        <v>0</v>
      </c>
      <c r="M1267" s="64">
        <f t="shared" si="345"/>
        <v>22.534168346130798</v>
      </c>
      <c r="N1267" s="64">
        <f t="shared" si="345"/>
        <v>173.53569246515559</v>
      </c>
      <c r="O1267" s="121"/>
      <c r="P1267" s="177">
        <v>2.9750000000000001</v>
      </c>
      <c r="Q1267" s="177">
        <v>21.619941481434633</v>
      </c>
      <c r="R1267" s="177">
        <v>21.619941481434633</v>
      </c>
      <c r="S1267" s="177">
        <v>1.6274891292672</v>
      </c>
      <c r="T1267" s="177">
        <v>5.648351708512255</v>
      </c>
      <c r="U1267" s="177">
        <v>21.619941481434633</v>
      </c>
      <c r="V1267" s="177">
        <v>21.619941481434633</v>
      </c>
      <c r="W1267" s="177">
        <v>9.6040835386128121E-2</v>
      </c>
      <c r="X1267" s="177">
        <v>2.2632683272676719E-2</v>
      </c>
      <c r="Y1267" s="177">
        <v>0</v>
      </c>
      <c r="Z1267" s="177">
        <v>3.2547761548387113</v>
      </c>
      <c r="AA1267" s="177">
        <v>30.469493208104943</v>
      </c>
      <c r="AB1267" s="177">
        <v>28.244780105489973</v>
      </c>
      <c r="AC1267" s="177">
        <v>25.086877070983419</v>
      </c>
      <c r="AD1267" s="177">
        <v>3.4845808048233873</v>
      </c>
      <c r="AE1267" s="177">
        <v>0</v>
      </c>
      <c r="AF1267" s="177">
        <v>22.534168346130798</v>
      </c>
      <c r="AG1267" s="177">
        <v>1.8353495232443615</v>
      </c>
      <c r="AH1267" s="177">
        <v>1.8353495232443615</v>
      </c>
      <c r="AI1267" s="177">
        <v>1.8353495232443615</v>
      </c>
      <c r="AJ1267" s="177">
        <v>0</v>
      </c>
    </row>
    <row r="1268" spans="1:36" hidden="1" outlineLevel="1" x14ac:dyDescent="0.25">
      <c r="A1268" s="190">
        <f t="shared" si="334"/>
        <v>2020</v>
      </c>
      <c r="B1268" s="55">
        <f t="shared" si="335"/>
        <v>5</v>
      </c>
      <c r="C1268" s="55">
        <f t="shared" si="336"/>
        <v>5</v>
      </c>
      <c r="D1268" s="55">
        <f t="shared" si="332"/>
        <v>53</v>
      </c>
      <c r="F1268" s="63">
        <f t="shared" si="342"/>
        <v>43952.208333333321</v>
      </c>
      <c r="G1268" s="64">
        <f t="shared" si="333"/>
        <v>407.57208514438821</v>
      </c>
      <c r="H1268" s="64">
        <f t="shared" si="345"/>
        <v>42.262295016916127</v>
      </c>
      <c r="I1268" s="64">
        <f t="shared" si="345"/>
        <v>55.323145251129645</v>
      </c>
      <c r="J1268" s="64">
        <f t="shared" si="345"/>
        <v>120.0765011921705</v>
      </c>
      <c r="K1268" s="64">
        <f t="shared" si="345"/>
        <v>0</v>
      </c>
      <c r="L1268" s="64">
        <f t="shared" si="345"/>
        <v>0</v>
      </c>
      <c r="M1268" s="64">
        <f t="shared" si="345"/>
        <v>21.519115717926717</v>
      </c>
      <c r="N1268" s="64">
        <f t="shared" si="345"/>
        <v>168.39102796624522</v>
      </c>
      <c r="O1268" s="121"/>
      <c r="P1268" s="177">
        <v>2.9750000000000001</v>
      </c>
      <c r="Q1268" s="177">
        <v>21.413840990667858</v>
      </c>
      <c r="R1268" s="177">
        <v>21.413840990667858</v>
      </c>
      <c r="S1268" s="177">
        <v>6.9416435082854395</v>
      </c>
      <c r="T1268" s="177">
        <v>22.282800695980846</v>
      </c>
      <c r="U1268" s="177">
        <v>21.413840990667858</v>
      </c>
      <c r="V1268" s="177">
        <v>21.413840990667858</v>
      </c>
      <c r="W1268" s="177">
        <v>1.5973853665506959</v>
      </c>
      <c r="X1268" s="177">
        <v>6.6631150116872062</v>
      </c>
      <c r="Y1268" s="177">
        <v>2.0488</v>
      </c>
      <c r="Z1268" s="177">
        <v>2.9321955000000015</v>
      </c>
      <c r="AA1268" s="177">
        <v>29.539306392468912</v>
      </c>
      <c r="AB1268" s="177">
        <v>27.007328060365452</v>
      </c>
      <c r="AC1268" s="177">
        <v>23.2568340507394</v>
      </c>
      <c r="AD1268" s="177">
        <v>42.262295016916127</v>
      </c>
      <c r="AE1268" s="177">
        <v>8.3260219372970958</v>
      </c>
      <c r="AF1268" s="177">
        <v>21.519115717926717</v>
      </c>
      <c r="AG1268" s="177">
        <v>40.025500397390168</v>
      </c>
      <c r="AH1268" s="177">
        <v>40.025500397390168</v>
      </c>
      <c r="AI1268" s="177">
        <v>40.025500397390168</v>
      </c>
      <c r="AJ1268" s="177">
        <v>4.4883787313283703</v>
      </c>
    </row>
    <row r="1269" spans="1:36" hidden="1" outlineLevel="1" x14ac:dyDescent="0.25">
      <c r="A1269" s="190">
        <f t="shared" si="334"/>
        <v>2020</v>
      </c>
      <c r="B1269" s="55">
        <f t="shared" si="335"/>
        <v>5</v>
      </c>
      <c r="C1269" s="55">
        <f t="shared" si="336"/>
        <v>6</v>
      </c>
      <c r="D1269" s="55">
        <f t="shared" si="332"/>
        <v>53</v>
      </c>
      <c r="F1269" s="63">
        <f t="shared" si="342"/>
        <v>43952.249999999985</v>
      </c>
      <c r="G1269" s="64">
        <f t="shared" si="333"/>
        <v>636.47010768568657</v>
      </c>
      <c r="H1269" s="64">
        <f t="shared" si="345"/>
        <v>68.049332766036287</v>
      </c>
      <c r="I1269" s="64">
        <f t="shared" si="345"/>
        <v>138.15664569318542</v>
      </c>
      <c r="J1269" s="64">
        <f t="shared" si="345"/>
        <v>219.59670510711808</v>
      </c>
      <c r="K1269" s="64">
        <f t="shared" si="345"/>
        <v>0</v>
      </c>
      <c r="L1269" s="64">
        <f t="shared" si="345"/>
        <v>0</v>
      </c>
      <c r="M1269" s="64">
        <f t="shared" si="345"/>
        <v>20.199547301261394</v>
      </c>
      <c r="N1269" s="64">
        <f t="shared" si="345"/>
        <v>190.46787681808536</v>
      </c>
      <c r="O1269" s="121"/>
      <c r="P1269" s="177">
        <v>2.9750000000000001</v>
      </c>
      <c r="Q1269" s="177">
        <v>25.958356812075234</v>
      </c>
      <c r="R1269" s="177">
        <v>25.958356812075234</v>
      </c>
      <c r="S1269" s="177">
        <v>18.218930035752958</v>
      </c>
      <c r="T1269" s="177">
        <v>32.146176510636849</v>
      </c>
      <c r="U1269" s="177">
        <v>25.958356812075234</v>
      </c>
      <c r="V1269" s="177">
        <v>25.958356812075234</v>
      </c>
      <c r="W1269" s="177">
        <v>5.5414238368714308</v>
      </c>
      <c r="X1269" s="177">
        <v>24.228626176701255</v>
      </c>
      <c r="Y1269" s="177">
        <v>9.8342399999999994</v>
      </c>
      <c r="Z1269" s="177">
        <v>4.2395000096774176</v>
      </c>
      <c r="AA1269" s="177">
        <v>30.548508937872995</v>
      </c>
      <c r="AB1269" s="177">
        <v>27.904028876416032</v>
      </c>
      <c r="AC1269" s="177">
        <v>23.942411745817999</v>
      </c>
      <c r="AD1269" s="177">
        <v>68.049332766036287</v>
      </c>
      <c r="AE1269" s="177">
        <v>25.196730201601198</v>
      </c>
      <c r="AF1269" s="177">
        <v>20.199547301261394</v>
      </c>
      <c r="AG1269" s="177">
        <v>73.198901702372694</v>
      </c>
      <c r="AH1269" s="177">
        <v>73.198901702372694</v>
      </c>
      <c r="AI1269" s="177">
        <v>73.198901702372694</v>
      </c>
      <c r="AJ1269" s="177">
        <v>20.015518931621735</v>
      </c>
    </row>
    <row r="1270" spans="1:36" hidden="1" outlineLevel="1" x14ac:dyDescent="0.25">
      <c r="A1270" s="190">
        <f t="shared" si="334"/>
        <v>2020</v>
      </c>
      <c r="B1270" s="55">
        <f t="shared" si="335"/>
        <v>5</v>
      </c>
      <c r="C1270" s="55">
        <f t="shared" si="336"/>
        <v>7</v>
      </c>
      <c r="D1270" s="55">
        <f t="shared" si="332"/>
        <v>53</v>
      </c>
      <c r="F1270" s="63">
        <f t="shared" si="342"/>
        <v>43952.29166666665</v>
      </c>
      <c r="G1270" s="64">
        <f t="shared" si="333"/>
        <v>712.42392158647613</v>
      </c>
      <c r="H1270" s="64">
        <f t="shared" si="345"/>
        <v>68.124532158833873</v>
      </c>
      <c r="I1270" s="64">
        <f t="shared" si="345"/>
        <v>191.05894807905946</v>
      </c>
      <c r="J1270" s="64">
        <f t="shared" si="345"/>
        <v>223.75552213047857</v>
      </c>
      <c r="K1270" s="64">
        <f t="shared" si="345"/>
        <v>0</v>
      </c>
      <c r="L1270" s="64">
        <f t="shared" si="345"/>
        <v>0</v>
      </c>
      <c r="M1270" s="64">
        <f t="shared" si="345"/>
        <v>16.240842051265442</v>
      </c>
      <c r="N1270" s="64">
        <f t="shared" si="345"/>
        <v>213.24407716683879</v>
      </c>
      <c r="O1270" s="121"/>
      <c r="P1270" s="177">
        <v>2.9750000000000001</v>
      </c>
      <c r="Q1270" s="177">
        <v>30.68836307517271</v>
      </c>
      <c r="R1270" s="177">
        <v>30.68836307517271</v>
      </c>
      <c r="S1270" s="177">
        <v>26.689473316126719</v>
      </c>
      <c r="T1270" s="177">
        <v>32.53322069060485</v>
      </c>
      <c r="U1270" s="177">
        <v>30.68836307517271</v>
      </c>
      <c r="V1270" s="177">
        <v>30.68836307517271</v>
      </c>
      <c r="W1270" s="177">
        <v>7.6979698678148427</v>
      </c>
      <c r="X1270" s="177">
        <v>32.602989499010675</v>
      </c>
      <c r="Y1270" s="177">
        <v>21.30752</v>
      </c>
      <c r="Z1270" s="177">
        <v>4.6265966645161267</v>
      </c>
      <c r="AA1270" s="177">
        <v>30.629208637411708</v>
      </c>
      <c r="AB1270" s="177">
        <v>29.337543026157821</v>
      </c>
      <c r="AC1270" s="177">
        <v>25.897276538062304</v>
      </c>
      <c r="AD1270" s="177">
        <v>68.124532158833873</v>
      </c>
      <c r="AE1270" s="177">
        <v>30.76016214342572</v>
      </c>
      <c r="AF1270" s="177">
        <v>16.240842051265442</v>
      </c>
      <c r="AG1270" s="177">
        <v>74.585174043492856</v>
      </c>
      <c r="AH1270" s="177">
        <v>74.585174043492856</v>
      </c>
      <c r="AI1270" s="177">
        <v>74.585174043492856</v>
      </c>
      <c r="AJ1270" s="177">
        <v>36.492612562076658</v>
      </c>
    </row>
    <row r="1271" spans="1:36" hidden="1" outlineLevel="1" x14ac:dyDescent="0.25">
      <c r="A1271" s="190">
        <f t="shared" si="334"/>
        <v>2020</v>
      </c>
      <c r="B1271" s="55">
        <f t="shared" si="335"/>
        <v>5</v>
      </c>
      <c r="C1271" s="55">
        <f t="shared" si="336"/>
        <v>8</v>
      </c>
      <c r="D1271" s="55">
        <f t="shared" si="332"/>
        <v>53</v>
      </c>
      <c r="F1271" s="63">
        <f t="shared" si="342"/>
        <v>43952.333333333314</v>
      </c>
      <c r="G1271" s="64">
        <f t="shared" si="333"/>
        <v>754.78844838413977</v>
      </c>
      <c r="H1271" s="64">
        <f t="shared" si="345"/>
        <v>70.646226497020962</v>
      </c>
      <c r="I1271" s="64">
        <f t="shared" si="345"/>
        <v>221.49548033869689</v>
      </c>
      <c r="J1271" s="64">
        <f t="shared" si="345"/>
        <v>226.63591541185588</v>
      </c>
      <c r="K1271" s="64">
        <f t="shared" si="345"/>
        <v>0</v>
      </c>
      <c r="L1271" s="64">
        <f t="shared" si="345"/>
        <v>0</v>
      </c>
      <c r="M1271" s="64">
        <f t="shared" si="345"/>
        <v>15.631810474342988</v>
      </c>
      <c r="N1271" s="64">
        <f t="shared" si="345"/>
        <v>220.37901566222311</v>
      </c>
      <c r="O1271" s="121"/>
      <c r="P1271" s="177">
        <v>2.9750000000000001</v>
      </c>
      <c r="Q1271" s="177">
        <v>33.264619209757392</v>
      </c>
      <c r="R1271" s="177">
        <v>33.264619209757392</v>
      </c>
      <c r="S1271" s="177">
        <v>35.543232846233607</v>
      </c>
      <c r="T1271" s="177">
        <v>33.310867425964865</v>
      </c>
      <c r="U1271" s="177">
        <v>33.264619209757392</v>
      </c>
      <c r="V1271" s="177">
        <v>33.264619209757392</v>
      </c>
      <c r="W1271" s="177">
        <v>7.6660165174453354</v>
      </c>
      <c r="X1271" s="177">
        <v>34.486541604074539</v>
      </c>
      <c r="Y1271" s="177">
        <v>31.551519999999996</v>
      </c>
      <c r="Z1271" s="177">
        <v>5.4986837032258045</v>
      </c>
      <c r="AA1271" s="177">
        <v>27.986476166039537</v>
      </c>
      <c r="AB1271" s="177">
        <v>30.860970611564184</v>
      </c>
      <c r="AC1271" s="177">
        <v>22.97440834236399</v>
      </c>
      <c r="AD1271" s="177">
        <v>70.646226497020962</v>
      </c>
      <c r="AE1271" s="177">
        <v>32.501501643346266</v>
      </c>
      <c r="AF1271" s="177">
        <v>15.631810474342988</v>
      </c>
      <c r="AG1271" s="177">
        <v>75.545305137285297</v>
      </c>
      <c r="AH1271" s="177">
        <v>75.545305137285297</v>
      </c>
      <c r="AI1271" s="177">
        <v>75.545305137285297</v>
      </c>
      <c r="AJ1271" s="177">
        <v>43.460800301632261</v>
      </c>
    </row>
    <row r="1272" spans="1:36" hidden="1" outlineLevel="1" x14ac:dyDescent="0.25">
      <c r="A1272" s="190">
        <f t="shared" si="334"/>
        <v>2020</v>
      </c>
      <c r="B1272" s="55">
        <f t="shared" si="335"/>
        <v>5</v>
      </c>
      <c r="C1272" s="55">
        <f t="shared" si="336"/>
        <v>9</v>
      </c>
      <c r="D1272" s="55">
        <f t="shared" si="332"/>
        <v>53</v>
      </c>
      <c r="F1272" s="63">
        <f t="shared" si="342"/>
        <v>43952.374999999978</v>
      </c>
      <c r="G1272" s="64">
        <f t="shared" si="333"/>
        <v>762.29883760494204</v>
      </c>
      <c r="H1272" s="64">
        <f t="shared" si="345"/>
        <v>65.972715024937912</v>
      </c>
      <c r="I1272" s="64">
        <f t="shared" si="345"/>
        <v>235.97421195651242</v>
      </c>
      <c r="J1272" s="64">
        <f t="shared" si="345"/>
        <v>221.54434644864136</v>
      </c>
      <c r="K1272" s="64">
        <f t="shared" si="345"/>
        <v>0</v>
      </c>
      <c r="L1272" s="64">
        <f t="shared" si="345"/>
        <v>0</v>
      </c>
      <c r="M1272" s="64">
        <f t="shared" si="345"/>
        <v>14.515252583318489</v>
      </c>
      <c r="N1272" s="64">
        <f t="shared" si="345"/>
        <v>224.29231159153187</v>
      </c>
      <c r="O1272" s="121"/>
      <c r="P1272" s="177">
        <v>2.9750000000000001</v>
      </c>
      <c r="Q1272" s="177">
        <v>35.94392558972546</v>
      </c>
      <c r="R1272" s="177">
        <v>35.94392558972546</v>
      </c>
      <c r="S1272" s="177">
        <v>34.455289790791674</v>
      </c>
      <c r="T1272" s="177">
        <v>36.049084549804867</v>
      </c>
      <c r="U1272" s="177">
        <v>35.94392558972546</v>
      </c>
      <c r="V1272" s="177">
        <v>35.94392558972546</v>
      </c>
      <c r="W1272" s="177">
        <v>8.3772816325739985</v>
      </c>
      <c r="X1272" s="177">
        <v>35.480723056156592</v>
      </c>
      <c r="Y1272" s="177">
        <v>39.746720000000003</v>
      </c>
      <c r="Z1272" s="177">
        <v>5.0782095806451597</v>
      </c>
      <c r="AA1272" s="177">
        <v>26.264120052767566</v>
      </c>
      <c r="AB1272" s="177">
        <v>31.085289517450772</v>
      </c>
      <c r="AC1272" s="177">
        <v>18.088990081766518</v>
      </c>
      <c r="AD1272" s="177">
        <v>65.972715024937912</v>
      </c>
      <c r="AE1272" s="177">
        <v>33.203484548943166</v>
      </c>
      <c r="AF1272" s="177">
        <v>14.515252583318489</v>
      </c>
      <c r="AG1272" s="177">
        <v>73.848115482880459</v>
      </c>
      <c r="AH1272" s="177">
        <v>73.848115482880459</v>
      </c>
      <c r="AI1272" s="177">
        <v>73.848115482880459</v>
      </c>
      <c r="AJ1272" s="177">
        <v>45.686628378242105</v>
      </c>
    </row>
    <row r="1273" spans="1:36" hidden="1" outlineLevel="1" x14ac:dyDescent="0.25">
      <c r="A1273" s="190">
        <f t="shared" si="334"/>
        <v>2020</v>
      </c>
      <c r="B1273" s="55">
        <f t="shared" si="335"/>
        <v>5</v>
      </c>
      <c r="C1273" s="55">
        <f t="shared" si="336"/>
        <v>10</v>
      </c>
      <c r="D1273" s="55">
        <f t="shared" si="332"/>
        <v>53</v>
      </c>
      <c r="F1273" s="63">
        <f t="shared" si="342"/>
        <v>43952.416666666642</v>
      </c>
      <c r="G1273" s="64">
        <f t="shared" si="333"/>
        <v>763.39232913597357</v>
      </c>
      <c r="H1273" s="64">
        <f t="shared" si="345"/>
        <v>71.849682779144359</v>
      </c>
      <c r="I1273" s="64">
        <f t="shared" si="345"/>
        <v>238.05732310583568</v>
      </c>
      <c r="J1273" s="64">
        <f t="shared" si="345"/>
        <v>215.53108254821473</v>
      </c>
      <c r="K1273" s="64">
        <f t="shared" si="345"/>
        <v>0</v>
      </c>
      <c r="L1273" s="64">
        <f t="shared" si="345"/>
        <v>0</v>
      </c>
      <c r="M1273" s="64">
        <f t="shared" si="345"/>
        <v>14.312242057677674</v>
      </c>
      <c r="N1273" s="64">
        <f t="shared" si="345"/>
        <v>223.64199864510118</v>
      </c>
      <c r="O1273" s="121"/>
      <c r="P1273" s="177">
        <v>2.9750000000000001</v>
      </c>
      <c r="Q1273" s="177">
        <v>37.036258190789361</v>
      </c>
      <c r="R1273" s="177">
        <v>37.036258190789361</v>
      </c>
      <c r="S1273" s="177">
        <v>36.430875893759996</v>
      </c>
      <c r="T1273" s="177">
        <v>37.399031417516859</v>
      </c>
      <c r="U1273" s="177">
        <v>37.036258190789361</v>
      </c>
      <c r="V1273" s="177">
        <v>37.036258190789361</v>
      </c>
      <c r="W1273" s="177">
        <v>7.7527752711240838</v>
      </c>
      <c r="X1273" s="177">
        <v>34.845625937285398</v>
      </c>
      <c r="Y1273" s="177">
        <v>40.566240000000001</v>
      </c>
      <c r="Z1273" s="177">
        <v>3.6938813838709659</v>
      </c>
      <c r="AA1273" s="177">
        <v>24.410677979583934</v>
      </c>
      <c r="AB1273" s="177">
        <v>29.670318381321831</v>
      </c>
      <c r="AC1273" s="177">
        <v>17.722088137167006</v>
      </c>
      <c r="AD1273" s="177">
        <v>71.849682779144359</v>
      </c>
      <c r="AE1273" s="177">
        <v>33.023780795533931</v>
      </c>
      <c r="AF1273" s="177">
        <v>14.312242057677674</v>
      </c>
      <c r="AG1273" s="177">
        <v>71.843694182738247</v>
      </c>
      <c r="AH1273" s="177">
        <v>71.843694182738247</v>
      </c>
      <c r="AI1273" s="177">
        <v>71.843694182738247</v>
      </c>
      <c r="AJ1273" s="177">
        <v>45.06399379061542</v>
      </c>
    </row>
    <row r="1274" spans="1:36" hidden="1" outlineLevel="1" x14ac:dyDescent="0.25">
      <c r="A1274" s="190">
        <f t="shared" si="334"/>
        <v>2020</v>
      </c>
      <c r="B1274" s="55">
        <f t="shared" si="335"/>
        <v>5</v>
      </c>
      <c r="C1274" s="55">
        <f t="shared" si="336"/>
        <v>11</v>
      </c>
      <c r="D1274" s="55">
        <f t="shared" si="332"/>
        <v>53</v>
      </c>
      <c r="F1274" s="63">
        <f t="shared" si="342"/>
        <v>43952.458333333307</v>
      </c>
      <c r="G1274" s="64">
        <f t="shared" si="333"/>
        <v>758.79492744894344</v>
      </c>
      <c r="H1274" s="64">
        <f t="shared" si="345"/>
        <v>69.636053210819369</v>
      </c>
      <c r="I1274" s="64">
        <f t="shared" si="345"/>
        <v>234.49224753247231</v>
      </c>
      <c r="J1274" s="64">
        <f t="shared" si="345"/>
        <v>207.11858230630901</v>
      </c>
      <c r="K1274" s="64">
        <f t="shared" si="345"/>
        <v>0</v>
      </c>
      <c r="L1274" s="64">
        <f t="shared" si="345"/>
        <v>0</v>
      </c>
      <c r="M1274" s="64">
        <f t="shared" si="345"/>
        <v>13.39869469229399</v>
      </c>
      <c r="N1274" s="64">
        <f t="shared" si="345"/>
        <v>234.14934970704871</v>
      </c>
      <c r="O1274" s="121"/>
      <c r="P1274" s="177">
        <v>2.9750000000000001</v>
      </c>
      <c r="Q1274" s="177">
        <v>38.952992754920359</v>
      </c>
      <c r="R1274" s="177">
        <v>38.952992754920359</v>
      </c>
      <c r="S1274" s="177">
        <v>35.581930966220789</v>
      </c>
      <c r="T1274" s="177">
        <v>35.555824437932863</v>
      </c>
      <c r="U1274" s="177">
        <v>38.952992754920359</v>
      </c>
      <c r="V1274" s="177">
        <v>38.952992754920359</v>
      </c>
      <c r="W1274" s="177">
        <v>8.0723741710802202</v>
      </c>
      <c r="X1274" s="177">
        <v>34.855987953807599</v>
      </c>
      <c r="Y1274" s="177">
        <v>43.434560000000005</v>
      </c>
      <c r="Z1274" s="177">
        <v>4.0476687709677392</v>
      </c>
      <c r="AA1274" s="177">
        <v>25.881914009127826</v>
      </c>
      <c r="AB1274" s="177">
        <v>28.402169512076444</v>
      </c>
      <c r="AC1274" s="177">
        <v>20.005626395195254</v>
      </c>
      <c r="AD1274" s="177">
        <v>69.636053210819369</v>
      </c>
      <c r="AE1274" s="177">
        <v>31.44678565243418</v>
      </c>
      <c r="AF1274" s="177">
        <v>13.39869469229399</v>
      </c>
      <c r="AG1274" s="177">
        <v>69.039527435436341</v>
      </c>
      <c r="AH1274" s="177">
        <v>69.039527435436341</v>
      </c>
      <c r="AI1274" s="177">
        <v>69.039527435436341</v>
      </c>
      <c r="AJ1274" s="177">
        <v>42.569784350996635</v>
      </c>
    </row>
    <row r="1275" spans="1:36" hidden="1" outlineLevel="1" x14ac:dyDescent="0.25">
      <c r="A1275" s="190">
        <f t="shared" si="334"/>
        <v>2020</v>
      </c>
      <c r="B1275" s="55">
        <f t="shared" si="335"/>
        <v>5</v>
      </c>
      <c r="C1275" s="55">
        <f t="shared" si="336"/>
        <v>12</v>
      </c>
      <c r="D1275" s="55">
        <f t="shared" si="332"/>
        <v>53</v>
      </c>
      <c r="F1275" s="63">
        <f t="shared" si="342"/>
        <v>43952.499999999971</v>
      </c>
      <c r="G1275" s="64">
        <f t="shared" si="333"/>
        <v>764.02628184168191</v>
      </c>
      <c r="H1275" s="64">
        <f t="shared" ref="H1275:N1284" si="346">SUMIF($P$6:$AK$6,H$6,$P1275:$AK1275)</f>
        <v>69.451896265347585</v>
      </c>
      <c r="I1275" s="64">
        <f t="shared" si="346"/>
        <v>233.75070700785216</v>
      </c>
      <c r="J1275" s="64">
        <f t="shared" si="346"/>
        <v>206.60522650313953</v>
      </c>
      <c r="K1275" s="64">
        <f t="shared" si="346"/>
        <v>0</v>
      </c>
      <c r="L1275" s="64">
        <f t="shared" si="346"/>
        <v>0</v>
      </c>
      <c r="M1275" s="64">
        <f t="shared" si="346"/>
        <v>12.586652589730718</v>
      </c>
      <c r="N1275" s="64">
        <f t="shared" si="346"/>
        <v>241.63179947561187</v>
      </c>
      <c r="O1275" s="121"/>
      <c r="P1275" s="177">
        <v>2.9750000000000001</v>
      </c>
      <c r="Q1275" s="177">
        <v>39.983495208754228</v>
      </c>
      <c r="R1275" s="177">
        <v>39.983495208754228</v>
      </c>
      <c r="S1275" s="177">
        <v>33.765840381870092</v>
      </c>
      <c r="T1275" s="177">
        <v>35.457795918508864</v>
      </c>
      <c r="U1275" s="177">
        <v>39.983495208754228</v>
      </c>
      <c r="V1275" s="177">
        <v>39.983495208754228</v>
      </c>
      <c r="W1275" s="177">
        <v>7.8688818203513549</v>
      </c>
      <c r="X1275" s="177">
        <v>36.077692843397067</v>
      </c>
      <c r="Y1275" s="177">
        <v>41.795520000000003</v>
      </c>
      <c r="Z1275" s="177">
        <v>4.5950045032258036</v>
      </c>
      <c r="AA1275" s="177">
        <v>28.453206550792125</v>
      </c>
      <c r="AB1275" s="177">
        <v>27.360317679160524</v>
      </c>
      <c r="AC1275" s="177">
        <v>21.289289907416531</v>
      </c>
      <c r="AD1275" s="177">
        <v>69.451896265347585</v>
      </c>
      <c r="AE1275" s="177">
        <v>31.875887109280409</v>
      </c>
      <c r="AF1275" s="177">
        <v>12.586652589730718</v>
      </c>
      <c r="AG1275" s="177">
        <v>68.868408834379849</v>
      </c>
      <c r="AH1275" s="177">
        <v>68.868408834379849</v>
      </c>
      <c r="AI1275" s="177">
        <v>68.868408834379849</v>
      </c>
      <c r="AJ1275" s="177">
        <v>43.934088934444354</v>
      </c>
    </row>
    <row r="1276" spans="1:36" hidden="1" outlineLevel="1" x14ac:dyDescent="0.25">
      <c r="A1276" s="190">
        <f t="shared" si="334"/>
        <v>2020</v>
      </c>
      <c r="B1276" s="55">
        <f t="shared" si="335"/>
        <v>5</v>
      </c>
      <c r="C1276" s="55">
        <f t="shared" si="336"/>
        <v>13</v>
      </c>
      <c r="D1276" s="55">
        <f t="shared" si="332"/>
        <v>53</v>
      </c>
      <c r="F1276" s="63">
        <f t="shared" si="342"/>
        <v>43952.541666666635</v>
      </c>
      <c r="G1276" s="64">
        <f t="shared" si="333"/>
        <v>745.16955033982924</v>
      </c>
      <c r="H1276" s="64">
        <f t="shared" si="346"/>
        <v>62.21218937424436</v>
      </c>
      <c r="I1276" s="64">
        <f t="shared" si="346"/>
        <v>227.19813191234454</v>
      </c>
      <c r="J1276" s="64">
        <f t="shared" si="346"/>
        <v>197.53627834551375</v>
      </c>
      <c r="K1276" s="64">
        <f t="shared" si="346"/>
        <v>0</v>
      </c>
      <c r="L1276" s="64">
        <f t="shared" si="346"/>
        <v>0</v>
      </c>
      <c r="M1276" s="64">
        <f t="shared" si="346"/>
        <v>12.180631538449081</v>
      </c>
      <c r="N1276" s="64">
        <f t="shared" si="346"/>
        <v>246.0423191692775</v>
      </c>
      <c r="O1276" s="121"/>
      <c r="P1276" s="177">
        <v>2.9750000000000001</v>
      </c>
      <c r="Q1276" s="177">
        <v>40.024715306907595</v>
      </c>
      <c r="R1276" s="177">
        <v>40.024715306907595</v>
      </c>
      <c r="S1276" s="177">
        <v>31.074448644505594</v>
      </c>
      <c r="T1276" s="177">
        <v>36.709367876268864</v>
      </c>
      <c r="U1276" s="177">
        <v>40.024715306907595</v>
      </c>
      <c r="V1276" s="177">
        <v>40.024715306907595</v>
      </c>
      <c r="W1276" s="177">
        <v>7.5952405400602476</v>
      </c>
      <c r="X1276" s="177">
        <v>35.749966599037599</v>
      </c>
      <c r="Y1276" s="177">
        <v>37.288159999999998</v>
      </c>
      <c r="Z1276" s="177">
        <v>5.4982302999999968</v>
      </c>
      <c r="AA1276" s="177">
        <v>30.507679928949251</v>
      </c>
      <c r="AB1276" s="177">
        <v>28.379065731174371</v>
      </c>
      <c r="AC1276" s="177">
        <v>21.558481981523528</v>
      </c>
      <c r="AD1276" s="177">
        <v>62.21218937424436</v>
      </c>
      <c r="AE1276" s="177">
        <v>29.802733123854228</v>
      </c>
      <c r="AF1276" s="177">
        <v>12.180631538449081</v>
      </c>
      <c r="AG1276" s="177">
        <v>65.84542611517125</v>
      </c>
      <c r="AH1276" s="177">
        <v>65.84542611517125</v>
      </c>
      <c r="AI1276" s="177">
        <v>65.84542611517125</v>
      </c>
      <c r="AJ1276" s="177">
        <v>46.00321512861801</v>
      </c>
    </row>
    <row r="1277" spans="1:36" hidden="1" outlineLevel="1" x14ac:dyDescent="0.25">
      <c r="A1277" s="190">
        <f t="shared" si="334"/>
        <v>2020</v>
      </c>
      <c r="B1277" s="55">
        <f t="shared" si="335"/>
        <v>5</v>
      </c>
      <c r="C1277" s="55">
        <f t="shared" si="336"/>
        <v>14</v>
      </c>
      <c r="D1277" s="55">
        <f t="shared" si="332"/>
        <v>53</v>
      </c>
      <c r="F1277" s="63">
        <f t="shared" si="342"/>
        <v>43952.583333333299</v>
      </c>
      <c r="G1277" s="64">
        <f t="shared" si="333"/>
        <v>734.71024714136308</v>
      </c>
      <c r="H1277" s="64">
        <f t="shared" si="346"/>
        <v>58.012483970852422</v>
      </c>
      <c r="I1277" s="64">
        <f t="shared" si="346"/>
        <v>215.45595103647068</v>
      </c>
      <c r="J1277" s="64">
        <f t="shared" si="346"/>
        <v>208.27476361966637</v>
      </c>
      <c r="K1277" s="64">
        <f t="shared" si="346"/>
        <v>0</v>
      </c>
      <c r="L1277" s="64">
        <f t="shared" si="346"/>
        <v>0</v>
      </c>
      <c r="M1277" s="64">
        <f t="shared" si="346"/>
        <v>12.079126275628671</v>
      </c>
      <c r="N1277" s="64">
        <f t="shared" si="346"/>
        <v>240.88792223874498</v>
      </c>
      <c r="O1277" s="121"/>
      <c r="P1277" s="177">
        <v>2.9750000000000001</v>
      </c>
      <c r="Q1277" s="177">
        <v>37.778219957549744</v>
      </c>
      <c r="R1277" s="177">
        <v>37.778219957549744</v>
      </c>
      <c r="S1277" s="177">
        <v>23.895764744601607</v>
      </c>
      <c r="T1277" s="177">
        <v>34.429708831404852</v>
      </c>
      <c r="U1277" s="177">
        <v>37.778219957549744</v>
      </c>
      <c r="V1277" s="177">
        <v>37.778219957549744</v>
      </c>
      <c r="W1277" s="177">
        <v>7.4611158591879212</v>
      </c>
      <c r="X1277" s="177">
        <v>36.344271213470122</v>
      </c>
      <c r="Y1277" s="177">
        <v>37.288159999999998</v>
      </c>
      <c r="Z1277" s="177">
        <v>4.1287290906451606</v>
      </c>
      <c r="AA1277" s="177">
        <v>33.446365914941033</v>
      </c>
      <c r="AB1277" s="177">
        <v>26.747328708444542</v>
      </c>
      <c r="AC1277" s="177">
        <v>25.452618694515273</v>
      </c>
      <c r="AD1277" s="177">
        <v>58.012483970852422</v>
      </c>
      <c r="AE1277" s="177">
        <v>29.079491697321917</v>
      </c>
      <c r="AF1277" s="177">
        <v>12.079126275628671</v>
      </c>
      <c r="AG1277" s="177">
        <v>69.424921206555453</v>
      </c>
      <c r="AH1277" s="177">
        <v>69.424921206555453</v>
      </c>
      <c r="AI1277" s="177">
        <v>69.424921206555453</v>
      </c>
      <c r="AJ1277" s="177">
        <v>43.982438690484265</v>
      </c>
    </row>
    <row r="1278" spans="1:36" hidden="1" outlineLevel="1" x14ac:dyDescent="0.25">
      <c r="A1278" s="190">
        <f t="shared" si="334"/>
        <v>2020</v>
      </c>
      <c r="B1278" s="55">
        <f t="shared" si="335"/>
        <v>5</v>
      </c>
      <c r="C1278" s="55">
        <f t="shared" si="336"/>
        <v>15</v>
      </c>
      <c r="D1278" s="55">
        <f t="shared" si="332"/>
        <v>53</v>
      </c>
      <c r="F1278" s="63">
        <f t="shared" si="342"/>
        <v>43952.624999999964</v>
      </c>
      <c r="G1278" s="64">
        <f t="shared" si="333"/>
        <v>684.95239618193898</v>
      </c>
      <c r="H1278" s="64">
        <f t="shared" si="346"/>
        <v>56.349013307013706</v>
      </c>
      <c r="I1278" s="64">
        <f t="shared" si="346"/>
        <v>191.68719676403245</v>
      </c>
      <c r="J1278" s="64">
        <f t="shared" si="346"/>
        <v>190.62767826546497</v>
      </c>
      <c r="K1278" s="64">
        <f t="shared" si="346"/>
        <v>0</v>
      </c>
      <c r="L1278" s="64">
        <f t="shared" si="346"/>
        <v>0</v>
      </c>
      <c r="M1278" s="64">
        <f t="shared" si="346"/>
        <v>12.789663115371535</v>
      </c>
      <c r="N1278" s="64">
        <f t="shared" si="346"/>
        <v>233.49884473005628</v>
      </c>
      <c r="O1278" s="121"/>
      <c r="P1278" s="177">
        <v>2.9750000000000001</v>
      </c>
      <c r="Q1278" s="177">
        <v>37.427849123246233</v>
      </c>
      <c r="R1278" s="177">
        <v>37.427849123246233</v>
      </c>
      <c r="S1278" s="177">
        <v>16.518057443327994</v>
      </c>
      <c r="T1278" s="177">
        <v>30.316636211884855</v>
      </c>
      <c r="U1278" s="177">
        <v>37.427849123246233</v>
      </c>
      <c r="V1278" s="177">
        <v>37.427849123246233</v>
      </c>
      <c r="W1278" s="177">
        <v>6.7817569697178097</v>
      </c>
      <c r="X1278" s="177">
        <v>34.396139721617125</v>
      </c>
      <c r="Y1278" s="177">
        <v>30.732000000000003</v>
      </c>
      <c r="Z1278" s="177">
        <v>3.7622896048387089</v>
      </c>
      <c r="AA1278" s="177">
        <v>30.926226511786858</v>
      </c>
      <c r="AB1278" s="177">
        <v>26.799748221918701</v>
      </c>
      <c r="AC1278" s="177">
        <v>22.299183898527083</v>
      </c>
      <c r="AD1278" s="177">
        <v>56.349013307013706</v>
      </c>
      <c r="AE1278" s="177">
        <v>26.825778386681296</v>
      </c>
      <c r="AF1278" s="177">
        <v>12.789663115371535</v>
      </c>
      <c r="AG1278" s="177">
        <v>63.54255942182165</v>
      </c>
      <c r="AH1278" s="177">
        <v>63.54255942182165</v>
      </c>
      <c r="AI1278" s="177">
        <v>63.54255942182165</v>
      </c>
      <c r="AJ1278" s="177">
        <v>43.14182803080336</v>
      </c>
    </row>
    <row r="1279" spans="1:36" hidden="1" outlineLevel="1" x14ac:dyDescent="0.25">
      <c r="A1279" s="190">
        <f t="shared" si="334"/>
        <v>2020</v>
      </c>
      <c r="B1279" s="55">
        <f t="shared" si="335"/>
        <v>5</v>
      </c>
      <c r="C1279" s="55">
        <f t="shared" si="336"/>
        <v>16</v>
      </c>
      <c r="D1279" s="55">
        <f t="shared" si="332"/>
        <v>53</v>
      </c>
      <c r="F1279" s="63">
        <f t="shared" si="342"/>
        <v>43952.666666666628</v>
      </c>
      <c r="G1279" s="64">
        <f t="shared" si="333"/>
        <v>642.12960194806101</v>
      </c>
      <c r="H1279" s="64">
        <f t="shared" si="346"/>
        <v>49.766780357723391</v>
      </c>
      <c r="I1279" s="64">
        <f t="shared" si="346"/>
        <v>161.25952994522277</v>
      </c>
      <c r="J1279" s="64">
        <f t="shared" si="346"/>
        <v>184.31631613007107</v>
      </c>
      <c r="K1279" s="64">
        <f t="shared" si="346"/>
        <v>0</v>
      </c>
      <c r="L1279" s="64">
        <f t="shared" si="346"/>
        <v>0</v>
      </c>
      <c r="M1279" s="64">
        <f t="shared" si="346"/>
        <v>13.297189429473582</v>
      </c>
      <c r="N1279" s="64">
        <f t="shared" si="346"/>
        <v>233.48978608557019</v>
      </c>
      <c r="O1279" s="121"/>
      <c r="P1279" s="177">
        <v>2.9750000000000001</v>
      </c>
      <c r="Q1279" s="177">
        <v>35.882095442495419</v>
      </c>
      <c r="R1279" s="177">
        <v>35.882095442495419</v>
      </c>
      <c r="S1279" s="177">
        <v>7.37170183421952</v>
      </c>
      <c r="T1279" s="177">
        <v>24.716918426284852</v>
      </c>
      <c r="U1279" s="177">
        <v>35.882095442495419</v>
      </c>
      <c r="V1279" s="177">
        <v>35.882095442495419</v>
      </c>
      <c r="W1279" s="177">
        <v>6.4087971675384914</v>
      </c>
      <c r="X1279" s="177">
        <v>32.016079886334772</v>
      </c>
      <c r="Y1279" s="177">
        <v>19.668479999999999</v>
      </c>
      <c r="Z1279" s="177">
        <v>4.4951685893548383</v>
      </c>
      <c r="AA1279" s="177">
        <v>32.880403982860777</v>
      </c>
      <c r="AB1279" s="177">
        <v>29.969304418928573</v>
      </c>
      <c r="AC1279" s="177">
        <v>22.616527324444327</v>
      </c>
      <c r="AD1279" s="177">
        <v>49.766780357723391</v>
      </c>
      <c r="AE1279" s="177">
        <v>26.624546056964043</v>
      </c>
      <c r="AF1279" s="177">
        <v>13.297189429473582</v>
      </c>
      <c r="AG1279" s="177">
        <v>61.438772043357027</v>
      </c>
      <c r="AH1279" s="177">
        <v>61.438772043357027</v>
      </c>
      <c r="AI1279" s="177">
        <v>61.438772043357027</v>
      </c>
      <c r="AJ1279" s="177">
        <v>41.478006573881075</v>
      </c>
    </row>
    <row r="1280" spans="1:36" hidden="1" outlineLevel="1" x14ac:dyDescent="0.25">
      <c r="A1280" s="190">
        <f t="shared" si="334"/>
        <v>2020</v>
      </c>
      <c r="B1280" s="55">
        <f t="shared" si="335"/>
        <v>5</v>
      </c>
      <c r="C1280" s="55">
        <f t="shared" si="336"/>
        <v>17</v>
      </c>
      <c r="D1280" s="55">
        <f t="shared" si="332"/>
        <v>53</v>
      </c>
      <c r="F1280" s="63">
        <f t="shared" si="342"/>
        <v>43952.708333333292</v>
      </c>
      <c r="G1280" s="64">
        <f t="shared" si="333"/>
        <v>430.28502873162546</v>
      </c>
      <c r="H1280" s="64">
        <f t="shared" si="346"/>
        <v>26.068987799213708</v>
      </c>
      <c r="I1280" s="64">
        <f t="shared" si="346"/>
        <v>97.371850053448185</v>
      </c>
      <c r="J1280" s="64">
        <f t="shared" si="346"/>
        <v>79.733611119901312</v>
      </c>
      <c r="K1280" s="64">
        <f t="shared" si="346"/>
        <v>0</v>
      </c>
      <c r="L1280" s="64">
        <f t="shared" si="346"/>
        <v>0</v>
      </c>
      <c r="M1280" s="64">
        <f t="shared" si="346"/>
        <v>14.109231532036851</v>
      </c>
      <c r="N1280" s="64">
        <f t="shared" si="346"/>
        <v>213.0013482270254</v>
      </c>
      <c r="O1280" s="121"/>
      <c r="P1280" s="177">
        <v>2.9750000000000001</v>
      </c>
      <c r="Q1280" s="177">
        <v>32.007406216080064</v>
      </c>
      <c r="R1280" s="177">
        <v>32.007406216080064</v>
      </c>
      <c r="S1280" s="177">
        <v>2.0105447797555196</v>
      </c>
      <c r="T1280" s="177">
        <v>3.6767197101031415</v>
      </c>
      <c r="U1280" s="177">
        <v>32.007406216080064</v>
      </c>
      <c r="V1280" s="177">
        <v>32.007406216080064</v>
      </c>
      <c r="W1280" s="177">
        <v>4.6561740029050487</v>
      </c>
      <c r="X1280" s="177">
        <v>26.864282160923896</v>
      </c>
      <c r="Y1280" s="177">
        <v>8.6049600000000002</v>
      </c>
      <c r="Z1280" s="177">
        <v>3.902922637741935</v>
      </c>
      <c r="AA1280" s="177">
        <v>33.2762435785381</v>
      </c>
      <c r="AB1280" s="177">
        <v>28.261785973873536</v>
      </c>
      <c r="AC1280" s="177">
        <v>19.530771172551578</v>
      </c>
      <c r="AD1280" s="177">
        <v>26.068987799213708</v>
      </c>
      <c r="AE1280" s="177">
        <v>21.994993438013502</v>
      </c>
      <c r="AF1280" s="177">
        <v>14.109231532036851</v>
      </c>
      <c r="AG1280" s="177">
        <v>26.577870373300438</v>
      </c>
      <c r="AH1280" s="177">
        <v>26.577870373300438</v>
      </c>
      <c r="AI1280" s="177">
        <v>26.577870373300438</v>
      </c>
      <c r="AJ1280" s="177">
        <v>26.589175961747085</v>
      </c>
    </row>
    <row r="1281" spans="1:36" hidden="1" outlineLevel="1" x14ac:dyDescent="0.25">
      <c r="A1281" s="190">
        <f t="shared" si="334"/>
        <v>2020</v>
      </c>
      <c r="B1281" s="55">
        <f t="shared" si="335"/>
        <v>5</v>
      </c>
      <c r="C1281" s="55">
        <f t="shared" si="336"/>
        <v>18</v>
      </c>
      <c r="D1281" s="55">
        <f t="shared" si="332"/>
        <v>53</v>
      </c>
      <c r="F1281" s="63">
        <f t="shared" si="342"/>
        <v>43952.749999999956</v>
      </c>
      <c r="G1281" s="64">
        <f t="shared" si="333"/>
        <v>249.12106229766977</v>
      </c>
      <c r="H1281" s="64">
        <f t="shared" si="346"/>
        <v>0.8655948224515323</v>
      </c>
      <c r="I1281" s="64">
        <f t="shared" si="346"/>
        <v>26.457637011374192</v>
      </c>
      <c r="J1281" s="64">
        <f t="shared" si="346"/>
        <v>1.1493432547142908</v>
      </c>
      <c r="K1281" s="64">
        <f t="shared" si="346"/>
        <v>0</v>
      </c>
      <c r="L1281" s="64">
        <f t="shared" si="346"/>
        <v>0</v>
      </c>
      <c r="M1281" s="64">
        <f t="shared" si="346"/>
        <v>15.428799948702171</v>
      </c>
      <c r="N1281" s="64">
        <f t="shared" si="346"/>
        <v>205.21968726042758</v>
      </c>
      <c r="O1281" s="121"/>
      <c r="P1281" s="177">
        <v>2.9750000000000001</v>
      </c>
      <c r="Q1281" s="177">
        <v>29.503285253263762</v>
      </c>
      <c r="R1281" s="177">
        <v>29.503285253263762</v>
      </c>
      <c r="S1281" s="177">
        <v>3.398468960256E-2</v>
      </c>
      <c r="T1281" s="177">
        <v>0</v>
      </c>
      <c r="U1281" s="177">
        <v>29.503285253263762</v>
      </c>
      <c r="V1281" s="177">
        <v>29.503285253263762</v>
      </c>
      <c r="W1281" s="177">
        <v>1.2817022419670521</v>
      </c>
      <c r="X1281" s="177">
        <v>7.7458167330848946</v>
      </c>
      <c r="Y1281" s="177">
        <v>2.0488</v>
      </c>
      <c r="Z1281" s="177">
        <v>3.9324988322580645</v>
      </c>
      <c r="AA1281" s="177">
        <v>30.84838488112867</v>
      </c>
      <c r="AB1281" s="177">
        <v>31.132850702833295</v>
      </c>
      <c r="AC1281" s="177">
        <v>21.292811831152516</v>
      </c>
      <c r="AD1281" s="177">
        <v>0.8655948224515323</v>
      </c>
      <c r="AE1281" s="177">
        <v>6.5741987038119047</v>
      </c>
      <c r="AF1281" s="177">
        <v>15.428799948702171</v>
      </c>
      <c r="AG1281" s="177">
        <v>0.38311441823809694</v>
      </c>
      <c r="AH1281" s="177">
        <v>0.38311441823809694</v>
      </c>
      <c r="AI1281" s="177">
        <v>0.38311441823809694</v>
      </c>
      <c r="AJ1281" s="177">
        <v>5.7981346429077787</v>
      </c>
    </row>
    <row r="1282" spans="1:36" hidden="1" outlineLevel="1" x14ac:dyDescent="0.25">
      <c r="A1282" s="190">
        <f t="shared" si="334"/>
        <v>2020</v>
      </c>
      <c r="B1282" s="55">
        <f t="shared" si="335"/>
        <v>5</v>
      </c>
      <c r="C1282" s="55">
        <f t="shared" si="336"/>
        <v>19</v>
      </c>
      <c r="D1282" s="55">
        <f t="shared" si="332"/>
        <v>53</v>
      </c>
      <c r="F1282" s="63">
        <f t="shared" si="342"/>
        <v>43952.791666666621</v>
      </c>
      <c r="G1282" s="64">
        <f t="shared" si="333"/>
        <v>215.8723842311708</v>
      </c>
      <c r="H1282" s="64">
        <f t="shared" si="346"/>
        <v>0</v>
      </c>
      <c r="I1282" s="64">
        <f t="shared" si="346"/>
        <v>3.2715017904673305</v>
      </c>
      <c r="J1282" s="64">
        <f t="shared" si="346"/>
        <v>0</v>
      </c>
      <c r="K1282" s="64">
        <f t="shared" si="346"/>
        <v>0</v>
      </c>
      <c r="L1282" s="64">
        <f t="shared" si="346"/>
        <v>0</v>
      </c>
      <c r="M1282" s="64">
        <f t="shared" si="346"/>
        <v>16.849873628187897</v>
      </c>
      <c r="N1282" s="64">
        <f t="shared" si="346"/>
        <v>195.75100881251558</v>
      </c>
      <c r="O1282" s="121"/>
      <c r="P1282" s="177">
        <v>2.9750000000000001</v>
      </c>
      <c r="Q1282" s="177">
        <v>27.699905959054483</v>
      </c>
      <c r="R1282" s="177">
        <v>27.699905959054483</v>
      </c>
      <c r="S1282" s="177">
        <v>0</v>
      </c>
      <c r="T1282" s="177">
        <v>0</v>
      </c>
      <c r="U1282" s="177">
        <v>27.699905959054483</v>
      </c>
      <c r="V1282" s="177">
        <v>27.699905959054483</v>
      </c>
      <c r="W1282" s="177">
        <v>9.2415784473000001E-2</v>
      </c>
      <c r="X1282" s="177">
        <v>4.3512138341271094E-2</v>
      </c>
      <c r="Y1282" s="177">
        <v>0</v>
      </c>
      <c r="Z1282" s="177">
        <v>3.8711865967741934</v>
      </c>
      <c r="AA1282" s="177">
        <v>30.665947951283261</v>
      </c>
      <c r="AB1282" s="177">
        <v>30.727262388631338</v>
      </c>
      <c r="AC1282" s="177">
        <v>19.686988039608845</v>
      </c>
      <c r="AD1282" s="177">
        <v>0</v>
      </c>
      <c r="AE1282" s="177">
        <v>0.16057386765305925</v>
      </c>
      <c r="AF1282" s="177">
        <v>16.849873628187897</v>
      </c>
      <c r="AG1282" s="177">
        <v>0</v>
      </c>
      <c r="AH1282" s="177">
        <v>0</v>
      </c>
      <c r="AI1282" s="177">
        <v>0</v>
      </c>
      <c r="AJ1282" s="177">
        <v>0</v>
      </c>
    </row>
    <row r="1283" spans="1:36" hidden="1" outlineLevel="1" x14ac:dyDescent="0.25">
      <c r="A1283" s="190">
        <f t="shared" si="334"/>
        <v>2020</v>
      </c>
      <c r="B1283" s="55">
        <f t="shared" si="335"/>
        <v>5</v>
      </c>
      <c r="C1283" s="55">
        <f t="shared" si="336"/>
        <v>20</v>
      </c>
      <c r="D1283" s="55">
        <f t="shared" si="332"/>
        <v>53</v>
      </c>
      <c r="F1283" s="63">
        <f t="shared" si="342"/>
        <v>43952.833333333285</v>
      </c>
      <c r="G1283" s="64">
        <f t="shared" si="333"/>
        <v>203.7950745726782</v>
      </c>
      <c r="H1283" s="64">
        <f t="shared" si="346"/>
        <v>0</v>
      </c>
      <c r="I1283" s="64">
        <f t="shared" si="346"/>
        <v>2.9750000000000001</v>
      </c>
      <c r="J1283" s="64">
        <f t="shared" si="346"/>
        <v>0</v>
      </c>
      <c r="K1283" s="64">
        <f t="shared" si="346"/>
        <v>0</v>
      </c>
      <c r="L1283" s="64">
        <f t="shared" si="346"/>
        <v>0</v>
      </c>
      <c r="M1283" s="64">
        <f t="shared" si="346"/>
        <v>18.778473621775664</v>
      </c>
      <c r="N1283" s="64">
        <f t="shared" si="346"/>
        <v>182.04160095090253</v>
      </c>
      <c r="O1283" s="121"/>
      <c r="P1283" s="177">
        <v>2.9750000000000001</v>
      </c>
      <c r="Q1283" s="177">
        <v>24.907244309164689</v>
      </c>
      <c r="R1283" s="177">
        <v>24.907244309164689</v>
      </c>
      <c r="S1283" s="177">
        <v>0</v>
      </c>
      <c r="T1283" s="177">
        <v>0</v>
      </c>
      <c r="U1283" s="177">
        <v>24.907244309164689</v>
      </c>
      <c r="V1283" s="177">
        <v>24.907244309164689</v>
      </c>
      <c r="W1283" s="177">
        <v>0</v>
      </c>
      <c r="X1283" s="177">
        <v>0</v>
      </c>
      <c r="Y1283" s="177">
        <v>0</v>
      </c>
      <c r="Z1283" s="177">
        <v>3.5340788419354836</v>
      </c>
      <c r="AA1283" s="177">
        <v>29.219620032270441</v>
      </c>
      <c r="AB1283" s="177">
        <v>30.304805894943652</v>
      </c>
      <c r="AC1283" s="177">
        <v>19.354118945094203</v>
      </c>
      <c r="AD1283" s="177">
        <v>0</v>
      </c>
      <c r="AE1283" s="177">
        <v>0</v>
      </c>
      <c r="AF1283" s="177">
        <v>18.778473621775664</v>
      </c>
      <c r="AG1283" s="177">
        <v>0</v>
      </c>
      <c r="AH1283" s="177">
        <v>0</v>
      </c>
      <c r="AI1283" s="177">
        <v>0</v>
      </c>
      <c r="AJ1283" s="177">
        <v>0</v>
      </c>
    </row>
    <row r="1284" spans="1:36" hidden="1" outlineLevel="1" x14ac:dyDescent="0.25">
      <c r="A1284" s="190">
        <f t="shared" si="334"/>
        <v>2020</v>
      </c>
      <c r="B1284" s="55">
        <f t="shared" si="335"/>
        <v>5</v>
      </c>
      <c r="C1284" s="55">
        <f t="shared" si="336"/>
        <v>21</v>
      </c>
      <c r="D1284" s="55">
        <f t="shared" si="332"/>
        <v>53</v>
      </c>
      <c r="F1284" s="63">
        <f t="shared" si="342"/>
        <v>43952.874999999949</v>
      </c>
      <c r="G1284" s="64">
        <f t="shared" si="333"/>
        <v>193.61864056381791</v>
      </c>
      <c r="H1284" s="64">
        <f t="shared" si="346"/>
        <v>0</v>
      </c>
      <c r="I1284" s="64">
        <f t="shared" si="346"/>
        <v>2.9750000000000001</v>
      </c>
      <c r="J1284" s="64">
        <f t="shared" si="346"/>
        <v>0</v>
      </c>
      <c r="K1284" s="64">
        <f t="shared" si="346"/>
        <v>0</v>
      </c>
      <c r="L1284" s="64">
        <f t="shared" si="346"/>
        <v>0</v>
      </c>
      <c r="M1284" s="64">
        <f t="shared" si="346"/>
        <v>20.098042038440987</v>
      </c>
      <c r="N1284" s="64">
        <f t="shared" si="346"/>
        <v>170.5455985253769</v>
      </c>
      <c r="O1284" s="121"/>
      <c r="P1284" s="177">
        <v>2.9750000000000001</v>
      </c>
      <c r="Q1284" s="177">
        <v>22.413428370886717</v>
      </c>
      <c r="R1284" s="177">
        <v>22.413428370886717</v>
      </c>
      <c r="S1284" s="177">
        <v>0</v>
      </c>
      <c r="T1284" s="177">
        <v>0</v>
      </c>
      <c r="U1284" s="177">
        <v>22.413428370886717</v>
      </c>
      <c r="V1284" s="177">
        <v>22.413428370886717</v>
      </c>
      <c r="W1284" s="177">
        <v>0</v>
      </c>
      <c r="X1284" s="177">
        <v>0</v>
      </c>
      <c r="Y1284" s="177">
        <v>0</v>
      </c>
      <c r="Z1284" s="177">
        <v>2.927583470967742</v>
      </c>
      <c r="AA1284" s="177">
        <v>29.934300838848902</v>
      </c>
      <c r="AB1284" s="177">
        <v>28.232782138859392</v>
      </c>
      <c r="AC1284" s="177">
        <v>19.797218593153993</v>
      </c>
      <c r="AD1284" s="177">
        <v>0</v>
      </c>
      <c r="AE1284" s="177">
        <v>0</v>
      </c>
      <c r="AF1284" s="177">
        <v>20.098042038440987</v>
      </c>
      <c r="AG1284" s="177">
        <v>0</v>
      </c>
      <c r="AH1284" s="177">
        <v>0</v>
      </c>
      <c r="AI1284" s="177">
        <v>0</v>
      </c>
      <c r="AJ1284" s="177">
        <v>0</v>
      </c>
    </row>
    <row r="1285" spans="1:36" hidden="1" outlineLevel="1" x14ac:dyDescent="0.25">
      <c r="A1285" s="190">
        <f t="shared" si="334"/>
        <v>2020</v>
      </c>
      <c r="B1285" s="55">
        <f t="shared" si="335"/>
        <v>5</v>
      </c>
      <c r="C1285" s="55">
        <f t="shared" si="336"/>
        <v>22</v>
      </c>
      <c r="D1285" s="55">
        <f t="shared" si="332"/>
        <v>53</v>
      </c>
      <c r="F1285" s="63">
        <f t="shared" si="342"/>
        <v>43952.916666666613</v>
      </c>
      <c r="G1285" s="64">
        <f t="shared" si="333"/>
        <v>199.95838510376691</v>
      </c>
      <c r="H1285" s="64">
        <f t="shared" ref="H1285:N1294" si="347">SUMIF($P$6:$AK$6,H$6,$P1285:$AK1285)</f>
        <v>0</v>
      </c>
      <c r="I1285" s="64">
        <f t="shared" si="347"/>
        <v>2.9750000000000001</v>
      </c>
      <c r="J1285" s="64">
        <f t="shared" si="347"/>
        <v>0</v>
      </c>
      <c r="K1285" s="64">
        <f t="shared" si="347"/>
        <v>0</v>
      </c>
      <c r="L1285" s="64">
        <f t="shared" si="347"/>
        <v>0</v>
      </c>
      <c r="M1285" s="64">
        <f t="shared" si="347"/>
        <v>22.534168346130798</v>
      </c>
      <c r="N1285" s="64">
        <f t="shared" si="347"/>
        <v>174.44921675763612</v>
      </c>
      <c r="O1285" s="121"/>
      <c r="P1285" s="177">
        <v>2.9750000000000001</v>
      </c>
      <c r="Q1285" s="177">
        <v>23.072949941340394</v>
      </c>
      <c r="R1285" s="177">
        <v>23.072949941340394</v>
      </c>
      <c r="S1285" s="177">
        <v>0</v>
      </c>
      <c r="T1285" s="177">
        <v>0</v>
      </c>
      <c r="U1285" s="177">
        <v>23.072949941340394</v>
      </c>
      <c r="V1285" s="177">
        <v>23.072949941340394</v>
      </c>
      <c r="W1285" s="177">
        <v>0</v>
      </c>
      <c r="X1285" s="177">
        <v>0</v>
      </c>
      <c r="Y1285" s="177">
        <v>0</v>
      </c>
      <c r="Z1285" s="177">
        <v>4.2530038451612908</v>
      </c>
      <c r="AA1285" s="177">
        <v>29.232063655214038</v>
      </c>
      <c r="AB1285" s="177">
        <v>28.022719186674834</v>
      </c>
      <c r="AC1285" s="177">
        <v>20.649630305224381</v>
      </c>
      <c r="AD1285" s="177">
        <v>0</v>
      </c>
      <c r="AE1285" s="177">
        <v>0</v>
      </c>
      <c r="AF1285" s="177">
        <v>22.534168346130798</v>
      </c>
      <c r="AG1285" s="177">
        <v>0</v>
      </c>
      <c r="AH1285" s="177">
        <v>0</v>
      </c>
      <c r="AI1285" s="177">
        <v>0</v>
      </c>
      <c r="AJ1285" s="177">
        <v>0</v>
      </c>
    </row>
    <row r="1286" spans="1:36" hidden="1" outlineLevel="1" x14ac:dyDescent="0.25">
      <c r="A1286" s="190">
        <f t="shared" si="334"/>
        <v>2020</v>
      </c>
      <c r="B1286" s="55">
        <f t="shared" si="335"/>
        <v>5</v>
      </c>
      <c r="C1286" s="55">
        <f t="shared" si="336"/>
        <v>23</v>
      </c>
      <c r="D1286" s="55">
        <f t="shared" si="332"/>
        <v>53</v>
      </c>
      <c r="F1286" s="63">
        <f t="shared" si="342"/>
        <v>43952.958333333278</v>
      </c>
      <c r="G1286" s="64">
        <f t="shared" si="333"/>
        <v>203.71632369233336</v>
      </c>
      <c r="H1286" s="64">
        <f t="shared" si="347"/>
        <v>0</v>
      </c>
      <c r="I1286" s="64">
        <f t="shared" si="347"/>
        <v>2.9750000000000001</v>
      </c>
      <c r="J1286" s="64">
        <f t="shared" si="347"/>
        <v>0</v>
      </c>
      <c r="K1286" s="64">
        <f t="shared" si="347"/>
        <v>0</v>
      </c>
      <c r="L1286" s="64">
        <f t="shared" si="347"/>
        <v>0</v>
      </c>
      <c r="M1286" s="64">
        <f t="shared" si="347"/>
        <v>23.955242025616531</v>
      </c>
      <c r="N1286" s="64">
        <f t="shared" si="347"/>
        <v>176.78608166671683</v>
      </c>
      <c r="O1286" s="121"/>
      <c r="P1286" s="177">
        <v>2.9750000000000001</v>
      </c>
      <c r="Q1286" s="177">
        <v>23.382100677490556</v>
      </c>
      <c r="R1286" s="177">
        <v>23.382100677490556</v>
      </c>
      <c r="S1286" s="177">
        <v>0</v>
      </c>
      <c r="T1286" s="177">
        <v>0</v>
      </c>
      <c r="U1286" s="177">
        <v>23.382100677490556</v>
      </c>
      <c r="V1286" s="177">
        <v>23.382100677490556</v>
      </c>
      <c r="W1286" s="177">
        <v>0</v>
      </c>
      <c r="X1286" s="177">
        <v>0</v>
      </c>
      <c r="Y1286" s="177">
        <v>0</v>
      </c>
      <c r="Z1286" s="177">
        <v>3.5433263677419369</v>
      </c>
      <c r="AA1286" s="177">
        <v>30.243527069229366</v>
      </c>
      <c r="AB1286" s="177">
        <v>26.545023240014956</v>
      </c>
      <c r="AC1286" s="177">
        <v>22.92580227976832</v>
      </c>
      <c r="AD1286" s="177">
        <v>0</v>
      </c>
      <c r="AE1286" s="177">
        <v>0</v>
      </c>
      <c r="AF1286" s="177">
        <v>23.955242025616531</v>
      </c>
      <c r="AG1286" s="177">
        <v>0</v>
      </c>
      <c r="AH1286" s="177">
        <v>0</v>
      </c>
      <c r="AI1286" s="177">
        <v>0</v>
      </c>
      <c r="AJ1286" s="177">
        <v>0</v>
      </c>
    </row>
    <row r="1287" spans="1:36" hidden="1" outlineLevel="1" x14ac:dyDescent="0.25">
      <c r="A1287" s="190">
        <f t="shared" si="334"/>
        <v>2020</v>
      </c>
      <c r="B1287" s="55">
        <f t="shared" si="335"/>
        <v>6</v>
      </c>
      <c r="C1287" s="55">
        <f t="shared" si="336"/>
        <v>0</v>
      </c>
      <c r="D1287" s="55">
        <f t="shared" si="332"/>
        <v>54</v>
      </c>
      <c r="F1287" s="63">
        <f t="shared" ref="F1287" si="348">EDATE(F1263,1)</f>
        <v>43983</v>
      </c>
      <c r="G1287" s="64">
        <f t="shared" si="333"/>
        <v>170.18801228419343</v>
      </c>
      <c r="H1287" s="64">
        <f t="shared" si="347"/>
        <v>0</v>
      </c>
      <c r="I1287" s="64">
        <f t="shared" si="347"/>
        <v>2.9750000000000001</v>
      </c>
      <c r="J1287" s="64">
        <f t="shared" si="347"/>
        <v>0</v>
      </c>
      <c r="K1287" s="64">
        <f t="shared" si="347"/>
        <v>0</v>
      </c>
      <c r="L1287" s="64">
        <f t="shared" si="347"/>
        <v>0</v>
      </c>
      <c r="M1287" s="64">
        <f t="shared" si="347"/>
        <v>26.946444448059577</v>
      </c>
      <c r="N1287" s="64">
        <f t="shared" si="347"/>
        <v>140.26656783613385</v>
      </c>
      <c r="O1287" s="121"/>
      <c r="P1287" s="177">
        <v>2.9750000000000001</v>
      </c>
      <c r="Q1287" s="177">
        <v>17.786472353172631</v>
      </c>
      <c r="R1287" s="177">
        <v>17.786472353172631</v>
      </c>
      <c r="S1287" s="177">
        <v>0</v>
      </c>
      <c r="T1287" s="177">
        <v>0</v>
      </c>
      <c r="U1287" s="177">
        <v>17.786472353172631</v>
      </c>
      <c r="V1287" s="177">
        <v>17.786472353172631</v>
      </c>
      <c r="W1287" s="177">
        <v>0</v>
      </c>
      <c r="X1287" s="177">
        <v>0</v>
      </c>
      <c r="Y1287" s="177">
        <v>0</v>
      </c>
      <c r="Z1287" s="177">
        <v>2.4883798288000003</v>
      </c>
      <c r="AA1287" s="177">
        <v>28.747435569162121</v>
      </c>
      <c r="AB1287" s="177">
        <v>19.443919598386422</v>
      </c>
      <c r="AC1287" s="177">
        <v>18.440943427094773</v>
      </c>
      <c r="AD1287" s="177">
        <v>0</v>
      </c>
      <c r="AE1287" s="177">
        <v>0</v>
      </c>
      <c r="AF1287" s="177">
        <v>26.946444448059577</v>
      </c>
      <c r="AG1287" s="177">
        <v>0</v>
      </c>
      <c r="AH1287" s="177">
        <v>0</v>
      </c>
      <c r="AI1287" s="177">
        <v>0</v>
      </c>
      <c r="AJ1287" s="177">
        <v>0</v>
      </c>
    </row>
    <row r="1288" spans="1:36" hidden="1" outlineLevel="1" x14ac:dyDescent="0.25">
      <c r="A1288" s="190">
        <f t="shared" si="334"/>
        <v>2020</v>
      </c>
      <c r="B1288" s="55">
        <f t="shared" si="335"/>
        <v>6</v>
      </c>
      <c r="C1288" s="55">
        <f t="shared" si="336"/>
        <v>1</v>
      </c>
      <c r="D1288" s="55">
        <f t="shared" si="332"/>
        <v>54</v>
      </c>
      <c r="F1288" s="63">
        <f t="shared" ref="F1288" si="349">F1287+1/24</f>
        <v>43983.041666666664</v>
      </c>
      <c r="G1288" s="64">
        <f t="shared" si="333"/>
        <v>164.39938695077677</v>
      </c>
      <c r="H1288" s="64">
        <f t="shared" si="347"/>
        <v>0</v>
      </c>
      <c r="I1288" s="64">
        <f t="shared" si="347"/>
        <v>2.9750000000000001</v>
      </c>
      <c r="J1288" s="64">
        <f t="shared" si="347"/>
        <v>0</v>
      </c>
      <c r="K1288" s="64">
        <f t="shared" si="347"/>
        <v>0</v>
      </c>
      <c r="L1288" s="64">
        <f t="shared" si="347"/>
        <v>0</v>
      </c>
      <c r="M1288" s="64">
        <f t="shared" si="347"/>
        <v>27.760263240115069</v>
      </c>
      <c r="N1288" s="64">
        <f t="shared" si="347"/>
        <v>133.6641237106617</v>
      </c>
      <c r="O1288" s="121"/>
      <c r="P1288" s="177">
        <v>2.9750000000000001</v>
      </c>
      <c r="Q1288" s="177">
        <v>15.560587052891467</v>
      </c>
      <c r="R1288" s="177">
        <v>15.560587052891467</v>
      </c>
      <c r="S1288" s="177">
        <v>0</v>
      </c>
      <c r="T1288" s="177">
        <v>0</v>
      </c>
      <c r="U1288" s="177">
        <v>15.560587052891467</v>
      </c>
      <c r="V1288" s="177">
        <v>15.560587052891467</v>
      </c>
      <c r="W1288" s="177">
        <v>0</v>
      </c>
      <c r="X1288" s="177">
        <v>0</v>
      </c>
      <c r="Y1288" s="177">
        <v>0</v>
      </c>
      <c r="Z1288" s="177">
        <v>1.7883798618333335</v>
      </c>
      <c r="AA1288" s="177">
        <v>28.669373099584202</v>
      </c>
      <c r="AB1288" s="177">
        <v>20.771805403016181</v>
      </c>
      <c r="AC1288" s="177">
        <v>20.192217134662116</v>
      </c>
      <c r="AD1288" s="177">
        <v>0</v>
      </c>
      <c r="AE1288" s="177">
        <v>0</v>
      </c>
      <c r="AF1288" s="177">
        <v>27.760263240115069</v>
      </c>
      <c r="AG1288" s="177">
        <v>0</v>
      </c>
      <c r="AH1288" s="177">
        <v>0</v>
      </c>
      <c r="AI1288" s="177">
        <v>0</v>
      </c>
      <c r="AJ1288" s="177">
        <v>0</v>
      </c>
    </row>
    <row r="1289" spans="1:36" hidden="1" outlineLevel="1" x14ac:dyDescent="0.25">
      <c r="A1289" s="190">
        <f t="shared" si="334"/>
        <v>2020</v>
      </c>
      <c r="B1289" s="55">
        <f t="shared" si="335"/>
        <v>6</v>
      </c>
      <c r="C1289" s="55">
        <f t="shared" si="336"/>
        <v>2</v>
      </c>
      <c r="D1289" s="55">
        <f t="shared" si="332"/>
        <v>54</v>
      </c>
      <c r="F1289" s="63">
        <f t="shared" si="342"/>
        <v>43983.083333333328</v>
      </c>
      <c r="G1289" s="64">
        <f t="shared" si="333"/>
        <v>161.11828470505256</v>
      </c>
      <c r="H1289" s="64">
        <f t="shared" si="347"/>
        <v>0</v>
      </c>
      <c r="I1289" s="64">
        <f t="shared" si="347"/>
        <v>2.9750000000000001</v>
      </c>
      <c r="J1289" s="64">
        <f t="shared" si="347"/>
        <v>0</v>
      </c>
      <c r="K1289" s="64">
        <f t="shared" si="347"/>
        <v>0</v>
      </c>
      <c r="L1289" s="64">
        <f t="shared" si="347"/>
        <v>0</v>
      </c>
      <c r="M1289" s="64">
        <f t="shared" si="347"/>
        <v>26.584747207146023</v>
      </c>
      <c r="N1289" s="64">
        <f t="shared" si="347"/>
        <v>131.55853749790654</v>
      </c>
      <c r="O1289" s="121"/>
      <c r="P1289" s="177">
        <v>2.9750000000000001</v>
      </c>
      <c r="Q1289" s="177">
        <v>15.643027249198179</v>
      </c>
      <c r="R1289" s="177">
        <v>15.643027249198179</v>
      </c>
      <c r="S1289" s="177">
        <v>0</v>
      </c>
      <c r="T1289" s="177">
        <v>0</v>
      </c>
      <c r="U1289" s="177">
        <v>15.643027249198179</v>
      </c>
      <c r="V1289" s="177">
        <v>15.643027249198179</v>
      </c>
      <c r="W1289" s="177">
        <v>0</v>
      </c>
      <c r="X1289" s="177">
        <v>0</v>
      </c>
      <c r="Y1289" s="177">
        <v>0</v>
      </c>
      <c r="Z1289" s="177">
        <v>1.103419664</v>
      </c>
      <c r="AA1289" s="177">
        <v>26.783912224047299</v>
      </c>
      <c r="AB1289" s="177">
        <v>22.13286276661826</v>
      </c>
      <c r="AC1289" s="177">
        <v>18.966233846448276</v>
      </c>
      <c r="AD1289" s="177">
        <v>0</v>
      </c>
      <c r="AE1289" s="177">
        <v>0</v>
      </c>
      <c r="AF1289" s="177">
        <v>26.584747207146023</v>
      </c>
      <c r="AG1289" s="177">
        <v>0</v>
      </c>
      <c r="AH1289" s="177">
        <v>0</v>
      </c>
      <c r="AI1289" s="177">
        <v>0</v>
      </c>
      <c r="AJ1289" s="177">
        <v>0</v>
      </c>
    </row>
    <row r="1290" spans="1:36" hidden="1" outlineLevel="1" x14ac:dyDescent="0.25">
      <c r="A1290" s="190">
        <f t="shared" si="334"/>
        <v>2020</v>
      </c>
      <c r="B1290" s="55">
        <f t="shared" si="335"/>
        <v>6</v>
      </c>
      <c r="C1290" s="55">
        <f t="shared" si="336"/>
        <v>3</v>
      </c>
      <c r="D1290" s="55">
        <f t="shared" si="332"/>
        <v>54</v>
      </c>
      <c r="F1290" s="63">
        <f t="shared" si="342"/>
        <v>43983.124999999993</v>
      </c>
      <c r="G1290" s="64">
        <f t="shared" si="333"/>
        <v>165.68179848135367</v>
      </c>
      <c r="H1290" s="64">
        <f t="shared" si="347"/>
        <v>0</v>
      </c>
      <c r="I1290" s="64">
        <f t="shared" si="347"/>
        <v>3.205209381466112</v>
      </c>
      <c r="J1290" s="64">
        <f t="shared" si="347"/>
        <v>0</v>
      </c>
      <c r="K1290" s="64">
        <f t="shared" si="347"/>
        <v>0</v>
      </c>
      <c r="L1290" s="64">
        <f t="shared" si="347"/>
        <v>0</v>
      </c>
      <c r="M1290" s="64">
        <f t="shared" si="347"/>
        <v>26.132625656004087</v>
      </c>
      <c r="N1290" s="64">
        <f t="shared" si="347"/>
        <v>136.34396344388347</v>
      </c>
      <c r="O1290" s="121"/>
      <c r="P1290" s="177">
        <v>2.9750000000000001</v>
      </c>
      <c r="Q1290" s="177">
        <v>16.312853844190194</v>
      </c>
      <c r="R1290" s="177">
        <v>16.312853844190194</v>
      </c>
      <c r="S1290" s="177">
        <v>0.23020938146611195</v>
      </c>
      <c r="T1290" s="177">
        <v>0</v>
      </c>
      <c r="U1290" s="177">
        <v>16.312853844190194</v>
      </c>
      <c r="V1290" s="177">
        <v>16.312853844190194</v>
      </c>
      <c r="W1290" s="177">
        <v>0</v>
      </c>
      <c r="X1290" s="177">
        <v>0</v>
      </c>
      <c r="Y1290" s="177">
        <v>0</v>
      </c>
      <c r="Z1290" s="177">
        <v>1.1121381186666668</v>
      </c>
      <c r="AA1290" s="177">
        <v>25.322036761104716</v>
      </c>
      <c r="AB1290" s="177">
        <v>24.411689985171485</v>
      </c>
      <c r="AC1290" s="177">
        <v>20.246683202179835</v>
      </c>
      <c r="AD1290" s="177">
        <v>0</v>
      </c>
      <c r="AE1290" s="177">
        <v>0</v>
      </c>
      <c r="AF1290" s="177">
        <v>26.132625656004087</v>
      </c>
      <c r="AG1290" s="177">
        <v>0</v>
      </c>
      <c r="AH1290" s="177">
        <v>0</v>
      </c>
      <c r="AI1290" s="177">
        <v>0</v>
      </c>
      <c r="AJ1290" s="177">
        <v>0</v>
      </c>
    </row>
    <row r="1291" spans="1:36" hidden="1" outlineLevel="1" x14ac:dyDescent="0.25">
      <c r="A1291" s="190">
        <f t="shared" si="334"/>
        <v>2020</v>
      </c>
      <c r="B1291" s="55">
        <f t="shared" si="335"/>
        <v>6</v>
      </c>
      <c r="C1291" s="55">
        <f t="shared" si="336"/>
        <v>4</v>
      </c>
      <c r="D1291" s="55">
        <f t="shared" si="332"/>
        <v>54</v>
      </c>
      <c r="F1291" s="63">
        <f t="shared" si="342"/>
        <v>43983.166666666657</v>
      </c>
      <c r="G1291" s="64">
        <f t="shared" si="333"/>
        <v>190.05551894519533</v>
      </c>
      <c r="H1291" s="64">
        <f t="shared" si="347"/>
        <v>8.4590799137350015</v>
      </c>
      <c r="I1291" s="64">
        <f t="shared" si="347"/>
        <v>16.685288597132814</v>
      </c>
      <c r="J1291" s="64">
        <f t="shared" si="347"/>
        <v>17.88529823406439</v>
      </c>
      <c r="K1291" s="64">
        <f t="shared" si="347"/>
        <v>0</v>
      </c>
      <c r="L1291" s="64">
        <f t="shared" si="347"/>
        <v>0</v>
      </c>
      <c r="M1291" s="64">
        <f t="shared" si="347"/>
        <v>25.137958243491816</v>
      </c>
      <c r="N1291" s="64">
        <f t="shared" si="347"/>
        <v>121.88789395677129</v>
      </c>
      <c r="O1291" s="121"/>
      <c r="P1291" s="177">
        <v>2.9750000000000001</v>
      </c>
      <c r="Q1291" s="177">
        <v>13.808732881373885</v>
      </c>
      <c r="R1291" s="177">
        <v>13.808732881373885</v>
      </c>
      <c r="S1291" s="177">
        <v>2.1242401858737487</v>
      </c>
      <c r="T1291" s="177">
        <v>10.739834942807523</v>
      </c>
      <c r="U1291" s="177">
        <v>13.808732881373885</v>
      </c>
      <c r="V1291" s="177">
        <v>13.808732881373885</v>
      </c>
      <c r="W1291" s="177">
        <v>0.15693411127914242</v>
      </c>
      <c r="X1291" s="177">
        <v>0.25089374443497708</v>
      </c>
      <c r="Y1291" s="177">
        <v>0</v>
      </c>
      <c r="Z1291" s="177">
        <v>1.3647874893333332</v>
      </c>
      <c r="AA1291" s="177">
        <v>23.419039335797361</v>
      </c>
      <c r="AB1291" s="177">
        <v>22.035337696749771</v>
      </c>
      <c r="AC1291" s="177">
        <v>19.833797909395297</v>
      </c>
      <c r="AD1291" s="177">
        <v>8.4590799137350015</v>
      </c>
      <c r="AE1291" s="177">
        <v>0.43838561273742427</v>
      </c>
      <c r="AF1291" s="177">
        <v>25.137958243491816</v>
      </c>
      <c r="AG1291" s="177">
        <v>5.961766078021463</v>
      </c>
      <c r="AH1291" s="177">
        <v>5.961766078021463</v>
      </c>
      <c r="AI1291" s="177">
        <v>5.961766078021463</v>
      </c>
      <c r="AJ1291" s="177">
        <v>0</v>
      </c>
    </row>
    <row r="1292" spans="1:36" hidden="1" outlineLevel="1" x14ac:dyDescent="0.25">
      <c r="A1292" s="190">
        <f t="shared" si="334"/>
        <v>2020</v>
      </c>
      <c r="B1292" s="55">
        <f t="shared" si="335"/>
        <v>6</v>
      </c>
      <c r="C1292" s="55">
        <f t="shared" si="336"/>
        <v>5</v>
      </c>
      <c r="D1292" s="55">
        <f t="shared" si="332"/>
        <v>54</v>
      </c>
      <c r="F1292" s="63">
        <f t="shared" si="342"/>
        <v>43983.208333333321</v>
      </c>
      <c r="G1292" s="64">
        <f t="shared" si="333"/>
        <v>420.31013038139281</v>
      </c>
      <c r="H1292" s="64">
        <f t="shared" si="347"/>
        <v>51.500738744865004</v>
      </c>
      <c r="I1292" s="64">
        <f t="shared" si="347"/>
        <v>82.374949621074109</v>
      </c>
      <c r="J1292" s="64">
        <f t="shared" si="347"/>
        <v>143.68678101632588</v>
      </c>
      <c r="K1292" s="64">
        <f t="shared" si="347"/>
        <v>0</v>
      </c>
      <c r="L1292" s="64">
        <f t="shared" si="347"/>
        <v>0</v>
      </c>
      <c r="M1292" s="64">
        <f t="shared" si="347"/>
        <v>23.962442210522777</v>
      </c>
      <c r="N1292" s="64">
        <f t="shared" si="347"/>
        <v>118.78521878860499</v>
      </c>
      <c r="O1292" s="121"/>
      <c r="P1292" s="177">
        <v>2.9750000000000001</v>
      </c>
      <c r="Q1292" s="177">
        <v>13.582022341530433</v>
      </c>
      <c r="R1292" s="177">
        <v>13.582022341530433</v>
      </c>
      <c r="S1292" s="177">
        <v>7.464768403800063</v>
      </c>
      <c r="T1292" s="177">
        <v>31.989929190470452</v>
      </c>
      <c r="U1292" s="177">
        <v>13.582022341530433</v>
      </c>
      <c r="V1292" s="177">
        <v>13.582022341530433</v>
      </c>
      <c r="W1292" s="177">
        <v>2.5839824777550326</v>
      </c>
      <c r="X1292" s="177">
        <v>12.519348090045556</v>
      </c>
      <c r="Y1292" s="177">
        <v>2.5405120000000001</v>
      </c>
      <c r="Z1292" s="177">
        <v>1.5604282779999998</v>
      </c>
      <c r="AA1292" s="177">
        <v>23.572574402127429</v>
      </c>
      <c r="AB1292" s="177">
        <v>20.341157037581226</v>
      </c>
      <c r="AC1292" s="177">
        <v>18.982969704774611</v>
      </c>
      <c r="AD1292" s="177">
        <v>51.500738744865004</v>
      </c>
      <c r="AE1292" s="177">
        <v>14.31367965572049</v>
      </c>
      <c r="AF1292" s="177">
        <v>23.962442210522777</v>
      </c>
      <c r="AG1292" s="177">
        <v>47.895593672108632</v>
      </c>
      <c r="AH1292" s="177">
        <v>47.895593672108632</v>
      </c>
      <c r="AI1292" s="177">
        <v>47.895593672108632</v>
      </c>
      <c r="AJ1292" s="177">
        <v>7.9877298032825159</v>
      </c>
    </row>
    <row r="1293" spans="1:36" hidden="1" outlineLevel="1" x14ac:dyDescent="0.25">
      <c r="A1293" s="190">
        <f t="shared" si="334"/>
        <v>2020</v>
      </c>
      <c r="B1293" s="55">
        <f t="shared" si="335"/>
        <v>6</v>
      </c>
      <c r="C1293" s="55">
        <f t="shared" si="336"/>
        <v>6</v>
      </c>
      <c r="D1293" s="55">
        <f t="shared" si="332"/>
        <v>54</v>
      </c>
      <c r="F1293" s="63">
        <f t="shared" si="342"/>
        <v>43983.249999999985</v>
      </c>
      <c r="G1293" s="64">
        <f t="shared" si="333"/>
        <v>600.8129711298202</v>
      </c>
      <c r="H1293" s="64">
        <f t="shared" si="347"/>
        <v>67.774295010878333</v>
      </c>
      <c r="I1293" s="64">
        <f t="shared" si="347"/>
        <v>165.43768348117788</v>
      </c>
      <c r="J1293" s="64">
        <f t="shared" si="347"/>
        <v>210.60768404565113</v>
      </c>
      <c r="K1293" s="64">
        <f t="shared" si="347"/>
        <v>0</v>
      </c>
      <c r="L1293" s="64">
        <f t="shared" si="347"/>
        <v>0</v>
      </c>
      <c r="M1293" s="64">
        <f t="shared" si="347"/>
        <v>22.063531695726635</v>
      </c>
      <c r="N1293" s="64">
        <f t="shared" si="347"/>
        <v>134.92977689638622</v>
      </c>
      <c r="O1293" s="121"/>
      <c r="P1293" s="177">
        <v>2.9750000000000001</v>
      </c>
      <c r="Q1293" s="177">
        <v>17.24030605264068</v>
      </c>
      <c r="R1293" s="177">
        <v>17.24030605264068</v>
      </c>
      <c r="S1293" s="177">
        <v>17.836336669665954</v>
      </c>
      <c r="T1293" s="177">
        <v>40.823713743396326</v>
      </c>
      <c r="U1293" s="177">
        <v>17.24030605264068</v>
      </c>
      <c r="V1293" s="177">
        <v>17.24030605264068</v>
      </c>
      <c r="W1293" s="177">
        <v>6.5365286912876677</v>
      </c>
      <c r="X1293" s="177">
        <v>30.996982511176988</v>
      </c>
      <c r="Y1293" s="177">
        <v>10.585466666666667</v>
      </c>
      <c r="Z1293" s="177">
        <v>1.4147597193333332</v>
      </c>
      <c r="AA1293" s="177">
        <v>25.018809236478539</v>
      </c>
      <c r="AB1293" s="177">
        <v>20.355855368927173</v>
      </c>
      <c r="AC1293" s="177">
        <v>19.179128361084462</v>
      </c>
      <c r="AD1293" s="177">
        <v>67.774295010878333</v>
      </c>
      <c r="AE1293" s="177">
        <v>30.433456055691011</v>
      </c>
      <c r="AF1293" s="177">
        <v>22.063531695726635</v>
      </c>
      <c r="AG1293" s="177">
        <v>70.202561348550375</v>
      </c>
      <c r="AH1293" s="177">
        <v>70.202561348550375</v>
      </c>
      <c r="AI1293" s="177">
        <v>70.202561348550375</v>
      </c>
      <c r="AJ1293" s="177">
        <v>25.250199143293273</v>
      </c>
    </row>
    <row r="1294" spans="1:36" hidden="1" outlineLevel="1" x14ac:dyDescent="0.25">
      <c r="A1294" s="190">
        <f t="shared" si="334"/>
        <v>2020</v>
      </c>
      <c r="B1294" s="55">
        <f t="shared" si="335"/>
        <v>6</v>
      </c>
      <c r="C1294" s="55">
        <f t="shared" si="336"/>
        <v>7</v>
      </c>
      <c r="D1294" s="55">
        <f t="shared" si="332"/>
        <v>54</v>
      </c>
      <c r="F1294" s="63">
        <f t="shared" si="342"/>
        <v>43983.29166666665</v>
      </c>
      <c r="G1294" s="64">
        <f t="shared" si="333"/>
        <v>677.32911972472778</v>
      </c>
      <c r="H1294" s="64">
        <f t="shared" si="347"/>
        <v>65.934220883533328</v>
      </c>
      <c r="I1294" s="64">
        <f t="shared" si="347"/>
        <v>215.20241733954828</v>
      </c>
      <c r="J1294" s="64">
        <f t="shared" si="347"/>
        <v>223.38503024744074</v>
      </c>
      <c r="K1294" s="64">
        <f t="shared" si="347"/>
        <v>0</v>
      </c>
      <c r="L1294" s="64">
        <f t="shared" si="347"/>
        <v>0</v>
      </c>
      <c r="M1294" s="64">
        <f t="shared" si="347"/>
        <v>17.542316184307239</v>
      </c>
      <c r="N1294" s="64">
        <f t="shared" si="347"/>
        <v>155.26513506989818</v>
      </c>
      <c r="O1294" s="121"/>
      <c r="P1294" s="177">
        <v>2.9750000000000001</v>
      </c>
      <c r="Q1294" s="177">
        <v>21.743601775894703</v>
      </c>
      <c r="R1294" s="177">
        <v>21.743601775894703</v>
      </c>
      <c r="S1294" s="177">
        <v>29.304234032179881</v>
      </c>
      <c r="T1294" s="177">
        <v>42.074507896970736</v>
      </c>
      <c r="U1294" s="177">
        <v>21.743601775894703</v>
      </c>
      <c r="V1294" s="177">
        <v>21.743601775894703</v>
      </c>
      <c r="W1294" s="177">
        <v>7.5252262776479668</v>
      </c>
      <c r="X1294" s="177">
        <v>35.743104257133822</v>
      </c>
      <c r="Y1294" s="177">
        <v>22.864608</v>
      </c>
      <c r="Z1294" s="177">
        <v>2.1119612213333334</v>
      </c>
      <c r="AA1294" s="177">
        <v>23.600120029506968</v>
      </c>
      <c r="AB1294" s="177">
        <v>22.833762591991228</v>
      </c>
      <c r="AC1294" s="177">
        <v>19.744884123487864</v>
      </c>
      <c r="AD1294" s="177">
        <v>65.934220883533328</v>
      </c>
      <c r="AE1294" s="177">
        <v>32.382754729939009</v>
      </c>
      <c r="AF1294" s="177">
        <v>17.542316184307239</v>
      </c>
      <c r="AG1294" s="177">
        <v>74.461676749146918</v>
      </c>
      <c r="AH1294" s="177">
        <v>74.461676749146918</v>
      </c>
      <c r="AI1294" s="177">
        <v>74.461676749146918</v>
      </c>
      <c r="AJ1294" s="177">
        <v>42.332982145676851</v>
      </c>
    </row>
    <row r="1295" spans="1:36" hidden="1" outlineLevel="1" x14ac:dyDescent="0.25">
      <c r="A1295" s="190">
        <f t="shared" si="334"/>
        <v>2020</v>
      </c>
      <c r="B1295" s="55">
        <f t="shared" si="335"/>
        <v>6</v>
      </c>
      <c r="C1295" s="55">
        <f t="shared" si="336"/>
        <v>8</v>
      </c>
      <c r="D1295" s="55">
        <f t="shared" ref="D1295:D1358" si="350">MATCH(DATE(YEAR(F1295),B1295,1),$F$7505:$F$7816,0)</f>
        <v>54</v>
      </c>
      <c r="F1295" s="63">
        <f t="shared" si="342"/>
        <v>43983.333333333314</v>
      </c>
      <c r="G1295" s="64">
        <f t="shared" ref="G1295:G1358" si="351">SUM(H1295:N1295)</f>
        <v>723.28261493498348</v>
      </c>
      <c r="H1295" s="64">
        <f t="shared" ref="H1295:N1304" si="352">SUMIF($P$6:$AK$6,H$6,$P1295:$AK1295)</f>
        <v>65.421384897456662</v>
      </c>
      <c r="I1295" s="64">
        <f t="shared" si="352"/>
        <v>243.3575583895331</v>
      </c>
      <c r="J1295" s="64">
        <f t="shared" si="352"/>
        <v>230.03464422676439</v>
      </c>
      <c r="K1295" s="64">
        <f t="shared" si="352"/>
        <v>0</v>
      </c>
      <c r="L1295" s="64">
        <f t="shared" si="352"/>
        <v>0</v>
      </c>
      <c r="M1295" s="64">
        <f t="shared" si="352"/>
        <v>15.824254289967875</v>
      </c>
      <c r="N1295" s="64">
        <f t="shared" si="352"/>
        <v>168.64477313126153</v>
      </c>
      <c r="O1295" s="121"/>
      <c r="P1295" s="177">
        <v>2.9750000000000001</v>
      </c>
      <c r="Q1295" s="177">
        <v>25.793476419461811</v>
      </c>
      <c r="R1295" s="177">
        <v>25.793476419461811</v>
      </c>
      <c r="S1295" s="177">
        <v>35.543853158192455</v>
      </c>
      <c r="T1295" s="177">
        <v>42.598006852268874</v>
      </c>
      <c r="U1295" s="177">
        <v>25.793476419461811</v>
      </c>
      <c r="V1295" s="177">
        <v>25.793476419461811</v>
      </c>
      <c r="W1295" s="177">
        <v>8.7542191215520937</v>
      </c>
      <c r="X1295" s="177">
        <v>39.345824030194514</v>
      </c>
      <c r="Y1295" s="177">
        <v>33.873493333333336</v>
      </c>
      <c r="Z1295" s="177">
        <v>2.2091628113333335</v>
      </c>
      <c r="AA1295" s="177">
        <v>21.06034341661082</v>
      </c>
      <c r="AB1295" s="177">
        <v>23.469959645379568</v>
      </c>
      <c r="AC1295" s="177">
        <v>18.731401580090562</v>
      </c>
      <c r="AD1295" s="177">
        <v>65.421384897456662</v>
      </c>
      <c r="AE1295" s="177">
        <v>34.157308501366415</v>
      </c>
      <c r="AF1295" s="177">
        <v>15.824254289967875</v>
      </c>
      <c r="AG1295" s="177">
        <v>76.678214742254795</v>
      </c>
      <c r="AH1295" s="177">
        <v>76.678214742254795</v>
      </c>
      <c r="AI1295" s="177">
        <v>76.678214742254795</v>
      </c>
      <c r="AJ1295" s="177">
        <v>46.109853392625432</v>
      </c>
    </row>
    <row r="1296" spans="1:36" hidden="1" outlineLevel="1" x14ac:dyDescent="0.25">
      <c r="A1296" s="190">
        <f t="shared" ref="A1296:A1359" si="353">YEAR(F1296)</f>
        <v>2020</v>
      </c>
      <c r="B1296" s="55">
        <f t="shared" ref="B1296:B1359" si="354">MONTH(F1296)</f>
        <v>6</v>
      </c>
      <c r="C1296" s="55">
        <f t="shared" ref="C1296:C1359" si="355">HOUR(F1296)</f>
        <v>9</v>
      </c>
      <c r="D1296" s="55">
        <f t="shared" si="350"/>
        <v>54</v>
      </c>
      <c r="F1296" s="63">
        <f t="shared" si="342"/>
        <v>43983.374999999978</v>
      </c>
      <c r="G1296" s="64">
        <f t="shared" si="351"/>
        <v>740.46273478401145</v>
      </c>
      <c r="H1296" s="64">
        <f t="shared" si="352"/>
        <v>72.825841933973336</v>
      </c>
      <c r="I1296" s="64">
        <f t="shared" si="352"/>
        <v>259.22978911364009</v>
      </c>
      <c r="J1296" s="64">
        <f t="shared" si="352"/>
        <v>219.77371129098299</v>
      </c>
      <c r="K1296" s="64">
        <f t="shared" si="352"/>
        <v>0</v>
      </c>
      <c r="L1296" s="64">
        <f t="shared" si="352"/>
        <v>0</v>
      </c>
      <c r="M1296" s="64">
        <f t="shared" si="352"/>
        <v>13.563646534258176</v>
      </c>
      <c r="N1296" s="64">
        <f t="shared" si="352"/>
        <v>175.06974591115676</v>
      </c>
      <c r="O1296" s="121"/>
      <c r="P1296" s="177">
        <v>2.9750000000000001</v>
      </c>
      <c r="Q1296" s="177">
        <v>28.019361719742982</v>
      </c>
      <c r="R1296" s="177">
        <v>28.019361719742982</v>
      </c>
      <c r="S1296" s="177">
        <v>38.969453565924695</v>
      </c>
      <c r="T1296" s="177">
        <v>42.570510792023548</v>
      </c>
      <c r="U1296" s="177">
        <v>28.019361719742982</v>
      </c>
      <c r="V1296" s="177">
        <v>28.019361719742982</v>
      </c>
      <c r="W1296" s="177">
        <v>8.7089955161306918</v>
      </c>
      <c r="X1296" s="177">
        <v>41.757398015322543</v>
      </c>
      <c r="Y1296" s="177">
        <v>39.801354666666668</v>
      </c>
      <c r="Z1296" s="177">
        <v>2.2193410266666671</v>
      </c>
      <c r="AA1296" s="177">
        <v>20.522009100772838</v>
      </c>
      <c r="AB1296" s="177">
        <v>22.489007029662268</v>
      </c>
      <c r="AC1296" s="177">
        <v>17.761941875083053</v>
      </c>
      <c r="AD1296" s="177">
        <v>72.825841933973336</v>
      </c>
      <c r="AE1296" s="177">
        <v>34.613254328681386</v>
      </c>
      <c r="AF1296" s="177">
        <v>13.563646534258176</v>
      </c>
      <c r="AG1296" s="177">
        <v>73.257903763660991</v>
      </c>
      <c r="AH1296" s="177">
        <v>73.257903763660991</v>
      </c>
      <c r="AI1296" s="177">
        <v>73.257903763660991</v>
      </c>
      <c r="AJ1296" s="177">
        <v>49.83382222889059</v>
      </c>
    </row>
    <row r="1297" spans="1:36" hidden="1" outlineLevel="1" x14ac:dyDescent="0.25">
      <c r="A1297" s="190">
        <f t="shared" si="353"/>
        <v>2020</v>
      </c>
      <c r="B1297" s="55">
        <f t="shared" si="354"/>
        <v>6</v>
      </c>
      <c r="C1297" s="55">
        <f t="shared" si="355"/>
        <v>10</v>
      </c>
      <c r="D1297" s="55">
        <f t="shared" si="350"/>
        <v>54</v>
      </c>
      <c r="F1297" s="63">
        <f t="shared" si="342"/>
        <v>43983.416666666642</v>
      </c>
      <c r="G1297" s="64">
        <f t="shared" si="351"/>
        <v>743.21853768203846</v>
      </c>
      <c r="H1297" s="64">
        <f t="shared" si="352"/>
        <v>69.384948796926679</v>
      </c>
      <c r="I1297" s="64">
        <f t="shared" si="352"/>
        <v>261.75349522049402</v>
      </c>
      <c r="J1297" s="64">
        <f t="shared" si="352"/>
        <v>219.41493853175925</v>
      </c>
      <c r="K1297" s="64">
        <f t="shared" si="352"/>
        <v>0</v>
      </c>
      <c r="L1297" s="64">
        <f t="shared" si="352"/>
        <v>0</v>
      </c>
      <c r="M1297" s="64">
        <f t="shared" si="352"/>
        <v>12.116857570603973</v>
      </c>
      <c r="N1297" s="64">
        <f t="shared" si="352"/>
        <v>180.54829756225453</v>
      </c>
      <c r="O1297" s="121"/>
      <c r="P1297" s="177">
        <v>2.9750000000000001</v>
      </c>
      <c r="Q1297" s="177">
        <v>29.936096283873987</v>
      </c>
      <c r="R1297" s="177">
        <v>29.936096283873987</v>
      </c>
      <c r="S1297" s="177">
        <v>38.980074854711297</v>
      </c>
      <c r="T1297" s="177">
        <v>41.732710717305665</v>
      </c>
      <c r="U1297" s="177">
        <v>29.936096283873987</v>
      </c>
      <c r="V1297" s="177">
        <v>29.936096283873987</v>
      </c>
      <c r="W1297" s="177">
        <v>8.8402860656198889</v>
      </c>
      <c r="X1297" s="177">
        <v>40.63846742203043</v>
      </c>
      <c r="Y1297" s="177">
        <v>44.458959999999998</v>
      </c>
      <c r="Z1297" s="177">
        <v>3.7088053400000009</v>
      </c>
      <c r="AA1297" s="177">
        <v>19.714601916563929</v>
      </c>
      <c r="AB1297" s="177">
        <v>21.028467880409885</v>
      </c>
      <c r="AC1297" s="177">
        <v>16.352037289784771</v>
      </c>
      <c r="AD1297" s="177">
        <v>69.384948796926679</v>
      </c>
      <c r="AE1297" s="177">
        <v>34.907648670999251</v>
      </c>
      <c r="AF1297" s="177">
        <v>12.116857570603973</v>
      </c>
      <c r="AG1297" s="177">
        <v>73.138312843919749</v>
      </c>
      <c r="AH1297" s="177">
        <v>73.138312843919749</v>
      </c>
      <c r="AI1297" s="177">
        <v>73.138312843919749</v>
      </c>
      <c r="AJ1297" s="177">
        <v>49.220347489827475</v>
      </c>
    </row>
    <row r="1298" spans="1:36" hidden="1" outlineLevel="1" x14ac:dyDescent="0.25">
      <c r="A1298" s="190">
        <f t="shared" si="353"/>
        <v>2020</v>
      </c>
      <c r="B1298" s="55">
        <f t="shared" si="354"/>
        <v>6</v>
      </c>
      <c r="C1298" s="55">
        <f t="shared" si="355"/>
        <v>11</v>
      </c>
      <c r="D1298" s="55">
        <f t="shared" si="350"/>
        <v>54</v>
      </c>
      <c r="F1298" s="63">
        <f t="shared" si="342"/>
        <v>43983.458333333307</v>
      </c>
      <c r="G1298" s="64">
        <f t="shared" si="351"/>
        <v>721.25174541162266</v>
      </c>
      <c r="H1298" s="64">
        <f t="shared" si="352"/>
        <v>66.416218151874176</v>
      </c>
      <c r="I1298" s="64">
        <f t="shared" si="352"/>
        <v>258.6503319705073</v>
      </c>
      <c r="J1298" s="64">
        <f t="shared" si="352"/>
        <v>191.22771233546837</v>
      </c>
      <c r="K1298" s="64">
        <f t="shared" si="352"/>
        <v>0</v>
      </c>
      <c r="L1298" s="64">
        <f t="shared" si="352"/>
        <v>0</v>
      </c>
      <c r="M1298" s="64">
        <f t="shared" si="352"/>
        <v>11.936008950147194</v>
      </c>
      <c r="N1298" s="64">
        <f t="shared" si="352"/>
        <v>193.0214740036256</v>
      </c>
      <c r="O1298" s="121"/>
      <c r="P1298" s="177">
        <v>2.9750000000000001</v>
      </c>
      <c r="Q1298" s="177">
        <v>33.161568964374005</v>
      </c>
      <c r="R1298" s="177">
        <v>33.161568964374005</v>
      </c>
      <c r="S1298" s="177">
        <v>39.781825804763116</v>
      </c>
      <c r="T1298" s="177">
        <v>40.766313683901942</v>
      </c>
      <c r="U1298" s="177">
        <v>33.161568964374005</v>
      </c>
      <c r="V1298" s="177">
        <v>33.161568964374005</v>
      </c>
      <c r="W1298" s="177">
        <v>8.6042011494351307</v>
      </c>
      <c r="X1298" s="177">
        <v>40.305882311891175</v>
      </c>
      <c r="Y1298" s="177">
        <v>44.035541333333342</v>
      </c>
      <c r="Z1298" s="177">
        <v>4.2754720200000005</v>
      </c>
      <c r="AA1298" s="177">
        <v>19.275604040774382</v>
      </c>
      <c r="AB1298" s="177">
        <v>19.951534817665259</v>
      </c>
      <c r="AC1298" s="177">
        <v>16.872587267689969</v>
      </c>
      <c r="AD1298" s="177">
        <v>66.416218151874176</v>
      </c>
      <c r="AE1298" s="177">
        <v>34.527137236670036</v>
      </c>
      <c r="AF1298" s="177">
        <v>11.936008950147194</v>
      </c>
      <c r="AG1298" s="177">
        <v>63.742570778489451</v>
      </c>
      <c r="AH1298" s="177">
        <v>63.742570778489451</v>
      </c>
      <c r="AI1298" s="177">
        <v>63.742570778489451</v>
      </c>
      <c r="AJ1298" s="177">
        <v>47.65443045051255</v>
      </c>
    </row>
    <row r="1299" spans="1:36" hidden="1" outlineLevel="1" x14ac:dyDescent="0.25">
      <c r="A1299" s="190">
        <f t="shared" si="353"/>
        <v>2020</v>
      </c>
      <c r="B1299" s="55">
        <f t="shared" si="354"/>
        <v>6</v>
      </c>
      <c r="C1299" s="55">
        <f t="shared" si="355"/>
        <v>12</v>
      </c>
      <c r="D1299" s="55">
        <f t="shared" si="350"/>
        <v>54</v>
      </c>
      <c r="F1299" s="63">
        <f t="shared" si="342"/>
        <v>43983.499999999971</v>
      </c>
      <c r="G1299" s="64">
        <f t="shared" si="351"/>
        <v>732.14733035242512</v>
      </c>
      <c r="H1299" s="64">
        <f t="shared" si="352"/>
        <v>65.807714499008327</v>
      </c>
      <c r="I1299" s="64">
        <f t="shared" si="352"/>
        <v>255.30617829213904</v>
      </c>
      <c r="J1299" s="64">
        <f t="shared" si="352"/>
        <v>193.99824965518206</v>
      </c>
      <c r="K1299" s="64">
        <f t="shared" si="352"/>
        <v>0</v>
      </c>
      <c r="L1299" s="64">
        <f t="shared" si="352"/>
        <v>0</v>
      </c>
      <c r="M1299" s="64">
        <f t="shared" si="352"/>
        <v>11.845584639918807</v>
      </c>
      <c r="N1299" s="64">
        <f t="shared" si="352"/>
        <v>205.18960326617685</v>
      </c>
      <c r="O1299" s="121"/>
      <c r="P1299" s="177">
        <v>2.9750000000000001</v>
      </c>
      <c r="Q1299" s="177">
        <v>36.150026080492225</v>
      </c>
      <c r="R1299" s="177">
        <v>36.150026080492225</v>
      </c>
      <c r="S1299" s="177">
        <v>38.336064084028081</v>
      </c>
      <c r="T1299" s="177">
        <v>39.410058309907271</v>
      </c>
      <c r="U1299" s="177">
        <v>36.150026080492225</v>
      </c>
      <c r="V1299" s="177">
        <v>36.150026080492225</v>
      </c>
      <c r="W1299" s="177">
        <v>8.8147482621721469</v>
      </c>
      <c r="X1299" s="177">
        <v>39.766176582515165</v>
      </c>
      <c r="Y1299" s="177">
        <v>42.765285333333324</v>
      </c>
      <c r="Z1299" s="177">
        <v>4.9421386633333348</v>
      </c>
      <c r="AA1299" s="177">
        <v>20.856252691264441</v>
      </c>
      <c r="AB1299" s="177">
        <v>16.807005337802757</v>
      </c>
      <c r="AC1299" s="177">
        <v>17.984102251807389</v>
      </c>
      <c r="AD1299" s="177">
        <v>65.807714499008327</v>
      </c>
      <c r="AE1299" s="177">
        <v>35.089809341936295</v>
      </c>
      <c r="AF1299" s="177">
        <v>11.845584639918807</v>
      </c>
      <c r="AG1299" s="177">
        <v>64.666083218394022</v>
      </c>
      <c r="AH1299" s="177">
        <v>64.666083218394022</v>
      </c>
      <c r="AI1299" s="177">
        <v>64.666083218394022</v>
      </c>
      <c r="AJ1299" s="177">
        <v>48.149036378246727</v>
      </c>
    </row>
    <row r="1300" spans="1:36" hidden="1" outlineLevel="1" x14ac:dyDescent="0.25">
      <c r="A1300" s="190">
        <f t="shared" si="353"/>
        <v>2020</v>
      </c>
      <c r="B1300" s="55">
        <f t="shared" si="354"/>
        <v>6</v>
      </c>
      <c r="C1300" s="55">
        <f t="shared" si="355"/>
        <v>13</v>
      </c>
      <c r="D1300" s="55">
        <f t="shared" si="350"/>
        <v>54</v>
      </c>
      <c r="F1300" s="63">
        <f t="shared" si="342"/>
        <v>43983.541666666635</v>
      </c>
      <c r="G1300" s="64">
        <f t="shared" si="351"/>
        <v>728.97741805327087</v>
      </c>
      <c r="H1300" s="64">
        <f t="shared" si="352"/>
        <v>62.193860793380836</v>
      </c>
      <c r="I1300" s="64">
        <f t="shared" si="352"/>
        <v>244.60034951739576</v>
      </c>
      <c r="J1300" s="64">
        <f t="shared" si="352"/>
        <v>191.74096508317785</v>
      </c>
      <c r="K1300" s="64">
        <f t="shared" si="352"/>
        <v>0</v>
      </c>
      <c r="L1300" s="64">
        <f t="shared" si="352"/>
        <v>0</v>
      </c>
      <c r="M1300" s="64">
        <f t="shared" si="352"/>
        <v>11.574311709233648</v>
      </c>
      <c r="N1300" s="64">
        <f t="shared" si="352"/>
        <v>218.86793095008284</v>
      </c>
      <c r="O1300" s="121"/>
      <c r="P1300" s="177">
        <v>2.9750000000000001</v>
      </c>
      <c r="Q1300" s="177">
        <v>37.561814442244639</v>
      </c>
      <c r="R1300" s="177">
        <v>37.561814442244639</v>
      </c>
      <c r="S1300" s="177">
        <v>34.606718440833021</v>
      </c>
      <c r="T1300" s="177">
        <v>39.410644024800064</v>
      </c>
      <c r="U1300" s="177">
        <v>37.561814442244639</v>
      </c>
      <c r="V1300" s="177">
        <v>37.561814442244639</v>
      </c>
      <c r="W1300" s="177">
        <v>8.6027933789312652</v>
      </c>
      <c r="X1300" s="177">
        <v>37.980314624314495</v>
      </c>
      <c r="Y1300" s="177">
        <v>41.071610666666665</v>
      </c>
      <c r="Z1300" s="177">
        <v>5.108805300000002</v>
      </c>
      <c r="AA1300" s="177">
        <v>24.210193226879028</v>
      </c>
      <c r="AB1300" s="177">
        <v>18.511590146600934</v>
      </c>
      <c r="AC1300" s="177">
        <v>20.790084507624332</v>
      </c>
      <c r="AD1300" s="177">
        <v>62.193860793380836</v>
      </c>
      <c r="AE1300" s="177">
        <v>33.296737801881427</v>
      </c>
      <c r="AF1300" s="177">
        <v>11.574311709233648</v>
      </c>
      <c r="AG1300" s="177">
        <v>63.913655027725952</v>
      </c>
      <c r="AH1300" s="177">
        <v>63.913655027725952</v>
      </c>
      <c r="AI1300" s="177">
        <v>63.913655027725952</v>
      </c>
      <c r="AJ1300" s="177">
        <v>46.656530579968837</v>
      </c>
    </row>
    <row r="1301" spans="1:36" hidden="1" outlineLevel="1" x14ac:dyDescent="0.25">
      <c r="A1301" s="190">
        <f t="shared" si="353"/>
        <v>2020</v>
      </c>
      <c r="B1301" s="55">
        <f t="shared" si="354"/>
        <v>6</v>
      </c>
      <c r="C1301" s="55">
        <f t="shared" si="355"/>
        <v>14</v>
      </c>
      <c r="D1301" s="55">
        <f t="shared" si="350"/>
        <v>54</v>
      </c>
      <c r="F1301" s="63">
        <f t="shared" si="342"/>
        <v>43983.583333333299</v>
      </c>
      <c r="G1301" s="64">
        <f t="shared" si="351"/>
        <v>723.24744282530446</v>
      </c>
      <c r="H1301" s="64">
        <f t="shared" si="352"/>
        <v>64.738559275820833</v>
      </c>
      <c r="I1301" s="64">
        <f t="shared" si="352"/>
        <v>227.1895705370053</v>
      </c>
      <c r="J1301" s="64">
        <f t="shared" si="352"/>
        <v>192.29822060127793</v>
      </c>
      <c r="K1301" s="64">
        <f t="shared" si="352"/>
        <v>0</v>
      </c>
      <c r="L1301" s="64">
        <f t="shared" si="352"/>
        <v>0</v>
      </c>
      <c r="M1301" s="64">
        <f t="shared" si="352"/>
        <v>12.207281880832358</v>
      </c>
      <c r="N1301" s="64">
        <f t="shared" si="352"/>
        <v>226.81381053036813</v>
      </c>
      <c r="O1301" s="121"/>
      <c r="P1301" s="177">
        <v>2.9750000000000001</v>
      </c>
      <c r="Q1301" s="177">
        <v>38.303776209005029</v>
      </c>
      <c r="R1301" s="177">
        <v>38.303776209005029</v>
      </c>
      <c r="S1301" s="177">
        <v>27.03479935454412</v>
      </c>
      <c r="T1301" s="177">
        <v>37.818247929858195</v>
      </c>
      <c r="U1301" s="177">
        <v>38.303776209005029</v>
      </c>
      <c r="V1301" s="177">
        <v>38.303776209005029</v>
      </c>
      <c r="W1301" s="177">
        <v>8.4584412948086651</v>
      </c>
      <c r="X1301" s="177">
        <v>36.803571391317156</v>
      </c>
      <c r="Y1301" s="177">
        <v>37.260842666666662</v>
      </c>
      <c r="Z1301" s="177">
        <v>5.4441055446666669</v>
      </c>
      <c r="AA1301" s="177">
        <v>25.356925078306681</v>
      </c>
      <c r="AB1301" s="177">
        <v>20.283973768782793</v>
      </c>
      <c r="AC1301" s="177">
        <v>22.513701302591866</v>
      </c>
      <c r="AD1301" s="177">
        <v>64.738559275820833</v>
      </c>
      <c r="AE1301" s="177">
        <v>32.638501313895532</v>
      </c>
      <c r="AF1301" s="177">
        <v>12.207281880832358</v>
      </c>
      <c r="AG1301" s="177">
        <v>64.09940686709264</v>
      </c>
      <c r="AH1301" s="177">
        <v>64.09940686709264</v>
      </c>
      <c r="AI1301" s="177">
        <v>64.09940686709264</v>
      </c>
      <c r="AJ1301" s="177">
        <v>44.200166585914999</v>
      </c>
    </row>
    <row r="1302" spans="1:36" hidden="1" outlineLevel="1" x14ac:dyDescent="0.25">
      <c r="A1302" s="190">
        <f t="shared" si="353"/>
        <v>2020</v>
      </c>
      <c r="B1302" s="55">
        <f t="shared" si="354"/>
        <v>6</v>
      </c>
      <c r="C1302" s="55">
        <f t="shared" si="355"/>
        <v>15</v>
      </c>
      <c r="D1302" s="55">
        <f t="shared" si="350"/>
        <v>54</v>
      </c>
      <c r="F1302" s="63">
        <f t="shared" si="342"/>
        <v>43983.624999999964</v>
      </c>
      <c r="G1302" s="64">
        <f t="shared" si="351"/>
        <v>678.69858503581463</v>
      </c>
      <c r="H1302" s="64">
        <f t="shared" si="352"/>
        <v>58.25664198717417</v>
      </c>
      <c r="I1302" s="64">
        <f t="shared" si="352"/>
        <v>208.60981092987859</v>
      </c>
      <c r="J1302" s="64">
        <f t="shared" si="352"/>
        <v>169.97453523239503</v>
      </c>
      <c r="K1302" s="64">
        <f t="shared" si="352"/>
        <v>0</v>
      </c>
      <c r="L1302" s="64">
        <f t="shared" si="352"/>
        <v>0</v>
      </c>
      <c r="M1302" s="64">
        <f t="shared" si="352"/>
        <v>12.659403431974297</v>
      </c>
      <c r="N1302" s="64">
        <f t="shared" si="352"/>
        <v>229.19819345439265</v>
      </c>
      <c r="O1302" s="121"/>
      <c r="P1302" s="177">
        <v>2.9750000000000001</v>
      </c>
      <c r="Q1302" s="177">
        <v>37.479374245937926</v>
      </c>
      <c r="R1302" s="177">
        <v>37.479374245937926</v>
      </c>
      <c r="S1302" s="177">
        <v>18.850650387655339</v>
      </c>
      <c r="T1302" s="177">
        <v>35.680811587449647</v>
      </c>
      <c r="U1302" s="177">
        <v>37.479374245937926</v>
      </c>
      <c r="V1302" s="177">
        <v>37.479374245937926</v>
      </c>
      <c r="W1302" s="177">
        <v>7.9097279595762107</v>
      </c>
      <c r="X1302" s="177">
        <v>38.99071847875129</v>
      </c>
      <c r="Y1302" s="177">
        <v>30.486144000000003</v>
      </c>
      <c r="Z1302" s="177">
        <v>5.1107722019999988</v>
      </c>
      <c r="AA1302" s="177">
        <v>29.218551539691468</v>
      </c>
      <c r="AB1302" s="177">
        <v>21.109770520660966</v>
      </c>
      <c r="AC1302" s="177">
        <v>23.841602208288517</v>
      </c>
      <c r="AD1302" s="177">
        <v>58.25664198717417</v>
      </c>
      <c r="AE1302" s="177">
        <v>30.794383701293487</v>
      </c>
      <c r="AF1302" s="177">
        <v>12.659403431974297</v>
      </c>
      <c r="AG1302" s="177">
        <v>56.658178410798342</v>
      </c>
      <c r="AH1302" s="177">
        <v>56.658178410798342</v>
      </c>
      <c r="AI1302" s="177">
        <v>56.658178410798342</v>
      </c>
      <c r="AJ1302" s="177">
        <v>42.922374815152601</v>
      </c>
    </row>
    <row r="1303" spans="1:36" hidden="1" outlineLevel="1" x14ac:dyDescent="0.25">
      <c r="A1303" s="190">
        <f t="shared" si="353"/>
        <v>2020</v>
      </c>
      <c r="B1303" s="55">
        <f t="shared" si="354"/>
        <v>6</v>
      </c>
      <c r="C1303" s="55">
        <f t="shared" si="355"/>
        <v>16</v>
      </c>
      <c r="D1303" s="55">
        <f t="shared" si="350"/>
        <v>54</v>
      </c>
      <c r="F1303" s="63">
        <f t="shared" si="342"/>
        <v>43983.666666666628</v>
      </c>
      <c r="G1303" s="64">
        <f t="shared" si="351"/>
        <v>655.81307868052738</v>
      </c>
      <c r="H1303" s="64">
        <f t="shared" si="352"/>
        <v>60.116237427469166</v>
      </c>
      <c r="I1303" s="64">
        <f t="shared" si="352"/>
        <v>185.07247885526439</v>
      </c>
      <c r="J1303" s="64">
        <f t="shared" si="352"/>
        <v>173.30555841318602</v>
      </c>
      <c r="K1303" s="64">
        <f t="shared" si="352"/>
        <v>0</v>
      </c>
      <c r="L1303" s="64">
        <f t="shared" si="352"/>
        <v>0</v>
      </c>
      <c r="M1303" s="64">
        <f t="shared" si="352"/>
        <v>14.015768085400119</v>
      </c>
      <c r="N1303" s="64">
        <f t="shared" si="352"/>
        <v>223.30303589920771</v>
      </c>
      <c r="O1303" s="121"/>
      <c r="P1303" s="177">
        <v>2.9750000000000001</v>
      </c>
      <c r="Q1303" s="177">
        <v>35.377149240116822</v>
      </c>
      <c r="R1303" s="177">
        <v>35.377149240116822</v>
      </c>
      <c r="S1303" s="177">
        <v>9.2188039123107846</v>
      </c>
      <c r="T1303" s="177">
        <v>33.53881968476378</v>
      </c>
      <c r="U1303" s="177">
        <v>35.377149240116822</v>
      </c>
      <c r="V1303" s="177">
        <v>35.377149240116822</v>
      </c>
      <c r="W1303" s="177">
        <v>7.4674190630866821</v>
      </c>
      <c r="X1303" s="177">
        <v>37.558289768479703</v>
      </c>
      <c r="Y1303" s="177">
        <v>22.441189333333334</v>
      </c>
      <c r="Z1303" s="177">
        <v>5.0774389106666664</v>
      </c>
      <c r="AA1303" s="177">
        <v>29.367747751637783</v>
      </c>
      <c r="AB1303" s="177">
        <v>21.405453619499994</v>
      </c>
      <c r="AC1303" s="177">
        <v>25.943798656935989</v>
      </c>
      <c r="AD1303" s="177">
        <v>60.116237427469166</v>
      </c>
      <c r="AE1303" s="177">
        <v>31.49136138514309</v>
      </c>
      <c r="AF1303" s="177">
        <v>14.015768085400119</v>
      </c>
      <c r="AG1303" s="177">
        <v>57.768519471062007</v>
      </c>
      <c r="AH1303" s="177">
        <v>57.768519471062007</v>
      </c>
      <c r="AI1303" s="177">
        <v>57.768519471062007</v>
      </c>
      <c r="AJ1303" s="177">
        <v>40.38159570814701</v>
      </c>
    </row>
    <row r="1304" spans="1:36" hidden="1" outlineLevel="1" x14ac:dyDescent="0.25">
      <c r="A1304" s="190">
        <f t="shared" si="353"/>
        <v>2020</v>
      </c>
      <c r="B1304" s="55">
        <f t="shared" si="354"/>
        <v>6</v>
      </c>
      <c r="C1304" s="55">
        <f t="shared" si="355"/>
        <v>17</v>
      </c>
      <c r="D1304" s="55">
        <f t="shared" si="350"/>
        <v>54</v>
      </c>
      <c r="F1304" s="63">
        <f t="shared" si="342"/>
        <v>43983.708333333292</v>
      </c>
      <c r="G1304" s="64">
        <f t="shared" si="351"/>
        <v>477.81045835573417</v>
      </c>
      <c r="H1304" s="64">
        <f t="shared" si="352"/>
        <v>35.410105140994162</v>
      </c>
      <c r="I1304" s="64">
        <f t="shared" si="352"/>
        <v>129.73852093620832</v>
      </c>
      <c r="J1304" s="64">
        <f t="shared" si="352"/>
        <v>92.36738770148888</v>
      </c>
      <c r="K1304" s="64">
        <f t="shared" si="352"/>
        <v>0</v>
      </c>
      <c r="L1304" s="64">
        <f t="shared" si="352"/>
        <v>0</v>
      </c>
      <c r="M1304" s="64">
        <f t="shared" si="352"/>
        <v>14.73916256722722</v>
      </c>
      <c r="N1304" s="64">
        <f t="shared" si="352"/>
        <v>205.55528200981558</v>
      </c>
      <c r="O1304" s="121"/>
      <c r="P1304" s="177">
        <v>2.9750000000000001</v>
      </c>
      <c r="Q1304" s="177">
        <v>30.059756578334049</v>
      </c>
      <c r="R1304" s="177">
        <v>30.059756578334049</v>
      </c>
      <c r="S1304" s="177">
        <v>2.1149204857378123</v>
      </c>
      <c r="T1304" s="177">
        <v>15.176755414632582</v>
      </c>
      <c r="U1304" s="177">
        <v>30.059756578334049</v>
      </c>
      <c r="V1304" s="177">
        <v>30.059756578334049</v>
      </c>
      <c r="W1304" s="177">
        <v>6.354498149912903</v>
      </c>
      <c r="X1304" s="177">
        <v>32.485160784847075</v>
      </c>
      <c r="Y1304" s="177">
        <v>11.855722666666669</v>
      </c>
      <c r="Z1304" s="177">
        <v>5.4107722639999993</v>
      </c>
      <c r="AA1304" s="177">
        <v>31.935993909720924</v>
      </c>
      <c r="AB1304" s="177">
        <v>22.878880038149628</v>
      </c>
      <c r="AC1304" s="177">
        <v>25.090609484608855</v>
      </c>
      <c r="AD1304" s="177">
        <v>35.410105140994162</v>
      </c>
      <c r="AE1304" s="177">
        <v>28.60145264508461</v>
      </c>
      <c r="AF1304" s="177">
        <v>14.73916256722722</v>
      </c>
      <c r="AG1304" s="177">
        <v>30.789129233829627</v>
      </c>
      <c r="AH1304" s="177">
        <v>30.789129233829627</v>
      </c>
      <c r="AI1304" s="177">
        <v>30.789129233829627</v>
      </c>
      <c r="AJ1304" s="177">
        <v>30.175010789326681</v>
      </c>
    </row>
    <row r="1305" spans="1:36" hidden="1" outlineLevel="1" x14ac:dyDescent="0.25">
      <c r="A1305" s="190">
        <f t="shared" si="353"/>
        <v>2020</v>
      </c>
      <c r="B1305" s="55">
        <f t="shared" si="354"/>
        <v>6</v>
      </c>
      <c r="C1305" s="55">
        <f t="shared" si="355"/>
        <v>18</v>
      </c>
      <c r="D1305" s="55">
        <f t="shared" si="350"/>
        <v>54</v>
      </c>
      <c r="F1305" s="63">
        <f t="shared" si="342"/>
        <v>43983.749999999956</v>
      </c>
      <c r="G1305" s="64">
        <f t="shared" si="351"/>
        <v>275.87286412712001</v>
      </c>
      <c r="H1305" s="64">
        <f t="shared" ref="H1305:N1314" si="356">SUMIF($P$6:$AK$6,H$6,$P1305:$AK1305)</f>
        <v>3.8148266355733336</v>
      </c>
      <c r="I1305" s="64">
        <f t="shared" si="356"/>
        <v>54.063734394512622</v>
      </c>
      <c r="J1305" s="64">
        <f t="shared" si="356"/>
        <v>7.1246378527460656</v>
      </c>
      <c r="K1305" s="64">
        <f t="shared" si="356"/>
        <v>0</v>
      </c>
      <c r="L1305" s="64">
        <f t="shared" si="356"/>
        <v>0</v>
      </c>
      <c r="M1305" s="64">
        <f t="shared" si="356"/>
        <v>16.3668001513382</v>
      </c>
      <c r="N1305" s="64">
        <f t="shared" si="356"/>
        <v>194.50286509294978</v>
      </c>
      <c r="O1305" s="121"/>
      <c r="P1305" s="177">
        <v>2.9750000000000001</v>
      </c>
      <c r="Q1305" s="177">
        <v>26.380862818147122</v>
      </c>
      <c r="R1305" s="177">
        <v>26.380862818147122</v>
      </c>
      <c r="S1305" s="177">
        <v>0.55138549213866672</v>
      </c>
      <c r="T1305" s="177">
        <v>0</v>
      </c>
      <c r="U1305" s="177">
        <v>26.380862818147122</v>
      </c>
      <c r="V1305" s="177">
        <v>26.380862818147122</v>
      </c>
      <c r="W1305" s="177">
        <v>3.1101364162601377</v>
      </c>
      <c r="X1305" s="177">
        <v>15.998110368158512</v>
      </c>
      <c r="Y1305" s="177">
        <v>2.5405120000000001</v>
      </c>
      <c r="Z1305" s="177">
        <v>6.2265726233333334</v>
      </c>
      <c r="AA1305" s="177">
        <v>33.319327631402167</v>
      </c>
      <c r="AB1305" s="177">
        <v>24.098930629714893</v>
      </c>
      <c r="AC1305" s="177">
        <v>25.334582935910909</v>
      </c>
      <c r="AD1305" s="177">
        <v>3.8148266355733336</v>
      </c>
      <c r="AE1305" s="177">
        <v>14.474940811935761</v>
      </c>
      <c r="AF1305" s="177">
        <v>16.3668001513382</v>
      </c>
      <c r="AG1305" s="177">
        <v>2.3748792842486885</v>
      </c>
      <c r="AH1305" s="177">
        <v>2.3748792842486885</v>
      </c>
      <c r="AI1305" s="177">
        <v>2.3748792842486885</v>
      </c>
      <c r="AJ1305" s="177">
        <v>14.413649306019545</v>
      </c>
    </row>
    <row r="1306" spans="1:36" hidden="1" outlineLevel="1" x14ac:dyDescent="0.25">
      <c r="A1306" s="190">
        <f t="shared" si="353"/>
        <v>2020</v>
      </c>
      <c r="B1306" s="55">
        <f t="shared" si="354"/>
        <v>6</v>
      </c>
      <c r="C1306" s="55">
        <f t="shared" si="355"/>
        <v>19</v>
      </c>
      <c r="D1306" s="55">
        <f t="shared" si="350"/>
        <v>54</v>
      </c>
      <c r="F1306" s="63">
        <f t="shared" si="342"/>
        <v>43983.791666666621</v>
      </c>
      <c r="G1306" s="64">
        <f t="shared" si="351"/>
        <v>203.87103122089508</v>
      </c>
      <c r="H1306" s="64">
        <f t="shared" si="356"/>
        <v>0</v>
      </c>
      <c r="I1306" s="64">
        <f t="shared" si="356"/>
        <v>6.4254474100169041</v>
      </c>
      <c r="J1306" s="64">
        <f t="shared" si="356"/>
        <v>0</v>
      </c>
      <c r="K1306" s="64">
        <f t="shared" si="356"/>
        <v>0</v>
      </c>
      <c r="L1306" s="64">
        <f t="shared" si="356"/>
        <v>0</v>
      </c>
      <c r="M1306" s="64">
        <f t="shared" si="356"/>
        <v>18.446559286591118</v>
      </c>
      <c r="N1306" s="64">
        <f t="shared" si="356"/>
        <v>178.99902452428705</v>
      </c>
      <c r="O1306" s="121"/>
      <c r="P1306" s="177">
        <v>2.9750000000000001</v>
      </c>
      <c r="Q1306" s="177">
        <v>23.742776536332407</v>
      </c>
      <c r="R1306" s="177">
        <v>23.742776536332407</v>
      </c>
      <c r="S1306" s="177">
        <v>0</v>
      </c>
      <c r="T1306" s="177">
        <v>0</v>
      </c>
      <c r="U1306" s="177">
        <v>23.742776536332407</v>
      </c>
      <c r="V1306" s="177">
        <v>23.742776536332407</v>
      </c>
      <c r="W1306" s="177">
        <v>0.34701938591952092</v>
      </c>
      <c r="X1306" s="177">
        <v>0.9090592627614541</v>
      </c>
      <c r="Y1306" s="177">
        <v>0</v>
      </c>
      <c r="Z1306" s="177">
        <v>5.0932391633333332</v>
      </c>
      <c r="AA1306" s="177">
        <v>31.549145549191692</v>
      </c>
      <c r="AB1306" s="177">
        <v>25.371759227168624</v>
      </c>
      <c r="AC1306" s="177">
        <v>22.01377443926377</v>
      </c>
      <c r="AD1306" s="177">
        <v>0</v>
      </c>
      <c r="AE1306" s="177">
        <v>2.1459439106704261</v>
      </c>
      <c r="AF1306" s="177">
        <v>18.446559286591118</v>
      </c>
      <c r="AG1306" s="177">
        <v>0</v>
      </c>
      <c r="AH1306" s="177">
        <v>0</v>
      </c>
      <c r="AI1306" s="177">
        <v>0</v>
      </c>
      <c r="AJ1306" s="177">
        <v>4.842485066550286E-2</v>
      </c>
    </row>
    <row r="1307" spans="1:36" hidden="1" outlineLevel="1" x14ac:dyDescent="0.25">
      <c r="A1307" s="190">
        <f t="shared" si="353"/>
        <v>2020</v>
      </c>
      <c r="B1307" s="55">
        <f t="shared" si="354"/>
        <v>6</v>
      </c>
      <c r="C1307" s="55">
        <f t="shared" si="355"/>
        <v>20</v>
      </c>
      <c r="D1307" s="55">
        <f t="shared" si="350"/>
        <v>54</v>
      </c>
      <c r="F1307" s="63">
        <f t="shared" si="342"/>
        <v>43983.833333333285</v>
      </c>
      <c r="G1307" s="64">
        <f t="shared" si="351"/>
        <v>202.58399072111416</v>
      </c>
      <c r="H1307" s="64">
        <f t="shared" si="356"/>
        <v>0</v>
      </c>
      <c r="I1307" s="64">
        <f t="shared" si="356"/>
        <v>2.9750000000000001</v>
      </c>
      <c r="J1307" s="64">
        <f t="shared" si="356"/>
        <v>0</v>
      </c>
      <c r="K1307" s="64">
        <f t="shared" si="356"/>
        <v>0</v>
      </c>
      <c r="L1307" s="64">
        <f t="shared" si="356"/>
        <v>0</v>
      </c>
      <c r="M1307" s="64">
        <f t="shared" si="356"/>
        <v>20.797591352529203</v>
      </c>
      <c r="N1307" s="64">
        <f t="shared" si="356"/>
        <v>178.81139936858497</v>
      </c>
      <c r="O1307" s="121"/>
      <c r="P1307" s="177">
        <v>2.9750000000000001</v>
      </c>
      <c r="Q1307" s="177">
        <v>23.773691609947427</v>
      </c>
      <c r="R1307" s="177">
        <v>23.773691609947427</v>
      </c>
      <c r="S1307" s="177">
        <v>0</v>
      </c>
      <c r="T1307" s="177">
        <v>0</v>
      </c>
      <c r="U1307" s="177">
        <v>23.773691609947427</v>
      </c>
      <c r="V1307" s="177">
        <v>23.773691609947427</v>
      </c>
      <c r="W1307" s="177">
        <v>0</v>
      </c>
      <c r="X1307" s="177">
        <v>0</v>
      </c>
      <c r="Y1307" s="177">
        <v>0</v>
      </c>
      <c r="Z1307" s="177">
        <v>3.893239136666665</v>
      </c>
      <c r="AA1307" s="177">
        <v>31.517977496598352</v>
      </c>
      <c r="AB1307" s="177">
        <v>25.281950032616109</v>
      </c>
      <c r="AC1307" s="177">
        <v>23.023466262914116</v>
      </c>
      <c r="AD1307" s="177">
        <v>0</v>
      </c>
      <c r="AE1307" s="177">
        <v>0</v>
      </c>
      <c r="AF1307" s="177">
        <v>20.797591352529203</v>
      </c>
      <c r="AG1307" s="177">
        <v>0</v>
      </c>
      <c r="AH1307" s="177">
        <v>0</v>
      </c>
      <c r="AI1307" s="177">
        <v>0</v>
      </c>
      <c r="AJ1307" s="177">
        <v>0</v>
      </c>
    </row>
    <row r="1308" spans="1:36" hidden="1" outlineLevel="1" x14ac:dyDescent="0.25">
      <c r="A1308" s="190">
        <f t="shared" si="353"/>
        <v>2020</v>
      </c>
      <c r="B1308" s="55">
        <f t="shared" si="354"/>
        <v>6</v>
      </c>
      <c r="C1308" s="55">
        <f t="shared" si="355"/>
        <v>21</v>
      </c>
      <c r="D1308" s="55">
        <f t="shared" si="350"/>
        <v>54</v>
      </c>
      <c r="F1308" s="63">
        <f t="shared" si="342"/>
        <v>43983.874999999949</v>
      </c>
      <c r="G1308" s="64">
        <f t="shared" si="351"/>
        <v>188.32417649591329</v>
      </c>
      <c r="H1308" s="64">
        <f t="shared" si="356"/>
        <v>0</v>
      </c>
      <c r="I1308" s="64">
        <f t="shared" si="356"/>
        <v>2.9750000000000001</v>
      </c>
      <c r="J1308" s="64">
        <f t="shared" si="356"/>
        <v>0</v>
      </c>
      <c r="K1308" s="64">
        <f t="shared" si="356"/>
        <v>0</v>
      </c>
      <c r="L1308" s="64">
        <f t="shared" si="356"/>
        <v>0</v>
      </c>
      <c r="M1308" s="64">
        <f t="shared" si="356"/>
        <v>23.148623418467295</v>
      </c>
      <c r="N1308" s="64">
        <f t="shared" si="356"/>
        <v>162.20055307744599</v>
      </c>
      <c r="O1308" s="121"/>
      <c r="P1308" s="177">
        <v>2.9750000000000001</v>
      </c>
      <c r="Q1308" s="177">
        <v>21.856957045816429</v>
      </c>
      <c r="R1308" s="177">
        <v>21.856957045816429</v>
      </c>
      <c r="S1308" s="177">
        <v>0</v>
      </c>
      <c r="T1308" s="177">
        <v>0</v>
      </c>
      <c r="U1308" s="177">
        <v>21.856957045816429</v>
      </c>
      <c r="V1308" s="177">
        <v>21.856957045816429</v>
      </c>
      <c r="W1308" s="177">
        <v>0</v>
      </c>
      <c r="X1308" s="177">
        <v>0</v>
      </c>
      <c r="Y1308" s="177">
        <v>0</v>
      </c>
      <c r="Z1308" s="177">
        <v>3.4599058099999991</v>
      </c>
      <c r="AA1308" s="177">
        <v>29.68306837407016</v>
      </c>
      <c r="AB1308" s="177">
        <v>20.038676942997348</v>
      </c>
      <c r="AC1308" s="177">
        <v>21.591073767112775</v>
      </c>
      <c r="AD1308" s="177">
        <v>0</v>
      </c>
      <c r="AE1308" s="177">
        <v>0</v>
      </c>
      <c r="AF1308" s="177">
        <v>23.148623418467295</v>
      </c>
      <c r="AG1308" s="177">
        <v>0</v>
      </c>
      <c r="AH1308" s="177">
        <v>0</v>
      </c>
      <c r="AI1308" s="177">
        <v>0</v>
      </c>
      <c r="AJ1308" s="177">
        <v>0</v>
      </c>
    </row>
    <row r="1309" spans="1:36" hidden="1" outlineLevel="1" x14ac:dyDescent="0.25">
      <c r="A1309" s="190">
        <f t="shared" si="353"/>
        <v>2020</v>
      </c>
      <c r="B1309" s="55">
        <f t="shared" si="354"/>
        <v>6</v>
      </c>
      <c r="C1309" s="55">
        <f t="shared" si="355"/>
        <v>22</v>
      </c>
      <c r="D1309" s="55">
        <f t="shared" si="350"/>
        <v>54</v>
      </c>
      <c r="F1309" s="63">
        <f t="shared" si="342"/>
        <v>43983.916666666613</v>
      </c>
      <c r="G1309" s="64">
        <f t="shared" si="351"/>
        <v>183.47905591107195</v>
      </c>
      <c r="H1309" s="64">
        <f t="shared" si="356"/>
        <v>0</v>
      </c>
      <c r="I1309" s="64">
        <f t="shared" si="356"/>
        <v>2.9750000000000001</v>
      </c>
      <c r="J1309" s="64">
        <f t="shared" si="356"/>
        <v>0</v>
      </c>
      <c r="K1309" s="64">
        <f t="shared" si="356"/>
        <v>0</v>
      </c>
      <c r="L1309" s="64">
        <f t="shared" si="356"/>
        <v>0</v>
      </c>
      <c r="M1309" s="64">
        <f t="shared" si="356"/>
        <v>24.233715141207945</v>
      </c>
      <c r="N1309" s="64">
        <f t="shared" si="356"/>
        <v>156.27034076986399</v>
      </c>
      <c r="O1309" s="121"/>
      <c r="P1309" s="177">
        <v>2.9750000000000001</v>
      </c>
      <c r="Q1309" s="177">
        <v>20.96041991098096</v>
      </c>
      <c r="R1309" s="177">
        <v>20.96041991098096</v>
      </c>
      <c r="S1309" s="177">
        <v>0</v>
      </c>
      <c r="T1309" s="177">
        <v>0</v>
      </c>
      <c r="U1309" s="177">
        <v>20.96041991098096</v>
      </c>
      <c r="V1309" s="177">
        <v>20.96041991098096</v>
      </c>
      <c r="W1309" s="177">
        <v>0</v>
      </c>
      <c r="X1309" s="177">
        <v>0</v>
      </c>
      <c r="Y1309" s="177">
        <v>0</v>
      </c>
      <c r="Z1309" s="177">
        <v>2.6550465256666667</v>
      </c>
      <c r="AA1309" s="177">
        <v>30.282631573022059</v>
      </c>
      <c r="AB1309" s="177">
        <v>19.344915788644464</v>
      </c>
      <c r="AC1309" s="177">
        <v>20.146067238606978</v>
      </c>
      <c r="AD1309" s="177">
        <v>0</v>
      </c>
      <c r="AE1309" s="177">
        <v>0</v>
      </c>
      <c r="AF1309" s="177">
        <v>24.233715141207945</v>
      </c>
      <c r="AG1309" s="177">
        <v>0</v>
      </c>
      <c r="AH1309" s="177">
        <v>0</v>
      </c>
      <c r="AI1309" s="177">
        <v>0</v>
      </c>
      <c r="AJ1309" s="177">
        <v>0</v>
      </c>
    </row>
    <row r="1310" spans="1:36" hidden="1" outlineLevel="1" x14ac:dyDescent="0.25">
      <c r="A1310" s="190">
        <f t="shared" si="353"/>
        <v>2020</v>
      </c>
      <c r="B1310" s="55">
        <f t="shared" si="354"/>
        <v>6</v>
      </c>
      <c r="C1310" s="55">
        <f t="shared" si="355"/>
        <v>23</v>
      </c>
      <c r="D1310" s="55">
        <f t="shared" si="350"/>
        <v>54</v>
      </c>
      <c r="F1310" s="63">
        <f t="shared" si="342"/>
        <v>43983.958333333278</v>
      </c>
      <c r="G1310" s="64">
        <f t="shared" si="351"/>
        <v>176.04300069798052</v>
      </c>
      <c r="H1310" s="64">
        <f t="shared" si="356"/>
        <v>0</v>
      </c>
      <c r="I1310" s="64">
        <f t="shared" si="356"/>
        <v>2.9750000000000001</v>
      </c>
      <c r="J1310" s="64">
        <f t="shared" si="356"/>
        <v>0</v>
      </c>
      <c r="K1310" s="64">
        <f t="shared" si="356"/>
        <v>0</v>
      </c>
      <c r="L1310" s="64">
        <f t="shared" si="356"/>
        <v>0</v>
      </c>
      <c r="M1310" s="64">
        <f t="shared" si="356"/>
        <v>25.680504104862145</v>
      </c>
      <c r="N1310" s="64">
        <f t="shared" si="356"/>
        <v>147.38749659311839</v>
      </c>
      <c r="O1310" s="121"/>
      <c r="P1310" s="177">
        <v>2.9750000000000001</v>
      </c>
      <c r="Q1310" s="177">
        <v>19.074600420464972</v>
      </c>
      <c r="R1310" s="177">
        <v>19.074600420464972</v>
      </c>
      <c r="S1310" s="177">
        <v>0</v>
      </c>
      <c r="T1310" s="177">
        <v>0</v>
      </c>
      <c r="U1310" s="177">
        <v>19.074600420464972</v>
      </c>
      <c r="V1310" s="177">
        <v>19.074600420464972</v>
      </c>
      <c r="W1310" s="177">
        <v>0</v>
      </c>
      <c r="X1310" s="177">
        <v>0</v>
      </c>
      <c r="Y1310" s="177">
        <v>0</v>
      </c>
      <c r="Z1310" s="177">
        <v>2.4217131587000003</v>
      </c>
      <c r="AA1310" s="177">
        <v>29.955591905186758</v>
      </c>
      <c r="AB1310" s="177">
        <v>18.149321464595321</v>
      </c>
      <c r="AC1310" s="177">
        <v>20.562468382776412</v>
      </c>
      <c r="AD1310" s="177">
        <v>0</v>
      </c>
      <c r="AE1310" s="177">
        <v>0</v>
      </c>
      <c r="AF1310" s="177">
        <v>25.680504104862145</v>
      </c>
      <c r="AG1310" s="177">
        <v>0</v>
      </c>
      <c r="AH1310" s="177">
        <v>0</v>
      </c>
      <c r="AI1310" s="177">
        <v>0</v>
      </c>
      <c r="AJ1310" s="177">
        <v>0</v>
      </c>
    </row>
    <row r="1311" spans="1:36" hidden="1" outlineLevel="1" x14ac:dyDescent="0.25">
      <c r="A1311" s="190">
        <f t="shared" si="353"/>
        <v>2020</v>
      </c>
      <c r="B1311" s="55">
        <f t="shared" si="354"/>
        <v>7</v>
      </c>
      <c r="C1311" s="55">
        <f t="shared" si="355"/>
        <v>0</v>
      </c>
      <c r="D1311" s="55">
        <f t="shared" si="350"/>
        <v>55</v>
      </c>
      <c r="F1311" s="63">
        <f t="shared" ref="F1311" si="357">EDATE(F1287,1)</f>
        <v>44013</v>
      </c>
      <c r="G1311" s="64">
        <f t="shared" si="351"/>
        <v>131.48860317867053</v>
      </c>
      <c r="H1311" s="64">
        <f t="shared" si="356"/>
        <v>0</v>
      </c>
      <c r="I1311" s="64">
        <f t="shared" si="356"/>
        <v>2.9750000000000001</v>
      </c>
      <c r="J1311" s="64">
        <f t="shared" si="356"/>
        <v>0</v>
      </c>
      <c r="K1311" s="64">
        <f t="shared" si="356"/>
        <v>0</v>
      </c>
      <c r="L1311" s="64">
        <f t="shared" si="356"/>
        <v>0</v>
      </c>
      <c r="M1311" s="64">
        <f t="shared" si="356"/>
        <v>25.411447721950744</v>
      </c>
      <c r="N1311" s="64">
        <f t="shared" si="356"/>
        <v>103.1021554567198</v>
      </c>
      <c r="O1311" s="121"/>
      <c r="P1311" s="177">
        <v>2.9750000000000001</v>
      </c>
      <c r="Q1311" s="177">
        <v>9.9752637531118804</v>
      </c>
      <c r="R1311" s="177">
        <v>9.9752637531118804</v>
      </c>
      <c r="S1311" s="177">
        <v>0</v>
      </c>
      <c r="T1311" s="177">
        <v>0</v>
      </c>
      <c r="U1311" s="177">
        <v>9.9752637531118804</v>
      </c>
      <c r="V1311" s="177">
        <v>9.9752637531118804</v>
      </c>
      <c r="W1311" s="177">
        <v>0</v>
      </c>
      <c r="X1311" s="177">
        <v>0</v>
      </c>
      <c r="Y1311" s="177">
        <v>0</v>
      </c>
      <c r="Z1311" s="177">
        <v>2.390790939677419</v>
      </c>
      <c r="AA1311" s="177">
        <v>25.186470077427622</v>
      </c>
      <c r="AB1311" s="177">
        <v>21.618234679285351</v>
      </c>
      <c r="AC1311" s="177">
        <v>14.005604747881897</v>
      </c>
      <c r="AD1311" s="177">
        <v>0</v>
      </c>
      <c r="AE1311" s="177">
        <v>0</v>
      </c>
      <c r="AF1311" s="177">
        <v>25.411447721950744</v>
      </c>
      <c r="AG1311" s="177">
        <v>0</v>
      </c>
      <c r="AH1311" s="177">
        <v>0</v>
      </c>
      <c r="AI1311" s="177">
        <v>0</v>
      </c>
      <c r="AJ1311" s="177">
        <v>0</v>
      </c>
    </row>
    <row r="1312" spans="1:36" hidden="1" outlineLevel="1" x14ac:dyDescent="0.25">
      <c r="A1312" s="190">
        <f t="shared" si="353"/>
        <v>2020</v>
      </c>
      <c r="B1312" s="55">
        <f t="shared" si="354"/>
        <v>7</v>
      </c>
      <c r="C1312" s="55">
        <f t="shared" si="355"/>
        <v>1</v>
      </c>
      <c r="D1312" s="55">
        <f t="shared" si="350"/>
        <v>55</v>
      </c>
      <c r="F1312" s="63">
        <f t="shared" ref="F1312" si="358">F1311+1/24</f>
        <v>44013.041666666664</v>
      </c>
      <c r="G1312" s="64">
        <f t="shared" si="351"/>
        <v>127.70745948945307</v>
      </c>
      <c r="H1312" s="64">
        <f t="shared" si="356"/>
        <v>0</v>
      </c>
      <c r="I1312" s="64">
        <f t="shared" si="356"/>
        <v>2.9750000000000001</v>
      </c>
      <c r="J1312" s="64">
        <f t="shared" si="356"/>
        <v>0</v>
      </c>
      <c r="K1312" s="64">
        <f t="shared" si="356"/>
        <v>0</v>
      </c>
      <c r="L1312" s="64">
        <f t="shared" si="356"/>
        <v>0</v>
      </c>
      <c r="M1312" s="64">
        <f t="shared" si="356"/>
        <v>25.805423655624402</v>
      </c>
      <c r="N1312" s="64">
        <f t="shared" si="356"/>
        <v>98.927035833828668</v>
      </c>
      <c r="O1312" s="121"/>
      <c r="P1312" s="177">
        <v>2.9750000000000001</v>
      </c>
      <c r="Q1312" s="177">
        <v>9.0272014955847197</v>
      </c>
      <c r="R1312" s="177">
        <v>9.0272014955847197</v>
      </c>
      <c r="S1312" s="177">
        <v>0</v>
      </c>
      <c r="T1312" s="177">
        <v>0</v>
      </c>
      <c r="U1312" s="177">
        <v>9.0272014955847197</v>
      </c>
      <c r="V1312" s="177">
        <v>9.0272014955847197</v>
      </c>
      <c r="W1312" s="177">
        <v>0</v>
      </c>
      <c r="X1312" s="177">
        <v>0</v>
      </c>
      <c r="Y1312" s="177">
        <v>0</v>
      </c>
      <c r="Z1312" s="177">
        <v>2.1004683506451616</v>
      </c>
      <c r="AA1312" s="177">
        <v>24.519032484147875</v>
      </c>
      <c r="AB1312" s="177">
        <v>22.740002409651684</v>
      </c>
      <c r="AC1312" s="177">
        <v>13.45872660704508</v>
      </c>
      <c r="AD1312" s="177">
        <v>0</v>
      </c>
      <c r="AE1312" s="177">
        <v>0</v>
      </c>
      <c r="AF1312" s="177">
        <v>25.805423655624402</v>
      </c>
      <c r="AG1312" s="177">
        <v>0</v>
      </c>
      <c r="AH1312" s="177">
        <v>0</v>
      </c>
      <c r="AI1312" s="177">
        <v>0</v>
      </c>
      <c r="AJ1312" s="177">
        <v>0</v>
      </c>
    </row>
    <row r="1313" spans="1:36" hidden="1" outlineLevel="1" x14ac:dyDescent="0.25">
      <c r="A1313" s="190">
        <f t="shared" si="353"/>
        <v>2020</v>
      </c>
      <c r="B1313" s="55">
        <f t="shared" si="354"/>
        <v>7</v>
      </c>
      <c r="C1313" s="55">
        <f t="shared" si="355"/>
        <v>2</v>
      </c>
      <c r="D1313" s="55">
        <f t="shared" si="350"/>
        <v>55</v>
      </c>
      <c r="F1313" s="63">
        <f t="shared" si="342"/>
        <v>44013.083333333328</v>
      </c>
      <c r="G1313" s="64">
        <f t="shared" si="351"/>
        <v>129.35547856766229</v>
      </c>
      <c r="H1313" s="64">
        <f t="shared" si="356"/>
        <v>0</v>
      </c>
      <c r="I1313" s="64">
        <f t="shared" si="356"/>
        <v>2.9750000000000001</v>
      </c>
      <c r="J1313" s="64">
        <f t="shared" si="356"/>
        <v>0</v>
      </c>
      <c r="K1313" s="64">
        <f t="shared" si="356"/>
        <v>0</v>
      </c>
      <c r="L1313" s="64">
        <f t="shared" si="356"/>
        <v>0</v>
      </c>
      <c r="M1313" s="64">
        <f t="shared" si="356"/>
        <v>26.199399589298057</v>
      </c>
      <c r="N1313" s="64">
        <f t="shared" si="356"/>
        <v>100.18107897836424</v>
      </c>
      <c r="O1313" s="121"/>
      <c r="P1313" s="177">
        <v>2.9750000000000001</v>
      </c>
      <c r="Q1313" s="177">
        <v>8.1512744098259287</v>
      </c>
      <c r="R1313" s="177">
        <v>8.1512744098259287</v>
      </c>
      <c r="S1313" s="177">
        <v>0</v>
      </c>
      <c r="T1313" s="177">
        <v>0</v>
      </c>
      <c r="U1313" s="177">
        <v>8.1512744098259287</v>
      </c>
      <c r="V1313" s="177">
        <v>8.1512744098259287</v>
      </c>
      <c r="W1313" s="177">
        <v>0</v>
      </c>
      <c r="X1313" s="177">
        <v>0</v>
      </c>
      <c r="Y1313" s="177">
        <v>0</v>
      </c>
      <c r="Z1313" s="177">
        <v>1.6832546709677414</v>
      </c>
      <c r="AA1313" s="177">
        <v>25.959235767993199</v>
      </c>
      <c r="AB1313" s="177">
        <v>24.279700692116492</v>
      </c>
      <c r="AC1313" s="177">
        <v>15.653790207983098</v>
      </c>
      <c r="AD1313" s="177">
        <v>0</v>
      </c>
      <c r="AE1313" s="177">
        <v>0</v>
      </c>
      <c r="AF1313" s="177">
        <v>26.199399589298057</v>
      </c>
      <c r="AG1313" s="177">
        <v>0</v>
      </c>
      <c r="AH1313" s="177">
        <v>0</v>
      </c>
      <c r="AI1313" s="177">
        <v>0</v>
      </c>
      <c r="AJ1313" s="177">
        <v>0</v>
      </c>
    </row>
    <row r="1314" spans="1:36" hidden="1" outlineLevel="1" x14ac:dyDescent="0.25">
      <c r="A1314" s="190">
        <f t="shared" si="353"/>
        <v>2020</v>
      </c>
      <c r="B1314" s="55">
        <f t="shared" si="354"/>
        <v>7</v>
      </c>
      <c r="C1314" s="55">
        <f t="shared" si="355"/>
        <v>3</v>
      </c>
      <c r="D1314" s="55">
        <f t="shared" si="350"/>
        <v>55</v>
      </c>
      <c r="F1314" s="63">
        <f t="shared" si="342"/>
        <v>44013.124999999993</v>
      </c>
      <c r="G1314" s="64">
        <f t="shared" si="351"/>
        <v>127.04719223325584</v>
      </c>
      <c r="H1314" s="64">
        <f t="shared" si="356"/>
        <v>0</v>
      </c>
      <c r="I1314" s="64">
        <f t="shared" si="356"/>
        <v>2.9874769868185602</v>
      </c>
      <c r="J1314" s="64">
        <f t="shared" si="356"/>
        <v>0</v>
      </c>
      <c r="K1314" s="64">
        <f t="shared" si="356"/>
        <v>0</v>
      </c>
      <c r="L1314" s="64">
        <f t="shared" si="356"/>
        <v>0</v>
      </c>
      <c r="M1314" s="64">
        <f t="shared" si="356"/>
        <v>26.002411622461228</v>
      </c>
      <c r="N1314" s="64">
        <f t="shared" si="356"/>
        <v>98.057303623976054</v>
      </c>
      <c r="O1314" s="121"/>
      <c r="P1314" s="177">
        <v>2.9750000000000001</v>
      </c>
      <c r="Q1314" s="177">
        <v>6.8528413179952494</v>
      </c>
      <c r="R1314" s="177">
        <v>6.8528413179952494</v>
      </c>
      <c r="S1314" s="177">
        <v>1.2476986818559998E-2</v>
      </c>
      <c r="T1314" s="177">
        <v>0</v>
      </c>
      <c r="U1314" s="177">
        <v>6.8528413179952494</v>
      </c>
      <c r="V1314" s="177">
        <v>6.8528413179952494</v>
      </c>
      <c r="W1314" s="177">
        <v>0</v>
      </c>
      <c r="X1314" s="177">
        <v>0</v>
      </c>
      <c r="Y1314" s="177">
        <v>0</v>
      </c>
      <c r="Z1314" s="177">
        <v>1.5219643451612899</v>
      </c>
      <c r="AA1314" s="177">
        <v>26.19575059375769</v>
      </c>
      <c r="AB1314" s="177">
        <v>25.966947485417087</v>
      </c>
      <c r="AC1314" s="177">
        <v>16.961275927658988</v>
      </c>
      <c r="AD1314" s="177">
        <v>0</v>
      </c>
      <c r="AE1314" s="177">
        <v>0</v>
      </c>
      <c r="AF1314" s="177">
        <v>26.002411622461228</v>
      </c>
      <c r="AG1314" s="177">
        <v>0</v>
      </c>
      <c r="AH1314" s="177">
        <v>0</v>
      </c>
      <c r="AI1314" s="177">
        <v>0</v>
      </c>
      <c r="AJ1314" s="177">
        <v>0</v>
      </c>
    </row>
    <row r="1315" spans="1:36" hidden="1" outlineLevel="1" x14ac:dyDescent="0.25">
      <c r="A1315" s="190">
        <f t="shared" si="353"/>
        <v>2020</v>
      </c>
      <c r="B1315" s="55">
        <f t="shared" si="354"/>
        <v>7</v>
      </c>
      <c r="C1315" s="55">
        <f t="shared" si="355"/>
        <v>4</v>
      </c>
      <c r="D1315" s="55">
        <f t="shared" si="350"/>
        <v>55</v>
      </c>
      <c r="F1315" s="63">
        <f t="shared" si="342"/>
        <v>44013.166666666657</v>
      </c>
      <c r="G1315" s="64">
        <f t="shared" si="351"/>
        <v>139.24013321148001</v>
      </c>
      <c r="H1315" s="64">
        <f t="shared" ref="H1315:N1324" si="359">SUMIF($P$6:$AK$6,H$6,$P1315:$AK1315)</f>
        <v>3.2146085562241939</v>
      </c>
      <c r="I1315" s="64">
        <f t="shared" si="359"/>
        <v>11.603293260783627</v>
      </c>
      <c r="J1315" s="64">
        <f t="shared" si="359"/>
        <v>4.5905132064775263</v>
      </c>
      <c r="K1315" s="64">
        <f t="shared" si="359"/>
        <v>0</v>
      </c>
      <c r="L1315" s="64">
        <f t="shared" si="359"/>
        <v>0</v>
      </c>
      <c r="M1315" s="64">
        <f t="shared" si="359"/>
        <v>24.721989838021852</v>
      </c>
      <c r="N1315" s="64">
        <f t="shared" si="359"/>
        <v>95.109728349972812</v>
      </c>
      <c r="O1315" s="121"/>
      <c r="P1315" s="177">
        <v>2.9750000000000001</v>
      </c>
      <c r="Q1315" s="177">
        <v>6.5436905818450875</v>
      </c>
      <c r="R1315" s="177">
        <v>6.5436905818450875</v>
      </c>
      <c r="S1315" s="177">
        <v>1.4370766815231997</v>
      </c>
      <c r="T1315" s="177">
        <v>6.9619086767554528</v>
      </c>
      <c r="U1315" s="177">
        <v>6.5436905818450875</v>
      </c>
      <c r="V1315" s="177">
        <v>6.5436905818450875</v>
      </c>
      <c r="W1315" s="177">
        <v>0.10529527726950416</v>
      </c>
      <c r="X1315" s="177">
        <v>1.4742325143346498E-2</v>
      </c>
      <c r="Y1315" s="177">
        <v>0</v>
      </c>
      <c r="Z1315" s="177">
        <v>1.3929320806451608</v>
      </c>
      <c r="AA1315" s="177">
        <v>24.495538452221062</v>
      </c>
      <c r="AB1315" s="177">
        <v>25.388935645473516</v>
      </c>
      <c r="AC1315" s="177">
        <v>17.65755984425271</v>
      </c>
      <c r="AD1315" s="177">
        <v>3.2146085562241939</v>
      </c>
      <c r="AE1315" s="177">
        <v>0.10927030009212307</v>
      </c>
      <c r="AF1315" s="177">
        <v>24.721989838021852</v>
      </c>
      <c r="AG1315" s="177">
        <v>1.5301710688258421</v>
      </c>
      <c r="AH1315" s="177">
        <v>1.5301710688258421</v>
      </c>
      <c r="AI1315" s="177">
        <v>1.5301710688258421</v>
      </c>
      <c r="AJ1315" s="177">
        <v>0</v>
      </c>
    </row>
    <row r="1316" spans="1:36" hidden="1" outlineLevel="1" x14ac:dyDescent="0.25">
      <c r="A1316" s="190">
        <f t="shared" si="353"/>
        <v>2020</v>
      </c>
      <c r="B1316" s="55">
        <f t="shared" si="354"/>
        <v>7</v>
      </c>
      <c r="C1316" s="55">
        <f t="shared" si="355"/>
        <v>5</v>
      </c>
      <c r="D1316" s="55">
        <f t="shared" si="350"/>
        <v>55</v>
      </c>
      <c r="F1316" s="63">
        <f t="shared" si="342"/>
        <v>44013.208333333321</v>
      </c>
      <c r="G1316" s="64">
        <f t="shared" si="351"/>
        <v>323.87444560450052</v>
      </c>
      <c r="H1316" s="64">
        <f t="shared" si="359"/>
        <v>44.955952418140328</v>
      </c>
      <c r="I1316" s="64">
        <f t="shared" si="359"/>
        <v>62.718585015125285</v>
      </c>
      <c r="J1316" s="64">
        <f t="shared" si="359"/>
        <v>102.66107949525747</v>
      </c>
      <c r="K1316" s="64">
        <f t="shared" si="359"/>
        <v>0</v>
      </c>
      <c r="L1316" s="64">
        <f t="shared" si="359"/>
        <v>0</v>
      </c>
      <c r="M1316" s="64">
        <f t="shared" si="359"/>
        <v>23.638556020419301</v>
      </c>
      <c r="N1316" s="64">
        <f t="shared" si="359"/>
        <v>89.90027265555814</v>
      </c>
      <c r="O1316" s="121"/>
      <c r="P1316" s="177">
        <v>2.9750000000000001</v>
      </c>
      <c r="Q1316" s="177">
        <v>4.7609213367124879</v>
      </c>
      <c r="R1316" s="177">
        <v>4.7609213367124879</v>
      </c>
      <c r="S1316" s="177">
        <v>6.1946170657996795</v>
      </c>
      <c r="T1316" s="177">
        <v>25.448684161708844</v>
      </c>
      <c r="U1316" s="177">
        <v>4.7609213367124879</v>
      </c>
      <c r="V1316" s="177">
        <v>4.7609213367124879</v>
      </c>
      <c r="W1316" s="177">
        <v>1.9054735469005646</v>
      </c>
      <c r="X1316" s="177">
        <v>8.6418398797667582</v>
      </c>
      <c r="Y1316" s="177">
        <v>2.0488</v>
      </c>
      <c r="Z1316" s="177">
        <v>1.360674016129032</v>
      </c>
      <c r="AA1316" s="177">
        <v>26.103428752447513</v>
      </c>
      <c r="AB1316" s="177">
        <v>22.828742327827424</v>
      </c>
      <c r="AC1316" s="177">
        <v>20.56374221230422</v>
      </c>
      <c r="AD1316" s="177">
        <v>44.955952418140328</v>
      </c>
      <c r="AE1316" s="177">
        <v>10.918010039964017</v>
      </c>
      <c r="AF1316" s="177">
        <v>23.638556020419301</v>
      </c>
      <c r="AG1316" s="177">
        <v>34.220359831752489</v>
      </c>
      <c r="AH1316" s="177">
        <v>34.220359831752489</v>
      </c>
      <c r="AI1316" s="177">
        <v>34.220359831752489</v>
      </c>
      <c r="AJ1316" s="177">
        <v>4.58616032098542</v>
      </c>
    </row>
    <row r="1317" spans="1:36" hidden="1" outlineLevel="1" x14ac:dyDescent="0.25">
      <c r="A1317" s="190">
        <f t="shared" si="353"/>
        <v>2020</v>
      </c>
      <c r="B1317" s="55">
        <f t="shared" si="354"/>
        <v>7</v>
      </c>
      <c r="C1317" s="55">
        <f t="shared" si="355"/>
        <v>6</v>
      </c>
      <c r="D1317" s="55">
        <f t="shared" si="350"/>
        <v>55</v>
      </c>
      <c r="F1317" s="63">
        <f t="shared" si="342"/>
        <v>44013.249999999985</v>
      </c>
      <c r="G1317" s="64">
        <f t="shared" si="351"/>
        <v>519.04485065195126</v>
      </c>
      <c r="H1317" s="64">
        <f t="shared" si="359"/>
        <v>68.520847118470172</v>
      </c>
      <c r="I1317" s="64">
        <f t="shared" si="359"/>
        <v>154.8335341883058</v>
      </c>
      <c r="J1317" s="64">
        <f t="shared" si="359"/>
        <v>182.94211218931773</v>
      </c>
      <c r="K1317" s="64">
        <f t="shared" si="359"/>
        <v>0</v>
      </c>
      <c r="L1317" s="64">
        <f t="shared" si="359"/>
        <v>0</v>
      </c>
      <c r="M1317" s="64">
        <f t="shared" si="359"/>
        <v>22.555122202816747</v>
      </c>
      <c r="N1317" s="64">
        <f t="shared" si="359"/>
        <v>90.193234953040857</v>
      </c>
      <c r="O1317" s="121"/>
      <c r="P1317" s="177">
        <v>2.9750000000000001</v>
      </c>
      <c r="Q1317" s="177">
        <v>6.677655900843491</v>
      </c>
      <c r="R1317" s="177">
        <v>6.677655900843491</v>
      </c>
      <c r="S1317" s="177">
        <v>17.907202178088959</v>
      </c>
      <c r="T1317" s="177">
        <v>35.139903883948854</v>
      </c>
      <c r="U1317" s="177">
        <v>6.677655900843491</v>
      </c>
      <c r="V1317" s="177">
        <v>6.677655900843491</v>
      </c>
      <c r="W1317" s="177">
        <v>6.5810384945071192</v>
      </c>
      <c r="X1317" s="177">
        <v>31.489161846528955</v>
      </c>
      <c r="Y1317" s="177">
        <v>9.8342399999999994</v>
      </c>
      <c r="Z1317" s="177">
        <v>0.55832451612903222</v>
      </c>
      <c r="AA1317" s="177">
        <v>23.963313139312508</v>
      </c>
      <c r="AB1317" s="177">
        <v>19.774820774856295</v>
      </c>
      <c r="AC1317" s="177">
        <v>19.186152919369064</v>
      </c>
      <c r="AD1317" s="177">
        <v>68.520847118470172</v>
      </c>
      <c r="AE1317" s="177">
        <v>27.927482377281269</v>
      </c>
      <c r="AF1317" s="177">
        <v>22.555122202816747</v>
      </c>
      <c r="AG1317" s="177">
        <v>60.980704063105911</v>
      </c>
      <c r="AH1317" s="177">
        <v>60.980704063105911</v>
      </c>
      <c r="AI1317" s="177">
        <v>60.980704063105911</v>
      </c>
      <c r="AJ1317" s="177">
        <v>22.979505407950658</v>
      </c>
    </row>
    <row r="1318" spans="1:36" hidden="1" outlineLevel="1" x14ac:dyDescent="0.25">
      <c r="A1318" s="190">
        <f t="shared" si="353"/>
        <v>2020</v>
      </c>
      <c r="B1318" s="55">
        <f t="shared" si="354"/>
        <v>7</v>
      </c>
      <c r="C1318" s="55">
        <f t="shared" si="355"/>
        <v>7</v>
      </c>
      <c r="D1318" s="55">
        <f t="shared" si="350"/>
        <v>55</v>
      </c>
      <c r="F1318" s="63">
        <f t="shared" si="342"/>
        <v>44013.29166666665</v>
      </c>
      <c r="G1318" s="64">
        <f t="shared" si="351"/>
        <v>616.51239094202754</v>
      </c>
      <c r="H1318" s="64">
        <f t="shared" si="359"/>
        <v>67.78598094235727</v>
      </c>
      <c r="I1318" s="64">
        <f t="shared" si="359"/>
        <v>217.71274175958561</v>
      </c>
      <c r="J1318" s="64">
        <f t="shared" si="359"/>
        <v>202.49443698316384</v>
      </c>
      <c r="K1318" s="64">
        <f t="shared" si="359"/>
        <v>0</v>
      </c>
      <c r="L1318" s="64">
        <f t="shared" si="359"/>
        <v>0</v>
      </c>
      <c r="M1318" s="64">
        <f t="shared" si="359"/>
        <v>18.31988091582496</v>
      </c>
      <c r="N1318" s="64">
        <f t="shared" si="359"/>
        <v>110.19935034109588</v>
      </c>
      <c r="O1318" s="121"/>
      <c r="P1318" s="177">
        <v>2.9750000000000001</v>
      </c>
      <c r="Q1318" s="177">
        <v>10.026788875803575</v>
      </c>
      <c r="R1318" s="177">
        <v>10.026788875803575</v>
      </c>
      <c r="S1318" s="177">
        <v>28.474328292065273</v>
      </c>
      <c r="T1318" s="177">
        <v>38.359761291948857</v>
      </c>
      <c r="U1318" s="177">
        <v>10.026788875803575</v>
      </c>
      <c r="V1318" s="177">
        <v>10.026788875803575</v>
      </c>
      <c r="W1318" s="177">
        <v>8.5080895981188132</v>
      </c>
      <c r="X1318" s="177">
        <v>41.034300667077872</v>
      </c>
      <c r="Y1318" s="177">
        <v>22.946560000000002</v>
      </c>
      <c r="Z1318" s="177">
        <v>0.76181032580645158</v>
      </c>
      <c r="AA1318" s="177">
        <v>25.331403303970774</v>
      </c>
      <c r="AB1318" s="177">
        <v>20.976121778145469</v>
      </c>
      <c r="AC1318" s="177">
        <v>23.022859429958892</v>
      </c>
      <c r="AD1318" s="177">
        <v>67.78598094235727</v>
      </c>
      <c r="AE1318" s="177">
        <v>34.811308256003066</v>
      </c>
      <c r="AF1318" s="177">
        <v>18.31988091582496</v>
      </c>
      <c r="AG1318" s="177">
        <v>67.498145661054608</v>
      </c>
      <c r="AH1318" s="177">
        <v>67.498145661054608</v>
      </c>
      <c r="AI1318" s="177">
        <v>67.498145661054608</v>
      </c>
      <c r="AJ1318" s="177">
        <v>40.603393654371722</v>
      </c>
    </row>
    <row r="1319" spans="1:36" hidden="1" outlineLevel="1" x14ac:dyDescent="0.25">
      <c r="A1319" s="190">
        <f t="shared" si="353"/>
        <v>2020</v>
      </c>
      <c r="B1319" s="55">
        <f t="shared" si="354"/>
        <v>7</v>
      </c>
      <c r="C1319" s="55">
        <f t="shared" si="355"/>
        <v>8</v>
      </c>
      <c r="D1319" s="55">
        <f t="shared" si="350"/>
        <v>55</v>
      </c>
      <c r="F1319" s="63">
        <f t="shared" si="342"/>
        <v>44013.333333333314</v>
      </c>
      <c r="G1319" s="64">
        <f t="shared" si="351"/>
        <v>661.76860105487049</v>
      </c>
      <c r="H1319" s="64">
        <f t="shared" si="359"/>
        <v>74.465002472193547</v>
      </c>
      <c r="I1319" s="64">
        <f t="shared" si="359"/>
        <v>249.17187366404869</v>
      </c>
      <c r="J1319" s="64">
        <f t="shared" si="359"/>
        <v>203.71311950531236</v>
      </c>
      <c r="K1319" s="64">
        <f t="shared" si="359"/>
        <v>0</v>
      </c>
      <c r="L1319" s="64">
        <f t="shared" si="359"/>
        <v>0</v>
      </c>
      <c r="M1319" s="64">
        <f t="shared" si="359"/>
        <v>15.365061413272546</v>
      </c>
      <c r="N1319" s="64">
        <f t="shared" si="359"/>
        <v>119.05354400004332</v>
      </c>
      <c r="O1319" s="121"/>
      <c r="P1319" s="177">
        <v>2.9750000000000001</v>
      </c>
      <c r="Q1319" s="177">
        <v>12.870975648385061</v>
      </c>
      <c r="R1319" s="177">
        <v>12.870975648385061</v>
      </c>
      <c r="S1319" s="177">
        <v>35.711552821002236</v>
      </c>
      <c r="T1319" s="177">
        <v>40.041676245676861</v>
      </c>
      <c r="U1319" s="177">
        <v>12.870975648385061</v>
      </c>
      <c r="V1319" s="177">
        <v>12.870975648385061</v>
      </c>
      <c r="W1319" s="177">
        <v>8.7692488993389652</v>
      </c>
      <c r="X1319" s="177">
        <v>44.014348395143955</v>
      </c>
      <c r="Y1319" s="177">
        <v>35.649119999999996</v>
      </c>
      <c r="Z1319" s="177">
        <v>1.1811651903225806</v>
      </c>
      <c r="AA1319" s="177">
        <v>24.0923846328877</v>
      </c>
      <c r="AB1319" s="177">
        <v>21.422050163296689</v>
      </c>
      <c r="AC1319" s="177">
        <v>20.8740414199961</v>
      </c>
      <c r="AD1319" s="177">
        <v>74.465002472193547</v>
      </c>
      <c r="AE1319" s="177">
        <v>34.4833439807147</v>
      </c>
      <c r="AF1319" s="177">
        <v>15.365061413272546</v>
      </c>
      <c r="AG1319" s="177">
        <v>67.904373168437459</v>
      </c>
      <c r="AH1319" s="177">
        <v>67.904373168437459</v>
      </c>
      <c r="AI1319" s="177">
        <v>67.904373168437459</v>
      </c>
      <c r="AJ1319" s="177">
        <v>47.527583322171992</v>
      </c>
    </row>
    <row r="1320" spans="1:36" hidden="1" outlineLevel="1" x14ac:dyDescent="0.25">
      <c r="A1320" s="190">
        <f t="shared" si="353"/>
        <v>2020</v>
      </c>
      <c r="B1320" s="55">
        <f t="shared" si="354"/>
        <v>7</v>
      </c>
      <c r="C1320" s="55">
        <f t="shared" si="355"/>
        <v>9</v>
      </c>
      <c r="D1320" s="55">
        <f t="shared" si="350"/>
        <v>55</v>
      </c>
      <c r="F1320" s="63">
        <f t="shared" ref="F1320:F1382" si="360">F1319+1/24</f>
        <v>44013.374999999978</v>
      </c>
      <c r="G1320" s="64">
        <f t="shared" si="351"/>
        <v>674.45824203485267</v>
      </c>
      <c r="H1320" s="64">
        <f t="shared" si="359"/>
        <v>71.274398221800809</v>
      </c>
      <c r="I1320" s="64">
        <f t="shared" si="359"/>
        <v>268.18049840318281</v>
      </c>
      <c r="J1320" s="64">
        <f t="shared" si="359"/>
        <v>203.03290465507592</v>
      </c>
      <c r="K1320" s="64">
        <f t="shared" si="359"/>
        <v>0</v>
      </c>
      <c r="L1320" s="64">
        <f t="shared" si="359"/>
        <v>0</v>
      </c>
      <c r="M1320" s="64">
        <f t="shared" si="359"/>
        <v>12.804217844393786</v>
      </c>
      <c r="N1320" s="64">
        <f t="shared" si="359"/>
        <v>119.1662229103994</v>
      </c>
      <c r="O1320" s="121"/>
      <c r="P1320" s="177">
        <v>2.9750000000000001</v>
      </c>
      <c r="Q1320" s="177">
        <v>14.798015237054404</v>
      </c>
      <c r="R1320" s="177">
        <v>14.798015237054404</v>
      </c>
      <c r="S1320" s="177">
        <v>39.820663677583354</v>
      </c>
      <c r="T1320" s="177">
        <v>40.879468972716865</v>
      </c>
      <c r="U1320" s="177">
        <v>14.798015237054404</v>
      </c>
      <c r="V1320" s="177">
        <v>14.798015237054404</v>
      </c>
      <c r="W1320" s="177">
        <v>8.8271302783869139</v>
      </c>
      <c r="X1320" s="177">
        <v>44.425699191071821</v>
      </c>
      <c r="Y1320" s="177">
        <v>44.66384</v>
      </c>
      <c r="Z1320" s="177">
        <v>1.1737249580645164</v>
      </c>
      <c r="AA1320" s="177">
        <v>21.343448999961431</v>
      </c>
      <c r="AB1320" s="177">
        <v>20.112855353398004</v>
      </c>
      <c r="AC1320" s="177">
        <v>17.344132650757821</v>
      </c>
      <c r="AD1320" s="177">
        <v>71.274398221800809</v>
      </c>
      <c r="AE1320" s="177">
        <v>35.272645243359612</v>
      </c>
      <c r="AF1320" s="177">
        <v>12.804217844393786</v>
      </c>
      <c r="AG1320" s="177">
        <v>67.677634885025313</v>
      </c>
      <c r="AH1320" s="177">
        <v>67.677634885025313</v>
      </c>
      <c r="AI1320" s="177">
        <v>67.677634885025313</v>
      </c>
      <c r="AJ1320" s="177">
        <v>51.316051040064245</v>
      </c>
    </row>
    <row r="1321" spans="1:36" hidden="1" outlineLevel="1" x14ac:dyDescent="0.25">
      <c r="A1321" s="190">
        <f t="shared" si="353"/>
        <v>2020</v>
      </c>
      <c r="B1321" s="55">
        <f t="shared" si="354"/>
        <v>7</v>
      </c>
      <c r="C1321" s="55">
        <f t="shared" si="355"/>
        <v>10</v>
      </c>
      <c r="D1321" s="55">
        <f t="shared" si="350"/>
        <v>55</v>
      </c>
      <c r="F1321" s="63">
        <f t="shared" si="360"/>
        <v>44013.416666666642</v>
      </c>
      <c r="G1321" s="64">
        <f t="shared" si="351"/>
        <v>679.0267583621237</v>
      </c>
      <c r="H1321" s="64">
        <f t="shared" si="359"/>
        <v>75.441067768394362</v>
      </c>
      <c r="I1321" s="64">
        <f t="shared" si="359"/>
        <v>273.83636884470496</v>
      </c>
      <c r="J1321" s="64">
        <f t="shared" si="359"/>
        <v>198.17163561866661</v>
      </c>
      <c r="K1321" s="64">
        <f t="shared" si="359"/>
        <v>0</v>
      </c>
      <c r="L1321" s="64">
        <f t="shared" si="359"/>
        <v>0</v>
      </c>
      <c r="M1321" s="64">
        <f t="shared" si="359"/>
        <v>10.834338176025511</v>
      </c>
      <c r="N1321" s="64">
        <f t="shared" si="359"/>
        <v>120.74334795433214</v>
      </c>
      <c r="O1321" s="121"/>
      <c r="P1321" s="177">
        <v>2.9750000000000001</v>
      </c>
      <c r="Q1321" s="177">
        <v>16.766274923877099</v>
      </c>
      <c r="R1321" s="177">
        <v>16.766274923877099</v>
      </c>
      <c r="S1321" s="177">
        <v>39.748177995694071</v>
      </c>
      <c r="T1321" s="177">
        <v>40.490787310252855</v>
      </c>
      <c r="U1321" s="177">
        <v>16.766274923877099</v>
      </c>
      <c r="V1321" s="177">
        <v>16.766274923877099</v>
      </c>
      <c r="W1321" s="177">
        <v>9.0106400675103178</v>
      </c>
      <c r="X1321" s="177">
        <v>43.865759082697537</v>
      </c>
      <c r="Y1321" s="177">
        <v>49.171199999999999</v>
      </c>
      <c r="Z1321" s="177">
        <v>1.1387040856774193</v>
      </c>
      <c r="AA1321" s="177">
        <v>18.107302788057982</v>
      </c>
      <c r="AB1321" s="177">
        <v>19.119006348107742</v>
      </c>
      <c r="AC1321" s="177">
        <v>15.313235036980604</v>
      </c>
      <c r="AD1321" s="177">
        <v>75.441067768394362</v>
      </c>
      <c r="AE1321" s="177">
        <v>35.652479994479911</v>
      </c>
      <c r="AF1321" s="177">
        <v>10.834338176025511</v>
      </c>
      <c r="AG1321" s="177">
        <v>66.057211872888871</v>
      </c>
      <c r="AH1321" s="177">
        <v>66.057211872888871</v>
      </c>
      <c r="AI1321" s="177">
        <v>66.057211872888871</v>
      </c>
      <c r="AJ1321" s="177">
        <v>52.922324394070287</v>
      </c>
    </row>
    <row r="1322" spans="1:36" hidden="1" outlineLevel="1" x14ac:dyDescent="0.25">
      <c r="A1322" s="190">
        <f t="shared" si="353"/>
        <v>2020</v>
      </c>
      <c r="B1322" s="55">
        <f t="shared" si="354"/>
        <v>7</v>
      </c>
      <c r="C1322" s="55">
        <f t="shared" si="355"/>
        <v>11</v>
      </c>
      <c r="D1322" s="55">
        <f t="shared" si="350"/>
        <v>55</v>
      </c>
      <c r="F1322" s="63">
        <f t="shared" si="360"/>
        <v>44013.458333333307</v>
      </c>
      <c r="G1322" s="64">
        <f t="shared" si="351"/>
        <v>680.86655031034127</v>
      </c>
      <c r="H1322" s="64">
        <f t="shared" si="359"/>
        <v>74.651378223371765</v>
      </c>
      <c r="I1322" s="64">
        <f t="shared" si="359"/>
        <v>272.75741601425443</v>
      </c>
      <c r="J1322" s="64">
        <f t="shared" si="359"/>
        <v>198.02139968997989</v>
      </c>
      <c r="K1322" s="64">
        <f t="shared" si="359"/>
        <v>0</v>
      </c>
      <c r="L1322" s="64">
        <f t="shared" si="359"/>
        <v>0</v>
      </c>
      <c r="M1322" s="64">
        <f t="shared" si="359"/>
        <v>9.652410375004548</v>
      </c>
      <c r="N1322" s="64">
        <f t="shared" si="359"/>
        <v>125.78394600773063</v>
      </c>
      <c r="O1322" s="121"/>
      <c r="P1322" s="177">
        <v>2.9750000000000001</v>
      </c>
      <c r="Q1322" s="177">
        <v>18.518129095394681</v>
      </c>
      <c r="R1322" s="177">
        <v>18.518129095394681</v>
      </c>
      <c r="S1322" s="177">
        <v>39.919126759669744</v>
      </c>
      <c r="T1322" s="177">
        <v>40.722050222764842</v>
      </c>
      <c r="U1322" s="177">
        <v>18.518129095394681</v>
      </c>
      <c r="V1322" s="177">
        <v>18.518129095394681</v>
      </c>
      <c r="W1322" s="177">
        <v>8.8572345796628298</v>
      </c>
      <c r="X1322" s="177">
        <v>43.101853003461244</v>
      </c>
      <c r="Y1322" s="177">
        <v>48.351680000000002</v>
      </c>
      <c r="Z1322" s="177">
        <v>1.0790238672258063</v>
      </c>
      <c r="AA1322" s="177">
        <v>17.491071676017587</v>
      </c>
      <c r="AB1322" s="177">
        <v>17.796088092530013</v>
      </c>
      <c r="AC1322" s="177">
        <v>15.345245990378519</v>
      </c>
      <c r="AD1322" s="177">
        <v>74.651378223371765</v>
      </c>
      <c r="AE1322" s="177">
        <v>36.332384712129127</v>
      </c>
      <c r="AF1322" s="177">
        <v>9.652410375004548</v>
      </c>
      <c r="AG1322" s="177">
        <v>66.0071332299933</v>
      </c>
      <c r="AH1322" s="177">
        <v>66.0071332299933</v>
      </c>
      <c r="AI1322" s="177">
        <v>66.0071332299933</v>
      </c>
      <c r="AJ1322" s="177">
        <v>52.498086736566698</v>
      </c>
    </row>
    <row r="1323" spans="1:36" hidden="1" outlineLevel="1" x14ac:dyDescent="0.25">
      <c r="A1323" s="190">
        <f t="shared" si="353"/>
        <v>2020</v>
      </c>
      <c r="B1323" s="55">
        <f t="shared" si="354"/>
        <v>7</v>
      </c>
      <c r="C1323" s="55">
        <f t="shared" si="355"/>
        <v>12</v>
      </c>
      <c r="D1323" s="55">
        <f t="shared" si="350"/>
        <v>55</v>
      </c>
      <c r="F1323" s="63">
        <f t="shared" si="360"/>
        <v>44013.499999999971</v>
      </c>
      <c r="G1323" s="64">
        <f t="shared" si="351"/>
        <v>672.78425856350759</v>
      </c>
      <c r="H1323" s="64">
        <f t="shared" si="359"/>
        <v>60.892301138123386</v>
      </c>
      <c r="I1323" s="64">
        <f t="shared" si="359"/>
        <v>267.44572166440997</v>
      </c>
      <c r="J1323" s="64">
        <f t="shared" si="359"/>
        <v>192.11468500692035</v>
      </c>
      <c r="K1323" s="64">
        <f t="shared" si="359"/>
        <v>0</v>
      </c>
      <c r="L1323" s="64">
        <f t="shared" si="359"/>
        <v>0</v>
      </c>
      <c r="M1323" s="64">
        <f t="shared" si="359"/>
        <v>8.7659645242388251</v>
      </c>
      <c r="N1323" s="64">
        <f t="shared" si="359"/>
        <v>143.56558622981507</v>
      </c>
      <c r="O1323" s="121"/>
      <c r="P1323" s="177">
        <v>2.9750000000000001</v>
      </c>
      <c r="Q1323" s="177">
        <v>22.166107781966588</v>
      </c>
      <c r="R1323" s="177">
        <v>22.166107781966588</v>
      </c>
      <c r="S1323" s="177">
        <v>39.413070981693444</v>
      </c>
      <c r="T1323" s="177">
        <v>40.836673997484858</v>
      </c>
      <c r="U1323" s="177">
        <v>22.166107781966588</v>
      </c>
      <c r="V1323" s="177">
        <v>22.166107781966588</v>
      </c>
      <c r="W1323" s="177">
        <v>8.8041505788093488</v>
      </c>
      <c r="X1323" s="177">
        <v>42.719309295204788</v>
      </c>
      <c r="Y1323" s="177">
        <v>46.71264</v>
      </c>
      <c r="Z1323" s="177">
        <v>1.565312768129032</v>
      </c>
      <c r="AA1323" s="177">
        <v>20.051081726875985</v>
      </c>
      <c r="AB1323" s="177">
        <v>16.596896949564261</v>
      </c>
      <c r="AC1323" s="177">
        <v>16.687863657379427</v>
      </c>
      <c r="AD1323" s="177">
        <v>60.892301138123386</v>
      </c>
      <c r="AE1323" s="177">
        <v>35.321440919862006</v>
      </c>
      <c r="AF1323" s="177">
        <v>8.7659645242388251</v>
      </c>
      <c r="AG1323" s="177">
        <v>64.038228335640113</v>
      </c>
      <c r="AH1323" s="177">
        <v>64.038228335640113</v>
      </c>
      <c r="AI1323" s="177">
        <v>64.038228335640113</v>
      </c>
      <c r="AJ1323" s="177">
        <v>50.663435891355512</v>
      </c>
    </row>
    <row r="1324" spans="1:36" hidden="1" outlineLevel="1" x14ac:dyDescent="0.25">
      <c r="A1324" s="190">
        <f t="shared" si="353"/>
        <v>2020</v>
      </c>
      <c r="B1324" s="55">
        <f t="shared" si="354"/>
        <v>7</v>
      </c>
      <c r="C1324" s="55">
        <f t="shared" si="355"/>
        <v>13</v>
      </c>
      <c r="D1324" s="55">
        <f t="shared" si="350"/>
        <v>55</v>
      </c>
      <c r="F1324" s="63">
        <f t="shared" si="360"/>
        <v>44013.541666666635</v>
      </c>
      <c r="G1324" s="64">
        <f t="shared" si="351"/>
        <v>673.2752247407625</v>
      </c>
      <c r="H1324" s="64">
        <f t="shared" si="359"/>
        <v>65.885504361413709</v>
      </c>
      <c r="I1324" s="64">
        <f t="shared" si="359"/>
        <v>256.83955582928758</v>
      </c>
      <c r="J1324" s="64">
        <f t="shared" si="359"/>
        <v>186.51417093168766</v>
      </c>
      <c r="K1324" s="64">
        <f t="shared" si="359"/>
        <v>0</v>
      </c>
      <c r="L1324" s="64">
        <f t="shared" si="359"/>
        <v>0</v>
      </c>
      <c r="M1324" s="64">
        <f t="shared" si="359"/>
        <v>9.0614464744940637</v>
      </c>
      <c r="N1324" s="64">
        <f t="shared" si="359"/>
        <v>154.97454714387953</v>
      </c>
      <c r="O1324" s="121"/>
      <c r="P1324" s="177">
        <v>2.9750000000000001</v>
      </c>
      <c r="Q1324" s="177">
        <v>23.557286094642315</v>
      </c>
      <c r="R1324" s="177">
        <v>23.557286094642315</v>
      </c>
      <c r="S1324" s="177">
        <v>33.882290579374072</v>
      </c>
      <c r="T1324" s="177">
        <v>37.774392789676853</v>
      </c>
      <c r="U1324" s="177">
        <v>23.557286094642315</v>
      </c>
      <c r="V1324" s="177">
        <v>23.557286094642315</v>
      </c>
      <c r="W1324" s="177">
        <v>8.776943001421504</v>
      </c>
      <c r="X1324" s="177">
        <v>41.541714727084106</v>
      </c>
      <c r="Y1324" s="177">
        <v>47.532160000000005</v>
      </c>
      <c r="Z1324" s="177">
        <v>1.8209593188387094</v>
      </c>
      <c r="AA1324" s="177">
        <v>22.38949818045824</v>
      </c>
      <c r="AB1324" s="177">
        <v>17.537107168847257</v>
      </c>
      <c r="AC1324" s="177">
        <v>18.997838097166074</v>
      </c>
      <c r="AD1324" s="177">
        <v>65.885504361413709</v>
      </c>
      <c r="AE1324" s="177">
        <v>35.661384476742754</v>
      </c>
      <c r="AF1324" s="177">
        <v>9.0614464744940637</v>
      </c>
      <c r="AG1324" s="177">
        <v>62.17139031056255</v>
      </c>
      <c r="AH1324" s="177">
        <v>62.17139031056255</v>
      </c>
      <c r="AI1324" s="177">
        <v>62.17139031056255</v>
      </c>
      <c r="AJ1324" s="177">
        <v>48.695670254988251</v>
      </c>
    </row>
    <row r="1325" spans="1:36" hidden="1" outlineLevel="1" x14ac:dyDescent="0.25">
      <c r="A1325" s="190">
        <f t="shared" si="353"/>
        <v>2020</v>
      </c>
      <c r="B1325" s="55">
        <f t="shared" si="354"/>
        <v>7</v>
      </c>
      <c r="C1325" s="55">
        <f t="shared" si="355"/>
        <v>14</v>
      </c>
      <c r="D1325" s="55">
        <f t="shared" si="350"/>
        <v>55</v>
      </c>
      <c r="F1325" s="63">
        <f t="shared" si="360"/>
        <v>44013.583333333299</v>
      </c>
      <c r="G1325" s="64">
        <f t="shared" si="351"/>
        <v>660.06452378449944</v>
      </c>
      <c r="H1325" s="64">
        <f t="shared" ref="H1325:N1334" si="361">SUMIF($P$6:$AK$6,H$6,$P1325:$AK1325)</f>
        <v>66.432516806768547</v>
      </c>
      <c r="I1325" s="64">
        <f t="shared" si="361"/>
        <v>245.94476240341308</v>
      </c>
      <c r="J1325" s="64">
        <f t="shared" si="361"/>
        <v>182.58607371724622</v>
      </c>
      <c r="K1325" s="64">
        <f t="shared" si="361"/>
        <v>0</v>
      </c>
      <c r="L1325" s="64">
        <f t="shared" si="361"/>
        <v>0</v>
      </c>
      <c r="M1325" s="64">
        <f t="shared" si="361"/>
        <v>9.3569284247493059</v>
      </c>
      <c r="N1325" s="64">
        <f t="shared" si="361"/>
        <v>155.7442424323223</v>
      </c>
      <c r="O1325" s="121"/>
      <c r="P1325" s="177">
        <v>2.9750000000000001</v>
      </c>
      <c r="Q1325" s="177">
        <v>22.949289646880324</v>
      </c>
      <c r="R1325" s="177">
        <v>22.949289646880324</v>
      </c>
      <c r="S1325" s="177">
        <v>27.900221260759036</v>
      </c>
      <c r="T1325" s="177">
        <v>36.469413710508853</v>
      </c>
      <c r="U1325" s="177">
        <v>22.949289646880324</v>
      </c>
      <c r="V1325" s="177">
        <v>22.949289646880324</v>
      </c>
      <c r="W1325" s="177">
        <v>8.1196891603697843</v>
      </c>
      <c r="X1325" s="177">
        <v>42.497401821057906</v>
      </c>
      <c r="Y1325" s="177">
        <v>41.795520000000003</v>
      </c>
      <c r="Z1325" s="177">
        <v>3.3406157516129023</v>
      </c>
      <c r="AA1325" s="177">
        <v>23.57959467391548</v>
      </c>
      <c r="AB1325" s="177">
        <v>19.234039298343763</v>
      </c>
      <c r="AC1325" s="177">
        <v>17.792834120928855</v>
      </c>
      <c r="AD1325" s="177">
        <v>66.432516806768547</v>
      </c>
      <c r="AE1325" s="177">
        <v>36.912412214807347</v>
      </c>
      <c r="AF1325" s="177">
        <v>9.3569284247493059</v>
      </c>
      <c r="AG1325" s="177">
        <v>60.862024572415407</v>
      </c>
      <c r="AH1325" s="177">
        <v>60.862024572415407</v>
      </c>
      <c r="AI1325" s="177">
        <v>60.862024572415407</v>
      </c>
      <c r="AJ1325" s="177">
        <v>49.275104235910135</v>
      </c>
    </row>
    <row r="1326" spans="1:36" hidden="1" outlineLevel="1" x14ac:dyDescent="0.25">
      <c r="A1326" s="190">
        <f t="shared" si="353"/>
        <v>2020</v>
      </c>
      <c r="B1326" s="55">
        <f t="shared" si="354"/>
        <v>7</v>
      </c>
      <c r="C1326" s="55">
        <f t="shared" si="355"/>
        <v>15</v>
      </c>
      <c r="D1326" s="55">
        <f t="shared" si="350"/>
        <v>55</v>
      </c>
      <c r="F1326" s="63">
        <f t="shared" si="360"/>
        <v>44013.624999999964</v>
      </c>
      <c r="G1326" s="64">
        <f t="shared" si="351"/>
        <v>633.63771504001636</v>
      </c>
      <c r="H1326" s="64">
        <f t="shared" si="361"/>
        <v>70.550217960366126</v>
      </c>
      <c r="I1326" s="64">
        <f t="shared" si="361"/>
        <v>221.95433045559381</v>
      </c>
      <c r="J1326" s="64">
        <f t="shared" si="361"/>
        <v>168.43513763290267</v>
      </c>
      <c r="K1326" s="64">
        <f t="shared" si="361"/>
        <v>0</v>
      </c>
      <c r="L1326" s="64">
        <f t="shared" si="361"/>
        <v>0</v>
      </c>
      <c r="M1326" s="64">
        <f t="shared" si="361"/>
        <v>9.2584344413308912</v>
      </c>
      <c r="N1326" s="64">
        <f t="shared" si="361"/>
        <v>163.43959454982291</v>
      </c>
      <c r="O1326" s="121"/>
      <c r="P1326" s="177">
        <v>2.9750000000000001</v>
      </c>
      <c r="Q1326" s="177">
        <v>23.505760971950622</v>
      </c>
      <c r="R1326" s="177">
        <v>23.505760971950622</v>
      </c>
      <c r="S1326" s="177">
        <v>19.304845447004158</v>
      </c>
      <c r="T1326" s="177">
        <v>33.669318642348848</v>
      </c>
      <c r="U1326" s="177">
        <v>23.505760971950622</v>
      </c>
      <c r="V1326" s="177">
        <v>23.505760971950622</v>
      </c>
      <c r="W1326" s="177">
        <v>7.9441546009875994</v>
      </c>
      <c r="X1326" s="177">
        <v>42.599859230392845</v>
      </c>
      <c r="Y1326" s="177">
        <v>34.010079999999995</v>
      </c>
      <c r="Z1326" s="177">
        <v>4.0502931387096774</v>
      </c>
      <c r="AA1326" s="177">
        <v>24.56090462300326</v>
      </c>
      <c r="AB1326" s="177">
        <v>21.162084866428017</v>
      </c>
      <c r="AC1326" s="177">
        <v>19.643268033879483</v>
      </c>
      <c r="AD1326" s="177">
        <v>70.550217960366126</v>
      </c>
      <c r="AE1326" s="177">
        <v>34.256052762870461</v>
      </c>
      <c r="AF1326" s="177">
        <v>9.2584344413308912</v>
      </c>
      <c r="AG1326" s="177">
        <v>56.145045877634224</v>
      </c>
      <c r="AH1326" s="177">
        <v>56.145045877634224</v>
      </c>
      <c r="AI1326" s="177">
        <v>56.145045877634224</v>
      </c>
      <c r="AJ1326" s="177">
        <v>47.195019771989905</v>
      </c>
    </row>
    <row r="1327" spans="1:36" hidden="1" outlineLevel="1" x14ac:dyDescent="0.25">
      <c r="A1327" s="190">
        <f t="shared" si="353"/>
        <v>2020</v>
      </c>
      <c r="B1327" s="55">
        <f t="shared" si="354"/>
        <v>7</v>
      </c>
      <c r="C1327" s="55">
        <f t="shared" si="355"/>
        <v>16</v>
      </c>
      <c r="D1327" s="55">
        <f t="shared" si="350"/>
        <v>55</v>
      </c>
      <c r="F1327" s="63">
        <f t="shared" si="360"/>
        <v>44013.666666666628</v>
      </c>
      <c r="G1327" s="64">
        <f t="shared" si="351"/>
        <v>572.25964187133559</v>
      </c>
      <c r="H1327" s="64">
        <f t="shared" si="361"/>
        <v>57.937808652579037</v>
      </c>
      <c r="I1327" s="64">
        <f t="shared" si="361"/>
        <v>182.06273693332793</v>
      </c>
      <c r="J1327" s="64">
        <f t="shared" si="361"/>
        <v>152.24144523357717</v>
      </c>
      <c r="K1327" s="64">
        <f t="shared" si="361"/>
        <v>0</v>
      </c>
      <c r="L1327" s="64">
        <f t="shared" si="361"/>
        <v>0</v>
      </c>
      <c r="M1327" s="64">
        <f t="shared" si="361"/>
        <v>10.046386308678201</v>
      </c>
      <c r="N1327" s="64">
        <f t="shared" si="361"/>
        <v>169.97126474317326</v>
      </c>
      <c r="O1327" s="121"/>
      <c r="P1327" s="177">
        <v>2.9750000000000001</v>
      </c>
      <c r="Q1327" s="177">
        <v>23.114170039493747</v>
      </c>
      <c r="R1327" s="177">
        <v>23.114170039493747</v>
      </c>
      <c r="S1327" s="177">
        <v>9.16247851368448</v>
      </c>
      <c r="T1327" s="177">
        <v>26.138662603436849</v>
      </c>
      <c r="U1327" s="177">
        <v>23.114170039493747</v>
      </c>
      <c r="V1327" s="177">
        <v>23.114170039493747</v>
      </c>
      <c r="W1327" s="177">
        <v>7.5072342049406213</v>
      </c>
      <c r="X1327" s="177">
        <v>40.578143348855107</v>
      </c>
      <c r="Y1327" s="177">
        <v>22.946560000000002</v>
      </c>
      <c r="Z1327" s="177">
        <v>3.9212608806451605</v>
      </c>
      <c r="AA1327" s="177">
        <v>30.266088375874499</v>
      </c>
      <c r="AB1327" s="177">
        <v>20.0659570734874</v>
      </c>
      <c r="AC1327" s="177">
        <v>23.261278255191211</v>
      </c>
      <c r="AD1327" s="177">
        <v>57.937808652579037</v>
      </c>
      <c r="AE1327" s="177">
        <v>32.364524636777091</v>
      </c>
      <c r="AF1327" s="177">
        <v>10.046386308678201</v>
      </c>
      <c r="AG1327" s="177">
        <v>50.747148411192391</v>
      </c>
      <c r="AH1327" s="177">
        <v>50.747148411192391</v>
      </c>
      <c r="AI1327" s="177">
        <v>50.747148411192391</v>
      </c>
      <c r="AJ1327" s="177">
        <v>40.390133625633787</v>
      </c>
    </row>
    <row r="1328" spans="1:36" hidden="1" outlineLevel="1" x14ac:dyDescent="0.25">
      <c r="A1328" s="190">
        <f t="shared" si="353"/>
        <v>2020</v>
      </c>
      <c r="B1328" s="55">
        <f t="shared" si="354"/>
        <v>7</v>
      </c>
      <c r="C1328" s="55">
        <f t="shared" si="355"/>
        <v>17</v>
      </c>
      <c r="D1328" s="55">
        <f t="shared" si="350"/>
        <v>55</v>
      </c>
      <c r="F1328" s="63">
        <f t="shared" si="360"/>
        <v>44013.708333333292</v>
      </c>
      <c r="G1328" s="64">
        <f t="shared" si="351"/>
        <v>425.61796424427575</v>
      </c>
      <c r="H1328" s="64">
        <f t="shared" si="361"/>
        <v>35.293188241879847</v>
      </c>
      <c r="I1328" s="64">
        <f t="shared" si="361"/>
        <v>129.2581421530046</v>
      </c>
      <c r="J1328" s="64">
        <f t="shared" si="361"/>
        <v>75.794941805676558</v>
      </c>
      <c r="K1328" s="64">
        <f t="shared" si="361"/>
        <v>0</v>
      </c>
      <c r="L1328" s="64">
        <f t="shared" si="361"/>
        <v>0</v>
      </c>
      <c r="M1328" s="64">
        <f t="shared" si="361"/>
        <v>10.735844192607098</v>
      </c>
      <c r="N1328" s="64">
        <f t="shared" si="361"/>
        <v>174.53584785110769</v>
      </c>
      <c r="O1328" s="121"/>
      <c r="P1328" s="177">
        <v>2.9750000000000001</v>
      </c>
      <c r="Q1328" s="177">
        <v>22.052752512044862</v>
      </c>
      <c r="R1328" s="177">
        <v>22.052752512044862</v>
      </c>
      <c r="S1328" s="177">
        <v>1.7994811585331196</v>
      </c>
      <c r="T1328" s="177">
        <v>12.922698828460845</v>
      </c>
      <c r="U1328" s="177">
        <v>22.052752512044862</v>
      </c>
      <c r="V1328" s="177">
        <v>22.052752512044862</v>
      </c>
      <c r="W1328" s="177">
        <v>6.6596211267233629</v>
      </c>
      <c r="X1328" s="177">
        <v>34.528281477690044</v>
      </c>
      <c r="Y1328" s="177">
        <v>11.06352</v>
      </c>
      <c r="Z1328" s="177">
        <v>3.7922286677419352</v>
      </c>
      <c r="AA1328" s="177">
        <v>35.332744948106615</v>
      </c>
      <c r="AB1328" s="177">
        <v>22.794711273929138</v>
      </c>
      <c r="AC1328" s="177">
        <v>24.405152913150573</v>
      </c>
      <c r="AD1328" s="177">
        <v>35.293188241879847</v>
      </c>
      <c r="AE1328" s="177">
        <v>27.072461747890767</v>
      </c>
      <c r="AF1328" s="177">
        <v>10.735844192607098</v>
      </c>
      <c r="AG1328" s="177">
        <v>25.264980601892184</v>
      </c>
      <c r="AH1328" s="177">
        <v>25.264980601892184</v>
      </c>
      <c r="AI1328" s="177">
        <v>25.264980601892184</v>
      </c>
      <c r="AJ1328" s="177">
        <v>32.237077813706456</v>
      </c>
    </row>
    <row r="1329" spans="1:36" hidden="1" outlineLevel="1" x14ac:dyDescent="0.25">
      <c r="A1329" s="190">
        <f t="shared" si="353"/>
        <v>2020</v>
      </c>
      <c r="B1329" s="55">
        <f t="shared" si="354"/>
        <v>7</v>
      </c>
      <c r="C1329" s="55">
        <f t="shared" si="355"/>
        <v>18</v>
      </c>
      <c r="D1329" s="55">
        <f t="shared" si="350"/>
        <v>55</v>
      </c>
      <c r="F1329" s="63">
        <f t="shared" si="360"/>
        <v>44013.749999999956</v>
      </c>
      <c r="G1329" s="64">
        <f t="shared" si="351"/>
        <v>233.61208809146183</v>
      </c>
      <c r="H1329" s="64">
        <f t="shared" si="361"/>
        <v>3.3996243643516131</v>
      </c>
      <c r="I1329" s="64">
        <f t="shared" si="361"/>
        <v>50.584523116158593</v>
      </c>
      <c r="J1329" s="64">
        <f t="shared" si="361"/>
        <v>5.0777433520223232</v>
      </c>
      <c r="K1329" s="64">
        <f t="shared" si="361"/>
        <v>0</v>
      </c>
      <c r="L1329" s="64">
        <f t="shared" si="361"/>
        <v>0</v>
      </c>
      <c r="M1329" s="64">
        <f t="shared" si="361"/>
        <v>11.425302076535996</v>
      </c>
      <c r="N1329" s="64">
        <f t="shared" si="361"/>
        <v>163.12489518239332</v>
      </c>
      <c r="O1329" s="121"/>
      <c r="P1329" s="177">
        <v>2.9750000000000001</v>
      </c>
      <c r="Q1329" s="177">
        <v>20.754319420214181</v>
      </c>
      <c r="R1329" s="177">
        <v>20.754319420214181</v>
      </c>
      <c r="S1329" s="177">
        <v>0.43002337198079993</v>
      </c>
      <c r="T1329" s="177">
        <v>0</v>
      </c>
      <c r="U1329" s="177">
        <v>20.754319420214181</v>
      </c>
      <c r="V1329" s="177">
        <v>20.754319420214181</v>
      </c>
      <c r="W1329" s="177">
        <v>2.9747594224098624</v>
      </c>
      <c r="X1329" s="177">
        <v>15.270070120869272</v>
      </c>
      <c r="Y1329" s="177">
        <v>2.4585599999999999</v>
      </c>
      <c r="Z1329" s="177">
        <v>5.6014084064516121</v>
      </c>
      <c r="AA1329" s="177">
        <v>27.885372126049084</v>
      </c>
      <c r="AB1329" s="177">
        <v>26.99761135628998</v>
      </c>
      <c r="AC1329" s="177">
        <v>19.623225612745916</v>
      </c>
      <c r="AD1329" s="177">
        <v>3.3996243643516131</v>
      </c>
      <c r="AE1329" s="177">
        <v>12.060729776996503</v>
      </c>
      <c r="AF1329" s="177">
        <v>11.425302076535996</v>
      </c>
      <c r="AG1329" s="177">
        <v>1.6925811173407743</v>
      </c>
      <c r="AH1329" s="177">
        <v>1.6925811173407743</v>
      </c>
      <c r="AI1329" s="177">
        <v>1.6925811173407743</v>
      </c>
      <c r="AJ1329" s="177">
        <v>14.415380423902155</v>
      </c>
    </row>
    <row r="1330" spans="1:36" hidden="1" outlineLevel="1" x14ac:dyDescent="0.25">
      <c r="A1330" s="190">
        <f t="shared" si="353"/>
        <v>2020</v>
      </c>
      <c r="B1330" s="55">
        <f t="shared" si="354"/>
        <v>7</v>
      </c>
      <c r="C1330" s="55">
        <f t="shared" si="355"/>
        <v>19</v>
      </c>
      <c r="D1330" s="55">
        <f t="shared" si="350"/>
        <v>55</v>
      </c>
      <c r="F1330" s="63">
        <f t="shared" si="360"/>
        <v>44013.791666666621</v>
      </c>
      <c r="G1330" s="64">
        <f t="shared" si="351"/>
        <v>178.21130802970225</v>
      </c>
      <c r="H1330" s="64">
        <f t="shared" si="361"/>
        <v>0</v>
      </c>
      <c r="I1330" s="64">
        <f t="shared" si="361"/>
        <v>5.2137167066539281</v>
      </c>
      <c r="J1330" s="64">
        <f t="shared" si="361"/>
        <v>0</v>
      </c>
      <c r="K1330" s="64">
        <f t="shared" si="361"/>
        <v>0</v>
      </c>
      <c r="L1330" s="64">
        <f t="shared" si="361"/>
        <v>0</v>
      </c>
      <c r="M1330" s="64">
        <f t="shared" si="361"/>
        <v>14.478615562506821</v>
      </c>
      <c r="N1330" s="64">
        <f t="shared" si="361"/>
        <v>158.51897576054151</v>
      </c>
      <c r="O1330" s="121"/>
      <c r="P1330" s="177">
        <v>2.9750000000000001</v>
      </c>
      <c r="Q1330" s="177">
        <v>20.362728487757316</v>
      </c>
      <c r="R1330" s="177">
        <v>20.362728487757316</v>
      </c>
      <c r="S1330" s="177">
        <v>0</v>
      </c>
      <c r="T1330" s="177">
        <v>0</v>
      </c>
      <c r="U1330" s="177">
        <v>20.362728487757316</v>
      </c>
      <c r="V1330" s="177">
        <v>20.362728487757316</v>
      </c>
      <c r="W1330" s="177">
        <v>0.28404414762023789</v>
      </c>
      <c r="X1330" s="177">
        <v>0.56283406664339919</v>
      </c>
      <c r="Y1330" s="177">
        <v>0</v>
      </c>
      <c r="Z1330" s="177">
        <v>5.6981824387096767</v>
      </c>
      <c r="AA1330" s="177">
        <v>24.389482204814378</v>
      </c>
      <c r="AB1330" s="177">
        <v>29.750100633139105</v>
      </c>
      <c r="AC1330" s="177">
        <v>17.230296532849085</v>
      </c>
      <c r="AD1330" s="177">
        <v>0</v>
      </c>
      <c r="AE1330" s="177">
        <v>1.3212655852947013</v>
      </c>
      <c r="AF1330" s="177">
        <v>14.478615562506821</v>
      </c>
      <c r="AG1330" s="177">
        <v>0</v>
      </c>
      <c r="AH1330" s="177">
        <v>0</v>
      </c>
      <c r="AI1330" s="177">
        <v>0</v>
      </c>
      <c r="AJ1330" s="177">
        <v>7.0572907095589166E-2</v>
      </c>
    </row>
    <row r="1331" spans="1:36" hidden="1" outlineLevel="1" x14ac:dyDescent="0.25">
      <c r="A1331" s="190">
        <f t="shared" si="353"/>
        <v>2020</v>
      </c>
      <c r="B1331" s="55">
        <f t="shared" si="354"/>
        <v>7</v>
      </c>
      <c r="C1331" s="55">
        <f t="shared" si="355"/>
        <v>20</v>
      </c>
      <c r="D1331" s="55">
        <f t="shared" si="350"/>
        <v>55</v>
      </c>
      <c r="F1331" s="63">
        <f t="shared" si="360"/>
        <v>44013.833333333285</v>
      </c>
      <c r="G1331" s="64">
        <f t="shared" si="351"/>
        <v>177.77179753983683</v>
      </c>
      <c r="H1331" s="64">
        <f t="shared" si="361"/>
        <v>0</v>
      </c>
      <c r="I1331" s="64">
        <f t="shared" si="361"/>
        <v>2.9750000000000001</v>
      </c>
      <c r="J1331" s="64">
        <f t="shared" si="361"/>
        <v>0</v>
      </c>
      <c r="K1331" s="64">
        <f t="shared" si="361"/>
        <v>0</v>
      </c>
      <c r="L1331" s="64">
        <f t="shared" si="361"/>
        <v>0</v>
      </c>
      <c r="M1331" s="64">
        <f t="shared" si="361"/>
        <v>17.728917015314472</v>
      </c>
      <c r="N1331" s="64">
        <f t="shared" si="361"/>
        <v>157.06788052452237</v>
      </c>
      <c r="O1331" s="121"/>
      <c r="P1331" s="177">
        <v>2.9750000000000001</v>
      </c>
      <c r="Q1331" s="177">
        <v>20.094797849760504</v>
      </c>
      <c r="R1331" s="177">
        <v>20.094797849760504</v>
      </c>
      <c r="S1331" s="177">
        <v>0</v>
      </c>
      <c r="T1331" s="177">
        <v>0</v>
      </c>
      <c r="U1331" s="177">
        <v>20.094797849760504</v>
      </c>
      <c r="V1331" s="177">
        <v>20.094797849760504</v>
      </c>
      <c r="W1331" s="177">
        <v>0</v>
      </c>
      <c r="X1331" s="177">
        <v>0</v>
      </c>
      <c r="Y1331" s="177">
        <v>0</v>
      </c>
      <c r="Z1331" s="177">
        <v>5.504634116129032</v>
      </c>
      <c r="AA1331" s="177">
        <v>25.469067320759883</v>
      </c>
      <c r="AB1331" s="177">
        <v>28.8005903491769</v>
      </c>
      <c r="AC1331" s="177">
        <v>16.914397339414524</v>
      </c>
      <c r="AD1331" s="177">
        <v>0</v>
      </c>
      <c r="AE1331" s="177">
        <v>0</v>
      </c>
      <c r="AF1331" s="177">
        <v>17.728917015314472</v>
      </c>
      <c r="AG1331" s="177">
        <v>0</v>
      </c>
      <c r="AH1331" s="177">
        <v>0</v>
      </c>
      <c r="AI1331" s="177">
        <v>0</v>
      </c>
      <c r="AJ1331" s="177">
        <v>0</v>
      </c>
    </row>
    <row r="1332" spans="1:36" hidden="1" outlineLevel="1" x14ac:dyDescent="0.25">
      <c r="A1332" s="190">
        <f t="shared" si="353"/>
        <v>2020</v>
      </c>
      <c r="B1332" s="55">
        <f t="shared" si="354"/>
        <v>7</v>
      </c>
      <c r="C1332" s="55">
        <f t="shared" si="355"/>
        <v>21</v>
      </c>
      <c r="D1332" s="55">
        <f t="shared" si="350"/>
        <v>55</v>
      </c>
      <c r="F1332" s="63">
        <f t="shared" si="360"/>
        <v>44013.874999999949</v>
      </c>
      <c r="G1332" s="64">
        <f t="shared" si="351"/>
        <v>162.00418610090927</v>
      </c>
      <c r="H1332" s="64">
        <f t="shared" si="361"/>
        <v>0</v>
      </c>
      <c r="I1332" s="64">
        <f t="shared" si="361"/>
        <v>2.9750000000000001</v>
      </c>
      <c r="J1332" s="64">
        <f t="shared" si="361"/>
        <v>0</v>
      </c>
      <c r="K1332" s="64">
        <f t="shared" si="361"/>
        <v>0</v>
      </c>
      <c r="L1332" s="64">
        <f t="shared" si="361"/>
        <v>0</v>
      </c>
      <c r="M1332" s="64">
        <f t="shared" si="361"/>
        <v>19.403314733427507</v>
      </c>
      <c r="N1332" s="64">
        <f t="shared" si="361"/>
        <v>139.62587136748175</v>
      </c>
      <c r="O1332" s="121"/>
      <c r="P1332" s="177">
        <v>2.9750000000000001</v>
      </c>
      <c r="Q1332" s="177">
        <v>17.755557279557614</v>
      </c>
      <c r="R1332" s="177">
        <v>17.755557279557614</v>
      </c>
      <c r="S1332" s="177">
        <v>0</v>
      </c>
      <c r="T1332" s="177">
        <v>0</v>
      </c>
      <c r="U1332" s="177">
        <v>17.755557279557614</v>
      </c>
      <c r="V1332" s="177">
        <v>17.755557279557614</v>
      </c>
      <c r="W1332" s="177">
        <v>0</v>
      </c>
      <c r="X1332" s="177">
        <v>0</v>
      </c>
      <c r="Y1332" s="177">
        <v>0</v>
      </c>
      <c r="Z1332" s="177">
        <v>4.4723761225806458</v>
      </c>
      <c r="AA1332" s="177">
        <v>22.498517094585459</v>
      </c>
      <c r="AB1332" s="177">
        <v>26.898069908197961</v>
      </c>
      <c r="AC1332" s="177">
        <v>14.734679123887238</v>
      </c>
      <c r="AD1332" s="177">
        <v>0</v>
      </c>
      <c r="AE1332" s="177">
        <v>0</v>
      </c>
      <c r="AF1332" s="177">
        <v>19.403314733427507</v>
      </c>
      <c r="AG1332" s="177">
        <v>0</v>
      </c>
      <c r="AH1332" s="177">
        <v>0</v>
      </c>
      <c r="AI1332" s="177">
        <v>0</v>
      </c>
      <c r="AJ1332" s="177">
        <v>0</v>
      </c>
    </row>
    <row r="1333" spans="1:36" hidden="1" outlineLevel="1" x14ac:dyDescent="0.25">
      <c r="A1333" s="190">
        <f t="shared" si="353"/>
        <v>2020</v>
      </c>
      <c r="B1333" s="55">
        <f t="shared" si="354"/>
        <v>7</v>
      </c>
      <c r="C1333" s="55">
        <f t="shared" si="355"/>
        <v>22</v>
      </c>
      <c r="D1333" s="55">
        <f t="shared" si="350"/>
        <v>55</v>
      </c>
      <c r="F1333" s="63">
        <f t="shared" si="360"/>
        <v>44013.916666666613</v>
      </c>
      <c r="G1333" s="64">
        <f t="shared" si="351"/>
        <v>147.14982220430741</v>
      </c>
      <c r="H1333" s="64">
        <f t="shared" si="361"/>
        <v>0</v>
      </c>
      <c r="I1333" s="64">
        <f t="shared" si="361"/>
        <v>2.9750000000000001</v>
      </c>
      <c r="J1333" s="64">
        <f t="shared" si="361"/>
        <v>0</v>
      </c>
      <c r="K1333" s="64">
        <f t="shared" si="361"/>
        <v>0</v>
      </c>
      <c r="L1333" s="64">
        <f t="shared" si="361"/>
        <v>0</v>
      </c>
      <c r="M1333" s="64">
        <f t="shared" si="361"/>
        <v>20.979218468122131</v>
      </c>
      <c r="N1333" s="64">
        <f t="shared" si="361"/>
        <v>123.19560373618529</v>
      </c>
      <c r="O1333" s="121"/>
      <c r="P1333" s="177">
        <v>2.9750000000000001</v>
      </c>
      <c r="Q1333" s="177">
        <v>15.684247347351533</v>
      </c>
      <c r="R1333" s="177">
        <v>15.684247347351533</v>
      </c>
      <c r="S1333" s="177">
        <v>0</v>
      </c>
      <c r="T1333" s="177">
        <v>0</v>
      </c>
      <c r="U1333" s="177">
        <v>15.684247347351533</v>
      </c>
      <c r="V1333" s="177">
        <v>15.684247347351533</v>
      </c>
      <c r="W1333" s="177">
        <v>0</v>
      </c>
      <c r="X1333" s="177">
        <v>0</v>
      </c>
      <c r="Y1333" s="177">
        <v>0</v>
      </c>
      <c r="Z1333" s="177">
        <v>3.2295006561290327</v>
      </c>
      <c r="AA1333" s="177">
        <v>22.338682886097196</v>
      </c>
      <c r="AB1333" s="177">
        <v>23.706671926123953</v>
      </c>
      <c r="AC1333" s="177">
        <v>11.183758878428966</v>
      </c>
      <c r="AD1333" s="177">
        <v>0</v>
      </c>
      <c r="AE1333" s="177">
        <v>0</v>
      </c>
      <c r="AF1333" s="177">
        <v>20.979218468122131</v>
      </c>
      <c r="AG1333" s="177">
        <v>0</v>
      </c>
      <c r="AH1333" s="177">
        <v>0</v>
      </c>
      <c r="AI1333" s="177">
        <v>0</v>
      </c>
      <c r="AJ1333" s="177">
        <v>0</v>
      </c>
    </row>
    <row r="1334" spans="1:36" hidden="1" outlineLevel="1" x14ac:dyDescent="0.25">
      <c r="A1334" s="190">
        <f t="shared" si="353"/>
        <v>2020</v>
      </c>
      <c r="B1334" s="55">
        <f t="shared" si="354"/>
        <v>7</v>
      </c>
      <c r="C1334" s="55">
        <f t="shared" si="355"/>
        <v>23</v>
      </c>
      <c r="D1334" s="55">
        <f t="shared" si="350"/>
        <v>55</v>
      </c>
      <c r="F1334" s="63">
        <f t="shared" si="360"/>
        <v>44013.958333333278</v>
      </c>
      <c r="G1334" s="64">
        <f t="shared" si="351"/>
        <v>136.70299224840042</v>
      </c>
      <c r="H1334" s="64">
        <f t="shared" si="361"/>
        <v>0</v>
      </c>
      <c r="I1334" s="64">
        <f t="shared" si="361"/>
        <v>2.9750000000000001</v>
      </c>
      <c r="J1334" s="64">
        <f t="shared" si="361"/>
        <v>0</v>
      </c>
      <c r="K1334" s="64">
        <f t="shared" si="361"/>
        <v>0</v>
      </c>
      <c r="L1334" s="64">
        <f t="shared" si="361"/>
        <v>0</v>
      </c>
      <c r="M1334" s="64">
        <f t="shared" si="361"/>
        <v>23.737050003837716</v>
      </c>
      <c r="N1334" s="64">
        <f t="shared" si="361"/>
        <v>109.9909422445627</v>
      </c>
      <c r="O1334" s="121"/>
      <c r="P1334" s="177">
        <v>2.9750000000000001</v>
      </c>
      <c r="Q1334" s="177">
        <v>11.891998317242884</v>
      </c>
      <c r="R1334" s="177">
        <v>11.891998317242884</v>
      </c>
      <c r="S1334" s="177">
        <v>0</v>
      </c>
      <c r="T1334" s="177">
        <v>0</v>
      </c>
      <c r="U1334" s="177">
        <v>11.891998317242884</v>
      </c>
      <c r="V1334" s="177">
        <v>11.891998317242884</v>
      </c>
      <c r="W1334" s="177">
        <v>0</v>
      </c>
      <c r="X1334" s="177">
        <v>0</v>
      </c>
      <c r="Y1334" s="177">
        <v>0</v>
      </c>
      <c r="Z1334" s="177">
        <v>3.0359522712903231</v>
      </c>
      <c r="AA1334" s="177">
        <v>24.184584758814076</v>
      </c>
      <c r="AB1334" s="177">
        <v>22.073171457082235</v>
      </c>
      <c r="AC1334" s="177">
        <v>13.12924048840453</v>
      </c>
      <c r="AD1334" s="177">
        <v>0</v>
      </c>
      <c r="AE1334" s="177">
        <v>0</v>
      </c>
      <c r="AF1334" s="177">
        <v>23.737050003837716</v>
      </c>
      <c r="AG1334" s="177">
        <v>0</v>
      </c>
      <c r="AH1334" s="177">
        <v>0</v>
      </c>
      <c r="AI1334" s="177">
        <v>0</v>
      </c>
      <c r="AJ1334" s="177">
        <v>0</v>
      </c>
    </row>
    <row r="1335" spans="1:36" hidden="1" outlineLevel="1" x14ac:dyDescent="0.25">
      <c r="A1335" s="190">
        <f t="shared" si="353"/>
        <v>2020</v>
      </c>
      <c r="B1335" s="55">
        <f t="shared" si="354"/>
        <v>8</v>
      </c>
      <c r="C1335" s="55">
        <f t="shared" si="355"/>
        <v>0</v>
      </c>
      <c r="D1335" s="55">
        <f t="shared" si="350"/>
        <v>56</v>
      </c>
      <c r="F1335" s="63">
        <f t="shared" ref="F1335" si="362">EDATE(F1311,1)</f>
        <v>44044</v>
      </c>
      <c r="G1335" s="64">
        <f t="shared" si="351"/>
        <v>132.00654414302574</v>
      </c>
      <c r="H1335" s="64">
        <f t="shared" ref="H1335:N1344" si="363">SUMIF($P$6:$AK$6,H$6,$P1335:$AK1335)</f>
        <v>0</v>
      </c>
      <c r="I1335" s="64">
        <f t="shared" si="363"/>
        <v>2.9750000000000001</v>
      </c>
      <c r="J1335" s="64">
        <f t="shared" si="363"/>
        <v>0</v>
      </c>
      <c r="K1335" s="64">
        <f t="shared" si="363"/>
        <v>0</v>
      </c>
      <c r="L1335" s="64">
        <f t="shared" si="363"/>
        <v>0</v>
      </c>
      <c r="M1335" s="64">
        <f t="shared" si="363"/>
        <v>22.40034084082135</v>
      </c>
      <c r="N1335" s="64">
        <f t="shared" si="363"/>
        <v>106.63120330220438</v>
      </c>
      <c r="O1335" s="121"/>
      <c r="P1335" s="177">
        <v>2.9750000000000001</v>
      </c>
      <c r="Q1335" s="177">
        <v>10.4595999064138</v>
      </c>
      <c r="R1335" s="177">
        <v>10.4595999064138</v>
      </c>
      <c r="S1335" s="177">
        <v>0</v>
      </c>
      <c r="T1335" s="177">
        <v>0</v>
      </c>
      <c r="U1335" s="177">
        <v>10.4595999064138</v>
      </c>
      <c r="V1335" s="177">
        <v>10.4595999064138</v>
      </c>
      <c r="W1335" s="177">
        <v>0</v>
      </c>
      <c r="X1335" s="177">
        <v>0</v>
      </c>
      <c r="Y1335" s="177">
        <v>0</v>
      </c>
      <c r="Z1335" s="177">
        <v>1.2644383806451611</v>
      </c>
      <c r="AA1335" s="177">
        <v>24.414431296543793</v>
      </c>
      <c r="AB1335" s="177">
        <v>24.184194509210052</v>
      </c>
      <c r="AC1335" s="177">
        <v>14.929739490150173</v>
      </c>
      <c r="AD1335" s="177">
        <v>0</v>
      </c>
      <c r="AE1335" s="177">
        <v>0</v>
      </c>
      <c r="AF1335" s="177">
        <v>22.40034084082135</v>
      </c>
      <c r="AG1335" s="177">
        <v>0</v>
      </c>
      <c r="AH1335" s="177">
        <v>0</v>
      </c>
      <c r="AI1335" s="177">
        <v>0</v>
      </c>
      <c r="AJ1335" s="177">
        <v>0</v>
      </c>
    </row>
    <row r="1336" spans="1:36" hidden="1" outlineLevel="1" x14ac:dyDescent="0.25">
      <c r="A1336" s="190">
        <f t="shared" si="353"/>
        <v>2020</v>
      </c>
      <c r="B1336" s="55">
        <f t="shared" si="354"/>
        <v>8</v>
      </c>
      <c r="C1336" s="55">
        <f t="shared" si="355"/>
        <v>1</v>
      </c>
      <c r="D1336" s="55">
        <f t="shared" si="350"/>
        <v>56</v>
      </c>
      <c r="F1336" s="63">
        <f t="shared" ref="F1336" si="364">F1335+1/24</f>
        <v>44044.041666666664</v>
      </c>
      <c r="G1336" s="64">
        <f t="shared" si="351"/>
        <v>127.89787065236236</v>
      </c>
      <c r="H1336" s="64">
        <f t="shared" si="363"/>
        <v>0</v>
      </c>
      <c r="I1336" s="64">
        <f t="shared" si="363"/>
        <v>2.9750000000000001</v>
      </c>
      <c r="J1336" s="64">
        <f t="shared" si="363"/>
        <v>0</v>
      </c>
      <c r="K1336" s="64">
        <f t="shared" si="363"/>
        <v>0</v>
      </c>
      <c r="L1336" s="64">
        <f t="shared" si="363"/>
        <v>0</v>
      </c>
      <c r="M1336" s="64">
        <f t="shared" si="363"/>
        <v>22.40034084082135</v>
      </c>
      <c r="N1336" s="64">
        <f t="shared" si="363"/>
        <v>102.52252981154101</v>
      </c>
      <c r="O1336" s="121"/>
      <c r="P1336" s="177">
        <v>2.9750000000000001</v>
      </c>
      <c r="Q1336" s="177">
        <v>8.8004909557412656</v>
      </c>
      <c r="R1336" s="177">
        <v>8.8004909557412656</v>
      </c>
      <c r="S1336" s="177">
        <v>0</v>
      </c>
      <c r="T1336" s="177">
        <v>0</v>
      </c>
      <c r="U1336" s="177">
        <v>8.8004909557412656</v>
      </c>
      <c r="V1336" s="177">
        <v>8.8004909557412656</v>
      </c>
      <c r="W1336" s="177">
        <v>0</v>
      </c>
      <c r="X1336" s="177">
        <v>0</v>
      </c>
      <c r="Y1336" s="177">
        <v>0</v>
      </c>
      <c r="Z1336" s="177">
        <v>0.9741158129032258</v>
      </c>
      <c r="AA1336" s="177">
        <v>23.62880199493074</v>
      </c>
      <c r="AB1336" s="177">
        <v>26.058622117369978</v>
      </c>
      <c r="AC1336" s="177">
        <v>16.659026063372004</v>
      </c>
      <c r="AD1336" s="177">
        <v>0</v>
      </c>
      <c r="AE1336" s="177">
        <v>0</v>
      </c>
      <c r="AF1336" s="177">
        <v>22.40034084082135</v>
      </c>
      <c r="AG1336" s="177">
        <v>0</v>
      </c>
      <c r="AH1336" s="177">
        <v>0</v>
      </c>
      <c r="AI1336" s="177">
        <v>0</v>
      </c>
      <c r="AJ1336" s="177">
        <v>0</v>
      </c>
    </row>
    <row r="1337" spans="1:36" hidden="1" outlineLevel="1" x14ac:dyDescent="0.25">
      <c r="A1337" s="190">
        <f t="shared" si="353"/>
        <v>2020</v>
      </c>
      <c r="B1337" s="55">
        <f t="shared" si="354"/>
        <v>8</v>
      </c>
      <c r="C1337" s="55">
        <f t="shared" si="355"/>
        <v>2</v>
      </c>
      <c r="D1337" s="55">
        <f t="shared" si="350"/>
        <v>56</v>
      </c>
      <c r="F1337" s="63">
        <f t="shared" si="360"/>
        <v>44044.083333333328</v>
      </c>
      <c r="G1337" s="64">
        <f t="shared" si="351"/>
        <v>136.01294275551973</v>
      </c>
      <c r="H1337" s="64">
        <f t="shared" si="363"/>
        <v>0</v>
      </c>
      <c r="I1337" s="64">
        <f t="shared" si="363"/>
        <v>2.9750000000000001</v>
      </c>
      <c r="J1337" s="64">
        <f t="shared" si="363"/>
        <v>0</v>
      </c>
      <c r="K1337" s="64">
        <f t="shared" si="363"/>
        <v>0</v>
      </c>
      <c r="L1337" s="64">
        <f t="shared" si="363"/>
        <v>0</v>
      </c>
      <c r="M1337" s="64">
        <f t="shared" si="363"/>
        <v>21.950534799841009</v>
      </c>
      <c r="N1337" s="64">
        <f t="shared" si="363"/>
        <v>111.08740795567871</v>
      </c>
      <c r="O1337" s="121"/>
      <c r="P1337" s="177">
        <v>2.9750000000000001</v>
      </c>
      <c r="Q1337" s="177">
        <v>8.8314060293562822</v>
      </c>
      <c r="R1337" s="177">
        <v>8.8314060293562822</v>
      </c>
      <c r="S1337" s="177">
        <v>0</v>
      </c>
      <c r="T1337" s="177">
        <v>0</v>
      </c>
      <c r="U1337" s="177">
        <v>8.8314060293562822</v>
      </c>
      <c r="V1337" s="177">
        <v>8.8314060293562822</v>
      </c>
      <c r="W1337" s="177">
        <v>0</v>
      </c>
      <c r="X1337" s="177">
        <v>0</v>
      </c>
      <c r="Y1337" s="177">
        <v>0</v>
      </c>
      <c r="Z1337" s="177">
        <v>0.96094048580645164</v>
      </c>
      <c r="AA1337" s="177">
        <v>26.899159165834611</v>
      </c>
      <c r="AB1337" s="177">
        <v>27.187136122037469</v>
      </c>
      <c r="AC1337" s="177">
        <v>20.714548064575062</v>
      </c>
      <c r="AD1337" s="177">
        <v>0</v>
      </c>
      <c r="AE1337" s="177">
        <v>0</v>
      </c>
      <c r="AF1337" s="177">
        <v>21.950534799841009</v>
      </c>
      <c r="AG1337" s="177">
        <v>0</v>
      </c>
      <c r="AH1337" s="177">
        <v>0</v>
      </c>
      <c r="AI1337" s="177">
        <v>0</v>
      </c>
      <c r="AJ1337" s="177">
        <v>0</v>
      </c>
    </row>
    <row r="1338" spans="1:36" hidden="1" outlineLevel="1" x14ac:dyDescent="0.25">
      <c r="A1338" s="190">
        <f t="shared" si="353"/>
        <v>2020</v>
      </c>
      <c r="B1338" s="55">
        <f t="shared" si="354"/>
        <v>8</v>
      </c>
      <c r="C1338" s="55">
        <f t="shared" si="355"/>
        <v>3</v>
      </c>
      <c r="D1338" s="55">
        <f t="shared" si="350"/>
        <v>56</v>
      </c>
      <c r="F1338" s="63">
        <f t="shared" si="360"/>
        <v>44044.124999999993</v>
      </c>
      <c r="G1338" s="64">
        <f t="shared" si="351"/>
        <v>131.4302814093796</v>
      </c>
      <c r="H1338" s="64">
        <f t="shared" si="363"/>
        <v>0</v>
      </c>
      <c r="I1338" s="64">
        <f t="shared" si="363"/>
        <v>2.9750000000000001</v>
      </c>
      <c r="J1338" s="64">
        <f t="shared" si="363"/>
        <v>0</v>
      </c>
      <c r="K1338" s="64">
        <f t="shared" si="363"/>
        <v>0</v>
      </c>
      <c r="L1338" s="64">
        <f t="shared" si="363"/>
        <v>0</v>
      </c>
      <c r="M1338" s="64">
        <f t="shared" si="363"/>
        <v>21.320806342468515</v>
      </c>
      <c r="N1338" s="64">
        <f t="shared" si="363"/>
        <v>107.13447506691108</v>
      </c>
      <c r="O1338" s="121"/>
      <c r="P1338" s="177">
        <v>2.9750000000000001</v>
      </c>
      <c r="Q1338" s="177">
        <v>7.3577875203738436</v>
      </c>
      <c r="R1338" s="177">
        <v>7.3577875203738436</v>
      </c>
      <c r="S1338" s="177">
        <v>0</v>
      </c>
      <c r="T1338" s="177">
        <v>0</v>
      </c>
      <c r="U1338" s="177">
        <v>7.3577875203738436</v>
      </c>
      <c r="V1338" s="177">
        <v>7.3577875203738436</v>
      </c>
      <c r="W1338" s="177">
        <v>0</v>
      </c>
      <c r="X1338" s="177">
        <v>0</v>
      </c>
      <c r="Y1338" s="177">
        <v>0</v>
      </c>
      <c r="Z1338" s="177">
        <v>0.99319853741935493</v>
      </c>
      <c r="AA1338" s="177">
        <v>28.693519526621479</v>
      </c>
      <c r="AB1338" s="177">
        <v>26.771456246345089</v>
      </c>
      <c r="AC1338" s="177">
        <v>21.24515067502977</v>
      </c>
      <c r="AD1338" s="177">
        <v>0</v>
      </c>
      <c r="AE1338" s="177">
        <v>0</v>
      </c>
      <c r="AF1338" s="177">
        <v>21.320806342468515</v>
      </c>
      <c r="AG1338" s="177">
        <v>0</v>
      </c>
      <c r="AH1338" s="177">
        <v>0</v>
      </c>
      <c r="AI1338" s="177">
        <v>0</v>
      </c>
      <c r="AJ1338" s="177">
        <v>0</v>
      </c>
    </row>
    <row r="1339" spans="1:36" hidden="1" outlineLevel="1" x14ac:dyDescent="0.25">
      <c r="A1339" s="190">
        <f t="shared" si="353"/>
        <v>2020</v>
      </c>
      <c r="B1339" s="55">
        <f t="shared" si="354"/>
        <v>8</v>
      </c>
      <c r="C1339" s="55">
        <f t="shared" si="355"/>
        <v>4</v>
      </c>
      <c r="D1339" s="55">
        <f t="shared" si="350"/>
        <v>56</v>
      </c>
      <c r="F1339" s="63">
        <f t="shared" si="360"/>
        <v>44044.166666666657</v>
      </c>
      <c r="G1339" s="64">
        <f t="shared" si="351"/>
        <v>126.06698470291398</v>
      </c>
      <c r="H1339" s="64">
        <f t="shared" si="363"/>
        <v>6.3003370631451616E-2</v>
      </c>
      <c r="I1339" s="64">
        <f t="shared" si="363"/>
        <v>4.9388881169571839</v>
      </c>
      <c r="J1339" s="64">
        <f t="shared" si="363"/>
        <v>0</v>
      </c>
      <c r="K1339" s="64">
        <f t="shared" si="363"/>
        <v>0</v>
      </c>
      <c r="L1339" s="64">
        <f t="shared" si="363"/>
        <v>0</v>
      </c>
      <c r="M1339" s="64">
        <f t="shared" si="363"/>
        <v>20.151310635919614</v>
      </c>
      <c r="N1339" s="64">
        <f t="shared" si="363"/>
        <v>100.91378257940573</v>
      </c>
      <c r="O1339" s="121"/>
      <c r="P1339" s="177">
        <v>2.9750000000000001</v>
      </c>
      <c r="Q1339" s="177">
        <v>6.1314896003115393</v>
      </c>
      <c r="R1339" s="177">
        <v>6.1314896003115393</v>
      </c>
      <c r="S1339" s="177">
        <v>0.68671638765567999</v>
      </c>
      <c r="T1339" s="177">
        <v>1.2771717293015037</v>
      </c>
      <c r="U1339" s="177">
        <v>6.1314896003115393</v>
      </c>
      <c r="V1339" s="177">
        <v>6.1314896003115393</v>
      </c>
      <c r="W1339" s="177">
        <v>0</v>
      </c>
      <c r="X1339" s="177">
        <v>0</v>
      </c>
      <c r="Y1339" s="177">
        <v>0</v>
      </c>
      <c r="Z1339" s="177">
        <v>1.2167378038709677</v>
      </c>
      <c r="AA1339" s="177">
        <v>28.073014648697018</v>
      </c>
      <c r="AB1339" s="177">
        <v>26.656933179630762</v>
      </c>
      <c r="AC1339" s="177">
        <v>20.441138545960818</v>
      </c>
      <c r="AD1339" s="177">
        <v>6.3003370631451616E-2</v>
      </c>
      <c r="AE1339" s="177">
        <v>0</v>
      </c>
      <c r="AF1339" s="177">
        <v>20.151310635919614</v>
      </c>
      <c r="AG1339" s="177">
        <v>0</v>
      </c>
      <c r="AH1339" s="177">
        <v>0</v>
      </c>
      <c r="AI1339" s="177">
        <v>0</v>
      </c>
      <c r="AJ1339" s="177">
        <v>0</v>
      </c>
    </row>
    <row r="1340" spans="1:36" hidden="1" outlineLevel="1" x14ac:dyDescent="0.25">
      <c r="A1340" s="190">
        <f t="shared" si="353"/>
        <v>2020</v>
      </c>
      <c r="B1340" s="55">
        <f t="shared" si="354"/>
        <v>8</v>
      </c>
      <c r="C1340" s="55">
        <f t="shared" si="355"/>
        <v>5</v>
      </c>
      <c r="D1340" s="55">
        <f t="shared" si="350"/>
        <v>56</v>
      </c>
      <c r="F1340" s="63">
        <f t="shared" si="360"/>
        <v>44044.208333333321</v>
      </c>
      <c r="G1340" s="64">
        <f t="shared" si="351"/>
        <v>204.60882994192914</v>
      </c>
      <c r="H1340" s="64">
        <f t="shared" si="363"/>
        <v>24.797901727697578</v>
      </c>
      <c r="I1340" s="64">
        <f t="shared" si="363"/>
        <v>31.883062019338126</v>
      </c>
      <c r="J1340" s="64">
        <f t="shared" si="363"/>
        <v>42.138111314246423</v>
      </c>
      <c r="K1340" s="64">
        <f t="shared" si="363"/>
        <v>0</v>
      </c>
      <c r="L1340" s="64">
        <f t="shared" si="363"/>
        <v>0</v>
      </c>
      <c r="M1340" s="64">
        <f t="shared" si="363"/>
        <v>19.431620970351055</v>
      </c>
      <c r="N1340" s="64">
        <f t="shared" si="363"/>
        <v>86.358133910295976</v>
      </c>
      <c r="O1340" s="121"/>
      <c r="P1340" s="177">
        <v>2.9750000000000001</v>
      </c>
      <c r="Q1340" s="177">
        <v>4.6784811404057791</v>
      </c>
      <c r="R1340" s="177">
        <v>4.6784811404057791</v>
      </c>
      <c r="S1340" s="177">
        <v>4.6457535479807994</v>
      </c>
      <c r="T1340" s="177">
        <v>16.441913228768051</v>
      </c>
      <c r="U1340" s="177">
        <v>4.6784811404057791</v>
      </c>
      <c r="V1340" s="177">
        <v>4.6784811404057791</v>
      </c>
      <c r="W1340" s="177">
        <v>0.61016698175702766</v>
      </c>
      <c r="X1340" s="177">
        <v>2.8559770001071643</v>
      </c>
      <c r="Y1340" s="177">
        <v>0.40976000000000001</v>
      </c>
      <c r="Z1340" s="177">
        <v>0.60685747580645155</v>
      </c>
      <c r="AA1340" s="177">
        <v>25.67598986925762</v>
      </c>
      <c r="AB1340" s="177">
        <v>23.111900461798676</v>
      </c>
      <c r="AC1340" s="177">
        <v>18.24946154181012</v>
      </c>
      <c r="AD1340" s="177">
        <v>24.797901727697578</v>
      </c>
      <c r="AE1340" s="177">
        <v>3.2853602725773423</v>
      </c>
      <c r="AF1340" s="177">
        <v>19.431620970351055</v>
      </c>
      <c r="AG1340" s="177">
        <v>14.046037104748807</v>
      </c>
      <c r="AH1340" s="177">
        <v>14.046037104748807</v>
      </c>
      <c r="AI1340" s="177">
        <v>14.046037104748807</v>
      </c>
      <c r="AJ1340" s="177">
        <v>0.65913098814774385</v>
      </c>
    </row>
    <row r="1341" spans="1:36" hidden="1" outlineLevel="1" x14ac:dyDescent="0.25">
      <c r="A1341" s="190">
        <f t="shared" si="353"/>
        <v>2020</v>
      </c>
      <c r="B1341" s="55">
        <f t="shared" si="354"/>
        <v>8</v>
      </c>
      <c r="C1341" s="55">
        <f t="shared" si="355"/>
        <v>6</v>
      </c>
      <c r="D1341" s="55">
        <f t="shared" si="350"/>
        <v>56</v>
      </c>
      <c r="F1341" s="63">
        <f t="shared" si="360"/>
        <v>44044.249999999985</v>
      </c>
      <c r="G1341" s="64">
        <f t="shared" si="351"/>
        <v>440.75790384067886</v>
      </c>
      <c r="H1341" s="64">
        <f t="shared" si="363"/>
        <v>62.142760262318546</v>
      </c>
      <c r="I1341" s="64">
        <f t="shared" si="363"/>
        <v>125.61285440646722</v>
      </c>
      <c r="J1341" s="64">
        <f t="shared" si="363"/>
        <v>151.4478504550795</v>
      </c>
      <c r="K1341" s="64">
        <f t="shared" si="363"/>
        <v>0</v>
      </c>
      <c r="L1341" s="64">
        <f t="shared" si="363"/>
        <v>0</v>
      </c>
      <c r="M1341" s="64">
        <f t="shared" si="363"/>
        <v>18.98181492937071</v>
      </c>
      <c r="N1341" s="64">
        <f t="shared" si="363"/>
        <v>82.572623787442836</v>
      </c>
      <c r="O1341" s="121"/>
      <c r="P1341" s="177">
        <v>2.9750000000000001</v>
      </c>
      <c r="Q1341" s="177">
        <v>4.5136007477923599</v>
      </c>
      <c r="R1341" s="177">
        <v>4.5136007477923599</v>
      </c>
      <c r="S1341" s="177">
        <v>15.961048563384319</v>
      </c>
      <c r="T1341" s="177">
        <v>32.280513055404853</v>
      </c>
      <c r="U1341" s="177">
        <v>4.5136007477923599</v>
      </c>
      <c r="V1341" s="177">
        <v>4.5136007477923599</v>
      </c>
      <c r="W1341" s="177">
        <v>4.2238999190539648</v>
      </c>
      <c r="X1341" s="177">
        <v>23.570173754229909</v>
      </c>
      <c r="Y1341" s="177">
        <v>7.3756800000000009</v>
      </c>
      <c r="Z1341" s="177">
        <v>1.1682989554838712</v>
      </c>
      <c r="AA1341" s="177">
        <v>22.413413215051314</v>
      </c>
      <c r="AB1341" s="177">
        <v>23.805377183851913</v>
      </c>
      <c r="AC1341" s="177">
        <v>17.131131441886293</v>
      </c>
      <c r="AD1341" s="177">
        <v>62.142760262318546</v>
      </c>
      <c r="AE1341" s="177">
        <v>22.153754215503774</v>
      </c>
      <c r="AF1341" s="177">
        <v>18.98181492937071</v>
      </c>
      <c r="AG1341" s="177">
        <v>50.48261681835983</v>
      </c>
      <c r="AH1341" s="177">
        <v>50.48261681835983</v>
      </c>
      <c r="AI1341" s="177">
        <v>50.48261681835983</v>
      </c>
      <c r="AJ1341" s="177">
        <v>17.072784898890404</v>
      </c>
    </row>
    <row r="1342" spans="1:36" hidden="1" outlineLevel="1" x14ac:dyDescent="0.25">
      <c r="A1342" s="190">
        <f t="shared" si="353"/>
        <v>2020</v>
      </c>
      <c r="B1342" s="55">
        <f t="shared" si="354"/>
        <v>8</v>
      </c>
      <c r="C1342" s="55">
        <f t="shared" si="355"/>
        <v>7</v>
      </c>
      <c r="D1342" s="55">
        <f t="shared" si="350"/>
        <v>56</v>
      </c>
      <c r="F1342" s="63">
        <f t="shared" si="360"/>
        <v>44044.29166666665</v>
      </c>
      <c r="G1342" s="64">
        <f t="shared" si="351"/>
        <v>579.76147127500644</v>
      </c>
      <c r="H1342" s="64">
        <f t="shared" si="363"/>
        <v>67.155099231725799</v>
      </c>
      <c r="I1342" s="64">
        <f t="shared" si="363"/>
        <v>208.60839416028608</v>
      </c>
      <c r="J1342" s="64">
        <f t="shared" si="363"/>
        <v>187.68692537625762</v>
      </c>
      <c r="K1342" s="64">
        <f t="shared" si="363"/>
        <v>0</v>
      </c>
      <c r="L1342" s="64">
        <f t="shared" si="363"/>
        <v>0</v>
      </c>
      <c r="M1342" s="64">
        <f t="shared" si="363"/>
        <v>16.642823516272898</v>
      </c>
      <c r="N1342" s="64">
        <f t="shared" si="363"/>
        <v>99.668228990464115</v>
      </c>
      <c r="O1342" s="121"/>
      <c r="P1342" s="177">
        <v>2.9750000000000001</v>
      </c>
      <c r="Q1342" s="177">
        <v>7.2753473240671376</v>
      </c>
      <c r="R1342" s="177">
        <v>7.2753473240671376</v>
      </c>
      <c r="S1342" s="177">
        <v>27.698555214561285</v>
      </c>
      <c r="T1342" s="177">
        <v>37.12267475626885</v>
      </c>
      <c r="U1342" s="177">
        <v>7.2753473240671376</v>
      </c>
      <c r="V1342" s="177">
        <v>7.2753473240671376</v>
      </c>
      <c r="W1342" s="177">
        <v>7.992257967943253</v>
      </c>
      <c r="X1342" s="177">
        <v>38.794806763211511</v>
      </c>
      <c r="Y1342" s="177">
        <v>19.668479999999999</v>
      </c>
      <c r="Z1342" s="177">
        <v>1.5830630025806454</v>
      </c>
      <c r="AA1342" s="177">
        <v>23.955609484365809</v>
      </c>
      <c r="AB1342" s="177">
        <v>24.781789397438232</v>
      </c>
      <c r="AC1342" s="177">
        <v>20.246377809810884</v>
      </c>
      <c r="AD1342" s="177">
        <v>67.155099231725799</v>
      </c>
      <c r="AE1342" s="177">
        <v>34.547164134056132</v>
      </c>
      <c r="AF1342" s="177">
        <v>16.642823516272898</v>
      </c>
      <c r="AG1342" s="177">
        <v>62.56230845875254</v>
      </c>
      <c r="AH1342" s="177">
        <v>62.56230845875254</v>
      </c>
      <c r="AI1342" s="177">
        <v>62.56230845875254</v>
      </c>
      <c r="AJ1342" s="177">
        <v>39.809455324245064</v>
      </c>
    </row>
    <row r="1343" spans="1:36" hidden="1" outlineLevel="1" x14ac:dyDescent="0.25">
      <c r="A1343" s="190">
        <f t="shared" si="353"/>
        <v>2020</v>
      </c>
      <c r="B1343" s="55">
        <f t="shared" si="354"/>
        <v>8</v>
      </c>
      <c r="C1343" s="55">
        <f t="shared" si="355"/>
        <v>8</v>
      </c>
      <c r="D1343" s="55">
        <f t="shared" si="350"/>
        <v>56</v>
      </c>
      <c r="F1343" s="63">
        <f t="shared" si="360"/>
        <v>44044.333333333314</v>
      </c>
      <c r="G1343" s="64">
        <f t="shared" si="351"/>
        <v>637.36266650380389</v>
      </c>
      <c r="H1343" s="64">
        <f t="shared" si="363"/>
        <v>66.077094893629834</v>
      </c>
      <c r="I1343" s="64">
        <f t="shared" si="363"/>
        <v>242.5511672533122</v>
      </c>
      <c r="J1343" s="64">
        <f t="shared" si="363"/>
        <v>193.02287744152011</v>
      </c>
      <c r="K1343" s="64">
        <f t="shared" si="363"/>
        <v>0</v>
      </c>
      <c r="L1343" s="64">
        <f t="shared" si="363"/>
        <v>0</v>
      </c>
      <c r="M1343" s="64">
        <f t="shared" si="363"/>
        <v>13.854026062194734</v>
      </c>
      <c r="N1343" s="64">
        <f t="shared" si="363"/>
        <v>121.85750085314703</v>
      </c>
      <c r="O1343" s="121"/>
      <c r="P1343" s="177">
        <v>2.9750000000000001</v>
      </c>
      <c r="Q1343" s="177">
        <v>12.087793783471316</v>
      </c>
      <c r="R1343" s="177">
        <v>12.087793783471316</v>
      </c>
      <c r="S1343" s="177">
        <v>34.839211102699515</v>
      </c>
      <c r="T1343" s="177">
        <v>36.747974675116858</v>
      </c>
      <c r="U1343" s="177">
        <v>12.087793783471316</v>
      </c>
      <c r="V1343" s="177">
        <v>12.087793783471316</v>
      </c>
      <c r="W1343" s="177">
        <v>8.7171229314663385</v>
      </c>
      <c r="X1343" s="177">
        <v>41.615911412216036</v>
      </c>
      <c r="Y1343" s="177">
        <v>32.371039999999994</v>
      </c>
      <c r="Z1343" s="177">
        <v>2.0300851167741936</v>
      </c>
      <c r="AA1343" s="177">
        <v>24.970861426218228</v>
      </c>
      <c r="AB1343" s="177">
        <v>26.094401472097559</v>
      </c>
      <c r="AC1343" s="177">
        <v>20.410977704171785</v>
      </c>
      <c r="AD1343" s="177">
        <v>66.077094893629834</v>
      </c>
      <c r="AE1343" s="177">
        <v>34.412686640581327</v>
      </c>
      <c r="AF1343" s="177">
        <v>13.854026062194734</v>
      </c>
      <c r="AG1343" s="177">
        <v>64.340959147173365</v>
      </c>
      <c r="AH1343" s="177">
        <v>64.340959147173365</v>
      </c>
      <c r="AI1343" s="177">
        <v>64.340959147173365</v>
      </c>
      <c r="AJ1343" s="177">
        <v>50.872220491232092</v>
      </c>
    </row>
    <row r="1344" spans="1:36" hidden="1" outlineLevel="1" x14ac:dyDescent="0.25">
      <c r="A1344" s="190">
        <f t="shared" si="353"/>
        <v>2020</v>
      </c>
      <c r="B1344" s="55">
        <f t="shared" si="354"/>
        <v>8</v>
      </c>
      <c r="C1344" s="55">
        <f t="shared" si="355"/>
        <v>9</v>
      </c>
      <c r="D1344" s="55">
        <f t="shared" si="350"/>
        <v>56</v>
      </c>
      <c r="F1344" s="63">
        <f t="shared" si="360"/>
        <v>44044.374999999978</v>
      </c>
      <c r="G1344" s="64">
        <f t="shared" si="351"/>
        <v>678.97375055385487</v>
      </c>
      <c r="H1344" s="64">
        <f t="shared" si="363"/>
        <v>70.585418842158077</v>
      </c>
      <c r="I1344" s="64">
        <f t="shared" si="363"/>
        <v>257.36589803144801</v>
      </c>
      <c r="J1344" s="64">
        <f t="shared" si="363"/>
        <v>200.01876235933594</v>
      </c>
      <c r="K1344" s="64">
        <f t="shared" si="363"/>
        <v>0</v>
      </c>
      <c r="L1344" s="64">
        <f t="shared" si="363"/>
        <v>0</v>
      </c>
      <c r="M1344" s="64">
        <f t="shared" si="363"/>
        <v>12.32468552286155</v>
      </c>
      <c r="N1344" s="64">
        <f t="shared" si="363"/>
        <v>138.67898579805137</v>
      </c>
      <c r="O1344" s="121"/>
      <c r="P1344" s="177">
        <v>2.9750000000000001</v>
      </c>
      <c r="Q1344" s="177">
        <v>17.456711567945796</v>
      </c>
      <c r="R1344" s="177">
        <v>17.456711567945796</v>
      </c>
      <c r="S1344" s="177">
        <v>37.90604356714497</v>
      </c>
      <c r="T1344" s="177">
        <v>35.688554990252854</v>
      </c>
      <c r="U1344" s="177">
        <v>17.456711567945796</v>
      </c>
      <c r="V1344" s="177">
        <v>17.456711567945796</v>
      </c>
      <c r="W1344" s="177">
        <v>8.5879024935241084</v>
      </c>
      <c r="X1344" s="177">
        <v>42.094954687575864</v>
      </c>
      <c r="Y1344" s="177">
        <v>43.024799999999999</v>
      </c>
      <c r="Z1344" s="177">
        <v>2.1682990174193555</v>
      </c>
      <c r="AA1344" s="177">
        <v>22.775327601423754</v>
      </c>
      <c r="AB1344" s="177">
        <v>25.950902644927318</v>
      </c>
      <c r="AC1344" s="177">
        <v>17.957610262497759</v>
      </c>
      <c r="AD1344" s="177">
        <v>70.585418842158077</v>
      </c>
      <c r="AE1344" s="177">
        <v>36.083327634658154</v>
      </c>
      <c r="AF1344" s="177">
        <v>12.32468552286155</v>
      </c>
      <c r="AG1344" s="177">
        <v>66.672920786445317</v>
      </c>
      <c r="AH1344" s="177">
        <v>66.672920786445317</v>
      </c>
      <c r="AI1344" s="177">
        <v>66.672920786445317</v>
      </c>
      <c r="AJ1344" s="177">
        <v>51.00531465829205</v>
      </c>
    </row>
    <row r="1345" spans="1:36" hidden="1" outlineLevel="1" x14ac:dyDescent="0.25">
      <c r="A1345" s="190">
        <f t="shared" si="353"/>
        <v>2020</v>
      </c>
      <c r="B1345" s="55">
        <f t="shared" si="354"/>
        <v>8</v>
      </c>
      <c r="C1345" s="55">
        <f t="shared" si="355"/>
        <v>10</v>
      </c>
      <c r="D1345" s="55">
        <f t="shared" si="350"/>
        <v>56</v>
      </c>
      <c r="F1345" s="63">
        <f t="shared" si="360"/>
        <v>44044.416666666642</v>
      </c>
      <c r="G1345" s="64">
        <f t="shared" si="351"/>
        <v>677.97220818433607</v>
      </c>
      <c r="H1345" s="64">
        <f t="shared" ref="H1345:N1354" si="365">SUMIF($P$6:$AK$6,H$6,$P1345:$AK1345)</f>
        <v>71.845320856739519</v>
      </c>
      <c r="I1345" s="64">
        <f t="shared" si="365"/>
        <v>263.21017525913925</v>
      </c>
      <c r="J1345" s="64">
        <f t="shared" si="365"/>
        <v>190.23327445649096</v>
      </c>
      <c r="K1345" s="64">
        <f t="shared" si="365"/>
        <v>0</v>
      </c>
      <c r="L1345" s="64">
        <f t="shared" si="365"/>
        <v>0</v>
      </c>
      <c r="M1345" s="64">
        <f t="shared" si="365"/>
        <v>10.615422567136225</v>
      </c>
      <c r="N1345" s="64">
        <f t="shared" si="365"/>
        <v>142.06801504483013</v>
      </c>
      <c r="O1345" s="121"/>
      <c r="P1345" s="177">
        <v>2.9750000000000001</v>
      </c>
      <c r="Q1345" s="177">
        <v>20.610049076677438</v>
      </c>
      <c r="R1345" s="177">
        <v>20.610049076677438</v>
      </c>
      <c r="S1345" s="177">
        <v>39.730368484147199</v>
      </c>
      <c r="T1345" s="177">
        <v>35.37790566673285</v>
      </c>
      <c r="U1345" s="177">
        <v>20.610049076677438</v>
      </c>
      <c r="V1345" s="177">
        <v>20.610049076677438</v>
      </c>
      <c r="W1345" s="177">
        <v>8.4434928365415551</v>
      </c>
      <c r="X1345" s="177">
        <v>41.323924439146175</v>
      </c>
      <c r="Y1345" s="177">
        <v>47.941919999999996</v>
      </c>
      <c r="Z1345" s="177">
        <v>2.1119829141935482</v>
      </c>
      <c r="AA1345" s="177">
        <v>18.588470134078896</v>
      </c>
      <c r="AB1345" s="177">
        <v>23.267819207600226</v>
      </c>
      <c r="AC1345" s="177">
        <v>15.659546482247713</v>
      </c>
      <c r="AD1345" s="177">
        <v>71.845320856739519</v>
      </c>
      <c r="AE1345" s="177">
        <v>37.204695694785649</v>
      </c>
      <c r="AF1345" s="177">
        <v>10.615422567136225</v>
      </c>
      <c r="AG1345" s="177">
        <v>63.411091485496989</v>
      </c>
      <c r="AH1345" s="177">
        <v>63.411091485496989</v>
      </c>
      <c r="AI1345" s="177">
        <v>63.411091485496989</v>
      </c>
      <c r="AJ1345" s="177">
        <v>50.212868137785833</v>
      </c>
    </row>
    <row r="1346" spans="1:36" hidden="1" outlineLevel="1" x14ac:dyDescent="0.25">
      <c r="A1346" s="190">
        <f t="shared" si="353"/>
        <v>2020</v>
      </c>
      <c r="B1346" s="55">
        <f t="shared" si="354"/>
        <v>8</v>
      </c>
      <c r="C1346" s="55">
        <f t="shared" si="355"/>
        <v>11</v>
      </c>
      <c r="D1346" s="55">
        <f t="shared" si="350"/>
        <v>56</v>
      </c>
      <c r="F1346" s="63">
        <f t="shared" si="360"/>
        <v>44044.458333333307</v>
      </c>
      <c r="G1346" s="64">
        <f t="shared" si="351"/>
        <v>676.25846808341475</v>
      </c>
      <c r="H1346" s="64">
        <f t="shared" si="365"/>
        <v>71.590236699899194</v>
      </c>
      <c r="I1346" s="64">
        <f t="shared" si="365"/>
        <v>260.2734018169549</v>
      </c>
      <c r="J1346" s="64">
        <f t="shared" si="365"/>
        <v>193.60904553413855</v>
      </c>
      <c r="K1346" s="64">
        <f t="shared" si="365"/>
        <v>0</v>
      </c>
      <c r="L1346" s="64">
        <f t="shared" si="365"/>
        <v>0</v>
      </c>
      <c r="M1346" s="64">
        <f t="shared" si="365"/>
        <v>9.8057716933715984</v>
      </c>
      <c r="N1346" s="64">
        <f t="shared" si="365"/>
        <v>140.9800123390504</v>
      </c>
      <c r="O1346" s="121"/>
      <c r="P1346" s="177">
        <v>2.9750000000000001</v>
      </c>
      <c r="Q1346" s="177">
        <v>21.918787193046462</v>
      </c>
      <c r="R1346" s="177">
        <v>21.918787193046462</v>
      </c>
      <c r="S1346" s="177">
        <v>40.742988604375036</v>
      </c>
      <c r="T1346" s="177">
        <v>34.392708025004858</v>
      </c>
      <c r="U1346" s="177">
        <v>21.918787193046462</v>
      </c>
      <c r="V1346" s="177">
        <v>21.918787193046462</v>
      </c>
      <c r="W1346" s="177">
        <v>8.5450140176268796</v>
      </c>
      <c r="X1346" s="177">
        <v>39.861203082359467</v>
      </c>
      <c r="Y1346" s="177">
        <v>47.941919999999996</v>
      </c>
      <c r="Z1346" s="177">
        <v>2.4226742632258063</v>
      </c>
      <c r="AA1346" s="177">
        <v>16.36230717653714</v>
      </c>
      <c r="AB1346" s="177">
        <v>19.072199794839168</v>
      </c>
      <c r="AC1346" s="177">
        <v>15.44768233226246</v>
      </c>
      <c r="AD1346" s="177">
        <v>71.590236699899194</v>
      </c>
      <c r="AE1346" s="177">
        <v>36.091934714939441</v>
      </c>
      <c r="AF1346" s="177">
        <v>9.8057716933715984</v>
      </c>
      <c r="AG1346" s="177">
        <v>64.536348511379515</v>
      </c>
      <c r="AH1346" s="177">
        <v>64.536348511379515</v>
      </c>
      <c r="AI1346" s="177">
        <v>64.536348511379515</v>
      </c>
      <c r="AJ1346" s="177">
        <v>49.722633372649227</v>
      </c>
    </row>
    <row r="1347" spans="1:36" hidden="1" outlineLevel="1" x14ac:dyDescent="0.25">
      <c r="A1347" s="190">
        <f t="shared" si="353"/>
        <v>2020</v>
      </c>
      <c r="B1347" s="55">
        <f t="shared" si="354"/>
        <v>8</v>
      </c>
      <c r="C1347" s="55">
        <f t="shared" si="355"/>
        <v>12</v>
      </c>
      <c r="D1347" s="55">
        <f t="shared" si="350"/>
        <v>56</v>
      </c>
      <c r="F1347" s="63">
        <f t="shared" si="360"/>
        <v>44044.499999999971</v>
      </c>
      <c r="G1347" s="64">
        <f t="shared" si="351"/>
        <v>668.91913426987958</v>
      </c>
      <c r="H1347" s="64">
        <f t="shared" si="365"/>
        <v>67.548806497448396</v>
      </c>
      <c r="I1347" s="64">
        <f t="shared" si="365"/>
        <v>252.66324933385928</v>
      </c>
      <c r="J1347" s="64">
        <f t="shared" si="365"/>
        <v>195.72919640830031</v>
      </c>
      <c r="K1347" s="64">
        <f t="shared" si="365"/>
        <v>0</v>
      </c>
      <c r="L1347" s="64">
        <f t="shared" si="365"/>
        <v>0</v>
      </c>
      <c r="M1347" s="64">
        <f t="shared" si="365"/>
        <v>9.7158104851755276</v>
      </c>
      <c r="N1347" s="64">
        <f t="shared" si="365"/>
        <v>143.26207154509603</v>
      </c>
      <c r="O1347" s="121"/>
      <c r="P1347" s="177">
        <v>2.9750000000000001</v>
      </c>
      <c r="Q1347" s="177">
        <v>22.279463051888314</v>
      </c>
      <c r="R1347" s="177">
        <v>22.279463051888314</v>
      </c>
      <c r="S1347" s="177">
        <v>38.470545189109764</v>
      </c>
      <c r="T1347" s="177">
        <v>34.328909187756835</v>
      </c>
      <c r="U1347" s="177">
        <v>22.279463051888314</v>
      </c>
      <c r="V1347" s="177">
        <v>22.279463051888314</v>
      </c>
      <c r="W1347" s="177">
        <v>8.6490282961143894</v>
      </c>
      <c r="X1347" s="177">
        <v>40.069024526972612</v>
      </c>
      <c r="Y1347" s="177">
        <v>43.844320000000003</v>
      </c>
      <c r="Z1347" s="177">
        <v>2.8063611599999994</v>
      </c>
      <c r="AA1347" s="177">
        <v>17.097815730703637</v>
      </c>
      <c r="AB1347" s="177">
        <v>17.314924049374337</v>
      </c>
      <c r="AC1347" s="177">
        <v>16.925118397464804</v>
      </c>
      <c r="AD1347" s="177">
        <v>67.548806497448396</v>
      </c>
      <c r="AE1347" s="177">
        <v>35.153764658198384</v>
      </c>
      <c r="AF1347" s="177">
        <v>9.7158104851755276</v>
      </c>
      <c r="AG1347" s="177">
        <v>65.243065469433432</v>
      </c>
      <c r="AH1347" s="177">
        <v>65.243065469433432</v>
      </c>
      <c r="AI1347" s="177">
        <v>65.243065469433432</v>
      </c>
      <c r="AJ1347" s="177">
        <v>49.17265747570729</v>
      </c>
    </row>
    <row r="1348" spans="1:36" hidden="1" outlineLevel="1" x14ac:dyDescent="0.25">
      <c r="A1348" s="190">
        <f t="shared" si="353"/>
        <v>2020</v>
      </c>
      <c r="B1348" s="55">
        <f t="shared" si="354"/>
        <v>8</v>
      </c>
      <c r="C1348" s="55">
        <f t="shared" si="355"/>
        <v>13</v>
      </c>
      <c r="D1348" s="55">
        <f t="shared" si="350"/>
        <v>56</v>
      </c>
      <c r="F1348" s="63">
        <f t="shared" si="360"/>
        <v>44044.541666666635</v>
      </c>
      <c r="G1348" s="64">
        <f t="shared" si="351"/>
        <v>649.85584434933401</v>
      </c>
      <c r="H1348" s="64">
        <f t="shared" si="365"/>
        <v>66.569764579308057</v>
      </c>
      <c r="I1348" s="64">
        <f t="shared" si="365"/>
        <v>246.04631194672595</v>
      </c>
      <c r="J1348" s="64">
        <f t="shared" si="365"/>
        <v>177.06563555242781</v>
      </c>
      <c r="K1348" s="64">
        <f t="shared" si="365"/>
        <v>0</v>
      </c>
      <c r="L1348" s="64">
        <f t="shared" si="365"/>
        <v>0</v>
      </c>
      <c r="M1348" s="64">
        <f t="shared" si="365"/>
        <v>9.8057716933715984</v>
      </c>
      <c r="N1348" s="64">
        <f t="shared" si="365"/>
        <v>150.36836057750057</v>
      </c>
      <c r="O1348" s="121"/>
      <c r="P1348" s="177">
        <v>2.9750000000000001</v>
      </c>
      <c r="Q1348" s="177">
        <v>23.464540873797258</v>
      </c>
      <c r="R1348" s="177">
        <v>23.464540873797258</v>
      </c>
      <c r="S1348" s="177">
        <v>34.992944887234557</v>
      </c>
      <c r="T1348" s="177">
        <v>35.044583508652856</v>
      </c>
      <c r="U1348" s="177">
        <v>23.464540873797258</v>
      </c>
      <c r="V1348" s="177">
        <v>23.464540873797258</v>
      </c>
      <c r="W1348" s="177">
        <v>8.3279208016521018</v>
      </c>
      <c r="X1348" s="177">
        <v>40.002986412358823</v>
      </c>
      <c r="Y1348" s="177">
        <v>43.024799999999999</v>
      </c>
      <c r="Z1348" s="177">
        <v>3.6450708503225808</v>
      </c>
      <c r="AA1348" s="177">
        <v>18.137724614491102</v>
      </c>
      <c r="AB1348" s="177">
        <v>16.299722308601606</v>
      </c>
      <c r="AC1348" s="177">
        <v>18.427679308896252</v>
      </c>
      <c r="AD1348" s="177">
        <v>66.569764579308057</v>
      </c>
      <c r="AE1348" s="177">
        <v>32.332588935506351</v>
      </c>
      <c r="AF1348" s="177">
        <v>9.8057716933715984</v>
      </c>
      <c r="AG1348" s="177">
        <v>59.02187851747594</v>
      </c>
      <c r="AH1348" s="177">
        <v>59.02187851747594</v>
      </c>
      <c r="AI1348" s="177">
        <v>59.02187851747594</v>
      </c>
      <c r="AJ1348" s="177">
        <v>49.345487401321272</v>
      </c>
    </row>
    <row r="1349" spans="1:36" hidden="1" outlineLevel="1" x14ac:dyDescent="0.25">
      <c r="A1349" s="190">
        <f t="shared" si="353"/>
        <v>2020</v>
      </c>
      <c r="B1349" s="55">
        <f t="shared" si="354"/>
        <v>8</v>
      </c>
      <c r="C1349" s="55">
        <f t="shared" si="355"/>
        <v>14</v>
      </c>
      <c r="D1349" s="55">
        <f t="shared" si="350"/>
        <v>56</v>
      </c>
      <c r="F1349" s="63">
        <f t="shared" si="360"/>
        <v>44044.583333333299</v>
      </c>
      <c r="G1349" s="64">
        <f t="shared" si="351"/>
        <v>641.9761081878089</v>
      </c>
      <c r="H1349" s="64">
        <f t="shared" si="365"/>
        <v>65.0410022100113</v>
      </c>
      <c r="I1349" s="64">
        <f t="shared" si="365"/>
        <v>235.50229791141953</v>
      </c>
      <c r="J1349" s="64">
        <f t="shared" si="365"/>
        <v>175.49422178232294</v>
      </c>
      <c r="K1349" s="64">
        <f t="shared" si="365"/>
        <v>0</v>
      </c>
      <c r="L1349" s="64">
        <f t="shared" si="365"/>
        <v>0</v>
      </c>
      <c r="M1349" s="64">
        <f t="shared" si="365"/>
        <v>9.8057716933715984</v>
      </c>
      <c r="N1349" s="64">
        <f t="shared" si="365"/>
        <v>156.13281459068355</v>
      </c>
      <c r="O1349" s="121"/>
      <c r="P1349" s="177">
        <v>2.9750000000000001</v>
      </c>
      <c r="Q1349" s="177">
        <v>23.732471511794074</v>
      </c>
      <c r="R1349" s="177">
        <v>23.732471511794074</v>
      </c>
      <c r="S1349" s="177">
        <v>28.150281842524151</v>
      </c>
      <c r="T1349" s="177">
        <v>36.689718086316844</v>
      </c>
      <c r="U1349" s="177">
        <v>23.732471511794074</v>
      </c>
      <c r="V1349" s="177">
        <v>23.732471511794074</v>
      </c>
      <c r="W1349" s="177">
        <v>8.2465469756658525</v>
      </c>
      <c r="X1349" s="177">
        <v>39.115703209660794</v>
      </c>
      <c r="Y1349" s="177">
        <v>37.697919999999996</v>
      </c>
      <c r="Z1349" s="177">
        <v>4.2953448096774194</v>
      </c>
      <c r="AA1349" s="177">
        <v>20.212706576153138</v>
      </c>
      <c r="AB1349" s="177">
        <v>16.249164261501075</v>
      </c>
      <c r="AC1349" s="177">
        <v>20.445712896175607</v>
      </c>
      <c r="AD1349" s="177">
        <v>65.0410022100113</v>
      </c>
      <c r="AE1349" s="177">
        <v>34.114633889438863</v>
      </c>
      <c r="AF1349" s="177">
        <v>9.8057716933715984</v>
      </c>
      <c r="AG1349" s="177">
        <v>58.498073927440984</v>
      </c>
      <c r="AH1349" s="177">
        <v>58.498073927440984</v>
      </c>
      <c r="AI1349" s="177">
        <v>58.498073927440984</v>
      </c>
      <c r="AJ1349" s="177">
        <v>48.512493907813017</v>
      </c>
    </row>
    <row r="1350" spans="1:36" hidden="1" outlineLevel="1" x14ac:dyDescent="0.25">
      <c r="A1350" s="190">
        <f t="shared" si="353"/>
        <v>2020</v>
      </c>
      <c r="B1350" s="55">
        <f t="shared" si="354"/>
        <v>8</v>
      </c>
      <c r="C1350" s="55">
        <f t="shared" si="355"/>
        <v>15</v>
      </c>
      <c r="D1350" s="55">
        <f t="shared" si="350"/>
        <v>56</v>
      </c>
      <c r="F1350" s="63">
        <f t="shared" si="360"/>
        <v>44044.624999999964</v>
      </c>
      <c r="G1350" s="64">
        <f t="shared" si="351"/>
        <v>599.36936605849166</v>
      </c>
      <c r="H1350" s="64">
        <f t="shared" si="365"/>
        <v>62.716189991856453</v>
      </c>
      <c r="I1350" s="64">
        <f t="shared" si="365"/>
        <v>212.30865715826673</v>
      </c>
      <c r="J1350" s="64">
        <f t="shared" si="365"/>
        <v>155.31640484319223</v>
      </c>
      <c r="K1350" s="64">
        <f t="shared" si="365"/>
        <v>0</v>
      </c>
      <c r="L1350" s="64">
        <f t="shared" si="365"/>
        <v>0</v>
      </c>
      <c r="M1350" s="64">
        <f t="shared" si="365"/>
        <v>10.345538942548018</v>
      </c>
      <c r="N1350" s="64">
        <f t="shared" si="365"/>
        <v>158.68257512262821</v>
      </c>
      <c r="O1350" s="121"/>
      <c r="P1350" s="177">
        <v>2.9750000000000001</v>
      </c>
      <c r="Q1350" s="177">
        <v>23.258440383030493</v>
      </c>
      <c r="R1350" s="177">
        <v>23.258440383030493</v>
      </c>
      <c r="S1350" s="177">
        <v>18.116496058613752</v>
      </c>
      <c r="T1350" s="177">
        <v>31.885816793772847</v>
      </c>
      <c r="U1350" s="177">
        <v>23.258440383030493</v>
      </c>
      <c r="V1350" s="177">
        <v>23.258440383030493</v>
      </c>
      <c r="W1350" s="177">
        <v>8.1769868031127757</v>
      </c>
      <c r="X1350" s="177">
        <v>38.062250350929048</v>
      </c>
      <c r="Y1350" s="177">
        <v>32.371039999999994</v>
      </c>
      <c r="Z1350" s="177">
        <v>3.8311131870967738</v>
      </c>
      <c r="AA1350" s="177">
        <v>22.83529129987209</v>
      </c>
      <c r="AB1350" s="177">
        <v>18.075429971604326</v>
      </c>
      <c r="AC1350" s="177">
        <v>20.906979131933049</v>
      </c>
      <c r="AD1350" s="177">
        <v>62.716189991856453</v>
      </c>
      <c r="AE1350" s="177">
        <v>32.743246061634814</v>
      </c>
      <c r="AF1350" s="177">
        <v>10.345538942548018</v>
      </c>
      <c r="AG1350" s="177">
        <v>51.772134947730748</v>
      </c>
      <c r="AH1350" s="177">
        <v>51.772134947730748</v>
      </c>
      <c r="AI1350" s="177">
        <v>51.772134947730748</v>
      </c>
      <c r="AJ1350" s="177">
        <v>47.977821090203506</v>
      </c>
    </row>
    <row r="1351" spans="1:36" hidden="1" outlineLevel="1" x14ac:dyDescent="0.25">
      <c r="A1351" s="190">
        <f t="shared" si="353"/>
        <v>2020</v>
      </c>
      <c r="B1351" s="55">
        <f t="shared" si="354"/>
        <v>8</v>
      </c>
      <c r="C1351" s="55">
        <f t="shared" si="355"/>
        <v>16</v>
      </c>
      <c r="D1351" s="55">
        <f t="shared" si="350"/>
        <v>56</v>
      </c>
      <c r="F1351" s="63">
        <f t="shared" si="360"/>
        <v>44044.666666666628</v>
      </c>
      <c r="G1351" s="64">
        <f t="shared" si="351"/>
        <v>510.00039172310971</v>
      </c>
      <c r="H1351" s="64">
        <f t="shared" si="365"/>
        <v>56.493605659856456</v>
      </c>
      <c r="I1351" s="64">
        <f t="shared" si="365"/>
        <v>171.18505233459732</v>
      </c>
      <c r="J1351" s="64">
        <f t="shared" si="365"/>
        <v>116.26158648672408</v>
      </c>
      <c r="K1351" s="64">
        <f t="shared" si="365"/>
        <v>0</v>
      </c>
      <c r="L1351" s="64">
        <f t="shared" si="365"/>
        <v>0</v>
      </c>
      <c r="M1351" s="64">
        <f t="shared" si="365"/>
        <v>10.615422567136225</v>
      </c>
      <c r="N1351" s="64">
        <f t="shared" si="365"/>
        <v>155.44472467479565</v>
      </c>
      <c r="O1351" s="121"/>
      <c r="P1351" s="177">
        <v>2.9750000000000001</v>
      </c>
      <c r="Q1351" s="177">
        <v>23.938572002560846</v>
      </c>
      <c r="R1351" s="177">
        <v>23.938572002560846</v>
      </c>
      <c r="S1351" s="177">
        <v>7.3897497254297564</v>
      </c>
      <c r="T1351" s="177">
        <v>21.765009836716846</v>
      </c>
      <c r="U1351" s="177">
        <v>23.938572002560846</v>
      </c>
      <c r="V1351" s="177">
        <v>23.938572002560846</v>
      </c>
      <c r="W1351" s="177">
        <v>7.4700480732818946</v>
      </c>
      <c r="X1351" s="177">
        <v>34.938548716056324</v>
      </c>
      <c r="Y1351" s="177">
        <v>20.488</v>
      </c>
      <c r="Z1351" s="177">
        <v>3.8507524129032249</v>
      </c>
      <c r="AA1351" s="177">
        <v>20.626726793014491</v>
      </c>
      <c r="AB1351" s="177">
        <v>19.25581334082635</v>
      </c>
      <c r="AC1351" s="177">
        <v>15.957144117808216</v>
      </c>
      <c r="AD1351" s="177">
        <v>56.493605659856456</v>
      </c>
      <c r="AE1351" s="177">
        <v>31.5108002067259</v>
      </c>
      <c r="AF1351" s="177">
        <v>10.615422567136225</v>
      </c>
      <c r="AG1351" s="177">
        <v>38.753862162241361</v>
      </c>
      <c r="AH1351" s="177">
        <v>38.753862162241361</v>
      </c>
      <c r="AI1351" s="177">
        <v>38.753862162241361</v>
      </c>
      <c r="AJ1351" s="177">
        <v>44.647895776386591</v>
      </c>
    </row>
    <row r="1352" spans="1:36" hidden="1" outlineLevel="1" x14ac:dyDescent="0.25">
      <c r="A1352" s="190">
        <f t="shared" si="353"/>
        <v>2020</v>
      </c>
      <c r="B1352" s="55">
        <f t="shared" si="354"/>
        <v>8</v>
      </c>
      <c r="C1352" s="55">
        <f t="shared" si="355"/>
        <v>17</v>
      </c>
      <c r="D1352" s="55">
        <f t="shared" si="350"/>
        <v>56</v>
      </c>
      <c r="F1352" s="63">
        <f t="shared" si="360"/>
        <v>44044.708333333292</v>
      </c>
      <c r="G1352" s="64">
        <f t="shared" si="351"/>
        <v>323.33993063621335</v>
      </c>
      <c r="H1352" s="64">
        <f t="shared" si="365"/>
        <v>19.014055597245964</v>
      </c>
      <c r="I1352" s="64">
        <f t="shared" si="365"/>
        <v>91.143270866097581</v>
      </c>
      <c r="J1352" s="64">
        <f t="shared" si="365"/>
        <v>39.843026743137102</v>
      </c>
      <c r="K1352" s="64">
        <f t="shared" si="365"/>
        <v>0</v>
      </c>
      <c r="L1352" s="64">
        <f t="shared" si="365"/>
        <v>0</v>
      </c>
      <c r="M1352" s="64">
        <f t="shared" si="365"/>
        <v>11.425073440900853</v>
      </c>
      <c r="N1352" s="64">
        <f t="shared" si="365"/>
        <v>161.91450398883188</v>
      </c>
      <c r="O1352" s="121"/>
      <c r="P1352" s="177">
        <v>2.9750000000000001</v>
      </c>
      <c r="Q1352" s="177">
        <v>22.774104229728568</v>
      </c>
      <c r="R1352" s="177">
        <v>22.774104229728568</v>
      </c>
      <c r="S1352" s="177">
        <v>1.1670463709184002</v>
      </c>
      <c r="T1352" s="177">
        <v>0.64124795143454705</v>
      </c>
      <c r="U1352" s="177">
        <v>22.774104229728568</v>
      </c>
      <c r="V1352" s="177">
        <v>22.774104229728568</v>
      </c>
      <c r="W1352" s="177">
        <v>5.3830250998123956</v>
      </c>
      <c r="X1352" s="177">
        <v>25.947915970510156</v>
      </c>
      <c r="Y1352" s="177">
        <v>8.1951999999999998</v>
      </c>
      <c r="Z1352" s="177">
        <v>4.7343389129032252</v>
      </c>
      <c r="AA1352" s="177">
        <v>26.721207225627104</v>
      </c>
      <c r="AB1352" s="177">
        <v>21.260433826453344</v>
      </c>
      <c r="AC1352" s="177">
        <v>18.10210710493395</v>
      </c>
      <c r="AD1352" s="177">
        <v>19.014055597245964</v>
      </c>
      <c r="AE1352" s="177">
        <v>20.120791190286251</v>
      </c>
      <c r="AF1352" s="177">
        <v>11.425073440900853</v>
      </c>
      <c r="AG1352" s="177">
        <v>13.281008914379033</v>
      </c>
      <c r="AH1352" s="177">
        <v>13.281008914379033</v>
      </c>
      <c r="AI1352" s="177">
        <v>13.281008914379033</v>
      </c>
      <c r="AJ1352" s="177">
        <v>26.713044283135833</v>
      </c>
    </row>
    <row r="1353" spans="1:36" hidden="1" outlineLevel="1" x14ac:dyDescent="0.25">
      <c r="A1353" s="190">
        <f t="shared" si="353"/>
        <v>2020</v>
      </c>
      <c r="B1353" s="55">
        <f t="shared" si="354"/>
        <v>8</v>
      </c>
      <c r="C1353" s="55">
        <f t="shared" si="355"/>
        <v>18</v>
      </c>
      <c r="D1353" s="55">
        <f t="shared" si="350"/>
        <v>56</v>
      </c>
      <c r="F1353" s="63">
        <f t="shared" si="360"/>
        <v>44044.749999999956</v>
      </c>
      <c r="G1353" s="64">
        <f t="shared" si="351"/>
        <v>189.67868448171967</v>
      </c>
      <c r="H1353" s="64">
        <f t="shared" si="365"/>
        <v>0.29511613707822582</v>
      </c>
      <c r="I1353" s="64">
        <f t="shared" si="365"/>
        <v>16.629275555944162</v>
      </c>
      <c r="J1353" s="64">
        <f t="shared" si="365"/>
        <v>6.4408999820578294E-2</v>
      </c>
      <c r="K1353" s="64">
        <f t="shared" si="365"/>
        <v>0</v>
      </c>
      <c r="L1353" s="64">
        <f t="shared" si="365"/>
        <v>0</v>
      </c>
      <c r="M1353" s="64">
        <f t="shared" si="365"/>
        <v>12.68453035564583</v>
      </c>
      <c r="N1353" s="64">
        <f t="shared" si="365"/>
        <v>160.00535343323088</v>
      </c>
      <c r="O1353" s="121"/>
      <c r="P1353" s="177">
        <v>2.9750000000000001</v>
      </c>
      <c r="Q1353" s="177">
        <v>20.228763168758906</v>
      </c>
      <c r="R1353" s="177">
        <v>20.228763168758906</v>
      </c>
      <c r="S1353" s="177">
        <v>9.9218843238400006E-3</v>
      </c>
      <c r="T1353" s="177">
        <v>0</v>
      </c>
      <c r="U1353" s="177">
        <v>20.228763168758906</v>
      </c>
      <c r="V1353" s="177">
        <v>20.228763168758906</v>
      </c>
      <c r="W1353" s="177">
        <v>1.2297896222463831</v>
      </c>
      <c r="X1353" s="177">
        <v>5.4115590634381361</v>
      </c>
      <c r="Y1353" s="177">
        <v>0.81952000000000003</v>
      </c>
      <c r="Z1353" s="177">
        <v>4.3262108967741932</v>
      </c>
      <c r="AA1353" s="177">
        <v>27.988011620995884</v>
      </c>
      <c r="AB1353" s="177">
        <v>25.992127371395263</v>
      </c>
      <c r="AC1353" s="177">
        <v>20.783950869029905</v>
      </c>
      <c r="AD1353" s="177">
        <v>0.29511613707822582</v>
      </c>
      <c r="AE1353" s="177">
        <v>4.2564258155806964</v>
      </c>
      <c r="AF1353" s="177">
        <v>12.68453035564583</v>
      </c>
      <c r="AG1353" s="177">
        <v>2.1469666606859429E-2</v>
      </c>
      <c r="AH1353" s="177">
        <v>2.1469666606859429E-2</v>
      </c>
      <c r="AI1353" s="177">
        <v>2.1469666606859429E-2</v>
      </c>
      <c r="AJ1353" s="177">
        <v>1.927059170355105</v>
      </c>
    </row>
    <row r="1354" spans="1:36" hidden="1" outlineLevel="1" x14ac:dyDescent="0.25">
      <c r="A1354" s="190">
        <f t="shared" si="353"/>
        <v>2020</v>
      </c>
      <c r="B1354" s="55">
        <f t="shared" si="354"/>
        <v>8</v>
      </c>
      <c r="C1354" s="55">
        <f t="shared" si="355"/>
        <v>19</v>
      </c>
      <c r="D1354" s="55">
        <f t="shared" si="350"/>
        <v>56</v>
      </c>
      <c r="F1354" s="63">
        <f t="shared" si="360"/>
        <v>44044.791666666621</v>
      </c>
      <c r="G1354" s="64">
        <f t="shared" si="351"/>
        <v>167.60065025782359</v>
      </c>
      <c r="H1354" s="64">
        <f t="shared" si="365"/>
        <v>0</v>
      </c>
      <c r="I1354" s="64">
        <f t="shared" si="365"/>
        <v>3.0557065277921667</v>
      </c>
      <c r="J1354" s="64">
        <f t="shared" si="365"/>
        <v>0</v>
      </c>
      <c r="K1354" s="64">
        <f t="shared" si="365"/>
        <v>0</v>
      </c>
      <c r="L1354" s="64">
        <f t="shared" si="365"/>
        <v>0</v>
      </c>
      <c r="M1354" s="64">
        <f t="shared" si="365"/>
        <v>14.393793311371152</v>
      </c>
      <c r="N1354" s="64">
        <f t="shared" si="365"/>
        <v>150.15115041866028</v>
      </c>
      <c r="O1354" s="121"/>
      <c r="P1354" s="177">
        <v>2.9750000000000001</v>
      </c>
      <c r="Q1354" s="177">
        <v>18.981855199619922</v>
      </c>
      <c r="R1354" s="177">
        <v>18.981855199619922</v>
      </c>
      <c r="S1354" s="177">
        <v>0</v>
      </c>
      <c r="T1354" s="177">
        <v>0</v>
      </c>
      <c r="U1354" s="177">
        <v>18.981855199619922</v>
      </c>
      <c r="V1354" s="177">
        <v>18.981855199619922</v>
      </c>
      <c r="W1354" s="177">
        <v>8.0706527792166666E-2</v>
      </c>
      <c r="X1354" s="177">
        <v>0</v>
      </c>
      <c r="Y1354" s="177">
        <v>0</v>
      </c>
      <c r="Z1354" s="177">
        <v>4.0036301612903227</v>
      </c>
      <c r="AA1354" s="177">
        <v>25.177281478399145</v>
      </c>
      <c r="AB1354" s="177">
        <v>26.658089048599585</v>
      </c>
      <c r="AC1354" s="177">
        <v>18.384728931891544</v>
      </c>
      <c r="AD1354" s="177">
        <v>0</v>
      </c>
      <c r="AE1354" s="177">
        <v>0</v>
      </c>
      <c r="AF1354" s="177">
        <v>14.393793311371152</v>
      </c>
      <c r="AG1354" s="177">
        <v>0</v>
      </c>
      <c r="AH1354" s="177">
        <v>0</v>
      </c>
      <c r="AI1354" s="177">
        <v>0</v>
      </c>
      <c r="AJ1354" s="177">
        <v>0</v>
      </c>
    </row>
    <row r="1355" spans="1:36" hidden="1" outlineLevel="1" x14ac:dyDescent="0.25">
      <c r="A1355" s="190">
        <f t="shared" si="353"/>
        <v>2020</v>
      </c>
      <c r="B1355" s="55">
        <f t="shared" si="354"/>
        <v>8</v>
      </c>
      <c r="C1355" s="55">
        <f t="shared" si="355"/>
        <v>20</v>
      </c>
      <c r="D1355" s="55">
        <f t="shared" si="350"/>
        <v>56</v>
      </c>
      <c r="F1355" s="63">
        <f t="shared" si="360"/>
        <v>44044.833333333285</v>
      </c>
      <c r="G1355" s="64">
        <f t="shared" si="351"/>
        <v>158.29494370595546</v>
      </c>
      <c r="H1355" s="64">
        <f t="shared" ref="H1355:N1364" si="366">SUMIF($P$6:$AK$6,H$6,$P1355:$AK1355)</f>
        <v>0</v>
      </c>
      <c r="I1355" s="64">
        <f t="shared" si="366"/>
        <v>2.9750000000000001</v>
      </c>
      <c r="J1355" s="64">
        <f t="shared" si="366"/>
        <v>0</v>
      </c>
      <c r="K1355" s="64">
        <f t="shared" si="366"/>
        <v>0</v>
      </c>
      <c r="L1355" s="64">
        <f t="shared" si="366"/>
        <v>0</v>
      </c>
      <c r="M1355" s="64">
        <f t="shared" si="366"/>
        <v>16.372939891684684</v>
      </c>
      <c r="N1355" s="64">
        <f t="shared" si="366"/>
        <v>138.94700381427077</v>
      </c>
      <c r="O1355" s="121"/>
      <c r="P1355" s="177">
        <v>2.9750000000000001</v>
      </c>
      <c r="Q1355" s="177">
        <v>16.992985463720547</v>
      </c>
      <c r="R1355" s="177">
        <v>16.992985463720547</v>
      </c>
      <c r="S1355" s="177">
        <v>0</v>
      </c>
      <c r="T1355" s="177">
        <v>0</v>
      </c>
      <c r="U1355" s="177">
        <v>16.992985463720547</v>
      </c>
      <c r="V1355" s="177">
        <v>16.992985463720547</v>
      </c>
      <c r="W1355" s="177">
        <v>0</v>
      </c>
      <c r="X1355" s="177">
        <v>0</v>
      </c>
      <c r="Y1355" s="177">
        <v>0</v>
      </c>
      <c r="Z1355" s="177">
        <v>3.6810496580645178</v>
      </c>
      <c r="AA1355" s="177">
        <v>24.296869645585708</v>
      </c>
      <c r="AB1355" s="177">
        <v>24.083825613694408</v>
      </c>
      <c r="AC1355" s="177">
        <v>18.913317042043943</v>
      </c>
      <c r="AD1355" s="177">
        <v>0</v>
      </c>
      <c r="AE1355" s="177">
        <v>0</v>
      </c>
      <c r="AF1355" s="177">
        <v>16.372939891684684</v>
      </c>
      <c r="AG1355" s="177">
        <v>0</v>
      </c>
      <c r="AH1355" s="177">
        <v>0</v>
      </c>
      <c r="AI1355" s="177">
        <v>0</v>
      </c>
      <c r="AJ1355" s="177">
        <v>0</v>
      </c>
    </row>
    <row r="1356" spans="1:36" hidden="1" outlineLevel="1" x14ac:dyDescent="0.25">
      <c r="A1356" s="190">
        <f t="shared" si="353"/>
        <v>2020</v>
      </c>
      <c r="B1356" s="55">
        <f t="shared" si="354"/>
        <v>8</v>
      </c>
      <c r="C1356" s="55">
        <f t="shared" si="355"/>
        <v>21</v>
      </c>
      <c r="D1356" s="55">
        <f t="shared" si="350"/>
        <v>56</v>
      </c>
      <c r="F1356" s="63">
        <f t="shared" si="360"/>
        <v>44044.874999999949</v>
      </c>
      <c r="G1356" s="64">
        <f t="shared" si="351"/>
        <v>155.38710152534406</v>
      </c>
      <c r="H1356" s="64">
        <f t="shared" si="366"/>
        <v>0</v>
      </c>
      <c r="I1356" s="64">
        <f t="shared" si="366"/>
        <v>2.9750000000000001</v>
      </c>
      <c r="J1356" s="64">
        <f t="shared" si="366"/>
        <v>0</v>
      </c>
      <c r="K1356" s="64">
        <f t="shared" si="366"/>
        <v>0</v>
      </c>
      <c r="L1356" s="64">
        <f t="shared" si="366"/>
        <v>0</v>
      </c>
      <c r="M1356" s="64">
        <f t="shared" si="366"/>
        <v>18.98181492937071</v>
      </c>
      <c r="N1356" s="64">
        <f t="shared" si="366"/>
        <v>133.43028659597334</v>
      </c>
      <c r="O1356" s="121"/>
      <c r="P1356" s="177">
        <v>2.9750000000000001</v>
      </c>
      <c r="Q1356" s="177">
        <v>16.405599065035243</v>
      </c>
      <c r="R1356" s="177">
        <v>16.405599065035243</v>
      </c>
      <c r="S1356" s="177">
        <v>0</v>
      </c>
      <c r="T1356" s="177">
        <v>0</v>
      </c>
      <c r="U1356" s="177">
        <v>16.405599065035243</v>
      </c>
      <c r="V1356" s="177">
        <v>16.405599065035243</v>
      </c>
      <c r="W1356" s="177">
        <v>0</v>
      </c>
      <c r="X1356" s="177">
        <v>0</v>
      </c>
      <c r="Y1356" s="177">
        <v>0</v>
      </c>
      <c r="Z1356" s="177">
        <v>3.7778238709677421</v>
      </c>
      <c r="AA1356" s="177">
        <v>23.770786288893522</v>
      </c>
      <c r="AB1356" s="177">
        <v>22.294762039956659</v>
      </c>
      <c r="AC1356" s="177">
        <v>17.964518136014455</v>
      </c>
      <c r="AD1356" s="177">
        <v>0</v>
      </c>
      <c r="AE1356" s="177">
        <v>0</v>
      </c>
      <c r="AF1356" s="177">
        <v>18.98181492937071</v>
      </c>
      <c r="AG1356" s="177">
        <v>0</v>
      </c>
      <c r="AH1356" s="177">
        <v>0</v>
      </c>
      <c r="AI1356" s="177">
        <v>0</v>
      </c>
      <c r="AJ1356" s="177">
        <v>0</v>
      </c>
    </row>
    <row r="1357" spans="1:36" hidden="1" outlineLevel="1" x14ac:dyDescent="0.25">
      <c r="A1357" s="190">
        <f t="shared" si="353"/>
        <v>2020</v>
      </c>
      <c r="B1357" s="55">
        <f t="shared" si="354"/>
        <v>8</v>
      </c>
      <c r="C1357" s="55">
        <f t="shared" si="355"/>
        <v>22</v>
      </c>
      <c r="D1357" s="55">
        <f t="shared" si="350"/>
        <v>56</v>
      </c>
      <c r="F1357" s="63">
        <f t="shared" si="360"/>
        <v>44044.916666666613</v>
      </c>
      <c r="G1357" s="64">
        <f t="shared" si="351"/>
        <v>141.38323082347731</v>
      </c>
      <c r="H1357" s="64">
        <f t="shared" si="366"/>
        <v>0</v>
      </c>
      <c r="I1357" s="64">
        <f t="shared" si="366"/>
        <v>2.9750000000000001</v>
      </c>
      <c r="J1357" s="64">
        <f t="shared" si="366"/>
        <v>0</v>
      </c>
      <c r="K1357" s="64">
        <f t="shared" si="366"/>
        <v>0</v>
      </c>
      <c r="L1357" s="64">
        <f t="shared" si="366"/>
        <v>0</v>
      </c>
      <c r="M1357" s="64">
        <f t="shared" si="366"/>
        <v>21.140883926076381</v>
      </c>
      <c r="N1357" s="64">
        <f t="shared" si="366"/>
        <v>117.26734689740091</v>
      </c>
      <c r="O1357" s="121"/>
      <c r="P1357" s="177">
        <v>2.9750000000000001</v>
      </c>
      <c r="Q1357" s="177">
        <v>14.88045543336111</v>
      </c>
      <c r="R1357" s="177">
        <v>14.88045543336111</v>
      </c>
      <c r="S1357" s="177">
        <v>0</v>
      </c>
      <c r="T1357" s="177">
        <v>0</v>
      </c>
      <c r="U1357" s="177">
        <v>14.88045543336111</v>
      </c>
      <c r="V1357" s="177">
        <v>14.88045543336111</v>
      </c>
      <c r="W1357" s="177">
        <v>0</v>
      </c>
      <c r="X1357" s="177">
        <v>0</v>
      </c>
      <c r="Y1357" s="177">
        <v>0</v>
      </c>
      <c r="Z1357" s="177">
        <v>1.8942673780645163</v>
      </c>
      <c r="AA1357" s="177">
        <v>20.787774719063627</v>
      </c>
      <c r="AB1357" s="177">
        <v>19.79130813475026</v>
      </c>
      <c r="AC1357" s="177">
        <v>15.272174932078075</v>
      </c>
      <c r="AD1357" s="177">
        <v>0</v>
      </c>
      <c r="AE1357" s="177">
        <v>0</v>
      </c>
      <c r="AF1357" s="177">
        <v>21.140883926076381</v>
      </c>
      <c r="AG1357" s="177">
        <v>0</v>
      </c>
      <c r="AH1357" s="177">
        <v>0</v>
      </c>
      <c r="AI1357" s="177">
        <v>0</v>
      </c>
      <c r="AJ1357" s="177">
        <v>0</v>
      </c>
    </row>
    <row r="1358" spans="1:36" hidden="1" outlineLevel="1" x14ac:dyDescent="0.25">
      <c r="A1358" s="190">
        <f t="shared" si="353"/>
        <v>2020</v>
      </c>
      <c r="B1358" s="55">
        <f t="shared" si="354"/>
        <v>8</v>
      </c>
      <c r="C1358" s="55">
        <f t="shared" si="355"/>
        <v>23</v>
      </c>
      <c r="D1358" s="55">
        <f t="shared" si="350"/>
        <v>56</v>
      </c>
      <c r="F1358" s="63">
        <f t="shared" si="360"/>
        <v>44044.958333333278</v>
      </c>
      <c r="G1358" s="64">
        <f t="shared" si="351"/>
        <v>137.57918056062317</v>
      </c>
      <c r="H1358" s="64">
        <f t="shared" si="366"/>
        <v>0</v>
      </c>
      <c r="I1358" s="64">
        <f t="shared" si="366"/>
        <v>2.9750000000000001</v>
      </c>
      <c r="J1358" s="64">
        <f t="shared" si="366"/>
        <v>0</v>
      </c>
      <c r="K1358" s="64">
        <f t="shared" si="366"/>
        <v>0</v>
      </c>
      <c r="L1358" s="64">
        <f t="shared" si="366"/>
        <v>0</v>
      </c>
      <c r="M1358" s="64">
        <f t="shared" si="366"/>
        <v>22.13045721623315</v>
      </c>
      <c r="N1358" s="64">
        <f t="shared" si="366"/>
        <v>112.47372334439002</v>
      </c>
      <c r="O1358" s="121"/>
      <c r="P1358" s="177">
        <v>2.9750000000000001</v>
      </c>
      <c r="Q1358" s="177">
        <v>12.582434961311579</v>
      </c>
      <c r="R1358" s="177">
        <v>12.582434961311579</v>
      </c>
      <c r="S1358" s="177">
        <v>0</v>
      </c>
      <c r="T1358" s="177">
        <v>0</v>
      </c>
      <c r="U1358" s="177">
        <v>12.582434961311579</v>
      </c>
      <c r="V1358" s="177">
        <v>12.582434961311579</v>
      </c>
      <c r="W1358" s="177">
        <v>0</v>
      </c>
      <c r="X1358" s="177">
        <v>0</v>
      </c>
      <c r="Y1358" s="177">
        <v>0</v>
      </c>
      <c r="Z1358" s="177">
        <v>1.6277400012903223</v>
      </c>
      <c r="AA1358" s="177">
        <v>23.6597628641643</v>
      </c>
      <c r="AB1358" s="177">
        <v>20.678437080739272</v>
      </c>
      <c r="AC1358" s="177">
        <v>16.178043552949813</v>
      </c>
      <c r="AD1358" s="177">
        <v>0</v>
      </c>
      <c r="AE1358" s="177">
        <v>0</v>
      </c>
      <c r="AF1358" s="177">
        <v>22.13045721623315</v>
      </c>
      <c r="AG1358" s="177">
        <v>0</v>
      </c>
      <c r="AH1358" s="177">
        <v>0</v>
      </c>
      <c r="AI1358" s="177">
        <v>0</v>
      </c>
      <c r="AJ1358" s="177">
        <v>0</v>
      </c>
    </row>
    <row r="1359" spans="1:36" hidden="1" outlineLevel="1" x14ac:dyDescent="0.25">
      <c r="A1359" s="190">
        <f t="shared" si="353"/>
        <v>2020</v>
      </c>
      <c r="B1359" s="55">
        <f t="shared" si="354"/>
        <v>9</v>
      </c>
      <c r="C1359" s="55">
        <f t="shared" si="355"/>
        <v>0</v>
      </c>
      <c r="D1359" s="55">
        <f t="shared" ref="D1359:D1422" si="367">MATCH(DATE(YEAR(F1359),B1359,1),$F$7505:$F$7816,0)</f>
        <v>57</v>
      </c>
      <c r="F1359" s="63">
        <f t="shared" ref="F1359" si="368">EDATE(F1335,1)</f>
        <v>44075</v>
      </c>
      <c r="G1359" s="64">
        <f t="shared" ref="G1359:G1422" si="369">SUM(H1359:N1359)</f>
        <v>150.7491182174212</v>
      </c>
      <c r="H1359" s="64">
        <f t="shared" si="366"/>
        <v>0</v>
      </c>
      <c r="I1359" s="64">
        <f t="shared" si="366"/>
        <v>2.9750000000000001</v>
      </c>
      <c r="J1359" s="64">
        <f t="shared" si="366"/>
        <v>0</v>
      </c>
      <c r="K1359" s="64">
        <f t="shared" si="366"/>
        <v>0</v>
      </c>
      <c r="L1359" s="64">
        <f t="shared" si="366"/>
        <v>0</v>
      </c>
      <c r="M1359" s="64">
        <f t="shared" si="366"/>
        <v>18.250223375866568</v>
      </c>
      <c r="N1359" s="64">
        <f t="shared" si="366"/>
        <v>129.52389484155464</v>
      </c>
      <c r="O1359" s="121"/>
      <c r="P1359" s="177">
        <v>2.9750000000000001</v>
      </c>
      <c r="Q1359" s="177">
        <v>14.138493666600723</v>
      </c>
      <c r="R1359" s="177">
        <v>14.138493666600723</v>
      </c>
      <c r="S1359" s="177">
        <v>0</v>
      </c>
      <c r="T1359" s="177">
        <v>0</v>
      </c>
      <c r="U1359" s="177">
        <v>14.138493666600723</v>
      </c>
      <c r="V1359" s="177">
        <v>14.138493666600723</v>
      </c>
      <c r="W1359" s="177">
        <v>0</v>
      </c>
      <c r="X1359" s="177">
        <v>0</v>
      </c>
      <c r="Y1359" s="177">
        <v>0</v>
      </c>
      <c r="Z1359" s="177">
        <v>2.1793650269333336</v>
      </c>
      <c r="AA1359" s="177">
        <v>29.077503839777201</v>
      </c>
      <c r="AB1359" s="177">
        <v>27.30622891347549</v>
      </c>
      <c r="AC1359" s="177">
        <v>14.406822394965729</v>
      </c>
      <c r="AD1359" s="177">
        <v>0</v>
      </c>
      <c r="AE1359" s="177">
        <v>0</v>
      </c>
      <c r="AF1359" s="177">
        <v>18.250223375866568</v>
      </c>
      <c r="AG1359" s="177">
        <v>0</v>
      </c>
      <c r="AH1359" s="177">
        <v>0</v>
      </c>
      <c r="AI1359" s="177">
        <v>0</v>
      </c>
      <c r="AJ1359" s="177">
        <v>0</v>
      </c>
    </row>
    <row r="1360" spans="1:36" hidden="1" outlineLevel="1" x14ac:dyDescent="0.25">
      <c r="A1360" s="190">
        <f t="shared" ref="A1360:A1423" si="370">YEAR(F1360)</f>
        <v>2020</v>
      </c>
      <c r="B1360" s="55">
        <f t="shared" ref="B1360:B1423" si="371">MONTH(F1360)</f>
        <v>9</v>
      </c>
      <c r="C1360" s="55">
        <f t="shared" ref="C1360:C1423" si="372">HOUR(F1360)</f>
        <v>1</v>
      </c>
      <c r="D1360" s="55">
        <f t="shared" si="367"/>
        <v>57</v>
      </c>
      <c r="F1360" s="63">
        <f t="shared" ref="F1360" si="373">F1359+1/24</f>
        <v>44075.041666666664</v>
      </c>
      <c r="G1360" s="64">
        <f t="shared" si="369"/>
        <v>148.08522693823073</v>
      </c>
      <c r="H1360" s="64">
        <f t="shared" si="366"/>
        <v>0</v>
      </c>
      <c r="I1360" s="64">
        <f t="shared" si="366"/>
        <v>2.9750000000000001</v>
      </c>
      <c r="J1360" s="64">
        <f t="shared" si="366"/>
        <v>0</v>
      </c>
      <c r="K1360" s="64">
        <f t="shared" si="366"/>
        <v>0</v>
      </c>
      <c r="L1360" s="64">
        <f t="shared" si="366"/>
        <v>0</v>
      </c>
      <c r="M1360" s="64">
        <f t="shared" si="366"/>
        <v>18.544581817412801</v>
      </c>
      <c r="N1360" s="64">
        <f t="shared" si="366"/>
        <v>126.56564512081792</v>
      </c>
      <c r="O1360" s="121"/>
      <c r="P1360" s="177">
        <v>2.9750000000000001</v>
      </c>
      <c r="Q1360" s="177">
        <v>12.603045010388257</v>
      </c>
      <c r="R1360" s="177">
        <v>12.603045010388257</v>
      </c>
      <c r="S1360" s="177">
        <v>0</v>
      </c>
      <c r="T1360" s="177">
        <v>0</v>
      </c>
      <c r="U1360" s="177">
        <v>12.603045010388257</v>
      </c>
      <c r="V1360" s="177">
        <v>12.603045010388257</v>
      </c>
      <c r="W1360" s="177">
        <v>0</v>
      </c>
      <c r="X1360" s="177">
        <v>0</v>
      </c>
      <c r="Y1360" s="177">
        <v>0</v>
      </c>
      <c r="Z1360" s="177">
        <v>1.7126983810666672</v>
      </c>
      <c r="AA1360" s="177">
        <v>30.120045988055367</v>
      </c>
      <c r="AB1360" s="177">
        <v>28.37544674880748</v>
      </c>
      <c r="AC1360" s="177">
        <v>15.945273961335394</v>
      </c>
      <c r="AD1360" s="177">
        <v>0</v>
      </c>
      <c r="AE1360" s="177">
        <v>0</v>
      </c>
      <c r="AF1360" s="177">
        <v>18.544581817412801</v>
      </c>
      <c r="AG1360" s="177">
        <v>0</v>
      </c>
      <c r="AH1360" s="177">
        <v>0</v>
      </c>
      <c r="AI1360" s="177">
        <v>0</v>
      </c>
      <c r="AJ1360" s="177">
        <v>0</v>
      </c>
    </row>
    <row r="1361" spans="1:36" hidden="1" outlineLevel="1" x14ac:dyDescent="0.25">
      <c r="A1361" s="190">
        <f t="shared" si="370"/>
        <v>2020</v>
      </c>
      <c r="B1361" s="55">
        <f t="shared" si="371"/>
        <v>9</v>
      </c>
      <c r="C1361" s="55">
        <f t="shared" si="372"/>
        <v>2</v>
      </c>
      <c r="D1361" s="55">
        <f t="shared" si="367"/>
        <v>57</v>
      </c>
      <c r="F1361" s="63">
        <f t="shared" si="360"/>
        <v>44075.083333333328</v>
      </c>
      <c r="G1361" s="64">
        <f t="shared" si="369"/>
        <v>149.47928050296133</v>
      </c>
      <c r="H1361" s="64">
        <f t="shared" si="366"/>
        <v>0</v>
      </c>
      <c r="I1361" s="64">
        <f t="shared" si="366"/>
        <v>2.9750000000000001</v>
      </c>
      <c r="J1361" s="64">
        <f t="shared" si="366"/>
        <v>0</v>
      </c>
      <c r="K1361" s="64">
        <f t="shared" si="366"/>
        <v>0</v>
      </c>
      <c r="L1361" s="64">
        <f t="shared" si="366"/>
        <v>0</v>
      </c>
      <c r="M1361" s="64">
        <f t="shared" si="366"/>
        <v>18.152103895351157</v>
      </c>
      <c r="N1361" s="64">
        <f t="shared" si="366"/>
        <v>128.35217660761018</v>
      </c>
      <c r="O1361" s="121"/>
      <c r="P1361" s="177">
        <v>2.9750000000000001</v>
      </c>
      <c r="Q1361" s="177">
        <v>11.448882262094317</v>
      </c>
      <c r="R1361" s="177">
        <v>11.448882262094317</v>
      </c>
      <c r="S1361" s="177">
        <v>0</v>
      </c>
      <c r="T1361" s="177">
        <v>0</v>
      </c>
      <c r="U1361" s="177">
        <v>11.448882262094317</v>
      </c>
      <c r="V1361" s="177">
        <v>11.448882262094317</v>
      </c>
      <c r="W1361" s="177">
        <v>0</v>
      </c>
      <c r="X1361" s="177">
        <v>0</v>
      </c>
      <c r="Y1361" s="177">
        <v>0</v>
      </c>
      <c r="Z1361" s="177">
        <v>1.767830470933333</v>
      </c>
      <c r="AA1361" s="177">
        <v>31.84911403754025</v>
      </c>
      <c r="AB1361" s="177">
        <v>29.069163581771107</v>
      </c>
      <c r="AC1361" s="177">
        <v>19.870539468988213</v>
      </c>
      <c r="AD1361" s="177">
        <v>0</v>
      </c>
      <c r="AE1361" s="177">
        <v>0</v>
      </c>
      <c r="AF1361" s="177">
        <v>18.152103895351157</v>
      </c>
      <c r="AG1361" s="177">
        <v>0</v>
      </c>
      <c r="AH1361" s="177">
        <v>0</v>
      </c>
      <c r="AI1361" s="177">
        <v>0</v>
      </c>
      <c r="AJ1361" s="177">
        <v>0</v>
      </c>
    </row>
    <row r="1362" spans="1:36" hidden="1" outlineLevel="1" x14ac:dyDescent="0.25">
      <c r="A1362" s="190">
        <f t="shared" si="370"/>
        <v>2020</v>
      </c>
      <c r="B1362" s="55">
        <f t="shared" si="371"/>
        <v>9</v>
      </c>
      <c r="C1362" s="55">
        <f t="shared" si="372"/>
        <v>3</v>
      </c>
      <c r="D1362" s="55">
        <f t="shared" si="367"/>
        <v>57</v>
      </c>
      <c r="F1362" s="63">
        <f t="shared" si="360"/>
        <v>44075.124999999993</v>
      </c>
      <c r="G1362" s="64">
        <f t="shared" si="369"/>
        <v>156.76397380176573</v>
      </c>
      <c r="H1362" s="64">
        <f t="shared" si="366"/>
        <v>0</v>
      </c>
      <c r="I1362" s="64">
        <f t="shared" si="366"/>
        <v>2.9750000000000001</v>
      </c>
      <c r="J1362" s="64">
        <f t="shared" si="366"/>
        <v>0</v>
      </c>
      <c r="K1362" s="64">
        <f t="shared" si="366"/>
        <v>0</v>
      </c>
      <c r="L1362" s="64">
        <f t="shared" si="366"/>
        <v>0</v>
      </c>
      <c r="M1362" s="64">
        <f t="shared" si="366"/>
        <v>17.367148051227868</v>
      </c>
      <c r="N1362" s="64">
        <f t="shared" si="366"/>
        <v>136.42182575053786</v>
      </c>
      <c r="O1362" s="121"/>
      <c r="P1362" s="177">
        <v>2.9750000000000001</v>
      </c>
      <c r="Q1362" s="177">
        <v>11.438577237555981</v>
      </c>
      <c r="R1362" s="177">
        <v>11.438577237555981</v>
      </c>
      <c r="S1362" s="177">
        <v>0</v>
      </c>
      <c r="T1362" s="177">
        <v>0</v>
      </c>
      <c r="U1362" s="177">
        <v>11.438577237555981</v>
      </c>
      <c r="V1362" s="177">
        <v>11.438577237555981</v>
      </c>
      <c r="W1362" s="177">
        <v>0</v>
      </c>
      <c r="X1362" s="177">
        <v>0</v>
      </c>
      <c r="Y1362" s="177">
        <v>0</v>
      </c>
      <c r="Z1362" s="177">
        <v>1.7678304775999998</v>
      </c>
      <c r="AA1362" s="177">
        <v>35.205151150860928</v>
      </c>
      <c r="AB1362" s="177">
        <v>30.391993557402152</v>
      </c>
      <c r="AC1362" s="177">
        <v>23.30254161445086</v>
      </c>
      <c r="AD1362" s="177">
        <v>0</v>
      </c>
      <c r="AE1362" s="177">
        <v>0</v>
      </c>
      <c r="AF1362" s="177">
        <v>17.367148051227868</v>
      </c>
      <c r="AG1362" s="177">
        <v>0</v>
      </c>
      <c r="AH1362" s="177">
        <v>0</v>
      </c>
      <c r="AI1362" s="177">
        <v>0</v>
      </c>
      <c r="AJ1362" s="177">
        <v>0</v>
      </c>
    </row>
    <row r="1363" spans="1:36" hidden="1" outlineLevel="1" x14ac:dyDescent="0.25">
      <c r="A1363" s="190">
        <f t="shared" si="370"/>
        <v>2020</v>
      </c>
      <c r="B1363" s="55">
        <f t="shared" si="371"/>
        <v>9</v>
      </c>
      <c r="C1363" s="55">
        <f t="shared" si="372"/>
        <v>4</v>
      </c>
      <c r="D1363" s="55">
        <f t="shared" si="367"/>
        <v>57</v>
      </c>
      <c r="F1363" s="63">
        <f t="shared" si="360"/>
        <v>44075.166666666657</v>
      </c>
      <c r="G1363" s="64">
        <f t="shared" si="369"/>
        <v>153.77407875352941</v>
      </c>
      <c r="H1363" s="64">
        <f t="shared" si="366"/>
        <v>0</v>
      </c>
      <c r="I1363" s="64">
        <f t="shared" si="366"/>
        <v>2.9750000000000001</v>
      </c>
      <c r="J1363" s="64">
        <f t="shared" si="366"/>
        <v>0</v>
      </c>
      <c r="K1363" s="64">
        <f t="shared" si="366"/>
        <v>0</v>
      </c>
      <c r="L1363" s="64">
        <f t="shared" si="366"/>
        <v>0</v>
      </c>
      <c r="M1363" s="64">
        <f t="shared" si="366"/>
        <v>15.895355843496688</v>
      </c>
      <c r="N1363" s="64">
        <f t="shared" si="366"/>
        <v>134.90372291003271</v>
      </c>
      <c r="O1363" s="121"/>
      <c r="P1363" s="177">
        <v>2.9750000000000001</v>
      </c>
      <c r="Q1363" s="177">
        <v>9.9134336058818473</v>
      </c>
      <c r="R1363" s="177">
        <v>9.9134336058818473</v>
      </c>
      <c r="S1363" s="177">
        <v>0</v>
      </c>
      <c r="T1363" s="177">
        <v>0</v>
      </c>
      <c r="U1363" s="177">
        <v>9.9134336058818473</v>
      </c>
      <c r="V1363" s="177">
        <v>9.9134336058818473</v>
      </c>
      <c r="W1363" s="177">
        <v>0</v>
      </c>
      <c r="X1363" s="177">
        <v>0</v>
      </c>
      <c r="Y1363" s="177">
        <v>0</v>
      </c>
      <c r="Z1363" s="177">
        <v>1.7011637970666662</v>
      </c>
      <c r="AA1363" s="177">
        <v>36.805510398034038</v>
      </c>
      <c r="AB1363" s="177">
        <v>31.100366087911475</v>
      </c>
      <c r="AC1363" s="177">
        <v>25.642948203493155</v>
      </c>
      <c r="AD1363" s="177">
        <v>0</v>
      </c>
      <c r="AE1363" s="177">
        <v>0</v>
      </c>
      <c r="AF1363" s="177">
        <v>15.895355843496688</v>
      </c>
      <c r="AG1363" s="177">
        <v>0</v>
      </c>
      <c r="AH1363" s="177">
        <v>0</v>
      </c>
      <c r="AI1363" s="177">
        <v>0</v>
      </c>
      <c r="AJ1363" s="177">
        <v>0</v>
      </c>
    </row>
    <row r="1364" spans="1:36" hidden="1" outlineLevel="1" x14ac:dyDescent="0.25">
      <c r="A1364" s="190">
        <f t="shared" si="370"/>
        <v>2020</v>
      </c>
      <c r="B1364" s="55">
        <f t="shared" si="371"/>
        <v>9</v>
      </c>
      <c r="C1364" s="55">
        <f t="shared" si="372"/>
        <v>5</v>
      </c>
      <c r="D1364" s="55">
        <f t="shared" si="367"/>
        <v>57</v>
      </c>
      <c r="F1364" s="63">
        <f t="shared" si="360"/>
        <v>44075.208333333321</v>
      </c>
      <c r="G1364" s="64">
        <f t="shared" si="369"/>
        <v>188.66564152203335</v>
      </c>
      <c r="H1364" s="64">
        <f t="shared" si="366"/>
        <v>7.1306636757175008</v>
      </c>
      <c r="I1364" s="64">
        <f t="shared" si="366"/>
        <v>14.52927798217649</v>
      </c>
      <c r="J1364" s="64">
        <f t="shared" si="366"/>
        <v>17.356834229252328</v>
      </c>
      <c r="K1364" s="64">
        <f t="shared" si="366"/>
        <v>0</v>
      </c>
      <c r="L1364" s="64">
        <f t="shared" si="366"/>
        <v>0</v>
      </c>
      <c r="M1364" s="64">
        <f t="shared" si="366"/>
        <v>15.404758440919633</v>
      </c>
      <c r="N1364" s="64">
        <f t="shared" si="366"/>
        <v>134.24410719396741</v>
      </c>
      <c r="O1364" s="121"/>
      <c r="P1364" s="177">
        <v>2.9750000000000001</v>
      </c>
      <c r="Q1364" s="177">
        <v>8.3161548024393479</v>
      </c>
      <c r="R1364" s="177">
        <v>8.3161548024393479</v>
      </c>
      <c r="S1364" s="177">
        <v>3.1047171545060688</v>
      </c>
      <c r="T1364" s="177">
        <v>8.3040451959215424</v>
      </c>
      <c r="U1364" s="177">
        <v>8.3161548024393479</v>
      </c>
      <c r="V1364" s="177">
        <v>8.3161548024393479</v>
      </c>
      <c r="W1364" s="177">
        <v>0</v>
      </c>
      <c r="X1364" s="177">
        <v>4.6796077616914657E-2</v>
      </c>
      <c r="Y1364" s="177">
        <v>0</v>
      </c>
      <c r="Z1364" s="177">
        <v>2.2678304647999989</v>
      </c>
      <c r="AA1364" s="177">
        <v>38.80186285069599</v>
      </c>
      <c r="AB1364" s="177">
        <v>32.497190975330831</v>
      </c>
      <c r="AC1364" s="177">
        <v>27.412603693383197</v>
      </c>
      <c r="AD1364" s="177">
        <v>7.1306636757175008</v>
      </c>
      <c r="AE1364" s="177">
        <v>9.8719554131964996E-2</v>
      </c>
      <c r="AF1364" s="177">
        <v>15.404758440919633</v>
      </c>
      <c r="AG1364" s="177">
        <v>5.7856114097507758</v>
      </c>
      <c r="AH1364" s="177">
        <v>5.7856114097507758</v>
      </c>
      <c r="AI1364" s="177">
        <v>5.7856114097507758</v>
      </c>
      <c r="AJ1364" s="177">
        <v>0</v>
      </c>
    </row>
    <row r="1365" spans="1:36" hidden="1" outlineLevel="1" x14ac:dyDescent="0.25">
      <c r="A1365" s="190">
        <f t="shared" si="370"/>
        <v>2020</v>
      </c>
      <c r="B1365" s="55">
        <f t="shared" si="371"/>
        <v>9</v>
      </c>
      <c r="C1365" s="55">
        <f t="shared" si="372"/>
        <v>6</v>
      </c>
      <c r="D1365" s="55">
        <f t="shared" si="367"/>
        <v>57</v>
      </c>
      <c r="F1365" s="63">
        <f t="shared" si="360"/>
        <v>44075.249999999985</v>
      </c>
      <c r="G1365" s="64">
        <f t="shared" si="369"/>
        <v>432.18501629464248</v>
      </c>
      <c r="H1365" s="64">
        <f t="shared" ref="H1365:N1374" si="374">SUMIF($P$6:$AK$6,H$6,$P1365:$AK1365)</f>
        <v>53.867979833170828</v>
      </c>
      <c r="I1365" s="64">
        <f t="shared" si="374"/>
        <v>83.223569503979746</v>
      </c>
      <c r="J1365" s="64">
        <f t="shared" si="374"/>
        <v>148.82359486017828</v>
      </c>
      <c r="K1365" s="64">
        <f t="shared" si="374"/>
        <v>0</v>
      </c>
      <c r="L1365" s="64">
        <f t="shared" si="374"/>
        <v>0</v>
      </c>
      <c r="M1365" s="64">
        <f t="shared" si="374"/>
        <v>15.110399999373396</v>
      </c>
      <c r="N1365" s="64">
        <f t="shared" si="374"/>
        <v>131.15947209794024</v>
      </c>
      <c r="O1365" s="121"/>
      <c r="P1365" s="177">
        <v>2.9750000000000001</v>
      </c>
      <c r="Q1365" s="177">
        <v>6.9868066369936512</v>
      </c>
      <c r="R1365" s="177">
        <v>6.9868066369936512</v>
      </c>
      <c r="S1365" s="177">
        <v>13.936872739034452</v>
      </c>
      <c r="T1365" s="177">
        <v>30.188628117096581</v>
      </c>
      <c r="U1365" s="177">
        <v>6.9868066369936512</v>
      </c>
      <c r="V1365" s="177">
        <v>6.9868066369936512</v>
      </c>
      <c r="W1365" s="177">
        <v>2.0134096086580877</v>
      </c>
      <c r="X1365" s="177">
        <v>11.238774896351416</v>
      </c>
      <c r="Y1365" s="177">
        <v>4.234186666666667</v>
      </c>
      <c r="Z1365" s="177">
        <v>2.9874651866666668</v>
      </c>
      <c r="AA1365" s="177">
        <v>39.623874383019867</v>
      </c>
      <c r="AB1365" s="177">
        <v>31.805152522181835</v>
      </c>
      <c r="AC1365" s="177">
        <v>28.795753458097273</v>
      </c>
      <c r="AD1365" s="177">
        <v>53.867979833170828</v>
      </c>
      <c r="AE1365" s="177">
        <v>13.051147720757887</v>
      </c>
      <c r="AF1365" s="177">
        <v>15.110399999373396</v>
      </c>
      <c r="AG1365" s="177">
        <v>49.607864953392763</v>
      </c>
      <c r="AH1365" s="177">
        <v>49.607864953392763</v>
      </c>
      <c r="AI1365" s="177">
        <v>49.607864953392763</v>
      </c>
      <c r="AJ1365" s="177">
        <v>5.5855497554146547</v>
      </c>
    </row>
    <row r="1366" spans="1:36" hidden="1" outlineLevel="1" x14ac:dyDescent="0.25">
      <c r="A1366" s="190">
        <f t="shared" si="370"/>
        <v>2020</v>
      </c>
      <c r="B1366" s="55">
        <f t="shared" si="371"/>
        <v>9</v>
      </c>
      <c r="C1366" s="55">
        <f t="shared" si="372"/>
        <v>7</v>
      </c>
      <c r="D1366" s="55">
        <f t="shared" si="367"/>
        <v>57</v>
      </c>
      <c r="F1366" s="63">
        <f t="shared" si="360"/>
        <v>44075.29166666665</v>
      </c>
      <c r="G1366" s="64">
        <f t="shared" si="369"/>
        <v>601.83143872023743</v>
      </c>
      <c r="H1366" s="64">
        <f t="shared" si="374"/>
        <v>67.144316890741663</v>
      </c>
      <c r="I1366" s="64">
        <f t="shared" si="374"/>
        <v>178.45028435398427</v>
      </c>
      <c r="J1366" s="64">
        <f t="shared" si="374"/>
        <v>196.68060486151671</v>
      </c>
      <c r="K1366" s="64">
        <f t="shared" si="374"/>
        <v>0</v>
      </c>
      <c r="L1366" s="64">
        <f t="shared" si="374"/>
        <v>0</v>
      </c>
      <c r="M1366" s="64">
        <f t="shared" si="374"/>
        <v>13.834846752673045</v>
      </c>
      <c r="N1366" s="64">
        <f t="shared" si="374"/>
        <v>145.72138586132175</v>
      </c>
      <c r="O1366" s="121"/>
      <c r="P1366" s="177">
        <v>2.9750000000000001</v>
      </c>
      <c r="Q1366" s="177">
        <v>12.180539004316365</v>
      </c>
      <c r="R1366" s="177">
        <v>12.180539004316365</v>
      </c>
      <c r="S1366" s="177">
        <v>24.358524834589346</v>
      </c>
      <c r="T1366" s="177">
        <v>36.424246484994192</v>
      </c>
      <c r="U1366" s="177">
        <v>12.180539004316365</v>
      </c>
      <c r="V1366" s="177">
        <v>12.180539004316365</v>
      </c>
      <c r="W1366" s="177">
        <v>6.498475971254658</v>
      </c>
      <c r="X1366" s="177">
        <v>34.719330622438001</v>
      </c>
      <c r="Y1366" s="177">
        <v>17.783584000000001</v>
      </c>
      <c r="Z1366" s="177">
        <v>2.5874652199999999</v>
      </c>
      <c r="AA1366" s="177">
        <v>35.962209953911398</v>
      </c>
      <c r="AB1366" s="177">
        <v>30.558130009339386</v>
      </c>
      <c r="AC1366" s="177">
        <v>27.891424660805505</v>
      </c>
      <c r="AD1366" s="177">
        <v>67.144316890741663</v>
      </c>
      <c r="AE1366" s="177">
        <v>30.62821644333523</v>
      </c>
      <c r="AF1366" s="177">
        <v>13.834846752673045</v>
      </c>
      <c r="AG1366" s="177">
        <v>65.560201620505566</v>
      </c>
      <c r="AH1366" s="177">
        <v>65.560201620505566</v>
      </c>
      <c r="AI1366" s="177">
        <v>65.560201620505566</v>
      </c>
      <c r="AJ1366" s="177">
        <v>25.062905997372827</v>
      </c>
    </row>
    <row r="1367" spans="1:36" hidden="1" outlineLevel="1" x14ac:dyDescent="0.25">
      <c r="A1367" s="190">
        <f t="shared" si="370"/>
        <v>2020</v>
      </c>
      <c r="B1367" s="55">
        <f t="shared" si="371"/>
        <v>9</v>
      </c>
      <c r="C1367" s="55">
        <f t="shared" si="372"/>
        <v>8</v>
      </c>
      <c r="D1367" s="55">
        <f t="shared" si="367"/>
        <v>57</v>
      </c>
      <c r="F1367" s="63">
        <f t="shared" si="360"/>
        <v>44075.333333333314</v>
      </c>
      <c r="G1367" s="64">
        <f t="shared" si="369"/>
        <v>689.29617004060822</v>
      </c>
      <c r="H1367" s="64">
        <f t="shared" si="374"/>
        <v>71.902309686040851</v>
      </c>
      <c r="I1367" s="64">
        <f t="shared" si="374"/>
        <v>226.18266673332934</v>
      </c>
      <c r="J1367" s="64">
        <f t="shared" si="374"/>
        <v>207.00045964388059</v>
      </c>
      <c r="K1367" s="64">
        <f t="shared" si="374"/>
        <v>0</v>
      </c>
      <c r="L1367" s="64">
        <f t="shared" si="374"/>
        <v>0</v>
      </c>
      <c r="M1367" s="64">
        <f t="shared" si="374"/>
        <v>11.283740259272339</v>
      </c>
      <c r="N1367" s="64">
        <f t="shared" si="374"/>
        <v>172.92699371808513</v>
      </c>
      <c r="O1367" s="121"/>
      <c r="P1367" s="177">
        <v>2.9750000000000001</v>
      </c>
      <c r="Q1367" s="177">
        <v>19.47649637746018</v>
      </c>
      <c r="R1367" s="177">
        <v>19.47649637746018</v>
      </c>
      <c r="S1367" s="177">
        <v>32.825455650133335</v>
      </c>
      <c r="T1367" s="177">
        <v>37.471342014739243</v>
      </c>
      <c r="U1367" s="177">
        <v>19.47649637746018</v>
      </c>
      <c r="V1367" s="177">
        <v>19.47649637746018</v>
      </c>
      <c r="W1367" s="177">
        <v>7.5095228378714696</v>
      </c>
      <c r="X1367" s="177">
        <v>38.175276906085244</v>
      </c>
      <c r="Y1367" s="177">
        <v>30.062725333333333</v>
      </c>
      <c r="Z1367" s="177">
        <v>3.0207985500000003</v>
      </c>
      <c r="AA1367" s="177">
        <v>34.72156222154365</v>
      </c>
      <c r="AB1367" s="177">
        <v>31.698370829800879</v>
      </c>
      <c r="AC1367" s="177">
        <v>25.580276606899911</v>
      </c>
      <c r="AD1367" s="177">
        <v>71.902309686040851</v>
      </c>
      <c r="AE1367" s="177">
        <v>34.420973766360355</v>
      </c>
      <c r="AF1367" s="177">
        <v>11.283740259272339</v>
      </c>
      <c r="AG1367" s="177">
        <v>69.000153214626863</v>
      </c>
      <c r="AH1367" s="177">
        <v>69.000153214626863</v>
      </c>
      <c r="AI1367" s="177">
        <v>69.000153214626863</v>
      </c>
      <c r="AJ1367" s="177">
        <v>42.742370224806372</v>
      </c>
    </row>
    <row r="1368" spans="1:36" hidden="1" outlineLevel="1" x14ac:dyDescent="0.25">
      <c r="A1368" s="190">
        <f t="shared" si="370"/>
        <v>2020</v>
      </c>
      <c r="B1368" s="55">
        <f t="shared" si="371"/>
        <v>9</v>
      </c>
      <c r="C1368" s="55">
        <f t="shared" si="372"/>
        <v>9</v>
      </c>
      <c r="D1368" s="55">
        <f t="shared" si="367"/>
        <v>57</v>
      </c>
      <c r="F1368" s="63">
        <f t="shared" si="360"/>
        <v>44075.374999999978</v>
      </c>
      <c r="G1368" s="64">
        <f t="shared" si="369"/>
        <v>699.63723959612514</v>
      </c>
      <c r="H1368" s="64">
        <f t="shared" si="374"/>
        <v>69.162215051479151</v>
      </c>
      <c r="I1368" s="64">
        <f t="shared" si="374"/>
        <v>237.05469584885566</v>
      </c>
      <c r="J1368" s="64">
        <f t="shared" si="374"/>
        <v>200.8795858063217</v>
      </c>
      <c r="K1368" s="64">
        <f t="shared" si="374"/>
        <v>0</v>
      </c>
      <c r="L1368" s="64">
        <f t="shared" si="374"/>
        <v>0</v>
      </c>
      <c r="M1368" s="64">
        <f t="shared" si="374"/>
        <v>9.9100675320565781</v>
      </c>
      <c r="N1368" s="64">
        <f t="shared" si="374"/>
        <v>182.63067535741209</v>
      </c>
      <c r="O1368" s="121"/>
      <c r="P1368" s="177">
        <v>2.9750000000000001</v>
      </c>
      <c r="Q1368" s="177">
        <v>22.052752512044862</v>
      </c>
      <c r="R1368" s="177">
        <v>22.052752512044862</v>
      </c>
      <c r="S1368" s="177">
        <v>37.165211552994641</v>
      </c>
      <c r="T1368" s="177">
        <v>36.635136386118447</v>
      </c>
      <c r="U1368" s="177">
        <v>22.052752512044862</v>
      </c>
      <c r="V1368" s="177">
        <v>22.052752512044862</v>
      </c>
      <c r="W1368" s="177">
        <v>7.7474815634834577</v>
      </c>
      <c r="X1368" s="177">
        <v>37.17543350532361</v>
      </c>
      <c r="Y1368" s="177">
        <v>39.377936000000005</v>
      </c>
      <c r="Z1368" s="177">
        <v>3.9541318899999989</v>
      </c>
      <c r="AA1368" s="177">
        <v>33.40770580935483</v>
      </c>
      <c r="AB1368" s="177">
        <v>32.446361721062701</v>
      </c>
      <c r="AC1368" s="177">
        <v>24.611465888815136</v>
      </c>
      <c r="AD1368" s="177">
        <v>69.162215051479151</v>
      </c>
      <c r="AE1368" s="177">
        <v>33.244097141815566</v>
      </c>
      <c r="AF1368" s="177">
        <v>9.9100675320565781</v>
      </c>
      <c r="AG1368" s="177">
        <v>66.959861935440571</v>
      </c>
      <c r="AH1368" s="177">
        <v>66.959861935440571</v>
      </c>
      <c r="AI1368" s="177">
        <v>66.959861935440571</v>
      </c>
      <c r="AJ1368" s="177">
        <v>42.734399699119948</v>
      </c>
    </row>
    <row r="1369" spans="1:36" hidden="1" outlineLevel="1" x14ac:dyDescent="0.25">
      <c r="A1369" s="190">
        <f t="shared" si="370"/>
        <v>2020</v>
      </c>
      <c r="B1369" s="55">
        <f t="shared" si="371"/>
        <v>9</v>
      </c>
      <c r="C1369" s="55">
        <f t="shared" si="372"/>
        <v>10</v>
      </c>
      <c r="D1369" s="55">
        <f t="shared" si="367"/>
        <v>57</v>
      </c>
      <c r="F1369" s="63">
        <f t="shared" si="360"/>
        <v>44075.416666666642</v>
      </c>
      <c r="G1369" s="64">
        <f t="shared" si="369"/>
        <v>696.14792629659814</v>
      </c>
      <c r="H1369" s="64">
        <f t="shared" si="374"/>
        <v>73.246878841949993</v>
      </c>
      <c r="I1369" s="64">
        <f t="shared" si="374"/>
        <v>240.73986532884203</v>
      </c>
      <c r="J1369" s="64">
        <f t="shared" si="374"/>
        <v>187.17156629876575</v>
      </c>
      <c r="K1369" s="64">
        <f t="shared" si="374"/>
        <v>0</v>
      </c>
      <c r="L1369" s="64">
        <f t="shared" si="374"/>
        <v>0</v>
      </c>
      <c r="M1369" s="64">
        <f t="shared" si="374"/>
        <v>8.6345142853562269</v>
      </c>
      <c r="N1369" s="64">
        <f t="shared" si="374"/>
        <v>186.35510154168412</v>
      </c>
      <c r="O1369" s="121"/>
      <c r="P1369" s="177">
        <v>2.9750000000000001</v>
      </c>
      <c r="Q1369" s="177">
        <v>24.247722738711008</v>
      </c>
      <c r="R1369" s="177">
        <v>24.247722738711008</v>
      </c>
      <c r="S1369" s="177">
        <v>37.978848285207214</v>
      </c>
      <c r="T1369" s="177">
        <v>35.456385164358451</v>
      </c>
      <c r="U1369" s="177">
        <v>24.247722738711008</v>
      </c>
      <c r="V1369" s="177">
        <v>24.247722738711008</v>
      </c>
      <c r="W1369" s="177">
        <v>7.599333953031655</v>
      </c>
      <c r="X1369" s="177">
        <v>34.978402811695346</v>
      </c>
      <c r="Y1369" s="177">
        <v>44.882378666666668</v>
      </c>
      <c r="Z1369" s="177">
        <v>3.8825201833333334</v>
      </c>
      <c r="AA1369" s="177">
        <v>31.384334075329683</v>
      </c>
      <c r="AB1369" s="177">
        <v>31.526377572159781</v>
      </c>
      <c r="AC1369" s="177">
        <v>22.570978756017293</v>
      </c>
      <c r="AD1369" s="177">
        <v>73.246878841949993</v>
      </c>
      <c r="AE1369" s="177">
        <v>33.445289772553679</v>
      </c>
      <c r="AF1369" s="177">
        <v>8.6345142853562269</v>
      </c>
      <c r="AG1369" s="177">
        <v>62.390522099588587</v>
      </c>
      <c r="AH1369" s="177">
        <v>62.390522099588587</v>
      </c>
      <c r="AI1369" s="177">
        <v>62.390522099588587</v>
      </c>
      <c r="AJ1369" s="177">
        <v>43.424226675329002</v>
      </c>
    </row>
    <row r="1370" spans="1:36" hidden="1" outlineLevel="1" x14ac:dyDescent="0.25">
      <c r="A1370" s="190">
        <f t="shared" si="370"/>
        <v>2020</v>
      </c>
      <c r="B1370" s="55">
        <f t="shared" si="371"/>
        <v>9</v>
      </c>
      <c r="C1370" s="55">
        <f t="shared" si="372"/>
        <v>11</v>
      </c>
      <c r="D1370" s="55">
        <f t="shared" si="367"/>
        <v>57</v>
      </c>
      <c r="F1370" s="63">
        <f t="shared" si="360"/>
        <v>44075.458333333307</v>
      </c>
      <c r="G1370" s="64">
        <f t="shared" si="369"/>
        <v>676.23277415449218</v>
      </c>
      <c r="H1370" s="64">
        <f t="shared" si="374"/>
        <v>67.91881820036167</v>
      </c>
      <c r="I1370" s="64">
        <f t="shared" si="374"/>
        <v>234.62089620724106</v>
      </c>
      <c r="J1370" s="64">
        <f t="shared" si="374"/>
        <v>185.0841074041563</v>
      </c>
      <c r="K1370" s="64">
        <f t="shared" si="374"/>
        <v>0</v>
      </c>
      <c r="L1370" s="64">
        <f t="shared" si="374"/>
        <v>0</v>
      </c>
      <c r="M1370" s="64">
        <f t="shared" si="374"/>
        <v>7.947677921748344</v>
      </c>
      <c r="N1370" s="64">
        <f t="shared" si="374"/>
        <v>180.66127442098482</v>
      </c>
      <c r="O1370" s="121"/>
      <c r="P1370" s="177">
        <v>2.9750000000000001</v>
      </c>
      <c r="Q1370" s="177">
        <v>25.092734750854785</v>
      </c>
      <c r="R1370" s="177">
        <v>25.092734750854785</v>
      </c>
      <c r="S1370" s="177">
        <v>35.589189117881013</v>
      </c>
      <c r="T1370" s="177">
        <v>34.647447817969123</v>
      </c>
      <c r="U1370" s="177">
        <v>25.092734750854785</v>
      </c>
      <c r="V1370" s="177">
        <v>25.092734750854785</v>
      </c>
      <c r="W1370" s="177">
        <v>7.4054317818008242</v>
      </c>
      <c r="X1370" s="177">
        <v>33.455237600120164</v>
      </c>
      <c r="Y1370" s="177">
        <v>44.458959999999998</v>
      </c>
      <c r="Z1370" s="177">
        <v>3.6491868833333334</v>
      </c>
      <c r="AA1370" s="177">
        <v>27.65980919370373</v>
      </c>
      <c r="AB1370" s="177">
        <v>29.244087057265801</v>
      </c>
      <c r="AC1370" s="177">
        <v>19.737252283262823</v>
      </c>
      <c r="AD1370" s="177">
        <v>67.91881820036167</v>
      </c>
      <c r="AE1370" s="177">
        <v>34.320800415261836</v>
      </c>
      <c r="AF1370" s="177">
        <v>7.947677921748344</v>
      </c>
      <c r="AG1370" s="177">
        <v>61.6947024680521</v>
      </c>
      <c r="AH1370" s="177">
        <v>61.6947024680521</v>
      </c>
      <c r="AI1370" s="177">
        <v>61.6947024680521</v>
      </c>
      <c r="AJ1370" s="177">
        <v>41.768829474208118</v>
      </c>
    </row>
    <row r="1371" spans="1:36" hidden="1" outlineLevel="1" x14ac:dyDescent="0.25">
      <c r="A1371" s="190">
        <f t="shared" si="370"/>
        <v>2020</v>
      </c>
      <c r="B1371" s="55">
        <f t="shared" si="371"/>
        <v>9</v>
      </c>
      <c r="C1371" s="55">
        <f t="shared" si="372"/>
        <v>12</v>
      </c>
      <c r="D1371" s="55">
        <f t="shared" si="367"/>
        <v>57</v>
      </c>
      <c r="F1371" s="63">
        <f t="shared" si="360"/>
        <v>44075.499999999971</v>
      </c>
      <c r="G1371" s="64">
        <f t="shared" si="369"/>
        <v>678.66989561446746</v>
      </c>
      <c r="H1371" s="64">
        <f t="shared" si="374"/>
        <v>65.425718170880003</v>
      </c>
      <c r="I1371" s="64">
        <f t="shared" si="374"/>
        <v>231.10982330019453</v>
      </c>
      <c r="J1371" s="64">
        <f t="shared" si="374"/>
        <v>191.92892401867792</v>
      </c>
      <c r="K1371" s="64">
        <f t="shared" si="374"/>
        <v>0</v>
      </c>
      <c r="L1371" s="64">
        <f t="shared" si="374"/>
        <v>0</v>
      </c>
      <c r="M1371" s="64">
        <f t="shared" si="374"/>
        <v>7.8495584412329329</v>
      </c>
      <c r="N1371" s="64">
        <f t="shared" si="374"/>
        <v>182.35587168348209</v>
      </c>
      <c r="O1371" s="121"/>
      <c r="P1371" s="177">
        <v>2.9750000000000001</v>
      </c>
      <c r="Q1371" s="177">
        <v>27.050689413139139</v>
      </c>
      <c r="R1371" s="177">
        <v>27.050689413139139</v>
      </c>
      <c r="S1371" s="177">
        <v>35.485814344067755</v>
      </c>
      <c r="T1371" s="177">
        <v>34.809235287246977</v>
      </c>
      <c r="U1371" s="177">
        <v>27.050689413139139</v>
      </c>
      <c r="V1371" s="177">
        <v>27.050689413139139</v>
      </c>
      <c r="W1371" s="177">
        <v>6.8326993658912452</v>
      </c>
      <c r="X1371" s="177">
        <v>32.734322144805155</v>
      </c>
      <c r="Y1371" s="177">
        <v>46.152634666666664</v>
      </c>
      <c r="Z1371" s="177">
        <v>4.0158535999999998</v>
      </c>
      <c r="AA1371" s="177">
        <v>23.938433024439835</v>
      </c>
      <c r="AB1371" s="177">
        <v>27.414837728865553</v>
      </c>
      <c r="AC1371" s="177">
        <v>18.783989677620127</v>
      </c>
      <c r="AD1371" s="177">
        <v>65.425718170880003</v>
      </c>
      <c r="AE1371" s="177">
        <v>33.897099265614756</v>
      </c>
      <c r="AF1371" s="177">
        <v>7.8495584412329329</v>
      </c>
      <c r="AG1371" s="177">
        <v>63.97630800622597</v>
      </c>
      <c r="AH1371" s="177">
        <v>63.97630800622597</v>
      </c>
      <c r="AI1371" s="177">
        <v>63.97630800622597</v>
      </c>
      <c r="AJ1371" s="177">
        <v>38.223018225901981</v>
      </c>
    </row>
    <row r="1372" spans="1:36" hidden="1" outlineLevel="1" x14ac:dyDescent="0.25">
      <c r="A1372" s="190">
        <f t="shared" si="370"/>
        <v>2020</v>
      </c>
      <c r="B1372" s="55">
        <f t="shared" si="371"/>
        <v>9</v>
      </c>
      <c r="C1372" s="55">
        <f t="shared" si="372"/>
        <v>13</v>
      </c>
      <c r="D1372" s="55">
        <f t="shared" si="367"/>
        <v>57</v>
      </c>
      <c r="F1372" s="63">
        <f t="shared" si="360"/>
        <v>44075.541666666635</v>
      </c>
      <c r="G1372" s="64">
        <f t="shared" si="369"/>
        <v>675.02552435074006</v>
      </c>
      <c r="H1372" s="64">
        <f t="shared" si="374"/>
        <v>65.983429944155006</v>
      </c>
      <c r="I1372" s="64">
        <f t="shared" si="374"/>
        <v>231.05094443045169</v>
      </c>
      <c r="J1372" s="64">
        <f t="shared" si="374"/>
        <v>185.51222081914577</v>
      </c>
      <c r="K1372" s="64">
        <f t="shared" si="374"/>
        <v>0</v>
      </c>
      <c r="L1372" s="64">
        <f t="shared" si="374"/>
        <v>0</v>
      </c>
      <c r="M1372" s="64">
        <f t="shared" si="374"/>
        <v>7.75143896071752</v>
      </c>
      <c r="N1372" s="64">
        <f t="shared" si="374"/>
        <v>184.72749019627</v>
      </c>
      <c r="O1372" s="121"/>
      <c r="P1372" s="177">
        <v>2.9750000000000001</v>
      </c>
      <c r="Q1372" s="177">
        <v>28.380037578584833</v>
      </c>
      <c r="R1372" s="177">
        <v>28.380037578584833</v>
      </c>
      <c r="S1372" s="177">
        <v>31.402404048175097</v>
      </c>
      <c r="T1372" s="177">
        <v>36.757127782402179</v>
      </c>
      <c r="U1372" s="177">
        <v>28.380037578584833</v>
      </c>
      <c r="V1372" s="177">
        <v>28.380037578584833</v>
      </c>
      <c r="W1372" s="177">
        <v>7.1755801239025985</v>
      </c>
      <c r="X1372" s="177">
        <v>35.404694347192233</v>
      </c>
      <c r="Y1372" s="177">
        <v>45.305797333333331</v>
      </c>
      <c r="Z1372" s="177">
        <v>4.2825200833333339</v>
      </c>
      <c r="AA1372" s="177">
        <v>23.85084978398227</v>
      </c>
      <c r="AB1372" s="177">
        <v>24.70219599441397</v>
      </c>
      <c r="AC1372" s="177">
        <v>18.371774020201126</v>
      </c>
      <c r="AD1372" s="177">
        <v>65.983429944155006</v>
      </c>
      <c r="AE1372" s="177">
        <v>33.076570282747376</v>
      </c>
      <c r="AF1372" s="177">
        <v>7.75143896071752</v>
      </c>
      <c r="AG1372" s="177">
        <v>61.837406939715258</v>
      </c>
      <c r="AH1372" s="177">
        <v>61.837406939715258</v>
      </c>
      <c r="AI1372" s="177">
        <v>61.837406939715258</v>
      </c>
      <c r="AJ1372" s="177">
        <v>38.953770512698853</v>
      </c>
    </row>
    <row r="1373" spans="1:36" hidden="1" outlineLevel="1" x14ac:dyDescent="0.25">
      <c r="A1373" s="190">
        <f t="shared" si="370"/>
        <v>2020</v>
      </c>
      <c r="B1373" s="55">
        <f t="shared" si="371"/>
        <v>9</v>
      </c>
      <c r="C1373" s="55">
        <f t="shared" si="372"/>
        <v>14</v>
      </c>
      <c r="D1373" s="55">
        <f t="shared" si="367"/>
        <v>57</v>
      </c>
      <c r="F1373" s="63">
        <f t="shared" si="360"/>
        <v>44075.583333333299</v>
      </c>
      <c r="G1373" s="64">
        <f t="shared" si="369"/>
        <v>669.29438898775015</v>
      </c>
      <c r="H1373" s="64">
        <f t="shared" si="374"/>
        <v>71.001201042346679</v>
      </c>
      <c r="I1373" s="64">
        <f t="shared" si="374"/>
        <v>212.34416427587678</v>
      </c>
      <c r="J1373" s="64">
        <f t="shared" si="374"/>
        <v>184.79614765060123</v>
      </c>
      <c r="K1373" s="64">
        <f t="shared" si="374"/>
        <v>0</v>
      </c>
      <c r="L1373" s="64">
        <f t="shared" si="374"/>
        <v>0</v>
      </c>
      <c r="M1373" s="64">
        <f t="shared" si="374"/>
        <v>8.1439168827791697</v>
      </c>
      <c r="N1373" s="64">
        <f t="shared" si="374"/>
        <v>193.00895913614622</v>
      </c>
      <c r="O1373" s="121"/>
      <c r="P1373" s="177">
        <v>2.9750000000000001</v>
      </c>
      <c r="Q1373" s="177">
        <v>29.513590277802095</v>
      </c>
      <c r="R1373" s="177">
        <v>29.513590277802095</v>
      </c>
      <c r="S1373" s="177">
        <v>23.8522680241466</v>
      </c>
      <c r="T1373" s="177">
        <v>36.056384992599526</v>
      </c>
      <c r="U1373" s="177">
        <v>29.513590277802095</v>
      </c>
      <c r="V1373" s="177">
        <v>29.513590277802095</v>
      </c>
      <c r="W1373" s="177">
        <v>7.3582942415689567</v>
      </c>
      <c r="X1373" s="177">
        <v>37.119065986036837</v>
      </c>
      <c r="Y1373" s="177">
        <v>35.567168000000002</v>
      </c>
      <c r="Z1373" s="177">
        <v>3.9382495896666652</v>
      </c>
      <c r="AA1373" s="177">
        <v>26.30856458731699</v>
      </c>
      <c r="AB1373" s="177">
        <v>23.815681700919846</v>
      </c>
      <c r="AC1373" s="177">
        <v>20.892102147034333</v>
      </c>
      <c r="AD1373" s="177">
        <v>71.001201042346679</v>
      </c>
      <c r="AE1373" s="177">
        <v>31.85442608747729</v>
      </c>
      <c r="AF1373" s="177">
        <v>8.1439168827791697</v>
      </c>
      <c r="AG1373" s="177">
        <v>61.598715883533742</v>
      </c>
      <c r="AH1373" s="177">
        <v>61.598715883533742</v>
      </c>
      <c r="AI1373" s="177">
        <v>61.598715883533742</v>
      </c>
      <c r="AJ1373" s="177">
        <v>37.561556944047567</v>
      </c>
    </row>
    <row r="1374" spans="1:36" hidden="1" outlineLevel="1" x14ac:dyDescent="0.25">
      <c r="A1374" s="190">
        <f t="shared" si="370"/>
        <v>2020</v>
      </c>
      <c r="B1374" s="55">
        <f t="shared" si="371"/>
        <v>9</v>
      </c>
      <c r="C1374" s="55">
        <f t="shared" si="372"/>
        <v>15</v>
      </c>
      <c r="D1374" s="55">
        <f t="shared" si="367"/>
        <v>57</v>
      </c>
      <c r="F1374" s="63">
        <f t="shared" si="360"/>
        <v>44075.624999999964</v>
      </c>
      <c r="G1374" s="64">
        <f t="shared" si="369"/>
        <v>625.89225785368444</v>
      </c>
      <c r="H1374" s="64">
        <f t="shared" si="374"/>
        <v>71.475708573557512</v>
      </c>
      <c r="I1374" s="64">
        <f t="shared" si="374"/>
        <v>185.33489261125277</v>
      </c>
      <c r="J1374" s="64">
        <f t="shared" si="374"/>
        <v>164.18956150867714</v>
      </c>
      <c r="K1374" s="64">
        <f t="shared" si="374"/>
        <v>0</v>
      </c>
      <c r="L1374" s="64">
        <f t="shared" si="374"/>
        <v>0</v>
      </c>
      <c r="M1374" s="64">
        <f t="shared" si="374"/>
        <v>8.6345142853562269</v>
      </c>
      <c r="N1374" s="64">
        <f t="shared" si="374"/>
        <v>196.25758087484093</v>
      </c>
      <c r="O1374" s="121"/>
      <c r="P1374" s="177">
        <v>2.9750000000000001</v>
      </c>
      <c r="Q1374" s="177">
        <v>29.10138929626855</v>
      </c>
      <c r="R1374" s="177">
        <v>29.10138929626855</v>
      </c>
      <c r="S1374" s="177">
        <v>14.350342873939963</v>
      </c>
      <c r="T1374" s="177">
        <v>26.498233815861383</v>
      </c>
      <c r="U1374" s="177">
        <v>29.10138929626855</v>
      </c>
      <c r="V1374" s="177">
        <v>29.10138929626855</v>
      </c>
      <c r="W1374" s="177">
        <v>7.1876635120209551</v>
      </c>
      <c r="X1374" s="177">
        <v>36.606702828033924</v>
      </c>
      <c r="Y1374" s="177">
        <v>27.098794666666667</v>
      </c>
      <c r="Z1374" s="177">
        <v>3.8049162993333323</v>
      </c>
      <c r="AA1374" s="177">
        <v>29.872328124735297</v>
      </c>
      <c r="AB1374" s="177">
        <v>25.239197040990788</v>
      </c>
      <c r="AC1374" s="177">
        <v>20.935582224707336</v>
      </c>
      <c r="AD1374" s="177">
        <v>71.475708573557512</v>
      </c>
      <c r="AE1374" s="177">
        <v>33.267085204273187</v>
      </c>
      <c r="AF1374" s="177">
        <v>8.6345142853562269</v>
      </c>
      <c r="AG1374" s="177">
        <v>54.729853836225715</v>
      </c>
      <c r="AH1374" s="177">
        <v>54.729853836225715</v>
      </c>
      <c r="AI1374" s="177">
        <v>54.729853836225715</v>
      </c>
      <c r="AJ1374" s="177">
        <v>37.351069710456684</v>
      </c>
    </row>
    <row r="1375" spans="1:36" hidden="1" outlineLevel="1" x14ac:dyDescent="0.25">
      <c r="A1375" s="190">
        <f t="shared" si="370"/>
        <v>2020</v>
      </c>
      <c r="B1375" s="55">
        <f t="shared" si="371"/>
        <v>9</v>
      </c>
      <c r="C1375" s="55">
        <f t="shared" si="372"/>
        <v>16</v>
      </c>
      <c r="D1375" s="55">
        <f t="shared" si="367"/>
        <v>57</v>
      </c>
      <c r="F1375" s="63">
        <f t="shared" si="360"/>
        <v>44075.666666666628</v>
      </c>
      <c r="G1375" s="64">
        <f t="shared" si="369"/>
        <v>434.88026164027309</v>
      </c>
      <c r="H1375" s="64">
        <f t="shared" ref="H1375:N1384" si="375">SUMIF($P$6:$AK$6,H$6,$P1375:$AK1375)</f>
        <v>30.529928806330002</v>
      </c>
      <c r="I1375" s="64">
        <f t="shared" si="375"/>
        <v>119.48893996833453</v>
      </c>
      <c r="J1375" s="64">
        <f t="shared" si="375"/>
        <v>83.941600749386936</v>
      </c>
      <c r="K1375" s="64">
        <f t="shared" si="375"/>
        <v>0</v>
      </c>
      <c r="L1375" s="64">
        <f t="shared" si="375"/>
        <v>0</v>
      </c>
      <c r="M1375" s="64">
        <f t="shared" si="375"/>
        <v>9.026992207417873</v>
      </c>
      <c r="N1375" s="64">
        <f t="shared" si="375"/>
        <v>191.89279990880377</v>
      </c>
      <c r="O1375" s="121"/>
      <c r="P1375" s="177">
        <v>2.9750000000000001</v>
      </c>
      <c r="Q1375" s="177">
        <v>26.504523112607188</v>
      </c>
      <c r="R1375" s="177">
        <v>26.504523112607188</v>
      </c>
      <c r="S1375" s="177">
        <v>2.7373043847987191</v>
      </c>
      <c r="T1375" s="177">
        <v>4.2950879184683002</v>
      </c>
      <c r="U1375" s="177">
        <v>26.504523112607188</v>
      </c>
      <c r="V1375" s="177">
        <v>26.504523112607188</v>
      </c>
      <c r="W1375" s="177">
        <v>6.1385824119429593</v>
      </c>
      <c r="X1375" s="177">
        <v>31.396396790961951</v>
      </c>
      <c r="Y1375" s="177">
        <v>15.666490666666666</v>
      </c>
      <c r="Z1375" s="177">
        <v>3.9715829966666645</v>
      </c>
      <c r="AA1375" s="177">
        <v>34.975706410098418</v>
      </c>
      <c r="AB1375" s="177">
        <v>25.643165065114502</v>
      </c>
      <c r="AC1375" s="177">
        <v>21.284252986495432</v>
      </c>
      <c r="AD1375" s="177">
        <v>30.529928806330002</v>
      </c>
      <c r="AE1375" s="177">
        <v>28.0281374763318</v>
      </c>
      <c r="AF1375" s="177">
        <v>9.026992207417873</v>
      </c>
      <c r="AG1375" s="177">
        <v>27.980533583128977</v>
      </c>
      <c r="AH1375" s="177">
        <v>27.980533583128977</v>
      </c>
      <c r="AI1375" s="177">
        <v>27.980533583128977</v>
      </c>
      <c r="AJ1375" s="177">
        <v>28.251940319164142</v>
      </c>
    </row>
    <row r="1376" spans="1:36" hidden="1" outlineLevel="1" x14ac:dyDescent="0.25">
      <c r="A1376" s="190">
        <f t="shared" si="370"/>
        <v>2020</v>
      </c>
      <c r="B1376" s="55">
        <f t="shared" si="371"/>
        <v>9</v>
      </c>
      <c r="C1376" s="55">
        <f t="shared" si="372"/>
        <v>17</v>
      </c>
      <c r="D1376" s="55">
        <f t="shared" si="367"/>
        <v>57</v>
      </c>
      <c r="F1376" s="63">
        <f t="shared" si="360"/>
        <v>44075.708333333292</v>
      </c>
      <c r="G1376" s="64">
        <f t="shared" si="369"/>
        <v>236.79101361308665</v>
      </c>
      <c r="H1376" s="64">
        <f t="shared" si="375"/>
        <v>1.794711577855</v>
      </c>
      <c r="I1376" s="64">
        <f t="shared" si="375"/>
        <v>32.781956563013637</v>
      </c>
      <c r="J1376" s="64">
        <f t="shared" si="375"/>
        <v>3.9638614733574982</v>
      </c>
      <c r="K1376" s="64">
        <f t="shared" si="375"/>
        <v>0</v>
      </c>
      <c r="L1376" s="64">
        <f t="shared" si="375"/>
        <v>0</v>
      </c>
      <c r="M1376" s="64">
        <f t="shared" si="375"/>
        <v>10.008187012571989</v>
      </c>
      <c r="N1376" s="64">
        <f t="shared" si="375"/>
        <v>188.24229698628852</v>
      </c>
      <c r="O1376" s="121"/>
      <c r="P1376" s="177">
        <v>2.9750000000000001</v>
      </c>
      <c r="Q1376" s="177">
        <v>25.618291002310066</v>
      </c>
      <c r="R1376" s="177">
        <v>25.618291002310066</v>
      </c>
      <c r="S1376" s="177">
        <v>0</v>
      </c>
      <c r="T1376" s="177">
        <v>0</v>
      </c>
      <c r="U1376" s="177">
        <v>25.618291002310066</v>
      </c>
      <c r="V1376" s="177">
        <v>25.618291002310066</v>
      </c>
      <c r="W1376" s="177">
        <v>2.4552687045075356</v>
      </c>
      <c r="X1376" s="177">
        <v>9.9433908777218889</v>
      </c>
      <c r="Y1376" s="177">
        <v>2.5405120000000001</v>
      </c>
      <c r="Z1376" s="177">
        <v>4.1049163626666649</v>
      </c>
      <c r="AA1376" s="177">
        <v>33.211570661560593</v>
      </c>
      <c r="AB1376" s="177">
        <v>27.563095930831611</v>
      </c>
      <c r="AC1376" s="177">
        <v>20.889550021989393</v>
      </c>
      <c r="AD1376" s="177">
        <v>1.794711577855</v>
      </c>
      <c r="AE1376" s="177">
        <v>8.4675082646517374</v>
      </c>
      <c r="AF1376" s="177">
        <v>10.008187012571989</v>
      </c>
      <c r="AG1376" s="177">
        <v>1.3212871577858327</v>
      </c>
      <c r="AH1376" s="177">
        <v>1.3212871577858327</v>
      </c>
      <c r="AI1376" s="177">
        <v>1.3212871577858327</v>
      </c>
      <c r="AJ1376" s="177">
        <v>6.4002767161324776</v>
      </c>
    </row>
    <row r="1377" spans="1:36" hidden="1" outlineLevel="1" x14ac:dyDescent="0.25">
      <c r="A1377" s="190">
        <f t="shared" si="370"/>
        <v>2020</v>
      </c>
      <c r="B1377" s="55">
        <f t="shared" si="371"/>
        <v>9</v>
      </c>
      <c r="C1377" s="55">
        <f t="shared" si="372"/>
        <v>18</v>
      </c>
      <c r="D1377" s="55">
        <f t="shared" si="367"/>
        <v>57</v>
      </c>
      <c r="F1377" s="63">
        <f t="shared" si="360"/>
        <v>44075.749999999956</v>
      </c>
      <c r="G1377" s="64">
        <f t="shared" si="369"/>
        <v>187.04739874932656</v>
      </c>
      <c r="H1377" s="64">
        <f t="shared" si="375"/>
        <v>0</v>
      </c>
      <c r="I1377" s="64">
        <f t="shared" si="375"/>
        <v>3.3022695047632538</v>
      </c>
      <c r="J1377" s="64">
        <f t="shared" si="375"/>
        <v>0</v>
      </c>
      <c r="K1377" s="64">
        <f t="shared" si="375"/>
        <v>0</v>
      </c>
      <c r="L1377" s="64">
        <f t="shared" si="375"/>
        <v>0</v>
      </c>
      <c r="M1377" s="64">
        <f t="shared" si="375"/>
        <v>11.381859739787751</v>
      </c>
      <c r="N1377" s="64">
        <f t="shared" si="375"/>
        <v>172.36326950477556</v>
      </c>
      <c r="O1377" s="121"/>
      <c r="P1377" s="177">
        <v>2.9750000000000001</v>
      </c>
      <c r="Q1377" s="177">
        <v>23.948877027099186</v>
      </c>
      <c r="R1377" s="177">
        <v>23.948877027099186</v>
      </c>
      <c r="S1377" s="177">
        <v>0</v>
      </c>
      <c r="T1377" s="177">
        <v>0</v>
      </c>
      <c r="U1377" s="177">
        <v>23.948877027099186</v>
      </c>
      <c r="V1377" s="177">
        <v>23.948877027099186</v>
      </c>
      <c r="W1377" s="177">
        <v>5.7024014364000005E-3</v>
      </c>
      <c r="X1377" s="177">
        <v>0.13256317133887749</v>
      </c>
      <c r="Y1377" s="177">
        <v>0</v>
      </c>
      <c r="Z1377" s="177">
        <v>3.6061655070000009</v>
      </c>
      <c r="AA1377" s="177">
        <v>28.191814234847566</v>
      </c>
      <c r="AB1377" s="177">
        <v>28.99196666355385</v>
      </c>
      <c r="AC1377" s="177">
        <v>15.77781499097739</v>
      </c>
      <c r="AD1377" s="177">
        <v>0</v>
      </c>
      <c r="AE1377" s="177">
        <v>0.18900393198797633</v>
      </c>
      <c r="AF1377" s="177">
        <v>11.381859739787751</v>
      </c>
      <c r="AG1377" s="177">
        <v>0</v>
      </c>
      <c r="AH1377" s="177">
        <v>0</v>
      </c>
      <c r="AI1377" s="177">
        <v>0</v>
      </c>
      <c r="AJ1377" s="177">
        <v>0</v>
      </c>
    </row>
    <row r="1378" spans="1:36" hidden="1" outlineLevel="1" x14ac:dyDescent="0.25">
      <c r="A1378" s="190">
        <f t="shared" si="370"/>
        <v>2020</v>
      </c>
      <c r="B1378" s="55">
        <f t="shared" si="371"/>
        <v>9</v>
      </c>
      <c r="C1378" s="55">
        <f t="shared" si="372"/>
        <v>19</v>
      </c>
      <c r="D1378" s="55">
        <f t="shared" si="367"/>
        <v>57</v>
      </c>
      <c r="F1378" s="63">
        <f t="shared" si="360"/>
        <v>44075.791666666621</v>
      </c>
      <c r="G1378" s="64">
        <f t="shared" si="369"/>
        <v>165.05085664960504</v>
      </c>
      <c r="H1378" s="64">
        <f t="shared" si="375"/>
        <v>0</v>
      </c>
      <c r="I1378" s="64">
        <f t="shared" si="375"/>
        <v>2.9750000000000001</v>
      </c>
      <c r="J1378" s="64">
        <f t="shared" si="375"/>
        <v>0</v>
      </c>
      <c r="K1378" s="64">
        <f t="shared" si="375"/>
        <v>0</v>
      </c>
      <c r="L1378" s="64">
        <f t="shared" si="375"/>
        <v>0</v>
      </c>
      <c r="M1378" s="64">
        <f t="shared" si="375"/>
        <v>13.442368830611397</v>
      </c>
      <c r="N1378" s="64">
        <f t="shared" si="375"/>
        <v>148.63348781899364</v>
      </c>
      <c r="O1378" s="121"/>
      <c r="P1378" s="177">
        <v>2.9750000000000001</v>
      </c>
      <c r="Q1378" s="177">
        <v>20.537913904909068</v>
      </c>
      <c r="R1378" s="177">
        <v>20.537913904909068</v>
      </c>
      <c r="S1378" s="177">
        <v>0</v>
      </c>
      <c r="T1378" s="177">
        <v>0</v>
      </c>
      <c r="U1378" s="177">
        <v>20.537913904909068</v>
      </c>
      <c r="V1378" s="177">
        <v>20.537913904909068</v>
      </c>
      <c r="W1378" s="177">
        <v>0</v>
      </c>
      <c r="X1378" s="177">
        <v>0</v>
      </c>
      <c r="Y1378" s="177">
        <v>0</v>
      </c>
      <c r="Z1378" s="177">
        <v>3.1447187146666669</v>
      </c>
      <c r="AA1378" s="177">
        <v>22.683923905734584</v>
      </c>
      <c r="AB1378" s="177">
        <v>27.718501622861037</v>
      </c>
      <c r="AC1378" s="177">
        <v>12.934687956095065</v>
      </c>
      <c r="AD1378" s="177">
        <v>0</v>
      </c>
      <c r="AE1378" s="177">
        <v>0</v>
      </c>
      <c r="AF1378" s="177">
        <v>13.442368830611397</v>
      </c>
      <c r="AG1378" s="177">
        <v>0</v>
      </c>
      <c r="AH1378" s="177">
        <v>0</v>
      </c>
      <c r="AI1378" s="177">
        <v>0</v>
      </c>
      <c r="AJ1378" s="177">
        <v>0</v>
      </c>
    </row>
    <row r="1379" spans="1:36" hidden="1" outlineLevel="1" x14ac:dyDescent="0.25">
      <c r="A1379" s="190">
        <f t="shared" si="370"/>
        <v>2020</v>
      </c>
      <c r="B1379" s="55">
        <f t="shared" si="371"/>
        <v>9</v>
      </c>
      <c r="C1379" s="55">
        <f t="shared" si="372"/>
        <v>20</v>
      </c>
      <c r="D1379" s="55">
        <f t="shared" si="367"/>
        <v>57</v>
      </c>
      <c r="F1379" s="63">
        <f t="shared" si="360"/>
        <v>44075.833333333285</v>
      </c>
      <c r="G1379" s="64">
        <f t="shared" si="369"/>
        <v>153.72937601133043</v>
      </c>
      <c r="H1379" s="64">
        <f t="shared" si="375"/>
        <v>0</v>
      </c>
      <c r="I1379" s="64">
        <f t="shared" si="375"/>
        <v>2.9750000000000001</v>
      </c>
      <c r="J1379" s="64">
        <f t="shared" si="375"/>
        <v>0</v>
      </c>
      <c r="K1379" s="64">
        <f t="shared" si="375"/>
        <v>0</v>
      </c>
      <c r="L1379" s="64">
        <f t="shared" si="375"/>
        <v>0</v>
      </c>
      <c r="M1379" s="64">
        <f t="shared" si="375"/>
        <v>15.012280518857985</v>
      </c>
      <c r="N1379" s="64">
        <f t="shared" si="375"/>
        <v>135.74209549247243</v>
      </c>
      <c r="O1379" s="121"/>
      <c r="P1379" s="177">
        <v>2.9750000000000001</v>
      </c>
      <c r="Q1379" s="177">
        <v>18.703619537084776</v>
      </c>
      <c r="R1379" s="177">
        <v>18.703619537084776</v>
      </c>
      <c r="S1379" s="177">
        <v>0</v>
      </c>
      <c r="T1379" s="177">
        <v>0</v>
      </c>
      <c r="U1379" s="177">
        <v>18.703619537084776</v>
      </c>
      <c r="V1379" s="177">
        <v>18.703619537084776</v>
      </c>
      <c r="W1379" s="177">
        <v>0</v>
      </c>
      <c r="X1379" s="177">
        <v>0</v>
      </c>
      <c r="Y1379" s="177">
        <v>0</v>
      </c>
      <c r="Z1379" s="177">
        <v>2.244718655666667</v>
      </c>
      <c r="AA1379" s="177">
        <v>20.15571140220036</v>
      </c>
      <c r="AB1379" s="177">
        <v>25.809726824995202</v>
      </c>
      <c r="AC1379" s="177">
        <v>12.717460461271092</v>
      </c>
      <c r="AD1379" s="177">
        <v>0</v>
      </c>
      <c r="AE1379" s="177">
        <v>0</v>
      </c>
      <c r="AF1379" s="177">
        <v>15.012280518857985</v>
      </c>
      <c r="AG1379" s="177">
        <v>0</v>
      </c>
      <c r="AH1379" s="177">
        <v>0</v>
      </c>
      <c r="AI1379" s="177">
        <v>0</v>
      </c>
      <c r="AJ1379" s="177">
        <v>0</v>
      </c>
    </row>
    <row r="1380" spans="1:36" hidden="1" outlineLevel="1" x14ac:dyDescent="0.25">
      <c r="A1380" s="190">
        <f t="shared" si="370"/>
        <v>2020</v>
      </c>
      <c r="B1380" s="55">
        <f t="shared" si="371"/>
        <v>9</v>
      </c>
      <c r="C1380" s="55">
        <f t="shared" si="372"/>
        <v>21</v>
      </c>
      <c r="D1380" s="55">
        <f t="shared" si="367"/>
        <v>57</v>
      </c>
      <c r="F1380" s="63">
        <f t="shared" si="360"/>
        <v>44075.874999999949</v>
      </c>
      <c r="G1380" s="64">
        <f t="shared" si="369"/>
        <v>155.58047798153063</v>
      </c>
      <c r="H1380" s="64">
        <f t="shared" si="375"/>
        <v>0</v>
      </c>
      <c r="I1380" s="64">
        <f t="shared" si="375"/>
        <v>2.9750000000000001</v>
      </c>
      <c r="J1380" s="64">
        <f t="shared" si="375"/>
        <v>0</v>
      </c>
      <c r="K1380" s="64">
        <f t="shared" si="375"/>
        <v>0</v>
      </c>
      <c r="L1380" s="64">
        <f t="shared" si="375"/>
        <v>0</v>
      </c>
      <c r="M1380" s="64">
        <f t="shared" si="375"/>
        <v>15.79723636298128</v>
      </c>
      <c r="N1380" s="64">
        <f t="shared" si="375"/>
        <v>136.80824161854935</v>
      </c>
      <c r="O1380" s="121"/>
      <c r="P1380" s="177">
        <v>2.9750000000000001</v>
      </c>
      <c r="Q1380" s="177">
        <v>18.116233138399469</v>
      </c>
      <c r="R1380" s="177">
        <v>18.116233138399469</v>
      </c>
      <c r="S1380" s="177">
        <v>0</v>
      </c>
      <c r="T1380" s="177">
        <v>0</v>
      </c>
      <c r="U1380" s="177">
        <v>18.116233138399469</v>
      </c>
      <c r="V1380" s="177">
        <v>18.116233138399469</v>
      </c>
      <c r="W1380" s="177">
        <v>0</v>
      </c>
      <c r="X1380" s="177">
        <v>0</v>
      </c>
      <c r="Y1380" s="177">
        <v>0</v>
      </c>
      <c r="Z1380" s="177">
        <v>1.6113853006666667</v>
      </c>
      <c r="AA1380" s="177">
        <v>21.956089367909442</v>
      </c>
      <c r="AB1380" s="177">
        <v>26.831892015330936</v>
      </c>
      <c r="AC1380" s="177">
        <v>13.943942381044426</v>
      </c>
      <c r="AD1380" s="177">
        <v>0</v>
      </c>
      <c r="AE1380" s="177">
        <v>0</v>
      </c>
      <c r="AF1380" s="177">
        <v>15.79723636298128</v>
      </c>
      <c r="AG1380" s="177">
        <v>0</v>
      </c>
      <c r="AH1380" s="177">
        <v>0</v>
      </c>
      <c r="AI1380" s="177">
        <v>0</v>
      </c>
      <c r="AJ1380" s="177">
        <v>0</v>
      </c>
    </row>
    <row r="1381" spans="1:36" hidden="1" outlineLevel="1" x14ac:dyDescent="0.25">
      <c r="A1381" s="190">
        <f t="shared" si="370"/>
        <v>2020</v>
      </c>
      <c r="B1381" s="55">
        <f t="shared" si="371"/>
        <v>9</v>
      </c>
      <c r="C1381" s="55">
        <f t="shared" si="372"/>
        <v>22</v>
      </c>
      <c r="D1381" s="55">
        <f t="shared" si="367"/>
        <v>57</v>
      </c>
      <c r="F1381" s="63">
        <f t="shared" si="360"/>
        <v>44075.916666666613</v>
      </c>
      <c r="G1381" s="64">
        <f t="shared" si="369"/>
        <v>162.79044456744458</v>
      </c>
      <c r="H1381" s="64">
        <f t="shared" si="375"/>
        <v>0</v>
      </c>
      <c r="I1381" s="64">
        <f t="shared" si="375"/>
        <v>2.9750000000000001</v>
      </c>
      <c r="J1381" s="64">
        <f t="shared" si="375"/>
        <v>0</v>
      </c>
      <c r="K1381" s="64">
        <f t="shared" si="375"/>
        <v>0</v>
      </c>
      <c r="L1381" s="64">
        <f t="shared" si="375"/>
        <v>0</v>
      </c>
      <c r="M1381" s="64">
        <f t="shared" si="375"/>
        <v>16.68031168761998</v>
      </c>
      <c r="N1381" s="64">
        <f t="shared" si="375"/>
        <v>143.1351328798246</v>
      </c>
      <c r="O1381" s="121"/>
      <c r="P1381" s="177">
        <v>2.9750000000000001</v>
      </c>
      <c r="Q1381" s="177">
        <v>18.775754708853146</v>
      </c>
      <c r="R1381" s="177">
        <v>18.775754708853146</v>
      </c>
      <c r="S1381" s="177">
        <v>0</v>
      </c>
      <c r="T1381" s="177">
        <v>0</v>
      </c>
      <c r="U1381" s="177">
        <v>18.775754708853146</v>
      </c>
      <c r="V1381" s="177">
        <v>18.775754708853146</v>
      </c>
      <c r="W1381" s="177">
        <v>0</v>
      </c>
      <c r="X1381" s="177">
        <v>0</v>
      </c>
      <c r="Y1381" s="177">
        <v>0</v>
      </c>
      <c r="Z1381" s="177">
        <v>2.1793650270666669</v>
      </c>
      <c r="AA1381" s="177">
        <v>25.233925639131112</v>
      </c>
      <c r="AB1381" s="177">
        <v>25.81448938373417</v>
      </c>
      <c r="AC1381" s="177">
        <v>14.804333994480046</v>
      </c>
      <c r="AD1381" s="177">
        <v>0</v>
      </c>
      <c r="AE1381" s="177">
        <v>0</v>
      </c>
      <c r="AF1381" s="177">
        <v>16.68031168761998</v>
      </c>
      <c r="AG1381" s="177">
        <v>0</v>
      </c>
      <c r="AH1381" s="177">
        <v>0</v>
      </c>
      <c r="AI1381" s="177">
        <v>0</v>
      </c>
      <c r="AJ1381" s="177">
        <v>0</v>
      </c>
    </row>
    <row r="1382" spans="1:36" hidden="1" outlineLevel="1" x14ac:dyDescent="0.25">
      <c r="A1382" s="190">
        <f t="shared" si="370"/>
        <v>2020</v>
      </c>
      <c r="B1382" s="55">
        <f t="shared" si="371"/>
        <v>9</v>
      </c>
      <c r="C1382" s="55">
        <f t="shared" si="372"/>
        <v>23</v>
      </c>
      <c r="D1382" s="55">
        <f t="shared" si="367"/>
        <v>57</v>
      </c>
      <c r="F1382" s="63">
        <f t="shared" si="360"/>
        <v>44075.958333333278</v>
      </c>
      <c r="G1382" s="64">
        <f t="shared" si="369"/>
        <v>156.41684187175909</v>
      </c>
      <c r="H1382" s="64">
        <f t="shared" si="375"/>
        <v>0</v>
      </c>
      <c r="I1382" s="64">
        <f t="shared" si="375"/>
        <v>2.9750000000000001</v>
      </c>
      <c r="J1382" s="64">
        <f t="shared" si="375"/>
        <v>0</v>
      </c>
      <c r="K1382" s="64">
        <f t="shared" si="375"/>
        <v>0</v>
      </c>
      <c r="L1382" s="64">
        <f t="shared" si="375"/>
        <v>0</v>
      </c>
      <c r="M1382" s="64">
        <f t="shared" si="375"/>
        <v>17.170909090197039</v>
      </c>
      <c r="N1382" s="64">
        <f t="shared" si="375"/>
        <v>136.27093278156204</v>
      </c>
      <c r="O1382" s="121"/>
      <c r="P1382" s="177">
        <v>2.9750000000000001</v>
      </c>
      <c r="Q1382" s="177">
        <v>16.354073942343547</v>
      </c>
      <c r="R1382" s="177">
        <v>16.354073942343547</v>
      </c>
      <c r="S1382" s="177">
        <v>0</v>
      </c>
      <c r="T1382" s="177">
        <v>0</v>
      </c>
      <c r="U1382" s="177">
        <v>16.354073942343547</v>
      </c>
      <c r="V1382" s="177">
        <v>16.354073942343547</v>
      </c>
      <c r="W1382" s="177">
        <v>0</v>
      </c>
      <c r="X1382" s="177">
        <v>0</v>
      </c>
      <c r="Y1382" s="177">
        <v>0</v>
      </c>
      <c r="Z1382" s="177">
        <v>2.2793650604000009</v>
      </c>
      <c r="AA1382" s="177">
        <v>28.675931156403223</v>
      </c>
      <c r="AB1382" s="177">
        <v>26.349870879340756</v>
      </c>
      <c r="AC1382" s="177">
        <v>13.549469916043877</v>
      </c>
      <c r="AD1382" s="177">
        <v>0</v>
      </c>
      <c r="AE1382" s="177">
        <v>0</v>
      </c>
      <c r="AF1382" s="177">
        <v>17.170909090197039</v>
      </c>
      <c r="AG1382" s="177">
        <v>0</v>
      </c>
      <c r="AH1382" s="177">
        <v>0</v>
      </c>
      <c r="AI1382" s="177">
        <v>0</v>
      </c>
      <c r="AJ1382" s="177">
        <v>0</v>
      </c>
    </row>
    <row r="1383" spans="1:36" hidden="1" outlineLevel="1" x14ac:dyDescent="0.25">
      <c r="A1383" s="190">
        <f t="shared" si="370"/>
        <v>2020</v>
      </c>
      <c r="B1383" s="55">
        <f t="shared" si="371"/>
        <v>10</v>
      </c>
      <c r="C1383" s="55">
        <f t="shared" si="372"/>
        <v>0</v>
      </c>
      <c r="D1383" s="55">
        <f t="shared" si="367"/>
        <v>58</v>
      </c>
      <c r="F1383" s="63">
        <f t="shared" ref="F1383" si="376">EDATE(F1359,1)</f>
        <v>44105</v>
      </c>
      <c r="G1383" s="64">
        <f t="shared" si="369"/>
        <v>222.33956920152031</v>
      </c>
      <c r="H1383" s="64">
        <f t="shared" si="375"/>
        <v>0</v>
      </c>
      <c r="I1383" s="64">
        <f t="shared" si="375"/>
        <v>2.9750000000000001</v>
      </c>
      <c r="J1383" s="64">
        <f t="shared" si="375"/>
        <v>0</v>
      </c>
      <c r="K1383" s="64">
        <f t="shared" si="375"/>
        <v>0</v>
      </c>
      <c r="L1383" s="64">
        <f t="shared" si="375"/>
        <v>0</v>
      </c>
      <c r="M1383" s="64">
        <f t="shared" si="375"/>
        <v>15.546919082303422</v>
      </c>
      <c r="N1383" s="64">
        <f t="shared" si="375"/>
        <v>203.81765011921689</v>
      </c>
      <c r="O1383" s="121"/>
      <c r="P1383" s="177">
        <v>2.9750000000000001</v>
      </c>
      <c r="Q1383" s="177">
        <v>25.535850806003353</v>
      </c>
      <c r="R1383" s="177">
        <v>25.535850806003353</v>
      </c>
      <c r="S1383" s="177">
        <v>0</v>
      </c>
      <c r="T1383" s="177">
        <v>0</v>
      </c>
      <c r="U1383" s="177">
        <v>25.535850806003353</v>
      </c>
      <c r="V1383" s="177">
        <v>25.535850806003353</v>
      </c>
      <c r="W1383" s="177">
        <v>0</v>
      </c>
      <c r="X1383" s="177">
        <v>0</v>
      </c>
      <c r="Y1383" s="177">
        <v>0</v>
      </c>
      <c r="Z1383" s="177">
        <v>3.800153025806452</v>
      </c>
      <c r="AA1383" s="177">
        <v>33.082139732555845</v>
      </c>
      <c r="AB1383" s="177">
        <v>34.453816376099688</v>
      </c>
      <c r="AC1383" s="177">
        <v>30.338137760741493</v>
      </c>
      <c r="AD1383" s="177">
        <v>0</v>
      </c>
      <c r="AE1383" s="177">
        <v>0</v>
      </c>
      <c r="AF1383" s="177">
        <v>15.546919082303422</v>
      </c>
      <c r="AG1383" s="177">
        <v>0</v>
      </c>
      <c r="AH1383" s="177">
        <v>0</v>
      </c>
      <c r="AI1383" s="177">
        <v>0</v>
      </c>
      <c r="AJ1383" s="177">
        <v>0</v>
      </c>
    </row>
    <row r="1384" spans="1:36" hidden="1" outlineLevel="1" x14ac:dyDescent="0.25">
      <c r="A1384" s="190">
        <f t="shared" si="370"/>
        <v>2020</v>
      </c>
      <c r="B1384" s="55">
        <f t="shared" si="371"/>
        <v>10</v>
      </c>
      <c r="C1384" s="55">
        <f t="shared" si="372"/>
        <v>1</v>
      </c>
      <c r="D1384" s="55">
        <f t="shared" si="367"/>
        <v>58</v>
      </c>
      <c r="F1384" s="63">
        <f t="shared" ref="F1384:F1447" si="377">F1383+1/24</f>
        <v>44105.041666666664</v>
      </c>
      <c r="G1384" s="64">
        <f t="shared" si="369"/>
        <v>220.13446013702222</v>
      </c>
      <c r="H1384" s="64">
        <f t="shared" si="375"/>
        <v>0</v>
      </c>
      <c r="I1384" s="64">
        <f t="shared" si="375"/>
        <v>2.9750000000000001</v>
      </c>
      <c r="J1384" s="64">
        <f t="shared" si="375"/>
        <v>0</v>
      </c>
      <c r="K1384" s="64">
        <f t="shared" si="375"/>
        <v>0</v>
      </c>
      <c r="L1384" s="64">
        <f t="shared" si="375"/>
        <v>0</v>
      </c>
      <c r="M1384" s="64">
        <f t="shared" si="375"/>
        <v>14.383544184988196</v>
      </c>
      <c r="N1384" s="64">
        <f t="shared" si="375"/>
        <v>202.77591595203401</v>
      </c>
      <c r="O1384" s="121"/>
      <c r="P1384" s="177">
        <v>2.9750000000000001</v>
      </c>
      <c r="Q1384" s="177">
        <v>25.628596026848399</v>
      </c>
      <c r="R1384" s="177">
        <v>25.628596026848399</v>
      </c>
      <c r="S1384" s="177">
        <v>0</v>
      </c>
      <c r="T1384" s="177">
        <v>0</v>
      </c>
      <c r="U1384" s="177">
        <v>25.628596026848399</v>
      </c>
      <c r="V1384" s="177">
        <v>25.628596026848399</v>
      </c>
      <c r="W1384" s="177">
        <v>0</v>
      </c>
      <c r="X1384" s="177">
        <v>0</v>
      </c>
      <c r="Y1384" s="177">
        <v>0</v>
      </c>
      <c r="Z1384" s="177">
        <v>3.9414203096774192</v>
      </c>
      <c r="AA1384" s="177">
        <v>32.000403906272396</v>
      </c>
      <c r="AB1384" s="177">
        <v>35.185066308900751</v>
      </c>
      <c r="AC1384" s="177">
        <v>29.134641319789843</v>
      </c>
      <c r="AD1384" s="177">
        <v>0</v>
      </c>
      <c r="AE1384" s="177">
        <v>0</v>
      </c>
      <c r="AF1384" s="177">
        <v>14.383544184988196</v>
      </c>
      <c r="AG1384" s="177">
        <v>0</v>
      </c>
      <c r="AH1384" s="177">
        <v>0</v>
      </c>
      <c r="AI1384" s="177">
        <v>0</v>
      </c>
      <c r="AJ1384" s="177">
        <v>0</v>
      </c>
    </row>
    <row r="1385" spans="1:36" hidden="1" outlineLevel="1" x14ac:dyDescent="0.25">
      <c r="A1385" s="190">
        <f t="shared" si="370"/>
        <v>2020</v>
      </c>
      <c r="B1385" s="55">
        <f t="shared" si="371"/>
        <v>10</v>
      </c>
      <c r="C1385" s="55">
        <f t="shared" si="372"/>
        <v>2</v>
      </c>
      <c r="D1385" s="55">
        <f t="shared" si="367"/>
        <v>58</v>
      </c>
      <c r="F1385" s="63">
        <f t="shared" si="377"/>
        <v>44105.083333333328</v>
      </c>
      <c r="G1385" s="64">
        <f t="shared" si="369"/>
        <v>218.4202668363543</v>
      </c>
      <c r="H1385" s="64">
        <f t="shared" ref="H1385:N1394" si="378">SUMIF($P$6:$AK$6,H$6,$P1385:$AK1385)</f>
        <v>0</v>
      </c>
      <c r="I1385" s="64">
        <f t="shared" si="378"/>
        <v>2.9750000000000001</v>
      </c>
      <c r="J1385" s="64">
        <f t="shared" si="378"/>
        <v>0</v>
      </c>
      <c r="K1385" s="64">
        <f t="shared" si="378"/>
        <v>0</v>
      </c>
      <c r="L1385" s="64">
        <f t="shared" si="378"/>
        <v>0</v>
      </c>
      <c r="M1385" s="64">
        <f t="shared" si="378"/>
        <v>13.748976059179894</v>
      </c>
      <c r="N1385" s="64">
        <f t="shared" si="378"/>
        <v>201.6962907771744</v>
      </c>
      <c r="O1385" s="121"/>
      <c r="P1385" s="177">
        <v>2.9750000000000001</v>
      </c>
      <c r="Q1385" s="177">
        <v>25.237005094391524</v>
      </c>
      <c r="R1385" s="177">
        <v>25.237005094391524</v>
      </c>
      <c r="S1385" s="177">
        <v>0</v>
      </c>
      <c r="T1385" s="177">
        <v>0</v>
      </c>
      <c r="U1385" s="177">
        <v>25.237005094391524</v>
      </c>
      <c r="V1385" s="177">
        <v>25.237005094391524</v>
      </c>
      <c r="W1385" s="177">
        <v>0</v>
      </c>
      <c r="X1385" s="177">
        <v>0</v>
      </c>
      <c r="Y1385" s="177">
        <v>0</v>
      </c>
      <c r="Z1385" s="177">
        <v>4.5236610645161281</v>
      </c>
      <c r="AA1385" s="177">
        <v>30.691855123838351</v>
      </c>
      <c r="AB1385" s="177">
        <v>36.365230782344888</v>
      </c>
      <c r="AC1385" s="177">
        <v>29.167523428908893</v>
      </c>
      <c r="AD1385" s="177">
        <v>0</v>
      </c>
      <c r="AE1385" s="177">
        <v>0</v>
      </c>
      <c r="AF1385" s="177">
        <v>13.748976059179894</v>
      </c>
      <c r="AG1385" s="177">
        <v>0</v>
      </c>
      <c r="AH1385" s="177">
        <v>0</v>
      </c>
      <c r="AI1385" s="177">
        <v>0</v>
      </c>
      <c r="AJ1385" s="177">
        <v>0</v>
      </c>
    </row>
    <row r="1386" spans="1:36" hidden="1" outlineLevel="1" x14ac:dyDescent="0.25">
      <c r="A1386" s="190">
        <f t="shared" si="370"/>
        <v>2020</v>
      </c>
      <c r="B1386" s="55">
        <f t="shared" si="371"/>
        <v>10</v>
      </c>
      <c r="C1386" s="55">
        <f t="shared" si="372"/>
        <v>3</v>
      </c>
      <c r="D1386" s="55">
        <f t="shared" si="367"/>
        <v>58</v>
      </c>
      <c r="F1386" s="63">
        <f t="shared" si="377"/>
        <v>44105.124999999993</v>
      </c>
      <c r="G1386" s="64">
        <f t="shared" si="369"/>
        <v>222.24241217234808</v>
      </c>
      <c r="H1386" s="64">
        <f t="shared" si="378"/>
        <v>0</v>
      </c>
      <c r="I1386" s="64">
        <f t="shared" si="378"/>
        <v>2.9750000000000001</v>
      </c>
      <c r="J1386" s="64">
        <f t="shared" si="378"/>
        <v>0</v>
      </c>
      <c r="K1386" s="64">
        <f t="shared" si="378"/>
        <v>0</v>
      </c>
      <c r="L1386" s="64">
        <f t="shared" si="378"/>
        <v>0</v>
      </c>
      <c r="M1386" s="64">
        <f t="shared" si="378"/>
        <v>13.431691996275742</v>
      </c>
      <c r="N1386" s="64">
        <f t="shared" si="378"/>
        <v>205.83572017607233</v>
      </c>
      <c r="O1386" s="121"/>
      <c r="P1386" s="177">
        <v>2.9750000000000001</v>
      </c>
      <c r="Q1386" s="177">
        <v>25.762561345846802</v>
      </c>
      <c r="R1386" s="177">
        <v>25.762561345846802</v>
      </c>
      <c r="S1386" s="177">
        <v>0</v>
      </c>
      <c r="T1386" s="177">
        <v>0</v>
      </c>
      <c r="U1386" s="177">
        <v>25.762561345846802</v>
      </c>
      <c r="V1386" s="177">
        <v>25.762561345846802</v>
      </c>
      <c r="W1386" s="177">
        <v>0</v>
      </c>
      <c r="X1386" s="177">
        <v>0</v>
      </c>
      <c r="Y1386" s="177">
        <v>0</v>
      </c>
      <c r="Z1386" s="177">
        <v>4.6526933032258064</v>
      </c>
      <c r="AA1386" s="177">
        <v>30.627802136934882</v>
      </c>
      <c r="AB1386" s="177">
        <v>36.527819342325948</v>
      </c>
      <c r="AC1386" s="177">
        <v>30.977160010198471</v>
      </c>
      <c r="AD1386" s="177">
        <v>0</v>
      </c>
      <c r="AE1386" s="177">
        <v>0</v>
      </c>
      <c r="AF1386" s="177">
        <v>13.431691996275742</v>
      </c>
      <c r="AG1386" s="177">
        <v>0</v>
      </c>
      <c r="AH1386" s="177">
        <v>0</v>
      </c>
      <c r="AI1386" s="177">
        <v>0</v>
      </c>
      <c r="AJ1386" s="177">
        <v>0</v>
      </c>
    </row>
    <row r="1387" spans="1:36" hidden="1" outlineLevel="1" x14ac:dyDescent="0.25">
      <c r="A1387" s="190">
        <f t="shared" si="370"/>
        <v>2020</v>
      </c>
      <c r="B1387" s="55">
        <f t="shared" si="371"/>
        <v>10</v>
      </c>
      <c r="C1387" s="55">
        <f t="shared" si="372"/>
        <v>4</v>
      </c>
      <c r="D1387" s="55">
        <f t="shared" si="367"/>
        <v>58</v>
      </c>
      <c r="F1387" s="63">
        <f t="shared" si="377"/>
        <v>44105.166666666657</v>
      </c>
      <c r="G1387" s="64">
        <f t="shared" si="369"/>
        <v>226.61108288127826</v>
      </c>
      <c r="H1387" s="64">
        <f t="shared" si="378"/>
        <v>0</v>
      </c>
      <c r="I1387" s="64">
        <f t="shared" si="378"/>
        <v>2.9750000000000001</v>
      </c>
      <c r="J1387" s="64">
        <f t="shared" si="378"/>
        <v>0</v>
      </c>
      <c r="K1387" s="64">
        <f t="shared" si="378"/>
        <v>0</v>
      </c>
      <c r="L1387" s="64">
        <f t="shared" si="378"/>
        <v>0</v>
      </c>
      <c r="M1387" s="64">
        <f t="shared" si="378"/>
        <v>13.431691996275742</v>
      </c>
      <c r="N1387" s="64">
        <f t="shared" si="378"/>
        <v>210.20439088500251</v>
      </c>
      <c r="O1387" s="121"/>
      <c r="P1387" s="177">
        <v>2.9750000000000001</v>
      </c>
      <c r="Q1387" s="177">
        <v>26.545743210760541</v>
      </c>
      <c r="R1387" s="177">
        <v>26.545743210760541</v>
      </c>
      <c r="S1387" s="177">
        <v>0</v>
      </c>
      <c r="T1387" s="177">
        <v>0</v>
      </c>
      <c r="U1387" s="177">
        <v>26.545743210760541</v>
      </c>
      <c r="V1387" s="177">
        <v>26.545743210760541</v>
      </c>
      <c r="W1387" s="177">
        <v>0</v>
      </c>
      <c r="X1387" s="177">
        <v>0</v>
      </c>
      <c r="Y1387" s="177">
        <v>0</v>
      </c>
      <c r="Z1387" s="177">
        <v>4.5236610225806455</v>
      </c>
      <c r="AA1387" s="177">
        <v>30.621470597310395</v>
      </c>
      <c r="AB1387" s="177">
        <v>36.574095465244653</v>
      </c>
      <c r="AC1387" s="177">
        <v>32.302190956824653</v>
      </c>
      <c r="AD1387" s="177">
        <v>0</v>
      </c>
      <c r="AE1387" s="177">
        <v>0</v>
      </c>
      <c r="AF1387" s="177">
        <v>13.431691996275742</v>
      </c>
      <c r="AG1387" s="177">
        <v>0</v>
      </c>
      <c r="AH1387" s="177">
        <v>0</v>
      </c>
      <c r="AI1387" s="177">
        <v>0</v>
      </c>
      <c r="AJ1387" s="177">
        <v>0</v>
      </c>
    </row>
    <row r="1388" spans="1:36" hidden="1" outlineLevel="1" x14ac:dyDescent="0.25">
      <c r="A1388" s="190">
        <f t="shared" si="370"/>
        <v>2020</v>
      </c>
      <c r="B1388" s="55">
        <f t="shared" si="371"/>
        <v>10</v>
      </c>
      <c r="C1388" s="55">
        <f t="shared" si="372"/>
        <v>5</v>
      </c>
      <c r="D1388" s="55">
        <f t="shared" si="367"/>
        <v>58</v>
      </c>
      <c r="F1388" s="63">
        <f t="shared" si="377"/>
        <v>44105.208333333321</v>
      </c>
      <c r="G1388" s="64">
        <f t="shared" si="369"/>
        <v>227.02722099334215</v>
      </c>
      <c r="H1388" s="64">
        <f t="shared" si="378"/>
        <v>0.13551925276209678</v>
      </c>
      <c r="I1388" s="64">
        <f t="shared" si="378"/>
        <v>4.5491723339128827</v>
      </c>
      <c r="J1388" s="64">
        <f t="shared" si="378"/>
        <v>0.12274224744799664</v>
      </c>
      <c r="K1388" s="64">
        <f t="shared" si="378"/>
        <v>0</v>
      </c>
      <c r="L1388" s="64">
        <f t="shared" si="378"/>
        <v>0</v>
      </c>
      <c r="M1388" s="64">
        <f t="shared" si="378"/>
        <v>12.797123870467441</v>
      </c>
      <c r="N1388" s="64">
        <f t="shared" si="378"/>
        <v>209.42266328875172</v>
      </c>
      <c r="O1388" s="121"/>
      <c r="P1388" s="177">
        <v>2.9750000000000001</v>
      </c>
      <c r="Q1388" s="177">
        <v>25.164869922623158</v>
      </c>
      <c r="R1388" s="177">
        <v>25.164869922623158</v>
      </c>
      <c r="S1388" s="177">
        <v>0.51160369463295985</v>
      </c>
      <c r="T1388" s="177">
        <v>1.0625686392799232</v>
      </c>
      <c r="U1388" s="177">
        <v>25.164869922623158</v>
      </c>
      <c r="V1388" s="177">
        <v>25.164869922623158</v>
      </c>
      <c r="W1388" s="177">
        <v>0</v>
      </c>
      <c r="X1388" s="177">
        <v>0</v>
      </c>
      <c r="Y1388" s="177">
        <v>0</v>
      </c>
      <c r="Z1388" s="177">
        <v>4.3946287419354837</v>
      </c>
      <c r="AA1388" s="177">
        <v>36.008620974713097</v>
      </c>
      <c r="AB1388" s="177">
        <v>36.971330770707254</v>
      </c>
      <c r="AC1388" s="177">
        <v>31.388603110903276</v>
      </c>
      <c r="AD1388" s="177">
        <v>0.13551925276209678</v>
      </c>
      <c r="AE1388" s="177">
        <v>0</v>
      </c>
      <c r="AF1388" s="177">
        <v>12.797123870467441</v>
      </c>
      <c r="AG1388" s="177">
        <v>4.0914082482665544E-2</v>
      </c>
      <c r="AH1388" s="177">
        <v>4.0914082482665544E-2</v>
      </c>
      <c r="AI1388" s="177">
        <v>4.0914082482665544E-2</v>
      </c>
      <c r="AJ1388" s="177">
        <v>0</v>
      </c>
    </row>
    <row r="1389" spans="1:36" hidden="1" outlineLevel="1" x14ac:dyDescent="0.25">
      <c r="A1389" s="190">
        <f t="shared" si="370"/>
        <v>2020</v>
      </c>
      <c r="B1389" s="55">
        <f t="shared" si="371"/>
        <v>10</v>
      </c>
      <c r="C1389" s="55">
        <f t="shared" si="372"/>
        <v>6</v>
      </c>
      <c r="D1389" s="55">
        <f t="shared" si="367"/>
        <v>58</v>
      </c>
      <c r="F1389" s="63">
        <f t="shared" si="377"/>
        <v>44105.249999999985</v>
      </c>
      <c r="G1389" s="64">
        <f t="shared" si="369"/>
        <v>376.17493286091519</v>
      </c>
      <c r="H1389" s="64">
        <f t="shared" si="378"/>
        <v>31.702261921631454</v>
      </c>
      <c r="I1389" s="64">
        <f t="shared" si="378"/>
        <v>33.517606094930066</v>
      </c>
      <c r="J1389" s="64">
        <f t="shared" si="378"/>
        <v>90.382801311515081</v>
      </c>
      <c r="K1389" s="64">
        <f t="shared" si="378"/>
        <v>0</v>
      </c>
      <c r="L1389" s="64">
        <f t="shared" si="378"/>
        <v>0</v>
      </c>
      <c r="M1389" s="64">
        <f t="shared" si="378"/>
        <v>12.797123870467441</v>
      </c>
      <c r="N1389" s="64">
        <f t="shared" si="378"/>
        <v>207.77513966237112</v>
      </c>
      <c r="O1389" s="121"/>
      <c r="P1389" s="177">
        <v>2.9750000000000001</v>
      </c>
      <c r="Q1389" s="177">
        <v>24.041622247944233</v>
      </c>
      <c r="R1389" s="177">
        <v>24.041622247944233</v>
      </c>
      <c r="S1389" s="177">
        <v>9.376911884943361</v>
      </c>
      <c r="T1389" s="177">
        <v>16.157151873708845</v>
      </c>
      <c r="U1389" s="177">
        <v>24.041622247944233</v>
      </c>
      <c r="V1389" s="177">
        <v>24.041622247944233</v>
      </c>
      <c r="W1389" s="177">
        <v>0.39490070693575635</v>
      </c>
      <c r="X1389" s="177">
        <v>1.2560909140884431</v>
      </c>
      <c r="Y1389" s="177">
        <v>0.40976000000000001</v>
      </c>
      <c r="Z1389" s="177">
        <v>4.1010900451612899</v>
      </c>
      <c r="AA1389" s="177">
        <v>36.941186830759456</v>
      </c>
      <c r="AB1389" s="177">
        <v>37.839693742691992</v>
      </c>
      <c r="AC1389" s="177">
        <v>32.726680051981454</v>
      </c>
      <c r="AD1389" s="177">
        <v>31.702261921631454</v>
      </c>
      <c r="AE1389" s="177">
        <v>2.4638016138966981</v>
      </c>
      <c r="AF1389" s="177">
        <v>12.797123870467441</v>
      </c>
      <c r="AG1389" s="177">
        <v>30.127600437171694</v>
      </c>
      <c r="AH1389" s="177">
        <v>30.127600437171694</v>
      </c>
      <c r="AI1389" s="177">
        <v>30.127600437171694</v>
      </c>
      <c r="AJ1389" s="177">
        <v>0.48398910135697087</v>
      </c>
    </row>
    <row r="1390" spans="1:36" hidden="1" outlineLevel="1" x14ac:dyDescent="0.25">
      <c r="A1390" s="190">
        <f t="shared" si="370"/>
        <v>2020</v>
      </c>
      <c r="B1390" s="55">
        <f t="shared" si="371"/>
        <v>10</v>
      </c>
      <c r="C1390" s="55">
        <f t="shared" si="372"/>
        <v>7</v>
      </c>
      <c r="D1390" s="55">
        <f t="shared" si="367"/>
        <v>58</v>
      </c>
      <c r="F1390" s="63">
        <f t="shared" si="377"/>
        <v>44105.29166666665</v>
      </c>
      <c r="G1390" s="64">
        <f t="shared" si="369"/>
        <v>616.20649216964318</v>
      </c>
      <c r="H1390" s="64">
        <f t="shared" si="378"/>
        <v>65.744610262926614</v>
      </c>
      <c r="I1390" s="64">
        <f t="shared" si="378"/>
        <v>114.25674022049999</v>
      </c>
      <c r="J1390" s="64">
        <f t="shared" si="378"/>
        <v>198.66612712147386</v>
      </c>
      <c r="K1390" s="64">
        <f t="shared" si="378"/>
        <v>0</v>
      </c>
      <c r="L1390" s="64">
        <f t="shared" si="378"/>
        <v>0</v>
      </c>
      <c r="M1390" s="64">
        <f t="shared" si="378"/>
        <v>13.114407933371591</v>
      </c>
      <c r="N1390" s="64">
        <f t="shared" si="378"/>
        <v>224.42460663137118</v>
      </c>
      <c r="O1390" s="121"/>
      <c r="P1390" s="177">
        <v>2.9750000000000001</v>
      </c>
      <c r="Q1390" s="177">
        <v>28.699493339273335</v>
      </c>
      <c r="R1390" s="177">
        <v>28.699493339273335</v>
      </c>
      <c r="S1390" s="177">
        <v>20.978254623866874</v>
      </c>
      <c r="T1390" s="177">
        <v>29.693101771436847</v>
      </c>
      <c r="U1390" s="177">
        <v>28.699493339273335</v>
      </c>
      <c r="V1390" s="177">
        <v>28.699493339273335</v>
      </c>
      <c r="W1390" s="177">
        <v>3.2331413526848665</v>
      </c>
      <c r="X1390" s="177">
        <v>15.616796965689423</v>
      </c>
      <c r="Y1390" s="177">
        <v>11.473280000000001</v>
      </c>
      <c r="Z1390" s="177">
        <v>4.0278530483870965</v>
      </c>
      <c r="AA1390" s="177">
        <v>36.086512143947928</v>
      </c>
      <c r="AB1390" s="177">
        <v>36.374935968811592</v>
      </c>
      <c r="AC1390" s="177">
        <v>33.137332113131201</v>
      </c>
      <c r="AD1390" s="177">
        <v>65.744610262926614</v>
      </c>
      <c r="AE1390" s="177">
        <v>17.158194517674048</v>
      </c>
      <c r="AF1390" s="177">
        <v>13.114407933371591</v>
      </c>
      <c r="AG1390" s="177">
        <v>66.222042373824621</v>
      </c>
      <c r="AH1390" s="177">
        <v>66.222042373824621</v>
      </c>
      <c r="AI1390" s="177">
        <v>66.222042373824621</v>
      </c>
      <c r="AJ1390" s="177">
        <v>13.128970989147932</v>
      </c>
    </row>
    <row r="1391" spans="1:36" hidden="1" outlineLevel="1" x14ac:dyDescent="0.25">
      <c r="A1391" s="190">
        <f t="shared" si="370"/>
        <v>2020</v>
      </c>
      <c r="B1391" s="55">
        <f t="shared" si="371"/>
        <v>10</v>
      </c>
      <c r="C1391" s="55">
        <f t="shared" si="372"/>
        <v>8</v>
      </c>
      <c r="D1391" s="55">
        <f t="shared" si="367"/>
        <v>58</v>
      </c>
      <c r="F1391" s="63">
        <f t="shared" si="377"/>
        <v>44105.333333333314</v>
      </c>
      <c r="G1391" s="64">
        <f t="shared" si="369"/>
        <v>695.65478364358307</v>
      </c>
      <c r="H1391" s="64">
        <f t="shared" si="378"/>
        <v>62.695782063614523</v>
      </c>
      <c r="I1391" s="64">
        <f t="shared" si="378"/>
        <v>174.2435849342416</v>
      </c>
      <c r="J1391" s="64">
        <f t="shared" si="378"/>
        <v>190.24668329732745</v>
      </c>
      <c r="K1391" s="64">
        <f t="shared" si="378"/>
        <v>0</v>
      </c>
      <c r="L1391" s="64">
        <f t="shared" si="378"/>
        <v>0</v>
      </c>
      <c r="M1391" s="64">
        <f t="shared" si="378"/>
        <v>12.479839807563289</v>
      </c>
      <c r="N1391" s="64">
        <f t="shared" si="378"/>
        <v>255.98889354083624</v>
      </c>
      <c r="O1391" s="121"/>
      <c r="P1391" s="177">
        <v>2.9750000000000001</v>
      </c>
      <c r="Q1391" s="177">
        <v>35.325624117425129</v>
      </c>
      <c r="R1391" s="177">
        <v>35.325624117425129</v>
      </c>
      <c r="S1391" s="177">
        <v>27.966046482595836</v>
      </c>
      <c r="T1391" s="177">
        <v>29.177389255340849</v>
      </c>
      <c r="U1391" s="177">
        <v>35.325624117425129</v>
      </c>
      <c r="V1391" s="177">
        <v>35.325624117425129</v>
      </c>
      <c r="W1391" s="177">
        <v>6.1864999281055271</v>
      </c>
      <c r="X1391" s="177">
        <v>28.865384826011397</v>
      </c>
      <c r="Y1391" s="177">
        <v>24.175840000000001</v>
      </c>
      <c r="Z1391" s="177">
        <v>4.8107674225806454</v>
      </c>
      <c r="AA1391" s="177">
        <v>37.453913487185162</v>
      </c>
      <c r="AB1391" s="177">
        <v>36.401193221244469</v>
      </c>
      <c r="AC1391" s="177">
        <v>36.020522940125453</v>
      </c>
      <c r="AD1391" s="177">
        <v>62.695782063614523</v>
      </c>
      <c r="AE1391" s="177">
        <v>26.23562993932169</v>
      </c>
      <c r="AF1391" s="177">
        <v>12.479839807563289</v>
      </c>
      <c r="AG1391" s="177">
        <v>63.415561099109148</v>
      </c>
      <c r="AH1391" s="177">
        <v>63.415561099109148</v>
      </c>
      <c r="AI1391" s="177">
        <v>63.415561099109148</v>
      </c>
      <c r="AJ1391" s="177">
        <v>28.661794502866329</v>
      </c>
    </row>
    <row r="1392" spans="1:36" hidden="1" outlineLevel="1" x14ac:dyDescent="0.25">
      <c r="A1392" s="190">
        <f t="shared" si="370"/>
        <v>2020</v>
      </c>
      <c r="B1392" s="55">
        <f t="shared" si="371"/>
        <v>10</v>
      </c>
      <c r="C1392" s="55">
        <f t="shared" si="372"/>
        <v>9</v>
      </c>
      <c r="D1392" s="55">
        <f t="shared" si="367"/>
        <v>58</v>
      </c>
      <c r="F1392" s="63">
        <f t="shared" si="377"/>
        <v>44105.374999999978</v>
      </c>
      <c r="G1392" s="64">
        <f t="shared" si="369"/>
        <v>709.74004512631871</v>
      </c>
      <c r="H1392" s="64">
        <f t="shared" si="378"/>
        <v>61.236442898029843</v>
      </c>
      <c r="I1392" s="64">
        <f t="shared" si="378"/>
        <v>191.71586159123314</v>
      </c>
      <c r="J1392" s="64">
        <f t="shared" si="378"/>
        <v>181.04152188053814</v>
      </c>
      <c r="K1392" s="64">
        <f t="shared" si="378"/>
        <v>0</v>
      </c>
      <c r="L1392" s="64">
        <f t="shared" si="378"/>
        <v>0</v>
      </c>
      <c r="M1392" s="64">
        <f t="shared" si="378"/>
        <v>10.576135430138381</v>
      </c>
      <c r="N1392" s="64">
        <f t="shared" si="378"/>
        <v>265.1700833263792</v>
      </c>
      <c r="O1392" s="121"/>
      <c r="P1392" s="177">
        <v>2.9750000000000001</v>
      </c>
      <c r="Q1392" s="177">
        <v>36.840462724560922</v>
      </c>
      <c r="R1392" s="177">
        <v>36.840462724560922</v>
      </c>
      <c r="S1392" s="177">
        <v>31.684046534410232</v>
      </c>
      <c r="T1392" s="177">
        <v>28.607986207404853</v>
      </c>
      <c r="U1392" s="177">
        <v>36.840462724560922</v>
      </c>
      <c r="V1392" s="177">
        <v>36.840462724560922</v>
      </c>
      <c r="W1392" s="177">
        <v>6.1257625945586929</v>
      </c>
      <c r="X1392" s="177">
        <v>28.40977128087091</v>
      </c>
      <c r="Y1392" s="177">
        <v>34.010079999999995</v>
      </c>
      <c r="Z1392" s="177">
        <v>5.7610677967741939</v>
      </c>
      <c r="AA1392" s="177">
        <v>38.321847151282526</v>
      </c>
      <c r="AB1392" s="177">
        <v>36.916719911585965</v>
      </c>
      <c r="AC1392" s="177">
        <v>36.808597568492793</v>
      </c>
      <c r="AD1392" s="177">
        <v>61.236442898029843</v>
      </c>
      <c r="AE1392" s="177">
        <v>27.700393783962738</v>
      </c>
      <c r="AF1392" s="177">
        <v>10.576135430138381</v>
      </c>
      <c r="AG1392" s="177">
        <v>60.347173960179376</v>
      </c>
      <c r="AH1392" s="177">
        <v>60.347173960179376</v>
      </c>
      <c r="AI1392" s="177">
        <v>60.347173960179376</v>
      </c>
      <c r="AJ1392" s="177">
        <v>32.202821190025688</v>
      </c>
    </row>
    <row r="1393" spans="1:36" hidden="1" outlineLevel="1" x14ac:dyDescent="0.25">
      <c r="A1393" s="190">
        <f t="shared" si="370"/>
        <v>2020</v>
      </c>
      <c r="B1393" s="55">
        <f t="shared" si="371"/>
        <v>10</v>
      </c>
      <c r="C1393" s="55">
        <f t="shared" si="372"/>
        <v>10</v>
      </c>
      <c r="D1393" s="55">
        <f t="shared" si="367"/>
        <v>58</v>
      </c>
      <c r="F1393" s="63">
        <f t="shared" si="377"/>
        <v>44105.416666666642</v>
      </c>
      <c r="G1393" s="64">
        <f t="shared" si="369"/>
        <v>697.26344307423506</v>
      </c>
      <c r="H1393" s="64">
        <f t="shared" si="378"/>
        <v>60.047854108758074</v>
      </c>
      <c r="I1393" s="64">
        <f t="shared" si="378"/>
        <v>190.74035533954242</v>
      </c>
      <c r="J1393" s="64">
        <f t="shared" si="378"/>
        <v>162.56720148393626</v>
      </c>
      <c r="K1393" s="64">
        <f t="shared" si="378"/>
        <v>0</v>
      </c>
      <c r="L1393" s="64">
        <f t="shared" si="378"/>
        <v>0</v>
      </c>
      <c r="M1393" s="64">
        <f t="shared" si="378"/>
        <v>9.9415673043300767</v>
      </c>
      <c r="N1393" s="64">
        <f t="shared" si="378"/>
        <v>273.96646483766824</v>
      </c>
      <c r="O1393" s="121"/>
      <c r="P1393" s="177">
        <v>2.9750000000000001</v>
      </c>
      <c r="Q1393" s="177">
        <v>39.633124374450716</v>
      </c>
      <c r="R1393" s="177">
        <v>39.633124374450716</v>
      </c>
      <c r="S1393" s="177">
        <v>32.737060828610552</v>
      </c>
      <c r="T1393" s="177">
        <v>26.294853241516851</v>
      </c>
      <c r="U1393" s="177">
        <v>39.633124374450716</v>
      </c>
      <c r="V1393" s="177">
        <v>39.633124374450716</v>
      </c>
      <c r="W1393" s="177">
        <v>5.7626665059857931</v>
      </c>
      <c r="X1393" s="177">
        <v>26.965700101789558</v>
      </c>
      <c r="Y1393" s="177">
        <v>39.746720000000003</v>
      </c>
      <c r="Z1393" s="177">
        <v>4.6269233225806445</v>
      </c>
      <c r="AA1393" s="177">
        <v>38.669395627378108</v>
      </c>
      <c r="AB1393" s="177">
        <v>37.256016942353547</v>
      </c>
      <c r="AC1393" s="177">
        <v>34.881631447553097</v>
      </c>
      <c r="AD1393" s="177">
        <v>60.047854108758074</v>
      </c>
      <c r="AE1393" s="177">
        <v>25.599893289021775</v>
      </c>
      <c r="AF1393" s="177">
        <v>9.9415673043300767</v>
      </c>
      <c r="AG1393" s="177">
        <v>54.189067161312089</v>
      </c>
      <c r="AH1393" s="177">
        <v>54.189067161312089</v>
      </c>
      <c r="AI1393" s="177">
        <v>54.189067161312089</v>
      </c>
      <c r="AJ1393" s="177">
        <v>30.658461372617897</v>
      </c>
    </row>
    <row r="1394" spans="1:36" hidden="1" outlineLevel="1" x14ac:dyDescent="0.25">
      <c r="A1394" s="190">
        <f t="shared" si="370"/>
        <v>2020</v>
      </c>
      <c r="B1394" s="55">
        <f t="shared" si="371"/>
        <v>10</v>
      </c>
      <c r="C1394" s="55">
        <f t="shared" si="372"/>
        <v>11</v>
      </c>
      <c r="D1394" s="55">
        <f t="shared" si="367"/>
        <v>58</v>
      </c>
      <c r="F1394" s="63">
        <f t="shared" si="377"/>
        <v>44105.458333333307</v>
      </c>
      <c r="G1394" s="64">
        <f t="shared" si="369"/>
        <v>705.02753487872565</v>
      </c>
      <c r="H1394" s="64">
        <f t="shared" si="378"/>
        <v>59.492057139641936</v>
      </c>
      <c r="I1394" s="64">
        <f t="shared" si="378"/>
        <v>189.86993924123678</v>
      </c>
      <c r="J1394" s="64">
        <f t="shared" si="378"/>
        <v>161.8438682089274</v>
      </c>
      <c r="K1394" s="64">
        <f t="shared" si="378"/>
        <v>0</v>
      </c>
      <c r="L1394" s="64">
        <f t="shared" si="378"/>
        <v>0</v>
      </c>
      <c r="M1394" s="64">
        <f t="shared" si="378"/>
        <v>9.0954764699190065</v>
      </c>
      <c r="N1394" s="64">
        <f t="shared" si="378"/>
        <v>284.72619381900063</v>
      </c>
      <c r="O1394" s="121"/>
      <c r="P1394" s="177">
        <v>2.9750000000000001</v>
      </c>
      <c r="Q1394" s="177">
        <v>42.879207104027408</v>
      </c>
      <c r="R1394" s="177">
        <v>42.879207104027408</v>
      </c>
      <c r="S1394" s="177">
        <v>33.461126617497591</v>
      </c>
      <c r="T1394" s="177">
        <v>26.641779100332855</v>
      </c>
      <c r="U1394" s="177">
        <v>42.879207104027408</v>
      </c>
      <c r="V1394" s="177">
        <v>42.879207104027408</v>
      </c>
      <c r="W1394" s="177">
        <v>5.4329209534978515</v>
      </c>
      <c r="X1394" s="177">
        <v>25.729247031853237</v>
      </c>
      <c r="Y1394" s="177">
        <v>40.566240000000001</v>
      </c>
      <c r="Z1394" s="177">
        <v>5.4333749354838687</v>
      </c>
      <c r="AA1394" s="177">
        <v>39.191168317834354</v>
      </c>
      <c r="AB1394" s="177">
        <v>36.057262683553965</v>
      </c>
      <c r="AC1394" s="177">
        <v>32.527559466018822</v>
      </c>
      <c r="AD1394" s="177">
        <v>59.492057139641936</v>
      </c>
      <c r="AE1394" s="177">
        <v>24.098305113738594</v>
      </c>
      <c r="AF1394" s="177">
        <v>9.0954764699190065</v>
      </c>
      <c r="AG1394" s="177">
        <v>53.947956069642473</v>
      </c>
      <c r="AH1394" s="177">
        <v>53.947956069642473</v>
      </c>
      <c r="AI1394" s="177">
        <v>53.947956069642473</v>
      </c>
      <c r="AJ1394" s="177">
        <v>30.965320424316644</v>
      </c>
    </row>
    <row r="1395" spans="1:36" hidden="1" outlineLevel="1" x14ac:dyDescent="0.25">
      <c r="A1395" s="190">
        <f t="shared" si="370"/>
        <v>2020</v>
      </c>
      <c r="B1395" s="55">
        <f t="shared" si="371"/>
        <v>10</v>
      </c>
      <c r="C1395" s="55">
        <f t="shared" si="372"/>
        <v>12</v>
      </c>
      <c r="D1395" s="55">
        <f t="shared" si="367"/>
        <v>58</v>
      </c>
      <c r="F1395" s="63">
        <f t="shared" si="377"/>
        <v>44105.499999999971</v>
      </c>
      <c r="G1395" s="64">
        <f t="shared" si="369"/>
        <v>715.78647785058229</v>
      </c>
      <c r="H1395" s="64">
        <f t="shared" ref="H1395:N1404" si="379">SUMIF($P$6:$AK$6,H$6,$P1395:$AK1395)</f>
        <v>60.879867414148386</v>
      </c>
      <c r="I1395" s="64">
        <f t="shared" si="379"/>
        <v>190.03299552270775</v>
      </c>
      <c r="J1395" s="64">
        <f t="shared" si="379"/>
        <v>167.603852230462</v>
      </c>
      <c r="K1395" s="64">
        <f t="shared" si="379"/>
        <v>0</v>
      </c>
      <c r="L1395" s="64">
        <f t="shared" si="379"/>
        <v>0</v>
      </c>
      <c r="M1395" s="64">
        <f t="shared" si="379"/>
        <v>8.7781924070148563</v>
      </c>
      <c r="N1395" s="64">
        <f t="shared" si="379"/>
        <v>288.49157027624938</v>
      </c>
      <c r="O1395" s="121"/>
      <c r="P1395" s="177">
        <v>2.9750000000000001</v>
      </c>
      <c r="Q1395" s="177">
        <v>44.486790932008248</v>
      </c>
      <c r="R1395" s="177">
        <v>44.486790932008248</v>
      </c>
      <c r="S1395" s="177">
        <v>31.689027315302397</v>
      </c>
      <c r="T1395" s="177">
        <v>29.537351994028842</v>
      </c>
      <c r="U1395" s="177">
        <v>44.486790932008248</v>
      </c>
      <c r="V1395" s="177">
        <v>44.486790932008248</v>
      </c>
      <c r="W1395" s="177">
        <v>5.6372232264336217</v>
      </c>
      <c r="X1395" s="177">
        <v>26.481080121488318</v>
      </c>
      <c r="Y1395" s="177">
        <v>36.878400000000006</v>
      </c>
      <c r="Z1395" s="177">
        <v>6.1843152903225791</v>
      </c>
      <c r="AA1395" s="177">
        <v>38.85060719671629</v>
      </c>
      <c r="AB1395" s="177">
        <v>33.458142583074157</v>
      </c>
      <c r="AC1395" s="177">
        <v>32.05134147810341</v>
      </c>
      <c r="AD1395" s="177">
        <v>60.879867414148386</v>
      </c>
      <c r="AE1395" s="177">
        <v>25.616624152640767</v>
      </c>
      <c r="AF1395" s="177">
        <v>8.7781924070148563</v>
      </c>
      <c r="AG1395" s="177">
        <v>55.867950743487327</v>
      </c>
      <c r="AH1395" s="177">
        <v>55.867950743487327</v>
      </c>
      <c r="AI1395" s="177">
        <v>55.867950743487327</v>
      </c>
      <c r="AJ1395" s="177">
        <v>31.218288712813798</v>
      </c>
    </row>
    <row r="1396" spans="1:36" hidden="1" outlineLevel="1" x14ac:dyDescent="0.25">
      <c r="A1396" s="190">
        <f t="shared" si="370"/>
        <v>2020</v>
      </c>
      <c r="B1396" s="55">
        <f t="shared" si="371"/>
        <v>10</v>
      </c>
      <c r="C1396" s="55">
        <f t="shared" si="372"/>
        <v>13</v>
      </c>
      <c r="D1396" s="55">
        <f t="shared" si="367"/>
        <v>58</v>
      </c>
      <c r="F1396" s="63">
        <f t="shared" si="377"/>
        <v>44105.541666666635</v>
      </c>
      <c r="G1396" s="64">
        <f t="shared" si="369"/>
        <v>726.0260849154497</v>
      </c>
      <c r="H1396" s="64">
        <f t="shared" si="379"/>
        <v>58.199298111487906</v>
      </c>
      <c r="I1396" s="64">
        <f t="shared" si="379"/>
        <v>182.02129886246084</v>
      </c>
      <c r="J1396" s="64">
        <f t="shared" si="379"/>
        <v>193.65747482906124</v>
      </c>
      <c r="K1396" s="64">
        <f t="shared" si="379"/>
        <v>0</v>
      </c>
      <c r="L1396" s="64">
        <f t="shared" si="379"/>
        <v>0</v>
      </c>
      <c r="M1396" s="64">
        <f t="shared" si="379"/>
        <v>9.5185218871245425</v>
      </c>
      <c r="N1396" s="64">
        <f t="shared" si="379"/>
        <v>282.62949122531518</v>
      </c>
      <c r="O1396" s="121"/>
      <c r="P1396" s="177">
        <v>2.9750000000000001</v>
      </c>
      <c r="Q1396" s="177">
        <v>43.920014582399617</v>
      </c>
      <c r="R1396" s="177">
        <v>43.920014582399617</v>
      </c>
      <c r="S1396" s="177">
        <v>25.828796456304634</v>
      </c>
      <c r="T1396" s="177">
        <v>28.288960531116849</v>
      </c>
      <c r="U1396" s="177">
        <v>43.920014582399617</v>
      </c>
      <c r="V1396" s="177">
        <v>43.920014582399617</v>
      </c>
      <c r="W1396" s="177">
        <v>5.9866709119537429</v>
      </c>
      <c r="X1396" s="177">
        <v>26.76847745076542</v>
      </c>
      <c r="Y1396" s="177">
        <v>33.600320000000004</v>
      </c>
      <c r="Z1396" s="177">
        <v>6.1275502258064503</v>
      </c>
      <c r="AA1396" s="177">
        <v>36.659984415851277</v>
      </c>
      <c r="AB1396" s="177">
        <v>32.573863245887729</v>
      </c>
      <c r="AC1396" s="177">
        <v>31.588035008171239</v>
      </c>
      <c r="AD1396" s="177">
        <v>58.199298111487906</v>
      </c>
      <c r="AE1396" s="177">
        <v>26.375367098136042</v>
      </c>
      <c r="AF1396" s="177">
        <v>9.5185218871245425</v>
      </c>
      <c r="AG1396" s="177">
        <v>64.552491609687081</v>
      </c>
      <c r="AH1396" s="177">
        <v>64.552491609687081</v>
      </c>
      <c r="AI1396" s="177">
        <v>64.552491609687081</v>
      </c>
      <c r="AJ1396" s="177">
        <v>32.197706414184132</v>
      </c>
    </row>
    <row r="1397" spans="1:36" hidden="1" outlineLevel="1" x14ac:dyDescent="0.25">
      <c r="A1397" s="190">
        <f t="shared" si="370"/>
        <v>2020</v>
      </c>
      <c r="B1397" s="55">
        <f t="shared" si="371"/>
        <v>10</v>
      </c>
      <c r="C1397" s="55">
        <f t="shared" si="372"/>
        <v>14</v>
      </c>
      <c r="D1397" s="55">
        <f t="shared" si="367"/>
        <v>58</v>
      </c>
      <c r="F1397" s="63">
        <f t="shared" si="377"/>
        <v>44105.583333333299</v>
      </c>
      <c r="G1397" s="64">
        <f t="shared" si="369"/>
        <v>687.31659356766966</v>
      </c>
      <c r="H1397" s="64">
        <f t="shared" si="379"/>
        <v>55.572779958237099</v>
      </c>
      <c r="I1397" s="64">
        <f t="shared" si="379"/>
        <v>164.99626144377004</v>
      </c>
      <c r="J1397" s="64">
        <f t="shared" si="379"/>
        <v>185.78600133178</v>
      </c>
      <c r="K1397" s="64">
        <f t="shared" si="379"/>
        <v>0</v>
      </c>
      <c r="L1397" s="64">
        <f t="shared" si="379"/>
        <v>0</v>
      </c>
      <c r="M1397" s="64">
        <f t="shared" si="379"/>
        <v>9.6242832414259283</v>
      </c>
      <c r="N1397" s="64">
        <f t="shared" si="379"/>
        <v>271.33726759245656</v>
      </c>
      <c r="O1397" s="121"/>
      <c r="P1397" s="177">
        <v>2.9750000000000001</v>
      </c>
      <c r="Q1397" s="177">
        <v>41.9414498710386</v>
      </c>
      <c r="R1397" s="177">
        <v>41.9414498710386</v>
      </c>
      <c r="S1397" s="177">
        <v>18.795896993218559</v>
      </c>
      <c r="T1397" s="177">
        <v>25.312678644396847</v>
      </c>
      <c r="U1397" s="177">
        <v>41.9414498710386</v>
      </c>
      <c r="V1397" s="177">
        <v>41.9414498710386</v>
      </c>
      <c r="W1397" s="177">
        <v>6.1053659837396417</v>
      </c>
      <c r="X1397" s="177">
        <v>26.593560849931961</v>
      </c>
      <c r="Y1397" s="177">
        <v>25.40512</v>
      </c>
      <c r="Z1397" s="177">
        <v>6.5378396445161302</v>
      </c>
      <c r="AA1397" s="177">
        <v>34.324661942006337</v>
      </c>
      <c r="AB1397" s="177">
        <v>32.239617633883441</v>
      </c>
      <c r="AC1397" s="177">
        <v>30.469348887896214</v>
      </c>
      <c r="AD1397" s="177">
        <v>55.572779958237099</v>
      </c>
      <c r="AE1397" s="177">
        <v>26.509234590942224</v>
      </c>
      <c r="AF1397" s="177">
        <v>9.6242832414259283</v>
      </c>
      <c r="AG1397" s="177">
        <v>61.928667110593331</v>
      </c>
      <c r="AH1397" s="177">
        <v>61.928667110593331</v>
      </c>
      <c r="AI1397" s="177">
        <v>61.928667110593331</v>
      </c>
      <c r="AJ1397" s="177">
        <v>33.299404381540782</v>
      </c>
    </row>
    <row r="1398" spans="1:36" hidden="1" outlineLevel="1" x14ac:dyDescent="0.25">
      <c r="A1398" s="190">
        <f t="shared" si="370"/>
        <v>2020</v>
      </c>
      <c r="B1398" s="55">
        <f t="shared" si="371"/>
        <v>10</v>
      </c>
      <c r="C1398" s="55">
        <f t="shared" si="372"/>
        <v>15</v>
      </c>
      <c r="D1398" s="55">
        <f t="shared" si="367"/>
        <v>58</v>
      </c>
      <c r="F1398" s="63">
        <f t="shared" si="377"/>
        <v>44105.624999999964</v>
      </c>
      <c r="G1398" s="64">
        <f t="shared" si="369"/>
        <v>565.92347002268809</v>
      </c>
      <c r="H1398" s="64">
        <f t="shared" si="379"/>
        <v>45.317560231033063</v>
      </c>
      <c r="I1398" s="64">
        <f t="shared" si="379"/>
        <v>114.80111306715966</v>
      </c>
      <c r="J1398" s="64">
        <f t="shared" si="379"/>
        <v>141.34795377082037</v>
      </c>
      <c r="K1398" s="64">
        <f t="shared" si="379"/>
        <v>0</v>
      </c>
      <c r="L1398" s="64">
        <f t="shared" si="379"/>
        <v>0</v>
      </c>
      <c r="M1398" s="64">
        <f t="shared" si="379"/>
        <v>9.6242832414259247</v>
      </c>
      <c r="N1398" s="64">
        <f t="shared" si="379"/>
        <v>254.83255971224906</v>
      </c>
      <c r="O1398" s="121"/>
      <c r="P1398" s="177">
        <v>2.9750000000000001</v>
      </c>
      <c r="Q1398" s="177">
        <v>37.056868239866034</v>
      </c>
      <c r="R1398" s="177">
        <v>37.056868239866034</v>
      </c>
      <c r="S1398" s="177">
        <v>5.3895884741017586</v>
      </c>
      <c r="T1398" s="177">
        <v>7.3049912130011139</v>
      </c>
      <c r="U1398" s="177">
        <v>37.056868239866034</v>
      </c>
      <c r="V1398" s="177">
        <v>37.056868239866034</v>
      </c>
      <c r="W1398" s="177">
        <v>6.0304535816245997</v>
      </c>
      <c r="X1398" s="177">
        <v>23.547462174451962</v>
      </c>
      <c r="Y1398" s="177">
        <v>17.619680000000002</v>
      </c>
      <c r="Z1398" s="177">
        <v>6.4490219448387105</v>
      </c>
      <c r="AA1398" s="177">
        <v>34.990083589990164</v>
      </c>
      <c r="AB1398" s="177">
        <v>32.536798843609475</v>
      </c>
      <c r="AC1398" s="177">
        <v>32.629182374346613</v>
      </c>
      <c r="AD1398" s="177">
        <v>45.317560231033063</v>
      </c>
      <c r="AE1398" s="177">
        <v>23.983990673923255</v>
      </c>
      <c r="AF1398" s="177">
        <v>9.6242832414259247</v>
      </c>
      <c r="AG1398" s="177">
        <v>47.115984590273456</v>
      </c>
      <c r="AH1398" s="177">
        <v>47.115984590273456</v>
      </c>
      <c r="AI1398" s="177">
        <v>47.115984590273456</v>
      </c>
      <c r="AJ1398" s="177">
        <v>27.949946950056965</v>
      </c>
    </row>
    <row r="1399" spans="1:36" hidden="1" outlineLevel="1" x14ac:dyDescent="0.25">
      <c r="A1399" s="190">
        <f t="shared" si="370"/>
        <v>2020</v>
      </c>
      <c r="B1399" s="55">
        <f t="shared" si="371"/>
        <v>10</v>
      </c>
      <c r="C1399" s="55">
        <f t="shared" si="372"/>
        <v>16</v>
      </c>
      <c r="D1399" s="55">
        <f t="shared" si="367"/>
        <v>58</v>
      </c>
      <c r="F1399" s="63">
        <f t="shared" si="377"/>
        <v>44105.666666666628</v>
      </c>
      <c r="G1399" s="64">
        <f t="shared" si="369"/>
        <v>302.32221714348998</v>
      </c>
      <c r="H1399" s="64">
        <f t="shared" si="379"/>
        <v>5.3205610574354836</v>
      </c>
      <c r="I1399" s="64">
        <f t="shared" si="379"/>
        <v>37.895610839521453</v>
      </c>
      <c r="J1399" s="64">
        <f t="shared" si="379"/>
        <v>15.558021504764628</v>
      </c>
      <c r="K1399" s="64">
        <f t="shared" si="379"/>
        <v>0</v>
      </c>
      <c r="L1399" s="64">
        <f t="shared" si="379"/>
        <v>0</v>
      </c>
      <c r="M1399" s="64">
        <f t="shared" si="379"/>
        <v>10.047328658631461</v>
      </c>
      <c r="N1399" s="64">
        <f t="shared" si="379"/>
        <v>233.50069508313695</v>
      </c>
      <c r="O1399" s="121"/>
      <c r="P1399" s="177">
        <v>2.9750000000000001</v>
      </c>
      <c r="Q1399" s="177">
        <v>31.904355970696674</v>
      </c>
      <c r="R1399" s="177">
        <v>31.904355970696674</v>
      </c>
      <c r="S1399" s="177">
        <v>2.4870839910400001E-2</v>
      </c>
      <c r="T1399" s="177">
        <v>1.0770774143795198E-2</v>
      </c>
      <c r="U1399" s="177">
        <v>31.904355970696674</v>
      </c>
      <c r="V1399" s="177">
        <v>31.904355970696674</v>
      </c>
      <c r="W1399" s="177">
        <v>3.1962909444295975</v>
      </c>
      <c r="X1399" s="177">
        <v>9.0690179479849125</v>
      </c>
      <c r="Y1399" s="177">
        <v>4.0975999999999999</v>
      </c>
      <c r="Z1399" s="177">
        <v>4.8763332380645172</v>
      </c>
      <c r="AA1399" s="177">
        <v>35.863860345211862</v>
      </c>
      <c r="AB1399" s="177">
        <v>33.470885339154918</v>
      </c>
      <c r="AC1399" s="177">
        <v>31.67219227791897</v>
      </c>
      <c r="AD1399" s="177">
        <v>5.3205610574354836</v>
      </c>
      <c r="AE1399" s="177">
        <v>9.158785309784184</v>
      </c>
      <c r="AF1399" s="177">
        <v>10.047328658631461</v>
      </c>
      <c r="AG1399" s="177">
        <v>5.1860071682548758</v>
      </c>
      <c r="AH1399" s="177">
        <v>5.1860071682548758</v>
      </c>
      <c r="AI1399" s="177">
        <v>5.1860071682548758</v>
      </c>
      <c r="AJ1399" s="177">
        <v>9.3632750232685602</v>
      </c>
    </row>
    <row r="1400" spans="1:36" hidden="1" outlineLevel="1" x14ac:dyDescent="0.25">
      <c r="A1400" s="190">
        <f t="shared" si="370"/>
        <v>2020</v>
      </c>
      <c r="B1400" s="55">
        <f t="shared" si="371"/>
        <v>10</v>
      </c>
      <c r="C1400" s="55">
        <f t="shared" si="372"/>
        <v>17</v>
      </c>
      <c r="D1400" s="55">
        <f t="shared" si="367"/>
        <v>58</v>
      </c>
      <c r="F1400" s="63">
        <f t="shared" si="377"/>
        <v>44105.708333333292</v>
      </c>
      <c r="G1400" s="64">
        <f t="shared" si="369"/>
        <v>241.19981565218058</v>
      </c>
      <c r="H1400" s="64">
        <f t="shared" si="379"/>
        <v>0</v>
      </c>
      <c r="I1400" s="64">
        <f t="shared" si="379"/>
        <v>3.6880719300267373</v>
      </c>
      <c r="J1400" s="64">
        <f t="shared" si="379"/>
        <v>0</v>
      </c>
      <c r="K1400" s="64">
        <f t="shared" si="379"/>
        <v>0</v>
      </c>
      <c r="L1400" s="64">
        <f t="shared" si="379"/>
        <v>0</v>
      </c>
      <c r="M1400" s="64">
        <f t="shared" si="379"/>
        <v>10.470374075836997</v>
      </c>
      <c r="N1400" s="64">
        <f t="shared" si="379"/>
        <v>227.04136964631684</v>
      </c>
      <c r="O1400" s="121"/>
      <c r="P1400" s="177">
        <v>2.9750000000000001</v>
      </c>
      <c r="Q1400" s="177">
        <v>30.667753026096033</v>
      </c>
      <c r="R1400" s="177">
        <v>30.667753026096033</v>
      </c>
      <c r="S1400" s="177">
        <v>0</v>
      </c>
      <c r="T1400" s="177">
        <v>0</v>
      </c>
      <c r="U1400" s="177">
        <v>30.667753026096033</v>
      </c>
      <c r="V1400" s="177">
        <v>30.667753026096033</v>
      </c>
      <c r="W1400" s="177">
        <v>5.9473895578124998E-2</v>
      </c>
      <c r="X1400" s="177">
        <v>0.21682477264071504</v>
      </c>
      <c r="Y1400" s="177">
        <v>0</v>
      </c>
      <c r="Z1400" s="177">
        <v>3.8118170803225797</v>
      </c>
      <c r="AA1400" s="177">
        <v>35.294545292075178</v>
      </c>
      <c r="AB1400" s="177">
        <v>34.332671679308241</v>
      </c>
      <c r="AC1400" s="177">
        <v>30.93132349022671</v>
      </c>
      <c r="AD1400" s="177">
        <v>0</v>
      </c>
      <c r="AE1400" s="177">
        <v>0.34533220677271753</v>
      </c>
      <c r="AF1400" s="177">
        <v>10.470374075836997</v>
      </c>
      <c r="AG1400" s="177">
        <v>0</v>
      </c>
      <c r="AH1400" s="177">
        <v>0</v>
      </c>
      <c r="AI1400" s="177">
        <v>0</v>
      </c>
      <c r="AJ1400" s="177">
        <v>9.1441055035179741E-2</v>
      </c>
    </row>
    <row r="1401" spans="1:36" hidden="1" outlineLevel="1" x14ac:dyDescent="0.25">
      <c r="A1401" s="190">
        <f t="shared" si="370"/>
        <v>2020</v>
      </c>
      <c r="B1401" s="55">
        <f t="shared" si="371"/>
        <v>10</v>
      </c>
      <c r="C1401" s="55">
        <f t="shared" si="372"/>
        <v>18</v>
      </c>
      <c r="D1401" s="55">
        <f t="shared" si="367"/>
        <v>58</v>
      </c>
      <c r="F1401" s="63">
        <f t="shared" si="377"/>
        <v>44105.749999999956</v>
      </c>
      <c r="G1401" s="64">
        <f t="shared" si="369"/>
        <v>224.97169311219002</v>
      </c>
      <c r="H1401" s="64">
        <f t="shared" si="379"/>
        <v>0</v>
      </c>
      <c r="I1401" s="64">
        <f t="shared" si="379"/>
        <v>2.9750000000000001</v>
      </c>
      <c r="J1401" s="64">
        <f t="shared" si="379"/>
        <v>0</v>
      </c>
      <c r="K1401" s="64">
        <f t="shared" si="379"/>
        <v>0</v>
      </c>
      <c r="L1401" s="64">
        <f t="shared" si="379"/>
        <v>0</v>
      </c>
      <c r="M1401" s="64">
        <f t="shared" si="379"/>
        <v>11.104942201645297</v>
      </c>
      <c r="N1401" s="64">
        <f t="shared" si="379"/>
        <v>210.89175091054472</v>
      </c>
      <c r="O1401" s="121"/>
      <c r="P1401" s="177">
        <v>2.9750000000000001</v>
      </c>
      <c r="Q1401" s="177">
        <v>27.040384388600799</v>
      </c>
      <c r="R1401" s="177">
        <v>27.040384388600799</v>
      </c>
      <c r="S1401" s="177">
        <v>0</v>
      </c>
      <c r="T1401" s="177">
        <v>0</v>
      </c>
      <c r="U1401" s="177">
        <v>27.040384388600799</v>
      </c>
      <c r="V1401" s="177">
        <v>27.040384388600799</v>
      </c>
      <c r="W1401" s="177">
        <v>0</v>
      </c>
      <c r="X1401" s="177">
        <v>0</v>
      </c>
      <c r="Y1401" s="177">
        <v>0</v>
      </c>
      <c r="Z1401" s="177">
        <v>5.2288873064516128</v>
      </c>
      <c r="AA1401" s="177">
        <v>32.623213531341797</v>
      </c>
      <c r="AB1401" s="177">
        <v>35.180710449512681</v>
      </c>
      <c r="AC1401" s="177">
        <v>29.697402068835437</v>
      </c>
      <c r="AD1401" s="177">
        <v>0</v>
      </c>
      <c r="AE1401" s="177">
        <v>0</v>
      </c>
      <c r="AF1401" s="177">
        <v>11.104942201645297</v>
      </c>
      <c r="AG1401" s="177">
        <v>0</v>
      </c>
      <c r="AH1401" s="177">
        <v>0</v>
      </c>
      <c r="AI1401" s="177">
        <v>0</v>
      </c>
      <c r="AJ1401" s="177">
        <v>0</v>
      </c>
    </row>
    <row r="1402" spans="1:36" hidden="1" outlineLevel="1" x14ac:dyDescent="0.25">
      <c r="A1402" s="190">
        <f t="shared" si="370"/>
        <v>2020</v>
      </c>
      <c r="B1402" s="55">
        <f t="shared" si="371"/>
        <v>10</v>
      </c>
      <c r="C1402" s="55">
        <f t="shared" si="372"/>
        <v>19</v>
      </c>
      <c r="D1402" s="55">
        <f t="shared" si="367"/>
        <v>58</v>
      </c>
      <c r="F1402" s="63">
        <f t="shared" si="377"/>
        <v>44105.791666666621</v>
      </c>
      <c r="G1402" s="64">
        <f t="shared" si="369"/>
        <v>217.14466157176642</v>
      </c>
      <c r="H1402" s="64">
        <f t="shared" si="379"/>
        <v>0</v>
      </c>
      <c r="I1402" s="64">
        <f t="shared" si="379"/>
        <v>2.9750000000000001</v>
      </c>
      <c r="J1402" s="64">
        <f t="shared" si="379"/>
        <v>0</v>
      </c>
      <c r="K1402" s="64">
        <f t="shared" si="379"/>
        <v>0</v>
      </c>
      <c r="L1402" s="64">
        <f t="shared" si="379"/>
        <v>0</v>
      </c>
      <c r="M1402" s="64">
        <f t="shared" si="379"/>
        <v>12.374078453261905</v>
      </c>
      <c r="N1402" s="64">
        <f t="shared" si="379"/>
        <v>201.79558311850451</v>
      </c>
      <c r="O1402" s="121"/>
      <c r="P1402" s="177">
        <v>2.9750000000000001</v>
      </c>
      <c r="Q1402" s="177">
        <v>25.391580462466614</v>
      </c>
      <c r="R1402" s="177">
        <v>25.391580462466614</v>
      </c>
      <c r="S1402" s="177">
        <v>0</v>
      </c>
      <c r="T1402" s="177">
        <v>0</v>
      </c>
      <c r="U1402" s="177">
        <v>25.391580462466614</v>
      </c>
      <c r="V1402" s="177">
        <v>25.391580462466614</v>
      </c>
      <c r="W1402" s="177">
        <v>0</v>
      </c>
      <c r="X1402" s="177">
        <v>0</v>
      </c>
      <c r="Y1402" s="177">
        <v>0</v>
      </c>
      <c r="Z1402" s="177">
        <v>4.1966292096774174</v>
      </c>
      <c r="AA1402" s="177">
        <v>33.068540730696604</v>
      </c>
      <c r="AB1402" s="177">
        <v>34.51436852319997</v>
      </c>
      <c r="AC1402" s="177">
        <v>28.44972280506407</v>
      </c>
      <c r="AD1402" s="177">
        <v>0</v>
      </c>
      <c r="AE1402" s="177">
        <v>0</v>
      </c>
      <c r="AF1402" s="177">
        <v>12.374078453261905</v>
      </c>
      <c r="AG1402" s="177">
        <v>0</v>
      </c>
      <c r="AH1402" s="177">
        <v>0</v>
      </c>
      <c r="AI1402" s="177">
        <v>0</v>
      </c>
      <c r="AJ1402" s="177">
        <v>0</v>
      </c>
    </row>
    <row r="1403" spans="1:36" hidden="1" outlineLevel="1" x14ac:dyDescent="0.25">
      <c r="A1403" s="190">
        <f t="shared" si="370"/>
        <v>2020</v>
      </c>
      <c r="B1403" s="55">
        <f t="shared" si="371"/>
        <v>10</v>
      </c>
      <c r="C1403" s="55">
        <f t="shared" si="372"/>
        <v>20</v>
      </c>
      <c r="D1403" s="55">
        <f t="shared" si="367"/>
        <v>58</v>
      </c>
      <c r="F1403" s="63">
        <f t="shared" si="377"/>
        <v>44105.833333333285</v>
      </c>
      <c r="G1403" s="64">
        <f t="shared" si="369"/>
        <v>218.08209400939714</v>
      </c>
      <c r="H1403" s="64">
        <f t="shared" si="379"/>
        <v>0</v>
      </c>
      <c r="I1403" s="64">
        <f t="shared" si="379"/>
        <v>2.9750000000000001</v>
      </c>
      <c r="J1403" s="64">
        <f t="shared" si="379"/>
        <v>0</v>
      </c>
      <c r="K1403" s="64">
        <f t="shared" si="379"/>
        <v>0</v>
      </c>
      <c r="L1403" s="64">
        <f t="shared" si="379"/>
        <v>0</v>
      </c>
      <c r="M1403" s="64">
        <f t="shared" si="379"/>
        <v>13.64321470487851</v>
      </c>
      <c r="N1403" s="64">
        <f t="shared" si="379"/>
        <v>201.46387930451863</v>
      </c>
      <c r="O1403" s="121"/>
      <c r="P1403" s="177">
        <v>2.9750000000000001</v>
      </c>
      <c r="Q1403" s="177">
        <v>26.215982425533703</v>
      </c>
      <c r="R1403" s="177">
        <v>26.215982425533703</v>
      </c>
      <c r="S1403" s="177">
        <v>0</v>
      </c>
      <c r="T1403" s="177">
        <v>0</v>
      </c>
      <c r="U1403" s="177">
        <v>26.215982425533703</v>
      </c>
      <c r="V1403" s="177">
        <v>26.215982425533703</v>
      </c>
      <c r="W1403" s="177">
        <v>0</v>
      </c>
      <c r="X1403" s="177">
        <v>0</v>
      </c>
      <c r="Y1403" s="177">
        <v>0</v>
      </c>
      <c r="Z1403" s="177">
        <v>4.6693126451612894</v>
      </c>
      <c r="AA1403" s="177">
        <v>31.652163409423242</v>
      </c>
      <c r="AB1403" s="177">
        <v>32.874543417994452</v>
      </c>
      <c r="AC1403" s="177">
        <v>27.403930129804806</v>
      </c>
      <c r="AD1403" s="177">
        <v>0</v>
      </c>
      <c r="AE1403" s="177">
        <v>0</v>
      </c>
      <c r="AF1403" s="177">
        <v>13.64321470487851</v>
      </c>
      <c r="AG1403" s="177">
        <v>0</v>
      </c>
      <c r="AH1403" s="177">
        <v>0</v>
      </c>
      <c r="AI1403" s="177">
        <v>0</v>
      </c>
      <c r="AJ1403" s="177">
        <v>0</v>
      </c>
    </row>
    <row r="1404" spans="1:36" hidden="1" outlineLevel="1" x14ac:dyDescent="0.25">
      <c r="A1404" s="190">
        <f t="shared" si="370"/>
        <v>2020</v>
      </c>
      <c r="B1404" s="55">
        <f t="shared" si="371"/>
        <v>10</v>
      </c>
      <c r="C1404" s="55">
        <f t="shared" si="372"/>
        <v>21</v>
      </c>
      <c r="D1404" s="55">
        <f t="shared" si="367"/>
        <v>58</v>
      </c>
      <c r="F1404" s="63">
        <f t="shared" si="377"/>
        <v>44105.874999999949</v>
      </c>
      <c r="G1404" s="64">
        <f t="shared" si="369"/>
        <v>213.05509269726414</v>
      </c>
      <c r="H1404" s="64">
        <f t="shared" si="379"/>
        <v>0</v>
      </c>
      <c r="I1404" s="64">
        <f t="shared" si="379"/>
        <v>2.9750000000000001</v>
      </c>
      <c r="J1404" s="64">
        <f t="shared" si="379"/>
        <v>0</v>
      </c>
      <c r="K1404" s="64">
        <f t="shared" si="379"/>
        <v>0</v>
      </c>
      <c r="L1404" s="64">
        <f t="shared" si="379"/>
        <v>0</v>
      </c>
      <c r="M1404" s="64">
        <f t="shared" si="379"/>
        <v>15.441157728002036</v>
      </c>
      <c r="N1404" s="64">
        <f t="shared" si="379"/>
        <v>194.6389349692621</v>
      </c>
      <c r="O1404" s="121"/>
      <c r="P1404" s="177">
        <v>2.9750000000000001</v>
      </c>
      <c r="Q1404" s="177">
        <v>24.845414161934656</v>
      </c>
      <c r="R1404" s="177">
        <v>24.845414161934656</v>
      </c>
      <c r="S1404" s="177">
        <v>0</v>
      </c>
      <c r="T1404" s="177">
        <v>0</v>
      </c>
      <c r="U1404" s="177">
        <v>24.845414161934656</v>
      </c>
      <c r="V1404" s="177">
        <v>24.845414161934656</v>
      </c>
      <c r="W1404" s="177">
        <v>0</v>
      </c>
      <c r="X1404" s="177">
        <v>0</v>
      </c>
      <c r="Y1404" s="177">
        <v>0</v>
      </c>
      <c r="Z1404" s="177">
        <v>5.0564094354838707</v>
      </c>
      <c r="AA1404" s="177">
        <v>31.940431497589799</v>
      </c>
      <c r="AB1404" s="177">
        <v>32.140088725476573</v>
      </c>
      <c r="AC1404" s="177">
        <v>26.120348662973246</v>
      </c>
      <c r="AD1404" s="177">
        <v>0</v>
      </c>
      <c r="AE1404" s="177">
        <v>0</v>
      </c>
      <c r="AF1404" s="177">
        <v>15.441157728002036</v>
      </c>
      <c r="AG1404" s="177">
        <v>0</v>
      </c>
      <c r="AH1404" s="177">
        <v>0</v>
      </c>
      <c r="AI1404" s="177">
        <v>0</v>
      </c>
      <c r="AJ1404" s="177">
        <v>0</v>
      </c>
    </row>
    <row r="1405" spans="1:36" hidden="1" outlineLevel="1" x14ac:dyDescent="0.25">
      <c r="A1405" s="190">
        <f t="shared" si="370"/>
        <v>2020</v>
      </c>
      <c r="B1405" s="55">
        <f t="shared" si="371"/>
        <v>10</v>
      </c>
      <c r="C1405" s="55">
        <f t="shared" si="372"/>
        <v>22</v>
      </c>
      <c r="D1405" s="55">
        <f t="shared" si="367"/>
        <v>58</v>
      </c>
      <c r="F1405" s="63">
        <f t="shared" si="377"/>
        <v>44105.916666666613</v>
      </c>
      <c r="G1405" s="64">
        <f t="shared" si="369"/>
        <v>216.65237630021943</v>
      </c>
      <c r="H1405" s="64">
        <f t="shared" ref="H1405:N1414" si="380">SUMIF($P$6:$AK$6,H$6,$P1405:$AK1405)</f>
        <v>0</v>
      </c>
      <c r="I1405" s="64">
        <f t="shared" si="380"/>
        <v>2.9750000000000001</v>
      </c>
      <c r="J1405" s="64">
        <f t="shared" si="380"/>
        <v>0</v>
      </c>
      <c r="K1405" s="64">
        <f t="shared" si="380"/>
        <v>0</v>
      </c>
      <c r="L1405" s="64">
        <f t="shared" si="380"/>
        <v>0</v>
      </c>
      <c r="M1405" s="64">
        <f t="shared" si="380"/>
        <v>16.498771271015876</v>
      </c>
      <c r="N1405" s="64">
        <f t="shared" si="380"/>
        <v>197.17860502920354</v>
      </c>
      <c r="O1405" s="121"/>
      <c r="P1405" s="177">
        <v>2.9750000000000001</v>
      </c>
      <c r="Q1405" s="177">
        <v>24.927854358241362</v>
      </c>
      <c r="R1405" s="177">
        <v>24.927854358241362</v>
      </c>
      <c r="S1405" s="177">
        <v>0</v>
      </c>
      <c r="T1405" s="177">
        <v>0</v>
      </c>
      <c r="U1405" s="177">
        <v>24.927854358241362</v>
      </c>
      <c r="V1405" s="177">
        <v>24.927854358241362</v>
      </c>
      <c r="W1405" s="177">
        <v>0</v>
      </c>
      <c r="X1405" s="177">
        <v>0</v>
      </c>
      <c r="Y1405" s="177">
        <v>0</v>
      </c>
      <c r="Z1405" s="177">
        <v>4.0756445161290324</v>
      </c>
      <c r="AA1405" s="177">
        <v>32.71041527537956</v>
      </c>
      <c r="AB1405" s="177">
        <v>33.620609233008672</v>
      </c>
      <c r="AC1405" s="177">
        <v>27.06051857172082</v>
      </c>
      <c r="AD1405" s="177">
        <v>0</v>
      </c>
      <c r="AE1405" s="177">
        <v>0</v>
      </c>
      <c r="AF1405" s="177">
        <v>16.498771271015876</v>
      </c>
      <c r="AG1405" s="177">
        <v>0</v>
      </c>
      <c r="AH1405" s="177">
        <v>0</v>
      </c>
      <c r="AI1405" s="177">
        <v>0</v>
      </c>
      <c r="AJ1405" s="177">
        <v>0</v>
      </c>
    </row>
    <row r="1406" spans="1:36" hidden="1" outlineLevel="1" x14ac:dyDescent="0.25">
      <c r="A1406" s="190">
        <f t="shared" si="370"/>
        <v>2020</v>
      </c>
      <c r="B1406" s="55">
        <f t="shared" si="371"/>
        <v>10</v>
      </c>
      <c r="C1406" s="55">
        <f t="shared" si="372"/>
        <v>23</v>
      </c>
      <c r="D1406" s="55">
        <f t="shared" si="367"/>
        <v>58</v>
      </c>
      <c r="F1406" s="63">
        <f t="shared" si="377"/>
        <v>44105.958333333278</v>
      </c>
      <c r="G1406" s="64">
        <f t="shared" si="369"/>
        <v>215.88153924690269</v>
      </c>
      <c r="H1406" s="64">
        <f t="shared" si="380"/>
        <v>0</v>
      </c>
      <c r="I1406" s="64">
        <f t="shared" si="380"/>
        <v>2.9750000000000001</v>
      </c>
      <c r="J1406" s="64">
        <f t="shared" si="380"/>
        <v>0</v>
      </c>
      <c r="K1406" s="64">
        <f t="shared" si="380"/>
        <v>0</v>
      </c>
      <c r="L1406" s="64">
        <f t="shared" si="380"/>
        <v>0</v>
      </c>
      <c r="M1406" s="64">
        <f t="shared" si="380"/>
        <v>15.864203145207568</v>
      </c>
      <c r="N1406" s="64">
        <f t="shared" si="380"/>
        <v>197.04233610169513</v>
      </c>
      <c r="O1406" s="121"/>
      <c r="P1406" s="177">
        <v>2.9750000000000001</v>
      </c>
      <c r="Q1406" s="177">
        <v>24.639313671167884</v>
      </c>
      <c r="R1406" s="177">
        <v>24.639313671167884</v>
      </c>
      <c r="S1406" s="177">
        <v>0</v>
      </c>
      <c r="T1406" s="177">
        <v>0</v>
      </c>
      <c r="U1406" s="177">
        <v>24.639313671167884</v>
      </c>
      <c r="V1406" s="177">
        <v>24.639313671167884</v>
      </c>
      <c r="W1406" s="177">
        <v>0</v>
      </c>
      <c r="X1406" s="177">
        <v>0</v>
      </c>
      <c r="Y1406" s="177">
        <v>0</v>
      </c>
      <c r="Z1406" s="177">
        <v>3.6885477935483872</v>
      </c>
      <c r="AA1406" s="177">
        <v>32.682881236175987</v>
      </c>
      <c r="AB1406" s="177">
        <v>34.089542826608088</v>
      </c>
      <c r="AC1406" s="177">
        <v>28.024109560691137</v>
      </c>
      <c r="AD1406" s="177">
        <v>0</v>
      </c>
      <c r="AE1406" s="177">
        <v>0</v>
      </c>
      <c r="AF1406" s="177">
        <v>15.864203145207568</v>
      </c>
      <c r="AG1406" s="177">
        <v>0</v>
      </c>
      <c r="AH1406" s="177">
        <v>0</v>
      </c>
      <c r="AI1406" s="177">
        <v>0</v>
      </c>
      <c r="AJ1406" s="177">
        <v>0</v>
      </c>
    </row>
    <row r="1407" spans="1:36" hidden="1" outlineLevel="1" x14ac:dyDescent="0.25">
      <c r="A1407" s="190">
        <f t="shared" si="370"/>
        <v>2020</v>
      </c>
      <c r="B1407" s="55">
        <f t="shared" si="371"/>
        <v>11</v>
      </c>
      <c r="C1407" s="55">
        <f t="shared" si="372"/>
        <v>0</v>
      </c>
      <c r="D1407" s="55">
        <f t="shared" si="367"/>
        <v>59</v>
      </c>
      <c r="F1407" s="63">
        <f t="shared" ref="F1407" si="381">EDATE(F1383,1)</f>
        <v>44136</v>
      </c>
      <c r="G1407" s="64">
        <f t="shared" si="369"/>
        <v>286.48888857508285</v>
      </c>
      <c r="H1407" s="64">
        <f t="shared" si="380"/>
        <v>0</v>
      </c>
      <c r="I1407" s="64">
        <f t="shared" si="380"/>
        <v>2.9750000000000001</v>
      </c>
      <c r="J1407" s="64">
        <f t="shared" si="380"/>
        <v>0</v>
      </c>
      <c r="K1407" s="64">
        <f t="shared" si="380"/>
        <v>0</v>
      </c>
      <c r="L1407" s="64">
        <f t="shared" si="380"/>
        <v>0</v>
      </c>
      <c r="M1407" s="64">
        <f t="shared" si="380"/>
        <v>12.976379472648778</v>
      </c>
      <c r="N1407" s="64">
        <f t="shared" si="380"/>
        <v>270.53750910243406</v>
      </c>
      <c r="O1407" s="121"/>
      <c r="P1407" s="177">
        <v>2.9750000000000001</v>
      </c>
      <c r="Q1407" s="177">
        <v>34.109631221901161</v>
      </c>
      <c r="R1407" s="177">
        <v>34.109631221901161</v>
      </c>
      <c r="S1407" s="177">
        <v>0</v>
      </c>
      <c r="T1407" s="177">
        <v>0</v>
      </c>
      <c r="U1407" s="177">
        <v>34.109631221901161</v>
      </c>
      <c r="V1407" s="177">
        <v>34.109631221901161</v>
      </c>
      <c r="W1407" s="177">
        <v>0</v>
      </c>
      <c r="X1407" s="177">
        <v>0</v>
      </c>
      <c r="Y1407" s="177">
        <v>0</v>
      </c>
      <c r="Z1407" s="177">
        <v>6.5825006440000022</v>
      </c>
      <c r="AA1407" s="177">
        <v>43.681582650544371</v>
      </c>
      <c r="AB1407" s="177">
        <v>46.656683458930587</v>
      </c>
      <c r="AC1407" s="177">
        <v>37.178217461354492</v>
      </c>
      <c r="AD1407" s="177">
        <v>0</v>
      </c>
      <c r="AE1407" s="177">
        <v>0</v>
      </c>
      <c r="AF1407" s="177">
        <v>12.976379472648778</v>
      </c>
      <c r="AG1407" s="177">
        <v>0</v>
      </c>
      <c r="AH1407" s="177">
        <v>0</v>
      </c>
      <c r="AI1407" s="177">
        <v>0</v>
      </c>
      <c r="AJ1407" s="177">
        <v>0</v>
      </c>
    </row>
    <row r="1408" spans="1:36" hidden="1" outlineLevel="1" x14ac:dyDescent="0.25">
      <c r="A1408" s="190">
        <f t="shared" si="370"/>
        <v>2020</v>
      </c>
      <c r="B1408" s="55">
        <f t="shared" si="371"/>
        <v>11</v>
      </c>
      <c r="C1408" s="55">
        <f t="shared" si="372"/>
        <v>1</v>
      </c>
      <c r="D1408" s="55">
        <f t="shared" si="367"/>
        <v>59</v>
      </c>
      <c r="F1408" s="63">
        <f t="shared" ref="F1408" si="382">F1407+1/24</f>
        <v>44136.041666666664</v>
      </c>
      <c r="G1408" s="64">
        <f t="shared" si="369"/>
        <v>268.71865045177168</v>
      </c>
      <c r="H1408" s="64">
        <f t="shared" si="380"/>
        <v>0</v>
      </c>
      <c r="I1408" s="64">
        <f t="shared" si="380"/>
        <v>2.9750000000000001</v>
      </c>
      <c r="J1408" s="64">
        <f t="shared" si="380"/>
        <v>0</v>
      </c>
      <c r="K1408" s="64">
        <f t="shared" si="380"/>
        <v>0</v>
      </c>
      <c r="L1408" s="64">
        <f t="shared" si="380"/>
        <v>0</v>
      </c>
      <c r="M1408" s="64">
        <f t="shared" si="380"/>
        <v>12.767083029541535</v>
      </c>
      <c r="N1408" s="64">
        <f t="shared" si="380"/>
        <v>252.97656742223015</v>
      </c>
      <c r="O1408" s="121"/>
      <c r="P1408" s="177">
        <v>2.9750000000000001</v>
      </c>
      <c r="Q1408" s="177">
        <v>30.770803271479416</v>
      </c>
      <c r="R1408" s="177">
        <v>30.770803271479416</v>
      </c>
      <c r="S1408" s="177">
        <v>0</v>
      </c>
      <c r="T1408" s="177">
        <v>0</v>
      </c>
      <c r="U1408" s="177">
        <v>30.770803271479416</v>
      </c>
      <c r="V1408" s="177">
        <v>30.770803271479416</v>
      </c>
      <c r="W1408" s="177">
        <v>0</v>
      </c>
      <c r="X1408" s="177">
        <v>0</v>
      </c>
      <c r="Y1408" s="177">
        <v>0</v>
      </c>
      <c r="Z1408" s="177">
        <v>6.8491672963333343</v>
      </c>
      <c r="AA1408" s="177">
        <v>41.690536102988517</v>
      </c>
      <c r="AB1408" s="177">
        <v>45.969439136183112</v>
      </c>
      <c r="AC1408" s="177">
        <v>35.384211800807556</v>
      </c>
      <c r="AD1408" s="177">
        <v>0</v>
      </c>
      <c r="AE1408" s="177">
        <v>0</v>
      </c>
      <c r="AF1408" s="177">
        <v>12.767083029541535</v>
      </c>
      <c r="AG1408" s="177">
        <v>0</v>
      </c>
      <c r="AH1408" s="177">
        <v>0</v>
      </c>
      <c r="AI1408" s="177">
        <v>0</v>
      </c>
      <c r="AJ1408" s="177">
        <v>0</v>
      </c>
    </row>
    <row r="1409" spans="1:36" hidden="1" outlineLevel="1" x14ac:dyDescent="0.25">
      <c r="A1409" s="190">
        <f t="shared" si="370"/>
        <v>2020</v>
      </c>
      <c r="B1409" s="55">
        <f t="shared" si="371"/>
        <v>11</v>
      </c>
      <c r="C1409" s="55">
        <f t="shared" si="372"/>
        <v>2</v>
      </c>
      <c r="D1409" s="55">
        <f t="shared" si="367"/>
        <v>59</v>
      </c>
      <c r="F1409" s="63">
        <f t="shared" si="377"/>
        <v>44136.083333333328</v>
      </c>
      <c r="G1409" s="64">
        <f t="shared" si="369"/>
        <v>265.33077790786848</v>
      </c>
      <c r="H1409" s="64">
        <f t="shared" si="380"/>
        <v>0</v>
      </c>
      <c r="I1409" s="64">
        <f t="shared" si="380"/>
        <v>2.9750000000000001</v>
      </c>
      <c r="J1409" s="64">
        <f t="shared" si="380"/>
        <v>0</v>
      </c>
      <c r="K1409" s="64">
        <f t="shared" si="380"/>
        <v>0</v>
      </c>
      <c r="L1409" s="64">
        <f t="shared" si="380"/>
        <v>0</v>
      </c>
      <c r="M1409" s="64">
        <f t="shared" si="380"/>
        <v>12.871731251095156</v>
      </c>
      <c r="N1409" s="64">
        <f t="shared" si="380"/>
        <v>249.48404665677333</v>
      </c>
      <c r="O1409" s="121"/>
      <c r="P1409" s="177">
        <v>2.9750000000000001</v>
      </c>
      <c r="Q1409" s="177">
        <v>28.854068707348411</v>
      </c>
      <c r="R1409" s="177">
        <v>28.854068707348411</v>
      </c>
      <c r="S1409" s="177">
        <v>0</v>
      </c>
      <c r="T1409" s="177">
        <v>0</v>
      </c>
      <c r="U1409" s="177">
        <v>28.854068707348411</v>
      </c>
      <c r="V1409" s="177">
        <v>28.854068707348411</v>
      </c>
      <c r="W1409" s="177">
        <v>0</v>
      </c>
      <c r="X1409" s="177">
        <v>0</v>
      </c>
      <c r="Y1409" s="177">
        <v>0</v>
      </c>
      <c r="Z1409" s="177">
        <v>6.507588691333333</v>
      </c>
      <c r="AA1409" s="177">
        <v>43.84368528351829</v>
      </c>
      <c r="AB1409" s="177">
        <v>45.97384536505448</v>
      </c>
      <c r="AC1409" s="177">
        <v>37.74265248747357</v>
      </c>
      <c r="AD1409" s="177">
        <v>0</v>
      </c>
      <c r="AE1409" s="177">
        <v>0</v>
      </c>
      <c r="AF1409" s="177">
        <v>12.871731251095156</v>
      </c>
      <c r="AG1409" s="177">
        <v>0</v>
      </c>
      <c r="AH1409" s="177">
        <v>0</v>
      </c>
      <c r="AI1409" s="177">
        <v>0</v>
      </c>
      <c r="AJ1409" s="177">
        <v>0</v>
      </c>
    </row>
    <row r="1410" spans="1:36" hidden="1" outlineLevel="1" x14ac:dyDescent="0.25">
      <c r="A1410" s="190">
        <f t="shared" si="370"/>
        <v>2020</v>
      </c>
      <c r="B1410" s="55">
        <f t="shared" si="371"/>
        <v>11</v>
      </c>
      <c r="C1410" s="55">
        <f t="shared" si="372"/>
        <v>3</v>
      </c>
      <c r="D1410" s="55">
        <f t="shared" si="367"/>
        <v>59</v>
      </c>
      <c r="F1410" s="63">
        <f t="shared" si="377"/>
        <v>44136.124999999993</v>
      </c>
      <c r="G1410" s="64">
        <f t="shared" si="369"/>
        <v>272.72948834665556</v>
      </c>
      <c r="H1410" s="64">
        <f t="shared" si="380"/>
        <v>0</v>
      </c>
      <c r="I1410" s="64">
        <f t="shared" si="380"/>
        <v>2.9750000000000001</v>
      </c>
      <c r="J1410" s="64">
        <f t="shared" si="380"/>
        <v>0</v>
      </c>
      <c r="K1410" s="64">
        <f t="shared" si="380"/>
        <v>0</v>
      </c>
      <c r="L1410" s="64">
        <f t="shared" si="380"/>
        <v>0</v>
      </c>
      <c r="M1410" s="64">
        <f t="shared" si="380"/>
        <v>12.976379472648778</v>
      </c>
      <c r="N1410" s="64">
        <f t="shared" si="380"/>
        <v>256.77810887400676</v>
      </c>
      <c r="O1410" s="121"/>
      <c r="P1410" s="177">
        <v>2.9750000000000001</v>
      </c>
      <c r="Q1410" s="177">
        <v>29.74030081764554</v>
      </c>
      <c r="R1410" s="177">
        <v>29.74030081764554</v>
      </c>
      <c r="S1410" s="177">
        <v>0</v>
      </c>
      <c r="T1410" s="177">
        <v>0</v>
      </c>
      <c r="U1410" s="177">
        <v>29.74030081764554</v>
      </c>
      <c r="V1410" s="177">
        <v>29.74030081764554</v>
      </c>
      <c r="W1410" s="177">
        <v>0</v>
      </c>
      <c r="X1410" s="177">
        <v>0</v>
      </c>
      <c r="Y1410" s="177">
        <v>0</v>
      </c>
      <c r="Z1410" s="177">
        <v>6.8681281893333326</v>
      </c>
      <c r="AA1410" s="177">
        <v>45.859502636950197</v>
      </c>
      <c r="AB1410" s="177">
        <v>45.2657490012853</v>
      </c>
      <c r="AC1410" s="177">
        <v>39.823525775855778</v>
      </c>
      <c r="AD1410" s="177">
        <v>0</v>
      </c>
      <c r="AE1410" s="177">
        <v>0</v>
      </c>
      <c r="AF1410" s="177">
        <v>12.976379472648778</v>
      </c>
      <c r="AG1410" s="177">
        <v>0</v>
      </c>
      <c r="AH1410" s="177">
        <v>0</v>
      </c>
      <c r="AI1410" s="177">
        <v>0</v>
      </c>
      <c r="AJ1410" s="177">
        <v>0</v>
      </c>
    </row>
    <row r="1411" spans="1:36" hidden="1" outlineLevel="1" x14ac:dyDescent="0.25">
      <c r="A1411" s="190">
        <f t="shared" si="370"/>
        <v>2020</v>
      </c>
      <c r="B1411" s="55">
        <f t="shared" si="371"/>
        <v>11</v>
      </c>
      <c r="C1411" s="55">
        <f t="shared" si="372"/>
        <v>4</v>
      </c>
      <c r="D1411" s="55">
        <f t="shared" si="367"/>
        <v>59</v>
      </c>
      <c r="F1411" s="63">
        <f t="shared" si="377"/>
        <v>44136.166666666657</v>
      </c>
      <c r="G1411" s="64">
        <f t="shared" si="369"/>
        <v>284.4981971290473</v>
      </c>
      <c r="H1411" s="64">
        <f t="shared" si="380"/>
        <v>0</v>
      </c>
      <c r="I1411" s="64">
        <f t="shared" si="380"/>
        <v>2.9750000000000001</v>
      </c>
      <c r="J1411" s="64">
        <f t="shared" si="380"/>
        <v>0</v>
      </c>
      <c r="K1411" s="64">
        <f t="shared" si="380"/>
        <v>0</v>
      </c>
      <c r="L1411" s="64">
        <f t="shared" si="380"/>
        <v>0</v>
      </c>
      <c r="M1411" s="64">
        <f t="shared" si="380"/>
        <v>12.871731251095156</v>
      </c>
      <c r="N1411" s="64">
        <f t="shared" si="380"/>
        <v>268.65146587795215</v>
      </c>
      <c r="O1411" s="121"/>
      <c r="P1411" s="177">
        <v>2.9750000000000001</v>
      </c>
      <c r="Q1411" s="177">
        <v>31.368494694703067</v>
      </c>
      <c r="R1411" s="177">
        <v>31.368494694703067</v>
      </c>
      <c r="S1411" s="177">
        <v>0</v>
      </c>
      <c r="T1411" s="177">
        <v>0</v>
      </c>
      <c r="U1411" s="177">
        <v>31.368494694703067</v>
      </c>
      <c r="V1411" s="177">
        <v>31.368494694703067</v>
      </c>
      <c r="W1411" s="177">
        <v>0</v>
      </c>
      <c r="X1411" s="177">
        <v>0</v>
      </c>
      <c r="Y1411" s="177">
        <v>0</v>
      </c>
      <c r="Z1411" s="177">
        <v>6.5953346386666656</v>
      </c>
      <c r="AA1411" s="177">
        <v>47.760818642050822</v>
      </c>
      <c r="AB1411" s="177">
        <v>46.218812806862594</v>
      </c>
      <c r="AC1411" s="177">
        <v>42.60252101155983</v>
      </c>
      <c r="AD1411" s="177">
        <v>0</v>
      </c>
      <c r="AE1411" s="177">
        <v>0</v>
      </c>
      <c r="AF1411" s="177">
        <v>12.871731251095156</v>
      </c>
      <c r="AG1411" s="177">
        <v>0</v>
      </c>
      <c r="AH1411" s="177">
        <v>0</v>
      </c>
      <c r="AI1411" s="177">
        <v>0</v>
      </c>
      <c r="AJ1411" s="177">
        <v>0</v>
      </c>
    </row>
    <row r="1412" spans="1:36" hidden="1" outlineLevel="1" x14ac:dyDescent="0.25">
      <c r="A1412" s="190">
        <f t="shared" si="370"/>
        <v>2020</v>
      </c>
      <c r="B1412" s="55">
        <f t="shared" si="371"/>
        <v>11</v>
      </c>
      <c r="C1412" s="55">
        <f t="shared" si="372"/>
        <v>5</v>
      </c>
      <c r="D1412" s="55">
        <f t="shared" si="367"/>
        <v>59</v>
      </c>
      <c r="F1412" s="63">
        <f t="shared" si="377"/>
        <v>44136.208333333321</v>
      </c>
      <c r="G1412" s="64">
        <f t="shared" si="369"/>
        <v>277.53030177033338</v>
      </c>
      <c r="H1412" s="64">
        <f t="shared" si="380"/>
        <v>0</v>
      </c>
      <c r="I1412" s="64">
        <f t="shared" si="380"/>
        <v>2.9750000000000001</v>
      </c>
      <c r="J1412" s="64">
        <f t="shared" si="380"/>
        <v>0</v>
      </c>
      <c r="K1412" s="64">
        <f t="shared" si="380"/>
        <v>0</v>
      </c>
      <c r="L1412" s="64">
        <f t="shared" si="380"/>
        <v>0</v>
      </c>
      <c r="M1412" s="64">
        <f t="shared" si="380"/>
        <v>12.662434807987918</v>
      </c>
      <c r="N1412" s="64">
        <f t="shared" si="380"/>
        <v>261.89286696234547</v>
      </c>
      <c r="O1412" s="121"/>
      <c r="P1412" s="177">
        <v>2.9750000000000001</v>
      </c>
      <c r="Q1412" s="177">
        <v>30.070061602872382</v>
      </c>
      <c r="R1412" s="177">
        <v>30.070061602872382</v>
      </c>
      <c r="S1412" s="177">
        <v>0</v>
      </c>
      <c r="T1412" s="177">
        <v>0</v>
      </c>
      <c r="U1412" s="177">
        <v>30.070061602872382</v>
      </c>
      <c r="V1412" s="177">
        <v>30.070061602872382</v>
      </c>
      <c r="W1412" s="177">
        <v>0</v>
      </c>
      <c r="X1412" s="177">
        <v>0</v>
      </c>
      <c r="Y1412" s="177">
        <v>0</v>
      </c>
      <c r="Z1412" s="177">
        <v>6.1497472093333325</v>
      </c>
      <c r="AA1412" s="177">
        <v>47.598720193107283</v>
      </c>
      <c r="AB1412" s="177">
        <v>47.833504241613667</v>
      </c>
      <c r="AC1412" s="177">
        <v>40.030648906801652</v>
      </c>
      <c r="AD1412" s="177">
        <v>0</v>
      </c>
      <c r="AE1412" s="177">
        <v>0</v>
      </c>
      <c r="AF1412" s="177">
        <v>12.662434807987918</v>
      </c>
      <c r="AG1412" s="177">
        <v>0</v>
      </c>
      <c r="AH1412" s="177">
        <v>0</v>
      </c>
      <c r="AI1412" s="177">
        <v>0</v>
      </c>
      <c r="AJ1412" s="177">
        <v>0</v>
      </c>
    </row>
    <row r="1413" spans="1:36" hidden="1" outlineLevel="1" x14ac:dyDescent="0.25">
      <c r="A1413" s="190">
        <f t="shared" si="370"/>
        <v>2020</v>
      </c>
      <c r="B1413" s="55">
        <f t="shared" si="371"/>
        <v>11</v>
      </c>
      <c r="C1413" s="55">
        <f t="shared" si="372"/>
        <v>6</v>
      </c>
      <c r="D1413" s="55">
        <f t="shared" si="367"/>
        <v>59</v>
      </c>
      <c r="F1413" s="63">
        <f t="shared" si="377"/>
        <v>44136.249999999985</v>
      </c>
      <c r="G1413" s="64">
        <f t="shared" si="369"/>
        <v>305.27672165709532</v>
      </c>
      <c r="H1413" s="64">
        <f t="shared" si="380"/>
        <v>4.2552041109358338</v>
      </c>
      <c r="I1413" s="64">
        <f t="shared" si="380"/>
        <v>7.7508991393624331</v>
      </c>
      <c r="J1413" s="64">
        <f t="shared" si="380"/>
        <v>20.129193356714943</v>
      </c>
      <c r="K1413" s="64">
        <f t="shared" si="380"/>
        <v>0</v>
      </c>
      <c r="L1413" s="64">
        <f t="shared" si="380"/>
        <v>0</v>
      </c>
      <c r="M1413" s="64">
        <f t="shared" si="380"/>
        <v>12.453138364880679</v>
      </c>
      <c r="N1413" s="64">
        <f t="shared" si="380"/>
        <v>260.68828668520143</v>
      </c>
      <c r="O1413" s="121"/>
      <c r="P1413" s="177">
        <v>2.9750000000000001</v>
      </c>
      <c r="Q1413" s="177">
        <v>28.524307922121579</v>
      </c>
      <c r="R1413" s="177">
        <v>28.524307922121579</v>
      </c>
      <c r="S1413" s="177">
        <v>1.8211896733532151</v>
      </c>
      <c r="T1413" s="177">
        <v>2.9547094660092177</v>
      </c>
      <c r="U1413" s="177">
        <v>28.524307922121579</v>
      </c>
      <c r="V1413" s="177">
        <v>28.524307922121579</v>
      </c>
      <c r="W1413" s="177">
        <v>0</v>
      </c>
      <c r="X1413" s="177">
        <v>0</v>
      </c>
      <c r="Y1413" s="177">
        <v>0</v>
      </c>
      <c r="Z1413" s="177">
        <v>8.1709646799999973</v>
      </c>
      <c r="AA1413" s="177">
        <v>48.080317248313136</v>
      </c>
      <c r="AB1413" s="177">
        <v>46.71877493361697</v>
      </c>
      <c r="AC1413" s="177">
        <v>43.620998134785019</v>
      </c>
      <c r="AD1413" s="177">
        <v>4.2552041109358338</v>
      </c>
      <c r="AE1413" s="177">
        <v>0</v>
      </c>
      <c r="AF1413" s="177">
        <v>12.453138364880679</v>
      </c>
      <c r="AG1413" s="177">
        <v>6.7097311189049806</v>
      </c>
      <c r="AH1413" s="177">
        <v>6.7097311189049806</v>
      </c>
      <c r="AI1413" s="177">
        <v>6.7097311189049806</v>
      </c>
      <c r="AJ1413" s="177">
        <v>0</v>
      </c>
    </row>
    <row r="1414" spans="1:36" hidden="1" outlineLevel="1" x14ac:dyDescent="0.25">
      <c r="A1414" s="190">
        <f t="shared" si="370"/>
        <v>2020</v>
      </c>
      <c r="B1414" s="55">
        <f t="shared" si="371"/>
        <v>11</v>
      </c>
      <c r="C1414" s="55">
        <f t="shared" si="372"/>
        <v>7</v>
      </c>
      <c r="D1414" s="55">
        <f t="shared" si="367"/>
        <v>59</v>
      </c>
      <c r="F1414" s="63">
        <f t="shared" si="377"/>
        <v>44136.29166666665</v>
      </c>
      <c r="G1414" s="64">
        <f t="shared" si="369"/>
        <v>490.5818088540268</v>
      </c>
      <c r="H1414" s="64">
        <f t="shared" si="380"/>
        <v>38.371087157379165</v>
      </c>
      <c r="I1414" s="64">
        <f t="shared" si="380"/>
        <v>42.358598424220389</v>
      </c>
      <c r="J1414" s="64">
        <f t="shared" si="380"/>
        <v>132.43608780734394</v>
      </c>
      <c r="K1414" s="64">
        <f t="shared" si="380"/>
        <v>0</v>
      </c>
      <c r="L1414" s="64">
        <f t="shared" si="380"/>
        <v>0</v>
      </c>
      <c r="M1414" s="64">
        <f t="shared" si="380"/>
        <v>12.034545478666203</v>
      </c>
      <c r="N1414" s="64">
        <f t="shared" si="380"/>
        <v>265.38148998641714</v>
      </c>
      <c r="O1414" s="121"/>
      <c r="P1414" s="177">
        <v>2.9750000000000001</v>
      </c>
      <c r="Q1414" s="177">
        <v>29.225049590728609</v>
      </c>
      <c r="R1414" s="177">
        <v>29.225049590728609</v>
      </c>
      <c r="S1414" s="177">
        <v>11.71495353128277</v>
      </c>
      <c r="T1414" s="177">
        <v>14.677238230222979</v>
      </c>
      <c r="U1414" s="177">
        <v>29.225049590728609</v>
      </c>
      <c r="V1414" s="177">
        <v>29.225049590728609</v>
      </c>
      <c r="W1414" s="177">
        <v>0.45392296067396354</v>
      </c>
      <c r="X1414" s="177">
        <v>4.0154086382698226</v>
      </c>
      <c r="Y1414" s="177">
        <v>2.1170933333333335</v>
      </c>
      <c r="Z1414" s="177">
        <v>8.1306207933333301</v>
      </c>
      <c r="AA1414" s="177">
        <v>49.599012088741702</v>
      </c>
      <c r="AB1414" s="177">
        <v>45.965752703569521</v>
      </c>
      <c r="AC1414" s="177">
        <v>44.785906037858126</v>
      </c>
      <c r="AD1414" s="177">
        <v>38.371087157379165</v>
      </c>
      <c r="AE1414" s="177">
        <v>4.467842785168556</v>
      </c>
      <c r="AF1414" s="177">
        <v>12.034545478666203</v>
      </c>
      <c r="AG1414" s="177">
        <v>44.145362602447982</v>
      </c>
      <c r="AH1414" s="177">
        <v>44.145362602447982</v>
      </c>
      <c r="AI1414" s="177">
        <v>44.145362602447982</v>
      </c>
      <c r="AJ1414" s="177">
        <v>1.9371389452689582</v>
      </c>
    </row>
    <row r="1415" spans="1:36" hidden="1" outlineLevel="1" x14ac:dyDescent="0.25">
      <c r="A1415" s="190">
        <f t="shared" si="370"/>
        <v>2020</v>
      </c>
      <c r="B1415" s="55">
        <f t="shared" si="371"/>
        <v>11</v>
      </c>
      <c r="C1415" s="55">
        <f t="shared" si="372"/>
        <v>8</v>
      </c>
      <c r="D1415" s="55">
        <f t="shared" si="367"/>
        <v>59</v>
      </c>
      <c r="F1415" s="63">
        <f t="shared" si="377"/>
        <v>44136.333333333314</v>
      </c>
      <c r="G1415" s="64">
        <f t="shared" si="369"/>
        <v>597.96220565627164</v>
      </c>
      <c r="H1415" s="64">
        <f t="shared" ref="H1415:N1424" si="383">SUMIF($P$6:$AK$6,H$6,$P1415:$AK1415)</f>
        <v>49.356805913514165</v>
      </c>
      <c r="I1415" s="64">
        <f t="shared" si="383"/>
        <v>99.48529494679947</v>
      </c>
      <c r="J1415" s="64">
        <f t="shared" si="383"/>
        <v>160.09954327306744</v>
      </c>
      <c r="K1415" s="64">
        <f t="shared" si="383"/>
        <v>0</v>
      </c>
      <c r="L1415" s="64">
        <f t="shared" si="383"/>
        <v>0</v>
      </c>
      <c r="M1415" s="64">
        <f t="shared" si="383"/>
        <v>10.464822155361915</v>
      </c>
      <c r="N1415" s="64">
        <f t="shared" si="383"/>
        <v>278.5557393675287</v>
      </c>
      <c r="O1415" s="121"/>
      <c r="P1415" s="177">
        <v>2.9750000000000001</v>
      </c>
      <c r="Q1415" s="177">
        <v>33.563464921369217</v>
      </c>
      <c r="R1415" s="177">
        <v>33.563464921369217</v>
      </c>
      <c r="S1415" s="177">
        <v>19.57255310415189</v>
      </c>
      <c r="T1415" s="177">
        <v>18.402287329282181</v>
      </c>
      <c r="U1415" s="177">
        <v>33.563464921369217</v>
      </c>
      <c r="V1415" s="177">
        <v>33.563464921369217</v>
      </c>
      <c r="W1415" s="177">
        <v>3.0460396628011241</v>
      </c>
      <c r="X1415" s="177">
        <v>18.153318629886492</v>
      </c>
      <c r="Y1415" s="177">
        <v>9.3152106666666654</v>
      </c>
      <c r="Z1415" s="177">
        <v>8.1507927666666635</v>
      </c>
      <c r="AA1415" s="177">
        <v>47.097334215967322</v>
      </c>
      <c r="AB1415" s="177">
        <v>44.95828982239297</v>
      </c>
      <c r="AC1415" s="177">
        <v>44.095462877024865</v>
      </c>
      <c r="AD1415" s="177">
        <v>49.356805913514165</v>
      </c>
      <c r="AE1415" s="177">
        <v>14.840658759099497</v>
      </c>
      <c r="AF1415" s="177">
        <v>10.464822155361915</v>
      </c>
      <c r="AG1415" s="177">
        <v>53.366514424355813</v>
      </c>
      <c r="AH1415" s="177">
        <v>53.366514424355813</v>
      </c>
      <c r="AI1415" s="177">
        <v>53.366514424355813</v>
      </c>
      <c r="AJ1415" s="177">
        <v>13.180226794911622</v>
      </c>
    </row>
    <row r="1416" spans="1:36" hidden="1" outlineLevel="1" x14ac:dyDescent="0.25">
      <c r="A1416" s="190">
        <f t="shared" si="370"/>
        <v>2020</v>
      </c>
      <c r="B1416" s="55">
        <f t="shared" si="371"/>
        <v>11</v>
      </c>
      <c r="C1416" s="55">
        <f t="shared" si="372"/>
        <v>9</v>
      </c>
      <c r="D1416" s="55">
        <f t="shared" si="367"/>
        <v>59</v>
      </c>
      <c r="F1416" s="63">
        <f t="shared" si="377"/>
        <v>44136.374999999978</v>
      </c>
      <c r="G1416" s="64">
        <f t="shared" si="369"/>
        <v>635.1558236787007</v>
      </c>
      <c r="H1416" s="64">
        <f t="shared" si="383"/>
        <v>46.448853530227503</v>
      </c>
      <c r="I1416" s="64">
        <f t="shared" si="383"/>
        <v>128.3059207491111</v>
      </c>
      <c r="J1416" s="64">
        <f t="shared" si="383"/>
        <v>156.87053604415848</v>
      </c>
      <c r="K1416" s="64">
        <f t="shared" si="383"/>
        <v>0</v>
      </c>
      <c r="L1416" s="64">
        <f t="shared" si="383"/>
        <v>0</v>
      </c>
      <c r="M1416" s="64">
        <f t="shared" si="383"/>
        <v>9.2090434967184862</v>
      </c>
      <c r="N1416" s="64">
        <f t="shared" si="383"/>
        <v>294.32146985848522</v>
      </c>
      <c r="O1416" s="121"/>
      <c r="P1416" s="177">
        <v>2.9750000000000001</v>
      </c>
      <c r="Q1416" s="177">
        <v>38.087370693699903</v>
      </c>
      <c r="R1416" s="177">
        <v>38.087370693699903</v>
      </c>
      <c r="S1416" s="177">
        <v>22.708378878203224</v>
      </c>
      <c r="T1416" s="177">
        <v>19.387166921525381</v>
      </c>
      <c r="U1416" s="177">
        <v>38.087370693699903</v>
      </c>
      <c r="V1416" s="177">
        <v>38.087370693699903</v>
      </c>
      <c r="W1416" s="177">
        <v>4.0545075705593598</v>
      </c>
      <c r="X1416" s="177">
        <v>20.707240934681977</v>
      </c>
      <c r="Y1416" s="177">
        <v>21.594352000000001</v>
      </c>
      <c r="Z1416" s="177">
        <v>9.077115583333331</v>
      </c>
      <c r="AA1416" s="177">
        <v>46.676644559873175</v>
      </c>
      <c r="AB1416" s="177">
        <v>43.570603899504562</v>
      </c>
      <c r="AC1416" s="177">
        <v>42.647623040974551</v>
      </c>
      <c r="AD1416" s="177">
        <v>46.448853530227503</v>
      </c>
      <c r="AE1416" s="177">
        <v>17.283776825640416</v>
      </c>
      <c r="AF1416" s="177">
        <v>9.2090434967184862</v>
      </c>
      <c r="AG1416" s="177">
        <v>52.290178681386159</v>
      </c>
      <c r="AH1416" s="177">
        <v>52.290178681386159</v>
      </c>
      <c r="AI1416" s="177">
        <v>52.290178681386159</v>
      </c>
      <c r="AJ1416" s="177">
        <v>19.59549761850074</v>
      </c>
    </row>
    <row r="1417" spans="1:36" hidden="1" outlineLevel="1" x14ac:dyDescent="0.25">
      <c r="A1417" s="190">
        <f t="shared" si="370"/>
        <v>2020</v>
      </c>
      <c r="B1417" s="55">
        <f t="shared" si="371"/>
        <v>11</v>
      </c>
      <c r="C1417" s="55">
        <f t="shared" si="372"/>
        <v>10</v>
      </c>
      <c r="D1417" s="55">
        <f t="shared" si="367"/>
        <v>59</v>
      </c>
      <c r="F1417" s="63">
        <f t="shared" si="377"/>
        <v>44136.416666666642</v>
      </c>
      <c r="G1417" s="64">
        <f t="shared" si="369"/>
        <v>638.97484202287228</v>
      </c>
      <c r="H1417" s="64">
        <f t="shared" si="383"/>
        <v>45.155091335290003</v>
      </c>
      <c r="I1417" s="64">
        <f t="shared" si="383"/>
        <v>128.66343987898256</v>
      </c>
      <c r="J1417" s="64">
        <f t="shared" si="383"/>
        <v>141.35209182815555</v>
      </c>
      <c r="K1417" s="64">
        <f t="shared" si="383"/>
        <v>0</v>
      </c>
      <c r="L1417" s="64">
        <f t="shared" si="383"/>
        <v>0</v>
      </c>
      <c r="M1417" s="64">
        <f t="shared" si="383"/>
        <v>9.2090434967184862</v>
      </c>
      <c r="N1417" s="64">
        <f t="shared" si="383"/>
        <v>314.59517548372565</v>
      </c>
      <c r="O1417" s="121"/>
      <c r="P1417" s="177">
        <v>2.9750000000000001</v>
      </c>
      <c r="Q1417" s="177">
        <v>44.126115073166403</v>
      </c>
      <c r="R1417" s="177">
        <v>44.126115073166403</v>
      </c>
      <c r="S1417" s="177">
        <v>21.998606967930879</v>
      </c>
      <c r="T1417" s="177">
        <v>16.146178641649108</v>
      </c>
      <c r="U1417" s="177">
        <v>44.126115073166403</v>
      </c>
      <c r="V1417" s="177">
        <v>44.126115073166403</v>
      </c>
      <c r="W1417" s="177">
        <v>3.7106342839397821</v>
      </c>
      <c r="X1417" s="177">
        <v>19.066021100600025</v>
      </c>
      <c r="Y1417" s="177">
        <v>27.522213333333333</v>
      </c>
      <c r="Z1417" s="177">
        <v>9.2563336999999954</v>
      </c>
      <c r="AA1417" s="177">
        <v>45.715544877885776</v>
      </c>
      <c r="AB1417" s="177">
        <v>43.557158200005411</v>
      </c>
      <c r="AC1417" s="177">
        <v>39.56167841316887</v>
      </c>
      <c r="AD1417" s="177">
        <v>45.155091335290003</v>
      </c>
      <c r="AE1417" s="177">
        <v>16.411046166461162</v>
      </c>
      <c r="AF1417" s="177">
        <v>9.2090434967184862</v>
      </c>
      <c r="AG1417" s="177">
        <v>47.117363942718519</v>
      </c>
      <c r="AH1417" s="177">
        <v>47.117363942718519</v>
      </c>
      <c r="AI1417" s="177">
        <v>47.117363942718519</v>
      </c>
      <c r="AJ1417" s="177">
        <v>20.833739385068267</v>
      </c>
    </row>
    <row r="1418" spans="1:36" hidden="1" outlineLevel="1" x14ac:dyDescent="0.25">
      <c r="A1418" s="190">
        <f t="shared" si="370"/>
        <v>2020</v>
      </c>
      <c r="B1418" s="55">
        <f t="shared" si="371"/>
        <v>11</v>
      </c>
      <c r="C1418" s="55">
        <f t="shared" si="372"/>
        <v>11</v>
      </c>
      <c r="D1418" s="55">
        <f t="shared" si="367"/>
        <v>59</v>
      </c>
      <c r="F1418" s="63">
        <f t="shared" si="377"/>
        <v>44136.458333333307</v>
      </c>
      <c r="G1418" s="64">
        <f t="shared" si="369"/>
        <v>655.48406070282113</v>
      </c>
      <c r="H1418" s="64">
        <f t="shared" si="383"/>
        <v>41.158814204749163</v>
      </c>
      <c r="I1418" s="64">
        <f t="shared" si="383"/>
        <v>128.28444240233878</v>
      </c>
      <c r="J1418" s="64">
        <f t="shared" si="383"/>
        <v>144.21807267242906</v>
      </c>
      <c r="K1418" s="64">
        <f t="shared" si="383"/>
        <v>0</v>
      </c>
      <c r="L1418" s="64">
        <f t="shared" si="383"/>
        <v>0</v>
      </c>
      <c r="M1418" s="64">
        <f t="shared" si="383"/>
        <v>9.1043952751648654</v>
      </c>
      <c r="N1418" s="64">
        <f t="shared" si="383"/>
        <v>332.71833614813931</v>
      </c>
      <c r="O1418" s="121"/>
      <c r="P1418" s="177">
        <v>2.9750000000000001</v>
      </c>
      <c r="Q1418" s="177">
        <v>48.443920354730324</v>
      </c>
      <c r="R1418" s="177">
        <v>48.443920354730324</v>
      </c>
      <c r="S1418" s="177">
        <v>22.484965741876561</v>
      </c>
      <c r="T1418" s="177">
        <v>18.436258793064578</v>
      </c>
      <c r="U1418" s="177">
        <v>48.443920354730324</v>
      </c>
      <c r="V1418" s="177">
        <v>48.443920354730324</v>
      </c>
      <c r="W1418" s="177">
        <v>3.2970650126000365</v>
      </c>
      <c r="X1418" s="177">
        <v>17.136968501107752</v>
      </c>
      <c r="Y1418" s="177">
        <v>29.639306666666666</v>
      </c>
      <c r="Z1418" s="177">
        <v>9.5553942733333308</v>
      </c>
      <c r="AA1418" s="177">
        <v>46.331886507676444</v>
      </c>
      <c r="AB1418" s="177">
        <v>43.066696574634108</v>
      </c>
      <c r="AC1418" s="177">
        <v>39.98867737357412</v>
      </c>
      <c r="AD1418" s="177">
        <v>41.158814204749163</v>
      </c>
      <c r="AE1418" s="177">
        <v>14.17576038051544</v>
      </c>
      <c r="AF1418" s="177">
        <v>9.1043952751648654</v>
      </c>
      <c r="AG1418" s="177">
        <v>48.072690890809689</v>
      </c>
      <c r="AH1418" s="177">
        <v>48.072690890809689</v>
      </c>
      <c r="AI1418" s="177">
        <v>48.072690890809689</v>
      </c>
      <c r="AJ1418" s="177">
        <v>20.139117306507739</v>
      </c>
    </row>
    <row r="1419" spans="1:36" hidden="1" outlineLevel="1" x14ac:dyDescent="0.25">
      <c r="A1419" s="190">
        <f t="shared" si="370"/>
        <v>2020</v>
      </c>
      <c r="B1419" s="55">
        <f t="shared" si="371"/>
        <v>11</v>
      </c>
      <c r="C1419" s="55">
        <f t="shared" si="372"/>
        <v>12</v>
      </c>
      <c r="D1419" s="55">
        <f t="shared" si="367"/>
        <v>59</v>
      </c>
      <c r="F1419" s="63">
        <f t="shared" si="377"/>
        <v>44136.499999999971</v>
      </c>
      <c r="G1419" s="64">
        <f t="shared" si="369"/>
        <v>682.8813714557092</v>
      </c>
      <c r="H1419" s="64">
        <f t="shared" si="383"/>
        <v>45.558856267116674</v>
      </c>
      <c r="I1419" s="64">
        <f t="shared" si="383"/>
        <v>131.93975996864074</v>
      </c>
      <c r="J1419" s="64">
        <f t="shared" si="383"/>
        <v>156.48376600390924</v>
      </c>
      <c r="K1419" s="64">
        <f t="shared" si="383"/>
        <v>0</v>
      </c>
      <c r="L1419" s="64">
        <f t="shared" si="383"/>
        <v>0</v>
      </c>
      <c r="M1419" s="64">
        <f t="shared" si="383"/>
        <v>8.7904506105040099</v>
      </c>
      <c r="N1419" s="64">
        <f t="shared" si="383"/>
        <v>340.10853860553851</v>
      </c>
      <c r="O1419" s="121"/>
      <c r="P1419" s="177">
        <v>2.9750000000000001</v>
      </c>
      <c r="Q1419" s="177">
        <v>50.463705164244715</v>
      </c>
      <c r="R1419" s="177">
        <v>50.463705164244715</v>
      </c>
      <c r="S1419" s="177">
        <v>20.47451694378735</v>
      </c>
      <c r="T1419" s="177">
        <v>21.210171985649119</v>
      </c>
      <c r="U1419" s="177">
        <v>50.463705164244715</v>
      </c>
      <c r="V1419" s="177">
        <v>50.463705164244715</v>
      </c>
      <c r="W1419" s="177">
        <v>3.3476009626431669</v>
      </c>
      <c r="X1419" s="177">
        <v>17.294327273584916</v>
      </c>
      <c r="Y1419" s="177">
        <v>31.332981333333333</v>
      </c>
      <c r="Z1419" s="177">
        <v>9.5730003666666637</v>
      </c>
      <c r="AA1419" s="177">
        <v>45.740367253267408</v>
      </c>
      <c r="AB1419" s="177">
        <v>42.539160544767171</v>
      </c>
      <c r="AC1419" s="177">
        <v>40.401189783858413</v>
      </c>
      <c r="AD1419" s="177">
        <v>45.558856267116674</v>
      </c>
      <c r="AE1419" s="177">
        <v>12.682607376397684</v>
      </c>
      <c r="AF1419" s="177">
        <v>8.7904506105040099</v>
      </c>
      <c r="AG1419" s="177">
        <v>52.161255334636408</v>
      </c>
      <c r="AH1419" s="177">
        <v>52.161255334636408</v>
      </c>
      <c r="AI1419" s="177">
        <v>52.161255334636408</v>
      </c>
      <c r="AJ1419" s="177">
        <v>22.622554093245181</v>
      </c>
    </row>
    <row r="1420" spans="1:36" hidden="1" outlineLevel="1" x14ac:dyDescent="0.25">
      <c r="A1420" s="190">
        <f t="shared" si="370"/>
        <v>2020</v>
      </c>
      <c r="B1420" s="55">
        <f t="shared" si="371"/>
        <v>11</v>
      </c>
      <c r="C1420" s="55">
        <f t="shared" si="372"/>
        <v>13</v>
      </c>
      <c r="D1420" s="55">
        <f t="shared" si="367"/>
        <v>59</v>
      </c>
      <c r="F1420" s="63">
        <f t="shared" si="377"/>
        <v>44136.541666666635</v>
      </c>
      <c r="G1420" s="64">
        <f t="shared" si="369"/>
        <v>692.9587291693216</v>
      </c>
      <c r="H1420" s="64">
        <f t="shared" si="383"/>
        <v>48.712770461403331</v>
      </c>
      <c r="I1420" s="64">
        <f t="shared" si="383"/>
        <v>129.69684424182344</v>
      </c>
      <c r="J1420" s="64">
        <f t="shared" si="383"/>
        <v>163.16935217471314</v>
      </c>
      <c r="K1420" s="64">
        <f t="shared" si="383"/>
        <v>0</v>
      </c>
      <c r="L1420" s="64">
        <f t="shared" si="383"/>
        <v>0</v>
      </c>
      <c r="M1420" s="64">
        <f t="shared" si="383"/>
        <v>8.3718577242895336</v>
      </c>
      <c r="N1420" s="64">
        <f t="shared" si="383"/>
        <v>343.00790456709211</v>
      </c>
      <c r="O1420" s="121"/>
      <c r="P1420" s="177">
        <v>2.9750000000000001</v>
      </c>
      <c r="Q1420" s="177">
        <v>52.3495246547607</v>
      </c>
      <c r="R1420" s="177">
        <v>52.3495246547607</v>
      </c>
      <c r="S1420" s="177">
        <v>17.864326032009902</v>
      </c>
      <c r="T1420" s="177">
        <v>22.725221175025119</v>
      </c>
      <c r="U1420" s="177">
        <v>52.3495246547607</v>
      </c>
      <c r="V1420" s="177">
        <v>52.3495246547607</v>
      </c>
      <c r="W1420" s="177">
        <v>3.5649850532217826</v>
      </c>
      <c r="X1420" s="177">
        <v>17.458007601998094</v>
      </c>
      <c r="Y1420" s="177">
        <v>25.405119999999997</v>
      </c>
      <c r="Z1420" s="177">
        <v>9.4044549633333308</v>
      </c>
      <c r="AA1420" s="177">
        <v>44.458219160073931</v>
      </c>
      <c r="AB1420" s="177">
        <v>41.538036273346975</v>
      </c>
      <c r="AC1420" s="177">
        <v>38.209095551295107</v>
      </c>
      <c r="AD1420" s="177">
        <v>48.712770461403331</v>
      </c>
      <c r="AE1420" s="177">
        <v>15.575485085801322</v>
      </c>
      <c r="AF1420" s="177">
        <v>8.3718577242895336</v>
      </c>
      <c r="AG1420" s="177">
        <v>54.389784058237716</v>
      </c>
      <c r="AH1420" s="177">
        <v>54.389784058237716</v>
      </c>
      <c r="AI1420" s="177">
        <v>54.389784058237716</v>
      </c>
      <c r="AJ1420" s="177">
        <v>24.128699293767223</v>
      </c>
    </row>
    <row r="1421" spans="1:36" hidden="1" outlineLevel="1" x14ac:dyDescent="0.25">
      <c r="A1421" s="190">
        <f t="shared" si="370"/>
        <v>2020</v>
      </c>
      <c r="B1421" s="55">
        <f t="shared" si="371"/>
        <v>11</v>
      </c>
      <c r="C1421" s="55">
        <f t="shared" si="372"/>
        <v>14</v>
      </c>
      <c r="D1421" s="55">
        <f t="shared" si="367"/>
        <v>59</v>
      </c>
      <c r="F1421" s="63">
        <f t="shared" si="377"/>
        <v>44136.583333333299</v>
      </c>
      <c r="G1421" s="64">
        <f t="shared" si="369"/>
        <v>655.90308313912487</v>
      </c>
      <c r="H1421" s="64">
        <f t="shared" si="383"/>
        <v>45.340932657134168</v>
      </c>
      <c r="I1421" s="64">
        <f t="shared" si="383"/>
        <v>105.06774890582479</v>
      </c>
      <c r="J1421" s="64">
        <f t="shared" si="383"/>
        <v>165.11275995864077</v>
      </c>
      <c r="K1421" s="64">
        <f t="shared" si="383"/>
        <v>0</v>
      </c>
      <c r="L1421" s="64">
        <f t="shared" si="383"/>
        <v>0</v>
      </c>
      <c r="M1421" s="64">
        <f t="shared" si="383"/>
        <v>8.3718577242895336</v>
      </c>
      <c r="N1421" s="64">
        <f t="shared" si="383"/>
        <v>332.00978389323558</v>
      </c>
      <c r="O1421" s="121"/>
      <c r="P1421" s="177">
        <v>2.9750000000000001</v>
      </c>
      <c r="Q1421" s="177">
        <v>49.484727833102539</v>
      </c>
      <c r="R1421" s="177">
        <v>49.484727833102539</v>
      </c>
      <c r="S1421" s="177">
        <v>10.460044079792128</v>
      </c>
      <c r="T1421" s="177">
        <v>12.600097982056587</v>
      </c>
      <c r="U1421" s="177">
        <v>49.484727833102539</v>
      </c>
      <c r="V1421" s="177">
        <v>49.484727833102539</v>
      </c>
      <c r="W1421" s="177">
        <v>4.0393191279275129</v>
      </c>
      <c r="X1421" s="177">
        <v>17.731124387367984</v>
      </c>
      <c r="Y1421" s="177">
        <v>18.207002666666668</v>
      </c>
      <c r="Z1421" s="177">
        <v>8.2448939926666664</v>
      </c>
      <c r="AA1421" s="177">
        <v>44.617115533028539</v>
      </c>
      <c r="AB1421" s="177">
        <v>40.485003190989559</v>
      </c>
      <c r="AC1421" s="177">
        <v>40.723859844140613</v>
      </c>
      <c r="AD1421" s="177">
        <v>45.340932657134168</v>
      </c>
      <c r="AE1421" s="177">
        <v>13.99038635068786</v>
      </c>
      <c r="AF1421" s="177">
        <v>8.3718577242895336</v>
      </c>
      <c r="AG1421" s="177">
        <v>55.037586652880258</v>
      </c>
      <c r="AH1421" s="177">
        <v>55.037586652880258</v>
      </c>
      <c r="AI1421" s="177">
        <v>55.037586652880258</v>
      </c>
      <c r="AJ1421" s="177">
        <v>25.064774311326051</v>
      </c>
    </row>
    <row r="1422" spans="1:36" hidden="1" outlineLevel="1" x14ac:dyDescent="0.25">
      <c r="A1422" s="190">
        <f t="shared" si="370"/>
        <v>2020</v>
      </c>
      <c r="B1422" s="55">
        <f t="shared" si="371"/>
        <v>11</v>
      </c>
      <c r="C1422" s="55">
        <f t="shared" si="372"/>
        <v>15</v>
      </c>
      <c r="D1422" s="55">
        <f t="shared" si="367"/>
        <v>59</v>
      </c>
      <c r="F1422" s="63">
        <f t="shared" si="377"/>
        <v>44136.624999999964</v>
      </c>
      <c r="G1422" s="64">
        <f t="shared" si="369"/>
        <v>429.63440132559288</v>
      </c>
      <c r="H1422" s="64">
        <f t="shared" si="383"/>
        <v>11.989951241900831</v>
      </c>
      <c r="I1422" s="64">
        <f t="shared" si="383"/>
        <v>44.596076982240533</v>
      </c>
      <c r="J1422" s="64">
        <f t="shared" si="383"/>
        <v>48.381927110030517</v>
      </c>
      <c r="K1422" s="64">
        <f t="shared" si="383"/>
        <v>0</v>
      </c>
      <c r="L1422" s="64">
        <f t="shared" si="383"/>
        <v>0</v>
      </c>
      <c r="M1422" s="64">
        <f t="shared" si="383"/>
        <v>8.2672095027359145</v>
      </c>
      <c r="N1422" s="64">
        <f t="shared" si="383"/>
        <v>316.39923648868506</v>
      </c>
      <c r="O1422" s="121"/>
      <c r="P1422" s="177">
        <v>2.9750000000000001</v>
      </c>
      <c r="Q1422" s="177">
        <v>45.259667772383658</v>
      </c>
      <c r="R1422" s="177">
        <v>45.259667772383658</v>
      </c>
      <c r="S1422" s="177">
        <v>0.25417162852488528</v>
      </c>
      <c r="T1422" s="177">
        <v>0.22876719520940031</v>
      </c>
      <c r="U1422" s="177">
        <v>45.259667772383658</v>
      </c>
      <c r="V1422" s="177">
        <v>45.259667772383658</v>
      </c>
      <c r="W1422" s="177">
        <v>2.5800194886970793</v>
      </c>
      <c r="X1422" s="177">
        <v>9.8063821891612957</v>
      </c>
      <c r="Y1422" s="177">
        <v>5.9278613333333343</v>
      </c>
      <c r="Z1422" s="177">
        <v>7.2385286220000005</v>
      </c>
      <c r="AA1422" s="177">
        <v>45.492704943215514</v>
      </c>
      <c r="AB1422" s="177">
        <v>43.250672725855367</v>
      </c>
      <c r="AC1422" s="177">
        <v>39.37865910807961</v>
      </c>
      <c r="AD1422" s="177">
        <v>11.989951241900831</v>
      </c>
      <c r="AE1422" s="177">
        <v>10.153586531107715</v>
      </c>
      <c r="AF1422" s="177">
        <v>8.2672095027359145</v>
      </c>
      <c r="AG1422" s="177">
        <v>16.127309036676838</v>
      </c>
      <c r="AH1422" s="177">
        <v>16.127309036676838</v>
      </c>
      <c r="AI1422" s="177">
        <v>16.127309036676838</v>
      </c>
      <c r="AJ1422" s="177">
        <v>12.670288616206825</v>
      </c>
    </row>
    <row r="1423" spans="1:36" hidden="1" outlineLevel="1" x14ac:dyDescent="0.25">
      <c r="A1423" s="190">
        <f t="shared" si="370"/>
        <v>2020</v>
      </c>
      <c r="B1423" s="55">
        <f t="shared" si="371"/>
        <v>11</v>
      </c>
      <c r="C1423" s="55">
        <f t="shared" si="372"/>
        <v>16</v>
      </c>
      <c r="D1423" s="55">
        <f t="shared" ref="D1423:D1486" si="384">MATCH(DATE(YEAR(F1423),B1423,1),$F$7505:$F$7816,0)</f>
        <v>59</v>
      </c>
      <c r="F1423" s="63">
        <f t="shared" si="377"/>
        <v>44136.666666666628</v>
      </c>
      <c r="G1423" s="64">
        <f t="shared" ref="G1423:G1486" si="385">SUM(H1423:N1423)</f>
        <v>318.22969881079541</v>
      </c>
      <c r="H1423" s="64">
        <f t="shared" si="383"/>
        <v>0</v>
      </c>
      <c r="I1423" s="64">
        <f t="shared" si="383"/>
        <v>4.7439189822310954</v>
      </c>
      <c r="J1423" s="64">
        <f t="shared" si="383"/>
        <v>0</v>
      </c>
      <c r="K1423" s="64">
        <f t="shared" si="383"/>
        <v>0</v>
      </c>
      <c r="L1423" s="64">
        <f t="shared" si="383"/>
        <v>0</v>
      </c>
      <c r="M1423" s="64">
        <f t="shared" si="383"/>
        <v>9.1043952751648654</v>
      </c>
      <c r="N1423" s="64">
        <f t="shared" si="383"/>
        <v>304.38138455339947</v>
      </c>
      <c r="O1423" s="121"/>
      <c r="P1423" s="177">
        <v>2.9750000000000001</v>
      </c>
      <c r="Q1423" s="177">
        <v>41.755959429348493</v>
      </c>
      <c r="R1423" s="177">
        <v>41.755959429348493</v>
      </c>
      <c r="S1423" s="177">
        <v>0</v>
      </c>
      <c r="T1423" s="177">
        <v>0</v>
      </c>
      <c r="U1423" s="177">
        <v>41.755959429348493</v>
      </c>
      <c r="V1423" s="177">
        <v>41.755959429348493</v>
      </c>
      <c r="W1423" s="177">
        <v>0.14956703767502083</v>
      </c>
      <c r="X1423" s="177">
        <v>0.47277745609924982</v>
      </c>
      <c r="Y1423" s="177">
        <v>0</v>
      </c>
      <c r="Z1423" s="177">
        <v>7.4051953806666662</v>
      </c>
      <c r="AA1423" s="177">
        <v>44.883002521822462</v>
      </c>
      <c r="AB1423" s="177">
        <v>44.050897823620055</v>
      </c>
      <c r="AC1423" s="177">
        <v>41.018451109896304</v>
      </c>
      <c r="AD1423" s="177">
        <v>0</v>
      </c>
      <c r="AE1423" s="177">
        <v>0.84811097923452727</v>
      </c>
      <c r="AF1423" s="177">
        <v>9.1043952751648654</v>
      </c>
      <c r="AG1423" s="177">
        <v>0</v>
      </c>
      <c r="AH1423" s="177">
        <v>0</v>
      </c>
      <c r="AI1423" s="177">
        <v>0</v>
      </c>
      <c r="AJ1423" s="177">
        <v>0.29846350922229775</v>
      </c>
    </row>
    <row r="1424" spans="1:36" hidden="1" outlineLevel="1" x14ac:dyDescent="0.25">
      <c r="A1424" s="190">
        <f t="shared" ref="A1424:A1487" si="386">YEAR(F1424)</f>
        <v>2020</v>
      </c>
      <c r="B1424" s="55">
        <f t="shared" ref="B1424:B1487" si="387">MONTH(F1424)</f>
        <v>11</v>
      </c>
      <c r="C1424" s="55">
        <f t="shared" ref="C1424:C1487" si="388">HOUR(F1424)</f>
        <v>17</v>
      </c>
      <c r="D1424" s="55">
        <f t="shared" si="384"/>
        <v>59</v>
      </c>
      <c r="F1424" s="63">
        <f t="shared" si="377"/>
        <v>44136.708333333292</v>
      </c>
      <c r="G1424" s="64">
        <f t="shared" si="385"/>
        <v>305.43918299275902</v>
      </c>
      <c r="H1424" s="64">
        <f t="shared" si="383"/>
        <v>0</v>
      </c>
      <c r="I1424" s="64">
        <f t="shared" si="383"/>
        <v>2.9750000000000001</v>
      </c>
      <c r="J1424" s="64">
        <f t="shared" si="383"/>
        <v>0</v>
      </c>
      <c r="K1424" s="64">
        <f t="shared" si="383"/>
        <v>0</v>
      </c>
      <c r="L1424" s="64">
        <f t="shared" si="383"/>
        <v>0</v>
      </c>
      <c r="M1424" s="64">
        <f t="shared" si="383"/>
        <v>10.255525712254679</v>
      </c>
      <c r="N1424" s="64">
        <f t="shared" si="383"/>
        <v>292.20865728050433</v>
      </c>
      <c r="O1424" s="121"/>
      <c r="P1424" s="177">
        <v>2.9750000000000001</v>
      </c>
      <c r="Q1424" s="177">
        <v>39.571294227220683</v>
      </c>
      <c r="R1424" s="177">
        <v>39.571294227220683</v>
      </c>
      <c r="S1424" s="177">
        <v>0</v>
      </c>
      <c r="T1424" s="177">
        <v>0</v>
      </c>
      <c r="U1424" s="177">
        <v>39.571294227220683</v>
      </c>
      <c r="V1424" s="177">
        <v>39.571294227220683</v>
      </c>
      <c r="W1424" s="177">
        <v>0</v>
      </c>
      <c r="X1424" s="177">
        <v>0</v>
      </c>
      <c r="Y1424" s="177">
        <v>0</v>
      </c>
      <c r="Z1424" s="177">
        <v>7.6385286553333325</v>
      </c>
      <c r="AA1424" s="177">
        <v>44.196296908719916</v>
      </c>
      <c r="AB1424" s="177">
        <v>43.428128897589737</v>
      </c>
      <c r="AC1424" s="177">
        <v>38.660525909978581</v>
      </c>
      <c r="AD1424" s="177">
        <v>0</v>
      </c>
      <c r="AE1424" s="177">
        <v>0</v>
      </c>
      <c r="AF1424" s="177">
        <v>10.255525712254679</v>
      </c>
      <c r="AG1424" s="177">
        <v>0</v>
      </c>
      <c r="AH1424" s="177">
        <v>0</v>
      </c>
      <c r="AI1424" s="177">
        <v>0</v>
      </c>
      <c r="AJ1424" s="177">
        <v>0</v>
      </c>
    </row>
    <row r="1425" spans="1:36" hidden="1" outlineLevel="1" x14ac:dyDescent="0.25">
      <c r="A1425" s="190">
        <f t="shared" si="386"/>
        <v>2020</v>
      </c>
      <c r="B1425" s="55">
        <f t="shared" si="387"/>
        <v>11</v>
      </c>
      <c r="C1425" s="55">
        <f t="shared" si="388"/>
        <v>18</v>
      </c>
      <c r="D1425" s="55">
        <f t="shared" si="384"/>
        <v>59</v>
      </c>
      <c r="F1425" s="63">
        <f t="shared" si="377"/>
        <v>44136.749999999956</v>
      </c>
      <c r="G1425" s="64">
        <f t="shared" si="385"/>
        <v>286.96984807293353</v>
      </c>
      <c r="H1425" s="64">
        <f t="shared" ref="H1425:N1434" si="389">SUMIF($P$6:$AK$6,H$6,$P1425:$AK1425)</f>
        <v>0</v>
      </c>
      <c r="I1425" s="64">
        <f t="shared" si="389"/>
        <v>2.9750000000000001</v>
      </c>
      <c r="J1425" s="64">
        <f t="shared" si="389"/>
        <v>0</v>
      </c>
      <c r="K1425" s="64">
        <f t="shared" si="389"/>
        <v>0</v>
      </c>
      <c r="L1425" s="64">
        <f t="shared" si="389"/>
        <v>0</v>
      </c>
      <c r="M1425" s="64">
        <f t="shared" si="389"/>
        <v>10.988063263130012</v>
      </c>
      <c r="N1425" s="64">
        <f t="shared" si="389"/>
        <v>273.00678480980349</v>
      </c>
      <c r="O1425" s="121"/>
      <c r="P1425" s="177">
        <v>2.9750000000000001</v>
      </c>
      <c r="Q1425" s="177">
        <v>35.706910025343667</v>
      </c>
      <c r="R1425" s="177">
        <v>35.706910025343667</v>
      </c>
      <c r="S1425" s="177">
        <v>0</v>
      </c>
      <c r="T1425" s="177">
        <v>0</v>
      </c>
      <c r="U1425" s="177">
        <v>35.706910025343667</v>
      </c>
      <c r="V1425" s="177">
        <v>35.706910025343667</v>
      </c>
      <c r="W1425" s="177">
        <v>0</v>
      </c>
      <c r="X1425" s="177">
        <v>0</v>
      </c>
      <c r="Y1425" s="177">
        <v>0</v>
      </c>
      <c r="Z1425" s="177">
        <v>7.3652197200000042</v>
      </c>
      <c r="AA1425" s="177">
        <v>43.737483844635804</v>
      </c>
      <c r="AB1425" s="177">
        <v>41.842012459262733</v>
      </c>
      <c r="AC1425" s="177">
        <v>37.234428684530329</v>
      </c>
      <c r="AD1425" s="177">
        <v>0</v>
      </c>
      <c r="AE1425" s="177">
        <v>0</v>
      </c>
      <c r="AF1425" s="177">
        <v>10.988063263130012</v>
      </c>
      <c r="AG1425" s="177">
        <v>0</v>
      </c>
      <c r="AH1425" s="177">
        <v>0</v>
      </c>
      <c r="AI1425" s="177">
        <v>0</v>
      </c>
      <c r="AJ1425" s="177">
        <v>0</v>
      </c>
    </row>
    <row r="1426" spans="1:36" hidden="1" outlineLevel="1" x14ac:dyDescent="0.25">
      <c r="A1426" s="190">
        <f t="shared" si="386"/>
        <v>2020</v>
      </c>
      <c r="B1426" s="55">
        <f t="shared" si="387"/>
        <v>11</v>
      </c>
      <c r="C1426" s="55">
        <f t="shared" si="388"/>
        <v>19</v>
      </c>
      <c r="D1426" s="55">
        <f t="shared" si="384"/>
        <v>59</v>
      </c>
      <c r="F1426" s="63">
        <f t="shared" si="377"/>
        <v>44136.791666666621</v>
      </c>
      <c r="G1426" s="64">
        <f t="shared" si="385"/>
        <v>260.60889317985328</v>
      </c>
      <c r="H1426" s="64">
        <f t="shared" si="389"/>
        <v>0</v>
      </c>
      <c r="I1426" s="64">
        <f t="shared" si="389"/>
        <v>2.9750000000000001</v>
      </c>
      <c r="J1426" s="64">
        <f t="shared" si="389"/>
        <v>0</v>
      </c>
      <c r="K1426" s="64">
        <f t="shared" si="389"/>
        <v>0</v>
      </c>
      <c r="L1426" s="64">
        <f t="shared" si="389"/>
        <v>0</v>
      </c>
      <c r="M1426" s="64">
        <f t="shared" si="389"/>
        <v>11.511304370898106</v>
      </c>
      <c r="N1426" s="64">
        <f t="shared" si="389"/>
        <v>246.12258880895519</v>
      </c>
      <c r="O1426" s="121"/>
      <c r="P1426" s="177">
        <v>2.9750000000000001</v>
      </c>
      <c r="Q1426" s="177">
        <v>28.812848609195065</v>
      </c>
      <c r="R1426" s="177">
        <v>28.812848609195065</v>
      </c>
      <c r="S1426" s="177">
        <v>0</v>
      </c>
      <c r="T1426" s="177">
        <v>0</v>
      </c>
      <c r="U1426" s="177">
        <v>28.812848609195065</v>
      </c>
      <c r="V1426" s="177">
        <v>28.812848609195065</v>
      </c>
      <c r="W1426" s="177">
        <v>0</v>
      </c>
      <c r="X1426" s="177">
        <v>0</v>
      </c>
      <c r="Y1426" s="177">
        <v>0</v>
      </c>
      <c r="Z1426" s="177">
        <v>6.7284879733333351</v>
      </c>
      <c r="AA1426" s="177">
        <v>44.870003526436037</v>
      </c>
      <c r="AB1426" s="177">
        <v>41.992891453492966</v>
      </c>
      <c r="AC1426" s="177">
        <v>37.279811418912587</v>
      </c>
      <c r="AD1426" s="177">
        <v>0</v>
      </c>
      <c r="AE1426" s="177">
        <v>0</v>
      </c>
      <c r="AF1426" s="177">
        <v>11.511304370898106</v>
      </c>
      <c r="AG1426" s="177">
        <v>0</v>
      </c>
      <c r="AH1426" s="177">
        <v>0</v>
      </c>
      <c r="AI1426" s="177">
        <v>0</v>
      </c>
      <c r="AJ1426" s="177">
        <v>0</v>
      </c>
    </row>
    <row r="1427" spans="1:36" hidden="1" outlineLevel="1" x14ac:dyDescent="0.25">
      <c r="A1427" s="190">
        <f t="shared" si="386"/>
        <v>2020</v>
      </c>
      <c r="B1427" s="55">
        <f t="shared" si="387"/>
        <v>11</v>
      </c>
      <c r="C1427" s="55">
        <f t="shared" si="388"/>
        <v>20</v>
      </c>
      <c r="D1427" s="55">
        <f t="shared" si="384"/>
        <v>59</v>
      </c>
      <c r="F1427" s="63">
        <f t="shared" si="377"/>
        <v>44136.833333333285</v>
      </c>
      <c r="G1427" s="64">
        <f t="shared" si="385"/>
        <v>261.70657354297663</v>
      </c>
      <c r="H1427" s="64">
        <f t="shared" si="389"/>
        <v>0</v>
      </c>
      <c r="I1427" s="64">
        <f t="shared" si="389"/>
        <v>2.9750000000000001</v>
      </c>
      <c r="J1427" s="64">
        <f t="shared" si="389"/>
        <v>0</v>
      </c>
      <c r="K1427" s="64">
        <f t="shared" si="389"/>
        <v>0</v>
      </c>
      <c r="L1427" s="64">
        <f t="shared" si="389"/>
        <v>0</v>
      </c>
      <c r="M1427" s="64">
        <f t="shared" si="389"/>
        <v>11.302007927790868</v>
      </c>
      <c r="N1427" s="64">
        <f t="shared" si="389"/>
        <v>247.42956561518577</v>
      </c>
      <c r="O1427" s="121"/>
      <c r="P1427" s="177">
        <v>2.9750000000000001</v>
      </c>
      <c r="Q1427" s="177">
        <v>29.07047422265353</v>
      </c>
      <c r="R1427" s="177">
        <v>29.07047422265353</v>
      </c>
      <c r="S1427" s="177">
        <v>0</v>
      </c>
      <c r="T1427" s="177">
        <v>0</v>
      </c>
      <c r="U1427" s="177">
        <v>29.07047422265353</v>
      </c>
      <c r="V1427" s="177">
        <v>29.07047422265353</v>
      </c>
      <c r="W1427" s="177">
        <v>0</v>
      </c>
      <c r="X1427" s="177">
        <v>0</v>
      </c>
      <c r="Y1427" s="177">
        <v>0</v>
      </c>
      <c r="Z1427" s="177">
        <v>6.3951546000000006</v>
      </c>
      <c r="AA1427" s="177">
        <v>45.425221932855422</v>
      </c>
      <c r="AB1427" s="177">
        <v>43.471781450671905</v>
      </c>
      <c r="AC1427" s="177">
        <v>35.855510741044341</v>
      </c>
      <c r="AD1427" s="177">
        <v>0</v>
      </c>
      <c r="AE1427" s="177">
        <v>0</v>
      </c>
      <c r="AF1427" s="177">
        <v>11.302007927790868</v>
      </c>
      <c r="AG1427" s="177">
        <v>0</v>
      </c>
      <c r="AH1427" s="177">
        <v>0</v>
      </c>
      <c r="AI1427" s="177">
        <v>0</v>
      </c>
      <c r="AJ1427" s="177">
        <v>0</v>
      </c>
    </row>
    <row r="1428" spans="1:36" hidden="1" outlineLevel="1" x14ac:dyDescent="0.25">
      <c r="A1428" s="190">
        <f t="shared" si="386"/>
        <v>2020</v>
      </c>
      <c r="B1428" s="55">
        <f t="shared" si="387"/>
        <v>11</v>
      </c>
      <c r="C1428" s="55">
        <f t="shared" si="388"/>
        <v>21</v>
      </c>
      <c r="D1428" s="55">
        <f t="shared" si="384"/>
        <v>59</v>
      </c>
      <c r="F1428" s="63">
        <f t="shared" si="377"/>
        <v>44136.874999999949</v>
      </c>
      <c r="G1428" s="64">
        <f t="shared" si="385"/>
        <v>266.33097520388662</v>
      </c>
      <c r="H1428" s="64">
        <f t="shared" si="389"/>
        <v>0</v>
      </c>
      <c r="I1428" s="64">
        <f t="shared" si="389"/>
        <v>2.9750000000000001</v>
      </c>
      <c r="J1428" s="64">
        <f t="shared" si="389"/>
        <v>0</v>
      </c>
      <c r="K1428" s="64">
        <f t="shared" si="389"/>
        <v>0</v>
      </c>
      <c r="L1428" s="64">
        <f t="shared" si="389"/>
        <v>0</v>
      </c>
      <c r="M1428" s="64">
        <f t="shared" si="389"/>
        <v>11.511304370898106</v>
      </c>
      <c r="N1428" s="64">
        <f t="shared" si="389"/>
        <v>251.84467083298853</v>
      </c>
      <c r="O1428" s="121"/>
      <c r="P1428" s="177">
        <v>2.9750000000000001</v>
      </c>
      <c r="Q1428" s="177">
        <v>29.616640523185474</v>
      </c>
      <c r="R1428" s="177">
        <v>29.616640523185474</v>
      </c>
      <c r="S1428" s="177">
        <v>0</v>
      </c>
      <c r="T1428" s="177">
        <v>0</v>
      </c>
      <c r="U1428" s="177">
        <v>29.616640523185474</v>
      </c>
      <c r="V1428" s="177">
        <v>29.616640523185474</v>
      </c>
      <c r="W1428" s="177">
        <v>0</v>
      </c>
      <c r="X1428" s="177">
        <v>0</v>
      </c>
      <c r="Y1428" s="177">
        <v>0</v>
      </c>
      <c r="Z1428" s="177">
        <v>6.4618213866666681</v>
      </c>
      <c r="AA1428" s="177">
        <v>45.696633022453867</v>
      </c>
      <c r="AB1428" s="177">
        <v>45.870677354352303</v>
      </c>
      <c r="AC1428" s="177">
        <v>35.348976976773812</v>
      </c>
      <c r="AD1428" s="177">
        <v>0</v>
      </c>
      <c r="AE1428" s="177">
        <v>0</v>
      </c>
      <c r="AF1428" s="177">
        <v>11.511304370898106</v>
      </c>
      <c r="AG1428" s="177">
        <v>0</v>
      </c>
      <c r="AH1428" s="177">
        <v>0</v>
      </c>
      <c r="AI1428" s="177">
        <v>0</v>
      </c>
      <c r="AJ1428" s="177">
        <v>0</v>
      </c>
    </row>
    <row r="1429" spans="1:36" hidden="1" outlineLevel="1" x14ac:dyDescent="0.25">
      <c r="A1429" s="190">
        <f t="shared" si="386"/>
        <v>2020</v>
      </c>
      <c r="B1429" s="55">
        <f t="shared" si="387"/>
        <v>11</v>
      </c>
      <c r="C1429" s="55">
        <f t="shared" si="388"/>
        <v>22</v>
      </c>
      <c r="D1429" s="55">
        <f t="shared" si="384"/>
        <v>59</v>
      </c>
      <c r="F1429" s="63">
        <f t="shared" si="377"/>
        <v>44136.916666666613</v>
      </c>
      <c r="G1429" s="64">
        <f t="shared" si="385"/>
        <v>270.57702816275304</v>
      </c>
      <c r="H1429" s="64">
        <f t="shared" si="389"/>
        <v>0</v>
      </c>
      <c r="I1429" s="64">
        <f t="shared" si="389"/>
        <v>2.9750000000000001</v>
      </c>
      <c r="J1429" s="64">
        <f t="shared" si="389"/>
        <v>0</v>
      </c>
      <c r="K1429" s="64">
        <f t="shared" si="389"/>
        <v>0</v>
      </c>
      <c r="L1429" s="64">
        <f t="shared" si="389"/>
        <v>0</v>
      </c>
      <c r="M1429" s="64">
        <f t="shared" si="389"/>
        <v>12.348490143327062</v>
      </c>
      <c r="N1429" s="64">
        <f t="shared" si="389"/>
        <v>255.253538019426</v>
      </c>
      <c r="O1429" s="121"/>
      <c r="P1429" s="177">
        <v>2.9750000000000001</v>
      </c>
      <c r="Q1429" s="177">
        <v>30.616227903404344</v>
      </c>
      <c r="R1429" s="177">
        <v>30.616227903404344</v>
      </c>
      <c r="S1429" s="177">
        <v>0</v>
      </c>
      <c r="T1429" s="177">
        <v>0</v>
      </c>
      <c r="U1429" s="177">
        <v>30.616227903404344</v>
      </c>
      <c r="V1429" s="177">
        <v>30.616227903404344</v>
      </c>
      <c r="W1429" s="177">
        <v>0</v>
      </c>
      <c r="X1429" s="177">
        <v>0</v>
      </c>
      <c r="Y1429" s="177">
        <v>0</v>
      </c>
      <c r="Z1429" s="177">
        <v>6.5213498743333354</v>
      </c>
      <c r="AA1429" s="177">
        <v>43.539110703407829</v>
      </c>
      <c r="AB1429" s="177">
        <v>46.472836896184987</v>
      </c>
      <c r="AC1429" s="177">
        <v>36.255328931882467</v>
      </c>
      <c r="AD1429" s="177">
        <v>0</v>
      </c>
      <c r="AE1429" s="177">
        <v>0</v>
      </c>
      <c r="AF1429" s="177">
        <v>12.348490143327062</v>
      </c>
      <c r="AG1429" s="177">
        <v>0</v>
      </c>
      <c r="AH1429" s="177">
        <v>0</v>
      </c>
      <c r="AI1429" s="177">
        <v>0</v>
      </c>
      <c r="AJ1429" s="177">
        <v>0</v>
      </c>
    </row>
    <row r="1430" spans="1:36" hidden="1" outlineLevel="1" x14ac:dyDescent="0.25">
      <c r="A1430" s="190">
        <f t="shared" si="386"/>
        <v>2020</v>
      </c>
      <c r="B1430" s="55">
        <f t="shared" si="387"/>
        <v>11</v>
      </c>
      <c r="C1430" s="55">
        <f t="shared" si="388"/>
        <v>23</v>
      </c>
      <c r="D1430" s="55">
        <f t="shared" si="384"/>
        <v>59</v>
      </c>
      <c r="F1430" s="63">
        <f t="shared" si="377"/>
        <v>44136.958333333278</v>
      </c>
      <c r="G1430" s="64">
        <f t="shared" si="385"/>
        <v>273.58752969623328</v>
      </c>
      <c r="H1430" s="64">
        <f t="shared" si="389"/>
        <v>0</v>
      </c>
      <c r="I1430" s="64">
        <f t="shared" si="389"/>
        <v>2.9750000000000001</v>
      </c>
      <c r="J1430" s="64">
        <f t="shared" si="389"/>
        <v>0</v>
      </c>
      <c r="K1430" s="64">
        <f t="shared" si="389"/>
        <v>0</v>
      </c>
      <c r="L1430" s="64">
        <f t="shared" si="389"/>
        <v>0</v>
      </c>
      <c r="M1430" s="64">
        <f t="shared" si="389"/>
        <v>12.767083029541535</v>
      </c>
      <c r="N1430" s="64">
        <f t="shared" si="389"/>
        <v>257.84544666669171</v>
      </c>
      <c r="O1430" s="121"/>
      <c r="P1430" s="177">
        <v>2.9750000000000001</v>
      </c>
      <c r="Q1430" s="177">
        <v>31.749780602621598</v>
      </c>
      <c r="R1430" s="177">
        <v>31.749780602621598</v>
      </c>
      <c r="S1430" s="177">
        <v>0</v>
      </c>
      <c r="T1430" s="177">
        <v>0</v>
      </c>
      <c r="U1430" s="177">
        <v>31.749780602621598</v>
      </c>
      <c r="V1430" s="177">
        <v>31.749780602621598</v>
      </c>
      <c r="W1430" s="177">
        <v>0</v>
      </c>
      <c r="X1430" s="177">
        <v>0</v>
      </c>
      <c r="Y1430" s="177">
        <v>0</v>
      </c>
      <c r="Z1430" s="177">
        <v>5.4436513276666663</v>
      </c>
      <c r="AA1430" s="177">
        <v>42.121410494695667</v>
      </c>
      <c r="AB1430" s="177">
        <v>46.103169457326985</v>
      </c>
      <c r="AC1430" s="177">
        <v>37.178092976515956</v>
      </c>
      <c r="AD1430" s="177">
        <v>0</v>
      </c>
      <c r="AE1430" s="177">
        <v>0</v>
      </c>
      <c r="AF1430" s="177">
        <v>12.767083029541535</v>
      </c>
      <c r="AG1430" s="177">
        <v>0</v>
      </c>
      <c r="AH1430" s="177">
        <v>0</v>
      </c>
      <c r="AI1430" s="177">
        <v>0</v>
      </c>
      <c r="AJ1430" s="177">
        <v>0</v>
      </c>
    </row>
    <row r="1431" spans="1:36" hidden="1" outlineLevel="1" x14ac:dyDescent="0.25">
      <c r="A1431" s="190">
        <f t="shared" si="386"/>
        <v>2020</v>
      </c>
      <c r="B1431" s="55">
        <f t="shared" si="387"/>
        <v>12</v>
      </c>
      <c r="C1431" s="55">
        <f t="shared" si="388"/>
        <v>0</v>
      </c>
      <c r="D1431" s="55">
        <f t="shared" si="384"/>
        <v>60</v>
      </c>
      <c r="F1431" s="63">
        <f t="shared" ref="F1431" si="390">EDATE(F1407,1)</f>
        <v>44166</v>
      </c>
      <c r="G1431" s="64">
        <f t="shared" si="385"/>
        <v>334.22001195296218</v>
      </c>
      <c r="H1431" s="64">
        <f t="shared" si="389"/>
        <v>0</v>
      </c>
      <c r="I1431" s="64">
        <f t="shared" si="389"/>
        <v>2.9750000000000001</v>
      </c>
      <c r="J1431" s="64">
        <f t="shared" si="389"/>
        <v>0</v>
      </c>
      <c r="K1431" s="64">
        <f t="shared" si="389"/>
        <v>0</v>
      </c>
      <c r="L1431" s="64">
        <f t="shared" si="389"/>
        <v>0</v>
      </c>
      <c r="M1431" s="64">
        <f t="shared" si="389"/>
        <v>10.857768319498998</v>
      </c>
      <c r="N1431" s="64">
        <f t="shared" si="389"/>
        <v>320.38724363346319</v>
      </c>
      <c r="O1431" s="121"/>
      <c r="P1431" s="177">
        <v>2.9750000000000001</v>
      </c>
      <c r="Q1431" s="177">
        <v>43.105917643870868</v>
      </c>
      <c r="R1431" s="177">
        <v>43.105917643870868</v>
      </c>
      <c r="S1431" s="177">
        <v>0</v>
      </c>
      <c r="T1431" s="177">
        <v>0</v>
      </c>
      <c r="U1431" s="177">
        <v>43.105917643870868</v>
      </c>
      <c r="V1431" s="177">
        <v>43.105917643870868</v>
      </c>
      <c r="W1431" s="177">
        <v>0</v>
      </c>
      <c r="X1431" s="177">
        <v>0</v>
      </c>
      <c r="Y1431" s="177">
        <v>0</v>
      </c>
      <c r="Z1431" s="177">
        <v>6.2457347032258062</v>
      </c>
      <c r="AA1431" s="177">
        <v>48.653594416754189</v>
      </c>
      <c r="AB1431" s="177">
        <v>49.927221029803604</v>
      </c>
      <c r="AC1431" s="177">
        <v>43.137022908196144</v>
      </c>
      <c r="AD1431" s="177">
        <v>0</v>
      </c>
      <c r="AE1431" s="177">
        <v>0</v>
      </c>
      <c r="AF1431" s="177">
        <v>10.857768319498998</v>
      </c>
      <c r="AG1431" s="177">
        <v>0</v>
      </c>
      <c r="AH1431" s="177">
        <v>0</v>
      </c>
      <c r="AI1431" s="177">
        <v>0</v>
      </c>
      <c r="AJ1431" s="177">
        <v>0</v>
      </c>
    </row>
    <row r="1432" spans="1:36" hidden="1" outlineLevel="1" x14ac:dyDescent="0.25">
      <c r="A1432" s="190">
        <f t="shared" si="386"/>
        <v>2020</v>
      </c>
      <c r="B1432" s="55">
        <f t="shared" si="387"/>
        <v>12</v>
      </c>
      <c r="C1432" s="55">
        <f t="shared" si="388"/>
        <v>1</v>
      </c>
      <c r="D1432" s="55">
        <f t="shared" si="384"/>
        <v>60</v>
      </c>
      <c r="F1432" s="63">
        <f t="shared" ref="F1432" si="391">F1431+1/24</f>
        <v>44166.041666666664</v>
      </c>
      <c r="G1432" s="64">
        <f t="shared" si="385"/>
        <v>337.60605499238824</v>
      </c>
      <c r="H1432" s="64">
        <f t="shared" si="389"/>
        <v>0</v>
      </c>
      <c r="I1432" s="64">
        <f t="shared" si="389"/>
        <v>2.9750000000000001</v>
      </c>
      <c r="J1432" s="64">
        <f t="shared" si="389"/>
        <v>0</v>
      </c>
      <c r="K1432" s="64">
        <f t="shared" si="389"/>
        <v>0</v>
      </c>
      <c r="L1432" s="64">
        <f t="shared" si="389"/>
        <v>0</v>
      </c>
      <c r="M1432" s="64">
        <f t="shared" si="389"/>
        <v>10.397693390706664</v>
      </c>
      <c r="N1432" s="64">
        <f t="shared" si="389"/>
        <v>324.23336160168157</v>
      </c>
      <c r="O1432" s="121"/>
      <c r="P1432" s="177">
        <v>2.9750000000000001</v>
      </c>
      <c r="Q1432" s="177">
        <v>43.713914091632859</v>
      </c>
      <c r="R1432" s="177">
        <v>43.713914091632859</v>
      </c>
      <c r="S1432" s="177">
        <v>0</v>
      </c>
      <c r="T1432" s="177">
        <v>0</v>
      </c>
      <c r="U1432" s="177">
        <v>43.713914091632859</v>
      </c>
      <c r="V1432" s="177">
        <v>43.713914091632859</v>
      </c>
      <c r="W1432" s="177">
        <v>0</v>
      </c>
      <c r="X1432" s="177">
        <v>0</v>
      </c>
      <c r="Y1432" s="177">
        <v>0</v>
      </c>
      <c r="Z1432" s="177">
        <v>6.3401532096774202</v>
      </c>
      <c r="AA1432" s="177">
        <v>49.198016511784665</v>
      </c>
      <c r="AB1432" s="177">
        <v>50.485940767049804</v>
      </c>
      <c r="AC1432" s="177">
        <v>43.353594746638258</v>
      </c>
      <c r="AD1432" s="177">
        <v>0</v>
      </c>
      <c r="AE1432" s="177">
        <v>0</v>
      </c>
      <c r="AF1432" s="177">
        <v>10.397693390706664</v>
      </c>
      <c r="AG1432" s="177">
        <v>0</v>
      </c>
      <c r="AH1432" s="177">
        <v>0</v>
      </c>
      <c r="AI1432" s="177">
        <v>0</v>
      </c>
      <c r="AJ1432" s="177">
        <v>0</v>
      </c>
    </row>
    <row r="1433" spans="1:36" hidden="1" outlineLevel="1" x14ac:dyDescent="0.25">
      <c r="A1433" s="190">
        <f t="shared" si="386"/>
        <v>2020</v>
      </c>
      <c r="B1433" s="55">
        <f t="shared" si="387"/>
        <v>12</v>
      </c>
      <c r="C1433" s="55">
        <f t="shared" si="388"/>
        <v>2</v>
      </c>
      <c r="D1433" s="55">
        <f t="shared" si="384"/>
        <v>60</v>
      </c>
      <c r="F1433" s="63">
        <f t="shared" si="377"/>
        <v>44166.083333333328</v>
      </c>
      <c r="G1433" s="64">
        <f t="shared" si="385"/>
        <v>339.47466032617359</v>
      </c>
      <c r="H1433" s="64">
        <f t="shared" si="389"/>
        <v>0</v>
      </c>
      <c r="I1433" s="64">
        <f t="shared" si="389"/>
        <v>2.9750000000000001</v>
      </c>
      <c r="J1433" s="64">
        <f t="shared" si="389"/>
        <v>0</v>
      </c>
      <c r="K1433" s="64">
        <f t="shared" si="389"/>
        <v>0</v>
      </c>
      <c r="L1433" s="64">
        <f t="shared" si="389"/>
        <v>0</v>
      </c>
      <c r="M1433" s="64">
        <f t="shared" si="389"/>
        <v>10.581723362223595</v>
      </c>
      <c r="N1433" s="64">
        <f t="shared" si="389"/>
        <v>325.91793696395001</v>
      </c>
      <c r="O1433" s="121"/>
      <c r="P1433" s="177">
        <v>2.9750000000000001</v>
      </c>
      <c r="Q1433" s="177">
        <v>43.744829165247864</v>
      </c>
      <c r="R1433" s="177">
        <v>43.744829165247864</v>
      </c>
      <c r="S1433" s="177">
        <v>0</v>
      </c>
      <c r="T1433" s="177">
        <v>0</v>
      </c>
      <c r="U1433" s="177">
        <v>43.744829165247864</v>
      </c>
      <c r="V1433" s="177">
        <v>43.744829165247864</v>
      </c>
      <c r="W1433" s="177">
        <v>0</v>
      </c>
      <c r="X1433" s="177">
        <v>0</v>
      </c>
      <c r="Y1433" s="177">
        <v>0</v>
      </c>
      <c r="Z1433" s="177">
        <v>7.7329027741935512</v>
      </c>
      <c r="AA1433" s="177">
        <v>49.581538397085509</v>
      </c>
      <c r="AB1433" s="177">
        <v>50.126928209279313</v>
      </c>
      <c r="AC1433" s="177">
        <v>43.49725092240022</v>
      </c>
      <c r="AD1433" s="177">
        <v>0</v>
      </c>
      <c r="AE1433" s="177">
        <v>0</v>
      </c>
      <c r="AF1433" s="177">
        <v>10.581723362223595</v>
      </c>
      <c r="AG1433" s="177">
        <v>0</v>
      </c>
      <c r="AH1433" s="177">
        <v>0</v>
      </c>
      <c r="AI1433" s="177">
        <v>0</v>
      </c>
      <c r="AJ1433" s="177">
        <v>0</v>
      </c>
    </row>
    <row r="1434" spans="1:36" hidden="1" outlineLevel="1" x14ac:dyDescent="0.25">
      <c r="A1434" s="190">
        <f t="shared" si="386"/>
        <v>2020</v>
      </c>
      <c r="B1434" s="55">
        <f t="shared" si="387"/>
        <v>12</v>
      </c>
      <c r="C1434" s="55">
        <f t="shared" si="388"/>
        <v>3</v>
      </c>
      <c r="D1434" s="55">
        <f t="shared" si="384"/>
        <v>60</v>
      </c>
      <c r="F1434" s="63">
        <f t="shared" si="377"/>
        <v>44166.124999999993</v>
      </c>
      <c r="G1434" s="64">
        <f t="shared" si="385"/>
        <v>346.4884943499377</v>
      </c>
      <c r="H1434" s="64">
        <f t="shared" si="389"/>
        <v>0</v>
      </c>
      <c r="I1434" s="64">
        <f t="shared" si="389"/>
        <v>2.9750000000000001</v>
      </c>
      <c r="J1434" s="64">
        <f t="shared" si="389"/>
        <v>0</v>
      </c>
      <c r="K1434" s="64">
        <f t="shared" si="389"/>
        <v>0</v>
      </c>
      <c r="L1434" s="64">
        <f t="shared" si="389"/>
        <v>0</v>
      </c>
      <c r="M1434" s="64">
        <f t="shared" si="389"/>
        <v>10.305678404948196</v>
      </c>
      <c r="N1434" s="64">
        <f t="shared" si="389"/>
        <v>333.20781594498948</v>
      </c>
      <c r="O1434" s="121"/>
      <c r="P1434" s="177">
        <v>2.9750000000000001</v>
      </c>
      <c r="Q1434" s="177">
        <v>45.424548164997077</v>
      </c>
      <c r="R1434" s="177">
        <v>45.424548164997077</v>
      </c>
      <c r="S1434" s="177">
        <v>0</v>
      </c>
      <c r="T1434" s="177">
        <v>0</v>
      </c>
      <c r="U1434" s="177">
        <v>45.424548164997077</v>
      </c>
      <c r="V1434" s="177">
        <v>45.424548164997077</v>
      </c>
      <c r="W1434" s="177">
        <v>0</v>
      </c>
      <c r="X1434" s="177">
        <v>0</v>
      </c>
      <c r="Y1434" s="177">
        <v>0</v>
      </c>
      <c r="Z1434" s="177">
        <v>7.5393544161290347</v>
      </c>
      <c r="AA1434" s="177">
        <v>49.50307192680836</v>
      </c>
      <c r="AB1434" s="177">
        <v>50.715477202834037</v>
      </c>
      <c r="AC1434" s="177">
        <v>43.751719739229728</v>
      </c>
      <c r="AD1434" s="177">
        <v>0</v>
      </c>
      <c r="AE1434" s="177">
        <v>0</v>
      </c>
      <c r="AF1434" s="177">
        <v>10.305678404948196</v>
      </c>
      <c r="AG1434" s="177">
        <v>0</v>
      </c>
      <c r="AH1434" s="177">
        <v>0</v>
      </c>
      <c r="AI1434" s="177">
        <v>0</v>
      </c>
      <c r="AJ1434" s="177">
        <v>0</v>
      </c>
    </row>
    <row r="1435" spans="1:36" hidden="1" outlineLevel="1" x14ac:dyDescent="0.25">
      <c r="A1435" s="190">
        <f t="shared" si="386"/>
        <v>2020</v>
      </c>
      <c r="B1435" s="55">
        <f t="shared" si="387"/>
        <v>12</v>
      </c>
      <c r="C1435" s="55">
        <f t="shared" si="388"/>
        <v>4</v>
      </c>
      <c r="D1435" s="55">
        <f t="shared" si="384"/>
        <v>60</v>
      </c>
      <c r="F1435" s="63">
        <f t="shared" si="377"/>
        <v>44166.166666666657</v>
      </c>
      <c r="G1435" s="64">
        <f t="shared" si="385"/>
        <v>350.88212427381347</v>
      </c>
      <c r="H1435" s="64">
        <f t="shared" ref="H1435:N1444" si="392">SUMIF($P$6:$AK$6,H$6,$P1435:$AK1435)</f>
        <v>0</v>
      </c>
      <c r="I1435" s="64">
        <f t="shared" si="392"/>
        <v>2.9750000000000001</v>
      </c>
      <c r="J1435" s="64">
        <f t="shared" si="392"/>
        <v>0</v>
      </c>
      <c r="K1435" s="64">
        <f t="shared" si="392"/>
        <v>0</v>
      </c>
      <c r="L1435" s="64">
        <f t="shared" si="392"/>
        <v>0</v>
      </c>
      <c r="M1435" s="64">
        <f t="shared" si="392"/>
        <v>9.8456034761558673</v>
      </c>
      <c r="N1435" s="64">
        <f t="shared" si="392"/>
        <v>338.06152079765758</v>
      </c>
      <c r="O1435" s="121"/>
      <c r="P1435" s="177">
        <v>2.9750000000000001</v>
      </c>
      <c r="Q1435" s="177">
        <v>46.661151109597725</v>
      </c>
      <c r="R1435" s="177">
        <v>46.661151109597725</v>
      </c>
      <c r="S1435" s="177">
        <v>0</v>
      </c>
      <c r="T1435" s="177">
        <v>0</v>
      </c>
      <c r="U1435" s="177">
        <v>46.661151109597725</v>
      </c>
      <c r="V1435" s="177">
        <v>46.661151109597725</v>
      </c>
      <c r="W1435" s="177">
        <v>0</v>
      </c>
      <c r="X1435" s="177">
        <v>0</v>
      </c>
      <c r="Y1435" s="177">
        <v>0</v>
      </c>
      <c r="Z1435" s="177">
        <v>7.414423580645165</v>
      </c>
      <c r="AA1435" s="177">
        <v>50.534201029506292</v>
      </c>
      <c r="AB1435" s="177">
        <v>51.19784563563794</v>
      </c>
      <c r="AC1435" s="177">
        <v>42.270446113477298</v>
      </c>
      <c r="AD1435" s="177">
        <v>0</v>
      </c>
      <c r="AE1435" s="177">
        <v>0</v>
      </c>
      <c r="AF1435" s="177">
        <v>9.8456034761558673</v>
      </c>
      <c r="AG1435" s="177">
        <v>0</v>
      </c>
      <c r="AH1435" s="177">
        <v>0</v>
      </c>
      <c r="AI1435" s="177">
        <v>0</v>
      </c>
      <c r="AJ1435" s="177">
        <v>0</v>
      </c>
    </row>
    <row r="1436" spans="1:36" hidden="1" outlineLevel="1" x14ac:dyDescent="0.25">
      <c r="A1436" s="190">
        <f t="shared" si="386"/>
        <v>2020</v>
      </c>
      <c r="B1436" s="55">
        <f t="shared" si="387"/>
        <v>12</v>
      </c>
      <c r="C1436" s="55">
        <f t="shared" si="388"/>
        <v>5</v>
      </c>
      <c r="D1436" s="55">
        <f t="shared" si="384"/>
        <v>60</v>
      </c>
      <c r="F1436" s="63">
        <f t="shared" si="377"/>
        <v>44166.208333333321</v>
      </c>
      <c r="G1436" s="64">
        <f t="shared" si="385"/>
        <v>349.19567835292003</v>
      </c>
      <c r="H1436" s="64">
        <f t="shared" si="392"/>
        <v>0</v>
      </c>
      <c r="I1436" s="64">
        <f t="shared" si="392"/>
        <v>2.9750000000000001</v>
      </c>
      <c r="J1436" s="64">
        <f t="shared" si="392"/>
        <v>0</v>
      </c>
      <c r="K1436" s="64">
        <f t="shared" si="392"/>
        <v>0</v>
      </c>
      <c r="L1436" s="64">
        <f t="shared" si="392"/>
        <v>0</v>
      </c>
      <c r="M1436" s="64">
        <f t="shared" si="392"/>
        <v>9.9376184619143366</v>
      </c>
      <c r="N1436" s="64">
        <f t="shared" si="392"/>
        <v>336.28305989100568</v>
      </c>
      <c r="O1436" s="121"/>
      <c r="P1436" s="177">
        <v>2.9750000000000001</v>
      </c>
      <c r="Q1436" s="177">
        <v>45.919189342837342</v>
      </c>
      <c r="R1436" s="177">
        <v>45.919189342837342</v>
      </c>
      <c r="S1436" s="177">
        <v>0</v>
      </c>
      <c r="T1436" s="177">
        <v>0</v>
      </c>
      <c r="U1436" s="177">
        <v>45.919189342837342</v>
      </c>
      <c r="V1436" s="177">
        <v>45.919189342837342</v>
      </c>
      <c r="W1436" s="177">
        <v>0</v>
      </c>
      <c r="X1436" s="177">
        <v>0</v>
      </c>
      <c r="Y1436" s="177">
        <v>0</v>
      </c>
      <c r="Z1436" s="177">
        <v>7.5856907354838725</v>
      </c>
      <c r="AA1436" s="177">
        <v>50.666365718475973</v>
      </c>
      <c r="AB1436" s="177">
        <v>51.417585377363153</v>
      </c>
      <c r="AC1436" s="177">
        <v>42.936660688333326</v>
      </c>
      <c r="AD1436" s="177">
        <v>0</v>
      </c>
      <c r="AE1436" s="177">
        <v>0</v>
      </c>
      <c r="AF1436" s="177">
        <v>9.9376184619143366</v>
      </c>
      <c r="AG1436" s="177">
        <v>0</v>
      </c>
      <c r="AH1436" s="177">
        <v>0</v>
      </c>
      <c r="AI1436" s="177">
        <v>0</v>
      </c>
      <c r="AJ1436" s="177">
        <v>0</v>
      </c>
    </row>
    <row r="1437" spans="1:36" hidden="1" outlineLevel="1" x14ac:dyDescent="0.25">
      <c r="A1437" s="190">
        <f t="shared" si="386"/>
        <v>2020</v>
      </c>
      <c r="B1437" s="55">
        <f t="shared" si="387"/>
        <v>12</v>
      </c>
      <c r="C1437" s="55">
        <f t="shared" si="388"/>
        <v>6</v>
      </c>
      <c r="D1437" s="55">
        <f t="shared" si="384"/>
        <v>60</v>
      </c>
      <c r="F1437" s="63">
        <f t="shared" si="377"/>
        <v>44166.249999999985</v>
      </c>
      <c r="G1437" s="64">
        <f t="shared" si="385"/>
        <v>347.69151527307207</v>
      </c>
      <c r="H1437" s="64">
        <f t="shared" si="392"/>
        <v>3.5126626084580649E-2</v>
      </c>
      <c r="I1437" s="64">
        <f t="shared" si="392"/>
        <v>3.0409720347385858</v>
      </c>
      <c r="J1437" s="64">
        <f t="shared" si="392"/>
        <v>2.5684098437408612E-2</v>
      </c>
      <c r="K1437" s="64">
        <f t="shared" si="392"/>
        <v>0</v>
      </c>
      <c r="L1437" s="64">
        <f t="shared" si="392"/>
        <v>0</v>
      </c>
      <c r="M1437" s="64">
        <f t="shared" si="392"/>
        <v>9.9376184619143366</v>
      </c>
      <c r="N1437" s="64">
        <f t="shared" si="392"/>
        <v>334.65211405189717</v>
      </c>
      <c r="O1437" s="121"/>
      <c r="P1437" s="177">
        <v>2.9750000000000001</v>
      </c>
      <c r="Q1437" s="177">
        <v>45.69247880299389</v>
      </c>
      <c r="R1437" s="177">
        <v>45.69247880299389</v>
      </c>
      <c r="S1437" s="177">
        <v>0</v>
      </c>
      <c r="T1437" s="177">
        <v>6.597203473858558E-2</v>
      </c>
      <c r="U1437" s="177">
        <v>45.69247880299389</v>
      </c>
      <c r="V1437" s="177">
        <v>45.69247880299389</v>
      </c>
      <c r="W1437" s="177">
        <v>0</v>
      </c>
      <c r="X1437" s="177">
        <v>0</v>
      </c>
      <c r="Y1437" s="177">
        <v>0</v>
      </c>
      <c r="Z1437" s="177">
        <v>6.9119643548387071</v>
      </c>
      <c r="AA1437" s="177">
        <v>50.45707526504242</v>
      </c>
      <c r="AB1437" s="177">
        <v>51.158885986129675</v>
      </c>
      <c r="AC1437" s="177">
        <v>43.35427323391081</v>
      </c>
      <c r="AD1437" s="177">
        <v>3.5126626084580649E-2</v>
      </c>
      <c r="AE1437" s="177">
        <v>0</v>
      </c>
      <c r="AF1437" s="177">
        <v>9.9376184619143366</v>
      </c>
      <c r="AG1437" s="177">
        <v>8.5613661458028706E-3</v>
      </c>
      <c r="AH1437" s="177">
        <v>8.5613661458028706E-3</v>
      </c>
      <c r="AI1437" s="177">
        <v>8.5613661458028706E-3</v>
      </c>
      <c r="AJ1437" s="177">
        <v>0</v>
      </c>
    </row>
    <row r="1438" spans="1:36" hidden="1" outlineLevel="1" x14ac:dyDescent="0.25">
      <c r="A1438" s="190">
        <f t="shared" si="386"/>
        <v>2020</v>
      </c>
      <c r="B1438" s="55">
        <f t="shared" si="387"/>
        <v>12</v>
      </c>
      <c r="C1438" s="55">
        <f t="shared" si="388"/>
        <v>7</v>
      </c>
      <c r="D1438" s="55">
        <f t="shared" si="384"/>
        <v>60</v>
      </c>
      <c r="F1438" s="63">
        <f t="shared" si="377"/>
        <v>44166.29166666665</v>
      </c>
      <c r="G1438" s="64">
        <f t="shared" si="385"/>
        <v>457.6156953541464</v>
      </c>
      <c r="H1438" s="64">
        <f t="shared" si="392"/>
        <v>20.855787742612272</v>
      </c>
      <c r="I1438" s="64">
        <f t="shared" si="392"/>
        <v>16.229962172890509</v>
      </c>
      <c r="J1438" s="64">
        <f t="shared" si="392"/>
        <v>78.876220883616355</v>
      </c>
      <c r="K1438" s="64">
        <f t="shared" si="392"/>
        <v>0</v>
      </c>
      <c r="L1438" s="64">
        <f t="shared" si="392"/>
        <v>0</v>
      </c>
      <c r="M1438" s="64">
        <f t="shared" si="392"/>
        <v>10.48970837646513</v>
      </c>
      <c r="N1438" s="64">
        <f t="shared" si="392"/>
        <v>331.16401617856212</v>
      </c>
      <c r="O1438" s="121"/>
      <c r="P1438" s="177">
        <v>2.9750000000000001</v>
      </c>
      <c r="Q1438" s="177">
        <v>45.053567281616878</v>
      </c>
      <c r="R1438" s="177">
        <v>45.053567281616878</v>
      </c>
      <c r="S1438" s="177">
        <v>5.7214488641535981</v>
      </c>
      <c r="T1438" s="177">
        <v>7.3073714260672489</v>
      </c>
      <c r="U1438" s="177">
        <v>45.053567281616878</v>
      </c>
      <c r="V1438" s="177">
        <v>45.053567281616878</v>
      </c>
      <c r="W1438" s="177">
        <v>0</v>
      </c>
      <c r="X1438" s="177">
        <v>0.12852465806862676</v>
      </c>
      <c r="Y1438" s="177">
        <v>0</v>
      </c>
      <c r="Z1438" s="177">
        <v>6.4433934838709659</v>
      </c>
      <c r="AA1438" s="177">
        <v>50.860587349067558</v>
      </c>
      <c r="AB1438" s="177">
        <v>50.562630239560619</v>
      </c>
      <c r="AC1438" s="177">
        <v>43.083135979595468</v>
      </c>
      <c r="AD1438" s="177">
        <v>20.855787742612272</v>
      </c>
      <c r="AE1438" s="177">
        <v>9.7617224601032532E-2</v>
      </c>
      <c r="AF1438" s="177">
        <v>10.48970837646513</v>
      </c>
      <c r="AG1438" s="177">
        <v>26.292073627872121</v>
      </c>
      <c r="AH1438" s="177">
        <v>26.292073627872121</v>
      </c>
      <c r="AI1438" s="177">
        <v>26.292073627872121</v>
      </c>
      <c r="AJ1438" s="177">
        <v>0</v>
      </c>
    </row>
    <row r="1439" spans="1:36" hidden="1" outlineLevel="1" x14ac:dyDescent="0.25">
      <c r="A1439" s="190">
        <f t="shared" si="386"/>
        <v>2020</v>
      </c>
      <c r="B1439" s="55">
        <f t="shared" si="387"/>
        <v>12</v>
      </c>
      <c r="C1439" s="55">
        <f t="shared" si="388"/>
        <v>8</v>
      </c>
      <c r="D1439" s="55">
        <f t="shared" si="384"/>
        <v>60</v>
      </c>
      <c r="F1439" s="63">
        <f t="shared" si="377"/>
        <v>44166.333333333314</v>
      </c>
      <c r="G1439" s="64">
        <f t="shared" si="385"/>
        <v>607.75427932882997</v>
      </c>
      <c r="H1439" s="64">
        <f t="shared" si="392"/>
        <v>43.916601118172657</v>
      </c>
      <c r="I1439" s="64">
        <f t="shared" si="392"/>
        <v>67.082479464338959</v>
      </c>
      <c r="J1439" s="64">
        <f t="shared" si="392"/>
        <v>149.02079378823422</v>
      </c>
      <c r="K1439" s="64">
        <f t="shared" si="392"/>
        <v>0</v>
      </c>
      <c r="L1439" s="64">
        <f t="shared" si="392"/>
        <v>0</v>
      </c>
      <c r="M1439" s="64">
        <f t="shared" si="392"/>
        <v>10.857768319498998</v>
      </c>
      <c r="N1439" s="64">
        <f t="shared" si="392"/>
        <v>336.87663663858518</v>
      </c>
      <c r="O1439" s="121"/>
      <c r="P1439" s="177">
        <v>2.9750000000000001</v>
      </c>
      <c r="Q1439" s="177">
        <v>47.155792287437983</v>
      </c>
      <c r="R1439" s="177">
        <v>47.155792287437983</v>
      </c>
      <c r="S1439" s="177">
        <v>15.524854086696957</v>
      </c>
      <c r="T1439" s="177">
        <v>15.204877077164848</v>
      </c>
      <c r="U1439" s="177">
        <v>47.155792287437983</v>
      </c>
      <c r="V1439" s="177">
        <v>47.155792287437983</v>
      </c>
      <c r="W1439" s="177">
        <v>1.5174900456535518</v>
      </c>
      <c r="X1439" s="177">
        <v>9.4248229829734029</v>
      </c>
      <c r="Y1439" s="177">
        <v>6.1463999999999999</v>
      </c>
      <c r="Z1439" s="177">
        <v>6.3449614290322556</v>
      </c>
      <c r="AA1439" s="177">
        <v>50.658263085649359</v>
      </c>
      <c r="AB1439" s="177">
        <v>49.155738368456774</v>
      </c>
      <c r="AC1439" s="177">
        <v>42.094504605694823</v>
      </c>
      <c r="AD1439" s="177">
        <v>43.916601118172657</v>
      </c>
      <c r="AE1439" s="177">
        <v>8.6252153313366779</v>
      </c>
      <c r="AF1439" s="177">
        <v>10.857768319498998</v>
      </c>
      <c r="AG1439" s="177">
        <v>49.673597929411407</v>
      </c>
      <c r="AH1439" s="177">
        <v>49.673597929411407</v>
      </c>
      <c r="AI1439" s="177">
        <v>49.673597929411407</v>
      </c>
      <c r="AJ1439" s="177">
        <v>7.6638199405135214</v>
      </c>
    </row>
    <row r="1440" spans="1:36" hidden="1" outlineLevel="1" x14ac:dyDescent="0.25">
      <c r="A1440" s="190">
        <f t="shared" si="386"/>
        <v>2020</v>
      </c>
      <c r="B1440" s="55">
        <f t="shared" si="387"/>
        <v>12</v>
      </c>
      <c r="C1440" s="55">
        <f t="shared" si="388"/>
        <v>9</v>
      </c>
      <c r="D1440" s="55">
        <f t="shared" si="384"/>
        <v>60</v>
      </c>
      <c r="F1440" s="63">
        <f t="shared" si="377"/>
        <v>44166.374999999978</v>
      </c>
      <c r="G1440" s="64">
        <f t="shared" si="385"/>
        <v>649.48022816794025</v>
      </c>
      <c r="H1440" s="64">
        <f t="shared" si="392"/>
        <v>40.647423438644452</v>
      </c>
      <c r="I1440" s="64">
        <f t="shared" si="392"/>
        <v>105.07861763876677</v>
      </c>
      <c r="J1440" s="64">
        <f t="shared" si="392"/>
        <v>142.08087308732814</v>
      </c>
      <c r="K1440" s="64">
        <f t="shared" si="392"/>
        <v>0</v>
      </c>
      <c r="L1440" s="64">
        <f t="shared" si="392"/>
        <v>0</v>
      </c>
      <c r="M1440" s="64">
        <f t="shared" si="392"/>
        <v>9.6615735046389375</v>
      </c>
      <c r="N1440" s="64">
        <f t="shared" si="392"/>
        <v>352.01174049856195</v>
      </c>
      <c r="O1440" s="121"/>
      <c r="P1440" s="177">
        <v>2.9750000000000001</v>
      </c>
      <c r="Q1440" s="177">
        <v>50.381264967938016</v>
      </c>
      <c r="R1440" s="177">
        <v>50.381264967938016</v>
      </c>
      <c r="S1440" s="177">
        <v>18.20397446725632</v>
      </c>
      <c r="T1440" s="177">
        <v>14.387395431084849</v>
      </c>
      <c r="U1440" s="177">
        <v>50.381264967938016</v>
      </c>
      <c r="V1440" s="177">
        <v>50.381264967938016</v>
      </c>
      <c r="W1440" s="177">
        <v>3.3135186006637092</v>
      </c>
      <c r="X1440" s="177">
        <v>16.477463590539092</v>
      </c>
      <c r="Y1440" s="177">
        <v>14.341600000000001</v>
      </c>
      <c r="Z1440" s="177">
        <v>6.4739936225806431</v>
      </c>
      <c r="AA1440" s="177">
        <v>50.759890992389572</v>
      </c>
      <c r="AB1440" s="177">
        <v>48.638994067506118</v>
      </c>
      <c r="AC1440" s="177">
        <v>44.613801944333524</v>
      </c>
      <c r="AD1440" s="177">
        <v>40.647423438644452</v>
      </c>
      <c r="AE1440" s="177">
        <v>15.797640369450187</v>
      </c>
      <c r="AF1440" s="177">
        <v>9.6615735046389375</v>
      </c>
      <c r="AG1440" s="177">
        <v>47.360291029109376</v>
      </c>
      <c r="AH1440" s="177">
        <v>47.360291029109376</v>
      </c>
      <c r="AI1440" s="177">
        <v>47.360291029109376</v>
      </c>
      <c r="AJ1440" s="177">
        <v>19.582025179772618</v>
      </c>
    </row>
    <row r="1441" spans="1:36" hidden="1" outlineLevel="1" x14ac:dyDescent="0.25">
      <c r="A1441" s="190">
        <f t="shared" si="386"/>
        <v>2020</v>
      </c>
      <c r="B1441" s="55">
        <f t="shared" si="387"/>
        <v>12</v>
      </c>
      <c r="C1441" s="55">
        <f t="shared" si="388"/>
        <v>10</v>
      </c>
      <c r="D1441" s="55">
        <f t="shared" si="384"/>
        <v>60</v>
      </c>
      <c r="F1441" s="63">
        <f t="shared" si="377"/>
        <v>44166.416666666642</v>
      </c>
      <c r="G1441" s="64">
        <f t="shared" si="385"/>
        <v>658.32505514815307</v>
      </c>
      <c r="H1441" s="64">
        <f t="shared" si="392"/>
        <v>38.25802903128195</v>
      </c>
      <c r="I1441" s="64">
        <f t="shared" si="392"/>
        <v>114.72718764062026</v>
      </c>
      <c r="J1441" s="64">
        <f t="shared" si="392"/>
        <v>130.68155798494763</v>
      </c>
      <c r="K1441" s="64">
        <f t="shared" si="392"/>
        <v>0</v>
      </c>
      <c r="L1441" s="64">
        <f t="shared" si="392"/>
        <v>0</v>
      </c>
      <c r="M1441" s="64">
        <f t="shared" si="392"/>
        <v>8.5573936755373428</v>
      </c>
      <c r="N1441" s="64">
        <f t="shared" si="392"/>
        <v>366.10088681576593</v>
      </c>
      <c r="O1441" s="121"/>
      <c r="P1441" s="177">
        <v>2.9750000000000001</v>
      </c>
      <c r="Q1441" s="177">
        <v>54.451749660581797</v>
      </c>
      <c r="R1441" s="177">
        <v>54.451749660581797</v>
      </c>
      <c r="S1441" s="177">
        <v>21.858103254712319</v>
      </c>
      <c r="T1441" s="177">
        <v>13.919610768044848</v>
      </c>
      <c r="U1441" s="177">
        <v>54.451749660581797</v>
      </c>
      <c r="V1441" s="177">
        <v>54.451749660581797</v>
      </c>
      <c r="W1441" s="177">
        <v>2.8901485768311401</v>
      </c>
      <c r="X1441" s="177">
        <v>15.25210839518018</v>
      </c>
      <c r="Y1441" s="177">
        <v>24.585599999999999</v>
      </c>
      <c r="Z1441" s="177">
        <v>6.9638326709677401</v>
      </c>
      <c r="AA1441" s="177">
        <v>48.400887932873069</v>
      </c>
      <c r="AB1441" s="177">
        <v>47.66735646859722</v>
      </c>
      <c r="AC1441" s="177">
        <v>45.261811101000696</v>
      </c>
      <c r="AD1441" s="177">
        <v>38.25802903128195</v>
      </c>
      <c r="AE1441" s="177">
        <v>12.482478085481256</v>
      </c>
      <c r="AF1441" s="177">
        <v>8.5573936755373428</v>
      </c>
      <c r="AG1441" s="177">
        <v>43.560519328315877</v>
      </c>
      <c r="AH1441" s="177">
        <v>43.560519328315877</v>
      </c>
      <c r="AI1441" s="177">
        <v>43.560519328315877</v>
      </c>
      <c r="AJ1441" s="177">
        <v>20.764138560370519</v>
      </c>
    </row>
    <row r="1442" spans="1:36" hidden="1" outlineLevel="1" x14ac:dyDescent="0.25">
      <c r="A1442" s="190">
        <f t="shared" si="386"/>
        <v>2020</v>
      </c>
      <c r="B1442" s="55">
        <f t="shared" si="387"/>
        <v>12</v>
      </c>
      <c r="C1442" s="55">
        <f t="shared" si="388"/>
        <v>11</v>
      </c>
      <c r="D1442" s="55">
        <f t="shared" si="384"/>
        <v>60</v>
      </c>
      <c r="F1442" s="63">
        <f t="shared" si="377"/>
        <v>44166.458333333307</v>
      </c>
      <c r="G1442" s="64">
        <f t="shared" si="385"/>
        <v>660.49264441166201</v>
      </c>
      <c r="H1442" s="64">
        <f t="shared" si="392"/>
        <v>32.589542515317056</v>
      </c>
      <c r="I1442" s="64">
        <f t="shared" si="392"/>
        <v>116.60015104880301</v>
      </c>
      <c r="J1442" s="64">
        <f t="shared" si="392"/>
        <v>126.53710755489945</v>
      </c>
      <c r="K1442" s="64">
        <f t="shared" si="392"/>
        <v>0</v>
      </c>
      <c r="L1442" s="64">
        <f t="shared" si="392"/>
        <v>0</v>
      </c>
      <c r="M1442" s="64">
        <f t="shared" si="392"/>
        <v>8.5573936755373428</v>
      </c>
      <c r="N1442" s="64">
        <f t="shared" si="392"/>
        <v>376.2084496171052</v>
      </c>
      <c r="O1442" s="121"/>
      <c r="P1442" s="177">
        <v>2.9750000000000001</v>
      </c>
      <c r="Q1442" s="177">
        <v>57.388681654008323</v>
      </c>
      <c r="R1442" s="177">
        <v>57.388681654008323</v>
      </c>
      <c r="S1442" s="177">
        <v>20.987647475384321</v>
      </c>
      <c r="T1442" s="177">
        <v>13.664982239916846</v>
      </c>
      <c r="U1442" s="177">
        <v>57.388681654008323</v>
      </c>
      <c r="V1442" s="177">
        <v>57.388681654008323</v>
      </c>
      <c r="W1442" s="177">
        <v>2.872006039762351</v>
      </c>
      <c r="X1442" s="177">
        <v>14.606085756213474</v>
      </c>
      <c r="Y1442" s="177">
        <v>27.453919999999997</v>
      </c>
      <c r="Z1442" s="177">
        <v>7.6664146193548355</v>
      </c>
      <c r="AA1442" s="177">
        <v>48.400720876091931</v>
      </c>
      <c r="AB1442" s="177">
        <v>47.118269536650743</v>
      </c>
      <c r="AC1442" s="177">
        <v>43.468317968974389</v>
      </c>
      <c r="AD1442" s="177">
        <v>32.589542515317056</v>
      </c>
      <c r="AE1442" s="177">
        <v>13.825382353868163</v>
      </c>
      <c r="AF1442" s="177">
        <v>8.5573936755373428</v>
      </c>
      <c r="AG1442" s="177">
        <v>42.179035851633152</v>
      </c>
      <c r="AH1442" s="177">
        <v>42.179035851633152</v>
      </c>
      <c r="AI1442" s="177">
        <v>42.179035851633152</v>
      </c>
      <c r="AJ1442" s="177">
        <v>20.215127183657852</v>
      </c>
    </row>
    <row r="1443" spans="1:36" hidden="1" outlineLevel="1" x14ac:dyDescent="0.25">
      <c r="A1443" s="190">
        <f t="shared" si="386"/>
        <v>2020</v>
      </c>
      <c r="B1443" s="55">
        <f t="shared" si="387"/>
        <v>12</v>
      </c>
      <c r="C1443" s="55">
        <f t="shared" si="388"/>
        <v>12</v>
      </c>
      <c r="D1443" s="55">
        <f t="shared" si="384"/>
        <v>60</v>
      </c>
      <c r="F1443" s="63">
        <f t="shared" si="377"/>
        <v>44166.499999999971</v>
      </c>
      <c r="G1443" s="64">
        <f t="shared" si="385"/>
        <v>665.63895200532033</v>
      </c>
      <c r="H1443" s="64">
        <f t="shared" si="392"/>
        <v>36.59394420575385</v>
      </c>
      <c r="I1443" s="64">
        <f t="shared" si="392"/>
        <v>117.39213506129576</v>
      </c>
      <c r="J1443" s="64">
        <f t="shared" si="392"/>
        <v>132.0003182913965</v>
      </c>
      <c r="K1443" s="64">
        <f t="shared" si="392"/>
        <v>0</v>
      </c>
      <c r="L1443" s="64">
        <f t="shared" si="392"/>
        <v>0</v>
      </c>
      <c r="M1443" s="64">
        <f t="shared" si="392"/>
        <v>8.4653786897788752</v>
      </c>
      <c r="N1443" s="64">
        <f t="shared" si="392"/>
        <v>371.18717575709525</v>
      </c>
      <c r="O1443" s="121"/>
      <c r="P1443" s="177">
        <v>2.9750000000000001</v>
      </c>
      <c r="Q1443" s="177">
        <v>57.254716335009931</v>
      </c>
      <c r="R1443" s="177">
        <v>57.254716335009931</v>
      </c>
      <c r="S1443" s="177">
        <v>19.578310377144319</v>
      </c>
      <c r="T1443" s="177">
        <v>15.727454423724849</v>
      </c>
      <c r="U1443" s="177">
        <v>57.254716335009931</v>
      </c>
      <c r="V1443" s="177">
        <v>57.254716335009931</v>
      </c>
      <c r="W1443" s="177">
        <v>2.8285023369407716</v>
      </c>
      <c r="X1443" s="177">
        <v>14.64562436692437</v>
      </c>
      <c r="Y1443" s="177">
        <v>27.863680000000002</v>
      </c>
      <c r="Z1443" s="177">
        <v>8.1967345741935453</v>
      </c>
      <c r="AA1443" s="177">
        <v>45.618166611787522</v>
      </c>
      <c r="AB1443" s="177">
        <v>46.594736996362101</v>
      </c>
      <c r="AC1443" s="177">
        <v>41.758672234712407</v>
      </c>
      <c r="AD1443" s="177">
        <v>36.59394420575385</v>
      </c>
      <c r="AE1443" s="177">
        <v>12.049275012900074</v>
      </c>
      <c r="AF1443" s="177">
        <v>8.4653786897788752</v>
      </c>
      <c r="AG1443" s="177">
        <v>44.000106097132168</v>
      </c>
      <c r="AH1443" s="177">
        <v>44.000106097132168</v>
      </c>
      <c r="AI1443" s="177">
        <v>44.000106097132168</v>
      </c>
      <c r="AJ1443" s="177">
        <v>21.724288543661366</v>
      </c>
    </row>
    <row r="1444" spans="1:36" hidden="1" outlineLevel="1" x14ac:dyDescent="0.25">
      <c r="A1444" s="190">
        <f t="shared" si="386"/>
        <v>2020</v>
      </c>
      <c r="B1444" s="55">
        <f t="shared" si="387"/>
        <v>12</v>
      </c>
      <c r="C1444" s="55">
        <f t="shared" si="388"/>
        <v>13</v>
      </c>
      <c r="D1444" s="55">
        <f t="shared" si="384"/>
        <v>60</v>
      </c>
      <c r="F1444" s="63">
        <f t="shared" si="377"/>
        <v>44166.541666666635</v>
      </c>
      <c r="G1444" s="64">
        <f t="shared" si="385"/>
        <v>685.22416056443694</v>
      </c>
      <c r="H1444" s="64">
        <f t="shared" si="392"/>
        <v>39.753859000754105</v>
      </c>
      <c r="I1444" s="64">
        <f t="shared" si="392"/>
        <v>119.20854450947229</v>
      </c>
      <c r="J1444" s="64">
        <f t="shared" si="392"/>
        <v>146.43947390681257</v>
      </c>
      <c r="K1444" s="64">
        <f t="shared" si="392"/>
        <v>0</v>
      </c>
      <c r="L1444" s="64">
        <f t="shared" si="392"/>
        <v>0</v>
      </c>
      <c r="M1444" s="64">
        <f t="shared" si="392"/>
        <v>8.7414236470542743</v>
      </c>
      <c r="N1444" s="64">
        <f t="shared" si="392"/>
        <v>371.08085950034365</v>
      </c>
      <c r="O1444" s="121"/>
      <c r="P1444" s="177">
        <v>2.9750000000000001</v>
      </c>
      <c r="Q1444" s="177">
        <v>56.430314371942814</v>
      </c>
      <c r="R1444" s="177">
        <v>56.430314371942814</v>
      </c>
      <c r="S1444" s="177">
        <v>17.022986822287358</v>
      </c>
      <c r="T1444" s="177">
        <v>20.229523606188852</v>
      </c>
      <c r="U1444" s="177">
        <v>56.430314371942814</v>
      </c>
      <c r="V1444" s="177">
        <v>56.430314371942814</v>
      </c>
      <c r="W1444" s="177">
        <v>3.11440964246894</v>
      </c>
      <c r="X1444" s="177">
        <v>15.569220552968394</v>
      </c>
      <c r="Y1444" s="177">
        <v>24.585599999999999</v>
      </c>
      <c r="Z1444" s="177">
        <v>8.8599630258064508</v>
      </c>
      <c r="AA1444" s="177">
        <v>47.097985654876297</v>
      </c>
      <c r="AB1444" s="177">
        <v>46.493622126425215</v>
      </c>
      <c r="AC1444" s="177">
        <v>42.908031205464368</v>
      </c>
      <c r="AD1444" s="177">
        <v>39.753859000754105</v>
      </c>
      <c r="AE1444" s="177">
        <v>14.954469214503259</v>
      </c>
      <c r="AF1444" s="177">
        <v>8.7414236470542743</v>
      </c>
      <c r="AG1444" s="177">
        <v>48.813157968937517</v>
      </c>
      <c r="AH1444" s="177">
        <v>48.813157968937517</v>
      </c>
      <c r="AI1444" s="177">
        <v>48.813157968937517</v>
      </c>
      <c r="AJ1444" s="177">
        <v>20.757334671055478</v>
      </c>
    </row>
    <row r="1445" spans="1:36" hidden="1" outlineLevel="1" x14ac:dyDescent="0.25">
      <c r="A1445" s="190">
        <f t="shared" si="386"/>
        <v>2020</v>
      </c>
      <c r="B1445" s="55">
        <f t="shared" si="387"/>
        <v>12</v>
      </c>
      <c r="C1445" s="55">
        <f t="shared" si="388"/>
        <v>14</v>
      </c>
      <c r="D1445" s="55">
        <f t="shared" si="384"/>
        <v>60</v>
      </c>
      <c r="F1445" s="63">
        <f t="shared" si="377"/>
        <v>44166.583333333299</v>
      </c>
      <c r="G1445" s="64">
        <f t="shared" si="385"/>
        <v>651.10463818868425</v>
      </c>
      <c r="H1445" s="64">
        <f t="shared" ref="H1445:N1454" si="393">SUMIF($P$6:$AK$6,H$6,$P1445:$AK1445)</f>
        <v>37.638806770344573</v>
      </c>
      <c r="I1445" s="64">
        <f t="shared" si="393"/>
        <v>96.303098303920891</v>
      </c>
      <c r="J1445" s="64">
        <f t="shared" si="393"/>
        <v>143.15106151202286</v>
      </c>
      <c r="K1445" s="64">
        <f t="shared" si="393"/>
        <v>0</v>
      </c>
      <c r="L1445" s="64">
        <f t="shared" si="393"/>
        <v>0</v>
      </c>
      <c r="M1445" s="64">
        <f t="shared" si="393"/>
        <v>9.1094835900881392</v>
      </c>
      <c r="N1445" s="64">
        <f t="shared" si="393"/>
        <v>364.90218801230776</v>
      </c>
      <c r="O1445" s="121"/>
      <c r="P1445" s="177">
        <v>2.9750000000000001</v>
      </c>
      <c r="Q1445" s="177">
        <v>55.028831034728768</v>
      </c>
      <c r="R1445" s="177">
        <v>55.028831034728768</v>
      </c>
      <c r="S1445" s="177">
        <v>9.454986735452156</v>
      </c>
      <c r="T1445" s="177">
        <v>12.106114648748852</v>
      </c>
      <c r="U1445" s="177">
        <v>55.028831034728768</v>
      </c>
      <c r="V1445" s="177">
        <v>55.028831034728768</v>
      </c>
      <c r="W1445" s="177">
        <v>3.5988266311251818</v>
      </c>
      <c r="X1445" s="177">
        <v>16.21470498961278</v>
      </c>
      <c r="Y1445" s="177">
        <v>14.341600000000001</v>
      </c>
      <c r="Z1445" s="177">
        <v>6.9930949483870997</v>
      </c>
      <c r="AA1445" s="177">
        <v>48.227514878297981</v>
      </c>
      <c r="AB1445" s="177">
        <v>46.790832853605039</v>
      </c>
      <c r="AC1445" s="177">
        <v>42.775421193102581</v>
      </c>
      <c r="AD1445" s="177">
        <v>37.638806770344573</v>
      </c>
      <c r="AE1445" s="177">
        <v>14.313068634182148</v>
      </c>
      <c r="AF1445" s="177">
        <v>9.1094835900881392</v>
      </c>
      <c r="AG1445" s="177">
        <v>47.717020504007621</v>
      </c>
      <c r="AH1445" s="177">
        <v>47.717020504007621</v>
      </c>
      <c r="AI1445" s="177">
        <v>47.717020504007621</v>
      </c>
      <c r="AJ1445" s="177">
        <v>23.298796664799781</v>
      </c>
    </row>
    <row r="1446" spans="1:36" hidden="1" outlineLevel="1" x14ac:dyDescent="0.25">
      <c r="A1446" s="190">
        <f t="shared" si="386"/>
        <v>2020</v>
      </c>
      <c r="B1446" s="55">
        <f t="shared" si="387"/>
        <v>12</v>
      </c>
      <c r="C1446" s="55">
        <f t="shared" si="388"/>
        <v>15</v>
      </c>
      <c r="D1446" s="55">
        <f t="shared" si="384"/>
        <v>60</v>
      </c>
      <c r="F1446" s="63">
        <f t="shared" si="377"/>
        <v>44166.624999999964</v>
      </c>
      <c r="G1446" s="64">
        <f t="shared" si="385"/>
        <v>455.34332328401626</v>
      </c>
      <c r="H1446" s="64">
        <f t="shared" si="393"/>
        <v>8.6737308598717213</v>
      </c>
      <c r="I1446" s="64">
        <f t="shared" si="393"/>
        <v>42.893768190093752</v>
      </c>
      <c r="J1446" s="64">
        <f t="shared" si="393"/>
        <v>35.333645044937739</v>
      </c>
      <c r="K1446" s="64">
        <f t="shared" si="393"/>
        <v>0</v>
      </c>
      <c r="L1446" s="64">
        <f t="shared" si="393"/>
        <v>0</v>
      </c>
      <c r="M1446" s="64">
        <f t="shared" si="393"/>
        <v>10.029633447672801</v>
      </c>
      <c r="N1446" s="64">
        <f t="shared" si="393"/>
        <v>358.41254574144028</v>
      </c>
      <c r="O1446" s="121"/>
      <c r="P1446" s="177">
        <v>2.9750000000000001</v>
      </c>
      <c r="Q1446" s="177">
        <v>52.143424163993942</v>
      </c>
      <c r="R1446" s="177">
        <v>52.143424163993942</v>
      </c>
      <c r="S1446" s="177">
        <v>0</v>
      </c>
      <c r="T1446" s="177">
        <v>0</v>
      </c>
      <c r="U1446" s="177">
        <v>52.143424163993942</v>
      </c>
      <c r="V1446" s="177">
        <v>52.143424163993942</v>
      </c>
      <c r="W1446" s="177">
        <v>2.3143700562544116</v>
      </c>
      <c r="X1446" s="177">
        <v>8.0835553503561268</v>
      </c>
      <c r="Y1446" s="177">
        <v>5.7366400000000004</v>
      </c>
      <c r="Z1446" s="177">
        <v>6.7803186193548415</v>
      </c>
      <c r="AA1446" s="177">
        <v>50.962469676198133</v>
      </c>
      <c r="AB1446" s="177">
        <v>47.493011315693892</v>
      </c>
      <c r="AC1446" s="177">
        <v>44.60304947421772</v>
      </c>
      <c r="AD1446" s="177">
        <v>8.6737308598717213</v>
      </c>
      <c r="AE1446" s="177">
        <v>10.974341559138416</v>
      </c>
      <c r="AF1446" s="177">
        <v>10.029633447672801</v>
      </c>
      <c r="AG1446" s="177">
        <v>11.777881681645914</v>
      </c>
      <c r="AH1446" s="177">
        <v>11.777881681645914</v>
      </c>
      <c r="AI1446" s="177">
        <v>11.777881681645914</v>
      </c>
      <c r="AJ1446" s="177">
        <v>12.809861224344798</v>
      </c>
    </row>
    <row r="1447" spans="1:36" hidden="1" outlineLevel="1" x14ac:dyDescent="0.25">
      <c r="A1447" s="190">
        <f t="shared" si="386"/>
        <v>2020</v>
      </c>
      <c r="B1447" s="55">
        <f t="shared" si="387"/>
        <v>12</v>
      </c>
      <c r="C1447" s="55">
        <f t="shared" si="388"/>
        <v>16</v>
      </c>
      <c r="D1447" s="55">
        <f t="shared" si="384"/>
        <v>60</v>
      </c>
      <c r="F1447" s="63">
        <f t="shared" si="377"/>
        <v>44166.666666666628</v>
      </c>
      <c r="G1447" s="64">
        <f t="shared" si="385"/>
        <v>353.76132094095613</v>
      </c>
      <c r="H1447" s="64">
        <f t="shared" si="393"/>
        <v>0</v>
      </c>
      <c r="I1447" s="64">
        <f t="shared" si="393"/>
        <v>3.1128047354182224</v>
      </c>
      <c r="J1447" s="64">
        <f t="shared" si="393"/>
        <v>0</v>
      </c>
      <c r="K1447" s="64">
        <f t="shared" si="393"/>
        <v>0</v>
      </c>
      <c r="L1447" s="64">
        <f t="shared" si="393"/>
        <v>0</v>
      </c>
      <c r="M1447" s="64">
        <f t="shared" si="393"/>
        <v>10.397693390706664</v>
      </c>
      <c r="N1447" s="64">
        <f t="shared" si="393"/>
        <v>340.25082281483122</v>
      </c>
      <c r="O1447" s="121"/>
      <c r="P1447" s="177">
        <v>2.9750000000000001</v>
      </c>
      <c r="Q1447" s="177">
        <v>47.372197802743095</v>
      </c>
      <c r="R1447" s="177">
        <v>47.372197802743095</v>
      </c>
      <c r="S1447" s="177">
        <v>0</v>
      </c>
      <c r="T1447" s="177">
        <v>0</v>
      </c>
      <c r="U1447" s="177">
        <v>47.372197802743095</v>
      </c>
      <c r="V1447" s="177">
        <v>47.372197802743095</v>
      </c>
      <c r="W1447" s="177">
        <v>0</v>
      </c>
      <c r="X1447" s="177">
        <v>1.1063944051249587E-2</v>
      </c>
      <c r="Y1447" s="177">
        <v>0</v>
      </c>
      <c r="Z1447" s="177">
        <v>6.6190282709677444</v>
      </c>
      <c r="AA1447" s="177">
        <v>51.54777643906656</v>
      </c>
      <c r="AB1447" s="177">
        <v>47.226710160308166</v>
      </c>
      <c r="AC1447" s="177">
        <v>45.36851673351638</v>
      </c>
      <c r="AD1447" s="177">
        <v>0</v>
      </c>
      <c r="AE1447" s="177">
        <v>9.3749112249168487E-2</v>
      </c>
      <c r="AF1447" s="177">
        <v>10.397693390706664</v>
      </c>
      <c r="AG1447" s="177">
        <v>0</v>
      </c>
      <c r="AH1447" s="177">
        <v>0</v>
      </c>
      <c r="AI1447" s="177">
        <v>0</v>
      </c>
      <c r="AJ1447" s="177">
        <v>3.2991679117804359E-2</v>
      </c>
    </row>
    <row r="1448" spans="1:36" hidden="1" outlineLevel="1" x14ac:dyDescent="0.25">
      <c r="A1448" s="190">
        <f t="shared" si="386"/>
        <v>2020</v>
      </c>
      <c r="B1448" s="55">
        <f t="shared" si="387"/>
        <v>12</v>
      </c>
      <c r="C1448" s="55">
        <f t="shared" si="388"/>
        <v>17</v>
      </c>
      <c r="D1448" s="55">
        <f t="shared" si="384"/>
        <v>60</v>
      </c>
      <c r="F1448" s="63">
        <f t="shared" ref="F1448:F1511" si="394">F1447+1/24</f>
        <v>44166.708333333292</v>
      </c>
      <c r="G1448" s="64">
        <f t="shared" si="385"/>
        <v>342.79372159825368</v>
      </c>
      <c r="H1448" s="64">
        <f t="shared" si="393"/>
        <v>0</v>
      </c>
      <c r="I1448" s="64">
        <f t="shared" si="393"/>
        <v>2.9750000000000001</v>
      </c>
      <c r="J1448" s="64">
        <f t="shared" si="393"/>
        <v>0</v>
      </c>
      <c r="K1448" s="64">
        <f t="shared" si="393"/>
        <v>0</v>
      </c>
      <c r="L1448" s="64">
        <f t="shared" si="393"/>
        <v>0</v>
      </c>
      <c r="M1448" s="64">
        <f t="shared" si="393"/>
        <v>10.765753333740527</v>
      </c>
      <c r="N1448" s="64">
        <f t="shared" si="393"/>
        <v>329.05296826451314</v>
      </c>
      <c r="O1448" s="121"/>
      <c r="P1448" s="177">
        <v>2.9750000000000001</v>
      </c>
      <c r="Q1448" s="177">
        <v>44.971127085310187</v>
      </c>
      <c r="R1448" s="177">
        <v>44.971127085310187</v>
      </c>
      <c r="S1448" s="177">
        <v>0</v>
      </c>
      <c r="T1448" s="177">
        <v>0</v>
      </c>
      <c r="U1448" s="177">
        <v>44.971127085310187</v>
      </c>
      <c r="V1448" s="177">
        <v>44.971127085310187</v>
      </c>
      <c r="W1448" s="177">
        <v>0</v>
      </c>
      <c r="X1448" s="177">
        <v>0</v>
      </c>
      <c r="Y1448" s="177">
        <v>0</v>
      </c>
      <c r="Z1448" s="177">
        <v>6.1804454903225823</v>
      </c>
      <c r="AA1448" s="177">
        <v>50.887788252060545</v>
      </c>
      <c r="AB1448" s="177">
        <v>46.899273711421827</v>
      </c>
      <c r="AC1448" s="177">
        <v>45.200952469467452</v>
      </c>
      <c r="AD1448" s="177">
        <v>0</v>
      </c>
      <c r="AE1448" s="177">
        <v>0</v>
      </c>
      <c r="AF1448" s="177">
        <v>10.765753333740527</v>
      </c>
      <c r="AG1448" s="177">
        <v>0</v>
      </c>
      <c r="AH1448" s="177">
        <v>0</v>
      </c>
      <c r="AI1448" s="177">
        <v>0</v>
      </c>
      <c r="AJ1448" s="177">
        <v>0</v>
      </c>
    </row>
    <row r="1449" spans="1:36" hidden="1" outlineLevel="1" x14ac:dyDescent="0.25">
      <c r="A1449" s="190">
        <f t="shared" si="386"/>
        <v>2020</v>
      </c>
      <c r="B1449" s="55">
        <f t="shared" si="387"/>
        <v>12</v>
      </c>
      <c r="C1449" s="55">
        <f t="shared" si="388"/>
        <v>18</v>
      </c>
      <c r="D1449" s="55">
        <f t="shared" si="384"/>
        <v>60</v>
      </c>
      <c r="F1449" s="63">
        <f t="shared" si="394"/>
        <v>44166.749999999956</v>
      </c>
      <c r="G1449" s="64">
        <f t="shared" si="385"/>
        <v>335.84854189451289</v>
      </c>
      <c r="H1449" s="64">
        <f t="shared" si="393"/>
        <v>0</v>
      </c>
      <c r="I1449" s="64">
        <f t="shared" si="393"/>
        <v>2.9750000000000001</v>
      </c>
      <c r="J1449" s="64">
        <f t="shared" si="393"/>
        <v>0</v>
      </c>
      <c r="K1449" s="64">
        <f t="shared" si="393"/>
        <v>0</v>
      </c>
      <c r="L1449" s="64">
        <f t="shared" si="393"/>
        <v>0</v>
      </c>
      <c r="M1449" s="64">
        <f t="shared" si="393"/>
        <v>12.145978120117519</v>
      </c>
      <c r="N1449" s="64">
        <f t="shared" si="393"/>
        <v>320.72756377439538</v>
      </c>
      <c r="O1449" s="121"/>
      <c r="P1449" s="177">
        <v>2.9750000000000001</v>
      </c>
      <c r="Q1449" s="177">
        <v>43.497508576327718</v>
      </c>
      <c r="R1449" s="177">
        <v>43.497508576327718</v>
      </c>
      <c r="S1449" s="177">
        <v>0</v>
      </c>
      <c r="T1449" s="177">
        <v>0</v>
      </c>
      <c r="U1449" s="177">
        <v>43.497508576327718</v>
      </c>
      <c r="V1449" s="177">
        <v>43.497508576327718</v>
      </c>
      <c r="W1449" s="177">
        <v>0</v>
      </c>
      <c r="X1449" s="177">
        <v>0</v>
      </c>
      <c r="Y1449" s="177">
        <v>0</v>
      </c>
      <c r="Z1449" s="177">
        <v>5.0957549032258083</v>
      </c>
      <c r="AA1449" s="177">
        <v>50.611764736548331</v>
      </c>
      <c r="AB1449" s="177">
        <v>46.844605847462148</v>
      </c>
      <c r="AC1449" s="177">
        <v>44.185403981848211</v>
      </c>
      <c r="AD1449" s="177">
        <v>0</v>
      </c>
      <c r="AE1449" s="177">
        <v>0</v>
      </c>
      <c r="AF1449" s="177">
        <v>12.145978120117519</v>
      </c>
      <c r="AG1449" s="177">
        <v>0</v>
      </c>
      <c r="AH1449" s="177">
        <v>0</v>
      </c>
      <c r="AI1449" s="177">
        <v>0</v>
      </c>
      <c r="AJ1449" s="177">
        <v>0</v>
      </c>
    </row>
    <row r="1450" spans="1:36" hidden="1" outlineLevel="1" x14ac:dyDescent="0.25">
      <c r="A1450" s="190">
        <f t="shared" si="386"/>
        <v>2020</v>
      </c>
      <c r="B1450" s="55">
        <f t="shared" si="387"/>
        <v>12</v>
      </c>
      <c r="C1450" s="55">
        <f t="shared" si="388"/>
        <v>19</v>
      </c>
      <c r="D1450" s="55">
        <f t="shared" si="384"/>
        <v>60</v>
      </c>
      <c r="F1450" s="63">
        <f t="shared" si="394"/>
        <v>44166.791666666621</v>
      </c>
      <c r="G1450" s="64">
        <f t="shared" si="385"/>
        <v>340.67046646661879</v>
      </c>
      <c r="H1450" s="64">
        <f t="shared" si="393"/>
        <v>0</v>
      </c>
      <c r="I1450" s="64">
        <f t="shared" si="393"/>
        <v>2.9750000000000001</v>
      </c>
      <c r="J1450" s="64">
        <f t="shared" si="393"/>
        <v>0</v>
      </c>
      <c r="K1450" s="64">
        <f t="shared" si="393"/>
        <v>0</v>
      </c>
      <c r="L1450" s="64">
        <f t="shared" si="393"/>
        <v>0</v>
      </c>
      <c r="M1450" s="64">
        <f t="shared" si="393"/>
        <v>12.882098006185247</v>
      </c>
      <c r="N1450" s="64">
        <f t="shared" si="393"/>
        <v>324.81336846043354</v>
      </c>
      <c r="O1450" s="121"/>
      <c r="P1450" s="177">
        <v>2.9750000000000001</v>
      </c>
      <c r="Q1450" s="177">
        <v>44.991737134386852</v>
      </c>
      <c r="R1450" s="177">
        <v>44.991737134386852</v>
      </c>
      <c r="S1450" s="177">
        <v>0</v>
      </c>
      <c r="T1450" s="177">
        <v>0</v>
      </c>
      <c r="U1450" s="177">
        <v>44.991737134386852</v>
      </c>
      <c r="V1450" s="177">
        <v>44.991737134386852</v>
      </c>
      <c r="W1450" s="177">
        <v>0</v>
      </c>
      <c r="X1450" s="177">
        <v>0</v>
      </c>
      <c r="Y1450" s="177">
        <v>0</v>
      </c>
      <c r="Z1450" s="177">
        <v>5.124154919354841</v>
      </c>
      <c r="AA1450" s="177">
        <v>49.448572513702032</v>
      </c>
      <c r="AB1450" s="177">
        <v>47.781694945815268</v>
      </c>
      <c r="AC1450" s="177">
        <v>42.491997544014012</v>
      </c>
      <c r="AD1450" s="177">
        <v>0</v>
      </c>
      <c r="AE1450" s="177">
        <v>0</v>
      </c>
      <c r="AF1450" s="177">
        <v>12.882098006185247</v>
      </c>
      <c r="AG1450" s="177">
        <v>0</v>
      </c>
      <c r="AH1450" s="177">
        <v>0</v>
      </c>
      <c r="AI1450" s="177">
        <v>0</v>
      </c>
      <c r="AJ1450" s="177">
        <v>0</v>
      </c>
    </row>
    <row r="1451" spans="1:36" hidden="1" outlineLevel="1" x14ac:dyDescent="0.25">
      <c r="A1451" s="190">
        <f t="shared" si="386"/>
        <v>2020</v>
      </c>
      <c r="B1451" s="55">
        <f t="shared" si="387"/>
        <v>12</v>
      </c>
      <c r="C1451" s="55">
        <f t="shared" si="388"/>
        <v>20</v>
      </c>
      <c r="D1451" s="55">
        <f t="shared" si="384"/>
        <v>60</v>
      </c>
      <c r="F1451" s="63">
        <f t="shared" si="394"/>
        <v>44166.833333333285</v>
      </c>
      <c r="G1451" s="64">
        <f t="shared" si="385"/>
        <v>340.61431290122613</v>
      </c>
      <c r="H1451" s="64">
        <f t="shared" si="393"/>
        <v>0</v>
      </c>
      <c r="I1451" s="64">
        <f t="shared" si="393"/>
        <v>2.9750000000000001</v>
      </c>
      <c r="J1451" s="64">
        <f t="shared" si="393"/>
        <v>0</v>
      </c>
      <c r="K1451" s="64">
        <f t="shared" si="393"/>
        <v>0</v>
      </c>
      <c r="L1451" s="64">
        <f t="shared" si="393"/>
        <v>0</v>
      </c>
      <c r="M1451" s="64">
        <f t="shared" si="393"/>
        <v>12.698068034668317</v>
      </c>
      <c r="N1451" s="64">
        <f t="shared" si="393"/>
        <v>324.94124486655784</v>
      </c>
      <c r="O1451" s="121"/>
      <c r="P1451" s="177">
        <v>2.9750000000000001</v>
      </c>
      <c r="Q1451" s="177">
        <v>45.125702453385259</v>
      </c>
      <c r="R1451" s="177">
        <v>45.125702453385259</v>
      </c>
      <c r="S1451" s="177">
        <v>0</v>
      </c>
      <c r="T1451" s="177">
        <v>0</v>
      </c>
      <c r="U1451" s="177">
        <v>45.125702453385259</v>
      </c>
      <c r="V1451" s="177">
        <v>45.125702453385259</v>
      </c>
      <c r="W1451" s="177">
        <v>0</v>
      </c>
      <c r="X1451" s="177">
        <v>0</v>
      </c>
      <c r="Y1451" s="177">
        <v>0</v>
      </c>
      <c r="Z1451" s="177">
        <v>6.0557806322580658</v>
      </c>
      <c r="AA1451" s="177">
        <v>48.555265618662645</v>
      </c>
      <c r="AB1451" s="177">
        <v>46.87064595712458</v>
      </c>
      <c r="AC1451" s="177">
        <v>42.956742844971544</v>
      </c>
      <c r="AD1451" s="177">
        <v>0</v>
      </c>
      <c r="AE1451" s="177">
        <v>0</v>
      </c>
      <c r="AF1451" s="177">
        <v>12.698068034668317</v>
      </c>
      <c r="AG1451" s="177">
        <v>0</v>
      </c>
      <c r="AH1451" s="177">
        <v>0</v>
      </c>
      <c r="AI1451" s="177">
        <v>0</v>
      </c>
      <c r="AJ1451" s="177">
        <v>0</v>
      </c>
    </row>
    <row r="1452" spans="1:36" hidden="1" outlineLevel="1" x14ac:dyDescent="0.25">
      <c r="A1452" s="190">
        <f t="shared" si="386"/>
        <v>2020</v>
      </c>
      <c r="B1452" s="55">
        <f t="shared" si="387"/>
        <v>12</v>
      </c>
      <c r="C1452" s="55">
        <f t="shared" si="388"/>
        <v>21</v>
      </c>
      <c r="D1452" s="55">
        <f t="shared" si="384"/>
        <v>60</v>
      </c>
      <c r="F1452" s="63">
        <f t="shared" si="394"/>
        <v>44166.874999999949</v>
      </c>
      <c r="G1452" s="64">
        <f t="shared" si="385"/>
        <v>332.82981196051185</v>
      </c>
      <c r="H1452" s="64">
        <f t="shared" si="393"/>
        <v>0</v>
      </c>
      <c r="I1452" s="64">
        <f t="shared" si="393"/>
        <v>2.9750000000000001</v>
      </c>
      <c r="J1452" s="64">
        <f t="shared" si="393"/>
        <v>0</v>
      </c>
      <c r="K1452" s="64">
        <f t="shared" si="393"/>
        <v>0</v>
      </c>
      <c r="L1452" s="64">
        <f t="shared" si="393"/>
        <v>0</v>
      </c>
      <c r="M1452" s="64">
        <f t="shared" si="393"/>
        <v>12.330008091634451</v>
      </c>
      <c r="N1452" s="64">
        <f t="shared" si="393"/>
        <v>317.52480386887737</v>
      </c>
      <c r="O1452" s="121"/>
      <c r="P1452" s="177">
        <v>2.9750000000000001</v>
      </c>
      <c r="Q1452" s="177">
        <v>43.075002570255847</v>
      </c>
      <c r="R1452" s="177">
        <v>43.075002570255847</v>
      </c>
      <c r="S1452" s="177">
        <v>0</v>
      </c>
      <c r="T1452" s="177">
        <v>0</v>
      </c>
      <c r="U1452" s="177">
        <v>43.075002570255847</v>
      </c>
      <c r="V1452" s="177">
        <v>43.075002570255847</v>
      </c>
      <c r="W1452" s="177">
        <v>0</v>
      </c>
      <c r="X1452" s="177">
        <v>0</v>
      </c>
      <c r="Y1452" s="177">
        <v>0</v>
      </c>
      <c r="Z1452" s="177">
        <v>5.9951226032258074</v>
      </c>
      <c r="AA1452" s="177">
        <v>48.435733410166065</v>
      </c>
      <c r="AB1452" s="177">
        <v>46.584240576919825</v>
      </c>
      <c r="AC1452" s="177">
        <v>44.209696997542295</v>
      </c>
      <c r="AD1452" s="177">
        <v>0</v>
      </c>
      <c r="AE1452" s="177">
        <v>0</v>
      </c>
      <c r="AF1452" s="177">
        <v>12.330008091634451</v>
      </c>
      <c r="AG1452" s="177">
        <v>0</v>
      </c>
      <c r="AH1452" s="177">
        <v>0</v>
      </c>
      <c r="AI1452" s="177">
        <v>0</v>
      </c>
      <c r="AJ1452" s="177">
        <v>0</v>
      </c>
    </row>
    <row r="1453" spans="1:36" hidden="1" outlineLevel="1" x14ac:dyDescent="0.25">
      <c r="A1453" s="190">
        <f t="shared" si="386"/>
        <v>2020</v>
      </c>
      <c r="B1453" s="55">
        <f t="shared" si="387"/>
        <v>12</v>
      </c>
      <c r="C1453" s="55">
        <f t="shared" si="388"/>
        <v>22</v>
      </c>
      <c r="D1453" s="55">
        <f t="shared" si="384"/>
        <v>60</v>
      </c>
      <c r="F1453" s="63">
        <f t="shared" si="394"/>
        <v>44166.916666666613</v>
      </c>
      <c r="G1453" s="64">
        <f t="shared" si="385"/>
        <v>332.36774300792786</v>
      </c>
      <c r="H1453" s="64">
        <f t="shared" si="393"/>
        <v>0</v>
      </c>
      <c r="I1453" s="64">
        <f t="shared" si="393"/>
        <v>2.9750000000000001</v>
      </c>
      <c r="J1453" s="64">
        <f t="shared" si="393"/>
        <v>0</v>
      </c>
      <c r="K1453" s="64">
        <f t="shared" si="393"/>
        <v>0</v>
      </c>
      <c r="L1453" s="64">
        <f t="shared" si="393"/>
        <v>0</v>
      </c>
      <c r="M1453" s="64">
        <f t="shared" si="393"/>
        <v>12.145978120117519</v>
      </c>
      <c r="N1453" s="64">
        <f t="shared" si="393"/>
        <v>317.24676488781034</v>
      </c>
      <c r="O1453" s="121"/>
      <c r="P1453" s="177">
        <v>2.9750000000000001</v>
      </c>
      <c r="Q1453" s="177">
        <v>42.281515680803771</v>
      </c>
      <c r="R1453" s="177">
        <v>42.281515680803771</v>
      </c>
      <c r="S1453" s="177">
        <v>0</v>
      </c>
      <c r="T1453" s="177">
        <v>0</v>
      </c>
      <c r="U1453" s="177">
        <v>42.281515680803771</v>
      </c>
      <c r="V1453" s="177">
        <v>42.281515680803771</v>
      </c>
      <c r="W1453" s="177">
        <v>0</v>
      </c>
      <c r="X1453" s="177">
        <v>0</v>
      </c>
      <c r="Y1453" s="177">
        <v>0</v>
      </c>
      <c r="Z1453" s="177">
        <v>6.277992777419354</v>
      </c>
      <c r="AA1453" s="177">
        <v>49.579083311816802</v>
      </c>
      <c r="AB1453" s="177">
        <v>47.707601028542392</v>
      </c>
      <c r="AC1453" s="177">
        <v>44.556025046816714</v>
      </c>
      <c r="AD1453" s="177">
        <v>0</v>
      </c>
      <c r="AE1453" s="177">
        <v>0</v>
      </c>
      <c r="AF1453" s="177">
        <v>12.145978120117519</v>
      </c>
      <c r="AG1453" s="177">
        <v>0</v>
      </c>
      <c r="AH1453" s="177">
        <v>0</v>
      </c>
      <c r="AI1453" s="177">
        <v>0</v>
      </c>
      <c r="AJ1453" s="177">
        <v>0</v>
      </c>
    </row>
    <row r="1454" spans="1:36" hidden="1" outlineLevel="1" x14ac:dyDescent="0.25">
      <c r="A1454" s="190">
        <f t="shared" si="386"/>
        <v>2020</v>
      </c>
      <c r="B1454" s="55">
        <f t="shared" si="387"/>
        <v>12</v>
      </c>
      <c r="C1454" s="55">
        <f t="shared" si="388"/>
        <v>23</v>
      </c>
      <c r="D1454" s="55">
        <f t="shared" si="384"/>
        <v>60</v>
      </c>
      <c r="F1454" s="63">
        <f t="shared" si="394"/>
        <v>44166.958333333278</v>
      </c>
      <c r="G1454" s="64">
        <f t="shared" si="385"/>
        <v>338.27483375505039</v>
      </c>
      <c r="H1454" s="64">
        <f t="shared" si="393"/>
        <v>0</v>
      </c>
      <c r="I1454" s="64">
        <f t="shared" si="393"/>
        <v>2.9750000000000001</v>
      </c>
      <c r="J1454" s="64">
        <f t="shared" si="393"/>
        <v>0</v>
      </c>
      <c r="K1454" s="64">
        <f t="shared" si="393"/>
        <v>0</v>
      </c>
      <c r="L1454" s="64">
        <f t="shared" si="393"/>
        <v>0</v>
      </c>
      <c r="M1454" s="64">
        <f t="shared" si="393"/>
        <v>12.237993105875983</v>
      </c>
      <c r="N1454" s="64">
        <f t="shared" si="393"/>
        <v>323.06184064917443</v>
      </c>
      <c r="O1454" s="121"/>
      <c r="P1454" s="177">
        <v>2.9750000000000001</v>
      </c>
      <c r="Q1454" s="177">
        <v>43.476898527251052</v>
      </c>
      <c r="R1454" s="177">
        <v>43.476898527251052</v>
      </c>
      <c r="S1454" s="177">
        <v>0</v>
      </c>
      <c r="T1454" s="177">
        <v>0</v>
      </c>
      <c r="U1454" s="177">
        <v>43.476898527251052</v>
      </c>
      <c r="V1454" s="177">
        <v>43.476898527251052</v>
      </c>
      <c r="W1454" s="177">
        <v>0</v>
      </c>
      <c r="X1454" s="177">
        <v>0</v>
      </c>
      <c r="Y1454" s="177">
        <v>0</v>
      </c>
      <c r="Z1454" s="177">
        <v>6.5683153483870953</v>
      </c>
      <c r="AA1454" s="177">
        <v>48.821355947833737</v>
      </c>
      <c r="AB1454" s="177">
        <v>49.209955692506441</v>
      </c>
      <c r="AC1454" s="177">
        <v>44.554619551442926</v>
      </c>
      <c r="AD1454" s="177">
        <v>0</v>
      </c>
      <c r="AE1454" s="177">
        <v>0</v>
      </c>
      <c r="AF1454" s="177">
        <v>12.237993105875983</v>
      </c>
      <c r="AG1454" s="177">
        <v>0</v>
      </c>
      <c r="AH1454" s="177">
        <v>0</v>
      </c>
      <c r="AI1454" s="177">
        <v>0</v>
      </c>
      <c r="AJ1454" s="177">
        <v>0</v>
      </c>
    </row>
    <row r="1455" spans="1:36" hidden="1" outlineLevel="1" x14ac:dyDescent="0.25">
      <c r="A1455" s="190">
        <f t="shared" si="386"/>
        <v>2021</v>
      </c>
      <c r="B1455" s="55">
        <f t="shared" si="387"/>
        <v>1</v>
      </c>
      <c r="C1455" s="55">
        <f t="shared" si="388"/>
        <v>0</v>
      </c>
      <c r="D1455" s="55">
        <f t="shared" si="384"/>
        <v>61</v>
      </c>
      <c r="F1455" s="63">
        <f t="shared" ref="F1455" si="395">EDATE(F1431,1)</f>
        <v>44197</v>
      </c>
      <c r="G1455" s="64">
        <f t="shared" si="385"/>
        <v>355.71676025280578</v>
      </c>
      <c r="H1455" s="64">
        <f t="shared" ref="H1455:N1464" si="396">SUMIF($P$6:$AK$6,H$6,$P1455:$AK1455)</f>
        <v>0</v>
      </c>
      <c r="I1455" s="64">
        <f t="shared" si="396"/>
        <v>2.9750000000000001</v>
      </c>
      <c r="J1455" s="64">
        <f t="shared" si="396"/>
        <v>0</v>
      </c>
      <c r="K1455" s="64">
        <f t="shared" si="396"/>
        <v>0</v>
      </c>
      <c r="L1455" s="64">
        <f t="shared" si="396"/>
        <v>0</v>
      </c>
      <c r="M1455" s="64">
        <f t="shared" si="396"/>
        <v>11.463356004703499</v>
      </c>
      <c r="N1455" s="64">
        <f t="shared" si="396"/>
        <v>341.27840424810228</v>
      </c>
      <c r="O1455" s="121"/>
      <c r="P1455" s="177">
        <v>2.9750000000000001</v>
      </c>
      <c r="Q1455" s="177">
        <v>49.866013741021071</v>
      </c>
      <c r="R1455" s="177">
        <v>49.866013741021071</v>
      </c>
      <c r="S1455" s="177">
        <v>0</v>
      </c>
      <c r="T1455" s="177">
        <v>0</v>
      </c>
      <c r="U1455" s="177">
        <v>49.866013741021071</v>
      </c>
      <c r="V1455" s="177">
        <v>49.866013741021071</v>
      </c>
      <c r="W1455" s="177">
        <v>0</v>
      </c>
      <c r="X1455" s="177">
        <v>0</v>
      </c>
      <c r="Y1455" s="177">
        <v>0</v>
      </c>
      <c r="Z1455" s="177">
        <v>7.5439790941935509</v>
      </c>
      <c r="AA1455" s="177">
        <v>45.019200285294531</v>
      </c>
      <c r="AB1455" s="177">
        <v>47.789884108949828</v>
      </c>
      <c r="AC1455" s="177">
        <v>41.461285795580082</v>
      </c>
      <c r="AD1455" s="177">
        <v>0</v>
      </c>
      <c r="AE1455" s="177">
        <v>0</v>
      </c>
      <c r="AF1455" s="177">
        <v>11.463356004703499</v>
      </c>
      <c r="AG1455" s="177">
        <v>0</v>
      </c>
      <c r="AH1455" s="177">
        <v>0</v>
      </c>
      <c r="AI1455" s="177">
        <v>0</v>
      </c>
      <c r="AJ1455" s="177">
        <v>0</v>
      </c>
    </row>
    <row r="1456" spans="1:36" hidden="1" outlineLevel="1" x14ac:dyDescent="0.25">
      <c r="A1456" s="190">
        <f t="shared" si="386"/>
        <v>2021</v>
      </c>
      <c r="B1456" s="55">
        <f t="shared" si="387"/>
        <v>1</v>
      </c>
      <c r="C1456" s="55">
        <f t="shared" si="388"/>
        <v>1</v>
      </c>
      <c r="D1456" s="55">
        <f t="shared" si="384"/>
        <v>61</v>
      </c>
      <c r="F1456" s="63">
        <f t="shared" ref="F1456" si="397">F1455+1/24</f>
        <v>44197.041666666664</v>
      </c>
      <c r="G1456" s="64">
        <f t="shared" si="385"/>
        <v>361.08341690181226</v>
      </c>
      <c r="H1456" s="64">
        <f t="shared" si="396"/>
        <v>0</v>
      </c>
      <c r="I1456" s="64">
        <f t="shared" si="396"/>
        <v>2.9750000000000001</v>
      </c>
      <c r="J1456" s="64">
        <f t="shared" si="396"/>
        <v>0</v>
      </c>
      <c r="K1456" s="64">
        <f t="shared" si="396"/>
        <v>0</v>
      </c>
      <c r="L1456" s="64">
        <f t="shared" si="396"/>
        <v>0</v>
      </c>
      <c r="M1456" s="64">
        <f t="shared" si="396"/>
        <v>11.138154415917587</v>
      </c>
      <c r="N1456" s="64">
        <f t="shared" si="396"/>
        <v>346.97026248589469</v>
      </c>
      <c r="O1456" s="121"/>
      <c r="P1456" s="177">
        <v>2.9750000000000001</v>
      </c>
      <c r="Q1456" s="177">
        <v>51.195361906466758</v>
      </c>
      <c r="R1456" s="177">
        <v>51.195361906466758</v>
      </c>
      <c r="S1456" s="177">
        <v>0</v>
      </c>
      <c r="T1456" s="177">
        <v>0</v>
      </c>
      <c r="U1456" s="177">
        <v>51.195361906466758</v>
      </c>
      <c r="V1456" s="177">
        <v>51.195361906466758</v>
      </c>
      <c r="W1456" s="177">
        <v>0</v>
      </c>
      <c r="X1456" s="177">
        <v>0</v>
      </c>
      <c r="Y1456" s="177">
        <v>0</v>
      </c>
      <c r="Z1456" s="177">
        <v>7.2875575058064541</v>
      </c>
      <c r="AA1456" s="177">
        <v>45.240889591679107</v>
      </c>
      <c r="AB1456" s="177">
        <v>49.08137196447494</v>
      </c>
      <c r="AC1456" s="177">
        <v>40.578995798067112</v>
      </c>
      <c r="AD1456" s="177">
        <v>0</v>
      </c>
      <c r="AE1456" s="177">
        <v>0</v>
      </c>
      <c r="AF1456" s="177">
        <v>11.138154415917587</v>
      </c>
      <c r="AG1456" s="177">
        <v>0</v>
      </c>
      <c r="AH1456" s="177">
        <v>0</v>
      </c>
      <c r="AI1456" s="177">
        <v>0</v>
      </c>
      <c r="AJ1456" s="177">
        <v>0</v>
      </c>
    </row>
    <row r="1457" spans="1:36" hidden="1" outlineLevel="1" x14ac:dyDescent="0.25">
      <c r="A1457" s="190">
        <f t="shared" si="386"/>
        <v>2021</v>
      </c>
      <c r="B1457" s="55">
        <f t="shared" si="387"/>
        <v>1</v>
      </c>
      <c r="C1457" s="55">
        <f t="shared" si="388"/>
        <v>2</v>
      </c>
      <c r="D1457" s="55">
        <f t="shared" si="384"/>
        <v>61</v>
      </c>
      <c r="F1457" s="63">
        <f t="shared" si="394"/>
        <v>44197.083333333328</v>
      </c>
      <c r="G1457" s="64">
        <f t="shared" si="385"/>
        <v>365.17789159172861</v>
      </c>
      <c r="H1457" s="64">
        <f t="shared" si="396"/>
        <v>0</v>
      </c>
      <c r="I1457" s="64">
        <f t="shared" si="396"/>
        <v>2.9750000000000001</v>
      </c>
      <c r="J1457" s="64">
        <f t="shared" si="396"/>
        <v>0</v>
      </c>
      <c r="K1457" s="64">
        <f t="shared" si="396"/>
        <v>0</v>
      </c>
      <c r="L1457" s="64">
        <f t="shared" si="396"/>
        <v>0</v>
      </c>
      <c r="M1457" s="64">
        <f t="shared" si="396"/>
        <v>10.894253224328152</v>
      </c>
      <c r="N1457" s="64">
        <f t="shared" si="396"/>
        <v>351.30863836740048</v>
      </c>
      <c r="O1457" s="121"/>
      <c r="P1457" s="177">
        <v>2.9750000000000001</v>
      </c>
      <c r="Q1457" s="177">
        <v>51.329327225465164</v>
      </c>
      <c r="R1457" s="177">
        <v>51.329327225465164</v>
      </c>
      <c r="S1457" s="177">
        <v>0</v>
      </c>
      <c r="T1457" s="177">
        <v>0</v>
      </c>
      <c r="U1457" s="177">
        <v>51.329327225465164</v>
      </c>
      <c r="V1457" s="177">
        <v>51.329327225465164</v>
      </c>
      <c r="W1457" s="177">
        <v>0</v>
      </c>
      <c r="X1457" s="177">
        <v>0</v>
      </c>
      <c r="Y1457" s="177">
        <v>0</v>
      </c>
      <c r="Z1457" s="177">
        <v>7.8778912838709703</v>
      </c>
      <c r="AA1457" s="177">
        <v>47.725516810276567</v>
      </c>
      <c r="AB1457" s="177">
        <v>48.518223745600508</v>
      </c>
      <c r="AC1457" s="177">
        <v>41.869697625791801</v>
      </c>
      <c r="AD1457" s="177">
        <v>0</v>
      </c>
      <c r="AE1457" s="177">
        <v>0</v>
      </c>
      <c r="AF1457" s="177">
        <v>10.894253224328152</v>
      </c>
      <c r="AG1457" s="177">
        <v>0</v>
      </c>
      <c r="AH1457" s="177">
        <v>0</v>
      </c>
      <c r="AI1457" s="177">
        <v>0</v>
      </c>
      <c r="AJ1457" s="177">
        <v>0</v>
      </c>
    </row>
    <row r="1458" spans="1:36" hidden="1" outlineLevel="1" x14ac:dyDescent="0.25">
      <c r="A1458" s="190">
        <f t="shared" si="386"/>
        <v>2021</v>
      </c>
      <c r="B1458" s="55">
        <f t="shared" si="387"/>
        <v>1</v>
      </c>
      <c r="C1458" s="55">
        <f t="shared" si="388"/>
        <v>3</v>
      </c>
      <c r="D1458" s="55">
        <f t="shared" si="384"/>
        <v>61</v>
      </c>
      <c r="F1458" s="63">
        <f t="shared" si="394"/>
        <v>44197.124999999993</v>
      </c>
      <c r="G1458" s="64">
        <f t="shared" si="385"/>
        <v>365.65295203782591</v>
      </c>
      <c r="H1458" s="64">
        <f t="shared" si="396"/>
        <v>0</v>
      </c>
      <c r="I1458" s="64">
        <f t="shared" si="396"/>
        <v>2.9750000000000001</v>
      </c>
      <c r="J1458" s="64">
        <f t="shared" si="396"/>
        <v>0</v>
      </c>
      <c r="K1458" s="64">
        <f t="shared" si="396"/>
        <v>0</v>
      </c>
      <c r="L1458" s="64">
        <f t="shared" si="396"/>
        <v>0</v>
      </c>
      <c r="M1458" s="64">
        <f t="shared" si="396"/>
        <v>11.056854018721108</v>
      </c>
      <c r="N1458" s="64">
        <f t="shared" si="396"/>
        <v>351.62109801910481</v>
      </c>
      <c r="O1458" s="121"/>
      <c r="P1458" s="177">
        <v>2.9750000000000001</v>
      </c>
      <c r="Q1458" s="177">
        <v>51.710613133383696</v>
      </c>
      <c r="R1458" s="177">
        <v>51.710613133383696</v>
      </c>
      <c r="S1458" s="177">
        <v>0</v>
      </c>
      <c r="T1458" s="177">
        <v>0</v>
      </c>
      <c r="U1458" s="177">
        <v>51.710613133383696</v>
      </c>
      <c r="V1458" s="177">
        <v>51.710613133383696</v>
      </c>
      <c r="W1458" s="177">
        <v>0</v>
      </c>
      <c r="X1458" s="177">
        <v>0</v>
      </c>
      <c r="Y1458" s="177">
        <v>0</v>
      </c>
      <c r="Z1458" s="177">
        <v>8.142496251612906</v>
      </c>
      <c r="AA1458" s="177">
        <v>47.285917755525674</v>
      </c>
      <c r="AB1458" s="177">
        <v>48.563067294732953</v>
      </c>
      <c r="AC1458" s="177">
        <v>40.787164183698522</v>
      </c>
      <c r="AD1458" s="177">
        <v>0</v>
      </c>
      <c r="AE1458" s="177">
        <v>0</v>
      </c>
      <c r="AF1458" s="177">
        <v>11.056854018721108</v>
      </c>
      <c r="AG1458" s="177">
        <v>0</v>
      </c>
      <c r="AH1458" s="177">
        <v>0</v>
      </c>
      <c r="AI1458" s="177">
        <v>0</v>
      </c>
      <c r="AJ1458" s="177">
        <v>0</v>
      </c>
    </row>
    <row r="1459" spans="1:36" hidden="1" outlineLevel="1" x14ac:dyDescent="0.25">
      <c r="A1459" s="190">
        <f t="shared" si="386"/>
        <v>2021</v>
      </c>
      <c r="B1459" s="55">
        <f t="shared" si="387"/>
        <v>1</v>
      </c>
      <c r="C1459" s="55">
        <f t="shared" si="388"/>
        <v>4</v>
      </c>
      <c r="D1459" s="55">
        <f t="shared" si="384"/>
        <v>61</v>
      </c>
      <c r="F1459" s="63">
        <f t="shared" si="394"/>
        <v>44197.166666666657</v>
      </c>
      <c r="G1459" s="64">
        <f t="shared" si="385"/>
        <v>362.97349492387588</v>
      </c>
      <c r="H1459" s="64">
        <f t="shared" si="396"/>
        <v>0</v>
      </c>
      <c r="I1459" s="64">
        <f t="shared" si="396"/>
        <v>2.9750000000000001</v>
      </c>
      <c r="J1459" s="64">
        <f t="shared" si="396"/>
        <v>0</v>
      </c>
      <c r="K1459" s="64">
        <f t="shared" si="396"/>
        <v>0</v>
      </c>
      <c r="L1459" s="64">
        <f t="shared" si="396"/>
        <v>0</v>
      </c>
      <c r="M1459" s="64">
        <f t="shared" si="396"/>
        <v>11.625956799096461</v>
      </c>
      <c r="N1459" s="64">
        <f t="shared" si="396"/>
        <v>348.3725381247794</v>
      </c>
      <c r="O1459" s="121"/>
      <c r="P1459" s="177">
        <v>2.9750000000000001</v>
      </c>
      <c r="Q1459" s="177">
        <v>50.927431268469959</v>
      </c>
      <c r="R1459" s="177">
        <v>50.927431268469959</v>
      </c>
      <c r="S1459" s="177">
        <v>0</v>
      </c>
      <c r="T1459" s="177">
        <v>0</v>
      </c>
      <c r="U1459" s="177">
        <v>50.927431268469959</v>
      </c>
      <c r="V1459" s="177">
        <v>50.927431268469959</v>
      </c>
      <c r="W1459" s="177">
        <v>0</v>
      </c>
      <c r="X1459" s="177">
        <v>0</v>
      </c>
      <c r="Y1459" s="177">
        <v>0</v>
      </c>
      <c r="Z1459" s="177">
        <v>8.4585365419354854</v>
      </c>
      <c r="AA1459" s="177">
        <v>46.612166456363873</v>
      </c>
      <c r="AB1459" s="177">
        <v>48.325226816082811</v>
      </c>
      <c r="AC1459" s="177">
        <v>41.266883236517415</v>
      </c>
      <c r="AD1459" s="177">
        <v>0</v>
      </c>
      <c r="AE1459" s="177">
        <v>0</v>
      </c>
      <c r="AF1459" s="177">
        <v>11.625956799096461</v>
      </c>
      <c r="AG1459" s="177">
        <v>0</v>
      </c>
      <c r="AH1459" s="177">
        <v>0</v>
      </c>
      <c r="AI1459" s="177">
        <v>0</v>
      </c>
      <c r="AJ1459" s="177">
        <v>0</v>
      </c>
    </row>
    <row r="1460" spans="1:36" hidden="1" outlineLevel="1" x14ac:dyDescent="0.25">
      <c r="A1460" s="190">
        <f t="shared" si="386"/>
        <v>2021</v>
      </c>
      <c r="B1460" s="55">
        <f t="shared" si="387"/>
        <v>1</v>
      </c>
      <c r="C1460" s="55">
        <f t="shared" si="388"/>
        <v>5</v>
      </c>
      <c r="D1460" s="55">
        <f t="shared" si="384"/>
        <v>61</v>
      </c>
      <c r="F1460" s="63">
        <f t="shared" si="394"/>
        <v>44197.208333333321</v>
      </c>
      <c r="G1460" s="64">
        <f t="shared" si="385"/>
        <v>357.47988409007223</v>
      </c>
      <c r="H1460" s="64">
        <f t="shared" si="396"/>
        <v>0</v>
      </c>
      <c r="I1460" s="64">
        <f t="shared" si="396"/>
        <v>2.9750000000000001</v>
      </c>
      <c r="J1460" s="64">
        <f t="shared" si="396"/>
        <v>0</v>
      </c>
      <c r="K1460" s="64">
        <f t="shared" si="396"/>
        <v>0</v>
      </c>
      <c r="L1460" s="64">
        <f t="shared" si="396"/>
        <v>0</v>
      </c>
      <c r="M1460" s="64">
        <f t="shared" si="396"/>
        <v>10.812952827131673</v>
      </c>
      <c r="N1460" s="64">
        <f t="shared" si="396"/>
        <v>343.69193126294056</v>
      </c>
      <c r="O1460" s="121"/>
      <c r="P1460" s="177">
        <v>2.9750000000000001</v>
      </c>
      <c r="Q1460" s="177">
        <v>49.350762514104133</v>
      </c>
      <c r="R1460" s="177">
        <v>49.350762514104133</v>
      </c>
      <c r="S1460" s="177">
        <v>0</v>
      </c>
      <c r="T1460" s="177">
        <v>0</v>
      </c>
      <c r="U1460" s="177">
        <v>49.350762514104133</v>
      </c>
      <c r="V1460" s="177">
        <v>49.350762514104133</v>
      </c>
      <c r="W1460" s="177">
        <v>0</v>
      </c>
      <c r="X1460" s="177">
        <v>0</v>
      </c>
      <c r="Y1460" s="177">
        <v>0</v>
      </c>
      <c r="Z1460" s="177">
        <v>8.4650769625806479</v>
      </c>
      <c r="AA1460" s="177">
        <v>46.503572255199771</v>
      </c>
      <c r="AB1460" s="177">
        <v>49.114239853220603</v>
      </c>
      <c r="AC1460" s="177">
        <v>42.205992135523012</v>
      </c>
      <c r="AD1460" s="177">
        <v>0</v>
      </c>
      <c r="AE1460" s="177">
        <v>0</v>
      </c>
      <c r="AF1460" s="177">
        <v>10.812952827131673</v>
      </c>
      <c r="AG1460" s="177">
        <v>0</v>
      </c>
      <c r="AH1460" s="177">
        <v>0</v>
      </c>
      <c r="AI1460" s="177">
        <v>0</v>
      </c>
      <c r="AJ1460" s="177">
        <v>0</v>
      </c>
    </row>
    <row r="1461" spans="1:36" hidden="1" outlineLevel="1" x14ac:dyDescent="0.25">
      <c r="A1461" s="190">
        <f t="shared" si="386"/>
        <v>2021</v>
      </c>
      <c r="B1461" s="55">
        <f t="shared" si="387"/>
        <v>1</v>
      </c>
      <c r="C1461" s="55">
        <f t="shared" si="388"/>
        <v>6</v>
      </c>
      <c r="D1461" s="55">
        <f t="shared" si="384"/>
        <v>61</v>
      </c>
      <c r="F1461" s="63">
        <f t="shared" si="394"/>
        <v>44197.249999999985</v>
      </c>
      <c r="G1461" s="64">
        <f t="shared" si="385"/>
        <v>358.875306792316</v>
      </c>
      <c r="H1461" s="64">
        <f t="shared" si="396"/>
        <v>0</v>
      </c>
      <c r="I1461" s="64">
        <f t="shared" si="396"/>
        <v>3.2095136705750695</v>
      </c>
      <c r="J1461" s="64">
        <f t="shared" si="396"/>
        <v>0</v>
      </c>
      <c r="K1461" s="64">
        <f t="shared" si="396"/>
        <v>0</v>
      </c>
      <c r="L1461" s="64">
        <f t="shared" si="396"/>
        <v>0</v>
      </c>
      <c r="M1461" s="64">
        <f t="shared" si="396"/>
        <v>11.707257196292939</v>
      </c>
      <c r="N1461" s="64">
        <f t="shared" si="396"/>
        <v>343.95853592544796</v>
      </c>
      <c r="O1461" s="121"/>
      <c r="P1461" s="177">
        <v>2.9750000000000001</v>
      </c>
      <c r="Q1461" s="177">
        <v>48.546970600113696</v>
      </c>
      <c r="R1461" s="177">
        <v>48.546970600113696</v>
      </c>
      <c r="S1461" s="177">
        <v>0.15223401683615742</v>
      </c>
      <c r="T1461" s="177">
        <v>8.2279653738912148E-2</v>
      </c>
      <c r="U1461" s="177">
        <v>48.546970600113696</v>
      </c>
      <c r="V1461" s="177">
        <v>48.546970600113696</v>
      </c>
      <c r="W1461" s="177">
        <v>0</v>
      </c>
      <c r="X1461" s="177">
        <v>0</v>
      </c>
      <c r="Y1461" s="177">
        <v>0</v>
      </c>
      <c r="Z1461" s="177">
        <v>7.6257219290322578</v>
      </c>
      <c r="AA1461" s="177">
        <v>48.094506773716375</v>
      </c>
      <c r="AB1461" s="177">
        <v>50.84689888059269</v>
      </c>
      <c r="AC1461" s="177">
        <v>43.203525941651847</v>
      </c>
      <c r="AD1461" s="177">
        <v>0</v>
      </c>
      <c r="AE1461" s="177">
        <v>0</v>
      </c>
      <c r="AF1461" s="177">
        <v>11.707257196292939</v>
      </c>
      <c r="AG1461" s="177">
        <v>0</v>
      </c>
      <c r="AH1461" s="177">
        <v>0</v>
      </c>
      <c r="AI1461" s="177">
        <v>0</v>
      </c>
      <c r="AJ1461" s="177">
        <v>0</v>
      </c>
    </row>
    <row r="1462" spans="1:36" hidden="1" outlineLevel="1" x14ac:dyDescent="0.25">
      <c r="A1462" s="190">
        <f t="shared" si="386"/>
        <v>2021</v>
      </c>
      <c r="B1462" s="55">
        <f t="shared" si="387"/>
        <v>1</v>
      </c>
      <c r="C1462" s="55">
        <f t="shared" si="388"/>
        <v>7</v>
      </c>
      <c r="D1462" s="55">
        <f t="shared" si="384"/>
        <v>61</v>
      </c>
      <c r="F1462" s="63">
        <f t="shared" si="394"/>
        <v>44197.29166666665</v>
      </c>
      <c r="G1462" s="64">
        <f t="shared" si="385"/>
        <v>457.89981245285281</v>
      </c>
      <c r="H1462" s="64">
        <f t="shared" si="396"/>
        <v>15.853152737654893</v>
      </c>
      <c r="I1462" s="64">
        <f t="shared" si="396"/>
        <v>13.731478554939173</v>
      </c>
      <c r="J1462" s="64">
        <f t="shared" si="396"/>
        <v>70.480331200206876</v>
      </c>
      <c r="K1462" s="64">
        <f t="shared" si="396"/>
        <v>0</v>
      </c>
      <c r="L1462" s="64">
        <f t="shared" si="396"/>
        <v>0</v>
      </c>
      <c r="M1462" s="64">
        <f t="shared" si="396"/>
        <v>11.707257196292939</v>
      </c>
      <c r="N1462" s="64">
        <f t="shared" si="396"/>
        <v>346.12759276375891</v>
      </c>
      <c r="O1462" s="121"/>
      <c r="P1462" s="177">
        <v>2.9750000000000001</v>
      </c>
      <c r="Q1462" s="177">
        <v>48.917951483493908</v>
      </c>
      <c r="R1462" s="177">
        <v>48.917951483493908</v>
      </c>
      <c r="S1462" s="177">
        <v>5.4010610190804593</v>
      </c>
      <c r="T1462" s="177">
        <v>5.0643239808379388</v>
      </c>
      <c r="U1462" s="177">
        <v>48.917951483493908</v>
      </c>
      <c r="V1462" s="177">
        <v>48.917951483493908</v>
      </c>
      <c r="W1462" s="177">
        <v>0.10369611220101263</v>
      </c>
      <c r="X1462" s="177">
        <v>6.7508025893287915E-2</v>
      </c>
      <c r="Y1462" s="177">
        <v>0</v>
      </c>
      <c r="Z1462" s="177">
        <v>7.8837864258064494</v>
      </c>
      <c r="AA1462" s="177">
        <v>48.133035211797932</v>
      </c>
      <c r="AB1462" s="177">
        <v>50.386170710662057</v>
      </c>
      <c r="AC1462" s="177">
        <v>44.052794481516884</v>
      </c>
      <c r="AD1462" s="177">
        <v>15.853152737654893</v>
      </c>
      <c r="AE1462" s="177">
        <v>0.11988941692647481</v>
      </c>
      <c r="AF1462" s="177">
        <v>11.707257196292939</v>
      </c>
      <c r="AG1462" s="177">
        <v>23.493443733402291</v>
      </c>
      <c r="AH1462" s="177">
        <v>23.493443733402291</v>
      </c>
      <c r="AI1462" s="177">
        <v>23.493443733402291</v>
      </c>
      <c r="AJ1462" s="177">
        <v>0</v>
      </c>
    </row>
    <row r="1463" spans="1:36" hidden="1" outlineLevel="1" x14ac:dyDescent="0.25">
      <c r="A1463" s="190">
        <f t="shared" si="386"/>
        <v>2021</v>
      </c>
      <c r="B1463" s="55">
        <f t="shared" si="387"/>
        <v>1</v>
      </c>
      <c r="C1463" s="55">
        <f t="shared" si="388"/>
        <v>8</v>
      </c>
      <c r="D1463" s="55">
        <f t="shared" si="384"/>
        <v>61</v>
      </c>
      <c r="F1463" s="63">
        <f t="shared" si="394"/>
        <v>44197.333333333314</v>
      </c>
      <c r="G1463" s="64">
        <f t="shared" si="385"/>
        <v>633.25997312694744</v>
      </c>
      <c r="H1463" s="64">
        <f t="shared" si="396"/>
        <v>44.878826768351118</v>
      </c>
      <c r="I1463" s="64">
        <f t="shared" si="396"/>
        <v>65.032951592498051</v>
      </c>
      <c r="J1463" s="64">
        <f t="shared" si="396"/>
        <v>161.31620904422721</v>
      </c>
      <c r="K1463" s="64">
        <f t="shared" si="396"/>
        <v>0</v>
      </c>
      <c r="L1463" s="64">
        <f t="shared" si="396"/>
        <v>0</v>
      </c>
      <c r="M1463" s="64">
        <f t="shared" si="396"/>
        <v>10.731652429935195</v>
      </c>
      <c r="N1463" s="64">
        <f t="shared" si="396"/>
        <v>351.30033329193583</v>
      </c>
      <c r="O1463" s="121"/>
      <c r="P1463" s="177">
        <v>2.9750000000000001</v>
      </c>
      <c r="Q1463" s="177">
        <v>50.329739845246316</v>
      </c>
      <c r="R1463" s="177">
        <v>50.329739845246316</v>
      </c>
      <c r="S1463" s="177">
        <v>14.705103355930211</v>
      </c>
      <c r="T1463" s="177">
        <v>11.931654603496906</v>
      </c>
      <c r="U1463" s="177">
        <v>50.329739845246316</v>
      </c>
      <c r="V1463" s="177">
        <v>50.329739845246316</v>
      </c>
      <c r="W1463" s="177">
        <v>1.315601746615904</v>
      </c>
      <c r="X1463" s="177">
        <v>8.7381970186447777</v>
      </c>
      <c r="Y1463" s="177">
        <v>6.9305600000000007</v>
      </c>
      <c r="Z1463" s="177">
        <v>8.1040588870967714</v>
      </c>
      <c r="AA1463" s="177">
        <v>48.983872303763235</v>
      </c>
      <c r="AB1463" s="177">
        <v>48.461318275711022</v>
      </c>
      <c r="AC1463" s="177">
        <v>44.432124444379539</v>
      </c>
      <c r="AD1463" s="177">
        <v>44.878826768351118</v>
      </c>
      <c r="AE1463" s="177">
        <v>10.883112013093996</v>
      </c>
      <c r="AF1463" s="177">
        <v>10.731652429935195</v>
      </c>
      <c r="AG1463" s="177">
        <v>53.772069681409072</v>
      </c>
      <c r="AH1463" s="177">
        <v>53.772069681409072</v>
      </c>
      <c r="AI1463" s="177">
        <v>53.772069681409072</v>
      </c>
      <c r="AJ1463" s="177">
        <v>7.5537228547162485</v>
      </c>
    </row>
    <row r="1464" spans="1:36" hidden="1" outlineLevel="1" x14ac:dyDescent="0.25">
      <c r="A1464" s="190">
        <f t="shared" si="386"/>
        <v>2021</v>
      </c>
      <c r="B1464" s="55">
        <f t="shared" si="387"/>
        <v>1</v>
      </c>
      <c r="C1464" s="55">
        <f t="shared" si="388"/>
        <v>9</v>
      </c>
      <c r="D1464" s="55">
        <f t="shared" si="384"/>
        <v>61</v>
      </c>
      <c r="F1464" s="63">
        <f t="shared" si="394"/>
        <v>44197.374999999978</v>
      </c>
      <c r="G1464" s="64">
        <f t="shared" si="385"/>
        <v>680.74945165899044</v>
      </c>
      <c r="H1464" s="64">
        <f t="shared" si="396"/>
        <v>42.194643048408487</v>
      </c>
      <c r="I1464" s="64">
        <f t="shared" si="396"/>
        <v>108.70900091955424</v>
      </c>
      <c r="J1464" s="64">
        <f t="shared" si="396"/>
        <v>156.69643928912689</v>
      </c>
      <c r="K1464" s="64">
        <f t="shared" si="396"/>
        <v>0</v>
      </c>
      <c r="L1464" s="64">
        <f t="shared" si="396"/>
        <v>0</v>
      </c>
      <c r="M1464" s="64">
        <f t="shared" si="396"/>
        <v>10.40645084114928</v>
      </c>
      <c r="N1464" s="64">
        <f t="shared" si="396"/>
        <v>362.74291756075144</v>
      </c>
      <c r="O1464" s="121"/>
      <c r="P1464" s="177">
        <v>2.9750000000000001</v>
      </c>
      <c r="Q1464" s="177">
        <v>52.988436176137697</v>
      </c>
      <c r="R1464" s="177">
        <v>52.988436176137697</v>
      </c>
      <c r="S1464" s="177">
        <v>19.984264454377307</v>
      </c>
      <c r="T1464" s="177">
        <v>13.932238010408398</v>
      </c>
      <c r="U1464" s="177">
        <v>52.988436176137697</v>
      </c>
      <c r="V1464" s="177">
        <v>52.988436176137697</v>
      </c>
      <c r="W1464" s="177">
        <v>3.3650017757215593</v>
      </c>
      <c r="X1464" s="177">
        <v>15.294058775067938</v>
      </c>
      <c r="Y1464" s="177">
        <v>17.530240000000003</v>
      </c>
      <c r="Z1464" s="177">
        <v>7.9049765322580656</v>
      </c>
      <c r="AA1464" s="177">
        <v>50.203229269364087</v>
      </c>
      <c r="AB1464" s="177">
        <v>47.43053767162646</v>
      </c>
      <c r="AC1464" s="177">
        <v>45.250429382952078</v>
      </c>
      <c r="AD1464" s="177">
        <v>42.194643048408487</v>
      </c>
      <c r="AE1464" s="177">
        <v>16.383680798316469</v>
      </c>
      <c r="AF1464" s="177">
        <v>10.40645084114928</v>
      </c>
      <c r="AG1464" s="177">
        <v>52.232146429708962</v>
      </c>
      <c r="AH1464" s="177">
        <v>52.232146429708962</v>
      </c>
      <c r="AI1464" s="177">
        <v>52.232146429708962</v>
      </c>
      <c r="AJ1464" s="177">
        <v>19.244517105662581</v>
      </c>
    </row>
    <row r="1465" spans="1:36" hidden="1" outlineLevel="1" x14ac:dyDescent="0.25">
      <c r="A1465" s="190">
        <f t="shared" si="386"/>
        <v>2021</v>
      </c>
      <c r="B1465" s="55">
        <f t="shared" si="387"/>
        <v>1</v>
      </c>
      <c r="C1465" s="55">
        <f t="shared" si="388"/>
        <v>10</v>
      </c>
      <c r="D1465" s="55">
        <f t="shared" si="384"/>
        <v>61</v>
      </c>
      <c r="F1465" s="63">
        <f t="shared" si="394"/>
        <v>44197.416666666642</v>
      </c>
      <c r="G1465" s="64">
        <f t="shared" si="385"/>
        <v>687.25182863753969</v>
      </c>
      <c r="H1465" s="64">
        <f t="shared" ref="H1465:N1474" si="398">SUMIF($P$6:$AK$6,H$6,$P1465:$AK1465)</f>
        <v>42.54242544896411</v>
      </c>
      <c r="I1465" s="64">
        <f t="shared" si="398"/>
        <v>122.33591307429084</v>
      </c>
      <c r="J1465" s="64">
        <f t="shared" si="398"/>
        <v>141.91558238109982</v>
      </c>
      <c r="K1465" s="64">
        <f t="shared" si="398"/>
        <v>0</v>
      </c>
      <c r="L1465" s="64">
        <f t="shared" si="398"/>
        <v>0</v>
      </c>
      <c r="M1465" s="64">
        <f t="shared" si="398"/>
        <v>9.6747472663809724</v>
      </c>
      <c r="N1465" s="64">
        <f t="shared" si="398"/>
        <v>370.78316046680396</v>
      </c>
      <c r="O1465" s="121"/>
      <c r="P1465" s="177">
        <v>2.9750000000000001</v>
      </c>
      <c r="Q1465" s="177">
        <v>55.358591819955606</v>
      </c>
      <c r="R1465" s="177">
        <v>55.358591819955606</v>
      </c>
      <c r="S1465" s="177">
        <v>22.523217935492703</v>
      </c>
      <c r="T1465" s="177">
        <v>14.959909932719562</v>
      </c>
      <c r="U1465" s="177">
        <v>55.358591819955606</v>
      </c>
      <c r="V1465" s="177">
        <v>55.358591819955606</v>
      </c>
      <c r="W1465" s="177">
        <v>3.5042163298933304</v>
      </c>
      <c r="X1465" s="177">
        <v>15.341089079010871</v>
      </c>
      <c r="Y1465" s="177">
        <v>27.314559999999997</v>
      </c>
      <c r="Z1465" s="177">
        <v>7.8454895948387131</v>
      </c>
      <c r="AA1465" s="177">
        <v>49.580109966543105</v>
      </c>
      <c r="AB1465" s="177">
        <v>45.820210559962916</v>
      </c>
      <c r="AC1465" s="177">
        <v>46.10298306563682</v>
      </c>
      <c r="AD1465" s="177">
        <v>42.54242544896411</v>
      </c>
      <c r="AE1465" s="177">
        <v>16.946589756150182</v>
      </c>
      <c r="AF1465" s="177">
        <v>9.6747472663809724</v>
      </c>
      <c r="AG1465" s="177">
        <v>47.305194127033275</v>
      </c>
      <c r="AH1465" s="177">
        <v>47.305194127033275</v>
      </c>
      <c r="AI1465" s="177">
        <v>47.305194127033275</v>
      </c>
      <c r="AJ1465" s="177">
        <v>18.771330041024196</v>
      </c>
    </row>
    <row r="1466" spans="1:36" hidden="1" outlineLevel="1" x14ac:dyDescent="0.25">
      <c r="A1466" s="190">
        <f t="shared" si="386"/>
        <v>2021</v>
      </c>
      <c r="B1466" s="55">
        <f t="shared" si="387"/>
        <v>1</v>
      </c>
      <c r="C1466" s="55">
        <f t="shared" si="388"/>
        <v>11</v>
      </c>
      <c r="D1466" s="55">
        <f t="shared" si="384"/>
        <v>61</v>
      </c>
      <c r="F1466" s="63">
        <f t="shared" si="394"/>
        <v>44197.458333333307</v>
      </c>
      <c r="G1466" s="64">
        <f t="shared" si="385"/>
        <v>689.06302366964383</v>
      </c>
      <c r="H1466" s="64">
        <f t="shared" si="398"/>
        <v>36.030583284838499</v>
      </c>
      <c r="I1466" s="64">
        <f t="shared" si="398"/>
        <v>125.20917813214305</v>
      </c>
      <c r="J1466" s="64">
        <f t="shared" si="398"/>
        <v>135.00384652218816</v>
      </c>
      <c r="K1466" s="64">
        <f t="shared" si="398"/>
        <v>0</v>
      </c>
      <c r="L1466" s="64">
        <f t="shared" si="398"/>
        <v>0</v>
      </c>
      <c r="M1466" s="64">
        <f t="shared" si="398"/>
        <v>10.162549649559843</v>
      </c>
      <c r="N1466" s="64">
        <f t="shared" si="398"/>
        <v>382.65686608091431</v>
      </c>
      <c r="O1466" s="121"/>
      <c r="P1466" s="177">
        <v>2.9750000000000001</v>
      </c>
      <c r="Q1466" s="177">
        <v>58.419184107842185</v>
      </c>
      <c r="R1466" s="177">
        <v>58.419184107842185</v>
      </c>
      <c r="S1466" s="177">
        <v>23.355634691614963</v>
      </c>
      <c r="T1466" s="177">
        <v>15.977148320406988</v>
      </c>
      <c r="U1466" s="177">
        <v>58.419184107842185</v>
      </c>
      <c r="V1466" s="177">
        <v>58.419184107842185</v>
      </c>
      <c r="W1466" s="177">
        <v>3.3605748514576708</v>
      </c>
      <c r="X1466" s="177">
        <v>16.041526649777339</v>
      </c>
      <c r="Y1466" s="177">
        <v>29.760639999999999</v>
      </c>
      <c r="Z1466" s="177">
        <v>8.4401406958064555</v>
      </c>
      <c r="AA1466" s="177">
        <v>49.397404735199515</v>
      </c>
      <c r="AB1466" s="177">
        <v>45.695278619557307</v>
      </c>
      <c r="AC1466" s="177">
        <v>45.447305598982275</v>
      </c>
      <c r="AD1466" s="177">
        <v>36.030583284838499</v>
      </c>
      <c r="AE1466" s="177">
        <v>14.882197918050331</v>
      </c>
      <c r="AF1466" s="177">
        <v>10.162549649559843</v>
      </c>
      <c r="AG1466" s="177">
        <v>45.001282174062723</v>
      </c>
      <c r="AH1466" s="177">
        <v>45.001282174062723</v>
      </c>
      <c r="AI1466" s="177">
        <v>45.001282174062723</v>
      </c>
      <c r="AJ1466" s="177">
        <v>18.85645570083576</v>
      </c>
    </row>
    <row r="1467" spans="1:36" hidden="1" outlineLevel="1" x14ac:dyDescent="0.25">
      <c r="A1467" s="190">
        <f t="shared" si="386"/>
        <v>2021</v>
      </c>
      <c r="B1467" s="55">
        <f t="shared" si="387"/>
        <v>1</v>
      </c>
      <c r="C1467" s="55">
        <f t="shared" si="388"/>
        <v>12</v>
      </c>
      <c r="D1467" s="55">
        <f t="shared" si="384"/>
        <v>61</v>
      </c>
      <c r="F1467" s="63">
        <f t="shared" si="394"/>
        <v>44197.499999999971</v>
      </c>
      <c r="G1467" s="64">
        <f t="shared" si="385"/>
        <v>700.00083846792688</v>
      </c>
      <c r="H1467" s="64">
        <f t="shared" si="398"/>
        <v>39.274497543462807</v>
      </c>
      <c r="I1467" s="64">
        <f t="shared" si="398"/>
        <v>126.84901494802467</v>
      </c>
      <c r="J1467" s="64">
        <f t="shared" si="398"/>
        <v>136.66821515994835</v>
      </c>
      <c r="K1467" s="64">
        <f t="shared" si="398"/>
        <v>0</v>
      </c>
      <c r="L1467" s="64">
        <f t="shared" si="398"/>
        <v>0</v>
      </c>
      <c r="M1467" s="64">
        <f t="shared" si="398"/>
        <v>10.40645084114928</v>
      </c>
      <c r="N1467" s="64">
        <f t="shared" si="398"/>
        <v>386.80265997534173</v>
      </c>
      <c r="O1467" s="121"/>
      <c r="P1467" s="177">
        <v>2.9750000000000001</v>
      </c>
      <c r="Q1467" s="177">
        <v>59.573346856136141</v>
      </c>
      <c r="R1467" s="177">
        <v>59.573346856136141</v>
      </c>
      <c r="S1467" s="177">
        <v>23.310861395684228</v>
      </c>
      <c r="T1467" s="177">
        <v>17.61027763217146</v>
      </c>
      <c r="U1467" s="177">
        <v>59.573346856136141</v>
      </c>
      <c r="V1467" s="177">
        <v>59.573346856136141</v>
      </c>
      <c r="W1467" s="177">
        <v>3.2978921408873454</v>
      </c>
      <c r="X1467" s="177">
        <v>16.038549901570331</v>
      </c>
      <c r="Y1467" s="177">
        <v>29.760639999999999</v>
      </c>
      <c r="Z1467" s="177">
        <v>8.9955306335483893</v>
      </c>
      <c r="AA1467" s="177">
        <v>49.750327313233939</v>
      </c>
      <c r="AB1467" s="177">
        <v>45.030039435740491</v>
      </c>
      <c r="AC1467" s="177">
        <v>44.733375168274357</v>
      </c>
      <c r="AD1467" s="177">
        <v>39.274497543462807</v>
      </c>
      <c r="AE1467" s="177">
        <v>15.040120209575951</v>
      </c>
      <c r="AF1467" s="177">
        <v>10.40645084114928</v>
      </c>
      <c r="AG1467" s="177">
        <v>45.556071719982782</v>
      </c>
      <c r="AH1467" s="177">
        <v>45.556071719982782</v>
      </c>
      <c r="AI1467" s="177">
        <v>45.556071719982782</v>
      </c>
      <c r="AJ1467" s="177">
        <v>18.815673668135357</v>
      </c>
    </row>
    <row r="1468" spans="1:36" hidden="1" outlineLevel="1" x14ac:dyDescent="0.25">
      <c r="A1468" s="190">
        <f t="shared" si="386"/>
        <v>2021</v>
      </c>
      <c r="B1468" s="55">
        <f t="shared" si="387"/>
        <v>1</v>
      </c>
      <c r="C1468" s="55">
        <f t="shared" si="388"/>
        <v>13</v>
      </c>
      <c r="D1468" s="55">
        <f t="shared" si="384"/>
        <v>61</v>
      </c>
      <c r="F1468" s="63">
        <f t="shared" si="394"/>
        <v>44197.541666666635</v>
      </c>
      <c r="G1468" s="64">
        <f t="shared" si="385"/>
        <v>731.34125389554515</v>
      </c>
      <c r="H1468" s="64">
        <f t="shared" si="398"/>
        <v>40.383107036003146</v>
      </c>
      <c r="I1468" s="64">
        <f t="shared" si="398"/>
        <v>125.06409772409633</v>
      </c>
      <c r="J1468" s="64">
        <f t="shared" si="398"/>
        <v>168.23084154327353</v>
      </c>
      <c r="K1468" s="64">
        <f t="shared" si="398"/>
        <v>0</v>
      </c>
      <c r="L1468" s="64">
        <f t="shared" si="398"/>
        <v>0</v>
      </c>
      <c r="M1468" s="64">
        <f t="shared" si="398"/>
        <v>10.569051635542234</v>
      </c>
      <c r="N1468" s="64">
        <f t="shared" si="398"/>
        <v>387.09415595662995</v>
      </c>
      <c r="O1468" s="121"/>
      <c r="P1468" s="177">
        <v>2.9750000000000001</v>
      </c>
      <c r="Q1468" s="177">
        <v>60.088598083053085</v>
      </c>
      <c r="R1468" s="177">
        <v>60.088598083053085</v>
      </c>
      <c r="S1468" s="177">
        <v>18.168522983813936</v>
      </c>
      <c r="T1468" s="177">
        <v>17.090537664896459</v>
      </c>
      <c r="U1468" s="177">
        <v>60.088598083053085</v>
      </c>
      <c r="V1468" s="177">
        <v>60.088598083053085</v>
      </c>
      <c r="W1468" s="177">
        <v>3.6905047770734249</v>
      </c>
      <c r="X1468" s="177">
        <v>17.580918779092109</v>
      </c>
      <c r="Y1468" s="177">
        <v>28.129919999999995</v>
      </c>
      <c r="Z1468" s="177">
        <v>9.4541464303225826</v>
      </c>
      <c r="AA1468" s="177">
        <v>47.767587452070998</v>
      </c>
      <c r="AB1468" s="177">
        <v>44.751386693849071</v>
      </c>
      <c r="AC1468" s="177">
        <v>44.766643048174984</v>
      </c>
      <c r="AD1468" s="177">
        <v>40.383107036003146</v>
      </c>
      <c r="AE1468" s="177">
        <v>16.84942244066001</v>
      </c>
      <c r="AF1468" s="177">
        <v>10.569051635542234</v>
      </c>
      <c r="AG1468" s="177">
        <v>56.076947181091171</v>
      </c>
      <c r="AH1468" s="177">
        <v>56.076947181091171</v>
      </c>
      <c r="AI1468" s="177">
        <v>56.076947181091171</v>
      </c>
      <c r="AJ1468" s="177">
        <v>20.579271078560392</v>
      </c>
    </row>
    <row r="1469" spans="1:36" hidden="1" outlineLevel="1" x14ac:dyDescent="0.25">
      <c r="A1469" s="190">
        <f t="shared" si="386"/>
        <v>2021</v>
      </c>
      <c r="B1469" s="55">
        <f t="shared" si="387"/>
        <v>1</v>
      </c>
      <c r="C1469" s="55">
        <f t="shared" si="388"/>
        <v>14</v>
      </c>
      <c r="D1469" s="55">
        <f t="shared" si="384"/>
        <v>61</v>
      </c>
      <c r="F1469" s="63">
        <f t="shared" si="394"/>
        <v>44197.583333333299</v>
      </c>
      <c r="G1469" s="64">
        <f t="shared" si="385"/>
        <v>720.94598268415541</v>
      </c>
      <c r="H1469" s="64">
        <f t="shared" si="398"/>
        <v>45.821966561049841</v>
      </c>
      <c r="I1469" s="64">
        <f t="shared" si="398"/>
        <v>108.95233180431536</v>
      </c>
      <c r="J1469" s="64">
        <f t="shared" si="398"/>
        <v>170.691986251011</v>
      </c>
      <c r="K1469" s="64">
        <f t="shared" si="398"/>
        <v>0</v>
      </c>
      <c r="L1469" s="64">
        <f t="shared" si="398"/>
        <v>0</v>
      </c>
      <c r="M1469" s="64">
        <f t="shared" si="398"/>
        <v>10.325150443952801</v>
      </c>
      <c r="N1469" s="64">
        <f t="shared" si="398"/>
        <v>385.15454762382637</v>
      </c>
      <c r="O1469" s="121"/>
      <c r="P1469" s="177">
        <v>2.9750000000000001</v>
      </c>
      <c r="Q1469" s="177">
        <v>59.037485580142537</v>
      </c>
      <c r="R1469" s="177">
        <v>59.037485580142537</v>
      </c>
      <c r="S1469" s="177">
        <v>9.77004304080568</v>
      </c>
      <c r="T1469" s="177">
        <v>10.83410298970875</v>
      </c>
      <c r="U1469" s="177">
        <v>59.037485580142537</v>
      </c>
      <c r="V1469" s="177">
        <v>59.037485580142537</v>
      </c>
      <c r="W1469" s="177">
        <v>3.6466616781432419</v>
      </c>
      <c r="X1469" s="177">
        <v>18.572292629182996</v>
      </c>
      <c r="Y1469" s="177">
        <v>21.607040000000001</v>
      </c>
      <c r="Z1469" s="177">
        <v>9.8418389603870988</v>
      </c>
      <c r="AA1469" s="177">
        <v>49.929092755602596</v>
      </c>
      <c r="AB1469" s="177">
        <v>43.983466573352672</v>
      </c>
      <c r="AC1469" s="177">
        <v>45.250207013913823</v>
      </c>
      <c r="AD1469" s="177">
        <v>45.821966561049841</v>
      </c>
      <c r="AE1469" s="177">
        <v>17.737684092910101</v>
      </c>
      <c r="AF1469" s="177">
        <v>10.325150443952801</v>
      </c>
      <c r="AG1469" s="177">
        <v>56.897328750337003</v>
      </c>
      <c r="AH1469" s="177">
        <v>56.897328750337003</v>
      </c>
      <c r="AI1469" s="177">
        <v>56.897328750337003</v>
      </c>
      <c r="AJ1469" s="177">
        <v>23.809507373564603</v>
      </c>
    </row>
    <row r="1470" spans="1:36" hidden="1" outlineLevel="1" x14ac:dyDescent="0.25">
      <c r="A1470" s="190">
        <f t="shared" si="386"/>
        <v>2021</v>
      </c>
      <c r="B1470" s="55">
        <f t="shared" si="387"/>
        <v>1</v>
      </c>
      <c r="C1470" s="55">
        <f t="shared" si="388"/>
        <v>15</v>
      </c>
      <c r="D1470" s="55">
        <f t="shared" si="384"/>
        <v>61</v>
      </c>
      <c r="F1470" s="63">
        <f t="shared" si="394"/>
        <v>44197.624999999964</v>
      </c>
      <c r="G1470" s="64">
        <f t="shared" si="385"/>
        <v>574.66651267650332</v>
      </c>
      <c r="H1470" s="64">
        <f t="shared" si="398"/>
        <v>28.808579003454749</v>
      </c>
      <c r="I1470" s="64">
        <f t="shared" si="398"/>
        <v>68.305547441136014</v>
      </c>
      <c r="J1470" s="64">
        <f t="shared" si="398"/>
        <v>95.554929326180769</v>
      </c>
      <c r="K1470" s="64">
        <f t="shared" si="398"/>
        <v>0</v>
      </c>
      <c r="L1470" s="64">
        <f t="shared" si="398"/>
        <v>0</v>
      </c>
      <c r="M1470" s="64">
        <f t="shared" si="398"/>
        <v>9.9186484579704057</v>
      </c>
      <c r="N1470" s="64">
        <f t="shared" si="398"/>
        <v>372.07880844776145</v>
      </c>
      <c r="O1470" s="121"/>
      <c r="P1470" s="177">
        <v>2.9750000000000001</v>
      </c>
      <c r="Q1470" s="177">
        <v>55.96658826771759</v>
      </c>
      <c r="R1470" s="177">
        <v>55.96658826771759</v>
      </c>
      <c r="S1470" s="177">
        <v>2.4721329394758449</v>
      </c>
      <c r="T1470" s="177">
        <v>1.7280431637414277</v>
      </c>
      <c r="U1470" s="177">
        <v>55.96658826771759</v>
      </c>
      <c r="V1470" s="177">
        <v>55.96658826771759</v>
      </c>
      <c r="W1470" s="177">
        <v>2.3931763053926569</v>
      </c>
      <c r="X1470" s="177">
        <v>14.910358056570375</v>
      </c>
      <c r="Y1470" s="177">
        <v>9.3766400000000001</v>
      </c>
      <c r="Z1470" s="177">
        <v>8.4031323152258111</v>
      </c>
      <c r="AA1470" s="177">
        <v>50.203328965048925</v>
      </c>
      <c r="AB1470" s="177">
        <v>44.53008047598945</v>
      </c>
      <c r="AC1470" s="177">
        <v>45.075913620626942</v>
      </c>
      <c r="AD1470" s="177">
        <v>28.808579003454749</v>
      </c>
      <c r="AE1470" s="177">
        <v>15.712309158428909</v>
      </c>
      <c r="AF1470" s="177">
        <v>9.9186484579704057</v>
      </c>
      <c r="AG1470" s="177">
        <v>31.851643108726925</v>
      </c>
      <c r="AH1470" s="177">
        <v>31.851643108726925</v>
      </c>
      <c r="AI1470" s="177">
        <v>31.851643108726925</v>
      </c>
      <c r="AJ1470" s="177">
        <v>18.737887817526797</v>
      </c>
    </row>
    <row r="1471" spans="1:36" hidden="1" outlineLevel="1" x14ac:dyDescent="0.25">
      <c r="A1471" s="190">
        <f t="shared" si="386"/>
        <v>2021</v>
      </c>
      <c r="B1471" s="55">
        <f t="shared" si="387"/>
        <v>1</v>
      </c>
      <c r="C1471" s="55">
        <f t="shared" si="388"/>
        <v>16</v>
      </c>
      <c r="D1471" s="55">
        <f t="shared" si="384"/>
        <v>61</v>
      </c>
      <c r="F1471" s="63">
        <f t="shared" si="394"/>
        <v>44197.666666666628</v>
      </c>
      <c r="G1471" s="64">
        <f t="shared" si="385"/>
        <v>393.19631701250773</v>
      </c>
      <c r="H1471" s="64">
        <f t="shared" si="398"/>
        <v>0.81036345689400802</v>
      </c>
      <c r="I1471" s="64">
        <f t="shared" si="398"/>
        <v>10.956880275122078</v>
      </c>
      <c r="J1471" s="64">
        <f t="shared" si="398"/>
        <v>2.510532568907053</v>
      </c>
      <c r="K1471" s="64">
        <f t="shared" si="398"/>
        <v>0</v>
      </c>
      <c r="L1471" s="64">
        <f t="shared" si="398"/>
        <v>0</v>
      </c>
      <c r="M1471" s="64">
        <f t="shared" si="398"/>
        <v>10.081249252363362</v>
      </c>
      <c r="N1471" s="64">
        <f t="shared" si="398"/>
        <v>368.83729145922121</v>
      </c>
      <c r="O1471" s="121"/>
      <c r="P1471" s="177">
        <v>2.9750000000000001</v>
      </c>
      <c r="Q1471" s="177">
        <v>55.595607384337391</v>
      </c>
      <c r="R1471" s="177">
        <v>55.595607384337391</v>
      </c>
      <c r="S1471" s="177">
        <v>0</v>
      </c>
      <c r="T1471" s="177">
        <v>0</v>
      </c>
      <c r="U1471" s="177">
        <v>55.595607384337391</v>
      </c>
      <c r="V1471" s="177">
        <v>55.595607384337391</v>
      </c>
      <c r="W1471" s="177">
        <v>0.40714006428935795</v>
      </c>
      <c r="X1471" s="177">
        <v>2.8643596766970303</v>
      </c>
      <c r="Y1471" s="177">
        <v>0.81536000000000008</v>
      </c>
      <c r="Z1471" s="177">
        <v>7.9386132958709723</v>
      </c>
      <c r="AA1471" s="177">
        <v>50.004177968614172</v>
      </c>
      <c r="AB1471" s="177">
        <v>44.192423641807054</v>
      </c>
      <c r="AC1471" s="177">
        <v>44.319647015579449</v>
      </c>
      <c r="AD1471" s="177">
        <v>0.81036345689400802</v>
      </c>
      <c r="AE1471" s="177">
        <v>3.1474417306470537</v>
      </c>
      <c r="AF1471" s="177">
        <v>10.081249252363362</v>
      </c>
      <c r="AG1471" s="177">
        <v>0.8368441896356843</v>
      </c>
      <c r="AH1471" s="177">
        <v>0.8368441896356843</v>
      </c>
      <c r="AI1471" s="177">
        <v>0.8368441896356843</v>
      </c>
      <c r="AJ1471" s="177">
        <v>0.74757880348863626</v>
      </c>
    </row>
    <row r="1472" spans="1:36" hidden="1" outlineLevel="1" x14ac:dyDescent="0.25">
      <c r="A1472" s="190">
        <f t="shared" si="386"/>
        <v>2021</v>
      </c>
      <c r="B1472" s="55">
        <f t="shared" si="387"/>
        <v>1</v>
      </c>
      <c r="C1472" s="55">
        <f t="shared" si="388"/>
        <v>17</v>
      </c>
      <c r="D1472" s="55">
        <f t="shared" si="384"/>
        <v>61</v>
      </c>
      <c r="F1472" s="63">
        <f t="shared" si="394"/>
        <v>44197.708333333292</v>
      </c>
      <c r="G1472" s="64">
        <f t="shared" si="385"/>
        <v>378.70371932854624</v>
      </c>
      <c r="H1472" s="64">
        <f t="shared" si="398"/>
        <v>0</v>
      </c>
      <c r="I1472" s="64">
        <f t="shared" si="398"/>
        <v>2.9750000000000001</v>
      </c>
      <c r="J1472" s="64">
        <f t="shared" si="398"/>
        <v>0</v>
      </c>
      <c r="K1472" s="64">
        <f t="shared" si="398"/>
        <v>0</v>
      </c>
      <c r="L1472" s="64">
        <f t="shared" si="398"/>
        <v>0</v>
      </c>
      <c r="M1472" s="64">
        <f t="shared" si="398"/>
        <v>10.24385004675632</v>
      </c>
      <c r="N1472" s="64">
        <f t="shared" si="398"/>
        <v>365.48486928178994</v>
      </c>
      <c r="O1472" s="121"/>
      <c r="P1472" s="177">
        <v>2.9750000000000001</v>
      </c>
      <c r="Q1472" s="177">
        <v>54.596020004118529</v>
      </c>
      <c r="R1472" s="177">
        <v>54.596020004118529</v>
      </c>
      <c r="S1472" s="177">
        <v>0</v>
      </c>
      <c r="T1472" s="177">
        <v>0</v>
      </c>
      <c r="U1472" s="177">
        <v>54.596020004118529</v>
      </c>
      <c r="V1472" s="177">
        <v>54.596020004118529</v>
      </c>
      <c r="W1472" s="177">
        <v>0</v>
      </c>
      <c r="X1472" s="177">
        <v>0</v>
      </c>
      <c r="Y1472" s="177">
        <v>0</v>
      </c>
      <c r="Z1472" s="177">
        <v>7.5837744369032301</v>
      </c>
      <c r="AA1472" s="177">
        <v>49.832981730705754</v>
      </c>
      <c r="AB1472" s="177">
        <v>45.703016333967369</v>
      </c>
      <c r="AC1472" s="177">
        <v>43.98101676373949</v>
      </c>
      <c r="AD1472" s="177">
        <v>0</v>
      </c>
      <c r="AE1472" s="177">
        <v>0</v>
      </c>
      <c r="AF1472" s="177">
        <v>10.24385004675632</v>
      </c>
      <c r="AG1472" s="177">
        <v>0</v>
      </c>
      <c r="AH1472" s="177">
        <v>0</v>
      </c>
      <c r="AI1472" s="177">
        <v>0</v>
      </c>
      <c r="AJ1472" s="177">
        <v>0</v>
      </c>
    </row>
    <row r="1473" spans="1:36" hidden="1" outlineLevel="1" x14ac:dyDescent="0.25">
      <c r="A1473" s="190">
        <f t="shared" si="386"/>
        <v>2021</v>
      </c>
      <c r="B1473" s="55">
        <f t="shared" si="387"/>
        <v>1</v>
      </c>
      <c r="C1473" s="55">
        <f t="shared" si="388"/>
        <v>18</v>
      </c>
      <c r="D1473" s="55">
        <f t="shared" si="384"/>
        <v>61</v>
      </c>
      <c r="F1473" s="63">
        <f t="shared" si="394"/>
        <v>44197.749999999956</v>
      </c>
      <c r="G1473" s="64">
        <f t="shared" si="385"/>
        <v>362.69146758876639</v>
      </c>
      <c r="H1473" s="64">
        <f t="shared" si="398"/>
        <v>0</v>
      </c>
      <c r="I1473" s="64">
        <f t="shared" si="398"/>
        <v>2.9750000000000001</v>
      </c>
      <c r="J1473" s="64">
        <f t="shared" si="398"/>
        <v>0</v>
      </c>
      <c r="K1473" s="64">
        <f t="shared" si="398"/>
        <v>0</v>
      </c>
      <c r="L1473" s="64">
        <f t="shared" si="398"/>
        <v>0</v>
      </c>
      <c r="M1473" s="64">
        <f t="shared" si="398"/>
        <v>11.300755210310541</v>
      </c>
      <c r="N1473" s="64">
        <f t="shared" si="398"/>
        <v>348.41571237845585</v>
      </c>
      <c r="O1473" s="121"/>
      <c r="P1473" s="177">
        <v>2.9750000000000001</v>
      </c>
      <c r="Q1473" s="177">
        <v>50.71102575316484</v>
      </c>
      <c r="R1473" s="177">
        <v>50.71102575316484</v>
      </c>
      <c r="S1473" s="177">
        <v>0</v>
      </c>
      <c r="T1473" s="177">
        <v>0</v>
      </c>
      <c r="U1473" s="177">
        <v>50.71102575316484</v>
      </c>
      <c r="V1473" s="177">
        <v>50.71102575316484</v>
      </c>
      <c r="W1473" s="177">
        <v>0</v>
      </c>
      <c r="X1473" s="177">
        <v>0</v>
      </c>
      <c r="Y1473" s="177">
        <v>0</v>
      </c>
      <c r="Z1473" s="177">
        <v>7.1897212387096783</v>
      </c>
      <c r="AA1473" s="177">
        <v>47.592039371742587</v>
      </c>
      <c r="AB1473" s="177">
        <v>46.383762672194358</v>
      </c>
      <c r="AC1473" s="177">
        <v>44.406086083149916</v>
      </c>
      <c r="AD1473" s="177">
        <v>0</v>
      </c>
      <c r="AE1473" s="177">
        <v>0</v>
      </c>
      <c r="AF1473" s="177">
        <v>11.300755210310541</v>
      </c>
      <c r="AG1473" s="177">
        <v>0</v>
      </c>
      <c r="AH1473" s="177">
        <v>0</v>
      </c>
      <c r="AI1473" s="177">
        <v>0</v>
      </c>
      <c r="AJ1473" s="177">
        <v>0</v>
      </c>
    </row>
    <row r="1474" spans="1:36" hidden="1" outlineLevel="1" x14ac:dyDescent="0.25">
      <c r="A1474" s="190">
        <f t="shared" si="386"/>
        <v>2021</v>
      </c>
      <c r="B1474" s="55">
        <f t="shared" si="387"/>
        <v>1</v>
      </c>
      <c r="C1474" s="55">
        <f t="shared" si="388"/>
        <v>19</v>
      </c>
      <c r="D1474" s="55">
        <f t="shared" si="384"/>
        <v>61</v>
      </c>
      <c r="F1474" s="63">
        <f t="shared" si="394"/>
        <v>44197.791666666621</v>
      </c>
      <c r="G1474" s="64">
        <f t="shared" si="385"/>
        <v>353.06585804432802</v>
      </c>
      <c r="H1474" s="64">
        <f t="shared" si="398"/>
        <v>0</v>
      </c>
      <c r="I1474" s="64">
        <f t="shared" si="398"/>
        <v>2.9750000000000001</v>
      </c>
      <c r="J1474" s="64">
        <f t="shared" si="398"/>
        <v>0</v>
      </c>
      <c r="K1474" s="64">
        <f t="shared" si="398"/>
        <v>0</v>
      </c>
      <c r="L1474" s="64">
        <f t="shared" si="398"/>
        <v>0</v>
      </c>
      <c r="M1474" s="64">
        <f t="shared" si="398"/>
        <v>11.382055607507024</v>
      </c>
      <c r="N1474" s="64">
        <f t="shared" si="398"/>
        <v>338.70880243682097</v>
      </c>
      <c r="O1474" s="121"/>
      <c r="P1474" s="177">
        <v>2.9750000000000001</v>
      </c>
      <c r="Q1474" s="177">
        <v>48.196599765810191</v>
      </c>
      <c r="R1474" s="177">
        <v>48.196599765810191</v>
      </c>
      <c r="S1474" s="177">
        <v>0</v>
      </c>
      <c r="T1474" s="177">
        <v>0</v>
      </c>
      <c r="U1474" s="177">
        <v>48.196599765810191</v>
      </c>
      <c r="V1474" s="177">
        <v>48.196599765810191</v>
      </c>
      <c r="W1474" s="177">
        <v>0</v>
      </c>
      <c r="X1474" s="177">
        <v>0</v>
      </c>
      <c r="Y1474" s="177">
        <v>0</v>
      </c>
      <c r="Z1474" s="177">
        <v>6.9316567338709687</v>
      </c>
      <c r="AA1474" s="177">
        <v>46.748454899953671</v>
      </c>
      <c r="AB1474" s="177">
        <v>47.171376688081565</v>
      </c>
      <c r="AC1474" s="177">
        <v>45.07091505167395</v>
      </c>
      <c r="AD1474" s="177">
        <v>0</v>
      </c>
      <c r="AE1474" s="177">
        <v>0</v>
      </c>
      <c r="AF1474" s="177">
        <v>11.382055607507024</v>
      </c>
      <c r="AG1474" s="177">
        <v>0</v>
      </c>
      <c r="AH1474" s="177">
        <v>0</v>
      </c>
      <c r="AI1474" s="177">
        <v>0</v>
      </c>
      <c r="AJ1474" s="177">
        <v>0</v>
      </c>
    </row>
    <row r="1475" spans="1:36" hidden="1" outlineLevel="1" x14ac:dyDescent="0.25">
      <c r="A1475" s="190">
        <f t="shared" si="386"/>
        <v>2021</v>
      </c>
      <c r="B1475" s="55">
        <f t="shared" si="387"/>
        <v>1</v>
      </c>
      <c r="C1475" s="55">
        <f t="shared" si="388"/>
        <v>20</v>
      </c>
      <c r="D1475" s="55">
        <f t="shared" si="384"/>
        <v>61</v>
      </c>
      <c r="F1475" s="63">
        <f t="shared" si="394"/>
        <v>44197.833333333285</v>
      </c>
      <c r="G1475" s="64">
        <f t="shared" si="385"/>
        <v>347.10342011417617</v>
      </c>
      <c r="H1475" s="64">
        <f t="shared" ref="H1475:N1484" si="399">SUMIF($P$6:$AK$6,H$6,$P1475:$AK1475)</f>
        <v>0</v>
      </c>
      <c r="I1475" s="64">
        <f t="shared" si="399"/>
        <v>2.9750000000000001</v>
      </c>
      <c r="J1475" s="64">
        <f t="shared" si="399"/>
        <v>0</v>
      </c>
      <c r="K1475" s="64">
        <f t="shared" si="399"/>
        <v>0</v>
      </c>
      <c r="L1475" s="64">
        <f t="shared" si="399"/>
        <v>0</v>
      </c>
      <c r="M1475" s="64">
        <f t="shared" si="399"/>
        <v>11.707257196292936</v>
      </c>
      <c r="N1475" s="64">
        <f t="shared" si="399"/>
        <v>332.42116291788324</v>
      </c>
      <c r="O1475" s="121"/>
      <c r="P1475" s="177">
        <v>2.9750000000000001</v>
      </c>
      <c r="Q1475" s="177">
        <v>46.743591305904431</v>
      </c>
      <c r="R1475" s="177">
        <v>46.743591305904431</v>
      </c>
      <c r="S1475" s="177">
        <v>0</v>
      </c>
      <c r="T1475" s="177">
        <v>0</v>
      </c>
      <c r="U1475" s="177">
        <v>46.743591305904431</v>
      </c>
      <c r="V1475" s="177">
        <v>46.743591305904431</v>
      </c>
      <c r="W1475" s="177">
        <v>0</v>
      </c>
      <c r="X1475" s="177">
        <v>0</v>
      </c>
      <c r="Y1475" s="177">
        <v>0</v>
      </c>
      <c r="Z1475" s="177">
        <v>6.9639146758064525</v>
      </c>
      <c r="AA1475" s="177">
        <v>48.302080377682294</v>
      </c>
      <c r="AB1475" s="177">
        <v>47.227983715580933</v>
      </c>
      <c r="AC1475" s="177">
        <v>42.952818925195814</v>
      </c>
      <c r="AD1475" s="177">
        <v>0</v>
      </c>
      <c r="AE1475" s="177">
        <v>0</v>
      </c>
      <c r="AF1475" s="177">
        <v>11.707257196292936</v>
      </c>
      <c r="AG1475" s="177">
        <v>0</v>
      </c>
      <c r="AH1475" s="177">
        <v>0</v>
      </c>
      <c r="AI1475" s="177">
        <v>0</v>
      </c>
      <c r="AJ1475" s="177">
        <v>0</v>
      </c>
    </row>
    <row r="1476" spans="1:36" hidden="1" outlineLevel="1" x14ac:dyDescent="0.25">
      <c r="A1476" s="190">
        <f t="shared" si="386"/>
        <v>2021</v>
      </c>
      <c r="B1476" s="55">
        <f t="shared" si="387"/>
        <v>1</v>
      </c>
      <c r="C1476" s="55">
        <f t="shared" si="388"/>
        <v>21</v>
      </c>
      <c r="D1476" s="55">
        <f t="shared" si="384"/>
        <v>61</v>
      </c>
      <c r="F1476" s="63">
        <f t="shared" si="394"/>
        <v>44197.874999999949</v>
      </c>
      <c r="G1476" s="64">
        <f t="shared" si="385"/>
        <v>352.30252756520787</v>
      </c>
      <c r="H1476" s="64">
        <f t="shared" si="399"/>
        <v>0</v>
      </c>
      <c r="I1476" s="64">
        <f t="shared" si="399"/>
        <v>2.9750000000000001</v>
      </c>
      <c r="J1476" s="64">
        <f t="shared" si="399"/>
        <v>0</v>
      </c>
      <c r="K1476" s="64">
        <f t="shared" si="399"/>
        <v>0</v>
      </c>
      <c r="L1476" s="64">
        <f t="shared" si="399"/>
        <v>0</v>
      </c>
      <c r="M1476" s="64">
        <f t="shared" si="399"/>
        <v>11.463356004703503</v>
      </c>
      <c r="N1476" s="64">
        <f t="shared" si="399"/>
        <v>337.86417156050436</v>
      </c>
      <c r="O1476" s="121"/>
      <c r="P1476" s="177">
        <v>2.9750000000000001</v>
      </c>
      <c r="Q1476" s="177">
        <v>47.743178686123287</v>
      </c>
      <c r="R1476" s="177">
        <v>47.743178686123287</v>
      </c>
      <c r="S1476" s="177">
        <v>0</v>
      </c>
      <c r="T1476" s="177">
        <v>0</v>
      </c>
      <c r="U1476" s="177">
        <v>47.743178686123287</v>
      </c>
      <c r="V1476" s="177">
        <v>47.743178686123287</v>
      </c>
      <c r="W1476" s="177">
        <v>0</v>
      </c>
      <c r="X1476" s="177">
        <v>0</v>
      </c>
      <c r="Y1476" s="177">
        <v>0</v>
      </c>
      <c r="Z1476" s="177">
        <v>7.6735921500000002</v>
      </c>
      <c r="AA1476" s="177">
        <v>48.693350125574867</v>
      </c>
      <c r="AB1476" s="177">
        <v>47.736727034590494</v>
      </c>
      <c r="AC1476" s="177">
        <v>42.787787505845898</v>
      </c>
      <c r="AD1476" s="177">
        <v>0</v>
      </c>
      <c r="AE1476" s="177">
        <v>0</v>
      </c>
      <c r="AF1476" s="177">
        <v>11.463356004703503</v>
      </c>
      <c r="AG1476" s="177">
        <v>0</v>
      </c>
      <c r="AH1476" s="177">
        <v>0</v>
      </c>
      <c r="AI1476" s="177">
        <v>0</v>
      </c>
      <c r="AJ1476" s="177">
        <v>0</v>
      </c>
    </row>
    <row r="1477" spans="1:36" hidden="1" outlineLevel="1" x14ac:dyDescent="0.25">
      <c r="A1477" s="190">
        <f t="shared" si="386"/>
        <v>2021</v>
      </c>
      <c r="B1477" s="55">
        <f t="shared" si="387"/>
        <v>1</v>
      </c>
      <c r="C1477" s="55">
        <f t="shared" si="388"/>
        <v>22</v>
      </c>
      <c r="D1477" s="55">
        <f t="shared" si="384"/>
        <v>61</v>
      </c>
      <c r="F1477" s="63">
        <f t="shared" si="394"/>
        <v>44197.916666666613</v>
      </c>
      <c r="G1477" s="64">
        <f t="shared" si="385"/>
        <v>351.51489319297139</v>
      </c>
      <c r="H1477" s="64">
        <f t="shared" si="399"/>
        <v>0</v>
      </c>
      <c r="I1477" s="64">
        <f t="shared" si="399"/>
        <v>2.9750000000000001</v>
      </c>
      <c r="J1477" s="64">
        <f t="shared" si="399"/>
        <v>0</v>
      </c>
      <c r="K1477" s="64">
        <f t="shared" si="399"/>
        <v>0</v>
      </c>
      <c r="L1477" s="64">
        <f t="shared" si="399"/>
        <v>0</v>
      </c>
      <c r="M1477" s="64">
        <f t="shared" si="399"/>
        <v>11.544656401899978</v>
      </c>
      <c r="N1477" s="64">
        <f t="shared" si="399"/>
        <v>336.99523679107142</v>
      </c>
      <c r="O1477" s="121"/>
      <c r="P1477" s="177">
        <v>2.9750000000000001</v>
      </c>
      <c r="Q1477" s="177">
        <v>48.021414348658446</v>
      </c>
      <c r="R1477" s="177">
        <v>48.021414348658446</v>
      </c>
      <c r="S1477" s="177">
        <v>0</v>
      </c>
      <c r="T1477" s="177">
        <v>0</v>
      </c>
      <c r="U1477" s="177">
        <v>48.021414348658446</v>
      </c>
      <c r="V1477" s="177">
        <v>48.021414348658446</v>
      </c>
      <c r="W1477" s="177">
        <v>0</v>
      </c>
      <c r="X1477" s="177">
        <v>0</v>
      </c>
      <c r="Y1477" s="177">
        <v>0</v>
      </c>
      <c r="Z1477" s="177">
        <v>8.0448005458064547</v>
      </c>
      <c r="AA1477" s="177">
        <v>45.412973215686876</v>
      </c>
      <c r="AB1477" s="177">
        <v>48.106528883248828</v>
      </c>
      <c r="AC1477" s="177">
        <v>43.345276751695522</v>
      </c>
      <c r="AD1477" s="177">
        <v>0</v>
      </c>
      <c r="AE1477" s="177">
        <v>0</v>
      </c>
      <c r="AF1477" s="177">
        <v>11.544656401899978</v>
      </c>
      <c r="AG1477" s="177">
        <v>0</v>
      </c>
      <c r="AH1477" s="177">
        <v>0</v>
      </c>
      <c r="AI1477" s="177">
        <v>0</v>
      </c>
      <c r="AJ1477" s="177">
        <v>0</v>
      </c>
    </row>
    <row r="1478" spans="1:36" hidden="1" outlineLevel="1" x14ac:dyDescent="0.25">
      <c r="A1478" s="190">
        <f t="shared" si="386"/>
        <v>2021</v>
      </c>
      <c r="B1478" s="55">
        <f t="shared" si="387"/>
        <v>1</v>
      </c>
      <c r="C1478" s="55">
        <f t="shared" si="388"/>
        <v>23</v>
      </c>
      <c r="D1478" s="55">
        <f t="shared" si="384"/>
        <v>61</v>
      </c>
      <c r="F1478" s="63">
        <f t="shared" si="394"/>
        <v>44197.958333333278</v>
      </c>
      <c r="G1478" s="64">
        <f t="shared" si="385"/>
        <v>359.06584546965229</v>
      </c>
      <c r="H1478" s="64">
        <f t="shared" si="399"/>
        <v>0</v>
      </c>
      <c r="I1478" s="64">
        <f t="shared" si="399"/>
        <v>2.9750000000000001</v>
      </c>
      <c r="J1478" s="64">
        <f t="shared" si="399"/>
        <v>0</v>
      </c>
      <c r="K1478" s="64">
        <f t="shared" si="399"/>
        <v>0</v>
      </c>
      <c r="L1478" s="64">
        <f t="shared" si="399"/>
        <v>0</v>
      </c>
      <c r="M1478" s="64">
        <f t="shared" si="399"/>
        <v>11.219454813114066</v>
      </c>
      <c r="N1478" s="64">
        <f t="shared" si="399"/>
        <v>344.87139065653821</v>
      </c>
      <c r="O1478" s="121"/>
      <c r="P1478" s="177">
        <v>2.9750000000000001</v>
      </c>
      <c r="Q1478" s="177">
        <v>50.566755409628087</v>
      </c>
      <c r="R1478" s="177">
        <v>50.566755409628087</v>
      </c>
      <c r="S1478" s="177">
        <v>0</v>
      </c>
      <c r="T1478" s="177">
        <v>0</v>
      </c>
      <c r="U1478" s="177">
        <v>50.566755409628087</v>
      </c>
      <c r="V1478" s="177">
        <v>50.566755409628087</v>
      </c>
      <c r="W1478" s="177">
        <v>0</v>
      </c>
      <c r="X1478" s="177">
        <v>0</v>
      </c>
      <c r="Y1478" s="177">
        <v>0</v>
      </c>
      <c r="Z1478" s="177">
        <v>7.9157682438709696</v>
      </c>
      <c r="AA1478" s="177">
        <v>44.790521253088244</v>
      </c>
      <c r="AB1478" s="177">
        <v>48.791403776876535</v>
      </c>
      <c r="AC1478" s="177">
        <v>41.10667574419017</v>
      </c>
      <c r="AD1478" s="177">
        <v>0</v>
      </c>
      <c r="AE1478" s="177">
        <v>0</v>
      </c>
      <c r="AF1478" s="177">
        <v>11.219454813114066</v>
      </c>
      <c r="AG1478" s="177">
        <v>0</v>
      </c>
      <c r="AH1478" s="177">
        <v>0</v>
      </c>
      <c r="AI1478" s="177">
        <v>0</v>
      </c>
      <c r="AJ1478" s="177">
        <v>0</v>
      </c>
    </row>
    <row r="1479" spans="1:36" hidden="1" outlineLevel="1" x14ac:dyDescent="0.25">
      <c r="A1479" s="190">
        <f t="shared" si="386"/>
        <v>2021</v>
      </c>
      <c r="B1479" s="55">
        <f t="shared" si="387"/>
        <v>2</v>
      </c>
      <c r="C1479" s="55">
        <f t="shared" si="388"/>
        <v>0</v>
      </c>
      <c r="D1479" s="55">
        <f t="shared" si="384"/>
        <v>62</v>
      </c>
      <c r="F1479" s="63">
        <f t="shared" ref="F1479" si="400">EDATE(F1455,1)</f>
        <v>44228</v>
      </c>
      <c r="G1479" s="64">
        <f t="shared" si="385"/>
        <v>312.32445142832012</v>
      </c>
      <c r="H1479" s="64">
        <f t="shared" si="399"/>
        <v>0</v>
      </c>
      <c r="I1479" s="64">
        <f t="shared" si="399"/>
        <v>2.9750000000000001</v>
      </c>
      <c r="J1479" s="64">
        <f t="shared" si="399"/>
        <v>0</v>
      </c>
      <c r="K1479" s="64">
        <f t="shared" si="399"/>
        <v>0</v>
      </c>
      <c r="L1479" s="64">
        <f t="shared" si="399"/>
        <v>0</v>
      </c>
      <c r="M1479" s="64">
        <f t="shared" si="399"/>
        <v>15.28188883898974</v>
      </c>
      <c r="N1479" s="64">
        <f t="shared" si="399"/>
        <v>294.06756258933035</v>
      </c>
      <c r="O1479" s="121"/>
      <c r="P1479" s="177">
        <v>2.9750000000000001</v>
      </c>
      <c r="Q1479" s="177">
        <v>41.405588595044982</v>
      </c>
      <c r="R1479" s="177">
        <v>41.405588595044982</v>
      </c>
      <c r="S1479" s="177">
        <v>0</v>
      </c>
      <c r="T1479" s="177">
        <v>0</v>
      </c>
      <c r="U1479" s="177">
        <v>41.405588595044982</v>
      </c>
      <c r="V1479" s="177">
        <v>41.405588595044982</v>
      </c>
      <c r="W1479" s="177">
        <v>0</v>
      </c>
      <c r="X1479" s="177">
        <v>0</v>
      </c>
      <c r="Y1479" s="177">
        <v>0</v>
      </c>
      <c r="Z1479" s="177">
        <v>4.7856156678571429</v>
      </c>
      <c r="AA1479" s="177">
        <v>44.376376780259562</v>
      </c>
      <c r="AB1479" s="177">
        <v>40.007416156845196</v>
      </c>
      <c r="AC1479" s="177">
        <v>39.275799604188528</v>
      </c>
      <c r="AD1479" s="177">
        <v>0</v>
      </c>
      <c r="AE1479" s="177">
        <v>0</v>
      </c>
      <c r="AF1479" s="177">
        <v>15.28188883898974</v>
      </c>
      <c r="AG1479" s="177">
        <v>0</v>
      </c>
      <c r="AH1479" s="177">
        <v>0</v>
      </c>
      <c r="AI1479" s="177">
        <v>0</v>
      </c>
      <c r="AJ1479" s="177">
        <v>0</v>
      </c>
    </row>
    <row r="1480" spans="1:36" hidden="1" outlineLevel="1" x14ac:dyDescent="0.25">
      <c r="A1480" s="190">
        <f t="shared" si="386"/>
        <v>2021</v>
      </c>
      <c r="B1480" s="55">
        <f t="shared" si="387"/>
        <v>2</v>
      </c>
      <c r="C1480" s="55">
        <f t="shared" si="388"/>
        <v>1</v>
      </c>
      <c r="D1480" s="55">
        <f t="shared" si="384"/>
        <v>62</v>
      </c>
      <c r="F1480" s="63">
        <f t="shared" ref="F1480" si="401">F1479+1/24</f>
        <v>44228.041666666664</v>
      </c>
      <c r="G1480" s="64">
        <f t="shared" si="385"/>
        <v>313.38441666004383</v>
      </c>
      <c r="H1480" s="64">
        <f t="shared" si="399"/>
        <v>0</v>
      </c>
      <c r="I1480" s="64">
        <f t="shared" si="399"/>
        <v>2.9750000000000001</v>
      </c>
      <c r="J1480" s="64">
        <f t="shared" si="399"/>
        <v>0</v>
      </c>
      <c r="K1480" s="64">
        <f t="shared" si="399"/>
        <v>0</v>
      </c>
      <c r="L1480" s="64">
        <f t="shared" si="399"/>
        <v>0</v>
      </c>
      <c r="M1480" s="64">
        <f t="shared" si="399"/>
        <v>14.163701850770977</v>
      </c>
      <c r="N1480" s="64">
        <f t="shared" si="399"/>
        <v>296.24571480927284</v>
      </c>
      <c r="O1480" s="121"/>
      <c r="P1480" s="177">
        <v>2.9750000000000001</v>
      </c>
      <c r="Q1480" s="177">
        <v>40.725456975514632</v>
      </c>
      <c r="R1480" s="177">
        <v>40.725456975514632</v>
      </c>
      <c r="S1480" s="177">
        <v>0</v>
      </c>
      <c r="T1480" s="177">
        <v>0</v>
      </c>
      <c r="U1480" s="177">
        <v>40.725456975514632</v>
      </c>
      <c r="V1480" s="177">
        <v>40.725456975514632</v>
      </c>
      <c r="W1480" s="177">
        <v>0</v>
      </c>
      <c r="X1480" s="177">
        <v>0</v>
      </c>
      <c r="Y1480" s="177">
        <v>0</v>
      </c>
      <c r="Z1480" s="177">
        <v>5.0481891035714286</v>
      </c>
      <c r="AA1480" s="177">
        <v>46.218383218082678</v>
      </c>
      <c r="AB1480" s="177">
        <v>41.701979254317301</v>
      </c>
      <c r="AC1480" s="177">
        <v>40.375335331242901</v>
      </c>
      <c r="AD1480" s="177">
        <v>0</v>
      </c>
      <c r="AE1480" s="177">
        <v>0</v>
      </c>
      <c r="AF1480" s="177">
        <v>14.163701850770977</v>
      </c>
      <c r="AG1480" s="177">
        <v>0</v>
      </c>
      <c r="AH1480" s="177">
        <v>0</v>
      </c>
      <c r="AI1480" s="177">
        <v>0</v>
      </c>
      <c r="AJ1480" s="177">
        <v>0</v>
      </c>
    </row>
    <row r="1481" spans="1:36" hidden="1" outlineLevel="1" x14ac:dyDescent="0.25">
      <c r="A1481" s="190">
        <f t="shared" si="386"/>
        <v>2021</v>
      </c>
      <c r="B1481" s="55">
        <f t="shared" si="387"/>
        <v>2</v>
      </c>
      <c r="C1481" s="55">
        <f t="shared" si="388"/>
        <v>2</v>
      </c>
      <c r="D1481" s="55">
        <f t="shared" si="384"/>
        <v>62</v>
      </c>
      <c r="F1481" s="63">
        <f t="shared" si="394"/>
        <v>44228.083333333328</v>
      </c>
      <c r="G1481" s="64">
        <f t="shared" si="385"/>
        <v>320.03962626435424</v>
      </c>
      <c r="H1481" s="64">
        <f t="shared" si="399"/>
        <v>0</v>
      </c>
      <c r="I1481" s="64">
        <f t="shared" si="399"/>
        <v>2.9750000000000001</v>
      </c>
      <c r="J1481" s="64">
        <f t="shared" si="399"/>
        <v>0</v>
      </c>
      <c r="K1481" s="64">
        <f t="shared" si="399"/>
        <v>0</v>
      </c>
      <c r="L1481" s="64">
        <f t="shared" si="399"/>
        <v>0</v>
      </c>
      <c r="M1481" s="64">
        <f t="shared" si="399"/>
        <v>13.045514862552217</v>
      </c>
      <c r="N1481" s="64">
        <f t="shared" si="399"/>
        <v>304.01911140180204</v>
      </c>
      <c r="O1481" s="121"/>
      <c r="P1481" s="177">
        <v>2.9750000000000001</v>
      </c>
      <c r="Q1481" s="177">
        <v>41.683824257580127</v>
      </c>
      <c r="R1481" s="177">
        <v>41.683824257580127</v>
      </c>
      <c r="S1481" s="177">
        <v>0</v>
      </c>
      <c r="T1481" s="177">
        <v>0</v>
      </c>
      <c r="U1481" s="177">
        <v>41.683824257580127</v>
      </c>
      <c r="V1481" s="177">
        <v>41.683824257580127</v>
      </c>
      <c r="W1481" s="177">
        <v>0</v>
      </c>
      <c r="X1481" s="177">
        <v>0</v>
      </c>
      <c r="Y1481" s="177">
        <v>0</v>
      </c>
      <c r="Z1481" s="177">
        <v>5.0754634964285712</v>
      </c>
      <c r="AA1481" s="177">
        <v>47.584444765962807</v>
      </c>
      <c r="AB1481" s="177">
        <v>42.536930913511064</v>
      </c>
      <c r="AC1481" s="177">
        <v>42.086975195579079</v>
      </c>
      <c r="AD1481" s="177">
        <v>0</v>
      </c>
      <c r="AE1481" s="177">
        <v>0</v>
      </c>
      <c r="AF1481" s="177">
        <v>13.045514862552217</v>
      </c>
      <c r="AG1481" s="177">
        <v>0</v>
      </c>
      <c r="AH1481" s="177">
        <v>0</v>
      </c>
      <c r="AI1481" s="177">
        <v>0</v>
      </c>
      <c r="AJ1481" s="177">
        <v>0</v>
      </c>
    </row>
    <row r="1482" spans="1:36" hidden="1" outlineLevel="1" x14ac:dyDescent="0.25">
      <c r="A1482" s="190">
        <f t="shared" si="386"/>
        <v>2021</v>
      </c>
      <c r="B1482" s="55">
        <f t="shared" si="387"/>
        <v>2</v>
      </c>
      <c r="C1482" s="55">
        <f t="shared" si="388"/>
        <v>3</v>
      </c>
      <c r="D1482" s="55">
        <f t="shared" si="384"/>
        <v>62</v>
      </c>
      <c r="F1482" s="63">
        <f t="shared" si="394"/>
        <v>44228.124999999993</v>
      </c>
      <c r="G1482" s="64">
        <f t="shared" si="385"/>
        <v>318.09641982481315</v>
      </c>
      <c r="H1482" s="64">
        <f t="shared" si="399"/>
        <v>0</v>
      </c>
      <c r="I1482" s="64">
        <f t="shared" si="399"/>
        <v>2.9750000000000001</v>
      </c>
      <c r="J1482" s="64">
        <f t="shared" si="399"/>
        <v>0</v>
      </c>
      <c r="K1482" s="64">
        <f t="shared" si="399"/>
        <v>0</v>
      </c>
      <c r="L1482" s="64">
        <f t="shared" si="399"/>
        <v>0</v>
      </c>
      <c r="M1482" s="64">
        <f t="shared" si="399"/>
        <v>11.927327874333457</v>
      </c>
      <c r="N1482" s="64">
        <f t="shared" si="399"/>
        <v>303.19409195047967</v>
      </c>
      <c r="O1482" s="121"/>
      <c r="P1482" s="177">
        <v>2.9750000000000001</v>
      </c>
      <c r="Q1482" s="177">
        <v>40.44722131297948</v>
      </c>
      <c r="R1482" s="177">
        <v>40.44722131297948</v>
      </c>
      <c r="S1482" s="177">
        <v>0</v>
      </c>
      <c r="T1482" s="177">
        <v>0</v>
      </c>
      <c r="U1482" s="177">
        <v>40.44722131297948</v>
      </c>
      <c r="V1482" s="177">
        <v>40.44722131297948</v>
      </c>
      <c r="W1482" s="177">
        <v>0</v>
      </c>
      <c r="X1482" s="177">
        <v>0</v>
      </c>
      <c r="Y1482" s="177">
        <v>0</v>
      </c>
      <c r="Z1482" s="177">
        <v>5.2021487821428574</v>
      </c>
      <c r="AA1482" s="177">
        <v>50.17137992792675</v>
      </c>
      <c r="AB1482" s="177">
        <v>43.831981900450351</v>
      </c>
      <c r="AC1482" s="177">
        <v>42.19969608804179</v>
      </c>
      <c r="AD1482" s="177">
        <v>0</v>
      </c>
      <c r="AE1482" s="177">
        <v>0</v>
      </c>
      <c r="AF1482" s="177">
        <v>11.927327874333457</v>
      </c>
      <c r="AG1482" s="177">
        <v>0</v>
      </c>
      <c r="AH1482" s="177">
        <v>0</v>
      </c>
      <c r="AI1482" s="177">
        <v>0</v>
      </c>
      <c r="AJ1482" s="177">
        <v>0</v>
      </c>
    </row>
    <row r="1483" spans="1:36" hidden="1" outlineLevel="1" x14ac:dyDescent="0.25">
      <c r="A1483" s="190">
        <f t="shared" si="386"/>
        <v>2021</v>
      </c>
      <c r="B1483" s="55">
        <f t="shared" si="387"/>
        <v>2</v>
      </c>
      <c r="C1483" s="55">
        <f t="shared" si="388"/>
        <v>4</v>
      </c>
      <c r="D1483" s="55">
        <f t="shared" si="384"/>
        <v>62</v>
      </c>
      <c r="F1483" s="63">
        <f t="shared" si="394"/>
        <v>44228.166666666657</v>
      </c>
      <c r="G1483" s="64">
        <f t="shared" si="385"/>
        <v>317.70399033791409</v>
      </c>
      <c r="H1483" s="64">
        <f t="shared" si="399"/>
        <v>0</v>
      </c>
      <c r="I1483" s="64">
        <f t="shared" si="399"/>
        <v>2.9750000000000001</v>
      </c>
      <c r="J1483" s="64">
        <f t="shared" si="399"/>
        <v>0</v>
      </c>
      <c r="K1483" s="64">
        <f t="shared" si="399"/>
        <v>0</v>
      </c>
      <c r="L1483" s="64">
        <f t="shared" si="399"/>
        <v>0</v>
      </c>
      <c r="M1483" s="64">
        <f t="shared" si="399"/>
        <v>11.554598878260535</v>
      </c>
      <c r="N1483" s="64">
        <f t="shared" si="399"/>
        <v>303.17439145965358</v>
      </c>
      <c r="O1483" s="121"/>
      <c r="P1483" s="177">
        <v>2.9750000000000001</v>
      </c>
      <c r="Q1483" s="177">
        <v>40.653321803746252</v>
      </c>
      <c r="R1483" s="177">
        <v>40.653321803746252</v>
      </c>
      <c r="S1483" s="177">
        <v>0</v>
      </c>
      <c r="T1483" s="177">
        <v>0</v>
      </c>
      <c r="U1483" s="177">
        <v>40.653321803746252</v>
      </c>
      <c r="V1483" s="177">
        <v>40.653321803746252</v>
      </c>
      <c r="W1483" s="177">
        <v>0</v>
      </c>
      <c r="X1483" s="177">
        <v>0</v>
      </c>
      <c r="Y1483" s="177">
        <v>0</v>
      </c>
      <c r="Z1483" s="177">
        <v>6.1030918464285735</v>
      </c>
      <c r="AA1483" s="177">
        <v>49.812067762318158</v>
      </c>
      <c r="AB1483" s="177">
        <v>43.466737473904743</v>
      </c>
      <c r="AC1483" s="177">
        <v>41.179207162017107</v>
      </c>
      <c r="AD1483" s="177">
        <v>0</v>
      </c>
      <c r="AE1483" s="177">
        <v>0</v>
      </c>
      <c r="AF1483" s="177">
        <v>11.554598878260535</v>
      </c>
      <c r="AG1483" s="177">
        <v>0</v>
      </c>
      <c r="AH1483" s="177">
        <v>0</v>
      </c>
      <c r="AI1483" s="177">
        <v>0</v>
      </c>
      <c r="AJ1483" s="177">
        <v>0</v>
      </c>
    </row>
    <row r="1484" spans="1:36" hidden="1" outlineLevel="1" x14ac:dyDescent="0.25">
      <c r="A1484" s="190">
        <f t="shared" si="386"/>
        <v>2021</v>
      </c>
      <c r="B1484" s="55">
        <f t="shared" si="387"/>
        <v>2</v>
      </c>
      <c r="C1484" s="55">
        <f t="shared" si="388"/>
        <v>5</v>
      </c>
      <c r="D1484" s="55">
        <f t="shared" si="384"/>
        <v>62</v>
      </c>
      <c r="F1484" s="63">
        <f t="shared" si="394"/>
        <v>44228.208333333321</v>
      </c>
      <c r="G1484" s="64">
        <f t="shared" si="385"/>
        <v>316.00831035888319</v>
      </c>
      <c r="H1484" s="64">
        <f t="shared" si="399"/>
        <v>0</v>
      </c>
      <c r="I1484" s="64">
        <f t="shared" si="399"/>
        <v>2.9750000000000001</v>
      </c>
      <c r="J1484" s="64">
        <f t="shared" si="399"/>
        <v>0</v>
      </c>
      <c r="K1484" s="64">
        <f t="shared" si="399"/>
        <v>0</v>
      </c>
      <c r="L1484" s="64">
        <f t="shared" si="399"/>
        <v>0</v>
      </c>
      <c r="M1484" s="64">
        <f t="shared" si="399"/>
        <v>11.554598878260535</v>
      </c>
      <c r="N1484" s="64">
        <f t="shared" si="399"/>
        <v>301.47871148062268</v>
      </c>
      <c r="O1484" s="121"/>
      <c r="P1484" s="177">
        <v>2.9750000000000001</v>
      </c>
      <c r="Q1484" s="177">
        <v>40.643016779207912</v>
      </c>
      <c r="R1484" s="177">
        <v>40.643016779207912</v>
      </c>
      <c r="S1484" s="177">
        <v>0</v>
      </c>
      <c r="T1484" s="177">
        <v>0</v>
      </c>
      <c r="U1484" s="177">
        <v>40.643016779207912</v>
      </c>
      <c r="V1484" s="177">
        <v>40.643016779207912</v>
      </c>
      <c r="W1484" s="177">
        <v>0</v>
      </c>
      <c r="X1484" s="177">
        <v>0</v>
      </c>
      <c r="Y1484" s="177">
        <v>0</v>
      </c>
      <c r="Z1484" s="177">
        <v>5.8611778000000001</v>
      </c>
      <c r="AA1484" s="177">
        <v>47.604054318658044</v>
      </c>
      <c r="AB1484" s="177">
        <v>42.849376529453245</v>
      </c>
      <c r="AC1484" s="177">
        <v>42.592035715679728</v>
      </c>
      <c r="AD1484" s="177">
        <v>0</v>
      </c>
      <c r="AE1484" s="177">
        <v>0</v>
      </c>
      <c r="AF1484" s="177">
        <v>11.554598878260535</v>
      </c>
      <c r="AG1484" s="177">
        <v>0</v>
      </c>
      <c r="AH1484" s="177">
        <v>0</v>
      </c>
      <c r="AI1484" s="177">
        <v>0</v>
      </c>
      <c r="AJ1484" s="177">
        <v>0</v>
      </c>
    </row>
    <row r="1485" spans="1:36" hidden="1" outlineLevel="1" x14ac:dyDescent="0.25">
      <c r="A1485" s="190">
        <f t="shared" si="386"/>
        <v>2021</v>
      </c>
      <c r="B1485" s="55">
        <f t="shared" si="387"/>
        <v>2</v>
      </c>
      <c r="C1485" s="55">
        <f t="shared" si="388"/>
        <v>6</v>
      </c>
      <c r="D1485" s="55">
        <f t="shared" si="384"/>
        <v>62</v>
      </c>
      <c r="F1485" s="63">
        <f t="shared" si="394"/>
        <v>44228.249999999985</v>
      </c>
      <c r="G1485" s="64">
        <f t="shared" si="385"/>
        <v>333.42961582031609</v>
      </c>
      <c r="H1485" s="64">
        <f t="shared" ref="H1485:N1494" si="402">SUMIF($P$6:$AK$6,H$6,$P1485:$AK1485)</f>
        <v>2.7259936557442632</v>
      </c>
      <c r="I1485" s="64">
        <f t="shared" si="402"/>
        <v>9.3394644829306017</v>
      </c>
      <c r="J1485" s="64">
        <f t="shared" si="402"/>
        <v>11.302404433170199</v>
      </c>
      <c r="K1485" s="64">
        <f t="shared" si="402"/>
        <v>0</v>
      </c>
      <c r="L1485" s="64">
        <f t="shared" si="402"/>
        <v>0</v>
      </c>
      <c r="M1485" s="64">
        <f t="shared" si="402"/>
        <v>10.93338388480567</v>
      </c>
      <c r="N1485" s="64">
        <f t="shared" si="402"/>
        <v>299.12836936366534</v>
      </c>
      <c r="O1485" s="121"/>
      <c r="P1485" s="177">
        <v>2.9750000000000001</v>
      </c>
      <c r="Q1485" s="177">
        <v>41.323148398738269</v>
      </c>
      <c r="R1485" s="177">
        <v>41.323148398738269</v>
      </c>
      <c r="S1485" s="177">
        <v>2.4866170663251848</v>
      </c>
      <c r="T1485" s="177">
        <v>3.8778474166054164</v>
      </c>
      <c r="U1485" s="177">
        <v>41.323148398738269</v>
      </c>
      <c r="V1485" s="177">
        <v>41.323148398738269</v>
      </c>
      <c r="W1485" s="177">
        <v>0</v>
      </c>
      <c r="X1485" s="177">
        <v>0</v>
      </c>
      <c r="Y1485" s="177">
        <v>0</v>
      </c>
      <c r="Z1485" s="177">
        <v>5.922750554285714</v>
      </c>
      <c r="AA1485" s="177">
        <v>45.38815375011567</v>
      </c>
      <c r="AB1485" s="177">
        <v>42.415632297785905</v>
      </c>
      <c r="AC1485" s="177">
        <v>40.109239166524951</v>
      </c>
      <c r="AD1485" s="177">
        <v>2.7259936557442632</v>
      </c>
      <c r="AE1485" s="177">
        <v>0</v>
      </c>
      <c r="AF1485" s="177">
        <v>10.93338388480567</v>
      </c>
      <c r="AG1485" s="177">
        <v>3.7674681443900662</v>
      </c>
      <c r="AH1485" s="177">
        <v>3.7674681443900662</v>
      </c>
      <c r="AI1485" s="177">
        <v>3.7674681443900662</v>
      </c>
      <c r="AJ1485" s="177">
        <v>0</v>
      </c>
    </row>
    <row r="1486" spans="1:36" hidden="1" outlineLevel="1" x14ac:dyDescent="0.25">
      <c r="A1486" s="190">
        <f t="shared" si="386"/>
        <v>2021</v>
      </c>
      <c r="B1486" s="55">
        <f t="shared" si="387"/>
        <v>2</v>
      </c>
      <c r="C1486" s="55">
        <f t="shared" si="388"/>
        <v>7</v>
      </c>
      <c r="D1486" s="55">
        <f t="shared" si="384"/>
        <v>62</v>
      </c>
      <c r="F1486" s="63">
        <f t="shared" si="394"/>
        <v>44228.29166666665</v>
      </c>
      <c r="G1486" s="64">
        <f t="shared" si="385"/>
        <v>521.24900559111347</v>
      </c>
      <c r="H1486" s="64">
        <f t="shared" si="402"/>
        <v>40.029034498846897</v>
      </c>
      <c r="I1486" s="64">
        <f t="shared" si="402"/>
        <v>45.062943877354002</v>
      </c>
      <c r="J1486" s="64">
        <f t="shared" si="402"/>
        <v>132.68430104257186</v>
      </c>
      <c r="K1486" s="64">
        <f t="shared" si="402"/>
        <v>0</v>
      </c>
      <c r="L1486" s="64">
        <f t="shared" si="402"/>
        <v>0</v>
      </c>
      <c r="M1486" s="64">
        <f t="shared" si="402"/>
        <v>10.68489788742372</v>
      </c>
      <c r="N1486" s="64">
        <f t="shared" si="402"/>
        <v>292.78782828491705</v>
      </c>
      <c r="O1486" s="121"/>
      <c r="P1486" s="177">
        <v>2.9750000000000001</v>
      </c>
      <c r="Q1486" s="177">
        <v>39.715564570757422</v>
      </c>
      <c r="R1486" s="177">
        <v>39.715564570757422</v>
      </c>
      <c r="S1486" s="177">
        <v>11.161471858513393</v>
      </c>
      <c r="T1486" s="177">
        <v>18.779355633020952</v>
      </c>
      <c r="U1486" s="177">
        <v>39.715564570757422</v>
      </c>
      <c r="V1486" s="177">
        <v>39.715564570757422</v>
      </c>
      <c r="W1486" s="177">
        <v>0.95261689480518053</v>
      </c>
      <c r="X1486" s="177">
        <v>3.523925231506825</v>
      </c>
      <c r="Y1486" s="177">
        <v>2.7081600000000003</v>
      </c>
      <c r="Z1486" s="177">
        <v>6.1712122635714284</v>
      </c>
      <c r="AA1486" s="177">
        <v>44.726078130524542</v>
      </c>
      <c r="AB1486" s="177">
        <v>41.645933588737194</v>
      </c>
      <c r="AC1486" s="177">
        <v>41.382346019054204</v>
      </c>
      <c r="AD1486" s="177">
        <v>40.029034498846897</v>
      </c>
      <c r="AE1486" s="177">
        <v>3.8558649530453928</v>
      </c>
      <c r="AF1486" s="177">
        <v>10.68489788742372</v>
      </c>
      <c r="AG1486" s="177">
        <v>44.228100347523949</v>
      </c>
      <c r="AH1486" s="177">
        <v>44.228100347523949</v>
      </c>
      <c r="AI1486" s="177">
        <v>44.228100347523949</v>
      </c>
      <c r="AJ1486" s="177">
        <v>1.1065493064622609</v>
      </c>
    </row>
    <row r="1487" spans="1:36" hidden="1" outlineLevel="1" x14ac:dyDescent="0.25">
      <c r="A1487" s="190">
        <f t="shared" si="386"/>
        <v>2021</v>
      </c>
      <c r="B1487" s="55">
        <f t="shared" si="387"/>
        <v>2</v>
      </c>
      <c r="C1487" s="55">
        <f t="shared" si="388"/>
        <v>8</v>
      </c>
      <c r="D1487" s="55">
        <f t="shared" ref="D1487:D1550" si="403">MATCH(DATE(YEAR(F1487),B1487,1),$F$7505:$F$7816,0)</f>
        <v>62</v>
      </c>
      <c r="F1487" s="63">
        <f t="shared" si="394"/>
        <v>44228.333333333314</v>
      </c>
      <c r="G1487" s="64">
        <f t="shared" ref="G1487:G1550" si="404">SUM(H1487:N1487)</f>
        <v>631.98829099981754</v>
      </c>
      <c r="H1487" s="64">
        <f t="shared" si="402"/>
        <v>41.004791937597972</v>
      </c>
      <c r="I1487" s="64">
        <f t="shared" si="402"/>
        <v>109.12726528232558</v>
      </c>
      <c r="J1487" s="64">
        <f t="shared" si="402"/>
        <v>178.67526406340428</v>
      </c>
      <c r="K1487" s="64">
        <f t="shared" si="402"/>
        <v>0</v>
      </c>
      <c r="L1487" s="64">
        <f t="shared" si="402"/>
        <v>0</v>
      </c>
      <c r="M1487" s="64">
        <f t="shared" si="402"/>
        <v>8.9454959057500893</v>
      </c>
      <c r="N1487" s="64">
        <f t="shared" si="402"/>
        <v>294.23547381073962</v>
      </c>
      <c r="O1487" s="121"/>
      <c r="P1487" s="177">
        <v>2.9750000000000001</v>
      </c>
      <c r="Q1487" s="177">
        <v>41.117047907971489</v>
      </c>
      <c r="R1487" s="177">
        <v>41.117047907971489</v>
      </c>
      <c r="S1487" s="177">
        <v>16.519235594349439</v>
      </c>
      <c r="T1487" s="177">
        <v>25.218058088963527</v>
      </c>
      <c r="U1487" s="177">
        <v>41.117047907971489</v>
      </c>
      <c r="V1487" s="177">
        <v>41.117047907971489</v>
      </c>
      <c r="W1487" s="177">
        <v>3.3831377845584272</v>
      </c>
      <c r="X1487" s="177">
        <v>19.177083995314881</v>
      </c>
      <c r="Y1487" s="177">
        <v>15.34624</v>
      </c>
      <c r="Z1487" s="177">
        <v>5.8350032457142849</v>
      </c>
      <c r="AA1487" s="177">
        <v>44.409998070840231</v>
      </c>
      <c r="AB1487" s="177">
        <v>39.961207275066236</v>
      </c>
      <c r="AC1487" s="177">
        <v>39.561073587232897</v>
      </c>
      <c r="AD1487" s="177">
        <v>41.004791937597972</v>
      </c>
      <c r="AE1487" s="177">
        <v>14.935340386519899</v>
      </c>
      <c r="AF1487" s="177">
        <v>8.9454959057500893</v>
      </c>
      <c r="AG1487" s="177">
        <v>59.558421354468095</v>
      </c>
      <c r="AH1487" s="177">
        <v>59.558421354468095</v>
      </c>
      <c r="AI1487" s="177">
        <v>59.558421354468095</v>
      </c>
      <c r="AJ1487" s="177">
        <v>11.573169432619428</v>
      </c>
    </row>
    <row r="1488" spans="1:36" hidden="1" outlineLevel="1" x14ac:dyDescent="0.25">
      <c r="A1488" s="190">
        <f t="shared" ref="A1488:A1551" si="405">YEAR(F1488)</f>
        <v>2021</v>
      </c>
      <c r="B1488" s="55">
        <f t="shared" ref="B1488:B1551" si="406">MONTH(F1488)</f>
        <v>2</v>
      </c>
      <c r="C1488" s="55">
        <f t="shared" ref="C1488:C1551" si="407">HOUR(F1488)</f>
        <v>9</v>
      </c>
      <c r="D1488" s="55">
        <f t="shared" si="403"/>
        <v>62</v>
      </c>
      <c r="F1488" s="63">
        <f t="shared" si="394"/>
        <v>44228.374999999978</v>
      </c>
      <c r="G1488" s="64">
        <f t="shared" si="404"/>
        <v>694.34172640444592</v>
      </c>
      <c r="H1488" s="64">
        <f t="shared" si="402"/>
        <v>48.049561203603425</v>
      </c>
      <c r="I1488" s="64">
        <f t="shared" si="402"/>
        <v>149.19024415952816</v>
      </c>
      <c r="J1488" s="64">
        <f t="shared" si="402"/>
        <v>178.31009630437634</v>
      </c>
      <c r="K1488" s="64">
        <f t="shared" si="402"/>
        <v>0</v>
      </c>
      <c r="L1488" s="64">
        <f t="shared" si="402"/>
        <v>0</v>
      </c>
      <c r="M1488" s="64">
        <f t="shared" si="402"/>
        <v>8.2000379136042483</v>
      </c>
      <c r="N1488" s="64">
        <f t="shared" si="402"/>
        <v>310.59178682333373</v>
      </c>
      <c r="O1488" s="121"/>
      <c r="P1488" s="177">
        <v>2.9750000000000001</v>
      </c>
      <c r="Q1488" s="177">
        <v>45.208142649691965</v>
      </c>
      <c r="R1488" s="177">
        <v>45.208142649691965</v>
      </c>
      <c r="S1488" s="177">
        <v>24.247268762992725</v>
      </c>
      <c r="T1488" s="177">
        <v>23.232529228268124</v>
      </c>
      <c r="U1488" s="177">
        <v>45.208142649691965</v>
      </c>
      <c r="V1488" s="177">
        <v>45.208142649691965</v>
      </c>
      <c r="W1488" s="177">
        <v>3.9231632987805121</v>
      </c>
      <c r="X1488" s="177">
        <v>24.464850255016628</v>
      </c>
      <c r="Y1488" s="177">
        <v>27.532959999999996</v>
      </c>
      <c r="Z1488" s="177">
        <v>6.0640693892857138</v>
      </c>
      <c r="AA1488" s="177">
        <v>44.182907575045817</v>
      </c>
      <c r="AB1488" s="177">
        <v>40.084582390563341</v>
      </c>
      <c r="AC1488" s="177">
        <v>39.427656869671004</v>
      </c>
      <c r="AD1488" s="177">
        <v>48.049561203603425</v>
      </c>
      <c r="AE1488" s="177">
        <v>21.7399779600361</v>
      </c>
      <c r="AF1488" s="177">
        <v>8.2000379136042483</v>
      </c>
      <c r="AG1488" s="177">
        <v>59.436698768125446</v>
      </c>
      <c r="AH1488" s="177">
        <v>59.436698768125446</v>
      </c>
      <c r="AI1488" s="177">
        <v>59.436698768125446</v>
      </c>
      <c r="AJ1488" s="177">
        <v>21.074494654434076</v>
      </c>
    </row>
    <row r="1489" spans="1:36" hidden="1" outlineLevel="1" x14ac:dyDescent="0.25">
      <c r="A1489" s="190">
        <f t="shared" si="405"/>
        <v>2021</v>
      </c>
      <c r="B1489" s="55">
        <f t="shared" si="406"/>
        <v>2</v>
      </c>
      <c r="C1489" s="55">
        <f t="shared" si="407"/>
        <v>10</v>
      </c>
      <c r="D1489" s="55">
        <f t="shared" si="403"/>
        <v>62</v>
      </c>
      <c r="F1489" s="63">
        <f t="shared" si="394"/>
        <v>44228.416666666642</v>
      </c>
      <c r="G1489" s="64">
        <f t="shared" si="404"/>
        <v>706.61125269547881</v>
      </c>
      <c r="H1489" s="64">
        <f t="shared" si="402"/>
        <v>44.985360278231852</v>
      </c>
      <c r="I1489" s="64">
        <f t="shared" si="402"/>
        <v>159.14761078208895</v>
      </c>
      <c r="J1489" s="64">
        <f t="shared" si="402"/>
        <v>174.4529079559378</v>
      </c>
      <c r="K1489" s="64">
        <f t="shared" si="402"/>
        <v>0</v>
      </c>
      <c r="L1489" s="64">
        <f t="shared" si="402"/>
        <v>0</v>
      </c>
      <c r="M1489" s="64">
        <f t="shared" si="402"/>
        <v>8.9454959057500893</v>
      </c>
      <c r="N1489" s="64">
        <f t="shared" si="402"/>
        <v>319.07987777347012</v>
      </c>
      <c r="O1489" s="121"/>
      <c r="P1489" s="177">
        <v>2.9750000000000001</v>
      </c>
      <c r="Q1489" s="177">
        <v>48.062634446811792</v>
      </c>
      <c r="R1489" s="177">
        <v>48.062634446811792</v>
      </c>
      <c r="S1489" s="177">
        <v>25.158519988036748</v>
      </c>
      <c r="T1489" s="177">
        <v>22.671905245828267</v>
      </c>
      <c r="U1489" s="177">
        <v>48.062634446811792</v>
      </c>
      <c r="V1489" s="177">
        <v>48.062634446811792</v>
      </c>
      <c r="W1489" s="177">
        <v>4.6579428735258332</v>
      </c>
      <c r="X1489" s="177">
        <v>23.108544286972343</v>
      </c>
      <c r="Y1489" s="177">
        <v>34.754719999999999</v>
      </c>
      <c r="Z1489" s="177">
        <v>5.9295080446428567</v>
      </c>
      <c r="AA1489" s="177">
        <v>43.382397078189726</v>
      </c>
      <c r="AB1489" s="177">
        <v>39.385366861365391</v>
      </c>
      <c r="AC1489" s="177">
        <v>38.132068002024958</v>
      </c>
      <c r="AD1489" s="177">
        <v>44.985360278231852</v>
      </c>
      <c r="AE1489" s="177">
        <v>21.116483310152731</v>
      </c>
      <c r="AF1489" s="177">
        <v>8.9454959057500893</v>
      </c>
      <c r="AG1489" s="177">
        <v>58.150969318645934</v>
      </c>
      <c r="AH1489" s="177">
        <v>58.150969318645934</v>
      </c>
      <c r="AI1489" s="177">
        <v>58.150969318645934</v>
      </c>
      <c r="AJ1489" s="177">
        <v>24.704495077573004</v>
      </c>
    </row>
    <row r="1490" spans="1:36" hidden="1" outlineLevel="1" x14ac:dyDescent="0.25">
      <c r="A1490" s="190">
        <f t="shared" si="405"/>
        <v>2021</v>
      </c>
      <c r="B1490" s="55">
        <f t="shared" si="406"/>
        <v>2</v>
      </c>
      <c r="C1490" s="55">
        <f t="shared" si="407"/>
        <v>11</v>
      </c>
      <c r="D1490" s="55">
        <f t="shared" si="403"/>
        <v>62</v>
      </c>
      <c r="F1490" s="63">
        <f t="shared" si="394"/>
        <v>44228.458333333307</v>
      </c>
      <c r="G1490" s="64">
        <f t="shared" si="404"/>
        <v>691.10857140058874</v>
      </c>
      <c r="H1490" s="64">
        <f t="shared" si="402"/>
        <v>45.734799262320116</v>
      </c>
      <c r="I1490" s="64">
        <f t="shared" si="402"/>
        <v>151.57308752352384</v>
      </c>
      <c r="J1490" s="64">
        <f t="shared" si="402"/>
        <v>158.18215029983617</v>
      </c>
      <c r="K1490" s="64">
        <f t="shared" si="402"/>
        <v>0</v>
      </c>
      <c r="L1490" s="64">
        <f t="shared" si="402"/>
        <v>0</v>
      </c>
      <c r="M1490" s="64">
        <f t="shared" si="402"/>
        <v>8.4485239109861983</v>
      </c>
      <c r="N1490" s="64">
        <f t="shared" si="402"/>
        <v>327.1700104039225</v>
      </c>
      <c r="O1490" s="121"/>
      <c r="P1490" s="177">
        <v>2.9750000000000001</v>
      </c>
      <c r="Q1490" s="177">
        <v>50.968651366623298</v>
      </c>
      <c r="R1490" s="177">
        <v>50.968651366623298</v>
      </c>
      <c r="S1490" s="177">
        <v>22.242623350782594</v>
      </c>
      <c r="T1490" s="177">
        <v>22.684909232095837</v>
      </c>
      <c r="U1490" s="177">
        <v>50.968651366623298</v>
      </c>
      <c r="V1490" s="177">
        <v>50.968651366623298</v>
      </c>
      <c r="W1490" s="177">
        <v>4.3450162483315991</v>
      </c>
      <c r="X1490" s="177">
        <v>21.789929113879808</v>
      </c>
      <c r="Y1490" s="177">
        <v>31.143839999999997</v>
      </c>
      <c r="Z1490" s="177">
        <v>6.750936639999999</v>
      </c>
      <c r="AA1490" s="177">
        <v>41.723702335036833</v>
      </c>
      <c r="AB1490" s="177">
        <v>38.27118964576681</v>
      </c>
      <c r="AC1490" s="177">
        <v>36.549576316625711</v>
      </c>
      <c r="AD1490" s="177">
        <v>45.734799262320116</v>
      </c>
      <c r="AE1490" s="177">
        <v>20.411569594161232</v>
      </c>
      <c r="AF1490" s="177">
        <v>8.4485239109861983</v>
      </c>
      <c r="AG1490" s="177">
        <v>52.727383433278717</v>
      </c>
      <c r="AH1490" s="177">
        <v>52.727383433278717</v>
      </c>
      <c r="AI1490" s="177">
        <v>52.727383433278717</v>
      </c>
      <c r="AJ1490" s="177">
        <v>25.980199984272765</v>
      </c>
    </row>
    <row r="1491" spans="1:36" hidden="1" outlineLevel="1" x14ac:dyDescent="0.25">
      <c r="A1491" s="190">
        <f t="shared" si="405"/>
        <v>2021</v>
      </c>
      <c r="B1491" s="55">
        <f t="shared" si="406"/>
        <v>2</v>
      </c>
      <c r="C1491" s="55">
        <f t="shared" si="407"/>
        <v>12</v>
      </c>
      <c r="D1491" s="55">
        <f t="shared" si="403"/>
        <v>62</v>
      </c>
      <c r="F1491" s="63">
        <f t="shared" si="394"/>
        <v>44228.499999999971</v>
      </c>
      <c r="G1491" s="64">
        <f t="shared" si="404"/>
        <v>708.82704007769462</v>
      </c>
      <c r="H1491" s="64">
        <f t="shared" si="402"/>
        <v>46.134963801285423</v>
      </c>
      <c r="I1491" s="64">
        <f t="shared" si="402"/>
        <v>156.66844812418466</v>
      </c>
      <c r="J1491" s="64">
        <f t="shared" si="402"/>
        <v>161.16019529427047</v>
      </c>
      <c r="K1491" s="64">
        <f t="shared" si="402"/>
        <v>0</v>
      </c>
      <c r="L1491" s="64">
        <f t="shared" si="402"/>
        <v>0</v>
      </c>
      <c r="M1491" s="64">
        <f t="shared" si="402"/>
        <v>8.4485239109861983</v>
      </c>
      <c r="N1491" s="64">
        <f t="shared" si="402"/>
        <v>336.4149089469679</v>
      </c>
      <c r="O1491" s="121"/>
      <c r="P1491" s="177">
        <v>2.9750000000000001</v>
      </c>
      <c r="Q1491" s="177">
        <v>53.617042672976361</v>
      </c>
      <c r="R1491" s="177">
        <v>53.617042672976361</v>
      </c>
      <c r="S1491" s="177">
        <v>23.683568438588772</v>
      </c>
      <c r="T1491" s="177">
        <v>27.099347549099178</v>
      </c>
      <c r="U1491" s="177">
        <v>53.617042672976361</v>
      </c>
      <c r="V1491" s="177">
        <v>53.617042672976361</v>
      </c>
      <c r="W1491" s="177">
        <v>3.8590480443840036</v>
      </c>
      <c r="X1491" s="177">
        <v>21.129494879620193</v>
      </c>
      <c r="Y1491" s="177">
        <v>33.852000000000004</v>
      </c>
      <c r="Z1491" s="177">
        <v>7.068505281607143</v>
      </c>
      <c r="AA1491" s="177">
        <v>40.883964628080385</v>
      </c>
      <c r="AB1491" s="177">
        <v>38.297795409670314</v>
      </c>
      <c r="AC1491" s="177">
        <v>35.69647293570462</v>
      </c>
      <c r="AD1491" s="177">
        <v>46.134963801285423</v>
      </c>
      <c r="AE1491" s="177">
        <v>20.667179332390809</v>
      </c>
      <c r="AF1491" s="177">
        <v>8.4485239109861983</v>
      </c>
      <c r="AG1491" s="177">
        <v>53.720065098090153</v>
      </c>
      <c r="AH1491" s="177">
        <v>53.720065098090153</v>
      </c>
      <c r="AI1491" s="177">
        <v>53.720065098090153</v>
      </c>
      <c r="AJ1491" s="177">
        <v>23.40280988010171</v>
      </c>
    </row>
    <row r="1492" spans="1:36" hidden="1" outlineLevel="1" x14ac:dyDescent="0.25">
      <c r="A1492" s="190">
        <f t="shared" si="405"/>
        <v>2021</v>
      </c>
      <c r="B1492" s="55">
        <f t="shared" si="406"/>
        <v>2</v>
      </c>
      <c r="C1492" s="55">
        <f t="shared" si="407"/>
        <v>13</v>
      </c>
      <c r="D1492" s="55">
        <f t="shared" si="403"/>
        <v>62</v>
      </c>
      <c r="F1492" s="63">
        <f t="shared" si="394"/>
        <v>44228.541666666635</v>
      </c>
      <c r="G1492" s="64">
        <f t="shared" si="404"/>
        <v>720.4345721941977</v>
      </c>
      <c r="H1492" s="64">
        <f t="shared" si="402"/>
        <v>42.512907093602344</v>
      </c>
      <c r="I1492" s="64">
        <f t="shared" si="402"/>
        <v>155.33017250948348</v>
      </c>
      <c r="J1492" s="64">
        <f t="shared" si="402"/>
        <v>181.4811649318886</v>
      </c>
      <c r="K1492" s="64">
        <f t="shared" si="402"/>
        <v>0</v>
      </c>
      <c r="L1492" s="64">
        <f t="shared" si="402"/>
        <v>0</v>
      </c>
      <c r="M1492" s="64">
        <f t="shared" si="402"/>
        <v>9.069738904441067</v>
      </c>
      <c r="N1492" s="64">
        <f t="shared" si="402"/>
        <v>332.04058875478216</v>
      </c>
      <c r="O1492" s="121"/>
      <c r="P1492" s="177">
        <v>2.9750000000000001</v>
      </c>
      <c r="Q1492" s="177">
        <v>53.915888384588186</v>
      </c>
      <c r="R1492" s="177">
        <v>53.915888384588186</v>
      </c>
      <c r="S1492" s="177">
        <v>22.266406119922912</v>
      </c>
      <c r="T1492" s="177">
        <v>28.343476267193502</v>
      </c>
      <c r="U1492" s="177">
        <v>53.915888384588186</v>
      </c>
      <c r="V1492" s="177">
        <v>53.915888384588186</v>
      </c>
      <c r="W1492" s="177">
        <v>4.2603277609329897</v>
      </c>
      <c r="X1492" s="177">
        <v>21.181403977445029</v>
      </c>
      <c r="Y1492" s="177">
        <v>31.595200000000002</v>
      </c>
      <c r="Z1492" s="177">
        <v>6.8580795042857128</v>
      </c>
      <c r="AA1492" s="177">
        <v>38.789896902932377</v>
      </c>
      <c r="AB1492" s="177">
        <v>36.251357179222637</v>
      </c>
      <c r="AC1492" s="177">
        <v>34.477701629988715</v>
      </c>
      <c r="AD1492" s="177">
        <v>42.512907093602344</v>
      </c>
      <c r="AE1492" s="177">
        <v>20.936649558627998</v>
      </c>
      <c r="AF1492" s="177">
        <v>9.069738904441067</v>
      </c>
      <c r="AG1492" s="177">
        <v>60.493721643962864</v>
      </c>
      <c r="AH1492" s="177">
        <v>60.493721643962864</v>
      </c>
      <c r="AI1492" s="177">
        <v>60.493721643962864</v>
      </c>
      <c r="AJ1492" s="177">
        <v>23.771708825361024</v>
      </c>
    </row>
    <row r="1493" spans="1:36" hidden="1" outlineLevel="1" x14ac:dyDescent="0.25">
      <c r="A1493" s="190">
        <f t="shared" si="405"/>
        <v>2021</v>
      </c>
      <c r="B1493" s="55">
        <f t="shared" si="406"/>
        <v>2</v>
      </c>
      <c r="C1493" s="55">
        <f t="shared" si="407"/>
        <v>14</v>
      </c>
      <c r="D1493" s="55">
        <f t="shared" si="403"/>
        <v>62</v>
      </c>
      <c r="F1493" s="63">
        <f t="shared" si="394"/>
        <v>44228.583333333299</v>
      </c>
      <c r="G1493" s="64">
        <f t="shared" si="404"/>
        <v>710.35267084457018</v>
      </c>
      <c r="H1493" s="64">
        <f t="shared" si="402"/>
        <v>44.506753699251625</v>
      </c>
      <c r="I1493" s="64">
        <f t="shared" si="402"/>
        <v>150.53883518242839</v>
      </c>
      <c r="J1493" s="64">
        <f t="shared" si="402"/>
        <v>183.14951122971431</v>
      </c>
      <c r="K1493" s="64">
        <f t="shared" si="402"/>
        <v>0</v>
      </c>
      <c r="L1493" s="64">
        <f t="shared" si="402"/>
        <v>0</v>
      </c>
      <c r="M1493" s="64">
        <f t="shared" si="402"/>
        <v>8.6970099083681447</v>
      </c>
      <c r="N1493" s="64">
        <f t="shared" si="402"/>
        <v>323.46056082480766</v>
      </c>
      <c r="O1493" s="121"/>
      <c r="P1493" s="177">
        <v>2.9750000000000001</v>
      </c>
      <c r="Q1493" s="177">
        <v>52.607150268219165</v>
      </c>
      <c r="R1493" s="177">
        <v>52.607150268219165</v>
      </c>
      <c r="S1493" s="177">
        <v>18.969650392947379</v>
      </c>
      <c r="T1493" s="177">
        <v>28.078762142480699</v>
      </c>
      <c r="U1493" s="177">
        <v>52.607150268219165</v>
      </c>
      <c r="V1493" s="177">
        <v>52.607150268219165</v>
      </c>
      <c r="W1493" s="177">
        <v>4.5771949371731306</v>
      </c>
      <c r="X1493" s="177">
        <v>22.346306223493301</v>
      </c>
      <c r="Y1493" s="177">
        <v>26.178880000000007</v>
      </c>
      <c r="Z1493" s="177">
        <v>6.2136182178571415</v>
      </c>
      <c r="AA1493" s="177">
        <v>39.207232185376405</v>
      </c>
      <c r="AB1493" s="177">
        <v>34.938261133579189</v>
      </c>
      <c r="AC1493" s="177">
        <v>32.6728482151183</v>
      </c>
      <c r="AD1493" s="177">
        <v>44.506753699251625</v>
      </c>
      <c r="AE1493" s="177">
        <v>21.231165144723587</v>
      </c>
      <c r="AF1493" s="177">
        <v>8.6970099083681447</v>
      </c>
      <c r="AG1493" s="177">
        <v>61.049837076571436</v>
      </c>
      <c r="AH1493" s="177">
        <v>61.049837076571436</v>
      </c>
      <c r="AI1493" s="177">
        <v>61.049837076571436</v>
      </c>
      <c r="AJ1493" s="177">
        <v>26.181876341610288</v>
      </c>
    </row>
    <row r="1494" spans="1:36" hidden="1" outlineLevel="1" x14ac:dyDescent="0.25">
      <c r="A1494" s="190">
        <f t="shared" si="405"/>
        <v>2021</v>
      </c>
      <c r="B1494" s="55">
        <f t="shared" si="406"/>
        <v>2</v>
      </c>
      <c r="C1494" s="55">
        <f t="shared" si="407"/>
        <v>15</v>
      </c>
      <c r="D1494" s="55">
        <f t="shared" si="403"/>
        <v>62</v>
      </c>
      <c r="F1494" s="63">
        <f t="shared" si="394"/>
        <v>44228.624999999964</v>
      </c>
      <c r="G1494" s="64">
        <f t="shared" si="404"/>
        <v>632.28675859123962</v>
      </c>
      <c r="H1494" s="64">
        <f t="shared" si="402"/>
        <v>43.490881056365915</v>
      </c>
      <c r="I1494" s="64">
        <f t="shared" si="402"/>
        <v>113.1229475132573</v>
      </c>
      <c r="J1494" s="64">
        <f t="shared" si="402"/>
        <v>149.42881326030317</v>
      </c>
      <c r="K1494" s="64">
        <f t="shared" si="402"/>
        <v>0</v>
      </c>
      <c r="L1494" s="64">
        <f t="shared" si="402"/>
        <v>0</v>
      </c>
      <c r="M1494" s="64">
        <f t="shared" si="402"/>
        <v>8.0757949149132777</v>
      </c>
      <c r="N1494" s="64">
        <f t="shared" si="402"/>
        <v>318.16832184639992</v>
      </c>
      <c r="O1494" s="121"/>
      <c r="P1494" s="177">
        <v>2.9750000000000001</v>
      </c>
      <c r="Q1494" s="177">
        <v>52.4010497774524</v>
      </c>
      <c r="R1494" s="177">
        <v>52.4010497774524</v>
      </c>
      <c r="S1494" s="177">
        <v>7.7834201204728979</v>
      </c>
      <c r="T1494" s="177">
        <v>11.506262441723708</v>
      </c>
      <c r="U1494" s="177">
        <v>52.4010497774524</v>
      </c>
      <c r="V1494" s="177">
        <v>52.4010497774524</v>
      </c>
      <c r="W1494" s="177">
        <v>5.1508751796967278</v>
      </c>
      <c r="X1494" s="177">
        <v>22.029119581302307</v>
      </c>
      <c r="Y1494" s="177">
        <v>19.859839999999998</v>
      </c>
      <c r="Z1494" s="177">
        <v>6.7136182321428581</v>
      </c>
      <c r="AA1494" s="177">
        <v>38.174146761249425</v>
      </c>
      <c r="AB1494" s="177">
        <v>34.038082991395328</v>
      </c>
      <c r="AC1494" s="177">
        <v>29.638274751802737</v>
      </c>
      <c r="AD1494" s="177">
        <v>43.490881056365915</v>
      </c>
      <c r="AE1494" s="177">
        <v>20.791956245850734</v>
      </c>
      <c r="AF1494" s="177">
        <v>8.0757949149132777</v>
      </c>
      <c r="AG1494" s="177">
        <v>49.809604420101053</v>
      </c>
      <c r="AH1494" s="177">
        <v>49.809604420101053</v>
      </c>
      <c r="AI1494" s="177">
        <v>49.809604420101053</v>
      </c>
      <c r="AJ1494" s="177">
        <v>23.026473944210938</v>
      </c>
    </row>
    <row r="1495" spans="1:36" hidden="1" outlineLevel="1" x14ac:dyDescent="0.25">
      <c r="A1495" s="190">
        <f t="shared" si="405"/>
        <v>2021</v>
      </c>
      <c r="B1495" s="55">
        <f t="shared" si="406"/>
        <v>2</v>
      </c>
      <c r="C1495" s="55">
        <f t="shared" si="407"/>
        <v>16</v>
      </c>
      <c r="D1495" s="55">
        <f t="shared" si="403"/>
        <v>62</v>
      </c>
      <c r="F1495" s="63">
        <f t="shared" si="394"/>
        <v>44228.666666666628</v>
      </c>
      <c r="G1495" s="64">
        <f t="shared" si="404"/>
        <v>413.67610001027026</v>
      </c>
      <c r="H1495" s="64">
        <f t="shared" ref="H1495:N1504" si="408">SUMIF($P$6:$AK$6,H$6,$P1495:$AK1495)</f>
        <v>10.619074961660335</v>
      </c>
      <c r="I1495" s="64">
        <f t="shared" si="408"/>
        <v>52.349679451380737</v>
      </c>
      <c r="J1495" s="64">
        <f t="shared" si="408"/>
        <v>33.812702169528862</v>
      </c>
      <c r="K1495" s="64">
        <f t="shared" si="408"/>
        <v>0</v>
      </c>
      <c r="L1495" s="64">
        <f t="shared" si="408"/>
        <v>0</v>
      </c>
      <c r="M1495" s="64">
        <f t="shared" si="408"/>
        <v>9.1939819031320393</v>
      </c>
      <c r="N1495" s="64">
        <f t="shared" si="408"/>
        <v>307.70066152456832</v>
      </c>
      <c r="O1495" s="121"/>
      <c r="P1495" s="177">
        <v>2.9750000000000001</v>
      </c>
      <c r="Q1495" s="177">
        <v>49.567168029409252</v>
      </c>
      <c r="R1495" s="177">
        <v>49.567168029409252</v>
      </c>
      <c r="S1495" s="177">
        <v>0.13227924594922055</v>
      </c>
      <c r="T1495" s="177">
        <v>0.16417833552921046</v>
      </c>
      <c r="U1495" s="177">
        <v>49.567168029409252</v>
      </c>
      <c r="V1495" s="177">
        <v>49.567168029409252</v>
      </c>
      <c r="W1495" s="177">
        <v>2.742819933362231</v>
      </c>
      <c r="X1495" s="177">
        <v>10.719261971807647</v>
      </c>
      <c r="Y1495" s="177">
        <v>9.9299199999999992</v>
      </c>
      <c r="Z1495" s="177">
        <v>5.8564753607142848</v>
      </c>
      <c r="AA1495" s="177">
        <v>39.443493230116026</v>
      </c>
      <c r="AB1495" s="177">
        <v>33.590991006292448</v>
      </c>
      <c r="AC1495" s="177">
        <v>30.541029809808528</v>
      </c>
      <c r="AD1495" s="177">
        <v>10.619074961660335</v>
      </c>
      <c r="AE1495" s="177">
        <v>13.326477936709379</v>
      </c>
      <c r="AF1495" s="177">
        <v>9.1939819031320393</v>
      </c>
      <c r="AG1495" s="177">
        <v>11.270900723176288</v>
      </c>
      <c r="AH1495" s="177">
        <v>11.270900723176288</v>
      </c>
      <c r="AI1495" s="177">
        <v>11.270900723176288</v>
      </c>
      <c r="AJ1495" s="177">
        <v>12.359742028023048</v>
      </c>
    </row>
    <row r="1496" spans="1:36" hidden="1" outlineLevel="1" x14ac:dyDescent="0.25">
      <c r="A1496" s="190">
        <f t="shared" si="405"/>
        <v>2021</v>
      </c>
      <c r="B1496" s="55">
        <f t="shared" si="406"/>
        <v>2</v>
      </c>
      <c r="C1496" s="55">
        <f t="shared" si="407"/>
        <v>17</v>
      </c>
      <c r="D1496" s="55">
        <f t="shared" si="403"/>
        <v>62</v>
      </c>
      <c r="F1496" s="63">
        <f t="shared" si="394"/>
        <v>44228.708333333292</v>
      </c>
      <c r="G1496" s="64">
        <f t="shared" si="404"/>
        <v>304.03122137001424</v>
      </c>
      <c r="H1496" s="64">
        <f t="shared" si="408"/>
        <v>0</v>
      </c>
      <c r="I1496" s="64">
        <f t="shared" si="408"/>
        <v>5.0442518395117251</v>
      </c>
      <c r="J1496" s="64">
        <f t="shared" si="408"/>
        <v>0</v>
      </c>
      <c r="K1496" s="64">
        <f t="shared" si="408"/>
        <v>0</v>
      </c>
      <c r="L1496" s="64">
        <f t="shared" si="408"/>
        <v>0</v>
      </c>
      <c r="M1496" s="64">
        <f t="shared" si="408"/>
        <v>10.063682893968853</v>
      </c>
      <c r="N1496" s="64">
        <f t="shared" si="408"/>
        <v>288.92328663653365</v>
      </c>
      <c r="O1496" s="121"/>
      <c r="P1496" s="177">
        <v>2.9750000000000001</v>
      </c>
      <c r="Q1496" s="177">
        <v>44.960822060771832</v>
      </c>
      <c r="R1496" s="177">
        <v>44.960822060771832</v>
      </c>
      <c r="S1496" s="177">
        <v>0</v>
      </c>
      <c r="T1496" s="177">
        <v>0</v>
      </c>
      <c r="U1496" s="177">
        <v>44.960822060771832</v>
      </c>
      <c r="V1496" s="177">
        <v>44.960822060771832</v>
      </c>
      <c r="W1496" s="177">
        <v>0.16625320333338767</v>
      </c>
      <c r="X1496" s="177">
        <v>0.58188956177950169</v>
      </c>
      <c r="Y1496" s="177">
        <v>0</v>
      </c>
      <c r="Z1496" s="177">
        <v>5.6421896392857152</v>
      </c>
      <c r="AA1496" s="177">
        <v>37.944881268522138</v>
      </c>
      <c r="AB1496" s="177">
        <v>33.164309927237227</v>
      </c>
      <c r="AC1496" s="177">
        <v>32.328617558401206</v>
      </c>
      <c r="AD1496" s="177">
        <v>0</v>
      </c>
      <c r="AE1496" s="177">
        <v>1.109807753194233</v>
      </c>
      <c r="AF1496" s="177">
        <v>10.063682893968853</v>
      </c>
      <c r="AG1496" s="177">
        <v>0</v>
      </c>
      <c r="AH1496" s="177">
        <v>0</v>
      </c>
      <c r="AI1496" s="177">
        <v>0</v>
      </c>
      <c r="AJ1496" s="177">
        <v>0.21130132120460263</v>
      </c>
    </row>
    <row r="1497" spans="1:36" hidden="1" outlineLevel="1" x14ac:dyDescent="0.25">
      <c r="A1497" s="190">
        <f t="shared" si="405"/>
        <v>2021</v>
      </c>
      <c r="B1497" s="55">
        <f t="shared" si="406"/>
        <v>2</v>
      </c>
      <c r="C1497" s="55">
        <f t="shared" si="407"/>
        <v>18</v>
      </c>
      <c r="D1497" s="55">
        <f t="shared" si="403"/>
        <v>62</v>
      </c>
      <c r="F1497" s="63">
        <f t="shared" si="394"/>
        <v>44228.749999999956</v>
      </c>
      <c r="G1497" s="64">
        <f t="shared" si="404"/>
        <v>296.39737687696328</v>
      </c>
      <c r="H1497" s="64">
        <f t="shared" si="408"/>
        <v>0</v>
      </c>
      <c r="I1497" s="64">
        <f t="shared" si="408"/>
        <v>2.9750000000000001</v>
      </c>
      <c r="J1497" s="64">
        <f t="shared" si="408"/>
        <v>0</v>
      </c>
      <c r="K1497" s="64">
        <f t="shared" si="408"/>
        <v>0</v>
      </c>
      <c r="L1497" s="64">
        <f t="shared" si="408"/>
        <v>0</v>
      </c>
      <c r="M1497" s="64">
        <f t="shared" si="408"/>
        <v>12.300056870406372</v>
      </c>
      <c r="N1497" s="64">
        <f t="shared" si="408"/>
        <v>281.12232000655689</v>
      </c>
      <c r="O1497" s="121"/>
      <c r="P1497" s="177">
        <v>2.9750000000000001</v>
      </c>
      <c r="Q1497" s="177">
        <v>42.590666416953923</v>
      </c>
      <c r="R1497" s="177">
        <v>42.590666416953923</v>
      </c>
      <c r="S1497" s="177">
        <v>0</v>
      </c>
      <c r="T1497" s="177">
        <v>0</v>
      </c>
      <c r="U1497" s="177">
        <v>42.590666416953923</v>
      </c>
      <c r="V1497" s="177">
        <v>42.590666416953923</v>
      </c>
      <c r="W1497" s="177">
        <v>0</v>
      </c>
      <c r="X1497" s="177">
        <v>0</v>
      </c>
      <c r="Y1497" s="177">
        <v>0</v>
      </c>
      <c r="Z1497" s="177">
        <v>5.0546606571428585</v>
      </c>
      <c r="AA1497" s="177">
        <v>39.2847449337442</v>
      </c>
      <c r="AB1497" s="177">
        <v>32.793543796186839</v>
      </c>
      <c r="AC1497" s="177">
        <v>33.626704951667314</v>
      </c>
      <c r="AD1497" s="177">
        <v>0</v>
      </c>
      <c r="AE1497" s="177">
        <v>0</v>
      </c>
      <c r="AF1497" s="177">
        <v>12.300056870406372</v>
      </c>
      <c r="AG1497" s="177">
        <v>0</v>
      </c>
      <c r="AH1497" s="177">
        <v>0</v>
      </c>
      <c r="AI1497" s="177">
        <v>0</v>
      </c>
      <c r="AJ1497" s="177">
        <v>0</v>
      </c>
    </row>
    <row r="1498" spans="1:36" hidden="1" outlineLevel="1" x14ac:dyDescent="0.25">
      <c r="A1498" s="190">
        <f t="shared" si="405"/>
        <v>2021</v>
      </c>
      <c r="B1498" s="55">
        <f t="shared" si="406"/>
        <v>2</v>
      </c>
      <c r="C1498" s="55">
        <f t="shared" si="407"/>
        <v>19</v>
      </c>
      <c r="D1498" s="55">
        <f t="shared" si="403"/>
        <v>62</v>
      </c>
      <c r="F1498" s="63">
        <f t="shared" si="394"/>
        <v>44228.791666666621</v>
      </c>
      <c r="G1498" s="64">
        <f t="shared" si="404"/>
        <v>287.96737403351483</v>
      </c>
      <c r="H1498" s="64">
        <f t="shared" si="408"/>
        <v>0</v>
      </c>
      <c r="I1498" s="64">
        <f t="shared" si="408"/>
        <v>2.9750000000000001</v>
      </c>
      <c r="J1498" s="64">
        <f t="shared" si="408"/>
        <v>0</v>
      </c>
      <c r="K1498" s="64">
        <f t="shared" si="408"/>
        <v>0</v>
      </c>
      <c r="L1498" s="64">
        <f t="shared" si="408"/>
        <v>0</v>
      </c>
      <c r="M1498" s="64">
        <f t="shared" si="408"/>
        <v>12.921271863861243</v>
      </c>
      <c r="N1498" s="64">
        <f t="shared" si="408"/>
        <v>272.07110216965361</v>
      </c>
      <c r="O1498" s="121"/>
      <c r="P1498" s="177">
        <v>2.9750000000000001</v>
      </c>
      <c r="Q1498" s="177">
        <v>39.808309791602476</v>
      </c>
      <c r="R1498" s="177">
        <v>39.808309791602476</v>
      </c>
      <c r="S1498" s="177">
        <v>0</v>
      </c>
      <c r="T1498" s="177">
        <v>0</v>
      </c>
      <c r="U1498" s="177">
        <v>39.808309791602476</v>
      </c>
      <c r="V1498" s="177">
        <v>39.808309791602476</v>
      </c>
      <c r="W1498" s="177">
        <v>0</v>
      </c>
      <c r="X1498" s="177">
        <v>0</v>
      </c>
      <c r="Y1498" s="177">
        <v>0</v>
      </c>
      <c r="Z1498" s="177">
        <v>4.6260891764285716</v>
      </c>
      <c r="AA1498" s="177">
        <v>39.846573635674083</v>
      </c>
      <c r="AB1498" s="177">
        <v>33.503862493881179</v>
      </c>
      <c r="AC1498" s="177">
        <v>34.861337697259877</v>
      </c>
      <c r="AD1498" s="177">
        <v>0</v>
      </c>
      <c r="AE1498" s="177">
        <v>0</v>
      </c>
      <c r="AF1498" s="177">
        <v>12.921271863861243</v>
      </c>
      <c r="AG1498" s="177">
        <v>0</v>
      </c>
      <c r="AH1498" s="177">
        <v>0</v>
      </c>
      <c r="AI1498" s="177">
        <v>0</v>
      </c>
      <c r="AJ1498" s="177">
        <v>0</v>
      </c>
    </row>
    <row r="1499" spans="1:36" hidden="1" outlineLevel="1" x14ac:dyDescent="0.25">
      <c r="A1499" s="190">
        <f t="shared" si="405"/>
        <v>2021</v>
      </c>
      <c r="B1499" s="55">
        <f t="shared" si="406"/>
        <v>2</v>
      </c>
      <c r="C1499" s="55">
        <f t="shared" si="407"/>
        <v>20</v>
      </c>
      <c r="D1499" s="55">
        <f t="shared" si="403"/>
        <v>62</v>
      </c>
      <c r="F1499" s="63">
        <f t="shared" si="394"/>
        <v>44228.833333333285</v>
      </c>
      <c r="G1499" s="64">
        <f t="shared" si="404"/>
        <v>284.56339119993913</v>
      </c>
      <c r="H1499" s="64">
        <f t="shared" si="408"/>
        <v>0</v>
      </c>
      <c r="I1499" s="64">
        <f t="shared" si="408"/>
        <v>2.9750000000000001</v>
      </c>
      <c r="J1499" s="64">
        <f t="shared" si="408"/>
        <v>0</v>
      </c>
      <c r="K1499" s="64">
        <f t="shared" si="408"/>
        <v>0</v>
      </c>
      <c r="L1499" s="64">
        <f t="shared" si="408"/>
        <v>0</v>
      </c>
      <c r="M1499" s="64">
        <f t="shared" si="408"/>
        <v>12.300056870406372</v>
      </c>
      <c r="N1499" s="64">
        <f t="shared" si="408"/>
        <v>269.28833432953274</v>
      </c>
      <c r="O1499" s="121"/>
      <c r="P1499" s="177">
        <v>2.9750000000000001</v>
      </c>
      <c r="Q1499" s="177">
        <v>39.045737975765412</v>
      </c>
      <c r="R1499" s="177">
        <v>39.045737975765412</v>
      </c>
      <c r="S1499" s="177">
        <v>0</v>
      </c>
      <c r="T1499" s="177">
        <v>0</v>
      </c>
      <c r="U1499" s="177">
        <v>39.045737975765412</v>
      </c>
      <c r="V1499" s="177">
        <v>39.045737975765412</v>
      </c>
      <c r="W1499" s="177">
        <v>0</v>
      </c>
      <c r="X1499" s="177">
        <v>0</v>
      </c>
      <c r="Y1499" s="177">
        <v>0</v>
      </c>
      <c r="Z1499" s="177">
        <v>3.5546605478571429</v>
      </c>
      <c r="AA1499" s="177">
        <v>40.591124555127948</v>
      </c>
      <c r="AB1499" s="177">
        <v>34.582605959115845</v>
      </c>
      <c r="AC1499" s="177">
        <v>34.376991364370149</v>
      </c>
      <c r="AD1499" s="177">
        <v>0</v>
      </c>
      <c r="AE1499" s="177">
        <v>0</v>
      </c>
      <c r="AF1499" s="177">
        <v>12.300056870406372</v>
      </c>
      <c r="AG1499" s="177">
        <v>0</v>
      </c>
      <c r="AH1499" s="177">
        <v>0</v>
      </c>
      <c r="AI1499" s="177">
        <v>0</v>
      </c>
      <c r="AJ1499" s="177">
        <v>0</v>
      </c>
    </row>
    <row r="1500" spans="1:36" hidden="1" outlineLevel="1" x14ac:dyDescent="0.25">
      <c r="A1500" s="190">
        <f t="shared" si="405"/>
        <v>2021</v>
      </c>
      <c r="B1500" s="55">
        <f t="shared" si="406"/>
        <v>2</v>
      </c>
      <c r="C1500" s="55">
        <f t="shared" si="407"/>
        <v>21</v>
      </c>
      <c r="D1500" s="55">
        <f t="shared" si="403"/>
        <v>62</v>
      </c>
      <c r="F1500" s="63">
        <f t="shared" si="394"/>
        <v>44228.874999999949</v>
      </c>
      <c r="G1500" s="64">
        <f t="shared" si="404"/>
        <v>282.22112615305861</v>
      </c>
      <c r="H1500" s="64">
        <f t="shared" si="408"/>
        <v>0</v>
      </c>
      <c r="I1500" s="64">
        <f t="shared" si="408"/>
        <v>2.9750000000000001</v>
      </c>
      <c r="J1500" s="64">
        <f t="shared" si="408"/>
        <v>0</v>
      </c>
      <c r="K1500" s="64">
        <f t="shared" si="408"/>
        <v>0</v>
      </c>
      <c r="L1500" s="64">
        <f t="shared" si="408"/>
        <v>0</v>
      </c>
      <c r="M1500" s="64">
        <f t="shared" si="408"/>
        <v>12.797028865170272</v>
      </c>
      <c r="N1500" s="64">
        <f t="shared" si="408"/>
        <v>266.44909728788832</v>
      </c>
      <c r="O1500" s="121"/>
      <c r="P1500" s="177">
        <v>2.9750000000000001</v>
      </c>
      <c r="Q1500" s="177">
        <v>38.107980742776583</v>
      </c>
      <c r="R1500" s="177">
        <v>38.107980742776583</v>
      </c>
      <c r="S1500" s="177">
        <v>0</v>
      </c>
      <c r="T1500" s="177">
        <v>0</v>
      </c>
      <c r="U1500" s="177">
        <v>38.107980742776583</v>
      </c>
      <c r="V1500" s="177">
        <v>38.107980742776583</v>
      </c>
      <c r="W1500" s="177">
        <v>0</v>
      </c>
      <c r="X1500" s="177">
        <v>0</v>
      </c>
      <c r="Y1500" s="177">
        <v>0</v>
      </c>
      <c r="Z1500" s="177">
        <v>4.8046606378571441</v>
      </c>
      <c r="AA1500" s="177">
        <v>39.499982664823236</v>
      </c>
      <c r="AB1500" s="177">
        <v>36.019145251482357</v>
      </c>
      <c r="AC1500" s="177">
        <v>33.693385762619265</v>
      </c>
      <c r="AD1500" s="177">
        <v>0</v>
      </c>
      <c r="AE1500" s="177">
        <v>0</v>
      </c>
      <c r="AF1500" s="177">
        <v>12.797028865170272</v>
      </c>
      <c r="AG1500" s="177">
        <v>0</v>
      </c>
      <c r="AH1500" s="177">
        <v>0</v>
      </c>
      <c r="AI1500" s="177">
        <v>0</v>
      </c>
      <c r="AJ1500" s="177">
        <v>0</v>
      </c>
    </row>
    <row r="1501" spans="1:36" hidden="1" outlineLevel="1" x14ac:dyDescent="0.25">
      <c r="A1501" s="190">
        <f t="shared" si="405"/>
        <v>2021</v>
      </c>
      <c r="B1501" s="55">
        <f t="shared" si="406"/>
        <v>2</v>
      </c>
      <c r="C1501" s="55">
        <f t="shared" si="407"/>
        <v>22</v>
      </c>
      <c r="D1501" s="55">
        <f t="shared" si="403"/>
        <v>62</v>
      </c>
      <c r="F1501" s="63">
        <f t="shared" si="394"/>
        <v>44228.916666666613</v>
      </c>
      <c r="G1501" s="64">
        <f t="shared" si="404"/>
        <v>289.67771330605058</v>
      </c>
      <c r="H1501" s="64">
        <f t="shared" si="408"/>
        <v>0</v>
      </c>
      <c r="I1501" s="64">
        <f t="shared" si="408"/>
        <v>2.9750000000000001</v>
      </c>
      <c r="J1501" s="64">
        <f t="shared" si="408"/>
        <v>0</v>
      </c>
      <c r="K1501" s="64">
        <f t="shared" si="408"/>
        <v>0</v>
      </c>
      <c r="L1501" s="64">
        <f t="shared" si="408"/>
        <v>0</v>
      </c>
      <c r="M1501" s="64">
        <f t="shared" si="408"/>
        <v>13.418243858625139</v>
      </c>
      <c r="N1501" s="64">
        <f t="shared" si="408"/>
        <v>273.28446944742547</v>
      </c>
      <c r="O1501" s="121"/>
      <c r="P1501" s="177">
        <v>2.9750000000000001</v>
      </c>
      <c r="Q1501" s="177">
        <v>38.448046552541769</v>
      </c>
      <c r="R1501" s="177">
        <v>38.448046552541769</v>
      </c>
      <c r="S1501" s="177">
        <v>0</v>
      </c>
      <c r="T1501" s="177">
        <v>0</v>
      </c>
      <c r="U1501" s="177">
        <v>38.448046552541769</v>
      </c>
      <c r="V1501" s="177">
        <v>38.448046552541769</v>
      </c>
      <c r="W1501" s="177">
        <v>0</v>
      </c>
      <c r="X1501" s="177">
        <v>0</v>
      </c>
      <c r="Y1501" s="177">
        <v>0</v>
      </c>
      <c r="Z1501" s="177">
        <v>5.0660462374999993</v>
      </c>
      <c r="AA1501" s="177">
        <v>43.640381256519696</v>
      </c>
      <c r="AB1501" s="177">
        <v>37.177270574368244</v>
      </c>
      <c r="AC1501" s="177">
        <v>33.608585168870469</v>
      </c>
      <c r="AD1501" s="177">
        <v>0</v>
      </c>
      <c r="AE1501" s="177">
        <v>0</v>
      </c>
      <c r="AF1501" s="177">
        <v>13.418243858625139</v>
      </c>
      <c r="AG1501" s="177">
        <v>0</v>
      </c>
      <c r="AH1501" s="177">
        <v>0</v>
      </c>
      <c r="AI1501" s="177">
        <v>0</v>
      </c>
      <c r="AJ1501" s="177">
        <v>0</v>
      </c>
    </row>
    <row r="1502" spans="1:36" hidden="1" outlineLevel="1" x14ac:dyDescent="0.25">
      <c r="A1502" s="190">
        <f t="shared" si="405"/>
        <v>2021</v>
      </c>
      <c r="B1502" s="55">
        <f t="shared" si="406"/>
        <v>2</v>
      </c>
      <c r="C1502" s="55">
        <f t="shared" si="407"/>
        <v>23</v>
      </c>
      <c r="D1502" s="55">
        <f t="shared" si="403"/>
        <v>62</v>
      </c>
      <c r="F1502" s="63">
        <f t="shared" si="394"/>
        <v>44228.958333333278</v>
      </c>
      <c r="G1502" s="64">
        <f t="shared" si="404"/>
        <v>302.60840253776416</v>
      </c>
      <c r="H1502" s="64">
        <f t="shared" si="408"/>
        <v>0</v>
      </c>
      <c r="I1502" s="64">
        <f t="shared" si="408"/>
        <v>2.9750000000000001</v>
      </c>
      <c r="J1502" s="64">
        <f t="shared" si="408"/>
        <v>0</v>
      </c>
      <c r="K1502" s="64">
        <f t="shared" si="408"/>
        <v>0</v>
      </c>
      <c r="L1502" s="64">
        <f t="shared" si="408"/>
        <v>0</v>
      </c>
      <c r="M1502" s="64">
        <f t="shared" si="408"/>
        <v>14.287944849461951</v>
      </c>
      <c r="N1502" s="64">
        <f t="shared" si="408"/>
        <v>285.34545768830219</v>
      </c>
      <c r="O1502" s="121"/>
      <c r="P1502" s="177">
        <v>2.9750000000000001</v>
      </c>
      <c r="Q1502" s="177">
        <v>39.777394717987463</v>
      </c>
      <c r="R1502" s="177">
        <v>39.777394717987463</v>
      </c>
      <c r="S1502" s="177">
        <v>0</v>
      </c>
      <c r="T1502" s="177">
        <v>0</v>
      </c>
      <c r="U1502" s="177">
        <v>39.777394717987463</v>
      </c>
      <c r="V1502" s="177">
        <v>39.777394717987463</v>
      </c>
      <c r="W1502" s="177">
        <v>0</v>
      </c>
      <c r="X1502" s="177">
        <v>0</v>
      </c>
      <c r="Y1502" s="177">
        <v>0</v>
      </c>
      <c r="Z1502" s="177">
        <v>4.9999013785714288</v>
      </c>
      <c r="AA1502" s="177">
        <v>46.386756420810975</v>
      </c>
      <c r="AB1502" s="177">
        <v>37.822300033726378</v>
      </c>
      <c r="AC1502" s="177">
        <v>37.026920983243578</v>
      </c>
      <c r="AD1502" s="177">
        <v>0</v>
      </c>
      <c r="AE1502" s="177">
        <v>0</v>
      </c>
      <c r="AF1502" s="177">
        <v>14.287944849461951</v>
      </c>
      <c r="AG1502" s="177">
        <v>0</v>
      </c>
      <c r="AH1502" s="177">
        <v>0</v>
      </c>
      <c r="AI1502" s="177">
        <v>0</v>
      </c>
      <c r="AJ1502" s="177">
        <v>0</v>
      </c>
    </row>
    <row r="1503" spans="1:36" hidden="1" outlineLevel="1" x14ac:dyDescent="0.25">
      <c r="A1503" s="190">
        <f t="shared" si="405"/>
        <v>2021</v>
      </c>
      <c r="B1503" s="55">
        <f t="shared" si="406"/>
        <v>3</v>
      </c>
      <c r="C1503" s="55">
        <f t="shared" si="407"/>
        <v>0</v>
      </c>
      <c r="D1503" s="55">
        <f t="shared" si="403"/>
        <v>63</v>
      </c>
      <c r="F1503" s="63">
        <f t="shared" ref="F1503" si="409">EDATE(F1479,1)</f>
        <v>44256</v>
      </c>
      <c r="G1503" s="64">
        <f t="shared" si="404"/>
        <v>282.14274218797419</v>
      </c>
      <c r="H1503" s="64">
        <f t="shared" si="408"/>
        <v>0</v>
      </c>
      <c r="I1503" s="64">
        <f t="shared" si="408"/>
        <v>2.9750000000000001</v>
      </c>
      <c r="J1503" s="64">
        <f t="shared" si="408"/>
        <v>0</v>
      </c>
      <c r="K1503" s="64">
        <f t="shared" si="408"/>
        <v>0</v>
      </c>
      <c r="L1503" s="64">
        <f t="shared" si="408"/>
        <v>0</v>
      </c>
      <c r="M1503" s="64">
        <f t="shared" si="408"/>
        <v>19.315373021366938</v>
      </c>
      <c r="N1503" s="64">
        <f t="shared" si="408"/>
        <v>259.85236916660728</v>
      </c>
      <c r="O1503" s="121"/>
      <c r="P1503" s="177">
        <v>2.9750000000000001</v>
      </c>
      <c r="Q1503" s="177">
        <v>35.500809534576895</v>
      </c>
      <c r="R1503" s="177">
        <v>35.500809534576895</v>
      </c>
      <c r="S1503" s="177">
        <v>0</v>
      </c>
      <c r="T1503" s="177">
        <v>0</v>
      </c>
      <c r="U1503" s="177">
        <v>35.500809534576895</v>
      </c>
      <c r="V1503" s="177">
        <v>35.500809534576895</v>
      </c>
      <c r="W1503" s="177">
        <v>0</v>
      </c>
      <c r="X1503" s="177">
        <v>0</v>
      </c>
      <c r="Y1503" s="177">
        <v>0</v>
      </c>
      <c r="Z1503" s="177">
        <v>4.8462863516129024</v>
      </c>
      <c r="AA1503" s="177">
        <v>40.306748170561221</v>
      </c>
      <c r="AB1503" s="177">
        <v>34.700637961992648</v>
      </c>
      <c r="AC1503" s="177">
        <v>37.995458544132937</v>
      </c>
      <c r="AD1503" s="177">
        <v>0</v>
      </c>
      <c r="AE1503" s="177">
        <v>0</v>
      </c>
      <c r="AF1503" s="177">
        <v>19.315373021366938</v>
      </c>
      <c r="AG1503" s="177">
        <v>0</v>
      </c>
      <c r="AH1503" s="177">
        <v>0</v>
      </c>
      <c r="AI1503" s="177">
        <v>0</v>
      </c>
      <c r="AJ1503" s="177">
        <v>0</v>
      </c>
    </row>
    <row r="1504" spans="1:36" hidden="1" outlineLevel="1" x14ac:dyDescent="0.25">
      <c r="A1504" s="190">
        <f t="shared" si="405"/>
        <v>2021</v>
      </c>
      <c r="B1504" s="55">
        <f t="shared" si="406"/>
        <v>3</v>
      </c>
      <c r="C1504" s="55">
        <f t="shared" si="407"/>
        <v>1</v>
      </c>
      <c r="D1504" s="55">
        <f t="shared" si="403"/>
        <v>63</v>
      </c>
      <c r="F1504" s="63">
        <f t="shared" ref="F1504" si="410">F1503+1/24</f>
        <v>44256.041666666664</v>
      </c>
      <c r="G1504" s="64">
        <f t="shared" si="404"/>
        <v>286.00413894844343</v>
      </c>
      <c r="H1504" s="64">
        <f t="shared" si="408"/>
        <v>0</v>
      </c>
      <c r="I1504" s="64">
        <f t="shared" si="408"/>
        <v>2.9750000000000001</v>
      </c>
      <c r="J1504" s="64">
        <f t="shared" si="408"/>
        <v>0</v>
      </c>
      <c r="K1504" s="64">
        <f t="shared" si="408"/>
        <v>0</v>
      </c>
      <c r="L1504" s="64">
        <f t="shared" si="408"/>
        <v>0</v>
      </c>
      <c r="M1504" s="64">
        <f t="shared" si="408"/>
        <v>18.832488695832762</v>
      </c>
      <c r="N1504" s="64">
        <f t="shared" si="408"/>
        <v>264.19665025261065</v>
      </c>
      <c r="O1504" s="121"/>
      <c r="P1504" s="177">
        <v>2.9750000000000001</v>
      </c>
      <c r="Q1504" s="177">
        <v>34.449697031666339</v>
      </c>
      <c r="R1504" s="177">
        <v>34.449697031666339</v>
      </c>
      <c r="S1504" s="177">
        <v>0</v>
      </c>
      <c r="T1504" s="177">
        <v>0</v>
      </c>
      <c r="U1504" s="177">
        <v>34.449697031666339</v>
      </c>
      <c r="V1504" s="177">
        <v>34.449697031666339</v>
      </c>
      <c r="W1504" s="177">
        <v>0</v>
      </c>
      <c r="X1504" s="177">
        <v>0</v>
      </c>
      <c r="Y1504" s="177">
        <v>0</v>
      </c>
      <c r="Z1504" s="177">
        <v>4.9430606483870969</v>
      </c>
      <c r="AA1504" s="177">
        <v>44.724139341728119</v>
      </c>
      <c r="AB1504" s="177">
        <v>36.819436483221871</v>
      </c>
      <c r="AC1504" s="177">
        <v>39.911225652608188</v>
      </c>
      <c r="AD1504" s="177">
        <v>0</v>
      </c>
      <c r="AE1504" s="177">
        <v>0</v>
      </c>
      <c r="AF1504" s="177">
        <v>18.832488695832762</v>
      </c>
      <c r="AG1504" s="177">
        <v>0</v>
      </c>
      <c r="AH1504" s="177">
        <v>0</v>
      </c>
      <c r="AI1504" s="177">
        <v>0</v>
      </c>
      <c r="AJ1504" s="177">
        <v>0</v>
      </c>
    </row>
    <row r="1505" spans="1:36" hidden="1" outlineLevel="1" x14ac:dyDescent="0.25">
      <c r="A1505" s="190">
        <f t="shared" si="405"/>
        <v>2021</v>
      </c>
      <c r="B1505" s="55">
        <f t="shared" si="406"/>
        <v>3</v>
      </c>
      <c r="C1505" s="55">
        <f t="shared" si="407"/>
        <v>2</v>
      </c>
      <c r="D1505" s="55">
        <f t="shared" si="403"/>
        <v>63</v>
      </c>
      <c r="F1505" s="63">
        <f t="shared" si="394"/>
        <v>44256.083333333328</v>
      </c>
      <c r="G1505" s="64">
        <f t="shared" si="404"/>
        <v>277.25201737744146</v>
      </c>
      <c r="H1505" s="64">
        <f t="shared" ref="H1505:N1514" si="411">SUMIF($P$6:$AK$6,H$6,$P1505:$AK1505)</f>
        <v>0</v>
      </c>
      <c r="I1505" s="64">
        <f t="shared" si="411"/>
        <v>2.9750000000000001</v>
      </c>
      <c r="J1505" s="64">
        <f t="shared" si="411"/>
        <v>0</v>
      </c>
      <c r="K1505" s="64">
        <f t="shared" si="411"/>
        <v>0</v>
      </c>
      <c r="L1505" s="64">
        <f t="shared" si="411"/>
        <v>0</v>
      </c>
      <c r="M1505" s="64">
        <f t="shared" si="411"/>
        <v>19.025642426046435</v>
      </c>
      <c r="N1505" s="64">
        <f t="shared" si="411"/>
        <v>255.25137495139504</v>
      </c>
      <c r="O1505" s="121"/>
      <c r="P1505" s="177">
        <v>2.9750000000000001</v>
      </c>
      <c r="Q1505" s="177">
        <v>32.347472025845242</v>
      </c>
      <c r="R1505" s="177">
        <v>32.347472025845242</v>
      </c>
      <c r="S1505" s="177">
        <v>0</v>
      </c>
      <c r="T1505" s="177">
        <v>0</v>
      </c>
      <c r="U1505" s="177">
        <v>32.347472025845242</v>
      </c>
      <c r="V1505" s="177">
        <v>32.347472025845242</v>
      </c>
      <c r="W1505" s="177">
        <v>0</v>
      </c>
      <c r="X1505" s="177">
        <v>0</v>
      </c>
      <c r="Y1505" s="177">
        <v>0</v>
      </c>
      <c r="Z1505" s="177">
        <v>5.0087902225806449</v>
      </c>
      <c r="AA1505" s="177">
        <v>45.067088028672188</v>
      </c>
      <c r="AB1505" s="177">
        <v>38.166305034767078</v>
      </c>
      <c r="AC1505" s="177">
        <v>37.61930356199418</v>
      </c>
      <c r="AD1505" s="177">
        <v>0</v>
      </c>
      <c r="AE1505" s="177">
        <v>0</v>
      </c>
      <c r="AF1505" s="177">
        <v>19.025642426046435</v>
      </c>
      <c r="AG1505" s="177">
        <v>0</v>
      </c>
      <c r="AH1505" s="177">
        <v>0</v>
      </c>
      <c r="AI1505" s="177">
        <v>0</v>
      </c>
      <c r="AJ1505" s="177">
        <v>0</v>
      </c>
    </row>
    <row r="1506" spans="1:36" hidden="1" outlineLevel="1" x14ac:dyDescent="0.25">
      <c r="A1506" s="190">
        <f t="shared" si="405"/>
        <v>2021</v>
      </c>
      <c r="B1506" s="55">
        <f t="shared" si="406"/>
        <v>3</v>
      </c>
      <c r="C1506" s="55">
        <f t="shared" si="407"/>
        <v>3</v>
      </c>
      <c r="D1506" s="55">
        <f t="shared" si="403"/>
        <v>63</v>
      </c>
      <c r="F1506" s="63">
        <f t="shared" si="394"/>
        <v>44256.124999999993</v>
      </c>
      <c r="G1506" s="64">
        <f t="shared" si="404"/>
        <v>278.71360122914137</v>
      </c>
      <c r="H1506" s="64">
        <f t="shared" si="411"/>
        <v>0</v>
      </c>
      <c r="I1506" s="64">
        <f t="shared" si="411"/>
        <v>2.9750000000000001</v>
      </c>
      <c r="J1506" s="64">
        <f t="shared" si="411"/>
        <v>0</v>
      </c>
      <c r="K1506" s="64">
        <f t="shared" si="411"/>
        <v>0</v>
      </c>
      <c r="L1506" s="64">
        <f t="shared" si="411"/>
        <v>0</v>
      </c>
      <c r="M1506" s="64">
        <f t="shared" si="411"/>
        <v>17.673566314550747</v>
      </c>
      <c r="N1506" s="64">
        <f t="shared" si="411"/>
        <v>258.06503491459063</v>
      </c>
      <c r="O1506" s="121"/>
      <c r="P1506" s="177">
        <v>2.9750000000000001</v>
      </c>
      <c r="Q1506" s="177">
        <v>32.007406216080064</v>
      </c>
      <c r="R1506" s="177">
        <v>32.007406216080064</v>
      </c>
      <c r="S1506" s="177">
        <v>0</v>
      </c>
      <c r="T1506" s="177">
        <v>0</v>
      </c>
      <c r="U1506" s="177">
        <v>32.007406216080064</v>
      </c>
      <c r="V1506" s="177">
        <v>32.007406216080064</v>
      </c>
      <c r="W1506" s="177">
        <v>0</v>
      </c>
      <c r="X1506" s="177">
        <v>0</v>
      </c>
      <c r="Y1506" s="177">
        <v>0</v>
      </c>
      <c r="Z1506" s="177">
        <v>4.3622484483870974</v>
      </c>
      <c r="AA1506" s="177">
        <v>46.862652454807801</v>
      </c>
      <c r="AB1506" s="177">
        <v>38.79098197417747</v>
      </c>
      <c r="AC1506" s="177">
        <v>40.01952717289798</v>
      </c>
      <c r="AD1506" s="177">
        <v>0</v>
      </c>
      <c r="AE1506" s="177">
        <v>0</v>
      </c>
      <c r="AF1506" s="177">
        <v>17.673566314550747</v>
      </c>
      <c r="AG1506" s="177">
        <v>0</v>
      </c>
      <c r="AH1506" s="177">
        <v>0</v>
      </c>
      <c r="AI1506" s="177">
        <v>0</v>
      </c>
      <c r="AJ1506" s="177">
        <v>0</v>
      </c>
    </row>
    <row r="1507" spans="1:36" hidden="1" outlineLevel="1" x14ac:dyDescent="0.25">
      <c r="A1507" s="190">
        <f t="shared" si="405"/>
        <v>2021</v>
      </c>
      <c r="B1507" s="55">
        <f t="shared" si="406"/>
        <v>3</v>
      </c>
      <c r="C1507" s="55">
        <f t="shared" si="407"/>
        <v>4</v>
      </c>
      <c r="D1507" s="55">
        <f t="shared" si="403"/>
        <v>63</v>
      </c>
      <c r="F1507" s="63">
        <f t="shared" si="394"/>
        <v>44256.166666666657</v>
      </c>
      <c r="G1507" s="64">
        <f t="shared" si="404"/>
        <v>276.43399888129369</v>
      </c>
      <c r="H1507" s="64">
        <f t="shared" si="411"/>
        <v>0</v>
      </c>
      <c r="I1507" s="64">
        <f t="shared" si="411"/>
        <v>2.9750000000000001</v>
      </c>
      <c r="J1507" s="64">
        <f t="shared" si="411"/>
        <v>0</v>
      </c>
      <c r="K1507" s="64">
        <f t="shared" si="411"/>
        <v>0</v>
      </c>
      <c r="L1507" s="64">
        <f t="shared" si="411"/>
        <v>0</v>
      </c>
      <c r="M1507" s="64">
        <f t="shared" si="411"/>
        <v>17.77014317965758</v>
      </c>
      <c r="N1507" s="64">
        <f t="shared" si="411"/>
        <v>255.6888557016361</v>
      </c>
      <c r="O1507" s="121"/>
      <c r="P1507" s="177">
        <v>2.9750000000000001</v>
      </c>
      <c r="Q1507" s="177">
        <v>30.791413320556099</v>
      </c>
      <c r="R1507" s="177">
        <v>30.791413320556099</v>
      </c>
      <c r="S1507" s="177">
        <v>0</v>
      </c>
      <c r="T1507" s="177">
        <v>0</v>
      </c>
      <c r="U1507" s="177">
        <v>30.791413320556099</v>
      </c>
      <c r="V1507" s="177">
        <v>30.791413320556099</v>
      </c>
      <c r="W1507" s="177">
        <v>0</v>
      </c>
      <c r="X1507" s="177">
        <v>0</v>
      </c>
      <c r="Y1507" s="177">
        <v>0</v>
      </c>
      <c r="Z1507" s="177">
        <v>4.492661167741935</v>
      </c>
      <c r="AA1507" s="177">
        <v>46.329666940624548</v>
      </c>
      <c r="AB1507" s="177">
        <v>40.114648351718991</v>
      </c>
      <c r="AC1507" s="177">
        <v>41.586225959326256</v>
      </c>
      <c r="AD1507" s="177">
        <v>0</v>
      </c>
      <c r="AE1507" s="177">
        <v>0</v>
      </c>
      <c r="AF1507" s="177">
        <v>17.77014317965758</v>
      </c>
      <c r="AG1507" s="177">
        <v>0</v>
      </c>
      <c r="AH1507" s="177">
        <v>0</v>
      </c>
      <c r="AI1507" s="177">
        <v>0</v>
      </c>
      <c r="AJ1507" s="177">
        <v>0</v>
      </c>
    </row>
    <row r="1508" spans="1:36" hidden="1" outlineLevel="1" x14ac:dyDescent="0.25">
      <c r="A1508" s="190">
        <f t="shared" si="405"/>
        <v>2021</v>
      </c>
      <c r="B1508" s="55">
        <f t="shared" si="406"/>
        <v>3</v>
      </c>
      <c r="C1508" s="55">
        <f t="shared" si="407"/>
        <v>5</v>
      </c>
      <c r="D1508" s="55">
        <f t="shared" si="403"/>
        <v>63</v>
      </c>
      <c r="F1508" s="63">
        <f t="shared" si="394"/>
        <v>44256.208333333321</v>
      </c>
      <c r="G1508" s="64">
        <f t="shared" si="404"/>
        <v>283.07285463342788</v>
      </c>
      <c r="H1508" s="64">
        <f t="shared" si="411"/>
        <v>0.31582091537425</v>
      </c>
      <c r="I1508" s="64">
        <f t="shared" si="411"/>
        <v>5.1841288532375041</v>
      </c>
      <c r="J1508" s="64">
        <f t="shared" si="411"/>
        <v>1.0664579191021057</v>
      </c>
      <c r="K1508" s="64">
        <f t="shared" si="411"/>
        <v>0</v>
      </c>
      <c r="L1508" s="64">
        <f t="shared" si="411"/>
        <v>0</v>
      </c>
      <c r="M1508" s="64">
        <f t="shared" si="411"/>
        <v>17.094105123909735</v>
      </c>
      <c r="N1508" s="64">
        <f t="shared" si="411"/>
        <v>259.41234182180426</v>
      </c>
      <c r="O1508" s="121"/>
      <c r="P1508" s="177">
        <v>2.9750000000000001</v>
      </c>
      <c r="Q1508" s="177">
        <v>31.296359522934694</v>
      </c>
      <c r="R1508" s="177">
        <v>31.296359522934694</v>
      </c>
      <c r="S1508" s="177">
        <v>1.1152536359455945</v>
      </c>
      <c r="T1508" s="177">
        <v>1.0938752172919093</v>
      </c>
      <c r="U1508" s="177">
        <v>31.296359522934694</v>
      </c>
      <c r="V1508" s="177">
        <v>31.296359522934694</v>
      </c>
      <c r="W1508" s="177">
        <v>0</v>
      </c>
      <c r="X1508" s="177">
        <v>0</v>
      </c>
      <c r="Y1508" s="177">
        <v>0</v>
      </c>
      <c r="Z1508" s="177">
        <v>5.0705453258064512</v>
      </c>
      <c r="AA1508" s="177">
        <v>47.732531312045445</v>
      </c>
      <c r="AB1508" s="177">
        <v>40.269644020137498</v>
      </c>
      <c r="AC1508" s="177">
        <v>41.154183072076137</v>
      </c>
      <c r="AD1508" s="177">
        <v>0.31582091537425</v>
      </c>
      <c r="AE1508" s="177">
        <v>0</v>
      </c>
      <c r="AF1508" s="177">
        <v>17.094105123909735</v>
      </c>
      <c r="AG1508" s="177">
        <v>0.35548597303403529</v>
      </c>
      <c r="AH1508" s="177">
        <v>0.35548597303403529</v>
      </c>
      <c r="AI1508" s="177">
        <v>0.35548597303403529</v>
      </c>
      <c r="AJ1508" s="177">
        <v>0</v>
      </c>
    </row>
    <row r="1509" spans="1:36" hidden="1" outlineLevel="1" x14ac:dyDescent="0.25">
      <c r="A1509" s="190">
        <f t="shared" si="405"/>
        <v>2021</v>
      </c>
      <c r="B1509" s="55">
        <f t="shared" si="406"/>
        <v>3</v>
      </c>
      <c r="C1509" s="55">
        <f t="shared" si="407"/>
        <v>6</v>
      </c>
      <c r="D1509" s="55">
        <f t="shared" si="403"/>
        <v>63</v>
      </c>
      <c r="F1509" s="63">
        <f t="shared" si="394"/>
        <v>44256.249999999985</v>
      </c>
      <c r="G1509" s="64">
        <f t="shared" si="404"/>
        <v>414.88816031899421</v>
      </c>
      <c r="H1509" s="64">
        <f t="shared" si="411"/>
        <v>28.889541481239171</v>
      </c>
      <c r="I1509" s="64">
        <f t="shared" si="411"/>
        <v>28.289331713686305</v>
      </c>
      <c r="J1509" s="64">
        <f t="shared" si="411"/>
        <v>79.728579203269263</v>
      </c>
      <c r="K1509" s="64">
        <f t="shared" si="411"/>
        <v>0</v>
      </c>
      <c r="L1509" s="64">
        <f t="shared" si="411"/>
        <v>0</v>
      </c>
      <c r="M1509" s="64">
        <f t="shared" si="411"/>
        <v>17.480412584337078</v>
      </c>
      <c r="N1509" s="64">
        <f t="shared" si="411"/>
        <v>260.50029533646239</v>
      </c>
      <c r="O1509" s="121"/>
      <c r="P1509" s="177">
        <v>2.9750000000000001</v>
      </c>
      <c r="Q1509" s="177">
        <v>32.893638326377193</v>
      </c>
      <c r="R1509" s="177">
        <v>32.893638326377193</v>
      </c>
      <c r="S1509" s="177">
        <v>8.0256022841445596</v>
      </c>
      <c r="T1509" s="177">
        <v>9.4915195029006849</v>
      </c>
      <c r="U1509" s="177">
        <v>32.893638326377193</v>
      </c>
      <c r="V1509" s="177">
        <v>32.893638326377193</v>
      </c>
      <c r="W1509" s="177">
        <v>0.53457839918239802</v>
      </c>
      <c r="X1509" s="177">
        <v>1.8578953839552228</v>
      </c>
      <c r="Y1509" s="177">
        <v>0.81536000000000008</v>
      </c>
      <c r="Z1509" s="177">
        <v>6.1246070387096765</v>
      </c>
      <c r="AA1509" s="177">
        <v>44.819298981775773</v>
      </c>
      <c r="AB1509" s="177">
        <v>37.720598637791923</v>
      </c>
      <c r="AC1509" s="177">
        <v>40.26123737267622</v>
      </c>
      <c r="AD1509" s="177">
        <v>28.889541481239171</v>
      </c>
      <c r="AE1509" s="177">
        <v>3.5557299676069287</v>
      </c>
      <c r="AF1509" s="177">
        <v>17.480412584337078</v>
      </c>
      <c r="AG1509" s="177">
        <v>26.576193067756421</v>
      </c>
      <c r="AH1509" s="177">
        <v>26.576193067756421</v>
      </c>
      <c r="AI1509" s="177">
        <v>26.576193067756421</v>
      </c>
      <c r="AJ1509" s="177">
        <v>1.0336461758965094</v>
      </c>
    </row>
    <row r="1510" spans="1:36" hidden="1" outlineLevel="1" x14ac:dyDescent="0.25">
      <c r="A1510" s="190">
        <f t="shared" si="405"/>
        <v>2021</v>
      </c>
      <c r="B1510" s="55">
        <f t="shared" si="406"/>
        <v>3</v>
      </c>
      <c r="C1510" s="55">
        <f t="shared" si="407"/>
        <v>7</v>
      </c>
      <c r="D1510" s="55">
        <f t="shared" si="403"/>
        <v>63</v>
      </c>
      <c r="F1510" s="63">
        <f t="shared" si="394"/>
        <v>44256.29166666665</v>
      </c>
      <c r="G1510" s="64">
        <f t="shared" si="404"/>
        <v>628.69518830732954</v>
      </c>
      <c r="H1510" s="64">
        <f t="shared" si="411"/>
        <v>55.712287611821921</v>
      </c>
      <c r="I1510" s="64">
        <f t="shared" si="411"/>
        <v>96.468885989440253</v>
      </c>
      <c r="J1510" s="64">
        <f t="shared" si="411"/>
        <v>183.67273505930569</v>
      </c>
      <c r="K1510" s="64">
        <f t="shared" si="411"/>
        <v>0</v>
      </c>
      <c r="L1510" s="64">
        <f t="shared" si="411"/>
        <v>0</v>
      </c>
      <c r="M1510" s="64">
        <f t="shared" si="411"/>
        <v>16.514643933268729</v>
      </c>
      <c r="N1510" s="64">
        <f t="shared" si="411"/>
        <v>276.32663571349298</v>
      </c>
      <c r="O1510" s="121"/>
      <c r="P1510" s="177">
        <v>2.9750000000000001</v>
      </c>
      <c r="Q1510" s="177">
        <v>37.469069221399579</v>
      </c>
      <c r="R1510" s="177">
        <v>37.469069221399579</v>
      </c>
      <c r="S1510" s="177">
        <v>17.832556921303858</v>
      </c>
      <c r="T1510" s="177">
        <v>18.803824012123599</v>
      </c>
      <c r="U1510" s="177">
        <v>37.469069221399579</v>
      </c>
      <c r="V1510" s="177">
        <v>37.469069221399579</v>
      </c>
      <c r="W1510" s="177">
        <v>3.2866458106639977</v>
      </c>
      <c r="X1510" s="177">
        <v>15.078181952117935</v>
      </c>
      <c r="Y1510" s="177">
        <v>11.00736</v>
      </c>
      <c r="Z1510" s="177">
        <v>5.6988971935483868</v>
      </c>
      <c r="AA1510" s="177">
        <v>45.477985620987653</v>
      </c>
      <c r="AB1510" s="177">
        <v>37.672504364718392</v>
      </c>
      <c r="AC1510" s="177">
        <v>37.600971648640204</v>
      </c>
      <c r="AD1510" s="177">
        <v>55.712287611821921</v>
      </c>
      <c r="AE1510" s="177">
        <v>18.314249269488194</v>
      </c>
      <c r="AF1510" s="177">
        <v>16.514643933268729</v>
      </c>
      <c r="AG1510" s="177">
        <v>61.22424501976856</v>
      </c>
      <c r="AH1510" s="177">
        <v>61.22424501976856</v>
      </c>
      <c r="AI1510" s="177">
        <v>61.22424501976856</v>
      </c>
      <c r="AJ1510" s="177">
        <v>9.1710680237426612</v>
      </c>
    </row>
    <row r="1511" spans="1:36" hidden="1" outlineLevel="1" x14ac:dyDescent="0.25">
      <c r="A1511" s="190">
        <f t="shared" si="405"/>
        <v>2021</v>
      </c>
      <c r="B1511" s="55">
        <f t="shared" si="406"/>
        <v>3</v>
      </c>
      <c r="C1511" s="55">
        <f t="shared" si="407"/>
        <v>8</v>
      </c>
      <c r="D1511" s="55">
        <f t="shared" si="403"/>
        <v>63</v>
      </c>
      <c r="F1511" s="63">
        <f t="shared" si="394"/>
        <v>44256.333333333314</v>
      </c>
      <c r="G1511" s="64">
        <f t="shared" si="404"/>
        <v>730.19386267785717</v>
      </c>
      <c r="H1511" s="64">
        <f t="shared" si="411"/>
        <v>60.951720031265822</v>
      </c>
      <c r="I1511" s="64">
        <f t="shared" si="411"/>
        <v>158.49970045783323</v>
      </c>
      <c r="J1511" s="64">
        <f t="shared" si="411"/>
        <v>195.13756915014025</v>
      </c>
      <c r="K1511" s="64">
        <f t="shared" si="411"/>
        <v>0</v>
      </c>
      <c r="L1511" s="64">
        <f t="shared" si="411"/>
        <v>0</v>
      </c>
      <c r="M1511" s="64">
        <f t="shared" si="411"/>
        <v>15.355721551986715</v>
      </c>
      <c r="N1511" s="64">
        <f t="shared" si="411"/>
        <v>300.24915148663109</v>
      </c>
      <c r="O1511" s="121"/>
      <c r="P1511" s="177">
        <v>2.9750000000000001</v>
      </c>
      <c r="Q1511" s="177">
        <v>43.827269361554571</v>
      </c>
      <c r="R1511" s="177">
        <v>43.827269361554571</v>
      </c>
      <c r="S1511" s="177">
        <v>26.194453580679738</v>
      </c>
      <c r="T1511" s="177">
        <v>22.362159128862153</v>
      </c>
      <c r="U1511" s="177">
        <v>43.827269361554571</v>
      </c>
      <c r="V1511" s="177">
        <v>43.827269361554571</v>
      </c>
      <c r="W1511" s="177">
        <v>5.6487300981573592</v>
      </c>
      <c r="X1511" s="177">
        <v>27.113138036276467</v>
      </c>
      <c r="Y1511" s="177">
        <v>25.683839999999996</v>
      </c>
      <c r="Z1511" s="177">
        <v>6.5439619935483853</v>
      </c>
      <c r="AA1511" s="177">
        <v>43.583181758780242</v>
      </c>
      <c r="AB1511" s="177">
        <v>37.693969934646844</v>
      </c>
      <c r="AC1511" s="177">
        <v>37.118960353437309</v>
      </c>
      <c r="AD1511" s="177">
        <v>60.951720031265822</v>
      </c>
      <c r="AE1511" s="177">
        <v>27.355746129343704</v>
      </c>
      <c r="AF1511" s="177">
        <v>15.355721551986715</v>
      </c>
      <c r="AG1511" s="177">
        <v>65.045856383380084</v>
      </c>
      <c r="AH1511" s="177">
        <v>65.045856383380084</v>
      </c>
      <c r="AI1511" s="177">
        <v>65.045856383380084</v>
      </c>
      <c r="AJ1511" s="177">
        <v>21.166633484513802</v>
      </c>
    </row>
    <row r="1512" spans="1:36" hidden="1" outlineLevel="1" x14ac:dyDescent="0.25">
      <c r="A1512" s="190">
        <f t="shared" si="405"/>
        <v>2021</v>
      </c>
      <c r="B1512" s="55">
        <f t="shared" si="406"/>
        <v>3</v>
      </c>
      <c r="C1512" s="55">
        <f t="shared" si="407"/>
        <v>9</v>
      </c>
      <c r="D1512" s="55">
        <f t="shared" si="403"/>
        <v>63</v>
      </c>
      <c r="F1512" s="63">
        <f t="shared" ref="F1512:F1574" si="412">F1511+1/24</f>
        <v>44256.374999999978</v>
      </c>
      <c r="G1512" s="64">
        <f t="shared" si="404"/>
        <v>769.43935060485717</v>
      </c>
      <c r="H1512" s="64">
        <f t="shared" si="411"/>
        <v>63.106346119501261</v>
      </c>
      <c r="I1512" s="64">
        <f t="shared" si="411"/>
        <v>170.08692974756522</v>
      </c>
      <c r="J1512" s="64">
        <f t="shared" si="411"/>
        <v>202.29334634816098</v>
      </c>
      <c r="K1512" s="64">
        <f t="shared" si="411"/>
        <v>0</v>
      </c>
      <c r="L1512" s="64">
        <f t="shared" si="411"/>
        <v>0</v>
      </c>
      <c r="M1512" s="64">
        <f t="shared" si="411"/>
        <v>15.162567821773045</v>
      </c>
      <c r="N1512" s="64">
        <f t="shared" si="411"/>
        <v>318.79016056785662</v>
      </c>
      <c r="O1512" s="121"/>
      <c r="P1512" s="177">
        <v>2.9750000000000001</v>
      </c>
      <c r="Q1512" s="177">
        <v>49.021001728877287</v>
      </c>
      <c r="R1512" s="177">
        <v>49.021001728877287</v>
      </c>
      <c r="S1512" s="177">
        <v>29.618818364274109</v>
      </c>
      <c r="T1512" s="177">
        <v>21.630343513202121</v>
      </c>
      <c r="U1512" s="177">
        <v>49.021001728877287</v>
      </c>
      <c r="V1512" s="177">
        <v>49.021001728877287</v>
      </c>
      <c r="W1512" s="177">
        <v>6.3167334740882213</v>
      </c>
      <c r="X1512" s="177">
        <v>29.85610444561447</v>
      </c>
      <c r="Y1512" s="177">
        <v>30.168319999999998</v>
      </c>
      <c r="Z1512" s="177">
        <v>6.7634133548387076</v>
      </c>
      <c r="AA1512" s="177">
        <v>41.419072955172538</v>
      </c>
      <c r="AB1512" s="177">
        <v>38.139336565532645</v>
      </c>
      <c r="AC1512" s="177">
        <v>36.384330776803559</v>
      </c>
      <c r="AD1512" s="177">
        <v>63.106346119501261</v>
      </c>
      <c r="AE1512" s="177">
        <v>27.827762091391762</v>
      </c>
      <c r="AF1512" s="177">
        <v>15.162567821773045</v>
      </c>
      <c r="AG1512" s="177">
        <v>67.431115449386994</v>
      </c>
      <c r="AH1512" s="177">
        <v>67.431115449386994</v>
      </c>
      <c r="AI1512" s="177">
        <v>67.431115449386994</v>
      </c>
      <c r="AJ1512" s="177">
        <v>21.693847858994538</v>
      </c>
    </row>
    <row r="1513" spans="1:36" hidden="1" outlineLevel="1" x14ac:dyDescent="0.25">
      <c r="A1513" s="190">
        <f t="shared" si="405"/>
        <v>2021</v>
      </c>
      <c r="B1513" s="55">
        <f t="shared" si="406"/>
        <v>3</v>
      </c>
      <c r="C1513" s="55">
        <f t="shared" si="407"/>
        <v>10</v>
      </c>
      <c r="D1513" s="55">
        <f t="shared" si="403"/>
        <v>63</v>
      </c>
      <c r="F1513" s="63">
        <f t="shared" si="412"/>
        <v>44256.416666666642</v>
      </c>
      <c r="G1513" s="64">
        <f t="shared" si="404"/>
        <v>781.34556930686131</v>
      </c>
      <c r="H1513" s="64">
        <f t="shared" si="411"/>
        <v>62.382319677133054</v>
      </c>
      <c r="I1513" s="64">
        <f t="shared" si="411"/>
        <v>178.76007866379874</v>
      </c>
      <c r="J1513" s="64">
        <f t="shared" si="411"/>
        <v>201.47893061247981</v>
      </c>
      <c r="K1513" s="64">
        <f t="shared" si="411"/>
        <v>0</v>
      </c>
      <c r="L1513" s="64">
        <f t="shared" si="411"/>
        <v>0</v>
      </c>
      <c r="M1513" s="64">
        <f t="shared" si="411"/>
        <v>14.293376035811534</v>
      </c>
      <c r="N1513" s="64">
        <f t="shared" si="411"/>
        <v>324.43086431763811</v>
      </c>
      <c r="O1513" s="121"/>
      <c r="P1513" s="177">
        <v>2.9750000000000001</v>
      </c>
      <c r="Q1513" s="177">
        <v>51.31902220092681</v>
      </c>
      <c r="R1513" s="177">
        <v>51.31902220092681</v>
      </c>
      <c r="S1513" s="177">
        <v>31.631412206491401</v>
      </c>
      <c r="T1513" s="177">
        <v>25.516616493653451</v>
      </c>
      <c r="U1513" s="177">
        <v>51.31902220092681</v>
      </c>
      <c r="V1513" s="177">
        <v>51.31902220092681</v>
      </c>
      <c r="W1513" s="177">
        <v>6.2032366200151881</v>
      </c>
      <c r="X1513" s="177">
        <v>28.378130000750122</v>
      </c>
      <c r="Y1513" s="177">
        <v>34.24512</v>
      </c>
      <c r="Z1513" s="177">
        <v>7.5910011654838678</v>
      </c>
      <c r="AA1513" s="177">
        <v>38.644672056298198</v>
      </c>
      <c r="AB1513" s="177">
        <v>38.629915993845408</v>
      </c>
      <c r="AC1513" s="177">
        <v>34.289186298303392</v>
      </c>
      <c r="AD1513" s="177">
        <v>62.382319677133054</v>
      </c>
      <c r="AE1513" s="177">
        <v>24.228857978075105</v>
      </c>
      <c r="AF1513" s="177">
        <v>14.293376035811534</v>
      </c>
      <c r="AG1513" s="177">
        <v>67.159643537493267</v>
      </c>
      <c r="AH1513" s="177">
        <v>67.159643537493267</v>
      </c>
      <c r="AI1513" s="177">
        <v>67.159643537493267</v>
      </c>
      <c r="AJ1513" s="177">
        <v>25.58170536481348</v>
      </c>
    </row>
    <row r="1514" spans="1:36" hidden="1" outlineLevel="1" x14ac:dyDescent="0.25">
      <c r="A1514" s="190">
        <f t="shared" si="405"/>
        <v>2021</v>
      </c>
      <c r="B1514" s="55">
        <f t="shared" si="406"/>
        <v>3</v>
      </c>
      <c r="C1514" s="55">
        <f t="shared" si="407"/>
        <v>11</v>
      </c>
      <c r="D1514" s="55">
        <f t="shared" si="403"/>
        <v>63</v>
      </c>
      <c r="F1514" s="63">
        <f t="shared" si="412"/>
        <v>44256.458333333307</v>
      </c>
      <c r="G1514" s="64">
        <f t="shared" si="404"/>
        <v>781.58744664785968</v>
      </c>
      <c r="H1514" s="64">
        <f t="shared" si="411"/>
        <v>62.524328198219493</v>
      </c>
      <c r="I1514" s="64">
        <f t="shared" si="411"/>
        <v>183.0311839469195</v>
      </c>
      <c r="J1514" s="64">
        <f t="shared" si="411"/>
        <v>194.27355329662743</v>
      </c>
      <c r="K1514" s="64">
        <f t="shared" si="411"/>
        <v>0</v>
      </c>
      <c r="L1514" s="64">
        <f t="shared" si="411"/>
        <v>0</v>
      </c>
      <c r="M1514" s="64">
        <f t="shared" si="411"/>
        <v>13.713914845170523</v>
      </c>
      <c r="N1514" s="64">
        <f t="shared" si="411"/>
        <v>328.0444663609228</v>
      </c>
      <c r="O1514" s="121"/>
      <c r="P1514" s="177">
        <v>2.9750000000000001</v>
      </c>
      <c r="Q1514" s="177">
        <v>53.153316568751109</v>
      </c>
      <c r="R1514" s="177">
        <v>53.153316568751109</v>
      </c>
      <c r="S1514" s="177">
        <v>31.783522207960917</v>
      </c>
      <c r="T1514" s="177">
        <v>24.441025283579336</v>
      </c>
      <c r="U1514" s="177">
        <v>53.153316568751109</v>
      </c>
      <c r="V1514" s="177">
        <v>53.153316568751109</v>
      </c>
      <c r="W1514" s="177">
        <v>6.1496630394909628</v>
      </c>
      <c r="X1514" s="177">
        <v>27.965223798675606</v>
      </c>
      <c r="Y1514" s="177">
        <v>37.50656</v>
      </c>
      <c r="Z1514" s="177">
        <v>7.9761068416129</v>
      </c>
      <c r="AA1514" s="177">
        <v>37.187654954440532</v>
      </c>
      <c r="AB1514" s="177">
        <v>36.979315075745575</v>
      </c>
      <c r="AC1514" s="177">
        <v>33.288123214119295</v>
      </c>
      <c r="AD1514" s="177">
        <v>62.524328198219493</v>
      </c>
      <c r="AE1514" s="177">
        <v>26.816246972323601</v>
      </c>
      <c r="AF1514" s="177">
        <v>13.713914845170523</v>
      </c>
      <c r="AG1514" s="177">
        <v>64.757851098875804</v>
      </c>
      <c r="AH1514" s="177">
        <v>64.757851098875804</v>
      </c>
      <c r="AI1514" s="177">
        <v>64.757851098875804</v>
      </c>
      <c r="AJ1514" s="177">
        <v>25.39394264488908</v>
      </c>
    </row>
    <row r="1515" spans="1:36" hidden="1" outlineLevel="1" x14ac:dyDescent="0.25">
      <c r="A1515" s="190">
        <f t="shared" si="405"/>
        <v>2021</v>
      </c>
      <c r="B1515" s="55">
        <f t="shared" si="406"/>
        <v>3</v>
      </c>
      <c r="C1515" s="55">
        <f t="shared" si="407"/>
        <v>12</v>
      </c>
      <c r="D1515" s="55">
        <f t="shared" si="403"/>
        <v>63</v>
      </c>
      <c r="F1515" s="63">
        <f t="shared" si="412"/>
        <v>44256.499999999971</v>
      </c>
      <c r="G1515" s="64">
        <f t="shared" si="404"/>
        <v>777.03891659508895</v>
      </c>
      <c r="H1515" s="64">
        <f t="shared" ref="H1515:N1524" si="413">SUMIF($P$6:$AK$6,H$6,$P1515:$AK1515)</f>
        <v>60.65003738714671</v>
      </c>
      <c r="I1515" s="64">
        <f t="shared" si="413"/>
        <v>179.8324263674649</v>
      </c>
      <c r="J1515" s="64">
        <f t="shared" si="413"/>
        <v>189.3126544890867</v>
      </c>
      <c r="K1515" s="64">
        <f t="shared" si="413"/>
        <v>0</v>
      </c>
      <c r="L1515" s="64">
        <f t="shared" si="413"/>
        <v>0</v>
      </c>
      <c r="M1515" s="64">
        <f t="shared" si="413"/>
        <v>12.748146194102176</v>
      </c>
      <c r="N1515" s="64">
        <f t="shared" si="413"/>
        <v>334.49565215728842</v>
      </c>
      <c r="O1515" s="121"/>
      <c r="P1515" s="177">
        <v>2.9750000000000001</v>
      </c>
      <c r="Q1515" s="177">
        <v>56.152078709407675</v>
      </c>
      <c r="R1515" s="177">
        <v>56.152078709407675</v>
      </c>
      <c r="S1515" s="177">
        <v>28.597358143639394</v>
      </c>
      <c r="T1515" s="177">
        <v>26.564374532021702</v>
      </c>
      <c r="U1515" s="177">
        <v>56.152078709407675</v>
      </c>
      <c r="V1515" s="177">
        <v>56.152078709407675</v>
      </c>
      <c r="W1515" s="177">
        <v>6.110529053027669</v>
      </c>
      <c r="X1515" s="177">
        <v>28.346693745051077</v>
      </c>
      <c r="Y1515" s="177">
        <v>34.24512</v>
      </c>
      <c r="Z1515" s="177">
        <v>8.668659685806448</v>
      </c>
      <c r="AA1515" s="177">
        <v>34.439946722414959</v>
      </c>
      <c r="AB1515" s="177">
        <v>35.514179736545458</v>
      </c>
      <c r="AC1515" s="177">
        <v>31.264551174890784</v>
      </c>
      <c r="AD1515" s="177">
        <v>60.65003738714671</v>
      </c>
      <c r="AE1515" s="177">
        <v>27.098707662370938</v>
      </c>
      <c r="AF1515" s="177">
        <v>12.748146194102176</v>
      </c>
      <c r="AG1515" s="177">
        <v>63.104218163028897</v>
      </c>
      <c r="AH1515" s="177">
        <v>63.104218163028897</v>
      </c>
      <c r="AI1515" s="177">
        <v>63.104218163028897</v>
      </c>
      <c r="AJ1515" s="177">
        <v>25.894643231354152</v>
      </c>
    </row>
    <row r="1516" spans="1:36" hidden="1" outlineLevel="1" x14ac:dyDescent="0.25">
      <c r="A1516" s="190">
        <f t="shared" si="405"/>
        <v>2021</v>
      </c>
      <c r="B1516" s="55">
        <f t="shared" si="406"/>
        <v>3</v>
      </c>
      <c r="C1516" s="55">
        <f t="shared" si="407"/>
        <v>13</v>
      </c>
      <c r="D1516" s="55">
        <f t="shared" si="403"/>
        <v>63</v>
      </c>
      <c r="F1516" s="63">
        <f t="shared" si="412"/>
        <v>44256.541666666635</v>
      </c>
      <c r="G1516" s="64">
        <f t="shared" si="404"/>
        <v>776.03294320723171</v>
      </c>
      <c r="H1516" s="64">
        <f t="shared" si="413"/>
        <v>57.374253445964051</v>
      </c>
      <c r="I1516" s="64">
        <f t="shared" si="413"/>
        <v>173.60962933981509</v>
      </c>
      <c r="J1516" s="64">
        <f t="shared" si="413"/>
        <v>195.62788535593901</v>
      </c>
      <c r="K1516" s="64">
        <f t="shared" si="413"/>
        <v>0</v>
      </c>
      <c r="L1516" s="64">
        <f t="shared" si="413"/>
        <v>0</v>
      </c>
      <c r="M1516" s="64">
        <f t="shared" si="413"/>
        <v>12.941299924315842</v>
      </c>
      <c r="N1516" s="64">
        <f t="shared" si="413"/>
        <v>336.47987514119774</v>
      </c>
      <c r="O1516" s="121"/>
      <c r="P1516" s="177">
        <v>2.9750000000000001</v>
      </c>
      <c r="Q1516" s="177">
        <v>56.945565598859773</v>
      </c>
      <c r="R1516" s="177">
        <v>56.945565598859773</v>
      </c>
      <c r="S1516" s="177">
        <v>27.955272175268654</v>
      </c>
      <c r="T1516" s="177">
        <v>24.361524248796616</v>
      </c>
      <c r="U1516" s="177">
        <v>56.945565598859773</v>
      </c>
      <c r="V1516" s="177">
        <v>56.945565598859773</v>
      </c>
      <c r="W1516" s="177">
        <v>5.8025304783720122</v>
      </c>
      <c r="X1516" s="177">
        <v>27.859785014439105</v>
      </c>
      <c r="Y1516" s="177">
        <v>33.429760000000002</v>
      </c>
      <c r="Z1516" s="177">
        <v>8.0406229729032219</v>
      </c>
      <c r="AA1516" s="177">
        <v>34.702764408299565</v>
      </c>
      <c r="AB1516" s="177">
        <v>33.192510796144163</v>
      </c>
      <c r="AC1516" s="177">
        <v>32.761714568411648</v>
      </c>
      <c r="AD1516" s="177">
        <v>57.374253445964051</v>
      </c>
      <c r="AE1516" s="177">
        <v>25.022659068584691</v>
      </c>
      <c r="AF1516" s="177">
        <v>12.941299924315842</v>
      </c>
      <c r="AG1516" s="177">
        <v>65.209295118646338</v>
      </c>
      <c r="AH1516" s="177">
        <v>65.209295118646338</v>
      </c>
      <c r="AI1516" s="177">
        <v>65.209295118646338</v>
      </c>
      <c r="AJ1516" s="177">
        <v>26.203098354354022</v>
      </c>
    </row>
    <row r="1517" spans="1:36" hidden="1" outlineLevel="1" x14ac:dyDescent="0.25">
      <c r="A1517" s="190">
        <f t="shared" si="405"/>
        <v>2021</v>
      </c>
      <c r="B1517" s="55">
        <f t="shared" si="406"/>
        <v>3</v>
      </c>
      <c r="C1517" s="55">
        <f t="shared" si="407"/>
        <v>14</v>
      </c>
      <c r="D1517" s="55">
        <f t="shared" si="403"/>
        <v>63</v>
      </c>
      <c r="F1517" s="63">
        <f t="shared" si="412"/>
        <v>44256.583333333299</v>
      </c>
      <c r="G1517" s="64">
        <f t="shared" si="404"/>
        <v>734.20195285567661</v>
      </c>
      <c r="H1517" s="64">
        <f t="shared" si="413"/>
        <v>53.42201004021112</v>
      </c>
      <c r="I1517" s="64">
        <f t="shared" si="413"/>
        <v>147.43592379662334</v>
      </c>
      <c r="J1517" s="64">
        <f t="shared" si="413"/>
        <v>186.63143979997838</v>
      </c>
      <c r="K1517" s="64">
        <f t="shared" si="413"/>
        <v>0</v>
      </c>
      <c r="L1517" s="64">
        <f t="shared" si="413"/>
        <v>0</v>
      </c>
      <c r="M1517" s="64">
        <f t="shared" si="413"/>
        <v>14.293376035811534</v>
      </c>
      <c r="N1517" s="64">
        <f t="shared" si="413"/>
        <v>332.41920318305222</v>
      </c>
      <c r="O1517" s="121"/>
      <c r="P1517" s="177">
        <v>2.9750000000000001</v>
      </c>
      <c r="Q1517" s="177">
        <v>54.874255666653688</v>
      </c>
      <c r="R1517" s="177">
        <v>54.874255666653688</v>
      </c>
      <c r="S1517" s="177">
        <v>19.606672962056351</v>
      </c>
      <c r="T1517" s="177">
        <v>21.270948854980045</v>
      </c>
      <c r="U1517" s="177">
        <v>54.874255666653688</v>
      </c>
      <c r="V1517" s="177">
        <v>54.874255666653688</v>
      </c>
      <c r="W1517" s="177">
        <v>6.2068694018594863</v>
      </c>
      <c r="X1517" s="177">
        <v>25.800143638406443</v>
      </c>
      <c r="Y1517" s="177">
        <v>28.129919999999995</v>
      </c>
      <c r="Z1517" s="177">
        <v>8.5328135722580658</v>
      </c>
      <c r="AA1517" s="177">
        <v>38.148058776845041</v>
      </c>
      <c r="AB1517" s="177">
        <v>31.904534046450436</v>
      </c>
      <c r="AC1517" s="177">
        <v>34.336774120883859</v>
      </c>
      <c r="AD1517" s="177">
        <v>53.42201004021112</v>
      </c>
      <c r="AE1517" s="177">
        <v>21.014180418595181</v>
      </c>
      <c r="AF1517" s="177">
        <v>14.293376035811534</v>
      </c>
      <c r="AG1517" s="177">
        <v>62.210479933326127</v>
      </c>
      <c r="AH1517" s="177">
        <v>62.210479933326127</v>
      </c>
      <c r="AI1517" s="177">
        <v>62.210479933326127</v>
      </c>
      <c r="AJ1517" s="177">
        <v>22.432188520725855</v>
      </c>
    </row>
    <row r="1518" spans="1:36" hidden="1" outlineLevel="1" x14ac:dyDescent="0.25">
      <c r="A1518" s="190">
        <f t="shared" si="405"/>
        <v>2021</v>
      </c>
      <c r="B1518" s="55">
        <f t="shared" si="406"/>
        <v>3</v>
      </c>
      <c r="C1518" s="55">
        <f t="shared" si="407"/>
        <v>15</v>
      </c>
      <c r="D1518" s="55">
        <f t="shared" si="403"/>
        <v>63</v>
      </c>
      <c r="F1518" s="63">
        <f t="shared" si="412"/>
        <v>44256.624999999964</v>
      </c>
      <c r="G1518" s="64">
        <f t="shared" si="404"/>
        <v>683.64681158885071</v>
      </c>
      <c r="H1518" s="64">
        <f t="shared" si="413"/>
        <v>55.045415658573745</v>
      </c>
      <c r="I1518" s="64">
        <f t="shared" si="413"/>
        <v>124.26250327840997</v>
      </c>
      <c r="J1518" s="64">
        <f t="shared" si="413"/>
        <v>165.04795880200271</v>
      </c>
      <c r="K1518" s="64">
        <f t="shared" si="413"/>
        <v>0</v>
      </c>
      <c r="L1518" s="64">
        <f t="shared" si="413"/>
        <v>0</v>
      </c>
      <c r="M1518" s="64">
        <f t="shared" si="413"/>
        <v>14.679683496238869</v>
      </c>
      <c r="N1518" s="64">
        <f t="shared" si="413"/>
        <v>324.61125035362545</v>
      </c>
      <c r="O1518" s="121"/>
      <c r="P1518" s="177">
        <v>2.9750000000000001</v>
      </c>
      <c r="Q1518" s="177">
        <v>51.617867912538642</v>
      </c>
      <c r="R1518" s="177">
        <v>51.617867912538642</v>
      </c>
      <c r="S1518" s="177">
        <v>11.079784009763387</v>
      </c>
      <c r="T1518" s="177">
        <v>16.028816183483855</v>
      </c>
      <c r="U1518" s="177">
        <v>51.617867912538642</v>
      </c>
      <c r="V1518" s="177">
        <v>51.617867912538642</v>
      </c>
      <c r="W1518" s="177">
        <v>5.3043834697141721</v>
      </c>
      <c r="X1518" s="177">
        <v>23.260915335139646</v>
      </c>
      <c r="Y1518" s="177">
        <v>22.4224</v>
      </c>
      <c r="Z1518" s="177">
        <v>8.1289388787096772</v>
      </c>
      <c r="AA1518" s="177">
        <v>40.625627749725197</v>
      </c>
      <c r="AB1518" s="177">
        <v>31.171968787389073</v>
      </c>
      <c r="AC1518" s="177">
        <v>38.213243287646954</v>
      </c>
      <c r="AD1518" s="177">
        <v>55.045415658573745</v>
      </c>
      <c r="AE1518" s="177">
        <v>23.573652527511879</v>
      </c>
      <c r="AF1518" s="177">
        <v>14.679683496238869</v>
      </c>
      <c r="AG1518" s="177">
        <v>55.015986267334235</v>
      </c>
      <c r="AH1518" s="177">
        <v>55.015986267334235</v>
      </c>
      <c r="AI1518" s="177">
        <v>55.015986267334235</v>
      </c>
      <c r="AJ1518" s="177">
        <v>19.617551752797027</v>
      </c>
    </row>
    <row r="1519" spans="1:36" hidden="1" outlineLevel="1" x14ac:dyDescent="0.25">
      <c r="A1519" s="190">
        <f t="shared" si="405"/>
        <v>2021</v>
      </c>
      <c r="B1519" s="55">
        <f t="shared" si="406"/>
        <v>3</v>
      </c>
      <c r="C1519" s="55">
        <f t="shared" si="407"/>
        <v>16</v>
      </c>
      <c r="D1519" s="55">
        <f t="shared" si="403"/>
        <v>63</v>
      </c>
      <c r="F1519" s="63">
        <f t="shared" si="412"/>
        <v>44256.666666666628</v>
      </c>
      <c r="G1519" s="64">
        <f t="shared" si="404"/>
        <v>532.60477786525382</v>
      </c>
      <c r="H1519" s="64">
        <f t="shared" si="413"/>
        <v>34.716290889260158</v>
      </c>
      <c r="I1519" s="64">
        <f t="shared" si="413"/>
        <v>81.660605364452579</v>
      </c>
      <c r="J1519" s="64">
        <f t="shared" si="413"/>
        <v>93.1347146201757</v>
      </c>
      <c r="K1519" s="64">
        <f t="shared" si="413"/>
        <v>0</v>
      </c>
      <c r="L1519" s="64">
        <f t="shared" si="413"/>
        <v>0</v>
      </c>
      <c r="M1519" s="64">
        <f t="shared" si="413"/>
        <v>15.355721551986715</v>
      </c>
      <c r="N1519" s="64">
        <f t="shared" si="413"/>
        <v>307.73744543937863</v>
      </c>
      <c r="O1519" s="121"/>
      <c r="P1519" s="177">
        <v>2.9750000000000001</v>
      </c>
      <c r="Q1519" s="177">
        <v>47.547383219894854</v>
      </c>
      <c r="R1519" s="177">
        <v>47.547383219894854</v>
      </c>
      <c r="S1519" s="177">
        <v>2.879533727455641</v>
      </c>
      <c r="T1519" s="177">
        <v>3.9983779362656748</v>
      </c>
      <c r="U1519" s="177">
        <v>47.547383219894854</v>
      </c>
      <c r="V1519" s="177">
        <v>47.547383219894854</v>
      </c>
      <c r="W1519" s="177">
        <v>4.043482918196375</v>
      </c>
      <c r="X1519" s="177">
        <v>18.823155809362877</v>
      </c>
      <c r="Y1519" s="177">
        <v>13.045760000000001</v>
      </c>
      <c r="Z1519" s="177">
        <v>7.4192615129032271</v>
      </c>
      <c r="AA1519" s="177">
        <v>41.74291405552723</v>
      </c>
      <c r="AB1519" s="177">
        <v>32.032018292610523</v>
      </c>
      <c r="AC1519" s="177">
        <v>36.353718698758257</v>
      </c>
      <c r="AD1519" s="177">
        <v>34.716290889260158</v>
      </c>
      <c r="AE1519" s="177">
        <v>23.352790382995575</v>
      </c>
      <c r="AF1519" s="177">
        <v>15.355721551986715</v>
      </c>
      <c r="AG1519" s="177">
        <v>31.0449048733919</v>
      </c>
      <c r="AH1519" s="177">
        <v>31.0449048733919</v>
      </c>
      <c r="AI1519" s="177">
        <v>31.0449048733919</v>
      </c>
      <c r="AJ1519" s="177">
        <v>12.542504590176428</v>
      </c>
    </row>
    <row r="1520" spans="1:36" hidden="1" outlineLevel="1" x14ac:dyDescent="0.25">
      <c r="A1520" s="190">
        <f t="shared" si="405"/>
        <v>2021</v>
      </c>
      <c r="B1520" s="55">
        <f t="shared" si="406"/>
        <v>3</v>
      </c>
      <c r="C1520" s="55">
        <f t="shared" si="407"/>
        <v>17</v>
      </c>
      <c r="D1520" s="55">
        <f t="shared" si="403"/>
        <v>63</v>
      </c>
      <c r="F1520" s="63">
        <f t="shared" si="412"/>
        <v>44256.708333333292</v>
      </c>
      <c r="G1520" s="64">
        <f t="shared" si="404"/>
        <v>336.77178145388052</v>
      </c>
      <c r="H1520" s="64">
        <f t="shared" si="413"/>
        <v>1.3923082792647234</v>
      </c>
      <c r="I1520" s="64">
        <f t="shared" si="413"/>
        <v>23.961718722131469</v>
      </c>
      <c r="J1520" s="64">
        <f t="shared" si="413"/>
        <v>3.0389616377943645</v>
      </c>
      <c r="K1520" s="64">
        <f t="shared" si="413"/>
        <v>0</v>
      </c>
      <c r="L1520" s="64">
        <f t="shared" si="413"/>
        <v>0</v>
      </c>
      <c r="M1520" s="64">
        <f t="shared" si="413"/>
        <v>16.707797663482395</v>
      </c>
      <c r="N1520" s="64">
        <f t="shared" si="413"/>
        <v>291.67099515120759</v>
      </c>
      <c r="O1520" s="121"/>
      <c r="P1520" s="177">
        <v>2.9750000000000001</v>
      </c>
      <c r="Q1520" s="177">
        <v>42.642191539645623</v>
      </c>
      <c r="R1520" s="177">
        <v>42.642191539645623</v>
      </c>
      <c r="S1520" s="177">
        <v>0</v>
      </c>
      <c r="T1520" s="177">
        <v>0</v>
      </c>
      <c r="U1520" s="177">
        <v>42.642191539645623</v>
      </c>
      <c r="V1520" s="177">
        <v>42.642191539645623</v>
      </c>
      <c r="W1520" s="177">
        <v>1.0638894901249458</v>
      </c>
      <c r="X1520" s="177">
        <v>4.9541571765171186</v>
      </c>
      <c r="Y1520" s="177">
        <v>2.4460799999999998</v>
      </c>
      <c r="Z1520" s="177">
        <v>6.8231362264516129</v>
      </c>
      <c r="AA1520" s="177">
        <v>42.116952597634373</v>
      </c>
      <c r="AB1520" s="177">
        <v>33.836196872405381</v>
      </c>
      <c r="AC1520" s="177">
        <v>38.325943296133758</v>
      </c>
      <c r="AD1520" s="177">
        <v>1.3923082792647234</v>
      </c>
      <c r="AE1520" s="177">
        <v>9.1275076501878427</v>
      </c>
      <c r="AF1520" s="177">
        <v>16.707797663482395</v>
      </c>
      <c r="AG1520" s="177">
        <v>1.0129872125981214</v>
      </c>
      <c r="AH1520" s="177">
        <v>1.0129872125981214</v>
      </c>
      <c r="AI1520" s="177">
        <v>1.0129872125981214</v>
      </c>
      <c r="AJ1520" s="177">
        <v>3.3950844053015592</v>
      </c>
    </row>
    <row r="1521" spans="1:36" hidden="1" outlineLevel="1" x14ac:dyDescent="0.25">
      <c r="A1521" s="190">
        <f t="shared" si="405"/>
        <v>2021</v>
      </c>
      <c r="B1521" s="55">
        <f t="shared" si="406"/>
        <v>3</v>
      </c>
      <c r="C1521" s="55">
        <f t="shared" si="407"/>
        <v>18</v>
      </c>
      <c r="D1521" s="55">
        <f t="shared" si="403"/>
        <v>63</v>
      </c>
      <c r="F1521" s="63">
        <f t="shared" si="412"/>
        <v>44256.749999999956</v>
      </c>
      <c r="G1521" s="64">
        <f t="shared" si="404"/>
        <v>295.78024017499177</v>
      </c>
      <c r="H1521" s="64">
        <f t="shared" si="413"/>
        <v>0</v>
      </c>
      <c r="I1521" s="64">
        <f t="shared" si="413"/>
        <v>3.1107054677091441</v>
      </c>
      <c r="J1521" s="64">
        <f t="shared" si="413"/>
        <v>0</v>
      </c>
      <c r="K1521" s="64">
        <f t="shared" si="413"/>
        <v>0</v>
      </c>
      <c r="L1521" s="64">
        <f t="shared" si="413"/>
        <v>0</v>
      </c>
      <c r="M1521" s="64">
        <f t="shared" si="413"/>
        <v>18.253027505191753</v>
      </c>
      <c r="N1521" s="64">
        <f t="shared" si="413"/>
        <v>274.41650720209088</v>
      </c>
      <c r="O1521" s="121"/>
      <c r="P1521" s="177">
        <v>2.9750000000000001</v>
      </c>
      <c r="Q1521" s="177">
        <v>38.571706847001821</v>
      </c>
      <c r="R1521" s="177">
        <v>38.571706847001821</v>
      </c>
      <c r="S1521" s="177">
        <v>0</v>
      </c>
      <c r="T1521" s="177">
        <v>0</v>
      </c>
      <c r="U1521" s="177">
        <v>38.571706847001821</v>
      </c>
      <c r="V1521" s="177">
        <v>38.571706847001821</v>
      </c>
      <c r="W1521" s="177">
        <v>7.4211627380021641E-2</v>
      </c>
      <c r="X1521" s="177">
        <v>0</v>
      </c>
      <c r="Y1521" s="177">
        <v>0</v>
      </c>
      <c r="Z1521" s="177">
        <v>5.2442915999999986</v>
      </c>
      <c r="AA1521" s="177">
        <v>41.502494613013774</v>
      </c>
      <c r="AB1521" s="177">
        <v>34.80744455849544</v>
      </c>
      <c r="AC1521" s="177">
        <v>38.575449042574384</v>
      </c>
      <c r="AD1521" s="177">
        <v>0</v>
      </c>
      <c r="AE1521" s="177">
        <v>6.1493840329122203E-2</v>
      </c>
      <c r="AF1521" s="177">
        <v>18.253027505191753</v>
      </c>
      <c r="AG1521" s="177">
        <v>0</v>
      </c>
      <c r="AH1521" s="177">
        <v>0</v>
      </c>
      <c r="AI1521" s="177">
        <v>0</v>
      </c>
      <c r="AJ1521" s="177">
        <v>0</v>
      </c>
    </row>
    <row r="1522" spans="1:36" hidden="1" outlineLevel="1" x14ac:dyDescent="0.25">
      <c r="A1522" s="190">
        <f t="shared" si="405"/>
        <v>2021</v>
      </c>
      <c r="B1522" s="55">
        <f t="shared" si="406"/>
        <v>3</v>
      </c>
      <c r="C1522" s="55">
        <f t="shared" si="407"/>
        <v>19</v>
      </c>
      <c r="D1522" s="55">
        <f t="shared" si="403"/>
        <v>63</v>
      </c>
      <c r="F1522" s="63">
        <f t="shared" si="412"/>
        <v>44256.791666666621</v>
      </c>
      <c r="G1522" s="64">
        <f t="shared" si="404"/>
        <v>293.38346329125454</v>
      </c>
      <c r="H1522" s="64">
        <f t="shared" si="413"/>
        <v>0</v>
      </c>
      <c r="I1522" s="64">
        <f t="shared" si="413"/>
        <v>2.9750000000000001</v>
      </c>
      <c r="J1522" s="64">
        <f t="shared" si="413"/>
        <v>0</v>
      </c>
      <c r="K1522" s="64">
        <f t="shared" si="413"/>
        <v>0</v>
      </c>
      <c r="L1522" s="64">
        <f t="shared" si="413"/>
        <v>0</v>
      </c>
      <c r="M1522" s="64">
        <f t="shared" si="413"/>
        <v>19.411949886473771</v>
      </c>
      <c r="N1522" s="64">
        <f t="shared" si="413"/>
        <v>270.99651340478079</v>
      </c>
      <c r="O1522" s="121"/>
      <c r="P1522" s="177">
        <v>2.9750000000000001</v>
      </c>
      <c r="Q1522" s="177">
        <v>37.788524982088084</v>
      </c>
      <c r="R1522" s="177">
        <v>37.788524982088084</v>
      </c>
      <c r="S1522" s="177">
        <v>0</v>
      </c>
      <c r="T1522" s="177">
        <v>0</v>
      </c>
      <c r="U1522" s="177">
        <v>37.788524982088084</v>
      </c>
      <c r="V1522" s="177">
        <v>37.788524982088084</v>
      </c>
      <c r="W1522" s="177">
        <v>0</v>
      </c>
      <c r="X1522" s="177">
        <v>0</v>
      </c>
      <c r="Y1522" s="177">
        <v>0</v>
      </c>
      <c r="Z1522" s="177">
        <v>4.9145706999999978</v>
      </c>
      <c r="AA1522" s="177">
        <v>43.085213326069187</v>
      </c>
      <c r="AB1522" s="177">
        <v>34.514530687056343</v>
      </c>
      <c r="AC1522" s="177">
        <v>37.328098763302918</v>
      </c>
      <c r="AD1522" s="177">
        <v>0</v>
      </c>
      <c r="AE1522" s="177">
        <v>0</v>
      </c>
      <c r="AF1522" s="177">
        <v>19.411949886473771</v>
      </c>
      <c r="AG1522" s="177">
        <v>0</v>
      </c>
      <c r="AH1522" s="177">
        <v>0</v>
      </c>
      <c r="AI1522" s="177">
        <v>0</v>
      </c>
      <c r="AJ1522" s="177">
        <v>0</v>
      </c>
    </row>
    <row r="1523" spans="1:36" hidden="1" outlineLevel="1" x14ac:dyDescent="0.25">
      <c r="A1523" s="190">
        <f t="shared" si="405"/>
        <v>2021</v>
      </c>
      <c r="B1523" s="55">
        <f t="shared" si="406"/>
        <v>3</v>
      </c>
      <c r="C1523" s="55">
        <f t="shared" si="407"/>
        <v>20</v>
      </c>
      <c r="D1523" s="55">
        <f t="shared" si="403"/>
        <v>63</v>
      </c>
      <c r="F1523" s="63">
        <f t="shared" si="412"/>
        <v>44256.833333333285</v>
      </c>
      <c r="G1523" s="64">
        <f t="shared" si="404"/>
        <v>288.15339457211689</v>
      </c>
      <c r="H1523" s="64">
        <f t="shared" si="413"/>
        <v>0</v>
      </c>
      <c r="I1523" s="64">
        <f t="shared" si="413"/>
        <v>2.9750000000000001</v>
      </c>
      <c r="J1523" s="64">
        <f t="shared" si="413"/>
        <v>0</v>
      </c>
      <c r="K1523" s="64">
        <f t="shared" si="413"/>
        <v>0</v>
      </c>
      <c r="L1523" s="64">
        <f t="shared" si="413"/>
        <v>0</v>
      </c>
      <c r="M1523" s="64">
        <f t="shared" si="413"/>
        <v>20.377718537542115</v>
      </c>
      <c r="N1523" s="64">
        <f t="shared" si="413"/>
        <v>264.80067603457479</v>
      </c>
      <c r="O1523" s="121"/>
      <c r="P1523" s="177">
        <v>2.9750000000000001</v>
      </c>
      <c r="Q1523" s="177">
        <v>36.201551203183925</v>
      </c>
      <c r="R1523" s="177">
        <v>36.201551203183925</v>
      </c>
      <c r="S1523" s="177">
        <v>0</v>
      </c>
      <c r="T1523" s="177">
        <v>0</v>
      </c>
      <c r="U1523" s="177">
        <v>36.201551203183925</v>
      </c>
      <c r="V1523" s="177">
        <v>36.201551203183925</v>
      </c>
      <c r="W1523" s="177">
        <v>0</v>
      </c>
      <c r="X1523" s="177">
        <v>0</v>
      </c>
      <c r="Y1523" s="177">
        <v>0</v>
      </c>
      <c r="Z1523" s="177">
        <v>4.8714753483870954</v>
      </c>
      <c r="AA1523" s="177">
        <v>44.655854591224795</v>
      </c>
      <c r="AB1523" s="177">
        <v>32.698631562448782</v>
      </c>
      <c r="AC1523" s="177">
        <v>37.7685097197784</v>
      </c>
      <c r="AD1523" s="177">
        <v>0</v>
      </c>
      <c r="AE1523" s="177">
        <v>0</v>
      </c>
      <c r="AF1523" s="177">
        <v>20.377718537542115</v>
      </c>
      <c r="AG1523" s="177">
        <v>0</v>
      </c>
      <c r="AH1523" s="177">
        <v>0</v>
      </c>
      <c r="AI1523" s="177">
        <v>0</v>
      </c>
      <c r="AJ1523" s="177">
        <v>0</v>
      </c>
    </row>
    <row r="1524" spans="1:36" hidden="1" outlineLevel="1" x14ac:dyDescent="0.25">
      <c r="A1524" s="190">
        <f t="shared" si="405"/>
        <v>2021</v>
      </c>
      <c r="B1524" s="55">
        <f t="shared" si="406"/>
        <v>3</v>
      </c>
      <c r="C1524" s="55">
        <f t="shared" si="407"/>
        <v>21</v>
      </c>
      <c r="D1524" s="55">
        <f t="shared" si="403"/>
        <v>63</v>
      </c>
      <c r="F1524" s="63">
        <f t="shared" si="412"/>
        <v>44256.874999999949</v>
      </c>
      <c r="G1524" s="64">
        <f t="shared" si="404"/>
        <v>279.58118828828111</v>
      </c>
      <c r="H1524" s="64">
        <f t="shared" si="413"/>
        <v>0</v>
      </c>
      <c r="I1524" s="64">
        <f t="shared" si="413"/>
        <v>2.9750000000000001</v>
      </c>
      <c r="J1524" s="64">
        <f t="shared" si="413"/>
        <v>0</v>
      </c>
      <c r="K1524" s="64">
        <f t="shared" si="413"/>
        <v>0</v>
      </c>
      <c r="L1524" s="64">
        <f t="shared" si="413"/>
        <v>0</v>
      </c>
      <c r="M1524" s="64">
        <f t="shared" si="413"/>
        <v>19.991411077114776</v>
      </c>
      <c r="N1524" s="64">
        <f t="shared" si="413"/>
        <v>256.61477721116631</v>
      </c>
      <c r="O1524" s="121"/>
      <c r="P1524" s="177">
        <v>2.9750000000000001</v>
      </c>
      <c r="Q1524" s="177">
        <v>34.212681467284554</v>
      </c>
      <c r="R1524" s="177">
        <v>34.212681467284554</v>
      </c>
      <c r="S1524" s="177">
        <v>0</v>
      </c>
      <c r="T1524" s="177">
        <v>0</v>
      </c>
      <c r="U1524" s="177">
        <v>34.212681467284554</v>
      </c>
      <c r="V1524" s="177">
        <v>34.212681467284554</v>
      </c>
      <c r="W1524" s="177">
        <v>0</v>
      </c>
      <c r="X1524" s="177">
        <v>0</v>
      </c>
      <c r="Y1524" s="177">
        <v>0</v>
      </c>
      <c r="Z1524" s="177">
        <v>5.4127221870967723</v>
      </c>
      <c r="AA1524" s="177">
        <v>43.924438402460915</v>
      </c>
      <c r="AB1524" s="177">
        <v>31.690987218509541</v>
      </c>
      <c r="AC1524" s="177">
        <v>38.735903533960858</v>
      </c>
      <c r="AD1524" s="177">
        <v>0</v>
      </c>
      <c r="AE1524" s="177">
        <v>0</v>
      </c>
      <c r="AF1524" s="177">
        <v>19.991411077114776</v>
      </c>
      <c r="AG1524" s="177">
        <v>0</v>
      </c>
      <c r="AH1524" s="177">
        <v>0</v>
      </c>
      <c r="AI1524" s="177">
        <v>0</v>
      </c>
      <c r="AJ1524" s="177">
        <v>0</v>
      </c>
    </row>
    <row r="1525" spans="1:36" hidden="1" outlineLevel="1" x14ac:dyDescent="0.25">
      <c r="A1525" s="190">
        <f t="shared" si="405"/>
        <v>2021</v>
      </c>
      <c r="B1525" s="55">
        <f t="shared" si="406"/>
        <v>3</v>
      </c>
      <c r="C1525" s="55">
        <f t="shared" si="407"/>
        <v>22</v>
      </c>
      <c r="D1525" s="55">
        <f t="shared" si="403"/>
        <v>63</v>
      </c>
      <c r="F1525" s="63">
        <f t="shared" si="412"/>
        <v>44256.916666666613</v>
      </c>
      <c r="G1525" s="64">
        <f t="shared" si="404"/>
        <v>282.59869288862041</v>
      </c>
      <c r="H1525" s="64">
        <f t="shared" ref="H1525:N1534" si="414">SUMIF($P$6:$AK$6,H$6,$P1525:$AK1525)</f>
        <v>0</v>
      </c>
      <c r="I1525" s="64">
        <f t="shared" si="414"/>
        <v>2.9750000000000001</v>
      </c>
      <c r="J1525" s="64">
        <f t="shared" si="414"/>
        <v>0</v>
      </c>
      <c r="K1525" s="64">
        <f t="shared" si="414"/>
        <v>0</v>
      </c>
      <c r="L1525" s="64">
        <f t="shared" si="414"/>
        <v>0</v>
      </c>
      <c r="M1525" s="64">
        <f t="shared" si="414"/>
        <v>20.570872267755785</v>
      </c>
      <c r="N1525" s="64">
        <f t="shared" si="414"/>
        <v>259.05282062086462</v>
      </c>
      <c r="O1525" s="121"/>
      <c r="P1525" s="177">
        <v>2.9750000000000001</v>
      </c>
      <c r="Q1525" s="177">
        <v>35.315319092886796</v>
      </c>
      <c r="R1525" s="177">
        <v>35.315319092886796</v>
      </c>
      <c r="S1525" s="177">
        <v>0</v>
      </c>
      <c r="T1525" s="177">
        <v>0</v>
      </c>
      <c r="U1525" s="177">
        <v>35.315319092886796</v>
      </c>
      <c r="V1525" s="177">
        <v>35.315319092886796</v>
      </c>
      <c r="W1525" s="177">
        <v>0</v>
      </c>
      <c r="X1525" s="177">
        <v>0</v>
      </c>
      <c r="Y1525" s="177">
        <v>0</v>
      </c>
      <c r="Z1525" s="177">
        <v>4.7937575290322583</v>
      </c>
      <c r="AA1525" s="177">
        <v>42.142104566387772</v>
      </c>
      <c r="AB1525" s="177">
        <v>33.086151778308583</v>
      </c>
      <c r="AC1525" s="177">
        <v>37.769530375588822</v>
      </c>
      <c r="AD1525" s="177">
        <v>0</v>
      </c>
      <c r="AE1525" s="177">
        <v>0</v>
      </c>
      <c r="AF1525" s="177">
        <v>20.570872267755785</v>
      </c>
      <c r="AG1525" s="177">
        <v>0</v>
      </c>
      <c r="AH1525" s="177">
        <v>0</v>
      </c>
      <c r="AI1525" s="177">
        <v>0</v>
      </c>
      <c r="AJ1525" s="177">
        <v>0</v>
      </c>
    </row>
    <row r="1526" spans="1:36" hidden="1" outlineLevel="1" x14ac:dyDescent="0.25">
      <c r="A1526" s="190">
        <f t="shared" si="405"/>
        <v>2021</v>
      </c>
      <c r="B1526" s="55">
        <f t="shared" si="406"/>
        <v>3</v>
      </c>
      <c r="C1526" s="55">
        <f t="shared" si="407"/>
        <v>23</v>
      </c>
      <c r="D1526" s="55">
        <f t="shared" si="403"/>
        <v>63</v>
      </c>
      <c r="F1526" s="63">
        <f t="shared" si="412"/>
        <v>44256.958333333278</v>
      </c>
      <c r="G1526" s="64">
        <f t="shared" si="404"/>
        <v>278.35704573792958</v>
      </c>
      <c r="H1526" s="64">
        <f t="shared" si="414"/>
        <v>0</v>
      </c>
      <c r="I1526" s="64">
        <f t="shared" si="414"/>
        <v>2.9750000000000001</v>
      </c>
      <c r="J1526" s="64">
        <f t="shared" si="414"/>
        <v>0</v>
      </c>
      <c r="K1526" s="64">
        <f t="shared" si="414"/>
        <v>0</v>
      </c>
      <c r="L1526" s="64">
        <f t="shared" si="414"/>
        <v>0</v>
      </c>
      <c r="M1526" s="64">
        <f t="shared" si="414"/>
        <v>20.474295402648956</v>
      </c>
      <c r="N1526" s="64">
        <f t="shared" si="414"/>
        <v>254.90775033528064</v>
      </c>
      <c r="O1526" s="121"/>
      <c r="P1526" s="177">
        <v>2.9750000000000001</v>
      </c>
      <c r="Q1526" s="177">
        <v>35.088608553043336</v>
      </c>
      <c r="R1526" s="177">
        <v>35.088608553043336</v>
      </c>
      <c r="S1526" s="177">
        <v>0</v>
      </c>
      <c r="T1526" s="177">
        <v>0</v>
      </c>
      <c r="U1526" s="177">
        <v>35.088608553043336</v>
      </c>
      <c r="V1526" s="177">
        <v>35.088608553043336</v>
      </c>
      <c r="W1526" s="177">
        <v>0</v>
      </c>
      <c r="X1526" s="177">
        <v>0</v>
      </c>
      <c r="Y1526" s="177">
        <v>0</v>
      </c>
      <c r="Z1526" s="177">
        <v>4.2453704612903227</v>
      </c>
      <c r="AA1526" s="177">
        <v>40.496174221124754</v>
      </c>
      <c r="AB1526" s="177">
        <v>33.70914415281117</v>
      </c>
      <c r="AC1526" s="177">
        <v>36.102627287881035</v>
      </c>
      <c r="AD1526" s="177">
        <v>0</v>
      </c>
      <c r="AE1526" s="177">
        <v>0</v>
      </c>
      <c r="AF1526" s="177">
        <v>20.474295402648956</v>
      </c>
      <c r="AG1526" s="177">
        <v>0</v>
      </c>
      <c r="AH1526" s="177">
        <v>0</v>
      </c>
      <c r="AI1526" s="177">
        <v>0</v>
      </c>
      <c r="AJ1526" s="177">
        <v>0</v>
      </c>
    </row>
    <row r="1527" spans="1:36" hidden="1" outlineLevel="1" x14ac:dyDescent="0.25">
      <c r="A1527" s="190">
        <f t="shared" si="405"/>
        <v>2021</v>
      </c>
      <c r="B1527" s="55">
        <f t="shared" si="406"/>
        <v>4</v>
      </c>
      <c r="C1527" s="55">
        <f t="shared" si="407"/>
        <v>0</v>
      </c>
      <c r="D1527" s="55">
        <f t="shared" si="403"/>
        <v>64</v>
      </c>
      <c r="F1527" s="63">
        <f t="shared" ref="F1527" si="415">EDATE(F1503,1)</f>
        <v>44287</v>
      </c>
      <c r="G1527" s="64">
        <f t="shared" si="404"/>
        <v>225.82012470195042</v>
      </c>
      <c r="H1527" s="64">
        <f t="shared" si="414"/>
        <v>0</v>
      </c>
      <c r="I1527" s="64">
        <f t="shared" si="414"/>
        <v>2.9750000000000001</v>
      </c>
      <c r="J1527" s="64">
        <f t="shared" si="414"/>
        <v>0</v>
      </c>
      <c r="K1527" s="64">
        <f t="shared" si="414"/>
        <v>0</v>
      </c>
      <c r="L1527" s="64">
        <f t="shared" si="414"/>
        <v>0</v>
      </c>
      <c r="M1527" s="64">
        <f t="shared" si="414"/>
        <v>22.333664251366152</v>
      </c>
      <c r="N1527" s="64">
        <f t="shared" si="414"/>
        <v>200.51146045058425</v>
      </c>
      <c r="O1527" s="121"/>
      <c r="P1527" s="177">
        <v>2.9750000000000001</v>
      </c>
      <c r="Q1527" s="177">
        <v>25.618291002310066</v>
      </c>
      <c r="R1527" s="177">
        <v>25.618291002310066</v>
      </c>
      <c r="S1527" s="177">
        <v>0</v>
      </c>
      <c r="T1527" s="177">
        <v>0</v>
      </c>
      <c r="U1527" s="177">
        <v>25.618291002310066</v>
      </c>
      <c r="V1527" s="177">
        <v>25.618291002310066</v>
      </c>
      <c r="W1527" s="177">
        <v>0</v>
      </c>
      <c r="X1527" s="177">
        <v>0</v>
      </c>
      <c r="Y1527" s="177">
        <v>0</v>
      </c>
      <c r="Z1527" s="177">
        <v>2.6744730300000006</v>
      </c>
      <c r="AA1527" s="177">
        <v>35.495974702415232</v>
      </c>
      <c r="AB1527" s="177">
        <v>31.709789809679492</v>
      </c>
      <c r="AC1527" s="177">
        <v>28.158058899249269</v>
      </c>
      <c r="AD1527" s="177">
        <v>0</v>
      </c>
      <c r="AE1527" s="177">
        <v>0</v>
      </c>
      <c r="AF1527" s="177">
        <v>22.333664251366152</v>
      </c>
      <c r="AG1527" s="177">
        <v>0</v>
      </c>
      <c r="AH1527" s="177">
        <v>0</v>
      </c>
      <c r="AI1527" s="177">
        <v>0</v>
      </c>
      <c r="AJ1527" s="177">
        <v>0</v>
      </c>
    </row>
    <row r="1528" spans="1:36" hidden="1" outlineLevel="1" x14ac:dyDescent="0.25">
      <c r="A1528" s="190">
        <f t="shared" si="405"/>
        <v>2021</v>
      </c>
      <c r="B1528" s="55">
        <f t="shared" si="406"/>
        <v>4</v>
      </c>
      <c r="C1528" s="55">
        <f t="shared" si="407"/>
        <v>1</v>
      </c>
      <c r="D1528" s="55">
        <f t="shared" si="403"/>
        <v>64</v>
      </c>
      <c r="F1528" s="63">
        <f t="shared" ref="F1528" si="416">F1527+1/24</f>
        <v>44287.041666666664</v>
      </c>
      <c r="G1528" s="64">
        <f t="shared" si="404"/>
        <v>225.10684764868176</v>
      </c>
      <c r="H1528" s="64">
        <f t="shared" si="414"/>
        <v>0</v>
      </c>
      <c r="I1528" s="64">
        <f t="shared" si="414"/>
        <v>2.9750000000000001</v>
      </c>
      <c r="J1528" s="64">
        <f t="shared" si="414"/>
        <v>0</v>
      </c>
      <c r="K1528" s="64">
        <f t="shared" si="414"/>
        <v>0</v>
      </c>
      <c r="L1528" s="64">
        <f t="shared" si="414"/>
        <v>0</v>
      </c>
      <c r="M1528" s="64">
        <f t="shared" si="414"/>
        <v>22.592355343080818</v>
      </c>
      <c r="N1528" s="64">
        <f t="shared" si="414"/>
        <v>199.53949230560096</v>
      </c>
      <c r="O1528" s="121"/>
      <c r="P1528" s="177">
        <v>2.9750000000000001</v>
      </c>
      <c r="Q1528" s="177">
        <v>24.896939284626352</v>
      </c>
      <c r="R1528" s="177">
        <v>24.896939284626352</v>
      </c>
      <c r="S1528" s="177">
        <v>0</v>
      </c>
      <c r="T1528" s="177">
        <v>0</v>
      </c>
      <c r="U1528" s="177">
        <v>24.896939284626352</v>
      </c>
      <c r="V1528" s="177">
        <v>24.896939284626352</v>
      </c>
      <c r="W1528" s="177">
        <v>0</v>
      </c>
      <c r="X1528" s="177">
        <v>0</v>
      </c>
      <c r="Y1528" s="177">
        <v>0</v>
      </c>
      <c r="Z1528" s="177">
        <v>3.1990260233333343</v>
      </c>
      <c r="AA1528" s="177">
        <v>35.064500237923831</v>
      </c>
      <c r="AB1528" s="177">
        <v>31.048699853414746</v>
      </c>
      <c r="AC1528" s="177">
        <v>30.639509052423641</v>
      </c>
      <c r="AD1528" s="177">
        <v>0</v>
      </c>
      <c r="AE1528" s="177">
        <v>0</v>
      </c>
      <c r="AF1528" s="177">
        <v>22.592355343080818</v>
      </c>
      <c r="AG1528" s="177">
        <v>0</v>
      </c>
      <c r="AH1528" s="177">
        <v>0</v>
      </c>
      <c r="AI1528" s="177">
        <v>0</v>
      </c>
      <c r="AJ1528" s="177">
        <v>0</v>
      </c>
    </row>
    <row r="1529" spans="1:36" hidden="1" outlineLevel="1" x14ac:dyDescent="0.25">
      <c r="A1529" s="190">
        <f t="shared" si="405"/>
        <v>2021</v>
      </c>
      <c r="B1529" s="55">
        <f t="shared" si="406"/>
        <v>4</v>
      </c>
      <c r="C1529" s="55">
        <f t="shared" si="407"/>
        <v>2</v>
      </c>
      <c r="D1529" s="55">
        <f t="shared" si="403"/>
        <v>64</v>
      </c>
      <c r="F1529" s="63">
        <f t="shared" si="412"/>
        <v>44287.083333333328</v>
      </c>
      <c r="G1529" s="64">
        <f t="shared" si="404"/>
        <v>226.08462439803662</v>
      </c>
      <c r="H1529" s="64">
        <f t="shared" si="414"/>
        <v>0</v>
      </c>
      <c r="I1529" s="64">
        <f t="shared" si="414"/>
        <v>2.9750000000000001</v>
      </c>
      <c r="J1529" s="64">
        <f t="shared" si="414"/>
        <v>0</v>
      </c>
      <c r="K1529" s="64">
        <f t="shared" si="414"/>
        <v>0</v>
      </c>
      <c r="L1529" s="64">
        <f t="shared" si="414"/>
        <v>0</v>
      </c>
      <c r="M1529" s="64">
        <f t="shared" si="414"/>
        <v>21.730051704031936</v>
      </c>
      <c r="N1529" s="64">
        <f t="shared" si="414"/>
        <v>201.37957269400468</v>
      </c>
      <c r="O1529" s="121"/>
      <c r="P1529" s="177">
        <v>2.9750000000000001</v>
      </c>
      <c r="Q1529" s="177">
        <v>24.670228744782897</v>
      </c>
      <c r="R1529" s="177">
        <v>24.670228744782897</v>
      </c>
      <c r="S1529" s="177">
        <v>0</v>
      </c>
      <c r="T1529" s="177">
        <v>0</v>
      </c>
      <c r="U1529" s="177">
        <v>24.670228744782897</v>
      </c>
      <c r="V1529" s="177">
        <v>24.670228744782897</v>
      </c>
      <c r="W1529" s="177">
        <v>0</v>
      </c>
      <c r="X1529" s="177">
        <v>0</v>
      </c>
      <c r="Y1529" s="177">
        <v>0</v>
      </c>
      <c r="Z1529" s="177">
        <v>2.9711284220000005</v>
      </c>
      <c r="AA1529" s="177">
        <v>36.263279486345944</v>
      </c>
      <c r="AB1529" s="177">
        <v>31.977305991869159</v>
      </c>
      <c r="AC1529" s="177">
        <v>31.48694381465797</v>
      </c>
      <c r="AD1529" s="177">
        <v>0</v>
      </c>
      <c r="AE1529" s="177">
        <v>0</v>
      </c>
      <c r="AF1529" s="177">
        <v>21.730051704031936</v>
      </c>
      <c r="AG1529" s="177">
        <v>0</v>
      </c>
      <c r="AH1529" s="177">
        <v>0</v>
      </c>
      <c r="AI1529" s="177">
        <v>0</v>
      </c>
      <c r="AJ1529" s="177">
        <v>0</v>
      </c>
    </row>
    <row r="1530" spans="1:36" hidden="1" outlineLevel="1" x14ac:dyDescent="0.25">
      <c r="A1530" s="190">
        <f t="shared" si="405"/>
        <v>2021</v>
      </c>
      <c r="B1530" s="55">
        <f t="shared" si="406"/>
        <v>4</v>
      </c>
      <c r="C1530" s="55">
        <f t="shared" si="407"/>
        <v>3</v>
      </c>
      <c r="D1530" s="55">
        <f t="shared" si="403"/>
        <v>64</v>
      </c>
      <c r="F1530" s="63">
        <f t="shared" si="412"/>
        <v>44287.124999999993</v>
      </c>
      <c r="G1530" s="64">
        <f t="shared" si="404"/>
        <v>221.10712269464062</v>
      </c>
      <c r="H1530" s="64">
        <f t="shared" si="414"/>
        <v>0</v>
      </c>
      <c r="I1530" s="64">
        <f t="shared" si="414"/>
        <v>2.9750000000000001</v>
      </c>
      <c r="J1530" s="64">
        <f t="shared" si="414"/>
        <v>0</v>
      </c>
      <c r="K1530" s="64">
        <f t="shared" si="414"/>
        <v>0</v>
      </c>
      <c r="L1530" s="64">
        <f t="shared" si="414"/>
        <v>0</v>
      </c>
      <c r="M1530" s="64">
        <f t="shared" si="414"/>
        <v>21.385130248412374</v>
      </c>
      <c r="N1530" s="64">
        <f t="shared" si="414"/>
        <v>196.74699244622826</v>
      </c>
      <c r="O1530" s="121"/>
      <c r="P1530" s="177">
        <v>2.9750000000000001</v>
      </c>
      <c r="Q1530" s="177">
        <v>23.990097125252543</v>
      </c>
      <c r="R1530" s="177">
        <v>23.990097125252543</v>
      </c>
      <c r="S1530" s="177">
        <v>0</v>
      </c>
      <c r="T1530" s="177">
        <v>0</v>
      </c>
      <c r="U1530" s="177">
        <v>23.990097125252543</v>
      </c>
      <c r="V1530" s="177">
        <v>23.990097125252543</v>
      </c>
      <c r="W1530" s="177">
        <v>0</v>
      </c>
      <c r="X1530" s="177">
        <v>0</v>
      </c>
      <c r="Y1530" s="177">
        <v>0</v>
      </c>
      <c r="Z1530" s="177">
        <v>3.3667977173333337</v>
      </c>
      <c r="AA1530" s="177">
        <v>35.444836645093417</v>
      </c>
      <c r="AB1530" s="177">
        <v>32.496048960761222</v>
      </c>
      <c r="AC1530" s="177">
        <v>29.478920622030142</v>
      </c>
      <c r="AD1530" s="177">
        <v>0</v>
      </c>
      <c r="AE1530" s="177">
        <v>0</v>
      </c>
      <c r="AF1530" s="177">
        <v>21.385130248412374</v>
      </c>
      <c r="AG1530" s="177">
        <v>0</v>
      </c>
      <c r="AH1530" s="177">
        <v>0</v>
      </c>
      <c r="AI1530" s="177">
        <v>0</v>
      </c>
      <c r="AJ1530" s="177">
        <v>0</v>
      </c>
    </row>
    <row r="1531" spans="1:36" hidden="1" outlineLevel="1" x14ac:dyDescent="0.25">
      <c r="A1531" s="190">
        <f t="shared" si="405"/>
        <v>2021</v>
      </c>
      <c r="B1531" s="55">
        <f t="shared" si="406"/>
        <v>4</v>
      </c>
      <c r="C1531" s="55">
        <f t="shared" si="407"/>
        <v>4</v>
      </c>
      <c r="D1531" s="55">
        <f t="shared" si="403"/>
        <v>64</v>
      </c>
      <c r="F1531" s="63">
        <f t="shared" si="412"/>
        <v>44287.166666666657</v>
      </c>
      <c r="G1531" s="64">
        <f t="shared" si="404"/>
        <v>226.83055250346138</v>
      </c>
      <c r="H1531" s="64">
        <f t="shared" si="414"/>
        <v>3.0603583828258334E-2</v>
      </c>
      <c r="I1531" s="64">
        <f t="shared" si="414"/>
        <v>3.7525636409261418</v>
      </c>
      <c r="J1531" s="64">
        <f t="shared" si="414"/>
        <v>0</v>
      </c>
      <c r="K1531" s="64">
        <f t="shared" si="414"/>
        <v>0</v>
      </c>
      <c r="L1531" s="64">
        <f t="shared" si="414"/>
        <v>0</v>
      </c>
      <c r="M1531" s="64">
        <f t="shared" si="414"/>
        <v>20.43659624545861</v>
      </c>
      <c r="N1531" s="64">
        <f t="shared" si="414"/>
        <v>202.61078903324835</v>
      </c>
      <c r="O1531" s="121"/>
      <c r="P1531" s="177">
        <v>2.9750000000000001</v>
      </c>
      <c r="Q1531" s="177">
        <v>24.258027763249352</v>
      </c>
      <c r="R1531" s="177">
        <v>24.258027763249352</v>
      </c>
      <c r="S1531" s="177">
        <v>0.43806307195132294</v>
      </c>
      <c r="T1531" s="177">
        <v>0.33950056897481884</v>
      </c>
      <c r="U1531" s="177">
        <v>24.258027763249352</v>
      </c>
      <c r="V1531" s="177">
        <v>24.258027763249352</v>
      </c>
      <c r="W1531" s="177">
        <v>0</v>
      </c>
      <c r="X1531" s="177">
        <v>0</v>
      </c>
      <c r="Y1531" s="177">
        <v>0</v>
      </c>
      <c r="Z1531" s="177">
        <v>3.3363515180000003</v>
      </c>
      <c r="AA1531" s="177">
        <v>37.52538768209844</v>
      </c>
      <c r="AB1531" s="177">
        <v>32.43727719339504</v>
      </c>
      <c r="AC1531" s="177">
        <v>32.279661586757477</v>
      </c>
      <c r="AD1531" s="177">
        <v>3.0603583828258334E-2</v>
      </c>
      <c r="AE1531" s="177">
        <v>0</v>
      </c>
      <c r="AF1531" s="177">
        <v>20.43659624545861</v>
      </c>
      <c r="AG1531" s="177">
        <v>0</v>
      </c>
      <c r="AH1531" s="177">
        <v>0</v>
      </c>
      <c r="AI1531" s="177">
        <v>0</v>
      </c>
      <c r="AJ1531" s="177">
        <v>0</v>
      </c>
    </row>
    <row r="1532" spans="1:36" hidden="1" outlineLevel="1" x14ac:dyDescent="0.25">
      <c r="A1532" s="190">
        <f t="shared" si="405"/>
        <v>2021</v>
      </c>
      <c r="B1532" s="55">
        <f t="shared" si="406"/>
        <v>4</v>
      </c>
      <c r="C1532" s="55">
        <f t="shared" si="407"/>
        <v>5</v>
      </c>
      <c r="D1532" s="55">
        <f t="shared" si="403"/>
        <v>64</v>
      </c>
      <c r="F1532" s="63">
        <f t="shared" si="412"/>
        <v>44287.208333333321</v>
      </c>
      <c r="G1532" s="64">
        <f t="shared" si="404"/>
        <v>300.30758767555579</v>
      </c>
      <c r="H1532" s="64">
        <f t="shared" si="414"/>
        <v>17.194668483470494</v>
      </c>
      <c r="I1532" s="64">
        <f t="shared" si="414"/>
        <v>21.223561433958526</v>
      </c>
      <c r="J1532" s="64">
        <f t="shared" si="414"/>
        <v>43.944055360363912</v>
      </c>
      <c r="K1532" s="64">
        <f t="shared" si="414"/>
        <v>0</v>
      </c>
      <c r="L1532" s="64">
        <f t="shared" si="414"/>
        <v>0</v>
      </c>
      <c r="M1532" s="64">
        <f t="shared" si="414"/>
        <v>19.574292606409717</v>
      </c>
      <c r="N1532" s="64">
        <f t="shared" si="414"/>
        <v>198.37100979135317</v>
      </c>
      <c r="O1532" s="121"/>
      <c r="P1532" s="177">
        <v>2.9750000000000001</v>
      </c>
      <c r="Q1532" s="177">
        <v>22.887459499650294</v>
      </c>
      <c r="R1532" s="177">
        <v>22.887459499650294</v>
      </c>
      <c r="S1532" s="177">
        <v>4.6039838213649631</v>
      </c>
      <c r="T1532" s="177">
        <v>9.9970918339038217</v>
      </c>
      <c r="U1532" s="177">
        <v>22.887459499650294</v>
      </c>
      <c r="V1532" s="177">
        <v>22.887459499650294</v>
      </c>
      <c r="W1532" s="177">
        <v>0.43691172144131446</v>
      </c>
      <c r="X1532" s="177">
        <v>0.83161184404969457</v>
      </c>
      <c r="Y1532" s="177">
        <v>0.42126933333333333</v>
      </c>
      <c r="Z1532" s="177">
        <v>3.6102359626666671</v>
      </c>
      <c r="AA1532" s="177">
        <v>37.606115184994266</v>
      </c>
      <c r="AB1532" s="177">
        <v>31.607060909276605</v>
      </c>
      <c r="AC1532" s="177">
        <v>33.997759735814455</v>
      </c>
      <c r="AD1532" s="177">
        <v>17.194668483470494</v>
      </c>
      <c r="AE1532" s="177">
        <v>1.691922222190557</v>
      </c>
      <c r="AF1532" s="177">
        <v>19.574292606409717</v>
      </c>
      <c r="AG1532" s="177">
        <v>14.648018453454638</v>
      </c>
      <c r="AH1532" s="177">
        <v>14.648018453454638</v>
      </c>
      <c r="AI1532" s="177">
        <v>14.648018453454638</v>
      </c>
      <c r="AJ1532" s="177">
        <v>0.26577065767484365</v>
      </c>
    </row>
    <row r="1533" spans="1:36" hidden="1" outlineLevel="1" x14ac:dyDescent="0.25">
      <c r="A1533" s="190">
        <f t="shared" si="405"/>
        <v>2021</v>
      </c>
      <c r="B1533" s="55">
        <f t="shared" si="406"/>
        <v>4</v>
      </c>
      <c r="C1533" s="55">
        <f t="shared" si="407"/>
        <v>6</v>
      </c>
      <c r="D1533" s="55">
        <f t="shared" si="403"/>
        <v>64</v>
      </c>
      <c r="F1533" s="63">
        <f t="shared" si="412"/>
        <v>44287.249999999985</v>
      </c>
      <c r="G1533" s="64">
        <f t="shared" si="404"/>
        <v>555.60612958738147</v>
      </c>
      <c r="H1533" s="64">
        <f t="shared" si="414"/>
        <v>51.943781687305567</v>
      </c>
      <c r="I1533" s="64">
        <f t="shared" si="414"/>
        <v>93.063630976486991</v>
      </c>
      <c r="J1533" s="64">
        <f t="shared" si="414"/>
        <v>166.83536310361887</v>
      </c>
      <c r="K1533" s="64">
        <f t="shared" si="414"/>
        <v>0</v>
      </c>
      <c r="L1533" s="64">
        <f t="shared" si="414"/>
        <v>0</v>
      </c>
      <c r="M1533" s="64">
        <f t="shared" si="414"/>
        <v>19.143140786885272</v>
      </c>
      <c r="N1533" s="64">
        <f t="shared" si="414"/>
        <v>224.62021303308467</v>
      </c>
      <c r="O1533" s="121"/>
      <c r="P1533" s="177">
        <v>2.9750000000000001</v>
      </c>
      <c r="Q1533" s="177">
        <v>28.905593830040111</v>
      </c>
      <c r="R1533" s="177">
        <v>28.905593830040111</v>
      </c>
      <c r="S1533" s="177">
        <v>14.483281286776487</v>
      </c>
      <c r="T1533" s="177">
        <v>26.005869089646161</v>
      </c>
      <c r="U1533" s="177">
        <v>28.905593830040111</v>
      </c>
      <c r="V1533" s="177">
        <v>28.905593830040111</v>
      </c>
      <c r="W1533" s="177">
        <v>3.5787402533341668</v>
      </c>
      <c r="X1533" s="177">
        <v>12.985190631787548</v>
      </c>
      <c r="Y1533" s="177">
        <v>5.4765013333333341</v>
      </c>
      <c r="Z1533" s="177">
        <v>4.2608673860000001</v>
      </c>
      <c r="AA1533" s="177">
        <v>38.257145068729884</v>
      </c>
      <c r="AB1533" s="177">
        <v>31.859864398615514</v>
      </c>
      <c r="AC1533" s="177">
        <v>34.619960859578846</v>
      </c>
      <c r="AD1533" s="177">
        <v>51.943781687305567</v>
      </c>
      <c r="AE1533" s="177">
        <v>16.096122941140525</v>
      </c>
      <c r="AF1533" s="177">
        <v>19.143140786885272</v>
      </c>
      <c r="AG1533" s="177">
        <v>55.611787701206289</v>
      </c>
      <c r="AH1533" s="177">
        <v>55.611787701206289</v>
      </c>
      <c r="AI1533" s="177">
        <v>55.611787701206289</v>
      </c>
      <c r="AJ1533" s="177">
        <v>11.462925440468759</v>
      </c>
    </row>
    <row r="1534" spans="1:36" hidden="1" outlineLevel="1" x14ac:dyDescent="0.25">
      <c r="A1534" s="190">
        <f t="shared" si="405"/>
        <v>2021</v>
      </c>
      <c r="B1534" s="55">
        <f t="shared" si="406"/>
        <v>4</v>
      </c>
      <c r="C1534" s="55">
        <f t="shared" si="407"/>
        <v>7</v>
      </c>
      <c r="D1534" s="55">
        <f t="shared" si="403"/>
        <v>64</v>
      </c>
      <c r="F1534" s="63">
        <f t="shared" si="412"/>
        <v>44287.29166666665</v>
      </c>
      <c r="G1534" s="64">
        <f t="shared" si="404"/>
        <v>675.91668424422244</v>
      </c>
      <c r="H1534" s="64">
        <f t="shared" si="414"/>
        <v>59.695949908685989</v>
      </c>
      <c r="I1534" s="64">
        <f t="shared" si="414"/>
        <v>165.36782183053162</v>
      </c>
      <c r="J1534" s="64">
        <f t="shared" si="414"/>
        <v>174.2314565047443</v>
      </c>
      <c r="K1534" s="64">
        <f t="shared" si="414"/>
        <v>0</v>
      </c>
      <c r="L1534" s="64">
        <f t="shared" si="414"/>
        <v>0</v>
      </c>
      <c r="M1534" s="64">
        <f t="shared" si="414"/>
        <v>18.108376420026609</v>
      </c>
      <c r="N1534" s="64">
        <f t="shared" si="414"/>
        <v>258.51307958023392</v>
      </c>
      <c r="O1534" s="121"/>
      <c r="P1534" s="177">
        <v>2.9750000000000001</v>
      </c>
      <c r="Q1534" s="177">
        <v>36.057280859647179</v>
      </c>
      <c r="R1534" s="177">
        <v>36.057280859647179</v>
      </c>
      <c r="S1534" s="177">
        <v>24.608066160410225</v>
      </c>
      <c r="T1534" s="177">
        <v>29.486847148427383</v>
      </c>
      <c r="U1534" s="177">
        <v>36.057280859647179</v>
      </c>
      <c r="V1534" s="177">
        <v>36.057280859647179</v>
      </c>
      <c r="W1534" s="177">
        <v>6.3384526932132825</v>
      </c>
      <c r="X1534" s="177">
        <v>28.508134787954106</v>
      </c>
      <c r="Y1534" s="177">
        <v>16.008234666666667</v>
      </c>
      <c r="Z1534" s="177">
        <v>4.0457248880000005</v>
      </c>
      <c r="AA1534" s="177">
        <v>40.689842274673424</v>
      </c>
      <c r="AB1534" s="177">
        <v>33.243699794907961</v>
      </c>
      <c r="AC1534" s="177">
        <v>36.304689184063797</v>
      </c>
      <c r="AD1534" s="177">
        <v>59.695949908685989</v>
      </c>
      <c r="AE1534" s="177">
        <v>27.563574100823359</v>
      </c>
      <c r="AF1534" s="177">
        <v>18.108376420026609</v>
      </c>
      <c r="AG1534" s="177">
        <v>58.077152168248098</v>
      </c>
      <c r="AH1534" s="177">
        <v>58.077152168248098</v>
      </c>
      <c r="AI1534" s="177">
        <v>58.077152168248098</v>
      </c>
      <c r="AJ1534" s="177">
        <v>29.879512273036593</v>
      </c>
    </row>
    <row r="1535" spans="1:36" hidden="1" outlineLevel="1" x14ac:dyDescent="0.25">
      <c r="A1535" s="190">
        <f t="shared" si="405"/>
        <v>2021</v>
      </c>
      <c r="B1535" s="55">
        <f t="shared" si="406"/>
        <v>4</v>
      </c>
      <c r="C1535" s="55">
        <f t="shared" si="407"/>
        <v>8</v>
      </c>
      <c r="D1535" s="55">
        <f t="shared" si="403"/>
        <v>64</v>
      </c>
      <c r="F1535" s="63">
        <f t="shared" si="412"/>
        <v>44287.333333333314</v>
      </c>
      <c r="G1535" s="64">
        <f t="shared" si="404"/>
        <v>753.35267261892511</v>
      </c>
      <c r="H1535" s="64">
        <f t="shared" ref="H1535:N1544" si="417">SUMIF($P$6:$AK$6,H$6,$P1535:$AK1535)</f>
        <v>64.764839349687307</v>
      </c>
      <c r="I1535" s="64">
        <f t="shared" si="417"/>
        <v>203.46982321273592</v>
      </c>
      <c r="J1535" s="64">
        <f t="shared" si="417"/>
        <v>206.54670016293088</v>
      </c>
      <c r="K1535" s="64">
        <f t="shared" si="417"/>
        <v>0</v>
      </c>
      <c r="L1535" s="64">
        <f t="shared" si="417"/>
        <v>0</v>
      </c>
      <c r="M1535" s="64">
        <f t="shared" si="417"/>
        <v>15.866386958499504</v>
      </c>
      <c r="N1535" s="64">
        <f t="shared" si="417"/>
        <v>262.70492293507147</v>
      </c>
      <c r="O1535" s="121"/>
      <c r="P1535" s="177">
        <v>2.9750000000000001</v>
      </c>
      <c r="Q1535" s="177">
        <v>36.428261743027385</v>
      </c>
      <c r="R1535" s="177">
        <v>36.428261743027385</v>
      </c>
      <c r="S1535" s="177">
        <v>32.106412271394092</v>
      </c>
      <c r="T1535" s="177">
        <v>30.973862200809869</v>
      </c>
      <c r="U1535" s="177">
        <v>36.428261743027385</v>
      </c>
      <c r="V1535" s="177">
        <v>36.428261743027385</v>
      </c>
      <c r="W1535" s="177">
        <v>7.1950971365800092</v>
      </c>
      <c r="X1535" s="177">
        <v>32.518677903620123</v>
      </c>
      <c r="Y1535" s="177">
        <v>27.803775999999999</v>
      </c>
      <c r="Z1535" s="177">
        <v>4.4123915666666678</v>
      </c>
      <c r="AA1535" s="177">
        <v>41.580687273008479</v>
      </c>
      <c r="AB1535" s="177">
        <v>34.678310691469115</v>
      </c>
      <c r="AC1535" s="177">
        <v>36.320486431817699</v>
      </c>
      <c r="AD1535" s="177">
        <v>64.764839349687307</v>
      </c>
      <c r="AE1535" s="177">
        <v>30.286486062456259</v>
      </c>
      <c r="AF1535" s="177">
        <v>15.866386958499504</v>
      </c>
      <c r="AG1535" s="177">
        <v>68.848900054310292</v>
      </c>
      <c r="AH1535" s="177">
        <v>68.848900054310292</v>
      </c>
      <c r="AI1535" s="177">
        <v>68.848900054310292</v>
      </c>
      <c r="AJ1535" s="177">
        <v>39.610511637875589</v>
      </c>
    </row>
    <row r="1536" spans="1:36" hidden="1" outlineLevel="1" x14ac:dyDescent="0.25">
      <c r="A1536" s="190">
        <f t="shared" si="405"/>
        <v>2021</v>
      </c>
      <c r="B1536" s="55">
        <f t="shared" si="406"/>
        <v>4</v>
      </c>
      <c r="C1536" s="55">
        <f t="shared" si="407"/>
        <v>9</v>
      </c>
      <c r="D1536" s="55">
        <f t="shared" si="403"/>
        <v>64</v>
      </c>
      <c r="F1536" s="63">
        <f t="shared" si="412"/>
        <v>44287.374999999978</v>
      </c>
      <c r="G1536" s="64">
        <f t="shared" si="404"/>
        <v>770.07244685788555</v>
      </c>
      <c r="H1536" s="64">
        <f t="shared" si="417"/>
        <v>63.403205648491152</v>
      </c>
      <c r="I1536" s="64">
        <f t="shared" si="417"/>
        <v>217.08666237155006</v>
      </c>
      <c r="J1536" s="64">
        <f t="shared" si="417"/>
        <v>194.65356436144248</v>
      </c>
      <c r="K1536" s="64">
        <f t="shared" si="417"/>
        <v>0</v>
      </c>
      <c r="L1536" s="64">
        <f t="shared" si="417"/>
        <v>0</v>
      </c>
      <c r="M1536" s="64">
        <f t="shared" si="417"/>
        <v>14.228010044306622</v>
      </c>
      <c r="N1536" s="64">
        <f t="shared" si="417"/>
        <v>280.7010044320952</v>
      </c>
      <c r="O1536" s="121"/>
      <c r="P1536" s="177">
        <v>2.9750000000000001</v>
      </c>
      <c r="Q1536" s="177">
        <v>42.003280018268626</v>
      </c>
      <c r="R1536" s="177">
        <v>42.003280018268626</v>
      </c>
      <c r="S1536" s="177">
        <v>35.899230947235246</v>
      </c>
      <c r="T1536" s="177">
        <v>32.120426436827536</v>
      </c>
      <c r="U1536" s="177">
        <v>42.003280018268626</v>
      </c>
      <c r="V1536" s="177">
        <v>42.003280018268626</v>
      </c>
      <c r="W1536" s="177">
        <v>7.5652898014710654</v>
      </c>
      <c r="X1536" s="177">
        <v>34.509983961009674</v>
      </c>
      <c r="Y1536" s="177">
        <v>34.544085333333328</v>
      </c>
      <c r="Z1536" s="177">
        <v>5.1790582433333352</v>
      </c>
      <c r="AA1536" s="177">
        <v>39.601867847990775</v>
      </c>
      <c r="AB1536" s="177">
        <v>34.742832791488105</v>
      </c>
      <c r="AC1536" s="177">
        <v>33.164125476208469</v>
      </c>
      <c r="AD1536" s="177">
        <v>63.403205648491152</v>
      </c>
      <c r="AE1536" s="177">
        <v>29.509821134236841</v>
      </c>
      <c r="AF1536" s="177">
        <v>14.228010044306622</v>
      </c>
      <c r="AG1536" s="177">
        <v>64.884521453814159</v>
      </c>
      <c r="AH1536" s="177">
        <v>64.884521453814159</v>
      </c>
      <c r="AI1536" s="177">
        <v>64.884521453814159</v>
      </c>
      <c r="AJ1536" s="177">
        <v>39.96282475743638</v>
      </c>
    </row>
    <row r="1537" spans="1:36" hidden="1" outlineLevel="1" x14ac:dyDescent="0.25">
      <c r="A1537" s="190">
        <f t="shared" si="405"/>
        <v>2021</v>
      </c>
      <c r="B1537" s="55">
        <f t="shared" si="406"/>
        <v>4</v>
      </c>
      <c r="C1537" s="55">
        <f t="shared" si="407"/>
        <v>10</v>
      </c>
      <c r="D1537" s="55">
        <f t="shared" si="403"/>
        <v>64</v>
      </c>
      <c r="F1537" s="63">
        <f t="shared" si="412"/>
        <v>44287.416666666642</v>
      </c>
      <c r="G1537" s="64">
        <f t="shared" si="404"/>
        <v>788.19242175126442</v>
      </c>
      <c r="H1537" s="64">
        <f t="shared" si="417"/>
        <v>66.41302529022839</v>
      </c>
      <c r="I1537" s="64">
        <f t="shared" si="417"/>
        <v>218.37655964864601</v>
      </c>
      <c r="J1537" s="64">
        <f t="shared" si="417"/>
        <v>204.04092650525399</v>
      </c>
      <c r="K1537" s="64">
        <f t="shared" si="417"/>
        <v>0</v>
      </c>
      <c r="L1537" s="64">
        <f t="shared" si="417"/>
        <v>0</v>
      </c>
      <c r="M1537" s="64">
        <f t="shared" si="417"/>
        <v>13.279476041352849</v>
      </c>
      <c r="N1537" s="64">
        <f t="shared" si="417"/>
        <v>286.08243426578326</v>
      </c>
      <c r="O1537" s="121"/>
      <c r="P1537" s="177">
        <v>2.9750000000000001</v>
      </c>
      <c r="Q1537" s="177">
        <v>44.991737134386852</v>
      </c>
      <c r="R1537" s="177">
        <v>44.991737134386852</v>
      </c>
      <c r="S1537" s="177">
        <v>34.562640151590898</v>
      </c>
      <c r="T1537" s="177">
        <v>31.244815472125524</v>
      </c>
      <c r="U1537" s="177">
        <v>44.991737134386852</v>
      </c>
      <c r="V1537" s="177">
        <v>44.991737134386852</v>
      </c>
      <c r="W1537" s="177">
        <v>8.1031419014934709</v>
      </c>
      <c r="X1537" s="177">
        <v>34.222661989636748</v>
      </c>
      <c r="Y1537" s="177">
        <v>38.335509333333334</v>
      </c>
      <c r="Z1537" s="177">
        <v>3.9046637463333327</v>
      </c>
      <c r="AA1537" s="177">
        <v>37.300159293835243</v>
      </c>
      <c r="AB1537" s="177">
        <v>33.66978830794325</v>
      </c>
      <c r="AC1537" s="177">
        <v>31.240874380124009</v>
      </c>
      <c r="AD1537" s="177">
        <v>66.41302529022839</v>
      </c>
      <c r="AE1537" s="177">
        <v>27.665375148506634</v>
      </c>
      <c r="AF1537" s="177">
        <v>13.279476041352849</v>
      </c>
      <c r="AG1537" s="177">
        <v>68.013642168418002</v>
      </c>
      <c r="AH1537" s="177">
        <v>68.013642168418002</v>
      </c>
      <c r="AI1537" s="177">
        <v>68.013642168418002</v>
      </c>
      <c r="AJ1537" s="177">
        <v>41.267415651959396</v>
      </c>
    </row>
    <row r="1538" spans="1:36" hidden="1" outlineLevel="1" x14ac:dyDescent="0.25">
      <c r="A1538" s="190">
        <f t="shared" si="405"/>
        <v>2021</v>
      </c>
      <c r="B1538" s="55">
        <f t="shared" si="406"/>
        <v>4</v>
      </c>
      <c r="C1538" s="55">
        <f t="shared" si="407"/>
        <v>11</v>
      </c>
      <c r="D1538" s="55">
        <f t="shared" si="403"/>
        <v>64</v>
      </c>
      <c r="F1538" s="63">
        <f t="shared" si="412"/>
        <v>44287.458333333307</v>
      </c>
      <c r="G1538" s="64">
        <f t="shared" si="404"/>
        <v>788.03512677594517</v>
      </c>
      <c r="H1538" s="64">
        <f t="shared" si="417"/>
        <v>65.796527869264821</v>
      </c>
      <c r="I1538" s="64">
        <f t="shared" si="417"/>
        <v>222.0130009635094</v>
      </c>
      <c r="J1538" s="64">
        <f t="shared" si="417"/>
        <v>207.31994169748526</v>
      </c>
      <c r="K1538" s="64">
        <f t="shared" si="417"/>
        <v>0</v>
      </c>
      <c r="L1538" s="64">
        <f t="shared" si="417"/>
        <v>0</v>
      </c>
      <c r="M1538" s="64">
        <f t="shared" si="417"/>
        <v>12.762093857923517</v>
      </c>
      <c r="N1538" s="64">
        <f t="shared" si="417"/>
        <v>280.14356238776213</v>
      </c>
      <c r="O1538" s="121"/>
      <c r="P1538" s="177">
        <v>2.9750000000000001</v>
      </c>
      <c r="Q1538" s="177">
        <v>46.104679784527434</v>
      </c>
      <c r="R1538" s="177">
        <v>46.104679784527434</v>
      </c>
      <c r="S1538" s="177">
        <v>33.303377560286712</v>
      </c>
      <c r="T1538" s="177">
        <v>31.920875195074682</v>
      </c>
      <c r="U1538" s="177">
        <v>46.104679784527434</v>
      </c>
      <c r="V1538" s="177">
        <v>46.104679784527434</v>
      </c>
      <c r="W1538" s="177">
        <v>7.5926813986980513</v>
      </c>
      <c r="X1538" s="177">
        <v>32.374246107355347</v>
      </c>
      <c r="Y1538" s="177">
        <v>41.705663999999992</v>
      </c>
      <c r="Z1538" s="177">
        <v>4.2275306776666666</v>
      </c>
      <c r="AA1538" s="177">
        <v>31.960444273265889</v>
      </c>
      <c r="AB1538" s="177">
        <v>32.185947633769452</v>
      </c>
      <c r="AC1538" s="177">
        <v>27.350920664950383</v>
      </c>
      <c r="AD1538" s="177">
        <v>65.796527869264821</v>
      </c>
      <c r="AE1538" s="177">
        <v>30.3865372117912</v>
      </c>
      <c r="AF1538" s="177">
        <v>12.762093857923517</v>
      </c>
      <c r="AG1538" s="177">
        <v>69.106647232495092</v>
      </c>
      <c r="AH1538" s="177">
        <v>69.106647232495092</v>
      </c>
      <c r="AI1538" s="177">
        <v>69.106647232495092</v>
      </c>
      <c r="AJ1538" s="177">
        <v>41.754619490303405</v>
      </c>
    </row>
    <row r="1539" spans="1:36" hidden="1" outlineLevel="1" x14ac:dyDescent="0.25">
      <c r="A1539" s="190">
        <f t="shared" si="405"/>
        <v>2021</v>
      </c>
      <c r="B1539" s="55">
        <f t="shared" si="406"/>
        <v>4</v>
      </c>
      <c r="C1539" s="55">
        <f t="shared" si="407"/>
        <v>12</v>
      </c>
      <c r="D1539" s="55">
        <f t="shared" si="403"/>
        <v>64</v>
      </c>
      <c r="F1539" s="63">
        <f t="shared" si="412"/>
        <v>44287.499999999971</v>
      </c>
      <c r="G1539" s="64">
        <f t="shared" si="404"/>
        <v>786.99396593335609</v>
      </c>
      <c r="H1539" s="64">
        <f t="shared" si="417"/>
        <v>59.208960314374501</v>
      </c>
      <c r="I1539" s="64">
        <f t="shared" si="417"/>
        <v>220.19888147605548</v>
      </c>
      <c r="J1539" s="64">
        <f t="shared" si="417"/>
        <v>209.89176235417307</v>
      </c>
      <c r="K1539" s="64">
        <f t="shared" si="417"/>
        <v>0</v>
      </c>
      <c r="L1539" s="64">
        <f t="shared" si="417"/>
        <v>0</v>
      </c>
      <c r="M1539" s="64">
        <f t="shared" si="417"/>
        <v>12.50340276620885</v>
      </c>
      <c r="N1539" s="64">
        <f t="shared" si="417"/>
        <v>285.19095902254423</v>
      </c>
      <c r="O1539" s="121"/>
      <c r="P1539" s="177">
        <v>2.9750000000000001</v>
      </c>
      <c r="Q1539" s="177">
        <v>47.485553072664814</v>
      </c>
      <c r="R1539" s="177">
        <v>47.485553072664814</v>
      </c>
      <c r="S1539" s="177">
        <v>32.135772966714953</v>
      </c>
      <c r="T1539" s="177">
        <v>33.561023714114484</v>
      </c>
      <c r="U1539" s="177">
        <v>47.485553072664814</v>
      </c>
      <c r="V1539" s="177">
        <v>47.485553072664814</v>
      </c>
      <c r="W1539" s="177">
        <v>7.276972304098237</v>
      </c>
      <c r="X1539" s="177">
        <v>32.461790118264666</v>
      </c>
      <c r="Y1539" s="177">
        <v>38.756778666666669</v>
      </c>
      <c r="Z1539" s="177">
        <v>4.9379971243333332</v>
      </c>
      <c r="AA1539" s="177">
        <v>31.195131498891815</v>
      </c>
      <c r="AB1539" s="177">
        <v>31.043912825170722</v>
      </c>
      <c r="AC1539" s="177">
        <v>28.071705283489131</v>
      </c>
      <c r="AD1539" s="177">
        <v>59.208960314374501</v>
      </c>
      <c r="AE1539" s="177">
        <v>29.517674702251917</v>
      </c>
      <c r="AF1539" s="177">
        <v>12.50340276620885</v>
      </c>
      <c r="AG1539" s="177">
        <v>69.963920784724351</v>
      </c>
      <c r="AH1539" s="177">
        <v>69.963920784724351</v>
      </c>
      <c r="AI1539" s="177">
        <v>69.963920784724351</v>
      </c>
      <c r="AJ1539" s="177">
        <v>43.513869003944563</v>
      </c>
    </row>
    <row r="1540" spans="1:36" hidden="1" outlineLevel="1" x14ac:dyDescent="0.25">
      <c r="A1540" s="190">
        <f t="shared" si="405"/>
        <v>2021</v>
      </c>
      <c r="B1540" s="55">
        <f t="shared" si="406"/>
        <v>4</v>
      </c>
      <c r="C1540" s="55">
        <f t="shared" si="407"/>
        <v>13</v>
      </c>
      <c r="D1540" s="55">
        <f t="shared" si="403"/>
        <v>64</v>
      </c>
      <c r="F1540" s="63">
        <f t="shared" si="412"/>
        <v>44287.541666666635</v>
      </c>
      <c r="G1540" s="64">
        <f t="shared" si="404"/>
        <v>768.15160637110762</v>
      </c>
      <c r="H1540" s="64">
        <f t="shared" si="417"/>
        <v>56.868494387512037</v>
      </c>
      <c r="I1540" s="64">
        <f t="shared" si="417"/>
        <v>210.75168209527405</v>
      </c>
      <c r="J1540" s="64">
        <f t="shared" si="417"/>
        <v>191.72305881851611</v>
      </c>
      <c r="K1540" s="64">
        <f t="shared" si="417"/>
        <v>0</v>
      </c>
      <c r="L1540" s="64">
        <f t="shared" si="417"/>
        <v>0</v>
      </c>
      <c r="M1540" s="64">
        <f t="shared" si="417"/>
        <v>12.848324221828404</v>
      </c>
      <c r="N1540" s="64">
        <f t="shared" si="417"/>
        <v>295.96004684797708</v>
      </c>
      <c r="O1540" s="121"/>
      <c r="P1540" s="177">
        <v>2.9750000000000001</v>
      </c>
      <c r="Q1540" s="177">
        <v>49.659913250254284</v>
      </c>
      <c r="R1540" s="177">
        <v>49.659913250254284</v>
      </c>
      <c r="S1540" s="177">
        <v>30.500961846223159</v>
      </c>
      <c r="T1540" s="177">
        <v>33.505051237052129</v>
      </c>
      <c r="U1540" s="177">
        <v>49.659913250254284</v>
      </c>
      <c r="V1540" s="177">
        <v>49.659913250254284</v>
      </c>
      <c r="W1540" s="177">
        <v>7.3072906654321468</v>
      </c>
      <c r="X1540" s="177">
        <v>31.387280496502758</v>
      </c>
      <c r="Y1540" s="177">
        <v>34.544085333333328</v>
      </c>
      <c r="Z1540" s="177">
        <v>5.4765636586666657</v>
      </c>
      <c r="AA1540" s="177">
        <v>32.23523259396287</v>
      </c>
      <c r="AB1540" s="177">
        <v>31.182562981427104</v>
      </c>
      <c r="AC1540" s="177">
        <v>28.426034612903301</v>
      </c>
      <c r="AD1540" s="177">
        <v>56.868494387512037</v>
      </c>
      <c r="AE1540" s="177">
        <v>29.289579504307063</v>
      </c>
      <c r="AF1540" s="177">
        <v>12.848324221828404</v>
      </c>
      <c r="AG1540" s="177">
        <v>63.907686272838703</v>
      </c>
      <c r="AH1540" s="177">
        <v>63.907686272838703</v>
      </c>
      <c r="AI1540" s="177">
        <v>63.907686272838703</v>
      </c>
      <c r="AJ1540" s="177">
        <v>41.242433012423476</v>
      </c>
    </row>
    <row r="1541" spans="1:36" hidden="1" outlineLevel="1" x14ac:dyDescent="0.25">
      <c r="A1541" s="190">
        <f t="shared" si="405"/>
        <v>2021</v>
      </c>
      <c r="B1541" s="55">
        <f t="shared" si="406"/>
        <v>4</v>
      </c>
      <c r="C1541" s="55">
        <f t="shared" si="407"/>
        <v>14</v>
      </c>
      <c r="D1541" s="55">
        <f t="shared" si="403"/>
        <v>64</v>
      </c>
      <c r="F1541" s="63">
        <f t="shared" si="412"/>
        <v>44287.583333333299</v>
      </c>
      <c r="G1541" s="64">
        <f t="shared" si="404"/>
        <v>741.49003932891605</v>
      </c>
      <c r="H1541" s="64">
        <f t="shared" si="417"/>
        <v>51.651081529994109</v>
      </c>
      <c r="I1541" s="64">
        <f t="shared" si="417"/>
        <v>191.26083705249965</v>
      </c>
      <c r="J1541" s="64">
        <f t="shared" si="417"/>
        <v>191.76742564411214</v>
      </c>
      <c r="K1541" s="64">
        <f t="shared" si="417"/>
        <v>0</v>
      </c>
      <c r="L1541" s="64">
        <f t="shared" si="417"/>
        <v>0</v>
      </c>
      <c r="M1541" s="64">
        <f t="shared" si="417"/>
        <v>13.451936769162625</v>
      </c>
      <c r="N1541" s="64">
        <f t="shared" si="417"/>
        <v>293.35875833314748</v>
      </c>
      <c r="O1541" s="121"/>
      <c r="P1541" s="177">
        <v>2.9750000000000001</v>
      </c>
      <c r="Q1541" s="177">
        <v>48.660325870035436</v>
      </c>
      <c r="R1541" s="177">
        <v>48.660325870035436</v>
      </c>
      <c r="S1541" s="177">
        <v>21.870655344707544</v>
      </c>
      <c r="T1541" s="177">
        <v>28.603424569279536</v>
      </c>
      <c r="U1541" s="177">
        <v>48.660325870035436</v>
      </c>
      <c r="V1541" s="177">
        <v>48.660325870035436</v>
      </c>
      <c r="W1541" s="177">
        <v>7.5085869842201207</v>
      </c>
      <c r="X1541" s="177">
        <v>30.112160557338939</v>
      </c>
      <c r="Y1541" s="177">
        <v>37.07170133333333</v>
      </c>
      <c r="Z1541" s="177">
        <v>5.8203637580000001</v>
      </c>
      <c r="AA1541" s="177">
        <v>31.505934868716842</v>
      </c>
      <c r="AB1541" s="177">
        <v>31.089815265193423</v>
      </c>
      <c r="AC1541" s="177">
        <v>30.301340961095455</v>
      </c>
      <c r="AD1541" s="177">
        <v>51.651081529994109</v>
      </c>
      <c r="AE1541" s="177">
        <v>27.274904821474404</v>
      </c>
      <c r="AF1541" s="177">
        <v>13.451936769162625</v>
      </c>
      <c r="AG1541" s="177">
        <v>63.922475214704043</v>
      </c>
      <c r="AH1541" s="177">
        <v>63.922475214704043</v>
      </c>
      <c r="AI1541" s="177">
        <v>63.922475214704043</v>
      </c>
      <c r="AJ1541" s="177">
        <v>35.844403442145804</v>
      </c>
    </row>
    <row r="1542" spans="1:36" hidden="1" outlineLevel="1" x14ac:dyDescent="0.25">
      <c r="A1542" s="190">
        <f t="shared" si="405"/>
        <v>2021</v>
      </c>
      <c r="B1542" s="55">
        <f t="shared" si="406"/>
        <v>4</v>
      </c>
      <c r="C1542" s="55">
        <f t="shared" si="407"/>
        <v>15</v>
      </c>
      <c r="D1542" s="55">
        <f t="shared" si="403"/>
        <v>64</v>
      </c>
      <c r="F1542" s="63">
        <f t="shared" si="412"/>
        <v>44287.624999999964</v>
      </c>
      <c r="G1542" s="64">
        <f t="shared" si="404"/>
        <v>714.15601080259171</v>
      </c>
      <c r="H1542" s="64">
        <f t="shared" si="417"/>
        <v>49.072440193882983</v>
      </c>
      <c r="I1542" s="64">
        <f t="shared" si="417"/>
        <v>173.80167949294386</v>
      </c>
      <c r="J1542" s="64">
        <f t="shared" si="417"/>
        <v>185.48832079164845</v>
      </c>
      <c r="K1542" s="64">
        <f t="shared" si="417"/>
        <v>0</v>
      </c>
      <c r="L1542" s="64">
        <f t="shared" si="417"/>
        <v>0</v>
      </c>
      <c r="M1542" s="64">
        <f t="shared" si="417"/>
        <v>13.365706405257733</v>
      </c>
      <c r="N1542" s="64">
        <f t="shared" si="417"/>
        <v>292.42786391885863</v>
      </c>
      <c r="O1542" s="121"/>
      <c r="P1542" s="177">
        <v>2.9750000000000001</v>
      </c>
      <c r="Q1542" s="177">
        <v>47.681348538893261</v>
      </c>
      <c r="R1542" s="177">
        <v>47.681348538893261</v>
      </c>
      <c r="S1542" s="177">
        <v>13.911663171762214</v>
      </c>
      <c r="T1542" s="177">
        <v>27.92129631940551</v>
      </c>
      <c r="U1542" s="177">
        <v>47.681348538893261</v>
      </c>
      <c r="V1542" s="177">
        <v>47.681348538893261</v>
      </c>
      <c r="W1542" s="177">
        <v>6.362969662747167</v>
      </c>
      <c r="X1542" s="177">
        <v>30.465185399581735</v>
      </c>
      <c r="Y1542" s="177">
        <v>28.22504533333333</v>
      </c>
      <c r="Z1542" s="177">
        <v>5.6349256626666664</v>
      </c>
      <c r="AA1542" s="177">
        <v>33.161484472134788</v>
      </c>
      <c r="AB1542" s="177">
        <v>32.482423221618156</v>
      </c>
      <c r="AC1542" s="177">
        <v>30.423636406865949</v>
      </c>
      <c r="AD1542" s="177">
        <v>49.072440193882983</v>
      </c>
      <c r="AE1542" s="177">
        <v>28.404741439885903</v>
      </c>
      <c r="AF1542" s="177">
        <v>13.365706405257733</v>
      </c>
      <c r="AG1542" s="177">
        <v>61.829440263882816</v>
      </c>
      <c r="AH1542" s="177">
        <v>61.829440263882816</v>
      </c>
      <c r="AI1542" s="177">
        <v>61.829440263882816</v>
      </c>
      <c r="AJ1542" s="177">
        <v>35.535778166227992</v>
      </c>
    </row>
    <row r="1543" spans="1:36" hidden="1" outlineLevel="1" x14ac:dyDescent="0.25">
      <c r="A1543" s="190">
        <f t="shared" si="405"/>
        <v>2021</v>
      </c>
      <c r="B1543" s="55">
        <f t="shared" si="406"/>
        <v>4</v>
      </c>
      <c r="C1543" s="55">
        <f t="shared" si="407"/>
        <v>16</v>
      </c>
      <c r="D1543" s="55">
        <f t="shared" si="403"/>
        <v>64</v>
      </c>
      <c r="F1543" s="63">
        <f t="shared" si="412"/>
        <v>44287.666666666628</v>
      </c>
      <c r="G1543" s="64">
        <f t="shared" si="404"/>
        <v>608.99102692713677</v>
      </c>
      <c r="H1543" s="64">
        <f t="shared" si="417"/>
        <v>48.991805806407498</v>
      </c>
      <c r="I1543" s="64">
        <f t="shared" si="417"/>
        <v>128.11483302502211</v>
      </c>
      <c r="J1543" s="64">
        <f t="shared" si="417"/>
        <v>149.99542215690948</v>
      </c>
      <c r="K1543" s="64">
        <f t="shared" si="417"/>
        <v>0</v>
      </c>
      <c r="L1543" s="64">
        <f t="shared" si="417"/>
        <v>0</v>
      </c>
      <c r="M1543" s="64">
        <f t="shared" si="417"/>
        <v>14.745392227735955</v>
      </c>
      <c r="N1543" s="64">
        <f t="shared" si="417"/>
        <v>267.14357371106178</v>
      </c>
      <c r="O1543" s="121"/>
      <c r="P1543" s="177">
        <v>2.9750000000000001</v>
      </c>
      <c r="Q1543" s="177">
        <v>42.229990558112064</v>
      </c>
      <c r="R1543" s="177">
        <v>42.229990558112064</v>
      </c>
      <c r="S1543" s="177">
        <v>5.1746577639720428</v>
      </c>
      <c r="T1543" s="177">
        <v>14.497682482198369</v>
      </c>
      <c r="U1543" s="177">
        <v>42.229990558112064</v>
      </c>
      <c r="V1543" s="177">
        <v>42.229990558112064</v>
      </c>
      <c r="W1543" s="177">
        <v>5.7754375166457912</v>
      </c>
      <c r="X1543" s="177">
        <v>27.691400134742679</v>
      </c>
      <c r="Y1543" s="177">
        <v>16.850773333333333</v>
      </c>
      <c r="Z1543" s="177">
        <v>5.6015922933333337</v>
      </c>
      <c r="AA1543" s="177">
        <v>34.314688660801281</v>
      </c>
      <c r="AB1543" s="177">
        <v>29.755094805384172</v>
      </c>
      <c r="AC1543" s="177">
        <v>28.552235719094739</v>
      </c>
      <c r="AD1543" s="177">
        <v>48.991805806407498</v>
      </c>
      <c r="AE1543" s="177">
        <v>23.087107136097153</v>
      </c>
      <c r="AF1543" s="177">
        <v>14.745392227735955</v>
      </c>
      <c r="AG1543" s="177">
        <v>49.998474052303159</v>
      </c>
      <c r="AH1543" s="177">
        <v>49.998474052303159</v>
      </c>
      <c r="AI1543" s="177">
        <v>49.998474052303159</v>
      </c>
      <c r="AJ1543" s="177">
        <v>32.06277465803273</v>
      </c>
    </row>
    <row r="1544" spans="1:36" hidden="1" outlineLevel="1" x14ac:dyDescent="0.25">
      <c r="A1544" s="190">
        <f t="shared" si="405"/>
        <v>2021</v>
      </c>
      <c r="B1544" s="55">
        <f t="shared" si="406"/>
        <v>4</v>
      </c>
      <c r="C1544" s="55">
        <f t="shared" si="407"/>
        <v>17</v>
      </c>
      <c r="D1544" s="55">
        <f t="shared" si="403"/>
        <v>64</v>
      </c>
      <c r="F1544" s="63">
        <f t="shared" si="412"/>
        <v>44287.708333333292</v>
      </c>
      <c r="G1544" s="64">
        <f t="shared" si="404"/>
        <v>344.55830644202393</v>
      </c>
      <c r="H1544" s="64">
        <f t="shared" si="417"/>
        <v>10.952389111078549</v>
      </c>
      <c r="I1544" s="64">
        <f t="shared" si="417"/>
        <v>63.468303117431645</v>
      </c>
      <c r="J1544" s="64">
        <f t="shared" si="417"/>
        <v>24.267242729125403</v>
      </c>
      <c r="K1544" s="64">
        <f t="shared" si="417"/>
        <v>0</v>
      </c>
      <c r="L1544" s="64">
        <f t="shared" si="417"/>
        <v>0</v>
      </c>
      <c r="M1544" s="64">
        <f t="shared" si="417"/>
        <v>16.038847686309282</v>
      </c>
      <c r="N1544" s="64">
        <f t="shared" si="417"/>
        <v>229.83152379807905</v>
      </c>
      <c r="O1544" s="121"/>
      <c r="P1544" s="177">
        <v>2.9750000000000001</v>
      </c>
      <c r="Q1544" s="177">
        <v>34.32603673720628</v>
      </c>
      <c r="R1544" s="177">
        <v>34.32603673720628</v>
      </c>
      <c r="S1544" s="177">
        <v>0.6613487098601144</v>
      </c>
      <c r="T1544" s="177">
        <v>0.53908689843387703</v>
      </c>
      <c r="U1544" s="177">
        <v>34.32603673720628</v>
      </c>
      <c r="V1544" s="177">
        <v>34.32603673720628</v>
      </c>
      <c r="W1544" s="177">
        <v>3.2590046668877255</v>
      </c>
      <c r="X1544" s="177">
        <v>14.501548022681176</v>
      </c>
      <c r="Y1544" s="177">
        <v>6.7403093333333333</v>
      </c>
      <c r="Z1544" s="177">
        <v>4.8912397579999993</v>
      </c>
      <c r="AA1544" s="177">
        <v>32.803880408118282</v>
      </c>
      <c r="AB1544" s="177">
        <v>29.818539914959725</v>
      </c>
      <c r="AC1544" s="177">
        <v>25.013716768175883</v>
      </c>
      <c r="AD1544" s="177">
        <v>10.952389111078549</v>
      </c>
      <c r="AE1544" s="177">
        <v>16.524152918185731</v>
      </c>
      <c r="AF1544" s="177">
        <v>16.038847686309282</v>
      </c>
      <c r="AG1544" s="177">
        <v>8.0890809097084677</v>
      </c>
      <c r="AH1544" s="177">
        <v>8.0890809097084677</v>
      </c>
      <c r="AI1544" s="177">
        <v>8.0890809097084677</v>
      </c>
      <c r="AJ1544" s="177">
        <v>18.267852568049694</v>
      </c>
    </row>
    <row r="1545" spans="1:36" hidden="1" outlineLevel="1" x14ac:dyDescent="0.25">
      <c r="A1545" s="190">
        <f t="shared" si="405"/>
        <v>2021</v>
      </c>
      <c r="B1545" s="55">
        <f t="shared" si="406"/>
        <v>4</v>
      </c>
      <c r="C1545" s="55">
        <f t="shared" si="407"/>
        <v>18</v>
      </c>
      <c r="D1545" s="55">
        <f t="shared" si="403"/>
        <v>64</v>
      </c>
      <c r="F1545" s="63">
        <f t="shared" si="412"/>
        <v>44287.749999999956</v>
      </c>
      <c r="G1545" s="64">
        <f t="shared" si="404"/>
        <v>236.48037374785551</v>
      </c>
      <c r="H1545" s="64">
        <f t="shared" ref="H1545:N1554" si="418">SUMIF($P$6:$AK$6,H$6,$P1545:$AK1545)</f>
        <v>0</v>
      </c>
      <c r="I1545" s="64">
        <f t="shared" si="418"/>
        <v>8.4326299673778706</v>
      </c>
      <c r="J1545" s="64">
        <f t="shared" si="418"/>
        <v>0</v>
      </c>
      <c r="K1545" s="64">
        <f t="shared" si="418"/>
        <v>0</v>
      </c>
      <c r="L1545" s="64">
        <f t="shared" si="418"/>
        <v>0</v>
      </c>
      <c r="M1545" s="64">
        <f t="shared" si="418"/>
        <v>16.556229869738615</v>
      </c>
      <c r="N1545" s="64">
        <f t="shared" si="418"/>
        <v>211.49151391073903</v>
      </c>
      <c r="O1545" s="121"/>
      <c r="P1545" s="177">
        <v>2.9750000000000001</v>
      </c>
      <c r="Q1545" s="177">
        <v>30.667753026096033</v>
      </c>
      <c r="R1545" s="177">
        <v>30.667753026096033</v>
      </c>
      <c r="S1545" s="177">
        <v>0</v>
      </c>
      <c r="T1545" s="177">
        <v>0</v>
      </c>
      <c r="U1545" s="177">
        <v>30.667753026096033</v>
      </c>
      <c r="V1545" s="177">
        <v>30.667753026096033</v>
      </c>
      <c r="W1545" s="177">
        <v>0.47878110021023601</v>
      </c>
      <c r="X1545" s="177">
        <v>1.3608858714522973</v>
      </c>
      <c r="Y1545" s="177">
        <v>0</v>
      </c>
      <c r="Z1545" s="177">
        <v>6.4703486616666677</v>
      </c>
      <c r="AA1545" s="177">
        <v>30.112994639985121</v>
      </c>
      <c r="AB1545" s="177">
        <v>28.692650395156992</v>
      </c>
      <c r="AC1545" s="177">
        <v>23.544508109546118</v>
      </c>
      <c r="AD1545" s="177">
        <v>0</v>
      </c>
      <c r="AE1545" s="177">
        <v>2.9062225651487634</v>
      </c>
      <c r="AF1545" s="177">
        <v>16.556229869738615</v>
      </c>
      <c r="AG1545" s="177">
        <v>0</v>
      </c>
      <c r="AH1545" s="177">
        <v>0</v>
      </c>
      <c r="AI1545" s="177">
        <v>0</v>
      </c>
      <c r="AJ1545" s="177">
        <v>0.71174043056657399</v>
      </c>
    </row>
    <row r="1546" spans="1:36" hidden="1" outlineLevel="1" x14ac:dyDescent="0.25">
      <c r="A1546" s="190">
        <f t="shared" si="405"/>
        <v>2021</v>
      </c>
      <c r="B1546" s="55">
        <f t="shared" si="406"/>
        <v>4</v>
      </c>
      <c r="C1546" s="55">
        <f t="shared" si="407"/>
        <v>19</v>
      </c>
      <c r="D1546" s="55">
        <f t="shared" si="403"/>
        <v>64</v>
      </c>
      <c r="F1546" s="63">
        <f t="shared" si="412"/>
        <v>44287.791666666621</v>
      </c>
      <c r="G1546" s="64">
        <f t="shared" si="404"/>
        <v>211.9791834800622</v>
      </c>
      <c r="H1546" s="64">
        <f t="shared" si="418"/>
        <v>0</v>
      </c>
      <c r="I1546" s="64">
        <f t="shared" si="418"/>
        <v>2.9750000000000001</v>
      </c>
      <c r="J1546" s="64">
        <f t="shared" si="418"/>
        <v>0</v>
      </c>
      <c r="K1546" s="64">
        <f t="shared" si="418"/>
        <v>0</v>
      </c>
      <c r="L1546" s="64">
        <f t="shared" si="418"/>
        <v>0</v>
      </c>
      <c r="M1546" s="64">
        <f t="shared" si="418"/>
        <v>17.332303144882612</v>
      </c>
      <c r="N1546" s="64">
        <f t="shared" si="418"/>
        <v>191.67188033517959</v>
      </c>
      <c r="O1546" s="121"/>
      <c r="P1546" s="177">
        <v>2.9750000000000001</v>
      </c>
      <c r="Q1546" s="177">
        <v>26.494218088068848</v>
      </c>
      <c r="R1546" s="177">
        <v>26.494218088068848</v>
      </c>
      <c r="S1546" s="177">
        <v>0</v>
      </c>
      <c r="T1546" s="177">
        <v>0</v>
      </c>
      <c r="U1546" s="177">
        <v>26.494218088068848</v>
      </c>
      <c r="V1546" s="177">
        <v>26.494218088068848</v>
      </c>
      <c r="W1546" s="177">
        <v>0</v>
      </c>
      <c r="X1546" s="177">
        <v>0</v>
      </c>
      <c r="Y1546" s="177">
        <v>0</v>
      </c>
      <c r="Z1546" s="177">
        <v>4.8703486583333326</v>
      </c>
      <c r="AA1546" s="177">
        <v>29.615142742004608</v>
      </c>
      <c r="AB1546" s="177">
        <v>28.894905520120901</v>
      </c>
      <c r="AC1546" s="177">
        <v>22.314611062445337</v>
      </c>
      <c r="AD1546" s="177">
        <v>0</v>
      </c>
      <c r="AE1546" s="177">
        <v>0</v>
      </c>
      <c r="AF1546" s="177">
        <v>17.332303144882612</v>
      </c>
      <c r="AG1546" s="177">
        <v>0</v>
      </c>
      <c r="AH1546" s="177">
        <v>0</v>
      </c>
      <c r="AI1546" s="177">
        <v>0</v>
      </c>
      <c r="AJ1546" s="177">
        <v>0</v>
      </c>
    </row>
    <row r="1547" spans="1:36" hidden="1" outlineLevel="1" x14ac:dyDescent="0.25">
      <c r="A1547" s="190">
        <f t="shared" si="405"/>
        <v>2021</v>
      </c>
      <c r="B1547" s="55">
        <f t="shared" si="406"/>
        <v>4</v>
      </c>
      <c r="C1547" s="55">
        <f t="shared" si="407"/>
        <v>20</v>
      </c>
      <c r="D1547" s="55">
        <f t="shared" si="403"/>
        <v>64</v>
      </c>
      <c r="F1547" s="63">
        <f t="shared" si="412"/>
        <v>44287.833333333285</v>
      </c>
      <c r="G1547" s="64">
        <f t="shared" si="404"/>
        <v>210.20088472288094</v>
      </c>
      <c r="H1547" s="64">
        <f t="shared" si="418"/>
        <v>0</v>
      </c>
      <c r="I1547" s="64">
        <f t="shared" si="418"/>
        <v>2.9750000000000001</v>
      </c>
      <c r="J1547" s="64">
        <f t="shared" si="418"/>
        <v>0</v>
      </c>
      <c r="K1547" s="64">
        <f t="shared" si="418"/>
        <v>0</v>
      </c>
      <c r="L1547" s="64">
        <f t="shared" si="418"/>
        <v>0</v>
      </c>
      <c r="M1547" s="64">
        <f t="shared" si="418"/>
        <v>18.02214605612172</v>
      </c>
      <c r="N1547" s="64">
        <f t="shared" si="418"/>
        <v>189.20373866675922</v>
      </c>
      <c r="O1547" s="121"/>
      <c r="P1547" s="177">
        <v>2.9750000000000001</v>
      </c>
      <c r="Q1547" s="177">
        <v>25.597680953233379</v>
      </c>
      <c r="R1547" s="177">
        <v>25.597680953233379</v>
      </c>
      <c r="S1547" s="177">
        <v>0</v>
      </c>
      <c r="T1547" s="177">
        <v>0</v>
      </c>
      <c r="U1547" s="177">
        <v>25.597680953233379</v>
      </c>
      <c r="V1547" s="177">
        <v>25.597680953233379</v>
      </c>
      <c r="W1547" s="177">
        <v>0</v>
      </c>
      <c r="X1547" s="177">
        <v>0</v>
      </c>
      <c r="Y1547" s="177">
        <v>0</v>
      </c>
      <c r="Z1547" s="177">
        <v>3.803681983333334</v>
      </c>
      <c r="AA1547" s="177">
        <v>30.345491883740475</v>
      </c>
      <c r="AB1547" s="177">
        <v>29.281748047667861</v>
      </c>
      <c r="AC1547" s="177">
        <v>23.382092939084028</v>
      </c>
      <c r="AD1547" s="177">
        <v>0</v>
      </c>
      <c r="AE1547" s="177">
        <v>0</v>
      </c>
      <c r="AF1547" s="177">
        <v>18.02214605612172</v>
      </c>
      <c r="AG1547" s="177">
        <v>0</v>
      </c>
      <c r="AH1547" s="177">
        <v>0</v>
      </c>
      <c r="AI1547" s="177">
        <v>0</v>
      </c>
      <c r="AJ1547" s="177">
        <v>0</v>
      </c>
    </row>
    <row r="1548" spans="1:36" hidden="1" outlineLevel="1" x14ac:dyDescent="0.25">
      <c r="A1548" s="190">
        <f t="shared" si="405"/>
        <v>2021</v>
      </c>
      <c r="B1548" s="55">
        <f t="shared" si="406"/>
        <v>4</v>
      </c>
      <c r="C1548" s="55">
        <f t="shared" si="407"/>
        <v>21</v>
      </c>
      <c r="D1548" s="55">
        <f t="shared" si="403"/>
        <v>64</v>
      </c>
      <c r="F1548" s="63">
        <f t="shared" si="412"/>
        <v>44287.874999999949</v>
      </c>
      <c r="G1548" s="64">
        <f t="shared" si="404"/>
        <v>213.48885292269594</v>
      </c>
      <c r="H1548" s="64">
        <f t="shared" si="418"/>
        <v>0</v>
      </c>
      <c r="I1548" s="64">
        <f t="shared" si="418"/>
        <v>2.9750000000000001</v>
      </c>
      <c r="J1548" s="64">
        <f t="shared" si="418"/>
        <v>0</v>
      </c>
      <c r="K1548" s="64">
        <f t="shared" si="418"/>
        <v>0</v>
      </c>
      <c r="L1548" s="64">
        <f t="shared" si="418"/>
        <v>0</v>
      </c>
      <c r="M1548" s="64">
        <f t="shared" si="418"/>
        <v>18.280837147836387</v>
      </c>
      <c r="N1548" s="64">
        <f t="shared" si="418"/>
        <v>192.23301577485955</v>
      </c>
      <c r="O1548" s="121"/>
      <c r="P1548" s="177">
        <v>2.9750000000000001</v>
      </c>
      <c r="Q1548" s="177">
        <v>25.546155830541682</v>
      </c>
      <c r="R1548" s="177">
        <v>25.546155830541682</v>
      </c>
      <c r="S1548" s="177">
        <v>0</v>
      </c>
      <c r="T1548" s="177">
        <v>0</v>
      </c>
      <c r="U1548" s="177">
        <v>25.546155830541682</v>
      </c>
      <c r="V1548" s="177">
        <v>25.546155830541682</v>
      </c>
      <c r="W1548" s="177">
        <v>0</v>
      </c>
      <c r="X1548" s="177">
        <v>0</v>
      </c>
      <c r="Y1548" s="177">
        <v>0</v>
      </c>
      <c r="Z1548" s="177">
        <v>3.7703486533333344</v>
      </c>
      <c r="AA1548" s="177">
        <v>32.287729723391912</v>
      </c>
      <c r="AB1548" s="177">
        <v>28.800237560164604</v>
      </c>
      <c r="AC1548" s="177">
        <v>25.190076515802964</v>
      </c>
      <c r="AD1548" s="177">
        <v>0</v>
      </c>
      <c r="AE1548" s="177">
        <v>0</v>
      </c>
      <c r="AF1548" s="177">
        <v>18.280837147836387</v>
      </c>
      <c r="AG1548" s="177">
        <v>0</v>
      </c>
      <c r="AH1548" s="177">
        <v>0</v>
      </c>
      <c r="AI1548" s="177">
        <v>0</v>
      </c>
      <c r="AJ1548" s="177">
        <v>0</v>
      </c>
    </row>
    <row r="1549" spans="1:36" hidden="1" outlineLevel="1" x14ac:dyDescent="0.25">
      <c r="A1549" s="190">
        <f t="shared" si="405"/>
        <v>2021</v>
      </c>
      <c r="B1549" s="55">
        <f t="shared" si="406"/>
        <v>4</v>
      </c>
      <c r="C1549" s="55">
        <f t="shared" si="407"/>
        <v>22</v>
      </c>
      <c r="D1549" s="55">
        <f t="shared" si="403"/>
        <v>64</v>
      </c>
      <c r="F1549" s="63">
        <f t="shared" si="412"/>
        <v>44287.916666666613</v>
      </c>
      <c r="G1549" s="64">
        <f t="shared" si="404"/>
        <v>221.00435924993351</v>
      </c>
      <c r="H1549" s="64">
        <f t="shared" si="418"/>
        <v>0</v>
      </c>
      <c r="I1549" s="64">
        <f t="shared" si="418"/>
        <v>2.9750000000000001</v>
      </c>
      <c r="J1549" s="64">
        <f t="shared" si="418"/>
        <v>0</v>
      </c>
      <c r="K1549" s="64">
        <f t="shared" si="418"/>
        <v>0</v>
      </c>
      <c r="L1549" s="64">
        <f t="shared" si="418"/>
        <v>0</v>
      </c>
      <c r="M1549" s="64">
        <f t="shared" si="418"/>
        <v>19.832983698124384</v>
      </c>
      <c r="N1549" s="64">
        <f t="shared" si="418"/>
        <v>198.19637555180913</v>
      </c>
      <c r="O1549" s="121"/>
      <c r="P1549" s="177">
        <v>2.9750000000000001</v>
      </c>
      <c r="Q1549" s="177">
        <v>26.298422621840409</v>
      </c>
      <c r="R1549" s="177">
        <v>26.298422621840409</v>
      </c>
      <c r="S1549" s="177">
        <v>0</v>
      </c>
      <c r="T1549" s="177">
        <v>0</v>
      </c>
      <c r="U1549" s="177">
        <v>26.298422621840409</v>
      </c>
      <c r="V1549" s="177">
        <v>26.298422621840409</v>
      </c>
      <c r="W1549" s="177">
        <v>0</v>
      </c>
      <c r="X1549" s="177">
        <v>0</v>
      </c>
      <c r="Y1549" s="177">
        <v>0</v>
      </c>
      <c r="Z1549" s="177">
        <v>3.0656926860000007</v>
      </c>
      <c r="AA1549" s="177">
        <v>33.682614438750498</v>
      </c>
      <c r="AB1549" s="177">
        <v>30.828289573771499</v>
      </c>
      <c r="AC1549" s="177">
        <v>25.426088365925473</v>
      </c>
      <c r="AD1549" s="177">
        <v>0</v>
      </c>
      <c r="AE1549" s="177">
        <v>0</v>
      </c>
      <c r="AF1549" s="177">
        <v>19.832983698124384</v>
      </c>
      <c r="AG1549" s="177">
        <v>0</v>
      </c>
      <c r="AH1549" s="177">
        <v>0</v>
      </c>
      <c r="AI1549" s="177">
        <v>0</v>
      </c>
      <c r="AJ1549" s="177">
        <v>0</v>
      </c>
    </row>
    <row r="1550" spans="1:36" hidden="1" outlineLevel="1" x14ac:dyDescent="0.25">
      <c r="A1550" s="190">
        <f t="shared" si="405"/>
        <v>2021</v>
      </c>
      <c r="B1550" s="55">
        <f t="shared" si="406"/>
        <v>4</v>
      </c>
      <c r="C1550" s="55">
        <f t="shared" si="407"/>
        <v>23</v>
      </c>
      <c r="D1550" s="55">
        <f t="shared" si="403"/>
        <v>64</v>
      </c>
      <c r="F1550" s="63">
        <f t="shared" si="412"/>
        <v>44287.958333333278</v>
      </c>
      <c r="G1550" s="64">
        <f t="shared" si="404"/>
        <v>231.9921191803534</v>
      </c>
      <c r="H1550" s="64">
        <f t="shared" si="418"/>
        <v>0</v>
      </c>
      <c r="I1550" s="64">
        <f t="shared" si="418"/>
        <v>2.9750000000000001</v>
      </c>
      <c r="J1550" s="64">
        <f t="shared" si="418"/>
        <v>0</v>
      </c>
      <c r="K1550" s="64">
        <f t="shared" si="418"/>
        <v>0</v>
      </c>
      <c r="L1550" s="64">
        <f t="shared" si="418"/>
        <v>0</v>
      </c>
      <c r="M1550" s="64">
        <f t="shared" si="418"/>
        <v>21.643821340127047</v>
      </c>
      <c r="N1550" s="64">
        <f t="shared" si="418"/>
        <v>207.37329784022634</v>
      </c>
      <c r="O1550" s="121"/>
      <c r="P1550" s="177">
        <v>2.9750000000000001</v>
      </c>
      <c r="Q1550" s="177">
        <v>27.205264781214218</v>
      </c>
      <c r="R1550" s="177">
        <v>27.205264781214218</v>
      </c>
      <c r="S1550" s="177">
        <v>0</v>
      </c>
      <c r="T1550" s="177">
        <v>0</v>
      </c>
      <c r="U1550" s="177">
        <v>27.205264781214218</v>
      </c>
      <c r="V1550" s="177">
        <v>27.205264781214218</v>
      </c>
      <c r="W1550" s="177">
        <v>0</v>
      </c>
      <c r="X1550" s="177">
        <v>0</v>
      </c>
      <c r="Y1550" s="177">
        <v>0</v>
      </c>
      <c r="Z1550" s="177">
        <v>2.952522211333334</v>
      </c>
      <c r="AA1550" s="177">
        <v>36.580922653564826</v>
      </c>
      <c r="AB1550" s="177">
        <v>31.904388745888433</v>
      </c>
      <c r="AC1550" s="177">
        <v>27.114405104582882</v>
      </c>
      <c r="AD1550" s="177">
        <v>0</v>
      </c>
      <c r="AE1550" s="177">
        <v>0</v>
      </c>
      <c r="AF1550" s="177">
        <v>21.643821340127047</v>
      </c>
      <c r="AG1550" s="177">
        <v>0</v>
      </c>
      <c r="AH1550" s="177">
        <v>0</v>
      </c>
      <c r="AI1550" s="177">
        <v>0</v>
      </c>
      <c r="AJ1550" s="177">
        <v>0</v>
      </c>
    </row>
    <row r="1551" spans="1:36" hidden="1" outlineLevel="1" x14ac:dyDescent="0.25">
      <c r="A1551" s="190">
        <f t="shared" si="405"/>
        <v>2021</v>
      </c>
      <c r="B1551" s="55">
        <f t="shared" si="406"/>
        <v>5</v>
      </c>
      <c r="C1551" s="55">
        <f t="shared" si="407"/>
        <v>0</v>
      </c>
      <c r="D1551" s="55">
        <f t="shared" ref="D1551:D1614" si="419">MATCH(DATE(YEAR(F1551),B1551,1),$F$7505:$F$7816,0)</f>
        <v>65</v>
      </c>
      <c r="F1551" s="63">
        <f t="shared" ref="F1551" si="420">EDATE(F1527,1)</f>
        <v>44317</v>
      </c>
      <c r="G1551" s="64">
        <f t="shared" ref="G1551:G1614" si="421">SUM(H1551:N1551)</f>
        <v>204.10408836295539</v>
      </c>
      <c r="H1551" s="64">
        <f t="shared" si="418"/>
        <v>0</v>
      </c>
      <c r="I1551" s="64">
        <f t="shared" si="418"/>
        <v>2.9750000000000001</v>
      </c>
      <c r="J1551" s="64">
        <f t="shared" si="418"/>
        <v>0</v>
      </c>
      <c r="K1551" s="64">
        <f t="shared" si="418"/>
        <v>0</v>
      </c>
      <c r="L1551" s="64">
        <f t="shared" si="418"/>
        <v>0</v>
      </c>
      <c r="M1551" s="64">
        <f t="shared" si="418"/>
        <v>24.361263076898162</v>
      </c>
      <c r="N1551" s="64">
        <f t="shared" si="418"/>
        <v>176.76782528605722</v>
      </c>
      <c r="O1551" s="121"/>
      <c r="P1551" s="177">
        <v>2.9750000000000001</v>
      </c>
      <c r="Q1551" s="177">
        <v>23.814911708100777</v>
      </c>
      <c r="R1551" s="177">
        <v>23.814911708100777</v>
      </c>
      <c r="S1551" s="177">
        <v>0</v>
      </c>
      <c r="T1551" s="177">
        <v>0</v>
      </c>
      <c r="U1551" s="177">
        <v>23.814911708100777</v>
      </c>
      <c r="V1551" s="177">
        <v>23.814911708100777</v>
      </c>
      <c r="W1551" s="177">
        <v>0</v>
      </c>
      <c r="X1551" s="177">
        <v>0</v>
      </c>
      <c r="Y1551" s="177">
        <v>0</v>
      </c>
      <c r="Z1551" s="177">
        <v>2.9949392451612913</v>
      </c>
      <c r="AA1551" s="177">
        <v>29.727882733512523</v>
      </c>
      <c r="AB1551" s="177">
        <v>24.69736266231007</v>
      </c>
      <c r="AC1551" s="177">
        <v>24.087993812670227</v>
      </c>
      <c r="AD1551" s="177">
        <v>0</v>
      </c>
      <c r="AE1551" s="177">
        <v>0</v>
      </c>
      <c r="AF1551" s="177">
        <v>24.361263076898162</v>
      </c>
      <c r="AG1551" s="177">
        <v>0</v>
      </c>
      <c r="AH1551" s="177">
        <v>0</v>
      </c>
      <c r="AI1551" s="177">
        <v>0</v>
      </c>
      <c r="AJ1551" s="177">
        <v>0</v>
      </c>
    </row>
    <row r="1552" spans="1:36" hidden="1" outlineLevel="1" x14ac:dyDescent="0.25">
      <c r="A1552" s="190">
        <f t="shared" ref="A1552:A1615" si="422">YEAR(F1552)</f>
        <v>2021</v>
      </c>
      <c r="B1552" s="55">
        <f t="shared" ref="B1552:B1615" si="423">MONTH(F1552)</f>
        <v>5</v>
      </c>
      <c r="C1552" s="55">
        <f t="shared" ref="C1552:C1615" si="424">HOUR(F1552)</f>
        <v>1</v>
      </c>
      <c r="D1552" s="55">
        <f t="shared" si="419"/>
        <v>65</v>
      </c>
      <c r="F1552" s="63">
        <f t="shared" ref="F1552" si="425">F1551+1/24</f>
        <v>44317.041666666664</v>
      </c>
      <c r="G1552" s="64">
        <f t="shared" si="421"/>
        <v>208.71356945442722</v>
      </c>
      <c r="H1552" s="64">
        <f t="shared" si="418"/>
        <v>0</v>
      </c>
      <c r="I1552" s="64">
        <f t="shared" si="418"/>
        <v>2.9750000000000001</v>
      </c>
      <c r="J1552" s="64">
        <f t="shared" si="418"/>
        <v>0</v>
      </c>
      <c r="K1552" s="64">
        <f t="shared" si="418"/>
        <v>0</v>
      </c>
      <c r="L1552" s="64">
        <f t="shared" si="418"/>
        <v>0</v>
      </c>
      <c r="M1552" s="64">
        <f t="shared" si="418"/>
        <v>23.955242025616531</v>
      </c>
      <c r="N1552" s="64">
        <f t="shared" si="418"/>
        <v>181.78332742881068</v>
      </c>
      <c r="O1552" s="121"/>
      <c r="P1552" s="177">
        <v>2.9750000000000001</v>
      </c>
      <c r="Q1552" s="177">
        <v>24.979379480933051</v>
      </c>
      <c r="R1552" s="177">
        <v>24.979379480933051</v>
      </c>
      <c r="S1552" s="177">
        <v>0</v>
      </c>
      <c r="T1552" s="177">
        <v>0</v>
      </c>
      <c r="U1552" s="177">
        <v>24.979379480933051</v>
      </c>
      <c r="V1552" s="177">
        <v>24.979379480933051</v>
      </c>
      <c r="W1552" s="177">
        <v>0</v>
      </c>
      <c r="X1552" s="177">
        <v>0</v>
      </c>
      <c r="Y1552" s="177">
        <v>0</v>
      </c>
      <c r="Z1552" s="177">
        <v>2.7691327516129038</v>
      </c>
      <c r="AA1552" s="177">
        <v>31.094098490323113</v>
      </c>
      <c r="AB1552" s="177">
        <v>24.455569954802883</v>
      </c>
      <c r="AC1552" s="177">
        <v>23.547008308339564</v>
      </c>
      <c r="AD1552" s="177">
        <v>0</v>
      </c>
      <c r="AE1552" s="177">
        <v>0</v>
      </c>
      <c r="AF1552" s="177">
        <v>23.955242025616531</v>
      </c>
      <c r="AG1552" s="177">
        <v>0</v>
      </c>
      <c r="AH1552" s="177">
        <v>0</v>
      </c>
      <c r="AI1552" s="177">
        <v>0</v>
      </c>
      <c r="AJ1552" s="177">
        <v>0</v>
      </c>
    </row>
    <row r="1553" spans="1:36" hidden="1" outlineLevel="1" x14ac:dyDescent="0.25">
      <c r="A1553" s="190">
        <f t="shared" si="422"/>
        <v>2021</v>
      </c>
      <c r="B1553" s="55">
        <f t="shared" si="423"/>
        <v>5</v>
      </c>
      <c r="C1553" s="55">
        <f t="shared" si="424"/>
        <v>2</v>
      </c>
      <c r="D1553" s="55">
        <f t="shared" si="419"/>
        <v>65</v>
      </c>
      <c r="F1553" s="63">
        <f t="shared" si="412"/>
        <v>44317.083333333328</v>
      </c>
      <c r="G1553" s="64">
        <f t="shared" si="421"/>
        <v>205.3259309083854</v>
      </c>
      <c r="H1553" s="64">
        <f t="shared" si="418"/>
        <v>0</v>
      </c>
      <c r="I1553" s="64">
        <f t="shared" si="418"/>
        <v>2.9750000000000001</v>
      </c>
      <c r="J1553" s="64">
        <f t="shared" si="418"/>
        <v>0</v>
      </c>
      <c r="K1553" s="64">
        <f t="shared" si="418"/>
        <v>0</v>
      </c>
      <c r="L1553" s="64">
        <f t="shared" si="418"/>
        <v>0</v>
      </c>
      <c r="M1553" s="64">
        <f t="shared" si="418"/>
        <v>23.44771571151448</v>
      </c>
      <c r="N1553" s="64">
        <f t="shared" si="418"/>
        <v>178.90321519687092</v>
      </c>
      <c r="O1553" s="121"/>
      <c r="P1553" s="177">
        <v>2.9750000000000001</v>
      </c>
      <c r="Q1553" s="177">
        <v>24.268332787787685</v>
      </c>
      <c r="R1553" s="177">
        <v>24.268332787787685</v>
      </c>
      <c r="S1553" s="177">
        <v>0</v>
      </c>
      <c r="T1553" s="177">
        <v>0</v>
      </c>
      <c r="U1553" s="177">
        <v>24.268332787787685</v>
      </c>
      <c r="V1553" s="177">
        <v>24.268332787787685</v>
      </c>
      <c r="W1553" s="177">
        <v>0</v>
      </c>
      <c r="X1553" s="177">
        <v>0</v>
      </c>
      <c r="Y1553" s="177">
        <v>0</v>
      </c>
      <c r="Z1553" s="177">
        <v>3.0934858064516142</v>
      </c>
      <c r="AA1553" s="177">
        <v>30.541202032654695</v>
      </c>
      <c r="AB1553" s="177">
        <v>24.600951304992122</v>
      </c>
      <c r="AC1553" s="177">
        <v>23.594244901621735</v>
      </c>
      <c r="AD1553" s="177">
        <v>0</v>
      </c>
      <c r="AE1553" s="177">
        <v>0</v>
      </c>
      <c r="AF1553" s="177">
        <v>23.44771571151448</v>
      </c>
      <c r="AG1553" s="177">
        <v>0</v>
      </c>
      <c r="AH1553" s="177">
        <v>0</v>
      </c>
      <c r="AI1553" s="177">
        <v>0</v>
      </c>
      <c r="AJ1553" s="177">
        <v>0</v>
      </c>
    </row>
    <row r="1554" spans="1:36" hidden="1" outlineLevel="1" x14ac:dyDescent="0.25">
      <c r="A1554" s="190">
        <f t="shared" si="422"/>
        <v>2021</v>
      </c>
      <c r="B1554" s="55">
        <f t="shared" si="423"/>
        <v>5</v>
      </c>
      <c r="C1554" s="55">
        <f t="shared" si="424"/>
        <v>3</v>
      </c>
      <c r="D1554" s="55">
        <f t="shared" si="419"/>
        <v>65</v>
      </c>
      <c r="F1554" s="63">
        <f t="shared" si="412"/>
        <v>44317.124999999993</v>
      </c>
      <c r="G1554" s="64">
        <f t="shared" si="421"/>
        <v>208.43558570959772</v>
      </c>
      <c r="H1554" s="64">
        <f t="shared" si="418"/>
        <v>0</v>
      </c>
      <c r="I1554" s="64">
        <f t="shared" si="418"/>
        <v>2.9879038457556173</v>
      </c>
      <c r="J1554" s="64">
        <f t="shared" si="418"/>
        <v>0</v>
      </c>
      <c r="K1554" s="64">
        <f t="shared" si="418"/>
        <v>0</v>
      </c>
      <c r="L1554" s="64">
        <f t="shared" si="418"/>
        <v>0</v>
      </c>
      <c r="M1554" s="64">
        <f t="shared" si="418"/>
        <v>23.143199923053253</v>
      </c>
      <c r="N1554" s="64">
        <f t="shared" si="418"/>
        <v>182.30448194078883</v>
      </c>
      <c r="O1554" s="121"/>
      <c r="P1554" s="177">
        <v>2.9750000000000001</v>
      </c>
      <c r="Q1554" s="177">
        <v>24.391993082247751</v>
      </c>
      <c r="R1554" s="177">
        <v>24.391993082247751</v>
      </c>
      <c r="S1554" s="177">
        <v>1.2903845755617278E-2</v>
      </c>
      <c r="T1554" s="177">
        <v>0</v>
      </c>
      <c r="U1554" s="177">
        <v>24.391993082247751</v>
      </c>
      <c r="V1554" s="177">
        <v>24.391993082247751</v>
      </c>
      <c r="W1554" s="177">
        <v>0</v>
      </c>
      <c r="X1554" s="177">
        <v>0</v>
      </c>
      <c r="Y1554" s="177">
        <v>0</v>
      </c>
      <c r="Z1554" s="177">
        <v>3.3838084129032269</v>
      </c>
      <c r="AA1554" s="177">
        <v>30.585411106389767</v>
      </c>
      <c r="AB1554" s="177">
        <v>26.908478645714755</v>
      </c>
      <c r="AC1554" s="177">
        <v>23.858811446790114</v>
      </c>
      <c r="AD1554" s="177">
        <v>0</v>
      </c>
      <c r="AE1554" s="177">
        <v>0</v>
      </c>
      <c r="AF1554" s="177">
        <v>23.143199923053253</v>
      </c>
      <c r="AG1554" s="177">
        <v>0</v>
      </c>
      <c r="AH1554" s="177">
        <v>0</v>
      </c>
      <c r="AI1554" s="177">
        <v>0</v>
      </c>
      <c r="AJ1554" s="177">
        <v>0</v>
      </c>
    </row>
    <row r="1555" spans="1:36" hidden="1" outlineLevel="1" x14ac:dyDescent="0.25">
      <c r="A1555" s="190">
        <f t="shared" si="422"/>
        <v>2021</v>
      </c>
      <c r="B1555" s="55">
        <f t="shared" si="423"/>
        <v>5</v>
      </c>
      <c r="C1555" s="55">
        <f t="shared" si="424"/>
        <v>4</v>
      </c>
      <c r="D1555" s="55">
        <f t="shared" si="419"/>
        <v>65</v>
      </c>
      <c r="F1555" s="63">
        <f t="shared" si="412"/>
        <v>44317.166666666657</v>
      </c>
      <c r="G1555" s="64">
        <f t="shared" si="421"/>
        <v>215.32624957781206</v>
      </c>
      <c r="H1555" s="64">
        <f t="shared" ref="H1555:N1564" si="426">SUMIF($P$6:$AK$6,H$6,$P1555:$AK1555)</f>
        <v>3.4671579007992706</v>
      </c>
      <c r="I1555" s="64">
        <f t="shared" si="426"/>
        <v>10.310712538841972</v>
      </c>
      <c r="J1555" s="64">
        <f t="shared" si="426"/>
        <v>5.4785183268844193</v>
      </c>
      <c r="K1555" s="64">
        <f t="shared" si="426"/>
        <v>0</v>
      </c>
      <c r="L1555" s="64">
        <f t="shared" si="426"/>
        <v>0</v>
      </c>
      <c r="M1555" s="64">
        <f t="shared" si="426"/>
        <v>22.534168346130798</v>
      </c>
      <c r="N1555" s="64">
        <f t="shared" si="426"/>
        <v>173.53569246515559</v>
      </c>
      <c r="O1555" s="121"/>
      <c r="P1555" s="177">
        <v>2.9750000000000001</v>
      </c>
      <c r="Q1555" s="177">
        <v>21.619941481434633</v>
      </c>
      <c r="R1555" s="177">
        <v>21.619941481434633</v>
      </c>
      <c r="S1555" s="177">
        <v>1.6144692162330625</v>
      </c>
      <c r="T1555" s="177">
        <v>5.6031648948441566</v>
      </c>
      <c r="U1555" s="177">
        <v>21.619941481434633</v>
      </c>
      <c r="V1555" s="177">
        <v>21.619941481434633</v>
      </c>
      <c r="W1555" s="177">
        <v>9.5560631209197486E-2</v>
      </c>
      <c r="X1555" s="177">
        <v>2.2517796555556531E-2</v>
      </c>
      <c r="Y1555" s="177">
        <v>0</v>
      </c>
      <c r="Z1555" s="177">
        <v>3.2547761548387113</v>
      </c>
      <c r="AA1555" s="177">
        <v>30.469493208104943</v>
      </c>
      <c r="AB1555" s="177">
        <v>28.244780105489973</v>
      </c>
      <c r="AC1555" s="177">
        <v>25.086877070983419</v>
      </c>
      <c r="AD1555" s="177">
        <v>3.4671579007992706</v>
      </c>
      <c r="AE1555" s="177">
        <v>0</v>
      </c>
      <c r="AF1555" s="177">
        <v>22.534168346130798</v>
      </c>
      <c r="AG1555" s="177">
        <v>1.8261727756281396</v>
      </c>
      <c r="AH1555" s="177">
        <v>1.8261727756281396</v>
      </c>
      <c r="AI1555" s="177">
        <v>1.8261727756281396</v>
      </c>
      <c r="AJ1555" s="177">
        <v>0</v>
      </c>
    </row>
    <row r="1556" spans="1:36" hidden="1" outlineLevel="1" x14ac:dyDescent="0.25">
      <c r="A1556" s="190">
        <f t="shared" si="422"/>
        <v>2021</v>
      </c>
      <c r="B1556" s="55">
        <f t="shared" si="423"/>
        <v>5</v>
      </c>
      <c r="C1556" s="55">
        <f t="shared" si="424"/>
        <v>5</v>
      </c>
      <c r="D1556" s="55">
        <f t="shared" si="419"/>
        <v>65</v>
      </c>
      <c r="F1556" s="63">
        <f t="shared" si="412"/>
        <v>44317.208333333321</v>
      </c>
      <c r="G1556" s="64">
        <f t="shared" si="421"/>
        <v>406.40540487580193</v>
      </c>
      <c r="H1556" s="64">
        <f t="shared" si="426"/>
        <v>42.050983541831549</v>
      </c>
      <c r="I1556" s="64">
        <f t="shared" si="426"/>
        <v>54.968158963588806</v>
      </c>
      <c r="J1556" s="64">
        <f t="shared" si="426"/>
        <v>119.47611868620966</v>
      </c>
      <c r="K1556" s="64">
        <f t="shared" si="426"/>
        <v>0</v>
      </c>
      <c r="L1556" s="64">
        <f t="shared" si="426"/>
        <v>0</v>
      </c>
      <c r="M1556" s="64">
        <f t="shared" si="426"/>
        <v>21.519115717926717</v>
      </c>
      <c r="N1556" s="64">
        <f t="shared" si="426"/>
        <v>168.39102796624522</v>
      </c>
      <c r="O1556" s="121"/>
      <c r="P1556" s="177">
        <v>2.9750000000000001</v>
      </c>
      <c r="Q1556" s="177">
        <v>21.413840990667858</v>
      </c>
      <c r="R1556" s="177">
        <v>21.413840990667858</v>
      </c>
      <c r="S1556" s="177">
        <v>6.8861103602191562</v>
      </c>
      <c r="T1556" s="177">
        <v>22.104538290412997</v>
      </c>
      <c r="U1556" s="177">
        <v>21.413840990667858</v>
      </c>
      <c r="V1556" s="177">
        <v>21.413840990667858</v>
      </c>
      <c r="W1556" s="177">
        <v>1.5893984397179426</v>
      </c>
      <c r="X1556" s="177">
        <v>6.6292920928461543</v>
      </c>
      <c r="Y1556" s="177">
        <v>2.0384000000000002</v>
      </c>
      <c r="Z1556" s="177">
        <v>2.9321955000000015</v>
      </c>
      <c r="AA1556" s="177">
        <v>29.539306392468912</v>
      </c>
      <c r="AB1556" s="177">
        <v>27.007328060365452</v>
      </c>
      <c r="AC1556" s="177">
        <v>23.2568340507394</v>
      </c>
      <c r="AD1556" s="177">
        <v>42.050983541831549</v>
      </c>
      <c r="AE1556" s="177">
        <v>8.2839713214521602</v>
      </c>
      <c r="AF1556" s="177">
        <v>21.519115717926717</v>
      </c>
      <c r="AG1556" s="177">
        <v>39.82537289540322</v>
      </c>
      <c r="AH1556" s="177">
        <v>39.82537289540322</v>
      </c>
      <c r="AI1556" s="177">
        <v>39.82537289540322</v>
      </c>
      <c r="AJ1556" s="177">
        <v>4.4614484589403993</v>
      </c>
    </row>
    <row r="1557" spans="1:36" hidden="1" outlineLevel="1" x14ac:dyDescent="0.25">
      <c r="A1557" s="190">
        <f t="shared" si="422"/>
        <v>2021</v>
      </c>
      <c r="B1557" s="55">
        <f t="shared" si="423"/>
        <v>5</v>
      </c>
      <c r="C1557" s="55">
        <f t="shared" si="424"/>
        <v>6</v>
      </c>
      <c r="D1557" s="55">
        <f t="shared" si="419"/>
        <v>65</v>
      </c>
      <c r="F1557" s="63">
        <f t="shared" si="412"/>
        <v>44317.249999999985</v>
      </c>
      <c r="G1557" s="64">
        <f t="shared" si="421"/>
        <v>634.18099224790069</v>
      </c>
      <c r="H1557" s="64">
        <f t="shared" si="426"/>
        <v>67.709086102206115</v>
      </c>
      <c r="I1557" s="64">
        <f t="shared" si="426"/>
        <v>137.30576044476527</v>
      </c>
      <c r="J1557" s="64">
        <f t="shared" si="426"/>
        <v>218.49872158158252</v>
      </c>
      <c r="K1557" s="64">
        <f t="shared" si="426"/>
        <v>0</v>
      </c>
      <c r="L1557" s="64">
        <f t="shared" si="426"/>
        <v>0</v>
      </c>
      <c r="M1557" s="64">
        <f t="shared" si="426"/>
        <v>20.199547301261394</v>
      </c>
      <c r="N1557" s="64">
        <f t="shared" si="426"/>
        <v>190.46787681808536</v>
      </c>
      <c r="O1557" s="121"/>
      <c r="P1557" s="177">
        <v>2.9750000000000001</v>
      </c>
      <c r="Q1557" s="177">
        <v>25.958356812075234</v>
      </c>
      <c r="R1557" s="177">
        <v>25.958356812075234</v>
      </c>
      <c r="S1557" s="177">
        <v>18.073178595466935</v>
      </c>
      <c r="T1557" s="177">
        <v>31.889007098551755</v>
      </c>
      <c r="U1557" s="177">
        <v>25.958356812075234</v>
      </c>
      <c r="V1557" s="177">
        <v>25.958356812075234</v>
      </c>
      <c r="W1557" s="177">
        <v>5.5137167176870738</v>
      </c>
      <c r="X1557" s="177">
        <v>24.105638226565716</v>
      </c>
      <c r="Y1557" s="177">
        <v>9.7843199999999992</v>
      </c>
      <c r="Z1557" s="177">
        <v>4.2395000096774176</v>
      </c>
      <c r="AA1557" s="177">
        <v>30.548508937872995</v>
      </c>
      <c r="AB1557" s="177">
        <v>27.904028876416032</v>
      </c>
      <c r="AC1557" s="177">
        <v>23.942411745817999</v>
      </c>
      <c r="AD1557" s="177">
        <v>67.709086102206115</v>
      </c>
      <c r="AE1557" s="177">
        <v>25.069473988461798</v>
      </c>
      <c r="AF1557" s="177">
        <v>20.199547301261394</v>
      </c>
      <c r="AG1557" s="177">
        <v>72.832907193860834</v>
      </c>
      <c r="AH1557" s="177">
        <v>72.832907193860834</v>
      </c>
      <c r="AI1557" s="177">
        <v>72.832907193860834</v>
      </c>
      <c r="AJ1557" s="177">
        <v>19.895425818032002</v>
      </c>
    </row>
    <row r="1558" spans="1:36" hidden="1" outlineLevel="1" x14ac:dyDescent="0.25">
      <c r="A1558" s="190">
        <f t="shared" si="422"/>
        <v>2021</v>
      </c>
      <c r="B1558" s="55">
        <f t="shared" si="423"/>
        <v>5</v>
      </c>
      <c r="C1558" s="55">
        <f t="shared" si="424"/>
        <v>7</v>
      </c>
      <c r="D1558" s="55">
        <f t="shared" si="419"/>
        <v>65</v>
      </c>
      <c r="F1558" s="63">
        <f t="shared" si="412"/>
        <v>44317.29166666665</v>
      </c>
      <c r="G1558" s="64">
        <f t="shared" si="421"/>
        <v>709.80428247538009</v>
      </c>
      <c r="H1558" s="64">
        <f t="shared" si="426"/>
        <v>67.783909498039705</v>
      </c>
      <c r="I1558" s="64">
        <f t="shared" si="426"/>
        <v>189.89870923940995</v>
      </c>
      <c r="J1558" s="64">
        <f t="shared" si="426"/>
        <v>222.63674451982621</v>
      </c>
      <c r="K1558" s="64">
        <f t="shared" si="426"/>
        <v>0</v>
      </c>
      <c r="L1558" s="64">
        <f t="shared" si="426"/>
        <v>0</v>
      </c>
      <c r="M1558" s="64">
        <f t="shared" si="426"/>
        <v>16.240842051265442</v>
      </c>
      <c r="N1558" s="64">
        <f t="shared" si="426"/>
        <v>213.24407716683879</v>
      </c>
      <c r="O1558" s="121"/>
      <c r="P1558" s="177">
        <v>2.9750000000000001</v>
      </c>
      <c r="Q1558" s="177">
        <v>30.68836307517271</v>
      </c>
      <c r="R1558" s="177">
        <v>30.68836307517271</v>
      </c>
      <c r="S1558" s="177">
        <v>26.475957529597704</v>
      </c>
      <c r="T1558" s="177">
        <v>32.272954925080008</v>
      </c>
      <c r="U1558" s="177">
        <v>30.68836307517271</v>
      </c>
      <c r="V1558" s="177">
        <v>30.68836307517271</v>
      </c>
      <c r="W1558" s="177">
        <v>7.6594800184757688</v>
      </c>
      <c r="X1558" s="177">
        <v>32.437492090386257</v>
      </c>
      <c r="Y1558" s="177">
        <v>21.199360000000002</v>
      </c>
      <c r="Z1558" s="177">
        <v>4.6265966645161267</v>
      </c>
      <c r="AA1558" s="177">
        <v>30.629208637411708</v>
      </c>
      <c r="AB1558" s="177">
        <v>29.337543026157821</v>
      </c>
      <c r="AC1558" s="177">
        <v>25.897276538062304</v>
      </c>
      <c r="AD1558" s="177">
        <v>67.783909498039705</v>
      </c>
      <c r="AE1558" s="177">
        <v>30.604807789165996</v>
      </c>
      <c r="AF1558" s="177">
        <v>16.240842051265442</v>
      </c>
      <c r="AG1558" s="177">
        <v>74.212248173275398</v>
      </c>
      <c r="AH1558" s="177">
        <v>74.212248173275398</v>
      </c>
      <c r="AI1558" s="177">
        <v>74.212248173275398</v>
      </c>
      <c r="AJ1558" s="177">
        <v>36.273656886704195</v>
      </c>
    </row>
    <row r="1559" spans="1:36" hidden="1" outlineLevel="1" x14ac:dyDescent="0.25">
      <c r="A1559" s="190">
        <f t="shared" si="422"/>
        <v>2021</v>
      </c>
      <c r="B1559" s="55">
        <f t="shared" si="423"/>
        <v>5</v>
      </c>
      <c r="C1559" s="55">
        <f t="shared" si="424"/>
        <v>8</v>
      </c>
      <c r="D1559" s="55">
        <f t="shared" si="419"/>
        <v>65</v>
      </c>
      <c r="F1559" s="63">
        <f t="shared" si="412"/>
        <v>44317.333333333314</v>
      </c>
      <c r="G1559" s="64">
        <f t="shared" si="421"/>
        <v>751.95274240299932</v>
      </c>
      <c r="H1559" s="64">
        <f t="shared" si="426"/>
        <v>70.292995364535855</v>
      </c>
      <c r="I1559" s="64">
        <f t="shared" si="426"/>
        <v>220.14618506710082</v>
      </c>
      <c r="J1559" s="64">
        <f t="shared" si="426"/>
        <v>225.50273583479662</v>
      </c>
      <c r="K1559" s="64">
        <f t="shared" si="426"/>
        <v>0</v>
      </c>
      <c r="L1559" s="64">
        <f t="shared" si="426"/>
        <v>0</v>
      </c>
      <c r="M1559" s="64">
        <f t="shared" si="426"/>
        <v>15.631810474342988</v>
      </c>
      <c r="N1559" s="64">
        <f t="shared" si="426"/>
        <v>220.37901566222311</v>
      </c>
      <c r="O1559" s="121"/>
      <c r="P1559" s="177">
        <v>2.9750000000000001</v>
      </c>
      <c r="Q1559" s="177">
        <v>33.264619209757392</v>
      </c>
      <c r="R1559" s="177">
        <v>33.264619209757392</v>
      </c>
      <c r="S1559" s="177">
        <v>35.258886983463739</v>
      </c>
      <c r="T1559" s="177">
        <v>33.044380486557145</v>
      </c>
      <c r="U1559" s="177">
        <v>33.264619209757392</v>
      </c>
      <c r="V1559" s="177">
        <v>33.264619209757392</v>
      </c>
      <c r="W1559" s="177">
        <v>7.6276864348581093</v>
      </c>
      <c r="X1559" s="177">
        <v>34.311483017251824</v>
      </c>
      <c r="Y1559" s="177">
        <v>31.391359999999995</v>
      </c>
      <c r="Z1559" s="177">
        <v>5.4986837032258045</v>
      </c>
      <c r="AA1559" s="177">
        <v>27.986476166039537</v>
      </c>
      <c r="AB1559" s="177">
        <v>30.860970611564184</v>
      </c>
      <c r="AC1559" s="177">
        <v>22.97440834236399</v>
      </c>
      <c r="AD1559" s="177">
        <v>70.292995364535855</v>
      </c>
      <c r="AE1559" s="177">
        <v>32.337352645147547</v>
      </c>
      <c r="AF1559" s="177">
        <v>15.631810474342988</v>
      </c>
      <c r="AG1559" s="177">
        <v>75.16757861159887</v>
      </c>
      <c r="AH1559" s="177">
        <v>75.16757861159887</v>
      </c>
      <c r="AI1559" s="177">
        <v>75.16757861159887</v>
      </c>
      <c r="AJ1559" s="177">
        <v>43.200035499822469</v>
      </c>
    </row>
    <row r="1560" spans="1:36" hidden="1" outlineLevel="1" x14ac:dyDescent="0.25">
      <c r="A1560" s="190">
        <f t="shared" si="422"/>
        <v>2021</v>
      </c>
      <c r="B1560" s="55">
        <f t="shared" si="423"/>
        <v>5</v>
      </c>
      <c r="C1560" s="55">
        <f t="shared" si="424"/>
        <v>9</v>
      </c>
      <c r="D1560" s="55">
        <f t="shared" si="419"/>
        <v>65</v>
      </c>
      <c r="F1560" s="63">
        <f t="shared" si="412"/>
        <v>44317.374999999978</v>
      </c>
      <c r="G1560" s="64">
        <f t="shared" si="421"/>
        <v>759.43165156482974</v>
      </c>
      <c r="H1560" s="64">
        <f t="shared" si="426"/>
        <v>65.642851449813222</v>
      </c>
      <c r="I1560" s="64">
        <f t="shared" si="426"/>
        <v>234.54461122376804</v>
      </c>
      <c r="J1560" s="64">
        <f t="shared" si="426"/>
        <v>220.43662471639817</v>
      </c>
      <c r="K1560" s="64">
        <f t="shared" si="426"/>
        <v>0</v>
      </c>
      <c r="L1560" s="64">
        <f t="shared" si="426"/>
        <v>0</v>
      </c>
      <c r="M1560" s="64">
        <f t="shared" si="426"/>
        <v>14.515252583318489</v>
      </c>
      <c r="N1560" s="64">
        <f t="shared" si="426"/>
        <v>224.29231159153187</v>
      </c>
      <c r="O1560" s="121"/>
      <c r="P1560" s="177">
        <v>2.9750000000000001</v>
      </c>
      <c r="Q1560" s="177">
        <v>35.94392558972546</v>
      </c>
      <c r="R1560" s="177">
        <v>35.94392558972546</v>
      </c>
      <c r="S1560" s="177">
        <v>34.179647472465341</v>
      </c>
      <c r="T1560" s="177">
        <v>35.760691873406422</v>
      </c>
      <c r="U1560" s="177">
        <v>35.94392558972546</v>
      </c>
      <c r="V1560" s="177">
        <v>35.94392558972546</v>
      </c>
      <c r="W1560" s="177">
        <v>8.3353952244111298</v>
      </c>
      <c r="X1560" s="177">
        <v>35.300617862978136</v>
      </c>
      <c r="Y1560" s="177">
        <v>39.544960000000003</v>
      </c>
      <c r="Z1560" s="177">
        <v>5.0782095806451597</v>
      </c>
      <c r="AA1560" s="177">
        <v>26.264120052767566</v>
      </c>
      <c r="AB1560" s="177">
        <v>31.085289517450772</v>
      </c>
      <c r="AC1560" s="177">
        <v>18.088990081766518</v>
      </c>
      <c r="AD1560" s="177">
        <v>65.642851449813222</v>
      </c>
      <c r="AE1560" s="177">
        <v>33.035790182534363</v>
      </c>
      <c r="AF1560" s="177">
        <v>14.515252583318489</v>
      </c>
      <c r="AG1560" s="177">
        <v>73.478874905466057</v>
      </c>
      <c r="AH1560" s="177">
        <v>73.478874905466057</v>
      </c>
      <c r="AI1560" s="177">
        <v>73.478874905466057</v>
      </c>
      <c r="AJ1560" s="177">
        <v>45.412508607972647</v>
      </c>
    </row>
    <row r="1561" spans="1:36" hidden="1" outlineLevel="1" x14ac:dyDescent="0.25">
      <c r="A1561" s="190">
        <f t="shared" si="422"/>
        <v>2021</v>
      </c>
      <c r="B1561" s="55">
        <f t="shared" si="423"/>
        <v>5</v>
      </c>
      <c r="C1561" s="55">
        <f t="shared" si="424"/>
        <v>10</v>
      </c>
      <c r="D1561" s="55">
        <f t="shared" si="419"/>
        <v>65</v>
      </c>
      <c r="F1561" s="63">
        <f t="shared" si="412"/>
        <v>44317.416666666642</v>
      </c>
      <c r="G1561" s="64">
        <f t="shared" si="421"/>
        <v>760.50605009011724</v>
      </c>
      <c r="H1561" s="64">
        <f t="shared" si="426"/>
        <v>71.490434365248632</v>
      </c>
      <c r="I1561" s="64">
        <f t="shared" si="426"/>
        <v>236.6079478866161</v>
      </c>
      <c r="J1561" s="64">
        <f t="shared" si="426"/>
        <v>214.45342713547367</v>
      </c>
      <c r="K1561" s="64">
        <f t="shared" si="426"/>
        <v>0</v>
      </c>
      <c r="L1561" s="64">
        <f t="shared" si="426"/>
        <v>0</v>
      </c>
      <c r="M1561" s="64">
        <f t="shared" si="426"/>
        <v>14.312242057677674</v>
      </c>
      <c r="N1561" s="64">
        <f t="shared" si="426"/>
        <v>223.64199864510118</v>
      </c>
      <c r="O1561" s="121"/>
      <c r="P1561" s="177">
        <v>2.9750000000000001</v>
      </c>
      <c r="Q1561" s="177">
        <v>37.036258190789361</v>
      </c>
      <c r="R1561" s="177">
        <v>37.036258190789361</v>
      </c>
      <c r="S1561" s="177">
        <v>36.139428886609913</v>
      </c>
      <c r="T1561" s="177">
        <v>37.099839166176722</v>
      </c>
      <c r="U1561" s="177">
        <v>37.036258190789361</v>
      </c>
      <c r="V1561" s="177">
        <v>37.036258190789361</v>
      </c>
      <c r="W1561" s="177">
        <v>7.7140113947684634</v>
      </c>
      <c r="X1561" s="177">
        <v>34.668744587349941</v>
      </c>
      <c r="Y1561" s="177">
        <v>40.360319999999994</v>
      </c>
      <c r="Z1561" s="177">
        <v>3.6938813838709659</v>
      </c>
      <c r="AA1561" s="177">
        <v>24.410677979583934</v>
      </c>
      <c r="AB1561" s="177">
        <v>29.670318381321831</v>
      </c>
      <c r="AC1561" s="177">
        <v>17.722088137167006</v>
      </c>
      <c r="AD1561" s="177">
        <v>71.490434365248632</v>
      </c>
      <c r="AE1561" s="177">
        <v>32.85699402383932</v>
      </c>
      <c r="AF1561" s="177">
        <v>14.312242057677674</v>
      </c>
      <c r="AG1561" s="177">
        <v>71.484475711824558</v>
      </c>
      <c r="AH1561" s="177">
        <v>71.484475711824558</v>
      </c>
      <c r="AI1561" s="177">
        <v>71.484475711824558</v>
      </c>
      <c r="AJ1561" s="177">
        <v>44.79360982787172</v>
      </c>
    </row>
    <row r="1562" spans="1:36" hidden="1" outlineLevel="1" x14ac:dyDescent="0.25">
      <c r="A1562" s="190">
        <f t="shared" si="422"/>
        <v>2021</v>
      </c>
      <c r="B1562" s="55">
        <f t="shared" si="423"/>
        <v>5</v>
      </c>
      <c r="C1562" s="55">
        <f t="shared" si="424"/>
        <v>11</v>
      </c>
      <c r="D1562" s="55">
        <f t="shared" si="419"/>
        <v>65</v>
      </c>
      <c r="F1562" s="63">
        <f t="shared" si="412"/>
        <v>44317.458333333307</v>
      </c>
      <c r="G1562" s="64">
        <f t="shared" si="421"/>
        <v>755.99003555239926</v>
      </c>
      <c r="H1562" s="64">
        <f t="shared" si="426"/>
        <v>69.287872944765269</v>
      </c>
      <c r="I1562" s="64">
        <f t="shared" si="426"/>
        <v>233.07112881351378</v>
      </c>
      <c r="J1562" s="64">
        <f t="shared" si="426"/>
        <v>206.08298939477748</v>
      </c>
      <c r="K1562" s="64">
        <f t="shared" si="426"/>
        <v>0</v>
      </c>
      <c r="L1562" s="64">
        <f t="shared" si="426"/>
        <v>0</v>
      </c>
      <c r="M1562" s="64">
        <f t="shared" si="426"/>
        <v>13.39869469229399</v>
      </c>
      <c r="N1562" s="64">
        <f t="shared" si="426"/>
        <v>234.14934970704871</v>
      </c>
      <c r="O1562" s="121"/>
      <c r="P1562" s="177">
        <v>2.9750000000000001</v>
      </c>
      <c r="Q1562" s="177">
        <v>38.952992754920359</v>
      </c>
      <c r="R1562" s="177">
        <v>38.952992754920359</v>
      </c>
      <c r="S1562" s="177">
        <v>35.29727551849102</v>
      </c>
      <c r="T1562" s="177">
        <v>35.271377842429395</v>
      </c>
      <c r="U1562" s="177">
        <v>38.952992754920359</v>
      </c>
      <c r="V1562" s="177">
        <v>38.952992754920359</v>
      </c>
      <c r="W1562" s="177">
        <v>8.0320123002248192</v>
      </c>
      <c r="X1562" s="177">
        <v>34.679054004803497</v>
      </c>
      <c r="Y1562" s="177">
        <v>43.214080000000003</v>
      </c>
      <c r="Z1562" s="177">
        <v>4.0476687709677392</v>
      </c>
      <c r="AA1562" s="177">
        <v>25.881914009127826</v>
      </c>
      <c r="AB1562" s="177">
        <v>28.402169512076444</v>
      </c>
      <c r="AC1562" s="177">
        <v>20.005626395195254</v>
      </c>
      <c r="AD1562" s="177">
        <v>69.287872944765269</v>
      </c>
      <c r="AE1562" s="177">
        <v>31.287963502674408</v>
      </c>
      <c r="AF1562" s="177">
        <v>13.39869469229399</v>
      </c>
      <c r="AG1562" s="177">
        <v>68.694329798259162</v>
      </c>
      <c r="AH1562" s="177">
        <v>68.694329798259162</v>
      </c>
      <c r="AI1562" s="177">
        <v>68.694329798259162</v>
      </c>
      <c r="AJ1562" s="177">
        <v>42.314365644890657</v>
      </c>
    </row>
    <row r="1563" spans="1:36" hidden="1" outlineLevel="1" x14ac:dyDescent="0.25">
      <c r="A1563" s="190">
        <f t="shared" si="422"/>
        <v>2021</v>
      </c>
      <c r="B1563" s="55">
        <f t="shared" si="423"/>
        <v>5</v>
      </c>
      <c r="C1563" s="55">
        <f t="shared" si="424"/>
        <v>12</v>
      </c>
      <c r="D1563" s="55">
        <f t="shared" si="419"/>
        <v>65</v>
      </c>
      <c r="F1563" s="63">
        <f t="shared" si="412"/>
        <v>44317.499999999971</v>
      </c>
      <c r="G1563" s="64">
        <f t="shared" si="421"/>
        <v>761.23297336922622</v>
      </c>
      <c r="H1563" s="64">
        <f t="shared" si="426"/>
        <v>69.10463678402084</v>
      </c>
      <c r="I1563" s="64">
        <f t="shared" si="426"/>
        <v>232.33768414923895</v>
      </c>
      <c r="J1563" s="64">
        <f t="shared" si="426"/>
        <v>205.57220037062388</v>
      </c>
      <c r="K1563" s="64">
        <f t="shared" si="426"/>
        <v>0</v>
      </c>
      <c r="L1563" s="64">
        <f t="shared" si="426"/>
        <v>0</v>
      </c>
      <c r="M1563" s="64">
        <f t="shared" si="426"/>
        <v>12.586652589730718</v>
      </c>
      <c r="N1563" s="64">
        <f t="shared" si="426"/>
        <v>241.63179947561187</v>
      </c>
      <c r="O1563" s="121"/>
      <c r="P1563" s="177">
        <v>2.9750000000000001</v>
      </c>
      <c r="Q1563" s="177">
        <v>39.983495208754228</v>
      </c>
      <c r="R1563" s="177">
        <v>39.983495208754228</v>
      </c>
      <c r="S1563" s="177">
        <v>33.495713658815127</v>
      </c>
      <c r="T1563" s="177">
        <v>35.174133551160793</v>
      </c>
      <c r="U1563" s="177">
        <v>39.983495208754228</v>
      </c>
      <c r="V1563" s="177">
        <v>39.983495208754228</v>
      </c>
      <c r="W1563" s="177">
        <v>7.8295374112495981</v>
      </c>
      <c r="X1563" s="177">
        <v>35.894557346730075</v>
      </c>
      <c r="Y1563" s="177">
        <v>41.583359999999999</v>
      </c>
      <c r="Z1563" s="177">
        <v>4.5950045032258036</v>
      </c>
      <c r="AA1563" s="177">
        <v>28.453206550792125</v>
      </c>
      <c r="AB1563" s="177">
        <v>27.360317679160524</v>
      </c>
      <c r="AC1563" s="177">
        <v>21.289289907416531</v>
      </c>
      <c r="AD1563" s="177">
        <v>69.10463678402084</v>
      </c>
      <c r="AE1563" s="177">
        <v>31.714897780445661</v>
      </c>
      <c r="AF1563" s="177">
        <v>12.586652589730718</v>
      </c>
      <c r="AG1563" s="177">
        <v>68.524066790207954</v>
      </c>
      <c r="AH1563" s="177">
        <v>68.524066790207954</v>
      </c>
      <c r="AI1563" s="177">
        <v>68.524066790207954</v>
      </c>
      <c r="AJ1563" s="177">
        <v>43.670484400837687</v>
      </c>
    </row>
    <row r="1564" spans="1:36" hidden="1" outlineLevel="1" x14ac:dyDescent="0.25">
      <c r="A1564" s="190">
        <f t="shared" si="422"/>
        <v>2021</v>
      </c>
      <c r="B1564" s="55">
        <f t="shared" si="423"/>
        <v>5</v>
      </c>
      <c r="C1564" s="55">
        <f t="shared" si="424"/>
        <v>13</v>
      </c>
      <c r="D1564" s="55">
        <f t="shared" si="419"/>
        <v>65</v>
      </c>
      <c r="F1564" s="63">
        <f t="shared" si="412"/>
        <v>44317.541666666635</v>
      </c>
      <c r="G1564" s="64">
        <f t="shared" si="421"/>
        <v>742.49327120976113</v>
      </c>
      <c r="H1564" s="64">
        <f t="shared" si="426"/>
        <v>61.901128427373138</v>
      </c>
      <c r="I1564" s="64">
        <f t="shared" si="426"/>
        <v>225.82059512087523</v>
      </c>
      <c r="J1564" s="64">
        <f t="shared" si="426"/>
        <v>196.54859695378616</v>
      </c>
      <c r="K1564" s="64">
        <f t="shared" si="426"/>
        <v>0</v>
      </c>
      <c r="L1564" s="64">
        <f t="shared" si="426"/>
        <v>0</v>
      </c>
      <c r="M1564" s="64">
        <f t="shared" si="426"/>
        <v>12.180631538449081</v>
      </c>
      <c r="N1564" s="64">
        <f t="shared" si="426"/>
        <v>246.0423191692775</v>
      </c>
      <c r="O1564" s="121"/>
      <c r="P1564" s="177">
        <v>2.9750000000000001</v>
      </c>
      <c r="Q1564" s="177">
        <v>40.024715306907595</v>
      </c>
      <c r="R1564" s="177">
        <v>40.024715306907595</v>
      </c>
      <c r="S1564" s="177">
        <v>30.825853055349548</v>
      </c>
      <c r="T1564" s="177">
        <v>36.415692933258711</v>
      </c>
      <c r="U1564" s="177">
        <v>40.024715306907595</v>
      </c>
      <c r="V1564" s="177">
        <v>40.024715306907595</v>
      </c>
      <c r="W1564" s="177">
        <v>7.5572643373599462</v>
      </c>
      <c r="X1564" s="177">
        <v>35.568494687367355</v>
      </c>
      <c r="Y1564" s="177">
        <v>37.098880000000001</v>
      </c>
      <c r="Z1564" s="177">
        <v>5.4982302999999968</v>
      </c>
      <c r="AA1564" s="177">
        <v>30.507679928949251</v>
      </c>
      <c r="AB1564" s="177">
        <v>28.379065731174371</v>
      </c>
      <c r="AC1564" s="177">
        <v>21.558481981523528</v>
      </c>
      <c r="AD1564" s="177">
        <v>61.901128427373138</v>
      </c>
      <c r="AE1564" s="177">
        <v>29.652214269693349</v>
      </c>
      <c r="AF1564" s="177">
        <v>12.180631538449081</v>
      </c>
      <c r="AG1564" s="177">
        <v>65.516198984595391</v>
      </c>
      <c r="AH1564" s="177">
        <v>65.516198984595391</v>
      </c>
      <c r="AI1564" s="177">
        <v>65.516198984595391</v>
      </c>
      <c r="AJ1564" s="177">
        <v>45.727195837846295</v>
      </c>
    </row>
    <row r="1565" spans="1:36" hidden="1" outlineLevel="1" x14ac:dyDescent="0.25">
      <c r="A1565" s="190">
        <f t="shared" si="422"/>
        <v>2021</v>
      </c>
      <c r="B1565" s="55">
        <f t="shared" si="423"/>
        <v>5</v>
      </c>
      <c r="C1565" s="55">
        <f t="shared" si="424"/>
        <v>14</v>
      </c>
      <c r="D1565" s="55">
        <f t="shared" si="419"/>
        <v>65</v>
      </c>
      <c r="F1565" s="63">
        <f t="shared" si="412"/>
        <v>44317.583333333299</v>
      </c>
      <c r="G1565" s="64">
        <f t="shared" si="421"/>
        <v>732.09037209731741</v>
      </c>
      <c r="H1565" s="64">
        <f t="shared" ref="H1565:N1574" si="427">SUMIF($P$6:$AK$6,H$6,$P1565:$AK1565)</f>
        <v>57.722421550998156</v>
      </c>
      <c r="I1565" s="64">
        <f t="shared" si="427"/>
        <v>214.16751223037758</v>
      </c>
      <c r="J1565" s="64">
        <f t="shared" si="427"/>
        <v>207.23338980156802</v>
      </c>
      <c r="K1565" s="64">
        <f t="shared" si="427"/>
        <v>0</v>
      </c>
      <c r="L1565" s="64">
        <f t="shared" si="427"/>
        <v>0</v>
      </c>
      <c r="M1565" s="64">
        <f t="shared" si="427"/>
        <v>12.079126275628671</v>
      </c>
      <c r="N1565" s="64">
        <f t="shared" si="427"/>
        <v>240.88792223874498</v>
      </c>
      <c r="O1565" s="121"/>
      <c r="P1565" s="177">
        <v>2.9750000000000001</v>
      </c>
      <c r="Q1565" s="177">
        <v>37.778219957549744</v>
      </c>
      <c r="R1565" s="177">
        <v>37.778219957549744</v>
      </c>
      <c r="S1565" s="177">
        <v>23.704598626644795</v>
      </c>
      <c r="T1565" s="177">
        <v>34.154271160753616</v>
      </c>
      <c r="U1565" s="177">
        <v>37.778219957549744</v>
      </c>
      <c r="V1565" s="177">
        <v>37.778219957549744</v>
      </c>
      <c r="W1565" s="177">
        <v>7.4238102798919821</v>
      </c>
      <c r="X1565" s="177">
        <v>36.159782527107332</v>
      </c>
      <c r="Y1565" s="177">
        <v>37.098880000000001</v>
      </c>
      <c r="Z1565" s="177">
        <v>4.1287290906451606</v>
      </c>
      <c r="AA1565" s="177">
        <v>33.446365914941033</v>
      </c>
      <c r="AB1565" s="177">
        <v>26.747328708444542</v>
      </c>
      <c r="AC1565" s="177">
        <v>25.452618694515273</v>
      </c>
      <c r="AD1565" s="177">
        <v>57.722421550998156</v>
      </c>
      <c r="AE1565" s="177">
        <v>28.932625577638472</v>
      </c>
      <c r="AF1565" s="177">
        <v>12.079126275628671</v>
      </c>
      <c r="AG1565" s="177">
        <v>69.077796600522674</v>
      </c>
      <c r="AH1565" s="177">
        <v>69.077796600522674</v>
      </c>
      <c r="AI1565" s="177">
        <v>69.077796600522674</v>
      </c>
      <c r="AJ1565" s="177">
        <v>43.718544058341358</v>
      </c>
    </row>
    <row r="1566" spans="1:36" hidden="1" outlineLevel="1" x14ac:dyDescent="0.25">
      <c r="A1566" s="190">
        <f t="shared" si="422"/>
        <v>2021</v>
      </c>
      <c r="B1566" s="55">
        <f t="shared" si="423"/>
        <v>5</v>
      </c>
      <c r="C1566" s="55">
        <f t="shared" si="424"/>
        <v>15</v>
      </c>
      <c r="D1566" s="55">
        <f t="shared" si="419"/>
        <v>65</v>
      </c>
      <c r="F1566" s="63">
        <f t="shared" si="412"/>
        <v>44317.624999999964</v>
      </c>
      <c r="G1566" s="64">
        <f t="shared" si="421"/>
        <v>682.58399199855739</v>
      </c>
      <c r="H1566" s="64">
        <f t="shared" si="427"/>
        <v>56.067268240478633</v>
      </c>
      <c r="I1566" s="64">
        <f t="shared" si="427"/>
        <v>190.55367603851329</v>
      </c>
      <c r="J1566" s="64">
        <f t="shared" si="427"/>
        <v>189.67453987413762</v>
      </c>
      <c r="K1566" s="64">
        <f t="shared" si="427"/>
        <v>0</v>
      </c>
      <c r="L1566" s="64">
        <f t="shared" si="427"/>
        <v>0</v>
      </c>
      <c r="M1566" s="64">
        <f t="shared" si="427"/>
        <v>12.789663115371535</v>
      </c>
      <c r="N1566" s="64">
        <f t="shared" si="427"/>
        <v>233.49884473005628</v>
      </c>
      <c r="O1566" s="121"/>
      <c r="P1566" s="177">
        <v>2.9750000000000001</v>
      </c>
      <c r="Q1566" s="177">
        <v>37.427849123246233</v>
      </c>
      <c r="R1566" s="177">
        <v>37.427849123246233</v>
      </c>
      <c r="S1566" s="177">
        <v>16.38591298378137</v>
      </c>
      <c r="T1566" s="177">
        <v>30.074103122189776</v>
      </c>
      <c r="U1566" s="177">
        <v>37.427849123246233</v>
      </c>
      <c r="V1566" s="177">
        <v>37.427849123246233</v>
      </c>
      <c r="W1566" s="177">
        <v>6.7478481848692207</v>
      </c>
      <c r="X1566" s="177">
        <v>34.221540027598763</v>
      </c>
      <c r="Y1566" s="177">
        <v>30.576000000000001</v>
      </c>
      <c r="Z1566" s="177">
        <v>3.7622896048387089</v>
      </c>
      <c r="AA1566" s="177">
        <v>30.926226511786858</v>
      </c>
      <c r="AB1566" s="177">
        <v>26.799748221918701</v>
      </c>
      <c r="AC1566" s="177">
        <v>22.299183898527083</v>
      </c>
      <c r="AD1566" s="177">
        <v>56.067268240478633</v>
      </c>
      <c r="AE1566" s="177">
        <v>26.690294657455635</v>
      </c>
      <c r="AF1566" s="177">
        <v>12.789663115371535</v>
      </c>
      <c r="AG1566" s="177">
        <v>63.224846624712541</v>
      </c>
      <c r="AH1566" s="177">
        <v>63.224846624712541</v>
      </c>
      <c r="AI1566" s="177">
        <v>63.224846624712541</v>
      </c>
      <c r="AJ1566" s="177">
        <v>42.882977062618536</v>
      </c>
    </row>
    <row r="1567" spans="1:36" hidden="1" outlineLevel="1" x14ac:dyDescent="0.25">
      <c r="A1567" s="190">
        <f t="shared" si="422"/>
        <v>2021</v>
      </c>
      <c r="B1567" s="55">
        <f t="shared" si="423"/>
        <v>5</v>
      </c>
      <c r="C1567" s="55">
        <f t="shared" si="424"/>
        <v>16</v>
      </c>
      <c r="D1567" s="55">
        <f t="shared" si="419"/>
        <v>65</v>
      </c>
      <c r="F1567" s="63">
        <f t="shared" si="412"/>
        <v>44317.666666666628</v>
      </c>
      <c r="G1567" s="64">
        <f t="shared" si="421"/>
        <v>640.02473990191709</v>
      </c>
      <c r="H1567" s="64">
        <f t="shared" si="427"/>
        <v>49.517946455934776</v>
      </c>
      <c r="I1567" s="64">
        <f t="shared" si="427"/>
        <v>160.3250833815178</v>
      </c>
      <c r="J1567" s="64">
        <f t="shared" si="427"/>
        <v>183.39473454942072</v>
      </c>
      <c r="K1567" s="64">
        <f t="shared" si="427"/>
        <v>0</v>
      </c>
      <c r="L1567" s="64">
        <f t="shared" si="427"/>
        <v>0</v>
      </c>
      <c r="M1567" s="64">
        <f t="shared" si="427"/>
        <v>13.297189429473582</v>
      </c>
      <c r="N1567" s="64">
        <f t="shared" si="427"/>
        <v>233.48978608557019</v>
      </c>
      <c r="O1567" s="121"/>
      <c r="P1567" s="177">
        <v>2.9750000000000001</v>
      </c>
      <c r="Q1567" s="177">
        <v>35.882095442495419</v>
      </c>
      <c r="R1567" s="177">
        <v>35.882095442495419</v>
      </c>
      <c r="S1567" s="177">
        <v>7.3127282195457637</v>
      </c>
      <c r="T1567" s="177">
        <v>24.519183078874576</v>
      </c>
      <c r="U1567" s="177">
        <v>35.882095442495419</v>
      </c>
      <c r="V1567" s="177">
        <v>35.882095442495419</v>
      </c>
      <c r="W1567" s="177">
        <v>6.3767531817007992</v>
      </c>
      <c r="X1567" s="177">
        <v>31.853561714322925</v>
      </c>
      <c r="Y1567" s="177">
        <v>19.568639999999998</v>
      </c>
      <c r="Z1567" s="177">
        <v>4.4951685893548383</v>
      </c>
      <c r="AA1567" s="177">
        <v>32.880403982860777</v>
      </c>
      <c r="AB1567" s="177">
        <v>29.969304418928573</v>
      </c>
      <c r="AC1567" s="177">
        <v>22.616527324444327</v>
      </c>
      <c r="AD1567" s="177">
        <v>49.517946455934776</v>
      </c>
      <c r="AE1567" s="177">
        <v>26.49007865263594</v>
      </c>
      <c r="AF1567" s="177">
        <v>13.297189429473582</v>
      </c>
      <c r="AG1567" s="177">
        <v>61.131578183140242</v>
      </c>
      <c r="AH1567" s="177">
        <v>61.131578183140242</v>
      </c>
      <c r="AI1567" s="177">
        <v>61.131578183140242</v>
      </c>
      <c r="AJ1567" s="177">
        <v>41.22913853443778</v>
      </c>
    </row>
    <row r="1568" spans="1:36" hidden="1" outlineLevel="1" x14ac:dyDescent="0.25">
      <c r="A1568" s="190">
        <f t="shared" si="422"/>
        <v>2021</v>
      </c>
      <c r="B1568" s="55">
        <f t="shared" si="423"/>
        <v>5</v>
      </c>
      <c r="C1568" s="55">
        <f t="shared" si="424"/>
        <v>17</v>
      </c>
      <c r="D1568" s="55">
        <f t="shared" si="419"/>
        <v>65</v>
      </c>
      <c r="F1568" s="63">
        <f t="shared" si="412"/>
        <v>44317.708333333292</v>
      </c>
      <c r="G1568" s="64">
        <f t="shared" si="421"/>
        <v>429.23656895535908</v>
      </c>
      <c r="H1568" s="64">
        <f t="shared" si="427"/>
        <v>25.938642860217641</v>
      </c>
      <c r="I1568" s="64">
        <f t="shared" si="427"/>
        <v>96.852403271777334</v>
      </c>
      <c r="J1568" s="64">
        <f t="shared" si="427"/>
        <v>79.334943064301811</v>
      </c>
      <c r="K1568" s="64">
        <f t="shared" si="427"/>
        <v>0</v>
      </c>
      <c r="L1568" s="64">
        <f t="shared" si="427"/>
        <v>0</v>
      </c>
      <c r="M1568" s="64">
        <f t="shared" si="427"/>
        <v>14.109231532036851</v>
      </c>
      <c r="N1568" s="64">
        <f t="shared" si="427"/>
        <v>213.0013482270254</v>
      </c>
      <c r="O1568" s="121"/>
      <c r="P1568" s="177">
        <v>2.9750000000000001</v>
      </c>
      <c r="Q1568" s="177">
        <v>32.007406216080064</v>
      </c>
      <c r="R1568" s="177">
        <v>32.007406216080064</v>
      </c>
      <c r="S1568" s="177">
        <v>1.9944604215174753</v>
      </c>
      <c r="T1568" s="177">
        <v>3.6473059524223164</v>
      </c>
      <c r="U1568" s="177">
        <v>32.007406216080064</v>
      </c>
      <c r="V1568" s="177">
        <v>32.007406216080064</v>
      </c>
      <c r="W1568" s="177">
        <v>4.6328931328905236</v>
      </c>
      <c r="X1568" s="177">
        <v>26.727915246401437</v>
      </c>
      <c r="Y1568" s="177">
        <v>8.56128</v>
      </c>
      <c r="Z1568" s="177">
        <v>3.902922637741935</v>
      </c>
      <c r="AA1568" s="177">
        <v>33.2762435785381</v>
      </c>
      <c r="AB1568" s="177">
        <v>28.261785973873536</v>
      </c>
      <c r="AC1568" s="177">
        <v>19.530771172551578</v>
      </c>
      <c r="AD1568" s="177">
        <v>25.938642860217641</v>
      </c>
      <c r="AE1568" s="177">
        <v>21.883907612568986</v>
      </c>
      <c r="AF1568" s="177">
        <v>14.109231532036851</v>
      </c>
      <c r="AG1568" s="177">
        <v>26.444981021433936</v>
      </c>
      <c r="AH1568" s="177">
        <v>26.444981021433936</v>
      </c>
      <c r="AI1568" s="177">
        <v>26.444981021433936</v>
      </c>
      <c r="AJ1568" s="177">
        <v>26.429640905976601</v>
      </c>
    </row>
    <row r="1569" spans="1:36" hidden="1" outlineLevel="1" x14ac:dyDescent="0.25">
      <c r="A1569" s="190">
        <f t="shared" si="422"/>
        <v>2021</v>
      </c>
      <c r="B1569" s="55">
        <f t="shared" si="423"/>
        <v>5</v>
      </c>
      <c r="C1569" s="55">
        <f t="shared" si="424"/>
        <v>18</v>
      </c>
      <c r="D1569" s="55">
        <f t="shared" si="419"/>
        <v>65</v>
      </c>
      <c r="F1569" s="63">
        <f t="shared" si="412"/>
        <v>44317.749999999956</v>
      </c>
      <c r="G1569" s="64">
        <f t="shared" si="421"/>
        <v>248.9865965202778</v>
      </c>
      <c r="H1569" s="64">
        <f t="shared" si="427"/>
        <v>0.86126684833927458</v>
      </c>
      <c r="I1569" s="64">
        <f t="shared" si="427"/>
        <v>26.333245924368057</v>
      </c>
      <c r="J1569" s="64">
        <f t="shared" si="427"/>
        <v>1.1435965384407194</v>
      </c>
      <c r="K1569" s="64">
        <f t="shared" si="427"/>
        <v>0</v>
      </c>
      <c r="L1569" s="64">
        <f t="shared" si="427"/>
        <v>0</v>
      </c>
      <c r="M1569" s="64">
        <f t="shared" si="427"/>
        <v>15.428799948702171</v>
      </c>
      <c r="N1569" s="64">
        <f t="shared" si="427"/>
        <v>205.21968726042758</v>
      </c>
      <c r="O1569" s="121"/>
      <c r="P1569" s="177">
        <v>2.9750000000000001</v>
      </c>
      <c r="Q1569" s="177">
        <v>29.503285253263762</v>
      </c>
      <c r="R1569" s="177">
        <v>29.503285253263762</v>
      </c>
      <c r="S1569" s="177">
        <v>3.3712812085739521E-2</v>
      </c>
      <c r="T1569" s="177">
        <v>0</v>
      </c>
      <c r="U1569" s="177">
        <v>29.503285253263762</v>
      </c>
      <c r="V1569" s="177">
        <v>29.503285253263762</v>
      </c>
      <c r="W1569" s="177">
        <v>1.2752937307572167</v>
      </c>
      <c r="X1569" s="177">
        <v>7.7064978664194888</v>
      </c>
      <c r="Y1569" s="177">
        <v>2.0384000000000002</v>
      </c>
      <c r="Z1569" s="177">
        <v>3.9324988322580645</v>
      </c>
      <c r="AA1569" s="177">
        <v>30.84838488112867</v>
      </c>
      <c r="AB1569" s="177">
        <v>31.132850702833295</v>
      </c>
      <c r="AC1569" s="177">
        <v>21.292811831152516</v>
      </c>
      <c r="AD1569" s="177">
        <v>0.86126684833927458</v>
      </c>
      <c r="AE1569" s="177">
        <v>6.5409956800552793</v>
      </c>
      <c r="AF1569" s="177">
        <v>15.428799948702171</v>
      </c>
      <c r="AG1569" s="177">
        <v>0.38119884614690647</v>
      </c>
      <c r="AH1569" s="177">
        <v>0.38119884614690647</v>
      </c>
      <c r="AI1569" s="177">
        <v>0.38119884614690647</v>
      </c>
      <c r="AJ1569" s="177">
        <v>5.7633458350503322</v>
      </c>
    </row>
    <row r="1570" spans="1:36" hidden="1" outlineLevel="1" x14ac:dyDescent="0.25">
      <c r="A1570" s="190">
        <f t="shared" si="422"/>
        <v>2021</v>
      </c>
      <c r="B1570" s="55">
        <f t="shared" si="423"/>
        <v>5</v>
      </c>
      <c r="C1570" s="55">
        <f t="shared" si="424"/>
        <v>19</v>
      </c>
      <c r="D1570" s="55">
        <f t="shared" si="419"/>
        <v>65</v>
      </c>
      <c r="F1570" s="63">
        <f t="shared" si="412"/>
        <v>44317.791666666621</v>
      </c>
      <c r="G1570" s="64">
        <f t="shared" si="421"/>
        <v>215.87089029932019</v>
      </c>
      <c r="H1570" s="64">
        <f t="shared" si="427"/>
        <v>0</v>
      </c>
      <c r="I1570" s="64">
        <f t="shared" si="427"/>
        <v>3.2700078586167178</v>
      </c>
      <c r="J1570" s="64">
        <f t="shared" si="427"/>
        <v>0</v>
      </c>
      <c r="K1570" s="64">
        <f t="shared" si="427"/>
        <v>0</v>
      </c>
      <c r="L1570" s="64">
        <f t="shared" si="427"/>
        <v>0</v>
      </c>
      <c r="M1570" s="64">
        <f t="shared" si="427"/>
        <v>16.849873628187897</v>
      </c>
      <c r="N1570" s="64">
        <f t="shared" si="427"/>
        <v>195.75100881251558</v>
      </c>
      <c r="O1570" s="121"/>
      <c r="P1570" s="177">
        <v>2.9750000000000001</v>
      </c>
      <c r="Q1570" s="177">
        <v>27.699905959054483</v>
      </c>
      <c r="R1570" s="177">
        <v>27.699905959054483</v>
      </c>
      <c r="S1570" s="177">
        <v>0</v>
      </c>
      <c r="T1570" s="177">
        <v>0</v>
      </c>
      <c r="U1570" s="177">
        <v>27.699905959054483</v>
      </c>
      <c r="V1570" s="177">
        <v>27.699905959054483</v>
      </c>
      <c r="W1570" s="177">
        <v>9.1953705550635007E-2</v>
      </c>
      <c r="X1570" s="177">
        <v>4.3291264542584439E-2</v>
      </c>
      <c r="Y1570" s="177">
        <v>0</v>
      </c>
      <c r="Z1570" s="177">
        <v>3.8711865967741934</v>
      </c>
      <c r="AA1570" s="177">
        <v>30.665947951283261</v>
      </c>
      <c r="AB1570" s="177">
        <v>30.727262388631338</v>
      </c>
      <c r="AC1570" s="177">
        <v>19.686988039608845</v>
      </c>
      <c r="AD1570" s="177">
        <v>0</v>
      </c>
      <c r="AE1570" s="177">
        <v>0.15976288852349835</v>
      </c>
      <c r="AF1570" s="177">
        <v>16.849873628187897</v>
      </c>
      <c r="AG1570" s="177">
        <v>0</v>
      </c>
      <c r="AH1570" s="177">
        <v>0</v>
      </c>
      <c r="AI1570" s="177">
        <v>0</v>
      </c>
      <c r="AJ1570" s="177">
        <v>0</v>
      </c>
    </row>
    <row r="1571" spans="1:36" hidden="1" outlineLevel="1" x14ac:dyDescent="0.25">
      <c r="A1571" s="190">
        <f t="shared" si="422"/>
        <v>2021</v>
      </c>
      <c r="B1571" s="55">
        <f t="shared" si="423"/>
        <v>5</v>
      </c>
      <c r="C1571" s="55">
        <f t="shared" si="424"/>
        <v>20</v>
      </c>
      <c r="D1571" s="55">
        <f t="shared" si="419"/>
        <v>65</v>
      </c>
      <c r="F1571" s="63">
        <f t="shared" si="412"/>
        <v>44317.833333333285</v>
      </c>
      <c r="G1571" s="64">
        <f t="shared" si="421"/>
        <v>203.7950745726782</v>
      </c>
      <c r="H1571" s="64">
        <f t="shared" si="427"/>
        <v>0</v>
      </c>
      <c r="I1571" s="64">
        <f t="shared" si="427"/>
        <v>2.9750000000000001</v>
      </c>
      <c r="J1571" s="64">
        <f t="shared" si="427"/>
        <v>0</v>
      </c>
      <c r="K1571" s="64">
        <f t="shared" si="427"/>
        <v>0</v>
      </c>
      <c r="L1571" s="64">
        <f t="shared" si="427"/>
        <v>0</v>
      </c>
      <c r="M1571" s="64">
        <f t="shared" si="427"/>
        <v>18.778473621775664</v>
      </c>
      <c r="N1571" s="64">
        <f t="shared" si="427"/>
        <v>182.04160095090253</v>
      </c>
      <c r="O1571" s="121"/>
      <c r="P1571" s="177">
        <v>2.9750000000000001</v>
      </c>
      <c r="Q1571" s="177">
        <v>24.907244309164689</v>
      </c>
      <c r="R1571" s="177">
        <v>24.907244309164689</v>
      </c>
      <c r="S1571" s="177">
        <v>0</v>
      </c>
      <c r="T1571" s="177">
        <v>0</v>
      </c>
      <c r="U1571" s="177">
        <v>24.907244309164689</v>
      </c>
      <c r="V1571" s="177">
        <v>24.907244309164689</v>
      </c>
      <c r="W1571" s="177">
        <v>0</v>
      </c>
      <c r="X1571" s="177">
        <v>0</v>
      </c>
      <c r="Y1571" s="177">
        <v>0</v>
      </c>
      <c r="Z1571" s="177">
        <v>3.5340788419354836</v>
      </c>
      <c r="AA1571" s="177">
        <v>29.219620032270441</v>
      </c>
      <c r="AB1571" s="177">
        <v>30.304805894943652</v>
      </c>
      <c r="AC1571" s="177">
        <v>19.354118945094203</v>
      </c>
      <c r="AD1571" s="177">
        <v>0</v>
      </c>
      <c r="AE1571" s="177">
        <v>0</v>
      </c>
      <c r="AF1571" s="177">
        <v>18.778473621775664</v>
      </c>
      <c r="AG1571" s="177">
        <v>0</v>
      </c>
      <c r="AH1571" s="177">
        <v>0</v>
      </c>
      <c r="AI1571" s="177">
        <v>0</v>
      </c>
      <c r="AJ1571" s="177">
        <v>0</v>
      </c>
    </row>
    <row r="1572" spans="1:36" hidden="1" outlineLevel="1" x14ac:dyDescent="0.25">
      <c r="A1572" s="190">
        <f t="shared" si="422"/>
        <v>2021</v>
      </c>
      <c r="B1572" s="55">
        <f t="shared" si="423"/>
        <v>5</v>
      </c>
      <c r="C1572" s="55">
        <f t="shared" si="424"/>
        <v>21</v>
      </c>
      <c r="D1572" s="55">
        <f t="shared" si="419"/>
        <v>65</v>
      </c>
      <c r="F1572" s="63">
        <f t="shared" si="412"/>
        <v>44317.874999999949</v>
      </c>
      <c r="G1572" s="64">
        <f t="shared" si="421"/>
        <v>193.61864056381791</v>
      </c>
      <c r="H1572" s="64">
        <f t="shared" si="427"/>
        <v>0</v>
      </c>
      <c r="I1572" s="64">
        <f t="shared" si="427"/>
        <v>2.9750000000000001</v>
      </c>
      <c r="J1572" s="64">
        <f t="shared" si="427"/>
        <v>0</v>
      </c>
      <c r="K1572" s="64">
        <f t="shared" si="427"/>
        <v>0</v>
      </c>
      <c r="L1572" s="64">
        <f t="shared" si="427"/>
        <v>0</v>
      </c>
      <c r="M1572" s="64">
        <f t="shared" si="427"/>
        <v>20.098042038440987</v>
      </c>
      <c r="N1572" s="64">
        <f t="shared" si="427"/>
        <v>170.5455985253769</v>
      </c>
      <c r="O1572" s="121"/>
      <c r="P1572" s="177">
        <v>2.9750000000000001</v>
      </c>
      <c r="Q1572" s="177">
        <v>22.413428370886717</v>
      </c>
      <c r="R1572" s="177">
        <v>22.413428370886717</v>
      </c>
      <c r="S1572" s="177">
        <v>0</v>
      </c>
      <c r="T1572" s="177">
        <v>0</v>
      </c>
      <c r="U1572" s="177">
        <v>22.413428370886717</v>
      </c>
      <c r="V1572" s="177">
        <v>22.413428370886717</v>
      </c>
      <c r="W1572" s="177">
        <v>0</v>
      </c>
      <c r="X1572" s="177">
        <v>0</v>
      </c>
      <c r="Y1572" s="177">
        <v>0</v>
      </c>
      <c r="Z1572" s="177">
        <v>2.927583470967742</v>
      </c>
      <c r="AA1572" s="177">
        <v>29.934300838848902</v>
      </c>
      <c r="AB1572" s="177">
        <v>28.232782138859392</v>
      </c>
      <c r="AC1572" s="177">
        <v>19.797218593153993</v>
      </c>
      <c r="AD1572" s="177">
        <v>0</v>
      </c>
      <c r="AE1572" s="177">
        <v>0</v>
      </c>
      <c r="AF1572" s="177">
        <v>20.098042038440987</v>
      </c>
      <c r="AG1572" s="177">
        <v>0</v>
      </c>
      <c r="AH1572" s="177">
        <v>0</v>
      </c>
      <c r="AI1572" s="177">
        <v>0</v>
      </c>
      <c r="AJ1572" s="177">
        <v>0</v>
      </c>
    </row>
    <row r="1573" spans="1:36" hidden="1" outlineLevel="1" x14ac:dyDescent="0.25">
      <c r="A1573" s="190">
        <f t="shared" si="422"/>
        <v>2021</v>
      </c>
      <c r="B1573" s="55">
        <f t="shared" si="423"/>
        <v>5</v>
      </c>
      <c r="C1573" s="55">
        <f t="shared" si="424"/>
        <v>22</v>
      </c>
      <c r="D1573" s="55">
        <f t="shared" si="419"/>
        <v>65</v>
      </c>
      <c r="F1573" s="63">
        <f t="shared" si="412"/>
        <v>44317.916666666613</v>
      </c>
      <c r="G1573" s="64">
        <f t="shared" si="421"/>
        <v>199.95838510376691</v>
      </c>
      <c r="H1573" s="64">
        <f t="shared" si="427"/>
        <v>0</v>
      </c>
      <c r="I1573" s="64">
        <f t="shared" si="427"/>
        <v>2.9750000000000001</v>
      </c>
      <c r="J1573" s="64">
        <f t="shared" si="427"/>
        <v>0</v>
      </c>
      <c r="K1573" s="64">
        <f t="shared" si="427"/>
        <v>0</v>
      </c>
      <c r="L1573" s="64">
        <f t="shared" si="427"/>
        <v>0</v>
      </c>
      <c r="M1573" s="64">
        <f t="shared" si="427"/>
        <v>22.534168346130798</v>
      </c>
      <c r="N1573" s="64">
        <f t="shared" si="427"/>
        <v>174.44921675763612</v>
      </c>
      <c r="O1573" s="121"/>
      <c r="P1573" s="177">
        <v>2.9750000000000001</v>
      </c>
      <c r="Q1573" s="177">
        <v>23.072949941340394</v>
      </c>
      <c r="R1573" s="177">
        <v>23.072949941340394</v>
      </c>
      <c r="S1573" s="177">
        <v>0</v>
      </c>
      <c r="T1573" s="177">
        <v>0</v>
      </c>
      <c r="U1573" s="177">
        <v>23.072949941340394</v>
      </c>
      <c r="V1573" s="177">
        <v>23.072949941340394</v>
      </c>
      <c r="W1573" s="177">
        <v>0</v>
      </c>
      <c r="X1573" s="177">
        <v>0</v>
      </c>
      <c r="Y1573" s="177">
        <v>0</v>
      </c>
      <c r="Z1573" s="177">
        <v>4.2530038451612908</v>
      </c>
      <c r="AA1573" s="177">
        <v>29.232063655214038</v>
      </c>
      <c r="AB1573" s="177">
        <v>28.022719186674834</v>
      </c>
      <c r="AC1573" s="177">
        <v>20.649630305224381</v>
      </c>
      <c r="AD1573" s="177">
        <v>0</v>
      </c>
      <c r="AE1573" s="177">
        <v>0</v>
      </c>
      <c r="AF1573" s="177">
        <v>22.534168346130798</v>
      </c>
      <c r="AG1573" s="177">
        <v>0</v>
      </c>
      <c r="AH1573" s="177">
        <v>0</v>
      </c>
      <c r="AI1573" s="177">
        <v>0</v>
      </c>
      <c r="AJ1573" s="177">
        <v>0</v>
      </c>
    </row>
    <row r="1574" spans="1:36" hidden="1" outlineLevel="1" x14ac:dyDescent="0.25">
      <c r="A1574" s="190">
        <f t="shared" si="422"/>
        <v>2021</v>
      </c>
      <c r="B1574" s="55">
        <f t="shared" si="423"/>
        <v>5</v>
      </c>
      <c r="C1574" s="55">
        <f t="shared" si="424"/>
        <v>23</v>
      </c>
      <c r="D1574" s="55">
        <f t="shared" si="419"/>
        <v>65</v>
      </c>
      <c r="F1574" s="63">
        <f t="shared" si="412"/>
        <v>44317.958333333278</v>
      </c>
      <c r="G1574" s="64">
        <f t="shared" si="421"/>
        <v>203.71632369233336</v>
      </c>
      <c r="H1574" s="64">
        <f t="shared" si="427"/>
        <v>0</v>
      </c>
      <c r="I1574" s="64">
        <f t="shared" si="427"/>
        <v>2.9750000000000001</v>
      </c>
      <c r="J1574" s="64">
        <f t="shared" si="427"/>
        <v>0</v>
      </c>
      <c r="K1574" s="64">
        <f t="shared" si="427"/>
        <v>0</v>
      </c>
      <c r="L1574" s="64">
        <f t="shared" si="427"/>
        <v>0</v>
      </c>
      <c r="M1574" s="64">
        <f t="shared" si="427"/>
        <v>23.955242025616531</v>
      </c>
      <c r="N1574" s="64">
        <f t="shared" si="427"/>
        <v>176.78608166671683</v>
      </c>
      <c r="O1574" s="121"/>
      <c r="P1574" s="177">
        <v>2.9750000000000001</v>
      </c>
      <c r="Q1574" s="177">
        <v>23.382100677490556</v>
      </c>
      <c r="R1574" s="177">
        <v>23.382100677490556</v>
      </c>
      <c r="S1574" s="177">
        <v>0</v>
      </c>
      <c r="T1574" s="177">
        <v>0</v>
      </c>
      <c r="U1574" s="177">
        <v>23.382100677490556</v>
      </c>
      <c r="V1574" s="177">
        <v>23.382100677490556</v>
      </c>
      <c r="W1574" s="177">
        <v>0</v>
      </c>
      <c r="X1574" s="177">
        <v>0</v>
      </c>
      <c r="Y1574" s="177">
        <v>0</v>
      </c>
      <c r="Z1574" s="177">
        <v>3.5433263677419369</v>
      </c>
      <c r="AA1574" s="177">
        <v>30.243527069229366</v>
      </c>
      <c r="AB1574" s="177">
        <v>26.545023240014956</v>
      </c>
      <c r="AC1574" s="177">
        <v>22.92580227976832</v>
      </c>
      <c r="AD1574" s="177">
        <v>0</v>
      </c>
      <c r="AE1574" s="177">
        <v>0</v>
      </c>
      <c r="AF1574" s="177">
        <v>23.955242025616531</v>
      </c>
      <c r="AG1574" s="177">
        <v>0</v>
      </c>
      <c r="AH1574" s="177">
        <v>0</v>
      </c>
      <c r="AI1574" s="177">
        <v>0</v>
      </c>
      <c r="AJ1574" s="177">
        <v>0</v>
      </c>
    </row>
    <row r="1575" spans="1:36" hidden="1" outlineLevel="1" x14ac:dyDescent="0.25">
      <c r="A1575" s="190">
        <f t="shared" si="422"/>
        <v>2021</v>
      </c>
      <c r="B1575" s="55">
        <f t="shared" si="423"/>
        <v>6</v>
      </c>
      <c r="C1575" s="55">
        <f t="shared" si="424"/>
        <v>0</v>
      </c>
      <c r="D1575" s="55">
        <f t="shared" si="419"/>
        <v>66</v>
      </c>
      <c r="F1575" s="63">
        <f t="shared" ref="F1575" si="428">EDATE(F1551,1)</f>
        <v>44348</v>
      </c>
      <c r="G1575" s="64">
        <f t="shared" si="421"/>
        <v>170.18801228419343</v>
      </c>
      <c r="H1575" s="64">
        <f t="shared" ref="H1575:N1584" si="429">SUMIF($P$6:$AK$6,H$6,$P1575:$AK1575)</f>
        <v>0</v>
      </c>
      <c r="I1575" s="64">
        <f t="shared" si="429"/>
        <v>2.9750000000000001</v>
      </c>
      <c r="J1575" s="64">
        <f t="shared" si="429"/>
        <v>0</v>
      </c>
      <c r="K1575" s="64">
        <f t="shared" si="429"/>
        <v>0</v>
      </c>
      <c r="L1575" s="64">
        <f t="shared" si="429"/>
        <v>0</v>
      </c>
      <c r="M1575" s="64">
        <f t="shared" si="429"/>
        <v>26.946444448059577</v>
      </c>
      <c r="N1575" s="64">
        <f t="shared" si="429"/>
        <v>140.26656783613385</v>
      </c>
      <c r="O1575" s="121"/>
      <c r="P1575" s="177">
        <v>2.9750000000000001</v>
      </c>
      <c r="Q1575" s="177">
        <v>17.786472353172631</v>
      </c>
      <c r="R1575" s="177">
        <v>17.786472353172631</v>
      </c>
      <c r="S1575" s="177">
        <v>0</v>
      </c>
      <c r="T1575" s="177">
        <v>0</v>
      </c>
      <c r="U1575" s="177">
        <v>17.786472353172631</v>
      </c>
      <c r="V1575" s="177">
        <v>17.786472353172631</v>
      </c>
      <c r="W1575" s="177">
        <v>0</v>
      </c>
      <c r="X1575" s="177">
        <v>0</v>
      </c>
      <c r="Y1575" s="177">
        <v>0</v>
      </c>
      <c r="Z1575" s="177">
        <v>2.4883798288000003</v>
      </c>
      <c r="AA1575" s="177">
        <v>28.747435569162121</v>
      </c>
      <c r="AB1575" s="177">
        <v>19.443919598386422</v>
      </c>
      <c r="AC1575" s="177">
        <v>18.440943427094773</v>
      </c>
      <c r="AD1575" s="177">
        <v>0</v>
      </c>
      <c r="AE1575" s="177">
        <v>0</v>
      </c>
      <c r="AF1575" s="177">
        <v>26.946444448059577</v>
      </c>
      <c r="AG1575" s="177">
        <v>0</v>
      </c>
      <c r="AH1575" s="177">
        <v>0</v>
      </c>
      <c r="AI1575" s="177">
        <v>0</v>
      </c>
      <c r="AJ1575" s="177">
        <v>0</v>
      </c>
    </row>
    <row r="1576" spans="1:36" hidden="1" outlineLevel="1" x14ac:dyDescent="0.25">
      <c r="A1576" s="190">
        <f t="shared" si="422"/>
        <v>2021</v>
      </c>
      <c r="B1576" s="55">
        <f t="shared" si="423"/>
        <v>6</v>
      </c>
      <c r="C1576" s="55">
        <f t="shared" si="424"/>
        <v>1</v>
      </c>
      <c r="D1576" s="55">
        <f t="shared" si="419"/>
        <v>66</v>
      </c>
      <c r="F1576" s="63">
        <f t="shared" ref="F1576:F1639" si="430">F1575+1/24</f>
        <v>44348.041666666664</v>
      </c>
      <c r="G1576" s="64">
        <f t="shared" si="421"/>
        <v>164.39938695077677</v>
      </c>
      <c r="H1576" s="64">
        <f t="shared" si="429"/>
        <v>0</v>
      </c>
      <c r="I1576" s="64">
        <f t="shared" si="429"/>
        <v>2.9750000000000001</v>
      </c>
      <c r="J1576" s="64">
        <f t="shared" si="429"/>
        <v>0</v>
      </c>
      <c r="K1576" s="64">
        <f t="shared" si="429"/>
        <v>0</v>
      </c>
      <c r="L1576" s="64">
        <f t="shared" si="429"/>
        <v>0</v>
      </c>
      <c r="M1576" s="64">
        <f t="shared" si="429"/>
        <v>27.760263240115069</v>
      </c>
      <c r="N1576" s="64">
        <f t="shared" si="429"/>
        <v>133.6641237106617</v>
      </c>
      <c r="O1576" s="121"/>
      <c r="P1576" s="177">
        <v>2.9750000000000001</v>
      </c>
      <c r="Q1576" s="177">
        <v>15.560587052891467</v>
      </c>
      <c r="R1576" s="177">
        <v>15.560587052891467</v>
      </c>
      <c r="S1576" s="177">
        <v>0</v>
      </c>
      <c r="T1576" s="177">
        <v>0</v>
      </c>
      <c r="U1576" s="177">
        <v>15.560587052891467</v>
      </c>
      <c r="V1576" s="177">
        <v>15.560587052891467</v>
      </c>
      <c r="W1576" s="177">
        <v>0</v>
      </c>
      <c r="X1576" s="177">
        <v>0</v>
      </c>
      <c r="Y1576" s="177">
        <v>0</v>
      </c>
      <c r="Z1576" s="177">
        <v>1.7883798618333335</v>
      </c>
      <c r="AA1576" s="177">
        <v>28.669373099584202</v>
      </c>
      <c r="AB1576" s="177">
        <v>20.771805403016181</v>
      </c>
      <c r="AC1576" s="177">
        <v>20.192217134662116</v>
      </c>
      <c r="AD1576" s="177">
        <v>0</v>
      </c>
      <c r="AE1576" s="177">
        <v>0</v>
      </c>
      <c r="AF1576" s="177">
        <v>27.760263240115069</v>
      </c>
      <c r="AG1576" s="177">
        <v>0</v>
      </c>
      <c r="AH1576" s="177">
        <v>0</v>
      </c>
      <c r="AI1576" s="177">
        <v>0</v>
      </c>
      <c r="AJ1576" s="177">
        <v>0</v>
      </c>
    </row>
    <row r="1577" spans="1:36" hidden="1" outlineLevel="1" x14ac:dyDescent="0.25">
      <c r="A1577" s="190">
        <f t="shared" si="422"/>
        <v>2021</v>
      </c>
      <c r="B1577" s="55">
        <f t="shared" si="423"/>
        <v>6</v>
      </c>
      <c r="C1577" s="55">
        <f t="shared" si="424"/>
        <v>2</v>
      </c>
      <c r="D1577" s="55">
        <f t="shared" si="419"/>
        <v>66</v>
      </c>
      <c r="F1577" s="63">
        <f t="shared" si="430"/>
        <v>44348.083333333328</v>
      </c>
      <c r="G1577" s="64">
        <f t="shared" si="421"/>
        <v>161.11828470505256</v>
      </c>
      <c r="H1577" s="64">
        <f t="shared" si="429"/>
        <v>0</v>
      </c>
      <c r="I1577" s="64">
        <f t="shared" si="429"/>
        <v>2.9750000000000001</v>
      </c>
      <c r="J1577" s="64">
        <f t="shared" si="429"/>
        <v>0</v>
      </c>
      <c r="K1577" s="64">
        <f t="shared" si="429"/>
        <v>0</v>
      </c>
      <c r="L1577" s="64">
        <f t="shared" si="429"/>
        <v>0</v>
      </c>
      <c r="M1577" s="64">
        <f t="shared" si="429"/>
        <v>26.584747207146023</v>
      </c>
      <c r="N1577" s="64">
        <f t="shared" si="429"/>
        <v>131.55853749790654</v>
      </c>
      <c r="O1577" s="121"/>
      <c r="P1577" s="177">
        <v>2.9750000000000001</v>
      </c>
      <c r="Q1577" s="177">
        <v>15.643027249198179</v>
      </c>
      <c r="R1577" s="177">
        <v>15.643027249198179</v>
      </c>
      <c r="S1577" s="177">
        <v>0</v>
      </c>
      <c r="T1577" s="177">
        <v>0</v>
      </c>
      <c r="U1577" s="177">
        <v>15.643027249198179</v>
      </c>
      <c r="V1577" s="177">
        <v>15.643027249198179</v>
      </c>
      <c r="W1577" s="177">
        <v>0</v>
      </c>
      <c r="X1577" s="177">
        <v>0</v>
      </c>
      <c r="Y1577" s="177">
        <v>0</v>
      </c>
      <c r="Z1577" s="177">
        <v>1.103419664</v>
      </c>
      <c r="AA1577" s="177">
        <v>26.783912224047299</v>
      </c>
      <c r="AB1577" s="177">
        <v>22.13286276661826</v>
      </c>
      <c r="AC1577" s="177">
        <v>18.966233846448276</v>
      </c>
      <c r="AD1577" s="177">
        <v>0</v>
      </c>
      <c r="AE1577" s="177">
        <v>0</v>
      </c>
      <c r="AF1577" s="177">
        <v>26.584747207146023</v>
      </c>
      <c r="AG1577" s="177">
        <v>0</v>
      </c>
      <c r="AH1577" s="177">
        <v>0</v>
      </c>
      <c r="AI1577" s="177">
        <v>0</v>
      </c>
      <c r="AJ1577" s="177">
        <v>0</v>
      </c>
    </row>
    <row r="1578" spans="1:36" hidden="1" outlineLevel="1" x14ac:dyDescent="0.25">
      <c r="A1578" s="190">
        <f t="shared" si="422"/>
        <v>2021</v>
      </c>
      <c r="B1578" s="55">
        <f t="shared" si="423"/>
        <v>6</v>
      </c>
      <c r="C1578" s="55">
        <f t="shared" si="424"/>
        <v>3</v>
      </c>
      <c r="D1578" s="55">
        <f t="shared" si="419"/>
        <v>66</v>
      </c>
      <c r="F1578" s="63">
        <f t="shared" si="430"/>
        <v>44348.124999999993</v>
      </c>
      <c r="G1578" s="64">
        <f t="shared" si="421"/>
        <v>165.67995680630193</v>
      </c>
      <c r="H1578" s="64">
        <f t="shared" si="429"/>
        <v>0</v>
      </c>
      <c r="I1578" s="64">
        <f t="shared" si="429"/>
        <v>3.2033677064143831</v>
      </c>
      <c r="J1578" s="64">
        <f t="shared" si="429"/>
        <v>0</v>
      </c>
      <c r="K1578" s="64">
        <f t="shared" si="429"/>
        <v>0</v>
      </c>
      <c r="L1578" s="64">
        <f t="shared" si="429"/>
        <v>0</v>
      </c>
      <c r="M1578" s="64">
        <f t="shared" si="429"/>
        <v>26.132625656004087</v>
      </c>
      <c r="N1578" s="64">
        <f t="shared" si="429"/>
        <v>136.34396344388347</v>
      </c>
      <c r="O1578" s="121"/>
      <c r="P1578" s="177">
        <v>2.9750000000000001</v>
      </c>
      <c r="Q1578" s="177">
        <v>16.312853844190194</v>
      </c>
      <c r="R1578" s="177">
        <v>16.312853844190194</v>
      </c>
      <c r="S1578" s="177">
        <v>0.22836770641438306</v>
      </c>
      <c r="T1578" s="177">
        <v>0</v>
      </c>
      <c r="U1578" s="177">
        <v>16.312853844190194</v>
      </c>
      <c r="V1578" s="177">
        <v>16.312853844190194</v>
      </c>
      <c r="W1578" s="177">
        <v>0</v>
      </c>
      <c r="X1578" s="177">
        <v>0</v>
      </c>
      <c r="Y1578" s="177">
        <v>0</v>
      </c>
      <c r="Z1578" s="177">
        <v>1.1121381186666668</v>
      </c>
      <c r="AA1578" s="177">
        <v>25.322036761104716</v>
      </c>
      <c r="AB1578" s="177">
        <v>24.411689985171485</v>
      </c>
      <c r="AC1578" s="177">
        <v>20.246683202179835</v>
      </c>
      <c r="AD1578" s="177">
        <v>0</v>
      </c>
      <c r="AE1578" s="177">
        <v>0</v>
      </c>
      <c r="AF1578" s="177">
        <v>26.132625656004087</v>
      </c>
      <c r="AG1578" s="177">
        <v>0</v>
      </c>
      <c r="AH1578" s="177">
        <v>0</v>
      </c>
      <c r="AI1578" s="177">
        <v>0</v>
      </c>
      <c r="AJ1578" s="177">
        <v>0</v>
      </c>
    </row>
    <row r="1579" spans="1:36" hidden="1" outlineLevel="1" x14ac:dyDescent="0.25">
      <c r="A1579" s="190">
        <f t="shared" si="422"/>
        <v>2021</v>
      </c>
      <c r="B1579" s="55">
        <f t="shared" si="423"/>
        <v>6</v>
      </c>
      <c r="C1579" s="55">
        <f t="shared" si="424"/>
        <v>4</v>
      </c>
      <c r="D1579" s="55">
        <f t="shared" si="419"/>
        <v>66</v>
      </c>
      <c r="F1579" s="63">
        <f t="shared" si="430"/>
        <v>44348.166666666657</v>
      </c>
      <c r="G1579" s="64">
        <f t="shared" si="421"/>
        <v>189.8166121418125</v>
      </c>
      <c r="H1579" s="64">
        <f t="shared" si="429"/>
        <v>8.4167845141663271</v>
      </c>
      <c r="I1579" s="64">
        <f t="shared" si="429"/>
        <v>16.578103684488994</v>
      </c>
      <c r="J1579" s="64">
        <f t="shared" si="429"/>
        <v>17.795871742894068</v>
      </c>
      <c r="K1579" s="64">
        <f t="shared" si="429"/>
        <v>0</v>
      </c>
      <c r="L1579" s="64">
        <f t="shared" si="429"/>
        <v>0</v>
      </c>
      <c r="M1579" s="64">
        <f t="shared" si="429"/>
        <v>25.137958243491816</v>
      </c>
      <c r="N1579" s="64">
        <f t="shared" si="429"/>
        <v>121.88789395677129</v>
      </c>
      <c r="O1579" s="121"/>
      <c r="P1579" s="177">
        <v>2.9750000000000001</v>
      </c>
      <c r="Q1579" s="177">
        <v>13.808732881373885</v>
      </c>
      <c r="R1579" s="177">
        <v>13.808732881373885</v>
      </c>
      <c r="S1579" s="177">
        <v>2.1072462643867591</v>
      </c>
      <c r="T1579" s="177">
        <v>10.653916263265062</v>
      </c>
      <c r="U1579" s="177">
        <v>13.808732881373885</v>
      </c>
      <c r="V1579" s="177">
        <v>13.808732881373885</v>
      </c>
      <c r="W1579" s="177">
        <v>0.1561494407227467</v>
      </c>
      <c r="X1579" s="177">
        <v>0.24962017212820053</v>
      </c>
      <c r="Y1579" s="177">
        <v>0</v>
      </c>
      <c r="Z1579" s="177">
        <v>1.3647874893333332</v>
      </c>
      <c r="AA1579" s="177">
        <v>23.419039335797361</v>
      </c>
      <c r="AB1579" s="177">
        <v>22.035337696749771</v>
      </c>
      <c r="AC1579" s="177">
        <v>19.833797909395297</v>
      </c>
      <c r="AD1579" s="177">
        <v>8.4167845141663271</v>
      </c>
      <c r="AE1579" s="177">
        <v>0.43617154398622515</v>
      </c>
      <c r="AF1579" s="177">
        <v>25.137958243491816</v>
      </c>
      <c r="AG1579" s="177">
        <v>5.931957247631356</v>
      </c>
      <c r="AH1579" s="177">
        <v>5.931957247631356</v>
      </c>
      <c r="AI1579" s="177">
        <v>5.931957247631356</v>
      </c>
      <c r="AJ1579" s="177">
        <v>0</v>
      </c>
    </row>
    <row r="1580" spans="1:36" hidden="1" outlineLevel="1" x14ac:dyDescent="0.25">
      <c r="A1580" s="190">
        <f t="shared" si="422"/>
        <v>2021</v>
      </c>
      <c r="B1580" s="55">
        <f t="shared" si="423"/>
        <v>6</v>
      </c>
      <c r="C1580" s="55">
        <f t="shared" si="424"/>
        <v>5</v>
      </c>
      <c r="D1580" s="55">
        <f t="shared" si="419"/>
        <v>66</v>
      </c>
      <c r="F1580" s="63">
        <f t="shared" si="430"/>
        <v>44348.208333333321</v>
      </c>
      <c r="G1580" s="64">
        <f t="shared" si="421"/>
        <v>418.80897160892687</v>
      </c>
      <c r="H1580" s="64">
        <f t="shared" si="429"/>
        <v>51.24323505114068</v>
      </c>
      <c r="I1580" s="64">
        <f t="shared" si="429"/>
        <v>81.849728447414151</v>
      </c>
      <c r="J1580" s="64">
        <f t="shared" si="429"/>
        <v>142.96834711124427</v>
      </c>
      <c r="K1580" s="64">
        <f t="shared" si="429"/>
        <v>0</v>
      </c>
      <c r="L1580" s="64">
        <f t="shared" si="429"/>
        <v>0</v>
      </c>
      <c r="M1580" s="64">
        <f t="shared" si="429"/>
        <v>23.962442210522777</v>
      </c>
      <c r="N1580" s="64">
        <f t="shared" si="429"/>
        <v>118.78521878860499</v>
      </c>
      <c r="O1580" s="121"/>
      <c r="P1580" s="177">
        <v>2.9750000000000001</v>
      </c>
      <c r="Q1580" s="177">
        <v>13.582022341530433</v>
      </c>
      <c r="R1580" s="177">
        <v>13.582022341530433</v>
      </c>
      <c r="S1580" s="177">
        <v>7.4050502565696625</v>
      </c>
      <c r="T1580" s="177">
        <v>31.734009756946687</v>
      </c>
      <c r="U1580" s="177">
        <v>13.582022341530433</v>
      </c>
      <c r="V1580" s="177">
        <v>13.582022341530433</v>
      </c>
      <c r="W1580" s="177">
        <v>2.5710625653662578</v>
      </c>
      <c r="X1580" s="177">
        <v>12.455798099740756</v>
      </c>
      <c r="Y1580" s="177">
        <v>2.5276160000000001</v>
      </c>
      <c r="Z1580" s="177">
        <v>1.5604282779999998</v>
      </c>
      <c r="AA1580" s="177">
        <v>23.572574402127429</v>
      </c>
      <c r="AB1580" s="177">
        <v>20.341157037581226</v>
      </c>
      <c r="AC1580" s="177">
        <v>18.982969704774611</v>
      </c>
      <c r="AD1580" s="177">
        <v>51.24323505114068</v>
      </c>
      <c r="AE1580" s="177">
        <v>14.241388344327962</v>
      </c>
      <c r="AF1580" s="177">
        <v>23.962442210522777</v>
      </c>
      <c r="AG1580" s="177">
        <v>47.656115703748085</v>
      </c>
      <c r="AH1580" s="177">
        <v>47.656115703748085</v>
      </c>
      <c r="AI1580" s="177">
        <v>47.656115703748085</v>
      </c>
      <c r="AJ1580" s="177">
        <v>7.9398034244628199</v>
      </c>
    </row>
    <row r="1581" spans="1:36" hidden="1" outlineLevel="1" x14ac:dyDescent="0.25">
      <c r="A1581" s="190">
        <f t="shared" si="422"/>
        <v>2021</v>
      </c>
      <c r="B1581" s="55">
        <f t="shared" si="423"/>
        <v>6</v>
      </c>
      <c r="C1581" s="55">
        <f t="shared" si="424"/>
        <v>6</v>
      </c>
      <c r="D1581" s="55">
        <f t="shared" si="419"/>
        <v>66</v>
      </c>
      <c r="F1581" s="63">
        <f t="shared" si="430"/>
        <v>44348.249999999985</v>
      </c>
      <c r="G1581" s="64">
        <f t="shared" si="421"/>
        <v>598.40281424718069</v>
      </c>
      <c r="H1581" s="64">
        <f t="shared" si="429"/>
        <v>67.435423535823944</v>
      </c>
      <c r="I1581" s="64">
        <f t="shared" si="429"/>
        <v>164.41943649382105</v>
      </c>
      <c r="J1581" s="64">
        <f t="shared" si="429"/>
        <v>209.55464562542284</v>
      </c>
      <c r="K1581" s="64">
        <f t="shared" si="429"/>
        <v>0</v>
      </c>
      <c r="L1581" s="64">
        <f t="shared" si="429"/>
        <v>0</v>
      </c>
      <c r="M1581" s="64">
        <f t="shared" si="429"/>
        <v>22.063531695726635</v>
      </c>
      <c r="N1581" s="64">
        <f t="shared" si="429"/>
        <v>134.92977689638622</v>
      </c>
      <c r="O1581" s="121"/>
      <c r="P1581" s="177">
        <v>2.9750000000000001</v>
      </c>
      <c r="Q1581" s="177">
        <v>17.24030605264068</v>
      </c>
      <c r="R1581" s="177">
        <v>17.24030605264068</v>
      </c>
      <c r="S1581" s="177">
        <v>17.693645976308627</v>
      </c>
      <c r="T1581" s="177">
        <v>40.497124033449154</v>
      </c>
      <c r="U1581" s="177">
        <v>17.24030605264068</v>
      </c>
      <c r="V1581" s="177">
        <v>17.24030605264068</v>
      </c>
      <c r="W1581" s="177">
        <v>6.503846047831229</v>
      </c>
      <c r="X1581" s="177">
        <v>30.839637422287765</v>
      </c>
      <c r="Y1581" s="177">
        <v>10.531733333333335</v>
      </c>
      <c r="Z1581" s="177">
        <v>1.4147597193333332</v>
      </c>
      <c r="AA1581" s="177">
        <v>25.018809236478539</v>
      </c>
      <c r="AB1581" s="177">
        <v>20.355855368927173</v>
      </c>
      <c r="AC1581" s="177">
        <v>19.179128361084462</v>
      </c>
      <c r="AD1581" s="177">
        <v>67.435423535823944</v>
      </c>
      <c r="AE1581" s="177">
        <v>30.279751732177417</v>
      </c>
      <c r="AF1581" s="177">
        <v>22.063531695726635</v>
      </c>
      <c r="AG1581" s="177">
        <v>69.851548541807617</v>
      </c>
      <c r="AH1581" s="177">
        <v>69.851548541807617</v>
      </c>
      <c r="AI1581" s="177">
        <v>69.851548541807617</v>
      </c>
      <c r="AJ1581" s="177">
        <v>25.098697948433514</v>
      </c>
    </row>
    <row r="1582" spans="1:36" hidden="1" outlineLevel="1" x14ac:dyDescent="0.25">
      <c r="A1582" s="190">
        <f t="shared" si="422"/>
        <v>2021</v>
      </c>
      <c r="B1582" s="55">
        <f t="shared" si="423"/>
        <v>6</v>
      </c>
      <c r="C1582" s="55">
        <f t="shared" si="424"/>
        <v>7</v>
      </c>
      <c r="D1582" s="55">
        <f t="shared" si="419"/>
        <v>66</v>
      </c>
      <c r="F1582" s="63">
        <f t="shared" si="430"/>
        <v>44348.29166666665</v>
      </c>
      <c r="G1582" s="64">
        <f t="shared" si="421"/>
        <v>674.55881916561714</v>
      </c>
      <c r="H1582" s="64">
        <f t="shared" si="429"/>
        <v>65.604549779115658</v>
      </c>
      <c r="I1582" s="64">
        <f t="shared" si="429"/>
        <v>213.87871303609256</v>
      </c>
      <c r="J1582" s="64">
        <f t="shared" si="429"/>
        <v>222.26810509620356</v>
      </c>
      <c r="K1582" s="64">
        <f t="shared" si="429"/>
        <v>0</v>
      </c>
      <c r="L1582" s="64">
        <f t="shared" si="429"/>
        <v>0</v>
      </c>
      <c r="M1582" s="64">
        <f t="shared" si="429"/>
        <v>17.542316184307239</v>
      </c>
      <c r="N1582" s="64">
        <f t="shared" si="429"/>
        <v>155.26513506989818</v>
      </c>
      <c r="O1582" s="121"/>
      <c r="P1582" s="177">
        <v>2.9750000000000001</v>
      </c>
      <c r="Q1582" s="177">
        <v>21.743601775894703</v>
      </c>
      <c r="R1582" s="177">
        <v>21.743601775894703</v>
      </c>
      <c r="S1582" s="177">
        <v>29.069800159922444</v>
      </c>
      <c r="T1582" s="177">
        <v>41.737911833794975</v>
      </c>
      <c r="U1582" s="177">
        <v>21.743601775894703</v>
      </c>
      <c r="V1582" s="177">
        <v>21.743601775894703</v>
      </c>
      <c r="W1582" s="177">
        <v>7.4876001462597275</v>
      </c>
      <c r="X1582" s="177">
        <v>35.561667179686438</v>
      </c>
      <c r="Y1582" s="177">
        <v>22.748544000000003</v>
      </c>
      <c r="Z1582" s="177">
        <v>2.1119612213333334</v>
      </c>
      <c r="AA1582" s="177">
        <v>23.600120029506968</v>
      </c>
      <c r="AB1582" s="177">
        <v>22.833762591991228</v>
      </c>
      <c r="AC1582" s="177">
        <v>19.744884123487864</v>
      </c>
      <c r="AD1582" s="177">
        <v>65.604549779115658</v>
      </c>
      <c r="AE1582" s="177">
        <v>32.219205463626189</v>
      </c>
      <c r="AF1582" s="177">
        <v>17.542316184307239</v>
      </c>
      <c r="AG1582" s="177">
        <v>74.089368365401185</v>
      </c>
      <c r="AH1582" s="177">
        <v>74.089368365401185</v>
      </c>
      <c r="AI1582" s="177">
        <v>74.089368365401185</v>
      </c>
      <c r="AJ1582" s="177">
        <v>42.07898425280279</v>
      </c>
    </row>
    <row r="1583" spans="1:36" hidden="1" outlineLevel="1" x14ac:dyDescent="0.25">
      <c r="A1583" s="190">
        <f t="shared" si="422"/>
        <v>2021</v>
      </c>
      <c r="B1583" s="55">
        <f t="shared" si="423"/>
        <v>6</v>
      </c>
      <c r="C1583" s="55">
        <f t="shared" si="424"/>
        <v>8</v>
      </c>
      <c r="D1583" s="55">
        <f t="shared" si="419"/>
        <v>66</v>
      </c>
      <c r="F1583" s="63">
        <f t="shared" si="430"/>
        <v>44348.333333333314</v>
      </c>
      <c r="G1583" s="64">
        <f t="shared" si="421"/>
        <v>720.3155863724736</v>
      </c>
      <c r="H1583" s="64">
        <f t="shared" si="429"/>
        <v>65.09427797296938</v>
      </c>
      <c r="I1583" s="64">
        <f t="shared" si="429"/>
        <v>241.8678099726443</v>
      </c>
      <c r="J1583" s="64">
        <f t="shared" si="429"/>
        <v>228.88447100563053</v>
      </c>
      <c r="K1583" s="64">
        <f t="shared" si="429"/>
        <v>0</v>
      </c>
      <c r="L1583" s="64">
        <f t="shared" si="429"/>
        <v>0</v>
      </c>
      <c r="M1583" s="64">
        <f t="shared" si="429"/>
        <v>15.824254289967875</v>
      </c>
      <c r="N1583" s="64">
        <f t="shared" si="429"/>
        <v>168.64477313126153</v>
      </c>
      <c r="O1583" s="121"/>
      <c r="P1583" s="177">
        <v>2.9750000000000001</v>
      </c>
      <c r="Q1583" s="177">
        <v>25.793476419461811</v>
      </c>
      <c r="R1583" s="177">
        <v>25.793476419461811</v>
      </c>
      <c r="S1583" s="177">
        <v>35.259502332926921</v>
      </c>
      <c r="T1583" s="177">
        <v>42.257222797450723</v>
      </c>
      <c r="U1583" s="177">
        <v>25.793476419461811</v>
      </c>
      <c r="V1583" s="177">
        <v>25.793476419461811</v>
      </c>
      <c r="W1583" s="177">
        <v>8.7104480259443324</v>
      </c>
      <c r="X1583" s="177">
        <v>39.146099035117381</v>
      </c>
      <c r="Y1583" s="177">
        <v>33.701546666666665</v>
      </c>
      <c r="Z1583" s="177">
        <v>2.2091628113333335</v>
      </c>
      <c r="AA1583" s="177">
        <v>21.06034341661082</v>
      </c>
      <c r="AB1583" s="177">
        <v>23.469959645379568</v>
      </c>
      <c r="AC1583" s="177">
        <v>18.731401580090562</v>
      </c>
      <c r="AD1583" s="177">
        <v>65.09427797296938</v>
      </c>
      <c r="AE1583" s="177">
        <v>33.984796842268608</v>
      </c>
      <c r="AF1583" s="177">
        <v>15.824254289967875</v>
      </c>
      <c r="AG1583" s="177">
        <v>76.294823668543515</v>
      </c>
      <c r="AH1583" s="177">
        <v>76.294823668543515</v>
      </c>
      <c r="AI1583" s="177">
        <v>76.294823668543515</v>
      </c>
      <c r="AJ1583" s="177">
        <v>45.833194272269679</v>
      </c>
    </row>
    <row r="1584" spans="1:36" hidden="1" outlineLevel="1" x14ac:dyDescent="0.25">
      <c r="A1584" s="190">
        <f t="shared" si="422"/>
        <v>2021</v>
      </c>
      <c r="B1584" s="55">
        <f t="shared" si="423"/>
        <v>6</v>
      </c>
      <c r="C1584" s="55">
        <f t="shared" si="424"/>
        <v>9</v>
      </c>
      <c r="D1584" s="55">
        <f t="shared" si="419"/>
        <v>66</v>
      </c>
      <c r="F1584" s="63">
        <f t="shared" si="430"/>
        <v>44348.374999999978</v>
      </c>
      <c r="G1584" s="64">
        <f t="shared" si="421"/>
        <v>737.41605115554694</v>
      </c>
      <c r="H1584" s="64">
        <f t="shared" si="429"/>
        <v>72.461712724303467</v>
      </c>
      <c r="I1584" s="64">
        <f t="shared" si="429"/>
        <v>257.64610325130036</v>
      </c>
      <c r="J1584" s="64">
        <f t="shared" si="429"/>
        <v>218.67484273452806</v>
      </c>
      <c r="K1584" s="64">
        <f t="shared" si="429"/>
        <v>0</v>
      </c>
      <c r="L1584" s="64">
        <f t="shared" si="429"/>
        <v>0</v>
      </c>
      <c r="M1584" s="64">
        <f t="shared" si="429"/>
        <v>13.563646534258176</v>
      </c>
      <c r="N1584" s="64">
        <f t="shared" si="429"/>
        <v>175.06974591115676</v>
      </c>
      <c r="O1584" s="121"/>
      <c r="P1584" s="177">
        <v>2.9750000000000001</v>
      </c>
      <c r="Q1584" s="177">
        <v>28.019361719742982</v>
      </c>
      <c r="R1584" s="177">
        <v>28.019361719742982</v>
      </c>
      <c r="S1584" s="177">
        <v>38.657697937397295</v>
      </c>
      <c r="T1584" s="177">
        <v>42.229946705687354</v>
      </c>
      <c r="U1584" s="177">
        <v>28.019361719742982</v>
      </c>
      <c r="V1584" s="177">
        <v>28.019361719742982</v>
      </c>
      <c r="W1584" s="177">
        <v>8.6654505385500382</v>
      </c>
      <c r="X1584" s="177">
        <v>41.545431527935115</v>
      </c>
      <c r="Y1584" s="177">
        <v>39.599317333333339</v>
      </c>
      <c r="Z1584" s="177">
        <v>2.2193410266666671</v>
      </c>
      <c r="AA1584" s="177">
        <v>20.522009100772838</v>
      </c>
      <c r="AB1584" s="177">
        <v>22.489007029662268</v>
      </c>
      <c r="AC1584" s="177">
        <v>17.761941875083053</v>
      </c>
      <c r="AD1584" s="177">
        <v>72.461712724303467</v>
      </c>
      <c r="AE1584" s="177">
        <v>34.438439912879964</v>
      </c>
      <c r="AF1584" s="177">
        <v>13.563646534258176</v>
      </c>
      <c r="AG1584" s="177">
        <v>72.891614244842685</v>
      </c>
      <c r="AH1584" s="177">
        <v>72.891614244842685</v>
      </c>
      <c r="AI1584" s="177">
        <v>72.891614244842685</v>
      </c>
      <c r="AJ1584" s="177">
        <v>49.534819295517245</v>
      </c>
    </row>
    <row r="1585" spans="1:36" hidden="1" outlineLevel="1" x14ac:dyDescent="0.25">
      <c r="A1585" s="190">
        <f t="shared" si="422"/>
        <v>2021</v>
      </c>
      <c r="B1585" s="55">
        <f t="shared" si="423"/>
        <v>6</v>
      </c>
      <c r="C1585" s="55">
        <f t="shared" si="424"/>
        <v>10</v>
      </c>
      <c r="D1585" s="55">
        <f t="shared" si="419"/>
        <v>66</v>
      </c>
      <c r="F1585" s="63">
        <f t="shared" si="430"/>
        <v>44348.416666666642</v>
      </c>
      <c r="G1585" s="64">
        <f t="shared" si="421"/>
        <v>740.1810445529776</v>
      </c>
      <c r="H1585" s="64">
        <f t="shared" ref="H1585:N1594" si="431">SUMIF($P$6:$AK$6,H$6,$P1585:$AK1585)</f>
        <v>69.038024052942049</v>
      </c>
      <c r="I1585" s="64">
        <f t="shared" si="431"/>
        <v>260.16000152807658</v>
      </c>
      <c r="J1585" s="64">
        <f t="shared" si="431"/>
        <v>218.31786383910043</v>
      </c>
      <c r="K1585" s="64">
        <f t="shared" si="431"/>
        <v>0</v>
      </c>
      <c r="L1585" s="64">
        <f t="shared" si="431"/>
        <v>0</v>
      </c>
      <c r="M1585" s="64">
        <f t="shared" si="431"/>
        <v>12.116857570603973</v>
      </c>
      <c r="N1585" s="64">
        <f t="shared" si="431"/>
        <v>180.54829756225453</v>
      </c>
      <c r="O1585" s="121"/>
      <c r="P1585" s="177">
        <v>2.9750000000000001</v>
      </c>
      <c r="Q1585" s="177">
        <v>29.936096283873987</v>
      </c>
      <c r="R1585" s="177">
        <v>29.936096283873987</v>
      </c>
      <c r="S1585" s="177">
        <v>38.6682342558736</v>
      </c>
      <c r="T1585" s="177">
        <v>41.398849031567217</v>
      </c>
      <c r="U1585" s="177">
        <v>29.936096283873987</v>
      </c>
      <c r="V1585" s="177">
        <v>29.936096283873987</v>
      </c>
      <c r="W1585" s="177">
        <v>8.7960846352917894</v>
      </c>
      <c r="X1585" s="177">
        <v>40.432180785370377</v>
      </c>
      <c r="Y1585" s="177">
        <v>44.233279999999993</v>
      </c>
      <c r="Z1585" s="177">
        <v>3.7088053400000009</v>
      </c>
      <c r="AA1585" s="177">
        <v>19.714601916563929</v>
      </c>
      <c r="AB1585" s="177">
        <v>21.028467880409885</v>
      </c>
      <c r="AC1585" s="177">
        <v>16.352037289784771</v>
      </c>
      <c r="AD1585" s="177">
        <v>69.038024052942049</v>
      </c>
      <c r="AE1585" s="177">
        <v>34.731347415085111</v>
      </c>
      <c r="AF1585" s="177">
        <v>12.116857570603973</v>
      </c>
      <c r="AG1585" s="177">
        <v>72.772621279700147</v>
      </c>
      <c r="AH1585" s="177">
        <v>72.772621279700147</v>
      </c>
      <c r="AI1585" s="177">
        <v>72.772621279700147</v>
      </c>
      <c r="AJ1585" s="177">
        <v>48.925025404888508</v>
      </c>
    </row>
    <row r="1586" spans="1:36" hidden="1" outlineLevel="1" x14ac:dyDescent="0.25">
      <c r="A1586" s="190">
        <f t="shared" si="422"/>
        <v>2021</v>
      </c>
      <c r="B1586" s="55">
        <f t="shared" si="423"/>
        <v>6</v>
      </c>
      <c r="C1586" s="55">
        <f t="shared" si="424"/>
        <v>11</v>
      </c>
      <c r="D1586" s="55">
        <f t="shared" si="419"/>
        <v>66</v>
      </c>
      <c r="F1586" s="63">
        <f t="shared" si="430"/>
        <v>44348.458333333307</v>
      </c>
      <c r="G1586" s="64">
        <f t="shared" si="421"/>
        <v>718.38768451979638</v>
      </c>
      <c r="H1586" s="64">
        <f t="shared" si="431"/>
        <v>66.084137061114802</v>
      </c>
      <c r="I1586" s="64">
        <f t="shared" si="431"/>
        <v>257.07449073111775</v>
      </c>
      <c r="J1586" s="64">
        <f t="shared" si="431"/>
        <v>190.271573773791</v>
      </c>
      <c r="K1586" s="64">
        <f t="shared" si="431"/>
        <v>0</v>
      </c>
      <c r="L1586" s="64">
        <f t="shared" si="431"/>
        <v>0</v>
      </c>
      <c r="M1586" s="64">
        <f t="shared" si="431"/>
        <v>11.936008950147194</v>
      </c>
      <c r="N1586" s="64">
        <f t="shared" si="431"/>
        <v>193.0214740036256</v>
      </c>
      <c r="O1586" s="121"/>
      <c r="P1586" s="177">
        <v>2.9750000000000001</v>
      </c>
      <c r="Q1586" s="177">
        <v>33.161568964374005</v>
      </c>
      <c r="R1586" s="177">
        <v>33.161568964374005</v>
      </c>
      <c r="S1586" s="177">
        <v>39.463571198325013</v>
      </c>
      <c r="T1586" s="177">
        <v>40.440183174430722</v>
      </c>
      <c r="U1586" s="177">
        <v>33.161568964374005</v>
      </c>
      <c r="V1586" s="177">
        <v>33.161568964374005</v>
      </c>
      <c r="W1586" s="177">
        <v>8.5611801436879542</v>
      </c>
      <c r="X1586" s="177">
        <v>40.101283924521162</v>
      </c>
      <c r="Y1586" s="177">
        <v>43.812010666666673</v>
      </c>
      <c r="Z1586" s="177">
        <v>4.2754720200000005</v>
      </c>
      <c r="AA1586" s="177">
        <v>19.275604040774382</v>
      </c>
      <c r="AB1586" s="177">
        <v>19.951534817665259</v>
      </c>
      <c r="AC1586" s="177">
        <v>16.872587267689969</v>
      </c>
      <c r="AD1586" s="177">
        <v>66.084137061114802</v>
      </c>
      <c r="AE1586" s="177">
        <v>34.352757755676755</v>
      </c>
      <c r="AF1586" s="177">
        <v>11.936008950147194</v>
      </c>
      <c r="AG1586" s="177">
        <v>63.423857924597002</v>
      </c>
      <c r="AH1586" s="177">
        <v>63.423857924597002</v>
      </c>
      <c r="AI1586" s="177">
        <v>63.423857924597002</v>
      </c>
      <c r="AJ1586" s="177">
        <v>47.368503867809473</v>
      </c>
    </row>
    <row r="1587" spans="1:36" hidden="1" outlineLevel="1" x14ac:dyDescent="0.25">
      <c r="A1587" s="190">
        <f t="shared" si="422"/>
        <v>2021</v>
      </c>
      <c r="B1587" s="55">
        <f t="shared" si="423"/>
        <v>6</v>
      </c>
      <c r="C1587" s="55">
        <f t="shared" si="424"/>
        <v>12</v>
      </c>
      <c r="D1587" s="55">
        <f t="shared" si="419"/>
        <v>66</v>
      </c>
      <c r="F1587" s="63">
        <f t="shared" si="430"/>
        <v>44348.499999999971</v>
      </c>
      <c r="G1587" s="64">
        <f t="shared" si="421"/>
        <v>729.29720090257467</v>
      </c>
      <c r="H1587" s="64">
        <f t="shared" si="431"/>
        <v>65.47867592651329</v>
      </c>
      <c r="I1587" s="64">
        <f t="shared" si="431"/>
        <v>253.75507866305958</v>
      </c>
      <c r="J1587" s="64">
        <f t="shared" si="431"/>
        <v>193.02825840690613</v>
      </c>
      <c r="K1587" s="64">
        <f t="shared" si="431"/>
        <v>0</v>
      </c>
      <c r="L1587" s="64">
        <f t="shared" si="431"/>
        <v>0</v>
      </c>
      <c r="M1587" s="64">
        <f t="shared" si="431"/>
        <v>11.845584639918807</v>
      </c>
      <c r="N1587" s="64">
        <f t="shared" si="431"/>
        <v>205.18960326617685</v>
      </c>
      <c r="O1587" s="121"/>
      <c r="P1587" s="177">
        <v>2.9750000000000001</v>
      </c>
      <c r="Q1587" s="177">
        <v>36.150026080492225</v>
      </c>
      <c r="R1587" s="177">
        <v>36.150026080492225</v>
      </c>
      <c r="S1587" s="177">
        <v>38.029375571355857</v>
      </c>
      <c r="T1587" s="177">
        <v>39.094777843428012</v>
      </c>
      <c r="U1587" s="177">
        <v>36.150026080492225</v>
      </c>
      <c r="V1587" s="177">
        <v>36.150026080492225</v>
      </c>
      <c r="W1587" s="177">
        <v>8.7706745208612862</v>
      </c>
      <c r="X1587" s="177">
        <v>39.564317818136914</v>
      </c>
      <c r="Y1587" s="177">
        <v>42.548202666666661</v>
      </c>
      <c r="Z1587" s="177">
        <v>4.9421386633333348</v>
      </c>
      <c r="AA1587" s="177">
        <v>20.856252691264441</v>
      </c>
      <c r="AB1587" s="177">
        <v>16.807005337802757</v>
      </c>
      <c r="AC1587" s="177">
        <v>17.984102251807389</v>
      </c>
      <c r="AD1587" s="177">
        <v>65.47867592651329</v>
      </c>
      <c r="AE1587" s="177">
        <v>34.912588082633583</v>
      </c>
      <c r="AF1587" s="177">
        <v>11.845584639918807</v>
      </c>
      <c r="AG1587" s="177">
        <v>64.342752802302044</v>
      </c>
      <c r="AH1587" s="177">
        <v>64.342752802302044</v>
      </c>
      <c r="AI1587" s="177">
        <v>64.342752802302044</v>
      </c>
      <c r="AJ1587" s="177">
        <v>47.860142159977244</v>
      </c>
    </row>
    <row r="1588" spans="1:36" hidden="1" outlineLevel="1" x14ac:dyDescent="0.25">
      <c r="A1588" s="190">
        <f t="shared" si="422"/>
        <v>2021</v>
      </c>
      <c r="B1588" s="55">
        <f t="shared" si="423"/>
        <v>6</v>
      </c>
      <c r="C1588" s="55">
        <f t="shared" si="424"/>
        <v>13</v>
      </c>
      <c r="D1588" s="55">
        <f t="shared" si="419"/>
        <v>66</v>
      </c>
      <c r="F1588" s="63">
        <f t="shared" si="430"/>
        <v>44348.541666666635</v>
      </c>
      <c r="G1588" s="64">
        <f t="shared" si="421"/>
        <v>726.22320772277135</v>
      </c>
      <c r="H1588" s="64">
        <f t="shared" si="431"/>
        <v>61.882891489413929</v>
      </c>
      <c r="I1588" s="64">
        <f t="shared" si="431"/>
        <v>243.11581331627886</v>
      </c>
      <c r="J1588" s="64">
        <f t="shared" si="431"/>
        <v>190.78226025776198</v>
      </c>
      <c r="K1588" s="64">
        <f t="shared" si="431"/>
        <v>0</v>
      </c>
      <c r="L1588" s="64">
        <f t="shared" si="431"/>
        <v>0</v>
      </c>
      <c r="M1588" s="64">
        <f t="shared" si="431"/>
        <v>11.574311709233648</v>
      </c>
      <c r="N1588" s="64">
        <f t="shared" si="431"/>
        <v>218.86793095008284</v>
      </c>
      <c r="O1588" s="121"/>
      <c r="P1588" s="177">
        <v>2.9750000000000001</v>
      </c>
      <c r="Q1588" s="177">
        <v>37.561814442244639</v>
      </c>
      <c r="R1588" s="177">
        <v>37.561814442244639</v>
      </c>
      <c r="S1588" s="177">
        <v>34.329864693306355</v>
      </c>
      <c r="T1588" s="177">
        <v>39.095358872601665</v>
      </c>
      <c r="U1588" s="177">
        <v>37.561814442244639</v>
      </c>
      <c r="V1588" s="177">
        <v>37.561814442244639</v>
      </c>
      <c r="W1588" s="177">
        <v>8.5597794120366082</v>
      </c>
      <c r="X1588" s="177">
        <v>37.787521149064169</v>
      </c>
      <c r="Y1588" s="177">
        <v>40.863125333333329</v>
      </c>
      <c r="Z1588" s="177">
        <v>5.108805300000002</v>
      </c>
      <c r="AA1588" s="177">
        <v>24.210193226879028</v>
      </c>
      <c r="AB1588" s="177">
        <v>18.511590146600934</v>
      </c>
      <c r="AC1588" s="177">
        <v>20.790084507624332</v>
      </c>
      <c r="AD1588" s="177">
        <v>61.882891489413929</v>
      </c>
      <c r="AE1588" s="177">
        <v>33.128572459447682</v>
      </c>
      <c r="AF1588" s="177">
        <v>11.574311709233648</v>
      </c>
      <c r="AG1588" s="177">
        <v>63.594086752587323</v>
      </c>
      <c r="AH1588" s="177">
        <v>63.594086752587323</v>
      </c>
      <c r="AI1588" s="177">
        <v>63.594086752587323</v>
      </c>
      <c r="AJ1588" s="177">
        <v>46.376591396489026</v>
      </c>
    </row>
    <row r="1589" spans="1:36" hidden="1" outlineLevel="1" x14ac:dyDescent="0.25">
      <c r="A1589" s="190">
        <f t="shared" si="422"/>
        <v>2021</v>
      </c>
      <c r="B1589" s="55">
        <f t="shared" si="423"/>
        <v>6</v>
      </c>
      <c r="C1589" s="55">
        <f t="shared" si="424"/>
        <v>14</v>
      </c>
      <c r="D1589" s="55">
        <f t="shared" si="419"/>
        <v>66</v>
      </c>
      <c r="F1589" s="63">
        <f t="shared" si="430"/>
        <v>44348.583333333299</v>
      </c>
      <c r="G1589" s="64">
        <f t="shared" si="421"/>
        <v>720.59513893324743</v>
      </c>
      <c r="H1589" s="64">
        <f t="shared" si="431"/>
        <v>64.414866479441727</v>
      </c>
      <c r="I1589" s="64">
        <f t="shared" si="431"/>
        <v>225.82245054433372</v>
      </c>
      <c r="J1589" s="64">
        <f t="shared" si="431"/>
        <v>191.33672949827155</v>
      </c>
      <c r="K1589" s="64">
        <f t="shared" si="431"/>
        <v>0</v>
      </c>
      <c r="L1589" s="64">
        <f t="shared" si="431"/>
        <v>0</v>
      </c>
      <c r="M1589" s="64">
        <f t="shared" si="431"/>
        <v>12.207281880832358</v>
      </c>
      <c r="N1589" s="64">
        <f t="shared" si="431"/>
        <v>226.81381053036813</v>
      </c>
      <c r="O1589" s="121"/>
      <c r="P1589" s="177">
        <v>2.9750000000000001</v>
      </c>
      <c r="Q1589" s="177">
        <v>38.303776209005029</v>
      </c>
      <c r="R1589" s="177">
        <v>38.303776209005029</v>
      </c>
      <c r="S1589" s="177">
        <v>26.818520959707769</v>
      </c>
      <c r="T1589" s="177">
        <v>37.515701946419334</v>
      </c>
      <c r="U1589" s="177">
        <v>38.303776209005029</v>
      </c>
      <c r="V1589" s="177">
        <v>38.303776209005029</v>
      </c>
      <c r="W1589" s="177">
        <v>8.4161490883346222</v>
      </c>
      <c r="X1589" s="177">
        <v>36.616751231970369</v>
      </c>
      <c r="Y1589" s="177">
        <v>37.07170133333333</v>
      </c>
      <c r="Z1589" s="177">
        <v>5.4441055446666669</v>
      </c>
      <c r="AA1589" s="177">
        <v>25.356925078306681</v>
      </c>
      <c r="AB1589" s="177">
        <v>20.283973768782793</v>
      </c>
      <c r="AC1589" s="177">
        <v>22.513701302591866</v>
      </c>
      <c r="AD1589" s="177">
        <v>64.414866479441727</v>
      </c>
      <c r="AE1589" s="177">
        <v>32.473660398168789</v>
      </c>
      <c r="AF1589" s="177">
        <v>12.207281880832358</v>
      </c>
      <c r="AG1589" s="177">
        <v>63.778909832757179</v>
      </c>
      <c r="AH1589" s="177">
        <v>63.778909832757179</v>
      </c>
      <c r="AI1589" s="177">
        <v>63.778909832757179</v>
      </c>
      <c r="AJ1589" s="177">
        <v>43.934965586399507</v>
      </c>
    </row>
    <row r="1590" spans="1:36" hidden="1" outlineLevel="1" x14ac:dyDescent="0.25">
      <c r="A1590" s="190">
        <f t="shared" si="422"/>
        <v>2021</v>
      </c>
      <c r="B1590" s="55">
        <f t="shared" si="423"/>
        <v>6</v>
      </c>
      <c r="C1590" s="55">
        <f t="shared" si="424"/>
        <v>15</v>
      </c>
      <c r="D1590" s="55">
        <f t="shared" si="419"/>
        <v>66</v>
      </c>
      <c r="F1590" s="63">
        <f t="shared" si="430"/>
        <v>44348.624999999964</v>
      </c>
      <c r="G1590" s="64">
        <f t="shared" si="421"/>
        <v>676.31589294599053</v>
      </c>
      <c r="H1590" s="64">
        <f t="shared" si="431"/>
        <v>57.965358777238301</v>
      </c>
      <c r="I1590" s="64">
        <f t="shared" si="431"/>
        <v>207.36827472615221</v>
      </c>
      <c r="J1590" s="64">
        <f t="shared" si="431"/>
        <v>169.12466255623306</v>
      </c>
      <c r="K1590" s="64">
        <f t="shared" si="431"/>
        <v>0</v>
      </c>
      <c r="L1590" s="64">
        <f t="shared" si="431"/>
        <v>0</v>
      </c>
      <c r="M1590" s="64">
        <f t="shared" si="431"/>
        <v>12.659403431974297</v>
      </c>
      <c r="N1590" s="64">
        <f t="shared" si="431"/>
        <v>229.19819345439265</v>
      </c>
      <c r="O1590" s="121"/>
      <c r="P1590" s="177">
        <v>2.9750000000000001</v>
      </c>
      <c r="Q1590" s="177">
        <v>37.479374245937926</v>
      </c>
      <c r="R1590" s="177">
        <v>37.479374245937926</v>
      </c>
      <c r="S1590" s="177">
        <v>18.699845184554096</v>
      </c>
      <c r="T1590" s="177">
        <v>35.395365094750048</v>
      </c>
      <c r="U1590" s="177">
        <v>37.479374245937926</v>
      </c>
      <c r="V1590" s="177">
        <v>37.479374245937926</v>
      </c>
      <c r="W1590" s="177">
        <v>7.8701793197783294</v>
      </c>
      <c r="X1590" s="177">
        <v>38.792796049925144</v>
      </c>
      <c r="Y1590" s="177">
        <v>30.331392000000001</v>
      </c>
      <c r="Z1590" s="177">
        <v>5.1107722019999988</v>
      </c>
      <c r="AA1590" s="177">
        <v>29.218551539691468</v>
      </c>
      <c r="AB1590" s="177">
        <v>21.109770520660966</v>
      </c>
      <c r="AC1590" s="177">
        <v>23.841602208288517</v>
      </c>
      <c r="AD1590" s="177">
        <v>57.965358777238301</v>
      </c>
      <c r="AE1590" s="177">
        <v>30.638856510882913</v>
      </c>
      <c r="AF1590" s="177">
        <v>12.659403431974297</v>
      </c>
      <c r="AG1590" s="177">
        <v>56.374887518744352</v>
      </c>
      <c r="AH1590" s="177">
        <v>56.374887518744352</v>
      </c>
      <c r="AI1590" s="177">
        <v>56.374887518744352</v>
      </c>
      <c r="AJ1590" s="177">
        <v>42.664840566261681</v>
      </c>
    </row>
    <row r="1591" spans="1:36" hidden="1" outlineLevel="1" x14ac:dyDescent="0.25">
      <c r="A1591" s="190">
        <f t="shared" si="422"/>
        <v>2021</v>
      </c>
      <c r="B1591" s="55">
        <f t="shared" si="423"/>
        <v>6</v>
      </c>
      <c r="C1591" s="55">
        <f t="shared" si="424"/>
        <v>16</v>
      </c>
      <c r="D1591" s="55">
        <f t="shared" si="419"/>
        <v>66</v>
      </c>
      <c r="F1591" s="63">
        <f t="shared" si="430"/>
        <v>44348.666666666628</v>
      </c>
      <c r="G1591" s="64">
        <f t="shared" si="421"/>
        <v>653.56066887949464</v>
      </c>
      <c r="H1591" s="64">
        <f t="shared" si="431"/>
        <v>59.815656240331819</v>
      </c>
      <c r="I1591" s="64">
        <f t="shared" si="431"/>
        <v>183.98717803343496</v>
      </c>
      <c r="J1591" s="64">
        <f t="shared" si="431"/>
        <v>172.43903062112008</v>
      </c>
      <c r="K1591" s="64">
        <f t="shared" si="431"/>
        <v>0</v>
      </c>
      <c r="L1591" s="64">
        <f t="shared" si="431"/>
        <v>0</v>
      </c>
      <c r="M1591" s="64">
        <f t="shared" si="431"/>
        <v>14.015768085400119</v>
      </c>
      <c r="N1591" s="64">
        <f t="shared" si="431"/>
        <v>223.30303589920771</v>
      </c>
      <c r="O1591" s="121"/>
      <c r="P1591" s="177">
        <v>2.9750000000000001</v>
      </c>
      <c r="Q1591" s="177">
        <v>35.377149240116822</v>
      </c>
      <c r="R1591" s="177">
        <v>35.377149240116822</v>
      </c>
      <c r="S1591" s="177">
        <v>9.1450534810122974</v>
      </c>
      <c r="T1591" s="177">
        <v>33.270509127285671</v>
      </c>
      <c r="U1591" s="177">
        <v>35.377149240116822</v>
      </c>
      <c r="V1591" s="177">
        <v>35.377149240116822</v>
      </c>
      <c r="W1591" s="177">
        <v>7.4300819677712493</v>
      </c>
      <c r="X1591" s="177">
        <v>37.367638551380821</v>
      </c>
      <c r="Y1591" s="177">
        <v>22.327274666666668</v>
      </c>
      <c r="Z1591" s="177">
        <v>5.0774389106666664</v>
      </c>
      <c r="AA1591" s="177">
        <v>29.367747751637783</v>
      </c>
      <c r="AB1591" s="177">
        <v>21.405453619499994</v>
      </c>
      <c r="AC1591" s="177">
        <v>25.943798656935989</v>
      </c>
      <c r="AD1591" s="177">
        <v>59.815656240331819</v>
      </c>
      <c r="AE1591" s="177">
        <v>31.332314105420146</v>
      </c>
      <c r="AF1591" s="177">
        <v>14.015768085400119</v>
      </c>
      <c r="AG1591" s="177">
        <v>57.479676873706694</v>
      </c>
      <c r="AH1591" s="177">
        <v>57.479676873706694</v>
      </c>
      <c r="AI1591" s="177">
        <v>57.479676873706694</v>
      </c>
      <c r="AJ1591" s="177">
        <v>40.139306133898124</v>
      </c>
    </row>
    <row r="1592" spans="1:36" hidden="1" outlineLevel="1" x14ac:dyDescent="0.25">
      <c r="A1592" s="190">
        <f t="shared" si="422"/>
        <v>2021</v>
      </c>
      <c r="B1592" s="55">
        <f t="shared" si="423"/>
        <v>6</v>
      </c>
      <c r="C1592" s="55">
        <f t="shared" si="424"/>
        <v>17</v>
      </c>
      <c r="D1592" s="55">
        <f t="shared" si="419"/>
        <v>66</v>
      </c>
      <c r="F1592" s="63">
        <f t="shared" si="430"/>
        <v>44348.708333333292</v>
      </c>
      <c r="G1592" s="64">
        <f t="shared" si="421"/>
        <v>476.45088252113999</v>
      </c>
      <c r="H1592" s="64">
        <f t="shared" si="431"/>
        <v>35.233054615289191</v>
      </c>
      <c r="I1592" s="64">
        <f t="shared" si="431"/>
        <v>129.01783256582661</v>
      </c>
      <c r="J1592" s="64">
        <f t="shared" si="431"/>
        <v>91.905550762981434</v>
      </c>
      <c r="K1592" s="64">
        <f t="shared" si="431"/>
        <v>0</v>
      </c>
      <c r="L1592" s="64">
        <f t="shared" si="431"/>
        <v>0</v>
      </c>
      <c r="M1592" s="64">
        <f t="shared" si="431"/>
        <v>14.73916256722722</v>
      </c>
      <c r="N1592" s="64">
        <f t="shared" si="431"/>
        <v>205.55528200981558</v>
      </c>
      <c r="O1592" s="121"/>
      <c r="P1592" s="177">
        <v>2.9750000000000001</v>
      </c>
      <c r="Q1592" s="177">
        <v>30.059756578334049</v>
      </c>
      <c r="R1592" s="177">
        <v>30.059756578334049</v>
      </c>
      <c r="S1592" s="177">
        <v>2.0980011218519099</v>
      </c>
      <c r="T1592" s="177">
        <v>15.055341371315521</v>
      </c>
      <c r="U1592" s="177">
        <v>30.059756578334049</v>
      </c>
      <c r="V1592" s="177">
        <v>30.059756578334049</v>
      </c>
      <c r="W1592" s="177">
        <v>6.3227256591633383</v>
      </c>
      <c r="X1592" s="177">
        <v>32.320261491522977</v>
      </c>
      <c r="Y1592" s="177">
        <v>11.795541333333334</v>
      </c>
      <c r="Z1592" s="177">
        <v>5.4107722639999993</v>
      </c>
      <c r="AA1592" s="177">
        <v>31.935993909720924</v>
      </c>
      <c r="AB1592" s="177">
        <v>22.878880038149628</v>
      </c>
      <c r="AC1592" s="177">
        <v>25.090609484608855</v>
      </c>
      <c r="AD1592" s="177">
        <v>35.233054615289191</v>
      </c>
      <c r="AE1592" s="177">
        <v>28.457000864048826</v>
      </c>
      <c r="AF1592" s="177">
        <v>14.73916256722722</v>
      </c>
      <c r="AG1592" s="177">
        <v>30.635183587660478</v>
      </c>
      <c r="AH1592" s="177">
        <v>30.635183587660478</v>
      </c>
      <c r="AI1592" s="177">
        <v>30.635183587660478</v>
      </c>
      <c r="AJ1592" s="177">
        <v>29.993960724590718</v>
      </c>
    </row>
    <row r="1593" spans="1:36" hidden="1" outlineLevel="1" x14ac:dyDescent="0.25">
      <c r="A1593" s="190">
        <f t="shared" si="422"/>
        <v>2021</v>
      </c>
      <c r="B1593" s="55">
        <f t="shared" si="423"/>
        <v>6</v>
      </c>
      <c r="C1593" s="55">
        <f t="shared" si="424"/>
        <v>18</v>
      </c>
      <c r="D1593" s="55">
        <f t="shared" si="419"/>
        <v>66</v>
      </c>
      <c r="F1593" s="63">
        <f t="shared" si="430"/>
        <v>44348.749999999956</v>
      </c>
      <c r="G1593" s="64">
        <f t="shared" si="421"/>
        <v>275.54451269907554</v>
      </c>
      <c r="H1593" s="64">
        <f t="shared" si="431"/>
        <v>3.7957525023954668</v>
      </c>
      <c r="I1593" s="64">
        <f t="shared" si="431"/>
        <v>53.790080288909785</v>
      </c>
      <c r="J1593" s="64">
        <f t="shared" si="431"/>
        <v>7.0890146634823346</v>
      </c>
      <c r="K1593" s="64">
        <f t="shared" si="431"/>
        <v>0</v>
      </c>
      <c r="L1593" s="64">
        <f t="shared" si="431"/>
        <v>0</v>
      </c>
      <c r="M1593" s="64">
        <f t="shared" si="431"/>
        <v>16.3668001513382</v>
      </c>
      <c r="N1593" s="64">
        <f t="shared" si="431"/>
        <v>194.50286509294978</v>
      </c>
      <c r="O1593" s="121"/>
      <c r="P1593" s="177">
        <v>2.9750000000000001</v>
      </c>
      <c r="Q1593" s="177">
        <v>26.380862818147122</v>
      </c>
      <c r="R1593" s="177">
        <v>26.380862818147122</v>
      </c>
      <c r="S1593" s="177">
        <v>0.54697440820155729</v>
      </c>
      <c r="T1593" s="177">
        <v>0</v>
      </c>
      <c r="U1593" s="177">
        <v>26.380862818147122</v>
      </c>
      <c r="V1593" s="177">
        <v>26.380862818147122</v>
      </c>
      <c r="W1593" s="177">
        <v>3.0945857341788368</v>
      </c>
      <c r="X1593" s="177">
        <v>15.916901686086641</v>
      </c>
      <c r="Y1593" s="177">
        <v>2.5276160000000001</v>
      </c>
      <c r="Z1593" s="177">
        <v>6.2265726233333334</v>
      </c>
      <c r="AA1593" s="177">
        <v>33.319327631402167</v>
      </c>
      <c r="AB1593" s="177">
        <v>24.098930629714893</v>
      </c>
      <c r="AC1593" s="177">
        <v>25.334582935910909</v>
      </c>
      <c r="AD1593" s="177">
        <v>3.7957525023954668</v>
      </c>
      <c r="AE1593" s="177">
        <v>14.401835050259319</v>
      </c>
      <c r="AF1593" s="177">
        <v>16.3668001513382</v>
      </c>
      <c r="AG1593" s="177">
        <v>2.363004887827445</v>
      </c>
      <c r="AH1593" s="177">
        <v>2.363004887827445</v>
      </c>
      <c r="AI1593" s="177">
        <v>2.363004887827445</v>
      </c>
      <c r="AJ1593" s="177">
        <v>14.327167410183428</v>
      </c>
    </row>
    <row r="1594" spans="1:36" hidden="1" outlineLevel="1" x14ac:dyDescent="0.25">
      <c r="A1594" s="190">
        <f t="shared" si="422"/>
        <v>2021</v>
      </c>
      <c r="B1594" s="55">
        <f t="shared" si="423"/>
        <v>6</v>
      </c>
      <c r="C1594" s="55">
        <f t="shared" si="424"/>
        <v>19</v>
      </c>
      <c r="D1594" s="55">
        <f t="shared" si="419"/>
        <v>66</v>
      </c>
      <c r="F1594" s="63">
        <f t="shared" si="430"/>
        <v>44348.791666666621</v>
      </c>
      <c r="G1594" s="64">
        <f t="shared" si="421"/>
        <v>203.85355296027836</v>
      </c>
      <c r="H1594" s="64">
        <f t="shared" si="431"/>
        <v>0</v>
      </c>
      <c r="I1594" s="64">
        <f t="shared" si="431"/>
        <v>6.4079691494002029</v>
      </c>
      <c r="J1594" s="64">
        <f t="shared" si="431"/>
        <v>0</v>
      </c>
      <c r="K1594" s="64">
        <f t="shared" si="431"/>
        <v>0</v>
      </c>
      <c r="L1594" s="64">
        <f t="shared" si="431"/>
        <v>0</v>
      </c>
      <c r="M1594" s="64">
        <f t="shared" si="431"/>
        <v>18.446559286591118</v>
      </c>
      <c r="N1594" s="64">
        <f t="shared" si="431"/>
        <v>178.99902452428705</v>
      </c>
      <c r="O1594" s="121"/>
      <c r="P1594" s="177">
        <v>2.9750000000000001</v>
      </c>
      <c r="Q1594" s="177">
        <v>23.742776536332407</v>
      </c>
      <c r="R1594" s="177">
        <v>23.742776536332407</v>
      </c>
      <c r="S1594" s="177">
        <v>0</v>
      </c>
      <c r="T1594" s="177">
        <v>0</v>
      </c>
      <c r="U1594" s="177">
        <v>23.742776536332407</v>
      </c>
      <c r="V1594" s="177">
        <v>23.742776536332407</v>
      </c>
      <c r="W1594" s="177">
        <v>0.34528428898992336</v>
      </c>
      <c r="X1594" s="177">
        <v>0.90444474873728431</v>
      </c>
      <c r="Y1594" s="177">
        <v>0</v>
      </c>
      <c r="Z1594" s="177">
        <v>5.0932391633333332</v>
      </c>
      <c r="AA1594" s="177">
        <v>31.549145549191692</v>
      </c>
      <c r="AB1594" s="177">
        <v>25.371759227168624</v>
      </c>
      <c r="AC1594" s="177">
        <v>22.01377443926377</v>
      </c>
      <c r="AD1594" s="177">
        <v>0</v>
      </c>
      <c r="AE1594" s="177">
        <v>2.1351058101114844</v>
      </c>
      <c r="AF1594" s="177">
        <v>18.446559286591118</v>
      </c>
      <c r="AG1594" s="177">
        <v>0</v>
      </c>
      <c r="AH1594" s="177">
        <v>0</v>
      </c>
      <c r="AI1594" s="177">
        <v>0</v>
      </c>
      <c r="AJ1594" s="177">
        <v>4.8134301561509836E-2</v>
      </c>
    </row>
    <row r="1595" spans="1:36" hidden="1" outlineLevel="1" x14ac:dyDescent="0.25">
      <c r="A1595" s="190">
        <f t="shared" si="422"/>
        <v>2021</v>
      </c>
      <c r="B1595" s="55">
        <f t="shared" si="423"/>
        <v>6</v>
      </c>
      <c r="C1595" s="55">
        <f t="shared" si="424"/>
        <v>20</v>
      </c>
      <c r="D1595" s="55">
        <f t="shared" si="419"/>
        <v>66</v>
      </c>
      <c r="F1595" s="63">
        <f t="shared" si="430"/>
        <v>44348.833333333285</v>
      </c>
      <c r="G1595" s="64">
        <f t="shared" si="421"/>
        <v>202.58399072111416</v>
      </c>
      <c r="H1595" s="64">
        <f t="shared" ref="H1595:N1604" si="432">SUMIF($P$6:$AK$6,H$6,$P1595:$AK1595)</f>
        <v>0</v>
      </c>
      <c r="I1595" s="64">
        <f t="shared" si="432"/>
        <v>2.9750000000000001</v>
      </c>
      <c r="J1595" s="64">
        <f t="shared" si="432"/>
        <v>0</v>
      </c>
      <c r="K1595" s="64">
        <f t="shared" si="432"/>
        <v>0</v>
      </c>
      <c r="L1595" s="64">
        <f t="shared" si="432"/>
        <v>0</v>
      </c>
      <c r="M1595" s="64">
        <f t="shared" si="432"/>
        <v>20.797591352529203</v>
      </c>
      <c r="N1595" s="64">
        <f t="shared" si="432"/>
        <v>178.81139936858497</v>
      </c>
      <c r="O1595" s="121"/>
      <c r="P1595" s="177">
        <v>2.9750000000000001</v>
      </c>
      <c r="Q1595" s="177">
        <v>23.773691609947427</v>
      </c>
      <c r="R1595" s="177">
        <v>23.773691609947427</v>
      </c>
      <c r="S1595" s="177">
        <v>0</v>
      </c>
      <c r="T1595" s="177">
        <v>0</v>
      </c>
      <c r="U1595" s="177">
        <v>23.773691609947427</v>
      </c>
      <c r="V1595" s="177">
        <v>23.773691609947427</v>
      </c>
      <c r="W1595" s="177">
        <v>0</v>
      </c>
      <c r="X1595" s="177">
        <v>0</v>
      </c>
      <c r="Y1595" s="177">
        <v>0</v>
      </c>
      <c r="Z1595" s="177">
        <v>3.893239136666665</v>
      </c>
      <c r="AA1595" s="177">
        <v>31.517977496598352</v>
      </c>
      <c r="AB1595" s="177">
        <v>25.281950032616109</v>
      </c>
      <c r="AC1595" s="177">
        <v>23.023466262914116</v>
      </c>
      <c r="AD1595" s="177">
        <v>0</v>
      </c>
      <c r="AE1595" s="177">
        <v>0</v>
      </c>
      <c r="AF1595" s="177">
        <v>20.797591352529203</v>
      </c>
      <c r="AG1595" s="177">
        <v>0</v>
      </c>
      <c r="AH1595" s="177">
        <v>0</v>
      </c>
      <c r="AI1595" s="177">
        <v>0</v>
      </c>
      <c r="AJ1595" s="177">
        <v>0</v>
      </c>
    </row>
    <row r="1596" spans="1:36" hidden="1" outlineLevel="1" x14ac:dyDescent="0.25">
      <c r="A1596" s="190">
        <f t="shared" si="422"/>
        <v>2021</v>
      </c>
      <c r="B1596" s="55">
        <f t="shared" si="423"/>
        <v>6</v>
      </c>
      <c r="C1596" s="55">
        <f t="shared" si="424"/>
        <v>21</v>
      </c>
      <c r="D1596" s="55">
        <f t="shared" si="419"/>
        <v>66</v>
      </c>
      <c r="F1596" s="63">
        <f t="shared" si="430"/>
        <v>44348.874999999949</v>
      </c>
      <c r="G1596" s="64">
        <f t="shared" si="421"/>
        <v>188.32417649591329</v>
      </c>
      <c r="H1596" s="64">
        <f t="shared" si="432"/>
        <v>0</v>
      </c>
      <c r="I1596" s="64">
        <f t="shared" si="432"/>
        <v>2.9750000000000001</v>
      </c>
      <c r="J1596" s="64">
        <f t="shared" si="432"/>
        <v>0</v>
      </c>
      <c r="K1596" s="64">
        <f t="shared" si="432"/>
        <v>0</v>
      </c>
      <c r="L1596" s="64">
        <f t="shared" si="432"/>
        <v>0</v>
      </c>
      <c r="M1596" s="64">
        <f t="shared" si="432"/>
        <v>23.148623418467295</v>
      </c>
      <c r="N1596" s="64">
        <f t="shared" si="432"/>
        <v>162.20055307744599</v>
      </c>
      <c r="O1596" s="121"/>
      <c r="P1596" s="177">
        <v>2.9750000000000001</v>
      </c>
      <c r="Q1596" s="177">
        <v>21.856957045816429</v>
      </c>
      <c r="R1596" s="177">
        <v>21.856957045816429</v>
      </c>
      <c r="S1596" s="177">
        <v>0</v>
      </c>
      <c r="T1596" s="177">
        <v>0</v>
      </c>
      <c r="U1596" s="177">
        <v>21.856957045816429</v>
      </c>
      <c r="V1596" s="177">
        <v>21.856957045816429</v>
      </c>
      <c r="W1596" s="177">
        <v>0</v>
      </c>
      <c r="X1596" s="177">
        <v>0</v>
      </c>
      <c r="Y1596" s="177">
        <v>0</v>
      </c>
      <c r="Z1596" s="177">
        <v>3.4599058099999991</v>
      </c>
      <c r="AA1596" s="177">
        <v>29.68306837407016</v>
      </c>
      <c r="AB1596" s="177">
        <v>20.038676942997348</v>
      </c>
      <c r="AC1596" s="177">
        <v>21.591073767112775</v>
      </c>
      <c r="AD1596" s="177">
        <v>0</v>
      </c>
      <c r="AE1596" s="177">
        <v>0</v>
      </c>
      <c r="AF1596" s="177">
        <v>23.148623418467295</v>
      </c>
      <c r="AG1596" s="177">
        <v>0</v>
      </c>
      <c r="AH1596" s="177">
        <v>0</v>
      </c>
      <c r="AI1596" s="177">
        <v>0</v>
      </c>
      <c r="AJ1596" s="177">
        <v>0</v>
      </c>
    </row>
    <row r="1597" spans="1:36" hidden="1" outlineLevel="1" x14ac:dyDescent="0.25">
      <c r="A1597" s="190">
        <f t="shared" si="422"/>
        <v>2021</v>
      </c>
      <c r="B1597" s="55">
        <f t="shared" si="423"/>
        <v>6</v>
      </c>
      <c r="C1597" s="55">
        <f t="shared" si="424"/>
        <v>22</v>
      </c>
      <c r="D1597" s="55">
        <f t="shared" si="419"/>
        <v>66</v>
      </c>
      <c r="F1597" s="63">
        <f t="shared" si="430"/>
        <v>44348.916666666613</v>
      </c>
      <c r="G1597" s="64">
        <f t="shared" si="421"/>
        <v>183.47905591107195</v>
      </c>
      <c r="H1597" s="64">
        <f t="shared" si="432"/>
        <v>0</v>
      </c>
      <c r="I1597" s="64">
        <f t="shared" si="432"/>
        <v>2.9750000000000001</v>
      </c>
      <c r="J1597" s="64">
        <f t="shared" si="432"/>
        <v>0</v>
      </c>
      <c r="K1597" s="64">
        <f t="shared" si="432"/>
        <v>0</v>
      </c>
      <c r="L1597" s="64">
        <f t="shared" si="432"/>
        <v>0</v>
      </c>
      <c r="M1597" s="64">
        <f t="shared" si="432"/>
        <v>24.233715141207945</v>
      </c>
      <c r="N1597" s="64">
        <f t="shared" si="432"/>
        <v>156.27034076986399</v>
      </c>
      <c r="O1597" s="121"/>
      <c r="P1597" s="177">
        <v>2.9750000000000001</v>
      </c>
      <c r="Q1597" s="177">
        <v>20.96041991098096</v>
      </c>
      <c r="R1597" s="177">
        <v>20.96041991098096</v>
      </c>
      <c r="S1597" s="177">
        <v>0</v>
      </c>
      <c r="T1597" s="177">
        <v>0</v>
      </c>
      <c r="U1597" s="177">
        <v>20.96041991098096</v>
      </c>
      <c r="V1597" s="177">
        <v>20.96041991098096</v>
      </c>
      <c r="W1597" s="177">
        <v>0</v>
      </c>
      <c r="X1597" s="177">
        <v>0</v>
      </c>
      <c r="Y1597" s="177">
        <v>0</v>
      </c>
      <c r="Z1597" s="177">
        <v>2.6550465256666667</v>
      </c>
      <c r="AA1597" s="177">
        <v>30.282631573022059</v>
      </c>
      <c r="AB1597" s="177">
        <v>19.344915788644464</v>
      </c>
      <c r="AC1597" s="177">
        <v>20.146067238606978</v>
      </c>
      <c r="AD1597" s="177">
        <v>0</v>
      </c>
      <c r="AE1597" s="177">
        <v>0</v>
      </c>
      <c r="AF1597" s="177">
        <v>24.233715141207945</v>
      </c>
      <c r="AG1597" s="177">
        <v>0</v>
      </c>
      <c r="AH1597" s="177">
        <v>0</v>
      </c>
      <c r="AI1597" s="177">
        <v>0</v>
      </c>
      <c r="AJ1597" s="177">
        <v>0</v>
      </c>
    </row>
    <row r="1598" spans="1:36" hidden="1" outlineLevel="1" x14ac:dyDescent="0.25">
      <c r="A1598" s="190">
        <f t="shared" si="422"/>
        <v>2021</v>
      </c>
      <c r="B1598" s="55">
        <f t="shared" si="423"/>
        <v>6</v>
      </c>
      <c r="C1598" s="55">
        <f t="shared" si="424"/>
        <v>23</v>
      </c>
      <c r="D1598" s="55">
        <f t="shared" si="419"/>
        <v>66</v>
      </c>
      <c r="F1598" s="63">
        <f t="shared" si="430"/>
        <v>44348.958333333278</v>
      </c>
      <c r="G1598" s="64">
        <f t="shared" si="421"/>
        <v>176.04300069798052</v>
      </c>
      <c r="H1598" s="64">
        <f t="shared" si="432"/>
        <v>0</v>
      </c>
      <c r="I1598" s="64">
        <f t="shared" si="432"/>
        <v>2.9750000000000001</v>
      </c>
      <c r="J1598" s="64">
        <f t="shared" si="432"/>
        <v>0</v>
      </c>
      <c r="K1598" s="64">
        <f t="shared" si="432"/>
        <v>0</v>
      </c>
      <c r="L1598" s="64">
        <f t="shared" si="432"/>
        <v>0</v>
      </c>
      <c r="M1598" s="64">
        <f t="shared" si="432"/>
        <v>25.680504104862145</v>
      </c>
      <c r="N1598" s="64">
        <f t="shared" si="432"/>
        <v>147.38749659311839</v>
      </c>
      <c r="O1598" s="121"/>
      <c r="P1598" s="177">
        <v>2.9750000000000001</v>
      </c>
      <c r="Q1598" s="177">
        <v>19.074600420464972</v>
      </c>
      <c r="R1598" s="177">
        <v>19.074600420464972</v>
      </c>
      <c r="S1598" s="177">
        <v>0</v>
      </c>
      <c r="T1598" s="177">
        <v>0</v>
      </c>
      <c r="U1598" s="177">
        <v>19.074600420464972</v>
      </c>
      <c r="V1598" s="177">
        <v>19.074600420464972</v>
      </c>
      <c r="W1598" s="177">
        <v>0</v>
      </c>
      <c r="X1598" s="177">
        <v>0</v>
      </c>
      <c r="Y1598" s="177">
        <v>0</v>
      </c>
      <c r="Z1598" s="177">
        <v>2.4217131587000003</v>
      </c>
      <c r="AA1598" s="177">
        <v>29.955591905186758</v>
      </c>
      <c r="AB1598" s="177">
        <v>18.149321464595321</v>
      </c>
      <c r="AC1598" s="177">
        <v>20.562468382776412</v>
      </c>
      <c r="AD1598" s="177">
        <v>0</v>
      </c>
      <c r="AE1598" s="177">
        <v>0</v>
      </c>
      <c r="AF1598" s="177">
        <v>25.680504104862145</v>
      </c>
      <c r="AG1598" s="177">
        <v>0</v>
      </c>
      <c r="AH1598" s="177">
        <v>0</v>
      </c>
      <c r="AI1598" s="177">
        <v>0</v>
      </c>
      <c r="AJ1598" s="177">
        <v>0</v>
      </c>
    </row>
    <row r="1599" spans="1:36" hidden="1" outlineLevel="1" x14ac:dyDescent="0.25">
      <c r="A1599" s="190">
        <f t="shared" si="422"/>
        <v>2021</v>
      </c>
      <c r="B1599" s="55">
        <f t="shared" si="423"/>
        <v>7</v>
      </c>
      <c r="C1599" s="55">
        <f t="shared" si="424"/>
        <v>0</v>
      </c>
      <c r="D1599" s="55">
        <f t="shared" si="419"/>
        <v>67</v>
      </c>
      <c r="F1599" s="63">
        <f t="shared" ref="F1599" si="433">EDATE(F1575,1)</f>
        <v>44378</v>
      </c>
      <c r="G1599" s="64">
        <f t="shared" si="421"/>
        <v>129.09781223899313</v>
      </c>
      <c r="H1599" s="64">
        <f t="shared" si="432"/>
        <v>0</v>
      </c>
      <c r="I1599" s="64">
        <f t="shared" si="432"/>
        <v>2.9750000000000001</v>
      </c>
      <c r="J1599" s="64">
        <f t="shared" si="432"/>
        <v>0</v>
      </c>
      <c r="K1599" s="64">
        <f t="shared" si="432"/>
        <v>0</v>
      </c>
      <c r="L1599" s="64">
        <f t="shared" si="432"/>
        <v>0</v>
      </c>
      <c r="M1599" s="64">
        <f t="shared" si="432"/>
        <v>25.411447721950744</v>
      </c>
      <c r="N1599" s="64">
        <f t="shared" si="432"/>
        <v>100.7113645170424</v>
      </c>
      <c r="O1599" s="121"/>
      <c r="P1599" s="177">
        <v>2.9750000000000001</v>
      </c>
      <c r="Q1599" s="177">
        <v>9.9752637531118804</v>
      </c>
      <c r="R1599" s="177">
        <v>9.9752637531118804</v>
      </c>
      <c r="S1599" s="177">
        <v>0</v>
      </c>
      <c r="T1599" s="177">
        <v>0</v>
      </c>
      <c r="U1599" s="177">
        <v>9.9752637531118804</v>
      </c>
      <c r="V1599" s="177">
        <v>9.9752637531118804</v>
      </c>
      <c r="W1599" s="177">
        <v>0</v>
      </c>
      <c r="X1599" s="177">
        <v>0</v>
      </c>
      <c r="Y1599" s="177">
        <v>0</v>
      </c>
      <c r="Z1599" s="177">
        <v>0</v>
      </c>
      <c r="AA1599" s="177">
        <v>25.186470077427622</v>
      </c>
      <c r="AB1599" s="177">
        <v>21.618234679285351</v>
      </c>
      <c r="AC1599" s="177">
        <v>14.005604747881897</v>
      </c>
      <c r="AD1599" s="177">
        <v>0</v>
      </c>
      <c r="AE1599" s="177">
        <v>0</v>
      </c>
      <c r="AF1599" s="177">
        <v>25.411447721950744</v>
      </c>
      <c r="AG1599" s="177">
        <v>0</v>
      </c>
      <c r="AH1599" s="177">
        <v>0</v>
      </c>
      <c r="AI1599" s="177">
        <v>0</v>
      </c>
      <c r="AJ1599" s="177">
        <v>0</v>
      </c>
    </row>
    <row r="1600" spans="1:36" hidden="1" outlineLevel="1" x14ac:dyDescent="0.25">
      <c r="A1600" s="190">
        <f t="shared" si="422"/>
        <v>2021</v>
      </c>
      <c r="B1600" s="55">
        <f t="shared" si="423"/>
        <v>7</v>
      </c>
      <c r="C1600" s="55">
        <f t="shared" si="424"/>
        <v>1</v>
      </c>
      <c r="D1600" s="55">
        <f t="shared" si="419"/>
        <v>67</v>
      </c>
      <c r="F1600" s="63">
        <f t="shared" ref="F1600" si="434">F1599+1/24</f>
        <v>44378.041666666664</v>
      </c>
      <c r="G1600" s="64">
        <f t="shared" si="421"/>
        <v>125.60699113880791</v>
      </c>
      <c r="H1600" s="64">
        <f t="shared" si="432"/>
        <v>0</v>
      </c>
      <c r="I1600" s="64">
        <f t="shared" si="432"/>
        <v>2.9750000000000001</v>
      </c>
      <c r="J1600" s="64">
        <f t="shared" si="432"/>
        <v>0</v>
      </c>
      <c r="K1600" s="64">
        <f t="shared" si="432"/>
        <v>0</v>
      </c>
      <c r="L1600" s="64">
        <f t="shared" si="432"/>
        <v>0</v>
      </c>
      <c r="M1600" s="64">
        <f t="shared" si="432"/>
        <v>25.805423655624402</v>
      </c>
      <c r="N1600" s="64">
        <f t="shared" si="432"/>
        <v>96.82656748318351</v>
      </c>
      <c r="O1600" s="121"/>
      <c r="P1600" s="177">
        <v>2.9750000000000001</v>
      </c>
      <c r="Q1600" s="177">
        <v>9.0272014955847197</v>
      </c>
      <c r="R1600" s="177">
        <v>9.0272014955847197</v>
      </c>
      <c r="S1600" s="177">
        <v>0</v>
      </c>
      <c r="T1600" s="177">
        <v>0</v>
      </c>
      <c r="U1600" s="177">
        <v>9.0272014955847197</v>
      </c>
      <c r="V1600" s="177">
        <v>9.0272014955847197</v>
      </c>
      <c r="W1600" s="177">
        <v>0</v>
      </c>
      <c r="X1600" s="177">
        <v>0</v>
      </c>
      <c r="Y1600" s="177">
        <v>0</v>
      </c>
      <c r="Z1600" s="177">
        <v>0</v>
      </c>
      <c r="AA1600" s="177">
        <v>24.519032484147875</v>
      </c>
      <c r="AB1600" s="177">
        <v>22.740002409651684</v>
      </c>
      <c r="AC1600" s="177">
        <v>13.45872660704508</v>
      </c>
      <c r="AD1600" s="177">
        <v>0</v>
      </c>
      <c r="AE1600" s="177">
        <v>0</v>
      </c>
      <c r="AF1600" s="177">
        <v>25.805423655624402</v>
      </c>
      <c r="AG1600" s="177">
        <v>0</v>
      </c>
      <c r="AH1600" s="177">
        <v>0</v>
      </c>
      <c r="AI1600" s="177">
        <v>0</v>
      </c>
      <c r="AJ1600" s="177">
        <v>0</v>
      </c>
    </row>
    <row r="1601" spans="1:36" hidden="1" outlineLevel="1" x14ac:dyDescent="0.25">
      <c r="A1601" s="190">
        <f t="shared" si="422"/>
        <v>2021</v>
      </c>
      <c r="B1601" s="55">
        <f t="shared" si="423"/>
        <v>7</v>
      </c>
      <c r="C1601" s="55">
        <f t="shared" si="424"/>
        <v>2</v>
      </c>
      <c r="D1601" s="55">
        <f t="shared" si="419"/>
        <v>67</v>
      </c>
      <c r="F1601" s="63">
        <f t="shared" si="430"/>
        <v>44378.083333333328</v>
      </c>
      <c r="G1601" s="64">
        <f t="shared" si="421"/>
        <v>127.67222389669456</v>
      </c>
      <c r="H1601" s="64">
        <f t="shared" si="432"/>
        <v>0</v>
      </c>
      <c r="I1601" s="64">
        <f t="shared" si="432"/>
        <v>2.9750000000000001</v>
      </c>
      <c r="J1601" s="64">
        <f t="shared" si="432"/>
        <v>0</v>
      </c>
      <c r="K1601" s="64">
        <f t="shared" si="432"/>
        <v>0</v>
      </c>
      <c r="L1601" s="64">
        <f t="shared" si="432"/>
        <v>0</v>
      </c>
      <c r="M1601" s="64">
        <f t="shared" si="432"/>
        <v>26.199399589298057</v>
      </c>
      <c r="N1601" s="64">
        <f t="shared" si="432"/>
        <v>98.497824307396499</v>
      </c>
      <c r="O1601" s="121"/>
      <c r="P1601" s="177">
        <v>2.9750000000000001</v>
      </c>
      <c r="Q1601" s="177">
        <v>8.1512744098259287</v>
      </c>
      <c r="R1601" s="177">
        <v>8.1512744098259287</v>
      </c>
      <c r="S1601" s="177">
        <v>0</v>
      </c>
      <c r="T1601" s="177">
        <v>0</v>
      </c>
      <c r="U1601" s="177">
        <v>8.1512744098259287</v>
      </c>
      <c r="V1601" s="177">
        <v>8.1512744098259287</v>
      </c>
      <c r="W1601" s="177">
        <v>0</v>
      </c>
      <c r="X1601" s="177">
        <v>0</v>
      </c>
      <c r="Y1601" s="177">
        <v>0</v>
      </c>
      <c r="Z1601" s="177">
        <v>0</v>
      </c>
      <c r="AA1601" s="177">
        <v>25.959235767993199</v>
      </c>
      <c r="AB1601" s="177">
        <v>24.279700692116492</v>
      </c>
      <c r="AC1601" s="177">
        <v>15.653790207983098</v>
      </c>
      <c r="AD1601" s="177">
        <v>0</v>
      </c>
      <c r="AE1601" s="177">
        <v>0</v>
      </c>
      <c r="AF1601" s="177">
        <v>26.199399589298057</v>
      </c>
      <c r="AG1601" s="177">
        <v>0</v>
      </c>
      <c r="AH1601" s="177">
        <v>0</v>
      </c>
      <c r="AI1601" s="177">
        <v>0</v>
      </c>
      <c r="AJ1601" s="177">
        <v>0</v>
      </c>
    </row>
    <row r="1602" spans="1:36" hidden="1" outlineLevel="1" x14ac:dyDescent="0.25">
      <c r="A1602" s="190">
        <f t="shared" si="422"/>
        <v>2021</v>
      </c>
      <c r="B1602" s="55">
        <f t="shared" si="423"/>
        <v>7</v>
      </c>
      <c r="C1602" s="55">
        <f t="shared" si="424"/>
        <v>3</v>
      </c>
      <c r="D1602" s="55">
        <f t="shared" si="419"/>
        <v>67</v>
      </c>
      <c r="F1602" s="63">
        <f t="shared" si="430"/>
        <v>44378.124999999993</v>
      </c>
      <c r="G1602" s="64">
        <f t="shared" si="421"/>
        <v>125.52512807220002</v>
      </c>
      <c r="H1602" s="64">
        <f t="shared" si="432"/>
        <v>0</v>
      </c>
      <c r="I1602" s="64">
        <f t="shared" si="432"/>
        <v>2.9873771709240118</v>
      </c>
      <c r="J1602" s="64">
        <f t="shared" si="432"/>
        <v>0</v>
      </c>
      <c r="K1602" s="64">
        <f t="shared" si="432"/>
        <v>0</v>
      </c>
      <c r="L1602" s="64">
        <f t="shared" si="432"/>
        <v>0</v>
      </c>
      <c r="M1602" s="64">
        <f t="shared" si="432"/>
        <v>26.002411622461228</v>
      </c>
      <c r="N1602" s="64">
        <f t="shared" si="432"/>
        <v>96.535339278814774</v>
      </c>
      <c r="O1602" s="121"/>
      <c r="P1602" s="177">
        <v>2.9750000000000001</v>
      </c>
      <c r="Q1602" s="177">
        <v>6.8528413179952494</v>
      </c>
      <c r="R1602" s="177">
        <v>6.8528413179952494</v>
      </c>
      <c r="S1602" s="177">
        <v>1.2377170924011518E-2</v>
      </c>
      <c r="T1602" s="177">
        <v>0</v>
      </c>
      <c r="U1602" s="177">
        <v>6.8528413179952494</v>
      </c>
      <c r="V1602" s="177">
        <v>6.8528413179952494</v>
      </c>
      <c r="W1602" s="177">
        <v>0</v>
      </c>
      <c r="X1602" s="177">
        <v>0</v>
      </c>
      <c r="Y1602" s="177">
        <v>0</v>
      </c>
      <c r="Z1602" s="177">
        <v>0</v>
      </c>
      <c r="AA1602" s="177">
        <v>26.19575059375769</v>
      </c>
      <c r="AB1602" s="177">
        <v>25.966947485417087</v>
      </c>
      <c r="AC1602" s="177">
        <v>16.961275927658988</v>
      </c>
      <c r="AD1602" s="177">
        <v>0</v>
      </c>
      <c r="AE1602" s="177">
        <v>0</v>
      </c>
      <c r="AF1602" s="177">
        <v>26.002411622461228</v>
      </c>
      <c r="AG1602" s="177">
        <v>0</v>
      </c>
      <c r="AH1602" s="177">
        <v>0</v>
      </c>
      <c r="AI1602" s="177">
        <v>0</v>
      </c>
      <c r="AJ1602" s="177">
        <v>0</v>
      </c>
    </row>
    <row r="1603" spans="1:36" hidden="1" outlineLevel="1" x14ac:dyDescent="0.25">
      <c r="A1603" s="190">
        <f t="shared" si="422"/>
        <v>2021</v>
      </c>
      <c r="B1603" s="55">
        <f t="shared" si="423"/>
        <v>7</v>
      </c>
      <c r="C1603" s="55">
        <f t="shared" si="424"/>
        <v>4</v>
      </c>
      <c r="D1603" s="55">
        <f t="shared" si="419"/>
        <v>67</v>
      </c>
      <c r="F1603" s="63">
        <f t="shared" si="430"/>
        <v>44378.166666666657</v>
      </c>
      <c r="G1603" s="64">
        <f t="shared" si="421"/>
        <v>137.73983045842846</v>
      </c>
      <c r="H1603" s="64">
        <f t="shared" si="432"/>
        <v>3.1985355134430726</v>
      </c>
      <c r="I1603" s="64">
        <f t="shared" si="432"/>
        <v>11.534948197190781</v>
      </c>
      <c r="J1603" s="64">
        <f t="shared" si="432"/>
        <v>4.567560640445139</v>
      </c>
      <c r="K1603" s="64">
        <f t="shared" si="432"/>
        <v>0</v>
      </c>
      <c r="L1603" s="64">
        <f t="shared" si="432"/>
        <v>0</v>
      </c>
      <c r="M1603" s="64">
        <f t="shared" si="432"/>
        <v>24.721989838021852</v>
      </c>
      <c r="N1603" s="64">
        <f t="shared" si="432"/>
        <v>93.716796269327631</v>
      </c>
      <c r="O1603" s="121"/>
      <c r="P1603" s="177">
        <v>2.9750000000000001</v>
      </c>
      <c r="Q1603" s="177">
        <v>6.5436905818450875</v>
      </c>
      <c r="R1603" s="177">
        <v>6.5436905818450875</v>
      </c>
      <c r="S1603" s="177">
        <v>1.425580068071014</v>
      </c>
      <c r="T1603" s="177">
        <v>6.9062134073414096</v>
      </c>
      <c r="U1603" s="177">
        <v>6.5436905818450875</v>
      </c>
      <c r="V1603" s="177">
        <v>6.5436905818450875</v>
      </c>
      <c r="W1603" s="177">
        <v>0.10476880088315665</v>
      </c>
      <c r="X1603" s="177">
        <v>1.4667491005563013E-2</v>
      </c>
      <c r="Y1603" s="177">
        <v>0</v>
      </c>
      <c r="Z1603" s="177">
        <v>0</v>
      </c>
      <c r="AA1603" s="177">
        <v>24.495538452221062</v>
      </c>
      <c r="AB1603" s="177">
        <v>25.388935645473516</v>
      </c>
      <c r="AC1603" s="177">
        <v>17.65755984425271</v>
      </c>
      <c r="AD1603" s="177">
        <v>3.1985355134430726</v>
      </c>
      <c r="AE1603" s="177">
        <v>0.10871842988963761</v>
      </c>
      <c r="AF1603" s="177">
        <v>24.721989838021852</v>
      </c>
      <c r="AG1603" s="177">
        <v>1.5225202134817128</v>
      </c>
      <c r="AH1603" s="177">
        <v>1.5225202134817128</v>
      </c>
      <c r="AI1603" s="177">
        <v>1.5225202134817128</v>
      </c>
      <c r="AJ1603" s="177">
        <v>0</v>
      </c>
    </row>
    <row r="1604" spans="1:36" hidden="1" outlineLevel="1" x14ac:dyDescent="0.25">
      <c r="A1604" s="190">
        <f t="shared" si="422"/>
        <v>2021</v>
      </c>
      <c r="B1604" s="55">
        <f t="shared" si="423"/>
        <v>7</v>
      </c>
      <c r="C1604" s="55">
        <f t="shared" si="424"/>
        <v>5</v>
      </c>
      <c r="D1604" s="55">
        <f t="shared" si="419"/>
        <v>67</v>
      </c>
      <c r="F1604" s="63">
        <f t="shared" si="430"/>
        <v>44378.208333333321</v>
      </c>
      <c r="G1604" s="64">
        <f t="shared" si="421"/>
        <v>321.37608701696422</v>
      </c>
      <c r="H1604" s="64">
        <f t="shared" si="432"/>
        <v>44.731172656049623</v>
      </c>
      <c r="I1604" s="64">
        <f t="shared" si="432"/>
        <v>62.318985603284993</v>
      </c>
      <c r="J1604" s="64">
        <f t="shared" si="432"/>
        <v>102.14777409778119</v>
      </c>
      <c r="K1604" s="64">
        <f t="shared" si="432"/>
        <v>0</v>
      </c>
      <c r="L1604" s="64">
        <f t="shared" si="432"/>
        <v>0</v>
      </c>
      <c r="M1604" s="64">
        <f t="shared" si="432"/>
        <v>23.638556020419301</v>
      </c>
      <c r="N1604" s="64">
        <f t="shared" si="432"/>
        <v>88.539598639429116</v>
      </c>
      <c r="O1604" s="121"/>
      <c r="P1604" s="177">
        <v>2.9750000000000001</v>
      </c>
      <c r="Q1604" s="177">
        <v>4.7609213367124879</v>
      </c>
      <c r="R1604" s="177">
        <v>4.7609213367124879</v>
      </c>
      <c r="S1604" s="177">
        <v>6.1450601292732818</v>
      </c>
      <c r="T1604" s="177">
        <v>25.245094688415172</v>
      </c>
      <c r="U1604" s="177">
        <v>4.7609213367124879</v>
      </c>
      <c r="V1604" s="177">
        <v>4.7609213367124879</v>
      </c>
      <c r="W1604" s="177">
        <v>1.8959461791660619</v>
      </c>
      <c r="X1604" s="177">
        <v>8.5979726722552527</v>
      </c>
      <c r="Y1604" s="177">
        <v>2.0384000000000002</v>
      </c>
      <c r="Z1604" s="177">
        <v>0</v>
      </c>
      <c r="AA1604" s="177">
        <v>26.103428752447513</v>
      </c>
      <c r="AB1604" s="177">
        <v>22.828742327827424</v>
      </c>
      <c r="AC1604" s="177">
        <v>20.56374221230422</v>
      </c>
      <c r="AD1604" s="177">
        <v>44.731172656049623</v>
      </c>
      <c r="AE1604" s="177">
        <v>10.862868575115712</v>
      </c>
      <c r="AF1604" s="177">
        <v>23.638556020419301</v>
      </c>
      <c r="AG1604" s="177">
        <v>34.049258032593734</v>
      </c>
      <c r="AH1604" s="177">
        <v>34.049258032593734</v>
      </c>
      <c r="AI1604" s="177">
        <v>34.049258032593734</v>
      </c>
      <c r="AJ1604" s="177">
        <v>4.5586433590595075</v>
      </c>
    </row>
    <row r="1605" spans="1:36" hidden="1" outlineLevel="1" x14ac:dyDescent="0.25">
      <c r="A1605" s="190">
        <f t="shared" si="422"/>
        <v>2021</v>
      </c>
      <c r="B1605" s="55">
        <f t="shared" si="423"/>
        <v>7</v>
      </c>
      <c r="C1605" s="55">
        <f t="shared" si="424"/>
        <v>6</v>
      </c>
      <c r="D1605" s="55">
        <f t="shared" si="419"/>
        <v>67</v>
      </c>
      <c r="F1605" s="63">
        <f t="shared" si="430"/>
        <v>44378.249999999985</v>
      </c>
      <c r="G1605" s="64">
        <f t="shared" si="421"/>
        <v>516.28324091392255</v>
      </c>
      <c r="H1605" s="64">
        <f t="shared" ref="H1605:N1614" si="435">SUMIF($P$6:$AK$6,H$6,$P1605:$AK1605)</f>
        <v>68.178242882877811</v>
      </c>
      <c r="I1605" s="64">
        <f t="shared" si="435"/>
        <v>153.88756376294504</v>
      </c>
      <c r="J1605" s="64">
        <f t="shared" si="435"/>
        <v>182.02740162837114</v>
      </c>
      <c r="K1605" s="64">
        <f t="shared" si="435"/>
        <v>0</v>
      </c>
      <c r="L1605" s="64">
        <f t="shared" si="435"/>
        <v>0</v>
      </c>
      <c r="M1605" s="64">
        <f t="shared" si="435"/>
        <v>22.555122202816747</v>
      </c>
      <c r="N1605" s="64">
        <f t="shared" si="435"/>
        <v>89.634910436911824</v>
      </c>
      <c r="O1605" s="121"/>
      <c r="P1605" s="177">
        <v>2.9750000000000001</v>
      </c>
      <c r="Q1605" s="177">
        <v>6.677655900843491</v>
      </c>
      <c r="R1605" s="177">
        <v>6.677655900843491</v>
      </c>
      <c r="S1605" s="177">
        <v>17.763944560664246</v>
      </c>
      <c r="T1605" s="177">
        <v>34.858784652877262</v>
      </c>
      <c r="U1605" s="177">
        <v>6.677655900843491</v>
      </c>
      <c r="V1605" s="177">
        <v>6.677655900843491</v>
      </c>
      <c r="W1605" s="177">
        <v>6.548133302034584</v>
      </c>
      <c r="X1605" s="177">
        <v>31.329318385379064</v>
      </c>
      <c r="Y1605" s="177">
        <v>9.7843199999999992</v>
      </c>
      <c r="Z1605" s="177">
        <v>0</v>
      </c>
      <c r="AA1605" s="177">
        <v>23.963313139312508</v>
      </c>
      <c r="AB1605" s="177">
        <v>19.774820774856295</v>
      </c>
      <c r="AC1605" s="177">
        <v>19.186152919369064</v>
      </c>
      <c r="AD1605" s="177">
        <v>68.178242882877811</v>
      </c>
      <c r="AE1605" s="177">
        <v>27.786434486486922</v>
      </c>
      <c r="AF1605" s="177">
        <v>22.555122202816747</v>
      </c>
      <c r="AG1605" s="177">
        <v>60.675800542790384</v>
      </c>
      <c r="AH1605" s="177">
        <v>60.675800542790384</v>
      </c>
      <c r="AI1605" s="177">
        <v>60.675800542790384</v>
      </c>
      <c r="AJ1605" s="177">
        <v>22.841628375502953</v>
      </c>
    </row>
    <row r="1606" spans="1:36" hidden="1" outlineLevel="1" x14ac:dyDescent="0.25">
      <c r="A1606" s="190">
        <f t="shared" si="422"/>
        <v>2021</v>
      </c>
      <c r="B1606" s="55">
        <f t="shared" si="423"/>
        <v>7</v>
      </c>
      <c r="C1606" s="55">
        <f t="shared" si="424"/>
        <v>7</v>
      </c>
      <c r="D1606" s="55">
        <f t="shared" si="419"/>
        <v>67</v>
      </c>
      <c r="F1606" s="63">
        <f t="shared" si="430"/>
        <v>44378.29166666665</v>
      </c>
      <c r="G1606" s="64">
        <f t="shared" si="421"/>
        <v>613.0777543693705</v>
      </c>
      <c r="H1606" s="64">
        <f t="shared" si="435"/>
        <v>67.44705103764548</v>
      </c>
      <c r="I1606" s="64">
        <f t="shared" si="435"/>
        <v>216.39131760236256</v>
      </c>
      <c r="J1606" s="64">
        <f t="shared" si="435"/>
        <v>201.48196479824801</v>
      </c>
      <c r="K1606" s="64">
        <f t="shared" si="435"/>
        <v>0</v>
      </c>
      <c r="L1606" s="64">
        <f t="shared" si="435"/>
        <v>0</v>
      </c>
      <c r="M1606" s="64">
        <f t="shared" si="435"/>
        <v>18.31988091582496</v>
      </c>
      <c r="N1606" s="64">
        <f t="shared" si="435"/>
        <v>109.43754001528944</v>
      </c>
      <c r="O1606" s="121"/>
      <c r="P1606" s="177">
        <v>2.9750000000000001</v>
      </c>
      <c r="Q1606" s="177">
        <v>10.026788875803575</v>
      </c>
      <c r="R1606" s="177">
        <v>10.026788875803575</v>
      </c>
      <c r="S1606" s="177">
        <v>28.246533665728752</v>
      </c>
      <c r="T1606" s="177">
        <v>38.05288320161327</v>
      </c>
      <c r="U1606" s="177">
        <v>10.026788875803575</v>
      </c>
      <c r="V1606" s="177">
        <v>10.026788875803575</v>
      </c>
      <c r="W1606" s="177">
        <v>8.4655491501282185</v>
      </c>
      <c r="X1606" s="177">
        <v>40.826004724605397</v>
      </c>
      <c r="Y1606" s="177">
        <v>22.830080000000002</v>
      </c>
      <c r="Z1606" s="177">
        <v>0</v>
      </c>
      <c r="AA1606" s="177">
        <v>25.331403303970774</v>
      </c>
      <c r="AB1606" s="177">
        <v>20.976121778145469</v>
      </c>
      <c r="AC1606" s="177">
        <v>23.022859429958892</v>
      </c>
      <c r="AD1606" s="177">
        <v>67.44705103764548</v>
      </c>
      <c r="AE1606" s="177">
        <v>34.635493567841436</v>
      </c>
      <c r="AF1606" s="177">
        <v>18.31988091582496</v>
      </c>
      <c r="AG1606" s="177">
        <v>67.160654932749338</v>
      </c>
      <c r="AH1606" s="177">
        <v>67.160654932749338</v>
      </c>
      <c r="AI1606" s="177">
        <v>67.160654932749338</v>
      </c>
      <c r="AJ1606" s="177">
        <v>40.359773292445489</v>
      </c>
    </row>
    <row r="1607" spans="1:36" hidden="1" outlineLevel="1" x14ac:dyDescent="0.25">
      <c r="A1607" s="190">
        <f t="shared" si="422"/>
        <v>2021</v>
      </c>
      <c r="B1607" s="55">
        <f t="shared" si="423"/>
        <v>7</v>
      </c>
      <c r="C1607" s="55">
        <f t="shared" si="424"/>
        <v>8</v>
      </c>
      <c r="D1607" s="55">
        <f t="shared" si="419"/>
        <v>67</v>
      </c>
      <c r="F1607" s="63">
        <f t="shared" si="430"/>
        <v>44378.333333333314</v>
      </c>
      <c r="G1607" s="64">
        <f t="shared" si="421"/>
        <v>657.68296628646419</v>
      </c>
      <c r="H1607" s="64">
        <f t="shared" si="435"/>
        <v>74.092677459832586</v>
      </c>
      <c r="I1607" s="64">
        <f t="shared" si="435"/>
        <v>247.65829469585242</v>
      </c>
      <c r="J1607" s="64">
        <f t="shared" si="435"/>
        <v>202.6945539077858</v>
      </c>
      <c r="K1607" s="64">
        <f t="shared" si="435"/>
        <v>0</v>
      </c>
      <c r="L1607" s="64">
        <f t="shared" si="435"/>
        <v>0</v>
      </c>
      <c r="M1607" s="64">
        <f t="shared" si="435"/>
        <v>15.365061413272546</v>
      </c>
      <c r="N1607" s="64">
        <f t="shared" si="435"/>
        <v>117.87237880972074</v>
      </c>
      <c r="O1607" s="121"/>
      <c r="P1607" s="177">
        <v>2.9750000000000001</v>
      </c>
      <c r="Q1607" s="177">
        <v>12.870975648385061</v>
      </c>
      <c r="R1607" s="177">
        <v>12.870975648385061</v>
      </c>
      <c r="S1607" s="177">
        <v>35.425860398434217</v>
      </c>
      <c r="T1607" s="177">
        <v>39.721342835711447</v>
      </c>
      <c r="U1607" s="177">
        <v>12.870975648385061</v>
      </c>
      <c r="V1607" s="177">
        <v>12.870975648385061</v>
      </c>
      <c r="W1607" s="177">
        <v>8.7254026548422718</v>
      </c>
      <c r="X1607" s="177">
        <v>43.790925306843732</v>
      </c>
      <c r="Y1607" s="177">
        <v>35.468159999999997</v>
      </c>
      <c r="Z1607" s="177">
        <v>0</v>
      </c>
      <c r="AA1607" s="177">
        <v>24.0923846328877</v>
      </c>
      <c r="AB1607" s="177">
        <v>21.422050163296689</v>
      </c>
      <c r="AC1607" s="177">
        <v>20.8740414199961</v>
      </c>
      <c r="AD1607" s="177">
        <v>74.092677459832586</v>
      </c>
      <c r="AE1607" s="177">
        <v>34.309185677781798</v>
      </c>
      <c r="AF1607" s="177">
        <v>15.365061413272546</v>
      </c>
      <c r="AG1607" s="177">
        <v>67.564851302595272</v>
      </c>
      <c r="AH1607" s="177">
        <v>67.564851302595272</v>
      </c>
      <c r="AI1607" s="177">
        <v>67.564851302595272</v>
      </c>
      <c r="AJ1607" s="177">
        <v>47.242417822238956</v>
      </c>
    </row>
    <row r="1608" spans="1:36" hidden="1" outlineLevel="1" x14ac:dyDescent="0.25">
      <c r="A1608" s="190">
        <f t="shared" si="422"/>
        <v>2021</v>
      </c>
      <c r="B1608" s="55">
        <f t="shared" si="423"/>
        <v>7</v>
      </c>
      <c r="C1608" s="55">
        <f t="shared" si="424"/>
        <v>9</v>
      </c>
      <c r="D1608" s="55">
        <f t="shared" si="419"/>
        <v>67</v>
      </c>
      <c r="F1608" s="63">
        <f t="shared" si="430"/>
        <v>44378.374999999978</v>
      </c>
      <c r="G1608" s="64">
        <f t="shared" si="421"/>
        <v>670.2849717072163</v>
      </c>
      <c r="H1608" s="64">
        <f t="shared" si="435"/>
        <v>70.918026230691794</v>
      </c>
      <c r="I1608" s="64">
        <f t="shared" si="435"/>
        <v>266.55248954799538</v>
      </c>
      <c r="J1608" s="64">
        <f t="shared" si="435"/>
        <v>202.01774013180056</v>
      </c>
      <c r="K1608" s="64">
        <f t="shared" si="435"/>
        <v>0</v>
      </c>
      <c r="L1608" s="64">
        <f t="shared" si="435"/>
        <v>0</v>
      </c>
      <c r="M1608" s="64">
        <f t="shared" si="435"/>
        <v>12.804217844393786</v>
      </c>
      <c r="N1608" s="64">
        <f t="shared" si="435"/>
        <v>117.99249795233487</v>
      </c>
      <c r="O1608" s="121"/>
      <c r="P1608" s="177">
        <v>2.9750000000000001</v>
      </c>
      <c r="Q1608" s="177">
        <v>14.798015237054404</v>
      </c>
      <c r="R1608" s="177">
        <v>14.798015237054404</v>
      </c>
      <c r="S1608" s="177">
        <v>39.502098368162692</v>
      </c>
      <c r="T1608" s="177">
        <v>40.552433220935129</v>
      </c>
      <c r="U1608" s="177">
        <v>14.798015237054404</v>
      </c>
      <c r="V1608" s="177">
        <v>14.798015237054404</v>
      </c>
      <c r="W1608" s="177">
        <v>8.782994626994979</v>
      </c>
      <c r="X1608" s="177">
        <v>44.200188027665369</v>
      </c>
      <c r="Y1608" s="177">
        <v>44.43712</v>
      </c>
      <c r="Z1608" s="177">
        <v>0</v>
      </c>
      <c r="AA1608" s="177">
        <v>21.343448999961431</v>
      </c>
      <c r="AB1608" s="177">
        <v>20.112855353398004</v>
      </c>
      <c r="AC1608" s="177">
        <v>17.344132650757821</v>
      </c>
      <c r="AD1608" s="177">
        <v>70.918026230691794</v>
      </c>
      <c r="AE1608" s="177">
        <v>35.094500570413352</v>
      </c>
      <c r="AF1608" s="177">
        <v>12.804217844393786</v>
      </c>
      <c r="AG1608" s="177">
        <v>67.339246710600193</v>
      </c>
      <c r="AH1608" s="177">
        <v>67.339246710600193</v>
      </c>
      <c r="AI1608" s="177">
        <v>67.339246710600193</v>
      </c>
      <c r="AJ1608" s="177">
        <v>51.008154733823858</v>
      </c>
    </row>
    <row r="1609" spans="1:36" hidden="1" outlineLevel="1" x14ac:dyDescent="0.25">
      <c r="A1609" s="190">
        <f t="shared" si="422"/>
        <v>2021</v>
      </c>
      <c r="B1609" s="55">
        <f t="shared" si="423"/>
        <v>7</v>
      </c>
      <c r="C1609" s="55">
        <f t="shared" si="424"/>
        <v>10</v>
      </c>
      <c r="D1609" s="55">
        <f t="shared" si="419"/>
        <v>67</v>
      </c>
      <c r="F1609" s="63">
        <f t="shared" si="430"/>
        <v>44378.416666666642</v>
      </c>
      <c r="G1609" s="64">
        <f t="shared" si="421"/>
        <v>674.86316003225522</v>
      </c>
      <c r="H1609" s="64">
        <f t="shared" si="435"/>
        <v>75.063862429552387</v>
      </c>
      <c r="I1609" s="64">
        <f t="shared" si="435"/>
        <v>272.17953811744928</v>
      </c>
      <c r="J1609" s="64">
        <f t="shared" si="435"/>
        <v>197.18077744057331</v>
      </c>
      <c r="K1609" s="64">
        <f t="shared" si="435"/>
        <v>0</v>
      </c>
      <c r="L1609" s="64">
        <f t="shared" si="435"/>
        <v>0</v>
      </c>
      <c r="M1609" s="64">
        <f t="shared" si="435"/>
        <v>10.834338176025511</v>
      </c>
      <c r="N1609" s="64">
        <f t="shared" si="435"/>
        <v>119.60464386865472</v>
      </c>
      <c r="O1609" s="121"/>
      <c r="P1609" s="177">
        <v>2.9750000000000001</v>
      </c>
      <c r="Q1609" s="177">
        <v>16.766274923877099</v>
      </c>
      <c r="R1609" s="177">
        <v>16.766274923877099</v>
      </c>
      <c r="S1609" s="177">
        <v>39.430192571728519</v>
      </c>
      <c r="T1609" s="177">
        <v>40.166861011770827</v>
      </c>
      <c r="U1609" s="177">
        <v>16.766274923877099</v>
      </c>
      <c r="V1609" s="177">
        <v>16.766274923877099</v>
      </c>
      <c r="W1609" s="177">
        <v>8.9655868671727674</v>
      </c>
      <c r="X1609" s="177">
        <v>43.643090254866578</v>
      </c>
      <c r="Y1609" s="177">
        <v>48.921599999999998</v>
      </c>
      <c r="Z1609" s="177">
        <v>0</v>
      </c>
      <c r="AA1609" s="177">
        <v>18.107302788057982</v>
      </c>
      <c r="AB1609" s="177">
        <v>19.119006348107742</v>
      </c>
      <c r="AC1609" s="177">
        <v>15.313235036980604</v>
      </c>
      <c r="AD1609" s="177">
        <v>75.063862429552387</v>
      </c>
      <c r="AE1609" s="177">
        <v>35.472416964204754</v>
      </c>
      <c r="AF1609" s="177">
        <v>10.834338176025511</v>
      </c>
      <c r="AG1609" s="177">
        <v>65.726925813524431</v>
      </c>
      <c r="AH1609" s="177">
        <v>65.726925813524431</v>
      </c>
      <c r="AI1609" s="177">
        <v>65.726925813524431</v>
      </c>
      <c r="AJ1609" s="177">
        <v>52.604790447705859</v>
      </c>
    </row>
    <row r="1610" spans="1:36" hidden="1" outlineLevel="1" x14ac:dyDescent="0.25">
      <c r="A1610" s="190">
        <f t="shared" si="422"/>
        <v>2021</v>
      </c>
      <c r="B1610" s="55">
        <f t="shared" si="423"/>
        <v>7</v>
      </c>
      <c r="C1610" s="55">
        <f t="shared" si="424"/>
        <v>11</v>
      </c>
      <c r="D1610" s="55">
        <f t="shared" si="419"/>
        <v>67</v>
      </c>
      <c r="F1610" s="63">
        <f t="shared" si="430"/>
        <v>44378.458333333307</v>
      </c>
      <c r="G1610" s="64">
        <f t="shared" si="421"/>
        <v>676.77203041988878</v>
      </c>
      <c r="H1610" s="64">
        <f t="shared" si="435"/>
        <v>74.278121332254912</v>
      </c>
      <c r="I1610" s="64">
        <f t="shared" si="435"/>
        <v>271.10528388059453</v>
      </c>
      <c r="J1610" s="64">
        <f t="shared" si="435"/>
        <v>197.03129269153004</v>
      </c>
      <c r="K1610" s="64">
        <f t="shared" si="435"/>
        <v>0</v>
      </c>
      <c r="L1610" s="64">
        <f t="shared" si="435"/>
        <v>0</v>
      </c>
      <c r="M1610" s="64">
        <f t="shared" si="435"/>
        <v>9.652410375004548</v>
      </c>
      <c r="N1610" s="64">
        <f t="shared" si="435"/>
        <v>124.70492214050483</v>
      </c>
      <c r="O1610" s="121"/>
      <c r="P1610" s="177">
        <v>2.9750000000000001</v>
      </c>
      <c r="Q1610" s="177">
        <v>18.518129095394681</v>
      </c>
      <c r="R1610" s="177">
        <v>18.518129095394681</v>
      </c>
      <c r="S1610" s="177">
        <v>39.599773745592387</v>
      </c>
      <c r="T1610" s="177">
        <v>40.396273820982728</v>
      </c>
      <c r="U1610" s="177">
        <v>18.518129095394681</v>
      </c>
      <c r="V1610" s="177">
        <v>18.518129095394681</v>
      </c>
      <c r="W1610" s="177">
        <v>8.8129484067645159</v>
      </c>
      <c r="X1610" s="177">
        <v>42.88306187146398</v>
      </c>
      <c r="Y1610" s="177">
        <v>48.10624</v>
      </c>
      <c r="Z1610" s="177">
        <v>0</v>
      </c>
      <c r="AA1610" s="177">
        <v>17.491071676017587</v>
      </c>
      <c r="AB1610" s="177">
        <v>17.796088092530013</v>
      </c>
      <c r="AC1610" s="177">
        <v>15.345245990378519</v>
      </c>
      <c r="AD1610" s="177">
        <v>74.278121332254912</v>
      </c>
      <c r="AE1610" s="177">
        <v>36.148887819643626</v>
      </c>
      <c r="AF1610" s="177">
        <v>9.652410375004548</v>
      </c>
      <c r="AG1610" s="177">
        <v>65.677097563843347</v>
      </c>
      <c r="AH1610" s="177">
        <v>65.677097563843347</v>
      </c>
      <c r="AI1610" s="177">
        <v>65.677097563843347</v>
      </c>
      <c r="AJ1610" s="177">
        <v>52.183098216147293</v>
      </c>
    </row>
    <row r="1611" spans="1:36" hidden="1" outlineLevel="1" x14ac:dyDescent="0.25">
      <c r="A1611" s="190">
        <f t="shared" si="422"/>
        <v>2021</v>
      </c>
      <c r="B1611" s="55">
        <f t="shared" si="423"/>
        <v>7</v>
      </c>
      <c r="C1611" s="55">
        <f t="shared" si="424"/>
        <v>12</v>
      </c>
      <c r="D1611" s="55">
        <f t="shared" si="419"/>
        <v>67</v>
      </c>
      <c r="F1611" s="63">
        <f t="shared" si="430"/>
        <v>44378.499999999971</v>
      </c>
      <c r="G1611" s="64">
        <f t="shared" si="421"/>
        <v>668.33155113505836</v>
      </c>
      <c r="H1611" s="64">
        <f t="shared" si="435"/>
        <v>60.587839632432768</v>
      </c>
      <c r="I1611" s="64">
        <f t="shared" si="435"/>
        <v>265.82336193481501</v>
      </c>
      <c r="J1611" s="64">
        <f t="shared" si="435"/>
        <v>191.15411158188573</v>
      </c>
      <c r="K1611" s="64">
        <f t="shared" si="435"/>
        <v>0</v>
      </c>
      <c r="L1611" s="64">
        <f t="shared" si="435"/>
        <v>0</v>
      </c>
      <c r="M1611" s="64">
        <f t="shared" si="435"/>
        <v>8.7659645242388251</v>
      </c>
      <c r="N1611" s="64">
        <f t="shared" si="435"/>
        <v>142.00027346168605</v>
      </c>
      <c r="O1611" s="121"/>
      <c r="P1611" s="177">
        <v>2.9750000000000001</v>
      </c>
      <c r="Q1611" s="177">
        <v>22.166107781966588</v>
      </c>
      <c r="R1611" s="177">
        <v>22.166107781966588</v>
      </c>
      <c r="S1611" s="177">
        <v>39.097766413839892</v>
      </c>
      <c r="T1611" s="177">
        <v>40.509980605504978</v>
      </c>
      <c r="U1611" s="177">
        <v>22.166107781966588</v>
      </c>
      <c r="V1611" s="177">
        <v>22.166107781966588</v>
      </c>
      <c r="W1611" s="177">
        <v>8.7601298259153033</v>
      </c>
      <c r="X1611" s="177">
        <v>42.502460009442331</v>
      </c>
      <c r="Y1611" s="177">
        <v>46.475519999999996</v>
      </c>
      <c r="Z1611" s="177">
        <v>0</v>
      </c>
      <c r="AA1611" s="177">
        <v>20.051081726875985</v>
      </c>
      <c r="AB1611" s="177">
        <v>16.596896949564261</v>
      </c>
      <c r="AC1611" s="177">
        <v>16.687863657379427</v>
      </c>
      <c r="AD1611" s="177">
        <v>60.587839632432768</v>
      </c>
      <c r="AE1611" s="177">
        <v>35.143049804105125</v>
      </c>
      <c r="AF1611" s="177">
        <v>8.7659645242388251</v>
      </c>
      <c r="AG1611" s="177">
        <v>63.718037193961912</v>
      </c>
      <c r="AH1611" s="177">
        <v>63.718037193961912</v>
      </c>
      <c r="AI1611" s="177">
        <v>63.718037193961912</v>
      </c>
      <c r="AJ1611" s="177">
        <v>50.359455276007374</v>
      </c>
    </row>
    <row r="1612" spans="1:36" hidden="1" outlineLevel="1" x14ac:dyDescent="0.25">
      <c r="A1612" s="190">
        <f t="shared" si="422"/>
        <v>2021</v>
      </c>
      <c r="B1612" s="55">
        <f t="shared" si="423"/>
        <v>7</v>
      </c>
      <c r="C1612" s="55">
        <f t="shared" si="424"/>
        <v>13</v>
      </c>
      <c r="D1612" s="55">
        <f t="shared" si="419"/>
        <v>67</v>
      </c>
      <c r="F1612" s="63">
        <f t="shared" si="430"/>
        <v>44378.541666666635</v>
      </c>
      <c r="G1612" s="64">
        <f t="shared" si="421"/>
        <v>668.65069519120027</v>
      </c>
      <c r="H1612" s="64">
        <f t="shared" si="435"/>
        <v>65.556076839606632</v>
      </c>
      <c r="I1612" s="64">
        <f t="shared" si="435"/>
        <v>255.29798397502947</v>
      </c>
      <c r="J1612" s="64">
        <f t="shared" si="435"/>
        <v>185.58160007702921</v>
      </c>
      <c r="K1612" s="64">
        <f t="shared" si="435"/>
        <v>0</v>
      </c>
      <c r="L1612" s="64">
        <f t="shared" si="435"/>
        <v>0</v>
      </c>
      <c r="M1612" s="64">
        <f t="shared" si="435"/>
        <v>9.0614464744940637</v>
      </c>
      <c r="N1612" s="64">
        <f t="shared" si="435"/>
        <v>153.15358782504083</v>
      </c>
      <c r="O1612" s="121"/>
      <c r="P1612" s="177">
        <v>2.9750000000000001</v>
      </c>
      <c r="Q1612" s="177">
        <v>23.557286094642315</v>
      </c>
      <c r="R1612" s="177">
        <v>23.557286094642315</v>
      </c>
      <c r="S1612" s="177">
        <v>33.611232254739079</v>
      </c>
      <c r="T1612" s="177">
        <v>37.472197647359437</v>
      </c>
      <c r="U1612" s="177">
        <v>23.557286094642315</v>
      </c>
      <c r="V1612" s="177">
        <v>23.557286094642315</v>
      </c>
      <c r="W1612" s="177">
        <v>8.7330582864143977</v>
      </c>
      <c r="X1612" s="177">
        <v>41.330843078723277</v>
      </c>
      <c r="Y1612" s="177">
        <v>47.290880000000008</v>
      </c>
      <c r="Z1612" s="177">
        <v>0</v>
      </c>
      <c r="AA1612" s="177">
        <v>22.38949818045824</v>
      </c>
      <c r="AB1612" s="177">
        <v>17.537107168847257</v>
      </c>
      <c r="AC1612" s="177">
        <v>18.997838097166074</v>
      </c>
      <c r="AD1612" s="177">
        <v>65.556076839606632</v>
      </c>
      <c r="AE1612" s="177">
        <v>35.481276474334962</v>
      </c>
      <c r="AF1612" s="177">
        <v>9.0614464744940637</v>
      </c>
      <c r="AG1612" s="177">
        <v>61.860533359009736</v>
      </c>
      <c r="AH1612" s="177">
        <v>61.860533359009736</v>
      </c>
      <c r="AI1612" s="177">
        <v>61.860533359009736</v>
      </c>
      <c r="AJ1612" s="177">
        <v>48.40349623345832</v>
      </c>
    </row>
    <row r="1613" spans="1:36" hidden="1" outlineLevel="1" x14ac:dyDescent="0.25">
      <c r="A1613" s="190">
        <f t="shared" si="422"/>
        <v>2021</v>
      </c>
      <c r="B1613" s="55">
        <f t="shared" si="423"/>
        <v>7</v>
      </c>
      <c r="C1613" s="55">
        <f t="shared" si="424"/>
        <v>14</v>
      </c>
      <c r="D1613" s="55">
        <f t="shared" si="419"/>
        <v>67</v>
      </c>
      <c r="F1613" s="63">
        <f t="shared" si="430"/>
        <v>44378.583333333299</v>
      </c>
      <c r="G1613" s="64">
        <f t="shared" si="421"/>
        <v>654.01329975307829</v>
      </c>
      <c r="H1613" s="64">
        <f t="shared" si="435"/>
        <v>66.100354222734708</v>
      </c>
      <c r="I1613" s="64">
        <f t="shared" si="435"/>
        <v>244.47924707622485</v>
      </c>
      <c r="J1613" s="64">
        <f t="shared" si="435"/>
        <v>181.67314334866001</v>
      </c>
      <c r="K1613" s="64">
        <f t="shared" si="435"/>
        <v>0</v>
      </c>
      <c r="L1613" s="64">
        <f t="shared" si="435"/>
        <v>0</v>
      </c>
      <c r="M1613" s="64">
        <f t="shared" si="435"/>
        <v>9.3569284247493059</v>
      </c>
      <c r="N1613" s="64">
        <f t="shared" si="435"/>
        <v>152.40362668070941</v>
      </c>
      <c r="O1613" s="121"/>
      <c r="P1613" s="177">
        <v>2.9750000000000001</v>
      </c>
      <c r="Q1613" s="177">
        <v>22.949289646880324</v>
      </c>
      <c r="R1613" s="177">
        <v>22.949289646880324</v>
      </c>
      <c r="S1613" s="177">
        <v>27.677019490672961</v>
      </c>
      <c r="T1613" s="177">
        <v>36.177658400824782</v>
      </c>
      <c r="U1613" s="177">
        <v>22.949289646880324</v>
      </c>
      <c r="V1613" s="177">
        <v>22.949289646880324</v>
      </c>
      <c r="W1613" s="177">
        <v>8.0790907145679363</v>
      </c>
      <c r="X1613" s="177">
        <v>42.281678969174365</v>
      </c>
      <c r="Y1613" s="177">
        <v>41.583359999999999</v>
      </c>
      <c r="Z1613" s="177">
        <v>0</v>
      </c>
      <c r="AA1613" s="177">
        <v>23.57959467391548</v>
      </c>
      <c r="AB1613" s="177">
        <v>19.234039298343763</v>
      </c>
      <c r="AC1613" s="177">
        <v>17.792834120928855</v>
      </c>
      <c r="AD1613" s="177">
        <v>66.100354222734708</v>
      </c>
      <c r="AE1613" s="177">
        <v>36.725985890490144</v>
      </c>
      <c r="AF1613" s="177">
        <v>9.3569284247493059</v>
      </c>
      <c r="AG1613" s="177">
        <v>60.55771444955333</v>
      </c>
      <c r="AH1613" s="177">
        <v>60.55771444955333</v>
      </c>
      <c r="AI1613" s="177">
        <v>60.55771444955333</v>
      </c>
      <c r="AJ1613" s="177">
        <v>48.979453610494673</v>
      </c>
    </row>
    <row r="1614" spans="1:36" hidden="1" outlineLevel="1" x14ac:dyDescent="0.25">
      <c r="A1614" s="190">
        <f t="shared" si="422"/>
        <v>2021</v>
      </c>
      <c r="B1614" s="55">
        <f t="shared" si="423"/>
        <v>7</v>
      </c>
      <c r="C1614" s="55">
        <f t="shared" si="424"/>
        <v>15</v>
      </c>
      <c r="D1614" s="55">
        <f t="shared" si="419"/>
        <v>67</v>
      </c>
      <c r="F1614" s="63">
        <f t="shared" si="430"/>
        <v>44378.624999999964</v>
      </c>
      <c r="G1614" s="64">
        <f t="shared" si="421"/>
        <v>627.08391761124369</v>
      </c>
      <c r="H1614" s="64">
        <f t="shared" si="435"/>
        <v>70.197466870564298</v>
      </c>
      <c r="I1614" s="64">
        <f t="shared" si="435"/>
        <v>220.64575294349706</v>
      </c>
      <c r="J1614" s="64">
        <f t="shared" si="435"/>
        <v>167.59296194473816</v>
      </c>
      <c r="K1614" s="64">
        <f t="shared" si="435"/>
        <v>0</v>
      </c>
      <c r="L1614" s="64">
        <f t="shared" si="435"/>
        <v>0</v>
      </c>
      <c r="M1614" s="64">
        <f t="shared" si="435"/>
        <v>9.2584344413308912</v>
      </c>
      <c r="N1614" s="64">
        <f t="shared" si="435"/>
        <v>159.38930141111325</v>
      </c>
      <c r="O1614" s="121"/>
      <c r="P1614" s="177">
        <v>2.9750000000000001</v>
      </c>
      <c r="Q1614" s="177">
        <v>23.505760971950622</v>
      </c>
      <c r="R1614" s="177">
        <v>23.505760971950622</v>
      </c>
      <c r="S1614" s="177">
        <v>19.150406683428127</v>
      </c>
      <c r="T1614" s="177">
        <v>33.399964093210052</v>
      </c>
      <c r="U1614" s="177">
        <v>23.505760971950622</v>
      </c>
      <c r="V1614" s="177">
        <v>23.505760971950622</v>
      </c>
      <c r="W1614" s="177">
        <v>7.904433827982662</v>
      </c>
      <c r="X1614" s="177">
        <v>42.383616290137041</v>
      </c>
      <c r="Y1614" s="177">
        <v>33.837440000000001</v>
      </c>
      <c r="Z1614" s="177">
        <v>0</v>
      </c>
      <c r="AA1614" s="177">
        <v>24.56090462300326</v>
      </c>
      <c r="AB1614" s="177">
        <v>21.162084866428017</v>
      </c>
      <c r="AC1614" s="177">
        <v>19.643268033879483</v>
      </c>
      <c r="AD1614" s="177">
        <v>70.197466870564298</v>
      </c>
      <c r="AE1614" s="177">
        <v>34.083042395381213</v>
      </c>
      <c r="AF1614" s="177">
        <v>9.2584344413308912</v>
      </c>
      <c r="AG1614" s="177">
        <v>55.864320648246057</v>
      </c>
      <c r="AH1614" s="177">
        <v>55.864320648246057</v>
      </c>
      <c r="AI1614" s="177">
        <v>55.864320648246057</v>
      </c>
      <c r="AJ1614" s="177">
        <v>46.911849653357969</v>
      </c>
    </row>
    <row r="1615" spans="1:36" hidden="1" outlineLevel="1" x14ac:dyDescent="0.25">
      <c r="A1615" s="190">
        <f t="shared" si="422"/>
        <v>2021</v>
      </c>
      <c r="B1615" s="55">
        <f t="shared" si="423"/>
        <v>7</v>
      </c>
      <c r="C1615" s="55">
        <f t="shared" si="424"/>
        <v>16</v>
      </c>
      <c r="D1615" s="55">
        <f t="shared" ref="D1615:D1678" si="436">MATCH(DATE(YEAR(F1615),B1615,1),$F$7505:$F$7816,0)</f>
        <v>67</v>
      </c>
      <c r="F1615" s="63">
        <f t="shared" si="430"/>
        <v>44378.666666666628</v>
      </c>
      <c r="G1615" s="64">
        <f t="shared" ref="G1615:G1678" si="437">SUM(H1615:N1615)</f>
        <v>566.23928100131832</v>
      </c>
      <c r="H1615" s="64">
        <f t="shared" ref="H1615:N1624" si="438">SUMIF($P$6:$AK$6,H$6,$P1615:$AK1615)</f>
        <v>57.64811960931614</v>
      </c>
      <c r="I1615" s="64">
        <f t="shared" si="438"/>
        <v>181.01453321338658</v>
      </c>
      <c r="J1615" s="64">
        <f t="shared" si="438"/>
        <v>151.4802380074093</v>
      </c>
      <c r="K1615" s="64">
        <f t="shared" si="438"/>
        <v>0</v>
      </c>
      <c r="L1615" s="64">
        <f t="shared" si="438"/>
        <v>0</v>
      </c>
      <c r="M1615" s="64">
        <f t="shared" si="438"/>
        <v>10.046386308678201</v>
      </c>
      <c r="N1615" s="64">
        <f t="shared" si="438"/>
        <v>166.05000386252809</v>
      </c>
      <c r="O1615" s="121"/>
      <c r="P1615" s="177">
        <v>2.9750000000000001</v>
      </c>
      <c r="Q1615" s="177">
        <v>23.114170039493747</v>
      </c>
      <c r="R1615" s="177">
        <v>23.114170039493747</v>
      </c>
      <c r="S1615" s="177">
        <v>9.0891786855750034</v>
      </c>
      <c r="T1615" s="177">
        <v>25.929553302609353</v>
      </c>
      <c r="U1615" s="177">
        <v>23.114170039493747</v>
      </c>
      <c r="V1615" s="177">
        <v>23.114170039493747</v>
      </c>
      <c r="W1615" s="177">
        <v>7.4696980339159182</v>
      </c>
      <c r="X1615" s="177">
        <v>40.372162925764471</v>
      </c>
      <c r="Y1615" s="177">
        <v>22.830080000000002</v>
      </c>
      <c r="Z1615" s="177">
        <v>0</v>
      </c>
      <c r="AA1615" s="177">
        <v>30.266088375874499</v>
      </c>
      <c r="AB1615" s="177">
        <v>20.0659570734874</v>
      </c>
      <c r="AC1615" s="177">
        <v>23.261278255191211</v>
      </c>
      <c r="AD1615" s="177">
        <v>57.64811960931614</v>
      </c>
      <c r="AE1615" s="177">
        <v>32.201067441641854</v>
      </c>
      <c r="AF1615" s="177">
        <v>10.046386308678201</v>
      </c>
      <c r="AG1615" s="177">
        <v>50.493412669136433</v>
      </c>
      <c r="AH1615" s="177">
        <v>50.493412669136433</v>
      </c>
      <c r="AI1615" s="177">
        <v>50.493412669136433</v>
      </c>
      <c r="AJ1615" s="177">
        <v>40.147792823879982</v>
      </c>
    </row>
    <row r="1616" spans="1:36" hidden="1" outlineLevel="1" x14ac:dyDescent="0.25">
      <c r="A1616" s="190">
        <f t="shared" ref="A1616:A1679" si="439">YEAR(F1616)</f>
        <v>2021</v>
      </c>
      <c r="B1616" s="55">
        <f t="shared" ref="B1616:B1679" si="440">MONTH(F1616)</f>
        <v>7</v>
      </c>
      <c r="C1616" s="55">
        <f t="shared" ref="C1616:C1679" si="441">HOUR(F1616)</f>
        <v>17</v>
      </c>
      <c r="D1616" s="55">
        <f t="shared" si="436"/>
        <v>67</v>
      </c>
      <c r="F1616" s="63">
        <f t="shared" si="430"/>
        <v>44378.708333333292</v>
      </c>
      <c r="G1616" s="64">
        <f t="shared" si="437"/>
        <v>420.55763684474317</v>
      </c>
      <c r="H1616" s="64">
        <f t="shared" si="438"/>
        <v>35.116722300670446</v>
      </c>
      <c r="I1616" s="64">
        <f t="shared" si="438"/>
        <v>128.54548407145171</v>
      </c>
      <c r="J1616" s="64">
        <f t="shared" si="438"/>
        <v>75.41596709664816</v>
      </c>
      <c r="K1616" s="64">
        <f t="shared" si="438"/>
        <v>0</v>
      </c>
      <c r="L1616" s="64">
        <f t="shared" si="438"/>
        <v>0</v>
      </c>
      <c r="M1616" s="64">
        <f t="shared" si="438"/>
        <v>10.735844192607098</v>
      </c>
      <c r="N1616" s="64">
        <f t="shared" si="438"/>
        <v>170.74361918336575</v>
      </c>
      <c r="O1616" s="121"/>
      <c r="P1616" s="177">
        <v>2.9750000000000001</v>
      </c>
      <c r="Q1616" s="177">
        <v>22.052752512044862</v>
      </c>
      <c r="R1616" s="177">
        <v>22.052752512044862</v>
      </c>
      <c r="S1616" s="177">
        <v>1.7850853092648544</v>
      </c>
      <c r="T1616" s="177">
        <v>12.819317237833159</v>
      </c>
      <c r="U1616" s="177">
        <v>22.052752512044862</v>
      </c>
      <c r="V1616" s="177">
        <v>22.052752512044862</v>
      </c>
      <c r="W1616" s="177">
        <v>6.6263230210897461</v>
      </c>
      <c r="X1616" s="177">
        <v>34.353011013336285</v>
      </c>
      <c r="Y1616" s="177">
        <v>11.00736</v>
      </c>
      <c r="Z1616" s="177">
        <v>0</v>
      </c>
      <c r="AA1616" s="177">
        <v>35.332744948106615</v>
      </c>
      <c r="AB1616" s="177">
        <v>22.794711273929138</v>
      </c>
      <c r="AC1616" s="177">
        <v>24.405152913150573</v>
      </c>
      <c r="AD1616" s="177">
        <v>35.116722300670446</v>
      </c>
      <c r="AE1616" s="177">
        <v>26.93573214310344</v>
      </c>
      <c r="AF1616" s="177">
        <v>10.735844192607098</v>
      </c>
      <c r="AG1616" s="177">
        <v>25.138655698882722</v>
      </c>
      <c r="AH1616" s="177">
        <v>25.138655698882722</v>
      </c>
      <c r="AI1616" s="177">
        <v>25.138655698882722</v>
      </c>
      <c r="AJ1616" s="177">
        <v>32.043655346824217</v>
      </c>
    </row>
    <row r="1617" spans="1:36" hidden="1" outlineLevel="1" x14ac:dyDescent="0.25">
      <c r="A1617" s="190">
        <f t="shared" si="439"/>
        <v>2021</v>
      </c>
      <c r="B1617" s="55">
        <f t="shared" si="440"/>
        <v>7</v>
      </c>
      <c r="C1617" s="55">
        <f t="shared" si="441"/>
        <v>18</v>
      </c>
      <c r="D1617" s="55">
        <f t="shared" si="436"/>
        <v>67</v>
      </c>
      <c r="F1617" s="63">
        <f t="shared" si="430"/>
        <v>44378.749999999956</v>
      </c>
      <c r="G1617" s="64">
        <f t="shared" si="437"/>
        <v>227.71258075684671</v>
      </c>
      <c r="H1617" s="64">
        <f t="shared" si="438"/>
        <v>3.3826262425298546</v>
      </c>
      <c r="I1617" s="64">
        <f t="shared" si="438"/>
        <v>50.32881102657695</v>
      </c>
      <c r="J1617" s="64">
        <f t="shared" si="438"/>
        <v>5.052354635262212</v>
      </c>
      <c r="K1617" s="64">
        <f t="shared" si="438"/>
        <v>0</v>
      </c>
      <c r="L1617" s="64">
        <f t="shared" si="438"/>
        <v>0</v>
      </c>
      <c r="M1617" s="64">
        <f t="shared" si="438"/>
        <v>11.425302076535996</v>
      </c>
      <c r="N1617" s="64">
        <f t="shared" si="438"/>
        <v>157.52348677594171</v>
      </c>
      <c r="O1617" s="121"/>
      <c r="P1617" s="177">
        <v>2.9750000000000001</v>
      </c>
      <c r="Q1617" s="177">
        <v>20.754319420214181</v>
      </c>
      <c r="R1617" s="177">
        <v>20.754319420214181</v>
      </c>
      <c r="S1617" s="177">
        <v>0.42658318500495351</v>
      </c>
      <c r="T1617" s="177">
        <v>0</v>
      </c>
      <c r="U1617" s="177">
        <v>20.754319420214181</v>
      </c>
      <c r="V1617" s="177">
        <v>20.754319420214181</v>
      </c>
      <c r="W1617" s="177">
        <v>2.959885625297813</v>
      </c>
      <c r="X1617" s="177">
        <v>15.192557074570443</v>
      </c>
      <c r="Y1617" s="177">
        <v>2.4460799999999998</v>
      </c>
      <c r="Z1617" s="177">
        <v>0</v>
      </c>
      <c r="AA1617" s="177">
        <v>27.885372126049084</v>
      </c>
      <c r="AB1617" s="177">
        <v>26.99761135628998</v>
      </c>
      <c r="AC1617" s="177">
        <v>19.623225612745916</v>
      </c>
      <c r="AD1617" s="177">
        <v>3.3826262425298546</v>
      </c>
      <c r="AE1617" s="177">
        <v>11.999817000345006</v>
      </c>
      <c r="AF1617" s="177">
        <v>11.425302076535996</v>
      </c>
      <c r="AG1617" s="177">
        <v>1.6841182117540705</v>
      </c>
      <c r="AH1617" s="177">
        <v>1.6841182117540705</v>
      </c>
      <c r="AI1617" s="177">
        <v>1.6841182117540705</v>
      </c>
      <c r="AJ1617" s="177">
        <v>14.328888141358741</v>
      </c>
    </row>
    <row r="1618" spans="1:36" hidden="1" outlineLevel="1" x14ac:dyDescent="0.25">
      <c r="A1618" s="190">
        <f t="shared" si="439"/>
        <v>2021</v>
      </c>
      <c r="B1618" s="55">
        <f t="shared" si="440"/>
        <v>7</v>
      </c>
      <c r="C1618" s="55">
        <f t="shared" si="441"/>
        <v>19</v>
      </c>
      <c r="D1618" s="55">
        <f t="shared" si="436"/>
        <v>67</v>
      </c>
      <c r="F1618" s="63">
        <f t="shared" si="430"/>
        <v>44378.791666666621</v>
      </c>
      <c r="G1618" s="64">
        <f t="shared" si="437"/>
        <v>172.50175184858134</v>
      </c>
      <c r="H1618" s="64">
        <f t="shared" si="438"/>
        <v>0</v>
      </c>
      <c r="I1618" s="64">
        <f t="shared" si="438"/>
        <v>5.2023429642426615</v>
      </c>
      <c r="J1618" s="64">
        <f t="shared" si="438"/>
        <v>0</v>
      </c>
      <c r="K1618" s="64">
        <f t="shared" si="438"/>
        <v>0</v>
      </c>
      <c r="L1618" s="64">
        <f t="shared" si="438"/>
        <v>0</v>
      </c>
      <c r="M1618" s="64">
        <f t="shared" si="438"/>
        <v>14.478615562506821</v>
      </c>
      <c r="N1618" s="64">
        <f t="shared" si="438"/>
        <v>152.82079332183184</v>
      </c>
      <c r="O1618" s="121"/>
      <c r="P1618" s="177">
        <v>2.9750000000000001</v>
      </c>
      <c r="Q1618" s="177">
        <v>20.362728487757316</v>
      </c>
      <c r="R1618" s="177">
        <v>20.362728487757316</v>
      </c>
      <c r="S1618" s="177">
        <v>0</v>
      </c>
      <c r="T1618" s="177">
        <v>0</v>
      </c>
      <c r="U1618" s="177">
        <v>20.362728487757316</v>
      </c>
      <c r="V1618" s="177">
        <v>20.362728487757316</v>
      </c>
      <c r="W1618" s="177">
        <v>0.28262392688213667</v>
      </c>
      <c r="X1618" s="177">
        <v>0.55997704092439715</v>
      </c>
      <c r="Y1618" s="177">
        <v>0</v>
      </c>
      <c r="Z1618" s="177">
        <v>0</v>
      </c>
      <c r="AA1618" s="177">
        <v>24.389482204814378</v>
      </c>
      <c r="AB1618" s="177">
        <v>29.750100633139105</v>
      </c>
      <c r="AC1618" s="177">
        <v>17.230296532849085</v>
      </c>
      <c r="AD1618" s="177">
        <v>0</v>
      </c>
      <c r="AE1618" s="177">
        <v>1.3145925267831118</v>
      </c>
      <c r="AF1618" s="177">
        <v>14.478615562506821</v>
      </c>
      <c r="AG1618" s="177">
        <v>0</v>
      </c>
      <c r="AH1618" s="177">
        <v>0</v>
      </c>
      <c r="AI1618" s="177">
        <v>0</v>
      </c>
      <c r="AJ1618" s="177">
        <v>7.014946965301562E-2</v>
      </c>
    </row>
    <row r="1619" spans="1:36" hidden="1" outlineLevel="1" x14ac:dyDescent="0.25">
      <c r="A1619" s="190">
        <f t="shared" si="439"/>
        <v>2021</v>
      </c>
      <c r="B1619" s="55">
        <f t="shared" si="440"/>
        <v>7</v>
      </c>
      <c r="C1619" s="55">
        <f t="shared" si="441"/>
        <v>20</v>
      </c>
      <c r="D1619" s="55">
        <f t="shared" si="436"/>
        <v>67</v>
      </c>
      <c r="F1619" s="63">
        <f t="shared" si="430"/>
        <v>44378.833333333285</v>
      </c>
      <c r="G1619" s="64">
        <f t="shared" si="437"/>
        <v>172.26716342370781</v>
      </c>
      <c r="H1619" s="64">
        <f t="shared" si="438"/>
        <v>0</v>
      </c>
      <c r="I1619" s="64">
        <f t="shared" si="438"/>
        <v>2.9750000000000001</v>
      </c>
      <c r="J1619" s="64">
        <f t="shared" si="438"/>
        <v>0</v>
      </c>
      <c r="K1619" s="64">
        <f t="shared" si="438"/>
        <v>0</v>
      </c>
      <c r="L1619" s="64">
        <f t="shared" si="438"/>
        <v>0</v>
      </c>
      <c r="M1619" s="64">
        <f t="shared" si="438"/>
        <v>17.728917015314472</v>
      </c>
      <c r="N1619" s="64">
        <f t="shared" si="438"/>
        <v>151.56324640839333</v>
      </c>
      <c r="O1619" s="121"/>
      <c r="P1619" s="177">
        <v>2.9750000000000001</v>
      </c>
      <c r="Q1619" s="177">
        <v>20.094797849760504</v>
      </c>
      <c r="R1619" s="177">
        <v>20.094797849760504</v>
      </c>
      <c r="S1619" s="177">
        <v>0</v>
      </c>
      <c r="T1619" s="177">
        <v>0</v>
      </c>
      <c r="U1619" s="177">
        <v>20.094797849760504</v>
      </c>
      <c r="V1619" s="177">
        <v>20.094797849760504</v>
      </c>
      <c r="W1619" s="177">
        <v>0</v>
      </c>
      <c r="X1619" s="177">
        <v>0</v>
      </c>
      <c r="Y1619" s="177">
        <v>0</v>
      </c>
      <c r="Z1619" s="177">
        <v>0</v>
      </c>
      <c r="AA1619" s="177">
        <v>25.469067320759883</v>
      </c>
      <c r="AB1619" s="177">
        <v>28.8005903491769</v>
      </c>
      <c r="AC1619" s="177">
        <v>16.914397339414524</v>
      </c>
      <c r="AD1619" s="177">
        <v>0</v>
      </c>
      <c r="AE1619" s="177">
        <v>0</v>
      </c>
      <c r="AF1619" s="177">
        <v>17.728917015314472</v>
      </c>
      <c r="AG1619" s="177">
        <v>0</v>
      </c>
      <c r="AH1619" s="177">
        <v>0</v>
      </c>
      <c r="AI1619" s="177">
        <v>0</v>
      </c>
      <c r="AJ1619" s="177">
        <v>0</v>
      </c>
    </row>
    <row r="1620" spans="1:36" hidden="1" outlineLevel="1" x14ac:dyDescent="0.25">
      <c r="A1620" s="190">
        <f t="shared" si="439"/>
        <v>2021</v>
      </c>
      <c r="B1620" s="55">
        <f t="shared" si="440"/>
        <v>7</v>
      </c>
      <c r="C1620" s="55">
        <f t="shared" si="441"/>
        <v>21</v>
      </c>
      <c r="D1620" s="55">
        <f t="shared" si="436"/>
        <v>67</v>
      </c>
      <c r="F1620" s="63">
        <f t="shared" si="430"/>
        <v>44378.874999999949</v>
      </c>
      <c r="G1620" s="64">
        <f t="shared" si="437"/>
        <v>157.53180997832862</v>
      </c>
      <c r="H1620" s="64">
        <f t="shared" si="438"/>
        <v>0</v>
      </c>
      <c r="I1620" s="64">
        <f t="shared" si="438"/>
        <v>2.9750000000000001</v>
      </c>
      <c r="J1620" s="64">
        <f t="shared" si="438"/>
        <v>0</v>
      </c>
      <c r="K1620" s="64">
        <f t="shared" si="438"/>
        <v>0</v>
      </c>
      <c r="L1620" s="64">
        <f t="shared" si="438"/>
        <v>0</v>
      </c>
      <c r="M1620" s="64">
        <f t="shared" si="438"/>
        <v>19.403314733427507</v>
      </c>
      <c r="N1620" s="64">
        <f t="shared" si="438"/>
        <v>135.15349524490111</v>
      </c>
      <c r="O1620" s="121"/>
      <c r="P1620" s="177">
        <v>2.9750000000000001</v>
      </c>
      <c r="Q1620" s="177">
        <v>17.755557279557614</v>
      </c>
      <c r="R1620" s="177">
        <v>17.755557279557614</v>
      </c>
      <c r="S1620" s="177">
        <v>0</v>
      </c>
      <c r="T1620" s="177">
        <v>0</v>
      </c>
      <c r="U1620" s="177">
        <v>17.755557279557614</v>
      </c>
      <c r="V1620" s="177">
        <v>17.755557279557614</v>
      </c>
      <c r="W1620" s="177">
        <v>0</v>
      </c>
      <c r="X1620" s="177">
        <v>0</v>
      </c>
      <c r="Y1620" s="177">
        <v>0</v>
      </c>
      <c r="Z1620" s="177">
        <v>0</v>
      </c>
      <c r="AA1620" s="177">
        <v>22.498517094585459</v>
      </c>
      <c r="AB1620" s="177">
        <v>26.898069908197961</v>
      </c>
      <c r="AC1620" s="177">
        <v>14.734679123887238</v>
      </c>
      <c r="AD1620" s="177">
        <v>0</v>
      </c>
      <c r="AE1620" s="177">
        <v>0</v>
      </c>
      <c r="AF1620" s="177">
        <v>19.403314733427507</v>
      </c>
      <c r="AG1620" s="177">
        <v>0</v>
      </c>
      <c r="AH1620" s="177">
        <v>0</v>
      </c>
      <c r="AI1620" s="177">
        <v>0</v>
      </c>
      <c r="AJ1620" s="177">
        <v>0</v>
      </c>
    </row>
    <row r="1621" spans="1:36" hidden="1" outlineLevel="1" x14ac:dyDescent="0.25">
      <c r="A1621" s="190">
        <f t="shared" si="439"/>
        <v>2021</v>
      </c>
      <c r="B1621" s="55">
        <f t="shared" si="440"/>
        <v>7</v>
      </c>
      <c r="C1621" s="55">
        <f t="shared" si="441"/>
        <v>22</v>
      </c>
      <c r="D1621" s="55">
        <f t="shared" si="436"/>
        <v>67</v>
      </c>
      <c r="F1621" s="63">
        <f t="shared" si="430"/>
        <v>44378.916666666613</v>
      </c>
      <c r="G1621" s="64">
        <f t="shared" si="437"/>
        <v>143.92032154817838</v>
      </c>
      <c r="H1621" s="64">
        <f t="shared" si="438"/>
        <v>0</v>
      </c>
      <c r="I1621" s="64">
        <f t="shared" si="438"/>
        <v>2.9750000000000001</v>
      </c>
      <c r="J1621" s="64">
        <f t="shared" si="438"/>
        <v>0</v>
      </c>
      <c r="K1621" s="64">
        <f t="shared" si="438"/>
        <v>0</v>
      </c>
      <c r="L1621" s="64">
        <f t="shared" si="438"/>
        <v>0</v>
      </c>
      <c r="M1621" s="64">
        <f t="shared" si="438"/>
        <v>20.979218468122131</v>
      </c>
      <c r="N1621" s="64">
        <f t="shared" si="438"/>
        <v>119.96610308005626</v>
      </c>
      <c r="O1621" s="121"/>
      <c r="P1621" s="177">
        <v>2.9750000000000001</v>
      </c>
      <c r="Q1621" s="177">
        <v>15.684247347351533</v>
      </c>
      <c r="R1621" s="177">
        <v>15.684247347351533</v>
      </c>
      <c r="S1621" s="177">
        <v>0</v>
      </c>
      <c r="T1621" s="177">
        <v>0</v>
      </c>
      <c r="U1621" s="177">
        <v>15.684247347351533</v>
      </c>
      <c r="V1621" s="177">
        <v>15.684247347351533</v>
      </c>
      <c r="W1621" s="177">
        <v>0</v>
      </c>
      <c r="X1621" s="177">
        <v>0</v>
      </c>
      <c r="Y1621" s="177">
        <v>0</v>
      </c>
      <c r="Z1621" s="177">
        <v>0</v>
      </c>
      <c r="AA1621" s="177">
        <v>22.338682886097196</v>
      </c>
      <c r="AB1621" s="177">
        <v>23.706671926123953</v>
      </c>
      <c r="AC1621" s="177">
        <v>11.183758878428966</v>
      </c>
      <c r="AD1621" s="177">
        <v>0</v>
      </c>
      <c r="AE1621" s="177">
        <v>0</v>
      </c>
      <c r="AF1621" s="177">
        <v>20.979218468122131</v>
      </c>
      <c r="AG1621" s="177">
        <v>0</v>
      </c>
      <c r="AH1621" s="177">
        <v>0</v>
      </c>
      <c r="AI1621" s="177">
        <v>0</v>
      </c>
      <c r="AJ1621" s="177">
        <v>0</v>
      </c>
    </row>
    <row r="1622" spans="1:36" hidden="1" outlineLevel="1" x14ac:dyDescent="0.25">
      <c r="A1622" s="190">
        <f t="shared" si="439"/>
        <v>2021</v>
      </c>
      <c r="B1622" s="55">
        <f t="shared" si="440"/>
        <v>7</v>
      </c>
      <c r="C1622" s="55">
        <f t="shared" si="441"/>
        <v>23</v>
      </c>
      <c r="D1622" s="55">
        <f t="shared" si="436"/>
        <v>67</v>
      </c>
      <c r="F1622" s="63">
        <f t="shared" si="430"/>
        <v>44378.958333333278</v>
      </c>
      <c r="G1622" s="64">
        <f t="shared" si="437"/>
        <v>133.66703997711011</v>
      </c>
      <c r="H1622" s="64">
        <f t="shared" si="438"/>
        <v>0</v>
      </c>
      <c r="I1622" s="64">
        <f t="shared" si="438"/>
        <v>2.9750000000000001</v>
      </c>
      <c r="J1622" s="64">
        <f t="shared" si="438"/>
        <v>0</v>
      </c>
      <c r="K1622" s="64">
        <f t="shared" si="438"/>
        <v>0</v>
      </c>
      <c r="L1622" s="64">
        <f t="shared" si="438"/>
        <v>0</v>
      </c>
      <c r="M1622" s="64">
        <f t="shared" si="438"/>
        <v>23.737050003837716</v>
      </c>
      <c r="N1622" s="64">
        <f t="shared" si="438"/>
        <v>106.95498997327238</v>
      </c>
      <c r="O1622" s="121"/>
      <c r="P1622" s="177">
        <v>2.9750000000000001</v>
      </c>
      <c r="Q1622" s="177">
        <v>11.891998317242884</v>
      </c>
      <c r="R1622" s="177">
        <v>11.891998317242884</v>
      </c>
      <c r="S1622" s="177">
        <v>0</v>
      </c>
      <c r="T1622" s="177">
        <v>0</v>
      </c>
      <c r="U1622" s="177">
        <v>11.891998317242884</v>
      </c>
      <c r="V1622" s="177">
        <v>11.891998317242884</v>
      </c>
      <c r="W1622" s="177">
        <v>0</v>
      </c>
      <c r="X1622" s="177">
        <v>0</v>
      </c>
      <c r="Y1622" s="177">
        <v>0</v>
      </c>
      <c r="Z1622" s="177">
        <v>0</v>
      </c>
      <c r="AA1622" s="177">
        <v>24.184584758814076</v>
      </c>
      <c r="AB1622" s="177">
        <v>22.073171457082235</v>
      </c>
      <c r="AC1622" s="177">
        <v>13.12924048840453</v>
      </c>
      <c r="AD1622" s="177">
        <v>0</v>
      </c>
      <c r="AE1622" s="177">
        <v>0</v>
      </c>
      <c r="AF1622" s="177">
        <v>23.737050003837716</v>
      </c>
      <c r="AG1622" s="177">
        <v>0</v>
      </c>
      <c r="AH1622" s="177">
        <v>0</v>
      </c>
      <c r="AI1622" s="177">
        <v>0</v>
      </c>
      <c r="AJ1622" s="177">
        <v>0</v>
      </c>
    </row>
    <row r="1623" spans="1:36" hidden="1" outlineLevel="1" x14ac:dyDescent="0.25">
      <c r="A1623" s="190">
        <f t="shared" si="439"/>
        <v>2021</v>
      </c>
      <c r="B1623" s="55">
        <f t="shared" si="440"/>
        <v>8</v>
      </c>
      <c r="C1623" s="55">
        <f t="shared" si="441"/>
        <v>0</v>
      </c>
      <c r="D1623" s="55">
        <f t="shared" si="436"/>
        <v>68</v>
      </c>
      <c r="F1623" s="63">
        <f t="shared" ref="F1623" si="442">EDATE(F1599,1)</f>
        <v>44409</v>
      </c>
      <c r="G1623" s="64">
        <f t="shared" si="437"/>
        <v>130.74210576238056</v>
      </c>
      <c r="H1623" s="64">
        <f t="shared" si="438"/>
        <v>0</v>
      </c>
      <c r="I1623" s="64">
        <f t="shared" si="438"/>
        <v>2.9750000000000001</v>
      </c>
      <c r="J1623" s="64">
        <f t="shared" si="438"/>
        <v>0</v>
      </c>
      <c r="K1623" s="64">
        <f t="shared" si="438"/>
        <v>0</v>
      </c>
      <c r="L1623" s="64">
        <f t="shared" si="438"/>
        <v>0</v>
      </c>
      <c r="M1623" s="64">
        <f t="shared" si="438"/>
        <v>22.40034084082135</v>
      </c>
      <c r="N1623" s="64">
        <f t="shared" si="438"/>
        <v>105.36676492155921</v>
      </c>
      <c r="O1623" s="121"/>
      <c r="P1623" s="177">
        <v>2.9750000000000001</v>
      </c>
      <c r="Q1623" s="177">
        <v>10.4595999064138</v>
      </c>
      <c r="R1623" s="177">
        <v>10.4595999064138</v>
      </c>
      <c r="S1623" s="177">
        <v>0</v>
      </c>
      <c r="T1623" s="177">
        <v>0</v>
      </c>
      <c r="U1623" s="177">
        <v>10.4595999064138</v>
      </c>
      <c r="V1623" s="177">
        <v>10.4595999064138</v>
      </c>
      <c r="W1623" s="177">
        <v>0</v>
      </c>
      <c r="X1623" s="177">
        <v>0</v>
      </c>
      <c r="Y1623" s="177">
        <v>0</v>
      </c>
      <c r="Z1623" s="177">
        <v>0</v>
      </c>
      <c r="AA1623" s="177">
        <v>24.414431296543793</v>
      </c>
      <c r="AB1623" s="177">
        <v>24.184194509210052</v>
      </c>
      <c r="AC1623" s="177">
        <v>14.929739490150173</v>
      </c>
      <c r="AD1623" s="177">
        <v>0</v>
      </c>
      <c r="AE1623" s="177">
        <v>0</v>
      </c>
      <c r="AF1623" s="177">
        <v>22.40034084082135</v>
      </c>
      <c r="AG1623" s="177">
        <v>0</v>
      </c>
      <c r="AH1623" s="177">
        <v>0</v>
      </c>
      <c r="AI1623" s="177">
        <v>0</v>
      </c>
      <c r="AJ1623" s="177">
        <v>0</v>
      </c>
    </row>
    <row r="1624" spans="1:36" hidden="1" outlineLevel="1" x14ac:dyDescent="0.25">
      <c r="A1624" s="190">
        <f t="shared" si="439"/>
        <v>2021</v>
      </c>
      <c r="B1624" s="55">
        <f t="shared" si="440"/>
        <v>8</v>
      </c>
      <c r="C1624" s="55">
        <f t="shared" si="441"/>
        <v>1</v>
      </c>
      <c r="D1624" s="55">
        <f t="shared" si="436"/>
        <v>68</v>
      </c>
      <c r="F1624" s="63">
        <f t="shared" ref="F1624" si="443">F1623+1/24</f>
        <v>44409.041666666664</v>
      </c>
      <c r="G1624" s="64">
        <f t="shared" si="437"/>
        <v>126.92375483945914</v>
      </c>
      <c r="H1624" s="64">
        <f t="shared" si="438"/>
        <v>0</v>
      </c>
      <c r="I1624" s="64">
        <f t="shared" si="438"/>
        <v>2.9750000000000001</v>
      </c>
      <c r="J1624" s="64">
        <f t="shared" si="438"/>
        <v>0</v>
      </c>
      <c r="K1624" s="64">
        <f t="shared" si="438"/>
        <v>0</v>
      </c>
      <c r="L1624" s="64">
        <f t="shared" si="438"/>
        <v>0</v>
      </c>
      <c r="M1624" s="64">
        <f t="shared" si="438"/>
        <v>22.40034084082135</v>
      </c>
      <c r="N1624" s="64">
        <f t="shared" si="438"/>
        <v>101.54841399863778</v>
      </c>
      <c r="O1624" s="121"/>
      <c r="P1624" s="177">
        <v>2.9750000000000001</v>
      </c>
      <c r="Q1624" s="177">
        <v>8.8004909557412656</v>
      </c>
      <c r="R1624" s="177">
        <v>8.8004909557412656</v>
      </c>
      <c r="S1624" s="177">
        <v>0</v>
      </c>
      <c r="T1624" s="177">
        <v>0</v>
      </c>
      <c r="U1624" s="177">
        <v>8.8004909557412656</v>
      </c>
      <c r="V1624" s="177">
        <v>8.8004909557412656</v>
      </c>
      <c r="W1624" s="177">
        <v>0</v>
      </c>
      <c r="X1624" s="177">
        <v>0</v>
      </c>
      <c r="Y1624" s="177">
        <v>0</v>
      </c>
      <c r="Z1624" s="177">
        <v>0</v>
      </c>
      <c r="AA1624" s="177">
        <v>23.62880199493074</v>
      </c>
      <c r="AB1624" s="177">
        <v>26.058622117369978</v>
      </c>
      <c r="AC1624" s="177">
        <v>16.659026063372004</v>
      </c>
      <c r="AD1624" s="177">
        <v>0</v>
      </c>
      <c r="AE1624" s="177">
        <v>0</v>
      </c>
      <c r="AF1624" s="177">
        <v>22.40034084082135</v>
      </c>
      <c r="AG1624" s="177">
        <v>0</v>
      </c>
      <c r="AH1624" s="177">
        <v>0</v>
      </c>
      <c r="AI1624" s="177">
        <v>0</v>
      </c>
      <c r="AJ1624" s="177">
        <v>0</v>
      </c>
    </row>
    <row r="1625" spans="1:36" hidden="1" outlineLevel="1" x14ac:dyDescent="0.25">
      <c r="A1625" s="190">
        <f t="shared" si="439"/>
        <v>2021</v>
      </c>
      <c r="B1625" s="55">
        <f t="shared" si="440"/>
        <v>8</v>
      </c>
      <c r="C1625" s="55">
        <f t="shared" si="441"/>
        <v>2</v>
      </c>
      <c r="D1625" s="55">
        <f t="shared" si="436"/>
        <v>68</v>
      </c>
      <c r="F1625" s="63">
        <f t="shared" si="430"/>
        <v>44409.083333333328</v>
      </c>
      <c r="G1625" s="64">
        <f t="shared" si="437"/>
        <v>135.05200226971328</v>
      </c>
      <c r="H1625" s="64">
        <f t="shared" ref="H1625:N1634" si="444">SUMIF($P$6:$AK$6,H$6,$P1625:$AK1625)</f>
        <v>0</v>
      </c>
      <c r="I1625" s="64">
        <f t="shared" si="444"/>
        <v>2.9750000000000001</v>
      </c>
      <c r="J1625" s="64">
        <f t="shared" si="444"/>
        <v>0</v>
      </c>
      <c r="K1625" s="64">
        <f t="shared" si="444"/>
        <v>0</v>
      </c>
      <c r="L1625" s="64">
        <f t="shared" si="444"/>
        <v>0</v>
      </c>
      <c r="M1625" s="64">
        <f t="shared" si="444"/>
        <v>21.950534799841009</v>
      </c>
      <c r="N1625" s="64">
        <f t="shared" si="444"/>
        <v>110.12646746987227</v>
      </c>
      <c r="O1625" s="121"/>
      <c r="P1625" s="177">
        <v>2.9750000000000001</v>
      </c>
      <c r="Q1625" s="177">
        <v>8.8314060293562822</v>
      </c>
      <c r="R1625" s="177">
        <v>8.8314060293562822</v>
      </c>
      <c r="S1625" s="177">
        <v>0</v>
      </c>
      <c r="T1625" s="177">
        <v>0</v>
      </c>
      <c r="U1625" s="177">
        <v>8.8314060293562822</v>
      </c>
      <c r="V1625" s="177">
        <v>8.8314060293562822</v>
      </c>
      <c r="W1625" s="177">
        <v>0</v>
      </c>
      <c r="X1625" s="177">
        <v>0</v>
      </c>
      <c r="Y1625" s="177">
        <v>0</v>
      </c>
      <c r="Z1625" s="177">
        <v>0</v>
      </c>
      <c r="AA1625" s="177">
        <v>26.899159165834611</v>
      </c>
      <c r="AB1625" s="177">
        <v>27.187136122037469</v>
      </c>
      <c r="AC1625" s="177">
        <v>20.714548064575062</v>
      </c>
      <c r="AD1625" s="177">
        <v>0</v>
      </c>
      <c r="AE1625" s="177">
        <v>0</v>
      </c>
      <c r="AF1625" s="177">
        <v>21.950534799841009</v>
      </c>
      <c r="AG1625" s="177">
        <v>0</v>
      </c>
      <c r="AH1625" s="177">
        <v>0</v>
      </c>
      <c r="AI1625" s="177">
        <v>0</v>
      </c>
      <c r="AJ1625" s="177">
        <v>0</v>
      </c>
    </row>
    <row r="1626" spans="1:36" hidden="1" outlineLevel="1" x14ac:dyDescent="0.25">
      <c r="A1626" s="190">
        <f t="shared" si="439"/>
        <v>2021</v>
      </c>
      <c r="B1626" s="55">
        <f t="shared" si="440"/>
        <v>8</v>
      </c>
      <c r="C1626" s="55">
        <f t="shared" si="441"/>
        <v>3</v>
      </c>
      <c r="D1626" s="55">
        <f t="shared" si="436"/>
        <v>68</v>
      </c>
      <c r="F1626" s="63">
        <f t="shared" si="430"/>
        <v>44409.124999999993</v>
      </c>
      <c r="G1626" s="64">
        <f t="shared" si="437"/>
        <v>130.43708287196023</v>
      </c>
      <c r="H1626" s="64">
        <f t="shared" si="444"/>
        <v>0</v>
      </c>
      <c r="I1626" s="64">
        <f t="shared" si="444"/>
        <v>2.9750000000000001</v>
      </c>
      <c r="J1626" s="64">
        <f t="shared" si="444"/>
        <v>0</v>
      </c>
      <c r="K1626" s="64">
        <f t="shared" si="444"/>
        <v>0</v>
      </c>
      <c r="L1626" s="64">
        <f t="shared" si="444"/>
        <v>0</v>
      </c>
      <c r="M1626" s="64">
        <f t="shared" si="444"/>
        <v>21.320806342468515</v>
      </c>
      <c r="N1626" s="64">
        <f t="shared" si="444"/>
        <v>106.14127652949171</v>
      </c>
      <c r="O1626" s="121"/>
      <c r="P1626" s="177">
        <v>2.9750000000000001</v>
      </c>
      <c r="Q1626" s="177">
        <v>7.3577875203738436</v>
      </c>
      <c r="R1626" s="177">
        <v>7.3577875203738436</v>
      </c>
      <c r="S1626" s="177">
        <v>0</v>
      </c>
      <c r="T1626" s="177">
        <v>0</v>
      </c>
      <c r="U1626" s="177">
        <v>7.3577875203738436</v>
      </c>
      <c r="V1626" s="177">
        <v>7.3577875203738436</v>
      </c>
      <c r="W1626" s="177">
        <v>0</v>
      </c>
      <c r="X1626" s="177">
        <v>0</v>
      </c>
      <c r="Y1626" s="177">
        <v>0</v>
      </c>
      <c r="Z1626" s="177">
        <v>0</v>
      </c>
      <c r="AA1626" s="177">
        <v>28.693519526621479</v>
      </c>
      <c r="AB1626" s="177">
        <v>26.771456246345089</v>
      </c>
      <c r="AC1626" s="177">
        <v>21.24515067502977</v>
      </c>
      <c r="AD1626" s="177">
        <v>0</v>
      </c>
      <c r="AE1626" s="177">
        <v>0</v>
      </c>
      <c r="AF1626" s="177">
        <v>21.320806342468515</v>
      </c>
      <c r="AG1626" s="177">
        <v>0</v>
      </c>
      <c r="AH1626" s="177">
        <v>0</v>
      </c>
      <c r="AI1626" s="177">
        <v>0</v>
      </c>
      <c r="AJ1626" s="177">
        <v>0</v>
      </c>
    </row>
    <row r="1627" spans="1:36" hidden="1" outlineLevel="1" x14ac:dyDescent="0.25">
      <c r="A1627" s="190">
        <f t="shared" si="439"/>
        <v>2021</v>
      </c>
      <c r="B1627" s="55">
        <f t="shared" si="440"/>
        <v>8</v>
      </c>
      <c r="C1627" s="55">
        <f t="shared" si="441"/>
        <v>4</v>
      </c>
      <c r="D1627" s="55">
        <f t="shared" si="436"/>
        <v>68</v>
      </c>
      <c r="F1627" s="63">
        <f t="shared" si="430"/>
        <v>44409.166666666657</v>
      </c>
      <c r="G1627" s="64">
        <f t="shared" si="437"/>
        <v>124.83422077725419</v>
      </c>
      <c r="H1627" s="64">
        <f t="shared" si="444"/>
        <v>6.2688353778294362E-2</v>
      </c>
      <c r="I1627" s="64">
        <f t="shared" si="444"/>
        <v>4.9231770120215259</v>
      </c>
      <c r="J1627" s="64">
        <f t="shared" si="444"/>
        <v>0</v>
      </c>
      <c r="K1627" s="64">
        <f t="shared" si="444"/>
        <v>0</v>
      </c>
      <c r="L1627" s="64">
        <f t="shared" si="444"/>
        <v>0</v>
      </c>
      <c r="M1627" s="64">
        <f t="shared" si="444"/>
        <v>20.151310635919614</v>
      </c>
      <c r="N1627" s="64">
        <f t="shared" si="444"/>
        <v>99.697044775534749</v>
      </c>
      <c r="O1627" s="121"/>
      <c r="P1627" s="177">
        <v>2.9750000000000001</v>
      </c>
      <c r="Q1627" s="177">
        <v>6.1314896003115393</v>
      </c>
      <c r="R1627" s="177">
        <v>6.1314896003115393</v>
      </c>
      <c r="S1627" s="177">
        <v>0.68122265655443448</v>
      </c>
      <c r="T1627" s="177">
        <v>1.2669543554670917</v>
      </c>
      <c r="U1627" s="177">
        <v>6.1314896003115393</v>
      </c>
      <c r="V1627" s="177">
        <v>6.1314896003115393</v>
      </c>
      <c r="W1627" s="177">
        <v>0</v>
      </c>
      <c r="X1627" s="177">
        <v>0</v>
      </c>
      <c r="Y1627" s="177">
        <v>0</v>
      </c>
      <c r="Z1627" s="177">
        <v>0</v>
      </c>
      <c r="AA1627" s="177">
        <v>28.073014648697018</v>
      </c>
      <c r="AB1627" s="177">
        <v>26.656933179630762</v>
      </c>
      <c r="AC1627" s="177">
        <v>20.441138545960818</v>
      </c>
      <c r="AD1627" s="177">
        <v>6.2688353778294362E-2</v>
      </c>
      <c r="AE1627" s="177">
        <v>0</v>
      </c>
      <c r="AF1627" s="177">
        <v>20.151310635919614</v>
      </c>
      <c r="AG1627" s="177">
        <v>0</v>
      </c>
      <c r="AH1627" s="177">
        <v>0</v>
      </c>
      <c r="AI1627" s="177">
        <v>0</v>
      </c>
      <c r="AJ1627" s="177">
        <v>0</v>
      </c>
    </row>
    <row r="1628" spans="1:36" hidden="1" outlineLevel="1" x14ac:dyDescent="0.25">
      <c r="A1628" s="190">
        <f t="shared" si="439"/>
        <v>2021</v>
      </c>
      <c r="B1628" s="55">
        <f t="shared" si="440"/>
        <v>8</v>
      </c>
      <c r="C1628" s="55">
        <f t="shared" si="441"/>
        <v>5</v>
      </c>
      <c r="D1628" s="55">
        <f t="shared" si="436"/>
        <v>68</v>
      </c>
      <c r="F1628" s="63">
        <f t="shared" si="430"/>
        <v>44409.208333333321</v>
      </c>
      <c r="G1628" s="64">
        <f t="shared" si="437"/>
        <v>203.45841537203376</v>
      </c>
      <c r="H1628" s="64">
        <f t="shared" si="444"/>
        <v>24.67391221905909</v>
      </c>
      <c r="I1628" s="64">
        <f t="shared" si="444"/>
        <v>31.674184990458876</v>
      </c>
      <c r="J1628" s="64">
        <f t="shared" si="444"/>
        <v>41.927420757675193</v>
      </c>
      <c r="K1628" s="64">
        <f t="shared" si="444"/>
        <v>0</v>
      </c>
      <c r="L1628" s="64">
        <f t="shared" si="444"/>
        <v>0</v>
      </c>
      <c r="M1628" s="64">
        <f t="shared" si="444"/>
        <v>19.431620970351055</v>
      </c>
      <c r="N1628" s="64">
        <f t="shared" si="444"/>
        <v>85.75127643448954</v>
      </c>
      <c r="O1628" s="121"/>
      <c r="P1628" s="177">
        <v>2.9750000000000001</v>
      </c>
      <c r="Q1628" s="177">
        <v>4.6784811404057791</v>
      </c>
      <c r="R1628" s="177">
        <v>4.6784811404057791</v>
      </c>
      <c r="S1628" s="177">
        <v>4.608587519596953</v>
      </c>
      <c r="T1628" s="177">
        <v>16.310377922937906</v>
      </c>
      <c r="U1628" s="177">
        <v>4.6784811404057791</v>
      </c>
      <c r="V1628" s="177">
        <v>4.6784811404057791</v>
      </c>
      <c r="W1628" s="177">
        <v>0.60711614684824255</v>
      </c>
      <c r="X1628" s="177">
        <v>2.8414796549289552</v>
      </c>
      <c r="Y1628" s="177">
        <v>0.40768000000000004</v>
      </c>
      <c r="Z1628" s="177">
        <v>0</v>
      </c>
      <c r="AA1628" s="177">
        <v>25.67598986925762</v>
      </c>
      <c r="AB1628" s="177">
        <v>23.111900461798676</v>
      </c>
      <c r="AC1628" s="177">
        <v>18.24946154181012</v>
      </c>
      <c r="AD1628" s="177">
        <v>24.67391221905909</v>
      </c>
      <c r="AE1628" s="177">
        <v>3.2687675439279618</v>
      </c>
      <c r="AF1628" s="177">
        <v>19.431620970351055</v>
      </c>
      <c r="AG1628" s="177">
        <v>13.975806919225064</v>
      </c>
      <c r="AH1628" s="177">
        <v>13.975806919225064</v>
      </c>
      <c r="AI1628" s="177">
        <v>13.975806919225064</v>
      </c>
      <c r="AJ1628" s="177">
        <v>0.65517620221885742</v>
      </c>
    </row>
    <row r="1629" spans="1:36" hidden="1" outlineLevel="1" x14ac:dyDescent="0.25">
      <c r="A1629" s="190">
        <f t="shared" si="439"/>
        <v>2021</v>
      </c>
      <c r="B1629" s="55">
        <f t="shared" si="440"/>
        <v>8</v>
      </c>
      <c r="C1629" s="55">
        <f t="shared" si="441"/>
        <v>6</v>
      </c>
      <c r="D1629" s="55">
        <f t="shared" si="436"/>
        <v>68</v>
      </c>
      <c r="F1629" s="63">
        <f t="shared" si="430"/>
        <v>44409.249999999985</v>
      </c>
      <c r="G1629" s="64">
        <f t="shared" si="437"/>
        <v>437.74318993006409</v>
      </c>
      <c r="H1629" s="64">
        <f t="shared" si="444"/>
        <v>61.832046461006954</v>
      </c>
      <c r="I1629" s="64">
        <f t="shared" si="444"/>
        <v>124.83439250492331</v>
      </c>
      <c r="J1629" s="64">
        <f t="shared" si="444"/>
        <v>150.69061120280412</v>
      </c>
      <c r="K1629" s="64">
        <f t="shared" si="444"/>
        <v>0</v>
      </c>
      <c r="L1629" s="64">
        <f t="shared" si="444"/>
        <v>0</v>
      </c>
      <c r="M1629" s="64">
        <f t="shared" si="444"/>
        <v>18.98181492937071</v>
      </c>
      <c r="N1629" s="64">
        <f t="shared" si="444"/>
        <v>81.404324831958959</v>
      </c>
      <c r="O1629" s="121"/>
      <c r="P1629" s="177">
        <v>2.9750000000000001</v>
      </c>
      <c r="Q1629" s="177">
        <v>4.5136007477923599</v>
      </c>
      <c r="R1629" s="177">
        <v>4.5136007477923599</v>
      </c>
      <c r="S1629" s="177">
        <v>15.833360174877244</v>
      </c>
      <c r="T1629" s="177">
        <v>32.02226895096161</v>
      </c>
      <c r="U1629" s="177">
        <v>4.5136007477923599</v>
      </c>
      <c r="V1629" s="177">
        <v>4.5136007477923599</v>
      </c>
      <c r="W1629" s="177">
        <v>4.2027804194586951</v>
      </c>
      <c r="X1629" s="177">
        <v>23.450528202177981</v>
      </c>
      <c r="Y1629" s="177">
        <v>7.3382400000000008</v>
      </c>
      <c r="Z1629" s="177">
        <v>0</v>
      </c>
      <c r="AA1629" s="177">
        <v>22.413413215051314</v>
      </c>
      <c r="AB1629" s="177">
        <v>23.805377183851913</v>
      </c>
      <c r="AC1629" s="177">
        <v>17.131131441886293</v>
      </c>
      <c r="AD1629" s="177">
        <v>61.832046461006954</v>
      </c>
      <c r="AE1629" s="177">
        <v>22.041866567950724</v>
      </c>
      <c r="AF1629" s="177">
        <v>18.98181492937071</v>
      </c>
      <c r="AG1629" s="177">
        <v>50.230203734268038</v>
      </c>
      <c r="AH1629" s="177">
        <v>50.230203734268038</v>
      </c>
      <c r="AI1629" s="177">
        <v>50.230203734268038</v>
      </c>
      <c r="AJ1629" s="177">
        <v>16.970348189497063</v>
      </c>
    </row>
    <row r="1630" spans="1:36" hidden="1" outlineLevel="1" x14ac:dyDescent="0.25">
      <c r="A1630" s="190">
        <f t="shared" si="439"/>
        <v>2021</v>
      </c>
      <c r="B1630" s="55">
        <f t="shared" si="440"/>
        <v>8</v>
      </c>
      <c r="C1630" s="55">
        <f t="shared" si="441"/>
        <v>7</v>
      </c>
      <c r="D1630" s="55">
        <f t="shared" si="436"/>
        <v>68</v>
      </c>
      <c r="F1630" s="63">
        <f t="shared" si="430"/>
        <v>44409.29166666665</v>
      </c>
      <c r="G1630" s="64">
        <f t="shared" si="437"/>
        <v>575.63556170778168</v>
      </c>
      <c r="H1630" s="64">
        <f t="shared" si="444"/>
        <v>66.819323735567167</v>
      </c>
      <c r="I1630" s="64">
        <f t="shared" si="444"/>
        <v>207.33975771868182</v>
      </c>
      <c r="J1630" s="64">
        <f t="shared" si="444"/>
        <v>186.74849074937634</v>
      </c>
      <c r="K1630" s="64">
        <f t="shared" si="444"/>
        <v>0</v>
      </c>
      <c r="L1630" s="64">
        <f t="shared" si="444"/>
        <v>0</v>
      </c>
      <c r="M1630" s="64">
        <f t="shared" si="444"/>
        <v>16.642823516272898</v>
      </c>
      <c r="N1630" s="64">
        <f t="shared" si="444"/>
        <v>98.085165987883471</v>
      </c>
      <c r="O1630" s="121"/>
      <c r="P1630" s="177">
        <v>2.9750000000000001</v>
      </c>
      <c r="Q1630" s="177">
        <v>7.2753473240671376</v>
      </c>
      <c r="R1630" s="177">
        <v>7.2753473240671376</v>
      </c>
      <c r="S1630" s="177">
        <v>27.476966772844793</v>
      </c>
      <c r="T1630" s="177">
        <v>36.825693358218693</v>
      </c>
      <c r="U1630" s="177">
        <v>7.2753473240671376</v>
      </c>
      <c r="V1630" s="177">
        <v>7.2753473240671376</v>
      </c>
      <c r="W1630" s="177">
        <v>7.9522966781035365</v>
      </c>
      <c r="X1630" s="177">
        <v>38.597878810098763</v>
      </c>
      <c r="Y1630" s="177">
        <v>19.568639999999998</v>
      </c>
      <c r="Z1630" s="177">
        <v>0</v>
      </c>
      <c r="AA1630" s="177">
        <v>23.955609484365809</v>
      </c>
      <c r="AB1630" s="177">
        <v>24.781789397438232</v>
      </c>
      <c r="AC1630" s="177">
        <v>20.246377809810884</v>
      </c>
      <c r="AD1630" s="177">
        <v>66.819323735567167</v>
      </c>
      <c r="AE1630" s="177">
        <v>34.372683507116449</v>
      </c>
      <c r="AF1630" s="177">
        <v>16.642823516272898</v>
      </c>
      <c r="AG1630" s="177">
        <v>62.249496916458781</v>
      </c>
      <c r="AH1630" s="177">
        <v>62.249496916458781</v>
      </c>
      <c r="AI1630" s="177">
        <v>62.249496916458781</v>
      </c>
      <c r="AJ1630" s="177">
        <v>39.570598592299589</v>
      </c>
    </row>
    <row r="1631" spans="1:36" hidden="1" outlineLevel="1" x14ac:dyDescent="0.25">
      <c r="A1631" s="190">
        <f t="shared" si="439"/>
        <v>2021</v>
      </c>
      <c r="B1631" s="55">
        <f t="shared" si="440"/>
        <v>8</v>
      </c>
      <c r="C1631" s="55">
        <f t="shared" si="441"/>
        <v>8</v>
      </c>
      <c r="D1631" s="55">
        <f t="shared" si="436"/>
        <v>68</v>
      </c>
      <c r="F1631" s="63">
        <f t="shared" si="430"/>
        <v>44409.333333333314</v>
      </c>
      <c r="G1631" s="64">
        <f t="shared" si="437"/>
        <v>632.56619537256654</v>
      </c>
      <c r="H1631" s="64">
        <f t="shared" si="444"/>
        <v>65.746709419161675</v>
      </c>
      <c r="I1631" s="64">
        <f t="shared" si="444"/>
        <v>241.0802811005249</v>
      </c>
      <c r="J1631" s="64">
        <f t="shared" si="444"/>
        <v>192.05776305431249</v>
      </c>
      <c r="K1631" s="64">
        <f t="shared" si="444"/>
        <v>0</v>
      </c>
      <c r="L1631" s="64">
        <f t="shared" si="444"/>
        <v>0</v>
      </c>
      <c r="M1631" s="64">
        <f t="shared" si="444"/>
        <v>13.854026062194734</v>
      </c>
      <c r="N1631" s="64">
        <f t="shared" si="444"/>
        <v>119.82741573637284</v>
      </c>
      <c r="O1631" s="121"/>
      <c r="P1631" s="177">
        <v>2.9750000000000001</v>
      </c>
      <c r="Q1631" s="177">
        <v>12.087793783471316</v>
      </c>
      <c r="R1631" s="177">
        <v>12.087793783471316</v>
      </c>
      <c r="S1631" s="177">
        <v>34.560497413877918</v>
      </c>
      <c r="T1631" s="177">
        <v>36.453990877715924</v>
      </c>
      <c r="U1631" s="177">
        <v>12.087793783471316</v>
      </c>
      <c r="V1631" s="177">
        <v>12.087793783471316</v>
      </c>
      <c r="W1631" s="177">
        <v>8.6735373168090071</v>
      </c>
      <c r="X1631" s="177">
        <v>41.404663130935752</v>
      </c>
      <c r="Y1631" s="177">
        <v>32.206719999999997</v>
      </c>
      <c r="Z1631" s="177">
        <v>0</v>
      </c>
      <c r="AA1631" s="177">
        <v>24.970861426218228</v>
      </c>
      <c r="AB1631" s="177">
        <v>26.094401472097559</v>
      </c>
      <c r="AC1631" s="177">
        <v>20.410977704171785</v>
      </c>
      <c r="AD1631" s="177">
        <v>65.746709419161675</v>
      </c>
      <c r="AE1631" s="177">
        <v>34.238885192901627</v>
      </c>
      <c r="AF1631" s="177">
        <v>13.854026062194734</v>
      </c>
      <c r="AG1631" s="177">
        <v>64.019254351437496</v>
      </c>
      <c r="AH1631" s="177">
        <v>64.019254351437496</v>
      </c>
      <c r="AI1631" s="177">
        <v>64.019254351437496</v>
      </c>
      <c r="AJ1631" s="177">
        <v>50.566987168284697</v>
      </c>
    </row>
    <row r="1632" spans="1:36" hidden="1" outlineLevel="1" x14ac:dyDescent="0.25">
      <c r="A1632" s="190">
        <f t="shared" si="439"/>
        <v>2021</v>
      </c>
      <c r="B1632" s="55">
        <f t="shared" si="440"/>
        <v>8</v>
      </c>
      <c r="C1632" s="55">
        <f t="shared" si="441"/>
        <v>9</v>
      </c>
      <c r="D1632" s="55">
        <f t="shared" si="436"/>
        <v>68</v>
      </c>
      <c r="F1632" s="63">
        <f t="shared" si="430"/>
        <v>44409.374999999978</v>
      </c>
      <c r="G1632" s="64">
        <f t="shared" si="437"/>
        <v>673.90038344006018</v>
      </c>
      <c r="H1632" s="64">
        <f t="shared" si="444"/>
        <v>70.232491747947279</v>
      </c>
      <c r="I1632" s="64">
        <f t="shared" si="444"/>
        <v>255.81385084108018</v>
      </c>
      <c r="J1632" s="64">
        <f t="shared" si="444"/>
        <v>199.01866854753928</v>
      </c>
      <c r="K1632" s="64">
        <f t="shared" si="444"/>
        <v>0</v>
      </c>
      <c r="L1632" s="64">
        <f t="shared" si="444"/>
        <v>0</v>
      </c>
      <c r="M1632" s="64">
        <f t="shared" si="444"/>
        <v>12.32468552286155</v>
      </c>
      <c r="N1632" s="64">
        <f t="shared" si="444"/>
        <v>136.510686780632</v>
      </c>
      <c r="O1632" s="121"/>
      <c r="P1632" s="177">
        <v>2.9750000000000001</v>
      </c>
      <c r="Q1632" s="177">
        <v>17.456711567945796</v>
      </c>
      <c r="R1632" s="177">
        <v>17.456711567945796</v>
      </c>
      <c r="S1632" s="177">
        <v>37.60279521860781</v>
      </c>
      <c r="T1632" s="177">
        <v>35.403046550330828</v>
      </c>
      <c r="U1632" s="177">
        <v>17.456711567945796</v>
      </c>
      <c r="V1632" s="177">
        <v>17.456711567945796</v>
      </c>
      <c r="W1632" s="177">
        <v>8.5449629810564875</v>
      </c>
      <c r="X1632" s="177">
        <v>41.881274714542478</v>
      </c>
      <c r="Y1632" s="177">
        <v>42.806399999999996</v>
      </c>
      <c r="Z1632" s="177">
        <v>0</v>
      </c>
      <c r="AA1632" s="177">
        <v>22.775327601423754</v>
      </c>
      <c r="AB1632" s="177">
        <v>25.950902644927318</v>
      </c>
      <c r="AC1632" s="177">
        <v>17.957610262497759</v>
      </c>
      <c r="AD1632" s="177">
        <v>70.232491747947279</v>
      </c>
      <c r="AE1632" s="177">
        <v>35.901088606200283</v>
      </c>
      <c r="AF1632" s="177">
        <v>12.32468552286155</v>
      </c>
      <c r="AG1632" s="177">
        <v>66.339556182513093</v>
      </c>
      <c r="AH1632" s="177">
        <v>66.339556182513093</v>
      </c>
      <c r="AI1632" s="177">
        <v>66.339556182513093</v>
      </c>
      <c r="AJ1632" s="177">
        <v>50.699282770342293</v>
      </c>
    </row>
    <row r="1633" spans="1:36" hidden="1" outlineLevel="1" x14ac:dyDescent="0.25">
      <c r="A1633" s="190">
        <f t="shared" si="439"/>
        <v>2021</v>
      </c>
      <c r="B1633" s="55">
        <f t="shared" si="440"/>
        <v>8</v>
      </c>
      <c r="C1633" s="55">
        <f t="shared" si="441"/>
        <v>10</v>
      </c>
      <c r="D1633" s="55">
        <f t="shared" si="436"/>
        <v>68</v>
      </c>
      <c r="F1633" s="63">
        <f t="shared" si="430"/>
        <v>44409.416666666642</v>
      </c>
      <c r="G1633" s="64">
        <f t="shared" si="437"/>
        <v>672.96444280994649</v>
      </c>
      <c r="H1633" s="64">
        <f t="shared" si="444"/>
        <v>71.486094252455814</v>
      </c>
      <c r="I1633" s="64">
        <f t="shared" si="444"/>
        <v>261.62478577550945</v>
      </c>
      <c r="J1633" s="64">
        <f t="shared" si="444"/>
        <v>189.28210808420852</v>
      </c>
      <c r="K1633" s="64">
        <f t="shared" si="444"/>
        <v>0</v>
      </c>
      <c r="L1633" s="64">
        <f t="shared" si="444"/>
        <v>0</v>
      </c>
      <c r="M1633" s="64">
        <f t="shared" si="444"/>
        <v>10.615422567136225</v>
      </c>
      <c r="N1633" s="64">
        <f t="shared" si="444"/>
        <v>139.95603213063657</v>
      </c>
      <c r="O1633" s="121"/>
      <c r="P1633" s="177">
        <v>2.9750000000000001</v>
      </c>
      <c r="Q1633" s="177">
        <v>20.610049076677438</v>
      </c>
      <c r="R1633" s="177">
        <v>20.610049076677438</v>
      </c>
      <c r="S1633" s="177">
        <v>39.412525536274018</v>
      </c>
      <c r="T1633" s="177">
        <v>35.094882421398985</v>
      </c>
      <c r="U1633" s="177">
        <v>20.610049076677438</v>
      </c>
      <c r="V1633" s="177">
        <v>20.610049076677438</v>
      </c>
      <c r="W1633" s="177">
        <v>8.4012753723588478</v>
      </c>
      <c r="X1633" s="177">
        <v>41.114158325241881</v>
      </c>
      <c r="Y1633" s="177">
        <v>47.698559999999993</v>
      </c>
      <c r="Z1633" s="177">
        <v>0</v>
      </c>
      <c r="AA1633" s="177">
        <v>18.588470134078896</v>
      </c>
      <c r="AB1633" s="177">
        <v>23.267819207600226</v>
      </c>
      <c r="AC1633" s="177">
        <v>15.659546482247713</v>
      </c>
      <c r="AD1633" s="177">
        <v>71.486094252455814</v>
      </c>
      <c r="AE1633" s="177">
        <v>37.016793191276633</v>
      </c>
      <c r="AF1633" s="177">
        <v>10.615422567136225</v>
      </c>
      <c r="AG1633" s="177">
        <v>63.094036028069503</v>
      </c>
      <c r="AH1633" s="177">
        <v>63.094036028069503</v>
      </c>
      <c r="AI1633" s="177">
        <v>63.094036028069503</v>
      </c>
      <c r="AJ1633" s="177">
        <v>49.911590928959114</v>
      </c>
    </row>
    <row r="1634" spans="1:36" hidden="1" outlineLevel="1" x14ac:dyDescent="0.25">
      <c r="A1634" s="190">
        <f t="shared" si="439"/>
        <v>2021</v>
      </c>
      <c r="B1634" s="55">
        <f t="shared" si="440"/>
        <v>8</v>
      </c>
      <c r="C1634" s="55">
        <f t="shared" si="441"/>
        <v>11</v>
      </c>
      <c r="D1634" s="55">
        <f t="shared" si="436"/>
        <v>68</v>
      </c>
      <c r="F1634" s="63">
        <f t="shared" si="430"/>
        <v>44409.458333333307</v>
      </c>
      <c r="G1634" s="64">
        <f t="shared" si="437"/>
        <v>670.93966733470154</v>
      </c>
      <c r="H1634" s="64">
        <f t="shared" si="444"/>
        <v>71.232285516399685</v>
      </c>
      <c r="I1634" s="64">
        <f t="shared" si="444"/>
        <v>258.70327174263775</v>
      </c>
      <c r="J1634" s="64">
        <f t="shared" si="444"/>
        <v>192.64100030646784</v>
      </c>
      <c r="K1634" s="64">
        <f t="shared" si="444"/>
        <v>0</v>
      </c>
      <c r="L1634" s="64">
        <f t="shared" si="444"/>
        <v>0</v>
      </c>
      <c r="M1634" s="64">
        <f t="shared" si="444"/>
        <v>9.8057716933715984</v>
      </c>
      <c r="N1634" s="64">
        <f t="shared" si="444"/>
        <v>138.55733807582462</v>
      </c>
      <c r="O1634" s="121"/>
      <c r="P1634" s="177">
        <v>2.9750000000000001</v>
      </c>
      <c r="Q1634" s="177">
        <v>21.918787193046462</v>
      </c>
      <c r="R1634" s="177">
        <v>21.918787193046462</v>
      </c>
      <c r="S1634" s="177">
        <v>40.417044695540035</v>
      </c>
      <c r="T1634" s="177">
        <v>34.117566360804815</v>
      </c>
      <c r="U1634" s="177">
        <v>21.918787193046462</v>
      </c>
      <c r="V1634" s="177">
        <v>21.918787193046462</v>
      </c>
      <c r="W1634" s="177">
        <v>8.5022889475387444</v>
      </c>
      <c r="X1634" s="177">
        <v>39.658861949961704</v>
      </c>
      <c r="Y1634" s="177">
        <v>47.698559999999993</v>
      </c>
      <c r="Z1634" s="177">
        <v>0</v>
      </c>
      <c r="AA1634" s="177">
        <v>16.36230717653714</v>
      </c>
      <c r="AB1634" s="177">
        <v>19.072199794839168</v>
      </c>
      <c r="AC1634" s="177">
        <v>15.44768233226246</v>
      </c>
      <c r="AD1634" s="177">
        <v>71.232285516399685</v>
      </c>
      <c r="AE1634" s="177">
        <v>35.909652216379143</v>
      </c>
      <c r="AF1634" s="177">
        <v>9.8057716933715984</v>
      </c>
      <c r="AG1634" s="177">
        <v>64.21366676882262</v>
      </c>
      <c r="AH1634" s="177">
        <v>64.21366676882262</v>
      </c>
      <c r="AI1634" s="177">
        <v>64.21366676882262</v>
      </c>
      <c r="AJ1634" s="177">
        <v>49.42429757241333</v>
      </c>
    </row>
    <row r="1635" spans="1:36" hidden="1" outlineLevel="1" x14ac:dyDescent="0.25">
      <c r="A1635" s="190">
        <f t="shared" si="439"/>
        <v>2021</v>
      </c>
      <c r="B1635" s="55">
        <f t="shared" si="440"/>
        <v>8</v>
      </c>
      <c r="C1635" s="55">
        <f t="shared" si="441"/>
        <v>12</v>
      </c>
      <c r="D1635" s="55">
        <f t="shared" si="436"/>
        <v>68</v>
      </c>
      <c r="F1635" s="63">
        <f t="shared" si="430"/>
        <v>44409.499999999971</v>
      </c>
      <c r="G1635" s="64">
        <f t="shared" si="437"/>
        <v>663.27220604446188</v>
      </c>
      <c r="H1635" s="64">
        <f t="shared" ref="H1635:N1644" si="445">SUMIF($P$6:$AK$6,H$6,$P1635:$AK1635)</f>
        <v>67.211062464961145</v>
      </c>
      <c r="I1635" s="64">
        <f t="shared" si="445"/>
        <v>251.13907228297032</v>
      </c>
      <c r="J1635" s="64">
        <f t="shared" si="445"/>
        <v>194.75055042625883</v>
      </c>
      <c r="K1635" s="64">
        <f t="shared" si="445"/>
        <v>0</v>
      </c>
      <c r="L1635" s="64">
        <f t="shared" si="445"/>
        <v>0</v>
      </c>
      <c r="M1635" s="64">
        <f t="shared" si="445"/>
        <v>9.7158104851755276</v>
      </c>
      <c r="N1635" s="64">
        <f t="shared" si="445"/>
        <v>140.45571038509604</v>
      </c>
      <c r="O1635" s="121"/>
      <c r="P1635" s="177">
        <v>2.9750000000000001</v>
      </c>
      <c r="Q1635" s="177">
        <v>22.279463051888314</v>
      </c>
      <c r="R1635" s="177">
        <v>22.279463051888314</v>
      </c>
      <c r="S1635" s="177">
        <v>38.16278082759689</v>
      </c>
      <c r="T1635" s="177">
        <v>34.054277914254776</v>
      </c>
      <c r="U1635" s="177">
        <v>22.279463051888314</v>
      </c>
      <c r="V1635" s="177">
        <v>22.279463051888314</v>
      </c>
      <c r="W1635" s="177">
        <v>8.6057831546338175</v>
      </c>
      <c r="X1635" s="177">
        <v>39.865628463383921</v>
      </c>
      <c r="Y1635" s="177">
        <v>43.621760000000002</v>
      </c>
      <c r="Z1635" s="177">
        <v>0</v>
      </c>
      <c r="AA1635" s="177">
        <v>17.097815730703637</v>
      </c>
      <c r="AB1635" s="177">
        <v>17.314924049374337</v>
      </c>
      <c r="AC1635" s="177">
        <v>16.925118397464804</v>
      </c>
      <c r="AD1635" s="177">
        <v>67.211062464961145</v>
      </c>
      <c r="AE1635" s="177">
        <v>34.976220392247889</v>
      </c>
      <c r="AF1635" s="177">
        <v>9.7158104851755276</v>
      </c>
      <c r="AG1635" s="177">
        <v>64.916850142086275</v>
      </c>
      <c r="AH1635" s="177">
        <v>64.916850142086275</v>
      </c>
      <c r="AI1635" s="177">
        <v>64.916850142086275</v>
      </c>
      <c r="AJ1635" s="177">
        <v>48.877621530853041</v>
      </c>
    </row>
    <row r="1636" spans="1:36" hidden="1" outlineLevel="1" x14ac:dyDescent="0.25">
      <c r="A1636" s="190">
        <f t="shared" si="439"/>
        <v>2021</v>
      </c>
      <c r="B1636" s="55">
        <f t="shared" si="440"/>
        <v>8</v>
      </c>
      <c r="C1636" s="55">
        <f t="shared" si="441"/>
        <v>13</v>
      </c>
      <c r="D1636" s="55">
        <f t="shared" si="436"/>
        <v>68</v>
      </c>
      <c r="F1636" s="63">
        <f t="shared" si="430"/>
        <v>44409.541666666635</v>
      </c>
      <c r="G1636" s="64">
        <f t="shared" si="437"/>
        <v>643.509826994322</v>
      </c>
      <c r="H1636" s="64">
        <f t="shared" si="445"/>
        <v>66.236915756411506</v>
      </c>
      <c r="I1636" s="64">
        <f t="shared" si="445"/>
        <v>244.56354244269522</v>
      </c>
      <c r="J1636" s="64">
        <f t="shared" si="445"/>
        <v>176.18030737466569</v>
      </c>
      <c r="K1636" s="64">
        <f t="shared" si="445"/>
        <v>0</v>
      </c>
      <c r="L1636" s="64">
        <f t="shared" si="445"/>
        <v>0</v>
      </c>
      <c r="M1636" s="64">
        <f t="shared" si="445"/>
        <v>9.8057716933715984</v>
      </c>
      <c r="N1636" s="64">
        <f t="shared" si="445"/>
        <v>146.72328972717798</v>
      </c>
      <c r="O1636" s="121"/>
      <c r="P1636" s="177">
        <v>2.9750000000000001</v>
      </c>
      <c r="Q1636" s="177">
        <v>23.464540873797258</v>
      </c>
      <c r="R1636" s="177">
        <v>23.464540873797258</v>
      </c>
      <c r="S1636" s="177">
        <v>34.713001328136684</v>
      </c>
      <c r="T1636" s="177">
        <v>34.764226840583632</v>
      </c>
      <c r="U1636" s="177">
        <v>23.464540873797258</v>
      </c>
      <c r="V1636" s="177">
        <v>23.464540873797258</v>
      </c>
      <c r="W1636" s="177">
        <v>8.2862811976438415</v>
      </c>
      <c r="X1636" s="177">
        <v>39.79992556762604</v>
      </c>
      <c r="Y1636" s="177">
        <v>42.806399999999996</v>
      </c>
      <c r="Z1636" s="177">
        <v>0</v>
      </c>
      <c r="AA1636" s="177">
        <v>18.137724614491102</v>
      </c>
      <c r="AB1636" s="177">
        <v>16.299722308601606</v>
      </c>
      <c r="AC1636" s="177">
        <v>18.427679308896252</v>
      </c>
      <c r="AD1636" s="177">
        <v>66.236915756411506</v>
      </c>
      <c r="AE1636" s="177">
        <v>32.169293031791675</v>
      </c>
      <c r="AF1636" s="177">
        <v>9.8057716933715984</v>
      </c>
      <c r="AG1636" s="177">
        <v>58.726769124888563</v>
      </c>
      <c r="AH1636" s="177">
        <v>58.726769124888563</v>
      </c>
      <c r="AI1636" s="177">
        <v>58.726769124888563</v>
      </c>
      <c r="AJ1636" s="177">
        <v>49.049414476913341</v>
      </c>
    </row>
    <row r="1637" spans="1:36" hidden="1" outlineLevel="1" x14ac:dyDescent="0.25">
      <c r="A1637" s="190">
        <f t="shared" si="439"/>
        <v>2021</v>
      </c>
      <c r="B1637" s="55">
        <f t="shared" si="440"/>
        <v>8</v>
      </c>
      <c r="C1637" s="55">
        <f t="shared" si="441"/>
        <v>14</v>
      </c>
      <c r="D1637" s="55">
        <f t="shared" si="436"/>
        <v>68</v>
      </c>
      <c r="F1637" s="63">
        <f t="shared" si="430"/>
        <v>44409.583333333299</v>
      </c>
      <c r="G1637" s="64">
        <f t="shared" si="437"/>
        <v>635.06484656057455</v>
      </c>
      <c r="H1637" s="64">
        <f t="shared" si="445"/>
        <v>64.715797198961241</v>
      </c>
      <c r="I1637" s="64">
        <f t="shared" si="445"/>
        <v>234.08905721382428</v>
      </c>
      <c r="J1637" s="64">
        <f t="shared" si="445"/>
        <v>174.61675067341136</v>
      </c>
      <c r="K1637" s="64">
        <f t="shared" si="445"/>
        <v>0</v>
      </c>
      <c r="L1637" s="64">
        <f t="shared" si="445"/>
        <v>0</v>
      </c>
      <c r="M1637" s="64">
        <f t="shared" si="445"/>
        <v>9.8057716933715984</v>
      </c>
      <c r="N1637" s="64">
        <f t="shared" si="445"/>
        <v>151.83746978100612</v>
      </c>
      <c r="O1637" s="121"/>
      <c r="P1637" s="177">
        <v>2.9750000000000001</v>
      </c>
      <c r="Q1637" s="177">
        <v>23.732471511794074</v>
      </c>
      <c r="R1637" s="177">
        <v>23.732471511794074</v>
      </c>
      <c r="S1637" s="177">
        <v>27.925079587783955</v>
      </c>
      <c r="T1637" s="177">
        <v>36.396200341626312</v>
      </c>
      <c r="U1637" s="177">
        <v>23.732471511794074</v>
      </c>
      <c r="V1637" s="177">
        <v>23.732471511794074</v>
      </c>
      <c r="W1637" s="177">
        <v>8.2053142407875228</v>
      </c>
      <c r="X1637" s="177">
        <v>38.917146340576217</v>
      </c>
      <c r="Y1637" s="177">
        <v>37.50656</v>
      </c>
      <c r="Z1637" s="177">
        <v>0</v>
      </c>
      <c r="AA1637" s="177">
        <v>20.212706576153138</v>
      </c>
      <c r="AB1637" s="177">
        <v>16.249164261501075</v>
      </c>
      <c r="AC1637" s="177">
        <v>20.445712896175607</v>
      </c>
      <c r="AD1637" s="177">
        <v>64.715797198961241</v>
      </c>
      <c r="AE1637" s="177">
        <v>33.942337758684118</v>
      </c>
      <c r="AF1637" s="177">
        <v>9.8057716933715984</v>
      </c>
      <c r="AG1637" s="177">
        <v>58.205583557803784</v>
      </c>
      <c r="AH1637" s="177">
        <v>58.205583557803784</v>
      </c>
      <c r="AI1637" s="177">
        <v>58.205583557803784</v>
      </c>
      <c r="AJ1637" s="177">
        <v>48.221418944366135</v>
      </c>
    </row>
    <row r="1638" spans="1:36" hidden="1" outlineLevel="1" x14ac:dyDescent="0.25">
      <c r="A1638" s="190">
        <f t="shared" si="439"/>
        <v>2021</v>
      </c>
      <c r="B1638" s="55">
        <f t="shared" si="440"/>
        <v>8</v>
      </c>
      <c r="C1638" s="55">
        <f t="shared" si="441"/>
        <v>15</v>
      </c>
      <c r="D1638" s="55">
        <f t="shared" si="436"/>
        <v>68</v>
      </c>
      <c r="F1638" s="63">
        <f t="shared" si="430"/>
        <v>44409.624999999964</v>
      </c>
      <c r="G1638" s="64">
        <f t="shared" si="437"/>
        <v>593.1964202115953</v>
      </c>
      <c r="H1638" s="64">
        <f t="shared" si="445"/>
        <v>62.402609041897172</v>
      </c>
      <c r="I1638" s="64">
        <f t="shared" si="445"/>
        <v>211.05698747264233</v>
      </c>
      <c r="J1638" s="64">
        <f t="shared" si="445"/>
        <v>154.53982281897629</v>
      </c>
      <c r="K1638" s="64">
        <f t="shared" si="445"/>
        <v>0</v>
      </c>
      <c r="L1638" s="64">
        <f t="shared" si="445"/>
        <v>0</v>
      </c>
      <c r="M1638" s="64">
        <f t="shared" si="445"/>
        <v>10.345538942548018</v>
      </c>
      <c r="N1638" s="64">
        <f t="shared" si="445"/>
        <v>154.85146193553143</v>
      </c>
      <c r="O1638" s="121"/>
      <c r="P1638" s="177">
        <v>2.9750000000000001</v>
      </c>
      <c r="Q1638" s="177">
        <v>23.258440383030493</v>
      </c>
      <c r="R1638" s="177">
        <v>23.258440383030493</v>
      </c>
      <c r="S1638" s="177">
        <v>17.971564090144842</v>
      </c>
      <c r="T1638" s="177">
        <v>31.630730259422666</v>
      </c>
      <c r="U1638" s="177">
        <v>23.258440383030493</v>
      </c>
      <c r="V1638" s="177">
        <v>23.258440383030493</v>
      </c>
      <c r="W1638" s="177">
        <v>8.136101869097212</v>
      </c>
      <c r="X1638" s="177">
        <v>37.869040958284742</v>
      </c>
      <c r="Y1638" s="177">
        <v>32.206719999999997</v>
      </c>
      <c r="Z1638" s="177">
        <v>0</v>
      </c>
      <c r="AA1638" s="177">
        <v>22.83529129987209</v>
      </c>
      <c r="AB1638" s="177">
        <v>18.075429971604326</v>
      </c>
      <c r="AC1638" s="177">
        <v>20.906979131933049</v>
      </c>
      <c r="AD1638" s="177">
        <v>62.402609041897172</v>
      </c>
      <c r="AE1638" s="177">
        <v>32.577876132030603</v>
      </c>
      <c r="AF1638" s="177">
        <v>10.345538942548018</v>
      </c>
      <c r="AG1638" s="177">
        <v>51.513274272992099</v>
      </c>
      <c r="AH1638" s="177">
        <v>51.513274272992099</v>
      </c>
      <c r="AI1638" s="177">
        <v>51.513274272992099</v>
      </c>
      <c r="AJ1638" s="177">
        <v>47.689954163662279</v>
      </c>
    </row>
    <row r="1639" spans="1:36" hidden="1" outlineLevel="1" x14ac:dyDescent="0.25">
      <c r="A1639" s="190">
        <f t="shared" si="439"/>
        <v>2021</v>
      </c>
      <c r="B1639" s="55">
        <f t="shared" si="440"/>
        <v>8</v>
      </c>
      <c r="C1639" s="55">
        <f t="shared" si="441"/>
        <v>16</v>
      </c>
      <c r="D1639" s="55">
        <f t="shared" si="436"/>
        <v>68</v>
      </c>
      <c r="F1639" s="63">
        <f t="shared" si="430"/>
        <v>44409.666666666628</v>
      </c>
      <c r="G1639" s="64">
        <f t="shared" si="437"/>
        <v>504.30688916319446</v>
      </c>
      <c r="H1639" s="64">
        <f t="shared" si="445"/>
        <v>56.211137631557172</v>
      </c>
      <c r="I1639" s="64">
        <f t="shared" si="445"/>
        <v>170.20607814831808</v>
      </c>
      <c r="J1639" s="64">
        <f t="shared" si="445"/>
        <v>115.68027855429047</v>
      </c>
      <c r="K1639" s="64">
        <f t="shared" si="445"/>
        <v>0</v>
      </c>
      <c r="L1639" s="64">
        <f t="shared" si="445"/>
        <v>0</v>
      </c>
      <c r="M1639" s="64">
        <f t="shared" si="445"/>
        <v>10.615422567136225</v>
      </c>
      <c r="N1639" s="64">
        <f t="shared" si="445"/>
        <v>151.59397226189245</v>
      </c>
      <c r="O1639" s="121"/>
      <c r="P1639" s="177">
        <v>2.9750000000000001</v>
      </c>
      <c r="Q1639" s="177">
        <v>23.938572002560846</v>
      </c>
      <c r="R1639" s="177">
        <v>23.938572002560846</v>
      </c>
      <c r="S1639" s="177">
        <v>7.3306317276263178</v>
      </c>
      <c r="T1639" s="177">
        <v>21.59088975802311</v>
      </c>
      <c r="U1639" s="177">
        <v>23.938572002560846</v>
      </c>
      <c r="V1639" s="177">
        <v>23.938572002560846</v>
      </c>
      <c r="W1639" s="177">
        <v>7.4326978329154851</v>
      </c>
      <c r="X1639" s="177">
        <v>34.761195676888526</v>
      </c>
      <c r="Y1639" s="177">
        <v>20.384</v>
      </c>
      <c r="Z1639" s="177">
        <v>0</v>
      </c>
      <c r="AA1639" s="177">
        <v>20.626726793014491</v>
      </c>
      <c r="AB1639" s="177">
        <v>19.25581334082635</v>
      </c>
      <c r="AC1639" s="177">
        <v>15.957144117808216</v>
      </c>
      <c r="AD1639" s="177">
        <v>56.211137631557172</v>
      </c>
      <c r="AE1639" s="177">
        <v>31.351654751136376</v>
      </c>
      <c r="AF1639" s="177">
        <v>10.615422567136225</v>
      </c>
      <c r="AG1639" s="177">
        <v>38.560092851430156</v>
      </c>
      <c r="AH1639" s="177">
        <v>38.560092851430156</v>
      </c>
      <c r="AI1639" s="177">
        <v>38.560092851430156</v>
      </c>
      <c r="AJ1639" s="177">
        <v>44.380008401728269</v>
      </c>
    </row>
    <row r="1640" spans="1:36" hidden="1" outlineLevel="1" x14ac:dyDescent="0.25">
      <c r="A1640" s="190">
        <f t="shared" si="439"/>
        <v>2021</v>
      </c>
      <c r="B1640" s="55">
        <f t="shared" si="440"/>
        <v>8</v>
      </c>
      <c r="C1640" s="55">
        <f t="shared" si="441"/>
        <v>17</v>
      </c>
      <c r="D1640" s="55">
        <f t="shared" si="436"/>
        <v>68</v>
      </c>
      <c r="F1640" s="63">
        <f t="shared" ref="F1640:F1703" si="446">F1639+1/24</f>
        <v>44409.708333333292</v>
      </c>
      <c r="G1640" s="64">
        <f t="shared" si="437"/>
        <v>317.83471109880992</v>
      </c>
      <c r="H1640" s="64">
        <f t="shared" si="445"/>
        <v>18.918985319259736</v>
      </c>
      <c r="I1640" s="64">
        <f t="shared" si="445"/>
        <v>90.666675653299222</v>
      </c>
      <c r="J1640" s="64">
        <f t="shared" si="445"/>
        <v>39.643811609421419</v>
      </c>
      <c r="K1640" s="64">
        <f t="shared" si="445"/>
        <v>0</v>
      </c>
      <c r="L1640" s="64">
        <f t="shared" si="445"/>
        <v>0</v>
      </c>
      <c r="M1640" s="64">
        <f t="shared" si="445"/>
        <v>11.425073440900853</v>
      </c>
      <c r="N1640" s="64">
        <f t="shared" si="445"/>
        <v>157.1801650759287</v>
      </c>
      <c r="O1640" s="121"/>
      <c r="P1640" s="177">
        <v>2.9750000000000001</v>
      </c>
      <c r="Q1640" s="177">
        <v>22.774104229728568</v>
      </c>
      <c r="R1640" s="177">
        <v>22.774104229728568</v>
      </c>
      <c r="S1640" s="177">
        <v>1.1577099999510529</v>
      </c>
      <c r="T1640" s="177">
        <v>0.63611796782307073</v>
      </c>
      <c r="U1640" s="177">
        <v>22.774104229728568</v>
      </c>
      <c r="V1640" s="177">
        <v>22.774104229728568</v>
      </c>
      <c r="W1640" s="177">
        <v>5.3561099743133331</v>
      </c>
      <c r="X1640" s="177">
        <v>25.816200661015181</v>
      </c>
      <c r="Y1640" s="177">
        <v>8.1536000000000008</v>
      </c>
      <c r="Z1640" s="177">
        <v>0</v>
      </c>
      <c r="AA1640" s="177">
        <v>26.721207225627104</v>
      </c>
      <c r="AB1640" s="177">
        <v>21.260433826453344</v>
      </c>
      <c r="AC1640" s="177">
        <v>18.10210710493395</v>
      </c>
      <c r="AD1640" s="177">
        <v>18.918985319259736</v>
      </c>
      <c r="AE1640" s="177">
        <v>20.019171032759552</v>
      </c>
      <c r="AF1640" s="177">
        <v>11.425073440900853</v>
      </c>
      <c r="AG1640" s="177">
        <v>13.214603869807139</v>
      </c>
      <c r="AH1640" s="177">
        <v>13.214603869807139</v>
      </c>
      <c r="AI1640" s="177">
        <v>13.214603869807139</v>
      </c>
      <c r="AJ1640" s="177">
        <v>26.552766017437015</v>
      </c>
    </row>
    <row r="1641" spans="1:36" hidden="1" outlineLevel="1" x14ac:dyDescent="0.25">
      <c r="A1641" s="190">
        <f t="shared" si="439"/>
        <v>2021</v>
      </c>
      <c r="B1641" s="55">
        <f t="shared" si="440"/>
        <v>8</v>
      </c>
      <c r="C1641" s="55">
        <f t="shared" si="441"/>
        <v>18</v>
      </c>
      <c r="D1641" s="55">
        <f t="shared" si="436"/>
        <v>68</v>
      </c>
      <c r="F1641" s="63">
        <f t="shared" si="446"/>
        <v>44409.749999999956</v>
      </c>
      <c r="G1641" s="64">
        <f t="shared" si="437"/>
        <v>185.27975833801273</v>
      </c>
      <c r="H1641" s="64">
        <f t="shared" si="445"/>
        <v>0.29364055639283465</v>
      </c>
      <c r="I1641" s="64">
        <f t="shared" si="445"/>
        <v>16.558357934695902</v>
      </c>
      <c r="J1641" s="64">
        <f t="shared" si="445"/>
        <v>6.4086954821475389E-2</v>
      </c>
      <c r="K1641" s="64">
        <f t="shared" si="445"/>
        <v>0</v>
      </c>
      <c r="L1641" s="64">
        <f t="shared" si="445"/>
        <v>0</v>
      </c>
      <c r="M1641" s="64">
        <f t="shared" si="445"/>
        <v>12.68453035564583</v>
      </c>
      <c r="N1641" s="64">
        <f t="shared" si="445"/>
        <v>155.67914253645668</v>
      </c>
      <c r="O1641" s="121"/>
      <c r="P1641" s="177">
        <v>2.9750000000000001</v>
      </c>
      <c r="Q1641" s="177">
        <v>20.228763168758906</v>
      </c>
      <c r="R1641" s="177">
        <v>20.228763168758906</v>
      </c>
      <c r="S1641" s="177">
        <v>9.8425092492492802E-3</v>
      </c>
      <c r="T1641" s="177">
        <v>0</v>
      </c>
      <c r="U1641" s="177">
        <v>20.228763168758906</v>
      </c>
      <c r="V1641" s="177">
        <v>20.228763168758906</v>
      </c>
      <c r="W1641" s="177">
        <v>1.2236406741351511</v>
      </c>
      <c r="X1641" s="177">
        <v>5.3840892204765209</v>
      </c>
      <c r="Y1641" s="177">
        <v>0.81536000000000008</v>
      </c>
      <c r="Z1641" s="177">
        <v>0</v>
      </c>
      <c r="AA1641" s="177">
        <v>27.988011620995884</v>
      </c>
      <c r="AB1641" s="177">
        <v>25.992127371395263</v>
      </c>
      <c r="AC1641" s="177">
        <v>20.783950869029905</v>
      </c>
      <c r="AD1641" s="177">
        <v>0.29364055639283465</v>
      </c>
      <c r="AE1641" s="177">
        <v>4.2349287155020061</v>
      </c>
      <c r="AF1641" s="177">
        <v>12.68453035564583</v>
      </c>
      <c r="AG1641" s="177">
        <v>2.1362318273825131E-2</v>
      </c>
      <c r="AH1641" s="177">
        <v>2.1362318273825131E-2</v>
      </c>
      <c r="AI1641" s="177">
        <v>2.1362318273825131E-2</v>
      </c>
      <c r="AJ1641" s="177">
        <v>1.9154968153329743</v>
      </c>
    </row>
    <row r="1642" spans="1:36" hidden="1" outlineLevel="1" x14ac:dyDescent="0.25">
      <c r="A1642" s="190">
        <f t="shared" si="439"/>
        <v>2021</v>
      </c>
      <c r="B1642" s="55">
        <f t="shared" si="440"/>
        <v>8</v>
      </c>
      <c r="C1642" s="55">
        <f t="shared" si="441"/>
        <v>19</v>
      </c>
      <c r="D1642" s="55">
        <f t="shared" si="436"/>
        <v>68</v>
      </c>
      <c r="F1642" s="63">
        <f t="shared" si="446"/>
        <v>44409.791666666621</v>
      </c>
      <c r="G1642" s="64">
        <f t="shared" si="437"/>
        <v>163.59661656389432</v>
      </c>
      <c r="H1642" s="64">
        <f t="shared" si="445"/>
        <v>0</v>
      </c>
      <c r="I1642" s="64">
        <f t="shared" si="445"/>
        <v>3.0553029951532058</v>
      </c>
      <c r="J1642" s="64">
        <f t="shared" si="445"/>
        <v>0</v>
      </c>
      <c r="K1642" s="64">
        <f t="shared" si="445"/>
        <v>0</v>
      </c>
      <c r="L1642" s="64">
        <f t="shared" si="445"/>
        <v>0</v>
      </c>
      <c r="M1642" s="64">
        <f t="shared" si="445"/>
        <v>14.393793311371152</v>
      </c>
      <c r="N1642" s="64">
        <f t="shared" si="445"/>
        <v>146.14752025736996</v>
      </c>
      <c r="O1642" s="121"/>
      <c r="P1642" s="177">
        <v>2.9750000000000001</v>
      </c>
      <c r="Q1642" s="177">
        <v>18.981855199619922</v>
      </c>
      <c r="R1642" s="177">
        <v>18.981855199619922</v>
      </c>
      <c r="S1642" s="177">
        <v>0</v>
      </c>
      <c r="T1642" s="177">
        <v>0</v>
      </c>
      <c r="U1642" s="177">
        <v>18.981855199619922</v>
      </c>
      <c r="V1642" s="177">
        <v>18.981855199619922</v>
      </c>
      <c r="W1642" s="177">
        <v>8.0302995153205825E-2</v>
      </c>
      <c r="X1642" s="177">
        <v>0</v>
      </c>
      <c r="Y1642" s="177">
        <v>0</v>
      </c>
      <c r="Z1642" s="177">
        <v>0</v>
      </c>
      <c r="AA1642" s="177">
        <v>25.177281478399145</v>
      </c>
      <c r="AB1642" s="177">
        <v>26.658089048599585</v>
      </c>
      <c r="AC1642" s="177">
        <v>18.384728931891544</v>
      </c>
      <c r="AD1642" s="177">
        <v>0</v>
      </c>
      <c r="AE1642" s="177">
        <v>0</v>
      </c>
      <c r="AF1642" s="177">
        <v>14.393793311371152</v>
      </c>
      <c r="AG1642" s="177">
        <v>0</v>
      </c>
      <c r="AH1642" s="177">
        <v>0</v>
      </c>
      <c r="AI1642" s="177">
        <v>0</v>
      </c>
      <c r="AJ1642" s="177">
        <v>0</v>
      </c>
    </row>
    <row r="1643" spans="1:36" hidden="1" outlineLevel="1" x14ac:dyDescent="0.25">
      <c r="A1643" s="190">
        <f t="shared" si="439"/>
        <v>2021</v>
      </c>
      <c r="B1643" s="55">
        <f t="shared" si="440"/>
        <v>8</v>
      </c>
      <c r="C1643" s="55">
        <f t="shared" si="441"/>
        <v>20</v>
      </c>
      <c r="D1643" s="55">
        <f t="shared" si="436"/>
        <v>68</v>
      </c>
      <c r="F1643" s="63">
        <f t="shared" si="446"/>
        <v>44409.833333333285</v>
      </c>
      <c r="G1643" s="64">
        <f t="shared" si="437"/>
        <v>154.61389404789094</v>
      </c>
      <c r="H1643" s="64">
        <f t="shared" si="445"/>
        <v>0</v>
      </c>
      <c r="I1643" s="64">
        <f t="shared" si="445"/>
        <v>2.9750000000000001</v>
      </c>
      <c r="J1643" s="64">
        <f t="shared" si="445"/>
        <v>0</v>
      </c>
      <c r="K1643" s="64">
        <f t="shared" si="445"/>
        <v>0</v>
      </c>
      <c r="L1643" s="64">
        <f t="shared" si="445"/>
        <v>0</v>
      </c>
      <c r="M1643" s="64">
        <f t="shared" si="445"/>
        <v>16.372939891684684</v>
      </c>
      <c r="N1643" s="64">
        <f t="shared" si="445"/>
        <v>135.26595415620625</v>
      </c>
      <c r="O1643" s="121"/>
      <c r="P1643" s="177">
        <v>2.9750000000000001</v>
      </c>
      <c r="Q1643" s="177">
        <v>16.992985463720547</v>
      </c>
      <c r="R1643" s="177">
        <v>16.992985463720547</v>
      </c>
      <c r="S1643" s="177">
        <v>0</v>
      </c>
      <c r="T1643" s="177">
        <v>0</v>
      </c>
      <c r="U1643" s="177">
        <v>16.992985463720547</v>
      </c>
      <c r="V1643" s="177">
        <v>16.992985463720547</v>
      </c>
      <c r="W1643" s="177">
        <v>0</v>
      </c>
      <c r="X1643" s="177">
        <v>0</v>
      </c>
      <c r="Y1643" s="177">
        <v>0</v>
      </c>
      <c r="Z1643" s="177">
        <v>0</v>
      </c>
      <c r="AA1643" s="177">
        <v>24.296869645585708</v>
      </c>
      <c r="AB1643" s="177">
        <v>24.083825613694408</v>
      </c>
      <c r="AC1643" s="177">
        <v>18.913317042043943</v>
      </c>
      <c r="AD1643" s="177">
        <v>0</v>
      </c>
      <c r="AE1643" s="177">
        <v>0</v>
      </c>
      <c r="AF1643" s="177">
        <v>16.372939891684684</v>
      </c>
      <c r="AG1643" s="177">
        <v>0</v>
      </c>
      <c r="AH1643" s="177">
        <v>0</v>
      </c>
      <c r="AI1643" s="177">
        <v>0</v>
      </c>
      <c r="AJ1643" s="177">
        <v>0</v>
      </c>
    </row>
    <row r="1644" spans="1:36" hidden="1" outlineLevel="1" x14ac:dyDescent="0.25">
      <c r="A1644" s="190">
        <f t="shared" si="439"/>
        <v>2021</v>
      </c>
      <c r="B1644" s="55">
        <f t="shared" si="440"/>
        <v>8</v>
      </c>
      <c r="C1644" s="55">
        <f t="shared" si="441"/>
        <v>21</v>
      </c>
      <c r="D1644" s="55">
        <f t="shared" si="436"/>
        <v>68</v>
      </c>
      <c r="F1644" s="63">
        <f t="shared" si="446"/>
        <v>44409.874999999949</v>
      </c>
      <c r="G1644" s="64">
        <f t="shared" si="437"/>
        <v>151.60927765437631</v>
      </c>
      <c r="H1644" s="64">
        <f t="shared" si="445"/>
        <v>0</v>
      </c>
      <c r="I1644" s="64">
        <f t="shared" si="445"/>
        <v>2.9750000000000001</v>
      </c>
      <c r="J1644" s="64">
        <f t="shared" si="445"/>
        <v>0</v>
      </c>
      <c r="K1644" s="64">
        <f t="shared" si="445"/>
        <v>0</v>
      </c>
      <c r="L1644" s="64">
        <f t="shared" si="445"/>
        <v>0</v>
      </c>
      <c r="M1644" s="64">
        <f t="shared" si="445"/>
        <v>18.98181492937071</v>
      </c>
      <c r="N1644" s="64">
        <f t="shared" si="445"/>
        <v>129.65246272500559</v>
      </c>
      <c r="O1644" s="121"/>
      <c r="P1644" s="177">
        <v>2.9750000000000001</v>
      </c>
      <c r="Q1644" s="177">
        <v>16.405599065035243</v>
      </c>
      <c r="R1644" s="177">
        <v>16.405599065035243</v>
      </c>
      <c r="S1644" s="177">
        <v>0</v>
      </c>
      <c r="T1644" s="177">
        <v>0</v>
      </c>
      <c r="U1644" s="177">
        <v>16.405599065035243</v>
      </c>
      <c r="V1644" s="177">
        <v>16.405599065035243</v>
      </c>
      <c r="W1644" s="177">
        <v>0</v>
      </c>
      <c r="X1644" s="177">
        <v>0</v>
      </c>
      <c r="Y1644" s="177">
        <v>0</v>
      </c>
      <c r="Z1644" s="177">
        <v>0</v>
      </c>
      <c r="AA1644" s="177">
        <v>23.770786288893522</v>
      </c>
      <c r="AB1644" s="177">
        <v>22.294762039956659</v>
      </c>
      <c r="AC1644" s="177">
        <v>17.964518136014455</v>
      </c>
      <c r="AD1644" s="177">
        <v>0</v>
      </c>
      <c r="AE1644" s="177">
        <v>0</v>
      </c>
      <c r="AF1644" s="177">
        <v>18.98181492937071</v>
      </c>
      <c r="AG1644" s="177">
        <v>0</v>
      </c>
      <c r="AH1644" s="177">
        <v>0</v>
      </c>
      <c r="AI1644" s="177">
        <v>0</v>
      </c>
      <c r="AJ1644" s="177">
        <v>0</v>
      </c>
    </row>
    <row r="1645" spans="1:36" hidden="1" outlineLevel="1" x14ac:dyDescent="0.25">
      <c r="A1645" s="190">
        <f t="shared" si="439"/>
        <v>2021</v>
      </c>
      <c r="B1645" s="55">
        <f t="shared" si="440"/>
        <v>8</v>
      </c>
      <c r="C1645" s="55">
        <f t="shared" si="441"/>
        <v>22</v>
      </c>
      <c r="D1645" s="55">
        <f t="shared" si="436"/>
        <v>68</v>
      </c>
      <c r="F1645" s="63">
        <f t="shared" si="446"/>
        <v>44409.916666666613</v>
      </c>
      <c r="G1645" s="64">
        <f t="shared" si="437"/>
        <v>139.48896344541279</v>
      </c>
      <c r="H1645" s="64">
        <f t="shared" ref="H1645:N1654" si="447">SUMIF($P$6:$AK$6,H$6,$P1645:$AK1645)</f>
        <v>0</v>
      </c>
      <c r="I1645" s="64">
        <f t="shared" si="447"/>
        <v>2.9750000000000001</v>
      </c>
      <c r="J1645" s="64">
        <f t="shared" si="447"/>
        <v>0</v>
      </c>
      <c r="K1645" s="64">
        <f t="shared" si="447"/>
        <v>0</v>
      </c>
      <c r="L1645" s="64">
        <f t="shared" si="447"/>
        <v>0</v>
      </c>
      <c r="M1645" s="64">
        <f t="shared" si="447"/>
        <v>21.140883926076381</v>
      </c>
      <c r="N1645" s="64">
        <f t="shared" si="447"/>
        <v>115.3730795193364</v>
      </c>
      <c r="O1645" s="121"/>
      <c r="P1645" s="177">
        <v>2.9750000000000001</v>
      </c>
      <c r="Q1645" s="177">
        <v>14.88045543336111</v>
      </c>
      <c r="R1645" s="177">
        <v>14.88045543336111</v>
      </c>
      <c r="S1645" s="177">
        <v>0</v>
      </c>
      <c r="T1645" s="177">
        <v>0</v>
      </c>
      <c r="U1645" s="177">
        <v>14.88045543336111</v>
      </c>
      <c r="V1645" s="177">
        <v>14.88045543336111</v>
      </c>
      <c r="W1645" s="177">
        <v>0</v>
      </c>
      <c r="X1645" s="177">
        <v>0</v>
      </c>
      <c r="Y1645" s="177">
        <v>0</v>
      </c>
      <c r="Z1645" s="177">
        <v>0</v>
      </c>
      <c r="AA1645" s="177">
        <v>20.787774719063627</v>
      </c>
      <c r="AB1645" s="177">
        <v>19.79130813475026</v>
      </c>
      <c r="AC1645" s="177">
        <v>15.272174932078075</v>
      </c>
      <c r="AD1645" s="177">
        <v>0</v>
      </c>
      <c r="AE1645" s="177">
        <v>0</v>
      </c>
      <c r="AF1645" s="177">
        <v>21.140883926076381</v>
      </c>
      <c r="AG1645" s="177">
        <v>0</v>
      </c>
      <c r="AH1645" s="177">
        <v>0</v>
      </c>
      <c r="AI1645" s="177">
        <v>0</v>
      </c>
      <c r="AJ1645" s="177">
        <v>0</v>
      </c>
    </row>
    <row r="1646" spans="1:36" hidden="1" outlineLevel="1" x14ac:dyDescent="0.25">
      <c r="A1646" s="190">
        <f t="shared" si="439"/>
        <v>2021</v>
      </c>
      <c r="B1646" s="55">
        <f t="shared" si="440"/>
        <v>8</v>
      </c>
      <c r="C1646" s="55">
        <f t="shared" si="441"/>
        <v>23</v>
      </c>
      <c r="D1646" s="55">
        <f t="shared" si="436"/>
        <v>68</v>
      </c>
      <c r="F1646" s="63">
        <f t="shared" si="446"/>
        <v>44409.958333333278</v>
      </c>
      <c r="G1646" s="64">
        <f t="shared" si="437"/>
        <v>135.95144055933287</v>
      </c>
      <c r="H1646" s="64">
        <f t="shared" si="447"/>
        <v>0</v>
      </c>
      <c r="I1646" s="64">
        <f t="shared" si="447"/>
        <v>2.9750000000000001</v>
      </c>
      <c r="J1646" s="64">
        <f t="shared" si="447"/>
        <v>0</v>
      </c>
      <c r="K1646" s="64">
        <f t="shared" si="447"/>
        <v>0</v>
      </c>
      <c r="L1646" s="64">
        <f t="shared" si="447"/>
        <v>0</v>
      </c>
      <c r="M1646" s="64">
        <f t="shared" si="447"/>
        <v>22.13045721623315</v>
      </c>
      <c r="N1646" s="64">
        <f t="shared" si="447"/>
        <v>110.8459833430997</v>
      </c>
      <c r="O1646" s="121"/>
      <c r="P1646" s="177">
        <v>2.9750000000000001</v>
      </c>
      <c r="Q1646" s="177">
        <v>12.582434961311579</v>
      </c>
      <c r="R1646" s="177">
        <v>12.582434961311579</v>
      </c>
      <c r="S1646" s="177">
        <v>0</v>
      </c>
      <c r="T1646" s="177">
        <v>0</v>
      </c>
      <c r="U1646" s="177">
        <v>12.582434961311579</v>
      </c>
      <c r="V1646" s="177">
        <v>12.582434961311579</v>
      </c>
      <c r="W1646" s="177">
        <v>0</v>
      </c>
      <c r="X1646" s="177">
        <v>0</v>
      </c>
      <c r="Y1646" s="177">
        <v>0</v>
      </c>
      <c r="Z1646" s="177">
        <v>0</v>
      </c>
      <c r="AA1646" s="177">
        <v>23.6597628641643</v>
      </c>
      <c r="AB1646" s="177">
        <v>20.678437080739272</v>
      </c>
      <c r="AC1646" s="177">
        <v>16.178043552949813</v>
      </c>
      <c r="AD1646" s="177">
        <v>0</v>
      </c>
      <c r="AE1646" s="177">
        <v>0</v>
      </c>
      <c r="AF1646" s="177">
        <v>22.13045721623315</v>
      </c>
      <c r="AG1646" s="177">
        <v>0</v>
      </c>
      <c r="AH1646" s="177">
        <v>0</v>
      </c>
      <c r="AI1646" s="177">
        <v>0</v>
      </c>
      <c r="AJ1646" s="177">
        <v>0</v>
      </c>
    </row>
    <row r="1647" spans="1:36" hidden="1" outlineLevel="1" x14ac:dyDescent="0.25">
      <c r="A1647" s="190">
        <f t="shared" si="439"/>
        <v>2021</v>
      </c>
      <c r="B1647" s="55">
        <f t="shared" si="440"/>
        <v>9</v>
      </c>
      <c r="C1647" s="55">
        <f t="shared" si="441"/>
        <v>0</v>
      </c>
      <c r="D1647" s="55">
        <f t="shared" si="436"/>
        <v>69</v>
      </c>
      <c r="F1647" s="63">
        <f t="shared" ref="F1647" si="448">EDATE(F1623,1)</f>
        <v>44440</v>
      </c>
      <c r="G1647" s="64">
        <f t="shared" si="437"/>
        <v>148.56975319048789</v>
      </c>
      <c r="H1647" s="64">
        <f t="shared" si="447"/>
        <v>0</v>
      </c>
      <c r="I1647" s="64">
        <f t="shared" si="447"/>
        <v>2.9750000000000001</v>
      </c>
      <c r="J1647" s="64">
        <f t="shared" si="447"/>
        <v>0</v>
      </c>
      <c r="K1647" s="64">
        <f t="shared" si="447"/>
        <v>0</v>
      </c>
      <c r="L1647" s="64">
        <f t="shared" si="447"/>
        <v>0</v>
      </c>
      <c r="M1647" s="64">
        <f t="shared" si="447"/>
        <v>18.250223375866568</v>
      </c>
      <c r="N1647" s="64">
        <f t="shared" si="447"/>
        <v>127.34452981462131</v>
      </c>
      <c r="O1647" s="121"/>
      <c r="P1647" s="177">
        <v>2.9750000000000001</v>
      </c>
      <c r="Q1647" s="177">
        <v>14.138493666600723</v>
      </c>
      <c r="R1647" s="177">
        <v>14.138493666600723</v>
      </c>
      <c r="S1647" s="177">
        <v>0</v>
      </c>
      <c r="T1647" s="177">
        <v>0</v>
      </c>
      <c r="U1647" s="177">
        <v>14.138493666600723</v>
      </c>
      <c r="V1647" s="177">
        <v>14.138493666600723</v>
      </c>
      <c r="W1647" s="177">
        <v>0</v>
      </c>
      <c r="X1647" s="177">
        <v>0</v>
      </c>
      <c r="Y1647" s="177">
        <v>0</v>
      </c>
      <c r="Z1647" s="177">
        <v>0</v>
      </c>
      <c r="AA1647" s="177">
        <v>29.077503839777201</v>
      </c>
      <c r="AB1647" s="177">
        <v>27.30622891347549</v>
      </c>
      <c r="AC1647" s="177">
        <v>14.406822394965729</v>
      </c>
      <c r="AD1647" s="177">
        <v>0</v>
      </c>
      <c r="AE1647" s="177">
        <v>0</v>
      </c>
      <c r="AF1647" s="177">
        <v>18.250223375866568</v>
      </c>
      <c r="AG1647" s="177">
        <v>0</v>
      </c>
      <c r="AH1647" s="177">
        <v>0</v>
      </c>
      <c r="AI1647" s="177">
        <v>0</v>
      </c>
      <c r="AJ1647" s="177">
        <v>0</v>
      </c>
    </row>
    <row r="1648" spans="1:36" hidden="1" outlineLevel="1" x14ac:dyDescent="0.25">
      <c r="A1648" s="190">
        <f t="shared" si="439"/>
        <v>2021</v>
      </c>
      <c r="B1648" s="55">
        <f t="shared" si="440"/>
        <v>9</v>
      </c>
      <c r="C1648" s="55">
        <f t="shared" si="441"/>
        <v>1</v>
      </c>
      <c r="D1648" s="55">
        <f t="shared" si="436"/>
        <v>69</v>
      </c>
      <c r="F1648" s="63">
        <f t="shared" ref="F1648" si="449">F1647+1/24</f>
        <v>44440.041666666664</v>
      </c>
      <c r="G1648" s="64">
        <f t="shared" si="437"/>
        <v>146.37252855716406</v>
      </c>
      <c r="H1648" s="64">
        <f t="shared" si="447"/>
        <v>0</v>
      </c>
      <c r="I1648" s="64">
        <f t="shared" si="447"/>
        <v>2.9750000000000001</v>
      </c>
      <c r="J1648" s="64">
        <f t="shared" si="447"/>
        <v>0</v>
      </c>
      <c r="K1648" s="64">
        <f t="shared" si="447"/>
        <v>0</v>
      </c>
      <c r="L1648" s="64">
        <f t="shared" si="447"/>
        <v>0</v>
      </c>
      <c r="M1648" s="64">
        <f t="shared" si="447"/>
        <v>18.544581817412801</v>
      </c>
      <c r="N1648" s="64">
        <f t="shared" si="447"/>
        <v>124.85294673975126</v>
      </c>
      <c r="O1648" s="121"/>
      <c r="P1648" s="177">
        <v>2.9750000000000001</v>
      </c>
      <c r="Q1648" s="177">
        <v>12.603045010388257</v>
      </c>
      <c r="R1648" s="177">
        <v>12.603045010388257</v>
      </c>
      <c r="S1648" s="177">
        <v>0</v>
      </c>
      <c r="T1648" s="177">
        <v>0</v>
      </c>
      <c r="U1648" s="177">
        <v>12.603045010388257</v>
      </c>
      <c r="V1648" s="177">
        <v>12.603045010388257</v>
      </c>
      <c r="W1648" s="177">
        <v>0</v>
      </c>
      <c r="X1648" s="177">
        <v>0</v>
      </c>
      <c r="Y1648" s="177">
        <v>0</v>
      </c>
      <c r="Z1648" s="177">
        <v>0</v>
      </c>
      <c r="AA1648" s="177">
        <v>30.120045988055367</v>
      </c>
      <c r="AB1648" s="177">
        <v>28.37544674880748</v>
      </c>
      <c r="AC1648" s="177">
        <v>15.945273961335394</v>
      </c>
      <c r="AD1648" s="177">
        <v>0</v>
      </c>
      <c r="AE1648" s="177">
        <v>0</v>
      </c>
      <c r="AF1648" s="177">
        <v>18.544581817412801</v>
      </c>
      <c r="AG1648" s="177">
        <v>0</v>
      </c>
      <c r="AH1648" s="177">
        <v>0</v>
      </c>
      <c r="AI1648" s="177">
        <v>0</v>
      </c>
      <c r="AJ1648" s="177">
        <v>0</v>
      </c>
    </row>
    <row r="1649" spans="1:36" hidden="1" outlineLevel="1" x14ac:dyDescent="0.25">
      <c r="A1649" s="190">
        <f t="shared" si="439"/>
        <v>2021</v>
      </c>
      <c r="B1649" s="55">
        <f t="shared" si="440"/>
        <v>9</v>
      </c>
      <c r="C1649" s="55">
        <f t="shared" si="441"/>
        <v>2</v>
      </c>
      <c r="D1649" s="55">
        <f t="shared" si="436"/>
        <v>69</v>
      </c>
      <c r="F1649" s="63">
        <f t="shared" si="446"/>
        <v>44440.083333333328</v>
      </c>
      <c r="G1649" s="64">
        <f t="shared" si="437"/>
        <v>147.71145003202801</v>
      </c>
      <c r="H1649" s="64">
        <f t="shared" si="447"/>
        <v>0</v>
      </c>
      <c r="I1649" s="64">
        <f t="shared" si="447"/>
        <v>2.9750000000000001</v>
      </c>
      <c r="J1649" s="64">
        <f t="shared" si="447"/>
        <v>0</v>
      </c>
      <c r="K1649" s="64">
        <f t="shared" si="447"/>
        <v>0</v>
      </c>
      <c r="L1649" s="64">
        <f t="shared" si="447"/>
        <v>0</v>
      </c>
      <c r="M1649" s="64">
        <f t="shared" si="447"/>
        <v>18.152103895351157</v>
      </c>
      <c r="N1649" s="64">
        <f t="shared" si="447"/>
        <v>126.58434613667684</v>
      </c>
      <c r="O1649" s="121"/>
      <c r="P1649" s="177">
        <v>2.9750000000000001</v>
      </c>
      <c r="Q1649" s="177">
        <v>11.448882262094317</v>
      </c>
      <c r="R1649" s="177">
        <v>11.448882262094317</v>
      </c>
      <c r="S1649" s="177">
        <v>0</v>
      </c>
      <c r="T1649" s="177">
        <v>0</v>
      </c>
      <c r="U1649" s="177">
        <v>11.448882262094317</v>
      </c>
      <c r="V1649" s="177">
        <v>11.448882262094317</v>
      </c>
      <c r="W1649" s="177">
        <v>0</v>
      </c>
      <c r="X1649" s="177">
        <v>0</v>
      </c>
      <c r="Y1649" s="177">
        <v>0</v>
      </c>
      <c r="Z1649" s="177">
        <v>0</v>
      </c>
      <c r="AA1649" s="177">
        <v>31.84911403754025</v>
      </c>
      <c r="AB1649" s="177">
        <v>29.069163581771107</v>
      </c>
      <c r="AC1649" s="177">
        <v>19.870539468988213</v>
      </c>
      <c r="AD1649" s="177">
        <v>0</v>
      </c>
      <c r="AE1649" s="177">
        <v>0</v>
      </c>
      <c r="AF1649" s="177">
        <v>18.152103895351157</v>
      </c>
      <c r="AG1649" s="177">
        <v>0</v>
      </c>
      <c r="AH1649" s="177">
        <v>0</v>
      </c>
      <c r="AI1649" s="177">
        <v>0</v>
      </c>
      <c r="AJ1649" s="177">
        <v>0</v>
      </c>
    </row>
    <row r="1650" spans="1:36" hidden="1" outlineLevel="1" x14ac:dyDescent="0.25">
      <c r="A1650" s="190">
        <f t="shared" si="439"/>
        <v>2021</v>
      </c>
      <c r="B1650" s="55">
        <f t="shared" si="440"/>
        <v>9</v>
      </c>
      <c r="C1650" s="55">
        <f t="shared" si="441"/>
        <v>3</v>
      </c>
      <c r="D1650" s="55">
        <f t="shared" si="436"/>
        <v>69</v>
      </c>
      <c r="F1650" s="63">
        <f t="shared" si="446"/>
        <v>44440.124999999993</v>
      </c>
      <c r="G1650" s="64">
        <f t="shared" si="437"/>
        <v>154.99614332416573</v>
      </c>
      <c r="H1650" s="64">
        <f t="shared" si="447"/>
        <v>0</v>
      </c>
      <c r="I1650" s="64">
        <f t="shared" si="447"/>
        <v>2.9750000000000001</v>
      </c>
      <c r="J1650" s="64">
        <f t="shared" si="447"/>
        <v>0</v>
      </c>
      <c r="K1650" s="64">
        <f t="shared" si="447"/>
        <v>0</v>
      </c>
      <c r="L1650" s="64">
        <f t="shared" si="447"/>
        <v>0</v>
      </c>
      <c r="M1650" s="64">
        <f t="shared" si="447"/>
        <v>17.367148051227868</v>
      </c>
      <c r="N1650" s="64">
        <f t="shared" si="447"/>
        <v>134.65399527293786</v>
      </c>
      <c r="O1650" s="121"/>
      <c r="P1650" s="177">
        <v>2.9750000000000001</v>
      </c>
      <c r="Q1650" s="177">
        <v>11.438577237555981</v>
      </c>
      <c r="R1650" s="177">
        <v>11.438577237555981</v>
      </c>
      <c r="S1650" s="177">
        <v>0</v>
      </c>
      <c r="T1650" s="177">
        <v>0</v>
      </c>
      <c r="U1650" s="177">
        <v>11.438577237555981</v>
      </c>
      <c r="V1650" s="177">
        <v>11.438577237555981</v>
      </c>
      <c r="W1650" s="177">
        <v>0</v>
      </c>
      <c r="X1650" s="177">
        <v>0</v>
      </c>
      <c r="Y1650" s="177">
        <v>0</v>
      </c>
      <c r="Z1650" s="177">
        <v>0</v>
      </c>
      <c r="AA1650" s="177">
        <v>35.205151150860928</v>
      </c>
      <c r="AB1650" s="177">
        <v>30.391993557402152</v>
      </c>
      <c r="AC1650" s="177">
        <v>23.30254161445086</v>
      </c>
      <c r="AD1650" s="177">
        <v>0</v>
      </c>
      <c r="AE1650" s="177">
        <v>0</v>
      </c>
      <c r="AF1650" s="177">
        <v>17.367148051227868</v>
      </c>
      <c r="AG1650" s="177">
        <v>0</v>
      </c>
      <c r="AH1650" s="177">
        <v>0</v>
      </c>
      <c r="AI1650" s="177">
        <v>0</v>
      </c>
      <c r="AJ1650" s="177">
        <v>0</v>
      </c>
    </row>
    <row r="1651" spans="1:36" hidden="1" outlineLevel="1" x14ac:dyDescent="0.25">
      <c r="A1651" s="190">
        <f t="shared" si="439"/>
        <v>2021</v>
      </c>
      <c r="B1651" s="55">
        <f t="shared" si="440"/>
        <v>9</v>
      </c>
      <c r="C1651" s="55">
        <f t="shared" si="441"/>
        <v>4</v>
      </c>
      <c r="D1651" s="55">
        <f t="shared" si="436"/>
        <v>69</v>
      </c>
      <c r="F1651" s="63">
        <f t="shared" si="446"/>
        <v>44440.166666666657</v>
      </c>
      <c r="G1651" s="64">
        <f t="shared" si="437"/>
        <v>152.07291495646274</v>
      </c>
      <c r="H1651" s="64">
        <f t="shared" si="447"/>
        <v>0</v>
      </c>
      <c r="I1651" s="64">
        <f t="shared" si="447"/>
        <v>2.9750000000000001</v>
      </c>
      <c r="J1651" s="64">
        <f t="shared" si="447"/>
        <v>0</v>
      </c>
      <c r="K1651" s="64">
        <f t="shared" si="447"/>
        <v>0</v>
      </c>
      <c r="L1651" s="64">
        <f t="shared" si="447"/>
        <v>0</v>
      </c>
      <c r="M1651" s="64">
        <f t="shared" si="447"/>
        <v>15.895355843496688</v>
      </c>
      <c r="N1651" s="64">
        <f t="shared" si="447"/>
        <v>133.20255911296604</v>
      </c>
      <c r="O1651" s="121"/>
      <c r="P1651" s="177">
        <v>2.9750000000000001</v>
      </c>
      <c r="Q1651" s="177">
        <v>9.9134336058818473</v>
      </c>
      <c r="R1651" s="177">
        <v>9.9134336058818473</v>
      </c>
      <c r="S1651" s="177">
        <v>0</v>
      </c>
      <c r="T1651" s="177">
        <v>0</v>
      </c>
      <c r="U1651" s="177">
        <v>9.9134336058818473</v>
      </c>
      <c r="V1651" s="177">
        <v>9.9134336058818473</v>
      </c>
      <c r="W1651" s="177">
        <v>0</v>
      </c>
      <c r="X1651" s="177">
        <v>0</v>
      </c>
      <c r="Y1651" s="177">
        <v>0</v>
      </c>
      <c r="Z1651" s="177">
        <v>0</v>
      </c>
      <c r="AA1651" s="177">
        <v>36.805510398034038</v>
      </c>
      <c r="AB1651" s="177">
        <v>31.100366087911475</v>
      </c>
      <c r="AC1651" s="177">
        <v>25.642948203493155</v>
      </c>
      <c r="AD1651" s="177">
        <v>0</v>
      </c>
      <c r="AE1651" s="177">
        <v>0</v>
      </c>
      <c r="AF1651" s="177">
        <v>15.895355843496688</v>
      </c>
      <c r="AG1651" s="177">
        <v>0</v>
      </c>
      <c r="AH1651" s="177">
        <v>0</v>
      </c>
      <c r="AI1651" s="177">
        <v>0</v>
      </c>
      <c r="AJ1651" s="177">
        <v>0</v>
      </c>
    </row>
    <row r="1652" spans="1:36" hidden="1" outlineLevel="1" x14ac:dyDescent="0.25">
      <c r="A1652" s="190">
        <f t="shared" si="439"/>
        <v>2021</v>
      </c>
      <c r="B1652" s="55">
        <f t="shared" si="440"/>
        <v>9</v>
      </c>
      <c r="C1652" s="55">
        <f t="shared" si="441"/>
        <v>5</v>
      </c>
      <c r="D1652" s="55">
        <f t="shared" si="436"/>
        <v>69</v>
      </c>
      <c r="F1652" s="63">
        <f t="shared" si="446"/>
        <v>44440.208333333321</v>
      </c>
      <c r="G1652" s="64">
        <f t="shared" si="437"/>
        <v>186.18336734175716</v>
      </c>
      <c r="H1652" s="64">
        <f t="shared" si="447"/>
        <v>7.0950103573389125</v>
      </c>
      <c r="I1652" s="64">
        <f t="shared" si="447"/>
        <v>14.43727175622514</v>
      </c>
      <c r="J1652" s="64">
        <f t="shared" si="447"/>
        <v>17.270050058106065</v>
      </c>
      <c r="K1652" s="64">
        <f t="shared" si="447"/>
        <v>0</v>
      </c>
      <c r="L1652" s="64">
        <f t="shared" si="447"/>
        <v>0</v>
      </c>
      <c r="M1652" s="64">
        <f t="shared" si="447"/>
        <v>15.404758440919633</v>
      </c>
      <c r="N1652" s="64">
        <f t="shared" si="447"/>
        <v>131.97627672916741</v>
      </c>
      <c r="O1652" s="121"/>
      <c r="P1652" s="177">
        <v>2.9750000000000001</v>
      </c>
      <c r="Q1652" s="177">
        <v>8.3161548024393479</v>
      </c>
      <c r="R1652" s="177">
        <v>8.3161548024393479</v>
      </c>
      <c r="S1652" s="177">
        <v>3.0798794172700199</v>
      </c>
      <c r="T1652" s="177">
        <v>8.2376128343541701</v>
      </c>
      <c r="U1652" s="177">
        <v>8.3161548024393479</v>
      </c>
      <c r="V1652" s="177">
        <v>8.3161548024393479</v>
      </c>
      <c r="W1652" s="177">
        <v>0</v>
      </c>
      <c r="X1652" s="177">
        <v>4.6558534075712046E-2</v>
      </c>
      <c r="Y1652" s="177">
        <v>0</v>
      </c>
      <c r="Z1652" s="177">
        <v>0</v>
      </c>
      <c r="AA1652" s="177">
        <v>38.80186285069599</v>
      </c>
      <c r="AB1652" s="177">
        <v>32.497190975330831</v>
      </c>
      <c r="AC1652" s="177">
        <v>27.412603693383197</v>
      </c>
      <c r="AD1652" s="177">
        <v>7.0950103573389125</v>
      </c>
      <c r="AE1652" s="177">
        <v>9.82209705252379E-2</v>
      </c>
      <c r="AF1652" s="177">
        <v>15.404758440919633</v>
      </c>
      <c r="AG1652" s="177">
        <v>5.756683352702022</v>
      </c>
      <c r="AH1652" s="177">
        <v>5.756683352702022</v>
      </c>
      <c r="AI1652" s="177">
        <v>5.756683352702022</v>
      </c>
      <c r="AJ1652" s="177">
        <v>0</v>
      </c>
    </row>
    <row r="1653" spans="1:36" hidden="1" outlineLevel="1" x14ac:dyDescent="0.25">
      <c r="A1653" s="190">
        <f t="shared" si="439"/>
        <v>2021</v>
      </c>
      <c r="B1653" s="55">
        <f t="shared" si="440"/>
        <v>9</v>
      </c>
      <c r="C1653" s="55">
        <f t="shared" si="441"/>
        <v>6</v>
      </c>
      <c r="D1653" s="55">
        <f t="shared" si="436"/>
        <v>69</v>
      </c>
      <c r="F1653" s="63">
        <f t="shared" si="446"/>
        <v>44440.249999999985</v>
      </c>
      <c r="G1653" s="64">
        <f t="shared" si="437"/>
        <v>427.64305104150912</v>
      </c>
      <c r="H1653" s="64">
        <f t="shared" si="447"/>
        <v>53.598639934004972</v>
      </c>
      <c r="I1653" s="64">
        <f t="shared" si="447"/>
        <v>82.682527310979808</v>
      </c>
      <c r="J1653" s="64">
        <f t="shared" si="447"/>
        <v>148.0794768858774</v>
      </c>
      <c r="K1653" s="64">
        <f t="shared" si="447"/>
        <v>0</v>
      </c>
      <c r="L1653" s="64">
        <f t="shared" si="447"/>
        <v>0</v>
      </c>
      <c r="M1653" s="64">
        <f t="shared" si="447"/>
        <v>15.110399999373396</v>
      </c>
      <c r="N1653" s="64">
        <f t="shared" si="447"/>
        <v>128.17200691127357</v>
      </c>
      <c r="O1653" s="121"/>
      <c r="P1653" s="177">
        <v>2.9750000000000001</v>
      </c>
      <c r="Q1653" s="177">
        <v>6.9868066369936512</v>
      </c>
      <c r="R1653" s="177">
        <v>6.9868066369936512</v>
      </c>
      <c r="S1653" s="177">
        <v>13.825377757122178</v>
      </c>
      <c r="T1653" s="177">
        <v>29.947119092159806</v>
      </c>
      <c r="U1653" s="177">
        <v>6.9868066369936512</v>
      </c>
      <c r="V1653" s="177">
        <v>6.9868066369936512</v>
      </c>
      <c r="W1653" s="177">
        <v>2.0033425606147972</v>
      </c>
      <c r="X1653" s="177">
        <v>11.18172527758821</v>
      </c>
      <c r="Y1653" s="177">
        <v>4.2126933333333332</v>
      </c>
      <c r="Z1653" s="177">
        <v>0</v>
      </c>
      <c r="AA1653" s="177">
        <v>39.623874383019867</v>
      </c>
      <c r="AB1653" s="177">
        <v>31.805152522181835</v>
      </c>
      <c r="AC1653" s="177">
        <v>28.795753458097273</v>
      </c>
      <c r="AD1653" s="177">
        <v>53.598639934004972</v>
      </c>
      <c r="AE1653" s="177">
        <v>12.985232833279312</v>
      </c>
      <c r="AF1653" s="177">
        <v>15.110399999373396</v>
      </c>
      <c r="AG1653" s="177">
        <v>49.359825628625799</v>
      </c>
      <c r="AH1653" s="177">
        <v>49.359825628625799</v>
      </c>
      <c r="AI1653" s="177">
        <v>49.359825628625799</v>
      </c>
      <c r="AJ1653" s="177">
        <v>5.5520364568821661</v>
      </c>
    </row>
    <row r="1654" spans="1:36" hidden="1" outlineLevel="1" x14ac:dyDescent="0.25">
      <c r="A1654" s="190">
        <f t="shared" si="439"/>
        <v>2021</v>
      </c>
      <c r="B1654" s="55">
        <f t="shared" si="440"/>
        <v>9</v>
      </c>
      <c r="C1654" s="55">
        <f t="shared" si="441"/>
        <v>7</v>
      </c>
      <c r="D1654" s="55">
        <f t="shared" si="436"/>
        <v>69</v>
      </c>
      <c r="F1654" s="63">
        <f t="shared" si="446"/>
        <v>44440.29166666665</v>
      </c>
      <c r="G1654" s="64">
        <f t="shared" si="437"/>
        <v>596.83451668627731</v>
      </c>
      <c r="H1654" s="64">
        <f t="shared" si="447"/>
        <v>66.808595306287941</v>
      </c>
      <c r="I1654" s="64">
        <f t="shared" si="447"/>
        <v>177.35995214878537</v>
      </c>
      <c r="J1654" s="64">
        <f t="shared" si="447"/>
        <v>195.69720183720912</v>
      </c>
      <c r="K1654" s="64">
        <f t="shared" si="447"/>
        <v>0</v>
      </c>
      <c r="L1654" s="64">
        <f t="shared" si="447"/>
        <v>0</v>
      </c>
      <c r="M1654" s="64">
        <f t="shared" si="447"/>
        <v>13.834846752673045</v>
      </c>
      <c r="N1654" s="64">
        <f t="shared" si="447"/>
        <v>143.13392064132177</v>
      </c>
      <c r="O1654" s="121"/>
      <c r="P1654" s="177">
        <v>2.9750000000000001</v>
      </c>
      <c r="Q1654" s="177">
        <v>12.180539004316365</v>
      </c>
      <c r="R1654" s="177">
        <v>12.180539004316365</v>
      </c>
      <c r="S1654" s="177">
        <v>24.163656635912631</v>
      </c>
      <c r="T1654" s="177">
        <v>36.132852513114237</v>
      </c>
      <c r="U1654" s="177">
        <v>12.180539004316365</v>
      </c>
      <c r="V1654" s="177">
        <v>12.180539004316365</v>
      </c>
      <c r="W1654" s="177">
        <v>6.465983591398385</v>
      </c>
      <c r="X1654" s="177">
        <v>34.543090365471315</v>
      </c>
      <c r="Y1654" s="177">
        <v>17.693312000000002</v>
      </c>
      <c r="Z1654" s="177">
        <v>0</v>
      </c>
      <c r="AA1654" s="177">
        <v>35.962209953911398</v>
      </c>
      <c r="AB1654" s="177">
        <v>30.558130009339386</v>
      </c>
      <c r="AC1654" s="177">
        <v>27.891424660805505</v>
      </c>
      <c r="AD1654" s="177">
        <v>66.808595306287941</v>
      </c>
      <c r="AE1654" s="177">
        <v>30.473528481500203</v>
      </c>
      <c r="AF1654" s="177">
        <v>13.834846752673045</v>
      </c>
      <c r="AG1654" s="177">
        <v>65.23240061240304</v>
      </c>
      <c r="AH1654" s="177">
        <v>65.23240061240304</v>
      </c>
      <c r="AI1654" s="177">
        <v>65.23240061240304</v>
      </c>
      <c r="AJ1654" s="177">
        <v>24.912528561388587</v>
      </c>
    </row>
    <row r="1655" spans="1:36" hidden="1" outlineLevel="1" x14ac:dyDescent="0.25">
      <c r="A1655" s="190">
        <f t="shared" si="439"/>
        <v>2021</v>
      </c>
      <c r="B1655" s="55">
        <f t="shared" si="440"/>
        <v>9</v>
      </c>
      <c r="C1655" s="55">
        <f t="shared" si="441"/>
        <v>8</v>
      </c>
      <c r="D1655" s="55">
        <f t="shared" si="436"/>
        <v>69</v>
      </c>
      <c r="F1655" s="63">
        <f t="shared" si="446"/>
        <v>44440.333333333314</v>
      </c>
      <c r="G1655" s="64">
        <f t="shared" si="437"/>
        <v>683.50425232708153</v>
      </c>
      <c r="H1655" s="64">
        <f t="shared" ref="H1655:N1664" si="450">SUMIF($P$6:$AK$6,H$6,$P1655:$AK1655)</f>
        <v>71.542798137610646</v>
      </c>
      <c r="I1655" s="64">
        <f t="shared" si="450"/>
        <v>224.80606141645222</v>
      </c>
      <c r="J1655" s="64">
        <f t="shared" si="450"/>
        <v>205.96545734566121</v>
      </c>
      <c r="K1655" s="64">
        <f t="shared" si="450"/>
        <v>0</v>
      </c>
      <c r="L1655" s="64">
        <f t="shared" si="450"/>
        <v>0</v>
      </c>
      <c r="M1655" s="64">
        <f t="shared" si="450"/>
        <v>11.283740259272339</v>
      </c>
      <c r="N1655" s="64">
        <f t="shared" si="450"/>
        <v>169.90619516808513</v>
      </c>
      <c r="O1655" s="121"/>
      <c r="P1655" s="177">
        <v>2.9750000000000001</v>
      </c>
      <c r="Q1655" s="177">
        <v>19.47649637746018</v>
      </c>
      <c r="R1655" s="177">
        <v>19.47649637746018</v>
      </c>
      <c r="S1655" s="177">
        <v>32.562852004932267</v>
      </c>
      <c r="T1655" s="177">
        <v>37.171571278621329</v>
      </c>
      <c r="U1655" s="177">
        <v>19.47649637746018</v>
      </c>
      <c r="V1655" s="177">
        <v>19.47649637746018</v>
      </c>
      <c r="W1655" s="177">
        <v>7.4719752236821124</v>
      </c>
      <c r="X1655" s="177">
        <v>37.981493774582276</v>
      </c>
      <c r="Y1655" s="177">
        <v>29.910122666666666</v>
      </c>
      <c r="Z1655" s="177">
        <v>0</v>
      </c>
      <c r="AA1655" s="177">
        <v>34.72156222154365</v>
      </c>
      <c r="AB1655" s="177">
        <v>31.698370829800879</v>
      </c>
      <c r="AC1655" s="177">
        <v>25.580276606899911</v>
      </c>
      <c r="AD1655" s="177">
        <v>71.542798137610646</v>
      </c>
      <c r="AE1655" s="177">
        <v>34.24713046451005</v>
      </c>
      <c r="AF1655" s="177">
        <v>11.283740259272339</v>
      </c>
      <c r="AG1655" s="177">
        <v>68.655152448553736</v>
      </c>
      <c r="AH1655" s="177">
        <v>68.655152448553736</v>
      </c>
      <c r="AI1655" s="177">
        <v>68.655152448553736</v>
      </c>
      <c r="AJ1655" s="177">
        <v>42.485916003457532</v>
      </c>
    </row>
    <row r="1656" spans="1:36" hidden="1" outlineLevel="1" x14ac:dyDescent="0.25">
      <c r="A1656" s="190">
        <f t="shared" si="439"/>
        <v>2021</v>
      </c>
      <c r="B1656" s="55">
        <f t="shared" si="440"/>
        <v>9</v>
      </c>
      <c r="C1656" s="55">
        <f t="shared" si="441"/>
        <v>9</v>
      </c>
      <c r="D1656" s="55">
        <f t="shared" si="436"/>
        <v>69</v>
      </c>
      <c r="F1656" s="63">
        <f t="shared" si="446"/>
        <v>44440.374999999978</v>
      </c>
      <c r="G1656" s="64">
        <f t="shared" si="437"/>
        <v>692.89085684750603</v>
      </c>
      <c r="H1656" s="64">
        <f t="shared" si="450"/>
        <v>68.816403976221764</v>
      </c>
      <c r="I1656" s="64">
        <f t="shared" si="450"/>
        <v>235.6126539945254</v>
      </c>
      <c r="J1656" s="64">
        <f t="shared" si="450"/>
        <v>199.87518787729013</v>
      </c>
      <c r="K1656" s="64">
        <f t="shared" si="450"/>
        <v>0</v>
      </c>
      <c r="L1656" s="64">
        <f t="shared" si="450"/>
        <v>0</v>
      </c>
      <c r="M1656" s="64">
        <f t="shared" si="450"/>
        <v>9.9100675320565781</v>
      </c>
      <c r="N1656" s="64">
        <f t="shared" si="450"/>
        <v>178.6765434674121</v>
      </c>
      <c r="O1656" s="121"/>
      <c r="P1656" s="177">
        <v>2.9750000000000001</v>
      </c>
      <c r="Q1656" s="177">
        <v>22.052752512044862</v>
      </c>
      <c r="R1656" s="177">
        <v>22.052752512044862</v>
      </c>
      <c r="S1656" s="177">
        <v>36.867889860570685</v>
      </c>
      <c r="T1656" s="177">
        <v>36.342055295029496</v>
      </c>
      <c r="U1656" s="177">
        <v>22.052752512044862</v>
      </c>
      <c r="V1656" s="177">
        <v>22.052752512044862</v>
      </c>
      <c r="W1656" s="177">
        <v>7.7087441556660403</v>
      </c>
      <c r="X1656" s="177">
        <v>36.986725721032627</v>
      </c>
      <c r="Y1656" s="177">
        <v>39.178048000000004</v>
      </c>
      <c r="Z1656" s="177">
        <v>0</v>
      </c>
      <c r="AA1656" s="177">
        <v>33.40770580935483</v>
      </c>
      <c r="AB1656" s="177">
        <v>32.446361721062701</v>
      </c>
      <c r="AC1656" s="177">
        <v>24.611465888815136</v>
      </c>
      <c r="AD1656" s="177">
        <v>68.816403976221764</v>
      </c>
      <c r="AE1656" s="177">
        <v>33.076197661301343</v>
      </c>
      <c r="AF1656" s="177">
        <v>9.9100675320565781</v>
      </c>
      <c r="AG1656" s="177">
        <v>66.625062625763377</v>
      </c>
      <c r="AH1656" s="177">
        <v>66.625062625763377</v>
      </c>
      <c r="AI1656" s="177">
        <v>66.625062625763377</v>
      </c>
      <c r="AJ1656" s="177">
        <v>42.477993300925228</v>
      </c>
    </row>
    <row r="1657" spans="1:36" hidden="1" outlineLevel="1" x14ac:dyDescent="0.25">
      <c r="A1657" s="190">
        <f t="shared" si="439"/>
        <v>2021</v>
      </c>
      <c r="B1657" s="55">
        <f t="shared" si="440"/>
        <v>9</v>
      </c>
      <c r="C1657" s="55">
        <f t="shared" si="441"/>
        <v>10</v>
      </c>
      <c r="D1657" s="55">
        <f t="shared" si="436"/>
        <v>69</v>
      </c>
      <c r="F1657" s="63">
        <f t="shared" si="446"/>
        <v>44440.416666666642</v>
      </c>
      <c r="G1657" s="64">
        <f t="shared" si="437"/>
        <v>689.50298970768051</v>
      </c>
      <c r="H1657" s="64">
        <f t="shared" si="450"/>
        <v>72.880644447740252</v>
      </c>
      <c r="I1657" s="64">
        <f t="shared" si="450"/>
        <v>239.27954114896136</v>
      </c>
      <c r="J1657" s="64">
        <f t="shared" si="450"/>
        <v>186.23570846727193</v>
      </c>
      <c r="K1657" s="64">
        <f t="shared" si="450"/>
        <v>0</v>
      </c>
      <c r="L1657" s="64">
        <f t="shared" si="450"/>
        <v>0</v>
      </c>
      <c r="M1657" s="64">
        <f t="shared" si="450"/>
        <v>8.6345142853562269</v>
      </c>
      <c r="N1657" s="64">
        <f t="shared" si="450"/>
        <v>182.47258135835079</v>
      </c>
      <c r="O1657" s="121"/>
      <c r="P1657" s="177">
        <v>2.9750000000000001</v>
      </c>
      <c r="Q1657" s="177">
        <v>24.247722738711008</v>
      </c>
      <c r="R1657" s="177">
        <v>24.247722738711008</v>
      </c>
      <c r="S1657" s="177">
        <v>37.675017498925556</v>
      </c>
      <c r="T1657" s="177">
        <v>35.172734083043586</v>
      </c>
      <c r="U1657" s="177">
        <v>24.247722738711008</v>
      </c>
      <c r="V1657" s="177">
        <v>24.247722738711008</v>
      </c>
      <c r="W1657" s="177">
        <v>7.5613372832664973</v>
      </c>
      <c r="X1657" s="177">
        <v>34.800847467473538</v>
      </c>
      <c r="Y1657" s="177">
        <v>44.654549333333335</v>
      </c>
      <c r="Z1657" s="177">
        <v>0</v>
      </c>
      <c r="AA1657" s="177">
        <v>31.384334075329683</v>
      </c>
      <c r="AB1657" s="177">
        <v>31.526377572159781</v>
      </c>
      <c r="AC1657" s="177">
        <v>22.570978756017293</v>
      </c>
      <c r="AD1657" s="177">
        <v>72.880644447740252</v>
      </c>
      <c r="AE1657" s="177">
        <v>33.276374167641791</v>
      </c>
      <c r="AF1657" s="177">
        <v>8.6345142853562269</v>
      </c>
      <c r="AG1657" s="177">
        <v>62.078569489090647</v>
      </c>
      <c r="AH1657" s="177">
        <v>62.078569489090647</v>
      </c>
      <c r="AI1657" s="177">
        <v>62.078569489090647</v>
      </c>
      <c r="AJ1657" s="177">
        <v>43.163681315277032</v>
      </c>
    </row>
    <row r="1658" spans="1:36" hidden="1" outlineLevel="1" x14ac:dyDescent="0.25">
      <c r="A1658" s="190">
        <f t="shared" si="439"/>
        <v>2021</v>
      </c>
      <c r="B1658" s="55">
        <f t="shared" si="440"/>
        <v>9</v>
      </c>
      <c r="C1658" s="55">
        <f t="shared" si="441"/>
        <v>11</v>
      </c>
      <c r="D1658" s="55">
        <f t="shared" si="436"/>
        <v>69</v>
      </c>
      <c r="F1658" s="63">
        <f t="shared" si="446"/>
        <v>44440.458333333307</v>
      </c>
      <c r="G1658" s="64">
        <f t="shared" si="437"/>
        <v>669.9001984949432</v>
      </c>
      <c r="H1658" s="64">
        <f t="shared" si="450"/>
        <v>67.57922410935987</v>
      </c>
      <c r="I1658" s="64">
        <f t="shared" si="450"/>
        <v>233.20252205904796</v>
      </c>
      <c r="J1658" s="64">
        <f t="shared" si="450"/>
        <v>184.15868686713554</v>
      </c>
      <c r="K1658" s="64">
        <f t="shared" si="450"/>
        <v>0</v>
      </c>
      <c r="L1658" s="64">
        <f t="shared" si="450"/>
        <v>0</v>
      </c>
      <c r="M1658" s="64">
        <f t="shared" si="450"/>
        <v>7.947677921748344</v>
      </c>
      <c r="N1658" s="64">
        <f t="shared" si="450"/>
        <v>177.0120875376515</v>
      </c>
      <c r="O1658" s="121"/>
      <c r="P1658" s="177">
        <v>2.9750000000000001</v>
      </c>
      <c r="Q1658" s="177">
        <v>25.092734750854785</v>
      </c>
      <c r="R1658" s="177">
        <v>25.092734750854785</v>
      </c>
      <c r="S1658" s="177">
        <v>35.304475604937963</v>
      </c>
      <c r="T1658" s="177">
        <v>34.370268235425371</v>
      </c>
      <c r="U1658" s="177">
        <v>25.092734750854785</v>
      </c>
      <c r="V1658" s="177">
        <v>25.092734750854785</v>
      </c>
      <c r="W1658" s="177">
        <v>7.3684046228918207</v>
      </c>
      <c r="X1658" s="177">
        <v>33.285414059002804</v>
      </c>
      <c r="Y1658" s="177">
        <v>44.233279999999993</v>
      </c>
      <c r="Z1658" s="177">
        <v>0</v>
      </c>
      <c r="AA1658" s="177">
        <v>27.65980919370373</v>
      </c>
      <c r="AB1658" s="177">
        <v>29.244087057265801</v>
      </c>
      <c r="AC1658" s="177">
        <v>19.737252283262823</v>
      </c>
      <c r="AD1658" s="177">
        <v>67.57922410935987</v>
      </c>
      <c r="AE1658" s="177">
        <v>34.14746303942718</v>
      </c>
      <c r="AF1658" s="177">
        <v>7.947677921748344</v>
      </c>
      <c r="AG1658" s="177">
        <v>61.386228955711843</v>
      </c>
      <c r="AH1658" s="177">
        <v>61.386228955711843</v>
      </c>
      <c r="AI1658" s="177">
        <v>61.386228955711843</v>
      </c>
      <c r="AJ1658" s="177">
        <v>41.518216497362864</v>
      </c>
    </row>
    <row r="1659" spans="1:36" hidden="1" outlineLevel="1" x14ac:dyDescent="0.25">
      <c r="A1659" s="190">
        <f t="shared" si="439"/>
        <v>2021</v>
      </c>
      <c r="B1659" s="55">
        <f t="shared" si="440"/>
        <v>9</v>
      </c>
      <c r="C1659" s="55">
        <f t="shared" si="441"/>
        <v>12</v>
      </c>
      <c r="D1659" s="55">
        <f t="shared" si="436"/>
        <v>69</v>
      </c>
      <c r="F1659" s="63">
        <f t="shared" si="446"/>
        <v>44440.499999999971</v>
      </c>
      <c r="G1659" s="64">
        <f t="shared" si="437"/>
        <v>671.96976792411147</v>
      </c>
      <c r="H1659" s="64">
        <f t="shared" si="450"/>
        <v>65.098589580025603</v>
      </c>
      <c r="I1659" s="64">
        <f t="shared" si="450"/>
        <v>229.71232242078634</v>
      </c>
      <c r="J1659" s="64">
        <f t="shared" si="450"/>
        <v>190.96927939858455</v>
      </c>
      <c r="K1659" s="64">
        <f t="shared" si="450"/>
        <v>0</v>
      </c>
      <c r="L1659" s="64">
        <f t="shared" si="450"/>
        <v>0</v>
      </c>
      <c r="M1659" s="64">
        <f t="shared" si="450"/>
        <v>7.8495584412329329</v>
      </c>
      <c r="N1659" s="64">
        <f t="shared" si="450"/>
        <v>178.34001808348208</v>
      </c>
      <c r="O1659" s="121"/>
      <c r="P1659" s="177">
        <v>2.9750000000000001</v>
      </c>
      <c r="Q1659" s="177">
        <v>27.050689413139139</v>
      </c>
      <c r="R1659" s="177">
        <v>27.050689413139139</v>
      </c>
      <c r="S1659" s="177">
        <v>35.201927829315217</v>
      </c>
      <c r="T1659" s="177">
        <v>34.530761404948997</v>
      </c>
      <c r="U1659" s="177">
        <v>27.050689413139139</v>
      </c>
      <c r="V1659" s="177">
        <v>27.050689413139139</v>
      </c>
      <c r="W1659" s="177">
        <v>6.798535869061789</v>
      </c>
      <c r="X1659" s="177">
        <v>32.568158073004113</v>
      </c>
      <c r="Y1659" s="177">
        <v>45.918357333333333</v>
      </c>
      <c r="Z1659" s="177">
        <v>0</v>
      </c>
      <c r="AA1659" s="177">
        <v>23.938433024439835</v>
      </c>
      <c r="AB1659" s="177">
        <v>27.414837728865553</v>
      </c>
      <c r="AC1659" s="177">
        <v>18.783989677620127</v>
      </c>
      <c r="AD1659" s="177">
        <v>65.098589580025603</v>
      </c>
      <c r="AE1659" s="177">
        <v>33.725901794576295</v>
      </c>
      <c r="AF1659" s="177">
        <v>7.8495584412329329</v>
      </c>
      <c r="AG1659" s="177">
        <v>63.656426466194844</v>
      </c>
      <c r="AH1659" s="177">
        <v>63.656426466194844</v>
      </c>
      <c r="AI1659" s="177">
        <v>63.656426466194844</v>
      </c>
      <c r="AJ1659" s="177">
        <v>37.993680116546571</v>
      </c>
    </row>
    <row r="1660" spans="1:36" hidden="1" outlineLevel="1" x14ac:dyDescent="0.25">
      <c r="A1660" s="190">
        <f t="shared" si="439"/>
        <v>2021</v>
      </c>
      <c r="B1660" s="55">
        <f t="shared" si="440"/>
        <v>9</v>
      </c>
      <c r="C1660" s="55">
        <f t="shared" si="441"/>
        <v>13</v>
      </c>
      <c r="D1660" s="55">
        <f t="shared" si="436"/>
        <v>69</v>
      </c>
      <c r="F1660" s="63">
        <f t="shared" si="446"/>
        <v>44440.541666666635</v>
      </c>
      <c r="G1660" s="64">
        <f t="shared" si="437"/>
        <v>668.09389792267109</v>
      </c>
      <c r="H1660" s="64">
        <f t="shared" si="450"/>
        <v>65.653512794434235</v>
      </c>
      <c r="I1660" s="64">
        <f t="shared" si="450"/>
        <v>229.65931633953261</v>
      </c>
      <c r="J1660" s="64">
        <f t="shared" si="450"/>
        <v>184.58465971505007</v>
      </c>
      <c r="K1660" s="64">
        <f t="shared" si="450"/>
        <v>0</v>
      </c>
      <c r="L1660" s="64">
        <f t="shared" si="450"/>
        <v>0</v>
      </c>
      <c r="M1660" s="64">
        <f t="shared" si="450"/>
        <v>7.75143896071752</v>
      </c>
      <c r="N1660" s="64">
        <f t="shared" si="450"/>
        <v>180.44497011293666</v>
      </c>
      <c r="O1660" s="121"/>
      <c r="P1660" s="177">
        <v>2.9750000000000001</v>
      </c>
      <c r="Q1660" s="177">
        <v>28.380037578584833</v>
      </c>
      <c r="R1660" s="177">
        <v>28.380037578584833</v>
      </c>
      <c r="S1660" s="177">
        <v>31.151184815789694</v>
      </c>
      <c r="T1660" s="177">
        <v>36.463070760142962</v>
      </c>
      <c r="U1660" s="177">
        <v>28.380037578584833</v>
      </c>
      <c r="V1660" s="177">
        <v>28.380037578584833</v>
      </c>
      <c r="W1660" s="177">
        <v>7.139702223283086</v>
      </c>
      <c r="X1660" s="177">
        <v>35.224975086546586</v>
      </c>
      <c r="Y1660" s="177">
        <v>45.075818666666663</v>
      </c>
      <c r="Z1660" s="177">
        <v>0</v>
      </c>
      <c r="AA1660" s="177">
        <v>23.85084978398227</v>
      </c>
      <c r="AB1660" s="177">
        <v>24.70219599441397</v>
      </c>
      <c r="AC1660" s="177">
        <v>18.371774020201126</v>
      </c>
      <c r="AD1660" s="177">
        <v>65.653512794434235</v>
      </c>
      <c r="AE1660" s="177">
        <v>32.90951689748097</v>
      </c>
      <c r="AF1660" s="177">
        <v>7.75143896071752</v>
      </c>
      <c r="AG1660" s="177">
        <v>61.528219905016684</v>
      </c>
      <c r="AH1660" s="177">
        <v>61.528219905016684</v>
      </c>
      <c r="AI1660" s="177">
        <v>61.528219905016684</v>
      </c>
      <c r="AJ1660" s="177">
        <v>38.720047889622656</v>
      </c>
    </row>
    <row r="1661" spans="1:36" hidden="1" outlineLevel="1" x14ac:dyDescent="0.25">
      <c r="A1661" s="190">
        <f t="shared" si="439"/>
        <v>2021</v>
      </c>
      <c r="B1661" s="55">
        <f t="shared" si="440"/>
        <v>9</v>
      </c>
      <c r="C1661" s="55">
        <f t="shared" si="441"/>
        <v>14</v>
      </c>
      <c r="D1661" s="55">
        <f t="shared" si="436"/>
        <v>69</v>
      </c>
      <c r="F1661" s="63">
        <f t="shared" si="446"/>
        <v>44440.583333333299</v>
      </c>
      <c r="G1661" s="64">
        <f t="shared" si="437"/>
        <v>662.80587602302535</v>
      </c>
      <c r="H1661" s="64">
        <f t="shared" si="450"/>
        <v>70.646195037134945</v>
      </c>
      <c r="I1661" s="64">
        <f t="shared" si="450"/>
        <v>211.07288764428347</v>
      </c>
      <c r="J1661" s="64">
        <f t="shared" si="450"/>
        <v>183.87216691234823</v>
      </c>
      <c r="K1661" s="64">
        <f t="shared" si="450"/>
        <v>0</v>
      </c>
      <c r="L1661" s="64">
        <f t="shared" si="450"/>
        <v>0</v>
      </c>
      <c r="M1661" s="64">
        <f t="shared" si="450"/>
        <v>8.1439168827791697</v>
      </c>
      <c r="N1661" s="64">
        <f t="shared" si="450"/>
        <v>189.07070954647955</v>
      </c>
      <c r="O1661" s="121"/>
      <c r="P1661" s="177">
        <v>2.9750000000000001</v>
      </c>
      <c r="Q1661" s="177">
        <v>29.513590277802095</v>
      </c>
      <c r="R1661" s="177">
        <v>29.513590277802095</v>
      </c>
      <c r="S1661" s="177">
        <v>23.661449879953427</v>
      </c>
      <c r="T1661" s="177">
        <v>35.767933912658727</v>
      </c>
      <c r="U1661" s="177">
        <v>29.513590277802095</v>
      </c>
      <c r="V1661" s="177">
        <v>29.513590277802095</v>
      </c>
      <c r="W1661" s="177">
        <v>7.3215027703611124</v>
      </c>
      <c r="X1661" s="177">
        <v>36.930644331285379</v>
      </c>
      <c r="Y1661" s="177">
        <v>35.386624000000005</v>
      </c>
      <c r="Z1661" s="177">
        <v>0</v>
      </c>
      <c r="AA1661" s="177">
        <v>26.30856458731699</v>
      </c>
      <c r="AB1661" s="177">
        <v>23.815681700919846</v>
      </c>
      <c r="AC1661" s="177">
        <v>20.892102147034333</v>
      </c>
      <c r="AD1661" s="177">
        <v>70.646195037134945</v>
      </c>
      <c r="AE1661" s="177">
        <v>31.693545147641544</v>
      </c>
      <c r="AF1661" s="177">
        <v>8.1439168827791697</v>
      </c>
      <c r="AG1661" s="177">
        <v>61.29072230411608</v>
      </c>
      <c r="AH1661" s="177">
        <v>61.29072230411608</v>
      </c>
      <c r="AI1661" s="177">
        <v>61.29072230411608</v>
      </c>
      <c r="AJ1661" s="177">
        <v>37.336187602383276</v>
      </c>
    </row>
    <row r="1662" spans="1:36" hidden="1" outlineLevel="1" x14ac:dyDescent="0.25">
      <c r="A1662" s="190">
        <f t="shared" si="439"/>
        <v>2021</v>
      </c>
      <c r="B1662" s="55">
        <f t="shared" si="440"/>
        <v>9</v>
      </c>
      <c r="C1662" s="55">
        <f t="shared" si="441"/>
        <v>15</v>
      </c>
      <c r="D1662" s="55">
        <f t="shared" si="436"/>
        <v>69</v>
      </c>
      <c r="F1662" s="63">
        <f t="shared" si="446"/>
        <v>44440.624999999964</v>
      </c>
      <c r="G1662" s="64">
        <f t="shared" si="437"/>
        <v>619.83078811288749</v>
      </c>
      <c r="H1662" s="64">
        <f t="shared" si="450"/>
        <v>71.118330030689719</v>
      </c>
      <c r="I1662" s="64">
        <f t="shared" si="450"/>
        <v>184.25666552020016</v>
      </c>
      <c r="J1662" s="64">
        <f t="shared" si="450"/>
        <v>163.36861370113377</v>
      </c>
      <c r="K1662" s="64">
        <f t="shared" si="450"/>
        <v>0</v>
      </c>
      <c r="L1662" s="64">
        <f t="shared" si="450"/>
        <v>0</v>
      </c>
      <c r="M1662" s="64">
        <f t="shared" si="450"/>
        <v>8.6345142853562269</v>
      </c>
      <c r="N1662" s="64">
        <f t="shared" si="450"/>
        <v>192.45266457550764</v>
      </c>
      <c r="O1662" s="121"/>
      <c r="P1662" s="177">
        <v>2.9750000000000001</v>
      </c>
      <c r="Q1662" s="177">
        <v>29.10138929626855</v>
      </c>
      <c r="R1662" s="177">
        <v>29.10138929626855</v>
      </c>
      <c r="S1662" s="177">
        <v>14.235540130948444</v>
      </c>
      <c r="T1662" s="177">
        <v>26.286247945334495</v>
      </c>
      <c r="U1662" s="177">
        <v>29.10138929626855</v>
      </c>
      <c r="V1662" s="177">
        <v>29.10138929626855</v>
      </c>
      <c r="W1662" s="177">
        <v>7.1517251944608509</v>
      </c>
      <c r="X1662" s="177">
        <v>36.420882001495677</v>
      </c>
      <c r="Y1662" s="177">
        <v>26.961237333333333</v>
      </c>
      <c r="Z1662" s="177">
        <v>0</v>
      </c>
      <c r="AA1662" s="177">
        <v>29.872328124735297</v>
      </c>
      <c r="AB1662" s="177">
        <v>25.239197040990788</v>
      </c>
      <c r="AC1662" s="177">
        <v>20.935582224707336</v>
      </c>
      <c r="AD1662" s="177">
        <v>71.118330030689719</v>
      </c>
      <c r="AE1662" s="177">
        <v>33.099069622433426</v>
      </c>
      <c r="AF1662" s="177">
        <v>8.6345142853562269</v>
      </c>
      <c r="AG1662" s="177">
        <v>54.456204567044587</v>
      </c>
      <c r="AH1662" s="177">
        <v>54.456204567044587</v>
      </c>
      <c r="AI1662" s="177">
        <v>54.456204567044587</v>
      </c>
      <c r="AJ1662" s="177">
        <v>37.126963292193949</v>
      </c>
    </row>
    <row r="1663" spans="1:36" hidden="1" outlineLevel="1" x14ac:dyDescent="0.25">
      <c r="A1663" s="190">
        <f t="shared" si="439"/>
        <v>2021</v>
      </c>
      <c r="B1663" s="55">
        <f t="shared" si="440"/>
        <v>9</v>
      </c>
      <c r="C1663" s="55">
        <f t="shared" si="441"/>
        <v>16</v>
      </c>
      <c r="D1663" s="55">
        <f t="shared" si="436"/>
        <v>69</v>
      </c>
      <c r="F1663" s="63">
        <f t="shared" si="446"/>
        <v>44440.666666666628</v>
      </c>
      <c r="G1663" s="64">
        <f t="shared" si="437"/>
        <v>429.6994031476703</v>
      </c>
      <c r="H1663" s="64">
        <f t="shared" si="450"/>
        <v>30.37727916229835</v>
      </c>
      <c r="I1663" s="64">
        <f t="shared" si="450"/>
        <v>118.85202212017694</v>
      </c>
      <c r="J1663" s="64">
        <f t="shared" si="450"/>
        <v>83.521892745640002</v>
      </c>
      <c r="K1663" s="64">
        <f t="shared" si="450"/>
        <v>0</v>
      </c>
      <c r="L1663" s="64">
        <f t="shared" si="450"/>
        <v>0</v>
      </c>
      <c r="M1663" s="64">
        <f t="shared" si="450"/>
        <v>9.026992207417873</v>
      </c>
      <c r="N1663" s="64">
        <f t="shared" si="450"/>
        <v>187.92121691213711</v>
      </c>
      <c r="O1663" s="121"/>
      <c r="P1663" s="177">
        <v>2.9750000000000001</v>
      </c>
      <c r="Q1663" s="177">
        <v>26.504523112607188</v>
      </c>
      <c r="R1663" s="177">
        <v>26.504523112607188</v>
      </c>
      <c r="S1663" s="177">
        <v>2.7154059497203296</v>
      </c>
      <c r="T1663" s="177">
        <v>4.2607272151205544</v>
      </c>
      <c r="U1663" s="177">
        <v>26.504523112607188</v>
      </c>
      <c r="V1663" s="177">
        <v>26.504523112607188</v>
      </c>
      <c r="W1663" s="177">
        <v>6.1078894998832443</v>
      </c>
      <c r="X1663" s="177">
        <v>31.237024218418998</v>
      </c>
      <c r="Y1663" s="177">
        <v>15.586965333333334</v>
      </c>
      <c r="Z1663" s="177">
        <v>0</v>
      </c>
      <c r="AA1663" s="177">
        <v>34.975706410098418</v>
      </c>
      <c r="AB1663" s="177">
        <v>25.643165065114502</v>
      </c>
      <c r="AC1663" s="177">
        <v>21.284252986495432</v>
      </c>
      <c r="AD1663" s="177">
        <v>30.37727916229835</v>
      </c>
      <c r="AE1663" s="177">
        <v>27.886581226451337</v>
      </c>
      <c r="AF1663" s="177">
        <v>9.026992207417873</v>
      </c>
      <c r="AG1663" s="177">
        <v>27.840630915213332</v>
      </c>
      <c r="AH1663" s="177">
        <v>27.840630915213332</v>
      </c>
      <c r="AI1663" s="177">
        <v>27.840630915213332</v>
      </c>
      <c r="AJ1663" s="177">
        <v>28.082428677249155</v>
      </c>
    </row>
    <row r="1664" spans="1:36" hidden="1" outlineLevel="1" x14ac:dyDescent="0.25">
      <c r="A1664" s="190">
        <f t="shared" si="439"/>
        <v>2021</v>
      </c>
      <c r="B1664" s="55">
        <f t="shared" si="440"/>
        <v>9</v>
      </c>
      <c r="C1664" s="55">
        <f t="shared" si="441"/>
        <v>17</v>
      </c>
      <c r="D1664" s="55">
        <f t="shared" si="436"/>
        <v>69</v>
      </c>
      <c r="F1664" s="63">
        <f t="shared" si="446"/>
        <v>44440.708333333292</v>
      </c>
      <c r="G1664" s="64">
        <f t="shared" si="437"/>
        <v>232.50049112271964</v>
      </c>
      <c r="H1664" s="64">
        <f t="shared" si="450"/>
        <v>1.7857380199657249</v>
      </c>
      <c r="I1664" s="64">
        <f t="shared" si="450"/>
        <v>32.625143300569341</v>
      </c>
      <c r="J1664" s="64">
        <f t="shared" si="450"/>
        <v>3.9440421659907106</v>
      </c>
      <c r="K1664" s="64">
        <f t="shared" si="450"/>
        <v>0</v>
      </c>
      <c r="L1664" s="64">
        <f t="shared" si="450"/>
        <v>0</v>
      </c>
      <c r="M1664" s="64">
        <f t="shared" si="450"/>
        <v>10.008187012571989</v>
      </c>
      <c r="N1664" s="64">
        <f t="shared" si="450"/>
        <v>184.13738062362188</v>
      </c>
      <c r="O1664" s="121"/>
      <c r="P1664" s="177">
        <v>2.9750000000000001</v>
      </c>
      <c r="Q1664" s="177">
        <v>25.618291002310066</v>
      </c>
      <c r="R1664" s="177">
        <v>25.618291002310066</v>
      </c>
      <c r="S1664" s="177">
        <v>0</v>
      </c>
      <c r="T1664" s="177">
        <v>0</v>
      </c>
      <c r="U1664" s="177">
        <v>25.618291002310066</v>
      </c>
      <c r="V1664" s="177">
        <v>25.618291002310066</v>
      </c>
      <c r="W1664" s="177">
        <v>2.4429923609849982</v>
      </c>
      <c r="X1664" s="177">
        <v>9.8929168123527411</v>
      </c>
      <c r="Y1664" s="177">
        <v>2.5276160000000001</v>
      </c>
      <c r="Z1664" s="177">
        <v>0</v>
      </c>
      <c r="AA1664" s="177">
        <v>33.211570661560593</v>
      </c>
      <c r="AB1664" s="177">
        <v>27.563095930831611</v>
      </c>
      <c r="AC1664" s="177">
        <v>20.889550021989393</v>
      </c>
      <c r="AD1664" s="177">
        <v>1.7857380199657249</v>
      </c>
      <c r="AE1664" s="177">
        <v>8.4247430713959197</v>
      </c>
      <c r="AF1664" s="177">
        <v>10.008187012571989</v>
      </c>
      <c r="AG1664" s="177">
        <v>1.3146807219969034</v>
      </c>
      <c r="AH1664" s="177">
        <v>1.3146807219969034</v>
      </c>
      <c r="AI1664" s="177">
        <v>1.3146807219969034</v>
      </c>
      <c r="AJ1664" s="177">
        <v>6.3618750558356822</v>
      </c>
    </row>
    <row r="1665" spans="1:36" hidden="1" outlineLevel="1" x14ac:dyDescent="0.25">
      <c r="A1665" s="190">
        <f t="shared" si="439"/>
        <v>2021</v>
      </c>
      <c r="B1665" s="55">
        <f t="shared" si="440"/>
        <v>9</v>
      </c>
      <c r="C1665" s="55">
        <f t="shared" si="441"/>
        <v>18</v>
      </c>
      <c r="D1665" s="55">
        <f t="shared" si="436"/>
        <v>69</v>
      </c>
      <c r="F1665" s="63">
        <f t="shared" si="446"/>
        <v>44440.749999999956</v>
      </c>
      <c r="G1665" s="64">
        <f t="shared" si="437"/>
        <v>183.43957725550712</v>
      </c>
      <c r="H1665" s="64">
        <f t="shared" ref="H1665:N1674" si="451">SUMIF($P$6:$AK$6,H$6,$P1665:$AK1665)</f>
        <v>0</v>
      </c>
      <c r="I1665" s="64">
        <f t="shared" si="451"/>
        <v>3.3006135179438196</v>
      </c>
      <c r="J1665" s="64">
        <f t="shared" si="451"/>
        <v>0</v>
      </c>
      <c r="K1665" s="64">
        <f t="shared" si="451"/>
        <v>0</v>
      </c>
      <c r="L1665" s="64">
        <f t="shared" si="451"/>
        <v>0</v>
      </c>
      <c r="M1665" s="64">
        <f t="shared" si="451"/>
        <v>11.381859739787751</v>
      </c>
      <c r="N1665" s="64">
        <f t="shared" si="451"/>
        <v>168.75710399777554</v>
      </c>
      <c r="O1665" s="121"/>
      <c r="P1665" s="177">
        <v>2.9750000000000001</v>
      </c>
      <c r="Q1665" s="177">
        <v>23.948877027099186</v>
      </c>
      <c r="R1665" s="177">
        <v>23.948877027099186</v>
      </c>
      <c r="S1665" s="177">
        <v>0</v>
      </c>
      <c r="T1665" s="177">
        <v>0</v>
      </c>
      <c r="U1665" s="177">
        <v>23.948877027099186</v>
      </c>
      <c r="V1665" s="177">
        <v>23.948877027099186</v>
      </c>
      <c r="W1665" s="177">
        <v>5.6738894292180002E-3</v>
      </c>
      <c r="X1665" s="177">
        <v>0.13189026183969538</v>
      </c>
      <c r="Y1665" s="177">
        <v>0</v>
      </c>
      <c r="Z1665" s="177">
        <v>0</v>
      </c>
      <c r="AA1665" s="177">
        <v>28.191814234847566</v>
      </c>
      <c r="AB1665" s="177">
        <v>28.99196666355385</v>
      </c>
      <c r="AC1665" s="177">
        <v>15.77781499097739</v>
      </c>
      <c r="AD1665" s="177">
        <v>0</v>
      </c>
      <c r="AE1665" s="177">
        <v>0.18804936667490574</v>
      </c>
      <c r="AF1665" s="177">
        <v>11.381859739787751</v>
      </c>
      <c r="AG1665" s="177">
        <v>0</v>
      </c>
      <c r="AH1665" s="177">
        <v>0</v>
      </c>
      <c r="AI1665" s="177">
        <v>0</v>
      </c>
      <c r="AJ1665" s="177">
        <v>0</v>
      </c>
    </row>
    <row r="1666" spans="1:36" hidden="1" outlineLevel="1" x14ac:dyDescent="0.25">
      <c r="A1666" s="190">
        <f t="shared" si="439"/>
        <v>2021</v>
      </c>
      <c r="B1666" s="55">
        <f t="shared" si="440"/>
        <v>9</v>
      </c>
      <c r="C1666" s="55">
        <f t="shared" si="441"/>
        <v>19</v>
      </c>
      <c r="D1666" s="55">
        <f t="shared" si="436"/>
        <v>69</v>
      </c>
      <c r="F1666" s="63">
        <f t="shared" si="446"/>
        <v>44440.791666666621</v>
      </c>
      <c r="G1666" s="64">
        <f t="shared" si="437"/>
        <v>161.90613793493836</v>
      </c>
      <c r="H1666" s="64">
        <f t="shared" si="451"/>
        <v>0</v>
      </c>
      <c r="I1666" s="64">
        <f t="shared" si="451"/>
        <v>2.9750000000000001</v>
      </c>
      <c r="J1666" s="64">
        <f t="shared" si="451"/>
        <v>0</v>
      </c>
      <c r="K1666" s="64">
        <f t="shared" si="451"/>
        <v>0</v>
      </c>
      <c r="L1666" s="64">
        <f t="shared" si="451"/>
        <v>0</v>
      </c>
      <c r="M1666" s="64">
        <f t="shared" si="451"/>
        <v>13.442368830611397</v>
      </c>
      <c r="N1666" s="64">
        <f t="shared" si="451"/>
        <v>145.48876910432696</v>
      </c>
      <c r="O1666" s="121"/>
      <c r="P1666" s="177">
        <v>2.9750000000000001</v>
      </c>
      <c r="Q1666" s="177">
        <v>20.537913904909068</v>
      </c>
      <c r="R1666" s="177">
        <v>20.537913904909068</v>
      </c>
      <c r="S1666" s="177">
        <v>0</v>
      </c>
      <c r="T1666" s="177">
        <v>0</v>
      </c>
      <c r="U1666" s="177">
        <v>20.537913904909068</v>
      </c>
      <c r="V1666" s="177">
        <v>20.537913904909068</v>
      </c>
      <c r="W1666" s="177">
        <v>0</v>
      </c>
      <c r="X1666" s="177">
        <v>0</v>
      </c>
      <c r="Y1666" s="177">
        <v>0</v>
      </c>
      <c r="Z1666" s="177">
        <v>0</v>
      </c>
      <c r="AA1666" s="177">
        <v>22.683923905734584</v>
      </c>
      <c r="AB1666" s="177">
        <v>27.718501622861037</v>
      </c>
      <c r="AC1666" s="177">
        <v>12.934687956095065</v>
      </c>
      <c r="AD1666" s="177">
        <v>0</v>
      </c>
      <c r="AE1666" s="177">
        <v>0</v>
      </c>
      <c r="AF1666" s="177">
        <v>13.442368830611397</v>
      </c>
      <c r="AG1666" s="177">
        <v>0</v>
      </c>
      <c r="AH1666" s="177">
        <v>0</v>
      </c>
      <c r="AI1666" s="177">
        <v>0</v>
      </c>
      <c r="AJ1666" s="177">
        <v>0</v>
      </c>
    </row>
    <row r="1667" spans="1:36" hidden="1" outlineLevel="1" x14ac:dyDescent="0.25">
      <c r="A1667" s="190">
        <f t="shared" si="439"/>
        <v>2021</v>
      </c>
      <c r="B1667" s="55">
        <f t="shared" si="440"/>
        <v>9</v>
      </c>
      <c r="C1667" s="55">
        <f t="shared" si="441"/>
        <v>20</v>
      </c>
      <c r="D1667" s="55">
        <f t="shared" si="436"/>
        <v>69</v>
      </c>
      <c r="F1667" s="63">
        <f t="shared" si="446"/>
        <v>44440.833333333285</v>
      </c>
      <c r="G1667" s="64">
        <f t="shared" si="437"/>
        <v>151.48465735566373</v>
      </c>
      <c r="H1667" s="64">
        <f t="shared" si="451"/>
        <v>0</v>
      </c>
      <c r="I1667" s="64">
        <f t="shared" si="451"/>
        <v>2.9750000000000001</v>
      </c>
      <c r="J1667" s="64">
        <f t="shared" si="451"/>
        <v>0</v>
      </c>
      <c r="K1667" s="64">
        <f t="shared" si="451"/>
        <v>0</v>
      </c>
      <c r="L1667" s="64">
        <f t="shared" si="451"/>
        <v>0</v>
      </c>
      <c r="M1667" s="64">
        <f t="shared" si="451"/>
        <v>15.012280518857985</v>
      </c>
      <c r="N1667" s="64">
        <f t="shared" si="451"/>
        <v>133.49737683680576</v>
      </c>
      <c r="O1667" s="121"/>
      <c r="P1667" s="177">
        <v>2.9750000000000001</v>
      </c>
      <c r="Q1667" s="177">
        <v>18.703619537084776</v>
      </c>
      <c r="R1667" s="177">
        <v>18.703619537084776</v>
      </c>
      <c r="S1667" s="177">
        <v>0</v>
      </c>
      <c r="T1667" s="177">
        <v>0</v>
      </c>
      <c r="U1667" s="177">
        <v>18.703619537084776</v>
      </c>
      <c r="V1667" s="177">
        <v>18.703619537084776</v>
      </c>
      <c r="W1667" s="177">
        <v>0</v>
      </c>
      <c r="X1667" s="177">
        <v>0</v>
      </c>
      <c r="Y1667" s="177">
        <v>0</v>
      </c>
      <c r="Z1667" s="177">
        <v>0</v>
      </c>
      <c r="AA1667" s="177">
        <v>20.15571140220036</v>
      </c>
      <c r="AB1667" s="177">
        <v>25.809726824995202</v>
      </c>
      <c r="AC1667" s="177">
        <v>12.717460461271092</v>
      </c>
      <c r="AD1667" s="177">
        <v>0</v>
      </c>
      <c r="AE1667" s="177">
        <v>0</v>
      </c>
      <c r="AF1667" s="177">
        <v>15.012280518857985</v>
      </c>
      <c r="AG1667" s="177">
        <v>0</v>
      </c>
      <c r="AH1667" s="177">
        <v>0</v>
      </c>
      <c r="AI1667" s="177">
        <v>0</v>
      </c>
      <c r="AJ1667" s="177">
        <v>0</v>
      </c>
    </row>
    <row r="1668" spans="1:36" hidden="1" outlineLevel="1" x14ac:dyDescent="0.25">
      <c r="A1668" s="190">
        <f t="shared" si="439"/>
        <v>2021</v>
      </c>
      <c r="B1668" s="55">
        <f t="shared" si="440"/>
        <v>9</v>
      </c>
      <c r="C1668" s="55">
        <f t="shared" si="441"/>
        <v>21</v>
      </c>
      <c r="D1668" s="55">
        <f t="shared" si="436"/>
        <v>69</v>
      </c>
      <c r="F1668" s="63">
        <f t="shared" si="446"/>
        <v>44440.874999999949</v>
      </c>
      <c r="G1668" s="64">
        <f t="shared" si="437"/>
        <v>153.96909268086398</v>
      </c>
      <c r="H1668" s="64">
        <f t="shared" si="451"/>
        <v>0</v>
      </c>
      <c r="I1668" s="64">
        <f t="shared" si="451"/>
        <v>2.9750000000000001</v>
      </c>
      <c r="J1668" s="64">
        <f t="shared" si="451"/>
        <v>0</v>
      </c>
      <c r="K1668" s="64">
        <f t="shared" si="451"/>
        <v>0</v>
      </c>
      <c r="L1668" s="64">
        <f t="shared" si="451"/>
        <v>0</v>
      </c>
      <c r="M1668" s="64">
        <f t="shared" si="451"/>
        <v>15.79723636298128</v>
      </c>
      <c r="N1668" s="64">
        <f t="shared" si="451"/>
        <v>135.19685631788269</v>
      </c>
      <c r="O1668" s="121"/>
      <c r="P1668" s="177">
        <v>2.9750000000000001</v>
      </c>
      <c r="Q1668" s="177">
        <v>18.116233138399469</v>
      </c>
      <c r="R1668" s="177">
        <v>18.116233138399469</v>
      </c>
      <c r="S1668" s="177">
        <v>0</v>
      </c>
      <c r="T1668" s="177">
        <v>0</v>
      </c>
      <c r="U1668" s="177">
        <v>18.116233138399469</v>
      </c>
      <c r="V1668" s="177">
        <v>18.116233138399469</v>
      </c>
      <c r="W1668" s="177">
        <v>0</v>
      </c>
      <c r="X1668" s="177">
        <v>0</v>
      </c>
      <c r="Y1668" s="177">
        <v>0</v>
      </c>
      <c r="Z1668" s="177">
        <v>0</v>
      </c>
      <c r="AA1668" s="177">
        <v>21.956089367909442</v>
      </c>
      <c r="AB1668" s="177">
        <v>26.831892015330936</v>
      </c>
      <c r="AC1668" s="177">
        <v>13.943942381044426</v>
      </c>
      <c r="AD1668" s="177">
        <v>0</v>
      </c>
      <c r="AE1668" s="177">
        <v>0</v>
      </c>
      <c r="AF1668" s="177">
        <v>15.79723636298128</v>
      </c>
      <c r="AG1668" s="177">
        <v>0</v>
      </c>
      <c r="AH1668" s="177">
        <v>0</v>
      </c>
      <c r="AI1668" s="177">
        <v>0</v>
      </c>
      <c r="AJ1668" s="177">
        <v>0</v>
      </c>
    </row>
    <row r="1669" spans="1:36" hidden="1" outlineLevel="1" x14ac:dyDescent="0.25">
      <c r="A1669" s="190">
        <f t="shared" si="439"/>
        <v>2021</v>
      </c>
      <c r="B1669" s="55">
        <f t="shared" si="440"/>
        <v>9</v>
      </c>
      <c r="C1669" s="55">
        <f t="shared" si="441"/>
        <v>22</v>
      </c>
      <c r="D1669" s="55">
        <f t="shared" si="436"/>
        <v>69</v>
      </c>
      <c r="F1669" s="63">
        <f t="shared" si="446"/>
        <v>44440.916666666613</v>
      </c>
      <c r="G1669" s="64">
        <f t="shared" si="437"/>
        <v>160.61107954037789</v>
      </c>
      <c r="H1669" s="64">
        <f t="shared" si="451"/>
        <v>0</v>
      </c>
      <c r="I1669" s="64">
        <f t="shared" si="451"/>
        <v>2.9750000000000001</v>
      </c>
      <c r="J1669" s="64">
        <f t="shared" si="451"/>
        <v>0</v>
      </c>
      <c r="K1669" s="64">
        <f t="shared" si="451"/>
        <v>0</v>
      </c>
      <c r="L1669" s="64">
        <f t="shared" si="451"/>
        <v>0</v>
      </c>
      <c r="M1669" s="64">
        <f t="shared" si="451"/>
        <v>16.68031168761998</v>
      </c>
      <c r="N1669" s="64">
        <f t="shared" si="451"/>
        <v>140.9557678527579</v>
      </c>
      <c r="O1669" s="121"/>
      <c r="P1669" s="177">
        <v>2.9750000000000001</v>
      </c>
      <c r="Q1669" s="177">
        <v>18.775754708853146</v>
      </c>
      <c r="R1669" s="177">
        <v>18.775754708853146</v>
      </c>
      <c r="S1669" s="177">
        <v>0</v>
      </c>
      <c r="T1669" s="177">
        <v>0</v>
      </c>
      <c r="U1669" s="177">
        <v>18.775754708853146</v>
      </c>
      <c r="V1669" s="177">
        <v>18.775754708853146</v>
      </c>
      <c r="W1669" s="177">
        <v>0</v>
      </c>
      <c r="X1669" s="177">
        <v>0</v>
      </c>
      <c r="Y1669" s="177">
        <v>0</v>
      </c>
      <c r="Z1669" s="177">
        <v>0</v>
      </c>
      <c r="AA1669" s="177">
        <v>25.233925639131112</v>
      </c>
      <c r="AB1669" s="177">
        <v>25.81448938373417</v>
      </c>
      <c r="AC1669" s="177">
        <v>14.804333994480046</v>
      </c>
      <c r="AD1669" s="177">
        <v>0</v>
      </c>
      <c r="AE1669" s="177">
        <v>0</v>
      </c>
      <c r="AF1669" s="177">
        <v>16.68031168761998</v>
      </c>
      <c r="AG1669" s="177">
        <v>0</v>
      </c>
      <c r="AH1669" s="177">
        <v>0</v>
      </c>
      <c r="AI1669" s="177">
        <v>0</v>
      </c>
      <c r="AJ1669" s="177">
        <v>0</v>
      </c>
    </row>
    <row r="1670" spans="1:36" hidden="1" outlineLevel="1" x14ac:dyDescent="0.25">
      <c r="A1670" s="190">
        <f t="shared" si="439"/>
        <v>2021</v>
      </c>
      <c r="B1670" s="55">
        <f t="shared" si="440"/>
        <v>9</v>
      </c>
      <c r="C1670" s="55">
        <f t="shared" si="441"/>
        <v>23</v>
      </c>
      <c r="D1670" s="55">
        <f t="shared" si="436"/>
        <v>69</v>
      </c>
      <c r="F1670" s="63">
        <f t="shared" si="446"/>
        <v>44440.958333333278</v>
      </c>
      <c r="G1670" s="64">
        <f t="shared" si="437"/>
        <v>154.13747681135911</v>
      </c>
      <c r="H1670" s="64">
        <f t="shared" si="451"/>
        <v>0</v>
      </c>
      <c r="I1670" s="64">
        <f t="shared" si="451"/>
        <v>2.9750000000000001</v>
      </c>
      <c r="J1670" s="64">
        <f t="shared" si="451"/>
        <v>0</v>
      </c>
      <c r="K1670" s="64">
        <f t="shared" si="451"/>
        <v>0</v>
      </c>
      <c r="L1670" s="64">
        <f t="shared" si="451"/>
        <v>0</v>
      </c>
      <c r="M1670" s="64">
        <f t="shared" si="451"/>
        <v>17.170909090197039</v>
      </c>
      <c r="N1670" s="64">
        <f t="shared" si="451"/>
        <v>133.99156772116206</v>
      </c>
      <c r="O1670" s="121"/>
      <c r="P1670" s="177">
        <v>2.9750000000000001</v>
      </c>
      <c r="Q1670" s="177">
        <v>16.354073942343547</v>
      </c>
      <c r="R1670" s="177">
        <v>16.354073942343547</v>
      </c>
      <c r="S1670" s="177">
        <v>0</v>
      </c>
      <c r="T1670" s="177">
        <v>0</v>
      </c>
      <c r="U1670" s="177">
        <v>16.354073942343547</v>
      </c>
      <c r="V1670" s="177">
        <v>16.354073942343547</v>
      </c>
      <c r="W1670" s="177">
        <v>0</v>
      </c>
      <c r="X1670" s="177">
        <v>0</v>
      </c>
      <c r="Y1670" s="177">
        <v>0</v>
      </c>
      <c r="Z1670" s="177">
        <v>0</v>
      </c>
      <c r="AA1670" s="177">
        <v>28.675931156403223</v>
      </c>
      <c r="AB1670" s="177">
        <v>26.349870879340756</v>
      </c>
      <c r="AC1670" s="177">
        <v>13.549469916043877</v>
      </c>
      <c r="AD1670" s="177">
        <v>0</v>
      </c>
      <c r="AE1670" s="177">
        <v>0</v>
      </c>
      <c r="AF1670" s="177">
        <v>17.170909090197039</v>
      </c>
      <c r="AG1670" s="177">
        <v>0</v>
      </c>
      <c r="AH1670" s="177">
        <v>0</v>
      </c>
      <c r="AI1670" s="177">
        <v>0</v>
      </c>
      <c r="AJ1670" s="177">
        <v>0</v>
      </c>
    </row>
    <row r="1671" spans="1:36" hidden="1" outlineLevel="1" x14ac:dyDescent="0.25">
      <c r="A1671" s="190">
        <f t="shared" si="439"/>
        <v>2021</v>
      </c>
      <c r="B1671" s="55">
        <f t="shared" si="440"/>
        <v>10</v>
      </c>
      <c r="C1671" s="55">
        <f t="shared" si="441"/>
        <v>0</v>
      </c>
      <c r="D1671" s="55">
        <f t="shared" si="436"/>
        <v>70</v>
      </c>
      <c r="F1671" s="63">
        <f t="shared" ref="F1671" si="452">EDATE(F1647,1)</f>
        <v>44470</v>
      </c>
      <c r="G1671" s="64">
        <f t="shared" si="437"/>
        <v>218.53941617571385</v>
      </c>
      <c r="H1671" s="64">
        <f t="shared" si="451"/>
        <v>0</v>
      </c>
      <c r="I1671" s="64">
        <f t="shared" si="451"/>
        <v>2.9750000000000001</v>
      </c>
      <c r="J1671" s="64">
        <f t="shared" si="451"/>
        <v>0</v>
      </c>
      <c r="K1671" s="64">
        <f t="shared" si="451"/>
        <v>0</v>
      </c>
      <c r="L1671" s="64">
        <f t="shared" si="451"/>
        <v>0</v>
      </c>
      <c r="M1671" s="64">
        <f t="shared" si="451"/>
        <v>15.546919082303422</v>
      </c>
      <c r="N1671" s="64">
        <f t="shared" si="451"/>
        <v>200.01749709341044</v>
      </c>
      <c r="O1671" s="121"/>
      <c r="P1671" s="177">
        <v>2.9750000000000001</v>
      </c>
      <c r="Q1671" s="177">
        <v>25.535850806003353</v>
      </c>
      <c r="R1671" s="177">
        <v>25.535850806003353</v>
      </c>
      <c r="S1671" s="177">
        <v>0</v>
      </c>
      <c r="T1671" s="177">
        <v>0</v>
      </c>
      <c r="U1671" s="177">
        <v>25.535850806003353</v>
      </c>
      <c r="V1671" s="177">
        <v>25.535850806003353</v>
      </c>
      <c r="W1671" s="177">
        <v>0</v>
      </c>
      <c r="X1671" s="177">
        <v>0</v>
      </c>
      <c r="Y1671" s="177">
        <v>0</v>
      </c>
      <c r="Z1671" s="177">
        <v>0</v>
      </c>
      <c r="AA1671" s="177">
        <v>33.082139732555845</v>
      </c>
      <c r="AB1671" s="177">
        <v>34.453816376099688</v>
      </c>
      <c r="AC1671" s="177">
        <v>30.338137760741493</v>
      </c>
      <c r="AD1671" s="177">
        <v>0</v>
      </c>
      <c r="AE1671" s="177">
        <v>0</v>
      </c>
      <c r="AF1671" s="177">
        <v>15.546919082303422</v>
      </c>
      <c r="AG1671" s="177">
        <v>0</v>
      </c>
      <c r="AH1671" s="177">
        <v>0</v>
      </c>
      <c r="AI1671" s="177">
        <v>0</v>
      </c>
      <c r="AJ1671" s="177">
        <v>0</v>
      </c>
    </row>
    <row r="1672" spans="1:36" hidden="1" outlineLevel="1" x14ac:dyDescent="0.25">
      <c r="A1672" s="190">
        <f t="shared" si="439"/>
        <v>2021</v>
      </c>
      <c r="B1672" s="55">
        <f t="shared" si="440"/>
        <v>10</v>
      </c>
      <c r="C1672" s="55">
        <f t="shared" si="441"/>
        <v>1</v>
      </c>
      <c r="D1672" s="55">
        <f t="shared" si="436"/>
        <v>70</v>
      </c>
      <c r="F1672" s="63">
        <f t="shared" ref="F1672" si="453">F1671+1/24</f>
        <v>44470.041666666664</v>
      </c>
      <c r="G1672" s="64">
        <f t="shared" si="437"/>
        <v>216.19303982734479</v>
      </c>
      <c r="H1672" s="64">
        <f t="shared" si="451"/>
        <v>0</v>
      </c>
      <c r="I1672" s="64">
        <f t="shared" si="451"/>
        <v>2.9750000000000001</v>
      </c>
      <c r="J1672" s="64">
        <f t="shared" si="451"/>
        <v>0</v>
      </c>
      <c r="K1672" s="64">
        <f t="shared" si="451"/>
        <v>0</v>
      </c>
      <c r="L1672" s="64">
        <f t="shared" si="451"/>
        <v>0</v>
      </c>
      <c r="M1672" s="64">
        <f t="shared" si="451"/>
        <v>14.383544184988196</v>
      </c>
      <c r="N1672" s="64">
        <f t="shared" si="451"/>
        <v>198.83449564235659</v>
      </c>
      <c r="O1672" s="121"/>
      <c r="P1672" s="177">
        <v>2.9750000000000001</v>
      </c>
      <c r="Q1672" s="177">
        <v>25.628596026848399</v>
      </c>
      <c r="R1672" s="177">
        <v>25.628596026848399</v>
      </c>
      <c r="S1672" s="177">
        <v>0</v>
      </c>
      <c r="T1672" s="177">
        <v>0</v>
      </c>
      <c r="U1672" s="177">
        <v>25.628596026848399</v>
      </c>
      <c r="V1672" s="177">
        <v>25.628596026848399</v>
      </c>
      <c r="W1672" s="177">
        <v>0</v>
      </c>
      <c r="X1672" s="177">
        <v>0</v>
      </c>
      <c r="Y1672" s="177">
        <v>0</v>
      </c>
      <c r="Z1672" s="177">
        <v>0</v>
      </c>
      <c r="AA1672" s="177">
        <v>32.000403906272396</v>
      </c>
      <c r="AB1672" s="177">
        <v>35.185066308900751</v>
      </c>
      <c r="AC1672" s="177">
        <v>29.134641319789843</v>
      </c>
      <c r="AD1672" s="177">
        <v>0</v>
      </c>
      <c r="AE1672" s="177">
        <v>0</v>
      </c>
      <c r="AF1672" s="177">
        <v>14.383544184988196</v>
      </c>
      <c r="AG1672" s="177">
        <v>0</v>
      </c>
      <c r="AH1672" s="177">
        <v>0</v>
      </c>
      <c r="AI1672" s="177">
        <v>0</v>
      </c>
      <c r="AJ1672" s="177">
        <v>0</v>
      </c>
    </row>
    <row r="1673" spans="1:36" hidden="1" outlineLevel="1" x14ac:dyDescent="0.25">
      <c r="A1673" s="190">
        <f t="shared" si="439"/>
        <v>2021</v>
      </c>
      <c r="B1673" s="55">
        <f t="shared" si="440"/>
        <v>10</v>
      </c>
      <c r="C1673" s="55">
        <f t="shared" si="441"/>
        <v>2</v>
      </c>
      <c r="D1673" s="55">
        <f t="shared" si="436"/>
        <v>70</v>
      </c>
      <c r="F1673" s="63">
        <f t="shared" si="446"/>
        <v>44470.083333333328</v>
      </c>
      <c r="G1673" s="64">
        <f t="shared" si="437"/>
        <v>213.89660577183815</v>
      </c>
      <c r="H1673" s="64">
        <f t="shared" si="451"/>
        <v>0</v>
      </c>
      <c r="I1673" s="64">
        <f t="shared" si="451"/>
        <v>2.9750000000000001</v>
      </c>
      <c r="J1673" s="64">
        <f t="shared" si="451"/>
        <v>0</v>
      </c>
      <c r="K1673" s="64">
        <f t="shared" si="451"/>
        <v>0</v>
      </c>
      <c r="L1673" s="64">
        <f t="shared" si="451"/>
        <v>0</v>
      </c>
      <c r="M1673" s="64">
        <f t="shared" si="451"/>
        <v>13.748976059179894</v>
      </c>
      <c r="N1673" s="64">
        <f t="shared" si="451"/>
        <v>197.17262971265825</v>
      </c>
      <c r="O1673" s="121"/>
      <c r="P1673" s="177">
        <v>2.9750000000000001</v>
      </c>
      <c r="Q1673" s="177">
        <v>25.237005094391524</v>
      </c>
      <c r="R1673" s="177">
        <v>25.237005094391524</v>
      </c>
      <c r="S1673" s="177">
        <v>0</v>
      </c>
      <c r="T1673" s="177">
        <v>0</v>
      </c>
      <c r="U1673" s="177">
        <v>25.237005094391524</v>
      </c>
      <c r="V1673" s="177">
        <v>25.237005094391524</v>
      </c>
      <c r="W1673" s="177">
        <v>0</v>
      </c>
      <c r="X1673" s="177">
        <v>0</v>
      </c>
      <c r="Y1673" s="177">
        <v>0</v>
      </c>
      <c r="Z1673" s="177">
        <v>0</v>
      </c>
      <c r="AA1673" s="177">
        <v>30.691855123838351</v>
      </c>
      <c r="AB1673" s="177">
        <v>36.365230782344888</v>
      </c>
      <c r="AC1673" s="177">
        <v>29.167523428908893</v>
      </c>
      <c r="AD1673" s="177">
        <v>0</v>
      </c>
      <c r="AE1673" s="177">
        <v>0</v>
      </c>
      <c r="AF1673" s="177">
        <v>13.748976059179894</v>
      </c>
      <c r="AG1673" s="177">
        <v>0</v>
      </c>
      <c r="AH1673" s="177">
        <v>0</v>
      </c>
      <c r="AI1673" s="177">
        <v>0</v>
      </c>
      <c r="AJ1673" s="177">
        <v>0</v>
      </c>
    </row>
    <row r="1674" spans="1:36" hidden="1" outlineLevel="1" x14ac:dyDescent="0.25">
      <c r="A1674" s="190">
        <f t="shared" si="439"/>
        <v>2021</v>
      </c>
      <c r="B1674" s="55">
        <f t="shared" si="440"/>
        <v>10</v>
      </c>
      <c r="C1674" s="55">
        <f t="shared" si="441"/>
        <v>3</v>
      </c>
      <c r="D1674" s="55">
        <f t="shared" si="436"/>
        <v>70</v>
      </c>
      <c r="F1674" s="63">
        <f t="shared" si="446"/>
        <v>44470.124999999993</v>
      </c>
      <c r="G1674" s="64">
        <f t="shared" si="437"/>
        <v>217.58971886912227</v>
      </c>
      <c r="H1674" s="64">
        <f t="shared" si="451"/>
        <v>0</v>
      </c>
      <c r="I1674" s="64">
        <f t="shared" si="451"/>
        <v>2.9750000000000001</v>
      </c>
      <c r="J1674" s="64">
        <f t="shared" si="451"/>
        <v>0</v>
      </c>
      <c r="K1674" s="64">
        <f t="shared" si="451"/>
        <v>0</v>
      </c>
      <c r="L1674" s="64">
        <f t="shared" si="451"/>
        <v>0</v>
      </c>
      <c r="M1674" s="64">
        <f t="shared" si="451"/>
        <v>13.431691996275742</v>
      </c>
      <c r="N1674" s="64">
        <f t="shared" si="451"/>
        <v>201.18302687284651</v>
      </c>
      <c r="O1674" s="121"/>
      <c r="P1674" s="177">
        <v>2.9750000000000001</v>
      </c>
      <c r="Q1674" s="177">
        <v>25.762561345846802</v>
      </c>
      <c r="R1674" s="177">
        <v>25.762561345846802</v>
      </c>
      <c r="S1674" s="177">
        <v>0</v>
      </c>
      <c r="T1674" s="177">
        <v>0</v>
      </c>
      <c r="U1674" s="177">
        <v>25.762561345846802</v>
      </c>
      <c r="V1674" s="177">
        <v>25.762561345846802</v>
      </c>
      <c r="W1674" s="177">
        <v>0</v>
      </c>
      <c r="X1674" s="177">
        <v>0</v>
      </c>
      <c r="Y1674" s="177">
        <v>0</v>
      </c>
      <c r="Z1674" s="177">
        <v>0</v>
      </c>
      <c r="AA1674" s="177">
        <v>30.627802136934882</v>
      </c>
      <c r="AB1674" s="177">
        <v>36.527819342325948</v>
      </c>
      <c r="AC1674" s="177">
        <v>30.977160010198471</v>
      </c>
      <c r="AD1674" s="177">
        <v>0</v>
      </c>
      <c r="AE1674" s="177">
        <v>0</v>
      </c>
      <c r="AF1674" s="177">
        <v>13.431691996275742</v>
      </c>
      <c r="AG1674" s="177">
        <v>0</v>
      </c>
      <c r="AH1674" s="177">
        <v>0</v>
      </c>
      <c r="AI1674" s="177">
        <v>0</v>
      </c>
      <c r="AJ1674" s="177">
        <v>0</v>
      </c>
    </row>
    <row r="1675" spans="1:36" hidden="1" outlineLevel="1" x14ac:dyDescent="0.25">
      <c r="A1675" s="190">
        <f t="shared" si="439"/>
        <v>2021</v>
      </c>
      <c r="B1675" s="55">
        <f t="shared" si="440"/>
        <v>10</v>
      </c>
      <c r="C1675" s="55">
        <f t="shared" si="441"/>
        <v>4</v>
      </c>
      <c r="D1675" s="55">
        <f t="shared" si="436"/>
        <v>70</v>
      </c>
      <c r="F1675" s="63">
        <f t="shared" si="446"/>
        <v>44470.166666666657</v>
      </c>
      <c r="G1675" s="64">
        <f t="shared" si="437"/>
        <v>222.08742185869764</v>
      </c>
      <c r="H1675" s="64">
        <f t="shared" ref="H1675:N1684" si="454">SUMIF($P$6:$AK$6,H$6,$P1675:$AK1675)</f>
        <v>0</v>
      </c>
      <c r="I1675" s="64">
        <f t="shared" si="454"/>
        <v>2.9750000000000001</v>
      </c>
      <c r="J1675" s="64">
        <f t="shared" si="454"/>
        <v>0</v>
      </c>
      <c r="K1675" s="64">
        <f t="shared" si="454"/>
        <v>0</v>
      </c>
      <c r="L1675" s="64">
        <f t="shared" si="454"/>
        <v>0</v>
      </c>
      <c r="M1675" s="64">
        <f t="shared" si="454"/>
        <v>13.431691996275742</v>
      </c>
      <c r="N1675" s="64">
        <f t="shared" si="454"/>
        <v>205.68072986242188</v>
      </c>
      <c r="O1675" s="121"/>
      <c r="P1675" s="177">
        <v>2.9750000000000001</v>
      </c>
      <c r="Q1675" s="177">
        <v>26.545743210760541</v>
      </c>
      <c r="R1675" s="177">
        <v>26.545743210760541</v>
      </c>
      <c r="S1675" s="177">
        <v>0</v>
      </c>
      <c r="T1675" s="177">
        <v>0</v>
      </c>
      <c r="U1675" s="177">
        <v>26.545743210760541</v>
      </c>
      <c r="V1675" s="177">
        <v>26.545743210760541</v>
      </c>
      <c r="W1675" s="177">
        <v>0</v>
      </c>
      <c r="X1675" s="177">
        <v>0</v>
      </c>
      <c r="Y1675" s="177">
        <v>0</v>
      </c>
      <c r="Z1675" s="177">
        <v>0</v>
      </c>
      <c r="AA1675" s="177">
        <v>30.621470597310395</v>
      </c>
      <c r="AB1675" s="177">
        <v>36.574095465244653</v>
      </c>
      <c r="AC1675" s="177">
        <v>32.302190956824653</v>
      </c>
      <c r="AD1675" s="177">
        <v>0</v>
      </c>
      <c r="AE1675" s="177">
        <v>0</v>
      </c>
      <c r="AF1675" s="177">
        <v>13.431691996275742</v>
      </c>
      <c r="AG1675" s="177">
        <v>0</v>
      </c>
      <c r="AH1675" s="177">
        <v>0</v>
      </c>
      <c r="AI1675" s="177">
        <v>0</v>
      </c>
      <c r="AJ1675" s="177">
        <v>0</v>
      </c>
    </row>
    <row r="1676" spans="1:36" hidden="1" outlineLevel="1" x14ac:dyDescent="0.25">
      <c r="A1676" s="190">
        <f t="shared" si="439"/>
        <v>2021</v>
      </c>
      <c r="B1676" s="55">
        <f t="shared" si="440"/>
        <v>10</v>
      </c>
      <c r="C1676" s="55">
        <f t="shared" si="441"/>
        <v>5</v>
      </c>
      <c r="D1676" s="55">
        <f t="shared" si="436"/>
        <v>70</v>
      </c>
      <c r="F1676" s="63">
        <f t="shared" si="446"/>
        <v>44470.208333333321</v>
      </c>
      <c r="G1676" s="64">
        <f t="shared" si="437"/>
        <v>222.6187075652343</v>
      </c>
      <c r="H1676" s="64">
        <f t="shared" si="454"/>
        <v>0.13484165649828631</v>
      </c>
      <c r="I1676" s="64">
        <f t="shared" si="454"/>
        <v>4.5365789552415796</v>
      </c>
      <c r="J1676" s="64">
        <f t="shared" si="454"/>
        <v>0.12212853621075664</v>
      </c>
      <c r="K1676" s="64">
        <f t="shared" si="454"/>
        <v>0</v>
      </c>
      <c r="L1676" s="64">
        <f t="shared" si="454"/>
        <v>0</v>
      </c>
      <c r="M1676" s="64">
        <f t="shared" si="454"/>
        <v>12.797123870467441</v>
      </c>
      <c r="N1676" s="64">
        <f t="shared" si="454"/>
        <v>205.02803454681623</v>
      </c>
      <c r="O1676" s="121"/>
      <c r="P1676" s="177">
        <v>2.9750000000000001</v>
      </c>
      <c r="Q1676" s="177">
        <v>25.164869922623158</v>
      </c>
      <c r="R1676" s="177">
        <v>25.164869922623158</v>
      </c>
      <c r="S1676" s="177">
        <v>0.50751086507589616</v>
      </c>
      <c r="T1676" s="177">
        <v>1.0540680901656836</v>
      </c>
      <c r="U1676" s="177">
        <v>25.164869922623158</v>
      </c>
      <c r="V1676" s="177">
        <v>25.164869922623158</v>
      </c>
      <c r="W1676" s="177">
        <v>0</v>
      </c>
      <c r="X1676" s="177">
        <v>0</v>
      </c>
      <c r="Y1676" s="177">
        <v>0</v>
      </c>
      <c r="Z1676" s="177">
        <v>0</v>
      </c>
      <c r="AA1676" s="177">
        <v>36.008620974713097</v>
      </c>
      <c r="AB1676" s="177">
        <v>36.971330770707254</v>
      </c>
      <c r="AC1676" s="177">
        <v>31.388603110903276</v>
      </c>
      <c r="AD1676" s="177">
        <v>0.13484165649828631</v>
      </c>
      <c r="AE1676" s="177">
        <v>0</v>
      </c>
      <c r="AF1676" s="177">
        <v>12.797123870467441</v>
      </c>
      <c r="AG1676" s="177">
        <v>4.0709512070252217E-2</v>
      </c>
      <c r="AH1676" s="177">
        <v>4.0709512070252217E-2</v>
      </c>
      <c r="AI1676" s="177">
        <v>4.0709512070252217E-2</v>
      </c>
      <c r="AJ1676" s="177">
        <v>0</v>
      </c>
    </row>
    <row r="1677" spans="1:36" hidden="1" outlineLevel="1" x14ac:dyDescent="0.25">
      <c r="A1677" s="190">
        <f t="shared" si="439"/>
        <v>2021</v>
      </c>
      <c r="B1677" s="55">
        <f t="shared" si="440"/>
        <v>10</v>
      </c>
      <c r="C1677" s="55">
        <f t="shared" si="441"/>
        <v>6</v>
      </c>
      <c r="D1677" s="55">
        <f t="shared" si="436"/>
        <v>70</v>
      </c>
      <c r="F1677" s="63">
        <f t="shared" si="446"/>
        <v>44470.249999999985</v>
      </c>
      <c r="G1677" s="64">
        <f t="shared" si="437"/>
        <v>371.2333670128711</v>
      </c>
      <c r="H1677" s="64">
        <f t="shared" si="454"/>
        <v>31.543750612023295</v>
      </c>
      <c r="I1677" s="64">
        <f t="shared" si="454"/>
        <v>33.287555608213005</v>
      </c>
      <c r="J1677" s="64">
        <f t="shared" si="454"/>
        <v>89.930887304957508</v>
      </c>
      <c r="K1677" s="64">
        <f t="shared" si="454"/>
        <v>0</v>
      </c>
      <c r="L1677" s="64">
        <f t="shared" si="454"/>
        <v>0</v>
      </c>
      <c r="M1677" s="64">
        <f t="shared" si="454"/>
        <v>12.797123870467441</v>
      </c>
      <c r="N1677" s="64">
        <f t="shared" si="454"/>
        <v>203.67404961720982</v>
      </c>
      <c r="O1677" s="121"/>
      <c r="P1677" s="177">
        <v>2.9750000000000001</v>
      </c>
      <c r="Q1677" s="177">
        <v>24.041622247944233</v>
      </c>
      <c r="R1677" s="177">
        <v>24.041622247944233</v>
      </c>
      <c r="S1677" s="177">
        <v>9.301896589863814</v>
      </c>
      <c r="T1677" s="177">
        <v>16.027894658719177</v>
      </c>
      <c r="U1677" s="177">
        <v>24.041622247944233</v>
      </c>
      <c r="V1677" s="177">
        <v>24.041622247944233</v>
      </c>
      <c r="W1677" s="177">
        <v>0.39292620340107759</v>
      </c>
      <c r="X1677" s="177">
        <v>1.2497148180778419</v>
      </c>
      <c r="Y1677" s="177">
        <v>0.40768000000000004</v>
      </c>
      <c r="Z1677" s="177">
        <v>0</v>
      </c>
      <c r="AA1677" s="177">
        <v>36.941186830759456</v>
      </c>
      <c r="AB1677" s="177">
        <v>37.839693742691992</v>
      </c>
      <c r="AC1677" s="177">
        <v>32.726680051981454</v>
      </c>
      <c r="AD1677" s="177">
        <v>31.543750612023295</v>
      </c>
      <c r="AE1677" s="177">
        <v>2.4513581714022701</v>
      </c>
      <c r="AF1677" s="177">
        <v>12.797123870467441</v>
      </c>
      <c r="AG1677" s="177">
        <v>29.976962434985836</v>
      </c>
      <c r="AH1677" s="177">
        <v>29.976962434985836</v>
      </c>
      <c r="AI1677" s="177">
        <v>29.976962434985836</v>
      </c>
      <c r="AJ1677" s="177">
        <v>0.48108516674882901</v>
      </c>
    </row>
    <row r="1678" spans="1:36" hidden="1" outlineLevel="1" x14ac:dyDescent="0.25">
      <c r="A1678" s="190">
        <f t="shared" si="439"/>
        <v>2021</v>
      </c>
      <c r="B1678" s="55">
        <f t="shared" si="440"/>
        <v>10</v>
      </c>
      <c r="C1678" s="55">
        <f t="shared" si="441"/>
        <v>7</v>
      </c>
      <c r="D1678" s="55">
        <f t="shared" si="436"/>
        <v>70</v>
      </c>
      <c r="F1678" s="63">
        <f t="shared" si="446"/>
        <v>44470.29166666665</v>
      </c>
      <c r="G1678" s="64">
        <f t="shared" si="437"/>
        <v>610.13210442136028</v>
      </c>
      <c r="H1678" s="64">
        <f t="shared" si="454"/>
        <v>65.415887211611974</v>
      </c>
      <c r="I1678" s="64">
        <f t="shared" si="454"/>
        <v>113.5322592075261</v>
      </c>
      <c r="J1678" s="64">
        <f t="shared" si="454"/>
        <v>197.67279648586651</v>
      </c>
      <c r="K1678" s="64">
        <f t="shared" si="454"/>
        <v>0</v>
      </c>
      <c r="L1678" s="64">
        <f t="shared" si="454"/>
        <v>0</v>
      </c>
      <c r="M1678" s="64">
        <f t="shared" si="454"/>
        <v>13.114407933371591</v>
      </c>
      <c r="N1678" s="64">
        <f t="shared" si="454"/>
        <v>220.39675358298408</v>
      </c>
      <c r="O1678" s="121"/>
      <c r="P1678" s="177">
        <v>2.9750000000000001</v>
      </c>
      <c r="Q1678" s="177">
        <v>28.699493339273335</v>
      </c>
      <c r="R1678" s="177">
        <v>28.699493339273335</v>
      </c>
      <c r="S1678" s="177">
        <v>20.81042858687594</v>
      </c>
      <c r="T1678" s="177">
        <v>29.455556957265351</v>
      </c>
      <c r="U1678" s="177">
        <v>28.699493339273335</v>
      </c>
      <c r="V1678" s="177">
        <v>28.699493339273335</v>
      </c>
      <c r="W1678" s="177">
        <v>3.2169756459214423</v>
      </c>
      <c r="X1678" s="177">
        <v>15.537523884645314</v>
      </c>
      <c r="Y1678" s="177">
        <v>11.415040000000001</v>
      </c>
      <c r="Z1678" s="177">
        <v>0</v>
      </c>
      <c r="AA1678" s="177">
        <v>36.086512143947928</v>
      </c>
      <c r="AB1678" s="177">
        <v>36.374935968811592</v>
      </c>
      <c r="AC1678" s="177">
        <v>33.137332113131201</v>
      </c>
      <c r="AD1678" s="177">
        <v>65.415887211611974</v>
      </c>
      <c r="AE1678" s="177">
        <v>17.071536969604988</v>
      </c>
      <c r="AF1678" s="177">
        <v>13.114407933371591</v>
      </c>
      <c r="AG1678" s="177">
        <v>65.890932161955504</v>
      </c>
      <c r="AH1678" s="177">
        <v>65.890932161955504</v>
      </c>
      <c r="AI1678" s="177">
        <v>65.890932161955504</v>
      </c>
      <c r="AJ1678" s="177">
        <v>13.050197163213044</v>
      </c>
    </row>
    <row r="1679" spans="1:36" hidden="1" outlineLevel="1" x14ac:dyDescent="0.25">
      <c r="A1679" s="190">
        <f t="shared" si="439"/>
        <v>2021</v>
      </c>
      <c r="B1679" s="55">
        <f t="shared" si="440"/>
        <v>10</v>
      </c>
      <c r="C1679" s="55">
        <f t="shared" si="441"/>
        <v>8</v>
      </c>
      <c r="D1679" s="55">
        <f t="shared" ref="D1679:D1742" si="455">MATCH(DATE(YEAR(F1679),B1679,1),$F$7505:$F$7816,0)</f>
        <v>70</v>
      </c>
      <c r="F1679" s="63">
        <f t="shared" si="446"/>
        <v>44470.333333333314</v>
      </c>
      <c r="G1679" s="64">
        <f t="shared" ref="G1679:G1742" si="456">SUM(H1679:N1679)</f>
        <v>688.51750516405377</v>
      </c>
      <c r="H1679" s="64">
        <f t="shared" si="454"/>
        <v>62.382303153296448</v>
      </c>
      <c r="I1679" s="64">
        <f t="shared" si="454"/>
        <v>173.18178620409759</v>
      </c>
      <c r="J1679" s="64">
        <f t="shared" si="454"/>
        <v>189.29544988084081</v>
      </c>
      <c r="K1679" s="64">
        <f t="shared" si="454"/>
        <v>0</v>
      </c>
      <c r="L1679" s="64">
        <f t="shared" si="454"/>
        <v>0</v>
      </c>
      <c r="M1679" s="64">
        <f t="shared" si="454"/>
        <v>12.479839807563289</v>
      </c>
      <c r="N1679" s="64">
        <f t="shared" si="454"/>
        <v>251.17812611825562</v>
      </c>
      <c r="O1679" s="121"/>
      <c r="P1679" s="177">
        <v>2.9750000000000001</v>
      </c>
      <c r="Q1679" s="177">
        <v>35.325624117425129</v>
      </c>
      <c r="R1679" s="177">
        <v>35.325624117425129</v>
      </c>
      <c r="S1679" s="177">
        <v>27.74231811073507</v>
      </c>
      <c r="T1679" s="177">
        <v>28.94397014129812</v>
      </c>
      <c r="U1679" s="177">
        <v>35.325624117425129</v>
      </c>
      <c r="V1679" s="177">
        <v>35.325624117425129</v>
      </c>
      <c r="W1679" s="177">
        <v>6.1555674284649999</v>
      </c>
      <c r="X1679" s="177">
        <v>28.718860029940274</v>
      </c>
      <c r="Y1679" s="177">
        <v>24.05312</v>
      </c>
      <c r="Z1679" s="177">
        <v>0</v>
      </c>
      <c r="AA1679" s="177">
        <v>37.453913487185162</v>
      </c>
      <c r="AB1679" s="177">
        <v>36.401193221244469</v>
      </c>
      <c r="AC1679" s="177">
        <v>36.020522940125453</v>
      </c>
      <c r="AD1679" s="177">
        <v>62.382303153296448</v>
      </c>
      <c r="AE1679" s="177">
        <v>26.103126757809964</v>
      </c>
      <c r="AF1679" s="177">
        <v>12.479839807563289</v>
      </c>
      <c r="AG1679" s="177">
        <v>63.098483293613604</v>
      </c>
      <c r="AH1679" s="177">
        <v>63.098483293613604</v>
      </c>
      <c r="AI1679" s="177">
        <v>63.098483293613604</v>
      </c>
      <c r="AJ1679" s="177">
        <v>28.489823735849129</v>
      </c>
    </row>
    <row r="1680" spans="1:36" hidden="1" outlineLevel="1" x14ac:dyDescent="0.25">
      <c r="A1680" s="190">
        <f t="shared" ref="A1680:A1743" si="457">YEAR(F1680)</f>
        <v>2021</v>
      </c>
      <c r="B1680" s="55">
        <f t="shared" ref="B1680:B1743" si="458">MONTH(F1680)</f>
        <v>10</v>
      </c>
      <c r="C1680" s="55">
        <f t="shared" ref="C1680:C1743" si="459">HOUR(F1680)</f>
        <v>9</v>
      </c>
      <c r="D1680" s="55">
        <f t="shared" si="455"/>
        <v>70</v>
      </c>
      <c r="F1680" s="63">
        <f t="shared" si="446"/>
        <v>44470.374999999978</v>
      </c>
      <c r="G1680" s="64">
        <f t="shared" si="456"/>
        <v>701.60465248793844</v>
      </c>
      <c r="H1680" s="64">
        <f t="shared" si="454"/>
        <v>60.930260683539693</v>
      </c>
      <c r="I1680" s="64">
        <f t="shared" si="454"/>
        <v>190.55292657351998</v>
      </c>
      <c r="J1680" s="64">
        <f t="shared" si="454"/>
        <v>180.13631427113543</v>
      </c>
      <c r="K1680" s="64">
        <f t="shared" si="454"/>
        <v>0</v>
      </c>
      <c r="L1680" s="64">
        <f t="shared" si="454"/>
        <v>0</v>
      </c>
      <c r="M1680" s="64">
        <f t="shared" si="454"/>
        <v>10.576135430138381</v>
      </c>
      <c r="N1680" s="64">
        <f t="shared" si="454"/>
        <v>259.40901552960497</v>
      </c>
      <c r="O1680" s="121"/>
      <c r="P1680" s="177">
        <v>2.9750000000000001</v>
      </c>
      <c r="Q1680" s="177">
        <v>36.840462724560922</v>
      </c>
      <c r="R1680" s="177">
        <v>36.840462724560922</v>
      </c>
      <c r="S1680" s="177">
        <v>31.430574162134953</v>
      </c>
      <c r="T1680" s="177">
        <v>28.379122317745612</v>
      </c>
      <c r="U1680" s="177">
        <v>36.840462724560922</v>
      </c>
      <c r="V1680" s="177">
        <v>36.840462724560922</v>
      </c>
      <c r="W1680" s="177">
        <v>6.0951337815858997</v>
      </c>
      <c r="X1680" s="177">
        <v>28.265559243912172</v>
      </c>
      <c r="Y1680" s="177">
        <v>33.837440000000001</v>
      </c>
      <c r="Z1680" s="177">
        <v>0</v>
      </c>
      <c r="AA1680" s="177">
        <v>38.321847151282526</v>
      </c>
      <c r="AB1680" s="177">
        <v>36.916719911585965</v>
      </c>
      <c r="AC1680" s="177">
        <v>36.808597568492793</v>
      </c>
      <c r="AD1680" s="177">
        <v>60.930260683539693</v>
      </c>
      <c r="AE1680" s="177">
        <v>27.560492805255858</v>
      </c>
      <c r="AF1680" s="177">
        <v>10.576135430138381</v>
      </c>
      <c r="AG1680" s="177">
        <v>60.045438090378475</v>
      </c>
      <c r="AH1680" s="177">
        <v>60.045438090378475</v>
      </c>
      <c r="AI1680" s="177">
        <v>60.045438090378475</v>
      </c>
      <c r="AJ1680" s="177">
        <v>32.009604262885532</v>
      </c>
    </row>
    <row r="1681" spans="1:36" hidden="1" outlineLevel="1" x14ac:dyDescent="0.25">
      <c r="A1681" s="190">
        <f t="shared" si="457"/>
        <v>2021</v>
      </c>
      <c r="B1681" s="55">
        <f t="shared" si="458"/>
        <v>10</v>
      </c>
      <c r="C1681" s="55">
        <f t="shared" si="459"/>
        <v>10</v>
      </c>
      <c r="D1681" s="55">
        <f t="shared" si="455"/>
        <v>70</v>
      </c>
      <c r="F1681" s="63">
        <f t="shared" si="446"/>
        <v>44470.416666666642</v>
      </c>
      <c r="G1681" s="64">
        <f t="shared" si="456"/>
        <v>690.37049094361078</v>
      </c>
      <c r="H1681" s="64">
        <f t="shared" si="454"/>
        <v>59.747614838214282</v>
      </c>
      <c r="I1681" s="64">
        <f t="shared" si="454"/>
        <v>189.58740180946216</v>
      </c>
      <c r="J1681" s="64">
        <f t="shared" si="454"/>
        <v>161.7543654765166</v>
      </c>
      <c r="K1681" s="64">
        <f t="shared" si="454"/>
        <v>0</v>
      </c>
      <c r="L1681" s="64">
        <f t="shared" si="454"/>
        <v>0</v>
      </c>
      <c r="M1681" s="64">
        <f t="shared" si="454"/>
        <v>9.9415673043300767</v>
      </c>
      <c r="N1681" s="64">
        <f t="shared" si="454"/>
        <v>269.3395415150876</v>
      </c>
      <c r="O1681" s="121"/>
      <c r="P1681" s="177">
        <v>2.9750000000000001</v>
      </c>
      <c r="Q1681" s="177">
        <v>39.633124374450716</v>
      </c>
      <c r="R1681" s="177">
        <v>39.633124374450716</v>
      </c>
      <c r="S1681" s="177">
        <v>32.475164341981667</v>
      </c>
      <c r="T1681" s="177">
        <v>26.084494415584718</v>
      </c>
      <c r="U1681" s="177">
        <v>39.633124374450716</v>
      </c>
      <c r="V1681" s="177">
        <v>39.633124374450716</v>
      </c>
      <c r="W1681" s="177">
        <v>5.7338531734558638</v>
      </c>
      <c r="X1681" s="177">
        <v>26.828818375384536</v>
      </c>
      <c r="Y1681" s="177">
        <v>39.544960000000003</v>
      </c>
      <c r="Z1681" s="177">
        <v>0</v>
      </c>
      <c r="AA1681" s="177">
        <v>38.669395627378108</v>
      </c>
      <c r="AB1681" s="177">
        <v>37.256016942353547</v>
      </c>
      <c r="AC1681" s="177">
        <v>34.881631447553097</v>
      </c>
      <c r="AD1681" s="177">
        <v>59.747614838214282</v>
      </c>
      <c r="AE1681" s="177">
        <v>25.470600898673183</v>
      </c>
      <c r="AF1681" s="177">
        <v>9.9415673043300767</v>
      </c>
      <c r="AG1681" s="177">
        <v>53.91812182550553</v>
      </c>
      <c r="AH1681" s="177">
        <v>53.91812182550553</v>
      </c>
      <c r="AI1681" s="177">
        <v>53.91812182550553</v>
      </c>
      <c r="AJ1681" s="177">
        <v>30.474510604382186</v>
      </c>
    </row>
    <row r="1682" spans="1:36" hidden="1" outlineLevel="1" x14ac:dyDescent="0.25">
      <c r="A1682" s="190">
        <f t="shared" si="457"/>
        <v>2021</v>
      </c>
      <c r="B1682" s="55">
        <f t="shared" si="458"/>
        <v>10</v>
      </c>
      <c r="C1682" s="55">
        <f t="shared" si="459"/>
        <v>11</v>
      </c>
      <c r="D1682" s="55">
        <f t="shared" si="455"/>
        <v>70</v>
      </c>
      <c r="F1682" s="63">
        <f t="shared" si="446"/>
        <v>44470.458333333307</v>
      </c>
      <c r="G1682" s="64">
        <f t="shared" si="456"/>
        <v>697.3354666168749</v>
      </c>
      <c r="H1682" s="64">
        <f t="shared" si="454"/>
        <v>59.194596853943729</v>
      </c>
      <c r="I1682" s="64">
        <f t="shared" si="454"/>
        <v>188.71792554161266</v>
      </c>
      <c r="J1682" s="64">
        <f t="shared" si="454"/>
        <v>161.03464886788279</v>
      </c>
      <c r="K1682" s="64">
        <f t="shared" si="454"/>
        <v>0</v>
      </c>
      <c r="L1682" s="64">
        <f t="shared" si="454"/>
        <v>0</v>
      </c>
      <c r="M1682" s="64">
        <f t="shared" si="454"/>
        <v>9.0954764699190065</v>
      </c>
      <c r="N1682" s="64">
        <f t="shared" si="454"/>
        <v>279.29281888351676</v>
      </c>
      <c r="O1682" s="121"/>
      <c r="P1682" s="177">
        <v>2.9750000000000001</v>
      </c>
      <c r="Q1682" s="177">
        <v>42.879207104027408</v>
      </c>
      <c r="R1682" s="177">
        <v>42.879207104027408</v>
      </c>
      <c r="S1682" s="177">
        <v>33.193437604557609</v>
      </c>
      <c r="T1682" s="177">
        <v>26.428644867530188</v>
      </c>
      <c r="U1682" s="177">
        <v>42.879207104027408</v>
      </c>
      <c r="V1682" s="177">
        <v>42.879207104027408</v>
      </c>
      <c r="W1682" s="177">
        <v>5.4057563487303621</v>
      </c>
      <c r="X1682" s="177">
        <v>25.598641716970732</v>
      </c>
      <c r="Y1682" s="177">
        <v>40.360319999999994</v>
      </c>
      <c r="Z1682" s="177">
        <v>0</v>
      </c>
      <c r="AA1682" s="177">
        <v>39.191168317834354</v>
      </c>
      <c r="AB1682" s="177">
        <v>36.057262683553965</v>
      </c>
      <c r="AC1682" s="177">
        <v>32.527559466018822</v>
      </c>
      <c r="AD1682" s="177">
        <v>59.194596853943729</v>
      </c>
      <c r="AE1682" s="177">
        <v>23.976596502053045</v>
      </c>
      <c r="AF1682" s="177">
        <v>9.0954764699190065</v>
      </c>
      <c r="AG1682" s="177">
        <v>53.678216289294262</v>
      </c>
      <c r="AH1682" s="177">
        <v>53.678216289294262</v>
      </c>
      <c r="AI1682" s="177">
        <v>53.678216289294262</v>
      </c>
      <c r="AJ1682" s="177">
        <v>30.779528501770741</v>
      </c>
    </row>
    <row r="1683" spans="1:36" hidden="1" outlineLevel="1" x14ac:dyDescent="0.25">
      <c r="A1683" s="190">
        <f t="shared" si="457"/>
        <v>2021</v>
      </c>
      <c r="B1683" s="55">
        <f t="shared" si="458"/>
        <v>10</v>
      </c>
      <c r="C1683" s="55">
        <f t="shared" si="459"/>
        <v>12</v>
      </c>
      <c r="D1683" s="55">
        <f t="shared" si="455"/>
        <v>70</v>
      </c>
      <c r="F1683" s="63">
        <f t="shared" si="446"/>
        <v>44470.499999999971</v>
      </c>
      <c r="G1683" s="64">
        <f t="shared" si="456"/>
        <v>707.3034384629882</v>
      </c>
      <c r="H1683" s="64">
        <f t="shared" si="454"/>
        <v>60.575468077077645</v>
      </c>
      <c r="I1683" s="64">
        <f t="shared" si="454"/>
        <v>188.87669002365925</v>
      </c>
      <c r="J1683" s="64">
        <f t="shared" si="454"/>
        <v>166.76583296930968</v>
      </c>
      <c r="K1683" s="64">
        <f t="shared" si="454"/>
        <v>0</v>
      </c>
      <c r="L1683" s="64">
        <f t="shared" si="454"/>
        <v>0</v>
      </c>
      <c r="M1683" s="64">
        <f t="shared" si="454"/>
        <v>8.7781924070148563</v>
      </c>
      <c r="N1683" s="64">
        <f t="shared" si="454"/>
        <v>282.30725498592687</v>
      </c>
      <c r="O1683" s="121"/>
      <c r="P1683" s="177">
        <v>2.9750000000000001</v>
      </c>
      <c r="Q1683" s="177">
        <v>44.486790932008248</v>
      </c>
      <c r="R1683" s="177">
        <v>44.486790932008248</v>
      </c>
      <c r="S1683" s="177">
        <v>31.435515096779977</v>
      </c>
      <c r="T1683" s="177">
        <v>29.301053178076611</v>
      </c>
      <c r="U1683" s="177">
        <v>44.486790932008248</v>
      </c>
      <c r="V1683" s="177">
        <v>44.486790932008248</v>
      </c>
      <c r="W1683" s="177">
        <v>5.609037110301454</v>
      </c>
      <c r="X1683" s="177">
        <v>26.346658394983301</v>
      </c>
      <c r="Y1683" s="177">
        <v>36.691200000000002</v>
      </c>
      <c r="Z1683" s="177">
        <v>0</v>
      </c>
      <c r="AA1683" s="177">
        <v>38.85060719671629</v>
      </c>
      <c r="AB1683" s="177">
        <v>33.458142583074157</v>
      </c>
      <c r="AC1683" s="177">
        <v>32.05134147810341</v>
      </c>
      <c r="AD1683" s="177">
        <v>60.575468077077645</v>
      </c>
      <c r="AE1683" s="177">
        <v>25.487247262980965</v>
      </c>
      <c r="AF1683" s="177">
        <v>8.7781924070148563</v>
      </c>
      <c r="AG1683" s="177">
        <v>55.588610989769897</v>
      </c>
      <c r="AH1683" s="177">
        <v>55.588610989769897</v>
      </c>
      <c r="AI1683" s="177">
        <v>55.588610989769897</v>
      </c>
      <c r="AJ1683" s="177">
        <v>31.030978980536915</v>
      </c>
    </row>
    <row r="1684" spans="1:36" hidden="1" outlineLevel="1" x14ac:dyDescent="0.25">
      <c r="A1684" s="190">
        <f t="shared" si="457"/>
        <v>2021</v>
      </c>
      <c r="B1684" s="55">
        <f t="shared" si="458"/>
        <v>10</v>
      </c>
      <c r="C1684" s="55">
        <f t="shared" si="459"/>
        <v>13</v>
      </c>
      <c r="D1684" s="55">
        <f t="shared" si="455"/>
        <v>70</v>
      </c>
      <c r="F1684" s="63">
        <f t="shared" si="446"/>
        <v>44470.541666666635</v>
      </c>
      <c r="G1684" s="64">
        <f t="shared" si="456"/>
        <v>717.54353965506129</v>
      </c>
      <c r="H1684" s="64">
        <f t="shared" si="454"/>
        <v>57.908301620930466</v>
      </c>
      <c r="I1684" s="64">
        <f t="shared" si="454"/>
        <v>180.9255876925817</v>
      </c>
      <c r="J1684" s="64">
        <f t="shared" si="454"/>
        <v>192.6891874549159</v>
      </c>
      <c r="K1684" s="64">
        <f t="shared" si="454"/>
        <v>0</v>
      </c>
      <c r="L1684" s="64">
        <f t="shared" si="454"/>
        <v>0</v>
      </c>
      <c r="M1684" s="64">
        <f t="shared" si="454"/>
        <v>9.5185218871245425</v>
      </c>
      <c r="N1684" s="64">
        <f t="shared" si="454"/>
        <v>276.50194099950875</v>
      </c>
      <c r="O1684" s="121"/>
      <c r="P1684" s="177">
        <v>2.9750000000000001</v>
      </c>
      <c r="Q1684" s="177">
        <v>43.920014582399617</v>
      </c>
      <c r="R1684" s="177">
        <v>43.920014582399617</v>
      </c>
      <c r="S1684" s="177">
        <v>25.622166084654197</v>
      </c>
      <c r="T1684" s="177">
        <v>28.062648846867912</v>
      </c>
      <c r="U1684" s="177">
        <v>43.920014582399617</v>
      </c>
      <c r="V1684" s="177">
        <v>43.920014582399617</v>
      </c>
      <c r="W1684" s="177">
        <v>5.956737557393974</v>
      </c>
      <c r="X1684" s="177">
        <v>26.632596854568639</v>
      </c>
      <c r="Y1684" s="177">
        <v>33.429760000000002</v>
      </c>
      <c r="Z1684" s="177">
        <v>0</v>
      </c>
      <c r="AA1684" s="177">
        <v>36.659984415851277</v>
      </c>
      <c r="AB1684" s="177">
        <v>32.573863245887729</v>
      </c>
      <c r="AC1684" s="177">
        <v>31.588035008171239</v>
      </c>
      <c r="AD1684" s="177">
        <v>57.908301620930466</v>
      </c>
      <c r="AE1684" s="177">
        <v>26.242158173397979</v>
      </c>
      <c r="AF1684" s="177">
        <v>9.5185218871245425</v>
      </c>
      <c r="AG1684" s="177">
        <v>64.229729151638637</v>
      </c>
      <c r="AH1684" s="177">
        <v>64.229729151638637</v>
      </c>
      <c r="AI1684" s="177">
        <v>64.229729151638637</v>
      </c>
      <c r="AJ1684" s="177">
        <v>32.004520175699028</v>
      </c>
    </row>
    <row r="1685" spans="1:36" hidden="1" outlineLevel="1" x14ac:dyDescent="0.25">
      <c r="A1685" s="190">
        <f t="shared" si="457"/>
        <v>2021</v>
      </c>
      <c r="B1685" s="55">
        <f t="shared" si="458"/>
        <v>10</v>
      </c>
      <c r="C1685" s="55">
        <f t="shared" si="459"/>
        <v>14</v>
      </c>
      <c r="D1685" s="55">
        <f t="shared" si="455"/>
        <v>70</v>
      </c>
      <c r="F1685" s="63">
        <f t="shared" si="446"/>
        <v>44470.583333333299</v>
      </c>
      <c r="G1685" s="64">
        <f t="shared" si="456"/>
        <v>678.59093043753819</v>
      </c>
      <c r="H1685" s="64">
        <f t="shared" ref="H1685:N1694" si="460">SUMIF($P$6:$AK$6,H$6,$P1685:$AK1685)</f>
        <v>55.294916058445914</v>
      </c>
      <c r="I1685" s="64">
        <f t="shared" si="460"/>
        <v>164.01523186460489</v>
      </c>
      <c r="J1685" s="64">
        <f t="shared" si="460"/>
        <v>184.8570713251211</v>
      </c>
      <c r="K1685" s="64">
        <f t="shared" si="460"/>
        <v>0</v>
      </c>
      <c r="L1685" s="64">
        <f t="shared" si="460"/>
        <v>0</v>
      </c>
      <c r="M1685" s="64">
        <f t="shared" si="460"/>
        <v>9.6242832414259283</v>
      </c>
      <c r="N1685" s="64">
        <f t="shared" si="460"/>
        <v>264.79942794794039</v>
      </c>
      <c r="O1685" s="121"/>
      <c r="P1685" s="177">
        <v>2.9750000000000001</v>
      </c>
      <c r="Q1685" s="177">
        <v>41.9414498710386</v>
      </c>
      <c r="R1685" s="177">
        <v>41.9414498710386</v>
      </c>
      <c r="S1685" s="177">
        <v>18.645529817272813</v>
      </c>
      <c r="T1685" s="177">
        <v>25.110177215241674</v>
      </c>
      <c r="U1685" s="177">
        <v>41.9414498710386</v>
      </c>
      <c r="V1685" s="177">
        <v>41.9414498710386</v>
      </c>
      <c r="W1685" s="177">
        <v>6.0748391538209443</v>
      </c>
      <c r="X1685" s="177">
        <v>26.458568155262256</v>
      </c>
      <c r="Y1685" s="177">
        <v>25.276160000000001</v>
      </c>
      <c r="Z1685" s="177">
        <v>0</v>
      </c>
      <c r="AA1685" s="177">
        <v>34.324661942006337</v>
      </c>
      <c r="AB1685" s="177">
        <v>32.239617633883441</v>
      </c>
      <c r="AC1685" s="177">
        <v>30.469348887896214</v>
      </c>
      <c r="AD1685" s="177">
        <v>55.294916058445914</v>
      </c>
      <c r="AE1685" s="177">
        <v>26.375349567755649</v>
      </c>
      <c r="AF1685" s="177">
        <v>9.6242832414259283</v>
      </c>
      <c r="AG1685" s="177">
        <v>61.619023775040368</v>
      </c>
      <c r="AH1685" s="177">
        <v>61.619023775040368</v>
      </c>
      <c r="AI1685" s="177">
        <v>61.619023775040368</v>
      </c>
      <c r="AJ1685" s="177">
        <v>33.099607955251535</v>
      </c>
    </row>
    <row r="1686" spans="1:36" hidden="1" outlineLevel="1" x14ac:dyDescent="0.25">
      <c r="A1686" s="190">
        <f t="shared" si="457"/>
        <v>2021</v>
      </c>
      <c r="B1686" s="55">
        <f t="shared" si="458"/>
        <v>10</v>
      </c>
      <c r="C1686" s="55">
        <f t="shared" si="459"/>
        <v>15</v>
      </c>
      <c r="D1686" s="55">
        <f t="shared" si="455"/>
        <v>70</v>
      </c>
      <c r="F1686" s="63">
        <f t="shared" si="446"/>
        <v>44470.624999999964</v>
      </c>
      <c r="G1686" s="64">
        <f t="shared" si="456"/>
        <v>557.91161038986002</v>
      </c>
      <c r="H1686" s="64">
        <f t="shared" si="460"/>
        <v>45.090972429877894</v>
      </c>
      <c r="I1686" s="64">
        <f t="shared" si="460"/>
        <v>114.17160294917953</v>
      </c>
      <c r="J1686" s="64">
        <f t="shared" si="460"/>
        <v>140.64121400196626</v>
      </c>
      <c r="K1686" s="64">
        <f t="shared" si="460"/>
        <v>0</v>
      </c>
      <c r="L1686" s="64">
        <f t="shared" si="460"/>
        <v>0</v>
      </c>
      <c r="M1686" s="64">
        <f t="shared" si="460"/>
        <v>9.6242832414259247</v>
      </c>
      <c r="N1686" s="64">
        <f t="shared" si="460"/>
        <v>248.38353776741036</v>
      </c>
      <c r="O1686" s="121"/>
      <c r="P1686" s="177">
        <v>2.9750000000000001</v>
      </c>
      <c r="Q1686" s="177">
        <v>37.056868239866034</v>
      </c>
      <c r="R1686" s="177">
        <v>37.056868239866034</v>
      </c>
      <c r="S1686" s="177">
        <v>5.3464717663089445</v>
      </c>
      <c r="T1686" s="177">
        <v>7.2465512832971051</v>
      </c>
      <c r="U1686" s="177">
        <v>37.056868239866034</v>
      </c>
      <c r="V1686" s="177">
        <v>37.056868239866034</v>
      </c>
      <c r="W1686" s="177">
        <v>6.0003013137164771</v>
      </c>
      <c r="X1686" s="177">
        <v>23.427931909607029</v>
      </c>
      <c r="Y1686" s="177">
        <v>17.530240000000003</v>
      </c>
      <c r="Z1686" s="177">
        <v>0</v>
      </c>
      <c r="AA1686" s="177">
        <v>34.990083589990164</v>
      </c>
      <c r="AB1686" s="177">
        <v>32.536798843609475</v>
      </c>
      <c r="AC1686" s="177">
        <v>32.629182374346613</v>
      </c>
      <c r="AD1686" s="177">
        <v>45.090972429877894</v>
      </c>
      <c r="AE1686" s="177">
        <v>23.862859407893342</v>
      </c>
      <c r="AF1686" s="177">
        <v>9.6242832414259247</v>
      </c>
      <c r="AG1686" s="177">
        <v>46.88040466732209</v>
      </c>
      <c r="AH1686" s="177">
        <v>46.88040466732209</v>
      </c>
      <c r="AI1686" s="177">
        <v>46.88040466732209</v>
      </c>
      <c r="AJ1686" s="177">
        <v>27.782247268356624</v>
      </c>
    </row>
    <row r="1687" spans="1:36" hidden="1" outlineLevel="1" x14ac:dyDescent="0.25">
      <c r="A1687" s="190">
        <f t="shared" si="457"/>
        <v>2021</v>
      </c>
      <c r="B1687" s="55">
        <f t="shared" si="458"/>
        <v>10</v>
      </c>
      <c r="C1687" s="55">
        <f t="shared" si="459"/>
        <v>16</v>
      </c>
      <c r="D1687" s="55">
        <f t="shared" si="455"/>
        <v>70</v>
      </c>
      <c r="F1687" s="63">
        <f t="shared" si="446"/>
        <v>44470.666666666628</v>
      </c>
      <c r="G1687" s="64">
        <f t="shared" si="456"/>
        <v>297.15595263927526</v>
      </c>
      <c r="H1687" s="64">
        <f t="shared" si="460"/>
        <v>5.2939582521483057</v>
      </c>
      <c r="I1687" s="64">
        <f t="shared" si="460"/>
        <v>37.710072486182256</v>
      </c>
      <c r="J1687" s="64">
        <f t="shared" si="460"/>
        <v>15.480231397240804</v>
      </c>
      <c r="K1687" s="64">
        <f t="shared" si="460"/>
        <v>0</v>
      </c>
      <c r="L1687" s="64">
        <f t="shared" si="460"/>
        <v>0</v>
      </c>
      <c r="M1687" s="64">
        <f t="shared" si="460"/>
        <v>10.047328658631461</v>
      </c>
      <c r="N1687" s="64">
        <f t="shared" si="460"/>
        <v>228.62436184507246</v>
      </c>
      <c r="O1687" s="121"/>
      <c r="P1687" s="177">
        <v>2.9750000000000001</v>
      </c>
      <c r="Q1687" s="177">
        <v>31.904355970696674</v>
      </c>
      <c r="R1687" s="177">
        <v>31.904355970696674</v>
      </c>
      <c r="S1687" s="177">
        <v>2.4671873191116803E-2</v>
      </c>
      <c r="T1687" s="177">
        <v>1.0684607950644836E-2</v>
      </c>
      <c r="U1687" s="177">
        <v>31.904355970696674</v>
      </c>
      <c r="V1687" s="177">
        <v>31.904355970696674</v>
      </c>
      <c r="W1687" s="177">
        <v>3.1803094897074495</v>
      </c>
      <c r="X1687" s="177">
        <v>9.0229823238834665</v>
      </c>
      <c r="Y1687" s="177">
        <v>4.0768000000000004</v>
      </c>
      <c r="Z1687" s="177">
        <v>0</v>
      </c>
      <c r="AA1687" s="177">
        <v>35.863860345211862</v>
      </c>
      <c r="AB1687" s="177">
        <v>33.470885339154918</v>
      </c>
      <c r="AC1687" s="177">
        <v>31.67219227791897</v>
      </c>
      <c r="AD1687" s="177">
        <v>5.2939582521483057</v>
      </c>
      <c r="AE1687" s="177">
        <v>9.1125288183206283</v>
      </c>
      <c r="AF1687" s="177">
        <v>10.047328658631461</v>
      </c>
      <c r="AG1687" s="177">
        <v>5.1600771324136012</v>
      </c>
      <c r="AH1687" s="177">
        <v>5.1600771324136012</v>
      </c>
      <c r="AI1687" s="177">
        <v>5.1600771324136012</v>
      </c>
      <c r="AJ1687" s="177">
        <v>9.3070953731289485</v>
      </c>
    </row>
    <row r="1688" spans="1:36" hidden="1" outlineLevel="1" x14ac:dyDescent="0.25">
      <c r="A1688" s="190">
        <f t="shared" si="457"/>
        <v>2021</v>
      </c>
      <c r="B1688" s="55">
        <f t="shared" si="458"/>
        <v>10</v>
      </c>
      <c r="C1688" s="55">
        <f t="shared" si="459"/>
        <v>17</v>
      </c>
      <c r="D1688" s="55">
        <f t="shared" si="455"/>
        <v>70</v>
      </c>
      <c r="F1688" s="63">
        <f t="shared" si="446"/>
        <v>44470.708333333292</v>
      </c>
      <c r="G1688" s="64">
        <f t="shared" si="456"/>
        <v>237.38430782063182</v>
      </c>
      <c r="H1688" s="64">
        <f t="shared" si="460"/>
        <v>0</v>
      </c>
      <c r="I1688" s="64">
        <f t="shared" si="460"/>
        <v>3.68438117880057</v>
      </c>
      <c r="J1688" s="64">
        <f t="shared" si="460"/>
        <v>0</v>
      </c>
      <c r="K1688" s="64">
        <f t="shared" si="460"/>
        <v>0</v>
      </c>
      <c r="L1688" s="64">
        <f t="shared" si="460"/>
        <v>0</v>
      </c>
      <c r="M1688" s="64">
        <f t="shared" si="460"/>
        <v>10.470374075836997</v>
      </c>
      <c r="N1688" s="64">
        <f t="shared" si="460"/>
        <v>223.22955256599425</v>
      </c>
      <c r="O1688" s="121"/>
      <c r="P1688" s="177">
        <v>2.9750000000000001</v>
      </c>
      <c r="Q1688" s="177">
        <v>30.667753026096033</v>
      </c>
      <c r="R1688" s="177">
        <v>30.667753026096033</v>
      </c>
      <c r="S1688" s="177">
        <v>0</v>
      </c>
      <c r="T1688" s="177">
        <v>0</v>
      </c>
      <c r="U1688" s="177">
        <v>30.667753026096033</v>
      </c>
      <c r="V1688" s="177">
        <v>30.667753026096033</v>
      </c>
      <c r="W1688" s="177">
        <v>5.9176526100234376E-2</v>
      </c>
      <c r="X1688" s="177">
        <v>0.21572413927705658</v>
      </c>
      <c r="Y1688" s="177">
        <v>0</v>
      </c>
      <c r="Z1688" s="177">
        <v>0</v>
      </c>
      <c r="AA1688" s="177">
        <v>35.294545292075178</v>
      </c>
      <c r="AB1688" s="177">
        <v>34.332671679308241</v>
      </c>
      <c r="AC1688" s="177">
        <v>30.93132349022671</v>
      </c>
      <c r="AD1688" s="177">
        <v>0</v>
      </c>
      <c r="AE1688" s="177">
        <v>0.34358810471830986</v>
      </c>
      <c r="AF1688" s="177">
        <v>10.470374075836997</v>
      </c>
      <c r="AG1688" s="177">
        <v>0</v>
      </c>
      <c r="AH1688" s="177">
        <v>0</v>
      </c>
      <c r="AI1688" s="177">
        <v>0</v>
      </c>
      <c r="AJ1688" s="177">
        <v>9.0892408704968661E-2</v>
      </c>
    </row>
    <row r="1689" spans="1:36" hidden="1" outlineLevel="1" x14ac:dyDescent="0.25">
      <c r="A1689" s="190">
        <f t="shared" si="457"/>
        <v>2021</v>
      </c>
      <c r="B1689" s="55">
        <f t="shared" si="458"/>
        <v>10</v>
      </c>
      <c r="C1689" s="55">
        <f t="shared" si="459"/>
        <v>18</v>
      </c>
      <c r="D1689" s="55">
        <f t="shared" si="455"/>
        <v>70</v>
      </c>
      <c r="F1689" s="63">
        <f t="shared" si="446"/>
        <v>44470.749999999956</v>
      </c>
      <c r="G1689" s="64">
        <f t="shared" si="456"/>
        <v>219.74280580573841</v>
      </c>
      <c r="H1689" s="64">
        <f t="shared" si="460"/>
        <v>0</v>
      </c>
      <c r="I1689" s="64">
        <f t="shared" si="460"/>
        <v>2.9750000000000001</v>
      </c>
      <c r="J1689" s="64">
        <f t="shared" si="460"/>
        <v>0</v>
      </c>
      <c r="K1689" s="64">
        <f t="shared" si="460"/>
        <v>0</v>
      </c>
      <c r="L1689" s="64">
        <f t="shared" si="460"/>
        <v>0</v>
      </c>
      <c r="M1689" s="64">
        <f t="shared" si="460"/>
        <v>11.104942201645297</v>
      </c>
      <c r="N1689" s="64">
        <f t="shared" si="460"/>
        <v>205.6628636040931</v>
      </c>
      <c r="O1689" s="121"/>
      <c r="P1689" s="177">
        <v>2.9750000000000001</v>
      </c>
      <c r="Q1689" s="177">
        <v>27.040384388600799</v>
      </c>
      <c r="R1689" s="177">
        <v>27.040384388600799</v>
      </c>
      <c r="S1689" s="177">
        <v>0</v>
      </c>
      <c r="T1689" s="177">
        <v>0</v>
      </c>
      <c r="U1689" s="177">
        <v>27.040384388600799</v>
      </c>
      <c r="V1689" s="177">
        <v>27.040384388600799</v>
      </c>
      <c r="W1689" s="177">
        <v>0</v>
      </c>
      <c r="X1689" s="177">
        <v>0</v>
      </c>
      <c r="Y1689" s="177">
        <v>0</v>
      </c>
      <c r="Z1689" s="177">
        <v>0</v>
      </c>
      <c r="AA1689" s="177">
        <v>32.623213531341797</v>
      </c>
      <c r="AB1689" s="177">
        <v>35.180710449512681</v>
      </c>
      <c r="AC1689" s="177">
        <v>29.697402068835437</v>
      </c>
      <c r="AD1689" s="177">
        <v>0</v>
      </c>
      <c r="AE1689" s="177">
        <v>0</v>
      </c>
      <c r="AF1689" s="177">
        <v>11.104942201645297</v>
      </c>
      <c r="AG1689" s="177">
        <v>0</v>
      </c>
      <c r="AH1689" s="177">
        <v>0</v>
      </c>
      <c r="AI1689" s="177">
        <v>0</v>
      </c>
      <c r="AJ1689" s="177">
        <v>0</v>
      </c>
    </row>
    <row r="1690" spans="1:36" hidden="1" outlineLevel="1" x14ac:dyDescent="0.25">
      <c r="A1690" s="190">
        <f t="shared" si="457"/>
        <v>2021</v>
      </c>
      <c r="B1690" s="55">
        <f t="shared" si="458"/>
        <v>10</v>
      </c>
      <c r="C1690" s="55">
        <f t="shared" si="459"/>
        <v>19</v>
      </c>
      <c r="D1690" s="55">
        <f t="shared" si="455"/>
        <v>70</v>
      </c>
      <c r="F1690" s="63">
        <f t="shared" si="446"/>
        <v>44470.791666666621</v>
      </c>
      <c r="G1690" s="64">
        <f t="shared" si="456"/>
        <v>212.94803236208904</v>
      </c>
      <c r="H1690" s="64">
        <f t="shared" si="460"/>
        <v>0</v>
      </c>
      <c r="I1690" s="64">
        <f t="shared" si="460"/>
        <v>2.9750000000000001</v>
      </c>
      <c r="J1690" s="64">
        <f t="shared" si="460"/>
        <v>0</v>
      </c>
      <c r="K1690" s="64">
        <f t="shared" si="460"/>
        <v>0</v>
      </c>
      <c r="L1690" s="64">
        <f t="shared" si="460"/>
        <v>0</v>
      </c>
      <c r="M1690" s="64">
        <f t="shared" si="460"/>
        <v>12.374078453261905</v>
      </c>
      <c r="N1690" s="64">
        <f t="shared" si="460"/>
        <v>197.59895390882713</v>
      </c>
      <c r="O1690" s="121"/>
      <c r="P1690" s="177">
        <v>2.9750000000000001</v>
      </c>
      <c r="Q1690" s="177">
        <v>25.391580462466614</v>
      </c>
      <c r="R1690" s="177">
        <v>25.391580462466614</v>
      </c>
      <c r="S1690" s="177">
        <v>0</v>
      </c>
      <c r="T1690" s="177">
        <v>0</v>
      </c>
      <c r="U1690" s="177">
        <v>25.391580462466614</v>
      </c>
      <c r="V1690" s="177">
        <v>25.391580462466614</v>
      </c>
      <c r="W1690" s="177">
        <v>0</v>
      </c>
      <c r="X1690" s="177">
        <v>0</v>
      </c>
      <c r="Y1690" s="177">
        <v>0</v>
      </c>
      <c r="Z1690" s="177">
        <v>0</v>
      </c>
      <c r="AA1690" s="177">
        <v>33.068540730696604</v>
      </c>
      <c r="AB1690" s="177">
        <v>34.51436852319997</v>
      </c>
      <c r="AC1690" s="177">
        <v>28.44972280506407</v>
      </c>
      <c r="AD1690" s="177">
        <v>0</v>
      </c>
      <c r="AE1690" s="177">
        <v>0</v>
      </c>
      <c r="AF1690" s="177">
        <v>12.374078453261905</v>
      </c>
      <c r="AG1690" s="177">
        <v>0</v>
      </c>
      <c r="AH1690" s="177">
        <v>0</v>
      </c>
      <c r="AI1690" s="177">
        <v>0</v>
      </c>
      <c r="AJ1690" s="177">
        <v>0</v>
      </c>
    </row>
    <row r="1691" spans="1:36" hidden="1" outlineLevel="1" x14ac:dyDescent="0.25">
      <c r="A1691" s="190">
        <f t="shared" si="457"/>
        <v>2021</v>
      </c>
      <c r="B1691" s="55">
        <f t="shared" si="458"/>
        <v>10</v>
      </c>
      <c r="C1691" s="55">
        <f t="shared" si="459"/>
        <v>20</v>
      </c>
      <c r="D1691" s="55">
        <f t="shared" si="455"/>
        <v>70</v>
      </c>
      <c r="F1691" s="63">
        <f t="shared" si="446"/>
        <v>44470.833333333285</v>
      </c>
      <c r="G1691" s="64">
        <f t="shared" si="456"/>
        <v>213.41278136423583</v>
      </c>
      <c r="H1691" s="64">
        <f t="shared" si="460"/>
        <v>0</v>
      </c>
      <c r="I1691" s="64">
        <f t="shared" si="460"/>
        <v>2.9750000000000001</v>
      </c>
      <c r="J1691" s="64">
        <f t="shared" si="460"/>
        <v>0</v>
      </c>
      <c r="K1691" s="64">
        <f t="shared" si="460"/>
        <v>0</v>
      </c>
      <c r="L1691" s="64">
        <f t="shared" si="460"/>
        <v>0</v>
      </c>
      <c r="M1691" s="64">
        <f t="shared" si="460"/>
        <v>13.64321470487851</v>
      </c>
      <c r="N1691" s="64">
        <f t="shared" si="460"/>
        <v>196.79456665935732</v>
      </c>
      <c r="O1691" s="121"/>
      <c r="P1691" s="177">
        <v>2.9750000000000001</v>
      </c>
      <c r="Q1691" s="177">
        <v>26.215982425533703</v>
      </c>
      <c r="R1691" s="177">
        <v>26.215982425533703</v>
      </c>
      <c r="S1691" s="177">
        <v>0</v>
      </c>
      <c r="T1691" s="177">
        <v>0</v>
      </c>
      <c r="U1691" s="177">
        <v>26.215982425533703</v>
      </c>
      <c r="V1691" s="177">
        <v>26.215982425533703</v>
      </c>
      <c r="W1691" s="177">
        <v>0</v>
      </c>
      <c r="X1691" s="177">
        <v>0</v>
      </c>
      <c r="Y1691" s="177">
        <v>0</v>
      </c>
      <c r="Z1691" s="177">
        <v>0</v>
      </c>
      <c r="AA1691" s="177">
        <v>31.652163409423242</v>
      </c>
      <c r="AB1691" s="177">
        <v>32.874543417994452</v>
      </c>
      <c r="AC1691" s="177">
        <v>27.403930129804806</v>
      </c>
      <c r="AD1691" s="177">
        <v>0</v>
      </c>
      <c r="AE1691" s="177">
        <v>0</v>
      </c>
      <c r="AF1691" s="177">
        <v>13.64321470487851</v>
      </c>
      <c r="AG1691" s="177">
        <v>0</v>
      </c>
      <c r="AH1691" s="177">
        <v>0</v>
      </c>
      <c r="AI1691" s="177">
        <v>0</v>
      </c>
      <c r="AJ1691" s="177">
        <v>0</v>
      </c>
    </row>
    <row r="1692" spans="1:36" hidden="1" outlineLevel="1" x14ac:dyDescent="0.25">
      <c r="A1692" s="190">
        <f t="shared" si="457"/>
        <v>2021</v>
      </c>
      <c r="B1692" s="55">
        <f t="shared" si="458"/>
        <v>10</v>
      </c>
      <c r="C1692" s="55">
        <f t="shared" si="459"/>
        <v>21</v>
      </c>
      <c r="D1692" s="55">
        <f t="shared" si="455"/>
        <v>70</v>
      </c>
      <c r="F1692" s="63">
        <f t="shared" si="446"/>
        <v>44470.874999999949</v>
      </c>
      <c r="G1692" s="64">
        <f t="shared" si="456"/>
        <v>207.99868326178029</v>
      </c>
      <c r="H1692" s="64">
        <f t="shared" si="460"/>
        <v>0</v>
      </c>
      <c r="I1692" s="64">
        <f t="shared" si="460"/>
        <v>2.9750000000000001</v>
      </c>
      <c r="J1692" s="64">
        <f t="shared" si="460"/>
        <v>0</v>
      </c>
      <c r="K1692" s="64">
        <f t="shared" si="460"/>
        <v>0</v>
      </c>
      <c r="L1692" s="64">
        <f t="shared" si="460"/>
        <v>0</v>
      </c>
      <c r="M1692" s="64">
        <f t="shared" si="460"/>
        <v>15.441157728002036</v>
      </c>
      <c r="N1692" s="64">
        <f t="shared" si="460"/>
        <v>189.58252553377824</v>
      </c>
      <c r="O1692" s="121"/>
      <c r="P1692" s="177">
        <v>2.9750000000000001</v>
      </c>
      <c r="Q1692" s="177">
        <v>24.845414161934656</v>
      </c>
      <c r="R1692" s="177">
        <v>24.845414161934656</v>
      </c>
      <c r="S1692" s="177">
        <v>0</v>
      </c>
      <c r="T1692" s="177">
        <v>0</v>
      </c>
      <c r="U1692" s="177">
        <v>24.845414161934656</v>
      </c>
      <c r="V1692" s="177">
        <v>24.845414161934656</v>
      </c>
      <c r="W1692" s="177">
        <v>0</v>
      </c>
      <c r="X1692" s="177">
        <v>0</v>
      </c>
      <c r="Y1692" s="177">
        <v>0</v>
      </c>
      <c r="Z1692" s="177">
        <v>0</v>
      </c>
      <c r="AA1692" s="177">
        <v>31.940431497589799</v>
      </c>
      <c r="AB1692" s="177">
        <v>32.140088725476573</v>
      </c>
      <c r="AC1692" s="177">
        <v>26.120348662973246</v>
      </c>
      <c r="AD1692" s="177">
        <v>0</v>
      </c>
      <c r="AE1692" s="177">
        <v>0</v>
      </c>
      <c r="AF1692" s="177">
        <v>15.441157728002036</v>
      </c>
      <c r="AG1692" s="177">
        <v>0</v>
      </c>
      <c r="AH1692" s="177">
        <v>0</v>
      </c>
      <c r="AI1692" s="177">
        <v>0</v>
      </c>
      <c r="AJ1692" s="177">
        <v>0</v>
      </c>
    </row>
    <row r="1693" spans="1:36" hidden="1" outlineLevel="1" x14ac:dyDescent="0.25">
      <c r="A1693" s="190">
        <f t="shared" si="457"/>
        <v>2021</v>
      </c>
      <c r="B1693" s="55">
        <f t="shared" si="458"/>
        <v>10</v>
      </c>
      <c r="C1693" s="55">
        <f t="shared" si="459"/>
        <v>22</v>
      </c>
      <c r="D1693" s="55">
        <f t="shared" si="455"/>
        <v>70</v>
      </c>
      <c r="F1693" s="63">
        <f t="shared" si="446"/>
        <v>44470.916666666613</v>
      </c>
      <c r="G1693" s="64">
        <f t="shared" si="456"/>
        <v>212.57673178409038</v>
      </c>
      <c r="H1693" s="64">
        <f t="shared" si="460"/>
        <v>0</v>
      </c>
      <c r="I1693" s="64">
        <f t="shared" si="460"/>
        <v>2.9750000000000001</v>
      </c>
      <c r="J1693" s="64">
        <f t="shared" si="460"/>
        <v>0</v>
      </c>
      <c r="K1693" s="64">
        <f t="shared" si="460"/>
        <v>0</v>
      </c>
      <c r="L1693" s="64">
        <f t="shared" si="460"/>
        <v>0</v>
      </c>
      <c r="M1693" s="64">
        <f t="shared" si="460"/>
        <v>16.498771271015876</v>
      </c>
      <c r="N1693" s="64">
        <f t="shared" si="460"/>
        <v>193.10296051307449</v>
      </c>
      <c r="O1693" s="121"/>
      <c r="P1693" s="177">
        <v>2.9750000000000001</v>
      </c>
      <c r="Q1693" s="177">
        <v>24.927854358241362</v>
      </c>
      <c r="R1693" s="177">
        <v>24.927854358241362</v>
      </c>
      <c r="S1693" s="177">
        <v>0</v>
      </c>
      <c r="T1693" s="177">
        <v>0</v>
      </c>
      <c r="U1693" s="177">
        <v>24.927854358241362</v>
      </c>
      <c r="V1693" s="177">
        <v>24.927854358241362</v>
      </c>
      <c r="W1693" s="177">
        <v>0</v>
      </c>
      <c r="X1693" s="177">
        <v>0</v>
      </c>
      <c r="Y1693" s="177">
        <v>0</v>
      </c>
      <c r="Z1693" s="177">
        <v>0</v>
      </c>
      <c r="AA1693" s="177">
        <v>32.71041527537956</v>
      </c>
      <c r="AB1693" s="177">
        <v>33.620609233008672</v>
      </c>
      <c r="AC1693" s="177">
        <v>27.06051857172082</v>
      </c>
      <c r="AD1693" s="177">
        <v>0</v>
      </c>
      <c r="AE1693" s="177">
        <v>0</v>
      </c>
      <c r="AF1693" s="177">
        <v>16.498771271015876</v>
      </c>
      <c r="AG1693" s="177">
        <v>0</v>
      </c>
      <c r="AH1693" s="177">
        <v>0</v>
      </c>
      <c r="AI1693" s="177">
        <v>0</v>
      </c>
      <c r="AJ1693" s="177">
        <v>0</v>
      </c>
    </row>
    <row r="1694" spans="1:36" hidden="1" outlineLevel="1" x14ac:dyDescent="0.25">
      <c r="A1694" s="190">
        <f t="shared" si="457"/>
        <v>2021</v>
      </c>
      <c r="B1694" s="55">
        <f t="shared" si="458"/>
        <v>10</v>
      </c>
      <c r="C1694" s="55">
        <f t="shared" si="459"/>
        <v>23</v>
      </c>
      <c r="D1694" s="55">
        <f t="shared" si="455"/>
        <v>70</v>
      </c>
      <c r="F1694" s="63">
        <f t="shared" si="446"/>
        <v>44470.958333333278</v>
      </c>
      <c r="G1694" s="64">
        <f t="shared" si="456"/>
        <v>212.19299145335432</v>
      </c>
      <c r="H1694" s="64">
        <f t="shared" si="460"/>
        <v>0</v>
      </c>
      <c r="I1694" s="64">
        <f t="shared" si="460"/>
        <v>2.9750000000000001</v>
      </c>
      <c r="J1694" s="64">
        <f t="shared" si="460"/>
        <v>0</v>
      </c>
      <c r="K1694" s="64">
        <f t="shared" si="460"/>
        <v>0</v>
      </c>
      <c r="L1694" s="64">
        <f t="shared" si="460"/>
        <v>0</v>
      </c>
      <c r="M1694" s="64">
        <f t="shared" si="460"/>
        <v>15.864203145207568</v>
      </c>
      <c r="N1694" s="64">
        <f t="shared" si="460"/>
        <v>193.35378830814676</v>
      </c>
      <c r="O1694" s="121"/>
      <c r="P1694" s="177">
        <v>2.9750000000000001</v>
      </c>
      <c r="Q1694" s="177">
        <v>24.639313671167884</v>
      </c>
      <c r="R1694" s="177">
        <v>24.639313671167884</v>
      </c>
      <c r="S1694" s="177">
        <v>0</v>
      </c>
      <c r="T1694" s="177">
        <v>0</v>
      </c>
      <c r="U1694" s="177">
        <v>24.639313671167884</v>
      </c>
      <c r="V1694" s="177">
        <v>24.639313671167884</v>
      </c>
      <c r="W1694" s="177">
        <v>0</v>
      </c>
      <c r="X1694" s="177">
        <v>0</v>
      </c>
      <c r="Y1694" s="177">
        <v>0</v>
      </c>
      <c r="Z1694" s="177">
        <v>0</v>
      </c>
      <c r="AA1694" s="177">
        <v>32.682881236175987</v>
      </c>
      <c r="AB1694" s="177">
        <v>34.089542826608088</v>
      </c>
      <c r="AC1694" s="177">
        <v>28.024109560691137</v>
      </c>
      <c r="AD1694" s="177">
        <v>0</v>
      </c>
      <c r="AE1694" s="177">
        <v>0</v>
      </c>
      <c r="AF1694" s="177">
        <v>15.864203145207568</v>
      </c>
      <c r="AG1694" s="177">
        <v>0</v>
      </c>
      <c r="AH1694" s="177">
        <v>0</v>
      </c>
      <c r="AI1694" s="177">
        <v>0</v>
      </c>
      <c r="AJ1694" s="177">
        <v>0</v>
      </c>
    </row>
    <row r="1695" spans="1:36" hidden="1" outlineLevel="1" x14ac:dyDescent="0.25">
      <c r="A1695" s="190">
        <f t="shared" si="457"/>
        <v>2021</v>
      </c>
      <c r="B1695" s="55">
        <f t="shared" si="458"/>
        <v>11</v>
      </c>
      <c r="C1695" s="55">
        <f t="shared" si="459"/>
        <v>0</v>
      </c>
      <c r="D1695" s="55">
        <f t="shared" si="455"/>
        <v>71</v>
      </c>
      <c r="F1695" s="63">
        <f t="shared" ref="F1695" si="461">EDATE(F1671,1)</f>
        <v>44501</v>
      </c>
      <c r="G1695" s="64">
        <f t="shared" si="456"/>
        <v>279.90638793108286</v>
      </c>
      <c r="H1695" s="64">
        <f t="shared" ref="H1695:N1704" si="462">SUMIF($P$6:$AK$6,H$6,$P1695:$AK1695)</f>
        <v>0</v>
      </c>
      <c r="I1695" s="64">
        <f t="shared" si="462"/>
        <v>2.9750000000000001</v>
      </c>
      <c r="J1695" s="64">
        <f t="shared" si="462"/>
        <v>0</v>
      </c>
      <c r="K1695" s="64">
        <f t="shared" si="462"/>
        <v>0</v>
      </c>
      <c r="L1695" s="64">
        <f t="shared" si="462"/>
        <v>0</v>
      </c>
      <c r="M1695" s="64">
        <f t="shared" si="462"/>
        <v>12.976379472648778</v>
      </c>
      <c r="N1695" s="64">
        <f t="shared" si="462"/>
        <v>263.95500845843407</v>
      </c>
      <c r="O1695" s="121"/>
      <c r="P1695" s="177">
        <v>2.9750000000000001</v>
      </c>
      <c r="Q1695" s="177">
        <v>34.109631221901161</v>
      </c>
      <c r="R1695" s="177">
        <v>34.109631221901161</v>
      </c>
      <c r="S1695" s="177">
        <v>0</v>
      </c>
      <c r="T1695" s="177">
        <v>0</v>
      </c>
      <c r="U1695" s="177">
        <v>34.109631221901161</v>
      </c>
      <c r="V1695" s="177">
        <v>34.109631221901161</v>
      </c>
      <c r="W1695" s="177">
        <v>0</v>
      </c>
      <c r="X1695" s="177">
        <v>0</v>
      </c>
      <c r="Y1695" s="177">
        <v>0</v>
      </c>
      <c r="Z1695" s="177">
        <v>0</v>
      </c>
      <c r="AA1695" s="177">
        <v>43.681582650544371</v>
      </c>
      <c r="AB1695" s="177">
        <v>46.656683458930587</v>
      </c>
      <c r="AC1695" s="177">
        <v>37.178217461354492</v>
      </c>
      <c r="AD1695" s="177">
        <v>0</v>
      </c>
      <c r="AE1695" s="177">
        <v>0</v>
      </c>
      <c r="AF1695" s="177">
        <v>12.976379472648778</v>
      </c>
      <c r="AG1695" s="177">
        <v>0</v>
      </c>
      <c r="AH1695" s="177">
        <v>0</v>
      </c>
      <c r="AI1695" s="177">
        <v>0</v>
      </c>
      <c r="AJ1695" s="177">
        <v>0</v>
      </c>
    </row>
    <row r="1696" spans="1:36" hidden="1" outlineLevel="1" x14ac:dyDescent="0.25">
      <c r="A1696" s="190">
        <f t="shared" si="457"/>
        <v>2021</v>
      </c>
      <c r="B1696" s="55">
        <f t="shared" si="458"/>
        <v>11</v>
      </c>
      <c r="C1696" s="55">
        <f t="shared" si="459"/>
        <v>1</v>
      </c>
      <c r="D1696" s="55">
        <f t="shared" si="455"/>
        <v>71</v>
      </c>
      <c r="F1696" s="63">
        <f t="shared" ref="F1696" si="463">F1695+1/24</f>
        <v>44501.041666666664</v>
      </c>
      <c r="G1696" s="64">
        <f t="shared" si="456"/>
        <v>261.86948315543839</v>
      </c>
      <c r="H1696" s="64">
        <f t="shared" si="462"/>
        <v>0</v>
      </c>
      <c r="I1696" s="64">
        <f t="shared" si="462"/>
        <v>2.9750000000000001</v>
      </c>
      <c r="J1696" s="64">
        <f t="shared" si="462"/>
        <v>0</v>
      </c>
      <c r="K1696" s="64">
        <f t="shared" si="462"/>
        <v>0</v>
      </c>
      <c r="L1696" s="64">
        <f t="shared" si="462"/>
        <v>0</v>
      </c>
      <c r="M1696" s="64">
        <f t="shared" si="462"/>
        <v>12.767083029541535</v>
      </c>
      <c r="N1696" s="64">
        <f t="shared" si="462"/>
        <v>246.12740012589686</v>
      </c>
      <c r="O1696" s="121"/>
      <c r="P1696" s="177">
        <v>2.9750000000000001</v>
      </c>
      <c r="Q1696" s="177">
        <v>30.770803271479416</v>
      </c>
      <c r="R1696" s="177">
        <v>30.770803271479416</v>
      </c>
      <c r="S1696" s="177">
        <v>0</v>
      </c>
      <c r="T1696" s="177">
        <v>0</v>
      </c>
      <c r="U1696" s="177">
        <v>30.770803271479416</v>
      </c>
      <c r="V1696" s="177">
        <v>30.770803271479416</v>
      </c>
      <c r="W1696" s="177">
        <v>0</v>
      </c>
      <c r="X1696" s="177">
        <v>0</v>
      </c>
      <c r="Y1696" s="177">
        <v>0</v>
      </c>
      <c r="Z1696" s="177">
        <v>0</v>
      </c>
      <c r="AA1696" s="177">
        <v>41.690536102988517</v>
      </c>
      <c r="AB1696" s="177">
        <v>45.969439136183112</v>
      </c>
      <c r="AC1696" s="177">
        <v>35.384211800807556</v>
      </c>
      <c r="AD1696" s="177">
        <v>0</v>
      </c>
      <c r="AE1696" s="177">
        <v>0</v>
      </c>
      <c r="AF1696" s="177">
        <v>12.767083029541535</v>
      </c>
      <c r="AG1696" s="177">
        <v>0</v>
      </c>
      <c r="AH1696" s="177">
        <v>0</v>
      </c>
      <c r="AI1696" s="177">
        <v>0</v>
      </c>
      <c r="AJ1696" s="177">
        <v>0</v>
      </c>
    </row>
    <row r="1697" spans="1:36" hidden="1" outlineLevel="1" x14ac:dyDescent="0.25">
      <c r="A1697" s="190">
        <f t="shared" si="457"/>
        <v>2021</v>
      </c>
      <c r="B1697" s="55">
        <f t="shared" si="458"/>
        <v>11</v>
      </c>
      <c r="C1697" s="55">
        <f t="shared" si="459"/>
        <v>2</v>
      </c>
      <c r="D1697" s="55">
        <f t="shared" si="455"/>
        <v>71</v>
      </c>
      <c r="F1697" s="63">
        <f t="shared" si="446"/>
        <v>44501.083333333328</v>
      </c>
      <c r="G1697" s="64">
        <f t="shared" si="456"/>
        <v>258.82318921653513</v>
      </c>
      <c r="H1697" s="64">
        <f t="shared" si="462"/>
        <v>0</v>
      </c>
      <c r="I1697" s="64">
        <f t="shared" si="462"/>
        <v>2.9750000000000001</v>
      </c>
      <c r="J1697" s="64">
        <f t="shared" si="462"/>
        <v>0</v>
      </c>
      <c r="K1697" s="64">
        <f t="shared" si="462"/>
        <v>0</v>
      </c>
      <c r="L1697" s="64">
        <f t="shared" si="462"/>
        <v>0</v>
      </c>
      <c r="M1697" s="64">
        <f t="shared" si="462"/>
        <v>12.871731251095156</v>
      </c>
      <c r="N1697" s="64">
        <f t="shared" si="462"/>
        <v>242.97645796543998</v>
      </c>
      <c r="O1697" s="121"/>
      <c r="P1697" s="177">
        <v>2.9750000000000001</v>
      </c>
      <c r="Q1697" s="177">
        <v>28.854068707348411</v>
      </c>
      <c r="R1697" s="177">
        <v>28.854068707348411</v>
      </c>
      <c r="S1697" s="177">
        <v>0</v>
      </c>
      <c r="T1697" s="177">
        <v>0</v>
      </c>
      <c r="U1697" s="177">
        <v>28.854068707348411</v>
      </c>
      <c r="V1697" s="177">
        <v>28.854068707348411</v>
      </c>
      <c r="W1697" s="177">
        <v>0</v>
      </c>
      <c r="X1697" s="177">
        <v>0</v>
      </c>
      <c r="Y1697" s="177">
        <v>0</v>
      </c>
      <c r="Z1697" s="177">
        <v>0</v>
      </c>
      <c r="AA1697" s="177">
        <v>43.84368528351829</v>
      </c>
      <c r="AB1697" s="177">
        <v>45.97384536505448</v>
      </c>
      <c r="AC1697" s="177">
        <v>37.74265248747357</v>
      </c>
      <c r="AD1697" s="177">
        <v>0</v>
      </c>
      <c r="AE1697" s="177">
        <v>0</v>
      </c>
      <c r="AF1697" s="177">
        <v>12.871731251095156</v>
      </c>
      <c r="AG1697" s="177">
        <v>0</v>
      </c>
      <c r="AH1697" s="177">
        <v>0</v>
      </c>
      <c r="AI1697" s="177">
        <v>0</v>
      </c>
      <c r="AJ1697" s="177">
        <v>0</v>
      </c>
    </row>
    <row r="1698" spans="1:36" hidden="1" outlineLevel="1" x14ac:dyDescent="0.25">
      <c r="A1698" s="190">
        <f t="shared" si="457"/>
        <v>2021</v>
      </c>
      <c r="B1698" s="55">
        <f t="shared" si="458"/>
        <v>11</v>
      </c>
      <c r="C1698" s="55">
        <f t="shared" si="459"/>
        <v>3</v>
      </c>
      <c r="D1698" s="55">
        <f t="shared" si="455"/>
        <v>71</v>
      </c>
      <c r="F1698" s="63">
        <f t="shared" si="446"/>
        <v>44501.124999999993</v>
      </c>
      <c r="G1698" s="64">
        <f t="shared" si="456"/>
        <v>265.86136015732222</v>
      </c>
      <c r="H1698" s="64">
        <f t="shared" si="462"/>
        <v>0</v>
      </c>
      <c r="I1698" s="64">
        <f t="shared" si="462"/>
        <v>2.9750000000000001</v>
      </c>
      <c r="J1698" s="64">
        <f t="shared" si="462"/>
        <v>0</v>
      </c>
      <c r="K1698" s="64">
        <f t="shared" si="462"/>
        <v>0</v>
      </c>
      <c r="L1698" s="64">
        <f t="shared" si="462"/>
        <v>0</v>
      </c>
      <c r="M1698" s="64">
        <f t="shared" si="462"/>
        <v>12.976379472648778</v>
      </c>
      <c r="N1698" s="64">
        <f t="shared" si="462"/>
        <v>249.90998068467343</v>
      </c>
      <c r="O1698" s="121"/>
      <c r="P1698" s="177">
        <v>2.9750000000000001</v>
      </c>
      <c r="Q1698" s="177">
        <v>29.74030081764554</v>
      </c>
      <c r="R1698" s="177">
        <v>29.74030081764554</v>
      </c>
      <c r="S1698" s="177">
        <v>0</v>
      </c>
      <c r="T1698" s="177">
        <v>0</v>
      </c>
      <c r="U1698" s="177">
        <v>29.74030081764554</v>
      </c>
      <c r="V1698" s="177">
        <v>29.74030081764554</v>
      </c>
      <c r="W1698" s="177">
        <v>0</v>
      </c>
      <c r="X1698" s="177">
        <v>0</v>
      </c>
      <c r="Y1698" s="177">
        <v>0</v>
      </c>
      <c r="Z1698" s="177">
        <v>0</v>
      </c>
      <c r="AA1698" s="177">
        <v>45.859502636950197</v>
      </c>
      <c r="AB1698" s="177">
        <v>45.2657490012853</v>
      </c>
      <c r="AC1698" s="177">
        <v>39.823525775855778</v>
      </c>
      <c r="AD1698" s="177">
        <v>0</v>
      </c>
      <c r="AE1698" s="177">
        <v>0</v>
      </c>
      <c r="AF1698" s="177">
        <v>12.976379472648778</v>
      </c>
      <c r="AG1698" s="177">
        <v>0</v>
      </c>
      <c r="AH1698" s="177">
        <v>0</v>
      </c>
      <c r="AI1698" s="177">
        <v>0</v>
      </c>
      <c r="AJ1698" s="177">
        <v>0</v>
      </c>
    </row>
    <row r="1699" spans="1:36" hidden="1" outlineLevel="1" x14ac:dyDescent="0.25">
      <c r="A1699" s="190">
        <f t="shared" si="457"/>
        <v>2021</v>
      </c>
      <c r="B1699" s="55">
        <f t="shared" si="458"/>
        <v>11</v>
      </c>
      <c r="C1699" s="55">
        <f t="shared" si="459"/>
        <v>4</v>
      </c>
      <c r="D1699" s="55">
        <f t="shared" si="455"/>
        <v>71</v>
      </c>
      <c r="F1699" s="63">
        <f t="shared" si="446"/>
        <v>44501.166666666657</v>
      </c>
      <c r="G1699" s="64">
        <f t="shared" si="456"/>
        <v>277.90286249038064</v>
      </c>
      <c r="H1699" s="64">
        <f t="shared" si="462"/>
        <v>0</v>
      </c>
      <c r="I1699" s="64">
        <f t="shared" si="462"/>
        <v>2.9750000000000001</v>
      </c>
      <c r="J1699" s="64">
        <f t="shared" si="462"/>
        <v>0</v>
      </c>
      <c r="K1699" s="64">
        <f t="shared" si="462"/>
        <v>0</v>
      </c>
      <c r="L1699" s="64">
        <f t="shared" si="462"/>
        <v>0</v>
      </c>
      <c r="M1699" s="64">
        <f t="shared" si="462"/>
        <v>12.871731251095156</v>
      </c>
      <c r="N1699" s="64">
        <f t="shared" si="462"/>
        <v>262.05613123928549</v>
      </c>
      <c r="O1699" s="121"/>
      <c r="P1699" s="177">
        <v>2.9750000000000001</v>
      </c>
      <c r="Q1699" s="177">
        <v>31.368494694703067</v>
      </c>
      <c r="R1699" s="177">
        <v>31.368494694703067</v>
      </c>
      <c r="S1699" s="177">
        <v>0</v>
      </c>
      <c r="T1699" s="177">
        <v>0</v>
      </c>
      <c r="U1699" s="177">
        <v>31.368494694703067</v>
      </c>
      <c r="V1699" s="177">
        <v>31.368494694703067</v>
      </c>
      <c r="W1699" s="177">
        <v>0</v>
      </c>
      <c r="X1699" s="177">
        <v>0</v>
      </c>
      <c r="Y1699" s="177">
        <v>0</v>
      </c>
      <c r="Z1699" s="177">
        <v>0</v>
      </c>
      <c r="AA1699" s="177">
        <v>47.760818642050822</v>
      </c>
      <c r="AB1699" s="177">
        <v>46.218812806862594</v>
      </c>
      <c r="AC1699" s="177">
        <v>42.60252101155983</v>
      </c>
      <c r="AD1699" s="177">
        <v>0</v>
      </c>
      <c r="AE1699" s="177">
        <v>0</v>
      </c>
      <c r="AF1699" s="177">
        <v>12.871731251095156</v>
      </c>
      <c r="AG1699" s="177">
        <v>0</v>
      </c>
      <c r="AH1699" s="177">
        <v>0</v>
      </c>
      <c r="AI1699" s="177">
        <v>0</v>
      </c>
      <c r="AJ1699" s="177">
        <v>0</v>
      </c>
    </row>
    <row r="1700" spans="1:36" hidden="1" outlineLevel="1" x14ac:dyDescent="0.25">
      <c r="A1700" s="190">
        <f t="shared" si="457"/>
        <v>2021</v>
      </c>
      <c r="B1700" s="55">
        <f t="shared" si="458"/>
        <v>11</v>
      </c>
      <c r="C1700" s="55">
        <f t="shared" si="459"/>
        <v>5</v>
      </c>
      <c r="D1700" s="55">
        <f t="shared" si="455"/>
        <v>71</v>
      </c>
      <c r="F1700" s="63">
        <f t="shared" si="446"/>
        <v>44501.208333333321</v>
      </c>
      <c r="G1700" s="64">
        <f t="shared" si="456"/>
        <v>271.38055456100005</v>
      </c>
      <c r="H1700" s="64">
        <f t="shared" si="462"/>
        <v>0</v>
      </c>
      <c r="I1700" s="64">
        <f t="shared" si="462"/>
        <v>2.9750000000000001</v>
      </c>
      <c r="J1700" s="64">
        <f t="shared" si="462"/>
        <v>0</v>
      </c>
      <c r="K1700" s="64">
        <f t="shared" si="462"/>
        <v>0</v>
      </c>
      <c r="L1700" s="64">
        <f t="shared" si="462"/>
        <v>0</v>
      </c>
      <c r="M1700" s="64">
        <f t="shared" si="462"/>
        <v>12.662434807987918</v>
      </c>
      <c r="N1700" s="64">
        <f t="shared" si="462"/>
        <v>255.74311975301214</v>
      </c>
      <c r="O1700" s="121"/>
      <c r="P1700" s="177">
        <v>2.9750000000000001</v>
      </c>
      <c r="Q1700" s="177">
        <v>30.070061602872382</v>
      </c>
      <c r="R1700" s="177">
        <v>30.070061602872382</v>
      </c>
      <c r="S1700" s="177">
        <v>0</v>
      </c>
      <c r="T1700" s="177">
        <v>0</v>
      </c>
      <c r="U1700" s="177">
        <v>30.070061602872382</v>
      </c>
      <c r="V1700" s="177">
        <v>30.070061602872382</v>
      </c>
      <c r="W1700" s="177">
        <v>0</v>
      </c>
      <c r="X1700" s="177">
        <v>0</v>
      </c>
      <c r="Y1700" s="177">
        <v>0</v>
      </c>
      <c r="Z1700" s="177">
        <v>0</v>
      </c>
      <c r="AA1700" s="177">
        <v>47.598720193107283</v>
      </c>
      <c r="AB1700" s="177">
        <v>47.833504241613667</v>
      </c>
      <c r="AC1700" s="177">
        <v>40.030648906801652</v>
      </c>
      <c r="AD1700" s="177">
        <v>0</v>
      </c>
      <c r="AE1700" s="177">
        <v>0</v>
      </c>
      <c r="AF1700" s="177">
        <v>12.662434807987918</v>
      </c>
      <c r="AG1700" s="177">
        <v>0</v>
      </c>
      <c r="AH1700" s="177">
        <v>0</v>
      </c>
      <c r="AI1700" s="177">
        <v>0</v>
      </c>
      <c r="AJ1700" s="177">
        <v>0</v>
      </c>
    </row>
    <row r="1701" spans="1:36" hidden="1" outlineLevel="1" x14ac:dyDescent="0.25">
      <c r="A1701" s="190">
        <f t="shared" si="457"/>
        <v>2021</v>
      </c>
      <c r="B1701" s="55">
        <f t="shared" si="458"/>
        <v>11</v>
      </c>
      <c r="C1701" s="55">
        <f t="shared" si="459"/>
        <v>6</v>
      </c>
      <c r="D1701" s="55">
        <f t="shared" si="455"/>
        <v>71</v>
      </c>
      <c r="F1701" s="63">
        <f t="shared" si="446"/>
        <v>44501.249999999985</v>
      </c>
      <c r="G1701" s="64">
        <f t="shared" si="456"/>
        <v>296.94562779664216</v>
      </c>
      <c r="H1701" s="64">
        <f t="shared" si="462"/>
        <v>4.2339280903811547</v>
      </c>
      <c r="I1701" s="64">
        <f t="shared" si="462"/>
        <v>7.7126919462475332</v>
      </c>
      <c r="J1701" s="64">
        <f t="shared" si="462"/>
        <v>20.028547389931369</v>
      </c>
      <c r="K1701" s="64">
        <f t="shared" si="462"/>
        <v>0</v>
      </c>
      <c r="L1701" s="64">
        <f t="shared" si="462"/>
        <v>0</v>
      </c>
      <c r="M1701" s="64">
        <f t="shared" si="462"/>
        <v>12.453138364880679</v>
      </c>
      <c r="N1701" s="64">
        <f t="shared" si="462"/>
        <v>252.51732200520144</v>
      </c>
      <c r="O1701" s="121"/>
      <c r="P1701" s="177">
        <v>2.9750000000000001</v>
      </c>
      <c r="Q1701" s="177">
        <v>28.524307922121579</v>
      </c>
      <c r="R1701" s="177">
        <v>28.524307922121579</v>
      </c>
      <c r="S1701" s="177">
        <v>1.8066201559663895</v>
      </c>
      <c r="T1701" s="177">
        <v>2.9310717902811438</v>
      </c>
      <c r="U1701" s="177">
        <v>28.524307922121579</v>
      </c>
      <c r="V1701" s="177">
        <v>28.524307922121579</v>
      </c>
      <c r="W1701" s="177">
        <v>0</v>
      </c>
      <c r="X1701" s="177">
        <v>0</v>
      </c>
      <c r="Y1701" s="177">
        <v>0</v>
      </c>
      <c r="Z1701" s="177">
        <v>0</v>
      </c>
      <c r="AA1701" s="177">
        <v>48.080317248313136</v>
      </c>
      <c r="AB1701" s="177">
        <v>46.71877493361697</v>
      </c>
      <c r="AC1701" s="177">
        <v>43.620998134785019</v>
      </c>
      <c r="AD1701" s="177">
        <v>4.2339280903811547</v>
      </c>
      <c r="AE1701" s="177">
        <v>0</v>
      </c>
      <c r="AF1701" s="177">
        <v>12.453138364880679</v>
      </c>
      <c r="AG1701" s="177">
        <v>6.6761824633104565</v>
      </c>
      <c r="AH1701" s="177">
        <v>6.6761824633104565</v>
      </c>
      <c r="AI1701" s="177">
        <v>6.6761824633104565</v>
      </c>
      <c r="AJ1701" s="177">
        <v>0</v>
      </c>
    </row>
    <row r="1702" spans="1:36" hidden="1" outlineLevel="1" x14ac:dyDescent="0.25">
      <c r="A1702" s="190">
        <f t="shared" si="457"/>
        <v>2021</v>
      </c>
      <c r="B1702" s="55">
        <f t="shared" si="458"/>
        <v>11</v>
      </c>
      <c r="C1702" s="55">
        <f t="shared" si="459"/>
        <v>7</v>
      </c>
      <c r="D1702" s="55">
        <f t="shared" si="455"/>
        <v>71</v>
      </c>
      <c r="F1702" s="63">
        <f t="shared" si="446"/>
        <v>44501.29166666665</v>
      </c>
      <c r="G1702" s="64">
        <f t="shared" si="456"/>
        <v>481.31842788911905</v>
      </c>
      <c r="H1702" s="64">
        <f t="shared" si="462"/>
        <v>38.179231721592267</v>
      </c>
      <c r="I1702" s="64">
        <f t="shared" si="462"/>
        <v>42.079874127469502</v>
      </c>
      <c r="J1702" s="64">
        <f t="shared" si="462"/>
        <v>131.77390736830725</v>
      </c>
      <c r="K1702" s="64">
        <f t="shared" si="462"/>
        <v>0</v>
      </c>
      <c r="L1702" s="64">
        <f t="shared" si="462"/>
        <v>0</v>
      </c>
      <c r="M1702" s="64">
        <f t="shared" si="462"/>
        <v>12.034545478666203</v>
      </c>
      <c r="N1702" s="64">
        <f t="shared" si="462"/>
        <v>257.25086919308382</v>
      </c>
      <c r="O1702" s="121"/>
      <c r="P1702" s="177">
        <v>2.9750000000000001</v>
      </c>
      <c r="Q1702" s="177">
        <v>29.225049590728609</v>
      </c>
      <c r="R1702" s="177">
        <v>29.225049590728609</v>
      </c>
      <c r="S1702" s="177">
        <v>11.621233903032508</v>
      </c>
      <c r="T1702" s="177">
        <v>14.559820324381196</v>
      </c>
      <c r="U1702" s="177">
        <v>29.225049590728609</v>
      </c>
      <c r="V1702" s="177">
        <v>29.225049590728609</v>
      </c>
      <c r="W1702" s="177">
        <v>0.45165334587059375</v>
      </c>
      <c r="X1702" s="177">
        <v>3.9950258533039857</v>
      </c>
      <c r="Y1702" s="177">
        <v>2.1063466666666666</v>
      </c>
      <c r="Z1702" s="177">
        <v>0</v>
      </c>
      <c r="AA1702" s="177">
        <v>49.599012088741702</v>
      </c>
      <c r="AB1702" s="177">
        <v>45.965752703569521</v>
      </c>
      <c r="AC1702" s="177">
        <v>44.785906037858126</v>
      </c>
      <c r="AD1702" s="177">
        <v>38.179231721592267</v>
      </c>
      <c r="AE1702" s="177">
        <v>4.4452779226171995</v>
      </c>
      <c r="AF1702" s="177">
        <v>12.034545478666203</v>
      </c>
      <c r="AG1702" s="177">
        <v>43.924635789435747</v>
      </c>
      <c r="AH1702" s="177">
        <v>43.924635789435747</v>
      </c>
      <c r="AI1702" s="177">
        <v>43.924635789435747</v>
      </c>
      <c r="AJ1702" s="177">
        <v>1.9255161115973445</v>
      </c>
    </row>
    <row r="1703" spans="1:36" hidden="1" outlineLevel="1" x14ac:dyDescent="0.25">
      <c r="A1703" s="190">
        <f t="shared" si="457"/>
        <v>2021</v>
      </c>
      <c r="B1703" s="55">
        <f t="shared" si="458"/>
        <v>11</v>
      </c>
      <c r="C1703" s="55">
        <f t="shared" si="459"/>
        <v>8</v>
      </c>
      <c r="D1703" s="55">
        <f t="shared" si="455"/>
        <v>71</v>
      </c>
      <c r="F1703" s="63">
        <f t="shared" si="446"/>
        <v>44501.333333333314</v>
      </c>
      <c r="G1703" s="64">
        <f t="shared" si="456"/>
        <v>588.15163388023984</v>
      </c>
      <c r="H1703" s="64">
        <f t="shared" si="462"/>
        <v>49.110021883946594</v>
      </c>
      <c r="I1703" s="64">
        <f t="shared" si="462"/>
        <v>98.872797683367111</v>
      </c>
      <c r="J1703" s="64">
        <f t="shared" si="462"/>
        <v>159.29904555670214</v>
      </c>
      <c r="K1703" s="64">
        <f t="shared" si="462"/>
        <v>0</v>
      </c>
      <c r="L1703" s="64">
        <f t="shared" si="462"/>
        <v>0</v>
      </c>
      <c r="M1703" s="64">
        <f t="shared" si="462"/>
        <v>10.464822155361915</v>
      </c>
      <c r="N1703" s="64">
        <f t="shared" si="462"/>
        <v>270.40494660086205</v>
      </c>
      <c r="O1703" s="121"/>
      <c r="P1703" s="177">
        <v>2.9750000000000001</v>
      </c>
      <c r="Q1703" s="177">
        <v>33.563464921369217</v>
      </c>
      <c r="R1703" s="177">
        <v>33.563464921369217</v>
      </c>
      <c r="S1703" s="177">
        <v>19.415972679318674</v>
      </c>
      <c r="T1703" s="177">
        <v>18.255069030647924</v>
      </c>
      <c r="U1703" s="177">
        <v>33.563464921369217</v>
      </c>
      <c r="V1703" s="177">
        <v>33.563464921369217</v>
      </c>
      <c r="W1703" s="177">
        <v>3.0308094644871186</v>
      </c>
      <c r="X1703" s="177">
        <v>18.061169804354073</v>
      </c>
      <c r="Y1703" s="177">
        <v>9.2679253333333325</v>
      </c>
      <c r="Z1703" s="177">
        <v>0</v>
      </c>
      <c r="AA1703" s="177">
        <v>47.097334215967322</v>
      </c>
      <c r="AB1703" s="177">
        <v>44.95828982239297</v>
      </c>
      <c r="AC1703" s="177">
        <v>44.095462877024865</v>
      </c>
      <c r="AD1703" s="177">
        <v>49.110021883946594</v>
      </c>
      <c r="AE1703" s="177">
        <v>14.765705937083844</v>
      </c>
      <c r="AF1703" s="177">
        <v>10.464822155361915</v>
      </c>
      <c r="AG1703" s="177">
        <v>53.099681852234042</v>
      </c>
      <c r="AH1703" s="177">
        <v>53.099681852234042</v>
      </c>
      <c r="AI1703" s="177">
        <v>53.099681852234042</v>
      </c>
      <c r="AJ1703" s="177">
        <v>13.101145434142152</v>
      </c>
    </row>
    <row r="1704" spans="1:36" hidden="1" outlineLevel="1" x14ac:dyDescent="0.25">
      <c r="A1704" s="190">
        <f t="shared" si="457"/>
        <v>2021</v>
      </c>
      <c r="B1704" s="55">
        <f t="shared" si="458"/>
        <v>11</v>
      </c>
      <c r="C1704" s="55">
        <f t="shared" si="459"/>
        <v>9</v>
      </c>
      <c r="D1704" s="55">
        <f t="shared" si="455"/>
        <v>71</v>
      </c>
      <c r="F1704" s="63">
        <f t="shared" ref="F1704:F1766" si="464">F1703+1/24</f>
        <v>44501.374999999978</v>
      </c>
      <c r="G1704" s="64">
        <f t="shared" si="456"/>
        <v>624.28548055723866</v>
      </c>
      <c r="H1704" s="64">
        <f t="shared" si="462"/>
        <v>46.216609262576362</v>
      </c>
      <c r="I1704" s="64">
        <f t="shared" si="462"/>
        <v>127.52929015885418</v>
      </c>
      <c r="J1704" s="64">
        <f t="shared" si="462"/>
        <v>156.08618336393769</v>
      </c>
      <c r="K1704" s="64">
        <f t="shared" si="462"/>
        <v>0</v>
      </c>
      <c r="L1704" s="64">
        <f t="shared" si="462"/>
        <v>0</v>
      </c>
      <c r="M1704" s="64">
        <f t="shared" si="462"/>
        <v>9.2090434967184862</v>
      </c>
      <c r="N1704" s="64">
        <f t="shared" si="462"/>
        <v>285.24435427515192</v>
      </c>
      <c r="O1704" s="121"/>
      <c r="P1704" s="177">
        <v>2.9750000000000001</v>
      </c>
      <c r="Q1704" s="177">
        <v>38.087370693699903</v>
      </c>
      <c r="R1704" s="177">
        <v>38.087370693699903</v>
      </c>
      <c r="S1704" s="177">
        <v>22.526711847177598</v>
      </c>
      <c r="T1704" s="177">
        <v>19.232069586153177</v>
      </c>
      <c r="U1704" s="177">
        <v>38.087370693699903</v>
      </c>
      <c r="V1704" s="177">
        <v>38.087370693699903</v>
      </c>
      <c r="W1704" s="177">
        <v>4.0342350327065626</v>
      </c>
      <c r="X1704" s="177">
        <v>20.602128036536385</v>
      </c>
      <c r="Y1704" s="177">
        <v>21.484736000000002</v>
      </c>
      <c r="Z1704" s="177">
        <v>0</v>
      </c>
      <c r="AA1704" s="177">
        <v>46.676644559873175</v>
      </c>
      <c r="AB1704" s="177">
        <v>43.570603899504562</v>
      </c>
      <c r="AC1704" s="177">
        <v>42.647623040974551</v>
      </c>
      <c r="AD1704" s="177">
        <v>46.216609262576362</v>
      </c>
      <c r="AE1704" s="177">
        <v>17.19648502349072</v>
      </c>
      <c r="AF1704" s="177">
        <v>9.2090434967184862</v>
      </c>
      <c r="AG1704" s="177">
        <v>52.028727787979228</v>
      </c>
      <c r="AH1704" s="177">
        <v>52.028727787979228</v>
      </c>
      <c r="AI1704" s="177">
        <v>52.028727787979228</v>
      </c>
      <c r="AJ1704" s="177">
        <v>19.477924632789737</v>
      </c>
    </row>
    <row r="1705" spans="1:36" hidden="1" outlineLevel="1" x14ac:dyDescent="0.25">
      <c r="A1705" s="190">
        <f t="shared" si="457"/>
        <v>2021</v>
      </c>
      <c r="B1705" s="55">
        <f t="shared" si="458"/>
        <v>11</v>
      </c>
      <c r="C1705" s="55">
        <f t="shared" si="459"/>
        <v>10</v>
      </c>
      <c r="D1705" s="55">
        <f t="shared" si="455"/>
        <v>71</v>
      </c>
      <c r="F1705" s="63">
        <f t="shared" si="464"/>
        <v>44501.416666666642</v>
      </c>
      <c r="G1705" s="64">
        <f t="shared" si="456"/>
        <v>628.01788594323591</v>
      </c>
      <c r="H1705" s="64">
        <f t="shared" ref="H1705:N1714" si="465">SUMIF($P$6:$AK$6,H$6,$P1705:$AK1705)</f>
        <v>44.929315878613551</v>
      </c>
      <c r="I1705" s="64">
        <f t="shared" si="465"/>
        <v>127.89535341516338</v>
      </c>
      <c r="J1705" s="64">
        <f t="shared" si="465"/>
        <v>140.6453313690148</v>
      </c>
      <c r="K1705" s="64">
        <f t="shared" si="465"/>
        <v>0</v>
      </c>
      <c r="L1705" s="64">
        <f t="shared" si="465"/>
        <v>0</v>
      </c>
      <c r="M1705" s="64">
        <f t="shared" si="465"/>
        <v>9.2090434967184862</v>
      </c>
      <c r="N1705" s="64">
        <f t="shared" si="465"/>
        <v>305.33884178372568</v>
      </c>
      <c r="O1705" s="121"/>
      <c r="P1705" s="177">
        <v>2.9750000000000001</v>
      </c>
      <c r="Q1705" s="177">
        <v>44.126115073166403</v>
      </c>
      <c r="R1705" s="177">
        <v>44.126115073166403</v>
      </c>
      <c r="S1705" s="177">
        <v>21.822618112187431</v>
      </c>
      <c r="T1705" s="177">
        <v>16.017009212515916</v>
      </c>
      <c r="U1705" s="177">
        <v>44.126115073166403</v>
      </c>
      <c r="V1705" s="177">
        <v>44.126115073166403</v>
      </c>
      <c r="W1705" s="177">
        <v>3.6920811125200834</v>
      </c>
      <c r="X1705" s="177">
        <v>18.969239267602052</v>
      </c>
      <c r="Y1705" s="177">
        <v>27.382506666666664</v>
      </c>
      <c r="Z1705" s="177">
        <v>0</v>
      </c>
      <c r="AA1705" s="177">
        <v>45.715544877885776</v>
      </c>
      <c r="AB1705" s="177">
        <v>43.557158200005411</v>
      </c>
      <c r="AC1705" s="177">
        <v>39.56167841316887</v>
      </c>
      <c r="AD1705" s="177">
        <v>44.929315878613551</v>
      </c>
      <c r="AE1705" s="177">
        <v>16.328162094913381</v>
      </c>
      <c r="AF1705" s="177">
        <v>9.2090434967184862</v>
      </c>
      <c r="AG1705" s="177">
        <v>46.88177712300493</v>
      </c>
      <c r="AH1705" s="177">
        <v>46.88177712300493</v>
      </c>
      <c r="AI1705" s="177">
        <v>46.88177712300493</v>
      </c>
      <c r="AJ1705" s="177">
        <v>20.708736948757856</v>
      </c>
    </row>
    <row r="1706" spans="1:36" hidden="1" outlineLevel="1" x14ac:dyDescent="0.25">
      <c r="A1706" s="190">
        <f t="shared" si="457"/>
        <v>2021</v>
      </c>
      <c r="B1706" s="55">
        <f t="shared" si="458"/>
        <v>11</v>
      </c>
      <c r="C1706" s="55">
        <f t="shared" si="459"/>
        <v>11</v>
      </c>
      <c r="D1706" s="55">
        <f t="shared" si="455"/>
        <v>71</v>
      </c>
      <c r="F1706" s="63">
        <f t="shared" si="464"/>
        <v>44501.458333333307</v>
      </c>
      <c r="G1706" s="64">
        <f t="shared" si="456"/>
        <v>644.22805439936758</v>
      </c>
      <c r="H1706" s="64">
        <f t="shared" si="465"/>
        <v>40.953020133725417</v>
      </c>
      <c r="I1706" s="64">
        <f t="shared" si="465"/>
        <v>127.51071480660444</v>
      </c>
      <c r="J1706" s="64">
        <f t="shared" si="465"/>
        <v>143.49698230906694</v>
      </c>
      <c r="K1706" s="64">
        <f t="shared" si="465"/>
        <v>0</v>
      </c>
      <c r="L1706" s="64">
        <f t="shared" si="465"/>
        <v>0</v>
      </c>
      <c r="M1706" s="64">
        <f t="shared" si="465"/>
        <v>9.1043952751648654</v>
      </c>
      <c r="N1706" s="64">
        <f t="shared" si="465"/>
        <v>323.16294187480594</v>
      </c>
      <c r="O1706" s="121"/>
      <c r="P1706" s="177">
        <v>2.9750000000000001</v>
      </c>
      <c r="Q1706" s="177">
        <v>48.443920354730324</v>
      </c>
      <c r="R1706" s="177">
        <v>48.443920354730324</v>
      </c>
      <c r="S1706" s="177">
        <v>22.305086015941548</v>
      </c>
      <c r="T1706" s="177">
        <v>18.288768722720061</v>
      </c>
      <c r="U1706" s="177">
        <v>48.443920354730324</v>
      </c>
      <c r="V1706" s="177">
        <v>48.443920354730324</v>
      </c>
      <c r="W1706" s="177">
        <v>3.2805796875370365</v>
      </c>
      <c r="X1706" s="177">
        <v>17.04997881328487</v>
      </c>
      <c r="Y1706" s="177">
        <v>29.488853333333335</v>
      </c>
      <c r="Z1706" s="177">
        <v>0</v>
      </c>
      <c r="AA1706" s="177">
        <v>46.331886507676444</v>
      </c>
      <c r="AB1706" s="177">
        <v>43.066696574634108</v>
      </c>
      <c r="AC1706" s="177">
        <v>39.98867737357412</v>
      </c>
      <c r="AD1706" s="177">
        <v>40.953020133725417</v>
      </c>
      <c r="AE1706" s="177">
        <v>14.104165631118896</v>
      </c>
      <c r="AF1706" s="177">
        <v>9.1043952751648654</v>
      </c>
      <c r="AG1706" s="177">
        <v>47.832327436355648</v>
      </c>
      <c r="AH1706" s="177">
        <v>47.832327436355648</v>
      </c>
      <c r="AI1706" s="177">
        <v>47.832327436355648</v>
      </c>
      <c r="AJ1706" s="177">
        <v>20.018282602668695</v>
      </c>
    </row>
    <row r="1707" spans="1:36" hidden="1" outlineLevel="1" x14ac:dyDescent="0.25">
      <c r="A1707" s="190">
        <f t="shared" si="457"/>
        <v>2021</v>
      </c>
      <c r="B1707" s="55">
        <f t="shared" si="458"/>
        <v>11</v>
      </c>
      <c r="C1707" s="55">
        <f t="shared" si="459"/>
        <v>12</v>
      </c>
      <c r="D1707" s="55">
        <f t="shared" si="455"/>
        <v>71</v>
      </c>
      <c r="F1707" s="63">
        <f t="shared" si="464"/>
        <v>44501.499999999971</v>
      </c>
      <c r="G1707" s="64">
        <f t="shared" si="456"/>
        <v>671.50131443428677</v>
      </c>
      <c r="H1707" s="64">
        <f t="shared" si="465"/>
        <v>45.331061985781091</v>
      </c>
      <c r="I1707" s="64">
        <f t="shared" si="465"/>
        <v>131.14291642524012</v>
      </c>
      <c r="J1707" s="64">
        <f t="shared" si="465"/>
        <v>155.7013471738897</v>
      </c>
      <c r="K1707" s="64">
        <f t="shared" si="465"/>
        <v>0</v>
      </c>
      <c r="L1707" s="64">
        <f t="shared" si="465"/>
        <v>0</v>
      </c>
      <c r="M1707" s="64">
        <f t="shared" si="465"/>
        <v>8.7904506105040099</v>
      </c>
      <c r="N1707" s="64">
        <f t="shared" si="465"/>
        <v>330.53553823887182</v>
      </c>
      <c r="O1707" s="121"/>
      <c r="P1707" s="177">
        <v>2.9750000000000001</v>
      </c>
      <c r="Q1707" s="177">
        <v>50.463705164244715</v>
      </c>
      <c r="R1707" s="177">
        <v>50.463705164244715</v>
      </c>
      <c r="S1707" s="177">
        <v>20.310720808237051</v>
      </c>
      <c r="T1707" s="177">
        <v>21.040490609763925</v>
      </c>
      <c r="U1707" s="177">
        <v>50.463705164244715</v>
      </c>
      <c r="V1707" s="177">
        <v>50.463705164244715</v>
      </c>
      <c r="W1707" s="177">
        <v>3.3308629578299511</v>
      </c>
      <c r="X1707" s="177">
        <v>17.206538810267226</v>
      </c>
      <c r="Y1707" s="177">
        <v>31.173930666666667</v>
      </c>
      <c r="Z1707" s="177">
        <v>0</v>
      </c>
      <c r="AA1707" s="177">
        <v>45.740367253267408</v>
      </c>
      <c r="AB1707" s="177">
        <v>42.539160544767171</v>
      </c>
      <c r="AC1707" s="177">
        <v>40.401189783858413</v>
      </c>
      <c r="AD1707" s="177">
        <v>45.331061985781091</v>
      </c>
      <c r="AE1707" s="177">
        <v>12.618553803789615</v>
      </c>
      <c r="AF1707" s="177">
        <v>8.7904506105040099</v>
      </c>
      <c r="AG1707" s="177">
        <v>51.900449057963229</v>
      </c>
      <c r="AH1707" s="177">
        <v>51.900449057963229</v>
      </c>
      <c r="AI1707" s="177">
        <v>51.900449057963229</v>
      </c>
      <c r="AJ1707" s="177">
        <v>22.486818768685708</v>
      </c>
    </row>
    <row r="1708" spans="1:36" hidden="1" outlineLevel="1" x14ac:dyDescent="0.25">
      <c r="A1708" s="190">
        <f t="shared" si="457"/>
        <v>2021</v>
      </c>
      <c r="B1708" s="55">
        <f t="shared" si="458"/>
        <v>11</v>
      </c>
      <c r="C1708" s="55">
        <f t="shared" si="459"/>
        <v>13</v>
      </c>
      <c r="D1708" s="55">
        <f t="shared" si="455"/>
        <v>71</v>
      </c>
      <c r="F1708" s="63">
        <f t="shared" si="464"/>
        <v>44501.541666666635</v>
      </c>
      <c r="G1708" s="64">
        <f t="shared" si="456"/>
        <v>681.71130670010393</v>
      </c>
      <c r="H1708" s="64">
        <f t="shared" si="465"/>
        <v>48.469206609096311</v>
      </c>
      <c r="I1708" s="64">
        <f t="shared" si="465"/>
        <v>128.91328734911963</v>
      </c>
      <c r="J1708" s="64">
        <f t="shared" si="465"/>
        <v>162.35350541383957</v>
      </c>
      <c r="K1708" s="64">
        <f t="shared" si="465"/>
        <v>0</v>
      </c>
      <c r="L1708" s="64">
        <f t="shared" si="465"/>
        <v>0</v>
      </c>
      <c r="M1708" s="64">
        <f t="shared" si="465"/>
        <v>8.3718577242895336</v>
      </c>
      <c r="N1708" s="64">
        <f t="shared" si="465"/>
        <v>333.6034496037588</v>
      </c>
      <c r="O1708" s="121"/>
      <c r="P1708" s="177">
        <v>2.9750000000000001</v>
      </c>
      <c r="Q1708" s="177">
        <v>52.3495246547607</v>
      </c>
      <c r="R1708" s="177">
        <v>52.3495246547607</v>
      </c>
      <c r="S1708" s="177">
        <v>17.721411423753821</v>
      </c>
      <c r="T1708" s="177">
        <v>22.543419405624917</v>
      </c>
      <c r="U1708" s="177">
        <v>52.3495246547607</v>
      </c>
      <c r="V1708" s="177">
        <v>52.3495246547607</v>
      </c>
      <c r="W1708" s="177">
        <v>3.5471601279556739</v>
      </c>
      <c r="X1708" s="177">
        <v>17.36938827406917</v>
      </c>
      <c r="Y1708" s="177">
        <v>25.276159999999997</v>
      </c>
      <c r="Z1708" s="177">
        <v>0</v>
      </c>
      <c r="AA1708" s="177">
        <v>44.458219160073931</v>
      </c>
      <c r="AB1708" s="177">
        <v>41.538036273346975</v>
      </c>
      <c r="AC1708" s="177">
        <v>38.209095551295107</v>
      </c>
      <c r="AD1708" s="177">
        <v>48.469206609096311</v>
      </c>
      <c r="AE1708" s="177">
        <v>15.496821019711417</v>
      </c>
      <c r="AF1708" s="177">
        <v>8.3718577242895336</v>
      </c>
      <c r="AG1708" s="177">
        <v>54.117835137946528</v>
      </c>
      <c r="AH1708" s="177">
        <v>54.117835137946528</v>
      </c>
      <c r="AI1708" s="177">
        <v>54.117835137946528</v>
      </c>
      <c r="AJ1708" s="177">
        <v>23.983927098004621</v>
      </c>
    </row>
    <row r="1709" spans="1:36" hidden="1" outlineLevel="1" x14ac:dyDescent="0.25">
      <c r="A1709" s="190">
        <f t="shared" si="457"/>
        <v>2021</v>
      </c>
      <c r="B1709" s="55">
        <f t="shared" si="458"/>
        <v>11</v>
      </c>
      <c r="C1709" s="55">
        <f t="shared" si="459"/>
        <v>14</v>
      </c>
      <c r="D1709" s="55">
        <f t="shared" si="455"/>
        <v>71</v>
      </c>
      <c r="F1709" s="63">
        <f t="shared" si="464"/>
        <v>44501.583333333299</v>
      </c>
      <c r="G1709" s="64">
        <f t="shared" si="456"/>
        <v>645.99776874757083</v>
      </c>
      <c r="H1709" s="64">
        <f t="shared" si="465"/>
        <v>45.114227993848495</v>
      </c>
      <c r="I1709" s="64">
        <f t="shared" si="465"/>
        <v>104.45959697001632</v>
      </c>
      <c r="J1709" s="64">
        <f t="shared" si="465"/>
        <v>164.28719615884756</v>
      </c>
      <c r="K1709" s="64">
        <f t="shared" si="465"/>
        <v>0</v>
      </c>
      <c r="L1709" s="64">
        <f t="shared" si="465"/>
        <v>0</v>
      </c>
      <c r="M1709" s="64">
        <f t="shared" si="465"/>
        <v>8.3718577242895336</v>
      </c>
      <c r="N1709" s="64">
        <f t="shared" si="465"/>
        <v>323.7648899005689</v>
      </c>
      <c r="O1709" s="121"/>
      <c r="P1709" s="177">
        <v>2.9750000000000001</v>
      </c>
      <c r="Q1709" s="177">
        <v>49.484727833102539</v>
      </c>
      <c r="R1709" s="177">
        <v>49.484727833102539</v>
      </c>
      <c r="S1709" s="177">
        <v>10.376363727153791</v>
      </c>
      <c r="T1709" s="177">
        <v>12.499297198200134</v>
      </c>
      <c r="U1709" s="177">
        <v>49.484727833102539</v>
      </c>
      <c r="V1709" s="177">
        <v>49.484727833102539</v>
      </c>
      <c r="W1709" s="177">
        <v>4.0191225322878754</v>
      </c>
      <c r="X1709" s="177">
        <v>17.641118679817893</v>
      </c>
      <c r="Y1709" s="177">
        <v>18.114581333333334</v>
      </c>
      <c r="Z1709" s="177">
        <v>0</v>
      </c>
      <c r="AA1709" s="177">
        <v>44.617115533028539</v>
      </c>
      <c r="AB1709" s="177">
        <v>40.485003190989559</v>
      </c>
      <c r="AC1709" s="177">
        <v>40.723859844140613</v>
      </c>
      <c r="AD1709" s="177">
        <v>45.114227993848495</v>
      </c>
      <c r="AE1709" s="177">
        <v>13.919727833765196</v>
      </c>
      <c r="AF1709" s="177">
        <v>8.3718577242895336</v>
      </c>
      <c r="AG1709" s="177">
        <v>54.762398719615859</v>
      </c>
      <c r="AH1709" s="177">
        <v>54.762398719615859</v>
      </c>
      <c r="AI1709" s="177">
        <v>54.762398719615859</v>
      </c>
      <c r="AJ1709" s="177">
        <v>24.914385665458095</v>
      </c>
    </row>
    <row r="1710" spans="1:36" hidden="1" outlineLevel="1" x14ac:dyDescent="0.25">
      <c r="A1710" s="190">
        <f t="shared" si="457"/>
        <v>2021</v>
      </c>
      <c r="B1710" s="55">
        <f t="shared" si="458"/>
        <v>11</v>
      </c>
      <c r="C1710" s="55">
        <f t="shared" si="459"/>
        <v>15</v>
      </c>
      <c r="D1710" s="55">
        <f t="shared" si="455"/>
        <v>71</v>
      </c>
      <c r="F1710" s="63">
        <f t="shared" si="464"/>
        <v>44501.624999999964</v>
      </c>
      <c r="G1710" s="64">
        <f t="shared" si="456"/>
        <v>421.87007797558715</v>
      </c>
      <c r="H1710" s="64">
        <f t="shared" si="465"/>
        <v>11.930001485691328</v>
      </c>
      <c r="I1710" s="64">
        <f t="shared" si="465"/>
        <v>44.372141645994475</v>
      </c>
      <c r="J1710" s="64">
        <f t="shared" si="465"/>
        <v>48.140017474480373</v>
      </c>
      <c r="K1710" s="64">
        <f t="shared" si="465"/>
        <v>0</v>
      </c>
      <c r="L1710" s="64">
        <f t="shared" si="465"/>
        <v>0</v>
      </c>
      <c r="M1710" s="64">
        <f t="shared" si="465"/>
        <v>8.2672095027359145</v>
      </c>
      <c r="N1710" s="64">
        <f t="shared" si="465"/>
        <v>309.16070786668507</v>
      </c>
      <c r="O1710" s="121"/>
      <c r="P1710" s="177">
        <v>2.9750000000000001</v>
      </c>
      <c r="Q1710" s="177">
        <v>45.259667772383658</v>
      </c>
      <c r="R1710" s="177">
        <v>45.259667772383658</v>
      </c>
      <c r="S1710" s="177">
        <v>0.25213825549668617</v>
      </c>
      <c r="T1710" s="177">
        <v>0.22693705764772512</v>
      </c>
      <c r="U1710" s="177">
        <v>45.259667772383658</v>
      </c>
      <c r="V1710" s="177">
        <v>45.259667772383658</v>
      </c>
      <c r="W1710" s="177">
        <v>2.5671193912535939</v>
      </c>
      <c r="X1710" s="177">
        <v>9.7566035993685993</v>
      </c>
      <c r="Y1710" s="177">
        <v>5.8977706666666672</v>
      </c>
      <c r="Z1710" s="177">
        <v>0</v>
      </c>
      <c r="AA1710" s="177">
        <v>45.492704943215514</v>
      </c>
      <c r="AB1710" s="177">
        <v>43.250672725855367</v>
      </c>
      <c r="AC1710" s="177">
        <v>39.37865910807961</v>
      </c>
      <c r="AD1710" s="177">
        <v>11.930001485691328</v>
      </c>
      <c r="AE1710" s="177">
        <v>10.102305791051615</v>
      </c>
      <c r="AF1710" s="177">
        <v>8.2672095027359145</v>
      </c>
      <c r="AG1710" s="177">
        <v>16.046672491493457</v>
      </c>
      <c r="AH1710" s="177">
        <v>16.046672491493457</v>
      </c>
      <c r="AI1710" s="177">
        <v>16.046672491493457</v>
      </c>
      <c r="AJ1710" s="177">
        <v>12.594266884509583</v>
      </c>
    </row>
    <row r="1711" spans="1:36" hidden="1" outlineLevel="1" x14ac:dyDescent="0.25">
      <c r="A1711" s="190">
        <f t="shared" si="457"/>
        <v>2021</v>
      </c>
      <c r="B1711" s="55">
        <f t="shared" si="458"/>
        <v>11</v>
      </c>
      <c r="C1711" s="55">
        <f t="shared" si="459"/>
        <v>16</v>
      </c>
      <c r="D1711" s="55">
        <f t="shared" si="455"/>
        <v>71</v>
      </c>
      <c r="F1711" s="63">
        <f t="shared" si="464"/>
        <v>44501.666666666628</v>
      </c>
      <c r="G1711" s="64">
        <f t="shared" si="456"/>
        <v>310.81528153953707</v>
      </c>
      <c r="H1711" s="64">
        <f t="shared" si="465"/>
        <v>0</v>
      </c>
      <c r="I1711" s="64">
        <f t="shared" si="465"/>
        <v>4.7346970916394184</v>
      </c>
      <c r="J1711" s="64">
        <f t="shared" si="465"/>
        <v>0</v>
      </c>
      <c r="K1711" s="64">
        <f t="shared" si="465"/>
        <v>0</v>
      </c>
      <c r="L1711" s="64">
        <f t="shared" si="465"/>
        <v>0</v>
      </c>
      <c r="M1711" s="64">
        <f t="shared" si="465"/>
        <v>9.1043952751648654</v>
      </c>
      <c r="N1711" s="64">
        <f t="shared" si="465"/>
        <v>296.9761891727328</v>
      </c>
      <c r="O1711" s="121"/>
      <c r="P1711" s="177">
        <v>2.9750000000000001</v>
      </c>
      <c r="Q1711" s="177">
        <v>41.755959429348493</v>
      </c>
      <c r="R1711" s="177">
        <v>41.755959429348493</v>
      </c>
      <c r="S1711" s="177">
        <v>0</v>
      </c>
      <c r="T1711" s="177">
        <v>0</v>
      </c>
      <c r="U1711" s="177">
        <v>41.755959429348493</v>
      </c>
      <c r="V1711" s="177">
        <v>41.755959429348493</v>
      </c>
      <c r="W1711" s="177">
        <v>0.14881920248664574</v>
      </c>
      <c r="X1711" s="177">
        <v>0.47037757053529422</v>
      </c>
      <c r="Y1711" s="177">
        <v>0</v>
      </c>
      <c r="Z1711" s="177">
        <v>0</v>
      </c>
      <c r="AA1711" s="177">
        <v>44.883002521822462</v>
      </c>
      <c r="AB1711" s="177">
        <v>44.050897823620055</v>
      </c>
      <c r="AC1711" s="177">
        <v>41.018451109896304</v>
      </c>
      <c r="AD1711" s="177">
        <v>0</v>
      </c>
      <c r="AE1711" s="177">
        <v>0.84382759045051448</v>
      </c>
      <c r="AF1711" s="177">
        <v>9.1043952751648654</v>
      </c>
      <c r="AG1711" s="177">
        <v>0</v>
      </c>
      <c r="AH1711" s="177">
        <v>0</v>
      </c>
      <c r="AI1711" s="177">
        <v>0</v>
      </c>
      <c r="AJ1711" s="177">
        <v>0.29667272816696399</v>
      </c>
    </row>
    <row r="1712" spans="1:36" hidden="1" outlineLevel="1" x14ac:dyDescent="0.25">
      <c r="A1712" s="190">
        <f t="shared" si="457"/>
        <v>2021</v>
      </c>
      <c r="B1712" s="55">
        <f t="shared" si="458"/>
        <v>11</v>
      </c>
      <c r="C1712" s="55">
        <f t="shared" si="459"/>
        <v>17</v>
      </c>
      <c r="D1712" s="55">
        <f t="shared" si="455"/>
        <v>71</v>
      </c>
      <c r="F1712" s="63">
        <f t="shared" si="464"/>
        <v>44501.708333333292</v>
      </c>
      <c r="G1712" s="64">
        <f t="shared" si="456"/>
        <v>297.80065433742567</v>
      </c>
      <c r="H1712" s="64">
        <f t="shared" si="465"/>
        <v>0</v>
      </c>
      <c r="I1712" s="64">
        <f t="shared" si="465"/>
        <v>2.9750000000000001</v>
      </c>
      <c r="J1712" s="64">
        <f t="shared" si="465"/>
        <v>0</v>
      </c>
      <c r="K1712" s="64">
        <f t="shared" si="465"/>
        <v>0</v>
      </c>
      <c r="L1712" s="64">
        <f t="shared" si="465"/>
        <v>0</v>
      </c>
      <c r="M1712" s="64">
        <f t="shared" si="465"/>
        <v>10.255525712254679</v>
      </c>
      <c r="N1712" s="64">
        <f t="shared" si="465"/>
        <v>284.57012862517098</v>
      </c>
      <c r="O1712" s="121"/>
      <c r="P1712" s="177">
        <v>2.9750000000000001</v>
      </c>
      <c r="Q1712" s="177">
        <v>39.571294227220683</v>
      </c>
      <c r="R1712" s="177">
        <v>39.571294227220683</v>
      </c>
      <c r="S1712" s="177">
        <v>0</v>
      </c>
      <c r="T1712" s="177">
        <v>0</v>
      </c>
      <c r="U1712" s="177">
        <v>39.571294227220683</v>
      </c>
      <c r="V1712" s="177">
        <v>39.571294227220683</v>
      </c>
      <c r="W1712" s="177">
        <v>0</v>
      </c>
      <c r="X1712" s="177">
        <v>0</v>
      </c>
      <c r="Y1712" s="177">
        <v>0</v>
      </c>
      <c r="Z1712" s="177">
        <v>0</v>
      </c>
      <c r="AA1712" s="177">
        <v>44.196296908719916</v>
      </c>
      <c r="AB1712" s="177">
        <v>43.428128897589737</v>
      </c>
      <c r="AC1712" s="177">
        <v>38.660525909978581</v>
      </c>
      <c r="AD1712" s="177">
        <v>0</v>
      </c>
      <c r="AE1712" s="177">
        <v>0</v>
      </c>
      <c r="AF1712" s="177">
        <v>10.255525712254679</v>
      </c>
      <c r="AG1712" s="177">
        <v>0</v>
      </c>
      <c r="AH1712" s="177">
        <v>0</v>
      </c>
      <c r="AI1712" s="177">
        <v>0</v>
      </c>
      <c r="AJ1712" s="177">
        <v>0</v>
      </c>
    </row>
    <row r="1713" spans="1:36" hidden="1" outlineLevel="1" x14ac:dyDescent="0.25">
      <c r="A1713" s="190">
        <f t="shared" si="457"/>
        <v>2021</v>
      </c>
      <c r="B1713" s="55">
        <f t="shared" si="458"/>
        <v>11</v>
      </c>
      <c r="C1713" s="55">
        <f t="shared" si="459"/>
        <v>18</v>
      </c>
      <c r="D1713" s="55">
        <f t="shared" si="455"/>
        <v>71</v>
      </c>
      <c r="F1713" s="63">
        <f t="shared" si="464"/>
        <v>44501.749999999956</v>
      </c>
      <c r="G1713" s="64">
        <f t="shared" si="456"/>
        <v>279.60462835293356</v>
      </c>
      <c r="H1713" s="64">
        <f t="shared" si="465"/>
        <v>0</v>
      </c>
      <c r="I1713" s="64">
        <f t="shared" si="465"/>
        <v>2.9750000000000001</v>
      </c>
      <c r="J1713" s="64">
        <f t="shared" si="465"/>
        <v>0</v>
      </c>
      <c r="K1713" s="64">
        <f t="shared" si="465"/>
        <v>0</v>
      </c>
      <c r="L1713" s="64">
        <f t="shared" si="465"/>
        <v>0</v>
      </c>
      <c r="M1713" s="64">
        <f t="shared" si="465"/>
        <v>10.988063263130012</v>
      </c>
      <c r="N1713" s="64">
        <f t="shared" si="465"/>
        <v>265.64156508980352</v>
      </c>
      <c r="O1713" s="121"/>
      <c r="P1713" s="177">
        <v>2.9750000000000001</v>
      </c>
      <c r="Q1713" s="177">
        <v>35.706910025343667</v>
      </c>
      <c r="R1713" s="177">
        <v>35.706910025343667</v>
      </c>
      <c r="S1713" s="177">
        <v>0</v>
      </c>
      <c r="T1713" s="177">
        <v>0</v>
      </c>
      <c r="U1713" s="177">
        <v>35.706910025343667</v>
      </c>
      <c r="V1713" s="177">
        <v>35.706910025343667</v>
      </c>
      <c r="W1713" s="177">
        <v>0</v>
      </c>
      <c r="X1713" s="177">
        <v>0</v>
      </c>
      <c r="Y1713" s="177">
        <v>0</v>
      </c>
      <c r="Z1713" s="177">
        <v>0</v>
      </c>
      <c r="AA1713" s="177">
        <v>43.737483844635804</v>
      </c>
      <c r="AB1713" s="177">
        <v>41.842012459262733</v>
      </c>
      <c r="AC1713" s="177">
        <v>37.234428684530329</v>
      </c>
      <c r="AD1713" s="177">
        <v>0</v>
      </c>
      <c r="AE1713" s="177">
        <v>0</v>
      </c>
      <c r="AF1713" s="177">
        <v>10.988063263130012</v>
      </c>
      <c r="AG1713" s="177">
        <v>0</v>
      </c>
      <c r="AH1713" s="177">
        <v>0</v>
      </c>
      <c r="AI1713" s="177">
        <v>0</v>
      </c>
      <c r="AJ1713" s="177">
        <v>0</v>
      </c>
    </row>
    <row r="1714" spans="1:36" hidden="1" outlineLevel="1" x14ac:dyDescent="0.25">
      <c r="A1714" s="190">
        <f t="shared" si="457"/>
        <v>2021</v>
      </c>
      <c r="B1714" s="55">
        <f t="shared" si="458"/>
        <v>11</v>
      </c>
      <c r="C1714" s="55">
        <f t="shared" si="459"/>
        <v>19</v>
      </c>
      <c r="D1714" s="55">
        <f t="shared" si="455"/>
        <v>71</v>
      </c>
      <c r="F1714" s="63">
        <f t="shared" si="464"/>
        <v>44501.791666666621</v>
      </c>
      <c r="G1714" s="64">
        <f t="shared" si="456"/>
        <v>253.88040520651992</v>
      </c>
      <c r="H1714" s="64">
        <f t="shared" si="465"/>
        <v>0</v>
      </c>
      <c r="I1714" s="64">
        <f t="shared" si="465"/>
        <v>2.9750000000000001</v>
      </c>
      <c r="J1714" s="64">
        <f t="shared" si="465"/>
        <v>0</v>
      </c>
      <c r="K1714" s="64">
        <f t="shared" si="465"/>
        <v>0</v>
      </c>
      <c r="L1714" s="64">
        <f t="shared" si="465"/>
        <v>0</v>
      </c>
      <c r="M1714" s="64">
        <f t="shared" si="465"/>
        <v>11.511304370898106</v>
      </c>
      <c r="N1714" s="64">
        <f t="shared" si="465"/>
        <v>239.39410083562183</v>
      </c>
      <c r="O1714" s="121"/>
      <c r="P1714" s="177">
        <v>2.9750000000000001</v>
      </c>
      <c r="Q1714" s="177">
        <v>28.812848609195065</v>
      </c>
      <c r="R1714" s="177">
        <v>28.812848609195065</v>
      </c>
      <c r="S1714" s="177">
        <v>0</v>
      </c>
      <c r="T1714" s="177">
        <v>0</v>
      </c>
      <c r="U1714" s="177">
        <v>28.812848609195065</v>
      </c>
      <c r="V1714" s="177">
        <v>28.812848609195065</v>
      </c>
      <c r="W1714" s="177">
        <v>0</v>
      </c>
      <c r="X1714" s="177">
        <v>0</v>
      </c>
      <c r="Y1714" s="177">
        <v>0</v>
      </c>
      <c r="Z1714" s="177">
        <v>0</v>
      </c>
      <c r="AA1714" s="177">
        <v>44.870003526436037</v>
      </c>
      <c r="AB1714" s="177">
        <v>41.992891453492966</v>
      </c>
      <c r="AC1714" s="177">
        <v>37.279811418912587</v>
      </c>
      <c r="AD1714" s="177">
        <v>0</v>
      </c>
      <c r="AE1714" s="177">
        <v>0</v>
      </c>
      <c r="AF1714" s="177">
        <v>11.511304370898106</v>
      </c>
      <c r="AG1714" s="177">
        <v>0</v>
      </c>
      <c r="AH1714" s="177">
        <v>0</v>
      </c>
      <c r="AI1714" s="177">
        <v>0</v>
      </c>
      <c r="AJ1714" s="177">
        <v>0</v>
      </c>
    </row>
    <row r="1715" spans="1:36" hidden="1" outlineLevel="1" x14ac:dyDescent="0.25">
      <c r="A1715" s="190">
        <f t="shared" si="457"/>
        <v>2021</v>
      </c>
      <c r="B1715" s="55">
        <f t="shared" si="458"/>
        <v>11</v>
      </c>
      <c r="C1715" s="55">
        <f t="shared" si="459"/>
        <v>20</v>
      </c>
      <c r="D1715" s="55">
        <f t="shared" si="455"/>
        <v>71</v>
      </c>
      <c r="F1715" s="63">
        <f t="shared" si="464"/>
        <v>44501.833333333285</v>
      </c>
      <c r="G1715" s="64">
        <f t="shared" si="456"/>
        <v>255.31141894297667</v>
      </c>
      <c r="H1715" s="64">
        <f t="shared" ref="H1715:N1724" si="466">SUMIF($P$6:$AK$6,H$6,$P1715:$AK1715)</f>
        <v>0</v>
      </c>
      <c r="I1715" s="64">
        <f t="shared" si="466"/>
        <v>2.9750000000000001</v>
      </c>
      <c r="J1715" s="64">
        <f t="shared" si="466"/>
        <v>0</v>
      </c>
      <c r="K1715" s="64">
        <f t="shared" si="466"/>
        <v>0</v>
      </c>
      <c r="L1715" s="64">
        <f t="shared" si="466"/>
        <v>0</v>
      </c>
      <c r="M1715" s="64">
        <f t="shared" si="466"/>
        <v>11.302007927790868</v>
      </c>
      <c r="N1715" s="64">
        <f t="shared" si="466"/>
        <v>241.03441101518581</v>
      </c>
      <c r="O1715" s="121"/>
      <c r="P1715" s="177">
        <v>2.9750000000000001</v>
      </c>
      <c r="Q1715" s="177">
        <v>29.07047422265353</v>
      </c>
      <c r="R1715" s="177">
        <v>29.07047422265353</v>
      </c>
      <c r="S1715" s="177">
        <v>0</v>
      </c>
      <c r="T1715" s="177">
        <v>0</v>
      </c>
      <c r="U1715" s="177">
        <v>29.07047422265353</v>
      </c>
      <c r="V1715" s="177">
        <v>29.07047422265353</v>
      </c>
      <c r="W1715" s="177">
        <v>0</v>
      </c>
      <c r="X1715" s="177">
        <v>0</v>
      </c>
      <c r="Y1715" s="177">
        <v>0</v>
      </c>
      <c r="Z1715" s="177">
        <v>0</v>
      </c>
      <c r="AA1715" s="177">
        <v>45.425221932855422</v>
      </c>
      <c r="AB1715" s="177">
        <v>43.471781450671905</v>
      </c>
      <c r="AC1715" s="177">
        <v>35.855510741044341</v>
      </c>
      <c r="AD1715" s="177">
        <v>0</v>
      </c>
      <c r="AE1715" s="177">
        <v>0</v>
      </c>
      <c r="AF1715" s="177">
        <v>11.302007927790868</v>
      </c>
      <c r="AG1715" s="177">
        <v>0</v>
      </c>
      <c r="AH1715" s="177">
        <v>0</v>
      </c>
      <c r="AI1715" s="177">
        <v>0</v>
      </c>
      <c r="AJ1715" s="177">
        <v>0</v>
      </c>
    </row>
    <row r="1716" spans="1:36" hidden="1" outlineLevel="1" x14ac:dyDescent="0.25">
      <c r="A1716" s="190">
        <f t="shared" si="457"/>
        <v>2021</v>
      </c>
      <c r="B1716" s="55">
        <f t="shared" si="458"/>
        <v>11</v>
      </c>
      <c r="C1716" s="55">
        <f t="shared" si="459"/>
        <v>21</v>
      </c>
      <c r="D1716" s="55">
        <f t="shared" si="455"/>
        <v>71</v>
      </c>
      <c r="F1716" s="63">
        <f t="shared" si="464"/>
        <v>44501.874999999949</v>
      </c>
      <c r="G1716" s="64">
        <f t="shared" si="456"/>
        <v>259.86915381721997</v>
      </c>
      <c r="H1716" s="64">
        <f t="shared" si="466"/>
        <v>0</v>
      </c>
      <c r="I1716" s="64">
        <f t="shared" si="466"/>
        <v>2.9750000000000001</v>
      </c>
      <c r="J1716" s="64">
        <f t="shared" si="466"/>
        <v>0</v>
      </c>
      <c r="K1716" s="64">
        <f t="shared" si="466"/>
        <v>0</v>
      </c>
      <c r="L1716" s="64">
        <f t="shared" si="466"/>
        <v>0</v>
      </c>
      <c r="M1716" s="64">
        <f t="shared" si="466"/>
        <v>11.511304370898106</v>
      </c>
      <c r="N1716" s="64">
        <f t="shared" si="466"/>
        <v>245.38284944632187</v>
      </c>
      <c r="O1716" s="121"/>
      <c r="P1716" s="177">
        <v>2.9750000000000001</v>
      </c>
      <c r="Q1716" s="177">
        <v>29.616640523185474</v>
      </c>
      <c r="R1716" s="177">
        <v>29.616640523185474</v>
      </c>
      <c r="S1716" s="177">
        <v>0</v>
      </c>
      <c r="T1716" s="177">
        <v>0</v>
      </c>
      <c r="U1716" s="177">
        <v>29.616640523185474</v>
      </c>
      <c r="V1716" s="177">
        <v>29.616640523185474</v>
      </c>
      <c r="W1716" s="177">
        <v>0</v>
      </c>
      <c r="X1716" s="177">
        <v>0</v>
      </c>
      <c r="Y1716" s="177">
        <v>0</v>
      </c>
      <c r="Z1716" s="177">
        <v>0</v>
      </c>
      <c r="AA1716" s="177">
        <v>45.696633022453867</v>
      </c>
      <c r="AB1716" s="177">
        <v>45.870677354352303</v>
      </c>
      <c r="AC1716" s="177">
        <v>35.348976976773812</v>
      </c>
      <c r="AD1716" s="177">
        <v>0</v>
      </c>
      <c r="AE1716" s="177">
        <v>0</v>
      </c>
      <c r="AF1716" s="177">
        <v>11.511304370898106</v>
      </c>
      <c r="AG1716" s="177">
        <v>0</v>
      </c>
      <c r="AH1716" s="177">
        <v>0</v>
      </c>
      <c r="AI1716" s="177">
        <v>0</v>
      </c>
      <c r="AJ1716" s="177">
        <v>0</v>
      </c>
    </row>
    <row r="1717" spans="1:36" hidden="1" outlineLevel="1" x14ac:dyDescent="0.25">
      <c r="A1717" s="190">
        <f t="shared" si="457"/>
        <v>2021</v>
      </c>
      <c r="B1717" s="55">
        <f t="shared" si="458"/>
        <v>11</v>
      </c>
      <c r="C1717" s="55">
        <f t="shared" si="459"/>
        <v>22</v>
      </c>
      <c r="D1717" s="55">
        <f t="shared" si="455"/>
        <v>71</v>
      </c>
      <c r="F1717" s="63">
        <f t="shared" si="464"/>
        <v>44501.916666666613</v>
      </c>
      <c r="G1717" s="64">
        <f t="shared" si="456"/>
        <v>264.0556782884197</v>
      </c>
      <c r="H1717" s="64">
        <f t="shared" si="466"/>
        <v>0</v>
      </c>
      <c r="I1717" s="64">
        <f t="shared" si="466"/>
        <v>2.9750000000000001</v>
      </c>
      <c r="J1717" s="64">
        <f t="shared" si="466"/>
        <v>0</v>
      </c>
      <c r="K1717" s="64">
        <f t="shared" si="466"/>
        <v>0</v>
      </c>
      <c r="L1717" s="64">
        <f t="shared" si="466"/>
        <v>0</v>
      </c>
      <c r="M1717" s="64">
        <f t="shared" si="466"/>
        <v>12.348490143327062</v>
      </c>
      <c r="N1717" s="64">
        <f t="shared" si="466"/>
        <v>248.73218814509266</v>
      </c>
      <c r="O1717" s="121"/>
      <c r="P1717" s="177">
        <v>2.9750000000000001</v>
      </c>
      <c r="Q1717" s="177">
        <v>30.616227903404344</v>
      </c>
      <c r="R1717" s="177">
        <v>30.616227903404344</v>
      </c>
      <c r="S1717" s="177">
        <v>0</v>
      </c>
      <c r="T1717" s="177">
        <v>0</v>
      </c>
      <c r="U1717" s="177">
        <v>30.616227903404344</v>
      </c>
      <c r="V1717" s="177">
        <v>30.616227903404344</v>
      </c>
      <c r="W1717" s="177">
        <v>0</v>
      </c>
      <c r="X1717" s="177">
        <v>0</v>
      </c>
      <c r="Y1717" s="177">
        <v>0</v>
      </c>
      <c r="Z1717" s="177">
        <v>0</v>
      </c>
      <c r="AA1717" s="177">
        <v>43.539110703407829</v>
      </c>
      <c r="AB1717" s="177">
        <v>46.472836896184987</v>
      </c>
      <c r="AC1717" s="177">
        <v>36.255328931882467</v>
      </c>
      <c r="AD1717" s="177">
        <v>0</v>
      </c>
      <c r="AE1717" s="177">
        <v>0</v>
      </c>
      <c r="AF1717" s="177">
        <v>12.348490143327062</v>
      </c>
      <c r="AG1717" s="177">
        <v>0</v>
      </c>
      <c r="AH1717" s="177">
        <v>0</v>
      </c>
      <c r="AI1717" s="177">
        <v>0</v>
      </c>
      <c r="AJ1717" s="177">
        <v>0</v>
      </c>
    </row>
    <row r="1718" spans="1:36" hidden="1" outlineLevel="1" x14ac:dyDescent="0.25">
      <c r="A1718" s="190">
        <f t="shared" si="457"/>
        <v>2021</v>
      </c>
      <c r="B1718" s="55">
        <f t="shared" si="458"/>
        <v>11</v>
      </c>
      <c r="C1718" s="55">
        <f t="shared" si="459"/>
        <v>23</v>
      </c>
      <c r="D1718" s="55">
        <f t="shared" si="455"/>
        <v>71</v>
      </c>
      <c r="F1718" s="63">
        <f t="shared" si="464"/>
        <v>44501.958333333278</v>
      </c>
      <c r="G1718" s="64">
        <f t="shared" si="456"/>
        <v>268.14387836856656</v>
      </c>
      <c r="H1718" s="64">
        <f t="shared" si="466"/>
        <v>0</v>
      </c>
      <c r="I1718" s="64">
        <f t="shared" si="466"/>
        <v>2.9750000000000001</v>
      </c>
      <c r="J1718" s="64">
        <f t="shared" si="466"/>
        <v>0</v>
      </c>
      <c r="K1718" s="64">
        <f t="shared" si="466"/>
        <v>0</v>
      </c>
      <c r="L1718" s="64">
        <f t="shared" si="466"/>
        <v>0</v>
      </c>
      <c r="M1718" s="64">
        <f t="shared" si="466"/>
        <v>12.767083029541535</v>
      </c>
      <c r="N1718" s="64">
        <f t="shared" si="466"/>
        <v>252.40179533902503</v>
      </c>
      <c r="O1718" s="121"/>
      <c r="P1718" s="177">
        <v>2.9750000000000001</v>
      </c>
      <c r="Q1718" s="177">
        <v>31.749780602621598</v>
      </c>
      <c r="R1718" s="177">
        <v>31.749780602621598</v>
      </c>
      <c r="S1718" s="177">
        <v>0</v>
      </c>
      <c r="T1718" s="177">
        <v>0</v>
      </c>
      <c r="U1718" s="177">
        <v>31.749780602621598</v>
      </c>
      <c r="V1718" s="177">
        <v>31.749780602621598</v>
      </c>
      <c r="W1718" s="177">
        <v>0</v>
      </c>
      <c r="X1718" s="177">
        <v>0</v>
      </c>
      <c r="Y1718" s="177">
        <v>0</v>
      </c>
      <c r="Z1718" s="177">
        <v>0</v>
      </c>
      <c r="AA1718" s="177">
        <v>42.121410494695667</v>
      </c>
      <c r="AB1718" s="177">
        <v>46.103169457326985</v>
      </c>
      <c r="AC1718" s="177">
        <v>37.178092976515956</v>
      </c>
      <c r="AD1718" s="177">
        <v>0</v>
      </c>
      <c r="AE1718" s="177">
        <v>0</v>
      </c>
      <c r="AF1718" s="177">
        <v>12.767083029541535</v>
      </c>
      <c r="AG1718" s="177">
        <v>0</v>
      </c>
      <c r="AH1718" s="177">
        <v>0</v>
      </c>
      <c r="AI1718" s="177">
        <v>0</v>
      </c>
      <c r="AJ1718" s="177">
        <v>0</v>
      </c>
    </row>
    <row r="1719" spans="1:36" hidden="1" outlineLevel="1" x14ac:dyDescent="0.25">
      <c r="A1719" s="190">
        <f t="shared" si="457"/>
        <v>2021</v>
      </c>
      <c r="B1719" s="55">
        <f t="shared" si="458"/>
        <v>12</v>
      </c>
      <c r="C1719" s="55">
        <f t="shared" si="459"/>
        <v>0</v>
      </c>
      <c r="D1719" s="55">
        <f t="shared" si="455"/>
        <v>72</v>
      </c>
      <c r="F1719" s="63">
        <f t="shared" ref="F1719" si="467">EDATE(F1695,1)</f>
        <v>44531</v>
      </c>
      <c r="G1719" s="64">
        <f t="shared" si="456"/>
        <v>327.97427724973636</v>
      </c>
      <c r="H1719" s="64">
        <f t="shared" si="466"/>
        <v>0</v>
      </c>
      <c r="I1719" s="64">
        <f t="shared" si="466"/>
        <v>2.9750000000000001</v>
      </c>
      <c r="J1719" s="64">
        <f t="shared" si="466"/>
        <v>0</v>
      </c>
      <c r="K1719" s="64">
        <f t="shared" si="466"/>
        <v>0</v>
      </c>
      <c r="L1719" s="64">
        <f t="shared" si="466"/>
        <v>0</v>
      </c>
      <c r="M1719" s="64">
        <f t="shared" si="466"/>
        <v>10.857768319498998</v>
      </c>
      <c r="N1719" s="64">
        <f t="shared" si="466"/>
        <v>314.14150893023736</v>
      </c>
      <c r="O1719" s="121"/>
      <c r="P1719" s="177">
        <v>2.9750000000000001</v>
      </c>
      <c r="Q1719" s="177">
        <v>43.105917643870868</v>
      </c>
      <c r="R1719" s="177">
        <v>43.105917643870868</v>
      </c>
      <c r="S1719" s="177">
        <v>0</v>
      </c>
      <c r="T1719" s="177">
        <v>0</v>
      </c>
      <c r="U1719" s="177">
        <v>43.105917643870868</v>
      </c>
      <c r="V1719" s="177">
        <v>43.105917643870868</v>
      </c>
      <c r="W1719" s="177">
        <v>0</v>
      </c>
      <c r="X1719" s="177">
        <v>0</v>
      </c>
      <c r="Y1719" s="177">
        <v>0</v>
      </c>
      <c r="Z1719" s="177">
        <v>0</v>
      </c>
      <c r="AA1719" s="177">
        <v>48.653594416754189</v>
      </c>
      <c r="AB1719" s="177">
        <v>49.927221029803604</v>
      </c>
      <c r="AC1719" s="177">
        <v>43.137022908196144</v>
      </c>
      <c r="AD1719" s="177">
        <v>0</v>
      </c>
      <c r="AE1719" s="177">
        <v>0</v>
      </c>
      <c r="AF1719" s="177">
        <v>10.857768319498998</v>
      </c>
      <c r="AG1719" s="177">
        <v>0</v>
      </c>
      <c r="AH1719" s="177">
        <v>0</v>
      </c>
      <c r="AI1719" s="177">
        <v>0</v>
      </c>
      <c r="AJ1719" s="177">
        <v>0</v>
      </c>
    </row>
    <row r="1720" spans="1:36" hidden="1" outlineLevel="1" x14ac:dyDescent="0.25">
      <c r="A1720" s="190">
        <f t="shared" si="457"/>
        <v>2021</v>
      </c>
      <c r="B1720" s="55">
        <f t="shared" si="458"/>
        <v>12</v>
      </c>
      <c r="C1720" s="55">
        <f t="shared" si="459"/>
        <v>1</v>
      </c>
      <c r="D1720" s="55">
        <f t="shared" si="455"/>
        <v>72</v>
      </c>
      <c r="F1720" s="63">
        <f t="shared" ref="F1720" si="468">F1719+1/24</f>
        <v>44531.041666666664</v>
      </c>
      <c r="G1720" s="64">
        <f t="shared" si="456"/>
        <v>331.26590178271078</v>
      </c>
      <c r="H1720" s="64">
        <f t="shared" si="466"/>
        <v>0</v>
      </c>
      <c r="I1720" s="64">
        <f t="shared" si="466"/>
        <v>2.9750000000000001</v>
      </c>
      <c r="J1720" s="64">
        <f t="shared" si="466"/>
        <v>0</v>
      </c>
      <c r="K1720" s="64">
        <f t="shared" si="466"/>
        <v>0</v>
      </c>
      <c r="L1720" s="64">
        <f t="shared" si="466"/>
        <v>0</v>
      </c>
      <c r="M1720" s="64">
        <f t="shared" si="466"/>
        <v>10.397693390706664</v>
      </c>
      <c r="N1720" s="64">
        <f t="shared" si="466"/>
        <v>317.89320839200411</v>
      </c>
      <c r="O1720" s="121"/>
      <c r="P1720" s="177">
        <v>2.9750000000000001</v>
      </c>
      <c r="Q1720" s="177">
        <v>43.713914091632859</v>
      </c>
      <c r="R1720" s="177">
        <v>43.713914091632859</v>
      </c>
      <c r="S1720" s="177">
        <v>0</v>
      </c>
      <c r="T1720" s="177">
        <v>0</v>
      </c>
      <c r="U1720" s="177">
        <v>43.713914091632859</v>
      </c>
      <c r="V1720" s="177">
        <v>43.713914091632859</v>
      </c>
      <c r="W1720" s="177">
        <v>0</v>
      </c>
      <c r="X1720" s="177">
        <v>0</v>
      </c>
      <c r="Y1720" s="177">
        <v>0</v>
      </c>
      <c r="Z1720" s="177">
        <v>0</v>
      </c>
      <c r="AA1720" s="177">
        <v>49.198016511784665</v>
      </c>
      <c r="AB1720" s="177">
        <v>50.485940767049804</v>
      </c>
      <c r="AC1720" s="177">
        <v>43.353594746638258</v>
      </c>
      <c r="AD1720" s="177">
        <v>0</v>
      </c>
      <c r="AE1720" s="177">
        <v>0</v>
      </c>
      <c r="AF1720" s="177">
        <v>10.397693390706664</v>
      </c>
      <c r="AG1720" s="177">
        <v>0</v>
      </c>
      <c r="AH1720" s="177">
        <v>0</v>
      </c>
      <c r="AI1720" s="177">
        <v>0</v>
      </c>
      <c r="AJ1720" s="177">
        <v>0</v>
      </c>
    </row>
    <row r="1721" spans="1:36" hidden="1" outlineLevel="1" x14ac:dyDescent="0.25">
      <c r="A1721" s="190">
        <f t="shared" si="457"/>
        <v>2021</v>
      </c>
      <c r="B1721" s="55">
        <f t="shared" si="458"/>
        <v>12</v>
      </c>
      <c r="C1721" s="55">
        <f t="shared" si="459"/>
        <v>2</v>
      </c>
      <c r="D1721" s="55">
        <f t="shared" si="455"/>
        <v>72</v>
      </c>
      <c r="F1721" s="63">
        <f t="shared" si="464"/>
        <v>44531.083333333328</v>
      </c>
      <c r="G1721" s="64">
        <f t="shared" si="456"/>
        <v>331.74175755198007</v>
      </c>
      <c r="H1721" s="64">
        <f t="shared" si="466"/>
        <v>0</v>
      </c>
      <c r="I1721" s="64">
        <f t="shared" si="466"/>
        <v>2.9750000000000001</v>
      </c>
      <c r="J1721" s="64">
        <f t="shared" si="466"/>
        <v>0</v>
      </c>
      <c r="K1721" s="64">
        <f t="shared" si="466"/>
        <v>0</v>
      </c>
      <c r="L1721" s="64">
        <f t="shared" si="466"/>
        <v>0</v>
      </c>
      <c r="M1721" s="64">
        <f t="shared" si="466"/>
        <v>10.581723362223595</v>
      </c>
      <c r="N1721" s="64">
        <f t="shared" si="466"/>
        <v>318.18503418975649</v>
      </c>
      <c r="O1721" s="121"/>
      <c r="P1721" s="177">
        <v>2.9750000000000001</v>
      </c>
      <c r="Q1721" s="177">
        <v>43.744829165247864</v>
      </c>
      <c r="R1721" s="177">
        <v>43.744829165247864</v>
      </c>
      <c r="S1721" s="177">
        <v>0</v>
      </c>
      <c r="T1721" s="177">
        <v>0</v>
      </c>
      <c r="U1721" s="177">
        <v>43.744829165247864</v>
      </c>
      <c r="V1721" s="177">
        <v>43.744829165247864</v>
      </c>
      <c r="W1721" s="177">
        <v>0</v>
      </c>
      <c r="X1721" s="177">
        <v>0</v>
      </c>
      <c r="Y1721" s="177">
        <v>0</v>
      </c>
      <c r="Z1721" s="177">
        <v>0</v>
      </c>
      <c r="AA1721" s="177">
        <v>49.581538397085509</v>
      </c>
      <c r="AB1721" s="177">
        <v>50.126928209279313</v>
      </c>
      <c r="AC1721" s="177">
        <v>43.49725092240022</v>
      </c>
      <c r="AD1721" s="177">
        <v>0</v>
      </c>
      <c r="AE1721" s="177">
        <v>0</v>
      </c>
      <c r="AF1721" s="177">
        <v>10.581723362223595</v>
      </c>
      <c r="AG1721" s="177">
        <v>0</v>
      </c>
      <c r="AH1721" s="177">
        <v>0</v>
      </c>
      <c r="AI1721" s="177">
        <v>0</v>
      </c>
      <c r="AJ1721" s="177">
        <v>0</v>
      </c>
    </row>
    <row r="1722" spans="1:36" hidden="1" outlineLevel="1" x14ac:dyDescent="0.25">
      <c r="A1722" s="190">
        <f t="shared" si="457"/>
        <v>2021</v>
      </c>
      <c r="B1722" s="55">
        <f t="shared" si="458"/>
        <v>12</v>
      </c>
      <c r="C1722" s="55">
        <f t="shared" si="459"/>
        <v>3</v>
      </c>
      <c r="D1722" s="55">
        <f t="shared" si="455"/>
        <v>72</v>
      </c>
      <c r="F1722" s="63">
        <f t="shared" si="464"/>
        <v>44531.124999999993</v>
      </c>
      <c r="G1722" s="64">
        <f t="shared" si="456"/>
        <v>338.94913993380862</v>
      </c>
      <c r="H1722" s="64">
        <f t="shared" si="466"/>
        <v>0</v>
      </c>
      <c r="I1722" s="64">
        <f t="shared" si="466"/>
        <v>2.9750000000000001</v>
      </c>
      <c r="J1722" s="64">
        <f t="shared" si="466"/>
        <v>0</v>
      </c>
      <c r="K1722" s="64">
        <f t="shared" si="466"/>
        <v>0</v>
      </c>
      <c r="L1722" s="64">
        <f t="shared" si="466"/>
        <v>0</v>
      </c>
      <c r="M1722" s="64">
        <f t="shared" si="466"/>
        <v>10.305678404948196</v>
      </c>
      <c r="N1722" s="64">
        <f t="shared" si="466"/>
        <v>325.6684615288604</v>
      </c>
      <c r="O1722" s="121"/>
      <c r="P1722" s="177">
        <v>2.9750000000000001</v>
      </c>
      <c r="Q1722" s="177">
        <v>45.424548164997077</v>
      </c>
      <c r="R1722" s="177">
        <v>45.424548164997077</v>
      </c>
      <c r="S1722" s="177">
        <v>0</v>
      </c>
      <c r="T1722" s="177">
        <v>0</v>
      </c>
      <c r="U1722" s="177">
        <v>45.424548164997077</v>
      </c>
      <c r="V1722" s="177">
        <v>45.424548164997077</v>
      </c>
      <c r="W1722" s="177">
        <v>0</v>
      </c>
      <c r="X1722" s="177">
        <v>0</v>
      </c>
      <c r="Y1722" s="177">
        <v>0</v>
      </c>
      <c r="Z1722" s="177">
        <v>0</v>
      </c>
      <c r="AA1722" s="177">
        <v>49.50307192680836</v>
      </c>
      <c r="AB1722" s="177">
        <v>50.715477202834037</v>
      </c>
      <c r="AC1722" s="177">
        <v>43.751719739229728</v>
      </c>
      <c r="AD1722" s="177">
        <v>0</v>
      </c>
      <c r="AE1722" s="177">
        <v>0</v>
      </c>
      <c r="AF1722" s="177">
        <v>10.305678404948196</v>
      </c>
      <c r="AG1722" s="177">
        <v>0</v>
      </c>
      <c r="AH1722" s="177">
        <v>0</v>
      </c>
      <c r="AI1722" s="177">
        <v>0</v>
      </c>
      <c r="AJ1722" s="177">
        <v>0</v>
      </c>
    </row>
    <row r="1723" spans="1:36" hidden="1" outlineLevel="1" x14ac:dyDescent="0.25">
      <c r="A1723" s="190">
        <f t="shared" si="457"/>
        <v>2021</v>
      </c>
      <c r="B1723" s="55">
        <f t="shared" si="458"/>
        <v>12</v>
      </c>
      <c r="C1723" s="55">
        <f t="shared" si="459"/>
        <v>4</v>
      </c>
      <c r="D1723" s="55">
        <f t="shared" si="455"/>
        <v>72</v>
      </c>
      <c r="F1723" s="63">
        <f t="shared" si="464"/>
        <v>44531.166666666657</v>
      </c>
      <c r="G1723" s="64">
        <f t="shared" si="456"/>
        <v>343.46770069316824</v>
      </c>
      <c r="H1723" s="64">
        <f t="shared" si="466"/>
        <v>0</v>
      </c>
      <c r="I1723" s="64">
        <f t="shared" si="466"/>
        <v>2.9750000000000001</v>
      </c>
      <c r="J1723" s="64">
        <f t="shared" si="466"/>
        <v>0</v>
      </c>
      <c r="K1723" s="64">
        <f t="shared" si="466"/>
        <v>0</v>
      </c>
      <c r="L1723" s="64">
        <f t="shared" si="466"/>
        <v>0</v>
      </c>
      <c r="M1723" s="64">
        <f t="shared" si="466"/>
        <v>9.8456034761558673</v>
      </c>
      <c r="N1723" s="64">
        <f t="shared" si="466"/>
        <v>330.6470972170124</v>
      </c>
      <c r="O1723" s="121"/>
      <c r="P1723" s="177">
        <v>2.9750000000000001</v>
      </c>
      <c r="Q1723" s="177">
        <v>46.661151109597725</v>
      </c>
      <c r="R1723" s="177">
        <v>46.661151109597725</v>
      </c>
      <c r="S1723" s="177">
        <v>0</v>
      </c>
      <c r="T1723" s="177">
        <v>0</v>
      </c>
      <c r="U1723" s="177">
        <v>46.661151109597725</v>
      </c>
      <c r="V1723" s="177">
        <v>46.661151109597725</v>
      </c>
      <c r="W1723" s="177">
        <v>0</v>
      </c>
      <c r="X1723" s="177">
        <v>0</v>
      </c>
      <c r="Y1723" s="177">
        <v>0</v>
      </c>
      <c r="Z1723" s="177">
        <v>0</v>
      </c>
      <c r="AA1723" s="177">
        <v>50.534201029506292</v>
      </c>
      <c r="AB1723" s="177">
        <v>51.19784563563794</v>
      </c>
      <c r="AC1723" s="177">
        <v>42.270446113477298</v>
      </c>
      <c r="AD1723" s="177">
        <v>0</v>
      </c>
      <c r="AE1723" s="177">
        <v>0</v>
      </c>
      <c r="AF1723" s="177">
        <v>9.8456034761558673</v>
      </c>
      <c r="AG1723" s="177">
        <v>0</v>
      </c>
      <c r="AH1723" s="177">
        <v>0</v>
      </c>
      <c r="AI1723" s="177">
        <v>0</v>
      </c>
      <c r="AJ1723" s="177">
        <v>0</v>
      </c>
    </row>
    <row r="1724" spans="1:36" hidden="1" outlineLevel="1" x14ac:dyDescent="0.25">
      <c r="A1724" s="190">
        <f t="shared" si="457"/>
        <v>2021</v>
      </c>
      <c r="B1724" s="55">
        <f t="shared" si="458"/>
        <v>12</v>
      </c>
      <c r="C1724" s="55">
        <f t="shared" si="459"/>
        <v>5</v>
      </c>
      <c r="D1724" s="55">
        <f t="shared" si="455"/>
        <v>72</v>
      </c>
      <c r="F1724" s="63">
        <f t="shared" si="464"/>
        <v>44531.208333333321</v>
      </c>
      <c r="G1724" s="64">
        <f t="shared" si="456"/>
        <v>341.60998761743616</v>
      </c>
      <c r="H1724" s="64">
        <f t="shared" si="466"/>
        <v>0</v>
      </c>
      <c r="I1724" s="64">
        <f t="shared" si="466"/>
        <v>2.9750000000000001</v>
      </c>
      <c r="J1724" s="64">
        <f t="shared" si="466"/>
        <v>0</v>
      </c>
      <c r="K1724" s="64">
        <f t="shared" si="466"/>
        <v>0</v>
      </c>
      <c r="L1724" s="64">
        <f t="shared" si="466"/>
        <v>0</v>
      </c>
      <c r="M1724" s="64">
        <f t="shared" si="466"/>
        <v>9.9376184619143366</v>
      </c>
      <c r="N1724" s="64">
        <f t="shared" si="466"/>
        <v>328.69736915552181</v>
      </c>
      <c r="O1724" s="121"/>
      <c r="P1724" s="177">
        <v>2.9750000000000001</v>
      </c>
      <c r="Q1724" s="177">
        <v>45.919189342837342</v>
      </c>
      <c r="R1724" s="177">
        <v>45.919189342837342</v>
      </c>
      <c r="S1724" s="177">
        <v>0</v>
      </c>
      <c r="T1724" s="177">
        <v>0</v>
      </c>
      <c r="U1724" s="177">
        <v>45.919189342837342</v>
      </c>
      <c r="V1724" s="177">
        <v>45.919189342837342</v>
      </c>
      <c r="W1724" s="177">
        <v>0</v>
      </c>
      <c r="X1724" s="177">
        <v>0</v>
      </c>
      <c r="Y1724" s="177">
        <v>0</v>
      </c>
      <c r="Z1724" s="177">
        <v>0</v>
      </c>
      <c r="AA1724" s="177">
        <v>50.666365718475973</v>
      </c>
      <c r="AB1724" s="177">
        <v>51.417585377363153</v>
      </c>
      <c r="AC1724" s="177">
        <v>42.936660688333326</v>
      </c>
      <c r="AD1724" s="177">
        <v>0</v>
      </c>
      <c r="AE1724" s="177">
        <v>0</v>
      </c>
      <c r="AF1724" s="177">
        <v>9.9376184619143366</v>
      </c>
      <c r="AG1724" s="177">
        <v>0</v>
      </c>
      <c r="AH1724" s="177">
        <v>0</v>
      </c>
      <c r="AI1724" s="177">
        <v>0</v>
      </c>
      <c r="AJ1724" s="177">
        <v>0</v>
      </c>
    </row>
    <row r="1725" spans="1:36" hidden="1" outlineLevel="1" x14ac:dyDescent="0.25">
      <c r="A1725" s="190">
        <f t="shared" si="457"/>
        <v>2021</v>
      </c>
      <c r="B1725" s="55">
        <f t="shared" si="458"/>
        <v>12</v>
      </c>
      <c r="C1725" s="55">
        <f t="shared" si="459"/>
        <v>6</v>
      </c>
      <c r="D1725" s="55">
        <f t="shared" si="455"/>
        <v>72</v>
      </c>
      <c r="F1725" s="63">
        <f t="shared" si="464"/>
        <v>44531.249999999985</v>
      </c>
      <c r="G1725" s="64">
        <f t="shared" si="456"/>
        <v>340.77871908833288</v>
      </c>
      <c r="H1725" s="64">
        <f t="shared" ref="H1725:N1734" si="469">SUMIF($P$6:$AK$6,H$6,$P1725:$AK1725)</f>
        <v>3.4950992954157746E-2</v>
      </c>
      <c r="I1725" s="64">
        <f t="shared" si="469"/>
        <v>3.0404442584606768</v>
      </c>
      <c r="J1725" s="64">
        <f t="shared" si="469"/>
        <v>2.5555677945221567E-2</v>
      </c>
      <c r="K1725" s="64">
        <f t="shared" si="469"/>
        <v>0</v>
      </c>
      <c r="L1725" s="64">
        <f t="shared" si="469"/>
        <v>0</v>
      </c>
      <c r="M1725" s="64">
        <f t="shared" si="469"/>
        <v>9.9376184619143366</v>
      </c>
      <c r="N1725" s="64">
        <f t="shared" si="469"/>
        <v>327.74014969705848</v>
      </c>
      <c r="O1725" s="121"/>
      <c r="P1725" s="177">
        <v>2.9750000000000001</v>
      </c>
      <c r="Q1725" s="177">
        <v>45.69247880299389</v>
      </c>
      <c r="R1725" s="177">
        <v>45.69247880299389</v>
      </c>
      <c r="S1725" s="177">
        <v>0</v>
      </c>
      <c r="T1725" s="177">
        <v>6.5444258460676891E-2</v>
      </c>
      <c r="U1725" s="177">
        <v>45.69247880299389</v>
      </c>
      <c r="V1725" s="177">
        <v>45.69247880299389</v>
      </c>
      <c r="W1725" s="177">
        <v>0</v>
      </c>
      <c r="X1725" s="177">
        <v>0</v>
      </c>
      <c r="Y1725" s="177">
        <v>0</v>
      </c>
      <c r="Z1725" s="177">
        <v>0</v>
      </c>
      <c r="AA1725" s="177">
        <v>50.45707526504242</v>
      </c>
      <c r="AB1725" s="177">
        <v>51.158885986129675</v>
      </c>
      <c r="AC1725" s="177">
        <v>43.35427323391081</v>
      </c>
      <c r="AD1725" s="177">
        <v>3.4950992954157746E-2</v>
      </c>
      <c r="AE1725" s="177">
        <v>0</v>
      </c>
      <c r="AF1725" s="177">
        <v>9.9376184619143366</v>
      </c>
      <c r="AG1725" s="177">
        <v>8.5185593150738561E-3</v>
      </c>
      <c r="AH1725" s="177">
        <v>8.5185593150738561E-3</v>
      </c>
      <c r="AI1725" s="177">
        <v>8.5185593150738561E-3</v>
      </c>
      <c r="AJ1725" s="177">
        <v>0</v>
      </c>
    </row>
    <row r="1726" spans="1:36" hidden="1" outlineLevel="1" x14ac:dyDescent="0.25">
      <c r="A1726" s="190">
        <f t="shared" si="457"/>
        <v>2021</v>
      </c>
      <c r="B1726" s="55">
        <f t="shared" si="458"/>
        <v>12</v>
      </c>
      <c r="C1726" s="55">
        <f t="shared" si="459"/>
        <v>7</v>
      </c>
      <c r="D1726" s="55">
        <f t="shared" si="455"/>
        <v>72</v>
      </c>
      <c r="F1726" s="63">
        <f t="shared" si="464"/>
        <v>44531.29166666665</v>
      </c>
      <c r="G1726" s="64">
        <f t="shared" si="456"/>
        <v>450.56826000786452</v>
      </c>
      <c r="H1726" s="64">
        <f t="shared" si="469"/>
        <v>20.751508803899213</v>
      </c>
      <c r="I1726" s="64">
        <f t="shared" si="469"/>
        <v>16.124580353610764</v>
      </c>
      <c r="J1726" s="64">
        <f t="shared" si="469"/>
        <v>78.481839779198282</v>
      </c>
      <c r="K1726" s="64">
        <f t="shared" si="469"/>
        <v>0</v>
      </c>
      <c r="L1726" s="64">
        <f t="shared" si="469"/>
        <v>0</v>
      </c>
      <c r="M1726" s="64">
        <f t="shared" si="469"/>
        <v>10.48970837646513</v>
      </c>
      <c r="N1726" s="64">
        <f t="shared" si="469"/>
        <v>324.72062269469114</v>
      </c>
      <c r="O1726" s="121"/>
      <c r="P1726" s="177">
        <v>2.9750000000000001</v>
      </c>
      <c r="Q1726" s="177">
        <v>45.053567281616878</v>
      </c>
      <c r="R1726" s="177">
        <v>45.053567281616878</v>
      </c>
      <c r="S1726" s="177">
        <v>5.6756772732403693</v>
      </c>
      <c r="T1726" s="177">
        <v>7.2489124546587105</v>
      </c>
      <c r="U1726" s="177">
        <v>45.053567281616878</v>
      </c>
      <c r="V1726" s="177">
        <v>45.053567281616878</v>
      </c>
      <c r="W1726" s="177">
        <v>0</v>
      </c>
      <c r="X1726" s="177">
        <v>0.12786892001725619</v>
      </c>
      <c r="Y1726" s="177">
        <v>0</v>
      </c>
      <c r="Z1726" s="177">
        <v>0</v>
      </c>
      <c r="AA1726" s="177">
        <v>50.860587349067558</v>
      </c>
      <c r="AB1726" s="177">
        <v>50.562630239560619</v>
      </c>
      <c r="AC1726" s="177">
        <v>43.083135979595468</v>
      </c>
      <c r="AD1726" s="177">
        <v>20.751508803899213</v>
      </c>
      <c r="AE1726" s="177">
        <v>9.7121705694428309E-2</v>
      </c>
      <c r="AF1726" s="177">
        <v>10.48970837646513</v>
      </c>
      <c r="AG1726" s="177">
        <v>26.160613259732763</v>
      </c>
      <c r="AH1726" s="177">
        <v>26.160613259732763</v>
      </c>
      <c r="AI1726" s="177">
        <v>26.160613259732763</v>
      </c>
      <c r="AJ1726" s="177">
        <v>0</v>
      </c>
    </row>
    <row r="1727" spans="1:36" hidden="1" outlineLevel="1" x14ac:dyDescent="0.25">
      <c r="A1727" s="190">
        <f t="shared" si="457"/>
        <v>2021</v>
      </c>
      <c r="B1727" s="55">
        <f t="shared" si="458"/>
        <v>12</v>
      </c>
      <c r="C1727" s="55">
        <f t="shared" si="459"/>
        <v>8</v>
      </c>
      <c r="D1727" s="55">
        <f t="shared" si="455"/>
        <v>72</v>
      </c>
      <c r="F1727" s="63">
        <f t="shared" si="464"/>
        <v>44531.333333333314</v>
      </c>
      <c r="G1727" s="64">
        <f t="shared" si="456"/>
        <v>600.02215405559684</v>
      </c>
      <c r="H1727" s="64">
        <f t="shared" si="469"/>
        <v>43.697018112581794</v>
      </c>
      <c r="I1727" s="64">
        <f t="shared" si="469"/>
        <v>66.660002594670132</v>
      </c>
      <c r="J1727" s="64">
        <f t="shared" si="469"/>
        <v>148.27568981929306</v>
      </c>
      <c r="K1727" s="64">
        <f t="shared" si="469"/>
        <v>0</v>
      </c>
      <c r="L1727" s="64">
        <f t="shared" si="469"/>
        <v>0</v>
      </c>
      <c r="M1727" s="64">
        <f t="shared" si="469"/>
        <v>10.857768319498998</v>
      </c>
      <c r="N1727" s="64">
        <f t="shared" si="469"/>
        <v>330.53167520955287</v>
      </c>
      <c r="O1727" s="121"/>
      <c r="P1727" s="177">
        <v>2.9750000000000001</v>
      </c>
      <c r="Q1727" s="177">
        <v>47.155792287437983</v>
      </c>
      <c r="R1727" s="177">
        <v>47.155792287437983</v>
      </c>
      <c r="S1727" s="177">
        <v>15.400655254003381</v>
      </c>
      <c r="T1727" s="177">
        <v>15.083238060547529</v>
      </c>
      <c r="U1727" s="177">
        <v>47.155792287437983</v>
      </c>
      <c r="V1727" s="177">
        <v>47.155792287437983</v>
      </c>
      <c r="W1727" s="177">
        <v>1.509902595425284</v>
      </c>
      <c r="X1727" s="177">
        <v>9.376737151427621</v>
      </c>
      <c r="Y1727" s="177">
        <v>6.1151999999999997</v>
      </c>
      <c r="Z1727" s="177">
        <v>0</v>
      </c>
      <c r="AA1727" s="177">
        <v>50.658263085649359</v>
      </c>
      <c r="AB1727" s="177">
        <v>49.155738368456774</v>
      </c>
      <c r="AC1727" s="177">
        <v>42.094504605694823</v>
      </c>
      <c r="AD1727" s="177">
        <v>43.697018112581794</v>
      </c>
      <c r="AE1727" s="177">
        <v>8.5814325123958817</v>
      </c>
      <c r="AF1727" s="177">
        <v>10.857768319498998</v>
      </c>
      <c r="AG1727" s="177">
        <v>49.425229939764357</v>
      </c>
      <c r="AH1727" s="177">
        <v>49.425229939764357</v>
      </c>
      <c r="AI1727" s="177">
        <v>49.425229939764357</v>
      </c>
      <c r="AJ1727" s="177">
        <v>7.6178370208704393</v>
      </c>
    </row>
    <row r="1728" spans="1:36" hidden="1" outlineLevel="1" x14ac:dyDescent="0.25">
      <c r="A1728" s="190">
        <f t="shared" si="457"/>
        <v>2021</v>
      </c>
      <c r="B1728" s="55">
        <f t="shared" si="458"/>
        <v>12</v>
      </c>
      <c r="C1728" s="55">
        <f t="shared" si="459"/>
        <v>9</v>
      </c>
      <c r="D1728" s="55">
        <f t="shared" si="455"/>
        <v>72</v>
      </c>
      <c r="F1728" s="63">
        <f t="shared" si="464"/>
        <v>44531.374999999978</v>
      </c>
      <c r="G1728" s="64">
        <f t="shared" si="456"/>
        <v>641.46074259980742</v>
      </c>
      <c r="H1728" s="64">
        <f t="shared" si="469"/>
        <v>40.444186321451234</v>
      </c>
      <c r="I1728" s="64">
        <f t="shared" si="469"/>
        <v>104.4467671758444</v>
      </c>
      <c r="J1728" s="64">
        <f t="shared" si="469"/>
        <v>141.37046872189151</v>
      </c>
      <c r="K1728" s="64">
        <f t="shared" si="469"/>
        <v>0</v>
      </c>
      <c r="L1728" s="64">
        <f t="shared" si="469"/>
        <v>0</v>
      </c>
      <c r="M1728" s="64">
        <f t="shared" si="469"/>
        <v>9.6615735046389375</v>
      </c>
      <c r="N1728" s="64">
        <f t="shared" si="469"/>
        <v>345.53774687598133</v>
      </c>
      <c r="O1728" s="121"/>
      <c r="P1728" s="177">
        <v>2.9750000000000001</v>
      </c>
      <c r="Q1728" s="177">
        <v>50.381264967938016</v>
      </c>
      <c r="R1728" s="177">
        <v>50.381264967938016</v>
      </c>
      <c r="S1728" s="177">
        <v>18.058342671518268</v>
      </c>
      <c r="T1728" s="177">
        <v>14.27229626763617</v>
      </c>
      <c r="U1728" s="177">
        <v>50.381264967938016</v>
      </c>
      <c r="V1728" s="177">
        <v>50.381264967938016</v>
      </c>
      <c r="W1728" s="177">
        <v>3.296951007660391</v>
      </c>
      <c r="X1728" s="177">
        <v>16.393394898750628</v>
      </c>
      <c r="Y1728" s="177">
        <v>14.268800000000002</v>
      </c>
      <c r="Z1728" s="177">
        <v>0</v>
      </c>
      <c r="AA1728" s="177">
        <v>50.759890992389572</v>
      </c>
      <c r="AB1728" s="177">
        <v>48.638994067506118</v>
      </c>
      <c r="AC1728" s="177">
        <v>44.613801944333524</v>
      </c>
      <c r="AD1728" s="177">
        <v>40.444186321451234</v>
      </c>
      <c r="AE1728" s="177">
        <v>15.717449301584958</v>
      </c>
      <c r="AF1728" s="177">
        <v>9.6615735046389375</v>
      </c>
      <c r="AG1728" s="177">
        <v>47.123489573963838</v>
      </c>
      <c r="AH1728" s="177">
        <v>47.123489573963838</v>
      </c>
      <c r="AI1728" s="177">
        <v>47.123489573963838</v>
      </c>
      <c r="AJ1728" s="177">
        <v>19.464533028693982</v>
      </c>
    </row>
    <row r="1729" spans="1:36" hidden="1" outlineLevel="1" x14ac:dyDescent="0.25">
      <c r="A1729" s="190">
        <f t="shared" si="457"/>
        <v>2021</v>
      </c>
      <c r="B1729" s="55">
        <f t="shared" si="458"/>
        <v>12</v>
      </c>
      <c r="C1729" s="55">
        <f t="shared" si="459"/>
        <v>10</v>
      </c>
      <c r="D1729" s="55">
        <f t="shared" si="455"/>
        <v>72</v>
      </c>
      <c r="F1729" s="63">
        <f t="shared" si="464"/>
        <v>44531.416666666642</v>
      </c>
      <c r="G1729" s="64">
        <f t="shared" si="456"/>
        <v>649.82528754318741</v>
      </c>
      <c r="H1729" s="64">
        <f t="shared" si="469"/>
        <v>38.066738886125542</v>
      </c>
      <c r="I1729" s="64">
        <f t="shared" si="469"/>
        <v>114.03595064170337</v>
      </c>
      <c r="J1729" s="64">
        <f t="shared" si="469"/>
        <v>130.0281501950229</v>
      </c>
      <c r="K1729" s="64">
        <f t="shared" si="469"/>
        <v>0</v>
      </c>
      <c r="L1729" s="64">
        <f t="shared" si="469"/>
        <v>0</v>
      </c>
      <c r="M1729" s="64">
        <f t="shared" si="469"/>
        <v>8.5573936755373428</v>
      </c>
      <c r="N1729" s="64">
        <f t="shared" si="469"/>
        <v>359.13705414479819</v>
      </c>
      <c r="O1729" s="121"/>
      <c r="P1729" s="177">
        <v>2.9750000000000001</v>
      </c>
      <c r="Q1729" s="177">
        <v>54.451749660581797</v>
      </c>
      <c r="R1729" s="177">
        <v>54.451749660581797</v>
      </c>
      <c r="S1729" s="177">
        <v>21.68323842867462</v>
      </c>
      <c r="T1729" s="177">
        <v>13.808253881900489</v>
      </c>
      <c r="U1729" s="177">
        <v>54.451749660581797</v>
      </c>
      <c r="V1729" s="177">
        <v>54.451749660581797</v>
      </c>
      <c r="W1729" s="177">
        <v>2.8756978339469845</v>
      </c>
      <c r="X1729" s="177">
        <v>15.174291515612934</v>
      </c>
      <c r="Y1729" s="177">
        <v>24.460799999999999</v>
      </c>
      <c r="Z1729" s="177">
        <v>0</v>
      </c>
      <c r="AA1729" s="177">
        <v>48.400887932873069</v>
      </c>
      <c r="AB1729" s="177">
        <v>47.66735646859722</v>
      </c>
      <c r="AC1729" s="177">
        <v>45.261811101000696</v>
      </c>
      <c r="AD1729" s="177">
        <v>38.066738886125542</v>
      </c>
      <c r="AE1729" s="177">
        <v>12.419115252560031</v>
      </c>
      <c r="AF1729" s="177">
        <v>8.5573936755373428</v>
      </c>
      <c r="AG1729" s="177">
        <v>43.342716731674301</v>
      </c>
      <c r="AH1729" s="177">
        <v>43.342716731674301</v>
      </c>
      <c r="AI1729" s="177">
        <v>43.342716731674301</v>
      </c>
      <c r="AJ1729" s="177">
        <v>20.639553729008295</v>
      </c>
    </row>
    <row r="1730" spans="1:36" hidden="1" outlineLevel="1" x14ac:dyDescent="0.25">
      <c r="A1730" s="190">
        <f t="shared" si="457"/>
        <v>2021</v>
      </c>
      <c r="B1730" s="55">
        <f t="shared" si="458"/>
        <v>12</v>
      </c>
      <c r="C1730" s="55">
        <f t="shared" si="459"/>
        <v>11</v>
      </c>
      <c r="D1730" s="55">
        <f t="shared" si="455"/>
        <v>72</v>
      </c>
      <c r="F1730" s="63">
        <f t="shared" si="464"/>
        <v>44531.458333333307</v>
      </c>
      <c r="G1730" s="64">
        <f t="shared" si="456"/>
        <v>651.33366425938084</v>
      </c>
      <c r="H1730" s="64">
        <f t="shared" si="469"/>
        <v>32.426594802740468</v>
      </c>
      <c r="I1730" s="64">
        <f t="shared" si="469"/>
        <v>115.90321876622765</v>
      </c>
      <c r="J1730" s="64">
        <f t="shared" si="469"/>
        <v>125.90442201712496</v>
      </c>
      <c r="K1730" s="64">
        <f t="shared" si="469"/>
        <v>0</v>
      </c>
      <c r="L1730" s="64">
        <f t="shared" si="469"/>
        <v>0</v>
      </c>
      <c r="M1730" s="64">
        <f t="shared" si="469"/>
        <v>8.5573936755373428</v>
      </c>
      <c r="N1730" s="64">
        <f t="shared" si="469"/>
        <v>368.54203499775042</v>
      </c>
      <c r="O1730" s="121"/>
      <c r="P1730" s="177">
        <v>2.9750000000000001</v>
      </c>
      <c r="Q1730" s="177">
        <v>57.388681654008323</v>
      </c>
      <c r="R1730" s="177">
        <v>57.388681654008323</v>
      </c>
      <c r="S1730" s="177">
        <v>20.819746295581247</v>
      </c>
      <c r="T1730" s="177">
        <v>13.555662381997511</v>
      </c>
      <c r="U1730" s="177">
        <v>57.388681654008323</v>
      </c>
      <c r="V1730" s="177">
        <v>57.388681654008323</v>
      </c>
      <c r="W1730" s="177">
        <v>2.8576460095635392</v>
      </c>
      <c r="X1730" s="177">
        <v>14.531564910518506</v>
      </c>
      <c r="Y1730" s="177">
        <v>27.314559999999997</v>
      </c>
      <c r="Z1730" s="177">
        <v>0</v>
      </c>
      <c r="AA1730" s="177">
        <v>48.400720876091931</v>
      </c>
      <c r="AB1730" s="177">
        <v>47.118269536650743</v>
      </c>
      <c r="AC1730" s="177">
        <v>43.468317968974389</v>
      </c>
      <c r="AD1730" s="177">
        <v>32.426594802740468</v>
      </c>
      <c r="AE1730" s="177">
        <v>13.755202748010962</v>
      </c>
      <c r="AF1730" s="177">
        <v>8.5573936755373428</v>
      </c>
      <c r="AG1730" s="177">
        <v>41.968140672374986</v>
      </c>
      <c r="AH1730" s="177">
        <v>41.968140672374986</v>
      </c>
      <c r="AI1730" s="177">
        <v>41.968140672374986</v>
      </c>
      <c r="AJ1730" s="177">
        <v>20.093836420555903</v>
      </c>
    </row>
    <row r="1731" spans="1:36" hidden="1" outlineLevel="1" x14ac:dyDescent="0.25">
      <c r="A1731" s="190">
        <f t="shared" si="457"/>
        <v>2021</v>
      </c>
      <c r="B1731" s="55">
        <f t="shared" si="458"/>
        <v>12</v>
      </c>
      <c r="C1731" s="55">
        <f t="shared" si="459"/>
        <v>12</v>
      </c>
      <c r="D1731" s="55">
        <f t="shared" si="455"/>
        <v>72</v>
      </c>
      <c r="F1731" s="63">
        <f t="shared" si="464"/>
        <v>44531.499999999971</v>
      </c>
      <c r="G1731" s="64">
        <f t="shared" si="456"/>
        <v>655.89498535143389</v>
      </c>
      <c r="H1731" s="64">
        <f t="shared" si="469"/>
        <v>36.410974484725081</v>
      </c>
      <c r="I1731" s="64">
        <f t="shared" si="469"/>
        <v>116.68787429408872</v>
      </c>
      <c r="J1731" s="64">
        <f t="shared" si="469"/>
        <v>131.34031669993954</v>
      </c>
      <c r="K1731" s="64">
        <f t="shared" si="469"/>
        <v>0</v>
      </c>
      <c r="L1731" s="64">
        <f t="shared" si="469"/>
        <v>0</v>
      </c>
      <c r="M1731" s="64">
        <f t="shared" si="469"/>
        <v>8.4653786897788752</v>
      </c>
      <c r="N1731" s="64">
        <f t="shared" si="469"/>
        <v>362.99044118290169</v>
      </c>
      <c r="O1731" s="121"/>
      <c r="P1731" s="177">
        <v>2.9750000000000001</v>
      </c>
      <c r="Q1731" s="177">
        <v>57.254716335009931</v>
      </c>
      <c r="R1731" s="177">
        <v>57.254716335009931</v>
      </c>
      <c r="S1731" s="177">
        <v>19.421683894127163</v>
      </c>
      <c r="T1731" s="177">
        <v>15.601634788335049</v>
      </c>
      <c r="U1731" s="177">
        <v>57.254716335009931</v>
      </c>
      <c r="V1731" s="177">
        <v>57.254716335009931</v>
      </c>
      <c r="W1731" s="177">
        <v>2.8143598252560675</v>
      </c>
      <c r="X1731" s="177">
        <v>14.570901793623735</v>
      </c>
      <c r="Y1731" s="177">
        <v>27.722240000000003</v>
      </c>
      <c r="Z1731" s="177">
        <v>0</v>
      </c>
      <c r="AA1731" s="177">
        <v>45.618166611787522</v>
      </c>
      <c r="AB1731" s="177">
        <v>46.594736996362101</v>
      </c>
      <c r="AC1731" s="177">
        <v>41.758672234712407</v>
      </c>
      <c r="AD1731" s="177">
        <v>36.410974484725081</v>
      </c>
      <c r="AE1731" s="177">
        <v>11.988111180347282</v>
      </c>
      <c r="AF1731" s="177">
        <v>8.4653786897788752</v>
      </c>
      <c r="AG1731" s="177">
        <v>43.780105566646512</v>
      </c>
      <c r="AH1731" s="177">
        <v>43.780105566646512</v>
      </c>
      <c r="AI1731" s="177">
        <v>43.780105566646512</v>
      </c>
      <c r="AJ1731" s="177">
        <v>21.593942812399398</v>
      </c>
    </row>
    <row r="1732" spans="1:36" hidden="1" outlineLevel="1" x14ac:dyDescent="0.25">
      <c r="A1732" s="190">
        <f t="shared" si="457"/>
        <v>2021</v>
      </c>
      <c r="B1732" s="55">
        <f t="shared" si="458"/>
        <v>12</v>
      </c>
      <c r="C1732" s="55">
        <f t="shared" si="459"/>
        <v>13</v>
      </c>
      <c r="D1732" s="55">
        <f t="shared" si="455"/>
        <v>72</v>
      </c>
      <c r="F1732" s="63">
        <f t="shared" si="464"/>
        <v>44531.541666666635</v>
      </c>
      <c r="G1732" s="64">
        <f t="shared" si="456"/>
        <v>674.71494892444537</v>
      </c>
      <c r="H1732" s="64">
        <f t="shared" si="469"/>
        <v>39.555089705750333</v>
      </c>
      <c r="I1732" s="64">
        <f t="shared" si="469"/>
        <v>118.49026255982503</v>
      </c>
      <c r="J1732" s="64">
        <f t="shared" si="469"/>
        <v>145.70727653727852</v>
      </c>
      <c r="K1732" s="64">
        <f t="shared" si="469"/>
        <v>0</v>
      </c>
      <c r="L1732" s="64">
        <f t="shared" si="469"/>
        <v>0</v>
      </c>
      <c r="M1732" s="64">
        <f t="shared" si="469"/>
        <v>8.7414236470542743</v>
      </c>
      <c r="N1732" s="64">
        <f t="shared" si="469"/>
        <v>362.2208964745372</v>
      </c>
      <c r="O1732" s="121"/>
      <c r="P1732" s="177">
        <v>2.9750000000000001</v>
      </c>
      <c r="Q1732" s="177">
        <v>56.430314371942814</v>
      </c>
      <c r="R1732" s="177">
        <v>56.430314371942814</v>
      </c>
      <c r="S1732" s="177">
        <v>16.886802927709056</v>
      </c>
      <c r="T1732" s="177">
        <v>20.067687417339343</v>
      </c>
      <c r="U1732" s="177">
        <v>56.430314371942814</v>
      </c>
      <c r="V1732" s="177">
        <v>56.430314371942814</v>
      </c>
      <c r="W1732" s="177">
        <v>3.0988375942565951</v>
      </c>
      <c r="X1732" s="177">
        <v>15.489785754228761</v>
      </c>
      <c r="Y1732" s="177">
        <v>24.460799999999999</v>
      </c>
      <c r="Z1732" s="177">
        <v>0</v>
      </c>
      <c r="AA1732" s="177">
        <v>47.097985654876297</v>
      </c>
      <c r="AB1732" s="177">
        <v>46.493622126425215</v>
      </c>
      <c r="AC1732" s="177">
        <v>42.908031205464368</v>
      </c>
      <c r="AD1732" s="177">
        <v>39.555089705750333</v>
      </c>
      <c r="AE1732" s="177">
        <v>14.878558203262125</v>
      </c>
      <c r="AF1732" s="177">
        <v>8.7414236470542743</v>
      </c>
      <c r="AG1732" s="177">
        <v>48.569092179092834</v>
      </c>
      <c r="AH1732" s="177">
        <v>48.569092179092834</v>
      </c>
      <c r="AI1732" s="177">
        <v>48.569092179092834</v>
      </c>
      <c r="AJ1732" s="177">
        <v>20.632790663029144</v>
      </c>
    </row>
    <row r="1733" spans="1:36" hidden="1" outlineLevel="1" x14ac:dyDescent="0.25">
      <c r="A1733" s="190">
        <f t="shared" si="457"/>
        <v>2021</v>
      </c>
      <c r="B1733" s="55">
        <f t="shared" si="458"/>
        <v>12</v>
      </c>
      <c r="C1733" s="55">
        <f t="shared" si="459"/>
        <v>14</v>
      </c>
      <c r="D1733" s="55">
        <f t="shared" si="455"/>
        <v>72</v>
      </c>
      <c r="F1733" s="63">
        <f t="shared" si="464"/>
        <v>44531.583333333299</v>
      </c>
      <c r="G1733" s="64">
        <f t="shared" si="456"/>
        <v>642.64913491725372</v>
      </c>
      <c r="H1733" s="64">
        <f t="shared" si="469"/>
        <v>37.45061273649285</v>
      </c>
      <c r="I1733" s="64">
        <f t="shared" si="469"/>
        <v>95.744639322289274</v>
      </c>
      <c r="J1733" s="64">
        <f t="shared" si="469"/>
        <v>142.43530620446273</v>
      </c>
      <c r="K1733" s="64">
        <f t="shared" si="469"/>
        <v>0</v>
      </c>
      <c r="L1733" s="64">
        <f t="shared" si="469"/>
        <v>0</v>
      </c>
      <c r="M1733" s="64">
        <f t="shared" si="469"/>
        <v>9.1094835900881392</v>
      </c>
      <c r="N1733" s="64">
        <f t="shared" si="469"/>
        <v>357.90909306392069</v>
      </c>
      <c r="O1733" s="121"/>
      <c r="P1733" s="177">
        <v>2.9750000000000001</v>
      </c>
      <c r="Q1733" s="177">
        <v>55.028831034728768</v>
      </c>
      <c r="R1733" s="177">
        <v>55.028831034728768</v>
      </c>
      <c r="S1733" s="177">
        <v>9.3793468415685393</v>
      </c>
      <c r="T1733" s="177">
        <v>12.009265731558861</v>
      </c>
      <c r="U1733" s="177">
        <v>55.028831034728768</v>
      </c>
      <c r="V1733" s="177">
        <v>55.028831034728768</v>
      </c>
      <c r="W1733" s="177">
        <v>3.5808324979695558</v>
      </c>
      <c r="X1733" s="177">
        <v>16.131976902931083</v>
      </c>
      <c r="Y1733" s="177">
        <v>14.268800000000002</v>
      </c>
      <c r="Z1733" s="177">
        <v>0</v>
      </c>
      <c r="AA1733" s="177">
        <v>48.227514878297981</v>
      </c>
      <c r="AB1733" s="177">
        <v>46.790832853605039</v>
      </c>
      <c r="AC1733" s="177">
        <v>42.775421193102581</v>
      </c>
      <c r="AD1733" s="177">
        <v>37.45061273649285</v>
      </c>
      <c r="AE1733" s="177">
        <v>14.240413463450258</v>
      </c>
      <c r="AF1733" s="177">
        <v>9.1094835900881392</v>
      </c>
      <c r="AG1733" s="177">
        <v>47.47843540148758</v>
      </c>
      <c r="AH1733" s="177">
        <v>47.47843540148758</v>
      </c>
      <c r="AI1733" s="177">
        <v>47.47843540148758</v>
      </c>
      <c r="AJ1733" s="177">
        <v>23.159003884810982</v>
      </c>
    </row>
    <row r="1734" spans="1:36" hidden="1" outlineLevel="1" x14ac:dyDescent="0.25">
      <c r="A1734" s="190">
        <f t="shared" si="457"/>
        <v>2021</v>
      </c>
      <c r="B1734" s="55">
        <f t="shared" si="458"/>
        <v>12</v>
      </c>
      <c r="C1734" s="55">
        <f t="shared" si="459"/>
        <v>15</v>
      </c>
      <c r="D1734" s="55">
        <f t="shared" si="455"/>
        <v>72</v>
      </c>
      <c r="F1734" s="63">
        <f t="shared" si="464"/>
        <v>44531.624999999964</v>
      </c>
      <c r="G1734" s="64">
        <f t="shared" si="456"/>
        <v>448.12846682061246</v>
      </c>
      <c r="H1734" s="64">
        <f t="shared" si="469"/>
        <v>8.6303622055723626</v>
      </c>
      <c r="I1734" s="64">
        <f t="shared" si="469"/>
        <v>42.679267225568779</v>
      </c>
      <c r="J1734" s="64">
        <f t="shared" si="469"/>
        <v>35.156976819713051</v>
      </c>
      <c r="K1734" s="64">
        <f t="shared" si="469"/>
        <v>0</v>
      </c>
      <c r="L1734" s="64">
        <f t="shared" si="469"/>
        <v>0</v>
      </c>
      <c r="M1734" s="64">
        <f t="shared" si="469"/>
        <v>10.029633447672801</v>
      </c>
      <c r="N1734" s="64">
        <f t="shared" si="469"/>
        <v>351.63222712208545</v>
      </c>
      <c r="O1734" s="121"/>
      <c r="P1734" s="177">
        <v>2.9750000000000001</v>
      </c>
      <c r="Q1734" s="177">
        <v>52.143424163993942</v>
      </c>
      <c r="R1734" s="177">
        <v>52.143424163993942</v>
      </c>
      <c r="S1734" s="177">
        <v>0</v>
      </c>
      <c r="T1734" s="177">
        <v>0</v>
      </c>
      <c r="U1734" s="177">
        <v>52.143424163993942</v>
      </c>
      <c r="V1734" s="177">
        <v>52.143424163993942</v>
      </c>
      <c r="W1734" s="177">
        <v>2.3027982059731396</v>
      </c>
      <c r="X1734" s="177">
        <v>8.0423127210175736</v>
      </c>
      <c r="Y1734" s="177">
        <v>5.7075200000000006</v>
      </c>
      <c r="Z1734" s="177">
        <v>0</v>
      </c>
      <c r="AA1734" s="177">
        <v>50.962469676198133</v>
      </c>
      <c r="AB1734" s="177">
        <v>47.493011315693892</v>
      </c>
      <c r="AC1734" s="177">
        <v>44.60304947421772</v>
      </c>
      <c r="AD1734" s="177">
        <v>8.6303622055723626</v>
      </c>
      <c r="AE1734" s="177">
        <v>10.918634241579339</v>
      </c>
      <c r="AF1734" s="177">
        <v>10.029633447672801</v>
      </c>
      <c r="AG1734" s="177">
        <v>11.718992273237685</v>
      </c>
      <c r="AH1734" s="177">
        <v>11.718992273237685</v>
      </c>
      <c r="AI1734" s="177">
        <v>11.718992273237685</v>
      </c>
      <c r="AJ1734" s="177">
        <v>12.73300205699873</v>
      </c>
    </row>
    <row r="1735" spans="1:36" hidden="1" outlineLevel="1" x14ac:dyDescent="0.25">
      <c r="A1735" s="190">
        <f t="shared" si="457"/>
        <v>2021</v>
      </c>
      <c r="B1735" s="55">
        <f t="shared" si="458"/>
        <v>12</v>
      </c>
      <c r="C1735" s="55">
        <f t="shared" si="459"/>
        <v>16</v>
      </c>
      <c r="D1735" s="55">
        <f t="shared" si="455"/>
        <v>72</v>
      </c>
      <c r="F1735" s="63">
        <f t="shared" si="464"/>
        <v>44531.666666666628</v>
      </c>
      <c r="G1735" s="64">
        <f t="shared" si="456"/>
        <v>347.14156238740105</v>
      </c>
      <c r="H1735" s="64">
        <f t="shared" ref="H1735:N1744" si="470">SUMIF($P$6:$AK$6,H$6,$P1735:$AK1735)</f>
        <v>0</v>
      </c>
      <c r="I1735" s="64">
        <f t="shared" si="470"/>
        <v>3.1120744528308535</v>
      </c>
      <c r="J1735" s="64">
        <f t="shared" si="470"/>
        <v>0</v>
      </c>
      <c r="K1735" s="64">
        <f t="shared" si="470"/>
        <v>0</v>
      </c>
      <c r="L1735" s="64">
        <f t="shared" si="470"/>
        <v>0</v>
      </c>
      <c r="M1735" s="64">
        <f t="shared" si="470"/>
        <v>10.397693390706664</v>
      </c>
      <c r="N1735" s="64">
        <f t="shared" si="470"/>
        <v>333.63179454386352</v>
      </c>
      <c r="O1735" s="121"/>
      <c r="P1735" s="177">
        <v>2.9750000000000001</v>
      </c>
      <c r="Q1735" s="177">
        <v>47.372197802743095</v>
      </c>
      <c r="R1735" s="177">
        <v>47.372197802743095</v>
      </c>
      <c r="S1735" s="177">
        <v>0</v>
      </c>
      <c r="T1735" s="177">
        <v>0</v>
      </c>
      <c r="U1735" s="177">
        <v>47.372197802743095</v>
      </c>
      <c r="V1735" s="177">
        <v>47.372197802743095</v>
      </c>
      <c r="W1735" s="177">
        <v>0</v>
      </c>
      <c r="X1735" s="177">
        <v>1.1007495357110559E-2</v>
      </c>
      <c r="Y1735" s="177">
        <v>0</v>
      </c>
      <c r="Z1735" s="177">
        <v>0</v>
      </c>
      <c r="AA1735" s="177">
        <v>51.54777643906656</v>
      </c>
      <c r="AB1735" s="177">
        <v>47.226710160308166</v>
      </c>
      <c r="AC1735" s="177">
        <v>45.36851673351638</v>
      </c>
      <c r="AD1735" s="177">
        <v>0</v>
      </c>
      <c r="AE1735" s="177">
        <v>9.3273228430644783E-2</v>
      </c>
      <c r="AF1735" s="177">
        <v>10.397693390706664</v>
      </c>
      <c r="AG1735" s="177">
        <v>0</v>
      </c>
      <c r="AH1735" s="177">
        <v>0</v>
      </c>
      <c r="AI1735" s="177">
        <v>0</v>
      </c>
      <c r="AJ1735" s="177">
        <v>3.2793729043097533E-2</v>
      </c>
    </row>
    <row r="1736" spans="1:36" hidden="1" outlineLevel="1" x14ac:dyDescent="0.25">
      <c r="A1736" s="190">
        <f t="shared" si="457"/>
        <v>2021</v>
      </c>
      <c r="B1736" s="55">
        <f t="shared" si="458"/>
        <v>12</v>
      </c>
      <c r="C1736" s="55">
        <f t="shared" si="459"/>
        <v>17</v>
      </c>
      <c r="D1736" s="55">
        <f t="shared" si="455"/>
        <v>72</v>
      </c>
      <c r="F1736" s="63">
        <f t="shared" si="464"/>
        <v>44531.708333333292</v>
      </c>
      <c r="G1736" s="64">
        <f t="shared" si="456"/>
        <v>336.61327610793109</v>
      </c>
      <c r="H1736" s="64">
        <f t="shared" si="470"/>
        <v>0</v>
      </c>
      <c r="I1736" s="64">
        <f t="shared" si="470"/>
        <v>2.9750000000000001</v>
      </c>
      <c r="J1736" s="64">
        <f t="shared" si="470"/>
        <v>0</v>
      </c>
      <c r="K1736" s="64">
        <f t="shared" si="470"/>
        <v>0</v>
      </c>
      <c r="L1736" s="64">
        <f t="shared" si="470"/>
        <v>0</v>
      </c>
      <c r="M1736" s="64">
        <f t="shared" si="470"/>
        <v>10.765753333740527</v>
      </c>
      <c r="N1736" s="64">
        <f t="shared" si="470"/>
        <v>322.87252277419054</v>
      </c>
      <c r="O1736" s="121"/>
      <c r="P1736" s="177">
        <v>2.9750000000000001</v>
      </c>
      <c r="Q1736" s="177">
        <v>44.971127085310187</v>
      </c>
      <c r="R1736" s="177">
        <v>44.971127085310187</v>
      </c>
      <c r="S1736" s="177">
        <v>0</v>
      </c>
      <c r="T1736" s="177">
        <v>0</v>
      </c>
      <c r="U1736" s="177">
        <v>44.971127085310187</v>
      </c>
      <c r="V1736" s="177">
        <v>44.971127085310187</v>
      </c>
      <c r="W1736" s="177">
        <v>0</v>
      </c>
      <c r="X1736" s="177">
        <v>0</v>
      </c>
      <c r="Y1736" s="177">
        <v>0</v>
      </c>
      <c r="Z1736" s="177">
        <v>0</v>
      </c>
      <c r="AA1736" s="177">
        <v>50.887788252060545</v>
      </c>
      <c r="AB1736" s="177">
        <v>46.899273711421827</v>
      </c>
      <c r="AC1736" s="177">
        <v>45.200952469467452</v>
      </c>
      <c r="AD1736" s="177">
        <v>0</v>
      </c>
      <c r="AE1736" s="177">
        <v>0</v>
      </c>
      <c r="AF1736" s="177">
        <v>10.765753333740527</v>
      </c>
      <c r="AG1736" s="177">
        <v>0</v>
      </c>
      <c r="AH1736" s="177">
        <v>0</v>
      </c>
      <c r="AI1736" s="177">
        <v>0</v>
      </c>
      <c r="AJ1736" s="177">
        <v>0</v>
      </c>
    </row>
    <row r="1737" spans="1:36" hidden="1" outlineLevel="1" x14ac:dyDescent="0.25">
      <c r="A1737" s="190">
        <f t="shared" si="457"/>
        <v>2021</v>
      </c>
      <c r="B1737" s="55">
        <f t="shared" si="458"/>
        <v>12</v>
      </c>
      <c r="C1737" s="55">
        <f t="shared" si="459"/>
        <v>18</v>
      </c>
      <c r="D1737" s="55">
        <f t="shared" si="455"/>
        <v>72</v>
      </c>
      <c r="F1737" s="63">
        <f t="shared" si="464"/>
        <v>44531.749999999956</v>
      </c>
      <c r="G1737" s="64">
        <f t="shared" si="456"/>
        <v>330.75278699128705</v>
      </c>
      <c r="H1737" s="64">
        <f t="shared" si="470"/>
        <v>0</v>
      </c>
      <c r="I1737" s="64">
        <f t="shared" si="470"/>
        <v>2.9750000000000001</v>
      </c>
      <c r="J1737" s="64">
        <f t="shared" si="470"/>
        <v>0</v>
      </c>
      <c r="K1737" s="64">
        <f t="shared" si="470"/>
        <v>0</v>
      </c>
      <c r="L1737" s="64">
        <f t="shared" si="470"/>
        <v>0</v>
      </c>
      <c r="M1737" s="64">
        <f t="shared" si="470"/>
        <v>12.145978120117519</v>
      </c>
      <c r="N1737" s="64">
        <f t="shared" si="470"/>
        <v>315.63180887116954</v>
      </c>
      <c r="O1737" s="121"/>
      <c r="P1737" s="177">
        <v>2.9750000000000001</v>
      </c>
      <c r="Q1737" s="177">
        <v>43.497508576327718</v>
      </c>
      <c r="R1737" s="177">
        <v>43.497508576327718</v>
      </c>
      <c r="S1737" s="177">
        <v>0</v>
      </c>
      <c r="T1737" s="177">
        <v>0</v>
      </c>
      <c r="U1737" s="177">
        <v>43.497508576327718</v>
      </c>
      <c r="V1737" s="177">
        <v>43.497508576327718</v>
      </c>
      <c r="W1737" s="177">
        <v>0</v>
      </c>
      <c r="X1737" s="177">
        <v>0</v>
      </c>
      <c r="Y1737" s="177">
        <v>0</v>
      </c>
      <c r="Z1737" s="177">
        <v>0</v>
      </c>
      <c r="AA1737" s="177">
        <v>50.611764736548331</v>
      </c>
      <c r="AB1737" s="177">
        <v>46.844605847462148</v>
      </c>
      <c r="AC1737" s="177">
        <v>44.185403981848211</v>
      </c>
      <c r="AD1737" s="177">
        <v>0</v>
      </c>
      <c r="AE1737" s="177">
        <v>0</v>
      </c>
      <c r="AF1737" s="177">
        <v>12.145978120117519</v>
      </c>
      <c r="AG1737" s="177">
        <v>0</v>
      </c>
      <c r="AH1737" s="177">
        <v>0</v>
      </c>
      <c r="AI1737" s="177">
        <v>0</v>
      </c>
      <c r="AJ1737" s="177">
        <v>0</v>
      </c>
    </row>
    <row r="1738" spans="1:36" hidden="1" outlineLevel="1" x14ac:dyDescent="0.25">
      <c r="A1738" s="190">
        <f t="shared" si="457"/>
        <v>2021</v>
      </c>
      <c r="B1738" s="55">
        <f t="shared" si="458"/>
        <v>12</v>
      </c>
      <c r="C1738" s="55">
        <f t="shared" si="459"/>
        <v>19</v>
      </c>
      <c r="D1738" s="55">
        <f t="shared" si="455"/>
        <v>72</v>
      </c>
      <c r="F1738" s="63">
        <f t="shared" si="464"/>
        <v>44531.791666666621</v>
      </c>
      <c r="G1738" s="64">
        <f t="shared" si="456"/>
        <v>335.54631154726394</v>
      </c>
      <c r="H1738" s="64">
        <f t="shared" si="470"/>
        <v>0</v>
      </c>
      <c r="I1738" s="64">
        <f t="shared" si="470"/>
        <v>2.9750000000000001</v>
      </c>
      <c r="J1738" s="64">
        <f t="shared" si="470"/>
        <v>0</v>
      </c>
      <c r="K1738" s="64">
        <f t="shared" si="470"/>
        <v>0</v>
      </c>
      <c r="L1738" s="64">
        <f t="shared" si="470"/>
        <v>0</v>
      </c>
      <c r="M1738" s="64">
        <f t="shared" si="470"/>
        <v>12.882098006185247</v>
      </c>
      <c r="N1738" s="64">
        <f t="shared" si="470"/>
        <v>319.68921354107869</v>
      </c>
      <c r="O1738" s="121"/>
      <c r="P1738" s="177">
        <v>2.9750000000000001</v>
      </c>
      <c r="Q1738" s="177">
        <v>44.991737134386852</v>
      </c>
      <c r="R1738" s="177">
        <v>44.991737134386852</v>
      </c>
      <c r="S1738" s="177">
        <v>0</v>
      </c>
      <c r="T1738" s="177">
        <v>0</v>
      </c>
      <c r="U1738" s="177">
        <v>44.991737134386852</v>
      </c>
      <c r="V1738" s="177">
        <v>44.991737134386852</v>
      </c>
      <c r="W1738" s="177">
        <v>0</v>
      </c>
      <c r="X1738" s="177">
        <v>0</v>
      </c>
      <c r="Y1738" s="177">
        <v>0</v>
      </c>
      <c r="Z1738" s="177">
        <v>0</v>
      </c>
      <c r="AA1738" s="177">
        <v>49.448572513702032</v>
      </c>
      <c r="AB1738" s="177">
        <v>47.781694945815268</v>
      </c>
      <c r="AC1738" s="177">
        <v>42.491997544014012</v>
      </c>
      <c r="AD1738" s="177">
        <v>0</v>
      </c>
      <c r="AE1738" s="177">
        <v>0</v>
      </c>
      <c r="AF1738" s="177">
        <v>12.882098006185247</v>
      </c>
      <c r="AG1738" s="177">
        <v>0</v>
      </c>
      <c r="AH1738" s="177">
        <v>0</v>
      </c>
      <c r="AI1738" s="177">
        <v>0</v>
      </c>
      <c r="AJ1738" s="177">
        <v>0</v>
      </c>
    </row>
    <row r="1739" spans="1:36" hidden="1" outlineLevel="1" x14ac:dyDescent="0.25">
      <c r="A1739" s="190">
        <f t="shared" si="457"/>
        <v>2021</v>
      </c>
      <c r="B1739" s="55">
        <f t="shared" si="458"/>
        <v>12</v>
      </c>
      <c r="C1739" s="55">
        <f t="shared" si="459"/>
        <v>20</v>
      </c>
      <c r="D1739" s="55">
        <f t="shared" si="455"/>
        <v>72</v>
      </c>
      <c r="F1739" s="63">
        <f t="shared" si="464"/>
        <v>44531.833333333285</v>
      </c>
      <c r="G1739" s="64">
        <f t="shared" si="456"/>
        <v>334.55853226896807</v>
      </c>
      <c r="H1739" s="64">
        <f t="shared" si="470"/>
        <v>0</v>
      </c>
      <c r="I1739" s="64">
        <f t="shared" si="470"/>
        <v>2.9750000000000001</v>
      </c>
      <c r="J1739" s="64">
        <f t="shared" si="470"/>
        <v>0</v>
      </c>
      <c r="K1739" s="64">
        <f t="shared" si="470"/>
        <v>0</v>
      </c>
      <c r="L1739" s="64">
        <f t="shared" si="470"/>
        <v>0</v>
      </c>
      <c r="M1739" s="64">
        <f t="shared" si="470"/>
        <v>12.698068034668317</v>
      </c>
      <c r="N1739" s="64">
        <f t="shared" si="470"/>
        <v>318.88546423429977</v>
      </c>
      <c r="O1739" s="121"/>
      <c r="P1739" s="177">
        <v>2.9750000000000001</v>
      </c>
      <c r="Q1739" s="177">
        <v>45.125702453385259</v>
      </c>
      <c r="R1739" s="177">
        <v>45.125702453385259</v>
      </c>
      <c r="S1739" s="177">
        <v>0</v>
      </c>
      <c r="T1739" s="177">
        <v>0</v>
      </c>
      <c r="U1739" s="177">
        <v>45.125702453385259</v>
      </c>
      <c r="V1739" s="177">
        <v>45.125702453385259</v>
      </c>
      <c r="W1739" s="177">
        <v>0</v>
      </c>
      <c r="X1739" s="177">
        <v>0</v>
      </c>
      <c r="Y1739" s="177">
        <v>0</v>
      </c>
      <c r="Z1739" s="177">
        <v>0</v>
      </c>
      <c r="AA1739" s="177">
        <v>48.555265618662645</v>
      </c>
      <c r="AB1739" s="177">
        <v>46.87064595712458</v>
      </c>
      <c r="AC1739" s="177">
        <v>42.956742844971544</v>
      </c>
      <c r="AD1739" s="177">
        <v>0</v>
      </c>
      <c r="AE1739" s="177">
        <v>0</v>
      </c>
      <c r="AF1739" s="177">
        <v>12.698068034668317</v>
      </c>
      <c r="AG1739" s="177">
        <v>0</v>
      </c>
      <c r="AH1739" s="177">
        <v>0</v>
      </c>
      <c r="AI1739" s="177">
        <v>0</v>
      </c>
      <c r="AJ1739" s="177">
        <v>0</v>
      </c>
    </row>
    <row r="1740" spans="1:36" hidden="1" outlineLevel="1" x14ac:dyDescent="0.25">
      <c r="A1740" s="190">
        <f t="shared" si="457"/>
        <v>2021</v>
      </c>
      <c r="B1740" s="55">
        <f t="shared" si="458"/>
        <v>12</v>
      </c>
      <c r="C1740" s="55">
        <f t="shared" si="459"/>
        <v>21</v>
      </c>
      <c r="D1740" s="55">
        <f t="shared" si="455"/>
        <v>72</v>
      </c>
      <c r="F1740" s="63">
        <f t="shared" si="464"/>
        <v>44531.874999999949</v>
      </c>
      <c r="G1740" s="64">
        <f t="shared" si="456"/>
        <v>326.83468935728604</v>
      </c>
      <c r="H1740" s="64">
        <f t="shared" si="470"/>
        <v>0</v>
      </c>
      <c r="I1740" s="64">
        <f t="shared" si="470"/>
        <v>2.9750000000000001</v>
      </c>
      <c r="J1740" s="64">
        <f t="shared" si="470"/>
        <v>0</v>
      </c>
      <c r="K1740" s="64">
        <f t="shared" si="470"/>
        <v>0</v>
      </c>
      <c r="L1740" s="64">
        <f t="shared" si="470"/>
        <v>0</v>
      </c>
      <c r="M1740" s="64">
        <f t="shared" si="470"/>
        <v>12.330008091634451</v>
      </c>
      <c r="N1740" s="64">
        <f t="shared" si="470"/>
        <v>311.52968126565156</v>
      </c>
      <c r="O1740" s="121"/>
      <c r="P1740" s="177">
        <v>2.9750000000000001</v>
      </c>
      <c r="Q1740" s="177">
        <v>43.075002570255847</v>
      </c>
      <c r="R1740" s="177">
        <v>43.075002570255847</v>
      </c>
      <c r="S1740" s="177">
        <v>0</v>
      </c>
      <c r="T1740" s="177">
        <v>0</v>
      </c>
      <c r="U1740" s="177">
        <v>43.075002570255847</v>
      </c>
      <c r="V1740" s="177">
        <v>43.075002570255847</v>
      </c>
      <c r="W1740" s="177">
        <v>0</v>
      </c>
      <c r="X1740" s="177">
        <v>0</v>
      </c>
      <c r="Y1740" s="177">
        <v>0</v>
      </c>
      <c r="Z1740" s="177">
        <v>0</v>
      </c>
      <c r="AA1740" s="177">
        <v>48.435733410166065</v>
      </c>
      <c r="AB1740" s="177">
        <v>46.584240576919825</v>
      </c>
      <c r="AC1740" s="177">
        <v>44.209696997542295</v>
      </c>
      <c r="AD1740" s="177">
        <v>0</v>
      </c>
      <c r="AE1740" s="177">
        <v>0</v>
      </c>
      <c r="AF1740" s="177">
        <v>12.330008091634451</v>
      </c>
      <c r="AG1740" s="177">
        <v>0</v>
      </c>
      <c r="AH1740" s="177">
        <v>0</v>
      </c>
      <c r="AI1740" s="177">
        <v>0</v>
      </c>
      <c r="AJ1740" s="177">
        <v>0</v>
      </c>
    </row>
    <row r="1741" spans="1:36" hidden="1" outlineLevel="1" x14ac:dyDescent="0.25">
      <c r="A1741" s="190">
        <f t="shared" si="457"/>
        <v>2021</v>
      </c>
      <c r="B1741" s="55">
        <f t="shared" si="458"/>
        <v>12</v>
      </c>
      <c r="C1741" s="55">
        <f t="shared" si="459"/>
        <v>22</v>
      </c>
      <c r="D1741" s="55">
        <f t="shared" si="455"/>
        <v>72</v>
      </c>
      <c r="F1741" s="63">
        <f t="shared" si="464"/>
        <v>44531.916666666613</v>
      </c>
      <c r="G1741" s="64">
        <f t="shared" si="456"/>
        <v>326.08975023050851</v>
      </c>
      <c r="H1741" s="64">
        <f t="shared" si="470"/>
        <v>0</v>
      </c>
      <c r="I1741" s="64">
        <f t="shared" si="470"/>
        <v>2.9750000000000001</v>
      </c>
      <c r="J1741" s="64">
        <f t="shared" si="470"/>
        <v>0</v>
      </c>
      <c r="K1741" s="64">
        <f t="shared" si="470"/>
        <v>0</v>
      </c>
      <c r="L1741" s="64">
        <f t="shared" si="470"/>
        <v>0</v>
      </c>
      <c r="M1741" s="64">
        <f t="shared" si="470"/>
        <v>12.145978120117519</v>
      </c>
      <c r="N1741" s="64">
        <f t="shared" si="470"/>
        <v>310.968772110391</v>
      </c>
      <c r="O1741" s="121"/>
      <c r="P1741" s="177">
        <v>2.9750000000000001</v>
      </c>
      <c r="Q1741" s="177">
        <v>42.281515680803771</v>
      </c>
      <c r="R1741" s="177">
        <v>42.281515680803771</v>
      </c>
      <c r="S1741" s="177">
        <v>0</v>
      </c>
      <c r="T1741" s="177">
        <v>0</v>
      </c>
      <c r="U1741" s="177">
        <v>42.281515680803771</v>
      </c>
      <c r="V1741" s="177">
        <v>42.281515680803771</v>
      </c>
      <c r="W1741" s="177">
        <v>0</v>
      </c>
      <c r="X1741" s="177">
        <v>0</v>
      </c>
      <c r="Y1741" s="177">
        <v>0</v>
      </c>
      <c r="Z1741" s="177">
        <v>0</v>
      </c>
      <c r="AA1741" s="177">
        <v>49.579083311816802</v>
      </c>
      <c r="AB1741" s="177">
        <v>47.707601028542392</v>
      </c>
      <c r="AC1741" s="177">
        <v>44.556025046816714</v>
      </c>
      <c r="AD1741" s="177">
        <v>0</v>
      </c>
      <c r="AE1741" s="177">
        <v>0</v>
      </c>
      <c r="AF1741" s="177">
        <v>12.145978120117519</v>
      </c>
      <c r="AG1741" s="177">
        <v>0</v>
      </c>
      <c r="AH1741" s="177">
        <v>0</v>
      </c>
      <c r="AI1741" s="177">
        <v>0</v>
      </c>
      <c r="AJ1741" s="177">
        <v>0</v>
      </c>
    </row>
    <row r="1742" spans="1:36" hidden="1" outlineLevel="1" x14ac:dyDescent="0.25">
      <c r="A1742" s="190">
        <f t="shared" si="457"/>
        <v>2021</v>
      </c>
      <c r="B1742" s="55">
        <f t="shared" si="458"/>
        <v>12</v>
      </c>
      <c r="C1742" s="55">
        <f t="shared" si="459"/>
        <v>23</v>
      </c>
      <c r="D1742" s="55">
        <f t="shared" si="455"/>
        <v>72</v>
      </c>
      <c r="F1742" s="63">
        <f t="shared" si="464"/>
        <v>44531.958333333278</v>
      </c>
      <c r="G1742" s="64">
        <f t="shared" si="456"/>
        <v>331.70651840666324</v>
      </c>
      <c r="H1742" s="64">
        <f t="shared" si="470"/>
        <v>0</v>
      </c>
      <c r="I1742" s="64">
        <f t="shared" si="470"/>
        <v>2.9750000000000001</v>
      </c>
      <c r="J1742" s="64">
        <f t="shared" si="470"/>
        <v>0</v>
      </c>
      <c r="K1742" s="64">
        <f t="shared" si="470"/>
        <v>0</v>
      </c>
      <c r="L1742" s="64">
        <f t="shared" si="470"/>
        <v>0</v>
      </c>
      <c r="M1742" s="64">
        <f t="shared" si="470"/>
        <v>12.237993105875983</v>
      </c>
      <c r="N1742" s="64">
        <f t="shared" si="470"/>
        <v>316.49352530078727</v>
      </c>
      <c r="O1742" s="121"/>
      <c r="P1742" s="177">
        <v>2.9750000000000001</v>
      </c>
      <c r="Q1742" s="177">
        <v>43.476898527251052</v>
      </c>
      <c r="R1742" s="177">
        <v>43.476898527251052</v>
      </c>
      <c r="S1742" s="177">
        <v>0</v>
      </c>
      <c r="T1742" s="177">
        <v>0</v>
      </c>
      <c r="U1742" s="177">
        <v>43.476898527251052</v>
      </c>
      <c r="V1742" s="177">
        <v>43.476898527251052</v>
      </c>
      <c r="W1742" s="177">
        <v>0</v>
      </c>
      <c r="X1742" s="177">
        <v>0</v>
      </c>
      <c r="Y1742" s="177">
        <v>0</v>
      </c>
      <c r="Z1742" s="177">
        <v>0</v>
      </c>
      <c r="AA1742" s="177">
        <v>48.821355947833737</v>
      </c>
      <c r="AB1742" s="177">
        <v>49.209955692506441</v>
      </c>
      <c r="AC1742" s="177">
        <v>44.554619551442926</v>
      </c>
      <c r="AD1742" s="177">
        <v>0</v>
      </c>
      <c r="AE1742" s="177">
        <v>0</v>
      </c>
      <c r="AF1742" s="177">
        <v>12.237993105875983</v>
      </c>
      <c r="AG1742" s="177">
        <v>0</v>
      </c>
      <c r="AH1742" s="177">
        <v>0</v>
      </c>
      <c r="AI1742" s="177">
        <v>0</v>
      </c>
      <c r="AJ1742" s="177">
        <v>0</v>
      </c>
    </row>
    <row r="1743" spans="1:36" hidden="1" outlineLevel="1" x14ac:dyDescent="0.25">
      <c r="A1743" s="190">
        <f t="shared" si="457"/>
        <v>2022</v>
      </c>
      <c r="B1743" s="55">
        <f t="shared" si="458"/>
        <v>1</v>
      </c>
      <c r="C1743" s="55">
        <f t="shared" si="459"/>
        <v>0</v>
      </c>
      <c r="D1743" s="55">
        <f t="shared" ref="D1743:D1806" si="471">MATCH(DATE(YEAR(F1743),B1743,1),$F$7505:$F$7816,0)</f>
        <v>73</v>
      </c>
      <c r="F1743" s="63">
        <f t="shared" ref="F1743" si="472">EDATE(F1719,1)</f>
        <v>44562</v>
      </c>
      <c r="G1743" s="64">
        <f t="shared" ref="G1743:G1806" si="473">SUM(H1743:N1743)</f>
        <v>348.17278115861222</v>
      </c>
      <c r="H1743" s="64">
        <f t="shared" si="470"/>
        <v>0</v>
      </c>
      <c r="I1743" s="64">
        <f t="shared" si="470"/>
        <v>2.9750000000000001</v>
      </c>
      <c r="J1743" s="64">
        <f t="shared" si="470"/>
        <v>0</v>
      </c>
      <c r="K1743" s="64">
        <f t="shared" si="470"/>
        <v>0</v>
      </c>
      <c r="L1743" s="64">
        <f t="shared" si="470"/>
        <v>0</v>
      </c>
      <c r="M1743" s="64">
        <f t="shared" si="470"/>
        <v>11.463356004703499</v>
      </c>
      <c r="N1743" s="64">
        <f t="shared" si="470"/>
        <v>333.73442515390872</v>
      </c>
      <c r="O1743" s="121"/>
      <c r="P1743" s="177">
        <v>2.9750000000000001</v>
      </c>
      <c r="Q1743" s="177">
        <v>49.866013741021071</v>
      </c>
      <c r="R1743" s="177">
        <v>49.866013741021071</v>
      </c>
      <c r="S1743" s="177">
        <v>0</v>
      </c>
      <c r="T1743" s="177">
        <v>0</v>
      </c>
      <c r="U1743" s="177">
        <v>49.866013741021071</v>
      </c>
      <c r="V1743" s="177">
        <v>49.866013741021071</v>
      </c>
      <c r="W1743" s="177">
        <v>0</v>
      </c>
      <c r="X1743" s="177">
        <v>0</v>
      </c>
      <c r="Y1743" s="177">
        <v>0</v>
      </c>
      <c r="Z1743" s="177">
        <v>0</v>
      </c>
      <c r="AA1743" s="177">
        <v>45.019200285294531</v>
      </c>
      <c r="AB1743" s="177">
        <v>47.789884108949828</v>
      </c>
      <c r="AC1743" s="177">
        <v>41.461285795580082</v>
      </c>
      <c r="AD1743" s="177">
        <v>0</v>
      </c>
      <c r="AE1743" s="177">
        <v>0</v>
      </c>
      <c r="AF1743" s="177">
        <v>11.463356004703499</v>
      </c>
      <c r="AG1743" s="177">
        <v>0</v>
      </c>
      <c r="AH1743" s="177">
        <v>0</v>
      </c>
      <c r="AI1743" s="177">
        <v>0</v>
      </c>
      <c r="AJ1743" s="177">
        <v>0</v>
      </c>
    </row>
    <row r="1744" spans="1:36" hidden="1" outlineLevel="1" x14ac:dyDescent="0.25">
      <c r="A1744" s="190">
        <f t="shared" ref="A1744:A1807" si="474">YEAR(F1744)</f>
        <v>2022</v>
      </c>
      <c r="B1744" s="55">
        <f t="shared" ref="B1744:B1807" si="475">MONTH(F1744)</f>
        <v>1</v>
      </c>
      <c r="C1744" s="55">
        <f t="shared" ref="C1744:C1807" si="476">HOUR(F1744)</f>
        <v>1</v>
      </c>
      <c r="D1744" s="55">
        <f t="shared" si="471"/>
        <v>73</v>
      </c>
      <c r="F1744" s="63">
        <f t="shared" ref="F1744" si="477">F1743+1/24</f>
        <v>44562.041666666664</v>
      </c>
      <c r="G1744" s="64">
        <f t="shared" si="473"/>
        <v>353.79585939600577</v>
      </c>
      <c r="H1744" s="64">
        <f t="shared" si="470"/>
        <v>0</v>
      </c>
      <c r="I1744" s="64">
        <f t="shared" si="470"/>
        <v>2.9750000000000001</v>
      </c>
      <c r="J1744" s="64">
        <f t="shared" si="470"/>
        <v>0</v>
      </c>
      <c r="K1744" s="64">
        <f t="shared" si="470"/>
        <v>0</v>
      </c>
      <c r="L1744" s="64">
        <f t="shared" si="470"/>
        <v>0</v>
      </c>
      <c r="M1744" s="64">
        <f t="shared" si="470"/>
        <v>11.138154415917587</v>
      </c>
      <c r="N1744" s="64">
        <f t="shared" si="470"/>
        <v>339.6827049800882</v>
      </c>
      <c r="O1744" s="121"/>
      <c r="P1744" s="177">
        <v>2.9750000000000001</v>
      </c>
      <c r="Q1744" s="177">
        <v>51.195361906466758</v>
      </c>
      <c r="R1744" s="177">
        <v>51.195361906466758</v>
      </c>
      <c r="S1744" s="177">
        <v>0</v>
      </c>
      <c r="T1744" s="177">
        <v>0</v>
      </c>
      <c r="U1744" s="177">
        <v>51.195361906466758</v>
      </c>
      <c r="V1744" s="177">
        <v>51.195361906466758</v>
      </c>
      <c r="W1744" s="177">
        <v>0</v>
      </c>
      <c r="X1744" s="177">
        <v>0</v>
      </c>
      <c r="Y1744" s="177">
        <v>0</v>
      </c>
      <c r="Z1744" s="177">
        <v>0</v>
      </c>
      <c r="AA1744" s="177">
        <v>45.240889591679107</v>
      </c>
      <c r="AB1744" s="177">
        <v>49.08137196447494</v>
      </c>
      <c r="AC1744" s="177">
        <v>40.578995798067112</v>
      </c>
      <c r="AD1744" s="177">
        <v>0</v>
      </c>
      <c r="AE1744" s="177">
        <v>0</v>
      </c>
      <c r="AF1744" s="177">
        <v>11.138154415917587</v>
      </c>
      <c r="AG1744" s="177">
        <v>0</v>
      </c>
      <c r="AH1744" s="177">
        <v>0</v>
      </c>
      <c r="AI1744" s="177">
        <v>0</v>
      </c>
      <c r="AJ1744" s="177">
        <v>0</v>
      </c>
    </row>
    <row r="1745" spans="1:36" hidden="1" outlineLevel="1" x14ac:dyDescent="0.25">
      <c r="A1745" s="190">
        <f t="shared" si="474"/>
        <v>2022</v>
      </c>
      <c r="B1745" s="55">
        <f t="shared" si="475"/>
        <v>1</v>
      </c>
      <c r="C1745" s="55">
        <f t="shared" si="476"/>
        <v>2</v>
      </c>
      <c r="D1745" s="55">
        <f t="shared" si="471"/>
        <v>73</v>
      </c>
      <c r="F1745" s="63">
        <f t="shared" si="464"/>
        <v>44562.083333333328</v>
      </c>
      <c r="G1745" s="64">
        <f t="shared" si="473"/>
        <v>357.30000030785766</v>
      </c>
      <c r="H1745" s="64">
        <f t="shared" ref="H1745:N1754" si="478">SUMIF($P$6:$AK$6,H$6,$P1745:$AK1745)</f>
        <v>0</v>
      </c>
      <c r="I1745" s="64">
        <f t="shared" si="478"/>
        <v>2.9750000000000001</v>
      </c>
      <c r="J1745" s="64">
        <f t="shared" si="478"/>
        <v>0</v>
      </c>
      <c r="K1745" s="64">
        <f t="shared" si="478"/>
        <v>0</v>
      </c>
      <c r="L1745" s="64">
        <f t="shared" si="478"/>
        <v>0</v>
      </c>
      <c r="M1745" s="64">
        <f t="shared" si="478"/>
        <v>10.894253224328152</v>
      </c>
      <c r="N1745" s="64">
        <f t="shared" si="478"/>
        <v>343.43074708352952</v>
      </c>
      <c r="O1745" s="121"/>
      <c r="P1745" s="177">
        <v>2.9750000000000001</v>
      </c>
      <c r="Q1745" s="177">
        <v>51.329327225465164</v>
      </c>
      <c r="R1745" s="177">
        <v>51.329327225465164</v>
      </c>
      <c r="S1745" s="177">
        <v>0</v>
      </c>
      <c r="T1745" s="177">
        <v>0</v>
      </c>
      <c r="U1745" s="177">
        <v>51.329327225465164</v>
      </c>
      <c r="V1745" s="177">
        <v>51.329327225465164</v>
      </c>
      <c r="W1745" s="177">
        <v>0</v>
      </c>
      <c r="X1745" s="177">
        <v>0</v>
      </c>
      <c r="Y1745" s="177">
        <v>0</v>
      </c>
      <c r="Z1745" s="177">
        <v>0</v>
      </c>
      <c r="AA1745" s="177">
        <v>47.725516810276567</v>
      </c>
      <c r="AB1745" s="177">
        <v>48.518223745600508</v>
      </c>
      <c r="AC1745" s="177">
        <v>41.869697625791801</v>
      </c>
      <c r="AD1745" s="177">
        <v>0</v>
      </c>
      <c r="AE1745" s="177">
        <v>0</v>
      </c>
      <c r="AF1745" s="177">
        <v>10.894253224328152</v>
      </c>
      <c r="AG1745" s="177">
        <v>0</v>
      </c>
      <c r="AH1745" s="177">
        <v>0</v>
      </c>
      <c r="AI1745" s="177">
        <v>0</v>
      </c>
      <c r="AJ1745" s="177">
        <v>0</v>
      </c>
    </row>
    <row r="1746" spans="1:36" hidden="1" outlineLevel="1" x14ac:dyDescent="0.25">
      <c r="A1746" s="190">
        <f t="shared" si="474"/>
        <v>2022</v>
      </c>
      <c r="B1746" s="55">
        <f t="shared" si="475"/>
        <v>1</v>
      </c>
      <c r="C1746" s="55">
        <f t="shared" si="476"/>
        <v>3</v>
      </c>
      <c r="D1746" s="55">
        <f t="shared" si="471"/>
        <v>73</v>
      </c>
      <c r="F1746" s="63">
        <f t="shared" si="464"/>
        <v>44562.124999999993</v>
      </c>
      <c r="G1746" s="64">
        <f t="shared" si="473"/>
        <v>357.51045578621302</v>
      </c>
      <c r="H1746" s="64">
        <f t="shared" si="478"/>
        <v>0</v>
      </c>
      <c r="I1746" s="64">
        <f t="shared" si="478"/>
        <v>2.9750000000000001</v>
      </c>
      <c r="J1746" s="64">
        <f t="shared" si="478"/>
        <v>0</v>
      </c>
      <c r="K1746" s="64">
        <f t="shared" si="478"/>
        <v>0</v>
      </c>
      <c r="L1746" s="64">
        <f t="shared" si="478"/>
        <v>0</v>
      </c>
      <c r="M1746" s="64">
        <f t="shared" si="478"/>
        <v>11.056854018721108</v>
      </c>
      <c r="N1746" s="64">
        <f t="shared" si="478"/>
        <v>343.47860176749191</v>
      </c>
      <c r="O1746" s="121"/>
      <c r="P1746" s="177">
        <v>2.9750000000000001</v>
      </c>
      <c r="Q1746" s="177">
        <v>51.710613133383696</v>
      </c>
      <c r="R1746" s="177">
        <v>51.710613133383696</v>
      </c>
      <c r="S1746" s="177">
        <v>0</v>
      </c>
      <c r="T1746" s="177">
        <v>0</v>
      </c>
      <c r="U1746" s="177">
        <v>51.710613133383696</v>
      </c>
      <c r="V1746" s="177">
        <v>51.710613133383696</v>
      </c>
      <c r="W1746" s="177">
        <v>0</v>
      </c>
      <c r="X1746" s="177">
        <v>0</v>
      </c>
      <c r="Y1746" s="177">
        <v>0</v>
      </c>
      <c r="Z1746" s="177">
        <v>0</v>
      </c>
      <c r="AA1746" s="177">
        <v>47.285917755525674</v>
      </c>
      <c r="AB1746" s="177">
        <v>48.563067294732953</v>
      </c>
      <c r="AC1746" s="177">
        <v>40.787164183698522</v>
      </c>
      <c r="AD1746" s="177">
        <v>0</v>
      </c>
      <c r="AE1746" s="177">
        <v>0</v>
      </c>
      <c r="AF1746" s="177">
        <v>11.056854018721108</v>
      </c>
      <c r="AG1746" s="177">
        <v>0</v>
      </c>
      <c r="AH1746" s="177">
        <v>0</v>
      </c>
      <c r="AI1746" s="177">
        <v>0</v>
      </c>
      <c r="AJ1746" s="177">
        <v>0</v>
      </c>
    </row>
    <row r="1747" spans="1:36" hidden="1" outlineLevel="1" x14ac:dyDescent="0.25">
      <c r="A1747" s="190">
        <f t="shared" si="474"/>
        <v>2022</v>
      </c>
      <c r="B1747" s="55">
        <f t="shared" si="475"/>
        <v>1</v>
      </c>
      <c r="C1747" s="55">
        <f t="shared" si="476"/>
        <v>4</v>
      </c>
      <c r="D1747" s="55">
        <f t="shared" si="471"/>
        <v>73</v>
      </c>
      <c r="F1747" s="63">
        <f t="shared" si="464"/>
        <v>44562.166666666657</v>
      </c>
      <c r="G1747" s="64">
        <f t="shared" si="473"/>
        <v>354.5149583819404</v>
      </c>
      <c r="H1747" s="64">
        <f t="shared" si="478"/>
        <v>0</v>
      </c>
      <c r="I1747" s="64">
        <f t="shared" si="478"/>
        <v>2.9750000000000001</v>
      </c>
      <c r="J1747" s="64">
        <f t="shared" si="478"/>
        <v>0</v>
      </c>
      <c r="K1747" s="64">
        <f t="shared" si="478"/>
        <v>0</v>
      </c>
      <c r="L1747" s="64">
        <f t="shared" si="478"/>
        <v>0</v>
      </c>
      <c r="M1747" s="64">
        <f t="shared" si="478"/>
        <v>11.625956799096461</v>
      </c>
      <c r="N1747" s="64">
        <f t="shared" si="478"/>
        <v>339.91400158284392</v>
      </c>
      <c r="O1747" s="121"/>
      <c r="P1747" s="177">
        <v>2.9750000000000001</v>
      </c>
      <c r="Q1747" s="177">
        <v>50.927431268469959</v>
      </c>
      <c r="R1747" s="177">
        <v>50.927431268469959</v>
      </c>
      <c r="S1747" s="177">
        <v>0</v>
      </c>
      <c r="T1747" s="177">
        <v>0</v>
      </c>
      <c r="U1747" s="177">
        <v>50.927431268469959</v>
      </c>
      <c r="V1747" s="177">
        <v>50.927431268469959</v>
      </c>
      <c r="W1747" s="177">
        <v>0</v>
      </c>
      <c r="X1747" s="177">
        <v>0</v>
      </c>
      <c r="Y1747" s="177">
        <v>0</v>
      </c>
      <c r="Z1747" s="177">
        <v>0</v>
      </c>
      <c r="AA1747" s="177">
        <v>46.612166456363873</v>
      </c>
      <c r="AB1747" s="177">
        <v>48.325226816082811</v>
      </c>
      <c r="AC1747" s="177">
        <v>41.266883236517415</v>
      </c>
      <c r="AD1747" s="177">
        <v>0</v>
      </c>
      <c r="AE1747" s="177">
        <v>0</v>
      </c>
      <c r="AF1747" s="177">
        <v>11.625956799096461</v>
      </c>
      <c r="AG1747" s="177">
        <v>0</v>
      </c>
      <c r="AH1747" s="177">
        <v>0</v>
      </c>
      <c r="AI1747" s="177">
        <v>0</v>
      </c>
      <c r="AJ1747" s="177">
        <v>0</v>
      </c>
    </row>
    <row r="1748" spans="1:36" hidden="1" outlineLevel="1" x14ac:dyDescent="0.25">
      <c r="A1748" s="190">
        <f t="shared" si="474"/>
        <v>2022</v>
      </c>
      <c r="B1748" s="55">
        <f t="shared" si="475"/>
        <v>1</v>
      </c>
      <c r="C1748" s="55">
        <f t="shared" si="476"/>
        <v>5</v>
      </c>
      <c r="D1748" s="55">
        <f t="shared" si="471"/>
        <v>73</v>
      </c>
      <c r="F1748" s="63">
        <f t="shared" si="464"/>
        <v>44562.208333333321</v>
      </c>
      <c r="G1748" s="64">
        <f t="shared" si="473"/>
        <v>349.01480712749157</v>
      </c>
      <c r="H1748" s="64">
        <f t="shared" si="478"/>
        <v>0</v>
      </c>
      <c r="I1748" s="64">
        <f t="shared" si="478"/>
        <v>2.9750000000000001</v>
      </c>
      <c r="J1748" s="64">
        <f t="shared" si="478"/>
        <v>0</v>
      </c>
      <c r="K1748" s="64">
        <f t="shared" si="478"/>
        <v>0</v>
      </c>
      <c r="L1748" s="64">
        <f t="shared" si="478"/>
        <v>0</v>
      </c>
      <c r="M1748" s="64">
        <f t="shared" si="478"/>
        <v>10.812952827131673</v>
      </c>
      <c r="N1748" s="64">
        <f t="shared" si="478"/>
        <v>335.22685430035989</v>
      </c>
      <c r="O1748" s="121"/>
      <c r="P1748" s="177">
        <v>2.9750000000000001</v>
      </c>
      <c r="Q1748" s="177">
        <v>49.350762514104133</v>
      </c>
      <c r="R1748" s="177">
        <v>49.350762514104133</v>
      </c>
      <c r="S1748" s="177">
        <v>0</v>
      </c>
      <c r="T1748" s="177">
        <v>0</v>
      </c>
      <c r="U1748" s="177">
        <v>49.350762514104133</v>
      </c>
      <c r="V1748" s="177">
        <v>49.350762514104133</v>
      </c>
      <c r="W1748" s="177">
        <v>0</v>
      </c>
      <c r="X1748" s="177">
        <v>0</v>
      </c>
      <c r="Y1748" s="177">
        <v>0</v>
      </c>
      <c r="Z1748" s="177">
        <v>0</v>
      </c>
      <c r="AA1748" s="177">
        <v>46.503572255199771</v>
      </c>
      <c r="AB1748" s="177">
        <v>49.114239853220603</v>
      </c>
      <c r="AC1748" s="177">
        <v>42.205992135523012</v>
      </c>
      <c r="AD1748" s="177">
        <v>0</v>
      </c>
      <c r="AE1748" s="177">
        <v>0</v>
      </c>
      <c r="AF1748" s="177">
        <v>10.812952827131673</v>
      </c>
      <c r="AG1748" s="177">
        <v>0</v>
      </c>
      <c r="AH1748" s="177">
        <v>0</v>
      </c>
      <c r="AI1748" s="177">
        <v>0</v>
      </c>
      <c r="AJ1748" s="177">
        <v>0</v>
      </c>
    </row>
    <row r="1749" spans="1:36" hidden="1" outlineLevel="1" x14ac:dyDescent="0.25">
      <c r="A1749" s="190">
        <f t="shared" si="474"/>
        <v>2022</v>
      </c>
      <c r="B1749" s="55">
        <f t="shared" si="475"/>
        <v>1</v>
      </c>
      <c r="C1749" s="55">
        <f t="shared" si="476"/>
        <v>6</v>
      </c>
      <c r="D1749" s="55">
        <f t="shared" si="471"/>
        <v>73</v>
      </c>
      <c r="F1749" s="63">
        <f t="shared" si="464"/>
        <v>44562.249999999985</v>
      </c>
      <c r="G1749" s="64">
        <f t="shared" si="473"/>
        <v>351.24770875391908</v>
      </c>
      <c r="H1749" s="64">
        <f t="shared" si="478"/>
        <v>0</v>
      </c>
      <c r="I1749" s="64">
        <f t="shared" si="478"/>
        <v>3.2076375612104693</v>
      </c>
      <c r="J1749" s="64">
        <f t="shared" si="478"/>
        <v>0</v>
      </c>
      <c r="K1749" s="64">
        <f t="shared" si="478"/>
        <v>0</v>
      </c>
      <c r="L1749" s="64">
        <f t="shared" si="478"/>
        <v>0</v>
      </c>
      <c r="M1749" s="64">
        <f t="shared" si="478"/>
        <v>11.707257196292939</v>
      </c>
      <c r="N1749" s="64">
        <f t="shared" si="478"/>
        <v>336.33281399641567</v>
      </c>
      <c r="O1749" s="121"/>
      <c r="P1749" s="177">
        <v>2.9750000000000001</v>
      </c>
      <c r="Q1749" s="177">
        <v>48.546970600113696</v>
      </c>
      <c r="R1749" s="177">
        <v>48.546970600113696</v>
      </c>
      <c r="S1749" s="177">
        <v>0.15101614470146818</v>
      </c>
      <c r="T1749" s="177">
        <v>8.1621416509000858E-2</v>
      </c>
      <c r="U1749" s="177">
        <v>48.546970600113696</v>
      </c>
      <c r="V1749" s="177">
        <v>48.546970600113696</v>
      </c>
      <c r="W1749" s="177">
        <v>0</v>
      </c>
      <c r="X1749" s="177">
        <v>0</v>
      </c>
      <c r="Y1749" s="177">
        <v>0</v>
      </c>
      <c r="Z1749" s="177">
        <v>0</v>
      </c>
      <c r="AA1749" s="177">
        <v>48.094506773716375</v>
      </c>
      <c r="AB1749" s="177">
        <v>50.84689888059269</v>
      </c>
      <c r="AC1749" s="177">
        <v>43.203525941651847</v>
      </c>
      <c r="AD1749" s="177">
        <v>0</v>
      </c>
      <c r="AE1749" s="177">
        <v>0</v>
      </c>
      <c r="AF1749" s="177">
        <v>11.707257196292939</v>
      </c>
      <c r="AG1749" s="177">
        <v>0</v>
      </c>
      <c r="AH1749" s="177">
        <v>0</v>
      </c>
      <c r="AI1749" s="177">
        <v>0</v>
      </c>
      <c r="AJ1749" s="177">
        <v>0</v>
      </c>
    </row>
    <row r="1750" spans="1:36" hidden="1" outlineLevel="1" x14ac:dyDescent="0.25">
      <c r="A1750" s="190">
        <f t="shared" si="474"/>
        <v>2022</v>
      </c>
      <c r="B1750" s="55">
        <f t="shared" si="475"/>
        <v>1</v>
      </c>
      <c r="C1750" s="55">
        <f t="shared" si="476"/>
        <v>7</v>
      </c>
      <c r="D1750" s="55">
        <f t="shared" si="471"/>
        <v>73</v>
      </c>
      <c r="F1750" s="63">
        <f t="shared" si="464"/>
        <v>44562.29166666665</v>
      </c>
      <c r="G1750" s="64">
        <f t="shared" si="473"/>
        <v>449.49916404237274</v>
      </c>
      <c r="H1750" s="64">
        <f t="shared" si="478"/>
        <v>15.77388697396662</v>
      </c>
      <c r="I1750" s="64">
        <f t="shared" si="478"/>
        <v>13.646283989954847</v>
      </c>
      <c r="J1750" s="64">
        <f t="shared" si="478"/>
        <v>70.127929544205841</v>
      </c>
      <c r="K1750" s="64">
        <f t="shared" si="478"/>
        <v>0</v>
      </c>
      <c r="L1750" s="64">
        <f t="shared" si="478"/>
        <v>0</v>
      </c>
      <c r="M1750" s="64">
        <f t="shared" si="478"/>
        <v>11.707257196292939</v>
      </c>
      <c r="N1750" s="64">
        <f t="shared" si="478"/>
        <v>338.24380633795249</v>
      </c>
      <c r="O1750" s="121"/>
      <c r="P1750" s="177">
        <v>2.9750000000000001</v>
      </c>
      <c r="Q1750" s="177">
        <v>48.917951483493908</v>
      </c>
      <c r="R1750" s="177">
        <v>48.917951483493908</v>
      </c>
      <c r="S1750" s="177">
        <v>5.3578525309278158</v>
      </c>
      <c r="T1750" s="177">
        <v>5.0238093889912356</v>
      </c>
      <c r="U1750" s="177">
        <v>48.917951483493908</v>
      </c>
      <c r="V1750" s="177">
        <v>48.917951483493908</v>
      </c>
      <c r="W1750" s="177">
        <v>0.10317763164000757</v>
      </c>
      <c r="X1750" s="177">
        <v>6.7163597189750734E-2</v>
      </c>
      <c r="Y1750" s="177">
        <v>0</v>
      </c>
      <c r="Z1750" s="177">
        <v>0</v>
      </c>
      <c r="AA1750" s="177">
        <v>48.133035211797932</v>
      </c>
      <c r="AB1750" s="177">
        <v>50.386170710662057</v>
      </c>
      <c r="AC1750" s="177">
        <v>44.052794481516884</v>
      </c>
      <c r="AD1750" s="177">
        <v>15.77388697396662</v>
      </c>
      <c r="AE1750" s="177">
        <v>0.11928084120603585</v>
      </c>
      <c r="AF1750" s="177">
        <v>11.707257196292939</v>
      </c>
      <c r="AG1750" s="177">
        <v>23.375976514735282</v>
      </c>
      <c r="AH1750" s="177">
        <v>23.375976514735282</v>
      </c>
      <c r="AI1750" s="177">
        <v>23.375976514735282</v>
      </c>
      <c r="AJ1750" s="177">
        <v>0</v>
      </c>
    </row>
    <row r="1751" spans="1:36" hidden="1" outlineLevel="1" x14ac:dyDescent="0.25">
      <c r="A1751" s="190">
        <f t="shared" si="474"/>
        <v>2022</v>
      </c>
      <c r="B1751" s="55">
        <f t="shared" si="475"/>
        <v>1</v>
      </c>
      <c r="C1751" s="55">
        <f t="shared" si="476"/>
        <v>8</v>
      </c>
      <c r="D1751" s="55">
        <f t="shared" si="471"/>
        <v>73</v>
      </c>
      <c r="F1751" s="63">
        <f t="shared" si="464"/>
        <v>44562.333333333314</v>
      </c>
      <c r="G1751" s="64">
        <f t="shared" si="473"/>
        <v>623.7247577899841</v>
      </c>
      <c r="H1751" s="64">
        <f t="shared" si="478"/>
        <v>44.654432634509362</v>
      </c>
      <c r="I1751" s="64">
        <f t="shared" si="478"/>
        <v>64.632770321694295</v>
      </c>
      <c r="J1751" s="64">
        <f t="shared" si="478"/>
        <v>160.50962799900611</v>
      </c>
      <c r="K1751" s="64">
        <f t="shared" si="478"/>
        <v>0</v>
      </c>
      <c r="L1751" s="64">
        <f t="shared" si="478"/>
        <v>0</v>
      </c>
      <c r="M1751" s="64">
        <f t="shared" si="478"/>
        <v>10.731652429935195</v>
      </c>
      <c r="N1751" s="64">
        <f t="shared" si="478"/>
        <v>343.19627440483907</v>
      </c>
      <c r="O1751" s="121"/>
      <c r="P1751" s="177">
        <v>2.9750000000000001</v>
      </c>
      <c r="Q1751" s="177">
        <v>50.329739845246316</v>
      </c>
      <c r="R1751" s="177">
        <v>50.329739845246316</v>
      </c>
      <c r="S1751" s="177">
        <v>14.587462529082769</v>
      </c>
      <c r="T1751" s="177">
        <v>11.836201366668931</v>
      </c>
      <c r="U1751" s="177">
        <v>50.329739845246316</v>
      </c>
      <c r="V1751" s="177">
        <v>50.329739845246316</v>
      </c>
      <c r="W1751" s="177">
        <v>1.3090237378828247</v>
      </c>
      <c r="X1751" s="177">
        <v>8.6936143807945481</v>
      </c>
      <c r="Y1751" s="177">
        <v>6.8952000000000009</v>
      </c>
      <c r="Z1751" s="177">
        <v>0</v>
      </c>
      <c r="AA1751" s="177">
        <v>48.983872303763235</v>
      </c>
      <c r="AB1751" s="177">
        <v>48.461318275711022</v>
      </c>
      <c r="AC1751" s="177">
        <v>44.432124444379539</v>
      </c>
      <c r="AD1751" s="177">
        <v>44.654432634509362</v>
      </c>
      <c r="AE1751" s="177">
        <v>10.827867789677276</v>
      </c>
      <c r="AF1751" s="177">
        <v>10.731652429935195</v>
      </c>
      <c r="AG1751" s="177">
        <v>53.503209333002033</v>
      </c>
      <c r="AH1751" s="177">
        <v>53.503209333002033</v>
      </c>
      <c r="AI1751" s="177">
        <v>53.503209333002033</v>
      </c>
      <c r="AJ1751" s="177">
        <v>7.5084005175879511</v>
      </c>
    </row>
    <row r="1752" spans="1:36" hidden="1" outlineLevel="1" x14ac:dyDescent="0.25">
      <c r="A1752" s="190">
        <f t="shared" si="474"/>
        <v>2022</v>
      </c>
      <c r="B1752" s="55">
        <f t="shared" si="475"/>
        <v>1</v>
      </c>
      <c r="C1752" s="55">
        <f t="shared" si="476"/>
        <v>9</v>
      </c>
      <c r="D1752" s="55">
        <f t="shared" si="471"/>
        <v>73</v>
      </c>
      <c r="F1752" s="63">
        <f t="shared" si="464"/>
        <v>44562.374999999978</v>
      </c>
      <c r="G1752" s="64">
        <f t="shared" si="473"/>
        <v>671.19575877931879</v>
      </c>
      <c r="H1752" s="64">
        <f t="shared" si="478"/>
        <v>41.983669833166445</v>
      </c>
      <c r="I1752" s="64">
        <f t="shared" si="478"/>
        <v>108.05473998382847</v>
      </c>
      <c r="J1752" s="64">
        <f t="shared" si="478"/>
        <v>155.91295709268127</v>
      </c>
      <c r="K1752" s="64">
        <f t="shared" si="478"/>
        <v>0</v>
      </c>
      <c r="L1752" s="64">
        <f t="shared" si="478"/>
        <v>0</v>
      </c>
      <c r="M1752" s="64">
        <f t="shared" si="478"/>
        <v>10.40645084114928</v>
      </c>
      <c r="N1752" s="64">
        <f t="shared" si="478"/>
        <v>354.83794102849339</v>
      </c>
      <c r="O1752" s="121"/>
      <c r="P1752" s="177">
        <v>2.9750000000000001</v>
      </c>
      <c r="Q1752" s="177">
        <v>52.988436176137697</v>
      </c>
      <c r="R1752" s="177">
        <v>52.988436176137697</v>
      </c>
      <c r="S1752" s="177">
        <v>19.82439033874229</v>
      </c>
      <c r="T1752" s="177">
        <v>13.820780106325129</v>
      </c>
      <c r="U1752" s="177">
        <v>52.988436176137697</v>
      </c>
      <c r="V1752" s="177">
        <v>52.988436176137697</v>
      </c>
      <c r="W1752" s="177">
        <v>3.3481767668429518</v>
      </c>
      <c r="X1752" s="177">
        <v>15.216027862950243</v>
      </c>
      <c r="Y1752" s="177">
        <v>17.440800000000003</v>
      </c>
      <c r="Z1752" s="177">
        <v>0</v>
      </c>
      <c r="AA1752" s="177">
        <v>50.203229269364087</v>
      </c>
      <c r="AB1752" s="177">
        <v>47.43053767162646</v>
      </c>
      <c r="AC1752" s="177">
        <v>45.250429382952078</v>
      </c>
      <c r="AD1752" s="177">
        <v>41.983669833166445</v>
      </c>
      <c r="AE1752" s="177">
        <v>16.300514905939231</v>
      </c>
      <c r="AF1752" s="177">
        <v>10.40645084114928</v>
      </c>
      <c r="AG1752" s="177">
        <v>51.970985697560423</v>
      </c>
      <c r="AH1752" s="177">
        <v>51.970985697560423</v>
      </c>
      <c r="AI1752" s="177">
        <v>51.970985697560423</v>
      </c>
      <c r="AJ1752" s="177">
        <v>19.129050003028606</v>
      </c>
    </row>
    <row r="1753" spans="1:36" hidden="1" outlineLevel="1" x14ac:dyDescent="0.25">
      <c r="A1753" s="190">
        <f t="shared" si="474"/>
        <v>2022</v>
      </c>
      <c r="B1753" s="55">
        <f t="shared" si="475"/>
        <v>1</v>
      </c>
      <c r="C1753" s="55">
        <f t="shared" si="476"/>
        <v>10</v>
      </c>
      <c r="D1753" s="55">
        <f t="shared" si="471"/>
        <v>73</v>
      </c>
      <c r="F1753" s="63">
        <f t="shared" si="464"/>
        <v>44562.416666666642</v>
      </c>
      <c r="G1753" s="64">
        <f t="shared" si="473"/>
        <v>677.75038075780685</v>
      </c>
      <c r="H1753" s="64">
        <f t="shared" si="478"/>
        <v>42.329713321719289</v>
      </c>
      <c r="I1753" s="64">
        <f t="shared" si="478"/>
        <v>121.60224482854696</v>
      </c>
      <c r="J1753" s="64">
        <f t="shared" si="478"/>
        <v>141.20600446919434</v>
      </c>
      <c r="K1753" s="64">
        <f t="shared" si="478"/>
        <v>0</v>
      </c>
      <c r="L1753" s="64">
        <f t="shared" si="478"/>
        <v>0</v>
      </c>
      <c r="M1753" s="64">
        <f t="shared" si="478"/>
        <v>9.6747472663809724</v>
      </c>
      <c r="N1753" s="64">
        <f t="shared" si="478"/>
        <v>362.93767087196522</v>
      </c>
      <c r="O1753" s="121"/>
      <c r="P1753" s="177">
        <v>2.9750000000000001</v>
      </c>
      <c r="Q1753" s="177">
        <v>55.358591819955606</v>
      </c>
      <c r="R1753" s="177">
        <v>55.358591819955606</v>
      </c>
      <c r="S1753" s="177">
        <v>22.343032192008764</v>
      </c>
      <c r="T1753" s="177">
        <v>14.840230653257805</v>
      </c>
      <c r="U1753" s="177">
        <v>55.358591819955606</v>
      </c>
      <c r="V1753" s="177">
        <v>55.358591819955606</v>
      </c>
      <c r="W1753" s="177">
        <v>3.4866952482438638</v>
      </c>
      <c r="X1753" s="177">
        <v>15.262818216362856</v>
      </c>
      <c r="Y1753" s="177">
        <v>27.175199999999997</v>
      </c>
      <c r="Z1753" s="177">
        <v>0</v>
      </c>
      <c r="AA1753" s="177">
        <v>49.580109966543105</v>
      </c>
      <c r="AB1753" s="177">
        <v>45.820210559962916</v>
      </c>
      <c r="AC1753" s="177">
        <v>46.10298306563682</v>
      </c>
      <c r="AD1753" s="177">
        <v>42.329713321719289</v>
      </c>
      <c r="AE1753" s="177">
        <v>16.860566457895612</v>
      </c>
      <c r="AF1753" s="177">
        <v>9.6747472663809724</v>
      </c>
      <c r="AG1753" s="177">
        <v>47.068668156398111</v>
      </c>
      <c r="AH1753" s="177">
        <v>47.068668156398111</v>
      </c>
      <c r="AI1753" s="177">
        <v>47.068668156398111</v>
      </c>
      <c r="AJ1753" s="177">
        <v>18.658702060778051</v>
      </c>
    </row>
    <row r="1754" spans="1:36" hidden="1" outlineLevel="1" x14ac:dyDescent="0.25">
      <c r="A1754" s="190">
        <f t="shared" si="474"/>
        <v>2022</v>
      </c>
      <c r="B1754" s="55">
        <f t="shared" si="475"/>
        <v>1</v>
      </c>
      <c r="C1754" s="55">
        <f t="shared" si="476"/>
        <v>11</v>
      </c>
      <c r="D1754" s="55">
        <f t="shared" si="471"/>
        <v>73</v>
      </c>
      <c r="F1754" s="63">
        <f t="shared" si="464"/>
        <v>44562.458333333307</v>
      </c>
      <c r="G1754" s="64">
        <f t="shared" si="473"/>
        <v>679.01387827665212</v>
      </c>
      <c r="H1754" s="64">
        <f t="shared" si="478"/>
        <v>35.850430368414308</v>
      </c>
      <c r="I1754" s="64">
        <f t="shared" si="478"/>
        <v>124.45534558399294</v>
      </c>
      <c r="J1754" s="64">
        <f t="shared" si="478"/>
        <v>134.32882728957725</v>
      </c>
      <c r="K1754" s="64">
        <f t="shared" si="478"/>
        <v>0</v>
      </c>
      <c r="L1754" s="64">
        <f t="shared" si="478"/>
        <v>0</v>
      </c>
      <c r="M1754" s="64">
        <f t="shared" si="478"/>
        <v>10.162549649559843</v>
      </c>
      <c r="N1754" s="64">
        <f t="shared" si="478"/>
        <v>374.21672538510785</v>
      </c>
      <c r="O1754" s="121"/>
      <c r="P1754" s="177">
        <v>2.9750000000000001</v>
      </c>
      <c r="Q1754" s="177">
        <v>58.419184107842185</v>
      </c>
      <c r="R1754" s="177">
        <v>58.419184107842185</v>
      </c>
      <c r="S1754" s="177">
        <v>23.168789614082044</v>
      </c>
      <c r="T1754" s="177">
        <v>15.849331133843732</v>
      </c>
      <c r="U1754" s="177">
        <v>58.419184107842185</v>
      </c>
      <c r="V1754" s="177">
        <v>58.419184107842185</v>
      </c>
      <c r="W1754" s="177">
        <v>3.3437719772003822</v>
      </c>
      <c r="X1754" s="177">
        <v>15.959682126053984</v>
      </c>
      <c r="Y1754" s="177">
        <v>29.608799999999999</v>
      </c>
      <c r="Z1754" s="177">
        <v>0</v>
      </c>
      <c r="AA1754" s="177">
        <v>49.397404735199515</v>
      </c>
      <c r="AB1754" s="177">
        <v>45.695278619557307</v>
      </c>
      <c r="AC1754" s="177">
        <v>45.447305598982275</v>
      </c>
      <c r="AD1754" s="177">
        <v>35.850430368414308</v>
      </c>
      <c r="AE1754" s="177">
        <v>14.806653766182054</v>
      </c>
      <c r="AF1754" s="177">
        <v>10.162549649559843</v>
      </c>
      <c r="AG1754" s="177">
        <v>44.776275763192416</v>
      </c>
      <c r="AH1754" s="177">
        <v>44.776275763192416</v>
      </c>
      <c r="AI1754" s="177">
        <v>44.776275763192416</v>
      </c>
      <c r="AJ1754" s="177">
        <v>18.743316966630744</v>
      </c>
    </row>
    <row r="1755" spans="1:36" hidden="1" outlineLevel="1" x14ac:dyDescent="0.25">
      <c r="A1755" s="190">
        <f t="shared" si="474"/>
        <v>2022</v>
      </c>
      <c r="B1755" s="55">
        <f t="shared" si="475"/>
        <v>1</v>
      </c>
      <c r="C1755" s="55">
        <f t="shared" si="476"/>
        <v>12</v>
      </c>
      <c r="D1755" s="55">
        <f t="shared" si="471"/>
        <v>73</v>
      </c>
      <c r="F1755" s="63">
        <f t="shared" si="464"/>
        <v>44562.499999999971</v>
      </c>
      <c r="G1755" s="64">
        <f t="shared" si="473"/>
        <v>689.35882653182694</v>
      </c>
      <c r="H1755" s="64">
        <f t="shared" ref="H1755:N1764" si="479">SUMIF($P$6:$AK$6,H$6,$P1755:$AK1755)</f>
        <v>39.078125055745495</v>
      </c>
      <c r="I1755" s="64">
        <f t="shared" si="479"/>
        <v>126.08224720899021</v>
      </c>
      <c r="J1755" s="64">
        <f t="shared" si="479"/>
        <v>135.9848740841486</v>
      </c>
      <c r="K1755" s="64">
        <f t="shared" si="479"/>
        <v>0</v>
      </c>
      <c r="L1755" s="64">
        <f t="shared" si="479"/>
        <v>0</v>
      </c>
      <c r="M1755" s="64">
        <f t="shared" si="479"/>
        <v>10.40645084114928</v>
      </c>
      <c r="N1755" s="64">
        <f t="shared" si="479"/>
        <v>377.80712934179331</v>
      </c>
      <c r="O1755" s="121"/>
      <c r="P1755" s="177">
        <v>2.9750000000000001</v>
      </c>
      <c r="Q1755" s="177">
        <v>59.573346856136141</v>
      </c>
      <c r="R1755" s="177">
        <v>59.573346856136141</v>
      </c>
      <c r="S1755" s="177">
        <v>23.124374504518752</v>
      </c>
      <c r="T1755" s="177">
        <v>17.469395411114089</v>
      </c>
      <c r="U1755" s="177">
        <v>59.573346856136141</v>
      </c>
      <c r="V1755" s="177">
        <v>59.573346856136141</v>
      </c>
      <c r="W1755" s="177">
        <v>3.281402680182909</v>
      </c>
      <c r="X1755" s="177">
        <v>15.956720565337831</v>
      </c>
      <c r="Y1755" s="177">
        <v>29.608799999999999</v>
      </c>
      <c r="Z1755" s="177">
        <v>0</v>
      </c>
      <c r="AA1755" s="177">
        <v>49.750327313233939</v>
      </c>
      <c r="AB1755" s="177">
        <v>45.030039435740491</v>
      </c>
      <c r="AC1755" s="177">
        <v>44.733375168274357</v>
      </c>
      <c r="AD1755" s="177">
        <v>39.078125055745495</v>
      </c>
      <c r="AE1755" s="177">
        <v>14.963774421710083</v>
      </c>
      <c r="AF1755" s="177">
        <v>10.40645084114928</v>
      </c>
      <c r="AG1755" s="177">
        <v>45.328291361382867</v>
      </c>
      <c r="AH1755" s="177">
        <v>45.328291361382867</v>
      </c>
      <c r="AI1755" s="177">
        <v>45.328291361382867</v>
      </c>
      <c r="AJ1755" s="177">
        <v>18.702779626126542</v>
      </c>
    </row>
    <row r="1756" spans="1:36" hidden="1" outlineLevel="1" x14ac:dyDescent="0.25">
      <c r="A1756" s="190">
        <f t="shared" si="474"/>
        <v>2022</v>
      </c>
      <c r="B1756" s="55">
        <f t="shared" si="475"/>
        <v>1</v>
      </c>
      <c r="C1756" s="55">
        <f t="shared" si="476"/>
        <v>13</v>
      </c>
      <c r="D1756" s="55">
        <f t="shared" si="471"/>
        <v>73</v>
      </c>
      <c r="F1756" s="63">
        <f t="shared" si="464"/>
        <v>44562.541666666635</v>
      </c>
      <c r="G1756" s="64">
        <f t="shared" si="473"/>
        <v>720.10128845842974</v>
      </c>
      <c r="H1756" s="64">
        <f t="shared" si="479"/>
        <v>40.181191500823125</v>
      </c>
      <c r="I1756" s="64">
        <f t="shared" si="479"/>
        <v>124.32134846019991</v>
      </c>
      <c r="J1756" s="64">
        <f t="shared" si="479"/>
        <v>167.38968733555714</v>
      </c>
      <c r="K1756" s="64">
        <f t="shared" si="479"/>
        <v>0</v>
      </c>
      <c r="L1756" s="64">
        <f t="shared" si="479"/>
        <v>0</v>
      </c>
      <c r="M1756" s="64">
        <f t="shared" si="479"/>
        <v>10.569051635542234</v>
      </c>
      <c r="N1756" s="64">
        <f t="shared" si="479"/>
        <v>377.64000952630738</v>
      </c>
      <c r="O1756" s="121"/>
      <c r="P1756" s="177">
        <v>2.9750000000000001</v>
      </c>
      <c r="Q1756" s="177">
        <v>60.088598083053085</v>
      </c>
      <c r="R1756" s="177">
        <v>60.088598083053085</v>
      </c>
      <c r="S1756" s="177">
        <v>18.023174799943426</v>
      </c>
      <c r="T1756" s="177">
        <v>16.953813363577286</v>
      </c>
      <c r="U1756" s="177">
        <v>60.088598083053085</v>
      </c>
      <c r="V1756" s="177">
        <v>60.088598083053085</v>
      </c>
      <c r="W1756" s="177">
        <v>3.6720522531880579</v>
      </c>
      <c r="X1756" s="177">
        <v>17.491220213892657</v>
      </c>
      <c r="Y1756" s="177">
        <v>27.986399999999996</v>
      </c>
      <c r="Z1756" s="177">
        <v>0</v>
      </c>
      <c r="AA1756" s="177">
        <v>47.767587452070998</v>
      </c>
      <c r="AB1756" s="177">
        <v>44.751386693849071</v>
      </c>
      <c r="AC1756" s="177">
        <v>44.766643048174984</v>
      </c>
      <c r="AD1756" s="177">
        <v>40.181191500823125</v>
      </c>
      <c r="AE1756" s="177">
        <v>16.76389237750945</v>
      </c>
      <c r="AF1756" s="177">
        <v>10.569051635542234</v>
      </c>
      <c r="AG1756" s="177">
        <v>55.796562445185714</v>
      </c>
      <c r="AH1756" s="177">
        <v>55.796562445185714</v>
      </c>
      <c r="AI1756" s="177">
        <v>55.796562445185714</v>
      </c>
      <c r="AJ1756" s="177">
        <v>20.455795452089028</v>
      </c>
    </row>
    <row r="1757" spans="1:36" hidden="1" outlineLevel="1" x14ac:dyDescent="0.25">
      <c r="A1757" s="190">
        <f t="shared" si="474"/>
        <v>2022</v>
      </c>
      <c r="B1757" s="55">
        <f t="shared" si="475"/>
        <v>1</v>
      </c>
      <c r="C1757" s="55">
        <f t="shared" si="476"/>
        <v>14</v>
      </c>
      <c r="D1757" s="55">
        <f t="shared" si="471"/>
        <v>73</v>
      </c>
      <c r="F1757" s="63">
        <f t="shared" si="464"/>
        <v>44562.583333333299</v>
      </c>
      <c r="G1757" s="64">
        <f t="shared" si="473"/>
        <v>709.40061483823717</v>
      </c>
      <c r="H1757" s="64">
        <f t="shared" si="479"/>
        <v>45.592856728244598</v>
      </c>
      <c r="I1757" s="64">
        <f t="shared" si="479"/>
        <v>108.33137268284455</v>
      </c>
      <c r="J1757" s="64">
        <f t="shared" si="479"/>
        <v>169.83852631975597</v>
      </c>
      <c r="K1757" s="64">
        <f t="shared" si="479"/>
        <v>0</v>
      </c>
      <c r="L1757" s="64">
        <f t="shared" si="479"/>
        <v>0</v>
      </c>
      <c r="M1757" s="64">
        <f t="shared" si="479"/>
        <v>10.325150443952801</v>
      </c>
      <c r="N1757" s="64">
        <f t="shared" si="479"/>
        <v>375.31270866343925</v>
      </c>
      <c r="O1757" s="121"/>
      <c r="P1757" s="177">
        <v>2.9750000000000001</v>
      </c>
      <c r="Q1757" s="177">
        <v>59.037485580142537</v>
      </c>
      <c r="R1757" s="177">
        <v>59.037485580142537</v>
      </c>
      <c r="S1757" s="177">
        <v>9.6918826964792348</v>
      </c>
      <c r="T1757" s="177">
        <v>10.74743016579108</v>
      </c>
      <c r="U1757" s="177">
        <v>59.037485580142537</v>
      </c>
      <c r="V1757" s="177">
        <v>59.037485580142537</v>
      </c>
      <c r="W1757" s="177">
        <v>3.6284283697525255</v>
      </c>
      <c r="X1757" s="177">
        <v>18.477536034136143</v>
      </c>
      <c r="Y1757" s="177">
        <v>21.4968</v>
      </c>
      <c r="Z1757" s="177">
        <v>0</v>
      </c>
      <c r="AA1757" s="177">
        <v>49.929092755602596</v>
      </c>
      <c r="AB1757" s="177">
        <v>43.983466573352672</v>
      </c>
      <c r="AC1757" s="177">
        <v>45.250207013913823</v>
      </c>
      <c r="AD1757" s="177">
        <v>45.592856728244598</v>
      </c>
      <c r="AE1757" s="177">
        <v>17.647645087362335</v>
      </c>
      <c r="AF1757" s="177">
        <v>10.325150443952801</v>
      </c>
      <c r="AG1757" s="177">
        <v>56.612842106585326</v>
      </c>
      <c r="AH1757" s="177">
        <v>56.612842106585326</v>
      </c>
      <c r="AI1757" s="177">
        <v>56.612842106585326</v>
      </c>
      <c r="AJ1757" s="177">
        <v>23.666650329323215</v>
      </c>
    </row>
    <row r="1758" spans="1:36" hidden="1" outlineLevel="1" x14ac:dyDescent="0.25">
      <c r="A1758" s="190">
        <f t="shared" si="474"/>
        <v>2022</v>
      </c>
      <c r="B1758" s="55">
        <f t="shared" si="475"/>
        <v>1</v>
      </c>
      <c r="C1758" s="55">
        <f t="shared" si="476"/>
        <v>15</v>
      </c>
      <c r="D1758" s="55">
        <f t="shared" si="471"/>
        <v>73</v>
      </c>
      <c r="F1758" s="63">
        <f t="shared" si="464"/>
        <v>44562.624999999964</v>
      </c>
      <c r="G1758" s="64">
        <f t="shared" si="473"/>
        <v>565.27989703247113</v>
      </c>
      <c r="H1758" s="64">
        <f t="shared" si="479"/>
        <v>28.664536108437474</v>
      </c>
      <c r="I1758" s="64">
        <f t="shared" si="479"/>
        <v>67.943881653977698</v>
      </c>
      <c r="J1758" s="64">
        <f t="shared" si="479"/>
        <v>95.077154679549892</v>
      </c>
      <c r="K1758" s="64">
        <f t="shared" si="479"/>
        <v>0</v>
      </c>
      <c r="L1758" s="64">
        <f t="shared" si="479"/>
        <v>0</v>
      </c>
      <c r="M1758" s="64">
        <f t="shared" si="479"/>
        <v>9.9186484579704057</v>
      </c>
      <c r="N1758" s="64">
        <f t="shared" si="479"/>
        <v>363.67567613253567</v>
      </c>
      <c r="O1758" s="121"/>
      <c r="P1758" s="177">
        <v>2.9750000000000001</v>
      </c>
      <c r="Q1758" s="177">
        <v>55.96658826771759</v>
      </c>
      <c r="R1758" s="177">
        <v>55.96658826771759</v>
      </c>
      <c r="S1758" s="177">
        <v>2.4523558759600381</v>
      </c>
      <c r="T1758" s="177">
        <v>1.7142188184314964</v>
      </c>
      <c r="U1758" s="177">
        <v>55.96658826771759</v>
      </c>
      <c r="V1758" s="177">
        <v>55.96658826771759</v>
      </c>
      <c r="W1758" s="177">
        <v>2.3812104238656935</v>
      </c>
      <c r="X1758" s="177">
        <v>14.834284801179709</v>
      </c>
      <c r="Y1758" s="177">
        <v>9.3287999999999993</v>
      </c>
      <c r="Z1758" s="177">
        <v>0</v>
      </c>
      <c r="AA1758" s="177">
        <v>50.203328965048925</v>
      </c>
      <c r="AB1758" s="177">
        <v>44.53008047598945</v>
      </c>
      <c r="AC1758" s="177">
        <v>45.075913620626942</v>
      </c>
      <c r="AD1758" s="177">
        <v>28.664536108437474</v>
      </c>
      <c r="AE1758" s="177">
        <v>15.632551243919117</v>
      </c>
      <c r="AF1758" s="177">
        <v>9.9186484579704057</v>
      </c>
      <c r="AG1758" s="177">
        <v>31.692384893183295</v>
      </c>
      <c r="AH1758" s="177">
        <v>31.692384893183295</v>
      </c>
      <c r="AI1758" s="177">
        <v>31.692384893183295</v>
      </c>
      <c r="AJ1758" s="177">
        <v>18.625460490621638</v>
      </c>
    </row>
    <row r="1759" spans="1:36" hidden="1" outlineLevel="1" x14ac:dyDescent="0.25">
      <c r="A1759" s="190">
        <f t="shared" si="474"/>
        <v>2022</v>
      </c>
      <c r="B1759" s="55">
        <f t="shared" si="475"/>
        <v>1</v>
      </c>
      <c r="C1759" s="55">
        <f t="shared" si="476"/>
        <v>16</v>
      </c>
      <c r="D1759" s="55">
        <f t="shared" si="471"/>
        <v>73</v>
      </c>
      <c r="F1759" s="63">
        <f t="shared" si="464"/>
        <v>44562.666666666628</v>
      </c>
      <c r="G1759" s="64">
        <f t="shared" si="473"/>
        <v>385.19982712180536</v>
      </c>
      <c r="H1759" s="64">
        <f t="shared" si="479"/>
        <v>0.806311639609538</v>
      </c>
      <c r="I1759" s="64">
        <f t="shared" si="479"/>
        <v>10.915608160419664</v>
      </c>
      <c r="J1759" s="64">
        <f t="shared" si="479"/>
        <v>2.4979799060625179</v>
      </c>
      <c r="K1759" s="64">
        <f t="shared" si="479"/>
        <v>0</v>
      </c>
      <c r="L1759" s="64">
        <f t="shared" si="479"/>
        <v>0</v>
      </c>
      <c r="M1759" s="64">
        <f t="shared" si="479"/>
        <v>10.081249252363362</v>
      </c>
      <c r="N1759" s="64">
        <f t="shared" si="479"/>
        <v>360.89867816335027</v>
      </c>
      <c r="O1759" s="121"/>
      <c r="P1759" s="177">
        <v>2.9750000000000001</v>
      </c>
      <c r="Q1759" s="177">
        <v>55.595607384337391</v>
      </c>
      <c r="R1759" s="177">
        <v>55.595607384337391</v>
      </c>
      <c r="S1759" s="177">
        <v>0</v>
      </c>
      <c r="T1759" s="177">
        <v>0</v>
      </c>
      <c r="U1759" s="177">
        <v>55.595607384337391</v>
      </c>
      <c r="V1759" s="177">
        <v>55.595607384337391</v>
      </c>
      <c r="W1759" s="177">
        <v>0.40510436396791116</v>
      </c>
      <c r="X1759" s="177">
        <v>2.8497455967138823</v>
      </c>
      <c r="Y1759" s="177">
        <v>0.81120000000000003</v>
      </c>
      <c r="Z1759" s="177">
        <v>0</v>
      </c>
      <c r="AA1759" s="177">
        <v>50.004177968614172</v>
      </c>
      <c r="AB1759" s="177">
        <v>44.192423641807054</v>
      </c>
      <c r="AC1759" s="177">
        <v>44.319647015579449</v>
      </c>
      <c r="AD1759" s="177">
        <v>0.806311639609538</v>
      </c>
      <c r="AE1759" s="177">
        <v>3.131464869070165</v>
      </c>
      <c r="AF1759" s="177">
        <v>10.081249252363362</v>
      </c>
      <c r="AG1759" s="177">
        <v>0.83265996868750591</v>
      </c>
      <c r="AH1759" s="177">
        <v>0.83265996868750591</v>
      </c>
      <c r="AI1759" s="177">
        <v>0.83265996868750591</v>
      </c>
      <c r="AJ1759" s="177">
        <v>0.74309333066770444</v>
      </c>
    </row>
    <row r="1760" spans="1:36" hidden="1" outlineLevel="1" x14ac:dyDescent="0.25">
      <c r="A1760" s="190">
        <f t="shared" si="474"/>
        <v>2022</v>
      </c>
      <c r="B1760" s="55">
        <f t="shared" si="475"/>
        <v>1</v>
      </c>
      <c r="C1760" s="55">
        <f t="shared" si="476"/>
        <v>17</v>
      </c>
      <c r="D1760" s="55">
        <f t="shared" si="471"/>
        <v>73</v>
      </c>
      <c r="F1760" s="63">
        <f t="shared" si="464"/>
        <v>44562.708333333292</v>
      </c>
      <c r="G1760" s="64">
        <f t="shared" si="473"/>
        <v>371.119944891643</v>
      </c>
      <c r="H1760" s="64">
        <f t="shared" si="479"/>
        <v>0</v>
      </c>
      <c r="I1760" s="64">
        <f t="shared" si="479"/>
        <v>2.9750000000000001</v>
      </c>
      <c r="J1760" s="64">
        <f t="shared" si="479"/>
        <v>0</v>
      </c>
      <c r="K1760" s="64">
        <f t="shared" si="479"/>
        <v>0</v>
      </c>
      <c r="L1760" s="64">
        <f t="shared" si="479"/>
        <v>0</v>
      </c>
      <c r="M1760" s="64">
        <f t="shared" si="479"/>
        <v>10.24385004675632</v>
      </c>
      <c r="N1760" s="64">
        <f t="shared" si="479"/>
        <v>357.9010948448867</v>
      </c>
      <c r="O1760" s="121"/>
      <c r="P1760" s="177">
        <v>2.9750000000000001</v>
      </c>
      <c r="Q1760" s="177">
        <v>54.596020004118529</v>
      </c>
      <c r="R1760" s="177">
        <v>54.596020004118529</v>
      </c>
      <c r="S1760" s="177">
        <v>0</v>
      </c>
      <c r="T1760" s="177">
        <v>0</v>
      </c>
      <c r="U1760" s="177">
        <v>54.596020004118529</v>
      </c>
      <c r="V1760" s="177">
        <v>54.596020004118529</v>
      </c>
      <c r="W1760" s="177">
        <v>0</v>
      </c>
      <c r="X1760" s="177">
        <v>0</v>
      </c>
      <c r="Y1760" s="177">
        <v>0</v>
      </c>
      <c r="Z1760" s="177">
        <v>0</v>
      </c>
      <c r="AA1760" s="177">
        <v>49.832981730705754</v>
      </c>
      <c r="AB1760" s="177">
        <v>45.703016333967369</v>
      </c>
      <c r="AC1760" s="177">
        <v>43.98101676373949</v>
      </c>
      <c r="AD1760" s="177">
        <v>0</v>
      </c>
      <c r="AE1760" s="177">
        <v>0</v>
      </c>
      <c r="AF1760" s="177">
        <v>10.24385004675632</v>
      </c>
      <c r="AG1760" s="177">
        <v>0</v>
      </c>
      <c r="AH1760" s="177">
        <v>0</v>
      </c>
      <c r="AI1760" s="177">
        <v>0</v>
      </c>
      <c r="AJ1760" s="177">
        <v>0</v>
      </c>
    </row>
    <row r="1761" spans="1:36" hidden="1" outlineLevel="1" x14ac:dyDescent="0.25">
      <c r="A1761" s="190">
        <f t="shared" si="474"/>
        <v>2022</v>
      </c>
      <c r="B1761" s="55">
        <f t="shared" si="475"/>
        <v>1</v>
      </c>
      <c r="C1761" s="55">
        <f t="shared" si="476"/>
        <v>18</v>
      </c>
      <c r="D1761" s="55">
        <f t="shared" si="471"/>
        <v>73</v>
      </c>
      <c r="F1761" s="63">
        <f t="shared" si="464"/>
        <v>44562.749999999956</v>
      </c>
      <c r="G1761" s="64">
        <f t="shared" si="473"/>
        <v>355.50174635005669</v>
      </c>
      <c r="H1761" s="64">
        <f t="shared" si="479"/>
        <v>0</v>
      </c>
      <c r="I1761" s="64">
        <f t="shared" si="479"/>
        <v>2.9750000000000001</v>
      </c>
      <c r="J1761" s="64">
        <f t="shared" si="479"/>
        <v>0</v>
      </c>
      <c r="K1761" s="64">
        <f t="shared" si="479"/>
        <v>0</v>
      </c>
      <c r="L1761" s="64">
        <f t="shared" si="479"/>
        <v>0</v>
      </c>
      <c r="M1761" s="64">
        <f t="shared" si="479"/>
        <v>11.300755210310541</v>
      </c>
      <c r="N1761" s="64">
        <f t="shared" si="479"/>
        <v>341.22599113974616</v>
      </c>
      <c r="O1761" s="121"/>
      <c r="P1761" s="177">
        <v>2.9750000000000001</v>
      </c>
      <c r="Q1761" s="177">
        <v>50.71102575316484</v>
      </c>
      <c r="R1761" s="177">
        <v>50.71102575316484</v>
      </c>
      <c r="S1761" s="177">
        <v>0</v>
      </c>
      <c r="T1761" s="177">
        <v>0</v>
      </c>
      <c r="U1761" s="177">
        <v>50.71102575316484</v>
      </c>
      <c r="V1761" s="177">
        <v>50.71102575316484</v>
      </c>
      <c r="W1761" s="177">
        <v>0</v>
      </c>
      <c r="X1761" s="177">
        <v>0</v>
      </c>
      <c r="Y1761" s="177">
        <v>0</v>
      </c>
      <c r="Z1761" s="177">
        <v>0</v>
      </c>
      <c r="AA1761" s="177">
        <v>47.592039371742587</v>
      </c>
      <c r="AB1761" s="177">
        <v>46.383762672194358</v>
      </c>
      <c r="AC1761" s="177">
        <v>44.406086083149916</v>
      </c>
      <c r="AD1761" s="177">
        <v>0</v>
      </c>
      <c r="AE1761" s="177">
        <v>0</v>
      </c>
      <c r="AF1761" s="177">
        <v>11.300755210310541</v>
      </c>
      <c r="AG1761" s="177">
        <v>0</v>
      </c>
      <c r="AH1761" s="177">
        <v>0</v>
      </c>
      <c r="AI1761" s="177">
        <v>0</v>
      </c>
      <c r="AJ1761" s="177">
        <v>0</v>
      </c>
    </row>
    <row r="1762" spans="1:36" hidden="1" outlineLevel="1" x14ac:dyDescent="0.25">
      <c r="A1762" s="190">
        <f t="shared" si="474"/>
        <v>2022</v>
      </c>
      <c r="B1762" s="55">
        <f t="shared" si="475"/>
        <v>1</v>
      </c>
      <c r="C1762" s="55">
        <f t="shared" si="476"/>
        <v>19</v>
      </c>
      <c r="D1762" s="55">
        <f t="shared" si="471"/>
        <v>73</v>
      </c>
      <c r="F1762" s="63">
        <f t="shared" si="464"/>
        <v>44562.791666666621</v>
      </c>
      <c r="G1762" s="64">
        <f t="shared" si="473"/>
        <v>346.134201310457</v>
      </c>
      <c r="H1762" s="64">
        <f t="shared" si="479"/>
        <v>0</v>
      </c>
      <c r="I1762" s="64">
        <f t="shared" si="479"/>
        <v>2.9750000000000001</v>
      </c>
      <c r="J1762" s="64">
        <f t="shared" si="479"/>
        <v>0</v>
      </c>
      <c r="K1762" s="64">
        <f t="shared" si="479"/>
        <v>0</v>
      </c>
      <c r="L1762" s="64">
        <f t="shared" si="479"/>
        <v>0</v>
      </c>
      <c r="M1762" s="64">
        <f t="shared" si="479"/>
        <v>11.382055607507024</v>
      </c>
      <c r="N1762" s="64">
        <f t="shared" si="479"/>
        <v>331.77714570294995</v>
      </c>
      <c r="O1762" s="121"/>
      <c r="P1762" s="177">
        <v>2.9750000000000001</v>
      </c>
      <c r="Q1762" s="177">
        <v>48.196599765810191</v>
      </c>
      <c r="R1762" s="177">
        <v>48.196599765810191</v>
      </c>
      <c r="S1762" s="177">
        <v>0</v>
      </c>
      <c r="T1762" s="177">
        <v>0</v>
      </c>
      <c r="U1762" s="177">
        <v>48.196599765810191</v>
      </c>
      <c r="V1762" s="177">
        <v>48.196599765810191</v>
      </c>
      <c r="W1762" s="177">
        <v>0</v>
      </c>
      <c r="X1762" s="177">
        <v>0</v>
      </c>
      <c r="Y1762" s="177">
        <v>0</v>
      </c>
      <c r="Z1762" s="177">
        <v>0</v>
      </c>
      <c r="AA1762" s="177">
        <v>46.748454899953671</v>
      </c>
      <c r="AB1762" s="177">
        <v>47.171376688081565</v>
      </c>
      <c r="AC1762" s="177">
        <v>45.07091505167395</v>
      </c>
      <c r="AD1762" s="177">
        <v>0</v>
      </c>
      <c r="AE1762" s="177">
        <v>0</v>
      </c>
      <c r="AF1762" s="177">
        <v>11.382055607507024</v>
      </c>
      <c r="AG1762" s="177">
        <v>0</v>
      </c>
      <c r="AH1762" s="177">
        <v>0</v>
      </c>
      <c r="AI1762" s="177">
        <v>0</v>
      </c>
      <c r="AJ1762" s="177">
        <v>0</v>
      </c>
    </row>
    <row r="1763" spans="1:36" hidden="1" outlineLevel="1" x14ac:dyDescent="0.25">
      <c r="A1763" s="190">
        <f t="shared" si="474"/>
        <v>2022</v>
      </c>
      <c r="B1763" s="55">
        <f t="shared" si="475"/>
        <v>1</v>
      </c>
      <c r="C1763" s="55">
        <f t="shared" si="476"/>
        <v>20</v>
      </c>
      <c r="D1763" s="55">
        <f t="shared" si="471"/>
        <v>73</v>
      </c>
      <c r="F1763" s="63">
        <f t="shared" si="464"/>
        <v>44562.833333333285</v>
      </c>
      <c r="G1763" s="64">
        <f t="shared" si="473"/>
        <v>340.13950543836972</v>
      </c>
      <c r="H1763" s="64">
        <f t="shared" si="479"/>
        <v>0</v>
      </c>
      <c r="I1763" s="64">
        <f t="shared" si="479"/>
        <v>2.9750000000000001</v>
      </c>
      <c r="J1763" s="64">
        <f t="shared" si="479"/>
        <v>0</v>
      </c>
      <c r="K1763" s="64">
        <f t="shared" si="479"/>
        <v>0</v>
      </c>
      <c r="L1763" s="64">
        <f t="shared" si="479"/>
        <v>0</v>
      </c>
      <c r="M1763" s="64">
        <f t="shared" si="479"/>
        <v>11.707257196292936</v>
      </c>
      <c r="N1763" s="64">
        <f t="shared" si="479"/>
        <v>325.45724824207679</v>
      </c>
      <c r="O1763" s="121"/>
      <c r="P1763" s="177">
        <v>2.9750000000000001</v>
      </c>
      <c r="Q1763" s="177">
        <v>46.743591305904431</v>
      </c>
      <c r="R1763" s="177">
        <v>46.743591305904431</v>
      </c>
      <c r="S1763" s="177">
        <v>0</v>
      </c>
      <c r="T1763" s="177">
        <v>0</v>
      </c>
      <c r="U1763" s="177">
        <v>46.743591305904431</v>
      </c>
      <c r="V1763" s="177">
        <v>46.743591305904431</v>
      </c>
      <c r="W1763" s="177">
        <v>0</v>
      </c>
      <c r="X1763" s="177">
        <v>0</v>
      </c>
      <c r="Y1763" s="177">
        <v>0</v>
      </c>
      <c r="Z1763" s="177">
        <v>0</v>
      </c>
      <c r="AA1763" s="177">
        <v>48.302080377682294</v>
      </c>
      <c r="AB1763" s="177">
        <v>47.227983715580933</v>
      </c>
      <c r="AC1763" s="177">
        <v>42.952818925195814</v>
      </c>
      <c r="AD1763" s="177">
        <v>0</v>
      </c>
      <c r="AE1763" s="177">
        <v>0</v>
      </c>
      <c r="AF1763" s="177">
        <v>11.707257196292936</v>
      </c>
      <c r="AG1763" s="177">
        <v>0</v>
      </c>
      <c r="AH1763" s="177">
        <v>0</v>
      </c>
      <c r="AI1763" s="177">
        <v>0</v>
      </c>
      <c r="AJ1763" s="177">
        <v>0</v>
      </c>
    </row>
    <row r="1764" spans="1:36" hidden="1" outlineLevel="1" x14ac:dyDescent="0.25">
      <c r="A1764" s="190">
        <f t="shared" si="474"/>
        <v>2022</v>
      </c>
      <c r="B1764" s="55">
        <f t="shared" si="475"/>
        <v>1</v>
      </c>
      <c r="C1764" s="55">
        <f t="shared" si="476"/>
        <v>21</v>
      </c>
      <c r="D1764" s="55">
        <f t="shared" si="471"/>
        <v>73</v>
      </c>
      <c r="F1764" s="63">
        <f t="shared" si="464"/>
        <v>44562.874999999949</v>
      </c>
      <c r="G1764" s="64">
        <f t="shared" si="473"/>
        <v>344.62893541520788</v>
      </c>
      <c r="H1764" s="64">
        <f t="shared" si="479"/>
        <v>0</v>
      </c>
      <c r="I1764" s="64">
        <f t="shared" si="479"/>
        <v>2.9750000000000001</v>
      </c>
      <c r="J1764" s="64">
        <f t="shared" si="479"/>
        <v>0</v>
      </c>
      <c r="K1764" s="64">
        <f t="shared" si="479"/>
        <v>0</v>
      </c>
      <c r="L1764" s="64">
        <f t="shared" si="479"/>
        <v>0</v>
      </c>
      <c r="M1764" s="64">
        <f t="shared" si="479"/>
        <v>11.463356004703503</v>
      </c>
      <c r="N1764" s="64">
        <f t="shared" si="479"/>
        <v>330.19057941050437</v>
      </c>
      <c r="O1764" s="121"/>
      <c r="P1764" s="177">
        <v>2.9750000000000001</v>
      </c>
      <c r="Q1764" s="177">
        <v>47.743178686123287</v>
      </c>
      <c r="R1764" s="177">
        <v>47.743178686123287</v>
      </c>
      <c r="S1764" s="177">
        <v>0</v>
      </c>
      <c r="T1764" s="177">
        <v>0</v>
      </c>
      <c r="U1764" s="177">
        <v>47.743178686123287</v>
      </c>
      <c r="V1764" s="177">
        <v>47.743178686123287</v>
      </c>
      <c r="W1764" s="177">
        <v>0</v>
      </c>
      <c r="X1764" s="177">
        <v>0</v>
      </c>
      <c r="Y1764" s="177">
        <v>0</v>
      </c>
      <c r="Z1764" s="177">
        <v>0</v>
      </c>
      <c r="AA1764" s="177">
        <v>48.693350125574867</v>
      </c>
      <c r="AB1764" s="177">
        <v>47.736727034590494</v>
      </c>
      <c r="AC1764" s="177">
        <v>42.787787505845898</v>
      </c>
      <c r="AD1764" s="177">
        <v>0</v>
      </c>
      <c r="AE1764" s="177">
        <v>0</v>
      </c>
      <c r="AF1764" s="177">
        <v>11.463356004703503</v>
      </c>
      <c r="AG1764" s="177">
        <v>0</v>
      </c>
      <c r="AH1764" s="177">
        <v>0</v>
      </c>
      <c r="AI1764" s="177">
        <v>0</v>
      </c>
      <c r="AJ1764" s="177">
        <v>0</v>
      </c>
    </row>
    <row r="1765" spans="1:36" hidden="1" outlineLevel="1" x14ac:dyDescent="0.25">
      <c r="A1765" s="190">
        <f t="shared" si="474"/>
        <v>2022</v>
      </c>
      <c r="B1765" s="55">
        <f t="shared" si="475"/>
        <v>1</v>
      </c>
      <c r="C1765" s="55">
        <f t="shared" si="476"/>
        <v>22</v>
      </c>
      <c r="D1765" s="55">
        <f t="shared" si="471"/>
        <v>73</v>
      </c>
      <c r="F1765" s="63">
        <f t="shared" si="464"/>
        <v>44562.916666666613</v>
      </c>
      <c r="G1765" s="64">
        <f t="shared" si="473"/>
        <v>343.47009264716496</v>
      </c>
      <c r="H1765" s="64">
        <f t="shared" ref="H1765:N1774" si="480">SUMIF($P$6:$AK$6,H$6,$P1765:$AK1765)</f>
        <v>0</v>
      </c>
      <c r="I1765" s="64">
        <f t="shared" si="480"/>
        <v>2.9750000000000001</v>
      </c>
      <c r="J1765" s="64">
        <f t="shared" si="480"/>
        <v>0</v>
      </c>
      <c r="K1765" s="64">
        <f t="shared" si="480"/>
        <v>0</v>
      </c>
      <c r="L1765" s="64">
        <f t="shared" si="480"/>
        <v>0</v>
      </c>
      <c r="M1765" s="64">
        <f t="shared" si="480"/>
        <v>11.544656401899978</v>
      </c>
      <c r="N1765" s="64">
        <f t="shared" si="480"/>
        <v>328.950436245265</v>
      </c>
      <c r="O1765" s="121"/>
      <c r="P1765" s="177">
        <v>2.9750000000000001</v>
      </c>
      <c r="Q1765" s="177">
        <v>48.021414348658446</v>
      </c>
      <c r="R1765" s="177">
        <v>48.021414348658446</v>
      </c>
      <c r="S1765" s="177">
        <v>0</v>
      </c>
      <c r="T1765" s="177">
        <v>0</v>
      </c>
      <c r="U1765" s="177">
        <v>48.021414348658446</v>
      </c>
      <c r="V1765" s="177">
        <v>48.021414348658446</v>
      </c>
      <c r="W1765" s="177">
        <v>0</v>
      </c>
      <c r="X1765" s="177">
        <v>0</v>
      </c>
      <c r="Y1765" s="177">
        <v>0</v>
      </c>
      <c r="Z1765" s="177">
        <v>0</v>
      </c>
      <c r="AA1765" s="177">
        <v>45.412973215686876</v>
      </c>
      <c r="AB1765" s="177">
        <v>48.106528883248828</v>
      </c>
      <c r="AC1765" s="177">
        <v>43.345276751695522</v>
      </c>
      <c r="AD1765" s="177">
        <v>0</v>
      </c>
      <c r="AE1765" s="177">
        <v>0</v>
      </c>
      <c r="AF1765" s="177">
        <v>11.544656401899978</v>
      </c>
      <c r="AG1765" s="177">
        <v>0</v>
      </c>
      <c r="AH1765" s="177">
        <v>0</v>
      </c>
      <c r="AI1765" s="177">
        <v>0</v>
      </c>
      <c r="AJ1765" s="177">
        <v>0</v>
      </c>
    </row>
    <row r="1766" spans="1:36" hidden="1" outlineLevel="1" x14ac:dyDescent="0.25">
      <c r="A1766" s="190">
        <f t="shared" si="474"/>
        <v>2022</v>
      </c>
      <c r="B1766" s="55">
        <f t="shared" si="475"/>
        <v>1</v>
      </c>
      <c r="C1766" s="55">
        <f t="shared" si="476"/>
        <v>23</v>
      </c>
      <c r="D1766" s="55">
        <f t="shared" si="471"/>
        <v>73</v>
      </c>
      <c r="F1766" s="63">
        <f t="shared" si="464"/>
        <v>44562.958333333278</v>
      </c>
      <c r="G1766" s="64">
        <f t="shared" si="473"/>
        <v>351.15007722578133</v>
      </c>
      <c r="H1766" s="64">
        <f t="shared" si="480"/>
        <v>0</v>
      </c>
      <c r="I1766" s="64">
        <f t="shared" si="480"/>
        <v>2.9750000000000001</v>
      </c>
      <c r="J1766" s="64">
        <f t="shared" si="480"/>
        <v>0</v>
      </c>
      <c r="K1766" s="64">
        <f t="shared" si="480"/>
        <v>0</v>
      </c>
      <c r="L1766" s="64">
        <f t="shared" si="480"/>
        <v>0</v>
      </c>
      <c r="M1766" s="64">
        <f t="shared" si="480"/>
        <v>11.219454813114066</v>
      </c>
      <c r="N1766" s="64">
        <f t="shared" si="480"/>
        <v>336.95562241266725</v>
      </c>
      <c r="O1766" s="121"/>
      <c r="P1766" s="177">
        <v>2.9750000000000001</v>
      </c>
      <c r="Q1766" s="177">
        <v>50.566755409628087</v>
      </c>
      <c r="R1766" s="177">
        <v>50.566755409628087</v>
      </c>
      <c r="S1766" s="177">
        <v>0</v>
      </c>
      <c r="T1766" s="177">
        <v>0</v>
      </c>
      <c r="U1766" s="177">
        <v>50.566755409628087</v>
      </c>
      <c r="V1766" s="177">
        <v>50.566755409628087</v>
      </c>
      <c r="W1766" s="177">
        <v>0</v>
      </c>
      <c r="X1766" s="177">
        <v>0</v>
      </c>
      <c r="Y1766" s="177">
        <v>0</v>
      </c>
      <c r="Z1766" s="177">
        <v>0</v>
      </c>
      <c r="AA1766" s="177">
        <v>44.790521253088244</v>
      </c>
      <c r="AB1766" s="177">
        <v>48.791403776876535</v>
      </c>
      <c r="AC1766" s="177">
        <v>41.10667574419017</v>
      </c>
      <c r="AD1766" s="177">
        <v>0</v>
      </c>
      <c r="AE1766" s="177">
        <v>0</v>
      </c>
      <c r="AF1766" s="177">
        <v>11.219454813114066</v>
      </c>
      <c r="AG1766" s="177">
        <v>0</v>
      </c>
      <c r="AH1766" s="177">
        <v>0</v>
      </c>
      <c r="AI1766" s="177">
        <v>0</v>
      </c>
      <c r="AJ1766" s="177">
        <v>0</v>
      </c>
    </row>
    <row r="1767" spans="1:36" hidden="1" outlineLevel="1" x14ac:dyDescent="0.25">
      <c r="A1767" s="190">
        <f t="shared" si="474"/>
        <v>2022</v>
      </c>
      <c r="B1767" s="55">
        <f t="shared" si="475"/>
        <v>2</v>
      </c>
      <c r="C1767" s="55">
        <f t="shared" si="476"/>
        <v>0</v>
      </c>
      <c r="D1767" s="55">
        <f t="shared" si="471"/>
        <v>74</v>
      </c>
      <c r="F1767" s="63">
        <f t="shared" ref="F1767" si="481">EDATE(F1743,1)</f>
        <v>44593</v>
      </c>
      <c r="G1767" s="64">
        <f t="shared" si="473"/>
        <v>307.53883576046297</v>
      </c>
      <c r="H1767" s="64">
        <f t="shared" si="480"/>
        <v>0</v>
      </c>
      <c r="I1767" s="64">
        <f t="shared" si="480"/>
        <v>2.9750000000000001</v>
      </c>
      <c r="J1767" s="64">
        <f t="shared" si="480"/>
        <v>0</v>
      </c>
      <c r="K1767" s="64">
        <f t="shared" si="480"/>
        <v>0</v>
      </c>
      <c r="L1767" s="64">
        <f t="shared" si="480"/>
        <v>0</v>
      </c>
      <c r="M1767" s="64">
        <f t="shared" si="480"/>
        <v>15.28188883898974</v>
      </c>
      <c r="N1767" s="64">
        <f t="shared" si="480"/>
        <v>289.28194692147321</v>
      </c>
      <c r="O1767" s="121"/>
      <c r="P1767" s="177">
        <v>2.9750000000000001</v>
      </c>
      <c r="Q1767" s="177">
        <v>41.405588595044982</v>
      </c>
      <c r="R1767" s="177">
        <v>41.405588595044982</v>
      </c>
      <c r="S1767" s="177">
        <v>0</v>
      </c>
      <c r="T1767" s="177">
        <v>0</v>
      </c>
      <c r="U1767" s="177">
        <v>41.405588595044982</v>
      </c>
      <c r="V1767" s="177">
        <v>41.405588595044982</v>
      </c>
      <c r="W1767" s="177">
        <v>0</v>
      </c>
      <c r="X1767" s="177">
        <v>0</v>
      </c>
      <c r="Y1767" s="177">
        <v>0</v>
      </c>
      <c r="Z1767" s="177">
        <v>0</v>
      </c>
      <c r="AA1767" s="177">
        <v>44.376376780259562</v>
      </c>
      <c r="AB1767" s="177">
        <v>40.007416156845196</v>
      </c>
      <c r="AC1767" s="177">
        <v>39.275799604188528</v>
      </c>
      <c r="AD1767" s="177">
        <v>0</v>
      </c>
      <c r="AE1767" s="177">
        <v>0</v>
      </c>
      <c r="AF1767" s="177">
        <v>15.28188883898974</v>
      </c>
      <c r="AG1767" s="177">
        <v>0</v>
      </c>
      <c r="AH1767" s="177">
        <v>0</v>
      </c>
      <c r="AI1767" s="177">
        <v>0</v>
      </c>
      <c r="AJ1767" s="177">
        <v>0</v>
      </c>
    </row>
    <row r="1768" spans="1:36" hidden="1" outlineLevel="1" x14ac:dyDescent="0.25">
      <c r="A1768" s="190">
        <f t="shared" si="474"/>
        <v>2022</v>
      </c>
      <c r="B1768" s="55">
        <f t="shared" si="475"/>
        <v>2</v>
      </c>
      <c r="C1768" s="55">
        <f t="shared" si="476"/>
        <v>1</v>
      </c>
      <c r="D1768" s="55">
        <f t="shared" si="471"/>
        <v>74</v>
      </c>
      <c r="F1768" s="63">
        <f t="shared" ref="F1768:F1831" si="482">F1767+1/24</f>
        <v>44593.041666666664</v>
      </c>
      <c r="G1768" s="64">
        <f t="shared" si="473"/>
        <v>308.33622755647241</v>
      </c>
      <c r="H1768" s="64">
        <f t="shared" si="480"/>
        <v>0</v>
      </c>
      <c r="I1768" s="64">
        <f t="shared" si="480"/>
        <v>2.9750000000000001</v>
      </c>
      <c r="J1768" s="64">
        <f t="shared" si="480"/>
        <v>0</v>
      </c>
      <c r="K1768" s="64">
        <f t="shared" si="480"/>
        <v>0</v>
      </c>
      <c r="L1768" s="64">
        <f t="shared" si="480"/>
        <v>0</v>
      </c>
      <c r="M1768" s="64">
        <f t="shared" si="480"/>
        <v>14.163701850770977</v>
      </c>
      <c r="N1768" s="64">
        <f t="shared" si="480"/>
        <v>291.19752570570142</v>
      </c>
      <c r="O1768" s="121"/>
      <c r="P1768" s="177">
        <v>2.9750000000000001</v>
      </c>
      <c r="Q1768" s="177">
        <v>40.725456975514632</v>
      </c>
      <c r="R1768" s="177">
        <v>40.725456975514632</v>
      </c>
      <c r="S1768" s="177">
        <v>0</v>
      </c>
      <c r="T1768" s="177">
        <v>0</v>
      </c>
      <c r="U1768" s="177">
        <v>40.725456975514632</v>
      </c>
      <c r="V1768" s="177">
        <v>40.725456975514632</v>
      </c>
      <c r="W1768" s="177">
        <v>0</v>
      </c>
      <c r="X1768" s="177">
        <v>0</v>
      </c>
      <c r="Y1768" s="177">
        <v>0</v>
      </c>
      <c r="Z1768" s="177">
        <v>0</v>
      </c>
      <c r="AA1768" s="177">
        <v>46.218383218082678</v>
      </c>
      <c r="AB1768" s="177">
        <v>41.701979254317301</v>
      </c>
      <c r="AC1768" s="177">
        <v>40.375335331242901</v>
      </c>
      <c r="AD1768" s="177">
        <v>0</v>
      </c>
      <c r="AE1768" s="177">
        <v>0</v>
      </c>
      <c r="AF1768" s="177">
        <v>14.163701850770977</v>
      </c>
      <c r="AG1768" s="177">
        <v>0</v>
      </c>
      <c r="AH1768" s="177">
        <v>0</v>
      </c>
      <c r="AI1768" s="177">
        <v>0</v>
      </c>
      <c r="AJ1768" s="177">
        <v>0</v>
      </c>
    </row>
    <row r="1769" spans="1:36" hidden="1" outlineLevel="1" x14ac:dyDescent="0.25">
      <c r="A1769" s="190">
        <f t="shared" si="474"/>
        <v>2022</v>
      </c>
      <c r="B1769" s="55">
        <f t="shared" si="475"/>
        <v>2</v>
      </c>
      <c r="C1769" s="55">
        <f t="shared" si="476"/>
        <v>2</v>
      </c>
      <c r="D1769" s="55">
        <f t="shared" si="471"/>
        <v>74</v>
      </c>
      <c r="F1769" s="63">
        <f t="shared" si="482"/>
        <v>44593.083333333328</v>
      </c>
      <c r="G1769" s="64">
        <f t="shared" si="473"/>
        <v>314.9641627679257</v>
      </c>
      <c r="H1769" s="64">
        <f t="shared" si="480"/>
        <v>0</v>
      </c>
      <c r="I1769" s="64">
        <f t="shared" si="480"/>
        <v>2.9750000000000001</v>
      </c>
      <c r="J1769" s="64">
        <f t="shared" si="480"/>
        <v>0</v>
      </c>
      <c r="K1769" s="64">
        <f t="shared" si="480"/>
        <v>0</v>
      </c>
      <c r="L1769" s="64">
        <f t="shared" si="480"/>
        <v>0</v>
      </c>
      <c r="M1769" s="64">
        <f t="shared" si="480"/>
        <v>13.045514862552217</v>
      </c>
      <c r="N1769" s="64">
        <f t="shared" si="480"/>
        <v>298.9436479053735</v>
      </c>
      <c r="O1769" s="121"/>
      <c r="P1769" s="177">
        <v>2.9750000000000001</v>
      </c>
      <c r="Q1769" s="177">
        <v>41.683824257580127</v>
      </c>
      <c r="R1769" s="177">
        <v>41.683824257580127</v>
      </c>
      <c r="S1769" s="177">
        <v>0</v>
      </c>
      <c r="T1769" s="177">
        <v>0</v>
      </c>
      <c r="U1769" s="177">
        <v>41.683824257580127</v>
      </c>
      <c r="V1769" s="177">
        <v>41.683824257580127</v>
      </c>
      <c r="W1769" s="177">
        <v>0</v>
      </c>
      <c r="X1769" s="177">
        <v>0</v>
      </c>
      <c r="Y1769" s="177">
        <v>0</v>
      </c>
      <c r="Z1769" s="177">
        <v>0</v>
      </c>
      <c r="AA1769" s="177">
        <v>47.584444765962807</v>
      </c>
      <c r="AB1769" s="177">
        <v>42.536930913511064</v>
      </c>
      <c r="AC1769" s="177">
        <v>42.086975195579079</v>
      </c>
      <c r="AD1769" s="177">
        <v>0</v>
      </c>
      <c r="AE1769" s="177">
        <v>0</v>
      </c>
      <c r="AF1769" s="177">
        <v>13.045514862552217</v>
      </c>
      <c r="AG1769" s="177">
        <v>0</v>
      </c>
      <c r="AH1769" s="177">
        <v>0</v>
      </c>
      <c r="AI1769" s="177">
        <v>0</v>
      </c>
      <c r="AJ1769" s="177">
        <v>0</v>
      </c>
    </row>
    <row r="1770" spans="1:36" hidden="1" outlineLevel="1" x14ac:dyDescent="0.25">
      <c r="A1770" s="190">
        <f t="shared" si="474"/>
        <v>2022</v>
      </c>
      <c r="B1770" s="55">
        <f t="shared" si="475"/>
        <v>2</v>
      </c>
      <c r="C1770" s="55">
        <f t="shared" si="476"/>
        <v>3</v>
      </c>
      <c r="D1770" s="55">
        <f t="shared" si="471"/>
        <v>74</v>
      </c>
      <c r="F1770" s="63">
        <f t="shared" si="482"/>
        <v>44593.124999999993</v>
      </c>
      <c r="G1770" s="64">
        <f t="shared" si="473"/>
        <v>312.89427104267031</v>
      </c>
      <c r="H1770" s="64">
        <f t="shared" si="480"/>
        <v>0</v>
      </c>
      <c r="I1770" s="64">
        <f t="shared" si="480"/>
        <v>2.9750000000000001</v>
      </c>
      <c r="J1770" s="64">
        <f t="shared" si="480"/>
        <v>0</v>
      </c>
      <c r="K1770" s="64">
        <f t="shared" si="480"/>
        <v>0</v>
      </c>
      <c r="L1770" s="64">
        <f t="shared" si="480"/>
        <v>0</v>
      </c>
      <c r="M1770" s="64">
        <f t="shared" si="480"/>
        <v>11.927327874333457</v>
      </c>
      <c r="N1770" s="64">
        <f t="shared" si="480"/>
        <v>297.99194316833683</v>
      </c>
      <c r="O1770" s="121"/>
      <c r="P1770" s="177">
        <v>2.9750000000000001</v>
      </c>
      <c r="Q1770" s="177">
        <v>40.44722131297948</v>
      </c>
      <c r="R1770" s="177">
        <v>40.44722131297948</v>
      </c>
      <c r="S1770" s="177">
        <v>0</v>
      </c>
      <c r="T1770" s="177">
        <v>0</v>
      </c>
      <c r="U1770" s="177">
        <v>40.44722131297948</v>
      </c>
      <c r="V1770" s="177">
        <v>40.44722131297948</v>
      </c>
      <c r="W1770" s="177">
        <v>0</v>
      </c>
      <c r="X1770" s="177">
        <v>0</v>
      </c>
      <c r="Y1770" s="177">
        <v>0</v>
      </c>
      <c r="Z1770" s="177">
        <v>0</v>
      </c>
      <c r="AA1770" s="177">
        <v>50.17137992792675</v>
      </c>
      <c r="AB1770" s="177">
        <v>43.831981900450351</v>
      </c>
      <c r="AC1770" s="177">
        <v>42.19969608804179</v>
      </c>
      <c r="AD1770" s="177">
        <v>0</v>
      </c>
      <c r="AE1770" s="177">
        <v>0</v>
      </c>
      <c r="AF1770" s="177">
        <v>11.927327874333457</v>
      </c>
      <c r="AG1770" s="177">
        <v>0</v>
      </c>
      <c r="AH1770" s="177">
        <v>0</v>
      </c>
      <c r="AI1770" s="177">
        <v>0</v>
      </c>
      <c r="AJ1770" s="177">
        <v>0</v>
      </c>
    </row>
    <row r="1771" spans="1:36" hidden="1" outlineLevel="1" x14ac:dyDescent="0.25">
      <c r="A1771" s="190">
        <f t="shared" si="474"/>
        <v>2022</v>
      </c>
      <c r="B1771" s="55">
        <f t="shared" si="475"/>
        <v>2</v>
      </c>
      <c r="C1771" s="55">
        <f t="shared" si="476"/>
        <v>4</v>
      </c>
      <c r="D1771" s="55">
        <f t="shared" si="471"/>
        <v>74</v>
      </c>
      <c r="F1771" s="63">
        <f t="shared" si="482"/>
        <v>44593.166666666657</v>
      </c>
      <c r="G1771" s="64">
        <f t="shared" si="473"/>
        <v>311.60089849148551</v>
      </c>
      <c r="H1771" s="64">
        <f t="shared" si="480"/>
        <v>0</v>
      </c>
      <c r="I1771" s="64">
        <f t="shared" si="480"/>
        <v>2.9750000000000001</v>
      </c>
      <c r="J1771" s="64">
        <f t="shared" si="480"/>
        <v>0</v>
      </c>
      <c r="K1771" s="64">
        <f t="shared" si="480"/>
        <v>0</v>
      </c>
      <c r="L1771" s="64">
        <f t="shared" si="480"/>
        <v>0</v>
      </c>
      <c r="M1771" s="64">
        <f t="shared" si="480"/>
        <v>11.554598878260535</v>
      </c>
      <c r="N1771" s="64">
        <f t="shared" si="480"/>
        <v>297.07129961322499</v>
      </c>
      <c r="O1771" s="121"/>
      <c r="P1771" s="177">
        <v>2.9750000000000001</v>
      </c>
      <c r="Q1771" s="177">
        <v>40.653321803746252</v>
      </c>
      <c r="R1771" s="177">
        <v>40.653321803746252</v>
      </c>
      <c r="S1771" s="177">
        <v>0</v>
      </c>
      <c r="T1771" s="177">
        <v>0</v>
      </c>
      <c r="U1771" s="177">
        <v>40.653321803746252</v>
      </c>
      <c r="V1771" s="177">
        <v>40.653321803746252</v>
      </c>
      <c r="W1771" s="177">
        <v>0</v>
      </c>
      <c r="X1771" s="177">
        <v>0</v>
      </c>
      <c r="Y1771" s="177">
        <v>0</v>
      </c>
      <c r="Z1771" s="177">
        <v>0</v>
      </c>
      <c r="AA1771" s="177">
        <v>49.812067762318158</v>
      </c>
      <c r="AB1771" s="177">
        <v>43.466737473904743</v>
      </c>
      <c r="AC1771" s="177">
        <v>41.179207162017107</v>
      </c>
      <c r="AD1771" s="177">
        <v>0</v>
      </c>
      <c r="AE1771" s="177">
        <v>0</v>
      </c>
      <c r="AF1771" s="177">
        <v>11.554598878260535</v>
      </c>
      <c r="AG1771" s="177">
        <v>0</v>
      </c>
      <c r="AH1771" s="177">
        <v>0</v>
      </c>
      <c r="AI1771" s="177">
        <v>0</v>
      </c>
      <c r="AJ1771" s="177">
        <v>0</v>
      </c>
    </row>
    <row r="1772" spans="1:36" hidden="1" outlineLevel="1" x14ac:dyDescent="0.25">
      <c r="A1772" s="190">
        <f t="shared" si="474"/>
        <v>2022</v>
      </c>
      <c r="B1772" s="55">
        <f t="shared" si="475"/>
        <v>2</v>
      </c>
      <c r="C1772" s="55">
        <f t="shared" si="476"/>
        <v>5</v>
      </c>
      <c r="D1772" s="55">
        <f t="shared" si="471"/>
        <v>74</v>
      </c>
      <c r="F1772" s="63">
        <f t="shared" si="482"/>
        <v>44593.208333333321</v>
      </c>
      <c r="G1772" s="64">
        <f t="shared" si="473"/>
        <v>310.14713255888319</v>
      </c>
      <c r="H1772" s="64">
        <f t="shared" si="480"/>
        <v>0</v>
      </c>
      <c r="I1772" s="64">
        <f t="shared" si="480"/>
        <v>2.9750000000000001</v>
      </c>
      <c r="J1772" s="64">
        <f t="shared" si="480"/>
        <v>0</v>
      </c>
      <c r="K1772" s="64">
        <f t="shared" si="480"/>
        <v>0</v>
      </c>
      <c r="L1772" s="64">
        <f t="shared" si="480"/>
        <v>0</v>
      </c>
      <c r="M1772" s="64">
        <f t="shared" si="480"/>
        <v>11.554598878260535</v>
      </c>
      <c r="N1772" s="64">
        <f t="shared" si="480"/>
        <v>295.61753368062267</v>
      </c>
      <c r="O1772" s="121"/>
      <c r="P1772" s="177">
        <v>2.9750000000000001</v>
      </c>
      <c r="Q1772" s="177">
        <v>40.643016779207912</v>
      </c>
      <c r="R1772" s="177">
        <v>40.643016779207912</v>
      </c>
      <c r="S1772" s="177">
        <v>0</v>
      </c>
      <c r="T1772" s="177">
        <v>0</v>
      </c>
      <c r="U1772" s="177">
        <v>40.643016779207912</v>
      </c>
      <c r="V1772" s="177">
        <v>40.643016779207912</v>
      </c>
      <c r="W1772" s="177">
        <v>0</v>
      </c>
      <c r="X1772" s="177">
        <v>0</v>
      </c>
      <c r="Y1772" s="177">
        <v>0</v>
      </c>
      <c r="Z1772" s="177">
        <v>0</v>
      </c>
      <c r="AA1772" s="177">
        <v>47.604054318658044</v>
      </c>
      <c r="AB1772" s="177">
        <v>42.849376529453245</v>
      </c>
      <c r="AC1772" s="177">
        <v>42.592035715679728</v>
      </c>
      <c r="AD1772" s="177">
        <v>0</v>
      </c>
      <c r="AE1772" s="177">
        <v>0</v>
      </c>
      <c r="AF1772" s="177">
        <v>11.554598878260535</v>
      </c>
      <c r="AG1772" s="177">
        <v>0</v>
      </c>
      <c r="AH1772" s="177">
        <v>0</v>
      </c>
      <c r="AI1772" s="177">
        <v>0</v>
      </c>
      <c r="AJ1772" s="177">
        <v>0</v>
      </c>
    </row>
    <row r="1773" spans="1:36" hidden="1" outlineLevel="1" x14ac:dyDescent="0.25">
      <c r="A1773" s="190">
        <f t="shared" si="474"/>
        <v>2022</v>
      </c>
      <c r="B1773" s="55">
        <f t="shared" si="475"/>
        <v>2</v>
      </c>
      <c r="C1773" s="55">
        <f t="shared" si="476"/>
        <v>6</v>
      </c>
      <c r="D1773" s="55">
        <f t="shared" si="471"/>
        <v>74</v>
      </c>
      <c r="F1773" s="63">
        <f t="shared" si="482"/>
        <v>44593.249999999985</v>
      </c>
      <c r="G1773" s="64">
        <f t="shared" si="473"/>
        <v>327.38580755972231</v>
      </c>
      <c r="H1773" s="64">
        <f t="shared" si="480"/>
        <v>2.7123636874655421</v>
      </c>
      <c r="I1773" s="64">
        <f t="shared" si="480"/>
        <v>9.2885487670671552</v>
      </c>
      <c r="J1773" s="64">
        <f t="shared" si="480"/>
        <v>11.245892411004348</v>
      </c>
      <c r="K1773" s="64">
        <f t="shared" si="480"/>
        <v>0</v>
      </c>
      <c r="L1773" s="64">
        <f t="shared" si="480"/>
        <v>0</v>
      </c>
      <c r="M1773" s="64">
        <f t="shared" si="480"/>
        <v>10.93338388480567</v>
      </c>
      <c r="N1773" s="64">
        <f t="shared" si="480"/>
        <v>293.20561880937959</v>
      </c>
      <c r="O1773" s="121"/>
      <c r="P1773" s="177">
        <v>2.9750000000000001</v>
      </c>
      <c r="Q1773" s="177">
        <v>41.323148398738269</v>
      </c>
      <c r="R1773" s="177">
        <v>41.323148398738269</v>
      </c>
      <c r="S1773" s="177">
        <v>2.4667241297945832</v>
      </c>
      <c r="T1773" s="177">
        <v>3.8468246372725732</v>
      </c>
      <c r="U1773" s="177">
        <v>41.323148398738269</v>
      </c>
      <c r="V1773" s="177">
        <v>41.323148398738269</v>
      </c>
      <c r="W1773" s="177">
        <v>0</v>
      </c>
      <c r="X1773" s="177">
        <v>0</v>
      </c>
      <c r="Y1773" s="177">
        <v>0</v>
      </c>
      <c r="Z1773" s="177">
        <v>0</v>
      </c>
      <c r="AA1773" s="177">
        <v>45.38815375011567</v>
      </c>
      <c r="AB1773" s="177">
        <v>42.415632297785905</v>
      </c>
      <c r="AC1773" s="177">
        <v>40.109239166524951</v>
      </c>
      <c r="AD1773" s="177">
        <v>2.7123636874655421</v>
      </c>
      <c r="AE1773" s="177">
        <v>0</v>
      </c>
      <c r="AF1773" s="177">
        <v>10.93338388480567</v>
      </c>
      <c r="AG1773" s="177">
        <v>3.748630803668116</v>
      </c>
      <c r="AH1773" s="177">
        <v>3.748630803668116</v>
      </c>
      <c r="AI1773" s="177">
        <v>3.748630803668116</v>
      </c>
      <c r="AJ1773" s="177">
        <v>0</v>
      </c>
    </row>
    <row r="1774" spans="1:36" hidden="1" outlineLevel="1" x14ac:dyDescent="0.25">
      <c r="A1774" s="190">
        <f t="shared" si="474"/>
        <v>2022</v>
      </c>
      <c r="B1774" s="55">
        <f t="shared" si="475"/>
        <v>2</v>
      </c>
      <c r="C1774" s="55">
        <f t="shared" si="476"/>
        <v>7</v>
      </c>
      <c r="D1774" s="55">
        <f t="shared" si="471"/>
        <v>74</v>
      </c>
      <c r="F1774" s="63">
        <f t="shared" si="482"/>
        <v>44593.29166666665</v>
      </c>
      <c r="G1774" s="64">
        <f t="shared" si="473"/>
        <v>513.91192837782455</v>
      </c>
      <c r="H1774" s="64">
        <f t="shared" si="480"/>
        <v>39.828889326352666</v>
      </c>
      <c r="I1774" s="64">
        <f t="shared" si="480"/>
        <v>44.760645605343576</v>
      </c>
      <c r="J1774" s="64">
        <f t="shared" si="480"/>
        <v>132.02087953735901</v>
      </c>
      <c r="K1774" s="64">
        <f t="shared" si="480"/>
        <v>0</v>
      </c>
      <c r="L1774" s="64">
        <f t="shared" si="480"/>
        <v>0</v>
      </c>
      <c r="M1774" s="64">
        <f t="shared" si="480"/>
        <v>10.68489788742372</v>
      </c>
      <c r="N1774" s="64">
        <f t="shared" si="480"/>
        <v>286.61661602134564</v>
      </c>
      <c r="O1774" s="121"/>
      <c r="P1774" s="177">
        <v>2.9750000000000001</v>
      </c>
      <c r="Q1774" s="177">
        <v>39.715564570757422</v>
      </c>
      <c r="R1774" s="177">
        <v>39.715564570757422</v>
      </c>
      <c r="S1774" s="177">
        <v>11.072180083645284</v>
      </c>
      <c r="T1774" s="177">
        <v>18.629120787956783</v>
      </c>
      <c r="U1774" s="177">
        <v>39.715564570757422</v>
      </c>
      <c r="V1774" s="177">
        <v>39.715564570757422</v>
      </c>
      <c r="W1774" s="177">
        <v>0.94785381033115468</v>
      </c>
      <c r="X1774" s="177">
        <v>3.5059460211419942</v>
      </c>
      <c r="Y1774" s="177">
        <v>2.6943428571428574</v>
      </c>
      <c r="Z1774" s="177">
        <v>0</v>
      </c>
      <c r="AA1774" s="177">
        <v>44.726078130524542</v>
      </c>
      <c r="AB1774" s="177">
        <v>41.645933588737194</v>
      </c>
      <c r="AC1774" s="177">
        <v>41.382346019054204</v>
      </c>
      <c r="AD1774" s="177">
        <v>39.828889326352666</v>
      </c>
      <c r="AE1774" s="177">
        <v>3.8362920345020153</v>
      </c>
      <c r="AF1774" s="177">
        <v>10.68489788742372</v>
      </c>
      <c r="AG1774" s="177">
        <v>44.006959845786334</v>
      </c>
      <c r="AH1774" s="177">
        <v>44.006959845786334</v>
      </c>
      <c r="AI1774" s="177">
        <v>44.006959845786334</v>
      </c>
      <c r="AJ1774" s="177">
        <v>1.0999100106234871</v>
      </c>
    </row>
    <row r="1775" spans="1:36" hidden="1" outlineLevel="1" x14ac:dyDescent="0.25">
      <c r="A1775" s="190">
        <f t="shared" si="474"/>
        <v>2022</v>
      </c>
      <c r="B1775" s="55">
        <f t="shared" si="475"/>
        <v>2</v>
      </c>
      <c r="C1775" s="55">
        <f t="shared" si="476"/>
        <v>8</v>
      </c>
      <c r="D1775" s="55">
        <f t="shared" si="471"/>
        <v>74</v>
      </c>
      <c r="F1775" s="63">
        <f t="shared" si="482"/>
        <v>44593.333333333314</v>
      </c>
      <c r="G1775" s="64">
        <f t="shared" si="473"/>
        <v>624.38268110038234</v>
      </c>
      <c r="H1775" s="64">
        <f t="shared" ref="H1775:N1784" si="483">SUMIF($P$6:$AK$6,H$6,$P1775:$AK1775)</f>
        <v>40.79976797790998</v>
      </c>
      <c r="I1775" s="64">
        <f t="shared" si="483"/>
        <v>108.45505890860976</v>
      </c>
      <c r="J1775" s="64">
        <f t="shared" si="483"/>
        <v>177.78188774308728</v>
      </c>
      <c r="K1775" s="64">
        <f t="shared" si="483"/>
        <v>0</v>
      </c>
      <c r="L1775" s="64">
        <f t="shared" si="483"/>
        <v>0</v>
      </c>
      <c r="M1775" s="64">
        <f t="shared" si="483"/>
        <v>8.9454959057500893</v>
      </c>
      <c r="N1775" s="64">
        <f t="shared" si="483"/>
        <v>288.40047056502533</v>
      </c>
      <c r="O1775" s="121"/>
      <c r="P1775" s="177">
        <v>2.9750000000000001</v>
      </c>
      <c r="Q1775" s="177">
        <v>41.117047907971489</v>
      </c>
      <c r="R1775" s="177">
        <v>41.117047907971489</v>
      </c>
      <c r="S1775" s="177">
        <v>16.387081709594643</v>
      </c>
      <c r="T1775" s="177">
        <v>25.016313624251822</v>
      </c>
      <c r="U1775" s="177">
        <v>41.117047907971489</v>
      </c>
      <c r="V1775" s="177">
        <v>41.117047907971489</v>
      </c>
      <c r="W1775" s="177">
        <v>3.3662220956356355</v>
      </c>
      <c r="X1775" s="177">
        <v>19.079241730032663</v>
      </c>
      <c r="Y1775" s="177">
        <v>15.267942857142858</v>
      </c>
      <c r="Z1775" s="177">
        <v>0</v>
      </c>
      <c r="AA1775" s="177">
        <v>44.409998070840231</v>
      </c>
      <c r="AB1775" s="177">
        <v>39.961207275066236</v>
      </c>
      <c r="AC1775" s="177">
        <v>39.561073587232897</v>
      </c>
      <c r="AD1775" s="177">
        <v>40.79976797790998</v>
      </c>
      <c r="AE1775" s="177">
        <v>14.859526475928426</v>
      </c>
      <c r="AF1775" s="177">
        <v>8.9454959057500893</v>
      </c>
      <c r="AG1775" s="177">
        <v>59.260629247695761</v>
      </c>
      <c r="AH1775" s="177">
        <v>59.260629247695761</v>
      </c>
      <c r="AI1775" s="177">
        <v>59.260629247695761</v>
      </c>
      <c r="AJ1775" s="177">
        <v>11.503730416023712</v>
      </c>
    </row>
    <row r="1776" spans="1:36" hidden="1" outlineLevel="1" x14ac:dyDescent="0.25">
      <c r="A1776" s="190">
        <f t="shared" si="474"/>
        <v>2022</v>
      </c>
      <c r="B1776" s="55">
        <f t="shared" si="475"/>
        <v>2</v>
      </c>
      <c r="C1776" s="55">
        <f t="shared" si="476"/>
        <v>9</v>
      </c>
      <c r="D1776" s="55">
        <f t="shared" si="471"/>
        <v>74</v>
      </c>
      <c r="F1776" s="63">
        <f t="shared" si="482"/>
        <v>44593.374999999978</v>
      </c>
      <c r="G1776" s="64">
        <f t="shared" si="473"/>
        <v>686.24430739091781</v>
      </c>
      <c r="H1776" s="64">
        <f t="shared" si="483"/>
        <v>47.809313397585406</v>
      </c>
      <c r="I1776" s="64">
        <f t="shared" si="483"/>
        <v>148.28869282282562</v>
      </c>
      <c r="J1776" s="64">
        <f t="shared" si="483"/>
        <v>177.41854582285447</v>
      </c>
      <c r="K1776" s="64">
        <f t="shared" si="483"/>
        <v>0</v>
      </c>
      <c r="L1776" s="64">
        <f t="shared" si="483"/>
        <v>0</v>
      </c>
      <c r="M1776" s="64">
        <f t="shared" si="483"/>
        <v>8.2000379136042483</v>
      </c>
      <c r="N1776" s="64">
        <f t="shared" si="483"/>
        <v>304.52771743404804</v>
      </c>
      <c r="O1776" s="121"/>
      <c r="P1776" s="177">
        <v>2.9750000000000001</v>
      </c>
      <c r="Q1776" s="177">
        <v>45.208142649691965</v>
      </c>
      <c r="R1776" s="177">
        <v>45.208142649691965</v>
      </c>
      <c r="S1776" s="177">
        <v>24.053290612888784</v>
      </c>
      <c r="T1776" s="177">
        <v>23.04666899444198</v>
      </c>
      <c r="U1776" s="177">
        <v>45.208142649691965</v>
      </c>
      <c r="V1776" s="177">
        <v>45.208142649691965</v>
      </c>
      <c r="W1776" s="177">
        <v>3.9035474822866094</v>
      </c>
      <c r="X1776" s="177">
        <v>24.340029590450218</v>
      </c>
      <c r="Y1776" s="177">
        <v>27.392485714285712</v>
      </c>
      <c r="Z1776" s="177">
        <v>0</v>
      </c>
      <c r="AA1776" s="177">
        <v>44.182907575045817</v>
      </c>
      <c r="AB1776" s="177">
        <v>40.084582390563341</v>
      </c>
      <c r="AC1776" s="177">
        <v>39.427656869671004</v>
      </c>
      <c r="AD1776" s="177">
        <v>47.809313397585406</v>
      </c>
      <c r="AE1776" s="177">
        <v>21.629622741964852</v>
      </c>
      <c r="AF1776" s="177">
        <v>8.2000379136042483</v>
      </c>
      <c r="AG1776" s="177">
        <v>59.139515274284825</v>
      </c>
      <c r="AH1776" s="177">
        <v>59.139515274284825</v>
      </c>
      <c r="AI1776" s="177">
        <v>59.139515274284825</v>
      </c>
      <c r="AJ1776" s="177">
        <v>20.948047686507472</v>
      </c>
    </row>
    <row r="1777" spans="1:36" hidden="1" outlineLevel="1" x14ac:dyDescent="0.25">
      <c r="A1777" s="190">
        <f t="shared" si="474"/>
        <v>2022</v>
      </c>
      <c r="B1777" s="55">
        <f t="shared" si="475"/>
        <v>2</v>
      </c>
      <c r="C1777" s="55">
        <f t="shared" si="476"/>
        <v>10</v>
      </c>
      <c r="D1777" s="55">
        <f t="shared" si="471"/>
        <v>74</v>
      </c>
      <c r="F1777" s="63">
        <f t="shared" si="482"/>
        <v>44593.416666666642</v>
      </c>
      <c r="G1777" s="64">
        <f t="shared" si="473"/>
        <v>698.62798221619312</v>
      </c>
      <c r="H1777" s="64">
        <f t="shared" si="483"/>
        <v>44.760433476840696</v>
      </c>
      <c r="I1777" s="64">
        <f t="shared" si="483"/>
        <v>158.191039688617</v>
      </c>
      <c r="J1777" s="64">
        <f t="shared" si="483"/>
        <v>173.58064341615813</v>
      </c>
      <c r="K1777" s="64">
        <f t="shared" si="483"/>
        <v>0</v>
      </c>
      <c r="L1777" s="64">
        <f t="shared" si="483"/>
        <v>0</v>
      </c>
      <c r="M1777" s="64">
        <f t="shared" si="483"/>
        <v>8.9454959057500893</v>
      </c>
      <c r="N1777" s="64">
        <f t="shared" si="483"/>
        <v>313.15036972882723</v>
      </c>
      <c r="O1777" s="121"/>
      <c r="P1777" s="177">
        <v>2.9750000000000001</v>
      </c>
      <c r="Q1777" s="177">
        <v>48.062634446811792</v>
      </c>
      <c r="R1777" s="177">
        <v>48.062634446811792</v>
      </c>
      <c r="S1777" s="177">
        <v>24.957251828132453</v>
      </c>
      <c r="T1777" s="177">
        <v>22.49053000386164</v>
      </c>
      <c r="U1777" s="177">
        <v>48.062634446811792</v>
      </c>
      <c r="V1777" s="177">
        <v>48.062634446811792</v>
      </c>
      <c r="W1777" s="177">
        <v>4.6346531591582041</v>
      </c>
      <c r="X1777" s="177">
        <v>22.990643550814319</v>
      </c>
      <c r="Y1777" s="177">
        <v>34.577399999999997</v>
      </c>
      <c r="Z1777" s="177">
        <v>0</v>
      </c>
      <c r="AA1777" s="177">
        <v>43.382397078189726</v>
      </c>
      <c r="AB1777" s="177">
        <v>39.385366861365391</v>
      </c>
      <c r="AC1777" s="177">
        <v>38.132068002024958</v>
      </c>
      <c r="AD1777" s="177">
        <v>44.760433476840696</v>
      </c>
      <c r="AE1777" s="177">
        <v>21.009293039542818</v>
      </c>
      <c r="AF1777" s="177">
        <v>8.9454959057500893</v>
      </c>
      <c r="AG1777" s="177">
        <v>57.860214472052704</v>
      </c>
      <c r="AH1777" s="177">
        <v>57.860214472052704</v>
      </c>
      <c r="AI1777" s="177">
        <v>57.860214472052704</v>
      </c>
      <c r="AJ1777" s="177">
        <v>24.556268107107567</v>
      </c>
    </row>
    <row r="1778" spans="1:36" hidden="1" outlineLevel="1" x14ac:dyDescent="0.25">
      <c r="A1778" s="190">
        <f t="shared" si="474"/>
        <v>2022</v>
      </c>
      <c r="B1778" s="55">
        <f t="shared" si="475"/>
        <v>2</v>
      </c>
      <c r="C1778" s="55">
        <f t="shared" si="476"/>
        <v>11</v>
      </c>
      <c r="D1778" s="55">
        <f t="shared" si="471"/>
        <v>74</v>
      </c>
      <c r="F1778" s="63">
        <f t="shared" si="482"/>
        <v>44593.458333333307</v>
      </c>
      <c r="G1778" s="64">
        <f t="shared" si="473"/>
        <v>682.42734119198997</v>
      </c>
      <c r="H1778" s="64">
        <f t="shared" si="483"/>
        <v>45.506125266008517</v>
      </c>
      <c r="I1778" s="64">
        <f t="shared" si="483"/>
        <v>150.66237870273574</v>
      </c>
      <c r="J1778" s="64">
        <f t="shared" si="483"/>
        <v>157.39123954833698</v>
      </c>
      <c r="K1778" s="64">
        <f t="shared" si="483"/>
        <v>0</v>
      </c>
      <c r="L1778" s="64">
        <f t="shared" si="483"/>
        <v>0</v>
      </c>
      <c r="M1778" s="64">
        <f t="shared" si="483"/>
        <v>8.4485239109861983</v>
      </c>
      <c r="N1778" s="64">
        <f t="shared" si="483"/>
        <v>320.41907376392254</v>
      </c>
      <c r="O1778" s="121"/>
      <c r="P1778" s="177">
        <v>2.9750000000000001</v>
      </c>
      <c r="Q1778" s="177">
        <v>50.968651366623298</v>
      </c>
      <c r="R1778" s="177">
        <v>50.968651366623298</v>
      </c>
      <c r="S1778" s="177">
        <v>22.064682363976331</v>
      </c>
      <c r="T1778" s="177">
        <v>22.503429958239071</v>
      </c>
      <c r="U1778" s="177">
        <v>50.968651366623298</v>
      </c>
      <c r="V1778" s="177">
        <v>50.968651366623298</v>
      </c>
      <c r="W1778" s="177">
        <v>4.3232911670899412</v>
      </c>
      <c r="X1778" s="177">
        <v>21.678756006155933</v>
      </c>
      <c r="Y1778" s="177">
        <v>30.984942857142855</v>
      </c>
      <c r="Z1778" s="177">
        <v>0</v>
      </c>
      <c r="AA1778" s="177">
        <v>41.723702335036833</v>
      </c>
      <c r="AB1778" s="177">
        <v>38.27118964576681</v>
      </c>
      <c r="AC1778" s="177">
        <v>36.549576316625711</v>
      </c>
      <c r="AD1778" s="177">
        <v>45.506125266008517</v>
      </c>
      <c r="AE1778" s="177">
        <v>20.307957565764475</v>
      </c>
      <c r="AF1778" s="177">
        <v>8.4485239109861983</v>
      </c>
      <c r="AG1778" s="177">
        <v>52.46374651611233</v>
      </c>
      <c r="AH1778" s="177">
        <v>52.46374651611233</v>
      </c>
      <c r="AI1778" s="177">
        <v>52.46374651611233</v>
      </c>
      <c r="AJ1778" s="177">
        <v>25.824318784367126</v>
      </c>
    </row>
    <row r="1779" spans="1:36" hidden="1" outlineLevel="1" x14ac:dyDescent="0.25">
      <c r="A1779" s="190">
        <f t="shared" si="474"/>
        <v>2022</v>
      </c>
      <c r="B1779" s="55">
        <f t="shared" si="475"/>
        <v>2</v>
      </c>
      <c r="C1779" s="55">
        <f t="shared" si="476"/>
        <v>12</v>
      </c>
      <c r="D1779" s="55">
        <f t="shared" si="471"/>
        <v>74</v>
      </c>
      <c r="F1779" s="63">
        <f t="shared" si="482"/>
        <v>44593.499999999971</v>
      </c>
      <c r="G1779" s="64">
        <f t="shared" si="473"/>
        <v>699.77065620242888</v>
      </c>
      <c r="H1779" s="64">
        <f t="shared" si="483"/>
        <v>45.904288982278999</v>
      </c>
      <c r="I1779" s="64">
        <f t="shared" si="483"/>
        <v>155.71704532600384</v>
      </c>
      <c r="J1779" s="64">
        <f t="shared" si="483"/>
        <v>160.35439431779912</v>
      </c>
      <c r="K1779" s="64">
        <f t="shared" si="483"/>
        <v>0</v>
      </c>
      <c r="L1779" s="64">
        <f t="shared" si="483"/>
        <v>0</v>
      </c>
      <c r="M1779" s="64">
        <f t="shared" si="483"/>
        <v>8.4485239109861983</v>
      </c>
      <c r="N1779" s="64">
        <f t="shared" si="483"/>
        <v>329.34640366536075</v>
      </c>
      <c r="O1779" s="121"/>
      <c r="P1779" s="177">
        <v>2.9750000000000001</v>
      </c>
      <c r="Q1779" s="177">
        <v>53.617042672976361</v>
      </c>
      <c r="R1779" s="177">
        <v>53.617042672976361</v>
      </c>
      <c r="S1779" s="177">
        <v>23.494099891080062</v>
      </c>
      <c r="T1779" s="177">
        <v>26.882552768706386</v>
      </c>
      <c r="U1779" s="177">
        <v>53.617042672976361</v>
      </c>
      <c r="V1779" s="177">
        <v>53.617042672976361</v>
      </c>
      <c r="W1779" s="177">
        <v>3.8397528041620839</v>
      </c>
      <c r="X1779" s="177">
        <v>21.021691334316007</v>
      </c>
      <c r="Y1779" s="177">
        <v>33.679285714285712</v>
      </c>
      <c r="Z1779" s="177">
        <v>0</v>
      </c>
      <c r="AA1779" s="177">
        <v>40.883964628080385</v>
      </c>
      <c r="AB1779" s="177">
        <v>38.297795409670314</v>
      </c>
      <c r="AC1779" s="177">
        <v>35.69647293570462</v>
      </c>
      <c r="AD1779" s="177">
        <v>45.904288982278999</v>
      </c>
      <c r="AE1779" s="177">
        <v>20.562269792632481</v>
      </c>
      <c r="AF1779" s="177">
        <v>8.4485239109861983</v>
      </c>
      <c r="AG1779" s="177">
        <v>53.451464772599707</v>
      </c>
      <c r="AH1779" s="177">
        <v>53.451464772599707</v>
      </c>
      <c r="AI1779" s="177">
        <v>53.451464772599707</v>
      </c>
      <c r="AJ1779" s="177">
        <v>23.262393020821097</v>
      </c>
    </row>
    <row r="1780" spans="1:36" hidden="1" outlineLevel="1" x14ac:dyDescent="0.25">
      <c r="A1780" s="190">
        <f t="shared" si="474"/>
        <v>2022</v>
      </c>
      <c r="B1780" s="55">
        <f t="shared" si="475"/>
        <v>2</v>
      </c>
      <c r="C1780" s="55">
        <f t="shared" si="476"/>
        <v>13</v>
      </c>
      <c r="D1780" s="55">
        <f t="shared" si="471"/>
        <v>74</v>
      </c>
      <c r="F1780" s="63">
        <f t="shared" si="482"/>
        <v>44593.541666666635</v>
      </c>
      <c r="G1780" s="64">
        <f t="shared" si="473"/>
        <v>711.51216558236365</v>
      </c>
      <c r="H1780" s="64">
        <f t="shared" si="483"/>
        <v>42.300342558134332</v>
      </c>
      <c r="I1780" s="64">
        <f t="shared" si="483"/>
        <v>154.38581576206263</v>
      </c>
      <c r="J1780" s="64">
        <f t="shared" si="483"/>
        <v>180.57375910722917</v>
      </c>
      <c r="K1780" s="64">
        <f t="shared" si="483"/>
        <v>0</v>
      </c>
      <c r="L1780" s="64">
        <f t="shared" si="483"/>
        <v>0</v>
      </c>
      <c r="M1780" s="64">
        <f t="shared" si="483"/>
        <v>9.069738904441067</v>
      </c>
      <c r="N1780" s="64">
        <f t="shared" si="483"/>
        <v>325.18250925049648</v>
      </c>
      <c r="O1780" s="121"/>
      <c r="P1780" s="177">
        <v>2.9750000000000001</v>
      </c>
      <c r="Q1780" s="177">
        <v>53.915888384588186</v>
      </c>
      <c r="R1780" s="177">
        <v>53.915888384588186</v>
      </c>
      <c r="S1780" s="177">
        <v>22.088274870963531</v>
      </c>
      <c r="T1780" s="177">
        <v>28.116728457055956</v>
      </c>
      <c r="U1780" s="177">
        <v>53.915888384588186</v>
      </c>
      <c r="V1780" s="177">
        <v>53.915888384588186</v>
      </c>
      <c r="W1780" s="177">
        <v>4.2390261221283252</v>
      </c>
      <c r="X1780" s="177">
        <v>21.073335589805005</v>
      </c>
      <c r="Y1780" s="177">
        <v>31.434000000000001</v>
      </c>
      <c r="Z1780" s="177">
        <v>0</v>
      </c>
      <c r="AA1780" s="177">
        <v>38.789896902932377</v>
      </c>
      <c r="AB1780" s="177">
        <v>36.251357179222637</v>
      </c>
      <c r="AC1780" s="177">
        <v>34.477701629988715</v>
      </c>
      <c r="AD1780" s="177">
        <v>42.300342558134332</v>
      </c>
      <c r="AE1780" s="177">
        <v>20.830372149700953</v>
      </c>
      <c r="AF1780" s="177">
        <v>9.069738904441067</v>
      </c>
      <c r="AG1780" s="177">
        <v>60.191253035743053</v>
      </c>
      <c r="AH1780" s="177">
        <v>60.191253035743053</v>
      </c>
      <c r="AI1780" s="177">
        <v>60.191253035743053</v>
      </c>
      <c r="AJ1780" s="177">
        <v>23.629078572408858</v>
      </c>
    </row>
    <row r="1781" spans="1:36" hidden="1" outlineLevel="1" x14ac:dyDescent="0.25">
      <c r="A1781" s="190">
        <f t="shared" si="474"/>
        <v>2022</v>
      </c>
      <c r="B1781" s="55">
        <f t="shared" si="475"/>
        <v>2</v>
      </c>
      <c r="C1781" s="55">
        <f t="shared" si="476"/>
        <v>14</v>
      </c>
      <c r="D1781" s="55">
        <f t="shared" si="471"/>
        <v>74</v>
      </c>
      <c r="F1781" s="63">
        <f t="shared" si="482"/>
        <v>44593.583333333299</v>
      </c>
      <c r="G1781" s="64">
        <f t="shared" si="473"/>
        <v>702.08905687641504</v>
      </c>
      <c r="H1781" s="64">
        <f t="shared" si="483"/>
        <v>44.28421993075537</v>
      </c>
      <c r="I1781" s="64">
        <f t="shared" si="483"/>
        <v>149.62712075677518</v>
      </c>
      <c r="J1781" s="64">
        <f t="shared" si="483"/>
        <v>182.23376367356573</v>
      </c>
      <c r="K1781" s="64">
        <f t="shared" si="483"/>
        <v>0</v>
      </c>
      <c r="L1781" s="64">
        <f t="shared" si="483"/>
        <v>0</v>
      </c>
      <c r="M1781" s="64">
        <f t="shared" si="483"/>
        <v>8.6970099083681447</v>
      </c>
      <c r="N1781" s="64">
        <f t="shared" si="483"/>
        <v>317.24694260695054</v>
      </c>
      <c r="O1781" s="121"/>
      <c r="P1781" s="177">
        <v>2.9750000000000001</v>
      </c>
      <c r="Q1781" s="177">
        <v>52.607150268219165</v>
      </c>
      <c r="R1781" s="177">
        <v>52.607150268219165</v>
      </c>
      <c r="S1781" s="177">
        <v>18.817893189803801</v>
      </c>
      <c r="T1781" s="177">
        <v>27.854132045340851</v>
      </c>
      <c r="U1781" s="177">
        <v>52.607150268219165</v>
      </c>
      <c r="V1781" s="177">
        <v>52.607150268219165</v>
      </c>
      <c r="W1781" s="177">
        <v>4.5543089624872657</v>
      </c>
      <c r="X1781" s="177">
        <v>22.232294457046908</v>
      </c>
      <c r="Y1781" s="177">
        <v>26.045314285714291</v>
      </c>
      <c r="Z1781" s="177">
        <v>0</v>
      </c>
      <c r="AA1781" s="177">
        <v>39.207232185376405</v>
      </c>
      <c r="AB1781" s="177">
        <v>34.938261133579189</v>
      </c>
      <c r="AC1781" s="177">
        <v>32.6728482151183</v>
      </c>
      <c r="AD1781" s="177">
        <v>44.28421993075537</v>
      </c>
      <c r="AE1781" s="177">
        <v>21.123392732821436</v>
      </c>
      <c r="AF1781" s="177">
        <v>8.6970099083681447</v>
      </c>
      <c r="AG1781" s="177">
        <v>60.74458789118858</v>
      </c>
      <c r="AH1781" s="177">
        <v>60.74458789118858</v>
      </c>
      <c r="AI1781" s="177">
        <v>60.74458789118858</v>
      </c>
      <c r="AJ1781" s="177">
        <v>26.024785083560626</v>
      </c>
    </row>
    <row r="1782" spans="1:36" hidden="1" outlineLevel="1" x14ac:dyDescent="0.25">
      <c r="A1782" s="190">
        <f t="shared" si="474"/>
        <v>2022</v>
      </c>
      <c r="B1782" s="55">
        <f t="shared" si="475"/>
        <v>2</v>
      </c>
      <c r="C1782" s="55">
        <f t="shared" si="476"/>
        <v>15</v>
      </c>
      <c r="D1782" s="55">
        <f t="shared" si="471"/>
        <v>74</v>
      </c>
      <c r="F1782" s="63">
        <f t="shared" si="482"/>
        <v>44593.624999999964</v>
      </c>
      <c r="G1782" s="64">
        <f t="shared" si="473"/>
        <v>623.97104910080895</v>
      </c>
      <c r="H1782" s="64">
        <f t="shared" si="483"/>
        <v>43.273426651084087</v>
      </c>
      <c r="I1782" s="64">
        <f t="shared" si="483"/>
        <v>112.48545472655289</v>
      </c>
      <c r="J1782" s="64">
        <f t="shared" si="483"/>
        <v>148.68166919400164</v>
      </c>
      <c r="K1782" s="64">
        <f t="shared" si="483"/>
        <v>0</v>
      </c>
      <c r="L1782" s="64">
        <f t="shared" si="483"/>
        <v>0</v>
      </c>
      <c r="M1782" s="64">
        <f t="shared" si="483"/>
        <v>8.0757949149132777</v>
      </c>
      <c r="N1782" s="64">
        <f t="shared" si="483"/>
        <v>311.45470361425708</v>
      </c>
      <c r="O1782" s="121"/>
      <c r="P1782" s="177">
        <v>2.9750000000000001</v>
      </c>
      <c r="Q1782" s="177">
        <v>52.4010497774524</v>
      </c>
      <c r="R1782" s="177">
        <v>52.4010497774524</v>
      </c>
      <c r="S1782" s="177">
        <v>7.7211527595091152</v>
      </c>
      <c r="T1782" s="177">
        <v>11.414212342189918</v>
      </c>
      <c r="U1782" s="177">
        <v>52.4010497774524</v>
      </c>
      <c r="V1782" s="177">
        <v>52.4010497774524</v>
      </c>
      <c r="W1782" s="177">
        <v>5.1251208037982448</v>
      </c>
      <c r="X1782" s="177">
        <v>21.916726114050764</v>
      </c>
      <c r="Y1782" s="177">
        <v>19.758514285714284</v>
      </c>
      <c r="Z1782" s="177">
        <v>0</v>
      </c>
      <c r="AA1782" s="177">
        <v>38.174146761249425</v>
      </c>
      <c r="AB1782" s="177">
        <v>34.038082991395328</v>
      </c>
      <c r="AC1782" s="177">
        <v>29.638274751802737</v>
      </c>
      <c r="AD1782" s="177">
        <v>43.273426651084087</v>
      </c>
      <c r="AE1782" s="177">
        <v>20.686413320744894</v>
      </c>
      <c r="AF1782" s="177">
        <v>8.0757949149132777</v>
      </c>
      <c r="AG1782" s="177">
        <v>49.56055639800055</v>
      </c>
      <c r="AH1782" s="177">
        <v>49.56055639800055</v>
      </c>
      <c r="AI1782" s="177">
        <v>49.56055639800055</v>
      </c>
      <c r="AJ1782" s="177">
        <v>22.888315100545672</v>
      </c>
    </row>
    <row r="1783" spans="1:36" hidden="1" outlineLevel="1" x14ac:dyDescent="0.25">
      <c r="A1783" s="190">
        <f t="shared" si="474"/>
        <v>2022</v>
      </c>
      <c r="B1783" s="55">
        <f t="shared" si="475"/>
        <v>2</v>
      </c>
      <c r="C1783" s="55">
        <f t="shared" si="476"/>
        <v>16</v>
      </c>
      <c r="D1783" s="55">
        <f t="shared" si="471"/>
        <v>74</v>
      </c>
      <c r="F1783" s="63">
        <f t="shared" si="482"/>
        <v>44593.666666666628</v>
      </c>
      <c r="G1783" s="64">
        <f t="shared" si="473"/>
        <v>407.33422148604393</v>
      </c>
      <c r="H1783" s="64">
        <f t="shared" si="483"/>
        <v>10.565979586852034</v>
      </c>
      <c r="I1783" s="64">
        <f t="shared" si="483"/>
        <v>52.086435173524613</v>
      </c>
      <c r="J1783" s="64">
        <f t="shared" si="483"/>
        <v>33.643638658681226</v>
      </c>
      <c r="K1783" s="64">
        <f t="shared" si="483"/>
        <v>0</v>
      </c>
      <c r="L1783" s="64">
        <f t="shared" si="483"/>
        <v>0</v>
      </c>
      <c r="M1783" s="64">
        <f t="shared" si="483"/>
        <v>9.1939819031320393</v>
      </c>
      <c r="N1783" s="64">
        <f t="shared" si="483"/>
        <v>301.84418616385403</v>
      </c>
      <c r="O1783" s="121"/>
      <c r="P1783" s="177">
        <v>2.9750000000000001</v>
      </c>
      <c r="Q1783" s="177">
        <v>49.567168029409252</v>
      </c>
      <c r="R1783" s="177">
        <v>49.567168029409252</v>
      </c>
      <c r="S1783" s="177">
        <v>0.13122101198162678</v>
      </c>
      <c r="T1783" s="177">
        <v>0.16286490884497676</v>
      </c>
      <c r="U1783" s="177">
        <v>49.567168029409252</v>
      </c>
      <c r="V1783" s="177">
        <v>49.567168029409252</v>
      </c>
      <c r="W1783" s="177">
        <v>2.7291058336954199</v>
      </c>
      <c r="X1783" s="177">
        <v>10.664571859706587</v>
      </c>
      <c r="Y1783" s="177">
        <v>9.8792571428571421</v>
      </c>
      <c r="Z1783" s="177">
        <v>0</v>
      </c>
      <c r="AA1783" s="177">
        <v>39.443493230116026</v>
      </c>
      <c r="AB1783" s="177">
        <v>33.590991006292448</v>
      </c>
      <c r="AC1783" s="177">
        <v>30.541029809808528</v>
      </c>
      <c r="AD1783" s="177">
        <v>10.565979586852034</v>
      </c>
      <c r="AE1783" s="177">
        <v>13.258830840583951</v>
      </c>
      <c r="AF1783" s="177">
        <v>9.1939819031320393</v>
      </c>
      <c r="AG1783" s="177">
        <v>11.214546219560408</v>
      </c>
      <c r="AH1783" s="177">
        <v>11.214546219560408</v>
      </c>
      <c r="AI1783" s="177">
        <v>11.214546219560408</v>
      </c>
      <c r="AJ1783" s="177">
        <v>12.285583575854909</v>
      </c>
    </row>
    <row r="1784" spans="1:36" hidden="1" outlineLevel="1" x14ac:dyDescent="0.25">
      <c r="A1784" s="190">
        <f t="shared" si="474"/>
        <v>2022</v>
      </c>
      <c r="B1784" s="55">
        <f t="shared" si="475"/>
        <v>2</v>
      </c>
      <c r="C1784" s="55">
        <f t="shared" si="476"/>
        <v>17</v>
      </c>
      <c r="D1784" s="55">
        <f t="shared" si="471"/>
        <v>74</v>
      </c>
      <c r="F1784" s="63">
        <f t="shared" si="482"/>
        <v>44593.708333333292</v>
      </c>
      <c r="G1784" s="64">
        <f t="shared" si="473"/>
        <v>298.37833029059544</v>
      </c>
      <c r="H1784" s="64">
        <f t="shared" si="483"/>
        <v>0</v>
      </c>
      <c r="I1784" s="64">
        <f t="shared" si="483"/>
        <v>5.033550399378651</v>
      </c>
      <c r="J1784" s="64">
        <f t="shared" si="483"/>
        <v>0</v>
      </c>
      <c r="K1784" s="64">
        <f t="shared" si="483"/>
        <v>0</v>
      </c>
      <c r="L1784" s="64">
        <f t="shared" si="483"/>
        <v>0</v>
      </c>
      <c r="M1784" s="64">
        <f t="shared" si="483"/>
        <v>10.063682893968853</v>
      </c>
      <c r="N1784" s="64">
        <f t="shared" si="483"/>
        <v>283.28109699724791</v>
      </c>
      <c r="O1784" s="121"/>
      <c r="P1784" s="177">
        <v>2.9750000000000001</v>
      </c>
      <c r="Q1784" s="177">
        <v>44.960822060771832</v>
      </c>
      <c r="R1784" s="177">
        <v>44.960822060771832</v>
      </c>
      <c r="S1784" s="177">
        <v>0</v>
      </c>
      <c r="T1784" s="177">
        <v>0</v>
      </c>
      <c r="U1784" s="177">
        <v>44.960822060771832</v>
      </c>
      <c r="V1784" s="177">
        <v>44.960822060771832</v>
      </c>
      <c r="W1784" s="177">
        <v>0.16542193731672072</v>
      </c>
      <c r="X1784" s="177">
        <v>0.57892073748470829</v>
      </c>
      <c r="Y1784" s="177">
        <v>0</v>
      </c>
      <c r="Z1784" s="177">
        <v>0</v>
      </c>
      <c r="AA1784" s="177">
        <v>37.944881268522138</v>
      </c>
      <c r="AB1784" s="177">
        <v>33.164309927237227</v>
      </c>
      <c r="AC1784" s="177">
        <v>32.328617558401206</v>
      </c>
      <c r="AD1784" s="177">
        <v>0</v>
      </c>
      <c r="AE1784" s="177">
        <v>1.1041742112998461</v>
      </c>
      <c r="AF1784" s="177">
        <v>10.063682893968853</v>
      </c>
      <c r="AG1784" s="177">
        <v>0</v>
      </c>
      <c r="AH1784" s="177">
        <v>0</v>
      </c>
      <c r="AI1784" s="177">
        <v>0</v>
      </c>
      <c r="AJ1784" s="177">
        <v>0.21003351327737502</v>
      </c>
    </row>
    <row r="1785" spans="1:36" hidden="1" outlineLevel="1" x14ac:dyDescent="0.25">
      <c r="A1785" s="190">
        <f t="shared" si="474"/>
        <v>2022</v>
      </c>
      <c r="B1785" s="55">
        <f t="shared" si="475"/>
        <v>2</v>
      </c>
      <c r="C1785" s="55">
        <f t="shared" si="476"/>
        <v>18</v>
      </c>
      <c r="D1785" s="55">
        <f t="shared" si="471"/>
        <v>74</v>
      </c>
      <c r="F1785" s="63">
        <f t="shared" si="482"/>
        <v>44593.749999999956</v>
      </c>
      <c r="G1785" s="64">
        <f t="shared" si="473"/>
        <v>291.34271621982043</v>
      </c>
      <c r="H1785" s="64">
        <f t="shared" ref="H1785:N1794" si="484">SUMIF($P$6:$AK$6,H$6,$P1785:$AK1785)</f>
        <v>0</v>
      </c>
      <c r="I1785" s="64">
        <f t="shared" si="484"/>
        <v>2.9750000000000001</v>
      </c>
      <c r="J1785" s="64">
        <f t="shared" si="484"/>
        <v>0</v>
      </c>
      <c r="K1785" s="64">
        <f t="shared" si="484"/>
        <v>0</v>
      </c>
      <c r="L1785" s="64">
        <f t="shared" si="484"/>
        <v>0</v>
      </c>
      <c r="M1785" s="64">
        <f t="shared" si="484"/>
        <v>12.300056870406372</v>
      </c>
      <c r="N1785" s="64">
        <f t="shared" si="484"/>
        <v>276.06765934941404</v>
      </c>
      <c r="O1785" s="121"/>
      <c r="P1785" s="177">
        <v>2.9750000000000001</v>
      </c>
      <c r="Q1785" s="177">
        <v>42.590666416953923</v>
      </c>
      <c r="R1785" s="177">
        <v>42.590666416953923</v>
      </c>
      <c r="S1785" s="177">
        <v>0</v>
      </c>
      <c r="T1785" s="177">
        <v>0</v>
      </c>
      <c r="U1785" s="177">
        <v>42.590666416953923</v>
      </c>
      <c r="V1785" s="177">
        <v>42.590666416953923</v>
      </c>
      <c r="W1785" s="177">
        <v>0</v>
      </c>
      <c r="X1785" s="177">
        <v>0</v>
      </c>
      <c r="Y1785" s="177">
        <v>0</v>
      </c>
      <c r="Z1785" s="177">
        <v>0</v>
      </c>
      <c r="AA1785" s="177">
        <v>39.2847449337442</v>
      </c>
      <c r="AB1785" s="177">
        <v>32.793543796186839</v>
      </c>
      <c r="AC1785" s="177">
        <v>33.626704951667314</v>
      </c>
      <c r="AD1785" s="177">
        <v>0</v>
      </c>
      <c r="AE1785" s="177">
        <v>0</v>
      </c>
      <c r="AF1785" s="177">
        <v>12.300056870406372</v>
      </c>
      <c r="AG1785" s="177">
        <v>0</v>
      </c>
      <c r="AH1785" s="177">
        <v>0</v>
      </c>
      <c r="AI1785" s="177">
        <v>0</v>
      </c>
      <c r="AJ1785" s="177">
        <v>0</v>
      </c>
    </row>
    <row r="1786" spans="1:36" hidden="1" outlineLevel="1" x14ac:dyDescent="0.25">
      <c r="A1786" s="190">
        <f t="shared" si="474"/>
        <v>2022</v>
      </c>
      <c r="B1786" s="55">
        <f t="shared" si="475"/>
        <v>2</v>
      </c>
      <c r="C1786" s="55">
        <f t="shared" si="476"/>
        <v>19</v>
      </c>
      <c r="D1786" s="55">
        <f t="shared" si="471"/>
        <v>74</v>
      </c>
      <c r="F1786" s="63">
        <f t="shared" si="482"/>
        <v>44593.791666666621</v>
      </c>
      <c r="G1786" s="64">
        <f t="shared" si="473"/>
        <v>283.34128485708624</v>
      </c>
      <c r="H1786" s="64">
        <f t="shared" si="484"/>
        <v>0</v>
      </c>
      <c r="I1786" s="64">
        <f t="shared" si="484"/>
        <v>2.9750000000000001</v>
      </c>
      <c r="J1786" s="64">
        <f t="shared" si="484"/>
        <v>0</v>
      </c>
      <c r="K1786" s="64">
        <f t="shared" si="484"/>
        <v>0</v>
      </c>
      <c r="L1786" s="64">
        <f t="shared" si="484"/>
        <v>0</v>
      </c>
      <c r="M1786" s="64">
        <f t="shared" si="484"/>
        <v>12.921271863861243</v>
      </c>
      <c r="N1786" s="64">
        <f t="shared" si="484"/>
        <v>267.44501299322502</v>
      </c>
      <c r="O1786" s="121"/>
      <c r="P1786" s="177">
        <v>2.9750000000000001</v>
      </c>
      <c r="Q1786" s="177">
        <v>39.808309791602476</v>
      </c>
      <c r="R1786" s="177">
        <v>39.808309791602476</v>
      </c>
      <c r="S1786" s="177">
        <v>0</v>
      </c>
      <c r="T1786" s="177">
        <v>0</v>
      </c>
      <c r="U1786" s="177">
        <v>39.808309791602476</v>
      </c>
      <c r="V1786" s="177">
        <v>39.808309791602476</v>
      </c>
      <c r="W1786" s="177">
        <v>0</v>
      </c>
      <c r="X1786" s="177">
        <v>0</v>
      </c>
      <c r="Y1786" s="177">
        <v>0</v>
      </c>
      <c r="Z1786" s="177">
        <v>0</v>
      </c>
      <c r="AA1786" s="177">
        <v>39.846573635674083</v>
      </c>
      <c r="AB1786" s="177">
        <v>33.503862493881179</v>
      </c>
      <c r="AC1786" s="177">
        <v>34.861337697259877</v>
      </c>
      <c r="AD1786" s="177">
        <v>0</v>
      </c>
      <c r="AE1786" s="177">
        <v>0</v>
      </c>
      <c r="AF1786" s="177">
        <v>12.921271863861243</v>
      </c>
      <c r="AG1786" s="177">
        <v>0</v>
      </c>
      <c r="AH1786" s="177">
        <v>0</v>
      </c>
      <c r="AI1786" s="177">
        <v>0</v>
      </c>
      <c r="AJ1786" s="177">
        <v>0</v>
      </c>
    </row>
    <row r="1787" spans="1:36" hidden="1" outlineLevel="1" x14ac:dyDescent="0.25">
      <c r="A1787" s="190">
        <f t="shared" si="474"/>
        <v>2022</v>
      </c>
      <c r="B1787" s="55">
        <f t="shared" si="475"/>
        <v>2</v>
      </c>
      <c r="C1787" s="55">
        <f t="shared" si="476"/>
        <v>20</v>
      </c>
      <c r="D1787" s="55">
        <f t="shared" si="471"/>
        <v>74</v>
      </c>
      <c r="F1787" s="63">
        <f t="shared" si="482"/>
        <v>44593.833333333285</v>
      </c>
      <c r="G1787" s="64">
        <f t="shared" si="473"/>
        <v>281.00873065208197</v>
      </c>
      <c r="H1787" s="64">
        <f t="shared" si="484"/>
        <v>0</v>
      </c>
      <c r="I1787" s="64">
        <f t="shared" si="484"/>
        <v>2.9750000000000001</v>
      </c>
      <c r="J1787" s="64">
        <f t="shared" si="484"/>
        <v>0</v>
      </c>
      <c r="K1787" s="64">
        <f t="shared" si="484"/>
        <v>0</v>
      </c>
      <c r="L1787" s="64">
        <f t="shared" si="484"/>
        <v>0</v>
      </c>
      <c r="M1787" s="64">
        <f t="shared" si="484"/>
        <v>12.300056870406372</v>
      </c>
      <c r="N1787" s="64">
        <f t="shared" si="484"/>
        <v>265.73367378167558</v>
      </c>
      <c r="O1787" s="121"/>
      <c r="P1787" s="177">
        <v>2.9750000000000001</v>
      </c>
      <c r="Q1787" s="177">
        <v>39.045737975765412</v>
      </c>
      <c r="R1787" s="177">
        <v>39.045737975765412</v>
      </c>
      <c r="S1787" s="177">
        <v>0</v>
      </c>
      <c r="T1787" s="177">
        <v>0</v>
      </c>
      <c r="U1787" s="177">
        <v>39.045737975765412</v>
      </c>
      <c r="V1787" s="177">
        <v>39.045737975765412</v>
      </c>
      <c r="W1787" s="177">
        <v>0</v>
      </c>
      <c r="X1787" s="177">
        <v>0</v>
      </c>
      <c r="Y1787" s="177">
        <v>0</v>
      </c>
      <c r="Z1787" s="177">
        <v>0</v>
      </c>
      <c r="AA1787" s="177">
        <v>40.591124555127948</v>
      </c>
      <c r="AB1787" s="177">
        <v>34.582605959115845</v>
      </c>
      <c r="AC1787" s="177">
        <v>34.376991364370149</v>
      </c>
      <c r="AD1787" s="177">
        <v>0</v>
      </c>
      <c r="AE1787" s="177">
        <v>0</v>
      </c>
      <c r="AF1787" s="177">
        <v>12.300056870406372</v>
      </c>
      <c r="AG1787" s="177">
        <v>0</v>
      </c>
      <c r="AH1787" s="177">
        <v>0</v>
      </c>
      <c r="AI1787" s="177">
        <v>0</v>
      </c>
      <c r="AJ1787" s="177">
        <v>0</v>
      </c>
    </row>
    <row r="1788" spans="1:36" hidden="1" outlineLevel="1" x14ac:dyDescent="0.25">
      <c r="A1788" s="190">
        <f t="shared" si="474"/>
        <v>2022</v>
      </c>
      <c r="B1788" s="55">
        <f t="shared" si="475"/>
        <v>2</v>
      </c>
      <c r="C1788" s="55">
        <f t="shared" si="476"/>
        <v>21</v>
      </c>
      <c r="D1788" s="55">
        <f t="shared" si="471"/>
        <v>74</v>
      </c>
      <c r="F1788" s="63">
        <f t="shared" si="482"/>
        <v>44593.874999999949</v>
      </c>
      <c r="G1788" s="64">
        <f t="shared" si="473"/>
        <v>277.41646551520148</v>
      </c>
      <c r="H1788" s="64">
        <f t="shared" si="484"/>
        <v>0</v>
      </c>
      <c r="I1788" s="64">
        <f t="shared" si="484"/>
        <v>2.9750000000000001</v>
      </c>
      <c r="J1788" s="64">
        <f t="shared" si="484"/>
        <v>0</v>
      </c>
      <c r="K1788" s="64">
        <f t="shared" si="484"/>
        <v>0</v>
      </c>
      <c r="L1788" s="64">
        <f t="shared" si="484"/>
        <v>0</v>
      </c>
      <c r="M1788" s="64">
        <f t="shared" si="484"/>
        <v>12.797028865170272</v>
      </c>
      <c r="N1788" s="64">
        <f t="shared" si="484"/>
        <v>261.6444366500312</v>
      </c>
      <c r="O1788" s="121"/>
      <c r="P1788" s="177">
        <v>2.9750000000000001</v>
      </c>
      <c r="Q1788" s="177">
        <v>38.107980742776583</v>
      </c>
      <c r="R1788" s="177">
        <v>38.107980742776583</v>
      </c>
      <c r="S1788" s="177">
        <v>0</v>
      </c>
      <c r="T1788" s="177">
        <v>0</v>
      </c>
      <c r="U1788" s="177">
        <v>38.107980742776583</v>
      </c>
      <c r="V1788" s="177">
        <v>38.107980742776583</v>
      </c>
      <c r="W1788" s="177">
        <v>0</v>
      </c>
      <c r="X1788" s="177">
        <v>0</v>
      </c>
      <c r="Y1788" s="177">
        <v>0</v>
      </c>
      <c r="Z1788" s="177">
        <v>0</v>
      </c>
      <c r="AA1788" s="177">
        <v>39.499982664823236</v>
      </c>
      <c r="AB1788" s="177">
        <v>36.019145251482357</v>
      </c>
      <c r="AC1788" s="177">
        <v>33.693385762619265</v>
      </c>
      <c r="AD1788" s="177">
        <v>0</v>
      </c>
      <c r="AE1788" s="177">
        <v>0</v>
      </c>
      <c r="AF1788" s="177">
        <v>12.797028865170272</v>
      </c>
      <c r="AG1788" s="177">
        <v>0</v>
      </c>
      <c r="AH1788" s="177">
        <v>0</v>
      </c>
      <c r="AI1788" s="177">
        <v>0</v>
      </c>
      <c r="AJ1788" s="177">
        <v>0</v>
      </c>
    </row>
    <row r="1789" spans="1:36" hidden="1" outlineLevel="1" x14ac:dyDescent="0.25">
      <c r="A1789" s="190">
        <f t="shared" si="474"/>
        <v>2022</v>
      </c>
      <c r="B1789" s="55">
        <f t="shared" si="475"/>
        <v>2</v>
      </c>
      <c r="C1789" s="55">
        <f t="shared" si="476"/>
        <v>22</v>
      </c>
      <c r="D1789" s="55">
        <f t="shared" si="471"/>
        <v>74</v>
      </c>
      <c r="F1789" s="63">
        <f t="shared" si="482"/>
        <v>44593.916666666613</v>
      </c>
      <c r="G1789" s="64">
        <f t="shared" si="473"/>
        <v>284.61166706855067</v>
      </c>
      <c r="H1789" s="64">
        <f t="shared" si="484"/>
        <v>0</v>
      </c>
      <c r="I1789" s="64">
        <f t="shared" si="484"/>
        <v>2.9750000000000001</v>
      </c>
      <c r="J1789" s="64">
        <f t="shared" si="484"/>
        <v>0</v>
      </c>
      <c r="K1789" s="64">
        <f t="shared" si="484"/>
        <v>0</v>
      </c>
      <c r="L1789" s="64">
        <f t="shared" si="484"/>
        <v>0</v>
      </c>
      <c r="M1789" s="64">
        <f t="shared" si="484"/>
        <v>13.418243858625139</v>
      </c>
      <c r="N1789" s="64">
        <f t="shared" si="484"/>
        <v>268.2184232099255</v>
      </c>
      <c r="O1789" s="121"/>
      <c r="P1789" s="177">
        <v>2.9750000000000001</v>
      </c>
      <c r="Q1789" s="177">
        <v>38.448046552541769</v>
      </c>
      <c r="R1789" s="177">
        <v>38.448046552541769</v>
      </c>
      <c r="S1789" s="177">
        <v>0</v>
      </c>
      <c r="T1789" s="177">
        <v>0</v>
      </c>
      <c r="U1789" s="177">
        <v>38.448046552541769</v>
      </c>
      <c r="V1789" s="177">
        <v>38.448046552541769</v>
      </c>
      <c r="W1789" s="177">
        <v>0</v>
      </c>
      <c r="X1789" s="177">
        <v>0</v>
      </c>
      <c r="Y1789" s="177">
        <v>0</v>
      </c>
      <c r="Z1789" s="177">
        <v>0</v>
      </c>
      <c r="AA1789" s="177">
        <v>43.640381256519696</v>
      </c>
      <c r="AB1789" s="177">
        <v>37.177270574368244</v>
      </c>
      <c r="AC1789" s="177">
        <v>33.608585168870469</v>
      </c>
      <c r="AD1789" s="177">
        <v>0</v>
      </c>
      <c r="AE1789" s="177">
        <v>0</v>
      </c>
      <c r="AF1789" s="177">
        <v>13.418243858625139</v>
      </c>
      <c r="AG1789" s="177">
        <v>0</v>
      </c>
      <c r="AH1789" s="177">
        <v>0</v>
      </c>
      <c r="AI1789" s="177">
        <v>0</v>
      </c>
      <c r="AJ1789" s="177">
        <v>0</v>
      </c>
    </row>
    <row r="1790" spans="1:36" hidden="1" outlineLevel="1" x14ac:dyDescent="0.25">
      <c r="A1790" s="190">
        <f t="shared" si="474"/>
        <v>2022</v>
      </c>
      <c r="B1790" s="55">
        <f t="shared" si="475"/>
        <v>2</v>
      </c>
      <c r="C1790" s="55">
        <f t="shared" si="476"/>
        <v>23</v>
      </c>
      <c r="D1790" s="55">
        <f t="shared" si="471"/>
        <v>74</v>
      </c>
      <c r="F1790" s="63">
        <f t="shared" si="482"/>
        <v>44593.958333333278</v>
      </c>
      <c r="G1790" s="64">
        <f t="shared" si="473"/>
        <v>297.60850115919277</v>
      </c>
      <c r="H1790" s="64">
        <f t="shared" si="484"/>
        <v>0</v>
      </c>
      <c r="I1790" s="64">
        <f t="shared" si="484"/>
        <v>2.9750000000000001</v>
      </c>
      <c r="J1790" s="64">
        <f t="shared" si="484"/>
        <v>0</v>
      </c>
      <c r="K1790" s="64">
        <f t="shared" si="484"/>
        <v>0</v>
      </c>
      <c r="L1790" s="64">
        <f t="shared" si="484"/>
        <v>0</v>
      </c>
      <c r="M1790" s="64">
        <f t="shared" si="484"/>
        <v>14.287944849461951</v>
      </c>
      <c r="N1790" s="64">
        <f t="shared" si="484"/>
        <v>280.3455563097308</v>
      </c>
      <c r="O1790" s="121"/>
      <c r="P1790" s="177">
        <v>2.9750000000000001</v>
      </c>
      <c r="Q1790" s="177">
        <v>39.777394717987463</v>
      </c>
      <c r="R1790" s="177">
        <v>39.777394717987463</v>
      </c>
      <c r="S1790" s="177">
        <v>0</v>
      </c>
      <c r="T1790" s="177">
        <v>0</v>
      </c>
      <c r="U1790" s="177">
        <v>39.777394717987463</v>
      </c>
      <c r="V1790" s="177">
        <v>39.777394717987463</v>
      </c>
      <c r="W1790" s="177">
        <v>0</v>
      </c>
      <c r="X1790" s="177">
        <v>0</v>
      </c>
      <c r="Y1790" s="177">
        <v>0</v>
      </c>
      <c r="Z1790" s="177">
        <v>0</v>
      </c>
      <c r="AA1790" s="177">
        <v>46.386756420810975</v>
      </c>
      <c r="AB1790" s="177">
        <v>37.822300033726378</v>
      </c>
      <c r="AC1790" s="177">
        <v>37.026920983243578</v>
      </c>
      <c r="AD1790" s="177">
        <v>0</v>
      </c>
      <c r="AE1790" s="177">
        <v>0</v>
      </c>
      <c r="AF1790" s="177">
        <v>14.287944849461951</v>
      </c>
      <c r="AG1790" s="177">
        <v>0</v>
      </c>
      <c r="AH1790" s="177">
        <v>0</v>
      </c>
      <c r="AI1790" s="177">
        <v>0</v>
      </c>
      <c r="AJ1790" s="177">
        <v>0</v>
      </c>
    </row>
    <row r="1791" spans="1:36" hidden="1" outlineLevel="1" x14ac:dyDescent="0.25">
      <c r="A1791" s="190">
        <f t="shared" si="474"/>
        <v>2022</v>
      </c>
      <c r="B1791" s="55">
        <f t="shared" si="475"/>
        <v>3</v>
      </c>
      <c r="C1791" s="55">
        <f t="shared" si="476"/>
        <v>0</v>
      </c>
      <c r="D1791" s="55">
        <f t="shared" si="471"/>
        <v>75</v>
      </c>
      <c r="F1791" s="63">
        <f t="shared" ref="F1791" si="485">EDATE(F1767,1)</f>
        <v>44621</v>
      </c>
      <c r="G1791" s="64">
        <f t="shared" si="473"/>
        <v>277.2964558363613</v>
      </c>
      <c r="H1791" s="64">
        <f t="shared" si="484"/>
        <v>0</v>
      </c>
      <c r="I1791" s="64">
        <f t="shared" si="484"/>
        <v>2.9750000000000001</v>
      </c>
      <c r="J1791" s="64">
        <f t="shared" si="484"/>
        <v>0</v>
      </c>
      <c r="K1791" s="64">
        <f t="shared" si="484"/>
        <v>0</v>
      </c>
      <c r="L1791" s="64">
        <f t="shared" si="484"/>
        <v>0</v>
      </c>
      <c r="M1791" s="64">
        <f t="shared" si="484"/>
        <v>19.315373021366938</v>
      </c>
      <c r="N1791" s="64">
        <f t="shared" si="484"/>
        <v>255.00608281499439</v>
      </c>
      <c r="O1791" s="121"/>
      <c r="P1791" s="177">
        <v>2.9750000000000001</v>
      </c>
      <c r="Q1791" s="177">
        <v>35.500809534576895</v>
      </c>
      <c r="R1791" s="177">
        <v>35.500809534576895</v>
      </c>
      <c r="S1791" s="177">
        <v>0</v>
      </c>
      <c r="T1791" s="177">
        <v>0</v>
      </c>
      <c r="U1791" s="177">
        <v>35.500809534576895</v>
      </c>
      <c r="V1791" s="177">
        <v>35.500809534576895</v>
      </c>
      <c r="W1791" s="177">
        <v>0</v>
      </c>
      <c r="X1791" s="177">
        <v>0</v>
      </c>
      <c r="Y1791" s="177">
        <v>0</v>
      </c>
      <c r="Z1791" s="177">
        <v>0</v>
      </c>
      <c r="AA1791" s="177">
        <v>40.306748170561221</v>
      </c>
      <c r="AB1791" s="177">
        <v>34.700637961992648</v>
      </c>
      <c r="AC1791" s="177">
        <v>37.995458544132937</v>
      </c>
      <c r="AD1791" s="177">
        <v>0</v>
      </c>
      <c r="AE1791" s="177">
        <v>0</v>
      </c>
      <c r="AF1791" s="177">
        <v>19.315373021366938</v>
      </c>
      <c r="AG1791" s="177">
        <v>0</v>
      </c>
      <c r="AH1791" s="177">
        <v>0</v>
      </c>
      <c r="AI1791" s="177">
        <v>0</v>
      </c>
      <c r="AJ1791" s="177">
        <v>0</v>
      </c>
    </row>
    <row r="1792" spans="1:36" hidden="1" outlineLevel="1" x14ac:dyDescent="0.25">
      <c r="A1792" s="190">
        <f t="shared" si="474"/>
        <v>2022</v>
      </c>
      <c r="B1792" s="55">
        <f t="shared" si="475"/>
        <v>3</v>
      </c>
      <c r="C1792" s="55">
        <f t="shared" si="476"/>
        <v>1</v>
      </c>
      <c r="D1792" s="55">
        <f t="shared" si="471"/>
        <v>75</v>
      </c>
      <c r="F1792" s="63">
        <f t="shared" ref="F1792" si="486">F1791+1/24</f>
        <v>44621.041666666664</v>
      </c>
      <c r="G1792" s="64">
        <f t="shared" si="473"/>
        <v>281.06107830005629</v>
      </c>
      <c r="H1792" s="64">
        <f t="shared" si="484"/>
        <v>0</v>
      </c>
      <c r="I1792" s="64">
        <f t="shared" si="484"/>
        <v>2.9750000000000001</v>
      </c>
      <c r="J1792" s="64">
        <f t="shared" si="484"/>
        <v>0</v>
      </c>
      <c r="K1792" s="64">
        <f t="shared" si="484"/>
        <v>0</v>
      </c>
      <c r="L1792" s="64">
        <f t="shared" si="484"/>
        <v>0</v>
      </c>
      <c r="M1792" s="64">
        <f t="shared" si="484"/>
        <v>18.832488695832762</v>
      </c>
      <c r="N1792" s="64">
        <f t="shared" si="484"/>
        <v>259.25358960422352</v>
      </c>
      <c r="O1792" s="121"/>
      <c r="P1792" s="177">
        <v>2.9750000000000001</v>
      </c>
      <c r="Q1792" s="177">
        <v>34.449697031666339</v>
      </c>
      <c r="R1792" s="177">
        <v>34.449697031666339</v>
      </c>
      <c r="S1792" s="177">
        <v>0</v>
      </c>
      <c r="T1792" s="177">
        <v>0</v>
      </c>
      <c r="U1792" s="177">
        <v>34.449697031666339</v>
      </c>
      <c r="V1792" s="177">
        <v>34.449697031666339</v>
      </c>
      <c r="W1792" s="177">
        <v>0</v>
      </c>
      <c r="X1792" s="177">
        <v>0</v>
      </c>
      <c r="Y1792" s="177">
        <v>0</v>
      </c>
      <c r="Z1792" s="177">
        <v>0</v>
      </c>
      <c r="AA1792" s="177">
        <v>44.724139341728119</v>
      </c>
      <c r="AB1792" s="177">
        <v>36.819436483221871</v>
      </c>
      <c r="AC1792" s="177">
        <v>39.911225652608188</v>
      </c>
      <c r="AD1792" s="177">
        <v>0</v>
      </c>
      <c r="AE1792" s="177">
        <v>0</v>
      </c>
      <c r="AF1792" s="177">
        <v>18.832488695832762</v>
      </c>
      <c r="AG1792" s="177">
        <v>0</v>
      </c>
      <c r="AH1792" s="177">
        <v>0</v>
      </c>
      <c r="AI1792" s="177">
        <v>0</v>
      </c>
      <c r="AJ1792" s="177">
        <v>0</v>
      </c>
    </row>
    <row r="1793" spans="1:36" hidden="1" outlineLevel="1" x14ac:dyDescent="0.25">
      <c r="A1793" s="190">
        <f t="shared" si="474"/>
        <v>2022</v>
      </c>
      <c r="B1793" s="55">
        <f t="shared" si="475"/>
        <v>3</v>
      </c>
      <c r="C1793" s="55">
        <f t="shared" si="476"/>
        <v>2</v>
      </c>
      <c r="D1793" s="55">
        <f t="shared" si="471"/>
        <v>75</v>
      </c>
      <c r="F1793" s="63">
        <f t="shared" si="482"/>
        <v>44621.083333333328</v>
      </c>
      <c r="G1793" s="64">
        <f t="shared" si="473"/>
        <v>272.24322715486085</v>
      </c>
      <c r="H1793" s="64">
        <f t="shared" si="484"/>
        <v>0</v>
      </c>
      <c r="I1793" s="64">
        <f t="shared" si="484"/>
        <v>2.9750000000000001</v>
      </c>
      <c r="J1793" s="64">
        <f t="shared" si="484"/>
        <v>0</v>
      </c>
      <c r="K1793" s="64">
        <f t="shared" si="484"/>
        <v>0</v>
      </c>
      <c r="L1793" s="64">
        <f t="shared" si="484"/>
        <v>0</v>
      </c>
      <c r="M1793" s="64">
        <f t="shared" si="484"/>
        <v>19.025642426046435</v>
      </c>
      <c r="N1793" s="64">
        <f t="shared" si="484"/>
        <v>250.24258472881442</v>
      </c>
      <c r="O1793" s="121"/>
      <c r="P1793" s="177">
        <v>2.9750000000000001</v>
      </c>
      <c r="Q1793" s="177">
        <v>32.347472025845242</v>
      </c>
      <c r="R1793" s="177">
        <v>32.347472025845242</v>
      </c>
      <c r="S1793" s="177">
        <v>0</v>
      </c>
      <c r="T1793" s="177">
        <v>0</v>
      </c>
      <c r="U1793" s="177">
        <v>32.347472025845242</v>
      </c>
      <c r="V1793" s="177">
        <v>32.347472025845242</v>
      </c>
      <c r="W1793" s="177">
        <v>0</v>
      </c>
      <c r="X1793" s="177">
        <v>0</v>
      </c>
      <c r="Y1793" s="177">
        <v>0</v>
      </c>
      <c r="Z1793" s="177">
        <v>0</v>
      </c>
      <c r="AA1793" s="177">
        <v>45.067088028672188</v>
      </c>
      <c r="AB1793" s="177">
        <v>38.166305034767078</v>
      </c>
      <c r="AC1793" s="177">
        <v>37.61930356199418</v>
      </c>
      <c r="AD1793" s="177">
        <v>0</v>
      </c>
      <c r="AE1793" s="177">
        <v>0</v>
      </c>
      <c r="AF1793" s="177">
        <v>19.025642426046435</v>
      </c>
      <c r="AG1793" s="177">
        <v>0</v>
      </c>
      <c r="AH1793" s="177">
        <v>0</v>
      </c>
      <c r="AI1793" s="177">
        <v>0</v>
      </c>
      <c r="AJ1793" s="177">
        <v>0</v>
      </c>
    </row>
    <row r="1794" spans="1:36" hidden="1" outlineLevel="1" x14ac:dyDescent="0.25">
      <c r="A1794" s="190">
        <f t="shared" si="474"/>
        <v>2022</v>
      </c>
      <c r="B1794" s="55">
        <f t="shared" si="475"/>
        <v>3</v>
      </c>
      <c r="C1794" s="55">
        <f t="shared" si="476"/>
        <v>3</v>
      </c>
      <c r="D1794" s="55">
        <f t="shared" si="471"/>
        <v>75</v>
      </c>
      <c r="F1794" s="63">
        <f t="shared" si="482"/>
        <v>44621.124999999993</v>
      </c>
      <c r="G1794" s="64">
        <f t="shared" si="473"/>
        <v>274.35135278075427</v>
      </c>
      <c r="H1794" s="64">
        <f t="shared" si="484"/>
        <v>0</v>
      </c>
      <c r="I1794" s="64">
        <f t="shared" si="484"/>
        <v>2.9750000000000001</v>
      </c>
      <c r="J1794" s="64">
        <f t="shared" si="484"/>
        <v>0</v>
      </c>
      <c r="K1794" s="64">
        <f t="shared" si="484"/>
        <v>0</v>
      </c>
      <c r="L1794" s="64">
        <f t="shared" si="484"/>
        <v>0</v>
      </c>
      <c r="M1794" s="64">
        <f t="shared" si="484"/>
        <v>17.673566314550747</v>
      </c>
      <c r="N1794" s="64">
        <f t="shared" si="484"/>
        <v>253.70278646620352</v>
      </c>
      <c r="O1794" s="121"/>
      <c r="P1794" s="177">
        <v>2.9750000000000001</v>
      </c>
      <c r="Q1794" s="177">
        <v>32.007406216080064</v>
      </c>
      <c r="R1794" s="177">
        <v>32.007406216080064</v>
      </c>
      <c r="S1794" s="177">
        <v>0</v>
      </c>
      <c r="T1794" s="177">
        <v>0</v>
      </c>
      <c r="U1794" s="177">
        <v>32.007406216080064</v>
      </c>
      <c r="V1794" s="177">
        <v>32.007406216080064</v>
      </c>
      <c r="W1794" s="177">
        <v>0</v>
      </c>
      <c r="X1794" s="177">
        <v>0</v>
      </c>
      <c r="Y1794" s="177">
        <v>0</v>
      </c>
      <c r="Z1794" s="177">
        <v>0</v>
      </c>
      <c r="AA1794" s="177">
        <v>46.862652454807801</v>
      </c>
      <c r="AB1794" s="177">
        <v>38.79098197417747</v>
      </c>
      <c r="AC1794" s="177">
        <v>40.01952717289798</v>
      </c>
      <c r="AD1794" s="177">
        <v>0</v>
      </c>
      <c r="AE1794" s="177">
        <v>0</v>
      </c>
      <c r="AF1794" s="177">
        <v>17.673566314550747</v>
      </c>
      <c r="AG1794" s="177">
        <v>0</v>
      </c>
      <c r="AH1794" s="177">
        <v>0</v>
      </c>
      <c r="AI1794" s="177">
        <v>0</v>
      </c>
      <c r="AJ1794" s="177">
        <v>0</v>
      </c>
    </row>
    <row r="1795" spans="1:36" hidden="1" outlineLevel="1" x14ac:dyDescent="0.25">
      <c r="A1795" s="190">
        <f t="shared" si="474"/>
        <v>2022</v>
      </c>
      <c r="B1795" s="55">
        <f t="shared" si="475"/>
        <v>3</v>
      </c>
      <c r="C1795" s="55">
        <f t="shared" si="476"/>
        <v>4</v>
      </c>
      <c r="D1795" s="55">
        <f t="shared" si="471"/>
        <v>75</v>
      </c>
      <c r="F1795" s="63">
        <f t="shared" si="482"/>
        <v>44621.166666666657</v>
      </c>
      <c r="G1795" s="64">
        <f t="shared" si="473"/>
        <v>271.94133771355177</v>
      </c>
      <c r="H1795" s="64">
        <f t="shared" ref="H1795:N1804" si="487">SUMIF($P$6:$AK$6,H$6,$P1795:$AK1795)</f>
        <v>0</v>
      </c>
      <c r="I1795" s="64">
        <f t="shared" si="487"/>
        <v>2.9750000000000001</v>
      </c>
      <c r="J1795" s="64">
        <f t="shared" si="487"/>
        <v>0</v>
      </c>
      <c r="K1795" s="64">
        <f t="shared" si="487"/>
        <v>0</v>
      </c>
      <c r="L1795" s="64">
        <f t="shared" si="487"/>
        <v>0</v>
      </c>
      <c r="M1795" s="64">
        <f t="shared" si="487"/>
        <v>17.77014317965758</v>
      </c>
      <c r="N1795" s="64">
        <f t="shared" si="487"/>
        <v>251.19619453389419</v>
      </c>
      <c r="O1795" s="121"/>
      <c r="P1795" s="177">
        <v>2.9750000000000001</v>
      </c>
      <c r="Q1795" s="177">
        <v>30.791413320556099</v>
      </c>
      <c r="R1795" s="177">
        <v>30.791413320556099</v>
      </c>
      <c r="S1795" s="177">
        <v>0</v>
      </c>
      <c r="T1795" s="177">
        <v>0</v>
      </c>
      <c r="U1795" s="177">
        <v>30.791413320556099</v>
      </c>
      <c r="V1795" s="177">
        <v>30.791413320556099</v>
      </c>
      <c r="W1795" s="177">
        <v>0</v>
      </c>
      <c r="X1795" s="177">
        <v>0</v>
      </c>
      <c r="Y1795" s="177">
        <v>0</v>
      </c>
      <c r="Z1795" s="177">
        <v>0</v>
      </c>
      <c r="AA1795" s="177">
        <v>46.329666940624548</v>
      </c>
      <c r="AB1795" s="177">
        <v>40.114648351718991</v>
      </c>
      <c r="AC1795" s="177">
        <v>41.586225959326256</v>
      </c>
      <c r="AD1795" s="177">
        <v>0</v>
      </c>
      <c r="AE1795" s="177">
        <v>0</v>
      </c>
      <c r="AF1795" s="177">
        <v>17.77014317965758</v>
      </c>
      <c r="AG1795" s="177">
        <v>0</v>
      </c>
      <c r="AH1795" s="177">
        <v>0</v>
      </c>
      <c r="AI1795" s="177">
        <v>0</v>
      </c>
      <c r="AJ1795" s="177">
        <v>0</v>
      </c>
    </row>
    <row r="1796" spans="1:36" hidden="1" outlineLevel="1" x14ac:dyDescent="0.25">
      <c r="A1796" s="190">
        <f t="shared" si="474"/>
        <v>2022</v>
      </c>
      <c r="B1796" s="55">
        <f t="shared" si="475"/>
        <v>3</v>
      </c>
      <c r="C1796" s="55">
        <f t="shared" si="476"/>
        <v>5</v>
      </c>
      <c r="D1796" s="55">
        <f t="shared" si="471"/>
        <v>75</v>
      </c>
      <c r="F1796" s="63">
        <f t="shared" si="482"/>
        <v>44621.208333333321</v>
      </c>
      <c r="G1796" s="64">
        <f t="shared" si="473"/>
        <v>277.97772488262314</v>
      </c>
      <c r="H1796" s="64">
        <f t="shared" si="487"/>
        <v>0.31424181079737878</v>
      </c>
      <c r="I1796" s="64">
        <f t="shared" si="487"/>
        <v>5.1664558224116046</v>
      </c>
      <c r="J1796" s="64">
        <f t="shared" si="487"/>
        <v>1.0611256295065954</v>
      </c>
      <c r="K1796" s="64">
        <f t="shared" si="487"/>
        <v>0</v>
      </c>
      <c r="L1796" s="64">
        <f t="shared" si="487"/>
        <v>0</v>
      </c>
      <c r="M1796" s="64">
        <f t="shared" si="487"/>
        <v>17.094105123909735</v>
      </c>
      <c r="N1796" s="64">
        <f t="shared" si="487"/>
        <v>254.34179649599784</v>
      </c>
      <c r="O1796" s="121"/>
      <c r="P1796" s="177">
        <v>2.9750000000000001</v>
      </c>
      <c r="Q1796" s="177">
        <v>31.296359522934694</v>
      </c>
      <c r="R1796" s="177">
        <v>31.296359522934694</v>
      </c>
      <c r="S1796" s="177">
        <v>1.1063316068580298</v>
      </c>
      <c r="T1796" s="177">
        <v>1.0851242155535741</v>
      </c>
      <c r="U1796" s="177">
        <v>31.296359522934694</v>
      </c>
      <c r="V1796" s="177">
        <v>31.296359522934694</v>
      </c>
      <c r="W1796" s="177">
        <v>0</v>
      </c>
      <c r="X1796" s="177">
        <v>0</v>
      </c>
      <c r="Y1796" s="177">
        <v>0</v>
      </c>
      <c r="Z1796" s="177">
        <v>0</v>
      </c>
      <c r="AA1796" s="177">
        <v>47.732531312045445</v>
      </c>
      <c r="AB1796" s="177">
        <v>40.269644020137498</v>
      </c>
      <c r="AC1796" s="177">
        <v>41.154183072076137</v>
      </c>
      <c r="AD1796" s="177">
        <v>0.31424181079737878</v>
      </c>
      <c r="AE1796" s="177">
        <v>0</v>
      </c>
      <c r="AF1796" s="177">
        <v>17.094105123909735</v>
      </c>
      <c r="AG1796" s="177">
        <v>0.35370854316886513</v>
      </c>
      <c r="AH1796" s="177">
        <v>0.35370854316886513</v>
      </c>
      <c r="AI1796" s="177">
        <v>0.35370854316886513</v>
      </c>
      <c r="AJ1796" s="177">
        <v>0</v>
      </c>
    </row>
    <row r="1797" spans="1:36" hidden="1" outlineLevel="1" x14ac:dyDescent="0.25">
      <c r="A1797" s="190">
        <f t="shared" si="474"/>
        <v>2022</v>
      </c>
      <c r="B1797" s="55">
        <f t="shared" si="475"/>
        <v>3</v>
      </c>
      <c r="C1797" s="55">
        <f t="shared" si="476"/>
        <v>6</v>
      </c>
      <c r="D1797" s="55">
        <f t="shared" si="471"/>
        <v>75</v>
      </c>
      <c r="F1797" s="63">
        <f t="shared" si="482"/>
        <v>44621.249999999985</v>
      </c>
      <c r="G1797" s="64">
        <f t="shared" si="473"/>
        <v>408.03976248473441</v>
      </c>
      <c r="H1797" s="64">
        <f t="shared" si="487"/>
        <v>28.745093773832977</v>
      </c>
      <c r="I1797" s="64">
        <f t="shared" si="487"/>
        <v>28.108631521558735</v>
      </c>
      <c r="J1797" s="64">
        <f t="shared" si="487"/>
        <v>79.329936307252922</v>
      </c>
      <c r="K1797" s="64">
        <f t="shared" si="487"/>
        <v>0</v>
      </c>
      <c r="L1797" s="64">
        <f t="shared" si="487"/>
        <v>0</v>
      </c>
      <c r="M1797" s="64">
        <f t="shared" si="487"/>
        <v>17.480412584337078</v>
      </c>
      <c r="N1797" s="64">
        <f t="shared" si="487"/>
        <v>254.3756882977527</v>
      </c>
      <c r="O1797" s="121"/>
      <c r="P1797" s="177">
        <v>2.9750000000000001</v>
      </c>
      <c r="Q1797" s="177">
        <v>32.893638326377193</v>
      </c>
      <c r="R1797" s="177">
        <v>32.893638326377193</v>
      </c>
      <c r="S1797" s="177">
        <v>7.9613974658714026</v>
      </c>
      <c r="T1797" s="177">
        <v>9.41558734687748</v>
      </c>
      <c r="U1797" s="177">
        <v>32.893638326377193</v>
      </c>
      <c r="V1797" s="177">
        <v>32.893638326377193</v>
      </c>
      <c r="W1797" s="177">
        <v>0.5319055071864861</v>
      </c>
      <c r="X1797" s="177">
        <v>1.8484163258738187</v>
      </c>
      <c r="Y1797" s="177">
        <v>0.81120000000000003</v>
      </c>
      <c r="Z1797" s="177">
        <v>0</v>
      </c>
      <c r="AA1797" s="177">
        <v>44.819298981775773</v>
      </c>
      <c r="AB1797" s="177">
        <v>37.720598637791923</v>
      </c>
      <c r="AC1797" s="177">
        <v>40.26123737267622</v>
      </c>
      <c r="AD1797" s="177">
        <v>28.745093773832977</v>
      </c>
      <c r="AE1797" s="177">
        <v>3.5376805769084165</v>
      </c>
      <c r="AF1797" s="177">
        <v>17.480412584337078</v>
      </c>
      <c r="AG1797" s="177">
        <v>26.443312102417639</v>
      </c>
      <c r="AH1797" s="177">
        <v>26.443312102417639</v>
      </c>
      <c r="AI1797" s="177">
        <v>26.443312102417639</v>
      </c>
      <c r="AJ1797" s="177">
        <v>1.0274442988411305</v>
      </c>
    </row>
    <row r="1798" spans="1:36" hidden="1" outlineLevel="1" x14ac:dyDescent="0.25">
      <c r="A1798" s="190">
        <f t="shared" si="474"/>
        <v>2022</v>
      </c>
      <c r="B1798" s="55">
        <f t="shared" si="475"/>
        <v>3</v>
      </c>
      <c r="C1798" s="55">
        <f t="shared" si="476"/>
        <v>7</v>
      </c>
      <c r="D1798" s="55">
        <f t="shared" si="471"/>
        <v>75</v>
      </c>
      <c r="F1798" s="63">
        <f t="shared" si="482"/>
        <v>44621.29166666665</v>
      </c>
      <c r="G1798" s="64">
        <f t="shared" si="473"/>
        <v>621.20876008367418</v>
      </c>
      <c r="H1798" s="64">
        <f t="shared" si="487"/>
        <v>55.433726173762814</v>
      </c>
      <c r="I1798" s="64">
        <f t="shared" si="487"/>
        <v>95.878280072688923</v>
      </c>
      <c r="J1798" s="64">
        <f t="shared" si="487"/>
        <v>182.75437138400915</v>
      </c>
      <c r="K1798" s="64">
        <f t="shared" si="487"/>
        <v>0</v>
      </c>
      <c r="L1798" s="64">
        <f t="shared" si="487"/>
        <v>0</v>
      </c>
      <c r="M1798" s="64">
        <f t="shared" si="487"/>
        <v>16.514643933268729</v>
      </c>
      <c r="N1798" s="64">
        <f t="shared" si="487"/>
        <v>270.62773851994456</v>
      </c>
      <c r="O1798" s="121"/>
      <c r="P1798" s="177">
        <v>2.9750000000000001</v>
      </c>
      <c r="Q1798" s="177">
        <v>37.469069221399579</v>
      </c>
      <c r="R1798" s="177">
        <v>37.469069221399579</v>
      </c>
      <c r="S1798" s="177">
        <v>17.68989646593343</v>
      </c>
      <c r="T1798" s="177">
        <v>18.653393420026607</v>
      </c>
      <c r="U1798" s="177">
        <v>37.469069221399579</v>
      </c>
      <c r="V1798" s="177">
        <v>37.469069221399579</v>
      </c>
      <c r="W1798" s="177">
        <v>3.2702125816106782</v>
      </c>
      <c r="X1798" s="177">
        <v>15.001252452362232</v>
      </c>
      <c r="Y1798" s="177">
        <v>10.9512</v>
      </c>
      <c r="Z1798" s="177">
        <v>0</v>
      </c>
      <c r="AA1798" s="177">
        <v>45.477985620987653</v>
      </c>
      <c r="AB1798" s="177">
        <v>37.672504364718392</v>
      </c>
      <c r="AC1798" s="177">
        <v>37.600971648640204</v>
      </c>
      <c r="AD1798" s="177">
        <v>55.433726173762814</v>
      </c>
      <c r="AE1798" s="177">
        <v>18.221283537155767</v>
      </c>
      <c r="AF1798" s="177">
        <v>16.514643933268729</v>
      </c>
      <c r="AG1798" s="177">
        <v>60.918123794669718</v>
      </c>
      <c r="AH1798" s="177">
        <v>60.918123794669718</v>
      </c>
      <c r="AI1798" s="177">
        <v>60.918123794669718</v>
      </c>
      <c r="AJ1798" s="177">
        <v>9.1160416156002047</v>
      </c>
    </row>
    <row r="1799" spans="1:36" hidden="1" outlineLevel="1" x14ac:dyDescent="0.25">
      <c r="A1799" s="190">
        <f t="shared" si="474"/>
        <v>2022</v>
      </c>
      <c r="B1799" s="55">
        <f t="shared" si="475"/>
        <v>3</v>
      </c>
      <c r="C1799" s="55">
        <f t="shared" si="476"/>
        <v>8</v>
      </c>
      <c r="D1799" s="55">
        <f t="shared" si="471"/>
        <v>75</v>
      </c>
      <c r="F1799" s="63">
        <f t="shared" si="482"/>
        <v>44621.333333333314</v>
      </c>
      <c r="G1799" s="64">
        <f t="shared" si="473"/>
        <v>721.4175238929289</v>
      </c>
      <c r="H1799" s="64">
        <f t="shared" si="487"/>
        <v>60.646961431109496</v>
      </c>
      <c r="I1799" s="64">
        <f t="shared" si="487"/>
        <v>157.54777011236035</v>
      </c>
      <c r="J1799" s="64">
        <f t="shared" si="487"/>
        <v>194.16188130438954</v>
      </c>
      <c r="K1799" s="64">
        <f t="shared" si="487"/>
        <v>0</v>
      </c>
      <c r="L1799" s="64">
        <f t="shared" si="487"/>
        <v>0</v>
      </c>
      <c r="M1799" s="64">
        <f t="shared" si="487"/>
        <v>15.355721551986715</v>
      </c>
      <c r="N1799" s="64">
        <f t="shared" si="487"/>
        <v>293.70518949308274</v>
      </c>
      <c r="O1799" s="121"/>
      <c r="P1799" s="177">
        <v>2.9750000000000001</v>
      </c>
      <c r="Q1799" s="177">
        <v>43.827269361554571</v>
      </c>
      <c r="R1799" s="177">
        <v>43.827269361554571</v>
      </c>
      <c r="S1799" s="177">
        <v>25.984897952034302</v>
      </c>
      <c r="T1799" s="177">
        <v>22.183261855831258</v>
      </c>
      <c r="U1799" s="177">
        <v>43.827269361554571</v>
      </c>
      <c r="V1799" s="177">
        <v>43.827269361554571</v>
      </c>
      <c r="W1799" s="177">
        <v>5.6204864476665719</v>
      </c>
      <c r="X1799" s="177">
        <v>26.97480569935669</v>
      </c>
      <c r="Y1799" s="177">
        <v>25.552799999999998</v>
      </c>
      <c r="Z1799" s="177">
        <v>0</v>
      </c>
      <c r="AA1799" s="177">
        <v>43.583181758780242</v>
      </c>
      <c r="AB1799" s="177">
        <v>37.693969934646844</v>
      </c>
      <c r="AC1799" s="177">
        <v>37.118960353437309</v>
      </c>
      <c r="AD1799" s="177">
        <v>60.646961431109496</v>
      </c>
      <c r="AE1799" s="177">
        <v>27.216884473864802</v>
      </c>
      <c r="AF1799" s="177">
        <v>15.355721551986715</v>
      </c>
      <c r="AG1799" s="177">
        <v>64.72062710146318</v>
      </c>
      <c r="AH1799" s="177">
        <v>64.72062710146318</v>
      </c>
      <c r="AI1799" s="177">
        <v>64.72062710146318</v>
      </c>
      <c r="AJ1799" s="177">
        <v>21.03963368360672</v>
      </c>
    </row>
    <row r="1800" spans="1:36" hidden="1" outlineLevel="1" x14ac:dyDescent="0.25">
      <c r="A1800" s="190">
        <f t="shared" si="474"/>
        <v>2022</v>
      </c>
      <c r="B1800" s="55">
        <f t="shared" si="475"/>
        <v>3</v>
      </c>
      <c r="C1800" s="55">
        <f t="shared" si="476"/>
        <v>9</v>
      </c>
      <c r="D1800" s="55">
        <f t="shared" si="471"/>
        <v>75</v>
      </c>
      <c r="F1800" s="63">
        <f t="shared" si="482"/>
        <v>44621.374999999978</v>
      </c>
      <c r="G1800" s="64">
        <f t="shared" si="473"/>
        <v>760.32969399904709</v>
      </c>
      <c r="H1800" s="64">
        <f t="shared" si="487"/>
        <v>62.790814388903755</v>
      </c>
      <c r="I1800" s="64">
        <f t="shared" si="487"/>
        <v>169.06768495893215</v>
      </c>
      <c r="J1800" s="64">
        <f t="shared" si="487"/>
        <v>201.28187961642018</v>
      </c>
      <c r="K1800" s="64">
        <f t="shared" si="487"/>
        <v>0</v>
      </c>
      <c r="L1800" s="64">
        <f t="shared" si="487"/>
        <v>0</v>
      </c>
      <c r="M1800" s="64">
        <f t="shared" si="487"/>
        <v>15.162567821773045</v>
      </c>
      <c r="N1800" s="64">
        <f t="shared" si="487"/>
        <v>312.02674721301787</v>
      </c>
      <c r="O1800" s="121"/>
      <c r="P1800" s="177">
        <v>2.9750000000000001</v>
      </c>
      <c r="Q1800" s="177">
        <v>49.021001728877287</v>
      </c>
      <c r="R1800" s="177">
        <v>49.021001728877287</v>
      </c>
      <c r="S1800" s="177">
        <v>29.381867817359915</v>
      </c>
      <c r="T1800" s="177">
        <v>21.457300765096502</v>
      </c>
      <c r="U1800" s="177">
        <v>49.021001728877287</v>
      </c>
      <c r="V1800" s="177">
        <v>49.021001728877287</v>
      </c>
      <c r="W1800" s="177">
        <v>6.2851498067177802</v>
      </c>
      <c r="X1800" s="177">
        <v>29.703777382116439</v>
      </c>
      <c r="Y1800" s="177">
        <v>30.014399999999998</v>
      </c>
      <c r="Z1800" s="177">
        <v>0</v>
      </c>
      <c r="AA1800" s="177">
        <v>41.419072955172538</v>
      </c>
      <c r="AB1800" s="177">
        <v>38.139336565532645</v>
      </c>
      <c r="AC1800" s="177">
        <v>36.384330776803559</v>
      </c>
      <c r="AD1800" s="177">
        <v>62.790814388903755</v>
      </c>
      <c r="AE1800" s="177">
        <v>27.68650441580094</v>
      </c>
      <c r="AF1800" s="177">
        <v>15.162567821773045</v>
      </c>
      <c r="AG1800" s="177">
        <v>67.093959872140061</v>
      </c>
      <c r="AH1800" s="177">
        <v>67.093959872140061</v>
      </c>
      <c r="AI1800" s="177">
        <v>67.093959872140061</v>
      </c>
      <c r="AJ1800" s="177">
        <v>21.56368477184057</v>
      </c>
    </row>
    <row r="1801" spans="1:36" hidden="1" outlineLevel="1" x14ac:dyDescent="0.25">
      <c r="A1801" s="190">
        <f t="shared" si="474"/>
        <v>2022</v>
      </c>
      <c r="B1801" s="55">
        <f t="shared" si="475"/>
        <v>3</v>
      </c>
      <c r="C1801" s="55">
        <f t="shared" si="476"/>
        <v>10</v>
      </c>
      <c r="D1801" s="55">
        <f t="shared" si="471"/>
        <v>75</v>
      </c>
      <c r="F1801" s="63">
        <f t="shared" si="482"/>
        <v>44621.416666666642</v>
      </c>
      <c r="G1801" s="64">
        <f t="shared" si="473"/>
        <v>771.35107574069207</v>
      </c>
      <c r="H1801" s="64">
        <f t="shared" si="487"/>
        <v>62.070408078747391</v>
      </c>
      <c r="I1801" s="64">
        <f t="shared" si="487"/>
        <v>177.67589251456153</v>
      </c>
      <c r="J1801" s="64">
        <f t="shared" si="487"/>
        <v>200.47153595941745</v>
      </c>
      <c r="K1801" s="64">
        <f t="shared" si="487"/>
        <v>0</v>
      </c>
      <c r="L1801" s="64">
        <f t="shared" si="487"/>
        <v>0</v>
      </c>
      <c r="M1801" s="64">
        <f t="shared" si="487"/>
        <v>14.293376035811534</v>
      </c>
      <c r="N1801" s="64">
        <f t="shared" si="487"/>
        <v>316.83986315215424</v>
      </c>
      <c r="O1801" s="121"/>
      <c r="P1801" s="177">
        <v>2.9750000000000001</v>
      </c>
      <c r="Q1801" s="177">
        <v>51.31902220092681</v>
      </c>
      <c r="R1801" s="177">
        <v>51.31902220092681</v>
      </c>
      <c r="S1801" s="177">
        <v>31.378360908839472</v>
      </c>
      <c r="T1801" s="177">
        <v>25.312483561704223</v>
      </c>
      <c r="U1801" s="177">
        <v>51.31902220092681</v>
      </c>
      <c r="V1801" s="177">
        <v>51.31902220092681</v>
      </c>
      <c r="W1801" s="177">
        <v>6.1722204369151124</v>
      </c>
      <c r="X1801" s="177">
        <v>28.233343623195275</v>
      </c>
      <c r="Y1801" s="177">
        <v>34.070399999999999</v>
      </c>
      <c r="Z1801" s="177">
        <v>0</v>
      </c>
      <c r="AA1801" s="177">
        <v>38.644672056298198</v>
      </c>
      <c r="AB1801" s="177">
        <v>38.629915993845408</v>
      </c>
      <c r="AC1801" s="177">
        <v>34.289186298303392</v>
      </c>
      <c r="AD1801" s="177">
        <v>62.070408078747391</v>
      </c>
      <c r="AE1801" s="177">
        <v>24.105868851282846</v>
      </c>
      <c r="AF1801" s="177">
        <v>14.293376035811534</v>
      </c>
      <c r="AG1801" s="177">
        <v>66.823845319805812</v>
      </c>
      <c r="AH1801" s="177">
        <v>66.823845319805812</v>
      </c>
      <c r="AI1801" s="177">
        <v>66.823845319805812</v>
      </c>
      <c r="AJ1801" s="177">
        <v>25.428215132624597</v>
      </c>
    </row>
    <row r="1802" spans="1:36" hidden="1" outlineLevel="1" x14ac:dyDescent="0.25">
      <c r="A1802" s="190">
        <f t="shared" si="474"/>
        <v>2022</v>
      </c>
      <c r="B1802" s="55">
        <f t="shared" si="475"/>
        <v>3</v>
      </c>
      <c r="C1802" s="55">
        <f t="shared" si="476"/>
        <v>11</v>
      </c>
      <c r="D1802" s="55">
        <f t="shared" si="471"/>
        <v>75</v>
      </c>
      <c r="F1802" s="63">
        <f t="shared" si="482"/>
        <v>44621.458333333307</v>
      </c>
      <c r="G1802" s="64">
        <f t="shared" si="473"/>
        <v>771.22427925343709</v>
      </c>
      <c r="H1802" s="64">
        <f t="shared" si="487"/>
        <v>62.211706557228396</v>
      </c>
      <c r="I1802" s="64">
        <f t="shared" si="487"/>
        <v>181.92811280158406</v>
      </c>
      <c r="J1802" s="64">
        <f t="shared" si="487"/>
        <v>193.3021855301443</v>
      </c>
      <c r="K1802" s="64">
        <f t="shared" si="487"/>
        <v>0</v>
      </c>
      <c r="L1802" s="64">
        <f t="shared" si="487"/>
        <v>0</v>
      </c>
      <c r="M1802" s="64">
        <f t="shared" si="487"/>
        <v>13.713914845170523</v>
      </c>
      <c r="N1802" s="64">
        <f t="shared" si="487"/>
        <v>320.06835951930987</v>
      </c>
      <c r="O1802" s="121"/>
      <c r="P1802" s="177">
        <v>2.9750000000000001</v>
      </c>
      <c r="Q1802" s="177">
        <v>53.153316568751109</v>
      </c>
      <c r="R1802" s="177">
        <v>53.153316568751109</v>
      </c>
      <c r="S1802" s="177">
        <v>31.529254030297228</v>
      </c>
      <c r="T1802" s="177">
        <v>24.245497081310702</v>
      </c>
      <c r="U1802" s="177">
        <v>53.153316568751109</v>
      </c>
      <c r="V1802" s="177">
        <v>53.153316568751109</v>
      </c>
      <c r="W1802" s="177">
        <v>6.118914724293508</v>
      </c>
      <c r="X1802" s="177">
        <v>27.822544085417057</v>
      </c>
      <c r="Y1802" s="177">
        <v>37.315199999999997</v>
      </c>
      <c r="Z1802" s="177">
        <v>0</v>
      </c>
      <c r="AA1802" s="177">
        <v>37.187654954440532</v>
      </c>
      <c r="AB1802" s="177">
        <v>36.979315075745575</v>
      </c>
      <c r="AC1802" s="177">
        <v>33.288123214119295</v>
      </c>
      <c r="AD1802" s="177">
        <v>62.211706557228396</v>
      </c>
      <c r="AE1802" s="177">
        <v>26.680123891245817</v>
      </c>
      <c r="AF1802" s="177">
        <v>13.713914845170523</v>
      </c>
      <c r="AG1802" s="177">
        <v>64.434061843381429</v>
      </c>
      <c r="AH1802" s="177">
        <v>64.434061843381429</v>
      </c>
      <c r="AI1802" s="177">
        <v>64.434061843381429</v>
      </c>
      <c r="AJ1802" s="177">
        <v>25.241578989019747</v>
      </c>
    </row>
    <row r="1803" spans="1:36" hidden="1" outlineLevel="1" x14ac:dyDescent="0.25">
      <c r="A1803" s="190">
        <f t="shared" si="474"/>
        <v>2022</v>
      </c>
      <c r="B1803" s="55">
        <f t="shared" si="475"/>
        <v>3</v>
      </c>
      <c r="C1803" s="55">
        <f t="shared" si="476"/>
        <v>12</v>
      </c>
      <c r="D1803" s="55">
        <f t="shared" si="471"/>
        <v>75</v>
      </c>
      <c r="F1803" s="63">
        <f t="shared" si="482"/>
        <v>44621.499999999971</v>
      </c>
      <c r="G1803" s="64">
        <f t="shared" si="473"/>
        <v>766.03632620366045</v>
      </c>
      <c r="H1803" s="64">
        <f t="shared" si="487"/>
        <v>60.346787200210983</v>
      </c>
      <c r="I1803" s="64">
        <f t="shared" si="487"/>
        <v>178.74830912122405</v>
      </c>
      <c r="J1803" s="64">
        <f t="shared" si="487"/>
        <v>188.36609121664128</v>
      </c>
      <c r="K1803" s="64">
        <f t="shared" si="487"/>
        <v>0</v>
      </c>
      <c r="L1803" s="64">
        <f t="shared" si="487"/>
        <v>0</v>
      </c>
      <c r="M1803" s="64">
        <f t="shared" si="487"/>
        <v>12.748146194102176</v>
      </c>
      <c r="N1803" s="64">
        <f t="shared" si="487"/>
        <v>325.82699247148196</v>
      </c>
      <c r="O1803" s="121"/>
      <c r="P1803" s="177">
        <v>2.9750000000000001</v>
      </c>
      <c r="Q1803" s="177">
        <v>56.152078709407675</v>
      </c>
      <c r="R1803" s="177">
        <v>56.152078709407675</v>
      </c>
      <c r="S1803" s="177">
        <v>28.36857927849028</v>
      </c>
      <c r="T1803" s="177">
        <v>26.351859535765531</v>
      </c>
      <c r="U1803" s="177">
        <v>56.152078709407675</v>
      </c>
      <c r="V1803" s="177">
        <v>56.152078709407675</v>
      </c>
      <c r="W1803" s="177">
        <v>6.0799764077625307</v>
      </c>
      <c r="X1803" s="177">
        <v>28.20206775655592</v>
      </c>
      <c r="Y1803" s="177">
        <v>34.070399999999999</v>
      </c>
      <c r="Z1803" s="177">
        <v>0</v>
      </c>
      <c r="AA1803" s="177">
        <v>34.439946722414959</v>
      </c>
      <c r="AB1803" s="177">
        <v>35.514179736545458</v>
      </c>
      <c r="AC1803" s="177">
        <v>31.264551174890784</v>
      </c>
      <c r="AD1803" s="177">
        <v>60.346787200210983</v>
      </c>
      <c r="AE1803" s="177">
        <v>26.961150770683776</v>
      </c>
      <c r="AF1803" s="177">
        <v>12.748146194102176</v>
      </c>
      <c r="AG1803" s="177">
        <v>62.788697072213758</v>
      </c>
      <c r="AH1803" s="177">
        <v>62.788697072213758</v>
      </c>
      <c r="AI1803" s="177">
        <v>62.788697072213758</v>
      </c>
      <c r="AJ1803" s="177">
        <v>25.739275371966023</v>
      </c>
    </row>
    <row r="1804" spans="1:36" hidden="1" outlineLevel="1" x14ac:dyDescent="0.25">
      <c r="A1804" s="190">
        <f t="shared" si="474"/>
        <v>2022</v>
      </c>
      <c r="B1804" s="55">
        <f t="shared" si="475"/>
        <v>3</v>
      </c>
      <c r="C1804" s="55">
        <f t="shared" si="476"/>
        <v>13</v>
      </c>
      <c r="D1804" s="55">
        <f t="shared" si="471"/>
        <v>75</v>
      </c>
      <c r="F1804" s="63">
        <f t="shared" si="482"/>
        <v>44621.541666666635</v>
      </c>
      <c r="G1804" s="64">
        <f t="shared" si="473"/>
        <v>765.68282359217847</v>
      </c>
      <c r="H1804" s="64">
        <f t="shared" si="487"/>
        <v>57.087382178734238</v>
      </c>
      <c r="I1804" s="64">
        <f t="shared" si="487"/>
        <v>172.56514339167464</v>
      </c>
      <c r="J1804" s="64">
        <f t="shared" si="487"/>
        <v>194.64974592915934</v>
      </c>
      <c r="K1804" s="64">
        <f t="shared" si="487"/>
        <v>0</v>
      </c>
      <c r="L1804" s="64">
        <f t="shared" si="487"/>
        <v>0</v>
      </c>
      <c r="M1804" s="64">
        <f t="shared" si="487"/>
        <v>12.941299924315842</v>
      </c>
      <c r="N1804" s="64">
        <f t="shared" si="487"/>
        <v>328.4392521682945</v>
      </c>
      <c r="O1804" s="121"/>
      <c r="P1804" s="177">
        <v>2.9750000000000001</v>
      </c>
      <c r="Q1804" s="177">
        <v>56.945565598859773</v>
      </c>
      <c r="R1804" s="177">
        <v>56.945565598859773</v>
      </c>
      <c r="S1804" s="177">
        <v>27.731629997866506</v>
      </c>
      <c r="T1804" s="177">
        <v>24.166632054806243</v>
      </c>
      <c r="U1804" s="177">
        <v>56.945565598859773</v>
      </c>
      <c r="V1804" s="177">
        <v>56.945565598859773</v>
      </c>
      <c r="W1804" s="177">
        <v>5.7735178259801527</v>
      </c>
      <c r="X1804" s="177">
        <v>27.717643254161352</v>
      </c>
      <c r="Y1804" s="177">
        <v>33.2592</v>
      </c>
      <c r="Z1804" s="177">
        <v>0</v>
      </c>
      <c r="AA1804" s="177">
        <v>34.702764408299565</v>
      </c>
      <c r="AB1804" s="177">
        <v>33.192510796144163</v>
      </c>
      <c r="AC1804" s="177">
        <v>32.761714568411648</v>
      </c>
      <c r="AD1804" s="177">
        <v>57.087382178734238</v>
      </c>
      <c r="AE1804" s="177">
        <v>24.895640494632485</v>
      </c>
      <c r="AF1804" s="177">
        <v>12.941299924315842</v>
      </c>
      <c r="AG1804" s="177">
        <v>64.883248643053108</v>
      </c>
      <c r="AH1804" s="177">
        <v>64.883248643053108</v>
      </c>
      <c r="AI1804" s="177">
        <v>64.883248643053108</v>
      </c>
      <c r="AJ1804" s="177">
        <v>26.045879764227895</v>
      </c>
    </row>
    <row r="1805" spans="1:36" hidden="1" outlineLevel="1" x14ac:dyDescent="0.25">
      <c r="A1805" s="190">
        <f t="shared" si="474"/>
        <v>2022</v>
      </c>
      <c r="B1805" s="55">
        <f t="shared" si="475"/>
        <v>3</v>
      </c>
      <c r="C1805" s="55">
        <f t="shared" si="476"/>
        <v>14</v>
      </c>
      <c r="D1805" s="55">
        <f t="shared" si="471"/>
        <v>75</v>
      </c>
      <c r="F1805" s="63">
        <f t="shared" si="482"/>
        <v>44621.583333333299</v>
      </c>
      <c r="G1805" s="64">
        <f t="shared" si="473"/>
        <v>723.59439922904562</v>
      </c>
      <c r="H1805" s="64">
        <f t="shared" ref="H1805:N1814" si="488">SUMIF($P$6:$AK$6,H$6,$P1805:$AK1805)</f>
        <v>53.154899990010065</v>
      </c>
      <c r="I1805" s="64">
        <f t="shared" si="488"/>
        <v>146.56145099145132</v>
      </c>
      <c r="J1805" s="64">
        <f t="shared" si="488"/>
        <v>185.6982826009785</v>
      </c>
      <c r="K1805" s="64">
        <f t="shared" si="488"/>
        <v>0</v>
      </c>
      <c r="L1805" s="64">
        <f t="shared" si="488"/>
        <v>0</v>
      </c>
      <c r="M1805" s="64">
        <f t="shared" si="488"/>
        <v>14.293376035811534</v>
      </c>
      <c r="N1805" s="64">
        <f t="shared" si="488"/>
        <v>323.88638961079414</v>
      </c>
      <c r="O1805" s="121"/>
      <c r="P1805" s="177">
        <v>2.9750000000000001</v>
      </c>
      <c r="Q1805" s="177">
        <v>54.874255666653688</v>
      </c>
      <c r="R1805" s="177">
        <v>54.874255666653688</v>
      </c>
      <c r="S1805" s="177">
        <v>19.4498195783599</v>
      </c>
      <c r="T1805" s="177">
        <v>21.100781264140203</v>
      </c>
      <c r="U1805" s="177">
        <v>54.874255666653688</v>
      </c>
      <c r="V1805" s="177">
        <v>54.874255666653688</v>
      </c>
      <c r="W1805" s="177">
        <v>6.1758350548501895</v>
      </c>
      <c r="X1805" s="177">
        <v>25.668510252496205</v>
      </c>
      <c r="Y1805" s="177">
        <v>27.986399999999996</v>
      </c>
      <c r="Z1805" s="177">
        <v>0</v>
      </c>
      <c r="AA1805" s="177">
        <v>38.148058776845041</v>
      </c>
      <c r="AB1805" s="177">
        <v>31.904534046450436</v>
      </c>
      <c r="AC1805" s="177">
        <v>34.336774120883859</v>
      </c>
      <c r="AD1805" s="177">
        <v>53.154899990010065</v>
      </c>
      <c r="AE1805" s="177">
        <v>20.907509452003328</v>
      </c>
      <c r="AF1805" s="177">
        <v>14.293376035811534</v>
      </c>
      <c r="AG1805" s="177">
        <v>61.899427533659498</v>
      </c>
      <c r="AH1805" s="177">
        <v>61.899427533659498</v>
      </c>
      <c r="AI1805" s="177">
        <v>61.899427533659498</v>
      </c>
      <c r="AJ1805" s="177">
        <v>22.297595389601501</v>
      </c>
    </row>
    <row r="1806" spans="1:36" hidden="1" outlineLevel="1" x14ac:dyDescent="0.25">
      <c r="A1806" s="190">
        <f t="shared" si="474"/>
        <v>2022</v>
      </c>
      <c r="B1806" s="55">
        <f t="shared" si="475"/>
        <v>3</v>
      </c>
      <c r="C1806" s="55">
        <f t="shared" si="476"/>
        <v>15</v>
      </c>
      <c r="D1806" s="55">
        <f t="shared" si="471"/>
        <v>75</v>
      </c>
      <c r="F1806" s="63">
        <f t="shared" si="482"/>
        <v>44621.624999999964</v>
      </c>
      <c r="G1806" s="64">
        <f t="shared" si="473"/>
        <v>673.70356845816229</v>
      </c>
      <c r="H1806" s="64">
        <f t="shared" si="488"/>
        <v>54.77018858028088</v>
      </c>
      <c r="I1806" s="64">
        <f t="shared" si="488"/>
        <v>123.54866589873407</v>
      </c>
      <c r="J1806" s="64">
        <f t="shared" si="488"/>
        <v>164.22271900799271</v>
      </c>
      <c r="K1806" s="64">
        <f t="shared" si="488"/>
        <v>0</v>
      </c>
      <c r="L1806" s="64">
        <f t="shared" si="488"/>
        <v>0</v>
      </c>
      <c r="M1806" s="64">
        <f t="shared" si="488"/>
        <v>14.679683496238869</v>
      </c>
      <c r="N1806" s="64">
        <f t="shared" si="488"/>
        <v>316.48231147491578</v>
      </c>
      <c r="O1806" s="121"/>
      <c r="P1806" s="177">
        <v>2.9750000000000001</v>
      </c>
      <c r="Q1806" s="177">
        <v>51.617867912538642</v>
      </c>
      <c r="R1806" s="177">
        <v>51.617867912538642</v>
      </c>
      <c r="S1806" s="177">
        <v>10.991145737685279</v>
      </c>
      <c r="T1806" s="177">
        <v>15.900585654015984</v>
      </c>
      <c r="U1806" s="177">
        <v>51.617867912538642</v>
      </c>
      <c r="V1806" s="177">
        <v>51.617867912538642</v>
      </c>
      <c r="W1806" s="177">
        <v>5.2778615523656018</v>
      </c>
      <c r="X1806" s="177">
        <v>23.14223719567465</v>
      </c>
      <c r="Y1806" s="177">
        <v>22.308</v>
      </c>
      <c r="Z1806" s="177">
        <v>0</v>
      </c>
      <c r="AA1806" s="177">
        <v>40.625627749725197</v>
      </c>
      <c r="AB1806" s="177">
        <v>31.171968787389073</v>
      </c>
      <c r="AC1806" s="177">
        <v>38.213243287646954</v>
      </c>
      <c r="AD1806" s="177">
        <v>54.77018858028088</v>
      </c>
      <c r="AE1806" s="177">
        <v>23.453989316712324</v>
      </c>
      <c r="AF1806" s="177">
        <v>14.679683496238869</v>
      </c>
      <c r="AG1806" s="177">
        <v>54.740906335997572</v>
      </c>
      <c r="AH1806" s="177">
        <v>54.740906335997572</v>
      </c>
      <c r="AI1806" s="177">
        <v>54.740906335997572</v>
      </c>
      <c r="AJ1806" s="177">
        <v>19.499846442280244</v>
      </c>
    </row>
    <row r="1807" spans="1:36" hidden="1" outlineLevel="1" x14ac:dyDescent="0.25">
      <c r="A1807" s="190">
        <f t="shared" si="474"/>
        <v>2022</v>
      </c>
      <c r="B1807" s="55">
        <f t="shared" si="475"/>
        <v>3</v>
      </c>
      <c r="C1807" s="55">
        <f t="shared" si="476"/>
        <v>16</v>
      </c>
      <c r="D1807" s="55">
        <f t="shared" ref="D1807:D1870" si="489">MATCH(DATE(YEAR(F1807),B1807,1),$F$7505:$F$7816,0)</f>
        <v>75</v>
      </c>
      <c r="F1807" s="63">
        <f t="shared" si="482"/>
        <v>44621.666666666628</v>
      </c>
      <c r="G1807" s="64">
        <f t="shared" ref="G1807:G1870" si="490">SUM(H1807:N1807)</f>
        <v>524.11462699696767</v>
      </c>
      <c r="H1807" s="64">
        <f t="shared" si="488"/>
        <v>34.542709434813858</v>
      </c>
      <c r="I1807" s="64">
        <f t="shared" si="488"/>
        <v>81.228971036616912</v>
      </c>
      <c r="J1807" s="64">
        <f t="shared" si="488"/>
        <v>92.669041047074828</v>
      </c>
      <c r="K1807" s="64">
        <f t="shared" si="488"/>
        <v>0</v>
      </c>
      <c r="L1807" s="64">
        <f t="shared" si="488"/>
        <v>0</v>
      </c>
      <c r="M1807" s="64">
        <f t="shared" si="488"/>
        <v>15.355721551986715</v>
      </c>
      <c r="N1807" s="64">
        <f t="shared" si="488"/>
        <v>300.3181839264754</v>
      </c>
      <c r="O1807" s="121"/>
      <c r="P1807" s="177">
        <v>2.9750000000000001</v>
      </c>
      <c r="Q1807" s="177">
        <v>47.547383219894854</v>
      </c>
      <c r="R1807" s="177">
        <v>47.547383219894854</v>
      </c>
      <c r="S1807" s="177">
        <v>2.8564974576359958</v>
      </c>
      <c r="T1807" s="177">
        <v>3.9663909127755494</v>
      </c>
      <c r="U1807" s="177">
        <v>47.547383219894854</v>
      </c>
      <c r="V1807" s="177">
        <v>47.547383219894854</v>
      </c>
      <c r="W1807" s="177">
        <v>4.0232655036053933</v>
      </c>
      <c r="X1807" s="177">
        <v>18.727119300131434</v>
      </c>
      <c r="Y1807" s="177">
        <v>12.979200000000001</v>
      </c>
      <c r="Z1807" s="177">
        <v>0</v>
      </c>
      <c r="AA1807" s="177">
        <v>41.74291405552723</v>
      </c>
      <c r="AB1807" s="177">
        <v>32.032018292610523</v>
      </c>
      <c r="AC1807" s="177">
        <v>36.353718698758257</v>
      </c>
      <c r="AD1807" s="177">
        <v>34.542709434813858</v>
      </c>
      <c r="AE1807" s="177">
        <v>23.234248299833162</v>
      </c>
      <c r="AF1807" s="177">
        <v>15.355721551986715</v>
      </c>
      <c r="AG1807" s="177">
        <v>30.889680349024943</v>
      </c>
      <c r="AH1807" s="177">
        <v>30.889680349024943</v>
      </c>
      <c r="AI1807" s="177">
        <v>30.889680349024943</v>
      </c>
      <c r="AJ1807" s="177">
        <v>12.467249562635368</v>
      </c>
    </row>
    <row r="1808" spans="1:36" hidden="1" outlineLevel="1" x14ac:dyDescent="0.25">
      <c r="A1808" s="190">
        <f t="shared" ref="A1808:A1871" si="491">YEAR(F1808)</f>
        <v>2022</v>
      </c>
      <c r="B1808" s="55">
        <f t="shared" ref="B1808:B1871" si="492">MONTH(F1808)</f>
        <v>3</v>
      </c>
      <c r="C1808" s="55">
        <f t="shared" ref="C1808:C1871" si="493">HOUR(F1808)</f>
        <v>17</v>
      </c>
      <c r="D1808" s="55">
        <f t="shared" si="489"/>
        <v>75</v>
      </c>
      <c r="F1808" s="63">
        <f t="shared" si="482"/>
        <v>44621.708333333292</v>
      </c>
      <c r="G1808" s="64">
        <f t="shared" si="490"/>
        <v>329.81671008569305</v>
      </c>
      <c r="H1808" s="64">
        <f t="shared" si="488"/>
        <v>1.3853467378683999</v>
      </c>
      <c r="I1808" s="64">
        <f t="shared" si="488"/>
        <v>23.851939929980858</v>
      </c>
      <c r="J1808" s="64">
        <f t="shared" si="488"/>
        <v>3.0237668296053926</v>
      </c>
      <c r="K1808" s="64">
        <f t="shared" si="488"/>
        <v>0</v>
      </c>
      <c r="L1808" s="64">
        <f t="shared" si="488"/>
        <v>0</v>
      </c>
      <c r="M1808" s="64">
        <f t="shared" si="488"/>
        <v>16.707797663482395</v>
      </c>
      <c r="N1808" s="64">
        <f t="shared" si="488"/>
        <v>284.847858924756</v>
      </c>
      <c r="O1808" s="121"/>
      <c r="P1808" s="177">
        <v>2.9750000000000001</v>
      </c>
      <c r="Q1808" s="177">
        <v>42.642191539645623</v>
      </c>
      <c r="R1808" s="177">
        <v>42.642191539645623</v>
      </c>
      <c r="S1808" s="177">
        <v>0</v>
      </c>
      <c r="T1808" s="177">
        <v>0</v>
      </c>
      <c r="U1808" s="177">
        <v>42.642191539645623</v>
      </c>
      <c r="V1808" s="177">
        <v>42.642191539645623</v>
      </c>
      <c r="W1808" s="177">
        <v>1.0585700426743212</v>
      </c>
      <c r="X1808" s="177">
        <v>4.9288808643920312</v>
      </c>
      <c r="Y1808" s="177">
        <v>2.4335999999999998</v>
      </c>
      <c r="Z1808" s="177">
        <v>0</v>
      </c>
      <c r="AA1808" s="177">
        <v>42.116952597634373</v>
      </c>
      <c r="AB1808" s="177">
        <v>33.836196872405381</v>
      </c>
      <c r="AC1808" s="177">
        <v>38.325943296133758</v>
      </c>
      <c r="AD1808" s="177">
        <v>1.3853467378683999</v>
      </c>
      <c r="AE1808" s="177">
        <v>9.0811751240447567</v>
      </c>
      <c r="AF1808" s="177">
        <v>16.707797663482395</v>
      </c>
      <c r="AG1808" s="177">
        <v>1.0079222765351308</v>
      </c>
      <c r="AH1808" s="177">
        <v>1.0079222765351308</v>
      </c>
      <c r="AI1808" s="177">
        <v>1.0079222765351308</v>
      </c>
      <c r="AJ1808" s="177">
        <v>3.3747138988697496</v>
      </c>
    </row>
    <row r="1809" spans="1:36" hidden="1" outlineLevel="1" x14ac:dyDescent="0.25">
      <c r="A1809" s="190">
        <f t="shared" si="491"/>
        <v>2022</v>
      </c>
      <c r="B1809" s="55">
        <f t="shared" si="492"/>
        <v>3</v>
      </c>
      <c r="C1809" s="55">
        <f t="shared" si="493"/>
        <v>18</v>
      </c>
      <c r="D1809" s="55">
        <f t="shared" si="489"/>
        <v>75</v>
      </c>
      <c r="F1809" s="63">
        <f t="shared" si="482"/>
        <v>44621.749999999956</v>
      </c>
      <c r="G1809" s="64">
        <f t="shared" si="490"/>
        <v>290.53526536538112</v>
      </c>
      <c r="H1809" s="64">
        <f t="shared" si="488"/>
        <v>0</v>
      </c>
      <c r="I1809" s="64">
        <f t="shared" si="488"/>
        <v>3.1100222580984922</v>
      </c>
      <c r="J1809" s="64">
        <f t="shared" si="488"/>
        <v>0</v>
      </c>
      <c r="K1809" s="64">
        <f t="shared" si="488"/>
        <v>0</v>
      </c>
      <c r="L1809" s="64">
        <f t="shared" si="488"/>
        <v>0</v>
      </c>
      <c r="M1809" s="64">
        <f t="shared" si="488"/>
        <v>18.253027505191753</v>
      </c>
      <c r="N1809" s="64">
        <f t="shared" si="488"/>
        <v>269.17221560209089</v>
      </c>
      <c r="O1809" s="121"/>
      <c r="P1809" s="177">
        <v>2.9750000000000001</v>
      </c>
      <c r="Q1809" s="177">
        <v>38.571706847001821</v>
      </c>
      <c r="R1809" s="177">
        <v>38.571706847001821</v>
      </c>
      <c r="S1809" s="177">
        <v>0</v>
      </c>
      <c r="T1809" s="177">
        <v>0</v>
      </c>
      <c r="U1809" s="177">
        <v>38.571706847001821</v>
      </c>
      <c r="V1809" s="177">
        <v>38.571706847001821</v>
      </c>
      <c r="W1809" s="177">
        <v>7.3840569243121532E-2</v>
      </c>
      <c r="X1809" s="177">
        <v>0</v>
      </c>
      <c r="Y1809" s="177">
        <v>0</v>
      </c>
      <c r="Z1809" s="177">
        <v>0</v>
      </c>
      <c r="AA1809" s="177">
        <v>41.502494613013774</v>
      </c>
      <c r="AB1809" s="177">
        <v>34.80744455849544</v>
      </c>
      <c r="AC1809" s="177">
        <v>38.575449042574384</v>
      </c>
      <c r="AD1809" s="177">
        <v>0</v>
      </c>
      <c r="AE1809" s="177">
        <v>6.1181688855370307E-2</v>
      </c>
      <c r="AF1809" s="177">
        <v>18.253027505191753</v>
      </c>
      <c r="AG1809" s="177">
        <v>0</v>
      </c>
      <c r="AH1809" s="177">
        <v>0</v>
      </c>
      <c r="AI1809" s="177">
        <v>0</v>
      </c>
      <c r="AJ1809" s="177">
        <v>0</v>
      </c>
    </row>
    <row r="1810" spans="1:36" hidden="1" outlineLevel="1" x14ac:dyDescent="0.25">
      <c r="A1810" s="190">
        <f t="shared" si="491"/>
        <v>2022</v>
      </c>
      <c r="B1810" s="55">
        <f t="shared" si="492"/>
        <v>3</v>
      </c>
      <c r="C1810" s="55">
        <f t="shared" si="493"/>
        <v>19</v>
      </c>
      <c r="D1810" s="55">
        <f t="shared" si="489"/>
        <v>75</v>
      </c>
      <c r="F1810" s="63">
        <f t="shared" si="482"/>
        <v>44621.791666666621</v>
      </c>
      <c r="G1810" s="64">
        <f t="shared" si="490"/>
        <v>288.46889259125453</v>
      </c>
      <c r="H1810" s="64">
        <f t="shared" si="488"/>
        <v>0</v>
      </c>
      <c r="I1810" s="64">
        <f t="shared" si="488"/>
        <v>2.9750000000000001</v>
      </c>
      <c r="J1810" s="64">
        <f t="shared" si="488"/>
        <v>0</v>
      </c>
      <c r="K1810" s="64">
        <f t="shared" si="488"/>
        <v>0</v>
      </c>
      <c r="L1810" s="64">
        <f t="shared" si="488"/>
        <v>0</v>
      </c>
      <c r="M1810" s="64">
        <f t="shared" si="488"/>
        <v>19.411949886473771</v>
      </c>
      <c r="N1810" s="64">
        <f t="shared" si="488"/>
        <v>266.08194270478077</v>
      </c>
      <c r="O1810" s="121"/>
      <c r="P1810" s="177">
        <v>2.9750000000000001</v>
      </c>
      <c r="Q1810" s="177">
        <v>37.788524982088084</v>
      </c>
      <c r="R1810" s="177">
        <v>37.788524982088084</v>
      </c>
      <c r="S1810" s="177">
        <v>0</v>
      </c>
      <c r="T1810" s="177">
        <v>0</v>
      </c>
      <c r="U1810" s="177">
        <v>37.788524982088084</v>
      </c>
      <c r="V1810" s="177">
        <v>37.788524982088084</v>
      </c>
      <c r="W1810" s="177">
        <v>0</v>
      </c>
      <c r="X1810" s="177">
        <v>0</v>
      </c>
      <c r="Y1810" s="177">
        <v>0</v>
      </c>
      <c r="Z1810" s="177">
        <v>0</v>
      </c>
      <c r="AA1810" s="177">
        <v>43.085213326069187</v>
      </c>
      <c r="AB1810" s="177">
        <v>34.514530687056343</v>
      </c>
      <c r="AC1810" s="177">
        <v>37.328098763302918</v>
      </c>
      <c r="AD1810" s="177">
        <v>0</v>
      </c>
      <c r="AE1810" s="177">
        <v>0</v>
      </c>
      <c r="AF1810" s="177">
        <v>19.411949886473771</v>
      </c>
      <c r="AG1810" s="177">
        <v>0</v>
      </c>
      <c r="AH1810" s="177">
        <v>0</v>
      </c>
      <c r="AI1810" s="177">
        <v>0</v>
      </c>
      <c r="AJ1810" s="177">
        <v>0</v>
      </c>
    </row>
    <row r="1811" spans="1:36" hidden="1" outlineLevel="1" x14ac:dyDescent="0.25">
      <c r="A1811" s="190">
        <f t="shared" si="491"/>
        <v>2022</v>
      </c>
      <c r="B1811" s="55">
        <f t="shared" si="492"/>
        <v>3</v>
      </c>
      <c r="C1811" s="55">
        <f t="shared" si="493"/>
        <v>20</v>
      </c>
      <c r="D1811" s="55">
        <f t="shared" si="489"/>
        <v>75</v>
      </c>
      <c r="F1811" s="63">
        <f t="shared" si="482"/>
        <v>44621.833333333285</v>
      </c>
      <c r="G1811" s="64">
        <f t="shared" si="490"/>
        <v>283.2819192237298</v>
      </c>
      <c r="H1811" s="64">
        <f t="shared" si="488"/>
        <v>0</v>
      </c>
      <c r="I1811" s="64">
        <f t="shared" si="488"/>
        <v>2.9750000000000001</v>
      </c>
      <c r="J1811" s="64">
        <f t="shared" si="488"/>
        <v>0</v>
      </c>
      <c r="K1811" s="64">
        <f t="shared" si="488"/>
        <v>0</v>
      </c>
      <c r="L1811" s="64">
        <f t="shared" si="488"/>
        <v>0</v>
      </c>
      <c r="M1811" s="64">
        <f t="shared" si="488"/>
        <v>20.377718537542115</v>
      </c>
      <c r="N1811" s="64">
        <f t="shared" si="488"/>
        <v>259.9292006861877</v>
      </c>
      <c r="O1811" s="121"/>
      <c r="P1811" s="177">
        <v>2.9750000000000001</v>
      </c>
      <c r="Q1811" s="177">
        <v>36.201551203183925</v>
      </c>
      <c r="R1811" s="177">
        <v>36.201551203183925</v>
      </c>
      <c r="S1811" s="177">
        <v>0</v>
      </c>
      <c r="T1811" s="177">
        <v>0</v>
      </c>
      <c r="U1811" s="177">
        <v>36.201551203183925</v>
      </c>
      <c r="V1811" s="177">
        <v>36.201551203183925</v>
      </c>
      <c r="W1811" s="177">
        <v>0</v>
      </c>
      <c r="X1811" s="177">
        <v>0</v>
      </c>
      <c r="Y1811" s="177">
        <v>0</v>
      </c>
      <c r="Z1811" s="177">
        <v>0</v>
      </c>
      <c r="AA1811" s="177">
        <v>44.655854591224795</v>
      </c>
      <c r="AB1811" s="177">
        <v>32.698631562448782</v>
      </c>
      <c r="AC1811" s="177">
        <v>37.7685097197784</v>
      </c>
      <c r="AD1811" s="177">
        <v>0</v>
      </c>
      <c r="AE1811" s="177">
        <v>0</v>
      </c>
      <c r="AF1811" s="177">
        <v>20.377718537542115</v>
      </c>
      <c r="AG1811" s="177">
        <v>0</v>
      </c>
      <c r="AH1811" s="177">
        <v>0</v>
      </c>
      <c r="AI1811" s="177">
        <v>0</v>
      </c>
      <c r="AJ1811" s="177">
        <v>0</v>
      </c>
    </row>
    <row r="1812" spans="1:36" hidden="1" outlineLevel="1" x14ac:dyDescent="0.25">
      <c r="A1812" s="190">
        <f t="shared" si="491"/>
        <v>2022</v>
      </c>
      <c r="B1812" s="55">
        <f t="shared" si="492"/>
        <v>3</v>
      </c>
      <c r="C1812" s="55">
        <f t="shared" si="493"/>
        <v>21</v>
      </c>
      <c r="D1812" s="55">
        <f t="shared" si="489"/>
        <v>75</v>
      </c>
      <c r="F1812" s="63">
        <f t="shared" si="482"/>
        <v>44621.874999999949</v>
      </c>
      <c r="G1812" s="64">
        <f t="shared" si="490"/>
        <v>274.16846610118432</v>
      </c>
      <c r="H1812" s="64">
        <f t="shared" si="488"/>
        <v>0</v>
      </c>
      <c r="I1812" s="64">
        <f t="shared" si="488"/>
        <v>2.9750000000000001</v>
      </c>
      <c r="J1812" s="64">
        <f t="shared" si="488"/>
        <v>0</v>
      </c>
      <c r="K1812" s="64">
        <f t="shared" si="488"/>
        <v>0</v>
      </c>
      <c r="L1812" s="64">
        <f t="shared" si="488"/>
        <v>0</v>
      </c>
      <c r="M1812" s="64">
        <f t="shared" si="488"/>
        <v>19.991411077114776</v>
      </c>
      <c r="N1812" s="64">
        <f t="shared" si="488"/>
        <v>251.20205502406952</v>
      </c>
      <c r="O1812" s="121"/>
      <c r="P1812" s="177">
        <v>2.9750000000000001</v>
      </c>
      <c r="Q1812" s="177">
        <v>34.212681467284554</v>
      </c>
      <c r="R1812" s="177">
        <v>34.212681467284554</v>
      </c>
      <c r="S1812" s="177">
        <v>0</v>
      </c>
      <c r="T1812" s="177">
        <v>0</v>
      </c>
      <c r="U1812" s="177">
        <v>34.212681467284554</v>
      </c>
      <c r="V1812" s="177">
        <v>34.212681467284554</v>
      </c>
      <c r="W1812" s="177">
        <v>0</v>
      </c>
      <c r="X1812" s="177">
        <v>0</v>
      </c>
      <c r="Y1812" s="177">
        <v>0</v>
      </c>
      <c r="Z1812" s="177">
        <v>0</v>
      </c>
      <c r="AA1812" s="177">
        <v>43.924438402460915</v>
      </c>
      <c r="AB1812" s="177">
        <v>31.690987218509541</v>
      </c>
      <c r="AC1812" s="177">
        <v>38.735903533960858</v>
      </c>
      <c r="AD1812" s="177">
        <v>0</v>
      </c>
      <c r="AE1812" s="177">
        <v>0</v>
      </c>
      <c r="AF1812" s="177">
        <v>19.991411077114776</v>
      </c>
      <c r="AG1812" s="177">
        <v>0</v>
      </c>
      <c r="AH1812" s="177">
        <v>0</v>
      </c>
      <c r="AI1812" s="177">
        <v>0</v>
      </c>
      <c r="AJ1812" s="177">
        <v>0</v>
      </c>
    </row>
    <row r="1813" spans="1:36" hidden="1" outlineLevel="1" x14ac:dyDescent="0.25">
      <c r="A1813" s="190">
        <f t="shared" si="491"/>
        <v>2022</v>
      </c>
      <c r="B1813" s="55">
        <f t="shared" si="492"/>
        <v>3</v>
      </c>
      <c r="C1813" s="55">
        <f t="shared" si="493"/>
        <v>22</v>
      </c>
      <c r="D1813" s="55">
        <f t="shared" si="489"/>
        <v>75</v>
      </c>
      <c r="F1813" s="63">
        <f t="shared" si="482"/>
        <v>44621.916666666613</v>
      </c>
      <c r="G1813" s="64">
        <f t="shared" si="490"/>
        <v>277.80493535958817</v>
      </c>
      <c r="H1813" s="64">
        <f t="shared" si="488"/>
        <v>0</v>
      </c>
      <c r="I1813" s="64">
        <f t="shared" si="488"/>
        <v>2.9750000000000001</v>
      </c>
      <c r="J1813" s="64">
        <f t="shared" si="488"/>
        <v>0</v>
      </c>
      <c r="K1813" s="64">
        <f t="shared" si="488"/>
        <v>0</v>
      </c>
      <c r="L1813" s="64">
        <f t="shared" si="488"/>
        <v>0</v>
      </c>
      <c r="M1813" s="64">
        <f t="shared" si="488"/>
        <v>20.570872267755785</v>
      </c>
      <c r="N1813" s="64">
        <f t="shared" si="488"/>
        <v>254.25906309183239</v>
      </c>
      <c r="O1813" s="121"/>
      <c r="P1813" s="177">
        <v>2.9750000000000001</v>
      </c>
      <c r="Q1813" s="177">
        <v>35.315319092886796</v>
      </c>
      <c r="R1813" s="177">
        <v>35.315319092886796</v>
      </c>
      <c r="S1813" s="177">
        <v>0</v>
      </c>
      <c r="T1813" s="177">
        <v>0</v>
      </c>
      <c r="U1813" s="177">
        <v>35.315319092886796</v>
      </c>
      <c r="V1813" s="177">
        <v>35.315319092886796</v>
      </c>
      <c r="W1813" s="177">
        <v>0</v>
      </c>
      <c r="X1813" s="177">
        <v>0</v>
      </c>
      <c r="Y1813" s="177">
        <v>0</v>
      </c>
      <c r="Z1813" s="177">
        <v>0</v>
      </c>
      <c r="AA1813" s="177">
        <v>42.142104566387772</v>
      </c>
      <c r="AB1813" s="177">
        <v>33.086151778308583</v>
      </c>
      <c r="AC1813" s="177">
        <v>37.769530375588822</v>
      </c>
      <c r="AD1813" s="177">
        <v>0</v>
      </c>
      <c r="AE1813" s="177">
        <v>0</v>
      </c>
      <c r="AF1813" s="177">
        <v>20.570872267755785</v>
      </c>
      <c r="AG1813" s="177">
        <v>0</v>
      </c>
      <c r="AH1813" s="177">
        <v>0</v>
      </c>
      <c r="AI1813" s="177">
        <v>0</v>
      </c>
      <c r="AJ1813" s="177">
        <v>0</v>
      </c>
    </row>
    <row r="1814" spans="1:36" hidden="1" outlineLevel="1" x14ac:dyDescent="0.25">
      <c r="A1814" s="190">
        <f t="shared" si="491"/>
        <v>2022</v>
      </c>
      <c r="B1814" s="55">
        <f t="shared" si="492"/>
        <v>3</v>
      </c>
      <c r="C1814" s="55">
        <f t="shared" si="493"/>
        <v>23</v>
      </c>
      <c r="D1814" s="55">
        <f t="shared" si="489"/>
        <v>75</v>
      </c>
      <c r="F1814" s="63">
        <f t="shared" si="482"/>
        <v>44621.958333333278</v>
      </c>
      <c r="G1814" s="64">
        <f t="shared" si="490"/>
        <v>274.11167527663929</v>
      </c>
      <c r="H1814" s="64">
        <f t="shared" si="488"/>
        <v>0</v>
      </c>
      <c r="I1814" s="64">
        <f t="shared" si="488"/>
        <v>2.9750000000000001</v>
      </c>
      <c r="J1814" s="64">
        <f t="shared" si="488"/>
        <v>0</v>
      </c>
      <c r="K1814" s="64">
        <f t="shared" si="488"/>
        <v>0</v>
      </c>
      <c r="L1814" s="64">
        <f t="shared" si="488"/>
        <v>0</v>
      </c>
      <c r="M1814" s="64">
        <f t="shared" si="488"/>
        <v>20.474295402648956</v>
      </c>
      <c r="N1814" s="64">
        <f t="shared" si="488"/>
        <v>250.66237987399032</v>
      </c>
      <c r="O1814" s="121"/>
      <c r="P1814" s="177">
        <v>2.9750000000000001</v>
      </c>
      <c r="Q1814" s="177">
        <v>35.088608553043336</v>
      </c>
      <c r="R1814" s="177">
        <v>35.088608553043336</v>
      </c>
      <c r="S1814" s="177">
        <v>0</v>
      </c>
      <c r="T1814" s="177">
        <v>0</v>
      </c>
      <c r="U1814" s="177">
        <v>35.088608553043336</v>
      </c>
      <c r="V1814" s="177">
        <v>35.088608553043336</v>
      </c>
      <c r="W1814" s="177">
        <v>0</v>
      </c>
      <c r="X1814" s="177">
        <v>0</v>
      </c>
      <c r="Y1814" s="177">
        <v>0</v>
      </c>
      <c r="Z1814" s="177">
        <v>0</v>
      </c>
      <c r="AA1814" s="177">
        <v>40.496174221124754</v>
      </c>
      <c r="AB1814" s="177">
        <v>33.70914415281117</v>
      </c>
      <c r="AC1814" s="177">
        <v>36.102627287881035</v>
      </c>
      <c r="AD1814" s="177">
        <v>0</v>
      </c>
      <c r="AE1814" s="177">
        <v>0</v>
      </c>
      <c r="AF1814" s="177">
        <v>20.474295402648956</v>
      </c>
      <c r="AG1814" s="177">
        <v>0</v>
      </c>
      <c r="AH1814" s="177">
        <v>0</v>
      </c>
      <c r="AI1814" s="177">
        <v>0</v>
      </c>
      <c r="AJ1814" s="177">
        <v>0</v>
      </c>
    </row>
    <row r="1815" spans="1:36" hidden="1" outlineLevel="1" x14ac:dyDescent="0.25">
      <c r="A1815" s="190">
        <f t="shared" si="491"/>
        <v>2022</v>
      </c>
      <c r="B1815" s="55">
        <f t="shared" si="492"/>
        <v>4</v>
      </c>
      <c r="C1815" s="55">
        <f t="shared" si="493"/>
        <v>0</v>
      </c>
      <c r="D1815" s="55">
        <f t="shared" si="489"/>
        <v>76</v>
      </c>
      <c r="F1815" s="63">
        <f t="shared" ref="F1815" si="494">EDATE(F1791,1)</f>
        <v>44652</v>
      </c>
      <c r="G1815" s="64">
        <f t="shared" si="490"/>
        <v>223.14565167195042</v>
      </c>
      <c r="H1815" s="64">
        <f t="shared" ref="H1815:N1824" si="495">SUMIF($P$6:$AK$6,H$6,$P1815:$AK1815)</f>
        <v>0</v>
      </c>
      <c r="I1815" s="64">
        <f t="shared" si="495"/>
        <v>2.9750000000000001</v>
      </c>
      <c r="J1815" s="64">
        <f t="shared" si="495"/>
        <v>0</v>
      </c>
      <c r="K1815" s="64">
        <f t="shared" si="495"/>
        <v>0</v>
      </c>
      <c r="L1815" s="64">
        <f t="shared" si="495"/>
        <v>0</v>
      </c>
      <c r="M1815" s="64">
        <f t="shared" si="495"/>
        <v>22.333664251366152</v>
      </c>
      <c r="N1815" s="64">
        <f t="shared" si="495"/>
        <v>197.83698742058425</v>
      </c>
      <c r="O1815" s="121"/>
      <c r="P1815" s="177">
        <v>2.9750000000000001</v>
      </c>
      <c r="Q1815" s="177">
        <v>25.618291002310066</v>
      </c>
      <c r="R1815" s="177">
        <v>25.618291002310066</v>
      </c>
      <c r="S1815" s="177">
        <v>0</v>
      </c>
      <c r="T1815" s="177">
        <v>0</v>
      </c>
      <c r="U1815" s="177">
        <v>25.618291002310066</v>
      </c>
      <c r="V1815" s="177">
        <v>25.618291002310066</v>
      </c>
      <c r="W1815" s="177">
        <v>0</v>
      </c>
      <c r="X1815" s="177">
        <v>0</v>
      </c>
      <c r="Y1815" s="177">
        <v>0</v>
      </c>
      <c r="Z1815" s="177">
        <v>0</v>
      </c>
      <c r="AA1815" s="177">
        <v>35.495974702415232</v>
      </c>
      <c r="AB1815" s="177">
        <v>31.709789809679492</v>
      </c>
      <c r="AC1815" s="177">
        <v>28.158058899249269</v>
      </c>
      <c r="AD1815" s="177">
        <v>0</v>
      </c>
      <c r="AE1815" s="177">
        <v>0</v>
      </c>
      <c r="AF1815" s="177">
        <v>22.333664251366152</v>
      </c>
      <c r="AG1815" s="177">
        <v>0</v>
      </c>
      <c r="AH1815" s="177">
        <v>0</v>
      </c>
      <c r="AI1815" s="177">
        <v>0</v>
      </c>
      <c r="AJ1815" s="177">
        <v>0</v>
      </c>
    </row>
    <row r="1816" spans="1:36" hidden="1" outlineLevel="1" x14ac:dyDescent="0.25">
      <c r="A1816" s="190">
        <f t="shared" si="491"/>
        <v>2022</v>
      </c>
      <c r="B1816" s="55">
        <f t="shared" si="492"/>
        <v>4</v>
      </c>
      <c r="C1816" s="55">
        <f t="shared" si="493"/>
        <v>1</v>
      </c>
      <c r="D1816" s="55">
        <f t="shared" si="489"/>
        <v>76</v>
      </c>
      <c r="F1816" s="63">
        <f t="shared" ref="F1816" si="496">F1815+1/24</f>
        <v>44652.041666666664</v>
      </c>
      <c r="G1816" s="64">
        <f t="shared" si="490"/>
        <v>221.90782162534845</v>
      </c>
      <c r="H1816" s="64">
        <f t="shared" si="495"/>
        <v>0</v>
      </c>
      <c r="I1816" s="64">
        <f t="shared" si="495"/>
        <v>2.9750000000000001</v>
      </c>
      <c r="J1816" s="64">
        <f t="shared" si="495"/>
        <v>0</v>
      </c>
      <c r="K1816" s="64">
        <f t="shared" si="495"/>
        <v>0</v>
      </c>
      <c r="L1816" s="64">
        <f t="shared" si="495"/>
        <v>0</v>
      </c>
      <c r="M1816" s="64">
        <f t="shared" si="495"/>
        <v>22.592355343080818</v>
      </c>
      <c r="N1816" s="64">
        <f t="shared" si="495"/>
        <v>196.34046628226764</v>
      </c>
      <c r="O1816" s="121"/>
      <c r="P1816" s="177">
        <v>2.9750000000000001</v>
      </c>
      <c r="Q1816" s="177">
        <v>24.896939284626352</v>
      </c>
      <c r="R1816" s="177">
        <v>24.896939284626352</v>
      </c>
      <c r="S1816" s="177">
        <v>0</v>
      </c>
      <c r="T1816" s="177">
        <v>0</v>
      </c>
      <c r="U1816" s="177">
        <v>24.896939284626352</v>
      </c>
      <c r="V1816" s="177">
        <v>24.896939284626352</v>
      </c>
      <c r="W1816" s="177">
        <v>0</v>
      </c>
      <c r="X1816" s="177">
        <v>0</v>
      </c>
      <c r="Y1816" s="177">
        <v>0</v>
      </c>
      <c r="Z1816" s="177">
        <v>0</v>
      </c>
      <c r="AA1816" s="177">
        <v>35.064500237923831</v>
      </c>
      <c r="AB1816" s="177">
        <v>31.048699853414746</v>
      </c>
      <c r="AC1816" s="177">
        <v>30.639509052423641</v>
      </c>
      <c r="AD1816" s="177">
        <v>0</v>
      </c>
      <c r="AE1816" s="177">
        <v>0</v>
      </c>
      <c r="AF1816" s="177">
        <v>22.592355343080818</v>
      </c>
      <c r="AG1816" s="177">
        <v>0</v>
      </c>
      <c r="AH1816" s="177">
        <v>0</v>
      </c>
      <c r="AI1816" s="177">
        <v>0</v>
      </c>
      <c r="AJ1816" s="177">
        <v>0</v>
      </c>
    </row>
    <row r="1817" spans="1:36" hidden="1" outlineLevel="1" x14ac:dyDescent="0.25">
      <c r="A1817" s="190">
        <f t="shared" si="491"/>
        <v>2022</v>
      </c>
      <c r="B1817" s="55">
        <f t="shared" si="492"/>
        <v>4</v>
      </c>
      <c r="C1817" s="55">
        <f t="shared" si="493"/>
        <v>2</v>
      </c>
      <c r="D1817" s="55">
        <f t="shared" si="489"/>
        <v>76</v>
      </c>
      <c r="F1817" s="63">
        <f t="shared" si="482"/>
        <v>44652.083333333328</v>
      </c>
      <c r="G1817" s="64">
        <f t="shared" si="490"/>
        <v>223.11349597603657</v>
      </c>
      <c r="H1817" s="64">
        <f t="shared" si="495"/>
        <v>0</v>
      </c>
      <c r="I1817" s="64">
        <f t="shared" si="495"/>
        <v>2.9750000000000001</v>
      </c>
      <c r="J1817" s="64">
        <f t="shared" si="495"/>
        <v>0</v>
      </c>
      <c r="K1817" s="64">
        <f t="shared" si="495"/>
        <v>0</v>
      </c>
      <c r="L1817" s="64">
        <f t="shared" si="495"/>
        <v>0</v>
      </c>
      <c r="M1817" s="64">
        <f t="shared" si="495"/>
        <v>21.730051704031936</v>
      </c>
      <c r="N1817" s="64">
        <f t="shared" si="495"/>
        <v>198.40844427200463</v>
      </c>
      <c r="O1817" s="121"/>
      <c r="P1817" s="177">
        <v>2.9750000000000001</v>
      </c>
      <c r="Q1817" s="177">
        <v>24.670228744782897</v>
      </c>
      <c r="R1817" s="177">
        <v>24.670228744782897</v>
      </c>
      <c r="S1817" s="177">
        <v>0</v>
      </c>
      <c r="T1817" s="177">
        <v>0</v>
      </c>
      <c r="U1817" s="177">
        <v>24.670228744782897</v>
      </c>
      <c r="V1817" s="177">
        <v>24.670228744782897</v>
      </c>
      <c r="W1817" s="177">
        <v>0</v>
      </c>
      <c r="X1817" s="177">
        <v>0</v>
      </c>
      <c r="Y1817" s="177">
        <v>0</v>
      </c>
      <c r="Z1817" s="177">
        <v>0</v>
      </c>
      <c r="AA1817" s="177">
        <v>36.263279486345944</v>
      </c>
      <c r="AB1817" s="177">
        <v>31.977305991869159</v>
      </c>
      <c r="AC1817" s="177">
        <v>31.48694381465797</v>
      </c>
      <c r="AD1817" s="177">
        <v>0</v>
      </c>
      <c r="AE1817" s="177">
        <v>0</v>
      </c>
      <c r="AF1817" s="177">
        <v>21.730051704031936</v>
      </c>
      <c r="AG1817" s="177">
        <v>0</v>
      </c>
      <c r="AH1817" s="177">
        <v>0</v>
      </c>
      <c r="AI1817" s="177">
        <v>0</v>
      </c>
      <c r="AJ1817" s="177">
        <v>0</v>
      </c>
    </row>
    <row r="1818" spans="1:36" hidden="1" outlineLevel="1" x14ac:dyDescent="0.25">
      <c r="A1818" s="190">
        <f t="shared" si="491"/>
        <v>2022</v>
      </c>
      <c r="B1818" s="55">
        <f t="shared" si="492"/>
        <v>4</v>
      </c>
      <c r="C1818" s="55">
        <f t="shared" si="493"/>
        <v>3</v>
      </c>
      <c r="D1818" s="55">
        <f t="shared" si="489"/>
        <v>76</v>
      </c>
      <c r="F1818" s="63">
        <f t="shared" si="482"/>
        <v>44652.124999999993</v>
      </c>
      <c r="G1818" s="64">
        <f t="shared" si="490"/>
        <v>217.7403249773073</v>
      </c>
      <c r="H1818" s="64">
        <f t="shared" si="495"/>
        <v>0</v>
      </c>
      <c r="I1818" s="64">
        <f t="shared" si="495"/>
        <v>2.9750000000000001</v>
      </c>
      <c r="J1818" s="64">
        <f t="shared" si="495"/>
        <v>0</v>
      </c>
      <c r="K1818" s="64">
        <f t="shared" si="495"/>
        <v>0</v>
      </c>
      <c r="L1818" s="64">
        <f t="shared" si="495"/>
        <v>0</v>
      </c>
      <c r="M1818" s="64">
        <f t="shared" si="495"/>
        <v>21.385130248412374</v>
      </c>
      <c r="N1818" s="64">
        <f t="shared" si="495"/>
        <v>193.38019472889493</v>
      </c>
      <c r="O1818" s="121"/>
      <c r="P1818" s="177">
        <v>2.9750000000000001</v>
      </c>
      <c r="Q1818" s="177">
        <v>23.990097125252543</v>
      </c>
      <c r="R1818" s="177">
        <v>23.990097125252543</v>
      </c>
      <c r="S1818" s="177">
        <v>0</v>
      </c>
      <c r="T1818" s="177">
        <v>0</v>
      </c>
      <c r="U1818" s="177">
        <v>23.990097125252543</v>
      </c>
      <c r="V1818" s="177">
        <v>23.990097125252543</v>
      </c>
      <c r="W1818" s="177">
        <v>0</v>
      </c>
      <c r="X1818" s="177">
        <v>0</v>
      </c>
      <c r="Y1818" s="177">
        <v>0</v>
      </c>
      <c r="Z1818" s="177">
        <v>0</v>
      </c>
      <c r="AA1818" s="177">
        <v>35.444836645093417</v>
      </c>
      <c r="AB1818" s="177">
        <v>32.496048960761222</v>
      </c>
      <c r="AC1818" s="177">
        <v>29.478920622030142</v>
      </c>
      <c r="AD1818" s="177">
        <v>0</v>
      </c>
      <c r="AE1818" s="177">
        <v>0</v>
      </c>
      <c r="AF1818" s="177">
        <v>21.385130248412374</v>
      </c>
      <c r="AG1818" s="177">
        <v>0</v>
      </c>
      <c r="AH1818" s="177">
        <v>0</v>
      </c>
      <c r="AI1818" s="177">
        <v>0</v>
      </c>
      <c r="AJ1818" s="177">
        <v>0</v>
      </c>
    </row>
    <row r="1819" spans="1:36" hidden="1" outlineLevel="1" x14ac:dyDescent="0.25">
      <c r="A1819" s="190">
        <f t="shared" si="491"/>
        <v>2022</v>
      </c>
      <c r="B1819" s="55">
        <f t="shared" si="492"/>
        <v>4</v>
      </c>
      <c r="C1819" s="55">
        <f t="shared" si="493"/>
        <v>4</v>
      </c>
      <c r="D1819" s="55">
        <f t="shared" si="489"/>
        <v>76</v>
      </c>
      <c r="F1819" s="63">
        <f t="shared" si="482"/>
        <v>44652.166666666657</v>
      </c>
      <c r="G1819" s="64">
        <f t="shared" si="490"/>
        <v>223.48782745841481</v>
      </c>
      <c r="H1819" s="64">
        <f t="shared" si="495"/>
        <v>3.0450565909117044E-2</v>
      </c>
      <c r="I1819" s="64">
        <f t="shared" si="495"/>
        <v>3.7463431317987324</v>
      </c>
      <c r="J1819" s="64">
        <f t="shared" si="495"/>
        <v>0</v>
      </c>
      <c r="K1819" s="64">
        <f t="shared" si="495"/>
        <v>0</v>
      </c>
      <c r="L1819" s="64">
        <f t="shared" si="495"/>
        <v>0</v>
      </c>
      <c r="M1819" s="64">
        <f t="shared" si="495"/>
        <v>20.43659624545861</v>
      </c>
      <c r="N1819" s="64">
        <f t="shared" si="495"/>
        <v>199.27443751524837</v>
      </c>
      <c r="O1819" s="121"/>
      <c r="P1819" s="177">
        <v>2.9750000000000001</v>
      </c>
      <c r="Q1819" s="177">
        <v>24.258027763249352</v>
      </c>
      <c r="R1819" s="177">
        <v>24.258027763249352</v>
      </c>
      <c r="S1819" s="177">
        <v>0.43455856737571236</v>
      </c>
      <c r="T1819" s="177">
        <v>0.33678456442302029</v>
      </c>
      <c r="U1819" s="177">
        <v>24.258027763249352</v>
      </c>
      <c r="V1819" s="177">
        <v>24.258027763249352</v>
      </c>
      <c r="W1819" s="177">
        <v>0</v>
      </c>
      <c r="X1819" s="177">
        <v>0</v>
      </c>
      <c r="Y1819" s="177">
        <v>0</v>
      </c>
      <c r="Z1819" s="177">
        <v>0</v>
      </c>
      <c r="AA1819" s="177">
        <v>37.52538768209844</v>
      </c>
      <c r="AB1819" s="177">
        <v>32.43727719339504</v>
      </c>
      <c r="AC1819" s="177">
        <v>32.279661586757477</v>
      </c>
      <c r="AD1819" s="177">
        <v>3.0450565909117044E-2</v>
      </c>
      <c r="AE1819" s="177">
        <v>0</v>
      </c>
      <c r="AF1819" s="177">
        <v>20.43659624545861</v>
      </c>
      <c r="AG1819" s="177">
        <v>0</v>
      </c>
      <c r="AH1819" s="177">
        <v>0</v>
      </c>
      <c r="AI1819" s="177">
        <v>0</v>
      </c>
      <c r="AJ1819" s="177">
        <v>0</v>
      </c>
    </row>
    <row r="1820" spans="1:36" hidden="1" outlineLevel="1" x14ac:dyDescent="0.25">
      <c r="A1820" s="190">
        <f t="shared" si="491"/>
        <v>2022</v>
      </c>
      <c r="B1820" s="55">
        <f t="shared" si="492"/>
        <v>4</v>
      </c>
      <c r="C1820" s="55">
        <f t="shared" si="493"/>
        <v>5</v>
      </c>
      <c r="D1820" s="55">
        <f t="shared" si="489"/>
        <v>76</v>
      </c>
      <c r="F1820" s="63">
        <f t="shared" si="482"/>
        <v>44652.208333333321</v>
      </c>
      <c r="G1820" s="64">
        <f t="shared" si="490"/>
        <v>296.25608961729347</v>
      </c>
      <c r="H1820" s="64">
        <f t="shared" si="495"/>
        <v>17.108695141053143</v>
      </c>
      <c r="I1820" s="64">
        <f t="shared" si="495"/>
        <v>21.08799295758201</v>
      </c>
      <c r="J1820" s="64">
        <f t="shared" si="495"/>
        <v>43.724335083562096</v>
      </c>
      <c r="K1820" s="64">
        <f t="shared" si="495"/>
        <v>0</v>
      </c>
      <c r="L1820" s="64">
        <f t="shared" si="495"/>
        <v>0</v>
      </c>
      <c r="M1820" s="64">
        <f t="shared" si="495"/>
        <v>19.574292606409717</v>
      </c>
      <c r="N1820" s="64">
        <f t="shared" si="495"/>
        <v>194.76077382868652</v>
      </c>
      <c r="O1820" s="121"/>
      <c r="P1820" s="177">
        <v>2.9750000000000001</v>
      </c>
      <c r="Q1820" s="177">
        <v>22.887459499650294</v>
      </c>
      <c r="R1820" s="177">
        <v>22.887459499650294</v>
      </c>
      <c r="S1820" s="177">
        <v>4.5671519507940435</v>
      </c>
      <c r="T1820" s="177">
        <v>9.9171150992325909</v>
      </c>
      <c r="U1820" s="177">
        <v>22.887459499650294</v>
      </c>
      <c r="V1820" s="177">
        <v>22.887459499650294</v>
      </c>
      <c r="W1820" s="177">
        <v>0.43472716283410789</v>
      </c>
      <c r="X1820" s="177">
        <v>0.82736892647801252</v>
      </c>
      <c r="Y1820" s="177">
        <v>0.41911999999999999</v>
      </c>
      <c r="Z1820" s="177">
        <v>0</v>
      </c>
      <c r="AA1820" s="177">
        <v>37.606115184994266</v>
      </c>
      <c r="AB1820" s="177">
        <v>31.607060909276605</v>
      </c>
      <c r="AC1820" s="177">
        <v>33.997759735814455</v>
      </c>
      <c r="AD1820" s="177">
        <v>17.108695141053143</v>
      </c>
      <c r="AE1820" s="177">
        <v>1.6833337845144629</v>
      </c>
      <c r="AF1820" s="177">
        <v>19.574292606409717</v>
      </c>
      <c r="AG1820" s="177">
        <v>14.574778361187365</v>
      </c>
      <c r="AH1820" s="177">
        <v>14.574778361187365</v>
      </c>
      <c r="AI1820" s="177">
        <v>14.574778361187365</v>
      </c>
      <c r="AJ1820" s="177">
        <v>0.26417603372879461</v>
      </c>
    </row>
    <row r="1821" spans="1:36" hidden="1" outlineLevel="1" x14ac:dyDescent="0.25">
      <c r="A1821" s="190">
        <f t="shared" si="491"/>
        <v>2022</v>
      </c>
      <c r="B1821" s="55">
        <f t="shared" si="492"/>
        <v>4</v>
      </c>
      <c r="C1821" s="55">
        <f t="shared" si="493"/>
        <v>6</v>
      </c>
      <c r="D1821" s="55">
        <f t="shared" si="489"/>
        <v>76</v>
      </c>
      <c r="F1821" s="63">
        <f t="shared" si="482"/>
        <v>44652.249999999985</v>
      </c>
      <c r="G1821" s="64">
        <f t="shared" si="490"/>
        <v>549.66488350673831</v>
      </c>
      <c r="H1821" s="64">
        <f t="shared" si="495"/>
        <v>51.684062778869041</v>
      </c>
      <c r="I1821" s="64">
        <f t="shared" si="495"/>
        <v>92.477148005798568</v>
      </c>
      <c r="J1821" s="64">
        <f t="shared" si="495"/>
        <v>166.00118628810077</v>
      </c>
      <c r="K1821" s="64">
        <f t="shared" si="495"/>
        <v>0</v>
      </c>
      <c r="L1821" s="64">
        <f t="shared" si="495"/>
        <v>0</v>
      </c>
      <c r="M1821" s="64">
        <f t="shared" si="495"/>
        <v>19.143140786885272</v>
      </c>
      <c r="N1821" s="64">
        <f t="shared" si="495"/>
        <v>220.35934564708469</v>
      </c>
      <c r="O1821" s="121"/>
      <c r="P1821" s="177">
        <v>2.9750000000000001</v>
      </c>
      <c r="Q1821" s="177">
        <v>28.905593830040111</v>
      </c>
      <c r="R1821" s="177">
        <v>28.905593830040111</v>
      </c>
      <c r="S1821" s="177">
        <v>14.367415036482276</v>
      </c>
      <c r="T1821" s="177">
        <v>25.797822136928989</v>
      </c>
      <c r="U1821" s="177">
        <v>28.905593830040111</v>
      </c>
      <c r="V1821" s="177">
        <v>28.905593830040111</v>
      </c>
      <c r="W1821" s="177">
        <v>3.5608465520674959</v>
      </c>
      <c r="X1821" s="177">
        <v>12.918939659176386</v>
      </c>
      <c r="Y1821" s="177">
        <v>5.4485600000000005</v>
      </c>
      <c r="Z1821" s="177">
        <v>0</v>
      </c>
      <c r="AA1821" s="177">
        <v>38.257145068729884</v>
      </c>
      <c r="AB1821" s="177">
        <v>31.859864398615514</v>
      </c>
      <c r="AC1821" s="177">
        <v>34.619960859578846</v>
      </c>
      <c r="AD1821" s="177">
        <v>51.684062778869041</v>
      </c>
      <c r="AE1821" s="177">
        <v>16.014416733317479</v>
      </c>
      <c r="AF1821" s="177">
        <v>19.143140786885272</v>
      </c>
      <c r="AG1821" s="177">
        <v>55.333728762700261</v>
      </c>
      <c r="AH1821" s="177">
        <v>55.333728762700261</v>
      </c>
      <c r="AI1821" s="177">
        <v>55.333728762700261</v>
      </c>
      <c r="AJ1821" s="177">
        <v>11.394147887825946</v>
      </c>
    </row>
    <row r="1822" spans="1:36" hidden="1" outlineLevel="1" x14ac:dyDescent="0.25">
      <c r="A1822" s="190">
        <f t="shared" si="491"/>
        <v>2022</v>
      </c>
      <c r="B1822" s="55">
        <f t="shared" si="492"/>
        <v>4</v>
      </c>
      <c r="C1822" s="55">
        <f t="shared" si="493"/>
        <v>7</v>
      </c>
      <c r="D1822" s="55">
        <f t="shared" si="489"/>
        <v>76</v>
      </c>
      <c r="F1822" s="63">
        <f t="shared" si="482"/>
        <v>44652.29166666665</v>
      </c>
      <c r="G1822" s="64">
        <f t="shared" si="490"/>
        <v>669.69055272682704</v>
      </c>
      <c r="H1822" s="64">
        <f t="shared" si="495"/>
        <v>59.397470159142557</v>
      </c>
      <c r="I1822" s="64">
        <f t="shared" si="495"/>
        <v>164.35705223320335</v>
      </c>
      <c r="J1822" s="64">
        <f t="shared" si="495"/>
        <v>173.36029922222059</v>
      </c>
      <c r="K1822" s="64">
        <f t="shared" si="495"/>
        <v>0</v>
      </c>
      <c r="L1822" s="64">
        <f t="shared" si="495"/>
        <v>0</v>
      </c>
      <c r="M1822" s="64">
        <f t="shared" si="495"/>
        <v>18.108376420026609</v>
      </c>
      <c r="N1822" s="64">
        <f t="shared" si="495"/>
        <v>254.4673546922339</v>
      </c>
      <c r="O1822" s="121"/>
      <c r="P1822" s="177">
        <v>2.9750000000000001</v>
      </c>
      <c r="Q1822" s="177">
        <v>36.057280859647179</v>
      </c>
      <c r="R1822" s="177">
        <v>36.057280859647179</v>
      </c>
      <c r="S1822" s="177">
        <v>24.411201631126943</v>
      </c>
      <c r="T1822" s="177">
        <v>29.250952371239965</v>
      </c>
      <c r="U1822" s="177">
        <v>36.057280859647179</v>
      </c>
      <c r="V1822" s="177">
        <v>36.057280859647179</v>
      </c>
      <c r="W1822" s="177">
        <v>6.3067604297472162</v>
      </c>
      <c r="X1822" s="177">
        <v>28.362685120668626</v>
      </c>
      <c r="Y1822" s="177">
        <v>15.926559999999998</v>
      </c>
      <c r="Z1822" s="177">
        <v>0</v>
      </c>
      <c r="AA1822" s="177">
        <v>40.689842274673424</v>
      </c>
      <c r="AB1822" s="177">
        <v>33.243699794907961</v>
      </c>
      <c r="AC1822" s="177">
        <v>36.304689184063797</v>
      </c>
      <c r="AD1822" s="177">
        <v>59.397470159142557</v>
      </c>
      <c r="AE1822" s="177">
        <v>27.423657481022225</v>
      </c>
      <c r="AF1822" s="177">
        <v>18.108376420026609</v>
      </c>
      <c r="AG1822" s="177">
        <v>57.786766407406859</v>
      </c>
      <c r="AH1822" s="177">
        <v>57.786766407406859</v>
      </c>
      <c r="AI1822" s="177">
        <v>57.786766407406859</v>
      </c>
      <c r="AJ1822" s="177">
        <v>29.700235199398371</v>
      </c>
    </row>
    <row r="1823" spans="1:36" hidden="1" outlineLevel="1" x14ac:dyDescent="0.25">
      <c r="A1823" s="190">
        <f t="shared" si="491"/>
        <v>2022</v>
      </c>
      <c r="B1823" s="55">
        <f t="shared" si="492"/>
        <v>4</v>
      </c>
      <c r="C1823" s="55">
        <f t="shared" si="493"/>
        <v>8</v>
      </c>
      <c r="D1823" s="55">
        <f t="shared" si="489"/>
        <v>76</v>
      </c>
      <c r="F1823" s="63">
        <f t="shared" si="482"/>
        <v>44652.333333333314</v>
      </c>
      <c r="G1823" s="64">
        <f t="shared" si="490"/>
        <v>746.34393647351908</v>
      </c>
      <c r="H1823" s="64">
        <f t="shared" si="495"/>
        <v>64.441015152938874</v>
      </c>
      <c r="I1823" s="64">
        <f t="shared" si="495"/>
        <v>202.23003633155966</v>
      </c>
      <c r="J1823" s="64">
        <f t="shared" si="495"/>
        <v>205.51396666211625</v>
      </c>
      <c r="K1823" s="64">
        <f t="shared" si="495"/>
        <v>0</v>
      </c>
      <c r="L1823" s="64">
        <f t="shared" si="495"/>
        <v>0</v>
      </c>
      <c r="M1823" s="64">
        <f t="shared" si="495"/>
        <v>15.866386958499504</v>
      </c>
      <c r="N1823" s="64">
        <f t="shared" si="495"/>
        <v>258.29253136840481</v>
      </c>
      <c r="O1823" s="121"/>
      <c r="P1823" s="177">
        <v>2.9750000000000001</v>
      </c>
      <c r="Q1823" s="177">
        <v>36.428261743027385</v>
      </c>
      <c r="R1823" s="177">
        <v>36.428261743027385</v>
      </c>
      <c r="S1823" s="177">
        <v>31.849560973222939</v>
      </c>
      <c r="T1823" s="177">
        <v>30.726071303203387</v>
      </c>
      <c r="U1823" s="177">
        <v>36.428261743027385</v>
      </c>
      <c r="V1823" s="177">
        <v>36.428261743027385</v>
      </c>
      <c r="W1823" s="177">
        <v>7.1591216508971094</v>
      </c>
      <c r="X1823" s="177">
        <v>32.35276628166288</v>
      </c>
      <c r="Y1823" s="177">
        <v>27.661919999999999</v>
      </c>
      <c r="Z1823" s="177">
        <v>0</v>
      </c>
      <c r="AA1823" s="177">
        <v>41.580687273008479</v>
      </c>
      <c r="AB1823" s="177">
        <v>34.678310691469115</v>
      </c>
      <c r="AC1823" s="177">
        <v>36.320486431817699</v>
      </c>
      <c r="AD1823" s="177">
        <v>64.441015152938874</v>
      </c>
      <c r="AE1823" s="177">
        <v>30.132747554525007</v>
      </c>
      <c r="AF1823" s="177">
        <v>15.866386958499504</v>
      </c>
      <c r="AG1823" s="177">
        <v>68.504655554038749</v>
      </c>
      <c r="AH1823" s="177">
        <v>68.504655554038749</v>
      </c>
      <c r="AI1823" s="177">
        <v>68.504655554038749</v>
      </c>
      <c r="AJ1823" s="177">
        <v>39.372848568048333</v>
      </c>
    </row>
    <row r="1824" spans="1:36" hidden="1" outlineLevel="1" x14ac:dyDescent="0.25">
      <c r="A1824" s="190">
        <f t="shared" si="491"/>
        <v>2022</v>
      </c>
      <c r="B1824" s="55">
        <f t="shared" si="492"/>
        <v>4</v>
      </c>
      <c r="C1824" s="55">
        <f t="shared" si="493"/>
        <v>9</v>
      </c>
      <c r="D1824" s="55">
        <f t="shared" si="489"/>
        <v>76</v>
      </c>
      <c r="F1824" s="63">
        <f t="shared" si="482"/>
        <v>44652.374999999978</v>
      </c>
      <c r="G1824" s="64">
        <f t="shared" si="490"/>
        <v>762.27923138143819</v>
      </c>
      <c r="H1824" s="64">
        <f t="shared" si="495"/>
        <v>63.086189620248696</v>
      </c>
      <c r="I1824" s="64">
        <f t="shared" si="495"/>
        <v>215.76278898848574</v>
      </c>
      <c r="J1824" s="64">
        <f t="shared" si="495"/>
        <v>193.68029653963532</v>
      </c>
      <c r="K1824" s="64">
        <f t="shared" si="495"/>
        <v>0</v>
      </c>
      <c r="L1824" s="64">
        <f t="shared" si="495"/>
        <v>0</v>
      </c>
      <c r="M1824" s="64">
        <f t="shared" si="495"/>
        <v>14.228010044306622</v>
      </c>
      <c r="N1824" s="64">
        <f t="shared" si="495"/>
        <v>275.52194618876183</v>
      </c>
      <c r="O1824" s="121"/>
      <c r="P1824" s="177">
        <v>2.9750000000000001</v>
      </c>
      <c r="Q1824" s="177">
        <v>42.003280018268626</v>
      </c>
      <c r="R1824" s="177">
        <v>42.003280018268626</v>
      </c>
      <c r="S1824" s="177">
        <v>35.612037099657364</v>
      </c>
      <c r="T1824" s="177">
        <v>31.863463025332916</v>
      </c>
      <c r="U1824" s="177">
        <v>42.003280018268626</v>
      </c>
      <c r="V1824" s="177">
        <v>42.003280018268626</v>
      </c>
      <c r="W1824" s="177">
        <v>7.5274633524637107</v>
      </c>
      <c r="X1824" s="177">
        <v>34.333912614269828</v>
      </c>
      <c r="Y1824" s="177">
        <v>34.367839999999994</v>
      </c>
      <c r="Z1824" s="177">
        <v>0</v>
      </c>
      <c r="AA1824" s="177">
        <v>39.601867847990775</v>
      </c>
      <c r="AB1824" s="177">
        <v>34.742832791488105</v>
      </c>
      <c r="AC1824" s="177">
        <v>33.164125476208469</v>
      </c>
      <c r="AD1824" s="177">
        <v>63.086189620248696</v>
      </c>
      <c r="AE1824" s="177">
        <v>29.360025087870156</v>
      </c>
      <c r="AF1824" s="177">
        <v>14.228010044306622</v>
      </c>
      <c r="AG1824" s="177">
        <v>64.560098846545102</v>
      </c>
      <c r="AH1824" s="177">
        <v>64.560098846545102</v>
      </c>
      <c r="AI1824" s="177">
        <v>64.560098846545102</v>
      </c>
      <c r="AJ1824" s="177">
        <v>39.723047808891756</v>
      </c>
    </row>
    <row r="1825" spans="1:36" hidden="1" outlineLevel="1" x14ac:dyDescent="0.25">
      <c r="A1825" s="190">
        <f t="shared" si="491"/>
        <v>2022</v>
      </c>
      <c r="B1825" s="55">
        <f t="shared" si="492"/>
        <v>4</v>
      </c>
      <c r="C1825" s="55">
        <f t="shared" si="493"/>
        <v>10</v>
      </c>
      <c r="D1825" s="55">
        <f t="shared" si="489"/>
        <v>76</v>
      </c>
      <c r="F1825" s="63">
        <f t="shared" si="482"/>
        <v>44652.416666666642</v>
      </c>
      <c r="G1825" s="64">
        <f t="shared" si="490"/>
        <v>781.61028026950862</v>
      </c>
      <c r="H1825" s="64">
        <f t="shared" ref="H1825:N1834" si="497">SUMIF($P$6:$AK$6,H$6,$P1825:$AK1825)</f>
        <v>66.080960163777249</v>
      </c>
      <c r="I1825" s="64">
        <f t="shared" si="497"/>
        <v>217.05135167220087</v>
      </c>
      <c r="J1825" s="64">
        <f t="shared" si="497"/>
        <v>203.02072187272773</v>
      </c>
      <c r="K1825" s="64">
        <f t="shared" si="497"/>
        <v>0</v>
      </c>
      <c r="L1825" s="64">
        <f t="shared" si="497"/>
        <v>0</v>
      </c>
      <c r="M1825" s="64">
        <f t="shared" si="497"/>
        <v>13.279476041352849</v>
      </c>
      <c r="N1825" s="64">
        <f t="shared" si="497"/>
        <v>282.17777051944989</v>
      </c>
      <c r="O1825" s="121"/>
      <c r="P1825" s="177">
        <v>2.9750000000000001</v>
      </c>
      <c r="Q1825" s="177">
        <v>44.991737134386852</v>
      </c>
      <c r="R1825" s="177">
        <v>44.991737134386852</v>
      </c>
      <c r="S1825" s="177">
        <v>34.286139030378173</v>
      </c>
      <c r="T1825" s="177">
        <v>30.99485694834852</v>
      </c>
      <c r="U1825" s="177">
        <v>44.991737134386852</v>
      </c>
      <c r="V1825" s="177">
        <v>44.991737134386852</v>
      </c>
      <c r="W1825" s="177">
        <v>8.0626261919860038</v>
      </c>
      <c r="X1825" s="177">
        <v>34.04805657132227</v>
      </c>
      <c r="Y1825" s="177">
        <v>38.139920000000004</v>
      </c>
      <c r="Z1825" s="177">
        <v>0</v>
      </c>
      <c r="AA1825" s="177">
        <v>37.300159293835243</v>
      </c>
      <c r="AB1825" s="177">
        <v>33.66978830794325</v>
      </c>
      <c r="AC1825" s="177">
        <v>31.240874380124009</v>
      </c>
      <c r="AD1825" s="177">
        <v>66.080960163777249</v>
      </c>
      <c r="AE1825" s="177">
        <v>27.524941772118275</v>
      </c>
      <c r="AF1825" s="177">
        <v>13.279476041352849</v>
      </c>
      <c r="AG1825" s="177">
        <v>67.673573957575911</v>
      </c>
      <c r="AH1825" s="177">
        <v>67.673573957575911</v>
      </c>
      <c r="AI1825" s="177">
        <v>67.673573957575911</v>
      </c>
      <c r="AJ1825" s="177">
        <v>41.019811158047638</v>
      </c>
    </row>
    <row r="1826" spans="1:36" hidden="1" outlineLevel="1" x14ac:dyDescent="0.25">
      <c r="A1826" s="190">
        <f t="shared" si="491"/>
        <v>2022</v>
      </c>
      <c r="B1826" s="55">
        <f t="shared" si="492"/>
        <v>4</v>
      </c>
      <c r="C1826" s="55">
        <f t="shared" si="493"/>
        <v>11</v>
      </c>
      <c r="D1826" s="55">
        <f t="shared" si="489"/>
        <v>76</v>
      </c>
      <c r="F1826" s="63">
        <f t="shared" si="482"/>
        <v>44652.458333333307</v>
      </c>
      <c r="G1826" s="64">
        <f t="shared" si="490"/>
        <v>781.0995234976433</v>
      </c>
      <c r="H1826" s="64">
        <f t="shared" si="497"/>
        <v>65.4675452299185</v>
      </c>
      <c r="I1826" s="64">
        <f t="shared" si="497"/>
        <v>220.67051071070793</v>
      </c>
      <c r="J1826" s="64">
        <f t="shared" si="497"/>
        <v>206.28334198899788</v>
      </c>
      <c r="K1826" s="64">
        <f t="shared" si="497"/>
        <v>0</v>
      </c>
      <c r="L1826" s="64">
        <f t="shared" si="497"/>
        <v>0</v>
      </c>
      <c r="M1826" s="64">
        <f t="shared" si="497"/>
        <v>12.762093857923517</v>
      </c>
      <c r="N1826" s="64">
        <f t="shared" si="497"/>
        <v>275.91603171009547</v>
      </c>
      <c r="O1826" s="121"/>
      <c r="P1826" s="177">
        <v>2.9750000000000001</v>
      </c>
      <c r="Q1826" s="177">
        <v>46.104679784527434</v>
      </c>
      <c r="R1826" s="177">
        <v>46.104679784527434</v>
      </c>
      <c r="S1826" s="177">
        <v>33.036950539804415</v>
      </c>
      <c r="T1826" s="177">
        <v>31.665508193514086</v>
      </c>
      <c r="U1826" s="177">
        <v>46.104679784527434</v>
      </c>
      <c r="V1826" s="177">
        <v>46.104679784527434</v>
      </c>
      <c r="W1826" s="177">
        <v>7.5547179917045613</v>
      </c>
      <c r="X1826" s="177">
        <v>32.209071382317816</v>
      </c>
      <c r="Y1826" s="177">
        <v>41.492879999999992</v>
      </c>
      <c r="Z1826" s="177">
        <v>0</v>
      </c>
      <c r="AA1826" s="177">
        <v>31.960444273265889</v>
      </c>
      <c r="AB1826" s="177">
        <v>32.185947633769452</v>
      </c>
      <c r="AC1826" s="177">
        <v>27.350920664950383</v>
      </c>
      <c r="AD1826" s="177">
        <v>65.4675452299185</v>
      </c>
      <c r="AE1826" s="177">
        <v>30.232290830005457</v>
      </c>
      <c r="AF1826" s="177">
        <v>12.762093857923517</v>
      </c>
      <c r="AG1826" s="177">
        <v>68.761113996332625</v>
      </c>
      <c r="AH1826" s="177">
        <v>68.761113996332625</v>
      </c>
      <c r="AI1826" s="177">
        <v>68.761113996332625</v>
      </c>
      <c r="AJ1826" s="177">
        <v>41.504091773361587</v>
      </c>
    </row>
    <row r="1827" spans="1:36" hidden="1" outlineLevel="1" x14ac:dyDescent="0.25">
      <c r="A1827" s="190">
        <f t="shared" si="491"/>
        <v>2022</v>
      </c>
      <c r="B1827" s="55">
        <f t="shared" si="492"/>
        <v>4</v>
      </c>
      <c r="C1827" s="55">
        <f t="shared" si="493"/>
        <v>12</v>
      </c>
      <c r="D1827" s="55">
        <f t="shared" si="489"/>
        <v>76</v>
      </c>
      <c r="F1827" s="63">
        <f t="shared" si="482"/>
        <v>44652.499999999971</v>
      </c>
      <c r="G1827" s="64">
        <f t="shared" si="490"/>
        <v>779.37422678967403</v>
      </c>
      <c r="H1827" s="64">
        <f t="shared" si="497"/>
        <v>58.912915512802634</v>
      </c>
      <c r="I1827" s="64">
        <f t="shared" si="497"/>
        <v>218.86264307004944</v>
      </c>
      <c r="J1827" s="64">
        <f t="shared" si="497"/>
        <v>208.84230354240219</v>
      </c>
      <c r="K1827" s="64">
        <f t="shared" si="497"/>
        <v>0</v>
      </c>
      <c r="L1827" s="64">
        <f t="shared" si="497"/>
        <v>0</v>
      </c>
      <c r="M1827" s="64">
        <f t="shared" si="497"/>
        <v>12.50340276620885</v>
      </c>
      <c r="N1827" s="64">
        <f t="shared" si="497"/>
        <v>280.25296189821091</v>
      </c>
      <c r="O1827" s="121"/>
      <c r="P1827" s="177">
        <v>2.9750000000000001</v>
      </c>
      <c r="Q1827" s="177">
        <v>47.485553072664814</v>
      </c>
      <c r="R1827" s="177">
        <v>47.485553072664814</v>
      </c>
      <c r="S1827" s="177">
        <v>31.878686782981237</v>
      </c>
      <c r="T1827" s="177">
        <v>33.292535524401565</v>
      </c>
      <c r="U1827" s="177">
        <v>47.485553072664814</v>
      </c>
      <c r="V1827" s="177">
        <v>47.485553072664814</v>
      </c>
      <c r="W1827" s="177">
        <v>7.2405874425777466</v>
      </c>
      <c r="X1827" s="177">
        <v>32.296168740110261</v>
      </c>
      <c r="Y1827" s="177">
        <v>38.559039999999996</v>
      </c>
      <c r="Z1827" s="177">
        <v>0</v>
      </c>
      <c r="AA1827" s="177">
        <v>31.195131498891815</v>
      </c>
      <c r="AB1827" s="177">
        <v>31.043912825170722</v>
      </c>
      <c r="AC1827" s="177">
        <v>28.071705283489131</v>
      </c>
      <c r="AD1827" s="177">
        <v>58.912915512802634</v>
      </c>
      <c r="AE1827" s="177">
        <v>29.367838790057746</v>
      </c>
      <c r="AF1827" s="177">
        <v>12.50340276620885</v>
      </c>
      <c r="AG1827" s="177">
        <v>69.614101180800731</v>
      </c>
      <c r="AH1827" s="177">
        <v>69.614101180800731</v>
      </c>
      <c r="AI1827" s="177">
        <v>69.614101180800731</v>
      </c>
      <c r="AJ1827" s="177">
        <v>43.252785789920893</v>
      </c>
    </row>
    <row r="1828" spans="1:36" hidden="1" outlineLevel="1" x14ac:dyDescent="0.25">
      <c r="A1828" s="190">
        <f t="shared" si="491"/>
        <v>2022</v>
      </c>
      <c r="B1828" s="55">
        <f t="shared" si="492"/>
        <v>4</v>
      </c>
      <c r="C1828" s="55">
        <f t="shared" si="493"/>
        <v>13</v>
      </c>
      <c r="D1828" s="55">
        <f t="shared" si="489"/>
        <v>76</v>
      </c>
      <c r="F1828" s="63">
        <f t="shared" si="482"/>
        <v>44652.541666666635</v>
      </c>
      <c r="G1828" s="64">
        <f t="shared" si="490"/>
        <v>760.1509832022532</v>
      </c>
      <c r="H1828" s="64">
        <f t="shared" si="497"/>
        <v>56.584151915574481</v>
      </c>
      <c r="I1828" s="64">
        <f t="shared" si="497"/>
        <v>209.47058035111638</v>
      </c>
      <c r="J1828" s="64">
        <f t="shared" si="497"/>
        <v>190.76444352442354</v>
      </c>
      <c r="K1828" s="64">
        <f t="shared" si="497"/>
        <v>0</v>
      </c>
      <c r="L1828" s="64">
        <f t="shared" si="497"/>
        <v>0</v>
      </c>
      <c r="M1828" s="64">
        <f t="shared" si="497"/>
        <v>12.848324221828404</v>
      </c>
      <c r="N1828" s="64">
        <f t="shared" si="497"/>
        <v>290.48348318931045</v>
      </c>
      <c r="O1828" s="121"/>
      <c r="P1828" s="177">
        <v>2.9750000000000001</v>
      </c>
      <c r="Q1828" s="177">
        <v>49.659913250254284</v>
      </c>
      <c r="R1828" s="177">
        <v>49.659913250254284</v>
      </c>
      <c r="S1828" s="177">
        <v>30.256954151453375</v>
      </c>
      <c r="T1828" s="177">
        <v>33.237010827155707</v>
      </c>
      <c r="U1828" s="177">
        <v>49.659913250254284</v>
      </c>
      <c r="V1828" s="177">
        <v>49.659913250254284</v>
      </c>
      <c r="W1828" s="177">
        <v>7.2707542121049871</v>
      </c>
      <c r="X1828" s="177">
        <v>31.227141310296108</v>
      </c>
      <c r="Y1828" s="177">
        <v>34.367839999999994</v>
      </c>
      <c r="Z1828" s="177">
        <v>0</v>
      </c>
      <c r="AA1828" s="177">
        <v>32.23523259396287</v>
      </c>
      <c r="AB1828" s="177">
        <v>31.182562981427104</v>
      </c>
      <c r="AC1828" s="177">
        <v>28.426034612903301</v>
      </c>
      <c r="AD1828" s="177">
        <v>56.584151915574481</v>
      </c>
      <c r="AE1828" s="177">
        <v>29.140901435757282</v>
      </c>
      <c r="AF1828" s="177">
        <v>12.848324221828404</v>
      </c>
      <c r="AG1828" s="177">
        <v>63.588147841474509</v>
      </c>
      <c r="AH1828" s="177">
        <v>63.588147841474509</v>
      </c>
      <c r="AI1828" s="177">
        <v>63.588147841474509</v>
      </c>
      <c r="AJ1828" s="177">
        <v>40.994978414348935</v>
      </c>
    </row>
    <row r="1829" spans="1:36" hidden="1" outlineLevel="1" x14ac:dyDescent="0.25">
      <c r="A1829" s="190">
        <f t="shared" si="491"/>
        <v>2022</v>
      </c>
      <c r="B1829" s="55">
        <f t="shared" si="492"/>
        <v>4</v>
      </c>
      <c r="C1829" s="55">
        <f t="shared" si="493"/>
        <v>14</v>
      </c>
      <c r="D1829" s="55">
        <f t="shared" si="489"/>
        <v>76</v>
      </c>
      <c r="F1829" s="63">
        <f t="shared" si="482"/>
        <v>44652.583333333299</v>
      </c>
      <c r="G1829" s="64">
        <f t="shared" si="490"/>
        <v>733.31495494108481</v>
      </c>
      <c r="H1829" s="64">
        <f t="shared" si="497"/>
        <v>51.39282612234414</v>
      </c>
      <c r="I1829" s="64">
        <f t="shared" si="497"/>
        <v>190.12320895853912</v>
      </c>
      <c r="J1829" s="64">
        <f t="shared" si="497"/>
        <v>190.80858851589159</v>
      </c>
      <c r="K1829" s="64">
        <f t="shared" si="497"/>
        <v>0</v>
      </c>
      <c r="L1829" s="64">
        <f t="shared" si="497"/>
        <v>0</v>
      </c>
      <c r="M1829" s="64">
        <f t="shared" si="497"/>
        <v>13.451936769162625</v>
      </c>
      <c r="N1829" s="64">
        <f t="shared" si="497"/>
        <v>287.53839457514744</v>
      </c>
      <c r="O1829" s="121"/>
      <c r="P1829" s="177">
        <v>2.9750000000000001</v>
      </c>
      <c r="Q1829" s="177">
        <v>48.660325870035436</v>
      </c>
      <c r="R1829" s="177">
        <v>48.660325870035436</v>
      </c>
      <c r="S1829" s="177">
        <v>21.695690101949886</v>
      </c>
      <c r="T1829" s="177">
        <v>28.374597172725302</v>
      </c>
      <c r="U1829" s="177">
        <v>48.660325870035436</v>
      </c>
      <c r="V1829" s="177">
        <v>48.660325870035436</v>
      </c>
      <c r="W1829" s="177">
        <v>7.47104404929902</v>
      </c>
      <c r="X1829" s="177">
        <v>29.958527085107615</v>
      </c>
      <c r="Y1829" s="177">
        <v>36.882559999999998</v>
      </c>
      <c r="Z1829" s="177">
        <v>0</v>
      </c>
      <c r="AA1829" s="177">
        <v>31.505934868716842</v>
      </c>
      <c r="AB1829" s="177">
        <v>31.089815265193423</v>
      </c>
      <c r="AC1829" s="177">
        <v>30.301340961095455</v>
      </c>
      <c r="AD1829" s="177">
        <v>51.39282612234414</v>
      </c>
      <c r="AE1829" s="177">
        <v>27.136453527964381</v>
      </c>
      <c r="AF1829" s="177">
        <v>13.451936769162625</v>
      </c>
      <c r="AG1829" s="177">
        <v>63.602862838630529</v>
      </c>
      <c r="AH1829" s="177">
        <v>63.602862838630529</v>
      </c>
      <c r="AI1829" s="177">
        <v>63.602862838630529</v>
      </c>
      <c r="AJ1829" s="177">
        <v>35.62933702149293</v>
      </c>
    </row>
    <row r="1830" spans="1:36" hidden="1" outlineLevel="1" x14ac:dyDescent="0.25">
      <c r="A1830" s="190">
        <f t="shared" si="491"/>
        <v>2022</v>
      </c>
      <c r="B1830" s="55">
        <f t="shared" si="492"/>
        <v>4</v>
      </c>
      <c r="C1830" s="55">
        <f t="shared" si="493"/>
        <v>15</v>
      </c>
      <c r="D1830" s="55">
        <f t="shared" si="489"/>
        <v>76</v>
      </c>
      <c r="F1830" s="63">
        <f t="shared" si="482"/>
        <v>44652.624999999964</v>
      </c>
      <c r="G1830" s="64">
        <f t="shared" si="490"/>
        <v>706.32496168426701</v>
      </c>
      <c r="H1830" s="64">
        <f t="shared" si="497"/>
        <v>48.827077992913573</v>
      </c>
      <c r="I1830" s="64">
        <f t="shared" si="497"/>
        <v>172.77835984221346</v>
      </c>
      <c r="J1830" s="64">
        <f t="shared" si="497"/>
        <v>184.5608791876902</v>
      </c>
      <c r="K1830" s="64">
        <f t="shared" si="497"/>
        <v>0</v>
      </c>
      <c r="L1830" s="64">
        <f t="shared" si="497"/>
        <v>0</v>
      </c>
      <c r="M1830" s="64">
        <f t="shared" si="497"/>
        <v>13.365706405257733</v>
      </c>
      <c r="N1830" s="64">
        <f t="shared" si="497"/>
        <v>286.79293825619197</v>
      </c>
      <c r="O1830" s="121"/>
      <c r="P1830" s="177">
        <v>2.9750000000000001</v>
      </c>
      <c r="Q1830" s="177">
        <v>47.681348538893261</v>
      </c>
      <c r="R1830" s="177">
        <v>47.681348538893261</v>
      </c>
      <c r="S1830" s="177">
        <v>13.800369866388117</v>
      </c>
      <c r="T1830" s="177">
        <v>27.697925948850269</v>
      </c>
      <c r="U1830" s="177">
        <v>47.681348538893261</v>
      </c>
      <c r="V1830" s="177">
        <v>47.681348538893261</v>
      </c>
      <c r="W1830" s="177">
        <v>6.3311548144334315</v>
      </c>
      <c r="X1830" s="177">
        <v>30.309750780196115</v>
      </c>
      <c r="Y1830" s="177">
        <v>28.081039999999998</v>
      </c>
      <c r="Z1830" s="177">
        <v>0</v>
      </c>
      <c r="AA1830" s="177">
        <v>33.161484472134788</v>
      </c>
      <c r="AB1830" s="177">
        <v>32.482423221618156</v>
      </c>
      <c r="AC1830" s="177">
        <v>30.423636406865949</v>
      </c>
      <c r="AD1830" s="177">
        <v>48.827077992913573</v>
      </c>
      <c r="AE1830" s="177">
        <v>28.260554935114911</v>
      </c>
      <c r="AF1830" s="177">
        <v>13.365706405257733</v>
      </c>
      <c r="AG1830" s="177">
        <v>61.520293062563404</v>
      </c>
      <c r="AH1830" s="177">
        <v>61.520293062563404</v>
      </c>
      <c r="AI1830" s="177">
        <v>61.520293062563404</v>
      </c>
      <c r="AJ1830" s="177">
        <v>35.322563497230618</v>
      </c>
    </row>
    <row r="1831" spans="1:36" hidden="1" outlineLevel="1" x14ac:dyDescent="0.25">
      <c r="A1831" s="190">
        <f t="shared" si="491"/>
        <v>2022</v>
      </c>
      <c r="B1831" s="55">
        <f t="shared" si="492"/>
        <v>4</v>
      </c>
      <c r="C1831" s="55">
        <f t="shared" si="493"/>
        <v>16</v>
      </c>
      <c r="D1831" s="55">
        <f t="shared" si="489"/>
        <v>76</v>
      </c>
      <c r="F1831" s="63">
        <f t="shared" si="482"/>
        <v>44652.666666666628</v>
      </c>
      <c r="G1831" s="64">
        <f t="shared" si="490"/>
        <v>601.67141651216502</v>
      </c>
      <c r="H1831" s="64">
        <f t="shared" si="497"/>
        <v>48.746846777375467</v>
      </c>
      <c r="I1831" s="64">
        <f t="shared" si="497"/>
        <v>127.3917510432002</v>
      </c>
      <c r="J1831" s="64">
        <f t="shared" si="497"/>
        <v>149.24544504612496</v>
      </c>
      <c r="K1831" s="64">
        <f t="shared" si="497"/>
        <v>0</v>
      </c>
      <c r="L1831" s="64">
        <f t="shared" si="497"/>
        <v>0</v>
      </c>
      <c r="M1831" s="64">
        <f t="shared" si="497"/>
        <v>14.745392227735955</v>
      </c>
      <c r="N1831" s="64">
        <f t="shared" si="497"/>
        <v>261.54198141772844</v>
      </c>
      <c r="O1831" s="121"/>
      <c r="P1831" s="177">
        <v>2.9750000000000001</v>
      </c>
      <c r="Q1831" s="177">
        <v>42.229990558112064</v>
      </c>
      <c r="R1831" s="177">
        <v>42.229990558112064</v>
      </c>
      <c r="S1831" s="177">
        <v>5.1332605018602662</v>
      </c>
      <c r="T1831" s="177">
        <v>14.381701022340781</v>
      </c>
      <c r="U1831" s="177">
        <v>42.229990558112064</v>
      </c>
      <c r="V1831" s="177">
        <v>42.229990558112064</v>
      </c>
      <c r="W1831" s="177">
        <v>5.7465603290625626</v>
      </c>
      <c r="X1831" s="177">
        <v>27.550117480993993</v>
      </c>
      <c r="Y1831" s="177">
        <v>16.764800000000001</v>
      </c>
      <c r="Z1831" s="177">
        <v>0</v>
      </c>
      <c r="AA1831" s="177">
        <v>34.314688660801281</v>
      </c>
      <c r="AB1831" s="177">
        <v>29.755094805384172</v>
      </c>
      <c r="AC1831" s="177">
        <v>28.552235719094739</v>
      </c>
      <c r="AD1831" s="177">
        <v>48.746846777375467</v>
      </c>
      <c r="AE1831" s="177">
        <v>22.969913698858079</v>
      </c>
      <c r="AF1831" s="177">
        <v>14.745392227735955</v>
      </c>
      <c r="AG1831" s="177">
        <v>49.74848168204165</v>
      </c>
      <c r="AH1831" s="177">
        <v>49.74848168204165</v>
      </c>
      <c r="AI1831" s="177">
        <v>49.74848168204165</v>
      </c>
      <c r="AJ1831" s="177">
        <v>31.870398010084536</v>
      </c>
    </row>
    <row r="1832" spans="1:36" hidden="1" outlineLevel="1" x14ac:dyDescent="0.25">
      <c r="A1832" s="190">
        <f t="shared" si="491"/>
        <v>2022</v>
      </c>
      <c r="B1832" s="55">
        <f t="shared" si="492"/>
        <v>4</v>
      </c>
      <c r="C1832" s="55">
        <f t="shared" si="493"/>
        <v>17</v>
      </c>
      <c r="D1832" s="55">
        <f t="shared" si="489"/>
        <v>76</v>
      </c>
      <c r="F1832" s="63">
        <f t="shared" ref="F1832:F1895" si="498">F1831+1/24</f>
        <v>44652.708333333292</v>
      </c>
      <c r="G1832" s="64">
        <f t="shared" si="490"/>
        <v>339.16320712914552</v>
      </c>
      <c r="H1832" s="64">
        <f t="shared" si="497"/>
        <v>10.897627165523158</v>
      </c>
      <c r="I1832" s="64">
        <f t="shared" si="497"/>
        <v>63.14054172175431</v>
      </c>
      <c r="J1832" s="64">
        <f t="shared" si="497"/>
        <v>24.145906515479776</v>
      </c>
      <c r="K1832" s="64">
        <f t="shared" si="497"/>
        <v>0</v>
      </c>
      <c r="L1832" s="64">
        <f t="shared" si="497"/>
        <v>0</v>
      </c>
      <c r="M1832" s="64">
        <f t="shared" si="497"/>
        <v>16.038847686309282</v>
      </c>
      <c r="N1832" s="64">
        <f t="shared" si="497"/>
        <v>224.94028404007901</v>
      </c>
      <c r="O1832" s="121"/>
      <c r="P1832" s="177">
        <v>2.9750000000000001</v>
      </c>
      <c r="Q1832" s="177">
        <v>34.32603673720628</v>
      </c>
      <c r="R1832" s="177">
        <v>34.32603673720628</v>
      </c>
      <c r="S1832" s="177">
        <v>0.65605792018123343</v>
      </c>
      <c r="T1832" s="177">
        <v>0.53477420324640601</v>
      </c>
      <c r="U1832" s="177">
        <v>34.32603673720628</v>
      </c>
      <c r="V1832" s="177">
        <v>34.32603673720628</v>
      </c>
      <c r="W1832" s="177">
        <v>3.2427096435532872</v>
      </c>
      <c r="X1832" s="177">
        <v>14.427560532769537</v>
      </c>
      <c r="Y1832" s="177">
        <v>6.7059199999999999</v>
      </c>
      <c r="Z1832" s="177">
        <v>0</v>
      </c>
      <c r="AA1832" s="177">
        <v>32.803880408118282</v>
      </c>
      <c r="AB1832" s="177">
        <v>29.818539914959725</v>
      </c>
      <c r="AC1832" s="177">
        <v>25.013716768175883</v>
      </c>
      <c r="AD1832" s="177">
        <v>10.897627165523158</v>
      </c>
      <c r="AE1832" s="177">
        <v>16.440273969362451</v>
      </c>
      <c r="AF1832" s="177">
        <v>16.038847686309282</v>
      </c>
      <c r="AG1832" s="177">
        <v>8.0486355051599254</v>
      </c>
      <c r="AH1832" s="177">
        <v>8.0486355051599254</v>
      </c>
      <c r="AI1832" s="177">
        <v>8.0486355051599254</v>
      </c>
      <c r="AJ1832" s="177">
        <v>18.158245452641395</v>
      </c>
    </row>
    <row r="1833" spans="1:36" hidden="1" outlineLevel="1" x14ac:dyDescent="0.25">
      <c r="A1833" s="190">
        <f t="shared" si="491"/>
        <v>2022</v>
      </c>
      <c r="B1833" s="55">
        <f t="shared" si="492"/>
        <v>4</v>
      </c>
      <c r="C1833" s="55">
        <f t="shared" si="493"/>
        <v>18</v>
      </c>
      <c r="D1833" s="55">
        <f t="shared" si="489"/>
        <v>76</v>
      </c>
      <c r="F1833" s="63">
        <f t="shared" si="498"/>
        <v>44652.749999999956</v>
      </c>
      <c r="G1833" s="64">
        <f t="shared" si="490"/>
        <v>229.98166504403403</v>
      </c>
      <c r="H1833" s="64">
        <f t="shared" si="497"/>
        <v>0</v>
      </c>
      <c r="I1833" s="64">
        <f t="shared" si="497"/>
        <v>8.4042699252230459</v>
      </c>
      <c r="J1833" s="64">
        <f t="shared" si="497"/>
        <v>0</v>
      </c>
      <c r="K1833" s="64">
        <f t="shared" si="497"/>
        <v>0</v>
      </c>
      <c r="L1833" s="64">
        <f t="shared" si="497"/>
        <v>0</v>
      </c>
      <c r="M1833" s="64">
        <f t="shared" si="497"/>
        <v>16.556229869738615</v>
      </c>
      <c r="N1833" s="64">
        <f t="shared" si="497"/>
        <v>205.02116524907237</v>
      </c>
      <c r="O1833" s="121"/>
      <c r="P1833" s="177">
        <v>2.9750000000000001</v>
      </c>
      <c r="Q1833" s="177">
        <v>30.667753026096033</v>
      </c>
      <c r="R1833" s="177">
        <v>30.667753026096033</v>
      </c>
      <c r="S1833" s="177">
        <v>0</v>
      </c>
      <c r="T1833" s="177">
        <v>0</v>
      </c>
      <c r="U1833" s="177">
        <v>30.667753026096033</v>
      </c>
      <c r="V1833" s="177">
        <v>30.667753026096033</v>
      </c>
      <c r="W1833" s="177">
        <v>0.47638719470918484</v>
      </c>
      <c r="X1833" s="177">
        <v>1.3539425761897856</v>
      </c>
      <c r="Y1833" s="177">
        <v>0</v>
      </c>
      <c r="Z1833" s="177">
        <v>0</v>
      </c>
      <c r="AA1833" s="177">
        <v>30.112994639985121</v>
      </c>
      <c r="AB1833" s="177">
        <v>28.692650395156992</v>
      </c>
      <c r="AC1833" s="177">
        <v>23.544508109546118</v>
      </c>
      <c r="AD1833" s="177">
        <v>0</v>
      </c>
      <c r="AE1833" s="177">
        <v>2.8914701663409019</v>
      </c>
      <c r="AF1833" s="177">
        <v>16.556229869738615</v>
      </c>
      <c r="AG1833" s="177">
        <v>0</v>
      </c>
      <c r="AH1833" s="177">
        <v>0</v>
      </c>
      <c r="AI1833" s="177">
        <v>0</v>
      </c>
      <c r="AJ1833" s="177">
        <v>0.70746998798317451</v>
      </c>
    </row>
    <row r="1834" spans="1:36" hidden="1" outlineLevel="1" x14ac:dyDescent="0.25">
      <c r="A1834" s="190">
        <f t="shared" si="491"/>
        <v>2022</v>
      </c>
      <c r="B1834" s="55">
        <f t="shared" si="492"/>
        <v>4</v>
      </c>
      <c r="C1834" s="55">
        <f t="shared" si="493"/>
        <v>19</v>
      </c>
      <c r="D1834" s="55">
        <f t="shared" si="489"/>
        <v>76</v>
      </c>
      <c r="F1834" s="63">
        <f t="shared" si="498"/>
        <v>44652.791666666621</v>
      </c>
      <c r="G1834" s="64">
        <f t="shared" si="490"/>
        <v>207.10883482172886</v>
      </c>
      <c r="H1834" s="64">
        <f t="shared" si="497"/>
        <v>0</v>
      </c>
      <c r="I1834" s="64">
        <f t="shared" si="497"/>
        <v>2.9750000000000001</v>
      </c>
      <c r="J1834" s="64">
        <f t="shared" si="497"/>
        <v>0</v>
      </c>
      <c r="K1834" s="64">
        <f t="shared" si="497"/>
        <v>0</v>
      </c>
      <c r="L1834" s="64">
        <f t="shared" si="497"/>
        <v>0</v>
      </c>
      <c r="M1834" s="64">
        <f t="shared" si="497"/>
        <v>17.332303144882612</v>
      </c>
      <c r="N1834" s="64">
        <f t="shared" si="497"/>
        <v>186.80153167684625</v>
      </c>
      <c r="O1834" s="121"/>
      <c r="P1834" s="177">
        <v>2.9750000000000001</v>
      </c>
      <c r="Q1834" s="177">
        <v>26.494218088068848</v>
      </c>
      <c r="R1834" s="177">
        <v>26.494218088068848</v>
      </c>
      <c r="S1834" s="177">
        <v>0</v>
      </c>
      <c r="T1834" s="177">
        <v>0</v>
      </c>
      <c r="U1834" s="177">
        <v>26.494218088068848</v>
      </c>
      <c r="V1834" s="177">
        <v>26.494218088068848</v>
      </c>
      <c r="W1834" s="177">
        <v>0</v>
      </c>
      <c r="X1834" s="177">
        <v>0</v>
      </c>
      <c r="Y1834" s="177">
        <v>0</v>
      </c>
      <c r="Z1834" s="177">
        <v>0</v>
      </c>
      <c r="AA1834" s="177">
        <v>29.615142742004608</v>
      </c>
      <c r="AB1834" s="177">
        <v>28.894905520120901</v>
      </c>
      <c r="AC1834" s="177">
        <v>22.314611062445337</v>
      </c>
      <c r="AD1834" s="177">
        <v>0</v>
      </c>
      <c r="AE1834" s="177">
        <v>0</v>
      </c>
      <c r="AF1834" s="177">
        <v>17.332303144882612</v>
      </c>
      <c r="AG1834" s="177">
        <v>0</v>
      </c>
      <c r="AH1834" s="177">
        <v>0</v>
      </c>
      <c r="AI1834" s="177">
        <v>0</v>
      </c>
      <c r="AJ1834" s="177">
        <v>0</v>
      </c>
    </row>
    <row r="1835" spans="1:36" hidden="1" outlineLevel="1" x14ac:dyDescent="0.25">
      <c r="A1835" s="190">
        <f t="shared" si="491"/>
        <v>2022</v>
      </c>
      <c r="B1835" s="55">
        <f t="shared" si="492"/>
        <v>4</v>
      </c>
      <c r="C1835" s="55">
        <f t="shared" si="493"/>
        <v>20</v>
      </c>
      <c r="D1835" s="55">
        <f t="shared" si="489"/>
        <v>76</v>
      </c>
      <c r="F1835" s="63">
        <f t="shared" si="498"/>
        <v>44652.833333333285</v>
      </c>
      <c r="G1835" s="64">
        <f t="shared" si="490"/>
        <v>206.39720273954759</v>
      </c>
      <c r="H1835" s="64">
        <f t="shared" ref="H1835:N1844" si="499">SUMIF($P$6:$AK$6,H$6,$P1835:$AK1835)</f>
        <v>0</v>
      </c>
      <c r="I1835" s="64">
        <f t="shared" si="499"/>
        <v>2.9750000000000001</v>
      </c>
      <c r="J1835" s="64">
        <f t="shared" si="499"/>
        <v>0</v>
      </c>
      <c r="K1835" s="64">
        <f t="shared" si="499"/>
        <v>0</v>
      </c>
      <c r="L1835" s="64">
        <f t="shared" si="499"/>
        <v>0</v>
      </c>
      <c r="M1835" s="64">
        <f t="shared" si="499"/>
        <v>18.02214605612172</v>
      </c>
      <c r="N1835" s="64">
        <f t="shared" si="499"/>
        <v>185.40005668342587</v>
      </c>
      <c r="O1835" s="121"/>
      <c r="P1835" s="177">
        <v>2.9750000000000001</v>
      </c>
      <c r="Q1835" s="177">
        <v>25.597680953233379</v>
      </c>
      <c r="R1835" s="177">
        <v>25.597680953233379</v>
      </c>
      <c r="S1835" s="177">
        <v>0</v>
      </c>
      <c r="T1835" s="177">
        <v>0</v>
      </c>
      <c r="U1835" s="177">
        <v>25.597680953233379</v>
      </c>
      <c r="V1835" s="177">
        <v>25.597680953233379</v>
      </c>
      <c r="W1835" s="177">
        <v>0</v>
      </c>
      <c r="X1835" s="177">
        <v>0</v>
      </c>
      <c r="Y1835" s="177">
        <v>0</v>
      </c>
      <c r="Z1835" s="177">
        <v>0</v>
      </c>
      <c r="AA1835" s="177">
        <v>30.345491883740475</v>
      </c>
      <c r="AB1835" s="177">
        <v>29.281748047667861</v>
      </c>
      <c r="AC1835" s="177">
        <v>23.382092939084028</v>
      </c>
      <c r="AD1835" s="177">
        <v>0</v>
      </c>
      <c r="AE1835" s="177">
        <v>0</v>
      </c>
      <c r="AF1835" s="177">
        <v>18.02214605612172</v>
      </c>
      <c r="AG1835" s="177">
        <v>0</v>
      </c>
      <c r="AH1835" s="177">
        <v>0</v>
      </c>
      <c r="AI1835" s="177">
        <v>0</v>
      </c>
      <c r="AJ1835" s="177">
        <v>0</v>
      </c>
    </row>
    <row r="1836" spans="1:36" hidden="1" outlineLevel="1" x14ac:dyDescent="0.25">
      <c r="A1836" s="190">
        <f t="shared" si="491"/>
        <v>2022</v>
      </c>
      <c r="B1836" s="55">
        <f t="shared" si="492"/>
        <v>4</v>
      </c>
      <c r="C1836" s="55">
        <f t="shared" si="493"/>
        <v>21</v>
      </c>
      <c r="D1836" s="55">
        <f t="shared" si="489"/>
        <v>76</v>
      </c>
      <c r="F1836" s="63">
        <f t="shared" si="498"/>
        <v>44652.874999999949</v>
      </c>
      <c r="G1836" s="64">
        <f t="shared" si="490"/>
        <v>209.71850426936257</v>
      </c>
      <c r="H1836" s="64">
        <f t="shared" si="499"/>
        <v>0</v>
      </c>
      <c r="I1836" s="64">
        <f t="shared" si="499"/>
        <v>2.9750000000000001</v>
      </c>
      <c r="J1836" s="64">
        <f t="shared" si="499"/>
        <v>0</v>
      </c>
      <c r="K1836" s="64">
        <f t="shared" si="499"/>
        <v>0</v>
      </c>
      <c r="L1836" s="64">
        <f t="shared" si="499"/>
        <v>0</v>
      </c>
      <c r="M1836" s="64">
        <f t="shared" si="499"/>
        <v>18.280837147836387</v>
      </c>
      <c r="N1836" s="64">
        <f t="shared" si="499"/>
        <v>188.46266712152618</v>
      </c>
      <c r="O1836" s="121"/>
      <c r="P1836" s="177">
        <v>2.9750000000000001</v>
      </c>
      <c r="Q1836" s="177">
        <v>25.546155830541682</v>
      </c>
      <c r="R1836" s="177">
        <v>25.546155830541682</v>
      </c>
      <c r="S1836" s="177">
        <v>0</v>
      </c>
      <c r="T1836" s="177">
        <v>0</v>
      </c>
      <c r="U1836" s="177">
        <v>25.546155830541682</v>
      </c>
      <c r="V1836" s="177">
        <v>25.546155830541682</v>
      </c>
      <c r="W1836" s="177">
        <v>0</v>
      </c>
      <c r="X1836" s="177">
        <v>0</v>
      </c>
      <c r="Y1836" s="177">
        <v>0</v>
      </c>
      <c r="Z1836" s="177">
        <v>0</v>
      </c>
      <c r="AA1836" s="177">
        <v>32.287729723391912</v>
      </c>
      <c r="AB1836" s="177">
        <v>28.800237560164604</v>
      </c>
      <c r="AC1836" s="177">
        <v>25.190076515802964</v>
      </c>
      <c r="AD1836" s="177">
        <v>0</v>
      </c>
      <c r="AE1836" s="177">
        <v>0</v>
      </c>
      <c r="AF1836" s="177">
        <v>18.280837147836387</v>
      </c>
      <c r="AG1836" s="177">
        <v>0</v>
      </c>
      <c r="AH1836" s="177">
        <v>0</v>
      </c>
      <c r="AI1836" s="177">
        <v>0</v>
      </c>
      <c r="AJ1836" s="177">
        <v>0</v>
      </c>
    </row>
    <row r="1837" spans="1:36" hidden="1" outlineLevel="1" x14ac:dyDescent="0.25">
      <c r="A1837" s="190">
        <f t="shared" si="491"/>
        <v>2022</v>
      </c>
      <c r="B1837" s="55">
        <f t="shared" si="492"/>
        <v>4</v>
      </c>
      <c r="C1837" s="55">
        <f t="shared" si="493"/>
        <v>22</v>
      </c>
      <c r="D1837" s="55">
        <f t="shared" si="489"/>
        <v>76</v>
      </c>
      <c r="F1837" s="63">
        <f t="shared" si="498"/>
        <v>44652.916666666613</v>
      </c>
      <c r="G1837" s="64">
        <f t="shared" si="490"/>
        <v>217.93866656393348</v>
      </c>
      <c r="H1837" s="64">
        <f t="shared" si="499"/>
        <v>0</v>
      </c>
      <c r="I1837" s="64">
        <f t="shared" si="499"/>
        <v>2.9750000000000001</v>
      </c>
      <c r="J1837" s="64">
        <f t="shared" si="499"/>
        <v>0</v>
      </c>
      <c r="K1837" s="64">
        <f t="shared" si="499"/>
        <v>0</v>
      </c>
      <c r="L1837" s="64">
        <f t="shared" si="499"/>
        <v>0</v>
      </c>
      <c r="M1837" s="64">
        <f t="shared" si="499"/>
        <v>19.832983698124384</v>
      </c>
      <c r="N1837" s="64">
        <f t="shared" si="499"/>
        <v>195.13068286580909</v>
      </c>
      <c r="O1837" s="121"/>
      <c r="P1837" s="177">
        <v>2.9750000000000001</v>
      </c>
      <c r="Q1837" s="177">
        <v>26.298422621840409</v>
      </c>
      <c r="R1837" s="177">
        <v>26.298422621840409</v>
      </c>
      <c r="S1837" s="177">
        <v>0</v>
      </c>
      <c r="T1837" s="177">
        <v>0</v>
      </c>
      <c r="U1837" s="177">
        <v>26.298422621840409</v>
      </c>
      <c r="V1837" s="177">
        <v>26.298422621840409</v>
      </c>
      <c r="W1837" s="177">
        <v>0</v>
      </c>
      <c r="X1837" s="177">
        <v>0</v>
      </c>
      <c r="Y1837" s="177">
        <v>0</v>
      </c>
      <c r="Z1837" s="177">
        <v>0</v>
      </c>
      <c r="AA1837" s="177">
        <v>33.682614438750498</v>
      </c>
      <c r="AB1837" s="177">
        <v>30.828289573771499</v>
      </c>
      <c r="AC1837" s="177">
        <v>25.426088365925473</v>
      </c>
      <c r="AD1837" s="177">
        <v>0</v>
      </c>
      <c r="AE1837" s="177">
        <v>0</v>
      </c>
      <c r="AF1837" s="177">
        <v>19.832983698124384</v>
      </c>
      <c r="AG1837" s="177">
        <v>0</v>
      </c>
      <c r="AH1837" s="177">
        <v>0</v>
      </c>
      <c r="AI1837" s="177">
        <v>0</v>
      </c>
      <c r="AJ1837" s="177">
        <v>0</v>
      </c>
    </row>
    <row r="1838" spans="1:36" hidden="1" outlineLevel="1" x14ac:dyDescent="0.25">
      <c r="A1838" s="190">
        <f t="shared" si="491"/>
        <v>2022</v>
      </c>
      <c r="B1838" s="55">
        <f t="shared" si="492"/>
        <v>4</v>
      </c>
      <c r="C1838" s="55">
        <f t="shared" si="493"/>
        <v>23</v>
      </c>
      <c r="D1838" s="55">
        <f t="shared" si="489"/>
        <v>76</v>
      </c>
      <c r="F1838" s="63">
        <f t="shared" si="498"/>
        <v>44652.958333333278</v>
      </c>
      <c r="G1838" s="64">
        <f t="shared" si="490"/>
        <v>229.0395969690201</v>
      </c>
      <c r="H1838" s="64">
        <f t="shared" si="499"/>
        <v>0</v>
      </c>
      <c r="I1838" s="64">
        <f t="shared" si="499"/>
        <v>2.9750000000000001</v>
      </c>
      <c r="J1838" s="64">
        <f t="shared" si="499"/>
        <v>0</v>
      </c>
      <c r="K1838" s="64">
        <f t="shared" si="499"/>
        <v>0</v>
      </c>
      <c r="L1838" s="64">
        <f t="shared" si="499"/>
        <v>0</v>
      </c>
      <c r="M1838" s="64">
        <f t="shared" si="499"/>
        <v>21.643821340127047</v>
      </c>
      <c r="N1838" s="64">
        <f t="shared" si="499"/>
        <v>204.42077562889304</v>
      </c>
      <c r="O1838" s="121"/>
      <c r="P1838" s="177">
        <v>2.9750000000000001</v>
      </c>
      <c r="Q1838" s="177">
        <v>27.205264781214218</v>
      </c>
      <c r="R1838" s="177">
        <v>27.205264781214218</v>
      </c>
      <c r="S1838" s="177">
        <v>0</v>
      </c>
      <c r="T1838" s="177">
        <v>0</v>
      </c>
      <c r="U1838" s="177">
        <v>27.205264781214218</v>
      </c>
      <c r="V1838" s="177">
        <v>27.205264781214218</v>
      </c>
      <c r="W1838" s="177">
        <v>0</v>
      </c>
      <c r="X1838" s="177">
        <v>0</v>
      </c>
      <c r="Y1838" s="177">
        <v>0</v>
      </c>
      <c r="Z1838" s="177">
        <v>0</v>
      </c>
      <c r="AA1838" s="177">
        <v>36.580922653564826</v>
      </c>
      <c r="AB1838" s="177">
        <v>31.904388745888433</v>
      </c>
      <c r="AC1838" s="177">
        <v>27.114405104582882</v>
      </c>
      <c r="AD1838" s="177">
        <v>0</v>
      </c>
      <c r="AE1838" s="177">
        <v>0</v>
      </c>
      <c r="AF1838" s="177">
        <v>21.643821340127047</v>
      </c>
      <c r="AG1838" s="177">
        <v>0</v>
      </c>
      <c r="AH1838" s="177">
        <v>0</v>
      </c>
      <c r="AI1838" s="177">
        <v>0</v>
      </c>
      <c r="AJ1838" s="177">
        <v>0</v>
      </c>
    </row>
    <row r="1839" spans="1:36" hidden="1" outlineLevel="1" x14ac:dyDescent="0.25">
      <c r="A1839" s="190">
        <f t="shared" si="491"/>
        <v>2022</v>
      </c>
      <c r="B1839" s="55">
        <f t="shared" si="492"/>
        <v>5</v>
      </c>
      <c r="C1839" s="55">
        <f t="shared" si="493"/>
        <v>0</v>
      </c>
      <c r="D1839" s="55">
        <f t="shared" si="489"/>
        <v>77</v>
      </c>
      <c r="F1839" s="63">
        <f t="shared" ref="F1839" si="500">EDATE(F1815,1)</f>
        <v>44682</v>
      </c>
      <c r="G1839" s="64">
        <f t="shared" si="490"/>
        <v>201.10914911779406</v>
      </c>
      <c r="H1839" s="64">
        <f t="shared" si="499"/>
        <v>0</v>
      </c>
      <c r="I1839" s="64">
        <f t="shared" si="499"/>
        <v>2.9750000000000001</v>
      </c>
      <c r="J1839" s="64">
        <f t="shared" si="499"/>
        <v>0</v>
      </c>
      <c r="K1839" s="64">
        <f t="shared" si="499"/>
        <v>0</v>
      </c>
      <c r="L1839" s="64">
        <f t="shared" si="499"/>
        <v>0</v>
      </c>
      <c r="M1839" s="64">
        <f t="shared" si="499"/>
        <v>24.361263076898162</v>
      </c>
      <c r="N1839" s="64">
        <f t="shared" si="499"/>
        <v>173.77288604089591</v>
      </c>
      <c r="O1839" s="121"/>
      <c r="P1839" s="177">
        <v>2.9750000000000001</v>
      </c>
      <c r="Q1839" s="177">
        <v>23.814911708100777</v>
      </c>
      <c r="R1839" s="177">
        <v>23.814911708100777</v>
      </c>
      <c r="S1839" s="177">
        <v>0</v>
      </c>
      <c r="T1839" s="177">
        <v>0</v>
      </c>
      <c r="U1839" s="177">
        <v>23.814911708100777</v>
      </c>
      <c r="V1839" s="177">
        <v>23.814911708100777</v>
      </c>
      <c r="W1839" s="177">
        <v>0</v>
      </c>
      <c r="X1839" s="177">
        <v>0</v>
      </c>
      <c r="Y1839" s="177">
        <v>0</v>
      </c>
      <c r="Z1839" s="177">
        <v>0</v>
      </c>
      <c r="AA1839" s="177">
        <v>29.727882733512523</v>
      </c>
      <c r="AB1839" s="177">
        <v>24.69736266231007</v>
      </c>
      <c r="AC1839" s="177">
        <v>24.087993812670227</v>
      </c>
      <c r="AD1839" s="177">
        <v>0</v>
      </c>
      <c r="AE1839" s="177">
        <v>0</v>
      </c>
      <c r="AF1839" s="177">
        <v>24.361263076898162</v>
      </c>
      <c r="AG1839" s="177">
        <v>0</v>
      </c>
      <c r="AH1839" s="177">
        <v>0</v>
      </c>
      <c r="AI1839" s="177">
        <v>0</v>
      </c>
      <c r="AJ1839" s="177">
        <v>0</v>
      </c>
    </row>
    <row r="1840" spans="1:36" hidden="1" outlineLevel="1" x14ac:dyDescent="0.25">
      <c r="A1840" s="190">
        <f t="shared" si="491"/>
        <v>2022</v>
      </c>
      <c r="B1840" s="55">
        <f t="shared" si="492"/>
        <v>5</v>
      </c>
      <c r="C1840" s="55">
        <f t="shared" si="493"/>
        <v>1</v>
      </c>
      <c r="D1840" s="55">
        <f t="shared" si="489"/>
        <v>77</v>
      </c>
      <c r="F1840" s="63">
        <f t="shared" ref="F1840" si="501">F1839+1/24</f>
        <v>44682.041666666664</v>
      </c>
      <c r="G1840" s="64">
        <f t="shared" si="490"/>
        <v>205.9444367028143</v>
      </c>
      <c r="H1840" s="64">
        <f t="shared" si="499"/>
        <v>0</v>
      </c>
      <c r="I1840" s="64">
        <f t="shared" si="499"/>
        <v>2.9750000000000001</v>
      </c>
      <c r="J1840" s="64">
        <f t="shared" si="499"/>
        <v>0</v>
      </c>
      <c r="K1840" s="64">
        <f t="shared" si="499"/>
        <v>0</v>
      </c>
      <c r="L1840" s="64">
        <f t="shared" si="499"/>
        <v>0</v>
      </c>
      <c r="M1840" s="64">
        <f t="shared" si="499"/>
        <v>23.955242025616531</v>
      </c>
      <c r="N1840" s="64">
        <f t="shared" si="499"/>
        <v>179.01419467719776</v>
      </c>
      <c r="O1840" s="121"/>
      <c r="P1840" s="177">
        <v>2.9750000000000001</v>
      </c>
      <c r="Q1840" s="177">
        <v>24.979379480933051</v>
      </c>
      <c r="R1840" s="177">
        <v>24.979379480933051</v>
      </c>
      <c r="S1840" s="177">
        <v>0</v>
      </c>
      <c r="T1840" s="177">
        <v>0</v>
      </c>
      <c r="U1840" s="177">
        <v>24.979379480933051</v>
      </c>
      <c r="V1840" s="177">
        <v>24.979379480933051</v>
      </c>
      <c r="W1840" s="177">
        <v>0</v>
      </c>
      <c r="X1840" s="177">
        <v>0</v>
      </c>
      <c r="Y1840" s="177">
        <v>0</v>
      </c>
      <c r="Z1840" s="177">
        <v>0</v>
      </c>
      <c r="AA1840" s="177">
        <v>31.094098490323113</v>
      </c>
      <c r="AB1840" s="177">
        <v>24.455569954802883</v>
      </c>
      <c r="AC1840" s="177">
        <v>23.547008308339564</v>
      </c>
      <c r="AD1840" s="177">
        <v>0</v>
      </c>
      <c r="AE1840" s="177">
        <v>0</v>
      </c>
      <c r="AF1840" s="177">
        <v>23.955242025616531</v>
      </c>
      <c r="AG1840" s="177">
        <v>0</v>
      </c>
      <c r="AH1840" s="177">
        <v>0</v>
      </c>
      <c r="AI1840" s="177">
        <v>0</v>
      </c>
      <c r="AJ1840" s="177">
        <v>0</v>
      </c>
    </row>
    <row r="1841" spans="1:36" hidden="1" outlineLevel="1" x14ac:dyDescent="0.25">
      <c r="A1841" s="190">
        <f t="shared" si="491"/>
        <v>2022</v>
      </c>
      <c r="B1841" s="55">
        <f t="shared" si="492"/>
        <v>5</v>
      </c>
      <c r="C1841" s="55">
        <f t="shared" si="493"/>
        <v>2</v>
      </c>
      <c r="D1841" s="55">
        <f t="shared" si="489"/>
        <v>77</v>
      </c>
      <c r="F1841" s="63">
        <f t="shared" si="498"/>
        <v>44682.083333333328</v>
      </c>
      <c r="G1841" s="64">
        <f t="shared" si="490"/>
        <v>202.23244510193379</v>
      </c>
      <c r="H1841" s="64">
        <f t="shared" si="499"/>
        <v>0</v>
      </c>
      <c r="I1841" s="64">
        <f t="shared" si="499"/>
        <v>2.9750000000000001</v>
      </c>
      <c r="J1841" s="64">
        <f t="shared" si="499"/>
        <v>0</v>
      </c>
      <c r="K1841" s="64">
        <f t="shared" si="499"/>
        <v>0</v>
      </c>
      <c r="L1841" s="64">
        <f t="shared" si="499"/>
        <v>0</v>
      </c>
      <c r="M1841" s="64">
        <f t="shared" si="499"/>
        <v>23.44771571151448</v>
      </c>
      <c r="N1841" s="64">
        <f t="shared" si="499"/>
        <v>175.80972939041931</v>
      </c>
      <c r="O1841" s="121"/>
      <c r="P1841" s="177">
        <v>2.9750000000000001</v>
      </c>
      <c r="Q1841" s="177">
        <v>24.268332787787685</v>
      </c>
      <c r="R1841" s="177">
        <v>24.268332787787685</v>
      </c>
      <c r="S1841" s="177">
        <v>0</v>
      </c>
      <c r="T1841" s="177">
        <v>0</v>
      </c>
      <c r="U1841" s="177">
        <v>24.268332787787685</v>
      </c>
      <c r="V1841" s="177">
        <v>24.268332787787685</v>
      </c>
      <c r="W1841" s="177">
        <v>0</v>
      </c>
      <c r="X1841" s="177">
        <v>0</v>
      </c>
      <c r="Y1841" s="177">
        <v>0</v>
      </c>
      <c r="Z1841" s="177">
        <v>0</v>
      </c>
      <c r="AA1841" s="177">
        <v>30.541202032654695</v>
      </c>
      <c r="AB1841" s="177">
        <v>24.600951304992122</v>
      </c>
      <c r="AC1841" s="177">
        <v>23.594244901621735</v>
      </c>
      <c r="AD1841" s="177">
        <v>0</v>
      </c>
      <c r="AE1841" s="177">
        <v>0</v>
      </c>
      <c r="AF1841" s="177">
        <v>23.44771571151448</v>
      </c>
      <c r="AG1841" s="177">
        <v>0</v>
      </c>
      <c r="AH1841" s="177">
        <v>0</v>
      </c>
      <c r="AI1841" s="177">
        <v>0</v>
      </c>
      <c r="AJ1841" s="177">
        <v>0</v>
      </c>
    </row>
    <row r="1842" spans="1:36" hidden="1" outlineLevel="1" x14ac:dyDescent="0.25">
      <c r="A1842" s="190">
        <f t="shared" si="491"/>
        <v>2022</v>
      </c>
      <c r="B1842" s="55">
        <f t="shared" si="492"/>
        <v>5</v>
      </c>
      <c r="C1842" s="55">
        <f t="shared" si="493"/>
        <v>3</v>
      </c>
      <c r="D1842" s="55">
        <f t="shared" si="489"/>
        <v>77</v>
      </c>
      <c r="F1842" s="63">
        <f t="shared" si="498"/>
        <v>44682.124999999993</v>
      </c>
      <c r="G1842" s="64">
        <f t="shared" si="490"/>
        <v>205.05167406592847</v>
      </c>
      <c r="H1842" s="64">
        <f t="shared" si="499"/>
        <v>0</v>
      </c>
      <c r="I1842" s="64">
        <f t="shared" si="499"/>
        <v>2.9878006149895726</v>
      </c>
      <c r="J1842" s="64">
        <f t="shared" si="499"/>
        <v>0</v>
      </c>
      <c r="K1842" s="64">
        <f t="shared" si="499"/>
        <v>0</v>
      </c>
      <c r="L1842" s="64">
        <f t="shared" si="499"/>
        <v>0</v>
      </c>
      <c r="M1842" s="64">
        <f t="shared" si="499"/>
        <v>23.143199923053253</v>
      </c>
      <c r="N1842" s="64">
        <f t="shared" si="499"/>
        <v>178.92067352788564</v>
      </c>
      <c r="O1842" s="121"/>
      <c r="P1842" s="177">
        <v>2.9750000000000001</v>
      </c>
      <c r="Q1842" s="177">
        <v>24.391993082247751</v>
      </c>
      <c r="R1842" s="177">
        <v>24.391993082247751</v>
      </c>
      <c r="S1842" s="177">
        <v>1.2800614989572341E-2</v>
      </c>
      <c r="T1842" s="177">
        <v>0</v>
      </c>
      <c r="U1842" s="177">
        <v>24.391993082247751</v>
      </c>
      <c r="V1842" s="177">
        <v>24.391993082247751</v>
      </c>
      <c r="W1842" s="177">
        <v>0</v>
      </c>
      <c r="X1842" s="177">
        <v>0</v>
      </c>
      <c r="Y1842" s="177">
        <v>0</v>
      </c>
      <c r="Z1842" s="177">
        <v>0</v>
      </c>
      <c r="AA1842" s="177">
        <v>30.585411106389767</v>
      </c>
      <c r="AB1842" s="177">
        <v>26.908478645714755</v>
      </c>
      <c r="AC1842" s="177">
        <v>23.858811446790114</v>
      </c>
      <c r="AD1842" s="177">
        <v>0</v>
      </c>
      <c r="AE1842" s="177">
        <v>0</v>
      </c>
      <c r="AF1842" s="177">
        <v>23.143199923053253</v>
      </c>
      <c r="AG1842" s="177">
        <v>0</v>
      </c>
      <c r="AH1842" s="177">
        <v>0</v>
      </c>
      <c r="AI1842" s="177">
        <v>0</v>
      </c>
      <c r="AJ1842" s="177">
        <v>0</v>
      </c>
    </row>
    <row r="1843" spans="1:36" hidden="1" outlineLevel="1" x14ac:dyDescent="0.25">
      <c r="A1843" s="190">
        <f t="shared" si="491"/>
        <v>2022</v>
      </c>
      <c r="B1843" s="55">
        <f t="shared" si="492"/>
        <v>5</v>
      </c>
      <c r="C1843" s="55">
        <f t="shared" si="493"/>
        <v>4</v>
      </c>
      <c r="D1843" s="55">
        <f t="shared" si="489"/>
        <v>77</v>
      </c>
      <c r="F1843" s="63">
        <f t="shared" si="498"/>
        <v>44682.166666666657</v>
      </c>
      <c r="G1843" s="64">
        <f t="shared" si="490"/>
        <v>211.96841127907311</v>
      </c>
      <c r="H1843" s="64">
        <f t="shared" si="499"/>
        <v>3.4498221112952741</v>
      </c>
      <c r="I1843" s="64">
        <f t="shared" si="499"/>
        <v>10.252378776080189</v>
      </c>
      <c r="J1843" s="64">
        <f t="shared" si="499"/>
        <v>5.4511257352499971</v>
      </c>
      <c r="K1843" s="64">
        <f t="shared" si="499"/>
        <v>0</v>
      </c>
      <c r="L1843" s="64">
        <f t="shared" si="499"/>
        <v>0</v>
      </c>
      <c r="M1843" s="64">
        <f t="shared" si="499"/>
        <v>22.534168346130798</v>
      </c>
      <c r="N1843" s="64">
        <f t="shared" si="499"/>
        <v>170.28091631031685</v>
      </c>
      <c r="O1843" s="121"/>
      <c r="P1843" s="177">
        <v>2.9750000000000001</v>
      </c>
      <c r="Q1843" s="177">
        <v>21.619941481434633</v>
      </c>
      <c r="R1843" s="177">
        <v>21.619941481434633</v>
      </c>
      <c r="S1843" s="177">
        <v>1.601553462503198</v>
      </c>
      <c r="T1843" s="177">
        <v>5.5583395756854035</v>
      </c>
      <c r="U1843" s="177">
        <v>21.619941481434633</v>
      </c>
      <c r="V1843" s="177">
        <v>21.619941481434633</v>
      </c>
      <c r="W1843" s="177">
        <v>9.5082828053151505E-2</v>
      </c>
      <c r="X1843" s="177">
        <v>2.2402909838436347E-2</v>
      </c>
      <c r="Y1843" s="177">
        <v>0</v>
      </c>
      <c r="Z1843" s="177">
        <v>0</v>
      </c>
      <c r="AA1843" s="177">
        <v>30.469493208104943</v>
      </c>
      <c r="AB1843" s="177">
        <v>28.244780105489973</v>
      </c>
      <c r="AC1843" s="177">
        <v>25.086877070983419</v>
      </c>
      <c r="AD1843" s="177">
        <v>3.4498221112952741</v>
      </c>
      <c r="AE1843" s="177">
        <v>0</v>
      </c>
      <c r="AF1843" s="177">
        <v>22.534168346130798</v>
      </c>
      <c r="AG1843" s="177">
        <v>1.8170419117499992</v>
      </c>
      <c r="AH1843" s="177">
        <v>1.8170419117499992</v>
      </c>
      <c r="AI1843" s="177">
        <v>1.8170419117499992</v>
      </c>
      <c r="AJ1843" s="177">
        <v>0</v>
      </c>
    </row>
    <row r="1844" spans="1:36" hidden="1" outlineLevel="1" x14ac:dyDescent="0.25">
      <c r="A1844" s="190">
        <f t="shared" si="491"/>
        <v>2022</v>
      </c>
      <c r="B1844" s="55">
        <f t="shared" si="492"/>
        <v>5</v>
      </c>
      <c r="C1844" s="55">
        <f t="shared" si="493"/>
        <v>5</v>
      </c>
      <c r="D1844" s="55">
        <f t="shared" si="489"/>
        <v>77</v>
      </c>
      <c r="F1844" s="63">
        <f t="shared" si="498"/>
        <v>44682.208333333321</v>
      </c>
      <c r="G1844" s="64">
        <f t="shared" si="490"/>
        <v>402.31265945781843</v>
      </c>
      <c r="H1844" s="64">
        <f t="shared" si="499"/>
        <v>41.840728624122391</v>
      </c>
      <c r="I1844" s="64">
        <f t="shared" si="499"/>
        <v>54.615244556745537</v>
      </c>
      <c r="J1844" s="64">
        <f t="shared" si="499"/>
        <v>118.8787380927786</v>
      </c>
      <c r="K1844" s="64">
        <f t="shared" si="499"/>
        <v>0</v>
      </c>
      <c r="L1844" s="64">
        <f t="shared" si="499"/>
        <v>0</v>
      </c>
      <c r="M1844" s="64">
        <f t="shared" si="499"/>
        <v>21.519115717926717</v>
      </c>
      <c r="N1844" s="64">
        <f t="shared" si="499"/>
        <v>165.45883246624518</v>
      </c>
      <c r="O1844" s="121"/>
      <c r="P1844" s="177">
        <v>2.9750000000000001</v>
      </c>
      <c r="Q1844" s="177">
        <v>21.413840990667858</v>
      </c>
      <c r="R1844" s="177">
        <v>21.413840990667858</v>
      </c>
      <c r="S1844" s="177">
        <v>6.8310214773374032</v>
      </c>
      <c r="T1844" s="177">
        <v>21.927701984089694</v>
      </c>
      <c r="U1844" s="177">
        <v>21.413840990667858</v>
      </c>
      <c r="V1844" s="177">
        <v>21.413840990667858</v>
      </c>
      <c r="W1844" s="177">
        <v>1.5814514475193528</v>
      </c>
      <c r="X1844" s="177">
        <v>6.5954691740051032</v>
      </c>
      <c r="Y1844" s="177">
        <v>2.028</v>
      </c>
      <c r="Z1844" s="177">
        <v>0</v>
      </c>
      <c r="AA1844" s="177">
        <v>29.539306392468912</v>
      </c>
      <c r="AB1844" s="177">
        <v>27.007328060365452</v>
      </c>
      <c r="AC1844" s="177">
        <v>23.2568340507394</v>
      </c>
      <c r="AD1844" s="177">
        <v>41.840728624122391</v>
      </c>
      <c r="AE1844" s="177">
        <v>8.2419207056072263</v>
      </c>
      <c r="AF1844" s="177">
        <v>21.519115717926717</v>
      </c>
      <c r="AG1844" s="177">
        <v>39.626246030926204</v>
      </c>
      <c r="AH1844" s="177">
        <v>39.626246030926204</v>
      </c>
      <c r="AI1844" s="177">
        <v>39.626246030926204</v>
      </c>
      <c r="AJ1844" s="177">
        <v>4.4346797681867569</v>
      </c>
    </row>
    <row r="1845" spans="1:36" hidden="1" outlineLevel="1" x14ac:dyDescent="0.25">
      <c r="A1845" s="190">
        <f t="shared" si="491"/>
        <v>2022</v>
      </c>
      <c r="B1845" s="55">
        <f t="shared" si="492"/>
        <v>5</v>
      </c>
      <c r="C1845" s="55">
        <f t="shared" si="493"/>
        <v>6</v>
      </c>
      <c r="D1845" s="55">
        <f t="shared" si="489"/>
        <v>77</v>
      </c>
      <c r="F1845" s="63">
        <f t="shared" si="498"/>
        <v>44682.249999999985</v>
      </c>
      <c r="G1845" s="64">
        <f t="shared" si="490"/>
        <v>627.66365041248059</v>
      </c>
      <c r="H1845" s="64">
        <f t="shared" ref="H1845:N1854" si="502">SUMIF($P$6:$AK$6,H$6,$P1845:$AK1845)</f>
        <v>67.370540671695082</v>
      </c>
      <c r="I1845" s="64">
        <f t="shared" si="502"/>
        <v>136.45895765744154</v>
      </c>
      <c r="J1845" s="64">
        <f t="shared" si="502"/>
        <v>217.40622797367456</v>
      </c>
      <c r="K1845" s="64">
        <f t="shared" si="502"/>
        <v>0</v>
      </c>
      <c r="L1845" s="64">
        <f t="shared" si="502"/>
        <v>0</v>
      </c>
      <c r="M1845" s="64">
        <f t="shared" si="502"/>
        <v>20.199547301261394</v>
      </c>
      <c r="N1845" s="64">
        <f t="shared" si="502"/>
        <v>186.22837680840794</v>
      </c>
      <c r="O1845" s="121"/>
      <c r="P1845" s="177">
        <v>2.9750000000000001</v>
      </c>
      <c r="Q1845" s="177">
        <v>25.958356812075234</v>
      </c>
      <c r="R1845" s="177">
        <v>25.958356812075234</v>
      </c>
      <c r="S1845" s="177">
        <v>17.928593166703202</v>
      </c>
      <c r="T1845" s="177">
        <v>31.633895041763342</v>
      </c>
      <c r="U1845" s="177">
        <v>25.958356812075234</v>
      </c>
      <c r="V1845" s="177">
        <v>25.958356812075234</v>
      </c>
      <c r="W1845" s="177">
        <v>5.4861481340986389</v>
      </c>
      <c r="X1845" s="177">
        <v>23.982650276430178</v>
      </c>
      <c r="Y1845" s="177">
        <v>9.7343999999999991</v>
      </c>
      <c r="Z1845" s="177">
        <v>0</v>
      </c>
      <c r="AA1845" s="177">
        <v>30.548508937872995</v>
      </c>
      <c r="AB1845" s="177">
        <v>27.904028876416032</v>
      </c>
      <c r="AC1845" s="177">
        <v>23.942411745817999</v>
      </c>
      <c r="AD1845" s="177">
        <v>67.370540671695082</v>
      </c>
      <c r="AE1845" s="177">
        <v>24.942217775322398</v>
      </c>
      <c r="AF1845" s="177">
        <v>20.199547301261394</v>
      </c>
      <c r="AG1845" s="177">
        <v>72.468742657891525</v>
      </c>
      <c r="AH1845" s="177">
        <v>72.468742657891525</v>
      </c>
      <c r="AI1845" s="177">
        <v>72.468742657891525</v>
      </c>
      <c r="AJ1845" s="177">
        <v>19.77605326312381</v>
      </c>
    </row>
    <row r="1846" spans="1:36" hidden="1" outlineLevel="1" x14ac:dyDescent="0.25">
      <c r="A1846" s="190">
        <f t="shared" si="491"/>
        <v>2022</v>
      </c>
      <c r="B1846" s="55">
        <f t="shared" si="492"/>
        <v>5</v>
      </c>
      <c r="C1846" s="55">
        <f t="shared" si="493"/>
        <v>7</v>
      </c>
      <c r="D1846" s="55">
        <f t="shared" si="489"/>
        <v>77</v>
      </c>
      <c r="F1846" s="63">
        <f t="shared" si="498"/>
        <v>44682.29166666665</v>
      </c>
      <c r="G1846" s="64">
        <f t="shared" si="490"/>
        <v>702.57064013684044</v>
      </c>
      <c r="H1846" s="64">
        <f t="shared" si="502"/>
        <v>67.444989950549513</v>
      </c>
      <c r="I1846" s="64">
        <f t="shared" si="502"/>
        <v>188.74376683547575</v>
      </c>
      <c r="J1846" s="64">
        <f t="shared" si="502"/>
        <v>221.52356079722705</v>
      </c>
      <c r="K1846" s="64">
        <f t="shared" si="502"/>
        <v>0</v>
      </c>
      <c r="L1846" s="64">
        <f t="shared" si="502"/>
        <v>0</v>
      </c>
      <c r="M1846" s="64">
        <f t="shared" si="502"/>
        <v>16.240842051265442</v>
      </c>
      <c r="N1846" s="64">
        <f t="shared" si="502"/>
        <v>208.61748050232268</v>
      </c>
      <c r="O1846" s="121"/>
      <c r="P1846" s="177">
        <v>2.9750000000000001</v>
      </c>
      <c r="Q1846" s="177">
        <v>30.68836307517271</v>
      </c>
      <c r="R1846" s="177">
        <v>30.68836307517271</v>
      </c>
      <c r="S1846" s="177">
        <v>26.264149869360924</v>
      </c>
      <c r="T1846" s="177">
        <v>32.014771285679373</v>
      </c>
      <c r="U1846" s="177">
        <v>30.68836307517271</v>
      </c>
      <c r="V1846" s="177">
        <v>30.68836307517271</v>
      </c>
      <c r="W1846" s="177">
        <v>7.62118261838339</v>
      </c>
      <c r="X1846" s="177">
        <v>32.271994681761839</v>
      </c>
      <c r="Y1846" s="177">
        <v>21.091200000000001</v>
      </c>
      <c r="Z1846" s="177">
        <v>0</v>
      </c>
      <c r="AA1846" s="177">
        <v>30.629208637411708</v>
      </c>
      <c r="AB1846" s="177">
        <v>29.337543026157821</v>
      </c>
      <c r="AC1846" s="177">
        <v>25.897276538062304</v>
      </c>
      <c r="AD1846" s="177">
        <v>67.444989950549513</v>
      </c>
      <c r="AE1846" s="177">
        <v>30.449453434906268</v>
      </c>
      <c r="AF1846" s="177">
        <v>16.240842051265442</v>
      </c>
      <c r="AG1846" s="177">
        <v>73.841186932409016</v>
      </c>
      <c r="AH1846" s="177">
        <v>73.841186932409016</v>
      </c>
      <c r="AI1846" s="177">
        <v>73.841186932409016</v>
      </c>
      <c r="AJ1846" s="177">
        <v>36.056014945383971</v>
      </c>
    </row>
    <row r="1847" spans="1:36" hidden="1" outlineLevel="1" x14ac:dyDescent="0.25">
      <c r="A1847" s="190">
        <f t="shared" si="491"/>
        <v>2022</v>
      </c>
      <c r="B1847" s="55">
        <f t="shared" si="492"/>
        <v>5</v>
      </c>
      <c r="C1847" s="55">
        <f t="shared" si="493"/>
        <v>8</v>
      </c>
      <c r="D1847" s="55">
        <f t="shared" si="489"/>
        <v>77</v>
      </c>
      <c r="F1847" s="63">
        <f t="shared" si="498"/>
        <v>44682.333333333314</v>
      </c>
      <c r="G1847" s="64">
        <f t="shared" si="490"/>
        <v>743.63194767382208</v>
      </c>
      <c r="H1847" s="64">
        <f t="shared" si="502"/>
        <v>69.941530387713186</v>
      </c>
      <c r="I1847" s="64">
        <f t="shared" si="502"/>
        <v>218.803052697146</v>
      </c>
      <c r="J1847" s="64">
        <f t="shared" si="502"/>
        <v>224.37522215562262</v>
      </c>
      <c r="K1847" s="64">
        <f t="shared" si="502"/>
        <v>0</v>
      </c>
      <c r="L1847" s="64">
        <f t="shared" si="502"/>
        <v>0</v>
      </c>
      <c r="M1847" s="64">
        <f t="shared" si="502"/>
        <v>15.631810474342988</v>
      </c>
      <c r="N1847" s="64">
        <f t="shared" si="502"/>
        <v>214.88033195899729</v>
      </c>
      <c r="O1847" s="121"/>
      <c r="P1847" s="177">
        <v>2.9750000000000001</v>
      </c>
      <c r="Q1847" s="177">
        <v>33.264619209757392</v>
      </c>
      <c r="R1847" s="177">
        <v>33.264619209757392</v>
      </c>
      <c r="S1847" s="177">
        <v>34.976815887596032</v>
      </c>
      <c r="T1847" s="177">
        <v>32.780025442664687</v>
      </c>
      <c r="U1847" s="177">
        <v>33.264619209757392</v>
      </c>
      <c r="V1847" s="177">
        <v>33.264619209757392</v>
      </c>
      <c r="W1847" s="177">
        <v>7.5895480026838182</v>
      </c>
      <c r="X1847" s="177">
        <v>34.136424430429109</v>
      </c>
      <c r="Y1847" s="177">
        <v>31.231199999999994</v>
      </c>
      <c r="Z1847" s="177">
        <v>0</v>
      </c>
      <c r="AA1847" s="177">
        <v>27.986476166039537</v>
      </c>
      <c r="AB1847" s="177">
        <v>30.860970611564184</v>
      </c>
      <c r="AC1847" s="177">
        <v>22.97440834236399</v>
      </c>
      <c r="AD1847" s="177">
        <v>69.941530387713186</v>
      </c>
      <c r="AE1847" s="177">
        <v>32.173203646948828</v>
      </c>
      <c r="AF1847" s="177">
        <v>15.631810474342988</v>
      </c>
      <c r="AG1847" s="177">
        <v>74.791740718540879</v>
      </c>
      <c r="AH1847" s="177">
        <v>74.791740718540879</v>
      </c>
      <c r="AI1847" s="177">
        <v>74.791740718540879</v>
      </c>
      <c r="AJ1847" s="177">
        <v>42.940835286823535</v>
      </c>
    </row>
    <row r="1848" spans="1:36" hidden="1" outlineLevel="1" x14ac:dyDescent="0.25">
      <c r="A1848" s="190">
        <f t="shared" si="491"/>
        <v>2022</v>
      </c>
      <c r="B1848" s="55">
        <f t="shared" si="492"/>
        <v>5</v>
      </c>
      <c r="C1848" s="55">
        <f t="shared" si="493"/>
        <v>9</v>
      </c>
      <c r="D1848" s="55">
        <f t="shared" si="489"/>
        <v>77</v>
      </c>
      <c r="F1848" s="63">
        <f t="shared" si="498"/>
        <v>44682.374999999978</v>
      </c>
      <c r="G1848" s="64">
        <f t="shared" si="490"/>
        <v>751.49981030122945</v>
      </c>
      <c r="H1848" s="64">
        <f t="shared" si="502"/>
        <v>65.314637192564149</v>
      </c>
      <c r="I1848" s="64">
        <f t="shared" si="502"/>
        <v>233.12137692164393</v>
      </c>
      <c r="J1848" s="64">
        <f t="shared" si="502"/>
        <v>219.33444159281621</v>
      </c>
      <c r="K1848" s="64">
        <f t="shared" si="502"/>
        <v>0</v>
      </c>
      <c r="L1848" s="64">
        <f t="shared" si="502"/>
        <v>0</v>
      </c>
      <c r="M1848" s="64">
        <f t="shared" si="502"/>
        <v>14.515252583318489</v>
      </c>
      <c r="N1848" s="64">
        <f t="shared" si="502"/>
        <v>219.21410201088671</v>
      </c>
      <c r="O1848" s="121"/>
      <c r="P1848" s="177">
        <v>2.9750000000000001</v>
      </c>
      <c r="Q1848" s="177">
        <v>35.94392558972546</v>
      </c>
      <c r="R1848" s="177">
        <v>35.94392558972546</v>
      </c>
      <c r="S1848" s="177">
        <v>33.906210292685621</v>
      </c>
      <c r="T1848" s="177">
        <v>35.474606338419171</v>
      </c>
      <c r="U1848" s="177">
        <v>35.94392558972546</v>
      </c>
      <c r="V1848" s="177">
        <v>35.94392558972546</v>
      </c>
      <c r="W1848" s="177">
        <v>8.293718248289073</v>
      </c>
      <c r="X1848" s="177">
        <v>35.120512669799673</v>
      </c>
      <c r="Y1848" s="177">
        <v>39.343200000000003</v>
      </c>
      <c r="Z1848" s="177">
        <v>0</v>
      </c>
      <c r="AA1848" s="177">
        <v>26.264120052767566</v>
      </c>
      <c r="AB1848" s="177">
        <v>31.085289517450772</v>
      </c>
      <c r="AC1848" s="177">
        <v>18.088990081766518</v>
      </c>
      <c r="AD1848" s="177">
        <v>65.314637192564149</v>
      </c>
      <c r="AE1848" s="177">
        <v>32.868095816125553</v>
      </c>
      <c r="AF1848" s="177">
        <v>14.515252583318489</v>
      </c>
      <c r="AG1848" s="177">
        <v>73.111480530938735</v>
      </c>
      <c r="AH1848" s="177">
        <v>73.111480530938735</v>
      </c>
      <c r="AI1848" s="177">
        <v>73.111480530938735</v>
      </c>
      <c r="AJ1848" s="177">
        <v>45.140033556324816</v>
      </c>
    </row>
    <row r="1849" spans="1:36" hidden="1" outlineLevel="1" x14ac:dyDescent="0.25">
      <c r="A1849" s="190">
        <f t="shared" si="491"/>
        <v>2022</v>
      </c>
      <c r="B1849" s="55">
        <f t="shared" si="492"/>
        <v>5</v>
      </c>
      <c r="C1849" s="55">
        <f t="shared" si="493"/>
        <v>10</v>
      </c>
      <c r="D1849" s="55">
        <f t="shared" si="489"/>
        <v>77</v>
      </c>
      <c r="F1849" s="63">
        <f t="shared" si="498"/>
        <v>44682.416666666642</v>
      </c>
      <c r="G1849" s="64">
        <f t="shared" si="490"/>
        <v>753.93961541674912</v>
      </c>
      <c r="H1849" s="64">
        <f t="shared" si="502"/>
        <v>71.132982193422393</v>
      </c>
      <c r="I1849" s="64">
        <f t="shared" si="502"/>
        <v>235.16511390462267</v>
      </c>
      <c r="J1849" s="64">
        <f t="shared" si="502"/>
        <v>213.3811599997963</v>
      </c>
      <c r="K1849" s="64">
        <f t="shared" si="502"/>
        <v>0</v>
      </c>
      <c r="L1849" s="64">
        <f t="shared" si="502"/>
        <v>0</v>
      </c>
      <c r="M1849" s="64">
        <f t="shared" si="502"/>
        <v>14.312242057677674</v>
      </c>
      <c r="N1849" s="64">
        <f t="shared" si="502"/>
        <v>219.94811726123021</v>
      </c>
      <c r="O1849" s="121"/>
      <c r="P1849" s="177">
        <v>2.9750000000000001</v>
      </c>
      <c r="Q1849" s="177">
        <v>37.036258190789361</v>
      </c>
      <c r="R1849" s="177">
        <v>37.036258190789361</v>
      </c>
      <c r="S1849" s="177">
        <v>35.850313455517039</v>
      </c>
      <c r="T1849" s="177">
        <v>36.803040452847306</v>
      </c>
      <c r="U1849" s="177">
        <v>37.036258190789361</v>
      </c>
      <c r="V1849" s="177">
        <v>37.036258190789361</v>
      </c>
      <c r="W1849" s="177">
        <v>7.6754413377946218</v>
      </c>
      <c r="X1849" s="177">
        <v>34.491863237414478</v>
      </c>
      <c r="Y1849" s="177">
        <v>40.154399999999995</v>
      </c>
      <c r="Z1849" s="177">
        <v>0</v>
      </c>
      <c r="AA1849" s="177">
        <v>24.410677979583934</v>
      </c>
      <c r="AB1849" s="177">
        <v>29.670318381321831</v>
      </c>
      <c r="AC1849" s="177">
        <v>17.722088137167006</v>
      </c>
      <c r="AD1849" s="177">
        <v>71.132982193422393</v>
      </c>
      <c r="AE1849" s="177">
        <v>32.690207252144702</v>
      </c>
      <c r="AF1849" s="177">
        <v>14.312242057677674</v>
      </c>
      <c r="AG1849" s="177">
        <v>71.127053333265437</v>
      </c>
      <c r="AH1849" s="177">
        <v>71.127053333265437</v>
      </c>
      <c r="AI1849" s="177">
        <v>71.127053333265437</v>
      </c>
      <c r="AJ1849" s="177">
        <v>44.524848168904491</v>
      </c>
    </row>
    <row r="1850" spans="1:36" hidden="1" outlineLevel="1" x14ac:dyDescent="0.25">
      <c r="A1850" s="190">
        <f t="shared" si="491"/>
        <v>2022</v>
      </c>
      <c r="B1850" s="55">
        <f t="shared" si="492"/>
        <v>5</v>
      </c>
      <c r="C1850" s="55">
        <f t="shared" si="493"/>
        <v>11</v>
      </c>
      <c r="D1850" s="55">
        <f t="shared" si="489"/>
        <v>77</v>
      </c>
      <c r="F1850" s="63">
        <f t="shared" si="498"/>
        <v>44682.458333333307</v>
      </c>
      <c r="G1850" s="64">
        <f t="shared" si="490"/>
        <v>749.15068088871226</v>
      </c>
      <c r="H1850" s="64">
        <f t="shared" si="502"/>
        <v>68.941433580041448</v>
      </c>
      <c r="I1850" s="64">
        <f t="shared" si="502"/>
        <v>231.65629723249214</v>
      </c>
      <c r="J1850" s="64">
        <f t="shared" si="502"/>
        <v>205.05257444780358</v>
      </c>
      <c r="K1850" s="64">
        <f t="shared" si="502"/>
        <v>0</v>
      </c>
      <c r="L1850" s="64">
        <f t="shared" si="502"/>
        <v>0</v>
      </c>
      <c r="M1850" s="64">
        <f t="shared" si="502"/>
        <v>13.39869469229399</v>
      </c>
      <c r="N1850" s="64">
        <f t="shared" si="502"/>
        <v>230.10168093608098</v>
      </c>
      <c r="O1850" s="121"/>
      <c r="P1850" s="177">
        <v>2.9750000000000001</v>
      </c>
      <c r="Q1850" s="177">
        <v>38.952992754920359</v>
      </c>
      <c r="R1850" s="177">
        <v>38.952992754920359</v>
      </c>
      <c r="S1850" s="177">
        <v>35.014897314343095</v>
      </c>
      <c r="T1850" s="177">
        <v>34.989206819689961</v>
      </c>
      <c r="U1850" s="177">
        <v>38.952992754920359</v>
      </c>
      <c r="V1850" s="177">
        <v>38.952992754920359</v>
      </c>
      <c r="W1850" s="177">
        <v>7.9918522387236957</v>
      </c>
      <c r="X1850" s="177">
        <v>34.502120055799402</v>
      </c>
      <c r="Y1850" s="177">
        <v>42.993600000000001</v>
      </c>
      <c r="Z1850" s="177">
        <v>0</v>
      </c>
      <c r="AA1850" s="177">
        <v>25.881914009127826</v>
      </c>
      <c r="AB1850" s="177">
        <v>28.402169512076444</v>
      </c>
      <c r="AC1850" s="177">
        <v>20.005626395195254</v>
      </c>
      <c r="AD1850" s="177">
        <v>68.941433580041448</v>
      </c>
      <c r="AE1850" s="177">
        <v>31.12914135291464</v>
      </c>
      <c r="AF1850" s="177">
        <v>13.39869469229399</v>
      </c>
      <c r="AG1850" s="177">
        <v>68.350858149267864</v>
      </c>
      <c r="AH1850" s="177">
        <v>68.350858149267864</v>
      </c>
      <c r="AI1850" s="177">
        <v>68.350858149267864</v>
      </c>
      <c r="AJ1850" s="177">
        <v>42.060479451021308</v>
      </c>
    </row>
    <row r="1851" spans="1:36" hidden="1" outlineLevel="1" x14ac:dyDescent="0.25">
      <c r="A1851" s="190">
        <f t="shared" si="491"/>
        <v>2022</v>
      </c>
      <c r="B1851" s="55">
        <f t="shared" si="492"/>
        <v>5</v>
      </c>
      <c r="C1851" s="55">
        <f t="shared" si="493"/>
        <v>12</v>
      </c>
      <c r="D1851" s="55">
        <f t="shared" si="489"/>
        <v>77</v>
      </c>
      <c r="F1851" s="63">
        <f t="shared" si="498"/>
        <v>44682.499999999971</v>
      </c>
      <c r="G1851" s="64">
        <f t="shared" si="490"/>
        <v>753.85777048358432</v>
      </c>
      <c r="H1851" s="64">
        <f t="shared" si="502"/>
        <v>68.759113600100733</v>
      </c>
      <c r="I1851" s="64">
        <f t="shared" si="502"/>
        <v>230.93086995259614</v>
      </c>
      <c r="J1851" s="64">
        <f t="shared" si="502"/>
        <v>204.54433936877072</v>
      </c>
      <c r="K1851" s="64">
        <f t="shared" si="502"/>
        <v>0</v>
      </c>
      <c r="L1851" s="64">
        <f t="shared" si="502"/>
        <v>0</v>
      </c>
      <c r="M1851" s="64">
        <f t="shared" si="502"/>
        <v>12.586652589730718</v>
      </c>
      <c r="N1851" s="64">
        <f t="shared" si="502"/>
        <v>237.03679497238608</v>
      </c>
      <c r="O1851" s="121"/>
      <c r="P1851" s="177">
        <v>2.9750000000000001</v>
      </c>
      <c r="Q1851" s="177">
        <v>39.983495208754228</v>
      </c>
      <c r="R1851" s="177">
        <v>39.983495208754228</v>
      </c>
      <c r="S1851" s="177">
        <v>33.227747949544607</v>
      </c>
      <c r="T1851" s="177">
        <v>34.892740482751506</v>
      </c>
      <c r="U1851" s="177">
        <v>39.983495208754228</v>
      </c>
      <c r="V1851" s="177">
        <v>39.983495208754228</v>
      </c>
      <c r="W1851" s="177">
        <v>7.79038972419335</v>
      </c>
      <c r="X1851" s="177">
        <v>35.711421850063083</v>
      </c>
      <c r="Y1851" s="177">
        <v>41.371200000000002</v>
      </c>
      <c r="Z1851" s="177">
        <v>0</v>
      </c>
      <c r="AA1851" s="177">
        <v>28.453206550792125</v>
      </c>
      <c r="AB1851" s="177">
        <v>27.360317679160524</v>
      </c>
      <c r="AC1851" s="177">
        <v>21.289289907416531</v>
      </c>
      <c r="AD1851" s="177">
        <v>68.759113600100733</v>
      </c>
      <c r="AE1851" s="177">
        <v>31.553908451610912</v>
      </c>
      <c r="AF1851" s="177">
        <v>12.586652589730718</v>
      </c>
      <c r="AG1851" s="177">
        <v>68.181446456256907</v>
      </c>
      <c r="AH1851" s="177">
        <v>68.181446456256907</v>
      </c>
      <c r="AI1851" s="177">
        <v>68.181446456256907</v>
      </c>
      <c r="AJ1851" s="177">
        <v>43.408461494432657</v>
      </c>
    </row>
    <row r="1852" spans="1:36" hidden="1" outlineLevel="1" x14ac:dyDescent="0.25">
      <c r="A1852" s="190">
        <f t="shared" si="491"/>
        <v>2022</v>
      </c>
      <c r="B1852" s="55">
        <f t="shared" si="492"/>
        <v>5</v>
      </c>
      <c r="C1852" s="55">
        <f t="shared" si="493"/>
        <v>13</v>
      </c>
      <c r="D1852" s="55">
        <f t="shared" si="489"/>
        <v>77</v>
      </c>
      <c r="F1852" s="63">
        <f t="shared" si="498"/>
        <v>44682.541666666635</v>
      </c>
      <c r="G1852" s="64">
        <f t="shared" si="490"/>
        <v>734.33143965240151</v>
      </c>
      <c r="H1852" s="64">
        <f t="shared" si="502"/>
        <v>61.591622785236275</v>
      </c>
      <c r="I1852" s="64">
        <f t="shared" si="502"/>
        <v>224.44924249042134</v>
      </c>
      <c r="J1852" s="64">
        <f t="shared" si="502"/>
        <v>195.56585396901727</v>
      </c>
      <c r="K1852" s="64">
        <f t="shared" si="502"/>
        <v>0</v>
      </c>
      <c r="L1852" s="64">
        <f t="shared" si="502"/>
        <v>0</v>
      </c>
      <c r="M1852" s="64">
        <f t="shared" si="502"/>
        <v>12.180631538449081</v>
      </c>
      <c r="N1852" s="64">
        <f t="shared" si="502"/>
        <v>240.54408886927752</v>
      </c>
      <c r="O1852" s="121"/>
      <c r="P1852" s="177">
        <v>2.9750000000000001</v>
      </c>
      <c r="Q1852" s="177">
        <v>40.024715306907595</v>
      </c>
      <c r="R1852" s="177">
        <v>40.024715306907595</v>
      </c>
      <c r="S1852" s="177">
        <v>30.579246230906755</v>
      </c>
      <c r="T1852" s="177">
        <v>36.124367389792639</v>
      </c>
      <c r="U1852" s="177">
        <v>40.024715306907595</v>
      </c>
      <c r="V1852" s="177">
        <v>40.024715306907595</v>
      </c>
      <c r="W1852" s="177">
        <v>7.5194780156731467</v>
      </c>
      <c r="X1852" s="177">
        <v>35.387022775697112</v>
      </c>
      <c r="Y1852" s="177">
        <v>36.909599999999998</v>
      </c>
      <c r="Z1852" s="177">
        <v>0</v>
      </c>
      <c r="AA1852" s="177">
        <v>30.507679928949251</v>
      </c>
      <c r="AB1852" s="177">
        <v>28.379065731174371</v>
      </c>
      <c r="AC1852" s="177">
        <v>21.558481981523528</v>
      </c>
      <c r="AD1852" s="177">
        <v>61.591622785236275</v>
      </c>
      <c r="AE1852" s="177">
        <v>29.50169541553247</v>
      </c>
      <c r="AF1852" s="177">
        <v>12.180631538449081</v>
      </c>
      <c r="AG1852" s="177">
        <v>65.188617989672423</v>
      </c>
      <c r="AH1852" s="177">
        <v>65.188617989672423</v>
      </c>
      <c r="AI1852" s="177">
        <v>65.188617989672423</v>
      </c>
      <c r="AJ1852" s="177">
        <v>45.452832662819219</v>
      </c>
    </row>
    <row r="1853" spans="1:36" hidden="1" outlineLevel="1" x14ac:dyDescent="0.25">
      <c r="A1853" s="190">
        <f t="shared" si="491"/>
        <v>2022</v>
      </c>
      <c r="B1853" s="55">
        <f t="shared" si="492"/>
        <v>5</v>
      </c>
      <c r="C1853" s="55">
        <f t="shared" si="493"/>
        <v>14</v>
      </c>
      <c r="D1853" s="55">
        <f t="shared" si="489"/>
        <v>77</v>
      </c>
      <c r="F1853" s="63">
        <f t="shared" si="498"/>
        <v>44682.583333333299</v>
      </c>
      <c r="G1853" s="64">
        <f t="shared" si="490"/>
        <v>725.35392786981447</v>
      </c>
      <c r="H1853" s="64">
        <f t="shared" si="502"/>
        <v>57.43380944324317</v>
      </c>
      <c r="I1853" s="64">
        <f t="shared" si="502"/>
        <v>212.88457615028261</v>
      </c>
      <c r="J1853" s="64">
        <f t="shared" si="502"/>
        <v>206.1972228525602</v>
      </c>
      <c r="K1853" s="64">
        <f t="shared" si="502"/>
        <v>0</v>
      </c>
      <c r="L1853" s="64">
        <f t="shared" si="502"/>
        <v>0</v>
      </c>
      <c r="M1853" s="64">
        <f t="shared" si="502"/>
        <v>12.079126275628671</v>
      </c>
      <c r="N1853" s="64">
        <f t="shared" si="502"/>
        <v>236.75919314809983</v>
      </c>
      <c r="O1853" s="121"/>
      <c r="P1853" s="177">
        <v>2.9750000000000001</v>
      </c>
      <c r="Q1853" s="177">
        <v>37.778219957549744</v>
      </c>
      <c r="R1853" s="177">
        <v>37.778219957549744</v>
      </c>
      <c r="S1853" s="177">
        <v>23.514961837631638</v>
      </c>
      <c r="T1853" s="177">
        <v>33.881036991467582</v>
      </c>
      <c r="U1853" s="177">
        <v>37.778219957549744</v>
      </c>
      <c r="V1853" s="177">
        <v>37.778219957549744</v>
      </c>
      <c r="W1853" s="177">
        <v>7.3866912284925226</v>
      </c>
      <c r="X1853" s="177">
        <v>35.975293840744541</v>
      </c>
      <c r="Y1853" s="177">
        <v>36.909599999999998</v>
      </c>
      <c r="Z1853" s="177">
        <v>0</v>
      </c>
      <c r="AA1853" s="177">
        <v>33.446365914941033</v>
      </c>
      <c r="AB1853" s="177">
        <v>26.747328708444542</v>
      </c>
      <c r="AC1853" s="177">
        <v>25.452618694515273</v>
      </c>
      <c r="AD1853" s="177">
        <v>57.43380944324317</v>
      </c>
      <c r="AE1853" s="177">
        <v>28.785759457955031</v>
      </c>
      <c r="AF1853" s="177">
        <v>12.079126275628671</v>
      </c>
      <c r="AG1853" s="177">
        <v>68.732407617520067</v>
      </c>
      <c r="AH1853" s="177">
        <v>68.732407617520067</v>
      </c>
      <c r="AI1853" s="177">
        <v>68.732407617520067</v>
      </c>
      <c r="AJ1853" s="177">
        <v>43.456232793991305</v>
      </c>
    </row>
    <row r="1854" spans="1:36" hidden="1" outlineLevel="1" x14ac:dyDescent="0.25">
      <c r="A1854" s="190">
        <f t="shared" si="491"/>
        <v>2022</v>
      </c>
      <c r="B1854" s="55">
        <f t="shared" si="492"/>
        <v>5</v>
      </c>
      <c r="C1854" s="55">
        <f t="shared" si="493"/>
        <v>15</v>
      </c>
      <c r="D1854" s="55">
        <f t="shared" si="489"/>
        <v>77</v>
      </c>
      <c r="F1854" s="63">
        <f t="shared" si="498"/>
        <v>44682.624999999964</v>
      </c>
      <c r="G1854" s="64">
        <f t="shared" si="490"/>
        <v>676.46419269775367</v>
      </c>
      <c r="H1854" s="64">
        <f t="shared" si="502"/>
        <v>55.786931899276247</v>
      </c>
      <c r="I1854" s="64">
        <f t="shared" si="502"/>
        <v>189.42487538312145</v>
      </c>
      <c r="J1854" s="64">
        <f t="shared" si="502"/>
        <v>188.72616717476694</v>
      </c>
      <c r="K1854" s="64">
        <f t="shared" si="502"/>
        <v>0</v>
      </c>
      <c r="L1854" s="64">
        <f t="shared" si="502"/>
        <v>0</v>
      </c>
      <c r="M1854" s="64">
        <f t="shared" si="502"/>
        <v>12.789663115371535</v>
      </c>
      <c r="N1854" s="64">
        <f t="shared" si="502"/>
        <v>229.73655512521756</v>
      </c>
      <c r="O1854" s="121"/>
      <c r="P1854" s="177">
        <v>2.9750000000000001</v>
      </c>
      <c r="Q1854" s="177">
        <v>37.427849123246233</v>
      </c>
      <c r="R1854" s="177">
        <v>37.427849123246233</v>
      </c>
      <c r="S1854" s="177">
        <v>16.254825679911118</v>
      </c>
      <c r="T1854" s="177">
        <v>29.833510297212257</v>
      </c>
      <c r="U1854" s="177">
        <v>37.427849123246233</v>
      </c>
      <c r="V1854" s="177">
        <v>37.427849123246233</v>
      </c>
      <c r="W1854" s="177">
        <v>6.7141089439448756</v>
      </c>
      <c r="X1854" s="177">
        <v>34.046940333580402</v>
      </c>
      <c r="Y1854" s="177">
        <v>30.42</v>
      </c>
      <c r="Z1854" s="177">
        <v>0</v>
      </c>
      <c r="AA1854" s="177">
        <v>30.926226511786858</v>
      </c>
      <c r="AB1854" s="177">
        <v>26.799748221918701</v>
      </c>
      <c r="AC1854" s="177">
        <v>22.299183898527083</v>
      </c>
      <c r="AD1854" s="177">
        <v>55.786931899276247</v>
      </c>
      <c r="AE1854" s="177">
        <v>26.554810928229969</v>
      </c>
      <c r="AF1854" s="177">
        <v>12.789663115371535</v>
      </c>
      <c r="AG1854" s="177">
        <v>62.908722391588981</v>
      </c>
      <c r="AH1854" s="177">
        <v>62.908722391588981</v>
      </c>
      <c r="AI1854" s="177">
        <v>62.908722391588981</v>
      </c>
      <c r="AJ1854" s="177">
        <v>42.625679200242828</v>
      </c>
    </row>
    <row r="1855" spans="1:36" hidden="1" outlineLevel="1" x14ac:dyDescent="0.25">
      <c r="A1855" s="190">
        <f t="shared" si="491"/>
        <v>2022</v>
      </c>
      <c r="B1855" s="55">
        <f t="shared" si="492"/>
        <v>5</v>
      </c>
      <c r="C1855" s="55">
        <f t="shared" si="493"/>
        <v>16</v>
      </c>
      <c r="D1855" s="55">
        <f t="shared" si="489"/>
        <v>77</v>
      </c>
      <c r="F1855" s="63">
        <f t="shared" si="498"/>
        <v>44682.666666666628</v>
      </c>
      <c r="G1855" s="64">
        <f t="shared" si="490"/>
        <v>633.43426844369299</v>
      </c>
      <c r="H1855" s="64">
        <f t="shared" ref="H1855:N1864" si="503">SUMIF($P$6:$AK$6,H$6,$P1855:$AK1855)</f>
        <v>49.270356723655105</v>
      </c>
      <c r="I1855" s="64">
        <f t="shared" si="503"/>
        <v>159.39434391767534</v>
      </c>
      <c r="J1855" s="64">
        <f t="shared" si="503"/>
        <v>182.47776087667364</v>
      </c>
      <c r="K1855" s="64">
        <f t="shared" si="503"/>
        <v>0</v>
      </c>
      <c r="L1855" s="64">
        <f t="shared" si="503"/>
        <v>0</v>
      </c>
      <c r="M1855" s="64">
        <f t="shared" si="503"/>
        <v>13.297189429473582</v>
      </c>
      <c r="N1855" s="64">
        <f t="shared" si="503"/>
        <v>228.99461749621534</v>
      </c>
      <c r="O1855" s="121"/>
      <c r="P1855" s="177">
        <v>2.9750000000000001</v>
      </c>
      <c r="Q1855" s="177">
        <v>35.882095442495419</v>
      </c>
      <c r="R1855" s="177">
        <v>35.882095442495419</v>
      </c>
      <c r="S1855" s="177">
        <v>7.2542263937893976</v>
      </c>
      <c r="T1855" s="177">
        <v>24.323029614243577</v>
      </c>
      <c r="U1855" s="177">
        <v>35.882095442495419</v>
      </c>
      <c r="V1855" s="177">
        <v>35.882095442495419</v>
      </c>
      <c r="W1855" s="177">
        <v>6.3448694157922949</v>
      </c>
      <c r="X1855" s="177">
        <v>31.691043542311071</v>
      </c>
      <c r="Y1855" s="177">
        <v>19.468799999999998</v>
      </c>
      <c r="Z1855" s="177">
        <v>0</v>
      </c>
      <c r="AA1855" s="177">
        <v>32.880403982860777</v>
      </c>
      <c r="AB1855" s="177">
        <v>29.969304418928573</v>
      </c>
      <c r="AC1855" s="177">
        <v>22.616527324444327</v>
      </c>
      <c r="AD1855" s="177">
        <v>49.270356723655105</v>
      </c>
      <c r="AE1855" s="177">
        <v>26.355611248307838</v>
      </c>
      <c r="AF1855" s="177">
        <v>13.297189429473582</v>
      </c>
      <c r="AG1855" s="177">
        <v>60.825920292224545</v>
      </c>
      <c r="AH1855" s="177">
        <v>60.825920292224545</v>
      </c>
      <c r="AI1855" s="177">
        <v>60.825920292224545</v>
      </c>
      <c r="AJ1855" s="177">
        <v>40.981763703231152</v>
      </c>
    </row>
    <row r="1856" spans="1:36" hidden="1" outlineLevel="1" x14ac:dyDescent="0.25">
      <c r="A1856" s="190">
        <f t="shared" si="491"/>
        <v>2022</v>
      </c>
      <c r="B1856" s="55">
        <f t="shared" si="492"/>
        <v>5</v>
      </c>
      <c r="C1856" s="55">
        <f t="shared" si="493"/>
        <v>17</v>
      </c>
      <c r="D1856" s="55">
        <f t="shared" si="489"/>
        <v>77</v>
      </c>
      <c r="F1856" s="63">
        <f t="shared" si="498"/>
        <v>44682.708333333292</v>
      </c>
      <c r="G1856" s="64">
        <f t="shared" si="490"/>
        <v>424.28926920593574</v>
      </c>
      <c r="H1856" s="64">
        <f t="shared" si="503"/>
        <v>25.808949645916552</v>
      </c>
      <c r="I1856" s="64">
        <f t="shared" si="503"/>
        <v>96.334394089718543</v>
      </c>
      <c r="J1856" s="64">
        <f t="shared" si="503"/>
        <v>78.938268348980301</v>
      </c>
      <c r="K1856" s="64">
        <f t="shared" si="503"/>
        <v>0</v>
      </c>
      <c r="L1856" s="64">
        <f t="shared" si="503"/>
        <v>0</v>
      </c>
      <c r="M1856" s="64">
        <f t="shared" si="503"/>
        <v>14.109231532036851</v>
      </c>
      <c r="N1856" s="64">
        <f t="shared" si="503"/>
        <v>209.09842558928347</v>
      </c>
      <c r="O1856" s="121"/>
      <c r="P1856" s="177">
        <v>2.9750000000000001</v>
      </c>
      <c r="Q1856" s="177">
        <v>32.007406216080064</v>
      </c>
      <c r="R1856" s="177">
        <v>32.007406216080064</v>
      </c>
      <c r="S1856" s="177">
        <v>1.9785047381453356</v>
      </c>
      <c r="T1856" s="177">
        <v>3.618127504802938</v>
      </c>
      <c r="U1856" s="177">
        <v>32.007406216080064</v>
      </c>
      <c r="V1856" s="177">
        <v>32.007406216080064</v>
      </c>
      <c r="W1856" s="177">
        <v>4.6097286672260713</v>
      </c>
      <c r="X1856" s="177">
        <v>26.591548331878982</v>
      </c>
      <c r="Y1856" s="177">
        <v>8.5175999999999998</v>
      </c>
      <c r="Z1856" s="177">
        <v>0</v>
      </c>
      <c r="AA1856" s="177">
        <v>33.2762435785381</v>
      </c>
      <c r="AB1856" s="177">
        <v>28.261785973873536</v>
      </c>
      <c r="AC1856" s="177">
        <v>19.530771172551578</v>
      </c>
      <c r="AD1856" s="177">
        <v>25.808949645916552</v>
      </c>
      <c r="AE1856" s="177">
        <v>21.772821787124474</v>
      </c>
      <c r="AF1856" s="177">
        <v>14.109231532036851</v>
      </c>
      <c r="AG1856" s="177">
        <v>26.312756116326767</v>
      </c>
      <c r="AH1856" s="177">
        <v>26.312756116326767</v>
      </c>
      <c r="AI1856" s="177">
        <v>26.312756116326767</v>
      </c>
      <c r="AJ1856" s="177">
        <v>26.27106306054074</v>
      </c>
    </row>
    <row r="1857" spans="1:36" hidden="1" outlineLevel="1" x14ac:dyDescent="0.25">
      <c r="A1857" s="190">
        <f t="shared" si="491"/>
        <v>2022</v>
      </c>
      <c r="B1857" s="55">
        <f t="shared" si="492"/>
        <v>5</v>
      </c>
      <c r="C1857" s="55">
        <f t="shared" si="493"/>
        <v>18</v>
      </c>
      <c r="D1857" s="55">
        <f t="shared" si="489"/>
        <v>77</v>
      </c>
      <c r="F1857" s="63">
        <f t="shared" si="498"/>
        <v>44682.749999999956</v>
      </c>
      <c r="G1857" s="64">
        <f t="shared" si="490"/>
        <v>244.91992523450307</v>
      </c>
      <c r="H1857" s="64">
        <f t="shared" si="503"/>
        <v>0.85696051409757823</v>
      </c>
      <c r="I1857" s="64">
        <f t="shared" si="503"/>
        <v>26.20909778778525</v>
      </c>
      <c r="J1857" s="64">
        <f t="shared" si="503"/>
        <v>1.1378785557485158</v>
      </c>
      <c r="K1857" s="64">
        <f t="shared" si="503"/>
        <v>0</v>
      </c>
      <c r="L1857" s="64">
        <f t="shared" si="503"/>
        <v>0</v>
      </c>
      <c r="M1857" s="64">
        <f t="shared" si="503"/>
        <v>15.428799948702171</v>
      </c>
      <c r="N1857" s="64">
        <f t="shared" si="503"/>
        <v>201.28718842816954</v>
      </c>
      <c r="O1857" s="121"/>
      <c r="P1857" s="177">
        <v>2.9750000000000001</v>
      </c>
      <c r="Q1857" s="177">
        <v>29.503285253263762</v>
      </c>
      <c r="R1857" s="177">
        <v>29.503285253263762</v>
      </c>
      <c r="S1857" s="177">
        <v>3.3443109589053603E-2</v>
      </c>
      <c r="T1857" s="177">
        <v>0</v>
      </c>
      <c r="U1857" s="177">
        <v>29.503285253263762</v>
      </c>
      <c r="V1857" s="177">
        <v>29.503285253263762</v>
      </c>
      <c r="W1857" s="177">
        <v>1.2689172621034308</v>
      </c>
      <c r="X1857" s="177">
        <v>7.6671789997540829</v>
      </c>
      <c r="Y1857" s="177">
        <v>2.028</v>
      </c>
      <c r="Z1857" s="177">
        <v>0</v>
      </c>
      <c r="AA1857" s="177">
        <v>30.84838488112867</v>
      </c>
      <c r="AB1857" s="177">
        <v>31.132850702833295</v>
      </c>
      <c r="AC1857" s="177">
        <v>21.292811831152516</v>
      </c>
      <c r="AD1857" s="177">
        <v>0.85696051409757823</v>
      </c>
      <c r="AE1857" s="177">
        <v>6.507792656298653</v>
      </c>
      <c r="AF1857" s="177">
        <v>15.428799948702171</v>
      </c>
      <c r="AG1857" s="177">
        <v>0.37929285191617196</v>
      </c>
      <c r="AH1857" s="177">
        <v>0.37929285191617196</v>
      </c>
      <c r="AI1857" s="177">
        <v>0.37929285191617196</v>
      </c>
      <c r="AJ1857" s="177">
        <v>5.7287657600400301</v>
      </c>
    </row>
    <row r="1858" spans="1:36" hidden="1" outlineLevel="1" x14ac:dyDescent="0.25">
      <c r="A1858" s="190">
        <f t="shared" si="491"/>
        <v>2022</v>
      </c>
      <c r="B1858" s="55">
        <f t="shared" si="492"/>
        <v>5</v>
      </c>
      <c r="C1858" s="55">
        <f t="shared" si="493"/>
        <v>19</v>
      </c>
      <c r="D1858" s="55">
        <f t="shared" si="489"/>
        <v>77</v>
      </c>
      <c r="F1858" s="63">
        <f t="shared" si="498"/>
        <v>44682.791666666621</v>
      </c>
      <c r="G1858" s="64">
        <f t="shared" si="490"/>
        <v>211.99821208109</v>
      </c>
      <c r="H1858" s="64">
        <f t="shared" si="503"/>
        <v>0</v>
      </c>
      <c r="I1858" s="64">
        <f t="shared" si="503"/>
        <v>3.2685162371607173</v>
      </c>
      <c r="J1858" s="64">
        <f t="shared" si="503"/>
        <v>0</v>
      </c>
      <c r="K1858" s="64">
        <f t="shared" si="503"/>
        <v>0</v>
      </c>
      <c r="L1858" s="64">
        <f t="shared" si="503"/>
        <v>0</v>
      </c>
      <c r="M1858" s="64">
        <f t="shared" si="503"/>
        <v>16.849873628187897</v>
      </c>
      <c r="N1858" s="64">
        <f t="shared" si="503"/>
        <v>191.8798222157414</v>
      </c>
      <c r="O1858" s="121"/>
      <c r="P1858" s="177">
        <v>2.9750000000000001</v>
      </c>
      <c r="Q1858" s="177">
        <v>27.699905959054483</v>
      </c>
      <c r="R1858" s="177">
        <v>27.699905959054483</v>
      </c>
      <c r="S1858" s="177">
        <v>0</v>
      </c>
      <c r="T1858" s="177">
        <v>0</v>
      </c>
      <c r="U1858" s="177">
        <v>27.699905959054483</v>
      </c>
      <c r="V1858" s="177">
        <v>27.699905959054483</v>
      </c>
      <c r="W1858" s="177">
        <v>9.1493937022881833E-2</v>
      </c>
      <c r="X1858" s="177">
        <v>4.3070390743897784E-2</v>
      </c>
      <c r="Y1858" s="177">
        <v>0</v>
      </c>
      <c r="Z1858" s="177">
        <v>0</v>
      </c>
      <c r="AA1858" s="177">
        <v>30.665947951283261</v>
      </c>
      <c r="AB1858" s="177">
        <v>30.727262388631338</v>
      </c>
      <c r="AC1858" s="177">
        <v>19.686988039608845</v>
      </c>
      <c r="AD1858" s="177">
        <v>0</v>
      </c>
      <c r="AE1858" s="177">
        <v>0.15895190939393744</v>
      </c>
      <c r="AF1858" s="177">
        <v>16.849873628187897</v>
      </c>
      <c r="AG1858" s="177">
        <v>0</v>
      </c>
      <c r="AH1858" s="177">
        <v>0</v>
      </c>
      <c r="AI1858" s="177">
        <v>0</v>
      </c>
      <c r="AJ1858" s="177">
        <v>0</v>
      </c>
    </row>
    <row r="1859" spans="1:36" hidden="1" outlineLevel="1" x14ac:dyDescent="0.25">
      <c r="A1859" s="190">
        <f t="shared" si="491"/>
        <v>2022</v>
      </c>
      <c r="B1859" s="55">
        <f t="shared" si="492"/>
        <v>5</v>
      </c>
      <c r="C1859" s="55">
        <f t="shared" si="493"/>
        <v>20</v>
      </c>
      <c r="D1859" s="55">
        <f t="shared" si="489"/>
        <v>77</v>
      </c>
      <c r="F1859" s="63">
        <f t="shared" si="498"/>
        <v>44682.833333333285</v>
      </c>
      <c r="G1859" s="64">
        <f t="shared" si="490"/>
        <v>200.26099573074274</v>
      </c>
      <c r="H1859" s="64">
        <f t="shared" si="503"/>
        <v>0</v>
      </c>
      <c r="I1859" s="64">
        <f t="shared" si="503"/>
        <v>2.9750000000000001</v>
      </c>
      <c r="J1859" s="64">
        <f t="shared" si="503"/>
        <v>0</v>
      </c>
      <c r="K1859" s="64">
        <f t="shared" si="503"/>
        <v>0</v>
      </c>
      <c r="L1859" s="64">
        <f t="shared" si="503"/>
        <v>0</v>
      </c>
      <c r="M1859" s="64">
        <f t="shared" si="503"/>
        <v>18.778473621775664</v>
      </c>
      <c r="N1859" s="64">
        <f t="shared" si="503"/>
        <v>178.50752210896707</v>
      </c>
      <c r="O1859" s="121"/>
      <c r="P1859" s="177">
        <v>2.9750000000000001</v>
      </c>
      <c r="Q1859" s="177">
        <v>24.907244309164689</v>
      </c>
      <c r="R1859" s="177">
        <v>24.907244309164689</v>
      </c>
      <c r="S1859" s="177">
        <v>0</v>
      </c>
      <c r="T1859" s="177">
        <v>0</v>
      </c>
      <c r="U1859" s="177">
        <v>24.907244309164689</v>
      </c>
      <c r="V1859" s="177">
        <v>24.907244309164689</v>
      </c>
      <c r="W1859" s="177">
        <v>0</v>
      </c>
      <c r="X1859" s="177">
        <v>0</v>
      </c>
      <c r="Y1859" s="177">
        <v>0</v>
      </c>
      <c r="Z1859" s="177">
        <v>0</v>
      </c>
      <c r="AA1859" s="177">
        <v>29.219620032270441</v>
      </c>
      <c r="AB1859" s="177">
        <v>30.304805894943652</v>
      </c>
      <c r="AC1859" s="177">
        <v>19.354118945094203</v>
      </c>
      <c r="AD1859" s="177">
        <v>0</v>
      </c>
      <c r="AE1859" s="177">
        <v>0</v>
      </c>
      <c r="AF1859" s="177">
        <v>18.778473621775664</v>
      </c>
      <c r="AG1859" s="177">
        <v>0</v>
      </c>
      <c r="AH1859" s="177">
        <v>0</v>
      </c>
      <c r="AI1859" s="177">
        <v>0</v>
      </c>
      <c r="AJ1859" s="177">
        <v>0</v>
      </c>
    </row>
    <row r="1860" spans="1:36" hidden="1" outlineLevel="1" x14ac:dyDescent="0.25">
      <c r="A1860" s="190">
        <f t="shared" si="491"/>
        <v>2022</v>
      </c>
      <c r="B1860" s="55">
        <f t="shared" si="492"/>
        <v>5</v>
      </c>
      <c r="C1860" s="55">
        <f t="shared" si="493"/>
        <v>21</v>
      </c>
      <c r="D1860" s="55">
        <f t="shared" si="489"/>
        <v>77</v>
      </c>
      <c r="F1860" s="63">
        <f t="shared" si="498"/>
        <v>44682.874999999949</v>
      </c>
      <c r="G1860" s="64">
        <f t="shared" si="490"/>
        <v>190.69105709285014</v>
      </c>
      <c r="H1860" s="64">
        <f t="shared" si="503"/>
        <v>0</v>
      </c>
      <c r="I1860" s="64">
        <f t="shared" si="503"/>
        <v>2.9750000000000001</v>
      </c>
      <c r="J1860" s="64">
        <f t="shared" si="503"/>
        <v>0</v>
      </c>
      <c r="K1860" s="64">
        <f t="shared" si="503"/>
        <v>0</v>
      </c>
      <c r="L1860" s="64">
        <f t="shared" si="503"/>
        <v>0</v>
      </c>
      <c r="M1860" s="64">
        <f t="shared" si="503"/>
        <v>20.098042038440987</v>
      </c>
      <c r="N1860" s="64">
        <f t="shared" si="503"/>
        <v>167.61801505440914</v>
      </c>
      <c r="O1860" s="121"/>
      <c r="P1860" s="177">
        <v>2.9750000000000001</v>
      </c>
      <c r="Q1860" s="177">
        <v>22.413428370886717</v>
      </c>
      <c r="R1860" s="177">
        <v>22.413428370886717</v>
      </c>
      <c r="S1860" s="177">
        <v>0</v>
      </c>
      <c r="T1860" s="177">
        <v>0</v>
      </c>
      <c r="U1860" s="177">
        <v>22.413428370886717</v>
      </c>
      <c r="V1860" s="177">
        <v>22.413428370886717</v>
      </c>
      <c r="W1860" s="177">
        <v>0</v>
      </c>
      <c r="X1860" s="177">
        <v>0</v>
      </c>
      <c r="Y1860" s="177">
        <v>0</v>
      </c>
      <c r="Z1860" s="177">
        <v>0</v>
      </c>
      <c r="AA1860" s="177">
        <v>29.934300838848902</v>
      </c>
      <c r="AB1860" s="177">
        <v>28.232782138859392</v>
      </c>
      <c r="AC1860" s="177">
        <v>19.797218593153993</v>
      </c>
      <c r="AD1860" s="177">
        <v>0</v>
      </c>
      <c r="AE1860" s="177">
        <v>0</v>
      </c>
      <c r="AF1860" s="177">
        <v>20.098042038440987</v>
      </c>
      <c r="AG1860" s="177">
        <v>0</v>
      </c>
      <c r="AH1860" s="177">
        <v>0</v>
      </c>
      <c r="AI1860" s="177">
        <v>0</v>
      </c>
      <c r="AJ1860" s="177">
        <v>0</v>
      </c>
    </row>
    <row r="1861" spans="1:36" hidden="1" outlineLevel="1" x14ac:dyDescent="0.25">
      <c r="A1861" s="190">
        <f t="shared" si="491"/>
        <v>2022</v>
      </c>
      <c r="B1861" s="55">
        <f t="shared" si="492"/>
        <v>5</v>
      </c>
      <c r="C1861" s="55">
        <f t="shared" si="493"/>
        <v>22</v>
      </c>
      <c r="D1861" s="55">
        <f t="shared" si="489"/>
        <v>77</v>
      </c>
      <c r="F1861" s="63">
        <f t="shared" si="498"/>
        <v>44682.916666666613</v>
      </c>
      <c r="G1861" s="64">
        <f t="shared" si="490"/>
        <v>195.70538125860563</v>
      </c>
      <c r="H1861" s="64">
        <f t="shared" si="503"/>
        <v>0</v>
      </c>
      <c r="I1861" s="64">
        <f t="shared" si="503"/>
        <v>2.9750000000000001</v>
      </c>
      <c r="J1861" s="64">
        <f t="shared" si="503"/>
        <v>0</v>
      </c>
      <c r="K1861" s="64">
        <f t="shared" si="503"/>
        <v>0</v>
      </c>
      <c r="L1861" s="64">
        <f t="shared" si="503"/>
        <v>0</v>
      </c>
      <c r="M1861" s="64">
        <f t="shared" si="503"/>
        <v>22.534168346130798</v>
      </c>
      <c r="N1861" s="64">
        <f t="shared" si="503"/>
        <v>170.19621291247483</v>
      </c>
      <c r="O1861" s="121"/>
      <c r="P1861" s="177">
        <v>2.9750000000000001</v>
      </c>
      <c r="Q1861" s="177">
        <v>23.072949941340394</v>
      </c>
      <c r="R1861" s="177">
        <v>23.072949941340394</v>
      </c>
      <c r="S1861" s="177">
        <v>0</v>
      </c>
      <c r="T1861" s="177">
        <v>0</v>
      </c>
      <c r="U1861" s="177">
        <v>23.072949941340394</v>
      </c>
      <c r="V1861" s="177">
        <v>23.072949941340394</v>
      </c>
      <c r="W1861" s="177">
        <v>0</v>
      </c>
      <c r="X1861" s="177">
        <v>0</v>
      </c>
      <c r="Y1861" s="177">
        <v>0</v>
      </c>
      <c r="Z1861" s="177">
        <v>0</v>
      </c>
      <c r="AA1861" s="177">
        <v>29.232063655214038</v>
      </c>
      <c r="AB1861" s="177">
        <v>28.022719186674834</v>
      </c>
      <c r="AC1861" s="177">
        <v>20.649630305224381</v>
      </c>
      <c r="AD1861" s="177">
        <v>0</v>
      </c>
      <c r="AE1861" s="177">
        <v>0</v>
      </c>
      <c r="AF1861" s="177">
        <v>22.534168346130798</v>
      </c>
      <c r="AG1861" s="177">
        <v>0</v>
      </c>
      <c r="AH1861" s="177">
        <v>0</v>
      </c>
      <c r="AI1861" s="177">
        <v>0</v>
      </c>
      <c r="AJ1861" s="177">
        <v>0</v>
      </c>
    </row>
    <row r="1862" spans="1:36" hidden="1" outlineLevel="1" x14ac:dyDescent="0.25">
      <c r="A1862" s="190">
        <f t="shared" si="491"/>
        <v>2022</v>
      </c>
      <c r="B1862" s="55">
        <f t="shared" si="492"/>
        <v>5</v>
      </c>
      <c r="C1862" s="55">
        <f t="shared" si="493"/>
        <v>23</v>
      </c>
      <c r="D1862" s="55">
        <f t="shared" si="489"/>
        <v>77</v>
      </c>
      <c r="F1862" s="63">
        <f t="shared" si="498"/>
        <v>44682.958333333278</v>
      </c>
      <c r="G1862" s="64">
        <f t="shared" si="490"/>
        <v>200.17299732459142</v>
      </c>
      <c r="H1862" s="64">
        <f t="shared" si="503"/>
        <v>0</v>
      </c>
      <c r="I1862" s="64">
        <f t="shared" si="503"/>
        <v>2.9750000000000001</v>
      </c>
      <c r="J1862" s="64">
        <f t="shared" si="503"/>
        <v>0</v>
      </c>
      <c r="K1862" s="64">
        <f t="shared" si="503"/>
        <v>0</v>
      </c>
      <c r="L1862" s="64">
        <f t="shared" si="503"/>
        <v>0</v>
      </c>
      <c r="M1862" s="64">
        <f t="shared" si="503"/>
        <v>23.955242025616531</v>
      </c>
      <c r="N1862" s="64">
        <f t="shared" si="503"/>
        <v>173.24275529897488</v>
      </c>
      <c r="O1862" s="121"/>
      <c r="P1862" s="177">
        <v>2.9750000000000001</v>
      </c>
      <c r="Q1862" s="177">
        <v>23.382100677490556</v>
      </c>
      <c r="R1862" s="177">
        <v>23.382100677490556</v>
      </c>
      <c r="S1862" s="177">
        <v>0</v>
      </c>
      <c r="T1862" s="177">
        <v>0</v>
      </c>
      <c r="U1862" s="177">
        <v>23.382100677490556</v>
      </c>
      <c r="V1862" s="177">
        <v>23.382100677490556</v>
      </c>
      <c r="W1862" s="177">
        <v>0</v>
      </c>
      <c r="X1862" s="177">
        <v>0</v>
      </c>
      <c r="Y1862" s="177">
        <v>0</v>
      </c>
      <c r="Z1862" s="177">
        <v>0</v>
      </c>
      <c r="AA1862" s="177">
        <v>30.243527069229366</v>
      </c>
      <c r="AB1862" s="177">
        <v>26.545023240014956</v>
      </c>
      <c r="AC1862" s="177">
        <v>22.92580227976832</v>
      </c>
      <c r="AD1862" s="177">
        <v>0</v>
      </c>
      <c r="AE1862" s="177">
        <v>0</v>
      </c>
      <c r="AF1862" s="177">
        <v>23.955242025616531</v>
      </c>
      <c r="AG1862" s="177">
        <v>0</v>
      </c>
      <c r="AH1862" s="177">
        <v>0</v>
      </c>
      <c r="AI1862" s="177">
        <v>0</v>
      </c>
      <c r="AJ1862" s="177">
        <v>0</v>
      </c>
    </row>
    <row r="1863" spans="1:36" hidden="1" outlineLevel="1" x14ac:dyDescent="0.25">
      <c r="A1863" s="190">
        <f t="shared" si="491"/>
        <v>2022</v>
      </c>
      <c r="B1863" s="55">
        <f t="shared" si="492"/>
        <v>6</v>
      </c>
      <c r="C1863" s="55">
        <f t="shared" si="493"/>
        <v>0</v>
      </c>
      <c r="D1863" s="55">
        <f t="shared" si="489"/>
        <v>78</v>
      </c>
      <c r="F1863" s="63">
        <f t="shared" ref="F1863" si="504">EDATE(F1839,1)</f>
        <v>44713</v>
      </c>
      <c r="G1863" s="64">
        <f t="shared" si="490"/>
        <v>167.69963245539341</v>
      </c>
      <c r="H1863" s="64">
        <f t="shared" si="503"/>
        <v>0</v>
      </c>
      <c r="I1863" s="64">
        <f t="shared" si="503"/>
        <v>2.9750000000000001</v>
      </c>
      <c r="J1863" s="64">
        <f t="shared" si="503"/>
        <v>0</v>
      </c>
      <c r="K1863" s="64">
        <f t="shared" si="503"/>
        <v>0</v>
      </c>
      <c r="L1863" s="64">
        <f t="shared" si="503"/>
        <v>0</v>
      </c>
      <c r="M1863" s="64">
        <f t="shared" si="503"/>
        <v>26.946444448059577</v>
      </c>
      <c r="N1863" s="64">
        <f t="shared" si="503"/>
        <v>137.77818800733382</v>
      </c>
      <c r="O1863" s="121"/>
      <c r="P1863" s="177">
        <v>2.9750000000000001</v>
      </c>
      <c r="Q1863" s="177">
        <v>17.786472353172631</v>
      </c>
      <c r="R1863" s="177">
        <v>17.786472353172631</v>
      </c>
      <c r="S1863" s="177">
        <v>0</v>
      </c>
      <c r="T1863" s="177">
        <v>0</v>
      </c>
      <c r="U1863" s="177">
        <v>17.786472353172631</v>
      </c>
      <c r="V1863" s="177">
        <v>17.786472353172631</v>
      </c>
      <c r="W1863" s="177">
        <v>0</v>
      </c>
      <c r="X1863" s="177">
        <v>0</v>
      </c>
      <c r="Y1863" s="177">
        <v>0</v>
      </c>
      <c r="Z1863" s="177">
        <v>0</v>
      </c>
      <c r="AA1863" s="177">
        <v>28.747435569162121</v>
      </c>
      <c r="AB1863" s="177">
        <v>19.443919598386422</v>
      </c>
      <c r="AC1863" s="177">
        <v>18.440943427094773</v>
      </c>
      <c r="AD1863" s="177">
        <v>0</v>
      </c>
      <c r="AE1863" s="177">
        <v>0</v>
      </c>
      <c r="AF1863" s="177">
        <v>26.946444448059577</v>
      </c>
      <c r="AG1863" s="177">
        <v>0</v>
      </c>
      <c r="AH1863" s="177">
        <v>0</v>
      </c>
      <c r="AI1863" s="177">
        <v>0</v>
      </c>
      <c r="AJ1863" s="177">
        <v>0</v>
      </c>
    </row>
    <row r="1864" spans="1:36" hidden="1" outlineLevel="1" x14ac:dyDescent="0.25">
      <c r="A1864" s="190">
        <f t="shared" si="491"/>
        <v>2022</v>
      </c>
      <c r="B1864" s="55">
        <f t="shared" si="492"/>
        <v>6</v>
      </c>
      <c r="C1864" s="55">
        <f t="shared" si="493"/>
        <v>1</v>
      </c>
      <c r="D1864" s="55">
        <f t="shared" si="489"/>
        <v>78</v>
      </c>
      <c r="F1864" s="63">
        <f t="shared" ref="F1864" si="505">F1863+1/24</f>
        <v>44713.041666666664</v>
      </c>
      <c r="G1864" s="64">
        <f t="shared" si="490"/>
        <v>162.61100708894344</v>
      </c>
      <c r="H1864" s="64">
        <f t="shared" si="503"/>
        <v>0</v>
      </c>
      <c r="I1864" s="64">
        <f t="shared" si="503"/>
        <v>2.9750000000000001</v>
      </c>
      <c r="J1864" s="64">
        <f t="shared" si="503"/>
        <v>0</v>
      </c>
      <c r="K1864" s="64">
        <f t="shared" si="503"/>
        <v>0</v>
      </c>
      <c r="L1864" s="64">
        <f t="shared" si="503"/>
        <v>0</v>
      </c>
      <c r="M1864" s="64">
        <f t="shared" si="503"/>
        <v>27.760263240115069</v>
      </c>
      <c r="N1864" s="64">
        <f t="shared" si="503"/>
        <v>131.87574384882836</v>
      </c>
      <c r="O1864" s="121"/>
      <c r="P1864" s="177">
        <v>2.9750000000000001</v>
      </c>
      <c r="Q1864" s="177">
        <v>15.560587052891467</v>
      </c>
      <c r="R1864" s="177">
        <v>15.560587052891467</v>
      </c>
      <c r="S1864" s="177">
        <v>0</v>
      </c>
      <c r="T1864" s="177">
        <v>0</v>
      </c>
      <c r="U1864" s="177">
        <v>15.560587052891467</v>
      </c>
      <c r="V1864" s="177">
        <v>15.560587052891467</v>
      </c>
      <c r="W1864" s="177">
        <v>0</v>
      </c>
      <c r="X1864" s="177">
        <v>0</v>
      </c>
      <c r="Y1864" s="177">
        <v>0</v>
      </c>
      <c r="Z1864" s="177">
        <v>0</v>
      </c>
      <c r="AA1864" s="177">
        <v>28.669373099584202</v>
      </c>
      <c r="AB1864" s="177">
        <v>20.771805403016181</v>
      </c>
      <c r="AC1864" s="177">
        <v>20.192217134662116</v>
      </c>
      <c r="AD1864" s="177">
        <v>0</v>
      </c>
      <c r="AE1864" s="177">
        <v>0</v>
      </c>
      <c r="AF1864" s="177">
        <v>27.760263240115069</v>
      </c>
      <c r="AG1864" s="177">
        <v>0</v>
      </c>
      <c r="AH1864" s="177">
        <v>0</v>
      </c>
      <c r="AI1864" s="177">
        <v>0</v>
      </c>
      <c r="AJ1864" s="177">
        <v>0</v>
      </c>
    </row>
    <row r="1865" spans="1:36" hidden="1" outlineLevel="1" x14ac:dyDescent="0.25">
      <c r="A1865" s="190">
        <f t="shared" si="491"/>
        <v>2022</v>
      </c>
      <c r="B1865" s="55">
        <f t="shared" si="492"/>
        <v>6</v>
      </c>
      <c r="C1865" s="55">
        <f t="shared" si="493"/>
        <v>2</v>
      </c>
      <c r="D1865" s="55">
        <f t="shared" si="489"/>
        <v>78</v>
      </c>
      <c r="F1865" s="63">
        <f t="shared" si="498"/>
        <v>44713.083333333328</v>
      </c>
      <c r="G1865" s="64">
        <f t="shared" si="490"/>
        <v>160.01486504105256</v>
      </c>
      <c r="H1865" s="64">
        <f t="shared" ref="H1865:N1874" si="506">SUMIF($P$6:$AK$6,H$6,$P1865:$AK1865)</f>
        <v>0</v>
      </c>
      <c r="I1865" s="64">
        <f t="shared" si="506"/>
        <v>2.9750000000000001</v>
      </c>
      <c r="J1865" s="64">
        <f t="shared" si="506"/>
        <v>0</v>
      </c>
      <c r="K1865" s="64">
        <f t="shared" si="506"/>
        <v>0</v>
      </c>
      <c r="L1865" s="64">
        <f t="shared" si="506"/>
        <v>0</v>
      </c>
      <c r="M1865" s="64">
        <f t="shared" si="506"/>
        <v>26.584747207146023</v>
      </c>
      <c r="N1865" s="64">
        <f t="shared" si="506"/>
        <v>130.45511783390654</v>
      </c>
      <c r="O1865" s="121"/>
      <c r="P1865" s="177">
        <v>2.9750000000000001</v>
      </c>
      <c r="Q1865" s="177">
        <v>15.643027249198179</v>
      </c>
      <c r="R1865" s="177">
        <v>15.643027249198179</v>
      </c>
      <c r="S1865" s="177">
        <v>0</v>
      </c>
      <c r="T1865" s="177">
        <v>0</v>
      </c>
      <c r="U1865" s="177">
        <v>15.643027249198179</v>
      </c>
      <c r="V1865" s="177">
        <v>15.643027249198179</v>
      </c>
      <c r="W1865" s="177">
        <v>0</v>
      </c>
      <c r="X1865" s="177">
        <v>0</v>
      </c>
      <c r="Y1865" s="177">
        <v>0</v>
      </c>
      <c r="Z1865" s="177">
        <v>0</v>
      </c>
      <c r="AA1865" s="177">
        <v>26.783912224047299</v>
      </c>
      <c r="AB1865" s="177">
        <v>22.13286276661826</v>
      </c>
      <c r="AC1865" s="177">
        <v>18.966233846448276</v>
      </c>
      <c r="AD1865" s="177">
        <v>0</v>
      </c>
      <c r="AE1865" s="177">
        <v>0</v>
      </c>
      <c r="AF1865" s="177">
        <v>26.584747207146023</v>
      </c>
      <c r="AG1865" s="177">
        <v>0</v>
      </c>
      <c r="AH1865" s="177">
        <v>0</v>
      </c>
      <c r="AI1865" s="177">
        <v>0</v>
      </c>
      <c r="AJ1865" s="177">
        <v>0</v>
      </c>
    </row>
    <row r="1866" spans="1:36" hidden="1" outlineLevel="1" x14ac:dyDescent="0.25">
      <c r="A1866" s="190">
        <f t="shared" si="491"/>
        <v>2022</v>
      </c>
      <c r="B1866" s="55">
        <f t="shared" si="492"/>
        <v>6</v>
      </c>
      <c r="C1866" s="55">
        <f t="shared" si="493"/>
        <v>3</v>
      </c>
      <c r="D1866" s="55">
        <f t="shared" si="489"/>
        <v>78</v>
      </c>
      <c r="F1866" s="63">
        <f t="shared" si="498"/>
        <v>44713.124999999993</v>
      </c>
      <c r="G1866" s="64">
        <f t="shared" si="490"/>
        <v>164.56599174598398</v>
      </c>
      <c r="H1866" s="64">
        <f t="shared" si="506"/>
        <v>0</v>
      </c>
      <c r="I1866" s="64">
        <f t="shared" si="506"/>
        <v>3.201540764763068</v>
      </c>
      <c r="J1866" s="64">
        <f t="shared" si="506"/>
        <v>0</v>
      </c>
      <c r="K1866" s="64">
        <f t="shared" si="506"/>
        <v>0</v>
      </c>
      <c r="L1866" s="64">
        <f t="shared" si="506"/>
        <v>0</v>
      </c>
      <c r="M1866" s="64">
        <f t="shared" si="506"/>
        <v>26.132625656004087</v>
      </c>
      <c r="N1866" s="64">
        <f t="shared" si="506"/>
        <v>135.23182532521682</v>
      </c>
      <c r="O1866" s="121"/>
      <c r="P1866" s="177">
        <v>2.9750000000000001</v>
      </c>
      <c r="Q1866" s="177">
        <v>16.312853844190194</v>
      </c>
      <c r="R1866" s="177">
        <v>16.312853844190194</v>
      </c>
      <c r="S1866" s="177">
        <v>0.22654076476306798</v>
      </c>
      <c r="T1866" s="177">
        <v>0</v>
      </c>
      <c r="U1866" s="177">
        <v>16.312853844190194</v>
      </c>
      <c r="V1866" s="177">
        <v>16.312853844190194</v>
      </c>
      <c r="W1866" s="177">
        <v>0</v>
      </c>
      <c r="X1866" s="177">
        <v>0</v>
      </c>
      <c r="Y1866" s="177">
        <v>0</v>
      </c>
      <c r="Z1866" s="177">
        <v>0</v>
      </c>
      <c r="AA1866" s="177">
        <v>25.322036761104716</v>
      </c>
      <c r="AB1866" s="177">
        <v>24.411689985171485</v>
      </c>
      <c r="AC1866" s="177">
        <v>20.246683202179835</v>
      </c>
      <c r="AD1866" s="177">
        <v>0</v>
      </c>
      <c r="AE1866" s="177">
        <v>0</v>
      </c>
      <c r="AF1866" s="177">
        <v>26.132625656004087</v>
      </c>
      <c r="AG1866" s="177">
        <v>0</v>
      </c>
      <c r="AH1866" s="177">
        <v>0</v>
      </c>
      <c r="AI1866" s="177">
        <v>0</v>
      </c>
      <c r="AJ1866" s="177">
        <v>0</v>
      </c>
    </row>
    <row r="1867" spans="1:36" hidden="1" outlineLevel="1" x14ac:dyDescent="0.25">
      <c r="A1867" s="190">
        <f t="shared" si="491"/>
        <v>2022</v>
      </c>
      <c r="B1867" s="55">
        <f t="shared" si="492"/>
        <v>6</v>
      </c>
      <c r="C1867" s="55">
        <f t="shared" si="493"/>
        <v>4</v>
      </c>
      <c r="D1867" s="55">
        <f t="shared" si="489"/>
        <v>78</v>
      </c>
      <c r="F1867" s="63">
        <f t="shared" si="498"/>
        <v>44713.166666666657</v>
      </c>
      <c r="G1867" s="64">
        <f t="shared" si="490"/>
        <v>188.21440368271107</v>
      </c>
      <c r="H1867" s="64">
        <f t="shared" si="506"/>
        <v>8.3747005915954951</v>
      </c>
      <c r="I1867" s="64">
        <f t="shared" si="506"/>
        <v>16.471745996006188</v>
      </c>
      <c r="J1867" s="64">
        <f t="shared" si="506"/>
        <v>17.706892384179596</v>
      </c>
      <c r="K1867" s="64">
        <f t="shared" si="506"/>
        <v>0</v>
      </c>
      <c r="L1867" s="64">
        <f t="shared" si="506"/>
        <v>0</v>
      </c>
      <c r="M1867" s="64">
        <f t="shared" si="506"/>
        <v>25.137958243491816</v>
      </c>
      <c r="N1867" s="64">
        <f t="shared" si="506"/>
        <v>120.52310646743798</v>
      </c>
      <c r="O1867" s="121"/>
      <c r="P1867" s="177">
        <v>2.9750000000000001</v>
      </c>
      <c r="Q1867" s="177">
        <v>13.808732881373885</v>
      </c>
      <c r="R1867" s="177">
        <v>13.808732881373885</v>
      </c>
      <c r="S1867" s="177">
        <v>2.0903882942716647</v>
      </c>
      <c r="T1867" s="177">
        <v>10.568684933158941</v>
      </c>
      <c r="U1867" s="177">
        <v>13.808732881373885</v>
      </c>
      <c r="V1867" s="177">
        <v>13.808732881373885</v>
      </c>
      <c r="W1867" s="177">
        <v>0.15536869351913299</v>
      </c>
      <c r="X1867" s="177">
        <v>0.24834659982142401</v>
      </c>
      <c r="Y1867" s="177">
        <v>0</v>
      </c>
      <c r="Z1867" s="177">
        <v>0</v>
      </c>
      <c r="AA1867" s="177">
        <v>23.419039335797361</v>
      </c>
      <c r="AB1867" s="177">
        <v>22.035337696749771</v>
      </c>
      <c r="AC1867" s="177">
        <v>19.833797909395297</v>
      </c>
      <c r="AD1867" s="177">
        <v>8.3747005915954951</v>
      </c>
      <c r="AE1867" s="177">
        <v>0.43395747523502604</v>
      </c>
      <c r="AF1867" s="177">
        <v>25.137958243491816</v>
      </c>
      <c r="AG1867" s="177">
        <v>5.9022974613931991</v>
      </c>
      <c r="AH1867" s="177">
        <v>5.9022974613931991</v>
      </c>
      <c r="AI1867" s="177">
        <v>5.9022974613931991</v>
      </c>
      <c r="AJ1867" s="177">
        <v>0</v>
      </c>
    </row>
    <row r="1868" spans="1:36" hidden="1" outlineLevel="1" x14ac:dyDescent="0.25">
      <c r="A1868" s="190">
        <f t="shared" si="491"/>
        <v>2022</v>
      </c>
      <c r="B1868" s="55">
        <f t="shared" si="492"/>
        <v>6</v>
      </c>
      <c r="C1868" s="55">
        <f t="shared" si="493"/>
        <v>5</v>
      </c>
      <c r="D1868" s="55">
        <f t="shared" si="489"/>
        <v>78</v>
      </c>
      <c r="F1868" s="63">
        <f t="shared" si="498"/>
        <v>44713.208333333321</v>
      </c>
      <c r="G1868" s="64">
        <f t="shared" si="490"/>
        <v>415.75514150493586</v>
      </c>
      <c r="H1868" s="64">
        <f t="shared" si="506"/>
        <v>50.987018875884978</v>
      </c>
      <c r="I1868" s="64">
        <f t="shared" si="506"/>
        <v>81.327384532235087</v>
      </c>
      <c r="J1868" s="64">
        <f t="shared" si="506"/>
        <v>142.25350537568806</v>
      </c>
      <c r="K1868" s="64">
        <f t="shared" si="506"/>
        <v>0</v>
      </c>
      <c r="L1868" s="64">
        <f t="shared" si="506"/>
        <v>0</v>
      </c>
      <c r="M1868" s="64">
        <f t="shared" si="506"/>
        <v>23.962442210522777</v>
      </c>
      <c r="N1868" s="64">
        <f t="shared" si="506"/>
        <v>117.224790510605</v>
      </c>
      <c r="O1868" s="121"/>
      <c r="P1868" s="177">
        <v>2.9750000000000001</v>
      </c>
      <c r="Q1868" s="177">
        <v>13.582022341530433</v>
      </c>
      <c r="R1868" s="177">
        <v>13.582022341530433</v>
      </c>
      <c r="S1868" s="177">
        <v>7.3458098545171051</v>
      </c>
      <c r="T1868" s="177">
        <v>31.480137678891111</v>
      </c>
      <c r="U1868" s="177">
        <v>13.582022341530433</v>
      </c>
      <c r="V1868" s="177">
        <v>13.582022341530433</v>
      </c>
      <c r="W1868" s="177">
        <v>2.5582072525394266</v>
      </c>
      <c r="X1868" s="177">
        <v>12.392248109435958</v>
      </c>
      <c r="Y1868" s="177">
        <v>2.5147200000000001</v>
      </c>
      <c r="Z1868" s="177">
        <v>0</v>
      </c>
      <c r="AA1868" s="177">
        <v>23.572574402127429</v>
      </c>
      <c r="AB1868" s="177">
        <v>20.341157037581226</v>
      </c>
      <c r="AC1868" s="177">
        <v>18.982969704774611</v>
      </c>
      <c r="AD1868" s="177">
        <v>50.987018875884978</v>
      </c>
      <c r="AE1868" s="177">
        <v>14.169097032935435</v>
      </c>
      <c r="AF1868" s="177">
        <v>23.962442210522777</v>
      </c>
      <c r="AG1868" s="177">
        <v>47.417835125229352</v>
      </c>
      <c r="AH1868" s="177">
        <v>47.417835125229352</v>
      </c>
      <c r="AI1868" s="177">
        <v>47.417835125229352</v>
      </c>
      <c r="AJ1868" s="177">
        <v>7.8921646039160436</v>
      </c>
    </row>
    <row r="1869" spans="1:36" hidden="1" outlineLevel="1" x14ac:dyDescent="0.25">
      <c r="A1869" s="190">
        <f t="shared" si="491"/>
        <v>2022</v>
      </c>
      <c r="B1869" s="55">
        <f t="shared" si="492"/>
        <v>6</v>
      </c>
      <c r="C1869" s="55">
        <f t="shared" si="493"/>
        <v>6</v>
      </c>
      <c r="D1869" s="55">
        <f t="shared" si="489"/>
        <v>78</v>
      </c>
      <c r="F1869" s="63">
        <f t="shared" si="498"/>
        <v>44713.249999999985</v>
      </c>
      <c r="G1869" s="64">
        <f t="shared" si="490"/>
        <v>594.58968385829712</v>
      </c>
      <c r="H1869" s="64">
        <f t="shared" si="506"/>
        <v>67.098246418144825</v>
      </c>
      <c r="I1869" s="64">
        <f t="shared" si="506"/>
        <v>163.40601617007709</v>
      </c>
      <c r="J1869" s="64">
        <f t="shared" si="506"/>
        <v>208.50687239729575</v>
      </c>
      <c r="K1869" s="64">
        <f t="shared" si="506"/>
        <v>0</v>
      </c>
      <c r="L1869" s="64">
        <f t="shared" si="506"/>
        <v>0</v>
      </c>
      <c r="M1869" s="64">
        <f t="shared" si="506"/>
        <v>22.063531695726635</v>
      </c>
      <c r="N1869" s="64">
        <f t="shared" si="506"/>
        <v>133.51501717705287</v>
      </c>
      <c r="O1869" s="121"/>
      <c r="P1869" s="177">
        <v>2.9750000000000001</v>
      </c>
      <c r="Q1869" s="177">
        <v>17.24030605264068</v>
      </c>
      <c r="R1869" s="177">
        <v>17.24030605264068</v>
      </c>
      <c r="S1869" s="177">
        <v>17.552096808498156</v>
      </c>
      <c r="T1869" s="177">
        <v>40.173147041181558</v>
      </c>
      <c r="U1869" s="177">
        <v>17.24030605264068</v>
      </c>
      <c r="V1869" s="177">
        <v>17.24030605264068</v>
      </c>
      <c r="W1869" s="177">
        <v>6.4713268175920735</v>
      </c>
      <c r="X1869" s="177">
        <v>30.682292333398543</v>
      </c>
      <c r="Y1869" s="177">
        <v>10.478000000000002</v>
      </c>
      <c r="Z1869" s="177">
        <v>0</v>
      </c>
      <c r="AA1869" s="177">
        <v>25.018809236478539</v>
      </c>
      <c r="AB1869" s="177">
        <v>20.355855368927173</v>
      </c>
      <c r="AC1869" s="177">
        <v>19.179128361084462</v>
      </c>
      <c r="AD1869" s="177">
        <v>67.098246418144825</v>
      </c>
      <c r="AE1869" s="177">
        <v>30.126047408663826</v>
      </c>
      <c r="AF1869" s="177">
        <v>22.063531695726635</v>
      </c>
      <c r="AG1869" s="177">
        <v>69.502290799098589</v>
      </c>
      <c r="AH1869" s="177">
        <v>69.502290799098589</v>
      </c>
      <c r="AI1869" s="177">
        <v>69.502290799098589</v>
      </c>
      <c r="AJ1869" s="177">
        <v>24.948105760742912</v>
      </c>
    </row>
    <row r="1870" spans="1:36" hidden="1" outlineLevel="1" x14ac:dyDescent="0.25">
      <c r="A1870" s="190">
        <f t="shared" si="491"/>
        <v>2022</v>
      </c>
      <c r="B1870" s="55">
        <f t="shared" si="492"/>
        <v>6</v>
      </c>
      <c r="C1870" s="55">
        <f t="shared" si="493"/>
        <v>7</v>
      </c>
      <c r="D1870" s="55">
        <f t="shared" si="489"/>
        <v>78</v>
      </c>
      <c r="F1870" s="63">
        <f t="shared" si="498"/>
        <v>44713.29166666665</v>
      </c>
      <c r="G1870" s="64">
        <f t="shared" si="490"/>
        <v>669.69007072394925</v>
      </c>
      <c r="H1870" s="64">
        <f t="shared" si="506"/>
        <v>65.276527030220095</v>
      </c>
      <c r="I1870" s="64">
        <f t="shared" si="506"/>
        <v>212.56128909013449</v>
      </c>
      <c r="J1870" s="64">
        <f t="shared" si="506"/>
        <v>221.15676457072254</v>
      </c>
      <c r="K1870" s="64">
        <f t="shared" si="506"/>
        <v>0</v>
      </c>
      <c r="L1870" s="64">
        <f t="shared" si="506"/>
        <v>0</v>
      </c>
      <c r="M1870" s="64">
        <f t="shared" si="506"/>
        <v>17.542316184307239</v>
      </c>
      <c r="N1870" s="64">
        <f t="shared" si="506"/>
        <v>153.15317384856485</v>
      </c>
      <c r="O1870" s="121"/>
      <c r="P1870" s="177">
        <v>2.9750000000000001</v>
      </c>
      <c r="Q1870" s="177">
        <v>21.743601775894703</v>
      </c>
      <c r="R1870" s="177">
        <v>21.743601775894703</v>
      </c>
      <c r="S1870" s="177">
        <v>28.837241758643064</v>
      </c>
      <c r="T1870" s="177">
        <v>41.404008539124611</v>
      </c>
      <c r="U1870" s="177">
        <v>21.743601775894703</v>
      </c>
      <c r="V1870" s="177">
        <v>21.743601775894703</v>
      </c>
      <c r="W1870" s="177">
        <v>7.450162145528429</v>
      </c>
      <c r="X1870" s="177">
        <v>35.380230102239061</v>
      </c>
      <c r="Y1870" s="177">
        <v>22.632480000000001</v>
      </c>
      <c r="Z1870" s="177">
        <v>0</v>
      </c>
      <c r="AA1870" s="177">
        <v>23.600120029506968</v>
      </c>
      <c r="AB1870" s="177">
        <v>22.833762591991228</v>
      </c>
      <c r="AC1870" s="177">
        <v>19.744884123487864</v>
      </c>
      <c r="AD1870" s="177">
        <v>65.276527030220095</v>
      </c>
      <c r="AE1870" s="177">
        <v>32.055656197313361</v>
      </c>
      <c r="AF1870" s="177">
        <v>17.542316184307239</v>
      </c>
      <c r="AG1870" s="177">
        <v>73.718921523574181</v>
      </c>
      <c r="AH1870" s="177">
        <v>73.718921523574181</v>
      </c>
      <c r="AI1870" s="177">
        <v>73.718921523574181</v>
      </c>
      <c r="AJ1870" s="177">
        <v>41.826510347285975</v>
      </c>
    </row>
    <row r="1871" spans="1:36" hidden="1" outlineLevel="1" x14ac:dyDescent="0.25">
      <c r="A1871" s="190">
        <f t="shared" si="491"/>
        <v>2022</v>
      </c>
      <c r="B1871" s="55">
        <f t="shared" si="492"/>
        <v>6</v>
      </c>
      <c r="C1871" s="55">
        <f t="shared" si="493"/>
        <v>8</v>
      </c>
      <c r="D1871" s="55">
        <f t="shared" ref="D1871:D1934" si="507">MATCH(DATE(YEAR(F1871),B1871,1),$F$7505:$F$7816,0)</f>
        <v>78</v>
      </c>
      <c r="F1871" s="63">
        <f t="shared" si="498"/>
        <v>44713.333333333314</v>
      </c>
      <c r="G1871" s="64">
        <f t="shared" ref="G1871:G1934" si="508">SUM(H1871:N1871)</f>
        <v>715.15366128859932</v>
      </c>
      <c r="H1871" s="64">
        <f t="shared" si="506"/>
        <v>64.768806583104535</v>
      </c>
      <c r="I1871" s="64">
        <f t="shared" si="506"/>
        <v>240.38494144499634</v>
      </c>
      <c r="J1871" s="64">
        <f t="shared" si="506"/>
        <v>227.74004865060243</v>
      </c>
      <c r="K1871" s="64">
        <f t="shared" si="506"/>
        <v>0</v>
      </c>
      <c r="L1871" s="64">
        <f t="shared" si="506"/>
        <v>0</v>
      </c>
      <c r="M1871" s="64">
        <f t="shared" si="506"/>
        <v>15.824254289967875</v>
      </c>
      <c r="N1871" s="64">
        <f t="shared" si="506"/>
        <v>166.4356103199282</v>
      </c>
      <c r="O1871" s="121"/>
      <c r="P1871" s="177">
        <v>2.9750000000000001</v>
      </c>
      <c r="Q1871" s="177">
        <v>25.793476419461811</v>
      </c>
      <c r="R1871" s="177">
        <v>25.793476419461811</v>
      </c>
      <c r="S1871" s="177">
        <v>34.977426314263504</v>
      </c>
      <c r="T1871" s="177">
        <v>41.919165015071115</v>
      </c>
      <c r="U1871" s="177">
        <v>25.793476419461811</v>
      </c>
      <c r="V1871" s="177">
        <v>25.793476419461811</v>
      </c>
      <c r="W1871" s="177">
        <v>8.6668957858146118</v>
      </c>
      <c r="X1871" s="177">
        <v>38.946374040040254</v>
      </c>
      <c r="Y1871" s="177">
        <v>33.529600000000002</v>
      </c>
      <c r="Z1871" s="177">
        <v>0</v>
      </c>
      <c r="AA1871" s="177">
        <v>21.06034341661082</v>
      </c>
      <c r="AB1871" s="177">
        <v>23.469959645379568</v>
      </c>
      <c r="AC1871" s="177">
        <v>18.731401580090562</v>
      </c>
      <c r="AD1871" s="177">
        <v>64.768806583104535</v>
      </c>
      <c r="AE1871" s="177">
        <v>33.812285183170793</v>
      </c>
      <c r="AF1871" s="177">
        <v>15.824254289967875</v>
      </c>
      <c r="AG1871" s="177">
        <v>75.913349550200806</v>
      </c>
      <c r="AH1871" s="177">
        <v>75.913349550200806</v>
      </c>
      <c r="AI1871" s="177">
        <v>75.913349550200806</v>
      </c>
      <c r="AJ1871" s="177">
        <v>45.558195106636063</v>
      </c>
    </row>
    <row r="1872" spans="1:36" hidden="1" outlineLevel="1" x14ac:dyDescent="0.25">
      <c r="A1872" s="190">
        <f t="shared" ref="A1872:A1935" si="509">YEAR(F1872)</f>
        <v>2022</v>
      </c>
      <c r="B1872" s="55">
        <f t="shared" ref="B1872:B1935" si="510">MONTH(F1872)</f>
        <v>6</v>
      </c>
      <c r="C1872" s="55">
        <f t="shared" ref="C1872:C1935" si="511">HOUR(F1872)</f>
        <v>9</v>
      </c>
      <c r="D1872" s="55">
        <f t="shared" si="507"/>
        <v>78</v>
      </c>
      <c r="F1872" s="63">
        <f t="shared" si="498"/>
        <v>44713.374999999978</v>
      </c>
      <c r="G1872" s="64">
        <f t="shared" si="508"/>
        <v>732.16457178945336</v>
      </c>
      <c r="H1872" s="64">
        <f t="shared" si="506"/>
        <v>72.099404160681956</v>
      </c>
      <c r="I1872" s="64">
        <f t="shared" si="506"/>
        <v>256.06964768916765</v>
      </c>
      <c r="J1872" s="64">
        <f t="shared" si="506"/>
        <v>217.58146852085542</v>
      </c>
      <c r="K1872" s="64">
        <f t="shared" si="506"/>
        <v>0</v>
      </c>
      <c r="L1872" s="64">
        <f t="shared" si="506"/>
        <v>0</v>
      </c>
      <c r="M1872" s="64">
        <f t="shared" si="506"/>
        <v>13.563646534258176</v>
      </c>
      <c r="N1872" s="64">
        <f t="shared" si="506"/>
        <v>172.8504048844901</v>
      </c>
      <c r="O1872" s="121"/>
      <c r="P1872" s="177">
        <v>2.9750000000000001</v>
      </c>
      <c r="Q1872" s="177">
        <v>28.019361719742982</v>
      </c>
      <c r="R1872" s="177">
        <v>28.019361719742982</v>
      </c>
      <c r="S1872" s="177">
        <v>38.348436353898116</v>
      </c>
      <c r="T1872" s="177">
        <v>41.892107132041858</v>
      </c>
      <c r="U1872" s="177">
        <v>28.019361719742982</v>
      </c>
      <c r="V1872" s="177">
        <v>28.019361719742982</v>
      </c>
      <c r="W1872" s="177">
        <v>8.6221232858572883</v>
      </c>
      <c r="X1872" s="177">
        <v>41.333465040547694</v>
      </c>
      <c r="Y1872" s="177">
        <v>39.397280000000002</v>
      </c>
      <c r="Z1872" s="177">
        <v>0</v>
      </c>
      <c r="AA1872" s="177">
        <v>20.522009100772838</v>
      </c>
      <c r="AB1872" s="177">
        <v>22.489007029662268</v>
      </c>
      <c r="AC1872" s="177">
        <v>17.761941875083053</v>
      </c>
      <c r="AD1872" s="177">
        <v>72.099404160681956</v>
      </c>
      <c r="AE1872" s="177">
        <v>34.263625497078543</v>
      </c>
      <c r="AF1872" s="177">
        <v>13.563646534258176</v>
      </c>
      <c r="AG1872" s="177">
        <v>72.527156173618479</v>
      </c>
      <c r="AH1872" s="177">
        <v>72.527156173618479</v>
      </c>
      <c r="AI1872" s="177">
        <v>72.527156173618479</v>
      </c>
      <c r="AJ1872" s="177">
        <v>49.23761037974414</v>
      </c>
    </row>
    <row r="1873" spans="1:36" hidden="1" outlineLevel="1" x14ac:dyDescent="0.25">
      <c r="A1873" s="190">
        <f t="shared" si="509"/>
        <v>2022</v>
      </c>
      <c r="B1873" s="55">
        <f t="shared" si="510"/>
        <v>6</v>
      </c>
      <c r="C1873" s="55">
        <f t="shared" si="511"/>
        <v>10</v>
      </c>
      <c r="D1873" s="55">
        <f t="shared" si="507"/>
        <v>78</v>
      </c>
      <c r="F1873" s="63">
        <f t="shared" si="498"/>
        <v>44713.416666666642</v>
      </c>
      <c r="G1873" s="64">
        <f t="shared" si="508"/>
        <v>733.4491246390379</v>
      </c>
      <c r="H1873" s="64">
        <f t="shared" si="506"/>
        <v>68.692833932677345</v>
      </c>
      <c r="I1873" s="64">
        <f t="shared" si="506"/>
        <v>258.57366639359714</v>
      </c>
      <c r="J1873" s="64">
        <f t="shared" si="506"/>
        <v>217.22627451990496</v>
      </c>
      <c r="K1873" s="64">
        <f t="shared" si="506"/>
        <v>0</v>
      </c>
      <c r="L1873" s="64">
        <f t="shared" si="506"/>
        <v>0</v>
      </c>
      <c r="M1873" s="64">
        <f t="shared" si="506"/>
        <v>12.116857570603973</v>
      </c>
      <c r="N1873" s="64">
        <f t="shared" si="506"/>
        <v>176.83949222225453</v>
      </c>
      <c r="O1873" s="121"/>
      <c r="P1873" s="177">
        <v>2.9750000000000001</v>
      </c>
      <c r="Q1873" s="177">
        <v>29.936096283873987</v>
      </c>
      <c r="R1873" s="177">
        <v>29.936096283873987</v>
      </c>
      <c r="S1873" s="177">
        <v>38.358888381826617</v>
      </c>
      <c r="T1873" s="177">
        <v>41.067658239314682</v>
      </c>
      <c r="U1873" s="177">
        <v>29.936096283873987</v>
      </c>
      <c r="V1873" s="177">
        <v>29.936096283873987</v>
      </c>
      <c r="W1873" s="177">
        <v>8.7521042121153307</v>
      </c>
      <c r="X1873" s="177">
        <v>40.225894148710324</v>
      </c>
      <c r="Y1873" s="177">
        <v>44.007599999999996</v>
      </c>
      <c r="Z1873" s="177">
        <v>0</v>
      </c>
      <c r="AA1873" s="177">
        <v>19.714601916563929</v>
      </c>
      <c r="AB1873" s="177">
        <v>21.028467880409885</v>
      </c>
      <c r="AC1873" s="177">
        <v>16.352037289784771</v>
      </c>
      <c r="AD1873" s="177">
        <v>68.692833932677345</v>
      </c>
      <c r="AE1873" s="177">
        <v>34.555046159170971</v>
      </c>
      <c r="AF1873" s="177">
        <v>12.116857570603973</v>
      </c>
      <c r="AG1873" s="177">
        <v>72.408758173301649</v>
      </c>
      <c r="AH1873" s="177">
        <v>72.408758173301649</v>
      </c>
      <c r="AI1873" s="177">
        <v>72.408758173301649</v>
      </c>
      <c r="AJ1873" s="177">
        <v>48.631475252459182</v>
      </c>
    </row>
    <row r="1874" spans="1:36" hidden="1" outlineLevel="1" x14ac:dyDescent="0.25">
      <c r="A1874" s="190">
        <f t="shared" si="509"/>
        <v>2022</v>
      </c>
      <c r="B1874" s="55">
        <f t="shared" si="510"/>
        <v>6</v>
      </c>
      <c r="C1874" s="55">
        <f t="shared" si="511"/>
        <v>11</v>
      </c>
      <c r="D1874" s="55">
        <f t="shared" si="507"/>
        <v>78</v>
      </c>
      <c r="F1874" s="63">
        <f t="shared" si="498"/>
        <v>44713.458333333307</v>
      </c>
      <c r="G1874" s="64">
        <f t="shared" si="508"/>
        <v>711.26167845168447</v>
      </c>
      <c r="H1874" s="64">
        <f t="shared" si="506"/>
        <v>65.753716375809233</v>
      </c>
      <c r="I1874" s="64">
        <f t="shared" si="506"/>
        <v>255.50573523718043</v>
      </c>
      <c r="J1874" s="64">
        <f t="shared" si="506"/>
        <v>189.32021590492207</v>
      </c>
      <c r="K1874" s="64">
        <f t="shared" si="506"/>
        <v>0</v>
      </c>
      <c r="L1874" s="64">
        <f t="shared" si="506"/>
        <v>0</v>
      </c>
      <c r="M1874" s="64">
        <f t="shared" si="506"/>
        <v>11.936008950147194</v>
      </c>
      <c r="N1874" s="64">
        <f t="shared" si="506"/>
        <v>188.7460019836256</v>
      </c>
      <c r="O1874" s="121"/>
      <c r="P1874" s="177">
        <v>2.9750000000000001</v>
      </c>
      <c r="Q1874" s="177">
        <v>33.161568964374005</v>
      </c>
      <c r="R1874" s="177">
        <v>33.161568964374005</v>
      </c>
      <c r="S1874" s="177">
        <v>39.147862628738409</v>
      </c>
      <c r="T1874" s="177">
        <v>40.116661709035277</v>
      </c>
      <c r="U1874" s="177">
        <v>33.161568964374005</v>
      </c>
      <c r="V1874" s="177">
        <v>33.161568964374005</v>
      </c>
      <c r="W1874" s="177">
        <v>8.5183742429695162</v>
      </c>
      <c r="X1874" s="177">
        <v>39.896685537151157</v>
      </c>
      <c r="Y1874" s="177">
        <v>43.588480000000004</v>
      </c>
      <c r="Z1874" s="177">
        <v>0</v>
      </c>
      <c r="AA1874" s="177">
        <v>19.275604040774382</v>
      </c>
      <c r="AB1874" s="177">
        <v>19.951534817665259</v>
      </c>
      <c r="AC1874" s="177">
        <v>16.872587267689969</v>
      </c>
      <c r="AD1874" s="177">
        <v>65.753716375809233</v>
      </c>
      <c r="AE1874" s="177">
        <v>34.178378274683475</v>
      </c>
      <c r="AF1874" s="177">
        <v>11.936008950147194</v>
      </c>
      <c r="AG1874" s="177">
        <v>63.106738634974022</v>
      </c>
      <c r="AH1874" s="177">
        <v>63.106738634974022</v>
      </c>
      <c r="AI1874" s="177">
        <v>63.106738634974022</v>
      </c>
      <c r="AJ1874" s="177">
        <v>47.084292844602615</v>
      </c>
    </row>
    <row r="1875" spans="1:36" hidden="1" outlineLevel="1" x14ac:dyDescent="0.25">
      <c r="A1875" s="190">
        <f t="shared" si="509"/>
        <v>2022</v>
      </c>
      <c r="B1875" s="55">
        <f t="shared" si="510"/>
        <v>6</v>
      </c>
      <c r="C1875" s="55">
        <f t="shared" si="511"/>
        <v>12</v>
      </c>
      <c r="D1875" s="55">
        <f t="shared" si="507"/>
        <v>78</v>
      </c>
      <c r="F1875" s="63">
        <f t="shared" si="498"/>
        <v>44713.499999999971</v>
      </c>
      <c r="G1875" s="64">
        <f t="shared" si="508"/>
        <v>721.51835742434412</v>
      </c>
      <c r="H1875" s="64">
        <f t="shared" ref="H1875:N1884" si="512">SUMIF($P$6:$AK$6,H$6,$P1875:$AK1875)</f>
        <v>65.151282546880722</v>
      </c>
      <c r="I1875" s="64">
        <f t="shared" si="512"/>
        <v>252.21090851982953</v>
      </c>
      <c r="J1875" s="64">
        <f t="shared" si="512"/>
        <v>192.0631171148716</v>
      </c>
      <c r="K1875" s="64">
        <f t="shared" si="512"/>
        <v>0</v>
      </c>
      <c r="L1875" s="64">
        <f t="shared" si="512"/>
        <v>0</v>
      </c>
      <c r="M1875" s="64">
        <f t="shared" si="512"/>
        <v>11.845584639918807</v>
      </c>
      <c r="N1875" s="64">
        <f t="shared" si="512"/>
        <v>200.24746460284351</v>
      </c>
      <c r="O1875" s="121"/>
      <c r="P1875" s="177">
        <v>2.9750000000000001</v>
      </c>
      <c r="Q1875" s="177">
        <v>36.150026080492225</v>
      </c>
      <c r="R1875" s="177">
        <v>36.150026080492225</v>
      </c>
      <c r="S1875" s="177">
        <v>37.725140566785008</v>
      </c>
      <c r="T1875" s="177">
        <v>38.782019620680593</v>
      </c>
      <c r="U1875" s="177">
        <v>36.150026080492225</v>
      </c>
      <c r="V1875" s="177">
        <v>36.150026080492225</v>
      </c>
      <c r="W1875" s="177">
        <v>8.7268211482569811</v>
      </c>
      <c r="X1875" s="177">
        <v>39.362459053758663</v>
      </c>
      <c r="Y1875" s="177">
        <v>42.331119999999991</v>
      </c>
      <c r="Z1875" s="177">
        <v>0</v>
      </c>
      <c r="AA1875" s="177">
        <v>20.856252691264441</v>
      </c>
      <c r="AB1875" s="177">
        <v>16.807005337802757</v>
      </c>
      <c r="AC1875" s="177">
        <v>17.984102251807389</v>
      </c>
      <c r="AD1875" s="177">
        <v>65.151282546880722</v>
      </c>
      <c r="AE1875" s="177">
        <v>34.735366823330878</v>
      </c>
      <c r="AF1875" s="177">
        <v>11.845584639918807</v>
      </c>
      <c r="AG1875" s="177">
        <v>64.021039038290539</v>
      </c>
      <c r="AH1875" s="177">
        <v>64.021039038290539</v>
      </c>
      <c r="AI1875" s="177">
        <v>64.021039038290539</v>
      </c>
      <c r="AJ1875" s="177">
        <v>47.572981307017379</v>
      </c>
    </row>
    <row r="1876" spans="1:36" hidden="1" outlineLevel="1" x14ac:dyDescent="0.25">
      <c r="A1876" s="190">
        <f t="shared" si="509"/>
        <v>2022</v>
      </c>
      <c r="B1876" s="55">
        <f t="shared" si="510"/>
        <v>6</v>
      </c>
      <c r="C1876" s="55">
        <f t="shared" si="511"/>
        <v>13</v>
      </c>
      <c r="D1876" s="55">
        <f t="shared" si="507"/>
        <v>78</v>
      </c>
      <c r="F1876" s="63">
        <f t="shared" si="498"/>
        <v>44713.541666666635</v>
      </c>
      <c r="G1876" s="64">
        <f t="shared" si="508"/>
        <v>718.37317227905157</v>
      </c>
      <c r="H1876" s="64">
        <f t="shared" si="512"/>
        <v>61.57347703196686</v>
      </c>
      <c r="I1876" s="64">
        <f t="shared" si="512"/>
        <v>241.63790893129504</v>
      </c>
      <c r="J1876" s="64">
        <f t="shared" si="512"/>
        <v>189.82834895647315</v>
      </c>
      <c r="K1876" s="64">
        <f t="shared" si="512"/>
        <v>0</v>
      </c>
      <c r="L1876" s="64">
        <f t="shared" si="512"/>
        <v>0</v>
      </c>
      <c r="M1876" s="64">
        <f t="shared" si="512"/>
        <v>11.574311709233648</v>
      </c>
      <c r="N1876" s="64">
        <f t="shared" si="512"/>
        <v>213.75912565008284</v>
      </c>
      <c r="O1876" s="121"/>
      <c r="P1876" s="177">
        <v>2.9750000000000001</v>
      </c>
      <c r="Q1876" s="177">
        <v>37.561814442244639</v>
      </c>
      <c r="R1876" s="177">
        <v>37.561814442244639</v>
      </c>
      <c r="S1876" s="177">
        <v>34.055225775759901</v>
      </c>
      <c r="T1876" s="177">
        <v>38.782596001620853</v>
      </c>
      <c r="U1876" s="177">
        <v>37.561814442244639</v>
      </c>
      <c r="V1876" s="177">
        <v>37.561814442244639</v>
      </c>
      <c r="W1876" s="177">
        <v>8.5169805149764262</v>
      </c>
      <c r="X1876" s="177">
        <v>37.594727673813843</v>
      </c>
      <c r="Y1876" s="177">
        <v>40.654639999999993</v>
      </c>
      <c r="Z1876" s="177">
        <v>0</v>
      </c>
      <c r="AA1876" s="177">
        <v>24.210193226879028</v>
      </c>
      <c r="AB1876" s="177">
        <v>18.511590146600934</v>
      </c>
      <c r="AC1876" s="177">
        <v>20.790084507624332</v>
      </c>
      <c r="AD1876" s="177">
        <v>61.57347703196686</v>
      </c>
      <c r="AE1876" s="177">
        <v>32.960407117013936</v>
      </c>
      <c r="AF1876" s="177">
        <v>11.574311709233648</v>
      </c>
      <c r="AG1876" s="177">
        <v>63.276116318824386</v>
      </c>
      <c r="AH1876" s="177">
        <v>63.276116318824386</v>
      </c>
      <c r="AI1876" s="177">
        <v>63.276116318824386</v>
      </c>
      <c r="AJ1876" s="177">
        <v>46.098331848110085</v>
      </c>
    </row>
    <row r="1877" spans="1:36" hidden="1" outlineLevel="1" x14ac:dyDescent="0.25">
      <c r="A1877" s="190">
        <f t="shared" si="509"/>
        <v>2022</v>
      </c>
      <c r="B1877" s="55">
        <f t="shared" si="510"/>
        <v>6</v>
      </c>
      <c r="C1877" s="55">
        <f t="shared" si="511"/>
        <v>14</v>
      </c>
      <c r="D1877" s="55">
        <f t="shared" si="507"/>
        <v>78</v>
      </c>
      <c r="F1877" s="63">
        <f t="shared" si="498"/>
        <v>44713.583333333299</v>
      </c>
      <c r="G1877" s="64">
        <f t="shared" si="508"/>
        <v>712.5111086780762</v>
      </c>
      <c r="H1877" s="64">
        <f t="shared" si="512"/>
        <v>64.09279214704452</v>
      </c>
      <c r="I1877" s="64">
        <f t="shared" si="512"/>
        <v>224.46128381371776</v>
      </c>
      <c r="J1877" s="64">
        <f t="shared" si="512"/>
        <v>190.38004585078016</v>
      </c>
      <c r="K1877" s="64">
        <f t="shared" si="512"/>
        <v>0</v>
      </c>
      <c r="L1877" s="64">
        <f t="shared" si="512"/>
        <v>0</v>
      </c>
      <c r="M1877" s="64">
        <f t="shared" si="512"/>
        <v>12.207281880832358</v>
      </c>
      <c r="N1877" s="64">
        <f t="shared" si="512"/>
        <v>221.36970498570147</v>
      </c>
      <c r="O1877" s="121"/>
      <c r="P1877" s="177">
        <v>2.9750000000000001</v>
      </c>
      <c r="Q1877" s="177">
        <v>38.303776209005029</v>
      </c>
      <c r="R1877" s="177">
        <v>38.303776209005029</v>
      </c>
      <c r="S1877" s="177">
        <v>26.603972792030106</v>
      </c>
      <c r="T1877" s="177">
        <v>37.215576330847973</v>
      </c>
      <c r="U1877" s="177">
        <v>38.303776209005029</v>
      </c>
      <c r="V1877" s="177">
        <v>38.303776209005029</v>
      </c>
      <c r="W1877" s="177">
        <v>8.374068342892949</v>
      </c>
      <c r="X1877" s="177">
        <v>36.429931072623582</v>
      </c>
      <c r="Y1877" s="177">
        <v>36.882559999999998</v>
      </c>
      <c r="Z1877" s="177">
        <v>0</v>
      </c>
      <c r="AA1877" s="177">
        <v>25.356925078306681</v>
      </c>
      <c r="AB1877" s="177">
        <v>20.283973768782793</v>
      </c>
      <c r="AC1877" s="177">
        <v>22.513701302591866</v>
      </c>
      <c r="AD1877" s="177">
        <v>64.09279214704452</v>
      </c>
      <c r="AE1877" s="177">
        <v>32.30881948244204</v>
      </c>
      <c r="AF1877" s="177">
        <v>12.207281880832358</v>
      </c>
      <c r="AG1877" s="177">
        <v>63.460015283593393</v>
      </c>
      <c r="AH1877" s="177">
        <v>63.460015283593393</v>
      </c>
      <c r="AI1877" s="177">
        <v>63.460015283593393</v>
      </c>
      <c r="AJ1877" s="177">
        <v>43.671355792881108</v>
      </c>
    </row>
    <row r="1878" spans="1:36" hidden="1" outlineLevel="1" x14ac:dyDescent="0.25">
      <c r="A1878" s="190">
        <f t="shared" si="509"/>
        <v>2022</v>
      </c>
      <c r="B1878" s="55">
        <f t="shared" si="510"/>
        <v>6</v>
      </c>
      <c r="C1878" s="55">
        <f t="shared" si="511"/>
        <v>15</v>
      </c>
      <c r="D1878" s="55">
        <f t="shared" si="507"/>
        <v>78</v>
      </c>
      <c r="F1878" s="63">
        <f t="shared" si="498"/>
        <v>44713.624999999964</v>
      </c>
      <c r="G1878" s="64">
        <f t="shared" si="508"/>
        <v>668.83336739585559</v>
      </c>
      <c r="H1878" s="64">
        <f t="shared" si="512"/>
        <v>57.675531983352109</v>
      </c>
      <c r="I1878" s="64">
        <f t="shared" si="512"/>
        <v>206.13197148468458</v>
      </c>
      <c r="J1878" s="64">
        <f t="shared" si="512"/>
        <v>168.2790392434519</v>
      </c>
      <c r="K1878" s="64">
        <f t="shared" si="512"/>
        <v>0</v>
      </c>
      <c r="L1878" s="64">
        <f t="shared" si="512"/>
        <v>0</v>
      </c>
      <c r="M1878" s="64">
        <f t="shared" si="512"/>
        <v>12.659403431974297</v>
      </c>
      <c r="N1878" s="64">
        <f t="shared" si="512"/>
        <v>224.08742125239266</v>
      </c>
      <c r="O1878" s="121"/>
      <c r="P1878" s="177">
        <v>2.9750000000000001</v>
      </c>
      <c r="Q1878" s="177">
        <v>37.479374245937926</v>
      </c>
      <c r="R1878" s="177">
        <v>37.479374245937926</v>
      </c>
      <c r="S1878" s="177">
        <v>18.550246423077663</v>
      </c>
      <c r="T1878" s="177">
        <v>35.112202173992046</v>
      </c>
      <c r="U1878" s="177">
        <v>37.479374245937926</v>
      </c>
      <c r="V1878" s="177">
        <v>37.479374245937926</v>
      </c>
      <c r="W1878" s="177">
        <v>7.8308284231794385</v>
      </c>
      <c r="X1878" s="177">
        <v>38.594873621098991</v>
      </c>
      <c r="Y1878" s="177">
        <v>30.176640000000003</v>
      </c>
      <c r="Z1878" s="177">
        <v>0</v>
      </c>
      <c r="AA1878" s="177">
        <v>29.218551539691468</v>
      </c>
      <c r="AB1878" s="177">
        <v>21.109770520660966</v>
      </c>
      <c r="AC1878" s="177">
        <v>23.841602208288517</v>
      </c>
      <c r="AD1878" s="177">
        <v>57.675531983352109</v>
      </c>
      <c r="AE1878" s="177">
        <v>30.48332932047234</v>
      </c>
      <c r="AF1878" s="177">
        <v>12.659403431974297</v>
      </c>
      <c r="AG1878" s="177">
        <v>56.09301308115063</v>
      </c>
      <c r="AH1878" s="177">
        <v>56.09301308115063</v>
      </c>
      <c r="AI1878" s="177">
        <v>56.09301308115063</v>
      </c>
      <c r="AJ1878" s="177">
        <v>42.408851522864111</v>
      </c>
    </row>
    <row r="1879" spans="1:36" hidden="1" outlineLevel="1" x14ac:dyDescent="0.25">
      <c r="A1879" s="190">
        <f t="shared" si="509"/>
        <v>2022</v>
      </c>
      <c r="B1879" s="55">
        <f t="shared" si="510"/>
        <v>6</v>
      </c>
      <c r="C1879" s="55">
        <f t="shared" si="511"/>
        <v>16</v>
      </c>
      <c r="D1879" s="55">
        <f t="shared" si="507"/>
        <v>78</v>
      </c>
      <c r="F1879" s="63">
        <f t="shared" si="498"/>
        <v>44713.666666666628</v>
      </c>
      <c r="G1879" s="64">
        <f t="shared" si="508"/>
        <v>646.24103262352378</v>
      </c>
      <c r="H1879" s="64">
        <f t="shared" si="512"/>
        <v>59.51657795913016</v>
      </c>
      <c r="I1879" s="64">
        <f t="shared" si="512"/>
        <v>182.90625412243787</v>
      </c>
      <c r="J1879" s="64">
        <f t="shared" si="512"/>
        <v>171.57683546801451</v>
      </c>
      <c r="K1879" s="64">
        <f t="shared" si="512"/>
        <v>0</v>
      </c>
      <c r="L1879" s="64">
        <f t="shared" si="512"/>
        <v>0</v>
      </c>
      <c r="M1879" s="64">
        <f t="shared" si="512"/>
        <v>14.015768085400119</v>
      </c>
      <c r="N1879" s="64">
        <f t="shared" si="512"/>
        <v>218.22559698854104</v>
      </c>
      <c r="O1879" s="121"/>
      <c r="P1879" s="177">
        <v>2.9750000000000001</v>
      </c>
      <c r="Q1879" s="177">
        <v>35.377149240116822</v>
      </c>
      <c r="R1879" s="177">
        <v>35.377149240116822</v>
      </c>
      <c r="S1879" s="177">
        <v>9.0718930531641995</v>
      </c>
      <c r="T1879" s="177">
        <v>33.00434505426739</v>
      </c>
      <c r="U1879" s="177">
        <v>35.377149240116822</v>
      </c>
      <c r="V1879" s="177">
        <v>35.377149240116822</v>
      </c>
      <c r="W1879" s="177">
        <v>7.3929315579323935</v>
      </c>
      <c r="X1879" s="177">
        <v>37.176987334281939</v>
      </c>
      <c r="Y1879" s="177">
        <v>22.213360000000002</v>
      </c>
      <c r="Z1879" s="177">
        <v>0</v>
      </c>
      <c r="AA1879" s="177">
        <v>29.367747751637783</v>
      </c>
      <c r="AB1879" s="177">
        <v>21.405453619499994</v>
      </c>
      <c r="AC1879" s="177">
        <v>25.943798656935989</v>
      </c>
      <c r="AD1879" s="177">
        <v>59.51657795913016</v>
      </c>
      <c r="AE1879" s="177">
        <v>31.173266825697198</v>
      </c>
      <c r="AF1879" s="177">
        <v>14.015768085400119</v>
      </c>
      <c r="AG1879" s="177">
        <v>57.192278489338165</v>
      </c>
      <c r="AH1879" s="177">
        <v>57.192278489338165</v>
      </c>
      <c r="AI1879" s="177">
        <v>57.192278489338165</v>
      </c>
      <c r="AJ1879" s="177">
        <v>39.898470297094732</v>
      </c>
    </row>
    <row r="1880" spans="1:36" hidden="1" outlineLevel="1" x14ac:dyDescent="0.25">
      <c r="A1880" s="190">
        <f t="shared" si="509"/>
        <v>2022</v>
      </c>
      <c r="B1880" s="55">
        <f t="shared" si="510"/>
        <v>6</v>
      </c>
      <c r="C1880" s="55">
        <f t="shared" si="511"/>
        <v>17</v>
      </c>
      <c r="D1880" s="55">
        <f t="shared" si="507"/>
        <v>78</v>
      </c>
      <c r="F1880" s="63">
        <f t="shared" si="498"/>
        <v>44713.708333333292</v>
      </c>
      <c r="G1880" s="64">
        <f t="shared" si="508"/>
        <v>469.68608068996679</v>
      </c>
      <c r="H1880" s="64">
        <f t="shared" si="512"/>
        <v>35.056889342212749</v>
      </c>
      <c r="I1880" s="64">
        <f t="shared" si="512"/>
        <v>128.29949602554473</v>
      </c>
      <c r="J1880" s="64">
        <f t="shared" si="512"/>
        <v>91.446023009166524</v>
      </c>
      <c r="K1880" s="64">
        <f t="shared" si="512"/>
        <v>0</v>
      </c>
      <c r="L1880" s="64">
        <f t="shared" si="512"/>
        <v>0</v>
      </c>
      <c r="M1880" s="64">
        <f t="shared" si="512"/>
        <v>14.73916256722722</v>
      </c>
      <c r="N1880" s="64">
        <f t="shared" si="512"/>
        <v>200.14450974581558</v>
      </c>
      <c r="O1880" s="121"/>
      <c r="P1880" s="177">
        <v>2.9750000000000001</v>
      </c>
      <c r="Q1880" s="177">
        <v>30.059756578334049</v>
      </c>
      <c r="R1880" s="177">
        <v>30.059756578334049</v>
      </c>
      <c r="S1880" s="177">
        <v>2.0812171128770949</v>
      </c>
      <c r="T1880" s="177">
        <v>14.934898640344997</v>
      </c>
      <c r="U1880" s="177">
        <v>30.059756578334049</v>
      </c>
      <c r="V1880" s="177">
        <v>30.059756578334049</v>
      </c>
      <c r="W1880" s="177">
        <v>6.2911120308675219</v>
      </c>
      <c r="X1880" s="177">
        <v>32.15536219819888</v>
      </c>
      <c r="Y1880" s="177">
        <v>11.735360000000002</v>
      </c>
      <c r="Z1880" s="177">
        <v>0</v>
      </c>
      <c r="AA1880" s="177">
        <v>31.935993909720924</v>
      </c>
      <c r="AB1880" s="177">
        <v>22.878880038149628</v>
      </c>
      <c r="AC1880" s="177">
        <v>25.090609484608855</v>
      </c>
      <c r="AD1880" s="177">
        <v>35.056889342212749</v>
      </c>
      <c r="AE1880" s="177">
        <v>28.312549083013046</v>
      </c>
      <c r="AF1880" s="177">
        <v>14.73916256722722</v>
      </c>
      <c r="AG1880" s="177">
        <v>30.482007669722176</v>
      </c>
      <c r="AH1880" s="177">
        <v>30.482007669722176</v>
      </c>
      <c r="AI1880" s="177">
        <v>30.482007669722176</v>
      </c>
      <c r="AJ1880" s="177">
        <v>29.813996960243173</v>
      </c>
    </row>
    <row r="1881" spans="1:36" hidden="1" outlineLevel="1" x14ac:dyDescent="0.25">
      <c r="A1881" s="190">
        <f t="shared" si="509"/>
        <v>2022</v>
      </c>
      <c r="B1881" s="55">
        <f t="shared" si="510"/>
        <v>6</v>
      </c>
      <c r="C1881" s="55">
        <f t="shared" si="511"/>
        <v>18</v>
      </c>
      <c r="D1881" s="55">
        <f t="shared" si="507"/>
        <v>78</v>
      </c>
      <c r="F1881" s="63">
        <f t="shared" si="498"/>
        <v>44713.749999999956</v>
      </c>
      <c r="G1881" s="64">
        <f t="shared" si="508"/>
        <v>268.99049406776692</v>
      </c>
      <c r="H1881" s="64">
        <f t="shared" si="512"/>
        <v>3.7767737398834895</v>
      </c>
      <c r="I1881" s="64">
        <f t="shared" si="512"/>
        <v>53.517058116763863</v>
      </c>
      <c r="J1881" s="64">
        <f t="shared" si="512"/>
        <v>7.0535695901649245</v>
      </c>
      <c r="K1881" s="64">
        <f t="shared" si="512"/>
        <v>0</v>
      </c>
      <c r="L1881" s="64">
        <f t="shared" si="512"/>
        <v>0</v>
      </c>
      <c r="M1881" s="64">
        <f t="shared" si="512"/>
        <v>16.3668001513382</v>
      </c>
      <c r="N1881" s="64">
        <f t="shared" si="512"/>
        <v>188.27629246961644</v>
      </c>
      <c r="O1881" s="121"/>
      <c r="P1881" s="177">
        <v>2.9750000000000001</v>
      </c>
      <c r="Q1881" s="177">
        <v>26.380862818147122</v>
      </c>
      <c r="R1881" s="177">
        <v>26.380862818147122</v>
      </c>
      <c r="S1881" s="177">
        <v>0.54259861293594491</v>
      </c>
      <c r="T1881" s="177">
        <v>0</v>
      </c>
      <c r="U1881" s="177">
        <v>26.380862818147122</v>
      </c>
      <c r="V1881" s="177">
        <v>26.380862818147122</v>
      </c>
      <c r="W1881" s="177">
        <v>3.0791128055079429</v>
      </c>
      <c r="X1881" s="177">
        <v>15.83569300401477</v>
      </c>
      <c r="Y1881" s="177">
        <v>2.5147200000000001</v>
      </c>
      <c r="Z1881" s="177">
        <v>0</v>
      </c>
      <c r="AA1881" s="177">
        <v>33.319327631402167</v>
      </c>
      <c r="AB1881" s="177">
        <v>24.098930629714893</v>
      </c>
      <c r="AC1881" s="177">
        <v>25.334582935910909</v>
      </c>
      <c r="AD1881" s="177">
        <v>3.7767737398834895</v>
      </c>
      <c r="AE1881" s="177">
        <v>14.328729288582876</v>
      </c>
      <c r="AF1881" s="177">
        <v>16.3668001513382</v>
      </c>
      <c r="AG1881" s="177">
        <v>2.3511898633883082</v>
      </c>
      <c r="AH1881" s="177">
        <v>2.3511898633883082</v>
      </c>
      <c r="AI1881" s="177">
        <v>2.3511898633883082</v>
      </c>
      <c r="AJ1881" s="177">
        <v>14.241204405722327</v>
      </c>
    </row>
    <row r="1882" spans="1:36" hidden="1" outlineLevel="1" x14ac:dyDescent="0.25">
      <c r="A1882" s="190">
        <f t="shared" si="509"/>
        <v>2022</v>
      </c>
      <c r="B1882" s="55">
        <f t="shared" si="510"/>
        <v>6</v>
      </c>
      <c r="C1882" s="55">
        <f t="shared" si="511"/>
        <v>19</v>
      </c>
      <c r="D1882" s="55">
        <f t="shared" si="507"/>
        <v>78</v>
      </c>
      <c r="F1882" s="63">
        <f t="shared" si="498"/>
        <v>44713.791666666621</v>
      </c>
      <c r="G1882" s="64">
        <f t="shared" si="508"/>
        <v>198.74284595510758</v>
      </c>
      <c r="H1882" s="64">
        <f t="shared" si="512"/>
        <v>0</v>
      </c>
      <c r="I1882" s="64">
        <f t="shared" si="512"/>
        <v>6.3905013075627721</v>
      </c>
      <c r="J1882" s="64">
        <f t="shared" si="512"/>
        <v>0</v>
      </c>
      <c r="K1882" s="64">
        <f t="shared" si="512"/>
        <v>0</v>
      </c>
      <c r="L1882" s="64">
        <f t="shared" si="512"/>
        <v>0</v>
      </c>
      <c r="M1882" s="64">
        <f t="shared" si="512"/>
        <v>18.446559286591118</v>
      </c>
      <c r="N1882" s="64">
        <f t="shared" si="512"/>
        <v>173.9057853609537</v>
      </c>
      <c r="O1882" s="121"/>
      <c r="P1882" s="177">
        <v>2.9750000000000001</v>
      </c>
      <c r="Q1882" s="177">
        <v>23.742776536332407</v>
      </c>
      <c r="R1882" s="177">
        <v>23.742776536332407</v>
      </c>
      <c r="S1882" s="177">
        <v>0</v>
      </c>
      <c r="T1882" s="177">
        <v>0</v>
      </c>
      <c r="U1882" s="177">
        <v>23.742776536332407</v>
      </c>
      <c r="V1882" s="177">
        <v>23.742776536332407</v>
      </c>
      <c r="W1882" s="177">
        <v>0.34355786754497375</v>
      </c>
      <c r="X1882" s="177">
        <v>0.89983023471311452</v>
      </c>
      <c r="Y1882" s="177">
        <v>0</v>
      </c>
      <c r="Z1882" s="177">
        <v>0</v>
      </c>
      <c r="AA1882" s="177">
        <v>31.549145549191692</v>
      </c>
      <c r="AB1882" s="177">
        <v>25.371759227168624</v>
      </c>
      <c r="AC1882" s="177">
        <v>22.01377443926377</v>
      </c>
      <c r="AD1882" s="177">
        <v>0</v>
      </c>
      <c r="AE1882" s="177">
        <v>2.1242677095525431</v>
      </c>
      <c r="AF1882" s="177">
        <v>18.446559286591118</v>
      </c>
      <c r="AG1882" s="177">
        <v>0</v>
      </c>
      <c r="AH1882" s="177">
        <v>0</v>
      </c>
      <c r="AI1882" s="177">
        <v>0</v>
      </c>
      <c r="AJ1882" s="177">
        <v>4.7845495752140782E-2</v>
      </c>
    </row>
    <row r="1883" spans="1:36" hidden="1" outlineLevel="1" x14ac:dyDescent="0.25">
      <c r="A1883" s="190">
        <f t="shared" si="509"/>
        <v>2022</v>
      </c>
      <c r="B1883" s="55">
        <f t="shared" si="510"/>
        <v>6</v>
      </c>
      <c r="C1883" s="55">
        <f t="shared" si="511"/>
        <v>20</v>
      </c>
      <c r="D1883" s="55">
        <f t="shared" si="507"/>
        <v>78</v>
      </c>
      <c r="F1883" s="63">
        <f t="shared" si="498"/>
        <v>44713.833333333285</v>
      </c>
      <c r="G1883" s="64">
        <f t="shared" si="508"/>
        <v>198.69075158444747</v>
      </c>
      <c r="H1883" s="64">
        <f t="shared" si="512"/>
        <v>0</v>
      </c>
      <c r="I1883" s="64">
        <f t="shared" si="512"/>
        <v>2.9750000000000001</v>
      </c>
      <c r="J1883" s="64">
        <f t="shared" si="512"/>
        <v>0</v>
      </c>
      <c r="K1883" s="64">
        <f t="shared" si="512"/>
        <v>0</v>
      </c>
      <c r="L1883" s="64">
        <f t="shared" si="512"/>
        <v>0</v>
      </c>
      <c r="M1883" s="64">
        <f t="shared" si="512"/>
        <v>20.797591352529203</v>
      </c>
      <c r="N1883" s="64">
        <f t="shared" si="512"/>
        <v>174.91816023191828</v>
      </c>
      <c r="O1883" s="121"/>
      <c r="P1883" s="177">
        <v>2.9750000000000001</v>
      </c>
      <c r="Q1883" s="177">
        <v>23.773691609947427</v>
      </c>
      <c r="R1883" s="177">
        <v>23.773691609947427</v>
      </c>
      <c r="S1883" s="177">
        <v>0</v>
      </c>
      <c r="T1883" s="177">
        <v>0</v>
      </c>
      <c r="U1883" s="177">
        <v>23.773691609947427</v>
      </c>
      <c r="V1883" s="177">
        <v>23.773691609947427</v>
      </c>
      <c r="W1883" s="177">
        <v>0</v>
      </c>
      <c r="X1883" s="177">
        <v>0</v>
      </c>
      <c r="Y1883" s="177">
        <v>0</v>
      </c>
      <c r="Z1883" s="177">
        <v>0</v>
      </c>
      <c r="AA1883" s="177">
        <v>31.517977496598352</v>
      </c>
      <c r="AB1883" s="177">
        <v>25.281950032616109</v>
      </c>
      <c r="AC1883" s="177">
        <v>23.023466262914116</v>
      </c>
      <c r="AD1883" s="177">
        <v>0</v>
      </c>
      <c r="AE1883" s="177">
        <v>0</v>
      </c>
      <c r="AF1883" s="177">
        <v>20.797591352529203</v>
      </c>
      <c r="AG1883" s="177">
        <v>0</v>
      </c>
      <c r="AH1883" s="177">
        <v>0</v>
      </c>
      <c r="AI1883" s="177">
        <v>0</v>
      </c>
      <c r="AJ1883" s="177">
        <v>0</v>
      </c>
    </row>
    <row r="1884" spans="1:36" hidden="1" outlineLevel="1" x14ac:dyDescent="0.25">
      <c r="A1884" s="190">
        <f t="shared" si="509"/>
        <v>2022</v>
      </c>
      <c r="B1884" s="55">
        <f t="shared" si="510"/>
        <v>6</v>
      </c>
      <c r="C1884" s="55">
        <f t="shared" si="511"/>
        <v>21</v>
      </c>
      <c r="D1884" s="55">
        <f t="shared" si="507"/>
        <v>78</v>
      </c>
      <c r="F1884" s="63">
        <f t="shared" si="498"/>
        <v>44713.874999999949</v>
      </c>
      <c r="G1884" s="64">
        <f t="shared" si="508"/>
        <v>184.86427068591328</v>
      </c>
      <c r="H1884" s="64">
        <f t="shared" si="512"/>
        <v>0</v>
      </c>
      <c r="I1884" s="64">
        <f t="shared" si="512"/>
        <v>2.9750000000000001</v>
      </c>
      <c r="J1884" s="64">
        <f t="shared" si="512"/>
        <v>0</v>
      </c>
      <c r="K1884" s="64">
        <f t="shared" si="512"/>
        <v>0</v>
      </c>
      <c r="L1884" s="64">
        <f t="shared" si="512"/>
        <v>0</v>
      </c>
      <c r="M1884" s="64">
        <f t="shared" si="512"/>
        <v>23.148623418467295</v>
      </c>
      <c r="N1884" s="64">
        <f t="shared" si="512"/>
        <v>158.74064726744598</v>
      </c>
      <c r="O1884" s="121"/>
      <c r="P1884" s="177">
        <v>2.9750000000000001</v>
      </c>
      <c r="Q1884" s="177">
        <v>21.856957045816429</v>
      </c>
      <c r="R1884" s="177">
        <v>21.856957045816429</v>
      </c>
      <c r="S1884" s="177">
        <v>0</v>
      </c>
      <c r="T1884" s="177">
        <v>0</v>
      </c>
      <c r="U1884" s="177">
        <v>21.856957045816429</v>
      </c>
      <c r="V1884" s="177">
        <v>21.856957045816429</v>
      </c>
      <c r="W1884" s="177">
        <v>0</v>
      </c>
      <c r="X1884" s="177">
        <v>0</v>
      </c>
      <c r="Y1884" s="177">
        <v>0</v>
      </c>
      <c r="Z1884" s="177">
        <v>0</v>
      </c>
      <c r="AA1884" s="177">
        <v>29.68306837407016</v>
      </c>
      <c r="AB1884" s="177">
        <v>20.038676942997348</v>
      </c>
      <c r="AC1884" s="177">
        <v>21.591073767112775</v>
      </c>
      <c r="AD1884" s="177">
        <v>0</v>
      </c>
      <c r="AE1884" s="177">
        <v>0</v>
      </c>
      <c r="AF1884" s="177">
        <v>23.148623418467295</v>
      </c>
      <c r="AG1884" s="177">
        <v>0</v>
      </c>
      <c r="AH1884" s="177">
        <v>0</v>
      </c>
      <c r="AI1884" s="177">
        <v>0</v>
      </c>
      <c r="AJ1884" s="177">
        <v>0</v>
      </c>
    </row>
    <row r="1885" spans="1:36" hidden="1" outlineLevel="1" x14ac:dyDescent="0.25">
      <c r="A1885" s="190">
        <f t="shared" si="509"/>
        <v>2022</v>
      </c>
      <c r="B1885" s="55">
        <f t="shared" si="510"/>
        <v>6</v>
      </c>
      <c r="C1885" s="55">
        <f t="shared" si="511"/>
        <v>22</v>
      </c>
      <c r="D1885" s="55">
        <f t="shared" si="507"/>
        <v>78</v>
      </c>
      <c r="F1885" s="63">
        <f t="shared" si="498"/>
        <v>44713.916666666613</v>
      </c>
      <c r="G1885" s="64">
        <f t="shared" si="508"/>
        <v>180.8240093854053</v>
      </c>
      <c r="H1885" s="64">
        <f t="shared" ref="H1885:N1894" si="513">SUMIF($P$6:$AK$6,H$6,$P1885:$AK1885)</f>
        <v>0</v>
      </c>
      <c r="I1885" s="64">
        <f t="shared" si="513"/>
        <v>2.9750000000000001</v>
      </c>
      <c r="J1885" s="64">
        <f t="shared" si="513"/>
        <v>0</v>
      </c>
      <c r="K1885" s="64">
        <f t="shared" si="513"/>
        <v>0</v>
      </c>
      <c r="L1885" s="64">
        <f t="shared" si="513"/>
        <v>0</v>
      </c>
      <c r="M1885" s="64">
        <f t="shared" si="513"/>
        <v>24.233715141207945</v>
      </c>
      <c r="N1885" s="64">
        <f t="shared" si="513"/>
        <v>153.61529424419734</v>
      </c>
      <c r="O1885" s="121"/>
      <c r="P1885" s="177">
        <v>2.9750000000000001</v>
      </c>
      <c r="Q1885" s="177">
        <v>20.96041991098096</v>
      </c>
      <c r="R1885" s="177">
        <v>20.96041991098096</v>
      </c>
      <c r="S1885" s="177">
        <v>0</v>
      </c>
      <c r="T1885" s="177">
        <v>0</v>
      </c>
      <c r="U1885" s="177">
        <v>20.96041991098096</v>
      </c>
      <c r="V1885" s="177">
        <v>20.96041991098096</v>
      </c>
      <c r="W1885" s="177">
        <v>0</v>
      </c>
      <c r="X1885" s="177">
        <v>0</v>
      </c>
      <c r="Y1885" s="177">
        <v>0</v>
      </c>
      <c r="Z1885" s="177">
        <v>0</v>
      </c>
      <c r="AA1885" s="177">
        <v>30.282631573022059</v>
      </c>
      <c r="AB1885" s="177">
        <v>19.344915788644464</v>
      </c>
      <c r="AC1885" s="177">
        <v>20.146067238606978</v>
      </c>
      <c r="AD1885" s="177">
        <v>0</v>
      </c>
      <c r="AE1885" s="177">
        <v>0</v>
      </c>
      <c r="AF1885" s="177">
        <v>24.233715141207945</v>
      </c>
      <c r="AG1885" s="177">
        <v>0</v>
      </c>
      <c r="AH1885" s="177">
        <v>0</v>
      </c>
      <c r="AI1885" s="177">
        <v>0</v>
      </c>
      <c r="AJ1885" s="177">
        <v>0</v>
      </c>
    </row>
    <row r="1886" spans="1:36" hidden="1" outlineLevel="1" x14ac:dyDescent="0.25">
      <c r="A1886" s="190">
        <f t="shared" si="509"/>
        <v>2022</v>
      </c>
      <c r="B1886" s="55">
        <f t="shared" si="510"/>
        <v>6</v>
      </c>
      <c r="C1886" s="55">
        <f t="shared" si="511"/>
        <v>23</v>
      </c>
      <c r="D1886" s="55">
        <f t="shared" si="507"/>
        <v>78</v>
      </c>
      <c r="F1886" s="63">
        <f t="shared" si="498"/>
        <v>44713.958333333278</v>
      </c>
      <c r="G1886" s="64">
        <f t="shared" si="508"/>
        <v>173.6212875392805</v>
      </c>
      <c r="H1886" s="64">
        <f t="shared" si="513"/>
        <v>0</v>
      </c>
      <c r="I1886" s="64">
        <f t="shared" si="513"/>
        <v>2.9750000000000001</v>
      </c>
      <c r="J1886" s="64">
        <f t="shared" si="513"/>
        <v>0</v>
      </c>
      <c r="K1886" s="64">
        <f t="shared" si="513"/>
        <v>0</v>
      </c>
      <c r="L1886" s="64">
        <f t="shared" si="513"/>
        <v>0</v>
      </c>
      <c r="M1886" s="64">
        <f t="shared" si="513"/>
        <v>25.680504104862145</v>
      </c>
      <c r="N1886" s="64">
        <f t="shared" si="513"/>
        <v>144.96578343441837</v>
      </c>
      <c r="O1886" s="121"/>
      <c r="P1886" s="177">
        <v>2.9750000000000001</v>
      </c>
      <c r="Q1886" s="177">
        <v>19.074600420464972</v>
      </c>
      <c r="R1886" s="177">
        <v>19.074600420464972</v>
      </c>
      <c r="S1886" s="177">
        <v>0</v>
      </c>
      <c r="T1886" s="177">
        <v>0</v>
      </c>
      <c r="U1886" s="177">
        <v>19.074600420464972</v>
      </c>
      <c r="V1886" s="177">
        <v>19.074600420464972</v>
      </c>
      <c r="W1886" s="177">
        <v>0</v>
      </c>
      <c r="X1886" s="177">
        <v>0</v>
      </c>
      <c r="Y1886" s="177">
        <v>0</v>
      </c>
      <c r="Z1886" s="177">
        <v>0</v>
      </c>
      <c r="AA1886" s="177">
        <v>29.955591905186758</v>
      </c>
      <c r="AB1886" s="177">
        <v>18.149321464595321</v>
      </c>
      <c r="AC1886" s="177">
        <v>20.562468382776412</v>
      </c>
      <c r="AD1886" s="177">
        <v>0</v>
      </c>
      <c r="AE1886" s="177">
        <v>0</v>
      </c>
      <c r="AF1886" s="177">
        <v>25.680504104862145</v>
      </c>
      <c r="AG1886" s="177">
        <v>0</v>
      </c>
      <c r="AH1886" s="177">
        <v>0</v>
      </c>
      <c r="AI1886" s="177">
        <v>0</v>
      </c>
      <c r="AJ1886" s="177">
        <v>0</v>
      </c>
    </row>
    <row r="1887" spans="1:36" hidden="1" outlineLevel="1" x14ac:dyDescent="0.25">
      <c r="A1887" s="190">
        <f t="shared" si="509"/>
        <v>2022</v>
      </c>
      <c r="B1887" s="55">
        <f t="shared" si="510"/>
        <v>7</v>
      </c>
      <c r="C1887" s="55">
        <f t="shared" si="511"/>
        <v>0</v>
      </c>
      <c r="D1887" s="55">
        <f t="shared" si="507"/>
        <v>79</v>
      </c>
      <c r="F1887" s="63">
        <f t="shared" ref="F1887" si="514">EDATE(F1863,1)</f>
        <v>44743</v>
      </c>
      <c r="G1887" s="64">
        <f t="shared" si="508"/>
        <v>129.09781223899313</v>
      </c>
      <c r="H1887" s="64">
        <f t="shared" si="513"/>
        <v>0</v>
      </c>
      <c r="I1887" s="64">
        <f t="shared" si="513"/>
        <v>2.9750000000000001</v>
      </c>
      <c r="J1887" s="64">
        <f t="shared" si="513"/>
        <v>0</v>
      </c>
      <c r="K1887" s="64">
        <f t="shared" si="513"/>
        <v>0</v>
      </c>
      <c r="L1887" s="64">
        <f t="shared" si="513"/>
        <v>0</v>
      </c>
      <c r="M1887" s="64">
        <f t="shared" si="513"/>
        <v>25.411447721950744</v>
      </c>
      <c r="N1887" s="64">
        <f t="shared" si="513"/>
        <v>100.7113645170424</v>
      </c>
      <c r="O1887" s="121"/>
      <c r="P1887" s="177">
        <v>2.9750000000000001</v>
      </c>
      <c r="Q1887" s="177">
        <v>9.9752637531118804</v>
      </c>
      <c r="R1887" s="177">
        <v>9.9752637531118804</v>
      </c>
      <c r="S1887" s="177">
        <v>0</v>
      </c>
      <c r="T1887" s="177">
        <v>0</v>
      </c>
      <c r="U1887" s="177">
        <v>9.9752637531118804</v>
      </c>
      <c r="V1887" s="177">
        <v>9.9752637531118804</v>
      </c>
      <c r="W1887" s="177">
        <v>0</v>
      </c>
      <c r="X1887" s="177">
        <v>0</v>
      </c>
      <c r="Y1887" s="177">
        <v>0</v>
      </c>
      <c r="Z1887" s="177">
        <v>0</v>
      </c>
      <c r="AA1887" s="177">
        <v>25.186470077427622</v>
      </c>
      <c r="AB1887" s="177">
        <v>21.618234679285351</v>
      </c>
      <c r="AC1887" s="177">
        <v>14.005604747881897</v>
      </c>
      <c r="AD1887" s="177">
        <v>0</v>
      </c>
      <c r="AE1887" s="177">
        <v>0</v>
      </c>
      <c r="AF1887" s="177">
        <v>25.411447721950744</v>
      </c>
      <c r="AG1887" s="177">
        <v>0</v>
      </c>
      <c r="AH1887" s="177">
        <v>0</v>
      </c>
      <c r="AI1887" s="177">
        <v>0</v>
      </c>
      <c r="AJ1887" s="177">
        <v>0</v>
      </c>
    </row>
    <row r="1888" spans="1:36" hidden="1" outlineLevel="1" x14ac:dyDescent="0.25">
      <c r="A1888" s="190">
        <f t="shared" si="509"/>
        <v>2022</v>
      </c>
      <c r="B1888" s="55">
        <f t="shared" si="510"/>
        <v>7</v>
      </c>
      <c r="C1888" s="55">
        <f t="shared" si="511"/>
        <v>1</v>
      </c>
      <c r="D1888" s="55">
        <f t="shared" si="507"/>
        <v>79</v>
      </c>
      <c r="F1888" s="63">
        <f t="shared" ref="F1888" si="515">F1887+1/24</f>
        <v>44743.041666666664</v>
      </c>
      <c r="G1888" s="64">
        <f t="shared" si="508"/>
        <v>125.60699113880791</v>
      </c>
      <c r="H1888" s="64">
        <f t="shared" si="513"/>
        <v>0</v>
      </c>
      <c r="I1888" s="64">
        <f t="shared" si="513"/>
        <v>2.9750000000000001</v>
      </c>
      <c r="J1888" s="64">
        <f t="shared" si="513"/>
        <v>0</v>
      </c>
      <c r="K1888" s="64">
        <f t="shared" si="513"/>
        <v>0</v>
      </c>
      <c r="L1888" s="64">
        <f t="shared" si="513"/>
        <v>0</v>
      </c>
      <c r="M1888" s="64">
        <f t="shared" si="513"/>
        <v>25.805423655624402</v>
      </c>
      <c r="N1888" s="64">
        <f t="shared" si="513"/>
        <v>96.82656748318351</v>
      </c>
      <c r="O1888" s="121"/>
      <c r="P1888" s="177">
        <v>2.9750000000000001</v>
      </c>
      <c r="Q1888" s="177">
        <v>9.0272014955847197</v>
      </c>
      <c r="R1888" s="177">
        <v>9.0272014955847197</v>
      </c>
      <c r="S1888" s="177">
        <v>0</v>
      </c>
      <c r="T1888" s="177">
        <v>0</v>
      </c>
      <c r="U1888" s="177">
        <v>9.0272014955847197</v>
      </c>
      <c r="V1888" s="177">
        <v>9.0272014955847197</v>
      </c>
      <c r="W1888" s="177">
        <v>0</v>
      </c>
      <c r="X1888" s="177">
        <v>0</v>
      </c>
      <c r="Y1888" s="177">
        <v>0</v>
      </c>
      <c r="Z1888" s="177">
        <v>0</v>
      </c>
      <c r="AA1888" s="177">
        <v>24.519032484147875</v>
      </c>
      <c r="AB1888" s="177">
        <v>22.740002409651684</v>
      </c>
      <c r="AC1888" s="177">
        <v>13.45872660704508</v>
      </c>
      <c r="AD1888" s="177">
        <v>0</v>
      </c>
      <c r="AE1888" s="177">
        <v>0</v>
      </c>
      <c r="AF1888" s="177">
        <v>25.805423655624402</v>
      </c>
      <c r="AG1888" s="177">
        <v>0</v>
      </c>
      <c r="AH1888" s="177">
        <v>0</v>
      </c>
      <c r="AI1888" s="177">
        <v>0</v>
      </c>
      <c r="AJ1888" s="177">
        <v>0</v>
      </c>
    </row>
    <row r="1889" spans="1:36" hidden="1" outlineLevel="1" x14ac:dyDescent="0.25">
      <c r="A1889" s="190">
        <f t="shared" si="509"/>
        <v>2022</v>
      </c>
      <c r="B1889" s="55">
        <f t="shared" si="510"/>
        <v>7</v>
      </c>
      <c r="C1889" s="55">
        <f t="shared" si="511"/>
        <v>2</v>
      </c>
      <c r="D1889" s="55">
        <f t="shared" si="507"/>
        <v>79</v>
      </c>
      <c r="F1889" s="63">
        <f t="shared" si="498"/>
        <v>44743.083333333328</v>
      </c>
      <c r="G1889" s="64">
        <f t="shared" si="508"/>
        <v>127.67222389669456</v>
      </c>
      <c r="H1889" s="64">
        <f t="shared" si="513"/>
        <v>0</v>
      </c>
      <c r="I1889" s="64">
        <f t="shared" si="513"/>
        <v>2.9750000000000001</v>
      </c>
      <c r="J1889" s="64">
        <f t="shared" si="513"/>
        <v>0</v>
      </c>
      <c r="K1889" s="64">
        <f t="shared" si="513"/>
        <v>0</v>
      </c>
      <c r="L1889" s="64">
        <f t="shared" si="513"/>
        <v>0</v>
      </c>
      <c r="M1889" s="64">
        <f t="shared" si="513"/>
        <v>26.199399589298057</v>
      </c>
      <c r="N1889" s="64">
        <f t="shared" si="513"/>
        <v>98.497824307396499</v>
      </c>
      <c r="O1889" s="121"/>
      <c r="P1889" s="177">
        <v>2.9750000000000001</v>
      </c>
      <c r="Q1889" s="177">
        <v>8.1512744098259287</v>
      </c>
      <c r="R1889" s="177">
        <v>8.1512744098259287</v>
      </c>
      <c r="S1889" s="177">
        <v>0</v>
      </c>
      <c r="T1889" s="177">
        <v>0</v>
      </c>
      <c r="U1889" s="177">
        <v>8.1512744098259287</v>
      </c>
      <c r="V1889" s="177">
        <v>8.1512744098259287</v>
      </c>
      <c r="W1889" s="177">
        <v>0</v>
      </c>
      <c r="X1889" s="177">
        <v>0</v>
      </c>
      <c r="Y1889" s="177">
        <v>0</v>
      </c>
      <c r="Z1889" s="177">
        <v>0</v>
      </c>
      <c r="AA1889" s="177">
        <v>25.959235767993199</v>
      </c>
      <c r="AB1889" s="177">
        <v>24.279700692116492</v>
      </c>
      <c r="AC1889" s="177">
        <v>15.653790207983098</v>
      </c>
      <c r="AD1889" s="177">
        <v>0</v>
      </c>
      <c r="AE1889" s="177">
        <v>0</v>
      </c>
      <c r="AF1889" s="177">
        <v>26.199399589298057</v>
      </c>
      <c r="AG1889" s="177">
        <v>0</v>
      </c>
      <c r="AH1889" s="177">
        <v>0</v>
      </c>
      <c r="AI1889" s="177">
        <v>0</v>
      </c>
      <c r="AJ1889" s="177">
        <v>0</v>
      </c>
    </row>
    <row r="1890" spans="1:36" hidden="1" outlineLevel="1" x14ac:dyDescent="0.25">
      <c r="A1890" s="190">
        <f t="shared" si="509"/>
        <v>2022</v>
      </c>
      <c r="B1890" s="55">
        <f t="shared" si="510"/>
        <v>7</v>
      </c>
      <c r="C1890" s="55">
        <f t="shared" si="511"/>
        <v>3</v>
      </c>
      <c r="D1890" s="55">
        <f t="shared" si="507"/>
        <v>79</v>
      </c>
      <c r="F1890" s="63">
        <f t="shared" si="498"/>
        <v>44743.124999999993</v>
      </c>
      <c r="G1890" s="64">
        <f t="shared" si="508"/>
        <v>125.52502905483263</v>
      </c>
      <c r="H1890" s="64">
        <f t="shared" si="513"/>
        <v>0</v>
      </c>
      <c r="I1890" s="64">
        <f t="shared" si="513"/>
        <v>2.9872781535566193</v>
      </c>
      <c r="J1890" s="64">
        <f t="shared" si="513"/>
        <v>0</v>
      </c>
      <c r="K1890" s="64">
        <f t="shared" si="513"/>
        <v>0</v>
      </c>
      <c r="L1890" s="64">
        <f t="shared" si="513"/>
        <v>0</v>
      </c>
      <c r="M1890" s="64">
        <f t="shared" si="513"/>
        <v>26.002411622461228</v>
      </c>
      <c r="N1890" s="64">
        <f t="shared" si="513"/>
        <v>96.535339278814774</v>
      </c>
      <c r="O1890" s="121"/>
      <c r="P1890" s="177">
        <v>2.9750000000000001</v>
      </c>
      <c r="Q1890" s="177">
        <v>6.8528413179952494</v>
      </c>
      <c r="R1890" s="177">
        <v>6.8528413179952494</v>
      </c>
      <c r="S1890" s="177">
        <v>1.2278153556619426E-2</v>
      </c>
      <c r="T1890" s="177">
        <v>0</v>
      </c>
      <c r="U1890" s="177">
        <v>6.8528413179952494</v>
      </c>
      <c r="V1890" s="177">
        <v>6.8528413179952494</v>
      </c>
      <c r="W1890" s="177">
        <v>0</v>
      </c>
      <c r="X1890" s="177">
        <v>0</v>
      </c>
      <c r="Y1890" s="177">
        <v>0</v>
      </c>
      <c r="Z1890" s="177">
        <v>0</v>
      </c>
      <c r="AA1890" s="177">
        <v>26.19575059375769</v>
      </c>
      <c r="AB1890" s="177">
        <v>25.966947485417087</v>
      </c>
      <c r="AC1890" s="177">
        <v>16.961275927658988</v>
      </c>
      <c r="AD1890" s="177">
        <v>0</v>
      </c>
      <c r="AE1890" s="177">
        <v>0</v>
      </c>
      <c r="AF1890" s="177">
        <v>26.002411622461228</v>
      </c>
      <c r="AG1890" s="177">
        <v>0</v>
      </c>
      <c r="AH1890" s="177">
        <v>0</v>
      </c>
      <c r="AI1890" s="177">
        <v>0</v>
      </c>
      <c r="AJ1890" s="177">
        <v>0</v>
      </c>
    </row>
    <row r="1891" spans="1:36" hidden="1" outlineLevel="1" x14ac:dyDescent="0.25">
      <c r="A1891" s="190">
        <f t="shared" si="509"/>
        <v>2022</v>
      </c>
      <c r="B1891" s="55">
        <f t="shared" si="510"/>
        <v>7</v>
      </c>
      <c r="C1891" s="55">
        <f t="shared" si="511"/>
        <v>4</v>
      </c>
      <c r="D1891" s="55">
        <f t="shared" si="507"/>
        <v>79</v>
      </c>
      <c r="F1891" s="63">
        <f t="shared" si="498"/>
        <v>44743.166666666657</v>
      </c>
      <c r="G1891" s="64">
        <f t="shared" si="508"/>
        <v>137.63319508151105</v>
      </c>
      <c r="H1891" s="64">
        <f t="shared" si="513"/>
        <v>3.1825428358758576</v>
      </c>
      <c r="I1891" s="64">
        <f t="shared" si="513"/>
        <v>11.467143301042798</v>
      </c>
      <c r="J1891" s="64">
        <f t="shared" si="513"/>
        <v>4.5447228372429125</v>
      </c>
      <c r="K1891" s="64">
        <f t="shared" si="513"/>
        <v>0</v>
      </c>
      <c r="L1891" s="64">
        <f t="shared" si="513"/>
        <v>0</v>
      </c>
      <c r="M1891" s="64">
        <f t="shared" si="513"/>
        <v>24.721989838021852</v>
      </c>
      <c r="N1891" s="64">
        <f t="shared" si="513"/>
        <v>93.716796269327631</v>
      </c>
      <c r="O1891" s="121"/>
      <c r="P1891" s="177">
        <v>2.9750000000000001</v>
      </c>
      <c r="Q1891" s="177">
        <v>6.5436905818450875</v>
      </c>
      <c r="R1891" s="177">
        <v>6.5436905818450875</v>
      </c>
      <c r="S1891" s="177">
        <v>1.414175427526446</v>
      </c>
      <c r="T1891" s="177">
        <v>6.8509637000826782</v>
      </c>
      <c r="U1891" s="177">
        <v>6.5436905818450875</v>
      </c>
      <c r="V1891" s="177">
        <v>6.5436905818450875</v>
      </c>
      <c r="W1891" s="177">
        <v>0.10424495687874087</v>
      </c>
      <c r="X1891" s="177">
        <v>1.4592656867779528E-2</v>
      </c>
      <c r="Y1891" s="177">
        <v>0</v>
      </c>
      <c r="Z1891" s="177">
        <v>0</v>
      </c>
      <c r="AA1891" s="177">
        <v>24.495538452221062</v>
      </c>
      <c r="AB1891" s="177">
        <v>25.388935645473516</v>
      </c>
      <c r="AC1891" s="177">
        <v>17.65755984425271</v>
      </c>
      <c r="AD1891" s="177">
        <v>3.1825428358758576</v>
      </c>
      <c r="AE1891" s="177">
        <v>0.10816655968715212</v>
      </c>
      <c r="AF1891" s="177">
        <v>24.721989838021852</v>
      </c>
      <c r="AG1891" s="177">
        <v>1.5149076124143042</v>
      </c>
      <c r="AH1891" s="177">
        <v>1.5149076124143042</v>
      </c>
      <c r="AI1891" s="177">
        <v>1.5149076124143042</v>
      </c>
      <c r="AJ1891" s="177">
        <v>0</v>
      </c>
    </row>
    <row r="1892" spans="1:36" hidden="1" outlineLevel="1" x14ac:dyDescent="0.25">
      <c r="A1892" s="190">
        <f t="shared" si="509"/>
        <v>2022</v>
      </c>
      <c r="B1892" s="55">
        <f t="shared" si="510"/>
        <v>7</v>
      </c>
      <c r="C1892" s="55">
        <f t="shared" si="511"/>
        <v>5</v>
      </c>
      <c r="D1892" s="55">
        <f t="shared" si="507"/>
        <v>79</v>
      </c>
      <c r="F1892" s="63">
        <f t="shared" si="498"/>
        <v>44743.208333333321</v>
      </c>
      <c r="G1892" s="64">
        <f t="shared" si="508"/>
        <v>320.24433078124355</v>
      </c>
      <c r="H1892" s="64">
        <f t="shared" si="513"/>
        <v>44.50751679276938</v>
      </c>
      <c r="I1892" s="64">
        <f t="shared" si="513"/>
        <v>61.921624101333485</v>
      </c>
      <c r="J1892" s="64">
        <f t="shared" si="513"/>
        <v>101.63703522729229</v>
      </c>
      <c r="K1892" s="64">
        <f t="shared" si="513"/>
        <v>0</v>
      </c>
      <c r="L1892" s="64">
        <f t="shared" si="513"/>
        <v>0</v>
      </c>
      <c r="M1892" s="64">
        <f t="shared" si="513"/>
        <v>23.638556020419301</v>
      </c>
      <c r="N1892" s="64">
        <f t="shared" si="513"/>
        <v>88.539598639429116</v>
      </c>
      <c r="O1892" s="121"/>
      <c r="P1892" s="177">
        <v>2.9750000000000001</v>
      </c>
      <c r="Q1892" s="177">
        <v>4.7609213367124879</v>
      </c>
      <c r="R1892" s="177">
        <v>4.7609213367124879</v>
      </c>
      <c r="S1892" s="177">
        <v>6.0958996482390955</v>
      </c>
      <c r="T1892" s="177">
        <v>25.04313393090785</v>
      </c>
      <c r="U1892" s="177">
        <v>4.7609213367124879</v>
      </c>
      <c r="V1892" s="177">
        <v>4.7609213367124879</v>
      </c>
      <c r="W1892" s="177">
        <v>1.8864664482702318</v>
      </c>
      <c r="X1892" s="177">
        <v>8.5541054647437456</v>
      </c>
      <c r="Y1892" s="177">
        <v>2.028</v>
      </c>
      <c r="Z1892" s="177">
        <v>0</v>
      </c>
      <c r="AA1892" s="177">
        <v>26.103428752447513</v>
      </c>
      <c r="AB1892" s="177">
        <v>22.828742327827424</v>
      </c>
      <c r="AC1892" s="177">
        <v>20.56374221230422</v>
      </c>
      <c r="AD1892" s="177">
        <v>44.50751679276938</v>
      </c>
      <c r="AE1892" s="177">
        <v>10.807727110267409</v>
      </c>
      <c r="AF1892" s="177">
        <v>23.638556020419301</v>
      </c>
      <c r="AG1892" s="177">
        <v>33.879011742430762</v>
      </c>
      <c r="AH1892" s="177">
        <v>33.879011742430762</v>
      </c>
      <c r="AI1892" s="177">
        <v>33.879011742430762</v>
      </c>
      <c r="AJ1892" s="177">
        <v>4.5312914989051505</v>
      </c>
    </row>
    <row r="1893" spans="1:36" hidden="1" outlineLevel="1" x14ac:dyDescent="0.25">
      <c r="A1893" s="190">
        <f t="shared" si="509"/>
        <v>2022</v>
      </c>
      <c r="B1893" s="55">
        <f t="shared" si="510"/>
        <v>7</v>
      </c>
      <c r="C1893" s="55">
        <f t="shared" si="511"/>
        <v>6</v>
      </c>
      <c r="D1893" s="55">
        <f t="shared" si="507"/>
        <v>79</v>
      </c>
      <c r="F1893" s="63">
        <f t="shared" si="498"/>
        <v>44743.249999999985</v>
      </c>
      <c r="G1893" s="64">
        <f t="shared" si="508"/>
        <v>514.09062906895053</v>
      </c>
      <c r="H1893" s="64">
        <f t="shared" si="513"/>
        <v>67.837351668463427</v>
      </c>
      <c r="I1893" s="64">
        <f t="shared" si="513"/>
        <v>152.94598014052929</v>
      </c>
      <c r="J1893" s="64">
        <f t="shared" si="513"/>
        <v>181.11726462022929</v>
      </c>
      <c r="K1893" s="64">
        <f t="shared" si="513"/>
        <v>0</v>
      </c>
      <c r="L1893" s="64">
        <f t="shared" si="513"/>
        <v>0</v>
      </c>
      <c r="M1893" s="64">
        <f t="shared" si="513"/>
        <v>22.555122202816747</v>
      </c>
      <c r="N1893" s="64">
        <f t="shared" si="513"/>
        <v>89.634910436911824</v>
      </c>
      <c r="O1893" s="121"/>
      <c r="P1893" s="177">
        <v>2.9750000000000001</v>
      </c>
      <c r="Q1893" s="177">
        <v>6.677655900843491</v>
      </c>
      <c r="R1893" s="177">
        <v>6.677655900843491</v>
      </c>
      <c r="S1893" s="177">
        <v>17.621833004178935</v>
      </c>
      <c r="T1893" s="177">
        <v>34.579914375654248</v>
      </c>
      <c r="U1893" s="177">
        <v>6.677655900843491</v>
      </c>
      <c r="V1893" s="177">
        <v>6.677655900843491</v>
      </c>
      <c r="W1893" s="177">
        <v>6.5153926355244112</v>
      </c>
      <c r="X1893" s="177">
        <v>31.169474924229171</v>
      </c>
      <c r="Y1893" s="177">
        <v>9.7343999999999991</v>
      </c>
      <c r="Z1893" s="177">
        <v>0</v>
      </c>
      <c r="AA1893" s="177">
        <v>23.963313139312508</v>
      </c>
      <c r="AB1893" s="177">
        <v>19.774820774856295</v>
      </c>
      <c r="AC1893" s="177">
        <v>19.186152919369064</v>
      </c>
      <c r="AD1893" s="177">
        <v>67.837351668463427</v>
      </c>
      <c r="AE1893" s="177">
        <v>27.645386595692571</v>
      </c>
      <c r="AF1893" s="177">
        <v>22.555122202816747</v>
      </c>
      <c r="AG1893" s="177">
        <v>60.372421540076431</v>
      </c>
      <c r="AH1893" s="177">
        <v>60.372421540076431</v>
      </c>
      <c r="AI1893" s="177">
        <v>60.372421540076431</v>
      </c>
      <c r="AJ1893" s="177">
        <v>22.704578605249932</v>
      </c>
    </row>
    <row r="1894" spans="1:36" hidden="1" outlineLevel="1" x14ac:dyDescent="0.25">
      <c r="A1894" s="190">
        <f t="shared" si="509"/>
        <v>2022</v>
      </c>
      <c r="B1894" s="55">
        <f t="shared" si="510"/>
        <v>7</v>
      </c>
      <c r="C1894" s="55">
        <f t="shared" si="511"/>
        <v>7</v>
      </c>
      <c r="D1894" s="55">
        <f t="shared" si="507"/>
        <v>79</v>
      </c>
      <c r="F1894" s="63">
        <f t="shared" si="498"/>
        <v>44743.29166666665</v>
      </c>
      <c r="G1894" s="64">
        <f t="shared" si="508"/>
        <v>610.41763693911287</v>
      </c>
      <c r="H1894" s="64">
        <f t="shared" si="513"/>
        <v>67.109815782457261</v>
      </c>
      <c r="I1894" s="64">
        <f t="shared" si="513"/>
        <v>215.07584525128442</v>
      </c>
      <c r="J1894" s="64">
        <f t="shared" si="513"/>
        <v>200.47455497425676</v>
      </c>
      <c r="K1894" s="64">
        <f t="shared" si="513"/>
        <v>0</v>
      </c>
      <c r="L1894" s="64">
        <f t="shared" si="513"/>
        <v>0</v>
      </c>
      <c r="M1894" s="64">
        <f t="shared" si="513"/>
        <v>18.31988091582496</v>
      </c>
      <c r="N1894" s="64">
        <f t="shared" si="513"/>
        <v>109.43754001528944</v>
      </c>
      <c r="O1894" s="121"/>
      <c r="P1894" s="177">
        <v>2.9750000000000001</v>
      </c>
      <c r="Q1894" s="177">
        <v>10.026788875803575</v>
      </c>
      <c r="R1894" s="177">
        <v>10.026788875803575</v>
      </c>
      <c r="S1894" s="177">
        <v>28.020561396402922</v>
      </c>
      <c r="T1894" s="177">
        <v>37.748460136000361</v>
      </c>
      <c r="U1894" s="177">
        <v>10.026788875803575</v>
      </c>
      <c r="V1894" s="177">
        <v>10.026788875803575</v>
      </c>
      <c r="W1894" s="177">
        <v>8.4232214043775784</v>
      </c>
      <c r="X1894" s="177">
        <v>40.617708782132922</v>
      </c>
      <c r="Y1894" s="177">
        <v>22.713600000000003</v>
      </c>
      <c r="Z1894" s="177">
        <v>0</v>
      </c>
      <c r="AA1894" s="177">
        <v>25.331403303970774</v>
      </c>
      <c r="AB1894" s="177">
        <v>20.976121778145469</v>
      </c>
      <c r="AC1894" s="177">
        <v>23.022859429958892</v>
      </c>
      <c r="AD1894" s="177">
        <v>67.109815782457261</v>
      </c>
      <c r="AE1894" s="177">
        <v>34.459678879679807</v>
      </c>
      <c r="AF1894" s="177">
        <v>18.31988091582496</v>
      </c>
      <c r="AG1894" s="177">
        <v>66.824851658085592</v>
      </c>
      <c r="AH1894" s="177">
        <v>66.824851658085592</v>
      </c>
      <c r="AI1894" s="177">
        <v>66.824851658085592</v>
      </c>
      <c r="AJ1894" s="177">
        <v>40.117614652690818</v>
      </c>
    </row>
    <row r="1895" spans="1:36" hidden="1" outlineLevel="1" x14ac:dyDescent="0.25">
      <c r="A1895" s="190">
        <f t="shared" si="509"/>
        <v>2022</v>
      </c>
      <c r="B1895" s="55">
        <f t="shared" si="510"/>
        <v>7</v>
      </c>
      <c r="C1895" s="55">
        <f t="shared" si="511"/>
        <v>8</v>
      </c>
      <c r="D1895" s="55">
        <f t="shared" si="507"/>
        <v>79</v>
      </c>
      <c r="F1895" s="63">
        <f t="shared" si="498"/>
        <v>44743.333333333314</v>
      </c>
      <c r="G1895" s="64">
        <f t="shared" si="508"/>
        <v>654.79222959231208</v>
      </c>
      <c r="H1895" s="64">
        <f t="shared" ref="H1895:N1904" si="516">SUMIF($P$6:$AK$6,H$6,$P1895:$AK1895)</f>
        <v>73.722214072533419</v>
      </c>
      <c r="I1895" s="64">
        <f t="shared" si="516"/>
        <v>246.15149415853853</v>
      </c>
      <c r="J1895" s="64">
        <f t="shared" si="516"/>
        <v>201.6810811382469</v>
      </c>
      <c r="K1895" s="64">
        <f t="shared" si="516"/>
        <v>0</v>
      </c>
      <c r="L1895" s="64">
        <f t="shared" si="516"/>
        <v>0</v>
      </c>
      <c r="M1895" s="64">
        <f t="shared" si="516"/>
        <v>15.365061413272546</v>
      </c>
      <c r="N1895" s="64">
        <f t="shared" si="516"/>
        <v>117.87237880972074</v>
      </c>
      <c r="O1895" s="121"/>
      <c r="P1895" s="177">
        <v>2.9750000000000001</v>
      </c>
      <c r="Q1895" s="177">
        <v>12.870975648385061</v>
      </c>
      <c r="R1895" s="177">
        <v>12.870975648385061</v>
      </c>
      <c r="S1895" s="177">
        <v>35.142453515246743</v>
      </c>
      <c r="T1895" s="177">
        <v>39.403572093025751</v>
      </c>
      <c r="U1895" s="177">
        <v>12.870975648385061</v>
      </c>
      <c r="V1895" s="177">
        <v>12.870975648385061</v>
      </c>
      <c r="W1895" s="177">
        <v>8.6817756415680609</v>
      </c>
      <c r="X1895" s="177">
        <v>43.56750221854351</v>
      </c>
      <c r="Y1895" s="177">
        <v>35.287199999999999</v>
      </c>
      <c r="Z1895" s="177">
        <v>0</v>
      </c>
      <c r="AA1895" s="177">
        <v>24.0923846328877</v>
      </c>
      <c r="AB1895" s="177">
        <v>21.422050163296689</v>
      </c>
      <c r="AC1895" s="177">
        <v>20.8740414199961</v>
      </c>
      <c r="AD1895" s="177">
        <v>73.722214072533419</v>
      </c>
      <c r="AE1895" s="177">
        <v>34.135027374848896</v>
      </c>
      <c r="AF1895" s="177">
        <v>15.365061413272546</v>
      </c>
      <c r="AG1895" s="177">
        <v>67.227027046082299</v>
      </c>
      <c r="AH1895" s="177">
        <v>67.227027046082299</v>
      </c>
      <c r="AI1895" s="177">
        <v>67.227027046082299</v>
      </c>
      <c r="AJ1895" s="177">
        <v>46.958963315305525</v>
      </c>
    </row>
    <row r="1896" spans="1:36" hidden="1" outlineLevel="1" x14ac:dyDescent="0.25">
      <c r="A1896" s="190">
        <f t="shared" si="509"/>
        <v>2022</v>
      </c>
      <c r="B1896" s="55">
        <f t="shared" si="510"/>
        <v>7</v>
      </c>
      <c r="C1896" s="55">
        <f t="shared" si="511"/>
        <v>9</v>
      </c>
      <c r="D1896" s="55">
        <f t="shared" si="507"/>
        <v>79</v>
      </c>
      <c r="F1896" s="63">
        <f t="shared" ref="F1896:F1958" si="517">F1895+1/24</f>
        <v>44743.374999999978</v>
      </c>
      <c r="G1896" s="64">
        <f t="shared" si="508"/>
        <v>667.2995168848006</v>
      </c>
      <c r="H1896" s="64">
        <f t="shared" si="516"/>
        <v>70.563436099538336</v>
      </c>
      <c r="I1896" s="64">
        <f t="shared" si="516"/>
        <v>264.93171355739196</v>
      </c>
      <c r="J1896" s="64">
        <f t="shared" si="516"/>
        <v>201.0076514311416</v>
      </c>
      <c r="K1896" s="64">
        <f t="shared" si="516"/>
        <v>0</v>
      </c>
      <c r="L1896" s="64">
        <f t="shared" si="516"/>
        <v>0</v>
      </c>
      <c r="M1896" s="64">
        <f t="shared" si="516"/>
        <v>12.804217844393786</v>
      </c>
      <c r="N1896" s="64">
        <f t="shared" si="516"/>
        <v>117.99249795233487</v>
      </c>
      <c r="O1896" s="121"/>
      <c r="P1896" s="177">
        <v>2.9750000000000001</v>
      </c>
      <c r="Q1896" s="177">
        <v>14.798015237054404</v>
      </c>
      <c r="R1896" s="177">
        <v>14.798015237054404</v>
      </c>
      <c r="S1896" s="177">
        <v>39.186081581217387</v>
      </c>
      <c r="T1896" s="177">
        <v>40.228013755167645</v>
      </c>
      <c r="U1896" s="177">
        <v>14.798015237054404</v>
      </c>
      <c r="V1896" s="177">
        <v>14.798015237054404</v>
      </c>
      <c r="W1896" s="177">
        <v>8.7390796538600046</v>
      </c>
      <c r="X1896" s="177">
        <v>43.97467686425891</v>
      </c>
      <c r="Y1896" s="177">
        <v>44.2104</v>
      </c>
      <c r="Z1896" s="177">
        <v>0</v>
      </c>
      <c r="AA1896" s="177">
        <v>21.343448999961431</v>
      </c>
      <c r="AB1896" s="177">
        <v>20.112855353398004</v>
      </c>
      <c r="AC1896" s="177">
        <v>17.344132650757821</v>
      </c>
      <c r="AD1896" s="177">
        <v>70.563436099538336</v>
      </c>
      <c r="AE1896" s="177">
        <v>34.916355897467092</v>
      </c>
      <c r="AF1896" s="177">
        <v>12.804217844393786</v>
      </c>
      <c r="AG1896" s="177">
        <v>67.002550477047194</v>
      </c>
      <c r="AH1896" s="177">
        <v>67.002550477047194</v>
      </c>
      <c r="AI1896" s="177">
        <v>67.002550477047194</v>
      </c>
      <c r="AJ1896" s="177">
        <v>50.702105805420913</v>
      </c>
    </row>
    <row r="1897" spans="1:36" hidden="1" outlineLevel="1" x14ac:dyDescent="0.25">
      <c r="A1897" s="190">
        <f t="shared" si="509"/>
        <v>2022</v>
      </c>
      <c r="B1897" s="55">
        <f t="shared" si="510"/>
        <v>7</v>
      </c>
      <c r="C1897" s="55">
        <f t="shared" si="511"/>
        <v>10</v>
      </c>
      <c r="D1897" s="55">
        <f t="shared" si="507"/>
        <v>79</v>
      </c>
      <c r="F1897" s="63">
        <f t="shared" si="517"/>
        <v>44743.416666666642</v>
      </c>
      <c r="G1897" s="64">
        <f t="shared" si="508"/>
        <v>671.85237186910842</v>
      </c>
      <c r="H1897" s="64">
        <f t="shared" si="516"/>
        <v>74.688543117404635</v>
      </c>
      <c r="I1897" s="64">
        <f t="shared" si="516"/>
        <v>270.52997315365315</v>
      </c>
      <c r="J1897" s="64">
        <f t="shared" si="516"/>
        <v>196.19487355337043</v>
      </c>
      <c r="K1897" s="64">
        <f t="shared" si="516"/>
        <v>0</v>
      </c>
      <c r="L1897" s="64">
        <f t="shared" si="516"/>
        <v>0</v>
      </c>
      <c r="M1897" s="64">
        <f t="shared" si="516"/>
        <v>10.834338176025511</v>
      </c>
      <c r="N1897" s="64">
        <f t="shared" si="516"/>
        <v>119.60464386865472</v>
      </c>
      <c r="O1897" s="121"/>
      <c r="P1897" s="177">
        <v>2.9750000000000001</v>
      </c>
      <c r="Q1897" s="177">
        <v>16.766274923877099</v>
      </c>
      <c r="R1897" s="177">
        <v>16.766274923877099</v>
      </c>
      <c r="S1897" s="177">
        <v>39.114751031154697</v>
      </c>
      <c r="T1897" s="177">
        <v>39.845526123676663</v>
      </c>
      <c r="U1897" s="177">
        <v>16.766274923877099</v>
      </c>
      <c r="V1897" s="177">
        <v>16.766274923877099</v>
      </c>
      <c r="W1897" s="177">
        <v>8.9207589328369021</v>
      </c>
      <c r="X1897" s="177">
        <v>43.420421427035627</v>
      </c>
      <c r="Y1897" s="177">
        <v>48.671999999999997</v>
      </c>
      <c r="Z1897" s="177">
        <v>0</v>
      </c>
      <c r="AA1897" s="177">
        <v>18.107302788057982</v>
      </c>
      <c r="AB1897" s="177">
        <v>19.119006348107742</v>
      </c>
      <c r="AC1897" s="177">
        <v>15.313235036980604</v>
      </c>
      <c r="AD1897" s="177">
        <v>74.688543117404635</v>
      </c>
      <c r="AE1897" s="177">
        <v>35.292353933929604</v>
      </c>
      <c r="AF1897" s="177">
        <v>10.834338176025511</v>
      </c>
      <c r="AG1897" s="177">
        <v>65.398291184456809</v>
      </c>
      <c r="AH1897" s="177">
        <v>65.398291184456809</v>
      </c>
      <c r="AI1897" s="177">
        <v>65.398291184456809</v>
      </c>
      <c r="AJ1897" s="177">
        <v>52.289161705019623</v>
      </c>
    </row>
    <row r="1898" spans="1:36" hidden="1" outlineLevel="1" x14ac:dyDescent="0.25">
      <c r="A1898" s="190">
        <f t="shared" si="509"/>
        <v>2022</v>
      </c>
      <c r="B1898" s="55">
        <f t="shared" si="510"/>
        <v>7</v>
      </c>
      <c r="C1898" s="55">
        <f t="shared" si="511"/>
        <v>11</v>
      </c>
      <c r="D1898" s="55">
        <f t="shared" si="507"/>
        <v>79</v>
      </c>
      <c r="F1898" s="63">
        <f t="shared" si="517"/>
        <v>44743.458333333307</v>
      </c>
      <c r="G1898" s="64">
        <f t="shared" si="508"/>
        <v>673.77062361342382</v>
      </c>
      <c r="H1898" s="64">
        <f t="shared" si="516"/>
        <v>73.906730725593633</v>
      </c>
      <c r="I1898" s="64">
        <f t="shared" si="516"/>
        <v>269.46042414424846</v>
      </c>
      <c r="J1898" s="64">
        <f t="shared" si="516"/>
        <v>196.04613622807238</v>
      </c>
      <c r="K1898" s="64">
        <f t="shared" si="516"/>
        <v>0</v>
      </c>
      <c r="L1898" s="64">
        <f t="shared" si="516"/>
        <v>0</v>
      </c>
      <c r="M1898" s="64">
        <f t="shared" si="516"/>
        <v>9.652410375004548</v>
      </c>
      <c r="N1898" s="64">
        <f t="shared" si="516"/>
        <v>124.70492214050483</v>
      </c>
      <c r="O1898" s="121"/>
      <c r="P1898" s="177">
        <v>2.9750000000000001</v>
      </c>
      <c r="Q1898" s="177">
        <v>18.518129095394681</v>
      </c>
      <c r="R1898" s="177">
        <v>18.518129095394681</v>
      </c>
      <c r="S1898" s="177">
        <v>39.282975555627651</v>
      </c>
      <c r="T1898" s="177">
        <v>40.073103630414863</v>
      </c>
      <c r="U1898" s="177">
        <v>18.518129095394681</v>
      </c>
      <c r="V1898" s="177">
        <v>18.518129095394681</v>
      </c>
      <c r="W1898" s="177">
        <v>8.7688836647306925</v>
      </c>
      <c r="X1898" s="177">
        <v>42.664270739466716</v>
      </c>
      <c r="Y1898" s="177">
        <v>47.860799999999998</v>
      </c>
      <c r="Z1898" s="177">
        <v>0</v>
      </c>
      <c r="AA1898" s="177">
        <v>17.491071676017587</v>
      </c>
      <c r="AB1898" s="177">
        <v>17.796088092530013</v>
      </c>
      <c r="AC1898" s="177">
        <v>15.345245990378519</v>
      </c>
      <c r="AD1898" s="177">
        <v>73.906730725593633</v>
      </c>
      <c r="AE1898" s="177">
        <v>35.965390927158126</v>
      </c>
      <c r="AF1898" s="177">
        <v>9.652410375004548</v>
      </c>
      <c r="AG1898" s="177">
        <v>65.348712076024128</v>
      </c>
      <c r="AH1898" s="177">
        <v>65.348712076024128</v>
      </c>
      <c r="AI1898" s="177">
        <v>65.348712076024128</v>
      </c>
      <c r="AJ1898" s="177">
        <v>51.869999626850408</v>
      </c>
    </row>
    <row r="1899" spans="1:36" hidden="1" outlineLevel="1" x14ac:dyDescent="0.25">
      <c r="A1899" s="190">
        <f t="shared" si="509"/>
        <v>2022</v>
      </c>
      <c r="B1899" s="55">
        <f t="shared" si="510"/>
        <v>7</v>
      </c>
      <c r="C1899" s="55">
        <f t="shared" si="511"/>
        <v>12</v>
      </c>
      <c r="D1899" s="55">
        <f t="shared" si="507"/>
        <v>79</v>
      </c>
      <c r="F1899" s="63">
        <f t="shared" si="517"/>
        <v>44743.499999999971</v>
      </c>
      <c r="G1899" s="64">
        <f t="shared" si="508"/>
        <v>665.45766162052701</v>
      </c>
      <c r="H1899" s="64">
        <f t="shared" si="516"/>
        <v>60.284900434270604</v>
      </c>
      <c r="I1899" s="64">
        <f t="shared" si="516"/>
        <v>264.20818217635525</v>
      </c>
      <c r="J1899" s="64">
        <f t="shared" si="516"/>
        <v>190.1983410239763</v>
      </c>
      <c r="K1899" s="64">
        <f t="shared" si="516"/>
        <v>0</v>
      </c>
      <c r="L1899" s="64">
        <f t="shared" si="516"/>
        <v>0</v>
      </c>
      <c r="M1899" s="64">
        <f t="shared" si="516"/>
        <v>8.7659645242388251</v>
      </c>
      <c r="N1899" s="64">
        <f t="shared" si="516"/>
        <v>142.00027346168605</v>
      </c>
      <c r="O1899" s="121"/>
      <c r="P1899" s="177">
        <v>2.9750000000000001</v>
      </c>
      <c r="Q1899" s="177">
        <v>22.166107781966588</v>
      </c>
      <c r="R1899" s="177">
        <v>22.166107781966588</v>
      </c>
      <c r="S1899" s="177">
        <v>38.784984282529173</v>
      </c>
      <c r="T1899" s="177">
        <v>40.185900760660935</v>
      </c>
      <c r="U1899" s="177">
        <v>22.166107781966588</v>
      </c>
      <c r="V1899" s="177">
        <v>22.166107781966588</v>
      </c>
      <c r="W1899" s="177">
        <v>8.7163291767857256</v>
      </c>
      <c r="X1899" s="177">
        <v>42.285610723679866</v>
      </c>
      <c r="Y1899" s="177">
        <v>46.238399999999999</v>
      </c>
      <c r="Z1899" s="177">
        <v>0</v>
      </c>
      <c r="AA1899" s="177">
        <v>20.051081726875985</v>
      </c>
      <c r="AB1899" s="177">
        <v>16.596896949564261</v>
      </c>
      <c r="AC1899" s="177">
        <v>16.687863657379427</v>
      </c>
      <c r="AD1899" s="177">
        <v>60.284900434270604</v>
      </c>
      <c r="AE1899" s="177">
        <v>34.964658688348244</v>
      </c>
      <c r="AF1899" s="177">
        <v>8.7659645242388251</v>
      </c>
      <c r="AG1899" s="177">
        <v>63.399447007992102</v>
      </c>
      <c r="AH1899" s="177">
        <v>63.399447007992102</v>
      </c>
      <c r="AI1899" s="177">
        <v>63.399447007992102</v>
      </c>
      <c r="AJ1899" s="177">
        <v>50.057298544351333</v>
      </c>
    </row>
    <row r="1900" spans="1:36" hidden="1" outlineLevel="1" x14ac:dyDescent="0.25">
      <c r="A1900" s="190">
        <f t="shared" si="509"/>
        <v>2022</v>
      </c>
      <c r="B1900" s="55">
        <f t="shared" si="510"/>
        <v>7</v>
      </c>
      <c r="C1900" s="55">
        <f t="shared" si="511"/>
        <v>13</v>
      </c>
      <c r="D1900" s="55">
        <f t="shared" si="507"/>
        <v>79</v>
      </c>
      <c r="F1900" s="63">
        <f t="shared" si="517"/>
        <v>44743.541666666635</v>
      </c>
      <c r="G1900" s="64">
        <f t="shared" si="508"/>
        <v>665.85999344779884</v>
      </c>
      <c r="H1900" s="64">
        <f t="shared" si="516"/>
        <v>65.228296455408611</v>
      </c>
      <c r="I1900" s="64">
        <f t="shared" si="516"/>
        <v>253.76297061621125</v>
      </c>
      <c r="J1900" s="64">
        <f t="shared" si="516"/>
        <v>184.65369207664406</v>
      </c>
      <c r="K1900" s="64">
        <f t="shared" si="516"/>
        <v>0</v>
      </c>
      <c r="L1900" s="64">
        <f t="shared" si="516"/>
        <v>0</v>
      </c>
      <c r="M1900" s="64">
        <f t="shared" si="516"/>
        <v>9.0614464744940637</v>
      </c>
      <c r="N1900" s="64">
        <f t="shared" si="516"/>
        <v>153.15358782504083</v>
      </c>
      <c r="O1900" s="121"/>
      <c r="P1900" s="177">
        <v>2.9750000000000001</v>
      </c>
      <c r="Q1900" s="177">
        <v>23.557286094642315</v>
      </c>
      <c r="R1900" s="177">
        <v>23.557286094642315</v>
      </c>
      <c r="S1900" s="177">
        <v>33.342342396701163</v>
      </c>
      <c r="T1900" s="177">
        <v>37.172420066180557</v>
      </c>
      <c r="U1900" s="177">
        <v>23.557286094642315</v>
      </c>
      <c r="V1900" s="177">
        <v>23.557286094642315</v>
      </c>
      <c r="W1900" s="177">
        <v>8.6893929949823256</v>
      </c>
      <c r="X1900" s="177">
        <v>41.11997143036244</v>
      </c>
      <c r="Y1900" s="177">
        <v>47.049600000000005</v>
      </c>
      <c r="Z1900" s="177">
        <v>0</v>
      </c>
      <c r="AA1900" s="177">
        <v>22.38949818045824</v>
      </c>
      <c r="AB1900" s="177">
        <v>17.537107168847257</v>
      </c>
      <c r="AC1900" s="177">
        <v>18.997838097166074</v>
      </c>
      <c r="AD1900" s="177">
        <v>65.228296455408611</v>
      </c>
      <c r="AE1900" s="177">
        <v>35.30116847192717</v>
      </c>
      <c r="AF1900" s="177">
        <v>9.0614464744940637</v>
      </c>
      <c r="AG1900" s="177">
        <v>61.551230692214688</v>
      </c>
      <c r="AH1900" s="177">
        <v>61.551230692214688</v>
      </c>
      <c r="AI1900" s="177">
        <v>61.551230692214688</v>
      </c>
      <c r="AJ1900" s="177">
        <v>48.11307525605757</v>
      </c>
    </row>
    <row r="1901" spans="1:36" hidden="1" outlineLevel="1" x14ac:dyDescent="0.25">
      <c r="A1901" s="190">
        <f t="shared" si="509"/>
        <v>2022</v>
      </c>
      <c r="B1901" s="55">
        <f t="shared" si="510"/>
        <v>7</v>
      </c>
      <c r="C1901" s="55">
        <f t="shared" si="511"/>
        <v>14</v>
      </c>
      <c r="D1901" s="55">
        <f t="shared" si="507"/>
        <v>79</v>
      </c>
      <c r="F1901" s="63">
        <f t="shared" si="517"/>
        <v>44743.583333333299</v>
      </c>
      <c r="G1901" s="64">
        <f t="shared" si="508"/>
        <v>651.31501349065275</v>
      </c>
      <c r="H1901" s="64">
        <f t="shared" si="516"/>
        <v>65.769852451621034</v>
      </c>
      <c r="I1901" s="64">
        <f t="shared" si="516"/>
        <v>243.01982830165633</v>
      </c>
      <c r="J1901" s="64">
        <f t="shared" si="516"/>
        <v>180.7647776319167</v>
      </c>
      <c r="K1901" s="64">
        <f t="shared" si="516"/>
        <v>0</v>
      </c>
      <c r="L1901" s="64">
        <f t="shared" si="516"/>
        <v>0</v>
      </c>
      <c r="M1901" s="64">
        <f t="shared" si="516"/>
        <v>9.3569284247493059</v>
      </c>
      <c r="N1901" s="64">
        <f t="shared" si="516"/>
        <v>152.40362668070941</v>
      </c>
      <c r="O1901" s="121"/>
      <c r="P1901" s="177">
        <v>2.9750000000000001</v>
      </c>
      <c r="Q1901" s="177">
        <v>22.949289646880324</v>
      </c>
      <c r="R1901" s="177">
        <v>22.949289646880324</v>
      </c>
      <c r="S1901" s="177">
        <v>27.455603334747579</v>
      </c>
      <c r="T1901" s="177">
        <v>35.888237133618183</v>
      </c>
      <c r="U1901" s="177">
        <v>22.949289646880324</v>
      </c>
      <c r="V1901" s="177">
        <v>22.949289646880324</v>
      </c>
      <c r="W1901" s="177">
        <v>8.0386952609950963</v>
      </c>
      <c r="X1901" s="177">
        <v>42.065956117290824</v>
      </c>
      <c r="Y1901" s="177">
        <v>41.371200000000002</v>
      </c>
      <c r="Z1901" s="177">
        <v>0</v>
      </c>
      <c r="AA1901" s="177">
        <v>23.57959467391548</v>
      </c>
      <c r="AB1901" s="177">
        <v>19.234039298343763</v>
      </c>
      <c r="AC1901" s="177">
        <v>17.792834120928855</v>
      </c>
      <c r="AD1901" s="177">
        <v>65.769852451621034</v>
      </c>
      <c r="AE1901" s="177">
        <v>36.539559566172933</v>
      </c>
      <c r="AF1901" s="177">
        <v>9.3569284247493059</v>
      </c>
      <c r="AG1901" s="177">
        <v>60.254925877305567</v>
      </c>
      <c r="AH1901" s="177">
        <v>60.254925877305567</v>
      </c>
      <c r="AI1901" s="177">
        <v>60.254925877305567</v>
      </c>
      <c r="AJ1901" s="177">
        <v>48.685576888831704</v>
      </c>
    </row>
    <row r="1902" spans="1:36" hidden="1" outlineLevel="1" x14ac:dyDescent="0.25">
      <c r="A1902" s="190">
        <f t="shared" si="509"/>
        <v>2022</v>
      </c>
      <c r="B1902" s="55">
        <f t="shared" si="510"/>
        <v>7</v>
      </c>
      <c r="C1902" s="55">
        <f t="shared" si="511"/>
        <v>15</v>
      </c>
      <c r="D1902" s="55">
        <f t="shared" si="507"/>
        <v>79</v>
      </c>
      <c r="F1902" s="63">
        <f t="shared" si="517"/>
        <v>44743.624999999964</v>
      </c>
      <c r="G1902" s="64">
        <f t="shared" si="508"/>
        <v>624.59167592614904</v>
      </c>
      <c r="H1902" s="64">
        <f t="shared" si="516"/>
        <v>69.846479536211476</v>
      </c>
      <c r="I1902" s="64">
        <f t="shared" si="516"/>
        <v>219.34246340247887</v>
      </c>
      <c r="J1902" s="64">
        <f t="shared" si="516"/>
        <v>166.75499713501449</v>
      </c>
      <c r="K1902" s="64">
        <f t="shared" si="516"/>
        <v>0</v>
      </c>
      <c r="L1902" s="64">
        <f t="shared" si="516"/>
        <v>0</v>
      </c>
      <c r="M1902" s="64">
        <f t="shared" si="516"/>
        <v>9.2584344413308912</v>
      </c>
      <c r="N1902" s="64">
        <f t="shared" si="516"/>
        <v>159.38930141111325</v>
      </c>
      <c r="O1902" s="121"/>
      <c r="P1902" s="177">
        <v>2.9750000000000001</v>
      </c>
      <c r="Q1902" s="177">
        <v>23.505760971950622</v>
      </c>
      <c r="R1902" s="177">
        <v>23.505760971950622</v>
      </c>
      <c r="S1902" s="177">
        <v>18.997203429960702</v>
      </c>
      <c r="T1902" s="177">
        <v>33.132764380464373</v>
      </c>
      <c r="U1902" s="177">
        <v>23.505760971950622</v>
      </c>
      <c r="V1902" s="177">
        <v>23.505760971950622</v>
      </c>
      <c r="W1902" s="177">
        <v>7.8649116588427486</v>
      </c>
      <c r="X1902" s="177">
        <v>42.167373349881238</v>
      </c>
      <c r="Y1902" s="177">
        <v>33.6648</v>
      </c>
      <c r="Z1902" s="177">
        <v>0</v>
      </c>
      <c r="AA1902" s="177">
        <v>24.56090462300326</v>
      </c>
      <c r="AB1902" s="177">
        <v>21.162084866428017</v>
      </c>
      <c r="AC1902" s="177">
        <v>19.643268033879483</v>
      </c>
      <c r="AD1902" s="177">
        <v>69.846479536211476</v>
      </c>
      <c r="AE1902" s="177">
        <v>33.910032027891972</v>
      </c>
      <c r="AF1902" s="177">
        <v>9.2584344413308912</v>
      </c>
      <c r="AG1902" s="177">
        <v>55.584999045004828</v>
      </c>
      <c r="AH1902" s="177">
        <v>55.584999045004828</v>
      </c>
      <c r="AI1902" s="177">
        <v>55.584999045004828</v>
      </c>
      <c r="AJ1902" s="177">
        <v>46.630378555437815</v>
      </c>
    </row>
    <row r="1903" spans="1:36" hidden="1" outlineLevel="1" x14ac:dyDescent="0.25">
      <c r="A1903" s="190">
        <f t="shared" si="509"/>
        <v>2022</v>
      </c>
      <c r="B1903" s="55">
        <f t="shared" si="510"/>
        <v>7</v>
      </c>
      <c r="C1903" s="55">
        <f t="shared" si="511"/>
        <v>16</v>
      </c>
      <c r="D1903" s="55">
        <f t="shared" si="507"/>
        <v>79</v>
      </c>
      <c r="F1903" s="63">
        <f t="shared" si="517"/>
        <v>44743.666666666628</v>
      </c>
      <c r="G1903" s="64">
        <f t="shared" si="508"/>
        <v>564.14933649199043</v>
      </c>
      <c r="H1903" s="64">
        <f t="shared" si="516"/>
        <v>57.359879011269562</v>
      </c>
      <c r="I1903" s="64">
        <f t="shared" si="516"/>
        <v>179.97023049214238</v>
      </c>
      <c r="J1903" s="64">
        <f t="shared" si="516"/>
        <v>150.72283681737224</v>
      </c>
      <c r="K1903" s="64">
        <f t="shared" si="516"/>
        <v>0</v>
      </c>
      <c r="L1903" s="64">
        <f t="shared" si="516"/>
        <v>0</v>
      </c>
      <c r="M1903" s="64">
        <f t="shared" si="516"/>
        <v>10.046386308678201</v>
      </c>
      <c r="N1903" s="64">
        <f t="shared" si="516"/>
        <v>166.05000386252809</v>
      </c>
      <c r="O1903" s="121"/>
      <c r="P1903" s="177">
        <v>2.9750000000000001</v>
      </c>
      <c r="Q1903" s="177">
        <v>23.114170039493747</v>
      </c>
      <c r="R1903" s="177">
        <v>23.114170039493747</v>
      </c>
      <c r="S1903" s="177">
        <v>9.0164652560904042</v>
      </c>
      <c r="T1903" s="177">
        <v>25.72211687618848</v>
      </c>
      <c r="U1903" s="177">
        <v>23.114170039493747</v>
      </c>
      <c r="V1903" s="177">
        <v>23.114170039493747</v>
      </c>
      <c r="W1903" s="177">
        <v>7.4323495437463389</v>
      </c>
      <c r="X1903" s="177">
        <v>40.166182502673834</v>
      </c>
      <c r="Y1903" s="177">
        <v>22.713600000000003</v>
      </c>
      <c r="Z1903" s="177">
        <v>0</v>
      </c>
      <c r="AA1903" s="177">
        <v>30.266088375874499</v>
      </c>
      <c r="AB1903" s="177">
        <v>20.0659570734874</v>
      </c>
      <c r="AC1903" s="177">
        <v>23.261278255191211</v>
      </c>
      <c r="AD1903" s="177">
        <v>57.359879011269562</v>
      </c>
      <c r="AE1903" s="177">
        <v>32.03761024650661</v>
      </c>
      <c r="AF1903" s="177">
        <v>10.046386308678201</v>
      </c>
      <c r="AG1903" s="177">
        <v>50.240945605790749</v>
      </c>
      <c r="AH1903" s="177">
        <v>50.240945605790749</v>
      </c>
      <c r="AI1903" s="177">
        <v>50.240945605790749</v>
      </c>
      <c r="AJ1903" s="177">
        <v>39.906906066936699</v>
      </c>
    </row>
    <row r="1904" spans="1:36" hidden="1" outlineLevel="1" x14ac:dyDescent="0.25">
      <c r="A1904" s="190">
        <f t="shared" si="509"/>
        <v>2022</v>
      </c>
      <c r="B1904" s="55">
        <f t="shared" si="510"/>
        <v>7</v>
      </c>
      <c r="C1904" s="55">
        <f t="shared" si="511"/>
        <v>17</v>
      </c>
      <c r="D1904" s="55">
        <f t="shared" si="507"/>
        <v>79</v>
      </c>
      <c r="F1904" s="63">
        <f t="shared" si="517"/>
        <v>44743.708333333292</v>
      </c>
      <c r="G1904" s="64">
        <f t="shared" si="508"/>
        <v>419.29458456105232</v>
      </c>
      <c r="H1904" s="64">
        <f t="shared" si="516"/>
        <v>34.94113868916709</v>
      </c>
      <c r="I1904" s="64">
        <f t="shared" si="516"/>
        <v>127.83509523474744</v>
      </c>
      <c r="J1904" s="64">
        <f t="shared" si="516"/>
        <v>75.03888726116493</v>
      </c>
      <c r="K1904" s="64">
        <f t="shared" si="516"/>
        <v>0</v>
      </c>
      <c r="L1904" s="64">
        <f t="shared" si="516"/>
        <v>0</v>
      </c>
      <c r="M1904" s="64">
        <f t="shared" si="516"/>
        <v>10.735844192607098</v>
      </c>
      <c r="N1904" s="64">
        <f t="shared" si="516"/>
        <v>170.74361918336575</v>
      </c>
      <c r="O1904" s="121"/>
      <c r="P1904" s="177">
        <v>2.9750000000000001</v>
      </c>
      <c r="Q1904" s="177">
        <v>22.052752512044862</v>
      </c>
      <c r="R1904" s="177">
        <v>22.052752512044862</v>
      </c>
      <c r="S1904" s="177">
        <v>1.7708046267907358</v>
      </c>
      <c r="T1904" s="177">
        <v>12.716762699930493</v>
      </c>
      <c r="U1904" s="177">
        <v>22.052752512044862</v>
      </c>
      <c r="V1904" s="177">
        <v>22.052752512044862</v>
      </c>
      <c r="W1904" s="177">
        <v>6.5931914059842978</v>
      </c>
      <c r="X1904" s="177">
        <v>34.177740548982527</v>
      </c>
      <c r="Y1904" s="177">
        <v>10.9512</v>
      </c>
      <c r="Z1904" s="177">
        <v>0</v>
      </c>
      <c r="AA1904" s="177">
        <v>35.332744948106615</v>
      </c>
      <c r="AB1904" s="177">
        <v>22.794711273929138</v>
      </c>
      <c r="AC1904" s="177">
        <v>24.405152913150573</v>
      </c>
      <c r="AD1904" s="177">
        <v>34.94113868916709</v>
      </c>
      <c r="AE1904" s="177">
        <v>26.79900253831611</v>
      </c>
      <c r="AF1904" s="177">
        <v>10.735844192607098</v>
      </c>
      <c r="AG1904" s="177">
        <v>25.012962420388309</v>
      </c>
      <c r="AH1904" s="177">
        <v>25.012962420388309</v>
      </c>
      <c r="AI1904" s="177">
        <v>25.012962420388309</v>
      </c>
      <c r="AJ1904" s="177">
        <v>31.851393414743271</v>
      </c>
    </row>
    <row r="1905" spans="1:36" hidden="1" outlineLevel="1" x14ac:dyDescent="0.25">
      <c r="A1905" s="190">
        <f t="shared" si="509"/>
        <v>2022</v>
      </c>
      <c r="B1905" s="55">
        <f t="shared" si="510"/>
        <v>7</v>
      </c>
      <c r="C1905" s="55">
        <f t="shared" si="511"/>
        <v>18</v>
      </c>
      <c r="D1905" s="55">
        <f t="shared" si="507"/>
        <v>79</v>
      </c>
      <c r="F1905" s="63">
        <f t="shared" si="517"/>
        <v>44743.749999999956</v>
      </c>
      <c r="G1905" s="64">
        <f t="shared" si="508"/>
        <v>227.41531460705275</v>
      </c>
      <c r="H1905" s="64">
        <f t="shared" ref="H1905:N1914" si="518">SUMIF($P$6:$AK$6,H$6,$P1905:$AK1905)</f>
        <v>3.3657131113172056</v>
      </c>
      <c r="I1905" s="64">
        <f t="shared" si="518"/>
        <v>50.073719781171945</v>
      </c>
      <c r="J1905" s="64">
        <f t="shared" si="518"/>
        <v>5.0270928620859001</v>
      </c>
      <c r="K1905" s="64">
        <f t="shared" si="518"/>
        <v>0</v>
      </c>
      <c r="L1905" s="64">
        <f t="shared" si="518"/>
        <v>0</v>
      </c>
      <c r="M1905" s="64">
        <f t="shared" si="518"/>
        <v>11.425302076535996</v>
      </c>
      <c r="N1905" s="64">
        <f t="shared" si="518"/>
        <v>157.52348677594171</v>
      </c>
      <c r="O1905" s="121"/>
      <c r="P1905" s="177">
        <v>2.9750000000000001</v>
      </c>
      <c r="Q1905" s="177">
        <v>20.754319420214181</v>
      </c>
      <c r="R1905" s="177">
        <v>20.754319420214181</v>
      </c>
      <c r="S1905" s="177">
        <v>0.42317051952491391</v>
      </c>
      <c r="T1905" s="177">
        <v>0</v>
      </c>
      <c r="U1905" s="177">
        <v>20.754319420214181</v>
      </c>
      <c r="V1905" s="177">
        <v>20.754319420214181</v>
      </c>
      <c r="W1905" s="177">
        <v>2.945086197171324</v>
      </c>
      <c r="X1905" s="177">
        <v>15.115044028271614</v>
      </c>
      <c r="Y1905" s="177">
        <v>2.4335999999999998</v>
      </c>
      <c r="Z1905" s="177">
        <v>0</v>
      </c>
      <c r="AA1905" s="177">
        <v>27.885372126049084</v>
      </c>
      <c r="AB1905" s="177">
        <v>26.99761135628998</v>
      </c>
      <c r="AC1905" s="177">
        <v>19.623225612745916</v>
      </c>
      <c r="AD1905" s="177">
        <v>3.3657131113172056</v>
      </c>
      <c r="AE1905" s="177">
        <v>11.938904223693509</v>
      </c>
      <c r="AF1905" s="177">
        <v>11.425302076535996</v>
      </c>
      <c r="AG1905" s="177">
        <v>1.6756976206953</v>
      </c>
      <c r="AH1905" s="177">
        <v>1.6756976206953</v>
      </c>
      <c r="AI1905" s="177">
        <v>1.6756976206953</v>
      </c>
      <c r="AJ1905" s="177">
        <v>14.242914812510588</v>
      </c>
    </row>
    <row r="1906" spans="1:36" hidden="1" outlineLevel="1" x14ac:dyDescent="0.25">
      <c r="A1906" s="190">
        <f t="shared" si="509"/>
        <v>2022</v>
      </c>
      <c r="B1906" s="55">
        <f t="shared" si="510"/>
        <v>7</v>
      </c>
      <c r="C1906" s="55">
        <f t="shared" si="511"/>
        <v>19</v>
      </c>
      <c r="D1906" s="55">
        <f t="shared" si="507"/>
        <v>79</v>
      </c>
      <c r="F1906" s="63">
        <f t="shared" si="517"/>
        <v>44743.791666666621</v>
      </c>
      <c r="G1906" s="64">
        <f t="shared" si="508"/>
        <v>172.49038774789841</v>
      </c>
      <c r="H1906" s="64">
        <f t="shared" si="518"/>
        <v>0</v>
      </c>
      <c r="I1906" s="64">
        <f t="shared" si="518"/>
        <v>5.1909788635597414</v>
      </c>
      <c r="J1906" s="64">
        <f t="shared" si="518"/>
        <v>0</v>
      </c>
      <c r="K1906" s="64">
        <f t="shared" si="518"/>
        <v>0</v>
      </c>
      <c r="L1906" s="64">
        <f t="shared" si="518"/>
        <v>0</v>
      </c>
      <c r="M1906" s="64">
        <f t="shared" si="518"/>
        <v>14.478615562506821</v>
      </c>
      <c r="N1906" s="64">
        <f t="shared" si="518"/>
        <v>152.82079332183184</v>
      </c>
      <c r="O1906" s="121"/>
      <c r="P1906" s="177">
        <v>2.9750000000000001</v>
      </c>
      <c r="Q1906" s="177">
        <v>20.362728487757316</v>
      </c>
      <c r="R1906" s="177">
        <v>20.362728487757316</v>
      </c>
      <c r="S1906" s="177">
        <v>0</v>
      </c>
      <c r="T1906" s="177">
        <v>0</v>
      </c>
      <c r="U1906" s="177">
        <v>20.362728487757316</v>
      </c>
      <c r="V1906" s="177">
        <v>20.362728487757316</v>
      </c>
      <c r="W1906" s="177">
        <v>0.28121080724772601</v>
      </c>
      <c r="X1906" s="177">
        <v>0.55712001520539511</v>
      </c>
      <c r="Y1906" s="177">
        <v>0</v>
      </c>
      <c r="Z1906" s="177">
        <v>0</v>
      </c>
      <c r="AA1906" s="177">
        <v>24.389482204814378</v>
      </c>
      <c r="AB1906" s="177">
        <v>29.750100633139105</v>
      </c>
      <c r="AC1906" s="177">
        <v>17.230296532849085</v>
      </c>
      <c r="AD1906" s="177">
        <v>0</v>
      </c>
      <c r="AE1906" s="177">
        <v>1.3079194682715225</v>
      </c>
      <c r="AF1906" s="177">
        <v>14.478615562506821</v>
      </c>
      <c r="AG1906" s="177">
        <v>0</v>
      </c>
      <c r="AH1906" s="177">
        <v>0</v>
      </c>
      <c r="AI1906" s="177">
        <v>0</v>
      </c>
      <c r="AJ1906" s="177">
        <v>6.9728572835097535E-2</v>
      </c>
    </row>
    <row r="1907" spans="1:36" hidden="1" outlineLevel="1" x14ac:dyDescent="0.25">
      <c r="A1907" s="190">
        <f t="shared" si="509"/>
        <v>2022</v>
      </c>
      <c r="B1907" s="55">
        <f t="shared" si="510"/>
        <v>7</v>
      </c>
      <c r="C1907" s="55">
        <f t="shared" si="511"/>
        <v>20</v>
      </c>
      <c r="D1907" s="55">
        <f t="shared" si="507"/>
        <v>79</v>
      </c>
      <c r="F1907" s="63">
        <f t="shared" si="517"/>
        <v>44743.833333333285</v>
      </c>
      <c r="G1907" s="64">
        <f t="shared" si="508"/>
        <v>172.26716342370781</v>
      </c>
      <c r="H1907" s="64">
        <f t="shared" si="518"/>
        <v>0</v>
      </c>
      <c r="I1907" s="64">
        <f t="shared" si="518"/>
        <v>2.9750000000000001</v>
      </c>
      <c r="J1907" s="64">
        <f t="shared" si="518"/>
        <v>0</v>
      </c>
      <c r="K1907" s="64">
        <f t="shared" si="518"/>
        <v>0</v>
      </c>
      <c r="L1907" s="64">
        <f t="shared" si="518"/>
        <v>0</v>
      </c>
      <c r="M1907" s="64">
        <f t="shared" si="518"/>
        <v>17.728917015314472</v>
      </c>
      <c r="N1907" s="64">
        <f t="shared" si="518"/>
        <v>151.56324640839333</v>
      </c>
      <c r="O1907" s="121"/>
      <c r="P1907" s="177">
        <v>2.9750000000000001</v>
      </c>
      <c r="Q1907" s="177">
        <v>20.094797849760504</v>
      </c>
      <c r="R1907" s="177">
        <v>20.094797849760504</v>
      </c>
      <c r="S1907" s="177">
        <v>0</v>
      </c>
      <c r="T1907" s="177">
        <v>0</v>
      </c>
      <c r="U1907" s="177">
        <v>20.094797849760504</v>
      </c>
      <c r="V1907" s="177">
        <v>20.094797849760504</v>
      </c>
      <c r="W1907" s="177">
        <v>0</v>
      </c>
      <c r="X1907" s="177">
        <v>0</v>
      </c>
      <c r="Y1907" s="177">
        <v>0</v>
      </c>
      <c r="Z1907" s="177">
        <v>0</v>
      </c>
      <c r="AA1907" s="177">
        <v>25.469067320759883</v>
      </c>
      <c r="AB1907" s="177">
        <v>28.8005903491769</v>
      </c>
      <c r="AC1907" s="177">
        <v>16.914397339414524</v>
      </c>
      <c r="AD1907" s="177">
        <v>0</v>
      </c>
      <c r="AE1907" s="177">
        <v>0</v>
      </c>
      <c r="AF1907" s="177">
        <v>17.728917015314472</v>
      </c>
      <c r="AG1907" s="177">
        <v>0</v>
      </c>
      <c r="AH1907" s="177">
        <v>0</v>
      </c>
      <c r="AI1907" s="177">
        <v>0</v>
      </c>
      <c r="AJ1907" s="177">
        <v>0</v>
      </c>
    </row>
    <row r="1908" spans="1:36" hidden="1" outlineLevel="1" x14ac:dyDescent="0.25">
      <c r="A1908" s="190">
        <f t="shared" si="509"/>
        <v>2022</v>
      </c>
      <c r="B1908" s="55">
        <f t="shared" si="510"/>
        <v>7</v>
      </c>
      <c r="C1908" s="55">
        <f t="shared" si="511"/>
        <v>21</v>
      </c>
      <c r="D1908" s="55">
        <f t="shared" si="507"/>
        <v>79</v>
      </c>
      <c r="F1908" s="63">
        <f t="shared" si="517"/>
        <v>44743.874999999949</v>
      </c>
      <c r="G1908" s="64">
        <f t="shared" si="508"/>
        <v>157.53180997832862</v>
      </c>
      <c r="H1908" s="64">
        <f t="shared" si="518"/>
        <v>0</v>
      </c>
      <c r="I1908" s="64">
        <f t="shared" si="518"/>
        <v>2.9750000000000001</v>
      </c>
      <c r="J1908" s="64">
        <f t="shared" si="518"/>
        <v>0</v>
      </c>
      <c r="K1908" s="64">
        <f t="shared" si="518"/>
        <v>0</v>
      </c>
      <c r="L1908" s="64">
        <f t="shared" si="518"/>
        <v>0</v>
      </c>
      <c r="M1908" s="64">
        <f t="shared" si="518"/>
        <v>19.403314733427507</v>
      </c>
      <c r="N1908" s="64">
        <f t="shared" si="518"/>
        <v>135.15349524490111</v>
      </c>
      <c r="O1908" s="121"/>
      <c r="P1908" s="177">
        <v>2.9750000000000001</v>
      </c>
      <c r="Q1908" s="177">
        <v>17.755557279557614</v>
      </c>
      <c r="R1908" s="177">
        <v>17.755557279557614</v>
      </c>
      <c r="S1908" s="177">
        <v>0</v>
      </c>
      <c r="T1908" s="177">
        <v>0</v>
      </c>
      <c r="U1908" s="177">
        <v>17.755557279557614</v>
      </c>
      <c r="V1908" s="177">
        <v>17.755557279557614</v>
      </c>
      <c r="W1908" s="177">
        <v>0</v>
      </c>
      <c r="X1908" s="177">
        <v>0</v>
      </c>
      <c r="Y1908" s="177">
        <v>0</v>
      </c>
      <c r="Z1908" s="177">
        <v>0</v>
      </c>
      <c r="AA1908" s="177">
        <v>22.498517094585459</v>
      </c>
      <c r="AB1908" s="177">
        <v>26.898069908197961</v>
      </c>
      <c r="AC1908" s="177">
        <v>14.734679123887238</v>
      </c>
      <c r="AD1908" s="177">
        <v>0</v>
      </c>
      <c r="AE1908" s="177">
        <v>0</v>
      </c>
      <c r="AF1908" s="177">
        <v>19.403314733427507</v>
      </c>
      <c r="AG1908" s="177">
        <v>0</v>
      </c>
      <c r="AH1908" s="177">
        <v>0</v>
      </c>
      <c r="AI1908" s="177">
        <v>0</v>
      </c>
      <c r="AJ1908" s="177">
        <v>0</v>
      </c>
    </row>
    <row r="1909" spans="1:36" hidden="1" outlineLevel="1" x14ac:dyDescent="0.25">
      <c r="A1909" s="190">
        <f t="shared" si="509"/>
        <v>2022</v>
      </c>
      <c r="B1909" s="55">
        <f t="shared" si="510"/>
        <v>7</v>
      </c>
      <c r="C1909" s="55">
        <f t="shared" si="511"/>
        <v>22</v>
      </c>
      <c r="D1909" s="55">
        <f t="shared" si="507"/>
        <v>79</v>
      </c>
      <c r="F1909" s="63">
        <f t="shared" si="517"/>
        <v>44743.916666666613</v>
      </c>
      <c r="G1909" s="64">
        <f t="shared" si="508"/>
        <v>143.92032154817838</v>
      </c>
      <c r="H1909" s="64">
        <f t="shared" si="518"/>
        <v>0</v>
      </c>
      <c r="I1909" s="64">
        <f t="shared" si="518"/>
        <v>2.9750000000000001</v>
      </c>
      <c r="J1909" s="64">
        <f t="shared" si="518"/>
        <v>0</v>
      </c>
      <c r="K1909" s="64">
        <f t="shared" si="518"/>
        <v>0</v>
      </c>
      <c r="L1909" s="64">
        <f t="shared" si="518"/>
        <v>0</v>
      </c>
      <c r="M1909" s="64">
        <f t="shared" si="518"/>
        <v>20.979218468122131</v>
      </c>
      <c r="N1909" s="64">
        <f t="shared" si="518"/>
        <v>119.96610308005626</v>
      </c>
      <c r="O1909" s="121"/>
      <c r="P1909" s="177">
        <v>2.9750000000000001</v>
      </c>
      <c r="Q1909" s="177">
        <v>15.684247347351533</v>
      </c>
      <c r="R1909" s="177">
        <v>15.684247347351533</v>
      </c>
      <c r="S1909" s="177">
        <v>0</v>
      </c>
      <c r="T1909" s="177">
        <v>0</v>
      </c>
      <c r="U1909" s="177">
        <v>15.684247347351533</v>
      </c>
      <c r="V1909" s="177">
        <v>15.684247347351533</v>
      </c>
      <c r="W1909" s="177">
        <v>0</v>
      </c>
      <c r="X1909" s="177">
        <v>0</v>
      </c>
      <c r="Y1909" s="177">
        <v>0</v>
      </c>
      <c r="Z1909" s="177">
        <v>0</v>
      </c>
      <c r="AA1909" s="177">
        <v>22.338682886097196</v>
      </c>
      <c r="AB1909" s="177">
        <v>23.706671926123953</v>
      </c>
      <c r="AC1909" s="177">
        <v>11.183758878428966</v>
      </c>
      <c r="AD1909" s="177">
        <v>0</v>
      </c>
      <c r="AE1909" s="177">
        <v>0</v>
      </c>
      <c r="AF1909" s="177">
        <v>20.979218468122131</v>
      </c>
      <c r="AG1909" s="177">
        <v>0</v>
      </c>
      <c r="AH1909" s="177">
        <v>0</v>
      </c>
      <c r="AI1909" s="177">
        <v>0</v>
      </c>
      <c r="AJ1909" s="177">
        <v>0</v>
      </c>
    </row>
    <row r="1910" spans="1:36" hidden="1" outlineLevel="1" x14ac:dyDescent="0.25">
      <c r="A1910" s="190">
        <f t="shared" si="509"/>
        <v>2022</v>
      </c>
      <c r="B1910" s="55">
        <f t="shared" si="510"/>
        <v>7</v>
      </c>
      <c r="C1910" s="55">
        <f t="shared" si="511"/>
        <v>23</v>
      </c>
      <c r="D1910" s="55">
        <f t="shared" si="507"/>
        <v>79</v>
      </c>
      <c r="F1910" s="63">
        <f t="shared" si="517"/>
        <v>44743.958333333278</v>
      </c>
      <c r="G1910" s="64">
        <f t="shared" si="508"/>
        <v>133.66703997711011</v>
      </c>
      <c r="H1910" s="64">
        <f t="shared" si="518"/>
        <v>0</v>
      </c>
      <c r="I1910" s="64">
        <f t="shared" si="518"/>
        <v>2.9750000000000001</v>
      </c>
      <c r="J1910" s="64">
        <f t="shared" si="518"/>
        <v>0</v>
      </c>
      <c r="K1910" s="64">
        <f t="shared" si="518"/>
        <v>0</v>
      </c>
      <c r="L1910" s="64">
        <f t="shared" si="518"/>
        <v>0</v>
      </c>
      <c r="M1910" s="64">
        <f t="shared" si="518"/>
        <v>23.737050003837716</v>
      </c>
      <c r="N1910" s="64">
        <f t="shared" si="518"/>
        <v>106.95498997327238</v>
      </c>
      <c r="O1910" s="121"/>
      <c r="P1910" s="177">
        <v>2.9750000000000001</v>
      </c>
      <c r="Q1910" s="177">
        <v>11.891998317242884</v>
      </c>
      <c r="R1910" s="177">
        <v>11.891998317242884</v>
      </c>
      <c r="S1910" s="177">
        <v>0</v>
      </c>
      <c r="T1910" s="177">
        <v>0</v>
      </c>
      <c r="U1910" s="177">
        <v>11.891998317242884</v>
      </c>
      <c r="V1910" s="177">
        <v>11.891998317242884</v>
      </c>
      <c r="W1910" s="177">
        <v>0</v>
      </c>
      <c r="X1910" s="177">
        <v>0</v>
      </c>
      <c r="Y1910" s="177">
        <v>0</v>
      </c>
      <c r="Z1910" s="177">
        <v>0</v>
      </c>
      <c r="AA1910" s="177">
        <v>24.184584758814076</v>
      </c>
      <c r="AB1910" s="177">
        <v>22.073171457082235</v>
      </c>
      <c r="AC1910" s="177">
        <v>13.12924048840453</v>
      </c>
      <c r="AD1910" s="177">
        <v>0</v>
      </c>
      <c r="AE1910" s="177">
        <v>0</v>
      </c>
      <c r="AF1910" s="177">
        <v>23.737050003837716</v>
      </c>
      <c r="AG1910" s="177">
        <v>0</v>
      </c>
      <c r="AH1910" s="177">
        <v>0</v>
      </c>
      <c r="AI1910" s="177">
        <v>0</v>
      </c>
      <c r="AJ1910" s="177">
        <v>0</v>
      </c>
    </row>
    <row r="1911" spans="1:36" hidden="1" outlineLevel="1" x14ac:dyDescent="0.25">
      <c r="A1911" s="190">
        <f t="shared" si="509"/>
        <v>2022</v>
      </c>
      <c r="B1911" s="55">
        <f t="shared" si="510"/>
        <v>8</v>
      </c>
      <c r="C1911" s="55">
        <f t="shared" si="511"/>
        <v>0</v>
      </c>
      <c r="D1911" s="55">
        <f t="shared" si="507"/>
        <v>80</v>
      </c>
      <c r="F1911" s="63">
        <f t="shared" ref="F1911" si="519">EDATE(F1887,1)</f>
        <v>44774</v>
      </c>
      <c r="G1911" s="64">
        <f t="shared" si="508"/>
        <v>130.74210576238056</v>
      </c>
      <c r="H1911" s="64">
        <f t="shared" si="518"/>
        <v>0</v>
      </c>
      <c r="I1911" s="64">
        <f t="shared" si="518"/>
        <v>2.9750000000000001</v>
      </c>
      <c r="J1911" s="64">
        <f t="shared" si="518"/>
        <v>0</v>
      </c>
      <c r="K1911" s="64">
        <f t="shared" si="518"/>
        <v>0</v>
      </c>
      <c r="L1911" s="64">
        <f t="shared" si="518"/>
        <v>0</v>
      </c>
      <c r="M1911" s="64">
        <f t="shared" si="518"/>
        <v>22.40034084082135</v>
      </c>
      <c r="N1911" s="64">
        <f t="shared" si="518"/>
        <v>105.36676492155921</v>
      </c>
      <c r="O1911" s="121"/>
      <c r="P1911" s="177">
        <v>2.9750000000000001</v>
      </c>
      <c r="Q1911" s="177">
        <v>10.4595999064138</v>
      </c>
      <c r="R1911" s="177">
        <v>10.4595999064138</v>
      </c>
      <c r="S1911" s="177">
        <v>0</v>
      </c>
      <c r="T1911" s="177">
        <v>0</v>
      </c>
      <c r="U1911" s="177">
        <v>10.4595999064138</v>
      </c>
      <c r="V1911" s="177">
        <v>10.4595999064138</v>
      </c>
      <c r="W1911" s="177">
        <v>0</v>
      </c>
      <c r="X1911" s="177">
        <v>0</v>
      </c>
      <c r="Y1911" s="177">
        <v>0</v>
      </c>
      <c r="Z1911" s="177">
        <v>0</v>
      </c>
      <c r="AA1911" s="177">
        <v>24.414431296543793</v>
      </c>
      <c r="AB1911" s="177">
        <v>24.184194509210052</v>
      </c>
      <c r="AC1911" s="177">
        <v>14.929739490150173</v>
      </c>
      <c r="AD1911" s="177">
        <v>0</v>
      </c>
      <c r="AE1911" s="177">
        <v>0</v>
      </c>
      <c r="AF1911" s="177">
        <v>22.40034084082135</v>
      </c>
      <c r="AG1911" s="177">
        <v>0</v>
      </c>
      <c r="AH1911" s="177">
        <v>0</v>
      </c>
      <c r="AI1911" s="177">
        <v>0</v>
      </c>
      <c r="AJ1911" s="177">
        <v>0</v>
      </c>
    </row>
    <row r="1912" spans="1:36" hidden="1" outlineLevel="1" x14ac:dyDescent="0.25">
      <c r="A1912" s="190">
        <f t="shared" si="509"/>
        <v>2022</v>
      </c>
      <c r="B1912" s="55">
        <f t="shared" si="510"/>
        <v>8</v>
      </c>
      <c r="C1912" s="55">
        <f t="shared" si="511"/>
        <v>1</v>
      </c>
      <c r="D1912" s="55">
        <f t="shared" si="507"/>
        <v>80</v>
      </c>
      <c r="F1912" s="63">
        <f t="shared" ref="F1912" si="520">F1911+1/24</f>
        <v>44774.041666666664</v>
      </c>
      <c r="G1912" s="64">
        <f t="shared" si="508"/>
        <v>126.92375483945914</v>
      </c>
      <c r="H1912" s="64">
        <f t="shared" si="518"/>
        <v>0</v>
      </c>
      <c r="I1912" s="64">
        <f t="shared" si="518"/>
        <v>2.9750000000000001</v>
      </c>
      <c r="J1912" s="64">
        <f t="shared" si="518"/>
        <v>0</v>
      </c>
      <c r="K1912" s="64">
        <f t="shared" si="518"/>
        <v>0</v>
      </c>
      <c r="L1912" s="64">
        <f t="shared" si="518"/>
        <v>0</v>
      </c>
      <c r="M1912" s="64">
        <f t="shared" si="518"/>
        <v>22.40034084082135</v>
      </c>
      <c r="N1912" s="64">
        <f t="shared" si="518"/>
        <v>101.54841399863778</v>
      </c>
      <c r="O1912" s="121"/>
      <c r="P1912" s="177">
        <v>2.9750000000000001</v>
      </c>
      <c r="Q1912" s="177">
        <v>8.8004909557412656</v>
      </c>
      <c r="R1912" s="177">
        <v>8.8004909557412656</v>
      </c>
      <c r="S1912" s="177">
        <v>0</v>
      </c>
      <c r="T1912" s="177">
        <v>0</v>
      </c>
      <c r="U1912" s="177">
        <v>8.8004909557412656</v>
      </c>
      <c r="V1912" s="177">
        <v>8.8004909557412656</v>
      </c>
      <c r="W1912" s="177">
        <v>0</v>
      </c>
      <c r="X1912" s="177">
        <v>0</v>
      </c>
      <c r="Y1912" s="177">
        <v>0</v>
      </c>
      <c r="Z1912" s="177">
        <v>0</v>
      </c>
      <c r="AA1912" s="177">
        <v>23.62880199493074</v>
      </c>
      <c r="AB1912" s="177">
        <v>26.058622117369978</v>
      </c>
      <c r="AC1912" s="177">
        <v>16.659026063372004</v>
      </c>
      <c r="AD1912" s="177">
        <v>0</v>
      </c>
      <c r="AE1912" s="177">
        <v>0</v>
      </c>
      <c r="AF1912" s="177">
        <v>22.40034084082135</v>
      </c>
      <c r="AG1912" s="177">
        <v>0</v>
      </c>
      <c r="AH1912" s="177">
        <v>0</v>
      </c>
      <c r="AI1912" s="177">
        <v>0</v>
      </c>
      <c r="AJ1912" s="177">
        <v>0</v>
      </c>
    </row>
    <row r="1913" spans="1:36" hidden="1" outlineLevel="1" x14ac:dyDescent="0.25">
      <c r="A1913" s="190">
        <f t="shared" si="509"/>
        <v>2022</v>
      </c>
      <c r="B1913" s="55">
        <f t="shared" si="510"/>
        <v>8</v>
      </c>
      <c r="C1913" s="55">
        <f t="shared" si="511"/>
        <v>2</v>
      </c>
      <c r="D1913" s="55">
        <f t="shared" si="507"/>
        <v>80</v>
      </c>
      <c r="F1913" s="63">
        <f t="shared" si="517"/>
        <v>44774.083333333328</v>
      </c>
      <c r="G1913" s="64">
        <f t="shared" si="508"/>
        <v>135.05200226971328</v>
      </c>
      <c r="H1913" s="64">
        <f t="shared" si="518"/>
        <v>0</v>
      </c>
      <c r="I1913" s="64">
        <f t="shared" si="518"/>
        <v>2.9750000000000001</v>
      </c>
      <c r="J1913" s="64">
        <f t="shared" si="518"/>
        <v>0</v>
      </c>
      <c r="K1913" s="64">
        <f t="shared" si="518"/>
        <v>0</v>
      </c>
      <c r="L1913" s="64">
        <f t="shared" si="518"/>
        <v>0</v>
      </c>
      <c r="M1913" s="64">
        <f t="shared" si="518"/>
        <v>21.950534799841009</v>
      </c>
      <c r="N1913" s="64">
        <f t="shared" si="518"/>
        <v>110.12646746987227</v>
      </c>
      <c r="O1913" s="121"/>
      <c r="P1913" s="177">
        <v>2.9750000000000001</v>
      </c>
      <c r="Q1913" s="177">
        <v>8.8314060293562822</v>
      </c>
      <c r="R1913" s="177">
        <v>8.8314060293562822</v>
      </c>
      <c r="S1913" s="177">
        <v>0</v>
      </c>
      <c r="T1913" s="177">
        <v>0</v>
      </c>
      <c r="U1913" s="177">
        <v>8.8314060293562822</v>
      </c>
      <c r="V1913" s="177">
        <v>8.8314060293562822</v>
      </c>
      <c r="W1913" s="177">
        <v>0</v>
      </c>
      <c r="X1913" s="177">
        <v>0</v>
      </c>
      <c r="Y1913" s="177">
        <v>0</v>
      </c>
      <c r="Z1913" s="177">
        <v>0</v>
      </c>
      <c r="AA1913" s="177">
        <v>26.899159165834611</v>
      </c>
      <c r="AB1913" s="177">
        <v>27.187136122037469</v>
      </c>
      <c r="AC1913" s="177">
        <v>20.714548064575062</v>
      </c>
      <c r="AD1913" s="177">
        <v>0</v>
      </c>
      <c r="AE1913" s="177">
        <v>0</v>
      </c>
      <c r="AF1913" s="177">
        <v>21.950534799841009</v>
      </c>
      <c r="AG1913" s="177">
        <v>0</v>
      </c>
      <c r="AH1913" s="177">
        <v>0</v>
      </c>
      <c r="AI1913" s="177">
        <v>0</v>
      </c>
      <c r="AJ1913" s="177">
        <v>0</v>
      </c>
    </row>
    <row r="1914" spans="1:36" hidden="1" outlineLevel="1" x14ac:dyDescent="0.25">
      <c r="A1914" s="190">
        <f t="shared" si="509"/>
        <v>2022</v>
      </c>
      <c r="B1914" s="55">
        <f t="shared" si="510"/>
        <v>8</v>
      </c>
      <c r="C1914" s="55">
        <f t="shared" si="511"/>
        <v>3</v>
      </c>
      <c r="D1914" s="55">
        <f t="shared" si="507"/>
        <v>80</v>
      </c>
      <c r="F1914" s="63">
        <f t="shared" si="517"/>
        <v>44774.124999999993</v>
      </c>
      <c r="G1914" s="64">
        <f t="shared" si="508"/>
        <v>130.43708287196023</v>
      </c>
      <c r="H1914" s="64">
        <f t="shared" si="518"/>
        <v>0</v>
      </c>
      <c r="I1914" s="64">
        <f t="shared" si="518"/>
        <v>2.9750000000000001</v>
      </c>
      <c r="J1914" s="64">
        <f t="shared" si="518"/>
        <v>0</v>
      </c>
      <c r="K1914" s="64">
        <f t="shared" si="518"/>
        <v>0</v>
      </c>
      <c r="L1914" s="64">
        <f t="shared" si="518"/>
        <v>0</v>
      </c>
      <c r="M1914" s="64">
        <f t="shared" si="518"/>
        <v>21.320806342468515</v>
      </c>
      <c r="N1914" s="64">
        <f t="shared" si="518"/>
        <v>106.14127652949171</v>
      </c>
      <c r="O1914" s="121"/>
      <c r="P1914" s="177">
        <v>2.9750000000000001</v>
      </c>
      <c r="Q1914" s="177">
        <v>7.3577875203738436</v>
      </c>
      <c r="R1914" s="177">
        <v>7.3577875203738436</v>
      </c>
      <c r="S1914" s="177">
        <v>0</v>
      </c>
      <c r="T1914" s="177">
        <v>0</v>
      </c>
      <c r="U1914" s="177">
        <v>7.3577875203738436</v>
      </c>
      <c r="V1914" s="177">
        <v>7.3577875203738436</v>
      </c>
      <c r="W1914" s="177">
        <v>0</v>
      </c>
      <c r="X1914" s="177">
        <v>0</v>
      </c>
      <c r="Y1914" s="177">
        <v>0</v>
      </c>
      <c r="Z1914" s="177">
        <v>0</v>
      </c>
      <c r="AA1914" s="177">
        <v>28.693519526621479</v>
      </c>
      <c r="AB1914" s="177">
        <v>26.771456246345089</v>
      </c>
      <c r="AC1914" s="177">
        <v>21.24515067502977</v>
      </c>
      <c r="AD1914" s="177">
        <v>0</v>
      </c>
      <c r="AE1914" s="177">
        <v>0</v>
      </c>
      <c r="AF1914" s="177">
        <v>21.320806342468515</v>
      </c>
      <c r="AG1914" s="177">
        <v>0</v>
      </c>
      <c r="AH1914" s="177">
        <v>0</v>
      </c>
      <c r="AI1914" s="177">
        <v>0</v>
      </c>
      <c r="AJ1914" s="177">
        <v>0</v>
      </c>
    </row>
    <row r="1915" spans="1:36" hidden="1" outlineLevel="1" x14ac:dyDescent="0.25">
      <c r="A1915" s="190">
        <f t="shared" si="509"/>
        <v>2022</v>
      </c>
      <c r="B1915" s="55">
        <f t="shared" si="510"/>
        <v>8</v>
      </c>
      <c r="C1915" s="55">
        <f t="shared" si="511"/>
        <v>4</v>
      </c>
      <c r="D1915" s="55">
        <f t="shared" si="507"/>
        <v>80</v>
      </c>
      <c r="F1915" s="63">
        <f t="shared" si="517"/>
        <v>44774.166666666657</v>
      </c>
      <c r="G1915" s="64">
        <f t="shared" si="508"/>
        <v>124.81832191938912</v>
      </c>
      <c r="H1915" s="64">
        <f t="shared" ref="H1915:N1924" si="521">SUMIF($P$6:$AK$6,H$6,$P1915:$AK1915)</f>
        <v>6.2374912009402893E-2</v>
      </c>
      <c r="I1915" s="64">
        <f t="shared" si="521"/>
        <v>4.9075915959253544</v>
      </c>
      <c r="J1915" s="64">
        <f t="shared" si="521"/>
        <v>0</v>
      </c>
      <c r="K1915" s="64">
        <f t="shared" si="521"/>
        <v>0</v>
      </c>
      <c r="L1915" s="64">
        <f t="shared" si="521"/>
        <v>0</v>
      </c>
      <c r="M1915" s="64">
        <f t="shared" si="521"/>
        <v>20.151310635919614</v>
      </c>
      <c r="N1915" s="64">
        <f t="shared" si="521"/>
        <v>99.697044775534749</v>
      </c>
      <c r="O1915" s="121"/>
      <c r="P1915" s="177">
        <v>2.9750000000000001</v>
      </c>
      <c r="Q1915" s="177">
        <v>6.1314896003115393</v>
      </c>
      <c r="R1915" s="177">
        <v>6.1314896003115393</v>
      </c>
      <c r="S1915" s="177">
        <v>0.67577287530199903</v>
      </c>
      <c r="T1915" s="177">
        <v>1.256818720623355</v>
      </c>
      <c r="U1915" s="177">
        <v>6.1314896003115393</v>
      </c>
      <c r="V1915" s="177">
        <v>6.1314896003115393</v>
      </c>
      <c r="W1915" s="177">
        <v>0</v>
      </c>
      <c r="X1915" s="177">
        <v>0</v>
      </c>
      <c r="Y1915" s="177">
        <v>0</v>
      </c>
      <c r="Z1915" s="177">
        <v>0</v>
      </c>
      <c r="AA1915" s="177">
        <v>28.073014648697018</v>
      </c>
      <c r="AB1915" s="177">
        <v>26.656933179630762</v>
      </c>
      <c r="AC1915" s="177">
        <v>20.441138545960818</v>
      </c>
      <c r="AD1915" s="177">
        <v>6.2374912009402893E-2</v>
      </c>
      <c r="AE1915" s="177">
        <v>0</v>
      </c>
      <c r="AF1915" s="177">
        <v>20.151310635919614</v>
      </c>
      <c r="AG1915" s="177">
        <v>0</v>
      </c>
      <c r="AH1915" s="177">
        <v>0</v>
      </c>
      <c r="AI1915" s="177">
        <v>0</v>
      </c>
      <c r="AJ1915" s="177">
        <v>0</v>
      </c>
    </row>
    <row r="1916" spans="1:36" hidden="1" outlineLevel="1" x14ac:dyDescent="0.25">
      <c r="A1916" s="190">
        <f t="shared" si="509"/>
        <v>2022</v>
      </c>
      <c r="B1916" s="55">
        <f t="shared" si="510"/>
        <v>8</v>
      </c>
      <c r="C1916" s="55">
        <f t="shared" si="511"/>
        <v>5</v>
      </c>
      <c r="D1916" s="55">
        <f t="shared" si="507"/>
        <v>80</v>
      </c>
      <c r="F1916" s="63">
        <f t="shared" si="517"/>
        <v>44774.208333333321</v>
      </c>
      <c r="G1916" s="64">
        <f t="shared" si="508"/>
        <v>202.91792027183465</v>
      </c>
      <c r="H1916" s="64">
        <f t="shared" si="521"/>
        <v>24.550542657963796</v>
      </c>
      <c r="I1916" s="64">
        <f t="shared" si="521"/>
        <v>31.46669655514345</v>
      </c>
      <c r="J1916" s="64">
        <f t="shared" si="521"/>
        <v>41.717783653886819</v>
      </c>
      <c r="K1916" s="64">
        <f t="shared" si="521"/>
        <v>0</v>
      </c>
      <c r="L1916" s="64">
        <f t="shared" si="521"/>
        <v>0</v>
      </c>
      <c r="M1916" s="64">
        <f t="shared" si="521"/>
        <v>19.431620970351055</v>
      </c>
      <c r="N1916" s="64">
        <f t="shared" si="521"/>
        <v>85.75127643448954</v>
      </c>
      <c r="O1916" s="121"/>
      <c r="P1916" s="177">
        <v>2.9750000000000001</v>
      </c>
      <c r="Q1916" s="177">
        <v>4.6784811404057791</v>
      </c>
      <c r="R1916" s="177">
        <v>4.6784811404057791</v>
      </c>
      <c r="S1916" s="177">
        <v>4.5717188194401777</v>
      </c>
      <c r="T1916" s="177">
        <v>16.179894899554402</v>
      </c>
      <c r="U1916" s="177">
        <v>4.6784811404057791</v>
      </c>
      <c r="V1916" s="177">
        <v>4.6784811404057791</v>
      </c>
      <c r="W1916" s="177">
        <v>0.6040805661140014</v>
      </c>
      <c r="X1916" s="177">
        <v>2.8269823097507465</v>
      </c>
      <c r="Y1916" s="177">
        <v>0.40560000000000002</v>
      </c>
      <c r="Z1916" s="177">
        <v>0</v>
      </c>
      <c r="AA1916" s="177">
        <v>25.67598986925762</v>
      </c>
      <c r="AB1916" s="177">
        <v>23.111900461798676</v>
      </c>
      <c r="AC1916" s="177">
        <v>18.24946154181012</v>
      </c>
      <c r="AD1916" s="177">
        <v>24.550542657963796</v>
      </c>
      <c r="AE1916" s="177">
        <v>3.2521748152785812</v>
      </c>
      <c r="AF1916" s="177">
        <v>19.431620970351055</v>
      </c>
      <c r="AG1916" s="177">
        <v>13.905927884628939</v>
      </c>
      <c r="AH1916" s="177">
        <v>13.905927884628939</v>
      </c>
      <c r="AI1916" s="177">
        <v>13.905927884628939</v>
      </c>
      <c r="AJ1916" s="177">
        <v>0.6512451450055442</v>
      </c>
    </row>
    <row r="1917" spans="1:36" hidden="1" outlineLevel="1" x14ac:dyDescent="0.25">
      <c r="A1917" s="190">
        <f t="shared" si="509"/>
        <v>2022</v>
      </c>
      <c r="B1917" s="55">
        <f t="shared" si="510"/>
        <v>8</v>
      </c>
      <c r="C1917" s="55">
        <f t="shared" si="511"/>
        <v>6</v>
      </c>
      <c r="D1917" s="55">
        <f t="shared" si="507"/>
        <v>80</v>
      </c>
      <c r="F1917" s="63">
        <f t="shared" si="517"/>
        <v>44774.249999999985</v>
      </c>
      <c r="G1917" s="64">
        <f t="shared" si="508"/>
        <v>435.90592241789903</v>
      </c>
      <c r="H1917" s="64">
        <f t="shared" si="521"/>
        <v>61.522886228701921</v>
      </c>
      <c r="I1917" s="64">
        <f t="shared" si="521"/>
        <v>124.05973828107736</v>
      </c>
      <c r="J1917" s="64">
        <f t="shared" si="521"/>
        <v>149.93715814679007</v>
      </c>
      <c r="K1917" s="64">
        <f t="shared" si="521"/>
        <v>0</v>
      </c>
      <c r="L1917" s="64">
        <f t="shared" si="521"/>
        <v>0</v>
      </c>
      <c r="M1917" s="64">
        <f t="shared" si="521"/>
        <v>18.98181492937071</v>
      </c>
      <c r="N1917" s="64">
        <f t="shared" si="521"/>
        <v>81.404324831958959</v>
      </c>
      <c r="O1917" s="121"/>
      <c r="P1917" s="177">
        <v>2.9750000000000001</v>
      </c>
      <c r="Q1917" s="177">
        <v>4.5136007477923599</v>
      </c>
      <c r="R1917" s="177">
        <v>4.5136007477923599</v>
      </c>
      <c r="S1917" s="177">
        <v>15.706693293478226</v>
      </c>
      <c r="T1917" s="177">
        <v>31.766090799353918</v>
      </c>
      <c r="U1917" s="177">
        <v>4.5136007477923599</v>
      </c>
      <c r="V1917" s="177">
        <v>4.5136007477923599</v>
      </c>
      <c r="W1917" s="177">
        <v>4.1817665173614014</v>
      </c>
      <c r="X1917" s="177">
        <v>23.330882650126053</v>
      </c>
      <c r="Y1917" s="177">
        <v>7.3008000000000015</v>
      </c>
      <c r="Z1917" s="177">
        <v>0</v>
      </c>
      <c r="AA1917" s="177">
        <v>22.413413215051314</v>
      </c>
      <c r="AB1917" s="177">
        <v>23.805377183851913</v>
      </c>
      <c r="AC1917" s="177">
        <v>17.131131441886293</v>
      </c>
      <c r="AD1917" s="177">
        <v>61.522886228701921</v>
      </c>
      <c r="AE1917" s="177">
        <v>21.929978920397673</v>
      </c>
      <c r="AF1917" s="177">
        <v>18.98181492937071</v>
      </c>
      <c r="AG1917" s="177">
        <v>49.979052715596694</v>
      </c>
      <c r="AH1917" s="177">
        <v>49.979052715596694</v>
      </c>
      <c r="AI1917" s="177">
        <v>49.979052715596694</v>
      </c>
      <c r="AJ1917" s="177">
        <v>16.868526100360079</v>
      </c>
    </row>
    <row r="1918" spans="1:36" hidden="1" outlineLevel="1" x14ac:dyDescent="0.25">
      <c r="A1918" s="190">
        <f t="shared" si="509"/>
        <v>2022</v>
      </c>
      <c r="B1918" s="55">
        <f t="shared" si="510"/>
        <v>8</v>
      </c>
      <c r="C1918" s="55">
        <f t="shared" si="511"/>
        <v>7</v>
      </c>
      <c r="D1918" s="55">
        <f t="shared" si="507"/>
        <v>80</v>
      </c>
      <c r="F1918" s="63">
        <f t="shared" si="517"/>
        <v>44774.29166666665</v>
      </c>
      <c r="G1918" s="64">
        <f t="shared" si="508"/>
        <v>573.10486769931174</v>
      </c>
      <c r="H1918" s="64">
        <f t="shared" si="521"/>
        <v>66.485227116889334</v>
      </c>
      <c r="I1918" s="64">
        <f t="shared" si="521"/>
        <v>206.07690278263658</v>
      </c>
      <c r="J1918" s="64">
        <f t="shared" si="521"/>
        <v>185.81474829562944</v>
      </c>
      <c r="K1918" s="64">
        <f t="shared" si="521"/>
        <v>0</v>
      </c>
      <c r="L1918" s="64">
        <f t="shared" si="521"/>
        <v>0</v>
      </c>
      <c r="M1918" s="64">
        <f t="shared" si="521"/>
        <v>16.642823516272898</v>
      </c>
      <c r="N1918" s="64">
        <f t="shared" si="521"/>
        <v>98.085165987883471</v>
      </c>
      <c r="O1918" s="121"/>
      <c r="P1918" s="177">
        <v>2.9750000000000001</v>
      </c>
      <c r="Q1918" s="177">
        <v>7.2753473240671376</v>
      </c>
      <c r="R1918" s="177">
        <v>7.2753473240671376</v>
      </c>
      <c r="S1918" s="177">
        <v>27.257151038662034</v>
      </c>
      <c r="T1918" s="177">
        <v>36.531087811352947</v>
      </c>
      <c r="U1918" s="177">
        <v>7.2753473240671376</v>
      </c>
      <c r="V1918" s="177">
        <v>7.2753473240671376</v>
      </c>
      <c r="W1918" s="177">
        <v>7.9125351947130191</v>
      </c>
      <c r="X1918" s="177">
        <v>38.400950856986015</v>
      </c>
      <c r="Y1918" s="177">
        <v>19.468799999999998</v>
      </c>
      <c r="Z1918" s="177">
        <v>0</v>
      </c>
      <c r="AA1918" s="177">
        <v>23.955609484365809</v>
      </c>
      <c r="AB1918" s="177">
        <v>24.781789397438232</v>
      </c>
      <c r="AC1918" s="177">
        <v>20.246377809810884</v>
      </c>
      <c r="AD1918" s="177">
        <v>66.485227116889334</v>
      </c>
      <c r="AE1918" s="177">
        <v>34.198202880176773</v>
      </c>
      <c r="AF1918" s="177">
        <v>16.642823516272898</v>
      </c>
      <c r="AG1918" s="177">
        <v>61.938249431876486</v>
      </c>
      <c r="AH1918" s="177">
        <v>61.938249431876486</v>
      </c>
      <c r="AI1918" s="177">
        <v>61.938249431876486</v>
      </c>
      <c r="AJ1918" s="177">
        <v>39.33317500074579</v>
      </c>
    </row>
    <row r="1919" spans="1:36" hidden="1" outlineLevel="1" x14ac:dyDescent="0.25">
      <c r="A1919" s="190">
        <f t="shared" si="509"/>
        <v>2022</v>
      </c>
      <c r="B1919" s="55">
        <f t="shared" si="510"/>
        <v>8</v>
      </c>
      <c r="C1919" s="55">
        <f t="shared" si="511"/>
        <v>8</v>
      </c>
      <c r="D1919" s="55">
        <f t="shared" si="507"/>
        <v>80</v>
      </c>
      <c r="F1919" s="63">
        <f t="shared" si="517"/>
        <v>44774.333333333314</v>
      </c>
      <c r="G1919" s="64">
        <f t="shared" si="508"/>
        <v>629.81291776531282</v>
      </c>
      <c r="H1919" s="64">
        <f t="shared" si="521"/>
        <v>65.417975872065881</v>
      </c>
      <c r="I1919" s="64">
        <f t="shared" si="521"/>
        <v>239.61602585563841</v>
      </c>
      <c r="J1919" s="64">
        <f t="shared" si="521"/>
        <v>191.09747423904093</v>
      </c>
      <c r="K1919" s="64">
        <f t="shared" si="521"/>
        <v>0</v>
      </c>
      <c r="L1919" s="64">
        <f t="shared" si="521"/>
        <v>0</v>
      </c>
      <c r="M1919" s="64">
        <f t="shared" si="521"/>
        <v>13.854026062194734</v>
      </c>
      <c r="N1919" s="64">
        <f t="shared" si="521"/>
        <v>119.82741573637284</v>
      </c>
      <c r="O1919" s="121"/>
      <c r="P1919" s="177">
        <v>2.9750000000000001</v>
      </c>
      <c r="Q1919" s="177">
        <v>12.087793783471316</v>
      </c>
      <c r="R1919" s="177">
        <v>12.087793783471316</v>
      </c>
      <c r="S1919" s="177">
        <v>34.284013434566894</v>
      </c>
      <c r="T1919" s="177">
        <v>36.162358950694198</v>
      </c>
      <c r="U1919" s="177">
        <v>12.087793783471316</v>
      </c>
      <c r="V1919" s="177">
        <v>12.087793783471316</v>
      </c>
      <c r="W1919" s="177">
        <v>8.6301696302249624</v>
      </c>
      <c r="X1919" s="177">
        <v>41.193414849655461</v>
      </c>
      <c r="Y1919" s="177">
        <v>32.042399999999994</v>
      </c>
      <c r="Z1919" s="177">
        <v>0</v>
      </c>
      <c r="AA1919" s="177">
        <v>24.970861426218228</v>
      </c>
      <c r="AB1919" s="177">
        <v>26.094401472097559</v>
      </c>
      <c r="AC1919" s="177">
        <v>20.410977704171785</v>
      </c>
      <c r="AD1919" s="177">
        <v>65.417975872065881</v>
      </c>
      <c r="AE1919" s="177">
        <v>34.065083745221919</v>
      </c>
      <c r="AF1919" s="177">
        <v>13.854026062194734</v>
      </c>
      <c r="AG1919" s="177">
        <v>63.699158079680309</v>
      </c>
      <c r="AH1919" s="177">
        <v>63.699158079680309</v>
      </c>
      <c r="AI1919" s="177">
        <v>63.699158079680309</v>
      </c>
      <c r="AJ1919" s="177">
        <v>50.263585245274989</v>
      </c>
    </row>
    <row r="1920" spans="1:36" hidden="1" outlineLevel="1" x14ac:dyDescent="0.25">
      <c r="A1920" s="190">
        <f t="shared" si="509"/>
        <v>2022</v>
      </c>
      <c r="B1920" s="55">
        <f t="shared" si="510"/>
        <v>8</v>
      </c>
      <c r="C1920" s="55">
        <f t="shared" si="511"/>
        <v>9</v>
      </c>
      <c r="D1920" s="55">
        <f t="shared" si="507"/>
        <v>80</v>
      </c>
      <c r="F1920" s="63">
        <f t="shared" si="517"/>
        <v>44774.374999999978</v>
      </c>
      <c r="G1920" s="64">
        <f t="shared" si="508"/>
        <v>671.00884139141283</v>
      </c>
      <c r="H1920" s="64">
        <f t="shared" si="521"/>
        <v>69.881329289207557</v>
      </c>
      <c r="I1920" s="64">
        <f t="shared" si="521"/>
        <v>254.2685645939101</v>
      </c>
      <c r="J1920" s="64">
        <f t="shared" si="521"/>
        <v>198.0235752048016</v>
      </c>
      <c r="K1920" s="64">
        <f t="shared" si="521"/>
        <v>0</v>
      </c>
      <c r="L1920" s="64">
        <f t="shared" si="521"/>
        <v>0</v>
      </c>
      <c r="M1920" s="64">
        <f t="shared" si="521"/>
        <v>12.32468552286155</v>
      </c>
      <c r="N1920" s="64">
        <f t="shared" si="521"/>
        <v>136.510686780632</v>
      </c>
      <c r="O1920" s="121"/>
      <c r="P1920" s="177">
        <v>2.9750000000000001</v>
      </c>
      <c r="Q1920" s="177">
        <v>17.456711567945796</v>
      </c>
      <c r="R1920" s="177">
        <v>17.456711567945796</v>
      </c>
      <c r="S1920" s="177">
        <v>37.301972856858953</v>
      </c>
      <c r="T1920" s="177">
        <v>35.119822177928178</v>
      </c>
      <c r="U1920" s="177">
        <v>17.456711567945796</v>
      </c>
      <c r="V1920" s="177">
        <v>17.456711567945796</v>
      </c>
      <c r="W1920" s="177">
        <v>8.5022381661512068</v>
      </c>
      <c r="X1920" s="177">
        <v>41.667594741509099</v>
      </c>
      <c r="Y1920" s="177">
        <v>42.588000000000001</v>
      </c>
      <c r="Z1920" s="177">
        <v>0</v>
      </c>
      <c r="AA1920" s="177">
        <v>22.775327601423754</v>
      </c>
      <c r="AB1920" s="177">
        <v>25.950902644927318</v>
      </c>
      <c r="AC1920" s="177">
        <v>17.957610262497759</v>
      </c>
      <c r="AD1920" s="177">
        <v>69.881329289207557</v>
      </c>
      <c r="AE1920" s="177">
        <v>35.718849577742411</v>
      </c>
      <c r="AF1920" s="177">
        <v>12.32468552286155</v>
      </c>
      <c r="AG1920" s="177">
        <v>66.007858401600529</v>
      </c>
      <c r="AH1920" s="177">
        <v>66.007858401600529</v>
      </c>
      <c r="AI1920" s="177">
        <v>66.007858401600529</v>
      </c>
      <c r="AJ1920" s="177">
        <v>50.395087073720241</v>
      </c>
    </row>
    <row r="1921" spans="1:36" hidden="1" outlineLevel="1" x14ac:dyDescent="0.25">
      <c r="A1921" s="190">
        <f t="shared" si="509"/>
        <v>2022</v>
      </c>
      <c r="B1921" s="55">
        <f t="shared" si="510"/>
        <v>8</v>
      </c>
      <c r="C1921" s="55">
        <f t="shared" si="511"/>
        <v>10</v>
      </c>
      <c r="D1921" s="55">
        <f t="shared" si="507"/>
        <v>80</v>
      </c>
      <c r="F1921" s="63">
        <f t="shared" si="517"/>
        <v>44774.416666666642</v>
      </c>
      <c r="G1921" s="64">
        <f t="shared" si="508"/>
        <v>670.08203799475302</v>
      </c>
      <c r="H1921" s="64">
        <f t="shared" si="521"/>
        <v>71.128663781193538</v>
      </c>
      <c r="I1921" s="64">
        <f t="shared" si="521"/>
        <v>260.04622197199922</v>
      </c>
      <c r="J1921" s="64">
        <f t="shared" si="521"/>
        <v>188.33569754378749</v>
      </c>
      <c r="K1921" s="64">
        <f t="shared" si="521"/>
        <v>0</v>
      </c>
      <c r="L1921" s="64">
        <f t="shared" si="521"/>
        <v>0</v>
      </c>
      <c r="M1921" s="64">
        <f t="shared" si="521"/>
        <v>10.615422567136225</v>
      </c>
      <c r="N1921" s="64">
        <f t="shared" si="521"/>
        <v>139.95603213063657</v>
      </c>
      <c r="O1921" s="121"/>
      <c r="P1921" s="177">
        <v>2.9750000000000001</v>
      </c>
      <c r="Q1921" s="177">
        <v>20.610049076677438</v>
      </c>
      <c r="R1921" s="177">
        <v>20.610049076677438</v>
      </c>
      <c r="S1921" s="177">
        <v>39.097225331983829</v>
      </c>
      <c r="T1921" s="177">
        <v>34.814123362027793</v>
      </c>
      <c r="U1921" s="177">
        <v>20.610049076677438</v>
      </c>
      <c r="V1921" s="177">
        <v>20.610049076677438</v>
      </c>
      <c r="W1921" s="177">
        <v>8.3592689954970538</v>
      </c>
      <c r="X1921" s="177">
        <v>40.904392211337587</v>
      </c>
      <c r="Y1921" s="177">
        <v>47.455199999999998</v>
      </c>
      <c r="Z1921" s="177">
        <v>0</v>
      </c>
      <c r="AA1921" s="177">
        <v>18.588470134078896</v>
      </c>
      <c r="AB1921" s="177">
        <v>23.267819207600226</v>
      </c>
      <c r="AC1921" s="177">
        <v>15.659546482247713</v>
      </c>
      <c r="AD1921" s="177">
        <v>71.128663781193538</v>
      </c>
      <c r="AE1921" s="177">
        <v>36.828890687767611</v>
      </c>
      <c r="AF1921" s="177">
        <v>10.615422567136225</v>
      </c>
      <c r="AG1921" s="177">
        <v>62.778565847929158</v>
      </c>
      <c r="AH1921" s="177">
        <v>62.778565847929158</v>
      </c>
      <c r="AI1921" s="177">
        <v>62.778565847929158</v>
      </c>
      <c r="AJ1921" s="177">
        <v>49.612121383385357</v>
      </c>
    </row>
    <row r="1922" spans="1:36" hidden="1" outlineLevel="1" x14ac:dyDescent="0.25">
      <c r="A1922" s="190">
        <f t="shared" si="509"/>
        <v>2022</v>
      </c>
      <c r="B1922" s="55">
        <f t="shared" si="510"/>
        <v>8</v>
      </c>
      <c r="C1922" s="55">
        <f t="shared" si="511"/>
        <v>11</v>
      </c>
      <c r="D1922" s="55">
        <f t="shared" si="507"/>
        <v>80</v>
      </c>
      <c r="F1922" s="63">
        <f t="shared" si="517"/>
        <v>44774.458333333307</v>
      </c>
      <c r="G1922" s="64">
        <f t="shared" si="508"/>
        <v>668.05698315600625</v>
      </c>
      <c r="H1922" s="64">
        <f t="shared" si="521"/>
        <v>70.87612408881769</v>
      </c>
      <c r="I1922" s="64">
        <f t="shared" si="521"/>
        <v>257.13995399305679</v>
      </c>
      <c r="J1922" s="64">
        <f t="shared" si="521"/>
        <v>191.67779530493553</v>
      </c>
      <c r="K1922" s="64">
        <f t="shared" si="521"/>
        <v>0</v>
      </c>
      <c r="L1922" s="64">
        <f t="shared" si="521"/>
        <v>0</v>
      </c>
      <c r="M1922" s="64">
        <f t="shared" si="521"/>
        <v>9.8057716933715984</v>
      </c>
      <c r="N1922" s="64">
        <f t="shared" si="521"/>
        <v>138.55733807582462</v>
      </c>
      <c r="O1922" s="121"/>
      <c r="P1922" s="177">
        <v>2.9750000000000001</v>
      </c>
      <c r="Q1922" s="177">
        <v>21.918787193046462</v>
      </c>
      <c r="R1922" s="177">
        <v>21.918787193046462</v>
      </c>
      <c r="S1922" s="177">
        <v>40.093708337975713</v>
      </c>
      <c r="T1922" s="177">
        <v>33.844625829918378</v>
      </c>
      <c r="U1922" s="177">
        <v>21.918787193046462</v>
      </c>
      <c r="V1922" s="177">
        <v>21.918787193046462</v>
      </c>
      <c r="W1922" s="177">
        <v>8.4597775028010513</v>
      </c>
      <c r="X1922" s="177">
        <v>39.456520817563941</v>
      </c>
      <c r="Y1922" s="177">
        <v>47.455199999999998</v>
      </c>
      <c r="Z1922" s="177">
        <v>0</v>
      </c>
      <c r="AA1922" s="177">
        <v>16.36230717653714</v>
      </c>
      <c r="AB1922" s="177">
        <v>19.072199794839168</v>
      </c>
      <c r="AC1922" s="177">
        <v>15.44768233226246</v>
      </c>
      <c r="AD1922" s="177">
        <v>70.87612408881769</v>
      </c>
      <c r="AE1922" s="177">
        <v>35.727369717818846</v>
      </c>
      <c r="AF1922" s="177">
        <v>9.8057716933715984</v>
      </c>
      <c r="AG1922" s="177">
        <v>63.89259843497851</v>
      </c>
      <c r="AH1922" s="177">
        <v>63.89259843497851</v>
      </c>
      <c r="AI1922" s="177">
        <v>63.89259843497851</v>
      </c>
      <c r="AJ1922" s="177">
        <v>49.127751786978848</v>
      </c>
    </row>
    <row r="1923" spans="1:36" hidden="1" outlineLevel="1" x14ac:dyDescent="0.25">
      <c r="A1923" s="190">
        <f t="shared" si="509"/>
        <v>2022</v>
      </c>
      <c r="B1923" s="55">
        <f t="shared" si="510"/>
        <v>8</v>
      </c>
      <c r="C1923" s="55">
        <f t="shared" si="511"/>
        <v>12</v>
      </c>
      <c r="D1923" s="55">
        <f t="shared" si="507"/>
        <v>80</v>
      </c>
      <c r="F1923" s="63">
        <f t="shared" si="517"/>
        <v>44774.499999999971</v>
      </c>
      <c r="G1923" s="64">
        <f t="shared" si="508"/>
        <v>660.44486653557351</v>
      </c>
      <c r="H1923" s="64">
        <f t="shared" si="521"/>
        <v>66.875007152636343</v>
      </c>
      <c r="I1923" s="64">
        <f t="shared" si="521"/>
        <v>249.62154083853807</v>
      </c>
      <c r="J1923" s="64">
        <f t="shared" si="521"/>
        <v>193.77679767412749</v>
      </c>
      <c r="K1923" s="64">
        <f t="shared" si="521"/>
        <v>0</v>
      </c>
      <c r="L1923" s="64">
        <f t="shared" si="521"/>
        <v>0</v>
      </c>
      <c r="M1923" s="64">
        <f t="shared" si="521"/>
        <v>9.7158104851755276</v>
      </c>
      <c r="N1923" s="64">
        <f t="shared" si="521"/>
        <v>140.45571038509604</v>
      </c>
      <c r="O1923" s="121"/>
      <c r="P1923" s="177">
        <v>2.9750000000000001</v>
      </c>
      <c r="Q1923" s="177">
        <v>22.279463051888314</v>
      </c>
      <c r="R1923" s="177">
        <v>22.279463051888314</v>
      </c>
      <c r="S1923" s="177">
        <v>37.857478580976114</v>
      </c>
      <c r="T1923" s="177">
        <v>33.78184369094074</v>
      </c>
      <c r="U1923" s="177">
        <v>22.279463051888314</v>
      </c>
      <c r="V1923" s="177">
        <v>22.279463051888314</v>
      </c>
      <c r="W1923" s="177">
        <v>8.5627542388606503</v>
      </c>
      <c r="X1923" s="177">
        <v>39.662232399795222</v>
      </c>
      <c r="Y1923" s="177">
        <v>43.3992</v>
      </c>
      <c r="Z1923" s="177">
        <v>0</v>
      </c>
      <c r="AA1923" s="177">
        <v>17.097815730703637</v>
      </c>
      <c r="AB1923" s="177">
        <v>17.314924049374337</v>
      </c>
      <c r="AC1923" s="177">
        <v>16.925118397464804</v>
      </c>
      <c r="AD1923" s="177">
        <v>66.875007152636343</v>
      </c>
      <c r="AE1923" s="177">
        <v>34.798676126297394</v>
      </c>
      <c r="AF1923" s="177">
        <v>9.7158104851755276</v>
      </c>
      <c r="AG1923" s="177">
        <v>64.592265891375831</v>
      </c>
      <c r="AH1923" s="177">
        <v>64.592265891375831</v>
      </c>
      <c r="AI1923" s="177">
        <v>64.592265891375831</v>
      </c>
      <c r="AJ1923" s="177">
        <v>48.584355801667925</v>
      </c>
    </row>
    <row r="1924" spans="1:36" hidden="1" outlineLevel="1" x14ac:dyDescent="0.25">
      <c r="A1924" s="190">
        <f t="shared" si="509"/>
        <v>2022</v>
      </c>
      <c r="B1924" s="55">
        <f t="shared" si="510"/>
        <v>8</v>
      </c>
      <c r="C1924" s="55">
        <f t="shared" si="511"/>
        <v>13</v>
      </c>
      <c r="D1924" s="55">
        <f t="shared" si="507"/>
        <v>80</v>
      </c>
      <c r="F1924" s="63">
        <f t="shared" si="517"/>
        <v>44774.541666666635</v>
      </c>
      <c r="G1924" s="64">
        <f t="shared" si="508"/>
        <v>640.82143841201969</v>
      </c>
      <c r="H1924" s="64">
        <f t="shared" si="521"/>
        <v>65.905731177629463</v>
      </c>
      <c r="I1924" s="64">
        <f t="shared" si="521"/>
        <v>243.08723997604829</v>
      </c>
      <c r="J1924" s="64">
        <f t="shared" si="521"/>
        <v>175.29940583779236</v>
      </c>
      <c r="K1924" s="64">
        <f t="shared" si="521"/>
        <v>0</v>
      </c>
      <c r="L1924" s="64">
        <f t="shared" si="521"/>
        <v>0</v>
      </c>
      <c r="M1924" s="64">
        <f t="shared" si="521"/>
        <v>9.8057716933715984</v>
      </c>
      <c r="N1924" s="64">
        <f t="shared" si="521"/>
        <v>146.72328972717798</v>
      </c>
      <c r="O1924" s="121"/>
      <c r="P1924" s="177">
        <v>2.9750000000000001</v>
      </c>
      <c r="Q1924" s="177">
        <v>23.464540873797258</v>
      </c>
      <c r="R1924" s="177">
        <v>23.464540873797258</v>
      </c>
      <c r="S1924" s="177">
        <v>34.435297317511591</v>
      </c>
      <c r="T1924" s="177">
        <v>34.486113025858963</v>
      </c>
      <c r="U1924" s="177">
        <v>23.464540873797258</v>
      </c>
      <c r="V1924" s="177">
        <v>23.464540873797258</v>
      </c>
      <c r="W1924" s="177">
        <v>8.2448497916556232</v>
      </c>
      <c r="X1924" s="177">
        <v>39.596864722893251</v>
      </c>
      <c r="Y1924" s="177">
        <v>42.588000000000001</v>
      </c>
      <c r="Z1924" s="177">
        <v>0</v>
      </c>
      <c r="AA1924" s="177">
        <v>18.137724614491102</v>
      </c>
      <c r="AB1924" s="177">
        <v>16.299722308601606</v>
      </c>
      <c r="AC1924" s="177">
        <v>18.427679308896252</v>
      </c>
      <c r="AD1924" s="177">
        <v>65.905731177629463</v>
      </c>
      <c r="AE1924" s="177">
        <v>32.005997128076999</v>
      </c>
      <c r="AF1924" s="177">
        <v>9.8057716933715984</v>
      </c>
      <c r="AG1924" s="177">
        <v>58.433135279264121</v>
      </c>
      <c r="AH1924" s="177">
        <v>58.433135279264121</v>
      </c>
      <c r="AI1924" s="177">
        <v>58.433135279264121</v>
      </c>
      <c r="AJ1924" s="177">
        <v>48.755117990051865</v>
      </c>
    </row>
    <row r="1925" spans="1:36" hidden="1" outlineLevel="1" x14ac:dyDescent="0.25">
      <c r="A1925" s="190">
        <f t="shared" si="509"/>
        <v>2022</v>
      </c>
      <c r="B1925" s="55">
        <f t="shared" si="510"/>
        <v>8</v>
      </c>
      <c r="C1925" s="55">
        <f t="shared" si="511"/>
        <v>14</v>
      </c>
      <c r="D1925" s="55">
        <f t="shared" si="507"/>
        <v>80</v>
      </c>
      <c r="F1925" s="63">
        <f t="shared" si="517"/>
        <v>44774.583333333299</v>
      </c>
      <c r="G1925" s="64">
        <f t="shared" si="508"/>
        <v>632.46104549706797</v>
      </c>
      <c r="H1925" s="64">
        <f t="shared" ref="H1925:N1934" si="522">SUMIF($P$6:$AK$6,H$6,$P1925:$AK1925)</f>
        <v>64.392218212966426</v>
      </c>
      <c r="I1925" s="64">
        <f t="shared" si="522"/>
        <v>232.68191888967954</v>
      </c>
      <c r="J1925" s="64">
        <f t="shared" si="522"/>
        <v>173.74366692004429</v>
      </c>
      <c r="K1925" s="64">
        <f t="shared" si="522"/>
        <v>0</v>
      </c>
      <c r="L1925" s="64">
        <f t="shared" si="522"/>
        <v>0</v>
      </c>
      <c r="M1925" s="64">
        <f t="shared" si="522"/>
        <v>9.8057716933715984</v>
      </c>
      <c r="N1925" s="64">
        <f t="shared" si="522"/>
        <v>151.83746978100612</v>
      </c>
      <c r="O1925" s="121"/>
      <c r="P1925" s="177">
        <v>2.9750000000000001</v>
      </c>
      <c r="Q1925" s="177">
        <v>23.732471511794074</v>
      </c>
      <c r="R1925" s="177">
        <v>23.732471511794074</v>
      </c>
      <c r="S1925" s="177">
        <v>27.701678951081686</v>
      </c>
      <c r="T1925" s="177">
        <v>36.105030738893298</v>
      </c>
      <c r="U1925" s="177">
        <v>23.732471511794074</v>
      </c>
      <c r="V1925" s="177">
        <v>23.732471511794074</v>
      </c>
      <c r="W1925" s="177">
        <v>8.1642876695835849</v>
      </c>
      <c r="X1925" s="177">
        <v>38.718589471491647</v>
      </c>
      <c r="Y1925" s="177">
        <v>37.315199999999997</v>
      </c>
      <c r="Z1925" s="177">
        <v>0</v>
      </c>
      <c r="AA1925" s="177">
        <v>20.212706576153138</v>
      </c>
      <c r="AB1925" s="177">
        <v>16.249164261501075</v>
      </c>
      <c r="AC1925" s="177">
        <v>20.445712896175607</v>
      </c>
      <c r="AD1925" s="177">
        <v>64.392218212966426</v>
      </c>
      <c r="AE1925" s="177">
        <v>33.77004162792938</v>
      </c>
      <c r="AF1925" s="177">
        <v>9.8057716933715984</v>
      </c>
      <c r="AG1925" s="177">
        <v>57.914555640014761</v>
      </c>
      <c r="AH1925" s="177">
        <v>57.914555640014761</v>
      </c>
      <c r="AI1925" s="177">
        <v>57.914555640014761</v>
      </c>
      <c r="AJ1925" s="177">
        <v>47.932090430699944</v>
      </c>
    </row>
    <row r="1926" spans="1:36" hidden="1" outlineLevel="1" x14ac:dyDescent="0.25">
      <c r="A1926" s="190">
        <f t="shared" si="509"/>
        <v>2022</v>
      </c>
      <c r="B1926" s="55">
        <f t="shared" si="510"/>
        <v>8</v>
      </c>
      <c r="C1926" s="55">
        <f t="shared" si="511"/>
        <v>15</v>
      </c>
      <c r="D1926" s="55">
        <f t="shared" si="507"/>
        <v>80</v>
      </c>
      <c r="F1926" s="63">
        <f t="shared" si="517"/>
        <v>44774.624999999964</v>
      </c>
      <c r="G1926" s="64">
        <f t="shared" si="508"/>
        <v>590.86517014091839</v>
      </c>
      <c r="H1926" s="64">
        <f t="shared" si="522"/>
        <v>62.090595996687689</v>
      </c>
      <c r="I1926" s="64">
        <f t="shared" si="522"/>
        <v>209.81044956126982</v>
      </c>
      <c r="J1926" s="64">
        <f t="shared" si="522"/>
        <v>153.76712370488139</v>
      </c>
      <c r="K1926" s="64">
        <f t="shared" si="522"/>
        <v>0</v>
      </c>
      <c r="L1926" s="64">
        <f t="shared" si="522"/>
        <v>0</v>
      </c>
      <c r="M1926" s="64">
        <f t="shared" si="522"/>
        <v>10.345538942548018</v>
      </c>
      <c r="N1926" s="64">
        <f t="shared" si="522"/>
        <v>154.85146193553143</v>
      </c>
      <c r="O1926" s="121"/>
      <c r="P1926" s="177">
        <v>2.9750000000000001</v>
      </c>
      <c r="Q1926" s="177">
        <v>23.258440383030493</v>
      </c>
      <c r="R1926" s="177">
        <v>23.258440383030493</v>
      </c>
      <c r="S1926" s="177">
        <v>17.827791577423685</v>
      </c>
      <c r="T1926" s="177">
        <v>31.377684417347282</v>
      </c>
      <c r="U1926" s="177">
        <v>23.258440383030493</v>
      </c>
      <c r="V1926" s="177">
        <v>23.258440383030493</v>
      </c>
      <c r="W1926" s="177">
        <v>8.0954213597517253</v>
      </c>
      <c r="X1926" s="177">
        <v>37.675831565640429</v>
      </c>
      <c r="Y1926" s="177">
        <v>32.042399999999994</v>
      </c>
      <c r="Z1926" s="177">
        <v>0</v>
      </c>
      <c r="AA1926" s="177">
        <v>22.83529129987209</v>
      </c>
      <c r="AB1926" s="177">
        <v>18.075429971604326</v>
      </c>
      <c r="AC1926" s="177">
        <v>20.906979131933049</v>
      </c>
      <c r="AD1926" s="177">
        <v>62.090595996687689</v>
      </c>
      <c r="AE1926" s="177">
        <v>32.412506202426385</v>
      </c>
      <c r="AF1926" s="177">
        <v>10.345538942548018</v>
      </c>
      <c r="AG1926" s="177">
        <v>51.255707901627133</v>
      </c>
      <c r="AH1926" s="177">
        <v>51.255707901627133</v>
      </c>
      <c r="AI1926" s="177">
        <v>51.255707901627133</v>
      </c>
      <c r="AJ1926" s="177">
        <v>47.403814438680307</v>
      </c>
    </row>
    <row r="1927" spans="1:36" hidden="1" outlineLevel="1" x14ac:dyDescent="0.25">
      <c r="A1927" s="190">
        <f t="shared" si="509"/>
        <v>2022</v>
      </c>
      <c r="B1927" s="55">
        <f t="shared" si="510"/>
        <v>8</v>
      </c>
      <c r="C1927" s="55">
        <f t="shared" si="511"/>
        <v>16</v>
      </c>
      <c r="D1927" s="55">
        <f t="shared" si="507"/>
        <v>80</v>
      </c>
      <c r="F1927" s="63">
        <f t="shared" si="517"/>
        <v>44774.666666666628</v>
      </c>
      <c r="G1927" s="64">
        <f t="shared" si="508"/>
        <v>502.47211787604772</v>
      </c>
      <c r="H1927" s="64">
        <f t="shared" si="522"/>
        <v>55.930081943399387</v>
      </c>
      <c r="I1927" s="64">
        <f t="shared" si="522"/>
        <v>169.23076394210062</v>
      </c>
      <c r="J1927" s="64">
        <f t="shared" si="522"/>
        <v>115.10187716151901</v>
      </c>
      <c r="K1927" s="64">
        <f t="shared" si="522"/>
        <v>0</v>
      </c>
      <c r="L1927" s="64">
        <f t="shared" si="522"/>
        <v>0</v>
      </c>
      <c r="M1927" s="64">
        <f t="shared" si="522"/>
        <v>10.615422567136225</v>
      </c>
      <c r="N1927" s="64">
        <f t="shared" si="522"/>
        <v>151.59397226189245</v>
      </c>
      <c r="O1927" s="121"/>
      <c r="P1927" s="177">
        <v>2.9750000000000001</v>
      </c>
      <c r="Q1927" s="177">
        <v>23.938572002560846</v>
      </c>
      <c r="R1927" s="177">
        <v>23.938572002560846</v>
      </c>
      <c r="S1927" s="177">
        <v>7.2719866738053076</v>
      </c>
      <c r="T1927" s="177">
        <v>21.418162639958926</v>
      </c>
      <c r="U1927" s="177">
        <v>23.938572002560846</v>
      </c>
      <c r="V1927" s="177">
        <v>23.938572002560846</v>
      </c>
      <c r="W1927" s="177">
        <v>7.3955343437509082</v>
      </c>
      <c r="X1927" s="177">
        <v>34.583842637720721</v>
      </c>
      <c r="Y1927" s="177">
        <v>20.28</v>
      </c>
      <c r="Z1927" s="177">
        <v>0</v>
      </c>
      <c r="AA1927" s="177">
        <v>20.626726793014491</v>
      </c>
      <c r="AB1927" s="177">
        <v>19.25581334082635</v>
      </c>
      <c r="AC1927" s="177">
        <v>15.957144117808216</v>
      </c>
      <c r="AD1927" s="177">
        <v>55.930081943399387</v>
      </c>
      <c r="AE1927" s="177">
        <v>31.192509295546852</v>
      </c>
      <c r="AF1927" s="177">
        <v>10.615422567136225</v>
      </c>
      <c r="AG1927" s="177">
        <v>38.367292387173002</v>
      </c>
      <c r="AH1927" s="177">
        <v>38.367292387173002</v>
      </c>
      <c r="AI1927" s="177">
        <v>38.367292387173002</v>
      </c>
      <c r="AJ1927" s="177">
        <v>44.113728351317896</v>
      </c>
    </row>
    <row r="1928" spans="1:36" hidden="1" outlineLevel="1" x14ac:dyDescent="0.25">
      <c r="A1928" s="190">
        <f t="shared" si="509"/>
        <v>2022</v>
      </c>
      <c r="B1928" s="55">
        <f t="shared" si="510"/>
        <v>8</v>
      </c>
      <c r="C1928" s="55">
        <f t="shared" si="511"/>
        <v>17</v>
      </c>
      <c r="D1928" s="55">
        <f t="shared" si="507"/>
        <v>80</v>
      </c>
      <c r="F1928" s="63">
        <f t="shared" si="517"/>
        <v>44774.708333333292</v>
      </c>
      <c r="G1928" s="64">
        <f t="shared" si="508"/>
        <v>317.06651387742647</v>
      </c>
      <c r="H1928" s="64">
        <f t="shared" si="522"/>
        <v>18.824390392663439</v>
      </c>
      <c r="I1928" s="64">
        <f t="shared" si="522"/>
        <v>90.191292416559151</v>
      </c>
      <c r="J1928" s="64">
        <f t="shared" si="522"/>
        <v>39.445592551374311</v>
      </c>
      <c r="K1928" s="64">
        <f t="shared" si="522"/>
        <v>0</v>
      </c>
      <c r="L1928" s="64">
        <f t="shared" si="522"/>
        <v>0</v>
      </c>
      <c r="M1928" s="64">
        <f t="shared" si="522"/>
        <v>11.425073440900853</v>
      </c>
      <c r="N1928" s="64">
        <f t="shared" si="522"/>
        <v>157.1801650759287</v>
      </c>
      <c r="O1928" s="121"/>
      <c r="P1928" s="177">
        <v>2.9750000000000001</v>
      </c>
      <c r="Q1928" s="177">
        <v>22.774104229728568</v>
      </c>
      <c r="R1928" s="177">
        <v>22.774104229728568</v>
      </c>
      <c r="S1928" s="177">
        <v>1.1484483199514446</v>
      </c>
      <c r="T1928" s="177">
        <v>0.63102902408048611</v>
      </c>
      <c r="U1928" s="177">
        <v>22.774104229728568</v>
      </c>
      <c r="V1928" s="177">
        <v>22.774104229728568</v>
      </c>
      <c r="W1928" s="177">
        <v>5.3293294244417666</v>
      </c>
      <c r="X1928" s="177">
        <v>25.684485351520205</v>
      </c>
      <c r="Y1928" s="177">
        <v>8.1120000000000001</v>
      </c>
      <c r="Z1928" s="177">
        <v>0</v>
      </c>
      <c r="AA1928" s="177">
        <v>26.721207225627104</v>
      </c>
      <c r="AB1928" s="177">
        <v>21.260433826453344</v>
      </c>
      <c r="AC1928" s="177">
        <v>18.10210710493395</v>
      </c>
      <c r="AD1928" s="177">
        <v>18.824390392663439</v>
      </c>
      <c r="AE1928" s="177">
        <v>19.917550875232855</v>
      </c>
      <c r="AF1928" s="177">
        <v>11.425073440900853</v>
      </c>
      <c r="AG1928" s="177">
        <v>13.148530850458103</v>
      </c>
      <c r="AH1928" s="177">
        <v>13.148530850458103</v>
      </c>
      <c r="AI1928" s="177">
        <v>13.148530850458103</v>
      </c>
      <c r="AJ1928" s="177">
        <v>26.393449421332395</v>
      </c>
    </row>
    <row r="1929" spans="1:36" hidden="1" outlineLevel="1" x14ac:dyDescent="0.25">
      <c r="A1929" s="190">
        <f t="shared" si="509"/>
        <v>2022</v>
      </c>
      <c r="B1929" s="55">
        <f t="shared" si="510"/>
        <v>8</v>
      </c>
      <c r="C1929" s="55">
        <f t="shared" si="511"/>
        <v>18</v>
      </c>
      <c r="D1929" s="55">
        <f t="shared" si="507"/>
        <v>80</v>
      </c>
      <c r="F1929" s="63">
        <f t="shared" si="517"/>
        <v>44774.749999999956</v>
      </c>
      <c r="G1929" s="64">
        <f t="shared" si="508"/>
        <v>185.20715283307968</v>
      </c>
      <c r="H1929" s="64">
        <f t="shared" si="522"/>
        <v>0.29217235361087052</v>
      </c>
      <c r="I1929" s="64">
        <f t="shared" si="522"/>
        <v>16.487541067318929</v>
      </c>
      <c r="J1929" s="64">
        <f t="shared" si="522"/>
        <v>6.3766520047368019E-2</v>
      </c>
      <c r="K1929" s="64">
        <f t="shared" si="522"/>
        <v>0</v>
      </c>
      <c r="L1929" s="64">
        <f t="shared" si="522"/>
        <v>0</v>
      </c>
      <c r="M1929" s="64">
        <f t="shared" si="522"/>
        <v>12.68453035564583</v>
      </c>
      <c r="N1929" s="64">
        <f t="shared" si="522"/>
        <v>155.67914253645668</v>
      </c>
      <c r="O1929" s="121"/>
      <c r="P1929" s="177">
        <v>2.9750000000000001</v>
      </c>
      <c r="Q1929" s="177">
        <v>20.228763168758906</v>
      </c>
      <c r="R1929" s="177">
        <v>20.228763168758906</v>
      </c>
      <c r="S1929" s="177">
        <v>9.7637691752552862E-3</v>
      </c>
      <c r="T1929" s="177">
        <v>0</v>
      </c>
      <c r="U1929" s="177">
        <v>20.228763168758906</v>
      </c>
      <c r="V1929" s="177">
        <v>20.228763168758906</v>
      </c>
      <c r="W1929" s="177">
        <v>1.2175224707644754</v>
      </c>
      <c r="X1929" s="177">
        <v>5.3566193775149058</v>
      </c>
      <c r="Y1929" s="177">
        <v>0.81120000000000003</v>
      </c>
      <c r="Z1929" s="177">
        <v>0</v>
      </c>
      <c r="AA1929" s="177">
        <v>27.988011620995884</v>
      </c>
      <c r="AB1929" s="177">
        <v>25.992127371395263</v>
      </c>
      <c r="AC1929" s="177">
        <v>20.783950869029905</v>
      </c>
      <c r="AD1929" s="177">
        <v>0.29217235361087052</v>
      </c>
      <c r="AE1929" s="177">
        <v>4.2134316154233158</v>
      </c>
      <c r="AF1929" s="177">
        <v>12.68453035564583</v>
      </c>
      <c r="AG1929" s="177">
        <v>2.1255506682456005E-2</v>
      </c>
      <c r="AH1929" s="177">
        <v>2.1255506682456005E-2</v>
      </c>
      <c r="AI1929" s="177">
        <v>2.1255506682456005E-2</v>
      </c>
      <c r="AJ1929" s="177">
        <v>1.9040038344409764</v>
      </c>
    </row>
    <row r="1930" spans="1:36" hidden="1" outlineLevel="1" x14ac:dyDescent="0.25">
      <c r="A1930" s="190">
        <f t="shared" si="509"/>
        <v>2022</v>
      </c>
      <c r="B1930" s="55">
        <f t="shared" si="510"/>
        <v>8</v>
      </c>
      <c r="C1930" s="55">
        <f t="shared" si="511"/>
        <v>19</v>
      </c>
      <c r="D1930" s="55">
        <f t="shared" si="507"/>
        <v>80</v>
      </c>
      <c r="F1930" s="63">
        <f t="shared" si="517"/>
        <v>44774.791666666621</v>
      </c>
      <c r="G1930" s="64">
        <f t="shared" si="508"/>
        <v>163.59621504891857</v>
      </c>
      <c r="H1930" s="64">
        <f t="shared" si="522"/>
        <v>0</v>
      </c>
      <c r="I1930" s="64">
        <f t="shared" si="522"/>
        <v>3.0549014801774401</v>
      </c>
      <c r="J1930" s="64">
        <f t="shared" si="522"/>
        <v>0</v>
      </c>
      <c r="K1930" s="64">
        <f t="shared" si="522"/>
        <v>0</v>
      </c>
      <c r="L1930" s="64">
        <f t="shared" si="522"/>
        <v>0</v>
      </c>
      <c r="M1930" s="64">
        <f t="shared" si="522"/>
        <v>14.393793311371152</v>
      </c>
      <c r="N1930" s="64">
        <f t="shared" si="522"/>
        <v>146.14752025736996</v>
      </c>
      <c r="O1930" s="121"/>
      <c r="P1930" s="177">
        <v>2.9750000000000001</v>
      </c>
      <c r="Q1930" s="177">
        <v>18.981855199619922</v>
      </c>
      <c r="R1930" s="177">
        <v>18.981855199619922</v>
      </c>
      <c r="S1930" s="177">
        <v>0</v>
      </c>
      <c r="T1930" s="177">
        <v>0</v>
      </c>
      <c r="U1930" s="177">
        <v>18.981855199619922</v>
      </c>
      <c r="V1930" s="177">
        <v>18.981855199619922</v>
      </c>
      <c r="W1930" s="177">
        <v>7.990148017743981E-2</v>
      </c>
      <c r="X1930" s="177">
        <v>0</v>
      </c>
      <c r="Y1930" s="177">
        <v>0</v>
      </c>
      <c r="Z1930" s="177">
        <v>0</v>
      </c>
      <c r="AA1930" s="177">
        <v>25.177281478399145</v>
      </c>
      <c r="AB1930" s="177">
        <v>26.658089048599585</v>
      </c>
      <c r="AC1930" s="177">
        <v>18.384728931891544</v>
      </c>
      <c r="AD1930" s="177">
        <v>0</v>
      </c>
      <c r="AE1930" s="177">
        <v>0</v>
      </c>
      <c r="AF1930" s="177">
        <v>14.393793311371152</v>
      </c>
      <c r="AG1930" s="177">
        <v>0</v>
      </c>
      <c r="AH1930" s="177">
        <v>0</v>
      </c>
      <c r="AI1930" s="177">
        <v>0</v>
      </c>
      <c r="AJ1930" s="177">
        <v>0</v>
      </c>
    </row>
    <row r="1931" spans="1:36" hidden="1" outlineLevel="1" x14ac:dyDescent="0.25">
      <c r="A1931" s="190">
        <f t="shared" si="509"/>
        <v>2022</v>
      </c>
      <c r="B1931" s="55">
        <f t="shared" si="510"/>
        <v>8</v>
      </c>
      <c r="C1931" s="55">
        <f t="shared" si="511"/>
        <v>20</v>
      </c>
      <c r="D1931" s="55">
        <f t="shared" si="507"/>
        <v>80</v>
      </c>
      <c r="F1931" s="63">
        <f t="shared" si="517"/>
        <v>44774.833333333285</v>
      </c>
      <c r="G1931" s="64">
        <f t="shared" si="508"/>
        <v>154.61389404789094</v>
      </c>
      <c r="H1931" s="64">
        <f t="shared" si="522"/>
        <v>0</v>
      </c>
      <c r="I1931" s="64">
        <f t="shared" si="522"/>
        <v>2.9750000000000001</v>
      </c>
      <c r="J1931" s="64">
        <f t="shared" si="522"/>
        <v>0</v>
      </c>
      <c r="K1931" s="64">
        <f t="shared" si="522"/>
        <v>0</v>
      </c>
      <c r="L1931" s="64">
        <f t="shared" si="522"/>
        <v>0</v>
      </c>
      <c r="M1931" s="64">
        <f t="shared" si="522"/>
        <v>16.372939891684684</v>
      </c>
      <c r="N1931" s="64">
        <f t="shared" si="522"/>
        <v>135.26595415620625</v>
      </c>
      <c r="O1931" s="121"/>
      <c r="P1931" s="177">
        <v>2.9750000000000001</v>
      </c>
      <c r="Q1931" s="177">
        <v>16.992985463720547</v>
      </c>
      <c r="R1931" s="177">
        <v>16.992985463720547</v>
      </c>
      <c r="S1931" s="177">
        <v>0</v>
      </c>
      <c r="T1931" s="177">
        <v>0</v>
      </c>
      <c r="U1931" s="177">
        <v>16.992985463720547</v>
      </c>
      <c r="V1931" s="177">
        <v>16.992985463720547</v>
      </c>
      <c r="W1931" s="177">
        <v>0</v>
      </c>
      <c r="X1931" s="177">
        <v>0</v>
      </c>
      <c r="Y1931" s="177">
        <v>0</v>
      </c>
      <c r="Z1931" s="177">
        <v>0</v>
      </c>
      <c r="AA1931" s="177">
        <v>24.296869645585708</v>
      </c>
      <c r="AB1931" s="177">
        <v>24.083825613694408</v>
      </c>
      <c r="AC1931" s="177">
        <v>18.913317042043943</v>
      </c>
      <c r="AD1931" s="177">
        <v>0</v>
      </c>
      <c r="AE1931" s="177">
        <v>0</v>
      </c>
      <c r="AF1931" s="177">
        <v>16.372939891684684</v>
      </c>
      <c r="AG1931" s="177">
        <v>0</v>
      </c>
      <c r="AH1931" s="177">
        <v>0</v>
      </c>
      <c r="AI1931" s="177">
        <v>0</v>
      </c>
      <c r="AJ1931" s="177">
        <v>0</v>
      </c>
    </row>
    <row r="1932" spans="1:36" hidden="1" outlineLevel="1" x14ac:dyDescent="0.25">
      <c r="A1932" s="190">
        <f t="shared" si="509"/>
        <v>2022</v>
      </c>
      <c r="B1932" s="55">
        <f t="shared" si="510"/>
        <v>8</v>
      </c>
      <c r="C1932" s="55">
        <f t="shared" si="511"/>
        <v>21</v>
      </c>
      <c r="D1932" s="55">
        <f t="shared" si="507"/>
        <v>80</v>
      </c>
      <c r="F1932" s="63">
        <f t="shared" si="517"/>
        <v>44774.874999999949</v>
      </c>
      <c r="G1932" s="64">
        <f t="shared" si="508"/>
        <v>151.60927765437631</v>
      </c>
      <c r="H1932" s="64">
        <f t="shared" si="522"/>
        <v>0</v>
      </c>
      <c r="I1932" s="64">
        <f t="shared" si="522"/>
        <v>2.9750000000000001</v>
      </c>
      <c r="J1932" s="64">
        <f t="shared" si="522"/>
        <v>0</v>
      </c>
      <c r="K1932" s="64">
        <f t="shared" si="522"/>
        <v>0</v>
      </c>
      <c r="L1932" s="64">
        <f t="shared" si="522"/>
        <v>0</v>
      </c>
      <c r="M1932" s="64">
        <f t="shared" si="522"/>
        <v>18.98181492937071</v>
      </c>
      <c r="N1932" s="64">
        <f t="shared" si="522"/>
        <v>129.65246272500559</v>
      </c>
      <c r="O1932" s="121"/>
      <c r="P1932" s="177">
        <v>2.9750000000000001</v>
      </c>
      <c r="Q1932" s="177">
        <v>16.405599065035243</v>
      </c>
      <c r="R1932" s="177">
        <v>16.405599065035243</v>
      </c>
      <c r="S1932" s="177">
        <v>0</v>
      </c>
      <c r="T1932" s="177">
        <v>0</v>
      </c>
      <c r="U1932" s="177">
        <v>16.405599065035243</v>
      </c>
      <c r="V1932" s="177">
        <v>16.405599065035243</v>
      </c>
      <c r="W1932" s="177">
        <v>0</v>
      </c>
      <c r="X1932" s="177">
        <v>0</v>
      </c>
      <c r="Y1932" s="177">
        <v>0</v>
      </c>
      <c r="Z1932" s="177">
        <v>0</v>
      </c>
      <c r="AA1932" s="177">
        <v>23.770786288893522</v>
      </c>
      <c r="AB1932" s="177">
        <v>22.294762039956659</v>
      </c>
      <c r="AC1932" s="177">
        <v>17.964518136014455</v>
      </c>
      <c r="AD1932" s="177">
        <v>0</v>
      </c>
      <c r="AE1932" s="177">
        <v>0</v>
      </c>
      <c r="AF1932" s="177">
        <v>18.98181492937071</v>
      </c>
      <c r="AG1932" s="177">
        <v>0</v>
      </c>
      <c r="AH1932" s="177">
        <v>0</v>
      </c>
      <c r="AI1932" s="177">
        <v>0</v>
      </c>
      <c r="AJ1932" s="177">
        <v>0</v>
      </c>
    </row>
    <row r="1933" spans="1:36" hidden="1" outlineLevel="1" x14ac:dyDescent="0.25">
      <c r="A1933" s="190">
        <f t="shared" si="509"/>
        <v>2022</v>
      </c>
      <c r="B1933" s="55">
        <f t="shared" si="510"/>
        <v>8</v>
      </c>
      <c r="C1933" s="55">
        <f t="shared" si="511"/>
        <v>22</v>
      </c>
      <c r="D1933" s="55">
        <f t="shared" si="507"/>
        <v>80</v>
      </c>
      <c r="F1933" s="63">
        <f t="shared" si="517"/>
        <v>44774.916666666613</v>
      </c>
      <c r="G1933" s="64">
        <f t="shared" si="508"/>
        <v>139.48896344541279</v>
      </c>
      <c r="H1933" s="64">
        <f t="shared" si="522"/>
        <v>0</v>
      </c>
      <c r="I1933" s="64">
        <f t="shared" si="522"/>
        <v>2.9750000000000001</v>
      </c>
      <c r="J1933" s="64">
        <f t="shared" si="522"/>
        <v>0</v>
      </c>
      <c r="K1933" s="64">
        <f t="shared" si="522"/>
        <v>0</v>
      </c>
      <c r="L1933" s="64">
        <f t="shared" si="522"/>
        <v>0</v>
      </c>
      <c r="M1933" s="64">
        <f t="shared" si="522"/>
        <v>21.140883926076381</v>
      </c>
      <c r="N1933" s="64">
        <f t="shared" si="522"/>
        <v>115.3730795193364</v>
      </c>
      <c r="O1933" s="121"/>
      <c r="P1933" s="177">
        <v>2.9750000000000001</v>
      </c>
      <c r="Q1933" s="177">
        <v>14.88045543336111</v>
      </c>
      <c r="R1933" s="177">
        <v>14.88045543336111</v>
      </c>
      <c r="S1933" s="177">
        <v>0</v>
      </c>
      <c r="T1933" s="177">
        <v>0</v>
      </c>
      <c r="U1933" s="177">
        <v>14.88045543336111</v>
      </c>
      <c r="V1933" s="177">
        <v>14.88045543336111</v>
      </c>
      <c r="W1933" s="177">
        <v>0</v>
      </c>
      <c r="X1933" s="177">
        <v>0</v>
      </c>
      <c r="Y1933" s="177">
        <v>0</v>
      </c>
      <c r="Z1933" s="177">
        <v>0</v>
      </c>
      <c r="AA1933" s="177">
        <v>20.787774719063627</v>
      </c>
      <c r="AB1933" s="177">
        <v>19.79130813475026</v>
      </c>
      <c r="AC1933" s="177">
        <v>15.272174932078075</v>
      </c>
      <c r="AD1933" s="177">
        <v>0</v>
      </c>
      <c r="AE1933" s="177">
        <v>0</v>
      </c>
      <c r="AF1933" s="177">
        <v>21.140883926076381</v>
      </c>
      <c r="AG1933" s="177">
        <v>0</v>
      </c>
      <c r="AH1933" s="177">
        <v>0</v>
      </c>
      <c r="AI1933" s="177">
        <v>0</v>
      </c>
      <c r="AJ1933" s="177">
        <v>0</v>
      </c>
    </row>
    <row r="1934" spans="1:36" hidden="1" outlineLevel="1" x14ac:dyDescent="0.25">
      <c r="A1934" s="190">
        <f t="shared" si="509"/>
        <v>2022</v>
      </c>
      <c r="B1934" s="55">
        <f t="shared" si="510"/>
        <v>8</v>
      </c>
      <c r="C1934" s="55">
        <f t="shared" si="511"/>
        <v>23</v>
      </c>
      <c r="D1934" s="55">
        <f t="shared" si="507"/>
        <v>80</v>
      </c>
      <c r="F1934" s="63">
        <f t="shared" si="517"/>
        <v>44774.958333333278</v>
      </c>
      <c r="G1934" s="64">
        <f t="shared" si="508"/>
        <v>135.95144055933287</v>
      </c>
      <c r="H1934" s="64">
        <f t="shared" si="522"/>
        <v>0</v>
      </c>
      <c r="I1934" s="64">
        <f t="shared" si="522"/>
        <v>2.9750000000000001</v>
      </c>
      <c r="J1934" s="64">
        <f t="shared" si="522"/>
        <v>0</v>
      </c>
      <c r="K1934" s="64">
        <f t="shared" si="522"/>
        <v>0</v>
      </c>
      <c r="L1934" s="64">
        <f t="shared" si="522"/>
        <v>0</v>
      </c>
      <c r="M1934" s="64">
        <f t="shared" si="522"/>
        <v>22.13045721623315</v>
      </c>
      <c r="N1934" s="64">
        <f t="shared" si="522"/>
        <v>110.8459833430997</v>
      </c>
      <c r="O1934" s="121"/>
      <c r="P1934" s="177">
        <v>2.9750000000000001</v>
      </c>
      <c r="Q1934" s="177">
        <v>12.582434961311579</v>
      </c>
      <c r="R1934" s="177">
        <v>12.582434961311579</v>
      </c>
      <c r="S1934" s="177">
        <v>0</v>
      </c>
      <c r="T1934" s="177">
        <v>0</v>
      </c>
      <c r="U1934" s="177">
        <v>12.582434961311579</v>
      </c>
      <c r="V1934" s="177">
        <v>12.582434961311579</v>
      </c>
      <c r="W1934" s="177">
        <v>0</v>
      </c>
      <c r="X1934" s="177">
        <v>0</v>
      </c>
      <c r="Y1934" s="177">
        <v>0</v>
      </c>
      <c r="Z1934" s="177">
        <v>0</v>
      </c>
      <c r="AA1934" s="177">
        <v>23.6597628641643</v>
      </c>
      <c r="AB1934" s="177">
        <v>20.678437080739272</v>
      </c>
      <c r="AC1934" s="177">
        <v>16.178043552949813</v>
      </c>
      <c r="AD1934" s="177">
        <v>0</v>
      </c>
      <c r="AE1934" s="177">
        <v>0</v>
      </c>
      <c r="AF1934" s="177">
        <v>22.13045721623315</v>
      </c>
      <c r="AG1934" s="177">
        <v>0</v>
      </c>
      <c r="AH1934" s="177">
        <v>0</v>
      </c>
      <c r="AI1934" s="177">
        <v>0</v>
      </c>
      <c r="AJ1934" s="177">
        <v>0</v>
      </c>
    </row>
    <row r="1935" spans="1:36" hidden="1" outlineLevel="1" x14ac:dyDescent="0.25">
      <c r="A1935" s="190">
        <f t="shared" si="509"/>
        <v>2022</v>
      </c>
      <c r="B1935" s="55">
        <f t="shared" si="510"/>
        <v>9</v>
      </c>
      <c r="C1935" s="55">
        <f t="shared" si="511"/>
        <v>0</v>
      </c>
      <c r="D1935" s="55">
        <f t="shared" ref="D1935:D1998" si="523">MATCH(DATE(YEAR(F1935),B1935,1),$F$7505:$F$7816,0)</f>
        <v>81</v>
      </c>
      <c r="F1935" s="63">
        <f t="shared" ref="F1935" si="524">EDATE(F1911,1)</f>
        <v>44805</v>
      </c>
      <c r="G1935" s="64">
        <f t="shared" ref="G1935:G1998" si="525">SUM(H1935:N1935)</f>
        <v>148.56975319048789</v>
      </c>
      <c r="H1935" s="64">
        <f t="shared" ref="H1935:N1944" si="526">SUMIF($P$6:$AK$6,H$6,$P1935:$AK1935)</f>
        <v>0</v>
      </c>
      <c r="I1935" s="64">
        <f t="shared" si="526"/>
        <v>2.9750000000000001</v>
      </c>
      <c r="J1935" s="64">
        <f t="shared" si="526"/>
        <v>0</v>
      </c>
      <c r="K1935" s="64">
        <f t="shared" si="526"/>
        <v>0</v>
      </c>
      <c r="L1935" s="64">
        <f t="shared" si="526"/>
        <v>0</v>
      </c>
      <c r="M1935" s="64">
        <f t="shared" si="526"/>
        <v>18.250223375866568</v>
      </c>
      <c r="N1935" s="64">
        <f t="shared" si="526"/>
        <v>127.34452981462131</v>
      </c>
      <c r="O1935" s="121"/>
      <c r="P1935" s="177">
        <v>2.9750000000000001</v>
      </c>
      <c r="Q1935" s="177">
        <v>14.138493666600723</v>
      </c>
      <c r="R1935" s="177">
        <v>14.138493666600723</v>
      </c>
      <c r="S1935" s="177">
        <v>0</v>
      </c>
      <c r="T1935" s="177">
        <v>0</v>
      </c>
      <c r="U1935" s="177">
        <v>14.138493666600723</v>
      </c>
      <c r="V1935" s="177">
        <v>14.138493666600723</v>
      </c>
      <c r="W1935" s="177">
        <v>0</v>
      </c>
      <c r="X1935" s="177">
        <v>0</v>
      </c>
      <c r="Y1935" s="177">
        <v>0</v>
      </c>
      <c r="Z1935" s="177">
        <v>0</v>
      </c>
      <c r="AA1935" s="177">
        <v>29.077503839777201</v>
      </c>
      <c r="AB1935" s="177">
        <v>27.30622891347549</v>
      </c>
      <c r="AC1935" s="177">
        <v>14.406822394965729</v>
      </c>
      <c r="AD1935" s="177">
        <v>0</v>
      </c>
      <c r="AE1935" s="177">
        <v>0</v>
      </c>
      <c r="AF1935" s="177">
        <v>18.250223375866568</v>
      </c>
      <c r="AG1935" s="177">
        <v>0</v>
      </c>
      <c r="AH1935" s="177">
        <v>0</v>
      </c>
      <c r="AI1935" s="177">
        <v>0</v>
      </c>
      <c r="AJ1935" s="177">
        <v>0</v>
      </c>
    </row>
    <row r="1936" spans="1:36" hidden="1" outlineLevel="1" x14ac:dyDescent="0.25">
      <c r="A1936" s="190">
        <f t="shared" ref="A1936:A1999" si="527">YEAR(F1936)</f>
        <v>2022</v>
      </c>
      <c r="B1936" s="55">
        <f t="shared" ref="B1936:B1999" si="528">MONTH(F1936)</f>
        <v>9</v>
      </c>
      <c r="C1936" s="55">
        <f t="shared" ref="C1936:C1999" si="529">HOUR(F1936)</f>
        <v>1</v>
      </c>
      <c r="D1936" s="55">
        <f t="shared" si="523"/>
        <v>81</v>
      </c>
      <c r="F1936" s="63">
        <f t="shared" ref="F1936" si="530">F1935+1/24</f>
        <v>44805.041666666664</v>
      </c>
      <c r="G1936" s="64">
        <f t="shared" si="525"/>
        <v>146.37252855716406</v>
      </c>
      <c r="H1936" s="64">
        <f t="shared" si="526"/>
        <v>0</v>
      </c>
      <c r="I1936" s="64">
        <f t="shared" si="526"/>
        <v>2.9750000000000001</v>
      </c>
      <c r="J1936" s="64">
        <f t="shared" si="526"/>
        <v>0</v>
      </c>
      <c r="K1936" s="64">
        <f t="shared" si="526"/>
        <v>0</v>
      </c>
      <c r="L1936" s="64">
        <f t="shared" si="526"/>
        <v>0</v>
      </c>
      <c r="M1936" s="64">
        <f t="shared" si="526"/>
        <v>18.544581817412801</v>
      </c>
      <c r="N1936" s="64">
        <f t="shared" si="526"/>
        <v>124.85294673975126</v>
      </c>
      <c r="O1936" s="121"/>
      <c r="P1936" s="177">
        <v>2.9750000000000001</v>
      </c>
      <c r="Q1936" s="177">
        <v>12.603045010388257</v>
      </c>
      <c r="R1936" s="177">
        <v>12.603045010388257</v>
      </c>
      <c r="S1936" s="177">
        <v>0</v>
      </c>
      <c r="T1936" s="177">
        <v>0</v>
      </c>
      <c r="U1936" s="177">
        <v>12.603045010388257</v>
      </c>
      <c r="V1936" s="177">
        <v>12.603045010388257</v>
      </c>
      <c r="W1936" s="177">
        <v>0</v>
      </c>
      <c r="X1936" s="177">
        <v>0</v>
      </c>
      <c r="Y1936" s="177">
        <v>0</v>
      </c>
      <c r="Z1936" s="177">
        <v>0</v>
      </c>
      <c r="AA1936" s="177">
        <v>30.120045988055367</v>
      </c>
      <c r="AB1936" s="177">
        <v>28.37544674880748</v>
      </c>
      <c r="AC1936" s="177">
        <v>15.945273961335394</v>
      </c>
      <c r="AD1936" s="177">
        <v>0</v>
      </c>
      <c r="AE1936" s="177">
        <v>0</v>
      </c>
      <c r="AF1936" s="177">
        <v>18.544581817412801</v>
      </c>
      <c r="AG1936" s="177">
        <v>0</v>
      </c>
      <c r="AH1936" s="177">
        <v>0</v>
      </c>
      <c r="AI1936" s="177">
        <v>0</v>
      </c>
      <c r="AJ1936" s="177">
        <v>0</v>
      </c>
    </row>
    <row r="1937" spans="1:36" hidden="1" outlineLevel="1" x14ac:dyDescent="0.25">
      <c r="A1937" s="190">
        <f t="shared" si="527"/>
        <v>2022</v>
      </c>
      <c r="B1937" s="55">
        <f t="shared" si="528"/>
        <v>9</v>
      </c>
      <c r="C1937" s="55">
        <f t="shared" si="529"/>
        <v>2</v>
      </c>
      <c r="D1937" s="55">
        <f t="shared" si="523"/>
        <v>81</v>
      </c>
      <c r="F1937" s="63">
        <f t="shared" si="517"/>
        <v>44805.083333333328</v>
      </c>
      <c r="G1937" s="64">
        <f t="shared" si="525"/>
        <v>147.71145003202801</v>
      </c>
      <c r="H1937" s="64">
        <f t="shared" si="526"/>
        <v>0</v>
      </c>
      <c r="I1937" s="64">
        <f t="shared" si="526"/>
        <v>2.9750000000000001</v>
      </c>
      <c r="J1937" s="64">
        <f t="shared" si="526"/>
        <v>0</v>
      </c>
      <c r="K1937" s="64">
        <f t="shared" si="526"/>
        <v>0</v>
      </c>
      <c r="L1937" s="64">
        <f t="shared" si="526"/>
        <v>0</v>
      </c>
      <c r="M1937" s="64">
        <f t="shared" si="526"/>
        <v>18.152103895351157</v>
      </c>
      <c r="N1937" s="64">
        <f t="shared" si="526"/>
        <v>126.58434613667684</v>
      </c>
      <c r="O1937" s="121"/>
      <c r="P1937" s="177">
        <v>2.9750000000000001</v>
      </c>
      <c r="Q1937" s="177">
        <v>11.448882262094317</v>
      </c>
      <c r="R1937" s="177">
        <v>11.448882262094317</v>
      </c>
      <c r="S1937" s="177">
        <v>0</v>
      </c>
      <c r="T1937" s="177">
        <v>0</v>
      </c>
      <c r="U1937" s="177">
        <v>11.448882262094317</v>
      </c>
      <c r="V1937" s="177">
        <v>11.448882262094317</v>
      </c>
      <c r="W1937" s="177">
        <v>0</v>
      </c>
      <c r="X1937" s="177">
        <v>0</v>
      </c>
      <c r="Y1937" s="177">
        <v>0</v>
      </c>
      <c r="Z1937" s="177">
        <v>0</v>
      </c>
      <c r="AA1937" s="177">
        <v>31.84911403754025</v>
      </c>
      <c r="AB1937" s="177">
        <v>29.069163581771107</v>
      </c>
      <c r="AC1937" s="177">
        <v>19.870539468988213</v>
      </c>
      <c r="AD1937" s="177">
        <v>0</v>
      </c>
      <c r="AE1937" s="177">
        <v>0</v>
      </c>
      <c r="AF1937" s="177">
        <v>18.152103895351157</v>
      </c>
      <c r="AG1937" s="177">
        <v>0</v>
      </c>
      <c r="AH1937" s="177">
        <v>0</v>
      </c>
      <c r="AI1937" s="177">
        <v>0</v>
      </c>
      <c r="AJ1937" s="177">
        <v>0</v>
      </c>
    </row>
    <row r="1938" spans="1:36" hidden="1" outlineLevel="1" x14ac:dyDescent="0.25">
      <c r="A1938" s="190">
        <f t="shared" si="527"/>
        <v>2022</v>
      </c>
      <c r="B1938" s="55">
        <f t="shared" si="528"/>
        <v>9</v>
      </c>
      <c r="C1938" s="55">
        <f t="shared" si="529"/>
        <v>3</v>
      </c>
      <c r="D1938" s="55">
        <f t="shared" si="523"/>
        <v>81</v>
      </c>
      <c r="F1938" s="63">
        <f t="shared" si="517"/>
        <v>44805.124999999993</v>
      </c>
      <c r="G1938" s="64">
        <f t="shared" si="525"/>
        <v>154.99614332416573</v>
      </c>
      <c r="H1938" s="64">
        <f t="shared" si="526"/>
        <v>0</v>
      </c>
      <c r="I1938" s="64">
        <f t="shared" si="526"/>
        <v>2.9750000000000001</v>
      </c>
      <c r="J1938" s="64">
        <f t="shared" si="526"/>
        <v>0</v>
      </c>
      <c r="K1938" s="64">
        <f t="shared" si="526"/>
        <v>0</v>
      </c>
      <c r="L1938" s="64">
        <f t="shared" si="526"/>
        <v>0</v>
      </c>
      <c r="M1938" s="64">
        <f t="shared" si="526"/>
        <v>17.367148051227868</v>
      </c>
      <c r="N1938" s="64">
        <f t="shared" si="526"/>
        <v>134.65399527293786</v>
      </c>
      <c r="O1938" s="121"/>
      <c r="P1938" s="177">
        <v>2.9750000000000001</v>
      </c>
      <c r="Q1938" s="177">
        <v>11.438577237555981</v>
      </c>
      <c r="R1938" s="177">
        <v>11.438577237555981</v>
      </c>
      <c r="S1938" s="177">
        <v>0</v>
      </c>
      <c r="T1938" s="177">
        <v>0</v>
      </c>
      <c r="U1938" s="177">
        <v>11.438577237555981</v>
      </c>
      <c r="V1938" s="177">
        <v>11.438577237555981</v>
      </c>
      <c r="W1938" s="177">
        <v>0</v>
      </c>
      <c r="X1938" s="177">
        <v>0</v>
      </c>
      <c r="Y1938" s="177">
        <v>0</v>
      </c>
      <c r="Z1938" s="177">
        <v>0</v>
      </c>
      <c r="AA1938" s="177">
        <v>35.205151150860928</v>
      </c>
      <c r="AB1938" s="177">
        <v>30.391993557402152</v>
      </c>
      <c r="AC1938" s="177">
        <v>23.30254161445086</v>
      </c>
      <c r="AD1938" s="177">
        <v>0</v>
      </c>
      <c r="AE1938" s="177">
        <v>0</v>
      </c>
      <c r="AF1938" s="177">
        <v>17.367148051227868</v>
      </c>
      <c r="AG1938" s="177">
        <v>0</v>
      </c>
      <c r="AH1938" s="177">
        <v>0</v>
      </c>
      <c r="AI1938" s="177">
        <v>0</v>
      </c>
      <c r="AJ1938" s="177">
        <v>0</v>
      </c>
    </row>
    <row r="1939" spans="1:36" hidden="1" outlineLevel="1" x14ac:dyDescent="0.25">
      <c r="A1939" s="190">
        <f t="shared" si="527"/>
        <v>2022</v>
      </c>
      <c r="B1939" s="55">
        <f t="shared" si="528"/>
        <v>9</v>
      </c>
      <c r="C1939" s="55">
        <f t="shared" si="529"/>
        <v>4</v>
      </c>
      <c r="D1939" s="55">
        <f t="shared" si="523"/>
        <v>81</v>
      </c>
      <c r="F1939" s="63">
        <f t="shared" si="517"/>
        <v>44805.166666666657</v>
      </c>
      <c r="G1939" s="64">
        <f t="shared" si="525"/>
        <v>152.07291495646274</v>
      </c>
      <c r="H1939" s="64">
        <f t="shared" si="526"/>
        <v>0</v>
      </c>
      <c r="I1939" s="64">
        <f t="shared" si="526"/>
        <v>2.9750000000000001</v>
      </c>
      <c r="J1939" s="64">
        <f t="shared" si="526"/>
        <v>0</v>
      </c>
      <c r="K1939" s="64">
        <f t="shared" si="526"/>
        <v>0</v>
      </c>
      <c r="L1939" s="64">
        <f t="shared" si="526"/>
        <v>0</v>
      </c>
      <c r="M1939" s="64">
        <f t="shared" si="526"/>
        <v>15.895355843496688</v>
      </c>
      <c r="N1939" s="64">
        <f t="shared" si="526"/>
        <v>133.20255911296604</v>
      </c>
      <c r="O1939" s="121"/>
      <c r="P1939" s="177">
        <v>2.9750000000000001</v>
      </c>
      <c r="Q1939" s="177">
        <v>9.9134336058818473</v>
      </c>
      <c r="R1939" s="177">
        <v>9.9134336058818473</v>
      </c>
      <c r="S1939" s="177">
        <v>0</v>
      </c>
      <c r="T1939" s="177">
        <v>0</v>
      </c>
      <c r="U1939" s="177">
        <v>9.9134336058818473</v>
      </c>
      <c r="V1939" s="177">
        <v>9.9134336058818473</v>
      </c>
      <c r="W1939" s="177">
        <v>0</v>
      </c>
      <c r="X1939" s="177">
        <v>0</v>
      </c>
      <c r="Y1939" s="177">
        <v>0</v>
      </c>
      <c r="Z1939" s="177">
        <v>0</v>
      </c>
      <c r="AA1939" s="177">
        <v>36.805510398034038</v>
      </c>
      <c r="AB1939" s="177">
        <v>31.100366087911475</v>
      </c>
      <c r="AC1939" s="177">
        <v>25.642948203493155</v>
      </c>
      <c r="AD1939" s="177">
        <v>0</v>
      </c>
      <c r="AE1939" s="177">
        <v>0</v>
      </c>
      <c r="AF1939" s="177">
        <v>15.895355843496688</v>
      </c>
      <c r="AG1939" s="177">
        <v>0</v>
      </c>
      <c r="AH1939" s="177">
        <v>0</v>
      </c>
      <c r="AI1939" s="177">
        <v>0</v>
      </c>
      <c r="AJ1939" s="177">
        <v>0</v>
      </c>
    </row>
    <row r="1940" spans="1:36" hidden="1" outlineLevel="1" x14ac:dyDescent="0.25">
      <c r="A1940" s="190">
        <f t="shared" si="527"/>
        <v>2022</v>
      </c>
      <c r="B1940" s="55">
        <f t="shared" si="528"/>
        <v>9</v>
      </c>
      <c r="C1940" s="55">
        <f t="shared" si="529"/>
        <v>5</v>
      </c>
      <c r="D1940" s="55">
        <f t="shared" si="523"/>
        <v>81</v>
      </c>
      <c r="F1940" s="63">
        <f t="shared" si="517"/>
        <v>44805.208333333321</v>
      </c>
      <c r="G1940" s="64">
        <f t="shared" si="525"/>
        <v>185.97026597451901</v>
      </c>
      <c r="H1940" s="64">
        <f t="shared" si="526"/>
        <v>7.0595353055522185</v>
      </c>
      <c r="I1940" s="64">
        <f t="shared" si="526"/>
        <v>14.345995691064216</v>
      </c>
      <c r="J1940" s="64">
        <f t="shared" si="526"/>
        <v>17.183699807815536</v>
      </c>
      <c r="K1940" s="64">
        <f t="shared" si="526"/>
        <v>0</v>
      </c>
      <c r="L1940" s="64">
        <f t="shared" si="526"/>
        <v>0</v>
      </c>
      <c r="M1940" s="64">
        <f t="shared" si="526"/>
        <v>15.404758440919633</v>
      </c>
      <c r="N1940" s="64">
        <f t="shared" si="526"/>
        <v>131.97627672916741</v>
      </c>
      <c r="O1940" s="121"/>
      <c r="P1940" s="177">
        <v>2.9750000000000001</v>
      </c>
      <c r="Q1940" s="177">
        <v>8.3161548024393479</v>
      </c>
      <c r="R1940" s="177">
        <v>8.3161548024393479</v>
      </c>
      <c r="S1940" s="177">
        <v>3.0552403819318599</v>
      </c>
      <c r="T1940" s="177">
        <v>8.1717119316793365</v>
      </c>
      <c r="U1940" s="177">
        <v>8.3161548024393479</v>
      </c>
      <c r="V1940" s="177">
        <v>8.3161548024393479</v>
      </c>
      <c r="W1940" s="177">
        <v>0</v>
      </c>
      <c r="X1940" s="177">
        <v>4.6320990534509429E-2</v>
      </c>
      <c r="Y1940" s="177">
        <v>0</v>
      </c>
      <c r="Z1940" s="177">
        <v>0</v>
      </c>
      <c r="AA1940" s="177">
        <v>38.80186285069599</v>
      </c>
      <c r="AB1940" s="177">
        <v>32.497190975330831</v>
      </c>
      <c r="AC1940" s="177">
        <v>27.412603693383197</v>
      </c>
      <c r="AD1940" s="177">
        <v>7.0595353055522185</v>
      </c>
      <c r="AE1940" s="177">
        <v>9.7722386918510803E-2</v>
      </c>
      <c r="AF1940" s="177">
        <v>15.404758440919633</v>
      </c>
      <c r="AG1940" s="177">
        <v>5.7278999359385123</v>
      </c>
      <c r="AH1940" s="177">
        <v>5.7278999359385123</v>
      </c>
      <c r="AI1940" s="177">
        <v>5.7278999359385123</v>
      </c>
      <c r="AJ1940" s="177">
        <v>0</v>
      </c>
    </row>
    <row r="1941" spans="1:36" hidden="1" outlineLevel="1" x14ac:dyDescent="0.25">
      <c r="A1941" s="190">
        <f t="shared" si="527"/>
        <v>2022</v>
      </c>
      <c r="B1941" s="55">
        <f t="shared" si="528"/>
        <v>9</v>
      </c>
      <c r="C1941" s="55">
        <f t="shared" si="529"/>
        <v>6</v>
      </c>
      <c r="D1941" s="55">
        <f t="shared" si="523"/>
        <v>81</v>
      </c>
      <c r="F1941" s="63">
        <f t="shared" si="517"/>
        <v>44805.249999999985</v>
      </c>
      <c r="G1941" s="64">
        <f t="shared" si="525"/>
        <v>426.09669371149596</v>
      </c>
      <c r="H1941" s="64">
        <f t="shared" si="526"/>
        <v>53.330646734334955</v>
      </c>
      <c r="I1941" s="64">
        <f t="shared" si="526"/>
        <v>82.144560565066072</v>
      </c>
      <c r="J1941" s="64">
        <f t="shared" si="526"/>
        <v>147.339079501448</v>
      </c>
      <c r="K1941" s="64">
        <f t="shared" si="526"/>
        <v>0</v>
      </c>
      <c r="L1941" s="64">
        <f t="shared" si="526"/>
        <v>0</v>
      </c>
      <c r="M1941" s="64">
        <f t="shared" si="526"/>
        <v>15.110399999373396</v>
      </c>
      <c r="N1941" s="64">
        <f t="shared" si="526"/>
        <v>128.17200691127357</v>
      </c>
      <c r="O1941" s="121"/>
      <c r="P1941" s="177">
        <v>2.9750000000000001</v>
      </c>
      <c r="Q1941" s="177">
        <v>6.9868066369936512</v>
      </c>
      <c r="R1941" s="177">
        <v>6.9868066369936512</v>
      </c>
      <c r="S1941" s="177">
        <v>13.7147747350652</v>
      </c>
      <c r="T1941" s="177">
        <v>29.707542139422529</v>
      </c>
      <c r="U1941" s="177">
        <v>6.9868066369936512</v>
      </c>
      <c r="V1941" s="177">
        <v>6.9868066369936512</v>
      </c>
      <c r="W1941" s="177">
        <v>1.9933258478117233</v>
      </c>
      <c r="X1941" s="177">
        <v>11.124675658825005</v>
      </c>
      <c r="Y1941" s="177">
        <v>4.1912000000000003</v>
      </c>
      <c r="Z1941" s="177">
        <v>0</v>
      </c>
      <c r="AA1941" s="177">
        <v>39.623874383019867</v>
      </c>
      <c r="AB1941" s="177">
        <v>31.805152522181835</v>
      </c>
      <c r="AC1941" s="177">
        <v>28.795753458097273</v>
      </c>
      <c r="AD1941" s="177">
        <v>53.330646734334955</v>
      </c>
      <c r="AE1941" s="177">
        <v>12.919317945800737</v>
      </c>
      <c r="AF1941" s="177">
        <v>15.110399999373396</v>
      </c>
      <c r="AG1941" s="177">
        <v>49.113026500482668</v>
      </c>
      <c r="AH1941" s="177">
        <v>49.113026500482668</v>
      </c>
      <c r="AI1941" s="177">
        <v>49.113026500482668</v>
      </c>
      <c r="AJ1941" s="177">
        <v>5.518724238140873</v>
      </c>
    </row>
    <row r="1942" spans="1:36" hidden="1" outlineLevel="1" x14ac:dyDescent="0.25">
      <c r="A1942" s="190">
        <f t="shared" si="527"/>
        <v>2022</v>
      </c>
      <c r="B1942" s="55">
        <f t="shared" si="528"/>
        <v>9</v>
      </c>
      <c r="C1942" s="55">
        <f t="shared" si="529"/>
        <v>7</v>
      </c>
      <c r="D1942" s="55">
        <f t="shared" si="523"/>
        <v>81</v>
      </c>
      <c r="F1942" s="63">
        <f t="shared" si="517"/>
        <v>44805.29166666665</v>
      </c>
      <c r="G1942" s="64">
        <f t="shared" si="525"/>
        <v>594.43661031924057</v>
      </c>
      <c r="H1942" s="64">
        <f t="shared" si="526"/>
        <v>66.474552329756506</v>
      </c>
      <c r="I1942" s="64">
        <f t="shared" si="526"/>
        <v>176.27457476746611</v>
      </c>
      <c r="J1942" s="64">
        <f t="shared" si="526"/>
        <v>194.71871582802305</v>
      </c>
      <c r="K1942" s="64">
        <f t="shared" si="526"/>
        <v>0</v>
      </c>
      <c r="L1942" s="64">
        <f t="shared" si="526"/>
        <v>0</v>
      </c>
      <c r="M1942" s="64">
        <f t="shared" si="526"/>
        <v>13.834846752673045</v>
      </c>
      <c r="N1942" s="64">
        <f t="shared" si="526"/>
        <v>143.13392064132177</v>
      </c>
      <c r="O1942" s="121"/>
      <c r="P1942" s="177">
        <v>2.9750000000000001</v>
      </c>
      <c r="Q1942" s="177">
        <v>12.180539004316365</v>
      </c>
      <c r="R1942" s="177">
        <v>12.180539004316365</v>
      </c>
      <c r="S1942" s="177">
        <v>23.970347382825331</v>
      </c>
      <c r="T1942" s="177">
        <v>35.843789693009327</v>
      </c>
      <c r="U1942" s="177">
        <v>12.180539004316365</v>
      </c>
      <c r="V1942" s="177">
        <v>12.180539004316365</v>
      </c>
      <c r="W1942" s="177">
        <v>6.4336536734413929</v>
      </c>
      <c r="X1942" s="177">
        <v>34.366850108504622</v>
      </c>
      <c r="Y1942" s="177">
        <v>17.60304</v>
      </c>
      <c r="Z1942" s="177">
        <v>0</v>
      </c>
      <c r="AA1942" s="177">
        <v>35.962209953911398</v>
      </c>
      <c r="AB1942" s="177">
        <v>30.558130009339386</v>
      </c>
      <c r="AC1942" s="177">
        <v>27.891424660805505</v>
      </c>
      <c r="AD1942" s="177">
        <v>66.474552329756506</v>
      </c>
      <c r="AE1942" s="177">
        <v>30.318840519665176</v>
      </c>
      <c r="AF1942" s="177">
        <v>13.834846752673045</v>
      </c>
      <c r="AG1942" s="177">
        <v>64.906238609341017</v>
      </c>
      <c r="AH1942" s="177">
        <v>64.906238609341017</v>
      </c>
      <c r="AI1942" s="177">
        <v>64.906238609341017</v>
      </c>
      <c r="AJ1942" s="177">
        <v>24.763053390020257</v>
      </c>
    </row>
    <row r="1943" spans="1:36" hidden="1" outlineLevel="1" x14ac:dyDescent="0.25">
      <c r="A1943" s="190">
        <f t="shared" si="527"/>
        <v>2022</v>
      </c>
      <c r="B1943" s="55">
        <f t="shared" si="528"/>
        <v>9</v>
      </c>
      <c r="C1943" s="55">
        <f t="shared" si="529"/>
        <v>8</v>
      </c>
      <c r="D1943" s="55">
        <f t="shared" si="523"/>
        <v>81</v>
      </c>
      <c r="F1943" s="63">
        <f t="shared" si="517"/>
        <v>44805.333333333314</v>
      </c>
      <c r="G1943" s="64">
        <f t="shared" si="525"/>
        <v>680.74633119123769</v>
      </c>
      <c r="H1943" s="64">
        <f t="shared" si="526"/>
        <v>71.185084146922591</v>
      </c>
      <c r="I1943" s="64">
        <f t="shared" si="526"/>
        <v>223.4356815580247</v>
      </c>
      <c r="J1943" s="64">
        <f t="shared" si="526"/>
        <v>204.9356300589329</v>
      </c>
      <c r="K1943" s="64">
        <f t="shared" si="526"/>
        <v>0</v>
      </c>
      <c r="L1943" s="64">
        <f t="shared" si="526"/>
        <v>0</v>
      </c>
      <c r="M1943" s="64">
        <f t="shared" si="526"/>
        <v>11.283740259272339</v>
      </c>
      <c r="N1943" s="64">
        <f t="shared" si="526"/>
        <v>169.90619516808513</v>
      </c>
      <c r="O1943" s="121"/>
      <c r="P1943" s="177">
        <v>2.9750000000000001</v>
      </c>
      <c r="Q1943" s="177">
        <v>19.47649637746018</v>
      </c>
      <c r="R1943" s="177">
        <v>19.47649637746018</v>
      </c>
      <c r="S1943" s="177">
        <v>32.302349188892812</v>
      </c>
      <c r="T1943" s="177">
        <v>36.874198708392356</v>
      </c>
      <c r="U1943" s="177">
        <v>19.47649637746018</v>
      </c>
      <c r="V1943" s="177">
        <v>19.47649637746018</v>
      </c>
      <c r="W1943" s="177">
        <v>7.4346153475637022</v>
      </c>
      <c r="X1943" s="177">
        <v>37.787710643079301</v>
      </c>
      <c r="Y1943" s="177">
        <v>29.75752</v>
      </c>
      <c r="Z1943" s="177">
        <v>0</v>
      </c>
      <c r="AA1943" s="177">
        <v>34.72156222154365</v>
      </c>
      <c r="AB1943" s="177">
        <v>31.698370829800879</v>
      </c>
      <c r="AC1943" s="177">
        <v>25.580276606899911</v>
      </c>
      <c r="AD1943" s="177">
        <v>71.185084146922591</v>
      </c>
      <c r="AE1943" s="177">
        <v>34.073287162659746</v>
      </c>
      <c r="AF1943" s="177">
        <v>11.283740259272339</v>
      </c>
      <c r="AG1943" s="177">
        <v>68.311876686310967</v>
      </c>
      <c r="AH1943" s="177">
        <v>68.311876686310967</v>
      </c>
      <c r="AI1943" s="177">
        <v>68.311876686310967</v>
      </c>
      <c r="AJ1943" s="177">
        <v>42.231000507436789</v>
      </c>
    </row>
    <row r="1944" spans="1:36" hidden="1" outlineLevel="1" x14ac:dyDescent="0.25">
      <c r="A1944" s="190">
        <f t="shared" si="527"/>
        <v>2022</v>
      </c>
      <c r="B1944" s="55">
        <f t="shared" si="528"/>
        <v>9</v>
      </c>
      <c r="C1944" s="55">
        <f t="shared" si="529"/>
        <v>9</v>
      </c>
      <c r="D1944" s="55">
        <f t="shared" si="523"/>
        <v>81</v>
      </c>
      <c r="F1944" s="63">
        <f t="shared" si="517"/>
        <v>44805.374999999978</v>
      </c>
      <c r="G1944" s="64">
        <f t="shared" si="525"/>
        <v>690.11181238160452</v>
      </c>
      <c r="H1944" s="64">
        <f t="shared" si="526"/>
        <v>68.47232195634065</v>
      </c>
      <c r="I1944" s="64">
        <f t="shared" si="526"/>
        <v>234.17706748789152</v>
      </c>
      <c r="J1944" s="64">
        <f t="shared" si="526"/>
        <v>198.87581193790362</v>
      </c>
      <c r="K1944" s="64">
        <f t="shared" si="526"/>
        <v>0</v>
      </c>
      <c r="L1944" s="64">
        <f t="shared" si="526"/>
        <v>0</v>
      </c>
      <c r="M1944" s="64">
        <f t="shared" si="526"/>
        <v>9.9100675320565781</v>
      </c>
      <c r="N1944" s="64">
        <f t="shared" si="526"/>
        <v>178.6765434674121</v>
      </c>
      <c r="O1944" s="121"/>
      <c r="P1944" s="177">
        <v>2.9750000000000001</v>
      </c>
      <c r="Q1944" s="177">
        <v>22.052752512044862</v>
      </c>
      <c r="R1944" s="177">
        <v>22.052752512044862</v>
      </c>
      <c r="S1944" s="177">
        <v>36.572946741686117</v>
      </c>
      <c r="T1944" s="177">
        <v>36.051318852669262</v>
      </c>
      <c r="U1944" s="177">
        <v>22.052752512044862</v>
      </c>
      <c r="V1944" s="177">
        <v>22.052752512044862</v>
      </c>
      <c r="W1944" s="177">
        <v>7.6702004348877111</v>
      </c>
      <c r="X1944" s="177">
        <v>36.798017936741644</v>
      </c>
      <c r="Y1944" s="177">
        <v>38.978160000000003</v>
      </c>
      <c r="Z1944" s="177">
        <v>0</v>
      </c>
      <c r="AA1944" s="177">
        <v>33.40770580935483</v>
      </c>
      <c r="AB1944" s="177">
        <v>32.446361721062701</v>
      </c>
      <c r="AC1944" s="177">
        <v>24.611465888815136</v>
      </c>
      <c r="AD1944" s="177">
        <v>68.47232195634065</v>
      </c>
      <c r="AE1944" s="177">
        <v>32.908298180787121</v>
      </c>
      <c r="AF1944" s="177">
        <v>9.9100675320565781</v>
      </c>
      <c r="AG1944" s="177">
        <v>66.291937312634545</v>
      </c>
      <c r="AH1944" s="177">
        <v>66.291937312634545</v>
      </c>
      <c r="AI1944" s="177">
        <v>66.291937312634545</v>
      </c>
      <c r="AJ1944" s="177">
        <v>42.223125341119669</v>
      </c>
    </row>
    <row r="1945" spans="1:36" hidden="1" outlineLevel="1" x14ac:dyDescent="0.25">
      <c r="A1945" s="190">
        <f t="shared" si="527"/>
        <v>2022</v>
      </c>
      <c r="B1945" s="55">
        <f t="shared" si="528"/>
        <v>9</v>
      </c>
      <c r="C1945" s="55">
        <f t="shared" si="529"/>
        <v>10</v>
      </c>
      <c r="D1945" s="55">
        <f t="shared" si="523"/>
        <v>81</v>
      </c>
      <c r="F1945" s="63">
        <f t="shared" si="517"/>
        <v>44805.416666666642</v>
      </c>
      <c r="G1945" s="64">
        <f t="shared" si="525"/>
        <v>686.75353687367465</v>
      </c>
      <c r="H1945" s="64">
        <f t="shared" ref="H1945:N1954" si="531">SUMIF($P$6:$AK$6,H$6,$P1945:$AK1945)</f>
        <v>72.516241225501545</v>
      </c>
      <c r="I1945" s="64">
        <f t="shared" si="531"/>
        <v>237.8256700795306</v>
      </c>
      <c r="J1945" s="64">
        <f t="shared" si="531"/>
        <v>185.30452992493557</v>
      </c>
      <c r="K1945" s="64">
        <f t="shared" si="531"/>
        <v>0</v>
      </c>
      <c r="L1945" s="64">
        <f t="shared" si="531"/>
        <v>0</v>
      </c>
      <c r="M1945" s="64">
        <f t="shared" si="531"/>
        <v>8.6345142853562269</v>
      </c>
      <c r="N1945" s="64">
        <f t="shared" si="531"/>
        <v>182.47258135835079</v>
      </c>
      <c r="O1945" s="121"/>
      <c r="P1945" s="177">
        <v>2.9750000000000001</v>
      </c>
      <c r="Q1945" s="177">
        <v>24.247722738711008</v>
      </c>
      <c r="R1945" s="177">
        <v>24.247722738711008</v>
      </c>
      <c r="S1945" s="177">
        <v>37.373617358934148</v>
      </c>
      <c r="T1945" s="177">
        <v>34.891352210379232</v>
      </c>
      <c r="U1945" s="177">
        <v>24.247722738711008</v>
      </c>
      <c r="V1945" s="177">
        <v>24.247722738711008</v>
      </c>
      <c r="W1945" s="177">
        <v>7.5235305968501649</v>
      </c>
      <c r="X1945" s="177">
        <v>34.623292123251737</v>
      </c>
      <c r="Y1945" s="177">
        <v>44.426720000000003</v>
      </c>
      <c r="Z1945" s="177">
        <v>0</v>
      </c>
      <c r="AA1945" s="177">
        <v>31.384334075329683</v>
      </c>
      <c r="AB1945" s="177">
        <v>31.526377572159781</v>
      </c>
      <c r="AC1945" s="177">
        <v>22.570978756017293</v>
      </c>
      <c r="AD1945" s="177">
        <v>72.516241225501545</v>
      </c>
      <c r="AE1945" s="177">
        <v>33.107458562729903</v>
      </c>
      <c r="AF1945" s="177">
        <v>8.6345142853562269</v>
      </c>
      <c r="AG1945" s="177">
        <v>61.768176641645191</v>
      </c>
      <c r="AH1945" s="177">
        <v>61.768176641645191</v>
      </c>
      <c r="AI1945" s="177">
        <v>61.768176641645191</v>
      </c>
      <c r="AJ1945" s="177">
        <v>42.904699227385365</v>
      </c>
    </row>
    <row r="1946" spans="1:36" hidden="1" outlineLevel="1" x14ac:dyDescent="0.25">
      <c r="A1946" s="190">
        <f t="shared" si="527"/>
        <v>2022</v>
      </c>
      <c r="B1946" s="55">
        <f t="shared" si="528"/>
        <v>9</v>
      </c>
      <c r="C1946" s="55">
        <f t="shared" si="529"/>
        <v>11</v>
      </c>
      <c r="D1946" s="55">
        <f t="shared" si="523"/>
        <v>81</v>
      </c>
      <c r="F1946" s="63">
        <f t="shared" si="517"/>
        <v>44805.458333333307</v>
      </c>
      <c r="G1946" s="64">
        <f t="shared" si="525"/>
        <v>667.22931875028712</v>
      </c>
      <c r="H1946" s="64">
        <f t="shared" si="531"/>
        <v>67.241327988813069</v>
      </c>
      <c r="I1946" s="64">
        <f t="shared" si="531"/>
        <v>231.79033186927444</v>
      </c>
      <c r="J1946" s="64">
        <f t="shared" si="531"/>
        <v>183.23789343279984</v>
      </c>
      <c r="K1946" s="64">
        <f t="shared" si="531"/>
        <v>0</v>
      </c>
      <c r="L1946" s="64">
        <f t="shared" si="531"/>
        <v>0</v>
      </c>
      <c r="M1946" s="64">
        <f t="shared" si="531"/>
        <v>7.947677921748344</v>
      </c>
      <c r="N1946" s="64">
        <f t="shared" si="531"/>
        <v>177.0120875376515</v>
      </c>
      <c r="O1946" s="121"/>
      <c r="P1946" s="177">
        <v>2.9750000000000001</v>
      </c>
      <c r="Q1946" s="177">
        <v>25.092734750854785</v>
      </c>
      <c r="R1946" s="177">
        <v>25.092734750854785</v>
      </c>
      <c r="S1946" s="177">
        <v>35.022039800098462</v>
      </c>
      <c r="T1946" s="177">
        <v>34.095306089541964</v>
      </c>
      <c r="U1946" s="177">
        <v>25.092734750854785</v>
      </c>
      <c r="V1946" s="177">
        <v>25.092734750854785</v>
      </c>
      <c r="W1946" s="177">
        <v>7.3315625997773619</v>
      </c>
      <c r="X1946" s="177">
        <v>33.115590517885444</v>
      </c>
      <c r="Y1946" s="177">
        <v>44.007599999999996</v>
      </c>
      <c r="Z1946" s="177">
        <v>0</v>
      </c>
      <c r="AA1946" s="177">
        <v>27.65980919370373</v>
      </c>
      <c r="AB1946" s="177">
        <v>29.244087057265801</v>
      </c>
      <c r="AC1946" s="177">
        <v>19.737252283262823</v>
      </c>
      <c r="AD1946" s="177">
        <v>67.241327988813069</v>
      </c>
      <c r="AE1946" s="177">
        <v>33.974125663592524</v>
      </c>
      <c r="AF1946" s="177">
        <v>7.947677921748344</v>
      </c>
      <c r="AG1946" s="177">
        <v>61.079297810933276</v>
      </c>
      <c r="AH1946" s="177">
        <v>61.079297810933276</v>
      </c>
      <c r="AI1946" s="177">
        <v>61.079297810933276</v>
      </c>
      <c r="AJ1946" s="177">
        <v>41.269107198378684</v>
      </c>
    </row>
    <row r="1947" spans="1:36" hidden="1" outlineLevel="1" x14ac:dyDescent="0.25">
      <c r="A1947" s="190">
        <f t="shared" si="527"/>
        <v>2022</v>
      </c>
      <c r="B1947" s="55">
        <f t="shared" si="528"/>
        <v>9</v>
      </c>
      <c r="C1947" s="55">
        <f t="shared" si="529"/>
        <v>12</v>
      </c>
      <c r="D1947" s="55">
        <f t="shared" si="523"/>
        <v>81</v>
      </c>
      <c r="F1947" s="63">
        <f t="shared" si="517"/>
        <v>44805.499999999971</v>
      </c>
      <c r="G1947" s="64">
        <f t="shared" si="525"/>
        <v>669.29797342912684</v>
      </c>
      <c r="H1947" s="64">
        <f t="shared" si="531"/>
        <v>64.773096632125473</v>
      </c>
      <c r="I1947" s="64">
        <f t="shared" si="531"/>
        <v>228.32086727069478</v>
      </c>
      <c r="J1947" s="64">
        <f t="shared" si="531"/>
        <v>190.01443300159161</v>
      </c>
      <c r="K1947" s="64">
        <f t="shared" si="531"/>
        <v>0</v>
      </c>
      <c r="L1947" s="64">
        <f t="shared" si="531"/>
        <v>0</v>
      </c>
      <c r="M1947" s="64">
        <f t="shared" si="531"/>
        <v>7.8495584412329329</v>
      </c>
      <c r="N1947" s="64">
        <f t="shared" si="531"/>
        <v>178.34001808348208</v>
      </c>
      <c r="O1947" s="121"/>
      <c r="P1947" s="177">
        <v>2.9750000000000001</v>
      </c>
      <c r="Q1947" s="177">
        <v>27.050689413139139</v>
      </c>
      <c r="R1947" s="177">
        <v>27.050689413139139</v>
      </c>
      <c r="S1947" s="177">
        <v>34.920312406680694</v>
      </c>
      <c r="T1947" s="177">
        <v>34.254515313709412</v>
      </c>
      <c r="U1947" s="177">
        <v>27.050689413139139</v>
      </c>
      <c r="V1947" s="177">
        <v>27.050689413139139</v>
      </c>
      <c r="W1947" s="177">
        <v>6.7645431897164805</v>
      </c>
      <c r="X1947" s="177">
        <v>32.401994001203072</v>
      </c>
      <c r="Y1947" s="177">
        <v>45.684079999999994</v>
      </c>
      <c r="Z1947" s="177">
        <v>0</v>
      </c>
      <c r="AA1947" s="177">
        <v>23.938433024439835</v>
      </c>
      <c r="AB1947" s="177">
        <v>27.414837728865553</v>
      </c>
      <c r="AC1947" s="177">
        <v>18.783989677620127</v>
      </c>
      <c r="AD1947" s="177">
        <v>64.773096632125473</v>
      </c>
      <c r="AE1947" s="177">
        <v>33.554704323537834</v>
      </c>
      <c r="AF1947" s="177">
        <v>7.8495584412329329</v>
      </c>
      <c r="AG1947" s="177">
        <v>63.338144333863873</v>
      </c>
      <c r="AH1947" s="177">
        <v>63.338144333863873</v>
      </c>
      <c r="AI1947" s="177">
        <v>63.338144333863873</v>
      </c>
      <c r="AJ1947" s="177">
        <v>37.765718035847293</v>
      </c>
    </row>
    <row r="1948" spans="1:36" hidden="1" outlineLevel="1" x14ac:dyDescent="0.25">
      <c r="A1948" s="190">
        <f t="shared" si="527"/>
        <v>2022</v>
      </c>
      <c r="B1948" s="55">
        <f t="shared" si="528"/>
        <v>9</v>
      </c>
      <c r="C1948" s="55">
        <f t="shared" si="529"/>
        <v>13</v>
      </c>
      <c r="D1948" s="55">
        <f t="shared" si="523"/>
        <v>81</v>
      </c>
      <c r="F1948" s="63">
        <f t="shared" si="517"/>
        <v>44805.541666666635</v>
      </c>
      <c r="G1948" s="64">
        <f t="shared" si="525"/>
        <v>665.45702290448332</v>
      </c>
      <c r="H1948" s="64">
        <f t="shared" si="531"/>
        <v>65.325245230462059</v>
      </c>
      <c r="I1948" s="64">
        <f t="shared" si="531"/>
        <v>228.27363218389229</v>
      </c>
      <c r="J1948" s="64">
        <f t="shared" si="531"/>
        <v>183.66173641647481</v>
      </c>
      <c r="K1948" s="64">
        <f t="shared" si="531"/>
        <v>0</v>
      </c>
      <c r="L1948" s="64">
        <f t="shared" si="531"/>
        <v>0</v>
      </c>
      <c r="M1948" s="64">
        <f t="shared" si="531"/>
        <v>7.75143896071752</v>
      </c>
      <c r="N1948" s="64">
        <f t="shared" si="531"/>
        <v>180.44497011293666</v>
      </c>
      <c r="O1948" s="121"/>
      <c r="P1948" s="177">
        <v>2.9750000000000001</v>
      </c>
      <c r="Q1948" s="177">
        <v>28.380037578584833</v>
      </c>
      <c r="R1948" s="177">
        <v>28.380037578584833</v>
      </c>
      <c r="S1948" s="177">
        <v>30.901975337263377</v>
      </c>
      <c r="T1948" s="177">
        <v>36.171366194061818</v>
      </c>
      <c r="U1948" s="177">
        <v>28.380037578584833</v>
      </c>
      <c r="V1948" s="177">
        <v>28.380037578584833</v>
      </c>
      <c r="W1948" s="177">
        <v>7.104003712166671</v>
      </c>
      <c r="X1948" s="177">
        <v>35.045255825900938</v>
      </c>
      <c r="Y1948" s="177">
        <v>44.845840000000003</v>
      </c>
      <c r="Z1948" s="177">
        <v>0</v>
      </c>
      <c r="AA1948" s="177">
        <v>23.85084978398227</v>
      </c>
      <c r="AB1948" s="177">
        <v>24.70219599441397</v>
      </c>
      <c r="AC1948" s="177">
        <v>18.371774020201126</v>
      </c>
      <c r="AD1948" s="177">
        <v>65.325245230462059</v>
      </c>
      <c r="AE1948" s="177">
        <v>32.74246351221457</v>
      </c>
      <c r="AF1948" s="177">
        <v>7.75143896071752</v>
      </c>
      <c r="AG1948" s="177">
        <v>61.220578805491598</v>
      </c>
      <c r="AH1948" s="177">
        <v>61.220578805491598</v>
      </c>
      <c r="AI1948" s="177">
        <v>61.220578805491598</v>
      </c>
      <c r="AJ1948" s="177">
        <v>38.48772760228492</v>
      </c>
    </row>
    <row r="1949" spans="1:36" hidden="1" outlineLevel="1" x14ac:dyDescent="0.25">
      <c r="A1949" s="190">
        <f t="shared" si="527"/>
        <v>2022</v>
      </c>
      <c r="B1949" s="55">
        <f t="shared" si="528"/>
        <v>9</v>
      </c>
      <c r="C1949" s="55">
        <f t="shared" si="529"/>
        <v>14</v>
      </c>
      <c r="D1949" s="55">
        <f t="shared" si="523"/>
        <v>81</v>
      </c>
      <c r="F1949" s="63">
        <f t="shared" si="517"/>
        <v>44805.583333333299</v>
      </c>
      <c r="G1949" s="64">
        <f t="shared" si="525"/>
        <v>660.26737790888376</v>
      </c>
      <c r="H1949" s="64">
        <f t="shared" si="531"/>
        <v>70.292964061949277</v>
      </c>
      <c r="I1949" s="64">
        <f t="shared" si="531"/>
        <v>209.80698133988926</v>
      </c>
      <c r="J1949" s="64">
        <f t="shared" si="531"/>
        <v>182.95280607778651</v>
      </c>
      <c r="K1949" s="64">
        <f t="shared" si="531"/>
        <v>0</v>
      </c>
      <c r="L1949" s="64">
        <f t="shared" si="531"/>
        <v>0</v>
      </c>
      <c r="M1949" s="64">
        <f t="shared" si="531"/>
        <v>8.1439168827791697</v>
      </c>
      <c r="N1949" s="64">
        <f t="shared" si="531"/>
        <v>189.07070954647955</v>
      </c>
      <c r="O1949" s="121"/>
      <c r="P1949" s="177">
        <v>2.9750000000000001</v>
      </c>
      <c r="Q1949" s="177">
        <v>29.513590277802095</v>
      </c>
      <c r="R1949" s="177">
        <v>29.513590277802095</v>
      </c>
      <c r="S1949" s="177">
        <v>23.472158280913803</v>
      </c>
      <c r="T1949" s="177">
        <v>35.481790441357454</v>
      </c>
      <c r="U1949" s="177">
        <v>29.513590277802095</v>
      </c>
      <c r="V1949" s="177">
        <v>29.513590277802095</v>
      </c>
      <c r="W1949" s="177">
        <v>7.2848952565093068</v>
      </c>
      <c r="X1949" s="177">
        <v>36.742222676533927</v>
      </c>
      <c r="Y1949" s="177">
        <v>35.20608</v>
      </c>
      <c r="Z1949" s="177">
        <v>0</v>
      </c>
      <c r="AA1949" s="177">
        <v>26.30856458731699</v>
      </c>
      <c r="AB1949" s="177">
        <v>23.815681700919846</v>
      </c>
      <c r="AC1949" s="177">
        <v>20.892102147034333</v>
      </c>
      <c r="AD1949" s="177">
        <v>70.292964061949277</v>
      </c>
      <c r="AE1949" s="177">
        <v>31.532664207805801</v>
      </c>
      <c r="AF1949" s="177">
        <v>8.1439168827791697</v>
      </c>
      <c r="AG1949" s="177">
        <v>60.984268692595499</v>
      </c>
      <c r="AH1949" s="177">
        <v>60.984268692595499</v>
      </c>
      <c r="AI1949" s="177">
        <v>60.984268692595499</v>
      </c>
      <c r="AJ1949" s="177">
        <v>37.112170476768981</v>
      </c>
    </row>
    <row r="1950" spans="1:36" hidden="1" outlineLevel="1" x14ac:dyDescent="0.25">
      <c r="A1950" s="190">
        <f t="shared" si="527"/>
        <v>2022</v>
      </c>
      <c r="B1950" s="55">
        <f t="shared" si="528"/>
        <v>9</v>
      </c>
      <c r="C1950" s="55">
        <f t="shared" si="529"/>
        <v>15</v>
      </c>
      <c r="D1950" s="55">
        <f t="shared" si="523"/>
        <v>81</v>
      </c>
      <c r="F1950" s="63">
        <f t="shared" si="517"/>
        <v>44805.624999999964</v>
      </c>
      <c r="G1950" s="64">
        <f t="shared" si="525"/>
        <v>617.58426494218133</v>
      </c>
      <c r="H1950" s="64">
        <f t="shared" si="531"/>
        <v>70.762738380536277</v>
      </c>
      <c r="I1950" s="64">
        <f t="shared" si="531"/>
        <v>183.18257706815308</v>
      </c>
      <c r="J1950" s="64">
        <f t="shared" si="531"/>
        <v>162.55177063262809</v>
      </c>
      <c r="K1950" s="64">
        <f t="shared" si="531"/>
        <v>0</v>
      </c>
      <c r="L1950" s="64">
        <f t="shared" si="531"/>
        <v>0</v>
      </c>
      <c r="M1950" s="64">
        <f t="shared" si="531"/>
        <v>8.6345142853562269</v>
      </c>
      <c r="N1950" s="64">
        <f t="shared" si="531"/>
        <v>192.45266457550764</v>
      </c>
      <c r="O1950" s="121"/>
      <c r="P1950" s="177">
        <v>2.9750000000000001</v>
      </c>
      <c r="Q1950" s="177">
        <v>29.10138929626855</v>
      </c>
      <c r="R1950" s="177">
        <v>29.10138929626855</v>
      </c>
      <c r="S1950" s="177">
        <v>14.121655809900856</v>
      </c>
      <c r="T1950" s="177">
        <v>26.075957961771817</v>
      </c>
      <c r="U1950" s="177">
        <v>29.10138929626855</v>
      </c>
      <c r="V1950" s="177">
        <v>29.10138929626855</v>
      </c>
      <c r="W1950" s="177">
        <v>7.1159665684885471</v>
      </c>
      <c r="X1950" s="177">
        <v>36.235061174957437</v>
      </c>
      <c r="Y1950" s="177">
        <v>26.82368</v>
      </c>
      <c r="Z1950" s="177">
        <v>0</v>
      </c>
      <c r="AA1950" s="177">
        <v>29.872328124735297</v>
      </c>
      <c r="AB1950" s="177">
        <v>25.239197040990788</v>
      </c>
      <c r="AC1950" s="177">
        <v>20.935582224707336</v>
      </c>
      <c r="AD1950" s="177">
        <v>70.762738380536277</v>
      </c>
      <c r="AE1950" s="177">
        <v>32.931054040593658</v>
      </c>
      <c r="AF1950" s="177">
        <v>8.6345142853562269</v>
      </c>
      <c r="AG1950" s="177">
        <v>54.183923544209364</v>
      </c>
      <c r="AH1950" s="177">
        <v>54.183923544209364</v>
      </c>
      <c r="AI1950" s="177">
        <v>54.183923544209364</v>
      </c>
      <c r="AJ1950" s="177">
        <v>36.904201512440778</v>
      </c>
    </row>
    <row r="1951" spans="1:36" hidden="1" outlineLevel="1" x14ac:dyDescent="0.25">
      <c r="A1951" s="190">
        <f t="shared" si="527"/>
        <v>2022</v>
      </c>
      <c r="B1951" s="55">
        <f t="shared" si="528"/>
        <v>9</v>
      </c>
      <c r="C1951" s="55">
        <f t="shared" si="529"/>
        <v>16</v>
      </c>
      <c r="D1951" s="55">
        <f t="shared" si="523"/>
        <v>81</v>
      </c>
      <c r="F1951" s="63">
        <f t="shared" si="517"/>
        <v>44805.666666666628</v>
      </c>
      <c r="G1951" s="64">
        <f t="shared" si="525"/>
        <v>428.49461004749219</v>
      </c>
      <c r="H1951" s="64">
        <f t="shared" si="531"/>
        <v>30.225392766486859</v>
      </c>
      <c r="I1951" s="64">
        <f t="shared" si="531"/>
        <v>118.21672487953856</v>
      </c>
      <c r="J1951" s="64">
        <f t="shared" si="531"/>
        <v>83.10428328191179</v>
      </c>
      <c r="K1951" s="64">
        <f t="shared" si="531"/>
        <v>0</v>
      </c>
      <c r="L1951" s="64">
        <f t="shared" si="531"/>
        <v>0</v>
      </c>
      <c r="M1951" s="64">
        <f t="shared" si="531"/>
        <v>9.026992207417873</v>
      </c>
      <c r="N1951" s="64">
        <f t="shared" si="531"/>
        <v>187.92121691213711</v>
      </c>
      <c r="O1951" s="121"/>
      <c r="P1951" s="177">
        <v>2.9750000000000001</v>
      </c>
      <c r="Q1951" s="177">
        <v>26.504523112607188</v>
      </c>
      <c r="R1951" s="177">
        <v>26.504523112607188</v>
      </c>
      <c r="S1951" s="177">
        <v>2.6936827021225667</v>
      </c>
      <c r="T1951" s="177">
        <v>4.2266413973995896</v>
      </c>
      <c r="U1951" s="177">
        <v>26.504523112607188</v>
      </c>
      <c r="V1951" s="177">
        <v>26.504523112607188</v>
      </c>
      <c r="W1951" s="177">
        <v>6.0773500523838289</v>
      </c>
      <c r="X1951" s="177">
        <v>31.077651645876042</v>
      </c>
      <c r="Y1951" s="177">
        <v>15.507439999999999</v>
      </c>
      <c r="Z1951" s="177">
        <v>0</v>
      </c>
      <c r="AA1951" s="177">
        <v>34.975706410098418</v>
      </c>
      <c r="AB1951" s="177">
        <v>25.643165065114502</v>
      </c>
      <c r="AC1951" s="177">
        <v>21.284252986495432</v>
      </c>
      <c r="AD1951" s="177">
        <v>30.225392766486859</v>
      </c>
      <c r="AE1951" s="177">
        <v>27.745024976570875</v>
      </c>
      <c r="AF1951" s="177">
        <v>9.026992207417873</v>
      </c>
      <c r="AG1951" s="177">
        <v>27.701427760637266</v>
      </c>
      <c r="AH1951" s="177">
        <v>27.701427760637266</v>
      </c>
      <c r="AI1951" s="177">
        <v>27.701427760637266</v>
      </c>
      <c r="AJ1951" s="177">
        <v>27.913934105185657</v>
      </c>
    </row>
    <row r="1952" spans="1:36" hidden="1" outlineLevel="1" x14ac:dyDescent="0.25">
      <c r="A1952" s="190">
        <f t="shared" si="527"/>
        <v>2022</v>
      </c>
      <c r="B1952" s="55">
        <f t="shared" si="528"/>
        <v>9</v>
      </c>
      <c r="C1952" s="55">
        <f t="shared" si="529"/>
        <v>17</v>
      </c>
      <c r="D1952" s="55">
        <f t="shared" si="523"/>
        <v>81</v>
      </c>
      <c r="F1952" s="63">
        <f t="shared" si="517"/>
        <v>44805.708333333292</v>
      </c>
      <c r="G1952" s="64">
        <f t="shared" si="525"/>
        <v>232.31532075102496</v>
      </c>
      <c r="H1952" s="64">
        <f t="shared" si="531"/>
        <v>1.7768093298658965</v>
      </c>
      <c r="I1952" s="64">
        <f t="shared" si="531"/>
        <v>32.468621829804441</v>
      </c>
      <c r="J1952" s="64">
        <f t="shared" si="531"/>
        <v>3.9243219551607567</v>
      </c>
      <c r="K1952" s="64">
        <f t="shared" si="531"/>
        <v>0</v>
      </c>
      <c r="L1952" s="64">
        <f t="shared" si="531"/>
        <v>0</v>
      </c>
      <c r="M1952" s="64">
        <f t="shared" si="531"/>
        <v>10.008187012571989</v>
      </c>
      <c r="N1952" s="64">
        <f t="shared" si="531"/>
        <v>184.13738062362188</v>
      </c>
      <c r="O1952" s="121"/>
      <c r="P1952" s="177">
        <v>2.9750000000000001</v>
      </c>
      <c r="Q1952" s="177">
        <v>25.618291002310066</v>
      </c>
      <c r="R1952" s="177">
        <v>25.618291002310066</v>
      </c>
      <c r="S1952" s="177">
        <v>0</v>
      </c>
      <c r="T1952" s="177">
        <v>0</v>
      </c>
      <c r="U1952" s="177">
        <v>25.618291002310066</v>
      </c>
      <c r="V1952" s="177">
        <v>25.618291002310066</v>
      </c>
      <c r="W1952" s="177">
        <v>2.4307773991800734</v>
      </c>
      <c r="X1952" s="177">
        <v>9.8424427469835951</v>
      </c>
      <c r="Y1952" s="177">
        <v>2.5147200000000001</v>
      </c>
      <c r="Z1952" s="177">
        <v>0</v>
      </c>
      <c r="AA1952" s="177">
        <v>33.211570661560593</v>
      </c>
      <c r="AB1952" s="177">
        <v>27.563095930831611</v>
      </c>
      <c r="AC1952" s="177">
        <v>20.889550021989393</v>
      </c>
      <c r="AD1952" s="177">
        <v>1.7768093298658965</v>
      </c>
      <c r="AE1952" s="177">
        <v>8.3819778781401038</v>
      </c>
      <c r="AF1952" s="177">
        <v>10.008187012571989</v>
      </c>
      <c r="AG1952" s="177">
        <v>1.308107318386919</v>
      </c>
      <c r="AH1952" s="177">
        <v>1.308107318386919</v>
      </c>
      <c r="AI1952" s="177">
        <v>1.308107318386919</v>
      </c>
      <c r="AJ1952" s="177">
        <v>6.323703805500668</v>
      </c>
    </row>
    <row r="1953" spans="1:36" hidden="1" outlineLevel="1" x14ac:dyDescent="0.25">
      <c r="A1953" s="190">
        <f t="shared" si="527"/>
        <v>2022</v>
      </c>
      <c r="B1953" s="55">
        <f t="shared" si="528"/>
        <v>9</v>
      </c>
      <c r="C1953" s="55">
        <f t="shared" si="529"/>
        <v>18</v>
      </c>
      <c r="D1953" s="55">
        <f t="shared" si="523"/>
        <v>81</v>
      </c>
      <c r="F1953" s="63">
        <f t="shared" si="517"/>
        <v>44805.749999999956</v>
      </c>
      <c r="G1953" s="64">
        <f t="shared" si="525"/>
        <v>183.43792141124771</v>
      </c>
      <c r="H1953" s="64">
        <f t="shared" si="531"/>
        <v>0</v>
      </c>
      <c r="I1953" s="64">
        <f t="shared" si="531"/>
        <v>3.2989576736844204</v>
      </c>
      <c r="J1953" s="64">
        <f t="shared" si="531"/>
        <v>0</v>
      </c>
      <c r="K1953" s="64">
        <f t="shared" si="531"/>
        <v>0</v>
      </c>
      <c r="L1953" s="64">
        <f t="shared" si="531"/>
        <v>0</v>
      </c>
      <c r="M1953" s="64">
        <f t="shared" si="531"/>
        <v>11.381859739787751</v>
      </c>
      <c r="N1953" s="64">
        <f t="shared" si="531"/>
        <v>168.75710399777554</v>
      </c>
      <c r="O1953" s="121"/>
      <c r="P1953" s="177">
        <v>2.9750000000000001</v>
      </c>
      <c r="Q1953" s="177">
        <v>23.948877027099186</v>
      </c>
      <c r="R1953" s="177">
        <v>23.948877027099186</v>
      </c>
      <c r="S1953" s="177">
        <v>0</v>
      </c>
      <c r="T1953" s="177">
        <v>0</v>
      </c>
      <c r="U1953" s="177">
        <v>23.948877027099186</v>
      </c>
      <c r="V1953" s="177">
        <v>23.948877027099186</v>
      </c>
      <c r="W1953" s="177">
        <v>5.6455199820719107E-3</v>
      </c>
      <c r="X1953" s="177">
        <v>0.13121735234051327</v>
      </c>
      <c r="Y1953" s="177">
        <v>0</v>
      </c>
      <c r="Z1953" s="177">
        <v>0</v>
      </c>
      <c r="AA1953" s="177">
        <v>28.191814234847566</v>
      </c>
      <c r="AB1953" s="177">
        <v>28.99196666355385</v>
      </c>
      <c r="AC1953" s="177">
        <v>15.77781499097739</v>
      </c>
      <c r="AD1953" s="177">
        <v>0</v>
      </c>
      <c r="AE1953" s="177">
        <v>0.18709480136183515</v>
      </c>
      <c r="AF1953" s="177">
        <v>11.381859739787751</v>
      </c>
      <c r="AG1953" s="177">
        <v>0</v>
      </c>
      <c r="AH1953" s="177">
        <v>0</v>
      </c>
      <c r="AI1953" s="177">
        <v>0</v>
      </c>
      <c r="AJ1953" s="177">
        <v>0</v>
      </c>
    </row>
    <row r="1954" spans="1:36" hidden="1" outlineLevel="1" x14ac:dyDescent="0.25">
      <c r="A1954" s="190">
        <f t="shared" si="527"/>
        <v>2022</v>
      </c>
      <c r="B1954" s="55">
        <f t="shared" si="528"/>
        <v>9</v>
      </c>
      <c r="C1954" s="55">
        <f t="shared" si="529"/>
        <v>19</v>
      </c>
      <c r="D1954" s="55">
        <f t="shared" si="523"/>
        <v>81</v>
      </c>
      <c r="F1954" s="63">
        <f t="shared" si="517"/>
        <v>44805.791666666621</v>
      </c>
      <c r="G1954" s="64">
        <f t="shared" si="525"/>
        <v>161.90613793493836</v>
      </c>
      <c r="H1954" s="64">
        <f t="shared" si="531"/>
        <v>0</v>
      </c>
      <c r="I1954" s="64">
        <f t="shared" si="531"/>
        <v>2.9750000000000001</v>
      </c>
      <c r="J1954" s="64">
        <f t="shared" si="531"/>
        <v>0</v>
      </c>
      <c r="K1954" s="64">
        <f t="shared" si="531"/>
        <v>0</v>
      </c>
      <c r="L1954" s="64">
        <f t="shared" si="531"/>
        <v>0</v>
      </c>
      <c r="M1954" s="64">
        <f t="shared" si="531"/>
        <v>13.442368830611397</v>
      </c>
      <c r="N1954" s="64">
        <f t="shared" si="531"/>
        <v>145.48876910432696</v>
      </c>
      <c r="O1954" s="121"/>
      <c r="P1954" s="177">
        <v>2.9750000000000001</v>
      </c>
      <c r="Q1954" s="177">
        <v>20.537913904909068</v>
      </c>
      <c r="R1954" s="177">
        <v>20.537913904909068</v>
      </c>
      <c r="S1954" s="177">
        <v>0</v>
      </c>
      <c r="T1954" s="177">
        <v>0</v>
      </c>
      <c r="U1954" s="177">
        <v>20.537913904909068</v>
      </c>
      <c r="V1954" s="177">
        <v>20.537913904909068</v>
      </c>
      <c r="W1954" s="177">
        <v>0</v>
      </c>
      <c r="X1954" s="177">
        <v>0</v>
      </c>
      <c r="Y1954" s="177">
        <v>0</v>
      </c>
      <c r="Z1954" s="177">
        <v>0</v>
      </c>
      <c r="AA1954" s="177">
        <v>22.683923905734584</v>
      </c>
      <c r="AB1954" s="177">
        <v>27.718501622861037</v>
      </c>
      <c r="AC1954" s="177">
        <v>12.934687956095065</v>
      </c>
      <c r="AD1954" s="177">
        <v>0</v>
      </c>
      <c r="AE1954" s="177">
        <v>0</v>
      </c>
      <c r="AF1954" s="177">
        <v>13.442368830611397</v>
      </c>
      <c r="AG1954" s="177">
        <v>0</v>
      </c>
      <c r="AH1954" s="177">
        <v>0</v>
      </c>
      <c r="AI1954" s="177">
        <v>0</v>
      </c>
      <c r="AJ1954" s="177">
        <v>0</v>
      </c>
    </row>
    <row r="1955" spans="1:36" hidden="1" outlineLevel="1" x14ac:dyDescent="0.25">
      <c r="A1955" s="190">
        <f t="shared" si="527"/>
        <v>2022</v>
      </c>
      <c r="B1955" s="55">
        <f t="shared" si="528"/>
        <v>9</v>
      </c>
      <c r="C1955" s="55">
        <f t="shared" si="529"/>
        <v>20</v>
      </c>
      <c r="D1955" s="55">
        <f t="shared" si="523"/>
        <v>81</v>
      </c>
      <c r="F1955" s="63">
        <f t="shared" si="517"/>
        <v>44805.833333333285</v>
      </c>
      <c r="G1955" s="64">
        <f t="shared" si="525"/>
        <v>151.48465735566373</v>
      </c>
      <c r="H1955" s="64">
        <f t="shared" ref="H1955:N1964" si="532">SUMIF($P$6:$AK$6,H$6,$P1955:$AK1955)</f>
        <v>0</v>
      </c>
      <c r="I1955" s="64">
        <f t="shared" si="532"/>
        <v>2.9750000000000001</v>
      </c>
      <c r="J1955" s="64">
        <f t="shared" si="532"/>
        <v>0</v>
      </c>
      <c r="K1955" s="64">
        <f t="shared" si="532"/>
        <v>0</v>
      </c>
      <c r="L1955" s="64">
        <f t="shared" si="532"/>
        <v>0</v>
      </c>
      <c r="M1955" s="64">
        <f t="shared" si="532"/>
        <v>15.012280518857985</v>
      </c>
      <c r="N1955" s="64">
        <f t="shared" si="532"/>
        <v>133.49737683680576</v>
      </c>
      <c r="O1955" s="121"/>
      <c r="P1955" s="177">
        <v>2.9750000000000001</v>
      </c>
      <c r="Q1955" s="177">
        <v>18.703619537084776</v>
      </c>
      <c r="R1955" s="177">
        <v>18.703619537084776</v>
      </c>
      <c r="S1955" s="177">
        <v>0</v>
      </c>
      <c r="T1955" s="177">
        <v>0</v>
      </c>
      <c r="U1955" s="177">
        <v>18.703619537084776</v>
      </c>
      <c r="V1955" s="177">
        <v>18.703619537084776</v>
      </c>
      <c r="W1955" s="177">
        <v>0</v>
      </c>
      <c r="X1955" s="177">
        <v>0</v>
      </c>
      <c r="Y1955" s="177">
        <v>0</v>
      </c>
      <c r="Z1955" s="177">
        <v>0</v>
      </c>
      <c r="AA1955" s="177">
        <v>20.15571140220036</v>
      </c>
      <c r="AB1955" s="177">
        <v>25.809726824995202</v>
      </c>
      <c r="AC1955" s="177">
        <v>12.717460461271092</v>
      </c>
      <c r="AD1955" s="177">
        <v>0</v>
      </c>
      <c r="AE1955" s="177">
        <v>0</v>
      </c>
      <c r="AF1955" s="177">
        <v>15.012280518857985</v>
      </c>
      <c r="AG1955" s="177">
        <v>0</v>
      </c>
      <c r="AH1955" s="177">
        <v>0</v>
      </c>
      <c r="AI1955" s="177">
        <v>0</v>
      </c>
      <c r="AJ1955" s="177">
        <v>0</v>
      </c>
    </row>
    <row r="1956" spans="1:36" hidden="1" outlineLevel="1" x14ac:dyDescent="0.25">
      <c r="A1956" s="190">
        <f t="shared" si="527"/>
        <v>2022</v>
      </c>
      <c r="B1956" s="55">
        <f t="shared" si="528"/>
        <v>9</v>
      </c>
      <c r="C1956" s="55">
        <f t="shared" si="529"/>
        <v>21</v>
      </c>
      <c r="D1956" s="55">
        <f t="shared" si="523"/>
        <v>81</v>
      </c>
      <c r="F1956" s="63">
        <f t="shared" si="517"/>
        <v>44805.874999999949</v>
      </c>
      <c r="G1956" s="64">
        <f t="shared" si="525"/>
        <v>153.96909268086398</v>
      </c>
      <c r="H1956" s="64">
        <f t="shared" si="532"/>
        <v>0</v>
      </c>
      <c r="I1956" s="64">
        <f t="shared" si="532"/>
        <v>2.9750000000000001</v>
      </c>
      <c r="J1956" s="64">
        <f t="shared" si="532"/>
        <v>0</v>
      </c>
      <c r="K1956" s="64">
        <f t="shared" si="532"/>
        <v>0</v>
      </c>
      <c r="L1956" s="64">
        <f t="shared" si="532"/>
        <v>0</v>
      </c>
      <c r="M1956" s="64">
        <f t="shared" si="532"/>
        <v>15.79723636298128</v>
      </c>
      <c r="N1956" s="64">
        <f t="shared" si="532"/>
        <v>135.19685631788269</v>
      </c>
      <c r="O1956" s="121"/>
      <c r="P1956" s="177">
        <v>2.9750000000000001</v>
      </c>
      <c r="Q1956" s="177">
        <v>18.116233138399469</v>
      </c>
      <c r="R1956" s="177">
        <v>18.116233138399469</v>
      </c>
      <c r="S1956" s="177">
        <v>0</v>
      </c>
      <c r="T1956" s="177">
        <v>0</v>
      </c>
      <c r="U1956" s="177">
        <v>18.116233138399469</v>
      </c>
      <c r="V1956" s="177">
        <v>18.116233138399469</v>
      </c>
      <c r="W1956" s="177">
        <v>0</v>
      </c>
      <c r="X1956" s="177">
        <v>0</v>
      </c>
      <c r="Y1956" s="177">
        <v>0</v>
      </c>
      <c r="Z1956" s="177">
        <v>0</v>
      </c>
      <c r="AA1956" s="177">
        <v>21.956089367909442</v>
      </c>
      <c r="AB1956" s="177">
        <v>26.831892015330936</v>
      </c>
      <c r="AC1956" s="177">
        <v>13.943942381044426</v>
      </c>
      <c r="AD1956" s="177">
        <v>0</v>
      </c>
      <c r="AE1956" s="177">
        <v>0</v>
      </c>
      <c r="AF1956" s="177">
        <v>15.79723636298128</v>
      </c>
      <c r="AG1956" s="177">
        <v>0</v>
      </c>
      <c r="AH1956" s="177">
        <v>0</v>
      </c>
      <c r="AI1956" s="177">
        <v>0</v>
      </c>
      <c r="AJ1956" s="177">
        <v>0</v>
      </c>
    </row>
    <row r="1957" spans="1:36" hidden="1" outlineLevel="1" x14ac:dyDescent="0.25">
      <c r="A1957" s="190">
        <f t="shared" si="527"/>
        <v>2022</v>
      </c>
      <c r="B1957" s="55">
        <f t="shared" si="528"/>
        <v>9</v>
      </c>
      <c r="C1957" s="55">
        <f t="shared" si="529"/>
        <v>22</v>
      </c>
      <c r="D1957" s="55">
        <f t="shared" si="523"/>
        <v>81</v>
      </c>
      <c r="F1957" s="63">
        <f t="shared" si="517"/>
        <v>44805.916666666613</v>
      </c>
      <c r="G1957" s="64">
        <f t="shared" si="525"/>
        <v>160.61107954037789</v>
      </c>
      <c r="H1957" s="64">
        <f t="shared" si="532"/>
        <v>0</v>
      </c>
      <c r="I1957" s="64">
        <f t="shared" si="532"/>
        <v>2.9750000000000001</v>
      </c>
      <c r="J1957" s="64">
        <f t="shared" si="532"/>
        <v>0</v>
      </c>
      <c r="K1957" s="64">
        <f t="shared" si="532"/>
        <v>0</v>
      </c>
      <c r="L1957" s="64">
        <f t="shared" si="532"/>
        <v>0</v>
      </c>
      <c r="M1957" s="64">
        <f t="shared" si="532"/>
        <v>16.68031168761998</v>
      </c>
      <c r="N1957" s="64">
        <f t="shared" si="532"/>
        <v>140.9557678527579</v>
      </c>
      <c r="O1957" s="121"/>
      <c r="P1957" s="177">
        <v>2.9750000000000001</v>
      </c>
      <c r="Q1957" s="177">
        <v>18.775754708853146</v>
      </c>
      <c r="R1957" s="177">
        <v>18.775754708853146</v>
      </c>
      <c r="S1957" s="177">
        <v>0</v>
      </c>
      <c r="T1957" s="177">
        <v>0</v>
      </c>
      <c r="U1957" s="177">
        <v>18.775754708853146</v>
      </c>
      <c r="V1957" s="177">
        <v>18.775754708853146</v>
      </c>
      <c r="W1957" s="177">
        <v>0</v>
      </c>
      <c r="X1957" s="177">
        <v>0</v>
      </c>
      <c r="Y1957" s="177">
        <v>0</v>
      </c>
      <c r="Z1957" s="177">
        <v>0</v>
      </c>
      <c r="AA1957" s="177">
        <v>25.233925639131112</v>
      </c>
      <c r="AB1957" s="177">
        <v>25.81448938373417</v>
      </c>
      <c r="AC1957" s="177">
        <v>14.804333994480046</v>
      </c>
      <c r="AD1957" s="177">
        <v>0</v>
      </c>
      <c r="AE1957" s="177">
        <v>0</v>
      </c>
      <c r="AF1957" s="177">
        <v>16.68031168761998</v>
      </c>
      <c r="AG1957" s="177">
        <v>0</v>
      </c>
      <c r="AH1957" s="177">
        <v>0</v>
      </c>
      <c r="AI1957" s="177">
        <v>0</v>
      </c>
      <c r="AJ1957" s="177">
        <v>0</v>
      </c>
    </row>
    <row r="1958" spans="1:36" hidden="1" outlineLevel="1" x14ac:dyDescent="0.25">
      <c r="A1958" s="190">
        <f t="shared" si="527"/>
        <v>2022</v>
      </c>
      <c r="B1958" s="55">
        <f t="shared" si="528"/>
        <v>9</v>
      </c>
      <c r="C1958" s="55">
        <f t="shared" si="529"/>
        <v>23</v>
      </c>
      <c r="D1958" s="55">
        <f t="shared" si="523"/>
        <v>81</v>
      </c>
      <c r="F1958" s="63">
        <f t="shared" si="517"/>
        <v>44805.958333333278</v>
      </c>
      <c r="G1958" s="64">
        <f t="shared" si="525"/>
        <v>154.13747681135911</v>
      </c>
      <c r="H1958" s="64">
        <f t="shared" si="532"/>
        <v>0</v>
      </c>
      <c r="I1958" s="64">
        <f t="shared" si="532"/>
        <v>2.9750000000000001</v>
      </c>
      <c r="J1958" s="64">
        <f t="shared" si="532"/>
        <v>0</v>
      </c>
      <c r="K1958" s="64">
        <f t="shared" si="532"/>
        <v>0</v>
      </c>
      <c r="L1958" s="64">
        <f t="shared" si="532"/>
        <v>0</v>
      </c>
      <c r="M1958" s="64">
        <f t="shared" si="532"/>
        <v>17.170909090197039</v>
      </c>
      <c r="N1958" s="64">
        <f t="shared" si="532"/>
        <v>133.99156772116206</v>
      </c>
      <c r="O1958" s="121"/>
      <c r="P1958" s="177">
        <v>2.9750000000000001</v>
      </c>
      <c r="Q1958" s="177">
        <v>16.354073942343547</v>
      </c>
      <c r="R1958" s="177">
        <v>16.354073942343547</v>
      </c>
      <c r="S1958" s="177">
        <v>0</v>
      </c>
      <c r="T1958" s="177">
        <v>0</v>
      </c>
      <c r="U1958" s="177">
        <v>16.354073942343547</v>
      </c>
      <c r="V1958" s="177">
        <v>16.354073942343547</v>
      </c>
      <c r="W1958" s="177">
        <v>0</v>
      </c>
      <c r="X1958" s="177">
        <v>0</v>
      </c>
      <c r="Y1958" s="177">
        <v>0</v>
      </c>
      <c r="Z1958" s="177">
        <v>0</v>
      </c>
      <c r="AA1958" s="177">
        <v>28.675931156403223</v>
      </c>
      <c r="AB1958" s="177">
        <v>26.349870879340756</v>
      </c>
      <c r="AC1958" s="177">
        <v>13.549469916043877</v>
      </c>
      <c r="AD1958" s="177">
        <v>0</v>
      </c>
      <c r="AE1958" s="177">
        <v>0</v>
      </c>
      <c r="AF1958" s="177">
        <v>17.170909090197039</v>
      </c>
      <c r="AG1958" s="177">
        <v>0</v>
      </c>
      <c r="AH1958" s="177">
        <v>0</v>
      </c>
      <c r="AI1958" s="177">
        <v>0</v>
      </c>
      <c r="AJ1958" s="177">
        <v>0</v>
      </c>
    </row>
    <row r="1959" spans="1:36" hidden="1" outlineLevel="1" x14ac:dyDescent="0.25">
      <c r="A1959" s="190">
        <f t="shared" si="527"/>
        <v>2022</v>
      </c>
      <c r="B1959" s="55">
        <f t="shared" si="528"/>
        <v>10</v>
      </c>
      <c r="C1959" s="55">
        <f t="shared" si="529"/>
        <v>0</v>
      </c>
      <c r="D1959" s="55">
        <f t="shared" si="523"/>
        <v>82</v>
      </c>
      <c r="F1959" s="63">
        <f t="shared" ref="F1959" si="533">EDATE(F1935,1)</f>
        <v>44835</v>
      </c>
      <c r="G1959" s="64">
        <f t="shared" si="525"/>
        <v>218.53941617571385</v>
      </c>
      <c r="H1959" s="64">
        <f t="shared" si="532"/>
        <v>0</v>
      </c>
      <c r="I1959" s="64">
        <f t="shared" si="532"/>
        <v>2.9750000000000001</v>
      </c>
      <c r="J1959" s="64">
        <f t="shared" si="532"/>
        <v>0</v>
      </c>
      <c r="K1959" s="64">
        <f t="shared" si="532"/>
        <v>0</v>
      </c>
      <c r="L1959" s="64">
        <f t="shared" si="532"/>
        <v>0</v>
      </c>
      <c r="M1959" s="64">
        <f t="shared" si="532"/>
        <v>15.546919082303422</v>
      </c>
      <c r="N1959" s="64">
        <f t="shared" si="532"/>
        <v>200.01749709341044</v>
      </c>
      <c r="O1959" s="121"/>
      <c r="P1959" s="177">
        <v>2.9750000000000001</v>
      </c>
      <c r="Q1959" s="177">
        <v>25.535850806003353</v>
      </c>
      <c r="R1959" s="177">
        <v>25.535850806003353</v>
      </c>
      <c r="S1959" s="177">
        <v>0</v>
      </c>
      <c r="T1959" s="177">
        <v>0</v>
      </c>
      <c r="U1959" s="177">
        <v>25.535850806003353</v>
      </c>
      <c r="V1959" s="177">
        <v>25.535850806003353</v>
      </c>
      <c r="W1959" s="177">
        <v>0</v>
      </c>
      <c r="X1959" s="177">
        <v>0</v>
      </c>
      <c r="Y1959" s="177">
        <v>0</v>
      </c>
      <c r="Z1959" s="177">
        <v>0</v>
      </c>
      <c r="AA1959" s="177">
        <v>33.082139732555845</v>
      </c>
      <c r="AB1959" s="177">
        <v>34.453816376099688</v>
      </c>
      <c r="AC1959" s="177">
        <v>30.338137760741493</v>
      </c>
      <c r="AD1959" s="177">
        <v>0</v>
      </c>
      <c r="AE1959" s="177">
        <v>0</v>
      </c>
      <c r="AF1959" s="177">
        <v>15.546919082303422</v>
      </c>
      <c r="AG1959" s="177">
        <v>0</v>
      </c>
      <c r="AH1959" s="177">
        <v>0</v>
      </c>
      <c r="AI1959" s="177">
        <v>0</v>
      </c>
      <c r="AJ1959" s="177">
        <v>0</v>
      </c>
    </row>
    <row r="1960" spans="1:36" hidden="1" outlineLevel="1" x14ac:dyDescent="0.25">
      <c r="A1960" s="190">
        <f t="shared" si="527"/>
        <v>2022</v>
      </c>
      <c r="B1960" s="55">
        <f t="shared" si="528"/>
        <v>10</v>
      </c>
      <c r="C1960" s="55">
        <f t="shared" si="529"/>
        <v>1</v>
      </c>
      <c r="D1960" s="55">
        <f t="shared" si="523"/>
        <v>82</v>
      </c>
      <c r="F1960" s="63">
        <f t="shared" ref="F1960:F2023" si="534">F1959+1/24</f>
        <v>44835.041666666664</v>
      </c>
      <c r="G1960" s="64">
        <f t="shared" si="525"/>
        <v>216.19303982734479</v>
      </c>
      <c r="H1960" s="64">
        <f t="shared" si="532"/>
        <v>0</v>
      </c>
      <c r="I1960" s="64">
        <f t="shared" si="532"/>
        <v>2.9750000000000001</v>
      </c>
      <c r="J1960" s="64">
        <f t="shared" si="532"/>
        <v>0</v>
      </c>
      <c r="K1960" s="64">
        <f t="shared" si="532"/>
        <v>0</v>
      </c>
      <c r="L1960" s="64">
        <f t="shared" si="532"/>
        <v>0</v>
      </c>
      <c r="M1960" s="64">
        <f t="shared" si="532"/>
        <v>14.383544184988196</v>
      </c>
      <c r="N1960" s="64">
        <f t="shared" si="532"/>
        <v>198.83449564235659</v>
      </c>
      <c r="O1960" s="121"/>
      <c r="P1960" s="177">
        <v>2.9750000000000001</v>
      </c>
      <c r="Q1960" s="177">
        <v>25.628596026848399</v>
      </c>
      <c r="R1960" s="177">
        <v>25.628596026848399</v>
      </c>
      <c r="S1960" s="177">
        <v>0</v>
      </c>
      <c r="T1960" s="177">
        <v>0</v>
      </c>
      <c r="U1960" s="177">
        <v>25.628596026848399</v>
      </c>
      <c r="V1960" s="177">
        <v>25.628596026848399</v>
      </c>
      <c r="W1960" s="177">
        <v>0</v>
      </c>
      <c r="X1960" s="177">
        <v>0</v>
      </c>
      <c r="Y1960" s="177">
        <v>0</v>
      </c>
      <c r="Z1960" s="177">
        <v>0</v>
      </c>
      <c r="AA1960" s="177">
        <v>32.000403906272396</v>
      </c>
      <c r="AB1960" s="177">
        <v>35.185066308900751</v>
      </c>
      <c r="AC1960" s="177">
        <v>29.134641319789843</v>
      </c>
      <c r="AD1960" s="177">
        <v>0</v>
      </c>
      <c r="AE1960" s="177">
        <v>0</v>
      </c>
      <c r="AF1960" s="177">
        <v>14.383544184988196</v>
      </c>
      <c r="AG1960" s="177">
        <v>0</v>
      </c>
      <c r="AH1960" s="177">
        <v>0</v>
      </c>
      <c r="AI1960" s="177">
        <v>0</v>
      </c>
      <c r="AJ1960" s="177">
        <v>0</v>
      </c>
    </row>
    <row r="1961" spans="1:36" hidden="1" outlineLevel="1" x14ac:dyDescent="0.25">
      <c r="A1961" s="190">
        <f t="shared" si="527"/>
        <v>2022</v>
      </c>
      <c r="B1961" s="55">
        <f t="shared" si="528"/>
        <v>10</v>
      </c>
      <c r="C1961" s="55">
        <f t="shared" si="529"/>
        <v>2</v>
      </c>
      <c r="D1961" s="55">
        <f t="shared" si="523"/>
        <v>82</v>
      </c>
      <c r="F1961" s="63">
        <f t="shared" si="534"/>
        <v>44835.083333333328</v>
      </c>
      <c r="G1961" s="64">
        <f t="shared" si="525"/>
        <v>213.89660577183815</v>
      </c>
      <c r="H1961" s="64">
        <f t="shared" si="532"/>
        <v>0</v>
      </c>
      <c r="I1961" s="64">
        <f t="shared" si="532"/>
        <v>2.9750000000000001</v>
      </c>
      <c r="J1961" s="64">
        <f t="shared" si="532"/>
        <v>0</v>
      </c>
      <c r="K1961" s="64">
        <f t="shared" si="532"/>
        <v>0</v>
      </c>
      <c r="L1961" s="64">
        <f t="shared" si="532"/>
        <v>0</v>
      </c>
      <c r="M1961" s="64">
        <f t="shared" si="532"/>
        <v>13.748976059179894</v>
      </c>
      <c r="N1961" s="64">
        <f t="shared" si="532"/>
        <v>197.17262971265825</v>
      </c>
      <c r="O1961" s="121"/>
      <c r="P1961" s="177">
        <v>2.9750000000000001</v>
      </c>
      <c r="Q1961" s="177">
        <v>25.237005094391524</v>
      </c>
      <c r="R1961" s="177">
        <v>25.237005094391524</v>
      </c>
      <c r="S1961" s="177">
        <v>0</v>
      </c>
      <c r="T1961" s="177">
        <v>0</v>
      </c>
      <c r="U1961" s="177">
        <v>25.237005094391524</v>
      </c>
      <c r="V1961" s="177">
        <v>25.237005094391524</v>
      </c>
      <c r="W1961" s="177">
        <v>0</v>
      </c>
      <c r="X1961" s="177">
        <v>0</v>
      </c>
      <c r="Y1961" s="177">
        <v>0</v>
      </c>
      <c r="Z1961" s="177">
        <v>0</v>
      </c>
      <c r="AA1961" s="177">
        <v>30.691855123838351</v>
      </c>
      <c r="AB1961" s="177">
        <v>36.365230782344888</v>
      </c>
      <c r="AC1961" s="177">
        <v>29.167523428908893</v>
      </c>
      <c r="AD1961" s="177">
        <v>0</v>
      </c>
      <c r="AE1961" s="177">
        <v>0</v>
      </c>
      <c r="AF1961" s="177">
        <v>13.748976059179894</v>
      </c>
      <c r="AG1961" s="177">
        <v>0</v>
      </c>
      <c r="AH1961" s="177">
        <v>0</v>
      </c>
      <c r="AI1961" s="177">
        <v>0</v>
      </c>
      <c r="AJ1961" s="177">
        <v>0</v>
      </c>
    </row>
    <row r="1962" spans="1:36" hidden="1" outlineLevel="1" x14ac:dyDescent="0.25">
      <c r="A1962" s="190">
        <f t="shared" si="527"/>
        <v>2022</v>
      </c>
      <c r="B1962" s="55">
        <f t="shared" si="528"/>
        <v>10</v>
      </c>
      <c r="C1962" s="55">
        <f t="shared" si="529"/>
        <v>3</v>
      </c>
      <c r="D1962" s="55">
        <f t="shared" si="523"/>
        <v>82</v>
      </c>
      <c r="F1962" s="63">
        <f t="shared" si="534"/>
        <v>44835.124999999993</v>
      </c>
      <c r="G1962" s="64">
        <f t="shared" si="525"/>
        <v>217.58971886912227</v>
      </c>
      <c r="H1962" s="64">
        <f t="shared" si="532"/>
        <v>0</v>
      </c>
      <c r="I1962" s="64">
        <f t="shared" si="532"/>
        <v>2.9750000000000001</v>
      </c>
      <c r="J1962" s="64">
        <f t="shared" si="532"/>
        <v>0</v>
      </c>
      <c r="K1962" s="64">
        <f t="shared" si="532"/>
        <v>0</v>
      </c>
      <c r="L1962" s="64">
        <f t="shared" si="532"/>
        <v>0</v>
      </c>
      <c r="M1962" s="64">
        <f t="shared" si="532"/>
        <v>13.431691996275742</v>
      </c>
      <c r="N1962" s="64">
        <f t="shared" si="532"/>
        <v>201.18302687284651</v>
      </c>
      <c r="O1962" s="121"/>
      <c r="P1962" s="177">
        <v>2.9750000000000001</v>
      </c>
      <c r="Q1962" s="177">
        <v>25.762561345846802</v>
      </c>
      <c r="R1962" s="177">
        <v>25.762561345846802</v>
      </c>
      <c r="S1962" s="177">
        <v>0</v>
      </c>
      <c r="T1962" s="177">
        <v>0</v>
      </c>
      <c r="U1962" s="177">
        <v>25.762561345846802</v>
      </c>
      <c r="V1962" s="177">
        <v>25.762561345846802</v>
      </c>
      <c r="W1962" s="177">
        <v>0</v>
      </c>
      <c r="X1962" s="177">
        <v>0</v>
      </c>
      <c r="Y1962" s="177">
        <v>0</v>
      </c>
      <c r="Z1962" s="177">
        <v>0</v>
      </c>
      <c r="AA1962" s="177">
        <v>30.627802136934882</v>
      </c>
      <c r="AB1962" s="177">
        <v>36.527819342325948</v>
      </c>
      <c r="AC1962" s="177">
        <v>30.977160010198471</v>
      </c>
      <c r="AD1962" s="177">
        <v>0</v>
      </c>
      <c r="AE1962" s="177">
        <v>0</v>
      </c>
      <c r="AF1962" s="177">
        <v>13.431691996275742</v>
      </c>
      <c r="AG1962" s="177">
        <v>0</v>
      </c>
      <c r="AH1962" s="177">
        <v>0</v>
      </c>
      <c r="AI1962" s="177">
        <v>0</v>
      </c>
      <c r="AJ1962" s="177">
        <v>0</v>
      </c>
    </row>
    <row r="1963" spans="1:36" hidden="1" outlineLevel="1" x14ac:dyDescent="0.25">
      <c r="A1963" s="190">
        <f t="shared" si="527"/>
        <v>2022</v>
      </c>
      <c r="B1963" s="55">
        <f t="shared" si="528"/>
        <v>10</v>
      </c>
      <c r="C1963" s="55">
        <f t="shared" si="529"/>
        <v>4</v>
      </c>
      <c r="D1963" s="55">
        <f t="shared" si="523"/>
        <v>82</v>
      </c>
      <c r="F1963" s="63">
        <f t="shared" si="534"/>
        <v>44835.166666666657</v>
      </c>
      <c r="G1963" s="64">
        <f t="shared" si="525"/>
        <v>222.08742185869764</v>
      </c>
      <c r="H1963" s="64">
        <f t="shared" si="532"/>
        <v>0</v>
      </c>
      <c r="I1963" s="64">
        <f t="shared" si="532"/>
        <v>2.9750000000000001</v>
      </c>
      <c r="J1963" s="64">
        <f t="shared" si="532"/>
        <v>0</v>
      </c>
      <c r="K1963" s="64">
        <f t="shared" si="532"/>
        <v>0</v>
      </c>
      <c r="L1963" s="64">
        <f t="shared" si="532"/>
        <v>0</v>
      </c>
      <c r="M1963" s="64">
        <f t="shared" si="532"/>
        <v>13.431691996275742</v>
      </c>
      <c r="N1963" s="64">
        <f t="shared" si="532"/>
        <v>205.68072986242188</v>
      </c>
      <c r="O1963" s="121"/>
      <c r="P1963" s="177">
        <v>2.9750000000000001</v>
      </c>
      <c r="Q1963" s="177">
        <v>26.545743210760541</v>
      </c>
      <c r="R1963" s="177">
        <v>26.545743210760541</v>
      </c>
      <c r="S1963" s="177">
        <v>0</v>
      </c>
      <c r="T1963" s="177">
        <v>0</v>
      </c>
      <c r="U1963" s="177">
        <v>26.545743210760541</v>
      </c>
      <c r="V1963" s="177">
        <v>26.545743210760541</v>
      </c>
      <c r="W1963" s="177">
        <v>0</v>
      </c>
      <c r="X1963" s="177">
        <v>0</v>
      </c>
      <c r="Y1963" s="177">
        <v>0</v>
      </c>
      <c r="Z1963" s="177">
        <v>0</v>
      </c>
      <c r="AA1963" s="177">
        <v>30.621470597310395</v>
      </c>
      <c r="AB1963" s="177">
        <v>36.574095465244653</v>
      </c>
      <c r="AC1963" s="177">
        <v>32.302190956824653</v>
      </c>
      <c r="AD1963" s="177">
        <v>0</v>
      </c>
      <c r="AE1963" s="177">
        <v>0</v>
      </c>
      <c r="AF1963" s="177">
        <v>13.431691996275742</v>
      </c>
      <c r="AG1963" s="177">
        <v>0</v>
      </c>
      <c r="AH1963" s="177">
        <v>0</v>
      </c>
      <c r="AI1963" s="177">
        <v>0</v>
      </c>
      <c r="AJ1963" s="177">
        <v>0</v>
      </c>
    </row>
    <row r="1964" spans="1:36" hidden="1" outlineLevel="1" x14ac:dyDescent="0.25">
      <c r="A1964" s="190">
        <f t="shared" si="527"/>
        <v>2022</v>
      </c>
      <c r="B1964" s="55">
        <f t="shared" si="528"/>
        <v>10</v>
      </c>
      <c r="C1964" s="55">
        <f t="shared" si="529"/>
        <v>5</v>
      </c>
      <c r="D1964" s="55">
        <f t="shared" si="523"/>
        <v>82</v>
      </c>
      <c r="F1964" s="63">
        <f t="shared" si="534"/>
        <v>44835.208333333321</v>
      </c>
      <c r="G1964" s="64">
        <f t="shared" si="525"/>
        <v>222.60493008262881</v>
      </c>
      <c r="H1964" s="64">
        <f t="shared" si="532"/>
        <v>0.13416744821579488</v>
      </c>
      <c r="I1964" s="64">
        <f t="shared" si="532"/>
        <v>4.5240863235996471</v>
      </c>
      <c r="J1964" s="64">
        <f t="shared" si="532"/>
        <v>0.12151789352970288</v>
      </c>
      <c r="K1964" s="64">
        <f t="shared" si="532"/>
        <v>0</v>
      </c>
      <c r="L1964" s="64">
        <f t="shared" si="532"/>
        <v>0</v>
      </c>
      <c r="M1964" s="64">
        <f t="shared" si="532"/>
        <v>12.797123870467441</v>
      </c>
      <c r="N1964" s="64">
        <f t="shared" si="532"/>
        <v>205.02803454681623</v>
      </c>
      <c r="O1964" s="121"/>
      <c r="P1964" s="177">
        <v>2.9750000000000001</v>
      </c>
      <c r="Q1964" s="177">
        <v>25.164869922623158</v>
      </c>
      <c r="R1964" s="177">
        <v>25.164869922623158</v>
      </c>
      <c r="S1964" s="177">
        <v>0.50345077815528905</v>
      </c>
      <c r="T1964" s="177">
        <v>1.0456355454443582</v>
      </c>
      <c r="U1964" s="177">
        <v>25.164869922623158</v>
      </c>
      <c r="V1964" s="177">
        <v>25.164869922623158</v>
      </c>
      <c r="W1964" s="177">
        <v>0</v>
      </c>
      <c r="X1964" s="177">
        <v>0</v>
      </c>
      <c r="Y1964" s="177">
        <v>0</v>
      </c>
      <c r="Z1964" s="177">
        <v>0</v>
      </c>
      <c r="AA1964" s="177">
        <v>36.008620974713097</v>
      </c>
      <c r="AB1964" s="177">
        <v>36.971330770707254</v>
      </c>
      <c r="AC1964" s="177">
        <v>31.388603110903276</v>
      </c>
      <c r="AD1964" s="177">
        <v>0.13416744821579488</v>
      </c>
      <c r="AE1964" s="177">
        <v>0</v>
      </c>
      <c r="AF1964" s="177">
        <v>12.797123870467441</v>
      </c>
      <c r="AG1964" s="177">
        <v>4.050596450990096E-2</v>
      </c>
      <c r="AH1964" s="177">
        <v>4.050596450990096E-2</v>
      </c>
      <c r="AI1964" s="177">
        <v>4.050596450990096E-2</v>
      </c>
      <c r="AJ1964" s="177">
        <v>0</v>
      </c>
    </row>
    <row r="1965" spans="1:36" hidden="1" outlineLevel="1" x14ac:dyDescent="0.25">
      <c r="A1965" s="190">
        <f t="shared" si="527"/>
        <v>2022</v>
      </c>
      <c r="B1965" s="55">
        <f t="shared" si="528"/>
        <v>10</v>
      </c>
      <c r="C1965" s="55">
        <f t="shared" si="529"/>
        <v>6</v>
      </c>
      <c r="D1965" s="55">
        <f t="shared" si="523"/>
        <v>82</v>
      </c>
      <c r="F1965" s="63">
        <f t="shared" si="534"/>
        <v>44835.249999999985</v>
      </c>
      <c r="G1965" s="64">
        <f t="shared" si="525"/>
        <v>370.39760481277494</v>
      </c>
      <c r="H1965" s="64">
        <f t="shared" ref="H1965:N1974" si="535">SUMIF($P$6:$AK$6,H$6,$P1965:$AK1965)</f>
        <v>31.386031858963182</v>
      </c>
      <c r="I1965" s="64">
        <f t="shared" si="535"/>
        <v>33.059166597701811</v>
      </c>
      <c r="J1965" s="64">
        <f t="shared" si="535"/>
        <v>89.481232868432713</v>
      </c>
      <c r="K1965" s="64">
        <f t="shared" si="535"/>
        <v>0</v>
      </c>
      <c r="L1965" s="64">
        <f t="shared" si="535"/>
        <v>0</v>
      </c>
      <c r="M1965" s="64">
        <f t="shared" si="535"/>
        <v>12.797123870467441</v>
      </c>
      <c r="N1965" s="64">
        <f t="shared" si="535"/>
        <v>203.67404961720982</v>
      </c>
      <c r="O1965" s="121"/>
      <c r="P1965" s="177">
        <v>2.9750000000000001</v>
      </c>
      <c r="Q1965" s="177">
        <v>24.041622247944233</v>
      </c>
      <c r="R1965" s="177">
        <v>24.041622247944233</v>
      </c>
      <c r="S1965" s="177">
        <v>9.2274814171449027</v>
      </c>
      <c r="T1965" s="177">
        <v>15.899671501449422</v>
      </c>
      <c r="U1965" s="177">
        <v>24.041622247944233</v>
      </c>
      <c r="V1965" s="177">
        <v>24.041622247944233</v>
      </c>
      <c r="W1965" s="177">
        <v>0.3909615723840722</v>
      </c>
      <c r="X1965" s="177">
        <v>1.2433387220672407</v>
      </c>
      <c r="Y1965" s="177">
        <v>0.40560000000000002</v>
      </c>
      <c r="Z1965" s="177">
        <v>0</v>
      </c>
      <c r="AA1965" s="177">
        <v>36.941186830759456</v>
      </c>
      <c r="AB1965" s="177">
        <v>37.839693742691992</v>
      </c>
      <c r="AC1965" s="177">
        <v>32.726680051981454</v>
      </c>
      <c r="AD1965" s="177">
        <v>31.386031858963182</v>
      </c>
      <c r="AE1965" s="177">
        <v>2.4389147289078426</v>
      </c>
      <c r="AF1965" s="177">
        <v>12.797123870467441</v>
      </c>
      <c r="AG1965" s="177">
        <v>29.827077622810904</v>
      </c>
      <c r="AH1965" s="177">
        <v>29.827077622810904</v>
      </c>
      <c r="AI1965" s="177">
        <v>29.827077622810904</v>
      </c>
      <c r="AJ1965" s="177">
        <v>0.47819865574833603</v>
      </c>
    </row>
    <row r="1966" spans="1:36" hidden="1" outlineLevel="1" x14ac:dyDescent="0.25">
      <c r="A1966" s="190">
        <f t="shared" si="527"/>
        <v>2022</v>
      </c>
      <c r="B1966" s="55">
        <f t="shared" si="528"/>
        <v>10</v>
      </c>
      <c r="C1966" s="55">
        <f t="shared" si="529"/>
        <v>7</v>
      </c>
      <c r="D1966" s="55">
        <f t="shared" si="523"/>
        <v>82</v>
      </c>
      <c r="F1966" s="63">
        <f t="shared" si="534"/>
        <v>44835.29166666665</v>
      </c>
      <c r="G1966" s="64">
        <f t="shared" si="525"/>
        <v>608.09597642819767</v>
      </c>
      <c r="H1966" s="64">
        <f t="shared" si="535"/>
        <v>65.088807775553917</v>
      </c>
      <c r="I1966" s="64">
        <f t="shared" si="535"/>
        <v>112.81157463285089</v>
      </c>
      <c r="J1966" s="64">
        <f t="shared" si="535"/>
        <v>196.68443250343716</v>
      </c>
      <c r="K1966" s="64">
        <f t="shared" si="535"/>
        <v>0</v>
      </c>
      <c r="L1966" s="64">
        <f t="shared" si="535"/>
        <v>0</v>
      </c>
      <c r="M1966" s="64">
        <f t="shared" si="535"/>
        <v>13.114407933371591</v>
      </c>
      <c r="N1966" s="64">
        <f t="shared" si="535"/>
        <v>220.39675358298408</v>
      </c>
      <c r="O1966" s="121"/>
      <c r="P1966" s="177">
        <v>2.9750000000000001</v>
      </c>
      <c r="Q1966" s="177">
        <v>28.699493339273335</v>
      </c>
      <c r="R1966" s="177">
        <v>28.699493339273335</v>
      </c>
      <c r="S1966" s="177">
        <v>20.64394515818093</v>
      </c>
      <c r="T1966" s="177">
        <v>29.219912501607229</v>
      </c>
      <c r="U1966" s="177">
        <v>28.699493339273335</v>
      </c>
      <c r="V1966" s="177">
        <v>28.699493339273335</v>
      </c>
      <c r="W1966" s="177">
        <v>3.2008907676918348</v>
      </c>
      <c r="X1966" s="177">
        <v>15.458250803601205</v>
      </c>
      <c r="Y1966" s="177">
        <v>11.356800000000002</v>
      </c>
      <c r="Z1966" s="177">
        <v>0</v>
      </c>
      <c r="AA1966" s="177">
        <v>36.086512143947928</v>
      </c>
      <c r="AB1966" s="177">
        <v>36.374935968811592</v>
      </c>
      <c r="AC1966" s="177">
        <v>33.137332113131201</v>
      </c>
      <c r="AD1966" s="177">
        <v>65.088807775553917</v>
      </c>
      <c r="AE1966" s="177">
        <v>16.984879421535926</v>
      </c>
      <c r="AF1966" s="177">
        <v>13.114407933371591</v>
      </c>
      <c r="AG1966" s="177">
        <v>65.561477501145717</v>
      </c>
      <c r="AH1966" s="177">
        <v>65.561477501145717</v>
      </c>
      <c r="AI1966" s="177">
        <v>65.561477501145717</v>
      </c>
      <c r="AJ1966" s="177">
        <v>12.971895980233766</v>
      </c>
    </row>
    <row r="1967" spans="1:36" hidden="1" outlineLevel="1" x14ac:dyDescent="0.25">
      <c r="A1967" s="190">
        <f t="shared" si="527"/>
        <v>2022</v>
      </c>
      <c r="B1967" s="55">
        <f t="shared" si="528"/>
        <v>10</v>
      </c>
      <c r="C1967" s="55">
        <f t="shared" si="529"/>
        <v>8</v>
      </c>
      <c r="D1967" s="55">
        <f t="shared" si="523"/>
        <v>82</v>
      </c>
      <c r="F1967" s="63">
        <f t="shared" si="534"/>
        <v>44835.333333333314</v>
      </c>
      <c r="G1967" s="64">
        <f t="shared" si="525"/>
        <v>686.20216133572649</v>
      </c>
      <c r="H1967" s="64">
        <f t="shared" si="535"/>
        <v>62.070391637529966</v>
      </c>
      <c r="I1967" s="64">
        <f t="shared" si="535"/>
        <v>172.12483114094101</v>
      </c>
      <c r="J1967" s="64">
        <f t="shared" si="535"/>
        <v>188.3489726314366</v>
      </c>
      <c r="K1967" s="64">
        <f t="shared" si="535"/>
        <v>0</v>
      </c>
      <c r="L1967" s="64">
        <f t="shared" si="535"/>
        <v>0</v>
      </c>
      <c r="M1967" s="64">
        <f t="shared" si="535"/>
        <v>12.479839807563289</v>
      </c>
      <c r="N1967" s="64">
        <f t="shared" si="535"/>
        <v>251.17812611825562</v>
      </c>
      <c r="O1967" s="121"/>
      <c r="P1967" s="177">
        <v>2.9750000000000001</v>
      </c>
      <c r="Q1967" s="177">
        <v>35.325624117425129</v>
      </c>
      <c r="R1967" s="177">
        <v>35.325624117425129</v>
      </c>
      <c r="S1967" s="177">
        <v>27.52037956584919</v>
      </c>
      <c r="T1967" s="177">
        <v>28.712418380167737</v>
      </c>
      <c r="U1967" s="177">
        <v>35.325624117425129</v>
      </c>
      <c r="V1967" s="177">
        <v>35.325624117425129</v>
      </c>
      <c r="W1967" s="177">
        <v>6.1247895913226751</v>
      </c>
      <c r="X1967" s="177">
        <v>28.572335233869151</v>
      </c>
      <c r="Y1967" s="177">
        <v>23.930399999999999</v>
      </c>
      <c r="Z1967" s="177">
        <v>0</v>
      </c>
      <c r="AA1967" s="177">
        <v>37.453913487185162</v>
      </c>
      <c r="AB1967" s="177">
        <v>36.401193221244469</v>
      </c>
      <c r="AC1967" s="177">
        <v>36.020522940125453</v>
      </c>
      <c r="AD1967" s="177">
        <v>62.070391637529966</v>
      </c>
      <c r="AE1967" s="177">
        <v>25.970623576298241</v>
      </c>
      <c r="AF1967" s="177">
        <v>12.479839807563289</v>
      </c>
      <c r="AG1967" s="177">
        <v>62.782990877145537</v>
      </c>
      <c r="AH1967" s="177">
        <v>62.782990877145537</v>
      </c>
      <c r="AI1967" s="177">
        <v>62.782990877145537</v>
      </c>
      <c r="AJ1967" s="177">
        <v>28.318884793434034</v>
      </c>
    </row>
    <row r="1968" spans="1:36" hidden="1" outlineLevel="1" x14ac:dyDescent="0.25">
      <c r="A1968" s="190">
        <f t="shared" si="527"/>
        <v>2022</v>
      </c>
      <c r="B1968" s="55">
        <f t="shared" si="528"/>
        <v>10</v>
      </c>
      <c r="C1968" s="55">
        <f t="shared" si="529"/>
        <v>9</v>
      </c>
      <c r="D1968" s="55">
        <f t="shared" si="523"/>
        <v>82</v>
      </c>
      <c r="F1968" s="63">
        <f t="shared" si="534"/>
        <v>44835.374999999978</v>
      </c>
      <c r="G1968" s="64">
        <f t="shared" si="525"/>
        <v>699.24155573117525</v>
      </c>
      <c r="H1968" s="64">
        <f t="shared" si="535"/>
        <v>60.625609380121993</v>
      </c>
      <c r="I1968" s="64">
        <f t="shared" si="535"/>
        <v>189.39516269153015</v>
      </c>
      <c r="J1968" s="64">
        <f t="shared" si="535"/>
        <v>179.23563269977976</v>
      </c>
      <c r="K1968" s="64">
        <f t="shared" si="535"/>
        <v>0</v>
      </c>
      <c r="L1968" s="64">
        <f t="shared" si="535"/>
        <v>0</v>
      </c>
      <c r="M1968" s="64">
        <f t="shared" si="535"/>
        <v>10.576135430138381</v>
      </c>
      <c r="N1968" s="64">
        <f t="shared" si="535"/>
        <v>259.40901552960497</v>
      </c>
      <c r="O1968" s="121"/>
      <c r="P1968" s="177">
        <v>2.9750000000000001</v>
      </c>
      <c r="Q1968" s="177">
        <v>36.840462724560922</v>
      </c>
      <c r="R1968" s="177">
        <v>36.840462724560922</v>
      </c>
      <c r="S1968" s="177">
        <v>31.179129568837872</v>
      </c>
      <c r="T1968" s="177">
        <v>28.152089339203648</v>
      </c>
      <c r="U1968" s="177">
        <v>36.840462724560922</v>
      </c>
      <c r="V1968" s="177">
        <v>36.840462724560922</v>
      </c>
      <c r="W1968" s="177">
        <v>6.0646581126779706</v>
      </c>
      <c r="X1968" s="177">
        <v>28.121347206953438</v>
      </c>
      <c r="Y1968" s="177">
        <v>33.6648</v>
      </c>
      <c r="Z1968" s="177">
        <v>0</v>
      </c>
      <c r="AA1968" s="177">
        <v>38.321847151282526</v>
      </c>
      <c r="AB1968" s="177">
        <v>36.916719911585965</v>
      </c>
      <c r="AC1968" s="177">
        <v>36.808597568492793</v>
      </c>
      <c r="AD1968" s="177">
        <v>60.625609380121993</v>
      </c>
      <c r="AE1968" s="177">
        <v>27.420591826548975</v>
      </c>
      <c r="AF1968" s="177">
        <v>10.576135430138381</v>
      </c>
      <c r="AG1968" s="177">
        <v>59.745210899926583</v>
      </c>
      <c r="AH1968" s="177">
        <v>59.745210899926583</v>
      </c>
      <c r="AI1968" s="177">
        <v>59.745210899926583</v>
      </c>
      <c r="AJ1968" s="177">
        <v>31.817546637308215</v>
      </c>
    </row>
    <row r="1969" spans="1:36" hidden="1" outlineLevel="1" x14ac:dyDescent="0.25">
      <c r="A1969" s="190">
        <f t="shared" si="527"/>
        <v>2022</v>
      </c>
      <c r="B1969" s="55">
        <f t="shared" si="528"/>
        <v>10</v>
      </c>
      <c r="C1969" s="55">
        <f t="shared" si="529"/>
        <v>10</v>
      </c>
      <c r="D1969" s="55">
        <f t="shared" si="523"/>
        <v>82</v>
      </c>
      <c r="F1969" s="63">
        <f t="shared" si="534"/>
        <v>44835.416666666642</v>
      </c>
      <c r="G1969" s="64">
        <f t="shared" si="525"/>
        <v>688.11505332572938</v>
      </c>
      <c r="H1969" s="64">
        <f t="shared" si="535"/>
        <v>59.448876764023211</v>
      </c>
      <c r="I1969" s="64">
        <f t="shared" si="535"/>
        <v>188.43947409315444</v>
      </c>
      <c r="J1969" s="64">
        <f t="shared" si="535"/>
        <v>160.945593649134</v>
      </c>
      <c r="K1969" s="64">
        <f t="shared" si="535"/>
        <v>0</v>
      </c>
      <c r="L1969" s="64">
        <f t="shared" si="535"/>
        <v>0</v>
      </c>
      <c r="M1969" s="64">
        <f t="shared" si="535"/>
        <v>9.9415673043300767</v>
      </c>
      <c r="N1969" s="64">
        <f t="shared" si="535"/>
        <v>269.3395415150876</v>
      </c>
      <c r="O1969" s="121"/>
      <c r="P1969" s="177">
        <v>2.9750000000000001</v>
      </c>
      <c r="Q1969" s="177">
        <v>39.633124374450716</v>
      </c>
      <c r="R1969" s="177">
        <v>39.633124374450716</v>
      </c>
      <c r="S1969" s="177">
        <v>32.215363027245814</v>
      </c>
      <c r="T1969" s="177">
        <v>25.875818460260039</v>
      </c>
      <c r="U1969" s="177">
        <v>39.633124374450716</v>
      </c>
      <c r="V1969" s="177">
        <v>39.633124374450716</v>
      </c>
      <c r="W1969" s="177">
        <v>5.7051839075885846</v>
      </c>
      <c r="X1969" s="177">
        <v>26.69193664897951</v>
      </c>
      <c r="Y1969" s="177">
        <v>39.343200000000003</v>
      </c>
      <c r="Z1969" s="177">
        <v>0</v>
      </c>
      <c r="AA1969" s="177">
        <v>38.669395627378108</v>
      </c>
      <c r="AB1969" s="177">
        <v>37.256016942353547</v>
      </c>
      <c r="AC1969" s="177">
        <v>34.881631447553097</v>
      </c>
      <c r="AD1969" s="177">
        <v>59.448876764023211</v>
      </c>
      <c r="AE1969" s="177">
        <v>25.341308508324587</v>
      </c>
      <c r="AF1969" s="177">
        <v>9.9415673043300767</v>
      </c>
      <c r="AG1969" s="177">
        <v>53.648531216377997</v>
      </c>
      <c r="AH1969" s="177">
        <v>53.648531216377997</v>
      </c>
      <c r="AI1969" s="177">
        <v>53.648531216377997</v>
      </c>
      <c r="AJ1969" s="177">
        <v>30.291663540755891</v>
      </c>
    </row>
    <row r="1970" spans="1:36" hidden="1" outlineLevel="1" x14ac:dyDescent="0.25">
      <c r="A1970" s="190">
        <f t="shared" si="527"/>
        <v>2022</v>
      </c>
      <c r="B1970" s="55">
        <f t="shared" si="528"/>
        <v>10</v>
      </c>
      <c r="C1970" s="55">
        <f t="shared" si="529"/>
        <v>11</v>
      </c>
      <c r="D1970" s="55">
        <f t="shared" si="523"/>
        <v>82</v>
      </c>
      <c r="F1970" s="63">
        <f t="shared" si="534"/>
        <v>44835.458333333307</v>
      </c>
      <c r="G1970" s="64">
        <f t="shared" si="525"/>
        <v>695.08740384916678</v>
      </c>
      <c r="H1970" s="64">
        <f t="shared" si="535"/>
        <v>58.898623869674012</v>
      </c>
      <c r="I1970" s="64">
        <f t="shared" si="535"/>
        <v>187.57100900251368</v>
      </c>
      <c r="J1970" s="64">
        <f t="shared" si="535"/>
        <v>160.22947562354335</v>
      </c>
      <c r="K1970" s="64">
        <f t="shared" si="535"/>
        <v>0</v>
      </c>
      <c r="L1970" s="64">
        <f t="shared" si="535"/>
        <v>0</v>
      </c>
      <c r="M1970" s="64">
        <f t="shared" si="535"/>
        <v>9.0954764699190065</v>
      </c>
      <c r="N1970" s="64">
        <f t="shared" si="535"/>
        <v>279.29281888351676</v>
      </c>
      <c r="O1970" s="121"/>
      <c r="P1970" s="177">
        <v>2.9750000000000001</v>
      </c>
      <c r="Q1970" s="177">
        <v>42.879207104027408</v>
      </c>
      <c r="R1970" s="177">
        <v>42.879207104027408</v>
      </c>
      <c r="S1970" s="177">
        <v>32.927890103721147</v>
      </c>
      <c r="T1970" s="177">
        <v>26.217215708589947</v>
      </c>
      <c r="U1970" s="177">
        <v>42.879207104027408</v>
      </c>
      <c r="V1970" s="177">
        <v>42.879207104027408</v>
      </c>
      <c r="W1970" s="177">
        <v>5.3787275669867105</v>
      </c>
      <c r="X1970" s="177">
        <v>25.468036402088231</v>
      </c>
      <c r="Y1970" s="177">
        <v>40.154399999999995</v>
      </c>
      <c r="Z1970" s="177">
        <v>0</v>
      </c>
      <c r="AA1970" s="177">
        <v>39.191168317834354</v>
      </c>
      <c r="AB1970" s="177">
        <v>36.057262683553965</v>
      </c>
      <c r="AC1970" s="177">
        <v>32.527559466018822</v>
      </c>
      <c r="AD1970" s="177">
        <v>58.898623869674012</v>
      </c>
      <c r="AE1970" s="177">
        <v>23.854887890367497</v>
      </c>
      <c r="AF1970" s="177">
        <v>9.0954764699190065</v>
      </c>
      <c r="AG1970" s="177">
        <v>53.409825207847788</v>
      </c>
      <c r="AH1970" s="177">
        <v>53.409825207847788</v>
      </c>
      <c r="AI1970" s="177">
        <v>53.409825207847788</v>
      </c>
      <c r="AJ1970" s="177">
        <v>30.594851330760118</v>
      </c>
    </row>
    <row r="1971" spans="1:36" hidden="1" outlineLevel="1" x14ac:dyDescent="0.25">
      <c r="A1971" s="190">
        <f t="shared" si="527"/>
        <v>2022</v>
      </c>
      <c r="B1971" s="55">
        <f t="shared" si="528"/>
        <v>10</v>
      </c>
      <c r="C1971" s="55">
        <f t="shared" si="529"/>
        <v>12</v>
      </c>
      <c r="D1971" s="55">
        <f t="shared" si="523"/>
        <v>82</v>
      </c>
      <c r="F1971" s="63">
        <f t="shared" si="534"/>
        <v>44835.499999999971</v>
      </c>
      <c r="G1971" s="64">
        <f t="shared" si="525"/>
        <v>705.01560973595792</v>
      </c>
      <c r="H1971" s="64">
        <f t="shared" si="535"/>
        <v>60.272590736692258</v>
      </c>
      <c r="I1971" s="64">
        <f t="shared" si="535"/>
        <v>187.72556780186082</v>
      </c>
      <c r="J1971" s="64">
        <f t="shared" si="535"/>
        <v>165.93200380446314</v>
      </c>
      <c r="K1971" s="64">
        <f t="shared" si="535"/>
        <v>0</v>
      </c>
      <c r="L1971" s="64">
        <f t="shared" si="535"/>
        <v>0</v>
      </c>
      <c r="M1971" s="64">
        <f t="shared" si="535"/>
        <v>8.7781924070148563</v>
      </c>
      <c r="N1971" s="64">
        <f t="shared" si="535"/>
        <v>282.30725498592687</v>
      </c>
      <c r="O1971" s="121"/>
      <c r="P1971" s="177">
        <v>2.9750000000000001</v>
      </c>
      <c r="Q1971" s="177">
        <v>44.486790932008248</v>
      </c>
      <c r="R1971" s="177">
        <v>44.486790932008248</v>
      </c>
      <c r="S1971" s="177">
        <v>31.184030976005737</v>
      </c>
      <c r="T1971" s="177">
        <v>29.066644752652</v>
      </c>
      <c r="U1971" s="177">
        <v>44.486790932008248</v>
      </c>
      <c r="V1971" s="177">
        <v>44.486790932008248</v>
      </c>
      <c r="W1971" s="177">
        <v>5.5809919247499469</v>
      </c>
      <c r="X1971" s="177">
        <v>26.212236668478283</v>
      </c>
      <c r="Y1971" s="177">
        <v>36.504000000000005</v>
      </c>
      <c r="Z1971" s="177">
        <v>0</v>
      </c>
      <c r="AA1971" s="177">
        <v>38.85060719671629</v>
      </c>
      <c r="AB1971" s="177">
        <v>33.458142583074157</v>
      </c>
      <c r="AC1971" s="177">
        <v>32.05134147810341</v>
      </c>
      <c r="AD1971" s="177">
        <v>60.272590736692258</v>
      </c>
      <c r="AE1971" s="177">
        <v>25.357870373321166</v>
      </c>
      <c r="AF1971" s="177">
        <v>8.7781924070148563</v>
      </c>
      <c r="AG1971" s="177">
        <v>55.310667934821048</v>
      </c>
      <c r="AH1971" s="177">
        <v>55.310667934821048</v>
      </c>
      <c r="AI1971" s="177">
        <v>55.310667934821048</v>
      </c>
      <c r="AJ1971" s="177">
        <v>30.844793106653693</v>
      </c>
    </row>
    <row r="1972" spans="1:36" hidden="1" outlineLevel="1" x14ac:dyDescent="0.25">
      <c r="A1972" s="190">
        <f t="shared" si="527"/>
        <v>2022</v>
      </c>
      <c r="B1972" s="55">
        <f t="shared" si="528"/>
        <v>10</v>
      </c>
      <c r="C1972" s="55">
        <f t="shared" si="529"/>
        <v>13</v>
      </c>
      <c r="D1972" s="55">
        <f t="shared" si="523"/>
        <v>82</v>
      </c>
      <c r="F1972" s="63">
        <f t="shared" si="534"/>
        <v>44835.541666666635</v>
      </c>
      <c r="G1972" s="64">
        <f t="shared" si="525"/>
        <v>715.19961336045401</v>
      </c>
      <c r="H1972" s="64">
        <f t="shared" si="535"/>
        <v>57.618760112825818</v>
      </c>
      <c r="I1972" s="64">
        <f t="shared" si="535"/>
        <v>179.83464884335353</v>
      </c>
      <c r="J1972" s="64">
        <f t="shared" si="535"/>
        <v>191.72574151764135</v>
      </c>
      <c r="K1972" s="64">
        <f t="shared" si="535"/>
        <v>0</v>
      </c>
      <c r="L1972" s="64">
        <f t="shared" si="535"/>
        <v>0</v>
      </c>
      <c r="M1972" s="64">
        <f t="shared" si="535"/>
        <v>9.5185218871245425</v>
      </c>
      <c r="N1972" s="64">
        <f t="shared" si="535"/>
        <v>276.50194099950875</v>
      </c>
      <c r="O1972" s="121"/>
      <c r="P1972" s="177">
        <v>2.9750000000000001</v>
      </c>
      <c r="Q1972" s="177">
        <v>43.920014582399617</v>
      </c>
      <c r="R1972" s="177">
        <v>43.920014582399617</v>
      </c>
      <c r="S1972" s="177">
        <v>25.417188755976962</v>
      </c>
      <c r="T1972" s="177">
        <v>27.838147656092971</v>
      </c>
      <c r="U1972" s="177">
        <v>43.920014582399617</v>
      </c>
      <c r="V1972" s="177">
        <v>43.920014582399617</v>
      </c>
      <c r="W1972" s="177">
        <v>5.9269538696070043</v>
      </c>
      <c r="X1972" s="177">
        <v>26.496716258371862</v>
      </c>
      <c r="Y1972" s="177">
        <v>33.2592</v>
      </c>
      <c r="Z1972" s="177">
        <v>0</v>
      </c>
      <c r="AA1972" s="177">
        <v>36.659984415851277</v>
      </c>
      <c r="AB1972" s="177">
        <v>32.573863245887729</v>
      </c>
      <c r="AC1972" s="177">
        <v>31.588035008171239</v>
      </c>
      <c r="AD1972" s="177">
        <v>57.618760112825818</v>
      </c>
      <c r="AE1972" s="177">
        <v>26.108949248659918</v>
      </c>
      <c r="AF1972" s="177">
        <v>9.5185218871245425</v>
      </c>
      <c r="AG1972" s="177">
        <v>63.908580505880451</v>
      </c>
      <c r="AH1972" s="177">
        <v>63.908580505880451</v>
      </c>
      <c r="AI1972" s="177">
        <v>63.908580505880451</v>
      </c>
      <c r="AJ1972" s="177">
        <v>31.812493054644829</v>
      </c>
    </row>
    <row r="1973" spans="1:36" hidden="1" outlineLevel="1" x14ac:dyDescent="0.25">
      <c r="A1973" s="190">
        <f t="shared" si="527"/>
        <v>2022</v>
      </c>
      <c r="B1973" s="55">
        <f t="shared" si="528"/>
        <v>10</v>
      </c>
      <c r="C1973" s="55">
        <f t="shared" si="529"/>
        <v>14</v>
      </c>
      <c r="D1973" s="55">
        <f t="shared" si="523"/>
        <v>82</v>
      </c>
      <c r="F1973" s="63">
        <f t="shared" si="534"/>
        <v>44835.583333333299</v>
      </c>
      <c r="G1973" s="64">
        <f t="shared" si="525"/>
        <v>676.41331528300339</v>
      </c>
      <c r="H1973" s="64">
        <f t="shared" si="535"/>
        <v>55.01844147815369</v>
      </c>
      <c r="I1973" s="64">
        <f t="shared" si="535"/>
        <v>163.03837664698784</v>
      </c>
      <c r="J1973" s="64">
        <f t="shared" si="535"/>
        <v>183.93278596849549</v>
      </c>
      <c r="K1973" s="64">
        <f t="shared" si="535"/>
        <v>0</v>
      </c>
      <c r="L1973" s="64">
        <f t="shared" si="535"/>
        <v>0</v>
      </c>
      <c r="M1973" s="64">
        <f t="shared" si="535"/>
        <v>9.6242832414259283</v>
      </c>
      <c r="N1973" s="64">
        <f t="shared" si="535"/>
        <v>264.79942794794039</v>
      </c>
      <c r="O1973" s="121"/>
      <c r="P1973" s="177">
        <v>2.9750000000000001</v>
      </c>
      <c r="Q1973" s="177">
        <v>41.9414498710386</v>
      </c>
      <c r="R1973" s="177">
        <v>41.9414498710386</v>
      </c>
      <c r="S1973" s="177">
        <v>18.496365578734629</v>
      </c>
      <c r="T1973" s="177">
        <v>24.909295797519739</v>
      </c>
      <c r="U1973" s="177">
        <v>41.9414498710386</v>
      </c>
      <c r="V1973" s="177">
        <v>41.9414498710386</v>
      </c>
      <c r="W1973" s="177">
        <v>6.0444649580518393</v>
      </c>
      <c r="X1973" s="177">
        <v>26.323575460592551</v>
      </c>
      <c r="Y1973" s="177">
        <v>25.147200000000002</v>
      </c>
      <c r="Z1973" s="177">
        <v>0</v>
      </c>
      <c r="AA1973" s="177">
        <v>34.324661942006337</v>
      </c>
      <c r="AB1973" s="177">
        <v>32.239617633883441</v>
      </c>
      <c r="AC1973" s="177">
        <v>30.469348887896214</v>
      </c>
      <c r="AD1973" s="177">
        <v>55.01844147815369</v>
      </c>
      <c r="AE1973" s="177">
        <v>26.24146454456907</v>
      </c>
      <c r="AF1973" s="177">
        <v>9.6242832414259283</v>
      </c>
      <c r="AG1973" s="177">
        <v>61.310928656165167</v>
      </c>
      <c r="AH1973" s="177">
        <v>61.310928656165167</v>
      </c>
      <c r="AI1973" s="177">
        <v>61.310928656165167</v>
      </c>
      <c r="AJ1973" s="177">
        <v>32.901010307520025</v>
      </c>
    </row>
    <row r="1974" spans="1:36" hidden="1" outlineLevel="1" x14ac:dyDescent="0.25">
      <c r="A1974" s="190">
        <f t="shared" si="527"/>
        <v>2022</v>
      </c>
      <c r="B1974" s="55">
        <f t="shared" si="528"/>
        <v>10</v>
      </c>
      <c r="C1974" s="55">
        <f t="shared" si="529"/>
        <v>15</v>
      </c>
      <c r="D1974" s="55">
        <f t="shared" si="523"/>
        <v>82</v>
      </c>
      <c r="F1974" s="63">
        <f t="shared" si="534"/>
        <v>44835.624999999964</v>
      </c>
      <c r="G1974" s="64">
        <f t="shared" si="525"/>
        <v>556.35540875225024</v>
      </c>
      <c r="H1974" s="64">
        <f t="shared" si="535"/>
        <v>44.86551756772851</v>
      </c>
      <c r="I1974" s="64">
        <f t="shared" si="535"/>
        <v>113.5440622437291</v>
      </c>
      <c r="J1974" s="64">
        <f t="shared" si="535"/>
        <v>139.93800793195643</v>
      </c>
      <c r="K1974" s="64">
        <f t="shared" si="535"/>
        <v>0</v>
      </c>
      <c r="L1974" s="64">
        <f t="shared" si="535"/>
        <v>0</v>
      </c>
      <c r="M1974" s="64">
        <f t="shared" si="535"/>
        <v>9.6242832414259247</v>
      </c>
      <c r="N1974" s="64">
        <f t="shared" si="535"/>
        <v>248.38353776741036</v>
      </c>
      <c r="O1974" s="121"/>
      <c r="P1974" s="177">
        <v>2.9750000000000001</v>
      </c>
      <c r="Q1974" s="177">
        <v>37.056868239866034</v>
      </c>
      <c r="R1974" s="177">
        <v>37.056868239866034</v>
      </c>
      <c r="S1974" s="177">
        <v>5.3036999921784727</v>
      </c>
      <c r="T1974" s="177">
        <v>7.1885788730307283</v>
      </c>
      <c r="U1974" s="177">
        <v>37.056868239866034</v>
      </c>
      <c r="V1974" s="177">
        <v>37.056868239866034</v>
      </c>
      <c r="W1974" s="177">
        <v>5.970299807147895</v>
      </c>
      <c r="X1974" s="177">
        <v>23.308401644762093</v>
      </c>
      <c r="Y1974" s="177">
        <v>17.440800000000003</v>
      </c>
      <c r="Z1974" s="177">
        <v>0</v>
      </c>
      <c r="AA1974" s="177">
        <v>34.990083589990164</v>
      </c>
      <c r="AB1974" s="177">
        <v>32.536798843609475</v>
      </c>
      <c r="AC1974" s="177">
        <v>32.629182374346613</v>
      </c>
      <c r="AD1974" s="177">
        <v>44.86551756772851</v>
      </c>
      <c r="AE1974" s="177">
        <v>23.741728141863426</v>
      </c>
      <c r="AF1974" s="177">
        <v>9.6242832414259247</v>
      </c>
      <c r="AG1974" s="177">
        <v>46.646002643985476</v>
      </c>
      <c r="AH1974" s="177">
        <v>46.646002643985476</v>
      </c>
      <c r="AI1974" s="177">
        <v>46.646002643985476</v>
      </c>
      <c r="AJ1974" s="177">
        <v>27.615553784746481</v>
      </c>
    </row>
    <row r="1975" spans="1:36" hidden="1" outlineLevel="1" x14ac:dyDescent="0.25">
      <c r="A1975" s="190">
        <f t="shared" si="527"/>
        <v>2022</v>
      </c>
      <c r="B1975" s="55">
        <f t="shared" si="528"/>
        <v>10</v>
      </c>
      <c r="C1975" s="55">
        <f t="shared" si="529"/>
        <v>16</v>
      </c>
      <c r="D1975" s="55">
        <f t="shared" si="523"/>
        <v>82</v>
      </c>
      <c r="F1975" s="63">
        <f t="shared" si="534"/>
        <v>44835.666666666628</v>
      </c>
      <c r="G1975" s="64">
        <f t="shared" si="525"/>
        <v>296.86696260392688</v>
      </c>
      <c r="H1975" s="64">
        <f t="shared" ref="H1975:N1984" si="536">SUMIF($P$6:$AK$6,H$6,$P1975:$AK1975)</f>
        <v>5.2674884608875647</v>
      </c>
      <c r="I1975" s="64">
        <f t="shared" si="536"/>
        <v>37.524953399080808</v>
      </c>
      <c r="J1975" s="64">
        <f t="shared" si="536"/>
        <v>15.4028302402546</v>
      </c>
      <c r="K1975" s="64">
        <f t="shared" si="536"/>
        <v>0</v>
      </c>
      <c r="L1975" s="64">
        <f t="shared" si="536"/>
        <v>0</v>
      </c>
      <c r="M1975" s="64">
        <f t="shared" si="536"/>
        <v>10.047328658631461</v>
      </c>
      <c r="N1975" s="64">
        <f t="shared" si="536"/>
        <v>228.62436184507246</v>
      </c>
      <c r="O1975" s="121"/>
      <c r="P1975" s="177">
        <v>2.9750000000000001</v>
      </c>
      <c r="Q1975" s="177">
        <v>31.904355970696674</v>
      </c>
      <c r="R1975" s="177">
        <v>31.904355970696674</v>
      </c>
      <c r="S1975" s="177">
        <v>2.4474498205587867E-2</v>
      </c>
      <c r="T1975" s="177">
        <v>1.0599131087039677E-2</v>
      </c>
      <c r="U1975" s="177">
        <v>31.904355970696674</v>
      </c>
      <c r="V1975" s="177">
        <v>31.904355970696674</v>
      </c>
      <c r="W1975" s="177">
        <v>3.1644079422589124</v>
      </c>
      <c r="X1975" s="177">
        <v>8.9769466997820206</v>
      </c>
      <c r="Y1975" s="177">
        <v>4.056</v>
      </c>
      <c r="Z1975" s="177">
        <v>0</v>
      </c>
      <c r="AA1975" s="177">
        <v>35.863860345211862</v>
      </c>
      <c r="AB1975" s="177">
        <v>33.470885339154918</v>
      </c>
      <c r="AC1975" s="177">
        <v>31.67219227791897</v>
      </c>
      <c r="AD1975" s="177">
        <v>5.2674884608875647</v>
      </c>
      <c r="AE1975" s="177">
        <v>9.0662723268570709</v>
      </c>
      <c r="AF1975" s="177">
        <v>10.047328658631461</v>
      </c>
      <c r="AG1975" s="177">
        <v>5.1342767467515333</v>
      </c>
      <c r="AH1975" s="177">
        <v>5.1342767467515333</v>
      </c>
      <c r="AI1975" s="177">
        <v>5.1342767467515333</v>
      </c>
      <c r="AJ1975" s="177">
        <v>9.2512528008901747</v>
      </c>
    </row>
    <row r="1976" spans="1:36" hidden="1" outlineLevel="1" x14ac:dyDescent="0.25">
      <c r="A1976" s="190">
        <f t="shared" si="527"/>
        <v>2022</v>
      </c>
      <c r="B1976" s="55">
        <f t="shared" si="528"/>
        <v>10</v>
      </c>
      <c r="C1976" s="55">
        <f t="shared" si="529"/>
        <v>17</v>
      </c>
      <c r="D1976" s="55">
        <f t="shared" si="523"/>
        <v>82</v>
      </c>
      <c r="F1976" s="63">
        <f t="shared" si="534"/>
        <v>44835.708333333292</v>
      </c>
      <c r="G1976" s="64">
        <f t="shared" si="525"/>
        <v>237.38062184813103</v>
      </c>
      <c r="H1976" s="64">
        <f t="shared" si="536"/>
        <v>0</v>
      </c>
      <c r="I1976" s="64">
        <f t="shared" si="536"/>
        <v>3.6806952062997724</v>
      </c>
      <c r="J1976" s="64">
        <f t="shared" si="536"/>
        <v>0</v>
      </c>
      <c r="K1976" s="64">
        <f t="shared" si="536"/>
        <v>0</v>
      </c>
      <c r="L1976" s="64">
        <f t="shared" si="536"/>
        <v>0</v>
      </c>
      <c r="M1976" s="64">
        <f t="shared" si="536"/>
        <v>10.470374075836997</v>
      </c>
      <c r="N1976" s="64">
        <f t="shared" si="536"/>
        <v>223.22955256599425</v>
      </c>
      <c r="O1976" s="121"/>
      <c r="P1976" s="177">
        <v>2.9750000000000001</v>
      </c>
      <c r="Q1976" s="177">
        <v>30.667753026096033</v>
      </c>
      <c r="R1976" s="177">
        <v>30.667753026096033</v>
      </c>
      <c r="S1976" s="177">
        <v>0</v>
      </c>
      <c r="T1976" s="177">
        <v>0</v>
      </c>
      <c r="U1976" s="177">
        <v>30.667753026096033</v>
      </c>
      <c r="V1976" s="177">
        <v>30.667753026096033</v>
      </c>
      <c r="W1976" s="177">
        <v>5.8880643469733207E-2</v>
      </c>
      <c r="X1976" s="177">
        <v>0.21462350591339813</v>
      </c>
      <c r="Y1976" s="177">
        <v>0</v>
      </c>
      <c r="Z1976" s="177">
        <v>0</v>
      </c>
      <c r="AA1976" s="177">
        <v>35.294545292075178</v>
      </c>
      <c r="AB1976" s="177">
        <v>34.332671679308241</v>
      </c>
      <c r="AC1976" s="177">
        <v>30.93132349022671</v>
      </c>
      <c r="AD1976" s="177">
        <v>0</v>
      </c>
      <c r="AE1976" s="177">
        <v>0.34184400266390219</v>
      </c>
      <c r="AF1976" s="177">
        <v>10.470374075836997</v>
      </c>
      <c r="AG1976" s="177">
        <v>0</v>
      </c>
      <c r="AH1976" s="177">
        <v>0</v>
      </c>
      <c r="AI1976" s="177">
        <v>0</v>
      </c>
      <c r="AJ1976" s="177">
        <v>9.034705425273884E-2</v>
      </c>
    </row>
    <row r="1977" spans="1:36" hidden="1" outlineLevel="1" x14ac:dyDescent="0.25">
      <c r="A1977" s="190">
        <f t="shared" si="527"/>
        <v>2022</v>
      </c>
      <c r="B1977" s="55">
        <f t="shared" si="528"/>
        <v>10</v>
      </c>
      <c r="C1977" s="55">
        <f t="shared" si="529"/>
        <v>18</v>
      </c>
      <c r="D1977" s="55">
        <f t="shared" si="523"/>
        <v>82</v>
      </c>
      <c r="F1977" s="63">
        <f t="shared" si="534"/>
        <v>44835.749999999956</v>
      </c>
      <c r="G1977" s="64">
        <f t="shared" si="525"/>
        <v>219.74280580573841</v>
      </c>
      <c r="H1977" s="64">
        <f t="shared" si="536"/>
        <v>0</v>
      </c>
      <c r="I1977" s="64">
        <f t="shared" si="536"/>
        <v>2.9750000000000001</v>
      </c>
      <c r="J1977" s="64">
        <f t="shared" si="536"/>
        <v>0</v>
      </c>
      <c r="K1977" s="64">
        <f t="shared" si="536"/>
        <v>0</v>
      </c>
      <c r="L1977" s="64">
        <f t="shared" si="536"/>
        <v>0</v>
      </c>
      <c r="M1977" s="64">
        <f t="shared" si="536"/>
        <v>11.104942201645297</v>
      </c>
      <c r="N1977" s="64">
        <f t="shared" si="536"/>
        <v>205.6628636040931</v>
      </c>
      <c r="O1977" s="121"/>
      <c r="P1977" s="177">
        <v>2.9750000000000001</v>
      </c>
      <c r="Q1977" s="177">
        <v>27.040384388600799</v>
      </c>
      <c r="R1977" s="177">
        <v>27.040384388600799</v>
      </c>
      <c r="S1977" s="177">
        <v>0</v>
      </c>
      <c r="T1977" s="177">
        <v>0</v>
      </c>
      <c r="U1977" s="177">
        <v>27.040384388600799</v>
      </c>
      <c r="V1977" s="177">
        <v>27.040384388600799</v>
      </c>
      <c r="W1977" s="177">
        <v>0</v>
      </c>
      <c r="X1977" s="177">
        <v>0</v>
      </c>
      <c r="Y1977" s="177">
        <v>0</v>
      </c>
      <c r="Z1977" s="177">
        <v>0</v>
      </c>
      <c r="AA1977" s="177">
        <v>32.623213531341797</v>
      </c>
      <c r="AB1977" s="177">
        <v>35.180710449512681</v>
      </c>
      <c r="AC1977" s="177">
        <v>29.697402068835437</v>
      </c>
      <c r="AD1977" s="177">
        <v>0</v>
      </c>
      <c r="AE1977" s="177">
        <v>0</v>
      </c>
      <c r="AF1977" s="177">
        <v>11.104942201645297</v>
      </c>
      <c r="AG1977" s="177">
        <v>0</v>
      </c>
      <c r="AH1977" s="177">
        <v>0</v>
      </c>
      <c r="AI1977" s="177">
        <v>0</v>
      </c>
      <c r="AJ1977" s="177">
        <v>0</v>
      </c>
    </row>
    <row r="1978" spans="1:36" hidden="1" outlineLevel="1" x14ac:dyDescent="0.25">
      <c r="A1978" s="190">
        <f t="shared" si="527"/>
        <v>2022</v>
      </c>
      <c r="B1978" s="55">
        <f t="shared" si="528"/>
        <v>10</v>
      </c>
      <c r="C1978" s="55">
        <f t="shared" si="529"/>
        <v>19</v>
      </c>
      <c r="D1978" s="55">
        <f t="shared" si="523"/>
        <v>82</v>
      </c>
      <c r="F1978" s="63">
        <f t="shared" si="534"/>
        <v>44835.791666666621</v>
      </c>
      <c r="G1978" s="64">
        <f t="shared" si="525"/>
        <v>212.94803236208904</v>
      </c>
      <c r="H1978" s="64">
        <f t="shared" si="536"/>
        <v>0</v>
      </c>
      <c r="I1978" s="64">
        <f t="shared" si="536"/>
        <v>2.9750000000000001</v>
      </c>
      <c r="J1978" s="64">
        <f t="shared" si="536"/>
        <v>0</v>
      </c>
      <c r="K1978" s="64">
        <f t="shared" si="536"/>
        <v>0</v>
      </c>
      <c r="L1978" s="64">
        <f t="shared" si="536"/>
        <v>0</v>
      </c>
      <c r="M1978" s="64">
        <f t="shared" si="536"/>
        <v>12.374078453261905</v>
      </c>
      <c r="N1978" s="64">
        <f t="shared" si="536"/>
        <v>197.59895390882713</v>
      </c>
      <c r="O1978" s="121"/>
      <c r="P1978" s="177">
        <v>2.9750000000000001</v>
      </c>
      <c r="Q1978" s="177">
        <v>25.391580462466614</v>
      </c>
      <c r="R1978" s="177">
        <v>25.391580462466614</v>
      </c>
      <c r="S1978" s="177">
        <v>0</v>
      </c>
      <c r="T1978" s="177">
        <v>0</v>
      </c>
      <c r="U1978" s="177">
        <v>25.391580462466614</v>
      </c>
      <c r="V1978" s="177">
        <v>25.391580462466614</v>
      </c>
      <c r="W1978" s="177">
        <v>0</v>
      </c>
      <c r="X1978" s="177">
        <v>0</v>
      </c>
      <c r="Y1978" s="177">
        <v>0</v>
      </c>
      <c r="Z1978" s="177">
        <v>0</v>
      </c>
      <c r="AA1978" s="177">
        <v>33.068540730696604</v>
      </c>
      <c r="AB1978" s="177">
        <v>34.51436852319997</v>
      </c>
      <c r="AC1978" s="177">
        <v>28.44972280506407</v>
      </c>
      <c r="AD1978" s="177">
        <v>0</v>
      </c>
      <c r="AE1978" s="177">
        <v>0</v>
      </c>
      <c r="AF1978" s="177">
        <v>12.374078453261905</v>
      </c>
      <c r="AG1978" s="177">
        <v>0</v>
      </c>
      <c r="AH1978" s="177">
        <v>0</v>
      </c>
      <c r="AI1978" s="177">
        <v>0</v>
      </c>
      <c r="AJ1978" s="177">
        <v>0</v>
      </c>
    </row>
    <row r="1979" spans="1:36" hidden="1" outlineLevel="1" x14ac:dyDescent="0.25">
      <c r="A1979" s="190">
        <f t="shared" si="527"/>
        <v>2022</v>
      </c>
      <c r="B1979" s="55">
        <f t="shared" si="528"/>
        <v>10</v>
      </c>
      <c r="C1979" s="55">
        <f t="shared" si="529"/>
        <v>20</v>
      </c>
      <c r="D1979" s="55">
        <f t="shared" si="523"/>
        <v>82</v>
      </c>
      <c r="F1979" s="63">
        <f t="shared" si="534"/>
        <v>44835.833333333285</v>
      </c>
      <c r="G1979" s="64">
        <f t="shared" si="525"/>
        <v>213.41278136423583</v>
      </c>
      <c r="H1979" s="64">
        <f t="shared" si="536"/>
        <v>0</v>
      </c>
      <c r="I1979" s="64">
        <f t="shared" si="536"/>
        <v>2.9750000000000001</v>
      </c>
      <c r="J1979" s="64">
        <f t="shared" si="536"/>
        <v>0</v>
      </c>
      <c r="K1979" s="64">
        <f t="shared" si="536"/>
        <v>0</v>
      </c>
      <c r="L1979" s="64">
        <f t="shared" si="536"/>
        <v>0</v>
      </c>
      <c r="M1979" s="64">
        <f t="shared" si="536"/>
        <v>13.64321470487851</v>
      </c>
      <c r="N1979" s="64">
        <f t="shared" si="536"/>
        <v>196.79456665935732</v>
      </c>
      <c r="O1979" s="121"/>
      <c r="P1979" s="177">
        <v>2.9750000000000001</v>
      </c>
      <c r="Q1979" s="177">
        <v>26.215982425533703</v>
      </c>
      <c r="R1979" s="177">
        <v>26.215982425533703</v>
      </c>
      <c r="S1979" s="177">
        <v>0</v>
      </c>
      <c r="T1979" s="177">
        <v>0</v>
      </c>
      <c r="U1979" s="177">
        <v>26.215982425533703</v>
      </c>
      <c r="V1979" s="177">
        <v>26.215982425533703</v>
      </c>
      <c r="W1979" s="177">
        <v>0</v>
      </c>
      <c r="X1979" s="177">
        <v>0</v>
      </c>
      <c r="Y1979" s="177">
        <v>0</v>
      </c>
      <c r="Z1979" s="177">
        <v>0</v>
      </c>
      <c r="AA1979" s="177">
        <v>31.652163409423242</v>
      </c>
      <c r="AB1979" s="177">
        <v>32.874543417994452</v>
      </c>
      <c r="AC1979" s="177">
        <v>27.403930129804806</v>
      </c>
      <c r="AD1979" s="177">
        <v>0</v>
      </c>
      <c r="AE1979" s="177">
        <v>0</v>
      </c>
      <c r="AF1979" s="177">
        <v>13.64321470487851</v>
      </c>
      <c r="AG1979" s="177">
        <v>0</v>
      </c>
      <c r="AH1979" s="177">
        <v>0</v>
      </c>
      <c r="AI1979" s="177">
        <v>0</v>
      </c>
      <c r="AJ1979" s="177">
        <v>0</v>
      </c>
    </row>
    <row r="1980" spans="1:36" hidden="1" outlineLevel="1" x14ac:dyDescent="0.25">
      <c r="A1980" s="190">
        <f t="shared" si="527"/>
        <v>2022</v>
      </c>
      <c r="B1980" s="55">
        <f t="shared" si="528"/>
        <v>10</v>
      </c>
      <c r="C1980" s="55">
        <f t="shared" si="529"/>
        <v>21</v>
      </c>
      <c r="D1980" s="55">
        <f t="shared" si="523"/>
        <v>82</v>
      </c>
      <c r="F1980" s="63">
        <f t="shared" si="534"/>
        <v>44835.874999999949</v>
      </c>
      <c r="G1980" s="64">
        <f t="shared" si="525"/>
        <v>207.99868326178029</v>
      </c>
      <c r="H1980" s="64">
        <f t="shared" si="536"/>
        <v>0</v>
      </c>
      <c r="I1980" s="64">
        <f t="shared" si="536"/>
        <v>2.9750000000000001</v>
      </c>
      <c r="J1980" s="64">
        <f t="shared" si="536"/>
        <v>0</v>
      </c>
      <c r="K1980" s="64">
        <f t="shared" si="536"/>
        <v>0</v>
      </c>
      <c r="L1980" s="64">
        <f t="shared" si="536"/>
        <v>0</v>
      </c>
      <c r="M1980" s="64">
        <f t="shared" si="536"/>
        <v>15.441157728002036</v>
      </c>
      <c r="N1980" s="64">
        <f t="shared" si="536"/>
        <v>189.58252553377824</v>
      </c>
      <c r="O1980" s="121"/>
      <c r="P1980" s="177">
        <v>2.9750000000000001</v>
      </c>
      <c r="Q1980" s="177">
        <v>24.845414161934656</v>
      </c>
      <c r="R1980" s="177">
        <v>24.845414161934656</v>
      </c>
      <c r="S1980" s="177">
        <v>0</v>
      </c>
      <c r="T1980" s="177">
        <v>0</v>
      </c>
      <c r="U1980" s="177">
        <v>24.845414161934656</v>
      </c>
      <c r="V1980" s="177">
        <v>24.845414161934656</v>
      </c>
      <c r="W1980" s="177">
        <v>0</v>
      </c>
      <c r="X1980" s="177">
        <v>0</v>
      </c>
      <c r="Y1980" s="177">
        <v>0</v>
      </c>
      <c r="Z1980" s="177">
        <v>0</v>
      </c>
      <c r="AA1980" s="177">
        <v>31.940431497589799</v>
      </c>
      <c r="AB1980" s="177">
        <v>32.140088725476573</v>
      </c>
      <c r="AC1980" s="177">
        <v>26.120348662973246</v>
      </c>
      <c r="AD1980" s="177">
        <v>0</v>
      </c>
      <c r="AE1980" s="177">
        <v>0</v>
      </c>
      <c r="AF1980" s="177">
        <v>15.441157728002036</v>
      </c>
      <c r="AG1980" s="177">
        <v>0</v>
      </c>
      <c r="AH1980" s="177">
        <v>0</v>
      </c>
      <c r="AI1980" s="177">
        <v>0</v>
      </c>
      <c r="AJ1980" s="177">
        <v>0</v>
      </c>
    </row>
    <row r="1981" spans="1:36" hidden="1" outlineLevel="1" x14ac:dyDescent="0.25">
      <c r="A1981" s="190">
        <f t="shared" si="527"/>
        <v>2022</v>
      </c>
      <c r="B1981" s="55">
        <f t="shared" si="528"/>
        <v>10</v>
      </c>
      <c r="C1981" s="55">
        <f t="shared" si="529"/>
        <v>22</v>
      </c>
      <c r="D1981" s="55">
        <f t="shared" si="523"/>
        <v>82</v>
      </c>
      <c r="F1981" s="63">
        <f t="shared" si="534"/>
        <v>44835.916666666613</v>
      </c>
      <c r="G1981" s="64">
        <f t="shared" si="525"/>
        <v>212.57673178409038</v>
      </c>
      <c r="H1981" s="64">
        <f t="shared" si="536"/>
        <v>0</v>
      </c>
      <c r="I1981" s="64">
        <f t="shared" si="536"/>
        <v>2.9750000000000001</v>
      </c>
      <c r="J1981" s="64">
        <f t="shared" si="536"/>
        <v>0</v>
      </c>
      <c r="K1981" s="64">
        <f t="shared" si="536"/>
        <v>0</v>
      </c>
      <c r="L1981" s="64">
        <f t="shared" si="536"/>
        <v>0</v>
      </c>
      <c r="M1981" s="64">
        <f t="shared" si="536"/>
        <v>16.498771271015876</v>
      </c>
      <c r="N1981" s="64">
        <f t="shared" si="536"/>
        <v>193.10296051307449</v>
      </c>
      <c r="O1981" s="121"/>
      <c r="P1981" s="177">
        <v>2.9750000000000001</v>
      </c>
      <c r="Q1981" s="177">
        <v>24.927854358241362</v>
      </c>
      <c r="R1981" s="177">
        <v>24.927854358241362</v>
      </c>
      <c r="S1981" s="177">
        <v>0</v>
      </c>
      <c r="T1981" s="177">
        <v>0</v>
      </c>
      <c r="U1981" s="177">
        <v>24.927854358241362</v>
      </c>
      <c r="V1981" s="177">
        <v>24.927854358241362</v>
      </c>
      <c r="W1981" s="177">
        <v>0</v>
      </c>
      <c r="X1981" s="177">
        <v>0</v>
      </c>
      <c r="Y1981" s="177">
        <v>0</v>
      </c>
      <c r="Z1981" s="177">
        <v>0</v>
      </c>
      <c r="AA1981" s="177">
        <v>32.71041527537956</v>
      </c>
      <c r="AB1981" s="177">
        <v>33.620609233008672</v>
      </c>
      <c r="AC1981" s="177">
        <v>27.06051857172082</v>
      </c>
      <c r="AD1981" s="177">
        <v>0</v>
      </c>
      <c r="AE1981" s="177">
        <v>0</v>
      </c>
      <c r="AF1981" s="177">
        <v>16.498771271015876</v>
      </c>
      <c r="AG1981" s="177">
        <v>0</v>
      </c>
      <c r="AH1981" s="177">
        <v>0</v>
      </c>
      <c r="AI1981" s="177">
        <v>0</v>
      </c>
      <c r="AJ1981" s="177">
        <v>0</v>
      </c>
    </row>
    <row r="1982" spans="1:36" hidden="1" outlineLevel="1" x14ac:dyDescent="0.25">
      <c r="A1982" s="190">
        <f t="shared" si="527"/>
        <v>2022</v>
      </c>
      <c r="B1982" s="55">
        <f t="shared" si="528"/>
        <v>10</v>
      </c>
      <c r="C1982" s="55">
        <f t="shared" si="529"/>
        <v>23</v>
      </c>
      <c r="D1982" s="55">
        <f t="shared" si="523"/>
        <v>82</v>
      </c>
      <c r="F1982" s="63">
        <f t="shared" si="534"/>
        <v>44835.958333333278</v>
      </c>
      <c r="G1982" s="64">
        <f t="shared" si="525"/>
        <v>212.19299145335432</v>
      </c>
      <c r="H1982" s="64">
        <f t="shared" si="536"/>
        <v>0</v>
      </c>
      <c r="I1982" s="64">
        <f t="shared" si="536"/>
        <v>2.9750000000000001</v>
      </c>
      <c r="J1982" s="64">
        <f t="shared" si="536"/>
        <v>0</v>
      </c>
      <c r="K1982" s="64">
        <f t="shared" si="536"/>
        <v>0</v>
      </c>
      <c r="L1982" s="64">
        <f t="shared" si="536"/>
        <v>0</v>
      </c>
      <c r="M1982" s="64">
        <f t="shared" si="536"/>
        <v>15.864203145207568</v>
      </c>
      <c r="N1982" s="64">
        <f t="shared" si="536"/>
        <v>193.35378830814676</v>
      </c>
      <c r="O1982" s="121"/>
      <c r="P1982" s="177">
        <v>2.9750000000000001</v>
      </c>
      <c r="Q1982" s="177">
        <v>24.639313671167884</v>
      </c>
      <c r="R1982" s="177">
        <v>24.639313671167884</v>
      </c>
      <c r="S1982" s="177">
        <v>0</v>
      </c>
      <c r="T1982" s="177">
        <v>0</v>
      </c>
      <c r="U1982" s="177">
        <v>24.639313671167884</v>
      </c>
      <c r="V1982" s="177">
        <v>24.639313671167884</v>
      </c>
      <c r="W1982" s="177">
        <v>0</v>
      </c>
      <c r="X1982" s="177">
        <v>0</v>
      </c>
      <c r="Y1982" s="177">
        <v>0</v>
      </c>
      <c r="Z1982" s="177">
        <v>0</v>
      </c>
      <c r="AA1982" s="177">
        <v>32.682881236175987</v>
      </c>
      <c r="AB1982" s="177">
        <v>34.089542826608088</v>
      </c>
      <c r="AC1982" s="177">
        <v>28.024109560691137</v>
      </c>
      <c r="AD1982" s="177">
        <v>0</v>
      </c>
      <c r="AE1982" s="177">
        <v>0</v>
      </c>
      <c r="AF1982" s="177">
        <v>15.864203145207568</v>
      </c>
      <c r="AG1982" s="177">
        <v>0</v>
      </c>
      <c r="AH1982" s="177">
        <v>0</v>
      </c>
      <c r="AI1982" s="177">
        <v>0</v>
      </c>
      <c r="AJ1982" s="177">
        <v>0</v>
      </c>
    </row>
    <row r="1983" spans="1:36" hidden="1" outlineLevel="1" x14ac:dyDescent="0.25">
      <c r="A1983" s="190">
        <f t="shared" si="527"/>
        <v>2022</v>
      </c>
      <c r="B1983" s="55">
        <f t="shared" si="528"/>
        <v>11</v>
      </c>
      <c r="C1983" s="55">
        <f t="shared" si="529"/>
        <v>0</v>
      </c>
      <c r="D1983" s="55">
        <f t="shared" si="523"/>
        <v>83</v>
      </c>
      <c r="F1983" s="63">
        <f t="shared" ref="F1983" si="537">EDATE(F1959,1)</f>
        <v>44866</v>
      </c>
      <c r="G1983" s="64">
        <f t="shared" si="525"/>
        <v>279.90638793108286</v>
      </c>
      <c r="H1983" s="64">
        <f t="shared" si="536"/>
        <v>0</v>
      </c>
      <c r="I1983" s="64">
        <f t="shared" si="536"/>
        <v>2.9750000000000001</v>
      </c>
      <c r="J1983" s="64">
        <f t="shared" si="536"/>
        <v>0</v>
      </c>
      <c r="K1983" s="64">
        <f t="shared" si="536"/>
        <v>0</v>
      </c>
      <c r="L1983" s="64">
        <f t="shared" si="536"/>
        <v>0</v>
      </c>
      <c r="M1983" s="64">
        <f t="shared" si="536"/>
        <v>12.976379472648778</v>
      </c>
      <c r="N1983" s="64">
        <f t="shared" si="536"/>
        <v>263.95500845843407</v>
      </c>
      <c r="O1983" s="121"/>
      <c r="P1983" s="177">
        <v>2.9750000000000001</v>
      </c>
      <c r="Q1983" s="177">
        <v>34.109631221901161</v>
      </c>
      <c r="R1983" s="177">
        <v>34.109631221901161</v>
      </c>
      <c r="S1983" s="177">
        <v>0</v>
      </c>
      <c r="T1983" s="177">
        <v>0</v>
      </c>
      <c r="U1983" s="177">
        <v>34.109631221901161</v>
      </c>
      <c r="V1983" s="177">
        <v>34.109631221901161</v>
      </c>
      <c r="W1983" s="177">
        <v>0</v>
      </c>
      <c r="X1983" s="177">
        <v>0</v>
      </c>
      <c r="Y1983" s="177">
        <v>0</v>
      </c>
      <c r="Z1983" s="177">
        <v>0</v>
      </c>
      <c r="AA1983" s="177">
        <v>43.681582650544371</v>
      </c>
      <c r="AB1983" s="177">
        <v>46.656683458930587</v>
      </c>
      <c r="AC1983" s="177">
        <v>37.178217461354492</v>
      </c>
      <c r="AD1983" s="177">
        <v>0</v>
      </c>
      <c r="AE1983" s="177">
        <v>0</v>
      </c>
      <c r="AF1983" s="177">
        <v>12.976379472648778</v>
      </c>
      <c r="AG1983" s="177">
        <v>0</v>
      </c>
      <c r="AH1983" s="177">
        <v>0</v>
      </c>
      <c r="AI1983" s="177">
        <v>0</v>
      </c>
      <c r="AJ1983" s="177">
        <v>0</v>
      </c>
    </row>
    <row r="1984" spans="1:36" hidden="1" outlineLevel="1" x14ac:dyDescent="0.25">
      <c r="A1984" s="190">
        <f t="shared" si="527"/>
        <v>2022</v>
      </c>
      <c r="B1984" s="55">
        <f t="shared" si="528"/>
        <v>11</v>
      </c>
      <c r="C1984" s="55">
        <f t="shared" si="529"/>
        <v>1</v>
      </c>
      <c r="D1984" s="55">
        <f t="shared" si="523"/>
        <v>83</v>
      </c>
      <c r="F1984" s="63">
        <f t="shared" ref="F1984" si="538">F1983+1/24</f>
        <v>44866.041666666664</v>
      </c>
      <c r="G1984" s="64">
        <f t="shared" si="525"/>
        <v>261.86948315543839</v>
      </c>
      <c r="H1984" s="64">
        <f t="shared" si="536"/>
        <v>0</v>
      </c>
      <c r="I1984" s="64">
        <f t="shared" si="536"/>
        <v>2.9750000000000001</v>
      </c>
      <c r="J1984" s="64">
        <f t="shared" si="536"/>
        <v>0</v>
      </c>
      <c r="K1984" s="64">
        <f t="shared" si="536"/>
        <v>0</v>
      </c>
      <c r="L1984" s="64">
        <f t="shared" si="536"/>
        <v>0</v>
      </c>
      <c r="M1984" s="64">
        <f t="shared" si="536"/>
        <v>12.767083029541535</v>
      </c>
      <c r="N1984" s="64">
        <f t="shared" si="536"/>
        <v>246.12740012589686</v>
      </c>
      <c r="O1984" s="121"/>
      <c r="P1984" s="177">
        <v>2.9750000000000001</v>
      </c>
      <c r="Q1984" s="177">
        <v>30.770803271479416</v>
      </c>
      <c r="R1984" s="177">
        <v>30.770803271479416</v>
      </c>
      <c r="S1984" s="177">
        <v>0</v>
      </c>
      <c r="T1984" s="177">
        <v>0</v>
      </c>
      <c r="U1984" s="177">
        <v>30.770803271479416</v>
      </c>
      <c r="V1984" s="177">
        <v>30.770803271479416</v>
      </c>
      <c r="W1984" s="177">
        <v>0</v>
      </c>
      <c r="X1984" s="177">
        <v>0</v>
      </c>
      <c r="Y1984" s="177">
        <v>0</v>
      </c>
      <c r="Z1984" s="177">
        <v>0</v>
      </c>
      <c r="AA1984" s="177">
        <v>41.690536102988517</v>
      </c>
      <c r="AB1984" s="177">
        <v>45.969439136183112</v>
      </c>
      <c r="AC1984" s="177">
        <v>35.384211800807556</v>
      </c>
      <c r="AD1984" s="177">
        <v>0</v>
      </c>
      <c r="AE1984" s="177">
        <v>0</v>
      </c>
      <c r="AF1984" s="177">
        <v>12.767083029541535</v>
      </c>
      <c r="AG1984" s="177">
        <v>0</v>
      </c>
      <c r="AH1984" s="177">
        <v>0</v>
      </c>
      <c r="AI1984" s="177">
        <v>0</v>
      </c>
      <c r="AJ1984" s="177">
        <v>0</v>
      </c>
    </row>
    <row r="1985" spans="1:36" hidden="1" outlineLevel="1" x14ac:dyDescent="0.25">
      <c r="A1985" s="190">
        <f t="shared" si="527"/>
        <v>2022</v>
      </c>
      <c r="B1985" s="55">
        <f t="shared" si="528"/>
        <v>11</v>
      </c>
      <c r="C1985" s="55">
        <f t="shared" si="529"/>
        <v>2</v>
      </c>
      <c r="D1985" s="55">
        <f t="shared" si="523"/>
        <v>83</v>
      </c>
      <c r="F1985" s="63">
        <f t="shared" si="534"/>
        <v>44866.083333333328</v>
      </c>
      <c r="G1985" s="64">
        <f t="shared" si="525"/>
        <v>258.82318921653513</v>
      </c>
      <c r="H1985" s="64">
        <f t="shared" ref="H1985:N1994" si="539">SUMIF($P$6:$AK$6,H$6,$P1985:$AK1985)</f>
        <v>0</v>
      </c>
      <c r="I1985" s="64">
        <f t="shared" si="539"/>
        <v>2.9750000000000001</v>
      </c>
      <c r="J1985" s="64">
        <f t="shared" si="539"/>
        <v>0</v>
      </c>
      <c r="K1985" s="64">
        <f t="shared" si="539"/>
        <v>0</v>
      </c>
      <c r="L1985" s="64">
        <f t="shared" si="539"/>
        <v>0</v>
      </c>
      <c r="M1985" s="64">
        <f t="shared" si="539"/>
        <v>12.871731251095156</v>
      </c>
      <c r="N1985" s="64">
        <f t="shared" si="539"/>
        <v>242.97645796543998</v>
      </c>
      <c r="O1985" s="121"/>
      <c r="P1985" s="177">
        <v>2.9750000000000001</v>
      </c>
      <c r="Q1985" s="177">
        <v>28.854068707348411</v>
      </c>
      <c r="R1985" s="177">
        <v>28.854068707348411</v>
      </c>
      <c r="S1985" s="177">
        <v>0</v>
      </c>
      <c r="T1985" s="177">
        <v>0</v>
      </c>
      <c r="U1985" s="177">
        <v>28.854068707348411</v>
      </c>
      <c r="V1985" s="177">
        <v>28.854068707348411</v>
      </c>
      <c r="W1985" s="177">
        <v>0</v>
      </c>
      <c r="X1985" s="177">
        <v>0</v>
      </c>
      <c r="Y1985" s="177">
        <v>0</v>
      </c>
      <c r="Z1985" s="177">
        <v>0</v>
      </c>
      <c r="AA1985" s="177">
        <v>43.84368528351829</v>
      </c>
      <c r="AB1985" s="177">
        <v>45.97384536505448</v>
      </c>
      <c r="AC1985" s="177">
        <v>37.74265248747357</v>
      </c>
      <c r="AD1985" s="177">
        <v>0</v>
      </c>
      <c r="AE1985" s="177">
        <v>0</v>
      </c>
      <c r="AF1985" s="177">
        <v>12.871731251095156</v>
      </c>
      <c r="AG1985" s="177">
        <v>0</v>
      </c>
      <c r="AH1985" s="177">
        <v>0</v>
      </c>
      <c r="AI1985" s="177">
        <v>0</v>
      </c>
      <c r="AJ1985" s="177">
        <v>0</v>
      </c>
    </row>
    <row r="1986" spans="1:36" hidden="1" outlineLevel="1" x14ac:dyDescent="0.25">
      <c r="A1986" s="190">
        <f t="shared" si="527"/>
        <v>2022</v>
      </c>
      <c r="B1986" s="55">
        <f t="shared" si="528"/>
        <v>11</v>
      </c>
      <c r="C1986" s="55">
        <f t="shared" si="529"/>
        <v>3</v>
      </c>
      <c r="D1986" s="55">
        <f t="shared" si="523"/>
        <v>83</v>
      </c>
      <c r="F1986" s="63">
        <f t="shared" si="534"/>
        <v>44866.124999999993</v>
      </c>
      <c r="G1986" s="64">
        <f t="shared" si="525"/>
        <v>265.86136015732222</v>
      </c>
      <c r="H1986" s="64">
        <f t="shared" si="539"/>
        <v>0</v>
      </c>
      <c r="I1986" s="64">
        <f t="shared" si="539"/>
        <v>2.9750000000000001</v>
      </c>
      <c r="J1986" s="64">
        <f t="shared" si="539"/>
        <v>0</v>
      </c>
      <c r="K1986" s="64">
        <f t="shared" si="539"/>
        <v>0</v>
      </c>
      <c r="L1986" s="64">
        <f t="shared" si="539"/>
        <v>0</v>
      </c>
      <c r="M1986" s="64">
        <f t="shared" si="539"/>
        <v>12.976379472648778</v>
      </c>
      <c r="N1986" s="64">
        <f t="shared" si="539"/>
        <v>249.90998068467343</v>
      </c>
      <c r="O1986" s="121"/>
      <c r="P1986" s="177">
        <v>2.9750000000000001</v>
      </c>
      <c r="Q1986" s="177">
        <v>29.74030081764554</v>
      </c>
      <c r="R1986" s="177">
        <v>29.74030081764554</v>
      </c>
      <c r="S1986" s="177">
        <v>0</v>
      </c>
      <c r="T1986" s="177">
        <v>0</v>
      </c>
      <c r="U1986" s="177">
        <v>29.74030081764554</v>
      </c>
      <c r="V1986" s="177">
        <v>29.74030081764554</v>
      </c>
      <c r="W1986" s="177">
        <v>0</v>
      </c>
      <c r="X1986" s="177">
        <v>0</v>
      </c>
      <c r="Y1986" s="177">
        <v>0</v>
      </c>
      <c r="Z1986" s="177">
        <v>0</v>
      </c>
      <c r="AA1986" s="177">
        <v>45.859502636950197</v>
      </c>
      <c r="AB1986" s="177">
        <v>45.2657490012853</v>
      </c>
      <c r="AC1986" s="177">
        <v>39.823525775855778</v>
      </c>
      <c r="AD1986" s="177">
        <v>0</v>
      </c>
      <c r="AE1986" s="177">
        <v>0</v>
      </c>
      <c r="AF1986" s="177">
        <v>12.976379472648778</v>
      </c>
      <c r="AG1986" s="177">
        <v>0</v>
      </c>
      <c r="AH1986" s="177">
        <v>0</v>
      </c>
      <c r="AI1986" s="177">
        <v>0</v>
      </c>
      <c r="AJ1986" s="177">
        <v>0</v>
      </c>
    </row>
    <row r="1987" spans="1:36" hidden="1" outlineLevel="1" x14ac:dyDescent="0.25">
      <c r="A1987" s="190">
        <f t="shared" si="527"/>
        <v>2022</v>
      </c>
      <c r="B1987" s="55">
        <f t="shared" si="528"/>
        <v>11</v>
      </c>
      <c r="C1987" s="55">
        <f t="shared" si="529"/>
        <v>4</v>
      </c>
      <c r="D1987" s="55">
        <f t="shared" si="523"/>
        <v>83</v>
      </c>
      <c r="F1987" s="63">
        <f t="shared" si="534"/>
        <v>44866.166666666657</v>
      </c>
      <c r="G1987" s="64">
        <f t="shared" si="525"/>
        <v>277.90286249038064</v>
      </c>
      <c r="H1987" s="64">
        <f t="shared" si="539"/>
        <v>0</v>
      </c>
      <c r="I1987" s="64">
        <f t="shared" si="539"/>
        <v>2.9750000000000001</v>
      </c>
      <c r="J1987" s="64">
        <f t="shared" si="539"/>
        <v>0</v>
      </c>
      <c r="K1987" s="64">
        <f t="shared" si="539"/>
        <v>0</v>
      </c>
      <c r="L1987" s="64">
        <f t="shared" si="539"/>
        <v>0</v>
      </c>
      <c r="M1987" s="64">
        <f t="shared" si="539"/>
        <v>12.871731251095156</v>
      </c>
      <c r="N1987" s="64">
        <f t="shared" si="539"/>
        <v>262.05613123928549</v>
      </c>
      <c r="O1987" s="121"/>
      <c r="P1987" s="177">
        <v>2.9750000000000001</v>
      </c>
      <c r="Q1987" s="177">
        <v>31.368494694703067</v>
      </c>
      <c r="R1987" s="177">
        <v>31.368494694703067</v>
      </c>
      <c r="S1987" s="177">
        <v>0</v>
      </c>
      <c r="T1987" s="177">
        <v>0</v>
      </c>
      <c r="U1987" s="177">
        <v>31.368494694703067</v>
      </c>
      <c r="V1987" s="177">
        <v>31.368494694703067</v>
      </c>
      <c r="W1987" s="177">
        <v>0</v>
      </c>
      <c r="X1987" s="177">
        <v>0</v>
      </c>
      <c r="Y1987" s="177">
        <v>0</v>
      </c>
      <c r="Z1987" s="177">
        <v>0</v>
      </c>
      <c r="AA1987" s="177">
        <v>47.760818642050822</v>
      </c>
      <c r="AB1987" s="177">
        <v>46.218812806862594</v>
      </c>
      <c r="AC1987" s="177">
        <v>42.60252101155983</v>
      </c>
      <c r="AD1987" s="177">
        <v>0</v>
      </c>
      <c r="AE1987" s="177">
        <v>0</v>
      </c>
      <c r="AF1987" s="177">
        <v>12.871731251095156</v>
      </c>
      <c r="AG1987" s="177">
        <v>0</v>
      </c>
      <c r="AH1987" s="177">
        <v>0</v>
      </c>
      <c r="AI1987" s="177">
        <v>0</v>
      </c>
      <c r="AJ1987" s="177">
        <v>0</v>
      </c>
    </row>
    <row r="1988" spans="1:36" hidden="1" outlineLevel="1" x14ac:dyDescent="0.25">
      <c r="A1988" s="190">
        <f t="shared" si="527"/>
        <v>2022</v>
      </c>
      <c r="B1988" s="55">
        <f t="shared" si="528"/>
        <v>11</v>
      </c>
      <c r="C1988" s="55">
        <f t="shared" si="529"/>
        <v>5</v>
      </c>
      <c r="D1988" s="55">
        <f t="shared" si="523"/>
        <v>83</v>
      </c>
      <c r="F1988" s="63">
        <f t="shared" si="534"/>
        <v>44866.208333333321</v>
      </c>
      <c r="G1988" s="64">
        <f t="shared" si="525"/>
        <v>271.38055456100005</v>
      </c>
      <c r="H1988" s="64">
        <f t="shared" si="539"/>
        <v>0</v>
      </c>
      <c r="I1988" s="64">
        <f t="shared" si="539"/>
        <v>2.9750000000000001</v>
      </c>
      <c r="J1988" s="64">
        <f t="shared" si="539"/>
        <v>0</v>
      </c>
      <c r="K1988" s="64">
        <f t="shared" si="539"/>
        <v>0</v>
      </c>
      <c r="L1988" s="64">
        <f t="shared" si="539"/>
        <v>0</v>
      </c>
      <c r="M1988" s="64">
        <f t="shared" si="539"/>
        <v>12.662434807987918</v>
      </c>
      <c r="N1988" s="64">
        <f t="shared" si="539"/>
        <v>255.74311975301214</v>
      </c>
      <c r="O1988" s="121"/>
      <c r="P1988" s="177">
        <v>2.9750000000000001</v>
      </c>
      <c r="Q1988" s="177">
        <v>30.070061602872382</v>
      </c>
      <c r="R1988" s="177">
        <v>30.070061602872382</v>
      </c>
      <c r="S1988" s="177">
        <v>0</v>
      </c>
      <c r="T1988" s="177">
        <v>0</v>
      </c>
      <c r="U1988" s="177">
        <v>30.070061602872382</v>
      </c>
      <c r="V1988" s="177">
        <v>30.070061602872382</v>
      </c>
      <c r="W1988" s="177">
        <v>0</v>
      </c>
      <c r="X1988" s="177">
        <v>0</v>
      </c>
      <c r="Y1988" s="177">
        <v>0</v>
      </c>
      <c r="Z1988" s="177">
        <v>0</v>
      </c>
      <c r="AA1988" s="177">
        <v>47.598720193107283</v>
      </c>
      <c r="AB1988" s="177">
        <v>47.833504241613667</v>
      </c>
      <c r="AC1988" s="177">
        <v>40.030648906801652</v>
      </c>
      <c r="AD1988" s="177">
        <v>0</v>
      </c>
      <c r="AE1988" s="177">
        <v>0</v>
      </c>
      <c r="AF1988" s="177">
        <v>12.662434807987918</v>
      </c>
      <c r="AG1988" s="177">
        <v>0</v>
      </c>
      <c r="AH1988" s="177">
        <v>0</v>
      </c>
      <c r="AI1988" s="177">
        <v>0</v>
      </c>
      <c r="AJ1988" s="177">
        <v>0</v>
      </c>
    </row>
    <row r="1989" spans="1:36" hidden="1" outlineLevel="1" x14ac:dyDescent="0.25">
      <c r="A1989" s="190">
        <f t="shared" si="527"/>
        <v>2022</v>
      </c>
      <c r="B1989" s="55">
        <f t="shared" si="528"/>
        <v>11</v>
      </c>
      <c r="C1989" s="55">
        <f t="shared" si="529"/>
        <v>6</v>
      </c>
      <c r="D1989" s="55">
        <f t="shared" si="523"/>
        <v>83</v>
      </c>
      <c r="F1989" s="63">
        <f t="shared" si="534"/>
        <v>44866.249999999985</v>
      </c>
      <c r="G1989" s="64">
        <f t="shared" si="525"/>
        <v>296.78641388367066</v>
      </c>
      <c r="H1989" s="64">
        <f t="shared" si="539"/>
        <v>4.2127584499292494</v>
      </c>
      <c r="I1989" s="64">
        <f t="shared" si="539"/>
        <v>7.674790410677554</v>
      </c>
      <c r="J1989" s="64">
        <f t="shared" si="539"/>
        <v>19.928404652981712</v>
      </c>
      <c r="K1989" s="64">
        <f t="shared" si="539"/>
        <v>0</v>
      </c>
      <c r="L1989" s="64">
        <f t="shared" si="539"/>
        <v>0</v>
      </c>
      <c r="M1989" s="64">
        <f t="shared" si="539"/>
        <v>12.453138364880679</v>
      </c>
      <c r="N1989" s="64">
        <f t="shared" si="539"/>
        <v>252.51732200520144</v>
      </c>
      <c r="O1989" s="121"/>
      <c r="P1989" s="177">
        <v>2.9750000000000001</v>
      </c>
      <c r="Q1989" s="177">
        <v>28.524307922121579</v>
      </c>
      <c r="R1989" s="177">
        <v>28.524307922121579</v>
      </c>
      <c r="S1989" s="177">
        <v>1.7921671947186584</v>
      </c>
      <c r="T1989" s="177">
        <v>2.9076232159588948</v>
      </c>
      <c r="U1989" s="177">
        <v>28.524307922121579</v>
      </c>
      <c r="V1989" s="177">
        <v>28.524307922121579</v>
      </c>
      <c r="W1989" s="177">
        <v>0</v>
      </c>
      <c r="X1989" s="177">
        <v>0</v>
      </c>
      <c r="Y1989" s="177">
        <v>0</v>
      </c>
      <c r="Z1989" s="177">
        <v>0</v>
      </c>
      <c r="AA1989" s="177">
        <v>48.080317248313136</v>
      </c>
      <c r="AB1989" s="177">
        <v>46.71877493361697</v>
      </c>
      <c r="AC1989" s="177">
        <v>43.620998134785019</v>
      </c>
      <c r="AD1989" s="177">
        <v>4.2127584499292494</v>
      </c>
      <c r="AE1989" s="177">
        <v>0</v>
      </c>
      <c r="AF1989" s="177">
        <v>12.453138364880679</v>
      </c>
      <c r="AG1989" s="177">
        <v>6.6428015509939033</v>
      </c>
      <c r="AH1989" s="177">
        <v>6.6428015509939033</v>
      </c>
      <c r="AI1989" s="177">
        <v>6.6428015509939033</v>
      </c>
      <c r="AJ1989" s="177">
        <v>0</v>
      </c>
    </row>
    <row r="1990" spans="1:36" hidden="1" outlineLevel="1" x14ac:dyDescent="0.25">
      <c r="A1990" s="190">
        <f t="shared" si="527"/>
        <v>2022</v>
      </c>
      <c r="B1990" s="55">
        <f t="shared" si="528"/>
        <v>11</v>
      </c>
      <c r="C1990" s="55">
        <f t="shared" si="529"/>
        <v>7</v>
      </c>
      <c r="D1990" s="55">
        <f t="shared" si="523"/>
        <v>83</v>
      </c>
      <c r="F1990" s="63">
        <f t="shared" si="534"/>
        <v>44866.29166666665</v>
      </c>
      <c r="G1990" s="64">
        <f t="shared" si="525"/>
        <v>480.19170808226744</v>
      </c>
      <c r="H1990" s="64">
        <f t="shared" si="539"/>
        <v>37.988335562984311</v>
      </c>
      <c r="I1990" s="64">
        <f t="shared" si="539"/>
        <v>41.802920016067382</v>
      </c>
      <c r="J1990" s="64">
        <f t="shared" si="539"/>
        <v>131.11503783146571</v>
      </c>
      <c r="K1990" s="64">
        <f t="shared" si="539"/>
        <v>0</v>
      </c>
      <c r="L1990" s="64">
        <f t="shared" si="539"/>
        <v>0</v>
      </c>
      <c r="M1990" s="64">
        <f t="shared" si="539"/>
        <v>12.034545478666203</v>
      </c>
      <c r="N1990" s="64">
        <f t="shared" si="539"/>
        <v>257.25086919308382</v>
      </c>
      <c r="O1990" s="121"/>
      <c r="P1990" s="177">
        <v>2.9750000000000001</v>
      </c>
      <c r="Q1990" s="177">
        <v>29.225049590728609</v>
      </c>
      <c r="R1990" s="177">
        <v>29.225049590728609</v>
      </c>
      <c r="S1990" s="177">
        <v>11.528264031808249</v>
      </c>
      <c r="T1990" s="177">
        <v>14.443341761786145</v>
      </c>
      <c r="U1990" s="177">
        <v>29.225049590728609</v>
      </c>
      <c r="V1990" s="177">
        <v>29.225049590728609</v>
      </c>
      <c r="W1990" s="177">
        <v>0.44939507914124083</v>
      </c>
      <c r="X1990" s="177">
        <v>3.9746430683381488</v>
      </c>
      <c r="Y1990" s="177">
        <v>2.0956000000000001</v>
      </c>
      <c r="Z1990" s="177">
        <v>0</v>
      </c>
      <c r="AA1990" s="177">
        <v>49.599012088741702</v>
      </c>
      <c r="AB1990" s="177">
        <v>45.965752703569521</v>
      </c>
      <c r="AC1990" s="177">
        <v>44.785906037858126</v>
      </c>
      <c r="AD1990" s="177">
        <v>37.988335562984311</v>
      </c>
      <c r="AE1990" s="177">
        <v>4.4227130600658429</v>
      </c>
      <c r="AF1990" s="177">
        <v>12.034545478666203</v>
      </c>
      <c r="AG1990" s="177">
        <v>43.705012610488566</v>
      </c>
      <c r="AH1990" s="177">
        <v>43.705012610488566</v>
      </c>
      <c r="AI1990" s="177">
        <v>43.705012610488566</v>
      </c>
      <c r="AJ1990" s="177">
        <v>1.9139630149277604</v>
      </c>
    </row>
    <row r="1991" spans="1:36" hidden="1" outlineLevel="1" x14ac:dyDescent="0.25">
      <c r="A1991" s="190">
        <f t="shared" si="527"/>
        <v>2022</v>
      </c>
      <c r="B1991" s="55">
        <f t="shared" si="528"/>
        <v>11</v>
      </c>
      <c r="C1991" s="55">
        <f t="shared" si="529"/>
        <v>8</v>
      </c>
      <c r="D1991" s="55">
        <f t="shared" si="523"/>
        <v>83</v>
      </c>
      <c r="F1991" s="63">
        <f t="shared" si="534"/>
        <v>44866.333333333314</v>
      </c>
      <c r="G1991" s="64">
        <f t="shared" si="525"/>
        <v>586.50007230854817</v>
      </c>
      <c r="H1991" s="64">
        <f t="shared" si="539"/>
        <v>48.864471774526862</v>
      </c>
      <c r="I1991" s="64">
        <f t="shared" si="539"/>
        <v>98.263281448878701</v>
      </c>
      <c r="J1991" s="64">
        <f t="shared" si="539"/>
        <v>158.5025503289186</v>
      </c>
      <c r="K1991" s="64">
        <f t="shared" si="539"/>
        <v>0</v>
      </c>
      <c r="L1991" s="64">
        <f t="shared" si="539"/>
        <v>0</v>
      </c>
      <c r="M1991" s="64">
        <f t="shared" si="539"/>
        <v>10.464822155361915</v>
      </c>
      <c r="N1991" s="64">
        <f t="shared" si="539"/>
        <v>270.40494660086205</v>
      </c>
      <c r="O1991" s="121"/>
      <c r="P1991" s="177">
        <v>2.9750000000000001</v>
      </c>
      <c r="Q1991" s="177">
        <v>33.563464921369217</v>
      </c>
      <c r="R1991" s="177">
        <v>33.563464921369217</v>
      </c>
      <c r="S1991" s="177">
        <v>19.260644897884127</v>
      </c>
      <c r="T1991" s="177">
        <v>18.109028478402738</v>
      </c>
      <c r="U1991" s="177">
        <v>33.563464921369217</v>
      </c>
      <c r="V1991" s="177">
        <v>33.563464921369217</v>
      </c>
      <c r="W1991" s="177">
        <v>3.0156554171646834</v>
      </c>
      <c r="X1991" s="177">
        <v>17.969020978821657</v>
      </c>
      <c r="Y1991" s="177">
        <v>9.2206399999999995</v>
      </c>
      <c r="Z1991" s="177">
        <v>0</v>
      </c>
      <c r="AA1991" s="177">
        <v>47.097334215967322</v>
      </c>
      <c r="AB1991" s="177">
        <v>44.95828982239297</v>
      </c>
      <c r="AC1991" s="177">
        <v>44.095462877024865</v>
      </c>
      <c r="AD1991" s="177">
        <v>48.864471774526862</v>
      </c>
      <c r="AE1991" s="177">
        <v>14.69075311506819</v>
      </c>
      <c r="AF1991" s="177">
        <v>10.464822155361915</v>
      </c>
      <c r="AG1991" s="177">
        <v>52.834183442972865</v>
      </c>
      <c r="AH1991" s="177">
        <v>52.834183442972865</v>
      </c>
      <c r="AI1991" s="177">
        <v>52.834183442972865</v>
      </c>
      <c r="AJ1991" s="177">
        <v>13.022538561537299</v>
      </c>
    </row>
    <row r="1992" spans="1:36" hidden="1" outlineLevel="1" x14ac:dyDescent="0.25">
      <c r="A1992" s="190">
        <f t="shared" si="527"/>
        <v>2022</v>
      </c>
      <c r="B1992" s="55">
        <f t="shared" si="528"/>
        <v>11</v>
      </c>
      <c r="C1992" s="55">
        <f t="shared" si="529"/>
        <v>9</v>
      </c>
      <c r="D1992" s="55">
        <f t="shared" si="523"/>
        <v>83</v>
      </c>
      <c r="F1992" s="63">
        <f t="shared" si="534"/>
        <v>44866.374999999978</v>
      </c>
      <c r="G1992" s="64">
        <f t="shared" si="525"/>
        <v>622.5008369193838</v>
      </c>
      <c r="H1992" s="64">
        <f t="shared" si="539"/>
        <v>45.985526216263487</v>
      </c>
      <c r="I1992" s="64">
        <f t="shared" si="539"/>
        <v>126.75616048413195</v>
      </c>
      <c r="J1992" s="64">
        <f t="shared" si="539"/>
        <v>155.30575244711801</v>
      </c>
      <c r="K1992" s="64">
        <f t="shared" si="539"/>
        <v>0</v>
      </c>
      <c r="L1992" s="64">
        <f t="shared" si="539"/>
        <v>0</v>
      </c>
      <c r="M1992" s="64">
        <f t="shared" si="539"/>
        <v>9.2090434967184862</v>
      </c>
      <c r="N1992" s="64">
        <f t="shared" si="539"/>
        <v>285.24435427515192</v>
      </c>
      <c r="O1992" s="121"/>
      <c r="P1992" s="177">
        <v>2.9750000000000001</v>
      </c>
      <c r="Q1992" s="177">
        <v>38.087370693699903</v>
      </c>
      <c r="R1992" s="177">
        <v>38.087370693699903</v>
      </c>
      <c r="S1992" s="177">
        <v>22.346498152400176</v>
      </c>
      <c r="T1992" s="177">
        <v>19.078213029463953</v>
      </c>
      <c r="U1992" s="177">
        <v>38.087370693699903</v>
      </c>
      <c r="V1992" s="177">
        <v>38.087370693699903</v>
      </c>
      <c r="W1992" s="177">
        <v>4.0140638575430305</v>
      </c>
      <c r="X1992" s="177">
        <v>20.49701513839079</v>
      </c>
      <c r="Y1992" s="177">
        <v>21.375120000000003</v>
      </c>
      <c r="Z1992" s="177">
        <v>0</v>
      </c>
      <c r="AA1992" s="177">
        <v>46.676644559873175</v>
      </c>
      <c r="AB1992" s="177">
        <v>43.570603899504562</v>
      </c>
      <c r="AC1992" s="177">
        <v>42.647623040974551</v>
      </c>
      <c r="AD1992" s="177">
        <v>45.985526216263487</v>
      </c>
      <c r="AE1992" s="177">
        <v>17.10919322134102</v>
      </c>
      <c r="AF1992" s="177">
        <v>9.2090434967184862</v>
      </c>
      <c r="AG1992" s="177">
        <v>51.768584149039334</v>
      </c>
      <c r="AH1992" s="177">
        <v>51.768584149039334</v>
      </c>
      <c r="AI1992" s="177">
        <v>51.768584149039334</v>
      </c>
      <c r="AJ1992" s="177">
        <v>19.361057084992996</v>
      </c>
    </row>
    <row r="1993" spans="1:36" hidden="1" outlineLevel="1" x14ac:dyDescent="0.25">
      <c r="A1993" s="190">
        <f t="shared" si="527"/>
        <v>2022</v>
      </c>
      <c r="B1993" s="55">
        <f t="shared" si="528"/>
        <v>11</v>
      </c>
      <c r="C1993" s="55">
        <f t="shared" si="529"/>
        <v>10</v>
      </c>
      <c r="D1993" s="55">
        <f t="shared" si="523"/>
        <v>83</v>
      </c>
      <c r="F1993" s="63">
        <f t="shared" si="534"/>
        <v>44866.416666666642</v>
      </c>
      <c r="G1993" s="64">
        <f t="shared" si="525"/>
        <v>626.32521028993256</v>
      </c>
      <c r="H1993" s="64">
        <f t="shared" si="539"/>
        <v>44.704669299220484</v>
      </c>
      <c r="I1993" s="64">
        <f t="shared" si="539"/>
        <v>127.13055099809819</v>
      </c>
      <c r="J1993" s="64">
        <f t="shared" si="539"/>
        <v>139.94210471216968</v>
      </c>
      <c r="K1993" s="64">
        <f t="shared" si="539"/>
        <v>0</v>
      </c>
      <c r="L1993" s="64">
        <f t="shared" si="539"/>
        <v>0</v>
      </c>
      <c r="M1993" s="64">
        <f t="shared" si="539"/>
        <v>9.2090434967184862</v>
      </c>
      <c r="N1993" s="64">
        <f t="shared" si="539"/>
        <v>305.33884178372568</v>
      </c>
      <c r="O1993" s="121"/>
      <c r="P1993" s="177">
        <v>2.9750000000000001</v>
      </c>
      <c r="Q1993" s="177">
        <v>44.126115073166403</v>
      </c>
      <c r="R1993" s="177">
        <v>44.126115073166403</v>
      </c>
      <c r="S1993" s="177">
        <v>21.648037167289932</v>
      </c>
      <c r="T1993" s="177">
        <v>15.888873138815789</v>
      </c>
      <c r="U1993" s="177">
        <v>44.126115073166403</v>
      </c>
      <c r="V1993" s="177">
        <v>44.126115073166403</v>
      </c>
      <c r="W1993" s="177">
        <v>3.6736207069574833</v>
      </c>
      <c r="X1993" s="177">
        <v>18.872457434604083</v>
      </c>
      <c r="Y1993" s="177">
        <v>27.242799999999999</v>
      </c>
      <c r="Z1993" s="177">
        <v>0</v>
      </c>
      <c r="AA1993" s="177">
        <v>45.715544877885776</v>
      </c>
      <c r="AB1993" s="177">
        <v>43.557158200005411</v>
      </c>
      <c r="AC1993" s="177">
        <v>39.56167841316887</v>
      </c>
      <c r="AD1993" s="177">
        <v>44.704669299220484</v>
      </c>
      <c r="AE1993" s="177">
        <v>16.245278023365596</v>
      </c>
      <c r="AF1993" s="177">
        <v>9.2090434967184862</v>
      </c>
      <c r="AG1993" s="177">
        <v>46.647368237389898</v>
      </c>
      <c r="AH1993" s="177">
        <v>46.647368237389898</v>
      </c>
      <c r="AI1993" s="177">
        <v>46.647368237389898</v>
      </c>
      <c r="AJ1993" s="177">
        <v>20.584484527065307</v>
      </c>
    </row>
    <row r="1994" spans="1:36" hidden="1" outlineLevel="1" x14ac:dyDescent="0.25">
      <c r="A1994" s="190">
        <f t="shared" si="527"/>
        <v>2022</v>
      </c>
      <c r="B1994" s="55">
        <f t="shared" si="528"/>
        <v>11</v>
      </c>
      <c r="C1994" s="55">
        <f t="shared" si="529"/>
        <v>11</v>
      </c>
      <c r="D1994" s="55">
        <f t="shared" si="523"/>
        <v>83</v>
      </c>
      <c r="F1994" s="63">
        <f t="shared" si="534"/>
        <v>44866.458333333307</v>
      </c>
      <c r="G1994" s="64">
        <f t="shared" si="525"/>
        <v>642.53550318463795</v>
      </c>
      <c r="H1994" s="64">
        <f t="shared" si="539"/>
        <v>40.748255033056793</v>
      </c>
      <c r="I1994" s="64">
        <f t="shared" si="539"/>
        <v>126.7404136040887</v>
      </c>
      <c r="J1994" s="64">
        <f t="shared" si="539"/>
        <v>142.7794973975216</v>
      </c>
      <c r="K1994" s="64">
        <f t="shared" si="539"/>
        <v>0</v>
      </c>
      <c r="L1994" s="64">
        <f t="shared" si="539"/>
        <v>0</v>
      </c>
      <c r="M1994" s="64">
        <f t="shared" si="539"/>
        <v>9.1043952751648654</v>
      </c>
      <c r="N1994" s="64">
        <f t="shared" si="539"/>
        <v>323.16294187480594</v>
      </c>
      <c r="O1994" s="121"/>
      <c r="P1994" s="177">
        <v>2.9750000000000001</v>
      </c>
      <c r="Q1994" s="177">
        <v>48.443920354730324</v>
      </c>
      <c r="R1994" s="177">
        <v>48.443920354730324</v>
      </c>
      <c r="S1994" s="177">
        <v>22.126645327814018</v>
      </c>
      <c r="T1994" s="177">
        <v>18.142458572938299</v>
      </c>
      <c r="U1994" s="177">
        <v>48.443920354730324</v>
      </c>
      <c r="V1994" s="177">
        <v>48.443920354730324</v>
      </c>
      <c r="W1994" s="177">
        <v>3.2641767890993512</v>
      </c>
      <c r="X1994" s="177">
        <v>16.962989125461988</v>
      </c>
      <c r="Y1994" s="177">
        <v>29.3384</v>
      </c>
      <c r="Z1994" s="177">
        <v>0</v>
      </c>
      <c r="AA1994" s="177">
        <v>46.331886507676444</v>
      </c>
      <c r="AB1994" s="177">
        <v>43.066696574634108</v>
      </c>
      <c r="AC1994" s="177">
        <v>39.98867737357412</v>
      </c>
      <c r="AD1994" s="177">
        <v>40.748255033056793</v>
      </c>
      <c r="AE1994" s="177">
        <v>14.032570881722354</v>
      </c>
      <c r="AF1994" s="177">
        <v>9.1043952751648654</v>
      </c>
      <c r="AG1994" s="177">
        <v>47.593165799173867</v>
      </c>
      <c r="AH1994" s="177">
        <v>47.593165799173867</v>
      </c>
      <c r="AI1994" s="177">
        <v>47.593165799173867</v>
      </c>
      <c r="AJ1994" s="177">
        <v>19.898172907052679</v>
      </c>
    </row>
    <row r="1995" spans="1:36" hidden="1" outlineLevel="1" x14ac:dyDescent="0.25">
      <c r="A1995" s="190">
        <f t="shared" si="527"/>
        <v>2022</v>
      </c>
      <c r="B1995" s="55">
        <f t="shared" si="528"/>
        <v>11</v>
      </c>
      <c r="C1995" s="55">
        <f t="shared" si="529"/>
        <v>12</v>
      </c>
      <c r="D1995" s="55">
        <f t="shared" si="523"/>
        <v>83</v>
      </c>
      <c r="F1995" s="63">
        <f t="shared" si="534"/>
        <v>44866.499999999971</v>
      </c>
      <c r="G1995" s="64">
        <f t="shared" si="525"/>
        <v>669.70287476715066</v>
      </c>
      <c r="H1995" s="64">
        <f t="shared" ref="H1995:N2004" si="540">SUMIF($P$6:$AK$6,H$6,$P1995:$AK1995)</f>
        <v>45.104406675852189</v>
      </c>
      <c r="I1995" s="64">
        <f t="shared" si="540"/>
        <v>130.34963880390245</v>
      </c>
      <c r="J1995" s="64">
        <f t="shared" si="540"/>
        <v>154.92284043802024</v>
      </c>
      <c r="K1995" s="64">
        <f t="shared" si="540"/>
        <v>0</v>
      </c>
      <c r="L1995" s="64">
        <f t="shared" si="540"/>
        <v>0</v>
      </c>
      <c r="M1995" s="64">
        <f t="shared" si="540"/>
        <v>8.7904506105040099</v>
      </c>
      <c r="N1995" s="64">
        <f t="shared" si="540"/>
        <v>330.53553823887182</v>
      </c>
      <c r="O1995" s="121"/>
      <c r="P1995" s="177">
        <v>2.9750000000000001</v>
      </c>
      <c r="Q1995" s="177">
        <v>50.463705164244715</v>
      </c>
      <c r="R1995" s="177">
        <v>50.463705164244715</v>
      </c>
      <c r="S1995" s="177">
        <v>20.148235041771155</v>
      </c>
      <c r="T1995" s="177">
        <v>20.872166684885816</v>
      </c>
      <c r="U1995" s="177">
        <v>50.463705164244715</v>
      </c>
      <c r="V1995" s="177">
        <v>50.463705164244715</v>
      </c>
      <c r="W1995" s="177">
        <v>3.3142086430408018</v>
      </c>
      <c r="X1995" s="177">
        <v>17.118750346949536</v>
      </c>
      <c r="Y1995" s="177">
        <v>31.014879999999998</v>
      </c>
      <c r="Z1995" s="177">
        <v>0</v>
      </c>
      <c r="AA1995" s="177">
        <v>45.740367253267408</v>
      </c>
      <c r="AB1995" s="177">
        <v>42.539160544767171</v>
      </c>
      <c r="AC1995" s="177">
        <v>40.401189783858413</v>
      </c>
      <c r="AD1995" s="177">
        <v>45.104406675852189</v>
      </c>
      <c r="AE1995" s="177">
        <v>12.554500231181544</v>
      </c>
      <c r="AF1995" s="177">
        <v>8.7904506105040099</v>
      </c>
      <c r="AG1995" s="177">
        <v>51.640946812673413</v>
      </c>
      <c r="AH1995" s="177">
        <v>51.640946812673413</v>
      </c>
      <c r="AI1995" s="177">
        <v>51.640946812673413</v>
      </c>
      <c r="AJ1995" s="177">
        <v>22.351897856073595</v>
      </c>
    </row>
    <row r="1996" spans="1:36" hidden="1" outlineLevel="1" x14ac:dyDescent="0.25">
      <c r="A1996" s="190">
        <f t="shared" si="527"/>
        <v>2022</v>
      </c>
      <c r="B1996" s="55">
        <f t="shared" si="528"/>
        <v>11</v>
      </c>
      <c r="C1996" s="55">
        <f t="shared" si="529"/>
        <v>13</v>
      </c>
      <c r="D1996" s="55">
        <f t="shared" si="523"/>
        <v>83</v>
      </c>
      <c r="F1996" s="63">
        <f t="shared" si="534"/>
        <v>44866.541666666635</v>
      </c>
      <c r="G1996" s="64">
        <f t="shared" si="525"/>
        <v>679.87719173610753</v>
      </c>
      <c r="H1996" s="64">
        <f t="shared" si="540"/>
        <v>48.226860576050832</v>
      </c>
      <c r="I1996" s="64">
        <f t="shared" si="540"/>
        <v>128.13328594523796</v>
      </c>
      <c r="J1996" s="64">
        <f t="shared" si="540"/>
        <v>161.54173788677036</v>
      </c>
      <c r="K1996" s="64">
        <f t="shared" si="540"/>
        <v>0</v>
      </c>
      <c r="L1996" s="64">
        <f t="shared" si="540"/>
        <v>0</v>
      </c>
      <c r="M1996" s="64">
        <f t="shared" si="540"/>
        <v>8.3718577242895336</v>
      </c>
      <c r="N1996" s="64">
        <f t="shared" si="540"/>
        <v>333.6034496037588</v>
      </c>
      <c r="O1996" s="121"/>
      <c r="P1996" s="177">
        <v>2.9750000000000001</v>
      </c>
      <c r="Q1996" s="177">
        <v>52.3495246547607</v>
      </c>
      <c r="R1996" s="177">
        <v>52.3495246547607</v>
      </c>
      <c r="S1996" s="177">
        <v>17.579640132363792</v>
      </c>
      <c r="T1996" s="177">
        <v>22.36307205037992</v>
      </c>
      <c r="U1996" s="177">
        <v>52.3495246547607</v>
      </c>
      <c r="V1996" s="177">
        <v>52.3495246547607</v>
      </c>
      <c r="W1996" s="177">
        <v>3.5294243273158958</v>
      </c>
      <c r="X1996" s="177">
        <v>17.280768946140245</v>
      </c>
      <c r="Y1996" s="177">
        <v>25.147199999999998</v>
      </c>
      <c r="Z1996" s="177">
        <v>0</v>
      </c>
      <c r="AA1996" s="177">
        <v>44.458219160073931</v>
      </c>
      <c r="AB1996" s="177">
        <v>41.538036273346975</v>
      </c>
      <c r="AC1996" s="177">
        <v>38.209095551295107</v>
      </c>
      <c r="AD1996" s="177">
        <v>48.226860576050832</v>
      </c>
      <c r="AE1996" s="177">
        <v>15.41815695362151</v>
      </c>
      <c r="AF1996" s="177">
        <v>8.3718577242895336</v>
      </c>
      <c r="AG1996" s="177">
        <v>53.847245962256792</v>
      </c>
      <c r="AH1996" s="177">
        <v>53.847245962256792</v>
      </c>
      <c r="AI1996" s="177">
        <v>53.847245962256792</v>
      </c>
      <c r="AJ1996" s="177">
        <v>23.840023535416591</v>
      </c>
    </row>
    <row r="1997" spans="1:36" hidden="1" outlineLevel="1" x14ac:dyDescent="0.25">
      <c r="A1997" s="190">
        <f t="shared" si="527"/>
        <v>2022</v>
      </c>
      <c r="B1997" s="55">
        <f t="shared" si="528"/>
        <v>11</v>
      </c>
      <c r="C1997" s="55">
        <f t="shared" si="529"/>
        <v>14</v>
      </c>
      <c r="D1997" s="55">
        <f t="shared" si="523"/>
        <v>83</v>
      </c>
      <c r="F1997" s="63">
        <f t="shared" si="534"/>
        <v>44866.583333333299</v>
      </c>
      <c r="G1997" s="64">
        <f t="shared" si="525"/>
        <v>644.34508885494427</v>
      </c>
      <c r="H1997" s="64">
        <f t="shared" si="540"/>
        <v>44.888656853879255</v>
      </c>
      <c r="I1997" s="64">
        <f t="shared" si="540"/>
        <v>103.85392419815321</v>
      </c>
      <c r="J1997" s="64">
        <f t="shared" si="540"/>
        <v>163.46576017805333</v>
      </c>
      <c r="K1997" s="64">
        <f t="shared" si="540"/>
        <v>0</v>
      </c>
      <c r="L1997" s="64">
        <f t="shared" si="540"/>
        <v>0</v>
      </c>
      <c r="M1997" s="64">
        <f t="shared" si="540"/>
        <v>8.3718577242895336</v>
      </c>
      <c r="N1997" s="64">
        <f t="shared" si="540"/>
        <v>323.7648899005689</v>
      </c>
      <c r="O1997" s="121"/>
      <c r="P1997" s="177">
        <v>2.9750000000000001</v>
      </c>
      <c r="Q1997" s="177">
        <v>49.484727833102539</v>
      </c>
      <c r="R1997" s="177">
        <v>49.484727833102539</v>
      </c>
      <c r="S1997" s="177">
        <v>10.293352817336562</v>
      </c>
      <c r="T1997" s="177">
        <v>12.399302820614533</v>
      </c>
      <c r="U1997" s="177">
        <v>49.484727833102539</v>
      </c>
      <c r="V1997" s="177">
        <v>49.484727833102539</v>
      </c>
      <c r="W1997" s="177">
        <v>3.9990269196264361</v>
      </c>
      <c r="X1997" s="177">
        <v>17.551112972267802</v>
      </c>
      <c r="Y1997" s="177">
        <v>18.02216</v>
      </c>
      <c r="Z1997" s="177">
        <v>0</v>
      </c>
      <c r="AA1997" s="177">
        <v>44.617115533028539</v>
      </c>
      <c r="AB1997" s="177">
        <v>40.485003190989559</v>
      </c>
      <c r="AC1997" s="177">
        <v>40.723859844140613</v>
      </c>
      <c r="AD1997" s="177">
        <v>44.888656853879255</v>
      </c>
      <c r="AE1997" s="177">
        <v>13.849069316842529</v>
      </c>
      <c r="AF1997" s="177">
        <v>8.3718577242895336</v>
      </c>
      <c r="AG1997" s="177">
        <v>54.488586726017779</v>
      </c>
      <c r="AH1997" s="177">
        <v>54.488586726017779</v>
      </c>
      <c r="AI1997" s="177">
        <v>54.488586726017779</v>
      </c>
      <c r="AJ1997" s="177">
        <v>24.764899351465345</v>
      </c>
    </row>
    <row r="1998" spans="1:36" hidden="1" outlineLevel="1" x14ac:dyDescent="0.25">
      <c r="A1998" s="190">
        <f t="shared" si="527"/>
        <v>2022</v>
      </c>
      <c r="B1998" s="55">
        <f t="shared" si="528"/>
        <v>11</v>
      </c>
      <c r="C1998" s="55">
        <f t="shared" si="529"/>
        <v>15</v>
      </c>
      <c r="D1998" s="55">
        <f t="shared" si="523"/>
        <v>83</v>
      </c>
      <c r="F1998" s="63">
        <f t="shared" si="534"/>
        <v>44866.624999999964</v>
      </c>
      <c r="G1998" s="64">
        <f t="shared" si="525"/>
        <v>421.34634408350234</v>
      </c>
      <c r="H1998" s="64">
        <f t="shared" si="540"/>
        <v>11.870351478262871</v>
      </c>
      <c r="I1998" s="64">
        <f t="shared" si="540"/>
        <v>44.148757848710524</v>
      </c>
      <c r="J1998" s="64">
        <f t="shared" si="540"/>
        <v>47.899317387107963</v>
      </c>
      <c r="K1998" s="64">
        <f t="shared" si="540"/>
        <v>0</v>
      </c>
      <c r="L1998" s="64">
        <f t="shared" si="540"/>
        <v>0</v>
      </c>
      <c r="M1998" s="64">
        <f t="shared" si="540"/>
        <v>8.2672095027359145</v>
      </c>
      <c r="N1998" s="64">
        <f t="shared" si="540"/>
        <v>309.16070786668507</v>
      </c>
      <c r="O1998" s="121"/>
      <c r="P1998" s="177">
        <v>2.9750000000000001</v>
      </c>
      <c r="Q1998" s="177">
        <v>45.259667772383658</v>
      </c>
      <c r="R1998" s="177">
        <v>45.259667772383658</v>
      </c>
      <c r="S1998" s="177">
        <v>0.25012114945271269</v>
      </c>
      <c r="T1998" s="177">
        <v>0.22512156118654331</v>
      </c>
      <c r="U1998" s="177">
        <v>45.259667772383658</v>
      </c>
      <c r="V1998" s="177">
        <v>45.259667772383658</v>
      </c>
      <c r="W1998" s="177">
        <v>2.554283794297326</v>
      </c>
      <c r="X1998" s="177">
        <v>9.7068250095759012</v>
      </c>
      <c r="Y1998" s="177">
        <v>5.8676800000000009</v>
      </c>
      <c r="Z1998" s="177">
        <v>0</v>
      </c>
      <c r="AA1998" s="177">
        <v>45.492704943215514</v>
      </c>
      <c r="AB1998" s="177">
        <v>43.250672725855367</v>
      </c>
      <c r="AC1998" s="177">
        <v>39.37865910807961</v>
      </c>
      <c r="AD1998" s="177">
        <v>11.870351478262871</v>
      </c>
      <c r="AE1998" s="177">
        <v>10.051025050995515</v>
      </c>
      <c r="AF1998" s="177">
        <v>8.2672095027359145</v>
      </c>
      <c r="AG1998" s="177">
        <v>15.966439129035988</v>
      </c>
      <c r="AH1998" s="177">
        <v>15.966439129035988</v>
      </c>
      <c r="AI1998" s="177">
        <v>15.966439129035988</v>
      </c>
      <c r="AJ1998" s="177">
        <v>12.518701283202526</v>
      </c>
    </row>
    <row r="1999" spans="1:36" hidden="1" outlineLevel="1" x14ac:dyDescent="0.25">
      <c r="A1999" s="190">
        <f t="shared" si="527"/>
        <v>2022</v>
      </c>
      <c r="B1999" s="55">
        <f t="shared" si="528"/>
        <v>11</v>
      </c>
      <c r="C1999" s="55">
        <f t="shared" si="529"/>
        <v>16</v>
      </c>
      <c r="D1999" s="55">
        <f t="shared" ref="D1999:D2062" si="541">MATCH(DATE(YEAR(F1999),B1999,1),$F$7505:$F$7816,0)</f>
        <v>83</v>
      </c>
      <c r="F1999" s="63">
        <f t="shared" si="534"/>
        <v>44866.666666666628</v>
      </c>
      <c r="G1999" s="64">
        <f t="shared" ref="G1999:G2062" si="542">SUM(H1999:N1999)</f>
        <v>310.80607413280768</v>
      </c>
      <c r="H1999" s="64">
        <f t="shared" si="540"/>
        <v>0</v>
      </c>
      <c r="I1999" s="64">
        <f t="shared" si="540"/>
        <v>4.7254896849100145</v>
      </c>
      <c r="J1999" s="64">
        <f t="shared" si="540"/>
        <v>0</v>
      </c>
      <c r="K1999" s="64">
        <f t="shared" si="540"/>
        <v>0</v>
      </c>
      <c r="L1999" s="64">
        <f t="shared" si="540"/>
        <v>0</v>
      </c>
      <c r="M1999" s="64">
        <f t="shared" si="540"/>
        <v>9.1043952751648654</v>
      </c>
      <c r="N1999" s="64">
        <f t="shared" si="540"/>
        <v>296.9761891727328</v>
      </c>
      <c r="O1999" s="121"/>
      <c r="P1999" s="177">
        <v>2.9750000000000001</v>
      </c>
      <c r="Q1999" s="177">
        <v>41.755959429348493</v>
      </c>
      <c r="R1999" s="177">
        <v>41.755959429348493</v>
      </c>
      <c r="S1999" s="177">
        <v>0</v>
      </c>
      <c r="T1999" s="177">
        <v>0</v>
      </c>
      <c r="U1999" s="177">
        <v>41.755959429348493</v>
      </c>
      <c r="V1999" s="177">
        <v>41.755959429348493</v>
      </c>
      <c r="W1999" s="177">
        <v>0.14807510647421251</v>
      </c>
      <c r="X1999" s="177">
        <v>0.46797768497133863</v>
      </c>
      <c r="Y1999" s="177">
        <v>0</v>
      </c>
      <c r="Z1999" s="177">
        <v>0</v>
      </c>
      <c r="AA1999" s="177">
        <v>44.883002521822462</v>
      </c>
      <c r="AB1999" s="177">
        <v>44.050897823620055</v>
      </c>
      <c r="AC1999" s="177">
        <v>41.018451109896304</v>
      </c>
      <c r="AD1999" s="177">
        <v>0</v>
      </c>
      <c r="AE1999" s="177">
        <v>0.83954420166650168</v>
      </c>
      <c r="AF1999" s="177">
        <v>9.1043952751648654</v>
      </c>
      <c r="AG1999" s="177">
        <v>0</v>
      </c>
      <c r="AH1999" s="177">
        <v>0</v>
      </c>
      <c r="AI1999" s="177">
        <v>0</v>
      </c>
      <c r="AJ1999" s="177">
        <v>0.29489269179796218</v>
      </c>
    </row>
    <row r="2000" spans="1:36" hidden="1" outlineLevel="1" x14ac:dyDescent="0.25">
      <c r="A2000" s="190">
        <f t="shared" ref="A2000:A2063" si="543">YEAR(F2000)</f>
        <v>2022</v>
      </c>
      <c r="B2000" s="55">
        <f t="shared" ref="B2000:B2063" si="544">MONTH(F2000)</f>
        <v>11</v>
      </c>
      <c r="C2000" s="55">
        <f t="shared" ref="C2000:C2063" si="545">HOUR(F2000)</f>
        <v>17</v>
      </c>
      <c r="D2000" s="55">
        <f t="shared" si="541"/>
        <v>83</v>
      </c>
      <c r="F2000" s="63">
        <f t="shared" si="534"/>
        <v>44866.708333333292</v>
      </c>
      <c r="G2000" s="64">
        <f t="shared" si="542"/>
        <v>297.80065433742567</v>
      </c>
      <c r="H2000" s="64">
        <f t="shared" si="540"/>
        <v>0</v>
      </c>
      <c r="I2000" s="64">
        <f t="shared" si="540"/>
        <v>2.9750000000000001</v>
      </c>
      <c r="J2000" s="64">
        <f t="shared" si="540"/>
        <v>0</v>
      </c>
      <c r="K2000" s="64">
        <f t="shared" si="540"/>
        <v>0</v>
      </c>
      <c r="L2000" s="64">
        <f t="shared" si="540"/>
        <v>0</v>
      </c>
      <c r="M2000" s="64">
        <f t="shared" si="540"/>
        <v>10.255525712254679</v>
      </c>
      <c r="N2000" s="64">
        <f t="shared" si="540"/>
        <v>284.57012862517098</v>
      </c>
      <c r="O2000" s="121"/>
      <c r="P2000" s="177">
        <v>2.9750000000000001</v>
      </c>
      <c r="Q2000" s="177">
        <v>39.571294227220683</v>
      </c>
      <c r="R2000" s="177">
        <v>39.571294227220683</v>
      </c>
      <c r="S2000" s="177">
        <v>0</v>
      </c>
      <c r="T2000" s="177">
        <v>0</v>
      </c>
      <c r="U2000" s="177">
        <v>39.571294227220683</v>
      </c>
      <c r="V2000" s="177">
        <v>39.571294227220683</v>
      </c>
      <c r="W2000" s="177">
        <v>0</v>
      </c>
      <c r="X2000" s="177">
        <v>0</v>
      </c>
      <c r="Y2000" s="177">
        <v>0</v>
      </c>
      <c r="Z2000" s="177">
        <v>0</v>
      </c>
      <c r="AA2000" s="177">
        <v>44.196296908719916</v>
      </c>
      <c r="AB2000" s="177">
        <v>43.428128897589737</v>
      </c>
      <c r="AC2000" s="177">
        <v>38.660525909978581</v>
      </c>
      <c r="AD2000" s="177">
        <v>0</v>
      </c>
      <c r="AE2000" s="177">
        <v>0</v>
      </c>
      <c r="AF2000" s="177">
        <v>10.255525712254679</v>
      </c>
      <c r="AG2000" s="177">
        <v>0</v>
      </c>
      <c r="AH2000" s="177">
        <v>0</v>
      </c>
      <c r="AI2000" s="177">
        <v>0</v>
      </c>
      <c r="AJ2000" s="177">
        <v>0</v>
      </c>
    </row>
    <row r="2001" spans="1:36" hidden="1" outlineLevel="1" x14ac:dyDescent="0.25">
      <c r="A2001" s="190">
        <f t="shared" si="543"/>
        <v>2022</v>
      </c>
      <c r="B2001" s="55">
        <f t="shared" si="544"/>
        <v>11</v>
      </c>
      <c r="C2001" s="55">
        <f t="shared" si="545"/>
        <v>18</v>
      </c>
      <c r="D2001" s="55">
        <f t="shared" si="541"/>
        <v>83</v>
      </c>
      <c r="F2001" s="63">
        <f t="shared" si="534"/>
        <v>44866.749999999956</v>
      </c>
      <c r="G2001" s="64">
        <f t="shared" si="542"/>
        <v>279.60462835293356</v>
      </c>
      <c r="H2001" s="64">
        <f t="shared" si="540"/>
        <v>0</v>
      </c>
      <c r="I2001" s="64">
        <f t="shared" si="540"/>
        <v>2.9750000000000001</v>
      </c>
      <c r="J2001" s="64">
        <f t="shared" si="540"/>
        <v>0</v>
      </c>
      <c r="K2001" s="64">
        <f t="shared" si="540"/>
        <v>0</v>
      </c>
      <c r="L2001" s="64">
        <f t="shared" si="540"/>
        <v>0</v>
      </c>
      <c r="M2001" s="64">
        <f t="shared" si="540"/>
        <v>10.988063263130012</v>
      </c>
      <c r="N2001" s="64">
        <f t="shared" si="540"/>
        <v>265.64156508980352</v>
      </c>
      <c r="O2001" s="121"/>
      <c r="P2001" s="177">
        <v>2.9750000000000001</v>
      </c>
      <c r="Q2001" s="177">
        <v>35.706910025343667</v>
      </c>
      <c r="R2001" s="177">
        <v>35.706910025343667</v>
      </c>
      <c r="S2001" s="177">
        <v>0</v>
      </c>
      <c r="T2001" s="177">
        <v>0</v>
      </c>
      <c r="U2001" s="177">
        <v>35.706910025343667</v>
      </c>
      <c r="V2001" s="177">
        <v>35.706910025343667</v>
      </c>
      <c r="W2001" s="177">
        <v>0</v>
      </c>
      <c r="X2001" s="177">
        <v>0</v>
      </c>
      <c r="Y2001" s="177">
        <v>0</v>
      </c>
      <c r="Z2001" s="177">
        <v>0</v>
      </c>
      <c r="AA2001" s="177">
        <v>43.737483844635804</v>
      </c>
      <c r="AB2001" s="177">
        <v>41.842012459262733</v>
      </c>
      <c r="AC2001" s="177">
        <v>37.234428684530329</v>
      </c>
      <c r="AD2001" s="177">
        <v>0</v>
      </c>
      <c r="AE2001" s="177">
        <v>0</v>
      </c>
      <c r="AF2001" s="177">
        <v>10.988063263130012</v>
      </c>
      <c r="AG2001" s="177">
        <v>0</v>
      </c>
      <c r="AH2001" s="177">
        <v>0</v>
      </c>
      <c r="AI2001" s="177">
        <v>0</v>
      </c>
      <c r="AJ2001" s="177">
        <v>0</v>
      </c>
    </row>
    <row r="2002" spans="1:36" hidden="1" outlineLevel="1" x14ac:dyDescent="0.25">
      <c r="A2002" s="190">
        <f t="shared" si="543"/>
        <v>2022</v>
      </c>
      <c r="B2002" s="55">
        <f t="shared" si="544"/>
        <v>11</v>
      </c>
      <c r="C2002" s="55">
        <f t="shared" si="545"/>
        <v>19</v>
      </c>
      <c r="D2002" s="55">
        <f t="shared" si="541"/>
        <v>83</v>
      </c>
      <c r="F2002" s="63">
        <f t="shared" si="534"/>
        <v>44866.791666666621</v>
      </c>
      <c r="G2002" s="64">
        <f t="shared" si="542"/>
        <v>253.88040520651992</v>
      </c>
      <c r="H2002" s="64">
        <f t="shared" si="540"/>
        <v>0</v>
      </c>
      <c r="I2002" s="64">
        <f t="shared" si="540"/>
        <v>2.9750000000000001</v>
      </c>
      <c r="J2002" s="64">
        <f t="shared" si="540"/>
        <v>0</v>
      </c>
      <c r="K2002" s="64">
        <f t="shared" si="540"/>
        <v>0</v>
      </c>
      <c r="L2002" s="64">
        <f t="shared" si="540"/>
        <v>0</v>
      </c>
      <c r="M2002" s="64">
        <f t="shared" si="540"/>
        <v>11.511304370898106</v>
      </c>
      <c r="N2002" s="64">
        <f t="shared" si="540"/>
        <v>239.39410083562183</v>
      </c>
      <c r="O2002" s="121"/>
      <c r="P2002" s="177">
        <v>2.9750000000000001</v>
      </c>
      <c r="Q2002" s="177">
        <v>28.812848609195065</v>
      </c>
      <c r="R2002" s="177">
        <v>28.812848609195065</v>
      </c>
      <c r="S2002" s="177">
        <v>0</v>
      </c>
      <c r="T2002" s="177">
        <v>0</v>
      </c>
      <c r="U2002" s="177">
        <v>28.812848609195065</v>
      </c>
      <c r="V2002" s="177">
        <v>28.812848609195065</v>
      </c>
      <c r="W2002" s="177">
        <v>0</v>
      </c>
      <c r="X2002" s="177">
        <v>0</v>
      </c>
      <c r="Y2002" s="177">
        <v>0</v>
      </c>
      <c r="Z2002" s="177">
        <v>0</v>
      </c>
      <c r="AA2002" s="177">
        <v>44.870003526436037</v>
      </c>
      <c r="AB2002" s="177">
        <v>41.992891453492966</v>
      </c>
      <c r="AC2002" s="177">
        <v>37.279811418912587</v>
      </c>
      <c r="AD2002" s="177">
        <v>0</v>
      </c>
      <c r="AE2002" s="177">
        <v>0</v>
      </c>
      <c r="AF2002" s="177">
        <v>11.511304370898106</v>
      </c>
      <c r="AG2002" s="177">
        <v>0</v>
      </c>
      <c r="AH2002" s="177">
        <v>0</v>
      </c>
      <c r="AI2002" s="177">
        <v>0</v>
      </c>
      <c r="AJ2002" s="177">
        <v>0</v>
      </c>
    </row>
    <row r="2003" spans="1:36" hidden="1" outlineLevel="1" x14ac:dyDescent="0.25">
      <c r="A2003" s="190">
        <f t="shared" si="543"/>
        <v>2022</v>
      </c>
      <c r="B2003" s="55">
        <f t="shared" si="544"/>
        <v>11</v>
      </c>
      <c r="C2003" s="55">
        <f t="shared" si="545"/>
        <v>20</v>
      </c>
      <c r="D2003" s="55">
        <f t="shared" si="541"/>
        <v>83</v>
      </c>
      <c r="F2003" s="63">
        <f t="shared" si="534"/>
        <v>44866.833333333285</v>
      </c>
      <c r="G2003" s="64">
        <f t="shared" si="542"/>
        <v>255.31141894297667</v>
      </c>
      <c r="H2003" s="64">
        <f t="shared" si="540"/>
        <v>0</v>
      </c>
      <c r="I2003" s="64">
        <f t="shared" si="540"/>
        <v>2.9750000000000001</v>
      </c>
      <c r="J2003" s="64">
        <f t="shared" si="540"/>
        <v>0</v>
      </c>
      <c r="K2003" s="64">
        <f t="shared" si="540"/>
        <v>0</v>
      </c>
      <c r="L2003" s="64">
        <f t="shared" si="540"/>
        <v>0</v>
      </c>
      <c r="M2003" s="64">
        <f t="shared" si="540"/>
        <v>11.302007927790868</v>
      </c>
      <c r="N2003" s="64">
        <f t="shared" si="540"/>
        <v>241.03441101518581</v>
      </c>
      <c r="O2003" s="121"/>
      <c r="P2003" s="177">
        <v>2.9750000000000001</v>
      </c>
      <c r="Q2003" s="177">
        <v>29.07047422265353</v>
      </c>
      <c r="R2003" s="177">
        <v>29.07047422265353</v>
      </c>
      <c r="S2003" s="177">
        <v>0</v>
      </c>
      <c r="T2003" s="177">
        <v>0</v>
      </c>
      <c r="U2003" s="177">
        <v>29.07047422265353</v>
      </c>
      <c r="V2003" s="177">
        <v>29.07047422265353</v>
      </c>
      <c r="W2003" s="177">
        <v>0</v>
      </c>
      <c r="X2003" s="177">
        <v>0</v>
      </c>
      <c r="Y2003" s="177">
        <v>0</v>
      </c>
      <c r="Z2003" s="177">
        <v>0</v>
      </c>
      <c r="AA2003" s="177">
        <v>45.425221932855422</v>
      </c>
      <c r="AB2003" s="177">
        <v>43.471781450671905</v>
      </c>
      <c r="AC2003" s="177">
        <v>35.855510741044341</v>
      </c>
      <c r="AD2003" s="177">
        <v>0</v>
      </c>
      <c r="AE2003" s="177">
        <v>0</v>
      </c>
      <c r="AF2003" s="177">
        <v>11.302007927790868</v>
      </c>
      <c r="AG2003" s="177">
        <v>0</v>
      </c>
      <c r="AH2003" s="177">
        <v>0</v>
      </c>
      <c r="AI2003" s="177">
        <v>0</v>
      </c>
      <c r="AJ2003" s="177">
        <v>0</v>
      </c>
    </row>
    <row r="2004" spans="1:36" hidden="1" outlineLevel="1" x14ac:dyDescent="0.25">
      <c r="A2004" s="190">
        <f t="shared" si="543"/>
        <v>2022</v>
      </c>
      <c r="B2004" s="55">
        <f t="shared" si="544"/>
        <v>11</v>
      </c>
      <c r="C2004" s="55">
        <f t="shared" si="545"/>
        <v>21</v>
      </c>
      <c r="D2004" s="55">
        <f t="shared" si="541"/>
        <v>83</v>
      </c>
      <c r="F2004" s="63">
        <f t="shared" si="534"/>
        <v>44866.874999999949</v>
      </c>
      <c r="G2004" s="64">
        <f t="shared" si="542"/>
        <v>259.86915381721997</v>
      </c>
      <c r="H2004" s="64">
        <f t="shared" si="540"/>
        <v>0</v>
      </c>
      <c r="I2004" s="64">
        <f t="shared" si="540"/>
        <v>2.9750000000000001</v>
      </c>
      <c r="J2004" s="64">
        <f t="shared" si="540"/>
        <v>0</v>
      </c>
      <c r="K2004" s="64">
        <f t="shared" si="540"/>
        <v>0</v>
      </c>
      <c r="L2004" s="64">
        <f t="shared" si="540"/>
        <v>0</v>
      </c>
      <c r="M2004" s="64">
        <f t="shared" si="540"/>
        <v>11.511304370898106</v>
      </c>
      <c r="N2004" s="64">
        <f t="shared" si="540"/>
        <v>245.38284944632187</v>
      </c>
      <c r="O2004" s="121"/>
      <c r="P2004" s="177">
        <v>2.9750000000000001</v>
      </c>
      <c r="Q2004" s="177">
        <v>29.616640523185474</v>
      </c>
      <c r="R2004" s="177">
        <v>29.616640523185474</v>
      </c>
      <c r="S2004" s="177">
        <v>0</v>
      </c>
      <c r="T2004" s="177">
        <v>0</v>
      </c>
      <c r="U2004" s="177">
        <v>29.616640523185474</v>
      </c>
      <c r="V2004" s="177">
        <v>29.616640523185474</v>
      </c>
      <c r="W2004" s="177">
        <v>0</v>
      </c>
      <c r="X2004" s="177">
        <v>0</v>
      </c>
      <c r="Y2004" s="177">
        <v>0</v>
      </c>
      <c r="Z2004" s="177">
        <v>0</v>
      </c>
      <c r="AA2004" s="177">
        <v>45.696633022453867</v>
      </c>
      <c r="AB2004" s="177">
        <v>45.870677354352303</v>
      </c>
      <c r="AC2004" s="177">
        <v>35.348976976773812</v>
      </c>
      <c r="AD2004" s="177">
        <v>0</v>
      </c>
      <c r="AE2004" s="177">
        <v>0</v>
      </c>
      <c r="AF2004" s="177">
        <v>11.511304370898106</v>
      </c>
      <c r="AG2004" s="177">
        <v>0</v>
      </c>
      <c r="AH2004" s="177">
        <v>0</v>
      </c>
      <c r="AI2004" s="177">
        <v>0</v>
      </c>
      <c r="AJ2004" s="177">
        <v>0</v>
      </c>
    </row>
    <row r="2005" spans="1:36" hidden="1" outlineLevel="1" x14ac:dyDescent="0.25">
      <c r="A2005" s="190">
        <f t="shared" si="543"/>
        <v>2022</v>
      </c>
      <c r="B2005" s="55">
        <f t="shared" si="544"/>
        <v>11</v>
      </c>
      <c r="C2005" s="55">
        <f t="shared" si="545"/>
        <v>22</v>
      </c>
      <c r="D2005" s="55">
        <f t="shared" si="541"/>
        <v>83</v>
      </c>
      <c r="F2005" s="63">
        <f t="shared" si="534"/>
        <v>44866.916666666613</v>
      </c>
      <c r="G2005" s="64">
        <f t="shared" si="542"/>
        <v>264.0556782884197</v>
      </c>
      <c r="H2005" s="64">
        <f t="shared" ref="H2005:N2014" si="546">SUMIF($P$6:$AK$6,H$6,$P2005:$AK2005)</f>
        <v>0</v>
      </c>
      <c r="I2005" s="64">
        <f t="shared" si="546"/>
        <v>2.9750000000000001</v>
      </c>
      <c r="J2005" s="64">
        <f t="shared" si="546"/>
        <v>0</v>
      </c>
      <c r="K2005" s="64">
        <f t="shared" si="546"/>
        <v>0</v>
      </c>
      <c r="L2005" s="64">
        <f t="shared" si="546"/>
        <v>0</v>
      </c>
      <c r="M2005" s="64">
        <f t="shared" si="546"/>
        <v>12.348490143327062</v>
      </c>
      <c r="N2005" s="64">
        <f t="shared" si="546"/>
        <v>248.73218814509266</v>
      </c>
      <c r="O2005" s="121"/>
      <c r="P2005" s="177">
        <v>2.9750000000000001</v>
      </c>
      <c r="Q2005" s="177">
        <v>30.616227903404344</v>
      </c>
      <c r="R2005" s="177">
        <v>30.616227903404344</v>
      </c>
      <c r="S2005" s="177">
        <v>0</v>
      </c>
      <c r="T2005" s="177">
        <v>0</v>
      </c>
      <c r="U2005" s="177">
        <v>30.616227903404344</v>
      </c>
      <c r="V2005" s="177">
        <v>30.616227903404344</v>
      </c>
      <c r="W2005" s="177">
        <v>0</v>
      </c>
      <c r="X2005" s="177">
        <v>0</v>
      </c>
      <c r="Y2005" s="177">
        <v>0</v>
      </c>
      <c r="Z2005" s="177">
        <v>0</v>
      </c>
      <c r="AA2005" s="177">
        <v>43.539110703407829</v>
      </c>
      <c r="AB2005" s="177">
        <v>46.472836896184987</v>
      </c>
      <c r="AC2005" s="177">
        <v>36.255328931882467</v>
      </c>
      <c r="AD2005" s="177">
        <v>0</v>
      </c>
      <c r="AE2005" s="177">
        <v>0</v>
      </c>
      <c r="AF2005" s="177">
        <v>12.348490143327062</v>
      </c>
      <c r="AG2005" s="177">
        <v>0</v>
      </c>
      <c r="AH2005" s="177">
        <v>0</v>
      </c>
      <c r="AI2005" s="177">
        <v>0</v>
      </c>
      <c r="AJ2005" s="177">
        <v>0</v>
      </c>
    </row>
    <row r="2006" spans="1:36" hidden="1" outlineLevel="1" x14ac:dyDescent="0.25">
      <c r="A2006" s="190">
        <f t="shared" si="543"/>
        <v>2022</v>
      </c>
      <c r="B2006" s="55">
        <f t="shared" si="544"/>
        <v>11</v>
      </c>
      <c r="C2006" s="55">
        <f t="shared" si="545"/>
        <v>23</v>
      </c>
      <c r="D2006" s="55">
        <f t="shared" si="541"/>
        <v>83</v>
      </c>
      <c r="F2006" s="63">
        <f t="shared" si="534"/>
        <v>44866.958333333278</v>
      </c>
      <c r="G2006" s="64">
        <f t="shared" si="542"/>
        <v>268.14387836856656</v>
      </c>
      <c r="H2006" s="64">
        <f t="shared" si="546"/>
        <v>0</v>
      </c>
      <c r="I2006" s="64">
        <f t="shared" si="546"/>
        <v>2.9750000000000001</v>
      </c>
      <c r="J2006" s="64">
        <f t="shared" si="546"/>
        <v>0</v>
      </c>
      <c r="K2006" s="64">
        <f t="shared" si="546"/>
        <v>0</v>
      </c>
      <c r="L2006" s="64">
        <f t="shared" si="546"/>
        <v>0</v>
      </c>
      <c r="M2006" s="64">
        <f t="shared" si="546"/>
        <v>12.767083029541535</v>
      </c>
      <c r="N2006" s="64">
        <f t="shared" si="546"/>
        <v>252.40179533902503</v>
      </c>
      <c r="O2006" s="121"/>
      <c r="P2006" s="177">
        <v>2.9750000000000001</v>
      </c>
      <c r="Q2006" s="177">
        <v>31.749780602621598</v>
      </c>
      <c r="R2006" s="177">
        <v>31.749780602621598</v>
      </c>
      <c r="S2006" s="177">
        <v>0</v>
      </c>
      <c r="T2006" s="177">
        <v>0</v>
      </c>
      <c r="U2006" s="177">
        <v>31.749780602621598</v>
      </c>
      <c r="V2006" s="177">
        <v>31.749780602621598</v>
      </c>
      <c r="W2006" s="177">
        <v>0</v>
      </c>
      <c r="X2006" s="177">
        <v>0</v>
      </c>
      <c r="Y2006" s="177">
        <v>0</v>
      </c>
      <c r="Z2006" s="177">
        <v>0</v>
      </c>
      <c r="AA2006" s="177">
        <v>42.121410494695667</v>
      </c>
      <c r="AB2006" s="177">
        <v>46.103169457326985</v>
      </c>
      <c r="AC2006" s="177">
        <v>37.178092976515956</v>
      </c>
      <c r="AD2006" s="177">
        <v>0</v>
      </c>
      <c r="AE2006" s="177">
        <v>0</v>
      </c>
      <c r="AF2006" s="177">
        <v>12.767083029541535</v>
      </c>
      <c r="AG2006" s="177">
        <v>0</v>
      </c>
      <c r="AH2006" s="177">
        <v>0</v>
      </c>
      <c r="AI2006" s="177">
        <v>0</v>
      </c>
      <c r="AJ2006" s="177">
        <v>0</v>
      </c>
    </row>
    <row r="2007" spans="1:36" hidden="1" outlineLevel="1" x14ac:dyDescent="0.25">
      <c r="A2007" s="190">
        <f t="shared" si="543"/>
        <v>2022</v>
      </c>
      <c r="B2007" s="55">
        <f t="shared" si="544"/>
        <v>12</v>
      </c>
      <c r="C2007" s="55">
        <f t="shared" si="545"/>
        <v>0</v>
      </c>
      <c r="D2007" s="55">
        <f t="shared" si="541"/>
        <v>84</v>
      </c>
      <c r="F2007" s="63">
        <f t="shared" ref="F2007" si="547">EDATE(F1983,1)</f>
        <v>44896</v>
      </c>
      <c r="G2007" s="64">
        <f t="shared" si="542"/>
        <v>327.97427724973636</v>
      </c>
      <c r="H2007" s="64">
        <f t="shared" si="546"/>
        <v>0</v>
      </c>
      <c r="I2007" s="64">
        <f t="shared" si="546"/>
        <v>2.9750000000000001</v>
      </c>
      <c r="J2007" s="64">
        <f t="shared" si="546"/>
        <v>0</v>
      </c>
      <c r="K2007" s="64">
        <f t="shared" si="546"/>
        <v>0</v>
      </c>
      <c r="L2007" s="64">
        <f t="shared" si="546"/>
        <v>0</v>
      </c>
      <c r="M2007" s="64">
        <f t="shared" si="546"/>
        <v>10.857768319498998</v>
      </c>
      <c r="N2007" s="64">
        <f t="shared" si="546"/>
        <v>314.14150893023736</v>
      </c>
      <c r="O2007" s="121"/>
      <c r="P2007" s="177">
        <v>2.9750000000000001</v>
      </c>
      <c r="Q2007" s="177">
        <v>43.105917643870868</v>
      </c>
      <c r="R2007" s="177">
        <v>43.105917643870868</v>
      </c>
      <c r="S2007" s="177">
        <v>0</v>
      </c>
      <c r="T2007" s="177">
        <v>0</v>
      </c>
      <c r="U2007" s="177">
        <v>43.105917643870868</v>
      </c>
      <c r="V2007" s="177">
        <v>43.105917643870868</v>
      </c>
      <c r="W2007" s="177">
        <v>0</v>
      </c>
      <c r="X2007" s="177">
        <v>0</v>
      </c>
      <c r="Y2007" s="177">
        <v>0</v>
      </c>
      <c r="Z2007" s="177">
        <v>0</v>
      </c>
      <c r="AA2007" s="177">
        <v>48.653594416754189</v>
      </c>
      <c r="AB2007" s="177">
        <v>49.927221029803604</v>
      </c>
      <c r="AC2007" s="177">
        <v>43.137022908196144</v>
      </c>
      <c r="AD2007" s="177">
        <v>0</v>
      </c>
      <c r="AE2007" s="177">
        <v>0</v>
      </c>
      <c r="AF2007" s="177">
        <v>10.857768319498998</v>
      </c>
      <c r="AG2007" s="177">
        <v>0</v>
      </c>
      <c r="AH2007" s="177">
        <v>0</v>
      </c>
      <c r="AI2007" s="177">
        <v>0</v>
      </c>
      <c r="AJ2007" s="177">
        <v>0</v>
      </c>
    </row>
    <row r="2008" spans="1:36" hidden="1" outlineLevel="1" x14ac:dyDescent="0.25">
      <c r="A2008" s="190">
        <f t="shared" si="543"/>
        <v>2022</v>
      </c>
      <c r="B2008" s="55">
        <f t="shared" si="544"/>
        <v>12</v>
      </c>
      <c r="C2008" s="55">
        <f t="shared" si="545"/>
        <v>1</v>
      </c>
      <c r="D2008" s="55">
        <f t="shared" si="541"/>
        <v>84</v>
      </c>
      <c r="F2008" s="63">
        <f t="shared" ref="F2008" si="548">F2007+1/24</f>
        <v>44896.041666666664</v>
      </c>
      <c r="G2008" s="64">
        <f t="shared" si="542"/>
        <v>331.26590178271078</v>
      </c>
      <c r="H2008" s="64">
        <f t="shared" si="546"/>
        <v>0</v>
      </c>
      <c r="I2008" s="64">
        <f t="shared" si="546"/>
        <v>2.9750000000000001</v>
      </c>
      <c r="J2008" s="64">
        <f t="shared" si="546"/>
        <v>0</v>
      </c>
      <c r="K2008" s="64">
        <f t="shared" si="546"/>
        <v>0</v>
      </c>
      <c r="L2008" s="64">
        <f t="shared" si="546"/>
        <v>0</v>
      </c>
      <c r="M2008" s="64">
        <f t="shared" si="546"/>
        <v>10.397693390706664</v>
      </c>
      <c r="N2008" s="64">
        <f t="shared" si="546"/>
        <v>317.89320839200411</v>
      </c>
      <c r="O2008" s="121"/>
      <c r="P2008" s="177">
        <v>2.9750000000000001</v>
      </c>
      <c r="Q2008" s="177">
        <v>43.713914091632859</v>
      </c>
      <c r="R2008" s="177">
        <v>43.713914091632859</v>
      </c>
      <c r="S2008" s="177">
        <v>0</v>
      </c>
      <c r="T2008" s="177">
        <v>0</v>
      </c>
      <c r="U2008" s="177">
        <v>43.713914091632859</v>
      </c>
      <c r="V2008" s="177">
        <v>43.713914091632859</v>
      </c>
      <c r="W2008" s="177">
        <v>0</v>
      </c>
      <c r="X2008" s="177">
        <v>0</v>
      </c>
      <c r="Y2008" s="177">
        <v>0</v>
      </c>
      <c r="Z2008" s="177">
        <v>0</v>
      </c>
      <c r="AA2008" s="177">
        <v>49.198016511784665</v>
      </c>
      <c r="AB2008" s="177">
        <v>50.485940767049804</v>
      </c>
      <c r="AC2008" s="177">
        <v>43.353594746638258</v>
      </c>
      <c r="AD2008" s="177">
        <v>0</v>
      </c>
      <c r="AE2008" s="177">
        <v>0</v>
      </c>
      <c r="AF2008" s="177">
        <v>10.397693390706664</v>
      </c>
      <c r="AG2008" s="177">
        <v>0</v>
      </c>
      <c r="AH2008" s="177">
        <v>0</v>
      </c>
      <c r="AI2008" s="177">
        <v>0</v>
      </c>
      <c r="AJ2008" s="177">
        <v>0</v>
      </c>
    </row>
    <row r="2009" spans="1:36" hidden="1" outlineLevel="1" x14ac:dyDescent="0.25">
      <c r="A2009" s="190">
        <f t="shared" si="543"/>
        <v>2022</v>
      </c>
      <c r="B2009" s="55">
        <f t="shared" si="544"/>
        <v>12</v>
      </c>
      <c r="C2009" s="55">
        <f t="shared" si="545"/>
        <v>2</v>
      </c>
      <c r="D2009" s="55">
        <f t="shared" si="541"/>
        <v>84</v>
      </c>
      <c r="F2009" s="63">
        <f t="shared" si="534"/>
        <v>44896.083333333328</v>
      </c>
      <c r="G2009" s="64">
        <f t="shared" si="542"/>
        <v>331.74175755198007</v>
      </c>
      <c r="H2009" s="64">
        <f t="shared" si="546"/>
        <v>0</v>
      </c>
      <c r="I2009" s="64">
        <f t="shared" si="546"/>
        <v>2.9750000000000001</v>
      </c>
      <c r="J2009" s="64">
        <f t="shared" si="546"/>
        <v>0</v>
      </c>
      <c r="K2009" s="64">
        <f t="shared" si="546"/>
        <v>0</v>
      </c>
      <c r="L2009" s="64">
        <f t="shared" si="546"/>
        <v>0</v>
      </c>
      <c r="M2009" s="64">
        <f t="shared" si="546"/>
        <v>10.581723362223595</v>
      </c>
      <c r="N2009" s="64">
        <f t="shared" si="546"/>
        <v>318.18503418975649</v>
      </c>
      <c r="O2009" s="121"/>
      <c r="P2009" s="177">
        <v>2.9750000000000001</v>
      </c>
      <c r="Q2009" s="177">
        <v>43.744829165247864</v>
      </c>
      <c r="R2009" s="177">
        <v>43.744829165247864</v>
      </c>
      <c r="S2009" s="177">
        <v>0</v>
      </c>
      <c r="T2009" s="177">
        <v>0</v>
      </c>
      <c r="U2009" s="177">
        <v>43.744829165247864</v>
      </c>
      <c r="V2009" s="177">
        <v>43.744829165247864</v>
      </c>
      <c r="W2009" s="177">
        <v>0</v>
      </c>
      <c r="X2009" s="177">
        <v>0</v>
      </c>
      <c r="Y2009" s="177">
        <v>0</v>
      </c>
      <c r="Z2009" s="177">
        <v>0</v>
      </c>
      <c r="AA2009" s="177">
        <v>49.581538397085509</v>
      </c>
      <c r="AB2009" s="177">
        <v>50.126928209279313</v>
      </c>
      <c r="AC2009" s="177">
        <v>43.49725092240022</v>
      </c>
      <c r="AD2009" s="177">
        <v>0</v>
      </c>
      <c r="AE2009" s="177">
        <v>0</v>
      </c>
      <c r="AF2009" s="177">
        <v>10.581723362223595</v>
      </c>
      <c r="AG2009" s="177">
        <v>0</v>
      </c>
      <c r="AH2009" s="177">
        <v>0</v>
      </c>
      <c r="AI2009" s="177">
        <v>0</v>
      </c>
      <c r="AJ2009" s="177">
        <v>0</v>
      </c>
    </row>
    <row r="2010" spans="1:36" hidden="1" outlineLevel="1" x14ac:dyDescent="0.25">
      <c r="A2010" s="190">
        <f t="shared" si="543"/>
        <v>2022</v>
      </c>
      <c r="B2010" s="55">
        <f t="shared" si="544"/>
        <v>12</v>
      </c>
      <c r="C2010" s="55">
        <f t="shared" si="545"/>
        <v>3</v>
      </c>
      <c r="D2010" s="55">
        <f t="shared" si="541"/>
        <v>84</v>
      </c>
      <c r="F2010" s="63">
        <f t="shared" si="534"/>
        <v>44896.124999999993</v>
      </c>
      <c r="G2010" s="64">
        <f t="shared" si="542"/>
        <v>338.94913993380862</v>
      </c>
      <c r="H2010" s="64">
        <f t="shared" si="546"/>
        <v>0</v>
      </c>
      <c r="I2010" s="64">
        <f t="shared" si="546"/>
        <v>2.9750000000000001</v>
      </c>
      <c r="J2010" s="64">
        <f t="shared" si="546"/>
        <v>0</v>
      </c>
      <c r="K2010" s="64">
        <f t="shared" si="546"/>
        <v>0</v>
      </c>
      <c r="L2010" s="64">
        <f t="shared" si="546"/>
        <v>0</v>
      </c>
      <c r="M2010" s="64">
        <f t="shared" si="546"/>
        <v>10.305678404948196</v>
      </c>
      <c r="N2010" s="64">
        <f t="shared" si="546"/>
        <v>325.6684615288604</v>
      </c>
      <c r="O2010" s="121"/>
      <c r="P2010" s="177">
        <v>2.9750000000000001</v>
      </c>
      <c r="Q2010" s="177">
        <v>45.424548164997077</v>
      </c>
      <c r="R2010" s="177">
        <v>45.424548164997077</v>
      </c>
      <c r="S2010" s="177">
        <v>0</v>
      </c>
      <c r="T2010" s="177">
        <v>0</v>
      </c>
      <c r="U2010" s="177">
        <v>45.424548164997077</v>
      </c>
      <c r="V2010" s="177">
        <v>45.424548164997077</v>
      </c>
      <c r="W2010" s="177">
        <v>0</v>
      </c>
      <c r="X2010" s="177">
        <v>0</v>
      </c>
      <c r="Y2010" s="177">
        <v>0</v>
      </c>
      <c r="Z2010" s="177">
        <v>0</v>
      </c>
      <c r="AA2010" s="177">
        <v>49.50307192680836</v>
      </c>
      <c r="AB2010" s="177">
        <v>50.715477202834037</v>
      </c>
      <c r="AC2010" s="177">
        <v>43.751719739229728</v>
      </c>
      <c r="AD2010" s="177">
        <v>0</v>
      </c>
      <c r="AE2010" s="177">
        <v>0</v>
      </c>
      <c r="AF2010" s="177">
        <v>10.305678404948196</v>
      </c>
      <c r="AG2010" s="177">
        <v>0</v>
      </c>
      <c r="AH2010" s="177">
        <v>0</v>
      </c>
      <c r="AI2010" s="177">
        <v>0</v>
      </c>
      <c r="AJ2010" s="177">
        <v>0</v>
      </c>
    </row>
    <row r="2011" spans="1:36" hidden="1" outlineLevel="1" x14ac:dyDescent="0.25">
      <c r="A2011" s="190">
        <f t="shared" si="543"/>
        <v>2022</v>
      </c>
      <c r="B2011" s="55">
        <f t="shared" si="544"/>
        <v>12</v>
      </c>
      <c r="C2011" s="55">
        <f t="shared" si="545"/>
        <v>4</v>
      </c>
      <c r="D2011" s="55">
        <f t="shared" si="541"/>
        <v>84</v>
      </c>
      <c r="F2011" s="63">
        <f t="shared" si="534"/>
        <v>44896.166666666657</v>
      </c>
      <c r="G2011" s="64">
        <f t="shared" si="542"/>
        <v>343.46770069316824</v>
      </c>
      <c r="H2011" s="64">
        <f t="shared" si="546"/>
        <v>0</v>
      </c>
      <c r="I2011" s="64">
        <f t="shared" si="546"/>
        <v>2.9750000000000001</v>
      </c>
      <c r="J2011" s="64">
        <f t="shared" si="546"/>
        <v>0</v>
      </c>
      <c r="K2011" s="64">
        <f t="shared" si="546"/>
        <v>0</v>
      </c>
      <c r="L2011" s="64">
        <f t="shared" si="546"/>
        <v>0</v>
      </c>
      <c r="M2011" s="64">
        <f t="shared" si="546"/>
        <v>9.8456034761558673</v>
      </c>
      <c r="N2011" s="64">
        <f t="shared" si="546"/>
        <v>330.6470972170124</v>
      </c>
      <c r="O2011" s="121"/>
      <c r="P2011" s="177">
        <v>2.9750000000000001</v>
      </c>
      <c r="Q2011" s="177">
        <v>46.661151109597725</v>
      </c>
      <c r="R2011" s="177">
        <v>46.661151109597725</v>
      </c>
      <c r="S2011" s="177">
        <v>0</v>
      </c>
      <c r="T2011" s="177">
        <v>0</v>
      </c>
      <c r="U2011" s="177">
        <v>46.661151109597725</v>
      </c>
      <c r="V2011" s="177">
        <v>46.661151109597725</v>
      </c>
      <c r="W2011" s="177">
        <v>0</v>
      </c>
      <c r="X2011" s="177">
        <v>0</v>
      </c>
      <c r="Y2011" s="177">
        <v>0</v>
      </c>
      <c r="Z2011" s="177">
        <v>0</v>
      </c>
      <c r="AA2011" s="177">
        <v>50.534201029506292</v>
      </c>
      <c r="AB2011" s="177">
        <v>51.19784563563794</v>
      </c>
      <c r="AC2011" s="177">
        <v>42.270446113477298</v>
      </c>
      <c r="AD2011" s="177">
        <v>0</v>
      </c>
      <c r="AE2011" s="177">
        <v>0</v>
      </c>
      <c r="AF2011" s="177">
        <v>9.8456034761558673</v>
      </c>
      <c r="AG2011" s="177">
        <v>0</v>
      </c>
      <c r="AH2011" s="177">
        <v>0</v>
      </c>
      <c r="AI2011" s="177">
        <v>0</v>
      </c>
      <c r="AJ2011" s="177">
        <v>0</v>
      </c>
    </row>
    <row r="2012" spans="1:36" hidden="1" outlineLevel="1" x14ac:dyDescent="0.25">
      <c r="A2012" s="190">
        <f t="shared" si="543"/>
        <v>2022</v>
      </c>
      <c r="B2012" s="55">
        <f t="shared" si="544"/>
        <v>12</v>
      </c>
      <c r="C2012" s="55">
        <f t="shared" si="545"/>
        <v>5</v>
      </c>
      <c r="D2012" s="55">
        <f t="shared" si="541"/>
        <v>84</v>
      </c>
      <c r="F2012" s="63">
        <f t="shared" si="534"/>
        <v>44896.208333333321</v>
      </c>
      <c r="G2012" s="64">
        <f t="shared" si="542"/>
        <v>341.60998761743616</v>
      </c>
      <c r="H2012" s="64">
        <f t="shared" si="546"/>
        <v>0</v>
      </c>
      <c r="I2012" s="64">
        <f t="shared" si="546"/>
        <v>2.9750000000000001</v>
      </c>
      <c r="J2012" s="64">
        <f t="shared" si="546"/>
        <v>0</v>
      </c>
      <c r="K2012" s="64">
        <f t="shared" si="546"/>
        <v>0</v>
      </c>
      <c r="L2012" s="64">
        <f t="shared" si="546"/>
        <v>0</v>
      </c>
      <c r="M2012" s="64">
        <f t="shared" si="546"/>
        <v>9.9376184619143366</v>
      </c>
      <c r="N2012" s="64">
        <f t="shared" si="546"/>
        <v>328.69736915552181</v>
      </c>
      <c r="O2012" s="121"/>
      <c r="P2012" s="177">
        <v>2.9750000000000001</v>
      </c>
      <c r="Q2012" s="177">
        <v>45.919189342837342</v>
      </c>
      <c r="R2012" s="177">
        <v>45.919189342837342</v>
      </c>
      <c r="S2012" s="177">
        <v>0</v>
      </c>
      <c r="T2012" s="177">
        <v>0</v>
      </c>
      <c r="U2012" s="177">
        <v>45.919189342837342</v>
      </c>
      <c r="V2012" s="177">
        <v>45.919189342837342</v>
      </c>
      <c r="W2012" s="177">
        <v>0</v>
      </c>
      <c r="X2012" s="177">
        <v>0</v>
      </c>
      <c r="Y2012" s="177">
        <v>0</v>
      </c>
      <c r="Z2012" s="177">
        <v>0</v>
      </c>
      <c r="AA2012" s="177">
        <v>50.666365718475973</v>
      </c>
      <c r="AB2012" s="177">
        <v>51.417585377363153</v>
      </c>
      <c r="AC2012" s="177">
        <v>42.936660688333326</v>
      </c>
      <c r="AD2012" s="177">
        <v>0</v>
      </c>
      <c r="AE2012" s="177">
        <v>0</v>
      </c>
      <c r="AF2012" s="177">
        <v>9.9376184619143366</v>
      </c>
      <c r="AG2012" s="177">
        <v>0</v>
      </c>
      <c r="AH2012" s="177">
        <v>0</v>
      </c>
      <c r="AI2012" s="177">
        <v>0</v>
      </c>
      <c r="AJ2012" s="177">
        <v>0</v>
      </c>
    </row>
    <row r="2013" spans="1:36" hidden="1" outlineLevel="1" x14ac:dyDescent="0.25">
      <c r="A2013" s="190">
        <f t="shared" si="543"/>
        <v>2022</v>
      </c>
      <c r="B2013" s="55">
        <f t="shared" si="544"/>
        <v>12</v>
      </c>
      <c r="C2013" s="55">
        <f t="shared" si="545"/>
        <v>6</v>
      </c>
      <c r="D2013" s="55">
        <f t="shared" si="541"/>
        <v>84</v>
      </c>
      <c r="F2013" s="63">
        <f t="shared" si="534"/>
        <v>44896.249999999985</v>
      </c>
      <c r="G2013" s="64">
        <f t="shared" si="542"/>
        <v>340.77789300091069</v>
      </c>
      <c r="H2013" s="64">
        <f t="shared" si="546"/>
        <v>3.4776237989386956E-2</v>
      </c>
      <c r="I2013" s="64">
        <f t="shared" si="546"/>
        <v>3.0399207043929914</v>
      </c>
      <c r="J2013" s="64">
        <f t="shared" si="546"/>
        <v>2.5427899555495459E-2</v>
      </c>
      <c r="K2013" s="64">
        <f t="shared" si="546"/>
        <v>0</v>
      </c>
      <c r="L2013" s="64">
        <f t="shared" si="546"/>
        <v>0</v>
      </c>
      <c r="M2013" s="64">
        <f t="shared" si="546"/>
        <v>9.9376184619143366</v>
      </c>
      <c r="N2013" s="64">
        <f t="shared" si="546"/>
        <v>327.74014969705848</v>
      </c>
      <c r="O2013" s="121"/>
      <c r="P2013" s="177">
        <v>2.9750000000000001</v>
      </c>
      <c r="Q2013" s="177">
        <v>45.69247880299389</v>
      </c>
      <c r="R2013" s="177">
        <v>45.69247880299389</v>
      </c>
      <c r="S2013" s="177">
        <v>0</v>
      </c>
      <c r="T2013" s="177">
        <v>6.4920704392991482E-2</v>
      </c>
      <c r="U2013" s="177">
        <v>45.69247880299389</v>
      </c>
      <c r="V2013" s="177">
        <v>45.69247880299389</v>
      </c>
      <c r="W2013" s="177">
        <v>0</v>
      </c>
      <c r="X2013" s="177">
        <v>0</v>
      </c>
      <c r="Y2013" s="177">
        <v>0</v>
      </c>
      <c r="Z2013" s="177">
        <v>0</v>
      </c>
      <c r="AA2013" s="177">
        <v>50.45707526504242</v>
      </c>
      <c r="AB2013" s="177">
        <v>51.158885986129675</v>
      </c>
      <c r="AC2013" s="177">
        <v>43.35427323391081</v>
      </c>
      <c r="AD2013" s="177">
        <v>3.4776237989386956E-2</v>
      </c>
      <c r="AE2013" s="177">
        <v>0</v>
      </c>
      <c r="AF2013" s="177">
        <v>9.9376184619143366</v>
      </c>
      <c r="AG2013" s="177">
        <v>8.4759665184984869E-3</v>
      </c>
      <c r="AH2013" s="177">
        <v>8.4759665184984869E-3</v>
      </c>
      <c r="AI2013" s="177">
        <v>8.4759665184984869E-3</v>
      </c>
      <c r="AJ2013" s="177">
        <v>0</v>
      </c>
    </row>
    <row r="2014" spans="1:36" hidden="1" outlineLevel="1" x14ac:dyDescent="0.25">
      <c r="A2014" s="190">
        <f t="shared" si="543"/>
        <v>2022</v>
      </c>
      <c r="B2014" s="55">
        <f t="shared" si="544"/>
        <v>12</v>
      </c>
      <c r="C2014" s="55">
        <f t="shared" si="545"/>
        <v>7</v>
      </c>
      <c r="D2014" s="55">
        <f t="shared" si="541"/>
        <v>84</v>
      </c>
      <c r="F2014" s="63">
        <f t="shared" si="534"/>
        <v>44896.29166666665</v>
      </c>
      <c r="G2014" s="64">
        <f t="shared" si="542"/>
        <v>449.96754529016789</v>
      </c>
      <c r="H2014" s="64">
        <f t="shared" si="546"/>
        <v>20.647751259879719</v>
      </c>
      <c r="I2014" s="64">
        <f t="shared" si="546"/>
        <v>16.020032378829598</v>
      </c>
      <c r="J2014" s="64">
        <f t="shared" si="546"/>
        <v>78.089430580302292</v>
      </c>
      <c r="K2014" s="64">
        <f t="shared" si="546"/>
        <v>0</v>
      </c>
      <c r="L2014" s="64">
        <f t="shared" si="546"/>
        <v>0</v>
      </c>
      <c r="M2014" s="64">
        <f t="shared" si="546"/>
        <v>10.48970837646513</v>
      </c>
      <c r="N2014" s="64">
        <f t="shared" si="546"/>
        <v>324.72062269469114</v>
      </c>
      <c r="O2014" s="121"/>
      <c r="P2014" s="177">
        <v>2.9750000000000001</v>
      </c>
      <c r="Q2014" s="177">
        <v>45.053567281616878</v>
      </c>
      <c r="R2014" s="177">
        <v>45.053567281616878</v>
      </c>
      <c r="S2014" s="177">
        <v>5.6302718550544464</v>
      </c>
      <c r="T2014" s="177">
        <v>7.1909211550214405</v>
      </c>
      <c r="U2014" s="177">
        <v>45.053567281616878</v>
      </c>
      <c r="V2014" s="177">
        <v>45.053567281616878</v>
      </c>
      <c r="W2014" s="177">
        <v>0</v>
      </c>
      <c r="X2014" s="177">
        <v>0.12721318196588566</v>
      </c>
      <c r="Y2014" s="177">
        <v>0</v>
      </c>
      <c r="Z2014" s="177">
        <v>0</v>
      </c>
      <c r="AA2014" s="177">
        <v>50.860587349067558</v>
      </c>
      <c r="AB2014" s="177">
        <v>50.562630239560619</v>
      </c>
      <c r="AC2014" s="177">
        <v>43.083135979595468</v>
      </c>
      <c r="AD2014" s="177">
        <v>20.647751259879719</v>
      </c>
      <c r="AE2014" s="177">
        <v>9.6626186787824087E-2</v>
      </c>
      <c r="AF2014" s="177">
        <v>10.48970837646513</v>
      </c>
      <c r="AG2014" s="177">
        <v>26.029810193434098</v>
      </c>
      <c r="AH2014" s="177">
        <v>26.029810193434098</v>
      </c>
      <c r="AI2014" s="177">
        <v>26.029810193434098</v>
      </c>
      <c r="AJ2014" s="177">
        <v>0</v>
      </c>
    </row>
    <row r="2015" spans="1:36" hidden="1" outlineLevel="1" x14ac:dyDescent="0.25">
      <c r="A2015" s="190">
        <f t="shared" si="543"/>
        <v>2022</v>
      </c>
      <c r="B2015" s="55">
        <f t="shared" si="544"/>
        <v>12</v>
      </c>
      <c r="C2015" s="55">
        <f t="shared" si="545"/>
        <v>8</v>
      </c>
      <c r="D2015" s="55">
        <f t="shared" si="541"/>
        <v>84</v>
      </c>
      <c r="F2015" s="63">
        <f t="shared" si="534"/>
        <v>44896.333333333314</v>
      </c>
      <c r="G2015" s="64">
        <f t="shared" si="542"/>
        <v>598.64209418383211</v>
      </c>
      <c r="H2015" s="64">
        <f t="shared" ref="H2015:N2024" si="549">SUMIF($P$6:$AK$6,H$6,$P2015:$AK2015)</f>
        <v>43.478533022018887</v>
      </c>
      <c r="I2015" s="64">
        <f t="shared" si="549"/>
        <v>66.239806262564798</v>
      </c>
      <c r="J2015" s="64">
        <f t="shared" si="549"/>
        <v>147.5343113701966</v>
      </c>
      <c r="K2015" s="64">
        <f t="shared" si="549"/>
        <v>0</v>
      </c>
      <c r="L2015" s="64">
        <f t="shared" si="549"/>
        <v>0</v>
      </c>
      <c r="M2015" s="64">
        <f t="shared" si="549"/>
        <v>10.857768319498998</v>
      </c>
      <c r="N2015" s="64">
        <f t="shared" si="549"/>
        <v>330.53167520955287</v>
      </c>
      <c r="O2015" s="121"/>
      <c r="P2015" s="177">
        <v>2.9750000000000001</v>
      </c>
      <c r="Q2015" s="177">
        <v>47.155792287437983</v>
      </c>
      <c r="R2015" s="177">
        <v>47.155792287437983</v>
      </c>
      <c r="S2015" s="177">
        <v>15.277450011971354</v>
      </c>
      <c r="T2015" s="177">
        <v>14.962572156063148</v>
      </c>
      <c r="U2015" s="177">
        <v>47.155792287437983</v>
      </c>
      <c r="V2015" s="177">
        <v>47.155792287437983</v>
      </c>
      <c r="W2015" s="177">
        <v>1.5023530824481577</v>
      </c>
      <c r="X2015" s="177">
        <v>9.3286513198818373</v>
      </c>
      <c r="Y2015" s="177">
        <v>6.0839999999999996</v>
      </c>
      <c r="Z2015" s="177">
        <v>0</v>
      </c>
      <c r="AA2015" s="177">
        <v>50.658263085649359</v>
      </c>
      <c r="AB2015" s="177">
        <v>49.155738368456774</v>
      </c>
      <c r="AC2015" s="177">
        <v>42.094504605694823</v>
      </c>
      <c r="AD2015" s="177">
        <v>43.478533022018887</v>
      </c>
      <c r="AE2015" s="177">
        <v>8.5376496934550872</v>
      </c>
      <c r="AF2015" s="177">
        <v>10.857768319498998</v>
      </c>
      <c r="AG2015" s="177">
        <v>49.178103790065535</v>
      </c>
      <c r="AH2015" s="177">
        <v>49.178103790065535</v>
      </c>
      <c r="AI2015" s="177">
        <v>49.178103790065535</v>
      </c>
      <c r="AJ2015" s="177">
        <v>7.5721299987452166</v>
      </c>
    </row>
    <row r="2016" spans="1:36" hidden="1" outlineLevel="1" x14ac:dyDescent="0.25">
      <c r="A2016" s="190">
        <f t="shared" si="543"/>
        <v>2022</v>
      </c>
      <c r="B2016" s="55">
        <f t="shared" si="544"/>
        <v>12</v>
      </c>
      <c r="C2016" s="55">
        <f t="shared" si="545"/>
        <v>9</v>
      </c>
      <c r="D2016" s="55">
        <f t="shared" si="541"/>
        <v>84</v>
      </c>
      <c r="F2016" s="63">
        <f t="shared" si="534"/>
        <v>44896.374999999978</v>
      </c>
      <c r="G2016" s="64">
        <f t="shared" si="542"/>
        <v>639.92269250021332</v>
      </c>
      <c r="H2016" s="64">
        <f t="shared" si="549"/>
        <v>40.241965389843976</v>
      </c>
      <c r="I2016" s="64">
        <f t="shared" si="549"/>
        <v>103.81779035146701</v>
      </c>
      <c r="J2016" s="64">
        <f t="shared" si="549"/>
        <v>140.66361637828206</v>
      </c>
      <c r="K2016" s="64">
        <f t="shared" si="549"/>
        <v>0</v>
      </c>
      <c r="L2016" s="64">
        <f t="shared" si="549"/>
        <v>0</v>
      </c>
      <c r="M2016" s="64">
        <f t="shared" si="549"/>
        <v>9.6615735046389375</v>
      </c>
      <c r="N2016" s="64">
        <f t="shared" si="549"/>
        <v>345.53774687598133</v>
      </c>
      <c r="O2016" s="121"/>
      <c r="P2016" s="177">
        <v>2.9750000000000001</v>
      </c>
      <c r="Q2016" s="177">
        <v>50.381264967938016</v>
      </c>
      <c r="R2016" s="177">
        <v>50.381264967938016</v>
      </c>
      <c r="S2016" s="177">
        <v>17.913875930146123</v>
      </c>
      <c r="T2016" s="177">
        <v>14.158117897495082</v>
      </c>
      <c r="U2016" s="177">
        <v>50.381264967938016</v>
      </c>
      <c r="V2016" s="177">
        <v>50.381264967938016</v>
      </c>
      <c r="W2016" s="177">
        <v>3.2804662526220891</v>
      </c>
      <c r="X2016" s="177">
        <v>16.309326206962162</v>
      </c>
      <c r="Y2016" s="177">
        <v>14.196000000000002</v>
      </c>
      <c r="Z2016" s="177">
        <v>0</v>
      </c>
      <c r="AA2016" s="177">
        <v>50.759890992389572</v>
      </c>
      <c r="AB2016" s="177">
        <v>48.638994067506118</v>
      </c>
      <c r="AC2016" s="177">
        <v>44.613801944333524</v>
      </c>
      <c r="AD2016" s="177">
        <v>40.241965389843976</v>
      </c>
      <c r="AE2016" s="177">
        <v>15.637258233719729</v>
      </c>
      <c r="AF2016" s="177">
        <v>9.6615735046389375</v>
      </c>
      <c r="AG2016" s="177">
        <v>46.887872126094017</v>
      </c>
      <c r="AH2016" s="177">
        <v>46.887872126094017</v>
      </c>
      <c r="AI2016" s="177">
        <v>46.887872126094017</v>
      </c>
      <c r="AJ2016" s="177">
        <v>19.347745830521816</v>
      </c>
    </row>
    <row r="2017" spans="1:36" hidden="1" outlineLevel="1" x14ac:dyDescent="0.25">
      <c r="A2017" s="190">
        <f t="shared" si="543"/>
        <v>2022</v>
      </c>
      <c r="B2017" s="55">
        <f t="shared" si="544"/>
        <v>12</v>
      </c>
      <c r="C2017" s="55">
        <f t="shared" si="545"/>
        <v>10</v>
      </c>
      <c r="D2017" s="55">
        <f t="shared" si="541"/>
        <v>84</v>
      </c>
      <c r="F2017" s="63">
        <f t="shared" si="534"/>
        <v>44896.416666666642</v>
      </c>
      <c r="G2017" s="64">
        <f t="shared" si="542"/>
        <v>648.29668563526479</v>
      </c>
      <c r="H2017" s="64">
        <f t="shared" si="549"/>
        <v>37.876405191694914</v>
      </c>
      <c r="I2017" s="64">
        <f t="shared" si="549"/>
        <v>113.34782317918649</v>
      </c>
      <c r="J2017" s="64">
        <f t="shared" si="549"/>
        <v>129.37800944404779</v>
      </c>
      <c r="K2017" s="64">
        <f t="shared" si="549"/>
        <v>0</v>
      </c>
      <c r="L2017" s="64">
        <f t="shared" si="549"/>
        <v>0</v>
      </c>
      <c r="M2017" s="64">
        <f t="shared" si="549"/>
        <v>8.5573936755373428</v>
      </c>
      <c r="N2017" s="64">
        <f t="shared" si="549"/>
        <v>359.13705414479819</v>
      </c>
      <c r="O2017" s="121"/>
      <c r="P2017" s="177">
        <v>2.9750000000000001</v>
      </c>
      <c r="Q2017" s="177">
        <v>54.451749660581797</v>
      </c>
      <c r="R2017" s="177">
        <v>54.451749660581797</v>
      </c>
      <c r="S2017" s="177">
        <v>21.509772521245221</v>
      </c>
      <c r="T2017" s="177">
        <v>13.697787850845286</v>
      </c>
      <c r="U2017" s="177">
        <v>54.451749660581797</v>
      </c>
      <c r="V2017" s="177">
        <v>54.451749660581797</v>
      </c>
      <c r="W2017" s="177">
        <v>2.8613193447772498</v>
      </c>
      <c r="X2017" s="177">
        <v>15.096474636045688</v>
      </c>
      <c r="Y2017" s="177">
        <v>24.335999999999999</v>
      </c>
      <c r="Z2017" s="177">
        <v>0</v>
      </c>
      <c r="AA2017" s="177">
        <v>48.400887932873069</v>
      </c>
      <c r="AB2017" s="177">
        <v>47.66735646859722</v>
      </c>
      <c r="AC2017" s="177">
        <v>45.261811101000696</v>
      </c>
      <c r="AD2017" s="177">
        <v>37.876405191694914</v>
      </c>
      <c r="AE2017" s="177">
        <v>12.355752419638806</v>
      </c>
      <c r="AF2017" s="177">
        <v>8.5573936755373428</v>
      </c>
      <c r="AG2017" s="177">
        <v>43.126003148015926</v>
      </c>
      <c r="AH2017" s="177">
        <v>43.126003148015926</v>
      </c>
      <c r="AI2017" s="177">
        <v>43.126003148015926</v>
      </c>
      <c r="AJ2017" s="177">
        <v>20.515716406634244</v>
      </c>
    </row>
    <row r="2018" spans="1:36" hidden="1" outlineLevel="1" x14ac:dyDescent="0.25">
      <c r="A2018" s="190">
        <f t="shared" si="543"/>
        <v>2022</v>
      </c>
      <c r="B2018" s="55">
        <f t="shared" si="544"/>
        <v>12</v>
      </c>
      <c r="C2018" s="55">
        <f t="shared" si="545"/>
        <v>11</v>
      </c>
      <c r="D2018" s="55">
        <f t="shared" si="541"/>
        <v>84</v>
      </c>
      <c r="F2018" s="63">
        <f t="shared" si="534"/>
        <v>44896.458333333307</v>
      </c>
      <c r="G2018" s="64">
        <f t="shared" si="542"/>
        <v>649.84809420573754</v>
      </c>
      <c r="H2018" s="64">
        <f t="shared" si="549"/>
        <v>32.264461828726766</v>
      </c>
      <c r="I2018" s="64">
        <f t="shared" si="549"/>
        <v>115.20930379668371</v>
      </c>
      <c r="J2018" s="64">
        <f t="shared" si="549"/>
        <v>125.27489990703933</v>
      </c>
      <c r="K2018" s="64">
        <f t="shared" si="549"/>
        <v>0</v>
      </c>
      <c r="L2018" s="64">
        <f t="shared" si="549"/>
        <v>0</v>
      </c>
      <c r="M2018" s="64">
        <f t="shared" si="549"/>
        <v>8.5573936755373428</v>
      </c>
      <c r="N2018" s="64">
        <f t="shared" si="549"/>
        <v>368.54203499775042</v>
      </c>
      <c r="O2018" s="121"/>
      <c r="P2018" s="177">
        <v>2.9750000000000001</v>
      </c>
      <c r="Q2018" s="177">
        <v>57.388681654008323</v>
      </c>
      <c r="R2018" s="177">
        <v>57.388681654008323</v>
      </c>
      <c r="S2018" s="177">
        <v>20.653188325216597</v>
      </c>
      <c r="T2018" s="177">
        <v>13.447217082941531</v>
      </c>
      <c r="U2018" s="177">
        <v>57.388681654008323</v>
      </c>
      <c r="V2018" s="177">
        <v>57.388681654008323</v>
      </c>
      <c r="W2018" s="177">
        <v>2.8433577795157219</v>
      </c>
      <c r="X2018" s="177">
        <v>14.45704406482354</v>
      </c>
      <c r="Y2018" s="177">
        <v>27.175199999999997</v>
      </c>
      <c r="Z2018" s="177">
        <v>0</v>
      </c>
      <c r="AA2018" s="177">
        <v>48.400720876091931</v>
      </c>
      <c r="AB2018" s="177">
        <v>47.118269536650743</v>
      </c>
      <c r="AC2018" s="177">
        <v>43.468317968974389</v>
      </c>
      <c r="AD2018" s="177">
        <v>32.264461828726766</v>
      </c>
      <c r="AE2018" s="177">
        <v>13.685023142153764</v>
      </c>
      <c r="AF2018" s="177">
        <v>8.5573936755373428</v>
      </c>
      <c r="AG2018" s="177">
        <v>41.758299969013109</v>
      </c>
      <c r="AH2018" s="177">
        <v>41.758299969013109</v>
      </c>
      <c r="AI2018" s="177">
        <v>41.758299969013109</v>
      </c>
      <c r="AJ2018" s="177">
        <v>19.973273402032568</v>
      </c>
    </row>
    <row r="2019" spans="1:36" hidden="1" outlineLevel="1" x14ac:dyDescent="0.25">
      <c r="A2019" s="190">
        <f t="shared" si="543"/>
        <v>2022</v>
      </c>
      <c r="B2019" s="55">
        <f t="shared" si="544"/>
        <v>12</v>
      </c>
      <c r="C2019" s="55">
        <f t="shared" si="545"/>
        <v>12</v>
      </c>
      <c r="D2019" s="55">
        <f t="shared" si="541"/>
        <v>84</v>
      </c>
      <c r="F2019" s="63">
        <f t="shared" si="534"/>
        <v>44896.499999999971</v>
      </c>
      <c r="G2019" s="64">
        <f t="shared" si="542"/>
        <v>654.35508048419683</v>
      </c>
      <c r="H2019" s="64">
        <f t="shared" si="549"/>
        <v>36.228919612301461</v>
      </c>
      <c r="I2019" s="64">
        <f t="shared" si="549"/>
        <v>115.98672588277489</v>
      </c>
      <c r="J2019" s="64">
        <f t="shared" si="549"/>
        <v>130.68361511643982</v>
      </c>
      <c r="K2019" s="64">
        <f t="shared" si="549"/>
        <v>0</v>
      </c>
      <c r="L2019" s="64">
        <f t="shared" si="549"/>
        <v>0</v>
      </c>
      <c r="M2019" s="64">
        <f t="shared" si="549"/>
        <v>8.4653786897788752</v>
      </c>
      <c r="N2019" s="64">
        <f t="shared" si="549"/>
        <v>362.99044118290169</v>
      </c>
      <c r="O2019" s="121"/>
      <c r="P2019" s="177">
        <v>2.9750000000000001</v>
      </c>
      <c r="Q2019" s="177">
        <v>57.254716335009931</v>
      </c>
      <c r="R2019" s="177">
        <v>57.254716335009931</v>
      </c>
      <c r="S2019" s="177">
        <v>19.266310422974147</v>
      </c>
      <c r="T2019" s="177">
        <v>15.47682171002837</v>
      </c>
      <c r="U2019" s="177">
        <v>57.254716335009931</v>
      </c>
      <c r="V2019" s="177">
        <v>57.254716335009931</v>
      </c>
      <c r="W2019" s="177">
        <v>2.8002880261297873</v>
      </c>
      <c r="X2019" s="177">
        <v>14.4961792203231</v>
      </c>
      <c r="Y2019" s="177">
        <v>27.580800000000004</v>
      </c>
      <c r="Z2019" s="177">
        <v>0</v>
      </c>
      <c r="AA2019" s="177">
        <v>45.618166611787522</v>
      </c>
      <c r="AB2019" s="177">
        <v>46.594736996362101</v>
      </c>
      <c r="AC2019" s="177">
        <v>41.758672234712407</v>
      </c>
      <c r="AD2019" s="177">
        <v>36.228919612301461</v>
      </c>
      <c r="AE2019" s="177">
        <v>11.926947347794489</v>
      </c>
      <c r="AF2019" s="177">
        <v>8.4653786897788752</v>
      </c>
      <c r="AG2019" s="177">
        <v>43.561205038813277</v>
      </c>
      <c r="AH2019" s="177">
        <v>43.561205038813277</v>
      </c>
      <c r="AI2019" s="177">
        <v>43.561205038813277</v>
      </c>
      <c r="AJ2019" s="177">
        <v>21.464379155524998</v>
      </c>
    </row>
    <row r="2020" spans="1:36" hidden="1" outlineLevel="1" x14ac:dyDescent="0.25">
      <c r="A2020" s="190">
        <f t="shared" si="543"/>
        <v>2022</v>
      </c>
      <c r="B2020" s="55">
        <f t="shared" si="544"/>
        <v>12</v>
      </c>
      <c r="C2020" s="55">
        <f t="shared" si="545"/>
        <v>13</v>
      </c>
      <c r="D2020" s="55">
        <f t="shared" si="541"/>
        <v>84</v>
      </c>
      <c r="F2020" s="63">
        <f t="shared" si="534"/>
        <v>44896.541666666635</v>
      </c>
      <c r="G2020" s="64">
        <f t="shared" si="542"/>
        <v>673.07356442853961</v>
      </c>
      <c r="H2020" s="64">
        <f t="shared" si="549"/>
        <v>39.357314257221589</v>
      </c>
      <c r="I2020" s="64">
        <f t="shared" si="549"/>
        <v>117.77518989513439</v>
      </c>
      <c r="J2020" s="64">
        <f t="shared" si="549"/>
        <v>144.97874015459212</v>
      </c>
      <c r="K2020" s="64">
        <f t="shared" si="549"/>
        <v>0</v>
      </c>
      <c r="L2020" s="64">
        <f t="shared" si="549"/>
        <v>0</v>
      </c>
      <c r="M2020" s="64">
        <f t="shared" si="549"/>
        <v>8.7414236470542743</v>
      </c>
      <c r="N2020" s="64">
        <f t="shared" si="549"/>
        <v>362.2208964745372</v>
      </c>
      <c r="O2020" s="121"/>
      <c r="P2020" s="177">
        <v>2.9750000000000001</v>
      </c>
      <c r="Q2020" s="177">
        <v>56.430314371942814</v>
      </c>
      <c r="R2020" s="177">
        <v>56.430314371942814</v>
      </c>
      <c r="S2020" s="177">
        <v>16.751708504287386</v>
      </c>
      <c r="T2020" s="177">
        <v>19.907145918000626</v>
      </c>
      <c r="U2020" s="177">
        <v>56.430314371942814</v>
      </c>
      <c r="V2020" s="177">
        <v>56.430314371942814</v>
      </c>
      <c r="W2020" s="177">
        <v>3.0833434062853122</v>
      </c>
      <c r="X2020" s="177">
        <v>15.410350955489125</v>
      </c>
      <c r="Y2020" s="177">
        <v>24.335999999999999</v>
      </c>
      <c r="Z2020" s="177">
        <v>0</v>
      </c>
      <c r="AA2020" s="177">
        <v>47.097985654876297</v>
      </c>
      <c r="AB2020" s="177">
        <v>46.493622126425215</v>
      </c>
      <c r="AC2020" s="177">
        <v>42.908031205464368</v>
      </c>
      <c r="AD2020" s="177">
        <v>39.357314257221589</v>
      </c>
      <c r="AE2020" s="177">
        <v>14.802647192020991</v>
      </c>
      <c r="AF2020" s="177">
        <v>8.7414236470542743</v>
      </c>
      <c r="AG2020" s="177">
        <v>48.326246718197368</v>
      </c>
      <c r="AH2020" s="177">
        <v>48.326246718197368</v>
      </c>
      <c r="AI2020" s="177">
        <v>48.326246718197368</v>
      </c>
      <c r="AJ2020" s="177">
        <v>20.508993919050969</v>
      </c>
    </row>
    <row r="2021" spans="1:36" hidden="1" outlineLevel="1" x14ac:dyDescent="0.25">
      <c r="A2021" s="190">
        <f t="shared" si="543"/>
        <v>2022</v>
      </c>
      <c r="B2021" s="55">
        <f t="shared" si="544"/>
        <v>12</v>
      </c>
      <c r="C2021" s="55">
        <f t="shared" si="545"/>
        <v>14</v>
      </c>
      <c r="D2021" s="55">
        <f t="shared" si="541"/>
        <v>84</v>
      </c>
      <c r="F2021" s="63">
        <f t="shared" si="534"/>
        <v>44896.583333333299</v>
      </c>
      <c r="G2021" s="64">
        <f t="shared" si="542"/>
        <v>641.19355497875165</v>
      </c>
      <c r="H2021" s="64">
        <f t="shared" si="549"/>
        <v>37.263359672810388</v>
      </c>
      <c r="I2021" s="64">
        <f t="shared" si="549"/>
        <v>95.188488978491961</v>
      </c>
      <c r="J2021" s="64">
        <f t="shared" si="549"/>
        <v>141.72312967344044</v>
      </c>
      <c r="K2021" s="64">
        <f t="shared" si="549"/>
        <v>0</v>
      </c>
      <c r="L2021" s="64">
        <f t="shared" si="549"/>
        <v>0</v>
      </c>
      <c r="M2021" s="64">
        <f t="shared" si="549"/>
        <v>9.1094835900881392</v>
      </c>
      <c r="N2021" s="64">
        <f t="shared" si="549"/>
        <v>357.90909306392069</v>
      </c>
      <c r="O2021" s="121"/>
      <c r="P2021" s="177">
        <v>2.9750000000000001</v>
      </c>
      <c r="Q2021" s="177">
        <v>55.028831034728768</v>
      </c>
      <c r="R2021" s="177">
        <v>55.028831034728768</v>
      </c>
      <c r="S2021" s="177">
        <v>9.3043120668359904</v>
      </c>
      <c r="T2021" s="177">
        <v>11.913191605706389</v>
      </c>
      <c r="U2021" s="177">
        <v>55.028831034728768</v>
      </c>
      <c r="V2021" s="177">
        <v>55.028831034728768</v>
      </c>
      <c r="W2021" s="177">
        <v>3.5629283354797083</v>
      </c>
      <c r="X2021" s="177">
        <v>16.049248816249385</v>
      </c>
      <c r="Y2021" s="177">
        <v>14.196000000000002</v>
      </c>
      <c r="Z2021" s="177">
        <v>0</v>
      </c>
      <c r="AA2021" s="177">
        <v>48.227514878297981</v>
      </c>
      <c r="AB2021" s="177">
        <v>46.790832853605039</v>
      </c>
      <c r="AC2021" s="177">
        <v>42.775421193102581</v>
      </c>
      <c r="AD2021" s="177">
        <v>37.263359672810388</v>
      </c>
      <c r="AE2021" s="177">
        <v>14.16775829271837</v>
      </c>
      <c r="AF2021" s="177">
        <v>9.1094835900881392</v>
      </c>
      <c r="AG2021" s="177">
        <v>47.241043224480144</v>
      </c>
      <c r="AH2021" s="177">
        <v>47.241043224480144</v>
      </c>
      <c r="AI2021" s="177">
        <v>47.241043224480144</v>
      </c>
      <c r="AJ2021" s="177">
        <v>23.020049861502116</v>
      </c>
    </row>
    <row r="2022" spans="1:36" hidden="1" outlineLevel="1" x14ac:dyDescent="0.25">
      <c r="A2022" s="190">
        <f t="shared" si="543"/>
        <v>2022</v>
      </c>
      <c r="B2022" s="55">
        <f t="shared" si="544"/>
        <v>12</v>
      </c>
      <c r="C2022" s="55">
        <f t="shared" si="545"/>
        <v>15</v>
      </c>
      <c r="D2022" s="55">
        <f t="shared" si="541"/>
        <v>84</v>
      </c>
      <c r="F2022" s="63">
        <f t="shared" si="534"/>
        <v>44896.624999999964</v>
      </c>
      <c r="G2022" s="64">
        <f t="shared" si="542"/>
        <v>447.69554817521657</v>
      </c>
      <c r="H2022" s="64">
        <f t="shared" si="549"/>
        <v>8.5872103945445009</v>
      </c>
      <c r="I2022" s="64">
        <f t="shared" si="549"/>
        <v>42.465285275299294</v>
      </c>
      <c r="J2022" s="64">
        <f t="shared" si="549"/>
        <v>34.98119193561449</v>
      </c>
      <c r="K2022" s="64">
        <f t="shared" si="549"/>
        <v>0</v>
      </c>
      <c r="L2022" s="64">
        <f t="shared" si="549"/>
        <v>0</v>
      </c>
      <c r="M2022" s="64">
        <f t="shared" si="549"/>
        <v>10.029633447672801</v>
      </c>
      <c r="N2022" s="64">
        <f t="shared" si="549"/>
        <v>351.63222712208545</v>
      </c>
      <c r="O2022" s="121"/>
      <c r="P2022" s="177">
        <v>2.9750000000000001</v>
      </c>
      <c r="Q2022" s="177">
        <v>52.143424163993942</v>
      </c>
      <c r="R2022" s="177">
        <v>52.143424163993942</v>
      </c>
      <c r="S2022" s="177">
        <v>0</v>
      </c>
      <c r="T2022" s="177">
        <v>0</v>
      </c>
      <c r="U2022" s="177">
        <v>52.143424163993942</v>
      </c>
      <c r="V2022" s="177">
        <v>52.143424163993942</v>
      </c>
      <c r="W2022" s="177">
        <v>2.2912842149432739</v>
      </c>
      <c r="X2022" s="177">
        <v>8.0010700916790221</v>
      </c>
      <c r="Y2022" s="177">
        <v>5.6784000000000008</v>
      </c>
      <c r="Z2022" s="177">
        <v>0</v>
      </c>
      <c r="AA2022" s="177">
        <v>50.962469676198133</v>
      </c>
      <c r="AB2022" s="177">
        <v>47.493011315693892</v>
      </c>
      <c r="AC2022" s="177">
        <v>44.60304947421772</v>
      </c>
      <c r="AD2022" s="177">
        <v>8.5872103945445009</v>
      </c>
      <c r="AE2022" s="177">
        <v>10.862926924020259</v>
      </c>
      <c r="AF2022" s="177">
        <v>10.029633447672801</v>
      </c>
      <c r="AG2022" s="177">
        <v>11.660397311871495</v>
      </c>
      <c r="AH2022" s="177">
        <v>11.660397311871495</v>
      </c>
      <c r="AI2022" s="177">
        <v>11.660397311871495</v>
      </c>
      <c r="AJ2022" s="177">
        <v>12.656604044656737</v>
      </c>
    </row>
    <row r="2023" spans="1:36" hidden="1" outlineLevel="1" x14ac:dyDescent="0.25">
      <c r="A2023" s="190">
        <f t="shared" si="543"/>
        <v>2022</v>
      </c>
      <c r="B2023" s="55">
        <f t="shared" si="544"/>
        <v>12</v>
      </c>
      <c r="C2023" s="55">
        <f t="shared" si="545"/>
        <v>16</v>
      </c>
      <c r="D2023" s="55">
        <f t="shared" si="541"/>
        <v>84</v>
      </c>
      <c r="F2023" s="63">
        <f t="shared" si="534"/>
        <v>44896.666666666628</v>
      </c>
      <c r="G2023" s="64">
        <f t="shared" si="542"/>
        <v>347.14083329251412</v>
      </c>
      <c r="H2023" s="64">
        <f t="shared" si="549"/>
        <v>0</v>
      </c>
      <c r="I2023" s="64">
        <f t="shared" si="549"/>
        <v>3.1113453579439319</v>
      </c>
      <c r="J2023" s="64">
        <f t="shared" si="549"/>
        <v>0</v>
      </c>
      <c r="K2023" s="64">
        <f t="shared" si="549"/>
        <v>0</v>
      </c>
      <c r="L2023" s="64">
        <f t="shared" si="549"/>
        <v>0</v>
      </c>
      <c r="M2023" s="64">
        <f t="shared" si="549"/>
        <v>10.397693390706664</v>
      </c>
      <c r="N2023" s="64">
        <f t="shared" si="549"/>
        <v>333.63179454386352</v>
      </c>
      <c r="O2023" s="121"/>
      <c r="P2023" s="177">
        <v>2.9750000000000001</v>
      </c>
      <c r="Q2023" s="177">
        <v>47.372197802743095</v>
      </c>
      <c r="R2023" s="177">
        <v>47.372197802743095</v>
      </c>
      <c r="S2023" s="177">
        <v>0</v>
      </c>
      <c r="T2023" s="177">
        <v>0</v>
      </c>
      <c r="U2023" s="177">
        <v>47.372197802743095</v>
      </c>
      <c r="V2023" s="177">
        <v>47.372197802743095</v>
      </c>
      <c r="W2023" s="177">
        <v>0</v>
      </c>
      <c r="X2023" s="177">
        <v>1.0951046662971529E-2</v>
      </c>
      <c r="Y2023" s="177">
        <v>0</v>
      </c>
      <c r="Z2023" s="177">
        <v>0</v>
      </c>
      <c r="AA2023" s="177">
        <v>51.54777643906656</v>
      </c>
      <c r="AB2023" s="177">
        <v>47.226710160308166</v>
      </c>
      <c r="AC2023" s="177">
        <v>45.36851673351638</v>
      </c>
      <c r="AD2023" s="177">
        <v>0</v>
      </c>
      <c r="AE2023" s="177">
        <v>9.2797344612121094E-2</v>
      </c>
      <c r="AF2023" s="177">
        <v>10.397693390706664</v>
      </c>
      <c r="AG2023" s="177">
        <v>0</v>
      </c>
      <c r="AH2023" s="177">
        <v>0</v>
      </c>
      <c r="AI2023" s="177">
        <v>0</v>
      </c>
      <c r="AJ2023" s="177">
        <v>3.2596966668838948E-2</v>
      </c>
    </row>
    <row r="2024" spans="1:36" hidden="1" outlineLevel="1" x14ac:dyDescent="0.25">
      <c r="A2024" s="190">
        <f t="shared" si="543"/>
        <v>2022</v>
      </c>
      <c r="B2024" s="55">
        <f t="shared" si="544"/>
        <v>12</v>
      </c>
      <c r="C2024" s="55">
        <f t="shared" si="545"/>
        <v>17</v>
      </c>
      <c r="D2024" s="55">
        <f t="shared" si="541"/>
        <v>84</v>
      </c>
      <c r="F2024" s="63">
        <f t="shared" ref="F2024:F2087" si="550">F2023+1/24</f>
        <v>44896.708333333292</v>
      </c>
      <c r="G2024" s="64">
        <f t="shared" si="542"/>
        <v>336.61327610793109</v>
      </c>
      <c r="H2024" s="64">
        <f t="shared" si="549"/>
        <v>0</v>
      </c>
      <c r="I2024" s="64">
        <f t="shared" si="549"/>
        <v>2.9750000000000001</v>
      </c>
      <c r="J2024" s="64">
        <f t="shared" si="549"/>
        <v>0</v>
      </c>
      <c r="K2024" s="64">
        <f t="shared" si="549"/>
        <v>0</v>
      </c>
      <c r="L2024" s="64">
        <f t="shared" si="549"/>
        <v>0</v>
      </c>
      <c r="M2024" s="64">
        <f t="shared" si="549"/>
        <v>10.765753333740527</v>
      </c>
      <c r="N2024" s="64">
        <f t="shared" si="549"/>
        <v>322.87252277419054</v>
      </c>
      <c r="O2024" s="121"/>
      <c r="P2024" s="177">
        <v>2.9750000000000001</v>
      </c>
      <c r="Q2024" s="177">
        <v>44.971127085310187</v>
      </c>
      <c r="R2024" s="177">
        <v>44.971127085310187</v>
      </c>
      <c r="S2024" s="177">
        <v>0</v>
      </c>
      <c r="T2024" s="177">
        <v>0</v>
      </c>
      <c r="U2024" s="177">
        <v>44.971127085310187</v>
      </c>
      <c r="V2024" s="177">
        <v>44.971127085310187</v>
      </c>
      <c r="W2024" s="177">
        <v>0</v>
      </c>
      <c r="X2024" s="177">
        <v>0</v>
      </c>
      <c r="Y2024" s="177">
        <v>0</v>
      </c>
      <c r="Z2024" s="177">
        <v>0</v>
      </c>
      <c r="AA2024" s="177">
        <v>50.887788252060545</v>
      </c>
      <c r="AB2024" s="177">
        <v>46.899273711421827</v>
      </c>
      <c r="AC2024" s="177">
        <v>45.200952469467452</v>
      </c>
      <c r="AD2024" s="177">
        <v>0</v>
      </c>
      <c r="AE2024" s="177">
        <v>0</v>
      </c>
      <c r="AF2024" s="177">
        <v>10.765753333740527</v>
      </c>
      <c r="AG2024" s="177">
        <v>0</v>
      </c>
      <c r="AH2024" s="177">
        <v>0</v>
      </c>
      <c r="AI2024" s="177">
        <v>0</v>
      </c>
      <c r="AJ2024" s="177">
        <v>0</v>
      </c>
    </row>
    <row r="2025" spans="1:36" hidden="1" outlineLevel="1" x14ac:dyDescent="0.25">
      <c r="A2025" s="190">
        <f t="shared" si="543"/>
        <v>2022</v>
      </c>
      <c r="B2025" s="55">
        <f t="shared" si="544"/>
        <v>12</v>
      </c>
      <c r="C2025" s="55">
        <f t="shared" si="545"/>
        <v>18</v>
      </c>
      <c r="D2025" s="55">
        <f t="shared" si="541"/>
        <v>84</v>
      </c>
      <c r="F2025" s="63">
        <f t="shared" si="550"/>
        <v>44896.749999999956</v>
      </c>
      <c r="G2025" s="64">
        <f t="shared" si="542"/>
        <v>330.75278699128705</v>
      </c>
      <c r="H2025" s="64">
        <f t="shared" ref="H2025:N2034" si="551">SUMIF($P$6:$AK$6,H$6,$P2025:$AK2025)</f>
        <v>0</v>
      </c>
      <c r="I2025" s="64">
        <f t="shared" si="551"/>
        <v>2.9750000000000001</v>
      </c>
      <c r="J2025" s="64">
        <f t="shared" si="551"/>
        <v>0</v>
      </c>
      <c r="K2025" s="64">
        <f t="shared" si="551"/>
        <v>0</v>
      </c>
      <c r="L2025" s="64">
        <f t="shared" si="551"/>
        <v>0</v>
      </c>
      <c r="M2025" s="64">
        <f t="shared" si="551"/>
        <v>12.145978120117519</v>
      </c>
      <c r="N2025" s="64">
        <f t="shared" si="551"/>
        <v>315.63180887116954</v>
      </c>
      <c r="O2025" s="121"/>
      <c r="P2025" s="177">
        <v>2.9750000000000001</v>
      </c>
      <c r="Q2025" s="177">
        <v>43.497508576327718</v>
      </c>
      <c r="R2025" s="177">
        <v>43.497508576327718</v>
      </c>
      <c r="S2025" s="177">
        <v>0</v>
      </c>
      <c r="T2025" s="177">
        <v>0</v>
      </c>
      <c r="U2025" s="177">
        <v>43.497508576327718</v>
      </c>
      <c r="V2025" s="177">
        <v>43.497508576327718</v>
      </c>
      <c r="W2025" s="177">
        <v>0</v>
      </c>
      <c r="X2025" s="177">
        <v>0</v>
      </c>
      <c r="Y2025" s="177">
        <v>0</v>
      </c>
      <c r="Z2025" s="177">
        <v>0</v>
      </c>
      <c r="AA2025" s="177">
        <v>50.611764736548331</v>
      </c>
      <c r="AB2025" s="177">
        <v>46.844605847462148</v>
      </c>
      <c r="AC2025" s="177">
        <v>44.185403981848211</v>
      </c>
      <c r="AD2025" s="177">
        <v>0</v>
      </c>
      <c r="AE2025" s="177">
        <v>0</v>
      </c>
      <c r="AF2025" s="177">
        <v>12.145978120117519</v>
      </c>
      <c r="AG2025" s="177">
        <v>0</v>
      </c>
      <c r="AH2025" s="177">
        <v>0</v>
      </c>
      <c r="AI2025" s="177">
        <v>0</v>
      </c>
      <c r="AJ2025" s="177">
        <v>0</v>
      </c>
    </row>
    <row r="2026" spans="1:36" hidden="1" outlineLevel="1" x14ac:dyDescent="0.25">
      <c r="A2026" s="190">
        <f t="shared" si="543"/>
        <v>2022</v>
      </c>
      <c r="B2026" s="55">
        <f t="shared" si="544"/>
        <v>12</v>
      </c>
      <c r="C2026" s="55">
        <f t="shared" si="545"/>
        <v>19</v>
      </c>
      <c r="D2026" s="55">
        <f t="shared" si="541"/>
        <v>84</v>
      </c>
      <c r="F2026" s="63">
        <f t="shared" si="550"/>
        <v>44896.791666666621</v>
      </c>
      <c r="G2026" s="64">
        <f t="shared" si="542"/>
        <v>335.54631154726394</v>
      </c>
      <c r="H2026" s="64">
        <f t="shared" si="551"/>
        <v>0</v>
      </c>
      <c r="I2026" s="64">
        <f t="shared" si="551"/>
        <v>2.9750000000000001</v>
      </c>
      <c r="J2026" s="64">
        <f t="shared" si="551"/>
        <v>0</v>
      </c>
      <c r="K2026" s="64">
        <f t="shared" si="551"/>
        <v>0</v>
      </c>
      <c r="L2026" s="64">
        <f t="shared" si="551"/>
        <v>0</v>
      </c>
      <c r="M2026" s="64">
        <f t="shared" si="551"/>
        <v>12.882098006185247</v>
      </c>
      <c r="N2026" s="64">
        <f t="shared" si="551"/>
        <v>319.68921354107869</v>
      </c>
      <c r="O2026" s="121"/>
      <c r="P2026" s="177">
        <v>2.9750000000000001</v>
      </c>
      <c r="Q2026" s="177">
        <v>44.991737134386852</v>
      </c>
      <c r="R2026" s="177">
        <v>44.991737134386852</v>
      </c>
      <c r="S2026" s="177">
        <v>0</v>
      </c>
      <c r="T2026" s="177">
        <v>0</v>
      </c>
      <c r="U2026" s="177">
        <v>44.991737134386852</v>
      </c>
      <c r="V2026" s="177">
        <v>44.991737134386852</v>
      </c>
      <c r="W2026" s="177">
        <v>0</v>
      </c>
      <c r="X2026" s="177">
        <v>0</v>
      </c>
      <c r="Y2026" s="177">
        <v>0</v>
      </c>
      <c r="Z2026" s="177">
        <v>0</v>
      </c>
      <c r="AA2026" s="177">
        <v>49.448572513702032</v>
      </c>
      <c r="AB2026" s="177">
        <v>47.781694945815268</v>
      </c>
      <c r="AC2026" s="177">
        <v>42.491997544014012</v>
      </c>
      <c r="AD2026" s="177">
        <v>0</v>
      </c>
      <c r="AE2026" s="177">
        <v>0</v>
      </c>
      <c r="AF2026" s="177">
        <v>12.882098006185247</v>
      </c>
      <c r="AG2026" s="177">
        <v>0</v>
      </c>
      <c r="AH2026" s="177">
        <v>0</v>
      </c>
      <c r="AI2026" s="177">
        <v>0</v>
      </c>
      <c r="AJ2026" s="177">
        <v>0</v>
      </c>
    </row>
    <row r="2027" spans="1:36" hidden="1" outlineLevel="1" x14ac:dyDescent="0.25">
      <c r="A2027" s="190">
        <f t="shared" si="543"/>
        <v>2022</v>
      </c>
      <c r="B2027" s="55">
        <f t="shared" si="544"/>
        <v>12</v>
      </c>
      <c r="C2027" s="55">
        <f t="shared" si="545"/>
        <v>20</v>
      </c>
      <c r="D2027" s="55">
        <f t="shared" si="541"/>
        <v>84</v>
      </c>
      <c r="F2027" s="63">
        <f t="shared" si="550"/>
        <v>44896.833333333285</v>
      </c>
      <c r="G2027" s="64">
        <f t="shared" si="542"/>
        <v>334.55853226896807</v>
      </c>
      <c r="H2027" s="64">
        <f t="shared" si="551"/>
        <v>0</v>
      </c>
      <c r="I2027" s="64">
        <f t="shared" si="551"/>
        <v>2.9750000000000001</v>
      </c>
      <c r="J2027" s="64">
        <f t="shared" si="551"/>
        <v>0</v>
      </c>
      <c r="K2027" s="64">
        <f t="shared" si="551"/>
        <v>0</v>
      </c>
      <c r="L2027" s="64">
        <f t="shared" si="551"/>
        <v>0</v>
      </c>
      <c r="M2027" s="64">
        <f t="shared" si="551"/>
        <v>12.698068034668317</v>
      </c>
      <c r="N2027" s="64">
        <f t="shared" si="551"/>
        <v>318.88546423429977</v>
      </c>
      <c r="O2027" s="121"/>
      <c r="P2027" s="177">
        <v>2.9750000000000001</v>
      </c>
      <c r="Q2027" s="177">
        <v>45.125702453385259</v>
      </c>
      <c r="R2027" s="177">
        <v>45.125702453385259</v>
      </c>
      <c r="S2027" s="177">
        <v>0</v>
      </c>
      <c r="T2027" s="177">
        <v>0</v>
      </c>
      <c r="U2027" s="177">
        <v>45.125702453385259</v>
      </c>
      <c r="V2027" s="177">
        <v>45.125702453385259</v>
      </c>
      <c r="W2027" s="177">
        <v>0</v>
      </c>
      <c r="X2027" s="177">
        <v>0</v>
      </c>
      <c r="Y2027" s="177">
        <v>0</v>
      </c>
      <c r="Z2027" s="177">
        <v>0</v>
      </c>
      <c r="AA2027" s="177">
        <v>48.555265618662645</v>
      </c>
      <c r="AB2027" s="177">
        <v>46.87064595712458</v>
      </c>
      <c r="AC2027" s="177">
        <v>42.956742844971544</v>
      </c>
      <c r="AD2027" s="177">
        <v>0</v>
      </c>
      <c r="AE2027" s="177">
        <v>0</v>
      </c>
      <c r="AF2027" s="177">
        <v>12.698068034668317</v>
      </c>
      <c r="AG2027" s="177">
        <v>0</v>
      </c>
      <c r="AH2027" s="177">
        <v>0</v>
      </c>
      <c r="AI2027" s="177">
        <v>0</v>
      </c>
      <c r="AJ2027" s="177">
        <v>0</v>
      </c>
    </row>
    <row r="2028" spans="1:36" hidden="1" outlineLevel="1" x14ac:dyDescent="0.25">
      <c r="A2028" s="190">
        <f t="shared" si="543"/>
        <v>2022</v>
      </c>
      <c r="B2028" s="55">
        <f t="shared" si="544"/>
        <v>12</v>
      </c>
      <c r="C2028" s="55">
        <f t="shared" si="545"/>
        <v>21</v>
      </c>
      <c r="D2028" s="55">
        <f t="shared" si="541"/>
        <v>84</v>
      </c>
      <c r="F2028" s="63">
        <f t="shared" si="550"/>
        <v>44896.874999999949</v>
      </c>
      <c r="G2028" s="64">
        <f t="shared" si="542"/>
        <v>326.83468935728604</v>
      </c>
      <c r="H2028" s="64">
        <f t="shared" si="551"/>
        <v>0</v>
      </c>
      <c r="I2028" s="64">
        <f t="shared" si="551"/>
        <v>2.9750000000000001</v>
      </c>
      <c r="J2028" s="64">
        <f t="shared" si="551"/>
        <v>0</v>
      </c>
      <c r="K2028" s="64">
        <f t="shared" si="551"/>
        <v>0</v>
      </c>
      <c r="L2028" s="64">
        <f t="shared" si="551"/>
        <v>0</v>
      </c>
      <c r="M2028" s="64">
        <f t="shared" si="551"/>
        <v>12.330008091634451</v>
      </c>
      <c r="N2028" s="64">
        <f t="shared" si="551"/>
        <v>311.52968126565156</v>
      </c>
      <c r="O2028" s="121"/>
      <c r="P2028" s="177">
        <v>2.9750000000000001</v>
      </c>
      <c r="Q2028" s="177">
        <v>43.075002570255847</v>
      </c>
      <c r="R2028" s="177">
        <v>43.075002570255847</v>
      </c>
      <c r="S2028" s="177">
        <v>0</v>
      </c>
      <c r="T2028" s="177">
        <v>0</v>
      </c>
      <c r="U2028" s="177">
        <v>43.075002570255847</v>
      </c>
      <c r="V2028" s="177">
        <v>43.075002570255847</v>
      </c>
      <c r="W2028" s="177">
        <v>0</v>
      </c>
      <c r="X2028" s="177">
        <v>0</v>
      </c>
      <c r="Y2028" s="177">
        <v>0</v>
      </c>
      <c r="Z2028" s="177">
        <v>0</v>
      </c>
      <c r="AA2028" s="177">
        <v>48.435733410166065</v>
      </c>
      <c r="AB2028" s="177">
        <v>46.584240576919825</v>
      </c>
      <c r="AC2028" s="177">
        <v>44.209696997542295</v>
      </c>
      <c r="AD2028" s="177">
        <v>0</v>
      </c>
      <c r="AE2028" s="177">
        <v>0</v>
      </c>
      <c r="AF2028" s="177">
        <v>12.330008091634451</v>
      </c>
      <c r="AG2028" s="177">
        <v>0</v>
      </c>
      <c r="AH2028" s="177">
        <v>0</v>
      </c>
      <c r="AI2028" s="177">
        <v>0</v>
      </c>
      <c r="AJ2028" s="177">
        <v>0</v>
      </c>
    </row>
    <row r="2029" spans="1:36" hidden="1" outlineLevel="1" x14ac:dyDescent="0.25">
      <c r="A2029" s="190">
        <f t="shared" si="543"/>
        <v>2022</v>
      </c>
      <c r="B2029" s="55">
        <f t="shared" si="544"/>
        <v>12</v>
      </c>
      <c r="C2029" s="55">
        <f t="shared" si="545"/>
        <v>22</v>
      </c>
      <c r="D2029" s="55">
        <f t="shared" si="541"/>
        <v>84</v>
      </c>
      <c r="F2029" s="63">
        <f t="shared" si="550"/>
        <v>44896.916666666613</v>
      </c>
      <c r="G2029" s="64">
        <f t="shared" si="542"/>
        <v>326.08975023050851</v>
      </c>
      <c r="H2029" s="64">
        <f t="shared" si="551"/>
        <v>0</v>
      </c>
      <c r="I2029" s="64">
        <f t="shared" si="551"/>
        <v>2.9750000000000001</v>
      </c>
      <c r="J2029" s="64">
        <f t="shared" si="551"/>
        <v>0</v>
      </c>
      <c r="K2029" s="64">
        <f t="shared" si="551"/>
        <v>0</v>
      </c>
      <c r="L2029" s="64">
        <f t="shared" si="551"/>
        <v>0</v>
      </c>
      <c r="M2029" s="64">
        <f t="shared" si="551"/>
        <v>12.145978120117519</v>
      </c>
      <c r="N2029" s="64">
        <f t="shared" si="551"/>
        <v>310.968772110391</v>
      </c>
      <c r="O2029" s="121"/>
      <c r="P2029" s="177">
        <v>2.9750000000000001</v>
      </c>
      <c r="Q2029" s="177">
        <v>42.281515680803771</v>
      </c>
      <c r="R2029" s="177">
        <v>42.281515680803771</v>
      </c>
      <c r="S2029" s="177">
        <v>0</v>
      </c>
      <c r="T2029" s="177">
        <v>0</v>
      </c>
      <c r="U2029" s="177">
        <v>42.281515680803771</v>
      </c>
      <c r="V2029" s="177">
        <v>42.281515680803771</v>
      </c>
      <c r="W2029" s="177">
        <v>0</v>
      </c>
      <c r="X2029" s="177">
        <v>0</v>
      </c>
      <c r="Y2029" s="177">
        <v>0</v>
      </c>
      <c r="Z2029" s="177">
        <v>0</v>
      </c>
      <c r="AA2029" s="177">
        <v>49.579083311816802</v>
      </c>
      <c r="AB2029" s="177">
        <v>47.707601028542392</v>
      </c>
      <c r="AC2029" s="177">
        <v>44.556025046816714</v>
      </c>
      <c r="AD2029" s="177">
        <v>0</v>
      </c>
      <c r="AE2029" s="177">
        <v>0</v>
      </c>
      <c r="AF2029" s="177">
        <v>12.145978120117519</v>
      </c>
      <c r="AG2029" s="177">
        <v>0</v>
      </c>
      <c r="AH2029" s="177">
        <v>0</v>
      </c>
      <c r="AI2029" s="177">
        <v>0</v>
      </c>
      <c r="AJ2029" s="177">
        <v>0</v>
      </c>
    </row>
    <row r="2030" spans="1:36" hidden="1" outlineLevel="1" x14ac:dyDescent="0.25">
      <c r="A2030" s="190">
        <f t="shared" si="543"/>
        <v>2022</v>
      </c>
      <c r="B2030" s="55">
        <f t="shared" si="544"/>
        <v>12</v>
      </c>
      <c r="C2030" s="55">
        <f t="shared" si="545"/>
        <v>23</v>
      </c>
      <c r="D2030" s="55">
        <f t="shared" si="541"/>
        <v>84</v>
      </c>
      <c r="F2030" s="63">
        <f t="shared" si="550"/>
        <v>44896.958333333278</v>
      </c>
      <c r="G2030" s="64">
        <f t="shared" si="542"/>
        <v>331.70651840666324</v>
      </c>
      <c r="H2030" s="64">
        <f t="shared" si="551"/>
        <v>0</v>
      </c>
      <c r="I2030" s="64">
        <f t="shared" si="551"/>
        <v>2.9750000000000001</v>
      </c>
      <c r="J2030" s="64">
        <f t="shared" si="551"/>
        <v>0</v>
      </c>
      <c r="K2030" s="64">
        <f t="shared" si="551"/>
        <v>0</v>
      </c>
      <c r="L2030" s="64">
        <f t="shared" si="551"/>
        <v>0</v>
      </c>
      <c r="M2030" s="64">
        <f t="shared" si="551"/>
        <v>12.237993105875983</v>
      </c>
      <c r="N2030" s="64">
        <f t="shared" si="551"/>
        <v>316.49352530078727</v>
      </c>
      <c r="O2030" s="121"/>
      <c r="P2030" s="177">
        <v>2.9750000000000001</v>
      </c>
      <c r="Q2030" s="177">
        <v>43.476898527251052</v>
      </c>
      <c r="R2030" s="177">
        <v>43.476898527251052</v>
      </c>
      <c r="S2030" s="177">
        <v>0</v>
      </c>
      <c r="T2030" s="177">
        <v>0</v>
      </c>
      <c r="U2030" s="177">
        <v>43.476898527251052</v>
      </c>
      <c r="V2030" s="177">
        <v>43.476898527251052</v>
      </c>
      <c r="W2030" s="177">
        <v>0</v>
      </c>
      <c r="X2030" s="177">
        <v>0</v>
      </c>
      <c r="Y2030" s="177">
        <v>0</v>
      </c>
      <c r="Z2030" s="177">
        <v>0</v>
      </c>
      <c r="AA2030" s="177">
        <v>48.821355947833737</v>
      </c>
      <c r="AB2030" s="177">
        <v>49.209955692506441</v>
      </c>
      <c r="AC2030" s="177">
        <v>44.554619551442926</v>
      </c>
      <c r="AD2030" s="177">
        <v>0</v>
      </c>
      <c r="AE2030" s="177">
        <v>0</v>
      </c>
      <c r="AF2030" s="177">
        <v>12.237993105875983</v>
      </c>
      <c r="AG2030" s="177">
        <v>0</v>
      </c>
      <c r="AH2030" s="177">
        <v>0</v>
      </c>
      <c r="AI2030" s="177">
        <v>0</v>
      </c>
      <c r="AJ2030" s="177">
        <v>0</v>
      </c>
    </row>
    <row r="2031" spans="1:36" hidden="1" outlineLevel="1" x14ac:dyDescent="0.25">
      <c r="A2031" s="190">
        <f t="shared" si="543"/>
        <v>2023</v>
      </c>
      <c r="B2031" s="55">
        <f t="shared" si="544"/>
        <v>1</v>
      </c>
      <c r="C2031" s="55">
        <f t="shared" si="545"/>
        <v>0</v>
      </c>
      <c r="D2031" s="55">
        <f t="shared" si="541"/>
        <v>85</v>
      </c>
      <c r="F2031" s="63">
        <f t="shared" ref="F2031" si="552">EDATE(F2007,1)</f>
        <v>44927</v>
      </c>
      <c r="G2031" s="64">
        <f t="shared" si="542"/>
        <v>348.17278115861222</v>
      </c>
      <c r="H2031" s="64">
        <f t="shared" si="551"/>
        <v>0</v>
      </c>
      <c r="I2031" s="64">
        <f t="shared" si="551"/>
        <v>2.9750000000000001</v>
      </c>
      <c r="J2031" s="64">
        <f t="shared" si="551"/>
        <v>0</v>
      </c>
      <c r="K2031" s="64">
        <f t="shared" si="551"/>
        <v>0</v>
      </c>
      <c r="L2031" s="64">
        <f t="shared" si="551"/>
        <v>0</v>
      </c>
      <c r="M2031" s="64">
        <f t="shared" si="551"/>
        <v>11.463356004703499</v>
      </c>
      <c r="N2031" s="64">
        <f t="shared" si="551"/>
        <v>333.73442515390872</v>
      </c>
      <c r="O2031" s="121"/>
      <c r="P2031" s="177">
        <v>2.9750000000000001</v>
      </c>
      <c r="Q2031" s="177">
        <v>49.866013741021071</v>
      </c>
      <c r="R2031" s="177">
        <v>49.866013741021071</v>
      </c>
      <c r="S2031" s="177">
        <v>0</v>
      </c>
      <c r="T2031" s="177">
        <v>0</v>
      </c>
      <c r="U2031" s="177">
        <v>49.866013741021071</v>
      </c>
      <c r="V2031" s="177">
        <v>49.866013741021071</v>
      </c>
      <c r="W2031" s="177">
        <v>0</v>
      </c>
      <c r="X2031" s="177">
        <v>0</v>
      </c>
      <c r="Y2031" s="177">
        <v>0</v>
      </c>
      <c r="Z2031" s="177">
        <v>0</v>
      </c>
      <c r="AA2031" s="177">
        <v>45.019200285294531</v>
      </c>
      <c r="AB2031" s="177">
        <v>47.789884108949828</v>
      </c>
      <c r="AC2031" s="177">
        <v>41.461285795580082</v>
      </c>
      <c r="AD2031" s="177">
        <v>0</v>
      </c>
      <c r="AE2031" s="177">
        <v>0</v>
      </c>
      <c r="AF2031" s="177">
        <v>11.463356004703499</v>
      </c>
      <c r="AG2031" s="177">
        <v>0</v>
      </c>
      <c r="AH2031" s="177">
        <v>0</v>
      </c>
      <c r="AI2031" s="177">
        <v>0</v>
      </c>
      <c r="AJ2031" s="177">
        <v>0</v>
      </c>
    </row>
    <row r="2032" spans="1:36" hidden="1" outlineLevel="1" x14ac:dyDescent="0.25">
      <c r="A2032" s="190">
        <f t="shared" si="543"/>
        <v>2023</v>
      </c>
      <c r="B2032" s="55">
        <f t="shared" si="544"/>
        <v>1</v>
      </c>
      <c r="C2032" s="55">
        <f t="shared" si="545"/>
        <v>1</v>
      </c>
      <c r="D2032" s="55">
        <f t="shared" si="541"/>
        <v>85</v>
      </c>
      <c r="F2032" s="63">
        <f t="shared" ref="F2032" si="553">F2031+1/24</f>
        <v>44927.041666666664</v>
      </c>
      <c r="G2032" s="64">
        <f t="shared" si="542"/>
        <v>353.79585939600577</v>
      </c>
      <c r="H2032" s="64">
        <f t="shared" si="551"/>
        <v>0</v>
      </c>
      <c r="I2032" s="64">
        <f t="shared" si="551"/>
        <v>2.9750000000000001</v>
      </c>
      <c r="J2032" s="64">
        <f t="shared" si="551"/>
        <v>0</v>
      </c>
      <c r="K2032" s="64">
        <f t="shared" si="551"/>
        <v>0</v>
      </c>
      <c r="L2032" s="64">
        <f t="shared" si="551"/>
        <v>0</v>
      </c>
      <c r="M2032" s="64">
        <f t="shared" si="551"/>
        <v>11.138154415917587</v>
      </c>
      <c r="N2032" s="64">
        <f t="shared" si="551"/>
        <v>339.6827049800882</v>
      </c>
      <c r="O2032" s="121"/>
      <c r="P2032" s="177">
        <v>2.9750000000000001</v>
      </c>
      <c r="Q2032" s="177">
        <v>51.195361906466758</v>
      </c>
      <c r="R2032" s="177">
        <v>51.195361906466758</v>
      </c>
      <c r="S2032" s="177">
        <v>0</v>
      </c>
      <c r="T2032" s="177">
        <v>0</v>
      </c>
      <c r="U2032" s="177">
        <v>51.195361906466758</v>
      </c>
      <c r="V2032" s="177">
        <v>51.195361906466758</v>
      </c>
      <c r="W2032" s="177">
        <v>0</v>
      </c>
      <c r="X2032" s="177">
        <v>0</v>
      </c>
      <c r="Y2032" s="177">
        <v>0</v>
      </c>
      <c r="Z2032" s="177">
        <v>0</v>
      </c>
      <c r="AA2032" s="177">
        <v>45.240889591679107</v>
      </c>
      <c r="AB2032" s="177">
        <v>49.08137196447494</v>
      </c>
      <c r="AC2032" s="177">
        <v>40.578995798067112</v>
      </c>
      <c r="AD2032" s="177">
        <v>0</v>
      </c>
      <c r="AE2032" s="177">
        <v>0</v>
      </c>
      <c r="AF2032" s="177">
        <v>11.138154415917587</v>
      </c>
      <c r="AG2032" s="177">
        <v>0</v>
      </c>
      <c r="AH2032" s="177">
        <v>0</v>
      </c>
      <c r="AI2032" s="177">
        <v>0</v>
      </c>
      <c r="AJ2032" s="177">
        <v>0</v>
      </c>
    </row>
    <row r="2033" spans="1:36" hidden="1" outlineLevel="1" x14ac:dyDescent="0.25">
      <c r="A2033" s="190">
        <f t="shared" si="543"/>
        <v>2023</v>
      </c>
      <c r="B2033" s="55">
        <f t="shared" si="544"/>
        <v>1</v>
      </c>
      <c r="C2033" s="55">
        <f t="shared" si="545"/>
        <v>2</v>
      </c>
      <c r="D2033" s="55">
        <f t="shared" si="541"/>
        <v>85</v>
      </c>
      <c r="F2033" s="63">
        <f t="shared" si="550"/>
        <v>44927.083333333328</v>
      </c>
      <c r="G2033" s="64">
        <f t="shared" si="542"/>
        <v>357.30000030785766</v>
      </c>
      <c r="H2033" s="64">
        <f t="shared" si="551"/>
        <v>0</v>
      </c>
      <c r="I2033" s="64">
        <f t="shared" si="551"/>
        <v>2.9750000000000001</v>
      </c>
      <c r="J2033" s="64">
        <f t="shared" si="551"/>
        <v>0</v>
      </c>
      <c r="K2033" s="64">
        <f t="shared" si="551"/>
        <v>0</v>
      </c>
      <c r="L2033" s="64">
        <f t="shared" si="551"/>
        <v>0</v>
      </c>
      <c r="M2033" s="64">
        <f t="shared" si="551"/>
        <v>10.894253224328152</v>
      </c>
      <c r="N2033" s="64">
        <f t="shared" si="551"/>
        <v>343.43074708352952</v>
      </c>
      <c r="O2033" s="121"/>
      <c r="P2033" s="177">
        <v>2.9750000000000001</v>
      </c>
      <c r="Q2033" s="177">
        <v>51.329327225465164</v>
      </c>
      <c r="R2033" s="177">
        <v>51.329327225465164</v>
      </c>
      <c r="S2033" s="177">
        <v>0</v>
      </c>
      <c r="T2033" s="177">
        <v>0</v>
      </c>
      <c r="U2033" s="177">
        <v>51.329327225465164</v>
      </c>
      <c r="V2033" s="177">
        <v>51.329327225465164</v>
      </c>
      <c r="W2033" s="177">
        <v>0</v>
      </c>
      <c r="X2033" s="177">
        <v>0</v>
      </c>
      <c r="Y2033" s="177">
        <v>0</v>
      </c>
      <c r="Z2033" s="177">
        <v>0</v>
      </c>
      <c r="AA2033" s="177">
        <v>47.725516810276567</v>
      </c>
      <c r="AB2033" s="177">
        <v>48.518223745600508</v>
      </c>
      <c r="AC2033" s="177">
        <v>41.869697625791801</v>
      </c>
      <c r="AD2033" s="177">
        <v>0</v>
      </c>
      <c r="AE2033" s="177">
        <v>0</v>
      </c>
      <c r="AF2033" s="177">
        <v>10.894253224328152</v>
      </c>
      <c r="AG2033" s="177">
        <v>0</v>
      </c>
      <c r="AH2033" s="177">
        <v>0</v>
      </c>
      <c r="AI2033" s="177">
        <v>0</v>
      </c>
      <c r="AJ2033" s="177">
        <v>0</v>
      </c>
    </row>
    <row r="2034" spans="1:36" hidden="1" outlineLevel="1" x14ac:dyDescent="0.25">
      <c r="A2034" s="190">
        <f t="shared" si="543"/>
        <v>2023</v>
      </c>
      <c r="B2034" s="55">
        <f t="shared" si="544"/>
        <v>1</v>
      </c>
      <c r="C2034" s="55">
        <f t="shared" si="545"/>
        <v>3</v>
      </c>
      <c r="D2034" s="55">
        <f t="shared" si="541"/>
        <v>85</v>
      </c>
      <c r="F2034" s="63">
        <f t="shared" si="550"/>
        <v>44927.124999999993</v>
      </c>
      <c r="G2034" s="64">
        <f t="shared" si="542"/>
        <v>357.51045578621302</v>
      </c>
      <c r="H2034" s="64">
        <f t="shared" si="551"/>
        <v>0</v>
      </c>
      <c r="I2034" s="64">
        <f t="shared" si="551"/>
        <v>2.9750000000000001</v>
      </c>
      <c r="J2034" s="64">
        <f t="shared" si="551"/>
        <v>0</v>
      </c>
      <c r="K2034" s="64">
        <f t="shared" si="551"/>
        <v>0</v>
      </c>
      <c r="L2034" s="64">
        <f t="shared" si="551"/>
        <v>0</v>
      </c>
      <c r="M2034" s="64">
        <f t="shared" si="551"/>
        <v>11.056854018721108</v>
      </c>
      <c r="N2034" s="64">
        <f t="shared" si="551"/>
        <v>343.47860176749191</v>
      </c>
      <c r="O2034" s="121"/>
      <c r="P2034" s="177">
        <v>2.9750000000000001</v>
      </c>
      <c r="Q2034" s="177">
        <v>51.710613133383696</v>
      </c>
      <c r="R2034" s="177">
        <v>51.710613133383696</v>
      </c>
      <c r="S2034" s="177">
        <v>0</v>
      </c>
      <c r="T2034" s="177">
        <v>0</v>
      </c>
      <c r="U2034" s="177">
        <v>51.710613133383696</v>
      </c>
      <c r="V2034" s="177">
        <v>51.710613133383696</v>
      </c>
      <c r="W2034" s="177">
        <v>0</v>
      </c>
      <c r="X2034" s="177">
        <v>0</v>
      </c>
      <c r="Y2034" s="177">
        <v>0</v>
      </c>
      <c r="Z2034" s="177">
        <v>0</v>
      </c>
      <c r="AA2034" s="177">
        <v>47.285917755525674</v>
      </c>
      <c r="AB2034" s="177">
        <v>48.563067294732953</v>
      </c>
      <c r="AC2034" s="177">
        <v>40.787164183698522</v>
      </c>
      <c r="AD2034" s="177">
        <v>0</v>
      </c>
      <c r="AE2034" s="177">
        <v>0</v>
      </c>
      <c r="AF2034" s="177">
        <v>11.056854018721108</v>
      </c>
      <c r="AG2034" s="177">
        <v>0</v>
      </c>
      <c r="AH2034" s="177">
        <v>0</v>
      </c>
      <c r="AI2034" s="177">
        <v>0</v>
      </c>
      <c r="AJ2034" s="177">
        <v>0</v>
      </c>
    </row>
    <row r="2035" spans="1:36" hidden="1" outlineLevel="1" x14ac:dyDescent="0.25">
      <c r="A2035" s="190">
        <f t="shared" si="543"/>
        <v>2023</v>
      </c>
      <c r="B2035" s="55">
        <f t="shared" si="544"/>
        <v>1</v>
      </c>
      <c r="C2035" s="55">
        <f t="shared" si="545"/>
        <v>4</v>
      </c>
      <c r="D2035" s="55">
        <f t="shared" si="541"/>
        <v>85</v>
      </c>
      <c r="F2035" s="63">
        <f t="shared" si="550"/>
        <v>44927.166666666657</v>
      </c>
      <c r="G2035" s="64">
        <f t="shared" si="542"/>
        <v>354.5149583819404</v>
      </c>
      <c r="H2035" s="64">
        <f t="shared" ref="H2035:N2044" si="554">SUMIF($P$6:$AK$6,H$6,$P2035:$AK2035)</f>
        <v>0</v>
      </c>
      <c r="I2035" s="64">
        <f t="shared" si="554"/>
        <v>2.9750000000000001</v>
      </c>
      <c r="J2035" s="64">
        <f t="shared" si="554"/>
        <v>0</v>
      </c>
      <c r="K2035" s="64">
        <f t="shared" si="554"/>
        <v>0</v>
      </c>
      <c r="L2035" s="64">
        <f t="shared" si="554"/>
        <v>0</v>
      </c>
      <c r="M2035" s="64">
        <f t="shared" si="554"/>
        <v>11.625956799096461</v>
      </c>
      <c r="N2035" s="64">
        <f t="shared" si="554"/>
        <v>339.91400158284392</v>
      </c>
      <c r="O2035" s="121"/>
      <c r="P2035" s="177">
        <v>2.9750000000000001</v>
      </c>
      <c r="Q2035" s="177">
        <v>50.927431268469959</v>
      </c>
      <c r="R2035" s="177">
        <v>50.927431268469959</v>
      </c>
      <c r="S2035" s="177">
        <v>0</v>
      </c>
      <c r="T2035" s="177">
        <v>0</v>
      </c>
      <c r="U2035" s="177">
        <v>50.927431268469959</v>
      </c>
      <c r="V2035" s="177">
        <v>50.927431268469959</v>
      </c>
      <c r="W2035" s="177">
        <v>0</v>
      </c>
      <c r="X2035" s="177">
        <v>0</v>
      </c>
      <c r="Y2035" s="177">
        <v>0</v>
      </c>
      <c r="Z2035" s="177">
        <v>0</v>
      </c>
      <c r="AA2035" s="177">
        <v>46.612166456363873</v>
      </c>
      <c r="AB2035" s="177">
        <v>48.325226816082811</v>
      </c>
      <c r="AC2035" s="177">
        <v>41.266883236517415</v>
      </c>
      <c r="AD2035" s="177">
        <v>0</v>
      </c>
      <c r="AE2035" s="177">
        <v>0</v>
      </c>
      <c r="AF2035" s="177">
        <v>11.625956799096461</v>
      </c>
      <c r="AG2035" s="177">
        <v>0</v>
      </c>
      <c r="AH2035" s="177">
        <v>0</v>
      </c>
      <c r="AI2035" s="177">
        <v>0</v>
      </c>
      <c r="AJ2035" s="177">
        <v>0</v>
      </c>
    </row>
    <row r="2036" spans="1:36" hidden="1" outlineLevel="1" x14ac:dyDescent="0.25">
      <c r="A2036" s="190">
        <f t="shared" si="543"/>
        <v>2023</v>
      </c>
      <c r="B2036" s="55">
        <f t="shared" si="544"/>
        <v>1</v>
      </c>
      <c r="C2036" s="55">
        <f t="shared" si="545"/>
        <v>5</v>
      </c>
      <c r="D2036" s="55">
        <f t="shared" si="541"/>
        <v>85</v>
      </c>
      <c r="F2036" s="63">
        <f t="shared" si="550"/>
        <v>44927.208333333321</v>
      </c>
      <c r="G2036" s="64">
        <f t="shared" si="542"/>
        <v>349.01480712749157</v>
      </c>
      <c r="H2036" s="64">
        <f t="shared" si="554"/>
        <v>0</v>
      </c>
      <c r="I2036" s="64">
        <f t="shared" si="554"/>
        <v>2.9750000000000001</v>
      </c>
      <c r="J2036" s="64">
        <f t="shared" si="554"/>
        <v>0</v>
      </c>
      <c r="K2036" s="64">
        <f t="shared" si="554"/>
        <v>0</v>
      </c>
      <c r="L2036" s="64">
        <f t="shared" si="554"/>
        <v>0</v>
      </c>
      <c r="M2036" s="64">
        <f t="shared" si="554"/>
        <v>10.812952827131673</v>
      </c>
      <c r="N2036" s="64">
        <f t="shared" si="554"/>
        <v>335.22685430035989</v>
      </c>
      <c r="O2036" s="121"/>
      <c r="P2036" s="177">
        <v>2.9750000000000001</v>
      </c>
      <c r="Q2036" s="177">
        <v>49.350762514104133</v>
      </c>
      <c r="R2036" s="177">
        <v>49.350762514104133</v>
      </c>
      <c r="S2036" s="177">
        <v>0</v>
      </c>
      <c r="T2036" s="177">
        <v>0</v>
      </c>
      <c r="U2036" s="177">
        <v>49.350762514104133</v>
      </c>
      <c r="V2036" s="177">
        <v>49.350762514104133</v>
      </c>
      <c r="W2036" s="177">
        <v>0</v>
      </c>
      <c r="X2036" s="177">
        <v>0</v>
      </c>
      <c r="Y2036" s="177">
        <v>0</v>
      </c>
      <c r="Z2036" s="177">
        <v>0</v>
      </c>
      <c r="AA2036" s="177">
        <v>46.503572255199771</v>
      </c>
      <c r="AB2036" s="177">
        <v>49.114239853220603</v>
      </c>
      <c r="AC2036" s="177">
        <v>42.205992135523012</v>
      </c>
      <c r="AD2036" s="177">
        <v>0</v>
      </c>
      <c r="AE2036" s="177">
        <v>0</v>
      </c>
      <c r="AF2036" s="177">
        <v>10.812952827131673</v>
      </c>
      <c r="AG2036" s="177">
        <v>0</v>
      </c>
      <c r="AH2036" s="177">
        <v>0</v>
      </c>
      <c r="AI2036" s="177">
        <v>0</v>
      </c>
      <c r="AJ2036" s="177">
        <v>0</v>
      </c>
    </row>
    <row r="2037" spans="1:36" hidden="1" outlineLevel="1" x14ac:dyDescent="0.25">
      <c r="A2037" s="190">
        <f t="shared" si="543"/>
        <v>2023</v>
      </c>
      <c r="B2037" s="55">
        <f t="shared" si="544"/>
        <v>1</v>
      </c>
      <c r="C2037" s="55">
        <f t="shared" si="545"/>
        <v>6</v>
      </c>
      <c r="D2037" s="55">
        <f t="shared" si="541"/>
        <v>85</v>
      </c>
      <c r="F2037" s="63">
        <f t="shared" si="550"/>
        <v>44927.249999999985</v>
      </c>
      <c r="G2037" s="64">
        <f t="shared" si="542"/>
        <v>351.24584765342939</v>
      </c>
      <c r="H2037" s="64">
        <f t="shared" si="554"/>
        <v>0</v>
      </c>
      <c r="I2037" s="64">
        <f t="shared" si="554"/>
        <v>3.2057764607207857</v>
      </c>
      <c r="J2037" s="64">
        <f t="shared" si="554"/>
        <v>0</v>
      </c>
      <c r="K2037" s="64">
        <f t="shared" si="554"/>
        <v>0</v>
      </c>
      <c r="L2037" s="64">
        <f t="shared" si="554"/>
        <v>0</v>
      </c>
      <c r="M2037" s="64">
        <f t="shared" si="554"/>
        <v>11.707257196292939</v>
      </c>
      <c r="N2037" s="64">
        <f t="shared" si="554"/>
        <v>336.33281399641567</v>
      </c>
      <c r="O2037" s="121"/>
      <c r="P2037" s="177">
        <v>2.9750000000000001</v>
      </c>
      <c r="Q2037" s="177">
        <v>48.546970600113696</v>
      </c>
      <c r="R2037" s="177">
        <v>48.546970600113696</v>
      </c>
      <c r="S2037" s="177">
        <v>0.14980801554385642</v>
      </c>
      <c r="T2037" s="177">
        <v>8.0968445176928847E-2</v>
      </c>
      <c r="U2037" s="177">
        <v>48.546970600113696</v>
      </c>
      <c r="V2037" s="177">
        <v>48.546970600113696</v>
      </c>
      <c r="W2037" s="177">
        <v>0</v>
      </c>
      <c r="X2037" s="177">
        <v>0</v>
      </c>
      <c r="Y2037" s="177">
        <v>0</v>
      </c>
      <c r="Z2037" s="177">
        <v>0</v>
      </c>
      <c r="AA2037" s="177">
        <v>48.094506773716375</v>
      </c>
      <c r="AB2037" s="177">
        <v>50.84689888059269</v>
      </c>
      <c r="AC2037" s="177">
        <v>43.203525941651847</v>
      </c>
      <c r="AD2037" s="177">
        <v>0</v>
      </c>
      <c r="AE2037" s="177">
        <v>0</v>
      </c>
      <c r="AF2037" s="177">
        <v>11.707257196292939</v>
      </c>
      <c r="AG2037" s="177">
        <v>0</v>
      </c>
      <c r="AH2037" s="177">
        <v>0</v>
      </c>
      <c r="AI2037" s="177">
        <v>0</v>
      </c>
      <c r="AJ2037" s="177">
        <v>0</v>
      </c>
    </row>
    <row r="2038" spans="1:36" hidden="1" outlineLevel="1" x14ac:dyDescent="0.25">
      <c r="A2038" s="190">
        <f t="shared" si="543"/>
        <v>2023</v>
      </c>
      <c r="B2038" s="55">
        <f t="shared" si="544"/>
        <v>1</v>
      </c>
      <c r="C2038" s="55">
        <f t="shared" si="545"/>
        <v>7</v>
      </c>
      <c r="D2038" s="55">
        <f t="shared" si="541"/>
        <v>85</v>
      </c>
      <c r="F2038" s="63">
        <f t="shared" si="550"/>
        <v>44927.29166666665</v>
      </c>
      <c r="G2038" s="64">
        <f t="shared" si="542"/>
        <v>448.98513277184037</v>
      </c>
      <c r="H2038" s="64">
        <f t="shared" si="554"/>
        <v>15.695017539096787</v>
      </c>
      <c r="I2038" s="64">
        <f t="shared" si="554"/>
        <v>13.561761802013317</v>
      </c>
      <c r="J2038" s="64">
        <f t="shared" si="554"/>
        <v>69.777289896484817</v>
      </c>
      <c r="K2038" s="64">
        <f t="shared" si="554"/>
        <v>0</v>
      </c>
      <c r="L2038" s="64">
        <f t="shared" si="554"/>
        <v>0</v>
      </c>
      <c r="M2038" s="64">
        <f t="shared" si="554"/>
        <v>11.707257196292939</v>
      </c>
      <c r="N2038" s="64">
        <f t="shared" si="554"/>
        <v>338.24380633795249</v>
      </c>
      <c r="O2038" s="121"/>
      <c r="P2038" s="177">
        <v>2.9750000000000001</v>
      </c>
      <c r="Q2038" s="177">
        <v>48.917951483493908</v>
      </c>
      <c r="R2038" s="177">
        <v>48.917951483493908</v>
      </c>
      <c r="S2038" s="177">
        <v>5.3149897106803925</v>
      </c>
      <c r="T2038" s="177">
        <v>4.9836189138793054</v>
      </c>
      <c r="U2038" s="177">
        <v>48.917951483493908</v>
      </c>
      <c r="V2038" s="177">
        <v>48.917951483493908</v>
      </c>
      <c r="W2038" s="177">
        <v>0.10266174348180752</v>
      </c>
      <c r="X2038" s="177">
        <v>6.6819168486213554E-2</v>
      </c>
      <c r="Y2038" s="177">
        <v>0</v>
      </c>
      <c r="Z2038" s="177">
        <v>0</v>
      </c>
      <c r="AA2038" s="177">
        <v>48.133035211797932</v>
      </c>
      <c r="AB2038" s="177">
        <v>50.386170710662057</v>
      </c>
      <c r="AC2038" s="177">
        <v>44.052794481516884</v>
      </c>
      <c r="AD2038" s="177">
        <v>15.695017539096787</v>
      </c>
      <c r="AE2038" s="177">
        <v>0.1186722654855969</v>
      </c>
      <c r="AF2038" s="177">
        <v>11.707257196292939</v>
      </c>
      <c r="AG2038" s="177">
        <v>23.259096632161604</v>
      </c>
      <c r="AH2038" s="177">
        <v>23.259096632161604</v>
      </c>
      <c r="AI2038" s="177">
        <v>23.259096632161604</v>
      </c>
      <c r="AJ2038" s="177">
        <v>0</v>
      </c>
    </row>
    <row r="2039" spans="1:36" hidden="1" outlineLevel="1" x14ac:dyDescent="0.25">
      <c r="A2039" s="190">
        <f t="shared" si="543"/>
        <v>2023</v>
      </c>
      <c r="B2039" s="55">
        <f t="shared" si="544"/>
        <v>1</v>
      </c>
      <c r="C2039" s="55">
        <f t="shared" si="545"/>
        <v>8</v>
      </c>
      <c r="D2039" s="55">
        <f t="shared" si="541"/>
        <v>85</v>
      </c>
      <c r="F2039" s="63">
        <f t="shared" si="550"/>
        <v>44927.333333333314</v>
      </c>
      <c r="G2039" s="64">
        <f t="shared" si="542"/>
        <v>622.30076579258855</v>
      </c>
      <c r="H2039" s="64">
        <f t="shared" si="554"/>
        <v>44.431160471336817</v>
      </c>
      <c r="I2039" s="64">
        <f t="shared" si="554"/>
        <v>64.234598627466397</v>
      </c>
      <c r="J2039" s="64">
        <f t="shared" si="554"/>
        <v>159.70707985901106</v>
      </c>
      <c r="K2039" s="64">
        <f t="shared" si="554"/>
        <v>0</v>
      </c>
      <c r="L2039" s="64">
        <f t="shared" si="554"/>
        <v>0</v>
      </c>
      <c r="M2039" s="64">
        <f t="shared" si="554"/>
        <v>10.731652429935195</v>
      </c>
      <c r="N2039" s="64">
        <f t="shared" si="554"/>
        <v>343.19627440483907</v>
      </c>
      <c r="O2039" s="121"/>
      <c r="P2039" s="177">
        <v>2.9750000000000001</v>
      </c>
      <c r="Q2039" s="177">
        <v>50.329739845246316</v>
      </c>
      <c r="R2039" s="177">
        <v>50.329739845246316</v>
      </c>
      <c r="S2039" s="177">
        <v>14.470762828850107</v>
      </c>
      <c r="T2039" s="177">
        <v>11.74151175573558</v>
      </c>
      <c r="U2039" s="177">
        <v>50.329739845246316</v>
      </c>
      <c r="V2039" s="177">
        <v>50.329739845246316</v>
      </c>
      <c r="W2039" s="177">
        <v>1.3024786191934106</v>
      </c>
      <c r="X2039" s="177">
        <v>8.6490317429443202</v>
      </c>
      <c r="Y2039" s="177">
        <v>6.859840000000001</v>
      </c>
      <c r="Z2039" s="177">
        <v>0</v>
      </c>
      <c r="AA2039" s="177">
        <v>48.983872303763235</v>
      </c>
      <c r="AB2039" s="177">
        <v>48.461318275711022</v>
      </c>
      <c r="AC2039" s="177">
        <v>44.432124444379539</v>
      </c>
      <c r="AD2039" s="177">
        <v>44.431160471336817</v>
      </c>
      <c r="AE2039" s="177">
        <v>10.772623566260554</v>
      </c>
      <c r="AF2039" s="177">
        <v>10.731652429935195</v>
      </c>
      <c r="AG2039" s="177">
        <v>53.235693286337018</v>
      </c>
      <c r="AH2039" s="177">
        <v>53.235693286337018</v>
      </c>
      <c r="AI2039" s="177">
        <v>53.235693286337018</v>
      </c>
      <c r="AJ2039" s="177">
        <v>7.4633501144824237</v>
      </c>
    </row>
    <row r="2040" spans="1:36" hidden="1" outlineLevel="1" x14ac:dyDescent="0.25">
      <c r="A2040" s="190">
        <f t="shared" si="543"/>
        <v>2023</v>
      </c>
      <c r="B2040" s="55">
        <f t="shared" si="544"/>
        <v>1</v>
      </c>
      <c r="C2040" s="55">
        <f t="shared" si="545"/>
        <v>9</v>
      </c>
      <c r="D2040" s="55">
        <f t="shared" si="541"/>
        <v>85</v>
      </c>
      <c r="F2040" s="63">
        <f t="shared" si="550"/>
        <v>44927.374999999978</v>
      </c>
      <c r="G2040" s="64">
        <f t="shared" si="542"/>
        <v>669.55496229278174</v>
      </c>
      <c r="H2040" s="64">
        <f t="shared" si="554"/>
        <v>41.773751484000613</v>
      </c>
      <c r="I2040" s="64">
        <f t="shared" si="554"/>
        <v>107.40342663192058</v>
      </c>
      <c r="J2040" s="64">
        <f t="shared" si="554"/>
        <v>155.13339230721786</v>
      </c>
      <c r="K2040" s="64">
        <f t="shared" si="554"/>
        <v>0</v>
      </c>
      <c r="L2040" s="64">
        <f t="shared" si="554"/>
        <v>0</v>
      </c>
      <c r="M2040" s="64">
        <f t="shared" si="554"/>
        <v>10.40645084114928</v>
      </c>
      <c r="N2040" s="64">
        <f t="shared" si="554"/>
        <v>354.83794102849339</v>
      </c>
      <c r="O2040" s="121"/>
      <c r="P2040" s="177">
        <v>2.9750000000000001</v>
      </c>
      <c r="Q2040" s="177">
        <v>52.988436176137697</v>
      </c>
      <c r="R2040" s="177">
        <v>52.988436176137697</v>
      </c>
      <c r="S2040" s="177">
        <v>19.66579521603235</v>
      </c>
      <c r="T2040" s="177">
        <v>13.710213865474529</v>
      </c>
      <c r="U2040" s="177">
        <v>52.988436176137697</v>
      </c>
      <c r="V2040" s="177">
        <v>52.988436176137697</v>
      </c>
      <c r="W2040" s="177">
        <v>3.3314358830087372</v>
      </c>
      <c r="X2040" s="177">
        <v>15.13799695083255</v>
      </c>
      <c r="Y2040" s="177">
        <v>17.35136</v>
      </c>
      <c r="Z2040" s="177">
        <v>0</v>
      </c>
      <c r="AA2040" s="177">
        <v>50.203229269364087</v>
      </c>
      <c r="AB2040" s="177">
        <v>47.43053767162646</v>
      </c>
      <c r="AC2040" s="177">
        <v>45.250429382952078</v>
      </c>
      <c r="AD2040" s="177">
        <v>41.773751484000613</v>
      </c>
      <c r="AE2040" s="177">
        <v>16.217349013561989</v>
      </c>
      <c r="AF2040" s="177">
        <v>10.40645084114928</v>
      </c>
      <c r="AG2040" s="177">
        <v>51.711130769072618</v>
      </c>
      <c r="AH2040" s="177">
        <v>51.711130769072618</v>
      </c>
      <c r="AI2040" s="177">
        <v>51.711130769072618</v>
      </c>
      <c r="AJ2040" s="177">
        <v>19.014275703010433</v>
      </c>
    </row>
    <row r="2041" spans="1:36" hidden="1" outlineLevel="1" x14ac:dyDescent="0.25">
      <c r="A2041" s="190">
        <f t="shared" si="543"/>
        <v>2023</v>
      </c>
      <c r="B2041" s="55">
        <f t="shared" si="544"/>
        <v>1</v>
      </c>
      <c r="C2041" s="55">
        <f t="shared" si="545"/>
        <v>10</v>
      </c>
      <c r="D2041" s="55">
        <f t="shared" si="541"/>
        <v>85</v>
      </c>
      <c r="F2041" s="63">
        <f t="shared" si="550"/>
        <v>44927.416666666642</v>
      </c>
      <c r="G2041" s="64">
        <f t="shared" si="542"/>
        <v>676.10219621658166</v>
      </c>
      <c r="H2041" s="64">
        <f t="shared" si="554"/>
        <v>42.118064755110694</v>
      </c>
      <c r="I2041" s="64">
        <f t="shared" si="554"/>
        <v>120.87173887627634</v>
      </c>
      <c r="J2041" s="64">
        <f t="shared" si="554"/>
        <v>140.49997444684837</v>
      </c>
      <c r="K2041" s="64">
        <f t="shared" si="554"/>
        <v>0</v>
      </c>
      <c r="L2041" s="64">
        <f t="shared" si="554"/>
        <v>0</v>
      </c>
      <c r="M2041" s="64">
        <f t="shared" si="554"/>
        <v>9.6747472663809724</v>
      </c>
      <c r="N2041" s="64">
        <f t="shared" si="554"/>
        <v>362.93767087196522</v>
      </c>
      <c r="O2041" s="121"/>
      <c r="P2041" s="177">
        <v>2.9750000000000001</v>
      </c>
      <c r="Q2041" s="177">
        <v>55.358591819955606</v>
      </c>
      <c r="R2041" s="177">
        <v>55.358591819955606</v>
      </c>
      <c r="S2041" s="177">
        <v>22.164287934472693</v>
      </c>
      <c r="T2041" s="177">
        <v>14.721508808031743</v>
      </c>
      <c r="U2041" s="177">
        <v>55.358591819955606</v>
      </c>
      <c r="V2041" s="177">
        <v>55.358591819955606</v>
      </c>
      <c r="W2041" s="177">
        <v>3.4692617720026449</v>
      </c>
      <c r="X2041" s="177">
        <v>15.184547353714841</v>
      </c>
      <c r="Y2041" s="177">
        <v>27.035839999999997</v>
      </c>
      <c r="Z2041" s="177">
        <v>0</v>
      </c>
      <c r="AA2041" s="177">
        <v>49.580109966543105</v>
      </c>
      <c r="AB2041" s="177">
        <v>45.820210559962916</v>
      </c>
      <c r="AC2041" s="177">
        <v>46.10298306563682</v>
      </c>
      <c r="AD2041" s="177">
        <v>42.118064755110694</v>
      </c>
      <c r="AE2041" s="177">
        <v>16.774543159641041</v>
      </c>
      <c r="AF2041" s="177">
        <v>9.6747472663809724</v>
      </c>
      <c r="AG2041" s="177">
        <v>46.833324815616123</v>
      </c>
      <c r="AH2041" s="177">
        <v>46.833324815616123</v>
      </c>
      <c r="AI2041" s="177">
        <v>46.833324815616123</v>
      </c>
      <c r="AJ2041" s="177">
        <v>18.546749848413384</v>
      </c>
    </row>
    <row r="2042" spans="1:36" hidden="1" outlineLevel="1" x14ac:dyDescent="0.25">
      <c r="A2042" s="190">
        <f t="shared" si="543"/>
        <v>2023</v>
      </c>
      <c r="B2042" s="55">
        <f t="shared" si="544"/>
        <v>1</v>
      </c>
      <c r="C2042" s="55">
        <f t="shared" si="545"/>
        <v>11</v>
      </c>
      <c r="D2042" s="55">
        <f t="shared" si="541"/>
        <v>85</v>
      </c>
      <c r="F2042" s="63">
        <f t="shared" si="550"/>
        <v>44927.458333333307</v>
      </c>
      <c r="G2042" s="64">
        <f t="shared" si="542"/>
        <v>677.41242958510134</v>
      </c>
      <c r="H2042" s="64">
        <f t="shared" si="554"/>
        <v>35.671178216572244</v>
      </c>
      <c r="I2042" s="64">
        <f t="shared" si="554"/>
        <v>123.70479318073212</v>
      </c>
      <c r="J2042" s="64">
        <f t="shared" si="554"/>
        <v>133.65718315312935</v>
      </c>
      <c r="K2042" s="64">
        <f t="shared" si="554"/>
        <v>0</v>
      </c>
      <c r="L2042" s="64">
        <f t="shared" si="554"/>
        <v>0</v>
      </c>
      <c r="M2042" s="64">
        <f t="shared" si="554"/>
        <v>10.162549649559843</v>
      </c>
      <c r="N2042" s="64">
        <f t="shared" si="554"/>
        <v>374.21672538510785</v>
      </c>
      <c r="O2042" s="121"/>
      <c r="P2042" s="177">
        <v>2.9750000000000001</v>
      </c>
      <c r="Q2042" s="177">
        <v>58.419184107842185</v>
      </c>
      <c r="R2042" s="177">
        <v>58.419184107842185</v>
      </c>
      <c r="S2042" s="177">
        <v>22.983439297169387</v>
      </c>
      <c r="T2042" s="177">
        <v>15.722536484772982</v>
      </c>
      <c r="U2042" s="177">
        <v>58.419184107842185</v>
      </c>
      <c r="V2042" s="177">
        <v>58.419184107842185</v>
      </c>
      <c r="W2042" s="177">
        <v>3.3270531173143802</v>
      </c>
      <c r="X2042" s="177">
        <v>15.877837602330631</v>
      </c>
      <c r="Y2042" s="177">
        <v>29.456959999999999</v>
      </c>
      <c r="Z2042" s="177">
        <v>0</v>
      </c>
      <c r="AA2042" s="177">
        <v>49.397404735199515</v>
      </c>
      <c r="AB2042" s="177">
        <v>45.695278619557307</v>
      </c>
      <c r="AC2042" s="177">
        <v>45.447305598982275</v>
      </c>
      <c r="AD2042" s="177">
        <v>35.671178216572244</v>
      </c>
      <c r="AE2042" s="177">
        <v>14.731109614313779</v>
      </c>
      <c r="AF2042" s="177">
        <v>10.162549649559843</v>
      </c>
      <c r="AG2042" s="177">
        <v>44.552394384376448</v>
      </c>
      <c r="AH2042" s="177">
        <v>44.552394384376448</v>
      </c>
      <c r="AI2042" s="177">
        <v>44.552394384376448</v>
      </c>
      <c r="AJ2042" s="177">
        <v>18.630857064830959</v>
      </c>
    </row>
    <row r="2043" spans="1:36" hidden="1" outlineLevel="1" x14ac:dyDescent="0.25">
      <c r="A2043" s="190">
        <f t="shared" si="543"/>
        <v>2023</v>
      </c>
      <c r="B2043" s="55">
        <f t="shared" si="544"/>
        <v>1</v>
      </c>
      <c r="C2043" s="55">
        <f t="shared" si="545"/>
        <v>12</v>
      </c>
      <c r="D2043" s="55">
        <f t="shared" si="541"/>
        <v>85</v>
      </c>
      <c r="F2043" s="63">
        <f t="shared" si="550"/>
        <v>44927.499999999971</v>
      </c>
      <c r="G2043" s="64">
        <f t="shared" si="542"/>
        <v>687.7201225615463</v>
      </c>
      <c r="H2043" s="64">
        <f t="shared" si="554"/>
        <v>38.882734430466769</v>
      </c>
      <c r="I2043" s="64">
        <f t="shared" si="554"/>
        <v>125.31885823440911</v>
      </c>
      <c r="J2043" s="64">
        <f t="shared" si="554"/>
        <v>135.30494971372786</v>
      </c>
      <c r="K2043" s="64">
        <f t="shared" si="554"/>
        <v>0</v>
      </c>
      <c r="L2043" s="64">
        <f t="shared" si="554"/>
        <v>0</v>
      </c>
      <c r="M2043" s="64">
        <f t="shared" si="554"/>
        <v>10.40645084114928</v>
      </c>
      <c r="N2043" s="64">
        <f t="shared" si="554"/>
        <v>377.80712934179331</v>
      </c>
      <c r="O2043" s="121"/>
      <c r="P2043" s="177">
        <v>2.9750000000000001</v>
      </c>
      <c r="Q2043" s="177">
        <v>59.573346856136141</v>
      </c>
      <c r="R2043" s="177">
        <v>59.573346856136141</v>
      </c>
      <c r="S2043" s="177">
        <v>22.939379508482602</v>
      </c>
      <c r="T2043" s="177">
        <v>17.329640247825179</v>
      </c>
      <c r="U2043" s="177">
        <v>59.573346856136141</v>
      </c>
      <c r="V2043" s="177">
        <v>59.573346856136141</v>
      </c>
      <c r="W2043" s="177">
        <v>3.2649956667819944</v>
      </c>
      <c r="X2043" s="177">
        <v>15.874891229105328</v>
      </c>
      <c r="Y2043" s="177">
        <v>29.456959999999999</v>
      </c>
      <c r="Z2043" s="177">
        <v>0</v>
      </c>
      <c r="AA2043" s="177">
        <v>49.750327313233939</v>
      </c>
      <c r="AB2043" s="177">
        <v>45.030039435740491</v>
      </c>
      <c r="AC2043" s="177">
        <v>44.733375168274357</v>
      </c>
      <c r="AD2043" s="177">
        <v>38.882734430466769</v>
      </c>
      <c r="AE2043" s="177">
        <v>14.887428633844216</v>
      </c>
      <c r="AF2043" s="177">
        <v>10.40645084114928</v>
      </c>
      <c r="AG2043" s="177">
        <v>45.101649904575957</v>
      </c>
      <c r="AH2043" s="177">
        <v>45.101649904575957</v>
      </c>
      <c r="AI2043" s="177">
        <v>45.101649904575957</v>
      </c>
      <c r="AJ2043" s="177">
        <v>18.590562948369783</v>
      </c>
    </row>
    <row r="2044" spans="1:36" hidden="1" outlineLevel="1" x14ac:dyDescent="0.25">
      <c r="A2044" s="190">
        <f t="shared" si="543"/>
        <v>2023</v>
      </c>
      <c r="B2044" s="55">
        <f t="shared" si="544"/>
        <v>1</v>
      </c>
      <c r="C2044" s="55">
        <f t="shared" si="545"/>
        <v>13</v>
      </c>
      <c r="D2044" s="55">
        <f t="shared" si="541"/>
        <v>85</v>
      </c>
      <c r="F2044" s="63">
        <f t="shared" si="550"/>
        <v>44927.541666666635</v>
      </c>
      <c r="G2044" s="64">
        <f t="shared" si="542"/>
        <v>718.32377449661124</v>
      </c>
      <c r="H2044" s="64">
        <f t="shared" si="554"/>
        <v>39.980285543319013</v>
      </c>
      <c r="I2044" s="64">
        <f t="shared" si="554"/>
        <v>123.58168889256325</v>
      </c>
      <c r="J2044" s="64">
        <f t="shared" si="554"/>
        <v>166.55273889887937</v>
      </c>
      <c r="K2044" s="64">
        <f t="shared" si="554"/>
        <v>0</v>
      </c>
      <c r="L2044" s="64">
        <f t="shared" si="554"/>
        <v>0</v>
      </c>
      <c r="M2044" s="64">
        <f t="shared" si="554"/>
        <v>10.569051635542234</v>
      </c>
      <c r="N2044" s="64">
        <f t="shared" si="554"/>
        <v>377.64000952630738</v>
      </c>
      <c r="O2044" s="121"/>
      <c r="P2044" s="177">
        <v>2.9750000000000001</v>
      </c>
      <c r="Q2044" s="177">
        <v>60.088598083053085</v>
      </c>
      <c r="R2044" s="177">
        <v>60.088598083053085</v>
      </c>
      <c r="S2044" s="177">
        <v>17.878989401543876</v>
      </c>
      <c r="T2044" s="177">
        <v>16.81818285666867</v>
      </c>
      <c r="U2044" s="177">
        <v>60.088598083053085</v>
      </c>
      <c r="V2044" s="177">
        <v>60.088598083053085</v>
      </c>
      <c r="W2044" s="177">
        <v>3.653691991922118</v>
      </c>
      <c r="X2044" s="177">
        <v>17.401521648693208</v>
      </c>
      <c r="Y2044" s="177">
        <v>27.842879999999997</v>
      </c>
      <c r="Z2044" s="177">
        <v>0</v>
      </c>
      <c r="AA2044" s="177">
        <v>47.767587452070998</v>
      </c>
      <c r="AB2044" s="177">
        <v>44.751386693849071</v>
      </c>
      <c r="AC2044" s="177">
        <v>44.766643048174984</v>
      </c>
      <c r="AD2044" s="177">
        <v>39.980285543319013</v>
      </c>
      <c r="AE2044" s="177">
        <v>16.678362314358893</v>
      </c>
      <c r="AF2044" s="177">
        <v>10.569051635542234</v>
      </c>
      <c r="AG2044" s="177">
        <v>55.517579632959787</v>
      </c>
      <c r="AH2044" s="177">
        <v>55.517579632959787</v>
      </c>
      <c r="AI2044" s="177">
        <v>55.517579632959787</v>
      </c>
      <c r="AJ2044" s="177">
        <v>20.333060679376494</v>
      </c>
    </row>
    <row r="2045" spans="1:36" hidden="1" outlineLevel="1" x14ac:dyDescent="0.25">
      <c r="A2045" s="190">
        <f t="shared" si="543"/>
        <v>2023</v>
      </c>
      <c r="B2045" s="55">
        <f t="shared" si="544"/>
        <v>1</v>
      </c>
      <c r="C2045" s="55">
        <f t="shared" si="545"/>
        <v>14</v>
      </c>
      <c r="D2045" s="55">
        <f t="shared" si="541"/>
        <v>85</v>
      </c>
      <c r="F2045" s="63">
        <f t="shared" si="550"/>
        <v>44927.583333333299</v>
      </c>
      <c r="G2045" s="64">
        <f t="shared" si="542"/>
        <v>707.70476577567968</v>
      </c>
      <c r="H2045" s="64">
        <f t="shared" ref="H2045:N2054" si="555">SUMIF($P$6:$AK$6,H$6,$P2045:$AK2045)</f>
        <v>45.364892444603377</v>
      </c>
      <c r="I2045" s="64">
        <f t="shared" si="555"/>
        <v>107.71268053552706</v>
      </c>
      <c r="J2045" s="64">
        <f t="shared" si="555"/>
        <v>168.98933368815719</v>
      </c>
      <c r="K2045" s="64">
        <f t="shared" si="555"/>
        <v>0</v>
      </c>
      <c r="L2045" s="64">
        <f t="shared" si="555"/>
        <v>0</v>
      </c>
      <c r="M2045" s="64">
        <f t="shared" si="555"/>
        <v>10.325150443952801</v>
      </c>
      <c r="N2045" s="64">
        <f t="shared" si="555"/>
        <v>375.31270866343925</v>
      </c>
      <c r="O2045" s="121"/>
      <c r="P2045" s="177">
        <v>2.9750000000000001</v>
      </c>
      <c r="Q2045" s="177">
        <v>59.037485580142537</v>
      </c>
      <c r="R2045" s="177">
        <v>59.037485580142537</v>
      </c>
      <c r="S2045" s="177">
        <v>9.6143476349074017</v>
      </c>
      <c r="T2045" s="177">
        <v>10.661450724464752</v>
      </c>
      <c r="U2045" s="177">
        <v>59.037485580142537</v>
      </c>
      <c r="V2045" s="177">
        <v>59.037485580142537</v>
      </c>
      <c r="W2045" s="177">
        <v>3.6102862279037629</v>
      </c>
      <c r="X2045" s="177">
        <v>18.38277943908929</v>
      </c>
      <c r="Y2045" s="177">
        <v>21.386560000000003</v>
      </c>
      <c r="Z2045" s="177">
        <v>0</v>
      </c>
      <c r="AA2045" s="177">
        <v>49.929092755602596</v>
      </c>
      <c r="AB2045" s="177">
        <v>43.983466573352672</v>
      </c>
      <c r="AC2045" s="177">
        <v>45.250207013913823</v>
      </c>
      <c r="AD2045" s="177">
        <v>45.364892444603377</v>
      </c>
      <c r="AE2045" s="177">
        <v>17.557606081814566</v>
      </c>
      <c r="AF2045" s="177">
        <v>10.325150443952801</v>
      </c>
      <c r="AG2045" s="177">
        <v>56.329777896052398</v>
      </c>
      <c r="AH2045" s="177">
        <v>56.329777896052398</v>
      </c>
      <c r="AI2045" s="177">
        <v>56.329777896052398</v>
      </c>
      <c r="AJ2045" s="177">
        <v>23.524650427347279</v>
      </c>
    </row>
    <row r="2046" spans="1:36" hidden="1" outlineLevel="1" x14ac:dyDescent="0.25">
      <c r="A2046" s="190">
        <f t="shared" si="543"/>
        <v>2023</v>
      </c>
      <c r="B2046" s="55">
        <f t="shared" si="544"/>
        <v>1</v>
      </c>
      <c r="C2046" s="55">
        <f t="shared" si="545"/>
        <v>15</v>
      </c>
      <c r="D2046" s="55">
        <f t="shared" si="541"/>
        <v>85</v>
      </c>
      <c r="F2046" s="63">
        <f t="shared" si="550"/>
        <v>44927.624999999964</v>
      </c>
      <c r="G2046" s="64">
        <f t="shared" si="542"/>
        <v>564.30052599601254</v>
      </c>
      <c r="H2046" s="64">
        <f t="shared" si="555"/>
        <v>28.52121342789529</v>
      </c>
      <c r="I2046" s="64">
        <f t="shared" si="555"/>
        <v>67.583219071459041</v>
      </c>
      <c r="J2046" s="64">
        <f t="shared" si="555"/>
        <v>94.601768906152131</v>
      </c>
      <c r="K2046" s="64">
        <f t="shared" si="555"/>
        <v>0</v>
      </c>
      <c r="L2046" s="64">
        <f t="shared" si="555"/>
        <v>0</v>
      </c>
      <c r="M2046" s="64">
        <f t="shared" si="555"/>
        <v>9.9186484579704057</v>
      </c>
      <c r="N2046" s="64">
        <f t="shared" si="555"/>
        <v>363.67567613253567</v>
      </c>
      <c r="O2046" s="121"/>
      <c r="P2046" s="177">
        <v>2.9750000000000001</v>
      </c>
      <c r="Q2046" s="177">
        <v>55.96658826771759</v>
      </c>
      <c r="R2046" s="177">
        <v>55.96658826771759</v>
      </c>
      <c r="S2046" s="177">
        <v>2.4327370289523582</v>
      </c>
      <c r="T2046" s="177">
        <v>1.7005050678840443</v>
      </c>
      <c r="U2046" s="177">
        <v>55.96658826771759</v>
      </c>
      <c r="V2046" s="177">
        <v>55.96658826771759</v>
      </c>
      <c r="W2046" s="177">
        <v>2.3693043717463653</v>
      </c>
      <c r="X2046" s="177">
        <v>14.758211545789045</v>
      </c>
      <c r="Y2046" s="177">
        <v>9.2809599999999985</v>
      </c>
      <c r="Z2046" s="177">
        <v>0</v>
      </c>
      <c r="AA2046" s="177">
        <v>50.203328965048925</v>
      </c>
      <c r="AB2046" s="177">
        <v>44.53008047598945</v>
      </c>
      <c r="AC2046" s="177">
        <v>45.075913620626942</v>
      </c>
      <c r="AD2046" s="177">
        <v>28.52121342789529</v>
      </c>
      <c r="AE2046" s="177">
        <v>15.552793329409326</v>
      </c>
      <c r="AF2046" s="177">
        <v>9.9186484579704057</v>
      </c>
      <c r="AG2046" s="177">
        <v>31.533922968717377</v>
      </c>
      <c r="AH2046" s="177">
        <v>31.533922968717377</v>
      </c>
      <c r="AI2046" s="177">
        <v>31.533922968717377</v>
      </c>
      <c r="AJ2046" s="177">
        <v>18.513707727677907</v>
      </c>
    </row>
    <row r="2047" spans="1:36" hidden="1" outlineLevel="1" x14ac:dyDescent="0.25">
      <c r="A2047" s="190">
        <f t="shared" si="543"/>
        <v>2023</v>
      </c>
      <c r="B2047" s="55">
        <f t="shared" si="544"/>
        <v>1</v>
      </c>
      <c r="C2047" s="55">
        <f t="shared" si="545"/>
        <v>16</v>
      </c>
      <c r="D2047" s="55">
        <f t="shared" si="541"/>
        <v>85</v>
      </c>
      <c r="F2047" s="63">
        <f t="shared" si="550"/>
        <v>44927.666666666628</v>
      </c>
      <c r="G2047" s="64">
        <f t="shared" si="542"/>
        <v>385.14207064071309</v>
      </c>
      <c r="H2047" s="64">
        <f t="shared" si="555"/>
        <v>0.80228008141149032</v>
      </c>
      <c r="I2047" s="64">
        <f t="shared" si="555"/>
        <v>10.874373137055779</v>
      </c>
      <c r="J2047" s="64">
        <f t="shared" si="555"/>
        <v>2.485490006532205</v>
      </c>
      <c r="K2047" s="64">
        <f t="shared" si="555"/>
        <v>0</v>
      </c>
      <c r="L2047" s="64">
        <f t="shared" si="555"/>
        <v>0</v>
      </c>
      <c r="M2047" s="64">
        <f t="shared" si="555"/>
        <v>10.081249252363362</v>
      </c>
      <c r="N2047" s="64">
        <f t="shared" si="555"/>
        <v>360.89867816335027</v>
      </c>
      <c r="O2047" s="121"/>
      <c r="P2047" s="177">
        <v>2.9750000000000001</v>
      </c>
      <c r="Q2047" s="177">
        <v>55.595607384337391</v>
      </c>
      <c r="R2047" s="177">
        <v>55.595607384337391</v>
      </c>
      <c r="S2047" s="177">
        <v>0</v>
      </c>
      <c r="T2047" s="177">
        <v>0</v>
      </c>
      <c r="U2047" s="177">
        <v>55.595607384337391</v>
      </c>
      <c r="V2047" s="177">
        <v>55.595607384337391</v>
      </c>
      <c r="W2047" s="177">
        <v>0.4030788421480716</v>
      </c>
      <c r="X2047" s="177">
        <v>2.8351315167307338</v>
      </c>
      <c r="Y2047" s="177">
        <v>0.80704000000000009</v>
      </c>
      <c r="Z2047" s="177">
        <v>0</v>
      </c>
      <c r="AA2047" s="177">
        <v>50.004177968614172</v>
      </c>
      <c r="AB2047" s="177">
        <v>44.192423641807054</v>
      </c>
      <c r="AC2047" s="177">
        <v>44.319647015579449</v>
      </c>
      <c r="AD2047" s="177">
        <v>0.80228008141149032</v>
      </c>
      <c r="AE2047" s="177">
        <v>3.1154880074932763</v>
      </c>
      <c r="AF2047" s="177">
        <v>10.081249252363362</v>
      </c>
      <c r="AG2047" s="177">
        <v>0.82849666884406836</v>
      </c>
      <c r="AH2047" s="177">
        <v>0.82849666884406836</v>
      </c>
      <c r="AI2047" s="177">
        <v>0.82849666884406836</v>
      </c>
      <c r="AJ2047" s="177">
        <v>0.73863477068369821</v>
      </c>
    </row>
    <row r="2048" spans="1:36" hidden="1" outlineLevel="1" x14ac:dyDescent="0.25">
      <c r="A2048" s="190">
        <f t="shared" si="543"/>
        <v>2023</v>
      </c>
      <c r="B2048" s="55">
        <f t="shared" si="544"/>
        <v>1</v>
      </c>
      <c r="C2048" s="55">
        <f t="shared" si="545"/>
        <v>17</v>
      </c>
      <c r="D2048" s="55">
        <f t="shared" si="541"/>
        <v>85</v>
      </c>
      <c r="F2048" s="63">
        <f t="shared" si="550"/>
        <v>44927.708333333292</v>
      </c>
      <c r="G2048" s="64">
        <f t="shared" si="542"/>
        <v>371.119944891643</v>
      </c>
      <c r="H2048" s="64">
        <f t="shared" si="555"/>
        <v>0</v>
      </c>
      <c r="I2048" s="64">
        <f t="shared" si="555"/>
        <v>2.9750000000000001</v>
      </c>
      <c r="J2048" s="64">
        <f t="shared" si="555"/>
        <v>0</v>
      </c>
      <c r="K2048" s="64">
        <f t="shared" si="555"/>
        <v>0</v>
      </c>
      <c r="L2048" s="64">
        <f t="shared" si="555"/>
        <v>0</v>
      </c>
      <c r="M2048" s="64">
        <f t="shared" si="555"/>
        <v>10.24385004675632</v>
      </c>
      <c r="N2048" s="64">
        <f t="shared" si="555"/>
        <v>357.9010948448867</v>
      </c>
      <c r="O2048" s="121"/>
      <c r="P2048" s="177">
        <v>2.9750000000000001</v>
      </c>
      <c r="Q2048" s="177">
        <v>54.596020004118529</v>
      </c>
      <c r="R2048" s="177">
        <v>54.596020004118529</v>
      </c>
      <c r="S2048" s="177">
        <v>0</v>
      </c>
      <c r="T2048" s="177">
        <v>0</v>
      </c>
      <c r="U2048" s="177">
        <v>54.596020004118529</v>
      </c>
      <c r="V2048" s="177">
        <v>54.596020004118529</v>
      </c>
      <c r="W2048" s="177">
        <v>0</v>
      </c>
      <c r="X2048" s="177">
        <v>0</v>
      </c>
      <c r="Y2048" s="177">
        <v>0</v>
      </c>
      <c r="Z2048" s="177">
        <v>0</v>
      </c>
      <c r="AA2048" s="177">
        <v>49.832981730705754</v>
      </c>
      <c r="AB2048" s="177">
        <v>45.703016333967369</v>
      </c>
      <c r="AC2048" s="177">
        <v>43.98101676373949</v>
      </c>
      <c r="AD2048" s="177">
        <v>0</v>
      </c>
      <c r="AE2048" s="177">
        <v>0</v>
      </c>
      <c r="AF2048" s="177">
        <v>10.24385004675632</v>
      </c>
      <c r="AG2048" s="177">
        <v>0</v>
      </c>
      <c r="AH2048" s="177">
        <v>0</v>
      </c>
      <c r="AI2048" s="177">
        <v>0</v>
      </c>
      <c r="AJ2048" s="177">
        <v>0</v>
      </c>
    </row>
    <row r="2049" spans="1:36" hidden="1" outlineLevel="1" x14ac:dyDescent="0.25">
      <c r="A2049" s="190">
        <f t="shared" si="543"/>
        <v>2023</v>
      </c>
      <c r="B2049" s="55">
        <f t="shared" si="544"/>
        <v>1</v>
      </c>
      <c r="C2049" s="55">
        <f t="shared" si="545"/>
        <v>18</v>
      </c>
      <c r="D2049" s="55">
        <f t="shared" si="541"/>
        <v>85</v>
      </c>
      <c r="F2049" s="63">
        <f t="shared" si="550"/>
        <v>44927.749999999956</v>
      </c>
      <c r="G2049" s="64">
        <f t="shared" si="542"/>
        <v>355.50174635005669</v>
      </c>
      <c r="H2049" s="64">
        <f t="shared" si="555"/>
        <v>0</v>
      </c>
      <c r="I2049" s="64">
        <f t="shared" si="555"/>
        <v>2.9750000000000001</v>
      </c>
      <c r="J2049" s="64">
        <f t="shared" si="555"/>
        <v>0</v>
      </c>
      <c r="K2049" s="64">
        <f t="shared" si="555"/>
        <v>0</v>
      </c>
      <c r="L2049" s="64">
        <f t="shared" si="555"/>
        <v>0</v>
      </c>
      <c r="M2049" s="64">
        <f t="shared" si="555"/>
        <v>11.300755210310541</v>
      </c>
      <c r="N2049" s="64">
        <f t="shared" si="555"/>
        <v>341.22599113974616</v>
      </c>
      <c r="O2049" s="121"/>
      <c r="P2049" s="177">
        <v>2.9750000000000001</v>
      </c>
      <c r="Q2049" s="177">
        <v>50.71102575316484</v>
      </c>
      <c r="R2049" s="177">
        <v>50.71102575316484</v>
      </c>
      <c r="S2049" s="177">
        <v>0</v>
      </c>
      <c r="T2049" s="177">
        <v>0</v>
      </c>
      <c r="U2049" s="177">
        <v>50.71102575316484</v>
      </c>
      <c r="V2049" s="177">
        <v>50.71102575316484</v>
      </c>
      <c r="W2049" s="177">
        <v>0</v>
      </c>
      <c r="X2049" s="177">
        <v>0</v>
      </c>
      <c r="Y2049" s="177">
        <v>0</v>
      </c>
      <c r="Z2049" s="177">
        <v>0</v>
      </c>
      <c r="AA2049" s="177">
        <v>47.592039371742587</v>
      </c>
      <c r="AB2049" s="177">
        <v>46.383762672194358</v>
      </c>
      <c r="AC2049" s="177">
        <v>44.406086083149916</v>
      </c>
      <c r="AD2049" s="177">
        <v>0</v>
      </c>
      <c r="AE2049" s="177">
        <v>0</v>
      </c>
      <c r="AF2049" s="177">
        <v>11.300755210310541</v>
      </c>
      <c r="AG2049" s="177">
        <v>0</v>
      </c>
      <c r="AH2049" s="177">
        <v>0</v>
      </c>
      <c r="AI2049" s="177">
        <v>0</v>
      </c>
      <c r="AJ2049" s="177">
        <v>0</v>
      </c>
    </row>
    <row r="2050" spans="1:36" hidden="1" outlineLevel="1" x14ac:dyDescent="0.25">
      <c r="A2050" s="190">
        <f t="shared" si="543"/>
        <v>2023</v>
      </c>
      <c r="B2050" s="55">
        <f t="shared" si="544"/>
        <v>1</v>
      </c>
      <c r="C2050" s="55">
        <f t="shared" si="545"/>
        <v>19</v>
      </c>
      <c r="D2050" s="55">
        <f t="shared" si="541"/>
        <v>85</v>
      </c>
      <c r="F2050" s="63">
        <f t="shared" si="550"/>
        <v>44927.791666666621</v>
      </c>
      <c r="G2050" s="64">
        <f t="shared" si="542"/>
        <v>346.134201310457</v>
      </c>
      <c r="H2050" s="64">
        <f t="shared" si="555"/>
        <v>0</v>
      </c>
      <c r="I2050" s="64">
        <f t="shared" si="555"/>
        <v>2.9750000000000001</v>
      </c>
      <c r="J2050" s="64">
        <f t="shared" si="555"/>
        <v>0</v>
      </c>
      <c r="K2050" s="64">
        <f t="shared" si="555"/>
        <v>0</v>
      </c>
      <c r="L2050" s="64">
        <f t="shared" si="555"/>
        <v>0</v>
      </c>
      <c r="M2050" s="64">
        <f t="shared" si="555"/>
        <v>11.382055607507024</v>
      </c>
      <c r="N2050" s="64">
        <f t="shared" si="555"/>
        <v>331.77714570294995</v>
      </c>
      <c r="O2050" s="121"/>
      <c r="P2050" s="177">
        <v>2.9750000000000001</v>
      </c>
      <c r="Q2050" s="177">
        <v>48.196599765810191</v>
      </c>
      <c r="R2050" s="177">
        <v>48.196599765810191</v>
      </c>
      <c r="S2050" s="177">
        <v>0</v>
      </c>
      <c r="T2050" s="177">
        <v>0</v>
      </c>
      <c r="U2050" s="177">
        <v>48.196599765810191</v>
      </c>
      <c r="V2050" s="177">
        <v>48.196599765810191</v>
      </c>
      <c r="W2050" s="177">
        <v>0</v>
      </c>
      <c r="X2050" s="177">
        <v>0</v>
      </c>
      <c r="Y2050" s="177">
        <v>0</v>
      </c>
      <c r="Z2050" s="177">
        <v>0</v>
      </c>
      <c r="AA2050" s="177">
        <v>46.748454899953671</v>
      </c>
      <c r="AB2050" s="177">
        <v>47.171376688081565</v>
      </c>
      <c r="AC2050" s="177">
        <v>45.07091505167395</v>
      </c>
      <c r="AD2050" s="177">
        <v>0</v>
      </c>
      <c r="AE2050" s="177">
        <v>0</v>
      </c>
      <c r="AF2050" s="177">
        <v>11.382055607507024</v>
      </c>
      <c r="AG2050" s="177">
        <v>0</v>
      </c>
      <c r="AH2050" s="177">
        <v>0</v>
      </c>
      <c r="AI2050" s="177">
        <v>0</v>
      </c>
      <c r="AJ2050" s="177">
        <v>0</v>
      </c>
    </row>
    <row r="2051" spans="1:36" hidden="1" outlineLevel="1" x14ac:dyDescent="0.25">
      <c r="A2051" s="190">
        <f t="shared" si="543"/>
        <v>2023</v>
      </c>
      <c r="B2051" s="55">
        <f t="shared" si="544"/>
        <v>1</v>
      </c>
      <c r="C2051" s="55">
        <f t="shared" si="545"/>
        <v>20</v>
      </c>
      <c r="D2051" s="55">
        <f t="shared" si="541"/>
        <v>85</v>
      </c>
      <c r="F2051" s="63">
        <f t="shared" si="550"/>
        <v>44927.833333333285</v>
      </c>
      <c r="G2051" s="64">
        <f t="shared" si="542"/>
        <v>340.13950543836972</v>
      </c>
      <c r="H2051" s="64">
        <f t="shared" si="555"/>
        <v>0</v>
      </c>
      <c r="I2051" s="64">
        <f t="shared" si="555"/>
        <v>2.9750000000000001</v>
      </c>
      <c r="J2051" s="64">
        <f t="shared" si="555"/>
        <v>0</v>
      </c>
      <c r="K2051" s="64">
        <f t="shared" si="555"/>
        <v>0</v>
      </c>
      <c r="L2051" s="64">
        <f t="shared" si="555"/>
        <v>0</v>
      </c>
      <c r="M2051" s="64">
        <f t="shared" si="555"/>
        <v>11.707257196292936</v>
      </c>
      <c r="N2051" s="64">
        <f t="shared" si="555"/>
        <v>325.45724824207679</v>
      </c>
      <c r="O2051" s="121"/>
      <c r="P2051" s="177">
        <v>2.9750000000000001</v>
      </c>
      <c r="Q2051" s="177">
        <v>46.743591305904431</v>
      </c>
      <c r="R2051" s="177">
        <v>46.743591305904431</v>
      </c>
      <c r="S2051" s="177">
        <v>0</v>
      </c>
      <c r="T2051" s="177">
        <v>0</v>
      </c>
      <c r="U2051" s="177">
        <v>46.743591305904431</v>
      </c>
      <c r="V2051" s="177">
        <v>46.743591305904431</v>
      </c>
      <c r="W2051" s="177">
        <v>0</v>
      </c>
      <c r="X2051" s="177">
        <v>0</v>
      </c>
      <c r="Y2051" s="177">
        <v>0</v>
      </c>
      <c r="Z2051" s="177">
        <v>0</v>
      </c>
      <c r="AA2051" s="177">
        <v>48.302080377682294</v>
      </c>
      <c r="AB2051" s="177">
        <v>47.227983715580933</v>
      </c>
      <c r="AC2051" s="177">
        <v>42.952818925195814</v>
      </c>
      <c r="AD2051" s="177">
        <v>0</v>
      </c>
      <c r="AE2051" s="177">
        <v>0</v>
      </c>
      <c r="AF2051" s="177">
        <v>11.707257196292936</v>
      </c>
      <c r="AG2051" s="177">
        <v>0</v>
      </c>
      <c r="AH2051" s="177">
        <v>0</v>
      </c>
      <c r="AI2051" s="177">
        <v>0</v>
      </c>
      <c r="AJ2051" s="177">
        <v>0</v>
      </c>
    </row>
    <row r="2052" spans="1:36" hidden="1" outlineLevel="1" x14ac:dyDescent="0.25">
      <c r="A2052" s="190">
        <f t="shared" si="543"/>
        <v>2023</v>
      </c>
      <c r="B2052" s="55">
        <f t="shared" si="544"/>
        <v>1</v>
      </c>
      <c r="C2052" s="55">
        <f t="shared" si="545"/>
        <v>21</v>
      </c>
      <c r="D2052" s="55">
        <f t="shared" si="541"/>
        <v>85</v>
      </c>
      <c r="F2052" s="63">
        <f t="shared" si="550"/>
        <v>44927.874999999949</v>
      </c>
      <c r="G2052" s="64">
        <f t="shared" si="542"/>
        <v>344.62893541520788</v>
      </c>
      <c r="H2052" s="64">
        <f t="shared" si="555"/>
        <v>0</v>
      </c>
      <c r="I2052" s="64">
        <f t="shared" si="555"/>
        <v>2.9750000000000001</v>
      </c>
      <c r="J2052" s="64">
        <f t="shared" si="555"/>
        <v>0</v>
      </c>
      <c r="K2052" s="64">
        <f t="shared" si="555"/>
        <v>0</v>
      </c>
      <c r="L2052" s="64">
        <f t="shared" si="555"/>
        <v>0</v>
      </c>
      <c r="M2052" s="64">
        <f t="shared" si="555"/>
        <v>11.463356004703503</v>
      </c>
      <c r="N2052" s="64">
        <f t="shared" si="555"/>
        <v>330.19057941050437</v>
      </c>
      <c r="O2052" s="121"/>
      <c r="P2052" s="177">
        <v>2.9750000000000001</v>
      </c>
      <c r="Q2052" s="177">
        <v>47.743178686123287</v>
      </c>
      <c r="R2052" s="177">
        <v>47.743178686123287</v>
      </c>
      <c r="S2052" s="177">
        <v>0</v>
      </c>
      <c r="T2052" s="177">
        <v>0</v>
      </c>
      <c r="U2052" s="177">
        <v>47.743178686123287</v>
      </c>
      <c r="V2052" s="177">
        <v>47.743178686123287</v>
      </c>
      <c r="W2052" s="177">
        <v>0</v>
      </c>
      <c r="X2052" s="177">
        <v>0</v>
      </c>
      <c r="Y2052" s="177">
        <v>0</v>
      </c>
      <c r="Z2052" s="177">
        <v>0</v>
      </c>
      <c r="AA2052" s="177">
        <v>48.693350125574867</v>
      </c>
      <c r="AB2052" s="177">
        <v>47.736727034590494</v>
      </c>
      <c r="AC2052" s="177">
        <v>42.787787505845898</v>
      </c>
      <c r="AD2052" s="177">
        <v>0</v>
      </c>
      <c r="AE2052" s="177">
        <v>0</v>
      </c>
      <c r="AF2052" s="177">
        <v>11.463356004703503</v>
      </c>
      <c r="AG2052" s="177">
        <v>0</v>
      </c>
      <c r="AH2052" s="177">
        <v>0</v>
      </c>
      <c r="AI2052" s="177">
        <v>0</v>
      </c>
      <c r="AJ2052" s="177">
        <v>0</v>
      </c>
    </row>
    <row r="2053" spans="1:36" hidden="1" outlineLevel="1" x14ac:dyDescent="0.25">
      <c r="A2053" s="190">
        <f t="shared" si="543"/>
        <v>2023</v>
      </c>
      <c r="B2053" s="55">
        <f t="shared" si="544"/>
        <v>1</v>
      </c>
      <c r="C2053" s="55">
        <f t="shared" si="545"/>
        <v>22</v>
      </c>
      <c r="D2053" s="55">
        <f t="shared" si="541"/>
        <v>85</v>
      </c>
      <c r="F2053" s="63">
        <f t="shared" si="550"/>
        <v>44927.916666666613</v>
      </c>
      <c r="G2053" s="64">
        <f t="shared" si="542"/>
        <v>343.47009264716496</v>
      </c>
      <c r="H2053" s="64">
        <f t="shared" si="555"/>
        <v>0</v>
      </c>
      <c r="I2053" s="64">
        <f t="shared" si="555"/>
        <v>2.9750000000000001</v>
      </c>
      <c r="J2053" s="64">
        <f t="shared" si="555"/>
        <v>0</v>
      </c>
      <c r="K2053" s="64">
        <f t="shared" si="555"/>
        <v>0</v>
      </c>
      <c r="L2053" s="64">
        <f t="shared" si="555"/>
        <v>0</v>
      </c>
      <c r="M2053" s="64">
        <f t="shared" si="555"/>
        <v>11.544656401899978</v>
      </c>
      <c r="N2053" s="64">
        <f t="shared" si="555"/>
        <v>328.950436245265</v>
      </c>
      <c r="O2053" s="121"/>
      <c r="P2053" s="177">
        <v>2.9750000000000001</v>
      </c>
      <c r="Q2053" s="177">
        <v>48.021414348658446</v>
      </c>
      <c r="R2053" s="177">
        <v>48.021414348658446</v>
      </c>
      <c r="S2053" s="177">
        <v>0</v>
      </c>
      <c r="T2053" s="177">
        <v>0</v>
      </c>
      <c r="U2053" s="177">
        <v>48.021414348658446</v>
      </c>
      <c r="V2053" s="177">
        <v>48.021414348658446</v>
      </c>
      <c r="W2053" s="177">
        <v>0</v>
      </c>
      <c r="X2053" s="177">
        <v>0</v>
      </c>
      <c r="Y2053" s="177">
        <v>0</v>
      </c>
      <c r="Z2053" s="177">
        <v>0</v>
      </c>
      <c r="AA2053" s="177">
        <v>45.412973215686876</v>
      </c>
      <c r="AB2053" s="177">
        <v>48.106528883248828</v>
      </c>
      <c r="AC2053" s="177">
        <v>43.345276751695522</v>
      </c>
      <c r="AD2053" s="177">
        <v>0</v>
      </c>
      <c r="AE2053" s="177">
        <v>0</v>
      </c>
      <c r="AF2053" s="177">
        <v>11.544656401899978</v>
      </c>
      <c r="AG2053" s="177">
        <v>0</v>
      </c>
      <c r="AH2053" s="177">
        <v>0</v>
      </c>
      <c r="AI2053" s="177">
        <v>0</v>
      </c>
      <c r="AJ2053" s="177">
        <v>0</v>
      </c>
    </row>
    <row r="2054" spans="1:36" hidden="1" outlineLevel="1" x14ac:dyDescent="0.25">
      <c r="A2054" s="190">
        <f t="shared" si="543"/>
        <v>2023</v>
      </c>
      <c r="B2054" s="55">
        <f t="shared" si="544"/>
        <v>1</v>
      </c>
      <c r="C2054" s="55">
        <f t="shared" si="545"/>
        <v>23</v>
      </c>
      <c r="D2054" s="55">
        <f t="shared" si="541"/>
        <v>85</v>
      </c>
      <c r="F2054" s="63">
        <f t="shared" si="550"/>
        <v>44927.958333333278</v>
      </c>
      <c r="G2054" s="64">
        <f t="shared" si="542"/>
        <v>351.15007722578133</v>
      </c>
      <c r="H2054" s="64">
        <f t="shared" si="555"/>
        <v>0</v>
      </c>
      <c r="I2054" s="64">
        <f t="shared" si="555"/>
        <v>2.9750000000000001</v>
      </c>
      <c r="J2054" s="64">
        <f t="shared" si="555"/>
        <v>0</v>
      </c>
      <c r="K2054" s="64">
        <f t="shared" si="555"/>
        <v>0</v>
      </c>
      <c r="L2054" s="64">
        <f t="shared" si="555"/>
        <v>0</v>
      </c>
      <c r="M2054" s="64">
        <f t="shared" si="555"/>
        <v>11.219454813114066</v>
      </c>
      <c r="N2054" s="64">
        <f t="shared" si="555"/>
        <v>336.95562241266725</v>
      </c>
      <c r="O2054" s="121"/>
      <c r="P2054" s="177">
        <v>2.9750000000000001</v>
      </c>
      <c r="Q2054" s="177">
        <v>50.566755409628087</v>
      </c>
      <c r="R2054" s="177">
        <v>50.566755409628087</v>
      </c>
      <c r="S2054" s="177">
        <v>0</v>
      </c>
      <c r="T2054" s="177">
        <v>0</v>
      </c>
      <c r="U2054" s="177">
        <v>50.566755409628087</v>
      </c>
      <c r="V2054" s="177">
        <v>50.566755409628087</v>
      </c>
      <c r="W2054" s="177">
        <v>0</v>
      </c>
      <c r="X2054" s="177">
        <v>0</v>
      </c>
      <c r="Y2054" s="177">
        <v>0</v>
      </c>
      <c r="Z2054" s="177">
        <v>0</v>
      </c>
      <c r="AA2054" s="177">
        <v>44.790521253088244</v>
      </c>
      <c r="AB2054" s="177">
        <v>48.791403776876535</v>
      </c>
      <c r="AC2054" s="177">
        <v>41.10667574419017</v>
      </c>
      <c r="AD2054" s="177">
        <v>0</v>
      </c>
      <c r="AE2054" s="177">
        <v>0</v>
      </c>
      <c r="AF2054" s="177">
        <v>11.219454813114066</v>
      </c>
      <c r="AG2054" s="177">
        <v>0</v>
      </c>
      <c r="AH2054" s="177">
        <v>0</v>
      </c>
      <c r="AI2054" s="177">
        <v>0</v>
      </c>
      <c r="AJ2054" s="177">
        <v>0</v>
      </c>
    </row>
    <row r="2055" spans="1:36" hidden="1" outlineLevel="1" x14ac:dyDescent="0.25">
      <c r="A2055" s="190">
        <f t="shared" si="543"/>
        <v>2023</v>
      </c>
      <c r="B2055" s="55">
        <f t="shared" si="544"/>
        <v>2</v>
      </c>
      <c r="C2055" s="55">
        <f t="shared" si="545"/>
        <v>0</v>
      </c>
      <c r="D2055" s="55">
        <f t="shared" si="541"/>
        <v>86</v>
      </c>
      <c r="F2055" s="63">
        <f t="shared" ref="F2055" si="556">EDATE(F2031,1)</f>
        <v>44958</v>
      </c>
      <c r="G2055" s="64">
        <f t="shared" si="542"/>
        <v>307.53883576046297</v>
      </c>
      <c r="H2055" s="64">
        <f t="shared" ref="H2055:N2064" si="557">SUMIF($P$6:$AK$6,H$6,$P2055:$AK2055)</f>
        <v>0</v>
      </c>
      <c r="I2055" s="64">
        <f t="shared" si="557"/>
        <v>2.9750000000000001</v>
      </c>
      <c r="J2055" s="64">
        <f t="shared" si="557"/>
        <v>0</v>
      </c>
      <c r="K2055" s="64">
        <f t="shared" si="557"/>
        <v>0</v>
      </c>
      <c r="L2055" s="64">
        <f t="shared" si="557"/>
        <v>0</v>
      </c>
      <c r="M2055" s="64">
        <f t="shared" si="557"/>
        <v>15.28188883898974</v>
      </c>
      <c r="N2055" s="64">
        <f t="shared" si="557"/>
        <v>289.28194692147321</v>
      </c>
      <c r="O2055" s="121"/>
      <c r="P2055" s="177">
        <v>2.9750000000000001</v>
      </c>
      <c r="Q2055" s="177">
        <v>41.405588595044982</v>
      </c>
      <c r="R2055" s="177">
        <v>41.405588595044982</v>
      </c>
      <c r="S2055" s="177">
        <v>0</v>
      </c>
      <c r="T2055" s="177">
        <v>0</v>
      </c>
      <c r="U2055" s="177">
        <v>41.405588595044982</v>
      </c>
      <c r="V2055" s="177">
        <v>41.405588595044982</v>
      </c>
      <c r="W2055" s="177">
        <v>0</v>
      </c>
      <c r="X2055" s="177">
        <v>0</v>
      </c>
      <c r="Y2055" s="177">
        <v>0</v>
      </c>
      <c r="Z2055" s="177">
        <v>0</v>
      </c>
      <c r="AA2055" s="177">
        <v>44.376376780259562</v>
      </c>
      <c r="AB2055" s="177">
        <v>40.007416156845196</v>
      </c>
      <c r="AC2055" s="177">
        <v>39.275799604188528</v>
      </c>
      <c r="AD2055" s="177">
        <v>0</v>
      </c>
      <c r="AE2055" s="177">
        <v>0</v>
      </c>
      <c r="AF2055" s="177">
        <v>15.28188883898974</v>
      </c>
      <c r="AG2055" s="177">
        <v>0</v>
      </c>
      <c r="AH2055" s="177">
        <v>0</v>
      </c>
      <c r="AI2055" s="177">
        <v>0</v>
      </c>
      <c r="AJ2055" s="177">
        <v>0</v>
      </c>
    </row>
    <row r="2056" spans="1:36" hidden="1" outlineLevel="1" x14ac:dyDescent="0.25">
      <c r="A2056" s="190">
        <f t="shared" si="543"/>
        <v>2023</v>
      </c>
      <c r="B2056" s="55">
        <f t="shared" si="544"/>
        <v>2</v>
      </c>
      <c r="C2056" s="55">
        <f t="shared" si="545"/>
        <v>1</v>
      </c>
      <c r="D2056" s="55">
        <f t="shared" si="541"/>
        <v>86</v>
      </c>
      <c r="F2056" s="63">
        <f t="shared" ref="F2056" si="558">F2055+1/24</f>
        <v>44958.041666666664</v>
      </c>
      <c r="G2056" s="64">
        <f t="shared" si="542"/>
        <v>308.33622755647241</v>
      </c>
      <c r="H2056" s="64">
        <f t="shared" si="557"/>
        <v>0</v>
      </c>
      <c r="I2056" s="64">
        <f t="shared" si="557"/>
        <v>2.9750000000000001</v>
      </c>
      <c r="J2056" s="64">
        <f t="shared" si="557"/>
        <v>0</v>
      </c>
      <c r="K2056" s="64">
        <f t="shared" si="557"/>
        <v>0</v>
      </c>
      <c r="L2056" s="64">
        <f t="shared" si="557"/>
        <v>0</v>
      </c>
      <c r="M2056" s="64">
        <f t="shared" si="557"/>
        <v>14.163701850770977</v>
      </c>
      <c r="N2056" s="64">
        <f t="shared" si="557"/>
        <v>291.19752570570142</v>
      </c>
      <c r="O2056" s="121"/>
      <c r="P2056" s="177">
        <v>2.9750000000000001</v>
      </c>
      <c r="Q2056" s="177">
        <v>40.725456975514632</v>
      </c>
      <c r="R2056" s="177">
        <v>40.725456975514632</v>
      </c>
      <c r="S2056" s="177">
        <v>0</v>
      </c>
      <c r="T2056" s="177">
        <v>0</v>
      </c>
      <c r="U2056" s="177">
        <v>40.725456975514632</v>
      </c>
      <c r="V2056" s="177">
        <v>40.725456975514632</v>
      </c>
      <c r="W2056" s="177">
        <v>0</v>
      </c>
      <c r="X2056" s="177">
        <v>0</v>
      </c>
      <c r="Y2056" s="177">
        <v>0</v>
      </c>
      <c r="Z2056" s="177">
        <v>0</v>
      </c>
      <c r="AA2056" s="177">
        <v>46.218383218082678</v>
      </c>
      <c r="AB2056" s="177">
        <v>41.701979254317301</v>
      </c>
      <c r="AC2056" s="177">
        <v>40.375335331242901</v>
      </c>
      <c r="AD2056" s="177">
        <v>0</v>
      </c>
      <c r="AE2056" s="177">
        <v>0</v>
      </c>
      <c r="AF2056" s="177">
        <v>14.163701850770977</v>
      </c>
      <c r="AG2056" s="177">
        <v>0</v>
      </c>
      <c r="AH2056" s="177">
        <v>0</v>
      </c>
      <c r="AI2056" s="177">
        <v>0</v>
      </c>
      <c r="AJ2056" s="177">
        <v>0</v>
      </c>
    </row>
    <row r="2057" spans="1:36" hidden="1" outlineLevel="1" x14ac:dyDescent="0.25">
      <c r="A2057" s="190">
        <f t="shared" si="543"/>
        <v>2023</v>
      </c>
      <c r="B2057" s="55">
        <f t="shared" si="544"/>
        <v>2</v>
      </c>
      <c r="C2057" s="55">
        <f t="shared" si="545"/>
        <v>2</v>
      </c>
      <c r="D2057" s="55">
        <f t="shared" si="541"/>
        <v>86</v>
      </c>
      <c r="F2057" s="63">
        <f t="shared" si="550"/>
        <v>44958.083333333328</v>
      </c>
      <c r="G2057" s="64">
        <f t="shared" si="542"/>
        <v>314.9641627679257</v>
      </c>
      <c r="H2057" s="64">
        <f t="shared" si="557"/>
        <v>0</v>
      </c>
      <c r="I2057" s="64">
        <f t="shared" si="557"/>
        <v>2.9750000000000001</v>
      </c>
      <c r="J2057" s="64">
        <f t="shared" si="557"/>
        <v>0</v>
      </c>
      <c r="K2057" s="64">
        <f t="shared" si="557"/>
        <v>0</v>
      </c>
      <c r="L2057" s="64">
        <f t="shared" si="557"/>
        <v>0</v>
      </c>
      <c r="M2057" s="64">
        <f t="shared" si="557"/>
        <v>13.045514862552217</v>
      </c>
      <c r="N2057" s="64">
        <f t="shared" si="557"/>
        <v>298.9436479053735</v>
      </c>
      <c r="O2057" s="121"/>
      <c r="P2057" s="177">
        <v>2.9750000000000001</v>
      </c>
      <c r="Q2057" s="177">
        <v>41.683824257580127</v>
      </c>
      <c r="R2057" s="177">
        <v>41.683824257580127</v>
      </c>
      <c r="S2057" s="177">
        <v>0</v>
      </c>
      <c r="T2057" s="177">
        <v>0</v>
      </c>
      <c r="U2057" s="177">
        <v>41.683824257580127</v>
      </c>
      <c r="V2057" s="177">
        <v>41.683824257580127</v>
      </c>
      <c r="W2057" s="177">
        <v>0</v>
      </c>
      <c r="X2057" s="177">
        <v>0</v>
      </c>
      <c r="Y2057" s="177">
        <v>0</v>
      </c>
      <c r="Z2057" s="177">
        <v>0</v>
      </c>
      <c r="AA2057" s="177">
        <v>47.584444765962807</v>
      </c>
      <c r="AB2057" s="177">
        <v>42.536930913511064</v>
      </c>
      <c r="AC2057" s="177">
        <v>42.086975195579079</v>
      </c>
      <c r="AD2057" s="177">
        <v>0</v>
      </c>
      <c r="AE2057" s="177">
        <v>0</v>
      </c>
      <c r="AF2057" s="177">
        <v>13.045514862552217</v>
      </c>
      <c r="AG2057" s="177">
        <v>0</v>
      </c>
      <c r="AH2057" s="177">
        <v>0</v>
      </c>
      <c r="AI2057" s="177">
        <v>0</v>
      </c>
      <c r="AJ2057" s="177">
        <v>0</v>
      </c>
    </row>
    <row r="2058" spans="1:36" hidden="1" outlineLevel="1" x14ac:dyDescent="0.25">
      <c r="A2058" s="190">
        <f t="shared" si="543"/>
        <v>2023</v>
      </c>
      <c r="B2058" s="55">
        <f t="shared" si="544"/>
        <v>2</v>
      </c>
      <c r="C2058" s="55">
        <f t="shared" si="545"/>
        <v>3</v>
      </c>
      <c r="D2058" s="55">
        <f t="shared" si="541"/>
        <v>86</v>
      </c>
      <c r="F2058" s="63">
        <f t="shared" si="550"/>
        <v>44958.124999999993</v>
      </c>
      <c r="G2058" s="64">
        <f t="shared" si="542"/>
        <v>312.89427104267031</v>
      </c>
      <c r="H2058" s="64">
        <f t="shared" si="557"/>
        <v>0</v>
      </c>
      <c r="I2058" s="64">
        <f t="shared" si="557"/>
        <v>2.9750000000000001</v>
      </c>
      <c r="J2058" s="64">
        <f t="shared" si="557"/>
        <v>0</v>
      </c>
      <c r="K2058" s="64">
        <f t="shared" si="557"/>
        <v>0</v>
      </c>
      <c r="L2058" s="64">
        <f t="shared" si="557"/>
        <v>0</v>
      </c>
      <c r="M2058" s="64">
        <f t="shared" si="557"/>
        <v>11.927327874333457</v>
      </c>
      <c r="N2058" s="64">
        <f t="shared" si="557"/>
        <v>297.99194316833683</v>
      </c>
      <c r="O2058" s="121"/>
      <c r="P2058" s="177">
        <v>2.9750000000000001</v>
      </c>
      <c r="Q2058" s="177">
        <v>40.44722131297948</v>
      </c>
      <c r="R2058" s="177">
        <v>40.44722131297948</v>
      </c>
      <c r="S2058" s="177">
        <v>0</v>
      </c>
      <c r="T2058" s="177">
        <v>0</v>
      </c>
      <c r="U2058" s="177">
        <v>40.44722131297948</v>
      </c>
      <c r="V2058" s="177">
        <v>40.44722131297948</v>
      </c>
      <c r="W2058" s="177">
        <v>0</v>
      </c>
      <c r="X2058" s="177">
        <v>0</v>
      </c>
      <c r="Y2058" s="177">
        <v>0</v>
      </c>
      <c r="Z2058" s="177">
        <v>0</v>
      </c>
      <c r="AA2058" s="177">
        <v>50.17137992792675</v>
      </c>
      <c r="AB2058" s="177">
        <v>43.831981900450351</v>
      </c>
      <c r="AC2058" s="177">
        <v>42.19969608804179</v>
      </c>
      <c r="AD2058" s="177">
        <v>0</v>
      </c>
      <c r="AE2058" s="177">
        <v>0</v>
      </c>
      <c r="AF2058" s="177">
        <v>11.927327874333457</v>
      </c>
      <c r="AG2058" s="177">
        <v>0</v>
      </c>
      <c r="AH2058" s="177">
        <v>0</v>
      </c>
      <c r="AI2058" s="177">
        <v>0</v>
      </c>
      <c r="AJ2058" s="177">
        <v>0</v>
      </c>
    </row>
    <row r="2059" spans="1:36" hidden="1" outlineLevel="1" x14ac:dyDescent="0.25">
      <c r="A2059" s="190">
        <f t="shared" si="543"/>
        <v>2023</v>
      </c>
      <c r="B2059" s="55">
        <f t="shared" si="544"/>
        <v>2</v>
      </c>
      <c r="C2059" s="55">
        <f t="shared" si="545"/>
        <v>4</v>
      </c>
      <c r="D2059" s="55">
        <f t="shared" si="541"/>
        <v>86</v>
      </c>
      <c r="F2059" s="63">
        <f t="shared" si="550"/>
        <v>44958.166666666657</v>
      </c>
      <c r="G2059" s="64">
        <f t="shared" si="542"/>
        <v>311.60089849148551</v>
      </c>
      <c r="H2059" s="64">
        <f t="shared" si="557"/>
        <v>0</v>
      </c>
      <c r="I2059" s="64">
        <f t="shared" si="557"/>
        <v>2.9750000000000001</v>
      </c>
      <c r="J2059" s="64">
        <f t="shared" si="557"/>
        <v>0</v>
      </c>
      <c r="K2059" s="64">
        <f t="shared" si="557"/>
        <v>0</v>
      </c>
      <c r="L2059" s="64">
        <f t="shared" si="557"/>
        <v>0</v>
      </c>
      <c r="M2059" s="64">
        <f t="shared" si="557"/>
        <v>11.554598878260535</v>
      </c>
      <c r="N2059" s="64">
        <f t="shared" si="557"/>
        <v>297.07129961322499</v>
      </c>
      <c r="O2059" s="121"/>
      <c r="P2059" s="177">
        <v>2.9750000000000001</v>
      </c>
      <c r="Q2059" s="177">
        <v>40.653321803746252</v>
      </c>
      <c r="R2059" s="177">
        <v>40.653321803746252</v>
      </c>
      <c r="S2059" s="177">
        <v>0</v>
      </c>
      <c r="T2059" s="177">
        <v>0</v>
      </c>
      <c r="U2059" s="177">
        <v>40.653321803746252</v>
      </c>
      <c r="V2059" s="177">
        <v>40.653321803746252</v>
      </c>
      <c r="W2059" s="177">
        <v>0</v>
      </c>
      <c r="X2059" s="177">
        <v>0</v>
      </c>
      <c r="Y2059" s="177">
        <v>0</v>
      </c>
      <c r="Z2059" s="177">
        <v>0</v>
      </c>
      <c r="AA2059" s="177">
        <v>49.812067762318158</v>
      </c>
      <c r="AB2059" s="177">
        <v>43.466737473904743</v>
      </c>
      <c r="AC2059" s="177">
        <v>41.179207162017107</v>
      </c>
      <c r="AD2059" s="177">
        <v>0</v>
      </c>
      <c r="AE2059" s="177">
        <v>0</v>
      </c>
      <c r="AF2059" s="177">
        <v>11.554598878260535</v>
      </c>
      <c r="AG2059" s="177">
        <v>0</v>
      </c>
      <c r="AH2059" s="177">
        <v>0</v>
      </c>
      <c r="AI2059" s="177">
        <v>0</v>
      </c>
      <c r="AJ2059" s="177">
        <v>0</v>
      </c>
    </row>
    <row r="2060" spans="1:36" hidden="1" outlineLevel="1" x14ac:dyDescent="0.25">
      <c r="A2060" s="190">
        <f t="shared" si="543"/>
        <v>2023</v>
      </c>
      <c r="B2060" s="55">
        <f t="shared" si="544"/>
        <v>2</v>
      </c>
      <c r="C2060" s="55">
        <f t="shared" si="545"/>
        <v>5</v>
      </c>
      <c r="D2060" s="55">
        <f t="shared" si="541"/>
        <v>86</v>
      </c>
      <c r="F2060" s="63">
        <f t="shared" si="550"/>
        <v>44958.208333333321</v>
      </c>
      <c r="G2060" s="64">
        <f t="shared" si="542"/>
        <v>310.14713255888319</v>
      </c>
      <c r="H2060" s="64">
        <f t="shared" si="557"/>
        <v>0</v>
      </c>
      <c r="I2060" s="64">
        <f t="shared" si="557"/>
        <v>2.9750000000000001</v>
      </c>
      <c r="J2060" s="64">
        <f t="shared" si="557"/>
        <v>0</v>
      </c>
      <c r="K2060" s="64">
        <f t="shared" si="557"/>
        <v>0</v>
      </c>
      <c r="L2060" s="64">
        <f t="shared" si="557"/>
        <v>0</v>
      </c>
      <c r="M2060" s="64">
        <f t="shared" si="557"/>
        <v>11.554598878260535</v>
      </c>
      <c r="N2060" s="64">
        <f t="shared" si="557"/>
        <v>295.61753368062267</v>
      </c>
      <c r="O2060" s="121"/>
      <c r="P2060" s="177">
        <v>2.9750000000000001</v>
      </c>
      <c r="Q2060" s="177">
        <v>40.643016779207912</v>
      </c>
      <c r="R2060" s="177">
        <v>40.643016779207912</v>
      </c>
      <c r="S2060" s="177">
        <v>0</v>
      </c>
      <c r="T2060" s="177">
        <v>0</v>
      </c>
      <c r="U2060" s="177">
        <v>40.643016779207912</v>
      </c>
      <c r="V2060" s="177">
        <v>40.643016779207912</v>
      </c>
      <c r="W2060" s="177">
        <v>0</v>
      </c>
      <c r="X2060" s="177">
        <v>0</v>
      </c>
      <c r="Y2060" s="177">
        <v>0</v>
      </c>
      <c r="Z2060" s="177">
        <v>0</v>
      </c>
      <c r="AA2060" s="177">
        <v>47.604054318658044</v>
      </c>
      <c r="AB2060" s="177">
        <v>42.849376529453245</v>
      </c>
      <c r="AC2060" s="177">
        <v>42.592035715679728</v>
      </c>
      <c r="AD2060" s="177">
        <v>0</v>
      </c>
      <c r="AE2060" s="177">
        <v>0</v>
      </c>
      <c r="AF2060" s="177">
        <v>11.554598878260535</v>
      </c>
      <c r="AG2060" s="177">
        <v>0</v>
      </c>
      <c r="AH2060" s="177">
        <v>0</v>
      </c>
      <c r="AI2060" s="177">
        <v>0</v>
      </c>
      <c r="AJ2060" s="177">
        <v>0</v>
      </c>
    </row>
    <row r="2061" spans="1:36" hidden="1" outlineLevel="1" x14ac:dyDescent="0.25">
      <c r="A2061" s="190">
        <f t="shared" si="543"/>
        <v>2023</v>
      </c>
      <c r="B2061" s="55">
        <f t="shared" si="544"/>
        <v>2</v>
      </c>
      <c r="C2061" s="55">
        <f t="shared" si="545"/>
        <v>6</v>
      </c>
      <c r="D2061" s="55">
        <f t="shared" si="541"/>
        <v>86</v>
      </c>
      <c r="F2061" s="63">
        <f t="shared" si="550"/>
        <v>44958.249999999985</v>
      </c>
      <c r="G2061" s="64">
        <f t="shared" si="542"/>
        <v>327.26550788909344</v>
      </c>
      <c r="H2061" s="64">
        <f t="shared" si="557"/>
        <v>2.6988018690282143</v>
      </c>
      <c r="I2061" s="64">
        <f t="shared" si="557"/>
        <v>9.2380403769306199</v>
      </c>
      <c r="J2061" s="64">
        <f t="shared" si="557"/>
        <v>11.189662948949326</v>
      </c>
      <c r="K2061" s="64">
        <f t="shared" si="557"/>
        <v>0</v>
      </c>
      <c r="L2061" s="64">
        <f t="shared" si="557"/>
        <v>0</v>
      </c>
      <c r="M2061" s="64">
        <f t="shared" si="557"/>
        <v>10.93338388480567</v>
      </c>
      <c r="N2061" s="64">
        <f t="shared" si="557"/>
        <v>293.20561880937959</v>
      </c>
      <c r="O2061" s="121"/>
      <c r="P2061" s="177">
        <v>2.9750000000000001</v>
      </c>
      <c r="Q2061" s="177">
        <v>41.323148398738269</v>
      </c>
      <c r="R2061" s="177">
        <v>41.323148398738269</v>
      </c>
      <c r="S2061" s="177">
        <v>2.4469903367562269</v>
      </c>
      <c r="T2061" s="177">
        <v>3.8160500401743924</v>
      </c>
      <c r="U2061" s="177">
        <v>41.323148398738269</v>
      </c>
      <c r="V2061" s="177">
        <v>41.323148398738269</v>
      </c>
      <c r="W2061" s="177">
        <v>0</v>
      </c>
      <c r="X2061" s="177">
        <v>0</v>
      </c>
      <c r="Y2061" s="177">
        <v>0</v>
      </c>
      <c r="Z2061" s="177">
        <v>0</v>
      </c>
      <c r="AA2061" s="177">
        <v>45.38815375011567</v>
      </c>
      <c r="AB2061" s="177">
        <v>42.415632297785905</v>
      </c>
      <c r="AC2061" s="177">
        <v>40.109239166524951</v>
      </c>
      <c r="AD2061" s="177">
        <v>2.6988018690282143</v>
      </c>
      <c r="AE2061" s="177">
        <v>0</v>
      </c>
      <c r="AF2061" s="177">
        <v>10.93338388480567</v>
      </c>
      <c r="AG2061" s="177">
        <v>3.7298876496497755</v>
      </c>
      <c r="AH2061" s="177">
        <v>3.7298876496497755</v>
      </c>
      <c r="AI2061" s="177">
        <v>3.7298876496497755</v>
      </c>
      <c r="AJ2061" s="177">
        <v>0</v>
      </c>
    </row>
    <row r="2062" spans="1:36" hidden="1" outlineLevel="1" x14ac:dyDescent="0.25">
      <c r="A2062" s="190">
        <f t="shared" si="543"/>
        <v>2023</v>
      </c>
      <c r="B2062" s="55">
        <f t="shared" si="544"/>
        <v>2</v>
      </c>
      <c r="C2062" s="55">
        <f t="shared" si="545"/>
        <v>7</v>
      </c>
      <c r="D2062" s="55">
        <f t="shared" si="541"/>
        <v>86</v>
      </c>
      <c r="F2062" s="63">
        <f t="shared" si="550"/>
        <v>44958.29166666665</v>
      </c>
      <c r="G2062" s="64">
        <f t="shared" si="542"/>
        <v>512.75236112565244</v>
      </c>
      <c r="H2062" s="64">
        <f t="shared" si="557"/>
        <v>39.629744879720903</v>
      </c>
      <c r="I2062" s="64">
        <f t="shared" si="557"/>
        <v>44.460327197490017</v>
      </c>
      <c r="J2062" s="64">
        <f t="shared" si="557"/>
        <v>131.3607751396722</v>
      </c>
      <c r="K2062" s="64">
        <f t="shared" si="557"/>
        <v>0</v>
      </c>
      <c r="L2062" s="64">
        <f t="shared" si="557"/>
        <v>0</v>
      </c>
      <c r="M2062" s="64">
        <f t="shared" si="557"/>
        <v>10.68489788742372</v>
      </c>
      <c r="N2062" s="64">
        <f t="shared" si="557"/>
        <v>286.61661602134564</v>
      </c>
      <c r="O2062" s="121"/>
      <c r="P2062" s="177">
        <v>2.9750000000000001</v>
      </c>
      <c r="Q2062" s="177">
        <v>39.715564570757422</v>
      </c>
      <c r="R2062" s="177">
        <v>39.715564570757422</v>
      </c>
      <c r="S2062" s="177">
        <v>10.983602642976123</v>
      </c>
      <c r="T2062" s="177">
        <v>18.480087821653129</v>
      </c>
      <c r="U2062" s="177">
        <v>39.715564570757422</v>
      </c>
      <c r="V2062" s="177">
        <v>39.715564570757422</v>
      </c>
      <c r="W2062" s="177">
        <v>0.9431145412794989</v>
      </c>
      <c r="X2062" s="177">
        <v>3.4879668107771633</v>
      </c>
      <c r="Y2062" s="177">
        <v>2.6805257142857144</v>
      </c>
      <c r="Z2062" s="177">
        <v>0</v>
      </c>
      <c r="AA2062" s="177">
        <v>44.726078130524542</v>
      </c>
      <c r="AB2062" s="177">
        <v>41.645933588737194</v>
      </c>
      <c r="AC2062" s="177">
        <v>41.382346019054204</v>
      </c>
      <c r="AD2062" s="177">
        <v>39.629744879720903</v>
      </c>
      <c r="AE2062" s="177">
        <v>3.8167191159586373</v>
      </c>
      <c r="AF2062" s="177">
        <v>10.68489788742372</v>
      </c>
      <c r="AG2062" s="177">
        <v>43.7869250465574</v>
      </c>
      <c r="AH2062" s="177">
        <v>43.7869250465574</v>
      </c>
      <c r="AI2062" s="177">
        <v>43.7869250465574</v>
      </c>
      <c r="AJ2062" s="177">
        <v>1.0933105505597465</v>
      </c>
    </row>
    <row r="2063" spans="1:36" hidden="1" outlineLevel="1" x14ac:dyDescent="0.25">
      <c r="A2063" s="190">
        <f t="shared" si="543"/>
        <v>2023</v>
      </c>
      <c r="B2063" s="55">
        <f t="shared" si="544"/>
        <v>2</v>
      </c>
      <c r="C2063" s="55">
        <f t="shared" si="545"/>
        <v>8</v>
      </c>
      <c r="D2063" s="55">
        <f t="shared" ref="D2063:D2126" si="559">MATCH(DATE(YEAR(F2063),B2063,1),$F$7505:$F$7816,0)</f>
        <v>86</v>
      </c>
      <c r="F2063" s="63">
        <f t="shared" si="550"/>
        <v>44958.333333333314</v>
      </c>
      <c r="G2063" s="64">
        <f t="shared" ref="G2063:G2126" si="560">SUM(H2063:N2063)</f>
        <v>622.62073884740153</v>
      </c>
      <c r="H2063" s="64">
        <f t="shared" si="557"/>
        <v>40.595769138020437</v>
      </c>
      <c r="I2063" s="64">
        <f t="shared" si="557"/>
        <v>107.78602493423384</v>
      </c>
      <c r="J2063" s="64">
        <f t="shared" si="557"/>
        <v>176.89297830437184</v>
      </c>
      <c r="K2063" s="64">
        <f t="shared" si="557"/>
        <v>0</v>
      </c>
      <c r="L2063" s="64">
        <f t="shared" si="557"/>
        <v>0</v>
      </c>
      <c r="M2063" s="64">
        <f t="shared" si="557"/>
        <v>8.9454959057500893</v>
      </c>
      <c r="N2063" s="64">
        <f t="shared" si="557"/>
        <v>288.40047056502533</v>
      </c>
      <c r="O2063" s="121"/>
      <c r="P2063" s="177">
        <v>2.9750000000000001</v>
      </c>
      <c r="Q2063" s="177">
        <v>41.117047907971489</v>
      </c>
      <c r="R2063" s="177">
        <v>41.117047907971489</v>
      </c>
      <c r="S2063" s="177">
        <v>16.255985055917886</v>
      </c>
      <c r="T2063" s="177">
        <v>24.816183115257807</v>
      </c>
      <c r="U2063" s="177">
        <v>41.117047907971489</v>
      </c>
      <c r="V2063" s="177">
        <v>41.117047907971489</v>
      </c>
      <c r="W2063" s="177">
        <v>3.349390985157457</v>
      </c>
      <c r="X2063" s="177">
        <v>18.981399464750446</v>
      </c>
      <c r="Y2063" s="177">
        <v>15.189645714285714</v>
      </c>
      <c r="Z2063" s="177">
        <v>0</v>
      </c>
      <c r="AA2063" s="177">
        <v>44.409998070840231</v>
      </c>
      <c r="AB2063" s="177">
        <v>39.961207275066236</v>
      </c>
      <c r="AC2063" s="177">
        <v>39.561073587232897</v>
      </c>
      <c r="AD2063" s="177">
        <v>40.595769138020437</v>
      </c>
      <c r="AE2063" s="177">
        <v>14.783712565336955</v>
      </c>
      <c r="AF2063" s="177">
        <v>8.9454959057500893</v>
      </c>
      <c r="AG2063" s="177">
        <v>58.964326101457281</v>
      </c>
      <c r="AH2063" s="177">
        <v>58.964326101457281</v>
      </c>
      <c r="AI2063" s="177">
        <v>58.964326101457281</v>
      </c>
      <c r="AJ2063" s="177">
        <v>11.434708033527571</v>
      </c>
    </row>
    <row r="2064" spans="1:36" hidden="1" outlineLevel="1" x14ac:dyDescent="0.25">
      <c r="A2064" s="190">
        <f t="shared" ref="A2064:A2127" si="561">YEAR(F2064)</f>
        <v>2023</v>
      </c>
      <c r="B2064" s="55">
        <f t="shared" ref="B2064:B2127" si="562">MONTH(F2064)</f>
        <v>2</v>
      </c>
      <c r="C2064" s="55">
        <f t="shared" ref="C2064:C2127" si="563">HOUR(F2064)</f>
        <v>9</v>
      </c>
      <c r="D2064" s="55">
        <f t="shared" si="559"/>
        <v>86</v>
      </c>
      <c r="F2064" s="63">
        <f t="shared" si="550"/>
        <v>44958.374999999978</v>
      </c>
      <c r="G2064" s="64">
        <f t="shared" si="560"/>
        <v>684.22051222607456</v>
      </c>
      <c r="H2064" s="64">
        <f t="shared" si="557"/>
        <v>47.570266830597483</v>
      </c>
      <c r="I2064" s="64">
        <f t="shared" si="557"/>
        <v>147.39103695408454</v>
      </c>
      <c r="J2064" s="64">
        <f t="shared" si="557"/>
        <v>176.5314530937402</v>
      </c>
      <c r="K2064" s="64">
        <f t="shared" si="557"/>
        <v>0</v>
      </c>
      <c r="L2064" s="64">
        <f t="shared" si="557"/>
        <v>0</v>
      </c>
      <c r="M2064" s="64">
        <f t="shared" si="557"/>
        <v>8.2000379136042483</v>
      </c>
      <c r="N2064" s="64">
        <f t="shared" si="557"/>
        <v>304.52771743404804</v>
      </c>
      <c r="O2064" s="121"/>
      <c r="P2064" s="177">
        <v>2.9750000000000001</v>
      </c>
      <c r="Q2064" s="177">
        <v>45.208142649691965</v>
      </c>
      <c r="R2064" s="177">
        <v>45.208142649691965</v>
      </c>
      <c r="S2064" s="177">
        <v>23.860864287985674</v>
      </c>
      <c r="T2064" s="177">
        <v>22.862295642486444</v>
      </c>
      <c r="U2064" s="177">
        <v>45.208142649691965</v>
      </c>
      <c r="V2064" s="177">
        <v>45.208142649691965</v>
      </c>
      <c r="W2064" s="177">
        <v>3.8840297448751766</v>
      </c>
      <c r="X2064" s="177">
        <v>24.215208925883804</v>
      </c>
      <c r="Y2064" s="177">
        <v>27.252011428571425</v>
      </c>
      <c r="Z2064" s="177">
        <v>0</v>
      </c>
      <c r="AA2064" s="177">
        <v>44.182907575045817</v>
      </c>
      <c r="AB2064" s="177">
        <v>40.084582390563341</v>
      </c>
      <c r="AC2064" s="177">
        <v>39.427656869671004</v>
      </c>
      <c r="AD2064" s="177">
        <v>47.570266830597483</v>
      </c>
      <c r="AE2064" s="177">
        <v>21.519267523893603</v>
      </c>
      <c r="AF2064" s="177">
        <v>8.2000379136042483</v>
      </c>
      <c r="AG2064" s="177">
        <v>58.843817697913394</v>
      </c>
      <c r="AH2064" s="177">
        <v>58.843817697913394</v>
      </c>
      <c r="AI2064" s="177">
        <v>58.843817697913394</v>
      </c>
      <c r="AJ2064" s="177">
        <v>20.822359400388429</v>
      </c>
    </row>
    <row r="2065" spans="1:36" hidden="1" outlineLevel="1" x14ac:dyDescent="0.25">
      <c r="A2065" s="190">
        <f t="shared" si="561"/>
        <v>2023</v>
      </c>
      <c r="B2065" s="55">
        <f t="shared" si="562"/>
        <v>2</v>
      </c>
      <c r="C2065" s="55">
        <f t="shared" si="563"/>
        <v>10</v>
      </c>
      <c r="D2065" s="55">
        <f t="shared" si="559"/>
        <v>86</v>
      </c>
      <c r="F2065" s="63">
        <f t="shared" si="550"/>
        <v>44958.416666666642</v>
      </c>
      <c r="G2065" s="64">
        <f t="shared" si="560"/>
        <v>696.58377269586583</v>
      </c>
      <c r="H2065" s="64">
        <f t="shared" ref="H2065:N2074" si="564">SUMIF($P$6:$AK$6,H$6,$P2065:$AK2065)</f>
        <v>44.536631309456496</v>
      </c>
      <c r="I2065" s="64">
        <f t="shared" si="564"/>
        <v>157.23853555275468</v>
      </c>
      <c r="J2065" s="64">
        <f t="shared" si="564"/>
        <v>172.71274019907733</v>
      </c>
      <c r="K2065" s="64">
        <f t="shared" si="564"/>
        <v>0</v>
      </c>
      <c r="L2065" s="64">
        <f t="shared" si="564"/>
        <v>0</v>
      </c>
      <c r="M2065" s="64">
        <f t="shared" si="564"/>
        <v>8.9454959057500893</v>
      </c>
      <c r="N2065" s="64">
        <f t="shared" si="564"/>
        <v>313.15036972882723</v>
      </c>
      <c r="O2065" s="121"/>
      <c r="P2065" s="177">
        <v>2.9750000000000001</v>
      </c>
      <c r="Q2065" s="177">
        <v>48.062634446811792</v>
      </c>
      <c r="R2065" s="177">
        <v>48.062634446811792</v>
      </c>
      <c r="S2065" s="177">
        <v>24.757593813507391</v>
      </c>
      <c r="T2065" s="177">
        <v>22.310605763830747</v>
      </c>
      <c r="U2065" s="177">
        <v>48.062634446811792</v>
      </c>
      <c r="V2065" s="177">
        <v>48.062634446811792</v>
      </c>
      <c r="W2065" s="177">
        <v>4.6114798933624135</v>
      </c>
      <c r="X2065" s="177">
        <v>22.872742814656299</v>
      </c>
      <c r="Y2065" s="177">
        <v>34.400079999999996</v>
      </c>
      <c r="Z2065" s="177">
        <v>0</v>
      </c>
      <c r="AA2065" s="177">
        <v>43.382397078189726</v>
      </c>
      <c r="AB2065" s="177">
        <v>39.385366861365391</v>
      </c>
      <c r="AC2065" s="177">
        <v>38.132068002024958</v>
      </c>
      <c r="AD2065" s="177">
        <v>44.536631309456496</v>
      </c>
      <c r="AE2065" s="177">
        <v>20.902102768932906</v>
      </c>
      <c r="AF2065" s="177">
        <v>8.9454959057500893</v>
      </c>
      <c r="AG2065" s="177">
        <v>57.570913399692444</v>
      </c>
      <c r="AH2065" s="177">
        <v>57.570913399692444</v>
      </c>
      <c r="AI2065" s="177">
        <v>57.570913399692444</v>
      </c>
      <c r="AJ2065" s="177">
        <v>24.408930498464922</v>
      </c>
    </row>
    <row r="2066" spans="1:36" hidden="1" outlineLevel="1" x14ac:dyDescent="0.25">
      <c r="A2066" s="190">
        <f t="shared" si="561"/>
        <v>2023</v>
      </c>
      <c r="B2066" s="55">
        <f t="shared" si="562"/>
        <v>2</v>
      </c>
      <c r="C2066" s="55">
        <f t="shared" si="563"/>
        <v>11</v>
      </c>
      <c r="D2066" s="55">
        <f t="shared" si="559"/>
        <v>86</v>
      </c>
      <c r="F2066" s="63">
        <f t="shared" si="550"/>
        <v>44958.458333333307</v>
      </c>
      <c r="G2066" s="64">
        <f t="shared" si="560"/>
        <v>680.50606482182116</v>
      </c>
      <c r="H2066" s="64">
        <f t="shared" si="564"/>
        <v>45.278594639678474</v>
      </c>
      <c r="I2066" s="64">
        <f t="shared" si="564"/>
        <v>149.75558915663856</v>
      </c>
      <c r="J2066" s="64">
        <f t="shared" si="564"/>
        <v>156.6042833505953</v>
      </c>
      <c r="K2066" s="64">
        <f t="shared" si="564"/>
        <v>0</v>
      </c>
      <c r="L2066" s="64">
        <f t="shared" si="564"/>
        <v>0</v>
      </c>
      <c r="M2066" s="64">
        <f t="shared" si="564"/>
        <v>8.4485239109861983</v>
      </c>
      <c r="N2066" s="64">
        <f t="shared" si="564"/>
        <v>320.41907376392254</v>
      </c>
      <c r="O2066" s="121"/>
      <c r="P2066" s="177">
        <v>2.9750000000000001</v>
      </c>
      <c r="Q2066" s="177">
        <v>50.968651366623298</v>
      </c>
      <c r="R2066" s="177">
        <v>50.968651366623298</v>
      </c>
      <c r="S2066" s="177">
        <v>21.888164905064521</v>
      </c>
      <c r="T2066" s="177">
        <v>22.323402518573157</v>
      </c>
      <c r="U2066" s="177">
        <v>50.968651366623298</v>
      </c>
      <c r="V2066" s="177">
        <v>50.968651366623298</v>
      </c>
      <c r="W2066" s="177">
        <v>4.3016747112544911</v>
      </c>
      <c r="X2066" s="177">
        <v>21.567582898432054</v>
      </c>
      <c r="Y2066" s="177">
        <v>30.826045714285708</v>
      </c>
      <c r="Z2066" s="177">
        <v>0</v>
      </c>
      <c r="AA2066" s="177">
        <v>41.723702335036833</v>
      </c>
      <c r="AB2066" s="177">
        <v>38.27118964576681</v>
      </c>
      <c r="AC2066" s="177">
        <v>36.549576316625711</v>
      </c>
      <c r="AD2066" s="177">
        <v>45.278594639678474</v>
      </c>
      <c r="AE2066" s="177">
        <v>20.204345537367718</v>
      </c>
      <c r="AF2066" s="177">
        <v>8.4485239109861983</v>
      </c>
      <c r="AG2066" s="177">
        <v>52.201427783531763</v>
      </c>
      <c r="AH2066" s="177">
        <v>52.201427783531763</v>
      </c>
      <c r="AI2066" s="177">
        <v>52.201427783531763</v>
      </c>
      <c r="AJ2066" s="177">
        <v>25.669372871660926</v>
      </c>
    </row>
    <row r="2067" spans="1:36" hidden="1" outlineLevel="1" x14ac:dyDescent="0.25">
      <c r="A2067" s="190">
        <f t="shared" si="561"/>
        <v>2023</v>
      </c>
      <c r="B2067" s="55">
        <f t="shared" si="562"/>
        <v>2</v>
      </c>
      <c r="C2067" s="55">
        <f t="shared" si="563"/>
        <v>12</v>
      </c>
      <c r="D2067" s="55">
        <f t="shared" si="559"/>
        <v>86</v>
      </c>
      <c r="F2067" s="63">
        <f t="shared" si="550"/>
        <v>44958.499999999971</v>
      </c>
      <c r="G2067" s="64">
        <f t="shared" si="560"/>
        <v>697.79214907172764</v>
      </c>
      <c r="H2067" s="64">
        <f t="shared" si="564"/>
        <v>45.674767537367607</v>
      </c>
      <c r="I2067" s="64">
        <f t="shared" si="564"/>
        <v>154.769831611803</v>
      </c>
      <c r="J2067" s="64">
        <f t="shared" si="564"/>
        <v>159.55262234621011</v>
      </c>
      <c r="K2067" s="64">
        <f t="shared" si="564"/>
        <v>0</v>
      </c>
      <c r="L2067" s="64">
        <f t="shared" si="564"/>
        <v>0</v>
      </c>
      <c r="M2067" s="64">
        <f t="shared" si="564"/>
        <v>8.4485239109861983</v>
      </c>
      <c r="N2067" s="64">
        <f t="shared" si="564"/>
        <v>329.34640366536075</v>
      </c>
      <c r="O2067" s="121"/>
      <c r="P2067" s="177">
        <v>2.9750000000000001</v>
      </c>
      <c r="Q2067" s="177">
        <v>53.617042672976361</v>
      </c>
      <c r="R2067" s="177">
        <v>53.617042672976361</v>
      </c>
      <c r="S2067" s="177">
        <v>23.30614709195142</v>
      </c>
      <c r="T2067" s="177">
        <v>26.667492346556735</v>
      </c>
      <c r="U2067" s="177">
        <v>53.617042672976361</v>
      </c>
      <c r="V2067" s="177">
        <v>53.617042672976361</v>
      </c>
      <c r="W2067" s="177">
        <v>3.8205540401412734</v>
      </c>
      <c r="X2067" s="177">
        <v>20.913887789011824</v>
      </c>
      <c r="Y2067" s="177">
        <v>33.506571428571426</v>
      </c>
      <c r="Z2067" s="177">
        <v>0</v>
      </c>
      <c r="AA2067" s="177">
        <v>40.883964628080385</v>
      </c>
      <c r="AB2067" s="177">
        <v>38.297795409670314</v>
      </c>
      <c r="AC2067" s="177">
        <v>35.69647293570462</v>
      </c>
      <c r="AD2067" s="177">
        <v>45.674767537367607</v>
      </c>
      <c r="AE2067" s="177">
        <v>20.45736025287415</v>
      </c>
      <c r="AF2067" s="177">
        <v>8.4485239109861983</v>
      </c>
      <c r="AG2067" s="177">
        <v>53.184207448736707</v>
      </c>
      <c r="AH2067" s="177">
        <v>53.184207448736707</v>
      </c>
      <c r="AI2067" s="177">
        <v>53.184207448736707</v>
      </c>
      <c r="AJ2067" s="177">
        <v>23.122818662696172</v>
      </c>
    </row>
    <row r="2068" spans="1:36" hidden="1" outlineLevel="1" x14ac:dyDescent="0.25">
      <c r="A2068" s="190">
        <f t="shared" si="561"/>
        <v>2023</v>
      </c>
      <c r="B2068" s="55">
        <f t="shared" si="562"/>
        <v>2</v>
      </c>
      <c r="C2068" s="55">
        <f t="shared" si="563"/>
        <v>13</v>
      </c>
      <c r="D2068" s="55">
        <f t="shared" si="559"/>
        <v>86</v>
      </c>
      <c r="F2068" s="63">
        <f t="shared" si="550"/>
        <v>44958.541666666635</v>
      </c>
      <c r="G2068" s="64">
        <f t="shared" si="560"/>
        <v>709.45763964880052</v>
      </c>
      <c r="H2068" s="64">
        <f t="shared" si="564"/>
        <v>42.088840845343661</v>
      </c>
      <c r="I2068" s="64">
        <f t="shared" si="564"/>
        <v>153.44566033682631</v>
      </c>
      <c r="J2068" s="64">
        <f t="shared" si="564"/>
        <v>179.670890311693</v>
      </c>
      <c r="K2068" s="64">
        <f t="shared" si="564"/>
        <v>0</v>
      </c>
      <c r="L2068" s="64">
        <f t="shared" si="564"/>
        <v>0</v>
      </c>
      <c r="M2068" s="64">
        <f t="shared" si="564"/>
        <v>9.069738904441067</v>
      </c>
      <c r="N2068" s="64">
        <f t="shared" si="564"/>
        <v>325.18250925049648</v>
      </c>
      <c r="O2068" s="121"/>
      <c r="P2068" s="177">
        <v>2.9750000000000001</v>
      </c>
      <c r="Q2068" s="177">
        <v>53.915888384588186</v>
      </c>
      <c r="R2068" s="177">
        <v>53.915888384588186</v>
      </c>
      <c r="S2068" s="177">
        <v>21.911568671995823</v>
      </c>
      <c r="T2068" s="177">
        <v>27.891794629399506</v>
      </c>
      <c r="U2068" s="177">
        <v>53.915888384588186</v>
      </c>
      <c r="V2068" s="177">
        <v>53.915888384588186</v>
      </c>
      <c r="W2068" s="177">
        <v>4.2178309915176833</v>
      </c>
      <c r="X2068" s="177">
        <v>20.965267202164981</v>
      </c>
      <c r="Y2068" s="177">
        <v>31.2728</v>
      </c>
      <c r="Z2068" s="177">
        <v>0</v>
      </c>
      <c r="AA2068" s="177">
        <v>38.789896902932377</v>
      </c>
      <c r="AB2068" s="177">
        <v>36.251357179222637</v>
      </c>
      <c r="AC2068" s="177">
        <v>34.477701629988715</v>
      </c>
      <c r="AD2068" s="177">
        <v>42.088840845343661</v>
      </c>
      <c r="AE2068" s="177">
        <v>20.724094740773907</v>
      </c>
      <c r="AF2068" s="177">
        <v>9.069738904441067</v>
      </c>
      <c r="AG2068" s="177">
        <v>59.890296770564333</v>
      </c>
      <c r="AH2068" s="177">
        <v>59.890296770564333</v>
      </c>
      <c r="AI2068" s="177">
        <v>59.890296770564333</v>
      </c>
      <c r="AJ2068" s="177">
        <v>23.487304100974406</v>
      </c>
    </row>
    <row r="2069" spans="1:36" hidden="1" outlineLevel="1" x14ac:dyDescent="0.25">
      <c r="A2069" s="190">
        <f t="shared" si="561"/>
        <v>2023</v>
      </c>
      <c r="B2069" s="55">
        <f t="shared" si="562"/>
        <v>2</v>
      </c>
      <c r="C2069" s="55">
        <f t="shared" si="563"/>
        <v>14</v>
      </c>
      <c r="D2069" s="55">
        <f t="shared" si="559"/>
        <v>86</v>
      </c>
      <c r="F2069" s="63">
        <f t="shared" si="550"/>
        <v>44958.583333333299</v>
      </c>
      <c r="G2069" s="64">
        <f t="shared" si="560"/>
        <v>700.04882060856414</v>
      </c>
      <c r="H2069" s="64">
        <f t="shared" si="564"/>
        <v>44.062798831101595</v>
      </c>
      <c r="I2069" s="64">
        <f t="shared" si="564"/>
        <v>148.71947440694595</v>
      </c>
      <c r="J2069" s="64">
        <f t="shared" si="564"/>
        <v>181.32259485519791</v>
      </c>
      <c r="K2069" s="64">
        <f t="shared" si="564"/>
        <v>0</v>
      </c>
      <c r="L2069" s="64">
        <f t="shared" si="564"/>
        <v>0</v>
      </c>
      <c r="M2069" s="64">
        <f t="shared" si="564"/>
        <v>8.6970099083681447</v>
      </c>
      <c r="N2069" s="64">
        <f t="shared" si="564"/>
        <v>317.24694260695054</v>
      </c>
      <c r="O2069" s="121"/>
      <c r="P2069" s="177">
        <v>2.9750000000000001</v>
      </c>
      <c r="Q2069" s="177">
        <v>52.607150268219165</v>
      </c>
      <c r="R2069" s="177">
        <v>52.607150268219165</v>
      </c>
      <c r="S2069" s="177">
        <v>18.667350044285371</v>
      </c>
      <c r="T2069" s="177">
        <v>27.631298988978127</v>
      </c>
      <c r="U2069" s="177">
        <v>52.607150268219165</v>
      </c>
      <c r="V2069" s="177">
        <v>52.607150268219165</v>
      </c>
      <c r="W2069" s="177">
        <v>4.5315374176748291</v>
      </c>
      <c r="X2069" s="177">
        <v>22.118282690600513</v>
      </c>
      <c r="Y2069" s="177">
        <v>25.911748571428575</v>
      </c>
      <c r="Z2069" s="177">
        <v>0</v>
      </c>
      <c r="AA2069" s="177">
        <v>39.207232185376405</v>
      </c>
      <c r="AB2069" s="177">
        <v>34.938261133579189</v>
      </c>
      <c r="AC2069" s="177">
        <v>32.6728482151183</v>
      </c>
      <c r="AD2069" s="177">
        <v>44.062798831101595</v>
      </c>
      <c r="AE2069" s="177">
        <v>21.015620320919286</v>
      </c>
      <c r="AF2069" s="177">
        <v>8.6970099083681447</v>
      </c>
      <c r="AG2069" s="177">
        <v>60.440864951732635</v>
      </c>
      <c r="AH2069" s="177">
        <v>60.440864951732635</v>
      </c>
      <c r="AI2069" s="177">
        <v>60.440864951732635</v>
      </c>
      <c r="AJ2069" s="177">
        <v>25.868636373059264</v>
      </c>
    </row>
    <row r="2070" spans="1:36" hidden="1" outlineLevel="1" x14ac:dyDescent="0.25">
      <c r="A2070" s="190">
        <f t="shared" si="561"/>
        <v>2023</v>
      </c>
      <c r="B2070" s="55">
        <f t="shared" si="562"/>
        <v>2</v>
      </c>
      <c r="C2070" s="55">
        <f t="shared" si="563"/>
        <v>15</v>
      </c>
      <c r="D2070" s="55">
        <f t="shared" si="559"/>
        <v>86</v>
      </c>
      <c r="F2070" s="63">
        <f t="shared" si="550"/>
        <v>44958.624999999964</v>
      </c>
      <c r="G2070" s="64">
        <f t="shared" si="560"/>
        <v>622.37597309950456</v>
      </c>
      <c r="H2070" s="64">
        <f t="shared" si="564"/>
        <v>43.057059517828662</v>
      </c>
      <c r="I2070" s="64">
        <f t="shared" si="564"/>
        <v>111.85015420447395</v>
      </c>
      <c r="J2070" s="64">
        <f t="shared" si="564"/>
        <v>147.93826084803163</v>
      </c>
      <c r="K2070" s="64">
        <f t="shared" si="564"/>
        <v>0</v>
      </c>
      <c r="L2070" s="64">
        <f t="shared" si="564"/>
        <v>0</v>
      </c>
      <c r="M2070" s="64">
        <f t="shared" si="564"/>
        <v>8.0757949149132777</v>
      </c>
      <c r="N2070" s="64">
        <f t="shared" si="564"/>
        <v>311.45470361425708</v>
      </c>
      <c r="O2070" s="121"/>
      <c r="P2070" s="177">
        <v>2.9750000000000001</v>
      </c>
      <c r="Q2070" s="177">
        <v>52.4010497774524</v>
      </c>
      <c r="R2070" s="177">
        <v>52.4010497774524</v>
      </c>
      <c r="S2070" s="177">
        <v>7.6593835374330421</v>
      </c>
      <c r="T2070" s="177">
        <v>11.322898643452399</v>
      </c>
      <c r="U2070" s="177">
        <v>52.4010497774524</v>
      </c>
      <c r="V2070" s="177">
        <v>52.4010497774524</v>
      </c>
      <c r="W2070" s="177">
        <v>5.0994951997792537</v>
      </c>
      <c r="X2070" s="177">
        <v>21.804332646799221</v>
      </c>
      <c r="Y2070" s="177">
        <v>19.65718857142857</v>
      </c>
      <c r="Z2070" s="177">
        <v>0</v>
      </c>
      <c r="AA2070" s="177">
        <v>38.174146761249425</v>
      </c>
      <c r="AB2070" s="177">
        <v>34.038082991395328</v>
      </c>
      <c r="AC2070" s="177">
        <v>29.638274751802737</v>
      </c>
      <c r="AD2070" s="177">
        <v>43.057059517828662</v>
      </c>
      <c r="AE2070" s="177">
        <v>20.580870395639053</v>
      </c>
      <c r="AF2070" s="177">
        <v>8.0757949149132777</v>
      </c>
      <c r="AG2070" s="177">
        <v>49.312753616010546</v>
      </c>
      <c r="AH2070" s="177">
        <v>49.312753616010546</v>
      </c>
      <c r="AI2070" s="177">
        <v>49.312753616010546</v>
      </c>
      <c r="AJ2070" s="177">
        <v>22.750985209942399</v>
      </c>
    </row>
    <row r="2071" spans="1:36" hidden="1" outlineLevel="1" x14ac:dyDescent="0.25">
      <c r="A2071" s="190">
        <f t="shared" si="561"/>
        <v>2023</v>
      </c>
      <c r="B2071" s="55">
        <f t="shared" si="562"/>
        <v>2</v>
      </c>
      <c r="C2071" s="55">
        <f t="shared" si="563"/>
        <v>16</v>
      </c>
      <c r="D2071" s="55">
        <f t="shared" si="559"/>
        <v>86</v>
      </c>
      <c r="F2071" s="63">
        <f t="shared" si="550"/>
        <v>44958.666666666628</v>
      </c>
      <c r="G2071" s="64">
        <f t="shared" si="560"/>
        <v>406.85046161145669</v>
      </c>
      <c r="H2071" s="64">
        <f t="shared" si="564"/>
        <v>10.513149688917775</v>
      </c>
      <c r="I2071" s="64">
        <f t="shared" si="564"/>
        <v>51.823723390165043</v>
      </c>
      <c r="J2071" s="64">
        <f t="shared" si="564"/>
        <v>33.475420465387813</v>
      </c>
      <c r="K2071" s="64">
        <f t="shared" si="564"/>
        <v>0</v>
      </c>
      <c r="L2071" s="64">
        <f t="shared" si="564"/>
        <v>0</v>
      </c>
      <c r="M2071" s="64">
        <f t="shared" si="564"/>
        <v>9.1939819031320393</v>
      </c>
      <c r="N2071" s="64">
        <f t="shared" si="564"/>
        <v>301.84418616385403</v>
      </c>
      <c r="O2071" s="121"/>
      <c r="P2071" s="177">
        <v>2.9750000000000001</v>
      </c>
      <c r="Q2071" s="177">
        <v>49.567168029409252</v>
      </c>
      <c r="R2071" s="177">
        <v>49.567168029409252</v>
      </c>
      <c r="S2071" s="177">
        <v>0.13017124388577378</v>
      </c>
      <c r="T2071" s="177">
        <v>0.16156198957421694</v>
      </c>
      <c r="U2071" s="177">
        <v>49.567168029409252</v>
      </c>
      <c r="V2071" s="177">
        <v>49.567168029409252</v>
      </c>
      <c r="W2071" s="177">
        <v>2.7154603045269425</v>
      </c>
      <c r="X2071" s="177">
        <v>10.609881747605527</v>
      </c>
      <c r="Y2071" s="177">
        <v>9.828594285714285</v>
      </c>
      <c r="Z2071" s="177">
        <v>0</v>
      </c>
      <c r="AA2071" s="177">
        <v>39.443493230116026</v>
      </c>
      <c r="AB2071" s="177">
        <v>33.590991006292448</v>
      </c>
      <c r="AC2071" s="177">
        <v>30.541029809808528</v>
      </c>
      <c r="AD2071" s="177">
        <v>10.513149688917775</v>
      </c>
      <c r="AE2071" s="177">
        <v>13.191183744458522</v>
      </c>
      <c r="AF2071" s="177">
        <v>9.1939819031320393</v>
      </c>
      <c r="AG2071" s="177">
        <v>11.158473488462604</v>
      </c>
      <c r="AH2071" s="177">
        <v>11.158473488462604</v>
      </c>
      <c r="AI2071" s="177">
        <v>11.158473488462604</v>
      </c>
      <c r="AJ2071" s="177">
        <v>12.21187007439978</v>
      </c>
    </row>
    <row r="2072" spans="1:36" hidden="1" outlineLevel="1" x14ac:dyDescent="0.25">
      <c r="A2072" s="190">
        <f t="shared" si="561"/>
        <v>2023</v>
      </c>
      <c r="B2072" s="55">
        <f t="shared" si="562"/>
        <v>2</v>
      </c>
      <c r="C2072" s="55">
        <f t="shared" si="563"/>
        <v>17</v>
      </c>
      <c r="D2072" s="55">
        <f t="shared" si="559"/>
        <v>86</v>
      </c>
      <c r="F2072" s="63">
        <f t="shared" si="550"/>
        <v>44958.708333333292</v>
      </c>
      <c r="G2072" s="64">
        <f t="shared" si="560"/>
        <v>298.36764061363999</v>
      </c>
      <c r="H2072" s="64">
        <f t="shared" si="564"/>
        <v>0</v>
      </c>
      <c r="I2072" s="64">
        <f t="shared" si="564"/>
        <v>5.0228607224232222</v>
      </c>
      <c r="J2072" s="64">
        <f t="shared" si="564"/>
        <v>0</v>
      </c>
      <c r="K2072" s="64">
        <f t="shared" si="564"/>
        <v>0</v>
      </c>
      <c r="L2072" s="64">
        <f t="shared" si="564"/>
        <v>0</v>
      </c>
      <c r="M2072" s="64">
        <f t="shared" si="564"/>
        <v>10.063682893968853</v>
      </c>
      <c r="N2072" s="64">
        <f t="shared" si="564"/>
        <v>283.28109699724791</v>
      </c>
      <c r="O2072" s="121"/>
      <c r="P2072" s="177">
        <v>2.9750000000000001</v>
      </c>
      <c r="Q2072" s="177">
        <v>44.960822060771832</v>
      </c>
      <c r="R2072" s="177">
        <v>44.960822060771832</v>
      </c>
      <c r="S2072" s="177">
        <v>0</v>
      </c>
      <c r="T2072" s="177">
        <v>0</v>
      </c>
      <c r="U2072" s="177">
        <v>44.960822060771832</v>
      </c>
      <c r="V2072" s="177">
        <v>44.960822060771832</v>
      </c>
      <c r="W2072" s="177">
        <v>0.16459482763013714</v>
      </c>
      <c r="X2072" s="177">
        <v>0.5759519131899149</v>
      </c>
      <c r="Y2072" s="177">
        <v>0</v>
      </c>
      <c r="Z2072" s="177">
        <v>0</v>
      </c>
      <c r="AA2072" s="177">
        <v>37.944881268522138</v>
      </c>
      <c r="AB2072" s="177">
        <v>33.164309927237227</v>
      </c>
      <c r="AC2072" s="177">
        <v>32.328617558401206</v>
      </c>
      <c r="AD2072" s="177">
        <v>0</v>
      </c>
      <c r="AE2072" s="177">
        <v>1.0985406694054591</v>
      </c>
      <c r="AF2072" s="177">
        <v>10.063682893968853</v>
      </c>
      <c r="AG2072" s="177">
        <v>0</v>
      </c>
      <c r="AH2072" s="177">
        <v>0</v>
      </c>
      <c r="AI2072" s="177">
        <v>0</v>
      </c>
      <c r="AJ2072" s="177">
        <v>0.20877331219771078</v>
      </c>
    </row>
    <row r="2073" spans="1:36" hidden="1" outlineLevel="1" x14ac:dyDescent="0.25">
      <c r="A2073" s="190">
        <f t="shared" si="561"/>
        <v>2023</v>
      </c>
      <c r="B2073" s="55">
        <f t="shared" si="562"/>
        <v>2</v>
      </c>
      <c r="C2073" s="55">
        <f t="shared" si="563"/>
        <v>18</v>
      </c>
      <c r="D2073" s="55">
        <f t="shared" si="559"/>
        <v>86</v>
      </c>
      <c r="F2073" s="63">
        <f t="shared" si="550"/>
        <v>44958.749999999956</v>
      </c>
      <c r="G2073" s="64">
        <f t="shared" si="560"/>
        <v>291.34271621982043</v>
      </c>
      <c r="H2073" s="64">
        <f t="shared" si="564"/>
        <v>0</v>
      </c>
      <c r="I2073" s="64">
        <f t="shared" si="564"/>
        <v>2.9750000000000001</v>
      </c>
      <c r="J2073" s="64">
        <f t="shared" si="564"/>
        <v>0</v>
      </c>
      <c r="K2073" s="64">
        <f t="shared" si="564"/>
        <v>0</v>
      </c>
      <c r="L2073" s="64">
        <f t="shared" si="564"/>
        <v>0</v>
      </c>
      <c r="M2073" s="64">
        <f t="shared" si="564"/>
        <v>12.300056870406372</v>
      </c>
      <c r="N2073" s="64">
        <f t="shared" si="564"/>
        <v>276.06765934941404</v>
      </c>
      <c r="O2073" s="121"/>
      <c r="P2073" s="177">
        <v>2.9750000000000001</v>
      </c>
      <c r="Q2073" s="177">
        <v>42.590666416953923</v>
      </c>
      <c r="R2073" s="177">
        <v>42.590666416953923</v>
      </c>
      <c r="S2073" s="177">
        <v>0</v>
      </c>
      <c r="T2073" s="177">
        <v>0</v>
      </c>
      <c r="U2073" s="177">
        <v>42.590666416953923</v>
      </c>
      <c r="V2073" s="177">
        <v>42.590666416953923</v>
      </c>
      <c r="W2073" s="177">
        <v>0</v>
      </c>
      <c r="X2073" s="177">
        <v>0</v>
      </c>
      <c r="Y2073" s="177">
        <v>0</v>
      </c>
      <c r="Z2073" s="177">
        <v>0</v>
      </c>
      <c r="AA2073" s="177">
        <v>39.2847449337442</v>
      </c>
      <c r="AB2073" s="177">
        <v>32.793543796186839</v>
      </c>
      <c r="AC2073" s="177">
        <v>33.626704951667314</v>
      </c>
      <c r="AD2073" s="177">
        <v>0</v>
      </c>
      <c r="AE2073" s="177">
        <v>0</v>
      </c>
      <c r="AF2073" s="177">
        <v>12.300056870406372</v>
      </c>
      <c r="AG2073" s="177">
        <v>0</v>
      </c>
      <c r="AH2073" s="177">
        <v>0</v>
      </c>
      <c r="AI2073" s="177">
        <v>0</v>
      </c>
      <c r="AJ2073" s="177">
        <v>0</v>
      </c>
    </row>
    <row r="2074" spans="1:36" hidden="1" outlineLevel="1" x14ac:dyDescent="0.25">
      <c r="A2074" s="190">
        <f t="shared" si="561"/>
        <v>2023</v>
      </c>
      <c r="B2074" s="55">
        <f t="shared" si="562"/>
        <v>2</v>
      </c>
      <c r="C2074" s="55">
        <f t="shared" si="563"/>
        <v>19</v>
      </c>
      <c r="D2074" s="55">
        <f t="shared" si="559"/>
        <v>86</v>
      </c>
      <c r="F2074" s="63">
        <f t="shared" si="550"/>
        <v>44958.791666666621</v>
      </c>
      <c r="G2074" s="64">
        <f t="shared" si="560"/>
        <v>283.34128485708624</v>
      </c>
      <c r="H2074" s="64">
        <f t="shared" si="564"/>
        <v>0</v>
      </c>
      <c r="I2074" s="64">
        <f t="shared" si="564"/>
        <v>2.9750000000000001</v>
      </c>
      <c r="J2074" s="64">
        <f t="shared" si="564"/>
        <v>0</v>
      </c>
      <c r="K2074" s="64">
        <f t="shared" si="564"/>
        <v>0</v>
      </c>
      <c r="L2074" s="64">
        <f t="shared" si="564"/>
        <v>0</v>
      </c>
      <c r="M2074" s="64">
        <f t="shared" si="564"/>
        <v>12.921271863861243</v>
      </c>
      <c r="N2074" s="64">
        <f t="shared" si="564"/>
        <v>267.44501299322502</v>
      </c>
      <c r="O2074" s="121"/>
      <c r="P2074" s="177">
        <v>2.9750000000000001</v>
      </c>
      <c r="Q2074" s="177">
        <v>39.808309791602476</v>
      </c>
      <c r="R2074" s="177">
        <v>39.808309791602476</v>
      </c>
      <c r="S2074" s="177">
        <v>0</v>
      </c>
      <c r="T2074" s="177">
        <v>0</v>
      </c>
      <c r="U2074" s="177">
        <v>39.808309791602476</v>
      </c>
      <c r="V2074" s="177">
        <v>39.808309791602476</v>
      </c>
      <c r="W2074" s="177">
        <v>0</v>
      </c>
      <c r="X2074" s="177">
        <v>0</v>
      </c>
      <c r="Y2074" s="177">
        <v>0</v>
      </c>
      <c r="Z2074" s="177">
        <v>0</v>
      </c>
      <c r="AA2074" s="177">
        <v>39.846573635674083</v>
      </c>
      <c r="AB2074" s="177">
        <v>33.503862493881179</v>
      </c>
      <c r="AC2074" s="177">
        <v>34.861337697259877</v>
      </c>
      <c r="AD2074" s="177">
        <v>0</v>
      </c>
      <c r="AE2074" s="177">
        <v>0</v>
      </c>
      <c r="AF2074" s="177">
        <v>12.921271863861243</v>
      </c>
      <c r="AG2074" s="177">
        <v>0</v>
      </c>
      <c r="AH2074" s="177">
        <v>0</v>
      </c>
      <c r="AI2074" s="177">
        <v>0</v>
      </c>
      <c r="AJ2074" s="177">
        <v>0</v>
      </c>
    </row>
    <row r="2075" spans="1:36" hidden="1" outlineLevel="1" x14ac:dyDescent="0.25">
      <c r="A2075" s="190">
        <f t="shared" si="561"/>
        <v>2023</v>
      </c>
      <c r="B2075" s="55">
        <f t="shared" si="562"/>
        <v>2</v>
      </c>
      <c r="C2075" s="55">
        <f t="shared" si="563"/>
        <v>20</v>
      </c>
      <c r="D2075" s="55">
        <f t="shared" si="559"/>
        <v>86</v>
      </c>
      <c r="F2075" s="63">
        <f t="shared" si="550"/>
        <v>44958.833333333285</v>
      </c>
      <c r="G2075" s="64">
        <f t="shared" si="560"/>
        <v>281.00873065208197</v>
      </c>
      <c r="H2075" s="64">
        <f t="shared" ref="H2075:N2084" si="565">SUMIF($P$6:$AK$6,H$6,$P2075:$AK2075)</f>
        <v>0</v>
      </c>
      <c r="I2075" s="64">
        <f t="shared" si="565"/>
        <v>2.9750000000000001</v>
      </c>
      <c r="J2075" s="64">
        <f t="shared" si="565"/>
        <v>0</v>
      </c>
      <c r="K2075" s="64">
        <f t="shared" si="565"/>
        <v>0</v>
      </c>
      <c r="L2075" s="64">
        <f t="shared" si="565"/>
        <v>0</v>
      </c>
      <c r="M2075" s="64">
        <f t="shared" si="565"/>
        <v>12.300056870406372</v>
      </c>
      <c r="N2075" s="64">
        <f t="shared" si="565"/>
        <v>265.73367378167558</v>
      </c>
      <c r="O2075" s="121"/>
      <c r="P2075" s="177">
        <v>2.9750000000000001</v>
      </c>
      <c r="Q2075" s="177">
        <v>39.045737975765412</v>
      </c>
      <c r="R2075" s="177">
        <v>39.045737975765412</v>
      </c>
      <c r="S2075" s="177">
        <v>0</v>
      </c>
      <c r="T2075" s="177">
        <v>0</v>
      </c>
      <c r="U2075" s="177">
        <v>39.045737975765412</v>
      </c>
      <c r="V2075" s="177">
        <v>39.045737975765412</v>
      </c>
      <c r="W2075" s="177">
        <v>0</v>
      </c>
      <c r="X2075" s="177">
        <v>0</v>
      </c>
      <c r="Y2075" s="177">
        <v>0</v>
      </c>
      <c r="Z2075" s="177">
        <v>0</v>
      </c>
      <c r="AA2075" s="177">
        <v>40.591124555127948</v>
      </c>
      <c r="AB2075" s="177">
        <v>34.582605959115845</v>
      </c>
      <c r="AC2075" s="177">
        <v>34.376991364370149</v>
      </c>
      <c r="AD2075" s="177">
        <v>0</v>
      </c>
      <c r="AE2075" s="177">
        <v>0</v>
      </c>
      <c r="AF2075" s="177">
        <v>12.300056870406372</v>
      </c>
      <c r="AG2075" s="177">
        <v>0</v>
      </c>
      <c r="AH2075" s="177">
        <v>0</v>
      </c>
      <c r="AI2075" s="177">
        <v>0</v>
      </c>
      <c r="AJ2075" s="177">
        <v>0</v>
      </c>
    </row>
    <row r="2076" spans="1:36" hidden="1" outlineLevel="1" x14ac:dyDescent="0.25">
      <c r="A2076" s="190">
        <f t="shared" si="561"/>
        <v>2023</v>
      </c>
      <c r="B2076" s="55">
        <f t="shared" si="562"/>
        <v>2</v>
      </c>
      <c r="C2076" s="55">
        <f t="shared" si="563"/>
        <v>21</v>
      </c>
      <c r="D2076" s="55">
        <f t="shared" si="559"/>
        <v>86</v>
      </c>
      <c r="F2076" s="63">
        <f t="shared" si="550"/>
        <v>44958.874999999949</v>
      </c>
      <c r="G2076" s="64">
        <f t="shared" si="560"/>
        <v>277.41646551520148</v>
      </c>
      <c r="H2076" s="64">
        <f t="shared" si="565"/>
        <v>0</v>
      </c>
      <c r="I2076" s="64">
        <f t="shared" si="565"/>
        <v>2.9750000000000001</v>
      </c>
      <c r="J2076" s="64">
        <f t="shared" si="565"/>
        <v>0</v>
      </c>
      <c r="K2076" s="64">
        <f t="shared" si="565"/>
        <v>0</v>
      </c>
      <c r="L2076" s="64">
        <f t="shared" si="565"/>
        <v>0</v>
      </c>
      <c r="M2076" s="64">
        <f t="shared" si="565"/>
        <v>12.797028865170272</v>
      </c>
      <c r="N2076" s="64">
        <f t="shared" si="565"/>
        <v>261.6444366500312</v>
      </c>
      <c r="O2076" s="121"/>
      <c r="P2076" s="177">
        <v>2.9750000000000001</v>
      </c>
      <c r="Q2076" s="177">
        <v>38.107980742776583</v>
      </c>
      <c r="R2076" s="177">
        <v>38.107980742776583</v>
      </c>
      <c r="S2076" s="177">
        <v>0</v>
      </c>
      <c r="T2076" s="177">
        <v>0</v>
      </c>
      <c r="U2076" s="177">
        <v>38.107980742776583</v>
      </c>
      <c r="V2076" s="177">
        <v>38.107980742776583</v>
      </c>
      <c r="W2076" s="177">
        <v>0</v>
      </c>
      <c r="X2076" s="177">
        <v>0</v>
      </c>
      <c r="Y2076" s="177">
        <v>0</v>
      </c>
      <c r="Z2076" s="177">
        <v>0</v>
      </c>
      <c r="AA2076" s="177">
        <v>39.499982664823236</v>
      </c>
      <c r="AB2076" s="177">
        <v>36.019145251482357</v>
      </c>
      <c r="AC2076" s="177">
        <v>33.693385762619265</v>
      </c>
      <c r="AD2076" s="177">
        <v>0</v>
      </c>
      <c r="AE2076" s="177">
        <v>0</v>
      </c>
      <c r="AF2076" s="177">
        <v>12.797028865170272</v>
      </c>
      <c r="AG2076" s="177">
        <v>0</v>
      </c>
      <c r="AH2076" s="177">
        <v>0</v>
      </c>
      <c r="AI2076" s="177">
        <v>0</v>
      </c>
      <c r="AJ2076" s="177">
        <v>0</v>
      </c>
    </row>
    <row r="2077" spans="1:36" hidden="1" outlineLevel="1" x14ac:dyDescent="0.25">
      <c r="A2077" s="190">
        <f t="shared" si="561"/>
        <v>2023</v>
      </c>
      <c r="B2077" s="55">
        <f t="shared" si="562"/>
        <v>2</v>
      </c>
      <c r="C2077" s="55">
        <f t="shared" si="563"/>
        <v>22</v>
      </c>
      <c r="D2077" s="55">
        <f t="shared" si="559"/>
        <v>86</v>
      </c>
      <c r="F2077" s="63">
        <f t="shared" si="550"/>
        <v>44958.916666666613</v>
      </c>
      <c r="G2077" s="64">
        <f t="shared" si="560"/>
        <v>284.61166706855067</v>
      </c>
      <c r="H2077" s="64">
        <f t="shared" si="565"/>
        <v>0</v>
      </c>
      <c r="I2077" s="64">
        <f t="shared" si="565"/>
        <v>2.9750000000000001</v>
      </c>
      <c r="J2077" s="64">
        <f t="shared" si="565"/>
        <v>0</v>
      </c>
      <c r="K2077" s="64">
        <f t="shared" si="565"/>
        <v>0</v>
      </c>
      <c r="L2077" s="64">
        <f t="shared" si="565"/>
        <v>0</v>
      </c>
      <c r="M2077" s="64">
        <f t="shared" si="565"/>
        <v>13.418243858625139</v>
      </c>
      <c r="N2077" s="64">
        <f t="shared" si="565"/>
        <v>268.2184232099255</v>
      </c>
      <c r="O2077" s="121"/>
      <c r="P2077" s="177">
        <v>2.9750000000000001</v>
      </c>
      <c r="Q2077" s="177">
        <v>38.448046552541769</v>
      </c>
      <c r="R2077" s="177">
        <v>38.448046552541769</v>
      </c>
      <c r="S2077" s="177">
        <v>0</v>
      </c>
      <c r="T2077" s="177">
        <v>0</v>
      </c>
      <c r="U2077" s="177">
        <v>38.448046552541769</v>
      </c>
      <c r="V2077" s="177">
        <v>38.448046552541769</v>
      </c>
      <c r="W2077" s="177">
        <v>0</v>
      </c>
      <c r="X2077" s="177">
        <v>0</v>
      </c>
      <c r="Y2077" s="177">
        <v>0</v>
      </c>
      <c r="Z2077" s="177">
        <v>0</v>
      </c>
      <c r="AA2077" s="177">
        <v>43.640381256519696</v>
      </c>
      <c r="AB2077" s="177">
        <v>37.177270574368244</v>
      </c>
      <c r="AC2077" s="177">
        <v>33.608585168870469</v>
      </c>
      <c r="AD2077" s="177">
        <v>0</v>
      </c>
      <c r="AE2077" s="177">
        <v>0</v>
      </c>
      <c r="AF2077" s="177">
        <v>13.418243858625139</v>
      </c>
      <c r="AG2077" s="177">
        <v>0</v>
      </c>
      <c r="AH2077" s="177">
        <v>0</v>
      </c>
      <c r="AI2077" s="177">
        <v>0</v>
      </c>
      <c r="AJ2077" s="177">
        <v>0</v>
      </c>
    </row>
    <row r="2078" spans="1:36" hidden="1" outlineLevel="1" x14ac:dyDescent="0.25">
      <c r="A2078" s="190">
        <f t="shared" si="561"/>
        <v>2023</v>
      </c>
      <c r="B2078" s="55">
        <f t="shared" si="562"/>
        <v>2</v>
      </c>
      <c r="C2078" s="55">
        <f t="shared" si="563"/>
        <v>23</v>
      </c>
      <c r="D2078" s="55">
        <f t="shared" si="559"/>
        <v>86</v>
      </c>
      <c r="F2078" s="63">
        <f t="shared" si="550"/>
        <v>44958.958333333278</v>
      </c>
      <c r="G2078" s="64">
        <f t="shared" si="560"/>
        <v>297.60850115919277</v>
      </c>
      <c r="H2078" s="64">
        <f t="shared" si="565"/>
        <v>0</v>
      </c>
      <c r="I2078" s="64">
        <f t="shared" si="565"/>
        <v>2.9750000000000001</v>
      </c>
      <c r="J2078" s="64">
        <f t="shared" si="565"/>
        <v>0</v>
      </c>
      <c r="K2078" s="64">
        <f t="shared" si="565"/>
        <v>0</v>
      </c>
      <c r="L2078" s="64">
        <f t="shared" si="565"/>
        <v>0</v>
      </c>
      <c r="M2078" s="64">
        <f t="shared" si="565"/>
        <v>14.287944849461951</v>
      </c>
      <c r="N2078" s="64">
        <f t="shared" si="565"/>
        <v>280.3455563097308</v>
      </c>
      <c r="O2078" s="121"/>
      <c r="P2078" s="177">
        <v>2.9750000000000001</v>
      </c>
      <c r="Q2078" s="177">
        <v>39.777394717987463</v>
      </c>
      <c r="R2078" s="177">
        <v>39.777394717987463</v>
      </c>
      <c r="S2078" s="177">
        <v>0</v>
      </c>
      <c r="T2078" s="177">
        <v>0</v>
      </c>
      <c r="U2078" s="177">
        <v>39.777394717987463</v>
      </c>
      <c r="V2078" s="177">
        <v>39.777394717987463</v>
      </c>
      <c r="W2078" s="177">
        <v>0</v>
      </c>
      <c r="X2078" s="177">
        <v>0</v>
      </c>
      <c r="Y2078" s="177">
        <v>0</v>
      </c>
      <c r="Z2078" s="177">
        <v>0</v>
      </c>
      <c r="AA2078" s="177">
        <v>46.386756420810975</v>
      </c>
      <c r="AB2078" s="177">
        <v>37.822300033726378</v>
      </c>
      <c r="AC2078" s="177">
        <v>37.026920983243578</v>
      </c>
      <c r="AD2078" s="177">
        <v>0</v>
      </c>
      <c r="AE2078" s="177">
        <v>0</v>
      </c>
      <c r="AF2078" s="177">
        <v>14.287944849461951</v>
      </c>
      <c r="AG2078" s="177">
        <v>0</v>
      </c>
      <c r="AH2078" s="177">
        <v>0</v>
      </c>
      <c r="AI2078" s="177">
        <v>0</v>
      </c>
      <c r="AJ2078" s="177">
        <v>0</v>
      </c>
    </row>
    <row r="2079" spans="1:36" hidden="1" outlineLevel="1" x14ac:dyDescent="0.25">
      <c r="A2079" s="190">
        <f t="shared" si="561"/>
        <v>2023</v>
      </c>
      <c r="B2079" s="55">
        <f t="shared" si="562"/>
        <v>3</v>
      </c>
      <c r="C2079" s="55">
        <f t="shared" si="563"/>
        <v>0</v>
      </c>
      <c r="D2079" s="55">
        <f t="shared" si="559"/>
        <v>87</v>
      </c>
      <c r="F2079" s="63">
        <f t="shared" ref="F2079" si="566">EDATE(F2055,1)</f>
        <v>44986</v>
      </c>
      <c r="G2079" s="64">
        <f t="shared" si="560"/>
        <v>277.2964558363613</v>
      </c>
      <c r="H2079" s="64">
        <f t="shared" si="565"/>
        <v>0</v>
      </c>
      <c r="I2079" s="64">
        <f t="shared" si="565"/>
        <v>2.9750000000000001</v>
      </c>
      <c r="J2079" s="64">
        <f t="shared" si="565"/>
        <v>0</v>
      </c>
      <c r="K2079" s="64">
        <f t="shared" si="565"/>
        <v>0</v>
      </c>
      <c r="L2079" s="64">
        <f t="shared" si="565"/>
        <v>0</v>
      </c>
      <c r="M2079" s="64">
        <f t="shared" si="565"/>
        <v>19.315373021366938</v>
      </c>
      <c r="N2079" s="64">
        <f t="shared" si="565"/>
        <v>255.00608281499439</v>
      </c>
      <c r="O2079" s="121"/>
      <c r="P2079" s="177">
        <v>2.9750000000000001</v>
      </c>
      <c r="Q2079" s="177">
        <v>35.500809534576895</v>
      </c>
      <c r="R2079" s="177">
        <v>35.500809534576895</v>
      </c>
      <c r="S2079" s="177">
        <v>0</v>
      </c>
      <c r="T2079" s="177">
        <v>0</v>
      </c>
      <c r="U2079" s="177">
        <v>35.500809534576895</v>
      </c>
      <c r="V2079" s="177">
        <v>35.500809534576895</v>
      </c>
      <c r="W2079" s="177">
        <v>0</v>
      </c>
      <c r="X2079" s="177">
        <v>0</v>
      </c>
      <c r="Y2079" s="177">
        <v>0</v>
      </c>
      <c r="Z2079" s="177">
        <v>0</v>
      </c>
      <c r="AA2079" s="177">
        <v>40.306748170561221</v>
      </c>
      <c r="AB2079" s="177">
        <v>34.700637961992648</v>
      </c>
      <c r="AC2079" s="177">
        <v>37.995458544132937</v>
      </c>
      <c r="AD2079" s="177">
        <v>0</v>
      </c>
      <c r="AE2079" s="177">
        <v>0</v>
      </c>
      <c r="AF2079" s="177">
        <v>19.315373021366938</v>
      </c>
      <c r="AG2079" s="177">
        <v>0</v>
      </c>
      <c r="AH2079" s="177">
        <v>0</v>
      </c>
      <c r="AI2079" s="177">
        <v>0</v>
      </c>
      <c r="AJ2079" s="177">
        <v>0</v>
      </c>
    </row>
    <row r="2080" spans="1:36" hidden="1" outlineLevel="1" x14ac:dyDescent="0.25">
      <c r="A2080" s="190">
        <f t="shared" si="561"/>
        <v>2023</v>
      </c>
      <c r="B2080" s="55">
        <f t="shared" si="562"/>
        <v>3</v>
      </c>
      <c r="C2080" s="55">
        <f t="shared" si="563"/>
        <v>1</v>
      </c>
      <c r="D2080" s="55">
        <f t="shared" si="559"/>
        <v>87</v>
      </c>
      <c r="F2080" s="63">
        <f t="shared" ref="F2080" si="567">F2079+1/24</f>
        <v>44986.041666666664</v>
      </c>
      <c r="G2080" s="64">
        <f t="shared" si="560"/>
        <v>281.06107830005629</v>
      </c>
      <c r="H2080" s="64">
        <f t="shared" si="565"/>
        <v>0</v>
      </c>
      <c r="I2080" s="64">
        <f t="shared" si="565"/>
        <v>2.9750000000000001</v>
      </c>
      <c r="J2080" s="64">
        <f t="shared" si="565"/>
        <v>0</v>
      </c>
      <c r="K2080" s="64">
        <f t="shared" si="565"/>
        <v>0</v>
      </c>
      <c r="L2080" s="64">
        <f t="shared" si="565"/>
        <v>0</v>
      </c>
      <c r="M2080" s="64">
        <f t="shared" si="565"/>
        <v>18.832488695832762</v>
      </c>
      <c r="N2080" s="64">
        <f t="shared" si="565"/>
        <v>259.25358960422352</v>
      </c>
      <c r="O2080" s="121"/>
      <c r="P2080" s="177">
        <v>2.9750000000000001</v>
      </c>
      <c r="Q2080" s="177">
        <v>34.449697031666339</v>
      </c>
      <c r="R2080" s="177">
        <v>34.449697031666339</v>
      </c>
      <c r="S2080" s="177">
        <v>0</v>
      </c>
      <c r="T2080" s="177">
        <v>0</v>
      </c>
      <c r="U2080" s="177">
        <v>34.449697031666339</v>
      </c>
      <c r="V2080" s="177">
        <v>34.449697031666339</v>
      </c>
      <c r="W2080" s="177">
        <v>0</v>
      </c>
      <c r="X2080" s="177">
        <v>0</v>
      </c>
      <c r="Y2080" s="177">
        <v>0</v>
      </c>
      <c r="Z2080" s="177">
        <v>0</v>
      </c>
      <c r="AA2080" s="177">
        <v>44.724139341728119</v>
      </c>
      <c r="AB2080" s="177">
        <v>36.819436483221871</v>
      </c>
      <c r="AC2080" s="177">
        <v>39.911225652608188</v>
      </c>
      <c r="AD2080" s="177">
        <v>0</v>
      </c>
      <c r="AE2080" s="177">
        <v>0</v>
      </c>
      <c r="AF2080" s="177">
        <v>18.832488695832762</v>
      </c>
      <c r="AG2080" s="177">
        <v>0</v>
      </c>
      <c r="AH2080" s="177">
        <v>0</v>
      </c>
      <c r="AI2080" s="177">
        <v>0</v>
      </c>
      <c r="AJ2080" s="177">
        <v>0</v>
      </c>
    </row>
    <row r="2081" spans="1:36" hidden="1" outlineLevel="1" x14ac:dyDescent="0.25">
      <c r="A2081" s="190">
        <f t="shared" si="561"/>
        <v>2023</v>
      </c>
      <c r="B2081" s="55">
        <f t="shared" si="562"/>
        <v>3</v>
      </c>
      <c r="C2081" s="55">
        <f t="shared" si="563"/>
        <v>2</v>
      </c>
      <c r="D2081" s="55">
        <f t="shared" si="559"/>
        <v>87</v>
      </c>
      <c r="F2081" s="63">
        <f t="shared" si="550"/>
        <v>44986.083333333328</v>
      </c>
      <c r="G2081" s="64">
        <f t="shared" si="560"/>
        <v>272.24322715486085</v>
      </c>
      <c r="H2081" s="64">
        <f t="shared" si="565"/>
        <v>0</v>
      </c>
      <c r="I2081" s="64">
        <f t="shared" si="565"/>
        <v>2.9750000000000001</v>
      </c>
      <c r="J2081" s="64">
        <f t="shared" si="565"/>
        <v>0</v>
      </c>
      <c r="K2081" s="64">
        <f t="shared" si="565"/>
        <v>0</v>
      </c>
      <c r="L2081" s="64">
        <f t="shared" si="565"/>
        <v>0</v>
      </c>
      <c r="M2081" s="64">
        <f t="shared" si="565"/>
        <v>19.025642426046435</v>
      </c>
      <c r="N2081" s="64">
        <f t="shared" si="565"/>
        <v>250.24258472881442</v>
      </c>
      <c r="O2081" s="121"/>
      <c r="P2081" s="177">
        <v>2.9750000000000001</v>
      </c>
      <c r="Q2081" s="177">
        <v>32.347472025845242</v>
      </c>
      <c r="R2081" s="177">
        <v>32.347472025845242</v>
      </c>
      <c r="S2081" s="177">
        <v>0</v>
      </c>
      <c r="T2081" s="177">
        <v>0</v>
      </c>
      <c r="U2081" s="177">
        <v>32.347472025845242</v>
      </c>
      <c r="V2081" s="177">
        <v>32.347472025845242</v>
      </c>
      <c r="W2081" s="177">
        <v>0</v>
      </c>
      <c r="X2081" s="177">
        <v>0</v>
      </c>
      <c r="Y2081" s="177">
        <v>0</v>
      </c>
      <c r="Z2081" s="177">
        <v>0</v>
      </c>
      <c r="AA2081" s="177">
        <v>45.067088028672188</v>
      </c>
      <c r="AB2081" s="177">
        <v>38.166305034767078</v>
      </c>
      <c r="AC2081" s="177">
        <v>37.61930356199418</v>
      </c>
      <c r="AD2081" s="177">
        <v>0</v>
      </c>
      <c r="AE2081" s="177">
        <v>0</v>
      </c>
      <c r="AF2081" s="177">
        <v>19.025642426046435</v>
      </c>
      <c r="AG2081" s="177">
        <v>0</v>
      </c>
      <c r="AH2081" s="177">
        <v>0</v>
      </c>
      <c r="AI2081" s="177">
        <v>0</v>
      </c>
      <c r="AJ2081" s="177">
        <v>0</v>
      </c>
    </row>
    <row r="2082" spans="1:36" hidden="1" outlineLevel="1" x14ac:dyDescent="0.25">
      <c r="A2082" s="190">
        <f t="shared" si="561"/>
        <v>2023</v>
      </c>
      <c r="B2082" s="55">
        <f t="shared" si="562"/>
        <v>3</v>
      </c>
      <c r="C2082" s="55">
        <f t="shared" si="563"/>
        <v>3</v>
      </c>
      <c r="D2082" s="55">
        <f t="shared" si="559"/>
        <v>87</v>
      </c>
      <c r="F2082" s="63">
        <f t="shared" si="550"/>
        <v>44986.124999999993</v>
      </c>
      <c r="G2082" s="64">
        <f t="shared" si="560"/>
        <v>274.35135278075427</v>
      </c>
      <c r="H2082" s="64">
        <f t="shared" si="565"/>
        <v>0</v>
      </c>
      <c r="I2082" s="64">
        <f t="shared" si="565"/>
        <v>2.9750000000000001</v>
      </c>
      <c r="J2082" s="64">
        <f t="shared" si="565"/>
        <v>0</v>
      </c>
      <c r="K2082" s="64">
        <f t="shared" si="565"/>
        <v>0</v>
      </c>
      <c r="L2082" s="64">
        <f t="shared" si="565"/>
        <v>0</v>
      </c>
      <c r="M2082" s="64">
        <f t="shared" si="565"/>
        <v>17.673566314550747</v>
      </c>
      <c r="N2082" s="64">
        <f t="shared" si="565"/>
        <v>253.70278646620352</v>
      </c>
      <c r="O2082" s="121"/>
      <c r="P2082" s="177">
        <v>2.9750000000000001</v>
      </c>
      <c r="Q2082" s="177">
        <v>32.007406216080064</v>
      </c>
      <c r="R2082" s="177">
        <v>32.007406216080064</v>
      </c>
      <c r="S2082" s="177">
        <v>0</v>
      </c>
      <c r="T2082" s="177">
        <v>0</v>
      </c>
      <c r="U2082" s="177">
        <v>32.007406216080064</v>
      </c>
      <c r="V2082" s="177">
        <v>32.007406216080064</v>
      </c>
      <c r="W2082" s="177">
        <v>0</v>
      </c>
      <c r="X2082" s="177">
        <v>0</v>
      </c>
      <c r="Y2082" s="177">
        <v>0</v>
      </c>
      <c r="Z2082" s="177">
        <v>0</v>
      </c>
      <c r="AA2082" s="177">
        <v>46.862652454807801</v>
      </c>
      <c r="AB2082" s="177">
        <v>38.79098197417747</v>
      </c>
      <c r="AC2082" s="177">
        <v>40.01952717289798</v>
      </c>
      <c r="AD2082" s="177">
        <v>0</v>
      </c>
      <c r="AE2082" s="177">
        <v>0</v>
      </c>
      <c r="AF2082" s="177">
        <v>17.673566314550747</v>
      </c>
      <c r="AG2082" s="177">
        <v>0</v>
      </c>
      <c r="AH2082" s="177">
        <v>0</v>
      </c>
      <c r="AI2082" s="177">
        <v>0</v>
      </c>
      <c r="AJ2082" s="177">
        <v>0</v>
      </c>
    </row>
    <row r="2083" spans="1:36" hidden="1" outlineLevel="1" x14ac:dyDescent="0.25">
      <c r="A2083" s="190">
        <f t="shared" si="561"/>
        <v>2023</v>
      </c>
      <c r="B2083" s="55">
        <f t="shared" si="562"/>
        <v>3</v>
      </c>
      <c r="C2083" s="55">
        <f t="shared" si="563"/>
        <v>4</v>
      </c>
      <c r="D2083" s="55">
        <f t="shared" si="559"/>
        <v>87</v>
      </c>
      <c r="F2083" s="63">
        <f t="shared" si="550"/>
        <v>44986.166666666657</v>
      </c>
      <c r="G2083" s="64">
        <f t="shared" si="560"/>
        <v>271.94133771355177</v>
      </c>
      <c r="H2083" s="64">
        <f t="shared" si="565"/>
        <v>0</v>
      </c>
      <c r="I2083" s="64">
        <f t="shared" si="565"/>
        <v>2.9750000000000001</v>
      </c>
      <c r="J2083" s="64">
        <f t="shared" si="565"/>
        <v>0</v>
      </c>
      <c r="K2083" s="64">
        <f t="shared" si="565"/>
        <v>0</v>
      </c>
      <c r="L2083" s="64">
        <f t="shared" si="565"/>
        <v>0</v>
      </c>
      <c r="M2083" s="64">
        <f t="shared" si="565"/>
        <v>17.77014317965758</v>
      </c>
      <c r="N2083" s="64">
        <f t="shared" si="565"/>
        <v>251.19619453389419</v>
      </c>
      <c r="O2083" s="121"/>
      <c r="P2083" s="177">
        <v>2.9750000000000001</v>
      </c>
      <c r="Q2083" s="177">
        <v>30.791413320556099</v>
      </c>
      <c r="R2083" s="177">
        <v>30.791413320556099</v>
      </c>
      <c r="S2083" s="177">
        <v>0</v>
      </c>
      <c r="T2083" s="177">
        <v>0</v>
      </c>
      <c r="U2083" s="177">
        <v>30.791413320556099</v>
      </c>
      <c r="V2083" s="177">
        <v>30.791413320556099</v>
      </c>
      <c r="W2083" s="177">
        <v>0</v>
      </c>
      <c r="X2083" s="177">
        <v>0</v>
      </c>
      <c r="Y2083" s="177">
        <v>0</v>
      </c>
      <c r="Z2083" s="177">
        <v>0</v>
      </c>
      <c r="AA2083" s="177">
        <v>46.329666940624548</v>
      </c>
      <c r="AB2083" s="177">
        <v>40.114648351718991</v>
      </c>
      <c r="AC2083" s="177">
        <v>41.586225959326256</v>
      </c>
      <c r="AD2083" s="177">
        <v>0</v>
      </c>
      <c r="AE2083" s="177">
        <v>0</v>
      </c>
      <c r="AF2083" s="177">
        <v>17.77014317965758</v>
      </c>
      <c r="AG2083" s="177">
        <v>0</v>
      </c>
      <c r="AH2083" s="177">
        <v>0</v>
      </c>
      <c r="AI2083" s="177">
        <v>0</v>
      </c>
      <c r="AJ2083" s="177">
        <v>0</v>
      </c>
    </row>
    <row r="2084" spans="1:36" hidden="1" outlineLevel="1" x14ac:dyDescent="0.25">
      <c r="A2084" s="190">
        <f t="shared" si="561"/>
        <v>2023</v>
      </c>
      <c r="B2084" s="55">
        <f t="shared" si="562"/>
        <v>3</v>
      </c>
      <c r="C2084" s="55">
        <f t="shared" si="563"/>
        <v>5</v>
      </c>
      <c r="D2084" s="55">
        <f t="shared" si="559"/>
        <v>87</v>
      </c>
      <c r="F2084" s="63">
        <f t="shared" si="550"/>
        <v>44986.208333333321</v>
      </c>
      <c r="G2084" s="64">
        <f t="shared" si="560"/>
        <v>277.95331639884233</v>
      </c>
      <c r="H2084" s="64">
        <f t="shared" si="565"/>
        <v>0.3126706017433919</v>
      </c>
      <c r="I2084" s="64">
        <f t="shared" si="565"/>
        <v>5.1489241758323114</v>
      </c>
      <c r="J2084" s="64">
        <f t="shared" si="565"/>
        <v>1.0558200013590624</v>
      </c>
      <c r="K2084" s="64">
        <f t="shared" si="565"/>
        <v>0</v>
      </c>
      <c r="L2084" s="64">
        <f t="shared" si="565"/>
        <v>0</v>
      </c>
      <c r="M2084" s="64">
        <f t="shared" si="565"/>
        <v>17.094105123909735</v>
      </c>
      <c r="N2084" s="64">
        <f t="shared" si="565"/>
        <v>254.34179649599784</v>
      </c>
      <c r="O2084" s="121"/>
      <c r="P2084" s="177">
        <v>2.9750000000000001</v>
      </c>
      <c r="Q2084" s="177">
        <v>31.296359522934694</v>
      </c>
      <c r="R2084" s="177">
        <v>31.296359522934694</v>
      </c>
      <c r="S2084" s="177">
        <v>1.0974809540031656</v>
      </c>
      <c r="T2084" s="177">
        <v>1.0764432218291453</v>
      </c>
      <c r="U2084" s="177">
        <v>31.296359522934694</v>
      </c>
      <c r="V2084" s="177">
        <v>31.296359522934694</v>
      </c>
      <c r="W2084" s="177">
        <v>0</v>
      </c>
      <c r="X2084" s="177">
        <v>0</v>
      </c>
      <c r="Y2084" s="177">
        <v>0</v>
      </c>
      <c r="Z2084" s="177">
        <v>0</v>
      </c>
      <c r="AA2084" s="177">
        <v>47.732531312045445</v>
      </c>
      <c r="AB2084" s="177">
        <v>40.269644020137498</v>
      </c>
      <c r="AC2084" s="177">
        <v>41.154183072076137</v>
      </c>
      <c r="AD2084" s="177">
        <v>0.3126706017433919</v>
      </c>
      <c r="AE2084" s="177">
        <v>0</v>
      </c>
      <c r="AF2084" s="177">
        <v>17.094105123909735</v>
      </c>
      <c r="AG2084" s="177">
        <v>0.35194000045302076</v>
      </c>
      <c r="AH2084" s="177">
        <v>0.35194000045302076</v>
      </c>
      <c r="AI2084" s="177">
        <v>0.35194000045302076</v>
      </c>
      <c r="AJ2084" s="177">
        <v>0</v>
      </c>
    </row>
    <row r="2085" spans="1:36" hidden="1" outlineLevel="1" x14ac:dyDescent="0.25">
      <c r="A2085" s="190">
        <f t="shared" si="561"/>
        <v>2023</v>
      </c>
      <c r="B2085" s="55">
        <f t="shared" si="562"/>
        <v>3</v>
      </c>
      <c r="C2085" s="55">
        <f t="shared" si="563"/>
        <v>6</v>
      </c>
      <c r="D2085" s="55">
        <f t="shared" si="559"/>
        <v>87</v>
      </c>
      <c r="F2085" s="63">
        <f t="shared" si="550"/>
        <v>44986.249999999985</v>
      </c>
      <c r="G2085" s="64">
        <f t="shared" si="560"/>
        <v>407.3198588137181</v>
      </c>
      <c r="H2085" s="64">
        <f t="shared" ref="H2085:N2094" si="568">SUMIF($P$6:$AK$6,H$6,$P2085:$AK2085)</f>
        <v>28.601368304963813</v>
      </c>
      <c r="I2085" s="64">
        <f t="shared" si="568"/>
        <v>27.929103000947848</v>
      </c>
      <c r="J2085" s="64">
        <f t="shared" si="568"/>
        <v>78.933286625716647</v>
      </c>
      <c r="K2085" s="64">
        <f t="shared" si="568"/>
        <v>0</v>
      </c>
      <c r="L2085" s="64">
        <f t="shared" si="568"/>
        <v>0</v>
      </c>
      <c r="M2085" s="64">
        <f t="shared" si="568"/>
        <v>17.480412584337078</v>
      </c>
      <c r="N2085" s="64">
        <f t="shared" si="568"/>
        <v>254.3756882977527</v>
      </c>
      <c r="O2085" s="121"/>
      <c r="P2085" s="177">
        <v>2.9750000000000001</v>
      </c>
      <c r="Q2085" s="177">
        <v>32.893638326377193</v>
      </c>
      <c r="R2085" s="177">
        <v>32.893638326377193</v>
      </c>
      <c r="S2085" s="177">
        <v>7.8977062861444312</v>
      </c>
      <c r="T2085" s="177">
        <v>9.3402626481024598</v>
      </c>
      <c r="U2085" s="177">
        <v>32.893638326377193</v>
      </c>
      <c r="V2085" s="177">
        <v>32.893638326377193</v>
      </c>
      <c r="W2085" s="177">
        <v>0.52924597965055364</v>
      </c>
      <c r="X2085" s="177">
        <v>1.8389372677924143</v>
      </c>
      <c r="Y2085" s="177">
        <v>0.80704000000000009</v>
      </c>
      <c r="Z2085" s="177">
        <v>0</v>
      </c>
      <c r="AA2085" s="177">
        <v>44.819298981775773</v>
      </c>
      <c r="AB2085" s="177">
        <v>37.720598637791923</v>
      </c>
      <c r="AC2085" s="177">
        <v>40.26123737267622</v>
      </c>
      <c r="AD2085" s="177">
        <v>28.601368304963813</v>
      </c>
      <c r="AE2085" s="177">
        <v>3.5196311862099039</v>
      </c>
      <c r="AF2085" s="177">
        <v>17.480412584337078</v>
      </c>
      <c r="AG2085" s="177">
        <v>26.311095541905551</v>
      </c>
      <c r="AH2085" s="177">
        <v>26.311095541905551</v>
      </c>
      <c r="AI2085" s="177">
        <v>26.311095541905551</v>
      </c>
      <c r="AJ2085" s="177">
        <v>1.0212796330480838</v>
      </c>
    </row>
    <row r="2086" spans="1:36" hidden="1" outlineLevel="1" x14ac:dyDescent="0.25">
      <c r="A2086" s="190">
        <f t="shared" si="561"/>
        <v>2023</v>
      </c>
      <c r="B2086" s="55">
        <f t="shared" si="562"/>
        <v>3</v>
      </c>
      <c r="C2086" s="55">
        <f t="shared" si="563"/>
        <v>7</v>
      </c>
      <c r="D2086" s="55">
        <f t="shared" si="559"/>
        <v>87</v>
      </c>
      <c r="F2086" s="63">
        <f t="shared" si="550"/>
        <v>44986.29166666665</v>
      </c>
      <c r="G2086" s="64">
        <f t="shared" si="560"/>
        <v>619.4299707321079</v>
      </c>
      <c r="H2086" s="64">
        <f t="shared" si="568"/>
        <v>55.156557542893999</v>
      </c>
      <c r="I2086" s="64">
        <f t="shared" si="568"/>
        <v>95.290431208911457</v>
      </c>
      <c r="J2086" s="64">
        <f t="shared" si="568"/>
        <v>181.8405995270891</v>
      </c>
      <c r="K2086" s="64">
        <f t="shared" si="568"/>
        <v>0</v>
      </c>
      <c r="L2086" s="64">
        <f t="shared" si="568"/>
        <v>0</v>
      </c>
      <c r="M2086" s="64">
        <f t="shared" si="568"/>
        <v>16.514643933268729</v>
      </c>
      <c r="N2086" s="64">
        <f t="shared" si="568"/>
        <v>270.62773851994456</v>
      </c>
      <c r="O2086" s="121"/>
      <c r="P2086" s="177">
        <v>2.9750000000000001</v>
      </c>
      <c r="Q2086" s="177">
        <v>37.469069221399579</v>
      </c>
      <c r="R2086" s="177">
        <v>37.469069221399579</v>
      </c>
      <c r="S2086" s="177">
        <v>17.548377294205959</v>
      </c>
      <c r="T2086" s="177">
        <v>18.504166272666396</v>
      </c>
      <c r="U2086" s="177">
        <v>37.469069221399579</v>
      </c>
      <c r="V2086" s="177">
        <v>37.469069221399579</v>
      </c>
      <c r="W2086" s="177">
        <v>3.2538615187026245</v>
      </c>
      <c r="X2086" s="177">
        <v>14.924322952606527</v>
      </c>
      <c r="Y2086" s="177">
        <v>10.895040000000002</v>
      </c>
      <c r="Z2086" s="177">
        <v>0</v>
      </c>
      <c r="AA2086" s="177">
        <v>45.477985620987653</v>
      </c>
      <c r="AB2086" s="177">
        <v>37.672504364718392</v>
      </c>
      <c r="AC2086" s="177">
        <v>37.600971648640204</v>
      </c>
      <c r="AD2086" s="177">
        <v>55.156557542893999</v>
      </c>
      <c r="AE2086" s="177">
        <v>18.12831780482334</v>
      </c>
      <c r="AF2086" s="177">
        <v>16.514643933268729</v>
      </c>
      <c r="AG2086" s="177">
        <v>60.613533175696368</v>
      </c>
      <c r="AH2086" s="177">
        <v>60.613533175696368</v>
      </c>
      <c r="AI2086" s="177">
        <v>60.613533175696368</v>
      </c>
      <c r="AJ2086" s="177">
        <v>9.0613453659066039</v>
      </c>
    </row>
    <row r="2087" spans="1:36" hidden="1" outlineLevel="1" x14ac:dyDescent="0.25">
      <c r="A2087" s="190">
        <f t="shared" si="561"/>
        <v>2023</v>
      </c>
      <c r="B2087" s="55">
        <f t="shared" si="562"/>
        <v>3</v>
      </c>
      <c r="C2087" s="55">
        <f t="shared" si="563"/>
        <v>8</v>
      </c>
      <c r="D2087" s="55">
        <f t="shared" si="559"/>
        <v>87</v>
      </c>
      <c r="F2087" s="63">
        <f t="shared" si="550"/>
        <v>44986.333333333314</v>
      </c>
      <c r="G2087" s="64">
        <f t="shared" si="560"/>
        <v>719.19556017404977</v>
      </c>
      <c r="H2087" s="64">
        <f t="shared" si="568"/>
        <v>60.343726623953948</v>
      </c>
      <c r="I2087" s="64">
        <f t="shared" si="568"/>
        <v>156.59985060715877</v>
      </c>
      <c r="J2087" s="64">
        <f t="shared" si="568"/>
        <v>193.1910718978676</v>
      </c>
      <c r="K2087" s="64">
        <f t="shared" si="568"/>
        <v>0</v>
      </c>
      <c r="L2087" s="64">
        <f t="shared" si="568"/>
        <v>0</v>
      </c>
      <c r="M2087" s="64">
        <f t="shared" si="568"/>
        <v>15.355721551986715</v>
      </c>
      <c r="N2087" s="64">
        <f t="shared" si="568"/>
        <v>293.70518949308274</v>
      </c>
      <c r="O2087" s="121"/>
      <c r="P2087" s="177">
        <v>2.9750000000000001</v>
      </c>
      <c r="Q2087" s="177">
        <v>43.827269361554571</v>
      </c>
      <c r="R2087" s="177">
        <v>43.827269361554571</v>
      </c>
      <c r="S2087" s="177">
        <v>25.777018768418028</v>
      </c>
      <c r="T2087" s="177">
        <v>22.005795760984608</v>
      </c>
      <c r="U2087" s="177">
        <v>43.827269361554571</v>
      </c>
      <c r="V2087" s="177">
        <v>43.827269361554571</v>
      </c>
      <c r="W2087" s="177">
        <v>5.5923840154282392</v>
      </c>
      <c r="X2087" s="177">
        <v>26.836473362436912</v>
      </c>
      <c r="Y2087" s="177">
        <v>25.421759999999999</v>
      </c>
      <c r="Z2087" s="177">
        <v>0</v>
      </c>
      <c r="AA2087" s="177">
        <v>43.583181758780242</v>
      </c>
      <c r="AB2087" s="177">
        <v>37.693969934646844</v>
      </c>
      <c r="AC2087" s="177">
        <v>37.118960353437309</v>
      </c>
      <c r="AD2087" s="177">
        <v>60.343726623953948</v>
      </c>
      <c r="AE2087" s="177">
        <v>27.078022818385897</v>
      </c>
      <c r="AF2087" s="177">
        <v>15.355721551986715</v>
      </c>
      <c r="AG2087" s="177">
        <v>64.397023965955867</v>
      </c>
      <c r="AH2087" s="177">
        <v>64.397023965955867</v>
      </c>
      <c r="AI2087" s="177">
        <v>64.397023965955867</v>
      </c>
      <c r="AJ2087" s="177">
        <v>20.913395881505078</v>
      </c>
    </row>
    <row r="2088" spans="1:36" hidden="1" outlineLevel="1" x14ac:dyDescent="0.25">
      <c r="A2088" s="190">
        <f t="shared" si="561"/>
        <v>2023</v>
      </c>
      <c r="B2088" s="55">
        <f t="shared" si="562"/>
        <v>3</v>
      </c>
      <c r="C2088" s="55">
        <f t="shared" si="563"/>
        <v>9</v>
      </c>
      <c r="D2088" s="55">
        <f t="shared" si="559"/>
        <v>87</v>
      </c>
      <c r="F2088" s="63">
        <f t="shared" ref="F2088:F2150" si="569">F2087+1/24</f>
        <v>44986.374999999978</v>
      </c>
      <c r="G2088" s="64">
        <f t="shared" si="560"/>
        <v>757.99430458360735</v>
      </c>
      <c r="H2088" s="64">
        <f t="shared" si="568"/>
        <v>62.47686031695924</v>
      </c>
      <c r="I2088" s="64">
        <f t="shared" si="568"/>
        <v>168.05265901351902</v>
      </c>
      <c r="J2088" s="64">
        <f t="shared" si="568"/>
        <v>200.27547021833811</v>
      </c>
      <c r="K2088" s="64">
        <f t="shared" si="568"/>
        <v>0</v>
      </c>
      <c r="L2088" s="64">
        <f t="shared" si="568"/>
        <v>0</v>
      </c>
      <c r="M2088" s="64">
        <f t="shared" si="568"/>
        <v>15.162567821773045</v>
      </c>
      <c r="N2088" s="64">
        <f t="shared" si="568"/>
        <v>312.02674721301787</v>
      </c>
      <c r="O2088" s="121"/>
      <c r="P2088" s="177">
        <v>2.9750000000000001</v>
      </c>
      <c r="Q2088" s="177">
        <v>49.021001728877287</v>
      </c>
      <c r="R2088" s="177">
        <v>49.021001728877287</v>
      </c>
      <c r="S2088" s="177">
        <v>29.146812874821038</v>
      </c>
      <c r="T2088" s="177">
        <v>21.285642358975732</v>
      </c>
      <c r="U2088" s="177">
        <v>49.021001728877287</v>
      </c>
      <c r="V2088" s="177">
        <v>49.021001728877287</v>
      </c>
      <c r="W2088" s="177">
        <v>6.2537240576841917</v>
      </c>
      <c r="X2088" s="177">
        <v>29.551450318618404</v>
      </c>
      <c r="Y2088" s="177">
        <v>29.860479999999999</v>
      </c>
      <c r="Z2088" s="177">
        <v>0</v>
      </c>
      <c r="AA2088" s="177">
        <v>41.419072955172538</v>
      </c>
      <c r="AB2088" s="177">
        <v>38.139336565532645</v>
      </c>
      <c r="AC2088" s="177">
        <v>36.384330776803559</v>
      </c>
      <c r="AD2088" s="177">
        <v>62.47686031695924</v>
      </c>
      <c r="AE2088" s="177">
        <v>27.545246740210118</v>
      </c>
      <c r="AF2088" s="177">
        <v>15.162567821773045</v>
      </c>
      <c r="AG2088" s="177">
        <v>66.758490072779367</v>
      </c>
      <c r="AH2088" s="177">
        <v>66.758490072779367</v>
      </c>
      <c r="AI2088" s="177">
        <v>66.758490072779367</v>
      </c>
      <c r="AJ2088" s="177">
        <v>21.434302663209529</v>
      </c>
    </row>
    <row r="2089" spans="1:36" hidden="1" outlineLevel="1" x14ac:dyDescent="0.25">
      <c r="A2089" s="190">
        <f t="shared" si="561"/>
        <v>2023</v>
      </c>
      <c r="B2089" s="55">
        <f t="shared" si="562"/>
        <v>3</v>
      </c>
      <c r="C2089" s="55">
        <f t="shared" si="563"/>
        <v>10</v>
      </c>
      <c r="D2089" s="55">
        <f t="shared" si="559"/>
        <v>87</v>
      </c>
      <c r="F2089" s="63">
        <f t="shared" si="569"/>
        <v>44986.416666666642</v>
      </c>
      <c r="G2089" s="64">
        <f t="shared" si="560"/>
        <v>768.95891336740965</v>
      </c>
      <c r="H2089" s="64">
        <f t="shared" si="568"/>
        <v>61.76005603835366</v>
      </c>
      <c r="I2089" s="64">
        <f t="shared" si="568"/>
        <v>176.59643986146978</v>
      </c>
      <c r="J2089" s="64">
        <f t="shared" si="568"/>
        <v>199.46917827962034</v>
      </c>
      <c r="K2089" s="64">
        <f t="shared" si="568"/>
        <v>0</v>
      </c>
      <c r="L2089" s="64">
        <f t="shared" si="568"/>
        <v>0</v>
      </c>
      <c r="M2089" s="64">
        <f t="shared" si="568"/>
        <v>14.293376035811534</v>
      </c>
      <c r="N2089" s="64">
        <f t="shared" si="568"/>
        <v>316.83986315215424</v>
      </c>
      <c r="O2089" s="121"/>
      <c r="P2089" s="177">
        <v>2.9750000000000001</v>
      </c>
      <c r="Q2089" s="177">
        <v>51.31902220092681</v>
      </c>
      <c r="R2089" s="177">
        <v>51.31902220092681</v>
      </c>
      <c r="S2089" s="177">
        <v>31.127334021568757</v>
      </c>
      <c r="T2089" s="177">
        <v>25.109983693210591</v>
      </c>
      <c r="U2089" s="177">
        <v>51.31902220092681</v>
      </c>
      <c r="V2089" s="177">
        <v>51.31902220092681</v>
      </c>
      <c r="W2089" s="177">
        <v>6.1413593347305371</v>
      </c>
      <c r="X2089" s="177">
        <v>28.088557245640427</v>
      </c>
      <c r="Y2089" s="177">
        <v>33.895679999999999</v>
      </c>
      <c r="Z2089" s="177">
        <v>0</v>
      </c>
      <c r="AA2089" s="177">
        <v>38.644672056298198</v>
      </c>
      <c r="AB2089" s="177">
        <v>38.629915993845408</v>
      </c>
      <c r="AC2089" s="177">
        <v>34.289186298303392</v>
      </c>
      <c r="AD2089" s="177">
        <v>61.76005603835366</v>
      </c>
      <c r="AE2089" s="177">
        <v>23.982879724490587</v>
      </c>
      <c r="AF2089" s="177">
        <v>14.293376035811534</v>
      </c>
      <c r="AG2089" s="177">
        <v>66.489726093206784</v>
      </c>
      <c r="AH2089" s="177">
        <v>66.489726093206784</v>
      </c>
      <c r="AI2089" s="177">
        <v>66.489726093206784</v>
      </c>
      <c r="AJ2089" s="177">
        <v>25.275645841828851</v>
      </c>
    </row>
    <row r="2090" spans="1:36" hidden="1" outlineLevel="1" x14ac:dyDescent="0.25">
      <c r="A2090" s="190">
        <f t="shared" si="561"/>
        <v>2023</v>
      </c>
      <c r="B2090" s="55">
        <f t="shared" si="562"/>
        <v>3</v>
      </c>
      <c r="C2090" s="55">
        <f t="shared" si="563"/>
        <v>11</v>
      </c>
      <c r="D2090" s="55">
        <f t="shared" si="559"/>
        <v>87</v>
      </c>
      <c r="F2090" s="63">
        <f t="shared" si="569"/>
        <v>44986.458333333307</v>
      </c>
      <c r="G2090" s="64">
        <f t="shared" si="560"/>
        <v>768.84830494221546</v>
      </c>
      <c r="H2090" s="64">
        <f t="shared" si="568"/>
        <v>61.900648024442255</v>
      </c>
      <c r="I2090" s="64">
        <f t="shared" si="568"/>
        <v>180.82970795079927</v>
      </c>
      <c r="J2090" s="64">
        <f t="shared" si="568"/>
        <v>192.33567460249358</v>
      </c>
      <c r="K2090" s="64">
        <f t="shared" si="568"/>
        <v>0</v>
      </c>
      <c r="L2090" s="64">
        <f t="shared" si="568"/>
        <v>0</v>
      </c>
      <c r="M2090" s="64">
        <f t="shared" si="568"/>
        <v>13.713914845170523</v>
      </c>
      <c r="N2090" s="64">
        <f t="shared" si="568"/>
        <v>320.06835951930987</v>
      </c>
      <c r="O2090" s="121"/>
      <c r="P2090" s="177">
        <v>2.9750000000000001</v>
      </c>
      <c r="Q2090" s="177">
        <v>53.153316568751109</v>
      </c>
      <c r="R2090" s="177">
        <v>53.153316568751109</v>
      </c>
      <c r="S2090" s="177">
        <v>31.27701999805485</v>
      </c>
      <c r="T2090" s="177">
        <v>24.051533104660216</v>
      </c>
      <c r="U2090" s="177">
        <v>53.153316568751109</v>
      </c>
      <c r="V2090" s="177">
        <v>53.153316568751109</v>
      </c>
      <c r="W2090" s="177">
        <v>6.0883201506720406</v>
      </c>
      <c r="X2090" s="177">
        <v>27.679864372158509</v>
      </c>
      <c r="Y2090" s="177">
        <v>37.123839999999994</v>
      </c>
      <c r="Z2090" s="177">
        <v>0</v>
      </c>
      <c r="AA2090" s="177">
        <v>37.187654954440532</v>
      </c>
      <c r="AB2090" s="177">
        <v>36.979315075745575</v>
      </c>
      <c r="AC2090" s="177">
        <v>33.288123214119295</v>
      </c>
      <c r="AD2090" s="177">
        <v>61.900648024442255</v>
      </c>
      <c r="AE2090" s="177">
        <v>26.544000810168033</v>
      </c>
      <c r="AF2090" s="177">
        <v>13.713914845170523</v>
      </c>
      <c r="AG2090" s="177">
        <v>64.111891534164528</v>
      </c>
      <c r="AH2090" s="177">
        <v>64.111891534164528</v>
      </c>
      <c r="AI2090" s="177">
        <v>64.111891534164528</v>
      </c>
      <c r="AJ2090" s="177">
        <v>25.090129515085628</v>
      </c>
    </row>
    <row r="2091" spans="1:36" hidden="1" outlineLevel="1" x14ac:dyDescent="0.25">
      <c r="A2091" s="190">
        <f t="shared" si="561"/>
        <v>2023</v>
      </c>
      <c r="B2091" s="55">
        <f t="shared" si="562"/>
        <v>3</v>
      </c>
      <c r="C2091" s="55">
        <f t="shared" si="563"/>
        <v>12</v>
      </c>
      <c r="D2091" s="55">
        <f t="shared" si="559"/>
        <v>87</v>
      </c>
      <c r="F2091" s="63">
        <f t="shared" si="569"/>
        <v>44986.499999999971</v>
      </c>
      <c r="G2091" s="64">
        <f t="shared" si="560"/>
        <v>763.71325988660919</v>
      </c>
      <c r="H2091" s="64">
        <f t="shared" si="568"/>
        <v>60.045053264209926</v>
      </c>
      <c r="I2091" s="64">
        <f t="shared" si="568"/>
        <v>177.66880719625706</v>
      </c>
      <c r="J2091" s="64">
        <f t="shared" si="568"/>
        <v>187.42426076055807</v>
      </c>
      <c r="K2091" s="64">
        <f t="shared" si="568"/>
        <v>0</v>
      </c>
      <c r="L2091" s="64">
        <f t="shared" si="568"/>
        <v>0</v>
      </c>
      <c r="M2091" s="64">
        <f t="shared" si="568"/>
        <v>12.748146194102176</v>
      </c>
      <c r="N2091" s="64">
        <f t="shared" si="568"/>
        <v>325.82699247148196</v>
      </c>
      <c r="O2091" s="121"/>
      <c r="P2091" s="177">
        <v>2.9750000000000001</v>
      </c>
      <c r="Q2091" s="177">
        <v>56.152078709407675</v>
      </c>
      <c r="R2091" s="177">
        <v>56.152078709407675</v>
      </c>
      <c r="S2091" s="177">
        <v>28.141630644262356</v>
      </c>
      <c r="T2091" s="177">
        <v>26.141044659479405</v>
      </c>
      <c r="U2091" s="177">
        <v>56.152078709407675</v>
      </c>
      <c r="V2091" s="177">
        <v>56.152078709407675</v>
      </c>
      <c r="W2091" s="177">
        <v>6.049576525723718</v>
      </c>
      <c r="X2091" s="177">
        <v>28.057441768060762</v>
      </c>
      <c r="Y2091" s="177">
        <v>33.895679999999999</v>
      </c>
      <c r="Z2091" s="177">
        <v>0</v>
      </c>
      <c r="AA2091" s="177">
        <v>34.439946722414959</v>
      </c>
      <c r="AB2091" s="177">
        <v>35.514179736545458</v>
      </c>
      <c r="AC2091" s="177">
        <v>31.264551174890784</v>
      </c>
      <c r="AD2091" s="177">
        <v>60.045053264209926</v>
      </c>
      <c r="AE2091" s="177">
        <v>26.823593878996615</v>
      </c>
      <c r="AF2091" s="177">
        <v>12.748146194102176</v>
      </c>
      <c r="AG2091" s="177">
        <v>62.474753586852685</v>
      </c>
      <c r="AH2091" s="177">
        <v>62.474753586852685</v>
      </c>
      <c r="AI2091" s="177">
        <v>62.474753586852685</v>
      </c>
      <c r="AJ2091" s="177">
        <v>25.58483971973423</v>
      </c>
    </row>
    <row r="2092" spans="1:36" hidden="1" outlineLevel="1" x14ac:dyDescent="0.25">
      <c r="A2092" s="190">
        <f t="shared" si="561"/>
        <v>2023</v>
      </c>
      <c r="B2092" s="55">
        <f t="shared" si="562"/>
        <v>3</v>
      </c>
      <c r="C2092" s="55">
        <f t="shared" si="563"/>
        <v>13</v>
      </c>
      <c r="D2092" s="55">
        <f t="shared" si="559"/>
        <v>87</v>
      </c>
      <c r="F2092" s="63">
        <f t="shared" si="569"/>
        <v>44986.541666666635</v>
      </c>
      <c r="G2092" s="64">
        <f t="shared" si="560"/>
        <v>763.38408865327244</v>
      </c>
      <c r="H2092" s="64">
        <f t="shared" si="568"/>
        <v>56.801945267840566</v>
      </c>
      <c r="I2092" s="64">
        <f t="shared" si="568"/>
        <v>171.52509409330804</v>
      </c>
      <c r="J2092" s="64">
        <f t="shared" si="568"/>
        <v>193.67649719951351</v>
      </c>
      <c r="K2092" s="64">
        <f t="shared" si="568"/>
        <v>0</v>
      </c>
      <c r="L2092" s="64">
        <f t="shared" si="568"/>
        <v>0</v>
      </c>
      <c r="M2092" s="64">
        <f t="shared" si="568"/>
        <v>12.941299924315842</v>
      </c>
      <c r="N2092" s="64">
        <f t="shared" si="568"/>
        <v>328.4392521682945</v>
      </c>
      <c r="O2092" s="121"/>
      <c r="P2092" s="177">
        <v>2.9750000000000001</v>
      </c>
      <c r="Q2092" s="177">
        <v>56.945565598859773</v>
      </c>
      <c r="R2092" s="177">
        <v>56.945565598859773</v>
      </c>
      <c r="S2092" s="177">
        <v>27.509776957883574</v>
      </c>
      <c r="T2092" s="177">
        <v>23.973298998367795</v>
      </c>
      <c r="U2092" s="177">
        <v>56.945565598859773</v>
      </c>
      <c r="V2092" s="177">
        <v>56.945565598859773</v>
      </c>
      <c r="W2092" s="177">
        <v>5.7446502368502514</v>
      </c>
      <c r="X2092" s="177">
        <v>27.575501493883603</v>
      </c>
      <c r="Y2092" s="177">
        <v>33.088639999999998</v>
      </c>
      <c r="Z2092" s="177">
        <v>0</v>
      </c>
      <c r="AA2092" s="177">
        <v>34.702764408299565</v>
      </c>
      <c r="AB2092" s="177">
        <v>33.192510796144163</v>
      </c>
      <c r="AC2092" s="177">
        <v>32.761714568411648</v>
      </c>
      <c r="AD2092" s="177">
        <v>56.801945267840566</v>
      </c>
      <c r="AE2092" s="177">
        <v>24.768621920680275</v>
      </c>
      <c r="AF2092" s="177">
        <v>12.941299924315842</v>
      </c>
      <c r="AG2092" s="177">
        <v>64.55883239983784</v>
      </c>
      <c r="AH2092" s="177">
        <v>64.55883239983784</v>
      </c>
      <c r="AI2092" s="177">
        <v>64.55883239983784</v>
      </c>
      <c r="AJ2092" s="177">
        <v>25.889604485642529</v>
      </c>
    </row>
    <row r="2093" spans="1:36" hidden="1" outlineLevel="1" x14ac:dyDescent="0.25">
      <c r="A2093" s="190">
        <f t="shared" si="561"/>
        <v>2023</v>
      </c>
      <c r="B2093" s="55">
        <f t="shared" si="562"/>
        <v>3</v>
      </c>
      <c r="C2093" s="55">
        <f t="shared" si="563"/>
        <v>14</v>
      </c>
      <c r="D2093" s="55">
        <f t="shared" si="559"/>
        <v>87</v>
      </c>
      <c r="F2093" s="63">
        <f t="shared" si="569"/>
        <v>44986.583333333299</v>
      </c>
      <c r="G2093" s="64">
        <f t="shared" si="560"/>
        <v>721.52923940923665</v>
      </c>
      <c r="H2093" s="64">
        <f t="shared" si="568"/>
        <v>52.889125490060017</v>
      </c>
      <c r="I2093" s="64">
        <f t="shared" si="568"/>
        <v>145.69055708459737</v>
      </c>
      <c r="J2093" s="64">
        <f t="shared" si="568"/>
        <v>184.76979118797362</v>
      </c>
      <c r="K2093" s="64">
        <f t="shared" si="568"/>
        <v>0</v>
      </c>
      <c r="L2093" s="64">
        <f t="shared" si="568"/>
        <v>0</v>
      </c>
      <c r="M2093" s="64">
        <f t="shared" si="568"/>
        <v>14.293376035811534</v>
      </c>
      <c r="N2093" s="64">
        <f t="shared" si="568"/>
        <v>323.88638961079414</v>
      </c>
      <c r="O2093" s="121"/>
      <c r="P2093" s="177">
        <v>2.9750000000000001</v>
      </c>
      <c r="Q2093" s="177">
        <v>54.874255666653688</v>
      </c>
      <c r="R2093" s="177">
        <v>54.874255666653688</v>
      </c>
      <c r="S2093" s="177">
        <v>19.294221021733023</v>
      </c>
      <c r="T2093" s="177">
        <v>20.931975014027081</v>
      </c>
      <c r="U2093" s="177">
        <v>54.874255666653688</v>
      </c>
      <c r="V2093" s="177">
        <v>54.874255666653688</v>
      </c>
      <c r="W2093" s="177">
        <v>6.1449558795759387</v>
      </c>
      <c r="X2093" s="177">
        <v>25.536876866585967</v>
      </c>
      <c r="Y2093" s="177">
        <v>27.842879999999997</v>
      </c>
      <c r="Z2093" s="177">
        <v>0</v>
      </c>
      <c r="AA2093" s="177">
        <v>38.148058776845041</v>
      </c>
      <c r="AB2093" s="177">
        <v>31.904534046450436</v>
      </c>
      <c r="AC2093" s="177">
        <v>34.336774120883859</v>
      </c>
      <c r="AD2093" s="177">
        <v>52.889125490060017</v>
      </c>
      <c r="AE2093" s="177">
        <v>20.800838485411475</v>
      </c>
      <c r="AF2093" s="177">
        <v>14.293376035811534</v>
      </c>
      <c r="AG2093" s="177">
        <v>61.589930395991203</v>
      </c>
      <c r="AH2093" s="177">
        <v>61.589930395991203</v>
      </c>
      <c r="AI2093" s="177">
        <v>61.589930395991203</v>
      </c>
      <c r="AJ2093" s="177">
        <v>22.163809817263893</v>
      </c>
    </row>
    <row r="2094" spans="1:36" hidden="1" outlineLevel="1" x14ac:dyDescent="0.25">
      <c r="A2094" s="190">
        <f t="shared" si="561"/>
        <v>2023</v>
      </c>
      <c r="B2094" s="55">
        <f t="shared" si="562"/>
        <v>3</v>
      </c>
      <c r="C2094" s="55">
        <f t="shared" si="563"/>
        <v>15</v>
      </c>
      <c r="D2094" s="55">
        <f t="shared" si="559"/>
        <v>87</v>
      </c>
      <c r="F2094" s="63">
        <f t="shared" si="569"/>
        <v>44986.624999999964</v>
      </c>
      <c r="G2094" s="64">
        <f t="shared" si="560"/>
        <v>671.89734033240723</v>
      </c>
      <c r="H2094" s="64">
        <f t="shared" si="568"/>
        <v>54.496337637379476</v>
      </c>
      <c r="I2094" s="64">
        <f t="shared" si="568"/>
        <v>122.83740231092041</v>
      </c>
      <c r="J2094" s="64">
        <f t="shared" si="568"/>
        <v>163.40160541295273</v>
      </c>
      <c r="K2094" s="64">
        <f t="shared" si="568"/>
        <v>0</v>
      </c>
      <c r="L2094" s="64">
        <f t="shared" si="568"/>
        <v>0</v>
      </c>
      <c r="M2094" s="64">
        <f t="shared" si="568"/>
        <v>14.679683496238869</v>
      </c>
      <c r="N2094" s="64">
        <f t="shared" si="568"/>
        <v>316.48231147491578</v>
      </c>
      <c r="O2094" s="121"/>
      <c r="P2094" s="177">
        <v>2.9750000000000001</v>
      </c>
      <c r="Q2094" s="177">
        <v>51.617867912538642</v>
      </c>
      <c r="R2094" s="177">
        <v>51.617867912538642</v>
      </c>
      <c r="S2094" s="177">
        <v>10.903216571783798</v>
      </c>
      <c r="T2094" s="177">
        <v>15.773380968783856</v>
      </c>
      <c r="U2094" s="177">
        <v>51.617867912538642</v>
      </c>
      <c r="V2094" s="177">
        <v>51.617867912538642</v>
      </c>
      <c r="W2094" s="177">
        <v>5.2514722446037743</v>
      </c>
      <c r="X2094" s="177">
        <v>23.023559056209653</v>
      </c>
      <c r="Y2094" s="177">
        <v>22.1936</v>
      </c>
      <c r="Z2094" s="177">
        <v>0</v>
      </c>
      <c r="AA2094" s="177">
        <v>40.625627749725197</v>
      </c>
      <c r="AB2094" s="177">
        <v>31.171968787389073</v>
      </c>
      <c r="AC2094" s="177">
        <v>38.213243287646954</v>
      </c>
      <c r="AD2094" s="177">
        <v>54.496337637379476</v>
      </c>
      <c r="AE2094" s="177">
        <v>23.334326105912773</v>
      </c>
      <c r="AF2094" s="177">
        <v>14.679683496238869</v>
      </c>
      <c r="AG2094" s="177">
        <v>54.467201804317583</v>
      </c>
      <c r="AH2094" s="177">
        <v>54.467201804317583</v>
      </c>
      <c r="AI2094" s="177">
        <v>54.467201804317583</v>
      </c>
      <c r="AJ2094" s="177">
        <v>19.382847363626563</v>
      </c>
    </row>
    <row r="2095" spans="1:36" hidden="1" outlineLevel="1" x14ac:dyDescent="0.25">
      <c r="A2095" s="190">
        <f t="shared" si="561"/>
        <v>2023</v>
      </c>
      <c r="B2095" s="55">
        <f t="shared" si="562"/>
        <v>3</v>
      </c>
      <c r="C2095" s="55">
        <f t="shared" si="563"/>
        <v>16</v>
      </c>
      <c r="D2095" s="55">
        <f t="shared" si="559"/>
        <v>87</v>
      </c>
      <c r="F2095" s="63">
        <f t="shared" si="569"/>
        <v>44986.666666666628</v>
      </c>
      <c r="G2095" s="64">
        <f t="shared" si="560"/>
        <v>523.04792672030726</v>
      </c>
      <c r="H2095" s="64">
        <f t="shared" ref="H2095:N2104" si="570">SUMIF($P$6:$AK$6,H$6,$P2095:$AK2095)</f>
        <v>34.369995887639796</v>
      </c>
      <c r="I2095" s="64">
        <f t="shared" si="570"/>
        <v>80.798329512365925</v>
      </c>
      <c r="J2095" s="64">
        <f t="shared" si="570"/>
        <v>92.205695841839457</v>
      </c>
      <c r="K2095" s="64">
        <f t="shared" si="570"/>
        <v>0</v>
      </c>
      <c r="L2095" s="64">
        <f t="shared" si="570"/>
        <v>0</v>
      </c>
      <c r="M2095" s="64">
        <f t="shared" si="570"/>
        <v>15.355721551986715</v>
      </c>
      <c r="N2095" s="64">
        <f t="shared" si="570"/>
        <v>300.3181839264754</v>
      </c>
      <c r="O2095" s="121"/>
      <c r="P2095" s="177">
        <v>2.9750000000000001</v>
      </c>
      <c r="Q2095" s="177">
        <v>47.547383219894854</v>
      </c>
      <c r="R2095" s="177">
        <v>47.547383219894854</v>
      </c>
      <c r="S2095" s="177">
        <v>2.8336454779749078</v>
      </c>
      <c r="T2095" s="177">
        <v>3.9346597854733449</v>
      </c>
      <c r="U2095" s="177">
        <v>47.547383219894854</v>
      </c>
      <c r="V2095" s="177">
        <v>47.547383219894854</v>
      </c>
      <c r="W2095" s="177">
        <v>4.0031491760873665</v>
      </c>
      <c r="X2095" s="177">
        <v>18.631082790899992</v>
      </c>
      <c r="Y2095" s="177">
        <v>12.912640000000001</v>
      </c>
      <c r="Z2095" s="177">
        <v>0</v>
      </c>
      <c r="AA2095" s="177">
        <v>41.74291405552723</v>
      </c>
      <c r="AB2095" s="177">
        <v>32.032018292610523</v>
      </c>
      <c r="AC2095" s="177">
        <v>36.353718698758257</v>
      </c>
      <c r="AD2095" s="177">
        <v>34.369995887639796</v>
      </c>
      <c r="AE2095" s="177">
        <v>23.115706216670748</v>
      </c>
      <c r="AF2095" s="177">
        <v>15.355721551986715</v>
      </c>
      <c r="AG2095" s="177">
        <v>30.735231947279818</v>
      </c>
      <c r="AH2095" s="177">
        <v>30.735231947279818</v>
      </c>
      <c r="AI2095" s="177">
        <v>30.735231947279818</v>
      </c>
      <c r="AJ2095" s="177">
        <v>12.392446065259557</v>
      </c>
    </row>
    <row r="2096" spans="1:36" hidden="1" outlineLevel="1" x14ac:dyDescent="0.25">
      <c r="A2096" s="190">
        <f t="shared" si="561"/>
        <v>2023</v>
      </c>
      <c r="B2096" s="55">
        <f t="shared" si="562"/>
        <v>3</v>
      </c>
      <c r="C2096" s="55">
        <f t="shared" si="563"/>
        <v>17</v>
      </c>
      <c r="D2096" s="55">
        <f t="shared" si="559"/>
        <v>87</v>
      </c>
      <c r="F2096" s="63">
        <f t="shared" si="569"/>
        <v>44986.708333333292</v>
      </c>
      <c r="G2096" s="64">
        <f t="shared" si="560"/>
        <v>329.6850345459809</v>
      </c>
      <c r="H2096" s="64">
        <f t="shared" si="570"/>
        <v>1.378420004179058</v>
      </c>
      <c r="I2096" s="64">
        <f t="shared" si="570"/>
        <v>23.742309958106095</v>
      </c>
      <c r="J2096" s="64">
        <f t="shared" si="570"/>
        <v>3.0086479954573653</v>
      </c>
      <c r="K2096" s="64">
        <f t="shared" si="570"/>
        <v>0</v>
      </c>
      <c r="L2096" s="64">
        <f t="shared" si="570"/>
        <v>0</v>
      </c>
      <c r="M2096" s="64">
        <f t="shared" si="570"/>
        <v>16.707797663482395</v>
      </c>
      <c r="N2096" s="64">
        <f t="shared" si="570"/>
        <v>284.847858924756</v>
      </c>
      <c r="O2096" s="121"/>
      <c r="P2096" s="177">
        <v>2.9750000000000001</v>
      </c>
      <c r="Q2096" s="177">
        <v>42.642191539645623</v>
      </c>
      <c r="R2096" s="177">
        <v>42.642191539645623</v>
      </c>
      <c r="S2096" s="177">
        <v>0</v>
      </c>
      <c r="T2096" s="177">
        <v>0</v>
      </c>
      <c r="U2096" s="177">
        <v>42.642191539645623</v>
      </c>
      <c r="V2096" s="177">
        <v>42.642191539645623</v>
      </c>
      <c r="W2096" s="177">
        <v>1.0532771924609496</v>
      </c>
      <c r="X2096" s="177">
        <v>4.9036045522669438</v>
      </c>
      <c r="Y2096" s="177">
        <v>2.4211199999999997</v>
      </c>
      <c r="Z2096" s="177">
        <v>0</v>
      </c>
      <c r="AA2096" s="177">
        <v>42.116952597634373</v>
      </c>
      <c r="AB2096" s="177">
        <v>33.836196872405381</v>
      </c>
      <c r="AC2096" s="177">
        <v>38.325943296133758</v>
      </c>
      <c r="AD2096" s="177">
        <v>1.378420004179058</v>
      </c>
      <c r="AE2096" s="177">
        <v>9.0348425979016707</v>
      </c>
      <c r="AF2096" s="177">
        <v>16.707797663482395</v>
      </c>
      <c r="AG2096" s="177">
        <v>1.0028826651524552</v>
      </c>
      <c r="AH2096" s="177">
        <v>1.0028826651524552</v>
      </c>
      <c r="AI2096" s="177">
        <v>1.0028826651524552</v>
      </c>
      <c r="AJ2096" s="177">
        <v>3.3544656154765313</v>
      </c>
    </row>
    <row r="2097" spans="1:36" hidden="1" outlineLevel="1" x14ac:dyDescent="0.25">
      <c r="A2097" s="190">
        <f t="shared" si="561"/>
        <v>2023</v>
      </c>
      <c r="B2097" s="55">
        <f t="shared" si="562"/>
        <v>3</v>
      </c>
      <c r="C2097" s="55">
        <f t="shared" si="563"/>
        <v>18</v>
      </c>
      <c r="D2097" s="55">
        <f t="shared" si="559"/>
        <v>87</v>
      </c>
      <c r="F2097" s="63">
        <f t="shared" si="569"/>
        <v>44986.749999999956</v>
      </c>
      <c r="G2097" s="64">
        <f t="shared" si="560"/>
        <v>290.53458401106116</v>
      </c>
      <c r="H2097" s="64">
        <f t="shared" si="570"/>
        <v>0</v>
      </c>
      <c r="I2097" s="64">
        <f t="shared" si="570"/>
        <v>3.1093409037785245</v>
      </c>
      <c r="J2097" s="64">
        <f t="shared" si="570"/>
        <v>0</v>
      </c>
      <c r="K2097" s="64">
        <f t="shared" si="570"/>
        <v>0</v>
      </c>
      <c r="L2097" s="64">
        <f t="shared" si="570"/>
        <v>0</v>
      </c>
      <c r="M2097" s="64">
        <f t="shared" si="570"/>
        <v>18.253027505191753</v>
      </c>
      <c r="N2097" s="64">
        <f t="shared" si="570"/>
        <v>269.17221560209089</v>
      </c>
      <c r="O2097" s="121"/>
      <c r="P2097" s="177">
        <v>2.9750000000000001</v>
      </c>
      <c r="Q2097" s="177">
        <v>38.571706847001821</v>
      </c>
      <c r="R2097" s="177">
        <v>38.571706847001821</v>
      </c>
      <c r="S2097" s="177">
        <v>0</v>
      </c>
      <c r="T2097" s="177">
        <v>0</v>
      </c>
      <c r="U2097" s="177">
        <v>38.571706847001821</v>
      </c>
      <c r="V2097" s="177">
        <v>38.571706847001821</v>
      </c>
      <c r="W2097" s="177">
        <v>7.3471366396905921E-2</v>
      </c>
      <c r="X2097" s="177">
        <v>0</v>
      </c>
      <c r="Y2097" s="177">
        <v>0</v>
      </c>
      <c r="Z2097" s="177">
        <v>0</v>
      </c>
      <c r="AA2097" s="177">
        <v>41.502494613013774</v>
      </c>
      <c r="AB2097" s="177">
        <v>34.80744455849544</v>
      </c>
      <c r="AC2097" s="177">
        <v>38.575449042574384</v>
      </c>
      <c r="AD2097" s="177">
        <v>0</v>
      </c>
      <c r="AE2097" s="177">
        <v>6.0869537381618419E-2</v>
      </c>
      <c r="AF2097" s="177">
        <v>18.253027505191753</v>
      </c>
      <c r="AG2097" s="177">
        <v>0</v>
      </c>
      <c r="AH2097" s="177">
        <v>0</v>
      </c>
      <c r="AI2097" s="177">
        <v>0</v>
      </c>
      <c r="AJ2097" s="177">
        <v>0</v>
      </c>
    </row>
    <row r="2098" spans="1:36" hidden="1" outlineLevel="1" x14ac:dyDescent="0.25">
      <c r="A2098" s="190">
        <f t="shared" si="561"/>
        <v>2023</v>
      </c>
      <c r="B2098" s="55">
        <f t="shared" si="562"/>
        <v>3</v>
      </c>
      <c r="C2098" s="55">
        <f t="shared" si="563"/>
        <v>19</v>
      </c>
      <c r="D2098" s="55">
        <f t="shared" si="559"/>
        <v>87</v>
      </c>
      <c r="F2098" s="63">
        <f t="shared" si="569"/>
        <v>44986.791666666621</v>
      </c>
      <c r="G2098" s="64">
        <f t="shared" si="560"/>
        <v>288.46889259125453</v>
      </c>
      <c r="H2098" s="64">
        <f t="shared" si="570"/>
        <v>0</v>
      </c>
      <c r="I2098" s="64">
        <f t="shared" si="570"/>
        <v>2.9750000000000001</v>
      </c>
      <c r="J2098" s="64">
        <f t="shared" si="570"/>
        <v>0</v>
      </c>
      <c r="K2098" s="64">
        <f t="shared" si="570"/>
        <v>0</v>
      </c>
      <c r="L2098" s="64">
        <f t="shared" si="570"/>
        <v>0</v>
      </c>
      <c r="M2098" s="64">
        <f t="shared" si="570"/>
        <v>19.411949886473771</v>
      </c>
      <c r="N2098" s="64">
        <f t="shared" si="570"/>
        <v>266.08194270478077</v>
      </c>
      <c r="O2098" s="121"/>
      <c r="P2098" s="177">
        <v>2.9750000000000001</v>
      </c>
      <c r="Q2098" s="177">
        <v>37.788524982088084</v>
      </c>
      <c r="R2098" s="177">
        <v>37.788524982088084</v>
      </c>
      <c r="S2098" s="177">
        <v>0</v>
      </c>
      <c r="T2098" s="177">
        <v>0</v>
      </c>
      <c r="U2098" s="177">
        <v>37.788524982088084</v>
      </c>
      <c r="V2098" s="177">
        <v>37.788524982088084</v>
      </c>
      <c r="W2098" s="177">
        <v>0</v>
      </c>
      <c r="X2098" s="177">
        <v>0</v>
      </c>
      <c r="Y2098" s="177">
        <v>0</v>
      </c>
      <c r="Z2098" s="177">
        <v>0</v>
      </c>
      <c r="AA2098" s="177">
        <v>43.085213326069187</v>
      </c>
      <c r="AB2098" s="177">
        <v>34.514530687056343</v>
      </c>
      <c r="AC2098" s="177">
        <v>37.328098763302918</v>
      </c>
      <c r="AD2098" s="177">
        <v>0</v>
      </c>
      <c r="AE2098" s="177">
        <v>0</v>
      </c>
      <c r="AF2098" s="177">
        <v>19.411949886473771</v>
      </c>
      <c r="AG2098" s="177">
        <v>0</v>
      </c>
      <c r="AH2098" s="177">
        <v>0</v>
      </c>
      <c r="AI2098" s="177">
        <v>0</v>
      </c>
      <c r="AJ2098" s="177">
        <v>0</v>
      </c>
    </row>
    <row r="2099" spans="1:36" hidden="1" outlineLevel="1" x14ac:dyDescent="0.25">
      <c r="A2099" s="190">
        <f t="shared" si="561"/>
        <v>2023</v>
      </c>
      <c r="B2099" s="55">
        <f t="shared" si="562"/>
        <v>3</v>
      </c>
      <c r="C2099" s="55">
        <f t="shared" si="563"/>
        <v>20</v>
      </c>
      <c r="D2099" s="55">
        <f t="shared" si="559"/>
        <v>87</v>
      </c>
      <c r="F2099" s="63">
        <f t="shared" si="569"/>
        <v>44986.833333333285</v>
      </c>
      <c r="G2099" s="64">
        <f t="shared" si="560"/>
        <v>283.2819192237298</v>
      </c>
      <c r="H2099" s="64">
        <f t="shared" si="570"/>
        <v>0</v>
      </c>
      <c r="I2099" s="64">
        <f t="shared" si="570"/>
        <v>2.9750000000000001</v>
      </c>
      <c r="J2099" s="64">
        <f t="shared" si="570"/>
        <v>0</v>
      </c>
      <c r="K2099" s="64">
        <f t="shared" si="570"/>
        <v>0</v>
      </c>
      <c r="L2099" s="64">
        <f t="shared" si="570"/>
        <v>0</v>
      </c>
      <c r="M2099" s="64">
        <f t="shared" si="570"/>
        <v>20.377718537542115</v>
      </c>
      <c r="N2099" s="64">
        <f t="shared" si="570"/>
        <v>259.9292006861877</v>
      </c>
      <c r="O2099" s="121"/>
      <c r="P2099" s="177">
        <v>2.9750000000000001</v>
      </c>
      <c r="Q2099" s="177">
        <v>36.201551203183925</v>
      </c>
      <c r="R2099" s="177">
        <v>36.201551203183925</v>
      </c>
      <c r="S2099" s="177">
        <v>0</v>
      </c>
      <c r="T2099" s="177">
        <v>0</v>
      </c>
      <c r="U2099" s="177">
        <v>36.201551203183925</v>
      </c>
      <c r="V2099" s="177">
        <v>36.201551203183925</v>
      </c>
      <c r="W2099" s="177">
        <v>0</v>
      </c>
      <c r="X2099" s="177">
        <v>0</v>
      </c>
      <c r="Y2099" s="177">
        <v>0</v>
      </c>
      <c r="Z2099" s="177">
        <v>0</v>
      </c>
      <c r="AA2099" s="177">
        <v>44.655854591224795</v>
      </c>
      <c r="AB2099" s="177">
        <v>32.698631562448782</v>
      </c>
      <c r="AC2099" s="177">
        <v>37.7685097197784</v>
      </c>
      <c r="AD2099" s="177">
        <v>0</v>
      </c>
      <c r="AE2099" s="177">
        <v>0</v>
      </c>
      <c r="AF2099" s="177">
        <v>20.377718537542115</v>
      </c>
      <c r="AG2099" s="177">
        <v>0</v>
      </c>
      <c r="AH2099" s="177">
        <v>0</v>
      </c>
      <c r="AI2099" s="177">
        <v>0</v>
      </c>
      <c r="AJ2099" s="177">
        <v>0</v>
      </c>
    </row>
    <row r="2100" spans="1:36" hidden="1" outlineLevel="1" x14ac:dyDescent="0.25">
      <c r="A2100" s="190">
        <f t="shared" si="561"/>
        <v>2023</v>
      </c>
      <c r="B2100" s="55">
        <f t="shared" si="562"/>
        <v>3</v>
      </c>
      <c r="C2100" s="55">
        <f t="shared" si="563"/>
        <v>21</v>
      </c>
      <c r="D2100" s="55">
        <f t="shared" si="559"/>
        <v>87</v>
      </c>
      <c r="F2100" s="63">
        <f t="shared" si="569"/>
        <v>44986.874999999949</v>
      </c>
      <c r="G2100" s="64">
        <f t="shared" si="560"/>
        <v>274.16846610118432</v>
      </c>
      <c r="H2100" s="64">
        <f t="shared" si="570"/>
        <v>0</v>
      </c>
      <c r="I2100" s="64">
        <f t="shared" si="570"/>
        <v>2.9750000000000001</v>
      </c>
      <c r="J2100" s="64">
        <f t="shared" si="570"/>
        <v>0</v>
      </c>
      <c r="K2100" s="64">
        <f t="shared" si="570"/>
        <v>0</v>
      </c>
      <c r="L2100" s="64">
        <f t="shared" si="570"/>
        <v>0</v>
      </c>
      <c r="M2100" s="64">
        <f t="shared" si="570"/>
        <v>19.991411077114776</v>
      </c>
      <c r="N2100" s="64">
        <f t="shared" si="570"/>
        <v>251.20205502406952</v>
      </c>
      <c r="O2100" s="121"/>
      <c r="P2100" s="177">
        <v>2.9750000000000001</v>
      </c>
      <c r="Q2100" s="177">
        <v>34.212681467284554</v>
      </c>
      <c r="R2100" s="177">
        <v>34.212681467284554</v>
      </c>
      <c r="S2100" s="177">
        <v>0</v>
      </c>
      <c r="T2100" s="177">
        <v>0</v>
      </c>
      <c r="U2100" s="177">
        <v>34.212681467284554</v>
      </c>
      <c r="V2100" s="177">
        <v>34.212681467284554</v>
      </c>
      <c r="W2100" s="177">
        <v>0</v>
      </c>
      <c r="X2100" s="177">
        <v>0</v>
      </c>
      <c r="Y2100" s="177">
        <v>0</v>
      </c>
      <c r="Z2100" s="177">
        <v>0</v>
      </c>
      <c r="AA2100" s="177">
        <v>43.924438402460915</v>
      </c>
      <c r="AB2100" s="177">
        <v>31.690987218509541</v>
      </c>
      <c r="AC2100" s="177">
        <v>38.735903533960858</v>
      </c>
      <c r="AD2100" s="177">
        <v>0</v>
      </c>
      <c r="AE2100" s="177">
        <v>0</v>
      </c>
      <c r="AF2100" s="177">
        <v>19.991411077114776</v>
      </c>
      <c r="AG2100" s="177">
        <v>0</v>
      </c>
      <c r="AH2100" s="177">
        <v>0</v>
      </c>
      <c r="AI2100" s="177">
        <v>0</v>
      </c>
      <c r="AJ2100" s="177">
        <v>0</v>
      </c>
    </row>
    <row r="2101" spans="1:36" hidden="1" outlineLevel="1" x14ac:dyDescent="0.25">
      <c r="A2101" s="190">
        <f t="shared" si="561"/>
        <v>2023</v>
      </c>
      <c r="B2101" s="55">
        <f t="shared" si="562"/>
        <v>3</v>
      </c>
      <c r="C2101" s="55">
        <f t="shared" si="563"/>
        <v>22</v>
      </c>
      <c r="D2101" s="55">
        <f t="shared" si="559"/>
        <v>87</v>
      </c>
      <c r="F2101" s="63">
        <f t="shared" si="569"/>
        <v>44986.916666666613</v>
      </c>
      <c r="G2101" s="64">
        <f t="shared" si="560"/>
        <v>277.80493535958817</v>
      </c>
      <c r="H2101" s="64">
        <f t="shared" si="570"/>
        <v>0</v>
      </c>
      <c r="I2101" s="64">
        <f t="shared" si="570"/>
        <v>2.9750000000000001</v>
      </c>
      <c r="J2101" s="64">
        <f t="shared" si="570"/>
        <v>0</v>
      </c>
      <c r="K2101" s="64">
        <f t="shared" si="570"/>
        <v>0</v>
      </c>
      <c r="L2101" s="64">
        <f t="shared" si="570"/>
        <v>0</v>
      </c>
      <c r="M2101" s="64">
        <f t="shared" si="570"/>
        <v>20.570872267755785</v>
      </c>
      <c r="N2101" s="64">
        <f t="shared" si="570"/>
        <v>254.25906309183239</v>
      </c>
      <c r="O2101" s="121"/>
      <c r="P2101" s="177">
        <v>2.9750000000000001</v>
      </c>
      <c r="Q2101" s="177">
        <v>35.315319092886796</v>
      </c>
      <c r="R2101" s="177">
        <v>35.315319092886796</v>
      </c>
      <c r="S2101" s="177">
        <v>0</v>
      </c>
      <c r="T2101" s="177">
        <v>0</v>
      </c>
      <c r="U2101" s="177">
        <v>35.315319092886796</v>
      </c>
      <c r="V2101" s="177">
        <v>35.315319092886796</v>
      </c>
      <c r="W2101" s="177">
        <v>0</v>
      </c>
      <c r="X2101" s="177">
        <v>0</v>
      </c>
      <c r="Y2101" s="177">
        <v>0</v>
      </c>
      <c r="Z2101" s="177">
        <v>0</v>
      </c>
      <c r="AA2101" s="177">
        <v>42.142104566387772</v>
      </c>
      <c r="AB2101" s="177">
        <v>33.086151778308583</v>
      </c>
      <c r="AC2101" s="177">
        <v>37.769530375588822</v>
      </c>
      <c r="AD2101" s="177">
        <v>0</v>
      </c>
      <c r="AE2101" s="177">
        <v>0</v>
      </c>
      <c r="AF2101" s="177">
        <v>20.570872267755785</v>
      </c>
      <c r="AG2101" s="177">
        <v>0</v>
      </c>
      <c r="AH2101" s="177">
        <v>0</v>
      </c>
      <c r="AI2101" s="177">
        <v>0</v>
      </c>
      <c r="AJ2101" s="177">
        <v>0</v>
      </c>
    </row>
    <row r="2102" spans="1:36" hidden="1" outlineLevel="1" x14ac:dyDescent="0.25">
      <c r="A2102" s="190">
        <f t="shared" si="561"/>
        <v>2023</v>
      </c>
      <c r="B2102" s="55">
        <f t="shared" si="562"/>
        <v>3</v>
      </c>
      <c r="C2102" s="55">
        <f t="shared" si="563"/>
        <v>23</v>
      </c>
      <c r="D2102" s="55">
        <f t="shared" si="559"/>
        <v>87</v>
      </c>
      <c r="F2102" s="63">
        <f t="shared" si="569"/>
        <v>44986.958333333278</v>
      </c>
      <c r="G2102" s="64">
        <f t="shared" si="560"/>
        <v>274.11167527663929</v>
      </c>
      <c r="H2102" s="64">
        <f t="shared" si="570"/>
        <v>0</v>
      </c>
      <c r="I2102" s="64">
        <f t="shared" si="570"/>
        <v>2.9750000000000001</v>
      </c>
      <c r="J2102" s="64">
        <f t="shared" si="570"/>
        <v>0</v>
      </c>
      <c r="K2102" s="64">
        <f t="shared" si="570"/>
        <v>0</v>
      </c>
      <c r="L2102" s="64">
        <f t="shared" si="570"/>
        <v>0</v>
      </c>
      <c r="M2102" s="64">
        <f t="shared" si="570"/>
        <v>20.474295402648956</v>
      </c>
      <c r="N2102" s="64">
        <f t="shared" si="570"/>
        <v>250.66237987399032</v>
      </c>
      <c r="O2102" s="121"/>
      <c r="P2102" s="177">
        <v>2.9750000000000001</v>
      </c>
      <c r="Q2102" s="177">
        <v>35.088608553043336</v>
      </c>
      <c r="R2102" s="177">
        <v>35.088608553043336</v>
      </c>
      <c r="S2102" s="177">
        <v>0</v>
      </c>
      <c r="T2102" s="177">
        <v>0</v>
      </c>
      <c r="U2102" s="177">
        <v>35.088608553043336</v>
      </c>
      <c r="V2102" s="177">
        <v>35.088608553043336</v>
      </c>
      <c r="W2102" s="177">
        <v>0</v>
      </c>
      <c r="X2102" s="177">
        <v>0</v>
      </c>
      <c r="Y2102" s="177">
        <v>0</v>
      </c>
      <c r="Z2102" s="177">
        <v>0</v>
      </c>
      <c r="AA2102" s="177">
        <v>40.496174221124754</v>
      </c>
      <c r="AB2102" s="177">
        <v>33.70914415281117</v>
      </c>
      <c r="AC2102" s="177">
        <v>36.102627287881035</v>
      </c>
      <c r="AD2102" s="177">
        <v>0</v>
      </c>
      <c r="AE2102" s="177">
        <v>0</v>
      </c>
      <c r="AF2102" s="177">
        <v>20.474295402648956</v>
      </c>
      <c r="AG2102" s="177">
        <v>0</v>
      </c>
      <c r="AH2102" s="177">
        <v>0</v>
      </c>
      <c r="AI2102" s="177">
        <v>0</v>
      </c>
      <c r="AJ2102" s="177">
        <v>0</v>
      </c>
    </row>
    <row r="2103" spans="1:36" hidden="1" outlineLevel="1" x14ac:dyDescent="0.25">
      <c r="A2103" s="190">
        <f t="shared" si="561"/>
        <v>2023</v>
      </c>
      <c r="B2103" s="55">
        <f t="shared" si="562"/>
        <v>4</v>
      </c>
      <c r="C2103" s="55">
        <f t="shared" si="563"/>
        <v>0</v>
      </c>
      <c r="D2103" s="55">
        <f t="shared" si="559"/>
        <v>88</v>
      </c>
      <c r="F2103" s="63">
        <f t="shared" ref="F2103" si="571">EDATE(F2079,1)</f>
        <v>45017</v>
      </c>
      <c r="G2103" s="64">
        <f t="shared" si="560"/>
        <v>223.14565167195042</v>
      </c>
      <c r="H2103" s="64">
        <f t="shared" si="570"/>
        <v>0</v>
      </c>
      <c r="I2103" s="64">
        <f t="shared" si="570"/>
        <v>2.9750000000000001</v>
      </c>
      <c r="J2103" s="64">
        <f t="shared" si="570"/>
        <v>0</v>
      </c>
      <c r="K2103" s="64">
        <f t="shared" si="570"/>
        <v>0</v>
      </c>
      <c r="L2103" s="64">
        <f t="shared" si="570"/>
        <v>0</v>
      </c>
      <c r="M2103" s="64">
        <f t="shared" si="570"/>
        <v>22.333664251366152</v>
      </c>
      <c r="N2103" s="64">
        <f t="shared" si="570"/>
        <v>197.83698742058425</v>
      </c>
      <c r="O2103" s="121"/>
      <c r="P2103" s="177">
        <v>2.9750000000000001</v>
      </c>
      <c r="Q2103" s="177">
        <v>25.618291002310066</v>
      </c>
      <c r="R2103" s="177">
        <v>25.618291002310066</v>
      </c>
      <c r="S2103" s="177">
        <v>0</v>
      </c>
      <c r="T2103" s="177">
        <v>0</v>
      </c>
      <c r="U2103" s="177">
        <v>25.618291002310066</v>
      </c>
      <c r="V2103" s="177">
        <v>25.618291002310066</v>
      </c>
      <c r="W2103" s="177">
        <v>0</v>
      </c>
      <c r="X2103" s="177">
        <v>0</v>
      </c>
      <c r="Y2103" s="177">
        <v>0</v>
      </c>
      <c r="Z2103" s="177">
        <v>0</v>
      </c>
      <c r="AA2103" s="177">
        <v>35.495974702415232</v>
      </c>
      <c r="AB2103" s="177">
        <v>31.709789809679492</v>
      </c>
      <c r="AC2103" s="177">
        <v>28.158058899249269</v>
      </c>
      <c r="AD2103" s="177">
        <v>0</v>
      </c>
      <c r="AE2103" s="177">
        <v>0</v>
      </c>
      <c r="AF2103" s="177">
        <v>22.333664251366152</v>
      </c>
      <c r="AG2103" s="177">
        <v>0</v>
      </c>
      <c r="AH2103" s="177">
        <v>0</v>
      </c>
      <c r="AI2103" s="177">
        <v>0</v>
      </c>
      <c r="AJ2103" s="177">
        <v>0</v>
      </c>
    </row>
    <row r="2104" spans="1:36" hidden="1" outlineLevel="1" x14ac:dyDescent="0.25">
      <c r="A2104" s="190">
        <f t="shared" si="561"/>
        <v>2023</v>
      </c>
      <c r="B2104" s="55">
        <f t="shared" si="562"/>
        <v>4</v>
      </c>
      <c r="C2104" s="55">
        <f t="shared" si="563"/>
        <v>1</v>
      </c>
      <c r="D2104" s="55">
        <f t="shared" si="559"/>
        <v>88</v>
      </c>
      <c r="F2104" s="63">
        <f t="shared" ref="F2104" si="572">F2103+1/24</f>
        <v>45017.041666666664</v>
      </c>
      <c r="G2104" s="64">
        <f t="shared" si="560"/>
        <v>221.90782162534845</v>
      </c>
      <c r="H2104" s="64">
        <f t="shared" si="570"/>
        <v>0</v>
      </c>
      <c r="I2104" s="64">
        <f t="shared" si="570"/>
        <v>2.9750000000000001</v>
      </c>
      <c r="J2104" s="64">
        <f t="shared" si="570"/>
        <v>0</v>
      </c>
      <c r="K2104" s="64">
        <f t="shared" si="570"/>
        <v>0</v>
      </c>
      <c r="L2104" s="64">
        <f t="shared" si="570"/>
        <v>0</v>
      </c>
      <c r="M2104" s="64">
        <f t="shared" si="570"/>
        <v>22.592355343080818</v>
      </c>
      <c r="N2104" s="64">
        <f t="shared" si="570"/>
        <v>196.34046628226764</v>
      </c>
      <c r="O2104" s="121"/>
      <c r="P2104" s="177">
        <v>2.9750000000000001</v>
      </c>
      <c r="Q2104" s="177">
        <v>24.896939284626352</v>
      </c>
      <c r="R2104" s="177">
        <v>24.896939284626352</v>
      </c>
      <c r="S2104" s="177">
        <v>0</v>
      </c>
      <c r="T2104" s="177">
        <v>0</v>
      </c>
      <c r="U2104" s="177">
        <v>24.896939284626352</v>
      </c>
      <c r="V2104" s="177">
        <v>24.896939284626352</v>
      </c>
      <c r="W2104" s="177">
        <v>0</v>
      </c>
      <c r="X2104" s="177">
        <v>0</v>
      </c>
      <c r="Y2104" s="177">
        <v>0</v>
      </c>
      <c r="Z2104" s="177">
        <v>0</v>
      </c>
      <c r="AA2104" s="177">
        <v>35.064500237923831</v>
      </c>
      <c r="AB2104" s="177">
        <v>31.048699853414746</v>
      </c>
      <c r="AC2104" s="177">
        <v>30.639509052423641</v>
      </c>
      <c r="AD2104" s="177">
        <v>0</v>
      </c>
      <c r="AE2104" s="177">
        <v>0</v>
      </c>
      <c r="AF2104" s="177">
        <v>22.592355343080818</v>
      </c>
      <c r="AG2104" s="177">
        <v>0</v>
      </c>
      <c r="AH2104" s="177">
        <v>0</v>
      </c>
      <c r="AI2104" s="177">
        <v>0</v>
      </c>
      <c r="AJ2104" s="177">
        <v>0</v>
      </c>
    </row>
    <row r="2105" spans="1:36" hidden="1" outlineLevel="1" x14ac:dyDescent="0.25">
      <c r="A2105" s="190">
        <f t="shared" si="561"/>
        <v>2023</v>
      </c>
      <c r="B2105" s="55">
        <f t="shared" si="562"/>
        <v>4</v>
      </c>
      <c r="C2105" s="55">
        <f t="shared" si="563"/>
        <v>2</v>
      </c>
      <c r="D2105" s="55">
        <f t="shared" si="559"/>
        <v>88</v>
      </c>
      <c r="F2105" s="63">
        <f t="shared" si="569"/>
        <v>45017.083333333328</v>
      </c>
      <c r="G2105" s="64">
        <f t="shared" si="560"/>
        <v>223.11349597603657</v>
      </c>
      <c r="H2105" s="64">
        <f t="shared" ref="H2105:N2114" si="573">SUMIF($P$6:$AK$6,H$6,$P2105:$AK2105)</f>
        <v>0</v>
      </c>
      <c r="I2105" s="64">
        <f t="shared" si="573"/>
        <v>2.9750000000000001</v>
      </c>
      <c r="J2105" s="64">
        <f t="shared" si="573"/>
        <v>0</v>
      </c>
      <c r="K2105" s="64">
        <f t="shared" si="573"/>
        <v>0</v>
      </c>
      <c r="L2105" s="64">
        <f t="shared" si="573"/>
        <v>0</v>
      </c>
      <c r="M2105" s="64">
        <f t="shared" si="573"/>
        <v>21.730051704031936</v>
      </c>
      <c r="N2105" s="64">
        <f t="shared" si="573"/>
        <v>198.40844427200463</v>
      </c>
      <c r="O2105" s="121"/>
      <c r="P2105" s="177">
        <v>2.9750000000000001</v>
      </c>
      <c r="Q2105" s="177">
        <v>24.670228744782897</v>
      </c>
      <c r="R2105" s="177">
        <v>24.670228744782897</v>
      </c>
      <c r="S2105" s="177">
        <v>0</v>
      </c>
      <c r="T2105" s="177">
        <v>0</v>
      </c>
      <c r="U2105" s="177">
        <v>24.670228744782897</v>
      </c>
      <c r="V2105" s="177">
        <v>24.670228744782897</v>
      </c>
      <c r="W2105" s="177">
        <v>0</v>
      </c>
      <c r="X2105" s="177">
        <v>0</v>
      </c>
      <c r="Y2105" s="177">
        <v>0</v>
      </c>
      <c r="Z2105" s="177">
        <v>0</v>
      </c>
      <c r="AA2105" s="177">
        <v>36.263279486345944</v>
      </c>
      <c r="AB2105" s="177">
        <v>31.977305991869159</v>
      </c>
      <c r="AC2105" s="177">
        <v>31.48694381465797</v>
      </c>
      <c r="AD2105" s="177">
        <v>0</v>
      </c>
      <c r="AE2105" s="177">
        <v>0</v>
      </c>
      <c r="AF2105" s="177">
        <v>21.730051704031936</v>
      </c>
      <c r="AG2105" s="177">
        <v>0</v>
      </c>
      <c r="AH2105" s="177">
        <v>0</v>
      </c>
      <c r="AI2105" s="177">
        <v>0</v>
      </c>
      <c r="AJ2105" s="177">
        <v>0</v>
      </c>
    </row>
    <row r="2106" spans="1:36" hidden="1" outlineLevel="1" x14ac:dyDescent="0.25">
      <c r="A2106" s="190">
        <f t="shared" si="561"/>
        <v>2023</v>
      </c>
      <c r="B2106" s="55">
        <f t="shared" si="562"/>
        <v>4</v>
      </c>
      <c r="C2106" s="55">
        <f t="shared" si="563"/>
        <v>3</v>
      </c>
      <c r="D2106" s="55">
        <f t="shared" si="559"/>
        <v>88</v>
      </c>
      <c r="F2106" s="63">
        <f t="shared" si="569"/>
        <v>45017.124999999993</v>
      </c>
      <c r="G2106" s="64">
        <f t="shared" si="560"/>
        <v>217.7403249773073</v>
      </c>
      <c r="H2106" s="64">
        <f t="shared" si="573"/>
        <v>0</v>
      </c>
      <c r="I2106" s="64">
        <f t="shared" si="573"/>
        <v>2.9750000000000001</v>
      </c>
      <c r="J2106" s="64">
        <f t="shared" si="573"/>
        <v>0</v>
      </c>
      <c r="K2106" s="64">
        <f t="shared" si="573"/>
        <v>0</v>
      </c>
      <c r="L2106" s="64">
        <f t="shared" si="573"/>
        <v>0</v>
      </c>
      <c r="M2106" s="64">
        <f t="shared" si="573"/>
        <v>21.385130248412374</v>
      </c>
      <c r="N2106" s="64">
        <f t="shared" si="573"/>
        <v>193.38019472889493</v>
      </c>
      <c r="O2106" s="121"/>
      <c r="P2106" s="177">
        <v>2.9750000000000001</v>
      </c>
      <c r="Q2106" s="177">
        <v>23.990097125252543</v>
      </c>
      <c r="R2106" s="177">
        <v>23.990097125252543</v>
      </c>
      <c r="S2106" s="177">
        <v>0</v>
      </c>
      <c r="T2106" s="177">
        <v>0</v>
      </c>
      <c r="U2106" s="177">
        <v>23.990097125252543</v>
      </c>
      <c r="V2106" s="177">
        <v>23.990097125252543</v>
      </c>
      <c r="W2106" s="177">
        <v>0</v>
      </c>
      <c r="X2106" s="177">
        <v>0</v>
      </c>
      <c r="Y2106" s="177">
        <v>0</v>
      </c>
      <c r="Z2106" s="177">
        <v>0</v>
      </c>
      <c r="AA2106" s="177">
        <v>35.444836645093417</v>
      </c>
      <c r="AB2106" s="177">
        <v>32.496048960761222</v>
      </c>
      <c r="AC2106" s="177">
        <v>29.478920622030142</v>
      </c>
      <c r="AD2106" s="177">
        <v>0</v>
      </c>
      <c r="AE2106" s="177">
        <v>0</v>
      </c>
      <c r="AF2106" s="177">
        <v>21.385130248412374</v>
      </c>
      <c r="AG2106" s="177">
        <v>0</v>
      </c>
      <c r="AH2106" s="177">
        <v>0</v>
      </c>
      <c r="AI2106" s="177">
        <v>0</v>
      </c>
      <c r="AJ2106" s="177">
        <v>0</v>
      </c>
    </row>
    <row r="2107" spans="1:36" hidden="1" outlineLevel="1" x14ac:dyDescent="0.25">
      <c r="A2107" s="190">
        <f t="shared" si="561"/>
        <v>2023</v>
      </c>
      <c r="B2107" s="55">
        <f t="shared" si="562"/>
        <v>4</v>
      </c>
      <c r="C2107" s="55">
        <f t="shared" si="563"/>
        <v>4</v>
      </c>
      <c r="D2107" s="55">
        <f t="shared" si="559"/>
        <v>88</v>
      </c>
      <c r="F2107" s="63">
        <f t="shared" si="569"/>
        <v>45017.166666666657</v>
      </c>
      <c r="G2107" s="64">
        <f t="shared" si="560"/>
        <v>223.48150446053089</v>
      </c>
      <c r="H2107" s="64">
        <f t="shared" si="573"/>
        <v>3.0298313079571457E-2</v>
      </c>
      <c r="I2107" s="64">
        <f t="shared" si="573"/>
        <v>3.740172386744343</v>
      </c>
      <c r="J2107" s="64">
        <f t="shared" si="573"/>
        <v>0</v>
      </c>
      <c r="K2107" s="64">
        <f t="shared" si="573"/>
        <v>0</v>
      </c>
      <c r="L2107" s="64">
        <f t="shared" si="573"/>
        <v>0</v>
      </c>
      <c r="M2107" s="64">
        <f t="shared" si="573"/>
        <v>20.43659624545861</v>
      </c>
      <c r="N2107" s="64">
        <f t="shared" si="573"/>
        <v>199.27443751524837</v>
      </c>
      <c r="O2107" s="121"/>
      <c r="P2107" s="177">
        <v>2.9750000000000001</v>
      </c>
      <c r="Q2107" s="177">
        <v>24.258027763249352</v>
      </c>
      <c r="R2107" s="177">
        <v>24.258027763249352</v>
      </c>
      <c r="S2107" s="177">
        <v>0.43108209883670667</v>
      </c>
      <c r="T2107" s="177">
        <v>0.33409028790763612</v>
      </c>
      <c r="U2107" s="177">
        <v>24.258027763249352</v>
      </c>
      <c r="V2107" s="177">
        <v>24.258027763249352</v>
      </c>
      <c r="W2107" s="177">
        <v>0</v>
      </c>
      <c r="X2107" s="177">
        <v>0</v>
      </c>
      <c r="Y2107" s="177">
        <v>0</v>
      </c>
      <c r="Z2107" s="177">
        <v>0</v>
      </c>
      <c r="AA2107" s="177">
        <v>37.52538768209844</v>
      </c>
      <c r="AB2107" s="177">
        <v>32.43727719339504</v>
      </c>
      <c r="AC2107" s="177">
        <v>32.279661586757477</v>
      </c>
      <c r="AD2107" s="177">
        <v>3.0298313079571457E-2</v>
      </c>
      <c r="AE2107" s="177">
        <v>0</v>
      </c>
      <c r="AF2107" s="177">
        <v>20.43659624545861</v>
      </c>
      <c r="AG2107" s="177">
        <v>0</v>
      </c>
      <c r="AH2107" s="177">
        <v>0</v>
      </c>
      <c r="AI2107" s="177">
        <v>0</v>
      </c>
      <c r="AJ2107" s="177">
        <v>0</v>
      </c>
    </row>
    <row r="2108" spans="1:36" hidden="1" outlineLevel="1" x14ac:dyDescent="0.25">
      <c r="A2108" s="190">
        <f t="shared" si="561"/>
        <v>2023</v>
      </c>
      <c r="B2108" s="55">
        <f t="shared" si="562"/>
        <v>4</v>
      </c>
      <c r="C2108" s="55">
        <f t="shared" si="563"/>
        <v>5</v>
      </c>
      <c r="D2108" s="55">
        <f t="shared" si="559"/>
        <v>88</v>
      </c>
      <c r="F2108" s="63">
        <f t="shared" si="569"/>
        <v>45017.208333333321</v>
      </c>
      <c r="G2108" s="64">
        <f t="shared" si="560"/>
        <v>295.81731094917257</v>
      </c>
      <c r="H2108" s="64">
        <f t="shared" si="573"/>
        <v>17.023151665347878</v>
      </c>
      <c r="I2108" s="64">
        <f t="shared" si="573"/>
        <v>20.95337944058415</v>
      </c>
      <c r="J2108" s="64">
        <f t="shared" si="573"/>
        <v>43.505713408144281</v>
      </c>
      <c r="K2108" s="64">
        <f t="shared" si="573"/>
        <v>0</v>
      </c>
      <c r="L2108" s="64">
        <f t="shared" si="573"/>
        <v>0</v>
      </c>
      <c r="M2108" s="64">
        <f t="shared" si="573"/>
        <v>19.574292606409717</v>
      </c>
      <c r="N2108" s="64">
        <f t="shared" si="573"/>
        <v>194.76077382868652</v>
      </c>
      <c r="O2108" s="121"/>
      <c r="P2108" s="177">
        <v>2.9750000000000001</v>
      </c>
      <c r="Q2108" s="177">
        <v>22.887459499650294</v>
      </c>
      <c r="R2108" s="177">
        <v>22.887459499650294</v>
      </c>
      <c r="S2108" s="177">
        <v>4.5306147351876911</v>
      </c>
      <c r="T2108" s="177">
        <v>9.8377781784387306</v>
      </c>
      <c r="U2108" s="177">
        <v>22.887459499650294</v>
      </c>
      <c r="V2108" s="177">
        <v>22.887459499650294</v>
      </c>
      <c r="W2108" s="177">
        <v>0.43255352701993738</v>
      </c>
      <c r="X2108" s="177">
        <v>0.82312600890633036</v>
      </c>
      <c r="Y2108" s="177">
        <v>0.41697066666666666</v>
      </c>
      <c r="Z2108" s="177">
        <v>0</v>
      </c>
      <c r="AA2108" s="177">
        <v>37.606115184994266</v>
      </c>
      <c r="AB2108" s="177">
        <v>31.607060909276605</v>
      </c>
      <c r="AC2108" s="177">
        <v>33.997759735814455</v>
      </c>
      <c r="AD2108" s="177">
        <v>17.023151665347878</v>
      </c>
      <c r="AE2108" s="177">
        <v>1.6747453468383686</v>
      </c>
      <c r="AF2108" s="177">
        <v>19.574292606409717</v>
      </c>
      <c r="AG2108" s="177">
        <v>14.501904469381428</v>
      </c>
      <c r="AH2108" s="177">
        <v>14.501904469381428</v>
      </c>
      <c r="AI2108" s="177">
        <v>14.501904469381428</v>
      </c>
      <c r="AJ2108" s="177">
        <v>0.26259097752642185</v>
      </c>
    </row>
    <row r="2109" spans="1:36" hidden="1" outlineLevel="1" x14ac:dyDescent="0.25">
      <c r="A2109" s="190">
        <f t="shared" si="561"/>
        <v>2023</v>
      </c>
      <c r="B2109" s="55">
        <f t="shared" si="562"/>
        <v>4</v>
      </c>
      <c r="C2109" s="55">
        <f t="shared" si="563"/>
        <v>6</v>
      </c>
      <c r="D2109" s="55">
        <f t="shared" si="559"/>
        <v>88</v>
      </c>
      <c r="F2109" s="63">
        <f t="shared" si="569"/>
        <v>45017.249999999985</v>
      </c>
      <c r="G2109" s="64">
        <f t="shared" si="560"/>
        <v>547.99306773016133</v>
      </c>
      <c r="H2109" s="64">
        <f t="shared" si="573"/>
        <v>51.4256424649747</v>
      </c>
      <c r="I2109" s="64">
        <f t="shared" si="573"/>
        <v>91.893758474556449</v>
      </c>
      <c r="J2109" s="64">
        <f t="shared" si="573"/>
        <v>165.17118035666027</v>
      </c>
      <c r="K2109" s="64">
        <f t="shared" si="573"/>
        <v>0</v>
      </c>
      <c r="L2109" s="64">
        <f t="shared" si="573"/>
        <v>0</v>
      </c>
      <c r="M2109" s="64">
        <f t="shared" si="573"/>
        <v>19.143140786885272</v>
      </c>
      <c r="N2109" s="64">
        <f t="shared" si="573"/>
        <v>220.35934564708469</v>
      </c>
      <c r="O2109" s="121"/>
      <c r="P2109" s="177">
        <v>2.9750000000000001</v>
      </c>
      <c r="Q2109" s="177">
        <v>28.905593830040111</v>
      </c>
      <c r="R2109" s="177">
        <v>28.905593830040111</v>
      </c>
      <c r="S2109" s="177">
        <v>14.252475716190418</v>
      </c>
      <c r="T2109" s="177">
        <v>25.59143955983356</v>
      </c>
      <c r="U2109" s="177">
        <v>28.905593830040111</v>
      </c>
      <c r="V2109" s="177">
        <v>28.905593830040111</v>
      </c>
      <c r="W2109" s="177">
        <v>3.5430423193071587</v>
      </c>
      <c r="X2109" s="177">
        <v>12.852688686565227</v>
      </c>
      <c r="Y2109" s="177">
        <v>5.4206186666666678</v>
      </c>
      <c r="Z2109" s="177">
        <v>0</v>
      </c>
      <c r="AA2109" s="177">
        <v>38.257145068729884</v>
      </c>
      <c r="AB2109" s="177">
        <v>31.859864398615514</v>
      </c>
      <c r="AC2109" s="177">
        <v>34.619960859578846</v>
      </c>
      <c r="AD2109" s="177">
        <v>51.4256424649747</v>
      </c>
      <c r="AE2109" s="177">
        <v>15.932710525494429</v>
      </c>
      <c r="AF2109" s="177">
        <v>19.143140786885272</v>
      </c>
      <c r="AG2109" s="177">
        <v>55.057060118886753</v>
      </c>
      <c r="AH2109" s="177">
        <v>55.057060118886753</v>
      </c>
      <c r="AI2109" s="177">
        <v>55.057060118886753</v>
      </c>
      <c r="AJ2109" s="177">
        <v>11.325783000498991</v>
      </c>
    </row>
    <row r="2110" spans="1:36" hidden="1" outlineLevel="1" x14ac:dyDescent="0.25">
      <c r="A2110" s="190">
        <f t="shared" si="561"/>
        <v>2023</v>
      </c>
      <c r="B2110" s="55">
        <f t="shared" si="562"/>
        <v>4</v>
      </c>
      <c r="C2110" s="55">
        <f t="shared" si="563"/>
        <v>7</v>
      </c>
      <c r="D2110" s="55">
        <f t="shared" si="559"/>
        <v>88</v>
      </c>
      <c r="F2110" s="63">
        <f t="shared" si="569"/>
        <v>45017.29166666665</v>
      </c>
      <c r="G2110" s="64">
        <f t="shared" si="560"/>
        <v>667.52069048080284</v>
      </c>
      <c r="H2110" s="64">
        <f t="shared" si="573"/>
        <v>59.100482808346847</v>
      </c>
      <c r="I2110" s="64">
        <f t="shared" si="573"/>
        <v>163.35097883408602</v>
      </c>
      <c r="J2110" s="64">
        <f t="shared" si="573"/>
        <v>172.49349772610947</v>
      </c>
      <c r="K2110" s="64">
        <f t="shared" si="573"/>
        <v>0</v>
      </c>
      <c r="L2110" s="64">
        <f t="shared" si="573"/>
        <v>0</v>
      </c>
      <c r="M2110" s="64">
        <f t="shared" si="573"/>
        <v>18.108376420026609</v>
      </c>
      <c r="N2110" s="64">
        <f t="shared" si="573"/>
        <v>254.4673546922339</v>
      </c>
      <c r="O2110" s="121"/>
      <c r="P2110" s="177">
        <v>2.9750000000000001</v>
      </c>
      <c r="Q2110" s="177">
        <v>36.057280859647179</v>
      </c>
      <c r="R2110" s="177">
        <v>36.057280859647179</v>
      </c>
      <c r="S2110" s="177">
        <v>24.21591201807793</v>
      </c>
      <c r="T2110" s="177">
        <v>29.016944752270046</v>
      </c>
      <c r="U2110" s="177">
        <v>36.057280859647179</v>
      </c>
      <c r="V2110" s="177">
        <v>36.057280859647179</v>
      </c>
      <c r="W2110" s="177">
        <v>6.2752266275984798</v>
      </c>
      <c r="X2110" s="177">
        <v>28.217235453383147</v>
      </c>
      <c r="Y2110" s="177">
        <v>15.844885333333332</v>
      </c>
      <c r="Z2110" s="177">
        <v>0</v>
      </c>
      <c r="AA2110" s="177">
        <v>40.689842274673424</v>
      </c>
      <c r="AB2110" s="177">
        <v>33.243699794907961</v>
      </c>
      <c r="AC2110" s="177">
        <v>36.304689184063797</v>
      </c>
      <c r="AD2110" s="177">
        <v>59.100482808346847</v>
      </c>
      <c r="AE2110" s="177">
        <v>27.283740861221094</v>
      </c>
      <c r="AF2110" s="177">
        <v>18.108376420026609</v>
      </c>
      <c r="AG2110" s="177">
        <v>57.497832575369827</v>
      </c>
      <c r="AH2110" s="177">
        <v>57.497832575369827</v>
      </c>
      <c r="AI2110" s="177">
        <v>57.497832575369827</v>
      </c>
      <c r="AJ2110" s="177">
        <v>29.522033788201984</v>
      </c>
    </row>
    <row r="2111" spans="1:36" hidden="1" outlineLevel="1" x14ac:dyDescent="0.25">
      <c r="A2111" s="190">
        <f t="shared" si="561"/>
        <v>2023</v>
      </c>
      <c r="B2111" s="55">
        <f t="shared" si="562"/>
        <v>4</v>
      </c>
      <c r="C2111" s="55">
        <f t="shared" si="563"/>
        <v>8</v>
      </c>
      <c r="D2111" s="55">
        <f t="shared" si="559"/>
        <v>88</v>
      </c>
      <c r="F2111" s="63">
        <f t="shared" si="569"/>
        <v>45017.333333333314</v>
      </c>
      <c r="G2111" s="64">
        <f t="shared" si="560"/>
        <v>743.76001767668117</v>
      </c>
      <c r="H2111" s="64">
        <f t="shared" si="573"/>
        <v>64.118810077174174</v>
      </c>
      <c r="I2111" s="64">
        <f t="shared" si="573"/>
        <v>200.99589244379695</v>
      </c>
      <c r="J2111" s="64">
        <f t="shared" si="573"/>
        <v>204.48639682880565</v>
      </c>
      <c r="K2111" s="64">
        <f t="shared" si="573"/>
        <v>0</v>
      </c>
      <c r="L2111" s="64">
        <f t="shared" si="573"/>
        <v>0</v>
      </c>
      <c r="M2111" s="64">
        <f t="shared" si="573"/>
        <v>15.866386958499504</v>
      </c>
      <c r="N2111" s="64">
        <f t="shared" si="573"/>
        <v>258.29253136840481</v>
      </c>
      <c r="O2111" s="121"/>
      <c r="P2111" s="177">
        <v>2.9750000000000001</v>
      </c>
      <c r="Q2111" s="177">
        <v>36.428261743027385</v>
      </c>
      <c r="R2111" s="177">
        <v>36.428261743027385</v>
      </c>
      <c r="S2111" s="177">
        <v>31.594764485437157</v>
      </c>
      <c r="T2111" s="177">
        <v>30.48026273277776</v>
      </c>
      <c r="U2111" s="177">
        <v>36.428261743027385</v>
      </c>
      <c r="V2111" s="177">
        <v>36.428261743027385</v>
      </c>
      <c r="W2111" s="177">
        <v>7.1233260426426233</v>
      </c>
      <c r="X2111" s="177">
        <v>32.186854659705631</v>
      </c>
      <c r="Y2111" s="177">
        <v>27.520063999999998</v>
      </c>
      <c r="Z2111" s="177">
        <v>0</v>
      </c>
      <c r="AA2111" s="177">
        <v>41.580687273008479</v>
      </c>
      <c r="AB2111" s="177">
        <v>34.678310691469115</v>
      </c>
      <c r="AC2111" s="177">
        <v>36.320486431817699</v>
      </c>
      <c r="AD2111" s="177">
        <v>64.118810077174174</v>
      </c>
      <c r="AE2111" s="177">
        <v>29.97900904659376</v>
      </c>
      <c r="AF2111" s="177">
        <v>15.866386958499504</v>
      </c>
      <c r="AG2111" s="177">
        <v>68.162132276268551</v>
      </c>
      <c r="AH2111" s="177">
        <v>68.162132276268551</v>
      </c>
      <c r="AI2111" s="177">
        <v>68.162132276268551</v>
      </c>
      <c r="AJ2111" s="177">
        <v>39.136611476640049</v>
      </c>
    </row>
    <row r="2112" spans="1:36" hidden="1" outlineLevel="1" x14ac:dyDescent="0.25">
      <c r="A2112" s="190">
        <f t="shared" si="561"/>
        <v>2023</v>
      </c>
      <c r="B2112" s="55">
        <f t="shared" si="562"/>
        <v>4</v>
      </c>
      <c r="C2112" s="55">
        <f t="shared" si="563"/>
        <v>9</v>
      </c>
      <c r="D2112" s="55">
        <f t="shared" si="559"/>
        <v>88</v>
      </c>
      <c r="F2112" s="63">
        <f t="shared" si="569"/>
        <v>45017.374999999978</v>
      </c>
      <c r="G2112" s="64">
        <f t="shared" si="560"/>
        <v>759.67750661958326</v>
      </c>
      <c r="H2112" s="64">
        <f t="shared" si="573"/>
        <v>62.770758672147458</v>
      </c>
      <c r="I2112" s="64">
        <f t="shared" si="573"/>
        <v>214.44489665743026</v>
      </c>
      <c r="J2112" s="64">
        <f t="shared" si="573"/>
        <v>192.7118950569371</v>
      </c>
      <c r="K2112" s="64">
        <f t="shared" si="573"/>
        <v>0</v>
      </c>
      <c r="L2112" s="64">
        <f t="shared" si="573"/>
        <v>0</v>
      </c>
      <c r="M2112" s="64">
        <f t="shared" si="573"/>
        <v>14.228010044306622</v>
      </c>
      <c r="N2112" s="64">
        <f t="shared" si="573"/>
        <v>275.52194618876183</v>
      </c>
      <c r="O2112" s="121"/>
      <c r="P2112" s="177">
        <v>2.9750000000000001</v>
      </c>
      <c r="Q2112" s="177">
        <v>42.003280018268626</v>
      </c>
      <c r="R2112" s="177">
        <v>42.003280018268626</v>
      </c>
      <c r="S2112" s="177">
        <v>35.327140802860107</v>
      </c>
      <c r="T2112" s="177">
        <v>31.60855532113025</v>
      </c>
      <c r="U2112" s="177">
        <v>42.003280018268626</v>
      </c>
      <c r="V2112" s="177">
        <v>42.003280018268626</v>
      </c>
      <c r="W2112" s="177">
        <v>7.4898260357013919</v>
      </c>
      <c r="X2112" s="177">
        <v>34.157841267529982</v>
      </c>
      <c r="Y2112" s="177">
        <v>34.19159466666666</v>
      </c>
      <c r="Z2112" s="177">
        <v>0</v>
      </c>
      <c r="AA2112" s="177">
        <v>39.601867847990775</v>
      </c>
      <c r="AB2112" s="177">
        <v>34.742832791488105</v>
      </c>
      <c r="AC2112" s="177">
        <v>33.164125476208469</v>
      </c>
      <c r="AD2112" s="177">
        <v>62.770758672147458</v>
      </c>
      <c r="AE2112" s="177">
        <v>29.210229041503474</v>
      </c>
      <c r="AF2112" s="177">
        <v>14.228010044306622</v>
      </c>
      <c r="AG2112" s="177">
        <v>64.237298352312365</v>
      </c>
      <c r="AH2112" s="177">
        <v>64.237298352312365</v>
      </c>
      <c r="AI2112" s="177">
        <v>64.237298352312365</v>
      </c>
      <c r="AJ2112" s="177">
        <v>39.484709522038408</v>
      </c>
    </row>
    <row r="2113" spans="1:36" hidden="1" outlineLevel="1" x14ac:dyDescent="0.25">
      <c r="A2113" s="190">
        <f t="shared" si="561"/>
        <v>2023</v>
      </c>
      <c r="B2113" s="55">
        <f t="shared" si="562"/>
        <v>4</v>
      </c>
      <c r="C2113" s="55">
        <f t="shared" si="563"/>
        <v>10</v>
      </c>
      <c r="D2113" s="55">
        <f t="shared" si="559"/>
        <v>88</v>
      </c>
      <c r="F2113" s="63">
        <f t="shared" si="569"/>
        <v>45017.416666666642</v>
      </c>
      <c r="G2113" s="64">
        <f t="shared" si="560"/>
        <v>778.94546376555195</v>
      </c>
      <c r="H2113" s="64">
        <f t="shared" si="573"/>
        <v>65.750555362958366</v>
      </c>
      <c r="I2113" s="64">
        <f t="shared" si="573"/>
        <v>215.7320435784267</v>
      </c>
      <c r="J2113" s="64">
        <f t="shared" si="573"/>
        <v>202.00561826336411</v>
      </c>
      <c r="K2113" s="64">
        <f t="shared" si="573"/>
        <v>0</v>
      </c>
      <c r="L2113" s="64">
        <f t="shared" si="573"/>
        <v>0</v>
      </c>
      <c r="M2113" s="64">
        <f t="shared" si="573"/>
        <v>13.279476041352849</v>
      </c>
      <c r="N2113" s="64">
        <f t="shared" si="573"/>
        <v>282.17777051944989</v>
      </c>
      <c r="O2113" s="121"/>
      <c r="P2113" s="177">
        <v>2.9750000000000001</v>
      </c>
      <c r="Q2113" s="177">
        <v>44.991737134386852</v>
      </c>
      <c r="R2113" s="177">
        <v>44.991737134386852</v>
      </c>
      <c r="S2113" s="177">
        <v>34.011849918135148</v>
      </c>
      <c r="T2113" s="177">
        <v>30.746898092761729</v>
      </c>
      <c r="U2113" s="177">
        <v>44.991737134386852</v>
      </c>
      <c r="V2113" s="177">
        <v>44.991737134386852</v>
      </c>
      <c r="W2113" s="177">
        <v>8.0223130610260753</v>
      </c>
      <c r="X2113" s="177">
        <v>33.8734511530078</v>
      </c>
      <c r="Y2113" s="177">
        <v>37.944330666666673</v>
      </c>
      <c r="Z2113" s="177">
        <v>0</v>
      </c>
      <c r="AA2113" s="177">
        <v>37.300159293835243</v>
      </c>
      <c r="AB2113" s="177">
        <v>33.66978830794325</v>
      </c>
      <c r="AC2113" s="177">
        <v>31.240874380124009</v>
      </c>
      <c r="AD2113" s="177">
        <v>65.750555362958366</v>
      </c>
      <c r="AE2113" s="177">
        <v>27.384508395729917</v>
      </c>
      <c r="AF2113" s="177">
        <v>13.279476041352849</v>
      </c>
      <c r="AG2113" s="177">
        <v>67.335206087788038</v>
      </c>
      <c r="AH2113" s="177">
        <v>67.335206087788038</v>
      </c>
      <c r="AI2113" s="177">
        <v>67.335206087788038</v>
      </c>
      <c r="AJ2113" s="177">
        <v>40.773692291099358</v>
      </c>
    </row>
    <row r="2114" spans="1:36" hidden="1" outlineLevel="1" x14ac:dyDescent="0.25">
      <c r="A2114" s="190">
        <f t="shared" si="561"/>
        <v>2023</v>
      </c>
      <c r="B2114" s="55">
        <f t="shared" si="562"/>
        <v>4</v>
      </c>
      <c r="C2114" s="55">
        <f t="shared" si="563"/>
        <v>11</v>
      </c>
      <c r="D2114" s="55">
        <f t="shared" si="559"/>
        <v>88</v>
      </c>
      <c r="F2114" s="63">
        <f t="shared" si="569"/>
        <v>45017.458333333307</v>
      </c>
      <c r="G2114" s="64">
        <f t="shared" si="560"/>
        <v>778.40414614426027</v>
      </c>
      <c r="H2114" s="64">
        <f t="shared" si="573"/>
        <v>65.140207503768906</v>
      </c>
      <c r="I2114" s="64">
        <f t="shared" si="573"/>
        <v>219.33388779341942</v>
      </c>
      <c r="J2114" s="64">
        <f t="shared" si="573"/>
        <v>205.25192527905287</v>
      </c>
      <c r="K2114" s="64">
        <f t="shared" si="573"/>
        <v>0</v>
      </c>
      <c r="L2114" s="64">
        <f t="shared" si="573"/>
        <v>0</v>
      </c>
      <c r="M2114" s="64">
        <f t="shared" si="573"/>
        <v>12.762093857923517</v>
      </c>
      <c r="N2114" s="64">
        <f t="shared" si="573"/>
        <v>275.91603171009547</v>
      </c>
      <c r="O2114" s="121"/>
      <c r="P2114" s="177">
        <v>2.9750000000000001</v>
      </c>
      <c r="Q2114" s="177">
        <v>46.104679784527434</v>
      </c>
      <c r="R2114" s="177">
        <v>46.104679784527434</v>
      </c>
      <c r="S2114" s="177">
        <v>32.772654935485981</v>
      </c>
      <c r="T2114" s="177">
        <v>31.412184127965972</v>
      </c>
      <c r="U2114" s="177">
        <v>46.104679784527434</v>
      </c>
      <c r="V2114" s="177">
        <v>46.104679784527434</v>
      </c>
      <c r="W2114" s="177">
        <v>7.5169444017460387</v>
      </c>
      <c r="X2114" s="177">
        <v>32.043896657280293</v>
      </c>
      <c r="Y2114" s="177">
        <v>41.280095999999993</v>
      </c>
      <c r="Z2114" s="177">
        <v>0</v>
      </c>
      <c r="AA2114" s="177">
        <v>31.960444273265889</v>
      </c>
      <c r="AB2114" s="177">
        <v>32.185947633769452</v>
      </c>
      <c r="AC2114" s="177">
        <v>27.350920664950383</v>
      </c>
      <c r="AD2114" s="177">
        <v>65.140207503768906</v>
      </c>
      <c r="AE2114" s="177">
        <v>30.078044448219714</v>
      </c>
      <c r="AF2114" s="177">
        <v>12.762093857923517</v>
      </c>
      <c r="AG2114" s="177">
        <v>68.417308426350957</v>
      </c>
      <c r="AH2114" s="177">
        <v>68.417308426350957</v>
      </c>
      <c r="AI2114" s="177">
        <v>68.417308426350957</v>
      </c>
      <c r="AJ2114" s="177">
        <v>41.255067222721422</v>
      </c>
    </row>
    <row r="2115" spans="1:36" hidden="1" outlineLevel="1" x14ac:dyDescent="0.25">
      <c r="A2115" s="190">
        <f t="shared" si="561"/>
        <v>2023</v>
      </c>
      <c r="B2115" s="55">
        <f t="shared" si="562"/>
        <v>4</v>
      </c>
      <c r="C2115" s="55">
        <f t="shared" si="563"/>
        <v>12</v>
      </c>
      <c r="D2115" s="55">
        <f t="shared" si="559"/>
        <v>88</v>
      </c>
      <c r="F2115" s="63">
        <f t="shared" si="569"/>
        <v>45017.499999999971</v>
      </c>
      <c r="G2115" s="64">
        <f t="shared" si="560"/>
        <v>776.70516530697125</v>
      </c>
      <c r="H2115" s="64">
        <f t="shared" ref="H2115:N2124" si="574">SUMIF($P$6:$AK$6,H$6,$P2115:$AK2115)</f>
        <v>58.618350935238624</v>
      </c>
      <c r="I2115" s="64">
        <f t="shared" si="574"/>
        <v>217.53235768262269</v>
      </c>
      <c r="J2115" s="64">
        <f t="shared" si="574"/>
        <v>207.79809202469016</v>
      </c>
      <c r="K2115" s="64">
        <f t="shared" si="574"/>
        <v>0</v>
      </c>
      <c r="L2115" s="64">
        <f t="shared" si="574"/>
        <v>0</v>
      </c>
      <c r="M2115" s="64">
        <f t="shared" si="574"/>
        <v>12.50340276620885</v>
      </c>
      <c r="N2115" s="64">
        <f t="shared" si="574"/>
        <v>280.25296189821091</v>
      </c>
      <c r="O2115" s="121"/>
      <c r="P2115" s="177">
        <v>2.9750000000000001</v>
      </c>
      <c r="Q2115" s="177">
        <v>47.485553072664814</v>
      </c>
      <c r="R2115" s="177">
        <v>47.485553072664814</v>
      </c>
      <c r="S2115" s="177">
        <v>31.623657288717386</v>
      </c>
      <c r="T2115" s="177">
        <v>33.026195240206356</v>
      </c>
      <c r="U2115" s="177">
        <v>47.485553072664814</v>
      </c>
      <c r="V2115" s="177">
        <v>47.485553072664814</v>
      </c>
      <c r="W2115" s="177">
        <v>7.2043845053648576</v>
      </c>
      <c r="X2115" s="177">
        <v>32.130547361955848</v>
      </c>
      <c r="Y2115" s="177">
        <v>38.36130133333333</v>
      </c>
      <c r="Z2115" s="177">
        <v>0</v>
      </c>
      <c r="AA2115" s="177">
        <v>31.195131498891815</v>
      </c>
      <c r="AB2115" s="177">
        <v>31.043912825170722</v>
      </c>
      <c r="AC2115" s="177">
        <v>28.071705283489131</v>
      </c>
      <c r="AD2115" s="177">
        <v>58.618350935238624</v>
      </c>
      <c r="AE2115" s="177">
        <v>29.218002877863572</v>
      </c>
      <c r="AF2115" s="177">
        <v>12.50340276620885</v>
      </c>
      <c r="AG2115" s="177">
        <v>69.266030674896726</v>
      </c>
      <c r="AH2115" s="177">
        <v>69.266030674896726</v>
      </c>
      <c r="AI2115" s="177">
        <v>69.266030674896726</v>
      </c>
      <c r="AJ2115" s="177">
        <v>42.993269075181367</v>
      </c>
    </row>
    <row r="2116" spans="1:36" hidden="1" outlineLevel="1" x14ac:dyDescent="0.25">
      <c r="A2116" s="190">
        <f t="shared" si="561"/>
        <v>2023</v>
      </c>
      <c r="B2116" s="55">
        <f t="shared" si="562"/>
        <v>4</v>
      </c>
      <c r="C2116" s="55">
        <f t="shared" si="563"/>
        <v>13</v>
      </c>
      <c r="D2116" s="55">
        <f t="shared" si="559"/>
        <v>88</v>
      </c>
      <c r="F2116" s="63">
        <f t="shared" si="569"/>
        <v>45017.541666666635</v>
      </c>
      <c r="G2116" s="64">
        <f t="shared" si="560"/>
        <v>757.63890227558795</v>
      </c>
      <c r="H2116" s="64">
        <f t="shared" si="574"/>
        <v>56.301231155996611</v>
      </c>
      <c r="I2116" s="64">
        <f t="shared" si="574"/>
        <v>208.19524240165111</v>
      </c>
      <c r="J2116" s="64">
        <f t="shared" si="574"/>
        <v>189.81062130680141</v>
      </c>
      <c r="K2116" s="64">
        <f t="shared" si="574"/>
        <v>0</v>
      </c>
      <c r="L2116" s="64">
        <f t="shared" si="574"/>
        <v>0</v>
      </c>
      <c r="M2116" s="64">
        <f t="shared" si="574"/>
        <v>12.848324221828404</v>
      </c>
      <c r="N2116" s="64">
        <f t="shared" si="574"/>
        <v>290.48348318931045</v>
      </c>
      <c r="O2116" s="121"/>
      <c r="P2116" s="177">
        <v>2.9750000000000001</v>
      </c>
      <c r="Q2116" s="177">
        <v>49.659913250254284</v>
      </c>
      <c r="R2116" s="177">
        <v>49.659913250254284</v>
      </c>
      <c r="S2116" s="177">
        <v>30.014898518241747</v>
      </c>
      <c r="T2116" s="177">
        <v>32.971114740538461</v>
      </c>
      <c r="U2116" s="177">
        <v>49.659913250254284</v>
      </c>
      <c r="V2116" s="177">
        <v>49.659913250254284</v>
      </c>
      <c r="W2116" s="177">
        <v>7.2344004410444622</v>
      </c>
      <c r="X2116" s="177">
        <v>31.067002124089463</v>
      </c>
      <c r="Y2116" s="177">
        <v>34.19159466666666</v>
      </c>
      <c r="Z2116" s="177">
        <v>0</v>
      </c>
      <c r="AA2116" s="177">
        <v>32.23523259396287</v>
      </c>
      <c r="AB2116" s="177">
        <v>31.182562981427104</v>
      </c>
      <c r="AC2116" s="177">
        <v>28.426034612903301</v>
      </c>
      <c r="AD2116" s="177">
        <v>56.301231155996611</v>
      </c>
      <c r="AE2116" s="177">
        <v>28.992223367207501</v>
      </c>
      <c r="AF2116" s="177">
        <v>12.848324221828404</v>
      </c>
      <c r="AG2116" s="177">
        <v>63.270207102267136</v>
      </c>
      <c r="AH2116" s="177">
        <v>63.270207102267136</v>
      </c>
      <c r="AI2116" s="177">
        <v>63.270207102267136</v>
      </c>
      <c r="AJ2116" s="177">
        <v>40.749008543862843</v>
      </c>
    </row>
    <row r="2117" spans="1:36" hidden="1" outlineLevel="1" x14ac:dyDescent="0.25">
      <c r="A2117" s="190">
        <f t="shared" si="561"/>
        <v>2023</v>
      </c>
      <c r="B2117" s="55">
        <f t="shared" si="562"/>
        <v>4</v>
      </c>
      <c r="C2117" s="55">
        <f t="shared" si="563"/>
        <v>14</v>
      </c>
      <c r="D2117" s="55">
        <f t="shared" si="559"/>
        <v>88</v>
      </c>
      <c r="F2117" s="63">
        <f t="shared" si="569"/>
        <v>45017.583333333299</v>
      </c>
      <c r="G2117" s="64">
        <f t="shared" si="560"/>
        <v>730.97102822824627</v>
      </c>
      <c r="H2117" s="64">
        <f t="shared" si="574"/>
        <v>51.135861991732419</v>
      </c>
      <c r="I2117" s="64">
        <f t="shared" si="574"/>
        <v>188.99028931889163</v>
      </c>
      <c r="J2117" s="64">
        <f t="shared" si="574"/>
        <v>189.85454557331212</v>
      </c>
      <c r="K2117" s="64">
        <f t="shared" si="574"/>
        <v>0</v>
      </c>
      <c r="L2117" s="64">
        <f t="shared" si="574"/>
        <v>0</v>
      </c>
      <c r="M2117" s="64">
        <f t="shared" si="574"/>
        <v>13.451936769162625</v>
      </c>
      <c r="N2117" s="64">
        <f t="shared" si="574"/>
        <v>287.53839457514744</v>
      </c>
      <c r="O2117" s="121"/>
      <c r="P2117" s="177">
        <v>2.9750000000000001</v>
      </c>
      <c r="Q2117" s="177">
        <v>48.660325870035436</v>
      </c>
      <c r="R2117" s="177">
        <v>48.660325870035436</v>
      </c>
      <c r="S2117" s="177">
        <v>21.522124581134285</v>
      </c>
      <c r="T2117" s="177">
        <v>28.147600395343499</v>
      </c>
      <c r="U2117" s="177">
        <v>48.660325870035436</v>
      </c>
      <c r="V2117" s="177">
        <v>48.660325870035436</v>
      </c>
      <c r="W2117" s="177">
        <v>7.4336888290525254</v>
      </c>
      <c r="X2117" s="177">
        <v>29.804893612876295</v>
      </c>
      <c r="Y2117" s="177">
        <v>36.693418666666666</v>
      </c>
      <c r="Z2117" s="177">
        <v>0</v>
      </c>
      <c r="AA2117" s="177">
        <v>31.505934868716842</v>
      </c>
      <c r="AB2117" s="177">
        <v>31.089815265193423</v>
      </c>
      <c r="AC2117" s="177">
        <v>30.301340961095455</v>
      </c>
      <c r="AD2117" s="177">
        <v>51.135861991732419</v>
      </c>
      <c r="AE2117" s="177">
        <v>26.998002234454358</v>
      </c>
      <c r="AF2117" s="177">
        <v>13.451936769162625</v>
      </c>
      <c r="AG2117" s="177">
        <v>63.284848524437372</v>
      </c>
      <c r="AH2117" s="177">
        <v>63.284848524437372</v>
      </c>
      <c r="AI2117" s="177">
        <v>63.284848524437372</v>
      </c>
      <c r="AJ2117" s="177">
        <v>35.415560999363976</v>
      </c>
    </row>
    <row r="2118" spans="1:36" hidden="1" outlineLevel="1" x14ac:dyDescent="0.25">
      <c r="A2118" s="190">
        <f t="shared" si="561"/>
        <v>2023</v>
      </c>
      <c r="B2118" s="55">
        <f t="shared" si="562"/>
        <v>4</v>
      </c>
      <c r="C2118" s="55">
        <f t="shared" si="563"/>
        <v>15</v>
      </c>
      <c r="D2118" s="55">
        <f t="shared" si="559"/>
        <v>88</v>
      </c>
      <c r="F2118" s="63">
        <f t="shared" si="569"/>
        <v>45017.624999999964</v>
      </c>
      <c r="G2118" s="64">
        <f t="shared" si="560"/>
        <v>704.13881791929657</v>
      </c>
      <c r="H2118" s="64">
        <f t="shared" si="574"/>
        <v>48.582942602949004</v>
      </c>
      <c r="I2118" s="64">
        <f t="shared" si="574"/>
        <v>171.75915586314608</v>
      </c>
      <c r="J2118" s="64">
        <f t="shared" si="574"/>
        <v>183.63807479175176</v>
      </c>
      <c r="K2118" s="64">
        <f t="shared" si="574"/>
        <v>0</v>
      </c>
      <c r="L2118" s="64">
        <f t="shared" si="574"/>
        <v>0</v>
      </c>
      <c r="M2118" s="64">
        <f t="shared" si="574"/>
        <v>13.365706405257733</v>
      </c>
      <c r="N2118" s="64">
        <f t="shared" si="574"/>
        <v>286.79293825619197</v>
      </c>
      <c r="O2118" s="121"/>
      <c r="P2118" s="177">
        <v>2.9750000000000001</v>
      </c>
      <c r="Q2118" s="177">
        <v>47.681348538893261</v>
      </c>
      <c r="R2118" s="177">
        <v>47.681348538893261</v>
      </c>
      <c r="S2118" s="177">
        <v>13.689966907457011</v>
      </c>
      <c r="T2118" s="177">
        <v>27.476342541259466</v>
      </c>
      <c r="U2118" s="177">
        <v>47.681348538893261</v>
      </c>
      <c r="V2118" s="177">
        <v>47.681348538893261</v>
      </c>
      <c r="W2118" s="177">
        <v>6.2994990403612645</v>
      </c>
      <c r="X2118" s="177">
        <v>30.154316160810492</v>
      </c>
      <c r="Y2118" s="177">
        <v>27.937034666666662</v>
      </c>
      <c r="Z2118" s="177">
        <v>0</v>
      </c>
      <c r="AA2118" s="177">
        <v>33.161484472134788</v>
      </c>
      <c r="AB2118" s="177">
        <v>32.482423221618156</v>
      </c>
      <c r="AC2118" s="177">
        <v>30.423636406865949</v>
      </c>
      <c r="AD2118" s="177">
        <v>48.582942602949004</v>
      </c>
      <c r="AE2118" s="177">
        <v>28.116368430343915</v>
      </c>
      <c r="AF2118" s="177">
        <v>13.365706405257733</v>
      </c>
      <c r="AG2118" s="177">
        <v>61.21269159725059</v>
      </c>
      <c r="AH2118" s="177">
        <v>61.21269159725059</v>
      </c>
      <c r="AI2118" s="177">
        <v>61.21269159725059</v>
      </c>
      <c r="AJ2118" s="177">
        <v>35.110628116247241</v>
      </c>
    </row>
    <row r="2119" spans="1:36" hidden="1" outlineLevel="1" x14ac:dyDescent="0.25">
      <c r="A2119" s="190">
        <f t="shared" si="561"/>
        <v>2023</v>
      </c>
      <c r="B2119" s="55">
        <f t="shared" si="562"/>
        <v>4</v>
      </c>
      <c r="C2119" s="55">
        <f t="shared" si="563"/>
        <v>16</v>
      </c>
      <c r="D2119" s="55">
        <f t="shared" si="559"/>
        <v>88</v>
      </c>
      <c r="F2119" s="63">
        <f t="shared" si="569"/>
        <v>45017.666666666628</v>
      </c>
      <c r="G2119" s="64">
        <f t="shared" si="560"/>
        <v>599.96093074682699</v>
      </c>
      <c r="H2119" s="64">
        <f t="shared" si="574"/>
        <v>48.503112543488591</v>
      </c>
      <c r="I2119" s="64">
        <f t="shared" si="574"/>
        <v>126.6712267369797</v>
      </c>
      <c r="J2119" s="64">
        <f t="shared" si="574"/>
        <v>148.49921782089433</v>
      </c>
      <c r="K2119" s="64">
        <f t="shared" si="574"/>
        <v>0</v>
      </c>
      <c r="L2119" s="64">
        <f t="shared" si="574"/>
        <v>0</v>
      </c>
      <c r="M2119" s="64">
        <f t="shared" si="574"/>
        <v>14.745392227735955</v>
      </c>
      <c r="N2119" s="64">
        <f t="shared" si="574"/>
        <v>261.54198141772844</v>
      </c>
      <c r="O2119" s="121"/>
      <c r="P2119" s="177">
        <v>2.9750000000000001</v>
      </c>
      <c r="Q2119" s="177">
        <v>42.229990558112064</v>
      </c>
      <c r="R2119" s="177">
        <v>42.229990558112064</v>
      </c>
      <c r="S2119" s="177">
        <v>5.0921944178453842</v>
      </c>
      <c r="T2119" s="177">
        <v>14.266647414162055</v>
      </c>
      <c r="U2119" s="177">
        <v>42.229990558112064</v>
      </c>
      <c r="V2119" s="177">
        <v>42.229990558112064</v>
      </c>
      <c r="W2119" s="177">
        <v>5.7178275274172501</v>
      </c>
      <c r="X2119" s="177">
        <v>27.408834827245304</v>
      </c>
      <c r="Y2119" s="177">
        <v>16.678826666666666</v>
      </c>
      <c r="Z2119" s="177">
        <v>0</v>
      </c>
      <c r="AA2119" s="177">
        <v>34.314688660801281</v>
      </c>
      <c r="AB2119" s="177">
        <v>29.755094805384172</v>
      </c>
      <c r="AC2119" s="177">
        <v>28.552235719094739</v>
      </c>
      <c r="AD2119" s="177">
        <v>48.503112543488591</v>
      </c>
      <c r="AE2119" s="177">
        <v>22.852720261619009</v>
      </c>
      <c r="AF2119" s="177">
        <v>14.745392227735955</v>
      </c>
      <c r="AG2119" s="177">
        <v>49.499739273631441</v>
      </c>
      <c r="AH2119" s="177">
        <v>49.499739273631441</v>
      </c>
      <c r="AI2119" s="177">
        <v>49.499739273631441</v>
      </c>
      <c r="AJ2119" s="177">
        <v>31.679175622024029</v>
      </c>
    </row>
    <row r="2120" spans="1:36" hidden="1" outlineLevel="1" x14ac:dyDescent="0.25">
      <c r="A2120" s="190">
        <f t="shared" si="561"/>
        <v>2023</v>
      </c>
      <c r="B2120" s="55">
        <f t="shared" si="562"/>
        <v>4</v>
      </c>
      <c r="C2120" s="55">
        <f t="shared" si="563"/>
        <v>17</v>
      </c>
      <c r="D2120" s="55">
        <f t="shared" si="559"/>
        <v>88</v>
      </c>
      <c r="F2120" s="63">
        <f t="shared" si="569"/>
        <v>45017.708333333292</v>
      </c>
      <c r="G2120" s="64">
        <f t="shared" si="560"/>
        <v>338.66104401075125</v>
      </c>
      <c r="H2120" s="64">
        <f t="shared" si="574"/>
        <v>10.843139029695543</v>
      </c>
      <c r="I2120" s="64">
        <f t="shared" si="574"/>
        <v>62.813596271765022</v>
      </c>
      <c r="J2120" s="64">
        <f t="shared" si="574"/>
        <v>24.02517698290238</v>
      </c>
      <c r="K2120" s="64">
        <f t="shared" si="574"/>
        <v>0</v>
      </c>
      <c r="L2120" s="64">
        <f t="shared" si="574"/>
        <v>0</v>
      </c>
      <c r="M2120" s="64">
        <f t="shared" si="574"/>
        <v>16.038847686309282</v>
      </c>
      <c r="N2120" s="64">
        <f t="shared" si="574"/>
        <v>224.94028404007901</v>
      </c>
      <c r="O2120" s="121"/>
      <c r="P2120" s="177">
        <v>2.9750000000000001</v>
      </c>
      <c r="Q2120" s="177">
        <v>34.32603673720628</v>
      </c>
      <c r="R2120" s="177">
        <v>34.32603673720628</v>
      </c>
      <c r="S2120" s="177">
        <v>0.65080945681978364</v>
      </c>
      <c r="T2120" s="177">
        <v>0.53049600962043475</v>
      </c>
      <c r="U2120" s="177">
        <v>34.32603673720628</v>
      </c>
      <c r="V2120" s="177">
        <v>34.32603673720628</v>
      </c>
      <c r="W2120" s="177">
        <v>3.2264960953355208</v>
      </c>
      <c r="X2120" s="177">
        <v>14.353573042857898</v>
      </c>
      <c r="Y2120" s="177">
        <v>6.6715306666666665</v>
      </c>
      <c r="Z2120" s="177">
        <v>0</v>
      </c>
      <c r="AA2120" s="177">
        <v>32.803880408118282</v>
      </c>
      <c r="AB2120" s="177">
        <v>29.818539914959725</v>
      </c>
      <c r="AC2120" s="177">
        <v>25.013716768175883</v>
      </c>
      <c r="AD2120" s="177">
        <v>10.843139029695543</v>
      </c>
      <c r="AE2120" s="177">
        <v>16.356395020539175</v>
      </c>
      <c r="AF2120" s="177">
        <v>16.038847686309282</v>
      </c>
      <c r="AG2120" s="177">
        <v>8.0083923276341267</v>
      </c>
      <c r="AH2120" s="177">
        <v>8.0083923276341267</v>
      </c>
      <c r="AI2120" s="177">
        <v>8.0083923276341267</v>
      </c>
      <c r="AJ2120" s="177">
        <v>18.049295979925546</v>
      </c>
    </row>
    <row r="2121" spans="1:36" hidden="1" outlineLevel="1" x14ac:dyDescent="0.25">
      <c r="A2121" s="190">
        <f t="shared" si="561"/>
        <v>2023</v>
      </c>
      <c r="B2121" s="55">
        <f t="shared" si="562"/>
        <v>4</v>
      </c>
      <c r="C2121" s="55">
        <f t="shared" si="563"/>
        <v>18</v>
      </c>
      <c r="D2121" s="55">
        <f t="shared" si="559"/>
        <v>88</v>
      </c>
      <c r="F2121" s="63">
        <f t="shared" si="569"/>
        <v>45017.749999999956</v>
      </c>
      <c r="G2121" s="64">
        <f t="shared" si="560"/>
        <v>229.95334259406221</v>
      </c>
      <c r="H2121" s="64">
        <f t="shared" si="574"/>
        <v>0</v>
      </c>
      <c r="I2121" s="64">
        <f t="shared" si="574"/>
        <v>8.3759474752512286</v>
      </c>
      <c r="J2121" s="64">
        <f t="shared" si="574"/>
        <v>0</v>
      </c>
      <c r="K2121" s="64">
        <f t="shared" si="574"/>
        <v>0</v>
      </c>
      <c r="L2121" s="64">
        <f t="shared" si="574"/>
        <v>0</v>
      </c>
      <c r="M2121" s="64">
        <f t="shared" si="574"/>
        <v>16.556229869738615</v>
      </c>
      <c r="N2121" s="64">
        <f t="shared" si="574"/>
        <v>205.02116524907237</v>
      </c>
      <c r="O2121" s="121"/>
      <c r="P2121" s="177">
        <v>2.9750000000000001</v>
      </c>
      <c r="Q2121" s="177">
        <v>30.667753026096033</v>
      </c>
      <c r="R2121" s="177">
        <v>30.667753026096033</v>
      </c>
      <c r="S2121" s="177">
        <v>0</v>
      </c>
      <c r="T2121" s="177">
        <v>0</v>
      </c>
      <c r="U2121" s="177">
        <v>30.667753026096033</v>
      </c>
      <c r="V2121" s="177">
        <v>30.667753026096033</v>
      </c>
      <c r="W2121" s="177">
        <v>0.47400525873563892</v>
      </c>
      <c r="X2121" s="177">
        <v>1.3469992809272739</v>
      </c>
      <c r="Y2121" s="177">
        <v>0</v>
      </c>
      <c r="Z2121" s="177">
        <v>0</v>
      </c>
      <c r="AA2121" s="177">
        <v>30.112994639985121</v>
      </c>
      <c r="AB2121" s="177">
        <v>28.692650395156992</v>
      </c>
      <c r="AC2121" s="177">
        <v>23.544508109546118</v>
      </c>
      <c r="AD2121" s="177">
        <v>0</v>
      </c>
      <c r="AE2121" s="177">
        <v>2.87671776753304</v>
      </c>
      <c r="AF2121" s="177">
        <v>16.556229869738615</v>
      </c>
      <c r="AG2121" s="177">
        <v>0</v>
      </c>
      <c r="AH2121" s="177">
        <v>0</v>
      </c>
      <c r="AI2121" s="177">
        <v>0</v>
      </c>
      <c r="AJ2121" s="177">
        <v>0.70322516805527546</v>
      </c>
    </row>
    <row r="2122" spans="1:36" hidden="1" outlineLevel="1" x14ac:dyDescent="0.25">
      <c r="A2122" s="190">
        <f t="shared" si="561"/>
        <v>2023</v>
      </c>
      <c r="B2122" s="55">
        <f t="shared" si="562"/>
        <v>4</v>
      </c>
      <c r="C2122" s="55">
        <f t="shared" si="563"/>
        <v>19</v>
      </c>
      <c r="D2122" s="55">
        <f t="shared" si="559"/>
        <v>88</v>
      </c>
      <c r="F2122" s="63">
        <f t="shared" si="569"/>
        <v>45017.791666666621</v>
      </c>
      <c r="G2122" s="64">
        <f t="shared" si="560"/>
        <v>207.10883482172886</v>
      </c>
      <c r="H2122" s="64">
        <f t="shared" si="574"/>
        <v>0</v>
      </c>
      <c r="I2122" s="64">
        <f t="shared" si="574"/>
        <v>2.9750000000000001</v>
      </c>
      <c r="J2122" s="64">
        <f t="shared" si="574"/>
        <v>0</v>
      </c>
      <c r="K2122" s="64">
        <f t="shared" si="574"/>
        <v>0</v>
      </c>
      <c r="L2122" s="64">
        <f t="shared" si="574"/>
        <v>0</v>
      </c>
      <c r="M2122" s="64">
        <f t="shared" si="574"/>
        <v>17.332303144882612</v>
      </c>
      <c r="N2122" s="64">
        <f t="shared" si="574"/>
        <v>186.80153167684625</v>
      </c>
      <c r="O2122" s="121"/>
      <c r="P2122" s="177">
        <v>2.9750000000000001</v>
      </c>
      <c r="Q2122" s="177">
        <v>26.494218088068848</v>
      </c>
      <c r="R2122" s="177">
        <v>26.494218088068848</v>
      </c>
      <c r="S2122" s="177">
        <v>0</v>
      </c>
      <c r="T2122" s="177">
        <v>0</v>
      </c>
      <c r="U2122" s="177">
        <v>26.494218088068848</v>
      </c>
      <c r="V2122" s="177">
        <v>26.494218088068848</v>
      </c>
      <c r="W2122" s="177">
        <v>0</v>
      </c>
      <c r="X2122" s="177">
        <v>0</v>
      </c>
      <c r="Y2122" s="177">
        <v>0</v>
      </c>
      <c r="Z2122" s="177">
        <v>0</v>
      </c>
      <c r="AA2122" s="177">
        <v>29.615142742004608</v>
      </c>
      <c r="AB2122" s="177">
        <v>28.894905520120901</v>
      </c>
      <c r="AC2122" s="177">
        <v>22.314611062445337</v>
      </c>
      <c r="AD2122" s="177">
        <v>0</v>
      </c>
      <c r="AE2122" s="177">
        <v>0</v>
      </c>
      <c r="AF2122" s="177">
        <v>17.332303144882612</v>
      </c>
      <c r="AG2122" s="177">
        <v>0</v>
      </c>
      <c r="AH2122" s="177">
        <v>0</v>
      </c>
      <c r="AI2122" s="177">
        <v>0</v>
      </c>
      <c r="AJ2122" s="177">
        <v>0</v>
      </c>
    </row>
    <row r="2123" spans="1:36" hidden="1" outlineLevel="1" x14ac:dyDescent="0.25">
      <c r="A2123" s="190">
        <f t="shared" si="561"/>
        <v>2023</v>
      </c>
      <c r="B2123" s="55">
        <f t="shared" si="562"/>
        <v>4</v>
      </c>
      <c r="C2123" s="55">
        <f t="shared" si="563"/>
        <v>20</v>
      </c>
      <c r="D2123" s="55">
        <f t="shared" si="559"/>
        <v>88</v>
      </c>
      <c r="F2123" s="63">
        <f t="shared" si="569"/>
        <v>45017.833333333285</v>
      </c>
      <c r="G2123" s="64">
        <f t="shared" si="560"/>
        <v>206.39720273954759</v>
      </c>
      <c r="H2123" s="64">
        <f t="shared" si="574"/>
        <v>0</v>
      </c>
      <c r="I2123" s="64">
        <f t="shared" si="574"/>
        <v>2.9750000000000001</v>
      </c>
      <c r="J2123" s="64">
        <f t="shared" si="574"/>
        <v>0</v>
      </c>
      <c r="K2123" s="64">
        <f t="shared" si="574"/>
        <v>0</v>
      </c>
      <c r="L2123" s="64">
        <f t="shared" si="574"/>
        <v>0</v>
      </c>
      <c r="M2123" s="64">
        <f t="shared" si="574"/>
        <v>18.02214605612172</v>
      </c>
      <c r="N2123" s="64">
        <f t="shared" si="574"/>
        <v>185.40005668342587</v>
      </c>
      <c r="O2123" s="121"/>
      <c r="P2123" s="177">
        <v>2.9750000000000001</v>
      </c>
      <c r="Q2123" s="177">
        <v>25.597680953233379</v>
      </c>
      <c r="R2123" s="177">
        <v>25.597680953233379</v>
      </c>
      <c r="S2123" s="177">
        <v>0</v>
      </c>
      <c r="T2123" s="177">
        <v>0</v>
      </c>
      <c r="U2123" s="177">
        <v>25.597680953233379</v>
      </c>
      <c r="V2123" s="177">
        <v>25.597680953233379</v>
      </c>
      <c r="W2123" s="177">
        <v>0</v>
      </c>
      <c r="X2123" s="177">
        <v>0</v>
      </c>
      <c r="Y2123" s="177">
        <v>0</v>
      </c>
      <c r="Z2123" s="177">
        <v>0</v>
      </c>
      <c r="AA2123" s="177">
        <v>30.345491883740475</v>
      </c>
      <c r="AB2123" s="177">
        <v>29.281748047667861</v>
      </c>
      <c r="AC2123" s="177">
        <v>23.382092939084028</v>
      </c>
      <c r="AD2123" s="177">
        <v>0</v>
      </c>
      <c r="AE2123" s="177">
        <v>0</v>
      </c>
      <c r="AF2123" s="177">
        <v>18.02214605612172</v>
      </c>
      <c r="AG2123" s="177">
        <v>0</v>
      </c>
      <c r="AH2123" s="177">
        <v>0</v>
      </c>
      <c r="AI2123" s="177">
        <v>0</v>
      </c>
      <c r="AJ2123" s="177">
        <v>0</v>
      </c>
    </row>
    <row r="2124" spans="1:36" hidden="1" outlineLevel="1" x14ac:dyDescent="0.25">
      <c r="A2124" s="190">
        <f t="shared" si="561"/>
        <v>2023</v>
      </c>
      <c r="B2124" s="55">
        <f t="shared" si="562"/>
        <v>4</v>
      </c>
      <c r="C2124" s="55">
        <f t="shared" si="563"/>
        <v>21</v>
      </c>
      <c r="D2124" s="55">
        <f t="shared" si="559"/>
        <v>88</v>
      </c>
      <c r="F2124" s="63">
        <f t="shared" si="569"/>
        <v>45017.874999999949</v>
      </c>
      <c r="G2124" s="64">
        <f t="shared" si="560"/>
        <v>209.71850426936257</v>
      </c>
      <c r="H2124" s="64">
        <f t="shared" si="574"/>
        <v>0</v>
      </c>
      <c r="I2124" s="64">
        <f t="shared" si="574"/>
        <v>2.9750000000000001</v>
      </c>
      <c r="J2124" s="64">
        <f t="shared" si="574"/>
        <v>0</v>
      </c>
      <c r="K2124" s="64">
        <f t="shared" si="574"/>
        <v>0</v>
      </c>
      <c r="L2124" s="64">
        <f t="shared" si="574"/>
        <v>0</v>
      </c>
      <c r="M2124" s="64">
        <f t="shared" si="574"/>
        <v>18.280837147836387</v>
      </c>
      <c r="N2124" s="64">
        <f t="shared" si="574"/>
        <v>188.46266712152618</v>
      </c>
      <c r="O2124" s="121"/>
      <c r="P2124" s="177">
        <v>2.9750000000000001</v>
      </c>
      <c r="Q2124" s="177">
        <v>25.546155830541682</v>
      </c>
      <c r="R2124" s="177">
        <v>25.546155830541682</v>
      </c>
      <c r="S2124" s="177">
        <v>0</v>
      </c>
      <c r="T2124" s="177">
        <v>0</v>
      </c>
      <c r="U2124" s="177">
        <v>25.546155830541682</v>
      </c>
      <c r="V2124" s="177">
        <v>25.546155830541682</v>
      </c>
      <c r="W2124" s="177">
        <v>0</v>
      </c>
      <c r="X2124" s="177">
        <v>0</v>
      </c>
      <c r="Y2124" s="177">
        <v>0</v>
      </c>
      <c r="Z2124" s="177">
        <v>0</v>
      </c>
      <c r="AA2124" s="177">
        <v>32.287729723391912</v>
      </c>
      <c r="AB2124" s="177">
        <v>28.800237560164604</v>
      </c>
      <c r="AC2124" s="177">
        <v>25.190076515802964</v>
      </c>
      <c r="AD2124" s="177">
        <v>0</v>
      </c>
      <c r="AE2124" s="177">
        <v>0</v>
      </c>
      <c r="AF2124" s="177">
        <v>18.280837147836387</v>
      </c>
      <c r="AG2124" s="177">
        <v>0</v>
      </c>
      <c r="AH2124" s="177">
        <v>0</v>
      </c>
      <c r="AI2124" s="177">
        <v>0</v>
      </c>
      <c r="AJ2124" s="177">
        <v>0</v>
      </c>
    </row>
    <row r="2125" spans="1:36" hidden="1" outlineLevel="1" x14ac:dyDescent="0.25">
      <c r="A2125" s="190">
        <f t="shared" si="561"/>
        <v>2023</v>
      </c>
      <c r="B2125" s="55">
        <f t="shared" si="562"/>
        <v>4</v>
      </c>
      <c r="C2125" s="55">
        <f t="shared" si="563"/>
        <v>22</v>
      </c>
      <c r="D2125" s="55">
        <f t="shared" si="559"/>
        <v>88</v>
      </c>
      <c r="F2125" s="63">
        <f t="shared" si="569"/>
        <v>45017.916666666613</v>
      </c>
      <c r="G2125" s="64">
        <f t="shared" si="560"/>
        <v>217.93866656393348</v>
      </c>
      <c r="H2125" s="64">
        <f t="shared" ref="H2125:N2134" si="575">SUMIF($P$6:$AK$6,H$6,$P2125:$AK2125)</f>
        <v>0</v>
      </c>
      <c r="I2125" s="64">
        <f t="shared" si="575"/>
        <v>2.9750000000000001</v>
      </c>
      <c r="J2125" s="64">
        <f t="shared" si="575"/>
        <v>0</v>
      </c>
      <c r="K2125" s="64">
        <f t="shared" si="575"/>
        <v>0</v>
      </c>
      <c r="L2125" s="64">
        <f t="shared" si="575"/>
        <v>0</v>
      </c>
      <c r="M2125" s="64">
        <f t="shared" si="575"/>
        <v>19.832983698124384</v>
      </c>
      <c r="N2125" s="64">
        <f t="shared" si="575"/>
        <v>195.13068286580909</v>
      </c>
      <c r="O2125" s="121"/>
      <c r="P2125" s="177">
        <v>2.9750000000000001</v>
      </c>
      <c r="Q2125" s="177">
        <v>26.298422621840409</v>
      </c>
      <c r="R2125" s="177">
        <v>26.298422621840409</v>
      </c>
      <c r="S2125" s="177">
        <v>0</v>
      </c>
      <c r="T2125" s="177">
        <v>0</v>
      </c>
      <c r="U2125" s="177">
        <v>26.298422621840409</v>
      </c>
      <c r="V2125" s="177">
        <v>26.298422621840409</v>
      </c>
      <c r="W2125" s="177">
        <v>0</v>
      </c>
      <c r="X2125" s="177">
        <v>0</v>
      </c>
      <c r="Y2125" s="177">
        <v>0</v>
      </c>
      <c r="Z2125" s="177">
        <v>0</v>
      </c>
      <c r="AA2125" s="177">
        <v>33.682614438750498</v>
      </c>
      <c r="AB2125" s="177">
        <v>30.828289573771499</v>
      </c>
      <c r="AC2125" s="177">
        <v>25.426088365925473</v>
      </c>
      <c r="AD2125" s="177">
        <v>0</v>
      </c>
      <c r="AE2125" s="177">
        <v>0</v>
      </c>
      <c r="AF2125" s="177">
        <v>19.832983698124384</v>
      </c>
      <c r="AG2125" s="177">
        <v>0</v>
      </c>
      <c r="AH2125" s="177">
        <v>0</v>
      </c>
      <c r="AI2125" s="177">
        <v>0</v>
      </c>
      <c r="AJ2125" s="177">
        <v>0</v>
      </c>
    </row>
    <row r="2126" spans="1:36" hidden="1" outlineLevel="1" x14ac:dyDescent="0.25">
      <c r="A2126" s="190">
        <f t="shared" si="561"/>
        <v>2023</v>
      </c>
      <c r="B2126" s="55">
        <f t="shared" si="562"/>
        <v>4</v>
      </c>
      <c r="C2126" s="55">
        <f t="shared" si="563"/>
        <v>23</v>
      </c>
      <c r="D2126" s="55">
        <f t="shared" si="559"/>
        <v>88</v>
      </c>
      <c r="F2126" s="63">
        <f t="shared" si="569"/>
        <v>45017.958333333278</v>
      </c>
      <c r="G2126" s="64">
        <f t="shared" si="560"/>
        <v>229.0395969690201</v>
      </c>
      <c r="H2126" s="64">
        <f t="shared" si="575"/>
        <v>0</v>
      </c>
      <c r="I2126" s="64">
        <f t="shared" si="575"/>
        <v>2.9750000000000001</v>
      </c>
      <c r="J2126" s="64">
        <f t="shared" si="575"/>
        <v>0</v>
      </c>
      <c r="K2126" s="64">
        <f t="shared" si="575"/>
        <v>0</v>
      </c>
      <c r="L2126" s="64">
        <f t="shared" si="575"/>
        <v>0</v>
      </c>
      <c r="M2126" s="64">
        <f t="shared" si="575"/>
        <v>21.643821340127047</v>
      </c>
      <c r="N2126" s="64">
        <f t="shared" si="575"/>
        <v>204.42077562889304</v>
      </c>
      <c r="O2126" s="121"/>
      <c r="P2126" s="177">
        <v>2.9750000000000001</v>
      </c>
      <c r="Q2126" s="177">
        <v>27.205264781214218</v>
      </c>
      <c r="R2126" s="177">
        <v>27.205264781214218</v>
      </c>
      <c r="S2126" s="177">
        <v>0</v>
      </c>
      <c r="T2126" s="177">
        <v>0</v>
      </c>
      <c r="U2126" s="177">
        <v>27.205264781214218</v>
      </c>
      <c r="V2126" s="177">
        <v>27.205264781214218</v>
      </c>
      <c r="W2126" s="177">
        <v>0</v>
      </c>
      <c r="X2126" s="177">
        <v>0</v>
      </c>
      <c r="Y2126" s="177">
        <v>0</v>
      </c>
      <c r="Z2126" s="177">
        <v>0</v>
      </c>
      <c r="AA2126" s="177">
        <v>36.580922653564826</v>
      </c>
      <c r="AB2126" s="177">
        <v>31.904388745888433</v>
      </c>
      <c r="AC2126" s="177">
        <v>27.114405104582882</v>
      </c>
      <c r="AD2126" s="177">
        <v>0</v>
      </c>
      <c r="AE2126" s="177">
        <v>0</v>
      </c>
      <c r="AF2126" s="177">
        <v>21.643821340127047</v>
      </c>
      <c r="AG2126" s="177">
        <v>0</v>
      </c>
      <c r="AH2126" s="177">
        <v>0</v>
      </c>
      <c r="AI2126" s="177">
        <v>0</v>
      </c>
      <c r="AJ2126" s="177">
        <v>0</v>
      </c>
    </row>
    <row r="2127" spans="1:36" hidden="1" outlineLevel="1" x14ac:dyDescent="0.25">
      <c r="A2127" s="190">
        <f t="shared" si="561"/>
        <v>2023</v>
      </c>
      <c r="B2127" s="55">
        <f t="shared" si="562"/>
        <v>5</v>
      </c>
      <c r="C2127" s="55">
        <f t="shared" si="563"/>
        <v>0</v>
      </c>
      <c r="D2127" s="55">
        <f t="shared" ref="D2127:D2190" si="576">MATCH(DATE(YEAR(F2127),B2127,1),$F$7505:$F$7816,0)</f>
        <v>89</v>
      </c>
      <c r="F2127" s="63">
        <f t="shared" ref="F2127" si="577">EDATE(F2103,1)</f>
        <v>45047</v>
      </c>
      <c r="G2127" s="64">
        <f t="shared" ref="G2127:G2190" si="578">SUM(H2127:N2127)</f>
        <v>201.10914911779406</v>
      </c>
      <c r="H2127" s="64">
        <f t="shared" si="575"/>
        <v>0</v>
      </c>
      <c r="I2127" s="64">
        <f t="shared" si="575"/>
        <v>2.9750000000000001</v>
      </c>
      <c r="J2127" s="64">
        <f t="shared" si="575"/>
        <v>0</v>
      </c>
      <c r="K2127" s="64">
        <f t="shared" si="575"/>
        <v>0</v>
      </c>
      <c r="L2127" s="64">
        <f t="shared" si="575"/>
        <v>0</v>
      </c>
      <c r="M2127" s="64">
        <f t="shared" si="575"/>
        <v>24.361263076898162</v>
      </c>
      <c r="N2127" s="64">
        <f t="shared" si="575"/>
        <v>173.77288604089591</v>
      </c>
      <c r="O2127" s="121"/>
      <c r="P2127" s="177">
        <v>2.9750000000000001</v>
      </c>
      <c r="Q2127" s="177">
        <v>23.814911708100777</v>
      </c>
      <c r="R2127" s="177">
        <v>23.814911708100777</v>
      </c>
      <c r="S2127" s="177">
        <v>0</v>
      </c>
      <c r="T2127" s="177">
        <v>0</v>
      </c>
      <c r="U2127" s="177">
        <v>23.814911708100777</v>
      </c>
      <c r="V2127" s="177">
        <v>23.814911708100777</v>
      </c>
      <c r="W2127" s="177">
        <v>0</v>
      </c>
      <c r="X2127" s="177">
        <v>0</v>
      </c>
      <c r="Y2127" s="177">
        <v>0</v>
      </c>
      <c r="Z2127" s="177">
        <v>0</v>
      </c>
      <c r="AA2127" s="177">
        <v>29.727882733512523</v>
      </c>
      <c r="AB2127" s="177">
        <v>24.69736266231007</v>
      </c>
      <c r="AC2127" s="177">
        <v>24.087993812670227</v>
      </c>
      <c r="AD2127" s="177">
        <v>0</v>
      </c>
      <c r="AE2127" s="177">
        <v>0</v>
      </c>
      <c r="AF2127" s="177">
        <v>24.361263076898162</v>
      </c>
      <c r="AG2127" s="177">
        <v>0</v>
      </c>
      <c r="AH2127" s="177">
        <v>0</v>
      </c>
      <c r="AI2127" s="177">
        <v>0</v>
      </c>
      <c r="AJ2127" s="177">
        <v>0</v>
      </c>
    </row>
    <row r="2128" spans="1:36" hidden="1" outlineLevel="1" x14ac:dyDescent="0.25">
      <c r="A2128" s="190">
        <f t="shared" ref="A2128:A2191" si="579">YEAR(F2128)</f>
        <v>2023</v>
      </c>
      <c r="B2128" s="55">
        <f t="shared" ref="B2128:B2191" si="580">MONTH(F2128)</f>
        <v>5</v>
      </c>
      <c r="C2128" s="55">
        <f t="shared" ref="C2128:C2191" si="581">HOUR(F2128)</f>
        <v>1</v>
      </c>
      <c r="D2128" s="55">
        <f t="shared" si="576"/>
        <v>89</v>
      </c>
      <c r="F2128" s="63">
        <f t="shared" ref="F2128" si="582">F2127+1/24</f>
        <v>45047.041666666664</v>
      </c>
      <c r="G2128" s="64">
        <f t="shared" si="578"/>
        <v>205.9444367028143</v>
      </c>
      <c r="H2128" s="64">
        <f t="shared" si="575"/>
        <v>0</v>
      </c>
      <c r="I2128" s="64">
        <f t="shared" si="575"/>
        <v>2.9750000000000001</v>
      </c>
      <c r="J2128" s="64">
        <f t="shared" si="575"/>
        <v>0</v>
      </c>
      <c r="K2128" s="64">
        <f t="shared" si="575"/>
        <v>0</v>
      </c>
      <c r="L2128" s="64">
        <f t="shared" si="575"/>
        <v>0</v>
      </c>
      <c r="M2128" s="64">
        <f t="shared" si="575"/>
        <v>23.955242025616531</v>
      </c>
      <c r="N2128" s="64">
        <f t="shared" si="575"/>
        <v>179.01419467719776</v>
      </c>
      <c r="O2128" s="121"/>
      <c r="P2128" s="177">
        <v>2.9750000000000001</v>
      </c>
      <c r="Q2128" s="177">
        <v>24.979379480933051</v>
      </c>
      <c r="R2128" s="177">
        <v>24.979379480933051</v>
      </c>
      <c r="S2128" s="177">
        <v>0</v>
      </c>
      <c r="T2128" s="177">
        <v>0</v>
      </c>
      <c r="U2128" s="177">
        <v>24.979379480933051</v>
      </c>
      <c r="V2128" s="177">
        <v>24.979379480933051</v>
      </c>
      <c r="W2128" s="177">
        <v>0</v>
      </c>
      <c r="X2128" s="177">
        <v>0</v>
      </c>
      <c r="Y2128" s="177">
        <v>0</v>
      </c>
      <c r="Z2128" s="177">
        <v>0</v>
      </c>
      <c r="AA2128" s="177">
        <v>31.094098490323113</v>
      </c>
      <c r="AB2128" s="177">
        <v>24.455569954802883</v>
      </c>
      <c r="AC2128" s="177">
        <v>23.547008308339564</v>
      </c>
      <c r="AD2128" s="177">
        <v>0</v>
      </c>
      <c r="AE2128" s="177">
        <v>0</v>
      </c>
      <c r="AF2128" s="177">
        <v>23.955242025616531</v>
      </c>
      <c r="AG2128" s="177">
        <v>0</v>
      </c>
      <c r="AH2128" s="177">
        <v>0</v>
      </c>
      <c r="AI2128" s="177">
        <v>0</v>
      </c>
      <c r="AJ2128" s="177">
        <v>0</v>
      </c>
    </row>
    <row r="2129" spans="1:36" hidden="1" outlineLevel="1" x14ac:dyDescent="0.25">
      <c r="A2129" s="190">
        <f t="shared" si="579"/>
        <v>2023</v>
      </c>
      <c r="B2129" s="55">
        <f t="shared" si="580"/>
        <v>5</v>
      </c>
      <c r="C2129" s="55">
        <f t="shared" si="581"/>
        <v>2</v>
      </c>
      <c r="D2129" s="55">
        <f t="shared" si="576"/>
        <v>89</v>
      </c>
      <c r="F2129" s="63">
        <f t="shared" si="569"/>
        <v>45047.083333333328</v>
      </c>
      <c r="G2129" s="64">
        <f t="shared" si="578"/>
        <v>202.23244510193379</v>
      </c>
      <c r="H2129" s="64">
        <f t="shared" si="575"/>
        <v>0</v>
      </c>
      <c r="I2129" s="64">
        <f t="shared" si="575"/>
        <v>2.9750000000000001</v>
      </c>
      <c r="J2129" s="64">
        <f t="shared" si="575"/>
        <v>0</v>
      </c>
      <c r="K2129" s="64">
        <f t="shared" si="575"/>
        <v>0</v>
      </c>
      <c r="L2129" s="64">
        <f t="shared" si="575"/>
        <v>0</v>
      </c>
      <c r="M2129" s="64">
        <f t="shared" si="575"/>
        <v>23.44771571151448</v>
      </c>
      <c r="N2129" s="64">
        <f t="shared" si="575"/>
        <v>175.80972939041931</v>
      </c>
      <c r="O2129" s="121"/>
      <c r="P2129" s="177">
        <v>2.9750000000000001</v>
      </c>
      <c r="Q2129" s="177">
        <v>24.268332787787685</v>
      </c>
      <c r="R2129" s="177">
        <v>24.268332787787685</v>
      </c>
      <c r="S2129" s="177">
        <v>0</v>
      </c>
      <c r="T2129" s="177">
        <v>0</v>
      </c>
      <c r="U2129" s="177">
        <v>24.268332787787685</v>
      </c>
      <c r="V2129" s="177">
        <v>24.268332787787685</v>
      </c>
      <c r="W2129" s="177">
        <v>0</v>
      </c>
      <c r="X2129" s="177">
        <v>0</v>
      </c>
      <c r="Y2129" s="177">
        <v>0</v>
      </c>
      <c r="Z2129" s="177">
        <v>0</v>
      </c>
      <c r="AA2129" s="177">
        <v>30.541202032654695</v>
      </c>
      <c r="AB2129" s="177">
        <v>24.600951304992122</v>
      </c>
      <c r="AC2129" s="177">
        <v>23.594244901621735</v>
      </c>
      <c r="AD2129" s="177">
        <v>0</v>
      </c>
      <c r="AE2129" s="177">
        <v>0</v>
      </c>
      <c r="AF2129" s="177">
        <v>23.44771571151448</v>
      </c>
      <c r="AG2129" s="177">
        <v>0</v>
      </c>
      <c r="AH2129" s="177">
        <v>0</v>
      </c>
      <c r="AI2129" s="177">
        <v>0</v>
      </c>
      <c r="AJ2129" s="177">
        <v>0</v>
      </c>
    </row>
    <row r="2130" spans="1:36" hidden="1" outlineLevel="1" x14ac:dyDescent="0.25">
      <c r="A2130" s="190">
        <f t="shared" si="579"/>
        <v>2023</v>
      </c>
      <c r="B2130" s="55">
        <f t="shared" si="580"/>
        <v>5</v>
      </c>
      <c r="C2130" s="55">
        <f t="shared" si="581"/>
        <v>3</v>
      </c>
      <c r="D2130" s="55">
        <f t="shared" si="576"/>
        <v>89</v>
      </c>
      <c r="F2130" s="63">
        <f t="shared" si="569"/>
        <v>45047.124999999993</v>
      </c>
      <c r="G2130" s="64">
        <f t="shared" si="578"/>
        <v>205.05157166100855</v>
      </c>
      <c r="H2130" s="64">
        <f t="shared" si="575"/>
        <v>0</v>
      </c>
      <c r="I2130" s="64">
        <f t="shared" si="575"/>
        <v>2.9876982100696559</v>
      </c>
      <c r="J2130" s="64">
        <f t="shared" si="575"/>
        <v>0</v>
      </c>
      <c r="K2130" s="64">
        <f t="shared" si="575"/>
        <v>0</v>
      </c>
      <c r="L2130" s="64">
        <f t="shared" si="575"/>
        <v>0</v>
      </c>
      <c r="M2130" s="64">
        <f t="shared" si="575"/>
        <v>23.143199923053253</v>
      </c>
      <c r="N2130" s="64">
        <f t="shared" si="575"/>
        <v>178.92067352788564</v>
      </c>
      <c r="O2130" s="121"/>
      <c r="P2130" s="177">
        <v>2.9750000000000001</v>
      </c>
      <c r="Q2130" s="177">
        <v>24.391993082247751</v>
      </c>
      <c r="R2130" s="177">
        <v>24.391993082247751</v>
      </c>
      <c r="S2130" s="177">
        <v>1.2698210069655762E-2</v>
      </c>
      <c r="T2130" s="177">
        <v>0</v>
      </c>
      <c r="U2130" s="177">
        <v>24.391993082247751</v>
      </c>
      <c r="V2130" s="177">
        <v>24.391993082247751</v>
      </c>
      <c r="W2130" s="177">
        <v>0</v>
      </c>
      <c r="X2130" s="177">
        <v>0</v>
      </c>
      <c r="Y2130" s="177">
        <v>0</v>
      </c>
      <c r="Z2130" s="177">
        <v>0</v>
      </c>
      <c r="AA2130" s="177">
        <v>30.585411106389767</v>
      </c>
      <c r="AB2130" s="177">
        <v>26.908478645714755</v>
      </c>
      <c r="AC2130" s="177">
        <v>23.858811446790114</v>
      </c>
      <c r="AD2130" s="177">
        <v>0</v>
      </c>
      <c r="AE2130" s="177">
        <v>0</v>
      </c>
      <c r="AF2130" s="177">
        <v>23.143199923053253</v>
      </c>
      <c r="AG2130" s="177">
        <v>0</v>
      </c>
      <c r="AH2130" s="177">
        <v>0</v>
      </c>
      <c r="AI2130" s="177">
        <v>0</v>
      </c>
      <c r="AJ2130" s="177">
        <v>0</v>
      </c>
    </row>
    <row r="2131" spans="1:36" hidden="1" outlineLevel="1" x14ac:dyDescent="0.25">
      <c r="A2131" s="190">
        <f t="shared" si="579"/>
        <v>2023</v>
      </c>
      <c r="B2131" s="55">
        <f t="shared" si="580"/>
        <v>5</v>
      </c>
      <c r="C2131" s="55">
        <f t="shared" si="581"/>
        <v>4</v>
      </c>
      <c r="D2131" s="55">
        <f t="shared" si="576"/>
        <v>89</v>
      </c>
      <c r="F2131" s="63">
        <f t="shared" si="569"/>
        <v>45047.166666666657</v>
      </c>
      <c r="G2131" s="64">
        <f t="shared" si="578"/>
        <v>211.86603709467749</v>
      </c>
      <c r="H2131" s="64">
        <f t="shared" si="575"/>
        <v>3.432573000738798</v>
      </c>
      <c r="I2131" s="64">
        <f t="shared" si="575"/>
        <v>10.194509330917295</v>
      </c>
      <c r="J2131" s="64">
        <f t="shared" si="575"/>
        <v>5.4238701065737471</v>
      </c>
      <c r="K2131" s="64">
        <f t="shared" si="575"/>
        <v>0</v>
      </c>
      <c r="L2131" s="64">
        <f t="shared" si="575"/>
        <v>0</v>
      </c>
      <c r="M2131" s="64">
        <f t="shared" si="575"/>
        <v>22.534168346130798</v>
      </c>
      <c r="N2131" s="64">
        <f t="shared" si="575"/>
        <v>170.28091631031685</v>
      </c>
      <c r="O2131" s="121"/>
      <c r="P2131" s="177">
        <v>2.9750000000000001</v>
      </c>
      <c r="Q2131" s="177">
        <v>21.619941481434633</v>
      </c>
      <c r="R2131" s="177">
        <v>21.619941481434633</v>
      </c>
      <c r="S2131" s="177">
        <v>1.5887410348031723</v>
      </c>
      <c r="T2131" s="177">
        <v>5.5138728590799202</v>
      </c>
      <c r="U2131" s="177">
        <v>21.619941481434633</v>
      </c>
      <c r="V2131" s="177">
        <v>21.619941481434633</v>
      </c>
      <c r="W2131" s="177">
        <v>9.4607413912885754E-2</v>
      </c>
      <c r="X2131" s="177">
        <v>2.2288023121316159E-2</v>
      </c>
      <c r="Y2131" s="177">
        <v>0</v>
      </c>
      <c r="Z2131" s="177">
        <v>0</v>
      </c>
      <c r="AA2131" s="177">
        <v>30.469493208104943</v>
      </c>
      <c r="AB2131" s="177">
        <v>28.244780105489973</v>
      </c>
      <c r="AC2131" s="177">
        <v>25.086877070983419</v>
      </c>
      <c r="AD2131" s="177">
        <v>3.432573000738798</v>
      </c>
      <c r="AE2131" s="177">
        <v>0</v>
      </c>
      <c r="AF2131" s="177">
        <v>22.534168346130798</v>
      </c>
      <c r="AG2131" s="177">
        <v>1.807956702191249</v>
      </c>
      <c r="AH2131" s="177">
        <v>1.807956702191249</v>
      </c>
      <c r="AI2131" s="177">
        <v>1.807956702191249</v>
      </c>
      <c r="AJ2131" s="177">
        <v>0</v>
      </c>
    </row>
    <row r="2132" spans="1:36" hidden="1" outlineLevel="1" x14ac:dyDescent="0.25">
      <c r="A2132" s="190">
        <f t="shared" si="579"/>
        <v>2023</v>
      </c>
      <c r="B2132" s="55">
        <f t="shared" si="580"/>
        <v>5</v>
      </c>
      <c r="C2132" s="55">
        <f t="shared" si="581"/>
        <v>5</v>
      </c>
      <c r="D2132" s="55">
        <f t="shared" si="576"/>
        <v>89</v>
      </c>
      <c r="F2132" s="63">
        <f t="shared" si="569"/>
        <v>45047.208333333321</v>
      </c>
      <c r="G2132" s="64">
        <f t="shared" si="578"/>
        <v>401.15820346600981</v>
      </c>
      <c r="H2132" s="64">
        <f t="shared" si="575"/>
        <v>41.631524981001782</v>
      </c>
      <c r="I2132" s="64">
        <f t="shared" si="575"/>
        <v>54.264385898521418</v>
      </c>
      <c r="J2132" s="64">
        <f t="shared" si="575"/>
        <v>118.2843444023147</v>
      </c>
      <c r="K2132" s="64">
        <f t="shared" si="575"/>
        <v>0</v>
      </c>
      <c r="L2132" s="64">
        <f t="shared" si="575"/>
        <v>0</v>
      </c>
      <c r="M2132" s="64">
        <f t="shared" si="575"/>
        <v>21.519115717926717</v>
      </c>
      <c r="N2132" s="64">
        <f t="shared" si="575"/>
        <v>165.45883246624518</v>
      </c>
      <c r="O2132" s="121"/>
      <c r="P2132" s="177">
        <v>2.9750000000000001</v>
      </c>
      <c r="Q2132" s="177">
        <v>21.413840990667858</v>
      </c>
      <c r="R2132" s="177">
        <v>21.413840990667858</v>
      </c>
      <c r="S2132" s="177">
        <v>6.7763733055187032</v>
      </c>
      <c r="T2132" s="177">
        <v>21.752280368216976</v>
      </c>
      <c r="U2132" s="177">
        <v>21.413840990667858</v>
      </c>
      <c r="V2132" s="177">
        <v>21.413840990667858</v>
      </c>
      <c r="W2132" s="177">
        <v>1.5735441902817562</v>
      </c>
      <c r="X2132" s="177">
        <v>6.5616462551640513</v>
      </c>
      <c r="Y2132" s="177">
        <v>2.0175999999999998</v>
      </c>
      <c r="Z2132" s="177">
        <v>0</v>
      </c>
      <c r="AA2132" s="177">
        <v>29.539306392468912</v>
      </c>
      <c r="AB2132" s="177">
        <v>27.007328060365452</v>
      </c>
      <c r="AC2132" s="177">
        <v>23.2568340507394</v>
      </c>
      <c r="AD2132" s="177">
        <v>41.631524981001782</v>
      </c>
      <c r="AE2132" s="177">
        <v>8.1998700897622907</v>
      </c>
      <c r="AF2132" s="177">
        <v>21.519115717926717</v>
      </c>
      <c r="AG2132" s="177">
        <v>39.428114800771567</v>
      </c>
      <c r="AH2132" s="177">
        <v>39.428114800771567</v>
      </c>
      <c r="AI2132" s="177">
        <v>39.428114800771567</v>
      </c>
      <c r="AJ2132" s="177">
        <v>4.4080716895776364</v>
      </c>
    </row>
    <row r="2133" spans="1:36" hidden="1" outlineLevel="1" x14ac:dyDescent="0.25">
      <c r="A2133" s="190">
        <f t="shared" si="579"/>
        <v>2023</v>
      </c>
      <c r="B2133" s="55">
        <f t="shared" si="580"/>
        <v>5</v>
      </c>
      <c r="C2133" s="55">
        <f t="shared" si="581"/>
        <v>6</v>
      </c>
      <c r="D2133" s="55">
        <f t="shared" si="576"/>
        <v>89</v>
      </c>
      <c r="F2133" s="63">
        <f t="shared" si="569"/>
        <v>45047.249999999985</v>
      </c>
      <c r="G2133" s="64">
        <f t="shared" si="578"/>
        <v>625.39701544006186</v>
      </c>
      <c r="H2133" s="64">
        <f t="shared" si="575"/>
        <v>67.033687968336608</v>
      </c>
      <c r="I2133" s="64">
        <f t="shared" si="575"/>
        <v>135.61620652824965</v>
      </c>
      <c r="J2133" s="64">
        <f t="shared" si="575"/>
        <v>216.31919683380625</v>
      </c>
      <c r="K2133" s="64">
        <f t="shared" si="575"/>
        <v>0</v>
      </c>
      <c r="L2133" s="64">
        <f t="shared" si="575"/>
        <v>0</v>
      </c>
      <c r="M2133" s="64">
        <f t="shared" si="575"/>
        <v>20.199547301261394</v>
      </c>
      <c r="N2133" s="64">
        <f t="shared" si="575"/>
        <v>186.22837680840794</v>
      </c>
      <c r="O2133" s="121"/>
      <c r="P2133" s="177">
        <v>2.9750000000000001</v>
      </c>
      <c r="Q2133" s="177">
        <v>25.958356812075234</v>
      </c>
      <c r="R2133" s="177">
        <v>25.958356812075234</v>
      </c>
      <c r="S2133" s="177">
        <v>17.785164421369576</v>
      </c>
      <c r="T2133" s="177">
        <v>31.380823881429233</v>
      </c>
      <c r="U2133" s="177">
        <v>25.958356812075234</v>
      </c>
      <c r="V2133" s="177">
        <v>25.958356812075234</v>
      </c>
      <c r="W2133" s="177">
        <v>5.4587173934281461</v>
      </c>
      <c r="X2133" s="177">
        <v>23.859662326294636</v>
      </c>
      <c r="Y2133" s="177">
        <v>9.6844799999999989</v>
      </c>
      <c r="Z2133" s="177">
        <v>0</v>
      </c>
      <c r="AA2133" s="177">
        <v>30.548508937872995</v>
      </c>
      <c r="AB2133" s="177">
        <v>27.904028876416032</v>
      </c>
      <c r="AC2133" s="177">
        <v>23.942411745817999</v>
      </c>
      <c r="AD2133" s="177">
        <v>67.033687968336608</v>
      </c>
      <c r="AE2133" s="177">
        <v>24.814961562182997</v>
      </c>
      <c r="AF2133" s="177">
        <v>20.199547301261394</v>
      </c>
      <c r="AG2133" s="177">
        <v>72.106398944602077</v>
      </c>
      <c r="AH2133" s="177">
        <v>72.106398944602077</v>
      </c>
      <c r="AI2133" s="177">
        <v>72.106398944602077</v>
      </c>
      <c r="AJ2133" s="177">
        <v>19.65739694354507</v>
      </c>
    </row>
    <row r="2134" spans="1:36" hidden="1" outlineLevel="1" x14ac:dyDescent="0.25">
      <c r="A2134" s="190">
        <f t="shared" si="579"/>
        <v>2023</v>
      </c>
      <c r="B2134" s="55">
        <f t="shared" si="580"/>
        <v>5</v>
      </c>
      <c r="C2134" s="55">
        <f t="shared" si="581"/>
        <v>7</v>
      </c>
      <c r="D2134" s="55">
        <f t="shared" si="576"/>
        <v>89</v>
      </c>
      <c r="F2134" s="63">
        <f t="shared" si="569"/>
        <v>45047.29166666665</v>
      </c>
      <c r="G2134" s="64">
        <f t="shared" si="578"/>
        <v>699.97611224821276</v>
      </c>
      <c r="H2134" s="64">
        <f t="shared" si="575"/>
        <v>67.107765000796761</v>
      </c>
      <c r="I2134" s="64">
        <f t="shared" si="575"/>
        <v>187.59408170058708</v>
      </c>
      <c r="J2134" s="64">
        <f t="shared" si="575"/>
        <v>220.41594299324089</v>
      </c>
      <c r="K2134" s="64">
        <f t="shared" si="575"/>
        <v>0</v>
      </c>
      <c r="L2134" s="64">
        <f t="shared" si="575"/>
        <v>0</v>
      </c>
      <c r="M2134" s="64">
        <f t="shared" si="575"/>
        <v>16.240842051265442</v>
      </c>
      <c r="N2134" s="64">
        <f t="shared" si="575"/>
        <v>208.61748050232268</v>
      </c>
      <c r="O2134" s="121"/>
      <c r="P2134" s="177">
        <v>2.9750000000000001</v>
      </c>
      <c r="Q2134" s="177">
        <v>30.68836307517271</v>
      </c>
      <c r="R2134" s="177">
        <v>30.68836307517271</v>
      </c>
      <c r="S2134" s="177">
        <v>26.054036670406035</v>
      </c>
      <c r="T2134" s="177">
        <v>31.758653115393937</v>
      </c>
      <c r="U2134" s="177">
        <v>30.68836307517271</v>
      </c>
      <c r="V2134" s="177">
        <v>30.68836307517271</v>
      </c>
      <c r="W2134" s="177">
        <v>7.5830767052914734</v>
      </c>
      <c r="X2134" s="177">
        <v>32.106497273137421</v>
      </c>
      <c r="Y2134" s="177">
        <v>20.983040000000003</v>
      </c>
      <c r="Z2134" s="177">
        <v>0</v>
      </c>
      <c r="AA2134" s="177">
        <v>30.629208637411708</v>
      </c>
      <c r="AB2134" s="177">
        <v>29.337543026157821</v>
      </c>
      <c r="AC2134" s="177">
        <v>25.897276538062304</v>
      </c>
      <c r="AD2134" s="177">
        <v>67.107765000796761</v>
      </c>
      <c r="AE2134" s="177">
        <v>30.294099080646543</v>
      </c>
      <c r="AF2134" s="177">
        <v>16.240842051265442</v>
      </c>
      <c r="AG2134" s="177">
        <v>73.471980997746968</v>
      </c>
      <c r="AH2134" s="177">
        <v>73.471980997746968</v>
      </c>
      <c r="AI2134" s="177">
        <v>73.471980997746968</v>
      </c>
      <c r="AJ2134" s="177">
        <v>35.839678855711668</v>
      </c>
    </row>
    <row r="2135" spans="1:36" hidden="1" outlineLevel="1" x14ac:dyDescent="0.25">
      <c r="A2135" s="190">
        <f t="shared" si="579"/>
        <v>2023</v>
      </c>
      <c r="B2135" s="55">
        <f t="shared" si="580"/>
        <v>5</v>
      </c>
      <c r="C2135" s="55">
        <f t="shared" si="581"/>
        <v>8</v>
      </c>
      <c r="D2135" s="55">
        <f t="shared" si="576"/>
        <v>89</v>
      </c>
      <c r="F2135" s="63">
        <f t="shared" si="569"/>
        <v>45047.333333333314</v>
      </c>
      <c r="G2135" s="64">
        <f t="shared" si="578"/>
        <v>740.82334884370755</v>
      </c>
      <c r="H2135" s="64">
        <f t="shared" ref="H2135:N2144" si="583">SUMIF($P$6:$AK$6,H$6,$P2135:$AK2135)</f>
        <v>69.591822735774613</v>
      </c>
      <c r="I2135" s="64">
        <f t="shared" si="583"/>
        <v>217.46603762974812</v>
      </c>
      <c r="J2135" s="64">
        <f t="shared" si="583"/>
        <v>223.25334604484453</v>
      </c>
      <c r="K2135" s="64">
        <f t="shared" si="583"/>
        <v>0</v>
      </c>
      <c r="L2135" s="64">
        <f t="shared" si="583"/>
        <v>0</v>
      </c>
      <c r="M2135" s="64">
        <f t="shared" si="583"/>
        <v>15.631810474342988</v>
      </c>
      <c r="N2135" s="64">
        <f t="shared" si="583"/>
        <v>214.88033195899729</v>
      </c>
      <c r="O2135" s="121"/>
      <c r="P2135" s="177">
        <v>2.9750000000000001</v>
      </c>
      <c r="Q2135" s="177">
        <v>33.264619209757392</v>
      </c>
      <c r="R2135" s="177">
        <v>33.264619209757392</v>
      </c>
      <c r="S2135" s="177">
        <v>34.697001360495264</v>
      </c>
      <c r="T2135" s="177">
        <v>32.51778523912337</v>
      </c>
      <c r="U2135" s="177">
        <v>33.264619209757392</v>
      </c>
      <c r="V2135" s="177">
        <v>33.264619209757392</v>
      </c>
      <c r="W2135" s="177">
        <v>7.5516002626703997</v>
      </c>
      <c r="X2135" s="177">
        <v>33.961365843606394</v>
      </c>
      <c r="Y2135" s="177">
        <v>31.071039999999996</v>
      </c>
      <c r="Z2135" s="177">
        <v>0</v>
      </c>
      <c r="AA2135" s="177">
        <v>27.986476166039537</v>
      </c>
      <c r="AB2135" s="177">
        <v>30.860970611564184</v>
      </c>
      <c r="AC2135" s="177">
        <v>22.97440834236399</v>
      </c>
      <c r="AD2135" s="177">
        <v>69.591822735774613</v>
      </c>
      <c r="AE2135" s="177">
        <v>32.009054648750109</v>
      </c>
      <c r="AF2135" s="177">
        <v>15.631810474342988</v>
      </c>
      <c r="AG2135" s="177">
        <v>74.417782014948173</v>
      </c>
      <c r="AH2135" s="177">
        <v>74.417782014948173</v>
      </c>
      <c r="AI2135" s="177">
        <v>74.417782014948173</v>
      </c>
      <c r="AJ2135" s="177">
        <v>42.683190275102596</v>
      </c>
    </row>
    <row r="2136" spans="1:36" hidden="1" outlineLevel="1" x14ac:dyDescent="0.25">
      <c r="A2136" s="190">
        <f t="shared" si="579"/>
        <v>2023</v>
      </c>
      <c r="B2136" s="55">
        <f t="shared" si="580"/>
        <v>5</v>
      </c>
      <c r="C2136" s="55">
        <f t="shared" si="581"/>
        <v>9</v>
      </c>
      <c r="D2136" s="55">
        <f t="shared" si="576"/>
        <v>89</v>
      </c>
      <c r="F2136" s="63">
        <f t="shared" si="569"/>
        <v>45047.374999999978</v>
      </c>
      <c r="G2136" s="64">
        <f t="shared" si="578"/>
        <v>748.65965002208702</v>
      </c>
      <c r="H2136" s="64">
        <f t="shared" si="583"/>
        <v>64.988064006601334</v>
      </c>
      <c r="I2136" s="64">
        <f t="shared" si="583"/>
        <v>231.70446203642842</v>
      </c>
      <c r="J2136" s="64">
        <f t="shared" si="583"/>
        <v>218.2377693848521</v>
      </c>
      <c r="K2136" s="64">
        <f t="shared" si="583"/>
        <v>0</v>
      </c>
      <c r="L2136" s="64">
        <f t="shared" si="583"/>
        <v>0</v>
      </c>
      <c r="M2136" s="64">
        <f t="shared" si="583"/>
        <v>14.515252583318489</v>
      </c>
      <c r="N2136" s="64">
        <f t="shared" si="583"/>
        <v>219.21410201088671</v>
      </c>
      <c r="O2136" s="121"/>
      <c r="P2136" s="177">
        <v>2.9750000000000001</v>
      </c>
      <c r="Q2136" s="177">
        <v>35.94392558972546</v>
      </c>
      <c r="R2136" s="177">
        <v>35.94392558972546</v>
      </c>
      <c r="S2136" s="177">
        <v>33.63496061034413</v>
      </c>
      <c r="T2136" s="177">
        <v>35.190809487711817</v>
      </c>
      <c r="U2136" s="177">
        <v>35.94392558972546</v>
      </c>
      <c r="V2136" s="177">
        <v>35.94392558972546</v>
      </c>
      <c r="W2136" s="177">
        <v>8.2522496570476278</v>
      </c>
      <c r="X2136" s="177">
        <v>34.94040747662121</v>
      </c>
      <c r="Y2136" s="177">
        <v>39.141440000000003</v>
      </c>
      <c r="Z2136" s="177">
        <v>0</v>
      </c>
      <c r="AA2136" s="177">
        <v>26.264120052767566</v>
      </c>
      <c r="AB2136" s="177">
        <v>31.085289517450772</v>
      </c>
      <c r="AC2136" s="177">
        <v>18.088990081766518</v>
      </c>
      <c r="AD2136" s="177">
        <v>64.988064006601334</v>
      </c>
      <c r="AE2136" s="177">
        <v>32.70040144971675</v>
      </c>
      <c r="AF2136" s="177">
        <v>14.515252583318489</v>
      </c>
      <c r="AG2136" s="177">
        <v>72.745923128284034</v>
      </c>
      <c r="AH2136" s="177">
        <v>72.745923128284034</v>
      </c>
      <c r="AI2136" s="177">
        <v>72.745923128284034</v>
      </c>
      <c r="AJ2136" s="177">
        <v>44.869193354986869</v>
      </c>
    </row>
    <row r="2137" spans="1:36" hidden="1" outlineLevel="1" x14ac:dyDescent="0.25">
      <c r="A2137" s="190">
        <f t="shared" si="579"/>
        <v>2023</v>
      </c>
      <c r="B2137" s="55">
        <f t="shared" si="580"/>
        <v>5</v>
      </c>
      <c r="C2137" s="55">
        <f t="shared" si="581"/>
        <v>10</v>
      </c>
      <c r="D2137" s="55">
        <f t="shared" si="576"/>
        <v>89</v>
      </c>
      <c r="F2137" s="63">
        <f t="shared" si="569"/>
        <v>45047.416666666642</v>
      </c>
      <c r="G2137" s="64">
        <f t="shared" si="578"/>
        <v>751.08070345718374</v>
      </c>
      <c r="H2137" s="64">
        <f t="shared" si="583"/>
        <v>70.777317282455286</v>
      </c>
      <c r="I2137" s="64">
        <f t="shared" si="583"/>
        <v>233.72877265602324</v>
      </c>
      <c r="J2137" s="64">
        <f t="shared" si="583"/>
        <v>212.31425419979735</v>
      </c>
      <c r="K2137" s="64">
        <f t="shared" si="583"/>
        <v>0</v>
      </c>
      <c r="L2137" s="64">
        <f t="shared" si="583"/>
        <v>0</v>
      </c>
      <c r="M2137" s="64">
        <f t="shared" si="583"/>
        <v>14.312242057677674</v>
      </c>
      <c r="N2137" s="64">
        <f t="shared" si="583"/>
        <v>219.94811726123021</v>
      </c>
      <c r="O2137" s="121"/>
      <c r="P2137" s="177">
        <v>2.9750000000000001</v>
      </c>
      <c r="Q2137" s="177">
        <v>37.036258190789361</v>
      </c>
      <c r="R2137" s="177">
        <v>37.036258190789361</v>
      </c>
      <c r="S2137" s="177">
        <v>35.563510947872899</v>
      </c>
      <c r="T2137" s="177">
        <v>36.508616129224528</v>
      </c>
      <c r="U2137" s="177">
        <v>37.036258190789361</v>
      </c>
      <c r="V2137" s="177">
        <v>37.036258190789361</v>
      </c>
      <c r="W2137" s="177">
        <v>7.6370641311056486</v>
      </c>
      <c r="X2137" s="177">
        <v>34.314981887479021</v>
      </c>
      <c r="Y2137" s="177">
        <v>39.948479999999996</v>
      </c>
      <c r="Z2137" s="177">
        <v>0</v>
      </c>
      <c r="AA2137" s="177">
        <v>24.410677979583934</v>
      </c>
      <c r="AB2137" s="177">
        <v>29.670318381321831</v>
      </c>
      <c r="AC2137" s="177">
        <v>17.722088137167006</v>
      </c>
      <c r="AD2137" s="177">
        <v>70.777317282455286</v>
      </c>
      <c r="AE2137" s="177">
        <v>32.523420480450085</v>
      </c>
      <c r="AF2137" s="177">
        <v>14.312242057677674</v>
      </c>
      <c r="AG2137" s="177">
        <v>70.771418066599111</v>
      </c>
      <c r="AH2137" s="177">
        <v>70.771418066599111</v>
      </c>
      <c r="AI2137" s="177">
        <v>70.771418066599111</v>
      </c>
      <c r="AJ2137" s="177">
        <v>44.257699079891069</v>
      </c>
    </row>
    <row r="2138" spans="1:36" hidden="1" outlineLevel="1" x14ac:dyDescent="0.25">
      <c r="A2138" s="190">
        <f t="shared" si="579"/>
        <v>2023</v>
      </c>
      <c r="B2138" s="55">
        <f t="shared" si="580"/>
        <v>5</v>
      </c>
      <c r="C2138" s="55">
        <f t="shared" si="581"/>
        <v>11</v>
      </c>
      <c r="D2138" s="55">
        <f t="shared" si="576"/>
        <v>89</v>
      </c>
      <c r="F2138" s="63">
        <f t="shared" si="569"/>
        <v>45047.458333333307</v>
      </c>
      <c r="G2138" s="64">
        <f t="shared" si="578"/>
        <v>746.37211977883703</v>
      </c>
      <c r="H2138" s="64">
        <f t="shared" si="583"/>
        <v>68.596726412141237</v>
      </c>
      <c r="I2138" s="64">
        <f t="shared" si="583"/>
        <v>230.24770616275623</v>
      </c>
      <c r="J2138" s="64">
        <f t="shared" si="583"/>
        <v>204.02731157556457</v>
      </c>
      <c r="K2138" s="64">
        <f t="shared" si="583"/>
        <v>0</v>
      </c>
      <c r="L2138" s="64">
        <f t="shared" si="583"/>
        <v>0</v>
      </c>
      <c r="M2138" s="64">
        <f t="shared" si="583"/>
        <v>13.39869469229399</v>
      </c>
      <c r="N2138" s="64">
        <f t="shared" si="583"/>
        <v>230.10168093608098</v>
      </c>
      <c r="O2138" s="121"/>
      <c r="P2138" s="177">
        <v>2.9750000000000001</v>
      </c>
      <c r="Q2138" s="177">
        <v>38.952992754920359</v>
      </c>
      <c r="R2138" s="177">
        <v>38.952992754920359</v>
      </c>
      <c r="S2138" s="177">
        <v>34.73477813582835</v>
      </c>
      <c r="T2138" s="177">
        <v>34.709293165132443</v>
      </c>
      <c r="U2138" s="177">
        <v>38.952992754920359</v>
      </c>
      <c r="V2138" s="177">
        <v>38.952992754920359</v>
      </c>
      <c r="W2138" s="177">
        <v>7.9518929775300773</v>
      </c>
      <c r="X2138" s="177">
        <v>34.3251861067953</v>
      </c>
      <c r="Y2138" s="177">
        <v>42.773120000000006</v>
      </c>
      <c r="Z2138" s="177">
        <v>0</v>
      </c>
      <c r="AA2138" s="177">
        <v>25.881914009127826</v>
      </c>
      <c r="AB2138" s="177">
        <v>28.402169512076444</v>
      </c>
      <c r="AC2138" s="177">
        <v>20.005626395195254</v>
      </c>
      <c r="AD2138" s="177">
        <v>68.596726412141237</v>
      </c>
      <c r="AE2138" s="177">
        <v>30.970319203154872</v>
      </c>
      <c r="AF2138" s="177">
        <v>13.39869469229399</v>
      </c>
      <c r="AG2138" s="177">
        <v>68.009103858521527</v>
      </c>
      <c r="AH2138" s="177">
        <v>68.009103858521527</v>
      </c>
      <c r="AI2138" s="177">
        <v>68.009103858521527</v>
      </c>
      <c r="AJ2138" s="177">
        <v>41.808116574315186</v>
      </c>
    </row>
    <row r="2139" spans="1:36" hidden="1" outlineLevel="1" x14ac:dyDescent="0.25">
      <c r="A2139" s="190">
        <f t="shared" si="579"/>
        <v>2023</v>
      </c>
      <c r="B2139" s="55">
        <f t="shared" si="580"/>
        <v>5</v>
      </c>
      <c r="C2139" s="55">
        <f t="shared" si="581"/>
        <v>12</v>
      </c>
      <c r="D2139" s="55">
        <f t="shared" si="576"/>
        <v>89</v>
      </c>
      <c r="F2139" s="63">
        <f t="shared" si="569"/>
        <v>45047.499999999971</v>
      </c>
      <c r="G2139" s="64">
        <f t="shared" si="578"/>
        <v>751.0906017681923</v>
      </c>
      <c r="H2139" s="64">
        <f t="shared" si="583"/>
        <v>68.415318032100231</v>
      </c>
      <c r="I2139" s="64">
        <f t="shared" si="583"/>
        <v>229.53021850204846</v>
      </c>
      <c r="J2139" s="64">
        <f t="shared" si="583"/>
        <v>203.52161767192689</v>
      </c>
      <c r="K2139" s="64">
        <f t="shared" si="583"/>
        <v>0</v>
      </c>
      <c r="L2139" s="64">
        <f t="shared" si="583"/>
        <v>0</v>
      </c>
      <c r="M2139" s="64">
        <f t="shared" si="583"/>
        <v>12.586652589730718</v>
      </c>
      <c r="N2139" s="64">
        <f t="shared" si="583"/>
        <v>237.03679497238608</v>
      </c>
      <c r="O2139" s="121"/>
      <c r="P2139" s="177">
        <v>2.9750000000000001</v>
      </c>
      <c r="Q2139" s="177">
        <v>39.983495208754228</v>
      </c>
      <c r="R2139" s="177">
        <v>39.983495208754228</v>
      </c>
      <c r="S2139" s="177">
        <v>32.961925965948254</v>
      </c>
      <c r="T2139" s="177">
        <v>34.613598558889493</v>
      </c>
      <c r="U2139" s="177">
        <v>39.983495208754228</v>
      </c>
      <c r="V2139" s="177">
        <v>39.983495208754228</v>
      </c>
      <c r="W2139" s="177">
        <v>7.7514377755723833</v>
      </c>
      <c r="X2139" s="177">
        <v>35.528286353396091</v>
      </c>
      <c r="Y2139" s="177">
        <v>41.159040000000005</v>
      </c>
      <c r="Z2139" s="177">
        <v>0</v>
      </c>
      <c r="AA2139" s="177">
        <v>28.453206550792125</v>
      </c>
      <c r="AB2139" s="177">
        <v>27.360317679160524</v>
      </c>
      <c r="AC2139" s="177">
        <v>21.289289907416531</v>
      </c>
      <c r="AD2139" s="177">
        <v>68.415318032100231</v>
      </c>
      <c r="AE2139" s="177">
        <v>31.39291912277616</v>
      </c>
      <c r="AF2139" s="177">
        <v>12.586652589730718</v>
      </c>
      <c r="AG2139" s="177">
        <v>67.840539223975625</v>
      </c>
      <c r="AH2139" s="177">
        <v>67.840539223975625</v>
      </c>
      <c r="AI2139" s="177">
        <v>67.840539223975625</v>
      </c>
      <c r="AJ2139" s="177">
        <v>43.148010725466065</v>
      </c>
    </row>
    <row r="2140" spans="1:36" hidden="1" outlineLevel="1" x14ac:dyDescent="0.25">
      <c r="A2140" s="190">
        <f t="shared" si="579"/>
        <v>2023</v>
      </c>
      <c r="B2140" s="55">
        <f t="shared" si="580"/>
        <v>5</v>
      </c>
      <c r="C2140" s="55">
        <f t="shared" si="581"/>
        <v>13</v>
      </c>
      <c r="D2140" s="55">
        <f t="shared" si="576"/>
        <v>89</v>
      </c>
      <c r="F2140" s="63">
        <f t="shared" si="569"/>
        <v>45047.541666666635</v>
      </c>
      <c r="G2140" s="64">
        <f t="shared" si="578"/>
        <v>731.68043820777825</v>
      </c>
      <c r="H2140" s="64">
        <f t="shared" si="583"/>
        <v>61.283664671310092</v>
      </c>
      <c r="I2140" s="64">
        <f t="shared" si="583"/>
        <v>223.08402842956934</v>
      </c>
      <c r="J2140" s="64">
        <f t="shared" si="583"/>
        <v>194.58802469917217</v>
      </c>
      <c r="K2140" s="64">
        <f t="shared" si="583"/>
        <v>0</v>
      </c>
      <c r="L2140" s="64">
        <f t="shared" si="583"/>
        <v>0</v>
      </c>
      <c r="M2140" s="64">
        <f t="shared" si="583"/>
        <v>12.180631538449081</v>
      </c>
      <c r="N2140" s="64">
        <f t="shared" si="583"/>
        <v>240.54408886927752</v>
      </c>
      <c r="O2140" s="121"/>
      <c r="P2140" s="177">
        <v>2.9750000000000001</v>
      </c>
      <c r="Q2140" s="177">
        <v>40.024715306907595</v>
      </c>
      <c r="R2140" s="177">
        <v>40.024715306907595</v>
      </c>
      <c r="S2140" s="177">
        <v>30.334612261059497</v>
      </c>
      <c r="T2140" s="177">
        <v>35.835372450674299</v>
      </c>
      <c r="U2140" s="177">
        <v>40.024715306907595</v>
      </c>
      <c r="V2140" s="177">
        <v>40.024715306907595</v>
      </c>
      <c r="W2140" s="177">
        <v>7.4818806255947816</v>
      </c>
      <c r="X2140" s="177">
        <v>35.205550864026868</v>
      </c>
      <c r="Y2140" s="177">
        <v>36.720320000000001</v>
      </c>
      <c r="Z2140" s="177">
        <v>0</v>
      </c>
      <c r="AA2140" s="177">
        <v>30.507679928949251</v>
      </c>
      <c r="AB2140" s="177">
        <v>28.379065731174371</v>
      </c>
      <c r="AC2140" s="177">
        <v>21.558481981523528</v>
      </c>
      <c r="AD2140" s="177">
        <v>61.283664671310092</v>
      </c>
      <c r="AE2140" s="177">
        <v>29.351176561371588</v>
      </c>
      <c r="AF2140" s="177">
        <v>12.180631538449081</v>
      </c>
      <c r="AG2140" s="177">
        <v>64.862674899724055</v>
      </c>
      <c r="AH2140" s="177">
        <v>64.862674899724055</v>
      </c>
      <c r="AI2140" s="177">
        <v>64.862674899724055</v>
      </c>
      <c r="AJ2140" s="177">
        <v>45.180115666842305</v>
      </c>
    </row>
    <row r="2141" spans="1:36" hidden="1" outlineLevel="1" x14ac:dyDescent="0.25">
      <c r="A2141" s="190">
        <f t="shared" si="579"/>
        <v>2023</v>
      </c>
      <c r="B2141" s="55">
        <f t="shared" si="580"/>
        <v>5</v>
      </c>
      <c r="C2141" s="55">
        <f t="shared" si="581"/>
        <v>14</v>
      </c>
      <c r="D2141" s="55">
        <f t="shared" si="576"/>
        <v>89</v>
      </c>
      <c r="F2141" s="63">
        <f t="shared" si="569"/>
        <v>45047.583333333299</v>
      </c>
      <c r="G2141" s="64">
        <f t="shared" si="578"/>
        <v>722.75829905875003</v>
      </c>
      <c r="H2141" s="64">
        <f t="shared" si="583"/>
        <v>57.146640396026953</v>
      </c>
      <c r="I2141" s="64">
        <f t="shared" si="583"/>
        <v>211.60710250069718</v>
      </c>
      <c r="J2141" s="64">
        <f t="shared" si="583"/>
        <v>205.16623673829741</v>
      </c>
      <c r="K2141" s="64">
        <f t="shared" si="583"/>
        <v>0</v>
      </c>
      <c r="L2141" s="64">
        <f t="shared" si="583"/>
        <v>0</v>
      </c>
      <c r="M2141" s="64">
        <f t="shared" si="583"/>
        <v>12.079126275628671</v>
      </c>
      <c r="N2141" s="64">
        <f t="shared" si="583"/>
        <v>236.75919314809983</v>
      </c>
      <c r="O2141" s="121"/>
      <c r="P2141" s="177">
        <v>2.9750000000000001</v>
      </c>
      <c r="Q2141" s="177">
        <v>37.778219957549744</v>
      </c>
      <c r="R2141" s="177">
        <v>37.778219957549744</v>
      </c>
      <c r="S2141" s="177">
        <v>23.326842142930584</v>
      </c>
      <c r="T2141" s="177">
        <v>33.60998869553584</v>
      </c>
      <c r="U2141" s="177">
        <v>37.778219957549744</v>
      </c>
      <c r="V2141" s="177">
        <v>37.778219957549744</v>
      </c>
      <c r="W2141" s="177">
        <v>7.3497577723500598</v>
      </c>
      <c r="X2141" s="177">
        <v>35.790805154381744</v>
      </c>
      <c r="Y2141" s="177">
        <v>36.720320000000001</v>
      </c>
      <c r="Z2141" s="177">
        <v>0</v>
      </c>
      <c r="AA2141" s="177">
        <v>33.446365914941033</v>
      </c>
      <c r="AB2141" s="177">
        <v>26.747328708444542</v>
      </c>
      <c r="AC2141" s="177">
        <v>25.452618694515273</v>
      </c>
      <c r="AD2141" s="177">
        <v>57.146640396026953</v>
      </c>
      <c r="AE2141" s="177">
        <v>28.638893338271586</v>
      </c>
      <c r="AF2141" s="177">
        <v>12.079126275628671</v>
      </c>
      <c r="AG2141" s="177">
        <v>68.388745579432467</v>
      </c>
      <c r="AH2141" s="177">
        <v>68.388745579432467</v>
      </c>
      <c r="AI2141" s="177">
        <v>68.388745579432467</v>
      </c>
      <c r="AJ2141" s="177">
        <v>43.195495397227361</v>
      </c>
    </row>
    <row r="2142" spans="1:36" hidden="1" outlineLevel="1" x14ac:dyDescent="0.25">
      <c r="A2142" s="190">
        <f t="shared" si="579"/>
        <v>2023</v>
      </c>
      <c r="B2142" s="55">
        <f t="shared" si="580"/>
        <v>5</v>
      </c>
      <c r="C2142" s="55">
        <f t="shared" si="581"/>
        <v>15</v>
      </c>
      <c r="D2142" s="55">
        <f t="shared" si="576"/>
        <v>89</v>
      </c>
      <c r="F2142" s="63">
        <f t="shared" si="569"/>
        <v>45047.624999999964</v>
      </c>
      <c r="G2142" s="64">
        <f t="shared" si="578"/>
        <v>674.11751247140137</v>
      </c>
      <c r="H2142" s="64">
        <f t="shared" si="583"/>
        <v>55.507997239779868</v>
      </c>
      <c r="I2142" s="64">
        <f t="shared" si="583"/>
        <v>188.30076065213925</v>
      </c>
      <c r="J2142" s="64">
        <f t="shared" si="583"/>
        <v>187.78253633889312</v>
      </c>
      <c r="K2142" s="64">
        <f t="shared" si="583"/>
        <v>0</v>
      </c>
      <c r="L2142" s="64">
        <f t="shared" si="583"/>
        <v>0</v>
      </c>
      <c r="M2142" s="64">
        <f t="shared" si="583"/>
        <v>12.789663115371535</v>
      </c>
      <c r="N2142" s="64">
        <f t="shared" si="583"/>
        <v>229.73655512521756</v>
      </c>
      <c r="O2142" s="121"/>
      <c r="P2142" s="177">
        <v>2.9750000000000001</v>
      </c>
      <c r="Q2142" s="177">
        <v>37.427849123246233</v>
      </c>
      <c r="R2142" s="177">
        <v>37.427849123246233</v>
      </c>
      <c r="S2142" s="177">
        <v>16.124787074471829</v>
      </c>
      <c r="T2142" s="177">
        <v>29.594842214834561</v>
      </c>
      <c r="U2142" s="177">
        <v>37.427849123246233</v>
      </c>
      <c r="V2142" s="177">
        <v>37.427849123246233</v>
      </c>
      <c r="W2142" s="177">
        <v>6.680538399225151</v>
      </c>
      <c r="X2142" s="177">
        <v>33.87234063956204</v>
      </c>
      <c r="Y2142" s="177">
        <v>30.264000000000003</v>
      </c>
      <c r="Z2142" s="177">
        <v>0</v>
      </c>
      <c r="AA2142" s="177">
        <v>30.926226511786858</v>
      </c>
      <c r="AB2142" s="177">
        <v>26.799748221918701</v>
      </c>
      <c r="AC2142" s="177">
        <v>22.299183898527083</v>
      </c>
      <c r="AD2142" s="177">
        <v>55.507997239779868</v>
      </c>
      <c r="AE2142" s="177">
        <v>26.419327199004307</v>
      </c>
      <c r="AF2142" s="177">
        <v>12.789663115371535</v>
      </c>
      <c r="AG2142" s="177">
        <v>62.594178779631036</v>
      </c>
      <c r="AH2142" s="177">
        <v>62.594178779631036</v>
      </c>
      <c r="AI2142" s="177">
        <v>62.594178779631036</v>
      </c>
      <c r="AJ2142" s="177">
        <v>42.36992512504137</v>
      </c>
    </row>
    <row r="2143" spans="1:36" hidden="1" outlineLevel="1" x14ac:dyDescent="0.25">
      <c r="A2143" s="190">
        <f t="shared" si="579"/>
        <v>2023</v>
      </c>
      <c r="B2143" s="55">
        <f t="shared" si="580"/>
        <v>5</v>
      </c>
      <c r="C2143" s="55">
        <f t="shared" si="581"/>
        <v>16</v>
      </c>
      <c r="D2143" s="55">
        <f t="shared" si="576"/>
        <v>89</v>
      </c>
      <c r="F2143" s="63">
        <f t="shared" si="569"/>
        <v>45047.666666666628</v>
      </c>
      <c r="G2143" s="64">
        <f t="shared" si="578"/>
        <v>631.34846930198876</v>
      </c>
      <c r="H2143" s="64">
        <f t="shared" si="583"/>
        <v>49.024004940036832</v>
      </c>
      <c r="I2143" s="64">
        <f t="shared" si="583"/>
        <v>158.46728536397276</v>
      </c>
      <c r="J2143" s="64">
        <f t="shared" si="583"/>
        <v>181.56537207229024</v>
      </c>
      <c r="K2143" s="64">
        <f t="shared" si="583"/>
        <v>0</v>
      </c>
      <c r="L2143" s="64">
        <f t="shared" si="583"/>
        <v>0</v>
      </c>
      <c r="M2143" s="64">
        <f t="shared" si="583"/>
        <v>13.297189429473582</v>
      </c>
      <c r="N2143" s="64">
        <f t="shared" si="583"/>
        <v>228.99461749621534</v>
      </c>
      <c r="O2143" s="121"/>
      <c r="P2143" s="177">
        <v>2.9750000000000001</v>
      </c>
      <c r="Q2143" s="177">
        <v>35.882095442495419</v>
      </c>
      <c r="R2143" s="177">
        <v>35.882095442495419</v>
      </c>
      <c r="S2143" s="177">
        <v>7.1961925826390818</v>
      </c>
      <c r="T2143" s="177">
        <v>24.12844537732963</v>
      </c>
      <c r="U2143" s="177">
        <v>35.882095442495419</v>
      </c>
      <c r="V2143" s="177">
        <v>35.882095442495419</v>
      </c>
      <c r="W2143" s="177">
        <v>6.3131450687133341</v>
      </c>
      <c r="X2143" s="177">
        <v>31.528525370299221</v>
      </c>
      <c r="Y2143" s="177">
        <v>19.368959999999998</v>
      </c>
      <c r="Z2143" s="177">
        <v>0</v>
      </c>
      <c r="AA2143" s="177">
        <v>32.880403982860777</v>
      </c>
      <c r="AB2143" s="177">
        <v>29.969304418928573</v>
      </c>
      <c r="AC2143" s="177">
        <v>22.616527324444327</v>
      </c>
      <c r="AD2143" s="177">
        <v>49.024004940036832</v>
      </c>
      <c r="AE2143" s="177">
        <v>26.221143843979739</v>
      </c>
      <c r="AF2143" s="177">
        <v>13.297189429473582</v>
      </c>
      <c r="AG2143" s="177">
        <v>60.521790690763417</v>
      </c>
      <c r="AH2143" s="177">
        <v>60.521790690763417</v>
      </c>
      <c r="AI2143" s="177">
        <v>60.521790690763417</v>
      </c>
      <c r="AJ2143" s="177">
        <v>40.735873121011771</v>
      </c>
    </row>
    <row r="2144" spans="1:36" hidden="1" outlineLevel="1" x14ac:dyDescent="0.25">
      <c r="A2144" s="190">
        <f t="shared" si="579"/>
        <v>2023</v>
      </c>
      <c r="B2144" s="55">
        <f t="shared" si="580"/>
        <v>5</v>
      </c>
      <c r="C2144" s="55">
        <f t="shared" si="581"/>
        <v>17</v>
      </c>
      <c r="D2144" s="55">
        <f t="shared" si="576"/>
        <v>89</v>
      </c>
      <c r="F2144" s="63">
        <f t="shared" si="569"/>
        <v>45047.708333333292</v>
      </c>
      <c r="G2144" s="64">
        <f t="shared" si="578"/>
        <v>423.24895229635126</v>
      </c>
      <c r="H2144" s="64">
        <f t="shared" si="583"/>
        <v>25.679904897686971</v>
      </c>
      <c r="I2144" s="64">
        <f t="shared" si="583"/>
        <v>95.817813270108601</v>
      </c>
      <c r="J2144" s="64">
        <f t="shared" si="583"/>
        <v>78.543577007235399</v>
      </c>
      <c r="K2144" s="64">
        <f t="shared" si="583"/>
        <v>0</v>
      </c>
      <c r="L2144" s="64">
        <f t="shared" si="583"/>
        <v>0</v>
      </c>
      <c r="M2144" s="64">
        <f t="shared" si="583"/>
        <v>14.109231532036851</v>
      </c>
      <c r="N2144" s="64">
        <f t="shared" si="583"/>
        <v>209.09842558928347</v>
      </c>
      <c r="O2144" s="121"/>
      <c r="P2144" s="177">
        <v>2.9750000000000001</v>
      </c>
      <c r="Q2144" s="177">
        <v>32.007406216080064</v>
      </c>
      <c r="R2144" s="177">
        <v>32.007406216080064</v>
      </c>
      <c r="S2144" s="177">
        <v>1.9626767002401728</v>
      </c>
      <c r="T2144" s="177">
        <v>3.5891824847645144</v>
      </c>
      <c r="U2144" s="177">
        <v>32.007406216080064</v>
      </c>
      <c r="V2144" s="177">
        <v>32.007406216080064</v>
      </c>
      <c r="W2144" s="177">
        <v>4.586680023889941</v>
      </c>
      <c r="X2144" s="177">
        <v>26.455181417356524</v>
      </c>
      <c r="Y2144" s="177">
        <v>8.4739199999999997</v>
      </c>
      <c r="Z2144" s="177">
        <v>0</v>
      </c>
      <c r="AA2144" s="177">
        <v>33.2762435785381</v>
      </c>
      <c r="AB2144" s="177">
        <v>28.261785973873536</v>
      </c>
      <c r="AC2144" s="177">
        <v>19.530771172551578</v>
      </c>
      <c r="AD2144" s="177">
        <v>25.679904897686971</v>
      </c>
      <c r="AE2144" s="177">
        <v>21.661735961679963</v>
      </c>
      <c r="AF2144" s="177">
        <v>14.109231532036851</v>
      </c>
      <c r="AG2144" s="177">
        <v>26.181192335745134</v>
      </c>
      <c r="AH2144" s="177">
        <v>26.181192335745134</v>
      </c>
      <c r="AI2144" s="177">
        <v>26.181192335745134</v>
      </c>
      <c r="AJ2144" s="177">
        <v>26.113436682177497</v>
      </c>
    </row>
    <row r="2145" spans="1:36" hidden="1" outlineLevel="1" x14ac:dyDescent="0.25">
      <c r="A2145" s="190">
        <f t="shared" si="579"/>
        <v>2023</v>
      </c>
      <c r="B2145" s="55">
        <f t="shared" si="580"/>
        <v>5</v>
      </c>
      <c r="C2145" s="55">
        <f t="shared" si="581"/>
        <v>18</v>
      </c>
      <c r="D2145" s="55">
        <f t="shared" si="576"/>
        <v>89</v>
      </c>
      <c r="F2145" s="63">
        <f t="shared" si="569"/>
        <v>45047.749999999956</v>
      </c>
      <c r="G2145" s="64">
        <f t="shared" si="578"/>
        <v>244.78604442298433</v>
      </c>
      <c r="H2145" s="64">
        <f t="shared" ref="H2145:N2154" si="584">SUMIF($P$6:$AK$6,H$6,$P2145:$AK2145)</f>
        <v>0.85267571152709032</v>
      </c>
      <c r="I2145" s="64">
        <f t="shared" si="584"/>
        <v>26.085191171615747</v>
      </c>
      <c r="J2145" s="64">
        <f t="shared" si="584"/>
        <v>1.1321891629697731</v>
      </c>
      <c r="K2145" s="64">
        <f t="shared" si="584"/>
        <v>0</v>
      </c>
      <c r="L2145" s="64">
        <f t="shared" si="584"/>
        <v>0</v>
      </c>
      <c r="M2145" s="64">
        <f t="shared" si="584"/>
        <v>15.428799948702171</v>
      </c>
      <c r="N2145" s="64">
        <f t="shared" si="584"/>
        <v>201.28718842816954</v>
      </c>
      <c r="O2145" s="121"/>
      <c r="P2145" s="177">
        <v>2.9750000000000001</v>
      </c>
      <c r="Q2145" s="177">
        <v>29.503285253263762</v>
      </c>
      <c r="R2145" s="177">
        <v>29.503285253263762</v>
      </c>
      <c r="S2145" s="177">
        <v>3.3175564712341177E-2</v>
      </c>
      <c r="T2145" s="177">
        <v>0</v>
      </c>
      <c r="U2145" s="177">
        <v>29.503285253263762</v>
      </c>
      <c r="V2145" s="177">
        <v>29.503285253263762</v>
      </c>
      <c r="W2145" s="177">
        <v>1.2625726757929137</v>
      </c>
      <c r="X2145" s="177">
        <v>7.6278601330886779</v>
      </c>
      <c r="Y2145" s="177">
        <v>2.0175999999999998</v>
      </c>
      <c r="Z2145" s="177">
        <v>0</v>
      </c>
      <c r="AA2145" s="177">
        <v>30.84838488112867</v>
      </c>
      <c r="AB2145" s="177">
        <v>31.132850702833295</v>
      </c>
      <c r="AC2145" s="177">
        <v>21.292811831152516</v>
      </c>
      <c r="AD2145" s="177">
        <v>0.85267571152709032</v>
      </c>
      <c r="AE2145" s="177">
        <v>6.4745896325420276</v>
      </c>
      <c r="AF2145" s="177">
        <v>15.428799948702171</v>
      </c>
      <c r="AG2145" s="177">
        <v>0.37739638765659106</v>
      </c>
      <c r="AH2145" s="177">
        <v>0.37739638765659106</v>
      </c>
      <c r="AI2145" s="177">
        <v>0.37739638765659106</v>
      </c>
      <c r="AJ2145" s="177">
        <v>5.6943931654797897</v>
      </c>
    </row>
    <row r="2146" spans="1:36" hidden="1" outlineLevel="1" x14ac:dyDescent="0.25">
      <c r="A2146" s="190">
        <f t="shared" si="579"/>
        <v>2023</v>
      </c>
      <c r="B2146" s="55">
        <f t="shared" si="580"/>
        <v>5</v>
      </c>
      <c r="C2146" s="55">
        <f t="shared" si="581"/>
        <v>19</v>
      </c>
      <c r="D2146" s="55">
        <f t="shared" si="576"/>
        <v>89</v>
      </c>
      <c r="F2146" s="63">
        <f t="shared" si="569"/>
        <v>45047.791666666621</v>
      </c>
      <c r="G2146" s="64">
        <f t="shared" si="578"/>
        <v>211.99672275847666</v>
      </c>
      <c r="H2146" s="64">
        <f t="shared" si="584"/>
        <v>0</v>
      </c>
      <c r="I2146" s="64">
        <f t="shared" si="584"/>
        <v>3.2670269145473552</v>
      </c>
      <c r="J2146" s="64">
        <f t="shared" si="584"/>
        <v>0</v>
      </c>
      <c r="K2146" s="64">
        <f t="shared" si="584"/>
        <v>0</v>
      </c>
      <c r="L2146" s="64">
        <f t="shared" si="584"/>
        <v>0</v>
      </c>
      <c r="M2146" s="64">
        <f t="shared" si="584"/>
        <v>16.849873628187897</v>
      </c>
      <c r="N2146" s="64">
        <f t="shared" si="584"/>
        <v>191.8798222157414</v>
      </c>
      <c r="O2146" s="121"/>
      <c r="P2146" s="177">
        <v>2.9750000000000001</v>
      </c>
      <c r="Q2146" s="177">
        <v>27.699905959054483</v>
      </c>
      <c r="R2146" s="177">
        <v>27.699905959054483</v>
      </c>
      <c r="S2146" s="177">
        <v>0</v>
      </c>
      <c r="T2146" s="177">
        <v>0</v>
      </c>
      <c r="U2146" s="177">
        <v>27.699905959054483</v>
      </c>
      <c r="V2146" s="177">
        <v>27.699905959054483</v>
      </c>
      <c r="W2146" s="177">
        <v>9.1036467337767421E-2</v>
      </c>
      <c r="X2146" s="177">
        <v>4.2849516945211129E-2</v>
      </c>
      <c r="Y2146" s="177">
        <v>0</v>
      </c>
      <c r="Z2146" s="177">
        <v>0</v>
      </c>
      <c r="AA2146" s="177">
        <v>30.665947951283261</v>
      </c>
      <c r="AB2146" s="177">
        <v>30.727262388631338</v>
      </c>
      <c r="AC2146" s="177">
        <v>19.686988039608845</v>
      </c>
      <c r="AD2146" s="177">
        <v>0</v>
      </c>
      <c r="AE2146" s="177">
        <v>0.15814093026437653</v>
      </c>
      <c r="AF2146" s="177">
        <v>16.849873628187897</v>
      </c>
      <c r="AG2146" s="177">
        <v>0</v>
      </c>
      <c r="AH2146" s="177">
        <v>0</v>
      </c>
      <c r="AI2146" s="177">
        <v>0</v>
      </c>
      <c r="AJ2146" s="177">
        <v>0</v>
      </c>
    </row>
    <row r="2147" spans="1:36" hidden="1" outlineLevel="1" x14ac:dyDescent="0.25">
      <c r="A2147" s="190">
        <f t="shared" si="579"/>
        <v>2023</v>
      </c>
      <c r="B2147" s="55">
        <f t="shared" si="580"/>
        <v>5</v>
      </c>
      <c r="C2147" s="55">
        <f t="shared" si="581"/>
        <v>20</v>
      </c>
      <c r="D2147" s="55">
        <f t="shared" si="576"/>
        <v>89</v>
      </c>
      <c r="F2147" s="63">
        <f t="shared" si="569"/>
        <v>45047.833333333285</v>
      </c>
      <c r="G2147" s="64">
        <f t="shared" si="578"/>
        <v>200.26099573074274</v>
      </c>
      <c r="H2147" s="64">
        <f t="shared" si="584"/>
        <v>0</v>
      </c>
      <c r="I2147" s="64">
        <f t="shared" si="584"/>
        <v>2.9750000000000001</v>
      </c>
      <c r="J2147" s="64">
        <f t="shared" si="584"/>
        <v>0</v>
      </c>
      <c r="K2147" s="64">
        <f t="shared" si="584"/>
        <v>0</v>
      </c>
      <c r="L2147" s="64">
        <f t="shared" si="584"/>
        <v>0</v>
      </c>
      <c r="M2147" s="64">
        <f t="shared" si="584"/>
        <v>18.778473621775664</v>
      </c>
      <c r="N2147" s="64">
        <f t="shared" si="584"/>
        <v>178.50752210896707</v>
      </c>
      <c r="O2147" s="121"/>
      <c r="P2147" s="177">
        <v>2.9750000000000001</v>
      </c>
      <c r="Q2147" s="177">
        <v>24.907244309164689</v>
      </c>
      <c r="R2147" s="177">
        <v>24.907244309164689</v>
      </c>
      <c r="S2147" s="177">
        <v>0</v>
      </c>
      <c r="T2147" s="177">
        <v>0</v>
      </c>
      <c r="U2147" s="177">
        <v>24.907244309164689</v>
      </c>
      <c r="V2147" s="177">
        <v>24.907244309164689</v>
      </c>
      <c r="W2147" s="177">
        <v>0</v>
      </c>
      <c r="X2147" s="177">
        <v>0</v>
      </c>
      <c r="Y2147" s="177">
        <v>0</v>
      </c>
      <c r="Z2147" s="177">
        <v>0</v>
      </c>
      <c r="AA2147" s="177">
        <v>29.219620032270441</v>
      </c>
      <c r="AB2147" s="177">
        <v>30.304805894943652</v>
      </c>
      <c r="AC2147" s="177">
        <v>19.354118945094203</v>
      </c>
      <c r="AD2147" s="177">
        <v>0</v>
      </c>
      <c r="AE2147" s="177">
        <v>0</v>
      </c>
      <c r="AF2147" s="177">
        <v>18.778473621775664</v>
      </c>
      <c r="AG2147" s="177">
        <v>0</v>
      </c>
      <c r="AH2147" s="177">
        <v>0</v>
      </c>
      <c r="AI2147" s="177">
        <v>0</v>
      </c>
      <c r="AJ2147" s="177">
        <v>0</v>
      </c>
    </row>
    <row r="2148" spans="1:36" hidden="1" outlineLevel="1" x14ac:dyDescent="0.25">
      <c r="A2148" s="190">
        <f t="shared" si="579"/>
        <v>2023</v>
      </c>
      <c r="B2148" s="55">
        <f t="shared" si="580"/>
        <v>5</v>
      </c>
      <c r="C2148" s="55">
        <f t="shared" si="581"/>
        <v>21</v>
      </c>
      <c r="D2148" s="55">
        <f t="shared" si="576"/>
        <v>89</v>
      </c>
      <c r="F2148" s="63">
        <f t="shared" si="569"/>
        <v>45047.874999999949</v>
      </c>
      <c r="G2148" s="64">
        <f t="shared" si="578"/>
        <v>190.69105709285014</v>
      </c>
      <c r="H2148" s="64">
        <f t="shared" si="584"/>
        <v>0</v>
      </c>
      <c r="I2148" s="64">
        <f t="shared" si="584"/>
        <v>2.9750000000000001</v>
      </c>
      <c r="J2148" s="64">
        <f t="shared" si="584"/>
        <v>0</v>
      </c>
      <c r="K2148" s="64">
        <f t="shared" si="584"/>
        <v>0</v>
      </c>
      <c r="L2148" s="64">
        <f t="shared" si="584"/>
        <v>0</v>
      </c>
      <c r="M2148" s="64">
        <f t="shared" si="584"/>
        <v>20.098042038440987</v>
      </c>
      <c r="N2148" s="64">
        <f t="shared" si="584"/>
        <v>167.61801505440914</v>
      </c>
      <c r="O2148" s="121"/>
      <c r="P2148" s="177">
        <v>2.9750000000000001</v>
      </c>
      <c r="Q2148" s="177">
        <v>22.413428370886717</v>
      </c>
      <c r="R2148" s="177">
        <v>22.413428370886717</v>
      </c>
      <c r="S2148" s="177">
        <v>0</v>
      </c>
      <c r="T2148" s="177">
        <v>0</v>
      </c>
      <c r="U2148" s="177">
        <v>22.413428370886717</v>
      </c>
      <c r="V2148" s="177">
        <v>22.413428370886717</v>
      </c>
      <c r="W2148" s="177">
        <v>0</v>
      </c>
      <c r="X2148" s="177">
        <v>0</v>
      </c>
      <c r="Y2148" s="177">
        <v>0</v>
      </c>
      <c r="Z2148" s="177">
        <v>0</v>
      </c>
      <c r="AA2148" s="177">
        <v>29.934300838848902</v>
      </c>
      <c r="AB2148" s="177">
        <v>28.232782138859392</v>
      </c>
      <c r="AC2148" s="177">
        <v>19.797218593153993</v>
      </c>
      <c r="AD2148" s="177">
        <v>0</v>
      </c>
      <c r="AE2148" s="177">
        <v>0</v>
      </c>
      <c r="AF2148" s="177">
        <v>20.098042038440987</v>
      </c>
      <c r="AG2148" s="177">
        <v>0</v>
      </c>
      <c r="AH2148" s="177">
        <v>0</v>
      </c>
      <c r="AI2148" s="177">
        <v>0</v>
      </c>
      <c r="AJ2148" s="177">
        <v>0</v>
      </c>
    </row>
    <row r="2149" spans="1:36" hidden="1" outlineLevel="1" x14ac:dyDescent="0.25">
      <c r="A2149" s="190">
        <f t="shared" si="579"/>
        <v>2023</v>
      </c>
      <c r="B2149" s="55">
        <f t="shared" si="580"/>
        <v>5</v>
      </c>
      <c r="C2149" s="55">
        <f t="shared" si="581"/>
        <v>22</v>
      </c>
      <c r="D2149" s="55">
        <f t="shared" si="576"/>
        <v>89</v>
      </c>
      <c r="F2149" s="63">
        <f t="shared" si="569"/>
        <v>45047.916666666613</v>
      </c>
      <c r="G2149" s="64">
        <f t="shared" si="578"/>
        <v>195.70538125860563</v>
      </c>
      <c r="H2149" s="64">
        <f t="shared" si="584"/>
        <v>0</v>
      </c>
      <c r="I2149" s="64">
        <f t="shared" si="584"/>
        <v>2.9750000000000001</v>
      </c>
      <c r="J2149" s="64">
        <f t="shared" si="584"/>
        <v>0</v>
      </c>
      <c r="K2149" s="64">
        <f t="shared" si="584"/>
        <v>0</v>
      </c>
      <c r="L2149" s="64">
        <f t="shared" si="584"/>
        <v>0</v>
      </c>
      <c r="M2149" s="64">
        <f t="shared" si="584"/>
        <v>22.534168346130798</v>
      </c>
      <c r="N2149" s="64">
        <f t="shared" si="584"/>
        <v>170.19621291247483</v>
      </c>
      <c r="O2149" s="121"/>
      <c r="P2149" s="177">
        <v>2.9750000000000001</v>
      </c>
      <c r="Q2149" s="177">
        <v>23.072949941340394</v>
      </c>
      <c r="R2149" s="177">
        <v>23.072949941340394</v>
      </c>
      <c r="S2149" s="177">
        <v>0</v>
      </c>
      <c r="T2149" s="177">
        <v>0</v>
      </c>
      <c r="U2149" s="177">
        <v>23.072949941340394</v>
      </c>
      <c r="V2149" s="177">
        <v>23.072949941340394</v>
      </c>
      <c r="W2149" s="177">
        <v>0</v>
      </c>
      <c r="X2149" s="177">
        <v>0</v>
      </c>
      <c r="Y2149" s="177">
        <v>0</v>
      </c>
      <c r="Z2149" s="177">
        <v>0</v>
      </c>
      <c r="AA2149" s="177">
        <v>29.232063655214038</v>
      </c>
      <c r="AB2149" s="177">
        <v>28.022719186674834</v>
      </c>
      <c r="AC2149" s="177">
        <v>20.649630305224381</v>
      </c>
      <c r="AD2149" s="177">
        <v>0</v>
      </c>
      <c r="AE2149" s="177">
        <v>0</v>
      </c>
      <c r="AF2149" s="177">
        <v>22.534168346130798</v>
      </c>
      <c r="AG2149" s="177">
        <v>0</v>
      </c>
      <c r="AH2149" s="177">
        <v>0</v>
      </c>
      <c r="AI2149" s="177">
        <v>0</v>
      </c>
      <c r="AJ2149" s="177">
        <v>0</v>
      </c>
    </row>
    <row r="2150" spans="1:36" hidden="1" outlineLevel="1" x14ac:dyDescent="0.25">
      <c r="A2150" s="190">
        <f t="shared" si="579"/>
        <v>2023</v>
      </c>
      <c r="B2150" s="55">
        <f t="shared" si="580"/>
        <v>5</v>
      </c>
      <c r="C2150" s="55">
        <f t="shared" si="581"/>
        <v>23</v>
      </c>
      <c r="D2150" s="55">
        <f t="shared" si="576"/>
        <v>89</v>
      </c>
      <c r="F2150" s="63">
        <f t="shared" si="569"/>
        <v>45047.958333333278</v>
      </c>
      <c r="G2150" s="64">
        <f t="shared" si="578"/>
        <v>200.17299732459142</v>
      </c>
      <c r="H2150" s="64">
        <f t="shared" si="584"/>
        <v>0</v>
      </c>
      <c r="I2150" s="64">
        <f t="shared" si="584"/>
        <v>2.9750000000000001</v>
      </c>
      <c r="J2150" s="64">
        <f t="shared" si="584"/>
        <v>0</v>
      </c>
      <c r="K2150" s="64">
        <f t="shared" si="584"/>
        <v>0</v>
      </c>
      <c r="L2150" s="64">
        <f t="shared" si="584"/>
        <v>0</v>
      </c>
      <c r="M2150" s="64">
        <f t="shared" si="584"/>
        <v>23.955242025616531</v>
      </c>
      <c r="N2150" s="64">
        <f t="shared" si="584"/>
        <v>173.24275529897488</v>
      </c>
      <c r="O2150" s="121"/>
      <c r="P2150" s="177">
        <v>2.9750000000000001</v>
      </c>
      <c r="Q2150" s="177">
        <v>23.382100677490556</v>
      </c>
      <c r="R2150" s="177">
        <v>23.382100677490556</v>
      </c>
      <c r="S2150" s="177">
        <v>0</v>
      </c>
      <c r="T2150" s="177">
        <v>0</v>
      </c>
      <c r="U2150" s="177">
        <v>23.382100677490556</v>
      </c>
      <c r="V2150" s="177">
        <v>23.382100677490556</v>
      </c>
      <c r="W2150" s="177">
        <v>0</v>
      </c>
      <c r="X2150" s="177">
        <v>0</v>
      </c>
      <c r="Y2150" s="177">
        <v>0</v>
      </c>
      <c r="Z2150" s="177">
        <v>0</v>
      </c>
      <c r="AA2150" s="177">
        <v>30.243527069229366</v>
      </c>
      <c r="AB2150" s="177">
        <v>26.545023240014956</v>
      </c>
      <c r="AC2150" s="177">
        <v>22.92580227976832</v>
      </c>
      <c r="AD2150" s="177">
        <v>0</v>
      </c>
      <c r="AE2150" s="177">
        <v>0</v>
      </c>
      <c r="AF2150" s="177">
        <v>23.955242025616531</v>
      </c>
      <c r="AG2150" s="177">
        <v>0</v>
      </c>
      <c r="AH2150" s="177">
        <v>0</v>
      </c>
      <c r="AI2150" s="177">
        <v>0</v>
      </c>
      <c r="AJ2150" s="177">
        <v>0</v>
      </c>
    </row>
    <row r="2151" spans="1:36" hidden="1" outlineLevel="1" x14ac:dyDescent="0.25">
      <c r="A2151" s="190">
        <f t="shared" si="579"/>
        <v>2023</v>
      </c>
      <c r="B2151" s="55">
        <f t="shared" si="580"/>
        <v>6</v>
      </c>
      <c r="C2151" s="55">
        <f t="shared" si="581"/>
        <v>0</v>
      </c>
      <c r="D2151" s="55">
        <f t="shared" si="576"/>
        <v>90</v>
      </c>
      <c r="F2151" s="63">
        <f t="shared" ref="F2151" si="585">EDATE(F2127,1)</f>
        <v>45078</v>
      </c>
      <c r="G2151" s="64">
        <f t="shared" si="578"/>
        <v>167.69963245539341</v>
      </c>
      <c r="H2151" s="64">
        <f t="shared" si="584"/>
        <v>0</v>
      </c>
      <c r="I2151" s="64">
        <f t="shared" si="584"/>
        <v>2.9750000000000001</v>
      </c>
      <c r="J2151" s="64">
        <f t="shared" si="584"/>
        <v>0</v>
      </c>
      <c r="K2151" s="64">
        <f t="shared" si="584"/>
        <v>0</v>
      </c>
      <c r="L2151" s="64">
        <f t="shared" si="584"/>
        <v>0</v>
      </c>
      <c r="M2151" s="64">
        <f t="shared" si="584"/>
        <v>26.946444448059577</v>
      </c>
      <c r="N2151" s="64">
        <f t="shared" si="584"/>
        <v>137.77818800733382</v>
      </c>
      <c r="O2151" s="121"/>
      <c r="P2151" s="177">
        <v>2.9750000000000001</v>
      </c>
      <c r="Q2151" s="177">
        <v>17.786472353172631</v>
      </c>
      <c r="R2151" s="177">
        <v>17.786472353172631</v>
      </c>
      <c r="S2151" s="177">
        <v>0</v>
      </c>
      <c r="T2151" s="177">
        <v>0</v>
      </c>
      <c r="U2151" s="177">
        <v>17.786472353172631</v>
      </c>
      <c r="V2151" s="177">
        <v>17.786472353172631</v>
      </c>
      <c r="W2151" s="177">
        <v>0</v>
      </c>
      <c r="X2151" s="177">
        <v>0</v>
      </c>
      <c r="Y2151" s="177">
        <v>0</v>
      </c>
      <c r="Z2151" s="177">
        <v>0</v>
      </c>
      <c r="AA2151" s="177">
        <v>28.747435569162121</v>
      </c>
      <c r="AB2151" s="177">
        <v>19.443919598386422</v>
      </c>
      <c r="AC2151" s="177">
        <v>18.440943427094773</v>
      </c>
      <c r="AD2151" s="177">
        <v>0</v>
      </c>
      <c r="AE2151" s="177">
        <v>0</v>
      </c>
      <c r="AF2151" s="177">
        <v>26.946444448059577</v>
      </c>
      <c r="AG2151" s="177">
        <v>0</v>
      </c>
      <c r="AH2151" s="177">
        <v>0</v>
      </c>
      <c r="AI2151" s="177">
        <v>0</v>
      </c>
      <c r="AJ2151" s="177">
        <v>0</v>
      </c>
    </row>
    <row r="2152" spans="1:36" hidden="1" outlineLevel="1" x14ac:dyDescent="0.25">
      <c r="A2152" s="190">
        <f t="shared" si="579"/>
        <v>2023</v>
      </c>
      <c r="B2152" s="55">
        <f t="shared" si="580"/>
        <v>6</v>
      </c>
      <c r="C2152" s="55">
        <f t="shared" si="581"/>
        <v>1</v>
      </c>
      <c r="D2152" s="55">
        <f t="shared" si="576"/>
        <v>90</v>
      </c>
      <c r="F2152" s="63">
        <f t="shared" ref="F2152:F2215" si="586">F2151+1/24</f>
        <v>45078.041666666664</v>
      </c>
      <c r="G2152" s="64">
        <f t="shared" si="578"/>
        <v>162.61100708894344</v>
      </c>
      <c r="H2152" s="64">
        <f t="shared" si="584"/>
        <v>0</v>
      </c>
      <c r="I2152" s="64">
        <f t="shared" si="584"/>
        <v>2.9750000000000001</v>
      </c>
      <c r="J2152" s="64">
        <f t="shared" si="584"/>
        <v>0</v>
      </c>
      <c r="K2152" s="64">
        <f t="shared" si="584"/>
        <v>0</v>
      </c>
      <c r="L2152" s="64">
        <f t="shared" si="584"/>
        <v>0</v>
      </c>
      <c r="M2152" s="64">
        <f t="shared" si="584"/>
        <v>27.760263240115069</v>
      </c>
      <c r="N2152" s="64">
        <f t="shared" si="584"/>
        <v>131.87574384882836</v>
      </c>
      <c r="O2152" s="121"/>
      <c r="P2152" s="177">
        <v>2.9750000000000001</v>
      </c>
      <c r="Q2152" s="177">
        <v>15.560587052891467</v>
      </c>
      <c r="R2152" s="177">
        <v>15.560587052891467</v>
      </c>
      <c r="S2152" s="177">
        <v>0</v>
      </c>
      <c r="T2152" s="177">
        <v>0</v>
      </c>
      <c r="U2152" s="177">
        <v>15.560587052891467</v>
      </c>
      <c r="V2152" s="177">
        <v>15.560587052891467</v>
      </c>
      <c r="W2152" s="177">
        <v>0</v>
      </c>
      <c r="X2152" s="177">
        <v>0</v>
      </c>
      <c r="Y2152" s="177">
        <v>0</v>
      </c>
      <c r="Z2152" s="177">
        <v>0</v>
      </c>
      <c r="AA2152" s="177">
        <v>28.669373099584202</v>
      </c>
      <c r="AB2152" s="177">
        <v>20.771805403016181</v>
      </c>
      <c r="AC2152" s="177">
        <v>20.192217134662116</v>
      </c>
      <c r="AD2152" s="177">
        <v>0</v>
      </c>
      <c r="AE2152" s="177">
        <v>0</v>
      </c>
      <c r="AF2152" s="177">
        <v>27.760263240115069</v>
      </c>
      <c r="AG2152" s="177">
        <v>0</v>
      </c>
      <c r="AH2152" s="177">
        <v>0</v>
      </c>
      <c r="AI2152" s="177">
        <v>0</v>
      </c>
      <c r="AJ2152" s="177">
        <v>0</v>
      </c>
    </row>
    <row r="2153" spans="1:36" hidden="1" outlineLevel="1" x14ac:dyDescent="0.25">
      <c r="A2153" s="190">
        <f t="shared" si="579"/>
        <v>2023</v>
      </c>
      <c r="B2153" s="55">
        <f t="shared" si="580"/>
        <v>6</v>
      </c>
      <c r="C2153" s="55">
        <f t="shared" si="581"/>
        <v>2</v>
      </c>
      <c r="D2153" s="55">
        <f t="shared" si="576"/>
        <v>90</v>
      </c>
      <c r="F2153" s="63">
        <f t="shared" si="586"/>
        <v>45078.083333333328</v>
      </c>
      <c r="G2153" s="64">
        <f t="shared" si="578"/>
        <v>160.01486504105256</v>
      </c>
      <c r="H2153" s="64">
        <f t="shared" si="584"/>
        <v>0</v>
      </c>
      <c r="I2153" s="64">
        <f t="shared" si="584"/>
        <v>2.9750000000000001</v>
      </c>
      <c r="J2153" s="64">
        <f t="shared" si="584"/>
        <v>0</v>
      </c>
      <c r="K2153" s="64">
        <f t="shared" si="584"/>
        <v>0</v>
      </c>
      <c r="L2153" s="64">
        <f t="shared" si="584"/>
        <v>0</v>
      </c>
      <c r="M2153" s="64">
        <f t="shared" si="584"/>
        <v>26.584747207146023</v>
      </c>
      <c r="N2153" s="64">
        <f t="shared" si="584"/>
        <v>130.45511783390654</v>
      </c>
      <c r="O2153" s="121"/>
      <c r="P2153" s="177">
        <v>2.9750000000000001</v>
      </c>
      <c r="Q2153" s="177">
        <v>15.643027249198179</v>
      </c>
      <c r="R2153" s="177">
        <v>15.643027249198179</v>
      </c>
      <c r="S2153" s="177">
        <v>0</v>
      </c>
      <c r="T2153" s="177">
        <v>0</v>
      </c>
      <c r="U2153" s="177">
        <v>15.643027249198179</v>
      </c>
      <c r="V2153" s="177">
        <v>15.643027249198179</v>
      </c>
      <c r="W2153" s="177">
        <v>0</v>
      </c>
      <c r="X2153" s="177">
        <v>0</v>
      </c>
      <c r="Y2153" s="177">
        <v>0</v>
      </c>
      <c r="Z2153" s="177">
        <v>0</v>
      </c>
      <c r="AA2153" s="177">
        <v>26.783912224047299</v>
      </c>
      <c r="AB2153" s="177">
        <v>22.13286276661826</v>
      </c>
      <c r="AC2153" s="177">
        <v>18.966233846448276</v>
      </c>
      <c r="AD2153" s="177">
        <v>0</v>
      </c>
      <c r="AE2153" s="177">
        <v>0</v>
      </c>
      <c r="AF2153" s="177">
        <v>26.584747207146023</v>
      </c>
      <c r="AG2153" s="177">
        <v>0</v>
      </c>
      <c r="AH2153" s="177">
        <v>0</v>
      </c>
      <c r="AI2153" s="177">
        <v>0</v>
      </c>
      <c r="AJ2153" s="177">
        <v>0</v>
      </c>
    </row>
    <row r="2154" spans="1:36" hidden="1" outlineLevel="1" x14ac:dyDescent="0.25">
      <c r="A2154" s="190">
        <f t="shared" si="579"/>
        <v>2023</v>
      </c>
      <c r="B2154" s="55">
        <f t="shared" si="580"/>
        <v>6</v>
      </c>
      <c r="C2154" s="55">
        <f t="shared" si="581"/>
        <v>3</v>
      </c>
      <c r="D2154" s="55">
        <f t="shared" si="576"/>
        <v>90</v>
      </c>
      <c r="F2154" s="63">
        <f t="shared" si="586"/>
        <v>45078.124999999993</v>
      </c>
      <c r="G2154" s="64">
        <f t="shared" si="578"/>
        <v>164.56417941986587</v>
      </c>
      <c r="H2154" s="64">
        <f t="shared" si="584"/>
        <v>0</v>
      </c>
      <c r="I2154" s="64">
        <f t="shared" si="584"/>
        <v>3.1997284386449634</v>
      </c>
      <c r="J2154" s="64">
        <f t="shared" si="584"/>
        <v>0</v>
      </c>
      <c r="K2154" s="64">
        <f t="shared" si="584"/>
        <v>0</v>
      </c>
      <c r="L2154" s="64">
        <f t="shared" si="584"/>
        <v>0</v>
      </c>
      <c r="M2154" s="64">
        <f t="shared" si="584"/>
        <v>26.132625656004087</v>
      </c>
      <c r="N2154" s="64">
        <f t="shared" si="584"/>
        <v>135.23182532521682</v>
      </c>
      <c r="O2154" s="121"/>
      <c r="P2154" s="177">
        <v>2.9750000000000001</v>
      </c>
      <c r="Q2154" s="177">
        <v>16.312853844190194</v>
      </c>
      <c r="R2154" s="177">
        <v>16.312853844190194</v>
      </c>
      <c r="S2154" s="177">
        <v>0.22472843864496345</v>
      </c>
      <c r="T2154" s="177">
        <v>0</v>
      </c>
      <c r="U2154" s="177">
        <v>16.312853844190194</v>
      </c>
      <c r="V2154" s="177">
        <v>16.312853844190194</v>
      </c>
      <c r="W2154" s="177">
        <v>0</v>
      </c>
      <c r="X2154" s="177">
        <v>0</v>
      </c>
      <c r="Y2154" s="177">
        <v>0</v>
      </c>
      <c r="Z2154" s="177">
        <v>0</v>
      </c>
      <c r="AA2154" s="177">
        <v>25.322036761104716</v>
      </c>
      <c r="AB2154" s="177">
        <v>24.411689985171485</v>
      </c>
      <c r="AC2154" s="177">
        <v>20.246683202179835</v>
      </c>
      <c r="AD2154" s="177">
        <v>0</v>
      </c>
      <c r="AE2154" s="177">
        <v>0</v>
      </c>
      <c r="AF2154" s="177">
        <v>26.132625656004087</v>
      </c>
      <c r="AG2154" s="177">
        <v>0</v>
      </c>
      <c r="AH2154" s="177">
        <v>0</v>
      </c>
      <c r="AI2154" s="177">
        <v>0</v>
      </c>
      <c r="AJ2154" s="177">
        <v>0</v>
      </c>
    </row>
    <row r="2155" spans="1:36" hidden="1" outlineLevel="1" x14ac:dyDescent="0.25">
      <c r="A2155" s="190">
        <f t="shared" si="579"/>
        <v>2023</v>
      </c>
      <c r="B2155" s="55">
        <f t="shared" si="580"/>
        <v>6</v>
      </c>
      <c r="C2155" s="55">
        <f t="shared" si="581"/>
        <v>4</v>
      </c>
      <c r="D2155" s="55">
        <f t="shared" si="576"/>
        <v>90</v>
      </c>
      <c r="F2155" s="63">
        <f t="shared" si="586"/>
        <v>45078.166666666657</v>
      </c>
      <c r="G2155" s="64">
        <f t="shared" si="578"/>
        <v>187.97845864748717</v>
      </c>
      <c r="H2155" s="64">
        <f t="shared" ref="H2155:N2164" si="587">SUMIF($P$6:$AK$6,H$6,$P2155:$AK2155)</f>
        <v>8.3328270886375186</v>
      </c>
      <c r="I2155" s="64">
        <f t="shared" si="587"/>
        <v>16.366208925661169</v>
      </c>
      <c r="J2155" s="64">
        <f t="shared" si="587"/>
        <v>17.618357922258699</v>
      </c>
      <c r="K2155" s="64">
        <f t="shared" si="587"/>
        <v>0</v>
      </c>
      <c r="L2155" s="64">
        <f t="shared" si="587"/>
        <v>0</v>
      </c>
      <c r="M2155" s="64">
        <f t="shared" si="587"/>
        <v>25.137958243491816</v>
      </c>
      <c r="N2155" s="64">
        <f t="shared" si="587"/>
        <v>120.52310646743798</v>
      </c>
      <c r="O2155" s="121"/>
      <c r="P2155" s="177">
        <v>2.9750000000000001</v>
      </c>
      <c r="Q2155" s="177">
        <v>13.808732881373885</v>
      </c>
      <c r="R2155" s="177">
        <v>13.808732881373885</v>
      </c>
      <c r="S2155" s="177">
        <v>2.0736651879174914</v>
      </c>
      <c r="T2155" s="177">
        <v>10.48413545369367</v>
      </c>
      <c r="U2155" s="177">
        <v>13.808732881373885</v>
      </c>
      <c r="V2155" s="177">
        <v>13.808732881373885</v>
      </c>
      <c r="W2155" s="177">
        <v>0.15459185005153731</v>
      </c>
      <c r="X2155" s="177">
        <v>0.24707302751464746</v>
      </c>
      <c r="Y2155" s="177">
        <v>0</v>
      </c>
      <c r="Z2155" s="177">
        <v>0</v>
      </c>
      <c r="AA2155" s="177">
        <v>23.419039335797361</v>
      </c>
      <c r="AB2155" s="177">
        <v>22.035337696749771</v>
      </c>
      <c r="AC2155" s="177">
        <v>19.833797909395297</v>
      </c>
      <c r="AD2155" s="177">
        <v>8.3328270886375186</v>
      </c>
      <c r="AE2155" s="177">
        <v>0.43174340648382692</v>
      </c>
      <c r="AF2155" s="177">
        <v>25.137958243491816</v>
      </c>
      <c r="AG2155" s="177">
        <v>5.8727859740862334</v>
      </c>
      <c r="AH2155" s="177">
        <v>5.8727859740862334</v>
      </c>
      <c r="AI2155" s="177">
        <v>5.8727859740862334</v>
      </c>
      <c r="AJ2155" s="177">
        <v>0</v>
      </c>
    </row>
    <row r="2156" spans="1:36" hidden="1" outlineLevel="1" x14ac:dyDescent="0.25">
      <c r="A2156" s="190">
        <f t="shared" si="579"/>
        <v>2023</v>
      </c>
      <c r="B2156" s="55">
        <f t="shared" si="580"/>
        <v>6</v>
      </c>
      <c r="C2156" s="55">
        <f t="shared" si="581"/>
        <v>5</v>
      </c>
      <c r="D2156" s="55">
        <f t="shared" si="576"/>
        <v>90</v>
      </c>
      <c r="F2156" s="63">
        <f t="shared" si="586"/>
        <v>45078.208333333321</v>
      </c>
      <c r="G2156" s="64">
        <f t="shared" si="578"/>
        <v>414.26944997782721</v>
      </c>
      <c r="H2156" s="64">
        <f t="shared" si="587"/>
        <v>50.732083781505551</v>
      </c>
      <c r="I2156" s="64">
        <f t="shared" si="587"/>
        <v>80.807895626384294</v>
      </c>
      <c r="J2156" s="64">
        <f t="shared" si="587"/>
        <v>141.54223784880961</v>
      </c>
      <c r="K2156" s="64">
        <f t="shared" si="587"/>
        <v>0</v>
      </c>
      <c r="L2156" s="64">
        <f t="shared" si="587"/>
        <v>0</v>
      </c>
      <c r="M2156" s="64">
        <f t="shared" si="587"/>
        <v>23.962442210522777</v>
      </c>
      <c r="N2156" s="64">
        <f t="shared" si="587"/>
        <v>117.224790510605</v>
      </c>
      <c r="O2156" s="121"/>
      <c r="P2156" s="177">
        <v>2.9750000000000001</v>
      </c>
      <c r="Q2156" s="177">
        <v>13.582022341530433</v>
      </c>
      <c r="R2156" s="177">
        <v>13.582022341530433</v>
      </c>
      <c r="S2156" s="177">
        <v>7.2870433756809687</v>
      </c>
      <c r="T2156" s="177">
        <v>31.228296577459982</v>
      </c>
      <c r="U2156" s="177">
        <v>13.582022341530433</v>
      </c>
      <c r="V2156" s="177">
        <v>13.582022341530433</v>
      </c>
      <c r="W2156" s="177">
        <v>2.5454162162767293</v>
      </c>
      <c r="X2156" s="177">
        <v>12.328698119131158</v>
      </c>
      <c r="Y2156" s="177">
        <v>2.501824</v>
      </c>
      <c r="Z2156" s="177">
        <v>0</v>
      </c>
      <c r="AA2156" s="177">
        <v>23.572574402127429</v>
      </c>
      <c r="AB2156" s="177">
        <v>20.341157037581226</v>
      </c>
      <c r="AC2156" s="177">
        <v>18.982969704774611</v>
      </c>
      <c r="AD2156" s="177">
        <v>50.732083781505551</v>
      </c>
      <c r="AE2156" s="177">
        <v>14.096805721542907</v>
      </c>
      <c r="AF2156" s="177">
        <v>23.962442210522777</v>
      </c>
      <c r="AG2156" s="177">
        <v>47.1807459496032</v>
      </c>
      <c r="AH2156" s="177">
        <v>47.1807459496032</v>
      </c>
      <c r="AI2156" s="177">
        <v>47.1807459496032</v>
      </c>
      <c r="AJ2156" s="177">
        <v>7.8448116162925476</v>
      </c>
    </row>
    <row r="2157" spans="1:36" hidden="1" outlineLevel="1" x14ac:dyDescent="0.25">
      <c r="A2157" s="190">
        <f t="shared" si="579"/>
        <v>2023</v>
      </c>
      <c r="B2157" s="55">
        <f t="shared" si="580"/>
        <v>6</v>
      </c>
      <c r="C2157" s="55">
        <f t="shared" si="581"/>
        <v>6</v>
      </c>
      <c r="D2157" s="55">
        <f t="shared" si="576"/>
        <v>90</v>
      </c>
      <c r="F2157" s="63">
        <f t="shared" si="586"/>
        <v>45078.249999999985</v>
      </c>
      <c r="G2157" s="64">
        <f t="shared" si="578"/>
        <v>592.20302829903403</v>
      </c>
      <c r="H2157" s="64">
        <f t="shared" si="587"/>
        <v>66.762755186054108</v>
      </c>
      <c r="I2157" s="64">
        <f t="shared" si="587"/>
        <v>162.39738620489109</v>
      </c>
      <c r="J2157" s="64">
        <f t="shared" si="587"/>
        <v>207.46433803530928</v>
      </c>
      <c r="K2157" s="64">
        <f t="shared" si="587"/>
        <v>0</v>
      </c>
      <c r="L2157" s="64">
        <f t="shared" si="587"/>
        <v>0</v>
      </c>
      <c r="M2157" s="64">
        <f t="shared" si="587"/>
        <v>22.063531695726635</v>
      </c>
      <c r="N2157" s="64">
        <f t="shared" si="587"/>
        <v>133.51501717705287</v>
      </c>
      <c r="O2157" s="121"/>
      <c r="P2157" s="177">
        <v>2.9750000000000001</v>
      </c>
      <c r="Q2157" s="177">
        <v>17.24030605264068</v>
      </c>
      <c r="R2157" s="177">
        <v>17.24030605264068</v>
      </c>
      <c r="S2157" s="177">
        <v>17.411680034030173</v>
      </c>
      <c r="T2157" s="177">
        <v>39.851761864852108</v>
      </c>
      <c r="U2157" s="177">
        <v>17.24030605264068</v>
      </c>
      <c r="V2157" s="177">
        <v>17.24030605264068</v>
      </c>
      <c r="W2157" s="177">
        <v>6.4389701835041135</v>
      </c>
      <c r="X2157" s="177">
        <v>30.524947244509317</v>
      </c>
      <c r="Y2157" s="177">
        <v>10.424266666666668</v>
      </c>
      <c r="Z2157" s="177">
        <v>0</v>
      </c>
      <c r="AA2157" s="177">
        <v>25.018809236478539</v>
      </c>
      <c r="AB2157" s="177">
        <v>20.355855368927173</v>
      </c>
      <c r="AC2157" s="177">
        <v>19.179128361084462</v>
      </c>
      <c r="AD2157" s="177">
        <v>66.762755186054108</v>
      </c>
      <c r="AE2157" s="177">
        <v>29.972343085150236</v>
      </c>
      <c r="AF2157" s="177">
        <v>22.063531695726635</v>
      </c>
      <c r="AG2157" s="177">
        <v>69.154779345103094</v>
      </c>
      <c r="AH2157" s="177">
        <v>69.154779345103094</v>
      </c>
      <c r="AI2157" s="177">
        <v>69.154779345103094</v>
      </c>
      <c r="AJ2157" s="177">
        <v>24.798417126178457</v>
      </c>
    </row>
    <row r="2158" spans="1:36" hidden="1" outlineLevel="1" x14ac:dyDescent="0.25">
      <c r="A2158" s="190">
        <f t="shared" si="579"/>
        <v>2023</v>
      </c>
      <c r="B2158" s="55">
        <f t="shared" si="580"/>
        <v>6</v>
      </c>
      <c r="C2158" s="55">
        <f t="shared" si="581"/>
        <v>7</v>
      </c>
      <c r="D2158" s="55">
        <f t="shared" si="576"/>
        <v>90</v>
      </c>
      <c r="F2158" s="63">
        <f t="shared" si="586"/>
        <v>45078.29166666665</v>
      </c>
      <c r="G2158" s="64">
        <f t="shared" si="578"/>
        <v>666.94671404699079</v>
      </c>
      <c r="H2158" s="64">
        <f t="shared" si="587"/>
        <v>64.950144395068989</v>
      </c>
      <c r="I2158" s="64">
        <f t="shared" si="587"/>
        <v>211.2500988711808</v>
      </c>
      <c r="J2158" s="64">
        <f t="shared" si="587"/>
        <v>220.05098074786889</v>
      </c>
      <c r="K2158" s="64">
        <f t="shared" si="587"/>
        <v>0</v>
      </c>
      <c r="L2158" s="64">
        <f t="shared" si="587"/>
        <v>0</v>
      </c>
      <c r="M2158" s="64">
        <f t="shared" si="587"/>
        <v>17.542316184307239</v>
      </c>
      <c r="N2158" s="64">
        <f t="shared" si="587"/>
        <v>153.15317384856485</v>
      </c>
      <c r="O2158" s="121"/>
      <c r="P2158" s="177">
        <v>2.9750000000000001</v>
      </c>
      <c r="Q2158" s="177">
        <v>21.743601775894703</v>
      </c>
      <c r="R2158" s="177">
        <v>21.743601775894703</v>
      </c>
      <c r="S2158" s="177">
        <v>28.606543824573919</v>
      </c>
      <c r="T2158" s="177">
        <v>41.072776470811618</v>
      </c>
      <c r="U2158" s="177">
        <v>21.743601775894703</v>
      </c>
      <c r="V2158" s="177">
        <v>21.743601775894703</v>
      </c>
      <c r="W2158" s="177">
        <v>7.4129113348007873</v>
      </c>
      <c r="X2158" s="177">
        <v>35.198793024791684</v>
      </c>
      <c r="Y2158" s="177">
        <v>22.516416</v>
      </c>
      <c r="Z2158" s="177">
        <v>0</v>
      </c>
      <c r="AA2158" s="177">
        <v>23.600120029506968</v>
      </c>
      <c r="AB2158" s="177">
        <v>22.833762591991228</v>
      </c>
      <c r="AC2158" s="177">
        <v>19.744884123487864</v>
      </c>
      <c r="AD2158" s="177">
        <v>64.950144395068989</v>
      </c>
      <c r="AE2158" s="177">
        <v>31.892106931000541</v>
      </c>
      <c r="AF2158" s="177">
        <v>17.542316184307239</v>
      </c>
      <c r="AG2158" s="177">
        <v>73.350326915956302</v>
      </c>
      <c r="AH2158" s="177">
        <v>73.350326915956302</v>
      </c>
      <c r="AI2158" s="177">
        <v>73.350326915956302</v>
      </c>
      <c r="AJ2158" s="177">
        <v>41.575551285202259</v>
      </c>
    </row>
    <row r="2159" spans="1:36" hidden="1" outlineLevel="1" x14ac:dyDescent="0.25">
      <c r="A2159" s="190">
        <f t="shared" si="579"/>
        <v>2023</v>
      </c>
      <c r="B2159" s="55">
        <f t="shared" si="580"/>
        <v>6</v>
      </c>
      <c r="C2159" s="55">
        <f t="shared" si="581"/>
        <v>8</v>
      </c>
      <c r="D2159" s="55">
        <f t="shared" si="576"/>
        <v>90</v>
      </c>
      <c r="F2159" s="63">
        <f t="shared" si="586"/>
        <v>45078.333333333314</v>
      </c>
      <c r="G2159" s="64">
        <f t="shared" si="578"/>
        <v>712.21507731138558</v>
      </c>
      <c r="H2159" s="64">
        <f t="shared" si="587"/>
        <v>64.444962550189018</v>
      </c>
      <c r="I2159" s="64">
        <f t="shared" si="587"/>
        <v>238.90890174395116</v>
      </c>
      <c r="J2159" s="64">
        <f t="shared" si="587"/>
        <v>226.60134840734941</v>
      </c>
      <c r="K2159" s="64">
        <f t="shared" si="587"/>
        <v>0</v>
      </c>
      <c r="L2159" s="64">
        <f t="shared" si="587"/>
        <v>0</v>
      </c>
      <c r="M2159" s="64">
        <f t="shared" si="587"/>
        <v>15.824254289967875</v>
      </c>
      <c r="N2159" s="64">
        <f t="shared" si="587"/>
        <v>166.4356103199282</v>
      </c>
      <c r="O2159" s="121"/>
      <c r="P2159" s="177">
        <v>2.9750000000000001</v>
      </c>
      <c r="Q2159" s="177">
        <v>25.793476419461811</v>
      </c>
      <c r="R2159" s="177">
        <v>25.793476419461811</v>
      </c>
      <c r="S2159" s="177">
        <v>34.697606903749396</v>
      </c>
      <c r="T2159" s="177">
        <v>41.583811694950548</v>
      </c>
      <c r="U2159" s="177">
        <v>25.793476419461811</v>
      </c>
      <c r="V2159" s="177">
        <v>25.793476419461811</v>
      </c>
      <c r="W2159" s="177">
        <v>8.6235613068855379</v>
      </c>
      <c r="X2159" s="177">
        <v>38.746649044963121</v>
      </c>
      <c r="Y2159" s="177">
        <v>33.357653333333332</v>
      </c>
      <c r="Z2159" s="177">
        <v>0</v>
      </c>
      <c r="AA2159" s="177">
        <v>21.06034341661082</v>
      </c>
      <c r="AB2159" s="177">
        <v>23.469959645379568</v>
      </c>
      <c r="AC2159" s="177">
        <v>18.731401580090562</v>
      </c>
      <c r="AD2159" s="177">
        <v>64.444962550189018</v>
      </c>
      <c r="AE2159" s="177">
        <v>33.639773524072986</v>
      </c>
      <c r="AF2159" s="177">
        <v>15.824254289967875</v>
      </c>
      <c r="AG2159" s="177">
        <v>75.533782802449807</v>
      </c>
      <c r="AH2159" s="177">
        <v>75.533782802449807</v>
      </c>
      <c r="AI2159" s="177">
        <v>75.533782802449807</v>
      </c>
      <c r="AJ2159" s="177">
        <v>45.284845935996245</v>
      </c>
    </row>
    <row r="2160" spans="1:36" hidden="1" outlineLevel="1" x14ac:dyDescent="0.25">
      <c r="A2160" s="190">
        <f t="shared" si="579"/>
        <v>2023</v>
      </c>
      <c r="B2160" s="55">
        <f t="shared" si="580"/>
        <v>6</v>
      </c>
      <c r="C2160" s="55">
        <f t="shared" si="581"/>
        <v>9</v>
      </c>
      <c r="D2160" s="55">
        <f t="shared" si="576"/>
        <v>90</v>
      </c>
      <c r="F2160" s="63">
        <f t="shared" si="586"/>
        <v>45078.374999999978</v>
      </c>
      <c r="G2160" s="64">
        <f t="shared" si="578"/>
        <v>729.14688856292821</v>
      </c>
      <c r="H2160" s="64">
        <f t="shared" si="587"/>
        <v>71.738907139878549</v>
      </c>
      <c r="I2160" s="64">
        <f t="shared" si="587"/>
        <v>254.50036882605025</v>
      </c>
      <c r="J2160" s="64">
        <f t="shared" si="587"/>
        <v>216.49356117825113</v>
      </c>
      <c r="K2160" s="64">
        <f t="shared" si="587"/>
        <v>0</v>
      </c>
      <c r="L2160" s="64">
        <f t="shared" si="587"/>
        <v>0</v>
      </c>
      <c r="M2160" s="64">
        <f t="shared" si="587"/>
        <v>13.563646534258176</v>
      </c>
      <c r="N2160" s="64">
        <f t="shared" si="587"/>
        <v>172.8504048844901</v>
      </c>
      <c r="O2160" s="121"/>
      <c r="P2160" s="177">
        <v>2.9750000000000001</v>
      </c>
      <c r="Q2160" s="177">
        <v>28.019361719742982</v>
      </c>
      <c r="R2160" s="177">
        <v>28.019361719742982</v>
      </c>
      <c r="S2160" s="177">
        <v>38.041648863066932</v>
      </c>
      <c r="T2160" s="177">
        <v>41.556970274985524</v>
      </c>
      <c r="U2160" s="177">
        <v>28.019361719742982</v>
      </c>
      <c r="V2160" s="177">
        <v>28.019361719742982</v>
      </c>
      <c r="W2160" s="177">
        <v>8.5790126694280033</v>
      </c>
      <c r="X2160" s="177">
        <v>41.121498553160272</v>
      </c>
      <c r="Y2160" s="177">
        <v>39.195242666666672</v>
      </c>
      <c r="Z2160" s="177">
        <v>0</v>
      </c>
      <c r="AA2160" s="177">
        <v>20.522009100772838</v>
      </c>
      <c r="AB2160" s="177">
        <v>22.489007029662268</v>
      </c>
      <c r="AC2160" s="177">
        <v>17.761941875083053</v>
      </c>
      <c r="AD2160" s="177">
        <v>71.738907139878549</v>
      </c>
      <c r="AE2160" s="177">
        <v>34.088811081277122</v>
      </c>
      <c r="AF2160" s="177">
        <v>13.563646534258176</v>
      </c>
      <c r="AG2160" s="177">
        <v>72.164520392750376</v>
      </c>
      <c r="AH2160" s="177">
        <v>72.164520392750376</v>
      </c>
      <c r="AI2160" s="177">
        <v>72.164520392750376</v>
      </c>
      <c r="AJ2160" s="177">
        <v>48.942184717465679</v>
      </c>
    </row>
    <row r="2161" spans="1:36" hidden="1" outlineLevel="1" x14ac:dyDescent="0.25">
      <c r="A2161" s="190">
        <f t="shared" si="579"/>
        <v>2023</v>
      </c>
      <c r="B2161" s="55">
        <f t="shared" si="580"/>
        <v>6</v>
      </c>
      <c r="C2161" s="55">
        <f t="shared" si="581"/>
        <v>10</v>
      </c>
      <c r="D2161" s="55">
        <f t="shared" si="576"/>
        <v>90</v>
      </c>
      <c r="F2161" s="63">
        <f t="shared" si="586"/>
        <v>45078.416666666642</v>
      </c>
      <c r="G2161" s="64">
        <f t="shared" si="578"/>
        <v>730.44029945865634</v>
      </c>
      <c r="H2161" s="64">
        <f t="shared" si="587"/>
        <v>68.349369763013954</v>
      </c>
      <c r="I2161" s="64">
        <f t="shared" si="587"/>
        <v>256.99443675547843</v>
      </c>
      <c r="J2161" s="64">
        <f t="shared" si="587"/>
        <v>216.14014314730542</v>
      </c>
      <c r="K2161" s="64">
        <f t="shared" si="587"/>
        <v>0</v>
      </c>
      <c r="L2161" s="64">
        <f t="shared" si="587"/>
        <v>0</v>
      </c>
      <c r="M2161" s="64">
        <f t="shared" si="587"/>
        <v>12.116857570603973</v>
      </c>
      <c r="N2161" s="64">
        <f t="shared" si="587"/>
        <v>176.83949222225453</v>
      </c>
      <c r="O2161" s="121"/>
      <c r="P2161" s="177">
        <v>2.9750000000000001</v>
      </c>
      <c r="Q2161" s="177">
        <v>29.936096283873987</v>
      </c>
      <c r="R2161" s="177">
        <v>29.936096283873987</v>
      </c>
      <c r="S2161" s="177">
        <v>38.052017274771998</v>
      </c>
      <c r="T2161" s="177">
        <v>40.739116973400165</v>
      </c>
      <c r="U2161" s="177">
        <v>29.936096283873987</v>
      </c>
      <c r="V2161" s="177">
        <v>29.936096283873987</v>
      </c>
      <c r="W2161" s="177">
        <v>8.708343691054754</v>
      </c>
      <c r="X2161" s="177">
        <v>40.019607512050271</v>
      </c>
      <c r="Y2161" s="177">
        <v>43.781919999999992</v>
      </c>
      <c r="Z2161" s="177">
        <v>0</v>
      </c>
      <c r="AA2161" s="177">
        <v>19.714601916563929</v>
      </c>
      <c r="AB2161" s="177">
        <v>21.028467880409885</v>
      </c>
      <c r="AC2161" s="177">
        <v>16.352037289784771</v>
      </c>
      <c r="AD2161" s="177">
        <v>68.349369763013954</v>
      </c>
      <c r="AE2161" s="177">
        <v>34.378744903256838</v>
      </c>
      <c r="AF2161" s="177">
        <v>12.116857570603973</v>
      </c>
      <c r="AG2161" s="177">
        <v>72.046714382435141</v>
      </c>
      <c r="AH2161" s="177">
        <v>72.046714382435141</v>
      </c>
      <c r="AI2161" s="177">
        <v>72.046714382435141</v>
      </c>
      <c r="AJ2161" s="177">
        <v>48.339686400944423</v>
      </c>
    </row>
    <row r="2162" spans="1:36" hidden="1" outlineLevel="1" x14ac:dyDescent="0.25">
      <c r="A2162" s="190">
        <f t="shared" si="579"/>
        <v>2023</v>
      </c>
      <c r="B2162" s="55">
        <f t="shared" si="580"/>
        <v>6</v>
      </c>
      <c r="C2162" s="55">
        <f t="shared" si="581"/>
        <v>11</v>
      </c>
      <c r="D2162" s="55">
        <f t="shared" si="576"/>
        <v>90</v>
      </c>
      <c r="F2162" s="63">
        <f t="shared" si="586"/>
        <v>45078.458333333307</v>
      </c>
      <c r="G2162" s="64">
        <f t="shared" si="578"/>
        <v>708.42458643226632</v>
      </c>
      <c r="H2162" s="64">
        <f t="shared" si="587"/>
        <v>65.424947793930187</v>
      </c>
      <c r="I2162" s="64">
        <f t="shared" si="587"/>
        <v>253.94401287916583</v>
      </c>
      <c r="J2162" s="64">
        <f t="shared" si="587"/>
        <v>188.37361482539745</v>
      </c>
      <c r="K2162" s="64">
        <f t="shared" si="587"/>
        <v>0</v>
      </c>
      <c r="L2162" s="64">
        <f t="shared" si="587"/>
        <v>0</v>
      </c>
      <c r="M2162" s="64">
        <f t="shared" si="587"/>
        <v>11.936008950147194</v>
      </c>
      <c r="N2162" s="64">
        <f t="shared" si="587"/>
        <v>188.7460019836256</v>
      </c>
      <c r="O2162" s="121"/>
      <c r="P2162" s="177">
        <v>2.9750000000000001</v>
      </c>
      <c r="Q2162" s="177">
        <v>33.161568964374005</v>
      </c>
      <c r="R2162" s="177">
        <v>33.161568964374005</v>
      </c>
      <c r="S2162" s="177">
        <v>38.834679727708505</v>
      </c>
      <c r="T2162" s="177">
        <v>39.795728415362994</v>
      </c>
      <c r="U2162" s="177">
        <v>33.161568964374005</v>
      </c>
      <c r="V2162" s="177">
        <v>33.161568964374005</v>
      </c>
      <c r="W2162" s="177">
        <v>8.4757823717546685</v>
      </c>
      <c r="X2162" s="177">
        <v>39.692087149781152</v>
      </c>
      <c r="Y2162" s="177">
        <v>43.364949333333342</v>
      </c>
      <c r="Z2162" s="177">
        <v>0</v>
      </c>
      <c r="AA2162" s="177">
        <v>19.275604040774382</v>
      </c>
      <c r="AB2162" s="177">
        <v>19.951534817665259</v>
      </c>
      <c r="AC2162" s="177">
        <v>16.872587267689969</v>
      </c>
      <c r="AD2162" s="177">
        <v>65.424947793930187</v>
      </c>
      <c r="AE2162" s="177">
        <v>34.003998793690187</v>
      </c>
      <c r="AF2162" s="177">
        <v>11.936008950147194</v>
      </c>
      <c r="AG2162" s="177">
        <v>62.791204941799151</v>
      </c>
      <c r="AH2162" s="177">
        <v>62.791204941799151</v>
      </c>
      <c r="AI2162" s="177">
        <v>62.791204941799151</v>
      </c>
      <c r="AJ2162" s="177">
        <v>46.801787087535004</v>
      </c>
    </row>
    <row r="2163" spans="1:36" hidden="1" outlineLevel="1" x14ac:dyDescent="0.25">
      <c r="A2163" s="190">
        <f t="shared" si="579"/>
        <v>2023</v>
      </c>
      <c r="B2163" s="55">
        <f t="shared" si="580"/>
        <v>6</v>
      </c>
      <c r="C2163" s="55">
        <f t="shared" si="581"/>
        <v>12</v>
      </c>
      <c r="D2163" s="55">
        <f t="shared" si="576"/>
        <v>90</v>
      </c>
      <c r="F2163" s="63">
        <f t="shared" si="586"/>
        <v>45078.499999999971</v>
      </c>
      <c r="G2163" s="64">
        <f t="shared" si="578"/>
        <v>718.69499346060468</v>
      </c>
      <c r="H2163" s="64">
        <f t="shared" si="587"/>
        <v>64.82552613414633</v>
      </c>
      <c r="I2163" s="64">
        <f t="shared" si="587"/>
        <v>250.67361655439873</v>
      </c>
      <c r="J2163" s="64">
        <f t="shared" si="587"/>
        <v>191.10280152929727</v>
      </c>
      <c r="K2163" s="64">
        <f t="shared" si="587"/>
        <v>0</v>
      </c>
      <c r="L2163" s="64">
        <f t="shared" si="587"/>
        <v>0</v>
      </c>
      <c r="M2163" s="64">
        <f t="shared" si="587"/>
        <v>11.845584639918807</v>
      </c>
      <c r="N2163" s="64">
        <f t="shared" si="587"/>
        <v>200.24746460284351</v>
      </c>
      <c r="O2163" s="121"/>
      <c r="P2163" s="177">
        <v>2.9750000000000001</v>
      </c>
      <c r="Q2163" s="177">
        <v>36.150026080492225</v>
      </c>
      <c r="R2163" s="177">
        <v>36.150026080492225</v>
      </c>
      <c r="S2163" s="177">
        <v>37.423339442250729</v>
      </c>
      <c r="T2163" s="177">
        <v>38.471763463715142</v>
      </c>
      <c r="U2163" s="177">
        <v>36.150026080492225</v>
      </c>
      <c r="V2163" s="177">
        <v>36.150026080492225</v>
      </c>
      <c r="W2163" s="177">
        <v>8.6831870425156961</v>
      </c>
      <c r="X2163" s="177">
        <v>39.160600289380412</v>
      </c>
      <c r="Y2163" s="177">
        <v>42.114037333333329</v>
      </c>
      <c r="Z2163" s="177">
        <v>0</v>
      </c>
      <c r="AA2163" s="177">
        <v>20.856252691264441</v>
      </c>
      <c r="AB2163" s="177">
        <v>16.807005337802757</v>
      </c>
      <c r="AC2163" s="177">
        <v>17.984102251807389</v>
      </c>
      <c r="AD2163" s="177">
        <v>64.82552613414633</v>
      </c>
      <c r="AE2163" s="177">
        <v>34.558145564028166</v>
      </c>
      <c r="AF2163" s="177">
        <v>11.845584639918807</v>
      </c>
      <c r="AG2163" s="177">
        <v>63.700933843099087</v>
      </c>
      <c r="AH2163" s="177">
        <v>63.700933843099087</v>
      </c>
      <c r="AI2163" s="177">
        <v>63.700933843099087</v>
      </c>
      <c r="AJ2163" s="177">
        <v>47.287543419175279</v>
      </c>
    </row>
    <row r="2164" spans="1:36" hidden="1" outlineLevel="1" x14ac:dyDescent="0.25">
      <c r="A2164" s="190">
        <f t="shared" si="579"/>
        <v>2023</v>
      </c>
      <c r="B2164" s="55">
        <f t="shared" si="580"/>
        <v>6</v>
      </c>
      <c r="C2164" s="55">
        <f t="shared" si="581"/>
        <v>13</v>
      </c>
      <c r="D2164" s="55">
        <f t="shared" si="576"/>
        <v>90</v>
      </c>
      <c r="F2164" s="63">
        <f t="shared" si="586"/>
        <v>45078.541666666635</v>
      </c>
      <c r="G2164" s="64">
        <f t="shared" si="578"/>
        <v>715.64484153020931</v>
      </c>
      <c r="H2164" s="64">
        <f t="shared" si="587"/>
        <v>61.265609646807029</v>
      </c>
      <c r="I2164" s="64">
        <f t="shared" si="587"/>
        <v>240.16658731239505</v>
      </c>
      <c r="J2164" s="64">
        <f t="shared" si="587"/>
        <v>188.87920721169078</v>
      </c>
      <c r="K2164" s="64">
        <f t="shared" si="587"/>
        <v>0</v>
      </c>
      <c r="L2164" s="64">
        <f t="shared" si="587"/>
        <v>0</v>
      </c>
      <c r="M2164" s="64">
        <f t="shared" si="587"/>
        <v>11.574311709233648</v>
      </c>
      <c r="N2164" s="64">
        <f t="shared" si="587"/>
        <v>213.75912565008284</v>
      </c>
      <c r="O2164" s="121"/>
      <c r="P2164" s="177">
        <v>2.9750000000000001</v>
      </c>
      <c r="Q2164" s="177">
        <v>37.561814442244639</v>
      </c>
      <c r="R2164" s="177">
        <v>37.561814442244639</v>
      </c>
      <c r="S2164" s="177">
        <v>33.782783969553826</v>
      </c>
      <c r="T2164" s="177">
        <v>38.472335233607886</v>
      </c>
      <c r="U2164" s="177">
        <v>37.561814442244639</v>
      </c>
      <c r="V2164" s="177">
        <v>37.561814442244639</v>
      </c>
      <c r="W2164" s="177">
        <v>8.474395612401544</v>
      </c>
      <c r="X2164" s="177">
        <v>37.401934198563517</v>
      </c>
      <c r="Y2164" s="177">
        <v>40.446154666666665</v>
      </c>
      <c r="Z2164" s="177">
        <v>0</v>
      </c>
      <c r="AA2164" s="177">
        <v>24.210193226879028</v>
      </c>
      <c r="AB2164" s="177">
        <v>18.511590146600934</v>
      </c>
      <c r="AC2164" s="177">
        <v>20.790084507624332</v>
      </c>
      <c r="AD2164" s="177">
        <v>61.265609646807029</v>
      </c>
      <c r="AE2164" s="177">
        <v>32.792241774580198</v>
      </c>
      <c r="AF2164" s="177">
        <v>11.574311709233648</v>
      </c>
      <c r="AG2164" s="177">
        <v>62.959735737230261</v>
      </c>
      <c r="AH2164" s="177">
        <v>62.959735737230261</v>
      </c>
      <c r="AI2164" s="177">
        <v>62.959735737230261</v>
      </c>
      <c r="AJ2164" s="177">
        <v>45.821741857021429</v>
      </c>
    </row>
    <row r="2165" spans="1:36" hidden="1" outlineLevel="1" x14ac:dyDescent="0.25">
      <c r="A2165" s="190">
        <f t="shared" si="579"/>
        <v>2023</v>
      </c>
      <c r="B2165" s="55">
        <f t="shared" si="580"/>
        <v>6</v>
      </c>
      <c r="C2165" s="55">
        <f t="shared" si="581"/>
        <v>14</v>
      </c>
      <c r="D2165" s="55">
        <f t="shared" si="576"/>
        <v>90</v>
      </c>
      <c r="F2165" s="63">
        <f t="shared" si="586"/>
        <v>45078.583333333299</v>
      </c>
      <c r="G2165" s="64">
        <f t="shared" si="578"/>
        <v>709.88348721022555</v>
      </c>
      <c r="H2165" s="64">
        <f t="shared" ref="H2165:N2174" si="588">SUMIF($P$6:$AK$6,H$6,$P2165:$AK2165)</f>
        <v>63.772328186309302</v>
      </c>
      <c r="I2165" s="64">
        <f t="shared" si="588"/>
        <v>223.10602653585613</v>
      </c>
      <c r="J2165" s="64">
        <f t="shared" si="588"/>
        <v>189.42814562152628</v>
      </c>
      <c r="K2165" s="64">
        <f t="shared" si="588"/>
        <v>0</v>
      </c>
      <c r="L2165" s="64">
        <f t="shared" si="588"/>
        <v>0</v>
      </c>
      <c r="M2165" s="64">
        <f t="shared" si="588"/>
        <v>12.207281880832358</v>
      </c>
      <c r="N2165" s="64">
        <f t="shared" si="588"/>
        <v>221.36970498570147</v>
      </c>
      <c r="O2165" s="121"/>
      <c r="P2165" s="177">
        <v>2.9750000000000001</v>
      </c>
      <c r="Q2165" s="177">
        <v>38.303776209005029</v>
      </c>
      <c r="R2165" s="177">
        <v>38.303776209005029</v>
      </c>
      <c r="S2165" s="177">
        <v>26.391141009693865</v>
      </c>
      <c r="T2165" s="177">
        <v>36.917851720201192</v>
      </c>
      <c r="U2165" s="177">
        <v>38.303776209005029</v>
      </c>
      <c r="V2165" s="177">
        <v>38.303776209005029</v>
      </c>
      <c r="W2165" s="177">
        <v>8.3321980011784849</v>
      </c>
      <c r="X2165" s="177">
        <v>36.243110913276794</v>
      </c>
      <c r="Y2165" s="177">
        <v>36.693418666666666</v>
      </c>
      <c r="Z2165" s="177">
        <v>0</v>
      </c>
      <c r="AA2165" s="177">
        <v>25.356925078306681</v>
      </c>
      <c r="AB2165" s="177">
        <v>20.283973768782793</v>
      </c>
      <c r="AC2165" s="177">
        <v>22.513701302591866</v>
      </c>
      <c r="AD2165" s="177">
        <v>63.772328186309302</v>
      </c>
      <c r="AE2165" s="177">
        <v>32.143978566715298</v>
      </c>
      <c r="AF2165" s="177">
        <v>12.207281880832358</v>
      </c>
      <c r="AG2165" s="177">
        <v>63.142715207175428</v>
      </c>
      <c r="AH2165" s="177">
        <v>63.142715207175428</v>
      </c>
      <c r="AI2165" s="177">
        <v>63.142715207175428</v>
      </c>
      <c r="AJ2165" s="177">
        <v>43.409327658123821</v>
      </c>
    </row>
    <row r="2166" spans="1:36" hidden="1" outlineLevel="1" x14ac:dyDescent="0.25">
      <c r="A2166" s="190">
        <f t="shared" si="579"/>
        <v>2023</v>
      </c>
      <c r="B2166" s="55">
        <f t="shared" si="580"/>
        <v>6</v>
      </c>
      <c r="C2166" s="55">
        <f t="shared" si="581"/>
        <v>15</v>
      </c>
      <c r="D2166" s="55">
        <f t="shared" si="576"/>
        <v>90</v>
      </c>
      <c r="F2166" s="63">
        <f t="shared" si="586"/>
        <v>45078.624999999964</v>
      </c>
      <c r="G2166" s="64">
        <f t="shared" si="578"/>
        <v>666.47248608045516</v>
      </c>
      <c r="H2166" s="64">
        <f t="shared" si="588"/>
        <v>57.387154323435354</v>
      </c>
      <c r="I2166" s="64">
        <f t="shared" si="588"/>
        <v>204.90086302541823</v>
      </c>
      <c r="J2166" s="64">
        <f t="shared" si="588"/>
        <v>167.43764404723461</v>
      </c>
      <c r="K2166" s="64">
        <f t="shared" si="588"/>
        <v>0</v>
      </c>
      <c r="L2166" s="64">
        <f t="shared" si="588"/>
        <v>0</v>
      </c>
      <c r="M2166" s="64">
        <f t="shared" si="588"/>
        <v>12.659403431974297</v>
      </c>
      <c r="N2166" s="64">
        <f t="shared" si="588"/>
        <v>224.08742125239266</v>
      </c>
      <c r="O2166" s="121"/>
      <c r="P2166" s="177">
        <v>2.9750000000000001</v>
      </c>
      <c r="Q2166" s="177">
        <v>37.479374245937926</v>
      </c>
      <c r="R2166" s="177">
        <v>37.479374245937926</v>
      </c>
      <c r="S2166" s="177">
        <v>18.401844451693041</v>
      </c>
      <c r="T2166" s="177">
        <v>34.831304556600109</v>
      </c>
      <c r="U2166" s="177">
        <v>37.479374245937926</v>
      </c>
      <c r="V2166" s="177">
        <v>37.479374245937926</v>
      </c>
      <c r="W2166" s="177">
        <v>7.7916742810635418</v>
      </c>
      <c r="X2166" s="177">
        <v>38.396951192272844</v>
      </c>
      <c r="Y2166" s="177">
        <v>30.021888000000001</v>
      </c>
      <c r="Z2166" s="177">
        <v>0</v>
      </c>
      <c r="AA2166" s="177">
        <v>29.218551539691468</v>
      </c>
      <c r="AB2166" s="177">
        <v>21.109770520660966</v>
      </c>
      <c r="AC2166" s="177">
        <v>23.841602208288517</v>
      </c>
      <c r="AD2166" s="177">
        <v>57.387154323435354</v>
      </c>
      <c r="AE2166" s="177">
        <v>30.32780213006177</v>
      </c>
      <c r="AF2166" s="177">
        <v>12.659403431974297</v>
      </c>
      <c r="AG2166" s="177">
        <v>55.812548015744873</v>
      </c>
      <c r="AH2166" s="177">
        <v>55.812548015744873</v>
      </c>
      <c r="AI2166" s="177">
        <v>55.812548015744873</v>
      </c>
      <c r="AJ2166" s="177">
        <v>42.154398413726931</v>
      </c>
    </row>
    <row r="2167" spans="1:36" hidden="1" outlineLevel="1" x14ac:dyDescent="0.25">
      <c r="A2167" s="190">
        <f t="shared" si="579"/>
        <v>2023</v>
      </c>
      <c r="B2167" s="55">
        <f t="shared" si="580"/>
        <v>6</v>
      </c>
      <c r="C2167" s="55">
        <f t="shared" si="581"/>
        <v>16</v>
      </c>
      <c r="D2167" s="55">
        <f t="shared" si="576"/>
        <v>90</v>
      </c>
      <c r="F2167" s="63">
        <f t="shared" si="586"/>
        <v>45078.666666666628</v>
      </c>
      <c r="G2167" s="64">
        <f t="shared" si="578"/>
        <v>644.00898700846778</v>
      </c>
      <c r="H2167" s="64">
        <f t="shared" si="588"/>
        <v>59.218995069334511</v>
      </c>
      <c r="I2167" s="64">
        <f t="shared" si="588"/>
        <v>181.82967557451769</v>
      </c>
      <c r="J2167" s="64">
        <f t="shared" si="588"/>
        <v>170.7189512906744</v>
      </c>
      <c r="K2167" s="64">
        <f t="shared" si="588"/>
        <v>0</v>
      </c>
      <c r="L2167" s="64">
        <f t="shared" si="588"/>
        <v>0</v>
      </c>
      <c r="M2167" s="64">
        <f t="shared" si="588"/>
        <v>14.015768085400119</v>
      </c>
      <c r="N2167" s="64">
        <f t="shared" si="588"/>
        <v>218.22559698854104</v>
      </c>
      <c r="O2167" s="121"/>
      <c r="P2167" s="177">
        <v>2.9750000000000001</v>
      </c>
      <c r="Q2167" s="177">
        <v>35.377149240116822</v>
      </c>
      <c r="R2167" s="177">
        <v>35.377149240116822</v>
      </c>
      <c r="S2167" s="177">
        <v>8.9993179087388864</v>
      </c>
      <c r="T2167" s="177">
        <v>32.740310293833247</v>
      </c>
      <c r="U2167" s="177">
        <v>35.377149240116822</v>
      </c>
      <c r="V2167" s="177">
        <v>35.377149240116822</v>
      </c>
      <c r="W2167" s="177">
        <v>7.3559669001427315</v>
      </c>
      <c r="X2167" s="177">
        <v>36.986336117183058</v>
      </c>
      <c r="Y2167" s="177">
        <v>22.099445333333335</v>
      </c>
      <c r="Z2167" s="177">
        <v>0</v>
      </c>
      <c r="AA2167" s="177">
        <v>29.367747751637783</v>
      </c>
      <c r="AB2167" s="177">
        <v>21.405453619499994</v>
      </c>
      <c r="AC2167" s="177">
        <v>25.943798656935989</v>
      </c>
      <c r="AD2167" s="177">
        <v>59.218995069334511</v>
      </c>
      <c r="AE2167" s="177">
        <v>31.014219545974253</v>
      </c>
      <c r="AF2167" s="177">
        <v>14.015768085400119</v>
      </c>
      <c r="AG2167" s="177">
        <v>56.90631709689147</v>
      </c>
      <c r="AH2167" s="177">
        <v>56.90631709689147</v>
      </c>
      <c r="AI2167" s="177">
        <v>56.90631709689147</v>
      </c>
      <c r="AJ2167" s="177">
        <v>39.659079475312168</v>
      </c>
    </row>
    <row r="2168" spans="1:36" hidden="1" outlineLevel="1" x14ac:dyDescent="0.25">
      <c r="A2168" s="190">
        <f t="shared" si="579"/>
        <v>2023</v>
      </c>
      <c r="B2168" s="55">
        <f t="shared" si="580"/>
        <v>6</v>
      </c>
      <c r="C2168" s="55">
        <f t="shared" si="581"/>
        <v>17</v>
      </c>
      <c r="D2168" s="55">
        <f t="shared" si="576"/>
        <v>90</v>
      </c>
      <c r="F2168" s="63">
        <f t="shared" si="586"/>
        <v>45078.708333333292</v>
      </c>
      <c r="G2168" s="64">
        <f t="shared" si="578"/>
        <v>468.33756525257513</v>
      </c>
      <c r="H2168" s="64">
        <f t="shared" si="588"/>
        <v>34.881604895501688</v>
      </c>
      <c r="I2168" s="64">
        <f t="shared" si="588"/>
        <v>127.58349514990994</v>
      </c>
      <c r="J2168" s="64">
        <f t="shared" si="588"/>
        <v>90.988792894120706</v>
      </c>
      <c r="K2168" s="64">
        <f t="shared" si="588"/>
        <v>0</v>
      </c>
      <c r="L2168" s="64">
        <f t="shared" si="588"/>
        <v>0</v>
      </c>
      <c r="M2168" s="64">
        <f t="shared" si="588"/>
        <v>14.73916256722722</v>
      </c>
      <c r="N2168" s="64">
        <f t="shared" si="588"/>
        <v>200.14450974581558</v>
      </c>
      <c r="O2168" s="121"/>
      <c r="P2168" s="177">
        <v>2.9750000000000001</v>
      </c>
      <c r="Q2168" s="177">
        <v>30.059756578334049</v>
      </c>
      <c r="R2168" s="177">
        <v>30.059756578334049</v>
      </c>
      <c r="S2168" s="177">
        <v>2.0645673759740779</v>
      </c>
      <c r="T2168" s="177">
        <v>14.815419451222237</v>
      </c>
      <c r="U2168" s="177">
        <v>30.059756578334049</v>
      </c>
      <c r="V2168" s="177">
        <v>30.059756578334049</v>
      </c>
      <c r="W2168" s="177">
        <v>6.2596564707131845</v>
      </c>
      <c r="X2168" s="177">
        <v>31.990462904874786</v>
      </c>
      <c r="Y2168" s="177">
        <v>11.675178666666667</v>
      </c>
      <c r="Z2168" s="177">
        <v>0</v>
      </c>
      <c r="AA2168" s="177">
        <v>31.935993909720924</v>
      </c>
      <c r="AB2168" s="177">
        <v>22.878880038149628</v>
      </c>
      <c r="AC2168" s="177">
        <v>25.090609484608855</v>
      </c>
      <c r="AD2168" s="177">
        <v>34.881604895501688</v>
      </c>
      <c r="AE2168" s="177">
        <v>28.168097301977266</v>
      </c>
      <c r="AF2168" s="177">
        <v>14.73916256722722</v>
      </c>
      <c r="AG2168" s="177">
        <v>30.329597631373566</v>
      </c>
      <c r="AH2168" s="177">
        <v>30.329597631373566</v>
      </c>
      <c r="AI2168" s="177">
        <v>30.329597631373566</v>
      </c>
      <c r="AJ2168" s="177">
        <v>29.635112978481715</v>
      </c>
    </row>
    <row r="2169" spans="1:36" hidden="1" outlineLevel="1" x14ac:dyDescent="0.25">
      <c r="A2169" s="190">
        <f t="shared" si="579"/>
        <v>2023</v>
      </c>
      <c r="B2169" s="55">
        <f t="shared" si="580"/>
        <v>6</v>
      </c>
      <c r="C2169" s="55">
        <f t="shared" si="581"/>
        <v>18</v>
      </c>
      <c r="D2169" s="55">
        <f t="shared" si="576"/>
        <v>90</v>
      </c>
      <c r="F2169" s="63">
        <f t="shared" si="586"/>
        <v>45078.749999999956</v>
      </c>
      <c r="G2169" s="64">
        <f t="shared" si="578"/>
        <v>268.66394832800302</v>
      </c>
      <c r="H2169" s="64">
        <f t="shared" si="588"/>
        <v>3.757889871184072</v>
      </c>
      <c r="I2169" s="64">
        <f t="shared" si="588"/>
        <v>53.244664093650194</v>
      </c>
      <c r="J2169" s="64">
        <f t="shared" si="588"/>
        <v>7.0183017422140992</v>
      </c>
      <c r="K2169" s="64">
        <f t="shared" si="588"/>
        <v>0</v>
      </c>
      <c r="L2169" s="64">
        <f t="shared" si="588"/>
        <v>0</v>
      </c>
      <c r="M2169" s="64">
        <f t="shared" si="588"/>
        <v>16.3668001513382</v>
      </c>
      <c r="N2169" s="64">
        <f t="shared" si="588"/>
        <v>188.27629246961644</v>
      </c>
      <c r="O2169" s="121"/>
      <c r="P2169" s="177">
        <v>2.9750000000000001</v>
      </c>
      <c r="Q2169" s="177">
        <v>26.380862818147122</v>
      </c>
      <c r="R2169" s="177">
        <v>26.380862818147122</v>
      </c>
      <c r="S2169" s="177">
        <v>0.53825782403245737</v>
      </c>
      <c r="T2169" s="177">
        <v>0</v>
      </c>
      <c r="U2169" s="177">
        <v>26.380862818147122</v>
      </c>
      <c r="V2169" s="177">
        <v>26.380862818147122</v>
      </c>
      <c r="W2169" s="177">
        <v>3.0637172414804033</v>
      </c>
      <c r="X2169" s="177">
        <v>15.7544843219429</v>
      </c>
      <c r="Y2169" s="177">
        <v>2.501824</v>
      </c>
      <c r="Z2169" s="177">
        <v>0</v>
      </c>
      <c r="AA2169" s="177">
        <v>33.319327631402167</v>
      </c>
      <c r="AB2169" s="177">
        <v>24.098930629714893</v>
      </c>
      <c r="AC2169" s="177">
        <v>25.334582935910909</v>
      </c>
      <c r="AD2169" s="177">
        <v>3.757889871184072</v>
      </c>
      <c r="AE2169" s="177">
        <v>14.255623526906433</v>
      </c>
      <c r="AF2169" s="177">
        <v>16.3668001513382</v>
      </c>
      <c r="AG2169" s="177">
        <v>2.3394339140713662</v>
      </c>
      <c r="AH2169" s="177">
        <v>2.3394339140713662</v>
      </c>
      <c r="AI2169" s="177">
        <v>2.3394339140713662</v>
      </c>
      <c r="AJ2169" s="177">
        <v>14.155757179287994</v>
      </c>
    </row>
    <row r="2170" spans="1:36" hidden="1" outlineLevel="1" x14ac:dyDescent="0.25">
      <c r="A2170" s="190">
        <f t="shared" si="579"/>
        <v>2023</v>
      </c>
      <c r="B2170" s="55">
        <f t="shared" si="580"/>
        <v>6</v>
      </c>
      <c r="C2170" s="55">
        <f t="shared" si="581"/>
        <v>19</v>
      </c>
      <c r="D2170" s="55">
        <f t="shared" si="576"/>
        <v>90</v>
      </c>
      <c r="F2170" s="63">
        <f t="shared" si="586"/>
        <v>45078.791666666621</v>
      </c>
      <c r="G2170" s="64">
        <f t="shared" si="578"/>
        <v>198.72538847821224</v>
      </c>
      <c r="H2170" s="64">
        <f t="shared" si="588"/>
        <v>0</v>
      </c>
      <c r="I2170" s="64">
        <f t="shared" si="588"/>
        <v>6.3730438306674229</v>
      </c>
      <c r="J2170" s="64">
        <f t="shared" si="588"/>
        <v>0</v>
      </c>
      <c r="K2170" s="64">
        <f t="shared" si="588"/>
        <v>0</v>
      </c>
      <c r="L2170" s="64">
        <f t="shared" si="588"/>
        <v>0</v>
      </c>
      <c r="M2170" s="64">
        <f t="shared" si="588"/>
        <v>18.446559286591118</v>
      </c>
      <c r="N2170" s="64">
        <f t="shared" si="588"/>
        <v>173.9057853609537</v>
      </c>
      <c r="O2170" s="121"/>
      <c r="P2170" s="177">
        <v>2.9750000000000001</v>
      </c>
      <c r="Q2170" s="177">
        <v>23.742776536332407</v>
      </c>
      <c r="R2170" s="177">
        <v>23.742776536332407</v>
      </c>
      <c r="S2170" s="177">
        <v>0</v>
      </c>
      <c r="T2170" s="177">
        <v>0</v>
      </c>
      <c r="U2170" s="177">
        <v>23.742776536332407</v>
      </c>
      <c r="V2170" s="177">
        <v>23.742776536332407</v>
      </c>
      <c r="W2170" s="177">
        <v>0.34184007820724888</v>
      </c>
      <c r="X2170" s="177">
        <v>0.89521572068894462</v>
      </c>
      <c r="Y2170" s="177">
        <v>0</v>
      </c>
      <c r="Z2170" s="177">
        <v>0</v>
      </c>
      <c r="AA2170" s="177">
        <v>31.549145549191692</v>
      </c>
      <c r="AB2170" s="177">
        <v>25.371759227168624</v>
      </c>
      <c r="AC2170" s="177">
        <v>22.01377443926377</v>
      </c>
      <c r="AD2170" s="177">
        <v>0</v>
      </c>
      <c r="AE2170" s="177">
        <v>2.1134296089936013</v>
      </c>
      <c r="AF2170" s="177">
        <v>18.446559286591118</v>
      </c>
      <c r="AG2170" s="177">
        <v>0</v>
      </c>
      <c r="AH2170" s="177">
        <v>0</v>
      </c>
      <c r="AI2170" s="177">
        <v>0</v>
      </c>
      <c r="AJ2170" s="177">
        <v>4.7558422777627937E-2</v>
      </c>
    </row>
    <row r="2171" spans="1:36" hidden="1" outlineLevel="1" x14ac:dyDescent="0.25">
      <c r="A2171" s="190">
        <f t="shared" si="579"/>
        <v>2023</v>
      </c>
      <c r="B2171" s="55">
        <f t="shared" si="580"/>
        <v>6</v>
      </c>
      <c r="C2171" s="55">
        <f t="shared" si="581"/>
        <v>20</v>
      </c>
      <c r="D2171" s="55">
        <f t="shared" si="576"/>
        <v>90</v>
      </c>
      <c r="F2171" s="63">
        <f t="shared" si="586"/>
        <v>45078.833333333285</v>
      </c>
      <c r="G2171" s="64">
        <f t="shared" si="578"/>
        <v>198.69075158444747</v>
      </c>
      <c r="H2171" s="64">
        <f t="shared" si="588"/>
        <v>0</v>
      </c>
      <c r="I2171" s="64">
        <f t="shared" si="588"/>
        <v>2.9750000000000001</v>
      </c>
      <c r="J2171" s="64">
        <f t="shared" si="588"/>
        <v>0</v>
      </c>
      <c r="K2171" s="64">
        <f t="shared" si="588"/>
        <v>0</v>
      </c>
      <c r="L2171" s="64">
        <f t="shared" si="588"/>
        <v>0</v>
      </c>
      <c r="M2171" s="64">
        <f t="shared" si="588"/>
        <v>20.797591352529203</v>
      </c>
      <c r="N2171" s="64">
        <f t="shared" si="588"/>
        <v>174.91816023191828</v>
      </c>
      <c r="O2171" s="121"/>
      <c r="P2171" s="177">
        <v>2.9750000000000001</v>
      </c>
      <c r="Q2171" s="177">
        <v>23.773691609947427</v>
      </c>
      <c r="R2171" s="177">
        <v>23.773691609947427</v>
      </c>
      <c r="S2171" s="177">
        <v>0</v>
      </c>
      <c r="T2171" s="177">
        <v>0</v>
      </c>
      <c r="U2171" s="177">
        <v>23.773691609947427</v>
      </c>
      <c r="V2171" s="177">
        <v>23.773691609947427</v>
      </c>
      <c r="W2171" s="177">
        <v>0</v>
      </c>
      <c r="X2171" s="177">
        <v>0</v>
      </c>
      <c r="Y2171" s="177">
        <v>0</v>
      </c>
      <c r="Z2171" s="177">
        <v>0</v>
      </c>
      <c r="AA2171" s="177">
        <v>31.517977496598352</v>
      </c>
      <c r="AB2171" s="177">
        <v>25.281950032616109</v>
      </c>
      <c r="AC2171" s="177">
        <v>23.023466262914116</v>
      </c>
      <c r="AD2171" s="177">
        <v>0</v>
      </c>
      <c r="AE2171" s="177">
        <v>0</v>
      </c>
      <c r="AF2171" s="177">
        <v>20.797591352529203</v>
      </c>
      <c r="AG2171" s="177">
        <v>0</v>
      </c>
      <c r="AH2171" s="177">
        <v>0</v>
      </c>
      <c r="AI2171" s="177">
        <v>0</v>
      </c>
      <c r="AJ2171" s="177">
        <v>0</v>
      </c>
    </row>
    <row r="2172" spans="1:36" hidden="1" outlineLevel="1" x14ac:dyDescent="0.25">
      <c r="A2172" s="190">
        <f t="shared" si="579"/>
        <v>2023</v>
      </c>
      <c r="B2172" s="55">
        <f t="shared" si="580"/>
        <v>6</v>
      </c>
      <c r="C2172" s="55">
        <f t="shared" si="581"/>
        <v>21</v>
      </c>
      <c r="D2172" s="55">
        <f t="shared" si="576"/>
        <v>90</v>
      </c>
      <c r="F2172" s="63">
        <f t="shared" si="586"/>
        <v>45078.874999999949</v>
      </c>
      <c r="G2172" s="64">
        <f t="shared" si="578"/>
        <v>184.86427068591328</v>
      </c>
      <c r="H2172" s="64">
        <f t="shared" si="588"/>
        <v>0</v>
      </c>
      <c r="I2172" s="64">
        <f t="shared" si="588"/>
        <v>2.9750000000000001</v>
      </c>
      <c r="J2172" s="64">
        <f t="shared" si="588"/>
        <v>0</v>
      </c>
      <c r="K2172" s="64">
        <f t="shared" si="588"/>
        <v>0</v>
      </c>
      <c r="L2172" s="64">
        <f t="shared" si="588"/>
        <v>0</v>
      </c>
      <c r="M2172" s="64">
        <f t="shared" si="588"/>
        <v>23.148623418467295</v>
      </c>
      <c r="N2172" s="64">
        <f t="shared" si="588"/>
        <v>158.74064726744598</v>
      </c>
      <c r="O2172" s="121"/>
      <c r="P2172" s="177">
        <v>2.9750000000000001</v>
      </c>
      <c r="Q2172" s="177">
        <v>21.856957045816429</v>
      </c>
      <c r="R2172" s="177">
        <v>21.856957045816429</v>
      </c>
      <c r="S2172" s="177">
        <v>0</v>
      </c>
      <c r="T2172" s="177">
        <v>0</v>
      </c>
      <c r="U2172" s="177">
        <v>21.856957045816429</v>
      </c>
      <c r="V2172" s="177">
        <v>21.856957045816429</v>
      </c>
      <c r="W2172" s="177">
        <v>0</v>
      </c>
      <c r="X2172" s="177">
        <v>0</v>
      </c>
      <c r="Y2172" s="177">
        <v>0</v>
      </c>
      <c r="Z2172" s="177">
        <v>0</v>
      </c>
      <c r="AA2172" s="177">
        <v>29.68306837407016</v>
      </c>
      <c r="AB2172" s="177">
        <v>20.038676942997348</v>
      </c>
      <c r="AC2172" s="177">
        <v>21.591073767112775</v>
      </c>
      <c r="AD2172" s="177">
        <v>0</v>
      </c>
      <c r="AE2172" s="177">
        <v>0</v>
      </c>
      <c r="AF2172" s="177">
        <v>23.148623418467295</v>
      </c>
      <c r="AG2172" s="177">
        <v>0</v>
      </c>
      <c r="AH2172" s="177">
        <v>0</v>
      </c>
      <c r="AI2172" s="177">
        <v>0</v>
      </c>
      <c r="AJ2172" s="177">
        <v>0</v>
      </c>
    </row>
    <row r="2173" spans="1:36" hidden="1" outlineLevel="1" x14ac:dyDescent="0.25">
      <c r="A2173" s="190">
        <f t="shared" si="579"/>
        <v>2023</v>
      </c>
      <c r="B2173" s="55">
        <f t="shared" si="580"/>
        <v>6</v>
      </c>
      <c r="C2173" s="55">
        <f t="shared" si="581"/>
        <v>22</v>
      </c>
      <c r="D2173" s="55">
        <f t="shared" si="576"/>
        <v>90</v>
      </c>
      <c r="F2173" s="63">
        <f t="shared" si="586"/>
        <v>45078.916666666613</v>
      </c>
      <c r="G2173" s="64">
        <f t="shared" si="578"/>
        <v>180.8240093854053</v>
      </c>
      <c r="H2173" s="64">
        <f t="shared" si="588"/>
        <v>0</v>
      </c>
      <c r="I2173" s="64">
        <f t="shared" si="588"/>
        <v>2.9750000000000001</v>
      </c>
      <c r="J2173" s="64">
        <f t="shared" si="588"/>
        <v>0</v>
      </c>
      <c r="K2173" s="64">
        <f t="shared" si="588"/>
        <v>0</v>
      </c>
      <c r="L2173" s="64">
        <f t="shared" si="588"/>
        <v>0</v>
      </c>
      <c r="M2173" s="64">
        <f t="shared" si="588"/>
        <v>24.233715141207945</v>
      </c>
      <c r="N2173" s="64">
        <f t="shared" si="588"/>
        <v>153.61529424419734</v>
      </c>
      <c r="O2173" s="121"/>
      <c r="P2173" s="177">
        <v>2.9750000000000001</v>
      </c>
      <c r="Q2173" s="177">
        <v>20.96041991098096</v>
      </c>
      <c r="R2173" s="177">
        <v>20.96041991098096</v>
      </c>
      <c r="S2173" s="177">
        <v>0</v>
      </c>
      <c r="T2173" s="177">
        <v>0</v>
      </c>
      <c r="U2173" s="177">
        <v>20.96041991098096</v>
      </c>
      <c r="V2173" s="177">
        <v>20.96041991098096</v>
      </c>
      <c r="W2173" s="177">
        <v>0</v>
      </c>
      <c r="X2173" s="177">
        <v>0</v>
      </c>
      <c r="Y2173" s="177">
        <v>0</v>
      </c>
      <c r="Z2173" s="177">
        <v>0</v>
      </c>
      <c r="AA2173" s="177">
        <v>30.282631573022059</v>
      </c>
      <c r="AB2173" s="177">
        <v>19.344915788644464</v>
      </c>
      <c r="AC2173" s="177">
        <v>20.146067238606978</v>
      </c>
      <c r="AD2173" s="177">
        <v>0</v>
      </c>
      <c r="AE2173" s="177">
        <v>0</v>
      </c>
      <c r="AF2173" s="177">
        <v>24.233715141207945</v>
      </c>
      <c r="AG2173" s="177">
        <v>0</v>
      </c>
      <c r="AH2173" s="177">
        <v>0</v>
      </c>
      <c r="AI2173" s="177">
        <v>0</v>
      </c>
      <c r="AJ2173" s="177">
        <v>0</v>
      </c>
    </row>
    <row r="2174" spans="1:36" hidden="1" outlineLevel="1" x14ac:dyDescent="0.25">
      <c r="A2174" s="190">
        <f t="shared" si="579"/>
        <v>2023</v>
      </c>
      <c r="B2174" s="55">
        <f t="shared" si="580"/>
        <v>6</v>
      </c>
      <c r="C2174" s="55">
        <f t="shared" si="581"/>
        <v>23</v>
      </c>
      <c r="D2174" s="55">
        <f t="shared" si="576"/>
        <v>90</v>
      </c>
      <c r="F2174" s="63">
        <f t="shared" si="586"/>
        <v>45078.958333333278</v>
      </c>
      <c r="G2174" s="64">
        <f t="shared" si="578"/>
        <v>173.6212875392805</v>
      </c>
      <c r="H2174" s="64">
        <f t="shared" si="588"/>
        <v>0</v>
      </c>
      <c r="I2174" s="64">
        <f t="shared" si="588"/>
        <v>2.9750000000000001</v>
      </c>
      <c r="J2174" s="64">
        <f t="shared" si="588"/>
        <v>0</v>
      </c>
      <c r="K2174" s="64">
        <f t="shared" si="588"/>
        <v>0</v>
      </c>
      <c r="L2174" s="64">
        <f t="shared" si="588"/>
        <v>0</v>
      </c>
      <c r="M2174" s="64">
        <f t="shared" si="588"/>
        <v>25.680504104862145</v>
      </c>
      <c r="N2174" s="64">
        <f t="shared" si="588"/>
        <v>144.96578343441837</v>
      </c>
      <c r="O2174" s="121"/>
      <c r="P2174" s="177">
        <v>2.9750000000000001</v>
      </c>
      <c r="Q2174" s="177">
        <v>19.074600420464972</v>
      </c>
      <c r="R2174" s="177">
        <v>19.074600420464972</v>
      </c>
      <c r="S2174" s="177">
        <v>0</v>
      </c>
      <c r="T2174" s="177">
        <v>0</v>
      </c>
      <c r="U2174" s="177">
        <v>19.074600420464972</v>
      </c>
      <c r="V2174" s="177">
        <v>19.074600420464972</v>
      </c>
      <c r="W2174" s="177">
        <v>0</v>
      </c>
      <c r="X2174" s="177">
        <v>0</v>
      </c>
      <c r="Y2174" s="177">
        <v>0</v>
      </c>
      <c r="Z2174" s="177">
        <v>0</v>
      </c>
      <c r="AA2174" s="177">
        <v>29.955591905186758</v>
      </c>
      <c r="AB2174" s="177">
        <v>18.149321464595321</v>
      </c>
      <c r="AC2174" s="177">
        <v>20.562468382776412</v>
      </c>
      <c r="AD2174" s="177">
        <v>0</v>
      </c>
      <c r="AE2174" s="177">
        <v>0</v>
      </c>
      <c r="AF2174" s="177">
        <v>25.680504104862145</v>
      </c>
      <c r="AG2174" s="177">
        <v>0</v>
      </c>
      <c r="AH2174" s="177">
        <v>0</v>
      </c>
      <c r="AI2174" s="177">
        <v>0</v>
      </c>
      <c r="AJ2174" s="177">
        <v>0</v>
      </c>
    </row>
    <row r="2175" spans="1:36" hidden="1" outlineLevel="1" x14ac:dyDescent="0.25">
      <c r="A2175" s="190">
        <f t="shared" si="579"/>
        <v>2023</v>
      </c>
      <c r="B2175" s="55">
        <f t="shared" si="580"/>
        <v>7</v>
      </c>
      <c r="C2175" s="55">
        <f t="shared" si="581"/>
        <v>0</v>
      </c>
      <c r="D2175" s="55">
        <f t="shared" si="576"/>
        <v>91</v>
      </c>
      <c r="F2175" s="63">
        <f t="shared" ref="F2175" si="589">EDATE(F2151,1)</f>
        <v>45108</v>
      </c>
      <c r="G2175" s="64">
        <f t="shared" si="578"/>
        <v>129.09781223899313</v>
      </c>
      <c r="H2175" s="64">
        <f t="shared" ref="H2175:N2184" si="590">SUMIF($P$6:$AK$6,H$6,$P2175:$AK2175)</f>
        <v>0</v>
      </c>
      <c r="I2175" s="64">
        <f t="shared" si="590"/>
        <v>2.9750000000000001</v>
      </c>
      <c r="J2175" s="64">
        <f t="shared" si="590"/>
        <v>0</v>
      </c>
      <c r="K2175" s="64">
        <f t="shared" si="590"/>
        <v>0</v>
      </c>
      <c r="L2175" s="64">
        <f t="shared" si="590"/>
        <v>0</v>
      </c>
      <c r="M2175" s="64">
        <f t="shared" si="590"/>
        <v>25.411447721950744</v>
      </c>
      <c r="N2175" s="64">
        <f t="shared" si="590"/>
        <v>100.7113645170424</v>
      </c>
      <c r="O2175" s="121"/>
      <c r="P2175" s="177">
        <v>2.9750000000000001</v>
      </c>
      <c r="Q2175" s="177">
        <v>9.9752637531118804</v>
      </c>
      <c r="R2175" s="177">
        <v>9.9752637531118804</v>
      </c>
      <c r="S2175" s="177">
        <v>0</v>
      </c>
      <c r="T2175" s="177">
        <v>0</v>
      </c>
      <c r="U2175" s="177">
        <v>9.9752637531118804</v>
      </c>
      <c r="V2175" s="177">
        <v>9.9752637531118804</v>
      </c>
      <c r="W2175" s="177">
        <v>0</v>
      </c>
      <c r="X2175" s="177">
        <v>0</v>
      </c>
      <c r="Y2175" s="177">
        <v>0</v>
      </c>
      <c r="Z2175" s="177">
        <v>0</v>
      </c>
      <c r="AA2175" s="177">
        <v>25.186470077427622</v>
      </c>
      <c r="AB2175" s="177">
        <v>21.618234679285351</v>
      </c>
      <c r="AC2175" s="177">
        <v>14.005604747881897</v>
      </c>
      <c r="AD2175" s="177">
        <v>0</v>
      </c>
      <c r="AE2175" s="177">
        <v>0</v>
      </c>
      <c r="AF2175" s="177">
        <v>25.411447721950744</v>
      </c>
      <c r="AG2175" s="177">
        <v>0</v>
      </c>
      <c r="AH2175" s="177">
        <v>0</v>
      </c>
      <c r="AI2175" s="177">
        <v>0</v>
      </c>
      <c r="AJ2175" s="177">
        <v>0</v>
      </c>
    </row>
    <row r="2176" spans="1:36" hidden="1" outlineLevel="1" x14ac:dyDescent="0.25">
      <c r="A2176" s="190">
        <f t="shared" si="579"/>
        <v>2023</v>
      </c>
      <c r="B2176" s="55">
        <f t="shared" si="580"/>
        <v>7</v>
      </c>
      <c r="C2176" s="55">
        <f t="shared" si="581"/>
        <v>1</v>
      </c>
      <c r="D2176" s="55">
        <f t="shared" si="576"/>
        <v>91</v>
      </c>
      <c r="F2176" s="63">
        <f t="shared" ref="F2176" si="591">F2175+1/24</f>
        <v>45108.041666666664</v>
      </c>
      <c r="G2176" s="64">
        <f t="shared" si="578"/>
        <v>125.60699113880791</v>
      </c>
      <c r="H2176" s="64">
        <f t="shared" si="590"/>
        <v>0</v>
      </c>
      <c r="I2176" s="64">
        <f t="shared" si="590"/>
        <v>2.9750000000000001</v>
      </c>
      <c r="J2176" s="64">
        <f t="shared" si="590"/>
        <v>0</v>
      </c>
      <c r="K2176" s="64">
        <f t="shared" si="590"/>
        <v>0</v>
      </c>
      <c r="L2176" s="64">
        <f t="shared" si="590"/>
        <v>0</v>
      </c>
      <c r="M2176" s="64">
        <f t="shared" si="590"/>
        <v>25.805423655624402</v>
      </c>
      <c r="N2176" s="64">
        <f t="shared" si="590"/>
        <v>96.82656748318351</v>
      </c>
      <c r="O2176" s="121"/>
      <c r="P2176" s="177">
        <v>2.9750000000000001</v>
      </c>
      <c r="Q2176" s="177">
        <v>9.0272014955847197</v>
      </c>
      <c r="R2176" s="177">
        <v>9.0272014955847197</v>
      </c>
      <c r="S2176" s="177">
        <v>0</v>
      </c>
      <c r="T2176" s="177">
        <v>0</v>
      </c>
      <c r="U2176" s="177">
        <v>9.0272014955847197</v>
      </c>
      <c r="V2176" s="177">
        <v>9.0272014955847197</v>
      </c>
      <c r="W2176" s="177">
        <v>0</v>
      </c>
      <c r="X2176" s="177">
        <v>0</v>
      </c>
      <c r="Y2176" s="177">
        <v>0</v>
      </c>
      <c r="Z2176" s="177">
        <v>0</v>
      </c>
      <c r="AA2176" s="177">
        <v>24.519032484147875</v>
      </c>
      <c r="AB2176" s="177">
        <v>22.740002409651684</v>
      </c>
      <c r="AC2176" s="177">
        <v>13.45872660704508</v>
      </c>
      <c r="AD2176" s="177">
        <v>0</v>
      </c>
      <c r="AE2176" s="177">
        <v>0</v>
      </c>
      <c r="AF2176" s="177">
        <v>25.805423655624402</v>
      </c>
      <c r="AG2176" s="177">
        <v>0</v>
      </c>
      <c r="AH2176" s="177">
        <v>0</v>
      </c>
      <c r="AI2176" s="177">
        <v>0</v>
      </c>
      <c r="AJ2176" s="177">
        <v>0</v>
      </c>
    </row>
    <row r="2177" spans="1:36" hidden="1" outlineLevel="1" x14ac:dyDescent="0.25">
      <c r="A2177" s="190">
        <f t="shared" si="579"/>
        <v>2023</v>
      </c>
      <c r="B2177" s="55">
        <f t="shared" si="580"/>
        <v>7</v>
      </c>
      <c r="C2177" s="55">
        <f t="shared" si="581"/>
        <v>2</v>
      </c>
      <c r="D2177" s="55">
        <f t="shared" si="576"/>
        <v>91</v>
      </c>
      <c r="F2177" s="63">
        <f t="shared" si="586"/>
        <v>45108.083333333328</v>
      </c>
      <c r="G2177" s="64">
        <f t="shared" si="578"/>
        <v>127.67222389669456</v>
      </c>
      <c r="H2177" s="64">
        <f t="shared" si="590"/>
        <v>0</v>
      </c>
      <c r="I2177" s="64">
        <f t="shared" si="590"/>
        <v>2.9750000000000001</v>
      </c>
      <c r="J2177" s="64">
        <f t="shared" si="590"/>
        <v>0</v>
      </c>
      <c r="K2177" s="64">
        <f t="shared" si="590"/>
        <v>0</v>
      </c>
      <c r="L2177" s="64">
        <f t="shared" si="590"/>
        <v>0</v>
      </c>
      <c r="M2177" s="64">
        <f t="shared" si="590"/>
        <v>26.199399589298057</v>
      </c>
      <c r="N2177" s="64">
        <f t="shared" si="590"/>
        <v>98.497824307396499</v>
      </c>
      <c r="O2177" s="121"/>
      <c r="P2177" s="177">
        <v>2.9750000000000001</v>
      </c>
      <c r="Q2177" s="177">
        <v>8.1512744098259287</v>
      </c>
      <c r="R2177" s="177">
        <v>8.1512744098259287</v>
      </c>
      <c r="S2177" s="177">
        <v>0</v>
      </c>
      <c r="T2177" s="177">
        <v>0</v>
      </c>
      <c r="U2177" s="177">
        <v>8.1512744098259287</v>
      </c>
      <c r="V2177" s="177">
        <v>8.1512744098259287</v>
      </c>
      <c r="W2177" s="177">
        <v>0</v>
      </c>
      <c r="X2177" s="177">
        <v>0</v>
      </c>
      <c r="Y2177" s="177">
        <v>0</v>
      </c>
      <c r="Z2177" s="177">
        <v>0</v>
      </c>
      <c r="AA2177" s="177">
        <v>25.959235767993199</v>
      </c>
      <c r="AB2177" s="177">
        <v>24.279700692116492</v>
      </c>
      <c r="AC2177" s="177">
        <v>15.653790207983098</v>
      </c>
      <c r="AD2177" s="177">
        <v>0</v>
      </c>
      <c r="AE2177" s="177">
        <v>0</v>
      </c>
      <c r="AF2177" s="177">
        <v>26.199399589298057</v>
      </c>
      <c r="AG2177" s="177">
        <v>0</v>
      </c>
      <c r="AH2177" s="177">
        <v>0</v>
      </c>
      <c r="AI2177" s="177">
        <v>0</v>
      </c>
      <c r="AJ2177" s="177">
        <v>0</v>
      </c>
    </row>
    <row r="2178" spans="1:36" hidden="1" outlineLevel="1" x14ac:dyDescent="0.25">
      <c r="A2178" s="190">
        <f t="shared" si="579"/>
        <v>2023</v>
      </c>
      <c r="B2178" s="55">
        <f t="shared" si="580"/>
        <v>7</v>
      </c>
      <c r="C2178" s="55">
        <f t="shared" si="581"/>
        <v>3</v>
      </c>
      <c r="D2178" s="55">
        <f t="shared" si="576"/>
        <v>91</v>
      </c>
      <c r="F2178" s="63">
        <f t="shared" si="586"/>
        <v>45108.124999999993</v>
      </c>
      <c r="G2178" s="64">
        <f t="shared" si="578"/>
        <v>125.52493082960417</v>
      </c>
      <c r="H2178" s="64">
        <f t="shared" si="590"/>
        <v>0</v>
      </c>
      <c r="I2178" s="64">
        <f t="shared" si="590"/>
        <v>2.9871799283281666</v>
      </c>
      <c r="J2178" s="64">
        <f t="shared" si="590"/>
        <v>0</v>
      </c>
      <c r="K2178" s="64">
        <f t="shared" si="590"/>
        <v>0</v>
      </c>
      <c r="L2178" s="64">
        <f t="shared" si="590"/>
        <v>0</v>
      </c>
      <c r="M2178" s="64">
        <f t="shared" si="590"/>
        <v>26.002411622461228</v>
      </c>
      <c r="N2178" s="64">
        <f t="shared" si="590"/>
        <v>96.535339278814774</v>
      </c>
      <c r="O2178" s="121"/>
      <c r="P2178" s="177">
        <v>2.9750000000000001</v>
      </c>
      <c r="Q2178" s="177">
        <v>6.8528413179952494</v>
      </c>
      <c r="R2178" s="177">
        <v>6.8528413179952494</v>
      </c>
      <c r="S2178" s="177">
        <v>1.2179928328166471E-2</v>
      </c>
      <c r="T2178" s="177">
        <v>0</v>
      </c>
      <c r="U2178" s="177">
        <v>6.8528413179952494</v>
      </c>
      <c r="V2178" s="177">
        <v>6.8528413179952494</v>
      </c>
      <c r="W2178" s="177">
        <v>0</v>
      </c>
      <c r="X2178" s="177">
        <v>0</v>
      </c>
      <c r="Y2178" s="177">
        <v>0</v>
      </c>
      <c r="Z2178" s="177">
        <v>0</v>
      </c>
      <c r="AA2178" s="177">
        <v>26.19575059375769</v>
      </c>
      <c r="AB2178" s="177">
        <v>25.966947485417087</v>
      </c>
      <c r="AC2178" s="177">
        <v>16.961275927658988</v>
      </c>
      <c r="AD2178" s="177">
        <v>0</v>
      </c>
      <c r="AE2178" s="177">
        <v>0</v>
      </c>
      <c r="AF2178" s="177">
        <v>26.002411622461228</v>
      </c>
      <c r="AG2178" s="177">
        <v>0</v>
      </c>
      <c r="AH2178" s="177">
        <v>0</v>
      </c>
      <c r="AI2178" s="177">
        <v>0</v>
      </c>
      <c r="AJ2178" s="177">
        <v>0</v>
      </c>
    </row>
    <row r="2179" spans="1:36" hidden="1" outlineLevel="1" x14ac:dyDescent="0.25">
      <c r="A2179" s="190">
        <f t="shared" si="579"/>
        <v>2023</v>
      </c>
      <c r="B2179" s="55">
        <f t="shared" si="580"/>
        <v>7</v>
      </c>
      <c r="C2179" s="55">
        <f t="shared" si="581"/>
        <v>4</v>
      </c>
      <c r="D2179" s="55">
        <f t="shared" si="576"/>
        <v>91</v>
      </c>
      <c r="F2179" s="63">
        <f t="shared" si="586"/>
        <v>45108.166666666657</v>
      </c>
      <c r="G2179" s="64">
        <f t="shared" si="578"/>
        <v>137.52728971099992</v>
      </c>
      <c r="H2179" s="64">
        <f t="shared" si="590"/>
        <v>3.1666301216964783</v>
      </c>
      <c r="I2179" s="64">
        <f t="shared" si="590"/>
        <v>11.399874258897261</v>
      </c>
      <c r="J2179" s="64">
        <f t="shared" si="590"/>
        <v>4.5219992230566985</v>
      </c>
      <c r="K2179" s="64">
        <f t="shared" si="590"/>
        <v>0</v>
      </c>
      <c r="L2179" s="64">
        <f t="shared" si="590"/>
        <v>0</v>
      </c>
      <c r="M2179" s="64">
        <f t="shared" si="590"/>
        <v>24.721989838021852</v>
      </c>
      <c r="N2179" s="64">
        <f t="shared" si="590"/>
        <v>93.716796269327631</v>
      </c>
      <c r="O2179" s="121"/>
      <c r="P2179" s="177">
        <v>2.9750000000000001</v>
      </c>
      <c r="Q2179" s="177">
        <v>6.5436905818450875</v>
      </c>
      <c r="R2179" s="177">
        <v>6.5436905818450875</v>
      </c>
      <c r="S2179" s="177">
        <v>1.4028620241062344</v>
      </c>
      <c r="T2179" s="177">
        <v>6.796155990482017</v>
      </c>
      <c r="U2179" s="177">
        <v>6.5436905818450875</v>
      </c>
      <c r="V2179" s="177">
        <v>6.5436905818450875</v>
      </c>
      <c r="W2179" s="177">
        <v>0.10372373209434717</v>
      </c>
      <c r="X2179" s="177">
        <v>1.4517822729996044E-2</v>
      </c>
      <c r="Y2179" s="177">
        <v>0</v>
      </c>
      <c r="Z2179" s="177">
        <v>0</v>
      </c>
      <c r="AA2179" s="177">
        <v>24.495538452221062</v>
      </c>
      <c r="AB2179" s="177">
        <v>25.388935645473516</v>
      </c>
      <c r="AC2179" s="177">
        <v>17.65755984425271</v>
      </c>
      <c r="AD2179" s="177">
        <v>3.1666301216964783</v>
      </c>
      <c r="AE2179" s="177">
        <v>0.10761468948466665</v>
      </c>
      <c r="AF2179" s="177">
        <v>24.721989838021852</v>
      </c>
      <c r="AG2179" s="177">
        <v>1.5073330743522328</v>
      </c>
      <c r="AH2179" s="177">
        <v>1.5073330743522328</v>
      </c>
      <c r="AI2179" s="177">
        <v>1.5073330743522328</v>
      </c>
      <c r="AJ2179" s="177">
        <v>0</v>
      </c>
    </row>
    <row r="2180" spans="1:36" hidden="1" outlineLevel="1" x14ac:dyDescent="0.25">
      <c r="A2180" s="190">
        <f t="shared" si="579"/>
        <v>2023</v>
      </c>
      <c r="B2180" s="55">
        <f t="shared" si="580"/>
        <v>7</v>
      </c>
      <c r="C2180" s="55">
        <f t="shared" si="581"/>
        <v>5</v>
      </c>
      <c r="D2180" s="55">
        <f t="shared" si="576"/>
        <v>91</v>
      </c>
      <c r="F2180" s="63">
        <f t="shared" si="586"/>
        <v>45108.208333333321</v>
      </c>
      <c r="G2180" s="64">
        <f t="shared" si="578"/>
        <v>319.11846699891549</v>
      </c>
      <c r="H2180" s="64">
        <f t="shared" si="590"/>
        <v>44.284979208805531</v>
      </c>
      <c r="I2180" s="64">
        <f t="shared" si="590"/>
        <v>61.526483079105716</v>
      </c>
      <c r="J2180" s="64">
        <f t="shared" si="590"/>
        <v>101.12885005115582</v>
      </c>
      <c r="K2180" s="64">
        <f t="shared" si="590"/>
        <v>0</v>
      </c>
      <c r="L2180" s="64">
        <f t="shared" si="590"/>
        <v>0</v>
      </c>
      <c r="M2180" s="64">
        <f t="shared" si="590"/>
        <v>23.638556020419301</v>
      </c>
      <c r="N2180" s="64">
        <f t="shared" si="590"/>
        <v>88.539598639429116</v>
      </c>
      <c r="O2180" s="121"/>
      <c r="P2180" s="177">
        <v>2.9750000000000001</v>
      </c>
      <c r="Q2180" s="177">
        <v>4.7609213367124879</v>
      </c>
      <c r="R2180" s="177">
        <v>4.7609213367124879</v>
      </c>
      <c r="S2180" s="177">
        <v>6.0471324510531828</v>
      </c>
      <c r="T2180" s="177">
        <v>24.842788859460587</v>
      </c>
      <c r="U2180" s="177">
        <v>4.7609213367124879</v>
      </c>
      <c r="V2180" s="177">
        <v>4.7609213367124879</v>
      </c>
      <c r="W2180" s="177">
        <v>1.8770341160288806</v>
      </c>
      <c r="X2180" s="177">
        <v>8.5102382572322401</v>
      </c>
      <c r="Y2180" s="177">
        <v>2.0175999999999998</v>
      </c>
      <c r="Z2180" s="177">
        <v>0</v>
      </c>
      <c r="AA2180" s="177">
        <v>26.103428752447513</v>
      </c>
      <c r="AB2180" s="177">
        <v>22.828742327827424</v>
      </c>
      <c r="AC2180" s="177">
        <v>20.56374221230422</v>
      </c>
      <c r="AD2180" s="177">
        <v>44.284979208805531</v>
      </c>
      <c r="AE2180" s="177">
        <v>10.752585645419106</v>
      </c>
      <c r="AF2180" s="177">
        <v>23.638556020419301</v>
      </c>
      <c r="AG2180" s="177">
        <v>33.709616683718608</v>
      </c>
      <c r="AH2180" s="177">
        <v>33.709616683718608</v>
      </c>
      <c r="AI2180" s="177">
        <v>33.709616683718608</v>
      </c>
      <c r="AJ2180" s="177">
        <v>4.50410374991172</v>
      </c>
    </row>
    <row r="2181" spans="1:36" hidden="1" outlineLevel="1" x14ac:dyDescent="0.25">
      <c r="A2181" s="190">
        <f t="shared" si="579"/>
        <v>2023</v>
      </c>
      <c r="B2181" s="55">
        <f t="shared" si="580"/>
        <v>7</v>
      </c>
      <c r="C2181" s="55">
        <f t="shared" si="581"/>
        <v>6</v>
      </c>
      <c r="D2181" s="55">
        <f t="shared" si="576"/>
        <v>91</v>
      </c>
      <c r="F2181" s="63">
        <f t="shared" si="586"/>
        <v>45108.249999999985</v>
      </c>
      <c r="G2181" s="64">
        <f t="shared" si="578"/>
        <v>511.90862622171505</v>
      </c>
      <c r="H2181" s="64">
        <f t="shared" si="590"/>
        <v>67.498164910121119</v>
      </c>
      <c r="I2181" s="64">
        <f t="shared" si="590"/>
        <v>152.00875037473725</v>
      </c>
      <c r="J2181" s="64">
        <f t="shared" si="590"/>
        <v>180.21167829712815</v>
      </c>
      <c r="K2181" s="64">
        <f t="shared" si="590"/>
        <v>0</v>
      </c>
      <c r="L2181" s="64">
        <f t="shared" si="590"/>
        <v>0</v>
      </c>
      <c r="M2181" s="64">
        <f t="shared" si="590"/>
        <v>22.555122202816747</v>
      </c>
      <c r="N2181" s="64">
        <f t="shared" si="590"/>
        <v>89.634910436911824</v>
      </c>
      <c r="O2181" s="121"/>
      <c r="P2181" s="177">
        <v>2.9750000000000001</v>
      </c>
      <c r="Q2181" s="177">
        <v>6.677655900843491</v>
      </c>
      <c r="R2181" s="177">
        <v>6.677655900843491</v>
      </c>
      <c r="S2181" s="177">
        <v>17.480858340145502</v>
      </c>
      <c r="T2181" s="177">
        <v>34.303275060649014</v>
      </c>
      <c r="U2181" s="177">
        <v>6.677655900843491</v>
      </c>
      <c r="V2181" s="177">
        <v>6.677655900843491</v>
      </c>
      <c r="W2181" s="177">
        <v>6.4828156723467893</v>
      </c>
      <c r="X2181" s="177">
        <v>31.009631463079277</v>
      </c>
      <c r="Y2181" s="177">
        <v>9.6844799999999989</v>
      </c>
      <c r="Z2181" s="177">
        <v>0</v>
      </c>
      <c r="AA2181" s="177">
        <v>23.963313139312508</v>
      </c>
      <c r="AB2181" s="177">
        <v>19.774820774856295</v>
      </c>
      <c r="AC2181" s="177">
        <v>19.186152919369064</v>
      </c>
      <c r="AD2181" s="177">
        <v>67.498164910121119</v>
      </c>
      <c r="AE2181" s="177">
        <v>27.50433870489822</v>
      </c>
      <c r="AF2181" s="177">
        <v>22.555122202816747</v>
      </c>
      <c r="AG2181" s="177">
        <v>60.070559432376051</v>
      </c>
      <c r="AH2181" s="177">
        <v>60.070559432376051</v>
      </c>
      <c r="AI2181" s="177">
        <v>60.070559432376051</v>
      </c>
      <c r="AJ2181" s="177">
        <v>22.568351133618435</v>
      </c>
    </row>
    <row r="2182" spans="1:36" hidden="1" outlineLevel="1" x14ac:dyDescent="0.25">
      <c r="A2182" s="190">
        <f t="shared" si="579"/>
        <v>2023</v>
      </c>
      <c r="B2182" s="55">
        <f t="shared" si="580"/>
        <v>7</v>
      </c>
      <c r="C2182" s="55">
        <f t="shared" si="581"/>
        <v>7</v>
      </c>
      <c r="D2182" s="55">
        <f t="shared" si="576"/>
        <v>91</v>
      </c>
      <c r="F2182" s="63">
        <f t="shared" si="586"/>
        <v>45108.29166666665</v>
      </c>
      <c r="G2182" s="64">
        <f t="shared" si="578"/>
        <v>607.77015048749797</v>
      </c>
      <c r="H2182" s="64">
        <f t="shared" si="590"/>
        <v>66.774266703544981</v>
      </c>
      <c r="I2182" s="64">
        <f t="shared" si="590"/>
        <v>213.76628065345307</v>
      </c>
      <c r="J2182" s="64">
        <f t="shared" si="590"/>
        <v>199.47218219938549</v>
      </c>
      <c r="K2182" s="64">
        <f t="shared" si="590"/>
        <v>0</v>
      </c>
      <c r="L2182" s="64">
        <f t="shared" si="590"/>
        <v>0</v>
      </c>
      <c r="M2182" s="64">
        <f t="shared" si="590"/>
        <v>18.31988091582496</v>
      </c>
      <c r="N2182" s="64">
        <f t="shared" si="590"/>
        <v>109.43754001528944</v>
      </c>
      <c r="O2182" s="121"/>
      <c r="P2182" s="177">
        <v>2.9750000000000001</v>
      </c>
      <c r="Q2182" s="177">
        <v>10.026788875803575</v>
      </c>
      <c r="R2182" s="177">
        <v>10.026788875803575</v>
      </c>
      <c r="S2182" s="177">
        <v>27.796396905231699</v>
      </c>
      <c r="T2182" s="177">
        <v>37.44647245491236</v>
      </c>
      <c r="U2182" s="177">
        <v>10.026788875803575</v>
      </c>
      <c r="V2182" s="177">
        <v>10.026788875803575</v>
      </c>
      <c r="W2182" s="177">
        <v>8.3811052973556901</v>
      </c>
      <c r="X2182" s="177">
        <v>40.40941283966044</v>
      </c>
      <c r="Y2182" s="177">
        <v>22.597120000000004</v>
      </c>
      <c r="Z2182" s="177">
        <v>0</v>
      </c>
      <c r="AA2182" s="177">
        <v>25.331403303970774</v>
      </c>
      <c r="AB2182" s="177">
        <v>20.976121778145469</v>
      </c>
      <c r="AC2182" s="177">
        <v>23.022859429958892</v>
      </c>
      <c r="AD2182" s="177">
        <v>66.774266703544981</v>
      </c>
      <c r="AE2182" s="177">
        <v>34.283864191518177</v>
      </c>
      <c r="AF2182" s="177">
        <v>18.31988091582496</v>
      </c>
      <c r="AG2182" s="177">
        <v>66.490727399795162</v>
      </c>
      <c r="AH2182" s="177">
        <v>66.490727399795162</v>
      </c>
      <c r="AI2182" s="177">
        <v>66.490727399795162</v>
      </c>
      <c r="AJ2182" s="177">
        <v>39.876908964774678</v>
      </c>
    </row>
    <row r="2183" spans="1:36" hidden="1" outlineLevel="1" x14ac:dyDescent="0.25">
      <c r="A2183" s="190">
        <f t="shared" si="579"/>
        <v>2023</v>
      </c>
      <c r="B2183" s="55">
        <f t="shared" si="580"/>
        <v>7</v>
      </c>
      <c r="C2183" s="55">
        <f t="shared" si="581"/>
        <v>8</v>
      </c>
      <c r="D2183" s="55">
        <f t="shared" si="576"/>
        <v>91</v>
      </c>
      <c r="F2183" s="63">
        <f t="shared" si="586"/>
        <v>45108.333333333314</v>
      </c>
      <c r="G2183" s="64">
        <f t="shared" si="578"/>
        <v>651.91514086205927</v>
      </c>
      <c r="H2183" s="64">
        <f t="shared" si="590"/>
        <v>73.353603002170757</v>
      </c>
      <c r="I2183" s="64">
        <f t="shared" si="590"/>
        <v>244.65142190433954</v>
      </c>
      <c r="J2183" s="64">
        <f t="shared" si="590"/>
        <v>200.67267573255566</v>
      </c>
      <c r="K2183" s="64">
        <f t="shared" si="590"/>
        <v>0</v>
      </c>
      <c r="L2183" s="64">
        <f t="shared" si="590"/>
        <v>0</v>
      </c>
      <c r="M2183" s="64">
        <f t="shared" si="590"/>
        <v>15.365061413272546</v>
      </c>
      <c r="N2183" s="64">
        <f t="shared" si="590"/>
        <v>117.87237880972074</v>
      </c>
      <c r="O2183" s="121"/>
      <c r="P2183" s="177">
        <v>2.9750000000000001</v>
      </c>
      <c r="Q2183" s="177">
        <v>12.870975648385061</v>
      </c>
      <c r="R2183" s="177">
        <v>12.870975648385061</v>
      </c>
      <c r="S2183" s="177">
        <v>34.861313887124766</v>
      </c>
      <c r="T2183" s="177">
        <v>39.088343516281547</v>
      </c>
      <c r="U2183" s="177">
        <v>12.870975648385061</v>
      </c>
      <c r="V2183" s="177">
        <v>12.870975648385061</v>
      </c>
      <c r="W2183" s="177">
        <v>8.6383667633602208</v>
      </c>
      <c r="X2183" s="177">
        <v>43.34407913024328</v>
      </c>
      <c r="Y2183" s="177">
        <v>35.10624</v>
      </c>
      <c r="Z2183" s="177">
        <v>0</v>
      </c>
      <c r="AA2183" s="177">
        <v>24.0923846328877</v>
      </c>
      <c r="AB2183" s="177">
        <v>21.422050163296689</v>
      </c>
      <c r="AC2183" s="177">
        <v>20.8740414199961</v>
      </c>
      <c r="AD2183" s="177">
        <v>73.353603002170757</v>
      </c>
      <c r="AE2183" s="177">
        <v>33.960869071915994</v>
      </c>
      <c r="AF2183" s="177">
        <v>15.365061413272546</v>
      </c>
      <c r="AG2183" s="177">
        <v>66.890891910851892</v>
      </c>
      <c r="AH2183" s="177">
        <v>66.890891910851892</v>
      </c>
      <c r="AI2183" s="177">
        <v>66.890891910851892</v>
      </c>
      <c r="AJ2183" s="177">
        <v>46.677209535413695</v>
      </c>
    </row>
    <row r="2184" spans="1:36" hidden="1" outlineLevel="1" x14ac:dyDescent="0.25">
      <c r="A2184" s="190">
        <f t="shared" si="579"/>
        <v>2023</v>
      </c>
      <c r="B2184" s="55">
        <f t="shared" si="580"/>
        <v>7</v>
      </c>
      <c r="C2184" s="55">
        <f t="shared" si="581"/>
        <v>9</v>
      </c>
      <c r="D2184" s="55">
        <f t="shared" si="576"/>
        <v>91</v>
      </c>
      <c r="F2184" s="63">
        <f t="shared" si="586"/>
        <v>45108.374999999978</v>
      </c>
      <c r="G2184" s="64">
        <f t="shared" si="578"/>
        <v>664.32806481500143</v>
      </c>
      <c r="H2184" s="64">
        <f t="shared" si="590"/>
        <v>70.210618919040655</v>
      </c>
      <c r="I2184" s="64">
        <f t="shared" si="590"/>
        <v>263.31811692524633</v>
      </c>
      <c r="J2184" s="64">
        <f t="shared" si="590"/>
        <v>200.00261317398588</v>
      </c>
      <c r="K2184" s="64">
        <f t="shared" si="590"/>
        <v>0</v>
      </c>
      <c r="L2184" s="64">
        <f t="shared" si="590"/>
        <v>0</v>
      </c>
      <c r="M2184" s="64">
        <f t="shared" si="590"/>
        <v>12.804217844393786</v>
      </c>
      <c r="N2184" s="64">
        <f t="shared" si="590"/>
        <v>117.99249795233487</v>
      </c>
      <c r="O2184" s="121"/>
      <c r="P2184" s="177">
        <v>2.9750000000000001</v>
      </c>
      <c r="Q2184" s="177">
        <v>14.798015237054404</v>
      </c>
      <c r="R2184" s="177">
        <v>14.798015237054404</v>
      </c>
      <c r="S2184" s="177">
        <v>38.872592928567649</v>
      </c>
      <c r="T2184" s="177">
        <v>39.906189645126304</v>
      </c>
      <c r="U2184" s="177">
        <v>14.798015237054404</v>
      </c>
      <c r="V2184" s="177">
        <v>14.798015237054404</v>
      </c>
      <c r="W2184" s="177">
        <v>8.6953842555907048</v>
      </c>
      <c r="X2184" s="177">
        <v>43.749165700852451</v>
      </c>
      <c r="Y2184" s="177">
        <v>43.98368</v>
      </c>
      <c r="Z2184" s="177">
        <v>0</v>
      </c>
      <c r="AA2184" s="177">
        <v>21.343448999961431</v>
      </c>
      <c r="AB2184" s="177">
        <v>20.112855353398004</v>
      </c>
      <c r="AC2184" s="177">
        <v>17.344132650757821</v>
      </c>
      <c r="AD2184" s="177">
        <v>70.210618919040655</v>
      </c>
      <c r="AE2184" s="177">
        <v>34.738211224520832</v>
      </c>
      <c r="AF2184" s="177">
        <v>12.804217844393786</v>
      </c>
      <c r="AG2184" s="177">
        <v>66.667537724661955</v>
      </c>
      <c r="AH2184" s="177">
        <v>66.667537724661955</v>
      </c>
      <c r="AI2184" s="177">
        <v>66.667537724661955</v>
      </c>
      <c r="AJ2184" s="177">
        <v>50.397893170588389</v>
      </c>
    </row>
    <row r="2185" spans="1:36" hidden="1" outlineLevel="1" x14ac:dyDescent="0.25">
      <c r="A2185" s="190">
        <f t="shared" si="579"/>
        <v>2023</v>
      </c>
      <c r="B2185" s="55">
        <f t="shared" si="580"/>
        <v>7</v>
      </c>
      <c r="C2185" s="55">
        <f t="shared" si="581"/>
        <v>10</v>
      </c>
      <c r="D2185" s="55">
        <f t="shared" si="576"/>
        <v>91</v>
      </c>
      <c r="F2185" s="63">
        <f t="shared" si="586"/>
        <v>45108.416666666642</v>
      </c>
      <c r="G2185" s="64">
        <f t="shared" si="578"/>
        <v>668.85560194551556</v>
      </c>
      <c r="H2185" s="64">
        <f t="shared" ref="H2185:N2194" si="592">SUMIF($P$6:$AK$6,H$6,$P2185:$AK2185)</f>
        <v>74.315100401817602</v>
      </c>
      <c r="I2185" s="64">
        <f t="shared" si="592"/>
        <v>268.88762031341406</v>
      </c>
      <c r="J2185" s="64">
        <f t="shared" si="592"/>
        <v>195.21389918560357</v>
      </c>
      <c r="K2185" s="64">
        <f t="shared" si="592"/>
        <v>0</v>
      </c>
      <c r="L2185" s="64">
        <f t="shared" si="592"/>
        <v>0</v>
      </c>
      <c r="M2185" s="64">
        <f t="shared" si="592"/>
        <v>10.834338176025511</v>
      </c>
      <c r="N2185" s="64">
        <f t="shared" si="592"/>
        <v>119.60464386865472</v>
      </c>
      <c r="O2185" s="121"/>
      <c r="P2185" s="177">
        <v>2.9750000000000001</v>
      </c>
      <c r="Q2185" s="177">
        <v>16.766274923877099</v>
      </c>
      <c r="R2185" s="177">
        <v>16.766274923877099</v>
      </c>
      <c r="S2185" s="177">
        <v>38.801833022905456</v>
      </c>
      <c r="T2185" s="177">
        <v>39.526761914687249</v>
      </c>
      <c r="U2185" s="177">
        <v>16.766274923877099</v>
      </c>
      <c r="V2185" s="177">
        <v>16.766274923877099</v>
      </c>
      <c r="W2185" s="177">
        <v>8.8761551381727184</v>
      </c>
      <c r="X2185" s="177">
        <v>43.197752599204676</v>
      </c>
      <c r="Y2185" s="177">
        <v>48.422400000000003</v>
      </c>
      <c r="Z2185" s="177">
        <v>0</v>
      </c>
      <c r="AA2185" s="177">
        <v>18.107302788057982</v>
      </c>
      <c r="AB2185" s="177">
        <v>19.119006348107742</v>
      </c>
      <c r="AC2185" s="177">
        <v>15.313235036980604</v>
      </c>
      <c r="AD2185" s="177">
        <v>74.315100401817602</v>
      </c>
      <c r="AE2185" s="177">
        <v>35.112290903654454</v>
      </c>
      <c r="AF2185" s="177">
        <v>10.834338176025511</v>
      </c>
      <c r="AG2185" s="177">
        <v>65.071299728534527</v>
      </c>
      <c r="AH2185" s="177">
        <v>65.071299728534527</v>
      </c>
      <c r="AI2185" s="177">
        <v>65.071299728534527</v>
      </c>
      <c r="AJ2185" s="177">
        <v>51.975426734789508</v>
      </c>
    </row>
    <row r="2186" spans="1:36" hidden="1" outlineLevel="1" x14ac:dyDescent="0.25">
      <c r="A2186" s="190">
        <f t="shared" si="579"/>
        <v>2023</v>
      </c>
      <c r="B2186" s="55">
        <f t="shared" si="580"/>
        <v>7</v>
      </c>
      <c r="C2186" s="55">
        <f t="shared" si="581"/>
        <v>11</v>
      </c>
      <c r="D2186" s="55">
        <f t="shared" si="576"/>
        <v>91</v>
      </c>
      <c r="F2186" s="63">
        <f t="shared" si="586"/>
        <v>45108.458333333307</v>
      </c>
      <c r="G2186" s="64">
        <f t="shared" si="578"/>
        <v>670.78321820459973</v>
      </c>
      <c r="H2186" s="64">
        <f t="shared" si="592"/>
        <v>73.537197071965664</v>
      </c>
      <c r="I2186" s="64">
        <f t="shared" si="592"/>
        <v>267.8227830701926</v>
      </c>
      <c r="J2186" s="64">
        <f t="shared" si="592"/>
        <v>195.06590554693202</v>
      </c>
      <c r="K2186" s="64">
        <f t="shared" si="592"/>
        <v>0</v>
      </c>
      <c r="L2186" s="64">
        <f t="shared" si="592"/>
        <v>0</v>
      </c>
      <c r="M2186" s="64">
        <f t="shared" si="592"/>
        <v>9.652410375004548</v>
      </c>
      <c r="N2186" s="64">
        <f t="shared" si="592"/>
        <v>124.70492214050483</v>
      </c>
      <c r="O2186" s="121"/>
      <c r="P2186" s="177">
        <v>2.9750000000000001</v>
      </c>
      <c r="Q2186" s="177">
        <v>18.518129095394681</v>
      </c>
      <c r="R2186" s="177">
        <v>18.518129095394681</v>
      </c>
      <c r="S2186" s="177">
        <v>38.968711751182624</v>
      </c>
      <c r="T2186" s="177">
        <v>39.752518801371544</v>
      </c>
      <c r="U2186" s="177">
        <v>18.518129095394681</v>
      </c>
      <c r="V2186" s="177">
        <v>18.518129095394681</v>
      </c>
      <c r="W2186" s="177">
        <v>8.7250392464070394</v>
      </c>
      <c r="X2186" s="177">
        <v>42.445479607469451</v>
      </c>
      <c r="Y2186" s="177">
        <v>47.615360000000003</v>
      </c>
      <c r="Z2186" s="177">
        <v>0</v>
      </c>
      <c r="AA2186" s="177">
        <v>17.491071676017587</v>
      </c>
      <c r="AB2186" s="177">
        <v>17.796088092530013</v>
      </c>
      <c r="AC2186" s="177">
        <v>15.345245990378519</v>
      </c>
      <c r="AD2186" s="177">
        <v>73.537197071965664</v>
      </c>
      <c r="AE2186" s="177">
        <v>35.781894034672625</v>
      </c>
      <c r="AF2186" s="177">
        <v>9.652410375004548</v>
      </c>
      <c r="AG2186" s="177">
        <v>65.021968515644005</v>
      </c>
      <c r="AH2186" s="177">
        <v>65.021968515644005</v>
      </c>
      <c r="AI2186" s="177">
        <v>65.021968515644005</v>
      </c>
      <c r="AJ2186" s="177">
        <v>51.558779629089308</v>
      </c>
    </row>
    <row r="2187" spans="1:36" hidden="1" outlineLevel="1" x14ac:dyDescent="0.25">
      <c r="A2187" s="190">
        <f t="shared" si="579"/>
        <v>2023</v>
      </c>
      <c r="B2187" s="55">
        <f t="shared" si="580"/>
        <v>7</v>
      </c>
      <c r="C2187" s="55">
        <f t="shared" si="581"/>
        <v>12</v>
      </c>
      <c r="D2187" s="55">
        <f t="shared" si="576"/>
        <v>91</v>
      </c>
      <c r="F2187" s="63">
        <f t="shared" si="586"/>
        <v>45108.499999999971</v>
      </c>
      <c r="G2187" s="64">
        <f t="shared" si="578"/>
        <v>662.59719249422096</v>
      </c>
      <c r="H2187" s="64">
        <f t="shared" si="592"/>
        <v>59.983475932099253</v>
      </c>
      <c r="I2187" s="64">
        <f t="shared" si="592"/>
        <v>262.60012925734037</v>
      </c>
      <c r="J2187" s="64">
        <f t="shared" si="592"/>
        <v>189.24734931885641</v>
      </c>
      <c r="K2187" s="64">
        <f t="shared" si="592"/>
        <v>0</v>
      </c>
      <c r="L2187" s="64">
        <f t="shared" si="592"/>
        <v>0</v>
      </c>
      <c r="M2187" s="64">
        <f t="shared" si="592"/>
        <v>8.7659645242388251</v>
      </c>
      <c r="N2187" s="64">
        <f t="shared" si="592"/>
        <v>142.00027346168605</v>
      </c>
      <c r="O2187" s="121"/>
      <c r="P2187" s="177">
        <v>2.9750000000000001</v>
      </c>
      <c r="Q2187" s="177">
        <v>22.166107781966588</v>
      </c>
      <c r="R2187" s="177">
        <v>22.166107781966588</v>
      </c>
      <c r="S2187" s="177">
        <v>38.474704408268941</v>
      </c>
      <c r="T2187" s="177">
        <v>39.864413554575648</v>
      </c>
      <c r="U2187" s="177">
        <v>22.166107781966588</v>
      </c>
      <c r="V2187" s="177">
        <v>22.166107781966588</v>
      </c>
      <c r="W2187" s="177">
        <v>8.6727475309017983</v>
      </c>
      <c r="X2187" s="177">
        <v>42.068761437917409</v>
      </c>
      <c r="Y2187" s="177">
        <v>46.001280000000001</v>
      </c>
      <c r="Z2187" s="177">
        <v>0</v>
      </c>
      <c r="AA2187" s="177">
        <v>20.051081726875985</v>
      </c>
      <c r="AB2187" s="177">
        <v>16.596896949564261</v>
      </c>
      <c r="AC2187" s="177">
        <v>16.687863657379427</v>
      </c>
      <c r="AD2187" s="177">
        <v>59.983475932099253</v>
      </c>
      <c r="AE2187" s="177">
        <v>34.786267572591363</v>
      </c>
      <c r="AF2187" s="177">
        <v>8.7659645242388251</v>
      </c>
      <c r="AG2187" s="177">
        <v>63.082449772952138</v>
      </c>
      <c r="AH2187" s="177">
        <v>63.082449772952138</v>
      </c>
      <c r="AI2187" s="177">
        <v>63.082449772952138</v>
      </c>
      <c r="AJ2187" s="177">
        <v>49.756954753085225</v>
      </c>
    </row>
    <row r="2188" spans="1:36" hidden="1" outlineLevel="1" x14ac:dyDescent="0.25">
      <c r="A2188" s="190">
        <f t="shared" si="579"/>
        <v>2023</v>
      </c>
      <c r="B2188" s="55">
        <f t="shared" si="580"/>
        <v>7</v>
      </c>
      <c r="C2188" s="55">
        <f t="shared" si="581"/>
        <v>13</v>
      </c>
      <c r="D2188" s="55">
        <f t="shared" si="576"/>
        <v>91</v>
      </c>
      <c r="F2188" s="63">
        <f t="shared" si="586"/>
        <v>45108.541666666635</v>
      </c>
      <c r="G2188" s="64">
        <f t="shared" si="578"/>
        <v>663.08208033815561</v>
      </c>
      <c r="H2188" s="64">
        <f t="shared" si="592"/>
        <v>64.902154973131559</v>
      </c>
      <c r="I2188" s="64">
        <f t="shared" si="592"/>
        <v>252.23446744922828</v>
      </c>
      <c r="J2188" s="64">
        <f t="shared" si="592"/>
        <v>183.73042361626085</v>
      </c>
      <c r="K2188" s="64">
        <f t="shared" si="592"/>
        <v>0</v>
      </c>
      <c r="L2188" s="64">
        <f t="shared" si="592"/>
        <v>0</v>
      </c>
      <c r="M2188" s="64">
        <f t="shared" si="592"/>
        <v>9.0614464744940637</v>
      </c>
      <c r="N2188" s="64">
        <f t="shared" si="592"/>
        <v>153.15358782504083</v>
      </c>
      <c r="O2188" s="121"/>
      <c r="P2188" s="177">
        <v>2.9750000000000001</v>
      </c>
      <c r="Q2188" s="177">
        <v>23.557286094642315</v>
      </c>
      <c r="R2188" s="177">
        <v>23.557286094642315</v>
      </c>
      <c r="S2188" s="177">
        <v>33.075603657527552</v>
      </c>
      <c r="T2188" s="177">
        <v>36.875040705651116</v>
      </c>
      <c r="U2188" s="177">
        <v>23.557286094642315</v>
      </c>
      <c r="V2188" s="177">
        <v>23.557286094642315</v>
      </c>
      <c r="W2188" s="177">
        <v>8.6459460300074138</v>
      </c>
      <c r="X2188" s="177">
        <v>40.909099782001604</v>
      </c>
      <c r="Y2188" s="177">
        <v>46.808320000000009</v>
      </c>
      <c r="Z2188" s="177">
        <v>0</v>
      </c>
      <c r="AA2188" s="177">
        <v>22.38949818045824</v>
      </c>
      <c r="AB2188" s="177">
        <v>17.537107168847257</v>
      </c>
      <c r="AC2188" s="177">
        <v>18.997838097166074</v>
      </c>
      <c r="AD2188" s="177">
        <v>64.902154973131559</v>
      </c>
      <c r="AE2188" s="177">
        <v>35.121060469519378</v>
      </c>
      <c r="AF2188" s="177">
        <v>9.0614464744940637</v>
      </c>
      <c r="AG2188" s="177">
        <v>61.243474538753617</v>
      </c>
      <c r="AH2188" s="177">
        <v>61.243474538753617</v>
      </c>
      <c r="AI2188" s="177">
        <v>61.243474538753617</v>
      </c>
      <c r="AJ2188" s="177">
        <v>47.824396804521228</v>
      </c>
    </row>
    <row r="2189" spans="1:36" hidden="1" outlineLevel="1" x14ac:dyDescent="0.25">
      <c r="A2189" s="190">
        <f t="shared" si="579"/>
        <v>2023</v>
      </c>
      <c r="B2189" s="55">
        <f t="shared" si="580"/>
        <v>7</v>
      </c>
      <c r="C2189" s="55">
        <f t="shared" si="581"/>
        <v>14</v>
      </c>
      <c r="D2189" s="55">
        <f t="shared" si="576"/>
        <v>91</v>
      </c>
      <c r="F2189" s="63">
        <f t="shared" si="586"/>
        <v>45108.583333333299</v>
      </c>
      <c r="G2189" s="64">
        <f t="shared" si="578"/>
        <v>648.62897350264939</v>
      </c>
      <c r="H2189" s="64">
        <f t="shared" si="592"/>
        <v>65.441003189362931</v>
      </c>
      <c r="I2189" s="64">
        <f t="shared" si="592"/>
        <v>241.56646146407067</v>
      </c>
      <c r="J2189" s="64">
        <f t="shared" si="592"/>
        <v>179.86095374375714</v>
      </c>
      <c r="K2189" s="64">
        <f t="shared" si="592"/>
        <v>0</v>
      </c>
      <c r="L2189" s="64">
        <f t="shared" si="592"/>
        <v>0</v>
      </c>
      <c r="M2189" s="64">
        <f t="shared" si="592"/>
        <v>9.3569284247493059</v>
      </c>
      <c r="N2189" s="64">
        <f t="shared" si="592"/>
        <v>152.40362668070941</v>
      </c>
      <c r="O2189" s="121"/>
      <c r="P2189" s="177">
        <v>2.9750000000000001</v>
      </c>
      <c r="Q2189" s="177">
        <v>22.949289646880324</v>
      </c>
      <c r="R2189" s="177">
        <v>22.949289646880324</v>
      </c>
      <c r="S2189" s="177">
        <v>27.235958508069597</v>
      </c>
      <c r="T2189" s="177">
        <v>35.601131236549236</v>
      </c>
      <c r="U2189" s="177">
        <v>22.949289646880324</v>
      </c>
      <c r="V2189" s="177">
        <v>22.949289646880324</v>
      </c>
      <c r="W2189" s="177">
        <v>7.9985017846901219</v>
      </c>
      <c r="X2189" s="177">
        <v>41.850233265407276</v>
      </c>
      <c r="Y2189" s="177">
        <v>41.159040000000005</v>
      </c>
      <c r="Z2189" s="177">
        <v>0</v>
      </c>
      <c r="AA2189" s="177">
        <v>23.57959467391548</v>
      </c>
      <c r="AB2189" s="177">
        <v>19.234039298343763</v>
      </c>
      <c r="AC2189" s="177">
        <v>17.792834120928855</v>
      </c>
      <c r="AD2189" s="177">
        <v>65.441003189362931</v>
      </c>
      <c r="AE2189" s="177">
        <v>36.353133241855723</v>
      </c>
      <c r="AF2189" s="177">
        <v>9.3569284247493059</v>
      </c>
      <c r="AG2189" s="177">
        <v>59.953651247919041</v>
      </c>
      <c r="AH2189" s="177">
        <v>59.953651247919041</v>
      </c>
      <c r="AI2189" s="177">
        <v>59.953651247919041</v>
      </c>
      <c r="AJ2189" s="177">
        <v>48.393463427498716</v>
      </c>
    </row>
    <row r="2190" spans="1:36" hidden="1" outlineLevel="1" x14ac:dyDescent="0.25">
      <c r="A2190" s="190">
        <f t="shared" si="579"/>
        <v>2023</v>
      </c>
      <c r="B2190" s="55">
        <f t="shared" si="580"/>
        <v>7</v>
      </c>
      <c r="C2190" s="55">
        <f t="shared" si="581"/>
        <v>15</v>
      </c>
      <c r="D2190" s="55">
        <f t="shared" si="576"/>
        <v>91</v>
      </c>
      <c r="F2190" s="63">
        <f t="shared" si="586"/>
        <v>45108.624999999964</v>
      </c>
      <c r="G2190" s="64">
        <f t="shared" si="578"/>
        <v>622.11062866293764</v>
      </c>
      <c r="H2190" s="64">
        <f t="shared" si="592"/>
        <v>69.497247138530426</v>
      </c>
      <c r="I2190" s="64">
        <f t="shared" si="592"/>
        <v>218.04442352262359</v>
      </c>
      <c r="J2190" s="64">
        <f t="shared" si="592"/>
        <v>165.92122214933943</v>
      </c>
      <c r="K2190" s="64">
        <f t="shared" si="592"/>
        <v>0</v>
      </c>
      <c r="L2190" s="64">
        <f t="shared" si="592"/>
        <v>0</v>
      </c>
      <c r="M2190" s="64">
        <f t="shared" si="592"/>
        <v>9.2584344413308912</v>
      </c>
      <c r="N2190" s="64">
        <f t="shared" si="592"/>
        <v>159.38930141111325</v>
      </c>
      <c r="O2190" s="121"/>
      <c r="P2190" s="177">
        <v>2.9750000000000001</v>
      </c>
      <c r="Q2190" s="177">
        <v>23.505760971950622</v>
      </c>
      <c r="R2190" s="177">
        <v>23.505760971950622</v>
      </c>
      <c r="S2190" s="177">
        <v>18.845225802521014</v>
      </c>
      <c r="T2190" s="177">
        <v>32.867702265420661</v>
      </c>
      <c r="U2190" s="177">
        <v>23.505760971950622</v>
      </c>
      <c r="V2190" s="177">
        <v>23.505760971950622</v>
      </c>
      <c r="W2190" s="177">
        <v>7.8255871005485353</v>
      </c>
      <c r="X2190" s="177">
        <v>41.951130409625442</v>
      </c>
      <c r="Y2190" s="177">
        <v>33.492159999999998</v>
      </c>
      <c r="Z2190" s="177">
        <v>0</v>
      </c>
      <c r="AA2190" s="177">
        <v>24.56090462300326</v>
      </c>
      <c r="AB2190" s="177">
        <v>21.162084866428017</v>
      </c>
      <c r="AC2190" s="177">
        <v>19.643268033879483</v>
      </c>
      <c r="AD2190" s="177">
        <v>69.497247138530426</v>
      </c>
      <c r="AE2190" s="177">
        <v>33.737021660402725</v>
      </c>
      <c r="AF2190" s="177">
        <v>9.2584344413308912</v>
      </c>
      <c r="AG2190" s="177">
        <v>55.307074049779807</v>
      </c>
      <c r="AH2190" s="177">
        <v>55.307074049779807</v>
      </c>
      <c r="AI2190" s="177">
        <v>55.307074049779807</v>
      </c>
      <c r="AJ2190" s="177">
        <v>46.350596284105194</v>
      </c>
    </row>
    <row r="2191" spans="1:36" hidden="1" outlineLevel="1" x14ac:dyDescent="0.25">
      <c r="A2191" s="190">
        <f t="shared" si="579"/>
        <v>2023</v>
      </c>
      <c r="B2191" s="55">
        <f t="shared" si="580"/>
        <v>7</v>
      </c>
      <c r="C2191" s="55">
        <f t="shared" si="581"/>
        <v>16</v>
      </c>
      <c r="D2191" s="55">
        <f t="shared" ref="D2191:D2254" si="593">MATCH(DATE(YEAR(F2191),B2191,1),$F$7505:$F$7816,0)</f>
        <v>91</v>
      </c>
      <c r="F2191" s="63">
        <f t="shared" si="586"/>
        <v>45108.666666666628</v>
      </c>
      <c r="G2191" s="64">
        <f t="shared" ref="G2191:G2254" si="594">SUM(H2191:N2191)</f>
        <v>562.06849345344278</v>
      </c>
      <c r="H2191" s="64">
        <f t="shared" si="592"/>
        <v>57.073079616213214</v>
      </c>
      <c r="I2191" s="64">
        <f t="shared" si="592"/>
        <v>178.92980103273791</v>
      </c>
      <c r="J2191" s="64">
        <f t="shared" si="592"/>
        <v>149.9692226332854</v>
      </c>
      <c r="K2191" s="64">
        <f t="shared" si="592"/>
        <v>0</v>
      </c>
      <c r="L2191" s="64">
        <f t="shared" si="592"/>
        <v>0</v>
      </c>
      <c r="M2191" s="64">
        <f t="shared" si="592"/>
        <v>10.046386308678201</v>
      </c>
      <c r="N2191" s="64">
        <f t="shared" si="592"/>
        <v>166.05000386252809</v>
      </c>
      <c r="O2191" s="121"/>
      <c r="P2191" s="177">
        <v>2.9750000000000001</v>
      </c>
      <c r="Q2191" s="177">
        <v>23.114170039493747</v>
      </c>
      <c r="R2191" s="177">
        <v>23.114170039493747</v>
      </c>
      <c r="S2191" s="177">
        <v>8.9443335340416805</v>
      </c>
      <c r="T2191" s="177">
        <v>25.51633994117897</v>
      </c>
      <c r="U2191" s="177">
        <v>23.114170039493747</v>
      </c>
      <c r="V2191" s="177">
        <v>23.114170039493747</v>
      </c>
      <c r="W2191" s="177">
        <v>7.3951877960276073</v>
      </c>
      <c r="X2191" s="177">
        <v>39.960202079583198</v>
      </c>
      <c r="Y2191" s="177">
        <v>22.597120000000004</v>
      </c>
      <c r="Z2191" s="177">
        <v>0</v>
      </c>
      <c r="AA2191" s="177">
        <v>30.266088375874499</v>
      </c>
      <c r="AB2191" s="177">
        <v>20.0659570734874</v>
      </c>
      <c r="AC2191" s="177">
        <v>23.261278255191211</v>
      </c>
      <c r="AD2191" s="177">
        <v>57.073079616213214</v>
      </c>
      <c r="AE2191" s="177">
        <v>31.874153051371376</v>
      </c>
      <c r="AF2191" s="177">
        <v>10.046386308678201</v>
      </c>
      <c r="AG2191" s="177">
        <v>49.989740877761797</v>
      </c>
      <c r="AH2191" s="177">
        <v>49.989740877761797</v>
      </c>
      <c r="AI2191" s="177">
        <v>49.989740877761797</v>
      </c>
      <c r="AJ2191" s="177">
        <v>39.667464630535079</v>
      </c>
    </row>
    <row r="2192" spans="1:36" hidden="1" outlineLevel="1" x14ac:dyDescent="0.25">
      <c r="A2192" s="190">
        <f t="shared" ref="A2192:A2255" si="595">YEAR(F2192)</f>
        <v>2023</v>
      </c>
      <c r="B2192" s="55">
        <f t="shared" ref="B2192:B2255" si="596">MONTH(F2192)</f>
        <v>7</v>
      </c>
      <c r="C2192" s="55">
        <f t="shared" ref="C2192:C2255" si="597">HOUR(F2192)</f>
        <v>17</v>
      </c>
      <c r="D2192" s="55">
        <f t="shared" si="593"/>
        <v>91</v>
      </c>
      <c r="F2192" s="63">
        <f t="shared" si="586"/>
        <v>45108.708333333292</v>
      </c>
      <c r="G2192" s="64">
        <f t="shared" si="594"/>
        <v>418.03654950602743</v>
      </c>
      <c r="H2192" s="64">
        <f t="shared" si="592"/>
        <v>34.76643299572126</v>
      </c>
      <c r="I2192" s="64">
        <f t="shared" si="592"/>
        <v>127.12696030947421</v>
      </c>
      <c r="J2192" s="64">
        <f t="shared" si="592"/>
        <v>74.663692824859098</v>
      </c>
      <c r="K2192" s="64">
        <f t="shared" si="592"/>
        <v>0</v>
      </c>
      <c r="L2192" s="64">
        <f t="shared" si="592"/>
        <v>0</v>
      </c>
      <c r="M2192" s="64">
        <f t="shared" si="592"/>
        <v>10.735844192607098</v>
      </c>
      <c r="N2192" s="64">
        <f t="shared" si="592"/>
        <v>170.74361918336575</v>
      </c>
      <c r="O2192" s="121"/>
      <c r="P2192" s="177">
        <v>2.9750000000000001</v>
      </c>
      <c r="Q2192" s="177">
        <v>22.052752512044862</v>
      </c>
      <c r="R2192" s="177">
        <v>22.052752512044862</v>
      </c>
      <c r="S2192" s="177">
        <v>1.7566381897764098</v>
      </c>
      <c r="T2192" s="177">
        <v>12.615028598331049</v>
      </c>
      <c r="U2192" s="177">
        <v>22.052752512044862</v>
      </c>
      <c r="V2192" s="177">
        <v>22.052752512044862</v>
      </c>
      <c r="W2192" s="177">
        <v>6.5602254489543768</v>
      </c>
      <c r="X2192" s="177">
        <v>34.002470084628769</v>
      </c>
      <c r="Y2192" s="177">
        <v>10.895040000000002</v>
      </c>
      <c r="Z2192" s="177">
        <v>0</v>
      </c>
      <c r="AA2192" s="177">
        <v>35.332744948106615</v>
      </c>
      <c r="AB2192" s="177">
        <v>22.794711273929138</v>
      </c>
      <c r="AC2192" s="177">
        <v>24.405152913150573</v>
      </c>
      <c r="AD2192" s="177">
        <v>34.76643299572126</v>
      </c>
      <c r="AE2192" s="177">
        <v>26.662272933528783</v>
      </c>
      <c r="AF2192" s="177">
        <v>10.735844192607098</v>
      </c>
      <c r="AG2192" s="177">
        <v>24.887897608286366</v>
      </c>
      <c r="AH2192" s="177">
        <v>24.887897608286366</v>
      </c>
      <c r="AI2192" s="177">
        <v>24.887897608286366</v>
      </c>
      <c r="AJ2192" s="177">
        <v>31.660285054254814</v>
      </c>
    </row>
    <row r="2193" spans="1:36" hidden="1" outlineLevel="1" x14ac:dyDescent="0.25">
      <c r="A2193" s="190">
        <f t="shared" si="595"/>
        <v>2023</v>
      </c>
      <c r="B2193" s="55">
        <f t="shared" si="596"/>
        <v>7</v>
      </c>
      <c r="C2193" s="55">
        <f t="shared" si="597"/>
        <v>18</v>
      </c>
      <c r="D2193" s="55">
        <f t="shared" si="593"/>
        <v>91</v>
      </c>
      <c r="F2193" s="63">
        <f t="shared" si="586"/>
        <v>45108.749999999956</v>
      </c>
      <c r="G2193" s="64">
        <f t="shared" si="594"/>
        <v>227.11887647021831</v>
      </c>
      <c r="H2193" s="64">
        <f t="shared" si="592"/>
        <v>3.3488845457606198</v>
      </c>
      <c r="I2193" s="64">
        <f t="shared" si="592"/>
        <v>49.819245674204502</v>
      </c>
      <c r="J2193" s="64">
        <f t="shared" si="592"/>
        <v>5.0019573977754712</v>
      </c>
      <c r="K2193" s="64">
        <f t="shared" si="592"/>
        <v>0</v>
      </c>
      <c r="L2193" s="64">
        <f t="shared" si="592"/>
        <v>0</v>
      </c>
      <c r="M2193" s="64">
        <f t="shared" si="592"/>
        <v>11.425302076535996</v>
      </c>
      <c r="N2193" s="64">
        <f t="shared" si="592"/>
        <v>157.52348677594171</v>
      </c>
      <c r="O2193" s="121"/>
      <c r="P2193" s="177">
        <v>2.9750000000000001</v>
      </c>
      <c r="Q2193" s="177">
        <v>20.754319420214181</v>
      </c>
      <c r="R2193" s="177">
        <v>20.754319420214181</v>
      </c>
      <c r="S2193" s="177">
        <v>0.41978515536871458</v>
      </c>
      <c r="T2193" s="177">
        <v>0</v>
      </c>
      <c r="U2193" s="177">
        <v>20.754319420214181</v>
      </c>
      <c r="V2193" s="177">
        <v>20.754319420214181</v>
      </c>
      <c r="W2193" s="177">
        <v>2.9303607661854674</v>
      </c>
      <c r="X2193" s="177">
        <v>15.037530981972786</v>
      </c>
      <c r="Y2193" s="177">
        <v>2.4211199999999997</v>
      </c>
      <c r="Z2193" s="177">
        <v>0</v>
      </c>
      <c r="AA2193" s="177">
        <v>27.885372126049084</v>
      </c>
      <c r="AB2193" s="177">
        <v>26.99761135628998</v>
      </c>
      <c r="AC2193" s="177">
        <v>19.623225612745916</v>
      </c>
      <c r="AD2193" s="177">
        <v>3.3488845457606198</v>
      </c>
      <c r="AE2193" s="177">
        <v>11.87799144704201</v>
      </c>
      <c r="AF2193" s="177">
        <v>11.425302076535996</v>
      </c>
      <c r="AG2193" s="177">
        <v>1.6673191325918237</v>
      </c>
      <c r="AH2193" s="177">
        <v>1.6673191325918237</v>
      </c>
      <c r="AI2193" s="177">
        <v>1.6673191325918237</v>
      </c>
      <c r="AJ2193" s="177">
        <v>14.157457323635525</v>
      </c>
    </row>
    <row r="2194" spans="1:36" hidden="1" outlineLevel="1" x14ac:dyDescent="0.25">
      <c r="A2194" s="190">
        <f t="shared" si="595"/>
        <v>2023</v>
      </c>
      <c r="B2194" s="55">
        <f t="shared" si="596"/>
        <v>7</v>
      </c>
      <c r="C2194" s="55">
        <f t="shared" si="597"/>
        <v>19</v>
      </c>
      <c r="D2194" s="55">
        <f t="shared" si="593"/>
        <v>91</v>
      </c>
      <c r="F2194" s="63">
        <f t="shared" si="586"/>
        <v>45108.791666666621</v>
      </c>
      <c r="G2194" s="64">
        <f t="shared" si="594"/>
        <v>172.47903323819457</v>
      </c>
      <c r="H2194" s="64">
        <f t="shared" si="592"/>
        <v>0</v>
      </c>
      <c r="I2194" s="64">
        <f t="shared" si="592"/>
        <v>5.1796243538559015</v>
      </c>
      <c r="J2194" s="64">
        <f t="shared" si="592"/>
        <v>0</v>
      </c>
      <c r="K2194" s="64">
        <f t="shared" si="592"/>
        <v>0</v>
      </c>
      <c r="L2194" s="64">
        <f t="shared" si="592"/>
        <v>0</v>
      </c>
      <c r="M2194" s="64">
        <f t="shared" si="592"/>
        <v>14.478615562506821</v>
      </c>
      <c r="N2194" s="64">
        <f t="shared" si="592"/>
        <v>152.82079332183184</v>
      </c>
      <c r="O2194" s="121"/>
      <c r="P2194" s="177">
        <v>2.9750000000000001</v>
      </c>
      <c r="Q2194" s="177">
        <v>20.362728487757316</v>
      </c>
      <c r="R2194" s="177">
        <v>20.362728487757316</v>
      </c>
      <c r="S2194" s="177">
        <v>0</v>
      </c>
      <c r="T2194" s="177">
        <v>0</v>
      </c>
      <c r="U2194" s="177">
        <v>20.362728487757316</v>
      </c>
      <c r="V2194" s="177">
        <v>20.362728487757316</v>
      </c>
      <c r="W2194" s="177">
        <v>0.2798047532114874</v>
      </c>
      <c r="X2194" s="177">
        <v>0.55426298948639308</v>
      </c>
      <c r="Y2194" s="177">
        <v>0</v>
      </c>
      <c r="Z2194" s="177">
        <v>0</v>
      </c>
      <c r="AA2194" s="177">
        <v>24.389482204814378</v>
      </c>
      <c r="AB2194" s="177">
        <v>29.750100633139105</v>
      </c>
      <c r="AC2194" s="177">
        <v>17.230296532849085</v>
      </c>
      <c r="AD2194" s="177">
        <v>0</v>
      </c>
      <c r="AE2194" s="177">
        <v>1.301246409759933</v>
      </c>
      <c r="AF2194" s="177">
        <v>14.478615562506821</v>
      </c>
      <c r="AG2194" s="177">
        <v>0</v>
      </c>
      <c r="AH2194" s="177">
        <v>0</v>
      </c>
      <c r="AI2194" s="177">
        <v>0</v>
      </c>
      <c r="AJ2194" s="177">
        <v>6.9310201398086954E-2</v>
      </c>
    </row>
    <row r="2195" spans="1:36" hidden="1" outlineLevel="1" x14ac:dyDescent="0.25">
      <c r="A2195" s="190">
        <f t="shared" si="595"/>
        <v>2023</v>
      </c>
      <c r="B2195" s="55">
        <f t="shared" si="596"/>
        <v>7</v>
      </c>
      <c r="C2195" s="55">
        <f t="shared" si="597"/>
        <v>20</v>
      </c>
      <c r="D2195" s="55">
        <f t="shared" si="593"/>
        <v>91</v>
      </c>
      <c r="F2195" s="63">
        <f t="shared" si="586"/>
        <v>45108.833333333285</v>
      </c>
      <c r="G2195" s="64">
        <f t="shared" si="594"/>
        <v>172.26716342370781</v>
      </c>
      <c r="H2195" s="64">
        <f t="shared" ref="H2195:N2204" si="598">SUMIF($P$6:$AK$6,H$6,$P2195:$AK2195)</f>
        <v>0</v>
      </c>
      <c r="I2195" s="64">
        <f t="shared" si="598"/>
        <v>2.9750000000000001</v>
      </c>
      <c r="J2195" s="64">
        <f t="shared" si="598"/>
        <v>0</v>
      </c>
      <c r="K2195" s="64">
        <f t="shared" si="598"/>
        <v>0</v>
      </c>
      <c r="L2195" s="64">
        <f t="shared" si="598"/>
        <v>0</v>
      </c>
      <c r="M2195" s="64">
        <f t="shared" si="598"/>
        <v>17.728917015314472</v>
      </c>
      <c r="N2195" s="64">
        <f t="shared" si="598"/>
        <v>151.56324640839333</v>
      </c>
      <c r="O2195" s="121"/>
      <c r="P2195" s="177">
        <v>2.9750000000000001</v>
      </c>
      <c r="Q2195" s="177">
        <v>20.094797849760504</v>
      </c>
      <c r="R2195" s="177">
        <v>20.094797849760504</v>
      </c>
      <c r="S2195" s="177">
        <v>0</v>
      </c>
      <c r="T2195" s="177">
        <v>0</v>
      </c>
      <c r="U2195" s="177">
        <v>20.094797849760504</v>
      </c>
      <c r="V2195" s="177">
        <v>20.094797849760504</v>
      </c>
      <c r="W2195" s="177">
        <v>0</v>
      </c>
      <c r="X2195" s="177">
        <v>0</v>
      </c>
      <c r="Y2195" s="177">
        <v>0</v>
      </c>
      <c r="Z2195" s="177">
        <v>0</v>
      </c>
      <c r="AA2195" s="177">
        <v>25.469067320759883</v>
      </c>
      <c r="AB2195" s="177">
        <v>28.8005903491769</v>
      </c>
      <c r="AC2195" s="177">
        <v>16.914397339414524</v>
      </c>
      <c r="AD2195" s="177">
        <v>0</v>
      </c>
      <c r="AE2195" s="177">
        <v>0</v>
      </c>
      <c r="AF2195" s="177">
        <v>17.728917015314472</v>
      </c>
      <c r="AG2195" s="177">
        <v>0</v>
      </c>
      <c r="AH2195" s="177">
        <v>0</v>
      </c>
      <c r="AI2195" s="177">
        <v>0</v>
      </c>
      <c r="AJ2195" s="177">
        <v>0</v>
      </c>
    </row>
    <row r="2196" spans="1:36" hidden="1" outlineLevel="1" x14ac:dyDescent="0.25">
      <c r="A2196" s="190">
        <f t="shared" si="595"/>
        <v>2023</v>
      </c>
      <c r="B2196" s="55">
        <f t="shared" si="596"/>
        <v>7</v>
      </c>
      <c r="C2196" s="55">
        <f t="shared" si="597"/>
        <v>21</v>
      </c>
      <c r="D2196" s="55">
        <f t="shared" si="593"/>
        <v>91</v>
      </c>
      <c r="F2196" s="63">
        <f t="shared" si="586"/>
        <v>45108.874999999949</v>
      </c>
      <c r="G2196" s="64">
        <f t="shared" si="594"/>
        <v>157.53180997832862</v>
      </c>
      <c r="H2196" s="64">
        <f t="shared" si="598"/>
        <v>0</v>
      </c>
      <c r="I2196" s="64">
        <f t="shared" si="598"/>
        <v>2.9750000000000001</v>
      </c>
      <c r="J2196" s="64">
        <f t="shared" si="598"/>
        <v>0</v>
      </c>
      <c r="K2196" s="64">
        <f t="shared" si="598"/>
        <v>0</v>
      </c>
      <c r="L2196" s="64">
        <f t="shared" si="598"/>
        <v>0</v>
      </c>
      <c r="M2196" s="64">
        <f t="shared" si="598"/>
        <v>19.403314733427507</v>
      </c>
      <c r="N2196" s="64">
        <f t="shared" si="598"/>
        <v>135.15349524490111</v>
      </c>
      <c r="O2196" s="121"/>
      <c r="P2196" s="177">
        <v>2.9750000000000001</v>
      </c>
      <c r="Q2196" s="177">
        <v>17.755557279557614</v>
      </c>
      <c r="R2196" s="177">
        <v>17.755557279557614</v>
      </c>
      <c r="S2196" s="177">
        <v>0</v>
      </c>
      <c r="T2196" s="177">
        <v>0</v>
      </c>
      <c r="U2196" s="177">
        <v>17.755557279557614</v>
      </c>
      <c r="V2196" s="177">
        <v>17.755557279557614</v>
      </c>
      <c r="W2196" s="177">
        <v>0</v>
      </c>
      <c r="X2196" s="177">
        <v>0</v>
      </c>
      <c r="Y2196" s="177">
        <v>0</v>
      </c>
      <c r="Z2196" s="177">
        <v>0</v>
      </c>
      <c r="AA2196" s="177">
        <v>22.498517094585459</v>
      </c>
      <c r="AB2196" s="177">
        <v>26.898069908197961</v>
      </c>
      <c r="AC2196" s="177">
        <v>14.734679123887238</v>
      </c>
      <c r="AD2196" s="177">
        <v>0</v>
      </c>
      <c r="AE2196" s="177">
        <v>0</v>
      </c>
      <c r="AF2196" s="177">
        <v>19.403314733427507</v>
      </c>
      <c r="AG2196" s="177">
        <v>0</v>
      </c>
      <c r="AH2196" s="177">
        <v>0</v>
      </c>
      <c r="AI2196" s="177">
        <v>0</v>
      </c>
      <c r="AJ2196" s="177">
        <v>0</v>
      </c>
    </row>
    <row r="2197" spans="1:36" hidden="1" outlineLevel="1" x14ac:dyDescent="0.25">
      <c r="A2197" s="190">
        <f t="shared" si="595"/>
        <v>2023</v>
      </c>
      <c r="B2197" s="55">
        <f t="shared" si="596"/>
        <v>7</v>
      </c>
      <c r="C2197" s="55">
        <f t="shared" si="597"/>
        <v>22</v>
      </c>
      <c r="D2197" s="55">
        <f t="shared" si="593"/>
        <v>91</v>
      </c>
      <c r="F2197" s="63">
        <f t="shared" si="586"/>
        <v>45108.916666666613</v>
      </c>
      <c r="G2197" s="64">
        <f t="shared" si="594"/>
        <v>143.92032154817838</v>
      </c>
      <c r="H2197" s="64">
        <f t="shared" si="598"/>
        <v>0</v>
      </c>
      <c r="I2197" s="64">
        <f t="shared" si="598"/>
        <v>2.9750000000000001</v>
      </c>
      <c r="J2197" s="64">
        <f t="shared" si="598"/>
        <v>0</v>
      </c>
      <c r="K2197" s="64">
        <f t="shared" si="598"/>
        <v>0</v>
      </c>
      <c r="L2197" s="64">
        <f t="shared" si="598"/>
        <v>0</v>
      </c>
      <c r="M2197" s="64">
        <f t="shared" si="598"/>
        <v>20.979218468122131</v>
      </c>
      <c r="N2197" s="64">
        <f t="shared" si="598"/>
        <v>119.96610308005626</v>
      </c>
      <c r="O2197" s="121"/>
      <c r="P2197" s="177">
        <v>2.9750000000000001</v>
      </c>
      <c r="Q2197" s="177">
        <v>15.684247347351533</v>
      </c>
      <c r="R2197" s="177">
        <v>15.684247347351533</v>
      </c>
      <c r="S2197" s="177">
        <v>0</v>
      </c>
      <c r="T2197" s="177">
        <v>0</v>
      </c>
      <c r="U2197" s="177">
        <v>15.684247347351533</v>
      </c>
      <c r="V2197" s="177">
        <v>15.684247347351533</v>
      </c>
      <c r="W2197" s="177">
        <v>0</v>
      </c>
      <c r="X2197" s="177">
        <v>0</v>
      </c>
      <c r="Y2197" s="177">
        <v>0</v>
      </c>
      <c r="Z2197" s="177">
        <v>0</v>
      </c>
      <c r="AA2197" s="177">
        <v>22.338682886097196</v>
      </c>
      <c r="AB2197" s="177">
        <v>23.706671926123953</v>
      </c>
      <c r="AC2197" s="177">
        <v>11.183758878428966</v>
      </c>
      <c r="AD2197" s="177">
        <v>0</v>
      </c>
      <c r="AE2197" s="177">
        <v>0</v>
      </c>
      <c r="AF2197" s="177">
        <v>20.979218468122131</v>
      </c>
      <c r="AG2197" s="177">
        <v>0</v>
      </c>
      <c r="AH2197" s="177">
        <v>0</v>
      </c>
      <c r="AI2197" s="177">
        <v>0</v>
      </c>
      <c r="AJ2197" s="177">
        <v>0</v>
      </c>
    </row>
    <row r="2198" spans="1:36" hidden="1" outlineLevel="1" x14ac:dyDescent="0.25">
      <c r="A2198" s="190">
        <f t="shared" si="595"/>
        <v>2023</v>
      </c>
      <c r="B2198" s="55">
        <f t="shared" si="596"/>
        <v>7</v>
      </c>
      <c r="C2198" s="55">
        <f t="shared" si="597"/>
        <v>23</v>
      </c>
      <c r="D2198" s="55">
        <f t="shared" si="593"/>
        <v>91</v>
      </c>
      <c r="F2198" s="63">
        <f t="shared" si="586"/>
        <v>45108.958333333278</v>
      </c>
      <c r="G2198" s="64">
        <f t="shared" si="594"/>
        <v>133.66703997711011</v>
      </c>
      <c r="H2198" s="64">
        <f t="shared" si="598"/>
        <v>0</v>
      </c>
      <c r="I2198" s="64">
        <f t="shared" si="598"/>
        <v>2.9750000000000001</v>
      </c>
      <c r="J2198" s="64">
        <f t="shared" si="598"/>
        <v>0</v>
      </c>
      <c r="K2198" s="64">
        <f t="shared" si="598"/>
        <v>0</v>
      </c>
      <c r="L2198" s="64">
        <f t="shared" si="598"/>
        <v>0</v>
      </c>
      <c r="M2198" s="64">
        <f t="shared" si="598"/>
        <v>23.737050003837716</v>
      </c>
      <c r="N2198" s="64">
        <f t="shared" si="598"/>
        <v>106.95498997327238</v>
      </c>
      <c r="O2198" s="121"/>
      <c r="P2198" s="177">
        <v>2.9750000000000001</v>
      </c>
      <c r="Q2198" s="177">
        <v>11.891998317242884</v>
      </c>
      <c r="R2198" s="177">
        <v>11.891998317242884</v>
      </c>
      <c r="S2198" s="177">
        <v>0</v>
      </c>
      <c r="T2198" s="177">
        <v>0</v>
      </c>
      <c r="U2198" s="177">
        <v>11.891998317242884</v>
      </c>
      <c r="V2198" s="177">
        <v>11.891998317242884</v>
      </c>
      <c r="W2198" s="177">
        <v>0</v>
      </c>
      <c r="X2198" s="177">
        <v>0</v>
      </c>
      <c r="Y2198" s="177">
        <v>0</v>
      </c>
      <c r="Z2198" s="177">
        <v>0</v>
      </c>
      <c r="AA2198" s="177">
        <v>24.184584758814076</v>
      </c>
      <c r="AB2198" s="177">
        <v>22.073171457082235</v>
      </c>
      <c r="AC2198" s="177">
        <v>13.12924048840453</v>
      </c>
      <c r="AD2198" s="177">
        <v>0</v>
      </c>
      <c r="AE2198" s="177">
        <v>0</v>
      </c>
      <c r="AF2198" s="177">
        <v>23.737050003837716</v>
      </c>
      <c r="AG2198" s="177">
        <v>0</v>
      </c>
      <c r="AH2198" s="177">
        <v>0</v>
      </c>
      <c r="AI2198" s="177">
        <v>0</v>
      </c>
      <c r="AJ2198" s="177">
        <v>0</v>
      </c>
    </row>
    <row r="2199" spans="1:36" hidden="1" outlineLevel="1" x14ac:dyDescent="0.25">
      <c r="A2199" s="190">
        <f t="shared" si="595"/>
        <v>2023</v>
      </c>
      <c r="B2199" s="55">
        <f t="shared" si="596"/>
        <v>8</v>
      </c>
      <c r="C2199" s="55">
        <f t="shared" si="597"/>
        <v>0</v>
      </c>
      <c r="D2199" s="55">
        <f t="shared" si="593"/>
        <v>92</v>
      </c>
      <c r="F2199" s="63">
        <f t="shared" ref="F2199" si="599">EDATE(F2175,1)</f>
        <v>45139</v>
      </c>
      <c r="G2199" s="64">
        <f t="shared" si="594"/>
        <v>130.74210576238056</v>
      </c>
      <c r="H2199" s="64">
        <f t="shared" si="598"/>
        <v>0</v>
      </c>
      <c r="I2199" s="64">
        <f t="shared" si="598"/>
        <v>2.9750000000000001</v>
      </c>
      <c r="J2199" s="64">
        <f t="shared" si="598"/>
        <v>0</v>
      </c>
      <c r="K2199" s="64">
        <f t="shared" si="598"/>
        <v>0</v>
      </c>
      <c r="L2199" s="64">
        <f t="shared" si="598"/>
        <v>0</v>
      </c>
      <c r="M2199" s="64">
        <f t="shared" si="598"/>
        <v>22.40034084082135</v>
      </c>
      <c r="N2199" s="64">
        <f t="shared" si="598"/>
        <v>105.36676492155921</v>
      </c>
      <c r="O2199" s="121"/>
      <c r="P2199" s="177">
        <v>2.9750000000000001</v>
      </c>
      <c r="Q2199" s="177">
        <v>10.4595999064138</v>
      </c>
      <c r="R2199" s="177">
        <v>10.4595999064138</v>
      </c>
      <c r="S2199" s="177">
        <v>0</v>
      </c>
      <c r="T2199" s="177">
        <v>0</v>
      </c>
      <c r="U2199" s="177">
        <v>10.4595999064138</v>
      </c>
      <c r="V2199" s="177">
        <v>10.4595999064138</v>
      </c>
      <c r="W2199" s="177">
        <v>0</v>
      </c>
      <c r="X2199" s="177">
        <v>0</v>
      </c>
      <c r="Y2199" s="177">
        <v>0</v>
      </c>
      <c r="Z2199" s="177">
        <v>0</v>
      </c>
      <c r="AA2199" s="177">
        <v>24.414431296543793</v>
      </c>
      <c r="AB2199" s="177">
        <v>24.184194509210052</v>
      </c>
      <c r="AC2199" s="177">
        <v>14.929739490150173</v>
      </c>
      <c r="AD2199" s="177">
        <v>0</v>
      </c>
      <c r="AE2199" s="177">
        <v>0</v>
      </c>
      <c r="AF2199" s="177">
        <v>22.40034084082135</v>
      </c>
      <c r="AG2199" s="177">
        <v>0</v>
      </c>
      <c r="AH2199" s="177">
        <v>0</v>
      </c>
      <c r="AI2199" s="177">
        <v>0</v>
      </c>
      <c r="AJ2199" s="177">
        <v>0</v>
      </c>
    </row>
    <row r="2200" spans="1:36" hidden="1" outlineLevel="1" x14ac:dyDescent="0.25">
      <c r="A2200" s="190">
        <f t="shared" si="595"/>
        <v>2023</v>
      </c>
      <c r="B2200" s="55">
        <f t="shared" si="596"/>
        <v>8</v>
      </c>
      <c r="C2200" s="55">
        <f t="shared" si="597"/>
        <v>1</v>
      </c>
      <c r="D2200" s="55">
        <f t="shared" si="593"/>
        <v>92</v>
      </c>
      <c r="F2200" s="63">
        <f t="shared" ref="F2200" si="600">F2199+1/24</f>
        <v>45139.041666666664</v>
      </c>
      <c r="G2200" s="64">
        <f t="shared" si="594"/>
        <v>126.92375483945914</v>
      </c>
      <c r="H2200" s="64">
        <f t="shared" si="598"/>
        <v>0</v>
      </c>
      <c r="I2200" s="64">
        <f t="shared" si="598"/>
        <v>2.9750000000000001</v>
      </c>
      <c r="J2200" s="64">
        <f t="shared" si="598"/>
        <v>0</v>
      </c>
      <c r="K2200" s="64">
        <f t="shared" si="598"/>
        <v>0</v>
      </c>
      <c r="L2200" s="64">
        <f t="shared" si="598"/>
        <v>0</v>
      </c>
      <c r="M2200" s="64">
        <f t="shared" si="598"/>
        <v>22.40034084082135</v>
      </c>
      <c r="N2200" s="64">
        <f t="shared" si="598"/>
        <v>101.54841399863778</v>
      </c>
      <c r="O2200" s="121"/>
      <c r="P2200" s="177">
        <v>2.9750000000000001</v>
      </c>
      <c r="Q2200" s="177">
        <v>8.8004909557412656</v>
      </c>
      <c r="R2200" s="177">
        <v>8.8004909557412656</v>
      </c>
      <c r="S2200" s="177">
        <v>0</v>
      </c>
      <c r="T2200" s="177">
        <v>0</v>
      </c>
      <c r="U2200" s="177">
        <v>8.8004909557412656</v>
      </c>
      <c r="V2200" s="177">
        <v>8.8004909557412656</v>
      </c>
      <c r="W2200" s="177">
        <v>0</v>
      </c>
      <c r="X2200" s="177">
        <v>0</v>
      </c>
      <c r="Y2200" s="177">
        <v>0</v>
      </c>
      <c r="Z2200" s="177">
        <v>0</v>
      </c>
      <c r="AA2200" s="177">
        <v>23.62880199493074</v>
      </c>
      <c r="AB2200" s="177">
        <v>26.058622117369978</v>
      </c>
      <c r="AC2200" s="177">
        <v>16.659026063372004</v>
      </c>
      <c r="AD2200" s="177">
        <v>0</v>
      </c>
      <c r="AE2200" s="177">
        <v>0</v>
      </c>
      <c r="AF2200" s="177">
        <v>22.40034084082135</v>
      </c>
      <c r="AG2200" s="177">
        <v>0</v>
      </c>
      <c r="AH2200" s="177">
        <v>0</v>
      </c>
      <c r="AI2200" s="177">
        <v>0</v>
      </c>
      <c r="AJ2200" s="177">
        <v>0</v>
      </c>
    </row>
    <row r="2201" spans="1:36" hidden="1" outlineLevel="1" x14ac:dyDescent="0.25">
      <c r="A2201" s="190">
        <f t="shared" si="595"/>
        <v>2023</v>
      </c>
      <c r="B2201" s="55">
        <f t="shared" si="596"/>
        <v>8</v>
      </c>
      <c r="C2201" s="55">
        <f t="shared" si="597"/>
        <v>2</v>
      </c>
      <c r="D2201" s="55">
        <f t="shared" si="593"/>
        <v>92</v>
      </c>
      <c r="F2201" s="63">
        <f t="shared" si="586"/>
        <v>45139.083333333328</v>
      </c>
      <c r="G2201" s="64">
        <f t="shared" si="594"/>
        <v>135.05200226971328</v>
      </c>
      <c r="H2201" s="64">
        <f t="shared" si="598"/>
        <v>0</v>
      </c>
      <c r="I2201" s="64">
        <f t="shared" si="598"/>
        <v>2.9750000000000001</v>
      </c>
      <c r="J2201" s="64">
        <f t="shared" si="598"/>
        <v>0</v>
      </c>
      <c r="K2201" s="64">
        <f t="shared" si="598"/>
        <v>0</v>
      </c>
      <c r="L2201" s="64">
        <f t="shared" si="598"/>
        <v>0</v>
      </c>
      <c r="M2201" s="64">
        <f t="shared" si="598"/>
        <v>21.950534799841009</v>
      </c>
      <c r="N2201" s="64">
        <f t="shared" si="598"/>
        <v>110.12646746987227</v>
      </c>
      <c r="O2201" s="121"/>
      <c r="P2201" s="177">
        <v>2.9750000000000001</v>
      </c>
      <c r="Q2201" s="177">
        <v>8.8314060293562822</v>
      </c>
      <c r="R2201" s="177">
        <v>8.8314060293562822</v>
      </c>
      <c r="S2201" s="177">
        <v>0</v>
      </c>
      <c r="T2201" s="177">
        <v>0</v>
      </c>
      <c r="U2201" s="177">
        <v>8.8314060293562822</v>
      </c>
      <c r="V2201" s="177">
        <v>8.8314060293562822</v>
      </c>
      <c r="W2201" s="177">
        <v>0</v>
      </c>
      <c r="X2201" s="177">
        <v>0</v>
      </c>
      <c r="Y2201" s="177">
        <v>0</v>
      </c>
      <c r="Z2201" s="177">
        <v>0</v>
      </c>
      <c r="AA2201" s="177">
        <v>26.899159165834611</v>
      </c>
      <c r="AB2201" s="177">
        <v>27.187136122037469</v>
      </c>
      <c r="AC2201" s="177">
        <v>20.714548064575062</v>
      </c>
      <c r="AD2201" s="177">
        <v>0</v>
      </c>
      <c r="AE2201" s="177">
        <v>0</v>
      </c>
      <c r="AF2201" s="177">
        <v>21.950534799841009</v>
      </c>
      <c r="AG2201" s="177">
        <v>0</v>
      </c>
      <c r="AH2201" s="177">
        <v>0</v>
      </c>
      <c r="AI2201" s="177">
        <v>0</v>
      </c>
      <c r="AJ2201" s="177">
        <v>0</v>
      </c>
    </row>
    <row r="2202" spans="1:36" hidden="1" outlineLevel="1" x14ac:dyDescent="0.25">
      <c r="A2202" s="190">
        <f t="shared" si="595"/>
        <v>2023</v>
      </c>
      <c r="B2202" s="55">
        <f t="shared" si="596"/>
        <v>8</v>
      </c>
      <c r="C2202" s="55">
        <f t="shared" si="597"/>
        <v>3</v>
      </c>
      <c r="D2202" s="55">
        <f t="shared" si="593"/>
        <v>92</v>
      </c>
      <c r="F2202" s="63">
        <f t="shared" si="586"/>
        <v>45139.124999999993</v>
      </c>
      <c r="G2202" s="64">
        <f t="shared" si="594"/>
        <v>130.43708287196023</v>
      </c>
      <c r="H2202" s="64">
        <f t="shared" si="598"/>
        <v>0</v>
      </c>
      <c r="I2202" s="64">
        <f t="shared" si="598"/>
        <v>2.9750000000000001</v>
      </c>
      <c r="J2202" s="64">
        <f t="shared" si="598"/>
        <v>0</v>
      </c>
      <c r="K2202" s="64">
        <f t="shared" si="598"/>
        <v>0</v>
      </c>
      <c r="L2202" s="64">
        <f t="shared" si="598"/>
        <v>0</v>
      </c>
      <c r="M2202" s="64">
        <f t="shared" si="598"/>
        <v>21.320806342468515</v>
      </c>
      <c r="N2202" s="64">
        <f t="shared" si="598"/>
        <v>106.14127652949171</v>
      </c>
      <c r="O2202" s="121"/>
      <c r="P2202" s="177">
        <v>2.9750000000000001</v>
      </c>
      <c r="Q2202" s="177">
        <v>7.3577875203738436</v>
      </c>
      <c r="R2202" s="177">
        <v>7.3577875203738436</v>
      </c>
      <c r="S2202" s="177">
        <v>0</v>
      </c>
      <c r="T2202" s="177">
        <v>0</v>
      </c>
      <c r="U2202" s="177">
        <v>7.3577875203738436</v>
      </c>
      <c r="V2202" s="177">
        <v>7.3577875203738436</v>
      </c>
      <c r="W2202" s="177">
        <v>0</v>
      </c>
      <c r="X2202" s="177">
        <v>0</v>
      </c>
      <c r="Y2202" s="177">
        <v>0</v>
      </c>
      <c r="Z2202" s="177">
        <v>0</v>
      </c>
      <c r="AA2202" s="177">
        <v>28.693519526621479</v>
      </c>
      <c r="AB2202" s="177">
        <v>26.771456246345089</v>
      </c>
      <c r="AC2202" s="177">
        <v>21.24515067502977</v>
      </c>
      <c r="AD2202" s="177">
        <v>0</v>
      </c>
      <c r="AE2202" s="177">
        <v>0</v>
      </c>
      <c r="AF2202" s="177">
        <v>21.320806342468515</v>
      </c>
      <c r="AG2202" s="177">
        <v>0</v>
      </c>
      <c r="AH2202" s="177">
        <v>0</v>
      </c>
      <c r="AI2202" s="177">
        <v>0</v>
      </c>
      <c r="AJ2202" s="177">
        <v>0</v>
      </c>
    </row>
    <row r="2203" spans="1:36" hidden="1" outlineLevel="1" x14ac:dyDescent="0.25">
      <c r="A2203" s="190">
        <f t="shared" si="595"/>
        <v>2023</v>
      </c>
      <c r="B2203" s="55">
        <f t="shared" si="596"/>
        <v>8</v>
      </c>
      <c r="C2203" s="55">
        <f t="shared" si="597"/>
        <v>4</v>
      </c>
      <c r="D2203" s="55">
        <f t="shared" si="593"/>
        <v>92</v>
      </c>
      <c r="F2203" s="63">
        <f t="shared" si="586"/>
        <v>45139.166666666657</v>
      </c>
      <c r="G2203" s="64">
        <f t="shared" si="594"/>
        <v>124.80254931206167</v>
      </c>
      <c r="H2203" s="64">
        <f t="shared" si="598"/>
        <v>6.206303744935588E-2</v>
      </c>
      <c r="I2203" s="64">
        <f t="shared" si="598"/>
        <v>4.8921308631579512</v>
      </c>
      <c r="J2203" s="64">
        <f t="shared" si="598"/>
        <v>0</v>
      </c>
      <c r="K2203" s="64">
        <f t="shared" si="598"/>
        <v>0</v>
      </c>
      <c r="L2203" s="64">
        <f t="shared" si="598"/>
        <v>0</v>
      </c>
      <c r="M2203" s="64">
        <f t="shared" si="598"/>
        <v>20.151310635919614</v>
      </c>
      <c r="N2203" s="64">
        <f t="shared" si="598"/>
        <v>99.697044775534749</v>
      </c>
      <c r="O2203" s="121"/>
      <c r="P2203" s="177">
        <v>2.9750000000000001</v>
      </c>
      <c r="Q2203" s="177">
        <v>6.1314896003115393</v>
      </c>
      <c r="R2203" s="177">
        <v>6.1314896003115393</v>
      </c>
      <c r="S2203" s="177">
        <v>0.67036669229958301</v>
      </c>
      <c r="T2203" s="177">
        <v>1.2467641708583681</v>
      </c>
      <c r="U2203" s="177">
        <v>6.1314896003115393</v>
      </c>
      <c r="V2203" s="177">
        <v>6.1314896003115393</v>
      </c>
      <c r="W2203" s="177">
        <v>0</v>
      </c>
      <c r="X2203" s="177">
        <v>0</v>
      </c>
      <c r="Y2203" s="177">
        <v>0</v>
      </c>
      <c r="Z2203" s="177">
        <v>0</v>
      </c>
      <c r="AA2203" s="177">
        <v>28.073014648697018</v>
      </c>
      <c r="AB2203" s="177">
        <v>26.656933179630762</v>
      </c>
      <c r="AC2203" s="177">
        <v>20.441138545960818</v>
      </c>
      <c r="AD2203" s="177">
        <v>6.206303744935588E-2</v>
      </c>
      <c r="AE2203" s="177">
        <v>0</v>
      </c>
      <c r="AF2203" s="177">
        <v>20.151310635919614</v>
      </c>
      <c r="AG2203" s="177">
        <v>0</v>
      </c>
      <c r="AH2203" s="177">
        <v>0</v>
      </c>
      <c r="AI2203" s="177">
        <v>0</v>
      </c>
      <c r="AJ2203" s="177">
        <v>0</v>
      </c>
    </row>
    <row r="2204" spans="1:36" hidden="1" outlineLevel="1" x14ac:dyDescent="0.25">
      <c r="A2204" s="190">
        <f t="shared" si="595"/>
        <v>2023</v>
      </c>
      <c r="B2204" s="55">
        <f t="shared" si="596"/>
        <v>8</v>
      </c>
      <c r="C2204" s="55">
        <f t="shared" si="597"/>
        <v>5</v>
      </c>
      <c r="D2204" s="55">
        <f t="shared" si="593"/>
        <v>92</v>
      </c>
      <c r="F2204" s="63">
        <f t="shared" si="586"/>
        <v>45139.208333333321</v>
      </c>
      <c r="G2204" s="64">
        <f t="shared" si="594"/>
        <v>202.38046778299525</v>
      </c>
      <c r="H2204" s="64">
        <f t="shared" si="598"/>
        <v>24.427789944673979</v>
      </c>
      <c r="I2204" s="64">
        <f t="shared" si="598"/>
        <v>31.260585697863302</v>
      </c>
      <c r="J2204" s="64">
        <f t="shared" si="598"/>
        <v>41.509194735617385</v>
      </c>
      <c r="K2204" s="64">
        <f t="shared" si="598"/>
        <v>0</v>
      </c>
      <c r="L2204" s="64">
        <f t="shared" si="598"/>
        <v>0</v>
      </c>
      <c r="M2204" s="64">
        <f t="shared" si="598"/>
        <v>19.431620970351055</v>
      </c>
      <c r="N2204" s="64">
        <f t="shared" si="598"/>
        <v>85.75127643448954</v>
      </c>
      <c r="O2204" s="121"/>
      <c r="P2204" s="177">
        <v>2.9750000000000001</v>
      </c>
      <c r="Q2204" s="177">
        <v>4.6784811404057791</v>
      </c>
      <c r="R2204" s="177">
        <v>4.6784811404057791</v>
      </c>
      <c r="S2204" s="177">
        <v>4.5351450688846562</v>
      </c>
      <c r="T2204" s="177">
        <v>16.050455740357968</v>
      </c>
      <c r="U2204" s="177">
        <v>4.6784811404057791</v>
      </c>
      <c r="V2204" s="177">
        <v>4.6784811404057791</v>
      </c>
      <c r="W2204" s="177">
        <v>0.60106016328343137</v>
      </c>
      <c r="X2204" s="177">
        <v>2.8124849645725374</v>
      </c>
      <c r="Y2204" s="177">
        <v>0.40352000000000005</v>
      </c>
      <c r="Z2204" s="177">
        <v>0</v>
      </c>
      <c r="AA2204" s="177">
        <v>25.67598986925762</v>
      </c>
      <c r="AB2204" s="177">
        <v>23.111900461798676</v>
      </c>
      <c r="AC2204" s="177">
        <v>18.24946154181012</v>
      </c>
      <c r="AD2204" s="177">
        <v>24.427789944673979</v>
      </c>
      <c r="AE2204" s="177">
        <v>3.2355820866292007</v>
      </c>
      <c r="AF2204" s="177">
        <v>19.431620970351055</v>
      </c>
      <c r="AG2204" s="177">
        <v>13.836398245205794</v>
      </c>
      <c r="AH2204" s="177">
        <v>13.836398245205794</v>
      </c>
      <c r="AI2204" s="177">
        <v>13.836398245205794</v>
      </c>
      <c r="AJ2204" s="177">
        <v>0.64733767413551102</v>
      </c>
    </row>
    <row r="2205" spans="1:36" hidden="1" outlineLevel="1" x14ac:dyDescent="0.25">
      <c r="A2205" s="190">
        <f t="shared" si="595"/>
        <v>2023</v>
      </c>
      <c r="B2205" s="55">
        <f t="shared" si="596"/>
        <v>8</v>
      </c>
      <c r="C2205" s="55">
        <f t="shared" si="597"/>
        <v>6</v>
      </c>
      <c r="D2205" s="55">
        <f t="shared" si="593"/>
        <v>92</v>
      </c>
      <c r="F2205" s="63">
        <f t="shared" si="586"/>
        <v>45139.249999999985</v>
      </c>
      <c r="G2205" s="64">
        <f t="shared" si="594"/>
        <v>434.077746734485</v>
      </c>
      <c r="H2205" s="64">
        <f t="shared" ref="H2205:N2214" si="601">SUMIF($P$6:$AK$6,H$6,$P2205:$AK2205)</f>
        <v>61.215271797558415</v>
      </c>
      <c r="I2205" s="64">
        <f t="shared" si="601"/>
        <v>123.28886281954075</v>
      </c>
      <c r="J2205" s="64">
        <f t="shared" si="601"/>
        <v>149.18747235605613</v>
      </c>
      <c r="K2205" s="64">
        <f t="shared" si="601"/>
        <v>0</v>
      </c>
      <c r="L2205" s="64">
        <f t="shared" si="601"/>
        <v>0</v>
      </c>
      <c r="M2205" s="64">
        <f t="shared" si="601"/>
        <v>18.98181492937071</v>
      </c>
      <c r="N2205" s="64">
        <f t="shared" si="601"/>
        <v>81.404324831958959</v>
      </c>
      <c r="O2205" s="121"/>
      <c r="P2205" s="177">
        <v>2.9750000000000001</v>
      </c>
      <c r="Q2205" s="177">
        <v>4.5136007477923599</v>
      </c>
      <c r="R2205" s="177">
        <v>4.5136007477923599</v>
      </c>
      <c r="S2205" s="177">
        <v>15.581039747130399</v>
      </c>
      <c r="T2205" s="177">
        <v>31.511962072959086</v>
      </c>
      <c r="U2205" s="177">
        <v>4.5136007477923599</v>
      </c>
      <c r="V2205" s="177">
        <v>4.5136007477923599</v>
      </c>
      <c r="W2205" s="177">
        <v>4.1608576847745944</v>
      </c>
      <c r="X2205" s="177">
        <v>23.211237098074125</v>
      </c>
      <c r="Y2205" s="177">
        <v>7.2633600000000014</v>
      </c>
      <c r="Z2205" s="177">
        <v>0</v>
      </c>
      <c r="AA2205" s="177">
        <v>22.413413215051314</v>
      </c>
      <c r="AB2205" s="177">
        <v>23.805377183851913</v>
      </c>
      <c r="AC2205" s="177">
        <v>17.131131441886293</v>
      </c>
      <c r="AD2205" s="177">
        <v>61.215271797558415</v>
      </c>
      <c r="AE2205" s="177">
        <v>21.818091272844626</v>
      </c>
      <c r="AF2205" s="177">
        <v>18.98181492937071</v>
      </c>
      <c r="AG2205" s="177">
        <v>49.729157452018711</v>
      </c>
      <c r="AH2205" s="177">
        <v>49.729157452018711</v>
      </c>
      <c r="AI2205" s="177">
        <v>49.729157452018711</v>
      </c>
      <c r="AJ2205" s="177">
        <v>16.767314943757921</v>
      </c>
    </row>
    <row r="2206" spans="1:36" hidden="1" outlineLevel="1" x14ac:dyDescent="0.25">
      <c r="A2206" s="190">
        <f t="shared" si="595"/>
        <v>2023</v>
      </c>
      <c r="B2206" s="55">
        <f t="shared" si="596"/>
        <v>8</v>
      </c>
      <c r="C2206" s="55">
        <f t="shared" si="597"/>
        <v>7</v>
      </c>
      <c r="D2206" s="55">
        <f t="shared" si="593"/>
        <v>92</v>
      </c>
      <c r="F2206" s="63">
        <f t="shared" si="586"/>
        <v>45139.29166666665</v>
      </c>
      <c r="G2206" s="64">
        <f t="shared" si="594"/>
        <v>570.58625160541851</v>
      </c>
      <c r="H2206" s="64">
        <f t="shared" si="601"/>
        <v>66.152800981304893</v>
      </c>
      <c r="I2206" s="64">
        <f t="shared" si="601"/>
        <v>204.81978656580594</v>
      </c>
      <c r="J2206" s="64">
        <f t="shared" si="601"/>
        <v>184.88567455415131</v>
      </c>
      <c r="K2206" s="64">
        <f t="shared" si="601"/>
        <v>0</v>
      </c>
      <c r="L2206" s="64">
        <f t="shared" si="601"/>
        <v>0</v>
      </c>
      <c r="M2206" s="64">
        <f t="shared" si="601"/>
        <v>16.642823516272898</v>
      </c>
      <c r="N2206" s="64">
        <f t="shared" si="601"/>
        <v>98.085165987883471</v>
      </c>
      <c r="O2206" s="121"/>
      <c r="P2206" s="177">
        <v>2.9750000000000001</v>
      </c>
      <c r="Q2206" s="177">
        <v>7.2753473240671376</v>
      </c>
      <c r="R2206" s="177">
        <v>7.2753473240671376</v>
      </c>
      <c r="S2206" s="177">
        <v>27.039093830352737</v>
      </c>
      <c r="T2206" s="177">
        <v>36.238839108862123</v>
      </c>
      <c r="U2206" s="177">
        <v>7.2753473240671376</v>
      </c>
      <c r="V2206" s="177">
        <v>7.2753473240671376</v>
      </c>
      <c r="W2206" s="177">
        <v>7.8729725187394548</v>
      </c>
      <c r="X2206" s="177">
        <v>38.204022903873259</v>
      </c>
      <c r="Y2206" s="177">
        <v>19.368959999999998</v>
      </c>
      <c r="Z2206" s="177">
        <v>0</v>
      </c>
      <c r="AA2206" s="177">
        <v>23.955609484365809</v>
      </c>
      <c r="AB2206" s="177">
        <v>24.781789397438232</v>
      </c>
      <c r="AC2206" s="177">
        <v>20.246377809810884</v>
      </c>
      <c r="AD2206" s="177">
        <v>66.152800981304893</v>
      </c>
      <c r="AE2206" s="177">
        <v>34.023722253237096</v>
      </c>
      <c r="AF2206" s="177">
        <v>16.642823516272898</v>
      </c>
      <c r="AG2206" s="177">
        <v>61.628558184717107</v>
      </c>
      <c r="AH2206" s="177">
        <v>61.628558184717107</v>
      </c>
      <c r="AI2206" s="177">
        <v>61.628558184717107</v>
      </c>
      <c r="AJ2206" s="177">
        <v>39.097175950741317</v>
      </c>
    </row>
    <row r="2207" spans="1:36" hidden="1" outlineLevel="1" x14ac:dyDescent="0.25">
      <c r="A2207" s="190">
        <f t="shared" si="595"/>
        <v>2023</v>
      </c>
      <c r="B2207" s="55">
        <f t="shared" si="596"/>
        <v>8</v>
      </c>
      <c r="C2207" s="55">
        <f t="shared" si="597"/>
        <v>8</v>
      </c>
      <c r="D2207" s="55">
        <f t="shared" si="593"/>
        <v>92</v>
      </c>
      <c r="F2207" s="63">
        <f t="shared" si="586"/>
        <v>45139.333333333314</v>
      </c>
      <c r="G2207" s="64">
        <f t="shared" si="594"/>
        <v>627.07266744709239</v>
      </c>
      <c r="H2207" s="64">
        <f t="shared" si="601"/>
        <v>65.090885992705552</v>
      </c>
      <c r="I2207" s="64">
        <f t="shared" si="601"/>
        <v>238.15835278797357</v>
      </c>
      <c r="J2207" s="64">
        <f t="shared" si="601"/>
        <v>190.14198686784573</v>
      </c>
      <c r="K2207" s="64">
        <f t="shared" si="601"/>
        <v>0</v>
      </c>
      <c r="L2207" s="64">
        <f t="shared" si="601"/>
        <v>0</v>
      </c>
      <c r="M2207" s="64">
        <f t="shared" si="601"/>
        <v>13.854026062194734</v>
      </c>
      <c r="N2207" s="64">
        <f t="shared" si="601"/>
        <v>119.82741573637284</v>
      </c>
      <c r="O2207" s="121"/>
      <c r="P2207" s="177">
        <v>2.9750000000000001</v>
      </c>
      <c r="Q2207" s="177">
        <v>12.087793783471316</v>
      </c>
      <c r="R2207" s="177">
        <v>12.087793783471316</v>
      </c>
      <c r="S2207" s="177">
        <v>34.00974132709036</v>
      </c>
      <c r="T2207" s="177">
        <v>35.873060079088646</v>
      </c>
      <c r="U2207" s="177">
        <v>12.087793783471316</v>
      </c>
      <c r="V2207" s="177">
        <v>12.087793783471316</v>
      </c>
      <c r="W2207" s="177">
        <v>8.5870187820738373</v>
      </c>
      <c r="X2207" s="177">
        <v>40.982166568375177</v>
      </c>
      <c r="Y2207" s="177">
        <v>31.878079999999997</v>
      </c>
      <c r="Z2207" s="177">
        <v>0</v>
      </c>
      <c r="AA2207" s="177">
        <v>24.970861426218228</v>
      </c>
      <c r="AB2207" s="177">
        <v>26.094401472097559</v>
      </c>
      <c r="AC2207" s="177">
        <v>20.410977704171785</v>
      </c>
      <c r="AD2207" s="177">
        <v>65.090885992705552</v>
      </c>
      <c r="AE2207" s="177">
        <v>33.891282297542219</v>
      </c>
      <c r="AF2207" s="177">
        <v>13.854026062194734</v>
      </c>
      <c r="AG2207" s="177">
        <v>63.380662289281908</v>
      </c>
      <c r="AH2207" s="177">
        <v>63.380662289281908</v>
      </c>
      <c r="AI2207" s="177">
        <v>63.380662289281908</v>
      </c>
      <c r="AJ2207" s="177">
        <v>49.962003733803336</v>
      </c>
    </row>
    <row r="2208" spans="1:36" hidden="1" outlineLevel="1" x14ac:dyDescent="0.25">
      <c r="A2208" s="190">
        <f t="shared" si="595"/>
        <v>2023</v>
      </c>
      <c r="B2208" s="55">
        <f t="shared" si="596"/>
        <v>8</v>
      </c>
      <c r="C2208" s="55">
        <f t="shared" si="597"/>
        <v>9</v>
      </c>
      <c r="D2208" s="55">
        <f t="shared" si="593"/>
        <v>92</v>
      </c>
      <c r="F2208" s="63">
        <f t="shared" si="586"/>
        <v>45139.374999999978</v>
      </c>
      <c r="G2208" s="64">
        <f t="shared" si="594"/>
        <v>668.13074179390003</v>
      </c>
      <c r="H2208" s="64">
        <f t="shared" si="601"/>
        <v>69.531922642761515</v>
      </c>
      <c r="I2208" s="64">
        <f t="shared" si="601"/>
        <v>252.72998951886746</v>
      </c>
      <c r="J2208" s="64">
        <f t="shared" si="601"/>
        <v>197.03345732877762</v>
      </c>
      <c r="K2208" s="64">
        <f t="shared" si="601"/>
        <v>0</v>
      </c>
      <c r="L2208" s="64">
        <f t="shared" si="601"/>
        <v>0</v>
      </c>
      <c r="M2208" s="64">
        <f t="shared" si="601"/>
        <v>12.32468552286155</v>
      </c>
      <c r="N2208" s="64">
        <f t="shared" si="601"/>
        <v>136.510686780632</v>
      </c>
      <c r="O2208" s="121"/>
      <c r="P2208" s="177">
        <v>2.9750000000000001</v>
      </c>
      <c r="Q2208" s="177">
        <v>17.456711567945796</v>
      </c>
      <c r="R2208" s="177">
        <v>17.456711567945796</v>
      </c>
      <c r="S2208" s="177">
        <v>37.003557074004078</v>
      </c>
      <c r="T2208" s="177">
        <v>34.838863600504752</v>
      </c>
      <c r="U2208" s="177">
        <v>17.456711567945796</v>
      </c>
      <c r="V2208" s="177">
        <v>17.456711567945796</v>
      </c>
      <c r="W2208" s="177">
        <v>8.45972697532045</v>
      </c>
      <c r="X2208" s="177">
        <v>41.45391476847572</v>
      </c>
      <c r="Y2208" s="177">
        <v>42.369599999999998</v>
      </c>
      <c r="Z2208" s="177">
        <v>0</v>
      </c>
      <c r="AA2208" s="177">
        <v>22.775327601423754</v>
      </c>
      <c r="AB2208" s="177">
        <v>25.950902644927318</v>
      </c>
      <c r="AC2208" s="177">
        <v>17.957610262497759</v>
      </c>
      <c r="AD2208" s="177">
        <v>69.531922642761515</v>
      </c>
      <c r="AE2208" s="177">
        <v>35.536610549284539</v>
      </c>
      <c r="AF2208" s="177">
        <v>12.32468552286155</v>
      </c>
      <c r="AG2208" s="177">
        <v>65.677819109592534</v>
      </c>
      <c r="AH2208" s="177">
        <v>65.677819109592534</v>
      </c>
      <c r="AI2208" s="177">
        <v>65.677819109592534</v>
      </c>
      <c r="AJ2208" s="177">
        <v>50.092716551277917</v>
      </c>
    </row>
    <row r="2209" spans="1:36" hidden="1" outlineLevel="1" x14ac:dyDescent="0.25">
      <c r="A2209" s="190">
        <f t="shared" si="595"/>
        <v>2023</v>
      </c>
      <c r="B2209" s="55">
        <f t="shared" si="596"/>
        <v>8</v>
      </c>
      <c r="C2209" s="55">
        <f t="shared" si="597"/>
        <v>10</v>
      </c>
      <c r="D2209" s="55">
        <f t="shared" si="593"/>
        <v>92</v>
      </c>
      <c r="F2209" s="63">
        <f t="shared" si="586"/>
        <v>45139.416666666642</v>
      </c>
      <c r="G2209" s="64">
        <f t="shared" si="594"/>
        <v>667.21292770788489</v>
      </c>
      <c r="H2209" s="64">
        <f t="shared" si="601"/>
        <v>70.773020462287576</v>
      </c>
      <c r="I2209" s="64">
        <f t="shared" si="601"/>
        <v>258.47443349175603</v>
      </c>
      <c r="J2209" s="64">
        <f t="shared" si="601"/>
        <v>187.39401905606854</v>
      </c>
      <c r="K2209" s="64">
        <f t="shared" si="601"/>
        <v>0</v>
      </c>
      <c r="L2209" s="64">
        <f t="shared" si="601"/>
        <v>0</v>
      </c>
      <c r="M2209" s="64">
        <f t="shared" si="601"/>
        <v>10.615422567136225</v>
      </c>
      <c r="N2209" s="64">
        <f t="shared" si="601"/>
        <v>139.95603213063657</v>
      </c>
      <c r="O2209" s="121"/>
      <c r="P2209" s="177">
        <v>2.9750000000000001</v>
      </c>
      <c r="Q2209" s="177">
        <v>20.610049076677438</v>
      </c>
      <c r="R2209" s="177">
        <v>20.610049076677438</v>
      </c>
      <c r="S2209" s="177">
        <v>38.784447529327956</v>
      </c>
      <c r="T2209" s="177">
        <v>34.535610375131569</v>
      </c>
      <c r="U2209" s="177">
        <v>20.610049076677438</v>
      </c>
      <c r="V2209" s="177">
        <v>20.610049076677438</v>
      </c>
      <c r="W2209" s="177">
        <v>8.3174726505195693</v>
      </c>
      <c r="X2209" s="177">
        <v>40.694626097433293</v>
      </c>
      <c r="Y2209" s="177">
        <v>47.211839999999995</v>
      </c>
      <c r="Z2209" s="177">
        <v>0</v>
      </c>
      <c r="AA2209" s="177">
        <v>18.588470134078896</v>
      </c>
      <c r="AB2209" s="177">
        <v>23.267819207600226</v>
      </c>
      <c r="AC2209" s="177">
        <v>15.659546482247713</v>
      </c>
      <c r="AD2209" s="177">
        <v>70.773020462287576</v>
      </c>
      <c r="AE2209" s="177">
        <v>36.640988184258596</v>
      </c>
      <c r="AF2209" s="177">
        <v>10.615422567136225</v>
      </c>
      <c r="AG2209" s="177">
        <v>62.46467301868951</v>
      </c>
      <c r="AH2209" s="177">
        <v>62.46467301868951</v>
      </c>
      <c r="AI2209" s="177">
        <v>62.46467301868951</v>
      </c>
      <c r="AJ2209" s="177">
        <v>49.314448655085044</v>
      </c>
    </row>
    <row r="2210" spans="1:36" hidden="1" outlineLevel="1" x14ac:dyDescent="0.25">
      <c r="A2210" s="190">
        <f t="shared" si="595"/>
        <v>2023</v>
      </c>
      <c r="B2210" s="55">
        <f t="shared" si="596"/>
        <v>8</v>
      </c>
      <c r="C2210" s="55">
        <f t="shared" si="597"/>
        <v>11</v>
      </c>
      <c r="D2210" s="55">
        <f t="shared" si="593"/>
        <v>92</v>
      </c>
      <c r="F2210" s="63">
        <f t="shared" si="586"/>
        <v>45139.458333333307</v>
      </c>
      <c r="G2210" s="64">
        <f t="shared" si="594"/>
        <v>665.18765785650044</v>
      </c>
      <c r="H2210" s="64">
        <f t="shared" si="601"/>
        <v>70.521743468373614</v>
      </c>
      <c r="I2210" s="64">
        <f t="shared" si="601"/>
        <v>255.58339829051968</v>
      </c>
      <c r="J2210" s="64">
        <f t="shared" si="601"/>
        <v>190.71940632841086</v>
      </c>
      <c r="K2210" s="64">
        <f t="shared" si="601"/>
        <v>0</v>
      </c>
      <c r="L2210" s="64">
        <f t="shared" si="601"/>
        <v>0</v>
      </c>
      <c r="M2210" s="64">
        <f t="shared" si="601"/>
        <v>9.8057716933715984</v>
      </c>
      <c r="N2210" s="64">
        <f t="shared" si="601"/>
        <v>138.55733807582462</v>
      </c>
      <c r="O2210" s="121"/>
      <c r="P2210" s="177">
        <v>2.9750000000000001</v>
      </c>
      <c r="Q2210" s="177">
        <v>21.918787193046462</v>
      </c>
      <c r="R2210" s="177">
        <v>21.918787193046462</v>
      </c>
      <c r="S2210" s="177">
        <v>39.772958671271908</v>
      </c>
      <c r="T2210" s="177">
        <v>33.573868823279035</v>
      </c>
      <c r="U2210" s="177">
        <v>21.918787193046462</v>
      </c>
      <c r="V2210" s="177">
        <v>21.918787193046462</v>
      </c>
      <c r="W2210" s="177">
        <v>8.4174786152870471</v>
      </c>
      <c r="X2210" s="177">
        <v>39.254179685166179</v>
      </c>
      <c r="Y2210" s="177">
        <v>47.211839999999995</v>
      </c>
      <c r="Z2210" s="177">
        <v>0</v>
      </c>
      <c r="AA2210" s="177">
        <v>16.36230717653714</v>
      </c>
      <c r="AB2210" s="177">
        <v>19.072199794839168</v>
      </c>
      <c r="AC2210" s="177">
        <v>15.44768233226246</v>
      </c>
      <c r="AD2210" s="177">
        <v>70.521743468373614</v>
      </c>
      <c r="AE2210" s="177">
        <v>35.545087219258541</v>
      </c>
      <c r="AF2210" s="177">
        <v>9.8057716933715984</v>
      </c>
      <c r="AG2210" s="177">
        <v>63.573135442803618</v>
      </c>
      <c r="AH2210" s="177">
        <v>63.573135442803618</v>
      </c>
      <c r="AI2210" s="177">
        <v>63.573135442803618</v>
      </c>
      <c r="AJ2210" s="177">
        <v>48.832985276256977</v>
      </c>
    </row>
    <row r="2211" spans="1:36" hidden="1" outlineLevel="1" x14ac:dyDescent="0.25">
      <c r="A2211" s="190">
        <f t="shared" si="595"/>
        <v>2023</v>
      </c>
      <c r="B2211" s="55">
        <f t="shared" si="596"/>
        <v>8</v>
      </c>
      <c r="C2211" s="55">
        <f t="shared" si="597"/>
        <v>12</v>
      </c>
      <c r="D2211" s="55">
        <f t="shared" si="593"/>
        <v>92</v>
      </c>
      <c r="F2211" s="63">
        <f t="shared" si="586"/>
        <v>45139.499999999971</v>
      </c>
      <c r="G2211" s="64">
        <f t="shared" si="594"/>
        <v>657.6306726977208</v>
      </c>
      <c r="H2211" s="64">
        <f t="shared" si="601"/>
        <v>66.540632116873169</v>
      </c>
      <c r="I2211" s="64">
        <f t="shared" si="601"/>
        <v>248.11060602481922</v>
      </c>
      <c r="J2211" s="64">
        <f t="shared" si="601"/>
        <v>192.80791368575689</v>
      </c>
      <c r="K2211" s="64">
        <f t="shared" si="601"/>
        <v>0</v>
      </c>
      <c r="L2211" s="64">
        <f t="shared" si="601"/>
        <v>0</v>
      </c>
      <c r="M2211" s="64">
        <f t="shared" si="601"/>
        <v>9.7158104851755276</v>
      </c>
      <c r="N2211" s="64">
        <f t="shared" si="601"/>
        <v>140.45571038509604</v>
      </c>
      <c r="O2211" s="121"/>
      <c r="P2211" s="177">
        <v>2.9750000000000001</v>
      </c>
      <c r="Q2211" s="177">
        <v>22.279463051888314</v>
      </c>
      <c r="R2211" s="177">
        <v>22.279463051888314</v>
      </c>
      <c r="S2211" s="177">
        <v>37.554618752328302</v>
      </c>
      <c r="T2211" s="177">
        <v>33.511588941413216</v>
      </c>
      <c r="U2211" s="177">
        <v>22.279463051888314</v>
      </c>
      <c r="V2211" s="177">
        <v>22.279463051888314</v>
      </c>
      <c r="W2211" s="177">
        <v>8.5199404676663466</v>
      </c>
      <c r="X2211" s="177">
        <v>39.458836336206531</v>
      </c>
      <c r="Y2211" s="177">
        <v>43.176639999999999</v>
      </c>
      <c r="Z2211" s="177">
        <v>0</v>
      </c>
      <c r="AA2211" s="177">
        <v>17.097815730703637</v>
      </c>
      <c r="AB2211" s="177">
        <v>17.314924049374337</v>
      </c>
      <c r="AC2211" s="177">
        <v>16.925118397464804</v>
      </c>
      <c r="AD2211" s="177">
        <v>66.540632116873169</v>
      </c>
      <c r="AE2211" s="177">
        <v>34.621131860346892</v>
      </c>
      <c r="AF2211" s="177">
        <v>9.7158104851755276</v>
      </c>
      <c r="AG2211" s="177">
        <v>64.269304561918958</v>
      </c>
      <c r="AH2211" s="177">
        <v>64.269304561918958</v>
      </c>
      <c r="AI2211" s="177">
        <v>64.269304561918958</v>
      </c>
      <c r="AJ2211" s="177">
        <v>48.292849666857919</v>
      </c>
    </row>
    <row r="2212" spans="1:36" hidden="1" outlineLevel="1" x14ac:dyDescent="0.25">
      <c r="A2212" s="190">
        <f t="shared" si="595"/>
        <v>2023</v>
      </c>
      <c r="B2212" s="55">
        <f t="shared" si="596"/>
        <v>8</v>
      </c>
      <c r="C2212" s="55">
        <f t="shared" si="597"/>
        <v>13</v>
      </c>
      <c r="D2212" s="55">
        <f t="shared" si="593"/>
        <v>92</v>
      </c>
      <c r="F2212" s="63">
        <f t="shared" si="586"/>
        <v>45139.541666666635</v>
      </c>
      <c r="G2212" s="64">
        <f t="shared" si="594"/>
        <v>638.14552973884952</v>
      </c>
      <c r="H2212" s="64">
        <f t="shared" si="601"/>
        <v>65.576202521741308</v>
      </c>
      <c r="I2212" s="64">
        <f t="shared" si="601"/>
        <v>241.61735698795525</v>
      </c>
      <c r="J2212" s="64">
        <f t="shared" si="601"/>
        <v>174.42290880860341</v>
      </c>
      <c r="K2212" s="64">
        <f t="shared" si="601"/>
        <v>0</v>
      </c>
      <c r="L2212" s="64">
        <f t="shared" si="601"/>
        <v>0</v>
      </c>
      <c r="M2212" s="64">
        <f t="shared" si="601"/>
        <v>9.8057716933715984</v>
      </c>
      <c r="N2212" s="64">
        <f t="shared" si="601"/>
        <v>146.72328972717798</v>
      </c>
      <c r="O2212" s="121"/>
      <c r="P2212" s="177">
        <v>2.9750000000000001</v>
      </c>
      <c r="Q2212" s="177">
        <v>23.464540873797258</v>
      </c>
      <c r="R2212" s="177">
        <v>23.464540873797258</v>
      </c>
      <c r="S2212" s="177">
        <v>34.1598149389715</v>
      </c>
      <c r="T2212" s="177">
        <v>34.210224121652089</v>
      </c>
      <c r="U2212" s="177">
        <v>23.464540873797258</v>
      </c>
      <c r="V2212" s="177">
        <v>23.464540873797258</v>
      </c>
      <c r="W2212" s="177">
        <v>8.2036255426973455</v>
      </c>
      <c r="X2212" s="177">
        <v>39.393803878160469</v>
      </c>
      <c r="Y2212" s="177">
        <v>42.369599999999998</v>
      </c>
      <c r="Z2212" s="177">
        <v>0</v>
      </c>
      <c r="AA2212" s="177">
        <v>18.137724614491102</v>
      </c>
      <c r="AB2212" s="177">
        <v>16.299722308601606</v>
      </c>
      <c r="AC2212" s="177">
        <v>18.427679308896252</v>
      </c>
      <c r="AD2212" s="177">
        <v>65.576202521741308</v>
      </c>
      <c r="AE2212" s="177">
        <v>31.842701224362315</v>
      </c>
      <c r="AF2212" s="177">
        <v>9.8057716933715984</v>
      </c>
      <c r="AG2212" s="177">
        <v>58.140969602867806</v>
      </c>
      <c r="AH2212" s="177">
        <v>58.140969602867806</v>
      </c>
      <c r="AI2212" s="177">
        <v>58.140969602867806</v>
      </c>
      <c r="AJ2212" s="177">
        <v>48.462587282111556</v>
      </c>
    </row>
    <row r="2213" spans="1:36" hidden="1" outlineLevel="1" x14ac:dyDescent="0.25">
      <c r="A2213" s="190">
        <f t="shared" si="595"/>
        <v>2023</v>
      </c>
      <c r="B2213" s="55">
        <f t="shared" si="596"/>
        <v>8</v>
      </c>
      <c r="C2213" s="55">
        <f t="shared" si="597"/>
        <v>14</v>
      </c>
      <c r="D2213" s="55">
        <f t="shared" si="593"/>
        <v>92</v>
      </c>
      <c r="F2213" s="63">
        <f t="shared" si="586"/>
        <v>45139.583333333299</v>
      </c>
      <c r="G2213" s="64">
        <f t="shared" si="594"/>
        <v>629.8692854131117</v>
      </c>
      <c r="H2213" s="64">
        <f t="shared" si="601"/>
        <v>64.070257121901605</v>
      </c>
      <c r="I2213" s="64">
        <f t="shared" si="601"/>
        <v>231.28083823138829</v>
      </c>
      <c r="J2213" s="64">
        <f t="shared" si="601"/>
        <v>172.87494858544409</v>
      </c>
      <c r="K2213" s="64">
        <f t="shared" si="601"/>
        <v>0</v>
      </c>
      <c r="L2213" s="64">
        <f t="shared" si="601"/>
        <v>0</v>
      </c>
      <c r="M2213" s="64">
        <f t="shared" si="601"/>
        <v>9.8057716933715984</v>
      </c>
      <c r="N2213" s="64">
        <f t="shared" si="601"/>
        <v>151.83746978100612</v>
      </c>
      <c r="O2213" s="121"/>
      <c r="P2213" s="177">
        <v>2.9750000000000001</v>
      </c>
      <c r="Q2213" s="177">
        <v>23.732471511794074</v>
      </c>
      <c r="R2213" s="177">
        <v>23.732471511794074</v>
      </c>
      <c r="S2213" s="177">
        <v>27.48006551947303</v>
      </c>
      <c r="T2213" s="177">
        <v>35.816190492982152</v>
      </c>
      <c r="U2213" s="177">
        <v>23.732471511794074</v>
      </c>
      <c r="V2213" s="177">
        <v>23.732471511794074</v>
      </c>
      <c r="W2213" s="177">
        <v>8.1234662312356676</v>
      </c>
      <c r="X2213" s="177">
        <v>38.52003260240707</v>
      </c>
      <c r="Y2213" s="177">
        <v>37.123839999999994</v>
      </c>
      <c r="Z2213" s="177">
        <v>0</v>
      </c>
      <c r="AA2213" s="177">
        <v>20.212706576153138</v>
      </c>
      <c r="AB2213" s="177">
        <v>16.249164261501075</v>
      </c>
      <c r="AC2213" s="177">
        <v>20.445712896175607</v>
      </c>
      <c r="AD2213" s="177">
        <v>64.070257121901605</v>
      </c>
      <c r="AE2213" s="177">
        <v>33.597745497174635</v>
      </c>
      <c r="AF2213" s="177">
        <v>9.8057716933715984</v>
      </c>
      <c r="AG2213" s="177">
        <v>57.624982861814694</v>
      </c>
      <c r="AH2213" s="177">
        <v>57.624982861814694</v>
      </c>
      <c r="AI2213" s="177">
        <v>57.624982861814694</v>
      </c>
      <c r="AJ2213" s="177">
        <v>47.644497888115744</v>
      </c>
    </row>
    <row r="2214" spans="1:36" hidden="1" outlineLevel="1" x14ac:dyDescent="0.25">
      <c r="A2214" s="190">
        <f t="shared" si="595"/>
        <v>2023</v>
      </c>
      <c r="B2214" s="55">
        <f t="shared" si="596"/>
        <v>8</v>
      </c>
      <c r="C2214" s="55">
        <f t="shared" si="597"/>
        <v>15</v>
      </c>
      <c r="D2214" s="55">
        <f t="shared" si="593"/>
        <v>92</v>
      </c>
      <c r="F2214" s="63">
        <f t="shared" si="586"/>
        <v>45139.624999999964</v>
      </c>
      <c r="G2214" s="64">
        <f t="shared" si="594"/>
        <v>588.54443841877298</v>
      </c>
      <c r="H2214" s="64">
        <f t="shared" si="601"/>
        <v>61.780143016704251</v>
      </c>
      <c r="I2214" s="64">
        <f t="shared" si="601"/>
        <v>208.56900643763225</v>
      </c>
      <c r="J2214" s="64">
        <f t="shared" si="601"/>
        <v>152.99828808635701</v>
      </c>
      <c r="K2214" s="64">
        <f t="shared" si="601"/>
        <v>0</v>
      </c>
      <c r="L2214" s="64">
        <f t="shared" si="601"/>
        <v>0</v>
      </c>
      <c r="M2214" s="64">
        <f t="shared" si="601"/>
        <v>10.345538942548018</v>
      </c>
      <c r="N2214" s="64">
        <f t="shared" si="601"/>
        <v>154.85146193553143</v>
      </c>
      <c r="O2214" s="121"/>
      <c r="P2214" s="177">
        <v>2.9750000000000001</v>
      </c>
      <c r="Q2214" s="177">
        <v>23.258440383030493</v>
      </c>
      <c r="R2214" s="177">
        <v>23.258440383030493</v>
      </c>
      <c r="S2214" s="177">
        <v>17.685169244804296</v>
      </c>
      <c r="T2214" s="177">
        <v>31.126662942008505</v>
      </c>
      <c r="U2214" s="177">
        <v>23.258440383030493</v>
      </c>
      <c r="V2214" s="177">
        <v>23.258440383030493</v>
      </c>
      <c r="W2214" s="177">
        <v>8.0549442529529678</v>
      </c>
      <c r="X2214" s="177">
        <v>37.482622172996116</v>
      </c>
      <c r="Y2214" s="177">
        <v>31.878079999999997</v>
      </c>
      <c r="Z2214" s="177">
        <v>0</v>
      </c>
      <c r="AA2214" s="177">
        <v>22.83529129987209</v>
      </c>
      <c r="AB2214" s="177">
        <v>18.075429971604326</v>
      </c>
      <c r="AC2214" s="177">
        <v>20.906979131933049</v>
      </c>
      <c r="AD2214" s="177">
        <v>61.780143016704251</v>
      </c>
      <c r="AE2214" s="177">
        <v>32.247136272822168</v>
      </c>
      <c r="AF2214" s="177">
        <v>10.345538942548018</v>
      </c>
      <c r="AG2214" s="177">
        <v>50.999429362119002</v>
      </c>
      <c r="AH2214" s="177">
        <v>50.999429362119002</v>
      </c>
      <c r="AI2214" s="177">
        <v>50.999429362119002</v>
      </c>
      <c r="AJ2214" s="177">
        <v>47.119391552048228</v>
      </c>
    </row>
    <row r="2215" spans="1:36" hidden="1" outlineLevel="1" x14ac:dyDescent="0.25">
      <c r="A2215" s="190">
        <f t="shared" si="595"/>
        <v>2023</v>
      </c>
      <c r="B2215" s="55">
        <f t="shared" si="596"/>
        <v>8</v>
      </c>
      <c r="C2215" s="55">
        <f t="shared" si="597"/>
        <v>16</v>
      </c>
      <c r="D2215" s="55">
        <f t="shared" si="593"/>
        <v>92</v>
      </c>
      <c r="F2215" s="63">
        <f t="shared" si="586"/>
        <v>45139.666666666628</v>
      </c>
      <c r="G2215" s="64">
        <f t="shared" si="594"/>
        <v>500.64527834942908</v>
      </c>
      <c r="H2215" s="64">
        <f t="shared" ref="H2215:N2224" si="602">SUMIF($P$6:$AK$6,H$6,$P2215:$AK2215)</f>
        <v>55.650431533682394</v>
      </c>
      <c r="I2215" s="64">
        <f t="shared" si="602"/>
        <v>168.25908421100652</v>
      </c>
      <c r="J2215" s="64">
        <f t="shared" si="602"/>
        <v>114.52636777571141</v>
      </c>
      <c r="K2215" s="64">
        <f t="shared" si="602"/>
        <v>0</v>
      </c>
      <c r="L2215" s="64">
        <f t="shared" si="602"/>
        <v>0</v>
      </c>
      <c r="M2215" s="64">
        <f t="shared" si="602"/>
        <v>10.615422567136225</v>
      </c>
      <c r="N2215" s="64">
        <f t="shared" si="602"/>
        <v>151.59397226189245</v>
      </c>
      <c r="O2215" s="121"/>
      <c r="P2215" s="177">
        <v>2.9750000000000001</v>
      </c>
      <c r="Q2215" s="177">
        <v>23.938572002560846</v>
      </c>
      <c r="R2215" s="177">
        <v>23.938572002560846</v>
      </c>
      <c r="S2215" s="177">
        <v>7.2138107804148648</v>
      </c>
      <c r="T2215" s="177">
        <v>21.246817338839254</v>
      </c>
      <c r="U2215" s="177">
        <v>23.938572002560846</v>
      </c>
      <c r="V2215" s="177">
        <v>23.938572002560846</v>
      </c>
      <c r="W2215" s="177">
        <v>7.3585566720321536</v>
      </c>
      <c r="X2215" s="177">
        <v>34.406489598552923</v>
      </c>
      <c r="Y2215" s="177">
        <v>20.175999999999998</v>
      </c>
      <c r="Z2215" s="177">
        <v>0</v>
      </c>
      <c r="AA2215" s="177">
        <v>20.626726793014491</v>
      </c>
      <c r="AB2215" s="177">
        <v>19.25581334082635</v>
      </c>
      <c r="AC2215" s="177">
        <v>15.957144117808216</v>
      </c>
      <c r="AD2215" s="177">
        <v>55.650431533682394</v>
      </c>
      <c r="AE2215" s="177">
        <v>31.033363839957328</v>
      </c>
      <c r="AF2215" s="177">
        <v>10.615422567136225</v>
      </c>
      <c r="AG2215" s="177">
        <v>38.175455925237138</v>
      </c>
      <c r="AH2215" s="177">
        <v>38.175455925237138</v>
      </c>
      <c r="AI2215" s="177">
        <v>38.175455925237138</v>
      </c>
      <c r="AJ2215" s="177">
        <v>43.84904598120999</v>
      </c>
    </row>
    <row r="2216" spans="1:36" hidden="1" outlineLevel="1" x14ac:dyDescent="0.25">
      <c r="A2216" s="190">
        <f t="shared" si="595"/>
        <v>2023</v>
      </c>
      <c r="B2216" s="55">
        <f t="shared" si="596"/>
        <v>8</v>
      </c>
      <c r="C2216" s="55">
        <f t="shared" si="597"/>
        <v>17</v>
      </c>
      <c r="D2216" s="55">
        <f t="shared" si="593"/>
        <v>92</v>
      </c>
      <c r="F2216" s="63">
        <f t="shared" ref="F2216:F2279" si="603">F2215+1/24</f>
        <v>45139.708333333292</v>
      </c>
      <c r="G2216" s="64">
        <f t="shared" si="594"/>
        <v>316.30098533328214</v>
      </c>
      <c r="H2216" s="64">
        <f t="shared" si="602"/>
        <v>18.730268440700122</v>
      </c>
      <c r="I2216" s="64">
        <f t="shared" si="602"/>
        <v>89.71711378713502</v>
      </c>
      <c r="J2216" s="64">
        <f t="shared" si="602"/>
        <v>39.248364588617441</v>
      </c>
      <c r="K2216" s="64">
        <f t="shared" si="602"/>
        <v>0</v>
      </c>
      <c r="L2216" s="64">
        <f t="shared" si="602"/>
        <v>0</v>
      </c>
      <c r="M2216" s="64">
        <f t="shared" si="602"/>
        <v>11.425073440900853</v>
      </c>
      <c r="N2216" s="64">
        <f t="shared" si="602"/>
        <v>157.1801650759287</v>
      </c>
      <c r="O2216" s="121"/>
      <c r="P2216" s="177">
        <v>2.9750000000000001</v>
      </c>
      <c r="Q2216" s="177">
        <v>22.774104229728568</v>
      </c>
      <c r="R2216" s="177">
        <v>22.774104229728568</v>
      </c>
      <c r="S2216" s="177">
        <v>1.139260733391833</v>
      </c>
      <c r="T2216" s="177">
        <v>0.62598079188784228</v>
      </c>
      <c r="U2216" s="177">
        <v>22.774104229728568</v>
      </c>
      <c r="V2216" s="177">
        <v>22.774104229728568</v>
      </c>
      <c r="W2216" s="177">
        <v>5.3026827773195579</v>
      </c>
      <c r="X2216" s="177">
        <v>25.55277004202523</v>
      </c>
      <c r="Y2216" s="177">
        <v>8.0703999999999994</v>
      </c>
      <c r="Z2216" s="177">
        <v>0</v>
      </c>
      <c r="AA2216" s="177">
        <v>26.721207225627104</v>
      </c>
      <c r="AB2216" s="177">
        <v>21.260433826453344</v>
      </c>
      <c r="AC2216" s="177">
        <v>18.10210710493395</v>
      </c>
      <c r="AD2216" s="177">
        <v>18.730268440700122</v>
      </c>
      <c r="AE2216" s="177">
        <v>19.815930717706156</v>
      </c>
      <c r="AF2216" s="177">
        <v>11.425073440900853</v>
      </c>
      <c r="AG2216" s="177">
        <v>13.082788196205813</v>
      </c>
      <c r="AH2216" s="177">
        <v>13.082788196205813</v>
      </c>
      <c r="AI2216" s="177">
        <v>13.082788196205813</v>
      </c>
      <c r="AJ2216" s="177">
        <v>26.235088724804399</v>
      </c>
    </row>
    <row r="2217" spans="1:36" hidden="1" outlineLevel="1" x14ac:dyDescent="0.25">
      <c r="A2217" s="190">
        <f t="shared" si="595"/>
        <v>2023</v>
      </c>
      <c r="B2217" s="55">
        <f t="shared" si="596"/>
        <v>8</v>
      </c>
      <c r="C2217" s="55">
        <f t="shared" si="597"/>
        <v>18</v>
      </c>
      <c r="D2217" s="55">
        <f t="shared" si="593"/>
        <v>92</v>
      </c>
      <c r="F2217" s="63">
        <f t="shared" si="603"/>
        <v>45139.749999999956</v>
      </c>
      <c r="G2217" s="64">
        <f t="shared" si="594"/>
        <v>185.13465645015719</v>
      </c>
      <c r="H2217" s="64">
        <f t="shared" si="602"/>
        <v>0.29071149184281619</v>
      </c>
      <c r="I2217" s="64">
        <f t="shared" si="602"/>
        <v>16.416824378764751</v>
      </c>
      <c r="J2217" s="64">
        <f t="shared" si="602"/>
        <v>6.3447687447131182E-2</v>
      </c>
      <c r="K2217" s="64">
        <f t="shared" si="602"/>
        <v>0</v>
      </c>
      <c r="L2217" s="64">
        <f t="shared" si="602"/>
        <v>0</v>
      </c>
      <c r="M2217" s="64">
        <f t="shared" si="602"/>
        <v>12.68453035564583</v>
      </c>
      <c r="N2217" s="64">
        <f t="shared" si="602"/>
        <v>155.67914253645668</v>
      </c>
      <c r="O2217" s="121"/>
      <c r="P2217" s="177">
        <v>2.9750000000000001</v>
      </c>
      <c r="Q2217" s="177">
        <v>20.228763168758906</v>
      </c>
      <c r="R2217" s="177">
        <v>20.228763168758906</v>
      </c>
      <c r="S2217" s="177">
        <v>9.6856590218532441E-3</v>
      </c>
      <c r="T2217" s="177">
        <v>0</v>
      </c>
      <c r="U2217" s="177">
        <v>20.228763168758906</v>
      </c>
      <c r="V2217" s="177">
        <v>20.228763168758906</v>
      </c>
      <c r="W2217" s="177">
        <v>1.2114348584106531</v>
      </c>
      <c r="X2217" s="177">
        <v>5.3291495345532907</v>
      </c>
      <c r="Y2217" s="177">
        <v>0.80704000000000009</v>
      </c>
      <c r="Z2217" s="177">
        <v>0</v>
      </c>
      <c r="AA2217" s="177">
        <v>27.988011620995884</v>
      </c>
      <c r="AB2217" s="177">
        <v>25.992127371395263</v>
      </c>
      <c r="AC2217" s="177">
        <v>20.783950869029905</v>
      </c>
      <c r="AD2217" s="177">
        <v>0.29071149184281619</v>
      </c>
      <c r="AE2217" s="177">
        <v>4.1919345153446255</v>
      </c>
      <c r="AF2217" s="177">
        <v>12.68453035564583</v>
      </c>
      <c r="AG2217" s="177">
        <v>2.1149229149043727E-2</v>
      </c>
      <c r="AH2217" s="177">
        <v>2.1149229149043727E-2</v>
      </c>
      <c r="AI2217" s="177">
        <v>2.1149229149043727E-2</v>
      </c>
      <c r="AJ2217" s="177">
        <v>1.8925798114343306</v>
      </c>
    </row>
    <row r="2218" spans="1:36" hidden="1" outlineLevel="1" x14ac:dyDescent="0.25">
      <c r="A2218" s="190">
        <f t="shared" si="595"/>
        <v>2023</v>
      </c>
      <c r="B2218" s="55">
        <f t="shared" si="596"/>
        <v>8</v>
      </c>
      <c r="C2218" s="55">
        <f t="shared" si="597"/>
        <v>19</v>
      </c>
      <c r="D2218" s="55">
        <f t="shared" si="593"/>
        <v>92</v>
      </c>
      <c r="F2218" s="63">
        <f t="shared" si="603"/>
        <v>45139.791666666621</v>
      </c>
      <c r="G2218" s="64">
        <f t="shared" si="594"/>
        <v>163.59581554151765</v>
      </c>
      <c r="H2218" s="64">
        <f t="shared" si="602"/>
        <v>0</v>
      </c>
      <c r="I2218" s="64">
        <f t="shared" si="602"/>
        <v>3.0545019727765528</v>
      </c>
      <c r="J2218" s="64">
        <f t="shared" si="602"/>
        <v>0</v>
      </c>
      <c r="K2218" s="64">
        <f t="shared" si="602"/>
        <v>0</v>
      </c>
      <c r="L2218" s="64">
        <f t="shared" si="602"/>
        <v>0</v>
      </c>
      <c r="M2218" s="64">
        <f t="shared" si="602"/>
        <v>14.393793311371152</v>
      </c>
      <c r="N2218" s="64">
        <f t="shared" si="602"/>
        <v>146.14752025736996</v>
      </c>
      <c r="O2218" s="121"/>
      <c r="P2218" s="177">
        <v>2.9750000000000001</v>
      </c>
      <c r="Q2218" s="177">
        <v>18.981855199619922</v>
      </c>
      <c r="R2218" s="177">
        <v>18.981855199619922</v>
      </c>
      <c r="S2218" s="177">
        <v>0</v>
      </c>
      <c r="T2218" s="177">
        <v>0</v>
      </c>
      <c r="U2218" s="177">
        <v>18.981855199619922</v>
      </c>
      <c r="V2218" s="177">
        <v>18.981855199619922</v>
      </c>
      <c r="W2218" s="177">
        <v>7.9501972776552604E-2</v>
      </c>
      <c r="X2218" s="177">
        <v>0</v>
      </c>
      <c r="Y2218" s="177">
        <v>0</v>
      </c>
      <c r="Z2218" s="177">
        <v>0</v>
      </c>
      <c r="AA2218" s="177">
        <v>25.177281478399145</v>
      </c>
      <c r="AB2218" s="177">
        <v>26.658089048599585</v>
      </c>
      <c r="AC2218" s="177">
        <v>18.384728931891544</v>
      </c>
      <c r="AD2218" s="177">
        <v>0</v>
      </c>
      <c r="AE2218" s="177">
        <v>0</v>
      </c>
      <c r="AF2218" s="177">
        <v>14.393793311371152</v>
      </c>
      <c r="AG2218" s="177">
        <v>0</v>
      </c>
      <c r="AH2218" s="177">
        <v>0</v>
      </c>
      <c r="AI2218" s="177">
        <v>0</v>
      </c>
      <c r="AJ2218" s="177">
        <v>0</v>
      </c>
    </row>
    <row r="2219" spans="1:36" hidden="1" outlineLevel="1" x14ac:dyDescent="0.25">
      <c r="A2219" s="190">
        <f t="shared" si="595"/>
        <v>2023</v>
      </c>
      <c r="B2219" s="55">
        <f t="shared" si="596"/>
        <v>8</v>
      </c>
      <c r="C2219" s="55">
        <f t="shared" si="597"/>
        <v>20</v>
      </c>
      <c r="D2219" s="55">
        <f t="shared" si="593"/>
        <v>92</v>
      </c>
      <c r="F2219" s="63">
        <f t="shared" si="603"/>
        <v>45139.833333333285</v>
      </c>
      <c r="G2219" s="64">
        <f t="shared" si="594"/>
        <v>154.61389404789094</v>
      </c>
      <c r="H2219" s="64">
        <f t="shared" si="602"/>
        <v>0</v>
      </c>
      <c r="I2219" s="64">
        <f t="shared" si="602"/>
        <v>2.9750000000000001</v>
      </c>
      <c r="J2219" s="64">
        <f t="shared" si="602"/>
        <v>0</v>
      </c>
      <c r="K2219" s="64">
        <f t="shared" si="602"/>
        <v>0</v>
      </c>
      <c r="L2219" s="64">
        <f t="shared" si="602"/>
        <v>0</v>
      </c>
      <c r="M2219" s="64">
        <f t="shared" si="602"/>
        <v>16.372939891684684</v>
      </c>
      <c r="N2219" s="64">
        <f t="shared" si="602"/>
        <v>135.26595415620625</v>
      </c>
      <c r="O2219" s="121"/>
      <c r="P2219" s="177">
        <v>2.9750000000000001</v>
      </c>
      <c r="Q2219" s="177">
        <v>16.992985463720547</v>
      </c>
      <c r="R2219" s="177">
        <v>16.992985463720547</v>
      </c>
      <c r="S2219" s="177">
        <v>0</v>
      </c>
      <c r="T2219" s="177">
        <v>0</v>
      </c>
      <c r="U2219" s="177">
        <v>16.992985463720547</v>
      </c>
      <c r="V2219" s="177">
        <v>16.992985463720547</v>
      </c>
      <c r="W2219" s="177">
        <v>0</v>
      </c>
      <c r="X2219" s="177">
        <v>0</v>
      </c>
      <c r="Y2219" s="177">
        <v>0</v>
      </c>
      <c r="Z2219" s="177">
        <v>0</v>
      </c>
      <c r="AA2219" s="177">
        <v>24.296869645585708</v>
      </c>
      <c r="AB2219" s="177">
        <v>24.083825613694408</v>
      </c>
      <c r="AC2219" s="177">
        <v>18.913317042043943</v>
      </c>
      <c r="AD2219" s="177">
        <v>0</v>
      </c>
      <c r="AE2219" s="177">
        <v>0</v>
      </c>
      <c r="AF2219" s="177">
        <v>16.372939891684684</v>
      </c>
      <c r="AG2219" s="177">
        <v>0</v>
      </c>
      <c r="AH2219" s="177">
        <v>0</v>
      </c>
      <c r="AI2219" s="177">
        <v>0</v>
      </c>
      <c r="AJ2219" s="177">
        <v>0</v>
      </c>
    </row>
    <row r="2220" spans="1:36" hidden="1" outlineLevel="1" x14ac:dyDescent="0.25">
      <c r="A2220" s="190">
        <f t="shared" si="595"/>
        <v>2023</v>
      </c>
      <c r="B2220" s="55">
        <f t="shared" si="596"/>
        <v>8</v>
      </c>
      <c r="C2220" s="55">
        <f t="shared" si="597"/>
        <v>21</v>
      </c>
      <c r="D2220" s="55">
        <f t="shared" si="593"/>
        <v>92</v>
      </c>
      <c r="F2220" s="63">
        <f t="shared" si="603"/>
        <v>45139.874999999949</v>
      </c>
      <c r="G2220" s="64">
        <f t="shared" si="594"/>
        <v>151.60927765437631</v>
      </c>
      <c r="H2220" s="64">
        <f t="shared" si="602"/>
        <v>0</v>
      </c>
      <c r="I2220" s="64">
        <f t="shared" si="602"/>
        <v>2.9750000000000001</v>
      </c>
      <c r="J2220" s="64">
        <f t="shared" si="602"/>
        <v>0</v>
      </c>
      <c r="K2220" s="64">
        <f t="shared" si="602"/>
        <v>0</v>
      </c>
      <c r="L2220" s="64">
        <f t="shared" si="602"/>
        <v>0</v>
      </c>
      <c r="M2220" s="64">
        <f t="shared" si="602"/>
        <v>18.98181492937071</v>
      </c>
      <c r="N2220" s="64">
        <f t="shared" si="602"/>
        <v>129.65246272500559</v>
      </c>
      <c r="O2220" s="121"/>
      <c r="P2220" s="177">
        <v>2.9750000000000001</v>
      </c>
      <c r="Q2220" s="177">
        <v>16.405599065035243</v>
      </c>
      <c r="R2220" s="177">
        <v>16.405599065035243</v>
      </c>
      <c r="S2220" s="177">
        <v>0</v>
      </c>
      <c r="T2220" s="177">
        <v>0</v>
      </c>
      <c r="U2220" s="177">
        <v>16.405599065035243</v>
      </c>
      <c r="V2220" s="177">
        <v>16.405599065035243</v>
      </c>
      <c r="W2220" s="177">
        <v>0</v>
      </c>
      <c r="X2220" s="177">
        <v>0</v>
      </c>
      <c r="Y2220" s="177">
        <v>0</v>
      </c>
      <c r="Z2220" s="177">
        <v>0</v>
      </c>
      <c r="AA2220" s="177">
        <v>23.770786288893522</v>
      </c>
      <c r="AB2220" s="177">
        <v>22.294762039956659</v>
      </c>
      <c r="AC2220" s="177">
        <v>17.964518136014455</v>
      </c>
      <c r="AD2220" s="177">
        <v>0</v>
      </c>
      <c r="AE2220" s="177">
        <v>0</v>
      </c>
      <c r="AF2220" s="177">
        <v>18.98181492937071</v>
      </c>
      <c r="AG2220" s="177">
        <v>0</v>
      </c>
      <c r="AH2220" s="177">
        <v>0</v>
      </c>
      <c r="AI2220" s="177">
        <v>0</v>
      </c>
      <c r="AJ2220" s="177">
        <v>0</v>
      </c>
    </row>
    <row r="2221" spans="1:36" hidden="1" outlineLevel="1" x14ac:dyDescent="0.25">
      <c r="A2221" s="190">
        <f t="shared" si="595"/>
        <v>2023</v>
      </c>
      <c r="B2221" s="55">
        <f t="shared" si="596"/>
        <v>8</v>
      </c>
      <c r="C2221" s="55">
        <f t="shared" si="597"/>
        <v>22</v>
      </c>
      <c r="D2221" s="55">
        <f t="shared" si="593"/>
        <v>92</v>
      </c>
      <c r="F2221" s="63">
        <f t="shared" si="603"/>
        <v>45139.916666666613</v>
      </c>
      <c r="G2221" s="64">
        <f t="shared" si="594"/>
        <v>139.48896344541279</v>
      </c>
      <c r="H2221" s="64">
        <f t="shared" si="602"/>
        <v>0</v>
      </c>
      <c r="I2221" s="64">
        <f t="shared" si="602"/>
        <v>2.9750000000000001</v>
      </c>
      <c r="J2221" s="64">
        <f t="shared" si="602"/>
        <v>0</v>
      </c>
      <c r="K2221" s="64">
        <f t="shared" si="602"/>
        <v>0</v>
      </c>
      <c r="L2221" s="64">
        <f t="shared" si="602"/>
        <v>0</v>
      </c>
      <c r="M2221" s="64">
        <f t="shared" si="602"/>
        <v>21.140883926076381</v>
      </c>
      <c r="N2221" s="64">
        <f t="shared" si="602"/>
        <v>115.3730795193364</v>
      </c>
      <c r="O2221" s="121"/>
      <c r="P2221" s="177">
        <v>2.9750000000000001</v>
      </c>
      <c r="Q2221" s="177">
        <v>14.88045543336111</v>
      </c>
      <c r="R2221" s="177">
        <v>14.88045543336111</v>
      </c>
      <c r="S2221" s="177">
        <v>0</v>
      </c>
      <c r="T2221" s="177">
        <v>0</v>
      </c>
      <c r="U2221" s="177">
        <v>14.88045543336111</v>
      </c>
      <c r="V2221" s="177">
        <v>14.88045543336111</v>
      </c>
      <c r="W2221" s="177">
        <v>0</v>
      </c>
      <c r="X2221" s="177">
        <v>0</v>
      </c>
      <c r="Y2221" s="177">
        <v>0</v>
      </c>
      <c r="Z2221" s="177">
        <v>0</v>
      </c>
      <c r="AA2221" s="177">
        <v>20.787774719063627</v>
      </c>
      <c r="AB2221" s="177">
        <v>19.79130813475026</v>
      </c>
      <c r="AC2221" s="177">
        <v>15.272174932078075</v>
      </c>
      <c r="AD2221" s="177">
        <v>0</v>
      </c>
      <c r="AE2221" s="177">
        <v>0</v>
      </c>
      <c r="AF2221" s="177">
        <v>21.140883926076381</v>
      </c>
      <c r="AG2221" s="177">
        <v>0</v>
      </c>
      <c r="AH2221" s="177">
        <v>0</v>
      </c>
      <c r="AI2221" s="177">
        <v>0</v>
      </c>
      <c r="AJ2221" s="177">
        <v>0</v>
      </c>
    </row>
    <row r="2222" spans="1:36" hidden="1" outlineLevel="1" x14ac:dyDescent="0.25">
      <c r="A2222" s="190">
        <f t="shared" si="595"/>
        <v>2023</v>
      </c>
      <c r="B2222" s="55">
        <f t="shared" si="596"/>
        <v>8</v>
      </c>
      <c r="C2222" s="55">
        <f t="shared" si="597"/>
        <v>23</v>
      </c>
      <c r="D2222" s="55">
        <f t="shared" si="593"/>
        <v>92</v>
      </c>
      <c r="F2222" s="63">
        <f t="shared" si="603"/>
        <v>45139.958333333278</v>
      </c>
      <c r="G2222" s="64">
        <f t="shared" si="594"/>
        <v>135.95144055933287</v>
      </c>
      <c r="H2222" s="64">
        <f t="shared" si="602"/>
        <v>0</v>
      </c>
      <c r="I2222" s="64">
        <f t="shared" si="602"/>
        <v>2.9750000000000001</v>
      </c>
      <c r="J2222" s="64">
        <f t="shared" si="602"/>
        <v>0</v>
      </c>
      <c r="K2222" s="64">
        <f t="shared" si="602"/>
        <v>0</v>
      </c>
      <c r="L2222" s="64">
        <f t="shared" si="602"/>
        <v>0</v>
      </c>
      <c r="M2222" s="64">
        <f t="shared" si="602"/>
        <v>22.13045721623315</v>
      </c>
      <c r="N2222" s="64">
        <f t="shared" si="602"/>
        <v>110.8459833430997</v>
      </c>
      <c r="O2222" s="121"/>
      <c r="P2222" s="177">
        <v>2.9750000000000001</v>
      </c>
      <c r="Q2222" s="177">
        <v>12.582434961311579</v>
      </c>
      <c r="R2222" s="177">
        <v>12.582434961311579</v>
      </c>
      <c r="S2222" s="177">
        <v>0</v>
      </c>
      <c r="T2222" s="177">
        <v>0</v>
      </c>
      <c r="U2222" s="177">
        <v>12.582434961311579</v>
      </c>
      <c r="V2222" s="177">
        <v>12.582434961311579</v>
      </c>
      <c r="W2222" s="177">
        <v>0</v>
      </c>
      <c r="X2222" s="177">
        <v>0</v>
      </c>
      <c r="Y2222" s="177">
        <v>0</v>
      </c>
      <c r="Z2222" s="177">
        <v>0</v>
      </c>
      <c r="AA2222" s="177">
        <v>23.6597628641643</v>
      </c>
      <c r="AB2222" s="177">
        <v>20.678437080739272</v>
      </c>
      <c r="AC2222" s="177">
        <v>16.178043552949813</v>
      </c>
      <c r="AD2222" s="177">
        <v>0</v>
      </c>
      <c r="AE2222" s="177">
        <v>0</v>
      </c>
      <c r="AF2222" s="177">
        <v>22.13045721623315</v>
      </c>
      <c r="AG2222" s="177">
        <v>0</v>
      </c>
      <c r="AH2222" s="177">
        <v>0</v>
      </c>
      <c r="AI2222" s="177">
        <v>0</v>
      </c>
      <c r="AJ2222" s="177">
        <v>0</v>
      </c>
    </row>
    <row r="2223" spans="1:36" hidden="1" outlineLevel="1" x14ac:dyDescent="0.25">
      <c r="A2223" s="190">
        <f t="shared" si="595"/>
        <v>2023</v>
      </c>
      <c r="B2223" s="55">
        <f t="shared" si="596"/>
        <v>9</v>
      </c>
      <c r="C2223" s="55">
        <f t="shared" si="597"/>
        <v>0</v>
      </c>
      <c r="D2223" s="55">
        <f t="shared" si="593"/>
        <v>93</v>
      </c>
      <c r="F2223" s="63">
        <f t="shared" ref="F2223" si="604">EDATE(F2199,1)</f>
        <v>45170</v>
      </c>
      <c r="G2223" s="64">
        <f t="shared" si="594"/>
        <v>148.56975319048789</v>
      </c>
      <c r="H2223" s="64">
        <f t="shared" si="602"/>
        <v>0</v>
      </c>
      <c r="I2223" s="64">
        <f t="shared" si="602"/>
        <v>2.9750000000000001</v>
      </c>
      <c r="J2223" s="64">
        <f t="shared" si="602"/>
        <v>0</v>
      </c>
      <c r="K2223" s="64">
        <f t="shared" si="602"/>
        <v>0</v>
      </c>
      <c r="L2223" s="64">
        <f t="shared" si="602"/>
        <v>0</v>
      </c>
      <c r="M2223" s="64">
        <f t="shared" si="602"/>
        <v>18.250223375866568</v>
      </c>
      <c r="N2223" s="64">
        <f t="shared" si="602"/>
        <v>127.34452981462131</v>
      </c>
      <c r="O2223" s="121"/>
      <c r="P2223" s="177">
        <v>2.9750000000000001</v>
      </c>
      <c r="Q2223" s="177">
        <v>14.138493666600723</v>
      </c>
      <c r="R2223" s="177">
        <v>14.138493666600723</v>
      </c>
      <c r="S2223" s="177">
        <v>0</v>
      </c>
      <c r="T2223" s="177">
        <v>0</v>
      </c>
      <c r="U2223" s="177">
        <v>14.138493666600723</v>
      </c>
      <c r="V2223" s="177">
        <v>14.138493666600723</v>
      </c>
      <c r="W2223" s="177">
        <v>0</v>
      </c>
      <c r="X2223" s="177">
        <v>0</v>
      </c>
      <c r="Y2223" s="177">
        <v>0</v>
      </c>
      <c r="Z2223" s="177">
        <v>0</v>
      </c>
      <c r="AA2223" s="177">
        <v>29.077503839777201</v>
      </c>
      <c r="AB2223" s="177">
        <v>27.30622891347549</v>
      </c>
      <c r="AC2223" s="177">
        <v>14.406822394965729</v>
      </c>
      <c r="AD2223" s="177">
        <v>0</v>
      </c>
      <c r="AE2223" s="177">
        <v>0</v>
      </c>
      <c r="AF2223" s="177">
        <v>18.250223375866568</v>
      </c>
      <c r="AG2223" s="177">
        <v>0</v>
      </c>
      <c r="AH2223" s="177">
        <v>0</v>
      </c>
      <c r="AI2223" s="177">
        <v>0</v>
      </c>
      <c r="AJ2223" s="177">
        <v>0</v>
      </c>
    </row>
    <row r="2224" spans="1:36" hidden="1" outlineLevel="1" x14ac:dyDescent="0.25">
      <c r="A2224" s="190">
        <f t="shared" si="595"/>
        <v>2023</v>
      </c>
      <c r="B2224" s="55">
        <f t="shared" si="596"/>
        <v>9</v>
      </c>
      <c r="C2224" s="55">
        <f t="shared" si="597"/>
        <v>1</v>
      </c>
      <c r="D2224" s="55">
        <f t="shared" si="593"/>
        <v>93</v>
      </c>
      <c r="F2224" s="63">
        <f t="shared" ref="F2224" si="605">F2223+1/24</f>
        <v>45170.041666666664</v>
      </c>
      <c r="G2224" s="64">
        <f t="shared" si="594"/>
        <v>146.37252855716406</v>
      </c>
      <c r="H2224" s="64">
        <f t="shared" si="602"/>
        <v>0</v>
      </c>
      <c r="I2224" s="64">
        <f t="shared" si="602"/>
        <v>2.9750000000000001</v>
      </c>
      <c r="J2224" s="64">
        <f t="shared" si="602"/>
        <v>0</v>
      </c>
      <c r="K2224" s="64">
        <f t="shared" si="602"/>
        <v>0</v>
      </c>
      <c r="L2224" s="64">
        <f t="shared" si="602"/>
        <v>0</v>
      </c>
      <c r="M2224" s="64">
        <f t="shared" si="602"/>
        <v>18.544581817412801</v>
      </c>
      <c r="N2224" s="64">
        <f t="shared" si="602"/>
        <v>124.85294673975126</v>
      </c>
      <c r="O2224" s="121"/>
      <c r="P2224" s="177">
        <v>2.9750000000000001</v>
      </c>
      <c r="Q2224" s="177">
        <v>12.603045010388257</v>
      </c>
      <c r="R2224" s="177">
        <v>12.603045010388257</v>
      </c>
      <c r="S2224" s="177">
        <v>0</v>
      </c>
      <c r="T2224" s="177">
        <v>0</v>
      </c>
      <c r="U2224" s="177">
        <v>12.603045010388257</v>
      </c>
      <c r="V2224" s="177">
        <v>12.603045010388257</v>
      </c>
      <c r="W2224" s="177">
        <v>0</v>
      </c>
      <c r="X2224" s="177">
        <v>0</v>
      </c>
      <c r="Y2224" s="177">
        <v>0</v>
      </c>
      <c r="Z2224" s="177">
        <v>0</v>
      </c>
      <c r="AA2224" s="177">
        <v>30.120045988055367</v>
      </c>
      <c r="AB2224" s="177">
        <v>28.37544674880748</v>
      </c>
      <c r="AC2224" s="177">
        <v>15.945273961335394</v>
      </c>
      <c r="AD2224" s="177">
        <v>0</v>
      </c>
      <c r="AE2224" s="177">
        <v>0</v>
      </c>
      <c r="AF2224" s="177">
        <v>18.544581817412801</v>
      </c>
      <c r="AG2224" s="177">
        <v>0</v>
      </c>
      <c r="AH2224" s="177">
        <v>0</v>
      </c>
      <c r="AI2224" s="177">
        <v>0</v>
      </c>
      <c r="AJ2224" s="177">
        <v>0</v>
      </c>
    </row>
    <row r="2225" spans="1:36" hidden="1" outlineLevel="1" x14ac:dyDescent="0.25">
      <c r="A2225" s="190">
        <f t="shared" si="595"/>
        <v>2023</v>
      </c>
      <c r="B2225" s="55">
        <f t="shared" si="596"/>
        <v>9</v>
      </c>
      <c r="C2225" s="55">
        <f t="shared" si="597"/>
        <v>2</v>
      </c>
      <c r="D2225" s="55">
        <f t="shared" si="593"/>
        <v>93</v>
      </c>
      <c r="F2225" s="63">
        <f t="shared" si="603"/>
        <v>45170.083333333328</v>
      </c>
      <c r="G2225" s="64">
        <f t="shared" si="594"/>
        <v>147.71145003202801</v>
      </c>
      <c r="H2225" s="64">
        <f t="shared" ref="H2225:N2234" si="606">SUMIF($P$6:$AK$6,H$6,$P2225:$AK2225)</f>
        <v>0</v>
      </c>
      <c r="I2225" s="64">
        <f t="shared" si="606"/>
        <v>2.9750000000000001</v>
      </c>
      <c r="J2225" s="64">
        <f t="shared" si="606"/>
        <v>0</v>
      </c>
      <c r="K2225" s="64">
        <f t="shared" si="606"/>
        <v>0</v>
      </c>
      <c r="L2225" s="64">
        <f t="shared" si="606"/>
        <v>0</v>
      </c>
      <c r="M2225" s="64">
        <f t="shared" si="606"/>
        <v>18.152103895351157</v>
      </c>
      <c r="N2225" s="64">
        <f t="shared" si="606"/>
        <v>126.58434613667684</v>
      </c>
      <c r="O2225" s="121"/>
      <c r="P2225" s="177">
        <v>2.9750000000000001</v>
      </c>
      <c r="Q2225" s="177">
        <v>11.448882262094317</v>
      </c>
      <c r="R2225" s="177">
        <v>11.448882262094317</v>
      </c>
      <c r="S2225" s="177">
        <v>0</v>
      </c>
      <c r="T2225" s="177">
        <v>0</v>
      </c>
      <c r="U2225" s="177">
        <v>11.448882262094317</v>
      </c>
      <c r="V2225" s="177">
        <v>11.448882262094317</v>
      </c>
      <c r="W2225" s="177">
        <v>0</v>
      </c>
      <c r="X2225" s="177">
        <v>0</v>
      </c>
      <c r="Y2225" s="177">
        <v>0</v>
      </c>
      <c r="Z2225" s="177">
        <v>0</v>
      </c>
      <c r="AA2225" s="177">
        <v>31.84911403754025</v>
      </c>
      <c r="AB2225" s="177">
        <v>29.069163581771107</v>
      </c>
      <c r="AC2225" s="177">
        <v>19.870539468988213</v>
      </c>
      <c r="AD2225" s="177">
        <v>0</v>
      </c>
      <c r="AE2225" s="177">
        <v>0</v>
      </c>
      <c r="AF2225" s="177">
        <v>18.152103895351157</v>
      </c>
      <c r="AG2225" s="177">
        <v>0</v>
      </c>
      <c r="AH2225" s="177">
        <v>0</v>
      </c>
      <c r="AI2225" s="177">
        <v>0</v>
      </c>
      <c r="AJ2225" s="177">
        <v>0</v>
      </c>
    </row>
    <row r="2226" spans="1:36" hidden="1" outlineLevel="1" x14ac:dyDescent="0.25">
      <c r="A2226" s="190">
        <f t="shared" si="595"/>
        <v>2023</v>
      </c>
      <c r="B2226" s="55">
        <f t="shared" si="596"/>
        <v>9</v>
      </c>
      <c r="C2226" s="55">
        <f t="shared" si="597"/>
        <v>3</v>
      </c>
      <c r="D2226" s="55">
        <f t="shared" si="593"/>
        <v>93</v>
      </c>
      <c r="F2226" s="63">
        <f t="shared" si="603"/>
        <v>45170.124999999993</v>
      </c>
      <c r="G2226" s="64">
        <f t="shared" si="594"/>
        <v>154.99614332416573</v>
      </c>
      <c r="H2226" s="64">
        <f t="shared" si="606"/>
        <v>0</v>
      </c>
      <c r="I2226" s="64">
        <f t="shared" si="606"/>
        <v>2.9750000000000001</v>
      </c>
      <c r="J2226" s="64">
        <f t="shared" si="606"/>
        <v>0</v>
      </c>
      <c r="K2226" s="64">
        <f t="shared" si="606"/>
        <v>0</v>
      </c>
      <c r="L2226" s="64">
        <f t="shared" si="606"/>
        <v>0</v>
      </c>
      <c r="M2226" s="64">
        <f t="shared" si="606"/>
        <v>17.367148051227868</v>
      </c>
      <c r="N2226" s="64">
        <f t="shared" si="606"/>
        <v>134.65399527293786</v>
      </c>
      <c r="O2226" s="121"/>
      <c r="P2226" s="177">
        <v>2.9750000000000001</v>
      </c>
      <c r="Q2226" s="177">
        <v>11.438577237555981</v>
      </c>
      <c r="R2226" s="177">
        <v>11.438577237555981</v>
      </c>
      <c r="S2226" s="177">
        <v>0</v>
      </c>
      <c r="T2226" s="177">
        <v>0</v>
      </c>
      <c r="U2226" s="177">
        <v>11.438577237555981</v>
      </c>
      <c r="V2226" s="177">
        <v>11.438577237555981</v>
      </c>
      <c r="W2226" s="177">
        <v>0</v>
      </c>
      <c r="X2226" s="177">
        <v>0</v>
      </c>
      <c r="Y2226" s="177">
        <v>0</v>
      </c>
      <c r="Z2226" s="177">
        <v>0</v>
      </c>
      <c r="AA2226" s="177">
        <v>35.205151150860928</v>
      </c>
      <c r="AB2226" s="177">
        <v>30.391993557402152</v>
      </c>
      <c r="AC2226" s="177">
        <v>23.30254161445086</v>
      </c>
      <c r="AD2226" s="177">
        <v>0</v>
      </c>
      <c r="AE2226" s="177">
        <v>0</v>
      </c>
      <c r="AF2226" s="177">
        <v>17.367148051227868</v>
      </c>
      <c r="AG2226" s="177">
        <v>0</v>
      </c>
      <c r="AH2226" s="177">
        <v>0</v>
      </c>
      <c r="AI2226" s="177">
        <v>0</v>
      </c>
      <c r="AJ2226" s="177">
        <v>0</v>
      </c>
    </row>
    <row r="2227" spans="1:36" hidden="1" outlineLevel="1" x14ac:dyDescent="0.25">
      <c r="A2227" s="190">
        <f t="shared" si="595"/>
        <v>2023</v>
      </c>
      <c r="B2227" s="55">
        <f t="shared" si="596"/>
        <v>9</v>
      </c>
      <c r="C2227" s="55">
        <f t="shared" si="597"/>
        <v>4</v>
      </c>
      <c r="D2227" s="55">
        <f t="shared" si="593"/>
        <v>93</v>
      </c>
      <c r="F2227" s="63">
        <f t="shared" si="603"/>
        <v>45170.166666666657</v>
      </c>
      <c r="G2227" s="64">
        <f t="shared" si="594"/>
        <v>152.07291495646274</v>
      </c>
      <c r="H2227" s="64">
        <f t="shared" si="606"/>
        <v>0</v>
      </c>
      <c r="I2227" s="64">
        <f t="shared" si="606"/>
        <v>2.9750000000000001</v>
      </c>
      <c r="J2227" s="64">
        <f t="shared" si="606"/>
        <v>0</v>
      </c>
      <c r="K2227" s="64">
        <f t="shared" si="606"/>
        <v>0</v>
      </c>
      <c r="L2227" s="64">
        <f t="shared" si="606"/>
        <v>0</v>
      </c>
      <c r="M2227" s="64">
        <f t="shared" si="606"/>
        <v>15.895355843496688</v>
      </c>
      <c r="N2227" s="64">
        <f t="shared" si="606"/>
        <v>133.20255911296604</v>
      </c>
      <c r="O2227" s="121"/>
      <c r="P2227" s="177">
        <v>2.9750000000000001</v>
      </c>
      <c r="Q2227" s="177">
        <v>9.9134336058818473</v>
      </c>
      <c r="R2227" s="177">
        <v>9.9134336058818473</v>
      </c>
      <c r="S2227" s="177">
        <v>0</v>
      </c>
      <c r="T2227" s="177">
        <v>0</v>
      </c>
      <c r="U2227" s="177">
        <v>9.9134336058818473</v>
      </c>
      <c r="V2227" s="177">
        <v>9.9134336058818473</v>
      </c>
      <c r="W2227" s="177">
        <v>0</v>
      </c>
      <c r="X2227" s="177">
        <v>0</v>
      </c>
      <c r="Y2227" s="177">
        <v>0</v>
      </c>
      <c r="Z2227" s="177">
        <v>0</v>
      </c>
      <c r="AA2227" s="177">
        <v>36.805510398034038</v>
      </c>
      <c r="AB2227" s="177">
        <v>31.100366087911475</v>
      </c>
      <c r="AC2227" s="177">
        <v>25.642948203493155</v>
      </c>
      <c r="AD2227" s="177">
        <v>0</v>
      </c>
      <c r="AE2227" s="177">
        <v>0</v>
      </c>
      <c r="AF2227" s="177">
        <v>15.895355843496688</v>
      </c>
      <c r="AG2227" s="177">
        <v>0</v>
      </c>
      <c r="AH2227" s="177">
        <v>0</v>
      </c>
      <c r="AI2227" s="177">
        <v>0</v>
      </c>
      <c r="AJ2227" s="177">
        <v>0</v>
      </c>
    </row>
    <row r="2228" spans="1:36" hidden="1" outlineLevel="1" x14ac:dyDescent="0.25">
      <c r="A2228" s="190">
        <f t="shared" si="595"/>
        <v>2023</v>
      </c>
      <c r="B2228" s="55">
        <f t="shared" si="596"/>
        <v>9</v>
      </c>
      <c r="C2228" s="55">
        <f t="shared" si="597"/>
        <v>5</v>
      </c>
      <c r="D2228" s="55">
        <f t="shared" si="593"/>
        <v>93</v>
      </c>
      <c r="F2228" s="63">
        <f t="shared" si="603"/>
        <v>45170.208333333321</v>
      </c>
      <c r="G2228" s="64">
        <f t="shared" si="594"/>
        <v>185.75849805329534</v>
      </c>
      <c r="H2228" s="64">
        <f t="shared" si="606"/>
        <v>7.0242376290244577</v>
      </c>
      <c r="I2228" s="64">
        <f t="shared" si="606"/>
        <v>14.255443945407398</v>
      </c>
      <c r="J2228" s="64">
        <f t="shared" si="606"/>
        <v>17.097781308776462</v>
      </c>
      <c r="K2228" s="64">
        <f t="shared" si="606"/>
        <v>0</v>
      </c>
      <c r="L2228" s="64">
        <f t="shared" si="606"/>
        <v>0</v>
      </c>
      <c r="M2228" s="64">
        <f t="shared" si="606"/>
        <v>15.404758440919633</v>
      </c>
      <c r="N2228" s="64">
        <f t="shared" si="606"/>
        <v>131.97627672916741</v>
      </c>
      <c r="O2228" s="121"/>
      <c r="P2228" s="177">
        <v>2.9750000000000001</v>
      </c>
      <c r="Q2228" s="177">
        <v>8.3161548024393479</v>
      </c>
      <c r="R2228" s="177">
        <v>8.3161548024393479</v>
      </c>
      <c r="S2228" s="177">
        <v>3.0307984588764052</v>
      </c>
      <c r="T2228" s="177">
        <v>8.106338236225902</v>
      </c>
      <c r="U2228" s="177">
        <v>8.3161548024393479</v>
      </c>
      <c r="V2228" s="177">
        <v>8.3161548024393479</v>
      </c>
      <c r="W2228" s="177">
        <v>0</v>
      </c>
      <c r="X2228" s="177">
        <v>4.6083446993306819E-2</v>
      </c>
      <c r="Y2228" s="177">
        <v>0</v>
      </c>
      <c r="Z2228" s="177">
        <v>0</v>
      </c>
      <c r="AA2228" s="177">
        <v>38.80186285069599</v>
      </c>
      <c r="AB2228" s="177">
        <v>32.497190975330831</v>
      </c>
      <c r="AC2228" s="177">
        <v>27.412603693383197</v>
      </c>
      <c r="AD2228" s="177">
        <v>7.0242376290244577</v>
      </c>
      <c r="AE2228" s="177">
        <v>9.7223803311783707E-2</v>
      </c>
      <c r="AF2228" s="177">
        <v>15.404758440919633</v>
      </c>
      <c r="AG2228" s="177">
        <v>5.69926043625882</v>
      </c>
      <c r="AH2228" s="177">
        <v>5.69926043625882</v>
      </c>
      <c r="AI2228" s="177">
        <v>5.69926043625882</v>
      </c>
      <c r="AJ2228" s="177">
        <v>0</v>
      </c>
    </row>
    <row r="2229" spans="1:36" hidden="1" outlineLevel="1" x14ac:dyDescent="0.25">
      <c r="A2229" s="190">
        <f t="shared" si="595"/>
        <v>2023</v>
      </c>
      <c r="B2229" s="55">
        <f t="shared" si="596"/>
        <v>9</v>
      </c>
      <c r="C2229" s="55">
        <f t="shared" si="597"/>
        <v>6</v>
      </c>
      <c r="D2229" s="55">
        <f t="shared" si="593"/>
        <v>93</v>
      </c>
      <c r="F2229" s="63">
        <f t="shared" si="603"/>
        <v>45170.249999999985</v>
      </c>
      <c r="G2229" s="64">
        <f t="shared" si="594"/>
        <v>424.55842973107815</v>
      </c>
      <c r="H2229" s="64">
        <f t="shared" si="606"/>
        <v>53.06399350066328</v>
      </c>
      <c r="I2229" s="64">
        <f t="shared" si="606"/>
        <v>81.609645215827157</v>
      </c>
      <c r="J2229" s="64">
        <f t="shared" si="606"/>
        <v>146.60238410394078</v>
      </c>
      <c r="K2229" s="64">
        <f t="shared" si="606"/>
        <v>0</v>
      </c>
      <c r="L2229" s="64">
        <f t="shared" si="606"/>
        <v>0</v>
      </c>
      <c r="M2229" s="64">
        <f t="shared" si="606"/>
        <v>15.110399999373396</v>
      </c>
      <c r="N2229" s="64">
        <f t="shared" si="606"/>
        <v>128.17200691127357</v>
      </c>
      <c r="O2229" s="121"/>
      <c r="P2229" s="177">
        <v>2.9750000000000001</v>
      </c>
      <c r="Q2229" s="177">
        <v>6.9868066369936512</v>
      </c>
      <c r="R2229" s="177">
        <v>6.9868066369936512</v>
      </c>
      <c r="S2229" s="177">
        <v>13.605056537184678</v>
      </c>
      <c r="T2229" s="177">
        <v>29.46988180230715</v>
      </c>
      <c r="U2229" s="177">
        <v>6.9868066369936512</v>
      </c>
      <c r="V2229" s="177">
        <v>6.9868066369936512</v>
      </c>
      <c r="W2229" s="177">
        <v>1.9833592185726647</v>
      </c>
      <c r="X2229" s="177">
        <v>11.0676260400618</v>
      </c>
      <c r="Y2229" s="177">
        <v>4.1697066666666665</v>
      </c>
      <c r="Z2229" s="177">
        <v>0</v>
      </c>
      <c r="AA2229" s="177">
        <v>39.623874383019867</v>
      </c>
      <c r="AB2229" s="177">
        <v>31.805152522181835</v>
      </c>
      <c r="AC2229" s="177">
        <v>28.795753458097273</v>
      </c>
      <c r="AD2229" s="177">
        <v>53.06399350066328</v>
      </c>
      <c r="AE2229" s="177">
        <v>12.853403058322161</v>
      </c>
      <c r="AF2229" s="177">
        <v>15.110399999373396</v>
      </c>
      <c r="AG2229" s="177">
        <v>48.867461367980262</v>
      </c>
      <c r="AH2229" s="177">
        <v>48.867461367980262</v>
      </c>
      <c r="AI2229" s="177">
        <v>48.867461367980262</v>
      </c>
      <c r="AJ2229" s="177">
        <v>5.4856118927120283</v>
      </c>
    </row>
    <row r="2230" spans="1:36" hidden="1" outlineLevel="1" x14ac:dyDescent="0.25">
      <c r="A2230" s="190">
        <f t="shared" si="595"/>
        <v>2023</v>
      </c>
      <c r="B2230" s="55">
        <f t="shared" si="596"/>
        <v>9</v>
      </c>
      <c r="C2230" s="55">
        <f t="shared" si="597"/>
        <v>7</v>
      </c>
      <c r="D2230" s="55">
        <f t="shared" si="593"/>
        <v>93</v>
      </c>
      <c r="F2230" s="63">
        <f t="shared" si="603"/>
        <v>45170.29166666665</v>
      </c>
      <c r="G2230" s="64">
        <f t="shared" si="594"/>
        <v>592.0501840743359</v>
      </c>
      <c r="H2230" s="64">
        <f t="shared" si="606"/>
        <v>66.142179568107736</v>
      </c>
      <c r="I2230" s="64">
        <f t="shared" si="606"/>
        <v>175.19411486335039</v>
      </c>
      <c r="J2230" s="64">
        <f t="shared" si="606"/>
        <v>193.74512224888298</v>
      </c>
      <c r="K2230" s="64">
        <f t="shared" si="606"/>
        <v>0</v>
      </c>
      <c r="L2230" s="64">
        <f t="shared" si="606"/>
        <v>0</v>
      </c>
      <c r="M2230" s="64">
        <f t="shared" si="606"/>
        <v>13.834846752673045</v>
      </c>
      <c r="N2230" s="64">
        <f t="shared" si="606"/>
        <v>143.13392064132177</v>
      </c>
      <c r="O2230" s="121"/>
      <c r="P2230" s="177">
        <v>2.9750000000000001</v>
      </c>
      <c r="Q2230" s="177">
        <v>12.180539004316365</v>
      </c>
      <c r="R2230" s="177">
        <v>12.180539004316365</v>
      </c>
      <c r="S2230" s="177">
        <v>23.778584603762727</v>
      </c>
      <c r="T2230" s="177">
        <v>35.557039375465251</v>
      </c>
      <c r="U2230" s="177">
        <v>12.180539004316365</v>
      </c>
      <c r="V2230" s="177">
        <v>12.180539004316365</v>
      </c>
      <c r="W2230" s="177">
        <v>6.4014854050741867</v>
      </c>
      <c r="X2230" s="177">
        <v>34.190609851537928</v>
      </c>
      <c r="Y2230" s="177">
        <v>17.512768000000001</v>
      </c>
      <c r="Z2230" s="177">
        <v>0</v>
      </c>
      <c r="AA2230" s="177">
        <v>35.962209953911398</v>
      </c>
      <c r="AB2230" s="177">
        <v>30.558130009339386</v>
      </c>
      <c r="AC2230" s="177">
        <v>27.891424660805505</v>
      </c>
      <c r="AD2230" s="177">
        <v>66.142179568107736</v>
      </c>
      <c r="AE2230" s="177">
        <v>30.16415255783015</v>
      </c>
      <c r="AF2230" s="177">
        <v>13.834846752673045</v>
      </c>
      <c r="AG2230" s="177">
        <v>64.581707416294321</v>
      </c>
      <c r="AH2230" s="177">
        <v>64.581707416294321</v>
      </c>
      <c r="AI2230" s="177">
        <v>64.581707416294321</v>
      </c>
      <c r="AJ2230" s="177">
        <v>24.614475069680136</v>
      </c>
    </row>
    <row r="2231" spans="1:36" hidden="1" outlineLevel="1" x14ac:dyDescent="0.25">
      <c r="A2231" s="190">
        <f t="shared" si="595"/>
        <v>2023</v>
      </c>
      <c r="B2231" s="55">
        <f t="shared" si="596"/>
        <v>9</v>
      </c>
      <c r="C2231" s="55">
        <f t="shared" si="597"/>
        <v>8</v>
      </c>
      <c r="D2231" s="55">
        <f t="shared" si="593"/>
        <v>93</v>
      </c>
      <c r="F2231" s="63">
        <f t="shared" si="603"/>
        <v>45170.333333333314</v>
      </c>
      <c r="G2231" s="64">
        <f t="shared" si="594"/>
        <v>678.00152705722769</v>
      </c>
      <c r="H2231" s="64">
        <f t="shared" si="606"/>
        <v>70.829158726187984</v>
      </c>
      <c r="I2231" s="64">
        <f t="shared" si="606"/>
        <v>222.07148099504406</v>
      </c>
      <c r="J2231" s="64">
        <f t="shared" si="606"/>
        <v>203.91095190863822</v>
      </c>
      <c r="K2231" s="64">
        <f t="shared" si="606"/>
        <v>0</v>
      </c>
      <c r="L2231" s="64">
        <f t="shared" si="606"/>
        <v>0</v>
      </c>
      <c r="M2231" s="64">
        <f t="shared" si="606"/>
        <v>11.283740259272339</v>
      </c>
      <c r="N2231" s="64">
        <f t="shared" si="606"/>
        <v>169.90619516808513</v>
      </c>
      <c r="O2231" s="121"/>
      <c r="P2231" s="177">
        <v>2.9750000000000001</v>
      </c>
      <c r="Q2231" s="177">
        <v>19.47649637746018</v>
      </c>
      <c r="R2231" s="177">
        <v>19.47649637746018</v>
      </c>
      <c r="S2231" s="177">
        <v>32.043930395381665</v>
      </c>
      <c r="T2231" s="177">
        <v>36.57920511872522</v>
      </c>
      <c r="U2231" s="177">
        <v>19.47649637746018</v>
      </c>
      <c r="V2231" s="177">
        <v>19.47649637746018</v>
      </c>
      <c r="W2231" s="177">
        <v>7.3974422708258842</v>
      </c>
      <c r="X2231" s="177">
        <v>37.593927511576332</v>
      </c>
      <c r="Y2231" s="177">
        <v>29.604917333333333</v>
      </c>
      <c r="Z2231" s="177">
        <v>0</v>
      </c>
      <c r="AA2231" s="177">
        <v>34.72156222154365</v>
      </c>
      <c r="AB2231" s="177">
        <v>31.698370829800879</v>
      </c>
      <c r="AC2231" s="177">
        <v>25.580276606899911</v>
      </c>
      <c r="AD2231" s="177">
        <v>70.829158726187984</v>
      </c>
      <c r="AE2231" s="177">
        <v>33.899443860809441</v>
      </c>
      <c r="AF2231" s="177">
        <v>11.283740259272339</v>
      </c>
      <c r="AG2231" s="177">
        <v>67.970317302879408</v>
      </c>
      <c r="AH2231" s="177">
        <v>67.970317302879408</v>
      </c>
      <c r="AI2231" s="177">
        <v>67.970317302879408</v>
      </c>
      <c r="AJ2231" s="177">
        <v>41.977614504392172</v>
      </c>
    </row>
    <row r="2232" spans="1:36" hidden="1" outlineLevel="1" x14ac:dyDescent="0.25">
      <c r="A2232" s="190">
        <f t="shared" si="595"/>
        <v>2023</v>
      </c>
      <c r="B2232" s="55">
        <f t="shared" si="596"/>
        <v>9</v>
      </c>
      <c r="C2232" s="55">
        <f t="shared" si="597"/>
        <v>9</v>
      </c>
      <c r="D2232" s="55">
        <f t="shared" si="593"/>
        <v>93</v>
      </c>
      <c r="F2232" s="63">
        <f t="shared" si="603"/>
        <v>45170.374999999978</v>
      </c>
      <c r="G2232" s="64">
        <f t="shared" si="594"/>
        <v>687.34589256835216</v>
      </c>
      <c r="H2232" s="64">
        <f t="shared" si="606"/>
        <v>68.129960346558946</v>
      </c>
      <c r="I2232" s="64">
        <f t="shared" si="606"/>
        <v>232.74788834411032</v>
      </c>
      <c r="J2232" s="64">
        <f t="shared" si="606"/>
        <v>197.88143287821413</v>
      </c>
      <c r="K2232" s="64">
        <f t="shared" si="606"/>
        <v>0</v>
      </c>
      <c r="L2232" s="64">
        <f t="shared" si="606"/>
        <v>0</v>
      </c>
      <c r="M2232" s="64">
        <f t="shared" si="606"/>
        <v>9.9100675320565781</v>
      </c>
      <c r="N2232" s="64">
        <f t="shared" si="606"/>
        <v>178.6765434674121</v>
      </c>
      <c r="O2232" s="121"/>
      <c r="P2232" s="177">
        <v>2.9750000000000001</v>
      </c>
      <c r="Q2232" s="177">
        <v>22.052752512044862</v>
      </c>
      <c r="R2232" s="177">
        <v>22.052752512044862</v>
      </c>
      <c r="S2232" s="177">
        <v>36.280363167752633</v>
      </c>
      <c r="T2232" s="177">
        <v>35.762908301847908</v>
      </c>
      <c r="U2232" s="177">
        <v>22.052752512044862</v>
      </c>
      <c r="V2232" s="177">
        <v>22.052752512044862</v>
      </c>
      <c r="W2232" s="177">
        <v>7.6318494327132722</v>
      </c>
      <c r="X2232" s="177">
        <v>36.609310152450661</v>
      </c>
      <c r="Y2232" s="177">
        <v>38.778272000000001</v>
      </c>
      <c r="Z2232" s="177">
        <v>0</v>
      </c>
      <c r="AA2232" s="177">
        <v>33.40770580935483</v>
      </c>
      <c r="AB2232" s="177">
        <v>32.446361721062701</v>
      </c>
      <c r="AC2232" s="177">
        <v>24.611465888815136</v>
      </c>
      <c r="AD2232" s="177">
        <v>68.129960346558946</v>
      </c>
      <c r="AE2232" s="177">
        <v>32.740398700272905</v>
      </c>
      <c r="AF2232" s="177">
        <v>9.9100675320565781</v>
      </c>
      <c r="AG2232" s="177">
        <v>65.960477626071381</v>
      </c>
      <c r="AH2232" s="177">
        <v>65.960477626071381</v>
      </c>
      <c r="AI2232" s="177">
        <v>65.960477626071381</v>
      </c>
      <c r="AJ2232" s="177">
        <v>41.969786589072953</v>
      </c>
    </row>
    <row r="2233" spans="1:36" hidden="1" outlineLevel="1" x14ac:dyDescent="0.25">
      <c r="A2233" s="190">
        <f t="shared" si="595"/>
        <v>2023</v>
      </c>
      <c r="B2233" s="55">
        <f t="shared" si="596"/>
        <v>9</v>
      </c>
      <c r="C2233" s="55">
        <f t="shared" si="597"/>
        <v>10</v>
      </c>
      <c r="D2233" s="55">
        <f t="shared" si="593"/>
        <v>93</v>
      </c>
      <c r="F2233" s="63">
        <f t="shared" si="603"/>
        <v>45170.416666666642</v>
      </c>
      <c r="G2233" s="64">
        <f t="shared" si="594"/>
        <v>684.01696713055242</v>
      </c>
      <c r="H2233" s="64">
        <f t="shared" si="606"/>
        <v>72.153660019374044</v>
      </c>
      <c r="I2233" s="64">
        <f t="shared" si="606"/>
        <v>236.37820419216047</v>
      </c>
      <c r="J2233" s="64">
        <f t="shared" si="606"/>
        <v>184.37800727531089</v>
      </c>
      <c r="K2233" s="64">
        <f t="shared" si="606"/>
        <v>0</v>
      </c>
      <c r="L2233" s="64">
        <f t="shared" si="606"/>
        <v>0</v>
      </c>
      <c r="M2233" s="64">
        <f t="shared" si="606"/>
        <v>8.6345142853562269</v>
      </c>
      <c r="N2233" s="64">
        <f t="shared" si="606"/>
        <v>182.47258135835079</v>
      </c>
      <c r="O2233" s="121"/>
      <c r="P2233" s="177">
        <v>2.9750000000000001</v>
      </c>
      <c r="Q2233" s="177">
        <v>24.247722738711008</v>
      </c>
      <c r="R2233" s="177">
        <v>24.247722738711008</v>
      </c>
      <c r="S2233" s="177">
        <v>37.07462842006268</v>
      </c>
      <c r="T2233" s="177">
        <v>34.612221392696199</v>
      </c>
      <c r="U2233" s="177">
        <v>24.247722738711008</v>
      </c>
      <c r="V2233" s="177">
        <v>24.247722738711008</v>
      </c>
      <c r="W2233" s="177">
        <v>7.4859129438659142</v>
      </c>
      <c r="X2233" s="177">
        <v>34.445736779029936</v>
      </c>
      <c r="Y2233" s="177">
        <v>44.198890666666671</v>
      </c>
      <c r="Z2233" s="177">
        <v>0</v>
      </c>
      <c r="AA2233" s="177">
        <v>31.384334075329683</v>
      </c>
      <c r="AB2233" s="177">
        <v>31.526377572159781</v>
      </c>
      <c r="AC2233" s="177">
        <v>22.570978756017293</v>
      </c>
      <c r="AD2233" s="177">
        <v>72.153660019374044</v>
      </c>
      <c r="AE2233" s="177">
        <v>32.938542957818015</v>
      </c>
      <c r="AF2233" s="177">
        <v>8.6345142853562269</v>
      </c>
      <c r="AG2233" s="177">
        <v>61.459335758436964</v>
      </c>
      <c r="AH2233" s="177">
        <v>61.459335758436964</v>
      </c>
      <c r="AI2233" s="177">
        <v>61.459335758436964</v>
      </c>
      <c r="AJ2233" s="177">
        <v>42.64727103202106</v>
      </c>
    </row>
    <row r="2234" spans="1:36" hidden="1" outlineLevel="1" x14ac:dyDescent="0.25">
      <c r="A2234" s="190">
        <f t="shared" si="595"/>
        <v>2023</v>
      </c>
      <c r="B2234" s="55">
        <f t="shared" si="596"/>
        <v>9</v>
      </c>
      <c r="C2234" s="55">
        <f t="shared" si="597"/>
        <v>11</v>
      </c>
      <c r="D2234" s="55">
        <f t="shared" si="593"/>
        <v>93</v>
      </c>
      <c r="F2234" s="63">
        <f t="shared" si="603"/>
        <v>45170.458333333307</v>
      </c>
      <c r="G2234" s="64">
        <f t="shared" si="594"/>
        <v>664.5708705029208</v>
      </c>
      <c r="H2234" s="64">
        <f t="shared" si="606"/>
        <v>66.905121348869002</v>
      </c>
      <c r="I2234" s="64">
        <f t="shared" si="606"/>
        <v>230.38427972901613</v>
      </c>
      <c r="J2234" s="64">
        <f t="shared" si="606"/>
        <v>182.32170396563586</v>
      </c>
      <c r="K2234" s="64">
        <f t="shared" si="606"/>
        <v>0</v>
      </c>
      <c r="L2234" s="64">
        <f t="shared" si="606"/>
        <v>0</v>
      </c>
      <c r="M2234" s="64">
        <f t="shared" si="606"/>
        <v>7.947677921748344</v>
      </c>
      <c r="N2234" s="64">
        <f t="shared" si="606"/>
        <v>177.0120875376515</v>
      </c>
      <c r="O2234" s="121"/>
      <c r="P2234" s="177">
        <v>2.9750000000000001</v>
      </c>
      <c r="Q2234" s="177">
        <v>25.092734750854785</v>
      </c>
      <c r="R2234" s="177">
        <v>25.092734750854785</v>
      </c>
      <c r="S2234" s="177">
        <v>34.741863481697671</v>
      </c>
      <c r="T2234" s="177">
        <v>33.822543640825629</v>
      </c>
      <c r="U2234" s="177">
        <v>25.092734750854785</v>
      </c>
      <c r="V2234" s="177">
        <v>25.092734750854785</v>
      </c>
      <c r="W2234" s="177">
        <v>7.2949047867784751</v>
      </c>
      <c r="X2234" s="177">
        <v>32.945766976768084</v>
      </c>
      <c r="Y2234" s="177">
        <v>43.781919999999992</v>
      </c>
      <c r="Z2234" s="177">
        <v>0</v>
      </c>
      <c r="AA2234" s="177">
        <v>27.65980919370373</v>
      </c>
      <c r="AB2234" s="177">
        <v>29.244087057265801</v>
      </c>
      <c r="AC2234" s="177">
        <v>19.737252283262823</v>
      </c>
      <c r="AD2234" s="177">
        <v>66.905121348869002</v>
      </c>
      <c r="AE2234" s="177">
        <v>33.800788287757868</v>
      </c>
      <c r="AF2234" s="177">
        <v>7.947677921748344</v>
      </c>
      <c r="AG2234" s="177">
        <v>60.773901321878618</v>
      </c>
      <c r="AH2234" s="177">
        <v>60.773901321878618</v>
      </c>
      <c r="AI2234" s="177">
        <v>60.773901321878618</v>
      </c>
      <c r="AJ2234" s="177">
        <v>41.021492555188416</v>
      </c>
    </row>
    <row r="2235" spans="1:36" hidden="1" outlineLevel="1" x14ac:dyDescent="0.25">
      <c r="A2235" s="190">
        <f t="shared" si="595"/>
        <v>2023</v>
      </c>
      <c r="B2235" s="55">
        <f t="shared" si="596"/>
        <v>9</v>
      </c>
      <c r="C2235" s="55">
        <f t="shared" si="597"/>
        <v>12</v>
      </c>
      <c r="D2235" s="55">
        <f t="shared" si="593"/>
        <v>93</v>
      </c>
      <c r="F2235" s="63">
        <f t="shared" si="603"/>
        <v>45170.499999999971</v>
      </c>
      <c r="G2235" s="64">
        <f t="shared" si="594"/>
        <v>666.63858125885872</v>
      </c>
      <c r="H2235" s="64">
        <f t="shared" ref="H2235:N2244" si="607">SUMIF($P$6:$AK$6,H$6,$P2235:$AK2235)</f>
        <v>64.449231148964842</v>
      </c>
      <c r="I2235" s="64">
        <f t="shared" si="607"/>
        <v>226.93541274859518</v>
      </c>
      <c r="J2235" s="64">
        <f t="shared" si="607"/>
        <v>189.06436083658366</v>
      </c>
      <c r="K2235" s="64">
        <f t="shared" si="607"/>
        <v>0</v>
      </c>
      <c r="L2235" s="64">
        <f t="shared" si="607"/>
        <v>0</v>
      </c>
      <c r="M2235" s="64">
        <f t="shared" si="607"/>
        <v>7.8495584412329329</v>
      </c>
      <c r="N2235" s="64">
        <f t="shared" si="607"/>
        <v>178.34001808348208</v>
      </c>
      <c r="O2235" s="121"/>
      <c r="P2235" s="177">
        <v>2.9750000000000001</v>
      </c>
      <c r="Q2235" s="177">
        <v>27.050689413139139</v>
      </c>
      <c r="R2235" s="177">
        <v>27.050689413139139</v>
      </c>
      <c r="S2235" s="177">
        <v>34.640949907427249</v>
      </c>
      <c r="T2235" s="177">
        <v>33.980479191199734</v>
      </c>
      <c r="U2235" s="177">
        <v>27.050689413139139</v>
      </c>
      <c r="V2235" s="177">
        <v>27.050689413139139</v>
      </c>
      <c r="W2235" s="177">
        <v>6.7307204737678985</v>
      </c>
      <c r="X2235" s="177">
        <v>32.23582992940203</v>
      </c>
      <c r="Y2235" s="177">
        <v>45.449802666666663</v>
      </c>
      <c r="Z2235" s="177">
        <v>0</v>
      </c>
      <c r="AA2235" s="177">
        <v>23.938433024439835</v>
      </c>
      <c r="AB2235" s="177">
        <v>27.414837728865553</v>
      </c>
      <c r="AC2235" s="177">
        <v>18.783989677620127</v>
      </c>
      <c r="AD2235" s="177">
        <v>64.449231148964842</v>
      </c>
      <c r="AE2235" s="177">
        <v>33.38350685249938</v>
      </c>
      <c r="AF2235" s="177">
        <v>7.8495584412329329</v>
      </c>
      <c r="AG2235" s="177">
        <v>63.021453612194556</v>
      </c>
      <c r="AH2235" s="177">
        <v>63.021453612194556</v>
      </c>
      <c r="AI2235" s="177">
        <v>63.021453612194556</v>
      </c>
      <c r="AJ2235" s="177">
        <v>37.539123727632209</v>
      </c>
    </row>
    <row r="2236" spans="1:36" hidden="1" outlineLevel="1" x14ac:dyDescent="0.25">
      <c r="A2236" s="190">
        <f t="shared" si="595"/>
        <v>2023</v>
      </c>
      <c r="B2236" s="55">
        <f t="shared" si="596"/>
        <v>9</v>
      </c>
      <c r="C2236" s="55">
        <f t="shared" si="597"/>
        <v>13</v>
      </c>
      <c r="D2236" s="55">
        <f t="shared" si="593"/>
        <v>93</v>
      </c>
      <c r="F2236" s="63">
        <f t="shared" si="603"/>
        <v>45170.541666666635</v>
      </c>
      <c r="G2236" s="64">
        <f t="shared" si="594"/>
        <v>662.83230356724482</v>
      </c>
      <c r="H2236" s="64">
        <f t="shared" si="607"/>
        <v>64.998619004309745</v>
      </c>
      <c r="I2236" s="64">
        <f t="shared" si="607"/>
        <v>226.89384775488844</v>
      </c>
      <c r="J2236" s="64">
        <f t="shared" si="607"/>
        <v>182.74342773439244</v>
      </c>
      <c r="K2236" s="64">
        <f t="shared" si="607"/>
        <v>0</v>
      </c>
      <c r="L2236" s="64">
        <f t="shared" si="607"/>
        <v>0</v>
      </c>
      <c r="M2236" s="64">
        <f t="shared" si="607"/>
        <v>7.75143896071752</v>
      </c>
      <c r="N2236" s="64">
        <f t="shared" si="607"/>
        <v>180.44497011293666</v>
      </c>
      <c r="O2236" s="121"/>
      <c r="P2236" s="177">
        <v>2.9750000000000001</v>
      </c>
      <c r="Q2236" s="177">
        <v>28.380037578584833</v>
      </c>
      <c r="R2236" s="177">
        <v>28.380037578584833</v>
      </c>
      <c r="S2236" s="177">
        <v>30.654759534565269</v>
      </c>
      <c r="T2236" s="177">
        <v>35.881995264509321</v>
      </c>
      <c r="U2236" s="177">
        <v>28.380037578584833</v>
      </c>
      <c r="V2236" s="177">
        <v>28.380037578584833</v>
      </c>
      <c r="W2236" s="177">
        <v>7.0684836936058373</v>
      </c>
      <c r="X2236" s="177">
        <v>34.86553656525529</v>
      </c>
      <c r="Y2236" s="177">
        <v>44.615861333333335</v>
      </c>
      <c r="Z2236" s="177">
        <v>0</v>
      </c>
      <c r="AA2236" s="177">
        <v>23.85084978398227</v>
      </c>
      <c r="AB2236" s="177">
        <v>24.70219599441397</v>
      </c>
      <c r="AC2236" s="177">
        <v>18.371774020201126</v>
      </c>
      <c r="AD2236" s="177">
        <v>64.998619004309745</v>
      </c>
      <c r="AE2236" s="177">
        <v>32.575410126948171</v>
      </c>
      <c r="AF2236" s="177">
        <v>7.75143896071752</v>
      </c>
      <c r="AG2236" s="177">
        <v>60.914475911464145</v>
      </c>
      <c r="AH2236" s="177">
        <v>60.914475911464145</v>
      </c>
      <c r="AI2236" s="177">
        <v>60.914475911464145</v>
      </c>
      <c r="AJ2236" s="177">
        <v>38.256801236671208</v>
      </c>
    </row>
    <row r="2237" spans="1:36" hidden="1" outlineLevel="1" x14ac:dyDescent="0.25">
      <c r="A2237" s="190">
        <f t="shared" si="595"/>
        <v>2023</v>
      </c>
      <c r="B2237" s="55">
        <f t="shared" si="596"/>
        <v>9</v>
      </c>
      <c r="C2237" s="55">
        <f t="shared" si="597"/>
        <v>14</v>
      </c>
      <c r="D2237" s="55">
        <f t="shared" si="593"/>
        <v>93</v>
      </c>
      <c r="F2237" s="63">
        <f t="shared" si="603"/>
        <v>45170.583333333299</v>
      </c>
      <c r="G2237" s="64">
        <f t="shared" si="594"/>
        <v>657.74057337467661</v>
      </c>
      <c r="H2237" s="64">
        <f t="shared" si="607"/>
        <v>69.941499241639534</v>
      </c>
      <c r="I2237" s="64">
        <f t="shared" si="607"/>
        <v>208.54640565638076</v>
      </c>
      <c r="J2237" s="64">
        <f t="shared" si="607"/>
        <v>182.03804204739757</v>
      </c>
      <c r="K2237" s="64">
        <f t="shared" si="607"/>
        <v>0</v>
      </c>
      <c r="L2237" s="64">
        <f t="shared" si="607"/>
        <v>0</v>
      </c>
      <c r="M2237" s="64">
        <f t="shared" si="607"/>
        <v>8.1439168827791697</v>
      </c>
      <c r="N2237" s="64">
        <f t="shared" si="607"/>
        <v>189.07070954647955</v>
      </c>
      <c r="O2237" s="121"/>
      <c r="P2237" s="177">
        <v>2.9750000000000001</v>
      </c>
      <c r="Q2237" s="177">
        <v>29.513590277802095</v>
      </c>
      <c r="R2237" s="177">
        <v>29.513590277802095</v>
      </c>
      <c r="S2237" s="177">
        <v>23.28438101466649</v>
      </c>
      <c r="T2237" s="177">
        <v>35.197936117826593</v>
      </c>
      <c r="U2237" s="177">
        <v>29.513590277802095</v>
      </c>
      <c r="V2237" s="177">
        <v>29.513590277802095</v>
      </c>
      <c r="W2237" s="177">
        <v>7.2484707802267607</v>
      </c>
      <c r="X2237" s="177">
        <v>36.553801021782469</v>
      </c>
      <c r="Y2237" s="177">
        <v>35.025536000000002</v>
      </c>
      <c r="Z2237" s="177">
        <v>0</v>
      </c>
      <c r="AA2237" s="177">
        <v>26.30856458731699</v>
      </c>
      <c r="AB2237" s="177">
        <v>23.815681700919846</v>
      </c>
      <c r="AC2237" s="177">
        <v>20.892102147034333</v>
      </c>
      <c r="AD2237" s="177">
        <v>69.941499241639534</v>
      </c>
      <c r="AE2237" s="177">
        <v>31.371783267970056</v>
      </c>
      <c r="AF2237" s="177">
        <v>8.1439168827791697</v>
      </c>
      <c r="AG2237" s="177">
        <v>60.67934734913252</v>
      </c>
      <c r="AH2237" s="177">
        <v>60.67934734913252</v>
      </c>
      <c r="AI2237" s="177">
        <v>60.67934734913252</v>
      </c>
      <c r="AJ2237" s="177">
        <v>36.889497453908369</v>
      </c>
    </row>
    <row r="2238" spans="1:36" hidden="1" outlineLevel="1" x14ac:dyDescent="0.25">
      <c r="A2238" s="190">
        <f t="shared" si="595"/>
        <v>2023</v>
      </c>
      <c r="B2238" s="55">
        <f t="shared" si="596"/>
        <v>9</v>
      </c>
      <c r="C2238" s="55">
        <f t="shared" si="597"/>
        <v>15</v>
      </c>
      <c r="D2238" s="55">
        <f t="shared" si="593"/>
        <v>93</v>
      </c>
      <c r="F2238" s="63">
        <f t="shared" si="603"/>
        <v>45170.624999999964</v>
      </c>
      <c r="G2238" s="64">
        <f t="shared" si="594"/>
        <v>615.34771270331362</v>
      </c>
      <c r="H2238" s="64">
        <f t="shared" si="607"/>
        <v>70.40892468863359</v>
      </c>
      <c r="I2238" s="64">
        <f t="shared" si="607"/>
        <v>182.11259737435131</v>
      </c>
      <c r="J2238" s="64">
        <f t="shared" si="607"/>
        <v>161.73901177946493</v>
      </c>
      <c r="K2238" s="64">
        <f t="shared" si="607"/>
        <v>0</v>
      </c>
      <c r="L2238" s="64">
        <f t="shared" si="607"/>
        <v>0</v>
      </c>
      <c r="M2238" s="64">
        <f t="shared" si="607"/>
        <v>8.6345142853562269</v>
      </c>
      <c r="N2238" s="64">
        <f t="shared" si="607"/>
        <v>192.45266457550764</v>
      </c>
      <c r="O2238" s="121"/>
      <c r="P2238" s="177">
        <v>2.9750000000000001</v>
      </c>
      <c r="Q2238" s="177">
        <v>29.10138929626855</v>
      </c>
      <c r="R2238" s="177">
        <v>29.10138929626855</v>
      </c>
      <c r="S2238" s="177">
        <v>14.008682563421649</v>
      </c>
      <c r="T2238" s="177">
        <v>25.867350298077643</v>
      </c>
      <c r="U2238" s="177">
        <v>29.10138929626855</v>
      </c>
      <c r="V2238" s="177">
        <v>29.10138929626855</v>
      </c>
      <c r="W2238" s="177">
        <v>7.0803867356461039</v>
      </c>
      <c r="X2238" s="177">
        <v>36.04924034841919</v>
      </c>
      <c r="Y2238" s="177">
        <v>26.686122666666666</v>
      </c>
      <c r="Z2238" s="177">
        <v>0</v>
      </c>
      <c r="AA2238" s="177">
        <v>29.872328124735297</v>
      </c>
      <c r="AB2238" s="177">
        <v>25.239197040990788</v>
      </c>
      <c r="AC2238" s="177">
        <v>20.935582224707336</v>
      </c>
      <c r="AD2238" s="177">
        <v>70.40892468863359</v>
      </c>
      <c r="AE2238" s="177">
        <v>32.763038458753897</v>
      </c>
      <c r="AF2238" s="177">
        <v>8.6345142853562269</v>
      </c>
      <c r="AG2238" s="177">
        <v>53.913003926488315</v>
      </c>
      <c r="AH2238" s="177">
        <v>53.913003926488315</v>
      </c>
      <c r="AI2238" s="177">
        <v>53.913003926488315</v>
      </c>
      <c r="AJ2238" s="177">
        <v>36.68277630336614</v>
      </c>
    </row>
    <row r="2239" spans="1:36" hidden="1" outlineLevel="1" x14ac:dyDescent="0.25">
      <c r="A2239" s="190">
        <f t="shared" si="595"/>
        <v>2023</v>
      </c>
      <c r="B2239" s="55">
        <f t="shared" si="596"/>
        <v>9</v>
      </c>
      <c r="C2239" s="55">
        <f t="shared" si="597"/>
        <v>16</v>
      </c>
      <c r="D2239" s="55">
        <f t="shared" si="593"/>
        <v>93</v>
      </c>
      <c r="F2239" s="63">
        <f t="shared" si="603"/>
        <v>45170.666666666628</v>
      </c>
      <c r="G2239" s="64">
        <f t="shared" si="594"/>
        <v>427.29427456380427</v>
      </c>
      <c r="H2239" s="64">
        <f t="shared" si="607"/>
        <v>30.074265802654427</v>
      </c>
      <c r="I2239" s="64">
        <f t="shared" si="607"/>
        <v>117.5830377760926</v>
      </c>
      <c r="J2239" s="64">
        <f t="shared" si="607"/>
        <v>82.688761865502244</v>
      </c>
      <c r="K2239" s="64">
        <f t="shared" si="607"/>
        <v>0</v>
      </c>
      <c r="L2239" s="64">
        <f t="shared" si="607"/>
        <v>0</v>
      </c>
      <c r="M2239" s="64">
        <f t="shared" si="607"/>
        <v>9.026992207417873</v>
      </c>
      <c r="N2239" s="64">
        <f t="shared" si="607"/>
        <v>187.92121691213711</v>
      </c>
      <c r="O2239" s="121"/>
      <c r="P2239" s="177">
        <v>2.9750000000000001</v>
      </c>
      <c r="Q2239" s="177">
        <v>26.504523112607188</v>
      </c>
      <c r="R2239" s="177">
        <v>26.504523112607188</v>
      </c>
      <c r="S2239" s="177">
        <v>2.6721332405055862</v>
      </c>
      <c r="T2239" s="177">
        <v>4.1928282662203928</v>
      </c>
      <c r="U2239" s="177">
        <v>26.504523112607188</v>
      </c>
      <c r="V2239" s="177">
        <v>26.504523112607188</v>
      </c>
      <c r="W2239" s="177">
        <v>6.0469633021219096</v>
      </c>
      <c r="X2239" s="177">
        <v>30.918279073333089</v>
      </c>
      <c r="Y2239" s="177">
        <v>15.427914666666666</v>
      </c>
      <c r="Z2239" s="177">
        <v>0</v>
      </c>
      <c r="AA2239" s="177">
        <v>34.975706410098418</v>
      </c>
      <c r="AB2239" s="177">
        <v>25.643165065114502</v>
      </c>
      <c r="AC2239" s="177">
        <v>21.284252986495432</v>
      </c>
      <c r="AD2239" s="177">
        <v>30.074265802654427</v>
      </c>
      <c r="AE2239" s="177">
        <v>27.603468726690409</v>
      </c>
      <c r="AF2239" s="177">
        <v>9.026992207417873</v>
      </c>
      <c r="AG2239" s="177">
        <v>27.562920621834081</v>
      </c>
      <c r="AH2239" s="177">
        <v>27.562920621834081</v>
      </c>
      <c r="AI2239" s="177">
        <v>27.562920621834081</v>
      </c>
      <c r="AJ2239" s="177">
        <v>27.746450500554545</v>
      </c>
    </row>
    <row r="2240" spans="1:36" hidden="1" outlineLevel="1" x14ac:dyDescent="0.25">
      <c r="A2240" s="190">
        <f t="shared" si="595"/>
        <v>2023</v>
      </c>
      <c r="B2240" s="55">
        <f t="shared" si="596"/>
        <v>9</v>
      </c>
      <c r="C2240" s="55">
        <f t="shared" si="597"/>
        <v>17</v>
      </c>
      <c r="D2240" s="55">
        <f t="shared" si="593"/>
        <v>93</v>
      </c>
      <c r="F2240" s="63">
        <f t="shared" si="603"/>
        <v>45170.708333333292</v>
      </c>
      <c r="G2240" s="64">
        <f t="shared" si="594"/>
        <v>232.13058372614597</v>
      </c>
      <c r="H2240" s="64">
        <f t="shared" si="607"/>
        <v>1.7679252832165671</v>
      </c>
      <c r="I2240" s="64">
        <f t="shared" si="607"/>
        <v>32.312390461350574</v>
      </c>
      <c r="J2240" s="64">
        <f t="shared" si="607"/>
        <v>3.9047003453849536</v>
      </c>
      <c r="K2240" s="64">
        <f t="shared" si="607"/>
        <v>0</v>
      </c>
      <c r="L2240" s="64">
        <f t="shared" si="607"/>
        <v>0</v>
      </c>
      <c r="M2240" s="64">
        <f t="shared" si="607"/>
        <v>10.008187012571989</v>
      </c>
      <c r="N2240" s="64">
        <f t="shared" si="607"/>
        <v>184.13738062362188</v>
      </c>
      <c r="O2240" s="121"/>
      <c r="P2240" s="177">
        <v>2.9750000000000001</v>
      </c>
      <c r="Q2240" s="177">
        <v>25.618291002310066</v>
      </c>
      <c r="R2240" s="177">
        <v>25.618291002310066</v>
      </c>
      <c r="S2240" s="177">
        <v>0</v>
      </c>
      <c r="T2240" s="177">
        <v>0</v>
      </c>
      <c r="U2240" s="177">
        <v>25.618291002310066</v>
      </c>
      <c r="V2240" s="177">
        <v>25.618291002310066</v>
      </c>
      <c r="W2240" s="177">
        <v>2.418623512184173</v>
      </c>
      <c r="X2240" s="177">
        <v>9.7919686816144491</v>
      </c>
      <c r="Y2240" s="177">
        <v>2.501824</v>
      </c>
      <c r="Z2240" s="177">
        <v>0</v>
      </c>
      <c r="AA2240" s="177">
        <v>33.211570661560593</v>
      </c>
      <c r="AB2240" s="177">
        <v>27.563095930831611</v>
      </c>
      <c r="AC2240" s="177">
        <v>20.889550021989393</v>
      </c>
      <c r="AD2240" s="177">
        <v>1.7679252832165671</v>
      </c>
      <c r="AE2240" s="177">
        <v>8.339212684884286</v>
      </c>
      <c r="AF2240" s="177">
        <v>10.008187012571989</v>
      </c>
      <c r="AG2240" s="177">
        <v>1.3015667817949845</v>
      </c>
      <c r="AH2240" s="177">
        <v>1.3015667817949845</v>
      </c>
      <c r="AI2240" s="177">
        <v>1.3015667817949845</v>
      </c>
      <c r="AJ2240" s="177">
        <v>6.2857615826676643</v>
      </c>
    </row>
    <row r="2241" spans="1:36" hidden="1" outlineLevel="1" x14ac:dyDescent="0.25">
      <c r="A2241" s="190">
        <f t="shared" si="595"/>
        <v>2023</v>
      </c>
      <c r="B2241" s="55">
        <f t="shared" si="596"/>
        <v>9</v>
      </c>
      <c r="C2241" s="55">
        <f t="shared" si="597"/>
        <v>18</v>
      </c>
      <c r="D2241" s="55">
        <f t="shared" si="593"/>
        <v>93</v>
      </c>
      <c r="F2241" s="63">
        <f t="shared" si="603"/>
        <v>45170.749999999956</v>
      </c>
      <c r="G2241" s="64">
        <f t="shared" si="594"/>
        <v>183.43626570883555</v>
      </c>
      <c r="H2241" s="64">
        <f t="shared" si="607"/>
        <v>0</v>
      </c>
      <c r="I2241" s="64">
        <f t="shared" si="607"/>
        <v>3.2973019712722573</v>
      </c>
      <c r="J2241" s="64">
        <f t="shared" si="607"/>
        <v>0</v>
      </c>
      <c r="K2241" s="64">
        <f t="shared" si="607"/>
        <v>0</v>
      </c>
      <c r="L2241" s="64">
        <f t="shared" si="607"/>
        <v>0</v>
      </c>
      <c r="M2241" s="64">
        <f t="shared" si="607"/>
        <v>11.381859739787751</v>
      </c>
      <c r="N2241" s="64">
        <f t="shared" si="607"/>
        <v>168.75710399777554</v>
      </c>
      <c r="O2241" s="121"/>
      <c r="P2241" s="177">
        <v>2.9750000000000001</v>
      </c>
      <c r="Q2241" s="177">
        <v>23.948877027099186</v>
      </c>
      <c r="R2241" s="177">
        <v>23.948877027099186</v>
      </c>
      <c r="S2241" s="177">
        <v>0</v>
      </c>
      <c r="T2241" s="177">
        <v>0</v>
      </c>
      <c r="U2241" s="177">
        <v>23.948877027099186</v>
      </c>
      <c r="V2241" s="177">
        <v>23.948877027099186</v>
      </c>
      <c r="W2241" s="177">
        <v>5.617292382161551E-3</v>
      </c>
      <c r="X2241" s="177">
        <v>0.13054444284133113</v>
      </c>
      <c r="Y2241" s="177">
        <v>0</v>
      </c>
      <c r="Z2241" s="177">
        <v>0</v>
      </c>
      <c r="AA2241" s="177">
        <v>28.191814234847566</v>
      </c>
      <c r="AB2241" s="177">
        <v>28.99196666355385</v>
      </c>
      <c r="AC2241" s="177">
        <v>15.77781499097739</v>
      </c>
      <c r="AD2241" s="177">
        <v>0</v>
      </c>
      <c r="AE2241" s="177">
        <v>0.18614023604876456</v>
      </c>
      <c r="AF2241" s="177">
        <v>11.381859739787751</v>
      </c>
      <c r="AG2241" s="177">
        <v>0</v>
      </c>
      <c r="AH2241" s="177">
        <v>0</v>
      </c>
      <c r="AI2241" s="177">
        <v>0</v>
      </c>
      <c r="AJ2241" s="177">
        <v>0</v>
      </c>
    </row>
    <row r="2242" spans="1:36" hidden="1" outlineLevel="1" x14ac:dyDescent="0.25">
      <c r="A2242" s="190">
        <f t="shared" si="595"/>
        <v>2023</v>
      </c>
      <c r="B2242" s="55">
        <f t="shared" si="596"/>
        <v>9</v>
      </c>
      <c r="C2242" s="55">
        <f t="shared" si="597"/>
        <v>19</v>
      </c>
      <c r="D2242" s="55">
        <f t="shared" si="593"/>
        <v>93</v>
      </c>
      <c r="F2242" s="63">
        <f t="shared" si="603"/>
        <v>45170.791666666621</v>
      </c>
      <c r="G2242" s="64">
        <f t="shared" si="594"/>
        <v>161.90613793493836</v>
      </c>
      <c r="H2242" s="64">
        <f t="shared" si="607"/>
        <v>0</v>
      </c>
      <c r="I2242" s="64">
        <f t="shared" si="607"/>
        <v>2.9750000000000001</v>
      </c>
      <c r="J2242" s="64">
        <f t="shared" si="607"/>
        <v>0</v>
      </c>
      <c r="K2242" s="64">
        <f t="shared" si="607"/>
        <v>0</v>
      </c>
      <c r="L2242" s="64">
        <f t="shared" si="607"/>
        <v>0</v>
      </c>
      <c r="M2242" s="64">
        <f t="shared" si="607"/>
        <v>13.442368830611397</v>
      </c>
      <c r="N2242" s="64">
        <f t="shared" si="607"/>
        <v>145.48876910432696</v>
      </c>
      <c r="O2242" s="121"/>
      <c r="P2242" s="177">
        <v>2.9750000000000001</v>
      </c>
      <c r="Q2242" s="177">
        <v>20.537913904909068</v>
      </c>
      <c r="R2242" s="177">
        <v>20.537913904909068</v>
      </c>
      <c r="S2242" s="177">
        <v>0</v>
      </c>
      <c r="T2242" s="177">
        <v>0</v>
      </c>
      <c r="U2242" s="177">
        <v>20.537913904909068</v>
      </c>
      <c r="V2242" s="177">
        <v>20.537913904909068</v>
      </c>
      <c r="W2242" s="177">
        <v>0</v>
      </c>
      <c r="X2242" s="177">
        <v>0</v>
      </c>
      <c r="Y2242" s="177">
        <v>0</v>
      </c>
      <c r="Z2242" s="177">
        <v>0</v>
      </c>
      <c r="AA2242" s="177">
        <v>22.683923905734584</v>
      </c>
      <c r="AB2242" s="177">
        <v>27.718501622861037</v>
      </c>
      <c r="AC2242" s="177">
        <v>12.934687956095065</v>
      </c>
      <c r="AD2242" s="177">
        <v>0</v>
      </c>
      <c r="AE2242" s="177">
        <v>0</v>
      </c>
      <c r="AF2242" s="177">
        <v>13.442368830611397</v>
      </c>
      <c r="AG2242" s="177">
        <v>0</v>
      </c>
      <c r="AH2242" s="177">
        <v>0</v>
      </c>
      <c r="AI2242" s="177">
        <v>0</v>
      </c>
      <c r="AJ2242" s="177">
        <v>0</v>
      </c>
    </row>
    <row r="2243" spans="1:36" hidden="1" outlineLevel="1" x14ac:dyDescent="0.25">
      <c r="A2243" s="190">
        <f t="shared" si="595"/>
        <v>2023</v>
      </c>
      <c r="B2243" s="55">
        <f t="shared" si="596"/>
        <v>9</v>
      </c>
      <c r="C2243" s="55">
        <f t="shared" si="597"/>
        <v>20</v>
      </c>
      <c r="D2243" s="55">
        <f t="shared" si="593"/>
        <v>93</v>
      </c>
      <c r="F2243" s="63">
        <f t="shared" si="603"/>
        <v>45170.833333333285</v>
      </c>
      <c r="G2243" s="64">
        <f t="shared" si="594"/>
        <v>151.48465735566373</v>
      </c>
      <c r="H2243" s="64">
        <f t="shared" si="607"/>
        <v>0</v>
      </c>
      <c r="I2243" s="64">
        <f t="shared" si="607"/>
        <v>2.9750000000000001</v>
      </c>
      <c r="J2243" s="64">
        <f t="shared" si="607"/>
        <v>0</v>
      </c>
      <c r="K2243" s="64">
        <f t="shared" si="607"/>
        <v>0</v>
      </c>
      <c r="L2243" s="64">
        <f t="shared" si="607"/>
        <v>0</v>
      </c>
      <c r="M2243" s="64">
        <f t="shared" si="607"/>
        <v>15.012280518857985</v>
      </c>
      <c r="N2243" s="64">
        <f t="shared" si="607"/>
        <v>133.49737683680576</v>
      </c>
      <c r="O2243" s="121"/>
      <c r="P2243" s="177">
        <v>2.9750000000000001</v>
      </c>
      <c r="Q2243" s="177">
        <v>18.703619537084776</v>
      </c>
      <c r="R2243" s="177">
        <v>18.703619537084776</v>
      </c>
      <c r="S2243" s="177">
        <v>0</v>
      </c>
      <c r="T2243" s="177">
        <v>0</v>
      </c>
      <c r="U2243" s="177">
        <v>18.703619537084776</v>
      </c>
      <c r="V2243" s="177">
        <v>18.703619537084776</v>
      </c>
      <c r="W2243" s="177">
        <v>0</v>
      </c>
      <c r="X2243" s="177">
        <v>0</v>
      </c>
      <c r="Y2243" s="177">
        <v>0</v>
      </c>
      <c r="Z2243" s="177">
        <v>0</v>
      </c>
      <c r="AA2243" s="177">
        <v>20.15571140220036</v>
      </c>
      <c r="AB2243" s="177">
        <v>25.809726824995202</v>
      </c>
      <c r="AC2243" s="177">
        <v>12.717460461271092</v>
      </c>
      <c r="AD2243" s="177">
        <v>0</v>
      </c>
      <c r="AE2243" s="177">
        <v>0</v>
      </c>
      <c r="AF2243" s="177">
        <v>15.012280518857985</v>
      </c>
      <c r="AG2243" s="177">
        <v>0</v>
      </c>
      <c r="AH2243" s="177">
        <v>0</v>
      </c>
      <c r="AI2243" s="177">
        <v>0</v>
      </c>
      <c r="AJ2243" s="177">
        <v>0</v>
      </c>
    </row>
    <row r="2244" spans="1:36" hidden="1" outlineLevel="1" x14ac:dyDescent="0.25">
      <c r="A2244" s="190">
        <f t="shared" si="595"/>
        <v>2023</v>
      </c>
      <c r="B2244" s="55">
        <f t="shared" si="596"/>
        <v>9</v>
      </c>
      <c r="C2244" s="55">
        <f t="shared" si="597"/>
        <v>21</v>
      </c>
      <c r="D2244" s="55">
        <f t="shared" si="593"/>
        <v>93</v>
      </c>
      <c r="F2244" s="63">
        <f t="shared" si="603"/>
        <v>45170.874999999949</v>
      </c>
      <c r="G2244" s="64">
        <f t="shared" si="594"/>
        <v>153.96909268086398</v>
      </c>
      <c r="H2244" s="64">
        <f t="shared" si="607"/>
        <v>0</v>
      </c>
      <c r="I2244" s="64">
        <f t="shared" si="607"/>
        <v>2.9750000000000001</v>
      </c>
      <c r="J2244" s="64">
        <f t="shared" si="607"/>
        <v>0</v>
      </c>
      <c r="K2244" s="64">
        <f t="shared" si="607"/>
        <v>0</v>
      </c>
      <c r="L2244" s="64">
        <f t="shared" si="607"/>
        <v>0</v>
      </c>
      <c r="M2244" s="64">
        <f t="shared" si="607"/>
        <v>15.79723636298128</v>
      </c>
      <c r="N2244" s="64">
        <f t="shared" si="607"/>
        <v>135.19685631788269</v>
      </c>
      <c r="O2244" s="121"/>
      <c r="P2244" s="177">
        <v>2.9750000000000001</v>
      </c>
      <c r="Q2244" s="177">
        <v>18.116233138399469</v>
      </c>
      <c r="R2244" s="177">
        <v>18.116233138399469</v>
      </c>
      <c r="S2244" s="177">
        <v>0</v>
      </c>
      <c r="T2244" s="177">
        <v>0</v>
      </c>
      <c r="U2244" s="177">
        <v>18.116233138399469</v>
      </c>
      <c r="V2244" s="177">
        <v>18.116233138399469</v>
      </c>
      <c r="W2244" s="177">
        <v>0</v>
      </c>
      <c r="X2244" s="177">
        <v>0</v>
      </c>
      <c r="Y2244" s="177">
        <v>0</v>
      </c>
      <c r="Z2244" s="177">
        <v>0</v>
      </c>
      <c r="AA2244" s="177">
        <v>21.956089367909442</v>
      </c>
      <c r="AB2244" s="177">
        <v>26.831892015330936</v>
      </c>
      <c r="AC2244" s="177">
        <v>13.943942381044426</v>
      </c>
      <c r="AD2244" s="177">
        <v>0</v>
      </c>
      <c r="AE2244" s="177">
        <v>0</v>
      </c>
      <c r="AF2244" s="177">
        <v>15.79723636298128</v>
      </c>
      <c r="AG2244" s="177">
        <v>0</v>
      </c>
      <c r="AH2244" s="177">
        <v>0</v>
      </c>
      <c r="AI2244" s="177">
        <v>0</v>
      </c>
      <c r="AJ2244" s="177">
        <v>0</v>
      </c>
    </row>
    <row r="2245" spans="1:36" hidden="1" outlineLevel="1" x14ac:dyDescent="0.25">
      <c r="A2245" s="190">
        <f t="shared" si="595"/>
        <v>2023</v>
      </c>
      <c r="B2245" s="55">
        <f t="shared" si="596"/>
        <v>9</v>
      </c>
      <c r="C2245" s="55">
        <f t="shared" si="597"/>
        <v>22</v>
      </c>
      <c r="D2245" s="55">
        <f t="shared" si="593"/>
        <v>93</v>
      </c>
      <c r="F2245" s="63">
        <f t="shared" si="603"/>
        <v>45170.916666666613</v>
      </c>
      <c r="G2245" s="64">
        <f t="shared" si="594"/>
        <v>160.61107954037789</v>
      </c>
      <c r="H2245" s="64">
        <f t="shared" ref="H2245:N2254" si="608">SUMIF($P$6:$AK$6,H$6,$P2245:$AK2245)</f>
        <v>0</v>
      </c>
      <c r="I2245" s="64">
        <f t="shared" si="608"/>
        <v>2.9750000000000001</v>
      </c>
      <c r="J2245" s="64">
        <f t="shared" si="608"/>
        <v>0</v>
      </c>
      <c r="K2245" s="64">
        <f t="shared" si="608"/>
        <v>0</v>
      </c>
      <c r="L2245" s="64">
        <f t="shared" si="608"/>
        <v>0</v>
      </c>
      <c r="M2245" s="64">
        <f t="shared" si="608"/>
        <v>16.68031168761998</v>
      </c>
      <c r="N2245" s="64">
        <f t="shared" si="608"/>
        <v>140.9557678527579</v>
      </c>
      <c r="O2245" s="121"/>
      <c r="P2245" s="177">
        <v>2.9750000000000001</v>
      </c>
      <c r="Q2245" s="177">
        <v>18.775754708853146</v>
      </c>
      <c r="R2245" s="177">
        <v>18.775754708853146</v>
      </c>
      <c r="S2245" s="177">
        <v>0</v>
      </c>
      <c r="T2245" s="177">
        <v>0</v>
      </c>
      <c r="U2245" s="177">
        <v>18.775754708853146</v>
      </c>
      <c r="V2245" s="177">
        <v>18.775754708853146</v>
      </c>
      <c r="W2245" s="177">
        <v>0</v>
      </c>
      <c r="X2245" s="177">
        <v>0</v>
      </c>
      <c r="Y2245" s="177">
        <v>0</v>
      </c>
      <c r="Z2245" s="177">
        <v>0</v>
      </c>
      <c r="AA2245" s="177">
        <v>25.233925639131112</v>
      </c>
      <c r="AB2245" s="177">
        <v>25.81448938373417</v>
      </c>
      <c r="AC2245" s="177">
        <v>14.804333994480046</v>
      </c>
      <c r="AD2245" s="177">
        <v>0</v>
      </c>
      <c r="AE2245" s="177">
        <v>0</v>
      </c>
      <c r="AF2245" s="177">
        <v>16.68031168761998</v>
      </c>
      <c r="AG2245" s="177">
        <v>0</v>
      </c>
      <c r="AH2245" s="177">
        <v>0</v>
      </c>
      <c r="AI2245" s="177">
        <v>0</v>
      </c>
      <c r="AJ2245" s="177">
        <v>0</v>
      </c>
    </row>
    <row r="2246" spans="1:36" hidden="1" outlineLevel="1" x14ac:dyDescent="0.25">
      <c r="A2246" s="190">
        <f t="shared" si="595"/>
        <v>2023</v>
      </c>
      <c r="B2246" s="55">
        <f t="shared" si="596"/>
        <v>9</v>
      </c>
      <c r="C2246" s="55">
        <f t="shared" si="597"/>
        <v>23</v>
      </c>
      <c r="D2246" s="55">
        <f t="shared" si="593"/>
        <v>93</v>
      </c>
      <c r="F2246" s="63">
        <f t="shared" si="603"/>
        <v>45170.958333333278</v>
      </c>
      <c r="G2246" s="64">
        <f t="shared" si="594"/>
        <v>154.13747681135911</v>
      </c>
      <c r="H2246" s="64">
        <f t="shared" si="608"/>
        <v>0</v>
      </c>
      <c r="I2246" s="64">
        <f t="shared" si="608"/>
        <v>2.9750000000000001</v>
      </c>
      <c r="J2246" s="64">
        <f t="shared" si="608"/>
        <v>0</v>
      </c>
      <c r="K2246" s="64">
        <f t="shared" si="608"/>
        <v>0</v>
      </c>
      <c r="L2246" s="64">
        <f t="shared" si="608"/>
        <v>0</v>
      </c>
      <c r="M2246" s="64">
        <f t="shared" si="608"/>
        <v>17.170909090197039</v>
      </c>
      <c r="N2246" s="64">
        <f t="shared" si="608"/>
        <v>133.99156772116206</v>
      </c>
      <c r="O2246" s="121"/>
      <c r="P2246" s="177">
        <v>2.9750000000000001</v>
      </c>
      <c r="Q2246" s="177">
        <v>16.354073942343547</v>
      </c>
      <c r="R2246" s="177">
        <v>16.354073942343547</v>
      </c>
      <c r="S2246" s="177">
        <v>0</v>
      </c>
      <c r="T2246" s="177">
        <v>0</v>
      </c>
      <c r="U2246" s="177">
        <v>16.354073942343547</v>
      </c>
      <c r="V2246" s="177">
        <v>16.354073942343547</v>
      </c>
      <c r="W2246" s="177">
        <v>0</v>
      </c>
      <c r="X2246" s="177">
        <v>0</v>
      </c>
      <c r="Y2246" s="177">
        <v>0</v>
      </c>
      <c r="Z2246" s="177">
        <v>0</v>
      </c>
      <c r="AA2246" s="177">
        <v>28.675931156403223</v>
      </c>
      <c r="AB2246" s="177">
        <v>26.349870879340756</v>
      </c>
      <c r="AC2246" s="177">
        <v>13.549469916043877</v>
      </c>
      <c r="AD2246" s="177">
        <v>0</v>
      </c>
      <c r="AE2246" s="177">
        <v>0</v>
      </c>
      <c r="AF2246" s="177">
        <v>17.170909090197039</v>
      </c>
      <c r="AG2246" s="177">
        <v>0</v>
      </c>
      <c r="AH2246" s="177">
        <v>0</v>
      </c>
      <c r="AI2246" s="177">
        <v>0</v>
      </c>
      <c r="AJ2246" s="177">
        <v>0</v>
      </c>
    </row>
    <row r="2247" spans="1:36" hidden="1" outlineLevel="1" x14ac:dyDescent="0.25">
      <c r="A2247" s="190">
        <f t="shared" si="595"/>
        <v>2023</v>
      </c>
      <c r="B2247" s="55">
        <f t="shared" si="596"/>
        <v>10</v>
      </c>
      <c r="C2247" s="55">
        <f t="shared" si="597"/>
        <v>0</v>
      </c>
      <c r="D2247" s="55">
        <f t="shared" si="593"/>
        <v>94</v>
      </c>
      <c r="F2247" s="63">
        <f t="shared" ref="F2247" si="609">EDATE(F2223,1)</f>
        <v>45200</v>
      </c>
      <c r="G2247" s="64">
        <f t="shared" si="594"/>
        <v>218.53941617571385</v>
      </c>
      <c r="H2247" s="64">
        <f t="shared" si="608"/>
        <v>0</v>
      </c>
      <c r="I2247" s="64">
        <f t="shared" si="608"/>
        <v>2.9750000000000001</v>
      </c>
      <c r="J2247" s="64">
        <f t="shared" si="608"/>
        <v>0</v>
      </c>
      <c r="K2247" s="64">
        <f t="shared" si="608"/>
        <v>0</v>
      </c>
      <c r="L2247" s="64">
        <f t="shared" si="608"/>
        <v>0</v>
      </c>
      <c r="M2247" s="64">
        <f t="shared" si="608"/>
        <v>15.546919082303422</v>
      </c>
      <c r="N2247" s="64">
        <f t="shared" si="608"/>
        <v>200.01749709341044</v>
      </c>
      <c r="O2247" s="121"/>
      <c r="P2247" s="177">
        <v>2.9750000000000001</v>
      </c>
      <c r="Q2247" s="177">
        <v>25.535850806003353</v>
      </c>
      <c r="R2247" s="177">
        <v>25.535850806003353</v>
      </c>
      <c r="S2247" s="177">
        <v>0</v>
      </c>
      <c r="T2247" s="177">
        <v>0</v>
      </c>
      <c r="U2247" s="177">
        <v>25.535850806003353</v>
      </c>
      <c r="V2247" s="177">
        <v>25.535850806003353</v>
      </c>
      <c r="W2247" s="177">
        <v>0</v>
      </c>
      <c r="X2247" s="177">
        <v>0</v>
      </c>
      <c r="Y2247" s="177">
        <v>0</v>
      </c>
      <c r="Z2247" s="177">
        <v>0</v>
      </c>
      <c r="AA2247" s="177">
        <v>33.082139732555845</v>
      </c>
      <c r="AB2247" s="177">
        <v>34.453816376099688</v>
      </c>
      <c r="AC2247" s="177">
        <v>30.338137760741493</v>
      </c>
      <c r="AD2247" s="177">
        <v>0</v>
      </c>
      <c r="AE2247" s="177">
        <v>0</v>
      </c>
      <c r="AF2247" s="177">
        <v>15.546919082303422</v>
      </c>
      <c r="AG2247" s="177">
        <v>0</v>
      </c>
      <c r="AH2247" s="177">
        <v>0</v>
      </c>
      <c r="AI2247" s="177">
        <v>0</v>
      </c>
      <c r="AJ2247" s="177">
        <v>0</v>
      </c>
    </row>
    <row r="2248" spans="1:36" hidden="1" outlineLevel="1" x14ac:dyDescent="0.25">
      <c r="A2248" s="190">
        <f t="shared" si="595"/>
        <v>2023</v>
      </c>
      <c r="B2248" s="55">
        <f t="shared" si="596"/>
        <v>10</v>
      </c>
      <c r="C2248" s="55">
        <f t="shared" si="597"/>
        <v>1</v>
      </c>
      <c r="D2248" s="55">
        <f t="shared" si="593"/>
        <v>94</v>
      </c>
      <c r="F2248" s="63">
        <f t="shared" ref="F2248" si="610">F2247+1/24</f>
        <v>45200.041666666664</v>
      </c>
      <c r="G2248" s="64">
        <f t="shared" si="594"/>
        <v>216.19303982734479</v>
      </c>
      <c r="H2248" s="64">
        <f t="shared" si="608"/>
        <v>0</v>
      </c>
      <c r="I2248" s="64">
        <f t="shared" si="608"/>
        <v>2.9750000000000001</v>
      </c>
      <c r="J2248" s="64">
        <f t="shared" si="608"/>
        <v>0</v>
      </c>
      <c r="K2248" s="64">
        <f t="shared" si="608"/>
        <v>0</v>
      </c>
      <c r="L2248" s="64">
        <f t="shared" si="608"/>
        <v>0</v>
      </c>
      <c r="M2248" s="64">
        <f t="shared" si="608"/>
        <v>14.383544184988196</v>
      </c>
      <c r="N2248" s="64">
        <f t="shared" si="608"/>
        <v>198.83449564235659</v>
      </c>
      <c r="O2248" s="121"/>
      <c r="P2248" s="177">
        <v>2.9750000000000001</v>
      </c>
      <c r="Q2248" s="177">
        <v>25.628596026848399</v>
      </c>
      <c r="R2248" s="177">
        <v>25.628596026848399</v>
      </c>
      <c r="S2248" s="177">
        <v>0</v>
      </c>
      <c r="T2248" s="177">
        <v>0</v>
      </c>
      <c r="U2248" s="177">
        <v>25.628596026848399</v>
      </c>
      <c r="V2248" s="177">
        <v>25.628596026848399</v>
      </c>
      <c r="W2248" s="177">
        <v>0</v>
      </c>
      <c r="X2248" s="177">
        <v>0</v>
      </c>
      <c r="Y2248" s="177">
        <v>0</v>
      </c>
      <c r="Z2248" s="177">
        <v>0</v>
      </c>
      <c r="AA2248" s="177">
        <v>32.000403906272396</v>
      </c>
      <c r="AB2248" s="177">
        <v>35.185066308900751</v>
      </c>
      <c r="AC2248" s="177">
        <v>29.134641319789843</v>
      </c>
      <c r="AD2248" s="177">
        <v>0</v>
      </c>
      <c r="AE2248" s="177">
        <v>0</v>
      </c>
      <c r="AF2248" s="177">
        <v>14.383544184988196</v>
      </c>
      <c r="AG2248" s="177">
        <v>0</v>
      </c>
      <c r="AH2248" s="177">
        <v>0</v>
      </c>
      <c r="AI2248" s="177">
        <v>0</v>
      </c>
      <c r="AJ2248" s="177">
        <v>0</v>
      </c>
    </row>
    <row r="2249" spans="1:36" hidden="1" outlineLevel="1" x14ac:dyDescent="0.25">
      <c r="A2249" s="190">
        <f t="shared" si="595"/>
        <v>2023</v>
      </c>
      <c r="B2249" s="55">
        <f t="shared" si="596"/>
        <v>10</v>
      </c>
      <c r="C2249" s="55">
        <f t="shared" si="597"/>
        <v>2</v>
      </c>
      <c r="D2249" s="55">
        <f t="shared" si="593"/>
        <v>94</v>
      </c>
      <c r="F2249" s="63">
        <f t="shared" si="603"/>
        <v>45200.083333333328</v>
      </c>
      <c r="G2249" s="64">
        <f t="shared" si="594"/>
        <v>213.89660577183815</v>
      </c>
      <c r="H2249" s="64">
        <f t="shared" si="608"/>
        <v>0</v>
      </c>
      <c r="I2249" s="64">
        <f t="shared" si="608"/>
        <v>2.9750000000000001</v>
      </c>
      <c r="J2249" s="64">
        <f t="shared" si="608"/>
        <v>0</v>
      </c>
      <c r="K2249" s="64">
        <f t="shared" si="608"/>
        <v>0</v>
      </c>
      <c r="L2249" s="64">
        <f t="shared" si="608"/>
        <v>0</v>
      </c>
      <c r="M2249" s="64">
        <f t="shared" si="608"/>
        <v>13.748976059179894</v>
      </c>
      <c r="N2249" s="64">
        <f t="shared" si="608"/>
        <v>197.17262971265825</v>
      </c>
      <c r="O2249" s="121"/>
      <c r="P2249" s="177">
        <v>2.9750000000000001</v>
      </c>
      <c r="Q2249" s="177">
        <v>25.237005094391524</v>
      </c>
      <c r="R2249" s="177">
        <v>25.237005094391524</v>
      </c>
      <c r="S2249" s="177">
        <v>0</v>
      </c>
      <c r="T2249" s="177">
        <v>0</v>
      </c>
      <c r="U2249" s="177">
        <v>25.237005094391524</v>
      </c>
      <c r="V2249" s="177">
        <v>25.237005094391524</v>
      </c>
      <c r="W2249" s="177">
        <v>0</v>
      </c>
      <c r="X2249" s="177">
        <v>0</v>
      </c>
      <c r="Y2249" s="177">
        <v>0</v>
      </c>
      <c r="Z2249" s="177">
        <v>0</v>
      </c>
      <c r="AA2249" s="177">
        <v>30.691855123838351</v>
      </c>
      <c r="AB2249" s="177">
        <v>36.365230782344888</v>
      </c>
      <c r="AC2249" s="177">
        <v>29.167523428908893</v>
      </c>
      <c r="AD2249" s="177">
        <v>0</v>
      </c>
      <c r="AE2249" s="177">
        <v>0</v>
      </c>
      <c r="AF2249" s="177">
        <v>13.748976059179894</v>
      </c>
      <c r="AG2249" s="177">
        <v>0</v>
      </c>
      <c r="AH2249" s="177">
        <v>0</v>
      </c>
      <c r="AI2249" s="177">
        <v>0</v>
      </c>
      <c r="AJ2249" s="177">
        <v>0</v>
      </c>
    </row>
    <row r="2250" spans="1:36" hidden="1" outlineLevel="1" x14ac:dyDescent="0.25">
      <c r="A2250" s="190">
        <f t="shared" si="595"/>
        <v>2023</v>
      </c>
      <c r="B2250" s="55">
        <f t="shared" si="596"/>
        <v>10</v>
      </c>
      <c r="C2250" s="55">
        <f t="shared" si="597"/>
        <v>3</v>
      </c>
      <c r="D2250" s="55">
        <f t="shared" si="593"/>
        <v>94</v>
      </c>
      <c r="F2250" s="63">
        <f t="shared" si="603"/>
        <v>45200.124999999993</v>
      </c>
      <c r="G2250" s="64">
        <f t="shared" si="594"/>
        <v>217.58971886912227</v>
      </c>
      <c r="H2250" s="64">
        <f t="shared" si="608"/>
        <v>0</v>
      </c>
      <c r="I2250" s="64">
        <f t="shared" si="608"/>
        <v>2.9750000000000001</v>
      </c>
      <c r="J2250" s="64">
        <f t="shared" si="608"/>
        <v>0</v>
      </c>
      <c r="K2250" s="64">
        <f t="shared" si="608"/>
        <v>0</v>
      </c>
      <c r="L2250" s="64">
        <f t="shared" si="608"/>
        <v>0</v>
      </c>
      <c r="M2250" s="64">
        <f t="shared" si="608"/>
        <v>13.431691996275742</v>
      </c>
      <c r="N2250" s="64">
        <f t="shared" si="608"/>
        <v>201.18302687284651</v>
      </c>
      <c r="O2250" s="121"/>
      <c r="P2250" s="177">
        <v>2.9750000000000001</v>
      </c>
      <c r="Q2250" s="177">
        <v>25.762561345846802</v>
      </c>
      <c r="R2250" s="177">
        <v>25.762561345846802</v>
      </c>
      <c r="S2250" s="177">
        <v>0</v>
      </c>
      <c r="T2250" s="177">
        <v>0</v>
      </c>
      <c r="U2250" s="177">
        <v>25.762561345846802</v>
      </c>
      <c r="V2250" s="177">
        <v>25.762561345846802</v>
      </c>
      <c r="W2250" s="177">
        <v>0</v>
      </c>
      <c r="X2250" s="177">
        <v>0</v>
      </c>
      <c r="Y2250" s="177">
        <v>0</v>
      </c>
      <c r="Z2250" s="177">
        <v>0</v>
      </c>
      <c r="AA2250" s="177">
        <v>30.627802136934882</v>
      </c>
      <c r="AB2250" s="177">
        <v>36.527819342325948</v>
      </c>
      <c r="AC2250" s="177">
        <v>30.977160010198471</v>
      </c>
      <c r="AD2250" s="177">
        <v>0</v>
      </c>
      <c r="AE2250" s="177">
        <v>0</v>
      </c>
      <c r="AF2250" s="177">
        <v>13.431691996275742</v>
      </c>
      <c r="AG2250" s="177">
        <v>0</v>
      </c>
      <c r="AH2250" s="177">
        <v>0</v>
      </c>
      <c r="AI2250" s="177">
        <v>0</v>
      </c>
      <c r="AJ2250" s="177">
        <v>0</v>
      </c>
    </row>
    <row r="2251" spans="1:36" hidden="1" outlineLevel="1" x14ac:dyDescent="0.25">
      <c r="A2251" s="190">
        <f t="shared" si="595"/>
        <v>2023</v>
      </c>
      <c r="B2251" s="55">
        <f t="shared" si="596"/>
        <v>10</v>
      </c>
      <c r="C2251" s="55">
        <f t="shared" si="597"/>
        <v>4</v>
      </c>
      <c r="D2251" s="55">
        <f t="shared" si="593"/>
        <v>94</v>
      </c>
      <c r="F2251" s="63">
        <f t="shared" si="603"/>
        <v>45200.166666666657</v>
      </c>
      <c r="G2251" s="64">
        <f t="shared" si="594"/>
        <v>222.08742185869764</v>
      </c>
      <c r="H2251" s="64">
        <f t="shared" si="608"/>
        <v>0</v>
      </c>
      <c r="I2251" s="64">
        <f t="shared" si="608"/>
        <v>2.9750000000000001</v>
      </c>
      <c r="J2251" s="64">
        <f t="shared" si="608"/>
        <v>0</v>
      </c>
      <c r="K2251" s="64">
        <f t="shared" si="608"/>
        <v>0</v>
      </c>
      <c r="L2251" s="64">
        <f t="shared" si="608"/>
        <v>0</v>
      </c>
      <c r="M2251" s="64">
        <f t="shared" si="608"/>
        <v>13.431691996275742</v>
      </c>
      <c r="N2251" s="64">
        <f t="shared" si="608"/>
        <v>205.68072986242188</v>
      </c>
      <c r="O2251" s="121"/>
      <c r="P2251" s="177">
        <v>2.9750000000000001</v>
      </c>
      <c r="Q2251" s="177">
        <v>26.545743210760541</v>
      </c>
      <c r="R2251" s="177">
        <v>26.545743210760541</v>
      </c>
      <c r="S2251" s="177">
        <v>0</v>
      </c>
      <c r="T2251" s="177">
        <v>0</v>
      </c>
      <c r="U2251" s="177">
        <v>26.545743210760541</v>
      </c>
      <c r="V2251" s="177">
        <v>26.545743210760541</v>
      </c>
      <c r="W2251" s="177">
        <v>0</v>
      </c>
      <c r="X2251" s="177">
        <v>0</v>
      </c>
      <c r="Y2251" s="177">
        <v>0</v>
      </c>
      <c r="Z2251" s="177">
        <v>0</v>
      </c>
      <c r="AA2251" s="177">
        <v>30.621470597310395</v>
      </c>
      <c r="AB2251" s="177">
        <v>36.574095465244653</v>
      </c>
      <c r="AC2251" s="177">
        <v>32.302190956824653</v>
      </c>
      <c r="AD2251" s="177">
        <v>0</v>
      </c>
      <c r="AE2251" s="177">
        <v>0</v>
      </c>
      <c r="AF2251" s="177">
        <v>13.431691996275742</v>
      </c>
      <c r="AG2251" s="177">
        <v>0</v>
      </c>
      <c r="AH2251" s="177">
        <v>0</v>
      </c>
      <c r="AI2251" s="177">
        <v>0</v>
      </c>
      <c r="AJ2251" s="177">
        <v>0</v>
      </c>
    </row>
    <row r="2252" spans="1:36" hidden="1" outlineLevel="1" x14ac:dyDescent="0.25">
      <c r="A2252" s="190">
        <f t="shared" si="595"/>
        <v>2023</v>
      </c>
      <c r="B2252" s="55">
        <f t="shared" si="596"/>
        <v>10</v>
      </c>
      <c r="C2252" s="55">
        <f t="shared" si="597"/>
        <v>5</v>
      </c>
      <c r="D2252" s="55">
        <f t="shared" si="593"/>
        <v>94</v>
      </c>
      <c r="F2252" s="63">
        <f t="shared" si="603"/>
        <v>45200.208333333321</v>
      </c>
      <c r="G2252" s="64">
        <f t="shared" si="594"/>
        <v>222.59125896533129</v>
      </c>
      <c r="H2252" s="64">
        <f t="shared" si="608"/>
        <v>0.13349661097471591</v>
      </c>
      <c r="I2252" s="64">
        <f t="shared" si="608"/>
        <v>4.5116936330108501</v>
      </c>
      <c r="J2252" s="64">
        <f t="shared" si="608"/>
        <v>0.12091030406205436</v>
      </c>
      <c r="K2252" s="64">
        <f t="shared" si="608"/>
        <v>0</v>
      </c>
      <c r="L2252" s="64">
        <f t="shared" si="608"/>
        <v>0</v>
      </c>
      <c r="M2252" s="64">
        <f t="shared" si="608"/>
        <v>12.797123870467441</v>
      </c>
      <c r="N2252" s="64">
        <f t="shared" si="608"/>
        <v>205.02803454681623</v>
      </c>
      <c r="O2252" s="121"/>
      <c r="P2252" s="177">
        <v>2.9750000000000001</v>
      </c>
      <c r="Q2252" s="177">
        <v>25.164869922623158</v>
      </c>
      <c r="R2252" s="177">
        <v>25.164869922623158</v>
      </c>
      <c r="S2252" s="177">
        <v>0.49942317193004671</v>
      </c>
      <c r="T2252" s="177">
        <v>1.0372704610808035</v>
      </c>
      <c r="U2252" s="177">
        <v>25.164869922623158</v>
      </c>
      <c r="V2252" s="177">
        <v>25.164869922623158</v>
      </c>
      <c r="W2252" s="177">
        <v>0</v>
      </c>
      <c r="X2252" s="177">
        <v>0</v>
      </c>
      <c r="Y2252" s="177">
        <v>0</v>
      </c>
      <c r="Z2252" s="177">
        <v>0</v>
      </c>
      <c r="AA2252" s="177">
        <v>36.008620974713097</v>
      </c>
      <c r="AB2252" s="177">
        <v>36.971330770707254</v>
      </c>
      <c r="AC2252" s="177">
        <v>31.388603110903276</v>
      </c>
      <c r="AD2252" s="177">
        <v>0.13349661097471591</v>
      </c>
      <c r="AE2252" s="177">
        <v>0</v>
      </c>
      <c r="AF2252" s="177">
        <v>12.797123870467441</v>
      </c>
      <c r="AG2252" s="177">
        <v>4.0303434687351453E-2</v>
      </c>
      <c r="AH2252" s="177">
        <v>4.0303434687351453E-2</v>
      </c>
      <c r="AI2252" s="177">
        <v>4.0303434687351453E-2</v>
      </c>
      <c r="AJ2252" s="177">
        <v>0</v>
      </c>
    </row>
    <row r="2253" spans="1:36" hidden="1" outlineLevel="1" x14ac:dyDescent="0.25">
      <c r="A2253" s="190">
        <f t="shared" si="595"/>
        <v>2023</v>
      </c>
      <c r="B2253" s="55">
        <f t="shared" si="596"/>
        <v>10</v>
      </c>
      <c r="C2253" s="55">
        <f t="shared" si="597"/>
        <v>6</v>
      </c>
      <c r="D2253" s="55">
        <f t="shared" si="593"/>
        <v>94</v>
      </c>
      <c r="F2253" s="63">
        <f t="shared" si="603"/>
        <v>45200.249999999985</v>
      </c>
      <c r="G2253" s="64">
        <f t="shared" si="594"/>
        <v>369.56652772748782</v>
      </c>
      <c r="H2253" s="64">
        <f t="shared" si="608"/>
        <v>31.229101699668366</v>
      </c>
      <c r="I2253" s="64">
        <f t="shared" si="608"/>
        <v>32.83242583605162</v>
      </c>
      <c r="J2253" s="64">
        <f t="shared" si="608"/>
        <v>89.033826704090558</v>
      </c>
      <c r="K2253" s="64">
        <f t="shared" si="608"/>
        <v>0</v>
      </c>
      <c r="L2253" s="64">
        <f t="shared" si="608"/>
        <v>0</v>
      </c>
      <c r="M2253" s="64">
        <f t="shared" si="608"/>
        <v>12.797123870467441</v>
      </c>
      <c r="N2253" s="64">
        <f t="shared" si="608"/>
        <v>203.67404961720982</v>
      </c>
      <c r="O2253" s="121"/>
      <c r="P2253" s="177">
        <v>2.9750000000000001</v>
      </c>
      <c r="Q2253" s="177">
        <v>24.041622247944233</v>
      </c>
      <c r="R2253" s="177">
        <v>24.041622247944233</v>
      </c>
      <c r="S2253" s="177">
        <v>9.1536615658077434</v>
      </c>
      <c r="T2253" s="177">
        <v>15.772474129437827</v>
      </c>
      <c r="U2253" s="177">
        <v>24.041622247944233</v>
      </c>
      <c r="V2253" s="177">
        <v>24.041622247944233</v>
      </c>
      <c r="W2253" s="177">
        <v>0.38900676452215188</v>
      </c>
      <c r="X2253" s="177">
        <v>1.2369626260566393</v>
      </c>
      <c r="Y2253" s="177">
        <v>0.40352000000000005</v>
      </c>
      <c r="Z2253" s="177">
        <v>0</v>
      </c>
      <c r="AA2253" s="177">
        <v>36.941186830759456</v>
      </c>
      <c r="AB2253" s="177">
        <v>37.839693742691992</v>
      </c>
      <c r="AC2253" s="177">
        <v>32.726680051981454</v>
      </c>
      <c r="AD2253" s="177">
        <v>31.229101699668366</v>
      </c>
      <c r="AE2253" s="177">
        <v>2.4264712864134146</v>
      </c>
      <c r="AF2253" s="177">
        <v>12.797123870467441</v>
      </c>
      <c r="AG2253" s="177">
        <v>29.67794223469685</v>
      </c>
      <c r="AH2253" s="177">
        <v>29.67794223469685</v>
      </c>
      <c r="AI2253" s="177">
        <v>29.67794223469685</v>
      </c>
      <c r="AJ2253" s="177">
        <v>0.47532946381384605</v>
      </c>
    </row>
    <row r="2254" spans="1:36" hidden="1" outlineLevel="1" x14ac:dyDescent="0.25">
      <c r="A2254" s="190">
        <f t="shared" si="595"/>
        <v>2023</v>
      </c>
      <c r="B2254" s="55">
        <f t="shared" si="596"/>
        <v>10</v>
      </c>
      <c r="C2254" s="55">
        <f t="shared" si="597"/>
        <v>7</v>
      </c>
      <c r="D2254" s="55">
        <f t="shared" si="593"/>
        <v>94</v>
      </c>
      <c r="F2254" s="63">
        <f t="shared" si="603"/>
        <v>45200.29166666665</v>
      </c>
      <c r="G2254" s="64">
        <f t="shared" si="594"/>
        <v>606.07019290669132</v>
      </c>
      <c r="H2254" s="64">
        <f t="shared" si="608"/>
        <v>64.763363736676155</v>
      </c>
      <c r="I2254" s="64">
        <f t="shared" si="608"/>
        <v>112.09465731273957</v>
      </c>
      <c r="J2254" s="64">
        <f t="shared" si="608"/>
        <v>195.70101034091996</v>
      </c>
      <c r="K2254" s="64">
        <f t="shared" si="608"/>
        <v>0</v>
      </c>
      <c r="L2254" s="64">
        <f t="shared" si="608"/>
        <v>0</v>
      </c>
      <c r="M2254" s="64">
        <f t="shared" si="608"/>
        <v>13.114407933371591</v>
      </c>
      <c r="N2254" s="64">
        <f t="shared" si="608"/>
        <v>220.39675358298408</v>
      </c>
      <c r="O2254" s="121"/>
      <c r="P2254" s="177">
        <v>2.9750000000000001</v>
      </c>
      <c r="Q2254" s="177">
        <v>28.699493339273335</v>
      </c>
      <c r="R2254" s="177">
        <v>28.699493339273335</v>
      </c>
      <c r="S2254" s="177">
        <v>20.478793596915484</v>
      </c>
      <c r="T2254" s="177">
        <v>28.986153201594373</v>
      </c>
      <c r="U2254" s="177">
        <v>28.699493339273335</v>
      </c>
      <c r="V2254" s="177">
        <v>28.699493339273335</v>
      </c>
      <c r="W2254" s="177">
        <v>3.1848863138533758</v>
      </c>
      <c r="X2254" s="177">
        <v>15.378977722557096</v>
      </c>
      <c r="Y2254" s="177">
        <v>11.298560000000002</v>
      </c>
      <c r="Z2254" s="177">
        <v>0</v>
      </c>
      <c r="AA2254" s="177">
        <v>36.086512143947928</v>
      </c>
      <c r="AB2254" s="177">
        <v>36.374935968811592</v>
      </c>
      <c r="AC2254" s="177">
        <v>33.137332113131201</v>
      </c>
      <c r="AD2254" s="177">
        <v>64.763363736676155</v>
      </c>
      <c r="AE2254" s="177">
        <v>16.898221873466866</v>
      </c>
      <c r="AF2254" s="177">
        <v>13.114407933371591</v>
      </c>
      <c r="AG2254" s="177">
        <v>65.233670113639988</v>
      </c>
      <c r="AH2254" s="177">
        <v>65.233670113639988</v>
      </c>
      <c r="AI2254" s="177">
        <v>65.233670113639988</v>
      </c>
      <c r="AJ2254" s="177">
        <v>12.894064604352364</v>
      </c>
    </row>
    <row r="2255" spans="1:36" hidden="1" outlineLevel="1" x14ac:dyDescent="0.25">
      <c r="A2255" s="190">
        <f t="shared" si="595"/>
        <v>2023</v>
      </c>
      <c r="B2255" s="55">
        <f t="shared" si="596"/>
        <v>10</v>
      </c>
      <c r="C2255" s="55">
        <f t="shared" si="597"/>
        <v>8</v>
      </c>
      <c r="D2255" s="55">
        <f t="shared" ref="D2255:D2318" si="611">MATCH(DATE(YEAR(F2255),B2255,1),$F$7505:$F$7816,0)</f>
        <v>94</v>
      </c>
      <c r="F2255" s="63">
        <f t="shared" si="603"/>
        <v>45200.333333333314</v>
      </c>
      <c r="G2255" s="64">
        <f t="shared" ref="G2255:G2318" si="612">SUM(H2255:N2255)</f>
        <v>683.89791689651349</v>
      </c>
      <c r="H2255" s="64">
        <f t="shared" ref="H2255:N2264" si="613">SUMIF($P$6:$AK$6,H$6,$P2255:$AK2255)</f>
        <v>61.76003967934232</v>
      </c>
      <c r="I2255" s="64">
        <f t="shared" si="613"/>
        <v>171.07268352307284</v>
      </c>
      <c r="J2255" s="64">
        <f t="shared" si="613"/>
        <v>187.40722776827943</v>
      </c>
      <c r="K2255" s="64">
        <f t="shared" si="613"/>
        <v>0</v>
      </c>
      <c r="L2255" s="64">
        <f t="shared" si="613"/>
        <v>0</v>
      </c>
      <c r="M2255" s="64">
        <f t="shared" si="613"/>
        <v>12.479839807563289</v>
      </c>
      <c r="N2255" s="64">
        <f t="shared" si="613"/>
        <v>251.17812611825562</v>
      </c>
      <c r="O2255" s="121"/>
      <c r="P2255" s="177">
        <v>2.9750000000000001</v>
      </c>
      <c r="Q2255" s="177">
        <v>35.325624117425129</v>
      </c>
      <c r="R2255" s="177">
        <v>35.325624117425129</v>
      </c>
      <c r="S2255" s="177">
        <v>27.300216529322395</v>
      </c>
      <c r="T2255" s="177">
        <v>28.482719033126394</v>
      </c>
      <c r="U2255" s="177">
        <v>35.325624117425129</v>
      </c>
      <c r="V2255" s="177">
        <v>35.325624117425129</v>
      </c>
      <c r="W2255" s="177">
        <v>6.094165643366062</v>
      </c>
      <c r="X2255" s="177">
        <v>28.425810437798027</v>
      </c>
      <c r="Y2255" s="177">
        <v>23.807680000000001</v>
      </c>
      <c r="Z2255" s="177">
        <v>0</v>
      </c>
      <c r="AA2255" s="177">
        <v>37.453913487185162</v>
      </c>
      <c r="AB2255" s="177">
        <v>36.401193221244469</v>
      </c>
      <c r="AC2255" s="177">
        <v>36.020522940125453</v>
      </c>
      <c r="AD2255" s="177">
        <v>61.76003967934232</v>
      </c>
      <c r="AE2255" s="177">
        <v>25.838120394786515</v>
      </c>
      <c r="AF2255" s="177">
        <v>12.479839807563289</v>
      </c>
      <c r="AG2255" s="177">
        <v>62.469075922759814</v>
      </c>
      <c r="AH2255" s="177">
        <v>62.469075922759814</v>
      </c>
      <c r="AI2255" s="177">
        <v>62.469075922759814</v>
      </c>
      <c r="AJ2255" s="177">
        <v>28.148971484673428</v>
      </c>
    </row>
    <row r="2256" spans="1:36" hidden="1" outlineLevel="1" x14ac:dyDescent="0.25">
      <c r="A2256" s="190">
        <f t="shared" ref="A2256:A2319" si="614">YEAR(F2256)</f>
        <v>2023</v>
      </c>
      <c r="B2256" s="55">
        <f t="shared" ref="B2256:B2319" si="615">MONTH(F2256)</f>
        <v>10</v>
      </c>
      <c r="C2256" s="55">
        <f t="shared" ref="C2256:C2319" si="616">HOUR(F2256)</f>
        <v>9</v>
      </c>
      <c r="D2256" s="55">
        <f t="shared" si="611"/>
        <v>94</v>
      </c>
      <c r="F2256" s="63">
        <f t="shared" si="603"/>
        <v>45200.374999999978</v>
      </c>
      <c r="G2256" s="64">
        <f t="shared" si="612"/>
        <v>696.88961818345854</v>
      </c>
      <c r="H2256" s="64">
        <f t="shared" si="613"/>
        <v>60.32248133322139</v>
      </c>
      <c r="I2256" s="64">
        <f t="shared" si="613"/>
        <v>188.24253135421296</v>
      </c>
      <c r="J2256" s="64">
        <f t="shared" si="613"/>
        <v>178.33945453628087</v>
      </c>
      <c r="K2256" s="64">
        <f t="shared" si="613"/>
        <v>0</v>
      </c>
      <c r="L2256" s="64">
        <f t="shared" si="613"/>
        <v>0</v>
      </c>
      <c r="M2256" s="64">
        <f t="shared" si="613"/>
        <v>10.576135430138381</v>
      </c>
      <c r="N2256" s="64">
        <f t="shared" si="613"/>
        <v>259.40901552960497</v>
      </c>
      <c r="O2256" s="121"/>
      <c r="P2256" s="177">
        <v>2.9750000000000001</v>
      </c>
      <c r="Q2256" s="177">
        <v>36.840462724560922</v>
      </c>
      <c r="R2256" s="177">
        <v>36.840462724560922</v>
      </c>
      <c r="S2256" s="177">
        <v>30.929696532287167</v>
      </c>
      <c r="T2256" s="177">
        <v>27.92687262449002</v>
      </c>
      <c r="U2256" s="177">
        <v>36.840462724560922</v>
      </c>
      <c r="V2256" s="177">
        <v>36.840462724560922</v>
      </c>
      <c r="W2256" s="177">
        <v>6.0343348221145812</v>
      </c>
      <c r="X2256" s="177">
        <v>27.977135169994703</v>
      </c>
      <c r="Y2256" s="177">
        <v>33.492159999999998</v>
      </c>
      <c r="Z2256" s="177">
        <v>0</v>
      </c>
      <c r="AA2256" s="177">
        <v>38.321847151282526</v>
      </c>
      <c r="AB2256" s="177">
        <v>36.916719911585965</v>
      </c>
      <c r="AC2256" s="177">
        <v>36.808597568492793</v>
      </c>
      <c r="AD2256" s="177">
        <v>60.32248133322139</v>
      </c>
      <c r="AE2256" s="177">
        <v>27.280690847842092</v>
      </c>
      <c r="AF2256" s="177">
        <v>10.576135430138381</v>
      </c>
      <c r="AG2256" s="177">
        <v>59.446484845426951</v>
      </c>
      <c r="AH2256" s="177">
        <v>59.446484845426951</v>
      </c>
      <c r="AI2256" s="177">
        <v>59.446484845426951</v>
      </c>
      <c r="AJ2256" s="177">
        <v>31.626641357484367</v>
      </c>
    </row>
    <row r="2257" spans="1:36" hidden="1" outlineLevel="1" x14ac:dyDescent="0.25">
      <c r="A2257" s="190">
        <f t="shared" si="614"/>
        <v>2023</v>
      </c>
      <c r="B2257" s="55">
        <f t="shared" si="615"/>
        <v>10</v>
      </c>
      <c r="C2257" s="55">
        <f t="shared" si="616"/>
        <v>10</v>
      </c>
      <c r="D2257" s="55">
        <f t="shared" si="611"/>
        <v>94</v>
      </c>
      <c r="F2257" s="63">
        <f t="shared" si="603"/>
        <v>45200.416666666642</v>
      </c>
      <c r="G2257" s="64">
        <f t="shared" si="612"/>
        <v>685.87014150422738</v>
      </c>
      <c r="H2257" s="64">
        <f t="shared" si="613"/>
        <v>59.151632380203097</v>
      </c>
      <c r="I2257" s="64">
        <f t="shared" si="613"/>
        <v>187.29653462371829</v>
      </c>
      <c r="J2257" s="64">
        <f t="shared" si="613"/>
        <v>160.14086568088834</v>
      </c>
      <c r="K2257" s="64">
        <f t="shared" si="613"/>
        <v>0</v>
      </c>
      <c r="L2257" s="64">
        <f t="shared" si="613"/>
        <v>0</v>
      </c>
      <c r="M2257" s="64">
        <f t="shared" si="613"/>
        <v>9.9415673043300767</v>
      </c>
      <c r="N2257" s="64">
        <f t="shared" si="613"/>
        <v>269.3395415150876</v>
      </c>
      <c r="O2257" s="121"/>
      <c r="P2257" s="177">
        <v>2.9750000000000001</v>
      </c>
      <c r="Q2257" s="177">
        <v>39.633124374450716</v>
      </c>
      <c r="R2257" s="177">
        <v>39.633124374450716</v>
      </c>
      <c r="S2257" s="177">
        <v>31.957640123027844</v>
      </c>
      <c r="T2257" s="177">
        <v>25.668811912577958</v>
      </c>
      <c r="U2257" s="177">
        <v>39.633124374450716</v>
      </c>
      <c r="V2257" s="177">
        <v>39.633124374450716</v>
      </c>
      <c r="W2257" s="177">
        <v>5.6766579880506418</v>
      </c>
      <c r="X2257" s="177">
        <v>26.555054922574488</v>
      </c>
      <c r="Y2257" s="177">
        <v>39.141440000000003</v>
      </c>
      <c r="Z2257" s="177">
        <v>0</v>
      </c>
      <c r="AA2257" s="177">
        <v>38.669395627378108</v>
      </c>
      <c r="AB2257" s="177">
        <v>37.256016942353547</v>
      </c>
      <c r="AC2257" s="177">
        <v>34.881631447553097</v>
      </c>
      <c r="AD2257" s="177">
        <v>59.151632380203097</v>
      </c>
      <c r="AE2257" s="177">
        <v>25.212016117975992</v>
      </c>
      <c r="AF2257" s="177">
        <v>9.9415673043300767</v>
      </c>
      <c r="AG2257" s="177">
        <v>53.380288560296108</v>
      </c>
      <c r="AH2257" s="177">
        <v>53.380288560296108</v>
      </c>
      <c r="AI2257" s="177">
        <v>53.380288560296108</v>
      </c>
      <c r="AJ2257" s="177">
        <v>30.109913559511359</v>
      </c>
    </row>
    <row r="2258" spans="1:36" hidden="1" outlineLevel="1" x14ac:dyDescent="0.25">
      <c r="A2258" s="190">
        <f t="shared" si="614"/>
        <v>2023</v>
      </c>
      <c r="B2258" s="55">
        <f t="shared" si="615"/>
        <v>10</v>
      </c>
      <c r="C2258" s="55">
        <f t="shared" si="616"/>
        <v>11</v>
      </c>
      <c r="D2258" s="55">
        <f t="shared" si="611"/>
        <v>94</v>
      </c>
      <c r="F2258" s="63">
        <f t="shared" si="603"/>
        <v>45200.458333333307</v>
      </c>
      <c r="G2258" s="64">
        <f t="shared" si="612"/>
        <v>692.84990583281467</v>
      </c>
      <c r="H2258" s="64">
        <f t="shared" si="613"/>
        <v>58.604130750325645</v>
      </c>
      <c r="I2258" s="64">
        <f t="shared" si="613"/>
        <v>186.42915148362761</v>
      </c>
      <c r="J2258" s="64">
        <f t="shared" si="613"/>
        <v>159.42832824542566</v>
      </c>
      <c r="K2258" s="64">
        <f t="shared" si="613"/>
        <v>0</v>
      </c>
      <c r="L2258" s="64">
        <f t="shared" si="613"/>
        <v>0</v>
      </c>
      <c r="M2258" s="64">
        <f t="shared" si="613"/>
        <v>9.0954764699190065</v>
      </c>
      <c r="N2258" s="64">
        <f t="shared" si="613"/>
        <v>279.29281888351676</v>
      </c>
      <c r="O2258" s="121"/>
      <c r="P2258" s="177">
        <v>2.9750000000000001</v>
      </c>
      <c r="Q2258" s="177">
        <v>42.879207104027408</v>
      </c>
      <c r="R2258" s="177">
        <v>42.879207104027408</v>
      </c>
      <c r="S2258" s="177">
        <v>32.664466982891383</v>
      </c>
      <c r="T2258" s="177">
        <v>26.00747798292123</v>
      </c>
      <c r="U2258" s="177">
        <v>42.879207104027408</v>
      </c>
      <c r="V2258" s="177">
        <v>42.879207104027408</v>
      </c>
      <c r="W2258" s="177">
        <v>5.3518339291517769</v>
      </c>
      <c r="X2258" s="177">
        <v>25.337431087205726</v>
      </c>
      <c r="Y2258" s="177">
        <v>39.948479999999996</v>
      </c>
      <c r="Z2258" s="177">
        <v>0</v>
      </c>
      <c r="AA2258" s="177">
        <v>39.191168317834354</v>
      </c>
      <c r="AB2258" s="177">
        <v>36.057262683553965</v>
      </c>
      <c r="AC2258" s="177">
        <v>32.527559466018822</v>
      </c>
      <c r="AD2258" s="177">
        <v>58.604130750325645</v>
      </c>
      <c r="AE2258" s="177">
        <v>23.733179278681948</v>
      </c>
      <c r="AF2258" s="177">
        <v>9.0954764699190065</v>
      </c>
      <c r="AG2258" s="177">
        <v>53.142776081808556</v>
      </c>
      <c r="AH2258" s="177">
        <v>53.142776081808556</v>
      </c>
      <c r="AI2258" s="177">
        <v>53.142776081808556</v>
      </c>
      <c r="AJ2258" s="177">
        <v>30.411282222775558</v>
      </c>
    </row>
    <row r="2259" spans="1:36" hidden="1" outlineLevel="1" x14ac:dyDescent="0.25">
      <c r="A2259" s="190">
        <f t="shared" si="614"/>
        <v>2023</v>
      </c>
      <c r="B2259" s="55">
        <f t="shared" si="615"/>
        <v>10</v>
      </c>
      <c r="C2259" s="55">
        <f t="shared" si="616"/>
        <v>12</v>
      </c>
      <c r="D2259" s="55">
        <f t="shared" si="611"/>
        <v>94</v>
      </c>
      <c r="F2259" s="63">
        <f t="shared" si="603"/>
        <v>45200.499999999971</v>
      </c>
      <c r="G2259" s="64">
        <f t="shared" si="612"/>
        <v>702.73860902299441</v>
      </c>
      <c r="H2259" s="64">
        <f t="shared" si="613"/>
        <v>59.9712277830088</v>
      </c>
      <c r="I2259" s="64">
        <f t="shared" si="613"/>
        <v>186.57959006160308</v>
      </c>
      <c r="J2259" s="64">
        <f t="shared" si="613"/>
        <v>165.10234378544081</v>
      </c>
      <c r="K2259" s="64">
        <f t="shared" si="613"/>
        <v>0</v>
      </c>
      <c r="L2259" s="64">
        <f t="shared" si="613"/>
        <v>0</v>
      </c>
      <c r="M2259" s="64">
        <f t="shared" si="613"/>
        <v>8.7781924070148563</v>
      </c>
      <c r="N2259" s="64">
        <f t="shared" si="613"/>
        <v>282.30725498592687</v>
      </c>
      <c r="O2259" s="121"/>
      <c r="P2259" s="177">
        <v>2.9750000000000001</v>
      </c>
      <c r="Q2259" s="177">
        <v>44.486790932008248</v>
      </c>
      <c r="R2259" s="177">
        <v>44.486790932008248</v>
      </c>
      <c r="S2259" s="177">
        <v>30.93455872819769</v>
      </c>
      <c r="T2259" s="177">
        <v>28.83411159463078</v>
      </c>
      <c r="U2259" s="177">
        <v>44.486790932008248</v>
      </c>
      <c r="V2259" s="177">
        <v>44.486790932008248</v>
      </c>
      <c r="W2259" s="177">
        <v>5.5530869651261971</v>
      </c>
      <c r="X2259" s="177">
        <v>26.077814941973266</v>
      </c>
      <c r="Y2259" s="177">
        <v>36.316800000000001</v>
      </c>
      <c r="Z2259" s="177">
        <v>0</v>
      </c>
      <c r="AA2259" s="177">
        <v>38.85060719671629</v>
      </c>
      <c r="AB2259" s="177">
        <v>33.458142583074157</v>
      </c>
      <c r="AC2259" s="177">
        <v>32.05134147810341</v>
      </c>
      <c r="AD2259" s="177">
        <v>59.9712277830088</v>
      </c>
      <c r="AE2259" s="177">
        <v>25.228493483661364</v>
      </c>
      <c r="AF2259" s="177">
        <v>8.7781924070148563</v>
      </c>
      <c r="AG2259" s="177">
        <v>55.034114595146939</v>
      </c>
      <c r="AH2259" s="177">
        <v>55.034114595146939</v>
      </c>
      <c r="AI2259" s="177">
        <v>55.034114595146939</v>
      </c>
      <c r="AJ2259" s="177">
        <v>30.659724348013771</v>
      </c>
    </row>
    <row r="2260" spans="1:36" hidden="1" outlineLevel="1" x14ac:dyDescent="0.25">
      <c r="A2260" s="190">
        <f t="shared" si="614"/>
        <v>2023</v>
      </c>
      <c r="B2260" s="55">
        <f t="shared" si="615"/>
        <v>10</v>
      </c>
      <c r="C2260" s="55">
        <f t="shared" si="616"/>
        <v>13</v>
      </c>
      <c r="D2260" s="55">
        <f t="shared" si="611"/>
        <v>94</v>
      </c>
      <c r="F2260" s="63">
        <f t="shared" si="603"/>
        <v>45200.541666666635</v>
      </c>
      <c r="G2260" s="64">
        <f t="shared" si="612"/>
        <v>712.86668891239447</v>
      </c>
      <c r="H2260" s="64">
        <f t="shared" si="613"/>
        <v>57.330666312261691</v>
      </c>
      <c r="I2260" s="64">
        <f t="shared" si="613"/>
        <v>178.74844690344622</v>
      </c>
      <c r="J2260" s="64">
        <f t="shared" si="613"/>
        <v>190.76711281005316</v>
      </c>
      <c r="K2260" s="64">
        <f t="shared" si="613"/>
        <v>0</v>
      </c>
      <c r="L2260" s="64">
        <f t="shared" si="613"/>
        <v>0</v>
      </c>
      <c r="M2260" s="64">
        <f t="shared" si="613"/>
        <v>9.5185218871245425</v>
      </c>
      <c r="N2260" s="64">
        <f t="shared" si="613"/>
        <v>276.50194099950875</v>
      </c>
      <c r="O2260" s="121"/>
      <c r="P2260" s="177">
        <v>2.9750000000000001</v>
      </c>
      <c r="Q2260" s="177">
        <v>43.920014582399617</v>
      </c>
      <c r="R2260" s="177">
        <v>43.920014582399617</v>
      </c>
      <c r="S2260" s="177">
        <v>25.213851245929149</v>
      </c>
      <c r="T2260" s="177">
        <v>27.615442474844226</v>
      </c>
      <c r="U2260" s="177">
        <v>43.920014582399617</v>
      </c>
      <c r="V2260" s="177">
        <v>43.920014582399617</v>
      </c>
      <c r="W2260" s="177">
        <v>5.8973191002589695</v>
      </c>
      <c r="X2260" s="177">
        <v>26.360835662175084</v>
      </c>
      <c r="Y2260" s="177">
        <v>33.088639999999998</v>
      </c>
      <c r="Z2260" s="177">
        <v>0</v>
      </c>
      <c r="AA2260" s="177">
        <v>36.659984415851277</v>
      </c>
      <c r="AB2260" s="177">
        <v>32.573863245887729</v>
      </c>
      <c r="AC2260" s="177">
        <v>31.588035008171239</v>
      </c>
      <c r="AD2260" s="177">
        <v>57.330666312261691</v>
      </c>
      <c r="AE2260" s="177">
        <v>25.975740323921858</v>
      </c>
      <c r="AF2260" s="177">
        <v>9.5185218871245425</v>
      </c>
      <c r="AG2260" s="177">
        <v>63.589037603351052</v>
      </c>
      <c r="AH2260" s="177">
        <v>63.589037603351052</v>
      </c>
      <c r="AI2260" s="177">
        <v>63.589037603351052</v>
      </c>
      <c r="AJ2260" s="177">
        <v>31.621618096316965</v>
      </c>
    </row>
    <row r="2261" spans="1:36" hidden="1" outlineLevel="1" x14ac:dyDescent="0.25">
      <c r="A2261" s="190">
        <f t="shared" si="614"/>
        <v>2023</v>
      </c>
      <c r="B2261" s="55">
        <f t="shared" si="615"/>
        <v>10</v>
      </c>
      <c r="C2261" s="55">
        <f t="shared" si="616"/>
        <v>14</v>
      </c>
      <c r="D2261" s="55">
        <f t="shared" si="611"/>
        <v>94</v>
      </c>
      <c r="F2261" s="63">
        <f t="shared" si="603"/>
        <v>45200.583333333299</v>
      </c>
      <c r="G2261" s="64">
        <f t="shared" si="612"/>
        <v>674.24584775026847</v>
      </c>
      <c r="H2261" s="64">
        <f t="shared" si="613"/>
        <v>54.74334927076292</v>
      </c>
      <c r="I2261" s="64">
        <f t="shared" si="613"/>
        <v>162.06566525148617</v>
      </c>
      <c r="J2261" s="64">
        <f t="shared" si="613"/>
        <v>183.01312203865302</v>
      </c>
      <c r="K2261" s="64">
        <f t="shared" si="613"/>
        <v>0</v>
      </c>
      <c r="L2261" s="64">
        <f t="shared" si="613"/>
        <v>0</v>
      </c>
      <c r="M2261" s="64">
        <f t="shared" si="613"/>
        <v>9.6242832414259283</v>
      </c>
      <c r="N2261" s="64">
        <f t="shared" si="613"/>
        <v>264.79942794794039</v>
      </c>
      <c r="O2261" s="121"/>
      <c r="P2261" s="177">
        <v>2.9750000000000001</v>
      </c>
      <c r="Q2261" s="177">
        <v>41.9414498710386</v>
      </c>
      <c r="R2261" s="177">
        <v>41.9414498710386</v>
      </c>
      <c r="S2261" s="177">
        <v>18.348394654104752</v>
      </c>
      <c r="T2261" s="177">
        <v>24.71002143113958</v>
      </c>
      <c r="U2261" s="177">
        <v>41.9414498710386</v>
      </c>
      <c r="V2261" s="177">
        <v>41.9414498710386</v>
      </c>
      <c r="W2261" s="177">
        <v>6.0142426332615804</v>
      </c>
      <c r="X2261" s="177">
        <v>26.188582765922845</v>
      </c>
      <c r="Y2261" s="177">
        <v>25.018240000000002</v>
      </c>
      <c r="Z2261" s="177">
        <v>0</v>
      </c>
      <c r="AA2261" s="177">
        <v>34.324661942006337</v>
      </c>
      <c r="AB2261" s="177">
        <v>32.239617633883441</v>
      </c>
      <c r="AC2261" s="177">
        <v>30.469348887896214</v>
      </c>
      <c r="AD2261" s="177">
        <v>54.74334927076292</v>
      </c>
      <c r="AE2261" s="177">
        <v>26.107579521382494</v>
      </c>
      <c r="AF2261" s="177">
        <v>9.6242832414259283</v>
      </c>
      <c r="AG2261" s="177">
        <v>61.004374012884341</v>
      </c>
      <c r="AH2261" s="177">
        <v>61.004374012884341</v>
      </c>
      <c r="AI2261" s="177">
        <v>61.004374012884341</v>
      </c>
      <c r="AJ2261" s="177">
        <v>32.70360424567491</v>
      </c>
    </row>
    <row r="2262" spans="1:36" hidden="1" outlineLevel="1" x14ac:dyDescent="0.25">
      <c r="A2262" s="190">
        <f t="shared" si="614"/>
        <v>2023</v>
      </c>
      <c r="B2262" s="55">
        <f t="shared" si="615"/>
        <v>10</v>
      </c>
      <c r="C2262" s="55">
        <f t="shared" si="616"/>
        <v>15</v>
      </c>
      <c r="D2262" s="55">
        <f t="shared" si="611"/>
        <v>94</v>
      </c>
      <c r="F2262" s="63">
        <f t="shared" si="603"/>
        <v>45200.624999999964</v>
      </c>
      <c r="G2262" s="64">
        <f t="shared" si="612"/>
        <v>554.80580654121127</v>
      </c>
      <c r="H2262" s="64">
        <f t="shared" si="613"/>
        <v>44.641189979889866</v>
      </c>
      <c r="I2262" s="64">
        <f t="shared" si="613"/>
        <v>112.91847766018836</v>
      </c>
      <c r="J2262" s="64">
        <f t="shared" si="613"/>
        <v>139.23831789229666</v>
      </c>
      <c r="K2262" s="64">
        <f t="shared" si="613"/>
        <v>0</v>
      </c>
      <c r="L2262" s="64">
        <f t="shared" si="613"/>
        <v>0</v>
      </c>
      <c r="M2262" s="64">
        <f t="shared" si="613"/>
        <v>9.6242832414259247</v>
      </c>
      <c r="N2262" s="64">
        <f t="shared" si="613"/>
        <v>248.38353776741036</v>
      </c>
      <c r="O2262" s="121"/>
      <c r="P2262" s="177">
        <v>2.9750000000000001</v>
      </c>
      <c r="Q2262" s="177">
        <v>37.056868239866034</v>
      </c>
      <c r="R2262" s="177">
        <v>37.056868239866034</v>
      </c>
      <c r="S2262" s="177">
        <v>5.2612703922410455</v>
      </c>
      <c r="T2262" s="177">
        <v>7.1310702420464818</v>
      </c>
      <c r="U2262" s="177">
        <v>37.056868239866034</v>
      </c>
      <c r="V2262" s="177">
        <v>37.056868239866034</v>
      </c>
      <c r="W2262" s="177">
        <v>5.9404483081121553</v>
      </c>
      <c r="X2262" s="177">
        <v>23.18887137991716</v>
      </c>
      <c r="Y2262" s="177">
        <v>17.35136</v>
      </c>
      <c r="Z2262" s="177">
        <v>0</v>
      </c>
      <c r="AA2262" s="177">
        <v>34.990083589990164</v>
      </c>
      <c r="AB2262" s="177">
        <v>32.536798843609475</v>
      </c>
      <c r="AC2262" s="177">
        <v>32.629182374346613</v>
      </c>
      <c r="AD2262" s="177">
        <v>44.641189979889866</v>
      </c>
      <c r="AE2262" s="177">
        <v>23.62059687583351</v>
      </c>
      <c r="AF2262" s="177">
        <v>9.6242832414259247</v>
      </c>
      <c r="AG2262" s="177">
        <v>46.412772630765552</v>
      </c>
      <c r="AH2262" s="177">
        <v>46.412772630765552</v>
      </c>
      <c r="AI2262" s="177">
        <v>46.412772630765552</v>
      </c>
      <c r="AJ2262" s="177">
        <v>27.449860462038004</v>
      </c>
    </row>
    <row r="2263" spans="1:36" hidden="1" outlineLevel="1" x14ac:dyDescent="0.25">
      <c r="A2263" s="190">
        <f t="shared" si="614"/>
        <v>2023</v>
      </c>
      <c r="B2263" s="55">
        <f t="shared" si="615"/>
        <v>10</v>
      </c>
      <c r="C2263" s="55">
        <f t="shared" si="616"/>
        <v>16</v>
      </c>
      <c r="D2263" s="55">
        <f t="shared" si="611"/>
        <v>94</v>
      </c>
      <c r="F2263" s="63">
        <f t="shared" si="603"/>
        <v>45200.666666666628</v>
      </c>
      <c r="G2263" s="64">
        <f t="shared" si="612"/>
        <v>296.57890874930519</v>
      </c>
      <c r="H2263" s="64">
        <f t="shared" si="613"/>
        <v>5.2411510185831265</v>
      </c>
      <c r="I2263" s="64">
        <f t="shared" si="613"/>
        <v>37.340251137964827</v>
      </c>
      <c r="J2263" s="64">
        <f t="shared" si="613"/>
        <v>15.325816089053326</v>
      </c>
      <c r="K2263" s="64">
        <f t="shared" si="613"/>
        <v>0</v>
      </c>
      <c r="L2263" s="64">
        <f t="shared" si="613"/>
        <v>0</v>
      </c>
      <c r="M2263" s="64">
        <f t="shared" si="613"/>
        <v>10.047328658631461</v>
      </c>
      <c r="N2263" s="64">
        <f t="shared" si="613"/>
        <v>228.62436184507246</v>
      </c>
      <c r="O2263" s="121"/>
      <c r="P2263" s="177">
        <v>2.9750000000000001</v>
      </c>
      <c r="Q2263" s="177">
        <v>31.904355970696674</v>
      </c>
      <c r="R2263" s="177">
        <v>31.904355970696674</v>
      </c>
      <c r="S2263" s="177">
        <v>2.4278702219943164E-2</v>
      </c>
      <c r="T2263" s="177">
        <v>1.051433803834336E-2</v>
      </c>
      <c r="U2263" s="177">
        <v>31.904355970696674</v>
      </c>
      <c r="V2263" s="177">
        <v>31.904355970696674</v>
      </c>
      <c r="W2263" s="177">
        <v>3.1485859025476182</v>
      </c>
      <c r="X2263" s="177">
        <v>8.9309110756805747</v>
      </c>
      <c r="Y2263" s="177">
        <v>4.0351999999999997</v>
      </c>
      <c r="Z2263" s="177">
        <v>0</v>
      </c>
      <c r="AA2263" s="177">
        <v>35.863860345211862</v>
      </c>
      <c r="AB2263" s="177">
        <v>33.470885339154918</v>
      </c>
      <c r="AC2263" s="177">
        <v>31.67219227791897</v>
      </c>
      <c r="AD2263" s="177">
        <v>5.2411510185831265</v>
      </c>
      <c r="AE2263" s="177">
        <v>9.0200158353935151</v>
      </c>
      <c r="AF2263" s="177">
        <v>10.047328658631461</v>
      </c>
      <c r="AG2263" s="177">
        <v>5.1086053630177757</v>
      </c>
      <c r="AH2263" s="177">
        <v>5.1086053630177757</v>
      </c>
      <c r="AI2263" s="177">
        <v>5.1086053630177757</v>
      </c>
      <c r="AJ2263" s="177">
        <v>9.1957452840848344</v>
      </c>
    </row>
    <row r="2264" spans="1:36" hidden="1" outlineLevel="1" x14ac:dyDescent="0.25">
      <c r="A2264" s="190">
        <f t="shared" si="614"/>
        <v>2023</v>
      </c>
      <c r="B2264" s="55">
        <f t="shared" si="615"/>
        <v>10</v>
      </c>
      <c r="C2264" s="55">
        <f t="shared" si="616"/>
        <v>17</v>
      </c>
      <c r="D2264" s="55">
        <f t="shared" si="611"/>
        <v>94</v>
      </c>
      <c r="F2264" s="63">
        <f t="shared" si="603"/>
        <v>45200.708333333292</v>
      </c>
      <c r="G2264" s="64">
        <f t="shared" si="612"/>
        <v>237.37694062717009</v>
      </c>
      <c r="H2264" s="64">
        <f t="shared" si="613"/>
        <v>0</v>
      </c>
      <c r="I2264" s="64">
        <f t="shared" si="613"/>
        <v>3.6770139853388413</v>
      </c>
      <c r="J2264" s="64">
        <f t="shared" si="613"/>
        <v>0</v>
      </c>
      <c r="K2264" s="64">
        <f t="shared" si="613"/>
        <v>0</v>
      </c>
      <c r="L2264" s="64">
        <f t="shared" si="613"/>
        <v>0</v>
      </c>
      <c r="M2264" s="64">
        <f t="shared" si="613"/>
        <v>10.470374075836997</v>
      </c>
      <c r="N2264" s="64">
        <f t="shared" si="613"/>
        <v>223.22955256599425</v>
      </c>
      <c r="O2264" s="121"/>
      <c r="P2264" s="177">
        <v>2.9750000000000001</v>
      </c>
      <c r="Q2264" s="177">
        <v>30.667753026096033</v>
      </c>
      <c r="R2264" s="177">
        <v>30.667753026096033</v>
      </c>
      <c r="S2264" s="177">
        <v>0</v>
      </c>
      <c r="T2264" s="177">
        <v>0</v>
      </c>
      <c r="U2264" s="177">
        <v>30.667753026096033</v>
      </c>
      <c r="V2264" s="177">
        <v>30.667753026096033</v>
      </c>
      <c r="W2264" s="177">
        <v>5.8586240252384542E-2</v>
      </c>
      <c r="X2264" s="177">
        <v>0.21352287254973967</v>
      </c>
      <c r="Y2264" s="177">
        <v>0</v>
      </c>
      <c r="Z2264" s="177">
        <v>0</v>
      </c>
      <c r="AA2264" s="177">
        <v>35.294545292075178</v>
      </c>
      <c r="AB2264" s="177">
        <v>34.332671679308241</v>
      </c>
      <c r="AC2264" s="177">
        <v>30.93132349022671</v>
      </c>
      <c r="AD2264" s="177">
        <v>0</v>
      </c>
      <c r="AE2264" s="177">
        <v>0.34009990060949452</v>
      </c>
      <c r="AF2264" s="177">
        <v>10.470374075836997</v>
      </c>
      <c r="AG2264" s="177">
        <v>0</v>
      </c>
      <c r="AH2264" s="177">
        <v>0</v>
      </c>
      <c r="AI2264" s="177">
        <v>0</v>
      </c>
      <c r="AJ2264" s="177">
        <v>8.9804971927222407E-2</v>
      </c>
    </row>
    <row r="2265" spans="1:36" hidden="1" outlineLevel="1" x14ac:dyDescent="0.25">
      <c r="A2265" s="190">
        <f t="shared" si="614"/>
        <v>2023</v>
      </c>
      <c r="B2265" s="55">
        <f t="shared" si="615"/>
        <v>10</v>
      </c>
      <c r="C2265" s="55">
        <f t="shared" si="616"/>
        <v>18</v>
      </c>
      <c r="D2265" s="55">
        <f t="shared" si="611"/>
        <v>94</v>
      </c>
      <c r="F2265" s="63">
        <f t="shared" si="603"/>
        <v>45200.749999999956</v>
      </c>
      <c r="G2265" s="64">
        <f t="shared" si="612"/>
        <v>219.74280580573841</v>
      </c>
      <c r="H2265" s="64">
        <f t="shared" ref="H2265:N2274" si="617">SUMIF($P$6:$AK$6,H$6,$P2265:$AK2265)</f>
        <v>0</v>
      </c>
      <c r="I2265" s="64">
        <f t="shared" si="617"/>
        <v>2.9750000000000001</v>
      </c>
      <c r="J2265" s="64">
        <f t="shared" si="617"/>
        <v>0</v>
      </c>
      <c r="K2265" s="64">
        <f t="shared" si="617"/>
        <v>0</v>
      </c>
      <c r="L2265" s="64">
        <f t="shared" si="617"/>
        <v>0</v>
      </c>
      <c r="M2265" s="64">
        <f t="shared" si="617"/>
        <v>11.104942201645297</v>
      </c>
      <c r="N2265" s="64">
        <f t="shared" si="617"/>
        <v>205.6628636040931</v>
      </c>
      <c r="O2265" s="121"/>
      <c r="P2265" s="177">
        <v>2.9750000000000001</v>
      </c>
      <c r="Q2265" s="177">
        <v>27.040384388600799</v>
      </c>
      <c r="R2265" s="177">
        <v>27.040384388600799</v>
      </c>
      <c r="S2265" s="177">
        <v>0</v>
      </c>
      <c r="T2265" s="177">
        <v>0</v>
      </c>
      <c r="U2265" s="177">
        <v>27.040384388600799</v>
      </c>
      <c r="V2265" s="177">
        <v>27.040384388600799</v>
      </c>
      <c r="W2265" s="177">
        <v>0</v>
      </c>
      <c r="X2265" s="177">
        <v>0</v>
      </c>
      <c r="Y2265" s="177">
        <v>0</v>
      </c>
      <c r="Z2265" s="177">
        <v>0</v>
      </c>
      <c r="AA2265" s="177">
        <v>32.623213531341797</v>
      </c>
      <c r="AB2265" s="177">
        <v>35.180710449512681</v>
      </c>
      <c r="AC2265" s="177">
        <v>29.697402068835437</v>
      </c>
      <c r="AD2265" s="177">
        <v>0</v>
      </c>
      <c r="AE2265" s="177">
        <v>0</v>
      </c>
      <c r="AF2265" s="177">
        <v>11.104942201645297</v>
      </c>
      <c r="AG2265" s="177">
        <v>0</v>
      </c>
      <c r="AH2265" s="177">
        <v>0</v>
      </c>
      <c r="AI2265" s="177">
        <v>0</v>
      </c>
      <c r="AJ2265" s="177">
        <v>0</v>
      </c>
    </row>
    <row r="2266" spans="1:36" hidden="1" outlineLevel="1" x14ac:dyDescent="0.25">
      <c r="A2266" s="190">
        <f t="shared" si="614"/>
        <v>2023</v>
      </c>
      <c r="B2266" s="55">
        <f t="shared" si="615"/>
        <v>10</v>
      </c>
      <c r="C2266" s="55">
        <f t="shared" si="616"/>
        <v>19</v>
      </c>
      <c r="D2266" s="55">
        <f t="shared" si="611"/>
        <v>94</v>
      </c>
      <c r="F2266" s="63">
        <f t="shared" si="603"/>
        <v>45200.791666666621</v>
      </c>
      <c r="G2266" s="64">
        <f t="shared" si="612"/>
        <v>212.94803236208904</v>
      </c>
      <c r="H2266" s="64">
        <f t="shared" si="617"/>
        <v>0</v>
      </c>
      <c r="I2266" s="64">
        <f t="shared" si="617"/>
        <v>2.9750000000000001</v>
      </c>
      <c r="J2266" s="64">
        <f t="shared" si="617"/>
        <v>0</v>
      </c>
      <c r="K2266" s="64">
        <f t="shared" si="617"/>
        <v>0</v>
      </c>
      <c r="L2266" s="64">
        <f t="shared" si="617"/>
        <v>0</v>
      </c>
      <c r="M2266" s="64">
        <f t="shared" si="617"/>
        <v>12.374078453261905</v>
      </c>
      <c r="N2266" s="64">
        <f t="shared" si="617"/>
        <v>197.59895390882713</v>
      </c>
      <c r="O2266" s="121"/>
      <c r="P2266" s="177">
        <v>2.9750000000000001</v>
      </c>
      <c r="Q2266" s="177">
        <v>25.391580462466614</v>
      </c>
      <c r="R2266" s="177">
        <v>25.391580462466614</v>
      </c>
      <c r="S2266" s="177">
        <v>0</v>
      </c>
      <c r="T2266" s="177">
        <v>0</v>
      </c>
      <c r="U2266" s="177">
        <v>25.391580462466614</v>
      </c>
      <c r="V2266" s="177">
        <v>25.391580462466614</v>
      </c>
      <c r="W2266" s="177">
        <v>0</v>
      </c>
      <c r="X2266" s="177">
        <v>0</v>
      </c>
      <c r="Y2266" s="177">
        <v>0</v>
      </c>
      <c r="Z2266" s="177">
        <v>0</v>
      </c>
      <c r="AA2266" s="177">
        <v>33.068540730696604</v>
      </c>
      <c r="AB2266" s="177">
        <v>34.51436852319997</v>
      </c>
      <c r="AC2266" s="177">
        <v>28.44972280506407</v>
      </c>
      <c r="AD2266" s="177">
        <v>0</v>
      </c>
      <c r="AE2266" s="177">
        <v>0</v>
      </c>
      <c r="AF2266" s="177">
        <v>12.374078453261905</v>
      </c>
      <c r="AG2266" s="177">
        <v>0</v>
      </c>
      <c r="AH2266" s="177">
        <v>0</v>
      </c>
      <c r="AI2266" s="177">
        <v>0</v>
      </c>
      <c r="AJ2266" s="177">
        <v>0</v>
      </c>
    </row>
    <row r="2267" spans="1:36" hidden="1" outlineLevel="1" x14ac:dyDescent="0.25">
      <c r="A2267" s="190">
        <f t="shared" si="614"/>
        <v>2023</v>
      </c>
      <c r="B2267" s="55">
        <f t="shared" si="615"/>
        <v>10</v>
      </c>
      <c r="C2267" s="55">
        <f t="shared" si="616"/>
        <v>20</v>
      </c>
      <c r="D2267" s="55">
        <f t="shared" si="611"/>
        <v>94</v>
      </c>
      <c r="F2267" s="63">
        <f t="shared" si="603"/>
        <v>45200.833333333285</v>
      </c>
      <c r="G2267" s="64">
        <f t="shared" si="612"/>
        <v>213.41278136423583</v>
      </c>
      <c r="H2267" s="64">
        <f t="shared" si="617"/>
        <v>0</v>
      </c>
      <c r="I2267" s="64">
        <f t="shared" si="617"/>
        <v>2.9750000000000001</v>
      </c>
      <c r="J2267" s="64">
        <f t="shared" si="617"/>
        <v>0</v>
      </c>
      <c r="K2267" s="64">
        <f t="shared" si="617"/>
        <v>0</v>
      </c>
      <c r="L2267" s="64">
        <f t="shared" si="617"/>
        <v>0</v>
      </c>
      <c r="M2267" s="64">
        <f t="shared" si="617"/>
        <v>13.64321470487851</v>
      </c>
      <c r="N2267" s="64">
        <f t="shared" si="617"/>
        <v>196.79456665935732</v>
      </c>
      <c r="O2267" s="121"/>
      <c r="P2267" s="177">
        <v>2.9750000000000001</v>
      </c>
      <c r="Q2267" s="177">
        <v>26.215982425533703</v>
      </c>
      <c r="R2267" s="177">
        <v>26.215982425533703</v>
      </c>
      <c r="S2267" s="177">
        <v>0</v>
      </c>
      <c r="T2267" s="177">
        <v>0</v>
      </c>
      <c r="U2267" s="177">
        <v>26.215982425533703</v>
      </c>
      <c r="V2267" s="177">
        <v>26.215982425533703</v>
      </c>
      <c r="W2267" s="177">
        <v>0</v>
      </c>
      <c r="X2267" s="177">
        <v>0</v>
      </c>
      <c r="Y2267" s="177">
        <v>0</v>
      </c>
      <c r="Z2267" s="177">
        <v>0</v>
      </c>
      <c r="AA2267" s="177">
        <v>31.652163409423242</v>
      </c>
      <c r="AB2267" s="177">
        <v>32.874543417994452</v>
      </c>
      <c r="AC2267" s="177">
        <v>27.403930129804806</v>
      </c>
      <c r="AD2267" s="177">
        <v>0</v>
      </c>
      <c r="AE2267" s="177">
        <v>0</v>
      </c>
      <c r="AF2267" s="177">
        <v>13.64321470487851</v>
      </c>
      <c r="AG2267" s="177">
        <v>0</v>
      </c>
      <c r="AH2267" s="177">
        <v>0</v>
      </c>
      <c r="AI2267" s="177">
        <v>0</v>
      </c>
      <c r="AJ2267" s="177">
        <v>0</v>
      </c>
    </row>
    <row r="2268" spans="1:36" hidden="1" outlineLevel="1" x14ac:dyDescent="0.25">
      <c r="A2268" s="190">
        <f t="shared" si="614"/>
        <v>2023</v>
      </c>
      <c r="B2268" s="55">
        <f t="shared" si="615"/>
        <v>10</v>
      </c>
      <c r="C2268" s="55">
        <f t="shared" si="616"/>
        <v>21</v>
      </c>
      <c r="D2268" s="55">
        <f t="shared" si="611"/>
        <v>94</v>
      </c>
      <c r="F2268" s="63">
        <f t="shared" si="603"/>
        <v>45200.874999999949</v>
      </c>
      <c r="G2268" s="64">
        <f t="shared" si="612"/>
        <v>207.99868326178029</v>
      </c>
      <c r="H2268" s="64">
        <f t="shared" si="617"/>
        <v>0</v>
      </c>
      <c r="I2268" s="64">
        <f t="shared" si="617"/>
        <v>2.9750000000000001</v>
      </c>
      <c r="J2268" s="64">
        <f t="shared" si="617"/>
        <v>0</v>
      </c>
      <c r="K2268" s="64">
        <f t="shared" si="617"/>
        <v>0</v>
      </c>
      <c r="L2268" s="64">
        <f t="shared" si="617"/>
        <v>0</v>
      </c>
      <c r="M2268" s="64">
        <f t="shared" si="617"/>
        <v>15.441157728002036</v>
      </c>
      <c r="N2268" s="64">
        <f t="shared" si="617"/>
        <v>189.58252553377824</v>
      </c>
      <c r="O2268" s="121"/>
      <c r="P2268" s="177">
        <v>2.9750000000000001</v>
      </c>
      <c r="Q2268" s="177">
        <v>24.845414161934656</v>
      </c>
      <c r="R2268" s="177">
        <v>24.845414161934656</v>
      </c>
      <c r="S2268" s="177">
        <v>0</v>
      </c>
      <c r="T2268" s="177">
        <v>0</v>
      </c>
      <c r="U2268" s="177">
        <v>24.845414161934656</v>
      </c>
      <c r="V2268" s="177">
        <v>24.845414161934656</v>
      </c>
      <c r="W2268" s="177">
        <v>0</v>
      </c>
      <c r="X2268" s="177">
        <v>0</v>
      </c>
      <c r="Y2268" s="177">
        <v>0</v>
      </c>
      <c r="Z2268" s="177">
        <v>0</v>
      </c>
      <c r="AA2268" s="177">
        <v>31.940431497589799</v>
      </c>
      <c r="AB2268" s="177">
        <v>32.140088725476573</v>
      </c>
      <c r="AC2268" s="177">
        <v>26.120348662973246</v>
      </c>
      <c r="AD2268" s="177">
        <v>0</v>
      </c>
      <c r="AE2268" s="177">
        <v>0</v>
      </c>
      <c r="AF2268" s="177">
        <v>15.441157728002036</v>
      </c>
      <c r="AG2268" s="177">
        <v>0</v>
      </c>
      <c r="AH2268" s="177">
        <v>0</v>
      </c>
      <c r="AI2268" s="177">
        <v>0</v>
      </c>
      <c r="AJ2268" s="177">
        <v>0</v>
      </c>
    </row>
    <row r="2269" spans="1:36" hidden="1" outlineLevel="1" x14ac:dyDescent="0.25">
      <c r="A2269" s="190">
        <f t="shared" si="614"/>
        <v>2023</v>
      </c>
      <c r="B2269" s="55">
        <f t="shared" si="615"/>
        <v>10</v>
      </c>
      <c r="C2269" s="55">
        <f t="shared" si="616"/>
        <v>22</v>
      </c>
      <c r="D2269" s="55">
        <f t="shared" si="611"/>
        <v>94</v>
      </c>
      <c r="F2269" s="63">
        <f t="shared" si="603"/>
        <v>45200.916666666613</v>
      </c>
      <c r="G2269" s="64">
        <f t="shared" si="612"/>
        <v>212.57673178409038</v>
      </c>
      <c r="H2269" s="64">
        <f t="shared" si="617"/>
        <v>0</v>
      </c>
      <c r="I2269" s="64">
        <f t="shared" si="617"/>
        <v>2.9750000000000001</v>
      </c>
      <c r="J2269" s="64">
        <f t="shared" si="617"/>
        <v>0</v>
      </c>
      <c r="K2269" s="64">
        <f t="shared" si="617"/>
        <v>0</v>
      </c>
      <c r="L2269" s="64">
        <f t="shared" si="617"/>
        <v>0</v>
      </c>
      <c r="M2269" s="64">
        <f t="shared" si="617"/>
        <v>16.498771271015876</v>
      </c>
      <c r="N2269" s="64">
        <f t="shared" si="617"/>
        <v>193.10296051307449</v>
      </c>
      <c r="O2269" s="121"/>
      <c r="P2269" s="177">
        <v>2.9750000000000001</v>
      </c>
      <c r="Q2269" s="177">
        <v>24.927854358241362</v>
      </c>
      <c r="R2269" s="177">
        <v>24.927854358241362</v>
      </c>
      <c r="S2269" s="177">
        <v>0</v>
      </c>
      <c r="T2269" s="177">
        <v>0</v>
      </c>
      <c r="U2269" s="177">
        <v>24.927854358241362</v>
      </c>
      <c r="V2269" s="177">
        <v>24.927854358241362</v>
      </c>
      <c r="W2269" s="177">
        <v>0</v>
      </c>
      <c r="X2269" s="177">
        <v>0</v>
      </c>
      <c r="Y2269" s="177">
        <v>0</v>
      </c>
      <c r="Z2269" s="177">
        <v>0</v>
      </c>
      <c r="AA2269" s="177">
        <v>32.71041527537956</v>
      </c>
      <c r="AB2269" s="177">
        <v>33.620609233008672</v>
      </c>
      <c r="AC2269" s="177">
        <v>27.06051857172082</v>
      </c>
      <c r="AD2269" s="177">
        <v>0</v>
      </c>
      <c r="AE2269" s="177">
        <v>0</v>
      </c>
      <c r="AF2269" s="177">
        <v>16.498771271015876</v>
      </c>
      <c r="AG2269" s="177">
        <v>0</v>
      </c>
      <c r="AH2269" s="177">
        <v>0</v>
      </c>
      <c r="AI2269" s="177">
        <v>0</v>
      </c>
      <c r="AJ2269" s="177">
        <v>0</v>
      </c>
    </row>
    <row r="2270" spans="1:36" hidden="1" outlineLevel="1" x14ac:dyDescent="0.25">
      <c r="A2270" s="190">
        <f t="shared" si="614"/>
        <v>2023</v>
      </c>
      <c r="B2270" s="55">
        <f t="shared" si="615"/>
        <v>10</v>
      </c>
      <c r="C2270" s="55">
        <f t="shared" si="616"/>
        <v>23</v>
      </c>
      <c r="D2270" s="55">
        <f t="shared" si="611"/>
        <v>94</v>
      </c>
      <c r="F2270" s="63">
        <f t="shared" si="603"/>
        <v>45200.958333333278</v>
      </c>
      <c r="G2270" s="64">
        <f t="shared" si="612"/>
        <v>212.19299145335432</v>
      </c>
      <c r="H2270" s="64">
        <f t="shared" si="617"/>
        <v>0</v>
      </c>
      <c r="I2270" s="64">
        <f t="shared" si="617"/>
        <v>2.9750000000000001</v>
      </c>
      <c r="J2270" s="64">
        <f t="shared" si="617"/>
        <v>0</v>
      </c>
      <c r="K2270" s="64">
        <f t="shared" si="617"/>
        <v>0</v>
      </c>
      <c r="L2270" s="64">
        <f t="shared" si="617"/>
        <v>0</v>
      </c>
      <c r="M2270" s="64">
        <f t="shared" si="617"/>
        <v>15.864203145207568</v>
      </c>
      <c r="N2270" s="64">
        <f t="shared" si="617"/>
        <v>193.35378830814676</v>
      </c>
      <c r="O2270" s="121"/>
      <c r="P2270" s="177">
        <v>2.9750000000000001</v>
      </c>
      <c r="Q2270" s="177">
        <v>24.639313671167884</v>
      </c>
      <c r="R2270" s="177">
        <v>24.639313671167884</v>
      </c>
      <c r="S2270" s="177">
        <v>0</v>
      </c>
      <c r="T2270" s="177">
        <v>0</v>
      </c>
      <c r="U2270" s="177">
        <v>24.639313671167884</v>
      </c>
      <c r="V2270" s="177">
        <v>24.639313671167884</v>
      </c>
      <c r="W2270" s="177">
        <v>0</v>
      </c>
      <c r="X2270" s="177">
        <v>0</v>
      </c>
      <c r="Y2270" s="177">
        <v>0</v>
      </c>
      <c r="Z2270" s="177">
        <v>0</v>
      </c>
      <c r="AA2270" s="177">
        <v>32.682881236175987</v>
      </c>
      <c r="AB2270" s="177">
        <v>34.089542826608088</v>
      </c>
      <c r="AC2270" s="177">
        <v>28.024109560691137</v>
      </c>
      <c r="AD2270" s="177">
        <v>0</v>
      </c>
      <c r="AE2270" s="177">
        <v>0</v>
      </c>
      <c r="AF2270" s="177">
        <v>15.864203145207568</v>
      </c>
      <c r="AG2270" s="177">
        <v>0</v>
      </c>
      <c r="AH2270" s="177">
        <v>0</v>
      </c>
      <c r="AI2270" s="177">
        <v>0</v>
      </c>
      <c r="AJ2270" s="177">
        <v>0</v>
      </c>
    </row>
    <row r="2271" spans="1:36" hidden="1" outlineLevel="1" x14ac:dyDescent="0.25">
      <c r="A2271" s="190">
        <f t="shared" si="614"/>
        <v>2023</v>
      </c>
      <c r="B2271" s="55">
        <f t="shared" si="615"/>
        <v>11</v>
      </c>
      <c r="C2271" s="55">
        <f t="shared" si="616"/>
        <v>0</v>
      </c>
      <c r="D2271" s="55">
        <f t="shared" si="611"/>
        <v>95</v>
      </c>
      <c r="F2271" s="63">
        <f t="shared" ref="F2271" si="618">EDATE(F2247,1)</f>
        <v>45231</v>
      </c>
      <c r="G2271" s="64">
        <f t="shared" si="612"/>
        <v>279.90638793108286</v>
      </c>
      <c r="H2271" s="64">
        <f t="shared" si="617"/>
        <v>0</v>
      </c>
      <c r="I2271" s="64">
        <f t="shared" si="617"/>
        <v>2.9750000000000001</v>
      </c>
      <c r="J2271" s="64">
        <f t="shared" si="617"/>
        <v>0</v>
      </c>
      <c r="K2271" s="64">
        <f t="shared" si="617"/>
        <v>0</v>
      </c>
      <c r="L2271" s="64">
        <f t="shared" si="617"/>
        <v>0</v>
      </c>
      <c r="M2271" s="64">
        <f t="shared" si="617"/>
        <v>12.976379472648778</v>
      </c>
      <c r="N2271" s="64">
        <f t="shared" si="617"/>
        <v>263.95500845843407</v>
      </c>
      <c r="O2271" s="121"/>
      <c r="P2271" s="177">
        <v>2.9750000000000001</v>
      </c>
      <c r="Q2271" s="177">
        <v>34.109631221901161</v>
      </c>
      <c r="R2271" s="177">
        <v>34.109631221901161</v>
      </c>
      <c r="S2271" s="177">
        <v>0</v>
      </c>
      <c r="T2271" s="177">
        <v>0</v>
      </c>
      <c r="U2271" s="177">
        <v>34.109631221901161</v>
      </c>
      <c r="V2271" s="177">
        <v>34.109631221901161</v>
      </c>
      <c r="W2271" s="177">
        <v>0</v>
      </c>
      <c r="X2271" s="177">
        <v>0</v>
      </c>
      <c r="Y2271" s="177">
        <v>0</v>
      </c>
      <c r="Z2271" s="177">
        <v>0</v>
      </c>
      <c r="AA2271" s="177">
        <v>43.681582650544371</v>
      </c>
      <c r="AB2271" s="177">
        <v>46.656683458930587</v>
      </c>
      <c r="AC2271" s="177">
        <v>37.178217461354492</v>
      </c>
      <c r="AD2271" s="177">
        <v>0</v>
      </c>
      <c r="AE2271" s="177">
        <v>0</v>
      </c>
      <c r="AF2271" s="177">
        <v>12.976379472648778</v>
      </c>
      <c r="AG2271" s="177">
        <v>0</v>
      </c>
      <c r="AH2271" s="177">
        <v>0</v>
      </c>
      <c r="AI2271" s="177">
        <v>0</v>
      </c>
      <c r="AJ2271" s="177">
        <v>0</v>
      </c>
    </row>
    <row r="2272" spans="1:36" hidden="1" outlineLevel="1" x14ac:dyDescent="0.25">
      <c r="A2272" s="190">
        <f t="shared" si="614"/>
        <v>2023</v>
      </c>
      <c r="B2272" s="55">
        <f t="shared" si="615"/>
        <v>11</v>
      </c>
      <c r="C2272" s="55">
        <f t="shared" si="616"/>
        <v>1</v>
      </c>
      <c r="D2272" s="55">
        <f t="shared" si="611"/>
        <v>95</v>
      </c>
      <c r="F2272" s="63">
        <f t="shared" ref="F2272" si="619">F2271+1/24</f>
        <v>45231.041666666664</v>
      </c>
      <c r="G2272" s="64">
        <f t="shared" si="612"/>
        <v>261.86948315543839</v>
      </c>
      <c r="H2272" s="64">
        <f t="shared" si="617"/>
        <v>0</v>
      </c>
      <c r="I2272" s="64">
        <f t="shared" si="617"/>
        <v>2.9750000000000001</v>
      </c>
      <c r="J2272" s="64">
        <f t="shared" si="617"/>
        <v>0</v>
      </c>
      <c r="K2272" s="64">
        <f t="shared" si="617"/>
        <v>0</v>
      </c>
      <c r="L2272" s="64">
        <f t="shared" si="617"/>
        <v>0</v>
      </c>
      <c r="M2272" s="64">
        <f t="shared" si="617"/>
        <v>12.767083029541535</v>
      </c>
      <c r="N2272" s="64">
        <f t="shared" si="617"/>
        <v>246.12740012589686</v>
      </c>
      <c r="O2272" s="121"/>
      <c r="P2272" s="177">
        <v>2.9750000000000001</v>
      </c>
      <c r="Q2272" s="177">
        <v>30.770803271479416</v>
      </c>
      <c r="R2272" s="177">
        <v>30.770803271479416</v>
      </c>
      <c r="S2272" s="177">
        <v>0</v>
      </c>
      <c r="T2272" s="177">
        <v>0</v>
      </c>
      <c r="U2272" s="177">
        <v>30.770803271479416</v>
      </c>
      <c r="V2272" s="177">
        <v>30.770803271479416</v>
      </c>
      <c r="W2272" s="177">
        <v>0</v>
      </c>
      <c r="X2272" s="177">
        <v>0</v>
      </c>
      <c r="Y2272" s="177">
        <v>0</v>
      </c>
      <c r="Z2272" s="177">
        <v>0</v>
      </c>
      <c r="AA2272" s="177">
        <v>41.690536102988517</v>
      </c>
      <c r="AB2272" s="177">
        <v>45.969439136183112</v>
      </c>
      <c r="AC2272" s="177">
        <v>35.384211800807556</v>
      </c>
      <c r="AD2272" s="177">
        <v>0</v>
      </c>
      <c r="AE2272" s="177">
        <v>0</v>
      </c>
      <c r="AF2272" s="177">
        <v>12.767083029541535</v>
      </c>
      <c r="AG2272" s="177">
        <v>0</v>
      </c>
      <c r="AH2272" s="177">
        <v>0</v>
      </c>
      <c r="AI2272" s="177">
        <v>0</v>
      </c>
      <c r="AJ2272" s="177">
        <v>0</v>
      </c>
    </row>
    <row r="2273" spans="1:36" hidden="1" outlineLevel="1" x14ac:dyDescent="0.25">
      <c r="A2273" s="190">
        <f t="shared" si="614"/>
        <v>2023</v>
      </c>
      <c r="B2273" s="55">
        <f t="shared" si="615"/>
        <v>11</v>
      </c>
      <c r="C2273" s="55">
        <f t="shared" si="616"/>
        <v>2</v>
      </c>
      <c r="D2273" s="55">
        <f t="shared" si="611"/>
        <v>95</v>
      </c>
      <c r="F2273" s="63">
        <f t="shared" si="603"/>
        <v>45231.083333333328</v>
      </c>
      <c r="G2273" s="64">
        <f t="shared" si="612"/>
        <v>258.82318921653513</v>
      </c>
      <c r="H2273" s="64">
        <f t="shared" si="617"/>
        <v>0</v>
      </c>
      <c r="I2273" s="64">
        <f t="shared" si="617"/>
        <v>2.9750000000000001</v>
      </c>
      <c r="J2273" s="64">
        <f t="shared" si="617"/>
        <v>0</v>
      </c>
      <c r="K2273" s="64">
        <f t="shared" si="617"/>
        <v>0</v>
      </c>
      <c r="L2273" s="64">
        <f t="shared" si="617"/>
        <v>0</v>
      </c>
      <c r="M2273" s="64">
        <f t="shared" si="617"/>
        <v>12.871731251095156</v>
      </c>
      <c r="N2273" s="64">
        <f t="shared" si="617"/>
        <v>242.97645796543998</v>
      </c>
      <c r="O2273" s="121"/>
      <c r="P2273" s="177">
        <v>2.9750000000000001</v>
      </c>
      <c r="Q2273" s="177">
        <v>28.854068707348411</v>
      </c>
      <c r="R2273" s="177">
        <v>28.854068707348411</v>
      </c>
      <c r="S2273" s="177">
        <v>0</v>
      </c>
      <c r="T2273" s="177">
        <v>0</v>
      </c>
      <c r="U2273" s="177">
        <v>28.854068707348411</v>
      </c>
      <c r="V2273" s="177">
        <v>28.854068707348411</v>
      </c>
      <c r="W2273" s="177">
        <v>0</v>
      </c>
      <c r="X2273" s="177">
        <v>0</v>
      </c>
      <c r="Y2273" s="177">
        <v>0</v>
      </c>
      <c r="Z2273" s="177">
        <v>0</v>
      </c>
      <c r="AA2273" s="177">
        <v>43.84368528351829</v>
      </c>
      <c r="AB2273" s="177">
        <v>45.97384536505448</v>
      </c>
      <c r="AC2273" s="177">
        <v>37.74265248747357</v>
      </c>
      <c r="AD2273" s="177">
        <v>0</v>
      </c>
      <c r="AE2273" s="177">
        <v>0</v>
      </c>
      <c r="AF2273" s="177">
        <v>12.871731251095156</v>
      </c>
      <c r="AG2273" s="177">
        <v>0</v>
      </c>
      <c r="AH2273" s="177">
        <v>0</v>
      </c>
      <c r="AI2273" s="177">
        <v>0</v>
      </c>
      <c r="AJ2273" s="177">
        <v>0</v>
      </c>
    </row>
    <row r="2274" spans="1:36" hidden="1" outlineLevel="1" x14ac:dyDescent="0.25">
      <c r="A2274" s="190">
        <f t="shared" si="614"/>
        <v>2023</v>
      </c>
      <c r="B2274" s="55">
        <f t="shared" si="615"/>
        <v>11</v>
      </c>
      <c r="C2274" s="55">
        <f t="shared" si="616"/>
        <v>3</v>
      </c>
      <c r="D2274" s="55">
        <f t="shared" si="611"/>
        <v>95</v>
      </c>
      <c r="F2274" s="63">
        <f t="shared" si="603"/>
        <v>45231.124999999993</v>
      </c>
      <c r="G2274" s="64">
        <f t="shared" si="612"/>
        <v>265.86136015732222</v>
      </c>
      <c r="H2274" s="64">
        <f t="shared" si="617"/>
        <v>0</v>
      </c>
      <c r="I2274" s="64">
        <f t="shared" si="617"/>
        <v>2.9750000000000001</v>
      </c>
      <c r="J2274" s="64">
        <f t="shared" si="617"/>
        <v>0</v>
      </c>
      <c r="K2274" s="64">
        <f t="shared" si="617"/>
        <v>0</v>
      </c>
      <c r="L2274" s="64">
        <f t="shared" si="617"/>
        <v>0</v>
      </c>
      <c r="M2274" s="64">
        <f t="shared" si="617"/>
        <v>12.976379472648778</v>
      </c>
      <c r="N2274" s="64">
        <f t="shared" si="617"/>
        <v>249.90998068467343</v>
      </c>
      <c r="O2274" s="121"/>
      <c r="P2274" s="177">
        <v>2.9750000000000001</v>
      </c>
      <c r="Q2274" s="177">
        <v>29.74030081764554</v>
      </c>
      <c r="R2274" s="177">
        <v>29.74030081764554</v>
      </c>
      <c r="S2274" s="177">
        <v>0</v>
      </c>
      <c r="T2274" s="177">
        <v>0</v>
      </c>
      <c r="U2274" s="177">
        <v>29.74030081764554</v>
      </c>
      <c r="V2274" s="177">
        <v>29.74030081764554</v>
      </c>
      <c r="W2274" s="177">
        <v>0</v>
      </c>
      <c r="X2274" s="177">
        <v>0</v>
      </c>
      <c r="Y2274" s="177">
        <v>0</v>
      </c>
      <c r="Z2274" s="177">
        <v>0</v>
      </c>
      <c r="AA2274" s="177">
        <v>45.859502636950197</v>
      </c>
      <c r="AB2274" s="177">
        <v>45.2657490012853</v>
      </c>
      <c r="AC2274" s="177">
        <v>39.823525775855778</v>
      </c>
      <c r="AD2274" s="177">
        <v>0</v>
      </c>
      <c r="AE2274" s="177">
        <v>0</v>
      </c>
      <c r="AF2274" s="177">
        <v>12.976379472648778</v>
      </c>
      <c r="AG2274" s="177">
        <v>0</v>
      </c>
      <c r="AH2274" s="177">
        <v>0</v>
      </c>
      <c r="AI2274" s="177">
        <v>0</v>
      </c>
      <c r="AJ2274" s="177">
        <v>0</v>
      </c>
    </row>
    <row r="2275" spans="1:36" hidden="1" outlineLevel="1" x14ac:dyDescent="0.25">
      <c r="A2275" s="190">
        <f t="shared" si="614"/>
        <v>2023</v>
      </c>
      <c r="B2275" s="55">
        <f t="shared" si="615"/>
        <v>11</v>
      </c>
      <c r="C2275" s="55">
        <f t="shared" si="616"/>
        <v>4</v>
      </c>
      <c r="D2275" s="55">
        <f t="shared" si="611"/>
        <v>95</v>
      </c>
      <c r="F2275" s="63">
        <f t="shared" si="603"/>
        <v>45231.166666666657</v>
      </c>
      <c r="G2275" s="64">
        <f t="shared" si="612"/>
        <v>277.90286249038064</v>
      </c>
      <c r="H2275" s="64">
        <f t="shared" ref="H2275:N2284" si="620">SUMIF($P$6:$AK$6,H$6,$P2275:$AK2275)</f>
        <v>0</v>
      </c>
      <c r="I2275" s="64">
        <f t="shared" si="620"/>
        <v>2.9750000000000001</v>
      </c>
      <c r="J2275" s="64">
        <f t="shared" si="620"/>
        <v>0</v>
      </c>
      <c r="K2275" s="64">
        <f t="shared" si="620"/>
        <v>0</v>
      </c>
      <c r="L2275" s="64">
        <f t="shared" si="620"/>
        <v>0</v>
      </c>
      <c r="M2275" s="64">
        <f t="shared" si="620"/>
        <v>12.871731251095156</v>
      </c>
      <c r="N2275" s="64">
        <f t="shared" si="620"/>
        <v>262.05613123928549</v>
      </c>
      <c r="O2275" s="121"/>
      <c r="P2275" s="177">
        <v>2.9750000000000001</v>
      </c>
      <c r="Q2275" s="177">
        <v>31.368494694703067</v>
      </c>
      <c r="R2275" s="177">
        <v>31.368494694703067</v>
      </c>
      <c r="S2275" s="177">
        <v>0</v>
      </c>
      <c r="T2275" s="177">
        <v>0</v>
      </c>
      <c r="U2275" s="177">
        <v>31.368494694703067</v>
      </c>
      <c r="V2275" s="177">
        <v>31.368494694703067</v>
      </c>
      <c r="W2275" s="177">
        <v>0</v>
      </c>
      <c r="X2275" s="177">
        <v>0</v>
      </c>
      <c r="Y2275" s="177">
        <v>0</v>
      </c>
      <c r="Z2275" s="177">
        <v>0</v>
      </c>
      <c r="AA2275" s="177">
        <v>47.760818642050822</v>
      </c>
      <c r="AB2275" s="177">
        <v>46.218812806862594</v>
      </c>
      <c r="AC2275" s="177">
        <v>42.60252101155983</v>
      </c>
      <c r="AD2275" s="177">
        <v>0</v>
      </c>
      <c r="AE2275" s="177">
        <v>0</v>
      </c>
      <c r="AF2275" s="177">
        <v>12.871731251095156</v>
      </c>
      <c r="AG2275" s="177">
        <v>0</v>
      </c>
      <c r="AH2275" s="177">
        <v>0</v>
      </c>
      <c r="AI2275" s="177">
        <v>0</v>
      </c>
      <c r="AJ2275" s="177">
        <v>0</v>
      </c>
    </row>
    <row r="2276" spans="1:36" hidden="1" outlineLevel="1" x14ac:dyDescent="0.25">
      <c r="A2276" s="190">
        <f t="shared" si="614"/>
        <v>2023</v>
      </c>
      <c r="B2276" s="55">
        <f t="shared" si="615"/>
        <v>11</v>
      </c>
      <c r="C2276" s="55">
        <f t="shared" si="616"/>
        <v>5</v>
      </c>
      <c r="D2276" s="55">
        <f t="shared" si="611"/>
        <v>95</v>
      </c>
      <c r="F2276" s="63">
        <f t="shared" si="603"/>
        <v>45231.208333333321</v>
      </c>
      <c r="G2276" s="64">
        <f t="shared" si="612"/>
        <v>271.38055456100005</v>
      </c>
      <c r="H2276" s="64">
        <f t="shared" si="620"/>
        <v>0</v>
      </c>
      <c r="I2276" s="64">
        <f t="shared" si="620"/>
        <v>2.9750000000000001</v>
      </c>
      <c r="J2276" s="64">
        <f t="shared" si="620"/>
        <v>0</v>
      </c>
      <c r="K2276" s="64">
        <f t="shared" si="620"/>
        <v>0</v>
      </c>
      <c r="L2276" s="64">
        <f t="shared" si="620"/>
        <v>0</v>
      </c>
      <c r="M2276" s="64">
        <f t="shared" si="620"/>
        <v>12.662434807987918</v>
      </c>
      <c r="N2276" s="64">
        <f t="shared" si="620"/>
        <v>255.74311975301214</v>
      </c>
      <c r="O2276" s="121"/>
      <c r="P2276" s="177">
        <v>2.9750000000000001</v>
      </c>
      <c r="Q2276" s="177">
        <v>30.070061602872382</v>
      </c>
      <c r="R2276" s="177">
        <v>30.070061602872382</v>
      </c>
      <c r="S2276" s="177">
        <v>0</v>
      </c>
      <c r="T2276" s="177">
        <v>0</v>
      </c>
      <c r="U2276" s="177">
        <v>30.070061602872382</v>
      </c>
      <c r="V2276" s="177">
        <v>30.070061602872382</v>
      </c>
      <c r="W2276" s="177">
        <v>0</v>
      </c>
      <c r="X2276" s="177">
        <v>0</v>
      </c>
      <c r="Y2276" s="177">
        <v>0</v>
      </c>
      <c r="Z2276" s="177">
        <v>0</v>
      </c>
      <c r="AA2276" s="177">
        <v>47.598720193107283</v>
      </c>
      <c r="AB2276" s="177">
        <v>47.833504241613667</v>
      </c>
      <c r="AC2276" s="177">
        <v>40.030648906801652</v>
      </c>
      <c r="AD2276" s="177">
        <v>0</v>
      </c>
      <c r="AE2276" s="177">
        <v>0</v>
      </c>
      <c r="AF2276" s="177">
        <v>12.662434807987918</v>
      </c>
      <c r="AG2276" s="177">
        <v>0</v>
      </c>
      <c r="AH2276" s="177">
        <v>0</v>
      </c>
      <c r="AI2276" s="177">
        <v>0</v>
      </c>
      <c r="AJ2276" s="177">
        <v>0</v>
      </c>
    </row>
    <row r="2277" spans="1:36" hidden="1" outlineLevel="1" x14ac:dyDescent="0.25">
      <c r="A2277" s="190">
        <f t="shared" si="614"/>
        <v>2023</v>
      </c>
      <c r="B2277" s="55">
        <f t="shared" si="615"/>
        <v>11</v>
      </c>
      <c r="C2277" s="55">
        <f t="shared" si="616"/>
        <v>6</v>
      </c>
      <c r="D2277" s="55">
        <f t="shared" si="611"/>
        <v>95</v>
      </c>
      <c r="F2277" s="63">
        <f t="shared" si="603"/>
        <v>45231.249999999985</v>
      </c>
      <c r="G2277" s="64">
        <f t="shared" si="612"/>
        <v>296.62810974487064</v>
      </c>
      <c r="H2277" s="64">
        <f t="shared" si="620"/>
        <v>4.1916946576796033</v>
      </c>
      <c r="I2277" s="64">
        <f t="shared" si="620"/>
        <v>7.6371920873921333</v>
      </c>
      <c r="J2277" s="64">
        <f t="shared" si="620"/>
        <v>19.828762629716802</v>
      </c>
      <c r="K2277" s="64">
        <f t="shared" si="620"/>
        <v>0</v>
      </c>
      <c r="L2277" s="64">
        <f t="shared" si="620"/>
        <v>0</v>
      </c>
      <c r="M2277" s="64">
        <f t="shared" si="620"/>
        <v>12.453138364880679</v>
      </c>
      <c r="N2277" s="64">
        <f t="shared" si="620"/>
        <v>252.51732200520144</v>
      </c>
      <c r="O2277" s="121"/>
      <c r="P2277" s="177">
        <v>2.9750000000000001</v>
      </c>
      <c r="Q2277" s="177">
        <v>28.524307922121579</v>
      </c>
      <c r="R2277" s="177">
        <v>28.524307922121579</v>
      </c>
      <c r="S2277" s="177">
        <v>1.777829857160909</v>
      </c>
      <c r="T2277" s="177">
        <v>2.8843622302312233</v>
      </c>
      <c r="U2277" s="177">
        <v>28.524307922121579</v>
      </c>
      <c r="V2277" s="177">
        <v>28.524307922121579</v>
      </c>
      <c r="W2277" s="177">
        <v>0</v>
      </c>
      <c r="X2277" s="177">
        <v>0</v>
      </c>
      <c r="Y2277" s="177">
        <v>0</v>
      </c>
      <c r="Z2277" s="177">
        <v>0</v>
      </c>
      <c r="AA2277" s="177">
        <v>48.080317248313136</v>
      </c>
      <c r="AB2277" s="177">
        <v>46.71877493361697</v>
      </c>
      <c r="AC2277" s="177">
        <v>43.620998134785019</v>
      </c>
      <c r="AD2277" s="177">
        <v>4.1916946576796033</v>
      </c>
      <c r="AE2277" s="177">
        <v>0</v>
      </c>
      <c r="AF2277" s="177">
        <v>12.453138364880679</v>
      </c>
      <c r="AG2277" s="177">
        <v>6.6095875432389342</v>
      </c>
      <c r="AH2277" s="177">
        <v>6.6095875432389342</v>
      </c>
      <c r="AI2277" s="177">
        <v>6.6095875432389342</v>
      </c>
      <c r="AJ2277" s="177">
        <v>0</v>
      </c>
    </row>
    <row r="2278" spans="1:36" hidden="1" outlineLevel="1" x14ac:dyDescent="0.25">
      <c r="A2278" s="190">
        <f t="shared" si="614"/>
        <v>2023</v>
      </c>
      <c r="B2278" s="55">
        <f t="shared" si="615"/>
        <v>11</v>
      </c>
      <c r="C2278" s="55">
        <f t="shared" si="616"/>
        <v>7</v>
      </c>
      <c r="D2278" s="55">
        <f t="shared" si="611"/>
        <v>95</v>
      </c>
      <c r="F2278" s="63">
        <f t="shared" si="603"/>
        <v>45231.29166666665</v>
      </c>
      <c r="G2278" s="64">
        <f t="shared" si="612"/>
        <v>479.07099330127727</v>
      </c>
      <c r="H2278" s="64">
        <f t="shared" si="620"/>
        <v>37.798393885169389</v>
      </c>
      <c r="I2278" s="64">
        <f t="shared" si="620"/>
        <v>41.527722102049502</v>
      </c>
      <c r="J2278" s="64">
        <f t="shared" si="620"/>
        <v>130.45946264230838</v>
      </c>
      <c r="K2278" s="64">
        <f t="shared" si="620"/>
        <v>0</v>
      </c>
      <c r="L2278" s="64">
        <f t="shared" si="620"/>
        <v>0</v>
      </c>
      <c r="M2278" s="64">
        <f t="shared" si="620"/>
        <v>12.034545478666203</v>
      </c>
      <c r="N2278" s="64">
        <f t="shared" si="620"/>
        <v>257.25086919308382</v>
      </c>
      <c r="O2278" s="121"/>
      <c r="P2278" s="177">
        <v>2.9750000000000001</v>
      </c>
      <c r="Q2278" s="177">
        <v>29.225049590728609</v>
      </c>
      <c r="R2278" s="177">
        <v>29.225049590728609</v>
      </c>
      <c r="S2278" s="177">
        <v>11.436037919553783</v>
      </c>
      <c r="T2278" s="177">
        <v>14.327795027691858</v>
      </c>
      <c r="U2278" s="177">
        <v>29.225049590728609</v>
      </c>
      <c r="V2278" s="177">
        <v>29.225049590728609</v>
      </c>
      <c r="W2278" s="177">
        <v>0.4471481037455346</v>
      </c>
      <c r="X2278" s="177">
        <v>3.9542602833723124</v>
      </c>
      <c r="Y2278" s="177">
        <v>2.0848533333333332</v>
      </c>
      <c r="Z2278" s="177">
        <v>0</v>
      </c>
      <c r="AA2278" s="177">
        <v>49.599012088741702</v>
      </c>
      <c r="AB2278" s="177">
        <v>45.965752703569521</v>
      </c>
      <c r="AC2278" s="177">
        <v>44.785906037858126</v>
      </c>
      <c r="AD2278" s="177">
        <v>37.798393885169389</v>
      </c>
      <c r="AE2278" s="177">
        <v>4.4001481975144863</v>
      </c>
      <c r="AF2278" s="177">
        <v>12.034545478666203</v>
      </c>
      <c r="AG2278" s="177">
        <v>43.486487547436127</v>
      </c>
      <c r="AH2278" s="177">
        <v>43.486487547436127</v>
      </c>
      <c r="AI2278" s="177">
        <v>43.486487547436127</v>
      </c>
      <c r="AJ2278" s="177">
        <v>1.902479236838194</v>
      </c>
    </row>
    <row r="2279" spans="1:36" hidden="1" outlineLevel="1" x14ac:dyDescent="0.25">
      <c r="A2279" s="190">
        <f t="shared" si="614"/>
        <v>2023</v>
      </c>
      <c r="B2279" s="55">
        <f t="shared" si="615"/>
        <v>11</v>
      </c>
      <c r="C2279" s="55">
        <f t="shared" si="616"/>
        <v>8</v>
      </c>
      <c r="D2279" s="55">
        <f t="shared" si="611"/>
        <v>95</v>
      </c>
      <c r="F2279" s="63">
        <f t="shared" si="603"/>
        <v>45231.333333333314</v>
      </c>
      <c r="G2279" s="64">
        <f t="shared" si="612"/>
        <v>584.85667932168417</v>
      </c>
      <c r="H2279" s="64">
        <f t="shared" si="620"/>
        <v>48.620149415654232</v>
      </c>
      <c r="I2279" s="64">
        <f t="shared" si="620"/>
        <v>97.656723572531945</v>
      </c>
      <c r="J2279" s="64">
        <f t="shared" si="620"/>
        <v>157.71003757727402</v>
      </c>
      <c r="K2279" s="64">
        <f t="shared" si="620"/>
        <v>0</v>
      </c>
      <c r="L2279" s="64">
        <f t="shared" si="620"/>
        <v>0</v>
      </c>
      <c r="M2279" s="64">
        <f t="shared" si="620"/>
        <v>10.464822155361915</v>
      </c>
      <c r="N2279" s="64">
        <f t="shared" si="620"/>
        <v>270.40494660086205</v>
      </c>
      <c r="O2279" s="121"/>
      <c r="P2279" s="177">
        <v>2.9750000000000001</v>
      </c>
      <c r="Q2279" s="177">
        <v>33.563464921369217</v>
      </c>
      <c r="R2279" s="177">
        <v>33.563464921369217</v>
      </c>
      <c r="S2279" s="177">
        <v>19.106559738701055</v>
      </c>
      <c r="T2279" s="177">
        <v>17.964156250575517</v>
      </c>
      <c r="U2279" s="177">
        <v>33.563464921369217</v>
      </c>
      <c r="V2279" s="177">
        <v>33.563464921369217</v>
      </c>
      <c r="W2279" s="177">
        <v>3.0005771400788599</v>
      </c>
      <c r="X2279" s="177">
        <v>17.876872153289238</v>
      </c>
      <c r="Y2279" s="177">
        <v>9.1733546666666665</v>
      </c>
      <c r="Z2279" s="177">
        <v>0</v>
      </c>
      <c r="AA2279" s="177">
        <v>47.097334215967322</v>
      </c>
      <c r="AB2279" s="177">
        <v>44.95828982239297</v>
      </c>
      <c r="AC2279" s="177">
        <v>44.095462877024865</v>
      </c>
      <c r="AD2279" s="177">
        <v>48.620149415654232</v>
      </c>
      <c r="AE2279" s="177">
        <v>14.615800293052535</v>
      </c>
      <c r="AF2279" s="177">
        <v>10.464822155361915</v>
      </c>
      <c r="AG2279" s="177">
        <v>52.57001252575801</v>
      </c>
      <c r="AH2279" s="177">
        <v>52.57001252575801</v>
      </c>
      <c r="AI2279" s="177">
        <v>52.57001252575801</v>
      </c>
      <c r="AJ2279" s="177">
        <v>12.944403330168075</v>
      </c>
    </row>
    <row r="2280" spans="1:36" hidden="1" outlineLevel="1" x14ac:dyDescent="0.25">
      <c r="A2280" s="190">
        <f t="shared" si="614"/>
        <v>2023</v>
      </c>
      <c r="B2280" s="55">
        <f t="shared" si="615"/>
        <v>11</v>
      </c>
      <c r="C2280" s="55">
        <f t="shared" si="616"/>
        <v>9</v>
      </c>
      <c r="D2280" s="55">
        <f t="shared" si="611"/>
        <v>95</v>
      </c>
      <c r="F2280" s="63">
        <f t="shared" ref="F2280:F2342" si="621">F2279+1/24</f>
        <v>45231.374999999978</v>
      </c>
      <c r="G2280" s="64">
        <f t="shared" si="612"/>
        <v>620.72472547451912</v>
      </c>
      <c r="H2280" s="64">
        <f t="shared" si="620"/>
        <v>45.75559858518217</v>
      </c>
      <c r="I2280" s="64">
        <f t="shared" si="620"/>
        <v>125.98650543258408</v>
      </c>
      <c r="J2280" s="64">
        <f t="shared" si="620"/>
        <v>154.52922368488242</v>
      </c>
      <c r="K2280" s="64">
        <f t="shared" si="620"/>
        <v>0</v>
      </c>
      <c r="L2280" s="64">
        <f t="shared" si="620"/>
        <v>0</v>
      </c>
      <c r="M2280" s="64">
        <f t="shared" si="620"/>
        <v>9.2090434967184862</v>
      </c>
      <c r="N2280" s="64">
        <f t="shared" si="620"/>
        <v>285.24435427515192</v>
      </c>
      <c r="O2280" s="121"/>
      <c r="P2280" s="177">
        <v>2.9750000000000001</v>
      </c>
      <c r="Q2280" s="177">
        <v>38.087370693699903</v>
      </c>
      <c r="R2280" s="177">
        <v>38.087370693699903</v>
      </c>
      <c r="S2280" s="177">
        <v>22.167726167180977</v>
      </c>
      <c r="T2280" s="177">
        <v>18.925587325228239</v>
      </c>
      <c r="U2280" s="177">
        <v>38.087370693699903</v>
      </c>
      <c r="V2280" s="177">
        <v>38.087370693699903</v>
      </c>
      <c r="W2280" s="177">
        <v>3.9939935382553151</v>
      </c>
      <c r="X2280" s="177">
        <v>20.391902240245194</v>
      </c>
      <c r="Y2280" s="177">
        <v>21.265504</v>
      </c>
      <c r="Z2280" s="177">
        <v>0</v>
      </c>
      <c r="AA2280" s="177">
        <v>46.676644559873175</v>
      </c>
      <c r="AB2280" s="177">
        <v>43.570603899504562</v>
      </c>
      <c r="AC2280" s="177">
        <v>42.647623040974551</v>
      </c>
      <c r="AD2280" s="177">
        <v>45.75559858518217</v>
      </c>
      <c r="AE2280" s="177">
        <v>17.02190141919132</v>
      </c>
      <c r="AF2280" s="177">
        <v>9.2090434967184862</v>
      </c>
      <c r="AG2280" s="177">
        <v>51.509741228294139</v>
      </c>
      <c r="AH2280" s="177">
        <v>51.509741228294139</v>
      </c>
      <c r="AI2280" s="177">
        <v>51.509741228294139</v>
      </c>
      <c r="AJ2280" s="177">
        <v>19.24489074248304</v>
      </c>
    </row>
    <row r="2281" spans="1:36" hidden="1" outlineLevel="1" x14ac:dyDescent="0.25">
      <c r="A2281" s="190">
        <f t="shared" si="614"/>
        <v>2023</v>
      </c>
      <c r="B2281" s="55">
        <f t="shared" si="615"/>
        <v>11</v>
      </c>
      <c r="C2281" s="55">
        <f t="shared" si="616"/>
        <v>10</v>
      </c>
      <c r="D2281" s="55">
        <f t="shared" si="611"/>
        <v>95</v>
      </c>
      <c r="F2281" s="63">
        <f t="shared" si="621"/>
        <v>45231.416666666642</v>
      </c>
      <c r="G2281" s="64">
        <f t="shared" si="612"/>
        <v>624.64043355551712</v>
      </c>
      <c r="H2281" s="64">
        <f t="shared" si="620"/>
        <v>44.481145952724383</v>
      </c>
      <c r="I2281" s="64">
        <f t="shared" si="620"/>
        <v>126.36900813373974</v>
      </c>
      <c r="J2281" s="64">
        <f t="shared" si="620"/>
        <v>139.24239418860887</v>
      </c>
      <c r="K2281" s="64">
        <f t="shared" si="620"/>
        <v>0</v>
      </c>
      <c r="L2281" s="64">
        <f t="shared" si="620"/>
        <v>0</v>
      </c>
      <c r="M2281" s="64">
        <f t="shared" si="620"/>
        <v>9.2090434967184862</v>
      </c>
      <c r="N2281" s="64">
        <f t="shared" si="620"/>
        <v>305.33884178372568</v>
      </c>
      <c r="O2281" s="121"/>
      <c r="P2281" s="177">
        <v>2.9750000000000001</v>
      </c>
      <c r="Q2281" s="177">
        <v>44.126115073166403</v>
      </c>
      <c r="R2281" s="177">
        <v>44.126115073166403</v>
      </c>
      <c r="S2281" s="177">
        <v>21.474852869951611</v>
      </c>
      <c r="T2281" s="177">
        <v>15.761762153705263</v>
      </c>
      <c r="U2281" s="177">
        <v>44.126115073166403</v>
      </c>
      <c r="V2281" s="177">
        <v>44.126115073166403</v>
      </c>
      <c r="W2281" s="177">
        <v>3.6552526034226958</v>
      </c>
      <c r="X2281" s="177">
        <v>18.775675601606114</v>
      </c>
      <c r="Y2281" s="177">
        <v>27.103093333333334</v>
      </c>
      <c r="Z2281" s="177">
        <v>0</v>
      </c>
      <c r="AA2281" s="177">
        <v>45.715544877885776</v>
      </c>
      <c r="AB2281" s="177">
        <v>43.557158200005411</v>
      </c>
      <c r="AC2281" s="177">
        <v>39.56167841316887</v>
      </c>
      <c r="AD2281" s="177">
        <v>44.481145952724383</v>
      </c>
      <c r="AE2281" s="177">
        <v>16.162393951817812</v>
      </c>
      <c r="AF2281" s="177">
        <v>9.2090434967184862</v>
      </c>
      <c r="AG2281" s="177">
        <v>46.414131396202954</v>
      </c>
      <c r="AH2281" s="177">
        <v>46.414131396202954</v>
      </c>
      <c r="AI2281" s="177">
        <v>46.414131396202954</v>
      </c>
      <c r="AJ2281" s="177">
        <v>20.460977619902916</v>
      </c>
    </row>
    <row r="2282" spans="1:36" hidden="1" outlineLevel="1" x14ac:dyDescent="0.25">
      <c r="A2282" s="190">
        <f t="shared" si="614"/>
        <v>2023</v>
      </c>
      <c r="B2282" s="55">
        <f t="shared" si="615"/>
        <v>11</v>
      </c>
      <c r="C2282" s="55">
        <f t="shared" si="616"/>
        <v>11</v>
      </c>
      <c r="D2282" s="55">
        <f t="shared" si="611"/>
        <v>95</v>
      </c>
      <c r="F2282" s="63">
        <f t="shared" si="621"/>
        <v>45231.458333333307</v>
      </c>
      <c r="G2282" s="64">
        <f t="shared" si="612"/>
        <v>640.85096389933835</v>
      </c>
      <c r="H2282" s="64">
        <f t="shared" si="620"/>
        <v>40.544513757891508</v>
      </c>
      <c r="I2282" s="64">
        <f t="shared" si="620"/>
        <v>125.9735130809421</v>
      </c>
      <c r="J2282" s="64">
        <f t="shared" si="620"/>
        <v>142.06559991053399</v>
      </c>
      <c r="K2282" s="64">
        <f t="shared" si="620"/>
        <v>0</v>
      </c>
      <c r="L2282" s="64">
        <f t="shared" si="620"/>
        <v>0</v>
      </c>
      <c r="M2282" s="64">
        <f t="shared" si="620"/>
        <v>9.1043952751648654</v>
      </c>
      <c r="N2282" s="64">
        <f t="shared" si="620"/>
        <v>323.16294187480594</v>
      </c>
      <c r="O2282" s="121"/>
      <c r="P2282" s="177">
        <v>2.9750000000000001</v>
      </c>
      <c r="Q2282" s="177">
        <v>48.443920354730324</v>
      </c>
      <c r="R2282" s="177">
        <v>48.443920354730324</v>
      </c>
      <c r="S2282" s="177">
        <v>21.949632165191503</v>
      </c>
      <c r="T2282" s="177">
        <v>17.997318904354792</v>
      </c>
      <c r="U2282" s="177">
        <v>48.443920354730324</v>
      </c>
      <c r="V2282" s="177">
        <v>48.443920354730324</v>
      </c>
      <c r="W2282" s="177">
        <v>3.2478559051538545</v>
      </c>
      <c r="X2282" s="177">
        <v>16.875999437639106</v>
      </c>
      <c r="Y2282" s="177">
        <v>29.187946666666665</v>
      </c>
      <c r="Z2282" s="177">
        <v>0</v>
      </c>
      <c r="AA2282" s="177">
        <v>46.331886507676444</v>
      </c>
      <c r="AB2282" s="177">
        <v>43.066696574634108</v>
      </c>
      <c r="AC2282" s="177">
        <v>39.98867737357412</v>
      </c>
      <c r="AD2282" s="177">
        <v>40.544513757891508</v>
      </c>
      <c r="AE2282" s="177">
        <v>13.960976132325811</v>
      </c>
      <c r="AF2282" s="177">
        <v>9.1043952751648654</v>
      </c>
      <c r="AG2282" s="177">
        <v>47.355199970177999</v>
      </c>
      <c r="AH2282" s="177">
        <v>47.355199970177999</v>
      </c>
      <c r="AI2282" s="177">
        <v>47.355199970177999</v>
      </c>
      <c r="AJ2282" s="177">
        <v>19.778783869610365</v>
      </c>
    </row>
    <row r="2283" spans="1:36" hidden="1" outlineLevel="1" x14ac:dyDescent="0.25">
      <c r="A2283" s="190">
        <f t="shared" si="614"/>
        <v>2023</v>
      </c>
      <c r="B2283" s="55">
        <f t="shared" si="615"/>
        <v>11</v>
      </c>
      <c r="C2283" s="55">
        <f t="shared" si="616"/>
        <v>12</v>
      </c>
      <c r="D2283" s="55">
        <f t="shared" si="611"/>
        <v>95</v>
      </c>
      <c r="F2283" s="63">
        <f t="shared" si="621"/>
        <v>45231.499999999971</v>
      </c>
      <c r="G2283" s="64">
        <f t="shared" si="612"/>
        <v>667.91300018482411</v>
      </c>
      <c r="H2283" s="64">
        <f t="shared" si="620"/>
        <v>44.878884642472926</v>
      </c>
      <c r="I2283" s="64">
        <f t="shared" si="620"/>
        <v>129.55990045714512</v>
      </c>
      <c r="J2283" s="64">
        <f t="shared" si="620"/>
        <v>154.14822623583015</v>
      </c>
      <c r="K2283" s="64">
        <f t="shared" si="620"/>
        <v>0</v>
      </c>
      <c r="L2283" s="64">
        <f t="shared" si="620"/>
        <v>0</v>
      </c>
      <c r="M2283" s="64">
        <f t="shared" si="620"/>
        <v>8.7904506105040099</v>
      </c>
      <c r="N2283" s="64">
        <f t="shared" si="620"/>
        <v>330.53553823887182</v>
      </c>
      <c r="O2283" s="121"/>
      <c r="P2283" s="177">
        <v>2.9750000000000001</v>
      </c>
      <c r="Q2283" s="177">
        <v>50.463705164244715</v>
      </c>
      <c r="R2283" s="177">
        <v>50.463705164244715</v>
      </c>
      <c r="S2283" s="177">
        <v>19.987049161436985</v>
      </c>
      <c r="T2283" s="177">
        <v>20.705189351406727</v>
      </c>
      <c r="U2283" s="177">
        <v>50.463705164244715</v>
      </c>
      <c r="V2283" s="177">
        <v>50.463705164244715</v>
      </c>
      <c r="W2283" s="177">
        <v>3.2976375998255976</v>
      </c>
      <c r="X2283" s="177">
        <v>17.030961883631846</v>
      </c>
      <c r="Y2283" s="177">
        <v>30.855829333333332</v>
      </c>
      <c r="Z2283" s="177">
        <v>0</v>
      </c>
      <c r="AA2283" s="177">
        <v>45.740367253267408</v>
      </c>
      <c r="AB2283" s="177">
        <v>42.539160544767171</v>
      </c>
      <c r="AC2283" s="177">
        <v>40.401189783858413</v>
      </c>
      <c r="AD2283" s="177">
        <v>44.878884642472926</v>
      </c>
      <c r="AE2283" s="177">
        <v>12.490446658573475</v>
      </c>
      <c r="AF2283" s="177">
        <v>8.7904506105040099</v>
      </c>
      <c r="AG2283" s="177">
        <v>51.38274207861005</v>
      </c>
      <c r="AH2283" s="177">
        <v>51.38274207861005</v>
      </c>
      <c r="AI2283" s="177">
        <v>51.38274207861005</v>
      </c>
      <c r="AJ2283" s="177">
        <v>22.217786468937156</v>
      </c>
    </row>
    <row r="2284" spans="1:36" hidden="1" outlineLevel="1" x14ac:dyDescent="0.25">
      <c r="A2284" s="190">
        <f t="shared" si="614"/>
        <v>2023</v>
      </c>
      <c r="B2284" s="55">
        <f t="shared" si="615"/>
        <v>11</v>
      </c>
      <c r="C2284" s="55">
        <f t="shared" si="616"/>
        <v>13</v>
      </c>
      <c r="D2284" s="55">
        <f t="shared" si="611"/>
        <v>95</v>
      </c>
      <c r="F2284" s="63">
        <f t="shared" si="621"/>
        <v>45231.541666666635</v>
      </c>
      <c r="G2284" s="64">
        <f t="shared" si="612"/>
        <v>678.05187638946359</v>
      </c>
      <c r="H2284" s="64">
        <f t="shared" si="620"/>
        <v>47.985726273170577</v>
      </c>
      <c r="I2284" s="64">
        <f t="shared" si="620"/>
        <v>127.3568135909081</v>
      </c>
      <c r="J2284" s="64">
        <f t="shared" si="620"/>
        <v>160.73402919733655</v>
      </c>
      <c r="K2284" s="64">
        <f t="shared" si="620"/>
        <v>0</v>
      </c>
      <c r="L2284" s="64">
        <f t="shared" si="620"/>
        <v>0</v>
      </c>
      <c r="M2284" s="64">
        <f t="shared" si="620"/>
        <v>8.3718577242895336</v>
      </c>
      <c r="N2284" s="64">
        <f t="shared" si="620"/>
        <v>333.6034496037588</v>
      </c>
      <c r="O2284" s="121"/>
      <c r="P2284" s="177">
        <v>2.9750000000000001</v>
      </c>
      <c r="Q2284" s="177">
        <v>52.3495246547607</v>
      </c>
      <c r="R2284" s="177">
        <v>52.3495246547607</v>
      </c>
      <c r="S2284" s="177">
        <v>17.43900301130488</v>
      </c>
      <c r="T2284" s="177">
        <v>22.184167473976878</v>
      </c>
      <c r="U2284" s="177">
        <v>52.3495246547607</v>
      </c>
      <c r="V2284" s="177">
        <v>52.3495246547607</v>
      </c>
      <c r="W2284" s="177">
        <v>3.5117772056793162</v>
      </c>
      <c r="X2284" s="177">
        <v>17.192149618211321</v>
      </c>
      <c r="Y2284" s="177">
        <v>25.018239999999999</v>
      </c>
      <c r="Z2284" s="177">
        <v>0</v>
      </c>
      <c r="AA2284" s="177">
        <v>44.458219160073931</v>
      </c>
      <c r="AB2284" s="177">
        <v>41.538036273346975</v>
      </c>
      <c r="AC2284" s="177">
        <v>38.209095551295107</v>
      </c>
      <c r="AD2284" s="177">
        <v>47.985726273170577</v>
      </c>
      <c r="AE2284" s="177">
        <v>15.339492887531605</v>
      </c>
      <c r="AF2284" s="177">
        <v>8.3718577242895336</v>
      </c>
      <c r="AG2284" s="177">
        <v>53.578009732445516</v>
      </c>
      <c r="AH2284" s="177">
        <v>53.578009732445516</v>
      </c>
      <c r="AI2284" s="177">
        <v>53.578009732445516</v>
      </c>
      <c r="AJ2284" s="177">
        <v>23.696983394204093</v>
      </c>
    </row>
    <row r="2285" spans="1:36" hidden="1" outlineLevel="1" x14ac:dyDescent="0.25">
      <c r="A2285" s="190">
        <f t="shared" si="614"/>
        <v>2023</v>
      </c>
      <c r="B2285" s="55">
        <f t="shared" si="615"/>
        <v>11</v>
      </c>
      <c r="C2285" s="55">
        <f t="shared" si="616"/>
        <v>14</v>
      </c>
      <c r="D2285" s="55">
        <f t="shared" si="611"/>
        <v>95</v>
      </c>
      <c r="F2285" s="63">
        <f t="shared" si="621"/>
        <v>45231.583333333299</v>
      </c>
      <c r="G2285" s="64">
        <f t="shared" si="612"/>
        <v>642.70010543616797</v>
      </c>
      <c r="H2285" s="64">
        <f t="shared" ref="H2285:N2294" si="622">SUMIF($P$6:$AK$6,H$6,$P2285:$AK2285)</f>
        <v>44.664213569609863</v>
      </c>
      <c r="I2285" s="64">
        <f t="shared" si="622"/>
        <v>103.2507128645366</v>
      </c>
      <c r="J2285" s="64">
        <f t="shared" si="622"/>
        <v>162.64843137716306</v>
      </c>
      <c r="K2285" s="64">
        <f t="shared" si="622"/>
        <v>0</v>
      </c>
      <c r="L2285" s="64">
        <f t="shared" si="622"/>
        <v>0</v>
      </c>
      <c r="M2285" s="64">
        <f t="shared" si="622"/>
        <v>8.3718577242895336</v>
      </c>
      <c r="N2285" s="64">
        <f t="shared" si="622"/>
        <v>323.7648899005689</v>
      </c>
      <c r="O2285" s="121"/>
      <c r="P2285" s="177">
        <v>2.9750000000000001</v>
      </c>
      <c r="Q2285" s="177">
        <v>49.484727833102539</v>
      </c>
      <c r="R2285" s="177">
        <v>49.484727833102539</v>
      </c>
      <c r="S2285" s="177">
        <v>10.211005994797869</v>
      </c>
      <c r="T2285" s="177">
        <v>12.300108398049616</v>
      </c>
      <c r="U2285" s="177">
        <v>49.484727833102539</v>
      </c>
      <c r="V2285" s="177">
        <v>49.484727833102539</v>
      </c>
      <c r="W2285" s="177">
        <v>3.9790317850283041</v>
      </c>
      <c r="X2285" s="177">
        <v>17.461107264717711</v>
      </c>
      <c r="Y2285" s="177">
        <v>17.929738666666665</v>
      </c>
      <c r="Z2285" s="177">
        <v>0</v>
      </c>
      <c r="AA2285" s="177">
        <v>44.617115533028539</v>
      </c>
      <c r="AB2285" s="177">
        <v>40.485003190989559</v>
      </c>
      <c r="AC2285" s="177">
        <v>40.723859844140613</v>
      </c>
      <c r="AD2285" s="177">
        <v>44.664213569609863</v>
      </c>
      <c r="AE2285" s="177">
        <v>13.778410799919863</v>
      </c>
      <c r="AF2285" s="177">
        <v>8.3718577242895336</v>
      </c>
      <c r="AG2285" s="177">
        <v>54.21614379238769</v>
      </c>
      <c r="AH2285" s="177">
        <v>54.21614379238769</v>
      </c>
      <c r="AI2285" s="177">
        <v>54.21614379238769</v>
      </c>
      <c r="AJ2285" s="177">
        <v>24.616309955356556</v>
      </c>
    </row>
    <row r="2286" spans="1:36" hidden="1" outlineLevel="1" x14ac:dyDescent="0.25">
      <c r="A2286" s="190">
        <f t="shared" si="614"/>
        <v>2023</v>
      </c>
      <c r="B2286" s="55">
        <f t="shared" si="615"/>
        <v>11</v>
      </c>
      <c r="C2286" s="55">
        <f t="shared" si="616"/>
        <v>15</v>
      </c>
      <c r="D2286" s="55">
        <f t="shared" si="611"/>
        <v>95</v>
      </c>
      <c r="F2286" s="63">
        <f t="shared" si="621"/>
        <v>45231.624999999964</v>
      </c>
      <c r="G2286" s="64">
        <f t="shared" si="612"/>
        <v>420.8246601743042</v>
      </c>
      <c r="H2286" s="64">
        <f t="shared" si="622"/>
        <v>11.810999720871557</v>
      </c>
      <c r="I2286" s="64">
        <f t="shared" si="622"/>
        <v>43.925922283839249</v>
      </c>
      <c r="J2286" s="64">
        <f t="shared" si="622"/>
        <v>47.659820800172426</v>
      </c>
      <c r="K2286" s="64">
        <f t="shared" si="622"/>
        <v>0</v>
      </c>
      <c r="L2286" s="64">
        <f t="shared" si="622"/>
        <v>0</v>
      </c>
      <c r="M2286" s="64">
        <f t="shared" si="622"/>
        <v>8.2672095027359145</v>
      </c>
      <c r="N2286" s="64">
        <f t="shared" si="622"/>
        <v>309.16070786668507</v>
      </c>
      <c r="O2286" s="121"/>
      <c r="P2286" s="177">
        <v>2.9750000000000001</v>
      </c>
      <c r="Q2286" s="177">
        <v>45.259667772383658</v>
      </c>
      <c r="R2286" s="177">
        <v>45.259667772383658</v>
      </c>
      <c r="S2286" s="177">
        <v>0.24812018025709101</v>
      </c>
      <c r="T2286" s="177">
        <v>0.22332058869705096</v>
      </c>
      <c r="U2286" s="177">
        <v>45.259667772383658</v>
      </c>
      <c r="V2286" s="177">
        <v>45.259667772383658</v>
      </c>
      <c r="W2286" s="177">
        <v>2.5415123753258397</v>
      </c>
      <c r="X2286" s="177">
        <v>9.6570464197832049</v>
      </c>
      <c r="Y2286" s="177">
        <v>5.8375893333333337</v>
      </c>
      <c r="Z2286" s="177">
        <v>0</v>
      </c>
      <c r="AA2286" s="177">
        <v>45.492704943215514</v>
      </c>
      <c r="AB2286" s="177">
        <v>43.250672725855367</v>
      </c>
      <c r="AC2286" s="177">
        <v>39.37865910807961</v>
      </c>
      <c r="AD2286" s="177">
        <v>11.810999720871557</v>
      </c>
      <c r="AE2286" s="177">
        <v>9.9997443109394162</v>
      </c>
      <c r="AF2286" s="177">
        <v>8.2672095027359145</v>
      </c>
      <c r="AG2286" s="177">
        <v>15.886606933390809</v>
      </c>
      <c r="AH2286" s="177">
        <v>15.886606933390809</v>
      </c>
      <c r="AI2286" s="177">
        <v>15.886606933390809</v>
      </c>
      <c r="AJ2286" s="177">
        <v>12.443589075503311</v>
      </c>
    </row>
    <row r="2287" spans="1:36" hidden="1" outlineLevel="1" x14ac:dyDescent="0.25">
      <c r="A2287" s="190">
        <f t="shared" si="614"/>
        <v>2023</v>
      </c>
      <c r="B2287" s="55">
        <f t="shared" si="615"/>
        <v>11</v>
      </c>
      <c r="C2287" s="55">
        <f t="shared" si="616"/>
        <v>16</v>
      </c>
      <c r="D2287" s="55">
        <f t="shared" si="611"/>
        <v>95</v>
      </c>
      <c r="F2287" s="63">
        <f t="shared" si="621"/>
        <v>45231.666666666628</v>
      </c>
      <c r="G2287" s="64">
        <f t="shared" si="612"/>
        <v>310.79688112677655</v>
      </c>
      <c r="H2287" s="64">
        <f t="shared" si="622"/>
        <v>0</v>
      </c>
      <c r="I2287" s="64">
        <f t="shared" si="622"/>
        <v>4.716296678878888</v>
      </c>
      <c r="J2287" s="64">
        <f t="shared" si="622"/>
        <v>0</v>
      </c>
      <c r="K2287" s="64">
        <f t="shared" si="622"/>
        <v>0</v>
      </c>
      <c r="L2287" s="64">
        <f t="shared" si="622"/>
        <v>0</v>
      </c>
      <c r="M2287" s="64">
        <f t="shared" si="622"/>
        <v>9.1043952751648654</v>
      </c>
      <c r="N2287" s="64">
        <f t="shared" si="622"/>
        <v>296.9761891727328</v>
      </c>
      <c r="O2287" s="121"/>
      <c r="P2287" s="177">
        <v>2.9750000000000001</v>
      </c>
      <c r="Q2287" s="177">
        <v>41.755959429348493</v>
      </c>
      <c r="R2287" s="177">
        <v>41.755959429348493</v>
      </c>
      <c r="S2287" s="177">
        <v>0</v>
      </c>
      <c r="T2287" s="177">
        <v>0</v>
      </c>
      <c r="U2287" s="177">
        <v>41.755959429348493</v>
      </c>
      <c r="V2287" s="177">
        <v>41.755959429348493</v>
      </c>
      <c r="W2287" s="177">
        <v>0.14733473094184144</v>
      </c>
      <c r="X2287" s="177">
        <v>0.46557779940738303</v>
      </c>
      <c r="Y2287" s="177">
        <v>0</v>
      </c>
      <c r="Z2287" s="177">
        <v>0</v>
      </c>
      <c r="AA2287" s="177">
        <v>44.883002521822462</v>
      </c>
      <c r="AB2287" s="177">
        <v>44.050897823620055</v>
      </c>
      <c r="AC2287" s="177">
        <v>41.018451109896304</v>
      </c>
      <c r="AD2287" s="177">
        <v>0</v>
      </c>
      <c r="AE2287" s="177">
        <v>0.83526081288248888</v>
      </c>
      <c r="AF2287" s="177">
        <v>9.1043952751648654</v>
      </c>
      <c r="AG2287" s="177">
        <v>0</v>
      </c>
      <c r="AH2287" s="177">
        <v>0</v>
      </c>
      <c r="AI2287" s="177">
        <v>0</v>
      </c>
      <c r="AJ2287" s="177">
        <v>0.29312333564717441</v>
      </c>
    </row>
    <row r="2288" spans="1:36" hidden="1" outlineLevel="1" x14ac:dyDescent="0.25">
      <c r="A2288" s="190">
        <f t="shared" si="614"/>
        <v>2023</v>
      </c>
      <c r="B2288" s="55">
        <f t="shared" si="615"/>
        <v>11</v>
      </c>
      <c r="C2288" s="55">
        <f t="shared" si="616"/>
        <v>17</v>
      </c>
      <c r="D2288" s="55">
        <f t="shared" si="611"/>
        <v>95</v>
      </c>
      <c r="F2288" s="63">
        <f t="shared" si="621"/>
        <v>45231.708333333292</v>
      </c>
      <c r="G2288" s="64">
        <f t="shared" si="612"/>
        <v>297.80065433742567</v>
      </c>
      <c r="H2288" s="64">
        <f t="shared" si="622"/>
        <v>0</v>
      </c>
      <c r="I2288" s="64">
        <f t="shared" si="622"/>
        <v>2.9750000000000001</v>
      </c>
      <c r="J2288" s="64">
        <f t="shared" si="622"/>
        <v>0</v>
      </c>
      <c r="K2288" s="64">
        <f t="shared" si="622"/>
        <v>0</v>
      </c>
      <c r="L2288" s="64">
        <f t="shared" si="622"/>
        <v>0</v>
      </c>
      <c r="M2288" s="64">
        <f t="shared" si="622"/>
        <v>10.255525712254679</v>
      </c>
      <c r="N2288" s="64">
        <f t="shared" si="622"/>
        <v>284.57012862517098</v>
      </c>
      <c r="O2288" s="121"/>
      <c r="P2288" s="177">
        <v>2.9750000000000001</v>
      </c>
      <c r="Q2288" s="177">
        <v>39.571294227220683</v>
      </c>
      <c r="R2288" s="177">
        <v>39.571294227220683</v>
      </c>
      <c r="S2288" s="177">
        <v>0</v>
      </c>
      <c r="T2288" s="177">
        <v>0</v>
      </c>
      <c r="U2288" s="177">
        <v>39.571294227220683</v>
      </c>
      <c r="V2288" s="177">
        <v>39.571294227220683</v>
      </c>
      <c r="W2288" s="177">
        <v>0</v>
      </c>
      <c r="X2288" s="177">
        <v>0</v>
      </c>
      <c r="Y2288" s="177">
        <v>0</v>
      </c>
      <c r="Z2288" s="177">
        <v>0</v>
      </c>
      <c r="AA2288" s="177">
        <v>44.196296908719916</v>
      </c>
      <c r="AB2288" s="177">
        <v>43.428128897589737</v>
      </c>
      <c r="AC2288" s="177">
        <v>38.660525909978581</v>
      </c>
      <c r="AD2288" s="177">
        <v>0</v>
      </c>
      <c r="AE2288" s="177">
        <v>0</v>
      </c>
      <c r="AF2288" s="177">
        <v>10.255525712254679</v>
      </c>
      <c r="AG2288" s="177">
        <v>0</v>
      </c>
      <c r="AH2288" s="177">
        <v>0</v>
      </c>
      <c r="AI2288" s="177">
        <v>0</v>
      </c>
      <c r="AJ2288" s="177">
        <v>0</v>
      </c>
    </row>
    <row r="2289" spans="1:36" hidden="1" outlineLevel="1" x14ac:dyDescent="0.25">
      <c r="A2289" s="190">
        <f t="shared" si="614"/>
        <v>2023</v>
      </c>
      <c r="B2289" s="55">
        <f t="shared" si="615"/>
        <v>11</v>
      </c>
      <c r="C2289" s="55">
        <f t="shared" si="616"/>
        <v>18</v>
      </c>
      <c r="D2289" s="55">
        <f t="shared" si="611"/>
        <v>95</v>
      </c>
      <c r="F2289" s="63">
        <f t="shared" si="621"/>
        <v>45231.749999999956</v>
      </c>
      <c r="G2289" s="64">
        <f t="shared" si="612"/>
        <v>279.60462835293356</v>
      </c>
      <c r="H2289" s="64">
        <f t="shared" si="622"/>
        <v>0</v>
      </c>
      <c r="I2289" s="64">
        <f t="shared" si="622"/>
        <v>2.9750000000000001</v>
      </c>
      <c r="J2289" s="64">
        <f t="shared" si="622"/>
        <v>0</v>
      </c>
      <c r="K2289" s="64">
        <f t="shared" si="622"/>
        <v>0</v>
      </c>
      <c r="L2289" s="64">
        <f t="shared" si="622"/>
        <v>0</v>
      </c>
      <c r="M2289" s="64">
        <f t="shared" si="622"/>
        <v>10.988063263130012</v>
      </c>
      <c r="N2289" s="64">
        <f t="shared" si="622"/>
        <v>265.64156508980352</v>
      </c>
      <c r="O2289" s="121"/>
      <c r="P2289" s="177">
        <v>2.9750000000000001</v>
      </c>
      <c r="Q2289" s="177">
        <v>35.706910025343667</v>
      </c>
      <c r="R2289" s="177">
        <v>35.706910025343667</v>
      </c>
      <c r="S2289" s="177">
        <v>0</v>
      </c>
      <c r="T2289" s="177">
        <v>0</v>
      </c>
      <c r="U2289" s="177">
        <v>35.706910025343667</v>
      </c>
      <c r="V2289" s="177">
        <v>35.706910025343667</v>
      </c>
      <c r="W2289" s="177">
        <v>0</v>
      </c>
      <c r="X2289" s="177">
        <v>0</v>
      </c>
      <c r="Y2289" s="177">
        <v>0</v>
      </c>
      <c r="Z2289" s="177">
        <v>0</v>
      </c>
      <c r="AA2289" s="177">
        <v>43.737483844635804</v>
      </c>
      <c r="AB2289" s="177">
        <v>41.842012459262733</v>
      </c>
      <c r="AC2289" s="177">
        <v>37.234428684530329</v>
      </c>
      <c r="AD2289" s="177">
        <v>0</v>
      </c>
      <c r="AE2289" s="177">
        <v>0</v>
      </c>
      <c r="AF2289" s="177">
        <v>10.988063263130012</v>
      </c>
      <c r="AG2289" s="177">
        <v>0</v>
      </c>
      <c r="AH2289" s="177">
        <v>0</v>
      </c>
      <c r="AI2289" s="177">
        <v>0</v>
      </c>
      <c r="AJ2289" s="177">
        <v>0</v>
      </c>
    </row>
    <row r="2290" spans="1:36" hidden="1" outlineLevel="1" x14ac:dyDescent="0.25">
      <c r="A2290" s="190">
        <f t="shared" si="614"/>
        <v>2023</v>
      </c>
      <c r="B2290" s="55">
        <f t="shared" si="615"/>
        <v>11</v>
      </c>
      <c r="C2290" s="55">
        <f t="shared" si="616"/>
        <v>19</v>
      </c>
      <c r="D2290" s="55">
        <f t="shared" si="611"/>
        <v>95</v>
      </c>
      <c r="F2290" s="63">
        <f t="shared" si="621"/>
        <v>45231.791666666621</v>
      </c>
      <c r="G2290" s="64">
        <f t="shared" si="612"/>
        <v>253.88040520651992</v>
      </c>
      <c r="H2290" s="64">
        <f t="shared" si="622"/>
        <v>0</v>
      </c>
      <c r="I2290" s="64">
        <f t="shared" si="622"/>
        <v>2.9750000000000001</v>
      </c>
      <c r="J2290" s="64">
        <f t="shared" si="622"/>
        <v>0</v>
      </c>
      <c r="K2290" s="64">
        <f t="shared" si="622"/>
        <v>0</v>
      </c>
      <c r="L2290" s="64">
        <f t="shared" si="622"/>
        <v>0</v>
      </c>
      <c r="M2290" s="64">
        <f t="shared" si="622"/>
        <v>11.511304370898106</v>
      </c>
      <c r="N2290" s="64">
        <f t="shared" si="622"/>
        <v>239.39410083562183</v>
      </c>
      <c r="O2290" s="121"/>
      <c r="P2290" s="177">
        <v>2.9750000000000001</v>
      </c>
      <c r="Q2290" s="177">
        <v>28.812848609195065</v>
      </c>
      <c r="R2290" s="177">
        <v>28.812848609195065</v>
      </c>
      <c r="S2290" s="177">
        <v>0</v>
      </c>
      <c r="T2290" s="177">
        <v>0</v>
      </c>
      <c r="U2290" s="177">
        <v>28.812848609195065</v>
      </c>
      <c r="V2290" s="177">
        <v>28.812848609195065</v>
      </c>
      <c r="W2290" s="177">
        <v>0</v>
      </c>
      <c r="X2290" s="177">
        <v>0</v>
      </c>
      <c r="Y2290" s="177">
        <v>0</v>
      </c>
      <c r="Z2290" s="177">
        <v>0</v>
      </c>
      <c r="AA2290" s="177">
        <v>44.870003526436037</v>
      </c>
      <c r="AB2290" s="177">
        <v>41.992891453492966</v>
      </c>
      <c r="AC2290" s="177">
        <v>37.279811418912587</v>
      </c>
      <c r="AD2290" s="177">
        <v>0</v>
      </c>
      <c r="AE2290" s="177">
        <v>0</v>
      </c>
      <c r="AF2290" s="177">
        <v>11.511304370898106</v>
      </c>
      <c r="AG2290" s="177">
        <v>0</v>
      </c>
      <c r="AH2290" s="177">
        <v>0</v>
      </c>
      <c r="AI2290" s="177">
        <v>0</v>
      </c>
      <c r="AJ2290" s="177">
        <v>0</v>
      </c>
    </row>
    <row r="2291" spans="1:36" hidden="1" outlineLevel="1" x14ac:dyDescent="0.25">
      <c r="A2291" s="190">
        <f t="shared" si="614"/>
        <v>2023</v>
      </c>
      <c r="B2291" s="55">
        <f t="shared" si="615"/>
        <v>11</v>
      </c>
      <c r="C2291" s="55">
        <f t="shared" si="616"/>
        <v>20</v>
      </c>
      <c r="D2291" s="55">
        <f t="shared" si="611"/>
        <v>95</v>
      </c>
      <c r="F2291" s="63">
        <f t="shared" si="621"/>
        <v>45231.833333333285</v>
      </c>
      <c r="G2291" s="64">
        <f t="shared" si="612"/>
        <v>255.31141894297667</v>
      </c>
      <c r="H2291" s="64">
        <f t="shared" si="622"/>
        <v>0</v>
      </c>
      <c r="I2291" s="64">
        <f t="shared" si="622"/>
        <v>2.9750000000000001</v>
      </c>
      <c r="J2291" s="64">
        <f t="shared" si="622"/>
        <v>0</v>
      </c>
      <c r="K2291" s="64">
        <f t="shared" si="622"/>
        <v>0</v>
      </c>
      <c r="L2291" s="64">
        <f t="shared" si="622"/>
        <v>0</v>
      </c>
      <c r="M2291" s="64">
        <f t="shared" si="622"/>
        <v>11.302007927790868</v>
      </c>
      <c r="N2291" s="64">
        <f t="shared" si="622"/>
        <v>241.03441101518581</v>
      </c>
      <c r="O2291" s="121"/>
      <c r="P2291" s="177">
        <v>2.9750000000000001</v>
      </c>
      <c r="Q2291" s="177">
        <v>29.07047422265353</v>
      </c>
      <c r="R2291" s="177">
        <v>29.07047422265353</v>
      </c>
      <c r="S2291" s="177">
        <v>0</v>
      </c>
      <c r="T2291" s="177">
        <v>0</v>
      </c>
      <c r="U2291" s="177">
        <v>29.07047422265353</v>
      </c>
      <c r="V2291" s="177">
        <v>29.07047422265353</v>
      </c>
      <c r="W2291" s="177">
        <v>0</v>
      </c>
      <c r="X2291" s="177">
        <v>0</v>
      </c>
      <c r="Y2291" s="177">
        <v>0</v>
      </c>
      <c r="Z2291" s="177">
        <v>0</v>
      </c>
      <c r="AA2291" s="177">
        <v>45.425221932855422</v>
      </c>
      <c r="AB2291" s="177">
        <v>43.471781450671905</v>
      </c>
      <c r="AC2291" s="177">
        <v>35.855510741044341</v>
      </c>
      <c r="AD2291" s="177">
        <v>0</v>
      </c>
      <c r="AE2291" s="177">
        <v>0</v>
      </c>
      <c r="AF2291" s="177">
        <v>11.302007927790868</v>
      </c>
      <c r="AG2291" s="177">
        <v>0</v>
      </c>
      <c r="AH2291" s="177">
        <v>0</v>
      </c>
      <c r="AI2291" s="177">
        <v>0</v>
      </c>
      <c r="AJ2291" s="177">
        <v>0</v>
      </c>
    </row>
    <row r="2292" spans="1:36" hidden="1" outlineLevel="1" x14ac:dyDescent="0.25">
      <c r="A2292" s="190">
        <f t="shared" si="614"/>
        <v>2023</v>
      </c>
      <c r="B2292" s="55">
        <f t="shared" si="615"/>
        <v>11</v>
      </c>
      <c r="C2292" s="55">
        <f t="shared" si="616"/>
        <v>21</v>
      </c>
      <c r="D2292" s="55">
        <f t="shared" si="611"/>
        <v>95</v>
      </c>
      <c r="F2292" s="63">
        <f t="shared" si="621"/>
        <v>45231.874999999949</v>
      </c>
      <c r="G2292" s="64">
        <f t="shared" si="612"/>
        <v>259.86915381721997</v>
      </c>
      <c r="H2292" s="64">
        <f t="shared" si="622"/>
        <v>0</v>
      </c>
      <c r="I2292" s="64">
        <f t="shared" si="622"/>
        <v>2.9750000000000001</v>
      </c>
      <c r="J2292" s="64">
        <f t="shared" si="622"/>
        <v>0</v>
      </c>
      <c r="K2292" s="64">
        <f t="shared" si="622"/>
        <v>0</v>
      </c>
      <c r="L2292" s="64">
        <f t="shared" si="622"/>
        <v>0</v>
      </c>
      <c r="M2292" s="64">
        <f t="shared" si="622"/>
        <v>11.511304370898106</v>
      </c>
      <c r="N2292" s="64">
        <f t="shared" si="622"/>
        <v>245.38284944632187</v>
      </c>
      <c r="O2292" s="121"/>
      <c r="P2292" s="177">
        <v>2.9750000000000001</v>
      </c>
      <c r="Q2292" s="177">
        <v>29.616640523185474</v>
      </c>
      <c r="R2292" s="177">
        <v>29.616640523185474</v>
      </c>
      <c r="S2292" s="177">
        <v>0</v>
      </c>
      <c r="T2292" s="177">
        <v>0</v>
      </c>
      <c r="U2292" s="177">
        <v>29.616640523185474</v>
      </c>
      <c r="V2292" s="177">
        <v>29.616640523185474</v>
      </c>
      <c r="W2292" s="177">
        <v>0</v>
      </c>
      <c r="X2292" s="177">
        <v>0</v>
      </c>
      <c r="Y2292" s="177">
        <v>0</v>
      </c>
      <c r="Z2292" s="177">
        <v>0</v>
      </c>
      <c r="AA2292" s="177">
        <v>45.696633022453867</v>
      </c>
      <c r="AB2292" s="177">
        <v>45.870677354352303</v>
      </c>
      <c r="AC2292" s="177">
        <v>35.348976976773812</v>
      </c>
      <c r="AD2292" s="177">
        <v>0</v>
      </c>
      <c r="AE2292" s="177">
        <v>0</v>
      </c>
      <c r="AF2292" s="177">
        <v>11.511304370898106</v>
      </c>
      <c r="AG2292" s="177">
        <v>0</v>
      </c>
      <c r="AH2292" s="177">
        <v>0</v>
      </c>
      <c r="AI2292" s="177">
        <v>0</v>
      </c>
      <c r="AJ2292" s="177">
        <v>0</v>
      </c>
    </row>
    <row r="2293" spans="1:36" hidden="1" outlineLevel="1" x14ac:dyDescent="0.25">
      <c r="A2293" s="190">
        <f t="shared" si="614"/>
        <v>2023</v>
      </c>
      <c r="B2293" s="55">
        <f t="shared" si="615"/>
        <v>11</v>
      </c>
      <c r="C2293" s="55">
        <f t="shared" si="616"/>
        <v>22</v>
      </c>
      <c r="D2293" s="55">
        <f t="shared" si="611"/>
        <v>95</v>
      </c>
      <c r="F2293" s="63">
        <f t="shared" si="621"/>
        <v>45231.916666666613</v>
      </c>
      <c r="G2293" s="64">
        <f t="shared" si="612"/>
        <v>264.0556782884197</v>
      </c>
      <c r="H2293" s="64">
        <f t="shared" si="622"/>
        <v>0</v>
      </c>
      <c r="I2293" s="64">
        <f t="shared" si="622"/>
        <v>2.9750000000000001</v>
      </c>
      <c r="J2293" s="64">
        <f t="shared" si="622"/>
        <v>0</v>
      </c>
      <c r="K2293" s="64">
        <f t="shared" si="622"/>
        <v>0</v>
      </c>
      <c r="L2293" s="64">
        <f t="shared" si="622"/>
        <v>0</v>
      </c>
      <c r="M2293" s="64">
        <f t="shared" si="622"/>
        <v>12.348490143327062</v>
      </c>
      <c r="N2293" s="64">
        <f t="shared" si="622"/>
        <v>248.73218814509266</v>
      </c>
      <c r="O2293" s="121"/>
      <c r="P2293" s="177">
        <v>2.9750000000000001</v>
      </c>
      <c r="Q2293" s="177">
        <v>30.616227903404344</v>
      </c>
      <c r="R2293" s="177">
        <v>30.616227903404344</v>
      </c>
      <c r="S2293" s="177">
        <v>0</v>
      </c>
      <c r="T2293" s="177">
        <v>0</v>
      </c>
      <c r="U2293" s="177">
        <v>30.616227903404344</v>
      </c>
      <c r="V2293" s="177">
        <v>30.616227903404344</v>
      </c>
      <c r="W2293" s="177">
        <v>0</v>
      </c>
      <c r="X2293" s="177">
        <v>0</v>
      </c>
      <c r="Y2293" s="177">
        <v>0</v>
      </c>
      <c r="Z2293" s="177">
        <v>0</v>
      </c>
      <c r="AA2293" s="177">
        <v>43.539110703407829</v>
      </c>
      <c r="AB2293" s="177">
        <v>46.472836896184987</v>
      </c>
      <c r="AC2293" s="177">
        <v>36.255328931882467</v>
      </c>
      <c r="AD2293" s="177">
        <v>0</v>
      </c>
      <c r="AE2293" s="177">
        <v>0</v>
      </c>
      <c r="AF2293" s="177">
        <v>12.348490143327062</v>
      </c>
      <c r="AG2293" s="177">
        <v>0</v>
      </c>
      <c r="AH2293" s="177">
        <v>0</v>
      </c>
      <c r="AI2293" s="177">
        <v>0</v>
      </c>
      <c r="AJ2293" s="177">
        <v>0</v>
      </c>
    </row>
    <row r="2294" spans="1:36" hidden="1" outlineLevel="1" x14ac:dyDescent="0.25">
      <c r="A2294" s="190">
        <f t="shared" si="614"/>
        <v>2023</v>
      </c>
      <c r="B2294" s="55">
        <f t="shared" si="615"/>
        <v>11</v>
      </c>
      <c r="C2294" s="55">
        <f t="shared" si="616"/>
        <v>23</v>
      </c>
      <c r="D2294" s="55">
        <f t="shared" si="611"/>
        <v>95</v>
      </c>
      <c r="F2294" s="63">
        <f t="shared" si="621"/>
        <v>45231.958333333278</v>
      </c>
      <c r="G2294" s="64">
        <f t="shared" si="612"/>
        <v>268.14387836856656</v>
      </c>
      <c r="H2294" s="64">
        <f t="shared" si="622"/>
        <v>0</v>
      </c>
      <c r="I2294" s="64">
        <f t="shared" si="622"/>
        <v>2.9750000000000001</v>
      </c>
      <c r="J2294" s="64">
        <f t="shared" si="622"/>
        <v>0</v>
      </c>
      <c r="K2294" s="64">
        <f t="shared" si="622"/>
        <v>0</v>
      </c>
      <c r="L2294" s="64">
        <f t="shared" si="622"/>
        <v>0</v>
      </c>
      <c r="M2294" s="64">
        <f t="shared" si="622"/>
        <v>12.767083029541535</v>
      </c>
      <c r="N2294" s="64">
        <f t="shared" si="622"/>
        <v>252.40179533902503</v>
      </c>
      <c r="O2294" s="121"/>
      <c r="P2294" s="177">
        <v>2.9750000000000001</v>
      </c>
      <c r="Q2294" s="177">
        <v>31.749780602621598</v>
      </c>
      <c r="R2294" s="177">
        <v>31.749780602621598</v>
      </c>
      <c r="S2294" s="177">
        <v>0</v>
      </c>
      <c r="T2294" s="177">
        <v>0</v>
      </c>
      <c r="U2294" s="177">
        <v>31.749780602621598</v>
      </c>
      <c r="V2294" s="177">
        <v>31.749780602621598</v>
      </c>
      <c r="W2294" s="177">
        <v>0</v>
      </c>
      <c r="X2294" s="177">
        <v>0</v>
      </c>
      <c r="Y2294" s="177">
        <v>0</v>
      </c>
      <c r="Z2294" s="177">
        <v>0</v>
      </c>
      <c r="AA2294" s="177">
        <v>42.121410494695667</v>
      </c>
      <c r="AB2294" s="177">
        <v>46.103169457326985</v>
      </c>
      <c r="AC2294" s="177">
        <v>37.178092976515956</v>
      </c>
      <c r="AD2294" s="177">
        <v>0</v>
      </c>
      <c r="AE2294" s="177">
        <v>0</v>
      </c>
      <c r="AF2294" s="177">
        <v>12.767083029541535</v>
      </c>
      <c r="AG2294" s="177">
        <v>0</v>
      </c>
      <c r="AH2294" s="177">
        <v>0</v>
      </c>
      <c r="AI2294" s="177">
        <v>0</v>
      </c>
      <c r="AJ2294" s="177">
        <v>0</v>
      </c>
    </row>
    <row r="2295" spans="1:36" hidden="1" outlineLevel="1" x14ac:dyDescent="0.25">
      <c r="A2295" s="190">
        <f t="shared" si="614"/>
        <v>2023</v>
      </c>
      <c r="B2295" s="55">
        <f t="shared" si="615"/>
        <v>12</v>
      </c>
      <c r="C2295" s="55">
        <f t="shared" si="616"/>
        <v>0</v>
      </c>
      <c r="D2295" s="55">
        <f t="shared" si="611"/>
        <v>96</v>
      </c>
      <c r="F2295" s="63">
        <f t="shared" ref="F2295" si="623">EDATE(F2271,1)</f>
        <v>45261</v>
      </c>
      <c r="G2295" s="64">
        <f t="shared" si="612"/>
        <v>327.97427724973636</v>
      </c>
      <c r="H2295" s="64">
        <f t="shared" ref="H2295:N2304" si="624">SUMIF($P$6:$AK$6,H$6,$P2295:$AK2295)</f>
        <v>0</v>
      </c>
      <c r="I2295" s="64">
        <f t="shared" si="624"/>
        <v>2.9750000000000001</v>
      </c>
      <c r="J2295" s="64">
        <f t="shared" si="624"/>
        <v>0</v>
      </c>
      <c r="K2295" s="64">
        <f t="shared" si="624"/>
        <v>0</v>
      </c>
      <c r="L2295" s="64">
        <f t="shared" si="624"/>
        <v>0</v>
      </c>
      <c r="M2295" s="64">
        <f t="shared" si="624"/>
        <v>10.857768319498998</v>
      </c>
      <c r="N2295" s="64">
        <f t="shared" si="624"/>
        <v>314.14150893023736</v>
      </c>
      <c r="O2295" s="121"/>
      <c r="P2295" s="177">
        <v>2.9750000000000001</v>
      </c>
      <c r="Q2295" s="177">
        <v>43.105917643870868</v>
      </c>
      <c r="R2295" s="177">
        <v>43.105917643870868</v>
      </c>
      <c r="S2295" s="177">
        <v>0</v>
      </c>
      <c r="T2295" s="177">
        <v>0</v>
      </c>
      <c r="U2295" s="177">
        <v>43.105917643870868</v>
      </c>
      <c r="V2295" s="177">
        <v>43.105917643870868</v>
      </c>
      <c r="W2295" s="177">
        <v>0</v>
      </c>
      <c r="X2295" s="177">
        <v>0</v>
      </c>
      <c r="Y2295" s="177">
        <v>0</v>
      </c>
      <c r="Z2295" s="177">
        <v>0</v>
      </c>
      <c r="AA2295" s="177">
        <v>48.653594416754189</v>
      </c>
      <c r="AB2295" s="177">
        <v>49.927221029803604</v>
      </c>
      <c r="AC2295" s="177">
        <v>43.137022908196144</v>
      </c>
      <c r="AD2295" s="177">
        <v>0</v>
      </c>
      <c r="AE2295" s="177">
        <v>0</v>
      </c>
      <c r="AF2295" s="177">
        <v>10.857768319498998</v>
      </c>
      <c r="AG2295" s="177">
        <v>0</v>
      </c>
      <c r="AH2295" s="177">
        <v>0</v>
      </c>
      <c r="AI2295" s="177">
        <v>0</v>
      </c>
      <c r="AJ2295" s="177">
        <v>0</v>
      </c>
    </row>
    <row r="2296" spans="1:36" hidden="1" outlineLevel="1" x14ac:dyDescent="0.25">
      <c r="A2296" s="190">
        <f t="shared" si="614"/>
        <v>2023</v>
      </c>
      <c r="B2296" s="55">
        <f t="shared" si="615"/>
        <v>12</v>
      </c>
      <c r="C2296" s="55">
        <f t="shared" si="616"/>
        <v>1</v>
      </c>
      <c r="D2296" s="55">
        <f t="shared" si="611"/>
        <v>96</v>
      </c>
      <c r="F2296" s="63">
        <f t="shared" ref="F2296" si="625">F2295+1/24</f>
        <v>45261.041666666664</v>
      </c>
      <c r="G2296" s="64">
        <f t="shared" si="612"/>
        <v>331.26590178271078</v>
      </c>
      <c r="H2296" s="64">
        <f t="shared" si="624"/>
        <v>0</v>
      </c>
      <c r="I2296" s="64">
        <f t="shared" si="624"/>
        <v>2.9750000000000001</v>
      </c>
      <c r="J2296" s="64">
        <f t="shared" si="624"/>
        <v>0</v>
      </c>
      <c r="K2296" s="64">
        <f t="shared" si="624"/>
        <v>0</v>
      </c>
      <c r="L2296" s="64">
        <f t="shared" si="624"/>
        <v>0</v>
      </c>
      <c r="M2296" s="64">
        <f t="shared" si="624"/>
        <v>10.397693390706664</v>
      </c>
      <c r="N2296" s="64">
        <f t="shared" si="624"/>
        <v>317.89320839200411</v>
      </c>
      <c r="O2296" s="121"/>
      <c r="P2296" s="177">
        <v>2.9750000000000001</v>
      </c>
      <c r="Q2296" s="177">
        <v>43.713914091632859</v>
      </c>
      <c r="R2296" s="177">
        <v>43.713914091632859</v>
      </c>
      <c r="S2296" s="177">
        <v>0</v>
      </c>
      <c r="T2296" s="177">
        <v>0</v>
      </c>
      <c r="U2296" s="177">
        <v>43.713914091632859</v>
      </c>
      <c r="V2296" s="177">
        <v>43.713914091632859</v>
      </c>
      <c r="W2296" s="177">
        <v>0</v>
      </c>
      <c r="X2296" s="177">
        <v>0</v>
      </c>
      <c r="Y2296" s="177">
        <v>0</v>
      </c>
      <c r="Z2296" s="177">
        <v>0</v>
      </c>
      <c r="AA2296" s="177">
        <v>49.198016511784665</v>
      </c>
      <c r="AB2296" s="177">
        <v>50.485940767049804</v>
      </c>
      <c r="AC2296" s="177">
        <v>43.353594746638258</v>
      </c>
      <c r="AD2296" s="177">
        <v>0</v>
      </c>
      <c r="AE2296" s="177">
        <v>0</v>
      </c>
      <c r="AF2296" s="177">
        <v>10.397693390706664</v>
      </c>
      <c r="AG2296" s="177">
        <v>0</v>
      </c>
      <c r="AH2296" s="177">
        <v>0</v>
      </c>
      <c r="AI2296" s="177">
        <v>0</v>
      </c>
      <c r="AJ2296" s="177">
        <v>0</v>
      </c>
    </row>
    <row r="2297" spans="1:36" hidden="1" outlineLevel="1" x14ac:dyDescent="0.25">
      <c r="A2297" s="190">
        <f t="shared" si="614"/>
        <v>2023</v>
      </c>
      <c r="B2297" s="55">
        <f t="shared" si="615"/>
        <v>12</v>
      </c>
      <c r="C2297" s="55">
        <f t="shared" si="616"/>
        <v>2</v>
      </c>
      <c r="D2297" s="55">
        <f t="shared" si="611"/>
        <v>96</v>
      </c>
      <c r="F2297" s="63">
        <f t="shared" si="621"/>
        <v>45261.083333333328</v>
      </c>
      <c r="G2297" s="64">
        <f t="shared" si="612"/>
        <v>331.74175755198007</v>
      </c>
      <c r="H2297" s="64">
        <f t="shared" si="624"/>
        <v>0</v>
      </c>
      <c r="I2297" s="64">
        <f t="shared" si="624"/>
        <v>2.9750000000000001</v>
      </c>
      <c r="J2297" s="64">
        <f t="shared" si="624"/>
        <v>0</v>
      </c>
      <c r="K2297" s="64">
        <f t="shared" si="624"/>
        <v>0</v>
      </c>
      <c r="L2297" s="64">
        <f t="shared" si="624"/>
        <v>0</v>
      </c>
      <c r="M2297" s="64">
        <f t="shared" si="624"/>
        <v>10.581723362223595</v>
      </c>
      <c r="N2297" s="64">
        <f t="shared" si="624"/>
        <v>318.18503418975649</v>
      </c>
      <c r="O2297" s="121"/>
      <c r="P2297" s="177">
        <v>2.9750000000000001</v>
      </c>
      <c r="Q2297" s="177">
        <v>43.744829165247864</v>
      </c>
      <c r="R2297" s="177">
        <v>43.744829165247864</v>
      </c>
      <c r="S2297" s="177">
        <v>0</v>
      </c>
      <c r="T2297" s="177">
        <v>0</v>
      </c>
      <c r="U2297" s="177">
        <v>43.744829165247864</v>
      </c>
      <c r="V2297" s="177">
        <v>43.744829165247864</v>
      </c>
      <c r="W2297" s="177">
        <v>0</v>
      </c>
      <c r="X2297" s="177">
        <v>0</v>
      </c>
      <c r="Y2297" s="177">
        <v>0</v>
      </c>
      <c r="Z2297" s="177">
        <v>0</v>
      </c>
      <c r="AA2297" s="177">
        <v>49.581538397085509</v>
      </c>
      <c r="AB2297" s="177">
        <v>50.126928209279313</v>
      </c>
      <c r="AC2297" s="177">
        <v>43.49725092240022</v>
      </c>
      <c r="AD2297" s="177">
        <v>0</v>
      </c>
      <c r="AE2297" s="177">
        <v>0</v>
      </c>
      <c r="AF2297" s="177">
        <v>10.581723362223595</v>
      </c>
      <c r="AG2297" s="177">
        <v>0</v>
      </c>
      <c r="AH2297" s="177">
        <v>0</v>
      </c>
      <c r="AI2297" s="177">
        <v>0</v>
      </c>
      <c r="AJ2297" s="177">
        <v>0</v>
      </c>
    </row>
    <row r="2298" spans="1:36" hidden="1" outlineLevel="1" x14ac:dyDescent="0.25">
      <c r="A2298" s="190">
        <f t="shared" si="614"/>
        <v>2023</v>
      </c>
      <c r="B2298" s="55">
        <f t="shared" si="615"/>
        <v>12</v>
      </c>
      <c r="C2298" s="55">
        <f t="shared" si="616"/>
        <v>3</v>
      </c>
      <c r="D2298" s="55">
        <f t="shared" si="611"/>
        <v>96</v>
      </c>
      <c r="F2298" s="63">
        <f t="shared" si="621"/>
        <v>45261.124999999993</v>
      </c>
      <c r="G2298" s="64">
        <f t="shared" si="612"/>
        <v>338.94913993380862</v>
      </c>
      <c r="H2298" s="64">
        <f t="shared" si="624"/>
        <v>0</v>
      </c>
      <c r="I2298" s="64">
        <f t="shared" si="624"/>
        <v>2.9750000000000001</v>
      </c>
      <c r="J2298" s="64">
        <f t="shared" si="624"/>
        <v>0</v>
      </c>
      <c r="K2298" s="64">
        <f t="shared" si="624"/>
        <v>0</v>
      </c>
      <c r="L2298" s="64">
        <f t="shared" si="624"/>
        <v>0</v>
      </c>
      <c r="M2298" s="64">
        <f t="shared" si="624"/>
        <v>10.305678404948196</v>
      </c>
      <c r="N2298" s="64">
        <f t="shared" si="624"/>
        <v>325.6684615288604</v>
      </c>
      <c r="O2298" s="121"/>
      <c r="P2298" s="177">
        <v>2.9750000000000001</v>
      </c>
      <c r="Q2298" s="177">
        <v>45.424548164997077</v>
      </c>
      <c r="R2298" s="177">
        <v>45.424548164997077</v>
      </c>
      <c r="S2298" s="177">
        <v>0</v>
      </c>
      <c r="T2298" s="177">
        <v>0</v>
      </c>
      <c r="U2298" s="177">
        <v>45.424548164997077</v>
      </c>
      <c r="V2298" s="177">
        <v>45.424548164997077</v>
      </c>
      <c r="W2298" s="177">
        <v>0</v>
      </c>
      <c r="X2298" s="177">
        <v>0</v>
      </c>
      <c r="Y2298" s="177">
        <v>0</v>
      </c>
      <c r="Z2298" s="177">
        <v>0</v>
      </c>
      <c r="AA2298" s="177">
        <v>49.50307192680836</v>
      </c>
      <c r="AB2298" s="177">
        <v>50.715477202834037</v>
      </c>
      <c r="AC2298" s="177">
        <v>43.751719739229728</v>
      </c>
      <c r="AD2298" s="177">
        <v>0</v>
      </c>
      <c r="AE2298" s="177">
        <v>0</v>
      </c>
      <c r="AF2298" s="177">
        <v>10.305678404948196</v>
      </c>
      <c r="AG2298" s="177">
        <v>0</v>
      </c>
      <c r="AH2298" s="177">
        <v>0</v>
      </c>
      <c r="AI2298" s="177">
        <v>0</v>
      </c>
      <c r="AJ2298" s="177">
        <v>0</v>
      </c>
    </row>
    <row r="2299" spans="1:36" hidden="1" outlineLevel="1" x14ac:dyDescent="0.25">
      <c r="A2299" s="190">
        <f t="shared" si="614"/>
        <v>2023</v>
      </c>
      <c r="B2299" s="55">
        <f t="shared" si="615"/>
        <v>12</v>
      </c>
      <c r="C2299" s="55">
        <f t="shared" si="616"/>
        <v>4</v>
      </c>
      <c r="D2299" s="55">
        <f t="shared" si="611"/>
        <v>96</v>
      </c>
      <c r="F2299" s="63">
        <f t="shared" si="621"/>
        <v>45261.166666666657</v>
      </c>
      <c r="G2299" s="64">
        <f t="shared" si="612"/>
        <v>343.46770069316824</v>
      </c>
      <c r="H2299" s="64">
        <f t="shared" si="624"/>
        <v>0</v>
      </c>
      <c r="I2299" s="64">
        <f t="shared" si="624"/>
        <v>2.9750000000000001</v>
      </c>
      <c r="J2299" s="64">
        <f t="shared" si="624"/>
        <v>0</v>
      </c>
      <c r="K2299" s="64">
        <f t="shared" si="624"/>
        <v>0</v>
      </c>
      <c r="L2299" s="64">
        <f t="shared" si="624"/>
        <v>0</v>
      </c>
      <c r="M2299" s="64">
        <f t="shared" si="624"/>
        <v>9.8456034761558673</v>
      </c>
      <c r="N2299" s="64">
        <f t="shared" si="624"/>
        <v>330.6470972170124</v>
      </c>
      <c r="O2299" s="121"/>
      <c r="P2299" s="177">
        <v>2.9750000000000001</v>
      </c>
      <c r="Q2299" s="177">
        <v>46.661151109597725</v>
      </c>
      <c r="R2299" s="177">
        <v>46.661151109597725</v>
      </c>
      <c r="S2299" s="177">
        <v>0</v>
      </c>
      <c r="T2299" s="177">
        <v>0</v>
      </c>
      <c r="U2299" s="177">
        <v>46.661151109597725</v>
      </c>
      <c r="V2299" s="177">
        <v>46.661151109597725</v>
      </c>
      <c r="W2299" s="177">
        <v>0</v>
      </c>
      <c r="X2299" s="177">
        <v>0</v>
      </c>
      <c r="Y2299" s="177">
        <v>0</v>
      </c>
      <c r="Z2299" s="177">
        <v>0</v>
      </c>
      <c r="AA2299" s="177">
        <v>50.534201029506292</v>
      </c>
      <c r="AB2299" s="177">
        <v>51.19784563563794</v>
      </c>
      <c r="AC2299" s="177">
        <v>42.270446113477298</v>
      </c>
      <c r="AD2299" s="177">
        <v>0</v>
      </c>
      <c r="AE2299" s="177">
        <v>0</v>
      </c>
      <c r="AF2299" s="177">
        <v>9.8456034761558673</v>
      </c>
      <c r="AG2299" s="177">
        <v>0</v>
      </c>
      <c r="AH2299" s="177">
        <v>0</v>
      </c>
      <c r="AI2299" s="177">
        <v>0</v>
      </c>
      <c r="AJ2299" s="177">
        <v>0</v>
      </c>
    </row>
    <row r="2300" spans="1:36" hidden="1" outlineLevel="1" x14ac:dyDescent="0.25">
      <c r="A2300" s="190">
        <f t="shared" si="614"/>
        <v>2023</v>
      </c>
      <c r="B2300" s="55">
        <f t="shared" si="615"/>
        <v>12</v>
      </c>
      <c r="C2300" s="55">
        <f t="shared" si="616"/>
        <v>5</v>
      </c>
      <c r="D2300" s="55">
        <f t="shared" si="611"/>
        <v>96</v>
      </c>
      <c r="F2300" s="63">
        <f t="shared" si="621"/>
        <v>45261.208333333321</v>
      </c>
      <c r="G2300" s="64">
        <f t="shared" si="612"/>
        <v>341.60998761743616</v>
      </c>
      <c r="H2300" s="64">
        <f t="shared" si="624"/>
        <v>0</v>
      </c>
      <c r="I2300" s="64">
        <f t="shared" si="624"/>
        <v>2.9750000000000001</v>
      </c>
      <c r="J2300" s="64">
        <f t="shared" si="624"/>
        <v>0</v>
      </c>
      <c r="K2300" s="64">
        <f t="shared" si="624"/>
        <v>0</v>
      </c>
      <c r="L2300" s="64">
        <f t="shared" si="624"/>
        <v>0</v>
      </c>
      <c r="M2300" s="64">
        <f t="shared" si="624"/>
        <v>9.9376184619143366</v>
      </c>
      <c r="N2300" s="64">
        <f t="shared" si="624"/>
        <v>328.69736915552181</v>
      </c>
      <c r="O2300" s="121"/>
      <c r="P2300" s="177">
        <v>2.9750000000000001</v>
      </c>
      <c r="Q2300" s="177">
        <v>45.919189342837342</v>
      </c>
      <c r="R2300" s="177">
        <v>45.919189342837342</v>
      </c>
      <c r="S2300" s="177">
        <v>0</v>
      </c>
      <c r="T2300" s="177">
        <v>0</v>
      </c>
      <c r="U2300" s="177">
        <v>45.919189342837342</v>
      </c>
      <c r="V2300" s="177">
        <v>45.919189342837342</v>
      </c>
      <c r="W2300" s="177">
        <v>0</v>
      </c>
      <c r="X2300" s="177">
        <v>0</v>
      </c>
      <c r="Y2300" s="177">
        <v>0</v>
      </c>
      <c r="Z2300" s="177">
        <v>0</v>
      </c>
      <c r="AA2300" s="177">
        <v>50.666365718475973</v>
      </c>
      <c r="AB2300" s="177">
        <v>51.417585377363153</v>
      </c>
      <c r="AC2300" s="177">
        <v>42.936660688333326</v>
      </c>
      <c r="AD2300" s="177">
        <v>0</v>
      </c>
      <c r="AE2300" s="177">
        <v>0</v>
      </c>
      <c r="AF2300" s="177">
        <v>9.9376184619143366</v>
      </c>
      <c r="AG2300" s="177">
        <v>0</v>
      </c>
      <c r="AH2300" s="177">
        <v>0</v>
      </c>
      <c r="AI2300" s="177">
        <v>0</v>
      </c>
      <c r="AJ2300" s="177">
        <v>0</v>
      </c>
    </row>
    <row r="2301" spans="1:36" hidden="1" outlineLevel="1" x14ac:dyDescent="0.25">
      <c r="A2301" s="190">
        <f t="shared" si="614"/>
        <v>2023</v>
      </c>
      <c r="B2301" s="55">
        <f t="shared" si="615"/>
        <v>12</v>
      </c>
      <c r="C2301" s="55">
        <f t="shared" si="616"/>
        <v>6</v>
      </c>
      <c r="D2301" s="55">
        <f t="shared" si="611"/>
        <v>96</v>
      </c>
      <c r="F2301" s="63">
        <f t="shared" si="621"/>
        <v>45261.249999999985</v>
      </c>
      <c r="G2301" s="64">
        <f t="shared" si="612"/>
        <v>340.77707261458784</v>
      </c>
      <c r="H2301" s="64">
        <f t="shared" si="624"/>
        <v>3.4602356799440022E-2</v>
      </c>
      <c r="I2301" s="64">
        <f t="shared" si="624"/>
        <v>3.0394013387578478</v>
      </c>
      <c r="J2301" s="64">
        <f t="shared" si="624"/>
        <v>2.5300760057717985E-2</v>
      </c>
      <c r="K2301" s="64">
        <f t="shared" si="624"/>
        <v>0</v>
      </c>
      <c r="L2301" s="64">
        <f t="shared" si="624"/>
        <v>0</v>
      </c>
      <c r="M2301" s="64">
        <f t="shared" si="624"/>
        <v>9.9376184619143366</v>
      </c>
      <c r="N2301" s="64">
        <f t="shared" si="624"/>
        <v>327.74014969705848</v>
      </c>
      <c r="O2301" s="121"/>
      <c r="P2301" s="177">
        <v>2.9750000000000001</v>
      </c>
      <c r="Q2301" s="177">
        <v>45.69247880299389</v>
      </c>
      <c r="R2301" s="177">
        <v>45.69247880299389</v>
      </c>
      <c r="S2301" s="177">
        <v>0</v>
      </c>
      <c r="T2301" s="177">
        <v>6.4401338757847551E-2</v>
      </c>
      <c r="U2301" s="177">
        <v>45.69247880299389</v>
      </c>
      <c r="V2301" s="177">
        <v>45.69247880299389</v>
      </c>
      <c r="W2301" s="177">
        <v>0</v>
      </c>
      <c r="X2301" s="177">
        <v>0</v>
      </c>
      <c r="Y2301" s="177">
        <v>0</v>
      </c>
      <c r="Z2301" s="177">
        <v>0</v>
      </c>
      <c r="AA2301" s="177">
        <v>50.45707526504242</v>
      </c>
      <c r="AB2301" s="177">
        <v>51.158885986129675</v>
      </c>
      <c r="AC2301" s="177">
        <v>43.35427323391081</v>
      </c>
      <c r="AD2301" s="177">
        <v>3.4602356799440022E-2</v>
      </c>
      <c r="AE2301" s="177">
        <v>0</v>
      </c>
      <c r="AF2301" s="177">
        <v>9.9376184619143366</v>
      </c>
      <c r="AG2301" s="177">
        <v>8.4335866859059951E-3</v>
      </c>
      <c r="AH2301" s="177">
        <v>8.4335866859059951E-3</v>
      </c>
      <c r="AI2301" s="177">
        <v>8.4335866859059951E-3</v>
      </c>
      <c r="AJ2301" s="177">
        <v>0</v>
      </c>
    </row>
    <row r="2302" spans="1:36" hidden="1" outlineLevel="1" x14ac:dyDescent="0.25">
      <c r="A2302" s="190">
        <f t="shared" si="614"/>
        <v>2023</v>
      </c>
      <c r="B2302" s="55">
        <f t="shared" si="615"/>
        <v>12</v>
      </c>
      <c r="C2302" s="55">
        <f t="shared" si="616"/>
        <v>7</v>
      </c>
      <c r="D2302" s="55">
        <f t="shared" si="611"/>
        <v>96</v>
      </c>
      <c r="F2302" s="63">
        <f t="shared" si="621"/>
        <v>45261.29166666665</v>
      </c>
      <c r="G2302" s="64">
        <f t="shared" si="612"/>
        <v>449.37013857992838</v>
      </c>
      <c r="H2302" s="64">
        <f t="shared" si="624"/>
        <v>20.544512503580318</v>
      </c>
      <c r="I2302" s="64">
        <f t="shared" si="624"/>
        <v>15.916311577791015</v>
      </c>
      <c r="J2302" s="64">
        <f t="shared" si="624"/>
        <v>77.69898342740079</v>
      </c>
      <c r="K2302" s="64">
        <f t="shared" si="624"/>
        <v>0</v>
      </c>
      <c r="L2302" s="64">
        <f t="shared" si="624"/>
        <v>0</v>
      </c>
      <c r="M2302" s="64">
        <f t="shared" si="624"/>
        <v>10.48970837646513</v>
      </c>
      <c r="N2302" s="64">
        <f t="shared" si="624"/>
        <v>324.72062269469114</v>
      </c>
      <c r="O2302" s="121"/>
      <c r="P2302" s="177">
        <v>2.9750000000000001</v>
      </c>
      <c r="Q2302" s="177">
        <v>45.053567281616878</v>
      </c>
      <c r="R2302" s="177">
        <v>45.053567281616878</v>
      </c>
      <c r="S2302" s="177">
        <v>5.5852296802140113</v>
      </c>
      <c r="T2302" s="177">
        <v>7.1333937857812693</v>
      </c>
      <c r="U2302" s="177">
        <v>45.053567281616878</v>
      </c>
      <c r="V2302" s="177">
        <v>45.053567281616878</v>
      </c>
      <c r="W2302" s="177">
        <v>0</v>
      </c>
      <c r="X2302" s="177">
        <v>0.12655744391451512</v>
      </c>
      <c r="Y2302" s="177">
        <v>0</v>
      </c>
      <c r="Z2302" s="177">
        <v>0</v>
      </c>
      <c r="AA2302" s="177">
        <v>50.860587349067558</v>
      </c>
      <c r="AB2302" s="177">
        <v>50.562630239560619</v>
      </c>
      <c r="AC2302" s="177">
        <v>43.083135979595468</v>
      </c>
      <c r="AD2302" s="177">
        <v>20.544512503580318</v>
      </c>
      <c r="AE2302" s="177">
        <v>9.613066788121985E-2</v>
      </c>
      <c r="AF2302" s="177">
        <v>10.48970837646513</v>
      </c>
      <c r="AG2302" s="177">
        <v>25.899661142466929</v>
      </c>
      <c r="AH2302" s="177">
        <v>25.899661142466929</v>
      </c>
      <c r="AI2302" s="177">
        <v>25.899661142466929</v>
      </c>
      <c r="AJ2302" s="177">
        <v>0</v>
      </c>
    </row>
    <row r="2303" spans="1:36" hidden="1" outlineLevel="1" x14ac:dyDescent="0.25">
      <c r="A2303" s="190">
        <f t="shared" si="614"/>
        <v>2023</v>
      </c>
      <c r="B2303" s="55">
        <f t="shared" si="615"/>
        <v>12</v>
      </c>
      <c r="C2303" s="55">
        <f t="shared" si="616"/>
        <v>8</v>
      </c>
      <c r="D2303" s="55">
        <f t="shared" si="611"/>
        <v>96</v>
      </c>
      <c r="F2303" s="63">
        <f t="shared" si="621"/>
        <v>45261.333333333314</v>
      </c>
      <c r="G2303" s="64">
        <f t="shared" si="612"/>
        <v>597.26909658863542</v>
      </c>
      <c r="H2303" s="64">
        <f t="shared" si="624"/>
        <v>43.26114035690879</v>
      </c>
      <c r="I2303" s="64">
        <f t="shared" si="624"/>
        <v>65.821872889329228</v>
      </c>
      <c r="J2303" s="64">
        <f t="shared" si="624"/>
        <v>146.79663981334562</v>
      </c>
      <c r="K2303" s="64">
        <f t="shared" si="624"/>
        <v>0</v>
      </c>
      <c r="L2303" s="64">
        <f t="shared" si="624"/>
        <v>0</v>
      </c>
      <c r="M2303" s="64">
        <f t="shared" si="624"/>
        <v>10.857768319498998</v>
      </c>
      <c r="N2303" s="64">
        <f t="shared" si="624"/>
        <v>330.53167520955287</v>
      </c>
      <c r="O2303" s="121"/>
      <c r="P2303" s="177">
        <v>2.9750000000000001</v>
      </c>
      <c r="Q2303" s="177">
        <v>47.155792287437983</v>
      </c>
      <c r="R2303" s="177">
        <v>47.155792287437983</v>
      </c>
      <c r="S2303" s="177">
        <v>15.155230411875584</v>
      </c>
      <c r="T2303" s="177">
        <v>14.842871578814643</v>
      </c>
      <c r="U2303" s="177">
        <v>47.155792287437983</v>
      </c>
      <c r="V2303" s="177">
        <v>47.155792287437983</v>
      </c>
      <c r="W2303" s="177">
        <v>1.4948413170359169</v>
      </c>
      <c r="X2303" s="177">
        <v>9.2805654883360553</v>
      </c>
      <c r="Y2303" s="177">
        <v>6.0528000000000004</v>
      </c>
      <c r="Z2303" s="177">
        <v>0</v>
      </c>
      <c r="AA2303" s="177">
        <v>50.658263085649359</v>
      </c>
      <c r="AB2303" s="177">
        <v>49.155738368456774</v>
      </c>
      <c r="AC2303" s="177">
        <v>42.094504605694823</v>
      </c>
      <c r="AD2303" s="177">
        <v>43.26114035690879</v>
      </c>
      <c r="AE2303" s="177">
        <v>8.4938668745142909</v>
      </c>
      <c r="AF2303" s="177">
        <v>10.857768319498998</v>
      </c>
      <c r="AG2303" s="177">
        <v>48.932213271115209</v>
      </c>
      <c r="AH2303" s="177">
        <v>48.932213271115209</v>
      </c>
      <c r="AI2303" s="177">
        <v>48.932213271115209</v>
      </c>
      <c r="AJ2303" s="177">
        <v>7.5266972187527461</v>
      </c>
    </row>
    <row r="2304" spans="1:36" hidden="1" outlineLevel="1" x14ac:dyDescent="0.25">
      <c r="A2304" s="190">
        <f t="shared" si="614"/>
        <v>2023</v>
      </c>
      <c r="B2304" s="55">
        <f t="shared" si="615"/>
        <v>12</v>
      </c>
      <c r="C2304" s="55">
        <f t="shared" si="616"/>
        <v>9</v>
      </c>
      <c r="D2304" s="55">
        <f t="shared" si="611"/>
        <v>96</v>
      </c>
      <c r="F2304" s="63">
        <f t="shared" si="621"/>
        <v>45261.374999999978</v>
      </c>
      <c r="G2304" s="64">
        <f t="shared" si="612"/>
        <v>638.39204007485159</v>
      </c>
      <c r="H2304" s="64">
        <f t="shared" si="624"/>
        <v>40.040755562894759</v>
      </c>
      <c r="I2304" s="64">
        <f t="shared" si="624"/>
        <v>103.19166583494595</v>
      </c>
      <c r="J2304" s="64">
        <f t="shared" si="624"/>
        <v>139.96029829639065</v>
      </c>
      <c r="K2304" s="64">
        <f t="shared" si="624"/>
        <v>0</v>
      </c>
      <c r="L2304" s="64">
        <f t="shared" si="624"/>
        <v>0</v>
      </c>
      <c r="M2304" s="64">
        <f t="shared" si="624"/>
        <v>9.6615735046389375</v>
      </c>
      <c r="N2304" s="64">
        <f t="shared" si="624"/>
        <v>345.53774687598133</v>
      </c>
      <c r="O2304" s="121"/>
      <c r="P2304" s="177">
        <v>2.9750000000000001</v>
      </c>
      <c r="Q2304" s="177">
        <v>50.381264967938016</v>
      </c>
      <c r="R2304" s="177">
        <v>50.381264967938016</v>
      </c>
      <c r="S2304" s="177">
        <v>17.770564922704953</v>
      </c>
      <c r="T2304" s="177">
        <v>14.04485295431512</v>
      </c>
      <c r="U2304" s="177">
        <v>50.381264967938016</v>
      </c>
      <c r="V2304" s="177">
        <v>50.381264967938016</v>
      </c>
      <c r="W2304" s="177">
        <v>3.2640639213589786</v>
      </c>
      <c r="X2304" s="177">
        <v>16.225257515173698</v>
      </c>
      <c r="Y2304" s="177">
        <v>14.123200000000002</v>
      </c>
      <c r="Z2304" s="177">
        <v>0</v>
      </c>
      <c r="AA2304" s="177">
        <v>50.759890992389572</v>
      </c>
      <c r="AB2304" s="177">
        <v>48.638994067506118</v>
      </c>
      <c r="AC2304" s="177">
        <v>44.613801944333524</v>
      </c>
      <c r="AD2304" s="177">
        <v>40.040755562894759</v>
      </c>
      <c r="AE2304" s="177">
        <v>15.5570671658545</v>
      </c>
      <c r="AF2304" s="177">
        <v>9.6615735046389375</v>
      </c>
      <c r="AG2304" s="177">
        <v>46.653432765463549</v>
      </c>
      <c r="AH2304" s="177">
        <v>46.653432765463549</v>
      </c>
      <c r="AI2304" s="177">
        <v>46.653432765463549</v>
      </c>
      <c r="AJ2304" s="177">
        <v>19.231659355538689</v>
      </c>
    </row>
    <row r="2305" spans="1:36" hidden="1" outlineLevel="1" x14ac:dyDescent="0.25">
      <c r="A2305" s="190">
        <f t="shared" si="614"/>
        <v>2023</v>
      </c>
      <c r="B2305" s="55">
        <f t="shared" si="615"/>
        <v>12</v>
      </c>
      <c r="C2305" s="55">
        <f t="shared" si="616"/>
        <v>10</v>
      </c>
      <c r="D2305" s="55">
        <f t="shared" si="611"/>
        <v>96</v>
      </c>
      <c r="F2305" s="63">
        <f t="shared" si="621"/>
        <v>45261.416666666642</v>
      </c>
      <c r="G2305" s="64">
        <f t="shared" si="612"/>
        <v>646.7753724714571</v>
      </c>
      <c r="H2305" s="64">
        <f t="shared" ref="H2305:N2314" si="626">SUMIF($P$6:$AK$6,H$6,$P2305:$AK2305)</f>
        <v>37.687023165736441</v>
      </c>
      <c r="I2305" s="64">
        <f t="shared" si="626"/>
        <v>112.66278208855762</v>
      </c>
      <c r="J2305" s="64">
        <f t="shared" si="626"/>
        <v>128.73111939682755</v>
      </c>
      <c r="K2305" s="64">
        <f t="shared" si="626"/>
        <v>0</v>
      </c>
      <c r="L2305" s="64">
        <f t="shared" si="626"/>
        <v>0</v>
      </c>
      <c r="M2305" s="64">
        <f t="shared" si="626"/>
        <v>8.5573936755373428</v>
      </c>
      <c r="N2305" s="64">
        <f t="shared" si="626"/>
        <v>359.13705414479819</v>
      </c>
      <c r="O2305" s="121"/>
      <c r="P2305" s="177">
        <v>2.9750000000000001</v>
      </c>
      <c r="Q2305" s="177">
        <v>54.451749660581797</v>
      </c>
      <c r="R2305" s="177">
        <v>54.451749660581797</v>
      </c>
      <c r="S2305" s="177">
        <v>21.33769434107526</v>
      </c>
      <c r="T2305" s="177">
        <v>13.588205548038523</v>
      </c>
      <c r="U2305" s="177">
        <v>54.451749660581797</v>
      </c>
      <c r="V2305" s="177">
        <v>54.451749660581797</v>
      </c>
      <c r="W2305" s="177">
        <v>2.8470127480533636</v>
      </c>
      <c r="X2305" s="177">
        <v>15.018657756478444</v>
      </c>
      <c r="Y2305" s="177">
        <v>24.211200000000002</v>
      </c>
      <c r="Z2305" s="177">
        <v>0</v>
      </c>
      <c r="AA2305" s="177">
        <v>48.400887932873069</v>
      </c>
      <c r="AB2305" s="177">
        <v>47.66735646859722</v>
      </c>
      <c r="AC2305" s="177">
        <v>45.261811101000696</v>
      </c>
      <c r="AD2305" s="177">
        <v>37.687023165736441</v>
      </c>
      <c r="AE2305" s="177">
        <v>12.292389586717581</v>
      </c>
      <c r="AF2305" s="177">
        <v>8.5573936755373428</v>
      </c>
      <c r="AG2305" s="177">
        <v>42.910373132275851</v>
      </c>
      <c r="AH2305" s="177">
        <v>42.910373132275851</v>
      </c>
      <c r="AI2305" s="177">
        <v>42.910373132275851</v>
      </c>
      <c r="AJ2305" s="177">
        <v>20.392622108194441</v>
      </c>
    </row>
    <row r="2306" spans="1:36" hidden="1" outlineLevel="1" x14ac:dyDescent="0.25">
      <c r="A2306" s="190">
        <f t="shared" si="614"/>
        <v>2023</v>
      </c>
      <c r="B2306" s="55">
        <f t="shared" si="615"/>
        <v>12</v>
      </c>
      <c r="C2306" s="55">
        <f t="shared" si="616"/>
        <v>11</v>
      </c>
      <c r="D2306" s="55">
        <f t="shared" si="611"/>
        <v>96</v>
      </c>
      <c r="F2306" s="63">
        <f t="shared" si="621"/>
        <v>45261.458333333307</v>
      </c>
      <c r="G2306" s="64">
        <f t="shared" si="612"/>
        <v>648.36947727293159</v>
      </c>
      <c r="H2306" s="64">
        <f t="shared" si="626"/>
        <v>32.103139519583138</v>
      </c>
      <c r="I2306" s="64">
        <f t="shared" si="626"/>
        <v>114.5183836725565</v>
      </c>
      <c r="J2306" s="64">
        <f t="shared" si="626"/>
        <v>124.64852540750414</v>
      </c>
      <c r="K2306" s="64">
        <f t="shared" si="626"/>
        <v>0</v>
      </c>
      <c r="L2306" s="64">
        <f t="shared" si="626"/>
        <v>0</v>
      </c>
      <c r="M2306" s="64">
        <f t="shared" si="626"/>
        <v>8.5573936755373428</v>
      </c>
      <c r="N2306" s="64">
        <f t="shared" si="626"/>
        <v>368.54203499775042</v>
      </c>
      <c r="O2306" s="121"/>
      <c r="P2306" s="177">
        <v>2.9750000000000001</v>
      </c>
      <c r="Q2306" s="177">
        <v>57.388681654008323</v>
      </c>
      <c r="R2306" s="177">
        <v>57.388681654008323</v>
      </c>
      <c r="S2306" s="177">
        <v>20.487962818614864</v>
      </c>
      <c r="T2306" s="177">
        <v>13.339639346277998</v>
      </c>
      <c r="U2306" s="177">
        <v>57.388681654008323</v>
      </c>
      <c r="V2306" s="177">
        <v>57.388681654008323</v>
      </c>
      <c r="W2306" s="177">
        <v>2.8291409906181433</v>
      </c>
      <c r="X2306" s="177">
        <v>14.382523219128574</v>
      </c>
      <c r="Y2306" s="177">
        <v>27.035839999999997</v>
      </c>
      <c r="Z2306" s="177">
        <v>0</v>
      </c>
      <c r="AA2306" s="177">
        <v>48.400720876091931</v>
      </c>
      <c r="AB2306" s="177">
        <v>47.118269536650743</v>
      </c>
      <c r="AC2306" s="177">
        <v>43.468317968974389</v>
      </c>
      <c r="AD2306" s="177">
        <v>32.103139519583138</v>
      </c>
      <c r="AE2306" s="177">
        <v>13.614843536296565</v>
      </c>
      <c r="AF2306" s="177">
        <v>8.5573936755373428</v>
      </c>
      <c r="AG2306" s="177">
        <v>41.549508469168046</v>
      </c>
      <c r="AH2306" s="177">
        <v>41.549508469168046</v>
      </c>
      <c r="AI2306" s="177">
        <v>41.549508469168046</v>
      </c>
      <c r="AJ2306" s="177">
        <v>19.853433761620373</v>
      </c>
    </row>
    <row r="2307" spans="1:36" hidden="1" outlineLevel="1" x14ac:dyDescent="0.25">
      <c r="A2307" s="190">
        <f t="shared" si="614"/>
        <v>2023</v>
      </c>
      <c r="B2307" s="55">
        <f t="shared" si="615"/>
        <v>12</v>
      </c>
      <c r="C2307" s="55">
        <f t="shared" si="616"/>
        <v>12</v>
      </c>
      <c r="D2307" s="55">
        <f t="shared" si="611"/>
        <v>96</v>
      </c>
      <c r="F2307" s="63">
        <f t="shared" si="621"/>
        <v>45261.499999999971</v>
      </c>
      <c r="G2307" s="64">
        <f t="shared" si="612"/>
        <v>652.82245863257185</v>
      </c>
      <c r="H2307" s="64">
        <f t="shared" si="626"/>
        <v>36.047775014239953</v>
      </c>
      <c r="I2307" s="64">
        <f t="shared" si="626"/>
        <v>115.28866670479366</v>
      </c>
      <c r="J2307" s="64">
        <f t="shared" si="626"/>
        <v>130.03019704085764</v>
      </c>
      <c r="K2307" s="64">
        <f t="shared" si="626"/>
        <v>0</v>
      </c>
      <c r="L2307" s="64">
        <f t="shared" si="626"/>
        <v>0</v>
      </c>
      <c r="M2307" s="64">
        <f t="shared" si="626"/>
        <v>8.4653786897788752</v>
      </c>
      <c r="N2307" s="64">
        <f t="shared" si="626"/>
        <v>362.99044118290169</v>
      </c>
      <c r="O2307" s="121"/>
      <c r="P2307" s="177">
        <v>2.9750000000000001</v>
      </c>
      <c r="Q2307" s="177">
        <v>57.254716335009931</v>
      </c>
      <c r="R2307" s="177">
        <v>57.254716335009931</v>
      </c>
      <c r="S2307" s="177">
        <v>19.112179939590355</v>
      </c>
      <c r="T2307" s="177">
        <v>15.353007136348143</v>
      </c>
      <c r="U2307" s="177">
        <v>57.254716335009931</v>
      </c>
      <c r="V2307" s="177">
        <v>57.254716335009931</v>
      </c>
      <c r="W2307" s="177">
        <v>2.7862865859991386</v>
      </c>
      <c r="X2307" s="177">
        <v>14.421456647022465</v>
      </c>
      <c r="Y2307" s="177">
        <v>27.439360000000004</v>
      </c>
      <c r="Z2307" s="177">
        <v>0</v>
      </c>
      <c r="AA2307" s="177">
        <v>45.618166611787522</v>
      </c>
      <c r="AB2307" s="177">
        <v>46.594736996362101</v>
      </c>
      <c r="AC2307" s="177">
        <v>41.758672234712407</v>
      </c>
      <c r="AD2307" s="177">
        <v>36.047775014239953</v>
      </c>
      <c r="AE2307" s="177">
        <v>11.865783515241697</v>
      </c>
      <c r="AF2307" s="177">
        <v>8.4653786897788752</v>
      </c>
      <c r="AG2307" s="177">
        <v>43.343399013619212</v>
      </c>
      <c r="AH2307" s="177">
        <v>43.343399013619212</v>
      </c>
      <c r="AI2307" s="177">
        <v>43.343399013619212</v>
      </c>
      <c r="AJ2307" s="177">
        <v>21.33559288059185</v>
      </c>
    </row>
    <row r="2308" spans="1:36" hidden="1" outlineLevel="1" x14ac:dyDescent="0.25">
      <c r="A2308" s="190">
        <f t="shared" si="614"/>
        <v>2023</v>
      </c>
      <c r="B2308" s="55">
        <f t="shared" si="615"/>
        <v>12</v>
      </c>
      <c r="C2308" s="55">
        <f t="shared" si="616"/>
        <v>13</v>
      </c>
      <c r="D2308" s="55">
        <f t="shared" si="611"/>
        <v>96</v>
      </c>
      <c r="F2308" s="63">
        <f t="shared" si="621"/>
        <v>45261.541666666635</v>
      </c>
      <c r="G2308" s="64">
        <f t="shared" si="612"/>
        <v>671.43999683057564</v>
      </c>
      <c r="H2308" s="64">
        <f t="shared" si="626"/>
        <v>39.160527685935477</v>
      </c>
      <c r="I2308" s="64">
        <f t="shared" si="626"/>
        <v>117.06330256922959</v>
      </c>
      <c r="J2308" s="64">
        <f t="shared" si="626"/>
        <v>144.25384645381914</v>
      </c>
      <c r="K2308" s="64">
        <f t="shared" si="626"/>
        <v>0</v>
      </c>
      <c r="L2308" s="64">
        <f t="shared" si="626"/>
        <v>0</v>
      </c>
      <c r="M2308" s="64">
        <f t="shared" si="626"/>
        <v>8.7414236470542743</v>
      </c>
      <c r="N2308" s="64">
        <f t="shared" si="626"/>
        <v>362.2208964745372</v>
      </c>
      <c r="O2308" s="121"/>
      <c r="P2308" s="177">
        <v>2.9750000000000001</v>
      </c>
      <c r="Q2308" s="177">
        <v>56.430314371942814</v>
      </c>
      <c r="R2308" s="177">
        <v>56.430314371942814</v>
      </c>
      <c r="S2308" s="177">
        <v>16.617694836253087</v>
      </c>
      <c r="T2308" s="177">
        <v>19.747888750656621</v>
      </c>
      <c r="U2308" s="177">
        <v>56.430314371942814</v>
      </c>
      <c r="V2308" s="177">
        <v>56.430314371942814</v>
      </c>
      <c r="W2308" s="177">
        <v>3.0679266892538859</v>
      </c>
      <c r="X2308" s="177">
        <v>15.33091615674949</v>
      </c>
      <c r="Y2308" s="177">
        <v>24.211200000000002</v>
      </c>
      <c r="Z2308" s="177">
        <v>0</v>
      </c>
      <c r="AA2308" s="177">
        <v>47.097985654876297</v>
      </c>
      <c r="AB2308" s="177">
        <v>46.493622126425215</v>
      </c>
      <c r="AC2308" s="177">
        <v>42.908031205464368</v>
      </c>
      <c r="AD2308" s="177">
        <v>39.160527685935477</v>
      </c>
      <c r="AE2308" s="177">
        <v>14.726736180779859</v>
      </c>
      <c r="AF2308" s="177">
        <v>8.7414236470542743</v>
      </c>
      <c r="AG2308" s="177">
        <v>48.084615484606381</v>
      </c>
      <c r="AH2308" s="177">
        <v>48.084615484606381</v>
      </c>
      <c r="AI2308" s="177">
        <v>48.084615484606381</v>
      </c>
      <c r="AJ2308" s="177">
        <v>20.385939955536664</v>
      </c>
    </row>
    <row r="2309" spans="1:36" hidden="1" outlineLevel="1" x14ac:dyDescent="0.25">
      <c r="A2309" s="190">
        <f t="shared" si="614"/>
        <v>2023</v>
      </c>
      <c r="B2309" s="55">
        <f t="shared" si="615"/>
        <v>12</v>
      </c>
      <c r="C2309" s="55">
        <f t="shared" si="616"/>
        <v>14</v>
      </c>
      <c r="D2309" s="55">
        <f t="shared" si="611"/>
        <v>96</v>
      </c>
      <c r="F2309" s="63">
        <f t="shared" si="621"/>
        <v>45261.583333333299</v>
      </c>
      <c r="G2309" s="64">
        <f t="shared" si="612"/>
        <v>639.74476430438006</v>
      </c>
      <c r="H2309" s="64">
        <f t="shared" si="626"/>
        <v>37.077042874446335</v>
      </c>
      <c r="I2309" s="64">
        <f t="shared" si="626"/>
        <v>94.634630750851642</v>
      </c>
      <c r="J2309" s="64">
        <f t="shared" si="626"/>
        <v>141.01451402507323</v>
      </c>
      <c r="K2309" s="64">
        <f t="shared" si="626"/>
        <v>0</v>
      </c>
      <c r="L2309" s="64">
        <f t="shared" si="626"/>
        <v>0</v>
      </c>
      <c r="M2309" s="64">
        <f t="shared" si="626"/>
        <v>9.1094835900881392</v>
      </c>
      <c r="N2309" s="64">
        <f t="shared" si="626"/>
        <v>357.90909306392069</v>
      </c>
      <c r="O2309" s="121"/>
      <c r="P2309" s="177">
        <v>2.9750000000000001</v>
      </c>
      <c r="Q2309" s="177">
        <v>55.028831034728768</v>
      </c>
      <c r="R2309" s="177">
        <v>55.028831034728768</v>
      </c>
      <c r="S2309" s="177">
        <v>9.2298775703013032</v>
      </c>
      <c r="T2309" s="177">
        <v>11.817886072860739</v>
      </c>
      <c r="U2309" s="177">
        <v>55.028831034728768</v>
      </c>
      <c r="V2309" s="177">
        <v>55.028831034728768</v>
      </c>
      <c r="W2309" s="177">
        <v>3.5451136938023096</v>
      </c>
      <c r="X2309" s="177">
        <v>15.966520729567685</v>
      </c>
      <c r="Y2309" s="177">
        <v>14.123200000000002</v>
      </c>
      <c r="Z2309" s="177">
        <v>0</v>
      </c>
      <c r="AA2309" s="177">
        <v>48.227514878297981</v>
      </c>
      <c r="AB2309" s="177">
        <v>46.790832853605039</v>
      </c>
      <c r="AC2309" s="177">
        <v>42.775421193102581</v>
      </c>
      <c r="AD2309" s="177">
        <v>37.077042874446335</v>
      </c>
      <c r="AE2309" s="177">
        <v>14.09510312198648</v>
      </c>
      <c r="AF2309" s="177">
        <v>9.1094835900881392</v>
      </c>
      <c r="AG2309" s="177">
        <v>47.004838008357744</v>
      </c>
      <c r="AH2309" s="177">
        <v>47.004838008357744</v>
      </c>
      <c r="AI2309" s="177">
        <v>47.004838008357744</v>
      </c>
      <c r="AJ2309" s="177">
        <v>22.881929562333106</v>
      </c>
    </row>
    <row r="2310" spans="1:36" hidden="1" outlineLevel="1" x14ac:dyDescent="0.25">
      <c r="A2310" s="190">
        <f t="shared" si="614"/>
        <v>2023</v>
      </c>
      <c r="B2310" s="55">
        <f t="shared" si="615"/>
        <v>12</v>
      </c>
      <c r="C2310" s="55">
        <f t="shared" si="616"/>
        <v>15</v>
      </c>
      <c r="D2310" s="55">
        <f t="shared" si="611"/>
        <v>96</v>
      </c>
      <c r="F2310" s="63">
        <f t="shared" si="621"/>
        <v>45261.624999999964</v>
      </c>
      <c r="G2310" s="64">
        <f t="shared" si="612"/>
        <v>447.26424017132547</v>
      </c>
      <c r="H2310" s="64">
        <f t="shared" si="626"/>
        <v>8.5442743425717786</v>
      </c>
      <c r="I2310" s="64">
        <f t="shared" si="626"/>
        <v>42.251819283059007</v>
      </c>
      <c r="J2310" s="64">
        <f t="shared" si="626"/>
        <v>34.806285975936419</v>
      </c>
      <c r="K2310" s="64">
        <f t="shared" si="626"/>
        <v>0</v>
      </c>
      <c r="L2310" s="64">
        <f t="shared" si="626"/>
        <v>0</v>
      </c>
      <c r="M2310" s="64">
        <f t="shared" si="626"/>
        <v>10.029633447672801</v>
      </c>
      <c r="N2310" s="64">
        <f t="shared" si="626"/>
        <v>351.63222712208545</v>
      </c>
      <c r="O2310" s="121"/>
      <c r="P2310" s="177">
        <v>2.9750000000000001</v>
      </c>
      <c r="Q2310" s="177">
        <v>52.143424163993942</v>
      </c>
      <c r="R2310" s="177">
        <v>52.143424163993942</v>
      </c>
      <c r="S2310" s="177">
        <v>0</v>
      </c>
      <c r="T2310" s="177">
        <v>0</v>
      </c>
      <c r="U2310" s="177">
        <v>52.143424163993942</v>
      </c>
      <c r="V2310" s="177">
        <v>52.143424163993942</v>
      </c>
      <c r="W2310" s="177">
        <v>2.2798277938685576</v>
      </c>
      <c r="X2310" s="177">
        <v>7.9598274623404706</v>
      </c>
      <c r="Y2310" s="177">
        <v>5.649280000000001</v>
      </c>
      <c r="Z2310" s="177">
        <v>0</v>
      </c>
      <c r="AA2310" s="177">
        <v>50.962469676198133</v>
      </c>
      <c r="AB2310" s="177">
        <v>47.493011315693892</v>
      </c>
      <c r="AC2310" s="177">
        <v>44.60304947421772</v>
      </c>
      <c r="AD2310" s="177">
        <v>8.5442743425717786</v>
      </c>
      <c r="AE2310" s="177">
        <v>10.807219606461182</v>
      </c>
      <c r="AF2310" s="177">
        <v>10.029633447672801</v>
      </c>
      <c r="AG2310" s="177">
        <v>11.602095325312138</v>
      </c>
      <c r="AH2310" s="177">
        <v>11.602095325312138</v>
      </c>
      <c r="AI2310" s="177">
        <v>11.602095325312138</v>
      </c>
      <c r="AJ2310" s="177">
        <v>12.580664420388798</v>
      </c>
    </row>
    <row r="2311" spans="1:36" hidden="1" outlineLevel="1" x14ac:dyDescent="0.25">
      <c r="A2311" s="190">
        <f t="shared" si="614"/>
        <v>2023</v>
      </c>
      <c r="B2311" s="55">
        <f t="shared" si="615"/>
        <v>12</v>
      </c>
      <c r="C2311" s="55">
        <f t="shared" si="616"/>
        <v>16</v>
      </c>
      <c r="D2311" s="55">
        <f t="shared" si="611"/>
        <v>96</v>
      </c>
      <c r="F2311" s="63">
        <f t="shared" si="621"/>
        <v>45261.666666666628</v>
      </c>
      <c r="G2311" s="64">
        <f t="shared" si="612"/>
        <v>347.14010537820144</v>
      </c>
      <c r="H2311" s="64">
        <f t="shared" si="626"/>
        <v>0</v>
      </c>
      <c r="I2311" s="64">
        <f t="shared" si="626"/>
        <v>3.1106174436312561</v>
      </c>
      <c r="J2311" s="64">
        <f t="shared" si="626"/>
        <v>0</v>
      </c>
      <c r="K2311" s="64">
        <f t="shared" si="626"/>
        <v>0</v>
      </c>
      <c r="L2311" s="64">
        <f t="shared" si="626"/>
        <v>0</v>
      </c>
      <c r="M2311" s="64">
        <f t="shared" si="626"/>
        <v>10.397693390706664</v>
      </c>
      <c r="N2311" s="64">
        <f t="shared" si="626"/>
        <v>333.63179454386352</v>
      </c>
      <c r="O2311" s="121"/>
      <c r="P2311" s="177">
        <v>2.9750000000000001</v>
      </c>
      <c r="Q2311" s="177">
        <v>47.372197802743095</v>
      </c>
      <c r="R2311" s="177">
        <v>47.372197802743095</v>
      </c>
      <c r="S2311" s="177">
        <v>0</v>
      </c>
      <c r="T2311" s="177">
        <v>0</v>
      </c>
      <c r="U2311" s="177">
        <v>47.372197802743095</v>
      </c>
      <c r="V2311" s="177">
        <v>47.372197802743095</v>
      </c>
      <c r="W2311" s="177">
        <v>0</v>
      </c>
      <c r="X2311" s="177">
        <v>1.0894597968832501E-2</v>
      </c>
      <c r="Y2311" s="177">
        <v>0</v>
      </c>
      <c r="Z2311" s="177">
        <v>0</v>
      </c>
      <c r="AA2311" s="177">
        <v>51.54777643906656</v>
      </c>
      <c r="AB2311" s="177">
        <v>47.226710160308166</v>
      </c>
      <c r="AC2311" s="177">
        <v>45.36851673351638</v>
      </c>
      <c r="AD2311" s="177">
        <v>0</v>
      </c>
      <c r="AE2311" s="177">
        <v>9.232146079359739E-2</v>
      </c>
      <c r="AF2311" s="177">
        <v>10.397693390706664</v>
      </c>
      <c r="AG2311" s="177">
        <v>0</v>
      </c>
      <c r="AH2311" s="177">
        <v>0</v>
      </c>
      <c r="AI2311" s="177">
        <v>0</v>
      </c>
      <c r="AJ2311" s="177">
        <v>3.2401384868825912E-2</v>
      </c>
    </row>
    <row r="2312" spans="1:36" hidden="1" outlineLevel="1" x14ac:dyDescent="0.25">
      <c r="A2312" s="190">
        <f t="shared" si="614"/>
        <v>2023</v>
      </c>
      <c r="B2312" s="55">
        <f t="shared" si="615"/>
        <v>12</v>
      </c>
      <c r="C2312" s="55">
        <f t="shared" si="616"/>
        <v>17</v>
      </c>
      <c r="D2312" s="55">
        <f t="shared" si="611"/>
        <v>96</v>
      </c>
      <c r="F2312" s="63">
        <f t="shared" si="621"/>
        <v>45261.708333333292</v>
      </c>
      <c r="G2312" s="64">
        <f t="shared" si="612"/>
        <v>336.61327610793109</v>
      </c>
      <c r="H2312" s="64">
        <f t="shared" si="626"/>
        <v>0</v>
      </c>
      <c r="I2312" s="64">
        <f t="shared" si="626"/>
        <v>2.9750000000000001</v>
      </c>
      <c r="J2312" s="64">
        <f t="shared" si="626"/>
        <v>0</v>
      </c>
      <c r="K2312" s="64">
        <f t="shared" si="626"/>
        <v>0</v>
      </c>
      <c r="L2312" s="64">
        <f t="shared" si="626"/>
        <v>0</v>
      </c>
      <c r="M2312" s="64">
        <f t="shared" si="626"/>
        <v>10.765753333740527</v>
      </c>
      <c r="N2312" s="64">
        <f t="shared" si="626"/>
        <v>322.87252277419054</v>
      </c>
      <c r="O2312" s="121"/>
      <c r="P2312" s="177">
        <v>2.9750000000000001</v>
      </c>
      <c r="Q2312" s="177">
        <v>44.971127085310187</v>
      </c>
      <c r="R2312" s="177">
        <v>44.971127085310187</v>
      </c>
      <c r="S2312" s="177">
        <v>0</v>
      </c>
      <c r="T2312" s="177">
        <v>0</v>
      </c>
      <c r="U2312" s="177">
        <v>44.971127085310187</v>
      </c>
      <c r="V2312" s="177">
        <v>44.971127085310187</v>
      </c>
      <c r="W2312" s="177">
        <v>0</v>
      </c>
      <c r="X2312" s="177">
        <v>0</v>
      </c>
      <c r="Y2312" s="177">
        <v>0</v>
      </c>
      <c r="Z2312" s="177">
        <v>0</v>
      </c>
      <c r="AA2312" s="177">
        <v>50.887788252060545</v>
      </c>
      <c r="AB2312" s="177">
        <v>46.899273711421827</v>
      </c>
      <c r="AC2312" s="177">
        <v>45.200952469467452</v>
      </c>
      <c r="AD2312" s="177">
        <v>0</v>
      </c>
      <c r="AE2312" s="177">
        <v>0</v>
      </c>
      <c r="AF2312" s="177">
        <v>10.765753333740527</v>
      </c>
      <c r="AG2312" s="177">
        <v>0</v>
      </c>
      <c r="AH2312" s="177">
        <v>0</v>
      </c>
      <c r="AI2312" s="177">
        <v>0</v>
      </c>
      <c r="AJ2312" s="177">
        <v>0</v>
      </c>
    </row>
    <row r="2313" spans="1:36" hidden="1" outlineLevel="1" x14ac:dyDescent="0.25">
      <c r="A2313" s="190">
        <f t="shared" si="614"/>
        <v>2023</v>
      </c>
      <c r="B2313" s="55">
        <f t="shared" si="615"/>
        <v>12</v>
      </c>
      <c r="C2313" s="55">
        <f t="shared" si="616"/>
        <v>18</v>
      </c>
      <c r="D2313" s="55">
        <f t="shared" si="611"/>
        <v>96</v>
      </c>
      <c r="F2313" s="63">
        <f t="shared" si="621"/>
        <v>45261.749999999956</v>
      </c>
      <c r="G2313" s="64">
        <f t="shared" si="612"/>
        <v>330.75278699128705</v>
      </c>
      <c r="H2313" s="64">
        <f t="shared" si="626"/>
        <v>0</v>
      </c>
      <c r="I2313" s="64">
        <f t="shared" si="626"/>
        <v>2.9750000000000001</v>
      </c>
      <c r="J2313" s="64">
        <f t="shared" si="626"/>
        <v>0</v>
      </c>
      <c r="K2313" s="64">
        <f t="shared" si="626"/>
        <v>0</v>
      </c>
      <c r="L2313" s="64">
        <f t="shared" si="626"/>
        <v>0</v>
      </c>
      <c r="M2313" s="64">
        <f t="shared" si="626"/>
        <v>12.145978120117519</v>
      </c>
      <c r="N2313" s="64">
        <f t="shared" si="626"/>
        <v>315.63180887116954</v>
      </c>
      <c r="O2313" s="121"/>
      <c r="P2313" s="177">
        <v>2.9750000000000001</v>
      </c>
      <c r="Q2313" s="177">
        <v>43.497508576327718</v>
      </c>
      <c r="R2313" s="177">
        <v>43.497508576327718</v>
      </c>
      <c r="S2313" s="177">
        <v>0</v>
      </c>
      <c r="T2313" s="177">
        <v>0</v>
      </c>
      <c r="U2313" s="177">
        <v>43.497508576327718</v>
      </c>
      <c r="V2313" s="177">
        <v>43.497508576327718</v>
      </c>
      <c r="W2313" s="177">
        <v>0</v>
      </c>
      <c r="X2313" s="177">
        <v>0</v>
      </c>
      <c r="Y2313" s="177">
        <v>0</v>
      </c>
      <c r="Z2313" s="177">
        <v>0</v>
      </c>
      <c r="AA2313" s="177">
        <v>50.611764736548331</v>
      </c>
      <c r="AB2313" s="177">
        <v>46.844605847462148</v>
      </c>
      <c r="AC2313" s="177">
        <v>44.185403981848211</v>
      </c>
      <c r="AD2313" s="177">
        <v>0</v>
      </c>
      <c r="AE2313" s="177">
        <v>0</v>
      </c>
      <c r="AF2313" s="177">
        <v>12.145978120117519</v>
      </c>
      <c r="AG2313" s="177">
        <v>0</v>
      </c>
      <c r="AH2313" s="177">
        <v>0</v>
      </c>
      <c r="AI2313" s="177">
        <v>0</v>
      </c>
      <c r="AJ2313" s="177">
        <v>0</v>
      </c>
    </row>
    <row r="2314" spans="1:36" hidden="1" outlineLevel="1" x14ac:dyDescent="0.25">
      <c r="A2314" s="190">
        <f t="shared" si="614"/>
        <v>2023</v>
      </c>
      <c r="B2314" s="55">
        <f t="shared" si="615"/>
        <v>12</v>
      </c>
      <c r="C2314" s="55">
        <f t="shared" si="616"/>
        <v>19</v>
      </c>
      <c r="D2314" s="55">
        <f t="shared" si="611"/>
        <v>96</v>
      </c>
      <c r="F2314" s="63">
        <f t="shared" si="621"/>
        <v>45261.791666666621</v>
      </c>
      <c r="G2314" s="64">
        <f t="shared" si="612"/>
        <v>335.54631154726394</v>
      </c>
      <c r="H2314" s="64">
        <f t="shared" si="626"/>
        <v>0</v>
      </c>
      <c r="I2314" s="64">
        <f t="shared" si="626"/>
        <v>2.9750000000000001</v>
      </c>
      <c r="J2314" s="64">
        <f t="shared" si="626"/>
        <v>0</v>
      </c>
      <c r="K2314" s="64">
        <f t="shared" si="626"/>
        <v>0</v>
      </c>
      <c r="L2314" s="64">
        <f t="shared" si="626"/>
        <v>0</v>
      </c>
      <c r="M2314" s="64">
        <f t="shared" si="626"/>
        <v>12.882098006185247</v>
      </c>
      <c r="N2314" s="64">
        <f t="shared" si="626"/>
        <v>319.68921354107869</v>
      </c>
      <c r="O2314" s="121"/>
      <c r="P2314" s="177">
        <v>2.9750000000000001</v>
      </c>
      <c r="Q2314" s="177">
        <v>44.991737134386852</v>
      </c>
      <c r="R2314" s="177">
        <v>44.991737134386852</v>
      </c>
      <c r="S2314" s="177">
        <v>0</v>
      </c>
      <c r="T2314" s="177">
        <v>0</v>
      </c>
      <c r="U2314" s="177">
        <v>44.991737134386852</v>
      </c>
      <c r="V2314" s="177">
        <v>44.991737134386852</v>
      </c>
      <c r="W2314" s="177">
        <v>0</v>
      </c>
      <c r="X2314" s="177">
        <v>0</v>
      </c>
      <c r="Y2314" s="177">
        <v>0</v>
      </c>
      <c r="Z2314" s="177">
        <v>0</v>
      </c>
      <c r="AA2314" s="177">
        <v>49.448572513702032</v>
      </c>
      <c r="AB2314" s="177">
        <v>47.781694945815268</v>
      </c>
      <c r="AC2314" s="177">
        <v>42.491997544014012</v>
      </c>
      <c r="AD2314" s="177">
        <v>0</v>
      </c>
      <c r="AE2314" s="177">
        <v>0</v>
      </c>
      <c r="AF2314" s="177">
        <v>12.882098006185247</v>
      </c>
      <c r="AG2314" s="177">
        <v>0</v>
      </c>
      <c r="AH2314" s="177">
        <v>0</v>
      </c>
      <c r="AI2314" s="177">
        <v>0</v>
      </c>
      <c r="AJ2314" s="177">
        <v>0</v>
      </c>
    </row>
    <row r="2315" spans="1:36" hidden="1" outlineLevel="1" x14ac:dyDescent="0.25">
      <c r="A2315" s="190">
        <f t="shared" si="614"/>
        <v>2023</v>
      </c>
      <c r="B2315" s="55">
        <f t="shared" si="615"/>
        <v>12</v>
      </c>
      <c r="C2315" s="55">
        <f t="shared" si="616"/>
        <v>20</v>
      </c>
      <c r="D2315" s="55">
        <f t="shared" si="611"/>
        <v>96</v>
      </c>
      <c r="F2315" s="63">
        <f t="shared" si="621"/>
        <v>45261.833333333285</v>
      </c>
      <c r="G2315" s="64">
        <f t="shared" si="612"/>
        <v>334.55853226896807</v>
      </c>
      <c r="H2315" s="64">
        <f t="shared" ref="H2315:N2324" si="627">SUMIF($P$6:$AK$6,H$6,$P2315:$AK2315)</f>
        <v>0</v>
      </c>
      <c r="I2315" s="64">
        <f t="shared" si="627"/>
        <v>2.9750000000000001</v>
      </c>
      <c r="J2315" s="64">
        <f t="shared" si="627"/>
        <v>0</v>
      </c>
      <c r="K2315" s="64">
        <f t="shared" si="627"/>
        <v>0</v>
      </c>
      <c r="L2315" s="64">
        <f t="shared" si="627"/>
        <v>0</v>
      </c>
      <c r="M2315" s="64">
        <f t="shared" si="627"/>
        <v>12.698068034668317</v>
      </c>
      <c r="N2315" s="64">
        <f t="shared" si="627"/>
        <v>318.88546423429977</v>
      </c>
      <c r="O2315" s="121"/>
      <c r="P2315" s="177">
        <v>2.9750000000000001</v>
      </c>
      <c r="Q2315" s="177">
        <v>45.125702453385259</v>
      </c>
      <c r="R2315" s="177">
        <v>45.125702453385259</v>
      </c>
      <c r="S2315" s="177">
        <v>0</v>
      </c>
      <c r="T2315" s="177">
        <v>0</v>
      </c>
      <c r="U2315" s="177">
        <v>45.125702453385259</v>
      </c>
      <c r="V2315" s="177">
        <v>45.125702453385259</v>
      </c>
      <c r="W2315" s="177">
        <v>0</v>
      </c>
      <c r="X2315" s="177">
        <v>0</v>
      </c>
      <c r="Y2315" s="177">
        <v>0</v>
      </c>
      <c r="Z2315" s="177">
        <v>0</v>
      </c>
      <c r="AA2315" s="177">
        <v>48.555265618662645</v>
      </c>
      <c r="AB2315" s="177">
        <v>46.87064595712458</v>
      </c>
      <c r="AC2315" s="177">
        <v>42.956742844971544</v>
      </c>
      <c r="AD2315" s="177">
        <v>0</v>
      </c>
      <c r="AE2315" s="177">
        <v>0</v>
      </c>
      <c r="AF2315" s="177">
        <v>12.698068034668317</v>
      </c>
      <c r="AG2315" s="177">
        <v>0</v>
      </c>
      <c r="AH2315" s="177">
        <v>0</v>
      </c>
      <c r="AI2315" s="177">
        <v>0</v>
      </c>
      <c r="AJ2315" s="177">
        <v>0</v>
      </c>
    </row>
    <row r="2316" spans="1:36" hidden="1" outlineLevel="1" x14ac:dyDescent="0.25">
      <c r="A2316" s="190">
        <f t="shared" si="614"/>
        <v>2023</v>
      </c>
      <c r="B2316" s="55">
        <f t="shared" si="615"/>
        <v>12</v>
      </c>
      <c r="C2316" s="55">
        <f t="shared" si="616"/>
        <v>21</v>
      </c>
      <c r="D2316" s="55">
        <f t="shared" si="611"/>
        <v>96</v>
      </c>
      <c r="F2316" s="63">
        <f t="shared" si="621"/>
        <v>45261.874999999949</v>
      </c>
      <c r="G2316" s="64">
        <f t="shared" si="612"/>
        <v>326.83468935728604</v>
      </c>
      <c r="H2316" s="64">
        <f t="shared" si="627"/>
        <v>0</v>
      </c>
      <c r="I2316" s="64">
        <f t="shared" si="627"/>
        <v>2.9750000000000001</v>
      </c>
      <c r="J2316" s="64">
        <f t="shared" si="627"/>
        <v>0</v>
      </c>
      <c r="K2316" s="64">
        <f t="shared" si="627"/>
        <v>0</v>
      </c>
      <c r="L2316" s="64">
        <f t="shared" si="627"/>
        <v>0</v>
      </c>
      <c r="M2316" s="64">
        <f t="shared" si="627"/>
        <v>12.330008091634451</v>
      </c>
      <c r="N2316" s="64">
        <f t="shared" si="627"/>
        <v>311.52968126565156</v>
      </c>
      <c r="O2316" s="121"/>
      <c r="P2316" s="177">
        <v>2.9750000000000001</v>
      </c>
      <c r="Q2316" s="177">
        <v>43.075002570255847</v>
      </c>
      <c r="R2316" s="177">
        <v>43.075002570255847</v>
      </c>
      <c r="S2316" s="177">
        <v>0</v>
      </c>
      <c r="T2316" s="177">
        <v>0</v>
      </c>
      <c r="U2316" s="177">
        <v>43.075002570255847</v>
      </c>
      <c r="V2316" s="177">
        <v>43.075002570255847</v>
      </c>
      <c r="W2316" s="177">
        <v>0</v>
      </c>
      <c r="X2316" s="177">
        <v>0</v>
      </c>
      <c r="Y2316" s="177">
        <v>0</v>
      </c>
      <c r="Z2316" s="177">
        <v>0</v>
      </c>
      <c r="AA2316" s="177">
        <v>48.435733410166065</v>
      </c>
      <c r="AB2316" s="177">
        <v>46.584240576919825</v>
      </c>
      <c r="AC2316" s="177">
        <v>44.209696997542295</v>
      </c>
      <c r="AD2316" s="177">
        <v>0</v>
      </c>
      <c r="AE2316" s="177">
        <v>0</v>
      </c>
      <c r="AF2316" s="177">
        <v>12.330008091634451</v>
      </c>
      <c r="AG2316" s="177">
        <v>0</v>
      </c>
      <c r="AH2316" s="177">
        <v>0</v>
      </c>
      <c r="AI2316" s="177">
        <v>0</v>
      </c>
      <c r="AJ2316" s="177">
        <v>0</v>
      </c>
    </row>
    <row r="2317" spans="1:36" hidden="1" outlineLevel="1" x14ac:dyDescent="0.25">
      <c r="A2317" s="190">
        <f t="shared" si="614"/>
        <v>2023</v>
      </c>
      <c r="B2317" s="55">
        <f t="shared" si="615"/>
        <v>12</v>
      </c>
      <c r="C2317" s="55">
        <f t="shared" si="616"/>
        <v>22</v>
      </c>
      <c r="D2317" s="55">
        <f t="shared" si="611"/>
        <v>96</v>
      </c>
      <c r="F2317" s="63">
        <f t="shared" si="621"/>
        <v>45261.916666666613</v>
      </c>
      <c r="G2317" s="64">
        <f t="shared" si="612"/>
        <v>326.08975023050851</v>
      </c>
      <c r="H2317" s="64">
        <f t="shared" si="627"/>
        <v>0</v>
      </c>
      <c r="I2317" s="64">
        <f t="shared" si="627"/>
        <v>2.9750000000000001</v>
      </c>
      <c r="J2317" s="64">
        <f t="shared" si="627"/>
        <v>0</v>
      </c>
      <c r="K2317" s="64">
        <f t="shared" si="627"/>
        <v>0</v>
      </c>
      <c r="L2317" s="64">
        <f t="shared" si="627"/>
        <v>0</v>
      </c>
      <c r="M2317" s="64">
        <f t="shared" si="627"/>
        <v>12.145978120117519</v>
      </c>
      <c r="N2317" s="64">
        <f t="shared" si="627"/>
        <v>310.968772110391</v>
      </c>
      <c r="O2317" s="121"/>
      <c r="P2317" s="177">
        <v>2.9750000000000001</v>
      </c>
      <c r="Q2317" s="177">
        <v>42.281515680803771</v>
      </c>
      <c r="R2317" s="177">
        <v>42.281515680803771</v>
      </c>
      <c r="S2317" s="177">
        <v>0</v>
      </c>
      <c r="T2317" s="177">
        <v>0</v>
      </c>
      <c r="U2317" s="177">
        <v>42.281515680803771</v>
      </c>
      <c r="V2317" s="177">
        <v>42.281515680803771</v>
      </c>
      <c r="W2317" s="177">
        <v>0</v>
      </c>
      <c r="X2317" s="177">
        <v>0</v>
      </c>
      <c r="Y2317" s="177">
        <v>0</v>
      </c>
      <c r="Z2317" s="177">
        <v>0</v>
      </c>
      <c r="AA2317" s="177">
        <v>49.579083311816802</v>
      </c>
      <c r="AB2317" s="177">
        <v>47.707601028542392</v>
      </c>
      <c r="AC2317" s="177">
        <v>44.556025046816714</v>
      </c>
      <c r="AD2317" s="177">
        <v>0</v>
      </c>
      <c r="AE2317" s="177">
        <v>0</v>
      </c>
      <c r="AF2317" s="177">
        <v>12.145978120117519</v>
      </c>
      <c r="AG2317" s="177">
        <v>0</v>
      </c>
      <c r="AH2317" s="177">
        <v>0</v>
      </c>
      <c r="AI2317" s="177">
        <v>0</v>
      </c>
      <c r="AJ2317" s="177">
        <v>0</v>
      </c>
    </row>
    <row r="2318" spans="1:36" hidden="1" outlineLevel="1" x14ac:dyDescent="0.25">
      <c r="A2318" s="190">
        <f t="shared" si="614"/>
        <v>2023</v>
      </c>
      <c r="B2318" s="55">
        <f t="shared" si="615"/>
        <v>12</v>
      </c>
      <c r="C2318" s="55">
        <f t="shared" si="616"/>
        <v>23</v>
      </c>
      <c r="D2318" s="55">
        <f t="shared" si="611"/>
        <v>96</v>
      </c>
      <c r="F2318" s="63">
        <f t="shared" si="621"/>
        <v>45261.958333333278</v>
      </c>
      <c r="G2318" s="64">
        <f t="shared" si="612"/>
        <v>331.70651840666324</v>
      </c>
      <c r="H2318" s="64">
        <f t="shared" si="627"/>
        <v>0</v>
      </c>
      <c r="I2318" s="64">
        <f t="shared" si="627"/>
        <v>2.9750000000000001</v>
      </c>
      <c r="J2318" s="64">
        <f t="shared" si="627"/>
        <v>0</v>
      </c>
      <c r="K2318" s="64">
        <f t="shared" si="627"/>
        <v>0</v>
      </c>
      <c r="L2318" s="64">
        <f t="shared" si="627"/>
        <v>0</v>
      </c>
      <c r="M2318" s="64">
        <f t="shared" si="627"/>
        <v>12.237993105875983</v>
      </c>
      <c r="N2318" s="64">
        <f t="shared" si="627"/>
        <v>316.49352530078727</v>
      </c>
      <c r="O2318" s="121"/>
      <c r="P2318" s="177">
        <v>2.9750000000000001</v>
      </c>
      <c r="Q2318" s="177">
        <v>43.476898527251052</v>
      </c>
      <c r="R2318" s="177">
        <v>43.476898527251052</v>
      </c>
      <c r="S2318" s="177">
        <v>0</v>
      </c>
      <c r="T2318" s="177">
        <v>0</v>
      </c>
      <c r="U2318" s="177">
        <v>43.476898527251052</v>
      </c>
      <c r="V2318" s="177">
        <v>43.476898527251052</v>
      </c>
      <c r="W2318" s="177">
        <v>0</v>
      </c>
      <c r="X2318" s="177">
        <v>0</v>
      </c>
      <c r="Y2318" s="177">
        <v>0</v>
      </c>
      <c r="Z2318" s="177">
        <v>0</v>
      </c>
      <c r="AA2318" s="177">
        <v>48.821355947833737</v>
      </c>
      <c r="AB2318" s="177">
        <v>49.209955692506441</v>
      </c>
      <c r="AC2318" s="177">
        <v>44.554619551442926</v>
      </c>
      <c r="AD2318" s="177">
        <v>0</v>
      </c>
      <c r="AE2318" s="177">
        <v>0</v>
      </c>
      <c r="AF2318" s="177">
        <v>12.237993105875983</v>
      </c>
      <c r="AG2318" s="177">
        <v>0</v>
      </c>
      <c r="AH2318" s="177">
        <v>0</v>
      </c>
      <c r="AI2318" s="177">
        <v>0</v>
      </c>
      <c r="AJ2318" s="177">
        <v>0</v>
      </c>
    </row>
    <row r="2319" spans="1:36" hidden="1" outlineLevel="1" x14ac:dyDescent="0.25">
      <c r="A2319" s="190">
        <f t="shared" si="614"/>
        <v>2024</v>
      </c>
      <c r="B2319" s="55">
        <f t="shared" si="615"/>
        <v>1</v>
      </c>
      <c r="C2319" s="55">
        <f t="shared" si="616"/>
        <v>0</v>
      </c>
      <c r="D2319" s="55">
        <f t="shared" ref="D2319:D2382" si="628">MATCH(DATE(YEAR(F2319),B2319,1),$F$7505:$F$7816,0)</f>
        <v>97</v>
      </c>
      <c r="F2319" s="63">
        <f t="shared" ref="F2319" si="629">EDATE(F2295,1)</f>
        <v>45292</v>
      </c>
      <c r="G2319" s="64">
        <f t="shared" ref="G2319:G2382" si="630">SUM(H2319:N2319)</f>
        <v>348.17278115861222</v>
      </c>
      <c r="H2319" s="64">
        <f t="shared" si="627"/>
        <v>0</v>
      </c>
      <c r="I2319" s="64">
        <f t="shared" si="627"/>
        <v>2.9750000000000001</v>
      </c>
      <c r="J2319" s="64">
        <f t="shared" si="627"/>
        <v>0</v>
      </c>
      <c r="K2319" s="64">
        <f t="shared" si="627"/>
        <v>0</v>
      </c>
      <c r="L2319" s="64">
        <f t="shared" si="627"/>
        <v>0</v>
      </c>
      <c r="M2319" s="64">
        <f t="shared" si="627"/>
        <v>11.463356004703499</v>
      </c>
      <c r="N2319" s="64">
        <f t="shared" si="627"/>
        <v>333.73442515390872</v>
      </c>
      <c r="O2319" s="121"/>
      <c r="P2319" s="177">
        <v>2.9750000000000001</v>
      </c>
      <c r="Q2319" s="177">
        <v>49.866013741021071</v>
      </c>
      <c r="R2319" s="177">
        <v>49.866013741021071</v>
      </c>
      <c r="S2319" s="177">
        <v>0</v>
      </c>
      <c r="T2319" s="177">
        <v>0</v>
      </c>
      <c r="U2319" s="177">
        <v>49.866013741021071</v>
      </c>
      <c r="V2319" s="177">
        <v>49.866013741021071</v>
      </c>
      <c r="W2319" s="177">
        <v>0</v>
      </c>
      <c r="X2319" s="177">
        <v>0</v>
      </c>
      <c r="Y2319" s="177">
        <v>0</v>
      </c>
      <c r="Z2319" s="177">
        <v>0</v>
      </c>
      <c r="AA2319" s="177">
        <v>45.019200285294531</v>
      </c>
      <c r="AB2319" s="177">
        <v>47.789884108949828</v>
      </c>
      <c r="AC2319" s="177">
        <v>41.461285795580082</v>
      </c>
      <c r="AD2319" s="177">
        <v>0</v>
      </c>
      <c r="AE2319" s="177">
        <v>0</v>
      </c>
      <c r="AF2319" s="177">
        <v>11.463356004703499</v>
      </c>
      <c r="AG2319" s="177">
        <v>0</v>
      </c>
      <c r="AH2319" s="177">
        <v>0</v>
      </c>
      <c r="AI2319" s="177">
        <v>0</v>
      </c>
      <c r="AJ2319" s="177">
        <v>0</v>
      </c>
    </row>
    <row r="2320" spans="1:36" hidden="1" outlineLevel="1" x14ac:dyDescent="0.25">
      <c r="A2320" s="190">
        <f t="shared" ref="A2320:A2383" si="631">YEAR(F2320)</f>
        <v>2024</v>
      </c>
      <c r="B2320" s="55">
        <f t="shared" ref="B2320:B2383" si="632">MONTH(F2320)</f>
        <v>1</v>
      </c>
      <c r="C2320" s="55">
        <f t="shared" ref="C2320:C2383" si="633">HOUR(F2320)</f>
        <v>1</v>
      </c>
      <c r="D2320" s="55">
        <f t="shared" si="628"/>
        <v>97</v>
      </c>
      <c r="F2320" s="63">
        <f t="shared" ref="F2320" si="634">F2319+1/24</f>
        <v>45292.041666666664</v>
      </c>
      <c r="G2320" s="64">
        <f t="shared" si="630"/>
        <v>353.79585939600577</v>
      </c>
      <c r="H2320" s="64">
        <f t="shared" si="627"/>
        <v>0</v>
      </c>
      <c r="I2320" s="64">
        <f t="shared" si="627"/>
        <v>2.9750000000000001</v>
      </c>
      <c r="J2320" s="64">
        <f t="shared" si="627"/>
        <v>0</v>
      </c>
      <c r="K2320" s="64">
        <f t="shared" si="627"/>
        <v>0</v>
      </c>
      <c r="L2320" s="64">
        <f t="shared" si="627"/>
        <v>0</v>
      </c>
      <c r="M2320" s="64">
        <f t="shared" si="627"/>
        <v>11.138154415917587</v>
      </c>
      <c r="N2320" s="64">
        <f t="shared" si="627"/>
        <v>339.6827049800882</v>
      </c>
      <c r="O2320" s="121"/>
      <c r="P2320" s="177">
        <v>2.9750000000000001</v>
      </c>
      <c r="Q2320" s="177">
        <v>51.195361906466758</v>
      </c>
      <c r="R2320" s="177">
        <v>51.195361906466758</v>
      </c>
      <c r="S2320" s="177">
        <v>0</v>
      </c>
      <c r="T2320" s="177">
        <v>0</v>
      </c>
      <c r="U2320" s="177">
        <v>51.195361906466758</v>
      </c>
      <c r="V2320" s="177">
        <v>51.195361906466758</v>
      </c>
      <c r="W2320" s="177">
        <v>0</v>
      </c>
      <c r="X2320" s="177">
        <v>0</v>
      </c>
      <c r="Y2320" s="177">
        <v>0</v>
      </c>
      <c r="Z2320" s="177">
        <v>0</v>
      </c>
      <c r="AA2320" s="177">
        <v>45.240889591679107</v>
      </c>
      <c r="AB2320" s="177">
        <v>49.08137196447494</v>
      </c>
      <c r="AC2320" s="177">
        <v>40.578995798067112</v>
      </c>
      <c r="AD2320" s="177">
        <v>0</v>
      </c>
      <c r="AE2320" s="177">
        <v>0</v>
      </c>
      <c r="AF2320" s="177">
        <v>11.138154415917587</v>
      </c>
      <c r="AG2320" s="177">
        <v>0</v>
      </c>
      <c r="AH2320" s="177">
        <v>0</v>
      </c>
      <c r="AI2320" s="177">
        <v>0</v>
      </c>
      <c r="AJ2320" s="177">
        <v>0</v>
      </c>
    </row>
    <row r="2321" spans="1:36" hidden="1" outlineLevel="1" x14ac:dyDescent="0.25">
      <c r="A2321" s="190">
        <f t="shared" si="631"/>
        <v>2024</v>
      </c>
      <c r="B2321" s="55">
        <f t="shared" si="632"/>
        <v>1</v>
      </c>
      <c r="C2321" s="55">
        <f t="shared" si="633"/>
        <v>2</v>
      </c>
      <c r="D2321" s="55">
        <f t="shared" si="628"/>
        <v>97</v>
      </c>
      <c r="F2321" s="63">
        <f t="shared" si="621"/>
        <v>45292.083333333328</v>
      </c>
      <c r="G2321" s="64">
        <f t="shared" si="630"/>
        <v>357.30000030785766</v>
      </c>
      <c r="H2321" s="64">
        <f t="shared" si="627"/>
        <v>0</v>
      </c>
      <c r="I2321" s="64">
        <f t="shared" si="627"/>
        <v>2.9750000000000001</v>
      </c>
      <c r="J2321" s="64">
        <f t="shared" si="627"/>
        <v>0</v>
      </c>
      <c r="K2321" s="64">
        <f t="shared" si="627"/>
        <v>0</v>
      </c>
      <c r="L2321" s="64">
        <f t="shared" si="627"/>
        <v>0</v>
      </c>
      <c r="M2321" s="64">
        <f t="shared" si="627"/>
        <v>10.894253224328152</v>
      </c>
      <c r="N2321" s="64">
        <f t="shared" si="627"/>
        <v>343.43074708352952</v>
      </c>
      <c r="O2321" s="121"/>
      <c r="P2321" s="177">
        <v>2.9750000000000001</v>
      </c>
      <c r="Q2321" s="177">
        <v>51.329327225465164</v>
      </c>
      <c r="R2321" s="177">
        <v>51.329327225465164</v>
      </c>
      <c r="S2321" s="177">
        <v>0</v>
      </c>
      <c r="T2321" s="177">
        <v>0</v>
      </c>
      <c r="U2321" s="177">
        <v>51.329327225465164</v>
      </c>
      <c r="V2321" s="177">
        <v>51.329327225465164</v>
      </c>
      <c r="W2321" s="177">
        <v>0</v>
      </c>
      <c r="X2321" s="177">
        <v>0</v>
      </c>
      <c r="Y2321" s="177">
        <v>0</v>
      </c>
      <c r="Z2321" s="177">
        <v>0</v>
      </c>
      <c r="AA2321" s="177">
        <v>47.725516810276567</v>
      </c>
      <c r="AB2321" s="177">
        <v>48.518223745600508</v>
      </c>
      <c r="AC2321" s="177">
        <v>41.869697625791801</v>
      </c>
      <c r="AD2321" s="177">
        <v>0</v>
      </c>
      <c r="AE2321" s="177">
        <v>0</v>
      </c>
      <c r="AF2321" s="177">
        <v>10.894253224328152</v>
      </c>
      <c r="AG2321" s="177">
        <v>0</v>
      </c>
      <c r="AH2321" s="177">
        <v>0</v>
      </c>
      <c r="AI2321" s="177">
        <v>0</v>
      </c>
      <c r="AJ2321" s="177">
        <v>0</v>
      </c>
    </row>
    <row r="2322" spans="1:36" hidden="1" outlineLevel="1" x14ac:dyDescent="0.25">
      <c r="A2322" s="190">
        <f t="shared" si="631"/>
        <v>2024</v>
      </c>
      <c r="B2322" s="55">
        <f t="shared" si="632"/>
        <v>1</v>
      </c>
      <c r="C2322" s="55">
        <f t="shared" si="633"/>
        <v>3</v>
      </c>
      <c r="D2322" s="55">
        <f t="shared" si="628"/>
        <v>97</v>
      </c>
      <c r="F2322" s="63">
        <f t="shared" si="621"/>
        <v>45292.124999999993</v>
      </c>
      <c r="G2322" s="64">
        <f t="shared" si="630"/>
        <v>357.51045578621302</v>
      </c>
      <c r="H2322" s="64">
        <f t="shared" si="627"/>
        <v>0</v>
      </c>
      <c r="I2322" s="64">
        <f t="shared" si="627"/>
        <v>2.9750000000000001</v>
      </c>
      <c r="J2322" s="64">
        <f t="shared" si="627"/>
        <v>0</v>
      </c>
      <c r="K2322" s="64">
        <f t="shared" si="627"/>
        <v>0</v>
      </c>
      <c r="L2322" s="64">
        <f t="shared" si="627"/>
        <v>0</v>
      </c>
      <c r="M2322" s="64">
        <f t="shared" si="627"/>
        <v>11.056854018721108</v>
      </c>
      <c r="N2322" s="64">
        <f t="shared" si="627"/>
        <v>343.47860176749191</v>
      </c>
      <c r="O2322" s="121"/>
      <c r="P2322" s="177">
        <v>2.9750000000000001</v>
      </c>
      <c r="Q2322" s="177">
        <v>51.710613133383696</v>
      </c>
      <c r="R2322" s="177">
        <v>51.710613133383696</v>
      </c>
      <c r="S2322" s="177">
        <v>0</v>
      </c>
      <c r="T2322" s="177">
        <v>0</v>
      </c>
      <c r="U2322" s="177">
        <v>51.710613133383696</v>
      </c>
      <c r="V2322" s="177">
        <v>51.710613133383696</v>
      </c>
      <c r="W2322" s="177">
        <v>0</v>
      </c>
      <c r="X2322" s="177">
        <v>0</v>
      </c>
      <c r="Y2322" s="177">
        <v>0</v>
      </c>
      <c r="Z2322" s="177">
        <v>0</v>
      </c>
      <c r="AA2322" s="177">
        <v>47.285917755525674</v>
      </c>
      <c r="AB2322" s="177">
        <v>48.563067294732953</v>
      </c>
      <c r="AC2322" s="177">
        <v>40.787164183698522</v>
      </c>
      <c r="AD2322" s="177">
        <v>0</v>
      </c>
      <c r="AE2322" s="177">
        <v>0</v>
      </c>
      <c r="AF2322" s="177">
        <v>11.056854018721108</v>
      </c>
      <c r="AG2322" s="177">
        <v>0</v>
      </c>
      <c r="AH2322" s="177">
        <v>0</v>
      </c>
      <c r="AI2322" s="177">
        <v>0</v>
      </c>
      <c r="AJ2322" s="177">
        <v>0</v>
      </c>
    </row>
    <row r="2323" spans="1:36" hidden="1" outlineLevel="1" x14ac:dyDescent="0.25">
      <c r="A2323" s="190">
        <f t="shared" si="631"/>
        <v>2024</v>
      </c>
      <c r="B2323" s="55">
        <f t="shared" si="632"/>
        <v>1</v>
      </c>
      <c r="C2323" s="55">
        <f t="shared" si="633"/>
        <v>4</v>
      </c>
      <c r="D2323" s="55">
        <f t="shared" si="628"/>
        <v>97</v>
      </c>
      <c r="F2323" s="63">
        <f t="shared" si="621"/>
        <v>45292.166666666657</v>
      </c>
      <c r="G2323" s="64">
        <f t="shared" si="630"/>
        <v>354.5149583819404</v>
      </c>
      <c r="H2323" s="64">
        <f t="shared" si="627"/>
        <v>0</v>
      </c>
      <c r="I2323" s="64">
        <f t="shared" si="627"/>
        <v>2.9750000000000001</v>
      </c>
      <c r="J2323" s="64">
        <f t="shared" si="627"/>
        <v>0</v>
      </c>
      <c r="K2323" s="64">
        <f t="shared" si="627"/>
        <v>0</v>
      </c>
      <c r="L2323" s="64">
        <f t="shared" si="627"/>
        <v>0</v>
      </c>
      <c r="M2323" s="64">
        <f t="shared" si="627"/>
        <v>11.625956799096461</v>
      </c>
      <c r="N2323" s="64">
        <f t="shared" si="627"/>
        <v>339.91400158284392</v>
      </c>
      <c r="O2323" s="121"/>
      <c r="P2323" s="177">
        <v>2.9750000000000001</v>
      </c>
      <c r="Q2323" s="177">
        <v>50.927431268469959</v>
      </c>
      <c r="R2323" s="177">
        <v>50.927431268469959</v>
      </c>
      <c r="S2323" s="177">
        <v>0</v>
      </c>
      <c r="T2323" s="177">
        <v>0</v>
      </c>
      <c r="U2323" s="177">
        <v>50.927431268469959</v>
      </c>
      <c r="V2323" s="177">
        <v>50.927431268469959</v>
      </c>
      <c r="W2323" s="177">
        <v>0</v>
      </c>
      <c r="X2323" s="177">
        <v>0</v>
      </c>
      <c r="Y2323" s="177">
        <v>0</v>
      </c>
      <c r="Z2323" s="177">
        <v>0</v>
      </c>
      <c r="AA2323" s="177">
        <v>46.612166456363873</v>
      </c>
      <c r="AB2323" s="177">
        <v>48.325226816082811</v>
      </c>
      <c r="AC2323" s="177">
        <v>41.266883236517415</v>
      </c>
      <c r="AD2323" s="177">
        <v>0</v>
      </c>
      <c r="AE2323" s="177">
        <v>0</v>
      </c>
      <c r="AF2323" s="177">
        <v>11.625956799096461</v>
      </c>
      <c r="AG2323" s="177">
        <v>0</v>
      </c>
      <c r="AH2323" s="177">
        <v>0</v>
      </c>
      <c r="AI2323" s="177">
        <v>0</v>
      </c>
      <c r="AJ2323" s="177">
        <v>0</v>
      </c>
    </row>
    <row r="2324" spans="1:36" hidden="1" outlineLevel="1" x14ac:dyDescent="0.25">
      <c r="A2324" s="190">
        <f t="shared" si="631"/>
        <v>2024</v>
      </c>
      <c r="B2324" s="55">
        <f t="shared" si="632"/>
        <v>1</v>
      </c>
      <c r="C2324" s="55">
        <f t="shared" si="633"/>
        <v>5</v>
      </c>
      <c r="D2324" s="55">
        <f t="shared" si="628"/>
        <v>97</v>
      </c>
      <c r="F2324" s="63">
        <f t="shared" si="621"/>
        <v>45292.208333333321</v>
      </c>
      <c r="G2324" s="64">
        <f t="shared" si="630"/>
        <v>349.01480712749157</v>
      </c>
      <c r="H2324" s="64">
        <f t="shared" si="627"/>
        <v>0</v>
      </c>
      <c r="I2324" s="64">
        <f t="shared" si="627"/>
        <v>2.9750000000000001</v>
      </c>
      <c r="J2324" s="64">
        <f t="shared" si="627"/>
        <v>0</v>
      </c>
      <c r="K2324" s="64">
        <f t="shared" si="627"/>
        <v>0</v>
      </c>
      <c r="L2324" s="64">
        <f t="shared" si="627"/>
        <v>0</v>
      </c>
      <c r="M2324" s="64">
        <f t="shared" si="627"/>
        <v>10.812952827131673</v>
      </c>
      <c r="N2324" s="64">
        <f t="shared" si="627"/>
        <v>335.22685430035989</v>
      </c>
      <c r="O2324" s="121"/>
      <c r="P2324" s="177">
        <v>2.9750000000000001</v>
      </c>
      <c r="Q2324" s="177">
        <v>49.350762514104133</v>
      </c>
      <c r="R2324" s="177">
        <v>49.350762514104133</v>
      </c>
      <c r="S2324" s="177">
        <v>0</v>
      </c>
      <c r="T2324" s="177">
        <v>0</v>
      </c>
      <c r="U2324" s="177">
        <v>49.350762514104133</v>
      </c>
      <c r="V2324" s="177">
        <v>49.350762514104133</v>
      </c>
      <c r="W2324" s="177">
        <v>0</v>
      </c>
      <c r="X2324" s="177">
        <v>0</v>
      </c>
      <c r="Y2324" s="177">
        <v>0</v>
      </c>
      <c r="Z2324" s="177">
        <v>0</v>
      </c>
      <c r="AA2324" s="177">
        <v>46.503572255199771</v>
      </c>
      <c r="AB2324" s="177">
        <v>49.114239853220603</v>
      </c>
      <c r="AC2324" s="177">
        <v>42.205992135523012</v>
      </c>
      <c r="AD2324" s="177">
        <v>0</v>
      </c>
      <c r="AE2324" s="177">
        <v>0</v>
      </c>
      <c r="AF2324" s="177">
        <v>10.812952827131673</v>
      </c>
      <c r="AG2324" s="177">
        <v>0</v>
      </c>
      <c r="AH2324" s="177">
        <v>0</v>
      </c>
      <c r="AI2324" s="177">
        <v>0</v>
      </c>
      <c r="AJ2324" s="177">
        <v>0</v>
      </c>
    </row>
    <row r="2325" spans="1:36" hidden="1" outlineLevel="1" x14ac:dyDescent="0.25">
      <c r="A2325" s="190">
        <f t="shared" si="631"/>
        <v>2024</v>
      </c>
      <c r="B2325" s="55">
        <f t="shared" si="632"/>
        <v>1</v>
      </c>
      <c r="C2325" s="55">
        <f t="shared" si="633"/>
        <v>6</v>
      </c>
      <c r="D2325" s="55">
        <f t="shared" si="628"/>
        <v>97</v>
      </c>
      <c r="F2325" s="63">
        <f t="shared" si="621"/>
        <v>45292.249999999985</v>
      </c>
      <c r="G2325" s="64">
        <f t="shared" si="630"/>
        <v>351.24400144174365</v>
      </c>
      <c r="H2325" s="64">
        <f t="shared" ref="H2325:N2334" si="635">SUMIF($P$6:$AK$6,H$6,$P2325:$AK2325)</f>
        <v>0</v>
      </c>
      <c r="I2325" s="64">
        <f t="shared" si="635"/>
        <v>3.203930249035019</v>
      </c>
      <c r="J2325" s="64">
        <f t="shared" si="635"/>
        <v>0</v>
      </c>
      <c r="K2325" s="64">
        <f t="shared" si="635"/>
        <v>0</v>
      </c>
      <c r="L2325" s="64">
        <f t="shared" si="635"/>
        <v>0</v>
      </c>
      <c r="M2325" s="64">
        <f t="shared" si="635"/>
        <v>11.707257196292939</v>
      </c>
      <c r="N2325" s="64">
        <f t="shared" si="635"/>
        <v>336.33281399641567</v>
      </c>
      <c r="O2325" s="121"/>
      <c r="P2325" s="177">
        <v>2.9750000000000001</v>
      </c>
      <c r="Q2325" s="177">
        <v>48.546970600113696</v>
      </c>
      <c r="R2325" s="177">
        <v>48.546970600113696</v>
      </c>
      <c r="S2325" s="177">
        <v>0.14860955141950558</v>
      </c>
      <c r="T2325" s="177">
        <v>8.0320697615513414E-2</v>
      </c>
      <c r="U2325" s="177">
        <v>48.546970600113696</v>
      </c>
      <c r="V2325" s="177">
        <v>48.546970600113696</v>
      </c>
      <c r="W2325" s="177">
        <v>0</v>
      </c>
      <c r="X2325" s="177">
        <v>0</v>
      </c>
      <c r="Y2325" s="177">
        <v>0</v>
      </c>
      <c r="Z2325" s="177">
        <v>0</v>
      </c>
      <c r="AA2325" s="177">
        <v>48.094506773716375</v>
      </c>
      <c r="AB2325" s="177">
        <v>50.84689888059269</v>
      </c>
      <c r="AC2325" s="177">
        <v>43.203525941651847</v>
      </c>
      <c r="AD2325" s="177">
        <v>0</v>
      </c>
      <c r="AE2325" s="177">
        <v>0</v>
      </c>
      <c r="AF2325" s="177">
        <v>11.707257196292939</v>
      </c>
      <c r="AG2325" s="177">
        <v>0</v>
      </c>
      <c r="AH2325" s="177">
        <v>0</v>
      </c>
      <c r="AI2325" s="177">
        <v>0</v>
      </c>
      <c r="AJ2325" s="177">
        <v>0</v>
      </c>
    </row>
    <row r="2326" spans="1:36" hidden="1" outlineLevel="1" x14ac:dyDescent="0.25">
      <c r="A2326" s="190">
        <f t="shared" si="631"/>
        <v>2024</v>
      </c>
      <c r="B2326" s="55">
        <f t="shared" si="632"/>
        <v>1</v>
      </c>
      <c r="C2326" s="55">
        <f t="shared" si="633"/>
        <v>7</v>
      </c>
      <c r="D2326" s="55">
        <f t="shared" si="628"/>
        <v>97</v>
      </c>
      <c r="F2326" s="63">
        <f t="shared" si="621"/>
        <v>45292.29166666665</v>
      </c>
      <c r="G2326" s="64">
        <f t="shared" si="630"/>
        <v>448.4739160525246</v>
      </c>
      <c r="H2326" s="64">
        <f t="shared" si="635"/>
        <v>15.616542451401303</v>
      </c>
      <c r="I2326" s="64">
        <f t="shared" si="635"/>
        <v>13.477906619875455</v>
      </c>
      <c r="J2326" s="64">
        <f t="shared" si="635"/>
        <v>69.428403447002395</v>
      </c>
      <c r="K2326" s="64">
        <f t="shared" si="635"/>
        <v>0</v>
      </c>
      <c r="L2326" s="64">
        <f t="shared" si="635"/>
        <v>0</v>
      </c>
      <c r="M2326" s="64">
        <f t="shared" si="635"/>
        <v>11.707257196292939</v>
      </c>
      <c r="N2326" s="64">
        <f t="shared" si="635"/>
        <v>338.24380633795249</v>
      </c>
      <c r="O2326" s="121"/>
      <c r="P2326" s="177">
        <v>2.9750000000000001</v>
      </c>
      <c r="Q2326" s="177">
        <v>48.917951483493908</v>
      </c>
      <c r="R2326" s="177">
        <v>48.917951483493908</v>
      </c>
      <c r="S2326" s="177">
        <v>5.2724697929949498</v>
      </c>
      <c r="T2326" s="177">
        <v>4.9437499625682717</v>
      </c>
      <c r="U2326" s="177">
        <v>48.917951483493908</v>
      </c>
      <c r="V2326" s="177">
        <v>48.917951483493908</v>
      </c>
      <c r="W2326" s="177">
        <v>0.10214843476439849</v>
      </c>
      <c r="X2326" s="177">
        <v>6.6474739782676373E-2</v>
      </c>
      <c r="Y2326" s="177">
        <v>0</v>
      </c>
      <c r="Z2326" s="177">
        <v>0</v>
      </c>
      <c r="AA2326" s="177">
        <v>48.133035211797932</v>
      </c>
      <c r="AB2326" s="177">
        <v>50.386170710662057</v>
      </c>
      <c r="AC2326" s="177">
        <v>44.052794481516884</v>
      </c>
      <c r="AD2326" s="177">
        <v>15.616542451401303</v>
      </c>
      <c r="AE2326" s="177">
        <v>0.11806368976515794</v>
      </c>
      <c r="AF2326" s="177">
        <v>11.707257196292939</v>
      </c>
      <c r="AG2326" s="177">
        <v>23.1428011490008</v>
      </c>
      <c r="AH2326" s="177">
        <v>23.1428011490008</v>
      </c>
      <c r="AI2326" s="177">
        <v>23.1428011490008</v>
      </c>
      <c r="AJ2326" s="177">
        <v>0</v>
      </c>
    </row>
    <row r="2327" spans="1:36" hidden="1" outlineLevel="1" x14ac:dyDescent="0.25">
      <c r="A2327" s="190">
        <f t="shared" si="631"/>
        <v>2024</v>
      </c>
      <c r="B2327" s="55">
        <f t="shared" si="632"/>
        <v>1</v>
      </c>
      <c r="C2327" s="55">
        <f t="shared" si="633"/>
        <v>8</v>
      </c>
      <c r="D2327" s="55">
        <f t="shared" si="628"/>
        <v>97</v>
      </c>
      <c r="F2327" s="63">
        <f t="shared" si="621"/>
        <v>45292.333333333314</v>
      </c>
      <c r="G2327" s="64">
        <f t="shared" si="630"/>
        <v>620.8838970392103</v>
      </c>
      <c r="H2327" s="64">
        <f t="shared" si="635"/>
        <v>44.209004668980135</v>
      </c>
      <c r="I2327" s="64">
        <f t="shared" si="635"/>
        <v>63.838421075739909</v>
      </c>
      <c r="J2327" s="64">
        <f t="shared" si="635"/>
        <v>158.90854445971601</v>
      </c>
      <c r="K2327" s="64">
        <f t="shared" si="635"/>
        <v>0</v>
      </c>
      <c r="L2327" s="64">
        <f t="shared" si="635"/>
        <v>0</v>
      </c>
      <c r="M2327" s="64">
        <f t="shared" si="635"/>
        <v>10.731652429935195</v>
      </c>
      <c r="N2327" s="64">
        <f t="shared" si="635"/>
        <v>343.19627440483907</v>
      </c>
      <c r="O2327" s="121"/>
      <c r="P2327" s="177">
        <v>2.9750000000000001</v>
      </c>
      <c r="Q2327" s="177">
        <v>50.329739845246316</v>
      </c>
      <c r="R2327" s="177">
        <v>50.329739845246316</v>
      </c>
      <c r="S2327" s="177">
        <v>14.354996726219307</v>
      </c>
      <c r="T2327" s="177">
        <v>11.647579661689695</v>
      </c>
      <c r="U2327" s="177">
        <v>50.329739845246316</v>
      </c>
      <c r="V2327" s="177">
        <v>50.329739845246316</v>
      </c>
      <c r="W2327" s="177">
        <v>1.2959662260974434</v>
      </c>
      <c r="X2327" s="177">
        <v>8.6044491050940923</v>
      </c>
      <c r="Y2327" s="177">
        <v>6.8244800000000003</v>
      </c>
      <c r="Z2327" s="177">
        <v>0</v>
      </c>
      <c r="AA2327" s="177">
        <v>48.983872303763235</v>
      </c>
      <c r="AB2327" s="177">
        <v>48.461318275711022</v>
      </c>
      <c r="AC2327" s="177">
        <v>44.432124444379539</v>
      </c>
      <c r="AD2327" s="177">
        <v>44.209004668980135</v>
      </c>
      <c r="AE2327" s="177">
        <v>10.717379342843834</v>
      </c>
      <c r="AF2327" s="177">
        <v>10.731652429935195</v>
      </c>
      <c r="AG2327" s="177">
        <v>52.969514819905335</v>
      </c>
      <c r="AH2327" s="177">
        <v>52.969514819905335</v>
      </c>
      <c r="AI2327" s="177">
        <v>52.969514819905335</v>
      </c>
      <c r="AJ2327" s="177">
        <v>7.4185700137955291</v>
      </c>
    </row>
    <row r="2328" spans="1:36" hidden="1" outlineLevel="1" x14ac:dyDescent="0.25">
      <c r="A2328" s="190">
        <f t="shared" si="631"/>
        <v>2024</v>
      </c>
      <c r="B2328" s="55">
        <f t="shared" si="632"/>
        <v>1</v>
      </c>
      <c r="C2328" s="55">
        <f t="shared" si="633"/>
        <v>9</v>
      </c>
      <c r="D2328" s="55">
        <f t="shared" si="628"/>
        <v>97</v>
      </c>
      <c r="F2328" s="63">
        <f t="shared" si="621"/>
        <v>45292.374999999978</v>
      </c>
      <c r="G2328" s="64">
        <f t="shared" si="630"/>
        <v>667.9220388630456</v>
      </c>
      <c r="H2328" s="64">
        <f t="shared" si="635"/>
        <v>41.564882726580613</v>
      </c>
      <c r="I2328" s="64">
        <f t="shared" si="635"/>
        <v>106.7550389211405</v>
      </c>
      <c r="J2328" s="64">
        <f t="shared" si="635"/>
        <v>154.35772534568176</v>
      </c>
      <c r="K2328" s="64">
        <f t="shared" si="635"/>
        <v>0</v>
      </c>
      <c r="L2328" s="64">
        <f t="shared" si="635"/>
        <v>0</v>
      </c>
      <c r="M2328" s="64">
        <f t="shared" si="635"/>
        <v>10.40645084114928</v>
      </c>
      <c r="N2328" s="64">
        <f t="shared" si="635"/>
        <v>354.83794102849339</v>
      </c>
      <c r="O2328" s="121"/>
      <c r="P2328" s="177">
        <v>2.9750000000000001</v>
      </c>
      <c r="Q2328" s="177">
        <v>52.988436176137697</v>
      </c>
      <c r="R2328" s="177">
        <v>52.988436176137697</v>
      </c>
      <c r="S2328" s="177">
        <v>19.508468854304091</v>
      </c>
      <c r="T2328" s="177">
        <v>13.600532154550732</v>
      </c>
      <c r="U2328" s="177">
        <v>52.988436176137697</v>
      </c>
      <c r="V2328" s="177">
        <v>52.988436176137697</v>
      </c>
      <c r="W2328" s="177">
        <v>3.3147787035936931</v>
      </c>
      <c r="X2328" s="177">
        <v>15.059966038714856</v>
      </c>
      <c r="Y2328" s="177">
        <v>17.26192</v>
      </c>
      <c r="Z2328" s="177">
        <v>0</v>
      </c>
      <c r="AA2328" s="177">
        <v>50.203229269364087</v>
      </c>
      <c r="AB2328" s="177">
        <v>47.43053767162646</v>
      </c>
      <c r="AC2328" s="177">
        <v>45.250429382952078</v>
      </c>
      <c r="AD2328" s="177">
        <v>41.564882726580613</v>
      </c>
      <c r="AE2328" s="177">
        <v>16.134183121184748</v>
      </c>
      <c r="AF2328" s="177">
        <v>10.40645084114928</v>
      </c>
      <c r="AG2328" s="177">
        <v>51.452575115227255</v>
      </c>
      <c r="AH2328" s="177">
        <v>51.452575115227255</v>
      </c>
      <c r="AI2328" s="177">
        <v>51.452575115227255</v>
      </c>
      <c r="AJ2328" s="177">
        <v>18.900190048792371</v>
      </c>
    </row>
    <row r="2329" spans="1:36" hidden="1" outlineLevel="1" x14ac:dyDescent="0.25">
      <c r="A2329" s="190">
        <f t="shared" si="631"/>
        <v>2024</v>
      </c>
      <c r="B2329" s="55">
        <f t="shared" si="632"/>
        <v>1</v>
      </c>
      <c r="C2329" s="55">
        <f t="shared" si="633"/>
        <v>10</v>
      </c>
      <c r="D2329" s="55">
        <f t="shared" si="628"/>
        <v>97</v>
      </c>
      <c r="F2329" s="63">
        <f t="shared" si="621"/>
        <v>45292.416666666642</v>
      </c>
      <c r="G2329" s="64">
        <f t="shared" si="630"/>
        <v>674.46173867777861</v>
      </c>
      <c r="H2329" s="64">
        <f t="shared" si="635"/>
        <v>41.907474431335146</v>
      </c>
      <c r="I2329" s="64">
        <f t="shared" si="635"/>
        <v>120.14437153348322</v>
      </c>
      <c r="J2329" s="64">
        <f t="shared" si="635"/>
        <v>139.79747457461411</v>
      </c>
      <c r="K2329" s="64">
        <f t="shared" si="635"/>
        <v>0</v>
      </c>
      <c r="L2329" s="64">
        <f t="shared" si="635"/>
        <v>0</v>
      </c>
      <c r="M2329" s="64">
        <f t="shared" si="635"/>
        <v>9.6747472663809724</v>
      </c>
      <c r="N2329" s="64">
        <f t="shared" si="635"/>
        <v>362.93767087196522</v>
      </c>
      <c r="O2329" s="121"/>
      <c r="P2329" s="177">
        <v>2.9750000000000001</v>
      </c>
      <c r="Q2329" s="177">
        <v>55.358591819955606</v>
      </c>
      <c r="R2329" s="177">
        <v>55.358591819955606</v>
      </c>
      <c r="S2329" s="177">
        <v>21.986973630996911</v>
      </c>
      <c r="T2329" s="177">
        <v>14.603736737567489</v>
      </c>
      <c r="U2329" s="177">
        <v>55.358591819955606</v>
      </c>
      <c r="V2329" s="177">
        <v>55.358591819955606</v>
      </c>
      <c r="W2329" s="177">
        <v>3.4519154631426314</v>
      </c>
      <c r="X2329" s="177">
        <v>15.106276491066826</v>
      </c>
      <c r="Y2329" s="177">
        <v>26.896479999999997</v>
      </c>
      <c r="Z2329" s="177">
        <v>0</v>
      </c>
      <c r="AA2329" s="177">
        <v>49.580109966543105</v>
      </c>
      <c r="AB2329" s="177">
        <v>45.820210559962916</v>
      </c>
      <c r="AC2329" s="177">
        <v>46.10298306563682</v>
      </c>
      <c r="AD2329" s="177">
        <v>41.907474431335146</v>
      </c>
      <c r="AE2329" s="177">
        <v>16.688519861386471</v>
      </c>
      <c r="AF2329" s="177">
        <v>9.6747472663809724</v>
      </c>
      <c r="AG2329" s="177">
        <v>46.599158191538038</v>
      </c>
      <c r="AH2329" s="177">
        <v>46.599158191538038</v>
      </c>
      <c r="AI2329" s="177">
        <v>46.599158191538038</v>
      </c>
      <c r="AJ2329" s="177">
        <v>18.435469349322904</v>
      </c>
    </row>
    <row r="2330" spans="1:36" hidden="1" outlineLevel="1" x14ac:dyDescent="0.25">
      <c r="A2330" s="190">
        <f t="shared" si="631"/>
        <v>2024</v>
      </c>
      <c r="B2330" s="55">
        <f t="shared" si="632"/>
        <v>1</v>
      </c>
      <c r="C2330" s="55">
        <f t="shared" si="633"/>
        <v>11</v>
      </c>
      <c r="D2330" s="55">
        <f t="shared" si="628"/>
        <v>97</v>
      </c>
      <c r="F2330" s="63">
        <f t="shared" si="621"/>
        <v>45292.458333333307</v>
      </c>
      <c r="G2330" s="64">
        <f t="shared" si="630"/>
        <v>675.81849088843023</v>
      </c>
      <c r="H2330" s="64">
        <f t="shared" si="635"/>
        <v>35.492822325489378</v>
      </c>
      <c r="I2330" s="64">
        <f t="shared" si="635"/>
        <v>122.9574962909094</v>
      </c>
      <c r="J2330" s="64">
        <f t="shared" si="635"/>
        <v>132.98889723736372</v>
      </c>
      <c r="K2330" s="64">
        <f t="shared" si="635"/>
        <v>0</v>
      </c>
      <c r="L2330" s="64">
        <f t="shared" si="635"/>
        <v>0</v>
      </c>
      <c r="M2330" s="64">
        <f t="shared" si="635"/>
        <v>10.162549649559843</v>
      </c>
      <c r="N2330" s="64">
        <f t="shared" si="635"/>
        <v>374.21672538510785</v>
      </c>
      <c r="O2330" s="121"/>
      <c r="P2330" s="177">
        <v>2.9750000000000001</v>
      </c>
      <c r="Q2330" s="177">
        <v>58.419184107842185</v>
      </c>
      <c r="R2330" s="177">
        <v>58.419184107842185</v>
      </c>
      <c r="S2330" s="177">
        <v>22.799571782792032</v>
      </c>
      <c r="T2330" s="177">
        <v>15.596756192894798</v>
      </c>
      <c r="U2330" s="177">
        <v>58.419184107842185</v>
      </c>
      <c r="V2330" s="177">
        <v>58.419184107842185</v>
      </c>
      <c r="W2330" s="177">
        <v>3.3104178517278084</v>
      </c>
      <c r="X2330" s="177">
        <v>15.795993078607276</v>
      </c>
      <c r="Y2330" s="177">
        <v>29.305119999999999</v>
      </c>
      <c r="Z2330" s="177">
        <v>0</v>
      </c>
      <c r="AA2330" s="177">
        <v>49.397404735199515</v>
      </c>
      <c r="AB2330" s="177">
        <v>45.695278619557307</v>
      </c>
      <c r="AC2330" s="177">
        <v>45.447305598982275</v>
      </c>
      <c r="AD2330" s="177">
        <v>35.492822325489378</v>
      </c>
      <c r="AE2330" s="177">
        <v>14.655565462445503</v>
      </c>
      <c r="AF2330" s="177">
        <v>10.162549649559843</v>
      </c>
      <c r="AG2330" s="177">
        <v>44.329632412454572</v>
      </c>
      <c r="AH2330" s="177">
        <v>44.329632412454572</v>
      </c>
      <c r="AI2330" s="177">
        <v>44.329632412454572</v>
      </c>
      <c r="AJ2330" s="177">
        <v>18.519071922441974</v>
      </c>
    </row>
    <row r="2331" spans="1:36" hidden="1" outlineLevel="1" x14ac:dyDescent="0.25">
      <c r="A2331" s="190">
        <f t="shared" si="631"/>
        <v>2024</v>
      </c>
      <c r="B2331" s="55">
        <f t="shared" si="632"/>
        <v>1</v>
      </c>
      <c r="C2331" s="55">
        <f t="shared" si="633"/>
        <v>12</v>
      </c>
      <c r="D2331" s="55">
        <f t="shared" si="628"/>
        <v>97</v>
      </c>
      <c r="F2331" s="63">
        <f t="shared" si="621"/>
        <v>45292.499999999971</v>
      </c>
      <c r="G2331" s="64">
        <f t="shared" si="630"/>
        <v>686.08914850265251</v>
      </c>
      <c r="H2331" s="64">
        <f t="shared" si="635"/>
        <v>38.688320758314433</v>
      </c>
      <c r="I2331" s="64">
        <f t="shared" si="635"/>
        <v>124.55882259623615</v>
      </c>
      <c r="J2331" s="64">
        <f t="shared" si="635"/>
        <v>134.62842496515924</v>
      </c>
      <c r="K2331" s="64">
        <f t="shared" si="635"/>
        <v>0</v>
      </c>
      <c r="L2331" s="64">
        <f t="shared" si="635"/>
        <v>0</v>
      </c>
      <c r="M2331" s="64">
        <f t="shared" si="635"/>
        <v>10.40645084114928</v>
      </c>
      <c r="N2331" s="64">
        <f t="shared" si="635"/>
        <v>377.80712934179331</v>
      </c>
      <c r="O2331" s="121"/>
      <c r="P2331" s="177">
        <v>2.9750000000000001</v>
      </c>
      <c r="Q2331" s="177">
        <v>59.573346856136141</v>
      </c>
      <c r="R2331" s="177">
        <v>59.573346856136141</v>
      </c>
      <c r="S2331" s="177">
        <v>22.755864472414743</v>
      </c>
      <c r="T2331" s="177">
        <v>17.191003125842578</v>
      </c>
      <c r="U2331" s="177">
        <v>59.573346856136141</v>
      </c>
      <c r="V2331" s="177">
        <v>59.573346856136141</v>
      </c>
      <c r="W2331" s="177">
        <v>3.2486706884480845</v>
      </c>
      <c r="X2331" s="177">
        <v>15.793061892872828</v>
      </c>
      <c r="Y2331" s="177">
        <v>29.305119999999999</v>
      </c>
      <c r="Z2331" s="177">
        <v>0</v>
      </c>
      <c r="AA2331" s="177">
        <v>49.750327313233939</v>
      </c>
      <c r="AB2331" s="177">
        <v>45.030039435740491</v>
      </c>
      <c r="AC2331" s="177">
        <v>44.733375168274357</v>
      </c>
      <c r="AD2331" s="177">
        <v>38.688320758314433</v>
      </c>
      <c r="AE2331" s="177">
        <v>14.811082845978348</v>
      </c>
      <c r="AF2331" s="177">
        <v>10.40645084114928</v>
      </c>
      <c r="AG2331" s="177">
        <v>44.876141655053075</v>
      </c>
      <c r="AH2331" s="177">
        <v>44.876141655053075</v>
      </c>
      <c r="AI2331" s="177">
        <v>44.876141655053075</v>
      </c>
      <c r="AJ2331" s="177">
        <v>18.479019570679565</v>
      </c>
    </row>
    <row r="2332" spans="1:36" hidden="1" outlineLevel="1" x14ac:dyDescent="0.25">
      <c r="A2332" s="190">
        <f t="shared" si="631"/>
        <v>2024</v>
      </c>
      <c r="B2332" s="55">
        <f t="shared" si="632"/>
        <v>1</v>
      </c>
      <c r="C2332" s="55">
        <f t="shared" si="633"/>
        <v>13</v>
      </c>
      <c r="D2332" s="55">
        <f t="shared" si="628"/>
        <v>97</v>
      </c>
      <c r="F2332" s="63">
        <f t="shared" si="621"/>
        <v>45292.541666666635</v>
      </c>
      <c r="G2332" s="64">
        <f t="shared" si="630"/>
        <v>716.55451654394869</v>
      </c>
      <c r="H2332" s="64">
        <f t="shared" si="635"/>
        <v>39.780384115602423</v>
      </c>
      <c r="I2332" s="64">
        <f t="shared" si="635"/>
        <v>122.84509606211169</v>
      </c>
      <c r="J2332" s="64">
        <f t="shared" si="635"/>
        <v>165.71997520438498</v>
      </c>
      <c r="K2332" s="64">
        <f t="shared" si="635"/>
        <v>0</v>
      </c>
      <c r="L2332" s="64">
        <f t="shared" si="635"/>
        <v>0</v>
      </c>
      <c r="M2332" s="64">
        <f t="shared" si="635"/>
        <v>10.569051635542234</v>
      </c>
      <c r="N2332" s="64">
        <f t="shared" si="635"/>
        <v>377.64000952630738</v>
      </c>
      <c r="O2332" s="121"/>
      <c r="P2332" s="177">
        <v>2.9750000000000001</v>
      </c>
      <c r="Q2332" s="177">
        <v>60.088598083053085</v>
      </c>
      <c r="R2332" s="177">
        <v>60.088598083053085</v>
      </c>
      <c r="S2332" s="177">
        <v>17.735957486331525</v>
      </c>
      <c r="T2332" s="177">
        <v>16.683637393815321</v>
      </c>
      <c r="U2332" s="177">
        <v>60.088598083053085</v>
      </c>
      <c r="V2332" s="177">
        <v>60.088598083053085</v>
      </c>
      <c r="W2332" s="177">
        <v>3.6354235319625072</v>
      </c>
      <c r="X2332" s="177">
        <v>17.31182308349376</v>
      </c>
      <c r="Y2332" s="177">
        <v>27.699359999999995</v>
      </c>
      <c r="Z2332" s="177">
        <v>0</v>
      </c>
      <c r="AA2332" s="177">
        <v>47.767587452070998</v>
      </c>
      <c r="AB2332" s="177">
        <v>44.751386693849071</v>
      </c>
      <c r="AC2332" s="177">
        <v>44.766643048174984</v>
      </c>
      <c r="AD2332" s="177">
        <v>39.780384115602423</v>
      </c>
      <c r="AE2332" s="177">
        <v>16.592832251208335</v>
      </c>
      <c r="AF2332" s="177">
        <v>10.569051635542234</v>
      </c>
      <c r="AG2332" s="177">
        <v>55.239991734794991</v>
      </c>
      <c r="AH2332" s="177">
        <v>55.239991734794991</v>
      </c>
      <c r="AI2332" s="177">
        <v>55.239991734794991</v>
      </c>
      <c r="AJ2332" s="177">
        <v>20.211062315300236</v>
      </c>
    </row>
    <row r="2333" spans="1:36" hidden="1" outlineLevel="1" x14ac:dyDescent="0.25">
      <c r="A2333" s="190">
        <f t="shared" si="631"/>
        <v>2024</v>
      </c>
      <c r="B2333" s="55">
        <f t="shared" si="632"/>
        <v>1</v>
      </c>
      <c r="C2333" s="55">
        <f t="shared" si="633"/>
        <v>14</v>
      </c>
      <c r="D2333" s="55">
        <f t="shared" si="628"/>
        <v>97</v>
      </c>
      <c r="F2333" s="63">
        <f t="shared" si="621"/>
        <v>45292.583333333299</v>
      </c>
      <c r="G2333" s="64">
        <f t="shared" si="630"/>
        <v>706.01655332384269</v>
      </c>
      <c r="H2333" s="64">
        <f t="shared" si="635"/>
        <v>45.138067982380363</v>
      </c>
      <c r="I2333" s="64">
        <f t="shared" si="635"/>
        <v>107.09623921435386</v>
      </c>
      <c r="J2333" s="64">
        <f t="shared" si="635"/>
        <v>168.14438701971639</v>
      </c>
      <c r="K2333" s="64">
        <f t="shared" si="635"/>
        <v>0</v>
      </c>
      <c r="L2333" s="64">
        <f t="shared" si="635"/>
        <v>0</v>
      </c>
      <c r="M2333" s="64">
        <f t="shared" si="635"/>
        <v>10.325150443952801</v>
      </c>
      <c r="N2333" s="64">
        <f t="shared" si="635"/>
        <v>375.31270866343925</v>
      </c>
      <c r="O2333" s="121"/>
      <c r="P2333" s="177">
        <v>2.9750000000000001</v>
      </c>
      <c r="Q2333" s="177">
        <v>59.037485580142537</v>
      </c>
      <c r="R2333" s="177">
        <v>59.037485580142537</v>
      </c>
      <c r="S2333" s="177">
        <v>9.5374328538281414</v>
      </c>
      <c r="T2333" s="177">
        <v>10.576159118669034</v>
      </c>
      <c r="U2333" s="177">
        <v>59.037485580142537</v>
      </c>
      <c r="V2333" s="177">
        <v>59.037485580142537</v>
      </c>
      <c r="W2333" s="177">
        <v>3.5922347967642438</v>
      </c>
      <c r="X2333" s="177">
        <v>18.288022844042441</v>
      </c>
      <c r="Y2333" s="177">
        <v>21.276320000000002</v>
      </c>
      <c r="Z2333" s="177">
        <v>0</v>
      </c>
      <c r="AA2333" s="177">
        <v>49.929092755602596</v>
      </c>
      <c r="AB2333" s="177">
        <v>43.983466573352672</v>
      </c>
      <c r="AC2333" s="177">
        <v>45.250207013913823</v>
      </c>
      <c r="AD2333" s="177">
        <v>45.138067982380363</v>
      </c>
      <c r="AE2333" s="177">
        <v>17.4675670762668</v>
      </c>
      <c r="AF2333" s="177">
        <v>10.325150443952801</v>
      </c>
      <c r="AG2333" s="177">
        <v>56.048129006572132</v>
      </c>
      <c r="AH2333" s="177">
        <v>56.048129006572132</v>
      </c>
      <c r="AI2333" s="177">
        <v>56.048129006572132</v>
      </c>
      <c r="AJ2333" s="177">
        <v>23.383502524783193</v>
      </c>
    </row>
    <row r="2334" spans="1:36" hidden="1" outlineLevel="1" x14ac:dyDescent="0.25">
      <c r="A2334" s="190">
        <f t="shared" si="631"/>
        <v>2024</v>
      </c>
      <c r="B2334" s="55">
        <f t="shared" si="632"/>
        <v>1</v>
      </c>
      <c r="C2334" s="55">
        <f t="shared" si="633"/>
        <v>15</v>
      </c>
      <c r="D2334" s="55">
        <f t="shared" si="628"/>
        <v>97</v>
      </c>
      <c r="F2334" s="63">
        <f t="shared" si="621"/>
        <v>45292.624999999964</v>
      </c>
      <c r="G2334" s="64">
        <f t="shared" si="630"/>
        <v>563.3252452094423</v>
      </c>
      <c r="H2334" s="64">
        <f t="shared" si="635"/>
        <v>28.378607360755812</v>
      </c>
      <c r="I2334" s="64">
        <f t="shared" si="635"/>
        <v>67.223553196559095</v>
      </c>
      <c r="J2334" s="64">
        <f t="shared" si="635"/>
        <v>94.128760061621364</v>
      </c>
      <c r="K2334" s="64">
        <f t="shared" si="635"/>
        <v>0</v>
      </c>
      <c r="L2334" s="64">
        <f t="shared" si="635"/>
        <v>0</v>
      </c>
      <c r="M2334" s="64">
        <f t="shared" si="635"/>
        <v>9.9186484579704057</v>
      </c>
      <c r="N2334" s="64">
        <f t="shared" si="635"/>
        <v>363.67567613253567</v>
      </c>
      <c r="O2334" s="121"/>
      <c r="P2334" s="177">
        <v>2.9750000000000001</v>
      </c>
      <c r="Q2334" s="177">
        <v>55.96658826771759</v>
      </c>
      <c r="R2334" s="177">
        <v>55.96658826771759</v>
      </c>
      <c r="S2334" s="177">
        <v>2.4132751327207393</v>
      </c>
      <c r="T2334" s="177">
        <v>1.6869010273409721</v>
      </c>
      <c r="U2334" s="177">
        <v>55.96658826771759</v>
      </c>
      <c r="V2334" s="177">
        <v>55.96658826771759</v>
      </c>
      <c r="W2334" s="177">
        <v>2.3574578498876333</v>
      </c>
      <c r="X2334" s="177">
        <v>14.682138290398379</v>
      </c>
      <c r="Y2334" s="177">
        <v>9.2331199999999995</v>
      </c>
      <c r="Z2334" s="177">
        <v>0</v>
      </c>
      <c r="AA2334" s="177">
        <v>50.203328965048925</v>
      </c>
      <c r="AB2334" s="177">
        <v>44.53008047598945</v>
      </c>
      <c r="AC2334" s="177">
        <v>45.075913620626942</v>
      </c>
      <c r="AD2334" s="177">
        <v>28.378607360755812</v>
      </c>
      <c r="AE2334" s="177">
        <v>15.473035414899533</v>
      </c>
      <c r="AF2334" s="177">
        <v>9.9186484579704057</v>
      </c>
      <c r="AG2334" s="177">
        <v>31.376253353873789</v>
      </c>
      <c r="AH2334" s="177">
        <v>31.376253353873789</v>
      </c>
      <c r="AI2334" s="177">
        <v>31.376253353873789</v>
      </c>
      <c r="AJ2334" s="177">
        <v>18.402625481311841</v>
      </c>
    </row>
    <row r="2335" spans="1:36" hidden="1" outlineLevel="1" x14ac:dyDescent="0.25">
      <c r="A2335" s="190">
        <f t="shared" si="631"/>
        <v>2024</v>
      </c>
      <c r="B2335" s="55">
        <f t="shared" si="632"/>
        <v>1</v>
      </c>
      <c r="C2335" s="55">
        <f t="shared" si="633"/>
        <v>16</v>
      </c>
      <c r="D2335" s="55">
        <f t="shared" si="628"/>
        <v>97</v>
      </c>
      <c r="F2335" s="63">
        <f t="shared" si="621"/>
        <v>45292.666666666628</v>
      </c>
      <c r="G2335" s="64">
        <f t="shared" si="630"/>
        <v>385.08443364587851</v>
      </c>
      <c r="H2335" s="64">
        <f t="shared" ref="H2335:N2344" si="636">SUMIF($P$6:$AK$6,H$6,$P2335:$AK2335)</f>
        <v>0.79826868100443293</v>
      </c>
      <c r="I2335" s="64">
        <f t="shared" si="636"/>
        <v>10.833174992660901</v>
      </c>
      <c r="J2335" s="64">
        <f t="shared" si="636"/>
        <v>2.4730625564995439</v>
      </c>
      <c r="K2335" s="64">
        <f t="shared" si="636"/>
        <v>0</v>
      </c>
      <c r="L2335" s="64">
        <f t="shared" si="636"/>
        <v>0</v>
      </c>
      <c r="M2335" s="64">
        <f t="shared" si="636"/>
        <v>10.081249252363362</v>
      </c>
      <c r="N2335" s="64">
        <f t="shared" si="636"/>
        <v>360.89867816335027</v>
      </c>
      <c r="O2335" s="121"/>
      <c r="P2335" s="177">
        <v>2.9750000000000001</v>
      </c>
      <c r="Q2335" s="177">
        <v>55.595607384337391</v>
      </c>
      <c r="R2335" s="177">
        <v>55.595607384337391</v>
      </c>
      <c r="S2335" s="177">
        <v>0</v>
      </c>
      <c r="T2335" s="177">
        <v>0</v>
      </c>
      <c r="U2335" s="177">
        <v>55.595607384337391</v>
      </c>
      <c r="V2335" s="177">
        <v>55.595607384337391</v>
      </c>
      <c r="W2335" s="177">
        <v>0.40106344793733123</v>
      </c>
      <c r="X2335" s="177">
        <v>2.8205174367475858</v>
      </c>
      <c r="Y2335" s="177">
        <v>0.80288000000000004</v>
      </c>
      <c r="Z2335" s="177">
        <v>0</v>
      </c>
      <c r="AA2335" s="177">
        <v>50.004177968614172</v>
      </c>
      <c r="AB2335" s="177">
        <v>44.192423641807054</v>
      </c>
      <c r="AC2335" s="177">
        <v>44.319647015579449</v>
      </c>
      <c r="AD2335" s="177">
        <v>0.79826868100443293</v>
      </c>
      <c r="AE2335" s="177">
        <v>3.0995111459163875</v>
      </c>
      <c r="AF2335" s="177">
        <v>10.081249252363362</v>
      </c>
      <c r="AG2335" s="177">
        <v>0.82435418549984796</v>
      </c>
      <c r="AH2335" s="177">
        <v>0.82435418549984796</v>
      </c>
      <c r="AI2335" s="177">
        <v>0.82435418549984796</v>
      </c>
      <c r="AJ2335" s="177">
        <v>0.73420296205959601</v>
      </c>
    </row>
    <row r="2336" spans="1:36" hidden="1" outlineLevel="1" x14ac:dyDescent="0.25">
      <c r="A2336" s="190">
        <f t="shared" si="631"/>
        <v>2024</v>
      </c>
      <c r="B2336" s="55">
        <f t="shared" si="632"/>
        <v>1</v>
      </c>
      <c r="C2336" s="55">
        <f t="shared" si="633"/>
        <v>17</v>
      </c>
      <c r="D2336" s="55">
        <f t="shared" si="628"/>
        <v>97</v>
      </c>
      <c r="F2336" s="63">
        <f t="shared" si="621"/>
        <v>45292.708333333292</v>
      </c>
      <c r="G2336" s="64">
        <f t="shared" si="630"/>
        <v>371.119944891643</v>
      </c>
      <c r="H2336" s="64">
        <f t="shared" si="636"/>
        <v>0</v>
      </c>
      <c r="I2336" s="64">
        <f t="shared" si="636"/>
        <v>2.9750000000000001</v>
      </c>
      <c r="J2336" s="64">
        <f t="shared" si="636"/>
        <v>0</v>
      </c>
      <c r="K2336" s="64">
        <f t="shared" si="636"/>
        <v>0</v>
      </c>
      <c r="L2336" s="64">
        <f t="shared" si="636"/>
        <v>0</v>
      </c>
      <c r="M2336" s="64">
        <f t="shared" si="636"/>
        <v>10.24385004675632</v>
      </c>
      <c r="N2336" s="64">
        <f t="shared" si="636"/>
        <v>357.9010948448867</v>
      </c>
      <c r="O2336" s="121"/>
      <c r="P2336" s="177">
        <v>2.9750000000000001</v>
      </c>
      <c r="Q2336" s="177">
        <v>54.596020004118529</v>
      </c>
      <c r="R2336" s="177">
        <v>54.596020004118529</v>
      </c>
      <c r="S2336" s="177">
        <v>0</v>
      </c>
      <c r="T2336" s="177">
        <v>0</v>
      </c>
      <c r="U2336" s="177">
        <v>54.596020004118529</v>
      </c>
      <c r="V2336" s="177">
        <v>54.596020004118529</v>
      </c>
      <c r="W2336" s="177">
        <v>0</v>
      </c>
      <c r="X2336" s="177">
        <v>0</v>
      </c>
      <c r="Y2336" s="177">
        <v>0</v>
      </c>
      <c r="Z2336" s="177">
        <v>0</v>
      </c>
      <c r="AA2336" s="177">
        <v>49.832981730705754</v>
      </c>
      <c r="AB2336" s="177">
        <v>45.703016333967369</v>
      </c>
      <c r="AC2336" s="177">
        <v>43.98101676373949</v>
      </c>
      <c r="AD2336" s="177">
        <v>0</v>
      </c>
      <c r="AE2336" s="177">
        <v>0</v>
      </c>
      <c r="AF2336" s="177">
        <v>10.24385004675632</v>
      </c>
      <c r="AG2336" s="177">
        <v>0</v>
      </c>
      <c r="AH2336" s="177">
        <v>0</v>
      </c>
      <c r="AI2336" s="177">
        <v>0</v>
      </c>
      <c r="AJ2336" s="177">
        <v>0</v>
      </c>
    </row>
    <row r="2337" spans="1:36" hidden="1" outlineLevel="1" x14ac:dyDescent="0.25">
      <c r="A2337" s="190">
        <f t="shared" si="631"/>
        <v>2024</v>
      </c>
      <c r="B2337" s="55">
        <f t="shared" si="632"/>
        <v>1</v>
      </c>
      <c r="C2337" s="55">
        <f t="shared" si="633"/>
        <v>18</v>
      </c>
      <c r="D2337" s="55">
        <f t="shared" si="628"/>
        <v>97</v>
      </c>
      <c r="F2337" s="63">
        <f t="shared" si="621"/>
        <v>45292.749999999956</v>
      </c>
      <c r="G2337" s="64">
        <f t="shared" si="630"/>
        <v>355.50174635005669</v>
      </c>
      <c r="H2337" s="64">
        <f t="shared" si="636"/>
        <v>0</v>
      </c>
      <c r="I2337" s="64">
        <f t="shared" si="636"/>
        <v>2.9750000000000001</v>
      </c>
      <c r="J2337" s="64">
        <f t="shared" si="636"/>
        <v>0</v>
      </c>
      <c r="K2337" s="64">
        <f t="shared" si="636"/>
        <v>0</v>
      </c>
      <c r="L2337" s="64">
        <f t="shared" si="636"/>
        <v>0</v>
      </c>
      <c r="M2337" s="64">
        <f t="shared" si="636"/>
        <v>11.300755210310541</v>
      </c>
      <c r="N2337" s="64">
        <f t="shared" si="636"/>
        <v>341.22599113974616</v>
      </c>
      <c r="O2337" s="121"/>
      <c r="P2337" s="177">
        <v>2.9750000000000001</v>
      </c>
      <c r="Q2337" s="177">
        <v>50.71102575316484</v>
      </c>
      <c r="R2337" s="177">
        <v>50.71102575316484</v>
      </c>
      <c r="S2337" s="177">
        <v>0</v>
      </c>
      <c r="T2337" s="177">
        <v>0</v>
      </c>
      <c r="U2337" s="177">
        <v>50.71102575316484</v>
      </c>
      <c r="V2337" s="177">
        <v>50.71102575316484</v>
      </c>
      <c r="W2337" s="177">
        <v>0</v>
      </c>
      <c r="X2337" s="177">
        <v>0</v>
      </c>
      <c r="Y2337" s="177">
        <v>0</v>
      </c>
      <c r="Z2337" s="177">
        <v>0</v>
      </c>
      <c r="AA2337" s="177">
        <v>47.592039371742587</v>
      </c>
      <c r="AB2337" s="177">
        <v>46.383762672194358</v>
      </c>
      <c r="AC2337" s="177">
        <v>44.406086083149916</v>
      </c>
      <c r="AD2337" s="177">
        <v>0</v>
      </c>
      <c r="AE2337" s="177">
        <v>0</v>
      </c>
      <c r="AF2337" s="177">
        <v>11.300755210310541</v>
      </c>
      <c r="AG2337" s="177">
        <v>0</v>
      </c>
      <c r="AH2337" s="177">
        <v>0</v>
      </c>
      <c r="AI2337" s="177">
        <v>0</v>
      </c>
      <c r="AJ2337" s="177">
        <v>0</v>
      </c>
    </row>
    <row r="2338" spans="1:36" hidden="1" outlineLevel="1" x14ac:dyDescent="0.25">
      <c r="A2338" s="190">
        <f t="shared" si="631"/>
        <v>2024</v>
      </c>
      <c r="B2338" s="55">
        <f t="shared" si="632"/>
        <v>1</v>
      </c>
      <c r="C2338" s="55">
        <f t="shared" si="633"/>
        <v>19</v>
      </c>
      <c r="D2338" s="55">
        <f t="shared" si="628"/>
        <v>97</v>
      </c>
      <c r="F2338" s="63">
        <f t="shared" si="621"/>
        <v>45292.791666666621</v>
      </c>
      <c r="G2338" s="64">
        <f t="shared" si="630"/>
        <v>346.134201310457</v>
      </c>
      <c r="H2338" s="64">
        <f t="shared" si="636"/>
        <v>0</v>
      </c>
      <c r="I2338" s="64">
        <f t="shared" si="636"/>
        <v>2.9750000000000001</v>
      </c>
      <c r="J2338" s="64">
        <f t="shared" si="636"/>
        <v>0</v>
      </c>
      <c r="K2338" s="64">
        <f t="shared" si="636"/>
        <v>0</v>
      </c>
      <c r="L2338" s="64">
        <f t="shared" si="636"/>
        <v>0</v>
      </c>
      <c r="M2338" s="64">
        <f t="shared" si="636"/>
        <v>11.382055607507024</v>
      </c>
      <c r="N2338" s="64">
        <f t="shared" si="636"/>
        <v>331.77714570294995</v>
      </c>
      <c r="O2338" s="121"/>
      <c r="P2338" s="177">
        <v>2.9750000000000001</v>
      </c>
      <c r="Q2338" s="177">
        <v>48.196599765810191</v>
      </c>
      <c r="R2338" s="177">
        <v>48.196599765810191</v>
      </c>
      <c r="S2338" s="177">
        <v>0</v>
      </c>
      <c r="T2338" s="177">
        <v>0</v>
      </c>
      <c r="U2338" s="177">
        <v>48.196599765810191</v>
      </c>
      <c r="V2338" s="177">
        <v>48.196599765810191</v>
      </c>
      <c r="W2338" s="177">
        <v>0</v>
      </c>
      <c r="X2338" s="177">
        <v>0</v>
      </c>
      <c r="Y2338" s="177">
        <v>0</v>
      </c>
      <c r="Z2338" s="177">
        <v>0</v>
      </c>
      <c r="AA2338" s="177">
        <v>46.748454899953671</v>
      </c>
      <c r="AB2338" s="177">
        <v>47.171376688081565</v>
      </c>
      <c r="AC2338" s="177">
        <v>45.07091505167395</v>
      </c>
      <c r="AD2338" s="177">
        <v>0</v>
      </c>
      <c r="AE2338" s="177">
        <v>0</v>
      </c>
      <c r="AF2338" s="177">
        <v>11.382055607507024</v>
      </c>
      <c r="AG2338" s="177">
        <v>0</v>
      </c>
      <c r="AH2338" s="177">
        <v>0</v>
      </c>
      <c r="AI2338" s="177">
        <v>0</v>
      </c>
      <c r="AJ2338" s="177">
        <v>0</v>
      </c>
    </row>
    <row r="2339" spans="1:36" hidden="1" outlineLevel="1" x14ac:dyDescent="0.25">
      <c r="A2339" s="190">
        <f t="shared" si="631"/>
        <v>2024</v>
      </c>
      <c r="B2339" s="55">
        <f t="shared" si="632"/>
        <v>1</v>
      </c>
      <c r="C2339" s="55">
        <f t="shared" si="633"/>
        <v>20</v>
      </c>
      <c r="D2339" s="55">
        <f t="shared" si="628"/>
        <v>97</v>
      </c>
      <c r="F2339" s="63">
        <f t="shared" si="621"/>
        <v>45292.833333333285</v>
      </c>
      <c r="G2339" s="64">
        <f t="shared" si="630"/>
        <v>340.13950543836972</v>
      </c>
      <c r="H2339" s="64">
        <f t="shared" si="636"/>
        <v>0</v>
      </c>
      <c r="I2339" s="64">
        <f t="shared" si="636"/>
        <v>2.9750000000000001</v>
      </c>
      <c r="J2339" s="64">
        <f t="shared" si="636"/>
        <v>0</v>
      </c>
      <c r="K2339" s="64">
        <f t="shared" si="636"/>
        <v>0</v>
      </c>
      <c r="L2339" s="64">
        <f t="shared" si="636"/>
        <v>0</v>
      </c>
      <c r="M2339" s="64">
        <f t="shared" si="636"/>
        <v>11.707257196292936</v>
      </c>
      <c r="N2339" s="64">
        <f t="shared" si="636"/>
        <v>325.45724824207679</v>
      </c>
      <c r="O2339" s="121"/>
      <c r="P2339" s="177">
        <v>2.9750000000000001</v>
      </c>
      <c r="Q2339" s="177">
        <v>46.743591305904431</v>
      </c>
      <c r="R2339" s="177">
        <v>46.743591305904431</v>
      </c>
      <c r="S2339" s="177">
        <v>0</v>
      </c>
      <c r="T2339" s="177">
        <v>0</v>
      </c>
      <c r="U2339" s="177">
        <v>46.743591305904431</v>
      </c>
      <c r="V2339" s="177">
        <v>46.743591305904431</v>
      </c>
      <c r="W2339" s="177">
        <v>0</v>
      </c>
      <c r="X2339" s="177">
        <v>0</v>
      </c>
      <c r="Y2339" s="177">
        <v>0</v>
      </c>
      <c r="Z2339" s="177">
        <v>0</v>
      </c>
      <c r="AA2339" s="177">
        <v>48.302080377682294</v>
      </c>
      <c r="AB2339" s="177">
        <v>47.227983715580933</v>
      </c>
      <c r="AC2339" s="177">
        <v>42.952818925195814</v>
      </c>
      <c r="AD2339" s="177">
        <v>0</v>
      </c>
      <c r="AE2339" s="177">
        <v>0</v>
      </c>
      <c r="AF2339" s="177">
        <v>11.707257196292936</v>
      </c>
      <c r="AG2339" s="177">
        <v>0</v>
      </c>
      <c r="AH2339" s="177">
        <v>0</v>
      </c>
      <c r="AI2339" s="177">
        <v>0</v>
      </c>
      <c r="AJ2339" s="177">
        <v>0</v>
      </c>
    </row>
    <row r="2340" spans="1:36" hidden="1" outlineLevel="1" x14ac:dyDescent="0.25">
      <c r="A2340" s="190">
        <f t="shared" si="631"/>
        <v>2024</v>
      </c>
      <c r="B2340" s="55">
        <f t="shared" si="632"/>
        <v>1</v>
      </c>
      <c r="C2340" s="55">
        <f t="shared" si="633"/>
        <v>21</v>
      </c>
      <c r="D2340" s="55">
        <f t="shared" si="628"/>
        <v>97</v>
      </c>
      <c r="F2340" s="63">
        <f t="shared" si="621"/>
        <v>45292.874999999949</v>
      </c>
      <c r="G2340" s="64">
        <f t="shared" si="630"/>
        <v>344.62893541520788</v>
      </c>
      <c r="H2340" s="64">
        <f t="shared" si="636"/>
        <v>0</v>
      </c>
      <c r="I2340" s="64">
        <f t="shared" si="636"/>
        <v>2.9750000000000001</v>
      </c>
      <c r="J2340" s="64">
        <f t="shared" si="636"/>
        <v>0</v>
      </c>
      <c r="K2340" s="64">
        <f t="shared" si="636"/>
        <v>0</v>
      </c>
      <c r="L2340" s="64">
        <f t="shared" si="636"/>
        <v>0</v>
      </c>
      <c r="M2340" s="64">
        <f t="shared" si="636"/>
        <v>11.463356004703503</v>
      </c>
      <c r="N2340" s="64">
        <f t="shared" si="636"/>
        <v>330.19057941050437</v>
      </c>
      <c r="O2340" s="121"/>
      <c r="P2340" s="177">
        <v>2.9750000000000001</v>
      </c>
      <c r="Q2340" s="177">
        <v>47.743178686123287</v>
      </c>
      <c r="R2340" s="177">
        <v>47.743178686123287</v>
      </c>
      <c r="S2340" s="177">
        <v>0</v>
      </c>
      <c r="T2340" s="177">
        <v>0</v>
      </c>
      <c r="U2340" s="177">
        <v>47.743178686123287</v>
      </c>
      <c r="V2340" s="177">
        <v>47.743178686123287</v>
      </c>
      <c r="W2340" s="177">
        <v>0</v>
      </c>
      <c r="X2340" s="177">
        <v>0</v>
      </c>
      <c r="Y2340" s="177">
        <v>0</v>
      </c>
      <c r="Z2340" s="177">
        <v>0</v>
      </c>
      <c r="AA2340" s="177">
        <v>48.693350125574867</v>
      </c>
      <c r="AB2340" s="177">
        <v>47.736727034590494</v>
      </c>
      <c r="AC2340" s="177">
        <v>42.787787505845898</v>
      </c>
      <c r="AD2340" s="177">
        <v>0</v>
      </c>
      <c r="AE2340" s="177">
        <v>0</v>
      </c>
      <c r="AF2340" s="177">
        <v>11.463356004703503</v>
      </c>
      <c r="AG2340" s="177">
        <v>0</v>
      </c>
      <c r="AH2340" s="177">
        <v>0</v>
      </c>
      <c r="AI2340" s="177">
        <v>0</v>
      </c>
      <c r="AJ2340" s="177">
        <v>0</v>
      </c>
    </row>
    <row r="2341" spans="1:36" hidden="1" outlineLevel="1" x14ac:dyDescent="0.25">
      <c r="A2341" s="190">
        <f t="shared" si="631"/>
        <v>2024</v>
      </c>
      <c r="B2341" s="55">
        <f t="shared" si="632"/>
        <v>1</v>
      </c>
      <c r="C2341" s="55">
        <f t="shared" si="633"/>
        <v>22</v>
      </c>
      <c r="D2341" s="55">
        <f t="shared" si="628"/>
        <v>97</v>
      </c>
      <c r="F2341" s="63">
        <f t="shared" si="621"/>
        <v>45292.916666666613</v>
      </c>
      <c r="G2341" s="64">
        <f t="shared" si="630"/>
        <v>343.47009264716496</v>
      </c>
      <c r="H2341" s="64">
        <f t="shared" si="636"/>
        <v>0</v>
      </c>
      <c r="I2341" s="64">
        <f t="shared" si="636"/>
        <v>2.9750000000000001</v>
      </c>
      <c r="J2341" s="64">
        <f t="shared" si="636"/>
        <v>0</v>
      </c>
      <c r="K2341" s="64">
        <f t="shared" si="636"/>
        <v>0</v>
      </c>
      <c r="L2341" s="64">
        <f t="shared" si="636"/>
        <v>0</v>
      </c>
      <c r="M2341" s="64">
        <f t="shared" si="636"/>
        <v>11.544656401899978</v>
      </c>
      <c r="N2341" s="64">
        <f t="shared" si="636"/>
        <v>328.950436245265</v>
      </c>
      <c r="O2341" s="121"/>
      <c r="P2341" s="177">
        <v>2.9750000000000001</v>
      </c>
      <c r="Q2341" s="177">
        <v>48.021414348658446</v>
      </c>
      <c r="R2341" s="177">
        <v>48.021414348658446</v>
      </c>
      <c r="S2341" s="177">
        <v>0</v>
      </c>
      <c r="T2341" s="177">
        <v>0</v>
      </c>
      <c r="U2341" s="177">
        <v>48.021414348658446</v>
      </c>
      <c r="V2341" s="177">
        <v>48.021414348658446</v>
      </c>
      <c r="W2341" s="177">
        <v>0</v>
      </c>
      <c r="X2341" s="177">
        <v>0</v>
      </c>
      <c r="Y2341" s="177">
        <v>0</v>
      </c>
      <c r="Z2341" s="177">
        <v>0</v>
      </c>
      <c r="AA2341" s="177">
        <v>45.412973215686876</v>
      </c>
      <c r="AB2341" s="177">
        <v>48.106528883248828</v>
      </c>
      <c r="AC2341" s="177">
        <v>43.345276751695522</v>
      </c>
      <c r="AD2341" s="177">
        <v>0</v>
      </c>
      <c r="AE2341" s="177">
        <v>0</v>
      </c>
      <c r="AF2341" s="177">
        <v>11.544656401899978</v>
      </c>
      <c r="AG2341" s="177">
        <v>0</v>
      </c>
      <c r="AH2341" s="177">
        <v>0</v>
      </c>
      <c r="AI2341" s="177">
        <v>0</v>
      </c>
      <c r="AJ2341" s="177">
        <v>0</v>
      </c>
    </row>
    <row r="2342" spans="1:36" hidden="1" outlineLevel="1" x14ac:dyDescent="0.25">
      <c r="A2342" s="190">
        <f t="shared" si="631"/>
        <v>2024</v>
      </c>
      <c r="B2342" s="55">
        <f t="shared" si="632"/>
        <v>1</v>
      </c>
      <c r="C2342" s="55">
        <f t="shared" si="633"/>
        <v>23</v>
      </c>
      <c r="D2342" s="55">
        <f t="shared" si="628"/>
        <v>97</v>
      </c>
      <c r="F2342" s="63">
        <f t="shared" si="621"/>
        <v>45292.958333333278</v>
      </c>
      <c r="G2342" s="64">
        <f t="shared" si="630"/>
        <v>351.15007722578133</v>
      </c>
      <c r="H2342" s="64">
        <f t="shared" si="636"/>
        <v>0</v>
      </c>
      <c r="I2342" s="64">
        <f t="shared" si="636"/>
        <v>2.9750000000000001</v>
      </c>
      <c r="J2342" s="64">
        <f t="shared" si="636"/>
        <v>0</v>
      </c>
      <c r="K2342" s="64">
        <f t="shared" si="636"/>
        <v>0</v>
      </c>
      <c r="L2342" s="64">
        <f t="shared" si="636"/>
        <v>0</v>
      </c>
      <c r="M2342" s="64">
        <f t="shared" si="636"/>
        <v>11.219454813114066</v>
      </c>
      <c r="N2342" s="64">
        <f t="shared" si="636"/>
        <v>336.95562241266725</v>
      </c>
      <c r="O2342" s="121"/>
      <c r="P2342" s="177">
        <v>2.9750000000000001</v>
      </c>
      <c r="Q2342" s="177">
        <v>50.566755409628087</v>
      </c>
      <c r="R2342" s="177">
        <v>50.566755409628087</v>
      </c>
      <c r="S2342" s="177">
        <v>0</v>
      </c>
      <c r="T2342" s="177">
        <v>0</v>
      </c>
      <c r="U2342" s="177">
        <v>50.566755409628087</v>
      </c>
      <c r="V2342" s="177">
        <v>50.566755409628087</v>
      </c>
      <c r="W2342" s="177">
        <v>0</v>
      </c>
      <c r="X2342" s="177">
        <v>0</v>
      </c>
      <c r="Y2342" s="177">
        <v>0</v>
      </c>
      <c r="Z2342" s="177">
        <v>0</v>
      </c>
      <c r="AA2342" s="177">
        <v>44.790521253088244</v>
      </c>
      <c r="AB2342" s="177">
        <v>48.791403776876535</v>
      </c>
      <c r="AC2342" s="177">
        <v>41.10667574419017</v>
      </c>
      <c r="AD2342" s="177">
        <v>0</v>
      </c>
      <c r="AE2342" s="177">
        <v>0</v>
      </c>
      <c r="AF2342" s="177">
        <v>11.219454813114066</v>
      </c>
      <c r="AG2342" s="177">
        <v>0</v>
      </c>
      <c r="AH2342" s="177">
        <v>0</v>
      </c>
      <c r="AI2342" s="177">
        <v>0</v>
      </c>
      <c r="AJ2342" s="177">
        <v>0</v>
      </c>
    </row>
    <row r="2343" spans="1:36" hidden="1" outlineLevel="1" x14ac:dyDescent="0.25">
      <c r="A2343" s="190">
        <f t="shared" si="631"/>
        <v>2024</v>
      </c>
      <c r="B2343" s="55">
        <f t="shared" si="632"/>
        <v>2</v>
      </c>
      <c r="C2343" s="55">
        <f t="shared" si="633"/>
        <v>0</v>
      </c>
      <c r="D2343" s="55">
        <f t="shared" si="628"/>
        <v>98</v>
      </c>
      <c r="F2343" s="63">
        <f t="shared" ref="F2343" si="637">EDATE(F2319,1)</f>
        <v>45323</v>
      </c>
      <c r="G2343" s="64">
        <f t="shared" si="630"/>
        <v>307.53883576046297</v>
      </c>
      <c r="H2343" s="64">
        <f t="shared" si="636"/>
        <v>0</v>
      </c>
      <c r="I2343" s="64">
        <f t="shared" si="636"/>
        <v>2.9750000000000001</v>
      </c>
      <c r="J2343" s="64">
        <f t="shared" si="636"/>
        <v>0</v>
      </c>
      <c r="K2343" s="64">
        <f t="shared" si="636"/>
        <v>0</v>
      </c>
      <c r="L2343" s="64">
        <f t="shared" si="636"/>
        <v>0</v>
      </c>
      <c r="M2343" s="64">
        <f t="shared" si="636"/>
        <v>15.28188883898974</v>
      </c>
      <c r="N2343" s="64">
        <f t="shared" si="636"/>
        <v>289.28194692147321</v>
      </c>
      <c r="O2343" s="121"/>
      <c r="P2343" s="177">
        <v>2.9750000000000001</v>
      </c>
      <c r="Q2343" s="177">
        <v>41.405588595044982</v>
      </c>
      <c r="R2343" s="177">
        <v>41.405588595044982</v>
      </c>
      <c r="S2343" s="177">
        <v>0</v>
      </c>
      <c r="T2343" s="177">
        <v>0</v>
      </c>
      <c r="U2343" s="177">
        <v>41.405588595044982</v>
      </c>
      <c r="V2343" s="177">
        <v>41.405588595044982</v>
      </c>
      <c r="W2343" s="177">
        <v>0</v>
      </c>
      <c r="X2343" s="177">
        <v>0</v>
      </c>
      <c r="Y2343" s="177">
        <v>0</v>
      </c>
      <c r="Z2343" s="177">
        <v>0</v>
      </c>
      <c r="AA2343" s="177">
        <v>44.376376780259562</v>
      </c>
      <c r="AB2343" s="177">
        <v>40.007416156845196</v>
      </c>
      <c r="AC2343" s="177">
        <v>39.275799604188528</v>
      </c>
      <c r="AD2343" s="177">
        <v>0</v>
      </c>
      <c r="AE2343" s="177">
        <v>0</v>
      </c>
      <c r="AF2343" s="177">
        <v>15.28188883898974</v>
      </c>
      <c r="AG2343" s="177">
        <v>0</v>
      </c>
      <c r="AH2343" s="177">
        <v>0</v>
      </c>
      <c r="AI2343" s="177">
        <v>0</v>
      </c>
      <c r="AJ2343" s="177">
        <v>0</v>
      </c>
    </row>
    <row r="2344" spans="1:36" hidden="1" outlineLevel="1" x14ac:dyDescent="0.25">
      <c r="A2344" s="190">
        <f t="shared" si="631"/>
        <v>2024</v>
      </c>
      <c r="B2344" s="55">
        <f t="shared" si="632"/>
        <v>2</v>
      </c>
      <c r="C2344" s="55">
        <f t="shared" si="633"/>
        <v>1</v>
      </c>
      <c r="D2344" s="55">
        <f t="shared" si="628"/>
        <v>98</v>
      </c>
      <c r="F2344" s="63">
        <f t="shared" ref="F2344:F2407" si="638">F2343+1/24</f>
        <v>45323.041666666664</v>
      </c>
      <c r="G2344" s="64">
        <f t="shared" si="630"/>
        <v>308.33622755647241</v>
      </c>
      <c r="H2344" s="64">
        <f t="shared" si="636"/>
        <v>0</v>
      </c>
      <c r="I2344" s="64">
        <f t="shared" si="636"/>
        <v>2.9750000000000001</v>
      </c>
      <c r="J2344" s="64">
        <f t="shared" si="636"/>
        <v>0</v>
      </c>
      <c r="K2344" s="64">
        <f t="shared" si="636"/>
        <v>0</v>
      </c>
      <c r="L2344" s="64">
        <f t="shared" si="636"/>
        <v>0</v>
      </c>
      <c r="M2344" s="64">
        <f t="shared" si="636"/>
        <v>14.163701850770977</v>
      </c>
      <c r="N2344" s="64">
        <f t="shared" si="636"/>
        <v>291.19752570570142</v>
      </c>
      <c r="O2344" s="121"/>
      <c r="P2344" s="177">
        <v>2.9750000000000001</v>
      </c>
      <c r="Q2344" s="177">
        <v>40.725456975514632</v>
      </c>
      <c r="R2344" s="177">
        <v>40.725456975514632</v>
      </c>
      <c r="S2344" s="177">
        <v>0</v>
      </c>
      <c r="T2344" s="177">
        <v>0</v>
      </c>
      <c r="U2344" s="177">
        <v>40.725456975514632</v>
      </c>
      <c r="V2344" s="177">
        <v>40.725456975514632</v>
      </c>
      <c r="W2344" s="177">
        <v>0</v>
      </c>
      <c r="X2344" s="177">
        <v>0</v>
      </c>
      <c r="Y2344" s="177">
        <v>0</v>
      </c>
      <c r="Z2344" s="177">
        <v>0</v>
      </c>
      <c r="AA2344" s="177">
        <v>46.218383218082678</v>
      </c>
      <c r="AB2344" s="177">
        <v>41.701979254317301</v>
      </c>
      <c r="AC2344" s="177">
        <v>40.375335331242901</v>
      </c>
      <c r="AD2344" s="177">
        <v>0</v>
      </c>
      <c r="AE2344" s="177">
        <v>0</v>
      </c>
      <c r="AF2344" s="177">
        <v>14.163701850770977</v>
      </c>
      <c r="AG2344" s="177">
        <v>0</v>
      </c>
      <c r="AH2344" s="177">
        <v>0</v>
      </c>
      <c r="AI2344" s="177">
        <v>0</v>
      </c>
      <c r="AJ2344" s="177">
        <v>0</v>
      </c>
    </row>
    <row r="2345" spans="1:36" hidden="1" outlineLevel="1" x14ac:dyDescent="0.25">
      <c r="A2345" s="190">
        <f t="shared" si="631"/>
        <v>2024</v>
      </c>
      <c r="B2345" s="55">
        <f t="shared" si="632"/>
        <v>2</v>
      </c>
      <c r="C2345" s="55">
        <f t="shared" si="633"/>
        <v>2</v>
      </c>
      <c r="D2345" s="55">
        <f t="shared" si="628"/>
        <v>98</v>
      </c>
      <c r="F2345" s="63">
        <f t="shared" si="638"/>
        <v>45323.083333333328</v>
      </c>
      <c r="G2345" s="64">
        <f t="shared" si="630"/>
        <v>314.9641627679257</v>
      </c>
      <c r="H2345" s="64">
        <f t="shared" ref="H2345:N2354" si="639">SUMIF($P$6:$AK$6,H$6,$P2345:$AK2345)</f>
        <v>0</v>
      </c>
      <c r="I2345" s="64">
        <f t="shared" si="639"/>
        <v>2.9750000000000001</v>
      </c>
      <c r="J2345" s="64">
        <f t="shared" si="639"/>
        <v>0</v>
      </c>
      <c r="K2345" s="64">
        <f t="shared" si="639"/>
        <v>0</v>
      </c>
      <c r="L2345" s="64">
        <f t="shared" si="639"/>
        <v>0</v>
      </c>
      <c r="M2345" s="64">
        <f t="shared" si="639"/>
        <v>13.045514862552217</v>
      </c>
      <c r="N2345" s="64">
        <f t="shared" si="639"/>
        <v>298.9436479053735</v>
      </c>
      <c r="O2345" s="121"/>
      <c r="P2345" s="177">
        <v>2.9750000000000001</v>
      </c>
      <c r="Q2345" s="177">
        <v>41.683824257580127</v>
      </c>
      <c r="R2345" s="177">
        <v>41.683824257580127</v>
      </c>
      <c r="S2345" s="177">
        <v>0</v>
      </c>
      <c r="T2345" s="177">
        <v>0</v>
      </c>
      <c r="U2345" s="177">
        <v>41.683824257580127</v>
      </c>
      <c r="V2345" s="177">
        <v>41.683824257580127</v>
      </c>
      <c r="W2345" s="177">
        <v>0</v>
      </c>
      <c r="X2345" s="177">
        <v>0</v>
      </c>
      <c r="Y2345" s="177">
        <v>0</v>
      </c>
      <c r="Z2345" s="177">
        <v>0</v>
      </c>
      <c r="AA2345" s="177">
        <v>47.584444765962807</v>
      </c>
      <c r="AB2345" s="177">
        <v>42.536930913511064</v>
      </c>
      <c r="AC2345" s="177">
        <v>42.086975195579079</v>
      </c>
      <c r="AD2345" s="177">
        <v>0</v>
      </c>
      <c r="AE2345" s="177">
        <v>0</v>
      </c>
      <c r="AF2345" s="177">
        <v>13.045514862552217</v>
      </c>
      <c r="AG2345" s="177">
        <v>0</v>
      </c>
      <c r="AH2345" s="177">
        <v>0</v>
      </c>
      <c r="AI2345" s="177">
        <v>0</v>
      </c>
      <c r="AJ2345" s="177">
        <v>0</v>
      </c>
    </row>
    <row r="2346" spans="1:36" hidden="1" outlineLevel="1" x14ac:dyDescent="0.25">
      <c r="A2346" s="190">
        <f t="shared" si="631"/>
        <v>2024</v>
      </c>
      <c r="B2346" s="55">
        <f t="shared" si="632"/>
        <v>2</v>
      </c>
      <c r="C2346" s="55">
        <f t="shared" si="633"/>
        <v>3</v>
      </c>
      <c r="D2346" s="55">
        <f t="shared" si="628"/>
        <v>98</v>
      </c>
      <c r="F2346" s="63">
        <f t="shared" si="638"/>
        <v>45323.124999999993</v>
      </c>
      <c r="G2346" s="64">
        <f t="shared" si="630"/>
        <v>312.89427104267031</v>
      </c>
      <c r="H2346" s="64">
        <f t="shared" si="639"/>
        <v>0</v>
      </c>
      <c r="I2346" s="64">
        <f t="shared" si="639"/>
        <v>2.9750000000000001</v>
      </c>
      <c r="J2346" s="64">
        <f t="shared" si="639"/>
        <v>0</v>
      </c>
      <c r="K2346" s="64">
        <f t="shared" si="639"/>
        <v>0</v>
      </c>
      <c r="L2346" s="64">
        <f t="shared" si="639"/>
        <v>0</v>
      </c>
      <c r="M2346" s="64">
        <f t="shared" si="639"/>
        <v>11.927327874333457</v>
      </c>
      <c r="N2346" s="64">
        <f t="shared" si="639"/>
        <v>297.99194316833683</v>
      </c>
      <c r="O2346" s="121"/>
      <c r="P2346" s="177">
        <v>2.9750000000000001</v>
      </c>
      <c r="Q2346" s="177">
        <v>40.44722131297948</v>
      </c>
      <c r="R2346" s="177">
        <v>40.44722131297948</v>
      </c>
      <c r="S2346" s="177">
        <v>0</v>
      </c>
      <c r="T2346" s="177">
        <v>0</v>
      </c>
      <c r="U2346" s="177">
        <v>40.44722131297948</v>
      </c>
      <c r="V2346" s="177">
        <v>40.44722131297948</v>
      </c>
      <c r="W2346" s="177">
        <v>0</v>
      </c>
      <c r="X2346" s="177">
        <v>0</v>
      </c>
      <c r="Y2346" s="177">
        <v>0</v>
      </c>
      <c r="Z2346" s="177">
        <v>0</v>
      </c>
      <c r="AA2346" s="177">
        <v>50.17137992792675</v>
      </c>
      <c r="AB2346" s="177">
        <v>43.831981900450351</v>
      </c>
      <c r="AC2346" s="177">
        <v>42.19969608804179</v>
      </c>
      <c r="AD2346" s="177">
        <v>0</v>
      </c>
      <c r="AE2346" s="177">
        <v>0</v>
      </c>
      <c r="AF2346" s="177">
        <v>11.927327874333457</v>
      </c>
      <c r="AG2346" s="177">
        <v>0</v>
      </c>
      <c r="AH2346" s="177">
        <v>0</v>
      </c>
      <c r="AI2346" s="177">
        <v>0</v>
      </c>
      <c r="AJ2346" s="177">
        <v>0</v>
      </c>
    </row>
    <row r="2347" spans="1:36" hidden="1" outlineLevel="1" x14ac:dyDescent="0.25">
      <c r="A2347" s="190">
        <f t="shared" si="631"/>
        <v>2024</v>
      </c>
      <c r="B2347" s="55">
        <f t="shared" si="632"/>
        <v>2</v>
      </c>
      <c r="C2347" s="55">
        <f t="shared" si="633"/>
        <v>4</v>
      </c>
      <c r="D2347" s="55">
        <f t="shared" si="628"/>
        <v>98</v>
      </c>
      <c r="F2347" s="63">
        <f t="shared" si="638"/>
        <v>45323.166666666657</v>
      </c>
      <c r="G2347" s="64">
        <f t="shared" si="630"/>
        <v>311.60089849148551</v>
      </c>
      <c r="H2347" s="64">
        <f t="shared" si="639"/>
        <v>0</v>
      </c>
      <c r="I2347" s="64">
        <f t="shared" si="639"/>
        <v>2.9750000000000001</v>
      </c>
      <c r="J2347" s="64">
        <f t="shared" si="639"/>
        <v>0</v>
      </c>
      <c r="K2347" s="64">
        <f t="shared" si="639"/>
        <v>0</v>
      </c>
      <c r="L2347" s="64">
        <f t="shared" si="639"/>
        <v>0</v>
      </c>
      <c r="M2347" s="64">
        <f t="shared" si="639"/>
        <v>11.554598878260535</v>
      </c>
      <c r="N2347" s="64">
        <f t="shared" si="639"/>
        <v>297.07129961322499</v>
      </c>
      <c r="O2347" s="121"/>
      <c r="P2347" s="177">
        <v>2.9750000000000001</v>
      </c>
      <c r="Q2347" s="177">
        <v>40.653321803746252</v>
      </c>
      <c r="R2347" s="177">
        <v>40.653321803746252</v>
      </c>
      <c r="S2347" s="177">
        <v>0</v>
      </c>
      <c r="T2347" s="177">
        <v>0</v>
      </c>
      <c r="U2347" s="177">
        <v>40.653321803746252</v>
      </c>
      <c r="V2347" s="177">
        <v>40.653321803746252</v>
      </c>
      <c r="W2347" s="177">
        <v>0</v>
      </c>
      <c r="X2347" s="177">
        <v>0</v>
      </c>
      <c r="Y2347" s="177">
        <v>0</v>
      </c>
      <c r="Z2347" s="177">
        <v>0</v>
      </c>
      <c r="AA2347" s="177">
        <v>49.812067762318158</v>
      </c>
      <c r="AB2347" s="177">
        <v>43.466737473904743</v>
      </c>
      <c r="AC2347" s="177">
        <v>41.179207162017107</v>
      </c>
      <c r="AD2347" s="177">
        <v>0</v>
      </c>
      <c r="AE2347" s="177">
        <v>0</v>
      </c>
      <c r="AF2347" s="177">
        <v>11.554598878260535</v>
      </c>
      <c r="AG2347" s="177">
        <v>0</v>
      </c>
      <c r="AH2347" s="177">
        <v>0</v>
      </c>
      <c r="AI2347" s="177">
        <v>0</v>
      </c>
      <c r="AJ2347" s="177">
        <v>0</v>
      </c>
    </row>
    <row r="2348" spans="1:36" hidden="1" outlineLevel="1" x14ac:dyDescent="0.25">
      <c r="A2348" s="190">
        <f t="shared" si="631"/>
        <v>2024</v>
      </c>
      <c r="B2348" s="55">
        <f t="shared" si="632"/>
        <v>2</v>
      </c>
      <c r="C2348" s="55">
        <f t="shared" si="633"/>
        <v>5</v>
      </c>
      <c r="D2348" s="55">
        <f t="shared" si="628"/>
        <v>98</v>
      </c>
      <c r="F2348" s="63">
        <f t="shared" si="638"/>
        <v>45323.208333333321</v>
      </c>
      <c r="G2348" s="64">
        <f t="shared" si="630"/>
        <v>310.14713255888319</v>
      </c>
      <c r="H2348" s="64">
        <f t="shared" si="639"/>
        <v>0</v>
      </c>
      <c r="I2348" s="64">
        <f t="shared" si="639"/>
        <v>2.9750000000000001</v>
      </c>
      <c r="J2348" s="64">
        <f t="shared" si="639"/>
        <v>0</v>
      </c>
      <c r="K2348" s="64">
        <f t="shared" si="639"/>
        <v>0</v>
      </c>
      <c r="L2348" s="64">
        <f t="shared" si="639"/>
        <v>0</v>
      </c>
      <c r="M2348" s="64">
        <f t="shared" si="639"/>
        <v>11.554598878260535</v>
      </c>
      <c r="N2348" s="64">
        <f t="shared" si="639"/>
        <v>295.61753368062267</v>
      </c>
      <c r="O2348" s="121"/>
      <c r="P2348" s="177">
        <v>2.9750000000000001</v>
      </c>
      <c r="Q2348" s="177">
        <v>40.643016779207912</v>
      </c>
      <c r="R2348" s="177">
        <v>40.643016779207912</v>
      </c>
      <c r="S2348" s="177">
        <v>0</v>
      </c>
      <c r="T2348" s="177">
        <v>0</v>
      </c>
      <c r="U2348" s="177">
        <v>40.643016779207912</v>
      </c>
      <c r="V2348" s="177">
        <v>40.643016779207912</v>
      </c>
      <c r="W2348" s="177">
        <v>0</v>
      </c>
      <c r="X2348" s="177">
        <v>0</v>
      </c>
      <c r="Y2348" s="177">
        <v>0</v>
      </c>
      <c r="Z2348" s="177">
        <v>0</v>
      </c>
      <c r="AA2348" s="177">
        <v>47.604054318658044</v>
      </c>
      <c r="AB2348" s="177">
        <v>42.849376529453245</v>
      </c>
      <c r="AC2348" s="177">
        <v>42.592035715679728</v>
      </c>
      <c r="AD2348" s="177">
        <v>0</v>
      </c>
      <c r="AE2348" s="177">
        <v>0</v>
      </c>
      <c r="AF2348" s="177">
        <v>11.554598878260535</v>
      </c>
      <c r="AG2348" s="177">
        <v>0</v>
      </c>
      <c r="AH2348" s="177">
        <v>0</v>
      </c>
      <c r="AI2348" s="177">
        <v>0</v>
      </c>
      <c r="AJ2348" s="177">
        <v>0</v>
      </c>
    </row>
    <row r="2349" spans="1:36" hidden="1" outlineLevel="1" x14ac:dyDescent="0.25">
      <c r="A2349" s="190">
        <f t="shared" si="631"/>
        <v>2024</v>
      </c>
      <c r="B2349" s="55">
        <f t="shared" si="632"/>
        <v>2</v>
      </c>
      <c r="C2349" s="55">
        <f t="shared" si="633"/>
        <v>6</v>
      </c>
      <c r="D2349" s="55">
        <f t="shared" si="628"/>
        <v>98</v>
      </c>
      <c r="F2349" s="63">
        <f t="shared" si="638"/>
        <v>45323.249999999985</v>
      </c>
      <c r="G2349" s="64">
        <f t="shared" si="630"/>
        <v>327.14596124198806</v>
      </c>
      <c r="H2349" s="64">
        <f t="shared" si="639"/>
        <v>2.6853078596830735</v>
      </c>
      <c r="I2349" s="64">
        <f t="shared" si="639"/>
        <v>9.1879360539151733</v>
      </c>
      <c r="J2349" s="64">
        <f t="shared" si="639"/>
        <v>11.13371463420458</v>
      </c>
      <c r="K2349" s="64">
        <f t="shared" si="639"/>
        <v>0</v>
      </c>
      <c r="L2349" s="64">
        <f t="shared" si="639"/>
        <v>0</v>
      </c>
      <c r="M2349" s="64">
        <f t="shared" si="639"/>
        <v>10.93338388480567</v>
      </c>
      <c r="N2349" s="64">
        <f t="shared" si="639"/>
        <v>293.20561880937959</v>
      </c>
      <c r="O2349" s="121"/>
      <c r="P2349" s="177">
        <v>2.9750000000000001</v>
      </c>
      <c r="Q2349" s="177">
        <v>41.323148398738269</v>
      </c>
      <c r="R2349" s="177">
        <v>41.323148398738269</v>
      </c>
      <c r="S2349" s="177">
        <v>2.4274144140621772</v>
      </c>
      <c r="T2349" s="177">
        <v>3.7855216398529974</v>
      </c>
      <c r="U2349" s="177">
        <v>41.323148398738269</v>
      </c>
      <c r="V2349" s="177">
        <v>41.323148398738269</v>
      </c>
      <c r="W2349" s="177">
        <v>0</v>
      </c>
      <c r="X2349" s="177">
        <v>0</v>
      </c>
      <c r="Y2349" s="177">
        <v>0</v>
      </c>
      <c r="Z2349" s="177">
        <v>0</v>
      </c>
      <c r="AA2349" s="177">
        <v>45.38815375011567</v>
      </c>
      <c r="AB2349" s="177">
        <v>42.415632297785905</v>
      </c>
      <c r="AC2349" s="177">
        <v>40.109239166524951</v>
      </c>
      <c r="AD2349" s="177">
        <v>2.6853078596830735</v>
      </c>
      <c r="AE2349" s="177">
        <v>0</v>
      </c>
      <c r="AF2349" s="177">
        <v>10.93338388480567</v>
      </c>
      <c r="AG2349" s="177">
        <v>3.7112382114015268</v>
      </c>
      <c r="AH2349" s="177">
        <v>3.7112382114015268</v>
      </c>
      <c r="AI2349" s="177">
        <v>3.7112382114015268</v>
      </c>
      <c r="AJ2349" s="177">
        <v>0</v>
      </c>
    </row>
    <row r="2350" spans="1:36" hidden="1" outlineLevel="1" x14ac:dyDescent="0.25">
      <c r="A2350" s="190">
        <f t="shared" si="631"/>
        <v>2024</v>
      </c>
      <c r="B2350" s="55">
        <f t="shared" si="632"/>
        <v>2</v>
      </c>
      <c r="C2350" s="55">
        <f t="shared" si="633"/>
        <v>7</v>
      </c>
      <c r="D2350" s="55">
        <f t="shared" si="628"/>
        <v>98</v>
      </c>
      <c r="F2350" s="63">
        <f t="shared" si="638"/>
        <v>45323.29166666665</v>
      </c>
      <c r="G2350" s="64">
        <f t="shared" si="630"/>
        <v>511.56669570894019</v>
      </c>
      <c r="H2350" s="64">
        <f t="shared" si="639"/>
        <v>39.431596155322296</v>
      </c>
      <c r="I2350" s="64">
        <f t="shared" si="639"/>
        <v>44.129614380874663</v>
      </c>
      <c r="J2350" s="64">
        <f t="shared" si="639"/>
        <v>130.70397126397384</v>
      </c>
      <c r="K2350" s="64">
        <f t="shared" si="639"/>
        <v>0</v>
      </c>
      <c r="L2350" s="64">
        <f t="shared" si="639"/>
        <v>0</v>
      </c>
      <c r="M2350" s="64">
        <f t="shared" si="639"/>
        <v>10.68489788742372</v>
      </c>
      <c r="N2350" s="64">
        <f t="shared" si="639"/>
        <v>286.61661602134564</v>
      </c>
      <c r="O2350" s="121"/>
      <c r="P2350" s="177">
        <v>2.9750000000000001</v>
      </c>
      <c r="Q2350" s="177">
        <v>39.715564570757422</v>
      </c>
      <c r="R2350" s="177">
        <v>39.715564570757422</v>
      </c>
      <c r="S2350" s="177">
        <v>10.895733821832314</v>
      </c>
      <c r="T2350" s="177">
        <v>18.332247119079906</v>
      </c>
      <c r="U2350" s="177">
        <v>39.715564570757422</v>
      </c>
      <c r="V2350" s="177">
        <v>39.715564570757422</v>
      </c>
      <c r="W2350" s="177">
        <v>0.90604038344989102</v>
      </c>
      <c r="X2350" s="177">
        <v>3.4699876004123329</v>
      </c>
      <c r="Y2350" s="177">
        <v>2.6667085714285719</v>
      </c>
      <c r="Z2350" s="177">
        <v>0</v>
      </c>
      <c r="AA2350" s="177">
        <v>44.726078130524542</v>
      </c>
      <c r="AB2350" s="177">
        <v>41.645933588737194</v>
      </c>
      <c r="AC2350" s="177">
        <v>41.382346019054204</v>
      </c>
      <c r="AD2350" s="177">
        <v>39.431596155322296</v>
      </c>
      <c r="AE2350" s="177">
        <v>3.7971461974152598</v>
      </c>
      <c r="AF2350" s="177">
        <v>10.68489788742372</v>
      </c>
      <c r="AG2350" s="177">
        <v>43.567990421324616</v>
      </c>
      <c r="AH2350" s="177">
        <v>43.567990421324616</v>
      </c>
      <c r="AI2350" s="177">
        <v>43.567990421324616</v>
      </c>
      <c r="AJ2350" s="177">
        <v>1.0867506872563879</v>
      </c>
    </row>
    <row r="2351" spans="1:36" hidden="1" outlineLevel="1" x14ac:dyDescent="0.25">
      <c r="A2351" s="190">
        <f t="shared" si="631"/>
        <v>2024</v>
      </c>
      <c r="B2351" s="55">
        <f t="shared" si="632"/>
        <v>2</v>
      </c>
      <c r="C2351" s="55">
        <f t="shared" si="633"/>
        <v>8</v>
      </c>
      <c r="D2351" s="55">
        <f t="shared" si="628"/>
        <v>98</v>
      </c>
      <c r="F2351" s="63">
        <f t="shared" si="638"/>
        <v>45323.333333333314</v>
      </c>
      <c r="G2351" s="64">
        <f t="shared" si="630"/>
        <v>620.7524904832992</v>
      </c>
      <c r="H2351" s="64">
        <f t="shared" si="639"/>
        <v>40.392790292330332</v>
      </c>
      <c r="I2351" s="64">
        <f t="shared" si="639"/>
        <v>107.00522030734348</v>
      </c>
      <c r="J2351" s="64">
        <f t="shared" si="639"/>
        <v>176.00851341284999</v>
      </c>
      <c r="K2351" s="64">
        <f t="shared" si="639"/>
        <v>0</v>
      </c>
      <c r="L2351" s="64">
        <f t="shared" si="639"/>
        <v>0</v>
      </c>
      <c r="M2351" s="64">
        <f t="shared" si="639"/>
        <v>8.9454959057500893</v>
      </c>
      <c r="N2351" s="64">
        <f t="shared" si="639"/>
        <v>288.40047056502533</v>
      </c>
      <c r="O2351" s="121"/>
      <c r="P2351" s="177">
        <v>2.9750000000000001</v>
      </c>
      <c r="Q2351" s="177">
        <v>41.117047907971489</v>
      </c>
      <c r="R2351" s="177">
        <v>41.117047907971489</v>
      </c>
      <c r="S2351" s="177">
        <v>16.125937175470543</v>
      </c>
      <c r="T2351" s="177">
        <v>24.617653650335743</v>
      </c>
      <c r="U2351" s="177">
        <v>41.117047907971489</v>
      </c>
      <c r="V2351" s="177">
        <v>41.117047907971489</v>
      </c>
      <c r="W2351" s="177">
        <v>3.2177252705685087</v>
      </c>
      <c r="X2351" s="177">
        <v>18.883557199468225</v>
      </c>
      <c r="Y2351" s="177">
        <v>15.111348571428572</v>
      </c>
      <c r="Z2351" s="177">
        <v>0</v>
      </c>
      <c r="AA2351" s="177">
        <v>44.409998070840231</v>
      </c>
      <c r="AB2351" s="177">
        <v>39.961207275066236</v>
      </c>
      <c r="AC2351" s="177">
        <v>39.561073587232897</v>
      </c>
      <c r="AD2351" s="177">
        <v>40.392790292330332</v>
      </c>
      <c r="AE2351" s="177">
        <v>14.707898654745483</v>
      </c>
      <c r="AF2351" s="177">
        <v>8.9454959057500893</v>
      </c>
      <c r="AG2351" s="177">
        <v>58.669504470949995</v>
      </c>
      <c r="AH2351" s="177">
        <v>58.669504470949995</v>
      </c>
      <c r="AI2351" s="177">
        <v>58.669504470949995</v>
      </c>
      <c r="AJ2351" s="177">
        <v>11.366099785326405</v>
      </c>
    </row>
    <row r="2352" spans="1:36" hidden="1" outlineLevel="1" x14ac:dyDescent="0.25">
      <c r="A2352" s="190">
        <f t="shared" si="631"/>
        <v>2024</v>
      </c>
      <c r="B2352" s="55">
        <f t="shared" si="632"/>
        <v>2</v>
      </c>
      <c r="C2352" s="55">
        <f t="shared" si="633"/>
        <v>9</v>
      </c>
      <c r="D2352" s="55">
        <f t="shared" si="628"/>
        <v>98</v>
      </c>
      <c r="F2352" s="63">
        <f t="shared" si="638"/>
        <v>45323.374999999978</v>
      </c>
      <c r="G2352" s="64">
        <f t="shared" si="630"/>
        <v>682.07295147366312</v>
      </c>
      <c r="H2352" s="64">
        <f t="shared" si="639"/>
        <v>47.332415496444497</v>
      </c>
      <c r="I2352" s="64">
        <f t="shared" si="639"/>
        <v>146.36398480129486</v>
      </c>
      <c r="J2352" s="64">
        <f t="shared" si="639"/>
        <v>175.64879582827149</v>
      </c>
      <c r="K2352" s="64">
        <f t="shared" si="639"/>
        <v>0</v>
      </c>
      <c r="L2352" s="64">
        <f t="shared" si="639"/>
        <v>0</v>
      </c>
      <c r="M2352" s="64">
        <f t="shared" si="639"/>
        <v>8.2000379136042483</v>
      </c>
      <c r="N2352" s="64">
        <f t="shared" si="639"/>
        <v>304.52771743404804</v>
      </c>
      <c r="O2352" s="121"/>
      <c r="P2352" s="177">
        <v>2.9750000000000001</v>
      </c>
      <c r="Q2352" s="177">
        <v>45.208142649691965</v>
      </c>
      <c r="R2352" s="177">
        <v>45.208142649691965</v>
      </c>
      <c r="S2352" s="177">
        <v>23.669977373681789</v>
      </c>
      <c r="T2352" s="177">
        <v>22.679397277346553</v>
      </c>
      <c r="U2352" s="177">
        <v>45.208142649691965</v>
      </c>
      <c r="V2352" s="177">
        <v>45.208142649691965</v>
      </c>
      <c r="W2352" s="177">
        <v>3.7313471962835316</v>
      </c>
      <c r="X2352" s="177">
        <v>24.090388261317393</v>
      </c>
      <c r="Y2352" s="177">
        <v>27.111537142857141</v>
      </c>
      <c r="Z2352" s="177">
        <v>0</v>
      </c>
      <c r="AA2352" s="177">
        <v>44.182907575045817</v>
      </c>
      <c r="AB2352" s="177">
        <v>40.084582390563341</v>
      </c>
      <c r="AC2352" s="177">
        <v>39.427656869671004</v>
      </c>
      <c r="AD2352" s="177">
        <v>47.332415496444497</v>
      </c>
      <c r="AE2352" s="177">
        <v>21.408912305822351</v>
      </c>
      <c r="AF2352" s="177">
        <v>8.2000379136042483</v>
      </c>
      <c r="AG2352" s="177">
        <v>58.549598609423832</v>
      </c>
      <c r="AH2352" s="177">
        <v>58.549598609423832</v>
      </c>
      <c r="AI2352" s="177">
        <v>58.549598609423832</v>
      </c>
      <c r="AJ2352" s="177">
        <v>20.697425243986096</v>
      </c>
    </row>
    <row r="2353" spans="1:36" hidden="1" outlineLevel="1" x14ac:dyDescent="0.25">
      <c r="A2353" s="190">
        <f t="shared" si="631"/>
        <v>2024</v>
      </c>
      <c r="B2353" s="55">
        <f t="shared" si="632"/>
        <v>2</v>
      </c>
      <c r="C2353" s="55">
        <f t="shared" si="633"/>
        <v>10</v>
      </c>
      <c r="D2353" s="55">
        <f t="shared" si="628"/>
        <v>98</v>
      </c>
      <c r="F2353" s="63">
        <f t="shared" si="638"/>
        <v>45323.416666666642</v>
      </c>
      <c r="G2353" s="64">
        <f t="shared" si="630"/>
        <v>694.39083678717213</v>
      </c>
      <c r="H2353" s="64">
        <f t="shared" si="639"/>
        <v>44.313948152909212</v>
      </c>
      <c r="I2353" s="64">
        <f t="shared" si="639"/>
        <v>156.13184650160369</v>
      </c>
      <c r="J2353" s="64">
        <f t="shared" si="639"/>
        <v>171.84917649808193</v>
      </c>
      <c r="K2353" s="64">
        <f t="shared" si="639"/>
        <v>0</v>
      </c>
      <c r="L2353" s="64">
        <f t="shared" si="639"/>
        <v>0</v>
      </c>
      <c r="M2353" s="64">
        <f t="shared" si="639"/>
        <v>8.9454959057500893</v>
      </c>
      <c r="N2353" s="64">
        <f t="shared" si="639"/>
        <v>313.15036972882723</v>
      </c>
      <c r="O2353" s="121"/>
      <c r="P2353" s="177">
        <v>2.9750000000000001</v>
      </c>
      <c r="Q2353" s="177">
        <v>48.062634446811792</v>
      </c>
      <c r="R2353" s="177">
        <v>48.062634446811792</v>
      </c>
      <c r="S2353" s="177">
        <v>24.559533062999336</v>
      </c>
      <c r="T2353" s="177">
        <v>22.132120917720101</v>
      </c>
      <c r="U2353" s="177">
        <v>48.062634446811792</v>
      </c>
      <c r="V2353" s="177">
        <v>48.062634446811792</v>
      </c>
      <c r="W2353" s="177">
        <v>4.430201028588856</v>
      </c>
      <c r="X2353" s="177">
        <v>22.754842078498275</v>
      </c>
      <c r="Y2353" s="177">
        <v>34.222760000000001</v>
      </c>
      <c r="Z2353" s="177">
        <v>0</v>
      </c>
      <c r="AA2353" s="177">
        <v>43.382397078189726</v>
      </c>
      <c r="AB2353" s="177">
        <v>39.385366861365391</v>
      </c>
      <c r="AC2353" s="177">
        <v>38.132068002024958</v>
      </c>
      <c r="AD2353" s="177">
        <v>44.313948152909212</v>
      </c>
      <c r="AE2353" s="177">
        <v>20.794912498322994</v>
      </c>
      <c r="AF2353" s="177">
        <v>8.9454959057500893</v>
      </c>
      <c r="AG2353" s="177">
        <v>57.283058832693982</v>
      </c>
      <c r="AH2353" s="177">
        <v>57.283058832693982</v>
      </c>
      <c r="AI2353" s="177">
        <v>57.283058832693982</v>
      </c>
      <c r="AJ2353" s="177">
        <v>24.262476915474132</v>
      </c>
    </row>
    <row r="2354" spans="1:36" hidden="1" outlineLevel="1" x14ac:dyDescent="0.25">
      <c r="A2354" s="190">
        <f t="shared" si="631"/>
        <v>2024</v>
      </c>
      <c r="B2354" s="55">
        <f t="shared" si="632"/>
        <v>2</v>
      </c>
      <c r="C2354" s="55">
        <f t="shared" si="633"/>
        <v>11</v>
      </c>
      <c r="D2354" s="55">
        <f t="shared" si="628"/>
        <v>98</v>
      </c>
      <c r="F2354" s="63">
        <f t="shared" si="638"/>
        <v>45323.458333333307</v>
      </c>
      <c r="G2354" s="64">
        <f t="shared" si="630"/>
        <v>678.44615906003742</v>
      </c>
      <c r="H2354" s="64">
        <f t="shared" si="639"/>
        <v>45.05220166648008</v>
      </c>
      <c r="I2354" s="64">
        <f t="shared" si="639"/>
        <v>148.70509778480624</v>
      </c>
      <c r="J2354" s="64">
        <f t="shared" si="639"/>
        <v>155.82126193384232</v>
      </c>
      <c r="K2354" s="64">
        <f t="shared" si="639"/>
        <v>0</v>
      </c>
      <c r="L2354" s="64">
        <f t="shared" si="639"/>
        <v>0</v>
      </c>
      <c r="M2354" s="64">
        <f t="shared" si="639"/>
        <v>8.4485239109861983</v>
      </c>
      <c r="N2354" s="64">
        <f t="shared" si="639"/>
        <v>320.41907376392254</v>
      </c>
      <c r="O2354" s="121"/>
      <c r="P2354" s="177">
        <v>2.9750000000000001</v>
      </c>
      <c r="Q2354" s="177">
        <v>50.968651366623298</v>
      </c>
      <c r="R2354" s="177">
        <v>50.968651366623298</v>
      </c>
      <c r="S2354" s="177">
        <v>21.713059585824006</v>
      </c>
      <c r="T2354" s="177">
        <v>22.144815298424572</v>
      </c>
      <c r="U2354" s="177">
        <v>50.968651366623298</v>
      </c>
      <c r="V2354" s="177">
        <v>50.968651366623298</v>
      </c>
      <c r="W2354" s="177">
        <v>4.1325743950189704</v>
      </c>
      <c r="X2354" s="177">
        <v>21.456409790708179</v>
      </c>
      <c r="Y2354" s="177">
        <v>30.667148571428566</v>
      </c>
      <c r="Z2354" s="177">
        <v>0</v>
      </c>
      <c r="AA2354" s="177">
        <v>41.723702335036833</v>
      </c>
      <c r="AB2354" s="177">
        <v>38.27118964576681</v>
      </c>
      <c r="AC2354" s="177">
        <v>36.549576316625711</v>
      </c>
      <c r="AD2354" s="177">
        <v>45.05220166648008</v>
      </c>
      <c r="AE2354" s="177">
        <v>20.100733508970961</v>
      </c>
      <c r="AF2354" s="177">
        <v>8.4485239109861983</v>
      </c>
      <c r="AG2354" s="177">
        <v>51.940420644614107</v>
      </c>
      <c r="AH2354" s="177">
        <v>51.940420644614107</v>
      </c>
      <c r="AI2354" s="177">
        <v>51.940420644614107</v>
      </c>
      <c r="AJ2354" s="177">
        <v>25.515356634430962</v>
      </c>
    </row>
    <row r="2355" spans="1:36" hidden="1" outlineLevel="1" x14ac:dyDescent="0.25">
      <c r="A2355" s="190">
        <f t="shared" si="631"/>
        <v>2024</v>
      </c>
      <c r="B2355" s="55">
        <f t="shared" si="632"/>
        <v>2</v>
      </c>
      <c r="C2355" s="55">
        <f t="shared" si="633"/>
        <v>12</v>
      </c>
      <c r="D2355" s="55">
        <f t="shared" si="628"/>
        <v>98</v>
      </c>
      <c r="F2355" s="63">
        <f t="shared" si="638"/>
        <v>45323.499999999971</v>
      </c>
      <c r="G2355" s="64">
        <f t="shared" si="630"/>
        <v>695.69187142729834</v>
      </c>
      <c r="H2355" s="64">
        <f t="shared" ref="H2355:N2364" si="640">SUMIF($P$6:$AK$6,H$6,$P2355:$AK2355)</f>
        <v>45.446393699680769</v>
      </c>
      <c r="I2355" s="64">
        <f t="shared" si="640"/>
        <v>153.69569091679159</v>
      </c>
      <c r="J2355" s="64">
        <f t="shared" si="640"/>
        <v>158.75485923447906</v>
      </c>
      <c r="K2355" s="64">
        <f t="shared" si="640"/>
        <v>0</v>
      </c>
      <c r="L2355" s="64">
        <f t="shared" si="640"/>
        <v>0</v>
      </c>
      <c r="M2355" s="64">
        <f t="shared" si="640"/>
        <v>8.4485239109861983</v>
      </c>
      <c r="N2355" s="64">
        <f t="shared" si="640"/>
        <v>329.34640366536075</v>
      </c>
      <c r="O2355" s="121"/>
      <c r="P2355" s="177">
        <v>2.9750000000000001</v>
      </c>
      <c r="Q2355" s="177">
        <v>53.617042672976361</v>
      </c>
      <c r="R2355" s="177">
        <v>53.617042672976361</v>
      </c>
      <c r="S2355" s="177">
        <v>23.119697915215809</v>
      </c>
      <c r="T2355" s="177">
        <v>26.454152407784282</v>
      </c>
      <c r="U2355" s="177">
        <v>53.617042672976361</v>
      </c>
      <c r="V2355" s="177">
        <v>53.617042672976361</v>
      </c>
      <c r="W2355" s="177">
        <v>3.670366743390892</v>
      </c>
      <c r="X2355" s="177">
        <v>20.806084243707637</v>
      </c>
      <c r="Y2355" s="177">
        <v>33.333857142857141</v>
      </c>
      <c r="Z2355" s="177">
        <v>0</v>
      </c>
      <c r="AA2355" s="177">
        <v>40.883964628080385</v>
      </c>
      <c r="AB2355" s="177">
        <v>38.297795409670314</v>
      </c>
      <c r="AC2355" s="177">
        <v>35.69647293570462</v>
      </c>
      <c r="AD2355" s="177">
        <v>45.446393699680769</v>
      </c>
      <c r="AE2355" s="177">
        <v>20.352450713115822</v>
      </c>
      <c r="AF2355" s="177">
        <v>8.4485239109861983</v>
      </c>
      <c r="AG2355" s="177">
        <v>52.918286411493021</v>
      </c>
      <c r="AH2355" s="177">
        <v>52.918286411493021</v>
      </c>
      <c r="AI2355" s="177">
        <v>52.918286411493021</v>
      </c>
      <c r="AJ2355" s="177">
        <v>22.984081750719998</v>
      </c>
    </row>
    <row r="2356" spans="1:36" hidden="1" outlineLevel="1" x14ac:dyDescent="0.25">
      <c r="A2356" s="190">
        <f t="shared" si="631"/>
        <v>2024</v>
      </c>
      <c r="B2356" s="55">
        <f t="shared" si="632"/>
        <v>2</v>
      </c>
      <c r="C2356" s="55">
        <f t="shared" si="633"/>
        <v>13</v>
      </c>
      <c r="D2356" s="55">
        <f t="shared" si="628"/>
        <v>98</v>
      </c>
      <c r="F2356" s="63">
        <f t="shared" si="638"/>
        <v>45323.541666666635</v>
      </c>
      <c r="G2356" s="64">
        <f t="shared" si="630"/>
        <v>707.26814007473024</v>
      </c>
      <c r="H2356" s="64">
        <f t="shared" si="640"/>
        <v>41.878396641116943</v>
      </c>
      <c r="I2356" s="64">
        <f t="shared" si="640"/>
        <v>152.36495941854119</v>
      </c>
      <c r="J2356" s="64">
        <f t="shared" si="640"/>
        <v>178.77253586013455</v>
      </c>
      <c r="K2356" s="64">
        <f t="shared" si="640"/>
        <v>0</v>
      </c>
      <c r="L2356" s="64">
        <f t="shared" si="640"/>
        <v>0</v>
      </c>
      <c r="M2356" s="64">
        <f t="shared" si="640"/>
        <v>9.069738904441067</v>
      </c>
      <c r="N2356" s="64">
        <f t="shared" si="640"/>
        <v>325.18250925049648</v>
      </c>
      <c r="O2356" s="121"/>
      <c r="P2356" s="177">
        <v>2.9750000000000001</v>
      </c>
      <c r="Q2356" s="177">
        <v>53.915888384588186</v>
      </c>
      <c r="R2356" s="177">
        <v>53.915888384588186</v>
      </c>
      <c r="S2356" s="177">
        <v>21.736276122619856</v>
      </c>
      <c r="T2356" s="177">
        <v>27.66866027236431</v>
      </c>
      <c r="U2356" s="177">
        <v>53.915888384588186</v>
      </c>
      <c r="V2356" s="177">
        <v>53.915888384588186</v>
      </c>
      <c r="W2356" s="177">
        <v>4.0520266008166432</v>
      </c>
      <c r="X2356" s="177">
        <v>20.857198814524953</v>
      </c>
      <c r="Y2356" s="177">
        <v>31.111599999999999</v>
      </c>
      <c r="Z2356" s="177">
        <v>0</v>
      </c>
      <c r="AA2356" s="177">
        <v>38.789896902932377</v>
      </c>
      <c r="AB2356" s="177">
        <v>36.251357179222637</v>
      </c>
      <c r="AC2356" s="177">
        <v>34.477701629988715</v>
      </c>
      <c r="AD2356" s="177">
        <v>41.878396641116943</v>
      </c>
      <c r="AE2356" s="177">
        <v>20.617817331846862</v>
      </c>
      <c r="AF2356" s="177">
        <v>9.069738904441067</v>
      </c>
      <c r="AG2356" s="177">
        <v>59.590845286711513</v>
      </c>
      <c r="AH2356" s="177">
        <v>59.590845286711513</v>
      </c>
      <c r="AI2356" s="177">
        <v>59.590845286711513</v>
      </c>
      <c r="AJ2356" s="177">
        <v>23.34638027636856</v>
      </c>
    </row>
    <row r="2357" spans="1:36" hidden="1" outlineLevel="1" x14ac:dyDescent="0.25">
      <c r="A2357" s="190">
        <f t="shared" si="631"/>
        <v>2024</v>
      </c>
      <c r="B2357" s="55">
        <f t="shared" si="632"/>
        <v>2</v>
      </c>
      <c r="C2357" s="55">
        <f t="shared" si="633"/>
        <v>14</v>
      </c>
      <c r="D2357" s="55">
        <f t="shared" si="628"/>
        <v>98</v>
      </c>
      <c r="F2357" s="63">
        <f t="shared" si="638"/>
        <v>45323.583333333299</v>
      </c>
      <c r="G2357" s="64">
        <f t="shared" si="630"/>
        <v>697.86280643850614</v>
      </c>
      <c r="H2357" s="64">
        <f t="shared" si="640"/>
        <v>43.842484836946085</v>
      </c>
      <c r="I2357" s="64">
        <f t="shared" si="640"/>
        <v>147.66038720531935</v>
      </c>
      <c r="J2357" s="64">
        <f t="shared" si="640"/>
        <v>180.41598188092195</v>
      </c>
      <c r="K2357" s="64">
        <f t="shared" si="640"/>
        <v>0</v>
      </c>
      <c r="L2357" s="64">
        <f t="shared" si="640"/>
        <v>0</v>
      </c>
      <c r="M2357" s="64">
        <f t="shared" si="640"/>
        <v>8.6970099083681447</v>
      </c>
      <c r="N2357" s="64">
        <f t="shared" si="640"/>
        <v>317.24694260695054</v>
      </c>
      <c r="O2357" s="121"/>
      <c r="P2357" s="177">
        <v>2.9750000000000001</v>
      </c>
      <c r="Q2357" s="177">
        <v>52.607150268219165</v>
      </c>
      <c r="R2357" s="177">
        <v>52.607150268219165</v>
      </c>
      <c r="S2357" s="177">
        <v>18.518011243931088</v>
      </c>
      <c r="T2357" s="177">
        <v>27.4102485970663</v>
      </c>
      <c r="U2357" s="177">
        <v>52.607150268219165</v>
      </c>
      <c r="V2357" s="177">
        <v>52.607150268219165</v>
      </c>
      <c r="W2357" s="177">
        <v>4.3534011191869215</v>
      </c>
      <c r="X2357" s="177">
        <v>22.004270924154117</v>
      </c>
      <c r="Y2357" s="177">
        <v>25.778182857142863</v>
      </c>
      <c r="Z2357" s="177">
        <v>0</v>
      </c>
      <c r="AA2357" s="177">
        <v>39.207232185376405</v>
      </c>
      <c r="AB2357" s="177">
        <v>34.938261133579189</v>
      </c>
      <c r="AC2357" s="177">
        <v>32.6728482151183</v>
      </c>
      <c r="AD2357" s="177">
        <v>43.842484836946085</v>
      </c>
      <c r="AE2357" s="177">
        <v>20.907847909017136</v>
      </c>
      <c r="AF2357" s="177">
        <v>8.6970099083681447</v>
      </c>
      <c r="AG2357" s="177">
        <v>60.13866062697398</v>
      </c>
      <c r="AH2357" s="177">
        <v>60.13866062697398</v>
      </c>
      <c r="AI2357" s="177">
        <v>60.13866062697398</v>
      </c>
      <c r="AJ2357" s="177">
        <v>25.713424554820907</v>
      </c>
    </row>
    <row r="2358" spans="1:36" hidden="1" outlineLevel="1" x14ac:dyDescent="0.25">
      <c r="A2358" s="190">
        <f t="shared" si="631"/>
        <v>2024</v>
      </c>
      <c r="B2358" s="55">
        <f t="shared" si="632"/>
        <v>2</v>
      </c>
      <c r="C2358" s="55">
        <f t="shared" si="633"/>
        <v>15</v>
      </c>
      <c r="D2358" s="55">
        <f t="shared" si="628"/>
        <v>98</v>
      </c>
      <c r="F2358" s="63">
        <f t="shared" si="638"/>
        <v>45323.624999999964</v>
      </c>
      <c r="G2358" s="64">
        <f t="shared" si="630"/>
        <v>620.6129073075756</v>
      </c>
      <c r="H2358" s="64">
        <f t="shared" si="640"/>
        <v>42.841774220239522</v>
      </c>
      <c r="I2358" s="64">
        <f t="shared" si="640"/>
        <v>111.04206501437417</v>
      </c>
      <c r="J2358" s="64">
        <f t="shared" si="640"/>
        <v>147.19856954379148</v>
      </c>
      <c r="K2358" s="64">
        <f t="shared" si="640"/>
        <v>0</v>
      </c>
      <c r="L2358" s="64">
        <f t="shared" si="640"/>
        <v>0</v>
      </c>
      <c r="M2358" s="64">
        <f t="shared" si="640"/>
        <v>8.0757949149132777</v>
      </c>
      <c r="N2358" s="64">
        <f t="shared" si="640"/>
        <v>311.45470361425708</v>
      </c>
      <c r="O2358" s="121"/>
      <c r="P2358" s="177">
        <v>2.9750000000000001</v>
      </c>
      <c r="Q2358" s="177">
        <v>52.4010497774524</v>
      </c>
      <c r="R2358" s="177">
        <v>52.4010497774524</v>
      </c>
      <c r="S2358" s="177">
        <v>7.5981084691335781</v>
      </c>
      <c r="T2358" s="177">
        <v>11.23231545430478</v>
      </c>
      <c r="U2358" s="177">
        <v>52.4010497774524</v>
      </c>
      <c r="V2358" s="177">
        <v>52.4010497774524</v>
      </c>
      <c r="W2358" s="177">
        <v>4.8990322850293095</v>
      </c>
      <c r="X2358" s="177">
        <v>21.691939179547678</v>
      </c>
      <c r="Y2358" s="177">
        <v>19.555862857142856</v>
      </c>
      <c r="Z2358" s="177">
        <v>0</v>
      </c>
      <c r="AA2358" s="177">
        <v>38.174146761249425</v>
      </c>
      <c r="AB2358" s="177">
        <v>34.038082991395328</v>
      </c>
      <c r="AC2358" s="177">
        <v>29.638274751802737</v>
      </c>
      <c r="AD2358" s="177">
        <v>42.841774220239522</v>
      </c>
      <c r="AE2358" s="177">
        <v>20.475327470533212</v>
      </c>
      <c r="AF2358" s="177">
        <v>8.0757949149132777</v>
      </c>
      <c r="AG2358" s="177">
        <v>49.066189847930495</v>
      </c>
      <c r="AH2358" s="177">
        <v>49.066189847930495</v>
      </c>
      <c r="AI2358" s="177">
        <v>49.066189847930495</v>
      </c>
      <c r="AJ2358" s="177">
        <v>22.614479298682745</v>
      </c>
    </row>
    <row r="2359" spans="1:36" hidden="1" outlineLevel="1" x14ac:dyDescent="0.25">
      <c r="A2359" s="190">
        <f t="shared" si="631"/>
        <v>2024</v>
      </c>
      <c r="B2359" s="55">
        <f t="shared" si="632"/>
        <v>2</v>
      </c>
      <c r="C2359" s="55">
        <f t="shared" si="633"/>
        <v>16</v>
      </c>
      <c r="D2359" s="55">
        <f t="shared" si="628"/>
        <v>98</v>
      </c>
      <c r="F2359" s="63">
        <f t="shared" si="638"/>
        <v>45323.666666666628</v>
      </c>
      <c r="G2359" s="64">
        <f t="shared" si="630"/>
        <v>406.27516792806517</v>
      </c>
      <c r="H2359" s="64">
        <f t="shared" si="640"/>
        <v>10.460583940473185</v>
      </c>
      <c r="I2359" s="64">
        <f t="shared" si="640"/>
        <v>51.468372557545052</v>
      </c>
      <c r="J2359" s="64">
        <f t="shared" si="640"/>
        <v>33.308043363060875</v>
      </c>
      <c r="K2359" s="64">
        <f t="shared" si="640"/>
        <v>0</v>
      </c>
      <c r="L2359" s="64">
        <f t="shared" si="640"/>
        <v>0</v>
      </c>
      <c r="M2359" s="64">
        <f t="shared" si="640"/>
        <v>9.1939819031320393</v>
      </c>
      <c r="N2359" s="64">
        <f t="shared" si="640"/>
        <v>301.84418616385403</v>
      </c>
      <c r="O2359" s="121"/>
      <c r="P2359" s="177">
        <v>2.9750000000000001</v>
      </c>
      <c r="Q2359" s="177">
        <v>49.567168029409252</v>
      </c>
      <c r="R2359" s="177">
        <v>49.567168029409252</v>
      </c>
      <c r="S2359" s="177">
        <v>0.12912987393468758</v>
      </c>
      <c r="T2359" s="177">
        <v>0.16026949365762322</v>
      </c>
      <c r="U2359" s="177">
        <v>49.567168029409252</v>
      </c>
      <c r="V2359" s="177">
        <v>49.567168029409252</v>
      </c>
      <c r="W2359" s="177">
        <v>2.608714623590366</v>
      </c>
      <c r="X2359" s="177">
        <v>10.555191635504469</v>
      </c>
      <c r="Y2359" s="177">
        <v>9.7779314285714278</v>
      </c>
      <c r="Z2359" s="177">
        <v>0</v>
      </c>
      <c r="AA2359" s="177">
        <v>39.443493230116026</v>
      </c>
      <c r="AB2359" s="177">
        <v>33.590991006292448</v>
      </c>
      <c r="AC2359" s="177">
        <v>30.541029809808528</v>
      </c>
      <c r="AD2359" s="177">
        <v>10.460583940473185</v>
      </c>
      <c r="AE2359" s="177">
        <v>13.123536648333094</v>
      </c>
      <c r="AF2359" s="177">
        <v>9.1939819031320393</v>
      </c>
      <c r="AG2359" s="177">
        <v>11.102681121020293</v>
      </c>
      <c r="AH2359" s="177">
        <v>11.102681121020293</v>
      </c>
      <c r="AI2359" s="177">
        <v>11.102681121020293</v>
      </c>
      <c r="AJ2359" s="177">
        <v>12.138598853953383</v>
      </c>
    </row>
    <row r="2360" spans="1:36" hidden="1" outlineLevel="1" x14ac:dyDescent="0.25">
      <c r="A2360" s="190">
        <f t="shared" si="631"/>
        <v>2024</v>
      </c>
      <c r="B2360" s="55">
        <f t="shared" si="632"/>
        <v>2</v>
      </c>
      <c r="C2360" s="55">
        <f t="shared" si="633"/>
        <v>17</v>
      </c>
      <c r="D2360" s="55">
        <f t="shared" si="628"/>
        <v>98</v>
      </c>
      <c r="F2360" s="63">
        <f t="shared" si="638"/>
        <v>45323.708333333292</v>
      </c>
      <c r="G2360" s="64">
        <f t="shared" si="630"/>
        <v>298.35131532814665</v>
      </c>
      <c r="H2360" s="64">
        <f t="shared" si="640"/>
        <v>0</v>
      </c>
      <c r="I2360" s="64">
        <f t="shared" si="640"/>
        <v>5.0065354369298776</v>
      </c>
      <c r="J2360" s="64">
        <f t="shared" si="640"/>
        <v>0</v>
      </c>
      <c r="K2360" s="64">
        <f t="shared" si="640"/>
        <v>0</v>
      </c>
      <c r="L2360" s="64">
        <f t="shared" si="640"/>
        <v>0</v>
      </c>
      <c r="M2360" s="64">
        <f t="shared" si="640"/>
        <v>10.063682893968853</v>
      </c>
      <c r="N2360" s="64">
        <f t="shared" si="640"/>
        <v>283.28109699724791</v>
      </c>
      <c r="O2360" s="121"/>
      <c r="P2360" s="177">
        <v>2.9750000000000001</v>
      </c>
      <c r="Q2360" s="177">
        <v>44.960822060771832</v>
      </c>
      <c r="R2360" s="177">
        <v>44.960822060771832</v>
      </c>
      <c r="S2360" s="177">
        <v>0</v>
      </c>
      <c r="T2360" s="177">
        <v>0</v>
      </c>
      <c r="U2360" s="177">
        <v>44.960822060771832</v>
      </c>
      <c r="V2360" s="177">
        <v>44.960822060771832</v>
      </c>
      <c r="W2360" s="177">
        <v>0.15812454819915933</v>
      </c>
      <c r="X2360" s="177">
        <v>0.57298308889512151</v>
      </c>
      <c r="Y2360" s="177">
        <v>0</v>
      </c>
      <c r="Z2360" s="177">
        <v>0</v>
      </c>
      <c r="AA2360" s="177">
        <v>37.944881268522138</v>
      </c>
      <c r="AB2360" s="177">
        <v>33.164309927237227</v>
      </c>
      <c r="AC2360" s="177">
        <v>32.328617558401206</v>
      </c>
      <c r="AD2360" s="177">
        <v>0</v>
      </c>
      <c r="AE2360" s="177">
        <v>1.092907127511072</v>
      </c>
      <c r="AF2360" s="177">
        <v>10.063682893968853</v>
      </c>
      <c r="AG2360" s="177">
        <v>0</v>
      </c>
      <c r="AH2360" s="177">
        <v>0</v>
      </c>
      <c r="AI2360" s="177">
        <v>0</v>
      </c>
      <c r="AJ2360" s="177">
        <v>0.20752067232452451</v>
      </c>
    </row>
    <row r="2361" spans="1:36" hidden="1" outlineLevel="1" x14ac:dyDescent="0.25">
      <c r="A2361" s="190">
        <f t="shared" si="631"/>
        <v>2024</v>
      </c>
      <c r="B2361" s="55">
        <f t="shared" si="632"/>
        <v>2</v>
      </c>
      <c r="C2361" s="55">
        <f t="shared" si="633"/>
        <v>18</v>
      </c>
      <c r="D2361" s="55">
        <f t="shared" si="628"/>
        <v>98</v>
      </c>
      <c r="F2361" s="63">
        <f t="shared" si="638"/>
        <v>45323.749999999956</v>
      </c>
      <c r="G2361" s="64">
        <f t="shared" si="630"/>
        <v>291.34271621982043</v>
      </c>
      <c r="H2361" s="64">
        <f t="shared" si="640"/>
        <v>0</v>
      </c>
      <c r="I2361" s="64">
        <f t="shared" si="640"/>
        <v>2.9750000000000001</v>
      </c>
      <c r="J2361" s="64">
        <f t="shared" si="640"/>
        <v>0</v>
      </c>
      <c r="K2361" s="64">
        <f t="shared" si="640"/>
        <v>0</v>
      </c>
      <c r="L2361" s="64">
        <f t="shared" si="640"/>
        <v>0</v>
      </c>
      <c r="M2361" s="64">
        <f t="shared" si="640"/>
        <v>12.300056870406372</v>
      </c>
      <c r="N2361" s="64">
        <f t="shared" si="640"/>
        <v>276.06765934941404</v>
      </c>
      <c r="O2361" s="121"/>
      <c r="P2361" s="177">
        <v>2.9750000000000001</v>
      </c>
      <c r="Q2361" s="177">
        <v>42.590666416953923</v>
      </c>
      <c r="R2361" s="177">
        <v>42.590666416953923</v>
      </c>
      <c r="S2361" s="177">
        <v>0</v>
      </c>
      <c r="T2361" s="177">
        <v>0</v>
      </c>
      <c r="U2361" s="177">
        <v>42.590666416953923</v>
      </c>
      <c r="V2361" s="177">
        <v>42.590666416953923</v>
      </c>
      <c r="W2361" s="177">
        <v>0</v>
      </c>
      <c r="X2361" s="177">
        <v>0</v>
      </c>
      <c r="Y2361" s="177">
        <v>0</v>
      </c>
      <c r="Z2361" s="177">
        <v>0</v>
      </c>
      <c r="AA2361" s="177">
        <v>39.2847449337442</v>
      </c>
      <c r="AB2361" s="177">
        <v>32.793543796186839</v>
      </c>
      <c r="AC2361" s="177">
        <v>33.626704951667314</v>
      </c>
      <c r="AD2361" s="177">
        <v>0</v>
      </c>
      <c r="AE2361" s="177">
        <v>0</v>
      </c>
      <c r="AF2361" s="177">
        <v>12.300056870406372</v>
      </c>
      <c r="AG2361" s="177">
        <v>0</v>
      </c>
      <c r="AH2361" s="177">
        <v>0</v>
      </c>
      <c r="AI2361" s="177">
        <v>0</v>
      </c>
      <c r="AJ2361" s="177">
        <v>0</v>
      </c>
    </row>
    <row r="2362" spans="1:36" hidden="1" outlineLevel="1" x14ac:dyDescent="0.25">
      <c r="A2362" s="190">
        <f t="shared" si="631"/>
        <v>2024</v>
      </c>
      <c r="B2362" s="55">
        <f t="shared" si="632"/>
        <v>2</v>
      </c>
      <c r="C2362" s="55">
        <f t="shared" si="633"/>
        <v>19</v>
      </c>
      <c r="D2362" s="55">
        <f t="shared" si="628"/>
        <v>98</v>
      </c>
      <c r="F2362" s="63">
        <f t="shared" si="638"/>
        <v>45323.791666666621</v>
      </c>
      <c r="G2362" s="64">
        <f t="shared" si="630"/>
        <v>283.34128485708624</v>
      </c>
      <c r="H2362" s="64">
        <f t="shared" si="640"/>
        <v>0</v>
      </c>
      <c r="I2362" s="64">
        <f t="shared" si="640"/>
        <v>2.9750000000000001</v>
      </c>
      <c r="J2362" s="64">
        <f t="shared" si="640"/>
        <v>0</v>
      </c>
      <c r="K2362" s="64">
        <f t="shared" si="640"/>
        <v>0</v>
      </c>
      <c r="L2362" s="64">
        <f t="shared" si="640"/>
        <v>0</v>
      </c>
      <c r="M2362" s="64">
        <f t="shared" si="640"/>
        <v>12.921271863861243</v>
      </c>
      <c r="N2362" s="64">
        <f t="shared" si="640"/>
        <v>267.44501299322502</v>
      </c>
      <c r="O2362" s="121"/>
      <c r="P2362" s="177">
        <v>2.9750000000000001</v>
      </c>
      <c r="Q2362" s="177">
        <v>39.808309791602476</v>
      </c>
      <c r="R2362" s="177">
        <v>39.808309791602476</v>
      </c>
      <c r="S2362" s="177">
        <v>0</v>
      </c>
      <c r="T2362" s="177">
        <v>0</v>
      </c>
      <c r="U2362" s="177">
        <v>39.808309791602476</v>
      </c>
      <c r="V2362" s="177">
        <v>39.808309791602476</v>
      </c>
      <c r="W2362" s="177">
        <v>0</v>
      </c>
      <c r="X2362" s="177">
        <v>0</v>
      </c>
      <c r="Y2362" s="177">
        <v>0</v>
      </c>
      <c r="Z2362" s="177">
        <v>0</v>
      </c>
      <c r="AA2362" s="177">
        <v>39.846573635674083</v>
      </c>
      <c r="AB2362" s="177">
        <v>33.503862493881179</v>
      </c>
      <c r="AC2362" s="177">
        <v>34.861337697259877</v>
      </c>
      <c r="AD2362" s="177">
        <v>0</v>
      </c>
      <c r="AE2362" s="177">
        <v>0</v>
      </c>
      <c r="AF2362" s="177">
        <v>12.921271863861243</v>
      </c>
      <c r="AG2362" s="177">
        <v>0</v>
      </c>
      <c r="AH2362" s="177">
        <v>0</v>
      </c>
      <c r="AI2362" s="177">
        <v>0</v>
      </c>
      <c r="AJ2362" s="177">
        <v>0</v>
      </c>
    </row>
    <row r="2363" spans="1:36" hidden="1" outlineLevel="1" x14ac:dyDescent="0.25">
      <c r="A2363" s="190">
        <f t="shared" si="631"/>
        <v>2024</v>
      </c>
      <c r="B2363" s="55">
        <f t="shared" si="632"/>
        <v>2</v>
      </c>
      <c r="C2363" s="55">
        <f t="shared" si="633"/>
        <v>20</v>
      </c>
      <c r="D2363" s="55">
        <f t="shared" si="628"/>
        <v>98</v>
      </c>
      <c r="F2363" s="63">
        <f t="shared" si="638"/>
        <v>45323.833333333285</v>
      </c>
      <c r="G2363" s="64">
        <f t="shared" si="630"/>
        <v>281.00873065208197</v>
      </c>
      <c r="H2363" s="64">
        <f t="shared" si="640"/>
        <v>0</v>
      </c>
      <c r="I2363" s="64">
        <f t="shared" si="640"/>
        <v>2.9750000000000001</v>
      </c>
      <c r="J2363" s="64">
        <f t="shared" si="640"/>
        <v>0</v>
      </c>
      <c r="K2363" s="64">
        <f t="shared" si="640"/>
        <v>0</v>
      </c>
      <c r="L2363" s="64">
        <f t="shared" si="640"/>
        <v>0</v>
      </c>
      <c r="M2363" s="64">
        <f t="shared" si="640"/>
        <v>12.300056870406372</v>
      </c>
      <c r="N2363" s="64">
        <f t="shared" si="640"/>
        <v>265.73367378167558</v>
      </c>
      <c r="O2363" s="121"/>
      <c r="P2363" s="177">
        <v>2.9750000000000001</v>
      </c>
      <c r="Q2363" s="177">
        <v>39.045737975765412</v>
      </c>
      <c r="R2363" s="177">
        <v>39.045737975765412</v>
      </c>
      <c r="S2363" s="177">
        <v>0</v>
      </c>
      <c r="T2363" s="177">
        <v>0</v>
      </c>
      <c r="U2363" s="177">
        <v>39.045737975765412</v>
      </c>
      <c r="V2363" s="177">
        <v>39.045737975765412</v>
      </c>
      <c r="W2363" s="177">
        <v>0</v>
      </c>
      <c r="X2363" s="177">
        <v>0</v>
      </c>
      <c r="Y2363" s="177">
        <v>0</v>
      </c>
      <c r="Z2363" s="177">
        <v>0</v>
      </c>
      <c r="AA2363" s="177">
        <v>40.591124555127948</v>
      </c>
      <c r="AB2363" s="177">
        <v>34.582605959115845</v>
      </c>
      <c r="AC2363" s="177">
        <v>34.376991364370149</v>
      </c>
      <c r="AD2363" s="177">
        <v>0</v>
      </c>
      <c r="AE2363" s="177">
        <v>0</v>
      </c>
      <c r="AF2363" s="177">
        <v>12.300056870406372</v>
      </c>
      <c r="AG2363" s="177">
        <v>0</v>
      </c>
      <c r="AH2363" s="177">
        <v>0</v>
      </c>
      <c r="AI2363" s="177">
        <v>0</v>
      </c>
      <c r="AJ2363" s="177">
        <v>0</v>
      </c>
    </row>
    <row r="2364" spans="1:36" hidden="1" outlineLevel="1" x14ac:dyDescent="0.25">
      <c r="A2364" s="190">
        <f t="shared" si="631"/>
        <v>2024</v>
      </c>
      <c r="B2364" s="55">
        <f t="shared" si="632"/>
        <v>2</v>
      </c>
      <c r="C2364" s="55">
        <f t="shared" si="633"/>
        <v>21</v>
      </c>
      <c r="D2364" s="55">
        <f t="shared" si="628"/>
        <v>98</v>
      </c>
      <c r="F2364" s="63">
        <f t="shared" si="638"/>
        <v>45323.874999999949</v>
      </c>
      <c r="G2364" s="64">
        <f t="shared" si="630"/>
        <v>277.41646551520148</v>
      </c>
      <c r="H2364" s="64">
        <f t="shared" si="640"/>
        <v>0</v>
      </c>
      <c r="I2364" s="64">
        <f t="shared" si="640"/>
        <v>2.9750000000000001</v>
      </c>
      <c r="J2364" s="64">
        <f t="shared" si="640"/>
        <v>0</v>
      </c>
      <c r="K2364" s="64">
        <f t="shared" si="640"/>
        <v>0</v>
      </c>
      <c r="L2364" s="64">
        <f t="shared" si="640"/>
        <v>0</v>
      </c>
      <c r="M2364" s="64">
        <f t="shared" si="640"/>
        <v>12.797028865170272</v>
      </c>
      <c r="N2364" s="64">
        <f t="shared" si="640"/>
        <v>261.6444366500312</v>
      </c>
      <c r="O2364" s="121"/>
      <c r="P2364" s="177">
        <v>2.9750000000000001</v>
      </c>
      <c r="Q2364" s="177">
        <v>38.107980742776583</v>
      </c>
      <c r="R2364" s="177">
        <v>38.107980742776583</v>
      </c>
      <c r="S2364" s="177">
        <v>0</v>
      </c>
      <c r="T2364" s="177">
        <v>0</v>
      </c>
      <c r="U2364" s="177">
        <v>38.107980742776583</v>
      </c>
      <c r="V2364" s="177">
        <v>38.107980742776583</v>
      </c>
      <c r="W2364" s="177">
        <v>0</v>
      </c>
      <c r="X2364" s="177">
        <v>0</v>
      </c>
      <c r="Y2364" s="177">
        <v>0</v>
      </c>
      <c r="Z2364" s="177">
        <v>0</v>
      </c>
      <c r="AA2364" s="177">
        <v>39.499982664823236</v>
      </c>
      <c r="AB2364" s="177">
        <v>36.019145251482357</v>
      </c>
      <c r="AC2364" s="177">
        <v>33.693385762619265</v>
      </c>
      <c r="AD2364" s="177">
        <v>0</v>
      </c>
      <c r="AE2364" s="177">
        <v>0</v>
      </c>
      <c r="AF2364" s="177">
        <v>12.797028865170272</v>
      </c>
      <c r="AG2364" s="177">
        <v>0</v>
      </c>
      <c r="AH2364" s="177">
        <v>0</v>
      </c>
      <c r="AI2364" s="177">
        <v>0</v>
      </c>
      <c r="AJ2364" s="177">
        <v>0</v>
      </c>
    </row>
    <row r="2365" spans="1:36" hidden="1" outlineLevel="1" x14ac:dyDescent="0.25">
      <c r="A2365" s="190">
        <f t="shared" si="631"/>
        <v>2024</v>
      </c>
      <c r="B2365" s="55">
        <f t="shared" si="632"/>
        <v>2</v>
      </c>
      <c r="C2365" s="55">
        <f t="shared" si="633"/>
        <v>22</v>
      </c>
      <c r="D2365" s="55">
        <f t="shared" si="628"/>
        <v>98</v>
      </c>
      <c r="F2365" s="63">
        <f t="shared" si="638"/>
        <v>45323.916666666613</v>
      </c>
      <c r="G2365" s="64">
        <f t="shared" si="630"/>
        <v>284.61166706855067</v>
      </c>
      <c r="H2365" s="64">
        <f t="shared" ref="H2365:N2374" si="641">SUMIF($P$6:$AK$6,H$6,$P2365:$AK2365)</f>
        <v>0</v>
      </c>
      <c r="I2365" s="64">
        <f t="shared" si="641"/>
        <v>2.9750000000000001</v>
      </c>
      <c r="J2365" s="64">
        <f t="shared" si="641"/>
        <v>0</v>
      </c>
      <c r="K2365" s="64">
        <f t="shared" si="641"/>
        <v>0</v>
      </c>
      <c r="L2365" s="64">
        <f t="shared" si="641"/>
        <v>0</v>
      </c>
      <c r="M2365" s="64">
        <f t="shared" si="641"/>
        <v>13.418243858625139</v>
      </c>
      <c r="N2365" s="64">
        <f t="shared" si="641"/>
        <v>268.2184232099255</v>
      </c>
      <c r="O2365" s="121"/>
      <c r="P2365" s="177">
        <v>2.9750000000000001</v>
      </c>
      <c r="Q2365" s="177">
        <v>38.448046552541769</v>
      </c>
      <c r="R2365" s="177">
        <v>38.448046552541769</v>
      </c>
      <c r="S2365" s="177">
        <v>0</v>
      </c>
      <c r="T2365" s="177">
        <v>0</v>
      </c>
      <c r="U2365" s="177">
        <v>38.448046552541769</v>
      </c>
      <c r="V2365" s="177">
        <v>38.448046552541769</v>
      </c>
      <c r="W2365" s="177">
        <v>0</v>
      </c>
      <c r="X2365" s="177">
        <v>0</v>
      </c>
      <c r="Y2365" s="177">
        <v>0</v>
      </c>
      <c r="Z2365" s="177">
        <v>0</v>
      </c>
      <c r="AA2365" s="177">
        <v>43.640381256519696</v>
      </c>
      <c r="AB2365" s="177">
        <v>37.177270574368244</v>
      </c>
      <c r="AC2365" s="177">
        <v>33.608585168870469</v>
      </c>
      <c r="AD2365" s="177">
        <v>0</v>
      </c>
      <c r="AE2365" s="177">
        <v>0</v>
      </c>
      <c r="AF2365" s="177">
        <v>13.418243858625139</v>
      </c>
      <c r="AG2365" s="177">
        <v>0</v>
      </c>
      <c r="AH2365" s="177">
        <v>0</v>
      </c>
      <c r="AI2365" s="177">
        <v>0</v>
      </c>
      <c r="AJ2365" s="177">
        <v>0</v>
      </c>
    </row>
    <row r="2366" spans="1:36" hidden="1" outlineLevel="1" x14ac:dyDescent="0.25">
      <c r="A2366" s="190">
        <f t="shared" si="631"/>
        <v>2024</v>
      </c>
      <c r="B2366" s="55">
        <f t="shared" si="632"/>
        <v>2</v>
      </c>
      <c r="C2366" s="55">
        <f t="shared" si="633"/>
        <v>23</v>
      </c>
      <c r="D2366" s="55">
        <f t="shared" si="628"/>
        <v>98</v>
      </c>
      <c r="F2366" s="63">
        <f t="shared" si="638"/>
        <v>45323.958333333278</v>
      </c>
      <c r="G2366" s="64">
        <f t="shared" si="630"/>
        <v>297.60850115919277</v>
      </c>
      <c r="H2366" s="64">
        <f t="shared" si="641"/>
        <v>0</v>
      </c>
      <c r="I2366" s="64">
        <f t="shared" si="641"/>
        <v>2.9750000000000001</v>
      </c>
      <c r="J2366" s="64">
        <f t="shared" si="641"/>
        <v>0</v>
      </c>
      <c r="K2366" s="64">
        <f t="shared" si="641"/>
        <v>0</v>
      </c>
      <c r="L2366" s="64">
        <f t="shared" si="641"/>
        <v>0</v>
      </c>
      <c r="M2366" s="64">
        <f t="shared" si="641"/>
        <v>14.287944849461951</v>
      </c>
      <c r="N2366" s="64">
        <f t="shared" si="641"/>
        <v>280.3455563097308</v>
      </c>
      <c r="O2366" s="121"/>
      <c r="P2366" s="177">
        <v>2.9750000000000001</v>
      </c>
      <c r="Q2366" s="177">
        <v>39.777394717987463</v>
      </c>
      <c r="R2366" s="177">
        <v>39.777394717987463</v>
      </c>
      <c r="S2366" s="177">
        <v>0</v>
      </c>
      <c r="T2366" s="177">
        <v>0</v>
      </c>
      <c r="U2366" s="177">
        <v>39.777394717987463</v>
      </c>
      <c r="V2366" s="177">
        <v>39.777394717987463</v>
      </c>
      <c r="W2366" s="177">
        <v>0</v>
      </c>
      <c r="X2366" s="177">
        <v>0</v>
      </c>
      <c r="Y2366" s="177">
        <v>0</v>
      </c>
      <c r="Z2366" s="177">
        <v>0</v>
      </c>
      <c r="AA2366" s="177">
        <v>46.386756420810975</v>
      </c>
      <c r="AB2366" s="177">
        <v>37.822300033726378</v>
      </c>
      <c r="AC2366" s="177">
        <v>37.026920983243578</v>
      </c>
      <c r="AD2366" s="177">
        <v>0</v>
      </c>
      <c r="AE2366" s="177">
        <v>0</v>
      </c>
      <c r="AF2366" s="177">
        <v>14.287944849461951</v>
      </c>
      <c r="AG2366" s="177">
        <v>0</v>
      </c>
      <c r="AH2366" s="177">
        <v>0</v>
      </c>
      <c r="AI2366" s="177">
        <v>0</v>
      </c>
      <c r="AJ2366" s="177">
        <v>0</v>
      </c>
    </row>
    <row r="2367" spans="1:36" hidden="1" outlineLevel="1" x14ac:dyDescent="0.25">
      <c r="A2367" s="190">
        <f t="shared" si="631"/>
        <v>2024</v>
      </c>
      <c r="B2367" s="55">
        <f t="shared" si="632"/>
        <v>3</v>
      </c>
      <c r="C2367" s="55">
        <f t="shared" si="633"/>
        <v>0</v>
      </c>
      <c r="D2367" s="55">
        <f t="shared" si="628"/>
        <v>99</v>
      </c>
      <c r="F2367" s="63">
        <f t="shared" ref="F2367" si="642">EDATE(F2343,1)</f>
        <v>45352</v>
      </c>
      <c r="G2367" s="64">
        <f t="shared" si="630"/>
        <v>277.2964558363613</v>
      </c>
      <c r="H2367" s="64">
        <f t="shared" si="641"/>
        <v>0</v>
      </c>
      <c r="I2367" s="64">
        <f t="shared" si="641"/>
        <v>2.9750000000000001</v>
      </c>
      <c r="J2367" s="64">
        <f t="shared" si="641"/>
        <v>0</v>
      </c>
      <c r="K2367" s="64">
        <f t="shared" si="641"/>
        <v>0</v>
      </c>
      <c r="L2367" s="64">
        <f t="shared" si="641"/>
        <v>0</v>
      </c>
      <c r="M2367" s="64">
        <f t="shared" si="641"/>
        <v>19.315373021366938</v>
      </c>
      <c r="N2367" s="64">
        <f t="shared" si="641"/>
        <v>255.00608281499439</v>
      </c>
      <c r="O2367" s="121"/>
      <c r="P2367" s="177">
        <v>2.9750000000000001</v>
      </c>
      <c r="Q2367" s="177">
        <v>35.500809534576895</v>
      </c>
      <c r="R2367" s="177">
        <v>35.500809534576895</v>
      </c>
      <c r="S2367" s="177">
        <v>0</v>
      </c>
      <c r="T2367" s="177">
        <v>0</v>
      </c>
      <c r="U2367" s="177">
        <v>35.500809534576895</v>
      </c>
      <c r="V2367" s="177">
        <v>35.500809534576895</v>
      </c>
      <c r="W2367" s="177">
        <v>0</v>
      </c>
      <c r="X2367" s="177">
        <v>0</v>
      </c>
      <c r="Y2367" s="177">
        <v>0</v>
      </c>
      <c r="Z2367" s="177">
        <v>0</v>
      </c>
      <c r="AA2367" s="177">
        <v>40.306748170561221</v>
      </c>
      <c r="AB2367" s="177">
        <v>34.700637961992648</v>
      </c>
      <c r="AC2367" s="177">
        <v>37.995458544132937</v>
      </c>
      <c r="AD2367" s="177">
        <v>0</v>
      </c>
      <c r="AE2367" s="177">
        <v>0</v>
      </c>
      <c r="AF2367" s="177">
        <v>19.315373021366938</v>
      </c>
      <c r="AG2367" s="177">
        <v>0</v>
      </c>
      <c r="AH2367" s="177">
        <v>0</v>
      </c>
      <c r="AI2367" s="177">
        <v>0</v>
      </c>
      <c r="AJ2367" s="177">
        <v>0</v>
      </c>
    </row>
    <row r="2368" spans="1:36" hidden="1" outlineLevel="1" x14ac:dyDescent="0.25">
      <c r="A2368" s="190">
        <f t="shared" si="631"/>
        <v>2024</v>
      </c>
      <c r="B2368" s="55">
        <f t="shared" si="632"/>
        <v>3</v>
      </c>
      <c r="C2368" s="55">
        <f t="shared" si="633"/>
        <v>1</v>
      </c>
      <c r="D2368" s="55">
        <f t="shared" si="628"/>
        <v>99</v>
      </c>
      <c r="F2368" s="63">
        <f t="shared" ref="F2368" si="643">F2367+1/24</f>
        <v>45352.041666666664</v>
      </c>
      <c r="G2368" s="64">
        <f t="shared" si="630"/>
        <v>281.06107830005629</v>
      </c>
      <c r="H2368" s="64">
        <f t="shared" si="641"/>
        <v>0</v>
      </c>
      <c r="I2368" s="64">
        <f t="shared" si="641"/>
        <v>2.9750000000000001</v>
      </c>
      <c r="J2368" s="64">
        <f t="shared" si="641"/>
        <v>0</v>
      </c>
      <c r="K2368" s="64">
        <f t="shared" si="641"/>
        <v>0</v>
      </c>
      <c r="L2368" s="64">
        <f t="shared" si="641"/>
        <v>0</v>
      </c>
      <c r="M2368" s="64">
        <f t="shared" si="641"/>
        <v>18.832488695832762</v>
      </c>
      <c r="N2368" s="64">
        <f t="shared" si="641"/>
        <v>259.25358960422352</v>
      </c>
      <c r="O2368" s="121"/>
      <c r="P2368" s="177">
        <v>2.9750000000000001</v>
      </c>
      <c r="Q2368" s="177">
        <v>34.449697031666339</v>
      </c>
      <c r="R2368" s="177">
        <v>34.449697031666339</v>
      </c>
      <c r="S2368" s="177">
        <v>0</v>
      </c>
      <c r="T2368" s="177">
        <v>0</v>
      </c>
      <c r="U2368" s="177">
        <v>34.449697031666339</v>
      </c>
      <c r="V2368" s="177">
        <v>34.449697031666339</v>
      </c>
      <c r="W2368" s="177">
        <v>0</v>
      </c>
      <c r="X2368" s="177">
        <v>0</v>
      </c>
      <c r="Y2368" s="177">
        <v>0</v>
      </c>
      <c r="Z2368" s="177">
        <v>0</v>
      </c>
      <c r="AA2368" s="177">
        <v>44.724139341728119</v>
      </c>
      <c r="AB2368" s="177">
        <v>36.819436483221871</v>
      </c>
      <c r="AC2368" s="177">
        <v>39.911225652608188</v>
      </c>
      <c r="AD2368" s="177">
        <v>0</v>
      </c>
      <c r="AE2368" s="177">
        <v>0</v>
      </c>
      <c r="AF2368" s="177">
        <v>18.832488695832762</v>
      </c>
      <c r="AG2368" s="177">
        <v>0</v>
      </c>
      <c r="AH2368" s="177">
        <v>0</v>
      </c>
      <c r="AI2368" s="177">
        <v>0</v>
      </c>
      <c r="AJ2368" s="177">
        <v>0</v>
      </c>
    </row>
    <row r="2369" spans="1:36" hidden="1" outlineLevel="1" x14ac:dyDescent="0.25">
      <c r="A2369" s="190">
        <f t="shared" si="631"/>
        <v>2024</v>
      </c>
      <c r="B2369" s="55">
        <f t="shared" si="632"/>
        <v>3</v>
      </c>
      <c r="C2369" s="55">
        <f t="shared" si="633"/>
        <v>2</v>
      </c>
      <c r="D2369" s="55">
        <f t="shared" si="628"/>
        <v>99</v>
      </c>
      <c r="F2369" s="63">
        <f t="shared" si="638"/>
        <v>45352.083333333328</v>
      </c>
      <c r="G2369" s="64">
        <f t="shared" si="630"/>
        <v>272.24322715486085</v>
      </c>
      <c r="H2369" s="64">
        <f t="shared" si="641"/>
        <v>0</v>
      </c>
      <c r="I2369" s="64">
        <f t="shared" si="641"/>
        <v>2.9750000000000001</v>
      </c>
      <c r="J2369" s="64">
        <f t="shared" si="641"/>
        <v>0</v>
      </c>
      <c r="K2369" s="64">
        <f t="shared" si="641"/>
        <v>0</v>
      </c>
      <c r="L2369" s="64">
        <f t="shared" si="641"/>
        <v>0</v>
      </c>
      <c r="M2369" s="64">
        <f t="shared" si="641"/>
        <v>19.025642426046435</v>
      </c>
      <c r="N2369" s="64">
        <f t="shared" si="641"/>
        <v>250.24258472881442</v>
      </c>
      <c r="O2369" s="121"/>
      <c r="P2369" s="177">
        <v>2.9750000000000001</v>
      </c>
      <c r="Q2369" s="177">
        <v>32.347472025845242</v>
      </c>
      <c r="R2369" s="177">
        <v>32.347472025845242</v>
      </c>
      <c r="S2369" s="177">
        <v>0</v>
      </c>
      <c r="T2369" s="177">
        <v>0</v>
      </c>
      <c r="U2369" s="177">
        <v>32.347472025845242</v>
      </c>
      <c r="V2369" s="177">
        <v>32.347472025845242</v>
      </c>
      <c r="W2369" s="177">
        <v>0</v>
      </c>
      <c r="X2369" s="177">
        <v>0</v>
      </c>
      <c r="Y2369" s="177">
        <v>0</v>
      </c>
      <c r="Z2369" s="177">
        <v>0</v>
      </c>
      <c r="AA2369" s="177">
        <v>45.067088028672188</v>
      </c>
      <c r="AB2369" s="177">
        <v>38.166305034767078</v>
      </c>
      <c r="AC2369" s="177">
        <v>37.61930356199418</v>
      </c>
      <c r="AD2369" s="177">
        <v>0</v>
      </c>
      <c r="AE2369" s="177">
        <v>0</v>
      </c>
      <c r="AF2369" s="177">
        <v>19.025642426046435</v>
      </c>
      <c r="AG2369" s="177">
        <v>0</v>
      </c>
      <c r="AH2369" s="177">
        <v>0</v>
      </c>
      <c r="AI2369" s="177">
        <v>0</v>
      </c>
      <c r="AJ2369" s="177">
        <v>0</v>
      </c>
    </row>
    <row r="2370" spans="1:36" hidden="1" outlineLevel="1" x14ac:dyDescent="0.25">
      <c r="A2370" s="190">
        <f t="shared" si="631"/>
        <v>2024</v>
      </c>
      <c r="B2370" s="55">
        <f t="shared" si="632"/>
        <v>3</v>
      </c>
      <c r="C2370" s="55">
        <f t="shared" si="633"/>
        <v>3</v>
      </c>
      <c r="D2370" s="55">
        <f t="shared" si="628"/>
        <v>99</v>
      </c>
      <c r="F2370" s="63">
        <f t="shared" si="638"/>
        <v>45352.124999999993</v>
      </c>
      <c r="G2370" s="64">
        <f t="shared" si="630"/>
        <v>274.35135278075427</v>
      </c>
      <c r="H2370" s="64">
        <f t="shared" si="641"/>
        <v>0</v>
      </c>
      <c r="I2370" s="64">
        <f t="shared" si="641"/>
        <v>2.9750000000000001</v>
      </c>
      <c r="J2370" s="64">
        <f t="shared" si="641"/>
        <v>0</v>
      </c>
      <c r="K2370" s="64">
        <f t="shared" si="641"/>
        <v>0</v>
      </c>
      <c r="L2370" s="64">
        <f t="shared" si="641"/>
        <v>0</v>
      </c>
      <c r="M2370" s="64">
        <f t="shared" si="641"/>
        <v>17.673566314550747</v>
      </c>
      <c r="N2370" s="64">
        <f t="shared" si="641"/>
        <v>253.70278646620352</v>
      </c>
      <c r="O2370" s="121"/>
      <c r="P2370" s="177">
        <v>2.9750000000000001</v>
      </c>
      <c r="Q2370" s="177">
        <v>32.007406216080064</v>
      </c>
      <c r="R2370" s="177">
        <v>32.007406216080064</v>
      </c>
      <c r="S2370" s="177">
        <v>0</v>
      </c>
      <c r="T2370" s="177">
        <v>0</v>
      </c>
      <c r="U2370" s="177">
        <v>32.007406216080064</v>
      </c>
      <c r="V2370" s="177">
        <v>32.007406216080064</v>
      </c>
      <c r="W2370" s="177">
        <v>0</v>
      </c>
      <c r="X2370" s="177">
        <v>0</v>
      </c>
      <c r="Y2370" s="177">
        <v>0</v>
      </c>
      <c r="Z2370" s="177">
        <v>0</v>
      </c>
      <c r="AA2370" s="177">
        <v>46.862652454807801</v>
      </c>
      <c r="AB2370" s="177">
        <v>38.79098197417747</v>
      </c>
      <c r="AC2370" s="177">
        <v>40.01952717289798</v>
      </c>
      <c r="AD2370" s="177">
        <v>0</v>
      </c>
      <c r="AE2370" s="177">
        <v>0</v>
      </c>
      <c r="AF2370" s="177">
        <v>17.673566314550747</v>
      </c>
      <c r="AG2370" s="177">
        <v>0</v>
      </c>
      <c r="AH2370" s="177">
        <v>0</v>
      </c>
      <c r="AI2370" s="177">
        <v>0</v>
      </c>
      <c r="AJ2370" s="177">
        <v>0</v>
      </c>
    </row>
    <row r="2371" spans="1:36" hidden="1" outlineLevel="1" x14ac:dyDescent="0.25">
      <c r="A2371" s="190">
        <f t="shared" si="631"/>
        <v>2024</v>
      </c>
      <c r="B2371" s="55">
        <f t="shared" si="632"/>
        <v>3</v>
      </c>
      <c r="C2371" s="55">
        <f t="shared" si="633"/>
        <v>4</v>
      </c>
      <c r="D2371" s="55">
        <f t="shared" si="628"/>
        <v>99</v>
      </c>
      <c r="F2371" s="63">
        <f t="shared" si="638"/>
        <v>45352.166666666657</v>
      </c>
      <c r="G2371" s="64">
        <f t="shared" si="630"/>
        <v>271.94133771355177</v>
      </c>
      <c r="H2371" s="64">
        <f t="shared" si="641"/>
        <v>0</v>
      </c>
      <c r="I2371" s="64">
        <f t="shared" si="641"/>
        <v>2.9750000000000001</v>
      </c>
      <c r="J2371" s="64">
        <f t="shared" si="641"/>
        <v>0</v>
      </c>
      <c r="K2371" s="64">
        <f t="shared" si="641"/>
        <v>0</v>
      </c>
      <c r="L2371" s="64">
        <f t="shared" si="641"/>
        <v>0</v>
      </c>
      <c r="M2371" s="64">
        <f t="shared" si="641"/>
        <v>17.77014317965758</v>
      </c>
      <c r="N2371" s="64">
        <f t="shared" si="641"/>
        <v>251.19619453389419</v>
      </c>
      <c r="O2371" s="121"/>
      <c r="P2371" s="177">
        <v>2.9750000000000001</v>
      </c>
      <c r="Q2371" s="177">
        <v>30.791413320556099</v>
      </c>
      <c r="R2371" s="177">
        <v>30.791413320556099</v>
      </c>
      <c r="S2371" s="177">
        <v>0</v>
      </c>
      <c r="T2371" s="177">
        <v>0</v>
      </c>
      <c r="U2371" s="177">
        <v>30.791413320556099</v>
      </c>
      <c r="V2371" s="177">
        <v>30.791413320556099</v>
      </c>
      <c r="W2371" s="177">
        <v>0</v>
      </c>
      <c r="X2371" s="177">
        <v>0</v>
      </c>
      <c r="Y2371" s="177">
        <v>0</v>
      </c>
      <c r="Z2371" s="177">
        <v>0</v>
      </c>
      <c r="AA2371" s="177">
        <v>46.329666940624548</v>
      </c>
      <c r="AB2371" s="177">
        <v>40.114648351718991</v>
      </c>
      <c r="AC2371" s="177">
        <v>41.586225959326256</v>
      </c>
      <c r="AD2371" s="177">
        <v>0</v>
      </c>
      <c r="AE2371" s="177">
        <v>0</v>
      </c>
      <c r="AF2371" s="177">
        <v>17.77014317965758</v>
      </c>
      <c r="AG2371" s="177">
        <v>0</v>
      </c>
      <c r="AH2371" s="177">
        <v>0</v>
      </c>
      <c r="AI2371" s="177">
        <v>0</v>
      </c>
      <c r="AJ2371" s="177">
        <v>0</v>
      </c>
    </row>
    <row r="2372" spans="1:36" hidden="1" outlineLevel="1" x14ac:dyDescent="0.25">
      <c r="A2372" s="190">
        <f t="shared" si="631"/>
        <v>2024</v>
      </c>
      <c r="B2372" s="55">
        <f t="shared" si="632"/>
        <v>3</v>
      </c>
      <c r="C2372" s="55">
        <f t="shared" si="633"/>
        <v>5</v>
      </c>
      <c r="D2372" s="55">
        <f t="shared" si="628"/>
        <v>99</v>
      </c>
      <c r="F2372" s="63">
        <f t="shared" si="638"/>
        <v>45352.208333333321</v>
      </c>
      <c r="G2372" s="64">
        <f t="shared" si="630"/>
        <v>277.92908255242014</v>
      </c>
      <c r="H2372" s="64">
        <f t="shared" si="641"/>
        <v>0.31110724873467493</v>
      </c>
      <c r="I2372" s="64">
        <f t="shared" si="641"/>
        <v>5.1315327824256531</v>
      </c>
      <c r="J2372" s="64">
        <f t="shared" si="641"/>
        <v>1.0505409013522671</v>
      </c>
      <c r="K2372" s="64">
        <f t="shared" si="641"/>
        <v>0</v>
      </c>
      <c r="L2372" s="64">
        <f t="shared" si="641"/>
        <v>0</v>
      </c>
      <c r="M2372" s="64">
        <f t="shared" si="641"/>
        <v>17.094105123909735</v>
      </c>
      <c r="N2372" s="64">
        <f t="shared" si="641"/>
        <v>254.34179649599784</v>
      </c>
      <c r="O2372" s="121"/>
      <c r="P2372" s="177">
        <v>2.9750000000000001</v>
      </c>
      <c r="Q2372" s="177">
        <v>31.296359522934694</v>
      </c>
      <c r="R2372" s="177">
        <v>31.296359522934694</v>
      </c>
      <c r="S2372" s="177">
        <v>1.0887011063711403</v>
      </c>
      <c r="T2372" s="177">
        <v>1.0678316760545123</v>
      </c>
      <c r="U2372" s="177">
        <v>31.296359522934694</v>
      </c>
      <c r="V2372" s="177">
        <v>31.296359522934694</v>
      </c>
      <c r="W2372" s="177">
        <v>0</v>
      </c>
      <c r="X2372" s="177">
        <v>0</v>
      </c>
      <c r="Y2372" s="177">
        <v>0</v>
      </c>
      <c r="Z2372" s="177">
        <v>0</v>
      </c>
      <c r="AA2372" s="177">
        <v>47.732531312045445</v>
      </c>
      <c r="AB2372" s="177">
        <v>40.269644020137498</v>
      </c>
      <c r="AC2372" s="177">
        <v>41.154183072076137</v>
      </c>
      <c r="AD2372" s="177">
        <v>0.31110724873467493</v>
      </c>
      <c r="AE2372" s="177">
        <v>0</v>
      </c>
      <c r="AF2372" s="177">
        <v>17.094105123909735</v>
      </c>
      <c r="AG2372" s="177">
        <v>0.35018030045075571</v>
      </c>
      <c r="AH2372" s="177">
        <v>0.35018030045075571</v>
      </c>
      <c r="AI2372" s="177">
        <v>0.35018030045075571</v>
      </c>
      <c r="AJ2372" s="177">
        <v>0</v>
      </c>
    </row>
    <row r="2373" spans="1:36" hidden="1" outlineLevel="1" x14ac:dyDescent="0.25">
      <c r="A2373" s="190">
        <f t="shared" si="631"/>
        <v>2024</v>
      </c>
      <c r="B2373" s="55">
        <f t="shared" si="632"/>
        <v>3</v>
      </c>
      <c r="C2373" s="55">
        <f t="shared" si="633"/>
        <v>6</v>
      </c>
      <c r="D2373" s="55">
        <f t="shared" si="628"/>
        <v>99</v>
      </c>
      <c r="F2373" s="63">
        <f t="shared" si="638"/>
        <v>45352.249999999985</v>
      </c>
      <c r="G2373" s="64">
        <f t="shared" si="630"/>
        <v>406.60381943111429</v>
      </c>
      <c r="H2373" s="64">
        <f t="shared" si="641"/>
        <v>28.458361463438994</v>
      </c>
      <c r="I2373" s="64">
        <f t="shared" si="641"/>
        <v>27.750736892997413</v>
      </c>
      <c r="J2373" s="64">
        <f t="shared" si="641"/>
        <v>78.53862019258807</v>
      </c>
      <c r="K2373" s="64">
        <f t="shared" si="641"/>
        <v>0</v>
      </c>
      <c r="L2373" s="64">
        <f t="shared" si="641"/>
        <v>0</v>
      </c>
      <c r="M2373" s="64">
        <f t="shared" si="641"/>
        <v>17.480412584337078</v>
      </c>
      <c r="N2373" s="64">
        <f t="shared" si="641"/>
        <v>254.3756882977527</v>
      </c>
      <c r="O2373" s="121"/>
      <c r="P2373" s="177">
        <v>2.9750000000000001</v>
      </c>
      <c r="Q2373" s="177">
        <v>32.893638326377193</v>
      </c>
      <c r="R2373" s="177">
        <v>32.893638326377193</v>
      </c>
      <c r="S2373" s="177">
        <v>7.834524635855276</v>
      </c>
      <c r="T2373" s="177">
        <v>9.2655405469176397</v>
      </c>
      <c r="U2373" s="177">
        <v>32.893638326377193</v>
      </c>
      <c r="V2373" s="177">
        <v>32.893638326377193</v>
      </c>
      <c r="W2373" s="177">
        <v>0.52659974975230084</v>
      </c>
      <c r="X2373" s="177">
        <v>1.8294582097110101</v>
      </c>
      <c r="Y2373" s="177">
        <v>0.80288000000000004</v>
      </c>
      <c r="Z2373" s="177">
        <v>0</v>
      </c>
      <c r="AA2373" s="177">
        <v>44.819298981775773</v>
      </c>
      <c r="AB2373" s="177">
        <v>37.720598637791923</v>
      </c>
      <c r="AC2373" s="177">
        <v>40.26123737267622</v>
      </c>
      <c r="AD2373" s="177">
        <v>28.458361463438994</v>
      </c>
      <c r="AE2373" s="177">
        <v>3.5015817955113917</v>
      </c>
      <c r="AF2373" s="177">
        <v>17.480412584337078</v>
      </c>
      <c r="AG2373" s="177">
        <v>26.179540064196022</v>
      </c>
      <c r="AH2373" s="177">
        <v>26.179540064196022</v>
      </c>
      <c r="AI2373" s="177">
        <v>26.179540064196022</v>
      </c>
      <c r="AJ2373" s="177">
        <v>1.0151519552497952</v>
      </c>
    </row>
    <row r="2374" spans="1:36" hidden="1" outlineLevel="1" x14ac:dyDescent="0.25">
      <c r="A2374" s="190">
        <f t="shared" si="631"/>
        <v>2024</v>
      </c>
      <c r="B2374" s="55">
        <f t="shared" si="632"/>
        <v>3</v>
      </c>
      <c r="C2374" s="55">
        <f t="shared" si="633"/>
        <v>7</v>
      </c>
      <c r="D2374" s="55">
        <f t="shared" si="628"/>
        <v>99</v>
      </c>
      <c r="F2374" s="63">
        <f t="shared" si="638"/>
        <v>45352.29166666665</v>
      </c>
      <c r="G2374" s="64">
        <f t="shared" si="630"/>
        <v>617.65987198634593</v>
      </c>
      <c r="H2374" s="64">
        <f t="shared" si="641"/>
        <v>54.88077475517953</v>
      </c>
      <c r="I2374" s="64">
        <f t="shared" si="641"/>
        <v>94.705318248499381</v>
      </c>
      <c r="J2374" s="64">
        <f t="shared" si="641"/>
        <v>180.93139652945365</v>
      </c>
      <c r="K2374" s="64">
        <f t="shared" si="641"/>
        <v>0</v>
      </c>
      <c r="L2374" s="64">
        <f t="shared" si="641"/>
        <v>0</v>
      </c>
      <c r="M2374" s="64">
        <f t="shared" si="641"/>
        <v>16.514643933268729</v>
      </c>
      <c r="N2374" s="64">
        <f t="shared" si="641"/>
        <v>270.62773851994456</v>
      </c>
      <c r="O2374" s="121"/>
      <c r="P2374" s="177">
        <v>2.9750000000000001</v>
      </c>
      <c r="Q2374" s="177">
        <v>37.469069221399579</v>
      </c>
      <c r="R2374" s="177">
        <v>37.469069221399579</v>
      </c>
      <c r="S2374" s="177">
        <v>17.407990275852313</v>
      </c>
      <c r="T2374" s="177">
        <v>18.356132942485065</v>
      </c>
      <c r="U2374" s="177">
        <v>37.469069221399579</v>
      </c>
      <c r="V2374" s="177">
        <v>37.469069221399579</v>
      </c>
      <c r="W2374" s="177">
        <v>3.2375922111091113</v>
      </c>
      <c r="X2374" s="177">
        <v>14.847393452850824</v>
      </c>
      <c r="Y2374" s="177">
        <v>10.838880000000001</v>
      </c>
      <c r="Z2374" s="177">
        <v>0</v>
      </c>
      <c r="AA2374" s="177">
        <v>45.477985620987653</v>
      </c>
      <c r="AB2374" s="177">
        <v>37.672504364718392</v>
      </c>
      <c r="AC2374" s="177">
        <v>37.600971648640204</v>
      </c>
      <c r="AD2374" s="177">
        <v>54.88077475517953</v>
      </c>
      <c r="AE2374" s="177">
        <v>18.035352072490909</v>
      </c>
      <c r="AF2374" s="177">
        <v>16.514643933268729</v>
      </c>
      <c r="AG2374" s="177">
        <v>60.310465509817888</v>
      </c>
      <c r="AH2374" s="177">
        <v>60.310465509817888</v>
      </c>
      <c r="AI2374" s="177">
        <v>60.310465509817888</v>
      </c>
      <c r="AJ2374" s="177">
        <v>9.0069772937111647</v>
      </c>
    </row>
    <row r="2375" spans="1:36" hidden="1" outlineLevel="1" x14ac:dyDescent="0.25">
      <c r="A2375" s="190">
        <f t="shared" si="631"/>
        <v>2024</v>
      </c>
      <c r="B2375" s="55">
        <f t="shared" si="632"/>
        <v>3</v>
      </c>
      <c r="C2375" s="55">
        <f t="shared" si="633"/>
        <v>8</v>
      </c>
      <c r="D2375" s="55">
        <f t="shared" si="628"/>
        <v>99</v>
      </c>
      <c r="F2375" s="63">
        <f t="shared" si="638"/>
        <v>45352.333333333314</v>
      </c>
      <c r="G2375" s="64">
        <f t="shared" si="630"/>
        <v>716.98394737744059</v>
      </c>
      <c r="H2375" s="64">
        <f t="shared" ref="H2375:N2384" si="644">SUMIF($P$6:$AK$6,H$6,$P2375:$AK2375)</f>
        <v>60.042007990834179</v>
      </c>
      <c r="I2375" s="64">
        <f t="shared" si="644"/>
        <v>155.65591180315869</v>
      </c>
      <c r="J2375" s="64">
        <f t="shared" si="644"/>
        <v>192.22511653837827</v>
      </c>
      <c r="K2375" s="64">
        <f t="shared" si="644"/>
        <v>0</v>
      </c>
      <c r="L2375" s="64">
        <f t="shared" si="644"/>
        <v>0</v>
      </c>
      <c r="M2375" s="64">
        <f t="shared" si="644"/>
        <v>15.355721551986715</v>
      </c>
      <c r="N2375" s="64">
        <f t="shared" si="644"/>
        <v>293.70518949308274</v>
      </c>
      <c r="O2375" s="121"/>
      <c r="P2375" s="177">
        <v>2.9750000000000001</v>
      </c>
      <c r="Q2375" s="177">
        <v>43.827269361554571</v>
      </c>
      <c r="R2375" s="177">
        <v>43.827269361554571</v>
      </c>
      <c r="S2375" s="177">
        <v>25.570802618270683</v>
      </c>
      <c r="T2375" s="177">
        <v>21.82974939489673</v>
      </c>
      <c r="U2375" s="177">
        <v>43.827269361554571</v>
      </c>
      <c r="V2375" s="177">
        <v>43.827269361554571</v>
      </c>
      <c r="W2375" s="177">
        <v>5.5644220953510981</v>
      </c>
      <c r="X2375" s="177">
        <v>26.698141025517135</v>
      </c>
      <c r="Y2375" s="177">
        <v>25.290719999999997</v>
      </c>
      <c r="Z2375" s="177">
        <v>0</v>
      </c>
      <c r="AA2375" s="177">
        <v>43.583181758780242</v>
      </c>
      <c r="AB2375" s="177">
        <v>37.693969934646844</v>
      </c>
      <c r="AC2375" s="177">
        <v>37.118960353437309</v>
      </c>
      <c r="AD2375" s="177">
        <v>60.042007990834179</v>
      </c>
      <c r="AE2375" s="177">
        <v>26.939161162906995</v>
      </c>
      <c r="AF2375" s="177">
        <v>15.355721551986715</v>
      </c>
      <c r="AG2375" s="177">
        <v>64.075038846126091</v>
      </c>
      <c r="AH2375" s="177">
        <v>64.075038846126091</v>
      </c>
      <c r="AI2375" s="177">
        <v>64.075038846126091</v>
      </c>
      <c r="AJ2375" s="177">
        <v>20.787915506216049</v>
      </c>
    </row>
    <row r="2376" spans="1:36" hidden="1" outlineLevel="1" x14ac:dyDescent="0.25">
      <c r="A2376" s="190">
        <f t="shared" si="631"/>
        <v>2024</v>
      </c>
      <c r="B2376" s="55">
        <f t="shared" si="632"/>
        <v>3</v>
      </c>
      <c r="C2376" s="55">
        <f t="shared" si="633"/>
        <v>9</v>
      </c>
      <c r="D2376" s="55">
        <f t="shared" si="628"/>
        <v>99</v>
      </c>
      <c r="F2376" s="63">
        <f t="shared" si="638"/>
        <v>45352.374999999978</v>
      </c>
      <c r="G2376" s="64">
        <f t="shared" si="630"/>
        <v>755.6697041137038</v>
      </c>
      <c r="H2376" s="64">
        <f t="shared" si="644"/>
        <v>62.16447601537444</v>
      </c>
      <c r="I2376" s="64">
        <f t="shared" si="644"/>
        <v>167.04182019629209</v>
      </c>
      <c r="J2376" s="64">
        <f t="shared" si="644"/>
        <v>199.2740928672464</v>
      </c>
      <c r="K2376" s="64">
        <f t="shared" si="644"/>
        <v>0</v>
      </c>
      <c r="L2376" s="64">
        <f t="shared" si="644"/>
        <v>0</v>
      </c>
      <c r="M2376" s="64">
        <f t="shared" si="644"/>
        <v>15.162567821773045</v>
      </c>
      <c r="N2376" s="64">
        <f t="shared" si="644"/>
        <v>312.02674721301787</v>
      </c>
      <c r="O2376" s="121"/>
      <c r="P2376" s="177">
        <v>2.9750000000000001</v>
      </c>
      <c r="Q2376" s="177">
        <v>49.021001728877287</v>
      </c>
      <c r="R2376" s="177">
        <v>49.021001728877287</v>
      </c>
      <c r="S2376" s="177">
        <v>28.913638371822469</v>
      </c>
      <c r="T2376" s="177">
        <v>21.115357220103924</v>
      </c>
      <c r="U2376" s="177">
        <v>49.021001728877287</v>
      </c>
      <c r="V2376" s="177">
        <v>49.021001728877287</v>
      </c>
      <c r="W2376" s="177">
        <v>6.2224554373957703</v>
      </c>
      <c r="X2376" s="177">
        <v>29.399123255120372</v>
      </c>
      <c r="Y2376" s="177">
        <v>29.70656</v>
      </c>
      <c r="Z2376" s="177">
        <v>0</v>
      </c>
      <c r="AA2376" s="177">
        <v>41.419072955172538</v>
      </c>
      <c r="AB2376" s="177">
        <v>38.139336565532645</v>
      </c>
      <c r="AC2376" s="177">
        <v>36.384330776803559</v>
      </c>
      <c r="AD2376" s="177">
        <v>62.16447601537444</v>
      </c>
      <c r="AE2376" s="177">
        <v>27.403989064619296</v>
      </c>
      <c r="AF2376" s="177">
        <v>15.162567821773045</v>
      </c>
      <c r="AG2376" s="177">
        <v>66.424697622415465</v>
      </c>
      <c r="AH2376" s="177">
        <v>66.424697622415465</v>
      </c>
      <c r="AI2376" s="177">
        <v>66.424697622415465</v>
      </c>
      <c r="AJ2376" s="177">
        <v>21.305696847230273</v>
      </c>
    </row>
    <row r="2377" spans="1:36" hidden="1" outlineLevel="1" x14ac:dyDescent="0.25">
      <c r="A2377" s="190">
        <f t="shared" si="631"/>
        <v>2024</v>
      </c>
      <c r="B2377" s="55">
        <f t="shared" si="632"/>
        <v>3</v>
      </c>
      <c r="C2377" s="55">
        <f t="shared" si="633"/>
        <v>10</v>
      </c>
      <c r="D2377" s="55">
        <f t="shared" si="628"/>
        <v>99</v>
      </c>
      <c r="F2377" s="63">
        <f t="shared" si="638"/>
        <v>45352.416666666642</v>
      </c>
      <c r="G2377" s="64">
        <f t="shared" si="630"/>
        <v>766.57801247802968</v>
      </c>
      <c r="H2377" s="64">
        <f t="shared" si="644"/>
        <v>61.451255758161892</v>
      </c>
      <c r="I2377" s="64">
        <f t="shared" si="644"/>
        <v>175.52168514367978</v>
      </c>
      <c r="J2377" s="64">
        <f t="shared" si="644"/>
        <v>198.47183238822225</v>
      </c>
      <c r="K2377" s="64">
        <f t="shared" si="644"/>
        <v>0</v>
      </c>
      <c r="L2377" s="64">
        <f t="shared" si="644"/>
        <v>0</v>
      </c>
      <c r="M2377" s="64">
        <f t="shared" si="644"/>
        <v>14.293376035811534</v>
      </c>
      <c r="N2377" s="64">
        <f t="shared" si="644"/>
        <v>316.83986315215424</v>
      </c>
      <c r="O2377" s="121"/>
      <c r="P2377" s="177">
        <v>2.9750000000000001</v>
      </c>
      <c r="Q2377" s="177">
        <v>51.31902220092681</v>
      </c>
      <c r="R2377" s="177">
        <v>51.31902220092681</v>
      </c>
      <c r="S2377" s="177">
        <v>30.878315349396207</v>
      </c>
      <c r="T2377" s="177">
        <v>24.909103823664907</v>
      </c>
      <c r="U2377" s="177">
        <v>51.31902220092681</v>
      </c>
      <c r="V2377" s="177">
        <v>51.31902220092681</v>
      </c>
      <c r="W2377" s="177">
        <v>6.1106525380568835</v>
      </c>
      <c r="X2377" s="177">
        <v>27.943770868085579</v>
      </c>
      <c r="Y2377" s="177">
        <v>33.720959999999998</v>
      </c>
      <c r="Z2377" s="177">
        <v>0</v>
      </c>
      <c r="AA2377" s="177">
        <v>38.644672056298198</v>
      </c>
      <c r="AB2377" s="177">
        <v>38.629915993845408</v>
      </c>
      <c r="AC2377" s="177">
        <v>34.289186298303392</v>
      </c>
      <c r="AD2377" s="177">
        <v>61.451255758161892</v>
      </c>
      <c r="AE2377" s="177">
        <v>23.859890597698328</v>
      </c>
      <c r="AF2377" s="177">
        <v>14.293376035811534</v>
      </c>
      <c r="AG2377" s="177">
        <v>66.157277462740751</v>
      </c>
      <c r="AH2377" s="177">
        <v>66.157277462740751</v>
      </c>
      <c r="AI2377" s="177">
        <v>66.157277462740751</v>
      </c>
      <c r="AJ2377" s="177">
        <v>25.123991966777879</v>
      </c>
    </row>
    <row r="2378" spans="1:36" hidden="1" outlineLevel="1" x14ac:dyDescent="0.25">
      <c r="A2378" s="190">
        <f t="shared" si="631"/>
        <v>2024</v>
      </c>
      <c r="B2378" s="55">
        <f t="shared" si="632"/>
        <v>3</v>
      </c>
      <c r="C2378" s="55">
        <f t="shared" si="633"/>
        <v>11</v>
      </c>
      <c r="D2378" s="55">
        <f t="shared" si="628"/>
        <v>99</v>
      </c>
      <c r="F2378" s="63">
        <f t="shared" si="638"/>
        <v>45352.458333333307</v>
      </c>
      <c r="G2378" s="64">
        <f t="shared" si="630"/>
        <v>766.48334973207886</v>
      </c>
      <c r="H2378" s="64">
        <f t="shared" si="644"/>
        <v>61.591144784320051</v>
      </c>
      <c r="I2378" s="64">
        <f t="shared" si="644"/>
        <v>179.73593435379735</v>
      </c>
      <c r="J2378" s="64">
        <f t="shared" si="644"/>
        <v>191.37399622948112</v>
      </c>
      <c r="K2378" s="64">
        <f t="shared" si="644"/>
        <v>0</v>
      </c>
      <c r="L2378" s="64">
        <f t="shared" si="644"/>
        <v>0</v>
      </c>
      <c r="M2378" s="64">
        <f t="shared" si="644"/>
        <v>13.713914845170523</v>
      </c>
      <c r="N2378" s="64">
        <f t="shared" si="644"/>
        <v>320.06835951930987</v>
      </c>
      <c r="O2378" s="121"/>
      <c r="P2378" s="177">
        <v>2.9750000000000001</v>
      </c>
      <c r="Q2378" s="177">
        <v>53.153316568751109</v>
      </c>
      <c r="R2378" s="177">
        <v>53.153316568751109</v>
      </c>
      <c r="S2378" s="177">
        <v>31.026803838070414</v>
      </c>
      <c r="T2378" s="177">
        <v>23.859120839822936</v>
      </c>
      <c r="U2378" s="177">
        <v>53.153316568751109</v>
      </c>
      <c r="V2378" s="177">
        <v>53.153316568751109</v>
      </c>
      <c r="W2378" s="177">
        <v>6.05787854991868</v>
      </c>
      <c r="X2378" s="177">
        <v>27.53718465889996</v>
      </c>
      <c r="Y2378" s="177">
        <v>36.932479999999998</v>
      </c>
      <c r="Z2378" s="177">
        <v>0</v>
      </c>
      <c r="AA2378" s="177">
        <v>37.187654954440532</v>
      </c>
      <c r="AB2378" s="177">
        <v>36.979315075745575</v>
      </c>
      <c r="AC2378" s="177">
        <v>33.288123214119295</v>
      </c>
      <c r="AD2378" s="177">
        <v>61.591144784320051</v>
      </c>
      <c r="AE2378" s="177">
        <v>26.407877729090249</v>
      </c>
      <c r="AF2378" s="177">
        <v>13.713914845170523</v>
      </c>
      <c r="AG2378" s="177">
        <v>63.791332076493703</v>
      </c>
      <c r="AH2378" s="177">
        <v>63.791332076493703</v>
      </c>
      <c r="AI2378" s="177">
        <v>63.791332076493703</v>
      </c>
      <c r="AJ2378" s="177">
        <v>24.939588737995116</v>
      </c>
    </row>
    <row r="2379" spans="1:36" hidden="1" outlineLevel="1" x14ac:dyDescent="0.25">
      <c r="A2379" s="190">
        <f t="shared" si="631"/>
        <v>2024</v>
      </c>
      <c r="B2379" s="55">
        <f t="shared" si="632"/>
        <v>3</v>
      </c>
      <c r="C2379" s="55">
        <f t="shared" si="633"/>
        <v>12</v>
      </c>
      <c r="D2379" s="55">
        <f t="shared" si="628"/>
        <v>99</v>
      </c>
      <c r="F2379" s="63">
        <f t="shared" si="638"/>
        <v>45352.499999999971</v>
      </c>
      <c r="G2379" s="64">
        <f t="shared" si="630"/>
        <v>761.40099211292613</v>
      </c>
      <c r="H2379" s="64">
        <f t="shared" si="644"/>
        <v>59.744827997888876</v>
      </c>
      <c r="I2379" s="64">
        <f t="shared" si="644"/>
        <v>176.59388599269781</v>
      </c>
      <c r="J2379" s="64">
        <f t="shared" si="644"/>
        <v>186.48713945675527</v>
      </c>
      <c r="K2379" s="64">
        <f t="shared" si="644"/>
        <v>0</v>
      </c>
      <c r="L2379" s="64">
        <f t="shared" si="644"/>
        <v>0</v>
      </c>
      <c r="M2379" s="64">
        <f t="shared" si="644"/>
        <v>12.748146194102176</v>
      </c>
      <c r="N2379" s="64">
        <f t="shared" si="644"/>
        <v>325.82699247148196</v>
      </c>
      <c r="O2379" s="121"/>
      <c r="P2379" s="177">
        <v>2.9750000000000001</v>
      </c>
      <c r="Q2379" s="177">
        <v>56.152078709407675</v>
      </c>
      <c r="R2379" s="177">
        <v>56.152078709407675</v>
      </c>
      <c r="S2379" s="177">
        <v>27.916497599108258</v>
      </c>
      <c r="T2379" s="177">
        <v>25.931916302203572</v>
      </c>
      <c r="U2379" s="177">
        <v>56.152078709407675</v>
      </c>
      <c r="V2379" s="177">
        <v>56.152078709407675</v>
      </c>
      <c r="W2379" s="177">
        <v>6.0193286430950996</v>
      </c>
      <c r="X2379" s="177">
        <v>27.912815779565602</v>
      </c>
      <c r="Y2379" s="177">
        <v>33.720959999999998</v>
      </c>
      <c r="Z2379" s="177">
        <v>0</v>
      </c>
      <c r="AA2379" s="177">
        <v>34.439946722414959</v>
      </c>
      <c r="AB2379" s="177">
        <v>35.514179736545458</v>
      </c>
      <c r="AC2379" s="177">
        <v>31.264551174890784</v>
      </c>
      <c r="AD2379" s="177">
        <v>59.744827997888876</v>
      </c>
      <c r="AE2379" s="177">
        <v>26.686036987309453</v>
      </c>
      <c r="AF2379" s="177">
        <v>12.748146194102176</v>
      </c>
      <c r="AG2379" s="177">
        <v>62.162379818918424</v>
      </c>
      <c r="AH2379" s="177">
        <v>62.162379818918424</v>
      </c>
      <c r="AI2379" s="177">
        <v>62.162379818918424</v>
      </c>
      <c r="AJ2379" s="177">
        <v>25.431330681415826</v>
      </c>
    </row>
    <row r="2380" spans="1:36" hidden="1" outlineLevel="1" x14ac:dyDescent="0.25">
      <c r="A2380" s="190">
        <f t="shared" si="631"/>
        <v>2024</v>
      </c>
      <c r="B2380" s="55">
        <f t="shared" si="632"/>
        <v>3</v>
      </c>
      <c r="C2380" s="55">
        <f t="shared" si="633"/>
        <v>13</v>
      </c>
      <c r="D2380" s="55">
        <f t="shared" si="628"/>
        <v>99</v>
      </c>
      <c r="F2380" s="63">
        <f t="shared" si="638"/>
        <v>45352.541666666635</v>
      </c>
      <c r="G2380" s="64">
        <f t="shared" si="630"/>
        <v>761.09605062095761</v>
      </c>
      <c r="H2380" s="64">
        <f t="shared" si="644"/>
        <v>56.517935541501366</v>
      </c>
      <c r="I2380" s="64">
        <f t="shared" si="644"/>
        <v>170.48944827332997</v>
      </c>
      <c r="J2380" s="64">
        <f t="shared" si="644"/>
        <v>192.70811471351595</v>
      </c>
      <c r="K2380" s="64">
        <f t="shared" si="644"/>
        <v>0</v>
      </c>
      <c r="L2380" s="64">
        <f t="shared" si="644"/>
        <v>0</v>
      </c>
      <c r="M2380" s="64">
        <f t="shared" si="644"/>
        <v>12.941299924315842</v>
      </c>
      <c r="N2380" s="64">
        <f t="shared" si="644"/>
        <v>328.4392521682945</v>
      </c>
      <c r="O2380" s="121"/>
      <c r="P2380" s="177">
        <v>2.9750000000000001</v>
      </c>
      <c r="Q2380" s="177">
        <v>56.945565598859773</v>
      </c>
      <c r="R2380" s="177">
        <v>56.945565598859773</v>
      </c>
      <c r="S2380" s="177">
        <v>27.289698742220505</v>
      </c>
      <c r="T2380" s="177">
        <v>23.781512606380854</v>
      </c>
      <c r="U2380" s="177">
        <v>56.945565598859773</v>
      </c>
      <c r="V2380" s="177">
        <v>56.945565598859773</v>
      </c>
      <c r="W2380" s="177">
        <v>5.715926985666</v>
      </c>
      <c r="X2380" s="177">
        <v>27.433359733605851</v>
      </c>
      <c r="Y2380" s="177">
        <v>32.918080000000003</v>
      </c>
      <c r="Z2380" s="177">
        <v>0</v>
      </c>
      <c r="AA2380" s="177">
        <v>34.702764408299565</v>
      </c>
      <c r="AB2380" s="177">
        <v>33.192510796144163</v>
      </c>
      <c r="AC2380" s="177">
        <v>32.761714568411648</v>
      </c>
      <c r="AD2380" s="177">
        <v>56.517935541501366</v>
      </c>
      <c r="AE2380" s="177">
        <v>24.641603346728068</v>
      </c>
      <c r="AF2380" s="177">
        <v>12.941299924315842</v>
      </c>
      <c r="AG2380" s="177">
        <v>64.236038237838656</v>
      </c>
      <c r="AH2380" s="177">
        <v>64.236038237838656</v>
      </c>
      <c r="AI2380" s="177">
        <v>64.236038237838656</v>
      </c>
      <c r="AJ2380" s="177">
        <v>25.734266858728674</v>
      </c>
    </row>
    <row r="2381" spans="1:36" hidden="1" outlineLevel="1" x14ac:dyDescent="0.25">
      <c r="A2381" s="190">
        <f t="shared" si="631"/>
        <v>2024</v>
      </c>
      <c r="B2381" s="55">
        <f t="shared" si="632"/>
        <v>3</v>
      </c>
      <c r="C2381" s="55">
        <f t="shared" si="633"/>
        <v>14</v>
      </c>
      <c r="D2381" s="55">
        <f t="shared" si="628"/>
        <v>99</v>
      </c>
      <c r="F2381" s="63">
        <f t="shared" si="638"/>
        <v>45352.583333333299</v>
      </c>
      <c r="G2381" s="64">
        <f t="shared" si="630"/>
        <v>719.47360326675687</v>
      </c>
      <c r="H2381" s="64">
        <f t="shared" si="644"/>
        <v>52.624679862609717</v>
      </c>
      <c r="I2381" s="64">
        <f t="shared" si="644"/>
        <v>144.82321552550775</v>
      </c>
      <c r="J2381" s="64">
        <f t="shared" si="644"/>
        <v>183.84594223203374</v>
      </c>
      <c r="K2381" s="64">
        <f t="shared" si="644"/>
        <v>0</v>
      </c>
      <c r="L2381" s="64">
        <f t="shared" si="644"/>
        <v>0</v>
      </c>
      <c r="M2381" s="64">
        <f t="shared" si="644"/>
        <v>14.293376035811534</v>
      </c>
      <c r="N2381" s="64">
        <f t="shared" si="644"/>
        <v>323.88638961079414</v>
      </c>
      <c r="O2381" s="121"/>
      <c r="P2381" s="177">
        <v>2.9750000000000001</v>
      </c>
      <c r="Q2381" s="177">
        <v>54.874255666653688</v>
      </c>
      <c r="R2381" s="177">
        <v>54.874255666653688</v>
      </c>
      <c r="S2381" s="177">
        <v>19.139867253559157</v>
      </c>
      <c r="T2381" s="177">
        <v>20.764519213914866</v>
      </c>
      <c r="U2381" s="177">
        <v>54.874255666653688</v>
      </c>
      <c r="V2381" s="177">
        <v>54.874255666653688</v>
      </c>
      <c r="W2381" s="177">
        <v>6.114231100178058</v>
      </c>
      <c r="X2381" s="177">
        <v>25.405243480675733</v>
      </c>
      <c r="Y2381" s="177">
        <v>27.699359999999995</v>
      </c>
      <c r="Z2381" s="177">
        <v>0</v>
      </c>
      <c r="AA2381" s="177">
        <v>38.148058776845041</v>
      </c>
      <c r="AB2381" s="177">
        <v>31.904534046450436</v>
      </c>
      <c r="AC2381" s="177">
        <v>34.336774120883859</v>
      </c>
      <c r="AD2381" s="177">
        <v>52.624679862609717</v>
      </c>
      <c r="AE2381" s="177">
        <v>20.694167518819622</v>
      </c>
      <c r="AF2381" s="177">
        <v>14.293376035811534</v>
      </c>
      <c r="AG2381" s="177">
        <v>61.28198074401125</v>
      </c>
      <c r="AH2381" s="177">
        <v>61.28198074401125</v>
      </c>
      <c r="AI2381" s="177">
        <v>61.28198074401125</v>
      </c>
      <c r="AJ2381" s="177">
        <v>22.030826958360308</v>
      </c>
    </row>
    <row r="2382" spans="1:36" hidden="1" outlineLevel="1" x14ac:dyDescent="0.25">
      <c r="A2382" s="190">
        <f t="shared" si="631"/>
        <v>2024</v>
      </c>
      <c r="B2382" s="55">
        <f t="shared" si="632"/>
        <v>3</v>
      </c>
      <c r="C2382" s="55">
        <f t="shared" si="633"/>
        <v>15</v>
      </c>
      <c r="D2382" s="55">
        <f t="shared" si="628"/>
        <v>99</v>
      </c>
      <c r="F2382" s="63">
        <f t="shared" si="638"/>
        <v>45352.624999999964</v>
      </c>
      <c r="G2382" s="64">
        <f t="shared" si="630"/>
        <v>670.09914204116171</v>
      </c>
      <c r="H2382" s="64">
        <f t="shared" si="644"/>
        <v>54.223855949192583</v>
      </c>
      <c r="I2382" s="64">
        <f t="shared" si="644"/>
        <v>122.12869373492653</v>
      </c>
      <c r="J2382" s="64">
        <f t="shared" si="644"/>
        <v>162.584597385888</v>
      </c>
      <c r="K2382" s="64">
        <f t="shared" si="644"/>
        <v>0</v>
      </c>
      <c r="L2382" s="64">
        <f t="shared" si="644"/>
        <v>0</v>
      </c>
      <c r="M2382" s="64">
        <f t="shared" si="644"/>
        <v>14.679683496238869</v>
      </c>
      <c r="N2382" s="64">
        <f t="shared" si="644"/>
        <v>316.48231147491578</v>
      </c>
      <c r="O2382" s="121"/>
      <c r="P2382" s="177">
        <v>2.9750000000000001</v>
      </c>
      <c r="Q2382" s="177">
        <v>51.617867912538642</v>
      </c>
      <c r="R2382" s="177">
        <v>51.617867912538642</v>
      </c>
      <c r="S2382" s="177">
        <v>10.815990839209528</v>
      </c>
      <c r="T2382" s="177">
        <v>15.647193921033585</v>
      </c>
      <c r="U2382" s="177">
        <v>51.617867912538642</v>
      </c>
      <c r="V2382" s="177">
        <v>51.617867912538642</v>
      </c>
      <c r="W2382" s="177">
        <v>5.2252148833807546</v>
      </c>
      <c r="X2382" s="177">
        <v>22.904880916744652</v>
      </c>
      <c r="Y2382" s="177">
        <v>22.079199999999997</v>
      </c>
      <c r="Z2382" s="177">
        <v>0</v>
      </c>
      <c r="AA2382" s="177">
        <v>40.625627749725197</v>
      </c>
      <c r="AB2382" s="177">
        <v>31.171968787389073</v>
      </c>
      <c r="AC2382" s="177">
        <v>38.213243287646954</v>
      </c>
      <c r="AD2382" s="177">
        <v>54.223855949192583</v>
      </c>
      <c r="AE2382" s="177">
        <v>23.214662895113218</v>
      </c>
      <c r="AF2382" s="177">
        <v>14.679683496238869</v>
      </c>
      <c r="AG2382" s="177">
        <v>54.194865795295996</v>
      </c>
      <c r="AH2382" s="177">
        <v>54.194865795295996</v>
      </c>
      <c r="AI2382" s="177">
        <v>54.194865795295996</v>
      </c>
      <c r="AJ2382" s="177">
        <v>19.266550279444804</v>
      </c>
    </row>
    <row r="2383" spans="1:36" hidden="1" outlineLevel="1" x14ac:dyDescent="0.25">
      <c r="A2383" s="190">
        <f t="shared" si="631"/>
        <v>2024</v>
      </c>
      <c r="B2383" s="55">
        <f t="shared" si="632"/>
        <v>3</v>
      </c>
      <c r="C2383" s="55">
        <f t="shared" si="633"/>
        <v>16</v>
      </c>
      <c r="D2383" s="55">
        <f t="shared" ref="D2383:D2446" si="645">MATCH(DATE(YEAR(F2383),B2383,1),$F$7505:$F$7816,0)</f>
        <v>99</v>
      </c>
      <c r="F2383" s="63">
        <f t="shared" si="638"/>
        <v>45352.666666666628</v>
      </c>
      <c r="G2383" s="64">
        <f t="shared" ref="G2383:G2446" si="646">SUM(H2383:N2383)</f>
        <v>521.98539280488649</v>
      </c>
      <c r="H2383" s="64">
        <f t="shared" si="644"/>
        <v>34.198145908201596</v>
      </c>
      <c r="I2383" s="64">
        <f t="shared" si="644"/>
        <v>80.368674055592479</v>
      </c>
      <c r="J2383" s="64">
        <f t="shared" si="644"/>
        <v>91.744667362630253</v>
      </c>
      <c r="K2383" s="64">
        <f t="shared" si="644"/>
        <v>0</v>
      </c>
      <c r="L2383" s="64">
        <f t="shared" si="644"/>
        <v>0</v>
      </c>
      <c r="M2383" s="64">
        <f t="shared" si="644"/>
        <v>15.355721551986715</v>
      </c>
      <c r="N2383" s="64">
        <f t="shared" si="644"/>
        <v>300.3181839264754</v>
      </c>
      <c r="O2383" s="121"/>
      <c r="P2383" s="177">
        <v>2.9750000000000001</v>
      </c>
      <c r="Q2383" s="177">
        <v>47.547383219894854</v>
      </c>
      <c r="R2383" s="177">
        <v>47.547383219894854</v>
      </c>
      <c r="S2383" s="177">
        <v>2.8109763141511088</v>
      </c>
      <c r="T2383" s="177">
        <v>3.9031825071895581</v>
      </c>
      <c r="U2383" s="177">
        <v>47.547383219894854</v>
      </c>
      <c r="V2383" s="177">
        <v>47.547383219894854</v>
      </c>
      <c r="W2383" s="177">
        <v>3.9831334302069292</v>
      </c>
      <c r="X2383" s="177">
        <v>18.535046281668549</v>
      </c>
      <c r="Y2383" s="177">
        <v>12.846080000000001</v>
      </c>
      <c r="Z2383" s="177">
        <v>0</v>
      </c>
      <c r="AA2383" s="177">
        <v>41.74291405552723</v>
      </c>
      <c r="AB2383" s="177">
        <v>32.032018292610523</v>
      </c>
      <c r="AC2383" s="177">
        <v>36.353718698758257</v>
      </c>
      <c r="AD2383" s="177">
        <v>34.198145908201596</v>
      </c>
      <c r="AE2383" s="177">
        <v>22.997164133508335</v>
      </c>
      <c r="AF2383" s="177">
        <v>15.355721551986715</v>
      </c>
      <c r="AG2383" s="177">
        <v>30.581555787543419</v>
      </c>
      <c r="AH2383" s="177">
        <v>30.581555787543419</v>
      </c>
      <c r="AI2383" s="177">
        <v>30.581555787543419</v>
      </c>
      <c r="AJ2383" s="177">
        <v>12.318091388868</v>
      </c>
    </row>
    <row r="2384" spans="1:36" hidden="1" outlineLevel="1" x14ac:dyDescent="0.25">
      <c r="A2384" s="190">
        <f t="shared" ref="A2384:A2447" si="647">YEAR(F2384)</f>
        <v>2024</v>
      </c>
      <c r="B2384" s="55">
        <f t="shared" ref="B2384:B2447" si="648">MONTH(F2384)</f>
        <v>3</v>
      </c>
      <c r="C2384" s="55">
        <f t="shared" ref="C2384:C2447" si="649">HOUR(F2384)</f>
        <v>17</v>
      </c>
      <c r="D2384" s="55">
        <f t="shared" si="645"/>
        <v>99</v>
      </c>
      <c r="F2384" s="63">
        <f t="shared" si="638"/>
        <v>45352.708333333292</v>
      </c>
      <c r="G2384" s="64">
        <f t="shared" si="646"/>
        <v>329.55361718805938</v>
      </c>
      <c r="H2384" s="64">
        <f t="shared" si="644"/>
        <v>1.3715279041581627</v>
      </c>
      <c r="I2384" s="64">
        <f t="shared" si="644"/>
        <v>23.632827940182761</v>
      </c>
      <c r="J2384" s="64">
        <f t="shared" si="644"/>
        <v>2.9936047554800784</v>
      </c>
      <c r="K2384" s="64">
        <f t="shared" si="644"/>
        <v>0</v>
      </c>
      <c r="L2384" s="64">
        <f t="shared" si="644"/>
        <v>0</v>
      </c>
      <c r="M2384" s="64">
        <f t="shared" si="644"/>
        <v>16.707797663482395</v>
      </c>
      <c r="N2384" s="64">
        <f t="shared" si="644"/>
        <v>284.847858924756</v>
      </c>
      <c r="O2384" s="121"/>
      <c r="P2384" s="177">
        <v>2.9750000000000001</v>
      </c>
      <c r="Q2384" s="177">
        <v>42.642191539645623</v>
      </c>
      <c r="R2384" s="177">
        <v>42.642191539645623</v>
      </c>
      <c r="S2384" s="177">
        <v>0</v>
      </c>
      <c r="T2384" s="177">
        <v>0</v>
      </c>
      <c r="U2384" s="177">
        <v>42.642191539645623</v>
      </c>
      <c r="V2384" s="177">
        <v>42.642191539645623</v>
      </c>
      <c r="W2384" s="177">
        <v>1.0480108064986449</v>
      </c>
      <c r="X2384" s="177">
        <v>4.8783282401418564</v>
      </c>
      <c r="Y2384" s="177">
        <v>2.4086400000000001</v>
      </c>
      <c r="Z2384" s="177">
        <v>0</v>
      </c>
      <c r="AA2384" s="177">
        <v>42.116952597634373</v>
      </c>
      <c r="AB2384" s="177">
        <v>33.836196872405381</v>
      </c>
      <c r="AC2384" s="177">
        <v>38.325943296133758</v>
      </c>
      <c r="AD2384" s="177">
        <v>1.3715279041581627</v>
      </c>
      <c r="AE2384" s="177">
        <v>8.9885100717585864</v>
      </c>
      <c r="AF2384" s="177">
        <v>16.707797663482395</v>
      </c>
      <c r="AG2384" s="177">
        <v>0.99786825182669281</v>
      </c>
      <c r="AH2384" s="177">
        <v>0.99786825182669281</v>
      </c>
      <c r="AI2384" s="177">
        <v>0.99786825182669281</v>
      </c>
      <c r="AJ2384" s="177">
        <v>3.334338821783672</v>
      </c>
    </row>
    <row r="2385" spans="1:36" hidden="1" outlineLevel="1" x14ac:dyDescent="0.25">
      <c r="A2385" s="190">
        <f t="shared" si="647"/>
        <v>2024</v>
      </c>
      <c r="B2385" s="55">
        <f t="shared" si="648"/>
        <v>3</v>
      </c>
      <c r="C2385" s="55">
        <f t="shared" si="649"/>
        <v>18</v>
      </c>
      <c r="D2385" s="55">
        <f t="shared" si="645"/>
        <v>99</v>
      </c>
      <c r="F2385" s="63">
        <f t="shared" si="638"/>
        <v>45352.749999999956</v>
      </c>
      <c r="G2385" s="64">
        <f t="shared" si="646"/>
        <v>290.53390450275543</v>
      </c>
      <c r="H2385" s="64">
        <f t="shared" ref="H2385:N2394" si="650">SUMIF($P$6:$AK$6,H$6,$P2385:$AK2385)</f>
        <v>0</v>
      </c>
      <c r="I2385" s="64">
        <f t="shared" si="650"/>
        <v>3.1086613954727884</v>
      </c>
      <c r="J2385" s="64">
        <f t="shared" si="650"/>
        <v>0</v>
      </c>
      <c r="K2385" s="64">
        <f t="shared" si="650"/>
        <v>0</v>
      </c>
      <c r="L2385" s="64">
        <f t="shared" si="650"/>
        <v>0</v>
      </c>
      <c r="M2385" s="64">
        <f t="shared" si="650"/>
        <v>18.253027505191753</v>
      </c>
      <c r="N2385" s="64">
        <f t="shared" si="650"/>
        <v>269.17221560209089</v>
      </c>
      <c r="O2385" s="121"/>
      <c r="P2385" s="177">
        <v>2.9750000000000001</v>
      </c>
      <c r="Q2385" s="177">
        <v>38.571706847001821</v>
      </c>
      <c r="R2385" s="177">
        <v>38.571706847001821</v>
      </c>
      <c r="S2385" s="177">
        <v>0</v>
      </c>
      <c r="T2385" s="177">
        <v>0</v>
      </c>
      <c r="U2385" s="177">
        <v>38.571706847001821</v>
      </c>
      <c r="V2385" s="177">
        <v>38.571706847001821</v>
      </c>
      <c r="W2385" s="177">
        <v>7.3104009564921385E-2</v>
      </c>
      <c r="X2385" s="177">
        <v>0</v>
      </c>
      <c r="Y2385" s="177">
        <v>0</v>
      </c>
      <c r="Z2385" s="177">
        <v>0</v>
      </c>
      <c r="AA2385" s="177">
        <v>41.502494613013774</v>
      </c>
      <c r="AB2385" s="177">
        <v>34.80744455849544</v>
      </c>
      <c r="AC2385" s="177">
        <v>38.575449042574384</v>
      </c>
      <c r="AD2385" s="177">
        <v>0</v>
      </c>
      <c r="AE2385" s="177">
        <v>6.055738590786653E-2</v>
      </c>
      <c r="AF2385" s="177">
        <v>18.253027505191753</v>
      </c>
      <c r="AG2385" s="177">
        <v>0</v>
      </c>
      <c r="AH2385" s="177">
        <v>0</v>
      </c>
      <c r="AI2385" s="177">
        <v>0</v>
      </c>
      <c r="AJ2385" s="177">
        <v>0</v>
      </c>
    </row>
    <row r="2386" spans="1:36" hidden="1" outlineLevel="1" x14ac:dyDescent="0.25">
      <c r="A2386" s="190">
        <f t="shared" si="647"/>
        <v>2024</v>
      </c>
      <c r="B2386" s="55">
        <f t="shared" si="648"/>
        <v>3</v>
      </c>
      <c r="C2386" s="55">
        <f t="shared" si="649"/>
        <v>19</v>
      </c>
      <c r="D2386" s="55">
        <f t="shared" si="645"/>
        <v>99</v>
      </c>
      <c r="F2386" s="63">
        <f t="shared" si="638"/>
        <v>45352.791666666621</v>
      </c>
      <c r="G2386" s="64">
        <f t="shared" si="646"/>
        <v>288.46889259125453</v>
      </c>
      <c r="H2386" s="64">
        <f t="shared" si="650"/>
        <v>0</v>
      </c>
      <c r="I2386" s="64">
        <f t="shared" si="650"/>
        <v>2.9750000000000001</v>
      </c>
      <c r="J2386" s="64">
        <f t="shared" si="650"/>
        <v>0</v>
      </c>
      <c r="K2386" s="64">
        <f t="shared" si="650"/>
        <v>0</v>
      </c>
      <c r="L2386" s="64">
        <f t="shared" si="650"/>
        <v>0</v>
      </c>
      <c r="M2386" s="64">
        <f t="shared" si="650"/>
        <v>19.411949886473771</v>
      </c>
      <c r="N2386" s="64">
        <f t="shared" si="650"/>
        <v>266.08194270478077</v>
      </c>
      <c r="O2386" s="121"/>
      <c r="P2386" s="177">
        <v>2.9750000000000001</v>
      </c>
      <c r="Q2386" s="177">
        <v>37.788524982088084</v>
      </c>
      <c r="R2386" s="177">
        <v>37.788524982088084</v>
      </c>
      <c r="S2386" s="177">
        <v>0</v>
      </c>
      <c r="T2386" s="177">
        <v>0</v>
      </c>
      <c r="U2386" s="177">
        <v>37.788524982088084</v>
      </c>
      <c r="V2386" s="177">
        <v>37.788524982088084</v>
      </c>
      <c r="W2386" s="177">
        <v>0</v>
      </c>
      <c r="X2386" s="177">
        <v>0</v>
      </c>
      <c r="Y2386" s="177">
        <v>0</v>
      </c>
      <c r="Z2386" s="177">
        <v>0</v>
      </c>
      <c r="AA2386" s="177">
        <v>43.085213326069187</v>
      </c>
      <c r="AB2386" s="177">
        <v>34.514530687056343</v>
      </c>
      <c r="AC2386" s="177">
        <v>37.328098763302918</v>
      </c>
      <c r="AD2386" s="177">
        <v>0</v>
      </c>
      <c r="AE2386" s="177">
        <v>0</v>
      </c>
      <c r="AF2386" s="177">
        <v>19.411949886473771</v>
      </c>
      <c r="AG2386" s="177">
        <v>0</v>
      </c>
      <c r="AH2386" s="177">
        <v>0</v>
      </c>
      <c r="AI2386" s="177">
        <v>0</v>
      </c>
      <c r="AJ2386" s="177">
        <v>0</v>
      </c>
    </row>
    <row r="2387" spans="1:36" hidden="1" outlineLevel="1" x14ac:dyDescent="0.25">
      <c r="A2387" s="190">
        <f t="shared" si="647"/>
        <v>2024</v>
      </c>
      <c r="B2387" s="55">
        <f t="shared" si="648"/>
        <v>3</v>
      </c>
      <c r="C2387" s="55">
        <f t="shared" si="649"/>
        <v>20</v>
      </c>
      <c r="D2387" s="55">
        <f t="shared" si="645"/>
        <v>99</v>
      </c>
      <c r="F2387" s="63">
        <f t="shared" si="638"/>
        <v>45352.833333333285</v>
      </c>
      <c r="G2387" s="64">
        <f t="shared" si="646"/>
        <v>283.2819192237298</v>
      </c>
      <c r="H2387" s="64">
        <f t="shared" si="650"/>
        <v>0</v>
      </c>
      <c r="I2387" s="64">
        <f t="shared" si="650"/>
        <v>2.9750000000000001</v>
      </c>
      <c r="J2387" s="64">
        <f t="shared" si="650"/>
        <v>0</v>
      </c>
      <c r="K2387" s="64">
        <f t="shared" si="650"/>
        <v>0</v>
      </c>
      <c r="L2387" s="64">
        <f t="shared" si="650"/>
        <v>0</v>
      </c>
      <c r="M2387" s="64">
        <f t="shared" si="650"/>
        <v>20.377718537542115</v>
      </c>
      <c r="N2387" s="64">
        <f t="shared" si="650"/>
        <v>259.9292006861877</v>
      </c>
      <c r="O2387" s="121"/>
      <c r="P2387" s="177">
        <v>2.9750000000000001</v>
      </c>
      <c r="Q2387" s="177">
        <v>36.201551203183925</v>
      </c>
      <c r="R2387" s="177">
        <v>36.201551203183925</v>
      </c>
      <c r="S2387" s="177">
        <v>0</v>
      </c>
      <c r="T2387" s="177">
        <v>0</v>
      </c>
      <c r="U2387" s="177">
        <v>36.201551203183925</v>
      </c>
      <c r="V2387" s="177">
        <v>36.201551203183925</v>
      </c>
      <c r="W2387" s="177">
        <v>0</v>
      </c>
      <c r="X2387" s="177">
        <v>0</v>
      </c>
      <c r="Y2387" s="177">
        <v>0</v>
      </c>
      <c r="Z2387" s="177">
        <v>0</v>
      </c>
      <c r="AA2387" s="177">
        <v>44.655854591224795</v>
      </c>
      <c r="AB2387" s="177">
        <v>32.698631562448782</v>
      </c>
      <c r="AC2387" s="177">
        <v>37.7685097197784</v>
      </c>
      <c r="AD2387" s="177">
        <v>0</v>
      </c>
      <c r="AE2387" s="177">
        <v>0</v>
      </c>
      <c r="AF2387" s="177">
        <v>20.377718537542115</v>
      </c>
      <c r="AG2387" s="177">
        <v>0</v>
      </c>
      <c r="AH2387" s="177">
        <v>0</v>
      </c>
      <c r="AI2387" s="177">
        <v>0</v>
      </c>
      <c r="AJ2387" s="177">
        <v>0</v>
      </c>
    </row>
    <row r="2388" spans="1:36" hidden="1" outlineLevel="1" x14ac:dyDescent="0.25">
      <c r="A2388" s="190">
        <f t="shared" si="647"/>
        <v>2024</v>
      </c>
      <c r="B2388" s="55">
        <f t="shared" si="648"/>
        <v>3</v>
      </c>
      <c r="C2388" s="55">
        <f t="shared" si="649"/>
        <v>21</v>
      </c>
      <c r="D2388" s="55">
        <f t="shared" si="645"/>
        <v>99</v>
      </c>
      <c r="F2388" s="63">
        <f t="shared" si="638"/>
        <v>45352.874999999949</v>
      </c>
      <c r="G2388" s="64">
        <f t="shared" si="646"/>
        <v>274.16846610118432</v>
      </c>
      <c r="H2388" s="64">
        <f t="shared" si="650"/>
        <v>0</v>
      </c>
      <c r="I2388" s="64">
        <f t="shared" si="650"/>
        <v>2.9750000000000001</v>
      </c>
      <c r="J2388" s="64">
        <f t="shared" si="650"/>
        <v>0</v>
      </c>
      <c r="K2388" s="64">
        <f t="shared" si="650"/>
        <v>0</v>
      </c>
      <c r="L2388" s="64">
        <f t="shared" si="650"/>
        <v>0</v>
      </c>
      <c r="M2388" s="64">
        <f t="shared" si="650"/>
        <v>19.991411077114776</v>
      </c>
      <c r="N2388" s="64">
        <f t="shared" si="650"/>
        <v>251.20205502406952</v>
      </c>
      <c r="O2388" s="121"/>
      <c r="P2388" s="177">
        <v>2.9750000000000001</v>
      </c>
      <c r="Q2388" s="177">
        <v>34.212681467284554</v>
      </c>
      <c r="R2388" s="177">
        <v>34.212681467284554</v>
      </c>
      <c r="S2388" s="177">
        <v>0</v>
      </c>
      <c r="T2388" s="177">
        <v>0</v>
      </c>
      <c r="U2388" s="177">
        <v>34.212681467284554</v>
      </c>
      <c r="V2388" s="177">
        <v>34.212681467284554</v>
      </c>
      <c r="W2388" s="177">
        <v>0</v>
      </c>
      <c r="X2388" s="177">
        <v>0</v>
      </c>
      <c r="Y2388" s="177">
        <v>0</v>
      </c>
      <c r="Z2388" s="177">
        <v>0</v>
      </c>
      <c r="AA2388" s="177">
        <v>43.924438402460915</v>
      </c>
      <c r="AB2388" s="177">
        <v>31.690987218509541</v>
      </c>
      <c r="AC2388" s="177">
        <v>38.735903533960858</v>
      </c>
      <c r="AD2388" s="177">
        <v>0</v>
      </c>
      <c r="AE2388" s="177">
        <v>0</v>
      </c>
      <c r="AF2388" s="177">
        <v>19.991411077114776</v>
      </c>
      <c r="AG2388" s="177">
        <v>0</v>
      </c>
      <c r="AH2388" s="177">
        <v>0</v>
      </c>
      <c r="AI2388" s="177">
        <v>0</v>
      </c>
      <c r="AJ2388" s="177">
        <v>0</v>
      </c>
    </row>
    <row r="2389" spans="1:36" hidden="1" outlineLevel="1" x14ac:dyDescent="0.25">
      <c r="A2389" s="190">
        <f t="shared" si="647"/>
        <v>2024</v>
      </c>
      <c r="B2389" s="55">
        <f t="shared" si="648"/>
        <v>3</v>
      </c>
      <c r="C2389" s="55">
        <f t="shared" si="649"/>
        <v>22</v>
      </c>
      <c r="D2389" s="55">
        <f t="shared" si="645"/>
        <v>99</v>
      </c>
      <c r="F2389" s="63">
        <f t="shared" si="638"/>
        <v>45352.916666666613</v>
      </c>
      <c r="G2389" s="64">
        <f t="shared" si="646"/>
        <v>277.80493535958817</v>
      </c>
      <c r="H2389" s="64">
        <f t="shared" si="650"/>
        <v>0</v>
      </c>
      <c r="I2389" s="64">
        <f t="shared" si="650"/>
        <v>2.9750000000000001</v>
      </c>
      <c r="J2389" s="64">
        <f t="shared" si="650"/>
        <v>0</v>
      </c>
      <c r="K2389" s="64">
        <f t="shared" si="650"/>
        <v>0</v>
      </c>
      <c r="L2389" s="64">
        <f t="shared" si="650"/>
        <v>0</v>
      </c>
      <c r="M2389" s="64">
        <f t="shared" si="650"/>
        <v>20.570872267755785</v>
      </c>
      <c r="N2389" s="64">
        <f t="shared" si="650"/>
        <v>254.25906309183239</v>
      </c>
      <c r="O2389" s="121"/>
      <c r="P2389" s="177">
        <v>2.9750000000000001</v>
      </c>
      <c r="Q2389" s="177">
        <v>35.315319092886796</v>
      </c>
      <c r="R2389" s="177">
        <v>35.315319092886796</v>
      </c>
      <c r="S2389" s="177">
        <v>0</v>
      </c>
      <c r="T2389" s="177">
        <v>0</v>
      </c>
      <c r="U2389" s="177">
        <v>35.315319092886796</v>
      </c>
      <c r="V2389" s="177">
        <v>35.315319092886796</v>
      </c>
      <c r="W2389" s="177">
        <v>0</v>
      </c>
      <c r="X2389" s="177">
        <v>0</v>
      </c>
      <c r="Y2389" s="177">
        <v>0</v>
      </c>
      <c r="Z2389" s="177">
        <v>0</v>
      </c>
      <c r="AA2389" s="177">
        <v>42.142104566387772</v>
      </c>
      <c r="AB2389" s="177">
        <v>33.086151778308583</v>
      </c>
      <c r="AC2389" s="177">
        <v>37.769530375588822</v>
      </c>
      <c r="AD2389" s="177">
        <v>0</v>
      </c>
      <c r="AE2389" s="177">
        <v>0</v>
      </c>
      <c r="AF2389" s="177">
        <v>20.570872267755785</v>
      </c>
      <c r="AG2389" s="177">
        <v>0</v>
      </c>
      <c r="AH2389" s="177">
        <v>0</v>
      </c>
      <c r="AI2389" s="177">
        <v>0</v>
      </c>
      <c r="AJ2389" s="177">
        <v>0</v>
      </c>
    </row>
    <row r="2390" spans="1:36" hidden="1" outlineLevel="1" x14ac:dyDescent="0.25">
      <c r="A2390" s="190">
        <f t="shared" si="647"/>
        <v>2024</v>
      </c>
      <c r="B2390" s="55">
        <f t="shared" si="648"/>
        <v>3</v>
      </c>
      <c r="C2390" s="55">
        <f t="shared" si="649"/>
        <v>23</v>
      </c>
      <c r="D2390" s="55">
        <f t="shared" si="645"/>
        <v>99</v>
      </c>
      <c r="F2390" s="63">
        <f t="shared" si="638"/>
        <v>45352.958333333278</v>
      </c>
      <c r="G2390" s="64">
        <f t="shared" si="646"/>
        <v>274.11167527663929</v>
      </c>
      <c r="H2390" s="64">
        <f t="shared" si="650"/>
        <v>0</v>
      </c>
      <c r="I2390" s="64">
        <f t="shared" si="650"/>
        <v>2.9750000000000001</v>
      </c>
      <c r="J2390" s="64">
        <f t="shared" si="650"/>
        <v>0</v>
      </c>
      <c r="K2390" s="64">
        <f t="shared" si="650"/>
        <v>0</v>
      </c>
      <c r="L2390" s="64">
        <f t="shared" si="650"/>
        <v>0</v>
      </c>
      <c r="M2390" s="64">
        <f t="shared" si="650"/>
        <v>20.474295402648956</v>
      </c>
      <c r="N2390" s="64">
        <f t="shared" si="650"/>
        <v>250.66237987399032</v>
      </c>
      <c r="O2390" s="121"/>
      <c r="P2390" s="177">
        <v>2.9750000000000001</v>
      </c>
      <c r="Q2390" s="177">
        <v>35.088608553043336</v>
      </c>
      <c r="R2390" s="177">
        <v>35.088608553043336</v>
      </c>
      <c r="S2390" s="177">
        <v>0</v>
      </c>
      <c r="T2390" s="177">
        <v>0</v>
      </c>
      <c r="U2390" s="177">
        <v>35.088608553043336</v>
      </c>
      <c r="V2390" s="177">
        <v>35.088608553043336</v>
      </c>
      <c r="W2390" s="177">
        <v>0</v>
      </c>
      <c r="X2390" s="177">
        <v>0</v>
      </c>
      <c r="Y2390" s="177">
        <v>0</v>
      </c>
      <c r="Z2390" s="177">
        <v>0</v>
      </c>
      <c r="AA2390" s="177">
        <v>40.496174221124754</v>
      </c>
      <c r="AB2390" s="177">
        <v>33.70914415281117</v>
      </c>
      <c r="AC2390" s="177">
        <v>36.102627287881035</v>
      </c>
      <c r="AD2390" s="177">
        <v>0</v>
      </c>
      <c r="AE2390" s="177">
        <v>0</v>
      </c>
      <c r="AF2390" s="177">
        <v>20.474295402648956</v>
      </c>
      <c r="AG2390" s="177">
        <v>0</v>
      </c>
      <c r="AH2390" s="177">
        <v>0</v>
      </c>
      <c r="AI2390" s="177">
        <v>0</v>
      </c>
      <c r="AJ2390" s="177">
        <v>0</v>
      </c>
    </row>
    <row r="2391" spans="1:36" hidden="1" outlineLevel="1" x14ac:dyDescent="0.25">
      <c r="A2391" s="190">
        <f t="shared" si="647"/>
        <v>2024</v>
      </c>
      <c r="B2391" s="55">
        <f t="shared" si="648"/>
        <v>4</v>
      </c>
      <c r="C2391" s="55">
        <f t="shared" si="649"/>
        <v>0</v>
      </c>
      <c r="D2391" s="55">
        <f t="shared" si="645"/>
        <v>100</v>
      </c>
      <c r="F2391" s="63">
        <f t="shared" ref="F2391" si="651">EDATE(F2367,1)</f>
        <v>45383</v>
      </c>
      <c r="G2391" s="64">
        <f t="shared" si="646"/>
        <v>223.14565167195042</v>
      </c>
      <c r="H2391" s="64">
        <f t="shared" si="650"/>
        <v>0</v>
      </c>
      <c r="I2391" s="64">
        <f t="shared" si="650"/>
        <v>2.9750000000000001</v>
      </c>
      <c r="J2391" s="64">
        <f t="shared" si="650"/>
        <v>0</v>
      </c>
      <c r="K2391" s="64">
        <f t="shared" si="650"/>
        <v>0</v>
      </c>
      <c r="L2391" s="64">
        <f t="shared" si="650"/>
        <v>0</v>
      </c>
      <c r="M2391" s="64">
        <f t="shared" si="650"/>
        <v>22.333664251366152</v>
      </c>
      <c r="N2391" s="64">
        <f t="shared" si="650"/>
        <v>197.83698742058425</v>
      </c>
      <c r="O2391" s="121"/>
      <c r="P2391" s="177">
        <v>2.9750000000000001</v>
      </c>
      <c r="Q2391" s="177">
        <v>25.618291002310066</v>
      </c>
      <c r="R2391" s="177">
        <v>25.618291002310066</v>
      </c>
      <c r="S2391" s="177">
        <v>0</v>
      </c>
      <c r="T2391" s="177">
        <v>0</v>
      </c>
      <c r="U2391" s="177">
        <v>25.618291002310066</v>
      </c>
      <c r="V2391" s="177">
        <v>25.618291002310066</v>
      </c>
      <c r="W2391" s="177">
        <v>0</v>
      </c>
      <c r="X2391" s="177">
        <v>0</v>
      </c>
      <c r="Y2391" s="177">
        <v>0</v>
      </c>
      <c r="Z2391" s="177">
        <v>0</v>
      </c>
      <c r="AA2391" s="177">
        <v>35.495974702415232</v>
      </c>
      <c r="AB2391" s="177">
        <v>31.709789809679492</v>
      </c>
      <c r="AC2391" s="177">
        <v>28.158058899249269</v>
      </c>
      <c r="AD2391" s="177">
        <v>0</v>
      </c>
      <c r="AE2391" s="177">
        <v>0</v>
      </c>
      <c r="AF2391" s="177">
        <v>22.333664251366152</v>
      </c>
      <c r="AG2391" s="177">
        <v>0</v>
      </c>
      <c r="AH2391" s="177">
        <v>0</v>
      </c>
      <c r="AI2391" s="177">
        <v>0</v>
      </c>
      <c r="AJ2391" s="177">
        <v>0</v>
      </c>
    </row>
    <row r="2392" spans="1:36" hidden="1" outlineLevel="1" x14ac:dyDescent="0.25">
      <c r="A2392" s="190">
        <f t="shared" si="647"/>
        <v>2024</v>
      </c>
      <c r="B2392" s="55">
        <f t="shared" si="648"/>
        <v>4</v>
      </c>
      <c r="C2392" s="55">
        <f t="shared" si="649"/>
        <v>1</v>
      </c>
      <c r="D2392" s="55">
        <f t="shared" si="645"/>
        <v>100</v>
      </c>
      <c r="F2392" s="63">
        <f t="shared" ref="F2392" si="652">F2391+1/24</f>
        <v>45383.041666666664</v>
      </c>
      <c r="G2392" s="64">
        <f t="shared" si="646"/>
        <v>221.90782162534845</v>
      </c>
      <c r="H2392" s="64">
        <f t="shared" si="650"/>
        <v>0</v>
      </c>
      <c r="I2392" s="64">
        <f t="shared" si="650"/>
        <v>2.9750000000000001</v>
      </c>
      <c r="J2392" s="64">
        <f t="shared" si="650"/>
        <v>0</v>
      </c>
      <c r="K2392" s="64">
        <f t="shared" si="650"/>
        <v>0</v>
      </c>
      <c r="L2392" s="64">
        <f t="shared" si="650"/>
        <v>0</v>
      </c>
      <c r="M2392" s="64">
        <f t="shared" si="650"/>
        <v>22.592355343080818</v>
      </c>
      <c r="N2392" s="64">
        <f t="shared" si="650"/>
        <v>196.34046628226764</v>
      </c>
      <c r="O2392" s="121"/>
      <c r="P2392" s="177">
        <v>2.9750000000000001</v>
      </c>
      <c r="Q2392" s="177">
        <v>24.896939284626352</v>
      </c>
      <c r="R2392" s="177">
        <v>24.896939284626352</v>
      </c>
      <c r="S2392" s="177">
        <v>0</v>
      </c>
      <c r="T2392" s="177">
        <v>0</v>
      </c>
      <c r="U2392" s="177">
        <v>24.896939284626352</v>
      </c>
      <c r="V2392" s="177">
        <v>24.896939284626352</v>
      </c>
      <c r="W2392" s="177">
        <v>0</v>
      </c>
      <c r="X2392" s="177">
        <v>0</v>
      </c>
      <c r="Y2392" s="177">
        <v>0</v>
      </c>
      <c r="Z2392" s="177">
        <v>0</v>
      </c>
      <c r="AA2392" s="177">
        <v>35.064500237923831</v>
      </c>
      <c r="AB2392" s="177">
        <v>31.048699853414746</v>
      </c>
      <c r="AC2392" s="177">
        <v>30.639509052423641</v>
      </c>
      <c r="AD2392" s="177">
        <v>0</v>
      </c>
      <c r="AE2392" s="177">
        <v>0</v>
      </c>
      <c r="AF2392" s="177">
        <v>22.592355343080818</v>
      </c>
      <c r="AG2392" s="177">
        <v>0</v>
      </c>
      <c r="AH2392" s="177">
        <v>0</v>
      </c>
      <c r="AI2392" s="177">
        <v>0</v>
      </c>
      <c r="AJ2392" s="177">
        <v>0</v>
      </c>
    </row>
    <row r="2393" spans="1:36" hidden="1" outlineLevel="1" x14ac:dyDescent="0.25">
      <c r="A2393" s="190">
        <f t="shared" si="647"/>
        <v>2024</v>
      </c>
      <c r="B2393" s="55">
        <f t="shared" si="648"/>
        <v>4</v>
      </c>
      <c r="C2393" s="55">
        <f t="shared" si="649"/>
        <v>2</v>
      </c>
      <c r="D2393" s="55">
        <f t="shared" si="645"/>
        <v>100</v>
      </c>
      <c r="F2393" s="63">
        <f t="shared" si="638"/>
        <v>45383.083333333328</v>
      </c>
      <c r="G2393" s="64">
        <f t="shared" si="646"/>
        <v>223.11349597603657</v>
      </c>
      <c r="H2393" s="64">
        <f t="shared" si="650"/>
        <v>0</v>
      </c>
      <c r="I2393" s="64">
        <f t="shared" si="650"/>
        <v>2.9750000000000001</v>
      </c>
      <c r="J2393" s="64">
        <f t="shared" si="650"/>
        <v>0</v>
      </c>
      <c r="K2393" s="64">
        <f t="shared" si="650"/>
        <v>0</v>
      </c>
      <c r="L2393" s="64">
        <f t="shared" si="650"/>
        <v>0</v>
      </c>
      <c r="M2393" s="64">
        <f t="shared" si="650"/>
        <v>21.730051704031936</v>
      </c>
      <c r="N2393" s="64">
        <f t="shared" si="650"/>
        <v>198.40844427200463</v>
      </c>
      <c r="O2393" s="121"/>
      <c r="P2393" s="177">
        <v>2.9750000000000001</v>
      </c>
      <c r="Q2393" s="177">
        <v>24.670228744782897</v>
      </c>
      <c r="R2393" s="177">
        <v>24.670228744782897</v>
      </c>
      <c r="S2393" s="177">
        <v>0</v>
      </c>
      <c r="T2393" s="177">
        <v>0</v>
      </c>
      <c r="U2393" s="177">
        <v>24.670228744782897</v>
      </c>
      <c r="V2393" s="177">
        <v>24.670228744782897</v>
      </c>
      <c r="W2393" s="177">
        <v>0</v>
      </c>
      <c r="X2393" s="177">
        <v>0</v>
      </c>
      <c r="Y2393" s="177">
        <v>0</v>
      </c>
      <c r="Z2393" s="177">
        <v>0</v>
      </c>
      <c r="AA2393" s="177">
        <v>36.263279486345944</v>
      </c>
      <c r="AB2393" s="177">
        <v>31.977305991869159</v>
      </c>
      <c r="AC2393" s="177">
        <v>31.48694381465797</v>
      </c>
      <c r="AD2393" s="177">
        <v>0</v>
      </c>
      <c r="AE2393" s="177">
        <v>0</v>
      </c>
      <c r="AF2393" s="177">
        <v>21.730051704031936</v>
      </c>
      <c r="AG2393" s="177">
        <v>0</v>
      </c>
      <c r="AH2393" s="177">
        <v>0</v>
      </c>
      <c r="AI2393" s="177">
        <v>0</v>
      </c>
      <c r="AJ2393" s="177">
        <v>0</v>
      </c>
    </row>
    <row r="2394" spans="1:36" hidden="1" outlineLevel="1" x14ac:dyDescent="0.25">
      <c r="A2394" s="190">
        <f t="shared" si="647"/>
        <v>2024</v>
      </c>
      <c r="B2394" s="55">
        <f t="shared" si="648"/>
        <v>4</v>
      </c>
      <c r="C2394" s="55">
        <f t="shared" si="649"/>
        <v>3</v>
      </c>
      <c r="D2394" s="55">
        <f t="shared" si="645"/>
        <v>100</v>
      </c>
      <c r="F2394" s="63">
        <f t="shared" si="638"/>
        <v>45383.124999999993</v>
      </c>
      <c r="G2394" s="64">
        <f t="shared" si="646"/>
        <v>217.7403249773073</v>
      </c>
      <c r="H2394" s="64">
        <f t="shared" si="650"/>
        <v>0</v>
      </c>
      <c r="I2394" s="64">
        <f t="shared" si="650"/>
        <v>2.9750000000000001</v>
      </c>
      <c r="J2394" s="64">
        <f t="shared" si="650"/>
        <v>0</v>
      </c>
      <c r="K2394" s="64">
        <f t="shared" si="650"/>
        <v>0</v>
      </c>
      <c r="L2394" s="64">
        <f t="shared" si="650"/>
        <v>0</v>
      </c>
      <c r="M2394" s="64">
        <f t="shared" si="650"/>
        <v>21.385130248412374</v>
      </c>
      <c r="N2394" s="64">
        <f t="shared" si="650"/>
        <v>193.38019472889493</v>
      </c>
      <c r="O2394" s="121"/>
      <c r="P2394" s="177">
        <v>2.9750000000000001</v>
      </c>
      <c r="Q2394" s="177">
        <v>23.990097125252543</v>
      </c>
      <c r="R2394" s="177">
        <v>23.990097125252543</v>
      </c>
      <c r="S2394" s="177">
        <v>0</v>
      </c>
      <c r="T2394" s="177">
        <v>0</v>
      </c>
      <c r="U2394" s="177">
        <v>23.990097125252543</v>
      </c>
      <c r="V2394" s="177">
        <v>23.990097125252543</v>
      </c>
      <c r="W2394" s="177">
        <v>0</v>
      </c>
      <c r="X2394" s="177">
        <v>0</v>
      </c>
      <c r="Y2394" s="177">
        <v>0</v>
      </c>
      <c r="Z2394" s="177">
        <v>0</v>
      </c>
      <c r="AA2394" s="177">
        <v>35.444836645093417</v>
      </c>
      <c r="AB2394" s="177">
        <v>32.496048960761222</v>
      </c>
      <c r="AC2394" s="177">
        <v>29.478920622030142</v>
      </c>
      <c r="AD2394" s="177">
        <v>0</v>
      </c>
      <c r="AE2394" s="177">
        <v>0</v>
      </c>
      <c r="AF2394" s="177">
        <v>21.385130248412374</v>
      </c>
      <c r="AG2394" s="177">
        <v>0</v>
      </c>
      <c r="AH2394" s="177">
        <v>0</v>
      </c>
      <c r="AI2394" s="177">
        <v>0</v>
      </c>
      <c r="AJ2394" s="177">
        <v>0</v>
      </c>
    </row>
    <row r="2395" spans="1:36" hidden="1" outlineLevel="1" x14ac:dyDescent="0.25">
      <c r="A2395" s="190">
        <f t="shared" si="647"/>
        <v>2024</v>
      </c>
      <c r="B2395" s="55">
        <f t="shared" si="648"/>
        <v>4</v>
      </c>
      <c r="C2395" s="55">
        <f t="shared" si="649"/>
        <v>4</v>
      </c>
      <c r="D2395" s="55">
        <f t="shared" si="645"/>
        <v>100</v>
      </c>
      <c r="F2395" s="63">
        <f t="shared" si="638"/>
        <v>45383.166666666657</v>
      </c>
      <c r="G2395" s="64">
        <f t="shared" si="646"/>
        <v>223.47523158987153</v>
      </c>
      <c r="H2395" s="64">
        <f t="shared" ref="H2395:N2404" si="653">SUMIF($P$6:$AK$6,H$6,$P2395:$AK2395)</f>
        <v>3.01468215141736E-2</v>
      </c>
      <c r="I2395" s="64">
        <f t="shared" si="653"/>
        <v>3.7340510076503879</v>
      </c>
      <c r="J2395" s="64">
        <f t="shared" si="653"/>
        <v>0</v>
      </c>
      <c r="K2395" s="64">
        <f t="shared" si="653"/>
        <v>0</v>
      </c>
      <c r="L2395" s="64">
        <f t="shared" si="653"/>
        <v>0</v>
      </c>
      <c r="M2395" s="64">
        <f t="shared" si="653"/>
        <v>20.43659624545861</v>
      </c>
      <c r="N2395" s="64">
        <f t="shared" si="653"/>
        <v>199.27443751524837</v>
      </c>
      <c r="O2395" s="121"/>
      <c r="P2395" s="177">
        <v>2.9750000000000001</v>
      </c>
      <c r="Q2395" s="177">
        <v>24.258027763249352</v>
      </c>
      <c r="R2395" s="177">
        <v>24.258027763249352</v>
      </c>
      <c r="S2395" s="177">
        <v>0.42763344204601306</v>
      </c>
      <c r="T2395" s="177">
        <v>0.33141756560437502</v>
      </c>
      <c r="U2395" s="177">
        <v>24.258027763249352</v>
      </c>
      <c r="V2395" s="177">
        <v>24.258027763249352</v>
      </c>
      <c r="W2395" s="177">
        <v>0</v>
      </c>
      <c r="X2395" s="177">
        <v>0</v>
      </c>
      <c r="Y2395" s="177">
        <v>0</v>
      </c>
      <c r="Z2395" s="177">
        <v>0</v>
      </c>
      <c r="AA2395" s="177">
        <v>37.52538768209844</v>
      </c>
      <c r="AB2395" s="177">
        <v>32.43727719339504</v>
      </c>
      <c r="AC2395" s="177">
        <v>32.279661586757477</v>
      </c>
      <c r="AD2395" s="177">
        <v>3.01468215141736E-2</v>
      </c>
      <c r="AE2395" s="177">
        <v>0</v>
      </c>
      <c r="AF2395" s="177">
        <v>20.43659624545861</v>
      </c>
      <c r="AG2395" s="177">
        <v>0</v>
      </c>
      <c r="AH2395" s="177">
        <v>0</v>
      </c>
      <c r="AI2395" s="177">
        <v>0</v>
      </c>
      <c r="AJ2395" s="177">
        <v>0</v>
      </c>
    </row>
    <row r="2396" spans="1:36" hidden="1" outlineLevel="1" x14ac:dyDescent="0.25">
      <c r="A2396" s="190">
        <f t="shared" si="647"/>
        <v>2024</v>
      </c>
      <c r="B2396" s="55">
        <f t="shared" si="648"/>
        <v>4</v>
      </c>
      <c r="C2396" s="55">
        <f t="shared" si="649"/>
        <v>5</v>
      </c>
      <c r="D2396" s="55">
        <f t="shared" si="645"/>
        <v>100</v>
      </c>
      <c r="F2396" s="63">
        <f t="shared" si="638"/>
        <v>45383.208333333321</v>
      </c>
      <c r="G2396" s="64">
        <f t="shared" si="646"/>
        <v>295.38100047841471</v>
      </c>
      <c r="H2396" s="64">
        <f t="shared" si="653"/>
        <v>16.938035907021138</v>
      </c>
      <c r="I2396" s="64">
        <f t="shared" si="653"/>
        <v>20.819713295193768</v>
      </c>
      <c r="J2396" s="64">
        <f t="shared" si="653"/>
        <v>43.288184841103558</v>
      </c>
      <c r="K2396" s="64">
        <f t="shared" si="653"/>
        <v>0</v>
      </c>
      <c r="L2396" s="64">
        <f t="shared" si="653"/>
        <v>0</v>
      </c>
      <c r="M2396" s="64">
        <f t="shared" si="653"/>
        <v>19.574292606409717</v>
      </c>
      <c r="N2396" s="64">
        <f t="shared" si="653"/>
        <v>194.76077382868652</v>
      </c>
      <c r="O2396" s="121"/>
      <c r="P2396" s="177">
        <v>2.9750000000000001</v>
      </c>
      <c r="Q2396" s="177">
        <v>22.887459499650294</v>
      </c>
      <c r="R2396" s="177">
        <v>22.887459499650294</v>
      </c>
      <c r="S2396" s="177">
        <v>4.4943698173061897</v>
      </c>
      <c r="T2396" s="177">
        <v>9.7590759530112212</v>
      </c>
      <c r="U2396" s="177">
        <v>22.887459499650294</v>
      </c>
      <c r="V2396" s="177">
        <v>22.887459499650294</v>
      </c>
      <c r="W2396" s="177">
        <v>0.43039075938483762</v>
      </c>
      <c r="X2396" s="177">
        <v>0.81888309133464821</v>
      </c>
      <c r="Y2396" s="177">
        <v>0.41482133333333332</v>
      </c>
      <c r="Z2396" s="177">
        <v>0</v>
      </c>
      <c r="AA2396" s="177">
        <v>37.606115184994266</v>
      </c>
      <c r="AB2396" s="177">
        <v>31.607060909276605</v>
      </c>
      <c r="AC2396" s="177">
        <v>33.997759735814455</v>
      </c>
      <c r="AD2396" s="177">
        <v>16.938035907021138</v>
      </c>
      <c r="AE2396" s="177">
        <v>1.6661569091622743</v>
      </c>
      <c r="AF2396" s="177">
        <v>19.574292606409717</v>
      </c>
      <c r="AG2396" s="177">
        <v>14.42939494703452</v>
      </c>
      <c r="AH2396" s="177">
        <v>14.42939494703452</v>
      </c>
      <c r="AI2396" s="177">
        <v>14.42939494703452</v>
      </c>
      <c r="AJ2396" s="177">
        <v>0.26101543166126334</v>
      </c>
    </row>
    <row r="2397" spans="1:36" hidden="1" outlineLevel="1" x14ac:dyDescent="0.25">
      <c r="A2397" s="190">
        <f t="shared" si="647"/>
        <v>2024</v>
      </c>
      <c r="B2397" s="55">
        <f t="shared" si="648"/>
        <v>4</v>
      </c>
      <c r="C2397" s="55">
        <f t="shared" si="649"/>
        <v>6</v>
      </c>
      <c r="D2397" s="55">
        <f t="shared" si="645"/>
        <v>100</v>
      </c>
      <c r="F2397" s="63">
        <f t="shared" si="638"/>
        <v>45383.249999999985</v>
      </c>
      <c r="G2397" s="64">
        <f t="shared" si="646"/>
        <v>546.32976387047802</v>
      </c>
      <c r="H2397" s="64">
        <f t="shared" si="653"/>
        <v>51.168514252649828</v>
      </c>
      <c r="I2397" s="64">
        <f t="shared" si="653"/>
        <v>91.313438728981183</v>
      </c>
      <c r="J2397" s="64">
        <f t="shared" si="653"/>
        <v>164.34532445487699</v>
      </c>
      <c r="K2397" s="64">
        <f t="shared" si="653"/>
        <v>0</v>
      </c>
      <c r="L2397" s="64">
        <f t="shared" si="653"/>
        <v>0</v>
      </c>
      <c r="M2397" s="64">
        <f t="shared" si="653"/>
        <v>19.143140786885272</v>
      </c>
      <c r="N2397" s="64">
        <f t="shared" si="653"/>
        <v>220.35934564708469</v>
      </c>
      <c r="O2397" s="121"/>
      <c r="P2397" s="177">
        <v>2.9750000000000001</v>
      </c>
      <c r="Q2397" s="177">
        <v>28.905593830040111</v>
      </c>
      <c r="R2397" s="177">
        <v>28.905593830040111</v>
      </c>
      <c r="S2397" s="177">
        <v>14.138455910460895</v>
      </c>
      <c r="T2397" s="177">
        <v>25.38670804335489</v>
      </c>
      <c r="U2397" s="177">
        <v>28.905593830040111</v>
      </c>
      <c r="V2397" s="177">
        <v>28.905593830040111</v>
      </c>
      <c r="W2397" s="177">
        <v>3.5253271077106225</v>
      </c>
      <c r="X2397" s="177">
        <v>12.786437713954065</v>
      </c>
      <c r="Y2397" s="177">
        <v>5.3926773333333342</v>
      </c>
      <c r="Z2397" s="177">
        <v>0</v>
      </c>
      <c r="AA2397" s="177">
        <v>38.257145068729884</v>
      </c>
      <c r="AB2397" s="177">
        <v>31.859864398615514</v>
      </c>
      <c r="AC2397" s="177">
        <v>34.619960859578846</v>
      </c>
      <c r="AD2397" s="177">
        <v>51.168514252649828</v>
      </c>
      <c r="AE2397" s="177">
        <v>15.85100431767138</v>
      </c>
      <c r="AF2397" s="177">
        <v>19.143140786885272</v>
      </c>
      <c r="AG2397" s="177">
        <v>54.781774818292327</v>
      </c>
      <c r="AH2397" s="177">
        <v>54.781774818292327</v>
      </c>
      <c r="AI2397" s="177">
        <v>54.781774818292327</v>
      </c>
      <c r="AJ2397" s="177">
        <v>11.257828302495998</v>
      </c>
    </row>
    <row r="2398" spans="1:36" hidden="1" outlineLevel="1" x14ac:dyDescent="0.25">
      <c r="A2398" s="190">
        <f t="shared" si="647"/>
        <v>2024</v>
      </c>
      <c r="B2398" s="55">
        <f t="shared" si="648"/>
        <v>4</v>
      </c>
      <c r="C2398" s="55">
        <f t="shared" si="649"/>
        <v>7</v>
      </c>
      <c r="D2398" s="55">
        <f t="shared" si="645"/>
        <v>100</v>
      </c>
      <c r="F2398" s="63">
        <f t="shared" si="638"/>
        <v>45383.29166666665</v>
      </c>
      <c r="G2398" s="64">
        <f t="shared" si="646"/>
        <v>665.36130843434728</v>
      </c>
      <c r="H2398" s="64">
        <f t="shared" si="653"/>
        <v>58.804980394305119</v>
      </c>
      <c r="I2398" s="64">
        <f t="shared" si="653"/>
        <v>162.34956669030274</v>
      </c>
      <c r="J2398" s="64">
        <f t="shared" si="653"/>
        <v>171.63103023747891</v>
      </c>
      <c r="K2398" s="64">
        <f t="shared" si="653"/>
        <v>0</v>
      </c>
      <c r="L2398" s="64">
        <f t="shared" si="653"/>
        <v>0</v>
      </c>
      <c r="M2398" s="64">
        <f t="shared" si="653"/>
        <v>18.108376420026609</v>
      </c>
      <c r="N2398" s="64">
        <f t="shared" si="653"/>
        <v>254.4673546922339</v>
      </c>
      <c r="O2398" s="121"/>
      <c r="P2398" s="177">
        <v>2.9750000000000001</v>
      </c>
      <c r="Q2398" s="177">
        <v>36.057280859647179</v>
      </c>
      <c r="R2398" s="177">
        <v>36.057280859647179</v>
      </c>
      <c r="S2398" s="177">
        <v>24.022184721933307</v>
      </c>
      <c r="T2398" s="177">
        <v>28.784809194251888</v>
      </c>
      <c r="U2398" s="177">
        <v>36.057280859647179</v>
      </c>
      <c r="V2398" s="177">
        <v>36.057280859647179</v>
      </c>
      <c r="W2398" s="177">
        <v>6.2438504944604869</v>
      </c>
      <c r="X2398" s="177">
        <v>28.071785786097664</v>
      </c>
      <c r="Y2398" s="177">
        <v>15.763210666666664</v>
      </c>
      <c r="Z2398" s="177">
        <v>0</v>
      </c>
      <c r="AA2398" s="177">
        <v>40.689842274673424</v>
      </c>
      <c r="AB2398" s="177">
        <v>33.243699794907961</v>
      </c>
      <c r="AC2398" s="177">
        <v>36.304689184063797</v>
      </c>
      <c r="AD2398" s="177">
        <v>58.804980394305119</v>
      </c>
      <c r="AE2398" s="177">
        <v>27.14382424141996</v>
      </c>
      <c r="AF2398" s="177">
        <v>18.108376420026609</v>
      </c>
      <c r="AG2398" s="177">
        <v>57.210343412492975</v>
      </c>
      <c r="AH2398" s="177">
        <v>57.210343412492975</v>
      </c>
      <c r="AI2398" s="177">
        <v>57.210343412492975</v>
      </c>
      <c r="AJ2398" s="177">
        <v>29.344901585472773</v>
      </c>
    </row>
    <row r="2399" spans="1:36" hidden="1" outlineLevel="1" x14ac:dyDescent="0.25">
      <c r="A2399" s="190">
        <f t="shared" si="647"/>
        <v>2024</v>
      </c>
      <c r="B2399" s="55">
        <f t="shared" si="648"/>
        <v>4</v>
      </c>
      <c r="C2399" s="55">
        <f t="shared" si="649"/>
        <v>8</v>
      </c>
      <c r="D2399" s="55">
        <f t="shared" si="645"/>
        <v>100</v>
      </c>
      <c r="F2399" s="63">
        <f t="shared" si="638"/>
        <v>45383.333333333314</v>
      </c>
      <c r="G2399" s="64">
        <f t="shared" si="646"/>
        <v>741.18844899544388</v>
      </c>
      <c r="H2399" s="64">
        <f t="shared" si="653"/>
        <v>63.79821602678831</v>
      </c>
      <c r="I2399" s="64">
        <f t="shared" si="653"/>
        <v>199.76734979708968</v>
      </c>
      <c r="J2399" s="64">
        <f t="shared" si="653"/>
        <v>203.46396484466163</v>
      </c>
      <c r="K2399" s="64">
        <f t="shared" si="653"/>
        <v>0</v>
      </c>
      <c r="L2399" s="64">
        <f t="shared" si="653"/>
        <v>0</v>
      </c>
      <c r="M2399" s="64">
        <f t="shared" si="653"/>
        <v>15.866386958499504</v>
      </c>
      <c r="N2399" s="64">
        <f t="shared" si="653"/>
        <v>258.29253136840481</v>
      </c>
      <c r="O2399" s="121"/>
      <c r="P2399" s="177">
        <v>2.9750000000000001</v>
      </c>
      <c r="Q2399" s="177">
        <v>36.428261743027385</v>
      </c>
      <c r="R2399" s="177">
        <v>36.428261743027385</v>
      </c>
      <c r="S2399" s="177">
        <v>31.342006369553658</v>
      </c>
      <c r="T2399" s="177">
        <v>30.236420630915539</v>
      </c>
      <c r="U2399" s="177">
        <v>36.428261743027385</v>
      </c>
      <c r="V2399" s="177">
        <v>36.428261743027385</v>
      </c>
      <c r="W2399" s="177">
        <v>7.08770941242941</v>
      </c>
      <c r="X2399" s="177">
        <v>32.020943037748388</v>
      </c>
      <c r="Y2399" s="177">
        <v>27.378207999999997</v>
      </c>
      <c r="Z2399" s="177">
        <v>0</v>
      </c>
      <c r="AA2399" s="177">
        <v>41.580687273008479</v>
      </c>
      <c r="AB2399" s="177">
        <v>34.678310691469115</v>
      </c>
      <c r="AC2399" s="177">
        <v>36.320486431817699</v>
      </c>
      <c r="AD2399" s="177">
        <v>63.79821602678831</v>
      </c>
      <c r="AE2399" s="177">
        <v>29.825270538662508</v>
      </c>
      <c r="AF2399" s="177">
        <v>15.866386958499504</v>
      </c>
      <c r="AG2399" s="177">
        <v>67.821321614887211</v>
      </c>
      <c r="AH2399" s="177">
        <v>67.821321614887211</v>
      </c>
      <c r="AI2399" s="177">
        <v>67.821321614887211</v>
      </c>
      <c r="AJ2399" s="177">
        <v>38.901791807780207</v>
      </c>
    </row>
    <row r="2400" spans="1:36" hidden="1" outlineLevel="1" x14ac:dyDescent="0.25">
      <c r="A2400" s="190">
        <f t="shared" si="647"/>
        <v>2024</v>
      </c>
      <c r="B2400" s="55">
        <f t="shared" si="648"/>
        <v>4</v>
      </c>
      <c r="C2400" s="55">
        <f t="shared" si="649"/>
        <v>9</v>
      </c>
      <c r="D2400" s="55">
        <f t="shared" si="645"/>
        <v>100</v>
      </c>
      <c r="F2400" s="63">
        <f t="shared" si="638"/>
        <v>45383.374999999978</v>
      </c>
      <c r="G2400" s="64">
        <f t="shared" si="646"/>
        <v>757.08813766819537</v>
      </c>
      <c r="H2400" s="64">
        <f t="shared" si="653"/>
        <v>62.456904878786723</v>
      </c>
      <c r="I2400" s="64">
        <f t="shared" si="653"/>
        <v>213.13294097468773</v>
      </c>
      <c r="J2400" s="64">
        <f t="shared" si="653"/>
        <v>191.74833558165241</v>
      </c>
      <c r="K2400" s="64">
        <f t="shared" si="653"/>
        <v>0</v>
      </c>
      <c r="L2400" s="64">
        <f t="shared" si="653"/>
        <v>0</v>
      </c>
      <c r="M2400" s="64">
        <f t="shared" si="653"/>
        <v>14.228010044306622</v>
      </c>
      <c r="N2400" s="64">
        <f t="shared" si="653"/>
        <v>275.52194618876183</v>
      </c>
      <c r="O2400" s="121"/>
      <c r="P2400" s="177">
        <v>2.9750000000000001</v>
      </c>
      <c r="Q2400" s="177">
        <v>42.003280018268626</v>
      </c>
      <c r="R2400" s="177">
        <v>42.003280018268626</v>
      </c>
      <c r="S2400" s="177">
        <v>35.044523676437223</v>
      </c>
      <c r="T2400" s="177">
        <v>31.355686878561212</v>
      </c>
      <c r="U2400" s="177">
        <v>42.003280018268626</v>
      </c>
      <c r="V2400" s="177">
        <v>42.003280018268626</v>
      </c>
      <c r="W2400" s="177">
        <v>7.4523769055228843</v>
      </c>
      <c r="X2400" s="177">
        <v>33.981769920790143</v>
      </c>
      <c r="Y2400" s="177">
        <v>34.015349333333333</v>
      </c>
      <c r="Z2400" s="177">
        <v>0</v>
      </c>
      <c r="AA2400" s="177">
        <v>39.601867847990775</v>
      </c>
      <c r="AB2400" s="177">
        <v>34.742832791488105</v>
      </c>
      <c r="AC2400" s="177">
        <v>33.164125476208469</v>
      </c>
      <c r="AD2400" s="177">
        <v>62.456904878786723</v>
      </c>
      <c r="AE2400" s="177">
        <v>29.060432995136789</v>
      </c>
      <c r="AF2400" s="177">
        <v>14.228010044306622</v>
      </c>
      <c r="AG2400" s="177">
        <v>63.916111860550807</v>
      </c>
      <c r="AH2400" s="177">
        <v>63.916111860550807</v>
      </c>
      <c r="AI2400" s="177">
        <v>63.916111860550807</v>
      </c>
      <c r="AJ2400" s="177">
        <v>39.24780126490618</v>
      </c>
    </row>
    <row r="2401" spans="1:36" hidden="1" outlineLevel="1" x14ac:dyDescent="0.25">
      <c r="A2401" s="190">
        <f t="shared" si="647"/>
        <v>2024</v>
      </c>
      <c r="B2401" s="55">
        <f t="shared" si="648"/>
        <v>4</v>
      </c>
      <c r="C2401" s="55">
        <f t="shared" si="649"/>
        <v>10</v>
      </c>
      <c r="D2401" s="55">
        <f t="shared" si="645"/>
        <v>100</v>
      </c>
      <c r="F2401" s="63">
        <f t="shared" si="638"/>
        <v>45383.416666666642</v>
      </c>
      <c r="G2401" s="64">
        <f t="shared" si="646"/>
        <v>776.2932310662452</v>
      </c>
      <c r="H2401" s="64">
        <f t="shared" si="653"/>
        <v>65.421802586143571</v>
      </c>
      <c r="I2401" s="64">
        <f t="shared" si="653"/>
        <v>214.41859174725161</v>
      </c>
      <c r="J2401" s="64">
        <f t="shared" si="653"/>
        <v>200.99559017204729</v>
      </c>
      <c r="K2401" s="64">
        <f t="shared" si="653"/>
        <v>0</v>
      </c>
      <c r="L2401" s="64">
        <f t="shared" si="653"/>
        <v>0</v>
      </c>
      <c r="M2401" s="64">
        <f t="shared" si="653"/>
        <v>13.279476041352849</v>
      </c>
      <c r="N2401" s="64">
        <f t="shared" si="653"/>
        <v>282.17777051944989</v>
      </c>
      <c r="O2401" s="121"/>
      <c r="P2401" s="177">
        <v>2.9750000000000001</v>
      </c>
      <c r="Q2401" s="177">
        <v>44.991737134386852</v>
      </c>
      <c r="R2401" s="177">
        <v>44.991737134386852</v>
      </c>
      <c r="S2401" s="177">
        <v>33.739755118790065</v>
      </c>
      <c r="T2401" s="177">
        <v>30.500922908019636</v>
      </c>
      <c r="U2401" s="177">
        <v>44.991737134386852</v>
      </c>
      <c r="V2401" s="177">
        <v>44.991737134386852</v>
      </c>
      <c r="W2401" s="177">
        <v>7.9822014957209442</v>
      </c>
      <c r="X2401" s="177">
        <v>33.698845734693322</v>
      </c>
      <c r="Y2401" s="177">
        <v>37.748741333333335</v>
      </c>
      <c r="Z2401" s="177">
        <v>0</v>
      </c>
      <c r="AA2401" s="177">
        <v>37.300159293835243</v>
      </c>
      <c r="AB2401" s="177">
        <v>33.66978830794325</v>
      </c>
      <c r="AC2401" s="177">
        <v>31.240874380124009</v>
      </c>
      <c r="AD2401" s="177">
        <v>65.421802586143571</v>
      </c>
      <c r="AE2401" s="177">
        <v>27.244075019341558</v>
      </c>
      <c r="AF2401" s="177">
        <v>13.279476041352849</v>
      </c>
      <c r="AG2401" s="177">
        <v>66.9985300573491</v>
      </c>
      <c r="AH2401" s="177">
        <v>66.9985300573491</v>
      </c>
      <c r="AI2401" s="177">
        <v>66.9985300573491</v>
      </c>
      <c r="AJ2401" s="177">
        <v>40.529050137352762</v>
      </c>
    </row>
    <row r="2402" spans="1:36" hidden="1" outlineLevel="1" x14ac:dyDescent="0.25">
      <c r="A2402" s="190">
        <f t="shared" si="647"/>
        <v>2024</v>
      </c>
      <c r="B2402" s="55">
        <f t="shared" si="648"/>
        <v>4</v>
      </c>
      <c r="C2402" s="55">
        <f t="shared" si="649"/>
        <v>11</v>
      </c>
      <c r="D2402" s="55">
        <f t="shared" si="645"/>
        <v>100</v>
      </c>
      <c r="F2402" s="63">
        <f t="shared" si="638"/>
        <v>45383.458333333307</v>
      </c>
      <c r="G2402" s="64">
        <f t="shared" si="646"/>
        <v>775.72138653567004</v>
      </c>
      <c r="H2402" s="64">
        <f t="shared" si="653"/>
        <v>64.814506466250066</v>
      </c>
      <c r="I2402" s="64">
        <f t="shared" si="653"/>
        <v>218.00308884874346</v>
      </c>
      <c r="J2402" s="64">
        <f t="shared" si="653"/>
        <v>204.2256656526576</v>
      </c>
      <c r="K2402" s="64">
        <f t="shared" si="653"/>
        <v>0</v>
      </c>
      <c r="L2402" s="64">
        <f t="shared" si="653"/>
        <v>0</v>
      </c>
      <c r="M2402" s="64">
        <f t="shared" si="653"/>
        <v>12.762093857923517</v>
      </c>
      <c r="N2402" s="64">
        <f t="shared" si="653"/>
        <v>275.91603171009547</v>
      </c>
      <c r="O2402" s="121"/>
      <c r="P2402" s="177">
        <v>2.9750000000000001</v>
      </c>
      <c r="Q2402" s="177">
        <v>46.104679784527434</v>
      </c>
      <c r="R2402" s="177">
        <v>46.104679784527434</v>
      </c>
      <c r="S2402" s="177">
        <v>32.510473696002094</v>
      </c>
      <c r="T2402" s="177">
        <v>31.160886654942246</v>
      </c>
      <c r="U2402" s="177">
        <v>46.104679784527434</v>
      </c>
      <c r="V2402" s="177">
        <v>46.104679784527434</v>
      </c>
      <c r="W2402" s="177">
        <v>7.4793596797373079</v>
      </c>
      <c r="X2402" s="177">
        <v>31.878721932242765</v>
      </c>
      <c r="Y2402" s="177">
        <v>41.067311999999994</v>
      </c>
      <c r="Z2402" s="177">
        <v>0</v>
      </c>
      <c r="AA2402" s="177">
        <v>31.960444273265889</v>
      </c>
      <c r="AB2402" s="177">
        <v>32.185947633769452</v>
      </c>
      <c r="AC2402" s="177">
        <v>27.350920664950383</v>
      </c>
      <c r="AD2402" s="177">
        <v>64.814506466250066</v>
      </c>
      <c r="AE2402" s="177">
        <v>29.923798066433971</v>
      </c>
      <c r="AF2402" s="177">
        <v>12.762093857923517</v>
      </c>
      <c r="AG2402" s="177">
        <v>68.075221884219204</v>
      </c>
      <c r="AH2402" s="177">
        <v>68.075221884219204</v>
      </c>
      <c r="AI2402" s="177">
        <v>68.075221884219204</v>
      </c>
      <c r="AJ2402" s="177">
        <v>41.007536819385088</v>
      </c>
    </row>
    <row r="2403" spans="1:36" hidden="1" outlineLevel="1" x14ac:dyDescent="0.25">
      <c r="A2403" s="190">
        <f t="shared" si="647"/>
        <v>2024</v>
      </c>
      <c r="B2403" s="55">
        <f t="shared" si="648"/>
        <v>4</v>
      </c>
      <c r="C2403" s="55">
        <f t="shared" si="649"/>
        <v>12</v>
      </c>
      <c r="D2403" s="55">
        <f t="shared" si="645"/>
        <v>100</v>
      </c>
      <c r="F2403" s="63">
        <f t="shared" si="638"/>
        <v>45383.499999999971</v>
      </c>
      <c r="G2403" s="64">
        <f t="shared" si="646"/>
        <v>774.04870677794713</v>
      </c>
      <c r="H2403" s="64">
        <f t="shared" si="653"/>
        <v>58.325259180562433</v>
      </c>
      <c r="I2403" s="64">
        <f t="shared" si="653"/>
        <v>216.20798136839818</v>
      </c>
      <c r="J2403" s="64">
        <f t="shared" si="653"/>
        <v>206.75910156456672</v>
      </c>
      <c r="K2403" s="64">
        <f t="shared" si="653"/>
        <v>0</v>
      </c>
      <c r="L2403" s="64">
        <f t="shared" si="653"/>
        <v>0</v>
      </c>
      <c r="M2403" s="64">
        <f t="shared" si="653"/>
        <v>12.50340276620885</v>
      </c>
      <c r="N2403" s="64">
        <f t="shared" si="653"/>
        <v>280.25296189821091</v>
      </c>
      <c r="O2403" s="121"/>
      <c r="P2403" s="177">
        <v>2.9750000000000001</v>
      </c>
      <c r="Q2403" s="177">
        <v>47.485553072664814</v>
      </c>
      <c r="R2403" s="177">
        <v>47.485553072664814</v>
      </c>
      <c r="S2403" s="177">
        <v>31.37066803040765</v>
      </c>
      <c r="T2403" s="177">
        <v>32.761985678284702</v>
      </c>
      <c r="U2403" s="177">
        <v>47.485553072664814</v>
      </c>
      <c r="V2403" s="177">
        <v>47.485553072664814</v>
      </c>
      <c r="W2403" s="177">
        <v>7.1683625828380331</v>
      </c>
      <c r="X2403" s="177">
        <v>31.964925983801432</v>
      </c>
      <c r="Y2403" s="177">
        <v>38.163562666666664</v>
      </c>
      <c r="Z2403" s="177">
        <v>0</v>
      </c>
      <c r="AA2403" s="177">
        <v>31.195131498891815</v>
      </c>
      <c r="AB2403" s="177">
        <v>31.043912825170722</v>
      </c>
      <c r="AC2403" s="177">
        <v>28.071705283489131</v>
      </c>
      <c r="AD2403" s="177">
        <v>58.325259180562433</v>
      </c>
      <c r="AE2403" s="177">
        <v>29.068166965669402</v>
      </c>
      <c r="AF2403" s="177">
        <v>12.50340276620885</v>
      </c>
      <c r="AG2403" s="177">
        <v>68.919700521522245</v>
      </c>
      <c r="AH2403" s="177">
        <v>68.919700521522245</v>
      </c>
      <c r="AI2403" s="177">
        <v>68.919700521522245</v>
      </c>
      <c r="AJ2403" s="177">
        <v>42.735309460730278</v>
      </c>
    </row>
    <row r="2404" spans="1:36" hidden="1" outlineLevel="1" x14ac:dyDescent="0.25">
      <c r="A2404" s="190">
        <f t="shared" si="647"/>
        <v>2024</v>
      </c>
      <c r="B2404" s="55">
        <f t="shared" si="648"/>
        <v>4</v>
      </c>
      <c r="C2404" s="55">
        <f t="shared" si="649"/>
        <v>13</v>
      </c>
      <c r="D2404" s="55">
        <f t="shared" si="645"/>
        <v>100</v>
      </c>
      <c r="F2404" s="63">
        <f t="shared" si="638"/>
        <v>45383.541666666635</v>
      </c>
      <c r="G2404" s="64">
        <f t="shared" si="646"/>
        <v>755.13872626564569</v>
      </c>
      <c r="H2404" s="64">
        <f t="shared" si="653"/>
        <v>56.019725000216631</v>
      </c>
      <c r="I2404" s="64">
        <f t="shared" si="653"/>
        <v>206.92562565402275</v>
      </c>
      <c r="J2404" s="64">
        <f t="shared" si="653"/>
        <v>188.86156820026741</v>
      </c>
      <c r="K2404" s="64">
        <f t="shared" si="653"/>
        <v>0</v>
      </c>
      <c r="L2404" s="64">
        <f t="shared" si="653"/>
        <v>0</v>
      </c>
      <c r="M2404" s="64">
        <f t="shared" si="653"/>
        <v>12.848324221828404</v>
      </c>
      <c r="N2404" s="64">
        <f t="shared" si="653"/>
        <v>290.48348318931045</v>
      </c>
      <c r="O2404" s="121"/>
      <c r="P2404" s="177">
        <v>2.9750000000000001</v>
      </c>
      <c r="Q2404" s="177">
        <v>49.659913250254284</v>
      </c>
      <c r="R2404" s="177">
        <v>49.659913250254284</v>
      </c>
      <c r="S2404" s="177">
        <v>29.774779330095814</v>
      </c>
      <c r="T2404" s="177">
        <v>32.707345822614158</v>
      </c>
      <c r="U2404" s="177">
        <v>49.659913250254284</v>
      </c>
      <c r="V2404" s="177">
        <v>49.659913250254284</v>
      </c>
      <c r="W2404" s="177">
        <v>7.198228438839239</v>
      </c>
      <c r="X2404" s="177">
        <v>30.906862937882817</v>
      </c>
      <c r="Y2404" s="177">
        <v>34.015349333333333</v>
      </c>
      <c r="Z2404" s="177">
        <v>0</v>
      </c>
      <c r="AA2404" s="177">
        <v>32.23523259396287</v>
      </c>
      <c r="AB2404" s="177">
        <v>31.182562981427104</v>
      </c>
      <c r="AC2404" s="177">
        <v>28.426034612903301</v>
      </c>
      <c r="AD2404" s="177">
        <v>56.019725000216631</v>
      </c>
      <c r="AE2404" s="177">
        <v>28.843545298657716</v>
      </c>
      <c r="AF2404" s="177">
        <v>12.848324221828404</v>
      </c>
      <c r="AG2404" s="177">
        <v>62.953856066755804</v>
      </c>
      <c r="AH2404" s="177">
        <v>62.953856066755804</v>
      </c>
      <c r="AI2404" s="177">
        <v>62.953856066755804</v>
      </c>
      <c r="AJ2404" s="177">
        <v>40.504514492599668</v>
      </c>
    </row>
    <row r="2405" spans="1:36" hidden="1" outlineLevel="1" x14ac:dyDescent="0.25">
      <c r="A2405" s="190">
        <f t="shared" si="647"/>
        <v>2024</v>
      </c>
      <c r="B2405" s="55">
        <f t="shared" si="648"/>
        <v>4</v>
      </c>
      <c r="C2405" s="55">
        <f t="shared" si="649"/>
        <v>14</v>
      </c>
      <c r="D2405" s="55">
        <f t="shared" si="645"/>
        <v>100</v>
      </c>
      <c r="F2405" s="63">
        <f t="shared" si="638"/>
        <v>45383.583333333299</v>
      </c>
      <c r="G2405" s="64">
        <f t="shared" si="646"/>
        <v>728.63783048139294</v>
      </c>
      <c r="H2405" s="64">
        <f t="shared" ref="H2405:N2414" si="654">SUMIF($P$6:$AK$6,H$6,$P2405:$AK2405)</f>
        <v>50.880182681773761</v>
      </c>
      <c r="I2405" s="64">
        <f t="shared" si="654"/>
        <v>187.86204360986366</v>
      </c>
      <c r="J2405" s="64">
        <f t="shared" si="654"/>
        <v>188.90527284544555</v>
      </c>
      <c r="K2405" s="64">
        <f t="shared" si="654"/>
        <v>0</v>
      </c>
      <c r="L2405" s="64">
        <f t="shared" si="654"/>
        <v>0</v>
      </c>
      <c r="M2405" s="64">
        <f t="shared" si="654"/>
        <v>13.451936769162625</v>
      </c>
      <c r="N2405" s="64">
        <f t="shared" si="654"/>
        <v>287.53839457514744</v>
      </c>
      <c r="O2405" s="121"/>
      <c r="P2405" s="177">
        <v>2.9750000000000001</v>
      </c>
      <c r="Q2405" s="177">
        <v>48.660325870035436</v>
      </c>
      <c r="R2405" s="177">
        <v>48.660325870035436</v>
      </c>
      <c r="S2405" s="177">
        <v>21.349947584485211</v>
      </c>
      <c r="T2405" s="177">
        <v>27.922419592180752</v>
      </c>
      <c r="U2405" s="177">
        <v>48.660325870035436</v>
      </c>
      <c r="V2405" s="177">
        <v>48.660325870035436</v>
      </c>
      <c r="W2405" s="177">
        <v>7.3965203849072623</v>
      </c>
      <c r="X2405" s="177">
        <v>29.651260140644972</v>
      </c>
      <c r="Y2405" s="177">
        <v>36.504277333333327</v>
      </c>
      <c r="Z2405" s="177">
        <v>0</v>
      </c>
      <c r="AA2405" s="177">
        <v>31.505934868716842</v>
      </c>
      <c r="AB2405" s="177">
        <v>31.089815265193423</v>
      </c>
      <c r="AC2405" s="177">
        <v>30.301340961095455</v>
      </c>
      <c r="AD2405" s="177">
        <v>50.880182681773761</v>
      </c>
      <c r="AE2405" s="177">
        <v>26.859550940944334</v>
      </c>
      <c r="AF2405" s="177">
        <v>13.451936769162625</v>
      </c>
      <c r="AG2405" s="177">
        <v>62.968424281815189</v>
      </c>
      <c r="AH2405" s="177">
        <v>62.968424281815189</v>
      </c>
      <c r="AI2405" s="177">
        <v>62.968424281815189</v>
      </c>
      <c r="AJ2405" s="177">
        <v>35.203067633367795</v>
      </c>
    </row>
    <row r="2406" spans="1:36" hidden="1" outlineLevel="1" x14ac:dyDescent="0.25">
      <c r="A2406" s="190">
        <f t="shared" si="647"/>
        <v>2024</v>
      </c>
      <c r="B2406" s="55">
        <f t="shared" si="648"/>
        <v>4</v>
      </c>
      <c r="C2406" s="55">
        <f t="shared" si="649"/>
        <v>15</v>
      </c>
      <c r="D2406" s="55">
        <f t="shared" si="645"/>
        <v>100</v>
      </c>
      <c r="F2406" s="63">
        <f t="shared" si="638"/>
        <v>45383.624999999964</v>
      </c>
      <c r="G2406" s="64">
        <f t="shared" si="646"/>
        <v>701.96259463534398</v>
      </c>
      <c r="H2406" s="64">
        <f t="shared" si="654"/>
        <v>48.340027889934262</v>
      </c>
      <c r="I2406" s="64">
        <f t="shared" si="654"/>
        <v>170.74403766616706</v>
      </c>
      <c r="J2406" s="64">
        <f t="shared" si="654"/>
        <v>182.719884417793</v>
      </c>
      <c r="K2406" s="64">
        <f t="shared" si="654"/>
        <v>0</v>
      </c>
      <c r="L2406" s="64">
        <f t="shared" si="654"/>
        <v>0</v>
      </c>
      <c r="M2406" s="64">
        <f t="shared" si="654"/>
        <v>13.365706405257733</v>
      </c>
      <c r="N2406" s="64">
        <f t="shared" si="654"/>
        <v>286.79293825619197</v>
      </c>
      <c r="O2406" s="121"/>
      <c r="P2406" s="177">
        <v>2.9750000000000001</v>
      </c>
      <c r="Q2406" s="177">
        <v>47.681348538893261</v>
      </c>
      <c r="R2406" s="177">
        <v>47.681348538893261</v>
      </c>
      <c r="S2406" s="177">
        <v>13.580447172197356</v>
      </c>
      <c r="T2406" s="177">
        <v>27.256531800929391</v>
      </c>
      <c r="U2406" s="177">
        <v>47.681348538893261</v>
      </c>
      <c r="V2406" s="177">
        <v>47.681348538893261</v>
      </c>
      <c r="W2406" s="177">
        <v>6.268001545159458</v>
      </c>
      <c r="X2406" s="177">
        <v>29.998881541424872</v>
      </c>
      <c r="Y2406" s="177">
        <v>27.79302933333333</v>
      </c>
      <c r="Z2406" s="177">
        <v>0</v>
      </c>
      <c r="AA2406" s="177">
        <v>33.161484472134788</v>
      </c>
      <c r="AB2406" s="177">
        <v>32.482423221618156</v>
      </c>
      <c r="AC2406" s="177">
        <v>30.423636406865949</v>
      </c>
      <c r="AD2406" s="177">
        <v>48.340027889934262</v>
      </c>
      <c r="AE2406" s="177">
        <v>27.972181925572919</v>
      </c>
      <c r="AF2406" s="177">
        <v>13.365706405257733</v>
      </c>
      <c r="AG2406" s="177">
        <v>60.906628139264335</v>
      </c>
      <c r="AH2406" s="177">
        <v>60.906628139264335</v>
      </c>
      <c r="AI2406" s="177">
        <v>60.906628139264335</v>
      </c>
      <c r="AJ2406" s="177">
        <v>34.899964347549755</v>
      </c>
    </row>
    <row r="2407" spans="1:36" hidden="1" outlineLevel="1" x14ac:dyDescent="0.25">
      <c r="A2407" s="190">
        <f t="shared" si="647"/>
        <v>2024</v>
      </c>
      <c r="B2407" s="55">
        <f t="shared" si="648"/>
        <v>4</v>
      </c>
      <c r="C2407" s="55">
        <f t="shared" si="649"/>
        <v>16</v>
      </c>
      <c r="D2407" s="55">
        <f t="shared" si="645"/>
        <v>100</v>
      </c>
      <c r="F2407" s="63">
        <f t="shared" si="638"/>
        <v>45383.666666666628</v>
      </c>
      <c r="G2407" s="64">
        <f t="shared" si="646"/>
        <v>598.25793474465877</v>
      </c>
      <c r="H2407" s="64">
        <f t="shared" si="654"/>
        <v>48.260596980771147</v>
      </c>
      <c r="I2407" s="64">
        <f t="shared" si="654"/>
        <v>125.95324238663332</v>
      </c>
      <c r="J2407" s="64">
        <f t="shared" si="654"/>
        <v>147.75672173178984</v>
      </c>
      <c r="K2407" s="64">
        <f t="shared" si="654"/>
        <v>0</v>
      </c>
      <c r="L2407" s="64">
        <f t="shared" si="654"/>
        <v>0</v>
      </c>
      <c r="M2407" s="64">
        <f t="shared" si="654"/>
        <v>14.745392227735955</v>
      </c>
      <c r="N2407" s="64">
        <f t="shared" si="654"/>
        <v>261.54198141772844</v>
      </c>
      <c r="O2407" s="121"/>
      <c r="P2407" s="177">
        <v>2.9750000000000001</v>
      </c>
      <c r="Q2407" s="177">
        <v>42.229990558112064</v>
      </c>
      <c r="R2407" s="177">
        <v>42.229990558112064</v>
      </c>
      <c r="S2407" s="177">
        <v>5.0514568625026213</v>
      </c>
      <c r="T2407" s="177">
        <v>14.152514234848759</v>
      </c>
      <c r="U2407" s="177">
        <v>42.229990558112064</v>
      </c>
      <c r="V2407" s="177">
        <v>42.229990558112064</v>
      </c>
      <c r="W2407" s="177">
        <v>5.6892383897801633</v>
      </c>
      <c r="X2407" s="177">
        <v>27.267552173496618</v>
      </c>
      <c r="Y2407" s="177">
        <v>16.592853333333334</v>
      </c>
      <c r="Z2407" s="177">
        <v>0</v>
      </c>
      <c r="AA2407" s="177">
        <v>34.314688660801281</v>
      </c>
      <c r="AB2407" s="177">
        <v>29.755094805384172</v>
      </c>
      <c r="AC2407" s="177">
        <v>28.552235719094739</v>
      </c>
      <c r="AD2407" s="177">
        <v>48.260596980771147</v>
      </c>
      <c r="AE2407" s="177">
        <v>22.735526824379935</v>
      </c>
      <c r="AF2407" s="177">
        <v>14.745392227735955</v>
      </c>
      <c r="AG2407" s="177">
        <v>49.252240577263279</v>
      </c>
      <c r="AH2407" s="177">
        <v>49.252240577263279</v>
      </c>
      <c r="AI2407" s="177">
        <v>49.252240577263279</v>
      </c>
      <c r="AJ2407" s="177">
        <v>31.489100568291885</v>
      </c>
    </row>
    <row r="2408" spans="1:36" hidden="1" outlineLevel="1" x14ac:dyDescent="0.25">
      <c r="A2408" s="190">
        <f t="shared" si="647"/>
        <v>2024</v>
      </c>
      <c r="B2408" s="55">
        <f t="shared" si="648"/>
        <v>4</v>
      </c>
      <c r="C2408" s="55">
        <f t="shared" si="649"/>
        <v>17</v>
      </c>
      <c r="D2408" s="55">
        <f t="shared" si="645"/>
        <v>100</v>
      </c>
      <c r="F2408" s="63">
        <f t="shared" ref="F2408:F2471" si="655">F2407+1/24</f>
        <v>45383.708333333292</v>
      </c>
      <c r="G2408" s="64">
        <f t="shared" si="646"/>
        <v>338.16056795853223</v>
      </c>
      <c r="H2408" s="64">
        <f t="shared" si="654"/>
        <v>10.788923334547064</v>
      </c>
      <c r="I2408" s="64">
        <f t="shared" si="654"/>
        <v>62.487461799609022</v>
      </c>
      <c r="J2408" s="64">
        <f t="shared" si="654"/>
        <v>23.905051097987865</v>
      </c>
      <c r="K2408" s="64">
        <f t="shared" si="654"/>
        <v>0</v>
      </c>
      <c r="L2408" s="64">
        <f t="shared" si="654"/>
        <v>0</v>
      </c>
      <c r="M2408" s="64">
        <f t="shared" si="654"/>
        <v>16.038847686309282</v>
      </c>
      <c r="N2408" s="64">
        <f t="shared" si="654"/>
        <v>224.94028404007901</v>
      </c>
      <c r="O2408" s="121"/>
      <c r="P2408" s="177">
        <v>2.9750000000000001</v>
      </c>
      <c r="Q2408" s="177">
        <v>34.32603673720628</v>
      </c>
      <c r="R2408" s="177">
        <v>34.32603673720628</v>
      </c>
      <c r="S2408" s="177">
        <v>0.64560298116522541</v>
      </c>
      <c r="T2408" s="177">
        <v>0.52625204154347127</v>
      </c>
      <c r="U2408" s="177">
        <v>34.32603673720628</v>
      </c>
      <c r="V2408" s="177">
        <v>34.32603673720628</v>
      </c>
      <c r="W2408" s="177">
        <v>3.210363614858843</v>
      </c>
      <c r="X2408" s="177">
        <v>14.279585552946259</v>
      </c>
      <c r="Y2408" s="177">
        <v>6.6371413333333331</v>
      </c>
      <c r="Z2408" s="177">
        <v>0</v>
      </c>
      <c r="AA2408" s="177">
        <v>32.803880408118282</v>
      </c>
      <c r="AB2408" s="177">
        <v>29.818539914959725</v>
      </c>
      <c r="AC2408" s="177">
        <v>25.013716768175883</v>
      </c>
      <c r="AD2408" s="177">
        <v>10.788923334547064</v>
      </c>
      <c r="AE2408" s="177">
        <v>16.272516071715895</v>
      </c>
      <c r="AF2408" s="177">
        <v>16.038847686309282</v>
      </c>
      <c r="AG2408" s="177">
        <v>7.9683503659959554</v>
      </c>
      <c r="AH2408" s="177">
        <v>7.9683503659959554</v>
      </c>
      <c r="AI2408" s="177">
        <v>7.9683503659959554</v>
      </c>
      <c r="AJ2408" s="177">
        <v>17.941000204045995</v>
      </c>
    </row>
    <row r="2409" spans="1:36" hidden="1" outlineLevel="1" x14ac:dyDescent="0.25">
      <c r="A2409" s="190">
        <f t="shared" si="647"/>
        <v>2024</v>
      </c>
      <c r="B2409" s="55">
        <f t="shared" si="648"/>
        <v>4</v>
      </c>
      <c r="C2409" s="55">
        <f t="shared" si="649"/>
        <v>18</v>
      </c>
      <c r="D2409" s="55">
        <f t="shared" si="645"/>
        <v>100</v>
      </c>
      <c r="F2409" s="63">
        <f t="shared" si="655"/>
        <v>45383.749999999956</v>
      </c>
      <c r="G2409" s="64">
        <f t="shared" si="646"/>
        <v>229.92505752268983</v>
      </c>
      <c r="H2409" s="64">
        <f t="shared" si="654"/>
        <v>0</v>
      </c>
      <c r="I2409" s="64">
        <f t="shared" si="654"/>
        <v>8.3476624038788447</v>
      </c>
      <c r="J2409" s="64">
        <f t="shared" si="654"/>
        <v>0</v>
      </c>
      <c r="K2409" s="64">
        <f t="shared" si="654"/>
        <v>0</v>
      </c>
      <c r="L2409" s="64">
        <f t="shared" si="654"/>
        <v>0</v>
      </c>
      <c r="M2409" s="64">
        <f t="shared" si="654"/>
        <v>16.556229869738615</v>
      </c>
      <c r="N2409" s="64">
        <f t="shared" si="654"/>
        <v>205.02116524907237</v>
      </c>
      <c r="O2409" s="121"/>
      <c r="P2409" s="177">
        <v>2.9750000000000001</v>
      </c>
      <c r="Q2409" s="177">
        <v>30.667753026096033</v>
      </c>
      <c r="R2409" s="177">
        <v>30.667753026096033</v>
      </c>
      <c r="S2409" s="177">
        <v>0</v>
      </c>
      <c r="T2409" s="177">
        <v>0</v>
      </c>
      <c r="U2409" s="177">
        <v>30.667753026096033</v>
      </c>
      <c r="V2409" s="177">
        <v>30.667753026096033</v>
      </c>
      <c r="W2409" s="177">
        <v>0.47163523244196071</v>
      </c>
      <c r="X2409" s="177">
        <v>1.3400559856647623</v>
      </c>
      <c r="Y2409" s="177">
        <v>0</v>
      </c>
      <c r="Z2409" s="177">
        <v>0</v>
      </c>
      <c r="AA2409" s="177">
        <v>30.112994639985121</v>
      </c>
      <c r="AB2409" s="177">
        <v>28.692650395156992</v>
      </c>
      <c r="AC2409" s="177">
        <v>23.544508109546118</v>
      </c>
      <c r="AD2409" s="177">
        <v>0</v>
      </c>
      <c r="AE2409" s="177">
        <v>2.8619653687251785</v>
      </c>
      <c r="AF2409" s="177">
        <v>16.556229869738615</v>
      </c>
      <c r="AG2409" s="177">
        <v>0</v>
      </c>
      <c r="AH2409" s="177">
        <v>0</v>
      </c>
      <c r="AI2409" s="177">
        <v>0</v>
      </c>
      <c r="AJ2409" s="177">
        <v>0.69900581704694387</v>
      </c>
    </row>
    <row r="2410" spans="1:36" hidden="1" outlineLevel="1" x14ac:dyDescent="0.25">
      <c r="A2410" s="190">
        <f t="shared" si="647"/>
        <v>2024</v>
      </c>
      <c r="B2410" s="55">
        <f t="shared" si="648"/>
        <v>4</v>
      </c>
      <c r="C2410" s="55">
        <f t="shared" si="649"/>
        <v>19</v>
      </c>
      <c r="D2410" s="55">
        <f t="shared" si="645"/>
        <v>100</v>
      </c>
      <c r="F2410" s="63">
        <f t="shared" si="655"/>
        <v>45383.791666666621</v>
      </c>
      <c r="G2410" s="64">
        <f t="shared" si="646"/>
        <v>207.10883482172886</v>
      </c>
      <c r="H2410" s="64">
        <f t="shared" si="654"/>
        <v>0</v>
      </c>
      <c r="I2410" s="64">
        <f t="shared" si="654"/>
        <v>2.9750000000000001</v>
      </c>
      <c r="J2410" s="64">
        <f t="shared" si="654"/>
        <v>0</v>
      </c>
      <c r="K2410" s="64">
        <f t="shared" si="654"/>
        <v>0</v>
      </c>
      <c r="L2410" s="64">
        <f t="shared" si="654"/>
        <v>0</v>
      </c>
      <c r="M2410" s="64">
        <f t="shared" si="654"/>
        <v>17.332303144882612</v>
      </c>
      <c r="N2410" s="64">
        <f t="shared" si="654"/>
        <v>186.80153167684625</v>
      </c>
      <c r="O2410" s="121"/>
      <c r="P2410" s="177">
        <v>2.9750000000000001</v>
      </c>
      <c r="Q2410" s="177">
        <v>26.494218088068848</v>
      </c>
      <c r="R2410" s="177">
        <v>26.494218088068848</v>
      </c>
      <c r="S2410" s="177">
        <v>0</v>
      </c>
      <c r="T2410" s="177">
        <v>0</v>
      </c>
      <c r="U2410" s="177">
        <v>26.494218088068848</v>
      </c>
      <c r="V2410" s="177">
        <v>26.494218088068848</v>
      </c>
      <c r="W2410" s="177">
        <v>0</v>
      </c>
      <c r="X2410" s="177">
        <v>0</v>
      </c>
      <c r="Y2410" s="177">
        <v>0</v>
      </c>
      <c r="Z2410" s="177">
        <v>0</v>
      </c>
      <c r="AA2410" s="177">
        <v>29.615142742004608</v>
      </c>
      <c r="AB2410" s="177">
        <v>28.894905520120901</v>
      </c>
      <c r="AC2410" s="177">
        <v>22.314611062445337</v>
      </c>
      <c r="AD2410" s="177">
        <v>0</v>
      </c>
      <c r="AE2410" s="177">
        <v>0</v>
      </c>
      <c r="AF2410" s="177">
        <v>17.332303144882612</v>
      </c>
      <c r="AG2410" s="177">
        <v>0</v>
      </c>
      <c r="AH2410" s="177">
        <v>0</v>
      </c>
      <c r="AI2410" s="177">
        <v>0</v>
      </c>
      <c r="AJ2410" s="177">
        <v>0</v>
      </c>
    </row>
    <row r="2411" spans="1:36" hidden="1" outlineLevel="1" x14ac:dyDescent="0.25">
      <c r="A2411" s="190">
        <f t="shared" si="647"/>
        <v>2024</v>
      </c>
      <c r="B2411" s="55">
        <f t="shared" si="648"/>
        <v>4</v>
      </c>
      <c r="C2411" s="55">
        <f t="shared" si="649"/>
        <v>20</v>
      </c>
      <c r="D2411" s="55">
        <f t="shared" si="645"/>
        <v>100</v>
      </c>
      <c r="F2411" s="63">
        <f t="shared" si="655"/>
        <v>45383.833333333285</v>
      </c>
      <c r="G2411" s="64">
        <f t="shared" si="646"/>
        <v>206.39720273954759</v>
      </c>
      <c r="H2411" s="64">
        <f t="shared" si="654"/>
        <v>0</v>
      </c>
      <c r="I2411" s="64">
        <f t="shared" si="654"/>
        <v>2.9750000000000001</v>
      </c>
      <c r="J2411" s="64">
        <f t="shared" si="654"/>
        <v>0</v>
      </c>
      <c r="K2411" s="64">
        <f t="shared" si="654"/>
        <v>0</v>
      </c>
      <c r="L2411" s="64">
        <f t="shared" si="654"/>
        <v>0</v>
      </c>
      <c r="M2411" s="64">
        <f t="shared" si="654"/>
        <v>18.02214605612172</v>
      </c>
      <c r="N2411" s="64">
        <f t="shared" si="654"/>
        <v>185.40005668342587</v>
      </c>
      <c r="O2411" s="121"/>
      <c r="P2411" s="177">
        <v>2.9750000000000001</v>
      </c>
      <c r="Q2411" s="177">
        <v>25.597680953233379</v>
      </c>
      <c r="R2411" s="177">
        <v>25.597680953233379</v>
      </c>
      <c r="S2411" s="177">
        <v>0</v>
      </c>
      <c r="T2411" s="177">
        <v>0</v>
      </c>
      <c r="U2411" s="177">
        <v>25.597680953233379</v>
      </c>
      <c r="V2411" s="177">
        <v>25.597680953233379</v>
      </c>
      <c r="W2411" s="177">
        <v>0</v>
      </c>
      <c r="X2411" s="177">
        <v>0</v>
      </c>
      <c r="Y2411" s="177">
        <v>0</v>
      </c>
      <c r="Z2411" s="177">
        <v>0</v>
      </c>
      <c r="AA2411" s="177">
        <v>30.345491883740475</v>
      </c>
      <c r="AB2411" s="177">
        <v>29.281748047667861</v>
      </c>
      <c r="AC2411" s="177">
        <v>23.382092939084028</v>
      </c>
      <c r="AD2411" s="177">
        <v>0</v>
      </c>
      <c r="AE2411" s="177">
        <v>0</v>
      </c>
      <c r="AF2411" s="177">
        <v>18.02214605612172</v>
      </c>
      <c r="AG2411" s="177">
        <v>0</v>
      </c>
      <c r="AH2411" s="177">
        <v>0</v>
      </c>
      <c r="AI2411" s="177">
        <v>0</v>
      </c>
      <c r="AJ2411" s="177">
        <v>0</v>
      </c>
    </row>
    <row r="2412" spans="1:36" hidden="1" outlineLevel="1" x14ac:dyDescent="0.25">
      <c r="A2412" s="190">
        <f t="shared" si="647"/>
        <v>2024</v>
      </c>
      <c r="B2412" s="55">
        <f t="shared" si="648"/>
        <v>4</v>
      </c>
      <c r="C2412" s="55">
        <f t="shared" si="649"/>
        <v>21</v>
      </c>
      <c r="D2412" s="55">
        <f t="shared" si="645"/>
        <v>100</v>
      </c>
      <c r="F2412" s="63">
        <f t="shared" si="655"/>
        <v>45383.874999999949</v>
      </c>
      <c r="G2412" s="64">
        <f t="shared" si="646"/>
        <v>209.71850426936257</v>
      </c>
      <c r="H2412" s="64">
        <f t="shared" si="654"/>
        <v>0</v>
      </c>
      <c r="I2412" s="64">
        <f t="shared" si="654"/>
        <v>2.9750000000000001</v>
      </c>
      <c r="J2412" s="64">
        <f t="shared" si="654"/>
        <v>0</v>
      </c>
      <c r="K2412" s="64">
        <f t="shared" si="654"/>
        <v>0</v>
      </c>
      <c r="L2412" s="64">
        <f t="shared" si="654"/>
        <v>0</v>
      </c>
      <c r="M2412" s="64">
        <f t="shared" si="654"/>
        <v>18.280837147836387</v>
      </c>
      <c r="N2412" s="64">
        <f t="shared" si="654"/>
        <v>188.46266712152618</v>
      </c>
      <c r="O2412" s="121"/>
      <c r="P2412" s="177">
        <v>2.9750000000000001</v>
      </c>
      <c r="Q2412" s="177">
        <v>25.546155830541682</v>
      </c>
      <c r="R2412" s="177">
        <v>25.546155830541682</v>
      </c>
      <c r="S2412" s="177">
        <v>0</v>
      </c>
      <c r="T2412" s="177">
        <v>0</v>
      </c>
      <c r="U2412" s="177">
        <v>25.546155830541682</v>
      </c>
      <c r="V2412" s="177">
        <v>25.546155830541682</v>
      </c>
      <c r="W2412" s="177">
        <v>0</v>
      </c>
      <c r="X2412" s="177">
        <v>0</v>
      </c>
      <c r="Y2412" s="177">
        <v>0</v>
      </c>
      <c r="Z2412" s="177">
        <v>0</v>
      </c>
      <c r="AA2412" s="177">
        <v>32.287729723391912</v>
      </c>
      <c r="AB2412" s="177">
        <v>28.800237560164604</v>
      </c>
      <c r="AC2412" s="177">
        <v>25.190076515802964</v>
      </c>
      <c r="AD2412" s="177">
        <v>0</v>
      </c>
      <c r="AE2412" s="177">
        <v>0</v>
      </c>
      <c r="AF2412" s="177">
        <v>18.280837147836387</v>
      </c>
      <c r="AG2412" s="177">
        <v>0</v>
      </c>
      <c r="AH2412" s="177">
        <v>0</v>
      </c>
      <c r="AI2412" s="177">
        <v>0</v>
      </c>
      <c r="AJ2412" s="177">
        <v>0</v>
      </c>
    </row>
    <row r="2413" spans="1:36" hidden="1" outlineLevel="1" x14ac:dyDescent="0.25">
      <c r="A2413" s="190">
        <f t="shared" si="647"/>
        <v>2024</v>
      </c>
      <c r="B2413" s="55">
        <f t="shared" si="648"/>
        <v>4</v>
      </c>
      <c r="C2413" s="55">
        <f t="shared" si="649"/>
        <v>22</v>
      </c>
      <c r="D2413" s="55">
        <f t="shared" si="645"/>
        <v>100</v>
      </c>
      <c r="F2413" s="63">
        <f t="shared" si="655"/>
        <v>45383.916666666613</v>
      </c>
      <c r="G2413" s="64">
        <f t="shared" si="646"/>
        <v>217.93866656393348</v>
      </c>
      <c r="H2413" s="64">
        <f t="shared" si="654"/>
        <v>0</v>
      </c>
      <c r="I2413" s="64">
        <f t="shared" si="654"/>
        <v>2.9750000000000001</v>
      </c>
      <c r="J2413" s="64">
        <f t="shared" si="654"/>
        <v>0</v>
      </c>
      <c r="K2413" s="64">
        <f t="shared" si="654"/>
        <v>0</v>
      </c>
      <c r="L2413" s="64">
        <f t="shared" si="654"/>
        <v>0</v>
      </c>
      <c r="M2413" s="64">
        <f t="shared" si="654"/>
        <v>19.832983698124384</v>
      </c>
      <c r="N2413" s="64">
        <f t="shared" si="654"/>
        <v>195.13068286580909</v>
      </c>
      <c r="O2413" s="121"/>
      <c r="P2413" s="177">
        <v>2.9750000000000001</v>
      </c>
      <c r="Q2413" s="177">
        <v>26.298422621840409</v>
      </c>
      <c r="R2413" s="177">
        <v>26.298422621840409</v>
      </c>
      <c r="S2413" s="177">
        <v>0</v>
      </c>
      <c r="T2413" s="177">
        <v>0</v>
      </c>
      <c r="U2413" s="177">
        <v>26.298422621840409</v>
      </c>
      <c r="V2413" s="177">
        <v>26.298422621840409</v>
      </c>
      <c r="W2413" s="177">
        <v>0</v>
      </c>
      <c r="X2413" s="177">
        <v>0</v>
      </c>
      <c r="Y2413" s="177">
        <v>0</v>
      </c>
      <c r="Z2413" s="177">
        <v>0</v>
      </c>
      <c r="AA2413" s="177">
        <v>33.682614438750498</v>
      </c>
      <c r="AB2413" s="177">
        <v>30.828289573771499</v>
      </c>
      <c r="AC2413" s="177">
        <v>25.426088365925473</v>
      </c>
      <c r="AD2413" s="177">
        <v>0</v>
      </c>
      <c r="AE2413" s="177">
        <v>0</v>
      </c>
      <c r="AF2413" s="177">
        <v>19.832983698124384</v>
      </c>
      <c r="AG2413" s="177">
        <v>0</v>
      </c>
      <c r="AH2413" s="177">
        <v>0</v>
      </c>
      <c r="AI2413" s="177">
        <v>0</v>
      </c>
      <c r="AJ2413" s="177">
        <v>0</v>
      </c>
    </row>
    <row r="2414" spans="1:36" hidden="1" outlineLevel="1" x14ac:dyDescent="0.25">
      <c r="A2414" s="190">
        <f t="shared" si="647"/>
        <v>2024</v>
      </c>
      <c r="B2414" s="55">
        <f t="shared" si="648"/>
        <v>4</v>
      </c>
      <c r="C2414" s="55">
        <f t="shared" si="649"/>
        <v>23</v>
      </c>
      <c r="D2414" s="55">
        <f t="shared" si="645"/>
        <v>100</v>
      </c>
      <c r="F2414" s="63">
        <f t="shared" si="655"/>
        <v>45383.958333333278</v>
      </c>
      <c r="G2414" s="64">
        <f t="shared" si="646"/>
        <v>229.0395969690201</v>
      </c>
      <c r="H2414" s="64">
        <f t="shared" si="654"/>
        <v>0</v>
      </c>
      <c r="I2414" s="64">
        <f t="shared" si="654"/>
        <v>2.9750000000000001</v>
      </c>
      <c r="J2414" s="64">
        <f t="shared" si="654"/>
        <v>0</v>
      </c>
      <c r="K2414" s="64">
        <f t="shared" si="654"/>
        <v>0</v>
      </c>
      <c r="L2414" s="64">
        <f t="shared" si="654"/>
        <v>0</v>
      </c>
      <c r="M2414" s="64">
        <f t="shared" si="654"/>
        <v>21.643821340127047</v>
      </c>
      <c r="N2414" s="64">
        <f t="shared" si="654"/>
        <v>204.42077562889304</v>
      </c>
      <c r="O2414" s="121"/>
      <c r="P2414" s="177">
        <v>2.9750000000000001</v>
      </c>
      <c r="Q2414" s="177">
        <v>27.205264781214218</v>
      </c>
      <c r="R2414" s="177">
        <v>27.205264781214218</v>
      </c>
      <c r="S2414" s="177">
        <v>0</v>
      </c>
      <c r="T2414" s="177">
        <v>0</v>
      </c>
      <c r="U2414" s="177">
        <v>27.205264781214218</v>
      </c>
      <c r="V2414" s="177">
        <v>27.205264781214218</v>
      </c>
      <c r="W2414" s="177">
        <v>0</v>
      </c>
      <c r="X2414" s="177">
        <v>0</v>
      </c>
      <c r="Y2414" s="177">
        <v>0</v>
      </c>
      <c r="Z2414" s="177">
        <v>0</v>
      </c>
      <c r="AA2414" s="177">
        <v>36.580922653564826</v>
      </c>
      <c r="AB2414" s="177">
        <v>31.904388745888433</v>
      </c>
      <c r="AC2414" s="177">
        <v>27.114405104582882</v>
      </c>
      <c r="AD2414" s="177">
        <v>0</v>
      </c>
      <c r="AE2414" s="177">
        <v>0</v>
      </c>
      <c r="AF2414" s="177">
        <v>21.643821340127047</v>
      </c>
      <c r="AG2414" s="177">
        <v>0</v>
      </c>
      <c r="AH2414" s="177">
        <v>0</v>
      </c>
      <c r="AI2414" s="177">
        <v>0</v>
      </c>
      <c r="AJ2414" s="177">
        <v>0</v>
      </c>
    </row>
    <row r="2415" spans="1:36" hidden="1" outlineLevel="1" x14ac:dyDescent="0.25">
      <c r="A2415" s="190">
        <f t="shared" si="647"/>
        <v>2024</v>
      </c>
      <c r="B2415" s="55">
        <f t="shared" si="648"/>
        <v>5</v>
      </c>
      <c r="C2415" s="55">
        <f t="shared" si="649"/>
        <v>0</v>
      </c>
      <c r="D2415" s="55">
        <f t="shared" si="645"/>
        <v>101</v>
      </c>
      <c r="F2415" s="63">
        <f t="shared" ref="F2415" si="656">EDATE(F2391,1)</f>
        <v>45413</v>
      </c>
      <c r="G2415" s="64">
        <f t="shared" si="646"/>
        <v>201.10914911779406</v>
      </c>
      <c r="H2415" s="64">
        <f t="shared" ref="H2415:N2424" si="657">SUMIF($P$6:$AK$6,H$6,$P2415:$AK2415)</f>
        <v>0</v>
      </c>
      <c r="I2415" s="64">
        <f t="shared" si="657"/>
        <v>2.9750000000000001</v>
      </c>
      <c r="J2415" s="64">
        <f t="shared" si="657"/>
        <v>0</v>
      </c>
      <c r="K2415" s="64">
        <f t="shared" si="657"/>
        <v>0</v>
      </c>
      <c r="L2415" s="64">
        <f t="shared" si="657"/>
        <v>0</v>
      </c>
      <c r="M2415" s="64">
        <f t="shared" si="657"/>
        <v>24.361263076898162</v>
      </c>
      <c r="N2415" s="64">
        <f t="shared" si="657"/>
        <v>173.77288604089591</v>
      </c>
      <c r="O2415" s="121"/>
      <c r="P2415" s="177">
        <v>2.9750000000000001</v>
      </c>
      <c r="Q2415" s="177">
        <v>23.814911708100777</v>
      </c>
      <c r="R2415" s="177">
        <v>23.814911708100777</v>
      </c>
      <c r="S2415" s="177">
        <v>0</v>
      </c>
      <c r="T2415" s="177">
        <v>0</v>
      </c>
      <c r="U2415" s="177">
        <v>23.814911708100777</v>
      </c>
      <c r="V2415" s="177">
        <v>23.814911708100777</v>
      </c>
      <c r="W2415" s="177">
        <v>0</v>
      </c>
      <c r="X2415" s="177">
        <v>0</v>
      </c>
      <c r="Y2415" s="177">
        <v>0</v>
      </c>
      <c r="Z2415" s="177">
        <v>0</v>
      </c>
      <c r="AA2415" s="177">
        <v>29.727882733512523</v>
      </c>
      <c r="AB2415" s="177">
        <v>24.69736266231007</v>
      </c>
      <c r="AC2415" s="177">
        <v>24.087993812670227</v>
      </c>
      <c r="AD2415" s="177">
        <v>0</v>
      </c>
      <c r="AE2415" s="177">
        <v>0</v>
      </c>
      <c r="AF2415" s="177">
        <v>24.361263076898162</v>
      </c>
      <c r="AG2415" s="177">
        <v>0</v>
      </c>
      <c r="AH2415" s="177">
        <v>0</v>
      </c>
      <c r="AI2415" s="177">
        <v>0</v>
      </c>
      <c r="AJ2415" s="177">
        <v>0</v>
      </c>
    </row>
    <row r="2416" spans="1:36" hidden="1" outlineLevel="1" x14ac:dyDescent="0.25">
      <c r="A2416" s="190">
        <f t="shared" si="647"/>
        <v>2024</v>
      </c>
      <c r="B2416" s="55">
        <f t="shared" si="648"/>
        <v>5</v>
      </c>
      <c r="C2416" s="55">
        <f t="shared" si="649"/>
        <v>1</v>
      </c>
      <c r="D2416" s="55">
        <f t="shared" si="645"/>
        <v>101</v>
      </c>
      <c r="F2416" s="63">
        <f t="shared" ref="F2416" si="658">F2415+1/24</f>
        <v>45413.041666666664</v>
      </c>
      <c r="G2416" s="64">
        <f t="shared" si="646"/>
        <v>205.9444367028143</v>
      </c>
      <c r="H2416" s="64">
        <f t="shared" si="657"/>
        <v>0</v>
      </c>
      <c r="I2416" s="64">
        <f t="shared" si="657"/>
        <v>2.9750000000000001</v>
      </c>
      <c r="J2416" s="64">
        <f t="shared" si="657"/>
        <v>0</v>
      </c>
      <c r="K2416" s="64">
        <f t="shared" si="657"/>
        <v>0</v>
      </c>
      <c r="L2416" s="64">
        <f t="shared" si="657"/>
        <v>0</v>
      </c>
      <c r="M2416" s="64">
        <f t="shared" si="657"/>
        <v>23.955242025616531</v>
      </c>
      <c r="N2416" s="64">
        <f t="shared" si="657"/>
        <v>179.01419467719776</v>
      </c>
      <c r="O2416" s="121"/>
      <c r="P2416" s="177">
        <v>2.9750000000000001</v>
      </c>
      <c r="Q2416" s="177">
        <v>24.979379480933051</v>
      </c>
      <c r="R2416" s="177">
        <v>24.979379480933051</v>
      </c>
      <c r="S2416" s="177">
        <v>0</v>
      </c>
      <c r="T2416" s="177">
        <v>0</v>
      </c>
      <c r="U2416" s="177">
        <v>24.979379480933051</v>
      </c>
      <c r="V2416" s="177">
        <v>24.979379480933051</v>
      </c>
      <c r="W2416" s="177">
        <v>0</v>
      </c>
      <c r="X2416" s="177">
        <v>0</v>
      </c>
      <c r="Y2416" s="177">
        <v>0</v>
      </c>
      <c r="Z2416" s="177">
        <v>0</v>
      </c>
      <c r="AA2416" s="177">
        <v>31.094098490323113</v>
      </c>
      <c r="AB2416" s="177">
        <v>24.455569954802883</v>
      </c>
      <c r="AC2416" s="177">
        <v>23.547008308339564</v>
      </c>
      <c r="AD2416" s="177">
        <v>0</v>
      </c>
      <c r="AE2416" s="177">
        <v>0</v>
      </c>
      <c r="AF2416" s="177">
        <v>23.955242025616531</v>
      </c>
      <c r="AG2416" s="177">
        <v>0</v>
      </c>
      <c r="AH2416" s="177">
        <v>0</v>
      </c>
      <c r="AI2416" s="177">
        <v>0</v>
      </c>
      <c r="AJ2416" s="177">
        <v>0</v>
      </c>
    </row>
    <row r="2417" spans="1:36" hidden="1" outlineLevel="1" x14ac:dyDescent="0.25">
      <c r="A2417" s="190">
        <f t="shared" si="647"/>
        <v>2024</v>
      </c>
      <c r="B2417" s="55">
        <f t="shared" si="648"/>
        <v>5</v>
      </c>
      <c r="C2417" s="55">
        <f t="shared" si="649"/>
        <v>2</v>
      </c>
      <c r="D2417" s="55">
        <f t="shared" si="645"/>
        <v>101</v>
      </c>
      <c r="F2417" s="63">
        <f t="shared" si="655"/>
        <v>45413.083333333328</v>
      </c>
      <c r="G2417" s="64">
        <f t="shared" si="646"/>
        <v>202.23244510193379</v>
      </c>
      <c r="H2417" s="64">
        <f t="shared" si="657"/>
        <v>0</v>
      </c>
      <c r="I2417" s="64">
        <f t="shared" si="657"/>
        <v>2.9750000000000001</v>
      </c>
      <c r="J2417" s="64">
        <f t="shared" si="657"/>
        <v>0</v>
      </c>
      <c r="K2417" s="64">
        <f t="shared" si="657"/>
        <v>0</v>
      </c>
      <c r="L2417" s="64">
        <f t="shared" si="657"/>
        <v>0</v>
      </c>
      <c r="M2417" s="64">
        <f t="shared" si="657"/>
        <v>23.44771571151448</v>
      </c>
      <c r="N2417" s="64">
        <f t="shared" si="657"/>
        <v>175.80972939041931</v>
      </c>
      <c r="O2417" s="121"/>
      <c r="P2417" s="177">
        <v>2.9750000000000001</v>
      </c>
      <c r="Q2417" s="177">
        <v>24.268332787787685</v>
      </c>
      <c r="R2417" s="177">
        <v>24.268332787787685</v>
      </c>
      <c r="S2417" s="177">
        <v>0</v>
      </c>
      <c r="T2417" s="177">
        <v>0</v>
      </c>
      <c r="U2417" s="177">
        <v>24.268332787787685</v>
      </c>
      <c r="V2417" s="177">
        <v>24.268332787787685</v>
      </c>
      <c r="W2417" s="177">
        <v>0</v>
      </c>
      <c r="X2417" s="177">
        <v>0</v>
      </c>
      <c r="Y2417" s="177">
        <v>0</v>
      </c>
      <c r="Z2417" s="177">
        <v>0</v>
      </c>
      <c r="AA2417" s="177">
        <v>30.541202032654695</v>
      </c>
      <c r="AB2417" s="177">
        <v>24.600951304992122</v>
      </c>
      <c r="AC2417" s="177">
        <v>23.594244901621735</v>
      </c>
      <c r="AD2417" s="177">
        <v>0</v>
      </c>
      <c r="AE2417" s="177">
        <v>0</v>
      </c>
      <c r="AF2417" s="177">
        <v>23.44771571151448</v>
      </c>
      <c r="AG2417" s="177">
        <v>0</v>
      </c>
      <c r="AH2417" s="177">
        <v>0</v>
      </c>
      <c r="AI2417" s="177">
        <v>0</v>
      </c>
      <c r="AJ2417" s="177">
        <v>0</v>
      </c>
    </row>
    <row r="2418" spans="1:36" hidden="1" outlineLevel="1" x14ac:dyDescent="0.25">
      <c r="A2418" s="190">
        <f t="shared" si="647"/>
        <v>2024</v>
      </c>
      <c r="B2418" s="55">
        <f t="shared" si="648"/>
        <v>5</v>
      </c>
      <c r="C2418" s="55">
        <f t="shared" si="649"/>
        <v>3</v>
      </c>
      <c r="D2418" s="55">
        <f t="shared" si="645"/>
        <v>101</v>
      </c>
      <c r="F2418" s="63">
        <f t="shared" si="655"/>
        <v>45413.124999999993</v>
      </c>
      <c r="G2418" s="64">
        <f t="shared" si="646"/>
        <v>205.05147007532798</v>
      </c>
      <c r="H2418" s="64">
        <f t="shared" si="657"/>
        <v>0</v>
      </c>
      <c r="I2418" s="64">
        <f t="shared" si="657"/>
        <v>2.9875966243890986</v>
      </c>
      <c r="J2418" s="64">
        <f t="shared" si="657"/>
        <v>0</v>
      </c>
      <c r="K2418" s="64">
        <f t="shared" si="657"/>
        <v>0</v>
      </c>
      <c r="L2418" s="64">
        <f t="shared" si="657"/>
        <v>0</v>
      </c>
      <c r="M2418" s="64">
        <f t="shared" si="657"/>
        <v>23.143199923053253</v>
      </c>
      <c r="N2418" s="64">
        <f t="shared" si="657"/>
        <v>178.92067352788564</v>
      </c>
      <c r="O2418" s="121"/>
      <c r="P2418" s="177">
        <v>2.9750000000000001</v>
      </c>
      <c r="Q2418" s="177">
        <v>24.391993082247751</v>
      </c>
      <c r="R2418" s="177">
        <v>24.391993082247751</v>
      </c>
      <c r="S2418" s="177">
        <v>1.2596624389098516E-2</v>
      </c>
      <c r="T2418" s="177">
        <v>0</v>
      </c>
      <c r="U2418" s="177">
        <v>24.391993082247751</v>
      </c>
      <c r="V2418" s="177">
        <v>24.391993082247751</v>
      </c>
      <c r="W2418" s="177">
        <v>0</v>
      </c>
      <c r="X2418" s="177">
        <v>0</v>
      </c>
      <c r="Y2418" s="177">
        <v>0</v>
      </c>
      <c r="Z2418" s="177">
        <v>0</v>
      </c>
      <c r="AA2418" s="177">
        <v>30.585411106389767</v>
      </c>
      <c r="AB2418" s="177">
        <v>26.908478645714755</v>
      </c>
      <c r="AC2418" s="177">
        <v>23.858811446790114</v>
      </c>
      <c r="AD2418" s="177">
        <v>0</v>
      </c>
      <c r="AE2418" s="177">
        <v>0</v>
      </c>
      <c r="AF2418" s="177">
        <v>23.143199923053253</v>
      </c>
      <c r="AG2418" s="177">
        <v>0</v>
      </c>
      <c r="AH2418" s="177">
        <v>0</v>
      </c>
      <c r="AI2418" s="177">
        <v>0</v>
      </c>
      <c r="AJ2418" s="177">
        <v>0</v>
      </c>
    </row>
    <row r="2419" spans="1:36" hidden="1" outlineLevel="1" x14ac:dyDescent="0.25">
      <c r="A2419" s="190">
        <f t="shared" si="647"/>
        <v>2024</v>
      </c>
      <c r="B2419" s="55">
        <f t="shared" si="648"/>
        <v>5</v>
      </c>
      <c r="C2419" s="55">
        <f t="shared" si="649"/>
        <v>4</v>
      </c>
      <c r="D2419" s="55">
        <f t="shared" si="645"/>
        <v>101</v>
      </c>
      <c r="F2419" s="63">
        <f t="shared" si="655"/>
        <v>45413.166666666657</v>
      </c>
      <c r="G2419" s="64">
        <f t="shared" si="646"/>
        <v>211.76434604420319</v>
      </c>
      <c r="H2419" s="64">
        <f t="shared" si="657"/>
        <v>3.4154101357351041</v>
      </c>
      <c r="I2419" s="64">
        <f t="shared" si="657"/>
        <v>10.137100495979547</v>
      </c>
      <c r="J2419" s="64">
        <f t="shared" si="657"/>
        <v>5.3967507560408787</v>
      </c>
      <c r="K2419" s="64">
        <f t="shared" si="657"/>
        <v>0</v>
      </c>
      <c r="L2419" s="64">
        <f t="shared" si="657"/>
        <v>0</v>
      </c>
      <c r="M2419" s="64">
        <f t="shared" si="657"/>
        <v>22.534168346130798</v>
      </c>
      <c r="N2419" s="64">
        <f t="shared" si="657"/>
        <v>170.28091631031685</v>
      </c>
      <c r="O2419" s="121"/>
      <c r="P2419" s="177">
        <v>2.9750000000000001</v>
      </c>
      <c r="Q2419" s="177">
        <v>21.619941481434633</v>
      </c>
      <c r="R2419" s="177">
        <v>21.619941481434633</v>
      </c>
      <c r="S2419" s="177">
        <v>1.576031106524747</v>
      </c>
      <c r="T2419" s="177">
        <v>5.469761876207281</v>
      </c>
      <c r="U2419" s="177">
        <v>21.619941481434633</v>
      </c>
      <c r="V2419" s="177">
        <v>21.619941481434633</v>
      </c>
      <c r="W2419" s="177">
        <v>9.4134376843321321E-2</v>
      </c>
      <c r="X2419" s="177">
        <v>2.2173136404195971E-2</v>
      </c>
      <c r="Y2419" s="177">
        <v>0</v>
      </c>
      <c r="Z2419" s="177">
        <v>0</v>
      </c>
      <c r="AA2419" s="177">
        <v>30.469493208104943</v>
      </c>
      <c r="AB2419" s="177">
        <v>28.244780105489973</v>
      </c>
      <c r="AC2419" s="177">
        <v>25.086877070983419</v>
      </c>
      <c r="AD2419" s="177">
        <v>3.4154101357351041</v>
      </c>
      <c r="AE2419" s="177">
        <v>0</v>
      </c>
      <c r="AF2419" s="177">
        <v>22.534168346130798</v>
      </c>
      <c r="AG2419" s="177">
        <v>1.7989169186802929</v>
      </c>
      <c r="AH2419" s="177">
        <v>1.7989169186802929</v>
      </c>
      <c r="AI2419" s="177">
        <v>1.7989169186802929</v>
      </c>
      <c r="AJ2419" s="177">
        <v>0</v>
      </c>
    </row>
    <row r="2420" spans="1:36" hidden="1" outlineLevel="1" x14ac:dyDescent="0.25">
      <c r="A2420" s="190">
        <f t="shared" si="647"/>
        <v>2024</v>
      </c>
      <c r="B2420" s="55">
        <f t="shared" si="648"/>
        <v>5</v>
      </c>
      <c r="C2420" s="55">
        <f t="shared" si="649"/>
        <v>5</v>
      </c>
      <c r="D2420" s="55">
        <f t="shared" si="645"/>
        <v>101</v>
      </c>
      <c r="F2420" s="63">
        <f t="shared" si="655"/>
        <v>45413.208333333321</v>
      </c>
      <c r="G2420" s="64">
        <f t="shared" si="646"/>
        <v>400.00980520392847</v>
      </c>
      <c r="H2420" s="64">
        <f t="shared" si="657"/>
        <v>41.423367356096769</v>
      </c>
      <c r="I2420" s="64">
        <f t="shared" si="657"/>
        <v>53.915566983356662</v>
      </c>
      <c r="J2420" s="64">
        <f t="shared" si="657"/>
        <v>117.69292268030314</v>
      </c>
      <c r="K2420" s="64">
        <f t="shared" si="657"/>
        <v>0</v>
      </c>
      <c r="L2420" s="64">
        <f t="shared" si="657"/>
        <v>0</v>
      </c>
      <c r="M2420" s="64">
        <f t="shared" si="657"/>
        <v>21.519115717926717</v>
      </c>
      <c r="N2420" s="64">
        <f t="shared" si="657"/>
        <v>165.45883246624518</v>
      </c>
      <c r="O2420" s="121"/>
      <c r="P2420" s="177">
        <v>2.9750000000000001</v>
      </c>
      <c r="Q2420" s="177">
        <v>21.413840990667858</v>
      </c>
      <c r="R2420" s="177">
        <v>21.413840990667858</v>
      </c>
      <c r="S2420" s="177">
        <v>6.7221623190745543</v>
      </c>
      <c r="T2420" s="177">
        <v>21.578262125271241</v>
      </c>
      <c r="U2420" s="177">
        <v>21.413840990667858</v>
      </c>
      <c r="V2420" s="177">
        <v>21.413840990667858</v>
      </c>
      <c r="W2420" s="177">
        <v>1.5656764693303473</v>
      </c>
      <c r="X2420" s="177">
        <v>6.5278233363229994</v>
      </c>
      <c r="Y2420" s="177">
        <v>2.0072000000000001</v>
      </c>
      <c r="Z2420" s="177">
        <v>0</v>
      </c>
      <c r="AA2420" s="177">
        <v>29.539306392468912</v>
      </c>
      <c r="AB2420" s="177">
        <v>27.007328060365452</v>
      </c>
      <c r="AC2420" s="177">
        <v>23.2568340507394</v>
      </c>
      <c r="AD2420" s="177">
        <v>41.423367356096769</v>
      </c>
      <c r="AE2420" s="177">
        <v>8.1578194739173568</v>
      </c>
      <c r="AF2420" s="177">
        <v>21.519115717926717</v>
      </c>
      <c r="AG2420" s="177">
        <v>39.230974226767714</v>
      </c>
      <c r="AH2420" s="177">
        <v>39.230974226767714</v>
      </c>
      <c r="AI2420" s="177">
        <v>39.230974226767714</v>
      </c>
      <c r="AJ2420" s="177">
        <v>4.3816232594401709</v>
      </c>
    </row>
    <row r="2421" spans="1:36" hidden="1" outlineLevel="1" x14ac:dyDescent="0.25">
      <c r="A2421" s="190">
        <f t="shared" si="647"/>
        <v>2024</v>
      </c>
      <c r="B2421" s="55">
        <f t="shared" si="648"/>
        <v>5</v>
      </c>
      <c r="C2421" s="55">
        <f t="shared" si="649"/>
        <v>6</v>
      </c>
      <c r="D2421" s="55">
        <f t="shared" si="645"/>
        <v>101</v>
      </c>
      <c r="F2421" s="63">
        <f t="shared" si="655"/>
        <v>45413.249999999985</v>
      </c>
      <c r="G2421" s="64">
        <f t="shared" si="646"/>
        <v>623.14152097772535</v>
      </c>
      <c r="H2421" s="64">
        <f t="shared" si="657"/>
        <v>66.698519528494927</v>
      </c>
      <c r="I2421" s="64">
        <f t="shared" si="657"/>
        <v>134.77747648992391</v>
      </c>
      <c r="J2421" s="64">
        <f t="shared" si="657"/>
        <v>215.23760084963718</v>
      </c>
      <c r="K2421" s="64">
        <f t="shared" si="657"/>
        <v>0</v>
      </c>
      <c r="L2421" s="64">
        <f t="shared" si="657"/>
        <v>0</v>
      </c>
      <c r="M2421" s="64">
        <f t="shared" si="657"/>
        <v>20.199547301261394</v>
      </c>
      <c r="N2421" s="64">
        <f t="shared" si="657"/>
        <v>186.22837680840794</v>
      </c>
      <c r="O2421" s="121"/>
      <c r="P2421" s="177">
        <v>2.9750000000000001</v>
      </c>
      <c r="Q2421" s="177">
        <v>25.958356812075234</v>
      </c>
      <c r="R2421" s="177">
        <v>25.958356812075234</v>
      </c>
      <c r="S2421" s="177">
        <v>17.642883105998617</v>
      </c>
      <c r="T2421" s="177">
        <v>31.129777290377803</v>
      </c>
      <c r="U2421" s="177">
        <v>25.958356812075234</v>
      </c>
      <c r="V2421" s="177">
        <v>25.958356812075234</v>
      </c>
      <c r="W2421" s="177">
        <v>5.4314238064610043</v>
      </c>
      <c r="X2421" s="177">
        <v>23.736674376159097</v>
      </c>
      <c r="Y2421" s="177">
        <v>9.6345600000000005</v>
      </c>
      <c r="Z2421" s="177">
        <v>0</v>
      </c>
      <c r="AA2421" s="177">
        <v>30.548508937872995</v>
      </c>
      <c r="AB2421" s="177">
        <v>27.904028876416032</v>
      </c>
      <c r="AC2421" s="177">
        <v>23.942411745817999</v>
      </c>
      <c r="AD2421" s="177">
        <v>66.698519528494927</v>
      </c>
      <c r="AE2421" s="177">
        <v>24.687705349043597</v>
      </c>
      <c r="AF2421" s="177">
        <v>20.199547301261394</v>
      </c>
      <c r="AG2421" s="177">
        <v>71.745866949879058</v>
      </c>
      <c r="AH2421" s="177">
        <v>71.745866949879058</v>
      </c>
      <c r="AI2421" s="177">
        <v>71.745866949879058</v>
      </c>
      <c r="AJ2421" s="177">
        <v>19.539452561883799</v>
      </c>
    </row>
    <row r="2422" spans="1:36" hidden="1" outlineLevel="1" x14ac:dyDescent="0.25">
      <c r="A2422" s="190">
        <f t="shared" si="647"/>
        <v>2024</v>
      </c>
      <c r="B2422" s="55">
        <f t="shared" si="648"/>
        <v>5</v>
      </c>
      <c r="C2422" s="55">
        <f t="shared" si="649"/>
        <v>7</v>
      </c>
      <c r="D2422" s="55">
        <f t="shared" si="645"/>
        <v>101</v>
      </c>
      <c r="F2422" s="63">
        <f t="shared" si="655"/>
        <v>45413.29166666665</v>
      </c>
      <c r="G2422" s="64">
        <f t="shared" si="646"/>
        <v>697.39402697041135</v>
      </c>
      <c r="H2422" s="64">
        <f t="shared" si="657"/>
        <v>66.772226175792781</v>
      </c>
      <c r="I2422" s="64">
        <f t="shared" si="657"/>
        <v>186.44961496275579</v>
      </c>
      <c r="J2422" s="64">
        <f t="shared" si="657"/>
        <v>219.31386327827471</v>
      </c>
      <c r="K2422" s="64">
        <f t="shared" si="657"/>
        <v>0</v>
      </c>
      <c r="L2422" s="64">
        <f t="shared" si="657"/>
        <v>0</v>
      </c>
      <c r="M2422" s="64">
        <f t="shared" si="657"/>
        <v>16.240842051265442</v>
      </c>
      <c r="N2422" s="64">
        <f t="shared" si="657"/>
        <v>208.61748050232268</v>
      </c>
      <c r="O2422" s="121"/>
      <c r="P2422" s="177">
        <v>2.9750000000000001</v>
      </c>
      <c r="Q2422" s="177">
        <v>30.68836307517271</v>
      </c>
      <c r="R2422" s="177">
        <v>30.68836307517271</v>
      </c>
      <c r="S2422" s="177">
        <v>25.84560437704279</v>
      </c>
      <c r="T2422" s="177">
        <v>31.504583890470784</v>
      </c>
      <c r="U2422" s="177">
        <v>30.68836307517271</v>
      </c>
      <c r="V2422" s="177">
        <v>30.68836307517271</v>
      </c>
      <c r="W2422" s="177">
        <v>7.5451613217650157</v>
      </c>
      <c r="X2422" s="177">
        <v>31.940999864513</v>
      </c>
      <c r="Y2422" s="177">
        <v>20.874880000000001</v>
      </c>
      <c r="Z2422" s="177">
        <v>0</v>
      </c>
      <c r="AA2422" s="177">
        <v>30.629208637411708</v>
      </c>
      <c r="AB2422" s="177">
        <v>29.337543026157821</v>
      </c>
      <c r="AC2422" s="177">
        <v>25.897276538062304</v>
      </c>
      <c r="AD2422" s="177">
        <v>66.772226175792781</v>
      </c>
      <c r="AE2422" s="177">
        <v>30.138744726386818</v>
      </c>
      <c r="AF2422" s="177">
        <v>16.240842051265442</v>
      </c>
      <c r="AG2422" s="177">
        <v>73.104621092758237</v>
      </c>
      <c r="AH2422" s="177">
        <v>73.104621092758237</v>
      </c>
      <c r="AI2422" s="177">
        <v>73.104621092758237</v>
      </c>
      <c r="AJ2422" s="177">
        <v>35.624640782577394</v>
      </c>
    </row>
    <row r="2423" spans="1:36" hidden="1" outlineLevel="1" x14ac:dyDescent="0.25">
      <c r="A2423" s="190">
        <f t="shared" si="647"/>
        <v>2024</v>
      </c>
      <c r="B2423" s="55">
        <f t="shared" si="648"/>
        <v>5</v>
      </c>
      <c r="C2423" s="55">
        <f t="shared" si="649"/>
        <v>8</v>
      </c>
      <c r="D2423" s="55">
        <f t="shared" si="645"/>
        <v>101</v>
      </c>
      <c r="F2423" s="63">
        <f t="shared" si="655"/>
        <v>45413.333333333314</v>
      </c>
      <c r="G2423" s="64">
        <f t="shared" si="646"/>
        <v>738.02817997902218</v>
      </c>
      <c r="H2423" s="64">
        <f t="shared" si="657"/>
        <v>69.243863622095745</v>
      </c>
      <c r="I2423" s="64">
        <f t="shared" si="657"/>
        <v>216.1350946089658</v>
      </c>
      <c r="J2423" s="64">
        <f t="shared" si="657"/>
        <v>222.13707931462031</v>
      </c>
      <c r="K2423" s="64">
        <f t="shared" si="657"/>
        <v>0</v>
      </c>
      <c r="L2423" s="64">
        <f t="shared" si="657"/>
        <v>0</v>
      </c>
      <c r="M2423" s="64">
        <f t="shared" si="657"/>
        <v>15.631810474342988</v>
      </c>
      <c r="N2423" s="64">
        <f t="shared" si="657"/>
        <v>214.88033195899729</v>
      </c>
      <c r="O2423" s="121"/>
      <c r="P2423" s="177">
        <v>2.9750000000000001</v>
      </c>
      <c r="Q2423" s="177">
        <v>33.264619209757392</v>
      </c>
      <c r="R2423" s="177">
        <v>33.264619209757392</v>
      </c>
      <c r="S2423" s="177">
        <v>34.419425349611302</v>
      </c>
      <c r="T2423" s="177">
        <v>32.257642957210386</v>
      </c>
      <c r="U2423" s="177">
        <v>33.264619209757392</v>
      </c>
      <c r="V2423" s="177">
        <v>33.264619209757392</v>
      </c>
      <c r="W2423" s="177">
        <v>7.5138422613570475</v>
      </c>
      <c r="X2423" s="177">
        <v>33.78630725678368</v>
      </c>
      <c r="Y2423" s="177">
        <v>30.910879999999995</v>
      </c>
      <c r="Z2423" s="177">
        <v>0</v>
      </c>
      <c r="AA2423" s="177">
        <v>27.986476166039537</v>
      </c>
      <c r="AB2423" s="177">
        <v>30.860970611564184</v>
      </c>
      <c r="AC2423" s="177">
        <v>22.97440834236399</v>
      </c>
      <c r="AD2423" s="177">
        <v>69.243863622095745</v>
      </c>
      <c r="AE2423" s="177">
        <v>31.844905650551393</v>
      </c>
      <c r="AF2423" s="177">
        <v>15.631810474342988</v>
      </c>
      <c r="AG2423" s="177">
        <v>74.045693104873436</v>
      </c>
      <c r="AH2423" s="177">
        <v>74.045693104873436</v>
      </c>
      <c r="AI2423" s="177">
        <v>74.045693104873436</v>
      </c>
      <c r="AJ2423" s="177">
        <v>42.427091133451981</v>
      </c>
    </row>
    <row r="2424" spans="1:36" hidden="1" outlineLevel="1" x14ac:dyDescent="0.25">
      <c r="A2424" s="190">
        <f t="shared" si="647"/>
        <v>2024</v>
      </c>
      <c r="B2424" s="55">
        <f t="shared" si="648"/>
        <v>5</v>
      </c>
      <c r="C2424" s="55">
        <f t="shared" si="649"/>
        <v>9</v>
      </c>
      <c r="D2424" s="55">
        <f t="shared" si="645"/>
        <v>101</v>
      </c>
      <c r="F2424" s="63">
        <f t="shared" si="655"/>
        <v>45413.374999999978</v>
      </c>
      <c r="G2424" s="64">
        <f t="shared" si="646"/>
        <v>745.83287872634276</v>
      </c>
      <c r="H2424" s="64">
        <f t="shared" si="657"/>
        <v>64.663123686568326</v>
      </c>
      <c r="I2424" s="64">
        <f t="shared" si="657"/>
        <v>230.29381990764153</v>
      </c>
      <c r="J2424" s="64">
        <f t="shared" si="657"/>
        <v>217.14658053792783</v>
      </c>
      <c r="K2424" s="64">
        <f t="shared" si="657"/>
        <v>0</v>
      </c>
      <c r="L2424" s="64">
        <f t="shared" si="657"/>
        <v>0</v>
      </c>
      <c r="M2424" s="64">
        <f t="shared" si="657"/>
        <v>14.515252583318489</v>
      </c>
      <c r="N2424" s="64">
        <f t="shared" si="657"/>
        <v>219.21410201088671</v>
      </c>
      <c r="O2424" s="121"/>
      <c r="P2424" s="177">
        <v>2.9750000000000001</v>
      </c>
      <c r="Q2424" s="177">
        <v>35.94392558972546</v>
      </c>
      <c r="R2424" s="177">
        <v>35.94392558972546</v>
      </c>
      <c r="S2424" s="177">
        <v>33.365880925461383</v>
      </c>
      <c r="T2424" s="177">
        <v>34.909283011810125</v>
      </c>
      <c r="U2424" s="177">
        <v>35.94392558972546</v>
      </c>
      <c r="V2424" s="177">
        <v>35.94392558972546</v>
      </c>
      <c r="W2424" s="177">
        <v>8.2109884087623897</v>
      </c>
      <c r="X2424" s="177">
        <v>34.760302283442755</v>
      </c>
      <c r="Y2424" s="177">
        <v>38.939680000000003</v>
      </c>
      <c r="Z2424" s="177">
        <v>0</v>
      </c>
      <c r="AA2424" s="177">
        <v>26.264120052767566</v>
      </c>
      <c r="AB2424" s="177">
        <v>31.085289517450772</v>
      </c>
      <c r="AC2424" s="177">
        <v>18.088990081766518</v>
      </c>
      <c r="AD2424" s="177">
        <v>64.663123686568326</v>
      </c>
      <c r="AE2424" s="177">
        <v>32.532707083307947</v>
      </c>
      <c r="AF2424" s="177">
        <v>14.515252583318489</v>
      </c>
      <c r="AG2424" s="177">
        <v>72.382193512642615</v>
      </c>
      <c r="AH2424" s="177">
        <v>72.382193512642615</v>
      </c>
      <c r="AI2424" s="177">
        <v>72.382193512642615</v>
      </c>
      <c r="AJ2424" s="177">
        <v>44.599978194856945</v>
      </c>
    </row>
    <row r="2425" spans="1:36" hidden="1" outlineLevel="1" x14ac:dyDescent="0.25">
      <c r="A2425" s="190">
        <f t="shared" si="647"/>
        <v>2024</v>
      </c>
      <c r="B2425" s="55">
        <f t="shared" si="648"/>
        <v>5</v>
      </c>
      <c r="C2425" s="55">
        <f t="shared" si="649"/>
        <v>10</v>
      </c>
      <c r="D2425" s="55">
        <f t="shared" si="645"/>
        <v>101</v>
      </c>
      <c r="F2425" s="63">
        <f t="shared" si="655"/>
        <v>45413.416666666642</v>
      </c>
      <c r="G2425" s="64">
        <f t="shared" si="646"/>
        <v>748.23534894639067</v>
      </c>
      <c r="H2425" s="64">
        <f t="shared" ref="H2425:N2434" si="659">SUMIF($P$6:$AK$6,H$6,$P2425:$AK2425)</f>
        <v>70.423430696043013</v>
      </c>
      <c r="I2425" s="64">
        <f t="shared" si="659"/>
        <v>232.29887600264152</v>
      </c>
      <c r="J2425" s="64">
        <f t="shared" si="659"/>
        <v>211.25268292879835</v>
      </c>
      <c r="K2425" s="64">
        <f t="shared" si="659"/>
        <v>0</v>
      </c>
      <c r="L2425" s="64">
        <f t="shared" si="659"/>
        <v>0</v>
      </c>
      <c r="M2425" s="64">
        <f t="shared" si="659"/>
        <v>14.312242057677674</v>
      </c>
      <c r="N2425" s="64">
        <f t="shared" si="659"/>
        <v>219.94811726123021</v>
      </c>
      <c r="O2425" s="121"/>
      <c r="P2425" s="177">
        <v>2.9750000000000001</v>
      </c>
      <c r="Q2425" s="177">
        <v>37.036258190789361</v>
      </c>
      <c r="R2425" s="177">
        <v>37.036258190789361</v>
      </c>
      <c r="S2425" s="177">
        <v>35.279002860289921</v>
      </c>
      <c r="T2425" s="177">
        <v>36.216547200190732</v>
      </c>
      <c r="U2425" s="177">
        <v>37.036258190789361</v>
      </c>
      <c r="V2425" s="177">
        <v>37.036258190789361</v>
      </c>
      <c r="W2425" s="177">
        <v>7.5988788104501195</v>
      </c>
      <c r="X2425" s="177">
        <v>34.138100537543558</v>
      </c>
      <c r="Y2425" s="177">
        <v>39.742559999999997</v>
      </c>
      <c r="Z2425" s="177">
        <v>0</v>
      </c>
      <c r="AA2425" s="177">
        <v>24.410677979583934</v>
      </c>
      <c r="AB2425" s="177">
        <v>29.670318381321831</v>
      </c>
      <c r="AC2425" s="177">
        <v>17.722088137167006</v>
      </c>
      <c r="AD2425" s="177">
        <v>70.423430696043013</v>
      </c>
      <c r="AE2425" s="177">
        <v>32.356633708755467</v>
      </c>
      <c r="AF2425" s="177">
        <v>14.312242057677674</v>
      </c>
      <c r="AG2425" s="177">
        <v>70.417560976266117</v>
      </c>
      <c r="AH2425" s="177">
        <v>70.417560976266117</v>
      </c>
      <c r="AI2425" s="177">
        <v>70.417560976266117</v>
      </c>
      <c r="AJ2425" s="177">
        <v>43.99215288541172</v>
      </c>
    </row>
    <row r="2426" spans="1:36" hidden="1" outlineLevel="1" x14ac:dyDescent="0.25">
      <c r="A2426" s="190">
        <f t="shared" si="647"/>
        <v>2024</v>
      </c>
      <c r="B2426" s="55">
        <f t="shared" si="648"/>
        <v>5</v>
      </c>
      <c r="C2426" s="55">
        <f t="shared" si="649"/>
        <v>11</v>
      </c>
      <c r="D2426" s="55">
        <f t="shared" si="645"/>
        <v>101</v>
      </c>
      <c r="F2426" s="63">
        <f t="shared" si="655"/>
        <v>45413.458333333307</v>
      </c>
      <c r="G2426" s="64">
        <f t="shared" si="646"/>
        <v>743.6066027553934</v>
      </c>
      <c r="H2426" s="64">
        <f t="shared" si="659"/>
        <v>68.253742780080529</v>
      </c>
      <c r="I2426" s="64">
        <f t="shared" si="659"/>
        <v>228.84530932925114</v>
      </c>
      <c r="J2426" s="64">
        <f t="shared" si="659"/>
        <v>203.00717501768679</v>
      </c>
      <c r="K2426" s="64">
        <f t="shared" si="659"/>
        <v>0</v>
      </c>
      <c r="L2426" s="64">
        <f t="shared" si="659"/>
        <v>0</v>
      </c>
      <c r="M2426" s="64">
        <f t="shared" si="659"/>
        <v>13.39869469229399</v>
      </c>
      <c r="N2426" s="64">
        <f t="shared" si="659"/>
        <v>230.10168093608098</v>
      </c>
      <c r="O2426" s="121"/>
      <c r="P2426" s="177">
        <v>2.9750000000000001</v>
      </c>
      <c r="Q2426" s="177">
        <v>38.952992754920359</v>
      </c>
      <c r="R2426" s="177">
        <v>38.952992754920359</v>
      </c>
      <c r="S2426" s="177">
        <v>34.456899910741726</v>
      </c>
      <c r="T2426" s="177">
        <v>34.431618819811384</v>
      </c>
      <c r="U2426" s="177">
        <v>38.952992754920359</v>
      </c>
      <c r="V2426" s="177">
        <v>38.952992754920359</v>
      </c>
      <c r="W2426" s="177">
        <v>7.9121335126424261</v>
      </c>
      <c r="X2426" s="177">
        <v>34.148252157791198</v>
      </c>
      <c r="Y2426" s="177">
        <v>42.552640000000004</v>
      </c>
      <c r="Z2426" s="177">
        <v>0</v>
      </c>
      <c r="AA2426" s="177">
        <v>25.881914009127826</v>
      </c>
      <c r="AB2426" s="177">
        <v>28.402169512076444</v>
      </c>
      <c r="AC2426" s="177">
        <v>20.005626395195254</v>
      </c>
      <c r="AD2426" s="177">
        <v>68.253742780080529</v>
      </c>
      <c r="AE2426" s="177">
        <v>30.811497053395104</v>
      </c>
      <c r="AF2426" s="177">
        <v>13.39869469229399</v>
      </c>
      <c r="AG2426" s="177">
        <v>67.669058339228926</v>
      </c>
      <c r="AH2426" s="177">
        <v>67.669058339228926</v>
      </c>
      <c r="AI2426" s="177">
        <v>67.669058339228926</v>
      </c>
      <c r="AJ2426" s="177">
        <v>41.557267874869297</v>
      </c>
    </row>
    <row r="2427" spans="1:36" hidden="1" outlineLevel="1" x14ac:dyDescent="0.25">
      <c r="A2427" s="190">
        <f t="shared" si="647"/>
        <v>2024</v>
      </c>
      <c r="B2427" s="55">
        <f t="shared" si="648"/>
        <v>5</v>
      </c>
      <c r="C2427" s="55">
        <f t="shared" si="649"/>
        <v>12</v>
      </c>
      <c r="D2427" s="55">
        <f t="shared" si="645"/>
        <v>101</v>
      </c>
      <c r="F2427" s="63">
        <f t="shared" si="655"/>
        <v>45413.499999999971</v>
      </c>
      <c r="G2427" s="64">
        <f t="shared" si="646"/>
        <v>748.33638281474123</v>
      </c>
      <c r="H2427" s="64">
        <f t="shared" si="659"/>
        <v>68.073241441939743</v>
      </c>
      <c r="I2427" s="64">
        <f t="shared" si="659"/>
        <v>228.13568422711737</v>
      </c>
      <c r="J2427" s="64">
        <f t="shared" si="659"/>
        <v>202.50400958356727</v>
      </c>
      <c r="K2427" s="64">
        <f t="shared" si="659"/>
        <v>0</v>
      </c>
      <c r="L2427" s="64">
        <f t="shared" si="659"/>
        <v>0</v>
      </c>
      <c r="M2427" s="64">
        <f t="shared" si="659"/>
        <v>12.586652589730718</v>
      </c>
      <c r="N2427" s="64">
        <f t="shared" si="659"/>
        <v>237.03679497238608</v>
      </c>
      <c r="O2427" s="121"/>
      <c r="P2427" s="177">
        <v>2.9750000000000001</v>
      </c>
      <c r="Q2427" s="177">
        <v>39.983495208754228</v>
      </c>
      <c r="R2427" s="177">
        <v>39.983495208754228</v>
      </c>
      <c r="S2427" s="177">
        <v>32.698230558220665</v>
      </c>
      <c r="T2427" s="177">
        <v>34.336689770418381</v>
      </c>
      <c r="U2427" s="177">
        <v>39.983495208754228</v>
      </c>
      <c r="V2427" s="177">
        <v>39.983495208754228</v>
      </c>
      <c r="W2427" s="177">
        <v>7.7126805866945212</v>
      </c>
      <c r="X2427" s="177">
        <v>35.345150856729106</v>
      </c>
      <c r="Y2427" s="177">
        <v>40.94688</v>
      </c>
      <c r="Z2427" s="177">
        <v>0</v>
      </c>
      <c r="AA2427" s="177">
        <v>28.453206550792125</v>
      </c>
      <c r="AB2427" s="177">
        <v>27.360317679160524</v>
      </c>
      <c r="AC2427" s="177">
        <v>21.289289907416531</v>
      </c>
      <c r="AD2427" s="177">
        <v>68.073241441939743</v>
      </c>
      <c r="AE2427" s="177">
        <v>31.231929793941411</v>
      </c>
      <c r="AF2427" s="177">
        <v>12.586652589730718</v>
      </c>
      <c r="AG2427" s="177">
        <v>67.501336527855756</v>
      </c>
      <c r="AH2427" s="177">
        <v>67.501336527855756</v>
      </c>
      <c r="AI2427" s="177">
        <v>67.501336527855756</v>
      </c>
      <c r="AJ2427" s="177">
        <v>42.889122661113269</v>
      </c>
    </row>
    <row r="2428" spans="1:36" hidden="1" outlineLevel="1" x14ac:dyDescent="0.25">
      <c r="A2428" s="190">
        <f t="shared" si="647"/>
        <v>2024</v>
      </c>
      <c r="B2428" s="55">
        <f t="shared" si="648"/>
        <v>5</v>
      </c>
      <c r="C2428" s="55">
        <f t="shared" si="649"/>
        <v>13</v>
      </c>
      <c r="D2428" s="55">
        <f t="shared" si="645"/>
        <v>101</v>
      </c>
      <c r="F2428" s="63">
        <f t="shared" si="655"/>
        <v>45413.541666666635</v>
      </c>
      <c r="G2428" s="64">
        <f t="shared" si="646"/>
        <v>729.04195902027186</v>
      </c>
      <c r="H2428" s="64">
        <f t="shared" si="659"/>
        <v>60.977246347953546</v>
      </c>
      <c r="I2428" s="64">
        <f t="shared" si="659"/>
        <v>221.72490768891532</v>
      </c>
      <c r="J2428" s="64">
        <f t="shared" si="659"/>
        <v>193.61508457567632</v>
      </c>
      <c r="K2428" s="64">
        <f t="shared" si="659"/>
        <v>0</v>
      </c>
      <c r="L2428" s="64">
        <f t="shared" si="659"/>
        <v>0</v>
      </c>
      <c r="M2428" s="64">
        <f t="shared" si="659"/>
        <v>12.180631538449081</v>
      </c>
      <c r="N2428" s="64">
        <f t="shared" si="659"/>
        <v>240.54408886927752</v>
      </c>
      <c r="O2428" s="121"/>
      <c r="P2428" s="177">
        <v>2.9750000000000001</v>
      </c>
      <c r="Q2428" s="177">
        <v>40.024715306907595</v>
      </c>
      <c r="R2428" s="177">
        <v>40.024715306907595</v>
      </c>
      <c r="S2428" s="177">
        <v>30.091935362971025</v>
      </c>
      <c r="T2428" s="177">
        <v>35.548689471068904</v>
      </c>
      <c r="U2428" s="177">
        <v>40.024715306907595</v>
      </c>
      <c r="V2428" s="177">
        <v>40.024715306907595</v>
      </c>
      <c r="W2428" s="177">
        <v>7.4444712224668068</v>
      </c>
      <c r="X2428" s="177">
        <v>35.024078952356632</v>
      </c>
      <c r="Y2428" s="177">
        <v>36.531039999999997</v>
      </c>
      <c r="Z2428" s="177">
        <v>0</v>
      </c>
      <c r="AA2428" s="177">
        <v>30.507679928949251</v>
      </c>
      <c r="AB2428" s="177">
        <v>28.379065731174371</v>
      </c>
      <c r="AC2428" s="177">
        <v>21.558481981523528</v>
      </c>
      <c r="AD2428" s="177">
        <v>60.977246347953546</v>
      </c>
      <c r="AE2428" s="177">
        <v>29.200657707210709</v>
      </c>
      <c r="AF2428" s="177">
        <v>12.180631538449081</v>
      </c>
      <c r="AG2428" s="177">
        <v>64.53836152522544</v>
      </c>
      <c r="AH2428" s="177">
        <v>64.53836152522544</v>
      </c>
      <c r="AI2428" s="177">
        <v>64.53836152522544</v>
      </c>
      <c r="AJ2428" s="177">
        <v>44.909034972841255</v>
      </c>
    </row>
    <row r="2429" spans="1:36" hidden="1" outlineLevel="1" x14ac:dyDescent="0.25">
      <c r="A2429" s="190">
        <f t="shared" si="647"/>
        <v>2024</v>
      </c>
      <c r="B2429" s="55">
        <f t="shared" si="648"/>
        <v>5</v>
      </c>
      <c r="C2429" s="55">
        <f t="shared" si="649"/>
        <v>14</v>
      </c>
      <c r="D2429" s="55">
        <f t="shared" si="645"/>
        <v>101</v>
      </c>
      <c r="F2429" s="63">
        <f t="shared" si="655"/>
        <v>45413.583333333299</v>
      </c>
      <c r="G2429" s="64">
        <f t="shared" si="646"/>
        <v>720.17468345907923</v>
      </c>
      <c r="H2429" s="64">
        <f t="shared" si="659"/>
        <v>56.860907194046824</v>
      </c>
      <c r="I2429" s="64">
        <f t="shared" si="659"/>
        <v>210.33505128669805</v>
      </c>
      <c r="J2429" s="64">
        <f t="shared" si="659"/>
        <v>204.14040555460593</v>
      </c>
      <c r="K2429" s="64">
        <f t="shared" si="659"/>
        <v>0</v>
      </c>
      <c r="L2429" s="64">
        <f t="shared" si="659"/>
        <v>0</v>
      </c>
      <c r="M2429" s="64">
        <f t="shared" si="659"/>
        <v>12.079126275628671</v>
      </c>
      <c r="N2429" s="64">
        <f t="shared" si="659"/>
        <v>236.75919314809983</v>
      </c>
      <c r="O2429" s="121"/>
      <c r="P2429" s="177">
        <v>2.9750000000000001</v>
      </c>
      <c r="Q2429" s="177">
        <v>37.778219957549744</v>
      </c>
      <c r="R2429" s="177">
        <v>37.778219957549744</v>
      </c>
      <c r="S2429" s="177">
        <v>23.14022740578714</v>
      </c>
      <c r="T2429" s="177">
        <v>33.341108785971556</v>
      </c>
      <c r="U2429" s="177">
        <v>37.778219957549744</v>
      </c>
      <c r="V2429" s="177">
        <v>37.778219957549744</v>
      </c>
      <c r="W2429" s="177">
        <v>7.3130089834883094</v>
      </c>
      <c r="X2429" s="177">
        <v>35.606316468018953</v>
      </c>
      <c r="Y2429" s="177">
        <v>36.531039999999997</v>
      </c>
      <c r="Z2429" s="177">
        <v>0</v>
      </c>
      <c r="AA2429" s="177">
        <v>33.446365914941033</v>
      </c>
      <c r="AB2429" s="177">
        <v>26.747328708444542</v>
      </c>
      <c r="AC2429" s="177">
        <v>25.452618694515273</v>
      </c>
      <c r="AD2429" s="177">
        <v>56.860907194046824</v>
      </c>
      <c r="AE2429" s="177">
        <v>28.492027218588142</v>
      </c>
      <c r="AF2429" s="177">
        <v>12.079126275628671</v>
      </c>
      <c r="AG2429" s="177">
        <v>68.046801851535307</v>
      </c>
      <c r="AH2429" s="177">
        <v>68.046801851535307</v>
      </c>
      <c r="AI2429" s="177">
        <v>68.046801851535307</v>
      </c>
      <c r="AJ2429" s="177">
        <v>42.936322424843993</v>
      </c>
    </row>
    <row r="2430" spans="1:36" hidden="1" outlineLevel="1" x14ac:dyDescent="0.25">
      <c r="A2430" s="190">
        <f t="shared" si="647"/>
        <v>2024</v>
      </c>
      <c r="B2430" s="55">
        <f t="shared" si="648"/>
        <v>5</v>
      </c>
      <c r="C2430" s="55">
        <f t="shared" si="649"/>
        <v>15</v>
      </c>
      <c r="D2430" s="55">
        <f t="shared" si="645"/>
        <v>101</v>
      </c>
      <c r="F2430" s="63">
        <f t="shared" si="655"/>
        <v>45413.624999999964</v>
      </c>
      <c r="G2430" s="64">
        <f t="shared" si="646"/>
        <v>671.78159710320313</v>
      </c>
      <c r="H2430" s="64">
        <f t="shared" si="659"/>
        <v>55.230457253580965</v>
      </c>
      <c r="I2430" s="64">
        <f t="shared" si="659"/>
        <v>187.18129795183441</v>
      </c>
      <c r="J2430" s="64">
        <f t="shared" si="659"/>
        <v>186.84362365719863</v>
      </c>
      <c r="K2430" s="64">
        <f t="shared" si="659"/>
        <v>0</v>
      </c>
      <c r="L2430" s="64">
        <f t="shared" si="659"/>
        <v>0</v>
      </c>
      <c r="M2430" s="64">
        <f t="shared" si="659"/>
        <v>12.789663115371535</v>
      </c>
      <c r="N2430" s="64">
        <f t="shared" si="659"/>
        <v>229.73655512521756</v>
      </c>
      <c r="O2430" s="121"/>
      <c r="P2430" s="177">
        <v>2.9750000000000001</v>
      </c>
      <c r="Q2430" s="177">
        <v>37.427849123246233</v>
      </c>
      <c r="R2430" s="177">
        <v>37.427849123246233</v>
      </c>
      <c r="S2430" s="177">
        <v>15.995788777876056</v>
      </c>
      <c r="T2430" s="177">
        <v>29.358083477115883</v>
      </c>
      <c r="U2430" s="177">
        <v>37.427849123246233</v>
      </c>
      <c r="V2430" s="177">
        <v>37.427849123246233</v>
      </c>
      <c r="W2430" s="177">
        <v>6.6471357072290251</v>
      </c>
      <c r="X2430" s="177">
        <v>33.697740945543678</v>
      </c>
      <c r="Y2430" s="177">
        <v>30.108000000000001</v>
      </c>
      <c r="Z2430" s="177">
        <v>0</v>
      </c>
      <c r="AA2430" s="177">
        <v>30.926226511786858</v>
      </c>
      <c r="AB2430" s="177">
        <v>26.799748221918701</v>
      </c>
      <c r="AC2430" s="177">
        <v>22.299183898527083</v>
      </c>
      <c r="AD2430" s="177">
        <v>55.230457253580965</v>
      </c>
      <c r="AE2430" s="177">
        <v>26.283843469778645</v>
      </c>
      <c r="AF2430" s="177">
        <v>12.789663115371535</v>
      </c>
      <c r="AG2430" s="177">
        <v>62.281207885732883</v>
      </c>
      <c r="AH2430" s="177">
        <v>62.281207885732883</v>
      </c>
      <c r="AI2430" s="177">
        <v>62.281207885732883</v>
      </c>
      <c r="AJ2430" s="177">
        <v>42.115705574291127</v>
      </c>
    </row>
    <row r="2431" spans="1:36" hidden="1" outlineLevel="1" x14ac:dyDescent="0.25">
      <c r="A2431" s="190">
        <f t="shared" si="647"/>
        <v>2024</v>
      </c>
      <c r="B2431" s="55">
        <f t="shared" si="648"/>
        <v>5</v>
      </c>
      <c r="C2431" s="55">
        <f t="shared" si="649"/>
        <v>16</v>
      </c>
      <c r="D2431" s="55">
        <f t="shared" si="645"/>
        <v>101</v>
      </c>
      <c r="F2431" s="63">
        <f t="shared" si="655"/>
        <v>45413.666666666628</v>
      </c>
      <c r="G2431" s="64">
        <f t="shared" si="646"/>
        <v>629.27211877283776</v>
      </c>
      <c r="H2431" s="64">
        <f t="shared" si="659"/>
        <v>48.778884915336647</v>
      </c>
      <c r="I2431" s="64">
        <f t="shared" si="659"/>
        <v>157.54388171988342</v>
      </c>
      <c r="J2431" s="64">
        <f t="shared" si="659"/>
        <v>180.65754521192881</v>
      </c>
      <c r="K2431" s="64">
        <f t="shared" si="659"/>
        <v>0</v>
      </c>
      <c r="L2431" s="64">
        <f t="shared" si="659"/>
        <v>0</v>
      </c>
      <c r="M2431" s="64">
        <f t="shared" si="659"/>
        <v>13.297189429473582</v>
      </c>
      <c r="N2431" s="64">
        <f t="shared" si="659"/>
        <v>228.99461749621534</v>
      </c>
      <c r="O2431" s="121"/>
      <c r="P2431" s="177">
        <v>2.9750000000000001</v>
      </c>
      <c r="Q2431" s="177">
        <v>35.882095442495419</v>
      </c>
      <c r="R2431" s="177">
        <v>35.882095442495419</v>
      </c>
      <c r="S2431" s="177">
        <v>7.1386230419779695</v>
      </c>
      <c r="T2431" s="177">
        <v>23.935417814310991</v>
      </c>
      <c r="U2431" s="177">
        <v>35.882095442495419</v>
      </c>
      <c r="V2431" s="177">
        <v>35.882095442495419</v>
      </c>
      <c r="W2431" s="177">
        <v>6.2815793433697671</v>
      </c>
      <c r="X2431" s="177">
        <v>31.366007198287367</v>
      </c>
      <c r="Y2431" s="177">
        <v>19.269120000000001</v>
      </c>
      <c r="Z2431" s="177">
        <v>0</v>
      </c>
      <c r="AA2431" s="177">
        <v>32.880403982860777</v>
      </c>
      <c r="AB2431" s="177">
        <v>29.969304418928573</v>
      </c>
      <c r="AC2431" s="177">
        <v>22.616527324444327</v>
      </c>
      <c r="AD2431" s="177">
        <v>48.778884915336647</v>
      </c>
      <c r="AE2431" s="177">
        <v>26.086676439651637</v>
      </c>
      <c r="AF2431" s="177">
        <v>13.297189429473582</v>
      </c>
      <c r="AG2431" s="177">
        <v>60.219181737309604</v>
      </c>
      <c r="AH2431" s="177">
        <v>60.219181737309604</v>
      </c>
      <c r="AI2431" s="177">
        <v>60.219181737309604</v>
      </c>
      <c r="AJ2431" s="177">
        <v>40.491457882285701</v>
      </c>
    </row>
    <row r="2432" spans="1:36" hidden="1" outlineLevel="1" x14ac:dyDescent="0.25">
      <c r="A2432" s="190">
        <f t="shared" si="647"/>
        <v>2024</v>
      </c>
      <c r="B2432" s="55">
        <f t="shared" si="648"/>
        <v>5</v>
      </c>
      <c r="C2432" s="55">
        <f t="shared" si="649"/>
        <v>17</v>
      </c>
      <c r="D2432" s="55">
        <f t="shared" si="645"/>
        <v>101</v>
      </c>
      <c r="F2432" s="63">
        <f t="shared" si="655"/>
        <v>45413.708333333292</v>
      </c>
      <c r="G2432" s="64">
        <f t="shared" si="646"/>
        <v>422.21267325316717</v>
      </c>
      <c r="H2432" s="64">
        <f t="shared" si="659"/>
        <v>25.551505373198538</v>
      </c>
      <c r="I2432" s="64">
        <f t="shared" si="659"/>
        <v>95.302651636449099</v>
      </c>
      <c r="J2432" s="64">
        <f t="shared" si="659"/>
        <v>78.150859122199222</v>
      </c>
      <c r="K2432" s="64">
        <f t="shared" si="659"/>
        <v>0</v>
      </c>
      <c r="L2432" s="64">
        <f t="shared" si="659"/>
        <v>0</v>
      </c>
      <c r="M2432" s="64">
        <f t="shared" si="659"/>
        <v>14.109231532036851</v>
      </c>
      <c r="N2432" s="64">
        <f t="shared" si="659"/>
        <v>209.09842558928347</v>
      </c>
      <c r="O2432" s="121"/>
      <c r="P2432" s="177">
        <v>2.9750000000000001</v>
      </c>
      <c r="Q2432" s="177">
        <v>32.007406216080064</v>
      </c>
      <c r="R2432" s="177">
        <v>32.007406216080064</v>
      </c>
      <c r="S2432" s="177">
        <v>1.9469752866382515</v>
      </c>
      <c r="T2432" s="177">
        <v>3.5604690248863982</v>
      </c>
      <c r="U2432" s="177">
        <v>32.007406216080064</v>
      </c>
      <c r="V2432" s="177">
        <v>32.007406216080064</v>
      </c>
      <c r="W2432" s="177">
        <v>4.5637466237704905</v>
      </c>
      <c r="X2432" s="177">
        <v>26.318814502834069</v>
      </c>
      <c r="Y2432" s="177">
        <v>8.4302399999999995</v>
      </c>
      <c r="Z2432" s="177">
        <v>0</v>
      </c>
      <c r="AA2432" s="177">
        <v>33.2762435785381</v>
      </c>
      <c r="AB2432" s="177">
        <v>28.261785973873536</v>
      </c>
      <c r="AC2432" s="177">
        <v>19.530771172551578</v>
      </c>
      <c r="AD2432" s="177">
        <v>25.551505373198538</v>
      </c>
      <c r="AE2432" s="177">
        <v>21.550650136235451</v>
      </c>
      <c r="AF2432" s="177">
        <v>14.109231532036851</v>
      </c>
      <c r="AG2432" s="177">
        <v>26.05028637406641</v>
      </c>
      <c r="AH2432" s="177">
        <v>26.05028637406641</v>
      </c>
      <c r="AI2432" s="177">
        <v>26.05028637406641</v>
      </c>
      <c r="AJ2432" s="177">
        <v>25.956756062084434</v>
      </c>
    </row>
    <row r="2433" spans="1:36" hidden="1" outlineLevel="1" x14ac:dyDescent="0.25">
      <c r="A2433" s="190">
        <f t="shared" si="647"/>
        <v>2024</v>
      </c>
      <c r="B2433" s="55">
        <f t="shared" si="648"/>
        <v>5</v>
      </c>
      <c r="C2433" s="55">
        <f t="shared" si="649"/>
        <v>18</v>
      </c>
      <c r="D2433" s="55">
        <f t="shared" si="645"/>
        <v>101</v>
      </c>
      <c r="F2433" s="63">
        <f t="shared" si="655"/>
        <v>45413.749999999956</v>
      </c>
      <c r="G2433" s="64">
        <f t="shared" si="646"/>
        <v>244.65245358130028</v>
      </c>
      <c r="H2433" s="64">
        <f t="shared" si="659"/>
        <v>0.84841233296945495</v>
      </c>
      <c r="I2433" s="64">
        <f t="shared" si="659"/>
        <v>25.961524654304174</v>
      </c>
      <c r="J2433" s="64">
        <f t="shared" si="659"/>
        <v>1.1265282171549245</v>
      </c>
      <c r="K2433" s="64">
        <f t="shared" si="659"/>
        <v>0</v>
      </c>
      <c r="L2433" s="64">
        <f t="shared" si="659"/>
        <v>0</v>
      </c>
      <c r="M2433" s="64">
        <f t="shared" si="659"/>
        <v>15.428799948702171</v>
      </c>
      <c r="N2433" s="64">
        <f t="shared" si="659"/>
        <v>201.28718842816954</v>
      </c>
      <c r="O2433" s="121"/>
      <c r="P2433" s="177">
        <v>2.9750000000000001</v>
      </c>
      <c r="Q2433" s="177">
        <v>29.503285253263762</v>
      </c>
      <c r="R2433" s="177">
        <v>29.503285253263762</v>
      </c>
      <c r="S2433" s="177">
        <v>3.2910160194642449E-2</v>
      </c>
      <c r="T2433" s="177">
        <v>0</v>
      </c>
      <c r="U2433" s="177">
        <v>29.503285253263762</v>
      </c>
      <c r="V2433" s="177">
        <v>29.503285253263762</v>
      </c>
      <c r="W2433" s="177">
        <v>1.256259812413949</v>
      </c>
      <c r="X2433" s="177">
        <v>7.5885412664232721</v>
      </c>
      <c r="Y2433" s="177">
        <v>2.0072000000000001</v>
      </c>
      <c r="Z2433" s="177">
        <v>0</v>
      </c>
      <c r="AA2433" s="177">
        <v>30.84838488112867</v>
      </c>
      <c r="AB2433" s="177">
        <v>31.132850702833295</v>
      </c>
      <c r="AC2433" s="177">
        <v>21.292811831152516</v>
      </c>
      <c r="AD2433" s="177">
        <v>0.84841233296945495</v>
      </c>
      <c r="AE2433" s="177">
        <v>6.4413866087854013</v>
      </c>
      <c r="AF2433" s="177">
        <v>15.428799948702171</v>
      </c>
      <c r="AG2433" s="177">
        <v>0.37550940571830815</v>
      </c>
      <c r="AH2433" s="177">
        <v>0.37550940571830815</v>
      </c>
      <c r="AI2433" s="177">
        <v>0.37550940571830815</v>
      </c>
      <c r="AJ2433" s="177">
        <v>5.6602268064869108</v>
      </c>
    </row>
    <row r="2434" spans="1:36" hidden="1" outlineLevel="1" x14ac:dyDescent="0.25">
      <c r="A2434" s="190">
        <f t="shared" si="647"/>
        <v>2024</v>
      </c>
      <c r="B2434" s="55">
        <f t="shared" si="648"/>
        <v>5</v>
      </c>
      <c r="C2434" s="55">
        <f t="shared" si="649"/>
        <v>19</v>
      </c>
      <c r="D2434" s="55">
        <f t="shared" si="645"/>
        <v>101</v>
      </c>
      <c r="F2434" s="63">
        <f t="shared" si="655"/>
        <v>45413.791666666621</v>
      </c>
      <c r="G2434" s="64">
        <f t="shared" si="646"/>
        <v>211.99523572321172</v>
      </c>
      <c r="H2434" s="64">
        <f t="shared" si="659"/>
        <v>0</v>
      </c>
      <c r="I2434" s="64">
        <f t="shared" si="659"/>
        <v>3.2655398792824188</v>
      </c>
      <c r="J2434" s="64">
        <f t="shared" si="659"/>
        <v>0</v>
      </c>
      <c r="K2434" s="64">
        <f t="shared" si="659"/>
        <v>0</v>
      </c>
      <c r="L2434" s="64">
        <f t="shared" si="659"/>
        <v>0</v>
      </c>
      <c r="M2434" s="64">
        <f t="shared" si="659"/>
        <v>16.849873628187897</v>
      </c>
      <c r="N2434" s="64">
        <f t="shared" si="659"/>
        <v>191.8798222157414</v>
      </c>
      <c r="O2434" s="121"/>
      <c r="P2434" s="177">
        <v>2.9750000000000001</v>
      </c>
      <c r="Q2434" s="177">
        <v>27.699905959054483</v>
      </c>
      <c r="R2434" s="177">
        <v>27.699905959054483</v>
      </c>
      <c r="S2434" s="177">
        <v>0</v>
      </c>
      <c r="T2434" s="177">
        <v>0</v>
      </c>
      <c r="U2434" s="177">
        <v>27.699905959054483</v>
      </c>
      <c r="V2434" s="177">
        <v>27.699905959054483</v>
      </c>
      <c r="W2434" s="177">
        <v>9.0581285001078579E-2</v>
      </c>
      <c r="X2434" s="177">
        <v>4.2628643146524467E-2</v>
      </c>
      <c r="Y2434" s="177">
        <v>0</v>
      </c>
      <c r="Z2434" s="177">
        <v>0</v>
      </c>
      <c r="AA2434" s="177">
        <v>30.665947951283261</v>
      </c>
      <c r="AB2434" s="177">
        <v>30.727262388631338</v>
      </c>
      <c r="AC2434" s="177">
        <v>19.686988039608845</v>
      </c>
      <c r="AD2434" s="177">
        <v>0</v>
      </c>
      <c r="AE2434" s="177">
        <v>0.15732995113481563</v>
      </c>
      <c r="AF2434" s="177">
        <v>16.849873628187897</v>
      </c>
      <c r="AG2434" s="177">
        <v>0</v>
      </c>
      <c r="AH2434" s="177">
        <v>0</v>
      </c>
      <c r="AI2434" s="177">
        <v>0</v>
      </c>
      <c r="AJ2434" s="177">
        <v>0</v>
      </c>
    </row>
    <row r="2435" spans="1:36" hidden="1" outlineLevel="1" x14ac:dyDescent="0.25">
      <c r="A2435" s="190">
        <f t="shared" si="647"/>
        <v>2024</v>
      </c>
      <c r="B2435" s="55">
        <f t="shared" si="648"/>
        <v>5</v>
      </c>
      <c r="C2435" s="55">
        <f t="shared" si="649"/>
        <v>20</v>
      </c>
      <c r="D2435" s="55">
        <f t="shared" si="645"/>
        <v>101</v>
      </c>
      <c r="F2435" s="63">
        <f t="shared" si="655"/>
        <v>45413.833333333285</v>
      </c>
      <c r="G2435" s="64">
        <f t="shared" si="646"/>
        <v>200.26099573074274</v>
      </c>
      <c r="H2435" s="64">
        <f t="shared" ref="H2435:N2444" si="660">SUMIF($P$6:$AK$6,H$6,$P2435:$AK2435)</f>
        <v>0</v>
      </c>
      <c r="I2435" s="64">
        <f t="shared" si="660"/>
        <v>2.9750000000000001</v>
      </c>
      <c r="J2435" s="64">
        <f t="shared" si="660"/>
        <v>0</v>
      </c>
      <c r="K2435" s="64">
        <f t="shared" si="660"/>
        <v>0</v>
      </c>
      <c r="L2435" s="64">
        <f t="shared" si="660"/>
        <v>0</v>
      </c>
      <c r="M2435" s="64">
        <f t="shared" si="660"/>
        <v>18.778473621775664</v>
      </c>
      <c r="N2435" s="64">
        <f t="shared" si="660"/>
        <v>178.50752210896707</v>
      </c>
      <c r="O2435" s="121"/>
      <c r="P2435" s="177">
        <v>2.9750000000000001</v>
      </c>
      <c r="Q2435" s="177">
        <v>24.907244309164689</v>
      </c>
      <c r="R2435" s="177">
        <v>24.907244309164689</v>
      </c>
      <c r="S2435" s="177">
        <v>0</v>
      </c>
      <c r="T2435" s="177">
        <v>0</v>
      </c>
      <c r="U2435" s="177">
        <v>24.907244309164689</v>
      </c>
      <c r="V2435" s="177">
        <v>24.907244309164689</v>
      </c>
      <c r="W2435" s="177">
        <v>0</v>
      </c>
      <c r="X2435" s="177">
        <v>0</v>
      </c>
      <c r="Y2435" s="177">
        <v>0</v>
      </c>
      <c r="Z2435" s="177">
        <v>0</v>
      </c>
      <c r="AA2435" s="177">
        <v>29.219620032270441</v>
      </c>
      <c r="AB2435" s="177">
        <v>30.304805894943652</v>
      </c>
      <c r="AC2435" s="177">
        <v>19.354118945094203</v>
      </c>
      <c r="AD2435" s="177">
        <v>0</v>
      </c>
      <c r="AE2435" s="177">
        <v>0</v>
      </c>
      <c r="AF2435" s="177">
        <v>18.778473621775664</v>
      </c>
      <c r="AG2435" s="177">
        <v>0</v>
      </c>
      <c r="AH2435" s="177">
        <v>0</v>
      </c>
      <c r="AI2435" s="177">
        <v>0</v>
      </c>
      <c r="AJ2435" s="177">
        <v>0</v>
      </c>
    </row>
    <row r="2436" spans="1:36" hidden="1" outlineLevel="1" x14ac:dyDescent="0.25">
      <c r="A2436" s="190">
        <f t="shared" si="647"/>
        <v>2024</v>
      </c>
      <c r="B2436" s="55">
        <f t="shared" si="648"/>
        <v>5</v>
      </c>
      <c r="C2436" s="55">
        <f t="shared" si="649"/>
        <v>21</v>
      </c>
      <c r="D2436" s="55">
        <f t="shared" si="645"/>
        <v>101</v>
      </c>
      <c r="F2436" s="63">
        <f t="shared" si="655"/>
        <v>45413.874999999949</v>
      </c>
      <c r="G2436" s="64">
        <f t="shared" si="646"/>
        <v>190.69105709285014</v>
      </c>
      <c r="H2436" s="64">
        <f t="shared" si="660"/>
        <v>0</v>
      </c>
      <c r="I2436" s="64">
        <f t="shared" si="660"/>
        <v>2.9750000000000001</v>
      </c>
      <c r="J2436" s="64">
        <f t="shared" si="660"/>
        <v>0</v>
      </c>
      <c r="K2436" s="64">
        <f t="shared" si="660"/>
        <v>0</v>
      </c>
      <c r="L2436" s="64">
        <f t="shared" si="660"/>
        <v>0</v>
      </c>
      <c r="M2436" s="64">
        <f t="shared" si="660"/>
        <v>20.098042038440987</v>
      </c>
      <c r="N2436" s="64">
        <f t="shared" si="660"/>
        <v>167.61801505440914</v>
      </c>
      <c r="O2436" s="121"/>
      <c r="P2436" s="177">
        <v>2.9750000000000001</v>
      </c>
      <c r="Q2436" s="177">
        <v>22.413428370886717</v>
      </c>
      <c r="R2436" s="177">
        <v>22.413428370886717</v>
      </c>
      <c r="S2436" s="177">
        <v>0</v>
      </c>
      <c r="T2436" s="177">
        <v>0</v>
      </c>
      <c r="U2436" s="177">
        <v>22.413428370886717</v>
      </c>
      <c r="V2436" s="177">
        <v>22.413428370886717</v>
      </c>
      <c r="W2436" s="177">
        <v>0</v>
      </c>
      <c r="X2436" s="177">
        <v>0</v>
      </c>
      <c r="Y2436" s="177">
        <v>0</v>
      </c>
      <c r="Z2436" s="177">
        <v>0</v>
      </c>
      <c r="AA2436" s="177">
        <v>29.934300838848902</v>
      </c>
      <c r="AB2436" s="177">
        <v>28.232782138859392</v>
      </c>
      <c r="AC2436" s="177">
        <v>19.797218593153993</v>
      </c>
      <c r="AD2436" s="177">
        <v>0</v>
      </c>
      <c r="AE2436" s="177">
        <v>0</v>
      </c>
      <c r="AF2436" s="177">
        <v>20.098042038440987</v>
      </c>
      <c r="AG2436" s="177">
        <v>0</v>
      </c>
      <c r="AH2436" s="177">
        <v>0</v>
      </c>
      <c r="AI2436" s="177">
        <v>0</v>
      </c>
      <c r="AJ2436" s="177">
        <v>0</v>
      </c>
    </row>
    <row r="2437" spans="1:36" hidden="1" outlineLevel="1" x14ac:dyDescent="0.25">
      <c r="A2437" s="190">
        <f t="shared" si="647"/>
        <v>2024</v>
      </c>
      <c r="B2437" s="55">
        <f t="shared" si="648"/>
        <v>5</v>
      </c>
      <c r="C2437" s="55">
        <f t="shared" si="649"/>
        <v>22</v>
      </c>
      <c r="D2437" s="55">
        <f t="shared" si="645"/>
        <v>101</v>
      </c>
      <c r="F2437" s="63">
        <f t="shared" si="655"/>
        <v>45413.916666666613</v>
      </c>
      <c r="G2437" s="64">
        <f t="shared" si="646"/>
        <v>195.70538125860563</v>
      </c>
      <c r="H2437" s="64">
        <f t="shared" si="660"/>
        <v>0</v>
      </c>
      <c r="I2437" s="64">
        <f t="shared" si="660"/>
        <v>2.9750000000000001</v>
      </c>
      <c r="J2437" s="64">
        <f t="shared" si="660"/>
        <v>0</v>
      </c>
      <c r="K2437" s="64">
        <f t="shared" si="660"/>
        <v>0</v>
      </c>
      <c r="L2437" s="64">
        <f t="shared" si="660"/>
        <v>0</v>
      </c>
      <c r="M2437" s="64">
        <f t="shared" si="660"/>
        <v>22.534168346130798</v>
      </c>
      <c r="N2437" s="64">
        <f t="shared" si="660"/>
        <v>170.19621291247483</v>
      </c>
      <c r="O2437" s="121"/>
      <c r="P2437" s="177">
        <v>2.9750000000000001</v>
      </c>
      <c r="Q2437" s="177">
        <v>23.072949941340394</v>
      </c>
      <c r="R2437" s="177">
        <v>23.072949941340394</v>
      </c>
      <c r="S2437" s="177">
        <v>0</v>
      </c>
      <c r="T2437" s="177">
        <v>0</v>
      </c>
      <c r="U2437" s="177">
        <v>23.072949941340394</v>
      </c>
      <c r="V2437" s="177">
        <v>23.072949941340394</v>
      </c>
      <c r="W2437" s="177">
        <v>0</v>
      </c>
      <c r="X2437" s="177">
        <v>0</v>
      </c>
      <c r="Y2437" s="177">
        <v>0</v>
      </c>
      <c r="Z2437" s="177">
        <v>0</v>
      </c>
      <c r="AA2437" s="177">
        <v>29.232063655214038</v>
      </c>
      <c r="AB2437" s="177">
        <v>28.022719186674834</v>
      </c>
      <c r="AC2437" s="177">
        <v>20.649630305224381</v>
      </c>
      <c r="AD2437" s="177">
        <v>0</v>
      </c>
      <c r="AE2437" s="177">
        <v>0</v>
      </c>
      <c r="AF2437" s="177">
        <v>22.534168346130798</v>
      </c>
      <c r="AG2437" s="177">
        <v>0</v>
      </c>
      <c r="AH2437" s="177">
        <v>0</v>
      </c>
      <c r="AI2437" s="177">
        <v>0</v>
      </c>
      <c r="AJ2437" s="177">
        <v>0</v>
      </c>
    </row>
    <row r="2438" spans="1:36" hidden="1" outlineLevel="1" x14ac:dyDescent="0.25">
      <c r="A2438" s="190">
        <f t="shared" si="647"/>
        <v>2024</v>
      </c>
      <c r="B2438" s="55">
        <f t="shared" si="648"/>
        <v>5</v>
      </c>
      <c r="C2438" s="55">
        <f t="shared" si="649"/>
        <v>23</v>
      </c>
      <c r="D2438" s="55">
        <f t="shared" si="645"/>
        <v>101</v>
      </c>
      <c r="F2438" s="63">
        <f t="shared" si="655"/>
        <v>45413.958333333278</v>
      </c>
      <c r="G2438" s="64">
        <f t="shared" si="646"/>
        <v>200.17299732459142</v>
      </c>
      <c r="H2438" s="64">
        <f t="shared" si="660"/>
        <v>0</v>
      </c>
      <c r="I2438" s="64">
        <f t="shared" si="660"/>
        <v>2.9750000000000001</v>
      </c>
      <c r="J2438" s="64">
        <f t="shared" si="660"/>
        <v>0</v>
      </c>
      <c r="K2438" s="64">
        <f t="shared" si="660"/>
        <v>0</v>
      </c>
      <c r="L2438" s="64">
        <f t="shared" si="660"/>
        <v>0</v>
      </c>
      <c r="M2438" s="64">
        <f t="shared" si="660"/>
        <v>23.955242025616531</v>
      </c>
      <c r="N2438" s="64">
        <f t="shared" si="660"/>
        <v>173.24275529897488</v>
      </c>
      <c r="O2438" s="121"/>
      <c r="P2438" s="177">
        <v>2.9750000000000001</v>
      </c>
      <c r="Q2438" s="177">
        <v>23.382100677490556</v>
      </c>
      <c r="R2438" s="177">
        <v>23.382100677490556</v>
      </c>
      <c r="S2438" s="177">
        <v>0</v>
      </c>
      <c r="T2438" s="177">
        <v>0</v>
      </c>
      <c r="U2438" s="177">
        <v>23.382100677490556</v>
      </c>
      <c r="V2438" s="177">
        <v>23.382100677490556</v>
      </c>
      <c r="W2438" s="177">
        <v>0</v>
      </c>
      <c r="X2438" s="177">
        <v>0</v>
      </c>
      <c r="Y2438" s="177">
        <v>0</v>
      </c>
      <c r="Z2438" s="177">
        <v>0</v>
      </c>
      <c r="AA2438" s="177">
        <v>30.243527069229366</v>
      </c>
      <c r="AB2438" s="177">
        <v>26.545023240014956</v>
      </c>
      <c r="AC2438" s="177">
        <v>22.92580227976832</v>
      </c>
      <c r="AD2438" s="177">
        <v>0</v>
      </c>
      <c r="AE2438" s="177">
        <v>0</v>
      </c>
      <c r="AF2438" s="177">
        <v>23.955242025616531</v>
      </c>
      <c r="AG2438" s="177">
        <v>0</v>
      </c>
      <c r="AH2438" s="177">
        <v>0</v>
      </c>
      <c r="AI2438" s="177">
        <v>0</v>
      </c>
      <c r="AJ2438" s="177">
        <v>0</v>
      </c>
    </row>
    <row r="2439" spans="1:36" hidden="1" outlineLevel="1" x14ac:dyDescent="0.25">
      <c r="A2439" s="190">
        <f t="shared" si="647"/>
        <v>2024</v>
      </c>
      <c r="B2439" s="55">
        <f t="shared" si="648"/>
        <v>6</v>
      </c>
      <c r="C2439" s="55">
        <f t="shared" si="649"/>
        <v>0</v>
      </c>
      <c r="D2439" s="55">
        <f t="shared" si="645"/>
        <v>102</v>
      </c>
      <c r="F2439" s="63">
        <f t="shared" ref="F2439" si="661">EDATE(F2415,1)</f>
        <v>45444</v>
      </c>
      <c r="G2439" s="64">
        <f t="shared" si="646"/>
        <v>167.69963245539341</v>
      </c>
      <c r="H2439" s="64">
        <f t="shared" si="660"/>
        <v>0</v>
      </c>
      <c r="I2439" s="64">
        <f t="shared" si="660"/>
        <v>2.9750000000000001</v>
      </c>
      <c r="J2439" s="64">
        <f t="shared" si="660"/>
        <v>0</v>
      </c>
      <c r="K2439" s="64">
        <f t="shared" si="660"/>
        <v>0</v>
      </c>
      <c r="L2439" s="64">
        <f t="shared" si="660"/>
        <v>0</v>
      </c>
      <c r="M2439" s="64">
        <f t="shared" si="660"/>
        <v>26.946444448059577</v>
      </c>
      <c r="N2439" s="64">
        <f t="shared" si="660"/>
        <v>137.77818800733382</v>
      </c>
      <c r="O2439" s="121"/>
      <c r="P2439" s="177">
        <v>2.9750000000000001</v>
      </c>
      <c r="Q2439" s="177">
        <v>17.786472353172631</v>
      </c>
      <c r="R2439" s="177">
        <v>17.786472353172631</v>
      </c>
      <c r="S2439" s="177">
        <v>0</v>
      </c>
      <c r="T2439" s="177">
        <v>0</v>
      </c>
      <c r="U2439" s="177">
        <v>17.786472353172631</v>
      </c>
      <c r="V2439" s="177">
        <v>17.786472353172631</v>
      </c>
      <c r="W2439" s="177">
        <v>0</v>
      </c>
      <c r="X2439" s="177">
        <v>0</v>
      </c>
      <c r="Y2439" s="177">
        <v>0</v>
      </c>
      <c r="Z2439" s="177">
        <v>0</v>
      </c>
      <c r="AA2439" s="177">
        <v>28.747435569162121</v>
      </c>
      <c r="AB2439" s="177">
        <v>19.443919598386422</v>
      </c>
      <c r="AC2439" s="177">
        <v>18.440943427094773</v>
      </c>
      <c r="AD2439" s="177">
        <v>0</v>
      </c>
      <c r="AE2439" s="177">
        <v>0</v>
      </c>
      <c r="AF2439" s="177">
        <v>26.946444448059577</v>
      </c>
      <c r="AG2439" s="177">
        <v>0</v>
      </c>
      <c r="AH2439" s="177">
        <v>0</v>
      </c>
      <c r="AI2439" s="177">
        <v>0</v>
      </c>
      <c r="AJ2439" s="177">
        <v>0</v>
      </c>
    </row>
    <row r="2440" spans="1:36" hidden="1" outlineLevel="1" x14ac:dyDescent="0.25">
      <c r="A2440" s="190">
        <f t="shared" si="647"/>
        <v>2024</v>
      </c>
      <c r="B2440" s="55">
        <f t="shared" si="648"/>
        <v>6</v>
      </c>
      <c r="C2440" s="55">
        <f t="shared" si="649"/>
        <v>1</v>
      </c>
      <c r="D2440" s="55">
        <f t="shared" si="645"/>
        <v>102</v>
      </c>
      <c r="F2440" s="63">
        <f t="shared" ref="F2440" si="662">F2439+1/24</f>
        <v>45444.041666666664</v>
      </c>
      <c r="G2440" s="64">
        <f t="shared" si="646"/>
        <v>162.61100708894344</v>
      </c>
      <c r="H2440" s="64">
        <f t="shared" si="660"/>
        <v>0</v>
      </c>
      <c r="I2440" s="64">
        <f t="shared" si="660"/>
        <v>2.9750000000000001</v>
      </c>
      <c r="J2440" s="64">
        <f t="shared" si="660"/>
        <v>0</v>
      </c>
      <c r="K2440" s="64">
        <f t="shared" si="660"/>
        <v>0</v>
      </c>
      <c r="L2440" s="64">
        <f t="shared" si="660"/>
        <v>0</v>
      </c>
      <c r="M2440" s="64">
        <f t="shared" si="660"/>
        <v>27.760263240115069</v>
      </c>
      <c r="N2440" s="64">
        <f t="shared" si="660"/>
        <v>131.87574384882836</v>
      </c>
      <c r="O2440" s="121"/>
      <c r="P2440" s="177">
        <v>2.9750000000000001</v>
      </c>
      <c r="Q2440" s="177">
        <v>15.560587052891467</v>
      </c>
      <c r="R2440" s="177">
        <v>15.560587052891467</v>
      </c>
      <c r="S2440" s="177">
        <v>0</v>
      </c>
      <c r="T2440" s="177">
        <v>0</v>
      </c>
      <c r="U2440" s="177">
        <v>15.560587052891467</v>
      </c>
      <c r="V2440" s="177">
        <v>15.560587052891467</v>
      </c>
      <c r="W2440" s="177">
        <v>0</v>
      </c>
      <c r="X2440" s="177">
        <v>0</v>
      </c>
      <c r="Y2440" s="177">
        <v>0</v>
      </c>
      <c r="Z2440" s="177">
        <v>0</v>
      </c>
      <c r="AA2440" s="177">
        <v>28.669373099584202</v>
      </c>
      <c r="AB2440" s="177">
        <v>20.771805403016181</v>
      </c>
      <c r="AC2440" s="177">
        <v>20.192217134662116</v>
      </c>
      <c r="AD2440" s="177">
        <v>0</v>
      </c>
      <c r="AE2440" s="177">
        <v>0</v>
      </c>
      <c r="AF2440" s="177">
        <v>27.760263240115069</v>
      </c>
      <c r="AG2440" s="177">
        <v>0</v>
      </c>
      <c r="AH2440" s="177">
        <v>0</v>
      </c>
      <c r="AI2440" s="177">
        <v>0</v>
      </c>
      <c r="AJ2440" s="177">
        <v>0</v>
      </c>
    </row>
    <row r="2441" spans="1:36" hidden="1" outlineLevel="1" x14ac:dyDescent="0.25">
      <c r="A2441" s="190">
        <f t="shared" si="647"/>
        <v>2024</v>
      </c>
      <c r="B2441" s="55">
        <f t="shared" si="648"/>
        <v>6</v>
      </c>
      <c r="C2441" s="55">
        <f t="shared" si="649"/>
        <v>2</v>
      </c>
      <c r="D2441" s="55">
        <f t="shared" si="645"/>
        <v>102</v>
      </c>
      <c r="F2441" s="63">
        <f t="shared" si="655"/>
        <v>45444.083333333328</v>
      </c>
      <c r="G2441" s="64">
        <f t="shared" si="646"/>
        <v>160.01486504105256</v>
      </c>
      <c r="H2441" s="64">
        <f t="shared" si="660"/>
        <v>0</v>
      </c>
      <c r="I2441" s="64">
        <f t="shared" si="660"/>
        <v>2.9750000000000001</v>
      </c>
      <c r="J2441" s="64">
        <f t="shared" si="660"/>
        <v>0</v>
      </c>
      <c r="K2441" s="64">
        <f t="shared" si="660"/>
        <v>0</v>
      </c>
      <c r="L2441" s="64">
        <f t="shared" si="660"/>
        <v>0</v>
      </c>
      <c r="M2441" s="64">
        <f t="shared" si="660"/>
        <v>26.584747207146023</v>
      </c>
      <c r="N2441" s="64">
        <f t="shared" si="660"/>
        <v>130.45511783390654</v>
      </c>
      <c r="O2441" s="121"/>
      <c r="P2441" s="177">
        <v>2.9750000000000001</v>
      </c>
      <c r="Q2441" s="177">
        <v>15.643027249198179</v>
      </c>
      <c r="R2441" s="177">
        <v>15.643027249198179</v>
      </c>
      <c r="S2441" s="177">
        <v>0</v>
      </c>
      <c r="T2441" s="177">
        <v>0</v>
      </c>
      <c r="U2441" s="177">
        <v>15.643027249198179</v>
      </c>
      <c r="V2441" s="177">
        <v>15.643027249198179</v>
      </c>
      <c r="W2441" s="177">
        <v>0</v>
      </c>
      <c r="X2441" s="177">
        <v>0</v>
      </c>
      <c r="Y2441" s="177">
        <v>0</v>
      </c>
      <c r="Z2441" s="177">
        <v>0</v>
      </c>
      <c r="AA2441" s="177">
        <v>26.783912224047299</v>
      </c>
      <c r="AB2441" s="177">
        <v>22.13286276661826</v>
      </c>
      <c r="AC2441" s="177">
        <v>18.966233846448276</v>
      </c>
      <c r="AD2441" s="177">
        <v>0</v>
      </c>
      <c r="AE2441" s="177">
        <v>0</v>
      </c>
      <c r="AF2441" s="177">
        <v>26.584747207146023</v>
      </c>
      <c r="AG2441" s="177">
        <v>0</v>
      </c>
      <c r="AH2441" s="177">
        <v>0</v>
      </c>
      <c r="AI2441" s="177">
        <v>0</v>
      </c>
      <c r="AJ2441" s="177">
        <v>0</v>
      </c>
    </row>
    <row r="2442" spans="1:36" hidden="1" outlineLevel="1" x14ac:dyDescent="0.25">
      <c r="A2442" s="190">
        <f t="shared" si="647"/>
        <v>2024</v>
      </c>
      <c r="B2442" s="55">
        <f t="shared" si="648"/>
        <v>6</v>
      </c>
      <c r="C2442" s="55">
        <f t="shared" si="649"/>
        <v>3</v>
      </c>
      <c r="D2442" s="55">
        <f t="shared" si="645"/>
        <v>102</v>
      </c>
      <c r="F2442" s="63">
        <f t="shared" si="655"/>
        <v>45444.124999999993</v>
      </c>
      <c r="G2442" s="64">
        <f t="shared" si="646"/>
        <v>164.5623815923567</v>
      </c>
      <c r="H2442" s="64">
        <f t="shared" si="660"/>
        <v>0</v>
      </c>
      <c r="I2442" s="64">
        <f t="shared" si="660"/>
        <v>3.1979306111358037</v>
      </c>
      <c r="J2442" s="64">
        <f t="shared" si="660"/>
        <v>0</v>
      </c>
      <c r="K2442" s="64">
        <f t="shared" si="660"/>
        <v>0</v>
      </c>
      <c r="L2442" s="64">
        <f t="shared" si="660"/>
        <v>0</v>
      </c>
      <c r="M2442" s="64">
        <f t="shared" si="660"/>
        <v>26.132625656004087</v>
      </c>
      <c r="N2442" s="64">
        <f t="shared" si="660"/>
        <v>135.23182532521682</v>
      </c>
      <c r="O2442" s="121"/>
      <c r="P2442" s="177">
        <v>2.9750000000000001</v>
      </c>
      <c r="Q2442" s="177">
        <v>16.312853844190194</v>
      </c>
      <c r="R2442" s="177">
        <v>16.312853844190194</v>
      </c>
      <c r="S2442" s="177">
        <v>0.22293061113580373</v>
      </c>
      <c r="T2442" s="177">
        <v>0</v>
      </c>
      <c r="U2442" s="177">
        <v>16.312853844190194</v>
      </c>
      <c r="V2442" s="177">
        <v>16.312853844190194</v>
      </c>
      <c r="W2442" s="177">
        <v>0</v>
      </c>
      <c r="X2442" s="177">
        <v>0</v>
      </c>
      <c r="Y2442" s="177">
        <v>0</v>
      </c>
      <c r="Z2442" s="177">
        <v>0</v>
      </c>
      <c r="AA2442" s="177">
        <v>25.322036761104716</v>
      </c>
      <c r="AB2442" s="177">
        <v>24.411689985171485</v>
      </c>
      <c r="AC2442" s="177">
        <v>20.246683202179835</v>
      </c>
      <c r="AD2442" s="177">
        <v>0</v>
      </c>
      <c r="AE2442" s="177">
        <v>0</v>
      </c>
      <c r="AF2442" s="177">
        <v>26.132625656004087</v>
      </c>
      <c r="AG2442" s="177">
        <v>0</v>
      </c>
      <c r="AH2442" s="177">
        <v>0</v>
      </c>
      <c r="AI2442" s="177">
        <v>0</v>
      </c>
      <c r="AJ2442" s="177">
        <v>0</v>
      </c>
    </row>
    <row r="2443" spans="1:36" hidden="1" outlineLevel="1" x14ac:dyDescent="0.25">
      <c r="A2443" s="190">
        <f t="shared" si="647"/>
        <v>2024</v>
      </c>
      <c r="B2443" s="55">
        <f t="shared" si="648"/>
        <v>6</v>
      </c>
      <c r="C2443" s="55">
        <f t="shared" si="649"/>
        <v>4</v>
      </c>
      <c r="D2443" s="55">
        <f t="shared" si="645"/>
        <v>102</v>
      </c>
      <c r="F2443" s="63">
        <f t="shared" si="655"/>
        <v>45444.166666666657</v>
      </c>
      <c r="G2443" s="64">
        <f t="shared" si="646"/>
        <v>187.74397971699159</v>
      </c>
      <c r="H2443" s="64">
        <f t="shared" si="660"/>
        <v>8.2911629531943305</v>
      </c>
      <c r="I2443" s="64">
        <f t="shared" si="660"/>
        <v>16.26148592022005</v>
      </c>
      <c r="J2443" s="64">
        <f t="shared" si="660"/>
        <v>17.530266132647405</v>
      </c>
      <c r="K2443" s="64">
        <f t="shared" si="660"/>
        <v>0</v>
      </c>
      <c r="L2443" s="64">
        <f t="shared" si="660"/>
        <v>0</v>
      </c>
      <c r="M2443" s="64">
        <f t="shared" si="660"/>
        <v>25.137958243491816</v>
      </c>
      <c r="N2443" s="64">
        <f t="shared" si="660"/>
        <v>120.52310646743798</v>
      </c>
      <c r="O2443" s="121"/>
      <c r="P2443" s="177">
        <v>2.9750000000000001</v>
      </c>
      <c r="Q2443" s="177">
        <v>13.808732881373885</v>
      </c>
      <c r="R2443" s="177">
        <v>13.808732881373885</v>
      </c>
      <c r="S2443" s="177">
        <v>2.0570758664141517</v>
      </c>
      <c r="T2443" s="177">
        <v>10.400262370064121</v>
      </c>
      <c r="U2443" s="177">
        <v>13.808732881373885</v>
      </c>
      <c r="V2443" s="177">
        <v>13.808732881373885</v>
      </c>
      <c r="W2443" s="177">
        <v>0.15381889080127961</v>
      </c>
      <c r="X2443" s="177">
        <v>0.24579945520787094</v>
      </c>
      <c r="Y2443" s="177">
        <v>0</v>
      </c>
      <c r="Z2443" s="177">
        <v>0</v>
      </c>
      <c r="AA2443" s="177">
        <v>23.419039335797361</v>
      </c>
      <c r="AB2443" s="177">
        <v>22.035337696749771</v>
      </c>
      <c r="AC2443" s="177">
        <v>19.833797909395297</v>
      </c>
      <c r="AD2443" s="177">
        <v>8.2911629531943305</v>
      </c>
      <c r="AE2443" s="177">
        <v>0.4295293377326278</v>
      </c>
      <c r="AF2443" s="177">
        <v>25.137958243491816</v>
      </c>
      <c r="AG2443" s="177">
        <v>5.843422044215802</v>
      </c>
      <c r="AH2443" s="177">
        <v>5.843422044215802</v>
      </c>
      <c r="AI2443" s="177">
        <v>5.843422044215802</v>
      </c>
      <c r="AJ2443" s="177">
        <v>0</v>
      </c>
    </row>
    <row r="2444" spans="1:36" hidden="1" outlineLevel="1" x14ac:dyDescent="0.25">
      <c r="A2444" s="190">
        <f t="shared" si="647"/>
        <v>2024</v>
      </c>
      <c r="B2444" s="55">
        <f t="shared" si="648"/>
        <v>6</v>
      </c>
      <c r="C2444" s="55">
        <f t="shared" si="649"/>
        <v>5</v>
      </c>
      <c r="D2444" s="55">
        <f t="shared" si="645"/>
        <v>102</v>
      </c>
      <c r="F2444" s="63">
        <f t="shared" si="655"/>
        <v>45444.208333333321</v>
      </c>
      <c r="G2444" s="64">
        <f t="shared" si="646"/>
        <v>412.79142239757414</v>
      </c>
      <c r="H2444" s="64">
        <f t="shared" si="660"/>
        <v>50.478423362598029</v>
      </c>
      <c r="I2444" s="64">
        <f t="shared" si="660"/>
        <v>80.291239654282705</v>
      </c>
      <c r="J2444" s="64">
        <f t="shared" si="660"/>
        <v>140.83452665956557</v>
      </c>
      <c r="K2444" s="64">
        <f t="shared" si="660"/>
        <v>0</v>
      </c>
      <c r="L2444" s="64">
        <f t="shared" si="660"/>
        <v>0</v>
      </c>
      <c r="M2444" s="64">
        <f t="shared" si="660"/>
        <v>23.962442210522777</v>
      </c>
      <c r="N2444" s="64">
        <f t="shared" si="660"/>
        <v>117.224790510605</v>
      </c>
      <c r="O2444" s="121"/>
      <c r="P2444" s="177">
        <v>2.9750000000000001</v>
      </c>
      <c r="Q2444" s="177">
        <v>13.582022341530433</v>
      </c>
      <c r="R2444" s="177">
        <v>13.582022341530433</v>
      </c>
      <c r="S2444" s="177">
        <v>7.2287470286755209</v>
      </c>
      <c r="T2444" s="177">
        <v>30.978470204840306</v>
      </c>
      <c r="U2444" s="177">
        <v>13.582022341530433</v>
      </c>
      <c r="V2444" s="177">
        <v>13.582022341530433</v>
      </c>
      <c r="W2444" s="177">
        <v>2.5326891351953456</v>
      </c>
      <c r="X2444" s="177">
        <v>12.265148128826358</v>
      </c>
      <c r="Y2444" s="177">
        <v>2.488928</v>
      </c>
      <c r="Z2444" s="177">
        <v>0</v>
      </c>
      <c r="AA2444" s="177">
        <v>23.572574402127429</v>
      </c>
      <c r="AB2444" s="177">
        <v>20.341157037581226</v>
      </c>
      <c r="AC2444" s="177">
        <v>18.982969704774611</v>
      </c>
      <c r="AD2444" s="177">
        <v>50.478423362598029</v>
      </c>
      <c r="AE2444" s="177">
        <v>14.024514410150379</v>
      </c>
      <c r="AF2444" s="177">
        <v>23.962442210522777</v>
      </c>
      <c r="AG2444" s="177">
        <v>46.94484221985519</v>
      </c>
      <c r="AH2444" s="177">
        <v>46.94484221985519</v>
      </c>
      <c r="AI2444" s="177">
        <v>46.94484221985519</v>
      </c>
      <c r="AJ2444" s="177">
        <v>7.7977427465947917</v>
      </c>
    </row>
    <row r="2445" spans="1:36" hidden="1" outlineLevel="1" x14ac:dyDescent="0.25">
      <c r="A2445" s="190">
        <f t="shared" si="647"/>
        <v>2024</v>
      </c>
      <c r="B2445" s="55">
        <f t="shared" si="648"/>
        <v>6</v>
      </c>
      <c r="C2445" s="55">
        <f t="shared" si="649"/>
        <v>6</v>
      </c>
      <c r="D2445" s="55">
        <f t="shared" si="645"/>
        <v>102</v>
      </c>
      <c r="F2445" s="63">
        <f t="shared" si="655"/>
        <v>45444.249999999985</v>
      </c>
      <c r="G2445" s="64">
        <f t="shared" si="646"/>
        <v>589.82801719832537</v>
      </c>
      <c r="H2445" s="64">
        <f t="shared" ref="H2445:N2454" si="663">SUMIF($P$6:$AK$6,H$6,$P2445:$AK2445)</f>
        <v>66.428941410123826</v>
      </c>
      <c r="I2445" s="64">
        <f t="shared" si="663"/>
        <v>161.39351057028927</v>
      </c>
      <c r="J2445" s="64">
        <f t="shared" si="663"/>
        <v>206.42701634513273</v>
      </c>
      <c r="K2445" s="64">
        <f t="shared" si="663"/>
        <v>0</v>
      </c>
      <c r="L2445" s="64">
        <f t="shared" si="663"/>
        <v>0</v>
      </c>
      <c r="M2445" s="64">
        <f t="shared" si="663"/>
        <v>22.063531695726635</v>
      </c>
      <c r="N2445" s="64">
        <f t="shared" si="663"/>
        <v>133.51501717705287</v>
      </c>
      <c r="O2445" s="121"/>
      <c r="P2445" s="177">
        <v>2.9750000000000001</v>
      </c>
      <c r="Q2445" s="177">
        <v>17.24030605264068</v>
      </c>
      <c r="R2445" s="177">
        <v>17.24030605264068</v>
      </c>
      <c r="S2445" s="177">
        <v>17.272386593757933</v>
      </c>
      <c r="T2445" s="177">
        <v>39.532947769933287</v>
      </c>
      <c r="U2445" s="177">
        <v>17.24030605264068</v>
      </c>
      <c r="V2445" s="177">
        <v>17.24030605264068</v>
      </c>
      <c r="W2445" s="177">
        <v>6.4067753325865926</v>
      </c>
      <c r="X2445" s="177">
        <v>30.367602155620094</v>
      </c>
      <c r="Y2445" s="177">
        <v>10.370533333333334</v>
      </c>
      <c r="Z2445" s="177">
        <v>0</v>
      </c>
      <c r="AA2445" s="177">
        <v>25.018809236478539</v>
      </c>
      <c r="AB2445" s="177">
        <v>20.355855368927173</v>
      </c>
      <c r="AC2445" s="177">
        <v>19.179128361084462</v>
      </c>
      <c r="AD2445" s="177">
        <v>66.428941410123826</v>
      </c>
      <c r="AE2445" s="177">
        <v>29.818638761636645</v>
      </c>
      <c r="AF2445" s="177">
        <v>22.063531695726635</v>
      </c>
      <c r="AG2445" s="177">
        <v>68.809005448377576</v>
      </c>
      <c r="AH2445" s="177">
        <v>68.809005448377576</v>
      </c>
      <c r="AI2445" s="177">
        <v>68.809005448377576</v>
      </c>
      <c r="AJ2445" s="177">
        <v>24.649626623421387</v>
      </c>
    </row>
    <row r="2446" spans="1:36" hidden="1" outlineLevel="1" x14ac:dyDescent="0.25">
      <c r="A2446" s="190">
        <f t="shared" si="647"/>
        <v>2024</v>
      </c>
      <c r="B2446" s="55">
        <f t="shared" si="648"/>
        <v>6</v>
      </c>
      <c r="C2446" s="55">
        <f t="shared" si="649"/>
        <v>7</v>
      </c>
      <c r="D2446" s="55">
        <f t="shared" si="645"/>
        <v>102</v>
      </c>
      <c r="F2446" s="63">
        <f t="shared" si="655"/>
        <v>45444.29166666665</v>
      </c>
      <c r="G2446" s="64">
        <f t="shared" si="646"/>
        <v>664.21670565076761</v>
      </c>
      <c r="H2446" s="64">
        <f t="shared" si="663"/>
        <v>64.62539367309364</v>
      </c>
      <c r="I2446" s="64">
        <f t="shared" si="663"/>
        <v>209.94509610067229</v>
      </c>
      <c r="J2446" s="64">
        <f t="shared" si="663"/>
        <v>218.95072584412958</v>
      </c>
      <c r="K2446" s="64">
        <f t="shared" si="663"/>
        <v>0</v>
      </c>
      <c r="L2446" s="64">
        <f t="shared" si="663"/>
        <v>0</v>
      </c>
      <c r="M2446" s="64">
        <f t="shared" si="663"/>
        <v>17.542316184307239</v>
      </c>
      <c r="N2446" s="64">
        <f t="shared" si="663"/>
        <v>153.15317384856485</v>
      </c>
      <c r="O2446" s="121"/>
      <c r="P2446" s="177">
        <v>2.9750000000000001</v>
      </c>
      <c r="Q2446" s="177">
        <v>21.743601775894703</v>
      </c>
      <c r="R2446" s="177">
        <v>21.743601775894703</v>
      </c>
      <c r="S2446" s="177">
        <v>28.377691473977329</v>
      </c>
      <c r="T2446" s="177">
        <v>40.744194259045123</v>
      </c>
      <c r="U2446" s="177">
        <v>21.743601775894703</v>
      </c>
      <c r="V2446" s="177">
        <v>21.743601775894703</v>
      </c>
      <c r="W2446" s="177">
        <v>7.3758467781267827</v>
      </c>
      <c r="X2446" s="177">
        <v>35.017355947344299</v>
      </c>
      <c r="Y2446" s="177">
        <v>22.400352000000002</v>
      </c>
      <c r="Z2446" s="177">
        <v>0</v>
      </c>
      <c r="AA2446" s="177">
        <v>23.600120029506968</v>
      </c>
      <c r="AB2446" s="177">
        <v>22.833762591991228</v>
      </c>
      <c r="AC2446" s="177">
        <v>19.744884123487864</v>
      </c>
      <c r="AD2446" s="177">
        <v>64.62539367309364</v>
      </c>
      <c r="AE2446" s="177">
        <v>31.728557664687717</v>
      </c>
      <c r="AF2446" s="177">
        <v>17.542316184307239</v>
      </c>
      <c r="AG2446" s="177">
        <v>72.983575281376531</v>
      </c>
      <c r="AH2446" s="177">
        <v>72.983575281376531</v>
      </c>
      <c r="AI2446" s="177">
        <v>72.983575281376531</v>
      </c>
      <c r="AJ2446" s="177">
        <v>41.326097977491045</v>
      </c>
    </row>
    <row r="2447" spans="1:36" hidden="1" outlineLevel="1" x14ac:dyDescent="0.25">
      <c r="A2447" s="190">
        <f t="shared" si="647"/>
        <v>2024</v>
      </c>
      <c r="B2447" s="55">
        <f t="shared" si="648"/>
        <v>6</v>
      </c>
      <c r="C2447" s="55">
        <f t="shared" si="649"/>
        <v>8</v>
      </c>
      <c r="D2447" s="55">
        <f t="shared" ref="D2447:D2510" si="664">MATCH(DATE(YEAR(F2447),B2447,1),$F$7505:$F$7816,0)</f>
        <v>102</v>
      </c>
      <c r="F2447" s="63">
        <f t="shared" si="655"/>
        <v>45444.333333333314</v>
      </c>
      <c r="G2447" s="64">
        <f t="shared" ref="G2447:G2510" si="665">SUM(H2447:N2447)</f>
        <v>709.29058420481635</v>
      </c>
      <c r="H2447" s="64">
        <f t="shared" si="663"/>
        <v>64.122737737438072</v>
      </c>
      <c r="I2447" s="64">
        <f t="shared" si="663"/>
        <v>237.43964019216958</v>
      </c>
      <c r="J2447" s="64">
        <f t="shared" si="663"/>
        <v>225.46834166531266</v>
      </c>
      <c r="K2447" s="64">
        <f t="shared" si="663"/>
        <v>0</v>
      </c>
      <c r="L2447" s="64">
        <f t="shared" si="663"/>
        <v>0</v>
      </c>
      <c r="M2447" s="64">
        <f t="shared" si="663"/>
        <v>15.824254289967875</v>
      </c>
      <c r="N2447" s="64">
        <f t="shared" si="663"/>
        <v>166.4356103199282</v>
      </c>
      <c r="O2447" s="121"/>
      <c r="P2447" s="177">
        <v>2.9750000000000001</v>
      </c>
      <c r="Q2447" s="177">
        <v>25.793476419461811</v>
      </c>
      <c r="R2447" s="177">
        <v>25.793476419461811</v>
      </c>
      <c r="S2447" s="177">
        <v>34.420026048519404</v>
      </c>
      <c r="T2447" s="177">
        <v>41.251141201390944</v>
      </c>
      <c r="U2447" s="177">
        <v>25.793476419461811</v>
      </c>
      <c r="V2447" s="177">
        <v>25.793476419461811</v>
      </c>
      <c r="W2447" s="177">
        <v>8.5804435003511106</v>
      </c>
      <c r="X2447" s="177">
        <v>38.546924049885995</v>
      </c>
      <c r="Y2447" s="177">
        <v>33.185706666666668</v>
      </c>
      <c r="Z2447" s="177">
        <v>0</v>
      </c>
      <c r="AA2447" s="177">
        <v>21.06034341661082</v>
      </c>
      <c r="AB2447" s="177">
        <v>23.469959645379568</v>
      </c>
      <c r="AC2447" s="177">
        <v>18.731401580090562</v>
      </c>
      <c r="AD2447" s="177">
        <v>64.122737737438072</v>
      </c>
      <c r="AE2447" s="177">
        <v>33.467261864975178</v>
      </c>
      <c r="AF2447" s="177">
        <v>15.824254289967875</v>
      </c>
      <c r="AG2447" s="177">
        <v>75.156113888437559</v>
      </c>
      <c r="AH2447" s="177">
        <v>75.156113888437559</v>
      </c>
      <c r="AI2447" s="177">
        <v>75.156113888437559</v>
      </c>
      <c r="AJ2447" s="177">
        <v>45.013136860380271</v>
      </c>
    </row>
    <row r="2448" spans="1:36" hidden="1" outlineLevel="1" x14ac:dyDescent="0.25">
      <c r="A2448" s="190">
        <f t="shared" ref="A2448:A2511" si="666">YEAR(F2448)</f>
        <v>2024</v>
      </c>
      <c r="B2448" s="55">
        <f t="shared" ref="B2448:B2511" si="667">MONTH(F2448)</f>
        <v>6</v>
      </c>
      <c r="C2448" s="55">
        <f t="shared" ref="C2448:C2511" si="668">HOUR(F2448)</f>
        <v>9</v>
      </c>
      <c r="D2448" s="55">
        <f t="shared" si="664"/>
        <v>102</v>
      </c>
      <c r="F2448" s="63">
        <f t="shared" si="655"/>
        <v>45444.374999999978</v>
      </c>
      <c r="G2448" s="64">
        <f t="shared" si="665"/>
        <v>726.14357086005896</v>
      </c>
      <c r="H2448" s="64">
        <f t="shared" si="663"/>
        <v>71.38021260417915</v>
      </c>
      <c r="I2448" s="64">
        <f t="shared" si="663"/>
        <v>252.93821346477165</v>
      </c>
      <c r="J2448" s="64">
        <f t="shared" si="663"/>
        <v>215.41109337235989</v>
      </c>
      <c r="K2448" s="64">
        <f t="shared" si="663"/>
        <v>0</v>
      </c>
      <c r="L2448" s="64">
        <f t="shared" si="663"/>
        <v>0</v>
      </c>
      <c r="M2448" s="64">
        <f t="shared" si="663"/>
        <v>13.563646534258176</v>
      </c>
      <c r="N2448" s="64">
        <f t="shared" si="663"/>
        <v>172.8504048844901</v>
      </c>
      <c r="O2448" s="121"/>
      <c r="P2448" s="177">
        <v>2.9750000000000001</v>
      </c>
      <c r="Q2448" s="177">
        <v>28.019361719742982</v>
      </c>
      <c r="R2448" s="177">
        <v>28.019361719742982</v>
      </c>
      <c r="S2448" s="177">
        <v>37.737315672162396</v>
      </c>
      <c r="T2448" s="177">
        <v>41.224514512785639</v>
      </c>
      <c r="U2448" s="177">
        <v>28.019361719742982</v>
      </c>
      <c r="V2448" s="177">
        <v>28.019361719742982</v>
      </c>
      <c r="W2448" s="177">
        <v>8.5361176060808628</v>
      </c>
      <c r="X2448" s="177">
        <v>40.909532065772844</v>
      </c>
      <c r="Y2448" s="177">
        <v>38.993205333333336</v>
      </c>
      <c r="Z2448" s="177">
        <v>0</v>
      </c>
      <c r="AA2448" s="177">
        <v>20.522009100772838</v>
      </c>
      <c r="AB2448" s="177">
        <v>22.489007029662268</v>
      </c>
      <c r="AC2448" s="177">
        <v>17.761941875083053</v>
      </c>
      <c r="AD2448" s="177">
        <v>71.38021260417915</v>
      </c>
      <c r="AE2448" s="177">
        <v>33.9139966654757</v>
      </c>
      <c r="AF2448" s="177">
        <v>13.563646534258176</v>
      </c>
      <c r="AG2448" s="177">
        <v>71.803697790786629</v>
      </c>
      <c r="AH2448" s="177">
        <v>71.803697790786629</v>
      </c>
      <c r="AI2448" s="177">
        <v>71.803697790786629</v>
      </c>
      <c r="AJ2448" s="177">
        <v>48.648531609160884</v>
      </c>
    </row>
    <row r="2449" spans="1:36" hidden="1" outlineLevel="1" x14ac:dyDescent="0.25">
      <c r="A2449" s="190">
        <f t="shared" si="666"/>
        <v>2024</v>
      </c>
      <c r="B2449" s="55">
        <f t="shared" si="667"/>
        <v>6</v>
      </c>
      <c r="C2449" s="55">
        <f t="shared" si="668"/>
        <v>10</v>
      </c>
      <c r="D2449" s="55">
        <f t="shared" si="664"/>
        <v>102</v>
      </c>
      <c r="F2449" s="63">
        <f t="shared" si="655"/>
        <v>45444.416666666642</v>
      </c>
      <c r="G2449" s="64">
        <f t="shared" si="665"/>
        <v>727.44567509068429</v>
      </c>
      <c r="H2449" s="64">
        <f t="shared" si="663"/>
        <v>68.00762291419889</v>
      </c>
      <c r="I2449" s="64">
        <f t="shared" si="663"/>
        <v>255.42225995205794</v>
      </c>
      <c r="J2449" s="64">
        <f t="shared" si="663"/>
        <v>215.0594424315689</v>
      </c>
      <c r="K2449" s="64">
        <f t="shared" si="663"/>
        <v>0</v>
      </c>
      <c r="L2449" s="64">
        <f t="shared" si="663"/>
        <v>0</v>
      </c>
      <c r="M2449" s="64">
        <f t="shared" si="663"/>
        <v>12.116857570603973</v>
      </c>
      <c r="N2449" s="64">
        <f t="shared" si="663"/>
        <v>176.83949222225453</v>
      </c>
      <c r="O2449" s="121"/>
      <c r="P2449" s="177">
        <v>2.9750000000000001</v>
      </c>
      <c r="Q2449" s="177">
        <v>29.936096283873987</v>
      </c>
      <c r="R2449" s="177">
        <v>29.936096283873987</v>
      </c>
      <c r="S2449" s="177">
        <v>37.747601136573827</v>
      </c>
      <c r="T2449" s="177">
        <v>40.413204037612964</v>
      </c>
      <c r="U2449" s="177">
        <v>29.936096283873987</v>
      </c>
      <c r="V2449" s="177">
        <v>29.936096283873987</v>
      </c>
      <c r="W2449" s="177">
        <v>8.6648019725994807</v>
      </c>
      <c r="X2449" s="177">
        <v>39.813320875390218</v>
      </c>
      <c r="Y2449" s="177">
        <v>43.556239999999995</v>
      </c>
      <c r="Z2449" s="177">
        <v>0</v>
      </c>
      <c r="AA2449" s="177">
        <v>19.714601916563929</v>
      </c>
      <c r="AB2449" s="177">
        <v>21.028467880409885</v>
      </c>
      <c r="AC2449" s="177">
        <v>16.352037289784771</v>
      </c>
      <c r="AD2449" s="177">
        <v>68.00762291419889</v>
      </c>
      <c r="AE2449" s="177">
        <v>34.202443647342697</v>
      </c>
      <c r="AF2449" s="177">
        <v>12.116857570603973</v>
      </c>
      <c r="AG2449" s="177">
        <v>71.686480810522966</v>
      </c>
      <c r="AH2449" s="177">
        <v>71.686480810522966</v>
      </c>
      <c r="AI2449" s="177">
        <v>71.686480810522966</v>
      </c>
      <c r="AJ2449" s="177">
        <v>48.049648282538762</v>
      </c>
    </row>
    <row r="2450" spans="1:36" hidden="1" outlineLevel="1" x14ac:dyDescent="0.25">
      <c r="A2450" s="190">
        <f t="shared" si="666"/>
        <v>2024</v>
      </c>
      <c r="B2450" s="55">
        <f t="shared" si="667"/>
        <v>6</v>
      </c>
      <c r="C2450" s="55">
        <f t="shared" si="668"/>
        <v>11</v>
      </c>
      <c r="D2450" s="55">
        <f t="shared" si="664"/>
        <v>102</v>
      </c>
      <c r="F2450" s="63">
        <f t="shared" si="655"/>
        <v>45444.458333333307</v>
      </c>
      <c r="G2450" s="64">
        <f t="shared" si="665"/>
        <v>705.60085218461109</v>
      </c>
      <c r="H2450" s="64">
        <f t="shared" si="663"/>
        <v>65.097823054960529</v>
      </c>
      <c r="I2450" s="64">
        <f t="shared" si="663"/>
        <v>252.38927144460735</v>
      </c>
      <c r="J2450" s="64">
        <f t="shared" si="663"/>
        <v>187.43174675127048</v>
      </c>
      <c r="K2450" s="64">
        <f t="shared" si="663"/>
        <v>0</v>
      </c>
      <c r="L2450" s="64">
        <f t="shared" si="663"/>
        <v>0</v>
      </c>
      <c r="M2450" s="64">
        <f t="shared" si="663"/>
        <v>11.936008950147194</v>
      </c>
      <c r="N2450" s="64">
        <f t="shared" si="663"/>
        <v>188.7460019836256</v>
      </c>
      <c r="O2450" s="121"/>
      <c r="P2450" s="177">
        <v>2.9750000000000001</v>
      </c>
      <c r="Q2450" s="177">
        <v>33.161568964374005</v>
      </c>
      <c r="R2450" s="177">
        <v>33.161568964374005</v>
      </c>
      <c r="S2450" s="177">
        <v>38.524002289886838</v>
      </c>
      <c r="T2450" s="177">
        <v>39.477362588040094</v>
      </c>
      <c r="U2450" s="177">
        <v>33.161568964374005</v>
      </c>
      <c r="V2450" s="177">
        <v>33.161568964374005</v>
      </c>
      <c r="W2450" s="177">
        <v>8.433403459895894</v>
      </c>
      <c r="X2450" s="177">
        <v>39.487488762411147</v>
      </c>
      <c r="Y2450" s="177">
        <v>43.141418666666674</v>
      </c>
      <c r="Z2450" s="177">
        <v>0</v>
      </c>
      <c r="AA2450" s="177">
        <v>19.275604040774382</v>
      </c>
      <c r="AB2450" s="177">
        <v>19.951534817665259</v>
      </c>
      <c r="AC2450" s="177">
        <v>16.872587267689969</v>
      </c>
      <c r="AD2450" s="177">
        <v>65.097823054960529</v>
      </c>
      <c r="AE2450" s="177">
        <v>33.829619312696906</v>
      </c>
      <c r="AF2450" s="177">
        <v>11.936008950147194</v>
      </c>
      <c r="AG2450" s="177">
        <v>62.477248917090158</v>
      </c>
      <c r="AH2450" s="177">
        <v>62.477248917090158</v>
      </c>
      <c r="AI2450" s="177">
        <v>62.477248917090158</v>
      </c>
      <c r="AJ2450" s="177">
        <v>46.520976365009794</v>
      </c>
    </row>
    <row r="2451" spans="1:36" hidden="1" outlineLevel="1" x14ac:dyDescent="0.25">
      <c r="A2451" s="190">
        <f t="shared" si="666"/>
        <v>2024</v>
      </c>
      <c r="B2451" s="55">
        <f t="shared" si="667"/>
        <v>6</v>
      </c>
      <c r="C2451" s="55">
        <f t="shared" si="668"/>
        <v>12</v>
      </c>
      <c r="D2451" s="55">
        <f t="shared" si="664"/>
        <v>102</v>
      </c>
      <c r="F2451" s="63">
        <f t="shared" si="655"/>
        <v>45444.499999999971</v>
      </c>
      <c r="G2451" s="64">
        <f t="shared" si="665"/>
        <v>715.88488711296441</v>
      </c>
      <c r="H2451" s="64">
        <f t="shared" si="663"/>
        <v>64.501398503475599</v>
      </c>
      <c r="I2451" s="64">
        <f t="shared" si="663"/>
        <v>249.14315184507575</v>
      </c>
      <c r="J2451" s="64">
        <f t="shared" si="663"/>
        <v>190.14728752165078</v>
      </c>
      <c r="K2451" s="64">
        <f t="shared" si="663"/>
        <v>0</v>
      </c>
      <c r="L2451" s="64">
        <f t="shared" si="663"/>
        <v>0</v>
      </c>
      <c r="M2451" s="64">
        <f t="shared" si="663"/>
        <v>11.845584639918807</v>
      </c>
      <c r="N2451" s="64">
        <f t="shared" si="663"/>
        <v>200.24746460284351</v>
      </c>
      <c r="O2451" s="121"/>
      <c r="P2451" s="177">
        <v>2.9750000000000001</v>
      </c>
      <c r="Q2451" s="177">
        <v>36.150026080492225</v>
      </c>
      <c r="R2451" s="177">
        <v>36.150026080492225</v>
      </c>
      <c r="S2451" s="177">
        <v>37.123952726712723</v>
      </c>
      <c r="T2451" s="177">
        <v>38.163989356005423</v>
      </c>
      <c r="U2451" s="177">
        <v>36.150026080492225</v>
      </c>
      <c r="V2451" s="177">
        <v>36.150026080492225</v>
      </c>
      <c r="W2451" s="177">
        <v>8.6397711073031171</v>
      </c>
      <c r="X2451" s="177">
        <v>38.958741525002161</v>
      </c>
      <c r="Y2451" s="177">
        <v>41.896954666666659</v>
      </c>
      <c r="Z2451" s="177">
        <v>0</v>
      </c>
      <c r="AA2451" s="177">
        <v>20.856252691264441</v>
      </c>
      <c r="AB2451" s="177">
        <v>16.807005337802757</v>
      </c>
      <c r="AC2451" s="177">
        <v>17.984102251807389</v>
      </c>
      <c r="AD2451" s="177">
        <v>64.501398503475599</v>
      </c>
      <c r="AE2451" s="177">
        <v>34.380924304725461</v>
      </c>
      <c r="AF2451" s="177">
        <v>11.845584639918807</v>
      </c>
      <c r="AG2451" s="177">
        <v>63.382429173883594</v>
      </c>
      <c r="AH2451" s="177">
        <v>63.382429173883594</v>
      </c>
      <c r="AI2451" s="177">
        <v>63.382429173883594</v>
      </c>
      <c r="AJ2451" s="177">
        <v>47.003818158660224</v>
      </c>
    </row>
    <row r="2452" spans="1:36" hidden="1" outlineLevel="1" x14ac:dyDescent="0.25">
      <c r="A2452" s="190">
        <f t="shared" si="666"/>
        <v>2024</v>
      </c>
      <c r="B2452" s="55">
        <f t="shared" si="667"/>
        <v>6</v>
      </c>
      <c r="C2452" s="55">
        <f t="shared" si="668"/>
        <v>13</v>
      </c>
      <c r="D2452" s="55">
        <f t="shared" si="664"/>
        <v>102</v>
      </c>
      <c r="F2452" s="63">
        <f t="shared" si="655"/>
        <v>45444.541666666635</v>
      </c>
      <c r="G2452" s="64">
        <f t="shared" si="665"/>
        <v>712.92932991206999</v>
      </c>
      <c r="H2452" s="64">
        <f t="shared" si="663"/>
        <v>60.959281598572993</v>
      </c>
      <c r="I2452" s="64">
        <f t="shared" si="663"/>
        <v>238.70179977854824</v>
      </c>
      <c r="J2452" s="64">
        <f t="shared" si="663"/>
        <v>187.93481117563235</v>
      </c>
      <c r="K2452" s="64">
        <f t="shared" si="663"/>
        <v>0</v>
      </c>
      <c r="L2452" s="64">
        <f t="shared" si="663"/>
        <v>0</v>
      </c>
      <c r="M2452" s="64">
        <f t="shared" si="663"/>
        <v>11.574311709233648</v>
      </c>
      <c r="N2452" s="64">
        <f t="shared" si="663"/>
        <v>213.75912565008284</v>
      </c>
      <c r="O2452" s="121"/>
      <c r="P2452" s="177">
        <v>2.9750000000000001</v>
      </c>
      <c r="Q2452" s="177">
        <v>37.561814442244639</v>
      </c>
      <c r="R2452" s="177">
        <v>37.561814442244639</v>
      </c>
      <c r="S2452" s="177">
        <v>33.512521697797396</v>
      </c>
      <c r="T2452" s="177">
        <v>38.164556551739018</v>
      </c>
      <c r="U2452" s="177">
        <v>37.561814442244639</v>
      </c>
      <c r="V2452" s="177">
        <v>37.561814442244639</v>
      </c>
      <c r="W2452" s="177">
        <v>8.4320236343395365</v>
      </c>
      <c r="X2452" s="177">
        <v>37.20914072331319</v>
      </c>
      <c r="Y2452" s="177">
        <v>40.237669333333329</v>
      </c>
      <c r="Z2452" s="177">
        <v>0</v>
      </c>
      <c r="AA2452" s="177">
        <v>24.210193226879028</v>
      </c>
      <c r="AB2452" s="177">
        <v>18.511590146600934</v>
      </c>
      <c r="AC2452" s="177">
        <v>20.790084507624332</v>
      </c>
      <c r="AD2452" s="177">
        <v>60.959281598572993</v>
      </c>
      <c r="AE2452" s="177">
        <v>32.624076432146452</v>
      </c>
      <c r="AF2452" s="177">
        <v>11.574311709233648</v>
      </c>
      <c r="AG2452" s="177">
        <v>62.644937058544116</v>
      </c>
      <c r="AH2452" s="177">
        <v>62.644937058544116</v>
      </c>
      <c r="AI2452" s="177">
        <v>62.644937058544116</v>
      </c>
      <c r="AJ2452" s="177">
        <v>45.546811405879303</v>
      </c>
    </row>
    <row r="2453" spans="1:36" hidden="1" outlineLevel="1" x14ac:dyDescent="0.25">
      <c r="A2453" s="190">
        <f t="shared" si="666"/>
        <v>2024</v>
      </c>
      <c r="B2453" s="55">
        <f t="shared" si="667"/>
        <v>6</v>
      </c>
      <c r="C2453" s="55">
        <f t="shared" si="668"/>
        <v>14</v>
      </c>
      <c r="D2453" s="55">
        <f t="shared" si="664"/>
        <v>102</v>
      </c>
      <c r="F2453" s="63">
        <f t="shared" si="655"/>
        <v>45444.583333333299</v>
      </c>
      <c r="G2453" s="64">
        <f t="shared" si="665"/>
        <v>707.26809353498572</v>
      </c>
      <c r="H2453" s="64">
        <f t="shared" si="663"/>
        <v>63.453466545377758</v>
      </c>
      <c r="I2453" s="64">
        <f t="shared" si="663"/>
        <v>221.75663522965544</v>
      </c>
      <c r="J2453" s="64">
        <f t="shared" si="663"/>
        <v>188.48100489341866</v>
      </c>
      <c r="K2453" s="64">
        <f t="shared" si="663"/>
        <v>0</v>
      </c>
      <c r="L2453" s="64">
        <f t="shared" si="663"/>
        <v>0</v>
      </c>
      <c r="M2453" s="64">
        <f t="shared" si="663"/>
        <v>12.207281880832358</v>
      </c>
      <c r="N2453" s="64">
        <f t="shared" si="663"/>
        <v>221.36970498570147</v>
      </c>
      <c r="O2453" s="121"/>
      <c r="P2453" s="177">
        <v>2.9750000000000001</v>
      </c>
      <c r="Q2453" s="177">
        <v>38.303776209005029</v>
      </c>
      <c r="R2453" s="177">
        <v>38.303776209005029</v>
      </c>
      <c r="S2453" s="177">
        <v>26.180011881616313</v>
      </c>
      <c r="T2453" s="177">
        <v>36.622508906439585</v>
      </c>
      <c r="U2453" s="177">
        <v>38.303776209005029</v>
      </c>
      <c r="V2453" s="177">
        <v>38.303776209005029</v>
      </c>
      <c r="W2453" s="177">
        <v>8.2905370111725922</v>
      </c>
      <c r="X2453" s="177">
        <v>36.056290753930007</v>
      </c>
      <c r="Y2453" s="177">
        <v>36.504277333333327</v>
      </c>
      <c r="Z2453" s="177">
        <v>0</v>
      </c>
      <c r="AA2453" s="177">
        <v>25.356925078306681</v>
      </c>
      <c r="AB2453" s="177">
        <v>20.283973768782793</v>
      </c>
      <c r="AC2453" s="177">
        <v>22.513701302591866</v>
      </c>
      <c r="AD2453" s="177">
        <v>63.453466545377758</v>
      </c>
      <c r="AE2453" s="177">
        <v>31.979137650988552</v>
      </c>
      <c r="AF2453" s="177">
        <v>12.207281880832358</v>
      </c>
      <c r="AG2453" s="177">
        <v>62.827001631139552</v>
      </c>
      <c r="AH2453" s="177">
        <v>62.827001631139552</v>
      </c>
      <c r="AI2453" s="177">
        <v>62.827001631139552</v>
      </c>
      <c r="AJ2453" s="177">
        <v>43.148871692175078</v>
      </c>
    </row>
    <row r="2454" spans="1:36" hidden="1" outlineLevel="1" x14ac:dyDescent="0.25">
      <c r="A2454" s="190">
        <f t="shared" si="666"/>
        <v>2024</v>
      </c>
      <c r="B2454" s="55">
        <f t="shared" si="667"/>
        <v>6</v>
      </c>
      <c r="C2454" s="55">
        <f t="shared" si="668"/>
        <v>15</v>
      </c>
      <c r="D2454" s="55">
        <f t="shared" si="664"/>
        <v>102</v>
      </c>
      <c r="F2454" s="63">
        <f t="shared" si="655"/>
        <v>45444.624999999964</v>
      </c>
      <c r="G2454" s="64">
        <f t="shared" si="665"/>
        <v>664.12241051541105</v>
      </c>
      <c r="H2454" s="64">
        <f t="shared" si="663"/>
        <v>57.100218551818173</v>
      </c>
      <c r="I2454" s="64">
        <f t="shared" si="663"/>
        <v>203.67491145222749</v>
      </c>
      <c r="J2454" s="64">
        <f t="shared" si="663"/>
        <v>166.60045582699846</v>
      </c>
      <c r="K2454" s="64">
        <f t="shared" si="663"/>
        <v>0</v>
      </c>
      <c r="L2454" s="64">
        <f t="shared" si="663"/>
        <v>0</v>
      </c>
      <c r="M2454" s="64">
        <f t="shared" si="663"/>
        <v>12.659403431974297</v>
      </c>
      <c r="N2454" s="64">
        <f t="shared" si="663"/>
        <v>224.08742125239266</v>
      </c>
      <c r="O2454" s="121"/>
      <c r="P2454" s="177">
        <v>2.9750000000000001</v>
      </c>
      <c r="Q2454" s="177">
        <v>37.479374245937926</v>
      </c>
      <c r="R2454" s="177">
        <v>37.479374245937926</v>
      </c>
      <c r="S2454" s="177">
        <v>18.254629696079498</v>
      </c>
      <c r="T2454" s="177">
        <v>34.552654120147309</v>
      </c>
      <c r="U2454" s="177">
        <v>37.479374245937926</v>
      </c>
      <c r="V2454" s="177">
        <v>37.479374245937926</v>
      </c>
      <c r="W2454" s="177">
        <v>7.7527159096582228</v>
      </c>
      <c r="X2454" s="177">
        <v>38.199028763446691</v>
      </c>
      <c r="Y2454" s="177">
        <v>29.867136000000002</v>
      </c>
      <c r="Z2454" s="177">
        <v>0</v>
      </c>
      <c r="AA2454" s="177">
        <v>29.218551539691468</v>
      </c>
      <c r="AB2454" s="177">
        <v>21.109770520660966</v>
      </c>
      <c r="AC2454" s="177">
        <v>23.841602208288517</v>
      </c>
      <c r="AD2454" s="177">
        <v>57.100218551818173</v>
      </c>
      <c r="AE2454" s="177">
        <v>30.172274939651196</v>
      </c>
      <c r="AF2454" s="177">
        <v>12.659403431974297</v>
      </c>
      <c r="AG2454" s="177">
        <v>55.533485275666152</v>
      </c>
      <c r="AH2454" s="177">
        <v>55.533485275666152</v>
      </c>
      <c r="AI2454" s="177">
        <v>55.533485275666152</v>
      </c>
      <c r="AJ2454" s="177">
        <v>41.901472023244565</v>
      </c>
    </row>
    <row r="2455" spans="1:36" hidden="1" outlineLevel="1" x14ac:dyDescent="0.25">
      <c r="A2455" s="190">
        <f t="shared" si="666"/>
        <v>2024</v>
      </c>
      <c r="B2455" s="55">
        <f t="shared" si="667"/>
        <v>6</v>
      </c>
      <c r="C2455" s="55">
        <f t="shared" si="668"/>
        <v>16</v>
      </c>
      <c r="D2455" s="55">
        <f t="shared" si="664"/>
        <v>102</v>
      </c>
      <c r="F2455" s="63">
        <f t="shared" si="655"/>
        <v>45444.666666666628</v>
      </c>
      <c r="G2455" s="64">
        <f t="shared" si="665"/>
        <v>641.78703277620616</v>
      </c>
      <c r="H2455" s="64">
        <f t="shared" ref="H2455:N2464" si="669">SUMIF($P$6:$AK$6,H$6,$P2455:$AK2455)</f>
        <v>58.922900093987842</v>
      </c>
      <c r="I2455" s="64">
        <f t="shared" si="669"/>
        <v>180.75741107405605</v>
      </c>
      <c r="J2455" s="64">
        <f t="shared" si="669"/>
        <v>169.86535653422106</v>
      </c>
      <c r="K2455" s="64">
        <f t="shared" si="669"/>
        <v>0</v>
      </c>
      <c r="L2455" s="64">
        <f t="shared" si="669"/>
        <v>0</v>
      </c>
      <c r="M2455" s="64">
        <f t="shared" si="669"/>
        <v>14.015768085400119</v>
      </c>
      <c r="N2455" s="64">
        <f t="shared" si="669"/>
        <v>218.22559698854104</v>
      </c>
      <c r="O2455" s="121"/>
      <c r="P2455" s="177">
        <v>2.9750000000000001</v>
      </c>
      <c r="Q2455" s="177">
        <v>35.377149240116822</v>
      </c>
      <c r="R2455" s="177">
        <v>35.377149240116822</v>
      </c>
      <c r="S2455" s="177">
        <v>8.9273233654689754</v>
      </c>
      <c r="T2455" s="177">
        <v>32.478387811482584</v>
      </c>
      <c r="U2455" s="177">
        <v>35.377149240116822</v>
      </c>
      <c r="V2455" s="177">
        <v>35.377149240116822</v>
      </c>
      <c r="W2455" s="177">
        <v>7.3191870656420175</v>
      </c>
      <c r="X2455" s="177">
        <v>36.795684900084176</v>
      </c>
      <c r="Y2455" s="177">
        <v>21.985530666666669</v>
      </c>
      <c r="Z2455" s="177">
        <v>0</v>
      </c>
      <c r="AA2455" s="177">
        <v>29.367747751637783</v>
      </c>
      <c r="AB2455" s="177">
        <v>21.405453619499994</v>
      </c>
      <c r="AC2455" s="177">
        <v>25.943798656935989</v>
      </c>
      <c r="AD2455" s="177">
        <v>58.922900093987842</v>
      </c>
      <c r="AE2455" s="177">
        <v>30.855172266251309</v>
      </c>
      <c r="AF2455" s="177">
        <v>14.015768085400119</v>
      </c>
      <c r="AG2455" s="177">
        <v>56.621785511407019</v>
      </c>
      <c r="AH2455" s="177">
        <v>56.621785511407019</v>
      </c>
      <c r="AI2455" s="177">
        <v>56.621785511407019</v>
      </c>
      <c r="AJ2455" s="177">
        <v>39.421124998460293</v>
      </c>
    </row>
    <row r="2456" spans="1:36" hidden="1" outlineLevel="1" x14ac:dyDescent="0.25">
      <c r="A2456" s="190">
        <f t="shared" si="666"/>
        <v>2024</v>
      </c>
      <c r="B2456" s="55">
        <f t="shared" si="667"/>
        <v>6</v>
      </c>
      <c r="C2456" s="55">
        <f t="shared" si="668"/>
        <v>17</v>
      </c>
      <c r="D2456" s="55">
        <f t="shared" si="664"/>
        <v>102</v>
      </c>
      <c r="F2456" s="63">
        <f t="shared" si="655"/>
        <v>45444.708333333292</v>
      </c>
      <c r="G2456" s="64">
        <f t="shared" si="665"/>
        <v>466.99453200109178</v>
      </c>
      <c r="H2456" s="64">
        <f t="shared" si="669"/>
        <v>34.70719687102418</v>
      </c>
      <c r="I2456" s="64">
        <f t="shared" si="669"/>
        <v>126.8698138873747</v>
      </c>
      <c r="J2456" s="64">
        <f t="shared" si="669"/>
        <v>90.533848929650105</v>
      </c>
      <c r="K2456" s="64">
        <f t="shared" si="669"/>
        <v>0</v>
      </c>
      <c r="L2456" s="64">
        <f t="shared" si="669"/>
        <v>0</v>
      </c>
      <c r="M2456" s="64">
        <f t="shared" si="669"/>
        <v>14.73916256722722</v>
      </c>
      <c r="N2456" s="64">
        <f t="shared" si="669"/>
        <v>200.14450974581558</v>
      </c>
      <c r="O2456" s="121"/>
      <c r="P2456" s="177">
        <v>2.9750000000000001</v>
      </c>
      <c r="Q2456" s="177">
        <v>30.059756578334049</v>
      </c>
      <c r="R2456" s="177">
        <v>30.059756578334049</v>
      </c>
      <c r="S2456" s="177">
        <v>2.0480508369662855</v>
      </c>
      <c r="T2456" s="177">
        <v>14.696896095612461</v>
      </c>
      <c r="U2456" s="177">
        <v>30.059756578334049</v>
      </c>
      <c r="V2456" s="177">
        <v>30.059756578334049</v>
      </c>
      <c r="W2456" s="177">
        <v>6.2283581883596177</v>
      </c>
      <c r="X2456" s="177">
        <v>31.825563611550688</v>
      </c>
      <c r="Y2456" s="177">
        <v>11.614997333333335</v>
      </c>
      <c r="Z2456" s="177">
        <v>0</v>
      </c>
      <c r="AA2456" s="177">
        <v>31.935993909720924</v>
      </c>
      <c r="AB2456" s="177">
        <v>22.878880038149628</v>
      </c>
      <c r="AC2456" s="177">
        <v>25.090609484608855</v>
      </c>
      <c r="AD2456" s="177">
        <v>34.70719687102418</v>
      </c>
      <c r="AE2456" s="177">
        <v>28.023645520941486</v>
      </c>
      <c r="AF2456" s="177">
        <v>14.73916256722722</v>
      </c>
      <c r="AG2456" s="177">
        <v>30.177949643216699</v>
      </c>
      <c r="AH2456" s="177">
        <v>30.177949643216699</v>
      </c>
      <c r="AI2456" s="177">
        <v>30.177949643216699</v>
      </c>
      <c r="AJ2456" s="177">
        <v>29.457302300610827</v>
      </c>
    </row>
    <row r="2457" spans="1:36" hidden="1" outlineLevel="1" x14ac:dyDescent="0.25">
      <c r="A2457" s="190">
        <f t="shared" si="666"/>
        <v>2024</v>
      </c>
      <c r="B2457" s="55">
        <f t="shared" si="667"/>
        <v>6</v>
      </c>
      <c r="C2457" s="55">
        <f t="shared" si="668"/>
        <v>18</v>
      </c>
      <c r="D2457" s="55">
        <f t="shared" si="664"/>
        <v>102</v>
      </c>
      <c r="F2457" s="63">
        <f t="shared" si="655"/>
        <v>45444.749999999956</v>
      </c>
      <c r="G2457" s="64">
        <f t="shared" si="665"/>
        <v>268.33829773431228</v>
      </c>
      <c r="H2457" s="64">
        <f t="shared" si="669"/>
        <v>3.7391004218281521</v>
      </c>
      <c r="I2457" s="64">
        <f t="shared" si="669"/>
        <v>52.972894458026488</v>
      </c>
      <c r="J2457" s="64">
        <f t="shared" si="669"/>
        <v>6.9832102335030282</v>
      </c>
      <c r="K2457" s="64">
        <f t="shared" si="669"/>
        <v>0</v>
      </c>
      <c r="L2457" s="64">
        <f t="shared" si="669"/>
        <v>0</v>
      </c>
      <c r="M2457" s="64">
        <f t="shared" si="669"/>
        <v>16.3668001513382</v>
      </c>
      <c r="N2457" s="64">
        <f t="shared" si="669"/>
        <v>188.27629246961644</v>
      </c>
      <c r="O2457" s="121"/>
      <c r="P2457" s="177">
        <v>2.9750000000000001</v>
      </c>
      <c r="Q2457" s="177">
        <v>26.380862818147122</v>
      </c>
      <c r="R2457" s="177">
        <v>26.380862818147122</v>
      </c>
      <c r="S2457" s="177">
        <v>0.53395176144019763</v>
      </c>
      <c r="T2457" s="177">
        <v>0</v>
      </c>
      <c r="U2457" s="177">
        <v>26.380862818147122</v>
      </c>
      <c r="V2457" s="177">
        <v>26.380862818147122</v>
      </c>
      <c r="W2457" s="177">
        <v>3.0483986552730009</v>
      </c>
      <c r="X2457" s="177">
        <v>15.673275639871029</v>
      </c>
      <c r="Y2457" s="177">
        <v>2.488928</v>
      </c>
      <c r="Z2457" s="177">
        <v>0</v>
      </c>
      <c r="AA2457" s="177">
        <v>33.319327631402167</v>
      </c>
      <c r="AB2457" s="177">
        <v>24.098930629714893</v>
      </c>
      <c r="AC2457" s="177">
        <v>25.334582935910909</v>
      </c>
      <c r="AD2457" s="177">
        <v>3.7391004218281521</v>
      </c>
      <c r="AE2457" s="177">
        <v>14.182517765229989</v>
      </c>
      <c r="AF2457" s="177">
        <v>16.3668001513382</v>
      </c>
      <c r="AG2457" s="177">
        <v>2.3277367445010095</v>
      </c>
      <c r="AH2457" s="177">
        <v>2.3277367445010095</v>
      </c>
      <c r="AI2457" s="177">
        <v>2.3277367445010095</v>
      </c>
      <c r="AJ2457" s="177">
        <v>14.070822636212267</v>
      </c>
    </row>
    <row r="2458" spans="1:36" hidden="1" outlineLevel="1" x14ac:dyDescent="0.25">
      <c r="A2458" s="190">
        <f t="shared" si="666"/>
        <v>2024</v>
      </c>
      <c r="B2458" s="55">
        <f t="shared" si="667"/>
        <v>6</v>
      </c>
      <c r="C2458" s="55">
        <f t="shared" si="668"/>
        <v>19</v>
      </c>
      <c r="D2458" s="55">
        <f t="shared" si="664"/>
        <v>102</v>
      </c>
      <c r="F2458" s="63">
        <f t="shared" si="655"/>
        <v>45444.791666666621</v>
      </c>
      <c r="G2458" s="64">
        <f t="shared" si="665"/>
        <v>198.70794131270142</v>
      </c>
      <c r="H2458" s="64">
        <f t="shared" si="669"/>
        <v>0</v>
      </c>
      <c r="I2458" s="64">
        <f t="shared" si="669"/>
        <v>6.3555966651566091</v>
      </c>
      <c r="J2458" s="64">
        <f t="shared" si="669"/>
        <v>0</v>
      </c>
      <c r="K2458" s="64">
        <f t="shared" si="669"/>
        <v>0</v>
      </c>
      <c r="L2458" s="64">
        <f t="shared" si="669"/>
        <v>0</v>
      </c>
      <c r="M2458" s="64">
        <f t="shared" si="669"/>
        <v>18.446559286591118</v>
      </c>
      <c r="N2458" s="64">
        <f t="shared" si="669"/>
        <v>173.9057853609537</v>
      </c>
      <c r="O2458" s="121"/>
      <c r="P2458" s="177">
        <v>2.9750000000000001</v>
      </c>
      <c r="Q2458" s="177">
        <v>23.742776536332407</v>
      </c>
      <c r="R2458" s="177">
        <v>23.742776536332407</v>
      </c>
      <c r="S2458" s="177">
        <v>0</v>
      </c>
      <c r="T2458" s="177">
        <v>0</v>
      </c>
      <c r="U2458" s="177">
        <v>23.742776536332407</v>
      </c>
      <c r="V2458" s="177">
        <v>23.742776536332407</v>
      </c>
      <c r="W2458" s="177">
        <v>0.3401308778162126</v>
      </c>
      <c r="X2458" s="177">
        <v>0.89060120666477482</v>
      </c>
      <c r="Y2458" s="177">
        <v>0</v>
      </c>
      <c r="Z2458" s="177">
        <v>0</v>
      </c>
      <c r="AA2458" s="177">
        <v>31.549145549191692</v>
      </c>
      <c r="AB2458" s="177">
        <v>25.371759227168624</v>
      </c>
      <c r="AC2458" s="177">
        <v>22.01377443926377</v>
      </c>
      <c r="AD2458" s="177">
        <v>0</v>
      </c>
      <c r="AE2458" s="177">
        <v>2.10259150843466</v>
      </c>
      <c r="AF2458" s="177">
        <v>18.446559286591118</v>
      </c>
      <c r="AG2458" s="177">
        <v>0</v>
      </c>
      <c r="AH2458" s="177">
        <v>0</v>
      </c>
      <c r="AI2458" s="177">
        <v>0</v>
      </c>
      <c r="AJ2458" s="177">
        <v>4.7273072240962173E-2</v>
      </c>
    </row>
    <row r="2459" spans="1:36" hidden="1" outlineLevel="1" x14ac:dyDescent="0.25">
      <c r="A2459" s="190">
        <f t="shared" si="666"/>
        <v>2024</v>
      </c>
      <c r="B2459" s="55">
        <f t="shared" si="667"/>
        <v>6</v>
      </c>
      <c r="C2459" s="55">
        <f t="shared" si="668"/>
        <v>20</v>
      </c>
      <c r="D2459" s="55">
        <f t="shared" si="664"/>
        <v>102</v>
      </c>
      <c r="F2459" s="63">
        <f t="shared" si="655"/>
        <v>45444.833333333285</v>
      </c>
      <c r="G2459" s="64">
        <f t="shared" si="665"/>
        <v>198.69075158444747</v>
      </c>
      <c r="H2459" s="64">
        <f t="shared" si="669"/>
        <v>0</v>
      </c>
      <c r="I2459" s="64">
        <f t="shared" si="669"/>
        <v>2.9750000000000001</v>
      </c>
      <c r="J2459" s="64">
        <f t="shared" si="669"/>
        <v>0</v>
      </c>
      <c r="K2459" s="64">
        <f t="shared" si="669"/>
        <v>0</v>
      </c>
      <c r="L2459" s="64">
        <f t="shared" si="669"/>
        <v>0</v>
      </c>
      <c r="M2459" s="64">
        <f t="shared" si="669"/>
        <v>20.797591352529203</v>
      </c>
      <c r="N2459" s="64">
        <f t="shared" si="669"/>
        <v>174.91816023191828</v>
      </c>
      <c r="O2459" s="121"/>
      <c r="P2459" s="177">
        <v>2.9750000000000001</v>
      </c>
      <c r="Q2459" s="177">
        <v>23.773691609947427</v>
      </c>
      <c r="R2459" s="177">
        <v>23.773691609947427</v>
      </c>
      <c r="S2459" s="177">
        <v>0</v>
      </c>
      <c r="T2459" s="177">
        <v>0</v>
      </c>
      <c r="U2459" s="177">
        <v>23.773691609947427</v>
      </c>
      <c r="V2459" s="177">
        <v>23.773691609947427</v>
      </c>
      <c r="W2459" s="177">
        <v>0</v>
      </c>
      <c r="X2459" s="177">
        <v>0</v>
      </c>
      <c r="Y2459" s="177">
        <v>0</v>
      </c>
      <c r="Z2459" s="177">
        <v>0</v>
      </c>
      <c r="AA2459" s="177">
        <v>31.517977496598352</v>
      </c>
      <c r="AB2459" s="177">
        <v>25.281950032616109</v>
      </c>
      <c r="AC2459" s="177">
        <v>23.023466262914116</v>
      </c>
      <c r="AD2459" s="177">
        <v>0</v>
      </c>
      <c r="AE2459" s="177">
        <v>0</v>
      </c>
      <c r="AF2459" s="177">
        <v>20.797591352529203</v>
      </c>
      <c r="AG2459" s="177">
        <v>0</v>
      </c>
      <c r="AH2459" s="177">
        <v>0</v>
      </c>
      <c r="AI2459" s="177">
        <v>0</v>
      </c>
      <c r="AJ2459" s="177">
        <v>0</v>
      </c>
    </row>
    <row r="2460" spans="1:36" hidden="1" outlineLevel="1" x14ac:dyDescent="0.25">
      <c r="A2460" s="190">
        <f t="shared" si="666"/>
        <v>2024</v>
      </c>
      <c r="B2460" s="55">
        <f t="shared" si="667"/>
        <v>6</v>
      </c>
      <c r="C2460" s="55">
        <f t="shared" si="668"/>
        <v>21</v>
      </c>
      <c r="D2460" s="55">
        <f t="shared" si="664"/>
        <v>102</v>
      </c>
      <c r="F2460" s="63">
        <f t="shared" si="655"/>
        <v>45444.874999999949</v>
      </c>
      <c r="G2460" s="64">
        <f t="shared" si="665"/>
        <v>184.86427068591328</v>
      </c>
      <c r="H2460" s="64">
        <f t="shared" si="669"/>
        <v>0</v>
      </c>
      <c r="I2460" s="64">
        <f t="shared" si="669"/>
        <v>2.9750000000000001</v>
      </c>
      <c r="J2460" s="64">
        <f t="shared" si="669"/>
        <v>0</v>
      </c>
      <c r="K2460" s="64">
        <f t="shared" si="669"/>
        <v>0</v>
      </c>
      <c r="L2460" s="64">
        <f t="shared" si="669"/>
        <v>0</v>
      </c>
      <c r="M2460" s="64">
        <f t="shared" si="669"/>
        <v>23.148623418467295</v>
      </c>
      <c r="N2460" s="64">
        <f t="shared" si="669"/>
        <v>158.74064726744598</v>
      </c>
      <c r="O2460" s="121"/>
      <c r="P2460" s="177">
        <v>2.9750000000000001</v>
      </c>
      <c r="Q2460" s="177">
        <v>21.856957045816429</v>
      </c>
      <c r="R2460" s="177">
        <v>21.856957045816429</v>
      </c>
      <c r="S2460" s="177">
        <v>0</v>
      </c>
      <c r="T2460" s="177">
        <v>0</v>
      </c>
      <c r="U2460" s="177">
        <v>21.856957045816429</v>
      </c>
      <c r="V2460" s="177">
        <v>21.856957045816429</v>
      </c>
      <c r="W2460" s="177">
        <v>0</v>
      </c>
      <c r="X2460" s="177">
        <v>0</v>
      </c>
      <c r="Y2460" s="177">
        <v>0</v>
      </c>
      <c r="Z2460" s="177">
        <v>0</v>
      </c>
      <c r="AA2460" s="177">
        <v>29.68306837407016</v>
      </c>
      <c r="AB2460" s="177">
        <v>20.038676942997348</v>
      </c>
      <c r="AC2460" s="177">
        <v>21.591073767112775</v>
      </c>
      <c r="AD2460" s="177">
        <v>0</v>
      </c>
      <c r="AE2460" s="177">
        <v>0</v>
      </c>
      <c r="AF2460" s="177">
        <v>23.148623418467295</v>
      </c>
      <c r="AG2460" s="177">
        <v>0</v>
      </c>
      <c r="AH2460" s="177">
        <v>0</v>
      </c>
      <c r="AI2460" s="177">
        <v>0</v>
      </c>
      <c r="AJ2460" s="177">
        <v>0</v>
      </c>
    </row>
    <row r="2461" spans="1:36" hidden="1" outlineLevel="1" x14ac:dyDescent="0.25">
      <c r="A2461" s="190">
        <f t="shared" si="666"/>
        <v>2024</v>
      </c>
      <c r="B2461" s="55">
        <f t="shared" si="667"/>
        <v>6</v>
      </c>
      <c r="C2461" s="55">
        <f t="shared" si="668"/>
        <v>22</v>
      </c>
      <c r="D2461" s="55">
        <f t="shared" si="664"/>
        <v>102</v>
      </c>
      <c r="F2461" s="63">
        <f t="shared" si="655"/>
        <v>45444.916666666613</v>
      </c>
      <c r="G2461" s="64">
        <f t="shared" si="665"/>
        <v>180.8240093854053</v>
      </c>
      <c r="H2461" s="64">
        <f t="shared" si="669"/>
        <v>0</v>
      </c>
      <c r="I2461" s="64">
        <f t="shared" si="669"/>
        <v>2.9750000000000001</v>
      </c>
      <c r="J2461" s="64">
        <f t="shared" si="669"/>
        <v>0</v>
      </c>
      <c r="K2461" s="64">
        <f t="shared" si="669"/>
        <v>0</v>
      </c>
      <c r="L2461" s="64">
        <f t="shared" si="669"/>
        <v>0</v>
      </c>
      <c r="M2461" s="64">
        <f t="shared" si="669"/>
        <v>24.233715141207945</v>
      </c>
      <c r="N2461" s="64">
        <f t="shared" si="669"/>
        <v>153.61529424419734</v>
      </c>
      <c r="O2461" s="121"/>
      <c r="P2461" s="177">
        <v>2.9750000000000001</v>
      </c>
      <c r="Q2461" s="177">
        <v>20.96041991098096</v>
      </c>
      <c r="R2461" s="177">
        <v>20.96041991098096</v>
      </c>
      <c r="S2461" s="177">
        <v>0</v>
      </c>
      <c r="T2461" s="177">
        <v>0</v>
      </c>
      <c r="U2461" s="177">
        <v>20.96041991098096</v>
      </c>
      <c r="V2461" s="177">
        <v>20.96041991098096</v>
      </c>
      <c r="W2461" s="177">
        <v>0</v>
      </c>
      <c r="X2461" s="177">
        <v>0</v>
      </c>
      <c r="Y2461" s="177">
        <v>0</v>
      </c>
      <c r="Z2461" s="177">
        <v>0</v>
      </c>
      <c r="AA2461" s="177">
        <v>30.282631573022059</v>
      </c>
      <c r="AB2461" s="177">
        <v>19.344915788644464</v>
      </c>
      <c r="AC2461" s="177">
        <v>20.146067238606978</v>
      </c>
      <c r="AD2461" s="177">
        <v>0</v>
      </c>
      <c r="AE2461" s="177">
        <v>0</v>
      </c>
      <c r="AF2461" s="177">
        <v>24.233715141207945</v>
      </c>
      <c r="AG2461" s="177">
        <v>0</v>
      </c>
      <c r="AH2461" s="177">
        <v>0</v>
      </c>
      <c r="AI2461" s="177">
        <v>0</v>
      </c>
      <c r="AJ2461" s="177">
        <v>0</v>
      </c>
    </row>
    <row r="2462" spans="1:36" hidden="1" outlineLevel="1" x14ac:dyDescent="0.25">
      <c r="A2462" s="190">
        <f t="shared" si="666"/>
        <v>2024</v>
      </c>
      <c r="B2462" s="55">
        <f t="shared" si="667"/>
        <v>6</v>
      </c>
      <c r="C2462" s="55">
        <f t="shared" si="668"/>
        <v>23</v>
      </c>
      <c r="D2462" s="55">
        <f t="shared" si="664"/>
        <v>102</v>
      </c>
      <c r="F2462" s="63">
        <f t="shared" si="655"/>
        <v>45444.958333333278</v>
      </c>
      <c r="G2462" s="64">
        <f t="shared" si="665"/>
        <v>173.6212875392805</v>
      </c>
      <c r="H2462" s="64">
        <f t="shared" si="669"/>
        <v>0</v>
      </c>
      <c r="I2462" s="64">
        <f t="shared" si="669"/>
        <v>2.9750000000000001</v>
      </c>
      <c r="J2462" s="64">
        <f t="shared" si="669"/>
        <v>0</v>
      </c>
      <c r="K2462" s="64">
        <f t="shared" si="669"/>
        <v>0</v>
      </c>
      <c r="L2462" s="64">
        <f t="shared" si="669"/>
        <v>0</v>
      </c>
      <c r="M2462" s="64">
        <f t="shared" si="669"/>
        <v>25.680504104862145</v>
      </c>
      <c r="N2462" s="64">
        <f t="shared" si="669"/>
        <v>144.96578343441837</v>
      </c>
      <c r="O2462" s="121"/>
      <c r="P2462" s="177">
        <v>2.9750000000000001</v>
      </c>
      <c r="Q2462" s="177">
        <v>19.074600420464972</v>
      </c>
      <c r="R2462" s="177">
        <v>19.074600420464972</v>
      </c>
      <c r="S2462" s="177">
        <v>0</v>
      </c>
      <c r="T2462" s="177">
        <v>0</v>
      </c>
      <c r="U2462" s="177">
        <v>19.074600420464972</v>
      </c>
      <c r="V2462" s="177">
        <v>19.074600420464972</v>
      </c>
      <c r="W2462" s="177">
        <v>0</v>
      </c>
      <c r="X2462" s="177">
        <v>0</v>
      </c>
      <c r="Y2462" s="177">
        <v>0</v>
      </c>
      <c r="Z2462" s="177">
        <v>0</v>
      </c>
      <c r="AA2462" s="177">
        <v>29.955591905186758</v>
      </c>
      <c r="AB2462" s="177">
        <v>18.149321464595321</v>
      </c>
      <c r="AC2462" s="177">
        <v>20.562468382776412</v>
      </c>
      <c r="AD2462" s="177">
        <v>0</v>
      </c>
      <c r="AE2462" s="177">
        <v>0</v>
      </c>
      <c r="AF2462" s="177">
        <v>25.680504104862145</v>
      </c>
      <c r="AG2462" s="177">
        <v>0</v>
      </c>
      <c r="AH2462" s="177">
        <v>0</v>
      </c>
      <c r="AI2462" s="177">
        <v>0</v>
      </c>
      <c r="AJ2462" s="177">
        <v>0</v>
      </c>
    </row>
    <row r="2463" spans="1:36" hidden="1" outlineLevel="1" x14ac:dyDescent="0.25">
      <c r="A2463" s="190">
        <f t="shared" si="666"/>
        <v>2024</v>
      </c>
      <c r="B2463" s="55">
        <f t="shared" si="667"/>
        <v>7</v>
      </c>
      <c r="C2463" s="55">
        <f t="shared" si="668"/>
        <v>0</v>
      </c>
      <c r="D2463" s="55">
        <f t="shared" si="664"/>
        <v>103</v>
      </c>
      <c r="F2463" s="63">
        <f t="shared" ref="F2463" si="670">EDATE(F2439,1)</f>
        <v>45474</v>
      </c>
      <c r="G2463" s="64">
        <f t="shared" si="665"/>
        <v>129.09781223899313</v>
      </c>
      <c r="H2463" s="64">
        <f t="shared" si="669"/>
        <v>0</v>
      </c>
      <c r="I2463" s="64">
        <f t="shared" si="669"/>
        <v>2.9750000000000001</v>
      </c>
      <c r="J2463" s="64">
        <f t="shared" si="669"/>
        <v>0</v>
      </c>
      <c r="K2463" s="64">
        <f t="shared" si="669"/>
        <v>0</v>
      </c>
      <c r="L2463" s="64">
        <f t="shared" si="669"/>
        <v>0</v>
      </c>
      <c r="M2463" s="64">
        <f t="shared" si="669"/>
        <v>25.411447721950744</v>
      </c>
      <c r="N2463" s="64">
        <f t="shared" si="669"/>
        <v>100.7113645170424</v>
      </c>
      <c r="O2463" s="121"/>
      <c r="P2463" s="177">
        <v>2.9750000000000001</v>
      </c>
      <c r="Q2463" s="177">
        <v>9.9752637531118804</v>
      </c>
      <c r="R2463" s="177">
        <v>9.9752637531118804</v>
      </c>
      <c r="S2463" s="177">
        <v>0</v>
      </c>
      <c r="T2463" s="177">
        <v>0</v>
      </c>
      <c r="U2463" s="177">
        <v>9.9752637531118804</v>
      </c>
      <c r="V2463" s="177">
        <v>9.9752637531118804</v>
      </c>
      <c r="W2463" s="177">
        <v>0</v>
      </c>
      <c r="X2463" s="177">
        <v>0</v>
      </c>
      <c r="Y2463" s="177">
        <v>0</v>
      </c>
      <c r="Z2463" s="177">
        <v>0</v>
      </c>
      <c r="AA2463" s="177">
        <v>25.186470077427622</v>
      </c>
      <c r="AB2463" s="177">
        <v>21.618234679285351</v>
      </c>
      <c r="AC2463" s="177">
        <v>14.005604747881897</v>
      </c>
      <c r="AD2463" s="177">
        <v>0</v>
      </c>
      <c r="AE2463" s="177">
        <v>0</v>
      </c>
      <c r="AF2463" s="177">
        <v>25.411447721950744</v>
      </c>
      <c r="AG2463" s="177">
        <v>0</v>
      </c>
      <c r="AH2463" s="177">
        <v>0</v>
      </c>
      <c r="AI2463" s="177">
        <v>0</v>
      </c>
      <c r="AJ2463" s="177">
        <v>0</v>
      </c>
    </row>
    <row r="2464" spans="1:36" hidden="1" outlineLevel="1" x14ac:dyDescent="0.25">
      <c r="A2464" s="190">
        <f t="shared" si="666"/>
        <v>2024</v>
      </c>
      <c r="B2464" s="55">
        <f t="shared" si="667"/>
        <v>7</v>
      </c>
      <c r="C2464" s="55">
        <f t="shared" si="668"/>
        <v>1</v>
      </c>
      <c r="D2464" s="55">
        <f t="shared" si="664"/>
        <v>103</v>
      </c>
      <c r="F2464" s="63">
        <f t="shared" ref="F2464" si="671">F2463+1/24</f>
        <v>45474.041666666664</v>
      </c>
      <c r="G2464" s="64">
        <f t="shared" si="665"/>
        <v>125.60699113880791</v>
      </c>
      <c r="H2464" s="64">
        <f t="shared" si="669"/>
        <v>0</v>
      </c>
      <c r="I2464" s="64">
        <f t="shared" si="669"/>
        <v>2.9750000000000001</v>
      </c>
      <c r="J2464" s="64">
        <f t="shared" si="669"/>
        <v>0</v>
      </c>
      <c r="K2464" s="64">
        <f t="shared" si="669"/>
        <v>0</v>
      </c>
      <c r="L2464" s="64">
        <f t="shared" si="669"/>
        <v>0</v>
      </c>
      <c r="M2464" s="64">
        <f t="shared" si="669"/>
        <v>25.805423655624402</v>
      </c>
      <c r="N2464" s="64">
        <f t="shared" si="669"/>
        <v>96.82656748318351</v>
      </c>
      <c r="O2464" s="121"/>
      <c r="P2464" s="177">
        <v>2.9750000000000001</v>
      </c>
      <c r="Q2464" s="177">
        <v>9.0272014955847197</v>
      </c>
      <c r="R2464" s="177">
        <v>9.0272014955847197</v>
      </c>
      <c r="S2464" s="177">
        <v>0</v>
      </c>
      <c r="T2464" s="177">
        <v>0</v>
      </c>
      <c r="U2464" s="177">
        <v>9.0272014955847197</v>
      </c>
      <c r="V2464" s="177">
        <v>9.0272014955847197</v>
      </c>
      <c r="W2464" s="177">
        <v>0</v>
      </c>
      <c r="X2464" s="177">
        <v>0</v>
      </c>
      <c r="Y2464" s="177">
        <v>0</v>
      </c>
      <c r="Z2464" s="177">
        <v>0</v>
      </c>
      <c r="AA2464" s="177">
        <v>24.519032484147875</v>
      </c>
      <c r="AB2464" s="177">
        <v>22.740002409651684</v>
      </c>
      <c r="AC2464" s="177">
        <v>13.45872660704508</v>
      </c>
      <c r="AD2464" s="177">
        <v>0</v>
      </c>
      <c r="AE2464" s="177">
        <v>0</v>
      </c>
      <c r="AF2464" s="177">
        <v>25.805423655624402</v>
      </c>
      <c r="AG2464" s="177">
        <v>0</v>
      </c>
      <c r="AH2464" s="177">
        <v>0</v>
      </c>
      <c r="AI2464" s="177">
        <v>0</v>
      </c>
      <c r="AJ2464" s="177">
        <v>0</v>
      </c>
    </row>
    <row r="2465" spans="1:36" hidden="1" outlineLevel="1" x14ac:dyDescent="0.25">
      <c r="A2465" s="190">
        <f t="shared" si="666"/>
        <v>2024</v>
      </c>
      <c r="B2465" s="55">
        <f t="shared" si="667"/>
        <v>7</v>
      </c>
      <c r="C2465" s="55">
        <f t="shared" si="668"/>
        <v>2</v>
      </c>
      <c r="D2465" s="55">
        <f t="shared" si="664"/>
        <v>103</v>
      </c>
      <c r="F2465" s="63">
        <f t="shared" si="655"/>
        <v>45474.083333333328</v>
      </c>
      <c r="G2465" s="64">
        <f t="shared" si="665"/>
        <v>127.67222389669456</v>
      </c>
      <c r="H2465" s="64">
        <f t="shared" ref="H2465:N2474" si="672">SUMIF($P$6:$AK$6,H$6,$P2465:$AK2465)</f>
        <v>0</v>
      </c>
      <c r="I2465" s="64">
        <f t="shared" si="672"/>
        <v>2.9750000000000001</v>
      </c>
      <c r="J2465" s="64">
        <f t="shared" si="672"/>
        <v>0</v>
      </c>
      <c r="K2465" s="64">
        <f t="shared" si="672"/>
        <v>0</v>
      </c>
      <c r="L2465" s="64">
        <f t="shared" si="672"/>
        <v>0</v>
      </c>
      <c r="M2465" s="64">
        <f t="shared" si="672"/>
        <v>26.199399589298057</v>
      </c>
      <c r="N2465" s="64">
        <f t="shared" si="672"/>
        <v>98.497824307396499</v>
      </c>
      <c r="O2465" s="121"/>
      <c r="P2465" s="177">
        <v>2.9750000000000001</v>
      </c>
      <c r="Q2465" s="177">
        <v>8.1512744098259287</v>
      </c>
      <c r="R2465" s="177">
        <v>8.1512744098259287</v>
      </c>
      <c r="S2465" s="177">
        <v>0</v>
      </c>
      <c r="T2465" s="177">
        <v>0</v>
      </c>
      <c r="U2465" s="177">
        <v>8.1512744098259287</v>
      </c>
      <c r="V2465" s="177">
        <v>8.1512744098259287</v>
      </c>
      <c r="W2465" s="177">
        <v>0</v>
      </c>
      <c r="X2465" s="177">
        <v>0</v>
      </c>
      <c r="Y2465" s="177">
        <v>0</v>
      </c>
      <c r="Z2465" s="177">
        <v>0</v>
      </c>
      <c r="AA2465" s="177">
        <v>25.959235767993199</v>
      </c>
      <c r="AB2465" s="177">
        <v>24.279700692116492</v>
      </c>
      <c r="AC2465" s="177">
        <v>15.653790207983098</v>
      </c>
      <c r="AD2465" s="177">
        <v>0</v>
      </c>
      <c r="AE2465" s="177">
        <v>0</v>
      </c>
      <c r="AF2465" s="177">
        <v>26.199399589298057</v>
      </c>
      <c r="AG2465" s="177">
        <v>0</v>
      </c>
      <c r="AH2465" s="177">
        <v>0</v>
      </c>
      <c r="AI2465" s="177">
        <v>0</v>
      </c>
      <c r="AJ2465" s="177">
        <v>0</v>
      </c>
    </row>
    <row r="2466" spans="1:36" hidden="1" outlineLevel="1" x14ac:dyDescent="0.25">
      <c r="A2466" s="190">
        <f t="shared" si="666"/>
        <v>2024</v>
      </c>
      <c r="B2466" s="55">
        <f t="shared" si="667"/>
        <v>7</v>
      </c>
      <c r="C2466" s="55">
        <f t="shared" si="668"/>
        <v>3</v>
      </c>
      <c r="D2466" s="55">
        <f t="shared" si="664"/>
        <v>103</v>
      </c>
      <c r="F2466" s="63">
        <f t="shared" si="655"/>
        <v>45474.124999999993</v>
      </c>
      <c r="G2466" s="64">
        <f t="shared" si="665"/>
        <v>125.52483339017755</v>
      </c>
      <c r="H2466" s="64">
        <f t="shared" si="672"/>
        <v>0</v>
      </c>
      <c r="I2466" s="64">
        <f t="shared" si="672"/>
        <v>2.987082488901541</v>
      </c>
      <c r="J2466" s="64">
        <f t="shared" si="672"/>
        <v>0</v>
      </c>
      <c r="K2466" s="64">
        <f t="shared" si="672"/>
        <v>0</v>
      </c>
      <c r="L2466" s="64">
        <f t="shared" si="672"/>
        <v>0</v>
      </c>
      <c r="M2466" s="64">
        <f t="shared" si="672"/>
        <v>26.002411622461228</v>
      </c>
      <c r="N2466" s="64">
        <f t="shared" si="672"/>
        <v>96.535339278814774</v>
      </c>
      <c r="O2466" s="121"/>
      <c r="P2466" s="177">
        <v>2.9750000000000001</v>
      </c>
      <c r="Q2466" s="177">
        <v>6.8528413179952494</v>
      </c>
      <c r="R2466" s="177">
        <v>6.8528413179952494</v>
      </c>
      <c r="S2466" s="177">
        <v>1.2082488901541139E-2</v>
      </c>
      <c r="T2466" s="177">
        <v>0</v>
      </c>
      <c r="U2466" s="177">
        <v>6.8528413179952494</v>
      </c>
      <c r="V2466" s="177">
        <v>6.8528413179952494</v>
      </c>
      <c r="W2466" s="177">
        <v>0</v>
      </c>
      <c r="X2466" s="177">
        <v>0</v>
      </c>
      <c r="Y2466" s="177">
        <v>0</v>
      </c>
      <c r="Z2466" s="177">
        <v>0</v>
      </c>
      <c r="AA2466" s="177">
        <v>26.19575059375769</v>
      </c>
      <c r="AB2466" s="177">
        <v>25.966947485417087</v>
      </c>
      <c r="AC2466" s="177">
        <v>16.961275927658988</v>
      </c>
      <c r="AD2466" s="177">
        <v>0</v>
      </c>
      <c r="AE2466" s="177">
        <v>0</v>
      </c>
      <c r="AF2466" s="177">
        <v>26.002411622461228</v>
      </c>
      <c r="AG2466" s="177">
        <v>0</v>
      </c>
      <c r="AH2466" s="177">
        <v>0</v>
      </c>
      <c r="AI2466" s="177">
        <v>0</v>
      </c>
      <c r="AJ2466" s="177">
        <v>0</v>
      </c>
    </row>
    <row r="2467" spans="1:36" hidden="1" outlineLevel="1" x14ac:dyDescent="0.25">
      <c r="A2467" s="190">
        <f t="shared" si="666"/>
        <v>2024</v>
      </c>
      <c r="B2467" s="55">
        <f t="shared" si="667"/>
        <v>7</v>
      </c>
      <c r="C2467" s="55">
        <f t="shared" si="668"/>
        <v>4</v>
      </c>
      <c r="D2467" s="55">
        <f t="shared" si="664"/>
        <v>103</v>
      </c>
      <c r="F2467" s="63">
        <f t="shared" si="655"/>
        <v>45474.166666666657</v>
      </c>
      <c r="G2467" s="64">
        <f t="shared" si="665"/>
        <v>137.42210909715871</v>
      </c>
      <c r="H2467" s="64">
        <f t="shared" si="672"/>
        <v>3.1507969710879959</v>
      </c>
      <c r="I2467" s="64">
        <f t="shared" si="672"/>
        <v>11.333136791779815</v>
      </c>
      <c r="J2467" s="64">
        <f t="shared" si="672"/>
        <v>4.4993892269414149</v>
      </c>
      <c r="K2467" s="64">
        <f t="shared" si="672"/>
        <v>0</v>
      </c>
      <c r="L2467" s="64">
        <f t="shared" si="672"/>
        <v>0</v>
      </c>
      <c r="M2467" s="64">
        <f t="shared" si="672"/>
        <v>24.721989838021852</v>
      </c>
      <c r="N2467" s="64">
        <f t="shared" si="672"/>
        <v>93.716796269327631</v>
      </c>
      <c r="O2467" s="121"/>
      <c r="P2467" s="177">
        <v>2.9750000000000001</v>
      </c>
      <c r="Q2467" s="177">
        <v>6.5436905818450875</v>
      </c>
      <c r="R2467" s="177">
        <v>6.5436905818450875</v>
      </c>
      <c r="S2467" s="177">
        <v>1.3916391279133846</v>
      </c>
      <c r="T2467" s="177">
        <v>6.741786742558161</v>
      </c>
      <c r="U2467" s="177">
        <v>6.5436905818450875</v>
      </c>
      <c r="V2467" s="177">
        <v>6.5436905818450875</v>
      </c>
      <c r="W2467" s="177">
        <v>0.10320511343387542</v>
      </c>
      <c r="X2467" s="177">
        <v>1.4442988592212559E-2</v>
      </c>
      <c r="Y2467" s="177">
        <v>0</v>
      </c>
      <c r="Z2467" s="177">
        <v>0</v>
      </c>
      <c r="AA2467" s="177">
        <v>24.495538452221062</v>
      </c>
      <c r="AB2467" s="177">
        <v>25.388935645473516</v>
      </c>
      <c r="AC2467" s="177">
        <v>17.65755984425271</v>
      </c>
      <c r="AD2467" s="177">
        <v>3.1507969710879959</v>
      </c>
      <c r="AE2467" s="177">
        <v>0.10706281928218118</v>
      </c>
      <c r="AF2467" s="177">
        <v>24.721989838021852</v>
      </c>
      <c r="AG2467" s="177">
        <v>1.4997964089804716</v>
      </c>
      <c r="AH2467" s="177">
        <v>1.4997964089804716</v>
      </c>
      <c r="AI2467" s="177">
        <v>1.4997964089804716</v>
      </c>
      <c r="AJ2467" s="177">
        <v>0</v>
      </c>
    </row>
    <row r="2468" spans="1:36" hidden="1" outlineLevel="1" x14ac:dyDescent="0.25">
      <c r="A2468" s="190">
        <f t="shared" si="666"/>
        <v>2024</v>
      </c>
      <c r="B2468" s="55">
        <f t="shared" si="667"/>
        <v>7</v>
      </c>
      <c r="C2468" s="55">
        <f t="shared" si="668"/>
        <v>5</v>
      </c>
      <c r="D2468" s="55">
        <f t="shared" si="664"/>
        <v>103</v>
      </c>
      <c r="F2468" s="63">
        <f t="shared" si="655"/>
        <v>45474.208333333321</v>
      </c>
      <c r="G2468" s="64">
        <f t="shared" si="665"/>
        <v>317.99846001669215</v>
      </c>
      <c r="H2468" s="64">
        <f t="shared" si="672"/>
        <v>44.063554312761504</v>
      </c>
      <c r="I2468" s="64">
        <f t="shared" si="672"/>
        <v>61.133545243182184</v>
      </c>
      <c r="J2468" s="64">
        <f t="shared" si="672"/>
        <v>100.62320580090005</v>
      </c>
      <c r="K2468" s="64">
        <f t="shared" si="672"/>
        <v>0</v>
      </c>
      <c r="L2468" s="64">
        <f t="shared" si="672"/>
        <v>0</v>
      </c>
      <c r="M2468" s="64">
        <f t="shared" si="672"/>
        <v>23.638556020419301</v>
      </c>
      <c r="N2468" s="64">
        <f t="shared" si="672"/>
        <v>88.539598639429116</v>
      </c>
      <c r="O2468" s="121"/>
      <c r="P2468" s="177">
        <v>2.9750000000000001</v>
      </c>
      <c r="Q2468" s="177">
        <v>4.7609213367124879</v>
      </c>
      <c r="R2468" s="177">
        <v>4.7609213367124879</v>
      </c>
      <c r="S2468" s="177">
        <v>5.9987553914447576</v>
      </c>
      <c r="T2468" s="177">
        <v>24.644046548584903</v>
      </c>
      <c r="U2468" s="177">
        <v>4.7609213367124879</v>
      </c>
      <c r="V2468" s="177">
        <v>4.7609213367124879</v>
      </c>
      <c r="W2468" s="177">
        <v>1.8676489454487362</v>
      </c>
      <c r="X2468" s="177">
        <v>8.466371049720733</v>
      </c>
      <c r="Y2468" s="177">
        <v>2.0072000000000001</v>
      </c>
      <c r="Z2468" s="177">
        <v>0</v>
      </c>
      <c r="AA2468" s="177">
        <v>26.103428752447513</v>
      </c>
      <c r="AB2468" s="177">
        <v>22.828742327827424</v>
      </c>
      <c r="AC2468" s="177">
        <v>20.56374221230422</v>
      </c>
      <c r="AD2468" s="177">
        <v>44.063554312761504</v>
      </c>
      <c r="AE2468" s="177">
        <v>10.697444180570804</v>
      </c>
      <c r="AF2468" s="177">
        <v>23.638556020419301</v>
      </c>
      <c r="AG2468" s="177">
        <v>33.541068600300015</v>
      </c>
      <c r="AH2468" s="177">
        <v>33.541068600300015</v>
      </c>
      <c r="AI2468" s="177">
        <v>33.541068600300015</v>
      </c>
      <c r="AJ2468" s="177">
        <v>4.4770791274122494</v>
      </c>
    </row>
    <row r="2469" spans="1:36" hidden="1" outlineLevel="1" x14ac:dyDescent="0.25">
      <c r="A2469" s="190">
        <f t="shared" si="666"/>
        <v>2024</v>
      </c>
      <c r="B2469" s="55">
        <f t="shared" si="667"/>
        <v>7</v>
      </c>
      <c r="C2469" s="55">
        <f t="shared" si="668"/>
        <v>6</v>
      </c>
      <c r="D2469" s="55">
        <f t="shared" si="664"/>
        <v>103</v>
      </c>
      <c r="F2469" s="63">
        <f t="shared" si="655"/>
        <v>45474.249999999985</v>
      </c>
      <c r="G2469" s="64">
        <f t="shared" si="665"/>
        <v>509.73716840136473</v>
      </c>
      <c r="H2469" s="64">
        <f t="shared" si="672"/>
        <v>67.160674085570506</v>
      </c>
      <c r="I2469" s="64">
        <f t="shared" si="672"/>
        <v>151.07584177042318</v>
      </c>
      <c r="J2469" s="64">
        <f t="shared" si="672"/>
        <v>179.31061990564251</v>
      </c>
      <c r="K2469" s="64">
        <f t="shared" si="672"/>
        <v>0</v>
      </c>
      <c r="L2469" s="64">
        <f t="shared" si="672"/>
        <v>0</v>
      </c>
      <c r="M2469" s="64">
        <f t="shared" si="672"/>
        <v>22.555122202816747</v>
      </c>
      <c r="N2469" s="64">
        <f t="shared" si="672"/>
        <v>89.634910436911824</v>
      </c>
      <c r="O2469" s="121"/>
      <c r="P2469" s="177">
        <v>2.9750000000000001</v>
      </c>
      <c r="Q2469" s="177">
        <v>6.677655900843491</v>
      </c>
      <c r="R2469" s="177">
        <v>6.677655900843491</v>
      </c>
      <c r="S2469" s="177">
        <v>17.341011473424338</v>
      </c>
      <c r="T2469" s="177">
        <v>34.028848860163819</v>
      </c>
      <c r="U2469" s="177">
        <v>6.677655900843491</v>
      </c>
      <c r="V2469" s="177">
        <v>6.677655900843491</v>
      </c>
      <c r="W2469" s="177">
        <v>6.4504015939850543</v>
      </c>
      <c r="X2469" s="177">
        <v>30.849788001929383</v>
      </c>
      <c r="Y2469" s="177">
        <v>9.6345600000000005</v>
      </c>
      <c r="Z2469" s="177">
        <v>0</v>
      </c>
      <c r="AA2469" s="177">
        <v>23.963313139312508</v>
      </c>
      <c r="AB2469" s="177">
        <v>19.774820774856295</v>
      </c>
      <c r="AC2469" s="177">
        <v>19.186152919369064</v>
      </c>
      <c r="AD2469" s="177">
        <v>67.160674085570506</v>
      </c>
      <c r="AE2469" s="177">
        <v>27.36329081410387</v>
      </c>
      <c r="AF2469" s="177">
        <v>22.555122202816747</v>
      </c>
      <c r="AG2469" s="177">
        <v>59.770206635214173</v>
      </c>
      <c r="AH2469" s="177">
        <v>59.770206635214173</v>
      </c>
      <c r="AI2469" s="177">
        <v>59.770206635214173</v>
      </c>
      <c r="AJ2469" s="177">
        <v>22.432941026816724</v>
      </c>
    </row>
    <row r="2470" spans="1:36" hidden="1" outlineLevel="1" x14ac:dyDescent="0.25">
      <c r="A2470" s="190">
        <f t="shared" si="666"/>
        <v>2024</v>
      </c>
      <c r="B2470" s="55">
        <f t="shared" si="667"/>
        <v>7</v>
      </c>
      <c r="C2470" s="55">
        <f t="shared" si="668"/>
        <v>7</v>
      </c>
      <c r="D2470" s="55">
        <f t="shared" si="664"/>
        <v>103</v>
      </c>
      <c r="F2470" s="63">
        <f t="shared" si="655"/>
        <v>45474.29166666665</v>
      </c>
      <c r="G2470" s="64">
        <f t="shared" si="665"/>
        <v>605.1352176771926</v>
      </c>
      <c r="H2470" s="64">
        <f t="shared" si="672"/>
        <v>66.440395370027247</v>
      </c>
      <c r="I2470" s="64">
        <f t="shared" si="672"/>
        <v>212.46258008766236</v>
      </c>
      <c r="J2470" s="64">
        <f t="shared" si="672"/>
        <v>198.47482128838857</v>
      </c>
      <c r="K2470" s="64">
        <f t="shared" si="672"/>
        <v>0</v>
      </c>
      <c r="L2470" s="64">
        <f t="shared" si="672"/>
        <v>0</v>
      </c>
      <c r="M2470" s="64">
        <f t="shared" si="672"/>
        <v>18.31988091582496</v>
      </c>
      <c r="N2470" s="64">
        <f t="shared" si="672"/>
        <v>109.43754001528944</v>
      </c>
      <c r="O2470" s="121"/>
      <c r="P2470" s="177">
        <v>2.9750000000000001</v>
      </c>
      <c r="Q2470" s="177">
        <v>10.026788875803575</v>
      </c>
      <c r="R2470" s="177">
        <v>10.026788875803575</v>
      </c>
      <c r="S2470" s="177">
        <v>27.574025729989845</v>
      </c>
      <c r="T2470" s="177">
        <v>37.146900675273059</v>
      </c>
      <c r="U2470" s="177">
        <v>10.026788875803575</v>
      </c>
      <c r="V2470" s="177">
        <v>10.026788875803575</v>
      </c>
      <c r="W2470" s="177">
        <v>8.3391997708689107</v>
      </c>
      <c r="X2470" s="177">
        <v>40.201116897187966</v>
      </c>
      <c r="Y2470" s="177">
        <v>22.480640000000001</v>
      </c>
      <c r="Z2470" s="177">
        <v>0</v>
      </c>
      <c r="AA2470" s="177">
        <v>25.331403303970774</v>
      </c>
      <c r="AB2470" s="177">
        <v>20.976121778145469</v>
      </c>
      <c r="AC2470" s="177">
        <v>23.022859429958892</v>
      </c>
      <c r="AD2470" s="177">
        <v>66.440395370027247</v>
      </c>
      <c r="AE2470" s="177">
        <v>34.10804950335654</v>
      </c>
      <c r="AF2470" s="177">
        <v>18.31988091582496</v>
      </c>
      <c r="AG2470" s="177">
        <v>66.158273762796185</v>
      </c>
      <c r="AH2470" s="177">
        <v>66.158273762796185</v>
      </c>
      <c r="AI2470" s="177">
        <v>66.158273762796185</v>
      </c>
      <c r="AJ2470" s="177">
        <v>39.637647510986028</v>
      </c>
    </row>
    <row r="2471" spans="1:36" hidden="1" outlineLevel="1" x14ac:dyDescent="0.25">
      <c r="A2471" s="190">
        <f t="shared" si="666"/>
        <v>2024</v>
      </c>
      <c r="B2471" s="55">
        <f t="shared" si="667"/>
        <v>7</v>
      </c>
      <c r="C2471" s="55">
        <f t="shared" si="668"/>
        <v>8</v>
      </c>
      <c r="D2471" s="55">
        <f t="shared" si="664"/>
        <v>103</v>
      </c>
      <c r="F2471" s="63">
        <f t="shared" si="655"/>
        <v>45474.333333333314</v>
      </c>
      <c r="G2471" s="64">
        <f t="shared" si="665"/>
        <v>649.05161572689588</v>
      </c>
      <c r="H2471" s="64">
        <f t="shared" si="672"/>
        <v>72.986834987159909</v>
      </c>
      <c r="I2471" s="64">
        <f t="shared" si="672"/>
        <v>243.1580281628498</v>
      </c>
      <c r="J2471" s="64">
        <f t="shared" si="672"/>
        <v>199.66931235389288</v>
      </c>
      <c r="K2471" s="64">
        <f t="shared" si="672"/>
        <v>0</v>
      </c>
      <c r="L2471" s="64">
        <f t="shared" si="672"/>
        <v>0</v>
      </c>
      <c r="M2471" s="64">
        <f t="shared" si="672"/>
        <v>15.365061413272546</v>
      </c>
      <c r="N2471" s="64">
        <f t="shared" si="672"/>
        <v>117.87237880972074</v>
      </c>
      <c r="O2471" s="121"/>
      <c r="P2471" s="177">
        <v>2.9750000000000001</v>
      </c>
      <c r="Q2471" s="177">
        <v>12.870975648385061</v>
      </c>
      <c r="R2471" s="177">
        <v>12.870975648385061</v>
      </c>
      <c r="S2471" s="177">
        <v>34.582423376027769</v>
      </c>
      <c r="T2471" s="177">
        <v>38.775636768151294</v>
      </c>
      <c r="U2471" s="177">
        <v>12.870975648385061</v>
      </c>
      <c r="V2471" s="177">
        <v>12.870975648385061</v>
      </c>
      <c r="W2471" s="177">
        <v>8.5951749295434183</v>
      </c>
      <c r="X2471" s="177">
        <v>43.120656041943057</v>
      </c>
      <c r="Y2471" s="177">
        <v>34.925280000000001</v>
      </c>
      <c r="Z2471" s="177">
        <v>0</v>
      </c>
      <c r="AA2471" s="177">
        <v>24.0923846328877</v>
      </c>
      <c r="AB2471" s="177">
        <v>21.422050163296689</v>
      </c>
      <c r="AC2471" s="177">
        <v>20.8740414199961</v>
      </c>
      <c r="AD2471" s="177">
        <v>72.986834987159909</v>
      </c>
      <c r="AE2471" s="177">
        <v>33.786710768983092</v>
      </c>
      <c r="AF2471" s="177">
        <v>15.365061413272546</v>
      </c>
      <c r="AG2471" s="177">
        <v>66.556437451297626</v>
      </c>
      <c r="AH2471" s="177">
        <v>66.556437451297626</v>
      </c>
      <c r="AI2471" s="177">
        <v>66.556437451297626</v>
      </c>
      <c r="AJ2471" s="177">
        <v>46.397146278201213</v>
      </c>
    </row>
    <row r="2472" spans="1:36" hidden="1" outlineLevel="1" x14ac:dyDescent="0.25">
      <c r="A2472" s="190">
        <f t="shared" si="666"/>
        <v>2024</v>
      </c>
      <c r="B2472" s="55">
        <f t="shared" si="667"/>
        <v>7</v>
      </c>
      <c r="C2472" s="55">
        <f t="shared" si="668"/>
        <v>9</v>
      </c>
      <c r="D2472" s="55">
        <f t="shared" si="664"/>
        <v>103</v>
      </c>
      <c r="F2472" s="63">
        <f t="shared" ref="F2472:F2534" si="673">F2471+1/24</f>
        <v>45474.374999999978</v>
      </c>
      <c r="G2472" s="64">
        <f t="shared" si="665"/>
        <v>661.37052827729258</v>
      </c>
      <c r="H2472" s="64">
        <f t="shared" si="672"/>
        <v>69.859565824445454</v>
      </c>
      <c r="I2472" s="64">
        <f t="shared" si="672"/>
        <v>261.71164654800259</v>
      </c>
      <c r="J2472" s="64">
        <f t="shared" si="672"/>
        <v>199.00260010811596</v>
      </c>
      <c r="K2472" s="64">
        <f t="shared" si="672"/>
        <v>0</v>
      </c>
      <c r="L2472" s="64">
        <f t="shared" si="672"/>
        <v>0</v>
      </c>
      <c r="M2472" s="64">
        <f t="shared" si="672"/>
        <v>12.804217844393786</v>
      </c>
      <c r="N2472" s="64">
        <f t="shared" si="672"/>
        <v>117.99249795233487</v>
      </c>
      <c r="O2472" s="121"/>
      <c r="P2472" s="177">
        <v>2.9750000000000001</v>
      </c>
      <c r="Q2472" s="177">
        <v>14.798015237054404</v>
      </c>
      <c r="R2472" s="177">
        <v>14.798015237054404</v>
      </c>
      <c r="S2472" s="177">
        <v>38.561612185139104</v>
      </c>
      <c r="T2472" s="177">
        <v>39.586940127965292</v>
      </c>
      <c r="U2472" s="177">
        <v>14.798015237054404</v>
      </c>
      <c r="V2472" s="177">
        <v>14.798015237054404</v>
      </c>
      <c r="W2472" s="177">
        <v>8.6519073343127513</v>
      </c>
      <c r="X2472" s="177">
        <v>43.523654537445999</v>
      </c>
      <c r="Y2472" s="177">
        <v>43.756959999999999</v>
      </c>
      <c r="Z2472" s="177">
        <v>0</v>
      </c>
      <c r="AA2472" s="177">
        <v>21.343448999961431</v>
      </c>
      <c r="AB2472" s="177">
        <v>20.112855353398004</v>
      </c>
      <c r="AC2472" s="177">
        <v>17.344132650757821</v>
      </c>
      <c r="AD2472" s="177">
        <v>69.859565824445454</v>
      </c>
      <c r="AE2472" s="177">
        <v>34.560066551574565</v>
      </c>
      <c r="AF2472" s="177">
        <v>12.804217844393786</v>
      </c>
      <c r="AG2472" s="177">
        <v>66.334200036038652</v>
      </c>
      <c r="AH2472" s="177">
        <v>66.334200036038652</v>
      </c>
      <c r="AI2472" s="177">
        <v>66.334200036038652</v>
      </c>
      <c r="AJ2472" s="177">
        <v>50.095505811564855</v>
      </c>
    </row>
    <row r="2473" spans="1:36" hidden="1" outlineLevel="1" x14ac:dyDescent="0.25">
      <c r="A2473" s="190">
        <f t="shared" si="666"/>
        <v>2024</v>
      </c>
      <c r="B2473" s="55">
        <f t="shared" si="667"/>
        <v>7</v>
      </c>
      <c r="C2473" s="55">
        <f t="shared" si="668"/>
        <v>10</v>
      </c>
      <c r="D2473" s="55">
        <f t="shared" si="664"/>
        <v>103</v>
      </c>
      <c r="F2473" s="63">
        <f t="shared" si="673"/>
        <v>45474.416666666642</v>
      </c>
      <c r="G2473" s="64">
        <f t="shared" si="665"/>
        <v>665.87276299387202</v>
      </c>
      <c r="H2473" s="64">
        <f t="shared" si="672"/>
        <v>73.943524899808523</v>
      </c>
      <c r="I2473" s="64">
        <f t="shared" si="672"/>
        <v>267.25242635970761</v>
      </c>
      <c r="J2473" s="64">
        <f t="shared" si="672"/>
        <v>194.23782968967555</v>
      </c>
      <c r="K2473" s="64">
        <f t="shared" si="672"/>
        <v>0</v>
      </c>
      <c r="L2473" s="64">
        <f t="shared" si="672"/>
        <v>0</v>
      </c>
      <c r="M2473" s="64">
        <f t="shared" si="672"/>
        <v>10.834338176025511</v>
      </c>
      <c r="N2473" s="64">
        <f t="shared" si="672"/>
        <v>119.60464386865472</v>
      </c>
      <c r="O2473" s="121"/>
      <c r="P2473" s="177">
        <v>2.9750000000000001</v>
      </c>
      <c r="Q2473" s="177">
        <v>16.766274923877099</v>
      </c>
      <c r="R2473" s="177">
        <v>16.766274923877099</v>
      </c>
      <c r="S2473" s="177">
        <v>38.491418358722214</v>
      </c>
      <c r="T2473" s="177">
        <v>39.210547819369751</v>
      </c>
      <c r="U2473" s="177">
        <v>16.766274923877099</v>
      </c>
      <c r="V2473" s="177">
        <v>16.766274923877099</v>
      </c>
      <c r="W2473" s="177">
        <v>8.8317743624818554</v>
      </c>
      <c r="X2473" s="177">
        <v>42.975083771373725</v>
      </c>
      <c r="Y2473" s="177">
        <v>48.172800000000002</v>
      </c>
      <c r="Z2473" s="177">
        <v>0</v>
      </c>
      <c r="AA2473" s="177">
        <v>18.107302788057982</v>
      </c>
      <c r="AB2473" s="177">
        <v>19.119006348107742</v>
      </c>
      <c r="AC2473" s="177">
        <v>15.313235036980604</v>
      </c>
      <c r="AD2473" s="177">
        <v>73.943524899808523</v>
      </c>
      <c r="AE2473" s="177">
        <v>34.932227873379304</v>
      </c>
      <c r="AF2473" s="177">
        <v>10.834338176025511</v>
      </c>
      <c r="AG2473" s="177">
        <v>64.74594322989185</v>
      </c>
      <c r="AH2473" s="177">
        <v>64.74594322989185</v>
      </c>
      <c r="AI2473" s="177">
        <v>64.74594322989185</v>
      </c>
      <c r="AJ2473" s="177">
        <v>51.66357417438077</v>
      </c>
    </row>
    <row r="2474" spans="1:36" hidden="1" outlineLevel="1" x14ac:dyDescent="0.25">
      <c r="A2474" s="190">
        <f t="shared" si="666"/>
        <v>2024</v>
      </c>
      <c r="B2474" s="55">
        <f t="shared" si="667"/>
        <v>7</v>
      </c>
      <c r="C2474" s="55">
        <f t="shared" si="668"/>
        <v>11</v>
      </c>
      <c r="D2474" s="55">
        <f t="shared" si="664"/>
        <v>103</v>
      </c>
      <c r="F2474" s="63">
        <f t="shared" si="673"/>
        <v>45474.458333333307</v>
      </c>
      <c r="G2474" s="64">
        <f t="shared" si="665"/>
        <v>667.80972694859543</v>
      </c>
      <c r="H2474" s="64">
        <f t="shared" si="672"/>
        <v>73.169511086605837</v>
      </c>
      <c r="I2474" s="64">
        <f t="shared" si="672"/>
        <v>266.19230732728283</v>
      </c>
      <c r="J2474" s="64">
        <f t="shared" si="672"/>
        <v>194.09057601919739</v>
      </c>
      <c r="K2474" s="64">
        <f t="shared" si="672"/>
        <v>0</v>
      </c>
      <c r="L2474" s="64">
        <f t="shared" si="672"/>
        <v>0</v>
      </c>
      <c r="M2474" s="64">
        <f t="shared" si="672"/>
        <v>9.652410375004548</v>
      </c>
      <c r="N2474" s="64">
        <f t="shared" si="672"/>
        <v>124.70492214050483</v>
      </c>
      <c r="O2474" s="121"/>
      <c r="P2474" s="177">
        <v>2.9750000000000001</v>
      </c>
      <c r="Q2474" s="177">
        <v>18.518129095394681</v>
      </c>
      <c r="R2474" s="177">
        <v>18.518129095394681</v>
      </c>
      <c r="S2474" s="177">
        <v>38.656962057173168</v>
      </c>
      <c r="T2474" s="177">
        <v>39.43449865096057</v>
      </c>
      <c r="U2474" s="177">
        <v>18.518129095394681</v>
      </c>
      <c r="V2474" s="177">
        <v>18.518129095394681</v>
      </c>
      <c r="W2474" s="177">
        <v>8.6814140501750039</v>
      </c>
      <c r="X2474" s="177">
        <v>42.226688475472187</v>
      </c>
      <c r="Y2474" s="177">
        <v>47.36992</v>
      </c>
      <c r="Z2474" s="177">
        <v>0</v>
      </c>
      <c r="AA2474" s="177">
        <v>17.491071676017587</v>
      </c>
      <c r="AB2474" s="177">
        <v>17.796088092530013</v>
      </c>
      <c r="AC2474" s="177">
        <v>15.345245990378519</v>
      </c>
      <c r="AD2474" s="177">
        <v>73.169511086605837</v>
      </c>
      <c r="AE2474" s="177">
        <v>35.598397142187125</v>
      </c>
      <c r="AF2474" s="177">
        <v>9.652410375004548</v>
      </c>
      <c r="AG2474" s="177">
        <v>64.69685867306579</v>
      </c>
      <c r="AH2474" s="177">
        <v>64.69685867306579</v>
      </c>
      <c r="AI2474" s="177">
        <v>64.69685867306579</v>
      </c>
      <c r="AJ2474" s="177">
        <v>51.249426951314774</v>
      </c>
    </row>
    <row r="2475" spans="1:36" hidden="1" outlineLevel="1" x14ac:dyDescent="0.25">
      <c r="A2475" s="190">
        <f t="shared" si="666"/>
        <v>2024</v>
      </c>
      <c r="B2475" s="55">
        <f t="shared" si="667"/>
        <v>7</v>
      </c>
      <c r="C2475" s="55">
        <f t="shared" si="668"/>
        <v>12</v>
      </c>
      <c r="D2475" s="55">
        <f t="shared" si="664"/>
        <v>103</v>
      </c>
      <c r="F2475" s="63">
        <f t="shared" si="673"/>
        <v>45474.499999999971</v>
      </c>
      <c r="G2475" s="64">
        <f t="shared" si="665"/>
        <v>659.75005955657093</v>
      </c>
      <c r="H2475" s="64">
        <f t="shared" ref="H2475:N2484" si="674">SUMIF($P$6:$AK$6,H$6,$P2475:$AK2475)</f>
        <v>59.683558552438754</v>
      </c>
      <c r="I2475" s="64">
        <f t="shared" si="674"/>
        <v>260.99915044594525</v>
      </c>
      <c r="J2475" s="64">
        <f t="shared" si="674"/>
        <v>188.30111257226216</v>
      </c>
      <c r="K2475" s="64">
        <f t="shared" si="674"/>
        <v>0</v>
      </c>
      <c r="L2475" s="64">
        <f t="shared" si="674"/>
        <v>0</v>
      </c>
      <c r="M2475" s="64">
        <f t="shared" si="674"/>
        <v>8.7659645242388251</v>
      </c>
      <c r="N2475" s="64">
        <f t="shared" si="674"/>
        <v>142.00027346168605</v>
      </c>
      <c r="O2475" s="121"/>
      <c r="P2475" s="177">
        <v>2.9750000000000001</v>
      </c>
      <c r="Q2475" s="177">
        <v>22.166107781966588</v>
      </c>
      <c r="R2475" s="177">
        <v>22.166107781966588</v>
      </c>
      <c r="S2475" s="177">
        <v>38.166906773002793</v>
      </c>
      <c r="T2475" s="177">
        <v>39.545498246139047</v>
      </c>
      <c r="U2475" s="177">
        <v>22.166107781966588</v>
      </c>
      <c r="V2475" s="177">
        <v>22.166107781966588</v>
      </c>
      <c r="W2475" s="177">
        <v>8.629383793247289</v>
      </c>
      <c r="X2475" s="177">
        <v>41.851912152154945</v>
      </c>
      <c r="Y2475" s="177">
        <v>45.764159999999997</v>
      </c>
      <c r="Z2475" s="177">
        <v>0</v>
      </c>
      <c r="AA2475" s="177">
        <v>20.051081726875985</v>
      </c>
      <c r="AB2475" s="177">
        <v>16.596896949564261</v>
      </c>
      <c r="AC2475" s="177">
        <v>16.687863657379427</v>
      </c>
      <c r="AD2475" s="177">
        <v>59.683558552438754</v>
      </c>
      <c r="AE2475" s="177">
        <v>34.607876456834489</v>
      </c>
      <c r="AF2475" s="177">
        <v>8.7659645242388251</v>
      </c>
      <c r="AG2475" s="177">
        <v>62.767037524087385</v>
      </c>
      <c r="AH2475" s="177">
        <v>62.767037524087385</v>
      </c>
      <c r="AI2475" s="177">
        <v>62.767037524087385</v>
      </c>
      <c r="AJ2475" s="177">
        <v>49.458413024566717</v>
      </c>
    </row>
    <row r="2476" spans="1:36" hidden="1" outlineLevel="1" x14ac:dyDescent="0.25">
      <c r="A2476" s="190">
        <f t="shared" si="666"/>
        <v>2024</v>
      </c>
      <c r="B2476" s="55">
        <f t="shared" si="667"/>
        <v>7</v>
      </c>
      <c r="C2476" s="55">
        <f t="shared" si="668"/>
        <v>13</v>
      </c>
      <c r="D2476" s="55">
        <f t="shared" si="664"/>
        <v>103</v>
      </c>
      <c r="F2476" s="63">
        <f t="shared" si="673"/>
        <v>45474.541666666635</v>
      </c>
      <c r="G2476" s="64">
        <f t="shared" si="665"/>
        <v>660.31687652855749</v>
      </c>
      <c r="H2476" s="64">
        <f t="shared" si="674"/>
        <v>64.577644198265915</v>
      </c>
      <c r="I2476" s="64">
        <f t="shared" si="674"/>
        <v>250.71242653257707</v>
      </c>
      <c r="J2476" s="64">
        <f t="shared" si="674"/>
        <v>182.81177149817955</v>
      </c>
      <c r="K2476" s="64">
        <f t="shared" si="674"/>
        <v>0</v>
      </c>
      <c r="L2476" s="64">
        <f t="shared" si="674"/>
        <v>0</v>
      </c>
      <c r="M2476" s="64">
        <f t="shared" si="674"/>
        <v>9.0614464744940637</v>
      </c>
      <c r="N2476" s="64">
        <f t="shared" si="674"/>
        <v>153.15358782504083</v>
      </c>
      <c r="O2476" s="121"/>
      <c r="P2476" s="177">
        <v>2.9750000000000001</v>
      </c>
      <c r="Q2476" s="177">
        <v>23.557286094642315</v>
      </c>
      <c r="R2476" s="177">
        <v>23.557286094642315</v>
      </c>
      <c r="S2476" s="177">
        <v>32.810998828267337</v>
      </c>
      <c r="T2476" s="177">
        <v>36.580040380005904</v>
      </c>
      <c r="U2476" s="177">
        <v>23.557286094642315</v>
      </c>
      <c r="V2476" s="177">
        <v>23.557286094642315</v>
      </c>
      <c r="W2476" s="177">
        <v>8.6027162998573772</v>
      </c>
      <c r="X2476" s="177">
        <v>40.698228133640775</v>
      </c>
      <c r="Y2476" s="177">
        <v>46.567040000000006</v>
      </c>
      <c r="Z2476" s="177">
        <v>0</v>
      </c>
      <c r="AA2476" s="177">
        <v>22.38949818045824</v>
      </c>
      <c r="AB2476" s="177">
        <v>17.537107168847257</v>
      </c>
      <c r="AC2476" s="177">
        <v>18.997838097166074</v>
      </c>
      <c r="AD2476" s="177">
        <v>64.577644198265915</v>
      </c>
      <c r="AE2476" s="177">
        <v>34.940952467111586</v>
      </c>
      <c r="AF2476" s="177">
        <v>9.0614464744940637</v>
      </c>
      <c r="AG2476" s="177">
        <v>60.937257166059851</v>
      </c>
      <c r="AH2476" s="177">
        <v>60.937257166059851</v>
      </c>
      <c r="AI2476" s="177">
        <v>60.937257166059851</v>
      </c>
      <c r="AJ2476" s="177">
        <v>47.537450423694104</v>
      </c>
    </row>
    <row r="2477" spans="1:36" hidden="1" outlineLevel="1" x14ac:dyDescent="0.25">
      <c r="A2477" s="190">
        <f t="shared" si="666"/>
        <v>2024</v>
      </c>
      <c r="B2477" s="55">
        <f t="shared" si="667"/>
        <v>7</v>
      </c>
      <c r="C2477" s="55">
        <f t="shared" si="668"/>
        <v>14</v>
      </c>
      <c r="D2477" s="55">
        <f t="shared" si="664"/>
        <v>103</v>
      </c>
      <c r="F2477" s="63">
        <f t="shared" si="673"/>
        <v>45474.583333333299</v>
      </c>
      <c r="G2477" s="64">
        <f t="shared" si="665"/>
        <v>645.95510453433769</v>
      </c>
      <c r="H2477" s="64">
        <f t="shared" si="674"/>
        <v>65.113798173416114</v>
      </c>
      <c r="I2477" s="64">
        <f t="shared" si="674"/>
        <v>240.1191022804245</v>
      </c>
      <c r="J2477" s="64">
        <f t="shared" si="674"/>
        <v>178.96164897503834</v>
      </c>
      <c r="K2477" s="64">
        <f t="shared" si="674"/>
        <v>0</v>
      </c>
      <c r="L2477" s="64">
        <f t="shared" si="674"/>
        <v>0</v>
      </c>
      <c r="M2477" s="64">
        <f t="shared" si="674"/>
        <v>9.3569284247493059</v>
      </c>
      <c r="N2477" s="64">
        <f t="shared" si="674"/>
        <v>152.40362668070941</v>
      </c>
      <c r="O2477" s="121"/>
      <c r="P2477" s="177">
        <v>2.9750000000000001</v>
      </c>
      <c r="Q2477" s="177">
        <v>22.949289646880324</v>
      </c>
      <c r="R2477" s="177">
        <v>22.949289646880324</v>
      </c>
      <c r="S2477" s="177">
        <v>27.018070840005041</v>
      </c>
      <c r="T2477" s="177">
        <v>35.316322186656841</v>
      </c>
      <c r="U2477" s="177">
        <v>22.949289646880324</v>
      </c>
      <c r="V2477" s="177">
        <v>22.949289646880324</v>
      </c>
      <c r="W2477" s="177">
        <v>7.9585092757666711</v>
      </c>
      <c r="X2477" s="177">
        <v>41.634510413523735</v>
      </c>
      <c r="Y2477" s="177">
        <v>40.94688</v>
      </c>
      <c r="Z2477" s="177">
        <v>0</v>
      </c>
      <c r="AA2477" s="177">
        <v>23.57959467391548</v>
      </c>
      <c r="AB2477" s="177">
        <v>19.234039298343763</v>
      </c>
      <c r="AC2477" s="177">
        <v>17.792834120928855</v>
      </c>
      <c r="AD2477" s="177">
        <v>65.113798173416114</v>
      </c>
      <c r="AE2477" s="177">
        <v>36.166706917538512</v>
      </c>
      <c r="AF2477" s="177">
        <v>9.3569284247493059</v>
      </c>
      <c r="AG2477" s="177">
        <v>59.653882991679446</v>
      </c>
      <c r="AH2477" s="177">
        <v>59.653882991679446</v>
      </c>
      <c r="AI2477" s="177">
        <v>59.653882991679446</v>
      </c>
      <c r="AJ2477" s="177">
        <v>48.103102646933721</v>
      </c>
    </row>
    <row r="2478" spans="1:36" hidden="1" outlineLevel="1" x14ac:dyDescent="0.25">
      <c r="A2478" s="190">
        <f t="shared" si="666"/>
        <v>2024</v>
      </c>
      <c r="B2478" s="55">
        <f t="shared" si="667"/>
        <v>7</v>
      </c>
      <c r="C2478" s="55">
        <f t="shared" si="668"/>
        <v>15</v>
      </c>
      <c r="D2478" s="55">
        <f t="shared" si="664"/>
        <v>103</v>
      </c>
      <c r="F2478" s="63">
        <f t="shared" si="673"/>
        <v>45474.624999999964</v>
      </c>
      <c r="G2478" s="64">
        <f t="shared" si="665"/>
        <v>619.64070807100222</v>
      </c>
      <c r="H2478" s="64">
        <f t="shared" si="674"/>
        <v>69.14976090283777</v>
      </c>
      <c r="I2478" s="64">
        <f t="shared" si="674"/>
        <v>216.75159527712762</v>
      </c>
      <c r="J2478" s="64">
        <f t="shared" si="674"/>
        <v>165.09161603859272</v>
      </c>
      <c r="K2478" s="64">
        <f t="shared" si="674"/>
        <v>0</v>
      </c>
      <c r="L2478" s="64">
        <f t="shared" si="674"/>
        <v>0</v>
      </c>
      <c r="M2478" s="64">
        <f t="shared" si="674"/>
        <v>9.2584344413308912</v>
      </c>
      <c r="N2478" s="64">
        <f t="shared" si="674"/>
        <v>159.38930141111325</v>
      </c>
      <c r="O2478" s="121"/>
      <c r="P2478" s="177">
        <v>2.9750000000000001</v>
      </c>
      <c r="Q2478" s="177">
        <v>23.505760971950622</v>
      </c>
      <c r="R2478" s="177">
        <v>23.505760971950622</v>
      </c>
      <c r="S2478" s="177">
        <v>18.694463996100847</v>
      </c>
      <c r="T2478" s="177">
        <v>32.604760647297297</v>
      </c>
      <c r="U2478" s="177">
        <v>23.505760971950622</v>
      </c>
      <c r="V2478" s="177">
        <v>23.505760971950622</v>
      </c>
      <c r="W2478" s="177">
        <v>7.7864591650457919</v>
      </c>
      <c r="X2478" s="177">
        <v>41.734887469369639</v>
      </c>
      <c r="Y2478" s="177">
        <v>33.319519999999997</v>
      </c>
      <c r="Z2478" s="177">
        <v>0</v>
      </c>
      <c r="AA2478" s="177">
        <v>24.56090462300326</v>
      </c>
      <c r="AB2478" s="177">
        <v>21.162084866428017</v>
      </c>
      <c r="AC2478" s="177">
        <v>19.643268033879483</v>
      </c>
      <c r="AD2478" s="177">
        <v>69.14976090283777</v>
      </c>
      <c r="AE2478" s="177">
        <v>33.564011292913477</v>
      </c>
      <c r="AF2478" s="177">
        <v>9.2584344413308912</v>
      </c>
      <c r="AG2478" s="177">
        <v>55.030538679530906</v>
      </c>
      <c r="AH2478" s="177">
        <v>55.030538679530906</v>
      </c>
      <c r="AI2478" s="177">
        <v>55.030538679530906</v>
      </c>
      <c r="AJ2478" s="177">
        <v>46.07249270640056</v>
      </c>
    </row>
    <row r="2479" spans="1:36" hidden="1" outlineLevel="1" x14ac:dyDescent="0.25">
      <c r="A2479" s="190">
        <f t="shared" si="666"/>
        <v>2024</v>
      </c>
      <c r="B2479" s="55">
        <f t="shared" si="667"/>
        <v>7</v>
      </c>
      <c r="C2479" s="55">
        <f t="shared" si="668"/>
        <v>16</v>
      </c>
      <c r="D2479" s="55">
        <f t="shared" si="664"/>
        <v>103</v>
      </c>
      <c r="F2479" s="63">
        <f t="shared" si="673"/>
        <v>45474.666666666628</v>
      </c>
      <c r="G2479" s="64">
        <f t="shared" si="665"/>
        <v>559.99669820940437</v>
      </c>
      <c r="H2479" s="64">
        <f t="shared" si="674"/>
        <v>56.787714218132152</v>
      </c>
      <c r="I2479" s="64">
        <f t="shared" si="674"/>
        <v>177.89321729994691</v>
      </c>
      <c r="J2479" s="64">
        <f t="shared" si="674"/>
        <v>149.21937652011897</v>
      </c>
      <c r="K2479" s="64">
        <f t="shared" si="674"/>
        <v>0</v>
      </c>
      <c r="L2479" s="64">
        <f t="shared" si="674"/>
        <v>0</v>
      </c>
      <c r="M2479" s="64">
        <f t="shared" si="674"/>
        <v>10.046386308678201</v>
      </c>
      <c r="N2479" s="64">
        <f t="shared" si="674"/>
        <v>166.05000386252809</v>
      </c>
      <c r="O2479" s="121"/>
      <c r="P2479" s="177">
        <v>2.9750000000000001</v>
      </c>
      <c r="Q2479" s="177">
        <v>23.114170039493747</v>
      </c>
      <c r="R2479" s="177">
        <v>23.114170039493747</v>
      </c>
      <c r="S2479" s="177">
        <v>8.872778865769348</v>
      </c>
      <c r="T2479" s="177">
        <v>25.312209221649539</v>
      </c>
      <c r="U2479" s="177">
        <v>23.114170039493747</v>
      </c>
      <c r="V2479" s="177">
        <v>23.114170039493747</v>
      </c>
      <c r="W2479" s="177">
        <v>7.3582118570474693</v>
      </c>
      <c r="X2479" s="177">
        <v>39.754221656492561</v>
      </c>
      <c r="Y2479" s="177">
        <v>22.480640000000001</v>
      </c>
      <c r="Z2479" s="177">
        <v>0</v>
      </c>
      <c r="AA2479" s="177">
        <v>30.266088375874499</v>
      </c>
      <c r="AB2479" s="177">
        <v>20.0659570734874</v>
      </c>
      <c r="AC2479" s="177">
        <v>23.261278255191211</v>
      </c>
      <c r="AD2479" s="177">
        <v>56.787714218132152</v>
      </c>
      <c r="AE2479" s="177">
        <v>31.710695856236136</v>
      </c>
      <c r="AF2479" s="177">
        <v>10.046386308678201</v>
      </c>
      <c r="AG2479" s="177">
        <v>49.73979217337299</v>
      </c>
      <c r="AH2479" s="177">
        <v>49.73979217337299</v>
      </c>
      <c r="AI2479" s="177">
        <v>49.73979217337299</v>
      </c>
      <c r="AJ2479" s="177">
        <v>39.429459842751875</v>
      </c>
    </row>
    <row r="2480" spans="1:36" hidden="1" outlineLevel="1" x14ac:dyDescent="0.25">
      <c r="A2480" s="190">
        <f t="shared" si="666"/>
        <v>2024</v>
      </c>
      <c r="B2480" s="55">
        <f t="shared" si="667"/>
        <v>7</v>
      </c>
      <c r="C2480" s="55">
        <f t="shared" si="668"/>
        <v>17</v>
      </c>
      <c r="D2480" s="55">
        <f t="shared" si="664"/>
        <v>103</v>
      </c>
      <c r="F2480" s="63">
        <f t="shared" si="673"/>
        <v>45474.708333333292</v>
      </c>
      <c r="G2480" s="64">
        <f t="shared" si="665"/>
        <v>416.78350263590829</v>
      </c>
      <c r="H2480" s="64">
        <f t="shared" si="674"/>
        <v>34.592600830742654</v>
      </c>
      <c r="I2480" s="64">
        <f t="shared" si="674"/>
        <v>126.42106406845797</v>
      </c>
      <c r="J2480" s="64">
        <f t="shared" si="674"/>
        <v>74.290374360734816</v>
      </c>
      <c r="K2480" s="64">
        <f t="shared" si="674"/>
        <v>0</v>
      </c>
      <c r="L2480" s="64">
        <f t="shared" si="674"/>
        <v>0</v>
      </c>
      <c r="M2480" s="64">
        <f t="shared" si="674"/>
        <v>10.735844192607098</v>
      </c>
      <c r="N2480" s="64">
        <f t="shared" si="674"/>
        <v>170.74361918336575</v>
      </c>
      <c r="O2480" s="121"/>
      <c r="P2480" s="177">
        <v>2.9750000000000001</v>
      </c>
      <c r="Q2480" s="177">
        <v>22.052752512044862</v>
      </c>
      <c r="R2480" s="177">
        <v>22.052752512044862</v>
      </c>
      <c r="S2480" s="177">
        <v>1.7425850842581987</v>
      </c>
      <c r="T2480" s="177">
        <v>12.514108369544401</v>
      </c>
      <c r="U2480" s="177">
        <v>22.052752512044862</v>
      </c>
      <c r="V2480" s="177">
        <v>22.052752512044862</v>
      </c>
      <c r="W2480" s="177">
        <v>6.5274243217096046</v>
      </c>
      <c r="X2480" s="177">
        <v>33.827199620275017</v>
      </c>
      <c r="Y2480" s="177">
        <v>10.838880000000001</v>
      </c>
      <c r="Z2480" s="177">
        <v>0</v>
      </c>
      <c r="AA2480" s="177">
        <v>35.332744948106615</v>
      </c>
      <c r="AB2480" s="177">
        <v>22.794711273929138</v>
      </c>
      <c r="AC2480" s="177">
        <v>24.405152913150573</v>
      </c>
      <c r="AD2480" s="177">
        <v>34.592600830742654</v>
      </c>
      <c r="AE2480" s="177">
        <v>26.525543328741456</v>
      </c>
      <c r="AF2480" s="177">
        <v>10.735844192607098</v>
      </c>
      <c r="AG2480" s="177">
        <v>24.763458120244938</v>
      </c>
      <c r="AH2480" s="177">
        <v>24.763458120244938</v>
      </c>
      <c r="AI2480" s="177">
        <v>24.763458120244938</v>
      </c>
      <c r="AJ2480" s="177">
        <v>31.470323343929284</v>
      </c>
    </row>
    <row r="2481" spans="1:36" hidden="1" outlineLevel="1" x14ac:dyDescent="0.25">
      <c r="A2481" s="190">
        <f t="shared" si="666"/>
        <v>2024</v>
      </c>
      <c r="B2481" s="55">
        <f t="shared" si="667"/>
        <v>7</v>
      </c>
      <c r="C2481" s="55">
        <f t="shared" si="668"/>
        <v>18</v>
      </c>
      <c r="D2481" s="55">
        <f t="shared" si="664"/>
        <v>103</v>
      </c>
      <c r="F2481" s="63">
        <f t="shared" si="673"/>
        <v>45474.749999999956</v>
      </c>
      <c r="G2481" s="64">
        <f t="shared" si="665"/>
        <v>226.82326160853461</v>
      </c>
      <c r="H2481" s="64">
        <f t="shared" si="674"/>
        <v>3.3321401230318166</v>
      </c>
      <c r="I2481" s="64">
        <f t="shared" si="674"/>
        <v>49.565385022238495</v>
      </c>
      <c r="J2481" s="64">
        <f t="shared" si="674"/>
        <v>4.9769476107865938</v>
      </c>
      <c r="K2481" s="64">
        <f t="shared" si="674"/>
        <v>0</v>
      </c>
      <c r="L2481" s="64">
        <f t="shared" si="674"/>
        <v>0</v>
      </c>
      <c r="M2481" s="64">
        <f t="shared" si="674"/>
        <v>11.425302076535996</v>
      </c>
      <c r="N2481" s="64">
        <f t="shared" si="674"/>
        <v>157.52348677594171</v>
      </c>
      <c r="O2481" s="121"/>
      <c r="P2481" s="177">
        <v>2.9750000000000001</v>
      </c>
      <c r="Q2481" s="177">
        <v>20.754319420214181</v>
      </c>
      <c r="R2481" s="177">
        <v>20.754319420214181</v>
      </c>
      <c r="S2481" s="177">
        <v>0.4164268741257649</v>
      </c>
      <c r="T2481" s="177">
        <v>0</v>
      </c>
      <c r="U2481" s="177">
        <v>20.754319420214181</v>
      </c>
      <c r="V2481" s="177">
        <v>20.754319420214181</v>
      </c>
      <c r="W2481" s="177">
        <v>2.91570896235454</v>
      </c>
      <c r="X2481" s="177">
        <v>14.960017935673957</v>
      </c>
      <c r="Y2481" s="177">
        <v>2.4086400000000001</v>
      </c>
      <c r="Z2481" s="177">
        <v>0</v>
      </c>
      <c r="AA2481" s="177">
        <v>27.885372126049084</v>
      </c>
      <c r="AB2481" s="177">
        <v>26.99761135628998</v>
      </c>
      <c r="AC2481" s="177">
        <v>19.623225612745916</v>
      </c>
      <c r="AD2481" s="177">
        <v>3.3321401230318166</v>
      </c>
      <c r="AE2481" s="177">
        <v>11.817078670390513</v>
      </c>
      <c r="AF2481" s="177">
        <v>11.425302076535996</v>
      </c>
      <c r="AG2481" s="177">
        <v>1.6589825369288647</v>
      </c>
      <c r="AH2481" s="177">
        <v>1.6589825369288647</v>
      </c>
      <c r="AI2481" s="177">
        <v>1.6589825369288647</v>
      </c>
      <c r="AJ2481" s="177">
        <v>14.072512579693713</v>
      </c>
    </row>
    <row r="2482" spans="1:36" hidden="1" outlineLevel="1" x14ac:dyDescent="0.25">
      <c r="A2482" s="190">
        <f t="shared" si="666"/>
        <v>2024</v>
      </c>
      <c r="B2482" s="55">
        <f t="shared" si="667"/>
        <v>7</v>
      </c>
      <c r="C2482" s="55">
        <f t="shared" si="668"/>
        <v>19</v>
      </c>
      <c r="D2482" s="55">
        <f t="shared" si="664"/>
        <v>103</v>
      </c>
      <c r="F2482" s="63">
        <f t="shared" si="673"/>
        <v>45474.791666666621</v>
      </c>
      <c r="G2482" s="64">
        <f t="shared" si="665"/>
        <v>172.46768826898952</v>
      </c>
      <c r="H2482" s="64">
        <f t="shared" si="674"/>
        <v>0</v>
      </c>
      <c r="I2482" s="64">
        <f t="shared" si="674"/>
        <v>5.1682793846508641</v>
      </c>
      <c r="J2482" s="64">
        <f t="shared" si="674"/>
        <v>0</v>
      </c>
      <c r="K2482" s="64">
        <f t="shared" si="674"/>
        <v>0</v>
      </c>
      <c r="L2482" s="64">
        <f t="shared" si="674"/>
        <v>0</v>
      </c>
      <c r="M2482" s="64">
        <f t="shared" si="674"/>
        <v>14.478615562506821</v>
      </c>
      <c r="N2482" s="64">
        <f t="shared" si="674"/>
        <v>152.82079332183184</v>
      </c>
      <c r="O2482" s="121"/>
      <c r="P2482" s="177">
        <v>2.9750000000000001</v>
      </c>
      <c r="Q2482" s="177">
        <v>20.362728487757316</v>
      </c>
      <c r="R2482" s="177">
        <v>20.362728487757316</v>
      </c>
      <c r="S2482" s="177">
        <v>0</v>
      </c>
      <c r="T2482" s="177">
        <v>0</v>
      </c>
      <c r="U2482" s="177">
        <v>20.362728487757316</v>
      </c>
      <c r="V2482" s="177">
        <v>20.362728487757316</v>
      </c>
      <c r="W2482" s="177">
        <v>0.27840572944542996</v>
      </c>
      <c r="X2482" s="177">
        <v>0.55140596376739115</v>
      </c>
      <c r="Y2482" s="177">
        <v>0</v>
      </c>
      <c r="Z2482" s="177">
        <v>0</v>
      </c>
      <c r="AA2482" s="177">
        <v>24.389482204814378</v>
      </c>
      <c r="AB2482" s="177">
        <v>29.750100633139105</v>
      </c>
      <c r="AC2482" s="177">
        <v>17.230296532849085</v>
      </c>
      <c r="AD2482" s="177">
        <v>0</v>
      </c>
      <c r="AE2482" s="177">
        <v>1.2945733512483437</v>
      </c>
      <c r="AF2482" s="177">
        <v>14.478615562506821</v>
      </c>
      <c r="AG2482" s="177">
        <v>0</v>
      </c>
      <c r="AH2482" s="177">
        <v>0</v>
      </c>
      <c r="AI2482" s="177">
        <v>0</v>
      </c>
      <c r="AJ2482" s="177">
        <v>6.8894340189698422E-2</v>
      </c>
    </row>
    <row r="2483" spans="1:36" hidden="1" outlineLevel="1" x14ac:dyDescent="0.25">
      <c r="A2483" s="190">
        <f t="shared" si="666"/>
        <v>2024</v>
      </c>
      <c r="B2483" s="55">
        <f t="shared" si="667"/>
        <v>7</v>
      </c>
      <c r="C2483" s="55">
        <f t="shared" si="668"/>
        <v>20</v>
      </c>
      <c r="D2483" s="55">
        <f t="shared" si="664"/>
        <v>103</v>
      </c>
      <c r="F2483" s="63">
        <f t="shared" si="673"/>
        <v>45474.833333333285</v>
      </c>
      <c r="G2483" s="64">
        <f t="shared" si="665"/>
        <v>172.26716342370781</v>
      </c>
      <c r="H2483" s="64">
        <f t="shared" si="674"/>
        <v>0</v>
      </c>
      <c r="I2483" s="64">
        <f t="shared" si="674"/>
        <v>2.9750000000000001</v>
      </c>
      <c r="J2483" s="64">
        <f t="shared" si="674"/>
        <v>0</v>
      </c>
      <c r="K2483" s="64">
        <f t="shared" si="674"/>
        <v>0</v>
      </c>
      <c r="L2483" s="64">
        <f t="shared" si="674"/>
        <v>0</v>
      </c>
      <c r="M2483" s="64">
        <f t="shared" si="674"/>
        <v>17.728917015314472</v>
      </c>
      <c r="N2483" s="64">
        <f t="shared" si="674"/>
        <v>151.56324640839333</v>
      </c>
      <c r="O2483" s="121"/>
      <c r="P2483" s="177">
        <v>2.9750000000000001</v>
      </c>
      <c r="Q2483" s="177">
        <v>20.094797849760504</v>
      </c>
      <c r="R2483" s="177">
        <v>20.094797849760504</v>
      </c>
      <c r="S2483" s="177">
        <v>0</v>
      </c>
      <c r="T2483" s="177">
        <v>0</v>
      </c>
      <c r="U2483" s="177">
        <v>20.094797849760504</v>
      </c>
      <c r="V2483" s="177">
        <v>20.094797849760504</v>
      </c>
      <c r="W2483" s="177">
        <v>0</v>
      </c>
      <c r="X2483" s="177">
        <v>0</v>
      </c>
      <c r="Y2483" s="177">
        <v>0</v>
      </c>
      <c r="Z2483" s="177">
        <v>0</v>
      </c>
      <c r="AA2483" s="177">
        <v>25.469067320759883</v>
      </c>
      <c r="AB2483" s="177">
        <v>28.8005903491769</v>
      </c>
      <c r="AC2483" s="177">
        <v>16.914397339414524</v>
      </c>
      <c r="AD2483" s="177">
        <v>0</v>
      </c>
      <c r="AE2483" s="177">
        <v>0</v>
      </c>
      <c r="AF2483" s="177">
        <v>17.728917015314472</v>
      </c>
      <c r="AG2483" s="177">
        <v>0</v>
      </c>
      <c r="AH2483" s="177">
        <v>0</v>
      </c>
      <c r="AI2483" s="177">
        <v>0</v>
      </c>
      <c r="AJ2483" s="177">
        <v>0</v>
      </c>
    </row>
    <row r="2484" spans="1:36" hidden="1" outlineLevel="1" x14ac:dyDescent="0.25">
      <c r="A2484" s="190">
        <f t="shared" si="666"/>
        <v>2024</v>
      </c>
      <c r="B2484" s="55">
        <f t="shared" si="667"/>
        <v>7</v>
      </c>
      <c r="C2484" s="55">
        <f t="shared" si="668"/>
        <v>21</v>
      </c>
      <c r="D2484" s="55">
        <f t="shared" si="664"/>
        <v>103</v>
      </c>
      <c r="F2484" s="63">
        <f t="shared" si="673"/>
        <v>45474.874999999949</v>
      </c>
      <c r="G2484" s="64">
        <f t="shared" si="665"/>
        <v>157.53180997832862</v>
      </c>
      <c r="H2484" s="64">
        <f t="shared" si="674"/>
        <v>0</v>
      </c>
      <c r="I2484" s="64">
        <f t="shared" si="674"/>
        <v>2.9750000000000001</v>
      </c>
      <c r="J2484" s="64">
        <f t="shared" si="674"/>
        <v>0</v>
      </c>
      <c r="K2484" s="64">
        <f t="shared" si="674"/>
        <v>0</v>
      </c>
      <c r="L2484" s="64">
        <f t="shared" si="674"/>
        <v>0</v>
      </c>
      <c r="M2484" s="64">
        <f t="shared" si="674"/>
        <v>19.403314733427507</v>
      </c>
      <c r="N2484" s="64">
        <f t="shared" si="674"/>
        <v>135.15349524490111</v>
      </c>
      <c r="O2484" s="121"/>
      <c r="P2484" s="177">
        <v>2.9750000000000001</v>
      </c>
      <c r="Q2484" s="177">
        <v>17.755557279557614</v>
      </c>
      <c r="R2484" s="177">
        <v>17.755557279557614</v>
      </c>
      <c r="S2484" s="177">
        <v>0</v>
      </c>
      <c r="T2484" s="177">
        <v>0</v>
      </c>
      <c r="U2484" s="177">
        <v>17.755557279557614</v>
      </c>
      <c r="V2484" s="177">
        <v>17.755557279557614</v>
      </c>
      <c r="W2484" s="177">
        <v>0</v>
      </c>
      <c r="X2484" s="177">
        <v>0</v>
      </c>
      <c r="Y2484" s="177">
        <v>0</v>
      </c>
      <c r="Z2484" s="177">
        <v>0</v>
      </c>
      <c r="AA2484" s="177">
        <v>22.498517094585459</v>
      </c>
      <c r="AB2484" s="177">
        <v>26.898069908197961</v>
      </c>
      <c r="AC2484" s="177">
        <v>14.734679123887238</v>
      </c>
      <c r="AD2484" s="177">
        <v>0</v>
      </c>
      <c r="AE2484" s="177">
        <v>0</v>
      </c>
      <c r="AF2484" s="177">
        <v>19.403314733427507</v>
      </c>
      <c r="AG2484" s="177">
        <v>0</v>
      </c>
      <c r="AH2484" s="177">
        <v>0</v>
      </c>
      <c r="AI2484" s="177">
        <v>0</v>
      </c>
      <c r="AJ2484" s="177">
        <v>0</v>
      </c>
    </row>
    <row r="2485" spans="1:36" hidden="1" outlineLevel="1" x14ac:dyDescent="0.25">
      <c r="A2485" s="190">
        <f t="shared" si="666"/>
        <v>2024</v>
      </c>
      <c r="B2485" s="55">
        <f t="shared" si="667"/>
        <v>7</v>
      </c>
      <c r="C2485" s="55">
        <f t="shared" si="668"/>
        <v>22</v>
      </c>
      <c r="D2485" s="55">
        <f t="shared" si="664"/>
        <v>103</v>
      </c>
      <c r="F2485" s="63">
        <f t="shared" si="673"/>
        <v>45474.916666666613</v>
      </c>
      <c r="G2485" s="64">
        <f t="shared" si="665"/>
        <v>143.92032154817838</v>
      </c>
      <c r="H2485" s="64">
        <f t="shared" ref="H2485:N2494" si="675">SUMIF($P$6:$AK$6,H$6,$P2485:$AK2485)</f>
        <v>0</v>
      </c>
      <c r="I2485" s="64">
        <f t="shared" si="675"/>
        <v>2.9750000000000001</v>
      </c>
      <c r="J2485" s="64">
        <f t="shared" si="675"/>
        <v>0</v>
      </c>
      <c r="K2485" s="64">
        <f t="shared" si="675"/>
        <v>0</v>
      </c>
      <c r="L2485" s="64">
        <f t="shared" si="675"/>
        <v>0</v>
      </c>
      <c r="M2485" s="64">
        <f t="shared" si="675"/>
        <v>20.979218468122131</v>
      </c>
      <c r="N2485" s="64">
        <f t="shared" si="675"/>
        <v>119.96610308005626</v>
      </c>
      <c r="O2485" s="121"/>
      <c r="P2485" s="177">
        <v>2.9750000000000001</v>
      </c>
      <c r="Q2485" s="177">
        <v>15.684247347351533</v>
      </c>
      <c r="R2485" s="177">
        <v>15.684247347351533</v>
      </c>
      <c r="S2485" s="177">
        <v>0</v>
      </c>
      <c r="T2485" s="177">
        <v>0</v>
      </c>
      <c r="U2485" s="177">
        <v>15.684247347351533</v>
      </c>
      <c r="V2485" s="177">
        <v>15.684247347351533</v>
      </c>
      <c r="W2485" s="177">
        <v>0</v>
      </c>
      <c r="X2485" s="177">
        <v>0</v>
      </c>
      <c r="Y2485" s="177">
        <v>0</v>
      </c>
      <c r="Z2485" s="177">
        <v>0</v>
      </c>
      <c r="AA2485" s="177">
        <v>22.338682886097196</v>
      </c>
      <c r="AB2485" s="177">
        <v>23.706671926123953</v>
      </c>
      <c r="AC2485" s="177">
        <v>11.183758878428966</v>
      </c>
      <c r="AD2485" s="177">
        <v>0</v>
      </c>
      <c r="AE2485" s="177">
        <v>0</v>
      </c>
      <c r="AF2485" s="177">
        <v>20.979218468122131</v>
      </c>
      <c r="AG2485" s="177">
        <v>0</v>
      </c>
      <c r="AH2485" s="177">
        <v>0</v>
      </c>
      <c r="AI2485" s="177">
        <v>0</v>
      </c>
      <c r="AJ2485" s="177">
        <v>0</v>
      </c>
    </row>
    <row r="2486" spans="1:36" hidden="1" outlineLevel="1" x14ac:dyDescent="0.25">
      <c r="A2486" s="190">
        <f t="shared" si="666"/>
        <v>2024</v>
      </c>
      <c r="B2486" s="55">
        <f t="shared" si="667"/>
        <v>7</v>
      </c>
      <c r="C2486" s="55">
        <f t="shared" si="668"/>
        <v>23</v>
      </c>
      <c r="D2486" s="55">
        <f t="shared" si="664"/>
        <v>103</v>
      </c>
      <c r="F2486" s="63">
        <f t="shared" si="673"/>
        <v>45474.958333333278</v>
      </c>
      <c r="G2486" s="64">
        <f t="shared" si="665"/>
        <v>133.66703997711011</v>
      </c>
      <c r="H2486" s="64">
        <f t="shared" si="675"/>
        <v>0</v>
      </c>
      <c r="I2486" s="64">
        <f t="shared" si="675"/>
        <v>2.9750000000000001</v>
      </c>
      <c r="J2486" s="64">
        <f t="shared" si="675"/>
        <v>0</v>
      </c>
      <c r="K2486" s="64">
        <f t="shared" si="675"/>
        <v>0</v>
      </c>
      <c r="L2486" s="64">
        <f t="shared" si="675"/>
        <v>0</v>
      </c>
      <c r="M2486" s="64">
        <f t="shared" si="675"/>
        <v>23.737050003837716</v>
      </c>
      <c r="N2486" s="64">
        <f t="shared" si="675"/>
        <v>106.95498997327238</v>
      </c>
      <c r="O2486" s="121"/>
      <c r="P2486" s="177">
        <v>2.9750000000000001</v>
      </c>
      <c r="Q2486" s="177">
        <v>11.891998317242884</v>
      </c>
      <c r="R2486" s="177">
        <v>11.891998317242884</v>
      </c>
      <c r="S2486" s="177">
        <v>0</v>
      </c>
      <c r="T2486" s="177">
        <v>0</v>
      </c>
      <c r="U2486" s="177">
        <v>11.891998317242884</v>
      </c>
      <c r="V2486" s="177">
        <v>11.891998317242884</v>
      </c>
      <c r="W2486" s="177">
        <v>0</v>
      </c>
      <c r="X2486" s="177">
        <v>0</v>
      </c>
      <c r="Y2486" s="177">
        <v>0</v>
      </c>
      <c r="Z2486" s="177">
        <v>0</v>
      </c>
      <c r="AA2486" s="177">
        <v>24.184584758814076</v>
      </c>
      <c r="AB2486" s="177">
        <v>22.073171457082235</v>
      </c>
      <c r="AC2486" s="177">
        <v>13.12924048840453</v>
      </c>
      <c r="AD2486" s="177">
        <v>0</v>
      </c>
      <c r="AE2486" s="177">
        <v>0</v>
      </c>
      <c r="AF2486" s="177">
        <v>23.737050003837716</v>
      </c>
      <c r="AG2486" s="177">
        <v>0</v>
      </c>
      <c r="AH2486" s="177">
        <v>0</v>
      </c>
      <c r="AI2486" s="177">
        <v>0</v>
      </c>
      <c r="AJ2486" s="177">
        <v>0</v>
      </c>
    </row>
    <row r="2487" spans="1:36" hidden="1" outlineLevel="1" x14ac:dyDescent="0.25">
      <c r="A2487" s="190">
        <f t="shared" si="666"/>
        <v>2024</v>
      </c>
      <c r="B2487" s="55">
        <f t="shared" si="667"/>
        <v>8</v>
      </c>
      <c r="C2487" s="55">
        <f t="shared" si="668"/>
        <v>0</v>
      </c>
      <c r="D2487" s="55">
        <f t="shared" si="664"/>
        <v>104</v>
      </c>
      <c r="F2487" s="63">
        <f t="shared" ref="F2487" si="676">EDATE(F2463,1)</f>
        <v>45505</v>
      </c>
      <c r="G2487" s="64">
        <f t="shared" si="665"/>
        <v>130.74210576238056</v>
      </c>
      <c r="H2487" s="64">
        <f t="shared" si="675"/>
        <v>0</v>
      </c>
      <c r="I2487" s="64">
        <f t="shared" si="675"/>
        <v>2.9750000000000001</v>
      </c>
      <c r="J2487" s="64">
        <f t="shared" si="675"/>
        <v>0</v>
      </c>
      <c r="K2487" s="64">
        <f t="shared" si="675"/>
        <v>0</v>
      </c>
      <c r="L2487" s="64">
        <f t="shared" si="675"/>
        <v>0</v>
      </c>
      <c r="M2487" s="64">
        <f t="shared" si="675"/>
        <v>22.40034084082135</v>
      </c>
      <c r="N2487" s="64">
        <f t="shared" si="675"/>
        <v>105.36676492155921</v>
      </c>
      <c r="O2487" s="121"/>
      <c r="P2487" s="177">
        <v>2.9750000000000001</v>
      </c>
      <c r="Q2487" s="177">
        <v>10.4595999064138</v>
      </c>
      <c r="R2487" s="177">
        <v>10.4595999064138</v>
      </c>
      <c r="S2487" s="177">
        <v>0</v>
      </c>
      <c r="T2487" s="177">
        <v>0</v>
      </c>
      <c r="U2487" s="177">
        <v>10.4595999064138</v>
      </c>
      <c r="V2487" s="177">
        <v>10.4595999064138</v>
      </c>
      <c r="W2487" s="177">
        <v>0</v>
      </c>
      <c r="X2487" s="177">
        <v>0</v>
      </c>
      <c r="Y2487" s="177">
        <v>0</v>
      </c>
      <c r="Z2487" s="177">
        <v>0</v>
      </c>
      <c r="AA2487" s="177">
        <v>24.414431296543793</v>
      </c>
      <c r="AB2487" s="177">
        <v>24.184194509210052</v>
      </c>
      <c r="AC2487" s="177">
        <v>14.929739490150173</v>
      </c>
      <c r="AD2487" s="177">
        <v>0</v>
      </c>
      <c r="AE2487" s="177">
        <v>0</v>
      </c>
      <c r="AF2487" s="177">
        <v>22.40034084082135</v>
      </c>
      <c r="AG2487" s="177">
        <v>0</v>
      </c>
      <c r="AH2487" s="177">
        <v>0</v>
      </c>
      <c r="AI2487" s="177">
        <v>0</v>
      </c>
      <c r="AJ2487" s="177">
        <v>0</v>
      </c>
    </row>
    <row r="2488" spans="1:36" hidden="1" outlineLevel="1" x14ac:dyDescent="0.25">
      <c r="A2488" s="190">
        <f t="shared" si="666"/>
        <v>2024</v>
      </c>
      <c r="B2488" s="55">
        <f t="shared" si="667"/>
        <v>8</v>
      </c>
      <c r="C2488" s="55">
        <f t="shared" si="668"/>
        <v>1</v>
      </c>
      <c r="D2488" s="55">
        <f t="shared" si="664"/>
        <v>104</v>
      </c>
      <c r="F2488" s="63">
        <f t="shared" ref="F2488" si="677">F2487+1/24</f>
        <v>45505.041666666664</v>
      </c>
      <c r="G2488" s="64">
        <f t="shared" si="665"/>
        <v>126.92375483945914</v>
      </c>
      <c r="H2488" s="64">
        <f t="shared" si="675"/>
        <v>0</v>
      </c>
      <c r="I2488" s="64">
        <f t="shared" si="675"/>
        <v>2.9750000000000001</v>
      </c>
      <c r="J2488" s="64">
        <f t="shared" si="675"/>
        <v>0</v>
      </c>
      <c r="K2488" s="64">
        <f t="shared" si="675"/>
        <v>0</v>
      </c>
      <c r="L2488" s="64">
        <f t="shared" si="675"/>
        <v>0</v>
      </c>
      <c r="M2488" s="64">
        <f t="shared" si="675"/>
        <v>22.40034084082135</v>
      </c>
      <c r="N2488" s="64">
        <f t="shared" si="675"/>
        <v>101.54841399863778</v>
      </c>
      <c r="O2488" s="121"/>
      <c r="P2488" s="177">
        <v>2.9750000000000001</v>
      </c>
      <c r="Q2488" s="177">
        <v>8.8004909557412656</v>
      </c>
      <c r="R2488" s="177">
        <v>8.8004909557412656</v>
      </c>
      <c r="S2488" s="177">
        <v>0</v>
      </c>
      <c r="T2488" s="177">
        <v>0</v>
      </c>
      <c r="U2488" s="177">
        <v>8.8004909557412656</v>
      </c>
      <c r="V2488" s="177">
        <v>8.8004909557412656</v>
      </c>
      <c r="W2488" s="177">
        <v>0</v>
      </c>
      <c r="X2488" s="177">
        <v>0</v>
      </c>
      <c r="Y2488" s="177">
        <v>0</v>
      </c>
      <c r="Z2488" s="177">
        <v>0</v>
      </c>
      <c r="AA2488" s="177">
        <v>23.62880199493074</v>
      </c>
      <c r="AB2488" s="177">
        <v>26.058622117369978</v>
      </c>
      <c r="AC2488" s="177">
        <v>16.659026063372004</v>
      </c>
      <c r="AD2488" s="177">
        <v>0</v>
      </c>
      <c r="AE2488" s="177">
        <v>0</v>
      </c>
      <c r="AF2488" s="177">
        <v>22.40034084082135</v>
      </c>
      <c r="AG2488" s="177">
        <v>0</v>
      </c>
      <c r="AH2488" s="177">
        <v>0</v>
      </c>
      <c r="AI2488" s="177">
        <v>0</v>
      </c>
      <c r="AJ2488" s="177">
        <v>0</v>
      </c>
    </row>
    <row r="2489" spans="1:36" hidden="1" outlineLevel="1" x14ac:dyDescent="0.25">
      <c r="A2489" s="190">
        <f t="shared" si="666"/>
        <v>2024</v>
      </c>
      <c r="B2489" s="55">
        <f t="shared" si="667"/>
        <v>8</v>
      </c>
      <c r="C2489" s="55">
        <f t="shared" si="668"/>
        <v>2</v>
      </c>
      <c r="D2489" s="55">
        <f t="shared" si="664"/>
        <v>104</v>
      </c>
      <c r="F2489" s="63">
        <f t="shared" si="673"/>
        <v>45505.083333333328</v>
      </c>
      <c r="G2489" s="64">
        <f t="shared" si="665"/>
        <v>135.05200226971328</v>
      </c>
      <c r="H2489" s="64">
        <f t="shared" si="675"/>
        <v>0</v>
      </c>
      <c r="I2489" s="64">
        <f t="shared" si="675"/>
        <v>2.9750000000000001</v>
      </c>
      <c r="J2489" s="64">
        <f t="shared" si="675"/>
        <v>0</v>
      </c>
      <c r="K2489" s="64">
        <f t="shared" si="675"/>
        <v>0</v>
      </c>
      <c r="L2489" s="64">
        <f t="shared" si="675"/>
        <v>0</v>
      </c>
      <c r="M2489" s="64">
        <f t="shared" si="675"/>
        <v>21.950534799841009</v>
      </c>
      <c r="N2489" s="64">
        <f t="shared" si="675"/>
        <v>110.12646746987227</v>
      </c>
      <c r="O2489" s="121"/>
      <c r="P2489" s="177">
        <v>2.9750000000000001</v>
      </c>
      <c r="Q2489" s="177">
        <v>8.8314060293562822</v>
      </c>
      <c r="R2489" s="177">
        <v>8.8314060293562822</v>
      </c>
      <c r="S2489" s="177">
        <v>0</v>
      </c>
      <c r="T2489" s="177">
        <v>0</v>
      </c>
      <c r="U2489" s="177">
        <v>8.8314060293562822</v>
      </c>
      <c r="V2489" s="177">
        <v>8.8314060293562822</v>
      </c>
      <c r="W2489" s="177">
        <v>0</v>
      </c>
      <c r="X2489" s="177">
        <v>0</v>
      </c>
      <c r="Y2489" s="177">
        <v>0</v>
      </c>
      <c r="Z2489" s="177">
        <v>0</v>
      </c>
      <c r="AA2489" s="177">
        <v>26.899159165834611</v>
      </c>
      <c r="AB2489" s="177">
        <v>27.187136122037469</v>
      </c>
      <c r="AC2489" s="177">
        <v>20.714548064575062</v>
      </c>
      <c r="AD2489" s="177">
        <v>0</v>
      </c>
      <c r="AE2489" s="177">
        <v>0</v>
      </c>
      <c r="AF2489" s="177">
        <v>21.950534799841009</v>
      </c>
      <c r="AG2489" s="177">
        <v>0</v>
      </c>
      <c r="AH2489" s="177">
        <v>0</v>
      </c>
      <c r="AI2489" s="177">
        <v>0</v>
      </c>
      <c r="AJ2489" s="177">
        <v>0</v>
      </c>
    </row>
    <row r="2490" spans="1:36" hidden="1" outlineLevel="1" x14ac:dyDescent="0.25">
      <c r="A2490" s="190">
        <f t="shared" si="666"/>
        <v>2024</v>
      </c>
      <c r="B2490" s="55">
        <f t="shared" si="667"/>
        <v>8</v>
      </c>
      <c r="C2490" s="55">
        <f t="shared" si="668"/>
        <v>3</v>
      </c>
      <c r="D2490" s="55">
        <f t="shared" si="664"/>
        <v>104</v>
      </c>
      <c r="F2490" s="63">
        <f t="shared" si="673"/>
        <v>45505.124999999993</v>
      </c>
      <c r="G2490" s="64">
        <f t="shared" si="665"/>
        <v>130.43708287196023</v>
      </c>
      <c r="H2490" s="64">
        <f t="shared" si="675"/>
        <v>0</v>
      </c>
      <c r="I2490" s="64">
        <f t="shared" si="675"/>
        <v>2.9750000000000001</v>
      </c>
      <c r="J2490" s="64">
        <f t="shared" si="675"/>
        <v>0</v>
      </c>
      <c r="K2490" s="64">
        <f t="shared" si="675"/>
        <v>0</v>
      </c>
      <c r="L2490" s="64">
        <f t="shared" si="675"/>
        <v>0</v>
      </c>
      <c r="M2490" s="64">
        <f t="shared" si="675"/>
        <v>21.320806342468515</v>
      </c>
      <c r="N2490" s="64">
        <f t="shared" si="675"/>
        <v>106.14127652949171</v>
      </c>
      <c r="O2490" s="121"/>
      <c r="P2490" s="177">
        <v>2.9750000000000001</v>
      </c>
      <c r="Q2490" s="177">
        <v>7.3577875203738436</v>
      </c>
      <c r="R2490" s="177">
        <v>7.3577875203738436</v>
      </c>
      <c r="S2490" s="177">
        <v>0</v>
      </c>
      <c r="T2490" s="177">
        <v>0</v>
      </c>
      <c r="U2490" s="177">
        <v>7.3577875203738436</v>
      </c>
      <c r="V2490" s="177">
        <v>7.3577875203738436</v>
      </c>
      <c r="W2490" s="177">
        <v>0</v>
      </c>
      <c r="X2490" s="177">
        <v>0</v>
      </c>
      <c r="Y2490" s="177">
        <v>0</v>
      </c>
      <c r="Z2490" s="177">
        <v>0</v>
      </c>
      <c r="AA2490" s="177">
        <v>28.693519526621479</v>
      </c>
      <c r="AB2490" s="177">
        <v>26.771456246345089</v>
      </c>
      <c r="AC2490" s="177">
        <v>21.24515067502977</v>
      </c>
      <c r="AD2490" s="177">
        <v>0</v>
      </c>
      <c r="AE2490" s="177">
        <v>0</v>
      </c>
      <c r="AF2490" s="177">
        <v>21.320806342468515</v>
      </c>
      <c r="AG2490" s="177">
        <v>0</v>
      </c>
      <c r="AH2490" s="177">
        <v>0</v>
      </c>
      <c r="AI2490" s="177">
        <v>0</v>
      </c>
      <c r="AJ2490" s="177">
        <v>0</v>
      </c>
    </row>
    <row r="2491" spans="1:36" hidden="1" outlineLevel="1" x14ac:dyDescent="0.25">
      <c r="A2491" s="190">
        <f t="shared" si="666"/>
        <v>2024</v>
      </c>
      <c r="B2491" s="55">
        <f t="shared" si="667"/>
        <v>8</v>
      </c>
      <c r="C2491" s="55">
        <f t="shared" si="668"/>
        <v>4</v>
      </c>
      <c r="D2491" s="55">
        <f t="shared" si="664"/>
        <v>104</v>
      </c>
      <c r="F2491" s="63">
        <f t="shared" si="673"/>
        <v>45505.166666666657</v>
      </c>
      <c r="G2491" s="64">
        <f t="shared" si="665"/>
        <v>124.78690194996916</v>
      </c>
      <c r="H2491" s="64">
        <f t="shared" si="675"/>
        <v>6.1752722262109101E-2</v>
      </c>
      <c r="I2491" s="64">
        <f t="shared" si="675"/>
        <v>4.8767938162526878</v>
      </c>
      <c r="J2491" s="64">
        <f t="shared" si="675"/>
        <v>0</v>
      </c>
      <c r="K2491" s="64">
        <f t="shared" si="675"/>
        <v>0</v>
      </c>
      <c r="L2491" s="64">
        <f t="shared" si="675"/>
        <v>0</v>
      </c>
      <c r="M2491" s="64">
        <f t="shared" si="675"/>
        <v>20.151310635919614</v>
      </c>
      <c r="N2491" s="64">
        <f t="shared" si="675"/>
        <v>99.697044775534749</v>
      </c>
      <c r="O2491" s="121"/>
      <c r="P2491" s="177">
        <v>2.9750000000000001</v>
      </c>
      <c r="Q2491" s="177">
        <v>6.1314896003115393</v>
      </c>
      <c r="R2491" s="177">
        <v>6.1314896003115393</v>
      </c>
      <c r="S2491" s="177">
        <v>0.66500375876118645</v>
      </c>
      <c r="T2491" s="177">
        <v>1.2367900574915012</v>
      </c>
      <c r="U2491" s="177">
        <v>6.1314896003115393</v>
      </c>
      <c r="V2491" s="177">
        <v>6.1314896003115393</v>
      </c>
      <c r="W2491" s="177">
        <v>0</v>
      </c>
      <c r="X2491" s="177">
        <v>0</v>
      </c>
      <c r="Y2491" s="177">
        <v>0</v>
      </c>
      <c r="Z2491" s="177">
        <v>0</v>
      </c>
      <c r="AA2491" s="177">
        <v>28.073014648697018</v>
      </c>
      <c r="AB2491" s="177">
        <v>26.656933179630762</v>
      </c>
      <c r="AC2491" s="177">
        <v>20.441138545960818</v>
      </c>
      <c r="AD2491" s="177">
        <v>6.1752722262109101E-2</v>
      </c>
      <c r="AE2491" s="177">
        <v>0</v>
      </c>
      <c r="AF2491" s="177">
        <v>20.151310635919614</v>
      </c>
      <c r="AG2491" s="177">
        <v>0</v>
      </c>
      <c r="AH2491" s="177">
        <v>0</v>
      </c>
      <c r="AI2491" s="177">
        <v>0</v>
      </c>
      <c r="AJ2491" s="177">
        <v>0</v>
      </c>
    </row>
    <row r="2492" spans="1:36" hidden="1" outlineLevel="1" x14ac:dyDescent="0.25">
      <c r="A2492" s="190">
        <f t="shared" si="666"/>
        <v>2024</v>
      </c>
      <c r="B2492" s="55">
        <f t="shared" si="667"/>
        <v>8</v>
      </c>
      <c r="C2492" s="55">
        <f t="shared" si="668"/>
        <v>5</v>
      </c>
      <c r="D2492" s="55">
        <f t="shared" si="664"/>
        <v>104</v>
      </c>
      <c r="F2492" s="63">
        <f t="shared" si="673"/>
        <v>45505.208333333321</v>
      </c>
      <c r="G2492" s="64">
        <f t="shared" si="665"/>
        <v>201.84603865243105</v>
      </c>
      <c r="H2492" s="64">
        <f t="shared" si="675"/>
        <v>24.305650994950607</v>
      </c>
      <c r="I2492" s="64">
        <f t="shared" si="675"/>
        <v>31.055841490700541</v>
      </c>
      <c r="J2492" s="64">
        <f t="shared" si="675"/>
        <v>41.301648761939298</v>
      </c>
      <c r="K2492" s="64">
        <f t="shared" si="675"/>
        <v>0</v>
      </c>
      <c r="L2492" s="64">
        <f t="shared" si="675"/>
        <v>0</v>
      </c>
      <c r="M2492" s="64">
        <f t="shared" si="675"/>
        <v>19.431620970351055</v>
      </c>
      <c r="N2492" s="64">
        <f t="shared" si="675"/>
        <v>85.75127643448954</v>
      </c>
      <c r="O2492" s="121"/>
      <c r="P2492" s="177">
        <v>2.9750000000000001</v>
      </c>
      <c r="Q2492" s="177">
        <v>4.6784811404057791</v>
      </c>
      <c r="R2492" s="177">
        <v>4.6784811404057791</v>
      </c>
      <c r="S2492" s="177">
        <v>4.4988639083335791</v>
      </c>
      <c r="T2492" s="177">
        <v>15.922052094435104</v>
      </c>
      <c r="U2492" s="177">
        <v>4.6784811404057791</v>
      </c>
      <c r="V2492" s="177">
        <v>4.6784811404057791</v>
      </c>
      <c r="W2492" s="177">
        <v>0.59805486246701423</v>
      </c>
      <c r="X2492" s="177">
        <v>2.7979876193943283</v>
      </c>
      <c r="Y2492" s="177">
        <v>0.40144000000000002</v>
      </c>
      <c r="Z2492" s="177">
        <v>0</v>
      </c>
      <c r="AA2492" s="177">
        <v>25.67598986925762</v>
      </c>
      <c r="AB2492" s="177">
        <v>23.111900461798676</v>
      </c>
      <c r="AC2492" s="177">
        <v>18.24946154181012</v>
      </c>
      <c r="AD2492" s="177">
        <v>24.305650994950607</v>
      </c>
      <c r="AE2492" s="177">
        <v>3.2189893579798201</v>
      </c>
      <c r="AF2492" s="177">
        <v>19.431620970351055</v>
      </c>
      <c r="AG2492" s="177">
        <v>13.767216253979766</v>
      </c>
      <c r="AH2492" s="177">
        <v>13.767216253979766</v>
      </c>
      <c r="AI2492" s="177">
        <v>13.767216253979766</v>
      </c>
      <c r="AJ2492" s="177">
        <v>0.64345364809069794</v>
      </c>
    </row>
    <row r="2493" spans="1:36" hidden="1" outlineLevel="1" x14ac:dyDescent="0.25">
      <c r="A2493" s="190">
        <f t="shared" si="666"/>
        <v>2024</v>
      </c>
      <c r="B2493" s="55">
        <f t="shared" si="667"/>
        <v>8</v>
      </c>
      <c r="C2493" s="55">
        <f t="shared" si="668"/>
        <v>6</v>
      </c>
      <c r="D2493" s="55">
        <f t="shared" si="664"/>
        <v>104</v>
      </c>
      <c r="F2493" s="63">
        <f t="shared" si="673"/>
        <v>45505.249999999985</v>
      </c>
      <c r="G2493" s="64">
        <f t="shared" si="665"/>
        <v>432.25860762146482</v>
      </c>
      <c r="H2493" s="64">
        <f t="shared" si="675"/>
        <v>60.90919543857062</v>
      </c>
      <c r="I2493" s="64">
        <f t="shared" si="675"/>
        <v>122.52173742728866</v>
      </c>
      <c r="J2493" s="64">
        <f t="shared" si="675"/>
        <v>148.44153499427586</v>
      </c>
      <c r="K2493" s="64">
        <f t="shared" si="675"/>
        <v>0</v>
      </c>
      <c r="L2493" s="64">
        <f t="shared" si="675"/>
        <v>0</v>
      </c>
      <c r="M2493" s="64">
        <f t="shared" si="675"/>
        <v>18.98181492937071</v>
      </c>
      <c r="N2493" s="64">
        <f t="shared" si="675"/>
        <v>81.404324831958959</v>
      </c>
      <c r="O2493" s="121"/>
      <c r="P2493" s="177">
        <v>2.9750000000000001</v>
      </c>
      <c r="Q2493" s="177">
        <v>4.5136007477923599</v>
      </c>
      <c r="R2493" s="177">
        <v>4.5136007477923599</v>
      </c>
      <c r="S2493" s="177">
        <v>15.456391429153356</v>
      </c>
      <c r="T2493" s="177">
        <v>31.259866376375417</v>
      </c>
      <c r="U2493" s="177">
        <v>4.5136007477923599</v>
      </c>
      <c r="V2493" s="177">
        <v>4.5136007477923599</v>
      </c>
      <c r="W2493" s="177">
        <v>4.1400533963507211</v>
      </c>
      <c r="X2493" s="177">
        <v>23.091591546022197</v>
      </c>
      <c r="Y2493" s="177">
        <v>7.2259200000000012</v>
      </c>
      <c r="Z2493" s="177">
        <v>0</v>
      </c>
      <c r="AA2493" s="177">
        <v>22.413413215051314</v>
      </c>
      <c r="AB2493" s="177">
        <v>23.805377183851913</v>
      </c>
      <c r="AC2493" s="177">
        <v>17.131131441886293</v>
      </c>
      <c r="AD2493" s="177">
        <v>60.90919543857062</v>
      </c>
      <c r="AE2493" s="177">
        <v>21.706203625291575</v>
      </c>
      <c r="AF2493" s="177">
        <v>18.98181492937071</v>
      </c>
      <c r="AG2493" s="177">
        <v>49.480511664758623</v>
      </c>
      <c r="AH2493" s="177">
        <v>49.480511664758623</v>
      </c>
      <c r="AI2493" s="177">
        <v>49.480511664758623</v>
      </c>
      <c r="AJ2493" s="177">
        <v>16.666711054095373</v>
      </c>
    </row>
    <row r="2494" spans="1:36" hidden="1" outlineLevel="1" x14ac:dyDescent="0.25">
      <c r="A2494" s="190">
        <f t="shared" si="666"/>
        <v>2024</v>
      </c>
      <c r="B2494" s="55">
        <f t="shared" si="667"/>
        <v>8</v>
      </c>
      <c r="C2494" s="55">
        <f t="shared" si="668"/>
        <v>7</v>
      </c>
      <c r="D2494" s="55">
        <f t="shared" si="664"/>
        <v>104</v>
      </c>
      <c r="F2494" s="63">
        <f t="shared" si="673"/>
        <v>45505.29166666665</v>
      </c>
      <c r="G2494" s="64">
        <f t="shared" si="665"/>
        <v>568.07963926587695</v>
      </c>
      <c r="H2494" s="64">
        <f t="shared" si="675"/>
        <v>65.822036976398365</v>
      </c>
      <c r="I2494" s="64">
        <f t="shared" si="675"/>
        <v>203.56836660394171</v>
      </c>
      <c r="J2494" s="64">
        <f t="shared" si="675"/>
        <v>183.96124618138057</v>
      </c>
      <c r="K2494" s="64">
        <f t="shared" si="675"/>
        <v>0</v>
      </c>
      <c r="L2494" s="64">
        <f t="shared" si="675"/>
        <v>0</v>
      </c>
      <c r="M2494" s="64">
        <f t="shared" si="675"/>
        <v>16.642823516272898</v>
      </c>
      <c r="N2494" s="64">
        <f t="shared" si="675"/>
        <v>98.085165987883471</v>
      </c>
      <c r="O2494" s="121"/>
      <c r="P2494" s="177">
        <v>2.9750000000000001</v>
      </c>
      <c r="Q2494" s="177">
        <v>7.2753473240671376</v>
      </c>
      <c r="R2494" s="177">
        <v>7.2753473240671376</v>
      </c>
      <c r="S2494" s="177">
        <v>26.822781079709916</v>
      </c>
      <c r="T2494" s="177">
        <v>35.948928395991224</v>
      </c>
      <c r="U2494" s="177">
        <v>7.2753473240671376</v>
      </c>
      <c r="V2494" s="177">
        <v>7.2753473240671376</v>
      </c>
      <c r="W2494" s="177">
        <v>7.833607656145757</v>
      </c>
      <c r="X2494" s="177">
        <v>38.007094950760511</v>
      </c>
      <c r="Y2494" s="177">
        <v>19.269120000000001</v>
      </c>
      <c r="Z2494" s="177">
        <v>0</v>
      </c>
      <c r="AA2494" s="177">
        <v>23.955609484365809</v>
      </c>
      <c r="AB2494" s="177">
        <v>24.781789397438232</v>
      </c>
      <c r="AC2494" s="177">
        <v>20.246377809810884</v>
      </c>
      <c r="AD2494" s="177">
        <v>65.822036976398365</v>
      </c>
      <c r="AE2494" s="177">
        <v>33.84924162629742</v>
      </c>
      <c r="AF2494" s="177">
        <v>16.642823516272898</v>
      </c>
      <c r="AG2494" s="177">
        <v>61.320415393793525</v>
      </c>
      <c r="AH2494" s="177">
        <v>61.320415393793525</v>
      </c>
      <c r="AI2494" s="177">
        <v>61.320415393793525</v>
      </c>
      <c r="AJ2494" s="177">
        <v>38.862592895036869</v>
      </c>
    </row>
    <row r="2495" spans="1:36" hidden="1" outlineLevel="1" x14ac:dyDescent="0.25">
      <c r="A2495" s="190">
        <f t="shared" si="666"/>
        <v>2024</v>
      </c>
      <c r="B2495" s="55">
        <f t="shared" si="667"/>
        <v>8</v>
      </c>
      <c r="C2495" s="55">
        <f t="shared" si="668"/>
        <v>8</v>
      </c>
      <c r="D2495" s="55">
        <f t="shared" si="664"/>
        <v>104</v>
      </c>
      <c r="F2495" s="63">
        <f t="shared" si="673"/>
        <v>45505.333333333314</v>
      </c>
      <c r="G2495" s="64">
        <f t="shared" si="665"/>
        <v>624.34536382626709</v>
      </c>
      <c r="H2495" s="64">
        <f t="shared" ref="H2495:N2504" si="678">SUMIF($P$6:$AK$6,H$6,$P2495:$AK2495)</f>
        <v>64.765431562742023</v>
      </c>
      <c r="I2495" s="64">
        <f t="shared" si="678"/>
        <v>236.70721353145098</v>
      </c>
      <c r="J2495" s="64">
        <f t="shared" si="678"/>
        <v>189.19127693350651</v>
      </c>
      <c r="K2495" s="64">
        <f t="shared" si="678"/>
        <v>0</v>
      </c>
      <c r="L2495" s="64">
        <f t="shared" si="678"/>
        <v>0</v>
      </c>
      <c r="M2495" s="64">
        <f t="shared" si="678"/>
        <v>13.854026062194734</v>
      </c>
      <c r="N2495" s="64">
        <f t="shared" si="678"/>
        <v>119.82741573637284</v>
      </c>
      <c r="O2495" s="121"/>
      <c r="P2495" s="177">
        <v>2.9750000000000001</v>
      </c>
      <c r="Q2495" s="177">
        <v>12.087793783471316</v>
      </c>
      <c r="R2495" s="177">
        <v>12.087793783471316</v>
      </c>
      <c r="S2495" s="177">
        <v>33.737663396473636</v>
      </c>
      <c r="T2495" s="177">
        <v>35.586075598455935</v>
      </c>
      <c r="U2495" s="177">
        <v>12.087793783471316</v>
      </c>
      <c r="V2495" s="177">
        <v>12.087793783471316</v>
      </c>
      <c r="W2495" s="177">
        <v>8.5440836881634681</v>
      </c>
      <c r="X2495" s="177">
        <v>40.770918287094894</v>
      </c>
      <c r="Y2495" s="177">
        <v>31.713759999999997</v>
      </c>
      <c r="Z2495" s="177">
        <v>0</v>
      </c>
      <c r="AA2495" s="177">
        <v>24.970861426218228</v>
      </c>
      <c r="AB2495" s="177">
        <v>26.094401472097559</v>
      </c>
      <c r="AC2495" s="177">
        <v>20.410977704171785</v>
      </c>
      <c r="AD2495" s="177">
        <v>64.765431562742023</v>
      </c>
      <c r="AE2495" s="177">
        <v>33.717480849862511</v>
      </c>
      <c r="AF2495" s="177">
        <v>13.854026062194734</v>
      </c>
      <c r="AG2495" s="177">
        <v>63.063758977835505</v>
      </c>
      <c r="AH2495" s="177">
        <v>63.063758977835505</v>
      </c>
      <c r="AI2495" s="177">
        <v>63.063758977835505</v>
      </c>
      <c r="AJ2495" s="177">
        <v>49.662231711400516</v>
      </c>
    </row>
    <row r="2496" spans="1:36" hidden="1" outlineLevel="1" x14ac:dyDescent="0.25">
      <c r="A2496" s="190">
        <f t="shared" si="666"/>
        <v>2024</v>
      </c>
      <c r="B2496" s="55">
        <f t="shared" si="667"/>
        <v>8</v>
      </c>
      <c r="C2496" s="55">
        <f t="shared" si="668"/>
        <v>9</v>
      </c>
      <c r="D2496" s="55">
        <f t="shared" si="664"/>
        <v>104</v>
      </c>
      <c r="F2496" s="63">
        <f t="shared" si="673"/>
        <v>45505.374999999978</v>
      </c>
      <c r="G2496" s="64">
        <f t="shared" si="665"/>
        <v>665.26600159297084</v>
      </c>
      <c r="H2496" s="64">
        <f t="shared" si="678"/>
        <v>69.184263029547708</v>
      </c>
      <c r="I2496" s="64">
        <f t="shared" si="678"/>
        <v>251.19807621779586</v>
      </c>
      <c r="J2496" s="64">
        <f t="shared" si="678"/>
        <v>196.04829004213371</v>
      </c>
      <c r="K2496" s="64">
        <f t="shared" si="678"/>
        <v>0</v>
      </c>
      <c r="L2496" s="64">
        <f t="shared" si="678"/>
        <v>0</v>
      </c>
      <c r="M2496" s="64">
        <f t="shared" si="678"/>
        <v>12.32468552286155</v>
      </c>
      <c r="N2496" s="64">
        <f t="shared" si="678"/>
        <v>136.510686780632</v>
      </c>
      <c r="O2496" s="121"/>
      <c r="P2496" s="177">
        <v>2.9750000000000001</v>
      </c>
      <c r="Q2496" s="177">
        <v>17.456711567945796</v>
      </c>
      <c r="R2496" s="177">
        <v>17.456711567945796</v>
      </c>
      <c r="S2496" s="177">
        <v>36.707528617412045</v>
      </c>
      <c r="T2496" s="177">
        <v>34.560152691700715</v>
      </c>
      <c r="U2496" s="177">
        <v>17.456711567945796</v>
      </c>
      <c r="V2496" s="177">
        <v>17.456711567945796</v>
      </c>
      <c r="W2496" s="177">
        <v>8.4174283404438466</v>
      </c>
      <c r="X2496" s="177">
        <v>41.24023479544234</v>
      </c>
      <c r="Y2496" s="177">
        <v>42.151199999999996</v>
      </c>
      <c r="Z2496" s="177">
        <v>0</v>
      </c>
      <c r="AA2496" s="177">
        <v>22.775327601423754</v>
      </c>
      <c r="AB2496" s="177">
        <v>25.950902644927318</v>
      </c>
      <c r="AC2496" s="177">
        <v>17.957610262497759</v>
      </c>
      <c r="AD2496" s="177">
        <v>69.184263029547708</v>
      </c>
      <c r="AE2496" s="177">
        <v>35.354371520826675</v>
      </c>
      <c r="AF2496" s="177">
        <v>12.32468552286155</v>
      </c>
      <c r="AG2496" s="177">
        <v>65.349430014044572</v>
      </c>
      <c r="AH2496" s="177">
        <v>65.349430014044572</v>
      </c>
      <c r="AI2496" s="177">
        <v>65.349430014044572</v>
      </c>
      <c r="AJ2496" s="177">
        <v>49.792160251970252</v>
      </c>
    </row>
    <row r="2497" spans="1:36" hidden="1" outlineLevel="1" x14ac:dyDescent="0.25">
      <c r="A2497" s="190">
        <f t="shared" si="666"/>
        <v>2024</v>
      </c>
      <c r="B2497" s="55">
        <f t="shared" si="667"/>
        <v>8</v>
      </c>
      <c r="C2497" s="55">
        <f t="shared" si="668"/>
        <v>10</v>
      </c>
      <c r="D2497" s="55">
        <f t="shared" si="664"/>
        <v>104</v>
      </c>
      <c r="F2497" s="63">
        <f t="shared" si="673"/>
        <v>45505.416666666642</v>
      </c>
      <c r="G2497" s="64">
        <f t="shared" si="665"/>
        <v>664.35702937446104</v>
      </c>
      <c r="H2497" s="64">
        <f t="shared" si="678"/>
        <v>70.419155359976131</v>
      </c>
      <c r="I2497" s="64">
        <f t="shared" si="678"/>
        <v>256.90937035592395</v>
      </c>
      <c r="J2497" s="64">
        <f t="shared" si="678"/>
        <v>186.4570489607882</v>
      </c>
      <c r="K2497" s="64">
        <f t="shared" si="678"/>
        <v>0</v>
      </c>
      <c r="L2497" s="64">
        <f t="shared" si="678"/>
        <v>0</v>
      </c>
      <c r="M2497" s="64">
        <f t="shared" si="678"/>
        <v>10.615422567136225</v>
      </c>
      <c r="N2497" s="64">
        <f t="shared" si="678"/>
        <v>139.95603213063657</v>
      </c>
      <c r="O2497" s="121"/>
      <c r="P2497" s="177">
        <v>2.9750000000000001</v>
      </c>
      <c r="Q2497" s="177">
        <v>20.610049076677438</v>
      </c>
      <c r="R2497" s="177">
        <v>20.610049076677438</v>
      </c>
      <c r="S2497" s="177">
        <v>38.474171949093339</v>
      </c>
      <c r="T2497" s="177">
        <v>34.259325492130522</v>
      </c>
      <c r="U2497" s="177">
        <v>20.610049076677438</v>
      </c>
      <c r="V2497" s="177">
        <v>20.610049076677438</v>
      </c>
      <c r="W2497" s="177">
        <v>8.2758852872669699</v>
      </c>
      <c r="X2497" s="177">
        <v>40.484859983528999</v>
      </c>
      <c r="Y2497" s="177">
        <v>46.968479999999992</v>
      </c>
      <c r="Z2497" s="177">
        <v>0</v>
      </c>
      <c r="AA2497" s="177">
        <v>18.588470134078896</v>
      </c>
      <c r="AB2497" s="177">
        <v>23.267819207600226</v>
      </c>
      <c r="AC2497" s="177">
        <v>15.659546482247713</v>
      </c>
      <c r="AD2497" s="177">
        <v>70.419155359976131</v>
      </c>
      <c r="AE2497" s="177">
        <v>36.453085680749574</v>
      </c>
      <c r="AF2497" s="177">
        <v>10.615422567136225</v>
      </c>
      <c r="AG2497" s="177">
        <v>62.152349653596069</v>
      </c>
      <c r="AH2497" s="177">
        <v>62.152349653596069</v>
      </c>
      <c r="AI2497" s="177">
        <v>62.152349653596069</v>
      </c>
      <c r="AJ2497" s="177">
        <v>49.018561963154539</v>
      </c>
    </row>
    <row r="2498" spans="1:36" hidden="1" outlineLevel="1" x14ac:dyDescent="0.25">
      <c r="A2498" s="190">
        <f t="shared" si="666"/>
        <v>2024</v>
      </c>
      <c r="B2498" s="55">
        <f t="shared" si="667"/>
        <v>8</v>
      </c>
      <c r="C2498" s="55">
        <f t="shared" si="668"/>
        <v>11</v>
      </c>
      <c r="D2498" s="55">
        <f t="shared" si="664"/>
        <v>104</v>
      </c>
      <c r="F2498" s="63">
        <f t="shared" si="673"/>
        <v>45505.458333333307</v>
      </c>
      <c r="G2498" s="64">
        <f t="shared" si="665"/>
        <v>662.33160855186804</v>
      </c>
      <c r="H2498" s="64">
        <f t="shared" si="678"/>
        <v>70.169134751031748</v>
      </c>
      <c r="I2498" s="64">
        <f t="shared" si="678"/>
        <v>254.03355473487122</v>
      </c>
      <c r="J2498" s="64">
        <f t="shared" si="678"/>
        <v>189.76580929676879</v>
      </c>
      <c r="K2498" s="64">
        <f t="shared" si="678"/>
        <v>0</v>
      </c>
      <c r="L2498" s="64">
        <f t="shared" si="678"/>
        <v>0</v>
      </c>
      <c r="M2498" s="64">
        <f t="shared" si="678"/>
        <v>9.8057716933715984</v>
      </c>
      <c r="N2498" s="64">
        <f t="shared" si="678"/>
        <v>138.55733807582462</v>
      </c>
      <c r="O2498" s="121"/>
      <c r="P2498" s="177">
        <v>2.9750000000000001</v>
      </c>
      <c r="Q2498" s="177">
        <v>21.918787193046462</v>
      </c>
      <c r="R2498" s="177">
        <v>21.918787193046462</v>
      </c>
      <c r="S2498" s="177">
        <v>39.45477500190173</v>
      </c>
      <c r="T2498" s="177">
        <v>33.305277872692798</v>
      </c>
      <c r="U2498" s="177">
        <v>21.918787193046462</v>
      </c>
      <c r="V2498" s="177">
        <v>21.918787193046462</v>
      </c>
      <c r="W2498" s="177">
        <v>8.3753912222106113</v>
      </c>
      <c r="X2498" s="177">
        <v>39.051838552768416</v>
      </c>
      <c r="Y2498" s="177">
        <v>46.968479999999992</v>
      </c>
      <c r="Z2498" s="177">
        <v>0</v>
      </c>
      <c r="AA2498" s="177">
        <v>16.36230717653714</v>
      </c>
      <c r="AB2498" s="177">
        <v>19.072199794839168</v>
      </c>
      <c r="AC2498" s="177">
        <v>15.44768233226246</v>
      </c>
      <c r="AD2498" s="177">
        <v>70.169134751031748</v>
      </c>
      <c r="AE2498" s="177">
        <v>35.362804720698243</v>
      </c>
      <c r="AF2498" s="177">
        <v>9.8057716933715984</v>
      </c>
      <c r="AG2498" s="177">
        <v>63.255269765589603</v>
      </c>
      <c r="AH2498" s="177">
        <v>63.255269765589603</v>
      </c>
      <c r="AI2498" s="177">
        <v>63.255269765589603</v>
      </c>
      <c r="AJ2498" s="177">
        <v>48.539987364599433</v>
      </c>
    </row>
    <row r="2499" spans="1:36" hidden="1" outlineLevel="1" x14ac:dyDescent="0.25">
      <c r="A2499" s="190">
        <f t="shared" si="666"/>
        <v>2024</v>
      </c>
      <c r="B2499" s="55">
        <f t="shared" si="667"/>
        <v>8</v>
      </c>
      <c r="C2499" s="55">
        <f t="shared" si="668"/>
        <v>12</v>
      </c>
      <c r="D2499" s="55">
        <f t="shared" si="664"/>
        <v>104</v>
      </c>
      <c r="F2499" s="63">
        <f t="shared" si="673"/>
        <v>45505.499999999971</v>
      </c>
      <c r="G2499" s="64">
        <f t="shared" si="665"/>
        <v>654.82954317727911</v>
      </c>
      <c r="H2499" s="64">
        <f t="shared" si="678"/>
        <v>66.207928956288796</v>
      </c>
      <c r="I2499" s="64">
        <f t="shared" si="678"/>
        <v>246.60621923339062</v>
      </c>
      <c r="J2499" s="64">
        <f t="shared" si="678"/>
        <v>191.84387411732808</v>
      </c>
      <c r="K2499" s="64">
        <f t="shared" si="678"/>
        <v>0</v>
      </c>
      <c r="L2499" s="64">
        <f t="shared" si="678"/>
        <v>0</v>
      </c>
      <c r="M2499" s="64">
        <f t="shared" si="678"/>
        <v>9.7158104851755276</v>
      </c>
      <c r="N2499" s="64">
        <f t="shared" si="678"/>
        <v>140.45571038509604</v>
      </c>
      <c r="O2499" s="121"/>
      <c r="P2499" s="177">
        <v>2.9750000000000001</v>
      </c>
      <c r="Q2499" s="177">
        <v>22.279463051888314</v>
      </c>
      <c r="R2499" s="177">
        <v>22.279463051888314</v>
      </c>
      <c r="S2499" s="177">
        <v>37.254181802309681</v>
      </c>
      <c r="T2499" s="177">
        <v>33.243496229881913</v>
      </c>
      <c r="U2499" s="177">
        <v>22.279463051888314</v>
      </c>
      <c r="V2499" s="177">
        <v>22.279463051888314</v>
      </c>
      <c r="W2499" s="177">
        <v>8.4773407653280142</v>
      </c>
      <c r="X2499" s="177">
        <v>39.25544027261784</v>
      </c>
      <c r="Y2499" s="177">
        <v>42.954079999999998</v>
      </c>
      <c r="Z2499" s="177">
        <v>0</v>
      </c>
      <c r="AA2499" s="177">
        <v>17.097815730703637</v>
      </c>
      <c r="AB2499" s="177">
        <v>17.314924049374337</v>
      </c>
      <c r="AC2499" s="177">
        <v>16.925118397464804</v>
      </c>
      <c r="AD2499" s="177">
        <v>66.207928956288796</v>
      </c>
      <c r="AE2499" s="177">
        <v>34.443587594396398</v>
      </c>
      <c r="AF2499" s="177">
        <v>9.7158104851755276</v>
      </c>
      <c r="AG2499" s="177">
        <v>63.947958039109366</v>
      </c>
      <c r="AH2499" s="177">
        <v>63.947958039109366</v>
      </c>
      <c r="AI2499" s="177">
        <v>63.947958039109366</v>
      </c>
      <c r="AJ2499" s="177">
        <v>48.003092568856772</v>
      </c>
    </row>
    <row r="2500" spans="1:36" hidden="1" outlineLevel="1" x14ac:dyDescent="0.25">
      <c r="A2500" s="190">
        <f t="shared" si="666"/>
        <v>2024</v>
      </c>
      <c r="B2500" s="55">
        <f t="shared" si="667"/>
        <v>8</v>
      </c>
      <c r="C2500" s="55">
        <f t="shared" si="668"/>
        <v>13</v>
      </c>
      <c r="D2500" s="55">
        <f t="shared" si="664"/>
        <v>104</v>
      </c>
      <c r="F2500" s="63">
        <f t="shared" si="673"/>
        <v>45505.541666666635</v>
      </c>
      <c r="G2500" s="64">
        <f t="shared" si="665"/>
        <v>635.48202346985931</v>
      </c>
      <c r="H2500" s="64">
        <f t="shared" si="678"/>
        <v>65.248321509132609</v>
      </c>
      <c r="I2500" s="64">
        <f t="shared" si="678"/>
        <v>240.15384627561667</v>
      </c>
      <c r="J2500" s="64">
        <f t="shared" si="678"/>
        <v>173.55079426456038</v>
      </c>
      <c r="K2500" s="64">
        <f t="shared" si="678"/>
        <v>0</v>
      </c>
      <c r="L2500" s="64">
        <f t="shared" si="678"/>
        <v>0</v>
      </c>
      <c r="M2500" s="64">
        <f t="shared" si="678"/>
        <v>9.8057716933715984</v>
      </c>
      <c r="N2500" s="64">
        <f t="shared" si="678"/>
        <v>146.72328972717798</v>
      </c>
      <c r="O2500" s="121"/>
      <c r="P2500" s="177">
        <v>2.9750000000000001</v>
      </c>
      <c r="Q2500" s="177">
        <v>23.464540873797258</v>
      </c>
      <c r="R2500" s="177">
        <v>23.464540873797258</v>
      </c>
      <c r="S2500" s="177">
        <v>33.886536419459723</v>
      </c>
      <c r="T2500" s="177">
        <v>33.936542328678875</v>
      </c>
      <c r="U2500" s="177">
        <v>23.464540873797258</v>
      </c>
      <c r="V2500" s="177">
        <v>23.464540873797258</v>
      </c>
      <c r="W2500" s="177">
        <v>8.1626074149838583</v>
      </c>
      <c r="X2500" s="177">
        <v>39.19074303342768</v>
      </c>
      <c r="Y2500" s="177">
        <v>42.151199999999996</v>
      </c>
      <c r="Z2500" s="177">
        <v>0</v>
      </c>
      <c r="AA2500" s="177">
        <v>18.137724614491102</v>
      </c>
      <c r="AB2500" s="177">
        <v>16.299722308601606</v>
      </c>
      <c r="AC2500" s="177">
        <v>18.427679308896252</v>
      </c>
      <c r="AD2500" s="177">
        <v>65.248321509132609</v>
      </c>
      <c r="AE2500" s="177">
        <v>31.679405320647639</v>
      </c>
      <c r="AF2500" s="177">
        <v>9.8057716933715984</v>
      </c>
      <c r="AG2500" s="177">
        <v>57.850264754853463</v>
      </c>
      <c r="AH2500" s="177">
        <v>57.850264754853463</v>
      </c>
      <c r="AI2500" s="177">
        <v>57.850264754853463</v>
      </c>
      <c r="AJ2500" s="177">
        <v>48.171811758418883</v>
      </c>
    </row>
    <row r="2501" spans="1:36" hidden="1" outlineLevel="1" x14ac:dyDescent="0.25">
      <c r="A2501" s="190">
        <f t="shared" si="666"/>
        <v>2024</v>
      </c>
      <c r="B2501" s="55">
        <f t="shared" si="667"/>
        <v>8</v>
      </c>
      <c r="C2501" s="55">
        <f t="shared" si="668"/>
        <v>14</v>
      </c>
      <c r="D2501" s="55">
        <f t="shared" si="664"/>
        <v>104</v>
      </c>
      <c r="F2501" s="63">
        <f t="shared" si="673"/>
        <v>45505.583333333299</v>
      </c>
      <c r="G2501" s="64">
        <f t="shared" si="665"/>
        <v>627.28949201815112</v>
      </c>
      <c r="H2501" s="64">
        <f t="shared" si="678"/>
        <v>63.749905836292093</v>
      </c>
      <c r="I2501" s="64">
        <f t="shared" si="678"/>
        <v>229.88577086496446</v>
      </c>
      <c r="J2501" s="64">
        <f t="shared" si="678"/>
        <v>172.01057384251686</v>
      </c>
      <c r="K2501" s="64">
        <f t="shared" si="678"/>
        <v>0</v>
      </c>
      <c r="L2501" s="64">
        <f t="shared" si="678"/>
        <v>0</v>
      </c>
      <c r="M2501" s="64">
        <f t="shared" si="678"/>
        <v>9.8057716933715984</v>
      </c>
      <c r="N2501" s="64">
        <f t="shared" si="678"/>
        <v>151.83746978100612</v>
      </c>
      <c r="O2501" s="121"/>
      <c r="P2501" s="177">
        <v>2.9750000000000001</v>
      </c>
      <c r="Q2501" s="177">
        <v>23.732471511794074</v>
      </c>
      <c r="R2501" s="177">
        <v>23.732471511794074</v>
      </c>
      <c r="S2501" s="177">
        <v>27.260224995317248</v>
      </c>
      <c r="T2501" s="177">
        <v>35.529660969038297</v>
      </c>
      <c r="U2501" s="177">
        <v>23.732471511794074</v>
      </c>
      <c r="V2501" s="177">
        <v>23.732471511794074</v>
      </c>
      <c r="W2501" s="177">
        <v>8.0828489000794885</v>
      </c>
      <c r="X2501" s="177">
        <v>38.321475733322501</v>
      </c>
      <c r="Y2501" s="177">
        <v>36.932479999999998</v>
      </c>
      <c r="Z2501" s="177">
        <v>0</v>
      </c>
      <c r="AA2501" s="177">
        <v>20.212706576153138</v>
      </c>
      <c r="AB2501" s="177">
        <v>16.249164261501075</v>
      </c>
      <c r="AC2501" s="177">
        <v>20.445712896175607</v>
      </c>
      <c r="AD2501" s="177">
        <v>63.749905836292093</v>
      </c>
      <c r="AE2501" s="177">
        <v>33.425449366419898</v>
      </c>
      <c r="AF2501" s="177">
        <v>9.8057716933715984</v>
      </c>
      <c r="AG2501" s="177">
        <v>57.336857947505621</v>
      </c>
      <c r="AH2501" s="177">
        <v>57.336857947505621</v>
      </c>
      <c r="AI2501" s="177">
        <v>57.336857947505621</v>
      </c>
      <c r="AJ2501" s="177">
        <v>47.358630900787048</v>
      </c>
    </row>
    <row r="2502" spans="1:36" hidden="1" outlineLevel="1" x14ac:dyDescent="0.25">
      <c r="A2502" s="190">
        <f t="shared" si="666"/>
        <v>2024</v>
      </c>
      <c r="B2502" s="55">
        <f t="shared" si="667"/>
        <v>8</v>
      </c>
      <c r="C2502" s="55">
        <f t="shared" si="668"/>
        <v>15</v>
      </c>
      <c r="D2502" s="55">
        <f t="shared" si="664"/>
        <v>104</v>
      </c>
      <c r="F2502" s="63">
        <f t="shared" si="673"/>
        <v>45505.624999999964</v>
      </c>
      <c r="G2502" s="64">
        <f t="shared" si="665"/>
        <v>586.23416121293769</v>
      </c>
      <c r="H2502" s="64">
        <f t="shared" si="678"/>
        <v>61.471242301620734</v>
      </c>
      <c r="I2502" s="64">
        <f t="shared" si="678"/>
        <v>207.3326213873122</v>
      </c>
      <c r="J2502" s="64">
        <f t="shared" si="678"/>
        <v>152.23329664592524</v>
      </c>
      <c r="K2502" s="64">
        <f t="shared" si="678"/>
        <v>0</v>
      </c>
      <c r="L2502" s="64">
        <f t="shared" si="678"/>
        <v>0</v>
      </c>
      <c r="M2502" s="64">
        <f t="shared" si="678"/>
        <v>10.345538942548018</v>
      </c>
      <c r="N2502" s="64">
        <f t="shared" si="678"/>
        <v>154.85146193553143</v>
      </c>
      <c r="O2502" s="121"/>
      <c r="P2502" s="177">
        <v>2.9750000000000001</v>
      </c>
      <c r="Q2502" s="177">
        <v>23.258440383030493</v>
      </c>
      <c r="R2502" s="177">
        <v>23.258440383030493</v>
      </c>
      <c r="S2502" s="177">
        <v>17.54368789084586</v>
      </c>
      <c r="T2502" s="177">
        <v>30.877649638472437</v>
      </c>
      <c r="U2502" s="177">
        <v>23.258440383030493</v>
      </c>
      <c r="V2502" s="177">
        <v>23.258440383030493</v>
      </c>
      <c r="W2502" s="177">
        <v>8.0146695316882024</v>
      </c>
      <c r="X2502" s="177">
        <v>37.28941278035181</v>
      </c>
      <c r="Y2502" s="177">
        <v>31.713759999999997</v>
      </c>
      <c r="Z2502" s="177">
        <v>0</v>
      </c>
      <c r="AA2502" s="177">
        <v>22.83529129987209</v>
      </c>
      <c r="AB2502" s="177">
        <v>18.075429971604326</v>
      </c>
      <c r="AC2502" s="177">
        <v>20.906979131933049</v>
      </c>
      <c r="AD2502" s="177">
        <v>61.471242301620734</v>
      </c>
      <c r="AE2502" s="177">
        <v>32.08176634321795</v>
      </c>
      <c r="AF2502" s="177">
        <v>10.345538942548018</v>
      </c>
      <c r="AG2502" s="177">
        <v>50.744432215308407</v>
      </c>
      <c r="AH2502" s="177">
        <v>50.744432215308407</v>
      </c>
      <c r="AI2502" s="177">
        <v>50.744432215308407</v>
      </c>
      <c r="AJ2502" s="177">
        <v>46.83667520273594</v>
      </c>
    </row>
    <row r="2503" spans="1:36" hidden="1" outlineLevel="1" x14ac:dyDescent="0.25">
      <c r="A2503" s="190">
        <f t="shared" si="666"/>
        <v>2024</v>
      </c>
      <c r="B2503" s="55">
        <f t="shared" si="667"/>
        <v>8</v>
      </c>
      <c r="C2503" s="55">
        <f t="shared" si="668"/>
        <v>16</v>
      </c>
      <c r="D2503" s="55">
        <f t="shared" si="664"/>
        <v>104</v>
      </c>
      <c r="F2503" s="63">
        <f t="shared" si="673"/>
        <v>45505.666666666628</v>
      </c>
      <c r="G2503" s="64">
        <f t="shared" si="665"/>
        <v>498.82632377392326</v>
      </c>
      <c r="H2503" s="64">
        <f t="shared" si="678"/>
        <v>55.372179376013982</v>
      </c>
      <c r="I2503" s="64">
        <f t="shared" si="678"/>
        <v>167.29101363204774</v>
      </c>
      <c r="J2503" s="64">
        <f t="shared" si="678"/>
        <v>113.95373593683286</v>
      </c>
      <c r="K2503" s="64">
        <f t="shared" si="678"/>
        <v>0</v>
      </c>
      <c r="L2503" s="64">
        <f t="shared" si="678"/>
        <v>0</v>
      </c>
      <c r="M2503" s="64">
        <f t="shared" si="678"/>
        <v>10.615422567136225</v>
      </c>
      <c r="N2503" s="64">
        <f t="shared" si="678"/>
        <v>151.59397226189245</v>
      </c>
      <c r="O2503" s="121"/>
      <c r="P2503" s="177">
        <v>2.9750000000000001</v>
      </c>
      <c r="Q2503" s="177">
        <v>23.938572002560846</v>
      </c>
      <c r="R2503" s="177">
        <v>23.938572002560846</v>
      </c>
      <c r="S2503" s="177">
        <v>7.1561002941715461</v>
      </c>
      <c r="T2503" s="177">
        <v>21.076842800128542</v>
      </c>
      <c r="U2503" s="177">
        <v>23.938572002560846</v>
      </c>
      <c r="V2503" s="177">
        <v>23.938572002560846</v>
      </c>
      <c r="W2503" s="177">
        <v>7.3217638886719927</v>
      </c>
      <c r="X2503" s="177">
        <v>34.229136559385125</v>
      </c>
      <c r="Y2503" s="177">
        <v>20.071999999999999</v>
      </c>
      <c r="Z2503" s="177">
        <v>0</v>
      </c>
      <c r="AA2503" s="177">
        <v>20.626726793014491</v>
      </c>
      <c r="AB2503" s="177">
        <v>19.25581334082635</v>
      </c>
      <c r="AC2503" s="177">
        <v>15.957144117808216</v>
      </c>
      <c r="AD2503" s="177">
        <v>55.372179376013982</v>
      </c>
      <c r="AE2503" s="177">
        <v>30.874218384367801</v>
      </c>
      <c r="AF2503" s="177">
        <v>10.615422567136225</v>
      </c>
      <c r="AG2503" s="177">
        <v>37.984578645610952</v>
      </c>
      <c r="AH2503" s="177">
        <v>37.984578645610952</v>
      </c>
      <c r="AI2503" s="177">
        <v>37.984578645610952</v>
      </c>
      <c r="AJ2503" s="177">
        <v>43.585951705322735</v>
      </c>
    </row>
    <row r="2504" spans="1:36" hidden="1" outlineLevel="1" x14ac:dyDescent="0.25">
      <c r="A2504" s="190">
        <f t="shared" si="666"/>
        <v>2024</v>
      </c>
      <c r="B2504" s="55">
        <f t="shared" si="667"/>
        <v>8</v>
      </c>
      <c r="C2504" s="55">
        <f t="shared" si="668"/>
        <v>17</v>
      </c>
      <c r="D2504" s="55">
        <f t="shared" si="664"/>
        <v>104</v>
      </c>
      <c r="F2504" s="63">
        <f t="shared" si="673"/>
        <v>45505.708333333292</v>
      </c>
      <c r="G2504" s="64">
        <f t="shared" si="665"/>
        <v>315.53811082267623</v>
      </c>
      <c r="H2504" s="64">
        <f t="shared" si="678"/>
        <v>18.636617098496622</v>
      </c>
      <c r="I2504" s="64">
        <f t="shared" si="678"/>
        <v>89.244132441675688</v>
      </c>
      <c r="J2504" s="64">
        <f t="shared" si="678"/>
        <v>39.052122765674355</v>
      </c>
      <c r="K2504" s="64">
        <f t="shared" si="678"/>
        <v>0</v>
      </c>
      <c r="L2504" s="64">
        <f t="shared" si="678"/>
        <v>0</v>
      </c>
      <c r="M2504" s="64">
        <f t="shared" si="678"/>
        <v>11.425073440900853</v>
      </c>
      <c r="N2504" s="64">
        <f t="shared" si="678"/>
        <v>157.1801650759287</v>
      </c>
      <c r="O2504" s="121"/>
      <c r="P2504" s="177">
        <v>2.9750000000000001</v>
      </c>
      <c r="Q2504" s="177">
        <v>22.774104229728568</v>
      </c>
      <c r="R2504" s="177">
        <v>22.774104229728568</v>
      </c>
      <c r="S2504" s="177">
        <v>1.1301466475246984</v>
      </c>
      <c r="T2504" s="177">
        <v>0.62097294555273952</v>
      </c>
      <c r="U2504" s="177">
        <v>22.774104229728568</v>
      </c>
      <c r="V2504" s="177">
        <v>22.774104229728568</v>
      </c>
      <c r="W2504" s="177">
        <v>5.2761693634329605</v>
      </c>
      <c r="X2504" s="177">
        <v>25.421054732530251</v>
      </c>
      <c r="Y2504" s="177">
        <v>8.0288000000000004</v>
      </c>
      <c r="Z2504" s="177">
        <v>0</v>
      </c>
      <c r="AA2504" s="177">
        <v>26.721207225627104</v>
      </c>
      <c r="AB2504" s="177">
        <v>21.260433826453344</v>
      </c>
      <c r="AC2504" s="177">
        <v>18.10210710493395</v>
      </c>
      <c r="AD2504" s="177">
        <v>18.636617098496622</v>
      </c>
      <c r="AE2504" s="177">
        <v>19.714310560179456</v>
      </c>
      <c r="AF2504" s="177">
        <v>11.425073440900853</v>
      </c>
      <c r="AG2504" s="177">
        <v>13.017374255224784</v>
      </c>
      <c r="AH2504" s="177">
        <v>13.017374255224784</v>
      </c>
      <c r="AI2504" s="177">
        <v>13.017374255224784</v>
      </c>
      <c r="AJ2504" s="177">
        <v>26.077678192455576</v>
      </c>
    </row>
    <row r="2505" spans="1:36" hidden="1" outlineLevel="1" x14ac:dyDescent="0.25">
      <c r="A2505" s="190">
        <f t="shared" si="666"/>
        <v>2024</v>
      </c>
      <c r="B2505" s="55">
        <f t="shared" si="667"/>
        <v>8</v>
      </c>
      <c r="C2505" s="55">
        <f t="shared" si="668"/>
        <v>18</v>
      </c>
      <c r="D2505" s="55">
        <f t="shared" si="664"/>
        <v>104</v>
      </c>
      <c r="F2505" s="63">
        <f t="shared" si="673"/>
        <v>45505.749999999956</v>
      </c>
      <c r="G2505" s="64">
        <f t="shared" si="665"/>
        <v>185.06226857278762</v>
      </c>
      <c r="H2505" s="64">
        <f t="shared" ref="H2505:N2514" si="679">SUMIF($P$6:$AK$6,H$6,$P2505:$AK2505)</f>
        <v>0.28925793438360209</v>
      </c>
      <c r="I2505" s="64">
        <f t="shared" si="679"/>
        <v>16.346207297291613</v>
      </c>
      <c r="J2505" s="64">
        <f t="shared" si="679"/>
        <v>6.3130449009895534E-2</v>
      </c>
      <c r="K2505" s="64">
        <f t="shared" si="679"/>
        <v>0</v>
      </c>
      <c r="L2505" s="64">
        <f t="shared" si="679"/>
        <v>0</v>
      </c>
      <c r="M2505" s="64">
        <f t="shared" si="679"/>
        <v>12.68453035564583</v>
      </c>
      <c r="N2505" s="64">
        <f t="shared" si="679"/>
        <v>155.67914253645668</v>
      </c>
      <c r="O2505" s="121"/>
      <c r="P2505" s="177">
        <v>2.9750000000000001</v>
      </c>
      <c r="Q2505" s="177">
        <v>20.228763168758906</v>
      </c>
      <c r="R2505" s="177">
        <v>20.228763168758906</v>
      </c>
      <c r="S2505" s="177">
        <v>9.6081737496784177E-3</v>
      </c>
      <c r="T2505" s="177">
        <v>0</v>
      </c>
      <c r="U2505" s="177">
        <v>20.228763168758906</v>
      </c>
      <c r="V2505" s="177">
        <v>20.228763168758906</v>
      </c>
      <c r="W2505" s="177">
        <v>1.2053776841185997</v>
      </c>
      <c r="X2505" s="177">
        <v>5.3016796915916764</v>
      </c>
      <c r="Y2505" s="177">
        <v>0.80288000000000004</v>
      </c>
      <c r="Z2505" s="177">
        <v>0</v>
      </c>
      <c r="AA2505" s="177">
        <v>27.988011620995884</v>
      </c>
      <c r="AB2505" s="177">
        <v>25.992127371395263</v>
      </c>
      <c r="AC2505" s="177">
        <v>20.783950869029905</v>
      </c>
      <c r="AD2505" s="177">
        <v>0.28925793438360209</v>
      </c>
      <c r="AE2505" s="177">
        <v>4.1704374152659343</v>
      </c>
      <c r="AF2505" s="177">
        <v>12.68453035564583</v>
      </c>
      <c r="AG2505" s="177">
        <v>2.1043483003298509E-2</v>
      </c>
      <c r="AH2505" s="177">
        <v>2.1043483003298509E-2</v>
      </c>
      <c r="AI2505" s="177">
        <v>2.1043483003298509E-2</v>
      </c>
      <c r="AJ2505" s="177">
        <v>1.8812243325657247</v>
      </c>
    </row>
    <row r="2506" spans="1:36" hidden="1" outlineLevel="1" x14ac:dyDescent="0.25">
      <c r="A2506" s="190">
        <f t="shared" si="666"/>
        <v>2024</v>
      </c>
      <c r="B2506" s="55">
        <f t="shared" si="667"/>
        <v>8</v>
      </c>
      <c r="C2506" s="55">
        <f t="shared" si="668"/>
        <v>19</v>
      </c>
      <c r="D2506" s="55">
        <f t="shared" si="664"/>
        <v>104</v>
      </c>
      <c r="F2506" s="63">
        <f t="shared" si="673"/>
        <v>45505.791666666621</v>
      </c>
      <c r="G2506" s="64">
        <f t="shared" si="665"/>
        <v>163.59541803165379</v>
      </c>
      <c r="H2506" s="64">
        <f t="shared" si="679"/>
        <v>0</v>
      </c>
      <c r="I2506" s="64">
        <f t="shared" si="679"/>
        <v>3.0541044629126701</v>
      </c>
      <c r="J2506" s="64">
        <f t="shared" si="679"/>
        <v>0</v>
      </c>
      <c r="K2506" s="64">
        <f t="shared" si="679"/>
        <v>0</v>
      </c>
      <c r="L2506" s="64">
        <f t="shared" si="679"/>
        <v>0</v>
      </c>
      <c r="M2506" s="64">
        <f t="shared" si="679"/>
        <v>14.393793311371152</v>
      </c>
      <c r="N2506" s="64">
        <f t="shared" si="679"/>
        <v>146.14752025736996</v>
      </c>
      <c r="O2506" s="121"/>
      <c r="P2506" s="177">
        <v>2.9750000000000001</v>
      </c>
      <c r="Q2506" s="177">
        <v>18.981855199619922</v>
      </c>
      <c r="R2506" s="177">
        <v>18.981855199619922</v>
      </c>
      <c r="S2506" s="177">
        <v>0</v>
      </c>
      <c r="T2506" s="177">
        <v>0</v>
      </c>
      <c r="U2506" s="177">
        <v>18.981855199619922</v>
      </c>
      <c r="V2506" s="177">
        <v>18.981855199619922</v>
      </c>
      <c r="W2506" s="177">
        <v>7.9104462912669843E-2</v>
      </c>
      <c r="X2506" s="177">
        <v>0</v>
      </c>
      <c r="Y2506" s="177">
        <v>0</v>
      </c>
      <c r="Z2506" s="177">
        <v>0</v>
      </c>
      <c r="AA2506" s="177">
        <v>25.177281478399145</v>
      </c>
      <c r="AB2506" s="177">
        <v>26.658089048599585</v>
      </c>
      <c r="AC2506" s="177">
        <v>18.384728931891544</v>
      </c>
      <c r="AD2506" s="177">
        <v>0</v>
      </c>
      <c r="AE2506" s="177">
        <v>0</v>
      </c>
      <c r="AF2506" s="177">
        <v>14.393793311371152</v>
      </c>
      <c r="AG2506" s="177">
        <v>0</v>
      </c>
      <c r="AH2506" s="177">
        <v>0</v>
      </c>
      <c r="AI2506" s="177">
        <v>0</v>
      </c>
      <c r="AJ2506" s="177">
        <v>0</v>
      </c>
    </row>
    <row r="2507" spans="1:36" hidden="1" outlineLevel="1" x14ac:dyDescent="0.25">
      <c r="A2507" s="190">
        <f t="shared" si="666"/>
        <v>2024</v>
      </c>
      <c r="B2507" s="55">
        <f t="shared" si="667"/>
        <v>8</v>
      </c>
      <c r="C2507" s="55">
        <f t="shared" si="668"/>
        <v>20</v>
      </c>
      <c r="D2507" s="55">
        <f t="shared" si="664"/>
        <v>104</v>
      </c>
      <c r="F2507" s="63">
        <f t="shared" si="673"/>
        <v>45505.833333333285</v>
      </c>
      <c r="G2507" s="64">
        <f t="shared" si="665"/>
        <v>154.61389404789094</v>
      </c>
      <c r="H2507" s="64">
        <f t="shared" si="679"/>
        <v>0</v>
      </c>
      <c r="I2507" s="64">
        <f t="shared" si="679"/>
        <v>2.9750000000000001</v>
      </c>
      <c r="J2507" s="64">
        <f t="shared" si="679"/>
        <v>0</v>
      </c>
      <c r="K2507" s="64">
        <f t="shared" si="679"/>
        <v>0</v>
      </c>
      <c r="L2507" s="64">
        <f t="shared" si="679"/>
        <v>0</v>
      </c>
      <c r="M2507" s="64">
        <f t="shared" si="679"/>
        <v>16.372939891684684</v>
      </c>
      <c r="N2507" s="64">
        <f t="shared" si="679"/>
        <v>135.26595415620625</v>
      </c>
      <c r="O2507" s="121"/>
      <c r="P2507" s="177">
        <v>2.9750000000000001</v>
      </c>
      <c r="Q2507" s="177">
        <v>16.992985463720547</v>
      </c>
      <c r="R2507" s="177">
        <v>16.992985463720547</v>
      </c>
      <c r="S2507" s="177">
        <v>0</v>
      </c>
      <c r="T2507" s="177">
        <v>0</v>
      </c>
      <c r="U2507" s="177">
        <v>16.992985463720547</v>
      </c>
      <c r="V2507" s="177">
        <v>16.992985463720547</v>
      </c>
      <c r="W2507" s="177">
        <v>0</v>
      </c>
      <c r="X2507" s="177">
        <v>0</v>
      </c>
      <c r="Y2507" s="177">
        <v>0</v>
      </c>
      <c r="Z2507" s="177">
        <v>0</v>
      </c>
      <c r="AA2507" s="177">
        <v>24.296869645585708</v>
      </c>
      <c r="AB2507" s="177">
        <v>24.083825613694408</v>
      </c>
      <c r="AC2507" s="177">
        <v>18.913317042043943</v>
      </c>
      <c r="AD2507" s="177">
        <v>0</v>
      </c>
      <c r="AE2507" s="177">
        <v>0</v>
      </c>
      <c r="AF2507" s="177">
        <v>16.372939891684684</v>
      </c>
      <c r="AG2507" s="177">
        <v>0</v>
      </c>
      <c r="AH2507" s="177">
        <v>0</v>
      </c>
      <c r="AI2507" s="177">
        <v>0</v>
      </c>
      <c r="AJ2507" s="177">
        <v>0</v>
      </c>
    </row>
    <row r="2508" spans="1:36" hidden="1" outlineLevel="1" x14ac:dyDescent="0.25">
      <c r="A2508" s="190">
        <f t="shared" si="666"/>
        <v>2024</v>
      </c>
      <c r="B2508" s="55">
        <f t="shared" si="667"/>
        <v>8</v>
      </c>
      <c r="C2508" s="55">
        <f t="shared" si="668"/>
        <v>21</v>
      </c>
      <c r="D2508" s="55">
        <f t="shared" si="664"/>
        <v>104</v>
      </c>
      <c r="F2508" s="63">
        <f t="shared" si="673"/>
        <v>45505.874999999949</v>
      </c>
      <c r="G2508" s="64">
        <f t="shared" si="665"/>
        <v>151.60927765437631</v>
      </c>
      <c r="H2508" s="64">
        <f t="shared" si="679"/>
        <v>0</v>
      </c>
      <c r="I2508" s="64">
        <f t="shared" si="679"/>
        <v>2.9750000000000001</v>
      </c>
      <c r="J2508" s="64">
        <f t="shared" si="679"/>
        <v>0</v>
      </c>
      <c r="K2508" s="64">
        <f t="shared" si="679"/>
        <v>0</v>
      </c>
      <c r="L2508" s="64">
        <f t="shared" si="679"/>
        <v>0</v>
      </c>
      <c r="M2508" s="64">
        <f t="shared" si="679"/>
        <v>18.98181492937071</v>
      </c>
      <c r="N2508" s="64">
        <f t="shared" si="679"/>
        <v>129.65246272500559</v>
      </c>
      <c r="O2508" s="121"/>
      <c r="P2508" s="177">
        <v>2.9750000000000001</v>
      </c>
      <c r="Q2508" s="177">
        <v>16.405599065035243</v>
      </c>
      <c r="R2508" s="177">
        <v>16.405599065035243</v>
      </c>
      <c r="S2508" s="177">
        <v>0</v>
      </c>
      <c r="T2508" s="177">
        <v>0</v>
      </c>
      <c r="U2508" s="177">
        <v>16.405599065035243</v>
      </c>
      <c r="V2508" s="177">
        <v>16.405599065035243</v>
      </c>
      <c r="W2508" s="177">
        <v>0</v>
      </c>
      <c r="X2508" s="177">
        <v>0</v>
      </c>
      <c r="Y2508" s="177">
        <v>0</v>
      </c>
      <c r="Z2508" s="177">
        <v>0</v>
      </c>
      <c r="AA2508" s="177">
        <v>23.770786288893522</v>
      </c>
      <c r="AB2508" s="177">
        <v>22.294762039956659</v>
      </c>
      <c r="AC2508" s="177">
        <v>17.964518136014455</v>
      </c>
      <c r="AD2508" s="177">
        <v>0</v>
      </c>
      <c r="AE2508" s="177">
        <v>0</v>
      </c>
      <c r="AF2508" s="177">
        <v>18.98181492937071</v>
      </c>
      <c r="AG2508" s="177">
        <v>0</v>
      </c>
      <c r="AH2508" s="177">
        <v>0</v>
      </c>
      <c r="AI2508" s="177">
        <v>0</v>
      </c>
      <c r="AJ2508" s="177">
        <v>0</v>
      </c>
    </row>
    <row r="2509" spans="1:36" hidden="1" outlineLevel="1" x14ac:dyDescent="0.25">
      <c r="A2509" s="190">
        <f t="shared" si="666"/>
        <v>2024</v>
      </c>
      <c r="B2509" s="55">
        <f t="shared" si="667"/>
        <v>8</v>
      </c>
      <c r="C2509" s="55">
        <f t="shared" si="668"/>
        <v>22</v>
      </c>
      <c r="D2509" s="55">
        <f t="shared" si="664"/>
        <v>104</v>
      </c>
      <c r="F2509" s="63">
        <f t="shared" si="673"/>
        <v>45505.916666666613</v>
      </c>
      <c r="G2509" s="64">
        <f t="shared" si="665"/>
        <v>139.48896344541279</v>
      </c>
      <c r="H2509" s="64">
        <f t="shared" si="679"/>
        <v>0</v>
      </c>
      <c r="I2509" s="64">
        <f t="shared" si="679"/>
        <v>2.9750000000000001</v>
      </c>
      <c r="J2509" s="64">
        <f t="shared" si="679"/>
        <v>0</v>
      </c>
      <c r="K2509" s="64">
        <f t="shared" si="679"/>
        <v>0</v>
      </c>
      <c r="L2509" s="64">
        <f t="shared" si="679"/>
        <v>0</v>
      </c>
      <c r="M2509" s="64">
        <f t="shared" si="679"/>
        <v>21.140883926076381</v>
      </c>
      <c r="N2509" s="64">
        <f t="shared" si="679"/>
        <v>115.3730795193364</v>
      </c>
      <c r="O2509" s="121"/>
      <c r="P2509" s="177">
        <v>2.9750000000000001</v>
      </c>
      <c r="Q2509" s="177">
        <v>14.88045543336111</v>
      </c>
      <c r="R2509" s="177">
        <v>14.88045543336111</v>
      </c>
      <c r="S2509" s="177">
        <v>0</v>
      </c>
      <c r="T2509" s="177">
        <v>0</v>
      </c>
      <c r="U2509" s="177">
        <v>14.88045543336111</v>
      </c>
      <c r="V2509" s="177">
        <v>14.88045543336111</v>
      </c>
      <c r="W2509" s="177">
        <v>0</v>
      </c>
      <c r="X2509" s="177">
        <v>0</v>
      </c>
      <c r="Y2509" s="177">
        <v>0</v>
      </c>
      <c r="Z2509" s="177">
        <v>0</v>
      </c>
      <c r="AA2509" s="177">
        <v>20.787774719063627</v>
      </c>
      <c r="AB2509" s="177">
        <v>19.79130813475026</v>
      </c>
      <c r="AC2509" s="177">
        <v>15.272174932078075</v>
      </c>
      <c r="AD2509" s="177">
        <v>0</v>
      </c>
      <c r="AE2509" s="177">
        <v>0</v>
      </c>
      <c r="AF2509" s="177">
        <v>21.140883926076381</v>
      </c>
      <c r="AG2509" s="177">
        <v>0</v>
      </c>
      <c r="AH2509" s="177">
        <v>0</v>
      </c>
      <c r="AI2509" s="177">
        <v>0</v>
      </c>
      <c r="AJ2509" s="177">
        <v>0</v>
      </c>
    </row>
    <row r="2510" spans="1:36" hidden="1" outlineLevel="1" x14ac:dyDescent="0.25">
      <c r="A2510" s="190">
        <f t="shared" si="666"/>
        <v>2024</v>
      </c>
      <c r="B2510" s="55">
        <f t="shared" si="667"/>
        <v>8</v>
      </c>
      <c r="C2510" s="55">
        <f t="shared" si="668"/>
        <v>23</v>
      </c>
      <c r="D2510" s="55">
        <f t="shared" si="664"/>
        <v>104</v>
      </c>
      <c r="F2510" s="63">
        <f t="shared" si="673"/>
        <v>45505.958333333278</v>
      </c>
      <c r="G2510" s="64">
        <f t="shared" si="665"/>
        <v>135.95144055933287</v>
      </c>
      <c r="H2510" s="64">
        <f t="shared" si="679"/>
        <v>0</v>
      </c>
      <c r="I2510" s="64">
        <f t="shared" si="679"/>
        <v>2.9750000000000001</v>
      </c>
      <c r="J2510" s="64">
        <f t="shared" si="679"/>
        <v>0</v>
      </c>
      <c r="K2510" s="64">
        <f t="shared" si="679"/>
        <v>0</v>
      </c>
      <c r="L2510" s="64">
        <f t="shared" si="679"/>
        <v>0</v>
      </c>
      <c r="M2510" s="64">
        <f t="shared" si="679"/>
        <v>22.13045721623315</v>
      </c>
      <c r="N2510" s="64">
        <f t="shared" si="679"/>
        <v>110.8459833430997</v>
      </c>
      <c r="O2510" s="121"/>
      <c r="P2510" s="177">
        <v>2.9750000000000001</v>
      </c>
      <c r="Q2510" s="177">
        <v>12.582434961311579</v>
      </c>
      <c r="R2510" s="177">
        <v>12.582434961311579</v>
      </c>
      <c r="S2510" s="177">
        <v>0</v>
      </c>
      <c r="T2510" s="177">
        <v>0</v>
      </c>
      <c r="U2510" s="177">
        <v>12.582434961311579</v>
      </c>
      <c r="V2510" s="177">
        <v>12.582434961311579</v>
      </c>
      <c r="W2510" s="177">
        <v>0</v>
      </c>
      <c r="X2510" s="177">
        <v>0</v>
      </c>
      <c r="Y2510" s="177">
        <v>0</v>
      </c>
      <c r="Z2510" s="177">
        <v>0</v>
      </c>
      <c r="AA2510" s="177">
        <v>23.6597628641643</v>
      </c>
      <c r="AB2510" s="177">
        <v>20.678437080739272</v>
      </c>
      <c r="AC2510" s="177">
        <v>16.178043552949813</v>
      </c>
      <c r="AD2510" s="177">
        <v>0</v>
      </c>
      <c r="AE2510" s="177">
        <v>0</v>
      </c>
      <c r="AF2510" s="177">
        <v>22.13045721623315</v>
      </c>
      <c r="AG2510" s="177">
        <v>0</v>
      </c>
      <c r="AH2510" s="177">
        <v>0</v>
      </c>
      <c r="AI2510" s="177">
        <v>0</v>
      </c>
      <c r="AJ2510" s="177">
        <v>0</v>
      </c>
    </row>
    <row r="2511" spans="1:36" hidden="1" outlineLevel="1" x14ac:dyDescent="0.25">
      <c r="A2511" s="190">
        <f t="shared" si="666"/>
        <v>2024</v>
      </c>
      <c r="B2511" s="55">
        <f t="shared" si="667"/>
        <v>9</v>
      </c>
      <c r="C2511" s="55">
        <f t="shared" si="668"/>
        <v>0</v>
      </c>
      <c r="D2511" s="55">
        <f t="shared" ref="D2511:D2574" si="680">MATCH(DATE(YEAR(F2511),B2511,1),$F$7505:$F$7816,0)</f>
        <v>105</v>
      </c>
      <c r="F2511" s="63">
        <f t="shared" ref="F2511" si="681">EDATE(F2487,1)</f>
        <v>45536</v>
      </c>
      <c r="G2511" s="64">
        <f t="shared" ref="G2511:G2574" si="682">SUM(H2511:N2511)</f>
        <v>148.56975319048789</v>
      </c>
      <c r="H2511" s="64">
        <f t="shared" si="679"/>
        <v>0</v>
      </c>
      <c r="I2511" s="64">
        <f t="shared" si="679"/>
        <v>2.9750000000000001</v>
      </c>
      <c r="J2511" s="64">
        <f t="shared" si="679"/>
        <v>0</v>
      </c>
      <c r="K2511" s="64">
        <f t="shared" si="679"/>
        <v>0</v>
      </c>
      <c r="L2511" s="64">
        <f t="shared" si="679"/>
        <v>0</v>
      </c>
      <c r="M2511" s="64">
        <f t="shared" si="679"/>
        <v>18.250223375866568</v>
      </c>
      <c r="N2511" s="64">
        <f t="shared" si="679"/>
        <v>127.34452981462131</v>
      </c>
      <c r="O2511" s="121"/>
      <c r="P2511" s="177">
        <v>2.9750000000000001</v>
      </c>
      <c r="Q2511" s="177">
        <v>14.138493666600723</v>
      </c>
      <c r="R2511" s="177">
        <v>14.138493666600723</v>
      </c>
      <c r="S2511" s="177">
        <v>0</v>
      </c>
      <c r="T2511" s="177">
        <v>0</v>
      </c>
      <c r="U2511" s="177">
        <v>14.138493666600723</v>
      </c>
      <c r="V2511" s="177">
        <v>14.138493666600723</v>
      </c>
      <c r="W2511" s="177">
        <v>0</v>
      </c>
      <c r="X2511" s="177">
        <v>0</v>
      </c>
      <c r="Y2511" s="177">
        <v>0</v>
      </c>
      <c r="Z2511" s="177">
        <v>0</v>
      </c>
      <c r="AA2511" s="177">
        <v>29.077503839777201</v>
      </c>
      <c r="AB2511" s="177">
        <v>27.30622891347549</v>
      </c>
      <c r="AC2511" s="177">
        <v>14.406822394965729</v>
      </c>
      <c r="AD2511" s="177">
        <v>0</v>
      </c>
      <c r="AE2511" s="177">
        <v>0</v>
      </c>
      <c r="AF2511" s="177">
        <v>18.250223375866568</v>
      </c>
      <c r="AG2511" s="177">
        <v>0</v>
      </c>
      <c r="AH2511" s="177">
        <v>0</v>
      </c>
      <c r="AI2511" s="177">
        <v>0</v>
      </c>
      <c r="AJ2511" s="177">
        <v>0</v>
      </c>
    </row>
    <row r="2512" spans="1:36" hidden="1" outlineLevel="1" x14ac:dyDescent="0.25">
      <c r="A2512" s="190">
        <f t="shared" ref="A2512:A2575" si="683">YEAR(F2512)</f>
        <v>2024</v>
      </c>
      <c r="B2512" s="55">
        <f t="shared" ref="B2512:B2575" si="684">MONTH(F2512)</f>
        <v>9</v>
      </c>
      <c r="C2512" s="55">
        <f t="shared" ref="C2512:C2575" si="685">HOUR(F2512)</f>
        <v>1</v>
      </c>
      <c r="D2512" s="55">
        <f t="shared" si="680"/>
        <v>105</v>
      </c>
      <c r="F2512" s="63">
        <f t="shared" ref="F2512" si="686">F2511+1/24</f>
        <v>45536.041666666664</v>
      </c>
      <c r="G2512" s="64">
        <f t="shared" si="682"/>
        <v>146.37252855716406</v>
      </c>
      <c r="H2512" s="64">
        <f t="shared" si="679"/>
        <v>0</v>
      </c>
      <c r="I2512" s="64">
        <f t="shared" si="679"/>
        <v>2.9750000000000001</v>
      </c>
      <c r="J2512" s="64">
        <f t="shared" si="679"/>
        <v>0</v>
      </c>
      <c r="K2512" s="64">
        <f t="shared" si="679"/>
        <v>0</v>
      </c>
      <c r="L2512" s="64">
        <f t="shared" si="679"/>
        <v>0</v>
      </c>
      <c r="M2512" s="64">
        <f t="shared" si="679"/>
        <v>18.544581817412801</v>
      </c>
      <c r="N2512" s="64">
        <f t="shared" si="679"/>
        <v>124.85294673975126</v>
      </c>
      <c r="O2512" s="121"/>
      <c r="P2512" s="177">
        <v>2.9750000000000001</v>
      </c>
      <c r="Q2512" s="177">
        <v>12.603045010388257</v>
      </c>
      <c r="R2512" s="177">
        <v>12.603045010388257</v>
      </c>
      <c r="S2512" s="177">
        <v>0</v>
      </c>
      <c r="T2512" s="177">
        <v>0</v>
      </c>
      <c r="U2512" s="177">
        <v>12.603045010388257</v>
      </c>
      <c r="V2512" s="177">
        <v>12.603045010388257</v>
      </c>
      <c r="W2512" s="177">
        <v>0</v>
      </c>
      <c r="X2512" s="177">
        <v>0</v>
      </c>
      <c r="Y2512" s="177">
        <v>0</v>
      </c>
      <c r="Z2512" s="177">
        <v>0</v>
      </c>
      <c r="AA2512" s="177">
        <v>30.120045988055367</v>
      </c>
      <c r="AB2512" s="177">
        <v>28.37544674880748</v>
      </c>
      <c r="AC2512" s="177">
        <v>15.945273961335394</v>
      </c>
      <c r="AD2512" s="177">
        <v>0</v>
      </c>
      <c r="AE2512" s="177">
        <v>0</v>
      </c>
      <c r="AF2512" s="177">
        <v>18.544581817412801</v>
      </c>
      <c r="AG2512" s="177">
        <v>0</v>
      </c>
      <c r="AH2512" s="177">
        <v>0</v>
      </c>
      <c r="AI2512" s="177">
        <v>0</v>
      </c>
      <c r="AJ2512" s="177">
        <v>0</v>
      </c>
    </row>
    <row r="2513" spans="1:36" hidden="1" outlineLevel="1" x14ac:dyDescent="0.25">
      <c r="A2513" s="190">
        <f t="shared" si="683"/>
        <v>2024</v>
      </c>
      <c r="B2513" s="55">
        <f t="shared" si="684"/>
        <v>9</v>
      </c>
      <c r="C2513" s="55">
        <f t="shared" si="685"/>
        <v>2</v>
      </c>
      <c r="D2513" s="55">
        <f t="shared" si="680"/>
        <v>105</v>
      </c>
      <c r="F2513" s="63">
        <f t="shared" si="673"/>
        <v>45536.083333333328</v>
      </c>
      <c r="G2513" s="64">
        <f t="shared" si="682"/>
        <v>147.71145003202801</v>
      </c>
      <c r="H2513" s="64">
        <f t="shared" si="679"/>
        <v>0</v>
      </c>
      <c r="I2513" s="64">
        <f t="shared" si="679"/>
        <v>2.9750000000000001</v>
      </c>
      <c r="J2513" s="64">
        <f t="shared" si="679"/>
        <v>0</v>
      </c>
      <c r="K2513" s="64">
        <f t="shared" si="679"/>
        <v>0</v>
      </c>
      <c r="L2513" s="64">
        <f t="shared" si="679"/>
        <v>0</v>
      </c>
      <c r="M2513" s="64">
        <f t="shared" si="679"/>
        <v>18.152103895351157</v>
      </c>
      <c r="N2513" s="64">
        <f t="shared" si="679"/>
        <v>126.58434613667684</v>
      </c>
      <c r="O2513" s="121"/>
      <c r="P2513" s="177">
        <v>2.9750000000000001</v>
      </c>
      <c r="Q2513" s="177">
        <v>11.448882262094317</v>
      </c>
      <c r="R2513" s="177">
        <v>11.448882262094317</v>
      </c>
      <c r="S2513" s="177">
        <v>0</v>
      </c>
      <c r="T2513" s="177">
        <v>0</v>
      </c>
      <c r="U2513" s="177">
        <v>11.448882262094317</v>
      </c>
      <c r="V2513" s="177">
        <v>11.448882262094317</v>
      </c>
      <c r="W2513" s="177">
        <v>0</v>
      </c>
      <c r="X2513" s="177">
        <v>0</v>
      </c>
      <c r="Y2513" s="177">
        <v>0</v>
      </c>
      <c r="Z2513" s="177">
        <v>0</v>
      </c>
      <c r="AA2513" s="177">
        <v>31.84911403754025</v>
      </c>
      <c r="AB2513" s="177">
        <v>29.069163581771107</v>
      </c>
      <c r="AC2513" s="177">
        <v>19.870539468988213</v>
      </c>
      <c r="AD2513" s="177">
        <v>0</v>
      </c>
      <c r="AE2513" s="177">
        <v>0</v>
      </c>
      <c r="AF2513" s="177">
        <v>18.152103895351157</v>
      </c>
      <c r="AG2513" s="177">
        <v>0</v>
      </c>
      <c r="AH2513" s="177">
        <v>0</v>
      </c>
      <c r="AI2513" s="177">
        <v>0</v>
      </c>
      <c r="AJ2513" s="177">
        <v>0</v>
      </c>
    </row>
    <row r="2514" spans="1:36" hidden="1" outlineLevel="1" x14ac:dyDescent="0.25">
      <c r="A2514" s="190">
        <f t="shared" si="683"/>
        <v>2024</v>
      </c>
      <c r="B2514" s="55">
        <f t="shared" si="684"/>
        <v>9</v>
      </c>
      <c r="C2514" s="55">
        <f t="shared" si="685"/>
        <v>3</v>
      </c>
      <c r="D2514" s="55">
        <f t="shared" si="680"/>
        <v>105</v>
      </c>
      <c r="F2514" s="63">
        <f t="shared" si="673"/>
        <v>45536.124999999993</v>
      </c>
      <c r="G2514" s="64">
        <f t="shared" si="682"/>
        <v>154.99614332416573</v>
      </c>
      <c r="H2514" s="64">
        <f t="shared" si="679"/>
        <v>0</v>
      </c>
      <c r="I2514" s="64">
        <f t="shared" si="679"/>
        <v>2.9750000000000001</v>
      </c>
      <c r="J2514" s="64">
        <f t="shared" si="679"/>
        <v>0</v>
      </c>
      <c r="K2514" s="64">
        <f t="shared" si="679"/>
        <v>0</v>
      </c>
      <c r="L2514" s="64">
        <f t="shared" si="679"/>
        <v>0</v>
      </c>
      <c r="M2514" s="64">
        <f t="shared" si="679"/>
        <v>17.367148051227868</v>
      </c>
      <c r="N2514" s="64">
        <f t="shared" si="679"/>
        <v>134.65399527293786</v>
      </c>
      <c r="O2514" s="121"/>
      <c r="P2514" s="177">
        <v>2.9750000000000001</v>
      </c>
      <c r="Q2514" s="177">
        <v>11.438577237555981</v>
      </c>
      <c r="R2514" s="177">
        <v>11.438577237555981</v>
      </c>
      <c r="S2514" s="177">
        <v>0</v>
      </c>
      <c r="T2514" s="177">
        <v>0</v>
      </c>
      <c r="U2514" s="177">
        <v>11.438577237555981</v>
      </c>
      <c r="V2514" s="177">
        <v>11.438577237555981</v>
      </c>
      <c r="W2514" s="177">
        <v>0</v>
      </c>
      <c r="X2514" s="177">
        <v>0</v>
      </c>
      <c r="Y2514" s="177">
        <v>0</v>
      </c>
      <c r="Z2514" s="177">
        <v>0</v>
      </c>
      <c r="AA2514" s="177">
        <v>35.205151150860928</v>
      </c>
      <c r="AB2514" s="177">
        <v>30.391993557402152</v>
      </c>
      <c r="AC2514" s="177">
        <v>23.30254161445086</v>
      </c>
      <c r="AD2514" s="177">
        <v>0</v>
      </c>
      <c r="AE2514" s="177">
        <v>0</v>
      </c>
      <c r="AF2514" s="177">
        <v>17.367148051227868</v>
      </c>
      <c r="AG2514" s="177">
        <v>0</v>
      </c>
      <c r="AH2514" s="177">
        <v>0</v>
      </c>
      <c r="AI2514" s="177">
        <v>0</v>
      </c>
      <c r="AJ2514" s="177">
        <v>0</v>
      </c>
    </row>
    <row r="2515" spans="1:36" hidden="1" outlineLevel="1" x14ac:dyDescent="0.25">
      <c r="A2515" s="190">
        <f t="shared" si="683"/>
        <v>2024</v>
      </c>
      <c r="B2515" s="55">
        <f t="shared" si="684"/>
        <v>9</v>
      </c>
      <c r="C2515" s="55">
        <f t="shared" si="685"/>
        <v>4</v>
      </c>
      <c r="D2515" s="55">
        <f t="shared" si="680"/>
        <v>105</v>
      </c>
      <c r="F2515" s="63">
        <f t="shared" si="673"/>
        <v>45536.166666666657</v>
      </c>
      <c r="G2515" s="64">
        <f t="shared" si="682"/>
        <v>152.07291495646274</v>
      </c>
      <c r="H2515" s="64">
        <f t="shared" ref="H2515:N2524" si="687">SUMIF($P$6:$AK$6,H$6,$P2515:$AK2515)</f>
        <v>0</v>
      </c>
      <c r="I2515" s="64">
        <f t="shared" si="687"/>
        <v>2.9750000000000001</v>
      </c>
      <c r="J2515" s="64">
        <f t="shared" si="687"/>
        <v>0</v>
      </c>
      <c r="K2515" s="64">
        <f t="shared" si="687"/>
        <v>0</v>
      </c>
      <c r="L2515" s="64">
        <f t="shared" si="687"/>
        <v>0</v>
      </c>
      <c r="M2515" s="64">
        <f t="shared" si="687"/>
        <v>15.895355843496688</v>
      </c>
      <c r="N2515" s="64">
        <f t="shared" si="687"/>
        <v>133.20255911296604</v>
      </c>
      <c r="O2515" s="121"/>
      <c r="P2515" s="177">
        <v>2.9750000000000001</v>
      </c>
      <c r="Q2515" s="177">
        <v>9.9134336058818473</v>
      </c>
      <c r="R2515" s="177">
        <v>9.9134336058818473</v>
      </c>
      <c r="S2515" s="177">
        <v>0</v>
      </c>
      <c r="T2515" s="177">
        <v>0</v>
      </c>
      <c r="U2515" s="177">
        <v>9.9134336058818473</v>
      </c>
      <c r="V2515" s="177">
        <v>9.9134336058818473</v>
      </c>
      <c r="W2515" s="177">
        <v>0</v>
      </c>
      <c r="X2515" s="177">
        <v>0</v>
      </c>
      <c r="Y2515" s="177">
        <v>0</v>
      </c>
      <c r="Z2515" s="177">
        <v>0</v>
      </c>
      <c r="AA2515" s="177">
        <v>36.805510398034038</v>
      </c>
      <c r="AB2515" s="177">
        <v>31.100366087911475</v>
      </c>
      <c r="AC2515" s="177">
        <v>25.642948203493155</v>
      </c>
      <c r="AD2515" s="177">
        <v>0</v>
      </c>
      <c r="AE2515" s="177">
        <v>0</v>
      </c>
      <c r="AF2515" s="177">
        <v>15.895355843496688</v>
      </c>
      <c r="AG2515" s="177">
        <v>0</v>
      </c>
      <c r="AH2515" s="177">
        <v>0</v>
      </c>
      <c r="AI2515" s="177">
        <v>0</v>
      </c>
      <c r="AJ2515" s="177">
        <v>0</v>
      </c>
    </row>
    <row r="2516" spans="1:36" hidden="1" outlineLevel="1" x14ac:dyDescent="0.25">
      <c r="A2516" s="190">
        <f t="shared" si="683"/>
        <v>2024</v>
      </c>
      <c r="B2516" s="55">
        <f t="shared" si="684"/>
        <v>9</v>
      </c>
      <c r="C2516" s="55">
        <f t="shared" si="685"/>
        <v>5</v>
      </c>
      <c r="D2516" s="55">
        <f t="shared" si="680"/>
        <v>105</v>
      </c>
      <c r="F2516" s="63">
        <f t="shared" si="673"/>
        <v>45536.208333333321</v>
      </c>
      <c r="G2516" s="64">
        <f t="shared" si="682"/>
        <v>185.54805473789762</v>
      </c>
      <c r="H2516" s="64">
        <f t="shared" si="687"/>
        <v>6.9891164408793358</v>
      </c>
      <c r="I2516" s="64">
        <f t="shared" si="687"/>
        <v>14.16561072469865</v>
      </c>
      <c r="J2516" s="64">
        <f t="shared" si="687"/>
        <v>17.012292402232578</v>
      </c>
      <c r="K2516" s="64">
        <f t="shared" si="687"/>
        <v>0</v>
      </c>
      <c r="L2516" s="64">
        <f t="shared" si="687"/>
        <v>0</v>
      </c>
      <c r="M2516" s="64">
        <f t="shared" si="687"/>
        <v>15.404758440919633</v>
      </c>
      <c r="N2516" s="64">
        <f t="shared" si="687"/>
        <v>131.97627672916741</v>
      </c>
      <c r="O2516" s="121"/>
      <c r="P2516" s="177">
        <v>2.9750000000000001</v>
      </c>
      <c r="Q2516" s="177">
        <v>8.3161548024393479</v>
      </c>
      <c r="R2516" s="177">
        <v>8.3161548024393479</v>
      </c>
      <c r="S2516" s="177">
        <v>3.0065520712053937</v>
      </c>
      <c r="T2516" s="177">
        <v>8.0414875303360951</v>
      </c>
      <c r="U2516" s="177">
        <v>8.3161548024393479</v>
      </c>
      <c r="V2516" s="177">
        <v>8.3161548024393479</v>
      </c>
      <c r="W2516" s="177">
        <v>0</v>
      </c>
      <c r="X2516" s="177">
        <v>4.5845903452104209E-2</v>
      </c>
      <c r="Y2516" s="177">
        <v>0</v>
      </c>
      <c r="Z2516" s="177">
        <v>0</v>
      </c>
      <c r="AA2516" s="177">
        <v>38.80186285069599</v>
      </c>
      <c r="AB2516" s="177">
        <v>32.497190975330831</v>
      </c>
      <c r="AC2516" s="177">
        <v>27.412603693383197</v>
      </c>
      <c r="AD2516" s="177">
        <v>6.9891164408793358</v>
      </c>
      <c r="AE2516" s="177">
        <v>9.6725219705056611E-2</v>
      </c>
      <c r="AF2516" s="177">
        <v>15.404758440919633</v>
      </c>
      <c r="AG2516" s="177">
        <v>5.6707641340775261</v>
      </c>
      <c r="AH2516" s="177">
        <v>5.6707641340775261</v>
      </c>
      <c r="AI2516" s="177">
        <v>5.6707641340775261</v>
      </c>
      <c r="AJ2516" s="177">
        <v>0</v>
      </c>
    </row>
    <row r="2517" spans="1:36" hidden="1" outlineLevel="1" x14ac:dyDescent="0.25">
      <c r="A2517" s="190">
        <f t="shared" si="683"/>
        <v>2024</v>
      </c>
      <c r="B2517" s="55">
        <f t="shared" si="684"/>
        <v>9</v>
      </c>
      <c r="C2517" s="55">
        <f t="shared" si="685"/>
        <v>6</v>
      </c>
      <c r="D2517" s="55">
        <f t="shared" si="680"/>
        <v>105</v>
      </c>
      <c r="F2517" s="63">
        <f t="shared" si="673"/>
        <v>45536.249999999985</v>
      </c>
      <c r="G2517" s="64">
        <f t="shared" si="682"/>
        <v>423.02821002931501</v>
      </c>
      <c r="H2517" s="64">
        <f t="shared" si="687"/>
        <v>52.798673533159963</v>
      </c>
      <c r="I2517" s="64">
        <f t="shared" si="687"/>
        <v>81.077757402086959</v>
      </c>
      <c r="J2517" s="64">
        <f t="shared" si="687"/>
        <v>145.86937218342109</v>
      </c>
      <c r="K2517" s="64">
        <f t="shared" si="687"/>
        <v>0</v>
      </c>
      <c r="L2517" s="64">
        <f t="shared" si="687"/>
        <v>0</v>
      </c>
      <c r="M2517" s="64">
        <f t="shared" si="687"/>
        <v>15.110399999373396</v>
      </c>
      <c r="N2517" s="64">
        <f t="shared" si="687"/>
        <v>128.17200691127357</v>
      </c>
      <c r="O2517" s="121"/>
      <c r="P2517" s="177">
        <v>2.9750000000000001</v>
      </c>
      <c r="Q2517" s="177">
        <v>6.9868066369936512</v>
      </c>
      <c r="R2517" s="177">
        <v>6.9868066369936512</v>
      </c>
      <c r="S2517" s="177">
        <v>13.496216084887202</v>
      </c>
      <c r="T2517" s="177">
        <v>29.234122747888694</v>
      </c>
      <c r="U2517" s="177">
        <v>6.9868066369936512</v>
      </c>
      <c r="V2517" s="177">
        <v>6.9868066369936512</v>
      </c>
      <c r="W2517" s="177">
        <v>1.9734424224798013</v>
      </c>
      <c r="X2517" s="177">
        <v>11.010576421298595</v>
      </c>
      <c r="Y2517" s="177">
        <v>4.1482133333333335</v>
      </c>
      <c r="Z2517" s="177">
        <v>0</v>
      </c>
      <c r="AA2517" s="177">
        <v>39.623874383019867</v>
      </c>
      <c r="AB2517" s="177">
        <v>31.805152522181835</v>
      </c>
      <c r="AC2517" s="177">
        <v>28.795753458097273</v>
      </c>
      <c r="AD2517" s="177">
        <v>52.798673533159963</v>
      </c>
      <c r="AE2517" s="177">
        <v>12.787488170843586</v>
      </c>
      <c r="AF2517" s="177">
        <v>15.110399999373396</v>
      </c>
      <c r="AG2517" s="177">
        <v>48.623124061140359</v>
      </c>
      <c r="AH2517" s="177">
        <v>48.623124061140359</v>
      </c>
      <c r="AI2517" s="177">
        <v>48.623124061140359</v>
      </c>
      <c r="AJ2517" s="177">
        <v>5.4526982213557558</v>
      </c>
    </row>
    <row r="2518" spans="1:36" hidden="1" outlineLevel="1" x14ac:dyDescent="0.25">
      <c r="A2518" s="190">
        <f t="shared" si="683"/>
        <v>2024</v>
      </c>
      <c r="B2518" s="55">
        <f t="shared" si="684"/>
        <v>9</v>
      </c>
      <c r="C2518" s="55">
        <f t="shared" si="685"/>
        <v>7</v>
      </c>
      <c r="D2518" s="55">
        <f t="shared" si="680"/>
        <v>105</v>
      </c>
      <c r="F2518" s="63">
        <f t="shared" si="673"/>
        <v>45536.29166666665</v>
      </c>
      <c r="G2518" s="64">
        <f t="shared" si="682"/>
        <v>589.67516807717197</v>
      </c>
      <c r="H2518" s="64">
        <f t="shared" si="687"/>
        <v>65.811468670267189</v>
      </c>
      <c r="I2518" s="64">
        <f t="shared" si="687"/>
        <v>174.11853537527139</v>
      </c>
      <c r="J2518" s="64">
        <f t="shared" si="687"/>
        <v>192.77639663763853</v>
      </c>
      <c r="K2518" s="64">
        <f t="shared" si="687"/>
        <v>0</v>
      </c>
      <c r="L2518" s="64">
        <f t="shared" si="687"/>
        <v>0</v>
      </c>
      <c r="M2518" s="64">
        <f t="shared" si="687"/>
        <v>13.834846752673045</v>
      </c>
      <c r="N2518" s="64">
        <f t="shared" si="687"/>
        <v>143.13392064132177</v>
      </c>
      <c r="O2518" s="121"/>
      <c r="P2518" s="177">
        <v>2.9750000000000001</v>
      </c>
      <c r="Q2518" s="177">
        <v>12.180539004316365</v>
      </c>
      <c r="R2518" s="177">
        <v>12.180539004316365</v>
      </c>
      <c r="S2518" s="177">
        <v>23.588355926932625</v>
      </c>
      <c r="T2518" s="177">
        <v>35.272583060461528</v>
      </c>
      <c r="U2518" s="177">
        <v>12.180539004316365</v>
      </c>
      <c r="V2518" s="177">
        <v>12.180539004316365</v>
      </c>
      <c r="W2518" s="177">
        <v>6.3694779780488151</v>
      </c>
      <c r="X2518" s="177">
        <v>34.014369594571242</v>
      </c>
      <c r="Y2518" s="177">
        <v>17.422495999999999</v>
      </c>
      <c r="Z2518" s="177">
        <v>0</v>
      </c>
      <c r="AA2518" s="177">
        <v>35.962209953911398</v>
      </c>
      <c r="AB2518" s="177">
        <v>30.558130009339386</v>
      </c>
      <c r="AC2518" s="177">
        <v>27.891424660805505</v>
      </c>
      <c r="AD2518" s="177">
        <v>65.811468670267189</v>
      </c>
      <c r="AE2518" s="177">
        <v>30.009464595995123</v>
      </c>
      <c r="AF2518" s="177">
        <v>13.834846752673045</v>
      </c>
      <c r="AG2518" s="177">
        <v>64.258798879212847</v>
      </c>
      <c r="AH2518" s="177">
        <v>64.258798879212847</v>
      </c>
      <c r="AI2518" s="177">
        <v>64.258798879212847</v>
      </c>
      <c r="AJ2518" s="177">
        <v>24.466788219262053</v>
      </c>
    </row>
    <row r="2519" spans="1:36" hidden="1" outlineLevel="1" x14ac:dyDescent="0.25">
      <c r="A2519" s="190">
        <f t="shared" si="683"/>
        <v>2024</v>
      </c>
      <c r="B2519" s="55">
        <f t="shared" si="684"/>
        <v>9</v>
      </c>
      <c r="C2519" s="55">
        <f t="shared" si="685"/>
        <v>8</v>
      </c>
      <c r="D2519" s="55">
        <f t="shared" si="680"/>
        <v>105</v>
      </c>
      <c r="F2519" s="63">
        <f t="shared" si="673"/>
        <v>45536.333333333314</v>
      </c>
      <c r="G2519" s="64">
        <f t="shared" si="682"/>
        <v>675.26975942154036</v>
      </c>
      <c r="H2519" s="64">
        <f t="shared" si="687"/>
        <v>70.475012932557036</v>
      </c>
      <c r="I2519" s="64">
        <f t="shared" si="687"/>
        <v>220.71341391253077</v>
      </c>
      <c r="J2519" s="64">
        <f t="shared" si="687"/>
        <v>202.89139714909507</v>
      </c>
      <c r="K2519" s="64">
        <f t="shared" si="687"/>
        <v>0</v>
      </c>
      <c r="L2519" s="64">
        <f t="shared" si="687"/>
        <v>0</v>
      </c>
      <c r="M2519" s="64">
        <f t="shared" si="687"/>
        <v>11.283740259272339</v>
      </c>
      <c r="N2519" s="64">
        <f t="shared" si="687"/>
        <v>169.90619516808513</v>
      </c>
      <c r="O2519" s="121"/>
      <c r="P2519" s="177">
        <v>2.9750000000000001</v>
      </c>
      <c r="Q2519" s="177">
        <v>19.47649637746018</v>
      </c>
      <c r="R2519" s="177">
        <v>19.47649637746018</v>
      </c>
      <c r="S2519" s="177">
        <v>31.787578952218617</v>
      </c>
      <c r="T2519" s="177">
        <v>36.286571477775418</v>
      </c>
      <c r="U2519" s="177">
        <v>19.47649637746018</v>
      </c>
      <c r="V2519" s="177">
        <v>19.47649637746018</v>
      </c>
      <c r="W2519" s="177">
        <v>7.3604550594717537</v>
      </c>
      <c r="X2519" s="177">
        <v>37.400144380073357</v>
      </c>
      <c r="Y2519" s="177">
        <v>29.452314666666666</v>
      </c>
      <c r="Z2519" s="177">
        <v>0</v>
      </c>
      <c r="AA2519" s="177">
        <v>34.72156222154365</v>
      </c>
      <c r="AB2519" s="177">
        <v>31.698370829800879</v>
      </c>
      <c r="AC2519" s="177">
        <v>25.580276606899911</v>
      </c>
      <c r="AD2519" s="177">
        <v>70.475012932557036</v>
      </c>
      <c r="AE2519" s="177">
        <v>33.725600558959137</v>
      </c>
      <c r="AF2519" s="177">
        <v>11.283740259272339</v>
      </c>
      <c r="AG2519" s="177">
        <v>67.630465716365023</v>
      </c>
      <c r="AH2519" s="177">
        <v>67.630465716365023</v>
      </c>
      <c r="AI2519" s="177">
        <v>67.630465716365023</v>
      </c>
      <c r="AJ2519" s="177">
        <v>41.725748817365819</v>
      </c>
    </row>
    <row r="2520" spans="1:36" hidden="1" outlineLevel="1" x14ac:dyDescent="0.25">
      <c r="A2520" s="190">
        <f t="shared" si="683"/>
        <v>2024</v>
      </c>
      <c r="B2520" s="55">
        <f t="shared" si="684"/>
        <v>9</v>
      </c>
      <c r="C2520" s="55">
        <f t="shared" si="685"/>
        <v>9</v>
      </c>
      <c r="D2520" s="55">
        <f t="shared" si="680"/>
        <v>105</v>
      </c>
      <c r="F2520" s="63">
        <f t="shared" si="673"/>
        <v>45536.374999999978</v>
      </c>
      <c r="G2520" s="64">
        <f t="shared" si="682"/>
        <v>684.59301619896826</v>
      </c>
      <c r="H2520" s="64">
        <f t="shared" si="687"/>
        <v>67.789310544826165</v>
      </c>
      <c r="I2520" s="64">
        <f t="shared" si="687"/>
        <v>231.32506894085034</v>
      </c>
      <c r="J2520" s="64">
        <f t="shared" si="687"/>
        <v>196.89202571382305</v>
      </c>
      <c r="K2520" s="64">
        <f t="shared" si="687"/>
        <v>0</v>
      </c>
      <c r="L2520" s="64">
        <f t="shared" si="687"/>
        <v>0</v>
      </c>
      <c r="M2520" s="64">
        <f t="shared" si="687"/>
        <v>9.9100675320565781</v>
      </c>
      <c r="N2520" s="64">
        <f t="shared" si="687"/>
        <v>178.6765434674121</v>
      </c>
      <c r="O2520" s="121"/>
      <c r="P2520" s="177">
        <v>2.9750000000000001</v>
      </c>
      <c r="Q2520" s="177">
        <v>22.052752512044862</v>
      </c>
      <c r="R2520" s="177">
        <v>22.052752512044862</v>
      </c>
      <c r="S2520" s="177">
        <v>35.990120262410606</v>
      </c>
      <c r="T2520" s="177">
        <v>35.476805035433124</v>
      </c>
      <c r="U2520" s="177">
        <v>22.052752512044862</v>
      </c>
      <c r="V2520" s="177">
        <v>22.052752512044862</v>
      </c>
      <c r="W2520" s="177">
        <v>7.5936901855497059</v>
      </c>
      <c r="X2520" s="177">
        <v>36.420602368159678</v>
      </c>
      <c r="Y2520" s="177">
        <v>38.578384</v>
      </c>
      <c r="Z2520" s="177">
        <v>0</v>
      </c>
      <c r="AA2520" s="177">
        <v>33.40770580935483</v>
      </c>
      <c r="AB2520" s="177">
        <v>32.446361721062701</v>
      </c>
      <c r="AC2520" s="177">
        <v>24.611465888815136</v>
      </c>
      <c r="AD2520" s="177">
        <v>67.789310544826165</v>
      </c>
      <c r="AE2520" s="177">
        <v>32.572499219758683</v>
      </c>
      <c r="AF2520" s="177">
        <v>9.9100675320565781</v>
      </c>
      <c r="AG2520" s="177">
        <v>65.63067523794102</v>
      </c>
      <c r="AH2520" s="177">
        <v>65.63067523794102</v>
      </c>
      <c r="AI2520" s="177">
        <v>65.63067523794102</v>
      </c>
      <c r="AJ2520" s="177">
        <v>41.717967869538519</v>
      </c>
    </row>
    <row r="2521" spans="1:36" hidden="1" outlineLevel="1" x14ac:dyDescent="0.25">
      <c r="A2521" s="190">
        <f t="shared" si="683"/>
        <v>2024</v>
      </c>
      <c r="B2521" s="55">
        <f t="shared" si="684"/>
        <v>9</v>
      </c>
      <c r="C2521" s="55">
        <f t="shared" si="685"/>
        <v>10</v>
      </c>
      <c r="D2521" s="55">
        <f t="shared" si="680"/>
        <v>105</v>
      </c>
      <c r="F2521" s="63">
        <f t="shared" si="673"/>
        <v>45536.416666666642</v>
      </c>
      <c r="G2521" s="64">
        <f t="shared" si="682"/>
        <v>681.29320052219839</v>
      </c>
      <c r="H2521" s="64">
        <f t="shared" si="687"/>
        <v>71.792891719277179</v>
      </c>
      <c r="I2521" s="64">
        <f t="shared" si="687"/>
        <v>234.93709592027992</v>
      </c>
      <c r="J2521" s="64">
        <f t="shared" si="687"/>
        <v>183.45611723893433</v>
      </c>
      <c r="K2521" s="64">
        <f t="shared" si="687"/>
        <v>0</v>
      </c>
      <c r="L2521" s="64">
        <f t="shared" si="687"/>
        <v>0</v>
      </c>
      <c r="M2521" s="64">
        <f t="shared" si="687"/>
        <v>8.6345142853562269</v>
      </c>
      <c r="N2521" s="64">
        <f t="shared" si="687"/>
        <v>182.47258135835079</v>
      </c>
      <c r="O2521" s="121"/>
      <c r="P2521" s="177">
        <v>2.9750000000000001</v>
      </c>
      <c r="Q2521" s="177">
        <v>24.247722738711008</v>
      </c>
      <c r="R2521" s="177">
        <v>24.247722738711008</v>
      </c>
      <c r="S2521" s="177">
        <v>36.778031392702175</v>
      </c>
      <c r="T2521" s="177">
        <v>34.335323621554629</v>
      </c>
      <c r="U2521" s="177">
        <v>24.247722738711008</v>
      </c>
      <c r="V2521" s="177">
        <v>24.247722738711008</v>
      </c>
      <c r="W2521" s="177">
        <v>7.4484833791465848</v>
      </c>
      <c r="X2521" s="177">
        <v>34.268181434808128</v>
      </c>
      <c r="Y2521" s="177">
        <v>43.971061333333338</v>
      </c>
      <c r="Z2521" s="177">
        <v>0</v>
      </c>
      <c r="AA2521" s="177">
        <v>31.384334075329683</v>
      </c>
      <c r="AB2521" s="177">
        <v>31.526377572159781</v>
      </c>
      <c r="AC2521" s="177">
        <v>22.570978756017293</v>
      </c>
      <c r="AD2521" s="177">
        <v>71.792891719277179</v>
      </c>
      <c r="AE2521" s="177">
        <v>32.769627352906127</v>
      </c>
      <c r="AF2521" s="177">
        <v>8.6345142853562269</v>
      </c>
      <c r="AG2521" s="177">
        <v>61.15203907964478</v>
      </c>
      <c r="AH2521" s="177">
        <v>61.15203907964478</v>
      </c>
      <c r="AI2521" s="177">
        <v>61.15203907964478</v>
      </c>
      <c r="AJ2521" s="177">
        <v>42.39138740582893</v>
      </c>
    </row>
    <row r="2522" spans="1:36" hidden="1" outlineLevel="1" x14ac:dyDescent="0.25">
      <c r="A2522" s="190">
        <f t="shared" si="683"/>
        <v>2024</v>
      </c>
      <c r="B2522" s="55">
        <f t="shared" si="684"/>
        <v>9</v>
      </c>
      <c r="C2522" s="55">
        <f t="shared" si="685"/>
        <v>11</v>
      </c>
      <c r="D2522" s="55">
        <f t="shared" si="680"/>
        <v>105</v>
      </c>
      <c r="F2522" s="63">
        <f t="shared" si="673"/>
        <v>45536.458333333307</v>
      </c>
      <c r="G2522" s="64">
        <f t="shared" si="682"/>
        <v>661.92477672315113</v>
      </c>
      <c r="H2522" s="64">
        <f t="shared" si="687"/>
        <v>66.570595742124667</v>
      </c>
      <c r="I2522" s="64">
        <f t="shared" si="687"/>
        <v>228.98432007581891</v>
      </c>
      <c r="J2522" s="64">
        <f t="shared" si="687"/>
        <v>181.41009544580766</v>
      </c>
      <c r="K2522" s="64">
        <f t="shared" si="687"/>
        <v>0</v>
      </c>
      <c r="L2522" s="64">
        <f t="shared" si="687"/>
        <v>0</v>
      </c>
      <c r="M2522" s="64">
        <f t="shared" si="687"/>
        <v>7.947677921748344</v>
      </c>
      <c r="N2522" s="64">
        <f t="shared" si="687"/>
        <v>177.0120875376515</v>
      </c>
      <c r="O2522" s="121"/>
      <c r="P2522" s="177">
        <v>2.9750000000000001</v>
      </c>
      <c r="Q2522" s="177">
        <v>25.092734750854785</v>
      </c>
      <c r="R2522" s="177">
        <v>25.092734750854785</v>
      </c>
      <c r="S2522" s="177">
        <v>34.463928573844093</v>
      </c>
      <c r="T2522" s="177">
        <v>33.551963291699025</v>
      </c>
      <c r="U2522" s="177">
        <v>25.092734750854785</v>
      </c>
      <c r="V2522" s="177">
        <v>25.092734750854785</v>
      </c>
      <c r="W2522" s="177">
        <v>7.2584302628445823</v>
      </c>
      <c r="X2522" s="177">
        <v>32.775943435650717</v>
      </c>
      <c r="Y2522" s="177">
        <v>43.556239999999995</v>
      </c>
      <c r="Z2522" s="177">
        <v>0</v>
      </c>
      <c r="AA2522" s="177">
        <v>27.65980919370373</v>
      </c>
      <c r="AB2522" s="177">
        <v>29.244087057265801</v>
      </c>
      <c r="AC2522" s="177">
        <v>19.737252283262823</v>
      </c>
      <c r="AD2522" s="177">
        <v>66.570595742124667</v>
      </c>
      <c r="AE2522" s="177">
        <v>33.627450911923212</v>
      </c>
      <c r="AF2522" s="177">
        <v>7.947677921748344</v>
      </c>
      <c r="AG2522" s="177">
        <v>60.470031815269223</v>
      </c>
      <c r="AH2522" s="177">
        <v>60.470031815269223</v>
      </c>
      <c r="AI2522" s="177">
        <v>60.470031815269223</v>
      </c>
      <c r="AJ2522" s="177">
        <v>40.775363599857286</v>
      </c>
    </row>
    <row r="2523" spans="1:36" hidden="1" outlineLevel="1" x14ac:dyDescent="0.25">
      <c r="A2523" s="190">
        <f t="shared" si="683"/>
        <v>2024</v>
      </c>
      <c r="B2523" s="55">
        <f t="shared" si="684"/>
        <v>9</v>
      </c>
      <c r="C2523" s="55">
        <f t="shared" si="685"/>
        <v>12</v>
      </c>
      <c r="D2523" s="55">
        <f t="shared" si="680"/>
        <v>105</v>
      </c>
      <c r="F2523" s="63">
        <f t="shared" si="673"/>
        <v>45536.499999999971</v>
      </c>
      <c r="G2523" s="64">
        <f t="shared" si="682"/>
        <v>663.99151464523447</v>
      </c>
      <c r="H2523" s="64">
        <f t="shared" si="687"/>
        <v>64.12698499322002</v>
      </c>
      <c r="I2523" s="64">
        <f t="shared" si="687"/>
        <v>225.55591409489864</v>
      </c>
      <c r="J2523" s="64">
        <f t="shared" si="687"/>
        <v>188.11903903240076</v>
      </c>
      <c r="K2523" s="64">
        <f t="shared" si="687"/>
        <v>0</v>
      </c>
      <c r="L2523" s="64">
        <f t="shared" si="687"/>
        <v>0</v>
      </c>
      <c r="M2523" s="64">
        <f t="shared" si="687"/>
        <v>7.8495584412329329</v>
      </c>
      <c r="N2523" s="64">
        <f t="shared" si="687"/>
        <v>178.34001808348208</v>
      </c>
      <c r="O2523" s="121"/>
      <c r="P2523" s="177">
        <v>2.9750000000000001</v>
      </c>
      <c r="Q2523" s="177">
        <v>27.050689413139139</v>
      </c>
      <c r="R2523" s="177">
        <v>27.050689413139139</v>
      </c>
      <c r="S2523" s="177">
        <v>34.363822308167826</v>
      </c>
      <c r="T2523" s="177">
        <v>33.708635357670133</v>
      </c>
      <c r="U2523" s="177">
        <v>27.050689413139139</v>
      </c>
      <c r="V2523" s="177">
        <v>27.050689413139139</v>
      </c>
      <c r="W2523" s="177">
        <v>6.6970668713990582</v>
      </c>
      <c r="X2523" s="177">
        <v>32.069665857600988</v>
      </c>
      <c r="Y2523" s="177">
        <v>45.215525333333332</v>
      </c>
      <c r="Z2523" s="177">
        <v>0</v>
      </c>
      <c r="AA2523" s="177">
        <v>23.938433024439835</v>
      </c>
      <c r="AB2523" s="177">
        <v>27.414837728865553</v>
      </c>
      <c r="AC2523" s="177">
        <v>18.783989677620127</v>
      </c>
      <c r="AD2523" s="177">
        <v>64.12698499322002</v>
      </c>
      <c r="AE2523" s="177">
        <v>33.212309381460919</v>
      </c>
      <c r="AF2523" s="177">
        <v>7.8495584412329329</v>
      </c>
      <c r="AG2523" s="177">
        <v>62.706346344133586</v>
      </c>
      <c r="AH2523" s="177">
        <v>62.706346344133586</v>
      </c>
      <c r="AI2523" s="177">
        <v>62.706346344133586</v>
      </c>
      <c r="AJ2523" s="177">
        <v>37.313888985266416</v>
      </c>
    </row>
    <row r="2524" spans="1:36" hidden="1" outlineLevel="1" x14ac:dyDescent="0.25">
      <c r="A2524" s="190">
        <f t="shared" si="683"/>
        <v>2024</v>
      </c>
      <c r="B2524" s="55">
        <f t="shared" si="684"/>
        <v>9</v>
      </c>
      <c r="C2524" s="55">
        <f t="shared" si="685"/>
        <v>13</v>
      </c>
      <c r="D2524" s="55">
        <f t="shared" si="680"/>
        <v>105</v>
      </c>
      <c r="F2524" s="63">
        <f t="shared" si="673"/>
        <v>45536.541666666635</v>
      </c>
      <c r="G2524" s="64">
        <f t="shared" si="682"/>
        <v>660.21966475669194</v>
      </c>
      <c r="H2524" s="64">
        <f t="shared" si="687"/>
        <v>64.673625909288205</v>
      </c>
      <c r="I2524" s="64">
        <f t="shared" si="687"/>
        <v>225.51991917802908</v>
      </c>
      <c r="J2524" s="64">
        <f t="shared" si="687"/>
        <v>181.82971059572048</v>
      </c>
      <c r="K2524" s="64">
        <f t="shared" si="687"/>
        <v>0</v>
      </c>
      <c r="L2524" s="64">
        <f t="shared" si="687"/>
        <v>0</v>
      </c>
      <c r="M2524" s="64">
        <f t="shared" si="687"/>
        <v>7.75143896071752</v>
      </c>
      <c r="N2524" s="64">
        <f t="shared" si="687"/>
        <v>180.44497011293666</v>
      </c>
      <c r="O2524" s="121"/>
      <c r="P2524" s="177">
        <v>2.9750000000000001</v>
      </c>
      <c r="Q2524" s="177">
        <v>28.380037578584833</v>
      </c>
      <c r="R2524" s="177">
        <v>28.380037578584833</v>
      </c>
      <c r="S2524" s="177">
        <v>30.409521458288747</v>
      </c>
      <c r="T2524" s="177">
        <v>35.59493930239325</v>
      </c>
      <c r="U2524" s="177">
        <v>28.380037578584833</v>
      </c>
      <c r="V2524" s="177">
        <v>28.380037578584833</v>
      </c>
      <c r="W2524" s="177">
        <v>7.0331412751378082</v>
      </c>
      <c r="X2524" s="177">
        <v>34.68581730460965</v>
      </c>
      <c r="Y2524" s="177">
        <v>44.385882666666667</v>
      </c>
      <c r="Z2524" s="177">
        <v>0</v>
      </c>
      <c r="AA2524" s="177">
        <v>23.85084978398227</v>
      </c>
      <c r="AB2524" s="177">
        <v>24.70219599441397</v>
      </c>
      <c r="AC2524" s="177">
        <v>18.371774020201126</v>
      </c>
      <c r="AD2524" s="177">
        <v>64.673625909288205</v>
      </c>
      <c r="AE2524" s="177">
        <v>32.408356741681771</v>
      </c>
      <c r="AF2524" s="177">
        <v>7.75143896071752</v>
      </c>
      <c r="AG2524" s="177">
        <v>60.609903531906824</v>
      </c>
      <c r="AH2524" s="177">
        <v>60.609903531906824</v>
      </c>
      <c r="AI2524" s="177">
        <v>60.609903531906824</v>
      </c>
      <c r="AJ2524" s="177">
        <v>38.027260429251186</v>
      </c>
    </row>
    <row r="2525" spans="1:36" hidden="1" outlineLevel="1" x14ac:dyDescent="0.25">
      <c r="A2525" s="190">
        <f t="shared" si="683"/>
        <v>2024</v>
      </c>
      <c r="B2525" s="55">
        <f t="shared" si="684"/>
        <v>9</v>
      </c>
      <c r="C2525" s="55">
        <f t="shared" si="685"/>
        <v>14</v>
      </c>
      <c r="D2525" s="55">
        <f t="shared" si="680"/>
        <v>105</v>
      </c>
      <c r="F2525" s="63">
        <f t="shared" si="673"/>
        <v>45536.583333333299</v>
      </c>
      <c r="G2525" s="64">
        <f t="shared" si="682"/>
        <v>655.22539119795965</v>
      </c>
      <c r="H2525" s="64">
        <f t="shared" ref="H2525:N2534" si="688">SUMIF($P$6:$AK$6,H$6,$P2525:$AK2525)</f>
        <v>69.591791745431337</v>
      </c>
      <c r="I2525" s="64">
        <f t="shared" si="688"/>
        <v>207.29112118610902</v>
      </c>
      <c r="J2525" s="64">
        <f t="shared" si="688"/>
        <v>181.12785183716056</v>
      </c>
      <c r="K2525" s="64">
        <f t="shared" si="688"/>
        <v>0</v>
      </c>
      <c r="L2525" s="64">
        <f t="shared" si="688"/>
        <v>0</v>
      </c>
      <c r="M2525" s="64">
        <f t="shared" si="688"/>
        <v>8.1439168827791697</v>
      </c>
      <c r="N2525" s="64">
        <f t="shared" si="688"/>
        <v>189.07070954647955</v>
      </c>
      <c r="O2525" s="121"/>
      <c r="P2525" s="177">
        <v>2.9750000000000001</v>
      </c>
      <c r="Q2525" s="177">
        <v>29.513590277802095</v>
      </c>
      <c r="R2525" s="177">
        <v>29.513590277802095</v>
      </c>
      <c r="S2525" s="177">
        <v>23.098105966549159</v>
      </c>
      <c r="T2525" s="177">
        <v>34.916352628883985</v>
      </c>
      <c r="U2525" s="177">
        <v>29.513590277802095</v>
      </c>
      <c r="V2525" s="177">
        <v>29.513590277802095</v>
      </c>
      <c r="W2525" s="177">
        <v>7.2122284263256269</v>
      </c>
      <c r="X2525" s="177">
        <v>36.365379367031011</v>
      </c>
      <c r="Y2525" s="177">
        <v>34.844991999999998</v>
      </c>
      <c r="Z2525" s="177">
        <v>0</v>
      </c>
      <c r="AA2525" s="177">
        <v>26.30856458731699</v>
      </c>
      <c r="AB2525" s="177">
        <v>23.815681700919846</v>
      </c>
      <c r="AC2525" s="177">
        <v>20.892102147034333</v>
      </c>
      <c r="AD2525" s="177">
        <v>69.591791745431337</v>
      </c>
      <c r="AE2525" s="177">
        <v>31.210902328134313</v>
      </c>
      <c r="AF2525" s="177">
        <v>8.1439168827791697</v>
      </c>
      <c r="AG2525" s="177">
        <v>60.375950612386859</v>
      </c>
      <c r="AH2525" s="177">
        <v>60.375950612386859</v>
      </c>
      <c r="AI2525" s="177">
        <v>60.375950612386859</v>
      </c>
      <c r="AJ2525" s="177">
        <v>36.668160469184919</v>
      </c>
    </row>
    <row r="2526" spans="1:36" hidden="1" outlineLevel="1" x14ac:dyDescent="0.25">
      <c r="A2526" s="190">
        <f t="shared" si="683"/>
        <v>2024</v>
      </c>
      <c r="B2526" s="55">
        <f t="shared" si="684"/>
        <v>9</v>
      </c>
      <c r="C2526" s="55">
        <f t="shared" si="685"/>
        <v>15</v>
      </c>
      <c r="D2526" s="55">
        <f t="shared" si="680"/>
        <v>105</v>
      </c>
      <c r="F2526" s="63">
        <f t="shared" si="673"/>
        <v>45536.624999999964</v>
      </c>
      <c r="G2526" s="64">
        <f t="shared" si="682"/>
        <v>613.1210724248715</v>
      </c>
      <c r="H2526" s="64">
        <f t="shared" si="688"/>
        <v>70.056880065190427</v>
      </c>
      <c r="I2526" s="64">
        <f t="shared" si="688"/>
        <v>181.04669677824953</v>
      </c>
      <c r="J2526" s="64">
        <f t="shared" si="688"/>
        <v>160.93031672056765</v>
      </c>
      <c r="K2526" s="64">
        <f t="shared" si="688"/>
        <v>0</v>
      </c>
      <c r="L2526" s="64">
        <f t="shared" si="688"/>
        <v>0</v>
      </c>
      <c r="M2526" s="64">
        <f t="shared" si="688"/>
        <v>8.6345142853562269</v>
      </c>
      <c r="N2526" s="64">
        <f t="shared" si="688"/>
        <v>192.45266457550764</v>
      </c>
      <c r="O2526" s="121"/>
      <c r="P2526" s="177">
        <v>2.9750000000000001</v>
      </c>
      <c r="Q2526" s="177">
        <v>29.10138929626855</v>
      </c>
      <c r="R2526" s="177">
        <v>29.10138929626855</v>
      </c>
      <c r="S2526" s="177">
        <v>13.896613102914277</v>
      </c>
      <c r="T2526" s="177">
        <v>25.660411495693022</v>
      </c>
      <c r="U2526" s="177">
        <v>29.10138929626855</v>
      </c>
      <c r="V2526" s="177">
        <v>29.10138929626855</v>
      </c>
      <c r="W2526" s="177">
        <v>7.0449848019678729</v>
      </c>
      <c r="X2526" s="177">
        <v>35.86341952188095</v>
      </c>
      <c r="Y2526" s="177">
        <v>26.548565333333332</v>
      </c>
      <c r="Z2526" s="177">
        <v>0</v>
      </c>
      <c r="AA2526" s="177">
        <v>29.872328124735297</v>
      </c>
      <c r="AB2526" s="177">
        <v>25.239197040990788</v>
      </c>
      <c r="AC2526" s="177">
        <v>20.935582224707336</v>
      </c>
      <c r="AD2526" s="177">
        <v>70.056880065190427</v>
      </c>
      <c r="AE2526" s="177">
        <v>32.595022876914136</v>
      </c>
      <c r="AF2526" s="177">
        <v>8.6345142853562269</v>
      </c>
      <c r="AG2526" s="177">
        <v>53.643438906855877</v>
      </c>
      <c r="AH2526" s="177">
        <v>53.643438906855877</v>
      </c>
      <c r="AI2526" s="177">
        <v>53.643438906855877</v>
      </c>
      <c r="AJ2526" s="177">
        <v>36.46267964554594</v>
      </c>
    </row>
    <row r="2527" spans="1:36" hidden="1" outlineLevel="1" x14ac:dyDescent="0.25">
      <c r="A2527" s="190">
        <f t="shared" si="683"/>
        <v>2024</v>
      </c>
      <c r="B2527" s="55">
        <f t="shared" si="684"/>
        <v>9</v>
      </c>
      <c r="C2527" s="55">
        <f t="shared" si="685"/>
        <v>16</v>
      </c>
      <c r="D2527" s="55">
        <f t="shared" si="680"/>
        <v>105</v>
      </c>
      <c r="F2527" s="63">
        <f t="shared" si="673"/>
        <v>45536.666666666628</v>
      </c>
      <c r="G2527" s="64">
        <f t="shared" si="682"/>
        <v>426.09837205813898</v>
      </c>
      <c r="H2527" s="64">
        <f t="shared" si="688"/>
        <v>29.923894473641155</v>
      </c>
      <c r="I2527" s="64">
        <f t="shared" si="688"/>
        <v>116.95095040876811</v>
      </c>
      <c r="J2527" s="64">
        <f t="shared" si="688"/>
        <v>82.27531805617474</v>
      </c>
      <c r="K2527" s="64">
        <f t="shared" si="688"/>
        <v>0</v>
      </c>
      <c r="L2527" s="64">
        <f t="shared" si="688"/>
        <v>0</v>
      </c>
      <c r="M2527" s="64">
        <f t="shared" si="688"/>
        <v>9.026992207417873</v>
      </c>
      <c r="N2527" s="64">
        <f t="shared" si="688"/>
        <v>187.92121691213711</v>
      </c>
      <c r="O2527" s="121"/>
      <c r="P2527" s="177">
        <v>2.9750000000000001</v>
      </c>
      <c r="Q2527" s="177">
        <v>26.504523112607188</v>
      </c>
      <c r="R2527" s="177">
        <v>26.504523112607188</v>
      </c>
      <c r="S2527" s="177">
        <v>2.6507561745815416</v>
      </c>
      <c r="T2527" s="177">
        <v>4.15928564009063</v>
      </c>
      <c r="U2527" s="177">
        <v>26.504523112607188</v>
      </c>
      <c r="V2527" s="177">
        <v>26.504523112607188</v>
      </c>
      <c r="W2527" s="177">
        <v>6.0167284856112992</v>
      </c>
      <c r="X2527" s="177">
        <v>30.758906500790133</v>
      </c>
      <c r="Y2527" s="177">
        <v>15.348389333333333</v>
      </c>
      <c r="Z2527" s="177">
        <v>0</v>
      </c>
      <c r="AA2527" s="177">
        <v>34.975706410098418</v>
      </c>
      <c r="AB2527" s="177">
        <v>25.643165065114502</v>
      </c>
      <c r="AC2527" s="177">
        <v>21.284252986495432</v>
      </c>
      <c r="AD2527" s="177">
        <v>29.923894473641155</v>
      </c>
      <c r="AE2527" s="177">
        <v>27.461912476809946</v>
      </c>
      <c r="AF2527" s="177">
        <v>9.026992207417873</v>
      </c>
      <c r="AG2527" s="177">
        <v>27.425106018724911</v>
      </c>
      <c r="AH2527" s="177">
        <v>27.425106018724911</v>
      </c>
      <c r="AI2527" s="177">
        <v>27.425106018724911</v>
      </c>
      <c r="AJ2527" s="177">
        <v>27.57997179755122</v>
      </c>
    </row>
    <row r="2528" spans="1:36" hidden="1" outlineLevel="1" x14ac:dyDescent="0.25">
      <c r="A2528" s="190">
        <f t="shared" si="683"/>
        <v>2024</v>
      </c>
      <c r="B2528" s="55">
        <f t="shared" si="684"/>
        <v>9</v>
      </c>
      <c r="C2528" s="55">
        <f t="shared" si="685"/>
        <v>17</v>
      </c>
      <c r="D2528" s="55">
        <f t="shared" si="680"/>
        <v>105</v>
      </c>
      <c r="F2528" s="63">
        <f t="shared" si="673"/>
        <v>45536.708333333292</v>
      </c>
      <c r="G2528" s="64">
        <f t="shared" si="682"/>
        <v>231.94627765232107</v>
      </c>
      <c r="H2528" s="64">
        <f t="shared" si="688"/>
        <v>1.7590856568004842</v>
      </c>
      <c r="I2528" s="64">
        <f t="shared" si="688"/>
        <v>32.156447515668681</v>
      </c>
      <c r="J2528" s="64">
        <f t="shared" si="688"/>
        <v>3.8851768436580283</v>
      </c>
      <c r="K2528" s="64">
        <f t="shared" si="688"/>
        <v>0</v>
      </c>
      <c r="L2528" s="64">
        <f t="shared" si="688"/>
        <v>0</v>
      </c>
      <c r="M2528" s="64">
        <f t="shared" si="688"/>
        <v>10.008187012571989</v>
      </c>
      <c r="N2528" s="64">
        <f t="shared" si="688"/>
        <v>184.13738062362188</v>
      </c>
      <c r="O2528" s="121"/>
      <c r="P2528" s="177">
        <v>2.9750000000000001</v>
      </c>
      <c r="Q2528" s="177">
        <v>25.618291002310066</v>
      </c>
      <c r="R2528" s="177">
        <v>25.618291002310066</v>
      </c>
      <c r="S2528" s="177">
        <v>0</v>
      </c>
      <c r="T2528" s="177">
        <v>0</v>
      </c>
      <c r="U2528" s="177">
        <v>25.618291002310066</v>
      </c>
      <c r="V2528" s="177">
        <v>25.618291002310066</v>
      </c>
      <c r="W2528" s="177">
        <v>2.4065303946232519</v>
      </c>
      <c r="X2528" s="177">
        <v>9.7414946162453013</v>
      </c>
      <c r="Y2528" s="177">
        <v>2.488928</v>
      </c>
      <c r="Z2528" s="177">
        <v>0</v>
      </c>
      <c r="AA2528" s="177">
        <v>33.211570661560593</v>
      </c>
      <c r="AB2528" s="177">
        <v>27.563095930831611</v>
      </c>
      <c r="AC2528" s="177">
        <v>20.889550021989393</v>
      </c>
      <c r="AD2528" s="177">
        <v>1.7590856568004842</v>
      </c>
      <c r="AE2528" s="177">
        <v>8.2964474916284701</v>
      </c>
      <c r="AF2528" s="177">
        <v>10.008187012571989</v>
      </c>
      <c r="AG2528" s="177">
        <v>1.2950589478860095</v>
      </c>
      <c r="AH2528" s="177">
        <v>1.2950589478860095</v>
      </c>
      <c r="AI2528" s="177">
        <v>1.2950589478860095</v>
      </c>
      <c r="AJ2528" s="177">
        <v>6.2480470131716581</v>
      </c>
    </row>
    <row r="2529" spans="1:36" hidden="1" outlineLevel="1" x14ac:dyDescent="0.25">
      <c r="A2529" s="190">
        <f t="shared" si="683"/>
        <v>2024</v>
      </c>
      <c r="B2529" s="55">
        <f t="shared" si="684"/>
        <v>9</v>
      </c>
      <c r="C2529" s="55">
        <f t="shared" si="685"/>
        <v>18</v>
      </c>
      <c r="D2529" s="55">
        <f t="shared" si="680"/>
        <v>105</v>
      </c>
      <c r="F2529" s="63">
        <f t="shared" si="673"/>
        <v>45536.749999999956</v>
      </c>
      <c r="G2529" s="64">
        <f t="shared" si="682"/>
        <v>183.43461014756139</v>
      </c>
      <c r="H2529" s="64">
        <f t="shared" si="688"/>
        <v>0</v>
      </c>
      <c r="I2529" s="64">
        <f t="shared" si="688"/>
        <v>3.2956464099980938</v>
      </c>
      <c r="J2529" s="64">
        <f t="shared" si="688"/>
        <v>0</v>
      </c>
      <c r="K2529" s="64">
        <f t="shared" si="688"/>
        <v>0</v>
      </c>
      <c r="L2529" s="64">
        <f t="shared" si="688"/>
        <v>0</v>
      </c>
      <c r="M2529" s="64">
        <f t="shared" si="688"/>
        <v>11.381859739787751</v>
      </c>
      <c r="N2529" s="64">
        <f t="shared" si="688"/>
        <v>168.75710399777554</v>
      </c>
      <c r="O2529" s="121"/>
      <c r="P2529" s="177">
        <v>2.9750000000000001</v>
      </c>
      <c r="Q2529" s="177">
        <v>23.948877027099186</v>
      </c>
      <c r="R2529" s="177">
        <v>23.948877027099186</v>
      </c>
      <c r="S2529" s="177">
        <v>0</v>
      </c>
      <c r="T2529" s="177">
        <v>0</v>
      </c>
      <c r="U2529" s="177">
        <v>23.948877027099186</v>
      </c>
      <c r="V2529" s="177">
        <v>23.948877027099186</v>
      </c>
      <c r="W2529" s="177">
        <v>5.5892059202507435E-3</v>
      </c>
      <c r="X2529" s="177">
        <v>0.12987153334214901</v>
      </c>
      <c r="Y2529" s="177">
        <v>0</v>
      </c>
      <c r="Z2529" s="177">
        <v>0</v>
      </c>
      <c r="AA2529" s="177">
        <v>28.191814234847566</v>
      </c>
      <c r="AB2529" s="177">
        <v>28.99196666355385</v>
      </c>
      <c r="AC2529" s="177">
        <v>15.77781499097739</v>
      </c>
      <c r="AD2529" s="177">
        <v>0</v>
      </c>
      <c r="AE2529" s="177">
        <v>0.18518567073569397</v>
      </c>
      <c r="AF2529" s="177">
        <v>11.381859739787751</v>
      </c>
      <c r="AG2529" s="177">
        <v>0</v>
      </c>
      <c r="AH2529" s="177">
        <v>0</v>
      </c>
      <c r="AI2529" s="177">
        <v>0</v>
      </c>
      <c r="AJ2529" s="177">
        <v>0</v>
      </c>
    </row>
    <row r="2530" spans="1:36" hidden="1" outlineLevel="1" x14ac:dyDescent="0.25">
      <c r="A2530" s="190">
        <f t="shared" si="683"/>
        <v>2024</v>
      </c>
      <c r="B2530" s="55">
        <f t="shared" si="684"/>
        <v>9</v>
      </c>
      <c r="C2530" s="55">
        <f t="shared" si="685"/>
        <v>19</v>
      </c>
      <c r="D2530" s="55">
        <f t="shared" si="680"/>
        <v>105</v>
      </c>
      <c r="F2530" s="63">
        <f t="shared" si="673"/>
        <v>45536.791666666621</v>
      </c>
      <c r="G2530" s="64">
        <f t="shared" si="682"/>
        <v>161.90613793493836</v>
      </c>
      <c r="H2530" s="64">
        <f t="shared" si="688"/>
        <v>0</v>
      </c>
      <c r="I2530" s="64">
        <f t="shared" si="688"/>
        <v>2.9750000000000001</v>
      </c>
      <c r="J2530" s="64">
        <f t="shared" si="688"/>
        <v>0</v>
      </c>
      <c r="K2530" s="64">
        <f t="shared" si="688"/>
        <v>0</v>
      </c>
      <c r="L2530" s="64">
        <f t="shared" si="688"/>
        <v>0</v>
      </c>
      <c r="M2530" s="64">
        <f t="shared" si="688"/>
        <v>13.442368830611397</v>
      </c>
      <c r="N2530" s="64">
        <f t="shared" si="688"/>
        <v>145.48876910432696</v>
      </c>
      <c r="O2530" s="121"/>
      <c r="P2530" s="177">
        <v>2.9750000000000001</v>
      </c>
      <c r="Q2530" s="177">
        <v>20.537913904909068</v>
      </c>
      <c r="R2530" s="177">
        <v>20.537913904909068</v>
      </c>
      <c r="S2530" s="177">
        <v>0</v>
      </c>
      <c r="T2530" s="177">
        <v>0</v>
      </c>
      <c r="U2530" s="177">
        <v>20.537913904909068</v>
      </c>
      <c r="V2530" s="177">
        <v>20.537913904909068</v>
      </c>
      <c r="W2530" s="177">
        <v>0</v>
      </c>
      <c r="X2530" s="177">
        <v>0</v>
      </c>
      <c r="Y2530" s="177">
        <v>0</v>
      </c>
      <c r="Z2530" s="177">
        <v>0</v>
      </c>
      <c r="AA2530" s="177">
        <v>22.683923905734584</v>
      </c>
      <c r="AB2530" s="177">
        <v>27.718501622861037</v>
      </c>
      <c r="AC2530" s="177">
        <v>12.934687956095065</v>
      </c>
      <c r="AD2530" s="177">
        <v>0</v>
      </c>
      <c r="AE2530" s="177">
        <v>0</v>
      </c>
      <c r="AF2530" s="177">
        <v>13.442368830611397</v>
      </c>
      <c r="AG2530" s="177">
        <v>0</v>
      </c>
      <c r="AH2530" s="177">
        <v>0</v>
      </c>
      <c r="AI2530" s="177">
        <v>0</v>
      </c>
      <c r="AJ2530" s="177">
        <v>0</v>
      </c>
    </row>
    <row r="2531" spans="1:36" hidden="1" outlineLevel="1" x14ac:dyDescent="0.25">
      <c r="A2531" s="190">
        <f t="shared" si="683"/>
        <v>2024</v>
      </c>
      <c r="B2531" s="55">
        <f t="shared" si="684"/>
        <v>9</v>
      </c>
      <c r="C2531" s="55">
        <f t="shared" si="685"/>
        <v>20</v>
      </c>
      <c r="D2531" s="55">
        <f t="shared" si="680"/>
        <v>105</v>
      </c>
      <c r="F2531" s="63">
        <f t="shared" si="673"/>
        <v>45536.833333333285</v>
      </c>
      <c r="G2531" s="64">
        <f t="shared" si="682"/>
        <v>151.48465735566373</v>
      </c>
      <c r="H2531" s="64">
        <f t="shared" si="688"/>
        <v>0</v>
      </c>
      <c r="I2531" s="64">
        <f t="shared" si="688"/>
        <v>2.9750000000000001</v>
      </c>
      <c r="J2531" s="64">
        <f t="shared" si="688"/>
        <v>0</v>
      </c>
      <c r="K2531" s="64">
        <f t="shared" si="688"/>
        <v>0</v>
      </c>
      <c r="L2531" s="64">
        <f t="shared" si="688"/>
        <v>0</v>
      </c>
      <c r="M2531" s="64">
        <f t="shared" si="688"/>
        <v>15.012280518857985</v>
      </c>
      <c r="N2531" s="64">
        <f t="shared" si="688"/>
        <v>133.49737683680576</v>
      </c>
      <c r="O2531" s="121"/>
      <c r="P2531" s="177">
        <v>2.9750000000000001</v>
      </c>
      <c r="Q2531" s="177">
        <v>18.703619537084776</v>
      </c>
      <c r="R2531" s="177">
        <v>18.703619537084776</v>
      </c>
      <c r="S2531" s="177">
        <v>0</v>
      </c>
      <c r="T2531" s="177">
        <v>0</v>
      </c>
      <c r="U2531" s="177">
        <v>18.703619537084776</v>
      </c>
      <c r="V2531" s="177">
        <v>18.703619537084776</v>
      </c>
      <c r="W2531" s="177">
        <v>0</v>
      </c>
      <c r="X2531" s="177">
        <v>0</v>
      </c>
      <c r="Y2531" s="177">
        <v>0</v>
      </c>
      <c r="Z2531" s="177">
        <v>0</v>
      </c>
      <c r="AA2531" s="177">
        <v>20.15571140220036</v>
      </c>
      <c r="AB2531" s="177">
        <v>25.809726824995202</v>
      </c>
      <c r="AC2531" s="177">
        <v>12.717460461271092</v>
      </c>
      <c r="AD2531" s="177">
        <v>0</v>
      </c>
      <c r="AE2531" s="177">
        <v>0</v>
      </c>
      <c r="AF2531" s="177">
        <v>15.012280518857985</v>
      </c>
      <c r="AG2531" s="177">
        <v>0</v>
      </c>
      <c r="AH2531" s="177">
        <v>0</v>
      </c>
      <c r="AI2531" s="177">
        <v>0</v>
      </c>
      <c r="AJ2531" s="177">
        <v>0</v>
      </c>
    </row>
    <row r="2532" spans="1:36" hidden="1" outlineLevel="1" x14ac:dyDescent="0.25">
      <c r="A2532" s="190">
        <f t="shared" si="683"/>
        <v>2024</v>
      </c>
      <c r="B2532" s="55">
        <f t="shared" si="684"/>
        <v>9</v>
      </c>
      <c r="C2532" s="55">
        <f t="shared" si="685"/>
        <v>21</v>
      </c>
      <c r="D2532" s="55">
        <f t="shared" si="680"/>
        <v>105</v>
      </c>
      <c r="F2532" s="63">
        <f t="shared" si="673"/>
        <v>45536.874999999949</v>
      </c>
      <c r="G2532" s="64">
        <f t="shared" si="682"/>
        <v>153.96909268086398</v>
      </c>
      <c r="H2532" s="64">
        <f t="shared" si="688"/>
        <v>0</v>
      </c>
      <c r="I2532" s="64">
        <f t="shared" si="688"/>
        <v>2.9750000000000001</v>
      </c>
      <c r="J2532" s="64">
        <f t="shared" si="688"/>
        <v>0</v>
      </c>
      <c r="K2532" s="64">
        <f t="shared" si="688"/>
        <v>0</v>
      </c>
      <c r="L2532" s="64">
        <f t="shared" si="688"/>
        <v>0</v>
      </c>
      <c r="M2532" s="64">
        <f t="shared" si="688"/>
        <v>15.79723636298128</v>
      </c>
      <c r="N2532" s="64">
        <f t="shared" si="688"/>
        <v>135.19685631788269</v>
      </c>
      <c r="O2532" s="121"/>
      <c r="P2532" s="177">
        <v>2.9750000000000001</v>
      </c>
      <c r="Q2532" s="177">
        <v>18.116233138399469</v>
      </c>
      <c r="R2532" s="177">
        <v>18.116233138399469</v>
      </c>
      <c r="S2532" s="177">
        <v>0</v>
      </c>
      <c r="T2532" s="177">
        <v>0</v>
      </c>
      <c r="U2532" s="177">
        <v>18.116233138399469</v>
      </c>
      <c r="V2532" s="177">
        <v>18.116233138399469</v>
      </c>
      <c r="W2532" s="177">
        <v>0</v>
      </c>
      <c r="X2532" s="177">
        <v>0</v>
      </c>
      <c r="Y2532" s="177">
        <v>0</v>
      </c>
      <c r="Z2532" s="177">
        <v>0</v>
      </c>
      <c r="AA2532" s="177">
        <v>21.956089367909442</v>
      </c>
      <c r="AB2532" s="177">
        <v>26.831892015330936</v>
      </c>
      <c r="AC2532" s="177">
        <v>13.943942381044426</v>
      </c>
      <c r="AD2532" s="177">
        <v>0</v>
      </c>
      <c r="AE2532" s="177">
        <v>0</v>
      </c>
      <c r="AF2532" s="177">
        <v>15.79723636298128</v>
      </c>
      <c r="AG2532" s="177">
        <v>0</v>
      </c>
      <c r="AH2532" s="177">
        <v>0</v>
      </c>
      <c r="AI2532" s="177">
        <v>0</v>
      </c>
      <c r="AJ2532" s="177">
        <v>0</v>
      </c>
    </row>
    <row r="2533" spans="1:36" hidden="1" outlineLevel="1" x14ac:dyDescent="0.25">
      <c r="A2533" s="190">
        <f t="shared" si="683"/>
        <v>2024</v>
      </c>
      <c r="B2533" s="55">
        <f t="shared" si="684"/>
        <v>9</v>
      </c>
      <c r="C2533" s="55">
        <f t="shared" si="685"/>
        <v>22</v>
      </c>
      <c r="D2533" s="55">
        <f t="shared" si="680"/>
        <v>105</v>
      </c>
      <c r="F2533" s="63">
        <f t="shared" si="673"/>
        <v>45536.916666666613</v>
      </c>
      <c r="G2533" s="64">
        <f t="shared" si="682"/>
        <v>160.61107954037789</v>
      </c>
      <c r="H2533" s="64">
        <f t="shared" si="688"/>
        <v>0</v>
      </c>
      <c r="I2533" s="64">
        <f t="shared" si="688"/>
        <v>2.9750000000000001</v>
      </c>
      <c r="J2533" s="64">
        <f t="shared" si="688"/>
        <v>0</v>
      </c>
      <c r="K2533" s="64">
        <f t="shared" si="688"/>
        <v>0</v>
      </c>
      <c r="L2533" s="64">
        <f t="shared" si="688"/>
        <v>0</v>
      </c>
      <c r="M2533" s="64">
        <f t="shared" si="688"/>
        <v>16.68031168761998</v>
      </c>
      <c r="N2533" s="64">
        <f t="shared" si="688"/>
        <v>140.9557678527579</v>
      </c>
      <c r="O2533" s="121"/>
      <c r="P2533" s="177">
        <v>2.9750000000000001</v>
      </c>
      <c r="Q2533" s="177">
        <v>18.775754708853146</v>
      </c>
      <c r="R2533" s="177">
        <v>18.775754708853146</v>
      </c>
      <c r="S2533" s="177">
        <v>0</v>
      </c>
      <c r="T2533" s="177">
        <v>0</v>
      </c>
      <c r="U2533" s="177">
        <v>18.775754708853146</v>
      </c>
      <c r="V2533" s="177">
        <v>18.775754708853146</v>
      </c>
      <c r="W2533" s="177">
        <v>0</v>
      </c>
      <c r="X2533" s="177">
        <v>0</v>
      </c>
      <c r="Y2533" s="177">
        <v>0</v>
      </c>
      <c r="Z2533" s="177">
        <v>0</v>
      </c>
      <c r="AA2533" s="177">
        <v>25.233925639131112</v>
      </c>
      <c r="AB2533" s="177">
        <v>25.81448938373417</v>
      </c>
      <c r="AC2533" s="177">
        <v>14.804333994480046</v>
      </c>
      <c r="AD2533" s="177">
        <v>0</v>
      </c>
      <c r="AE2533" s="177">
        <v>0</v>
      </c>
      <c r="AF2533" s="177">
        <v>16.68031168761998</v>
      </c>
      <c r="AG2533" s="177">
        <v>0</v>
      </c>
      <c r="AH2533" s="177">
        <v>0</v>
      </c>
      <c r="AI2533" s="177">
        <v>0</v>
      </c>
      <c r="AJ2533" s="177">
        <v>0</v>
      </c>
    </row>
    <row r="2534" spans="1:36" hidden="1" outlineLevel="1" x14ac:dyDescent="0.25">
      <c r="A2534" s="190">
        <f t="shared" si="683"/>
        <v>2024</v>
      </c>
      <c r="B2534" s="55">
        <f t="shared" si="684"/>
        <v>9</v>
      </c>
      <c r="C2534" s="55">
        <f t="shared" si="685"/>
        <v>23</v>
      </c>
      <c r="D2534" s="55">
        <f t="shared" si="680"/>
        <v>105</v>
      </c>
      <c r="F2534" s="63">
        <f t="shared" si="673"/>
        <v>45536.958333333278</v>
      </c>
      <c r="G2534" s="64">
        <f t="shared" si="682"/>
        <v>154.13747681135911</v>
      </c>
      <c r="H2534" s="64">
        <f t="shared" si="688"/>
        <v>0</v>
      </c>
      <c r="I2534" s="64">
        <f t="shared" si="688"/>
        <v>2.9750000000000001</v>
      </c>
      <c r="J2534" s="64">
        <f t="shared" si="688"/>
        <v>0</v>
      </c>
      <c r="K2534" s="64">
        <f t="shared" si="688"/>
        <v>0</v>
      </c>
      <c r="L2534" s="64">
        <f t="shared" si="688"/>
        <v>0</v>
      </c>
      <c r="M2534" s="64">
        <f t="shared" si="688"/>
        <v>17.170909090197039</v>
      </c>
      <c r="N2534" s="64">
        <f t="shared" si="688"/>
        <v>133.99156772116206</v>
      </c>
      <c r="O2534" s="121"/>
      <c r="P2534" s="177">
        <v>2.9750000000000001</v>
      </c>
      <c r="Q2534" s="177">
        <v>16.354073942343547</v>
      </c>
      <c r="R2534" s="177">
        <v>16.354073942343547</v>
      </c>
      <c r="S2534" s="177">
        <v>0</v>
      </c>
      <c r="T2534" s="177">
        <v>0</v>
      </c>
      <c r="U2534" s="177">
        <v>16.354073942343547</v>
      </c>
      <c r="V2534" s="177">
        <v>16.354073942343547</v>
      </c>
      <c r="W2534" s="177">
        <v>0</v>
      </c>
      <c r="X2534" s="177">
        <v>0</v>
      </c>
      <c r="Y2534" s="177">
        <v>0</v>
      </c>
      <c r="Z2534" s="177">
        <v>0</v>
      </c>
      <c r="AA2534" s="177">
        <v>28.675931156403223</v>
      </c>
      <c r="AB2534" s="177">
        <v>26.349870879340756</v>
      </c>
      <c r="AC2534" s="177">
        <v>13.549469916043877</v>
      </c>
      <c r="AD2534" s="177">
        <v>0</v>
      </c>
      <c r="AE2534" s="177">
        <v>0</v>
      </c>
      <c r="AF2534" s="177">
        <v>17.170909090197039</v>
      </c>
      <c r="AG2534" s="177">
        <v>0</v>
      </c>
      <c r="AH2534" s="177">
        <v>0</v>
      </c>
      <c r="AI2534" s="177">
        <v>0</v>
      </c>
      <c r="AJ2534" s="177">
        <v>0</v>
      </c>
    </row>
    <row r="2535" spans="1:36" hidden="1" outlineLevel="1" x14ac:dyDescent="0.25">
      <c r="A2535" s="190">
        <f t="shared" si="683"/>
        <v>2024</v>
      </c>
      <c r="B2535" s="55">
        <f t="shared" si="684"/>
        <v>10</v>
      </c>
      <c r="C2535" s="55">
        <f t="shared" si="685"/>
        <v>0</v>
      </c>
      <c r="D2535" s="55">
        <f t="shared" si="680"/>
        <v>106</v>
      </c>
      <c r="F2535" s="63">
        <f t="shared" ref="F2535" si="689">EDATE(F2511,1)</f>
        <v>45566</v>
      </c>
      <c r="G2535" s="64">
        <f t="shared" si="682"/>
        <v>218.53941617571385</v>
      </c>
      <c r="H2535" s="64">
        <f t="shared" ref="H2535:N2544" si="690">SUMIF($P$6:$AK$6,H$6,$P2535:$AK2535)</f>
        <v>0</v>
      </c>
      <c r="I2535" s="64">
        <f t="shared" si="690"/>
        <v>2.9750000000000001</v>
      </c>
      <c r="J2535" s="64">
        <f t="shared" si="690"/>
        <v>0</v>
      </c>
      <c r="K2535" s="64">
        <f t="shared" si="690"/>
        <v>0</v>
      </c>
      <c r="L2535" s="64">
        <f t="shared" si="690"/>
        <v>0</v>
      </c>
      <c r="M2535" s="64">
        <f t="shared" si="690"/>
        <v>15.546919082303422</v>
      </c>
      <c r="N2535" s="64">
        <f t="shared" si="690"/>
        <v>200.01749709341044</v>
      </c>
      <c r="O2535" s="121"/>
      <c r="P2535" s="177">
        <v>2.9750000000000001</v>
      </c>
      <c r="Q2535" s="177">
        <v>25.535850806003353</v>
      </c>
      <c r="R2535" s="177">
        <v>25.535850806003353</v>
      </c>
      <c r="S2535" s="177">
        <v>0</v>
      </c>
      <c r="T2535" s="177">
        <v>0</v>
      </c>
      <c r="U2535" s="177">
        <v>25.535850806003353</v>
      </c>
      <c r="V2535" s="177">
        <v>25.535850806003353</v>
      </c>
      <c r="W2535" s="177">
        <v>0</v>
      </c>
      <c r="X2535" s="177">
        <v>0</v>
      </c>
      <c r="Y2535" s="177">
        <v>0</v>
      </c>
      <c r="Z2535" s="177">
        <v>0</v>
      </c>
      <c r="AA2535" s="177">
        <v>33.082139732555845</v>
      </c>
      <c r="AB2535" s="177">
        <v>34.453816376099688</v>
      </c>
      <c r="AC2535" s="177">
        <v>30.338137760741493</v>
      </c>
      <c r="AD2535" s="177">
        <v>0</v>
      </c>
      <c r="AE2535" s="177">
        <v>0</v>
      </c>
      <c r="AF2535" s="177">
        <v>15.546919082303422</v>
      </c>
      <c r="AG2535" s="177">
        <v>0</v>
      </c>
      <c r="AH2535" s="177">
        <v>0</v>
      </c>
      <c r="AI2535" s="177">
        <v>0</v>
      </c>
      <c r="AJ2535" s="177">
        <v>0</v>
      </c>
    </row>
    <row r="2536" spans="1:36" hidden="1" outlineLevel="1" x14ac:dyDescent="0.25">
      <c r="A2536" s="190">
        <f t="shared" si="683"/>
        <v>2024</v>
      </c>
      <c r="B2536" s="55">
        <f t="shared" si="684"/>
        <v>10</v>
      </c>
      <c r="C2536" s="55">
        <f t="shared" si="685"/>
        <v>1</v>
      </c>
      <c r="D2536" s="55">
        <f t="shared" si="680"/>
        <v>106</v>
      </c>
      <c r="F2536" s="63">
        <f t="shared" ref="F2536:F2599" si="691">F2535+1/24</f>
        <v>45566.041666666664</v>
      </c>
      <c r="G2536" s="64">
        <f t="shared" si="682"/>
        <v>216.19303982734479</v>
      </c>
      <c r="H2536" s="64">
        <f t="shared" si="690"/>
        <v>0</v>
      </c>
      <c r="I2536" s="64">
        <f t="shared" si="690"/>
        <v>2.9750000000000001</v>
      </c>
      <c r="J2536" s="64">
        <f t="shared" si="690"/>
        <v>0</v>
      </c>
      <c r="K2536" s="64">
        <f t="shared" si="690"/>
        <v>0</v>
      </c>
      <c r="L2536" s="64">
        <f t="shared" si="690"/>
        <v>0</v>
      </c>
      <c r="M2536" s="64">
        <f t="shared" si="690"/>
        <v>14.383544184988196</v>
      </c>
      <c r="N2536" s="64">
        <f t="shared" si="690"/>
        <v>198.83449564235659</v>
      </c>
      <c r="O2536" s="121"/>
      <c r="P2536" s="177">
        <v>2.9750000000000001</v>
      </c>
      <c r="Q2536" s="177">
        <v>25.628596026848399</v>
      </c>
      <c r="R2536" s="177">
        <v>25.628596026848399</v>
      </c>
      <c r="S2536" s="177">
        <v>0</v>
      </c>
      <c r="T2536" s="177">
        <v>0</v>
      </c>
      <c r="U2536" s="177">
        <v>25.628596026848399</v>
      </c>
      <c r="V2536" s="177">
        <v>25.628596026848399</v>
      </c>
      <c r="W2536" s="177">
        <v>0</v>
      </c>
      <c r="X2536" s="177">
        <v>0</v>
      </c>
      <c r="Y2536" s="177">
        <v>0</v>
      </c>
      <c r="Z2536" s="177">
        <v>0</v>
      </c>
      <c r="AA2536" s="177">
        <v>32.000403906272396</v>
      </c>
      <c r="AB2536" s="177">
        <v>35.185066308900751</v>
      </c>
      <c r="AC2536" s="177">
        <v>29.134641319789843</v>
      </c>
      <c r="AD2536" s="177">
        <v>0</v>
      </c>
      <c r="AE2536" s="177">
        <v>0</v>
      </c>
      <c r="AF2536" s="177">
        <v>14.383544184988196</v>
      </c>
      <c r="AG2536" s="177">
        <v>0</v>
      </c>
      <c r="AH2536" s="177">
        <v>0</v>
      </c>
      <c r="AI2536" s="177">
        <v>0</v>
      </c>
      <c r="AJ2536" s="177">
        <v>0</v>
      </c>
    </row>
    <row r="2537" spans="1:36" hidden="1" outlineLevel="1" x14ac:dyDescent="0.25">
      <c r="A2537" s="190">
        <f t="shared" si="683"/>
        <v>2024</v>
      </c>
      <c r="B2537" s="55">
        <f t="shared" si="684"/>
        <v>10</v>
      </c>
      <c r="C2537" s="55">
        <f t="shared" si="685"/>
        <v>2</v>
      </c>
      <c r="D2537" s="55">
        <f t="shared" si="680"/>
        <v>106</v>
      </c>
      <c r="F2537" s="63">
        <f t="shared" si="691"/>
        <v>45566.083333333328</v>
      </c>
      <c r="G2537" s="64">
        <f t="shared" si="682"/>
        <v>213.89660577183815</v>
      </c>
      <c r="H2537" s="64">
        <f t="shared" si="690"/>
        <v>0</v>
      </c>
      <c r="I2537" s="64">
        <f t="shared" si="690"/>
        <v>2.9750000000000001</v>
      </c>
      <c r="J2537" s="64">
        <f t="shared" si="690"/>
        <v>0</v>
      </c>
      <c r="K2537" s="64">
        <f t="shared" si="690"/>
        <v>0</v>
      </c>
      <c r="L2537" s="64">
        <f t="shared" si="690"/>
        <v>0</v>
      </c>
      <c r="M2537" s="64">
        <f t="shared" si="690"/>
        <v>13.748976059179894</v>
      </c>
      <c r="N2537" s="64">
        <f t="shared" si="690"/>
        <v>197.17262971265825</v>
      </c>
      <c r="O2537" s="121"/>
      <c r="P2537" s="177">
        <v>2.9750000000000001</v>
      </c>
      <c r="Q2537" s="177">
        <v>25.237005094391524</v>
      </c>
      <c r="R2537" s="177">
        <v>25.237005094391524</v>
      </c>
      <c r="S2537" s="177">
        <v>0</v>
      </c>
      <c r="T2537" s="177">
        <v>0</v>
      </c>
      <c r="U2537" s="177">
        <v>25.237005094391524</v>
      </c>
      <c r="V2537" s="177">
        <v>25.237005094391524</v>
      </c>
      <c r="W2537" s="177">
        <v>0</v>
      </c>
      <c r="X2537" s="177">
        <v>0</v>
      </c>
      <c r="Y2537" s="177">
        <v>0</v>
      </c>
      <c r="Z2537" s="177">
        <v>0</v>
      </c>
      <c r="AA2537" s="177">
        <v>30.691855123838351</v>
      </c>
      <c r="AB2537" s="177">
        <v>36.365230782344888</v>
      </c>
      <c r="AC2537" s="177">
        <v>29.167523428908893</v>
      </c>
      <c r="AD2537" s="177">
        <v>0</v>
      </c>
      <c r="AE2537" s="177">
        <v>0</v>
      </c>
      <c r="AF2537" s="177">
        <v>13.748976059179894</v>
      </c>
      <c r="AG2537" s="177">
        <v>0</v>
      </c>
      <c r="AH2537" s="177">
        <v>0</v>
      </c>
      <c r="AI2537" s="177">
        <v>0</v>
      </c>
      <c r="AJ2537" s="177">
        <v>0</v>
      </c>
    </row>
    <row r="2538" spans="1:36" hidden="1" outlineLevel="1" x14ac:dyDescent="0.25">
      <c r="A2538" s="190">
        <f t="shared" si="683"/>
        <v>2024</v>
      </c>
      <c r="B2538" s="55">
        <f t="shared" si="684"/>
        <v>10</v>
      </c>
      <c r="C2538" s="55">
        <f t="shared" si="685"/>
        <v>3</v>
      </c>
      <c r="D2538" s="55">
        <f t="shared" si="680"/>
        <v>106</v>
      </c>
      <c r="F2538" s="63">
        <f t="shared" si="691"/>
        <v>45566.124999999993</v>
      </c>
      <c r="G2538" s="64">
        <f t="shared" si="682"/>
        <v>217.58971886912227</v>
      </c>
      <c r="H2538" s="64">
        <f t="shared" si="690"/>
        <v>0</v>
      </c>
      <c r="I2538" s="64">
        <f t="shared" si="690"/>
        <v>2.9750000000000001</v>
      </c>
      <c r="J2538" s="64">
        <f t="shared" si="690"/>
        <v>0</v>
      </c>
      <c r="K2538" s="64">
        <f t="shared" si="690"/>
        <v>0</v>
      </c>
      <c r="L2538" s="64">
        <f t="shared" si="690"/>
        <v>0</v>
      </c>
      <c r="M2538" s="64">
        <f t="shared" si="690"/>
        <v>13.431691996275742</v>
      </c>
      <c r="N2538" s="64">
        <f t="shared" si="690"/>
        <v>201.18302687284651</v>
      </c>
      <c r="O2538" s="121"/>
      <c r="P2538" s="177">
        <v>2.9750000000000001</v>
      </c>
      <c r="Q2538" s="177">
        <v>25.762561345846802</v>
      </c>
      <c r="R2538" s="177">
        <v>25.762561345846802</v>
      </c>
      <c r="S2538" s="177">
        <v>0</v>
      </c>
      <c r="T2538" s="177">
        <v>0</v>
      </c>
      <c r="U2538" s="177">
        <v>25.762561345846802</v>
      </c>
      <c r="V2538" s="177">
        <v>25.762561345846802</v>
      </c>
      <c r="W2538" s="177">
        <v>0</v>
      </c>
      <c r="X2538" s="177">
        <v>0</v>
      </c>
      <c r="Y2538" s="177">
        <v>0</v>
      </c>
      <c r="Z2538" s="177">
        <v>0</v>
      </c>
      <c r="AA2538" s="177">
        <v>30.627802136934882</v>
      </c>
      <c r="AB2538" s="177">
        <v>36.527819342325948</v>
      </c>
      <c r="AC2538" s="177">
        <v>30.977160010198471</v>
      </c>
      <c r="AD2538" s="177">
        <v>0</v>
      </c>
      <c r="AE2538" s="177">
        <v>0</v>
      </c>
      <c r="AF2538" s="177">
        <v>13.431691996275742</v>
      </c>
      <c r="AG2538" s="177">
        <v>0</v>
      </c>
      <c r="AH2538" s="177">
        <v>0</v>
      </c>
      <c r="AI2538" s="177">
        <v>0</v>
      </c>
      <c r="AJ2538" s="177">
        <v>0</v>
      </c>
    </row>
    <row r="2539" spans="1:36" hidden="1" outlineLevel="1" x14ac:dyDescent="0.25">
      <c r="A2539" s="190">
        <f t="shared" si="683"/>
        <v>2024</v>
      </c>
      <c r="B2539" s="55">
        <f t="shared" si="684"/>
        <v>10</v>
      </c>
      <c r="C2539" s="55">
        <f t="shared" si="685"/>
        <v>4</v>
      </c>
      <c r="D2539" s="55">
        <f t="shared" si="680"/>
        <v>106</v>
      </c>
      <c r="F2539" s="63">
        <f t="shared" si="691"/>
        <v>45566.166666666657</v>
      </c>
      <c r="G2539" s="64">
        <f t="shared" si="682"/>
        <v>222.08742185869764</v>
      </c>
      <c r="H2539" s="64">
        <f t="shared" si="690"/>
        <v>0</v>
      </c>
      <c r="I2539" s="64">
        <f t="shared" si="690"/>
        <v>2.9750000000000001</v>
      </c>
      <c r="J2539" s="64">
        <f t="shared" si="690"/>
        <v>0</v>
      </c>
      <c r="K2539" s="64">
        <f t="shared" si="690"/>
        <v>0</v>
      </c>
      <c r="L2539" s="64">
        <f t="shared" si="690"/>
        <v>0</v>
      </c>
      <c r="M2539" s="64">
        <f t="shared" si="690"/>
        <v>13.431691996275742</v>
      </c>
      <c r="N2539" s="64">
        <f t="shared" si="690"/>
        <v>205.68072986242188</v>
      </c>
      <c r="O2539" s="121"/>
      <c r="P2539" s="177">
        <v>2.9750000000000001</v>
      </c>
      <c r="Q2539" s="177">
        <v>26.545743210760541</v>
      </c>
      <c r="R2539" s="177">
        <v>26.545743210760541</v>
      </c>
      <c r="S2539" s="177">
        <v>0</v>
      </c>
      <c r="T2539" s="177">
        <v>0</v>
      </c>
      <c r="U2539" s="177">
        <v>26.545743210760541</v>
      </c>
      <c r="V2539" s="177">
        <v>26.545743210760541</v>
      </c>
      <c r="W2539" s="177">
        <v>0</v>
      </c>
      <c r="X2539" s="177">
        <v>0</v>
      </c>
      <c r="Y2539" s="177">
        <v>0</v>
      </c>
      <c r="Z2539" s="177">
        <v>0</v>
      </c>
      <c r="AA2539" s="177">
        <v>30.621470597310395</v>
      </c>
      <c r="AB2539" s="177">
        <v>36.574095465244653</v>
      </c>
      <c r="AC2539" s="177">
        <v>32.302190956824653</v>
      </c>
      <c r="AD2539" s="177">
        <v>0</v>
      </c>
      <c r="AE2539" s="177">
        <v>0</v>
      </c>
      <c r="AF2539" s="177">
        <v>13.431691996275742</v>
      </c>
      <c r="AG2539" s="177">
        <v>0</v>
      </c>
      <c r="AH2539" s="177">
        <v>0</v>
      </c>
      <c r="AI2539" s="177">
        <v>0</v>
      </c>
      <c r="AJ2539" s="177">
        <v>0</v>
      </c>
    </row>
    <row r="2540" spans="1:36" hidden="1" outlineLevel="1" x14ac:dyDescent="0.25">
      <c r="A2540" s="190">
        <f t="shared" si="683"/>
        <v>2024</v>
      </c>
      <c r="B2540" s="55">
        <f t="shared" si="684"/>
        <v>10</v>
      </c>
      <c r="C2540" s="55">
        <f t="shared" si="685"/>
        <v>5</v>
      </c>
      <c r="D2540" s="55">
        <f t="shared" si="680"/>
        <v>106</v>
      </c>
      <c r="F2540" s="63">
        <f t="shared" si="691"/>
        <v>45566.208333333321</v>
      </c>
      <c r="G2540" s="64">
        <f t="shared" si="682"/>
        <v>222.57769338169203</v>
      </c>
      <c r="H2540" s="64">
        <f t="shared" si="690"/>
        <v>0.13282912791984233</v>
      </c>
      <c r="I2540" s="64">
        <f t="shared" si="690"/>
        <v>4.4994000839467629</v>
      </c>
      <c r="J2540" s="64">
        <f t="shared" si="690"/>
        <v>0.12030575254174408</v>
      </c>
      <c r="K2540" s="64">
        <f t="shared" si="690"/>
        <v>0</v>
      </c>
      <c r="L2540" s="64">
        <f t="shared" si="690"/>
        <v>0</v>
      </c>
      <c r="M2540" s="64">
        <f t="shared" si="690"/>
        <v>12.797123870467441</v>
      </c>
      <c r="N2540" s="64">
        <f t="shared" si="690"/>
        <v>205.02803454681623</v>
      </c>
      <c r="O2540" s="121"/>
      <c r="P2540" s="177">
        <v>2.9750000000000001</v>
      </c>
      <c r="Q2540" s="177">
        <v>25.164869922623158</v>
      </c>
      <c r="R2540" s="177">
        <v>25.164869922623158</v>
      </c>
      <c r="S2540" s="177">
        <v>0.49542778655460634</v>
      </c>
      <c r="T2540" s="177">
        <v>1.0289722973921569</v>
      </c>
      <c r="U2540" s="177">
        <v>25.164869922623158</v>
      </c>
      <c r="V2540" s="177">
        <v>25.164869922623158</v>
      </c>
      <c r="W2540" s="177">
        <v>0</v>
      </c>
      <c r="X2540" s="177">
        <v>0</v>
      </c>
      <c r="Y2540" s="177">
        <v>0</v>
      </c>
      <c r="Z2540" s="177">
        <v>0</v>
      </c>
      <c r="AA2540" s="177">
        <v>36.008620974713097</v>
      </c>
      <c r="AB2540" s="177">
        <v>36.971330770707254</v>
      </c>
      <c r="AC2540" s="177">
        <v>31.388603110903276</v>
      </c>
      <c r="AD2540" s="177">
        <v>0.13282912791984233</v>
      </c>
      <c r="AE2540" s="177">
        <v>0</v>
      </c>
      <c r="AF2540" s="177">
        <v>12.797123870467441</v>
      </c>
      <c r="AG2540" s="177">
        <v>4.0101917513914696E-2</v>
      </c>
      <c r="AH2540" s="177">
        <v>4.0101917513914696E-2</v>
      </c>
      <c r="AI2540" s="177">
        <v>4.0101917513914696E-2</v>
      </c>
      <c r="AJ2540" s="177">
        <v>0</v>
      </c>
    </row>
    <row r="2541" spans="1:36" hidden="1" outlineLevel="1" x14ac:dyDescent="0.25">
      <c r="A2541" s="190">
        <f t="shared" si="683"/>
        <v>2024</v>
      </c>
      <c r="B2541" s="55">
        <f t="shared" si="684"/>
        <v>10</v>
      </c>
      <c r="C2541" s="55">
        <f t="shared" si="685"/>
        <v>6</v>
      </c>
      <c r="D2541" s="55">
        <f t="shared" si="680"/>
        <v>106</v>
      </c>
      <c r="F2541" s="63">
        <f t="shared" si="691"/>
        <v>45566.249999999985</v>
      </c>
      <c r="G2541" s="64">
        <f t="shared" si="682"/>
        <v>368.74010745079647</v>
      </c>
      <c r="H2541" s="64">
        <f t="shared" si="690"/>
        <v>31.072956191170025</v>
      </c>
      <c r="I2541" s="64">
        <f t="shared" si="690"/>
        <v>32.607320201379139</v>
      </c>
      <c r="J2541" s="64">
        <f t="shared" si="690"/>
        <v>88.588657570570106</v>
      </c>
      <c r="K2541" s="64">
        <f t="shared" si="690"/>
        <v>0</v>
      </c>
      <c r="L2541" s="64">
        <f t="shared" si="690"/>
        <v>0</v>
      </c>
      <c r="M2541" s="64">
        <f t="shared" si="690"/>
        <v>12.797123870467441</v>
      </c>
      <c r="N2541" s="64">
        <f t="shared" si="690"/>
        <v>203.67404961720982</v>
      </c>
      <c r="O2541" s="121"/>
      <c r="P2541" s="177">
        <v>2.9750000000000001</v>
      </c>
      <c r="Q2541" s="177">
        <v>24.041622247944233</v>
      </c>
      <c r="R2541" s="177">
        <v>24.041622247944233</v>
      </c>
      <c r="S2541" s="177">
        <v>9.0804322732812821</v>
      </c>
      <c r="T2541" s="177">
        <v>15.646294336402324</v>
      </c>
      <c r="U2541" s="177">
        <v>24.041622247944233</v>
      </c>
      <c r="V2541" s="177">
        <v>24.041622247944233</v>
      </c>
      <c r="W2541" s="177">
        <v>0.38706173069954108</v>
      </c>
      <c r="X2541" s="177">
        <v>1.2305865300460381</v>
      </c>
      <c r="Y2541" s="177">
        <v>0.40144000000000002</v>
      </c>
      <c r="Z2541" s="177">
        <v>0</v>
      </c>
      <c r="AA2541" s="177">
        <v>36.941186830759456</v>
      </c>
      <c r="AB2541" s="177">
        <v>37.839693742691992</v>
      </c>
      <c r="AC2541" s="177">
        <v>32.726680051981454</v>
      </c>
      <c r="AD2541" s="177">
        <v>31.072956191170025</v>
      </c>
      <c r="AE2541" s="177">
        <v>2.4140278439189871</v>
      </c>
      <c r="AF2541" s="177">
        <v>12.797123870467441</v>
      </c>
      <c r="AG2541" s="177">
        <v>29.529552523523368</v>
      </c>
      <c r="AH2541" s="177">
        <v>29.529552523523368</v>
      </c>
      <c r="AI2541" s="177">
        <v>29.529552523523368</v>
      </c>
      <c r="AJ2541" s="177">
        <v>0.47247748703096298</v>
      </c>
    </row>
    <row r="2542" spans="1:36" hidden="1" outlineLevel="1" x14ac:dyDescent="0.25">
      <c r="A2542" s="190">
        <f t="shared" si="683"/>
        <v>2024</v>
      </c>
      <c r="B2542" s="55">
        <f t="shared" si="684"/>
        <v>10</v>
      </c>
      <c r="C2542" s="55">
        <f t="shared" si="685"/>
        <v>7</v>
      </c>
      <c r="D2542" s="55">
        <f t="shared" si="680"/>
        <v>106</v>
      </c>
      <c r="F2542" s="63">
        <f t="shared" si="691"/>
        <v>45566.29166666665</v>
      </c>
      <c r="G2542" s="64">
        <f t="shared" si="682"/>
        <v>604.05469201360677</v>
      </c>
      <c r="H2542" s="64">
        <f t="shared" si="690"/>
        <v>64.439546917992772</v>
      </c>
      <c r="I2542" s="64">
        <f t="shared" si="690"/>
        <v>111.38147829004293</v>
      </c>
      <c r="J2542" s="64">
        <f t="shared" si="690"/>
        <v>194.72250528921538</v>
      </c>
      <c r="K2542" s="64">
        <f t="shared" si="690"/>
        <v>0</v>
      </c>
      <c r="L2542" s="64">
        <f t="shared" si="690"/>
        <v>0</v>
      </c>
      <c r="M2542" s="64">
        <f t="shared" si="690"/>
        <v>13.114407933371591</v>
      </c>
      <c r="N2542" s="64">
        <f t="shared" si="690"/>
        <v>220.39675358298408</v>
      </c>
      <c r="O2542" s="121"/>
      <c r="P2542" s="177">
        <v>2.9750000000000001</v>
      </c>
      <c r="Q2542" s="177">
        <v>28.699493339273335</v>
      </c>
      <c r="R2542" s="177">
        <v>28.699493339273335</v>
      </c>
      <c r="S2542" s="177">
        <v>20.31496324814016</v>
      </c>
      <c r="T2542" s="177">
        <v>28.754263975981619</v>
      </c>
      <c r="U2542" s="177">
        <v>28.699493339273335</v>
      </c>
      <c r="V2542" s="177">
        <v>28.699493339273335</v>
      </c>
      <c r="W2542" s="177">
        <v>3.1689618822841088</v>
      </c>
      <c r="X2542" s="177">
        <v>15.299704641512987</v>
      </c>
      <c r="Y2542" s="177">
        <v>11.240320000000001</v>
      </c>
      <c r="Z2542" s="177">
        <v>0</v>
      </c>
      <c r="AA2542" s="177">
        <v>36.086512143947928</v>
      </c>
      <c r="AB2542" s="177">
        <v>36.374935968811592</v>
      </c>
      <c r="AC2542" s="177">
        <v>33.137332113131201</v>
      </c>
      <c r="AD2542" s="177">
        <v>64.439546917992772</v>
      </c>
      <c r="AE2542" s="177">
        <v>16.811564325397804</v>
      </c>
      <c r="AF2542" s="177">
        <v>13.114407933371591</v>
      </c>
      <c r="AG2542" s="177">
        <v>64.907501763071792</v>
      </c>
      <c r="AH2542" s="177">
        <v>64.907501763071792</v>
      </c>
      <c r="AI2542" s="177">
        <v>64.907501763071792</v>
      </c>
      <c r="AJ2542" s="177">
        <v>12.81670021672625</v>
      </c>
    </row>
    <row r="2543" spans="1:36" hidden="1" outlineLevel="1" x14ac:dyDescent="0.25">
      <c r="A2543" s="190">
        <f t="shared" si="683"/>
        <v>2024</v>
      </c>
      <c r="B2543" s="55">
        <f t="shared" si="684"/>
        <v>10</v>
      </c>
      <c r="C2543" s="55">
        <f t="shared" si="685"/>
        <v>8</v>
      </c>
      <c r="D2543" s="55">
        <f t="shared" si="680"/>
        <v>106</v>
      </c>
      <c r="F2543" s="63">
        <f t="shared" si="691"/>
        <v>45566.333333333314</v>
      </c>
      <c r="G2543" s="64">
        <f t="shared" si="682"/>
        <v>681.60470444006808</v>
      </c>
      <c r="H2543" s="64">
        <f t="shared" si="690"/>
        <v>61.45123948094561</v>
      </c>
      <c r="I2543" s="64">
        <f t="shared" si="690"/>
        <v>170.02530740386553</v>
      </c>
      <c r="J2543" s="64">
        <f t="shared" si="690"/>
        <v>186.47019162943803</v>
      </c>
      <c r="K2543" s="64">
        <f t="shared" si="690"/>
        <v>0</v>
      </c>
      <c r="L2543" s="64">
        <f t="shared" si="690"/>
        <v>0</v>
      </c>
      <c r="M2543" s="64">
        <f t="shared" si="690"/>
        <v>12.479839807563289</v>
      </c>
      <c r="N2543" s="64">
        <f t="shared" si="690"/>
        <v>251.17812611825562</v>
      </c>
      <c r="O2543" s="121"/>
      <c r="P2543" s="177">
        <v>2.9750000000000001</v>
      </c>
      <c r="Q2543" s="177">
        <v>35.325624117425129</v>
      </c>
      <c r="R2543" s="177">
        <v>35.325624117425129</v>
      </c>
      <c r="S2543" s="177">
        <v>27.081814797087816</v>
      </c>
      <c r="T2543" s="177">
        <v>28.254857280861383</v>
      </c>
      <c r="U2543" s="177">
        <v>35.325624117425129</v>
      </c>
      <c r="V2543" s="177">
        <v>35.325624117425129</v>
      </c>
      <c r="W2543" s="177">
        <v>6.0636948151492316</v>
      </c>
      <c r="X2543" s="177">
        <v>28.279285641726901</v>
      </c>
      <c r="Y2543" s="177">
        <v>23.68496</v>
      </c>
      <c r="Z2543" s="177">
        <v>0</v>
      </c>
      <c r="AA2543" s="177">
        <v>37.453913487185162</v>
      </c>
      <c r="AB2543" s="177">
        <v>36.401193221244469</v>
      </c>
      <c r="AC2543" s="177">
        <v>36.020522940125453</v>
      </c>
      <c r="AD2543" s="177">
        <v>61.45123948094561</v>
      </c>
      <c r="AE2543" s="177">
        <v>25.705617213274788</v>
      </c>
      <c r="AF2543" s="177">
        <v>12.479839807563289</v>
      </c>
      <c r="AG2543" s="177">
        <v>62.156730543146011</v>
      </c>
      <c r="AH2543" s="177">
        <v>62.156730543146011</v>
      </c>
      <c r="AI2543" s="177">
        <v>62.156730543146011</v>
      </c>
      <c r="AJ2543" s="177">
        <v>27.980077655765388</v>
      </c>
    </row>
    <row r="2544" spans="1:36" hidden="1" outlineLevel="1" x14ac:dyDescent="0.25">
      <c r="A2544" s="190">
        <f t="shared" si="683"/>
        <v>2024</v>
      </c>
      <c r="B2544" s="55">
        <f t="shared" si="684"/>
        <v>10</v>
      </c>
      <c r="C2544" s="55">
        <f t="shared" si="685"/>
        <v>9</v>
      </c>
      <c r="D2544" s="55">
        <f t="shared" si="680"/>
        <v>106</v>
      </c>
      <c r="F2544" s="63">
        <f t="shared" si="691"/>
        <v>45566.374999999978</v>
      </c>
      <c r="G2544" s="64">
        <f t="shared" si="682"/>
        <v>694.54877141293559</v>
      </c>
      <c r="H2544" s="64">
        <f t="shared" si="690"/>
        <v>60.020868926555281</v>
      </c>
      <c r="I2544" s="64">
        <f t="shared" si="690"/>
        <v>187.09499426303759</v>
      </c>
      <c r="J2544" s="64">
        <f t="shared" si="690"/>
        <v>177.44775726359944</v>
      </c>
      <c r="K2544" s="64">
        <f t="shared" si="690"/>
        <v>0</v>
      </c>
      <c r="L2544" s="64">
        <f t="shared" si="690"/>
        <v>0</v>
      </c>
      <c r="M2544" s="64">
        <f t="shared" si="690"/>
        <v>10.576135430138381</v>
      </c>
      <c r="N2544" s="64">
        <f t="shared" si="690"/>
        <v>259.40901552960497</v>
      </c>
      <c r="O2544" s="121"/>
      <c r="P2544" s="177">
        <v>2.9750000000000001</v>
      </c>
      <c r="Q2544" s="177">
        <v>36.840462724560922</v>
      </c>
      <c r="R2544" s="177">
        <v>36.840462724560922</v>
      </c>
      <c r="S2544" s="177">
        <v>30.682258960028872</v>
      </c>
      <c r="T2544" s="177">
        <v>27.703457643494101</v>
      </c>
      <c r="U2544" s="177">
        <v>36.840462724560922</v>
      </c>
      <c r="V2544" s="177">
        <v>36.840462724560922</v>
      </c>
      <c r="W2544" s="177">
        <v>6.0041631480040074</v>
      </c>
      <c r="X2544" s="177">
        <v>27.832923133035965</v>
      </c>
      <c r="Y2544" s="177">
        <v>33.319519999999997</v>
      </c>
      <c r="Z2544" s="177">
        <v>0</v>
      </c>
      <c r="AA2544" s="177">
        <v>38.321847151282526</v>
      </c>
      <c r="AB2544" s="177">
        <v>36.916719911585965</v>
      </c>
      <c r="AC2544" s="177">
        <v>36.808597568492793</v>
      </c>
      <c r="AD2544" s="177">
        <v>60.020868926555281</v>
      </c>
      <c r="AE2544" s="177">
        <v>27.140789869135208</v>
      </c>
      <c r="AF2544" s="177">
        <v>10.576135430138381</v>
      </c>
      <c r="AG2544" s="177">
        <v>59.149252421199819</v>
      </c>
      <c r="AH2544" s="177">
        <v>59.149252421199819</v>
      </c>
      <c r="AI2544" s="177">
        <v>59.149252421199819</v>
      </c>
      <c r="AJ2544" s="177">
        <v>31.436881509339461</v>
      </c>
    </row>
    <row r="2545" spans="1:36" hidden="1" outlineLevel="1" x14ac:dyDescent="0.25">
      <c r="A2545" s="190">
        <f t="shared" si="683"/>
        <v>2024</v>
      </c>
      <c r="B2545" s="55">
        <f t="shared" si="684"/>
        <v>10</v>
      </c>
      <c r="C2545" s="55">
        <f t="shared" si="685"/>
        <v>10</v>
      </c>
      <c r="D2545" s="55">
        <f t="shared" si="680"/>
        <v>106</v>
      </c>
      <c r="F2545" s="63">
        <f t="shared" si="691"/>
        <v>45566.416666666642</v>
      </c>
      <c r="G2545" s="64">
        <f t="shared" si="682"/>
        <v>683.6356905095862</v>
      </c>
      <c r="H2545" s="64">
        <f t="shared" ref="H2545:N2554" si="692">SUMIF($P$6:$AK$6,H$6,$P2545:$AK2545)</f>
        <v>58.855874218302084</v>
      </c>
      <c r="I2545" s="64">
        <f t="shared" si="692"/>
        <v>186.15854611938252</v>
      </c>
      <c r="J2545" s="64">
        <f t="shared" si="692"/>
        <v>159.3401613524839</v>
      </c>
      <c r="K2545" s="64">
        <f t="shared" si="692"/>
        <v>0</v>
      </c>
      <c r="L2545" s="64">
        <f t="shared" si="692"/>
        <v>0</v>
      </c>
      <c r="M2545" s="64">
        <f t="shared" si="692"/>
        <v>9.9415673043300767</v>
      </c>
      <c r="N2545" s="64">
        <f t="shared" si="692"/>
        <v>269.3395415150876</v>
      </c>
      <c r="O2545" s="121"/>
      <c r="P2545" s="177">
        <v>2.9750000000000001</v>
      </c>
      <c r="Q2545" s="177">
        <v>39.633124374450716</v>
      </c>
      <c r="R2545" s="177">
        <v>39.633124374450716</v>
      </c>
      <c r="S2545" s="177">
        <v>31.701979002043622</v>
      </c>
      <c r="T2545" s="177">
        <v>25.463461417277337</v>
      </c>
      <c r="U2545" s="177">
        <v>39.633124374450716</v>
      </c>
      <c r="V2545" s="177">
        <v>39.633124374450716</v>
      </c>
      <c r="W2545" s="177">
        <v>5.6482746981103888</v>
      </c>
      <c r="X2545" s="177">
        <v>26.418173196169466</v>
      </c>
      <c r="Y2545" s="177">
        <v>38.939680000000003</v>
      </c>
      <c r="Z2545" s="177">
        <v>0</v>
      </c>
      <c r="AA2545" s="177">
        <v>38.669395627378108</v>
      </c>
      <c r="AB2545" s="177">
        <v>37.256016942353547</v>
      </c>
      <c r="AC2545" s="177">
        <v>34.881631447553097</v>
      </c>
      <c r="AD2545" s="177">
        <v>58.855874218302084</v>
      </c>
      <c r="AE2545" s="177">
        <v>25.082723727627396</v>
      </c>
      <c r="AF2545" s="177">
        <v>9.9415673043300767</v>
      </c>
      <c r="AG2545" s="177">
        <v>53.113387117494632</v>
      </c>
      <c r="AH2545" s="177">
        <v>53.113387117494632</v>
      </c>
      <c r="AI2545" s="177">
        <v>53.113387117494632</v>
      </c>
      <c r="AJ2545" s="177">
        <v>29.92925407815429</v>
      </c>
    </row>
    <row r="2546" spans="1:36" hidden="1" outlineLevel="1" x14ac:dyDescent="0.25">
      <c r="A2546" s="190">
        <f t="shared" si="683"/>
        <v>2024</v>
      </c>
      <c r="B2546" s="55">
        <f t="shared" si="684"/>
        <v>10</v>
      </c>
      <c r="C2546" s="55">
        <f t="shared" si="685"/>
        <v>11</v>
      </c>
      <c r="D2546" s="55">
        <f t="shared" si="680"/>
        <v>106</v>
      </c>
      <c r="F2546" s="63">
        <f t="shared" si="691"/>
        <v>45566.458333333307</v>
      </c>
      <c r="G2546" s="64">
        <f t="shared" si="682"/>
        <v>690.62290718855888</v>
      </c>
      <c r="H2546" s="64">
        <f t="shared" si="692"/>
        <v>58.311110096574012</v>
      </c>
      <c r="I2546" s="64">
        <f t="shared" si="692"/>
        <v>185.29231513435064</v>
      </c>
      <c r="J2546" s="64">
        <f t="shared" si="692"/>
        <v>158.63118660419855</v>
      </c>
      <c r="K2546" s="64">
        <f t="shared" si="692"/>
        <v>0</v>
      </c>
      <c r="L2546" s="64">
        <f t="shared" si="692"/>
        <v>0</v>
      </c>
      <c r="M2546" s="64">
        <f t="shared" si="692"/>
        <v>9.0954764699190065</v>
      </c>
      <c r="N2546" s="64">
        <f t="shared" si="692"/>
        <v>279.29281888351676</v>
      </c>
      <c r="O2546" s="121"/>
      <c r="P2546" s="177">
        <v>2.9750000000000001</v>
      </c>
      <c r="Q2546" s="177">
        <v>42.879207104027408</v>
      </c>
      <c r="R2546" s="177">
        <v>42.879207104027408</v>
      </c>
      <c r="S2546" s="177">
        <v>32.403151247028248</v>
      </c>
      <c r="T2546" s="177">
        <v>25.799418159057858</v>
      </c>
      <c r="U2546" s="177">
        <v>42.879207104027408</v>
      </c>
      <c r="V2546" s="177">
        <v>42.879207104027408</v>
      </c>
      <c r="W2546" s="177">
        <v>5.3250747595060179</v>
      </c>
      <c r="X2546" s="177">
        <v>25.206825772323221</v>
      </c>
      <c r="Y2546" s="177">
        <v>39.742559999999997</v>
      </c>
      <c r="Z2546" s="177">
        <v>0</v>
      </c>
      <c r="AA2546" s="177">
        <v>39.191168317834354</v>
      </c>
      <c r="AB2546" s="177">
        <v>36.057262683553965</v>
      </c>
      <c r="AC2546" s="177">
        <v>32.527559466018822</v>
      </c>
      <c r="AD2546" s="177">
        <v>58.311110096574012</v>
      </c>
      <c r="AE2546" s="177">
        <v>23.6114706669964</v>
      </c>
      <c r="AF2546" s="177">
        <v>9.0954764699190065</v>
      </c>
      <c r="AG2546" s="177">
        <v>52.877062201399511</v>
      </c>
      <c r="AH2546" s="177">
        <v>52.877062201399511</v>
      </c>
      <c r="AI2546" s="177">
        <v>52.877062201399511</v>
      </c>
      <c r="AJ2546" s="177">
        <v>30.228814529438903</v>
      </c>
    </row>
    <row r="2547" spans="1:36" hidden="1" outlineLevel="1" x14ac:dyDescent="0.25">
      <c r="A2547" s="190">
        <f t="shared" si="683"/>
        <v>2024</v>
      </c>
      <c r="B2547" s="55">
        <f t="shared" si="684"/>
        <v>10</v>
      </c>
      <c r="C2547" s="55">
        <f t="shared" si="685"/>
        <v>12</v>
      </c>
      <c r="D2547" s="55">
        <f t="shared" si="680"/>
        <v>106</v>
      </c>
      <c r="F2547" s="63">
        <f t="shared" si="691"/>
        <v>45566.499999999971</v>
      </c>
      <c r="G2547" s="64">
        <f t="shared" si="682"/>
        <v>700.47236940549101</v>
      </c>
      <c r="H2547" s="64">
        <f t="shared" si="692"/>
        <v>59.671371644093753</v>
      </c>
      <c r="I2547" s="64">
        <f t="shared" si="692"/>
        <v>185.43871830194192</v>
      </c>
      <c r="J2547" s="64">
        <f t="shared" si="692"/>
        <v>164.27683206651363</v>
      </c>
      <c r="K2547" s="64">
        <f t="shared" si="692"/>
        <v>0</v>
      </c>
      <c r="L2547" s="64">
        <f t="shared" si="692"/>
        <v>0</v>
      </c>
      <c r="M2547" s="64">
        <f t="shared" si="692"/>
        <v>8.7781924070148563</v>
      </c>
      <c r="N2547" s="64">
        <f t="shared" si="692"/>
        <v>282.30725498592687</v>
      </c>
      <c r="O2547" s="121"/>
      <c r="P2547" s="177">
        <v>2.9750000000000001</v>
      </c>
      <c r="Q2547" s="177">
        <v>44.486790932008248</v>
      </c>
      <c r="R2547" s="177">
        <v>44.486790932008248</v>
      </c>
      <c r="S2547" s="177">
        <v>30.687082258372108</v>
      </c>
      <c r="T2547" s="177">
        <v>28.603438701873735</v>
      </c>
      <c r="U2547" s="177">
        <v>44.486790932008248</v>
      </c>
      <c r="V2547" s="177">
        <v>44.486790932008248</v>
      </c>
      <c r="W2547" s="177">
        <v>5.5253215303005661</v>
      </c>
      <c r="X2547" s="177">
        <v>25.943393215468248</v>
      </c>
      <c r="Y2547" s="177">
        <v>36.129600000000003</v>
      </c>
      <c r="Z2547" s="177">
        <v>0</v>
      </c>
      <c r="AA2547" s="177">
        <v>38.85060719671629</v>
      </c>
      <c r="AB2547" s="177">
        <v>33.458142583074157</v>
      </c>
      <c r="AC2547" s="177">
        <v>32.05134147810341</v>
      </c>
      <c r="AD2547" s="177">
        <v>59.671371644093753</v>
      </c>
      <c r="AE2547" s="177">
        <v>25.099116594001561</v>
      </c>
      <c r="AF2547" s="177">
        <v>8.7781924070148563</v>
      </c>
      <c r="AG2547" s="177">
        <v>54.758944022171207</v>
      </c>
      <c r="AH2547" s="177">
        <v>54.758944022171207</v>
      </c>
      <c r="AI2547" s="177">
        <v>54.758944022171207</v>
      </c>
      <c r="AJ2547" s="177">
        <v>30.475766001925688</v>
      </c>
    </row>
    <row r="2548" spans="1:36" hidden="1" outlineLevel="1" x14ac:dyDescent="0.25">
      <c r="A2548" s="190">
        <f t="shared" si="683"/>
        <v>2024</v>
      </c>
      <c r="B2548" s="55">
        <f t="shared" si="684"/>
        <v>10</v>
      </c>
      <c r="C2548" s="55">
        <f t="shared" si="685"/>
        <v>13</v>
      </c>
      <c r="D2548" s="55">
        <f t="shared" si="680"/>
        <v>106</v>
      </c>
      <c r="F2548" s="63">
        <f t="shared" si="691"/>
        <v>45566.541666666635</v>
      </c>
      <c r="G2548" s="64">
        <f t="shared" si="682"/>
        <v>710.54469984200261</v>
      </c>
      <c r="H2548" s="64">
        <f t="shared" si="692"/>
        <v>57.04401298070038</v>
      </c>
      <c r="I2548" s="64">
        <f t="shared" si="692"/>
        <v>177.66694672866603</v>
      </c>
      <c r="J2548" s="64">
        <f t="shared" si="692"/>
        <v>189.81327724600288</v>
      </c>
      <c r="K2548" s="64">
        <f t="shared" si="692"/>
        <v>0</v>
      </c>
      <c r="L2548" s="64">
        <f t="shared" si="692"/>
        <v>0</v>
      </c>
      <c r="M2548" s="64">
        <f t="shared" si="692"/>
        <v>9.5185218871245425</v>
      </c>
      <c r="N2548" s="64">
        <f t="shared" si="692"/>
        <v>276.50194099950875</v>
      </c>
      <c r="O2548" s="121"/>
      <c r="P2548" s="177">
        <v>2.9750000000000001</v>
      </c>
      <c r="Q2548" s="177">
        <v>43.920014582399617</v>
      </c>
      <c r="R2548" s="177">
        <v>43.920014582399617</v>
      </c>
      <c r="S2548" s="177">
        <v>25.012140435961715</v>
      </c>
      <c r="T2548" s="177">
        <v>27.394518935045472</v>
      </c>
      <c r="U2548" s="177">
        <v>43.920014582399617</v>
      </c>
      <c r="V2548" s="177">
        <v>43.920014582399617</v>
      </c>
      <c r="W2548" s="177">
        <v>5.8678325047576747</v>
      </c>
      <c r="X2548" s="177">
        <v>26.224955065978303</v>
      </c>
      <c r="Y2548" s="177">
        <v>32.918080000000003</v>
      </c>
      <c r="Z2548" s="177">
        <v>0</v>
      </c>
      <c r="AA2548" s="177">
        <v>36.659984415851277</v>
      </c>
      <c r="AB2548" s="177">
        <v>32.573863245887729</v>
      </c>
      <c r="AC2548" s="177">
        <v>31.588035008171239</v>
      </c>
      <c r="AD2548" s="177">
        <v>57.04401298070038</v>
      </c>
      <c r="AE2548" s="177">
        <v>25.842531399183798</v>
      </c>
      <c r="AF2548" s="177">
        <v>9.5185218871245425</v>
      </c>
      <c r="AG2548" s="177">
        <v>63.271092415334294</v>
      </c>
      <c r="AH2548" s="177">
        <v>63.271092415334294</v>
      </c>
      <c r="AI2548" s="177">
        <v>63.271092415334294</v>
      </c>
      <c r="AJ2548" s="177">
        <v>31.431888387739061</v>
      </c>
    </row>
    <row r="2549" spans="1:36" hidden="1" outlineLevel="1" x14ac:dyDescent="0.25">
      <c r="A2549" s="190">
        <f t="shared" si="683"/>
        <v>2024</v>
      </c>
      <c r="B2549" s="55">
        <f t="shared" si="684"/>
        <v>10</v>
      </c>
      <c r="C2549" s="55">
        <f t="shared" si="685"/>
        <v>14</v>
      </c>
      <c r="D2549" s="55">
        <f t="shared" si="680"/>
        <v>106</v>
      </c>
      <c r="F2549" s="63">
        <f t="shared" si="691"/>
        <v>45566.583333333299</v>
      </c>
      <c r="G2549" s="64">
        <f t="shared" si="682"/>
        <v>672.08846750854275</v>
      </c>
      <c r="H2549" s="64">
        <f t="shared" si="692"/>
        <v>54.469632524409107</v>
      </c>
      <c r="I2549" s="64">
        <f t="shared" si="692"/>
        <v>161.09706736630756</v>
      </c>
      <c r="J2549" s="64">
        <f t="shared" si="692"/>
        <v>182.09805642845976</v>
      </c>
      <c r="K2549" s="64">
        <f t="shared" si="692"/>
        <v>0</v>
      </c>
      <c r="L2549" s="64">
        <f t="shared" si="692"/>
        <v>0</v>
      </c>
      <c r="M2549" s="64">
        <f t="shared" si="692"/>
        <v>9.6242832414259283</v>
      </c>
      <c r="N2549" s="64">
        <f t="shared" si="692"/>
        <v>264.79942794794039</v>
      </c>
      <c r="O2549" s="121"/>
      <c r="P2549" s="177">
        <v>2.9750000000000001</v>
      </c>
      <c r="Q2549" s="177">
        <v>41.9414498710386</v>
      </c>
      <c r="R2549" s="177">
        <v>41.9414498710386</v>
      </c>
      <c r="S2549" s="177">
        <v>18.201607496871915</v>
      </c>
      <c r="T2549" s="177">
        <v>24.512341259690466</v>
      </c>
      <c r="U2549" s="177">
        <v>41.9414498710386</v>
      </c>
      <c r="V2549" s="177">
        <v>41.9414498710386</v>
      </c>
      <c r="W2549" s="177">
        <v>5.9841714200952723</v>
      </c>
      <c r="X2549" s="177">
        <v>26.05359007125314</v>
      </c>
      <c r="Y2549" s="177">
        <v>24.889279999999999</v>
      </c>
      <c r="Z2549" s="177">
        <v>0</v>
      </c>
      <c r="AA2549" s="177">
        <v>34.324661942006337</v>
      </c>
      <c r="AB2549" s="177">
        <v>32.239617633883441</v>
      </c>
      <c r="AC2549" s="177">
        <v>30.469348887896214</v>
      </c>
      <c r="AD2549" s="177">
        <v>54.469632524409107</v>
      </c>
      <c r="AE2549" s="177">
        <v>25.973694498195918</v>
      </c>
      <c r="AF2549" s="177">
        <v>9.6242832414259283</v>
      </c>
      <c r="AG2549" s="177">
        <v>60.699352142819919</v>
      </c>
      <c r="AH2549" s="177">
        <v>60.699352142819919</v>
      </c>
      <c r="AI2549" s="177">
        <v>60.699352142819919</v>
      </c>
      <c r="AJ2549" s="177">
        <v>32.507382620200858</v>
      </c>
    </row>
    <row r="2550" spans="1:36" hidden="1" outlineLevel="1" x14ac:dyDescent="0.25">
      <c r="A2550" s="190">
        <f t="shared" si="683"/>
        <v>2024</v>
      </c>
      <c r="B2550" s="55">
        <f t="shared" si="684"/>
        <v>10</v>
      </c>
      <c r="C2550" s="55">
        <f t="shared" si="685"/>
        <v>15</v>
      </c>
      <c r="D2550" s="55">
        <f t="shared" si="680"/>
        <v>106</v>
      </c>
      <c r="F2550" s="63">
        <f t="shared" si="691"/>
        <v>45566.624999999964</v>
      </c>
      <c r="G2550" s="64">
        <f t="shared" si="682"/>
        <v>553.2627673415883</v>
      </c>
      <c r="H2550" s="64">
        <f t="shared" si="692"/>
        <v>44.417984029990421</v>
      </c>
      <c r="I2550" s="64">
        <f t="shared" si="692"/>
        <v>112.29483599992642</v>
      </c>
      <c r="J2550" s="64">
        <f t="shared" si="692"/>
        <v>138.54212630283519</v>
      </c>
      <c r="K2550" s="64">
        <f t="shared" si="692"/>
        <v>0</v>
      </c>
      <c r="L2550" s="64">
        <f t="shared" si="692"/>
        <v>0</v>
      </c>
      <c r="M2550" s="64">
        <f t="shared" si="692"/>
        <v>9.6242832414259247</v>
      </c>
      <c r="N2550" s="64">
        <f t="shared" si="692"/>
        <v>248.38353776741036</v>
      </c>
      <c r="O2550" s="121"/>
      <c r="P2550" s="177">
        <v>2.9750000000000001</v>
      </c>
      <c r="Q2550" s="177">
        <v>37.056868239866034</v>
      </c>
      <c r="R2550" s="177">
        <v>37.056868239866034</v>
      </c>
      <c r="S2550" s="177">
        <v>5.2191802291031166</v>
      </c>
      <c r="T2550" s="177">
        <v>7.0740216801101106</v>
      </c>
      <c r="U2550" s="177">
        <v>37.056868239866034</v>
      </c>
      <c r="V2550" s="177">
        <v>37.056868239866034</v>
      </c>
      <c r="W2550" s="177">
        <v>5.9107460665715941</v>
      </c>
      <c r="X2550" s="177">
        <v>23.069341115072227</v>
      </c>
      <c r="Y2550" s="177">
        <v>17.26192</v>
      </c>
      <c r="Z2550" s="177">
        <v>0</v>
      </c>
      <c r="AA2550" s="177">
        <v>34.990083589990164</v>
      </c>
      <c r="AB2550" s="177">
        <v>32.536798843609475</v>
      </c>
      <c r="AC2550" s="177">
        <v>32.629182374346613</v>
      </c>
      <c r="AD2550" s="177">
        <v>44.417984029990421</v>
      </c>
      <c r="AE2550" s="177">
        <v>23.499465609803593</v>
      </c>
      <c r="AF2550" s="177">
        <v>9.6242832414259247</v>
      </c>
      <c r="AG2550" s="177">
        <v>46.180708767611726</v>
      </c>
      <c r="AH2550" s="177">
        <v>46.180708767611726</v>
      </c>
      <c r="AI2550" s="177">
        <v>46.180708767611726</v>
      </c>
      <c r="AJ2550" s="177">
        <v>27.285161299265777</v>
      </c>
    </row>
    <row r="2551" spans="1:36" hidden="1" outlineLevel="1" x14ac:dyDescent="0.25">
      <c r="A2551" s="190">
        <f t="shared" si="683"/>
        <v>2024</v>
      </c>
      <c r="B2551" s="55">
        <f t="shared" si="684"/>
        <v>10</v>
      </c>
      <c r="C2551" s="55">
        <f t="shared" si="685"/>
        <v>16</v>
      </c>
      <c r="D2551" s="55">
        <f t="shared" si="680"/>
        <v>106</v>
      </c>
      <c r="F2551" s="63">
        <f t="shared" si="691"/>
        <v>45566.666666666628</v>
      </c>
      <c r="G2551" s="64">
        <f t="shared" si="682"/>
        <v>296.2917860526627</v>
      </c>
      <c r="H2551" s="64">
        <f t="shared" si="692"/>
        <v>5.2149452634902111</v>
      </c>
      <c r="I2551" s="64">
        <f t="shared" si="692"/>
        <v>37.155963276860511</v>
      </c>
      <c r="J2551" s="64">
        <f t="shared" si="692"/>
        <v>15.249187008608061</v>
      </c>
      <c r="K2551" s="64">
        <f t="shared" si="692"/>
        <v>0</v>
      </c>
      <c r="L2551" s="64">
        <f t="shared" si="692"/>
        <v>0</v>
      </c>
      <c r="M2551" s="64">
        <f t="shared" si="692"/>
        <v>10.047328658631461</v>
      </c>
      <c r="N2551" s="64">
        <f t="shared" si="692"/>
        <v>228.62436184507246</v>
      </c>
      <c r="O2551" s="121"/>
      <c r="P2551" s="177">
        <v>2.9750000000000001</v>
      </c>
      <c r="Q2551" s="177">
        <v>31.904355970696674</v>
      </c>
      <c r="R2551" s="177">
        <v>31.904355970696674</v>
      </c>
      <c r="S2551" s="177">
        <v>2.4084472602183622E-2</v>
      </c>
      <c r="T2551" s="177">
        <v>1.0430223334036613E-2</v>
      </c>
      <c r="U2551" s="177">
        <v>31.904355970696674</v>
      </c>
      <c r="V2551" s="177">
        <v>31.904355970696674</v>
      </c>
      <c r="W2551" s="177">
        <v>3.1328429730348799</v>
      </c>
      <c r="X2551" s="177">
        <v>8.8848754515791271</v>
      </c>
      <c r="Y2551" s="177">
        <v>4.0144000000000002</v>
      </c>
      <c r="Z2551" s="177">
        <v>0</v>
      </c>
      <c r="AA2551" s="177">
        <v>35.863860345211862</v>
      </c>
      <c r="AB2551" s="177">
        <v>33.470885339154918</v>
      </c>
      <c r="AC2551" s="177">
        <v>31.67219227791897</v>
      </c>
      <c r="AD2551" s="177">
        <v>5.2149452634902111</v>
      </c>
      <c r="AE2551" s="177">
        <v>8.9737593439299577</v>
      </c>
      <c r="AF2551" s="177">
        <v>10.047328658631461</v>
      </c>
      <c r="AG2551" s="177">
        <v>5.083062336202687</v>
      </c>
      <c r="AH2551" s="177">
        <v>5.083062336202687</v>
      </c>
      <c r="AI2551" s="177">
        <v>5.083062336202687</v>
      </c>
      <c r="AJ2551" s="177">
        <v>9.1405708123803251</v>
      </c>
    </row>
    <row r="2552" spans="1:36" hidden="1" outlineLevel="1" x14ac:dyDescent="0.25">
      <c r="A2552" s="190">
        <f t="shared" si="683"/>
        <v>2024</v>
      </c>
      <c r="B2552" s="55">
        <f t="shared" si="684"/>
        <v>10</v>
      </c>
      <c r="C2552" s="55">
        <f t="shared" si="685"/>
        <v>17</v>
      </c>
      <c r="D2552" s="55">
        <f t="shared" si="680"/>
        <v>106</v>
      </c>
      <c r="F2552" s="63">
        <f t="shared" si="691"/>
        <v>45566.708333333292</v>
      </c>
      <c r="G2552" s="64">
        <f t="shared" si="682"/>
        <v>237.37326413071921</v>
      </c>
      <c r="H2552" s="64">
        <f t="shared" si="692"/>
        <v>0</v>
      </c>
      <c r="I2552" s="64">
        <f t="shared" si="692"/>
        <v>3.6733374888879498</v>
      </c>
      <c r="J2552" s="64">
        <f t="shared" si="692"/>
        <v>0</v>
      </c>
      <c r="K2552" s="64">
        <f t="shared" si="692"/>
        <v>0</v>
      </c>
      <c r="L2552" s="64">
        <f t="shared" si="692"/>
        <v>0</v>
      </c>
      <c r="M2552" s="64">
        <f t="shared" si="692"/>
        <v>10.470374075836997</v>
      </c>
      <c r="N2552" s="64">
        <f t="shared" si="692"/>
        <v>223.22955256599425</v>
      </c>
      <c r="O2552" s="121"/>
      <c r="P2552" s="177">
        <v>2.9750000000000001</v>
      </c>
      <c r="Q2552" s="177">
        <v>30.667753026096033</v>
      </c>
      <c r="R2552" s="177">
        <v>30.667753026096033</v>
      </c>
      <c r="S2552" s="177">
        <v>0</v>
      </c>
      <c r="T2552" s="177">
        <v>0</v>
      </c>
      <c r="U2552" s="177">
        <v>30.667753026096033</v>
      </c>
      <c r="V2552" s="177">
        <v>30.667753026096033</v>
      </c>
      <c r="W2552" s="177">
        <v>5.8293309051122615E-2</v>
      </c>
      <c r="X2552" s="177">
        <v>0.21242223918608122</v>
      </c>
      <c r="Y2552" s="177">
        <v>0</v>
      </c>
      <c r="Z2552" s="177">
        <v>0</v>
      </c>
      <c r="AA2552" s="177">
        <v>35.294545292075178</v>
      </c>
      <c r="AB2552" s="177">
        <v>34.332671679308241</v>
      </c>
      <c r="AC2552" s="177">
        <v>30.93132349022671</v>
      </c>
      <c r="AD2552" s="177">
        <v>0</v>
      </c>
      <c r="AE2552" s="177">
        <v>0.33835579855508685</v>
      </c>
      <c r="AF2552" s="177">
        <v>10.470374075836997</v>
      </c>
      <c r="AG2552" s="177">
        <v>0</v>
      </c>
      <c r="AH2552" s="177">
        <v>0</v>
      </c>
      <c r="AI2552" s="177">
        <v>0</v>
      </c>
      <c r="AJ2552" s="177">
        <v>8.9266142095659085E-2</v>
      </c>
    </row>
    <row r="2553" spans="1:36" hidden="1" outlineLevel="1" x14ac:dyDescent="0.25">
      <c r="A2553" s="190">
        <f t="shared" si="683"/>
        <v>2024</v>
      </c>
      <c r="B2553" s="55">
        <f t="shared" si="684"/>
        <v>10</v>
      </c>
      <c r="C2553" s="55">
        <f t="shared" si="685"/>
        <v>18</v>
      </c>
      <c r="D2553" s="55">
        <f t="shared" si="680"/>
        <v>106</v>
      </c>
      <c r="F2553" s="63">
        <f t="shared" si="691"/>
        <v>45566.749999999956</v>
      </c>
      <c r="G2553" s="64">
        <f t="shared" si="682"/>
        <v>219.74280580573841</v>
      </c>
      <c r="H2553" s="64">
        <f t="shared" si="692"/>
        <v>0</v>
      </c>
      <c r="I2553" s="64">
        <f t="shared" si="692"/>
        <v>2.9750000000000001</v>
      </c>
      <c r="J2553" s="64">
        <f t="shared" si="692"/>
        <v>0</v>
      </c>
      <c r="K2553" s="64">
        <f t="shared" si="692"/>
        <v>0</v>
      </c>
      <c r="L2553" s="64">
        <f t="shared" si="692"/>
        <v>0</v>
      </c>
      <c r="M2553" s="64">
        <f t="shared" si="692"/>
        <v>11.104942201645297</v>
      </c>
      <c r="N2553" s="64">
        <f t="shared" si="692"/>
        <v>205.6628636040931</v>
      </c>
      <c r="O2553" s="121"/>
      <c r="P2553" s="177">
        <v>2.9750000000000001</v>
      </c>
      <c r="Q2553" s="177">
        <v>27.040384388600799</v>
      </c>
      <c r="R2553" s="177">
        <v>27.040384388600799</v>
      </c>
      <c r="S2553" s="177">
        <v>0</v>
      </c>
      <c r="T2553" s="177">
        <v>0</v>
      </c>
      <c r="U2553" s="177">
        <v>27.040384388600799</v>
      </c>
      <c r="V2553" s="177">
        <v>27.040384388600799</v>
      </c>
      <c r="W2553" s="177">
        <v>0</v>
      </c>
      <c r="X2553" s="177">
        <v>0</v>
      </c>
      <c r="Y2553" s="177">
        <v>0</v>
      </c>
      <c r="Z2553" s="177">
        <v>0</v>
      </c>
      <c r="AA2553" s="177">
        <v>32.623213531341797</v>
      </c>
      <c r="AB2553" s="177">
        <v>35.180710449512681</v>
      </c>
      <c r="AC2553" s="177">
        <v>29.697402068835437</v>
      </c>
      <c r="AD2553" s="177">
        <v>0</v>
      </c>
      <c r="AE2553" s="177">
        <v>0</v>
      </c>
      <c r="AF2553" s="177">
        <v>11.104942201645297</v>
      </c>
      <c r="AG2553" s="177">
        <v>0</v>
      </c>
      <c r="AH2553" s="177">
        <v>0</v>
      </c>
      <c r="AI2553" s="177">
        <v>0</v>
      </c>
      <c r="AJ2553" s="177">
        <v>0</v>
      </c>
    </row>
    <row r="2554" spans="1:36" hidden="1" outlineLevel="1" x14ac:dyDescent="0.25">
      <c r="A2554" s="190">
        <f t="shared" si="683"/>
        <v>2024</v>
      </c>
      <c r="B2554" s="55">
        <f t="shared" si="684"/>
        <v>10</v>
      </c>
      <c r="C2554" s="55">
        <f t="shared" si="685"/>
        <v>19</v>
      </c>
      <c r="D2554" s="55">
        <f t="shared" si="680"/>
        <v>106</v>
      </c>
      <c r="F2554" s="63">
        <f t="shared" si="691"/>
        <v>45566.791666666621</v>
      </c>
      <c r="G2554" s="64">
        <f t="shared" si="682"/>
        <v>212.94803236208904</v>
      </c>
      <c r="H2554" s="64">
        <f t="shared" si="692"/>
        <v>0</v>
      </c>
      <c r="I2554" s="64">
        <f t="shared" si="692"/>
        <v>2.9750000000000001</v>
      </c>
      <c r="J2554" s="64">
        <f t="shared" si="692"/>
        <v>0</v>
      </c>
      <c r="K2554" s="64">
        <f t="shared" si="692"/>
        <v>0</v>
      </c>
      <c r="L2554" s="64">
        <f t="shared" si="692"/>
        <v>0</v>
      </c>
      <c r="M2554" s="64">
        <f t="shared" si="692"/>
        <v>12.374078453261905</v>
      </c>
      <c r="N2554" s="64">
        <f t="shared" si="692"/>
        <v>197.59895390882713</v>
      </c>
      <c r="O2554" s="121"/>
      <c r="P2554" s="177">
        <v>2.9750000000000001</v>
      </c>
      <c r="Q2554" s="177">
        <v>25.391580462466614</v>
      </c>
      <c r="R2554" s="177">
        <v>25.391580462466614</v>
      </c>
      <c r="S2554" s="177">
        <v>0</v>
      </c>
      <c r="T2554" s="177">
        <v>0</v>
      </c>
      <c r="U2554" s="177">
        <v>25.391580462466614</v>
      </c>
      <c r="V2554" s="177">
        <v>25.391580462466614</v>
      </c>
      <c r="W2554" s="177">
        <v>0</v>
      </c>
      <c r="X2554" s="177">
        <v>0</v>
      </c>
      <c r="Y2554" s="177">
        <v>0</v>
      </c>
      <c r="Z2554" s="177">
        <v>0</v>
      </c>
      <c r="AA2554" s="177">
        <v>33.068540730696604</v>
      </c>
      <c r="AB2554" s="177">
        <v>34.51436852319997</v>
      </c>
      <c r="AC2554" s="177">
        <v>28.44972280506407</v>
      </c>
      <c r="AD2554" s="177">
        <v>0</v>
      </c>
      <c r="AE2554" s="177">
        <v>0</v>
      </c>
      <c r="AF2554" s="177">
        <v>12.374078453261905</v>
      </c>
      <c r="AG2554" s="177">
        <v>0</v>
      </c>
      <c r="AH2554" s="177">
        <v>0</v>
      </c>
      <c r="AI2554" s="177">
        <v>0</v>
      </c>
      <c r="AJ2554" s="177">
        <v>0</v>
      </c>
    </row>
    <row r="2555" spans="1:36" hidden="1" outlineLevel="1" x14ac:dyDescent="0.25">
      <c r="A2555" s="190">
        <f t="shared" si="683"/>
        <v>2024</v>
      </c>
      <c r="B2555" s="55">
        <f t="shared" si="684"/>
        <v>10</v>
      </c>
      <c r="C2555" s="55">
        <f t="shared" si="685"/>
        <v>20</v>
      </c>
      <c r="D2555" s="55">
        <f t="shared" si="680"/>
        <v>106</v>
      </c>
      <c r="F2555" s="63">
        <f t="shared" si="691"/>
        <v>45566.833333333285</v>
      </c>
      <c r="G2555" s="64">
        <f t="shared" si="682"/>
        <v>213.41278136423583</v>
      </c>
      <c r="H2555" s="64">
        <f t="shared" ref="H2555:N2564" si="693">SUMIF($P$6:$AK$6,H$6,$P2555:$AK2555)</f>
        <v>0</v>
      </c>
      <c r="I2555" s="64">
        <f t="shared" si="693"/>
        <v>2.9750000000000001</v>
      </c>
      <c r="J2555" s="64">
        <f t="shared" si="693"/>
        <v>0</v>
      </c>
      <c r="K2555" s="64">
        <f t="shared" si="693"/>
        <v>0</v>
      </c>
      <c r="L2555" s="64">
        <f t="shared" si="693"/>
        <v>0</v>
      </c>
      <c r="M2555" s="64">
        <f t="shared" si="693"/>
        <v>13.64321470487851</v>
      </c>
      <c r="N2555" s="64">
        <f t="shared" si="693"/>
        <v>196.79456665935732</v>
      </c>
      <c r="O2555" s="121"/>
      <c r="P2555" s="177">
        <v>2.9750000000000001</v>
      </c>
      <c r="Q2555" s="177">
        <v>26.215982425533703</v>
      </c>
      <c r="R2555" s="177">
        <v>26.215982425533703</v>
      </c>
      <c r="S2555" s="177">
        <v>0</v>
      </c>
      <c r="T2555" s="177">
        <v>0</v>
      </c>
      <c r="U2555" s="177">
        <v>26.215982425533703</v>
      </c>
      <c r="V2555" s="177">
        <v>26.215982425533703</v>
      </c>
      <c r="W2555" s="177">
        <v>0</v>
      </c>
      <c r="X2555" s="177">
        <v>0</v>
      </c>
      <c r="Y2555" s="177">
        <v>0</v>
      </c>
      <c r="Z2555" s="177">
        <v>0</v>
      </c>
      <c r="AA2555" s="177">
        <v>31.652163409423242</v>
      </c>
      <c r="AB2555" s="177">
        <v>32.874543417994452</v>
      </c>
      <c r="AC2555" s="177">
        <v>27.403930129804806</v>
      </c>
      <c r="AD2555" s="177">
        <v>0</v>
      </c>
      <c r="AE2555" s="177">
        <v>0</v>
      </c>
      <c r="AF2555" s="177">
        <v>13.64321470487851</v>
      </c>
      <c r="AG2555" s="177">
        <v>0</v>
      </c>
      <c r="AH2555" s="177">
        <v>0</v>
      </c>
      <c r="AI2555" s="177">
        <v>0</v>
      </c>
      <c r="AJ2555" s="177">
        <v>0</v>
      </c>
    </row>
    <row r="2556" spans="1:36" hidden="1" outlineLevel="1" x14ac:dyDescent="0.25">
      <c r="A2556" s="190">
        <f t="shared" si="683"/>
        <v>2024</v>
      </c>
      <c r="B2556" s="55">
        <f t="shared" si="684"/>
        <v>10</v>
      </c>
      <c r="C2556" s="55">
        <f t="shared" si="685"/>
        <v>21</v>
      </c>
      <c r="D2556" s="55">
        <f t="shared" si="680"/>
        <v>106</v>
      </c>
      <c r="F2556" s="63">
        <f t="shared" si="691"/>
        <v>45566.874999999949</v>
      </c>
      <c r="G2556" s="64">
        <f t="shared" si="682"/>
        <v>207.99868326178029</v>
      </c>
      <c r="H2556" s="64">
        <f t="shared" si="693"/>
        <v>0</v>
      </c>
      <c r="I2556" s="64">
        <f t="shared" si="693"/>
        <v>2.9750000000000001</v>
      </c>
      <c r="J2556" s="64">
        <f t="shared" si="693"/>
        <v>0</v>
      </c>
      <c r="K2556" s="64">
        <f t="shared" si="693"/>
        <v>0</v>
      </c>
      <c r="L2556" s="64">
        <f t="shared" si="693"/>
        <v>0</v>
      </c>
      <c r="M2556" s="64">
        <f t="shared" si="693"/>
        <v>15.441157728002036</v>
      </c>
      <c r="N2556" s="64">
        <f t="shared" si="693"/>
        <v>189.58252553377824</v>
      </c>
      <c r="O2556" s="121"/>
      <c r="P2556" s="177">
        <v>2.9750000000000001</v>
      </c>
      <c r="Q2556" s="177">
        <v>24.845414161934656</v>
      </c>
      <c r="R2556" s="177">
        <v>24.845414161934656</v>
      </c>
      <c r="S2556" s="177">
        <v>0</v>
      </c>
      <c r="T2556" s="177">
        <v>0</v>
      </c>
      <c r="U2556" s="177">
        <v>24.845414161934656</v>
      </c>
      <c r="V2556" s="177">
        <v>24.845414161934656</v>
      </c>
      <c r="W2556" s="177">
        <v>0</v>
      </c>
      <c r="X2556" s="177">
        <v>0</v>
      </c>
      <c r="Y2556" s="177">
        <v>0</v>
      </c>
      <c r="Z2556" s="177">
        <v>0</v>
      </c>
      <c r="AA2556" s="177">
        <v>31.940431497589799</v>
      </c>
      <c r="AB2556" s="177">
        <v>32.140088725476573</v>
      </c>
      <c r="AC2556" s="177">
        <v>26.120348662973246</v>
      </c>
      <c r="AD2556" s="177">
        <v>0</v>
      </c>
      <c r="AE2556" s="177">
        <v>0</v>
      </c>
      <c r="AF2556" s="177">
        <v>15.441157728002036</v>
      </c>
      <c r="AG2556" s="177">
        <v>0</v>
      </c>
      <c r="AH2556" s="177">
        <v>0</v>
      </c>
      <c r="AI2556" s="177">
        <v>0</v>
      </c>
      <c r="AJ2556" s="177">
        <v>0</v>
      </c>
    </row>
    <row r="2557" spans="1:36" hidden="1" outlineLevel="1" x14ac:dyDescent="0.25">
      <c r="A2557" s="190">
        <f t="shared" si="683"/>
        <v>2024</v>
      </c>
      <c r="B2557" s="55">
        <f t="shared" si="684"/>
        <v>10</v>
      </c>
      <c r="C2557" s="55">
        <f t="shared" si="685"/>
        <v>22</v>
      </c>
      <c r="D2557" s="55">
        <f t="shared" si="680"/>
        <v>106</v>
      </c>
      <c r="F2557" s="63">
        <f t="shared" si="691"/>
        <v>45566.916666666613</v>
      </c>
      <c r="G2557" s="64">
        <f t="shared" si="682"/>
        <v>212.57673178409038</v>
      </c>
      <c r="H2557" s="64">
        <f t="shared" si="693"/>
        <v>0</v>
      </c>
      <c r="I2557" s="64">
        <f t="shared" si="693"/>
        <v>2.9750000000000001</v>
      </c>
      <c r="J2557" s="64">
        <f t="shared" si="693"/>
        <v>0</v>
      </c>
      <c r="K2557" s="64">
        <f t="shared" si="693"/>
        <v>0</v>
      </c>
      <c r="L2557" s="64">
        <f t="shared" si="693"/>
        <v>0</v>
      </c>
      <c r="M2557" s="64">
        <f t="shared" si="693"/>
        <v>16.498771271015876</v>
      </c>
      <c r="N2557" s="64">
        <f t="shared" si="693"/>
        <v>193.10296051307449</v>
      </c>
      <c r="O2557" s="121"/>
      <c r="P2557" s="177">
        <v>2.9750000000000001</v>
      </c>
      <c r="Q2557" s="177">
        <v>24.927854358241362</v>
      </c>
      <c r="R2557" s="177">
        <v>24.927854358241362</v>
      </c>
      <c r="S2557" s="177">
        <v>0</v>
      </c>
      <c r="T2557" s="177">
        <v>0</v>
      </c>
      <c r="U2557" s="177">
        <v>24.927854358241362</v>
      </c>
      <c r="V2557" s="177">
        <v>24.927854358241362</v>
      </c>
      <c r="W2557" s="177">
        <v>0</v>
      </c>
      <c r="X2557" s="177">
        <v>0</v>
      </c>
      <c r="Y2557" s="177">
        <v>0</v>
      </c>
      <c r="Z2557" s="177">
        <v>0</v>
      </c>
      <c r="AA2557" s="177">
        <v>32.71041527537956</v>
      </c>
      <c r="AB2557" s="177">
        <v>33.620609233008672</v>
      </c>
      <c r="AC2557" s="177">
        <v>27.06051857172082</v>
      </c>
      <c r="AD2557" s="177">
        <v>0</v>
      </c>
      <c r="AE2557" s="177">
        <v>0</v>
      </c>
      <c r="AF2557" s="177">
        <v>16.498771271015876</v>
      </c>
      <c r="AG2557" s="177">
        <v>0</v>
      </c>
      <c r="AH2557" s="177">
        <v>0</v>
      </c>
      <c r="AI2557" s="177">
        <v>0</v>
      </c>
      <c r="AJ2557" s="177">
        <v>0</v>
      </c>
    </row>
    <row r="2558" spans="1:36" hidden="1" outlineLevel="1" x14ac:dyDescent="0.25">
      <c r="A2558" s="190">
        <f t="shared" si="683"/>
        <v>2024</v>
      </c>
      <c r="B2558" s="55">
        <f t="shared" si="684"/>
        <v>10</v>
      </c>
      <c r="C2558" s="55">
        <f t="shared" si="685"/>
        <v>23</v>
      </c>
      <c r="D2558" s="55">
        <f t="shared" si="680"/>
        <v>106</v>
      </c>
      <c r="F2558" s="63">
        <f t="shared" si="691"/>
        <v>45566.958333333278</v>
      </c>
      <c r="G2558" s="64">
        <f t="shared" si="682"/>
        <v>212.19299145335432</v>
      </c>
      <c r="H2558" s="64">
        <f t="shared" si="693"/>
        <v>0</v>
      </c>
      <c r="I2558" s="64">
        <f t="shared" si="693"/>
        <v>2.9750000000000001</v>
      </c>
      <c r="J2558" s="64">
        <f t="shared" si="693"/>
        <v>0</v>
      </c>
      <c r="K2558" s="64">
        <f t="shared" si="693"/>
        <v>0</v>
      </c>
      <c r="L2558" s="64">
        <f t="shared" si="693"/>
        <v>0</v>
      </c>
      <c r="M2558" s="64">
        <f t="shared" si="693"/>
        <v>15.864203145207568</v>
      </c>
      <c r="N2558" s="64">
        <f t="shared" si="693"/>
        <v>193.35378830814676</v>
      </c>
      <c r="O2558" s="121"/>
      <c r="P2558" s="177">
        <v>2.9750000000000001</v>
      </c>
      <c r="Q2558" s="177">
        <v>24.639313671167884</v>
      </c>
      <c r="R2558" s="177">
        <v>24.639313671167884</v>
      </c>
      <c r="S2558" s="177">
        <v>0</v>
      </c>
      <c r="T2558" s="177">
        <v>0</v>
      </c>
      <c r="U2558" s="177">
        <v>24.639313671167884</v>
      </c>
      <c r="V2558" s="177">
        <v>24.639313671167884</v>
      </c>
      <c r="W2558" s="177">
        <v>0</v>
      </c>
      <c r="X2558" s="177">
        <v>0</v>
      </c>
      <c r="Y2558" s="177">
        <v>0</v>
      </c>
      <c r="Z2558" s="177">
        <v>0</v>
      </c>
      <c r="AA2558" s="177">
        <v>32.682881236175987</v>
      </c>
      <c r="AB2558" s="177">
        <v>34.089542826608088</v>
      </c>
      <c r="AC2558" s="177">
        <v>28.024109560691137</v>
      </c>
      <c r="AD2558" s="177">
        <v>0</v>
      </c>
      <c r="AE2558" s="177">
        <v>0</v>
      </c>
      <c r="AF2558" s="177">
        <v>15.864203145207568</v>
      </c>
      <c r="AG2558" s="177">
        <v>0</v>
      </c>
      <c r="AH2558" s="177">
        <v>0</v>
      </c>
      <c r="AI2558" s="177">
        <v>0</v>
      </c>
      <c r="AJ2558" s="177">
        <v>0</v>
      </c>
    </row>
    <row r="2559" spans="1:36" hidden="1" outlineLevel="1" x14ac:dyDescent="0.25">
      <c r="A2559" s="190">
        <f t="shared" si="683"/>
        <v>2024</v>
      </c>
      <c r="B2559" s="55">
        <f t="shared" si="684"/>
        <v>11</v>
      </c>
      <c r="C2559" s="55">
        <f t="shared" si="685"/>
        <v>0</v>
      </c>
      <c r="D2559" s="55">
        <f t="shared" si="680"/>
        <v>107</v>
      </c>
      <c r="F2559" s="63">
        <f t="shared" ref="F2559" si="694">EDATE(F2535,1)</f>
        <v>45597</v>
      </c>
      <c r="G2559" s="64">
        <f t="shared" si="682"/>
        <v>279.90638793108286</v>
      </c>
      <c r="H2559" s="64">
        <f t="shared" si="693"/>
        <v>0</v>
      </c>
      <c r="I2559" s="64">
        <f t="shared" si="693"/>
        <v>2.9750000000000001</v>
      </c>
      <c r="J2559" s="64">
        <f t="shared" si="693"/>
        <v>0</v>
      </c>
      <c r="K2559" s="64">
        <f t="shared" si="693"/>
        <v>0</v>
      </c>
      <c r="L2559" s="64">
        <f t="shared" si="693"/>
        <v>0</v>
      </c>
      <c r="M2559" s="64">
        <f t="shared" si="693"/>
        <v>12.976379472648778</v>
      </c>
      <c r="N2559" s="64">
        <f t="shared" si="693"/>
        <v>263.95500845843407</v>
      </c>
      <c r="O2559" s="121"/>
      <c r="P2559" s="177">
        <v>2.9750000000000001</v>
      </c>
      <c r="Q2559" s="177">
        <v>34.109631221901161</v>
      </c>
      <c r="R2559" s="177">
        <v>34.109631221901161</v>
      </c>
      <c r="S2559" s="177">
        <v>0</v>
      </c>
      <c r="T2559" s="177">
        <v>0</v>
      </c>
      <c r="U2559" s="177">
        <v>34.109631221901161</v>
      </c>
      <c r="V2559" s="177">
        <v>34.109631221901161</v>
      </c>
      <c r="W2559" s="177">
        <v>0</v>
      </c>
      <c r="X2559" s="177">
        <v>0</v>
      </c>
      <c r="Y2559" s="177">
        <v>0</v>
      </c>
      <c r="Z2559" s="177">
        <v>0</v>
      </c>
      <c r="AA2559" s="177">
        <v>43.681582650544371</v>
      </c>
      <c r="AB2559" s="177">
        <v>46.656683458930587</v>
      </c>
      <c r="AC2559" s="177">
        <v>37.178217461354492</v>
      </c>
      <c r="AD2559" s="177">
        <v>0</v>
      </c>
      <c r="AE2559" s="177">
        <v>0</v>
      </c>
      <c r="AF2559" s="177">
        <v>12.976379472648778</v>
      </c>
      <c r="AG2559" s="177">
        <v>0</v>
      </c>
      <c r="AH2559" s="177">
        <v>0</v>
      </c>
      <c r="AI2559" s="177">
        <v>0</v>
      </c>
      <c r="AJ2559" s="177">
        <v>0</v>
      </c>
    </row>
    <row r="2560" spans="1:36" hidden="1" outlineLevel="1" x14ac:dyDescent="0.25">
      <c r="A2560" s="190">
        <f t="shared" si="683"/>
        <v>2024</v>
      </c>
      <c r="B2560" s="55">
        <f t="shared" si="684"/>
        <v>11</v>
      </c>
      <c r="C2560" s="55">
        <f t="shared" si="685"/>
        <v>1</v>
      </c>
      <c r="D2560" s="55">
        <f t="shared" si="680"/>
        <v>107</v>
      </c>
      <c r="F2560" s="63">
        <f t="shared" ref="F2560" si="695">F2559+1/24</f>
        <v>45597.041666666664</v>
      </c>
      <c r="G2560" s="64">
        <f t="shared" si="682"/>
        <v>261.86948315543839</v>
      </c>
      <c r="H2560" s="64">
        <f t="shared" si="693"/>
        <v>0</v>
      </c>
      <c r="I2560" s="64">
        <f t="shared" si="693"/>
        <v>2.9750000000000001</v>
      </c>
      <c r="J2560" s="64">
        <f t="shared" si="693"/>
        <v>0</v>
      </c>
      <c r="K2560" s="64">
        <f t="shared" si="693"/>
        <v>0</v>
      </c>
      <c r="L2560" s="64">
        <f t="shared" si="693"/>
        <v>0</v>
      </c>
      <c r="M2560" s="64">
        <f t="shared" si="693"/>
        <v>12.767083029541535</v>
      </c>
      <c r="N2560" s="64">
        <f t="shared" si="693"/>
        <v>246.12740012589686</v>
      </c>
      <c r="O2560" s="121"/>
      <c r="P2560" s="177">
        <v>2.9750000000000001</v>
      </c>
      <c r="Q2560" s="177">
        <v>30.770803271479416</v>
      </c>
      <c r="R2560" s="177">
        <v>30.770803271479416</v>
      </c>
      <c r="S2560" s="177">
        <v>0</v>
      </c>
      <c r="T2560" s="177">
        <v>0</v>
      </c>
      <c r="U2560" s="177">
        <v>30.770803271479416</v>
      </c>
      <c r="V2560" s="177">
        <v>30.770803271479416</v>
      </c>
      <c r="W2560" s="177">
        <v>0</v>
      </c>
      <c r="X2560" s="177">
        <v>0</v>
      </c>
      <c r="Y2560" s="177">
        <v>0</v>
      </c>
      <c r="Z2560" s="177">
        <v>0</v>
      </c>
      <c r="AA2560" s="177">
        <v>41.690536102988517</v>
      </c>
      <c r="AB2560" s="177">
        <v>45.969439136183112</v>
      </c>
      <c r="AC2560" s="177">
        <v>35.384211800807556</v>
      </c>
      <c r="AD2560" s="177">
        <v>0</v>
      </c>
      <c r="AE2560" s="177">
        <v>0</v>
      </c>
      <c r="AF2560" s="177">
        <v>12.767083029541535</v>
      </c>
      <c r="AG2560" s="177">
        <v>0</v>
      </c>
      <c r="AH2560" s="177">
        <v>0</v>
      </c>
      <c r="AI2560" s="177">
        <v>0</v>
      </c>
      <c r="AJ2560" s="177">
        <v>0</v>
      </c>
    </row>
    <row r="2561" spans="1:36" hidden="1" outlineLevel="1" x14ac:dyDescent="0.25">
      <c r="A2561" s="190">
        <f t="shared" si="683"/>
        <v>2024</v>
      </c>
      <c r="B2561" s="55">
        <f t="shared" si="684"/>
        <v>11</v>
      </c>
      <c r="C2561" s="55">
        <f t="shared" si="685"/>
        <v>2</v>
      </c>
      <c r="D2561" s="55">
        <f t="shared" si="680"/>
        <v>107</v>
      </c>
      <c r="F2561" s="63">
        <f t="shared" si="691"/>
        <v>45597.083333333328</v>
      </c>
      <c r="G2561" s="64">
        <f t="shared" si="682"/>
        <v>258.82318921653513</v>
      </c>
      <c r="H2561" s="64">
        <f t="shared" si="693"/>
        <v>0</v>
      </c>
      <c r="I2561" s="64">
        <f t="shared" si="693"/>
        <v>2.9750000000000001</v>
      </c>
      <c r="J2561" s="64">
        <f t="shared" si="693"/>
        <v>0</v>
      </c>
      <c r="K2561" s="64">
        <f t="shared" si="693"/>
        <v>0</v>
      </c>
      <c r="L2561" s="64">
        <f t="shared" si="693"/>
        <v>0</v>
      </c>
      <c r="M2561" s="64">
        <f t="shared" si="693"/>
        <v>12.871731251095156</v>
      </c>
      <c r="N2561" s="64">
        <f t="shared" si="693"/>
        <v>242.97645796543998</v>
      </c>
      <c r="O2561" s="121"/>
      <c r="P2561" s="177">
        <v>2.9750000000000001</v>
      </c>
      <c r="Q2561" s="177">
        <v>28.854068707348411</v>
      </c>
      <c r="R2561" s="177">
        <v>28.854068707348411</v>
      </c>
      <c r="S2561" s="177">
        <v>0</v>
      </c>
      <c r="T2561" s="177">
        <v>0</v>
      </c>
      <c r="U2561" s="177">
        <v>28.854068707348411</v>
      </c>
      <c r="V2561" s="177">
        <v>28.854068707348411</v>
      </c>
      <c r="W2561" s="177">
        <v>0</v>
      </c>
      <c r="X2561" s="177">
        <v>0</v>
      </c>
      <c r="Y2561" s="177">
        <v>0</v>
      </c>
      <c r="Z2561" s="177">
        <v>0</v>
      </c>
      <c r="AA2561" s="177">
        <v>43.84368528351829</v>
      </c>
      <c r="AB2561" s="177">
        <v>45.97384536505448</v>
      </c>
      <c r="AC2561" s="177">
        <v>37.74265248747357</v>
      </c>
      <c r="AD2561" s="177">
        <v>0</v>
      </c>
      <c r="AE2561" s="177">
        <v>0</v>
      </c>
      <c r="AF2561" s="177">
        <v>12.871731251095156</v>
      </c>
      <c r="AG2561" s="177">
        <v>0</v>
      </c>
      <c r="AH2561" s="177">
        <v>0</v>
      </c>
      <c r="AI2561" s="177">
        <v>0</v>
      </c>
      <c r="AJ2561" s="177">
        <v>0</v>
      </c>
    </row>
    <row r="2562" spans="1:36" hidden="1" outlineLevel="1" x14ac:dyDescent="0.25">
      <c r="A2562" s="190">
        <f t="shared" si="683"/>
        <v>2024</v>
      </c>
      <c r="B2562" s="55">
        <f t="shared" si="684"/>
        <v>11</v>
      </c>
      <c r="C2562" s="55">
        <f t="shared" si="685"/>
        <v>3</v>
      </c>
      <c r="D2562" s="55">
        <f t="shared" si="680"/>
        <v>107</v>
      </c>
      <c r="F2562" s="63">
        <f t="shared" si="691"/>
        <v>45597.124999999993</v>
      </c>
      <c r="G2562" s="64">
        <f t="shared" si="682"/>
        <v>265.86136015732222</v>
      </c>
      <c r="H2562" s="64">
        <f t="shared" si="693"/>
        <v>0</v>
      </c>
      <c r="I2562" s="64">
        <f t="shared" si="693"/>
        <v>2.9750000000000001</v>
      </c>
      <c r="J2562" s="64">
        <f t="shared" si="693"/>
        <v>0</v>
      </c>
      <c r="K2562" s="64">
        <f t="shared" si="693"/>
        <v>0</v>
      </c>
      <c r="L2562" s="64">
        <f t="shared" si="693"/>
        <v>0</v>
      </c>
      <c r="M2562" s="64">
        <f t="shared" si="693"/>
        <v>12.976379472648778</v>
      </c>
      <c r="N2562" s="64">
        <f t="shared" si="693"/>
        <v>249.90998068467343</v>
      </c>
      <c r="O2562" s="121"/>
      <c r="P2562" s="177">
        <v>2.9750000000000001</v>
      </c>
      <c r="Q2562" s="177">
        <v>29.74030081764554</v>
      </c>
      <c r="R2562" s="177">
        <v>29.74030081764554</v>
      </c>
      <c r="S2562" s="177">
        <v>0</v>
      </c>
      <c r="T2562" s="177">
        <v>0</v>
      </c>
      <c r="U2562" s="177">
        <v>29.74030081764554</v>
      </c>
      <c r="V2562" s="177">
        <v>29.74030081764554</v>
      </c>
      <c r="W2562" s="177">
        <v>0</v>
      </c>
      <c r="X2562" s="177">
        <v>0</v>
      </c>
      <c r="Y2562" s="177">
        <v>0</v>
      </c>
      <c r="Z2562" s="177">
        <v>0</v>
      </c>
      <c r="AA2562" s="177">
        <v>45.859502636950197</v>
      </c>
      <c r="AB2562" s="177">
        <v>45.2657490012853</v>
      </c>
      <c r="AC2562" s="177">
        <v>39.823525775855778</v>
      </c>
      <c r="AD2562" s="177">
        <v>0</v>
      </c>
      <c r="AE2562" s="177">
        <v>0</v>
      </c>
      <c r="AF2562" s="177">
        <v>12.976379472648778</v>
      </c>
      <c r="AG2562" s="177">
        <v>0</v>
      </c>
      <c r="AH2562" s="177">
        <v>0</v>
      </c>
      <c r="AI2562" s="177">
        <v>0</v>
      </c>
      <c r="AJ2562" s="177">
        <v>0</v>
      </c>
    </row>
    <row r="2563" spans="1:36" hidden="1" outlineLevel="1" x14ac:dyDescent="0.25">
      <c r="A2563" s="190">
        <f t="shared" si="683"/>
        <v>2024</v>
      </c>
      <c r="B2563" s="55">
        <f t="shared" si="684"/>
        <v>11</v>
      </c>
      <c r="C2563" s="55">
        <f t="shared" si="685"/>
        <v>4</v>
      </c>
      <c r="D2563" s="55">
        <f t="shared" si="680"/>
        <v>107</v>
      </c>
      <c r="F2563" s="63">
        <f t="shared" si="691"/>
        <v>45597.166666666657</v>
      </c>
      <c r="G2563" s="64">
        <f t="shared" si="682"/>
        <v>277.90286249038064</v>
      </c>
      <c r="H2563" s="64">
        <f t="shared" si="693"/>
        <v>0</v>
      </c>
      <c r="I2563" s="64">
        <f t="shared" si="693"/>
        <v>2.9750000000000001</v>
      </c>
      <c r="J2563" s="64">
        <f t="shared" si="693"/>
        <v>0</v>
      </c>
      <c r="K2563" s="64">
        <f t="shared" si="693"/>
        <v>0</v>
      </c>
      <c r="L2563" s="64">
        <f t="shared" si="693"/>
        <v>0</v>
      </c>
      <c r="M2563" s="64">
        <f t="shared" si="693"/>
        <v>12.871731251095156</v>
      </c>
      <c r="N2563" s="64">
        <f t="shared" si="693"/>
        <v>262.05613123928549</v>
      </c>
      <c r="O2563" s="121"/>
      <c r="P2563" s="177">
        <v>2.9750000000000001</v>
      </c>
      <c r="Q2563" s="177">
        <v>31.368494694703067</v>
      </c>
      <c r="R2563" s="177">
        <v>31.368494694703067</v>
      </c>
      <c r="S2563" s="177">
        <v>0</v>
      </c>
      <c r="T2563" s="177">
        <v>0</v>
      </c>
      <c r="U2563" s="177">
        <v>31.368494694703067</v>
      </c>
      <c r="V2563" s="177">
        <v>31.368494694703067</v>
      </c>
      <c r="W2563" s="177">
        <v>0</v>
      </c>
      <c r="X2563" s="177">
        <v>0</v>
      </c>
      <c r="Y2563" s="177">
        <v>0</v>
      </c>
      <c r="Z2563" s="177">
        <v>0</v>
      </c>
      <c r="AA2563" s="177">
        <v>47.760818642050822</v>
      </c>
      <c r="AB2563" s="177">
        <v>46.218812806862594</v>
      </c>
      <c r="AC2563" s="177">
        <v>42.60252101155983</v>
      </c>
      <c r="AD2563" s="177">
        <v>0</v>
      </c>
      <c r="AE2563" s="177">
        <v>0</v>
      </c>
      <c r="AF2563" s="177">
        <v>12.871731251095156</v>
      </c>
      <c r="AG2563" s="177">
        <v>0</v>
      </c>
      <c r="AH2563" s="177">
        <v>0</v>
      </c>
      <c r="AI2563" s="177">
        <v>0</v>
      </c>
      <c r="AJ2563" s="177">
        <v>0</v>
      </c>
    </row>
    <row r="2564" spans="1:36" hidden="1" outlineLevel="1" x14ac:dyDescent="0.25">
      <c r="A2564" s="190">
        <f t="shared" si="683"/>
        <v>2024</v>
      </c>
      <c r="B2564" s="55">
        <f t="shared" si="684"/>
        <v>11</v>
      </c>
      <c r="C2564" s="55">
        <f t="shared" si="685"/>
        <v>5</v>
      </c>
      <c r="D2564" s="55">
        <f t="shared" si="680"/>
        <v>107</v>
      </c>
      <c r="F2564" s="63">
        <f t="shared" si="691"/>
        <v>45597.208333333321</v>
      </c>
      <c r="G2564" s="64">
        <f t="shared" si="682"/>
        <v>271.38055456100005</v>
      </c>
      <c r="H2564" s="64">
        <f t="shared" si="693"/>
        <v>0</v>
      </c>
      <c r="I2564" s="64">
        <f t="shared" si="693"/>
        <v>2.9750000000000001</v>
      </c>
      <c r="J2564" s="64">
        <f t="shared" si="693"/>
        <v>0</v>
      </c>
      <c r="K2564" s="64">
        <f t="shared" si="693"/>
        <v>0</v>
      </c>
      <c r="L2564" s="64">
        <f t="shared" si="693"/>
        <v>0</v>
      </c>
      <c r="M2564" s="64">
        <f t="shared" si="693"/>
        <v>12.662434807987918</v>
      </c>
      <c r="N2564" s="64">
        <f t="shared" si="693"/>
        <v>255.74311975301214</v>
      </c>
      <c r="O2564" s="121"/>
      <c r="P2564" s="177">
        <v>2.9750000000000001</v>
      </c>
      <c r="Q2564" s="177">
        <v>30.070061602872382</v>
      </c>
      <c r="R2564" s="177">
        <v>30.070061602872382</v>
      </c>
      <c r="S2564" s="177">
        <v>0</v>
      </c>
      <c r="T2564" s="177">
        <v>0</v>
      </c>
      <c r="U2564" s="177">
        <v>30.070061602872382</v>
      </c>
      <c r="V2564" s="177">
        <v>30.070061602872382</v>
      </c>
      <c r="W2564" s="177">
        <v>0</v>
      </c>
      <c r="X2564" s="177">
        <v>0</v>
      </c>
      <c r="Y2564" s="177">
        <v>0</v>
      </c>
      <c r="Z2564" s="177">
        <v>0</v>
      </c>
      <c r="AA2564" s="177">
        <v>47.598720193107283</v>
      </c>
      <c r="AB2564" s="177">
        <v>47.833504241613667</v>
      </c>
      <c r="AC2564" s="177">
        <v>40.030648906801652</v>
      </c>
      <c r="AD2564" s="177">
        <v>0</v>
      </c>
      <c r="AE2564" s="177">
        <v>0</v>
      </c>
      <c r="AF2564" s="177">
        <v>12.662434807987918</v>
      </c>
      <c r="AG2564" s="177">
        <v>0</v>
      </c>
      <c r="AH2564" s="177">
        <v>0</v>
      </c>
      <c r="AI2564" s="177">
        <v>0</v>
      </c>
      <c r="AJ2564" s="177">
        <v>0</v>
      </c>
    </row>
    <row r="2565" spans="1:36" hidden="1" outlineLevel="1" x14ac:dyDescent="0.25">
      <c r="A2565" s="190">
        <f t="shared" si="683"/>
        <v>2024</v>
      </c>
      <c r="B2565" s="55">
        <f t="shared" si="684"/>
        <v>11</v>
      </c>
      <c r="C2565" s="55">
        <f t="shared" si="685"/>
        <v>6</v>
      </c>
      <c r="D2565" s="55">
        <f t="shared" si="680"/>
        <v>107</v>
      </c>
      <c r="F2565" s="63">
        <f t="shared" si="691"/>
        <v>45597.249999999985</v>
      </c>
      <c r="G2565" s="64">
        <f t="shared" si="682"/>
        <v>296.47070992173451</v>
      </c>
      <c r="H2565" s="64">
        <f t="shared" ref="H2565:N2574" si="696">SUMIF($P$6:$AK$6,H$6,$P2565:$AK2565)</f>
        <v>4.1707361843912052</v>
      </c>
      <c r="I2565" s="64">
        <f t="shared" si="696"/>
        <v>7.599894550692996</v>
      </c>
      <c r="J2565" s="64">
        <f t="shared" si="696"/>
        <v>19.72961881656822</v>
      </c>
      <c r="K2565" s="64">
        <f t="shared" si="696"/>
        <v>0</v>
      </c>
      <c r="L2565" s="64">
        <f t="shared" si="696"/>
        <v>0</v>
      </c>
      <c r="M2565" s="64">
        <f t="shared" si="696"/>
        <v>12.453138364880679</v>
      </c>
      <c r="N2565" s="64">
        <f t="shared" si="696"/>
        <v>252.51732200520144</v>
      </c>
      <c r="O2565" s="121"/>
      <c r="P2565" s="177">
        <v>2.9750000000000001</v>
      </c>
      <c r="Q2565" s="177">
        <v>28.524307922121579</v>
      </c>
      <c r="R2565" s="177">
        <v>28.524307922121579</v>
      </c>
      <c r="S2565" s="177">
        <v>1.7636072183036218</v>
      </c>
      <c r="T2565" s="177">
        <v>2.8612873323893737</v>
      </c>
      <c r="U2565" s="177">
        <v>28.524307922121579</v>
      </c>
      <c r="V2565" s="177">
        <v>28.524307922121579</v>
      </c>
      <c r="W2565" s="177">
        <v>0</v>
      </c>
      <c r="X2565" s="177">
        <v>0</v>
      </c>
      <c r="Y2565" s="177">
        <v>0</v>
      </c>
      <c r="Z2565" s="177">
        <v>0</v>
      </c>
      <c r="AA2565" s="177">
        <v>48.080317248313136</v>
      </c>
      <c r="AB2565" s="177">
        <v>46.71877493361697</v>
      </c>
      <c r="AC2565" s="177">
        <v>43.620998134785019</v>
      </c>
      <c r="AD2565" s="177">
        <v>4.1707361843912052</v>
      </c>
      <c r="AE2565" s="177">
        <v>0</v>
      </c>
      <c r="AF2565" s="177">
        <v>12.453138364880679</v>
      </c>
      <c r="AG2565" s="177">
        <v>6.5765396055227399</v>
      </c>
      <c r="AH2565" s="177">
        <v>6.5765396055227399</v>
      </c>
      <c r="AI2565" s="177">
        <v>6.5765396055227399</v>
      </c>
      <c r="AJ2565" s="177">
        <v>0</v>
      </c>
    </row>
    <row r="2566" spans="1:36" hidden="1" outlineLevel="1" x14ac:dyDescent="0.25">
      <c r="A2566" s="190">
        <f t="shared" si="683"/>
        <v>2024</v>
      </c>
      <c r="B2566" s="55">
        <f t="shared" si="684"/>
        <v>11</v>
      </c>
      <c r="C2566" s="55">
        <f t="shared" si="685"/>
        <v>7</v>
      </c>
      <c r="D2566" s="55">
        <f t="shared" si="680"/>
        <v>107</v>
      </c>
      <c r="F2566" s="63">
        <f t="shared" si="691"/>
        <v>45597.29166666665</v>
      </c>
      <c r="G2566" s="64">
        <f t="shared" si="682"/>
        <v>477.95624842493834</v>
      </c>
      <c r="H2566" s="64">
        <f t="shared" si="696"/>
        <v>37.60940191574354</v>
      </c>
      <c r="I2566" s="64">
        <f t="shared" si="696"/>
        <v>41.254266508347911</v>
      </c>
      <c r="J2566" s="64">
        <f t="shared" si="696"/>
        <v>129.80716532909685</v>
      </c>
      <c r="K2566" s="64">
        <f t="shared" si="696"/>
        <v>0</v>
      </c>
      <c r="L2566" s="64">
        <f t="shared" si="696"/>
        <v>0</v>
      </c>
      <c r="M2566" s="64">
        <f t="shared" si="696"/>
        <v>12.034545478666203</v>
      </c>
      <c r="N2566" s="64">
        <f t="shared" si="696"/>
        <v>257.25086919308382</v>
      </c>
      <c r="O2566" s="121"/>
      <c r="P2566" s="177">
        <v>2.9750000000000001</v>
      </c>
      <c r="Q2566" s="177">
        <v>29.225049590728609</v>
      </c>
      <c r="R2566" s="177">
        <v>29.225049590728609</v>
      </c>
      <c r="S2566" s="177">
        <v>11.344549616197352</v>
      </c>
      <c r="T2566" s="177">
        <v>14.213172667470323</v>
      </c>
      <c r="U2566" s="177">
        <v>29.225049590728609</v>
      </c>
      <c r="V2566" s="177">
        <v>29.225049590728609</v>
      </c>
      <c r="W2566" s="177">
        <v>0.44491236322680688</v>
      </c>
      <c r="X2566" s="177">
        <v>3.9338774984064755</v>
      </c>
      <c r="Y2566" s="177">
        <v>2.0741066666666668</v>
      </c>
      <c r="Z2566" s="177">
        <v>0</v>
      </c>
      <c r="AA2566" s="177">
        <v>49.599012088741702</v>
      </c>
      <c r="AB2566" s="177">
        <v>45.965752703569521</v>
      </c>
      <c r="AC2566" s="177">
        <v>44.785906037858126</v>
      </c>
      <c r="AD2566" s="177">
        <v>37.60940191574354</v>
      </c>
      <c r="AE2566" s="177">
        <v>4.3775833349631306</v>
      </c>
      <c r="AF2566" s="177">
        <v>12.034545478666203</v>
      </c>
      <c r="AG2566" s="177">
        <v>43.269055109698947</v>
      </c>
      <c r="AH2566" s="177">
        <v>43.269055109698947</v>
      </c>
      <c r="AI2566" s="177">
        <v>43.269055109698947</v>
      </c>
      <c r="AJ2566" s="177">
        <v>1.8910643614171647</v>
      </c>
    </row>
    <row r="2567" spans="1:36" hidden="1" outlineLevel="1" x14ac:dyDescent="0.25">
      <c r="A2567" s="190">
        <f t="shared" si="683"/>
        <v>2024</v>
      </c>
      <c r="B2567" s="55">
        <f t="shared" si="684"/>
        <v>11</v>
      </c>
      <c r="C2567" s="55">
        <f t="shared" si="685"/>
        <v>8</v>
      </c>
      <c r="D2567" s="55">
        <f t="shared" si="680"/>
        <v>107</v>
      </c>
      <c r="F2567" s="63">
        <f t="shared" si="691"/>
        <v>45597.333333333314</v>
      </c>
      <c r="G2567" s="64">
        <f t="shared" si="682"/>
        <v>583.22140637224254</v>
      </c>
      <c r="H2567" s="64">
        <f t="shared" si="696"/>
        <v>48.377048668575959</v>
      </c>
      <c r="I2567" s="64">
        <f t="shared" si="696"/>
        <v>97.053101558054934</v>
      </c>
      <c r="J2567" s="64">
        <f t="shared" si="696"/>
        <v>156.92148738938766</v>
      </c>
      <c r="K2567" s="64">
        <f t="shared" si="696"/>
        <v>0</v>
      </c>
      <c r="L2567" s="64">
        <f t="shared" si="696"/>
        <v>0</v>
      </c>
      <c r="M2567" s="64">
        <f t="shared" si="696"/>
        <v>10.464822155361915</v>
      </c>
      <c r="N2567" s="64">
        <f t="shared" si="696"/>
        <v>270.40494660086205</v>
      </c>
      <c r="O2567" s="121"/>
      <c r="P2567" s="177">
        <v>2.9750000000000001</v>
      </c>
      <c r="Q2567" s="177">
        <v>33.563464921369217</v>
      </c>
      <c r="R2567" s="177">
        <v>33.563464921369217</v>
      </c>
      <c r="S2567" s="177">
        <v>18.953707260791447</v>
      </c>
      <c r="T2567" s="177">
        <v>17.820443000570915</v>
      </c>
      <c r="U2567" s="177">
        <v>33.563464921369217</v>
      </c>
      <c r="V2567" s="177">
        <v>33.563464921369217</v>
      </c>
      <c r="W2567" s="177">
        <v>2.9855742543784656</v>
      </c>
      <c r="X2567" s="177">
        <v>17.784723327756819</v>
      </c>
      <c r="Y2567" s="177">
        <v>9.1260693333333318</v>
      </c>
      <c r="Z2567" s="177">
        <v>0</v>
      </c>
      <c r="AA2567" s="177">
        <v>47.097334215967322</v>
      </c>
      <c r="AB2567" s="177">
        <v>44.95828982239297</v>
      </c>
      <c r="AC2567" s="177">
        <v>44.095462877024865</v>
      </c>
      <c r="AD2567" s="177">
        <v>48.377048668575959</v>
      </c>
      <c r="AE2567" s="177">
        <v>14.540847471036882</v>
      </c>
      <c r="AF2567" s="177">
        <v>10.464822155361915</v>
      </c>
      <c r="AG2567" s="177">
        <v>52.307162463129217</v>
      </c>
      <c r="AH2567" s="177">
        <v>52.307162463129217</v>
      </c>
      <c r="AI2567" s="177">
        <v>52.307162463129217</v>
      </c>
      <c r="AJ2567" s="177">
        <v>12.866736910187068</v>
      </c>
    </row>
    <row r="2568" spans="1:36" hidden="1" outlineLevel="1" x14ac:dyDescent="0.25">
      <c r="A2568" s="190">
        <f t="shared" si="683"/>
        <v>2024</v>
      </c>
      <c r="B2568" s="55">
        <f t="shared" si="684"/>
        <v>11</v>
      </c>
      <c r="C2568" s="55">
        <f t="shared" si="685"/>
        <v>9</v>
      </c>
      <c r="D2568" s="55">
        <f t="shared" si="680"/>
        <v>107</v>
      </c>
      <c r="F2568" s="63">
        <f t="shared" si="691"/>
        <v>45597.374999999978</v>
      </c>
      <c r="G2568" s="64">
        <f t="shared" si="682"/>
        <v>618.95709484278802</v>
      </c>
      <c r="H2568" s="64">
        <f t="shared" si="696"/>
        <v>45.526820592256257</v>
      </c>
      <c r="I2568" s="64">
        <f t="shared" si="696"/>
        <v>125.22029891220335</v>
      </c>
      <c r="J2568" s="64">
        <f t="shared" si="696"/>
        <v>153.75657756645802</v>
      </c>
      <c r="K2568" s="64">
        <f t="shared" si="696"/>
        <v>0</v>
      </c>
      <c r="L2568" s="64">
        <f t="shared" si="696"/>
        <v>0</v>
      </c>
      <c r="M2568" s="64">
        <f t="shared" si="696"/>
        <v>9.2090434967184862</v>
      </c>
      <c r="N2568" s="64">
        <f t="shared" si="696"/>
        <v>285.24435427515192</v>
      </c>
      <c r="O2568" s="121"/>
      <c r="P2568" s="177">
        <v>2.9750000000000001</v>
      </c>
      <c r="Q2568" s="177">
        <v>38.087370693699903</v>
      </c>
      <c r="R2568" s="177">
        <v>38.087370693699903</v>
      </c>
      <c r="S2568" s="177">
        <v>21.990384357843528</v>
      </c>
      <c r="T2568" s="177">
        <v>18.774182626626416</v>
      </c>
      <c r="U2568" s="177">
        <v>38.087370693699903</v>
      </c>
      <c r="V2568" s="177">
        <v>38.087370693699903</v>
      </c>
      <c r="W2568" s="177">
        <v>3.9740235705640385</v>
      </c>
      <c r="X2568" s="177">
        <v>20.286789342099603</v>
      </c>
      <c r="Y2568" s="177">
        <v>21.155888000000001</v>
      </c>
      <c r="Z2568" s="177">
        <v>0</v>
      </c>
      <c r="AA2568" s="177">
        <v>46.676644559873175</v>
      </c>
      <c r="AB2568" s="177">
        <v>43.570603899504562</v>
      </c>
      <c r="AC2568" s="177">
        <v>42.647623040974551</v>
      </c>
      <c r="AD2568" s="177">
        <v>45.526820592256257</v>
      </c>
      <c r="AE2568" s="177">
        <v>16.93460961704162</v>
      </c>
      <c r="AF2568" s="177">
        <v>9.2090434967184862</v>
      </c>
      <c r="AG2568" s="177">
        <v>51.252192522152669</v>
      </c>
      <c r="AH2568" s="177">
        <v>51.252192522152669</v>
      </c>
      <c r="AI2568" s="177">
        <v>51.252192522152669</v>
      </c>
      <c r="AJ2568" s="177">
        <v>19.129421398028143</v>
      </c>
    </row>
    <row r="2569" spans="1:36" hidden="1" outlineLevel="1" x14ac:dyDescent="0.25">
      <c r="A2569" s="190">
        <f t="shared" si="683"/>
        <v>2024</v>
      </c>
      <c r="B2569" s="55">
        <f t="shared" si="684"/>
        <v>11</v>
      </c>
      <c r="C2569" s="55">
        <f t="shared" si="685"/>
        <v>10</v>
      </c>
      <c r="D2569" s="55">
        <f t="shared" si="680"/>
        <v>107</v>
      </c>
      <c r="F2569" s="63">
        <f t="shared" si="691"/>
        <v>45597.416666666642</v>
      </c>
      <c r="G2569" s="64">
        <f t="shared" si="682"/>
        <v>622.9635082346723</v>
      </c>
      <c r="H2569" s="64">
        <f t="shared" si="696"/>
        <v>44.25874022296076</v>
      </c>
      <c r="I2569" s="64">
        <f t="shared" si="696"/>
        <v>125.61070051360154</v>
      </c>
      <c r="J2569" s="64">
        <f t="shared" si="696"/>
        <v>138.54618221766583</v>
      </c>
      <c r="K2569" s="64">
        <f t="shared" si="696"/>
        <v>0</v>
      </c>
      <c r="L2569" s="64">
        <f t="shared" si="696"/>
        <v>0</v>
      </c>
      <c r="M2569" s="64">
        <f t="shared" si="696"/>
        <v>9.2090434967184862</v>
      </c>
      <c r="N2569" s="64">
        <f t="shared" si="696"/>
        <v>305.33884178372568</v>
      </c>
      <c r="O2569" s="121"/>
      <c r="P2569" s="177">
        <v>2.9750000000000001</v>
      </c>
      <c r="Q2569" s="177">
        <v>44.126115073166403</v>
      </c>
      <c r="R2569" s="177">
        <v>44.126115073166403</v>
      </c>
      <c r="S2569" s="177">
        <v>21.303054046991999</v>
      </c>
      <c r="T2569" s="177">
        <v>15.635668056475621</v>
      </c>
      <c r="U2569" s="177">
        <v>44.126115073166403</v>
      </c>
      <c r="V2569" s="177">
        <v>44.126115073166403</v>
      </c>
      <c r="W2569" s="177">
        <v>3.6369763404055822</v>
      </c>
      <c r="X2569" s="177">
        <v>18.678893768608145</v>
      </c>
      <c r="Y2569" s="177">
        <v>26.963386666666665</v>
      </c>
      <c r="Z2569" s="177">
        <v>0</v>
      </c>
      <c r="AA2569" s="177">
        <v>45.715544877885776</v>
      </c>
      <c r="AB2569" s="177">
        <v>43.557158200005411</v>
      </c>
      <c r="AC2569" s="177">
        <v>39.56167841316887</v>
      </c>
      <c r="AD2569" s="177">
        <v>44.25874022296076</v>
      </c>
      <c r="AE2569" s="177">
        <v>16.079509880270027</v>
      </c>
      <c r="AF2569" s="177">
        <v>9.2090434967184862</v>
      </c>
      <c r="AG2569" s="177">
        <v>46.182060739221939</v>
      </c>
      <c r="AH2569" s="177">
        <v>46.182060739221939</v>
      </c>
      <c r="AI2569" s="177">
        <v>46.182060739221939</v>
      </c>
      <c r="AJ2569" s="177">
        <v>20.338211754183501</v>
      </c>
    </row>
    <row r="2570" spans="1:36" hidden="1" outlineLevel="1" x14ac:dyDescent="0.25">
      <c r="A2570" s="190">
        <f t="shared" si="683"/>
        <v>2024</v>
      </c>
      <c r="B2570" s="55">
        <f t="shared" si="684"/>
        <v>11</v>
      </c>
      <c r="C2570" s="55">
        <f t="shared" si="685"/>
        <v>11</v>
      </c>
      <c r="D2570" s="55">
        <f t="shared" si="680"/>
        <v>107</v>
      </c>
      <c r="F2570" s="63">
        <f t="shared" si="691"/>
        <v>45597.458333333307</v>
      </c>
      <c r="G2570" s="64">
        <f t="shared" si="682"/>
        <v>639.17438796914371</v>
      </c>
      <c r="H2570" s="64">
        <f t="shared" si="696"/>
        <v>40.341791189102054</v>
      </c>
      <c r="I2570" s="64">
        <f t="shared" si="696"/>
        <v>125.20998771908955</v>
      </c>
      <c r="J2570" s="64">
        <f t="shared" si="696"/>
        <v>141.35527191098132</v>
      </c>
      <c r="K2570" s="64">
        <f t="shared" si="696"/>
        <v>0</v>
      </c>
      <c r="L2570" s="64">
        <f t="shared" si="696"/>
        <v>0</v>
      </c>
      <c r="M2570" s="64">
        <f t="shared" si="696"/>
        <v>9.1043952751648654</v>
      </c>
      <c r="N2570" s="64">
        <f t="shared" si="696"/>
        <v>323.16294187480594</v>
      </c>
      <c r="O2570" s="121"/>
      <c r="P2570" s="177">
        <v>2.9750000000000001</v>
      </c>
      <c r="Q2570" s="177">
        <v>48.443920354730324</v>
      </c>
      <c r="R2570" s="177">
        <v>48.443920354730324</v>
      </c>
      <c r="S2570" s="177">
        <v>21.774035107869974</v>
      </c>
      <c r="T2570" s="177">
        <v>17.853340353119954</v>
      </c>
      <c r="U2570" s="177">
        <v>48.443920354730324</v>
      </c>
      <c r="V2570" s="177">
        <v>48.443920354730324</v>
      </c>
      <c r="W2570" s="177">
        <v>3.2316166256280852</v>
      </c>
      <c r="X2570" s="177">
        <v>16.789009749816223</v>
      </c>
      <c r="Y2570" s="177">
        <v>29.037493333333334</v>
      </c>
      <c r="Z2570" s="177">
        <v>0</v>
      </c>
      <c r="AA2570" s="177">
        <v>46.331886507676444</v>
      </c>
      <c r="AB2570" s="177">
        <v>43.066696574634108</v>
      </c>
      <c r="AC2570" s="177">
        <v>39.98867737357412</v>
      </c>
      <c r="AD2570" s="177">
        <v>40.341791189102054</v>
      </c>
      <c r="AE2570" s="177">
        <v>13.889381382929269</v>
      </c>
      <c r="AF2570" s="177">
        <v>9.1043952751648654</v>
      </c>
      <c r="AG2570" s="177">
        <v>47.118423970327107</v>
      </c>
      <c r="AH2570" s="177">
        <v>47.118423970327107</v>
      </c>
      <c r="AI2570" s="177">
        <v>47.118423970327107</v>
      </c>
      <c r="AJ2570" s="177">
        <v>19.660111166392703</v>
      </c>
    </row>
    <row r="2571" spans="1:36" hidden="1" outlineLevel="1" x14ac:dyDescent="0.25">
      <c r="A2571" s="190">
        <f t="shared" si="683"/>
        <v>2024</v>
      </c>
      <c r="B2571" s="55">
        <f t="shared" si="684"/>
        <v>11</v>
      </c>
      <c r="C2571" s="55">
        <f t="shared" si="685"/>
        <v>12</v>
      </c>
      <c r="D2571" s="55">
        <f t="shared" si="680"/>
        <v>107</v>
      </c>
      <c r="F2571" s="63">
        <f t="shared" si="691"/>
        <v>45597.499999999971</v>
      </c>
      <c r="G2571" s="64">
        <f t="shared" si="682"/>
        <v>666.13163911292463</v>
      </c>
      <c r="H2571" s="64">
        <f t="shared" si="696"/>
        <v>44.654490219260566</v>
      </c>
      <c r="I2571" s="64">
        <f t="shared" si="696"/>
        <v>128.77367493963717</v>
      </c>
      <c r="J2571" s="64">
        <f t="shared" si="696"/>
        <v>153.37748510465099</v>
      </c>
      <c r="K2571" s="64">
        <f t="shared" si="696"/>
        <v>0</v>
      </c>
      <c r="L2571" s="64">
        <f t="shared" si="696"/>
        <v>0</v>
      </c>
      <c r="M2571" s="64">
        <f t="shared" si="696"/>
        <v>8.7904506105040099</v>
      </c>
      <c r="N2571" s="64">
        <f t="shared" si="696"/>
        <v>330.53553823887182</v>
      </c>
      <c r="O2571" s="121"/>
      <c r="P2571" s="177">
        <v>2.9750000000000001</v>
      </c>
      <c r="Q2571" s="177">
        <v>50.463705164244715</v>
      </c>
      <c r="R2571" s="177">
        <v>50.463705164244715</v>
      </c>
      <c r="S2571" s="177">
        <v>19.827152768145488</v>
      </c>
      <c r="T2571" s="177">
        <v>20.539547836595474</v>
      </c>
      <c r="U2571" s="177">
        <v>50.463705164244715</v>
      </c>
      <c r="V2571" s="177">
        <v>50.463705164244715</v>
      </c>
      <c r="W2571" s="177">
        <v>3.2811494118264695</v>
      </c>
      <c r="X2571" s="177">
        <v>16.943173420314153</v>
      </c>
      <c r="Y2571" s="177">
        <v>30.696778666666667</v>
      </c>
      <c r="Z2571" s="177">
        <v>0</v>
      </c>
      <c r="AA2571" s="177">
        <v>45.740367253267408</v>
      </c>
      <c r="AB2571" s="177">
        <v>42.539160544767171</v>
      </c>
      <c r="AC2571" s="177">
        <v>40.401189783858413</v>
      </c>
      <c r="AD2571" s="177">
        <v>44.654490219260566</v>
      </c>
      <c r="AE2571" s="177">
        <v>12.426393085965406</v>
      </c>
      <c r="AF2571" s="177">
        <v>8.7904506105040099</v>
      </c>
      <c r="AG2571" s="177">
        <v>51.125828368217</v>
      </c>
      <c r="AH2571" s="177">
        <v>51.125828368217</v>
      </c>
      <c r="AI2571" s="177">
        <v>51.125828368217</v>
      </c>
      <c r="AJ2571" s="177">
        <v>22.084479750123531</v>
      </c>
    </row>
    <row r="2572" spans="1:36" hidden="1" outlineLevel="1" x14ac:dyDescent="0.25">
      <c r="A2572" s="190">
        <f t="shared" si="683"/>
        <v>2024</v>
      </c>
      <c r="B2572" s="55">
        <f t="shared" si="684"/>
        <v>11</v>
      </c>
      <c r="C2572" s="55">
        <f t="shared" si="685"/>
        <v>13</v>
      </c>
      <c r="D2572" s="55">
        <f t="shared" si="680"/>
        <v>107</v>
      </c>
      <c r="F2572" s="63">
        <f t="shared" si="691"/>
        <v>45597.541666666635</v>
      </c>
      <c r="G2572" s="64">
        <f t="shared" si="682"/>
        <v>676.23530806781628</v>
      </c>
      <c r="H2572" s="64">
        <f t="shared" si="696"/>
        <v>47.745797641804728</v>
      </c>
      <c r="I2572" s="64">
        <f t="shared" si="696"/>
        <v>126.58384404661338</v>
      </c>
      <c r="J2572" s="64">
        <f t="shared" si="696"/>
        <v>159.93035905134988</v>
      </c>
      <c r="K2572" s="64">
        <f t="shared" si="696"/>
        <v>0</v>
      </c>
      <c r="L2572" s="64">
        <f t="shared" si="696"/>
        <v>0</v>
      </c>
      <c r="M2572" s="64">
        <f t="shared" si="696"/>
        <v>8.3718577242895336</v>
      </c>
      <c r="N2572" s="64">
        <f t="shared" si="696"/>
        <v>333.6034496037588</v>
      </c>
      <c r="O2572" s="121"/>
      <c r="P2572" s="177">
        <v>2.9750000000000001</v>
      </c>
      <c r="Q2572" s="177">
        <v>52.3495246547607</v>
      </c>
      <c r="R2572" s="177">
        <v>52.3495246547607</v>
      </c>
      <c r="S2572" s="177">
        <v>17.29949098721444</v>
      </c>
      <c r="T2572" s="177">
        <v>22.006694134185064</v>
      </c>
      <c r="U2572" s="177">
        <v>52.3495246547607</v>
      </c>
      <c r="V2572" s="177">
        <v>52.3495246547607</v>
      </c>
      <c r="W2572" s="177">
        <v>3.4942183196509196</v>
      </c>
      <c r="X2572" s="177">
        <v>17.103530290282396</v>
      </c>
      <c r="Y2572" s="177">
        <v>24.889279999999996</v>
      </c>
      <c r="Z2572" s="177">
        <v>0</v>
      </c>
      <c r="AA2572" s="177">
        <v>44.458219160073931</v>
      </c>
      <c r="AB2572" s="177">
        <v>41.538036273346975</v>
      </c>
      <c r="AC2572" s="177">
        <v>38.209095551295107</v>
      </c>
      <c r="AD2572" s="177">
        <v>47.745797641804728</v>
      </c>
      <c r="AE2572" s="177">
        <v>15.260828821441699</v>
      </c>
      <c r="AF2572" s="177">
        <v>8.3718577242895336</v>
      </c>
      <c r="AG2572" s="177">
        <v>53.310119683783292</v>
      </c>
      <c r="AH2572" s="177">
        <v>53.310119683783292</v>
      </c>
      <c r="AI2572" s="177">
        <v>53.310119683783292</v>
      </c>
      <c r="AJ2572" s="177">
        <v>23.55480149383887</v>
      </c>
    </row>
    <row r="2573" spans="1:36" hidden="1" outlineLevel="1" x14ac:dyDescent="0.25">
      <c r="A2573" s="190">
        <f t="shared" si="683"/>
        <v>2024</v>
      </c>
      <c r="B2573" s="55">
        <f t="shared" si="684"/>
        <v>11</v>
      </c>
      <c r="C2573" s="55">
        <f t="shared" si="685"/>
        <v>14</v>
      </c>
      <c r="D2573" s="55">
        <f t="shared" si="680"/>
        <v>107</v>
      </c>
      <c r="F2573" s="63">
        <f t="shared" si="691"/>
        <v>45597.583333333299</v>
      </c>
      <c r="G2573" s="64">
        <f t="shared" si="682"/>
        <v>641.06277471982798</v>
      </c>
      <c r="H2573" s="64">
        <f t="shared" si="696"/>
        <v>44.440892501761816</v>
      </c>
      <c r="I2573" s="64">
        <f t="shared" si="696"/>
        <v>102.64994537293043</v>
      </c>
      <c r="J2573" s="64">
        <f t="shared" si="696"/>
        <v>161.83518922027727</v>
      </c>
      <c r="K2573" s="64">
        <f t="shared" si="696"/>
        <v>0</v>
      </c>
      <c r="L2573" s="64">
        <f t="shared" si="696"/>
        <v>0</v>
      </c>
      <c r="M2573" s="64">
        <f t="shared" si="696"/>
        <v>8.3718577242895336</v>
      </c>
      <c r="N2573" s="64">
        <f t="shared" si="696"/>
        <v>323.7648899005689</v>
      </c>
      <c r="O2573" s="121"/>
      <c r="P2573" s="177">
        <v>2.9750000000000001</v>
      </c>
      <c r="Q2573" s="177">
        <v>49.484727833102539</v>
      </c>
      <c r="R2573" s="177">
        <v>49.484727833102539</v>
      </c>
      <c r="S2573" s="177">
        <v>10.129317946839485</v>
      </c>
      <c r="T2573" s="177">
        <v>12.201707530865219</v>
      </c>
      <c r="U2573" s="177">
        <v>49.484727833102539</v>
      </c>
      <c r="V2573" s="177">
        <v>49.484727833102539</v>
      </c>
      <c r="W2573" s="177">
        <v>3.9591366261031622</v>
      </c>
      <c r="X2573" s="177">
        <v>17.371101557167616</v>
      </c>
      <c r="Y2573" s="177">
        <v>17.837317333333331</v>
      </c>
      <c r="Z2573" s="177">
        <v>0</v>
      </c>
      <c r="AA2573" s="177">
        <v>44.617115533028539</v>
      </c>
      <c r="AB2573" s="177">
        <v>40.485003190989559</v>
      </c>
      <c r="AC2573" s="177">
        <v>40.723859844140613</v>
      </c>
      <c r="AD2573" s="177">
        <v>44.440892501761816</v>
      </c>
      <c r="AE2573" s="177">
        <v>13.707752282997197</v>
      </c>
      <c r="AF2573" s="177">
        <v>8.3718577242895336</v>
      </c>
      <c r="AG2573" s="177">
        <v>53.945063073425757</v>
      </c>
      <c r="AH2573" s="177">
        <v>53.945063073425757</v>
      </c>
      <c r="AI2573" s="177">
        <v>53.945063073425757</v>
      </c>
      <c r="AJ2573" s="177">
        <v>24.468612095624415</v>
      </c>
    </row>
    <row r="2574" spans="1:36" hidden="1" outlineLevel="1" x14ac:dyDescent="0.25">
      <c r="A2574" s="190">
        <f t="shared" si="683"/>
        <v>2024</v>
      </c>
      <c r="B2574" s="55">
        <f t="shared" si="684"/>
        <v>11</v>
      </c>
      <c r="C2574" s="55">
        <f t="shared" si="685"/>
        <v>15</v>
      </c>
      <c r="D2574" s="55">
        <f t="shared" si="680"/>
        <v>107</v>
      </c>
      <c r="F2574" s="63">
        <f t="shared" si="691"/>
        <v>45597.624999999964</v>
      </c>
      <c r="G2574" s="64">
        <f t="shared" si="682"/>
        <v>420.30501545270226</v>
      </c>
      <c r="H2574" s="64">
        <f t="shared" si="696"/>
        <v>11.751944722267199</v>
      </c>
      <c r="I2574" s="64">
        <f t="shared" si="696"/>
        <v>43.703631664842504</v>
      </c>
      <c r="J2574" s="64">
        <f t="shared" si="696"/>
        <v>47.421521696171567</v>
      </c>
      <c r="K2574" s="64">
        <f t="shared" si="696"/>
        <v>0</v>
      </c>
      <c r="L2574" s="64">
        <f t="shared" si="696"/>
        <v>0</v>
      </c>
      <c r="M2574" s="64">
        <f t="shared" si="696"/>
        <v>8.2672095027359145</v>
      </c>
      <c r="N2574" s="64">
        <f t="shared" si="696"/>
        <v>309.16070786668507</v>
      </c>
      <c r="O2574" s="121"/>
      <c r="P2574" s="177">
        <v>2.9750000000000001</v>
      </c>
      <c r="Q2574" s="177">
        <v>45.259667772383658</v>
      </c>
      <c r="R2574" s="177">
        <v>45.259667772383658</v>
      </c>
      <c r="S2574" s="177">
        <v>0.24613521881503428</v>
      </c>
      <c r="T2574" s="177">
        <v>0.22153402398747457</v>
      </c>
      <c r="U2574" s="177">
        <v>45.259667772383658</v>
      </c>
      <c r="V2574" s="177">
        <v>45.259667772383658</v>
      </c>
      <c r="W2574" s="177">
        <v>2.5288048134492103</v>
      </c>
      <c r="X2574" s="177">
        <v>9.6072678299905068</v>
      </c>
      <c r="Y2574" s="177">
        <v>5.8074986666666675</v>
      </c>
      <c r="Z2574" s="177">
        <v>0</v>
      </c>
      <c r="AA2574" s="177">
        <v>45.492704943215514</v>
      </c>
      <c r="AB2574" s="177">
        <v>43.250672725855367</v>
      </c>
      <c r="AC2574" s="177">
        <v>39.37865910807961</v>
      </c>
      <c r="AD2574" s="177">
        <v>11.751944722267199</v>
      </c>
      <c r="AE2574" s="177">
        <v>9.948463570883316</v>
      </c>
      <c r="AF2574" s="177">
        <v>8.2672095027359145</v>
      </c>
      <c r="AG2574" s="177">
        <v>15.807173898723855</v>
      </c>
      <c r="AH2574" s="177">
        <v>15.807173898723855</v>
      </c>
      <c r="AI2574" s="177">
        <v>15.807173898723855</v>
      </c>
      <c r="AJ2574" s="177">
        <v>12.368927541050292</v>
      </c>
    </row>
    <row r="2575" spans="1:36" hidden="1" outlineLevel="1" x14ac:dyDescent="0.25">
      <c r="A2575" s="190">
        <f t="shared" si="683"/>
        <v>2024</v>
      </c>
      <c r="B2575" s="55">
        <f t="shared" si="684"/>
        <v>11</v>
      </c>
      <c r="C2575" s="55">
        <f t="shared" si="685"/>
        <v>16</v>
      </c>
      <c r="D2575" s="55">
        <f t="shared" ref="D2575:D2638" si="697">MATCH(DATE(YEAR(F2575),B2575,1),$F$7505:$F$7816,0)</f>
        <v>107</v>
      </c>
      <c r="F2575" s="63">
        <f t="shared" si="691"/>
        <v>45597.666666666628</v>
      </c>
      <c r="G2575" s="64">
        <f t="shared" ref="G2575:G2638" si="698">SUM(H2575:N2575)</f>
        <v>310.78770243875999</v>
      </c>
      <c r="H2575" s="64">
        <f t="shared" ref="H2575:N2584" si="699">SUMIF($P$6:$AK$6,H$6,$P2575:$AK2575)</f>
        <v>0</v>
      </c>
      <c r="I2575" s="64">
        <f t="shared" si="699"/>
        <v>4.7071179908623275</v>
      </c>
      <c r="J2575" s="64">
        <f t="shared" si="699"/>
        <v>0</v>
      </c>
      <c r="K2575" s="64">
        <f t="shared" si="699"/>
        <v>0</v>
      </c>
      <c r="L2575" s="64">
        <f t="shared" si="699"/>
        <v>0</v>
      </c>
      <c r="M2575" s="64">
        <f t="shared" si="699"/>
        <v>9.1043952751648654</v>
      </c>
      <c r="N2575" s="64">
        <f t="shared" si="699"/>
        <v>296.9761891727328</v>
      </c>
      <c r="O2575" s="121"/>
      <c r="P2575" s="177">
        <v>2.9750000000000001</v>
      </c>
      <c r="Q2575" s="177">
        <v>41.755959429348493</v>
      </c>
      <c r="R2575" s="177">
        <v>41.755959429348493</v>
      </c>
      <c r="S2575" s="177">
        <v>0</v>
      </c>
      <c r="T2575" s="177">
        <v>0</v>
      </c>
      <c r="U2575" s="177">
        <v>41.755959429348493</v>
      </c>
      <c r="V2575" s="177">
        <v>41.755959429348493</v>
      </c>
      <c r="W2575" s="177">
        <v>0.14659805728713224</v>
      </c>
      <c r="X2575" s="177">
        <v>0.46317791384342744</v>
      </c>
      <c r="Y2575" s="177">
        <v>0</v>
      </c>
      <c r="Z2575" s="177">
        <v>0</v>
      </c>
      <c r="AA2575" s="177">
        <v>44.883002521822462</v>
      </c>
      <c r="AB2575" s="177">
        <v>44.050897823620055</v>
      </c>
      <c r="AC2575" s="177">
        <v>41.018451109896304</v>
      </c>
      <c r="AD2575" s="177">
        <v>0</v>
      </c>
      <c r="AE2575" s="177">
        <v>0.83097742409847619</v>
      </c>
      <c r="AF2575" s="177">
        <v>9.1043952751648654</v>
      </c>
      <c r="AG2575" s="177">
        <v>0</v>
      </c>
      <c r="AH2575" s="177">
        <v>0</v>
      </c>
      <c r="AI2575" s="177">
        <v>0</v>
      </c>
      <c r="AJ2575" s="177">
        <v>0.29136459563329137</v>
      </c>
    </row>
    <row r="2576" spans="1:36" hidden="1" outlineLevel="1" x14ac:dyDescent="0.25">
      <c r="A2576" s="190">
        <f t="shared" ref="A2576:A2639" si="700">YEAR(F2576)</f>
        <v>2024</v>
      </c>
      <c r="B2576" s="55">
        <f t="shared" ref="B2576:B2639" si="701">MONTH(F2576)</f>
        <v>11</v>
      </c>
      <c r="C2576" s="55">
        <f t="shared" ref="C2576:C2639" si="702">HOUR(F2576)</f>
        <v>17</v>
      </c>
      <c r="D2576" s="55">
        <f t="shared" si="697"/>
        <v>107</v>
      </c>
      <c r="F2576" s="63">
        <f t="shared" si="691"/>
        <v>45597.708333333292</v>
      </c>
      <c r="G2576" s="64">
        <f t="shared" si="698"/>
        <v>297.80065433742567</v>
      </c>
      <c r="H2576" s="64">
        <f t="shared" si="699"/>
        <v>0</v>
      </c>
      <c r="I2576" s="64">
        <f t="shared" si="699"/>
        <v>2.9750000000000001</v>
      </c>
      <c r="J2576" s="64">
        <f t="shared" si="699"/>
        <v>0</v>
      </c>
      <c r="K2576" s="64">
        <f t="shared" si="699"/>
        <v>0</v>
      </c>
      <c r="L2576" s="64">
        <f t="shared" si="699"/>
        <v>0</v>
      </c>
      <c r="M2576" s="64">
        <f t="shared" si="699"/>
        <v>10.255525712254679</v>
      </c>
      <c r="N2576" s="64">
        <f t="shared" si="699"/>
        <v>284.57012862517098</v>
      </c>
      <c r="O2576" s="121"/>
      <c r="P2576" s="177">
        <v>2.9750000000000001</v>
      </c>
      <c r="Q2576" s="177">
        <v>39.571294227220683</v>
      </c>
      <c r="R2576" s="177">
        <v>39.571294227220683</v>
      </c>
      <c r="S2576" s="177">
        <v>0</v>
      </c>
      <c r="T2576" s="177">
        <v>0</v>
      </c>
      <c r="U2576" s="177">
        <v>39.571294227220683</v>
      </c>
      <c r="V2576" s="177">
        <v>39.571294227220683</v>
      </c>
      <c r="W2576" s="177">
        <v>0</v>
      </c>
      <c r="X2576" s="177">
        <v>0</v>
      </c>
      <c r="Y2576" s="177">
        <v>0</v>
      </c>
      <c r="Z2576" s="177">
        <v>0</v>
      </c>
      <c r="AA2576" s="177">
        <v>44.196296908719916</v>
      </c>
      <c r="AB2576" s="177">
        <v>43.428128897589737</v>
      </c>
      <c r="AC2576" s="177">
        <v>38.660525909978581</v>
      </c>
      <c r="AD2576" s="177">
        <v>0</v>
      </c>
      <c r="AE2576" s="177">
        <v>0</v>
      </c>
      <c r="AF2576" s="177">
        <v>10.255525712254679</v>
      </c>
      <c r="AG2576" s="177">
        <v>0</v>
      </c>
      <c r="AH2576" s="177">
        <v>0</v>
      </c>
      <c r="AI2576" s="177">
        <v>0</v>
      </c>
      <c r="AJ2576" s="177">
        <v>0</v>
      </c>
    </row>
    <row r="2577" spans="1:36" hidden="1" outlineLevel="1" x14ac:dyDescent="0.25">
      <c r="A2577" s="190">
        <f t="shared" si="700"/>
        <v>2024</v>
      </c>
      <c r="B2577" s="55">
        <f t="shared" si="701"/>
        <v>11</v>
      </c>
      <c r="C2577" s="55">
        <f t="shared" si="702"/>
        <v>18</v>
      </c>
      <c r="D2577" s="55">
        <f t="shared" si="697"/>
        <v>107</v>
      </c>
      <c r="F2577" s="63">
        <f t="shared" si="691"/>
        <v>45597.749999999956</v>
      </c>
      <c r="G2577" s="64">
        <f t="shared" si="698"/>
        <v>279.60462835293356</v>
      </c>
      <c r="H2577" s="64">
        <f t="shared" si="699"/>
        <v>0</v>
      </c>
      <c r="I2577" s="64">
        <f t="shared" si="699"/>
        <v>2.9750000000000001</v>
      </c>
      <c r="J2577" s="64">
        <f t="shared" si="699"/>
        <v>0</v>
      </c>
      <c r="K2577" s="64">
        <f t="shared" si="699"/>
        <v>0</v>
      </c>
      <c r="L2577" s="64">
        <f t="shared" si="699"/>
        <v>0</v>
      </c>
      <c r="M2577" s="64">
        <f t="shared" si="699"/>
        <v>10.988063263130012</v>
      </c>
      <c r="N2577" s="64">
        <f t="shared" si="699"/>
        <v>265.64156508980352</v>
      </c>
      <c r="O2577" s="121"/>
      <c r="P2577" s="177">
        <v>2.9750000000000001</v>
      </c>
      <c r="Q2577" s="177">
        <v>35.706910025343667</v>
      </c>
      <c r="R2577" s="177">
        <v>35.706910025343667</v>
      </c>
      <c r="S2577" s="177">
        <v>0</v>
      </c>
      <c r="T2577" s="177">
        <v>0</v>
      </c>
      <c r="U2577" s="177">
        <v>35.706910025343667</v>
      </c>
      <c r="V2577" s="177">
        <v>35.706910025343667</v>
      </c>
      <c r="W2577" s="177">
        <v>0</v>
      </c>
      <c r="X2577" s="177">
        <v>0</v>
      </c>
      <c r="Y2577" s="177">
        <v>0</v>
      </c>
      <c r="Z2577" s="177">
        <v>0</v>
      </c>
      <c r="AA2577" s="177">
        <v>43.737483844635804</v>
      </c>
      <c r="AB2577" s="177">
        <v>41.842012459262733</v>
      </c>
      <c r="AC2577" s="177">
        <v>37.234428684530329</v>
      </c>
      <c r="AD2577" s="177">
        <v>0</v>
      </c>
      <c r="AE2577" s="177">
        <v>0</v>
      </c>
      <c r="AF2577" s="177">
        <v>10.988063263130012</v>
      </c>
      <c r="AG2577" s="177">
        <v>0</v>
      </c>
      <c r="AH2577" s="177">
        <v>0</v>
      </c>
      <c r="AI2577" s="177">
        <v>0</v>
      </c>
      <c r="AJ2577" s="177">
        <v>0</v>
      </c>
    </row>
    <row r="2578" spans="1:36" hidden="1" outlineLevel="1" x14ac:dyDescent="0.25">
      <c r="A2578" s="190">
        <f t="shared" si="700"/>
        <v>2024</v>
      </c>
      <c r="B2578" s="55">
        <f t="shared" si="701"/>
        <v>11</v>
      </c>
      <c r="C2578" s="55">
        <f t="shared" si="702"/>
        <v>19</v>
      </c>
      <c r="D2578" s="55">
        <f t="shared" si="697"/>
        <v>107</v>
      </c>
      <c r="F2578" s="63">
        <f t="shared" si="691"/>
        <v>45597.791666666621</v>
      </c>
      <c r="G2578" s="64">
        <f t="shared" si="698"/>
        <v>253.88040520651992</v>
      </c>
      <c r="H2578" s="64">
        <f t="shared" si="699"/>
        <v>0</v>
      </c>
      <c r="I2578" s="64">
        <f t="shared" si="699"/>
        <v>2.9750000000000001</v>
      </c>
      <c r="J2578" s="64">
        <f t="shared" si="699"/>
        <v>0</v>
      </c>
      <c r="K2578" s="64">
        <f t="shared" si="699"/>
        <v>0</v>
      </c>
      <c r="L2578" s="64">
        <f t="shared" si="699"/>
        <v>0</v>
      </c>
      <c r="M2578" s="64">
        <f t="shared" si="699"/>
        <v>11.511304370898106</v>
      </c>
      <c r="N2578" s="64">
        <f t="shared" si="699"/>
        <v>239.39410083562183</v>
      </c>
      <c r="O2578" s="121"/>
      <c r="P2578" s="177">
        <v>2.9750000000000001</v>
      </c>
      <c r="Q2578" s="177">
        <v>28.812848609195065</v>
      </c>
      <c r="R2578" s="177">
        <v>28.812848609195065</v>
      </c>
      <c r="S2578" s="177">
        <v>0</v>
      </c>
      <c r="T2578" s="177">
        <v>0</v>
      </c>
      <c r="U2578" s="177">
        <v>28.812848609195065</v>
      </c>
      <c r="V2578" s="177">
        <v>28.812848609195065</v>
      </c>
      <c r="W2578" s="177">
        <v>0</v>
      </c>
      <c r="X2578" s="177">
        <v>0</v>
      </c>
      <c r="Y2578" s="177">
        <v>0</v>
      </c>
      <c r="Z2578" s="177">
        <v>0</v>
      </c>
      <c r="AA2578" s="177">
        <v>44.870003526436037</v>
      </c>
      <c r="AB2578" s="177">
        <v>41.992891453492966</v>
      </c>
      <c r="AC2578" s="177">
        <v>37.279811418912587</v>
      </c>
      <c r="AD2578" s="177">
        <v>0</v>
      </c>
      <c r="AE2578" s="177">
        <v>0</v>
      </c>
      <c r="AF2578" s="177">
        <v>11.511304370898106</v>
      </c>
      <c r="AG2578" s="177">
        <v>0</v>
      </c>
      <c r="AH2578" s="177">
        <v>0</v>
      </c>
      <c r="AI2578" s="177">
        <v>0</v>
      </c>
      <c r="AJ2578" s="177">
        <v>0</v>
      </c>
    </row>
    <row r="2579" spans="1:36" hidden="1" outlineLevel="1" x14ac:dyDescent="0.25">
      <c r="A2579" s="190">
        <f t="shared" si="700"/>
        <v>2024</v>
      </c>
      <c r="B2579" s="55">
        <f t="shared" si="701"/>
        <v>11</v>
      </c>
      <c r="C2579" s="55">
        <f t="shared" si="702"/>
        <v>20</v>
      </c>
      <c r="D2579" s="55">
        <f t="shared" si="697"/>
        <v>107</v>
      </c>
      <c r="F2579" s="63">
        <f t="shared" si="691"/>
        <v>45597.833333333285</v>
      </c>
      <c r="G2579" s="64">
        <f t="shared" si="698"/>
        <v>255.31141894297667</v>
      </c>
      <c r="H2579" s="64">
        <f t="shared" si="699"/>
        <v>0</v>
      </c>
      <c r="I2579" s="64">
        <f t="shared" si="699"/>
        <v>2.9750000000000001</v>
      </c>
      <c r="J2579" s="64">
        <f t="shared" si="699"/>
        <v>0</v>
      </c>
      <c r="K2579" s="64">
        <f t="shared" si="699"/>
        <v>0</v>
      </c>
      <c r="L2579" s="64">
        <f t="shared" si="699"/>
        <v>0</v>
      </c>
      <c r="M2579" s="64">
        <f t="shared" si="699"/>
        <v>11.302007927790868</v>
      </c>
      <c r="N2579" s="64">
        <f t="shared" si="699"/>
        <v>241.03441101518581</v>
      </c>
      <c r="O2579" s="121"/>
      <c r="P2579" s="177">
        <v>2.9750000000000001</v>
      </c>
      <c r="Q2579" s="177">
        <v>29.07047422265353</v>
      </c>
      <c r="R2579" s="177">
        <v>29.07047422265353</v>
      </c>
      <c r="S2579" s="177">
        <v>0</v>
      </c>
      <c r="T2579" s="177">
        <v>0</v>
      </c>
      <c r="U2579" s="177">
        <v>29.07047422265353</v>
      </c>
      <c r="V2579" s="177">
        <v>29.07047422265353</v>
      </c>
      <c r="W2579" s="177">
        <v>0</v>
      </c>
      <c r="X2579" s="177">
        <v>0</v>
      </c>
      <c r="Y2579" s="177">
        <v>0</v>
      </c>
      <c r="Z2579" s="177">
        <v>0</v>
      </c>
      <c r="AA2579" s="177">
        <v>45.425221932855422</v>
      </c>
      <c r="AB2579" s="177">
        <v>43.471781450671905</v>
      </c>
      <c r="AC2579" s="177">
        <v>35.855510741044341</v>
      </c>
      <c r="AD2579" s="177">
        <v>0</v>
      </c>
      <c r="AE2579" s="177">
        <v>0</v>
      </c>
      <c r="AF2579" s="177">
        <v>11.302007927790868</v>
      </c>
      <c r="AG2579" s="177">
        <v>0</v>
      </c>
      <c r="AH2579" s="177">
        <v>0</v>
      </c>
      <c r="AI2579" s="177">
        <v>0</v>
      </c>
      <c r="AJ2579" s="177">
        <v>0</v>
      </c>
    </row>
    <row r="2580" spans="1:36" hidden="1" outlineLevel="1" x14ac:dyDescent="0.25">
      <c r="A2580" s="190">
        <f t="shared" si="700"/>
        <v>2024</v>
      </c>
      <c r="B2580" s="55">
        <f t="shared" si="701"/>
        <v>11</v>
      </c>
      <c r="C2580" s="55">
        <f t="shared" si="702"/>
        <v>21</v>
      </c>
      <c r="D2580" s="55">
        <f t="shared" si="697"/>
        <v>107</v>
      </c>
      <c r="F2580" s="63">
        <f t="shared" si="691"/>
        <v>45597.874999999949</v>
      </c>
      <c r="G2580" s="64">
        <f t="shared" si="698"/>
        <v>259.86915381721997</v>
      </c>
      <c r="H2580" s="64">
        <f t="shared" si="699"/>
        <v>0</v>
      </c>
      <c r="I2580" s="64">
        <f t="shared" si="699"/>
        <v>2.9750000000000001</v>
      </c>
      <c r="J2580" s="64">
        <f t="shared" si="699"/>
        <v>0</v>
      </c>
      <c r="K2580" s="64">
        <f t="shared" si="699"/>
        <v>0</v>
      </c>
      <c r="L2580" s="64">
        <f t="shared" si="699"/>
        <v>0</v>
      </c>
      <c r="M2580" s="64">
        <f t="shared" si="699"/>
        <v>11.511304370898106</v>
      </c>
      <c r="N2580" s="64">
        <f t="shared" si="699"/>
        <v>245.38284944632187</v>
      </c>
      <c r="O2580" s="121"/>
      <c r="P2580" s="177">
        <v>2.9750000000000001</v>
      </c>
      <c r="Q2580" s="177">
        <v>29.616640523185474</v>
      </c>
      <c r="R2580" s="177">
        <v>29.616640523185474</v>
      </c>
      <c r="S2580" s="177">
        <v>0</v>
      </c>
      <c r="T2580" s="177">
        <v>0</v>
      </c>
      <c r="U2580" s="177">
        <v>29.616640523185474</v>
      </c>
      <c r="V2580" s="177">
        <v>29.616640523185474</v>
      </c>
      <c r="W2580" s="177">
        <v>0</v>
      </c>
      <c r="X2580" s="177">
        <v>0</v>
      </c>
      <c r="Y2580" s="177">
        <v>0</v>
      </c>
      <c r="Z2580" s="177">
        <v>0</v>
      </c>
      <c r="AA2580" s="177">
        <v>45.696633022453867</v>
      </c>
      <c r="AB2580" s="177">
        <v>45.870677354352303</v>
      </c>
      <c r="AC2580" s="177">
        <v>35.348976976773812</v>
      </c>
      <c r="AD2580" s="177">
        <v>0</v>
      </c>
      <c r="AE2580" s="177">
        <v>0</v>
      </c>
      <c r="AF2580" s="177">
        <v>11.511304370898106</v>
      </c>
      <c r="AG2580" s="177">
        <v>0</v>
      </c>
      <c r="AH2580" s="177">
        <v>0</v>
      </c>
      <c r="AI2580" s="177">
        <v>0</v>
      </c>
      <c r="AJ2580" s="177">
        <v>0</v>
      </c>
    </row>
    <row r="2581" spans="1:36" hidden="1" outlineLevel="1" x14ac:dyDescent="0.25">
      <c r="A2581" s="190">
        <f t="shared" si="700"/>
        <v>2024</v>
      </c>
      <c r="B2581" s="55">
        <f t="shared" si="701"/>
        <v>11</v>
      </c>
      <c r="C2581" s="55">
        <f t="shared" si="702"/>
        <v>22</v>
      </c>
      <c r="D2581" s="55">
        <f t="shared" si="697"/>
        <v>107</v>
      </c>
      <c r="F2581" s="63">
        <f t="shared" si="691"/>
        <v>45597.916666666613</v>
      </c>
      <c r="G2581" s="64">
        <f t="shared" si="698"/>
        <v>264.0556782884197</v>
      </c>
      <c r="H2581" s="64">
        <f t="shared" si="699"/>
        <v>0</v>
      </c>
      <c r="I2581" s="64">
        <f t="shared" si="699"/>
        <v>2.9750000000000001</v>
      </c>
      <c r="J2581" s="64">
        <f t="shared" si="699"/>
        <v>0</v>
      </c>
      <c r="K2581" s="64">
        <f t="shared" si="699"/>
        <v>0</v>
      </c>
      <c r="L2581" s="64">
        <f t="shared" si="699"/>
        <v>0</v>
      </c>
      <c r="M2581" s="64">
        <f t="shared" si="699"/>
        <v>12.348490143327062</v>
      </c>
      <c r="N2581" s="64">
        <f t="shared" si="699"/>
        <v>248.73218814509266</v>
      </c>
      <c r="O2581" s="121"/>
      <c r="P2581" s="177">
        <v>2.9750000000000001</v>
      </c>
      <c r="Q2581" s="177">
        <v>30.616227903404344</v>
      </c>
      <c r="R2581" s="177">
        <v>30.616227903404344</v>
      </c>
      <c r="S2581" s="177">
        <v>0</v>
      </c>
      <c r="T2581" s="177">
        <v>0</v>
      </c>
      <c r="U2581" s="177">
        <v>30.616227903404344</v>
      </c>
      <c r="V2581" s="177">
        <v>30.616227903404344</v>
      </c>
      <c r="W2581" s="177">
        <v>0</v>
      </c>
      <c r="X2581" s="177">
        <v>0</v>
      </c>
      <c r="Y2581" s="177">
        <v>0</v>
      </c>
      <c r="Z2581" s="177">
        <v>0</v>
      </c>
      <c r="AA2581" s="177">
        <v>43.539110703407829</v>
      </c>
      <c r="AB2581" s="177">
        <v>46.472836896184987</v>
      </c>
      <c r="AC2581" s="177">
        <v>36.255328931882467</v>
      </c>
      <c r="AD2581" s="177">
        <v>0</v>
      </c>
      <c r="AE2581" s="177">
        <v>0</v>
      </c>
      <c r="AF2581" s="177">
        <v>12.348490143327062</v>
      </c>
      <c r="AG2581" s="177">
        <v>0</v>
      </c>
      <c r="AH2581" s="177">
        <v>0</v>
      </c>
      <c r="AI2581" s="177">
        <v>0</v>
      </c>
      <c r="AJ2581" s="177">
        <v>0</v>
      </c>
    </row>
    <row r="2582" spans="1:36" hidden="1" outlineLevel="1" x14ac:dyDescent="0.25">
      <c r="A2582" s="190">
        <f t="shared" si="700"/>
        <v>2024</v>
      </c>
      <c r="B2582" s="55">
        <f t="shared" si="701"/>
        <v>11</v>
      </c>
      <c r="C2582" s="55">
        <f t="shared" si="702"/>
        <v>23</v>
      </c>
      <c r="D2582" s="55">
        <f t="shared" si="697"/>
        <v>107</v>
      </c>
      <c r="F2582" s="63">
        <f t="shared" si="691"/>
        <v>45597.958333333278</v>
      </c>
      <c r="G2582" s="64">
        <f t="shared" si="698"/>
        <v>268.14387836856656</v>
      </c>
      <c r="H2582" s="64">
        <f t="shared" si="699"/>
        <v>0</v>
      </c>
      <c r="I2582" s="64">
        <f t="shared" si="699"/>
        <v>2.9750000000000001</v>
      </c>
      <c r="J2582" s="64">
        <f t="shared" si="699"/>
        <v>0</v>
      </c>
      <c r="K2582" s="64">
        <f t="shared" si="699"/>
        <v>0</v>
      </c>
      <c r="L2582" s="64">
        <f t="shared" si="699"/>
        <v>0</v>
      </c>
      <c r="M2582" s="64">
        <f t="shared" si="699"/>
        <v>12.767083029541535</v>
      </c>
      <c r="N2582" s="64">
        <f t="shared" si="699"/>
        <v>252.40179533902503</v>
      </c>
      <c r="O2582" s="121"/>
      <c r="P2582" s="177">
        <v>2.9750000000000001</v>
      </c>
      <c r="Q2582" s="177">
        <v>31.749780602621598</v>
      </c>
      <c r="R2582" s="177">
        <v>31.749780602621598</v>
      </c>
      <c r="S2582" s="177">
        <v>0</v>
      </c>
      <c r="T2582" s="177">
        <v>0</v>
      </c>
      <c r="U2582" s="177">
        <v>31.749780602621598</v>
      </c>
      <c r="V2582" s="177">
        <v>31.749780602621598</v>
      </c>
      <c r="W2582" s="177">
        <v>0</v>
      </c>
      <c r="X2582" s="177">
        <v>0</v>
      </c>
      <c r="Y2582" s="177">
        <v>0</v>
      </c>
      <c r="Z2582" s="177">
        <v>0</v>
      </c>
      <c r="AA2582" s="177">
        <v>42.121410494695667</v>
      </c>
      <c r="AB2582" s="177">
        <v>46.103169457326985</v>
      </c>
      <c r="AC2582" s="177">
        <v>37.178092976515956</v>
      </c>
      <c r="AD2582" s="177">
        <v>0</v>
      </c>
      <c r="AE2582" s="177">
        <v>0</v>
      </c>
      <c r="AF2582" s="177">
        <v>12.767083029541535</v>
      </c>
      <c r="AG2582" s="177">
        <v>0</v>
      </c>
      <c r="AH2582" s="177">
        <v>0</v>
      </c>
      <c r="AI2582" s="177">
        <v>0</v>
      </c>
      <c r="AJ2582" s="177">
        <v>0</v>
      </c>
    </row>
    <row r="2583" spans="1:36" hidden="1" outlineLevel="1" x14ac:dyDescent="0.25">
      <c r="A2583" s="190">
        <f t="shared" si="700"/>
        <v>2024</v>
      </c>
      <c r="B2583" s="55">
        <f t="shared" si="701"/>
        <v>12</v>
      </c>
      <c r="C2583" s="55">
        <f t="shared" si="702"/>
        <v>0</v>
      </c>
      <c r="D2583" s="55">
        <f t="shared" si="697"/>
        <v>108</v>
      </c>
      <c r="F2583" s="63">
        <f t="shared" ref="F2583" si="703">EDATE(F2559,1)</f>
        <v>45627</v>
      </c>
      <c r="G2583" s="64">
        <f t="shared" si="698"/>
        <v>327.97427724973636</v>
      </c>
      <c r="H2583" s="64">
        <f t="shared" si="699"/>
        <v>0</v>
      </c>
      <c r="I2583" s="64">
        <f t="shared" si="699"/>
        <v>2.9750000000000001</v>
      </c>
      <c r="J2583" s="64">
        <f t="shared" si="699"/>
        <v>0</v>
      </c>
      <c r="K2583" s="64">
        <f t="shared" si="699"/>
        <v>0</v>
      </c>
      <c r="L2583" s="64">
        <f t="shared" si="699"/>
        <v>0</v>
      </c>
      <c r="M2583" s="64">
        <f t="shared" si="699"/>
        <v>10.857768319498998</v>
      </c>
      <c r="N2583" s="64">
        <f t="shared" si="699"/>
        <v>314.14150893023736</v>
      </c>
      <c r="O2583" s="121"/>
      <c r="P2583" s="177">
        <v>2.9750000000000001</v>
      </c>
      <c r="Q2583" s="177">
        <v>43.105917643870868</v>
      </c>
      <c r="R2583" s="177">
        <v>43.105917643870868</v>
      </c>
      <c r="S2583" s="177">
        <v>0</v>
      </c>
      <c r="T2583" s="177">
        <v>0</v>
      </c>
      <c r="U2583" s="177">
        <v>43.105917643870868</v>
      </c>
      <c r="V2583" s="177">
        <v>43.105917643870868</v>
      </c>
      <c r="W2583" s="177">
        <v>0</v>
      </c>
      <c r="X2583" s="177">
        <v>0</v>
      </c>
      <c r="Y2583" s="177">
        <v>0</v>
      </c>
      <c r="Z2583" s="177">
        <v>0</v>
      </c>
      <c r="AA2583" s="177">
        <v>48.653594416754189</v>
      </c>
      <c r="AB2583" s="177">
        <v>49.927221029803604</v>
      </c>
      <c r="AC2583" s="177">
        <v>43.137022908196144</v>
      </c>
      <c r="AD2583" s="177">
        <v>0</v>
      </c>
      <c r="AE2583" s="177">
        <v>0</v>
      </c>
      <c r="AF2583" s="177">
        <v>10.857768319498998</v>
      </c>
      <c r="AG2583" s="177">
        <v>0</v>
      </c>
      <c r="AH2583" s="177">
        <v>0</v>
      </c>
      <c r="AI2583" s="177">
        <v>0</v>
      </c>
      <c r="AJ2583" s="177">
        <v>0</v>
      </c>
    </row>
    <row r="2584" spans="1:36" hidden="1" outlineLevel="1" x14ac:dyDescent="0.25">
      <c r="A2584" s="190">
        <f t="shared" si="700"/>
        <v>2024</v>
      </c>
      <c r="B2584" s="55">
        <f t="shared" si="701"/>
        <v>12</v>
      </c>
      <c r="C2584" s="55">
        <f t="shared" si="702"/>
        <v>1</v>
      </c>
      <c r="D2584" s="55">
        <f t="shared" si="697"/>
        <v>108</v>
      </c>
      <c r="F2584" s="63">
        <f t="shared" ref="F2584" si="704">F2583+1/24</f>
        <v>45627.041666666664</v>
      </c>
      <c r="G2584" s="64">
        <f t="shared" si="698"/>
        <v>331.26590178271078</v>
      </c>
      <c r="H2584" s="64">
        <f t="shared" si="699"/>
        <v>0</v>
      </c>
      <c r="I2584" s="64">
        <f t="shared" si="699"/>
        <v>2.9750000000000001</v>
      </c>
      <c r="J2584" s="64">
        <f t="shared" si="699"/>
        <v>0</v>
      </c>
      <c r="K2584" s="64">
        <f t="shared" si="699"/>
        <v>0</v>
      </c>
      <c r="L2584" s="64">
        <f t="shared" si="699"/>
        <v>0</v>
      </c>
      <c r="M2584" s="64">
        <f t="shared" si="699"/>
        <v>10.397693390706664</v>
      </c>
      <c r="N2584" s="64">
        <f t="shared" si="699"/>
        <v>317.89320839200411</v>
      </c>
      <c r="O2584" s="121"/>
      <c r="P2584" s="177">
        <v>2.9750000000000001</v>
      </c>
      <c r="Q2584" s="177">
        <v>43.713914091632859</v>
      </c>
      <c r="R2584" s="177">
        <v>43.713914091632859</v>
      </c>
      <c r="S2584" s="177">
        <v>0</v>
      </c>
      <c r="T2584" s="177">
        <v>0</v>
      </c>
      <c r="U2584" s="177">
        <v>43.713914091632859</v>
      </c>
      <c r="V2584" s="177">
        <v>43.713914091632859</v>
      </c>
      <c r="W2584" s="177">
        <v>0</v>
      </c>
      <c r="X2584" s="177">
        <v>0</v>
      </c>
      <c r="Y2584" s="177">
        <v>0</v>
      </c>
      <c r="Z2584" s="177">
        <v>0</v>
      </c>
      <c r="AA2584" s="177">
        <v>49.198016511784665</v>
      </c>
      <c r="AB2584" s="177">
        <v>50.485940767049804</v>
      </c>
      <c r="AC2584" s="177">
        <v>43.353594746638258</v>
      </c>
      <c r="AD2584" s="177">
        <v>0</v>
      </c>
      <c r="AE2584" s="177">
        <v>0</v>
      </c>
      <c r="AF2584" s="177">
        <v>10.397693390706664</v>
      </c>
      <c r="AG2584" s="177">
        <v>0</v>
      </c>
      <c r="AH2584" s="177">
        <v>0</v>
      </c>
      <c r="AI2584" s="177">
        <v>0</v>
      </c>
      <c r="AJ2584" s="177">
        <v>0</v>
      </c>
    </row>
    <row r="2585" spans="1:36" hidden="1" outlineLevel="1" x14ac:dyDescent="0.25">
      <c r="A2585" s="190">
        <f t="shared" si="700"/>
        <v>2024</v>
      </c>
      <c r="B2585" s="55">
        <f t="shared" si="701"/>
        <v>12</v>
      </c>
      <c r="C2585" s="55">
        <f t="shared" si="702"/>
        <v>2</v>
      </c>
      <c r="D2585" s="55">
        <f t="shared" si="697"/>
        <v>108</v>
      </c>
      <c r="F2585" s="63">
        <f t="shared" si="691"/>
        <v>45627.083333333328</v>
      </c>
      <c r="G2585" s="64">
        <f t="shared" si="698"/>
        <v>331.74175755198007</v>
      </c>
      <c r="H2585" s="64">
        <f t="shared" ref="H2585:N2594" si="705">SUMIF($P$6:$AK$6,H$6,$P2585:$AK2585)</f>
        <v>0</v>
      </c>
      <c r="I2585" s="64">
        <f t="shared" si="705"/>
        <v>2.9750000000000001</v>
      </c>
      <c r="J2585" s="64">
        <f t="shared" si="705"/>
        <v>0</v>
      </c>
      <c r="K2585" s="64">
        <f t="shared" si="705"/>
        <v>0</v>
      </c>
      <c r="L2585" s="64">
        <f t="shared" si="705"/>
        <v>0</v>
      </c>
      <c r="M2585" s="64">
        <f t="shared" si="705"/>
        <v>10.581723362223595</v>
      </c>
      <c r="N2585" s="64">
        <f t="shared" si="705"/>
        <v>318.18503418975649</v>
      </c>
      <c r="O2585" s="121"/>
      <c r="P2585" s="177">
        <v>2.9750000000000001</v>
      </c>
      <c r="Q2585" s="177">
        <v>43.744829165247864</v>
      </c>
      <c r="R2585" s="177">
        <v>43.744829165247864</v>
      </c>
      <c r="S2585" s="177">
        <v>0</v>
      </c>
      <c r="T2585" s="177">
        <v>0</v>
      </c>
      <c r="U2585" s="177">
        <v>43.744829165247864</v>
      </c>
      <c r="V2585" s="177">
        <v>43.744829165247864</v>
      </c>
      <c r="W2585" s="177">
        <v>0</v>
      </c>
      <c r="X2585" s="177">
        <v>0</v>
      </c>
      <c r="Y2585" s="177">
        <v>0</v>
      </c>
      <c r="Z2585" s="177">
        <v>0</v>
      </c>
      <c r="AA2585" s="177">
        <v>49.581538397085509</v>
      </c>
      <c r="AB2585" s="177">
        <v>50.126928209279313</v>
      </c>
      <c r="AC2585" s="177">
        <v>43.49725092240022</v>
      </c>
      <c r="AD2585" s="177">
        <v>0</v>
      </c>
      <c r="AE2585" s="177">
        <v>0</v>
      </c>
      <c r="AF2585" s="177">
        <v>10.581723362223595</v>
      </c>
      <c r="AG2585" s="177">
        <v>0</v>
      </c>
      <c r="AH2585" s="177">
        <v>0</v>
      </c>
      <c r="AI2585" s="177">
        <v>0</v>
      </c>
      <c r="AJ2585" s="177">
        <v>0</v>
      </c>
    </row>
    <row r="2586" spans="1:36" hidden="1" outlineLevel="1" x14ac:dyDescent="0.25">
      <c r="A2586" s="190">
        <f t="shared" si="700"/>
        <v>2024</v>
      </c>
      <c r="B2586" s="55">
        <f t="shared" si="701"/>
        <v>12</v>
      </c>
      <c r="C2586" s="55">
        <f t="shared" si="702"/>
        <v>3</v>
      </c>
      <c r="D2586" s="55">
        <f t="shared" si="697"/>
        <v>108</v>
      </c>
      <c r="F2586" s="63">
        <f t="shared" si="691"/>
        <v>45627.124999999993</v>
      </c>
      <c r="G2586" s="64">
        <f t="shared" si="698"/>
        <v>338.94913993380862</v>
      </c>
      <c r="H2586" s="64">
        <f t="shared" si="705"/>
        <v>0</v>
      </c>
      <c r="I2586" s="64">
        <f t="shared" si="705"/>
        <v>2.9750000000000001</v>
      </c>
      <c r="J2586" s="64">
        <f t="shared" si="705"/>
        <v>0</v>
      </c>
      <c r="K2586" s="64">
        <f t="shared" si="705"/>
        <v>0</v>
      </c>
      <c r="L2586" s="64">
        <f t="shared" si="705"/>
        <v>0</v>
      </c>
      <c r="M2586" s="64">
        <f t="shared" si="705"/>
        <v>10.305678404948196</v>
      </c>
      <c r="N2586" s="64">
        <f t="shared" si="705"/>
        <v>325.6684615288604</v>
      </c>
      <c r="O2586" s="121"/>
      <c r="P2586" s="177">
        <v>2.9750000000000001</v>
      </c>
      <c r="Q2586" s="177">
        <v>45.424548164997077</v>
      </c>
      <c r="R2586" s="177">
        <v>45.424548164997077</v>
      </c>
      <c r="S2586" s="177">
        <v>0</v>
      </c>
      <c r="T2586" s="177">
        <v>0</v>
      </c>
      <c r="U2586" s="177">
        <v>45.424548164997077</v>
      </c>
      <c r="V2586" s="177">
        <v>45.424548164997077</v>
      </c>
      <c r="W2586" s="177">
        <v>0</v>
      </c>
      <c r="X2586" s="177">
        <v>0</v>
      </c>
      <c r="Y2586" s="177">
        <v>0</v>
      </c>
      <c r="Z2586" s="177">
        <v>0</v>
      </c>
      <c r="AA2586" s="177">
        <v>49.50307192680836</v>
      </c>
      <c r="AB2586" s="177">
        <v>50.715477202834037</v>
      </c>
      <c r="AC2586" s="177">
        <v>43.751719739229728</v>
      </c>
      <c r="AD2586" s="177">
        <v>0</v>
      </c>
      <c r="AE2586" s="177">
        <v>0</v>
      </c>
      <c r="AF2586" s="177">
        <v>10.305678404948196</v>
      </c>
      <c r="AG2586" s="177">
        <v>0</v>
      </c>
      <c r="AH2586" s="177">
        <v>0</v>
      </c>
      <c r="AI2586" s="177">
        <v>0</v>
      </c>
      <c r="AJ2586" s="177">
        <v>0</v>
      </c>
    </row>
    <row r="2587" spans="1:36" hidden="1" outlineLevel="1" x14ac:dyDescent="0.25">
      <c r="A2587" s="190">
        <f t="shared" si="700"/>
        <v>2024</v>
      </c>
      <c r="B2587" s="55">
        <f t="shared" si="701"/>
        <v>12</v>
      </c>
      <c r="C2587" s="55">
        <f t="shared" si="702"/>
        <v>4</v>
      </c>
      <c r="D2587" s="55">
        <f t="shared" si="697"/>
        <v>108</v>
      </c>
      <c r="F2587" s="63">
        <f t="shared" si="691"/>
        <v>45627.166666666657</v>
      </c>
      <c r="G2587" s="64">
        <f t="shared" si="698"/>
        <v>343.46770069316824</v>
      </c>
      <c r="H2587" s="64">
        <f t="shared" si="705"/>
        <v>0</v>
      </c>
      <c r="I2587" s="64">
        <f t="shared" si="705"/>
        <v>2.9750000000000001</v>
      </c>
      <c r="J2587" s="64">
        <f t="shared" si="705"/>
        <v>0</v>
      </c>
      <c r="K2587" s="64">
        <f t="shared" si="705"/>
        <v>0</v>
      </c>
      <c r="L2587" s="64">
        <f t="shared" si="705"/>
        <v>0</v>
      </c>
      <c r="M2587" s="64">
        <f t="shared" si="705"/>
        <v>9.8456034761558673</v>
      </c>
      <c r="N2587" s="64">
        <f t="shared" si="705"/>
        <v>330.6470972170124</v>
      </c>
      <c r="O2587" s="121"/>
      <c r="P2587" s="177">
        <v>2.9750000000000001</v>
      </c>
      <c r="Q2587" s="177">
        <v>46.661151109597725</v>
      </c>
      <c r="R2587" s="177">
        <v>46.661151109597725</v>
      </c>
      <c r="S2587" s="177">
        <v>0</v>
      </c>
      <c r="T2587" s="177">
        <v>0</v>
      </c>
      <c r="U2587" s="177">
        <v>46.661151109597725</v>
      </c>
      <c r="V2587" s="177">
        <v>46.661151109597725</v>
      </c>
      <c r="W2587" s="177">
        <v>0</v>
      </c>
      <c r="X2587" s="177">
        <v>0</v>
      </c>
      <c r="Y2587" s="177">
        <v>0</v>
      </c>
      <c r="Z2587" s="177">
        <v>0</v>
      </c>
      <c r="AA2587" s="177">
        <v>50.534201029506292</v>
      </c>
      <c r="AB2587" s="177">
        <v>51.19784563563794</v>
      </c>
      <c r="AC2587" s="177">
        <v>42.270446113477298</v>
      </c>
      <c r="AD2587" s="177">
        <v>0</v>
      </c>
      <c r="AE2587" s="177">
        <v>0</v>
      </c>
      <c r="AF2587" s="177">
        <v>9.8456034761558673</v>
      </c>
      <c r="AG2587" s="177">
        <v>0</v>
      </c>
      <c r="AH2587" s="177">
        <v>0</v>
      </c>
      <c r="AI2587" s="177">
        <v>0</v>
      </c>
      <c r="AJ2587" s="177">
        <v>0</v>
      </c>
    </row>
    <row r="2588" spans="1:36" hidden="1" outlineLevel="1" x14ac:dyDescent="0.25">
      <c r="A2588" s="190">
        <f t="shared" si="700"/>
        <v>2024</v>
      </c>
      <c r="B2588" s="55">
        <f t="shared" si="701"/>
        <v>12</v>
      </c>
      <c r="C2588" s="55">
        <f t="shared" si="702"/>
        <v>5</v>
      </c>
      <c r="D2588" s="55">
        <f t="shared" si="697"/>
        <v>108</v>
      </c>
      <c r="F2588" s="63">
        <f t="shared" si="691"/>
        <v>45627.208333333321</v>
      </c>
      <c r="G2588" s="64">
        <f t="shared" si="698"/>
        <v>341.60998761743616</v>
      </c>
      <c r="H2588" s="64">
        <f t="shared" si="705"/>
        <v>0</v>
      </c>
      <c r="I2588" s="64">
        <f t="shared" si="705"/>
        <v>2.9750000000000001</v>
      </c>
      <c r="J2588" s="64">
        <f t="shared" si="705"/>
        <v>0</v>
      </c>
      <c r="K2588" s="64">
        <f t="shared" si="705"/>
        <v>0</v>
      </c>
      <c r="L2588" s="64">
        <f t="shared" si="705"/>
        <v>0</v>
      </c>
      <c r="M2588" s="64">
        <f t="shared" si="705"/>
        <v>9.9376184619143366</v>
      </c>
      <c r="N2588" s="64">
        <f t="shared" si="705"/>
        <v>328.69736915552181</v>
      </c>
      <c r="O2588" s="121"/>
      <c r="P2588" s="177">
        <v>2.9750000000000001</v>
      </c>
      <c r="Q2588" s="177">
        <v>45.919189342837342</v>
      </c>
      <c r="R2588" s="177">
        <v>45.919189342837342</v>
      </c>
      <c r="S2588" s="177">
        <v>0</v>
      </c>
      <c r="T2588" s="177">
        <v>0</v>
      </c>
      <c r="U2588" s="177">
        <v>45.919189342837342</v>
      </c>
      <c r="V2588" s="177">
        <v>45.919189342837342</v>
      </c>
      <c r="W2588" s="177">
        <v>0</v>
      </c>
      <c r="X2588" s="177">
        <v>0</v>
      </c>
      <c r="Y2588" s="177">
        <v>0</v>
      </c>
      <c r="Z2588" s="177">
        <v>0</v>
      </c>
      <c r="AA2588" s="177">
        <v>50.666365718475973</v>
      </c>
      <c r="AB2588" s="177">
        <v>51.417585377363153</v>
      </c>
      <c r="AC2588" s="177">
        <v>42.936660688333326</v>
      </c>
      <c r="AD2588" s="177">
        <v>0</v>
      </c>
      <c r="AE2588" s="177">
        <v>0</v>
      </c>
      <c r="AF2588" s="177">
        <v>9.9376184619143366</v>
      </c>
      <c r="AG2588" s="177">
        <v>0</v>
      </c>
      <c r="AH2588" s="177">
        <v>0</v>
      </c>
      <c r="AI2588" s="177">
        <v>0</v>
      </c>
      <c r="AJ2588" s="177">
        <v>0</v>
      </c>
    </row>
    <row r="2589" spans="1:36" hidden="1" outlineLevel="1" x14ac:dyDescent="0.25">
      <c r="A2589" s="190">
        <f t="shared" si="700"/>
        <v>2024</v>
      </c>
      <c r="B2589" s="55">
        <f t="shared" si="701"/>
        <v>12</v>
      </c>
      <c r="C2589" s="55">
        <f t="shared" si="702"/>
        <v>6</v>
      </c>
      <c r="D2589" s="55">
        <f t="shared" si="697"/>
        <v>108</v>
      </c>
      <c r="F2589" s="63">
        <f t="shared" si="691"/>
        <v>45627.249999999985</v>
      </c>
      <c r="G2589" s="64">
        <f t="shared" si="698"/>
        <v>340.77625788829346</v>
      </c>
      <c r="H2589" s="64">
        <f t="shared" si="705"/>
        <v>3.4429345015442821E-2</v>
      </c>
      <c r="I2589" s="64">
        <f t="shared" si="705"/>
        <v>3.038886128047785</v>
      </c>
      <c r="J2589" s="64">
        <f t="shared" si="705"/>
        <v>2.5174256257429393E-2</v>
      </c>
      <c r="K2589" s="64">
        <f t="shared" si="705"/>
        <v>0</v>
      </c>
      <c r="L2589" s="64">
        <f t="shared" si="705"/>
        <v>0</v>
      </c>
      <c r="M2589" s="64">
        <f t="shared" si="705"/>
        <v>9.9376184619143366</v>
      </c>
      <c r="N2589" s="64">
        <f t="shared" si="705"/>
        <v>327.74014969705848</v>
      </c>
      <c r="O2589" s="121"/>
      <c r="P2589" s="177">
        <v>2.9750000000000001</v>
      </c>
      <c r="Q2589" s="177">
        <v>45.69247880299389</v>
      </c>
      <c r="R2589" s="177">
        <v>45.69247880299389</v>
      </c>
      <c r="S2589" s="177">
        <v>0</v>
      </c>
      <c r="T2589" s="177">
        <v>6.3886128047784776E-2</v>
      </c>
      <c r="U2589" s="177">
        <v>45.69247880299389</v>
      </c>
      <c r="V2589" s="177">
        <v>45.69247880299389</v>
      </c>
      <c r="W2589" s="177">
        <v>0</v>
      </c>
      <c r="X2589" s="177">
        <v>0</v>
      </c>
      <c r="Y2589" s="177">
        <v>0</v>
      </c>
      <c r="Z2589" s="177">
        <v>0</v>
      </c>
      <c r="AA2589" s="177">
        <v>50.45707526504242</v>
      </c>
      <c r="AB2589" s="177">
        <v>51.158885986129675</v>
      </c>
      <c r="AC2589" s="177">
        <v>43.35427323391081</v>
      </c>
      <c r="AD2589" s="177">
        <v>3.4429345015442821E-2</v>
      </c>
      <c r="AE2589" s="177">
        <v>0</v>
      </c>
      <c r="AF2589" s="177">
        <v>9.9376184619143366</v>
      </c>
      <c r="AG2589" s="177">
        <v>8.3914187524764643E-3</v>
      </c>
      <c r="AH2589" s="177">
        <v>8.3914187524764643E-3</v>
      </c>
      <c r="AI2589" s="177">
        <v>8.3914187524764643E-3</v>
      </c>
      <c r="AJ2589" s="177">
        <v>0</v>
      </c>
    </row>
    <row r="2590" spans="1:36" hidden="1" outlineLevel="1" x14ac:dyDescent="0.25">
      <c r="A2590" s="190">
        <f t="shared" si="700"/>
        <v>2024</v>
      </c>
      <c r="B2590" s="55">
        <f t="shared" si="701"/>
        <v>12</v>
      </c>
      <c r="C2590" s="55">
        <f t="shared" si="702"/>
        <v>7</v>
      </c>
      <c r="D2590" s="55">
        <f t="shared" si="697"/>
        <v>108</v>
      </c>
      <c r="F2590" s="63">
        <f t="shared" si="691"/>
        <v>45627.29166666665</v>
      </c>
      <c r="G2590" s="64">
        <f t="shared" si="698"/>
        <v>448.77602085558755</v>
      </c>
      <c r="H2590" s="64">
        <f t="shared" si="705"/>
        <v>20.441789941062417</v>
      </c>
      <c r="I2590" s="64">
        <f t="shared" si="705"/>
        <v>15.813411333105078</v>
      </c>
      <c r="J2590" s="64">
        <f t="shared" si="705"/>
        <v>77.310488510263781</v>
      </c>
      <c r="K2590" s="64">
        <f t="shared" si="705"/>
        <v>0</v>
      </c>
      <c r="L2590" s="64">
        <f t="shared" si="705"/>
        <v>0</v>
      </c>
      <c r="M2590" s="64">
        <f t="shared" si="705"/>
        <v>10.48970837646513</v>
      </c>
      <c r="N2590" s="64">
        <f t="shared" si="705"/>
        <v>324.72062269469114</v>
      </c>
      <c r="O2590" s="121"/>
      <c r="P2590" s="177">
        <v>2.9750000000000001</v>
      </c>
      <c r="Q2590" s="177">
        <v>45.053567281616878</v>
      </c>
      <c r="R2590" s="177">
        <v>45.053567281616878</v>
      </c>
      <c r="S2590" s="177">
        <v>5.5405478427722992</v>
      </c>
      <c r="T2590" s="177">
        <v>7.0763266354950192</v>
      </c>
      <c r="U2590" s="177">
        <v>45.053567281616878</v>
      </c>
      <c r="V2590" s="177">
        <v>45.053567281616878</v>
      </c>
      <c r="W2590" s="177">
        <v>0</v>
      </c>
      <c r="X2590" s="177">
        <v>0.12590170586314456</v>
      </c>
      <c r="Y2590" s="177">
        <v>0</v>
      </c>
      <c r="Z2590" s="177">
        <v>0</v>
      </c>
      <c r="AA2590" s="177">
        <v>50.860587349067558</v>
      </c>
      <c r="AB2590" s="177">
        <v>50.562630239560619</v>
      </c>
      <c r="AC2590" s="177">
        <v>43.083135979595468</v>
      </c>
      <c r="AD2590" s="177">
        <v>20.441789941062417</v>
      </c>
      <c r="AE2590" s="177">
        <v>9.5635148974615627E-2</v>
      </c>
      <c r="AF2590" s="177">
        <v>10.48970837646513</v>
      </c>
      <c r="AG2590" s="177">
        <v>25.770162836754594</v>
      </c>
      <c r="AH2590" s="177">
        <v>25.770162836754594</v>
      </c>
      <c r="AI2590" s="177">
        <v>25.770162836754594</v>
      </c>
      <c r="AJ2590" s="177">
        <v>0</v>
      </c>
    </row>
    <row r="2591" spans="1:36" hidden="1" outlineLevel="1" x14ac:dyDescent="0.25">
      <c r="A2591" s="190">
        <f t="shared" si="700"/>
        <v>2024</v>
      </c>
      <c r="B2591" s="55">
        <f t="shared" si="701"/>
        <v>12</v>
      </c>
      <c r="C2591" s="55">
        <f t="shared" si="702"/>
        <v>8</v>
      </c>
      <c r="D2591" s="55">
        <f t="shared" si="697"/>
        <v>108</v>
      </c>
      <c r="F2591" s="63">
        <f t="shared" si="691"/>
        <v>45627.333333333314</v>
      </c>
      <c r="G2591" s="64">
        <f t="shared" si="698"/>
        <v>595.90311983147444</v>
      </c>
      <c r="H2591" s="64">
        <f t="shared" si="705"/>
        <v>43.044834655124248</v>
      </c>
      <c r="I2591" s="64">
        <f t="shared" si="705"/>
        <v>65.406185033019455</v>
      </c>
      <c r="J2591" s="64">
        <f t="shared" si="705"/>
        <v>146.06265661427889</v>
      </c>
      <c r="K2591" s="64">
        <f t="shared" si="705"/>
        <v>0</v>
      </c>
      <c r="L2591" s="64">
        <f t="shared" si="705"/>
        <v>0</v>
      </c>
      <c r="M2591" s="64">
        <f t="shared" si="705"/>
        <v>10.857768319498998</v>
      </c>
      <c r="N2591" s="64">
        <f t="shared" si="705"/>
        <v>330.53167520955287</v>
      </c>
      <c r="O2591" s="121"/>
      <c r="P2591" s="177">
        <v>2.9750000000000001</v>
      </c>
      <c r="Q2591" s="177">
        <v>47.155792287437983</v>
      </c>
      <c r="R2591" s="177">
        <v>47.155792287437983</v>
      </c>
      <c r="S2591" s="177">
        <v>15.033988568580579</v>
      </c>
      <c r="T2591" s="177">
        <v>14.724128606184127</v>
      </c>
      <c r="U2591" s="177">
        <v>47.155792287437983</v>
      </c>
      <c r="V2591" s="177">
        <v>47.155792287437983</v>
      </c>
      <c r="W2591" s="177">
        <v>1.4873671104507373</v>
      </c>
      <c r="X2591" s="177">
        <v>9.2324796567902734</v>
      </c>
      <c r="Y2591" s="177">
        <v>6.0216000000000003</v>
      </c>
      <c r="Z2591" s="177">
        <v>0</v>
      </c>
      <c r="AA2591" s="177">
        <v>50.658263085649359</v>
      </c>
      <c r="AB2591" s="177">
        <v>49.155738368456774</v>
      </c>
      <c r="AC2591" s="177">
        <v>42.094504605694823</v>
      </c>
      <c r="AD2591" s="177">
        <v>43.044834655124248</v>
      </c>
      <c r="AE2591" s="177">
        <v>8.4500840555734964</v>
      </c>
      <c r="AF2591" s="177">
        <v>10.857768319498998</v>
      </c>
      <c r="AG2591" s="177">
        <v>48.687552204759633</v>
      </c>
      <c r="AH2591" s="177">
        <v>48.687552204759633</v>
      </c>
      <c r="AI2591" s="177">
        <v>48.687552204759633</v>
      </c>
      <c r="AJ2591" s="177">
        <v>7.4815370354402297</v>
      </c>
    </row>
    <row r="2592" spans="1:36" hidden="1" outlineLevel="1" x14ac:dyDescent="0.25">
      <c r="A2592" s="190">
        <f t="shared" si="700"/>
        <v>2024</v>
      </c>
      <c r="B2592" s="55">
        <f t="shared" si="701"/>
        <v>12</v>
      </c>
      <c r="C2592" s="55">
        <f t="shared" si="702"/>
        <v>9</v>
      </c>
      <c r="D2592" s="55">
        <f t="shared" si="697"/>
        <v>108</v>
      </c>
      <c r="F2592" s="63">
        <f t="shared" si="691"/>
        <v>45627.374999999978</v>
      </c>
      <c r="G2592" s="64">
        <f t="shared" si="698"/>
        <v>636.86874142714532</v>
      </c>
      <c r="H2592" s="64">
        <f t="shared" si="705"/>
        <v>39.840551785080287</v>
      </c>
      <c r="I2592" s="64">
        <f t="shared" si="705"/>
        <v>102.56837245653605</v>
      </c>
      <c r="J2592" s="64">
        <f t="shared" si="705"/>
        <v>139.26049680490868</v>
      </c>
      <c r="K2592" s="64">
        <f t="shared" si="705"/>
        <v>0</v>
      </c>
      <c r="L2592" s="64">
        <f t="shared" si="705"/>
        <v>0</v>
      </c>
      <c r="M2592" s="64">
        <f t="shared" si="705"/>
        <v>9.6615735046389375</v>
      </c>
      <c r="N2592" s="64">
        <f t="shared" si="705"/>
        <v>345.53774687598133</v>
      </c>
      <c r="O2592" s="121"/>
      <c r="P2592" s="177">
        <v>2.9750000000000001</v>
      </c>
      <c r="Q2592" s="177">
        <v>50.381264967938016</v>
      </c>
      <c r="R2592" s="177">
        <v>50.381264967938016</v>
      </c>
      <c r="S2592" s="177">
        <v>17.628400403323315</v>
      </c>
      <c r="T2592" s="177">
        <v>13.932494130680599</v>
      </c>
      <c r="U2592" s="177">
        <v>50.381264967938016</v>
      </c>
      <c r="V2592" s="177">
        <v>50.381264967938016</v>
      </c>
      <c r="W2592" s="177">
        <v>3.2477436017521835</v>
      </c>
      <c r="X2592" s="177">
        <v>16.141188823385232</v>
      </c>
      <c r="Y2592" s="177">
        <v>14.050400000000002</v>
      </c>
      <c r="Z2592" s="177">
        <v>0</v>
      </c>
      <c r="AA2592" s="177">
        <v>50.759890992389572</v>
      </c>
      <c r="AB2592" s="177">
        <v>48.638994067506118</v>
      </c>
      <c r="AC2592" s="177">
        <v>44.613801944333524</v>
      </c>
      <c r="AD2592" s="177">
        <v>39.840551785080287</v>
      </c>
      <c r="AE2592" s="177">
        <v>15.476876097989271</v>
      </c>
      <c r="AF2592" s="177">
        <v>9.6615735046389375</v>
      </c>
      <c r="AG2592" s="177">
        <v>46.420165601636228</v>
      </c>
      <c r="AH2592" s="177">
        <v>46.420165601636228</v>
      </c>
      <c r="AI2592" s="177">
        <v>46.420165601636228</v>
      </c>
      <c r="AJ2592" s="177">
        <v>19.116269399405457</v>
      </c>
    </row>
    <row r="2593" spans="1:36" hidden="1" outlineLevel="1" x14ac:dyDescent="0.25">
      <c r="A2593" s="190">
        <f t="shared" si="700"/>
        <v>2024</v>
      </c>
      <c r="B2593" s="55">
        <f t="shared" si="701"/>
        <v>12</v>
      </c>
      <c r="C2593" s="55">
        <f t="shared" si="702"/>
        <v>10</v>
      </c>
      <c r="D2593" s="55">
        <f t="shared" si="697"/>
        <v>108</v>
      </c>
      <c r="F2593" s="63">
        <f t="shared" si="691"/>
        <v>45627.416666666642</v>
      </c>
      <c r="G2593" s="64">
        <f t="shared" si="698"/>
        <v>645.26130405065351</v>
      </c>
      <c r="H2593" s="64">
        <f t="shared" si="705"/>
        <v>37.498588049907752</v>
      </c>
      <c r="I2593" s="64">
        <f t="shared" si="705"/>
        <v>111.98080438056681</v>
      </c>
      <c r="J2593" s="64">
        <f t="shared" si="705"/>
        <v>128.08746379984342</v>
      </c>
      <c r="K2593" s="64">
        <f t="shared" si="705"/>
        <v>0</v>
      </c>
      <c r="L2593" s="64">
        <f t="shared" si="705"/>
        <v>0</v>
      </c>
      <c r="M2593" s="64">
        <f t="shared" si="705"/>
        <v>8.5573936755373428</v>
      </c>
      <c r="N2593" s="64">
        <f t="shared" si="705"/>
        <v>359.13705414479819</v>
      </c>
      <c r="O2593" s="121"/>
      <c r="P2593" s="177">
        <v>2.9750000000000001</v>
      </c>
      <c r="Q2593" s="177">
        <v>54.451749660581797</v>
      </c>
      <c r="R2593" s="177">
        <v>54.451749660581797</v>
      </c>
      <c r="S2593" s="177">
        <v>21.166992786346658</v>
      </c>
      <c r="T2593" s="177">
        <v>13.479499903654215</v>
      </c>
      <c r="U2593" s="177">
        <v>54.451749660581797</v>
      </c>
      <c r="V2593" s="177">
        <v>54.451749660581797</v>
      </c>
      <c r="W2593" s="177">
        <v>2.8327776843130965</v>
      </c>
      <c r="X2593" s="177">
        <v>14.940840876911198</v>
      </c>
      <c r="Y2593" s="177">
        <v>24.086400000000001</v>
      </c>
      <c r="Z2593" s="177">
        <v>0</v>
      </c>
      <c r="AA2593" s="177">
        <v>48.400887932873069</v>
      </c>
      <c r="AB2593" s="177">
        <v>47.66735646859722</v>
      </c>
      <c r="AC2593" s="177">
        <v>45.261811101000696</v>
      </c>
      <c r="AD2593" s="177">
        <v>37.498588049907752</v>
      </c>
      <c r="AE2593" s="177">
        <v>12.229026753796356</v>
      </c>
      <c r="AF2593" s="177">
        <v>8.5573936755373428</v>
      </c>
      <c r="AG2593" s="177">
        <v>42.695821266614473</v>
      </c>
      <c r="AH2593" s="177">
        <v>42.695821266614473</v>
      </c>
      <c r="AI2593" s="177">
        <v>42.695821266614473</v>
      </c>
      <c r="AJ2593" s="177">
        <v>20.270266375545273</v>
      </c>
    </row>
    <row r="2594" spans="1:36" hidden="1" outlineLevel="1" x14ac:dyDescent="0.25">
      <c r="A2594" s="190">
        <f t="shared" si="700"/>
        <v>2024</v>
      </c>
      <c r="B2594" s="55">
        <f t="shared" si="701"/>
        <v>12</v>
      </c>
      <c r="C2594" s="55">
        <f t="shared" si="702"/>
        <v>11</v>
      </c>
      <c r="D2594" s="55">
        <f t="shared" si="697"/>
        <v>108</v>
      </c>
      <c r="F2594" s="63">
        <f t="shared" si="691"/>
        <v>45627.458333333307</v>
      </c>
      <c r="G2594" s="64">
        <f t="shared" si="698"/>
        <v>646.89777137190208</v>
      </c>
      <c r="H2594" s="64">
        <f t="shared" si="705"/>
        <v>31.942623821985219</v>
      </c>
      <c r="I2594" s="64">
        <f t="shared" si="705"/>
        <v>113.8304360961624</v>
      </c>
      <c r="J2594" s="64">
        <f t="shared" si="705"/>
        <v>124.02528278046663</v>
      </c>
      <c r="K2594" s="64">
        <f t="shared" si="705"/>
        <v>0</v>
      </c>
      <c r="L2594" s="64">
        <f t="shared" si="705"/>
        <v>0</v>
      </c>
      <c r="M2594" s="64">
        <f t="shared" si="705"/>
        <v>8.5573936755373428</v>
      </c>
      <c r="N2594" s="64">
        <f t="shared" si="705"/>
        <v>368.54203499775042</v>
      </c>
      <c r="O2594" s="121"/>
      <c r="P2594" s="177">
        <v>2.9750000000000001</v>
      </c>
      <c r="Q2594" s="177">
        <v>57.388681654008323</v>
      </c>
      <c r="R2594" s="177">
        <v>57.388681654008323</v>
      </c>
      <c r="S2594" s="177">
        <v>20.324059116065946</v>
      </c>
      <c r="T2594" s="177">
        <v>13.232922231507775</v>
      </c>
      <c r="U2594" s="177">
        <v>57.388681654008323</v>
      </c>
      <c r="V2594" s="177">
        <v>57.388681654008323</v>
      </c>
      <c r="W2594" s="177">
        <v>2.8149952856650522</v>
      </c>
      <c r="X2594" s="177">
        <v>14.308002373433606</v>
      </c>
      <c r="Y2594" s="177">
        <v>26.896479999999997</v>
      </c>
      <c r="Z2594" s="177">
        <v>0</v>
      </c>
      <c r="AA2594" s="177">
        <v>48.400720876091931</v>
      </c>
      <c r="AB2594" s="177">
        <v>47.118269536650743</v>
      </c>
      <c r="AC2594" s="177">
        <v>43.468317968974389</v>
      </c>
      <c r="AD2594" s="177">
        <v>31.942623821985219</v>
      </c>
      <c r="AE2594" s="177">
        <v>13.544663930439366</v>
      </c>
      <c r="AF2594" s="177">
        <v>8.5573936755373428</v>
      </c>
      <c r="AG2594" s="177">
        <v>41.341760926822211</v>
      </c>
      <c r="AH2594" s="177">
        <v>41.341760926822211</v>
      </c>
      <c r="AI2594" s="177">
        <v>41.341760926822211</v>
      </c>
      <c r="AJ2594" s="177">
        <v>19.73431315905065</v>
      </c>
    </row>
    <row r="2595" spans="1:36" hidden="1" outlineLevel="1" x14ac:dyDescent="0.25">
      <c r="A2595" s="190">
        <f t="shared" si="700"/>
        <v>2024</v>
      </c>
      <c r="B2595" s="55">
        <f t="shared" si="701"/>
        <v>12</v>
      </c>
      <c r="C2595" s="55">
        <f t="shared" si="702"/>
        <v>12</v>
      </c>
      <c r="D2595" s="55">
        <f t="shared" si="697"/>
        <v>108</v>
      </c>
      <c r="F2595" s="63">
        <f t="shared" si="691"/>
        <v>45627.499999999971</v>
      </c>
      <c r="G2595" s="64">
        <f t="shared" si="698"/>
        <v>651.29707587962184</v>
      </c>
      <c r="H2595" s="64">
        <f t="shared" ref="H2595:N2604" si="706">SUMIF($P$6:$AK$6,H$6,$P2595:$AK2595)</f>
        <v>35.867536139168749</v>
      </c>
      <c r="I2595" s="64">
        <f t="shared" si="706"/>
        <v>114.59367381211918</v>
      </c>
      <c r="J2595" s="64">
        <f t="shared" si="706"/>
        <v>129.38004605565334</v>
      </c>
      <c r="K2595" s="64">
        <f t="shared" si="706"/>
        <v>0</v>
      </c>
      <c r="L2595" s="64">
        <f t="shared" si="706"/>
        <v>0</v>
      </c>
      <c r="M2595" s="64">
        <f t="shared" si="706"/>
        <v>8.4653786897788752</v>
      </c>
      <c r="N2595" s="64">
        <f t="shared" si="706"/>
        <v>362.99044118290169</v>
      </c>
      <c r="O2595" s="121"/>
      <c r="P2595" s="177">
        <v>2.9750000000000001</v>
      </c>
      <c r="Q2595" s="177">
        <v>57.254716335009931</v>
      </c>
      <c r="R2595" s="177">
        <v>57.254716335009931</v>
      </c>
      <c r="S2595" s="177">
        <v>18.95928250007363</v>
      </c>
      <c r="T2595" s="177">
        <v>15.230183079257358</v>
      </c>
      <c r="U2595" s="177">
        <v>57.254716335009931</v>
      </c>
      <c r="V2595" s="177">
        <v>57.254716335009931</v>
      </c>
      <c r="W2595" s="177">
        <v>2.7723551530691428</v>
      </c>
      <c r="X2595" s="177">
        <v>14.34673407372183</v>
      </c>
      <c r="Y2595" s="177">
        <v>27.297920000000001</v>
      </c>
      <c r="Z2595" s="177">
        <v>0</v>
      </c>
      <c r="AA2595" s="177">
        <v>45.618166611787522</v>
      </c>
      <c r="AB2595" s="177">
        <v>46.594736996362101</v>
      </c>
      <c r="AC2595" s="177">
        <v>41.758672234712407</v>
      </c>
      <c r="AD2595" s="177">
        <v>35.867536139168749</v>
      </c>
      <c r="AE2595" s="177">
        <v>11.804619682688905</v>
      </c>
      <c r="AF2595" s="177">
        <v>8.4653786897788752</v>
      </c>
      <c r="AG2595" s="177">
        <v>43.126682018551115</v>
      </c>
      <c r="AH2595" s="177">
        <v>43.126682018551115</v>
      </c>
      <c r="AI2595" s="177">
        <v>43.126682018551115</v>
      </c>
      <c r="AJ2595" s="177">
        <v>21.207579323308298</v>
      </c>
    </row>
    <row r="2596" spans="1:36" hidden="1" outlineLevel="1" x14ac:dyDescent="0.25">
      <c r="A2596" s="190">
        <f t="shared" si="700"/>
        <v>2024</v>
      </c>
      <c r="B2596" s="55">
        <f t="shared" si="701"/>
        <v>12</v>
      </c>
      <c r="C2596" s="55">
        <f t="shared" si="702"/>
        <v>13</v>
      </c>
      <c r="D2596" s="55">
        <f t="shared" si="697"/>
        <v>108</v>
      </c>
      <c r="F2596" s="63">
        <f t="shared" si="691"/>
        <v>45627.541666666635</v>
      </c>
      <c r="G2596" s="64">
        <f t="shared" si="698"/>
        <v>669.81419920802136</v>
      </c>
      <c r="H2596" s="64">
        <f t="shared" si="706"/>
        <v>38.964725047505802</v>
      </c>
      <c r="I2596" s="64">
        <f t="shared" si="706"/>
        <v>116.35457681737407</v>
      </c>
      <c r="J2596" s="64">
        <f t="shared" si="706"/>
        <v>143.53257722155004</v>
      </c>
      <c r="K2596" s="64">
        <f t="shared" si="706"/>
        <v>0</v>
      </c>
      <c r="L2596" s="64">
        <f t="shared" si="706"/>
        <v>0</v>
      </c>
      <c r="M2596" s="64">
        <f t="shared" si="706"/>
        <v>8.7414236470542743</v>
      </c>
      <c r="N2596" s="64">
        <f t="shared" si="706"/>
        <v>362.2208964745372</v>
      </c>
      <c r="O2596" s="121"/>
      <c r="P2596" s="177">
        <v>2.9750000000000001</v>
      </c>
      <c r="Q2596" s="177">
        <v>56.430314371942814</v>
      </c>
      <c r="R2596" s="177">
        <v>56.430314371942814</v>
      </c>
      <c r="S2596" s="177">
        <v>16.484753277563062</v>
      </c>
      <c r="T2596" s="177">
        <v>19.58990564065137</v>
      </c>
      <c r="U2596" s="177">
        <v>56.430314371942814</v>
      </c>
      <c r="V2596" s="177">
        <v>56.430314371942814</v>
      </c>
      <c r="W2596" s="177">
        <v>3.0525870558076162</v>
      </c>
      <c r="X2596" s="177">
        <v>15.251481358009856</v>
      </c>
      <c r="Y2596" s="177">
        <v>24.086400000000001</v>
      </c>
      <c r="Z2596" s="177">
        <v>0</v>
      </c>
      <c r="AA2596" s="177">
        <v>47.097985654876297</v>
      </c>
      <c r="AB2596" s="177">
        <v>46.493622126425215</v>
      </c>
      <c r="AC2596" s="177">
        <v>42.908031205464368</v>
      </c>
      <c r="AD2596" s="177">
        <v>38.964725047505802</v>
      </c>
      <c r="AE2596" s="177">
        <v>14.650825169538725</v>
      </c>
      <c r="AF2596" s="177">
        <v>8.7414236470542743</v>
      </c>
      <c r="AG2596" s="177">
        <v>47.84419240718335</v>
      </c>
      <c r="AH2596" s="177">
        <v>47.84419240718335</v>
      </c>
      <c r="AI2596" s="177">
        <v>47.84419240718335</v>
      </c>
      <c r="AJ2596" s="177">
        <v>20.263624315803444</v>
      </c>
    </row>
    <row r="2597" spans="1:36" hidden="1" outlineLevel="1" x14ac:dyDescent="0.25">
      <c r="A2597" s="190">
        <f t="shared" si="700"/>
        <v>2024</v>
      </c>
      <c r="B2597" s="55">
        <f t="shared" si="701"/>
        <v>12</v>
      </c>
      <c r="C2597" s="55">
        <f t="shared" si="702"/>
        <v>14</v>
      </c>
      <c r="D2597" s="55">
        <f t="shared" si="697"/>
        <v>108</v>
      </c>
      <c r="F2597" s="63">
        <f t="shared" si="691"/>
        <v>45627.583333333299</v>
      </c>
      <c r="G2597" s="64">
        <f t="shared" si="698"/>
        <v>638.30272400748049</v>
      </c>
      <c r="H2597" s="64">
        <f t="shared" si="706"/>
        <v>36.891657660074102</v>
      </c>
      <c r="I2597" s="64">
        <f t="shared" si="706"/>
        <v>94.08304823844972</v>
      </c>
      <c r="J2597" s="64">
        <f t="shared" si="706"/>
        <v>140.30944145494789</v>
      </c>
      <c r="K2597" s="64">
        <f t="shared" si="706"/>
        <v>0</v>
      </c>
      <c r="L2597" s="64">
        <f t="shared" si="706"/>
        <v>0</v>
      </c>
      <c r="M2597" s="64">
        <f t="shared" si="706"/>
        <v>9.1094835900881392</v>
      </c>
      <c r="N2597" s="64">
        <f t="shared" si="706"/>
        <v>357.90909306392069</v>
      </c>
      <c r="O2597" s="121"/>
      <c r="P2597" s="177">
        <v>2.9750000000000001</v>
      </c>
      <c r="Q2597" s="177">
        <v>55.028831034728768</v>
      </c>
      <c r="R2597" s="177">
        <v>55.028831034728768</v>
      </c>
      <c r="S2597" s="177">
        <v>9.1560385497388932</v>
      </c>
      <c r="T2597" s="177">
        <v>11.723342984277853</v>
      </c>
      <c r="U2597" s="177">
        <v>55.028831034728768</v>
      </c>
      <c r="V2597" s="177">
        <v>55.028831034728768</v>
      </c>
      <c r="W2597" s="177">
        <v>3.5273881253332982</v>
      </c>
      <c r="X2597" s="177">
        <v>15.883792642885988</v>
      </c>
      <c r="Y2597" s="177">
        <v>14.050400000000002</v>
      </c>
      <c r="Z2597" s="177">
        <v>0</v>
      </c>
      <c r="AA2597" s="177">
        <v>48.227514878297981</v>
      </c>
      <c r="AB2597" s="177">
        <v>46.790832853605039</v>
      </c>
      <c r="AC2597" s="177">
        <v>42.775421193102581</v>
      </c>
      <c r="AD2597" s="177">
        <v>36.891657660074102</v>
      </c>
      <c r="AE2597" s="177">
        <v>14.022447951254591</v>
      </c>
      <c r="AF2597" s="177">
        <v>9.1094835900881392</v>
      </c>
      <c r="AG2597" s="177">
        <v>46.76981381831596</v>
      </c>
      <c r="AH2597" s="177">
        <v>46.76981381831596</v>
      </c>
      <c r="AI2597" s="177">
        <v>46.76981381831596</v>
      </c>
      <c r="AJ2597" s="177">
        <v>22.744637984959105</v>
      </c>
    </row>
    <row r="2598" spans="1:36" hidden="1" outlineLevel="1" x14ac:dyDescent="0.25">
      <c r="A2598" s="190">
        <f t="shared" si="700"/>
        <v>2024</v>
      </c>
      <c r="B2598" s="55">
        <f t="shared" si="701"/>
        <v>12</v>
      </c>
      <c r="C2598" s="55">
        <f t="shared" si="702"/>
        <v>15</v>
      </c>
      <c r="D2598" s="55">
        <f t="shared" si="697"/>
        <v>108</v>
      </c>
      <c r="F2598" s="63">
        <f t="shared" si="691"/>
        <v>45627.624999999964</v>
      </c>
      <c r="G2598" s="64">
        <f t="shared" si="698"/>
        <v>446.83453429734362</v>
      </c>
      <c r="H2598" s="64">
        <f t="shared" si="706"/>
        <v>8.5015529708589188</v>
      </c>
      <c r="I2598" s="64">
        <f t="shared" si="706"/>
        <v>42.038866210669703</v>
      </c>
      <c r="J2598" s="64">
        <f t="shared" si="706"/>
        <v>34.632254546056735</v>
      </c>
      <c r="K2598" s="64">
        <f t="shared" si="706"/>
        <v>0</v>
      </c>
      <c r="L2598" s="64">
        <f t="shared" si="706"/>
        <v>0</v>
      </c>
      <c r="M2598" s="64">
        <f t="shared" si="706"/>
        <v>10.029633447672801</v>
      </c>
      <c r="N2598" s="64">
        <f t="shared" si="706"/>
        <v>351.63222712208545</v>
      </c>
      <c r="O2598" s="121"/>
      <c r="P2598" s="177">
        <v>2.9750000000000001</v>
      </c>
      <c r="Q2598" s="177">
        <v>52.143424163993942</v>
      </c>
      <c r="R2598" s="177">
        <v>52.143424163993942</v>
      </c>
      <c r="S2598" s="177">
        <v>0</v>
      </c>
      <c r="T2598" s="177">
        <v>0</v>
      </c>
      <c r="U2598" s="177">
        <v>52.143424163993942</v>
      </c>
      <c r="V2598" s="177">
        <v>52.143424163993942</v>
      </c>
      <c r="W2598" s="177">
        <v>2.2684286548992145</v>
      </c>
      <c r="X2598" s="177">
        <v>7.9185848330019191</v>
      </c>
      <c r="Y2598" s="177">
        <v>5.6201600000000003</v>
      </c>
      <c r="Z2598" s="177">
        <v>0</v>
      </c>
      <c r="AA2598" s="177">
        <v>50.962469676198133</v>
      </c>
      <c r="AB2598" s="177">
        <v>47.493011315693892</v>
      </c>
      <c r="AC2598" s="177">
        <v>44.60304947421772</v>
      </c>
      <c r="AD2598" s="177">
        <v>8.5015529708589188</v>
      </c>
      <c r="AE2598" s="177">
        <v>10.751512288902102</v>
      </c>
      <c r="AF2598" s="177">
        <v>10.029633447672801</v>
      </c>
      <c r="AG2598" s="177">
        <v>11.544084848685578</v>
      </c>
      <c r="AH2598" s="177">
        <v>11.544084848685578</v>
      </c>
      <c r="AI2598" s="177">
        <v>11.544084848685578</v>
      </c>
      <c r="AJ2598" s="177">
        <v>12.505180433866466</v>
      </c>
    </row>
    <row r="2599" spans="1:36" hidden="1" outlineLevel="1" x14ac:dyDescent="0.25">
      <c r="A2599" s="190">
        <f t="shared" si="700"/>
        <v>2024</v>
      </c>
      <c r="B2599" s="55">
        <f t="shared" si="701"/>
        <v>12</v>
      </c>
      <c r="C2599" s="55">
        <f t="shared" si="702"/>
        <v>16</v>
      </c>
      <c r="D2599" s="55">
        <f t="shared" si="697"/>
        <v>108</v>
      </c>
      <c r="F2599" s="63">
        <f t="shared" si="691"/>
        <v>45627.666666666628</v>
      </c>
      <c r="G2599" s="64">
        <f t="shared" si="698"/>
        <v>347.13937863737954</v>
      </c>
      <c r="H2599" s="64">
        <f t="shared" si="706"/>
        <v>0</v>
      </c>
      <c r="I2599" s="64">
        <f t="shared" si="706"/>
        <v>3.1098907028093805</v>
      </c>
      <c r="J2599" s="64">
        <f t="shared" si="706"/>
        <v>0</v>
      </c>
      <c r="K2599" s="64">
        <f t="shared" si="706"/>
        <v>0</v>
      </c>
      <c r="L2599" s="64">
        <f t="shared" si="706"/>
        <v>0</v>
      </c>
      <c r="M2599" s="64">
        <f t="shared" si="706"/>
        <v>10.397693390706664</v>
      </c>
      <c r="N2599" s="64">
        <f t="shared" si="706"/>
        <v>333.63179454386352</v>
      </c>
      <c r="O2599" s="121"/>
      <c r="P2599" s="177">
        <v>2.9750000000000001</v>
      </c>
      <c r="Q2599" s="177">
        <v>47.372197802743095</v>
      </c>
      <c r="R2599" s="177">
        <v>47.372197802743095</v>
      </c>
      <c r="S2599" s="177">
        <v>0</v>
      </c>
      <c r="T2599" s="177">
        <v>0</v>
      </c>
      <c r="U2599" s="177">
        <v>47.372197802743095</v>
      </c>
      <c r="V2599" s="177">
        <v>47.372197802743095</v>
      </c>
      <c r="W2599" s="177">
        <v>0</v>
      </c>
      <c r="X2599" s="177">
        <v>1.0838149274693473E-2</v>
      </c>
      <c r="Y2599" s="177">
        <v>0</v>
      </c>
      <c r="Z2599" s="177">
        <v>0</v>
      </c>
      <c r="AA2599" s="177">
        <v>51.54777643906656</v>
      </c>
      <c r="AB2599" s="177">
        <v>47.226710160308166</v>
      </c>
      <c r="AC2599" s="177">
        <v>45.36851673351638</v>
      </c>
      <c r="AD2599" s="177">
        <v>0</v>
      </c>
      <c r="AE2599" s="177">
        <v>9.1845576975073701E-2</v>
      </c>
      <c r="AF2599" s="177">
        <v>10.397693390706664</v>
      </c>
      <c r="AG2599" s="177">
        <v>0</v>
      </c>
      <c r="AH2599" s="177">
        <v>0</v>
      </c>
      <c r="AI2599" s="177">
        <v>0</v>
      </c>
      <c r="AJ2599" s="177">
        <v>3.2206976559612958E-2</v>
      </c>
    </row>
    <row r="2600" spans="1:36" hidden="1" outlineLevel="1" x14ac:dyDescent="0.25">
      <c r="A2600" s="190">
        <f t="shared" si="700"/>
        <v>2024</v>
      </c>
      <c r="B2600" s="55">
        <f t="shared" si="701"/>
        <v>12</v>
      </c>
      <c r="C2600" s="55">
        <f t="shared" si="702"/>
        <v>17</v>
      </c>
      <c r="D2600" s="55">
        <f t="shared" si="697"/>
        <v>108</v>
      </c>
      <c r="F2600" s="63">
        <f t="shared" ref="F2600:F2663" si="707">F2599+1/24</f>
        <v>45627.708333333292</v>
      </c>
      <c r="G2600" s="64">
        <f t="shared" si="698"/>
        <v>336.61327610793109</v>
      </c>
      <c r="H2600" s="64">
        <f t="shared" si="706"/>
        <v>0</v>
      </c>
      <c r="I2600" s="64">
        <f t="shared" si="706"/>
        <v>2.9750000000000001</v>
      </c>
      <c r="J2600" s="64">
        <f t="shared" si="706"/>
        <v>0</v>
      </c>
      <c r="K2600" s="64">
        <f t="shared" si="706"/>
        <v>0</v>
      </c>
      <c r="L2600" s="64">
        <f t="shared" si="706"/>
        <v>0</v>
      </c>
      <c r="M2600" s="64">
        <f t="shared" si="706"/>
        <v>10.765753333740527</v>
      </c>
      <c r="N2600" s="64">
        <f t="shared" si="706"/>
        <v>322.87252277419054</v>
      </c>
      <c r="O2600" s="121"/>
      <c r="P2600" s="177">
        <v>2.9750000000000001</v>
      </c>
      <c r="Q2600" s="177">
        <v>44.971127085310187</v>
      </c>
      <c r="R2600" s="177">
        <v>44.971127085310187</v>
      </c>
      <c r="S2600" s="177">
        <v>0</v>
      </c>
      <c r="T2600" s="177">
        <v>0</v>
      </c>
      <c r="U2600" s="177">
        <v>44.971127085310187</v>
      </c>
      <c r="V2600" s="177">
        <v>44.971127085310187</v>
      </c>
      <c r="W2600" s="177">
        <v>0</v>
      </c>
      <c r="X2600" s="177">
        <v>0</v>
      </c>
      <c r="Y2600" s="177">
        <v>0</v>
      </c>
      <c r="Z2600" s="177">
        <v>0</v>
      </c>
      <c r="AA2600" s="177">
        <v>50.887788252060545</v>
      </c>
      <c r="AB2600" s="177">
        <v>46.899273711421827</v>
      </c>
      <c r="AC2600" s="177">
        <v>45.200952469467452</v>
      </c>
      <c r="AD2600" s="177">
        <v>0</v>
      </c>
      <c r="AE2600" s="177">
        <v>0</v>
      </c>
      <c r="AF2600" s="177">
        <v>10.765753333740527</v>
      </c>
      <c r="AG2600" s="177">
        <v>0</v>
      </c>
      <c r="AH2600" s="177">
        <v>0</v>
      </c>
      <c r="AI2600" s="177">
        <v>0</v>
      </c>
      <c r="AJ2600" s="177">
        <v>0</v>
      </c>
    </row>
    <row r="2601" spans="1:36" hidden="1" outlineLevel="1" x14ac:dyDescent="0.25">
      <c r="A2601" s="190">
        <f t="shared" si="700"/>
        <v>2024</v>
      </c>
      <c r="B2601" s="55">
        <f t="shared" si="701"/>
        <v>12</v>
      </c>
      <c r="C2601" s="55">
        <f t="shared" si="702"/>
        <v>18</v>
      </c>
      <c r="D2601" s="55">
        <f t="shared" si="697"/>
        <v>108</v>
      </c>
      <c r="F2601" s="63">
        <f t="shared" si="707"/>
        <v>45627.749999999956</v>
      </c>
      <c r="G2601" s="64">
        <f t="shared" si="698"/>
        <v>330.75278699128705</v>
      </c>
      <c r="H2601" s="64">
        <f t="shared" si="706"/>
        <v>0</v>
      </c>
      <c r="I2601" s="64">
        <f t="shared" si="706"/>
        <v>2.9750000000000001</v>
      </c>
      <c r="J2601" s="64">
        <f t="shared" si="706"/>
        <v>0</v>
      </c>
      <c r="K2601" s="64">
        <f t="shared" si="706"/>
        <v>0</v>
      </c>
      <c r="L2601" s="64">
        <f t="shared" si="706"/>
        <v>0</v>
      </c>
      <c r="M2601" s="64">
        <f t="shared" si="706"/>
        <v>12.145978120117519</v>
      </c>
      <c r="N2601" s="64">
        <f t="shared" si="706"/>
        <v>315.63180887116954</v>
      </c>
      <c r="O2601" s="121"/>
      <c r="P2601" s="177">
        <v>2.9750000000000001</v>
      </c>
      <c r="Q2601" s="177">
        <v>43.497508576327718</v>
      </c>
      <c r="R2601" s="177">
        <v>43.497508576327718</v>
      </c>
      <c r="S2601" s="177">
        <v>0</v>
      </c>
      <c r="T2601" s="177">
        <v>0</v>
      </c>
      <c r="U2601" s="177">
        <v>43.497508576327718</v>
      </c>
      <c r="V2601" s="177">
        <v>43.497508576327718</v>
      </c>
      <c r="W2601" s="177">
        <v>0</v>
      </c>
      <c r="X2601" s="177">
        <v>0</v>
      </c>
      <c r="Y2601" s="177">
        <v>0</v>
      </c>
      <c r="Z2601" s="177">
        <v>0</v>
      </c>
      <c r="AA2601" s="177">
        <v>50.611764736548331</v>
      </c>
      <c r="AB2601" s="177">
        <v>46.844605847462148</v>
      </c>
      <c r="AC2601" s="177">
        <v>44.185403981848211</v>
      </c>
      <c r="AD2601" s="177">
        <v>0</v>
      </c>
      <c r="AE2601" s="177">
        <v>0</v>
      </c>
      <c r="AF2601" s="177">
        <v>12.145978120117519</v>
      </c>
      <c r="AG2601" s="177">
        <v>0</v>
      </c>
      <c r="AH2601" s="177">
        <v>0</v>
      </c>
      <c r="AI2601" s="177">
        <v>0</v>
      </c>
      <c r="AJ2601" s="177">
        <v>0</v>
      </c>
    </row>
    <row r="2602" spans="1:36" hidden="1" outlineLevel="1" x14ac:dyDescent="0.25">
      <c r="A2602" s="190">
        <f t="shared" si="700"/>
        <v>2024</v>
      </c>
      <c r="B2602" s="55">
        <f t="shared" si="701"/>
        <v>12</v>
      </c>
      <c r="C2602" s="55">
        <f t="shared" si="702"/>
        <v>19</v>
      </c>
      <c r="D2602" s="55">
        <f t="shared" si="697"/>
        <v>108</v>
      </c>
      <c r="F2602" s="63">
        <f t="shared" si="707"/>
        <v>45627.791666666621</v>
      </c>
      <c r="G2602" s="64">
        <f t="shared" si="698"/>
        <v>335.54631154726394</v>
      </c>
      <c r="H2602" s="64">
        <f t="shared" si="706"/>
        <v>0</v>
      </c>
      <c r="I2602" s="64">
        <f t="shared" si="706"/>
        <v>2.9750000000000001</v>
      </c>
      <c r="J2602" s="64">
        <f t="shared" si="706"/>
        <v>0</v>
      </c>
      <c r="K2602" s="64">
        <f t="shared" si="706"/>
        <v>0</v>
      </c>
      <c r="L2602" s="64">
        <f t="shared" si="706"/>
        <v>0</v>
      </c>
      <c r="M2602" s="64">
        <f t="shared" si="706"/>
        <v>12.882098006185247</v>
      </c>
      <c r="N2602" s="64">
        <f t="shared" si="706"/>
        <v>319.68921354107869</v>
      </c>
      <c r="O2602" s="121"/>
      <c r="P2602" s="177">
        <v>2.9750000000000001</v>
      </c>
      <c r="Q2602" s="177">
        <v>44.991737134386852</v>
      </c>
      <c r="R2602" s="177">
        <v>44.991737134386852</v>
      </c>
      <c r="S2602" s="177">
        <v>0</v>
      </c>
      <c r="T2602" s="177">
        <v>0</v>
      </c>
      <c r="U2602" s="177">
        <v>44.991737134386852</v>
      </c>
      <c r="V2602" s="177">
        <v>44.991737134386852</v>
      </c>
      <c r="W2602" s="177">
        <v>0</v>
      </c>
      <c r="X2602" s="177">
        <v>0</v>
      </c>
      <c r="Y2602" s="177">
        <v>0</v>
      </c>
      <c r="Z2602" s="177">
        <v>0</v>
      </c>
      <c r="AA2602" s="177">
        <v>49.448572513702032</v>
      </c>
      <c r="AB2602" s="177">
        <v>47.781694945815268</v>
      </c>
      <c r="AC2602" s="177">
        <v>42.491997544014012</v>
      </c>
      <c r="AD2602" s="177">
        <v>0</v>
      </c>
      <c r="AE2602" s="177">
        <v>0</v>
      </c>
      <c r="AF2602" s="177">
        <v>12.882098006185247</v>
      </c>
      <c r="AG2602" s="177">
        <v>0</v>
      </c>
      <c r="AH2602" s="177">
        <v>0</v>
      </c>
      <c r="AI2602" s="177">
        <v>0</v>
      </c>
      <c r="AJ2602" s="177">
        <v>0</v>
      </c>
    </row>
    <row r="2603" spans="1:36" hidden="1" outlineLevel="1" x14ac:dyDescent="0.25">
      <c r="A2603" s="190">
        <f t="shared" si="700"/>
        <v>2024</v>
      </c>
      <c r="B2603" s="55">
        <f t="shared" si="701"/>
        <v>12</v>
      </c>
      <c r="C2603" s="55">
        <f t="shared" si="702"/>
        <v>20</v>
      </c>
      <c r="D2603" s="55">
        <f t="shared" si="697"/>
        <v>108</v>
      </c>
      <c r="F2603" s="63">
        <f t="shared" si="707"/>
        <v>45627.833333333285</v>
      </c>
      <c r="G2603" s="64">
        <f t="shared" si="698"/>
        <v>334.55853226896807</v>
      </c>
      <c r="H2603" s="64">
        <f t="shared" si="706"/>
        <v>0</v>
      </c>
      <c r="I2603" s="64">
        <f t="shared" si="706"/>
        <v>2.9750000000000001</v>
      </c>
      <c r="J2603" s="64">
        <f t="shared" si="706"/>
        <v>0</v>
      </c>
      <c r="K2603" s="64">
        <f t="shared" si="706"/>
        <v>0</v>
      </c>
      <c r="L2603" s="64">
        <f t="shared" si="706"/>
        <v>0</v>
      </c>
      <c r="M2603" s="64">
        <f t="shared" si="706"/>
        <v>12.698068034668317</v>
      </c>
      <c r="N2603" s="64">
        <f t="shared" si="706"/>
        <v>318.88546423429977</v>
      </c>
      <c r="O2603" s="121"/>
      <c r="P2603" s="177">
        <v>2.9750000000000001</v>
      </c>
      <c r="Q2603" s="177">
        <v>45.125702453385259</v>
      </c>
      <c r="R2603" s="177">
        <v>45.125702453385259</v>
      </c>
      <c r="S2603" s="177">
        <v>0</v>
      </c>
      <c r="T2603" s="177">
        <v>0</v>
      </c>
      <c r="U2603" s="177">
        <v>45.125702453385259</v>
      </c>
      <c r="V2603" s="177">
        <v>45.125702453385259</v>
      </c>
      <c r="W2603" s="177">
        <v>0</v>
      </c>
      <c r="X2603" s="177">
        <v>0</v>
      </c>
      <c r="Y2603" s="177">
        <v>0</v>
      </c>
      <c r="Z2603" s="177">
        <v>0</v>
      </c>
      <c r="AA2603" s="177">
        <v>48.555265618662645</v>
      </c>
      <c r="AB2603" s="177">
        <v>46.87064595712458</v>
      </c>
      <c r="AC2603" s="177">
        <v>42.956742844971544</v>
      </c>
      <c r="AD2603" s="177">
        <v>0</v>
      </c>
      <c r="AE2603" s="177">
        <v>0</v>
      </c>
      <c r="AF2603" s="177">
        <v>12.698068034668317</v>
      </c>
      <c r="AG2603" s="177">
        <v>0</v>
      </c>
      <c r="AH2603" s="177">
        <v>0</v>
      </c>
      <c r="AI2603" s="177">
        <v>0</v>
      </c>
      <c r="AJ2603" s="177">
        <v>0</v>
      </c>
    </row>
    <row r="2604" spans="1:36" hidden="1" outlineLevel="1" x14ac:dyDescent="0.25">
      <c r="A2604" s="190">
        <f t="shared" si="700"/>
        <v>2024</v>
      </c>
      <c r="B2604" s="55">
        <f t="shared" si="701"/>
        <v>12</v>
      </c>
      <c r="C2604" s="55">
        <f t="shared" si="702"/>
        <v>21</v>
      </c>
      <c r="D2604" s="55">
        <f t="shared" si="697"/>
        <v>108</v>
      </c>
      <c r="F2604" s="63">
        <f t="shared" si="707"/>
        <v>45627.874999999949</v>
      </c>
      <c r="G2604" s="64">
        <f t="shared" si="698"/>
        <v>326.83468935728604</v>
      </c>
      <c r="H2604" s="64">
        <f t="shared" si="706"/>
        <v>0</v>
      </c>
      <c r="I2604" s="64">
        <f t="shared" si="706"/>
        <v>2.9750000000000001</v>
      </c>
      <c r="J2604" s="64">
        <f t="shared" si="706"/>
        <v>0</v>
      </c>
      <c r="K2604" s="64">
        <f t="shared" si="706"/>
        <v>0</v>
      </c>
      <c r="L2604" s="64">
        <f t="shared" si="706"/>
        <v>0</v>
      </c>
      <c r="M2604" s="64">
        <f t="shared" si="706"/>
        <v>12.330008091634451</v>
      </c>
      <c r="N2604" s="64">
        <f t="shared" si="706"/>
        <v>311.52968126565156</v>
      </c>
      <c r="O2604" s="121"/>
      <c r="P2604" s="177">
        <v>2.9750000000000001</v>
      </c>
      <c r="Q2604" s="177">
        <v>43.075002570255847</v>
      </c>
      <c r="R2604" s="177">
        <v>43.075002570255847</v>
      </c>
      <c r="S2604" s="177">
        <v>0</v>
      </c>
      <c r="T2604" s="177">
        <v>0</v>
      </c>
      <c r="U2604" s="177">
        <v>43.075002570255847</v>
      </c>
      <c r="V2604" s="177">
        <v>43.075002570255847</v>
      </c>
      <c r="W2604" s="177">
        <v>0</v>
      </c>
      <c r="X2604" s="177">
        <v>0</v>
      </c>
      <c r="Y2604" s="177">
        <v>0</v>
      </c>
      <c r="Z2604" s="177">
        <v>0</v>
      </c>
      <c r="AA2604" s="177">
        <v>48.435733410166065</v>
      </c>
      <c r="AB2604" s="177">
        <v>46.584240576919825</v>
      </c>
      <c r="AC2604" s="177">
        <v>44.209696997542295</v>
      </c>
      <c r="AD2604" s="177">
        <v>0</v>
      </c>
      <c r="AE2604" s="177">
        <v>0</v>
      </c>
      <c r="AF2604" s="177">
        <v>12.330008091634451</v>
      </c>
      <c r="AG2604" s="177">
        <v>0</v>
      </c>
      <c r="AH2604" s="177">
        <v>0</v>
      </c>
      <c r="AI2604" s="177">
        <v>0</v>
      </c>
      <c r="AJ2604" s="177">
        <v>0</v>
      </c>
    </row>
    <row r="2605" spans="1:36" hidden="1" outlineLevel="1" x14ac:dyDescent="0.25">
      <c r="A2605" s="190">
        <f t="shared" si="700"/>
        <v>2024</v>
      </c>
      <c r="B2605" s="55">
        <f t="shared" si="701"/>
        <v>12</v>
      </c>
      <c r="C2605" s="55">
        <f t="shared" si="702"/>
        <v>22</v>
      </c>
      <c r="D2605" s="55">
        <f t="shared" si="697"/>
        <v>108</v>
      </c>
      <c r="F2605" s="63">
        <f t="shared" si="707"/>
        <v>45627.916666666613</v>
      </c>
      <c r="G2605" s="64">
        <f t="shared" si="698"/>
        <v>326.08975023050851</v>
      </c>
      <c r="H2605" s="64">
        <f t="shared" ref="H2605:N2614" si="708">SUMIF($P$6:$AK$6,H$6,$P2605:$AK2605)</f>
        <v>0</v>
      </c>
      <c r="I2605" s="64">
        <f t="shared" si="708"/>
        <v>2.9750000000000001</v>
      </c>
      <c r="J2605" s="64">
        <f t="shared" si="708"/>
        <v>0</v>
      </c>
      <c r="K2605" s="64">
        <f t="shared" si="708"/>
        <v>0</v>
      </c>
      <c r="L2605" s="64">
        <f t="shared" si="708"/>
        <v>0</v>
      </c>
      <c r="M2605" s="64">
        <f t="shared" si="708"/>
        <v>12.145978120117519</v>
      </c>
      <c r="N2605" s="64">
        <f t="shared" si="708"/>
        <v>310.968772110391</v>
      </c>
      <c r="O2605" s="121"/>
      <c r="P2605" s="177">
        <v>2.9750000000000001</v>
      </c>
      <c r="Q2605" s="177">
        <v>42.281515680803771</v>
      </c>
      <c r="R2605" s="177">
        <v>42.281515680803771</v>
      </c>
      <c r="S2605" s="177">
        <v>0</v>
      </c>
      <c r="T2605" s="177">
        <v>0</v>
      </c>
      <c r="U2605" s="177">
        <v>42.281515680803771</v>
      </c>
      <c r="V2605" s="177">
        <v>42.281515680803771</v>
      </c>
      <c r="W2605" s="177">
        <v>0</v>
      </c>
      <c r="X2605" s="177">
        <v>0</v>
      </c>
      <c r="Y2605" s="177">
        <v>0</v>
      </c>
      <c r="Z2605" s="177">
        <v>0</v>
      </c>
      <c r="AA2605" s="177">
        <v>49.579083311816802</v>
      </c>
      <c r="AB2605" s="177">
        <v>47.707601028542392</v>
      </c>
      <c r="AC2605" s="177">
        <v>44.556025046816714</v>
      </c>
      <c r="AD2605" s="177">
        <v>0</v>
      </c>
      <c r="AE2605" s="177">
        <v>0</v>
      </c>
      <c r="AF2605" s="177">
        <v>12.145978120117519</v>
      </c>
      <c r="AG2605" s="177">
        <v>0</v>
      </c>
      <c r="AH2605" s="177">
        <v>0</v>
      </c>
      <c r="AI2605" s="177">
        <v>0</v>
      </c>
      <c r="AJ2605" s="177">
        <v>0</v>
      </c>
    </row>
    <row r="2606" spans="1:36" hidden="1" outlineLevel="1" x14ac:dyDescent="0.25">
      <c r="A2606" s="190">
        <f t="shared" si="700"/>
        <v>2024</v>
      </c>
      <c r="B2606" s="55">
        <f t="shared" si="701"/>
        <v>12</v>
      </c>
      <c r="C2606" s="55">
        <f t="shared" si="702"/>
        <v>23</v>
      </c>
      <c r="D2606" s="55">
        <f t="shared" si="697"/>
        <v>108</v>
      </c>
      <c r="F2606" s="63">
        <f t="shared" si="707"/>
        <v>45627.958333333278</v>
      </c>
      <c r="G2606" s="64">
        <f t="shared" si="698"/>
        <v>331.70651840666324</v>
      </c>
      <c r="H2606" s="64">
        <f t="shared" si="708"/>
        <v>0</v>
      </c>
      <c r="I2606" s="64">
        <f t="shared" si="708"/>
        <v>2.9750000000000001</v>
      </c>
      <c r="J2606" s="64">
        <f t="shared" si="708"/>
        <v>0</v>
      </c>
      <c r="K2606" s="64">
        <f t="shared" si="708"/>
        <v>0</v>
      </c>
      <c r="L2606" s="64">
        <f t="shared" si="708"/>
        <v>0</v>
      </c>
      <c r="M2606" s="64">
        <f t="shared" si="708"/>
        <v>12.237993105875983</v>
      </c>
      <c r="N2606" s="64">
        <f t="shared" si="708"/>
        <v>316.49352530078727</v>
      </c>
      <c r="O2606" s="121"/>
      <c r="P2606" s="177">
        <v>2.9750000000000001</v>
      </c>
      <c r="Q2606" s="177">
        <v>43.476898527251052</v>
      </c>
      <c r="R2606" s="177">
        <v>43.476898527251052</v>
      </c>
      <c r="S2606" s="177">
        <v>0</v>
      </c>
      <c r="T2606" s="177">
        <v>0</v>
      </c>
      <c r="U2606" s="177">
        <v>43.476898527251052</v>
      </c>
      <c r="V2606" s="177">
        <v>43.476898527251052</v>
      </c>
      <c r="W2606" s="177">
        <v>0</v>
      </c>
      <c r="X2606" s="177">
        <v>0</v>
      </c>
      <c r="Y2606" s="177">
        <v>0</v>
      </c>
      <c r="Z2606" s="177">
        <v>0</v>
      </c>
      <c r="AA2606" s="177">
        <v>48.821355947833737</v>
      </c>
      <c r="AB2606" s="177">
        <v>49.209955692506441</v>
      </c>
      <c r="AC2606" s="177">
        <v>44.554619551442926</v>
      </c>
      <c r="AD2606" s="177">
        <v>0</v>
      </c>
      <c r="AE2606" s="177">
        <v>0</v>
      </c>
      <c r="AF2606" s="177">
        <v>12.237993105875983</v>
      </c>
      <c r="AG2606" s="177">
        <v>0</v>
      </c>
      <c r="AH2606" s="177">
        <v>0</v>
      </c>
      <c r="AI2606" s="177">
        <v>0</v>
      </c>
      <c r="AJ2606" s="177">
        <v>0</v>
      </c>
    </row>
    <row r="2607" spans="1:36" hidden="1" outlineLevel="1" x14ac:dyDescent="0.25">
      <c r="A2607" s="190">
        <f t="shared" si="700"/>
        <v>2025</v>
      </c>
      <c r="B2607" s="55">
        <f t="shared" si="701"/>
        <v>1</v>
      </c>
      <c r="C2607" s="55">
        <f t="shared" si="702"/>
        <v>0</v>
      </c>
      <c r="D2607" s="55">
        <f t="shared" si="697"/>
        <v>109</v>
      </c>
      <c r="F2607" s="63">
        <f t="shared" ref="F2607" si="709">EDATE(F2583,1)</f>
        <v>45658</v>
      </c>
      <c r="G2607" s="64">
        <f t="shared" si="698"/>
        <v>348.17278115861222</v>
      </c>
      <c r="H2607" s="64">
        <f t="shared" si="708"/>
        <v>0</v>
      </c>
      <c r="I2607" s="64">
        <f t="shared" si="708"/>
        <v>2.9750000000000001</v>
      </c>
      <c r="J2607" s="64">
        <f t="shared" si="708"/>
        <v>0</v>
      </c>
      <c r="K2607" s="64">
        <f t="shared" si="708"/>
        <v>0</v>
      </c>
      <c r="L2607" s="64">
        <f t="shared" si="708"/>
        <v>0</v>
      </c>
      <c r="M2607" s="64">
        <f t="shared" si="708"/>
        <v>11.463356004703499</v>
      </c>
      <c r="N2607" s="64">
        <f t="shared" si="708"/>
        <v>333.73442515390872</v>
      </c>
      <c r="O2607" s="121"/>
      <c r="P2607" s="177">
        <v>2.9750000000000001</v>
      </c>
      <c r="Q2607" s="177">
        <v>49.866013741021071</v>
      </c>
      <c r="R2607" s="177">
        <v>49.866013741021071</v>
      </c>
      <c r="S2607" s="177">
        <v>0</v>
      </c>
      <c r="T2607" s="177">
        <v>0</v>
      </c>
      <c r="U2607" s="177">
        <v>49.866013741021071</v>
      </c>
      <c r="V2607" s="177">
        <v>49.866013741021071</v>
      </c>
      <c r="W2607" s="177">
        <v>0</v>
      </c>
      <c r="X2607" s="177">
        <v>0</v>
      </c>
      <c r="Y2607" s="177">
        <v>0</v>
      </c>
      <c r="Z2607" s="177">
        <v>0</v>
      </c>
      <c r="AA2607" s="177">
        <v>45.019200285294531</v>
      </c>
      <c r="AB2607" s="177">
        <v>47.789884108949828</v>
      </c>
      <c r="AC2607" s="177">
        <v>41.461285795580082</v>
      </c>
      <c r="AD2607" s="177">
        <v>0</v>
      </c>
      <c r="AE2607" s="177">
        <v>0</v>
      </c>
      <c r="AF2607" s="177">
        <v>11.463356004703499</v>
      </c>
      <c r="AG2607" s="177">
        <v>0</v>
      </c>
      <c r="AH2607" s="177">
        <v>0</v>
      </c>
      <c r="AI2607" s="177">
        <v>0</v>
      </c>
      <c r="AJ2607" s="177">
        <v>0</v>
      </c>
    </row>
    <row r="2608" spans="1:36" hidden="1" outlineLevel="1" x14ac:dyDescent="0.25">
      <c r="A2608" s="190">
        <f t="shared" si="700"/>
        <v>2025</v>
      </c>
      <c r="B2608" s="55">
        <f t="shared" si="701"/>
        <v>1</v>
      </c>
      <c r="C2608" s="55">
        <f t="shared" si="702"/>
        <v>1</v>
      </c>
      <c r="D2608" s="55">
        <f t="shared" si="697"/>
        <v>109</v>
      </c>
      <c r="F2608" s="63">
        <f t="shared" ref="F2608" si="710">F2607+1/24</f>
        <v>45658.041666666664</v>
      </c>
      <c r="G2608" s="64">
        <f t="shared" si="698"/>
        <v>353.79585939600577</v>
      </c>
      <c r="H2608" s="64">
        <f t="shared" si="708"/>
        <v>0</v>
      </c>
      <c r="I2608" s="64">
        <f t="shared" si="708"/>
        <v>2.9750000000000001</v>
      </c>
      <c r="J2608" s="64">
        <f t="shared" si="708"/>
        <v>0</v>
      </c>
      <c r="K2608" s="64">
        <f t="shared" si="708"/>
        <v>0</v>
      </c>
      <c r="L2608" s="64">
        <f t="shared" si="708"/>
        <v>0</v>
      </c>
      <c r="M2608" s="64">
        <f t="shared" si="708"/>
        <v>11.138154415917587</v>
      </c>
      <c r="N2608" s="64">
        <f t="shared" si="708"/>
        <v>339.6827049800882</v>
      </c>
      <c r="O2608" s="121"/>
      <c r="P2608" s="177">
        <v>2.9750000000000001</v>
      </c>
      <c r="Q2608" s="177">
        <v>51.195361906466758</v>
      </c>
      <c r="R2608" s="177">
        <v>51.195361906466758</v>
      </c>
      <c r="S2608" s="177">
        <v>0</v>
      </c>
      <c r="T2608" s="177">
        <v>0</v>
      </c>
      <c r="U2608" s="177">
        <v>51.195361906466758</v>
      </c>
      <c r="V2608" s="177">
        <v>51.195361906466758</v>
      </c>
      <c r="W2608" s="177">
        <v>0</v>
      </c>
      <c r="X2608" s="177">
        <v>0</v>
      </c>
      <c r="Y2608" s="177">
        <v>0</v>
      </c>
      <c r="Z2608" s="177">
        <v>0</v>
      </c>
      <c r="AA2608" s="177">
        <v>45.240889591679107</v>
      </c>
      <c r="AB2608" s="177">
        <v>49.08137196447494</v>
      </c>
      <c r="AC2608" s="177">
        <v>40.578995798067112</v>
      </c>
      <c r="AD2608" s="177">
        <v>0</v>
      </c>
      <c r="AE2608" s="177">
        <v>0</v>
      </c>
      <c r="AF2608" s="177">
        <v>11.138154415917587</v>
      </c>
      <c r="AG2608" s="177">
        <v>0</v>
      </c>
      <c r="AH2608" s="177">
        <v>0</v>
      </c>
      <c r="AI2608" s="177">
        <v>0</v>
      </c>
      <c r="AJ2608" s="177">
        <v>0</v>
      </c>
    </row>
    <row r="2609" spans="1:36" hidden="1" outlineLevel="1" x14ac:dyDescent="0.25">
      <c r="A2609" s="190">
        <f t="shared" si="700"/>
        <v>2025</v>
      </c>
      <c r="B2609" s="55">
        <f t="shared" si="701"/>
        <v>1</v>
      </c>
      <c r="C2609" s="55">
        <f t="shared" si="702"/>
        <v>2</v>
      </c>
      <c r="D2609" s="55">
        <f t="shared" si="697"/>
        <v>109</v>
      </c>
      <c r="F2609" s="63">
        <f t="shared" si="707"/>
        <v>45658.083333333328</v>
      </c>
      <c r="G2609" s="64">
        <f t="shared" si="698"/>
        <v>357.30000030785766</v>
      </c>
      <c r="H2609" s="64">
        <f t="shared" si="708"/>
        <v>0</v>
      </c>
      <c r="I2609" s="64">
        <f t="shared" si="708"/>
        <v>2.9750000000000001</v>
      </c>
      <c r="J2609" s="64">
        <f t="shared" si="708"/>
        <v>0</v>
      </c>
      <c r="K2609" s="64">
        <f t="shared" si="708"/>
        <v>0</v>
      </c>
      <c r="L2609" s="64">
        <f t="shared" si="708"/>
        <v>0</v>
      </c>
      <c r="M2609" s="64">
        <f t="shared" si="708"/>
        <v>10.894253224328152</v>
      </c>
      <c r="N2609" s="64">
        <f t="shared" si="708"/>
        <v>343.43074708352952</v>
      </c>
      <c r="O2609" s="121"/>
      <c r="P2609" s="177">
        <v>2.9750000000000001</v>
      </c>
      <c r="Q2609" s="177">
        <v>51.329327225465164</v>
      </c>
      <c r="R2609" s="177">
        <v>51.329327225465164</v>
      </c>
      <c r="S2609" s="177">
        <v>0</v>
      </c>
      <c r="T2609" s="177">
        <v>0</v>
      </c>
      <c r="U2609" s="177">
        <v>51.329327225465164</v>
      </c>
      <c r="V2609" s="177">
        <v>51.329327225465164</v>
      </c>
      <c r="W2609" s="177">
        <v>0</v>
      </c>
      <c r="X2609" s="177">
        <v>0</v>
      </c>
      <c r="Y2609" s="177">
        <v>0</v>
      </c>
      <c r="Z2609" s="177">
        <v>0</v>
      </c>
      <c r="AA2609" s="177">
        <v>47.725516810276567</v>
      </c>
      <c r="AB2609" s="177">
        <v>48.518223745600508</v>
      </c>
      <c r="AC2609" s="177">
        <v>41.869697625791801</v>
      </c>
      <c r="AD2609" s="177">
        <v>0</v>
      </c>
      <c r="AE2609" s="177">
        <v>0</v>
      </c>
      <c r="AF2609" s="177">
        <v>10.894253224328152</v>
      </c>
      <c r="AG2609" s="177">
        <v>0</v>
      </c>
      <c r="AH2609" s="177">
        <v>0</v>
      </c>
      <c r="AI2609" s="177">
        <v>0</v>
      </c>
      <c r="AJ2609" s="177">
        <v>0</v>
      </c>
    </row>
    <row r="2610" spans="1:36" hidden="1" outlineLevel="1" x14ac:dyDescent="0.25">
      <c r="A2610" s="190">
        <f t="shared" si="700"/>
        <v>2025</v>
      </c>
      <c r="B2610" s="55">
        <f t="shared" si="701"/>
        <v>1</v>
      </c>
      <c r="C2610" s="55">
        <f t="shared" si="702"/>
        <v>3</v>
      </c>
      <c r="D2610" s="55">
        <f t="shared" si="697"/>
        <v>109</v>
      </c>
      <c r="F2610" s="63">
        <f t="shared" si="707"/>
        <v>45658.124999999993</v>
      </c>
      <c r="G2610" s="64">
        <f t="shared" si="698"/>
        <v>357.51045578621302</v>
      </c>
      <c r="H2610" s="64">
        <f t="shared" si="708"/>
        <v>0</v>
      </c>
      <c r="I2610" s="64">
        <f t="shared" si="708"/>
        <v>2.9750000000000001</v>
      </c>
      <c r="J2610" s="64">
        <f t="shared" si="708"/>
        <v>0</v>
      </c>
      <c r="K2610" s="64">
        <f t="shared" si="708"/>
        <v>0</v>
      </c>
      <c r="L2610" s="64">
        <f t="shared" si="708"/>
        <v>0</v>
      </c>
      <c r="M2610" s="64">
        <f t="shared" si="708"/>
        <v>11.056854018721108</v>
      </c>
      <c r="N2610" s="64">
        <f t="shared" si="708"/>
        <v>343.47860176749191</v>
      </c>
      <c r="O2610" s="121"/>
      <c r="P2610" s="177">
        <v>2.9750000000000001</v>
      </c>
      <c r="Q2610" s="177">
        <v>51.710613133383696</v>
      </c>
      <c r="R2610" s="177">
        <v>51.710613133383696</v>
      </c>
      <c r="S2610" s="177">
        <v>0</v>
      </c>
      <c r="T2610" s="177">
        <v>0</v>
      </c>
      <c r="U2610" s="177">
        <v>51.710613133383696</v>
      </c>
      <c r="V2610" s="177">
        <v>51.710613133383696</v>
      </c>
      <c r="W2610" s="177">
        <v>0</v>
      </c>
      <c r="X2610" s="177">
        <v>0</v>
      </c>
      <c r="Y2610" s="177">
        <v>0</v>
      </c>
      <c r="Z2610" s="177">
        <v>0</v>
      </c>
      <c r="AA2610" s="177">
        <v>47.285917755525674</v>
      </c>
      <c r="AB2610" s="177">
        <v>48.563067294732953</v>
      </c>
      <c r="AC2610" s="177">
        <v>40.787164183698522</v>
      </c>
      <c r="AD2610" s="177">
        <v>0</v>
      </c>
      <c r="AE2610" s="177">
        <v>0</v>
      </c>
      <c r="AF2610" s="177">
        <v>11.056854018721108</v>
      </c>
      <c r="AG2610" s="177">
        <v>0</v>
      </c>
      <c r="AH2610" s="177">
        <v>0</v>
      </c>
      <c r="AI2610" s="177">
        <v>0</v>
      </c>
      <c r="AJ2610" s="177">
        <v>0</v>
      </c>
    </row>
    <row r="2611" spans="1:36" hidden="1" outlineLevel="1" x14ac:dyDescent="0.25">
      <c r="A2611" s="190">
        <f t="shared" si="700"/>
        <v>2025</v>
      </c>
      <c r="B2611" s="55">
        <f t="shared" si="701"/>
        <v>1</v>
      </c>
      <c r="C2611" s="55">
        <f t="shared" si="702"/>
        <v>4</v>
      </c>
      <c r="D2611" s="55">
        <f t="shared" si="697"/>
        <v>109</v>
      </c>
      <c r="F2611" s="63">
        <f t="shared" si="707"/>
        <v>45658.166666666657</v>
      </c>
      <c r="G2611" s="64">
        <f t="shared" si="698"/>
        <v>354.5149583819404</v>
      </c>
      <c r="H2611" s="64">
        <f t="shared" si="708"/>
        <v>0</v>
      </c>
      <c r="I2611" s="64">
        <f t="shared" si="708"/>
        <v>2.9750000000000001</v>
      </c>
      <c r="J2611" s="64">
        <f t="shared" si="708"/>
        <v>0</v>
      </c>
      <c r="K2611" s="64">
        <f t="shared" si="708"/>
        <v>0</v>
      </c>
      <c r="L2611" s="64">
        <f t="shared" si="708"/>
        <v>0</v>
      </c>
      <c r="M2611" s="64">
        <f t="shared" si="708"/>
        <v>11.625956799096461</v>
      </c>
      <c r="N2611" s="64">
        <f t="shared" si="708"/>
        <v>339.91400158284392</v>
      </c>
      <c r="O2611" s="121"/>
      <c r="P2611" s="177">
        <v>2.9750000000000001</v>
      </c>
      <c r="Q2611" s="177">
        <v>50.927431268469959</v>
      </c>
      <c r="R2611" s="177">
        <v>50.927431268469959</v>
      </c>
      <c r="S2611" s="177">
        <v>0</v>
      </c>
      <c r="T2611" s="177">
        <v>0</v>
      </c>
      <c r="U2611" s="177">
        <v>50.927431268469959</v>
      </c>
      <c r="V2611" s="177">
        <v>50.927431268469959</v>
      </c>
      <c r="W2611" s="177">
        <v>0</v>
      </c>
      <c r="X2611" s="177">
        <v>0</v>
      </c>
      <c r="Y2611" s="177">
        <v>0</v>
      </c>
      <c r="Z2611" s="177">
        <v>0</v>
      </c>
      <c r="AA2611" s="177">
        <v>46.612166456363873</v>
      </c>
      <c r="AB2611" s="177">
        <v>48.325226816082811</v>
      </c>
      <c r="AC2611" s="177">
        <v>41.266883236517415</v>
      </c>
      <c r="AD2611" s="177">
        <v>0</v>
      </c>
      <c r="AE2611" s="177">
        <v>0</v>
      </c>
      <c r="AF2611" s="177">
        <v>11.625956799096461</v>
      </c>
      <c r="AG2611" s="177">
        <v>0</v>
      </c>
      <c r="AH2611" s="177">
        <v>0</v>
      </c>
      <c r="AI2611" s="177">
        <v>0</v>
      </c>
      <c r="AJ2611" s="177">
        <v>0</v>
      </c>
    </row>
    <row r="2612" spans="1:36" hidden="1" outlineLevel="1" x14ac:dyDescent="0.25">
      <c r="A2612" s="190">
        <f t="shared" si="700"/>
        <v>2025</v>
      </c>
      <c r="B2612" s="55">
        <f t="shared" si="701"/>
        <v>1</v>
      </c>
      <c r="C2612" s="55">
        <f t="shared" si="702"/>
        <v>5</v>
      </c>
      <c r="D2612" s="55">
        <f t="shared" si="697"/>
        <v>109</v>
      </c>
      <c r="F2612" s="63">
        <f t="shared" si="707"/>
        <v>45658.208333333321</v>
      </c>
      <c r="G2612" s="64">
        <f t="shared" si="698"/>
        <v>349.01480712749157</v>
      </c>
      <c r="H2612" s="64">
        <f t="shared" si="708"/>
        <v>0</v>
      </c>
      <c r="I2612" s="64">
        <f t="shared" si="708"/>
        <v>2.9750000000000001</v>
      </c>
      <c r="J2612" s="64">
        <f t="shared" si="708"/>
        <v>0</v>
      </c>
      <c r="K2612" s="64">
        <f t="shared" si="708"/>
        <v>0</v>
      </c>
      <c r="L2612" s="64">
        <f t="shared" si="708"/>
        <v>0</v>
      </c>
      <c r="M2612" s="64">
        <f t="shared" si="708"/>
        <v>10.812952827131673</v>
      </c>
      <c r="N2612" s="64">
        <f t="shared" si="708"/>
        <v>335.22685430035989</v>
      </c>
      <c r="O2612" s="121"/>
      <c r="P2612" s="177">
        <v>2.9750000000000001</v>
      </c>
      <c r="Q2612" s="177">
        <v>49.350762514104133</v>
      </c>
      <c r="R2612" s="177">
        <v>49.350762514104133</v>
      </c>
      <c r="S2612" s="177">
        <v>0</v>
      </c>
      <c r="T2612" s="177">
        <v>0</v>
      </c>
      <c r="U2612" s="177">
        <v>49.350762514104133</v>
      </c>
      <c r="V2612" s="177">
        <v>49.350762514104133</v>
      </c>
      <c r="W2612" s="177">
        <v>0</v>
      </c>
      <c r="X2612" s="177">
        <v>0</v>
      </c>
      <c r="Y2612" s="177">
        <v>0</v>
      </c>
      <c r="Z2612" s="177">
        <v>0</v>
      </c>
      <c r="AA2612" s="177">
        <v>46.503572255199771</v>
      </c>
      <c r="AB2612" s="177">
        <v>49.114239853220603</v>
      </c>
      <c r="AC2612" s="177">
        <v>42.205992135523012</v>
      </c>
      <c r="AD2612" s="177">
        <v>0</v>
      </c>
      <c r="AE2612" s="177">
        <v>0</v>
      </c>
      <c r="AF2612" s="177">
        <v>10.812952827131673</v>
      </c>
      <c r="AG2612" s="177">
        <v>0</v>
      </c>
      <c r="AH2612" s="177">
        <v>0</v>
      </c>
      <c r="AI2612" s="177">
        <v>0</v>
      </c>
      <c r="AJ2612" s="177">
        <v>0</v>
      </c>
    </row>
    <row r="2613" spans="1:36" hidden="1" outlineLevel="1" x14ac:dyDescent="0.25">
      <c r="A2613" s="190">
        <f t="shared" si="700"/>
        <v>2025</v>
      </c>
      <c r="B2613" s="55">
        <f t="shared" si="701"/>
        <v>1</v>
      </c>
      <c r="C2613" s="55">
        <f t="shared" si="702"/>
        <v>6</v>
      </c>
      <c r="D2613" s="55">
        <f t="shared" si="697"/>
        <v>109</v>
      </c>
      <c r="F2613" s="63">
        <f t="shared" si="707"/>
        <v>45658.249999999985</v>
      </c>
      <c r="G2613" s="64">
        <f t="shared" si="698"/>
        <v>351.24216999975135</v>
      </c>
      <c r="H2613" s="64">
        <f t="shared" si="708"/>
        <v>0</v>
      </c>
      <c r="I2613" s="64">
        <f t="shared" si="708"/>
        <v>3.2020988070427392</v>
      </c>
      <c r="J2613" s="64">
        <f t="shared" si="708"/>
        <v>0</v>
      </c>
      <c r="K2613" s="64">
        <f t="shared" si="708"/>
        <v>0</v>
      </c>
      <c r="L2613" s="64">
        <f t="shared" si="708"/>
        <v>0</v>
      </c>
      <c r="M2613" s="64">
        <f t="shared" si="708"/>
        <v>11.707257196292939</v>
      </c>
      <c r="N2613" s="64">
        <f t="shared" si="708"/>
        <v>336.33281399641567</v>
      </c>
      <c r="O2613" s="121"/>
      <c r="P2613" s="177">
        <v>2.9750000000000001</v>
      </c>
      <c r="Q2613" s="177">
        <v>48.546970600113696</v>
      </c>
      <c r="R2613" s="177">
        <v>48.546970600113696</v>
      </c>
      <c r="S2613" s="177">
        <v>0.14742067500814954</v>
      </c>
      <c r="T2613" s="177">
        <v>7.9678132034589302E-2</v>
      </c>
      <c r="U2613" s="177">
        <v>48.546970600113696</v>
      </c>
      <c r="V2613" s="177">
        <v>48.546970600113696</v>
      </c>
      <c r="W2613" s="177">
        <v>0</v>
      </c>
      <c r="X2613" s="177">
        <v>0</v>
      </c>
      <c r="Y2613" s="177">
        <v>0</v>
      </c>
      <c r="Z2613" s="177">
        <v>0</v>
      </c>
      <c r="AA2613" s="177">
        <v>48.094506773716375</v>
      </c>
      <c r="AB2613" s="177">
        <v>50.84689888059269</v>
      </c>
      <c r="AC2613" s="177">
        <v>43.203525941651847</v>
      </c>
      <c r="AD2613" s="177">
        <v>0</v>
      </c>
      <c r="AE2613" s="177">
        <v>0</v>
      </c>
      <c r="AF2613" s="177">
        <v>11.707257196292939</v>
      </c>
      <c r="AG2613" s="177">
        <v>0</v>
      </c>
      <c r="AH2613" s="177">
        <v>0</v>
      </c>
      <c r="AI2613" s="177">
        <v>0</v>
      </c>
      <c r="AJ2613" s="177">
        <v>0</v>
      </c>
    </row>
    <row r="2614" spans="1:36" hidden="1" outlineLevel="1" x14ac:dyDescent="0.25">
      <c r="A2614" s="190">
        <f t="shared" si="700"/>
        <v>2025</v>
      </c>
      <c r="B2614" s="55">
        <f t="shared" si="701"/>
        <v>1</v>
      </c>
      <c r="C2614" s="55">
        <f t="shared" si="702"/>
        <v>7</v>
      </c>
      <c r="D2614" s="55">
        <f t="shared" si="697"/>
        <v>109</v>
      </c>
      <c r="F2614" s="63">
        <f t="shared" si="707"/>
        <v>45658.29166666665</v>
      </c>
      <c r="G2614" s="64">
        <f t="shared" si="698"/>
        <v>447.96549781839025</v>
      </c>
      <c r="H2614" s="64">
        <f t="shared" si="708"/>
        <v>15.538459739144296</v>
      </c>
      <c r="I2614" s="64">
        <f t="shared" si="708"/>
        <v>13.394713115233149</v>
      </c>
      <c r="J2614" s="64">
        <f t="shared" si="708"/>
        <v>69.08126142976738</v>
      </c>
      <c r="K2614" s="64">
        <f t="shared" si="708"/>
        <v>0</v>
      </c>
      <c r="L2614" s="64">
        <f t="shared" si="708"/>
        <v>0</v>
      </c>
      <c r="M2614" s="64">
        <f t="shared" si="708"/>
        <v>11.707257196292939</v>
      </c>
      <c r="N2614" s="64">
        <f t="shared" si="708"/>
        <v>338.24380633795249</v>
      </c>
      <c r="O2614" s="121"/>
      <c r="P2614" s="177">
        <v>2.9750000000000001</v>
      </c>
      <c r="Q2614" s="177">
        <v>48.917951483493908</v>
      </c>
      <c r="R2614" s="177">
        <v>48.917951483493908</v>
      </c>
      <c r="S2614" s="177">
        <v>5.2302900346509897</v>
      </c>
      <c r="T2614" s="177">
        <v>4.9041999628677253</v>
      </c>
      <c r="U2614" s="177">
        <v>48.917951483493908</v>
      </c>
      <c r="V2614" s="177">
        <v>48.917951483493908</v>
      </c>
      <c r="W2614" s="177">
        <v>0.10163769259057649</v>
      </c>
      <c r="X2614" s="177">
        <v>6.6130311079139178E-2</v>
      </c>
      <c r="Y2614" s="177">
        <v>0</v>
      </c>
      <c r="Z2614" s="177">
        <v>0</v>
      </c>
      <c r="AA2614" s="177">
        <v>48.133035211797932</v>
      </c>
      <c r="AB2614" s="177">
        <v>50.386170710662057</v>
      </c>
      <c r="AC2614" s="177">
        <v>44.052794481516884</v>
      </c>
      <c r="AD2614" s="177">
        <v>15.538459739144296</v>
      </c>
      <c r="AE2614" s="177">
        <v>0.11745511404471898</v>
      </c>
      <c r="AF2614" s="177">
        <v>11.707257196292939</v>
      </c>
      <c r="AG2614" s="177">
        <v>23.027087143255795</v>
      </c>
      <c r="AH2614" s="177">
        <v>23.027087143255795</v>
      </c>
      <c r="AI2614" s="177">
        <v>23.027087143255795</v>
      </c>
      <c r="AJ2614" s="177">
        <v>0</v>
      </c>
    </row>
    <row r="2615" spans="1:36" hidden="1" outlineLevel="1" x14ac:dyDescent="0.25">
      <c r="A2615" s="190">
        <f t="shared" si="700"/>
        <v>2025</v>
      </c>
      <c r="B2615" s="55">
        <f t="shared" si="701"/>
        <v>1</v>
      </c>
      <c r="C2615" s="55">
        <f t="shared" si="702"/>
        <v>8</v>
      </c>
      <c r="D2615" s="55">
        <f t="shared" si="697"/>
        <v>109</v>
      </c>
      <c r="F2615" s="63">
        <f t="shared" si="707"/>
        <v>45658.333333333314</v>
      </c>
      <c r="G2615" s="64">
        <f t="shared" si="698"/>
        <v>619.4741105699834</v>
      </c>
      <c r="H2615" s="64">
        <f t="shared" ref="H2615:N2624" si="711">SUMIF($P$6:$AK$6,H$6,$P2615:$AK2615)</f>
        <v>43.987959645635236</v>
      </c>
      <c r="I2615" s="64">
        <f t="shared" si="711"/>
        <v>63.444222352156416</v>
      </c>
      <c r="J2615" s="64">
        <f t="shared" si="711"/>
        <v>158.11400173741742</v>
      </c>
      <c r="K2615" s="64">
        <f t="shared" si="711"/>
        <v>0</v>
      </c>
      <c r="L2615" s="64">
        <f t="shared" si="711"/>
        <v>0</v>
      </c>
      <c r="M2615" s="64">
        <f t="shared" si="711"/>
        <v>10.731652429935195</v>
      </c>
      <c r="N2615" s="64">
        <f t="shared" si="711"/>
        <v>343.19627440483907</v>
      </c>
      <c r="O2615" s="121"/>
      <c r="P2615" s="177">
        <v>2.9750000000000001</v>
      </c>
      <c r="Q2615" s="177">
        <v>50.329739845246316</v>
      </c>
      <c r="R2615" s="177">
        <v>50.329739845246316</v>
      </c>
      <c r="S2615" s="177">
        <v>14.240156752409552</v>
      </c>
      <c r="T2615" s="177">
        <v>11.554399024396178</v>
      </c>
      <c r="U2615" s="177">
        <v>50.329739845246316</v>
      </c>
      <c r="V2615" s="177">
        <v>50.329739845246316</v>
      </c>
      <c r="W2615" s="177">
        <v>1.2894863949669562</v>
      </c>
      <c r="X2615" s="177">
        <v>8.5598664672438627</v>
      </c>
      <c r="Y2615" s="177">
        <v>6.7891200000000005</v>
      </c>
      <c r="Z2615" s="177">
        <v>0</v>
      </c>
      <c r="AA2615" s="177">
        <v>48.983872303763235</v>
      </c>
      <c r="AB2615" s="177">
        <v>48.461318275711022</v>
      </c>
      <c r="AC2615" s="177">
        <v>44.432124444379539</v>
      </c>
      <c r="AD2615" s="177">
        <v>43.987959645635236</v>
      </c>
      <c r="AE2615" s="177">
        <v>10.662135119427113</v>
      </c>
      <c r="AF2615" s="177">
        <v>10.731652429935195</v>
      </c>
      <c r="AG2615" s="177">
        <v>52.704667245805808</v>
      </c>
      <c r="AH2615" s="177">
        <v>52.704667245805808</v>
      </c>
      <c r="AI2615" s="177">
        <v>52.704667245805808</v>
      </c>
      <c r="AJ2615" s="177">
        <v>7.3740585937127561</v>
      </c>
    </row>
    <row r="2616" spans="1:36" hidden="1" outlineLevel="1" x14ac:dyDescent="0.25">
      <c r="A2616" s="190">
        <f t="shared" si="700"/>
        <v>2025</v>
      </c>
      <c r="B2616" s="55">
        <f t="shared" si="701"/>
        <v>1</v>
      </c>
      <c r="C2616" s="55">
        <f t="shared" si="702"/>
        <v>9</v>
      </c>
      <c r="D2616" s="55">
        <f t="shared" si="697"/>
        <v>109</v>
      </c>
      <c r="F2616" s="63">
        <f t="shared" si="707"/>
        <v>45658.374999999978</v>
      </c>
      <c r="G2616" s="64">
        <f t="shared" si="698"/>
        <v>666.29694197630783</v>
      </c>
      <c r="H2616" s="64">
        <f t="shared" si="711"/>
        <v>41.357058312947707</v>
      </c>
      <c r="I2616" s="64">
        <f t="shared" si="711"/>
        <v>106.109555074764</v>
      </c>
      <c r="J2616" s="64">
        <f t="shared" si="711"/>
        <v>153.58593671895338</v>
      </c>
      <c r="K2616" s="64">
        <f t="shared" si="711"/>
        <v>0</v>
      </c>
      <c r="L2616" s="64">
        <f t="shared" si="711"/>
        <v>0</v>
      </c>
      <c r="M2616" s="64">
        <f t="shared" si="711"/>
        <v>10.40645084114928</v>
      </c>
      <c r="N2616" s="64">
        <f t="shared" si="711"/>
        <v>354.83794102849339</v>
      </c>
      <c r="O2616" s="121"/>
      <c r="P2616" s="177">
        <v>2.9750000000000001</v>
      </c>
      <c r="Q2616" s="177">
        <v>52.988436176137697</v>
      </c>
      <c r="R2616" s="177">
        <v>52.988436176137697</v>
      </c>
      <c r="S2616" s="177">
        <v>19.35240110346966</v>
      </c>
      <c r="T2616" s="177">
        <v>13.491727897314327</v>
      </c>
      <c r="U2616" s="177">
        <v>52.988436176137697</v>
      </c>
      <c r="V2616" s="177">
        <v>52.988436176137697</v>
      </c>
      <c r="W2616" s="177">
        <v>3.2982048100757249</v>
      </c>
      <c r="X2616" s="177">
        <v>14.981935126597163</v>
      </c>
      <c r="Y2616" s="177">
        <v>17.17248</v>
      </c>
      <c r="Z2616" s="177">
        <v>0</v>
      </c>
      <c r="AA2616" s="177">
        <v>50.203229269364087</v>
      </c>
      <c r="AB2616" s="177">
        <v>47.43053767162646</v>
      </c>
      <c r="AC2616" s="177">
        <v>45.250429382952078</v>
      </c>
      <c r="AD2616" s="177">
        <v>41.357058312947707</v>
      </c>
      <c r="AE2616" s="177">
        <v>16.051017228807506</v>
      </c>
      <c r="AF2616" s="177">
        <v>10.40645084114928</v>
      </c>
      <c r="AG2616" s="177">
        <v>51.195312239651123</v>
      </c>
      <c r="AH2616" s="177">
        <v>51.195312239651123</v>
      </c>
      <c r="AI2616" s="177">
        <v>51.195312239651123</v>
      </c>
      <c r="AJ2616" s="177">
        <v>18.78678890849962</v>
      </c>
    </row>
    <row r="2617" spans="1:36" hidden="1" outlineLevel="1" x14ac:dyDescent="0.25">
      <c r="A2617" s="190">
        <f t="shared" si="700"/>
        <v>2025</v>
      </c>
      <c r="B2617" s="55">
        <f t="shared" si="701"/>
        <v>1</v>
      </c>
      <c r="C2617" s="55">
        <f t="shared" si="702"/>
        <v>10</v>
      </c>
      <c r="D2617" s="55">
        <f t="shared" si="697"/>
        <v>109</v>
      </c>
      <c r="F2617" s="63">
        <f t="shared" si="707"/>
        <v>45658.416666666642</v>
      </c>
      <c r="G2617" s="64">
        <f t="shared" si="698"/>
        <v>672.82896169548621</v>
      </c>
      <c r="H2617" s="64">
        <f t="shared" si="711"/>
        <v>41.697937059178464</v>
      </c>
      <c r="I2617" s="64">
        <f t="shared" si="711"/>
        <v>119.42011929622048</v>
      </c>
      <c r="J2617" s="64">
        <f t="shared" si="711"/>
        <v>139.09848720174105</v>
      </c>
      <c r="K2617" s="64">
        <f t="shared" si="711"/>
        <v>0</v>
      </c>
      <c r="L2617" s="64">
        <f t="shared" si="711"/>
        <v>0</v>
      </c>
      <c r="M2617" s="64">
        <f t="shared" si="711"/>
        <v>9.6747472663809724</v>
      </c>
      <c r="N2617" s="64">
        <f t="shared" si="711"/>
        <v>362.93767087196522</v>
      </c>
      <c r="O2617" s="121"/>
      <c r="P2617" s="177">
        <v>2.9750000000000001</v>
      </c>
      <c r="Q2617" s="177">
        <v>55.358591819955606</v>
      </c>
      <c r="R2617" s="177">
        <v>55.358591819955606</v>
      </c>
      <c r="S2617" s="177">
        <v>21.811077841948933</v>
      </c>
      <c r="T2617" s="177">
        <v>14.486906843666949</v>
      </c>
      <c r="U2617" s="177">
        <v>55.358591819955606</v>
      </c>
      <c r="V2617" s="177">
        <v>55.358591819955606</v>
      </c>
      <c r="W2617" s="177">
        <v>3.4346558858269183</v>
      </c>
      <c r="X2617" s="177">
        <v>15.028005628418812</v>
      </c>
      <c r="Y2617" s="177">
        <v>26.757119999999997</v>
      </c>
      <c r="Z2617" s="177">
        <v>0</v>
      </c>
      <c r="AA2617" s="177">
        <v>49.580109966543105</v>
      </c>
      <c r="AB2617" s="177">
        <v>45.820210559962916</v>
      </c>
      <c r="AC2617" s="177">
        <v>46.10298306563682</v>
      </c>
      <c r="AD2617" s="177">
        <v>41.697937059178464</v>
      </c>
      <c r="AE2617" s="177">
        <v>16.602496563131904</v>
      </c>
      <c r="AF2617" s="177">
        <v>9.6747472663809724</v>
      </c>
      <c r="AG2617" s="177">
        <v>46.36616240058035</v>
      </c>
      <c r="AH2617" s="177">
        <v>46.36616240058035</v>
      </c>
      <c r="AI2617" s="177">
        <v>46.36616240058035</v>
      </c>
      <c r="AJ2617" s="177">
        <v>18.324856533226967</v>
      </c>
    </row>
    <row r="2618" spans="1:36" hidden="1" outlineLevel="1" x14ac:dyDescent="0.25">
      <c r="A2618" s="190">
        <f t="shared" si="700"/>
        <v>2025</v>
      </c>
      <c r="B2618" s="55">
        <f t="shared" si="701"/>
        <v>1</v>
      </c>
      <c r="C2618" s="55">
        <f t="shared" si="702"/>
        <v>11</v>
      </c>
      <c r="D2618" s="55">
        <f t="shared" si="697"/>
        <v>109</v>
      </c>
      <c r="F2618" s="63">
        <f t="shared" si="707"/>
        <v>45658.458333333307</v>
      </c>
      <c r="G2618" s="64">
        <f t="shared" si="698"/>
        <v>674.23201647042549</v>
      </c>
      <c r="H2618" s="64">
        <f t="shared" si="711"/>
        <v>35.315358213861934</v>
      </c>
      <c r="I2618" s="64">
        <f t="shared" si="711"/>
        <v>122.21343047071896</v>
      </c>
      <c r="J2618" s="64">
        <f t="shared" si="711"/>
        <v>132.3239527511769</v>
      </c>
      <c r="K2618" s="64">
        <f t="shared" si="711"/>
        <v>0</v>
      </c>
      <c r="L2618" s="64">
        <f t="shared" si="711"/>
        <v>0</v>
      </c>
      <c r="M2618" s="64">
        <f t="shared" si="711"/>
        <v>10.162549649559843</v>
      </c>
      <c r="N2618" s="64">
        <f t="shared" si="711"/>
        <v>374.21672538510785</v>
      </c>
      <c r="O2618" s="121"/>
      <c r="P2618" s="177">
        <v>2.9750000000000001</v>
      </c>
      <c r="Q2618" s="177">
        <v>58.419184107842185</v>
      </c>
      <c r="R2618" s="177">
        <v>58.419184107842185</v>
      </c>
      <c r="S2618" s="177">
        <v>22.617175208529694</v>
      </c>
      <c r="T2618" s="177">
        <v>15.471982143351639</v>
      </c>
      <c r="U2618" s="177">
        <v>58.419184107842185</v>
      </c>
      <c r="V2618" s="177">
        <v>58.419184107842185</v>
      </c>
      <c r="W2618" s="177">
        <v>3.2938657624691694</v>
      </c>
      <c r="X2618" s="177">
        <v>15.714148554883923</v>
      </c>
      <c r="Y2618" s="177">
        <v>29.153279999999999</v>
      </c>
      <c r="Z2618" s="177">
        <v>0</v>
      </c>
      <c r="AA2618" s="177">
        <v>49.397404735199515</v>
      </c>
      <c r="AB2618" s="177">
        <v>45.695278619557307</v>
      </c>
      <c r="AC2618" s="177">
        <v>45.447305598982275</v>
      </c>
      <c r="AD2618" s="177">
        <v>35.315358213861934</v>
      </c>
      <c r="AE2618" s="177">
        <v>14.580021310577227</v>
      </c>
      <c r="AF2618" s="177">
        <v>10.162549649559843</v>
      </c>
      <c r="AG2618" s="177">
        <v>44.107984250392299</v>
      </c>
      <c r="AH2618" s="177">
        <v>44.107984250392299</v>
      </c>
      <c r="AI2618" s="177">
        <v>44.107984250392299</v>
      </c>
      <c r="AJ2618" s="177">
        <v>18.407957490907322</v>
      </c>
    </row>
    <row r="2619" spans="1:36" hidden="1" outlineLevel="1" x14ac:dyDescent="0.25">
      <c r="A2619" s="190">
        <f t="shared" si="700"/>
        <v>2025</v>
      </c>
      <c r="B2619" s="55">
        <f t="shared" si="701"/>
        <v>1</v>
      </c>
      <c r="C2619" s="55">
        <f t="shared" si="702"/>
        <v>12</v>
      </c>
      <c r="D2619" s="55">
        <f t="shared" si="697"/>
        <v>109</v>
      </c>
      <c r="F2619" s="63">
        <f t="shared" si="707"/>
        <v>45658.499999999971</v>
      </c>
      <c r="G2619" s="64">
        <f t="shared" si="698"/>
        <v>684.46585723828434</v>
      </c>
      <c r="H2619" s="64">
        <f t="shared" si="711"/>
        <v>38.494879154522856</v>
      </c>
      <c r="I2619" s="64">
        <f t="shared" si="711"/>
        <v>123.80211506048539</v>
      </c>
      <c r="J2619" s="64">
        <f t="shared" si="711"/>
        <v>133.95528284033344</v>
      </c>
      <c r="K2619" s="64">
        <f t="shared" si="711"/>
        <v>0</v>
      </c>
      <c r="L2619" s="64">
        <f t="shared" si="711"/>
        <v>0</v>
      </c>
      <c r="M2619" s="64">
        <f t="shared" si="711"/>
        <v>10.40645084114928</v>
      </c>
      <c r="N2619" s="64">
        <f t="shared" si="711"/>
        <v>377.80712934179331</v>
      </c>
      <c r="O2619" s="121"/>
      <c r="P2619" s="177">
        <v>2.9750000000000001</v>
      </c>
      <c r="Q2619" s="177">
        <v>59.573346856136141</v>
      </c>
      <c r="R2619" s="177">
        <v>59.573346856136141</v>
      </c>
      <c r="S2619" s="177">
        <v>22.573817556635422</v>
      </c>
      <c r="T2619" s="177">
        <v>17.053475100835836</v>
      </c>
      <c r="U2619" s="177">
        <v>59.573346856136141</v>
      </c>
      <c r="V2619" s="177">
        <v>59.573346856136141</v>
      </c>
      <c r="W2619" s="177">
        <v>3.2324273350058439</v>
      </c>
      <c r="X2619" s="177">
        <v>15.711232556640326</v>
      </c>
      <c r="Y2619" s="177">
        <v>29.153279999999999</v>
      </c>
      <c r="Z2619" s="177">
        <v>0</v>
      </c>
      <c r="AA2619" s="177">
        <v>49.750327313233939</v>
      </c>
      <c r="AB2619" s="177">
        <v>45.030039435740491</v>
      </c>
      <c r="AC2619" s="177">
        <v>44.733375168274357</v>
      </c>
      <c r="AD2619" s="177">
        <v>38.494879154522856</v>
      </c>
      <c r="AE2619" s="177">
        <v>14.734737058112479</v>
      </c>
      <c r="AF2619" s="177">
        <v>10.40645084114928</v>
      </c>
      <c r="AG2619" s="177">
        <v>44.651760946777813</v>
      </c>
      <c r="AH2619" s="177">
        <v>44.651760946777813</v>
      </c>
      <c r="AI2619" s="177">
        <v>44.651760946777813</v>
      </c>
      <c r="AJ2619" s="177">
        <v>18.36814545325549</v>
      </c>
    </row>
    <row r="2620" spans="1:36" hidden="1" outlineLevel="1" x14ac:dyDescent="0.25">
      <c r="A2620" s="190">
        <f t="shared" si="700"/>
        <v>2025</v>
      </c>
      <c r="B2620" s="55">
        <f t="shared" si="701"/>
        <v>1</v>
      </c>
      <c r="C2620" s="55">
        <f t="shared" si="702"/>
        <v>13</v>
      </c>
      <c r="D2620" s="55">
        <f t="shared" si="697"/>
        <v>109</v>
      </c>
      <c r="F2620" s="63">
        <f t="shared" si="707"/>
        <v>45658.541666666635</v>
      </c>
      <c r="G2620" s="64">
        <f t="shared" si="698"/>
        <v>714.79346586840597</v>
      </c>
      <c r="H2620" s="64">
        <f t="shared" si="711"/>
        <v>39.581482195024407</v>
      </c>
      <c r="I2620" s="64">
        <f t="shared" si="711"/>
        <v>122.11154718316888</v>
      </c>
      <c r="J2620" s="64">
        <f t="shared" si="711"/>
        <v>164.89137532836304</v>
      </c>
      <c r="K2620" s="64">
        <f t="shared" si="711"/>
        <v>0</v>
      </c>
      <c r="L2620" s="64">
        <f t="shared" si="711"/>
        <v>0</v>
      </c>
      <c r="M2620" s="64">
        <f t="shared" si="711"/>
        <v>10.569051635542234</v>
      </c>
      <c r="N2620" s="64">
        <f t="shared" si="711"/>
        <v>377.64000952630738</v>
      </c>
      <c r="O2620" s="121"/>
      <c r="P2620" s="177">
        <v>2.9750000000000001</v>
      </c>
      <c r="Q2620" s="177">
        <v>60.088598083053085</v>
      </c>
      <c r="R2620" s="177">
        <v>60.088598083053085</v>
      </c>
      <c r="S2620" s="177">
        <v>17.594069826440876</v>
      </c>
      <c r="T2620" s="177">
        <v>16.550168294664797</v>
      </c>
      <c r="U2620" s="177">
        <v>60.088598083053085</v>
      </c>
      <c r="V2620" s="177">
        <v>60.088598083053085</v>
      </c>
      <c r="W2620" s="177">
        <v>3.6172464143026946</v>
      </c>
      <c r="X2620" s="177">
        <v>17.222124518294308</v>
      </c>
      <c r="Y2620" s="177">
        <v>27.555839999999996</v>
      </c>
      <c r="Z2620" s="177">
        <v>0</v>
      </c>
      <c r="AA2620" s="177">
        <v>47.767587452070998</v>
      </c>
      <c r="AB2620" s="177">
        <v>44.751386693849071</v>
      </c>
      <c r="AC2620" s="177">
        <v>44.766643048174984</v>
      </c>
      <c r="AD2620" s="177">
        <v>39.581482195024407</v>
      </c>
      <c r="AE2620" s="177">
        <v>16.507302188057775</v>
      </c>
      <c r="AF2620" s="177">
        <v>10.569051635542234</v>
      </c>
      <c r="AG2620" s="177">
        <v>54.963791776121013</v>
      </c>
      <c r="AH2620" s="177">
        <v>54.963791776121013</v>
      </c>
      <c r="AI2620" s="177">
        <v>54.963791776121013</v>
      </c>
      <c r="AJ2620" s="177">
        <v>20.089795941408436</v>
      </c>
    </row>
    <row r="2621" spans="1:36" hidden="1" outlineLevel="1" x14ac:dyDescent="0.25">
      <c r="A2621" s="190">
        <f t="shared" si="700"/>
        <v>2025</v>
      </c>
      <c r="B2621" s="55">
        <f t="shared" si="701"/>
        <v>1</v>
      </c>
      <c r="C2621" s="55">
        <f t="shared" si="702"/>
        <v>14</v>
      </c>
      <c r="D2621" s="55">
        <f t="shared" si="697"/>
        <v>109</v>
      </c>
      <c r="F2621" s="63">
        <f t="shared" si="707"/>
        <v>45658.583333333299</v>
      </c>
      <c r="G2621" s="64">
        <f t="shared" si="698"/>
        <v>704.33593452332502</v>
      </c>
      <c r="H2621" s="64">
        <f t="shared" si="711"/>
        <v>44.912377642468456</v>
      </c>
      <c r="I2621" s="64">
        <f t="shared" si="711"/>
        <v>106.48203268884674</v>
      </c>
      <c r="J2621" s="64">
        <f t="shared" si="711"/>
        <v>167.30366508461782</v>
      </c>
      <c r="K2621" s="64">
        <f t="shared" si="711"/>
        <v>0</v>
      </c>
      <c r="L2621" s="64">
        <f t="shared" si="711"/>
        <v>0</v>
      </c>
      <c r="M2621" s="64">
        <f t="shared" si="711"/>
        <v>10.325150443952801</v>
      </c>
      <c r="N2621" s="64">
        <f t="shared" si="711"/>
        <v>375.31270866343925</v>
      </c>
      <c r="O2621" s="121"/>
      <c r="P2621" s="177">
        <v>2.9750000000000001</v>
      </c>
      <c r="Q2621" s="177">
        <v>59.037485580142537</v>
      </c>
      <c r="R2621" s="177">
        <v>59.037485580142537</v>
      </c>
      <c r="S2621" s="177">
        <v>9.4611333909975173</v>
      </c>
      <c r="T2621" s="177">
        <v>10.491549845719682</v>
      </c>
      <c r="U2621" s="177">
        <v>59.037485580142537</v>
      </c>
      <c r="V2621" s="177">
        <v>59.037485580142537</v>
      </c>
      <c r="W2621" s="177">
        <v>3.574273622780423</v>
      </c>
      <c r="X2621" s="177">
        <v>18.193266248995588</v>
      </c>
      <c r="Y2621" s="177">
        <v>21.166080000000001</v>
      </c>
      <c r="Z2621" s="177">
        <v>0</v>
      </c>
      <c r="AA2621" s="177">
        <v>49.929092755602596</v>
      </c>
      <c r="AB2621" s="177">
        <v>43.983466573352672</v>
      </c>
      <c r="AC2621" s="177">
        <v>45.250207013913823</v>
      </c>
      <c r="AD2621" s="177">
        <v>44.912377642468456</v>
      </c>
      <c r="AE2621" s="177">
        <v>17.37752807071903</v>
      </c>
      <c r="AF2621" s="177">
        <v>10.325150443952801</v>
      </c>
      <c r="AG2621" s="177">
        <v>55.767888361539278</v>
      </c>
      <c r="AH2621" s="177">
        <v>55.767888361539278</v>
      </c>
      <c r="AI2621" s="177">
        <v>55.767888361539278</v>
      </c>
      <c r="AJ2621" s="177">
        <v>23.243201509634495</v>
      </c>
    </row>
    <row r="2622" spans="1:36" hidden="1" outlineLevel="1" x14ac:dyDescent="0.25">
      <c r="A2622" s="190">
        <f t="shared" si="700"/>
        <v>2025</v>
      </c>
      <c r="B2622" s="55">
        <f t="shared" si="701"/>
        <v>1</v>
      </c>
      <c r="C2622" s="55">
        <f t="shared" si="702"/>
        <v>15</v>
      </c>
      <c r="D2622" s="55">
        <f t="shared" si="697"/>
        <v>109</v>
      </c>
      <c r="F2622" s="63">
        <f t="shared" si="707"/>
        <v>45658.624999999964</v>
      </c>
      <c r="G2622" s="64">
        <f t="shared" si="698"/>
        <v>562.35403275101226</v>
      </c>
      <c r="H2622" s="64">
        <f t="shared" si="711"/>
        <v>28.236714323952032</v>
      </c>
      <c r="I2622" s="64">
        <f t="shared" si="711"/>
        <v>66.86487757524084</v>
      </c>
      <c r="J2622" s="64">
        <f t="shared" si="711"/>
        <v>93.658116261313268</v>
      </c>
      <c r="K2622" s="64">
        <f t="shared" si="711"/>
        <v>0</v>
      </c>
      <c r="L2622" s="64">
        <f t="shared" si="711"/>
        <v>0</v>
      </c>
      <c r="M2622" s="64">
        <f t="shared" si="711"/>
        <v>9.9186484579704057</v>
      </c>
      <c r="N2622" s="64">
        <f t="shared" si="711"/>
        <v>363.67567613253567</v>
      </c>
      <c r="O2622" s="121"/>
      <c r="P2622" s="177">
        <v>2.9750000000000001</v>
      </c>
      <c r="Q2622" s="177">
        <v>55.96658826771759</v>
      </c>
      <c r="R2622" s="177">
        <v>55.96658826771759</v>
      </c>
      <c r="S2622" s="177">
        <v>2.3939689316589732</v>
      </c>
      <c r="T2622" s="177">
        <v>1.6734058191222443</v>
      </c>
      <c r="U2622" s="177">
        <v>55.96658826771759</v>
      </c>
      <c r="V2622" s="177">
        <v>55.96658826771759</v>
      </c>
      <c r="W2622" s="177">
        <v>2.3456705606381951</v>
      </c>
      <c r="X2622" s="177">
        <v>14.606065035007713</v>
      </c>
      <c r="Y2622" s="177">
        <v>9.1852799999999988</v>
      </c>
      <c r="Z2622" s="177">
        <v>0</v>
      </c>
      <c r="AA2622" s="177">
        <v>50.203328965048925</v>
      </c>
      <c r="AB2622" s="177">
        <v>44.53008047598945</v>
      </c>
      <c r="AC2622" s="177">
        <v>45.075913620626942</v>
      </c>
      <c r="AD2622" s="177">
        <v>28.236714323952032</v>
      </c>
      <c r="AE2622" s="177">
        <v>15.393277500389742</v>
      </c>
      <c r="AF2622" s="177">
        <v>9.9186484579704057</v>
      </c>
      <c r="AG2622" s="177">
        <v>31.219372087104421</v>
      </c>
      <c r="AH2622" s="177">
        <v>31.219372087104421</v>
      </c>
      <c r="AI2622" s="177">
        <v>31.219372087104421</v>
      </c>
      <c r="AJ2622" s="177">
        <v>18.29220972842397</v>
      </c>
    </row>
    <row r="2623" spans="1:36" hidden="1" outlineLevel="1" x14ac:dyDescent="0.25">
      <c r="A2623" s="190">
        <f t="shared" si="700"/>
        <v>2025</v>
      </c>
      <c r="B2623" s="55">
        <f t="shared" si="701"/>
        <v>1</v>
      </c>
      <c r="C2623" s="55">
        <f t="shared" si="702"/>
        <v>16</v>
      </c>
      <c r="D2623" s="55">
        <f t="shared" si="697"/>
        <v>109</v>
      </c>
      <c r="F2623" s="63">
        <f t="shared" si="707"/>
        <v>45658.666666666628</v>
      </c>
      <c r="G2623" s="64">
        <f t="shared" si="698"/>
        <v>385.02691551311892</v>
      </c>
      <c r="H2623" s="64">
        <f t="shared" si="711"/>
        <v>0.79427733759941077</v>
      </c>
      <c r="I2623" s="64">
        <f t="shared" si="711"/>
        <v>10.792013516088819</v>
      </c>
      <c r="J2623" s="64">
        <f t="shared" si="711"/>
        <v>2.4606972437170462</v>
      </c>
      <c r="K2623" s="64">
        <f t="shared" si="711"/>
        <v>0</v>
      </c>
      <c r="L2623" s="64">
        <f t="shared" si="711"/>
        <v>0</v>
      </c>
      <c r="M2623" s="64">
        <f t="shared" si="711"/>
        <v>10.081249252363362</v>
      </c>
      <c r="N2623" s="64">
        <f t="shared" si="711"/>
        <v>360.89867816335027</v>
      </c>
      <c r="O2623" s="121"/>
      <c r="P2623" s="177">
        <v>2.9750000000000001</v>
      </c>
      <c r="Q2623" s="177">
        <v>55.595607384337391</v>
      </c>
      <c r="R2623" s="177">
        <v>55.595607384337391</v>
      </c>
      <c r="S2623" s="177">
        <v>0</v>
      </c>
      <c r="T2623" s="177">
        <v>0</v>
      </c>
      <c r="U2623" s="177">
        <v>55.595607384337391</v>
      </c>
      <c r="V2623" s="177">
        <v>55.595607384337391</v>
      </c>
      <c r="W2623" s="177">
        <v>0.39905813069764462</v>
      </c>
      <c r="X2623" s="177">
        <v>2.8059033567644378</v>
      </c>
      <c r="Y2623" s="177">
        <v>0.79871999999999999</v>
      </c>
      <c r="Z2623" s="177">
        <v>0</v>
      </c>
      <c r="AA2623" s="177">
        <v>50.004177968614172</v>
      </c>
      <c r="AB2623" s="177">
        <v>44.192423641807054</v>
      </c>
      <c r="AC2623" s="177">
        <v>44.319647015579449</v>
      </c>
      <c r="AD2623" s="177">
        <v>0.79427733759941077</v>
      </c>
      <c r="AE2623" s="177">
        <v>3.0835342843394993</v>
      </c>
      <c r="AF2623" s="177">
        <v>10.081249252363362</v>
      </c>
      <c r="AG2623" s="177">
        <v>0.82023241457234874</v>
      </c>
      <c r="AH2623" s="177">
        <v>0.82023241457234874</v>
      </c>
      <c r="AI2623" s="177">
        <v>0.82023241457234874</v>
      </c>
      <c r="AJ2623" s="177">
        <v>0.72979774428723843</v>
      </c>
    </row>
    <row r="2624" spans="1:36" hidden="1" outlineLevel="1" x14ac:dyDescent="0.25">
      <c r="A2624" s="190">
        <f t="shared" si="700"/>
        <v>2025</v>
      </c>
      <c r="B2624" s="55">
        <f t="shared" si="701"/>
        <v>1</v>
      </c>
      <c r="C2624" s="55">
        <f t="shared" si="702"/>
        <v>17</v>
      </c>
      <c r="D2624" s="55">
        <f t="shared" si="697"/>
        <v>109</v>
      </c>
      <c r="F2624" s="63">
        <f t="shared" si="707"/>
        <v>45658.708333333292</v>
      </c>
      <c r="G2624" s="64">
        <f t="shared" si="698"/>
        <v>371.119944891643</v>
      </c>
      <c r="H2624" s="64">
        <f t="shared" si="711"/>
        <v>0</v>
      </c>
      <c r="I2624" s="64">
        <f t="shared" si="711"/>
        <v>2.9750000000000001</v>
      </c>
      <c r="J2624" s="64">
        <f t="shared" si="711"/>
        <v>0</v>
      </c>
      <c r="K2624" s="64">
        <f t="shared" si="711"/>
        <v>0</v>
      </c>
      <c r="L2624" s="64">
        <f t="shared" si="711"/>
        <v>0</v>
      </c>
      <c r="M2624" s="64">
        <f t="shared" si="711"/>
        <v>10.24385004675632</v>
      </c>
      <c r="N2624" s="64">
        <f t="shared" si="711"/>
        <v>357.9010948448867</v>
      </c>
      <c r="O2624" s="121"/>
      <c r="P2624" s="177">
        <v>2.9750000000000001</v>
      </c>
      <c r="Q2624" s="177">
        <v>54.596020004118529</v>
      </c>
      <c r="R2624" s="177">
        <v>54.596020004118529</v>
      </c>
      <c r="S2624" s="177">
        <v>0</v>
      </c>
      <c r="T2624" s="177">
        <v>0</v>
      </c>
      <c r="U2624" s="177">
        <v>54.596020004118529</v>
      </c>
      <c r="V2624" s="177">
        <v>54.596020004118529</v>
      </c>
      <c r="W2624" s="177">
        <v>0</v>
      </c>
      <c r="X2624" s="177">
        <v>0</v>
      </c>
      <c r="Y2624" s="177">
        <v>0</v>
      </c>
      <c r="Z2624" s="177">
        <v>0</v>
      </c>
      <c r="AA2624" s="177">
        <v>49.832981730705754</v>
      </c>
      <c r="AB2624" s="177">
        <v>45.703016333967369</v>
      </c>
      <c r="AC2624" s="177">
        <v>43.98101676373949</v>
      </c>
      <c r="AD2624" s="177">
        <v>0</v>
      </c>
      <c r="AE2624" s="177">
        <v>0</v>
      </c>
      <c r="AF2624" s="177">
        <v>10.24385004675632</v>
      </c>
      <c r="AG2624" s="177">
        <v>0</v>
      </c>
      <c r="AH2624" s="177">
        <v>0</v>
      </c>
      <c r="AI2624" s="177">
        <v>0</v>
      </c>
      <c r="AJ2624" s="177">
        <v>0</v>
      </c>
    </row>
    <row r="2625" spans="1:36" hidden="1" outlineLevel="1" x14ac:dyDescent="0.25">
      <c r="A2625" s="190">
        <f t="shared" si="700"/>
        <v>2025</v>
      </c>
      <c r="B2625" s="55">
        <f t="shared" si="701"/>
        <v>1</v>
      </c>
      <c r="C2625" s="55">
        <f t="shared" si="702"/>
        <v>18</v>
      </c>
      <c r="D2625" s="55">
        <f t="shared" si="697"/>
        <v>109</v>
      </c>
      <c r="F2625" s="63">
        <f t="shared" si="707"/>
        <v>45658.749999999956</v>
      </c>
      <c r="G2625" s="64">
        <f t="shared" si="698"/>
        <v>355.50174635005669</v>
      </c>
      <c r="H2625" s="64">
        <f t="shared" ref="H2625:N2634" si="712">SUMIF($P$6:$AK$6,H$6,$P2625:$AK2625)</f>
        <v>0</v>
      </c>
      <c r="I2625" s="64">
        <f t="shared" si="712"/>
        <v>2.9750000000000001</v>
      </c>
      <c r="J2625" s="64">
        <f t="shared" si="712"/>
        <v>0</v>
      </c>
      <c r="K2625" s="64">
        <f t="shared" si="712"/>
        <v>0</v>
      </c>
      <c r="L2625" s="64">
        <f t="shared" si="712"/>
        <v>0</v>
      </c>
      <c r="M2625" s="64">
        <f t="shared" si="712"/>
        <v>11.300755210310541</v>
      </c>
      <c r="N2625" s="64">
        <f t="shared" si="712"/>
        <v>341.22599113974616</v>
      </c>
      <c r="O2625" s="121"/>
      <c r="P2625" s="177">
        <v>2.9750000000000001</v>
      </c>
      <c r="Q2625" s="177">
        <v>50.71102575316484</v>
      </c>
      <c r="R2625" s="177">
        <v>50.71102575316484</v>
      </c>
      <c r="S2625" s="177">
        <v>0</v>
      </c>
      <c r="T2625" s="177">
        <v>0</v>
      </c>
      <c r="U2625" s="177">
        <v>50.71102575316484</v>
      </c>
      <c r="V2625" s="177">
        <v>50.71102575316484</v>
      </c>
      <c r="W2625" s="177">
        <v>0</v>
      </c>
      <c r="X2625" s="177">
        <v>0</v>
      </c>
      <c r="Y2625" s="177">
        <v>0</v>
      </c>
      <c r="Z2625" s="177">
        <v>0</v>
      </c>
      <c r="AA2625" s="177">
        <v>47.592039371742587</v>
      </c>
      <c r="AB2625" s="177">
        <v>46.383762672194358</v>
      </c>
      <c r="AC2625" s="177">
        <v>44.406086083149916</v>
      </c>
      <c r="AD2625" s="177">
        <v>0</v>
      </c>
      <c r="AE2625" s="177">
        <v>0</v>
      </c>
      <c r="AF2625" s="177">
        <v>11.300755210310541</v>
      </c>
      <c r="AG2625" s="177">
        <v>0</v>
      </c>
      <c r="AH2625" s="177">
        <v>0</v>
      </c>
      <c r="AI2625" s="177">
        <v>0</v>
      </c>
      <c r="AJ2625" s="177">
        <v>0</v>
      </c>
    </row>
    <row r="2626" spans="1:36" hidden="1" outlineLevel="1" x14ac:dyDescent="0.25">
      <c r="A2626" s="190">
        <f t="shared" si="700"/>
        <v>2025</v>
      </c>
      <c r="B2626" s="55">
        <f t="shared" si="701"/>
        <v>1</v>
      </c>
      <c r="C2626" s="55">
        <f t="shared" si="702"/>
        <v>19</v>
      </c>
      <c r="D2626" s="55">
        <f t="shared" si="697"/>
        <v>109</v>
      </c>
      <c r="F2626" s="63">
        <f t="shared" si="707"/>
        <v>45658.791666666621</v>
      </c>
      <c r="G2626" s="64">
        <f t="shared" si="698"/>
        <v>346.134201310457</v>
      </c>
      <c r="H2626" s="64">
        <f t="shared" si="712"/>
        <v>0</v>
      </c>
      <c r="I2626" s="64">
        <f t="shared" si="712"/>
        <v>2.9750000000000001</v>
      </c>
      <c r="J2626" s="64">
        <f t="shared" si="712"/>
        <v>0</v>
      </c>
      <c r="K2626" s="64">
        <f t="shared" si="712"/>
        <v>0</v>
      </c>
      <c r="L2626" s="64">
        <f t="shared" si="712"/>
        <v>0</v>
      </c>
      <c r="M2626" s="64">
        <f t="shared" si="712"/>
        <v>11.382055607507024</v>
      </c>
      <c r="N2626" s="64">
        <f t="shared" si="712"/>
        <v>331.77714570294995</v>
      </c>
      <c r="O2626" s="121"/>
      <c r="P2626" s="177">
        <v>2.9750000000000001</v>
      </c>
      <c r="Q2626" s="177">
        <v>48.196599765810191</v>
      </c>
      <c r="R2626" s="177">
        <v>48.196599765810191</v>
      </c>
      <c r="S2626" s="177">
        <v>0</v>
      </c>
      <c r="T2626" s="177">
        <v>0</v>
      </c>
      <c r="U2626" s="177">
        <v>48.196599765810191</v>
      </c>
      <c r="V2626" s="177">
        <v>48.196599765810191</v>
      </c>
      <c r="W2626" s="177">
        <v>0</v>
      </c>
      <c r="X2626" s="177">
        <v>0</v>
      </c>
      <c r="Y2626" s="177">
        <v>0</v>
      </c>
      <c r="Z2626" s="177">
        <v>0</v>
      </c>
      <c r="AA2626" s="177">
        <v>46.748454899953671</v>
      </c>
      <c r="AB2626" s="177">
        <v>47.171376688081565</v>
      </c>
      <c r="AC2626" s="177">
        <v>45.07091505167395</v>
      </c>
      <c r="AD2626" s="177">
        <v>0</v>
      </c>
      <c r="AE2626" s="177">
        <v>0</v>
      </c>
      <c r="AF2626" s="177">
        <v>11.382055607507024</v>
      </c>
      <c r="AG2626" s="177">
        <v>0</v>
      </c>
      <c r="AH2626" s="177">
        <v>0</v>
      </c>
      <c r="AI2626" s="177">
        <v>0</v>
      </c>
      <c r="AJ2626" s="177">
        <v>0</v>
      </c>
    </row>
    <row r="2627" spans="1:36" hidden="1" outlineLevel="1" x14ac:dyDescent="0.25">
      <c r="A2627" s="190">
        <f t="shared" si="700"/>
        <v>2025</v>
      </c>
      <c r="B2627" s="55">
        <f t="shared" si="701"/>
        <v>1</v>
      </c>
      <c r="C2627" s="55">
        <f t="shared" si="702"/>
        <v>20</v>
      </c>
      <c r="D2627" s="55">
        <f t="shared" si="697"/>
        <v>109</v>
      </c>
      <c r="F2627" s="63">
        <f t="shared" si="707"/>
        <v>45658.833333333285</v>
      </c>
      <c r="G2627" s="64">
        <f t="shared" si="698"/>
        <v>340.13950543836972</v>
      </c>
      <c r="H2627" s="64">
        <f t="shared" si="712"/>
        <v>0</v>
      </c>
      <c r="I2627" s="64">
        <f t="shared" si="712"/>
        <v>2.9750000000000001</v>
      </c>
      <c r="J2627" s="64">
        <f t="shared" si="712"/>
        <v>0</v>
      </c>
      <c r="K2627" s="64">
        <f t="shared" si="712"/>
        <v>0</v>
      </c>
      <c r="L2627" s="64">
        <f t="shared" si="712"/>
        <v>0</v>
      </c>
      <c r="M2627" s="64">
        <f t="shared" si="712"/>
        <v>11.707257196292936</v>
      </c>
      <c r="N2627" s="64">
        <f t="shared" si="712"/>
        <v>325.45724824207679</v>
      </c>
      <c r="O2627" s="121"/>
      <c r="P2627" s="177">
        <v>2.9750000000000001</v>
      </c>
      <c r="Q2627" s="177">
        <v>46.743591305904431</v>
      </c>
      <c r="R2627" s="177">
        <v>46.743591305904431</v>
      </c>
      <c r="S2627" s="177">
        <v>0</v>
      </c>
      <c r="T2627" s="177">
        <v>0</v>
      </c>
      <c r="U2627" s="177">
        <v>46.743591305904431</v>
      </c>
      <c r="V2627" s="177">
        <v>46.743591305904431</v>
      </c>
      <c r="W2627" s="177">
        <v>0</v>
      </c>
      <c r="X2627" s="177">
        <v>0</v>
      </c>
      <c r="Y2627" s="177">
        <v>0</v>
      </c>
      <c r="Z2627" s="177">
        <v>0</v>
      </c>
      <c r="AA2627" s="177">
        <v>48.302080377682294</v>
      </c>
      <c r="AB2627" s="177">
        <v>47.227983715580933</v>
      </c>
      <c r="AC2627" s="177">
        <v>42.952818925195814</v>
      </c>
      <c r="AD2627" s="177">
        <v>0</v>
      </c>
      <c r="AE2627" s="177">
        <v>0</v>
      </c>
      <c r="AF2627" s="177">
        <v>11.707257196292936</v>
      </c>
      <c r="AG2627" s="177">
        <v>0</v>
      </c>
      <c r="AH2627" s="177">
        <v>0</v>
      </c>
      <c r="AI2627" s="177">
        <v>0</v>
      </c>
      <c r="AJ2627" s="177">
        <v>0</v>
      </c>
    </row>
    <row r="2628" spans="1:36" hidden="1" outlineLevel="1" x14ac:dyDescent="0.25">
      <c r="A2628" s="190">
        <f t="shared" si="700"/>
        <v>2025</v>
      </c>
      <c r="B2628" s="55">
        <f t="shared" si="701"/>
        <v>1</v>
      </c>
      <c r="C2628" s="55">
        <f t="shared" si="702"/>
        <v>21</v>
      </c>
      <c r="D2628" s="55">
        <f t="shared" si="697"/>
        <v>109</v>
      </c>
      <c r="F2628" s="63">
        <f t="shared" si="707"/>
        <v>45658.874999999949</v>
      </c>
      <c r="G2628" s="64">
        <f t="shared" si="698"/>
        <v>344.62893541520788</v>
      </c>
      <c r="H2628" s="64">
        <f t="shared" si="712"/>
        <v>0</v>
      </c>
      <c r="I2628" s="64">
        <f t="shared" si="712"/>
        <v>2.9750000000000001</v>
      </c>
      <c r="J2628" s="64">
        <f t="shared" si="712"/>
        <v>0</v>
      </c>
      <c r="K2628" s="64">
        <f t="shared" si="712"/>
        <v>0</v>
      </c>
      <c r="L2628" s="64">
        <f t="shared" si="712"/>
        <v>0</v>
      </c>
      <c r="M2628" s="64">
        <f t="shared" si="712"/>
        <v>11.463356004703503</v>
      </c>
      <c r="N2628" s="64">
        <f t="shared" si="712"/>
        <v>330.19057941050437</v>
      </c>
      <c r="O2628" s="121"/>
      <c r="P2628" s="177">
        <v>2.9750000000000001</v>
      </c>
      <c r="Q2628" s="177">
        <v>47.743178686123287</v>
      </c>
      <c r="R2628" s="177">
        <v>47.743178686123287</v>
      </c>
      <c r="S2628" s="177">
        <v>0</v>
      </c>
      <c r="T2628" s="177">
        <v>0</v>
      </c>
      <c r="U2628" s="177">
        <v>47.743178686123287</v>
      </c>
      <c r="V2628" s="177">
        <v>47.743178686123287</v>
      </c>
      <c r="W2628" s="177">
        <v>0</v>
      </c>
      <c r="X2628" s="177">
        <v>0</v>
      </c>
      <c r="Y2628" s="177">
        <v>0</v>
      </c>
      <c r="Z2628" s="177">
        <v>0</v>
      </c>
      <c r="AA2628" s="177">
        <v>48.693350125574867</v>
      </c>
      <c r="AB2628" s="177">
        <v>47.736727034590494</v>
      </c>
      <c r="AC2628" s="177">
        <v>42.787787505845898</v>
      </c>
      <c r="AD2628" s="177">
        <v>0</v>
      </c>
      <c r="AE2628" s="177">
        <v>0</v>
      </c>
      <c r="AF2628" s="177">
        <v>11.463356004703503</v>
      </c>
      <c r="AG2628" s="177">
        <v>0</v>
      </c>
      <c r="AH2628" s="177">
        <v>0</v>
      </c>
      <c r="AI2628" s="177">
        <v>0</v>
      </c>
      <c r="AJ2628" s="177">
        <v>0</v>
      </c>
    </row>
    <row r="2629" spans="1:36" hidden="1" outlineLevel="1" x14ac:dyDescent="0.25">
      <c r="A2629" s="190">
        <f t="shared" si="700"/>
        <v>2025</v>
      </c>
      <c r="B2629" s="55">
        <f t="shared" si="701"/>
        <v>1</v>
      </c>
      <c r="C2629" s="55">
        <f t="shared" si="702"/>
        <v>22</v>
      </c>
      <c r="D2629" s="55">
        <f t="shared" si="697"/>
        <v>109</v>
      </c>
      <c r="F2629" s="63">
        <f t="shared" si="707"/>
        <v>45658.916666666613</v>
      </c>
      <c r="G2629" s="64">
        <f t="shared" si="698"/>
        <v>343.47009264716496</v>
      </c>
      <c r="H2629" s="64">
        <f t="shared" si="712"/>
        <v>0</v>
      </c>
      <c r="I2629" s="64">
        <f t="shared" si="712"/>
        <v>2.9750000000000001</v>
      </c>
      <c r="J2629" s="64">
        <f t="shared" si="712"/>
        <v>0</v>
      </c>
      <c r="K2629" s="64">
        <f t="shared" si="712"/>
        <v>0</v>
      </c>
      <c r="L2629" s="64">
        <f t="shared" si="712"/>
        <v>0</v>
      </c>
      <c r="M2629" s="64">
        <f t="shared" si="712"/>
        <v>11.544656401899978</v>
      </c>
      <c r="N2629" s="64">
        <f t="shared" si="712"/>
        <v>328.950436245265</v>
      </c>
      <c r="O2629" s="121"/>
      <c r="P2629" s="177">
        <v>2.9750000000000001</v>
      </c>
      <c r="Q2629" s="177">
        <v>48.021414348658446</v>
      </c>
      <c r="R2629" s="177">
        <v>48.021414348658446</v>
      </c>
      <c r="S2629" s="177">
        <v>0</v>
      </c>
      <c r="T2629" s="177">
        <v>0</v>
      </c>
      <c r="U2629" s="177">
        <v>48.021414348658446</v>
      </c>
      <c r="V2629" s="177">
        <v>48.021414348658446</v>
      </c>
      <c r="W2629" s="177">
        <v>0</v>
      </c>
      <c r="X2629" s="177">
        <v>0</v>
      </c>
      <c r="Y2629" s="177">
        <v>0</v>
      </c>
      <c r="Z2629" s="177">
        <v>0</v>
      </c>
      <c r="AA2629" s="177">
        <v>45.412973215686876</v>
      </c>
      <c r="AB2629" s="177">
        <v>48.106528883248828</v>
      </c>
      <c r="AC2629" s="177">
        <v>43.345276751695522</v>
      </c>
      <c r="AD2629" s="177">
        <v>0</v>
      </c>
      <c r="AE2629" s="177">
        <v>0</v>
      </c>
      <c r="AF2629" s="177">
        <v>11.544656401899978</v>
      </c>
      <c r="AG2629" s="177">
        <v>0</v>
      </c>
      <c r="AH2629" s="177">
        <v>0</v>
      </c>
      <c r="AI2629" s="177">
        <v>0</v>
      </c>
      <c r="AJ2629" s="177">
        <v>0</v>
      </c>
    </row>
    <row r="2630" spans="1:36" hidden="1" outlineLevel="1" x14ac:dyDescent="0.25">
      <c r="A2630" s="190">
        <f t="shared" si="700"/>
        <v>2025</v>
      </c>
      <c r="B2630" s="55">
        <f t="shared" si="701"/>
        <v>1</v>
      </c>
      <c r="C2630" s="55">
        <f t="shared" si="702"/>
        <v>23</v>
      </c>
      <c r="D2630" s="55">
        <f t="shared" si="697"/>
        <v>109</v>
      </c>
      <c r="F2630" s="63">
        <f t="shared" si="707"/>
        <v>45658.958333333278</v>
      </c>
      <c r="G2630" s="64">
        <f t="shared" si="698"/>
        <v>351.15007722578133</v>
      </c>
      <c r="H2630" s="64">
        <f t="shared" si="712"/>
        <v>0</v>
      </c>
      <c r="I2630" s="64">
        <f t="shared" si="712"/>
        <v>2.9750000000000001</v>
      </c>
      <c r="J2630" s="64">
        <f t="shared" si="712"/>
        <v>0</v>
      </c>
      <c r="K2630" s="64">
        <f t="shared" si="712"/>
        <v>0</v>
      </c>
      <c r="L2630" s="64">
        <f t="shared" si="712"/>
        <v>0</v>
      </c>
      <c r="M2630" s="64">
        <f t="shared" si="712"/>
        <v>11.219454813114066</v>
      </c>
      <c r="N2630" s="64">
        <f t="shared" si="712"/>
        <v>336.95562241266725</v>
      </c>
      <c r="O2630" s="121"/>
      <c r="P2630" s="177">
        <v>2.9750000000000001</v>
      </c>
      <c r="Q2630" s="177">
        <v>50.566755409628087</v>
      </c>
      <c r="R2630" s="177">
        <v>50.566755409628087</v>
      </c>
      <c r="S2630" s="177">
        <v>0</v>
      </c>
      <c r="T2630" s="177">
        <v>0</v>
      </c>
      <c r="U2630" s="177">
        <v>50.566755409628087</v>
      </c>
      <c r="V2630" s="177">
        <v>50.566755409628087</v>
      </c>
      <c r="W2630" s="177">
        <v>0</v>
      </c>
      <c r="X2630" s="177">
        <v>0</v>
      </c>
      <c r="Y2630" s="177">
        <v>0</v>
      </c>
      <c r="Z2630" s="177">
        <v>0</v>
      </c>
      <c r="AA2630" s="177">
        <v>44.790521253088244</v>
      </c>
      <c r="AB2630" s="177">
        <v>48.791403776876535</v>
      </c>
      <c r="AC2630" s="177">
        <v>41.10667574419017</v>
      </c>
      <c r="AD2630" s="177">
        <v>0</v>
      </c>
      <c r="AE2630" s="177">
        <v>0</v>
      </c>
      <c r="AF2630" s="177">
        <v>11.219454813114066</v>
      </c>
      <c r="AG2630" s="177">
        <v>0</v>
      </c>
      <c r="AH2630" s="177">
        <v>0</v>
      </c>
      <c r="AI2630" s="177">
        <v>0</v>
      </c>
      <c r="AJ2630" s="177">
        <v>0</v>
      </c>
    </row>
    <row r="2631" spans="1:36" hidden="1" outlineLevel="1" x14ac:dyDescent="0.25">
      <c r="A2631" s="190">
        <f t="shared" si="700"/>
        <v>2025</v>
      </c>
      <c r="B2631" s="55">
        <f t="shared" si="701"/>
        <v>2</v>
      </c>
      <c r="C2631" s="55">
        <f t="shared" si="702"/>
        <v>0</v>
      </c>
      <c r="D2631" s="55">
        <f t="shared" si="697"/>
        <v>110</v>
      </c>
      <c r="F2631" s="63">
        <f t="shared" ref="F2631" si="713">EDATE(F2607,1)</f>
        <v>45689</v>
      </c>
      <c r="G2631" s="64">
        <f t="shared" si="698"/>
        <v>307.53883576046297</v>
      </c>
      <c r="H2631" s="64">
        <f t="shared" si="712"/>
        <v>0</v>
      </c>
      <c r="I2631" s="64">
        <f t="shared" si="712"/>
        <v>2.9750000000000001</v>
      </c>
      <c r="J2631" s="64">
        <f t="shared" si="712"/>
        <v>0</v>
      </c>
      <c r="K2631" s="64">
        <f t="shared" si="712"/>
        <v>0</v>
      </c>
      <c r="L2631" s="64">
        <f t="shared" si="712"/>
        <v>0</v>
      </c>
      <c r="M2631" s="64">
        <f t="shared" si="712"/>
        <v>15.28188883898974</v>
      </c>
      <c r="N2631" s="64">
        <f t="shared" si="712"/>
        <v>289.28194692147321</v>
      </c>
      <c r="O2631" s="121"/>
      <c r="P2631" s="177">
        <v>2.9750000000000001</v>
      </c>
      <c r="Q2631" s="177">
        <v>41.405588595044982</v>
      </c>
      <c r="R2631" s="177">
        <v>41.405588595044982</v>
      </c>
      <c r="S2631" s="177">
        <v>0</v>
      </c>
      <c r="T2631" s="177">
        <v>0</v>
      </c>
      <c r="U2631" s="177">
        <v>41.405588595044982</v>
      </c>
      <c r="V2631" s="177">
        <v>41.405588595044982</v>
      </c>
      <c r="W2631" s="177">
        <v>0</v>
      </c>
      <c r="X2631" s="177">
        <v>0</v>
      </c>
      <c r="Y2631" s="177">
        <v>0</v>
      </c>
      <c r="Z2631" s="177">
        <v>0</v>
      </c>
      <c r="AA2631" s="177">
        <v>44.376376780259562</v>
      </c>
      <c r="AB2631" s="177">
        <v>40.007416156845196</v>
      </c>
      <c r="AC2631" s="177">
        <v>39.275799604188528</v>
      </c>
      <c r="AD2631" s="177">
        <v>0</v>
      </c>
      <c r="AE2631" s="177">
        <v>0</v>
      </c>
      <c r="AF2631" s="177">
        <v>15.28188883898974</v>
      </c>
      <c r="AG2631" s="177">
        <v>0</v>
      </c>
      <c r="AH2631" s="177">
        <v>0</v>
      </c>
      <c r="AI2631" s="177">
        <v>0</v>
      </c>
      <c r="AJ2631" s="177">
        <v>0</v>
      </c>
    </row>
    <row r="2632" spans="1:36" hidden="1" outlineLevel="1" x14ac:dyDescent="0.25">
      <c r="A2632" s="190">
        <f t="shared" si="700"/>
        <v>2025</v>
      </c>
      <c r="B2632" s="55">
        <f t="shared" si="701"/>
        <v>2</v>
      </c>
      <c r="C2632" s="55">
        <f t="shared" si="702"/>
        <v>1</v>
      </c>
      <c r="D2632" s="55">
        <f t="shared" si="697"/>
        <v>110</v>
      </c>
      <c r="F2632" s="63">
        <f t="shared" ref="F2632" si="714">F2631+1/24</f>
        <v>45689.041666666664</v>
      </c>
      <c r="G2632" s="64">
        <f t="shared" si="698"/>
        <v>308.33622755647241</v>
      </c>
      <c r="H2632" s="64">
        <f t="shared" si="712"/>
        <v>0</v>
      </c>
      <c r="I2632" s="64">
        <f t="shared" si="712"/>
        <v>2.9750000000000001</v>
      </c>
      <c r="J2632" s="64">
        <f t="shared" si="712"/>
        <v>0</v>
      </c>
      <c r="K2632" s="64">
        <f t="shared" si="712"/>
        <v>0</v>
      </c>
      <c r="L2632" s="64">
        <f t="shared" si="712"/>
        <v>0</v>
      </c>
      <c r="M2632" s="64">
        <f t="shared" si="712"/>
        <v>14.163701850770977</v>
      </c>
      <c r="N2632" s="64">
        <f t="shared" si="712"/>
        <v>291.19752570570142</v>
      </c>
      <c r="O2632" s="121"/>
      <c r="P2632" s="177">
        <v>2.9750000000000001</v>
      </c>
      <c r="Q2632" s="177">
        <v>40.725456975514632</v>
      </c>
      <c r="R2632" s="177">
        <v>40.725456975514632</v>
      </c>
      <c r="S2632" s="177">
        <v>0</v>
      </c>
      <c r="T2632" s="177">
        <v>0</v>
      </c>
      <c r="U2632" s="177">
        <v>40.725456975514632</v>
      </c>
      <c r="V2632" s="177">
        <v>40.725456975514632</v>
      </c>
      <c r="W2632" s="177">
        <v>0</v>
      </c>
      <c r="X2632" s="177">
        <v>0</v>
      </c>
      <c r="Y2632" s="177">
        <v>0</v>
      </c>
      <c r="Z2632" s="177">
        <v>0</v>
      </c>
      <c r="AA2632" s="177">
        <v>46.218383218082678</v>
      </c>
      <c r="AB2632" s="177">
        <v>41.701979254317301</v>
      </c>
      <c r="AC2632" s="177">
        <v>40.375335331242901</v>
      </c>
      <c r="AD2632" s="177">
        <v>0</v>
      </c>
      <c r="AE2632" s="177">
        <v>0</v>
      </c>
      <c r="AF2632" s="177">
        <v>14.163701850770977</v>
      </c>
      <c r="AG2632" s="177">
        <v>0</v>
      </c>
      <c r="AH2632" s="177">
        <v>0</v>
      </c>
      <c r="AI2632" s="177">
        <v>0</v>
      </c>
      <c r="AJ2632" s="177">
        <v>0</v>
      </c>
    </row>
    <row r="2633" spans="1:36" hidden="1" outlineLevel="1" x14ac:dyDescent="0.25">
      <c r="A2633" s="190">
        <f t="shared" si="700"/>
        <v>2025</v>
      </c>
      <c r="B2633" s="55">
        <f t="shared" si="701"/>
        <v>2</v>
      </c>
      <c r="C2633" s="55">
        <f t="shared" si="702"/>
        <v>2</v>
      </c>
      <c r="D2633" s="55">
        <f t="shared" si="697"/>
        <v>110</v>
      </c>
      <c r="F2633" s="63">
        <f t="shared" si="707"/>
        <v>45689.083333333328</v>
      </c>
      <c r="G2633" s="64">
        <f t="shared" si="698"/>
        <v>314.9641627679257</v>
      </c>
      <c r="H2633" s="64">
        <f t="shared" si="712"/>
        <v>0</v>
      </c>
      <c r="I2633" s="64">
        <f t="shared" si="712"/>
        <v>2.9750000000000001</v>
      </c>
      <c r="J2633" s="64">
        <f t="shared" si="712"/>
        <v>0</v>
      </c>
      <c r="K2633" s="64">
        <f t="shared" si="712"/>
        <v>0</v>
      </c>
      <c r="L2633" s="64">
        <f t="shared" si="712"/>
        <v>0</v>
      </c>
      <c r="M2633" s="64">
        <f t="shared" si="712"/>
        <v>13.045514862552217</v>
      </c>
      <c r="N2633" s="64">
        <f t="shared" si="712"/>
        <v>298.9436479053735</v>
      </c>
      <c r="O2633" s="121"/>
      <c r="P2633" s="177">
        <v>2.9750000000000001</v>
      </c>
      <c r="Q2633" s="177">
        <v>41.683824257580127</v>
      </c>
      <c r="R2633" s="177">
        <v>41.683824257580127</v>
      </c>
      <c r="S2633" s="177">
        <v>0</v>
      </c>
      <c r="T2633" s="177">
        <v>0</v>
      </c>
      <c r="U2633" s="177">
        <v>41.683824257580127</v>
      </c>
      <c r="V2633" s="177">
        <v>41.683824257580127</v>
      </c>
      <c r="W2633" s="177">
        <v>0</v>
      </c>
      <c r="X2633" s="177">
        <v>0</v>
      </c>
      <c r="Y2633" s="177">
        <v>0</v>
      </c>
      <c r="Z2633" s="177">
        <v>0</v>
      </c>
      <c r="AA2633" s="177">
        <v>47.584444765962807</v>
      </c>
      <c r="AB2633" s="177">
        <v>42.536930913511064</v>
      </c>
      <c r="AC2633" s="177">
        <v>42.086975195579079</v>
      </c>
      <c r="AD2633" s="177">
        <v>0</v>
      </c>
      <c r="AE2633" s="177">
        <v>0</v>
      </c>
      <c r="AF2633" s="177">
        <v>13.045514862552217</v>
      </c>
      <c r="AG2633" s="177">
        <v>0</v>
      </c>
      <c r="AH2633" s="177">
        <v>0</v>
      </c>
      <c r="AI2633" s="177">
        <v>0</v>
      </c>
      <c r="AJ2633" s="177">
        <v>0</v>
      </c>
    </row>
    <row r="2634" spans="1:36" hidden="1" outlineLevel="1" x14ac:dyDescent="0.25">
      <c r="A2634" s="190">
        <f t="shared" si="700"/>
        <v>2025</v>
      </c>
      <c r="B2634" s="55">
        <f t="shared" si="701"/>
        <v>2</v>
      </c>
      <c r="C2634" s="55">
        <f t="shared" si="702"/>
        <v>3</v>
      </c>
      <c r="D2634" s="55">
        <f t="shared" si="697"/>
        <v>110</v>
      </c>
      <c r="F2634" s="63">
        <f t="shared" si="707"/>
        <v>45689.124999999993</v>
      </c>
      <c r="G2634" s="64">
        <f t="shared" si="698"/>
        <v>312.89427104267031</v>
      </c>
      <c r="H2634" s="64">
        <f t="shared" si="712"/>
        <v>0</v>
      </c>
      <c r="I2634" s="64">
        <f t="shared" si="712"/>
        <v>2.9750000000000001</v>
      </c>
      <c r="J2634" s="64">
        <f t="shared" si="712"/>
        <v>0</v>
      </c>
      <c r="K2634" s="64">
        <f t="shared" si="712"/>
        <v>0</v>
      </c>
      <c r="L2634" s="64">
        <f t="shared" si="712"/>
        <v>0</v>
      </c>
      <c r="M2634" s="64">
        <f t="shared" si="712"/>
        <v>11.927327874333457</v>
      </c>
      <c r="N2634" s="64">
        <f t="shared" si="712"/>
        <v>297.99194316833683</v>
      </c>
      <c r="O2634" s="121"/>
      <c r="P2634" s="177">
        <v>2.9750000000000001</v>
      </c>
      <c r="Q2634" s="177">
        <v>40.44722131297948</v>
      </c>
      <c r="R2634" s="177">
        <v>40.44722131297948</v>
      </c>
      <c r="S2634" s="177">
        <v>0</v>
      </c>
      <c r="T2634" s="177">
        <v>0</v>
      </c>
      <c r="U2634" s="177">
        <v>40.44722131297948</v>
      </c>
      <c r="V2634" s="177">
        <v>40.44722131297948</v>
      </c>
      <c r="W2634" s="177">
        <v>0</v>
      </c>
      <c r="X2634" s="177">
        <v>0</v>
      </c>
      <c r="Y2634" s="177">
        <v>0</v>
      </c>
      <c r="Z2634" s="177">
        <v>0</v>
      </c>
      <c r="AA2634" s="177">
        <v>50.17137992792675</v>
      </c>
      <c r="AB2634" s="177">
        <v>43.831981900450351</v>
      </c>
      <c r="AC2634" s="177">
        <v>42.19969608804179</v>
      </c>
      <c r="AD2634" s="177">
        <v>0</v>
      </c>
      <c r="AE2634" s="177">
        <v>0</v>
      </c>
      <c r="AF2634" s="177">
        <v>11.927327874333457</v>
      </c>
      <c r="AG2634" s="177">
        <v>0</v>
      </c>
      <c r="AH2634" s="177">
        <v>0</v>
      </c>
      <c r="AI2634" s="177">
        <v>0</v>
      </c>
      <c r="AJ2634" s="177">
        <v>0</v>
      </c>
    </row>
    <row r="2635" spans="1:36" hidden="1" outlineLevel="1" x14ac:dyDescent="0.25">
      <c r="A2635" s="190">
        <f t="shared" si="700"/>
        <v>2025</v>
      </c>
      <c r="B2635" s="55">
        <f t="shared" si="701"/>
        <v>2</v>
      </c>
      <c r="C2635" s="55">
        <f t="shared" si="702"/>
        <v>4</v>
      </c>
      <c r="D2635" s="55">
        <f t="shared" si="697"/>
        <v>110</v>
      </c>
      <c r="F2635" s="63">
        <f t="shared" si="707"/>
        <v>45689.166666666657</v>
      </c>
      <c r="G2635" s="64">
        <f t="shared" si="698"/>
        <v>311.60089849148551</v>
      </c>
      <c r="H2635" s="64">
        <f t="shared" ref="H2635:N2644" si="715">SUMIF($P$6:$AK$6,H$6,$P2635:$AK2635)</f>
        <v>0</v>
      </c>
      <c r="I2635" s="64">
        <f t="shared" si="715"/>
        <v>2.9750000000000001</v>
      </c>
      <c r="J2635" s="64">
        <f t="shared" si="715"/>
        <v>0</v>
      </c>
      <c r="K2635" s="64">
        <f t="shared" si="715"/>
        <v>0</v>
      </c>
      <c r="L2635" s="64">
        <f t="shared" si="715"/>
        <v>0</v>
      </c>
      <c r="M2635" s="64">
        <f t="shared" si="715"/>
        <v>11.554598878260535</v>
      </c>
      <c r="N2635" s="64">
        <f t="shared" si="715"/>
        <v>297.07129961322499</v>
      </c>
      <c r="O2635" s="121"/>
      <c r="P2635" s="177">
        <v>2.9750000000000001</v>
      </c>
      <c r="Q2635" s="177">
        <v>40.653321803746252</v>
      </c>
      <c r="R2635" s="177">
        <v>40.653321803746252</v>
      </c>
      <c r="S2635" s="177">
        <v>0</v>
      </c>
      <c r="T2635" s="177">
        <v>0</v>
      </c>
      <c r="U2635" s="177">
        <v>40.653321803746252</v>
      </c>
      <c r="V2635" s="177">
        <v>40.653321803746252</v>
      </c>
      <c r="W2635" s="177">
        <v>0</v>
      </c>
      <c r="X2635" s="177">
        <v>0</v>
      </c>
      <c r="Y2635" s="177">
        <v>0</v>
      </c>
      <c r="Z2635" s="177">
        <v>0</v>
      </c>
      <c r="AA2635" s="177">
        <v>49.812067762318158</v>
      </c>
      <c r="AB2635" s="177">
        <v>43.466737473904743</v>
      </c>
      <c r="AC2635" s="177">
        <v>41.179207162017107</v>
      </c>
      <c r="AD2635" s="177">
        <v>0</v>
      </c>
      <c r="AE2635" s="177">
        <v>0</v>
      </c>
      <c r="AF2635" s="177">
        <v>11.554598878260535</v>
      </c>
      <c r="AG2635" s="177">
        <v>0</v>
      </c>
      <c r="AH2635" s="177">
        <v>0</v>
      </c>
      <c r="AI2635" s="177">
        <v>0</v>
      </c>
      <c r="AJ2635" s="177">
        <v>0</v>
      </c>
    </row>
    <row r="2636" spans="1:36" hidden="1" outlineLevel="1" x14ac:dyDescent="0.25">
      <c r="A2636" s="190">
        <f t="shared" si="700"/>
        <v>2025</v>
      </c>
      <c r="B2636" s="55">
        <f t="shared" si="701"/>
        <v>2</v>
      </c>
      <c r="C2636" s="55">
        <f t="shared" si="702"/>
        <v>5</v>
      </c>
      <c r="D2636" s="55">
        <f t="shared" si="697"/>
        <v>110</v>
      </c>
      <c r="F2636" s="63">
        <f t="shared" si="707"/>
        <v>45689.208333333321</v>
      </c>
      <c r="G2636" s="64">
        <f t="shared" si="698"/>
        <v>310.14713255888319</v>
      </c>
      <c r="H2636" s="64">
        <f t="shared" si="715"/>
        <v>0</v>
      </c>
      <c r="I2636" s="64">
        <f t="shared" si="715"/>
        <v>2.9750000000000001</v>
      </c>
      <c r="J2636" s="64">
        <f t="shared" si="715"/>
        <v>0</v>
      </c>
      <c r="K2636" s="64">
        <f t="shared" si="715"/>
        <v>0</v>
      </c>
      <c r="L2636" s="64">
        <f t="shared" si="715"/>
        <v>0</v>
      </c>
      <c r="M2636" s="64">
        <f t="shared" si="715"/>
        <v>11.554598878260535</v>
      </c>
      <c r="N2636" s="64">
        <f t="shared" si="715"/>
        <v>295.61753368062267</v>
      </c>
      <c r="O2636" s="121"/>
      <c r="P2636" s="177">
        <v>2.9750000000000001</v>
      </c>
      <c r="Q2636" s="177">
        <v>40.643016779207912</v>
      </c>
      <c r="R2636" s="177">
        <v>40.643016779207912</v>
      </c>
      <c r="S2636" s="177">
        <v>0</v>
      </c>
      <c r="T2636" s="177">
        <v>0</v>
      </c>
      <c r="U2636" s="177">
        <v>40.643016779207912</v>
      </c>
      <c r="V2636" s="177">
        <v>40.643016779207912</v>
      </c>
      <c r="W2636" s="177">
        <v>0</v>
      </c>
      <c r="X2636" s="177">
        <v>0</v>
      </c>
      <c r="Y2636" s="177">
        <v>0</v>
      </c>
      <c r="Z2636" s="177">
        <v>0</v>
      </c>
      <c r="AA2636" s="177">
        <v>47.604054318658044</v>
      </c>
      <c r="AB2636" s="177">
        <v>42.849376529453245</v>
      </c>
      <c r="AC2636" s="177">
        <v>42.592035715679728</v>
      </c>
      <c r="AD2636" s="177">
        <v>0</v>
      </c>
      <c r="AE2636" s="177">
        <v>0</v>
      </c>
      <c r="AF2636" s="177">
        <v>11.554598878260535</v>
      </c>
      <c r="AG2636" s="177">
        <v>0</v>
      </c>
      <c r="AH2636" s="177">
        <v>0</v>
      </c>
      <c r="AI2636" s="177">
        <v>0</v>
      </c>
      <c r="AJ2636" s="177">
        <v>0</v>
      </c>
    </row>
    <row r="2637" spans="1:36" hidden="1" outlineLevel="1" x14ac:dyDescent="0.25">
      <c r="A2637" s="190">
        <f t="shared" si="700"/>
        <v>2025</v>
      </c>
      <c r="B2637" s="55">
        <f t="shared" si="701"/>
        <v>2</v>
      </c>
      <c r="C2637" s="55">
        <f t="shared" si="702"/>
        <v>6</v>
      </c>
      <c r="D2637" s="55">
        <f t="shared" si="697"/>
        <v>110</v>
      </c>
      <c r="F2637" s="63">
        <f t="shared" si="707"/>
        <v>45689.249999999985</v>
      </c>
      <c r="G2637" s="64">
        <f t="shared" si="698"/>
        <v>327.02716264108733</v>
      </c>
      <c r="H2637" s="64">
        <f t="shared" si="715"/>
        <v>2.6718813203846579</v>
      </c>
      <c r="I2637" s="64">
        <f t="shared" si="715"/>
        <v>9.1382325654838539</v>
      </c>
      <c r="J2637" s="64">
        <f t="shared" si="715"/>
        <v>11.078046061033557</v>
      </c>
      <c r="K2637" s="64">
        <f t="shared" si="715"/>
        <v>0</v>
      </c>
      <c r="L2637" s="64">
        <f t="shared" si="715"/>
        <v>0</v>
      </c>
      <c r="M2637" s="64">
        <f t="shared" si="715"/>
        <v>10.93338388480567</v>
      </c>
      <c r="N2637" s="64">
        <f t="shared" si="715"/>
        <v>293.20561880937959</v>
      </c>
      <c r="O2637" s="121"/>
      <c r="P2637" s="177">
        <v>2.9750000000000001</v>
      </c>
      <c r="Q2637" s="177">
        <v>41.323148398738269</v>
      </c>
      <c r="R2637" s="177">
        <v>41.323148398738269</v>
      </c>
      <c r="S2637" s="177">
        <v>2.4079950987496797</v>
      </c>
      <c r="T2637" s="177">
        <v>3.7552374667341732</v>
      </c>
      <c r="U2637" s="177">
        <v>41.323148398738269</v>
      </c>
      <c r="V2637" s="177">
        <v>41.323148398738269</v>
      </c>
      <c r="W2637" s="177">
        <v>0</v>
      </c>
      <c r="X2637" s="177">
        <v>0</v>
      </c>
      <c r="Y2637" s="177">
        <v>0</v>
      </c>
      <c r="Z2637" s="177">
        <v>0</v>
      </c>
      <c r="AA2637" s="177">
        <v>45.38815375011567</v>
      </c>
      <c r="AB2637" s="177">
        <v>42.415632297785905</v>
      </c>
      <c r="AC2637" s="177">
        <v>40.109239166524951</v>
      </c>
      <c r="AD2637" s="177">
        <v>2.6718813203846579</v>
      </c>
      <c r="AE2637" s="177">
        <v>0</v>
      </c>
      <c r="AF2637" s="177">
        <v>10.93338388480567</v>
      </c>
      <c r="AG2637" s="177">
        <v>3.692682020344519</v>
      </c>
      <c r="AH2637" s="177">
        <v>3.692682020344519</v>
      </c>
      <c r="AI2637" s="177">
        <v>3.692682020344519</v>
      </c>
      <c r="AJ2637" s="177">
        <v>0</v>
      </c>
    </row>
    <row r="2638" spans="1:36" hidden="1" outlineLevel="1" x14ac:dyDescent="0.25">
      <c r="A2638" s="190">
        <f t="shared" si="700"/>
        <v>2025</v>
      </c>
      <c r="B2638" s="55">
        <f t="shared" si="701"/>
        <v>2</v>
      </c>
      <c r="C2638" s="55">
        <f t="shared" si="702"/>
        <v>7</v>
      </c>
      <c r="D2638" s="55">
        <f t="shared" si="697"/>
        <v>110</v>
      </c>
      <c r="F2638" s="63">
        <f t="shared" si="707"/>
        <v>45689.29166666665</v>
      </c>
      <c r="G2638" s="64">
        <f t="shared" si="698"/>
        <v>510.45197083870784</v>
      </c>
      <c r="H2638" s="64">
        <f t="shared" si="715"/>
        <v>39.234438174545687</v>
      </c>
      <c r="I2638" s="64">
        <f t="shared" si="715"/>
        <v>43.865567347738825</v>
      </c>
      <c r="J2638" s="64">
        <f t="shared" si="715"/>
        <v>130.05045140765398</v>
      </c>
      <c r="K2638" s="64">
        <f t="shared" si="715"/>
        <v>0</v>
      </c>
      <c r="L2638" s="64">
        <f t="shared" si="715"/>
        <v>0</v>
      </c>
      <c r="M2638" s="64">
        <f t="shared" si="715"/>
        <v>10.68489788742372</v>
      </c>
      <c r="N2638" s="64">
        <f t="shared" si="715"/>
        <v>286.61661602134564</v>
      </c>
      <c r="O2638" s="121"/>
      <c r="P2638" s="177">
        <v>2.9750000000000001</v>
      </c>
      <c r="Q2638" s="177">
        <v>39.715564570757422</v>
      </c>
      <c r="R2638" s="177">
        <v>39.715564570757422</v>
      </c>
      <c r="S2638" s="177">
        <v>10.808567951257654</v>
      </c>
      <c r="T2638" s="177">
        <v>18.185589142127267</v>
      </c>
      <c r="U2638" s="177">
        <v>39.715564570757422</v>
      </c>
      <c r="V2638" s="177">
        <v>39.715564570757422</v>
      </c>
      <c r="W2638" s="177">
        <v>0.93370697373023592</v>
      </c>
      <c r="X2638" s="177">
        <v>3.452008390047502</v>
      </c>
      <c r="Y2638" s="177">
        <v>2.6528914285714289</v>
      </c>
      <c r="Z2638" s="177">
        <v>0</v>
      </c>
      <c r="AA2638" s="177">
        <v>44.726078130524542</v>
      </c>
      <c r="AB2638" s="177">
        <v>41.645933588737194</v>
      </c>
      <c r="AC2638" s="177">
        <v>41.382346019054204</v>
      </c>
      <c r="AD2638" s="177">
        <v>39.234438174545687</v>
      </c>
      <c r="AE2638" s="177">
        <v>3.7775732788718823</v>
      </c>
      <c r="AF2638" s="177">
        <v>10.68489788742372</v>
      </c>
      <c r="AG2638" s="177">
        <v>43.350150469217994</v>
      </c>
      <c r="AH2638" s="177">
        <v>43.350150469217994</v>
      </c>
      <c r="AI2638" s="177">
        <v>43.350150469217994</v>
      </c>
      <c r="AJ2638" s="177">
        <v>1.0802301831328496</v>
      </c>
    </row>
    <row r="2639" spans="1:36" hidden="1" outlineLevel="1" x14ac:dyDescent="0.25">
      <c r="A2639" s="190">
        <f t="shared" si="700"/>
        <v>2025</v>
      </c>
      <c r="B2639" s="55">
        <f t="shared" si="701"/>
        <v>2</v>
      </c>
      <c r="C2639" s="55">
        <f t="shared" si="702"/>
        <v>8</v>
      </c>
      <c r="D2639" s="55">
        <f t="shared" ref="D2639:D2702" si="716">MATCH(DATE(YEAR(F2639),B2639,1),$F$7505:$F$7816,0)</f>
        <v>110</v>
      </c>
      <c r="F2639" s="63">
        <f t="shared" si="707"/>
        <v>45689.333333333314</v>
      </c>
      <c r="G2639" s="64">
        <f t="shared" ref="G2639:G2702" si="717">SUM(H2639:N2639)</f>
        <v>619.12264086023606</v>
      </c>
      <c r="H2639" s="64">
        <f t="shared" si="715"/>
        <v>40.190826340868675</v>
      </c>
      <c r="I2639" s="64">
        <f t="shared" si="715"/>
        <v>106.45737720280624</v>
      </c>
      <c r="J2639" s="64">
        <f t="shared" si="715"/>
        <v>175.12847084578573</v>
      </c>
      <c r="K2639" s="64">
        <f t="shared" si="715"/>
        <v>0</v>
      </c>
      <c r="L2639" s="64">
        <f t="shared" si="715"/>
        <v>0</v>
      </c>
      <c r="M2639" s="64">
        <f t="shared" si="715"/>
        <v>8.9454959057500893</v>
      </c>
      <c r="N2639" s="64">
        <f t="shared" si="715"/>
        <v>288.40047056502533</v>
      </c>
      <c r="O2639" s="121"/>
      <c r="P2639" s="177">
        <v>2.9750000000000001</v>
      </c>
      <c r="Q2639" s="177">
        <v>41.117047907971489</v>
      </c>
      <c r="R2639" s="177">
        <v>41.117047907971489</v>
      </c>
      <c r="S2639" s="177">
        <v>15.996929678066779</v>
      </c>
      <c r="T2639" s="177">
        <v>24.420712421133057</v>
      </c>
      <c r="U2639" s="177">
        <v>41.117047907971489</v>
      </c>
      <c r="V2639" s="177">
        <v>41.117047907971489</v>
      </c>
      <c r="W2639" s="177">
        <v>3.3159808100805113</v>
      </c>
      <c r="X2639" s="177">
        <v>18.785714934186007</v>
      </c>
      <c r="Y2639" s="177">
        <v>15.033051428571429</v>
      </c>
      <c r="Z2639" s="177">
        <v>0</v>
      </c>
      <c r="AA2639" s="177">
        <v>44.409998070840231</v>
      </c>
      <c r="AB2639" s="177">
        <v>39.961207275066236</v>
      </c>
      <c r="AC2639" s="177">
        <v>39.561073587232897</v>
      </c>
      <c r="AD2639" s="177">
        <v>40.190826340868675</v>
      </c>
      <c r="AE2639" s="177">
        <v>14.632084744154012</v>
      </c>
      <c r="AF2639" s="177">
        <v>8.9454959057500893</v>
      </c>
      <c r="AG2639" s="177">
        <v>58.376156948595245</v>
      </c>
      <c r="AH2639" s="177">
        <v>58.376156948595245</v>
      </c>
      <c r="AI2639" s="177">
        <v>58.376156948595245</v>
      </c>
      <c r="AJ2639" s="177">
        <v>11.297903186614448</v>
      </c>
    </row>
    <row r="2640" spans="1:36" hidden="1" outlineLevel="1" x14ac:dyDescent="0.25">
      <c r="A2640" s="190">
        <f t="shared" ref="A2640:A2703" si="718">YEAR(F2640)</f>
        <v>2025</v>
      </c>
      <c r="B2640" s="55">
        <f t="shared" ref="B2640:B2703" si="719">MONTH(F2640)</f>
        <v>2</v>
      </c>
      <c r="C2640" s="55">
        <f t="shared" ref="C2640:C2703" si="720">HOUR(F2640)</f>
        <v>9</v>
      </c>
      <c r="D2640" s="55">
        <f t="shared" si="716"/>
        <v>110</v>
      </c>
      <c r="F2640" s="63">
        <f t="shared" si="707"/>
        <v>45689.374999999978</v>
      </c>
      <c r="G2640" s="64">
        <f t="shared" si="717"/>
        <v>680.20135505190206</v>
      </c>
      <c r="H2640" s="64">
        <f t="shared" si="715"/>
        <v>47.095753418962268</v>
      </c>
      <c r="I2640" s="64">
        <f t="shared" si="715"/>
        <v>145.60729443615728</v>
      </c>
      <c r="J2640" s="64">
        <f t="shared" si="715"/>
        <v>174.77055184913016</v>
      </c>
      <c r="K2640" s="64">
        <f t="shared" si="715"/>
        <v>0</v>
      </c>
      <c r="L2640" s="64">
        <f t="shared" si="715"/>
        <v>0</v>
      </c>
      <c r="M2640" s="64">
        <f t="shared" si="715"/>
        <v>8.2000379136042483</v>
      </c>
      <c r="N2640" s="64">
        <f t="shared" si="715"/>
        <v>304.52771743404804</v>
      </c>
      <c r="O2640" s="121"/>
      <c r="P2640" s="177">
        <v>2.9750000000000001</v>
      </c>
      <c r="Q2640" s="177">
        <v>45.208142649691965</v>
      </c>
      <c r="R2640" s="177">
        <v>45.208142649691965</v>
      </c>
      <c r="S2640" s="177">
        <v>23.480617554692333</v>
      </c>
      <c r="T2640" s="177">
        <v>22.497962099127779</v>
      </c>
      <c r="U2640" s="177">
        <v>45.208142649691965</v>
      </c>
      <c r="V2640" s="177">
        <v>45.208142649691965</v>
      </c>
      <c r="W2640" s="177">
        <v>3.8452865481700464</v>
      </c>
      <c r="X2640" s="177">
        <v>23.965567596750983</v>
      </c>
      <c r="Y2640" s="177">
        <v>26.971062857142854</v>
      </c>
      <c r="Z2640" s="177">
        <v>0</v>
      </c>
      <c r="AA2640" s="177">
        <v>44.182907575045817</v>
      </c>
      <c r="AB2640" s="177">
        <v>40.084582390563341</v>
      </c>
      <c r="AC2640" s="177">
        <v>39.427656869671004</v>
      </c>
      <c r="AD2640" s="177">
        <v>47.095753418962268</v>
      </c>
      <c r="AE2640" s="177">
        <v>21.298557087751103</v>
      </c>
      <c r="AF2640" s="177">
        <v>8.2000379136042483</v>
      </c>
      <c r="AG2640" s="177">
        <v>58.256850616376717</v>
      </c>
      <c r="AH2640" s="177">
        <v>58.256850616376717</v>
      </c>
      <c r="AI2640" s="177">
        <v>58.256850616376717</v>
      </c>
      <c r="AJ2640" s="177">
        <v>20.573240692522184</v>
      </c>
    </row>
    <row r="2641" spans="1:36" hidden="1" outlineLevel="1" x14ac:dyDescent="0.25">
      <c r="A2641" s="190">
        <f t="shared" si="718"/>
        <v>2025</v>
      </c>
      <c r="B2641" s="55">
        <f t="shared" si="719"/>
        <v>2</v>
      </c>
      <c r="C2641" s="55">
        <f t="shared" si="720"/>
        <v>10</v>
      </c>
      <c r="D2641" s="55">
        <f t="shared" si="716"/>
        <v>110</v>
      </c>
      <c r="F2641" s="63">
        <f t="shared" si="707"/>
        <v>45689.416666666642</v>
      </c>
      <c r="G2641" s="64">
        <f t="shared" si="717"/>
        <v>692.52378141664792</v>
      </c>
      <c r="H2641" s="64">
        <f t="shared" si="715"/>
        <v>44.092378412144662</v>
      </c>
      <c r="I2641" s="64">
        <f t="shared" si="715"/>
        <v>155.34560675433443</v>
      </c>
      <c r="J2641" s="64">
        <f t="shared" si="715"/>
        <v>170.98993061559153</v>
      </c>
      <c r="K2641" s="64">
        <f t="shared" si="715"/>
        <v>0</v>
      </c>
      <c r="L2641" s="64">
        <f t="shared" si="715"/>
        <v>0</v>
      </c>
      <c r="M2641" s="64">
        <f t="shared" si="715"/>
        <v>8.9454959057500893</v>
      </c>
      <c r="N2641" s="64">
        <f t="shared" si="715"/>
        <v>313.15036972882723</v>
      </c>
      <c r="O2641" s="121"/>
      <c r="P2641" s="177">
        <v>2.9750000000000001</v>
      </c>
      <c r="Q2641" s="177">
        <v>48.062634446811792</v>
      </c>
      <c r="R2641" s="177">
        <v>48.062634446811792</v>
      </c>
      <c r="S2641" s="177">
        <v>24.363056798495339</v>
      </c>
      <c r="T2641" s="177">
        <v>21.955063950378342</v>
      </c>
      <c r="U2641" s="177">
        <v>48.062634446811792</v>
      </c>
      <c r="V2641" s="177">
        <v>48.062634446811792</v>
      </c>
      <c r="W2641" s="177">
        <v>4.5654803814261236</v>
      </c>
      <c r="X2641" s="177">
        <v>22.636941342340254</v>
      </c>
      <c r="Y2641" s="177">
        <v>34.045439999999999</v>
      </c>
      <c r="Z2641" s="177">
        <v>0</v>
      </c>
      <c r="AA2641" s="177">
        <v>43.382397078189726</v>
      </c>
      <c r="AB2641" s="177">
        <v>39.385366861365391</v>
      </c>
      <c r="AC2641" s="177">
        <v>38.132068002024958</v>
      </c>
      <c r="AD2641" s="177">
        <v>44.092378412144662</v>
      </c>
      <c r="AE2641" s="177">
        <v>20.687722227713081</v>
      </c>
      <c r="AF2641" s="177">
        <v>8.9454959057500893</v>
      </c>
      <c r="AG2641" s="177">
        <v>56.996643538530513</v>
      </c>
      <c r="AH2641" s="177">
        <v>56.996643538530513</v>
      </c>
      <c r="AI2641" s="177">
        <v>56.996643538530513</v>
      </c>
      <c r="AJ2641" s="177">
        <v>24.116902053981288</v>
      </c>
    </row>
    <row r="2642" spans="1:36" hidden="1" outlineLevel="1" x14ac:dyDescent="0.25">
      <c r="A2642" s="190">
        <f t="shared" si="718"/>
        <v>2025</v>
      </c>
      <c r="B2642" s="55">
        <f t="shared" si="719"/>
        <v>2</v>
      </c>
      <c r="C2642" s="55">
        <f t="shared" si="720"/>
        <v>11</v>
      </c>
      <c r="D2642" s="55">
        <f t="shared" si="716"/>
        <v>110</v>
      </c>
      <c r="F2642" s="63">
        <f t="shared" si="707"/>
        <v>45689.458333333307</v>
      </c>
      <c r="G2642" s="64">
        <f t="shared" si="717"/>
        <v>676.69034543516818</v>
      </c>
      <c r="H2642" s="64">
        <f t="shared" si="715"/>
        <v>44.826940658147677</v>
      </c>
      <c r="I2642" s="64">
        <f t="shared" si="715"/>
        <v>147.95365147793862</v>
      </c>
      <c r="J2642" s="64">
        <f t="shared" si="715"/>
        <v>155.04215562417312</v>
      </c>
      <c r="K2642" s="64">
        <f t="shared" si="715"/>
        <v>0</v>
      </c>
      <c r="L2642" s="64">
        <f t="shared" si="715"/>
        <v>0</v>
      </c>
      <c r="M2642" s="64">
        <f t="shared" si="715"/>
        <v>8.4485239109861983</v>
      </c>
      <c r="N2642" s="64">
        <f t="shared" si="715"/>
        <v>320.41907376392254</v>
      </c>
      <c r="O2642" s="121"/>
      <c r="P2642" s="177">
        <v>2.9750000000000001</v>
      </c>
      <c r="Q2642" s="177">
        <v>50.968651366623298</v>
      </c>
      <c r="R2642" s="177">
        <v>50.968651366623298</v>
      </c>
      <c r="S2642" s="177">
        <v>21.539355109137414</v>
      </c>
      <c r="T2642" s="177">
        <v>21.967656776037174</v>
      </c>
      <c r="U2642" s="177">
        <v>50.968651366623298</v>
      </c>
      <c r="V2642" s="177">
        <v>50.968651366623298</v>
      </c>
      <c r="W2642" s="177">
        <v>4.2587655060097278</v>
      </c>
      <c r="X2642" s="177">
        <v>21.3452366829843</v>
      </c>
      <c r="Y2642" s="177">
        <v>30.508251428571423</v>
      </c>
      <c r="Z2642" s="177">
        <v>0</v>
      </c>
      <c r="AA2642" s="177">
        <v>41.723702335036833</v>
      </c>
      <c r="AB2642" s="177">
        <v>38.27118964576681</v>
      </c>
      <c r="AC2642" s="177">
        <v>36.549576316625711</v>
      </c>
      <c r="AD2642" s="177">
        <v>44.826940658147677</v>
      </c>
      <c r="AE2642" s="177">
        <v>19.997121480574204</v>
      </c>
      <c r="AF2642" s="177">
        <v>8.4485239109861983</v>
      </c>
      <c r="AG2642" s="177">
        <v>51.680718541391037</v>
      </c>
      <c r="AH2642" s="177">
        <v>51.680718541391037</v>
      </c>
      <c r="AI2642" s="177">
        <v>51.680718541391037</v>
      </c>
      <c r="AJ2642" s="177">
        <v>25.362264494624377</v>
      </c>
    </row>
    <row r="2643" spans="1:36" hidden="1" outlineLevel="1" x14ac:dyDescent="0.25">
      <c r="A2643" s="190">
        <f t="shared" si="718"/>
        <v>2025</v>
      </c>
      <c r="B2643" s="55">
        <f t="shared" si="719"/>
        <v>2</v>
      </c>
      <c r="C2643" s="55">
        <f t="shared" si="720"/>
        <v>12</v>
      </c>
      <c r="D2643" s="55">
        <f t="shared" si="716"/>
        <v>110</v>
      </c>
      <c r="F2643" s="63">
        <f t="shared" si="707"/>
        <v>45689.499999999971</v>
      </c>
      <c r="G2643" s="64">
        <f t="shared" si="717"/>
        <v>693.86301976896243</v>
      </c>
      <c r="H2643" s="64">
        <f t="shared" si="715"/>
        <v>45.219161731182361</v>
      </c>
      <c r="I2643" s="64">
        <f t="shared" si="715"/>
        <v>152.88784552312643</v>
      </c>
      <c r="J2643" s="64">
        <f t="shared" si="715"/>
        <v>157.9610849383067</v>
      </c>
      <c r="K2643" s="64">
        <f t="shared" si="715"/>
        <v>0</v>
      </c>
      <c r="L2643" s="64">
        <f t="shared" si="715"/>
        <v>0</v>
      </c>
      <c r="M2643" s="64">
        <f t="shared" si="715"/>
        <v>8.4485239109861983</v>
      </c>
      <c r="N2643" s="64">
        <f t="shared" si="715"/>
        <v>329.34640366536075</v>
      </c>
      <c r="O2643" s="121"/>
      <c r="P2643" s="177">
        <v>2.9750000000000001</v>
      </c>
      <c r="Q2643" s="177">
        <v>53.617042672976361</v>
      </c>
      <c r="R2643" s="177">
        <v>53.617042672976361</v>
      </c>
      <c r="S2643" s="177">
        <v>22.93474033189408</v>
      </c>
      <c r="T2643" s="177">
        <v>26.242519188522003</v>
      </c>
      <c r="U2643" s="177">
        <v>53.617042672976361</v>
      </c>
      <c r="V2643" s="177">
        <v>53.617042672976361</v>
      </c>
      <c r="W2643" s="177">
        <v>3.7824440135908639</v>
      </c>
      <c r="X2643" s="177">
        <v>20.698280698403455</v>
      </c>
      <c r="Y2643" s="177">
        <v>33.161142857142856</v>
      </c>
      <c r="Z2643" s="177">
        <v>0</v>
      </c>
      <c r="AA2643" s="177">
        <v>40.883964628080385</v>
      </c>
      <c r="AB2643" s="177">
        <v>38.297795409670314</v>
      </c>
      <c r="AC2643" s="177">
        <v>35.69647293570462</v>
      </c>
      <c r="AD2643" s="177">
        <v>45.219161731182361</v>
      </c>
      <c r="AE2643" s="177">
        <v>20.247541173357494</v>
      </c>
      <c r="AF2643" s="177">
        <v>8.4485239109861983</v>
      </c>
      <c r="AG2643" s="177">
        <v>52.653694979435564</v>
      </c>
      <c r="AH2643" s="177">
        <v>52.653694979435564</v>
      </c>
      <c r="AI2643" s="177">
        <v>52.653694979435564</v>
      </c>
      <c r="AJ2643" s="177">
        <v>22.846177260215679</v>
      </c>
    </row>
    <row r="2644" spans="1:36" hidden="1" outlineLevel="1" x14ac:dyDescent="0.25">
      <c r="A2644" s="190">
        <f t="shared" si="718"/>
        <v>2025</v>
      </c>
      <c r="B2644" s="55">
        <f t="shared" si="719"/>
        <v>2</v>
      </c>
      <c r="C2644" s="55">
        <f t="shared" si="720"/>
        <v>13</v>
      </c>
      <c r="D2644" s="55">
        <f t="shared" si="716"/>
        <v>110</v>
      </c>
      <c r="F2644" s="63">
        <f t="shared" si="707"/>
        <v>45689.541666666635</v>
      </c>
      <c r="G2644" s="64">
        <f t="shared" si="717"/>
        <v>705.37775336939944</v>
      </c>
      <c r="H2644" s="64">
        <f t="shared" si="715"/>
        <v>41.669004657911358</v>
      </c>
      <c r="I2644" s="64">
        <f t="shared" si="715"/>
        <v>151.57782737571668</v>
      </c>
      <c r="J2644" s="64">
        <f t="shared" si="715"/>
        <v>177.87867318083389</v>
      </c>
      <c r="K2644" s="64">
        <f t="shared" si="715"/>
        <v>0</v>
      </c>
      <c r="L2644" s="64">
        <f t="shared" si="715"/>
        <v>0</v>
      </c>
      <c r="M2644" s="64">
        <f t="shared" si="715"/>
        <v>9.069738904441067</v>
      </c>
      <c r="N2644" s="64">
        <f t="shared" si="715"/>
        <v>325.18250925049648</v>
      </c>
      <c r="O2644" s="121"/>
      <c r="P2644" s="177">
        <v>2.9750000000000001</v>
      </c>
      <c r="Q2644" s="177">
        <v>53.915888384588186</v>
      </c>
      <c r="R2644" s="177">
        <v>53.915888384588186</v>
      </c>
      <c r="S2644" s="177">
        <v>21.562385913638895</v>
      </c>
      <c r="T2644" s="177">
        <v>27.447310990185397</v>
      </c>
      <c r="U2644" s="177">
        <v>53.915888384588186</v>
      </c>
      <c r="V2644" s="177">
        <v>53.915888384588186</v>
      </c>
      <c r="W2644" s="177">
        <v>4.1757581273772946</v>
      </c>
      <c r="X2644" s="177">
        <v>20.749130426884928</v>
      </c>
      <c r="Y2644" s="177">
        <v>30.950400000000002</v>
      </c>
      <c r="Z2644" s="177">
        <v>0</v>
      </c>
      <c r="AA2644" s="177">
        <v>38.789896902932377</v>
      </c>
      <c r="AB2644" s="177">
        <v>36.251357179222637</v>
      </c>
      <c r="AC2644" s="177">
        <v>34.477701629988715</v>
      </c>
      <c r="AD2644" s="177">
        <v>41.669004657911358</v>
      </c>
      <c r="AE2644" s="177">
        <v>20.511539922919813</v>
      </c>
      <c r="AF2644" s="177">
        <v>9.069738904441067</v>
      </c>
      <c r="AG2644" s="177">
        <v>59.29289106027796</v>
      </c>
      <c r="AH2644" s="177">
        <v>59.29289106027796</v>
      </c>
      <c r="AI2644" s="177">
        <v>59.29289106027796</v>
      </c>
      <c r="AJ2644" s="177">
        <v>23.206301994710348</v>
      </c>
    </row>
    <row r="2645" spans="1:36" hidden="1" outlineLevel="1" x14ac:dyDescent="0.25">
      <c r="A2645" s="190">
        <f t="shared" si="718"/>
        <v>2025</v>
      </c>
      <c r="B2645" s="55">
        <f t="shared" si="719"/>
        <v>2</v>
      </c>
      <c r="C2645" s="55">
        <f t="shared" si="720"/>
        <v>14</v>
      </c>
      <c r="D2645" s="55">
        <f t="shared" si="716"/>
        <v>110</v>
      </c>
      <c r="F2645" s="63">
        <f t="shared" si="707"/>
        <v>45689.583333333299</v>
      </c>
      <c r="G2645" s="64">
        <f t="shared" si="717"/>
        <v>695.9973917989721</v>
      </c>
      <c r="H2645" s="64">
        <f t="shared" ref="H2645:N2654" si="721">SUMIF($P$6:$AK$6,H$6,$P2645:$AK2645)</f>
        <v>43.623272412761352</v>
      </c>
      <c r="I2645" s="64">
        <f t="shared" si="721"/>
        <v>146.91626489937477</v>
      </c>
      <c r="J2645" s="64">
        <f t="shared" si="721"/>
        <v>179.51390197151733</v>
      </c>
      <c r="K2645" s="64">
        <f t="shared" si="721"/>
        <v>0</v>
      </c>
      <c r="L2645" s="64">
        <f t="shared" si="721"/>
        <v>0</v>
      </c>
      <c r="M2645" s="64">
        <f t="shared" si="721"/>
        <v>8.6970099083681447</v>
      </c>
      <c r="N2645" s="64">
        <f t="shared" si="721"/>
        <v>317.24694260695054</v>
      </c>
      <c r="O2645" s="121"/>
      <c r="P2645" s="177">
        <v>2.9750000000000001</v>
      </c>
      <c r="Q2645" s="177">
        <v>52.607150268219165</v>
      </c>
      <c r="R2645" s="177">
        <v>52.607150268219165</v>
      </c>
      <c r="S2645" s="177">
        <v>18.369867153979637</v>
      </c>
      <c r="T2645" s="177">
        <v>27.19096660828977</v>
      </c>
      <c r="U2645" s="177">
        <v>52.607150268219165</v>
      </c>
      <c r="V2645" s="177">
        <v>52.607150268219165</v>
      </c>
      <c r="W2645" s="177">
        <v>4.4863353319335229</v>
      </c>
      <c r="X2645" s="177">
        <v>21.890259157707725</v>
      </c>
      <c r="Y2645" s="177">
        <v>25.644617142857147</v>
      </c>
      <c r="Z2645" s="177">
        <v>0</v>
      </c>
      <c r="AA2645" s="177">
        <v>39.207232185376405</v>
      </c>
      <c r="AB2645" s="177">
        <v>34.938261133579189</v>
      </c>
      <c r="AC2645" s="177">
        <v>32.6728482151183</v>
      </c>
      <c r="AD2645" s="177">
        <v>43.623272412761352</v>
      </c>
      <c r="AE2645" s="177">
        <v>20.800075497114985</v>
      </c>
      <c r="AF2645" s="177">
        <v>8.6970099083681447</v>
      </c>
      <c r="AG2645" s="177">
        <v>59.837967323839109</v>
      </c>
      <c r="AH2645" s="177">
        <v>59.837967323839109</v>
      </c>
      <c r="AI2645" s="177">
        <v>59.837967323839109</v>
      </c>
      <c r="AJ2645" s="177">
        <v>25.559144007491984</v>
      </c>
    </row>
    <row r="2646" spans="1:36" hidden="1" outlineLevel="1" x14ac:dyDescent="0.25">
      <c r="A2646" s="190">
        <f t="shared" si="718"/>
        <v>2025</v>
      </c>
      <c r="B2646" s="55">
        <f t="shared" si="719"/>
        <v>2</v>
      </c>
      <c r="C2646" s="55">
        <f t="shared" si="720"/>
        <v>15</v>
      </c>
      <c r="D2646" s="55">
        <f t="shared" si="716"/>
        <v>110</v>
      </c>
      <c r="F2646" s="63">
        <f t="shared" si="707"/>
        <v>45689.624999999964</v>
      </c>
      <c r="G2646" s="64">
        <f t="shared" si="717"/>
        <v>619.20670866506475</v>
      </c>
      <c r="H2646" s="64">
        <f t="shared" si="721"/>
        <v>42.627565349138322</v>
      </c>
      <c r="I2646" s="64">
        <f t="shared" si="721"/>
        <v>110.5860680906836</v>
      </c>
      <c r="J2646" s="64">
        <f t="shared" si="721"/>
        <v>146.46257669607252</v>
      </c>
      <c r="K2646" s="64">
        <f t="shared" si="721"/>
        <v>0</v>
      </c>
      <c r="L2646" s="64">
        <f t="shared" si="721"/>
        <v>0</v>
      </c>
      <c r="M2646" s="64">
        <f t="shared" si="721"/>
        <v>8.0757949149132777</v>
      </c>
      <c r="N2646" s="64">
        <f t="shared" si="721"/>
        <v>311.45470361425708</v>
      </c>
      <c r="O2646" s="121"/>
      <c r="P2646" s="177">
        <v>2.9750000000000001</v>
      </c>
      <c r="Q2646" s="177">
        <v>52.4010497774524</v>
      </c>
      <c r="R2646" s="177">
        <v>52.4010497774524</v>
      </c>
      <c r="S2646" s="177">
        <v>7.5373236013805087</v>
      </c>
      <c r="T2646" s="177">
        <v>11.142456930670342</v>
      </c>
      <c r="U2646" s="177">
        <v>52.4010497774524</v>
      </c>
      <c r="V2646" s="177">
        <v>52.4010497774524</v>
      </c>
      <c r="W2646" s="177">
        <v>5.048627735161455</v>
      </c>
      <c r="X2646" s="177">
        <v>21.579545712296138</v>
      </c>
      <c r="Y2646" s="177">
        <v>19.454537142857141</v>
      </c>
      <c r="Z2646" s="177">
        <v>0</v>
      </c>
      <c r="AA2646" s="177">
        <v>38.174146761249425</v>
      </c>
      <c r="AB2646" s="177">
        <v>34.038082991395328</v>
      </c>
      <c r="AC2646" s="177">
        <v>29.638274751802737</v>
      </c>
      <c r="AD2646" s="177">
        <v>42.627565349138322</v>
      </c>
      <c r="AE2646" s="177">
        <v>20.369784545427368</v>
      </c>
      <c r="AF2646" s="177">
        <v>8.0757949149132777</v>
      </c>
      <c r="AG2646" s="177">
        <v>48.820858898690844</v>
      </c>
      <c r="AH2646" s="177">
        <v>48.820858898690844</v>
      </c>
      <c r="AI2646" s="177">
        <v>48.820858898690844</v>
      </c>
      <c r="AJ2646" s="177">
        <v>22.478792422890649</v>
      </c>
    </row>
    <row r="2647" spans="1:36" hidden="1" outlineLevel="1" x14ac:dyDescent="0.25">
      <c r="A2647" s="190">
        <f t="shared" si="718"/>
        <v>2025</v>
      </c>
      <c r="B2647" s="55">
        <f t="shared" si="719"/>
        <v>2</v>
      </c>
      <c r="C2647" s="55">
        <f t="shared" si="720"/>
        <v>16</v>
      </c>
      <c r="D2647" s="55">
        <f t="shared" si="716"/>
        <v>110</v>
      </c>
      <c r="F2647" s="63">
        <f t="shared" si="707"/>
        <v>45689.666666666628</v>
      </c>
      <c r="G2647" s="64">
        <f t="shared" si="717"/>
        <v>405.88783690251262</v>
      </c>
      <c r="H2647" s="64">
        <f t="shared" si="721"/>
        <v>10.408281020770819</v>
      </c>
      <c r="I2647" s="64">
        <f t="shared" si="721"/>
        <v>51.29988466851016</v>
      </c>
      <c r="J2647" s="64">
        <f t="shared" si="721"/>
        <v>33.141503146245576</v>
      </c>
      <c r="K2647" s="64">
        <f t="shared" si="721"/>
        <v>0</v>
      </c>
      <c r="L2647" s="64">
        <f t="shared" si="721"/>
        <v>0</v>
      </c>
      <c r="M2647" s="64">
        <f t="shared" si="721"/>
        <v>9.1939819031320393</v>
      </c>
      <c r="N2647" s="64">
        <f t="shared" si="721"/>
        <v>301.84418616385403</v>
      </c>
      <c r="O2647" s="121"/>
      <c r="P2647" s="177">
        <v>2.9750000000000001</v>
      </c>
      <c r="Q2647" s="177">
        <v>49.567168029409252</v>
      </c>
      <c r="R2647" s="177">
        <v>49.567168029409252</v>
      </c>
      <c r="S2647" s="177">
        <v>0.12809683494321009</v>
      </c>
      <c r="T2647" s="177">
        <v>0.15898733770836224</v>
      </c>
      <c r="U2647" s="177">
        <v>49.567168029409252</v>
      </c>
      <c r="V2647" s="177">
        <v>49.567168029409252</v>
      </c>
      <c r="W2647" s="177">
        <v>2.6883735879892865</v>
      </c>
      <c r="X2647" s="177">
        <v>10.500501523403409</v>
      </c>
      <c r="Y2647" s="177">
        <v>9.7272685714285707</v>
      </c>
      <c r="Z2647" s="177">
        <v>0</v>
      </c>
      <c r="AA2647" s="177">
        <v>39.443493230116026</v>
      </c>
      <c r="AB2647" s="177">
        <v>33.590991006292448</v>
      </c>
      <c r="AC2647" s="177">
        <v>30.541029809808528</v>
      </c>
      <c r="AD2647" s="177">
        <v>10.408281020770819</v>
      </c>
      <c r="AE2647" s="177">
        <v>13.055889552207667</v>
      </c>
      <c r="AF2647" s="177">
        <v>9.1939819031320393</v>
      </c>
      <c r="AG2647" s="177">
        <v>11.047167715415192</v>
      </c>
      <c r="AH2647" s="177">
        <v>11.047167715415192</v>
      </c>
      <c r="AI2647" s="177">
        <v>11.047167715415192</v>
      </c>
      <c r="AJ2647" s="177">
        <v>12.065767260829663</v>
      </c>
    </row>
    <row r="2648" spans="1:36" hidden="1" outlineLevel="1" x14ac:dyDescent="0.25">
      <c r="A2648" s="190">
        <f t="shared" si="718"/>
        <v>2025</v>
      </c>
      <c r="B2648" s="55">
        <f t="shared" si="719"/>
        <v>2</v>
      </c>
      <c r="C2648" s="55">
        <f t="shared" si="720"/>
        <v>17</v>
      </c>
      <c r="D2648" s="55">
        <f t="shared" si="716"/>
        <v>110</v>
      </c>
      <c r="F2648" s="63">
        <f t="shared" si="707"/>
        <v>45689.708333333292</v>
      </c>
      <c r="G2648" s="64">
        <f t="shared" si="717"/>
        <v>298.3462962839489</v>
      </c>
      <c r="H2648" s="64">
        <f t="shared" si="721"/>
        <v>0</v>
      </c>
      <c r="I2648" s="64">
        <f t="shared" si="721"/>
        <v>5.0015163927321176</v>
      </c>
      <c r="J2648" s="64">
        <f t="shared" si="721"/>
        <v>0</v>
      </c>
      <c r="K2648" s="64">
        <f t="shared" si="721"/>
        <v>0</v>
      </c>
      <c r="L2648" s="64">
        <f t="shared" si="721"/>
        <v>0</v>
      </c>
      <c r="M2648" s="64">
        <f t="shared" si="721"/>
        <v>10.063682893968853</v>
      </c>
      <c r="N2648" s="64">
        <f t="shared" si="721"/>
        <v>283.28109699724791</v>
      </c>
      <c r="O2648" s="121"/>
      <c r="P2648" s="177">
        <v>2.9750000000000001</v>
      </c>
      <c r="Q2648" s="177">
        <v>44.960822060771832</v>
      </c>
      <c r="R2648" s="177">
        <v>44.960822060771832</v>
      </c>
      <c r="S2648" s="177">
        <v>0</v>
      </c>
      <c r="T2648" s="177">
        <v>0</v>
      </c>
      <c r="U2648" s="177">
        <v>44.960822060771832</v>
      </c>
      <c r="V2648" s="177">
        <v>44.960822060771832</v>
      </c>
      <c r="W2648" s="177">
        <v>0.1629529942245265</v>
      </c>
      <c r="X2648" s="177">
        <v>0.57001426460032811</v>
      </c>
      <c r="Y2648" s="177">
        <v>0</v>
      </c>
      <c r="Z2648" s="177">
        <v>0</v>
      </c>
      <c r="AA2648" s="177">
        <v>37.944881268522138</v>
      </c>
      <c r="AB2648" s="177">
        <v>33.164309927237227</v>
      </c>
      <c r="AC2648" s="177">
        <v>32.328617558401206</v>
      </c>
      <c r="AD2648" s="177">
        <v>0</v>
      </c>
      <c r="AE2648" s="177">
        <v>1.0872735856166851</v>
      </c>
      <c r="AF2648" s="177">
        <v>10.063682893968853</v>
      </c>
      <c r="AG2648" s="177">
        <v>0</v>
      </c>
      <c r="AH2648" s="177">
        <v>0</v>
      </c>
      <c r="AI2648" s="177">
        <v>0</v>
      </c>
      <c r="AJ2648" s="177">
        <v>0.20627554829057737</v>
      </c>
    </row>
    <row r="2649" spans="1:36" hidden="1" outlineLevel="1" x14ac:dyDescent="0.25">
      <c r="A2649" s="190">
        <f t="shared" si="718"/>
        <v>2025</v>
      </c>
      <c r="B2649" s="55">
        <f t="shared" si="719"/>
        <v>2</v>
      </c>
      <c r="C2649" s="55">
        <f t="shared" si="720"/>
        <v>18</v>
      </c>
      <c r="D2649" s="55">
        <f t="shared" si="716"/>
        <v>110</v>
      </c>
      <c r="F2649" s="63">
        <f t="shared" si="707"/>
        <v>45689.749999999956</v>
      </c>
      <c r="G2649" s="64">
        <f t="shared" si="717"/>
        <v>291.34271621982043</v>
      </c>
      <c r="H2649" s="64">
        <f t="shared" si="721"/>
        <v>0</v>
      </c>
      <c r="I2649" s="64">
        <f t="shared" si="721"/>
        <v>2.9750000000000001</v>
      </c>
      <c r="J2649" s="64">
        <f t="shared" si="721"/>
        <v>0</v>
      </c>
      <c r="K2649" s="64">
        <f t="shared" si="721"/>
        <v>0</v>
      </c>
      <c r="L2649" s="64">
        <f t="shared" si="721"/>
        <v>0</v>
      </c>
      <c r="M2649" s="64">
        <f t="shared" si="721"/>
        <v>12.300056870406372</v>
      </c>
      <c r="N2649" s="64">
        <f t="shared" si="721"/>
        <v>276.06765934941404</v>
      </c>
      <c r="O2649" s="121"/>
      <c r="P2649" s="177">
        <v>2.9750000000000001</v>
      </c>
      <c r="Q2649" s="177">
        <v>42.590666416953923</v>
      </c>
      <c r="R2649" s="177">
        <v>42.590666416953923</v>
      </c>
      <c r="S2649" s="177">
        <v>0</v>
      </c>
      <c r="T2649" s="177">
        <v>0</v>
      </c>
      <c r="U2649" s="177">
        <v>42.590666416953923</v>
      </c>
      <c r="V2649" s="177">
        <v>42.590666416953923</v>
      </c>
      <c r="W2649" s="177">
        <v>0</v>
      </c>
      <c r="X2649" s="177">
        <v>0</v>
      </c>
      <c r="Y2649" s="177">
        <v>0</v>
      </c>
      <c r="Z2649" s="177">
        <v>0</v>
      </c>
      <c r="AA2649" s="177">
        <v>39.2847449337442</v>
      </c>
      <c r="AB2649" s="177">
        <v>32.793543796186839</v>
      </c>
      <c r="AC2649" s="177">
        <v>33.626704951667314</v>
      </c>
      <c r="AD2649" s="177">
        <v>0</v>
      </c>
      <c r="AE2649" s="177">
        <v>0</v>
      </c>
      <c r="AF2649" s="177">
        <v>12.300056870406372</v>
      </c>
      <c r="AG2649" s="177">
        <v>0</v>
      </c>
      <c r="AH2649" s="177">
        <v>0</v>
      </c>
      <c r="AI2649" s="177">
        <v>0</v>
      </c>
      <c r="AJ2649" s="177">
        <v>0</v>
      </c>
    </row>
    <row r="2650" spans="1:36" hidden="1" outlineLevel="1" x14ac:dyDescent="0.25">
      <c r="A2650" s="190">
        <f t="shared" si="718"/>
        <v>2025</v>
      </c>
      <c r="B2650" s="55">
        <f t="shared" si="719"/>
        <v>2</v>
      </c>
      <c r="C2650" s="55">
        <f t="shared" si="720"/>
        <v>19</v>
      </c>
      <c r="D2650" s="55">
        <f t="shared" si="716"/>
        <v>110</v>
      </c>
      <c r="F2650" s="63">
        <f t="shared" si="707"/>
        <v>45689.791666666621</v>
      </c>
      <c r="G2650" s="64">
        <f t="shared" si="717"/>
        <v>283.34128485708624</v>
      </c>
      <c r="H2650" s="64">
        <f t="shared" si="721"/>
        <v>0</v>
      </c>
      <c r="I2650" s="64">
        <f t="shared" si="721"/>
        <v>2.9750000000000001</v>
      </c>
      <c r="J2650" s="64">
        <f t="shared" si="721"/>
        <v>0</v>
      </c>
      <c r="K2650" s="64">
        <f t="shared" si="721"/>
        <v>0</v>
      </c>
      <c r="L2650" s="64">
        <f t="shared" si="721"/>
        <v>0</v>
      </c>
      <c r="M2650" s="64">
        <f t="shared" si="721"/>
        <v>12.921271863861243</v>
      </c>
      <c r="N2650" s="64">
        <f t="shared" si="721"/>
        <v>267.44501299322502</v>
      </c>
      <c r="O2650" s="121"/>
      <c r="P2650" s="177">
        <v>2.9750000000000001</v>
      </c>
      <c r="Q2650" s="177">
        <v>39.808309791602476</v>
      </c>
      <c r="R2650" s="177">
        <v>39.808309791602476</v>
      </c>
      <c r="S2650" s="177">
        <v>0</v>
      </c>
      <c r="T2650" s="177">
        <v>0</v>
      </c>
      <c r="U2650" s="177">
        <v>39.808309791602476</v>
      </c>
      <c r="V2650" s="177">
        <v>39.808309791602476</v>
      </c>
      <c r="W2650" s="177">
        <v>0</v>
      </c>
      <c r="X2650" s="177">
        <v>0</v>
      </c>
      <c r="Y2650" s="177">
        <v>0</v>
      </c>
      <c r="Z2650" s="177">
        <v>0</v>
      </c>
      <c r="AA2650" s="177">
        <v>39.846573635674083</v>
      </c>
      <c r="AB2650" s="177">
        <v>33.503862493881179</v>
      </c>
      <c r="AC2650" s="177">
        <v>34.861337697259877</v>
      </c>
      <c r="AD2650" s="177">
        <v>0</v>
      </c>
      <c r="AE2650" s="177">
        <v>0</v>
      </c>
      <c r="AF2650" s="177">
        <v>12.921271863861243</v>
      </c>
      <c r="AG2650" s="177">
        <v>0</v>
      </c>
      <c r="AH2650" s="177">
        <v>0</v>
      </c>
      <c r="AI2650" s="177">
        <v>0</v>
      </c>
      <c r="AJ2650" s="177">
        <v>0</v>
      </c>
    </row>
    <row r="2651" spans="1:36" hidden="1" outlineLevel="1" x14ac:dyDescent="0.25">
      <c r="A2651" s="190">
        <f t="shared" si="718"/>
        <v>2025</v>
      </c>
      <c r="B2651" s="55">
        <f t="shared" si="719"/>
        <v>2</v>
      </c>
      <c r="C2651" s="55">
        <f t="shared" si="720"/>
        <v>20</v>
      </c>
      <c r="D2651" s="55">
        <f t="shared" si="716"/>
        <v>110</v>
      </c>
      <c r="F2651" s="63">
        <f t="shared" si="707"/>
        <v>45689.833333333285</v>
      </c>
      <c r="G2651" s="64">
        <f t="shared" si="717"/>
        <v>281.00873065208197</v>
      </c>
      <c r="H2651" s="64">
        <f t="shared" si="721"/>
        <v>0</v>
      </c>
      <c r="I2651" s="64">
        <f t="shared" si="721"/>
        <v>2.9750000000000001</v>
      </c>
      <c r="J2651" s="64">
        <f t="shared" si="721"/>
        <v>0</v>
      </c>
      <c r="K2651" s="64">
        <f t="shared" si="721"/>
        <v>0</v>
      </c>
      <c r="L2651" s="64">
        <f t="shared" si="721"/>
        <v>0</v>
      </c>
      <c r="M2651" s="64">
        <f t="shared" si="721"/>
        <v>12.300056870406372</v>
      </c>
      <c r="N2651" s="64">
        <f t="shared" si="721"/>
        <v>265.73367378167558</v>
      </c>
      <c r="O2651" s="121"/>
      <c r="P2651" s="177">
        <v>2.9750000000000001</v>
      </c>
      <c r="Q2651" s="177">
        <v>39.045737975765412</v>
      </c>
      <c r="R2651" s="177">
        <v>39.045737975765412</v>
      </c>
      <c r="S2651" s="177">
        <v>0</v>
      </c>
      <c r="T2651" s="177">
        <v>0</v>
      </c>
      <c r="U2651" s="177">
        <v>39.045737975765412</v>
      </c>
      <c r="V2651" s="177">
        <v>39.045737975765412</v>
      </c>
      <c r="W2651" s="177">
        <v>0</v>
      </c>
      <c r="X2651" s="177">
        <v>0</v>
      </c>
      <c r="Y2651" s="177">
        <v>0</v>
      </c>
      <c r="Z2651" s="177">
        <v>0</v>
      </c>
      <c r="AA2651" s="177">
        <v>40.591124555127948</v>
      </c>
      <c r="AB2651" s="177">
        <v>34.582605959115845</v>
      </c>
      <c r="AC2651" s="177">
        <v>34.376991364370149</v>
      </c>
      <c r="AD2651" s="177">
        <v>0</v>
      </c>
      <c r="AE2651" s="177">
        <v>0</v>
      </c>
      <c r="AF2651" s="177">
        <v>12.300056870406372</v>
      </c>
      <c r="AG2651" s="177">
        <v>0</v>
      </c>
      <c r="AH2651" s="177">
        <v>0</v>
      </c>
      <c r="AI2651" s="177">
        <v>0</v>
      </c>
      <c r="AJ2651" s="177">
        <v>0</v>
      </c>
    </row>
    <row r="2652" spans="1:36" hidden="1" outlineLevel="1" x14ac:dyDescent="0.25">
      <c r="A2652" s="190">
        <f t="shared" si="718"/>
        <v>2025</v>
      </c>
      <c r="B2652" s="55">
        <f t="shared" si="719"/>
        <v>2</v>
      </c>
      <c r="C2652" s="55">
        <f t="shared" si="720"/>
        <v>21</v>
      </c>
      <c r="D2652" s="55">
        <f t="shared" si="716"/>
        <v>110</v>
      </c>
      <c r="F2652" s="63">
        <f t="shared" si="707"/>
        <v>45689.874999999949</v>
      </c>
      <c r="G2652" s="64">
        <f t="shared" si="717"/>
        <v>277.41646551520148</v>
      </c>
      <c r="H2652" s="64">
        <f t="shared" si="721"/>
        <v>0</v>
      </c>
      <c r="I2652" s="64">
        <f t="shared" si="721"/>
        <v>2.9750000000000001</v>
      </c>
      <c r="J2652" s="64">
        <f t="shared" si="721"/>
        <v>0</v>
      </c>
      <c r="K2652" s="64">
        <f t="shared" si="721"/>
        <v>0</v>
      </c>
      <c r="L2652" s="64">
        <f t="shared" si="721"/>
        <v>0</v>
      </c>
      <c r="M2652" s="64">
        <f t="shared" si="721"/>
        <v>12.797028865170272</v>
      </c>
      <c r="N2652" s="64">
        <f t="shared" si="721"/>
        <v>261.6444366500312</v>
      </c>
      <c r="O2652" s="121"/>
      <c r="P2652" s="177">
        <v>2.9750000000000001</v>
      </c>
      <c r="Q2652" s="177">
        <v>38.107980742776583</v>
      </c>
      <c r="R2652" s="177">
        <v>38.107980742776583</v>
      </c>
      <c r="S2652" s="177">
        <v>0</v>
      </c>
      <c r="T2652" s="177">
        <v>0</v>
      </c>
      <c r="U2652" s="177">
        <v>38.107980742776583</v>
      </c>
      <c r="V2652" s="177">
        <v>38.107980742776583</v>
      </c>
      <c r="W2652" s="177">
        <v>0</v>
      </c>
      <c r="X2652" s="177">
        <v>0</v>
      </c>
      <c r="Y2652" s="177">
        <v>0</v>
      </c>
      <c r="Z2652" s="177">
        <v>0</v>
      </c>
      <c r="AA2652" s="177">
        <v>39.499982664823236</v>
      </c>
      <c r="AB2652" s="177">
        <v>36.019145251482357</v>
      </c>
      <c r="AC2652" s="177">
        <v>33.693385762619265</v>
      </c>
      <c r="AD2652" s="177">
        <v>0</v>
      </c>
      <c r="AE2652" s="177">
        <v>0</v>
      </c>
      <c r="AF2652" s="177">
        <v>12.797028865170272</v>
      </c>
      <c r="AG2652" s="177">
        <v>0</v>
      </c>
      <c r="AH2652" s="177">
        <v>0</v>
      </c>
      <c r="AI2652" s="177">
        <v>0</v>
      </c>
      <c r="AJ2652" s="177">
        <v>0</v>
      </c>
    </row>
    <row r="2653" spans="1:36" hidden="1" outlineLevel="1" x14ac:dyDescent="0.25">
      <c r="A2653" s="190">
        <f t="shared" si="718"/>
        <v>2025</v>
      </c>
      <c r="B2653" s="55">
        <f t="shared" si="719"/>
        <v>2</v>
      </c>
      <c r="C2653" s="55">
        <f t="shared" si="720"/>
        <v>22</v>
      </c>
      <c r="D2653" s="55">
        <f t="shared" si="716"/>
        <v>110</v>
      </c>
      <c r="F2653" s="63">
        <f t="shared" si="707"/>
        <v>45689.916666666613</v>
      </c>
      <c r="G2653" s="64">
        <f t="shared" si="717"/>
        <v>284.61166706855067</v>
      </c>
      <c r="H2653" s="64">
        <f t="shared" si="721"/>
        <v>0</v>
      </c>
      <c r="I2653" s="64">
        <f t="shared" si="721"/>
        <v>2.9750000000000001</v>
      </c>
      <c r="J2653" s="64">
        <f t="shared" si="721"/>
        <v>0</v>
      </c>
      <c r="K2653" s="64">
        <f t="shared" si="721"/>
        <v>0</v>
      </c>
      <c r="L2653" s="64">
        <f t="shared" si="721"/>
        <v>0</v>
      </c>
      <c r="M2653" s="64">
        <f t="shared" si="721"/>
        <v>13.418243858625139</v>
      </c>
      <c r="N2653" s="64">
        <f t="shared" si="721"/>
        <v>268.2184232099255</v>
      </c>
      <c r="O2653" s="121"/>
      <c r="P2653" s="177">
        <v>2.9750000000000001</v>
      </c>
      <c r="Q2653" s="177">
        <v>38.448046552541769</v>
      </c>
      <c r="R2653" s="177">
        <v>38.448046552541769</v>
      </c>
      <c r="S2653" s="177">
        <v>0</v>
      </c>
      <c r="T2653" s="177">
        <v>0</v>
      </c>
      <c r="U2653" s="177">
        <v>38.448046552541769</v>
      </c>
      <c r="V2653" s="177">
        <v>38.448046552541769</v>
      </c>
      <c r="W2653" s="177">
        <v>0</v>
      </c>
      <c r="X2653" s="177">
        <v>0</v>
      </c>
      <c r="Y2653" s="177">
        <v>0</v>
      </c>
      <c r="Z2653" s="177">
        <v>0</v>
      </c>
      <c r="AA2653" s="177">
        <v>43.640381256519696</v>
      </c>
      <c r="AB2653" s="177">
        <v>37.177270574368244</v>
      </c>
      <c r="AC2653" s="177">
        <v>33.608585168870469</v>
      </c>
      <c r="AD2653" s="177">
        <v>0</v>
      </c>
      <c r="AE2653" s="177">
        <v>0</v>
      </c>
      <c r="AF2653" s="177">
        <v>13.418243858625139</v>
      </c>
      <c r="AG2653" s="177">
        <v>0</v>
      </c>
      <c r="AH2653" s="177">
        <v>0</v>
      </c>
      <c r="AI2653" s="177">
        <v>0</v>
      </c>
      <c r="AJ2653" s="177">
        <v>0</v>
      </c>
    </row>
    <row r="2654" spans="1:36" hidden="1" outlineLevel="1" x14ac:dyDescent="0.25">
      <c r="A2654" s="190">
        <f t="shared" si="718"/>
        <v>2025</v>
      </c>
      <c r="B2654" s="55">
        <f t="shared" si="719"/>
        <v>2</v>
      </c>
      <c r="C2654" s="55">
        <f t="shared" si="720"/>
        <v>23</v>
      </c>
      <c r="D2654" s="55">
        <f t="shared" si="716"/>
        <v>110</v>
      </c>
      <c r="F2654" s="63">
        <f t="shared" si="707"/>
        <v>45689.958333333278</v>
      </c>
      <c r="G2654" s="64">
        <f t="shared" si="717"/>
        <v>297.60850115919277</v>
      </c>
      <c r="H2654" s="64">
        <f t="shared" si="721"/>
        <v>0</v>
      </c>
      <c r="I2654" s="64">
        <f t="shared" si="721"/>
        <v>2.9750000000000001</v>
      </c>
      <c r="J2654" s="64">
        <f t="shared" si="721"/>
        <v>0</v>
      </c>
      <c r="K2654" s="64">
        <f t="shared" si="721"/>
        <v>0</v>
      </c>
      <c r="L2654" s="64">
        <f t="shared" si="721"/>
        <v>0</v>
      </c>
      <c r="M2654" s="64">
        <f t="shared" si="721"/>
        <v>14.287944849461951</v>
      </c>
      <c r="N2654" s="64">
        <f t="shared" si="721"/>
        <v>280.3455563097308</v>
      </c>
      <c r="O2654" s="121"/>
      <c r="P2654" s="177">
        <v>2.9750000000000001</v>
      </c>
      <c r="Q2654" s="177">
        <v>39.777394717987463</v>
      </c>
      <c r="R2654" s="177">
        <v>39.777394717987463</v>
      </c>
      <c r="S2654" s="177">
        <v>0</v>
      </c>
      <c r="T2654" s="177">
        <v>0</v>
      </c>
      <c r="U2654" s="177">
        <v>39.777394717987463</v>
      </c>
      <c r="V2654" s="177">
        <v>39.777394717987463</v>
      </c>
      <c r="W2654" s="177">
        <v>0</v>
      </c>
      <c r="X2654" s="177">
        <v>0</v>
      </c>
      <c r="Y2654" s="177">
        <v>0</v>
      </c>
      <c r="Z2654" s="177">
        <v>0</v>
      </c>
      <c r="AA2654" s="177">
        <v>46.386756420810975</v>
      </c>
      <c r="AB2654" s="177">
        <v>37.822300033726378</v>
      </c>
      <c r="AC2654" s="177">
        <v>37.026920983243578</v>
      </c>
      <c r="AD2654" s="177">
        <v>0</v>
      </c>
      <c r="AE2654" s="177">
        <v>0</v>
      </c>
      <c r="AF2654" s="177">
        <v>14.287944849461951</v>
      </c>
      <c r="AG2654" s="177">
        <v>0</v>
      </c>
      <c r="AH2654" s="177">
        <v>0</v>
      </c>
      <c r="AI2654" s="177">
        <v>0</v>
      </c>
      <c r="AJ2654" s="177">
        <v>0</v>
      </c>
    </row>
    <row r="2655" spans="1:36" hidden="1" outlineLevel="1" x14ac:dyDescent="0.25">
      <c r="A2655" s="190">
        <f t="shared" si="718"/>
        <v>2025</v>
      </c>
      <c r="B2655" s="55">
        <f t="shared" si="719"/>
        <v>3</v>
      </c>
      <c r="C2655" s="55">
        <f t="shared" si="720"/>
        <v>0</v>
      </c>
      <c r="D2655" s="55">
        <f t="shared" si="716"/>
        <v>111</v>
      </c>
      <c r="F2655" s="63">
        <f t="shared" ref="F2655" si="722">EDATE(F2631,1)</f>
        <v>45717</v>
      </c>
      <c r="G2655" s="64">
        <f t="shared" si="717"/>
        <v>277.2964558363613</v>
      </c>
      <c r="H2655" s="64">
        <f t="shared" ref="H2655:N2664" si="723">SUMIF($P$6:$AK$6,H$6,$P2655:$AK2655)</f>
        <v>0</v>
      </c>
      <c r="I2655" s="64">
        <f t="shared" si="723"/>
        <v>2.9750000000000001</v>
      </c>
      <c r="J2655" s="64">
        <f t="shared" si="723"/>
        <v>0</v>
      </c>
      <c r="K2655" s="64">
        <f t="shared" si="723"/>
        <v>0</v>
      </c>
      <c r="L2655" s="64">
        <f t="shared" si="723"/>
        <v>0</v>
      </c>
      <c r="M2655" s="64">
        <f t="shared" si="723"/>
        <v>19.315373021366938</v>
      </c>
      <c r="N2655" s="64">
        <f t="shared" si="723"/>
        <v>255.00608281499439</v>
      </c>
      <c r="O2655" s="121"/>
      <c r="P2655" s="177">
        <v>2.9750000000000001</v>
      </c>
      <c r="Q2655" s="177">
        <v>35.500809534576895</v>
      </c>
      <c r="R2655" s="177">
        <v>35.500809534576895</v>
      </c>
      <c r="S2655" s="177">
        <v>0</v>
      </c>
      <c r="T2655" s="177">
        <v>0</v>
      </c>
      <c r="U2655" s="177">
        <v>35.500809534576895</v>
      </c>
      <c r="V2655" s="177">
        <v>35.500809534576895</v>
      </c>
      <c r="W2655" s="177">
        <v>0</v>
      </c>
      <c r="X2655" s="177">
        <v>0</v>
      </c>
      <c r="Y2655" s="177">
        <v>0</v>
      </c>
      <c r="Z2655" s="177">
        <v>0</v>
      </c>
      <c r="AA2655" s="177">
        <v>40.306748170561221</v>
      </c>
      <c r="AB2655" s="177">
        <v>34.700637961992648</v>
      </c>
      <c r="AC2655" s="177">
        <v>37.995458544132937</v>
      </c>
      <c r="AD2655" s="177">
        <v>0</v>
      </c>
      <c r="AE2655" s="177">
        <v>0</v>
      </c>
      <c r="AF2655" s="177">
        <v>19.315373021366938</v>
      </c>
      <c r="AG2655" s="177">
        <v>0</v>
      </c>
      <c r="AH2655" s="177">
        <v>0</v>
      </c>
      <c r="AI2655" s="177">
        <v>0</v>
      </c>
      <c r="AJ2655" s="177">
        <v>0</v>
      </c>
    </row>
    <row r="2656" spans="1:36" hidden="1" outlineLevel="1" x14ac:dyDescent="0.25">
      <c r="A2656" s="190">
        <f t="shared" si="718"/>
        <v>2025</v>
      </c>
      <c r="B2656" s="55">
        <f t="shared" si="719"/>
        <v>3</v>
      </c>
      <c r="C2656" s="55">
        <f t="shared" si="720"/>
        <v>1</v>
      </c>
      <c r="D2656" s="55">
        <f t="shared" si="716"/>
        <v>111</v>
      </c>
      <c r="F2656" s="63">
        <f t="shared" ref="F2656" si="724">F2655+1/24</f>
        <v>45717.041666666664</v>
      </c>
      <c r="G2656" s="64">
        <f t="shared" si="717"/>
        <v>281.06107830005629</v>
      </c>
      <c r="H2656" s="64">
        <f t="shared" si="723"/>
        <v>0</v>
      </c>
      <c r="I2656" s="64">
        <f t="shared" si="723"/>
        <v>2.9750000000000001</v>
      </c>
      <c r="J2656" s="64">
        <f t="shared" si="723"/>
        <v>0</v>
      </c>
      <c r="K2656" s="64">
        <f t="shared" si="723"/>
        <v>0</v>
      </c>
      <c r="L2656" s="64">
        <f t="shared" si="723"/>
        <v>0</v>
      </c>
      <c r="M2656" s="64">
        <f t="shared" si="723"/>
        <v>18.832488695832762</v>
      </c>
      <c r="N2656" s="64">
        <f t="shared" si="723"/>
        <v>259.25358960422352</v>
      </c>
      <c r="O2656" s="121"/>
      <c r="P2656" s="177">
        <v>2.9750000000000001</v>
      </c>
      <c r="Q2656" s="177">
        <v>34.449697031666339</v>
      </c>
      <c r="R2656" s="177">
        <v>34.449697031666339</v>
      </c>
      <c r="S2656" s="177">
        <v>0</v>
      </c>
      <c r="T2656" s="177">
        <v>0</v>
      </c>
      <c r="U2656" s="177">
        <v>34.449697031666339</v>
      </c>
      <c r="V2656" s="177">
        <v>34.449697031666339</v>
      </c>
      <c r="W2656" s="177">
        <v>0</v>
      </c>
      <c r="X2656" s="177">
        <v>0</v>
      </c>
      <c r="Y2656" s="177">
        <v>0</v>
      </c>
      <c r="Z2656" s="177">
        <v>0</v>
      </c>
      <c r="AA2656" s="177">
        <v>44.724139341728119</v>
      </c>
      <c r="AB2656" s="177">
        <v>36.819436483221871</v>
      </c>
      <c r="AC2656" s="177">
        <v>39.911225652608188</v>
      </c>
      <c r="AD2656" s="177">
        <v>0</v>
      </c>
      <c r="AE2656" s="177">
        <v>0</v>
      </c>
      <c r="AF2656" s="177">
        <v>18.832488695832762</v>
      </c>
      <c r="AG2656" s="177">
        <v>0</v>
      </c>
      <c r="AH2656" s="177">
        <v>0</v>
      </c>
      <c r="AI2656" s="177">
        <v>0</v>
      </c>
      <c r="AJ2656" s="177">
        <v>0</v>
      </c>
    </row>
    <row r="2657" spans="1:36" hidden="1" outlineLevel="1" x14ac:dyDescent="0.25">
      <c r="A2657" s="190">
        <f t="shared" si="718"/>
        <v>2025</v>
      </c>
      <c r="B2657" s="55">
        <f t="shared" si="719"/>
        <v>3</v>
      </c>
      <c r="C2657" s="55">
        <f t="shared" si="720"/>
        <v>2</v>
      </c>
      <c r="D2657" s="55">
        <f t="shared" si="716"/>
        <v>111</v>
      </c>
      <c r="F2657" s="63">
        <f t="shared" si="707"/>
        <v>45717.083333333328</v>
      </c>
      <c r="G2657" s="64">
        <f t="shared" si="717"/>
        <v>272.24322715486085</v>
      </c>
      <c r="H2657" s="64">
        <f t="shared" si="723"/>
        <v>0</v>
      </c>
      <c r="I2657" s="64">
        <f t="shared" si="723"/>
        <v>2.9750000000000001</v>
      </c>
      <c r="J2657" s="64">
        <f t="shared" si="723"/>
        <v>0</v>
      </c>
      <c r="K2657" s="64">
        <f t="shared" si="723"/>
        <v>0</v>
      </c>
      <c r="L2657" s="64">
        <f t="shared" si="723"/>
        <v>0</v>
      </c>
      <c r="M2657" s="64">
        <f t="shared" si="723"/>
        <v>19.025642426046435</v>
      </c>
      <c r="N2657" s="64">
        <f t="shared" si="723"/>
        <v>250.24258472881442</v>
      </c>
      <c r="O2657" s="121"/>
      <c r="P2657" s="177">
        <v>2.9750000000000001</v>
      </c>
      <c r="Q2657" s="177">
        <v>32.347472025845242</v>
      </c>
      <c r="R2657" s="177">
        <v>32.347472025845242</v>
      </c>
      <c r="S2657" s="177">
        <v>0</v>
      </c>
      <c r="T2657" s="177">
        <v>0</v>
      </c>
      <c r="U2657" s="177">
        <v>32.347472025845242</v>
      </c>
      <c r="V2657" s="177">
        <v>32.347472025845242</v>
      </c>
      <c r="W2657" s="177">
        <v>0</v>
      </c>
      <c r="X2657" s="177">
        <v>0</v>
      </c>
      <c r="Y2657" s="177">
        <v>0</v>
      </c>
      <c r="Z2657" s="177">
        <v>0</v>
      </c>
      <c r="AA2657" s="177">
        <v>45.067088028672188</v>
      </c>
      <c r="AB2657" s="177">
        <v>38.166305034767078</v>
      </c>
      <c r="AC2657" s="177">
        <v>37.61930356199418</v>
      </c>
      <c r="AD2657" s="177">
        <v>0</v>
      </c>
      <c r="AE2657" s="177">
        <v>0</v>
      </c>
      <c r="AF2657" s="177">
        <v>19.025642426046435</v>
      </c>
      <c r="AG2657" s="177">
        <v>0</v>
      </c>
      <c r="AH2657" s="177">
        <v>0</v>
      </c>
      <c r="AI2657" s="177">
        <v>0</v>
      </c>
      <c r="AJ2657" s="177">
        <v>0</v>
      </c>
    </row>
    <row r="2658" spans="1:36" hidden="1" outlineLevel="1" x14ac:dyDescent="0.25">
      <c r="A2658" s="190">
        <f t="shared" si="718"/>
        <v>2025</v>
      </c>
      <c r="B2658" s="55">
        <f t="shared" si="719"/>
        <v>3</v>
      </c>
      <c r="C2658" s="55">
        <f t="shared" si="720"/>
        <v>3</v>
      </c>
      <c r="D2658" s="55">
        <f t="shared" si="716"/>
        <v>111</v>
      </c>
      <c r="F2658" s="63">
        <f t="shared" si="707"/>
        <v>45717.124999999993</v>
      </c>
      <c r="G2658" s="64">
        <f t="shared" si="717"/>
        <v>274.35135278075427</v>
      </c>
      <c r="H2658" s="64">
        <f t="shared" si="723"/>
        <v>0</v>
      </c>
      <c r="I2658" s="64">
        <f t="shared" si="723"/>
        <v>2.9750000000000001</v>
      </c>
      <c r="J2658" s="64">
        <f t="shared" si="723"/>
        <v>0</v>
      </c>
      <c r="K2658" s="64">
        <f t="shared" si="723"/>
        <v>0</v>
      </c>
      <c r="L2658" s="64">
        <f t="shared" si="723"/>
        <v>0</v>
      </c>
      <c r="M2658" s="64">
        <f t="shared" si="723"/>
        <v>17.673566314550747</v>
      </c>
      <c r="N2658" s="64">
        <f t="shared" si="723"/>
        <v>253.70278646620352</v>
      </c>
      <c r="O2658" s="121"/>
      <c r="P2658" s="177">
        <v>2.9750000000000001</v>
      </c>
      <c r="Q2658" s="177">
        <v>32.007406216080064</v>
      </c>
      <c r="R2658" s="177">
        <v>32.007406216080064</v>
      </c>
      <c r="S2658" s="177">
        <v>0</v>
      </c>
      <c r="T2658" s="177">
        <v>0</v>
      </c>
      <c r="U2658" s="177">
        <v>32.007406216080064</v>
      </c>
      <c r="V2658" s="177">
        <v>32.007406216080064</v>
      </c>
      <c r="W2658" s="177">
        <v>0</v>
      </c>
      <c r="X2658" s="177">
        <v>0</v>
      </c>
      <c r="Y2658" s="177">
        <v>0</v>
      </c>
      <c r="Z2658" s="177">
        <v>0</v>
      </c>
      <c r="AA2658" s="177">
        <v>46.862652454807801</v>
      </c>
      <c r="AB2658" s="177">
        <v>38.79098197417747</v>
      </c>
      <c r="AC2658" s="177">
        <v>40.01952717289798</v>
      </c>
      <c r="AD2658" s="177">
        <v>0</v>
      </c>
      <c r="AE2658" s="177">
        <v>0</v>
      </c>
      <c r="AF2658" s="177">
        <v>17.673566314550747</v>
      </c>
      <c r="AG2658" s="177">
        <v>0</v>
      </c>
      <c r="AH2658" s="177">
        <v>0</v>
      </c>
      <c r="AI2658" s="177">
        <v>0</v>
      </c>
      <c r="AJ2658" s="177">
        <v>0</v>
      </c>
    </row>
    <row r="2659" spans="1:36" hidden="1" outlineLevel="1" x14ac:dyDescent="0.25">
      <c r="A2659" s="190">
        <f t="shared" si="718"/>
        <v>2025</v>
      </c>
      <c r="B2659" s="55">
        <f t="shared" si="719"/>
        <v>3</v>
      </c>
      <c r="C2659" s="55">
        <f t="shared" si="720"/>
        <v>4</v>
      </c>
      <c r="D2659" s="55">
        <f t="shared" si="716"/>
        <v>111</v>
      </c>
      <c r="F2659" s="63">
        <f t="shared" si="707"/>
        <v>45717.166666666657</v>
      </c>
      <c r="G2659" s="64">
        <f t="shared" si="717"/>
        <v>271.94133771355177</v>
      </c>
      <c r="H2659" s="64">
        <f t="shared" si="723"/>
        <v>0</v>
      </c>
      <c r="I2659" s="64">
        <f t="shared" si="723"/>
        <v>2.9750000000000001</v>
      </c>
      <c r="J2659" s="64">
        <f t="shared" si="723"/>
        <v>0</v>
      </c>
      <c r="K2659" s="64">
        <f t="shared" si="723"/>
        <v>0</v>
      </c>
      <c r="L2659" s="64">
        <f t="shared" si="723"/>
        <v>0</v>
      </c>
      <c r="M2659" s="64">
        <f t="shared" si="723"/>
        <v>17.77014317965758</v>
      </c>
      <c r="N2659" s="64">
        <f t="shared" si="723"/>
        <v>251.19619453389419</v>
      </c>
      <c r="O2659" s="121"/>
      <c r="P2659" s="177">
        <v>2.9750000000000001</v>
      </c>
      <c r="Q2659" s="177">
        <v>30.791413320556099</v>
      </c>
      <c r="R2659" s="177">
        <v>30.791413320556099</v>
      </c>
      <c r="S2659" s="177">
        <v>0</v>
      </c>
      <c r="T2659" s="177">
        <v>0</v>
      </c>
      <c r="U2659" s="177">
        <v>30.791413320556099</v>
      </c>
      <c r="V2659" s="177">
        <v>30.791413320556099</v>
      </c>
      <c r="W2659" s="177">
        <v>0</v>
      </c>
      <c r="X2659" s="177">
        <v>0</v>
      </c>
      <c r="Y2659" s="177">
        <v>0</v>
      </c>
      <c r="Z2659" s="177">
        <v>0</v>
      </c>
      <c r="AA2659" s="177">
        <v>46.329666940624548</v>
      </c>
      <c r="AB2659" s="177">
        <v>40.114648351718991</v>
      </c>
      <c r="AC2659" s="177">
        <v>41.586225959326256</v>
      </c>
      <c r="AD2659" s="177">
        <v>0</v>
      </c>
      <c r="AE2659" s="177">
        <v>0</v>
      </c>
      <c r="AF2659" s="177">
        <v>17.77014317965758</v>
      </c>
      <c r="AG2659" s="177">
        <v>0</v>
      </c>
      <c r="AH2659" s="177">
        <v>0</v>
      </c>
      <c r="AI2659" s="177">
        <v>0</v>
      </c>
      <c r="AJ2659" s="177">
        <v>0</v>
      </c>
    </row>
    <row r="2660" spans="1:36" hidden="1" outlineLevel="1" x14ac:dyDescent="0.25">
      <c r="A2660" s="190">
        <f t="shared" si="718"/>
        <v>2025</v>
      </c>
      <c r="B2660" s="55">
        <f t="shared" si="719"/>
        <v>3</v>
      </c>
      <c r="C2660" s="55">
        <f t="shared" si="720"/>
        <v>5</v>
      </c>
      <c r="D2660" s="55">
        <f t="shared" si="716"/>
        <v>111</v>
      </c>
      <c r="F2660" s="63">
        <f t="shared" si="707"/>
        <v>45717.208333333321</v>
      </c>
      <c r="G2660" s="64">
        <f t="shared" si="717"/>
        <v>277.90502204941032</v>
      </c>
      <c r="H2660" s="64">
        <f t="shared" si="723"/>
        <v>0.30955171249100155</v>
      </c>
      <c r="I2660" s="64">
        <f t="shared" si="723"/>
        <v>5.1142805201662469</v>
      </c>
      <c r="J2660" s="64">
        <f t="shared" si="723"/>
        <v>1.0452881968455059</v>
      </c>
      <c r="K2660" s="64">
        <f t="shared" si="723"/>
        <v>0</v>
      </c>
      <c r="L2660" s="64">
        <f t="shared" si="723"/>
        <v>0</v>
      </c>
      <c r="M2660" s="64">
        <f t="shared" si="723"/>
        <v>17.094105123909735</v>
      </c>
      <c r="N2660" s="64">
        <f t="shared" si="723"/>
        <v>254.34179649599784</v>
      </c>
      <c r="O2660" s="121"/>
      <c r="P2660" s="177">
        <v>2.9750000000000001</v>
      </c>
      <c r="Q2660" s="177">
        <v>31.296359522934694</v>
      </c>
      <c r="R2660" s="177">
        <v>31.296359522934694</v>
      </c>
      <c r="S2660" s="177">
        <v>1.079991497520171</v>
      </c>
      <c r="T2660" s="177">
        <v>1.0592890226460761</v>
      </c>
      <c r="U2660" s="177">
        <v>31.296359522934694</v>
      </c>
      <c r="V2660" s="177">
        <v>31.296359522934694</v>
      </c>
      <c r="W2660" s="177">
        <v>0</v>
      </c>
      <c r="X2660" s="177">
        <v>0</v>
      </c>
      <c r="Y2660" s="177">
        <v>0</v>
      </c>
      <c r="Z2660" s="177">
        <v>0</v>
      </c>
      <c r="AA2660" s="177">
        <v>47.732531312045445</v>
      </c>
      <c r="AB2660" s="177">
        <v>40.269644020137498</v>
      </c>
      <c r="AC2660" s="177">
        <v>41.154183072076137</v>
      </c>
      <c r="AD2660" s="177">
        <v>0.30955171249100155</v>
      </c>
      <c r="AE2660" s="177">
        <v>0</v>
      </c>
      <c r="AF2660" s="177">
        <v>17.094105123909735</v>
      </c>
      <c r="AG2660" s="177">
        <v>0.34842939894850194</v>
      </c>
      <c r="AH2660" s="177">
        <v>0.34842939894850194</v>
      </c>
      <c r="AI2660" s="177">
        <v>0.34842939894850194</v>
      </c>
      <c r="AJ2660" s="177">
        <v>0</v>
      </c>
    </row>
    <row r="2661" spans="1:36" hidden="1" outlineLevel="1" x14ac:dyDescent="0.25">
      <c r="A2661" s="190">
        <f t="shared" si="718"/>
        <v>2025</v>
      </c>
      <c r="B2661" s="55">
        <f t="shared" si="719"/>
        <v>3</v>
      </c>
      <c r="C2661" s="55">
        <f t="shared" si="720"/>
        <v>6</v>
      </c>
      <c r="D2661" s="55">
        <f t="shared" si="716"/>
        <v>111</v>
      </c>
      <c r="F2661" s="63">
        <f t="shared" si="707"/>
        <v>45717.249999999985</v>
      </c>
      <c r="G2661" s="64">
        <f t="shared" si="717"/>
        <v>405.89162164211177</v>
      </c>
      <c r="H2661" s="64">
        <f t="shared" si="723"/>
        <v>28.316069656121797</v>
      </c>
      <c r="I2661" s="64">
        <f t="shared" si="723"/>
        <v>27.573524012275055</v>
      </c>
      <c r="J2661" s="64">
        <f t="shared" si="723"/>
        <v>78.145927091625126</v>
      </c>
      <c r="K2661" s="64">
        <f t="shared" si="723"/>
        <v>0</v>
      </c>
      <c r="L2661" s="64">
        <f t="shared" si="723"/>
        <v>0</v>
      </c>
      <c r="M2661" s="64">
        <f t="shared" si="723"/>
        <v>17.480412584337078</v>
      </c>
      <c r="N2661" s="64">
        <f t="shared" si="723"/>
        <v>254.3756882977527</v>
      </c>
      <c r="O2661" s="121"/>
      <c r="P2661" s="177">
        <v>2.9750000000000001</v>
      </c>
      <c r="Q2661" s="177">
        <v>32.893638326377193</v>
      </c>
      <c r="R2661" s="177">
        <v>32.893638326377193</v>
      </c>
      <c r="S2661" s="177">
        <v>7.7718484387684335</v>
      </c>
      <c r="T2661" s="177">
        <v>9.1914162225422995</v>
      </c>
      <c r="U2661" s="177">
        <v>32.893638326377193</v>
      </c>
      <c r="V2661" s="177">
        <v>32.893638326377193</v>
      </c>
      <c r="W2661" s="177">
        <v>0.5239667510035394</v>
      </c>
      <c r="X2661" s="177">
        <v>1.819979151629606</v>
      </c>
      <c r="Y2661" s="177">
        <v>0.79871999999999999</v>
      </c>
      <c r="Z2661" s="177">
        <v>0</v>
      </c>
      <c r="AA2661" s="177">
        <v>44.819298981775773</v>
      </c>
      <c r="AB2661" s="177">
        <v>37.720598637791923</v>
      </c>
      <c r="AC2661" s="177">
        <v>40.26123737267622</v>
      </c>
      <c r="AD2661" s="177">
        <v>28.316069656121797</v>
      </c>
      <c r="AE2661" s="177">
        <v>3.4835324048128795</v>
      </c>
      <c r="AF2661" s="177">
        <v>17.480412584337078</v>
      </c>
      <c r="AG2661" s="177">
        <v>26.048642363875043</v>
      </c>
      <c r="AH2661" s="177">
        <v>26.048642363875043</v>
      </c>
      <c r="AI2661" s="177">
        <v>26.048642363875043</v>
      </c>
      <c r="AJ2661" s="177">
        <v>1.0090610435182965</v>
      </c>
    </row>
    <row r="2662" spans="1:36" hidden="1" outlineLevel="1" x14ac:dyDescent="0.25">
      <c r="A2662" s="190">
        <f t="shared" si="718"/>
        <v>2025</v>
      </c>
      <c r="B2662" s="55">
        <f t="shared" si="719"/>
        <v>3</v>
      </c>
      <c r="C2662" s="55">
        <f t="shared" si="720"/>
        <v>7</v>
      </c>
      <c r="D2662" s="55">
        <f t="shared" si="716"/>
        <v>111</v>
      </c>
      <c r="F2662" s="63">
        <f t="shared" si="707"/>
        <v>45717.29166666665</v>
      </c>
      <c r="G2662" s="64">
        <f t="shared" si="717"/>
        <v>615.89841308727</v>
      </c>
      <c r="H2662" s="64">
        <f t="shared" si="723"/>
        <v>54.606370881403635</v>
      </c>
      <c r="I2662" s="64">
        <f t="shared" si="723"/>
        <v>94.122920205846739</v>
      </c>
      <c r="J2662" s="64">
        <f t="shared" si="723"/>
        <v>180.02673954680643</v>
      </c>
      <c r="K2662" s="64">
        <f t="shared" si="723"/>
        <v>0</v>
      </c>
      <c r="L2662" s="64">
        <f t="shared" si="723"/>
        <v>0</v>
      </c>
      <c r="M2662" s="64">
        <f t="shared" si="723"/>
        <v>16.514643933268729</v>
      </c>
      <c r="N2662" s="64">
        <f t="shared" si="723"/>
        <v>270.62773851994456</v>
      </c>
      <c r="O2662" s="121"/>
      <c r="P2662" s="177">
        <v>2.9750000000000001</v>
      </c>
      <c r="Q2662" s="177">
        <v>37.469069221399579</v>
      </c>
      <c r="R2662" s="177">
        <v>37.469069221399579</v>
      </c>
      <c r="S2662" s="177">
        <v>17.268726353645494</v>
      </c>
      <c r="T2662" s="177">
        <v>18.209283878945183</v>
      </c>
      <c r="U2662" s="177">
        <v>37.469069221399579</v>
      </c>
      <c r="V2662" s="177">
        <v>37.469069221399579</v>
      </c>
      <c r="W2662" s="177">
        <v>3.221404250053566</v>
      </c>
      <c r="X2662" s="177">
        <v>14.770463953095121</v>
      </c>
      <c r="Y2662" s="177">
        <v>10.782720000000001</v>
      </c>
      <c r="Z2662" s="177">
        <v>0</v>
      </c>
      <c r="AA2662" s="177">
        <v>45.477985620987653</v>
      </c>
      <c r="AB2662" s="177">
        <v>37.672504364718392</v>
      </c>
      <c r="AC2662" s="177">
        <v>37.600971648640204</v>
      </c>
      <c r="AD2662" s="177">
        <v>54.606370881403635</v>
      </c>
      <c r="AE2662" s="177">
        <v>17.942386340158482</v>
      </c>
      <c r="AF2662" s="177">
        <v>16.514643933268729</v>
      </c>
      <c r="AG2662" s="177">
        <v>60.008913182268806</v>
      </c>
      <c r="AH2662" s="177">
        <v>60.008913182268806</v>
      </c>
      <c r="AI2662" s="177">
        <v>60.008913182268806</v>
      </c>
      <c r="AJ2662" s="177">
        <v>8.9529354299488979</v>
      </c>
    </row>
    <row r="2663" spans="1:36" hidden="1" outlineLevel="1" x14ac:dyDescent="0.25">
      <c r="A2663" s="190">
        <f t="shared" si="718"/>
        <v>2025</v>
      </c>
      <c r="B2663" s="55">
        <f t="shared" si="719"/>
        <v>3</v>
      </c>
      <c r="C2663" s="55">
        <f t="shared" si="720"/>
        <v>8</v>
      </c>
      <c r="D2663" s="55">
        <f t="shared" si="716"/>
        <v>111</v>
      </c>
      <c r="F2663" s="63">
        <f t="shared" si="707"/>
        <v>45717.333333333314</v>
      </c>
      <c r="G2663" s="64">
        <f t="shared" si="717"/>
        <v>714.78262374277642</v>
      </c>
      <c r="H2663" s="64">
        <f t="shared" si="723"/>
        <v>59.741797950880006</v>
      </c>
      <c r="I2663" s="64">
        <f t="shared" si="723"/>
        <v>154.7159237911406</v>
      </c>
      <c r="J2663" s="64">
        <f t="shared" si="723"/>
        <v>191.26399095568638</v>
      </c>
      <c r="K2663" s="64">
        <f t="shared" si="723"/>
        <v>0</v>
      </c>
      <c r="L2663" s="64">
        <f t="shared" si="723"/>
        <v>0</v>
      </c>
      <c r="M2663" s="64">
        <f t="shared" si="723"/>
        <v>15.355721551986715</v>
      </c>
      <c r="N2663" s="64">
        <f t="shared" si="723"/>
        <v>293.70518949308274</v>
      </c>
      <c r="O2663" s="121"/>
      <c r="P2663" s="177">
        <v>2.9750000000000001</v>
      </c>
      <c r="Q2663" s="177">
        <v>43.827269361554571</v>
      </c>
      <c r="R2663" s="177">
        <v>43.827269361554571</v>
      </c>
      <c r="S2663" s="177">
        <v>25.366236197324518</v>
      </c>
      <c r="T2663" s="177">
        <v>21.655111399737557</v>
      </c>
      <c r="U2663" s="177">
        <v>43.827269361554571</v>
      </c>
      <c r="V2663" s="177">
        <v>43.827269361554571</v>
      </c>
      <c r="W2663" s="177">
        <v>5.5365999848743428</v>
      </c>
      <c r="X2663" s="177">
        <v>26.559808688597357</v>
      </c>
      <c r="Y2663" s="177">
        <v>25.159679999999998</v>
      </c>
      <c r="Z2663" s="177">
        <v>0</v>
      </c>
      <c r="AA2663" s="177">
        <v>43.583181758780242</v>
      </c>
      <c r="AB2663" s="177">
        <v>37.693969934646844</v>
      </c>
      <c r="AC2663" s="177">
        <v>37.118960353437309</v>
      </c>
      <c r="AD2663" s="177">
        <v>59.741797950880006</v>
      </c>
      <c r="AE2663" s="177">
        <v>26.800299507428093</v>
      </c>
      <c r="AF2663" s="177">
        <v>15.355721551986715</v>
      </c>
      <c r="AG2663" s="177">
        <v>63.754663651895463</v>
      </c>
      <c r="AH2663" s="177">
        <v>63.754663651895463</v>
      </c>
      <c r="AI2663" s="177">
        <v>63.754663651895463</v>
      </c>
      <c r="AJ2663" s="177">
        <v>20.663188013178754</v>
      </c>
    </row>
    <row r="2664" spans="1:36" hidden="1" outlineLevel="1" x14ac:dyDescent="0.25">
      <c r="A2664" s="190">
        <f t="shared" si="718"/>
        <v>2025</v>
      </c>
      <c r="B2664" s="55">
        <f t="shared" si="719"/>
        <v>3</v>
      </c>
      <c r="C2664" s="55">
        <f t="shared" si="720"/>
        <v>9</v>
      </c>
      <c r="D2664" s="55">
        <f t="shared" si="716"/>
        <v>111</v>
      </c>
      <c r="F2664" s="63">
        <f t="shared" ref="F2664:F2726" si="725">F2663+1/24</f>
        <v>45717.374999999978</v>
      </c>
      <c r="G2664" s="64">
        <f t="shared" si="717"/>
        <v>753.3558281071962</v>
      </c>
      <c r="H2664" s="64">
        <f t="shared" si="723"/>
        <v>61.853653635297569</v>
      </c>
      <c r="I2664" s="64">
        <f t="shared" si="723"/>
        <v>166.03513703419748</v>
      </c>
      <c r="J2664" s="64">
        <f t="shared" si="723"/>
        <v>198.27772240291017</v>
      </c>
      <c r="K2664" s="64">
        <f t="shared" si="723"/>
        <v>0</v>
      </c>
      <c r="L2664" s="64">
        <f t="shared" si="723"/>
        <v>0</v>
      </c>
      <c r="M2664" s="64">
        <f t="shared" si="723"/>
        <v>15.162567821773045</v>
      </c>
      <c r="N2664" s="64">
        <f t="shared" si="723"/>
        <v>312.02674721301787</v>
      </c>
      <c r="O2664" s="121"/>
      <c r="P2664" s="177">
        <v>2.9750000000000001</v>
      </c>
      <c r="Q2664" s="177">
        <v>49.021001728877287</v>
      </c>
      <c r="R2664" s="177">
        <v>49.021001728877287</v>
      </c>
      <c r="S2664" s="177">
        <v>28.682329264847887</v>
      </c>
      <c r="T2664" s="177">
        <v>20.946434362343094</v>
      </c>
      <c r="U2664" s="177">
        <v>49.021001728877287</v>
      </c>
      <c r="V2664" s="177">
        <v>49.021001728877287</v>
      </c>
      <c r="W2664" s="177">
        <v>6.1913431602087909</v>
      </c>
      <c r="X2664" s="177">
        <v>29.246796191622337</v>
      </c>
      <c r="Y2664" s="177">
        <v>29.552639999999997</v>
      </c>
      <c r="Z2664" s="177">
        <v>0</v>
      </c>
      <c r="AA2664" s="177">
        <v>41.419072955172538</v>
      </c>
      <c r="AB2664" s="177">
        <v>38.139336565532645</v>
      </c>
      <c r="AC2664" s="177">
        <v>36.384330776803559</v>
      </c>
      <c r="AD2664" s="177">
        <v>61.853653635297569</v>
      </c>
      <c r="AE2664" s="177">
        <v>27.262731389028474</v>
      </c>
      <c r="AF2664" s="177">
        <v>15.162567821773045</v>
      </c>
      <c r="AG2664" s="177">
        <v>66.092574134303391</v>
      </c>
      <c r="AH2664" s="177">
        <v>66.092574134303391</v>
      </c>
      <c r="AI2664" s="177">
        <v>66.092574134303391</v>
      </c>
      <c r="AJ2664" s="177">
        <v>21.17786266614689</v>
      </c>
    </row>
    <row r="2665" spans="1:36" hidden="1" outlineLevel="1" x14ac:dyDescent="0.25">
      <c r="A2665" s="190">
        <f t="shared" si="718"/>
        <v>2025</v>
      </c>
      <c r="B2665" s="55">
        <f t="shared" si="719"/>
        <v>3</v>
      </c>
      <c r="C2665" s="55">
        <f t="shared" si="720"/>
        <v>10</v>
      </c>
      <c r="D2665" s="55">
        <f t="shared" si="716"/>
        <v>111</v>
      </c>
      <c r="F2665" s="63">
        <f t="shared" si="725"/>
        <v>45717.416666666642</v>
      </c>
      <c r="G2665" s="64">
        <f t="shared" si="717"/>
        <v>764.20830496507529</v>
      </c>
      <c r="H2665" s="64">
        <f t="shared" ref="H2665:N2674" si="726">SUMIF($P$6:$AK$6,H$6,$P2665:$AK2665)</f>
        <v>61.143999479371082</v>
      </c>
      <c r="I2665" s="64">
        <f t="shared" si="726"/>
        <v>174.45159307145724</v>
      </c>
      <c r="J2665" s="64">
        <f t="shared" si="726"/>
        <v>197.47947322628113</v>
      </c>
      <c r="K2665" s="64">
        <f t="shared" si="726"/>
        <v>0</v>
      </c>
      <c r="L2665" s="64">
        <f t="shared" si="726"/>
        <v>0</v>
      </c>
      <c r="M2665" s="64">
        <f t="shared" si="726"/>
        <v>14.293376035811534</v>
      </c>
      <c r="N2665" s="64">
        <f t="shared" si="726"/>
        <v>316.83986315215424</v>
      </c>
      <c r="O2665" s="121"/>
      <c r="P2665" s="177">
        <v>2.9750000000000001</v>
      </c>
      <c r="Q2665" s="177">
        <v>51.31902220092681</v>
      </c>
      <c r="R2665" s="177">
        <v>51.31902220092681</v>
      </c>
      <c r="S2665" s="177">
        <v>30.631288826601036</v>
      </c>
      <c r="T2665" s="177">
        <v>24.709830993075588</v>
      </c>
      <c r="U2665" s="177">
        <v>51.31902220092681</v>
      </c>
      <c r="V2665" s="177">
        <v>51.31902220092681</v>
      </c>
      <c r="W2665" s="177">
        <v>6.0800992753665994</v>
      </c>
      <c r="X2665" s="177">
        <v>27.798984490530732</v>
      </c>
      <c r="Y2665" s="177">
        <v>33.546240000000004</v>
      </c>
      <c r="Z2665" s="177">
        <v>0</v>
      </c>
      <c r="AA2665" s="177">
        <v>38.644672056298198</v>
      </c>
      <c r="AB2665" s="177">
        <v>38.629915993845408</v>
      </c>
      <c r="AC2665" s="177">
        <v>34.289186298303392</v>
      </c>
      <c r="AD2665" s="177">
        <v>61.143999479371082</v>
      </c>
      <c r="AE2665" s="177">
        <v>23.736901470906069</v>
      </c>
      <c r="AF2665" s="177">
        <v>14.293376035811534</v>
      </c>
      <c r="AG2665" s="177">
        <v>65.826491075427043</v>
      </c>
      <c r="AH2665" s="177">
        <v>65.826491075427043</v>
      </c>
      <c r="AI2665" s="177">
        <v>65.826491075427043</v>
      </c>
      <c r="AJ2665" s="177">
        <v>24.973248014977212</v>
      </c>
    </row>
    <row r="2666" spans="1:36" hidden="1" outlineLevel="1" x14ac:dyDescent="0.25">
      <c r="A2666" s="190">
        <f t="shared" si="718"/>
        <v>2025</v>
      </c>
      <c r="B2666" s="55">
        <f t="shared" si="719"/>
        <v>3</v>
      </c>
      <c r="C2666" s="55">
        <f t="shared" si="720"/>
        <v>11</v>
      </c>
      <c r="D2666" s="55">
        <f t="shared" si="716"/>
        <v>111</v>
      </c>
      <c r="F2666" s="63">
        <f t="shared" si="725"/>
        <v>45717.458333333307</v>
      </c>
      <c r="G2666" s="64">
        <f t="shared" si="717"/>
        <v>764.12934691007285</v>
      </c>
      <c r="H2666" s="64">
        <f t="shared" si="726"/>
        <v>61.283189060398442</v>
      </c>
      <c r="I2666" s="64">
        <f t="shared" si="726"/>
        <v>178.64675723686031</v>
      </c>
      <c r="J2666" s="64">
        <f t="shared" si="726"/>
        <v>190.41712624833372</v>
      </c>
      <c r="K2666" s="64">
        <f t="shared" si="726"/>
        <v>0</v>
      </c>
      <c r="L2666" s="64">
        <f t="shared" si="726"/>
        <v>0</v>
      </c>
      <c r="M2666" s="64">
        <f t="shared" si="726"/>
        <v>13.713914845170523</v>
      </c>
      <c r="N2666" s="64">
        <f t="shared" si="726"/>
        <v>320.06835951930987</v>
      </c>
      <c r="O2666" s="121"/>
      <c r="P2666" s="177">
        <v>2.9750000000000001</v>
      </c>
      <c r="Q2666" s="177">
        <v>53.153316568751109</v>
      </c>
      <c r="R2666" s="177">
        <v>53.153316568751109</v>
      </c>
      <c r="S2666" s="177">
        <v>30.77858940736585</v>
      </c>
      <c r="T2666" s="177">
        <v>23.668247873104352</v>
      </c>
      <c r="U2666" s="177">
        <v>53.153316568751109</v>
      </c>
      <c r="V2666" s="177">
        <v>53.153316568751109</v>
      </c>
      <c r="W2666" s="177">
        <v>6.0275891571690865</v>
      </c>
      <c r="X2666" s="177">
        <v>27.394504945641408</v>
      </c>
      <c r="Y2666" s="177">
        <v>36.741119999999995</v>
      </c>
      <c r="Z2666" s="177">
        <v>0</v>
      </c>
      <c r="AA2666" s="177">
        <v>37.187654954440532</v>
      </c>
      <c r="AB2666" s="177">
        <v>36.979315075745575</v>
      </c>
      <c r="AC2666" s="177">
        <v>33.288123214119295</v>
      </c>
      <c r="AD2666" s="177">
        <v>61.283189060398442</v>
      </c>
      <c r="AE2666" s="177">
        <v>26.271754648012461</v>
      </c>
      <c r="AF2666" s="177">
        <v>13.713914845170523</v>
      </c>
      <c r="AG2666" s="177">
        <v>63.472375416111241</v>
      </c>
      <c r="AH2666" s="177">
        <v>63.472375416111241</v>
      </c>
      <c r="AI2666" s="177">
        <v>63.472375416111241</v>
      </c>
      <c r="AJ2666" s="177">
        <v>24.789951205567146</v>
      </c>
    </row>
    <row r="2667" spans="1:36" hidden="1" outlineLevel="1" x14ac:dyDescent="0.25">
      <c r="A2667" s="190">
        <f t="shared" si="718"/>
        <v>2025</v>
      </c>
      <c r="B2667" s="55">
        <f t="shared" si="719"/>
        <v>3</v>
      </c>
      <c r="C2667" s="55">
        <f t="shared" si="720"/>
        <v>12</v>
      </c>
      <c r="D2667" s="55">
        <f t="shared" si="716"/>
        <v>111</v>
      </c>
      <c r="F2667" s="63">
        <f t="shared" si="725"/>
        <v>45717.499999999971</v>
      </c>
      <c r="G2667" s="64">
        <f t="shared" si="717"/>
        <v>759.09945745695609</v>
      </c>
      <c r="H2667" s="64">
        <f t="shared" si="726"/>
        <v>59.446103857899431</v>
      </c>
      <c r="I2667" s="64">
        <f t="shared" si="726"/>
        <v>175.52351117400104</v>
      </c>
      <c r="J2667" s="64">
        <f t="shared" si="726"/>
        <v>185.55470375947152</v>
      </c>
      <c r="K2667" s="64">
        <f t="shared" si="726"/>
        <v>0</v>
      </c>
      <c r="L2667" s="64">
        <f t="shared" si="726"/>
        <v>0</v>
      </c>
      <c r="M2667" s="64">
        <f t="shared" si="726"/>
        <v>12.748146194102176</v>
      </c>
      <c r="N2667" s="64">
        <f t="shared" si="726"/>
        <v>325.82699247148196</v>
      </c>
      <c r="O2667" s="121"/>
      <c r="P2667" s="177">
        <v>2.9750000000000001</v>
      </c>
      <c r="Q2667" s="177">
        <v>56.152078709407675</v>
      </c>
      <c r="R2667" s="177">
        <v>56.152078709407675</v>
      </c>
      <c r="S2667" s="177">
        <v>27.69316561831539</v>
      </c>
      <c r="T2667" s="177">
        <v>25.724460971785941</v>
      </c>
      <c r="U2667" s="177">
        <v>56.152078709407675</v>
      </c>
      <c r="V2667" s="177">
        <v>56.152078709407675</v>
      </c>
      <c r="W2667" s="177">
        <v>5.9892319998796237</v>
      </c>
      <c r="X2667" s="177">
        <v>27.768189791070444</v>
      </c>
      <c r="Y2667" s="177">
        <v>33.546240000000004</v>
      </c>
      <c r="Z2667" s="177">
        <v>0</v>
      </c>
      <c r="AA2667" s="177">
        <v>34.439946722414959</v>
      </c>
      <c r="AB2667" s="177">
        <v>35.514179736545458</v>
      </c>
      <c r="AC2667" s="177">
        <v>31.264551174890784</v>
      </c>
      <c r="AD2667" s="177">
        <v>59.446103857899431</v>
      </c>
      <c r="AE2667" s="177">
        <v>26.548480095622288</v>
      </c>
      <c r="AF2667" s="177">
        <v>12.748146194102176</v>
      </c>
      <c r="AG2667" s="177">
        <v>61.851567919823836</v>
      </c>
      <c r="AH2667" s="177">
        <v>61.851567919823836</v>
      </c>
      <c r="AI2667" s="177">
        <v>61.851567919823836</v>
      </c>
      <c r="AJ2667" s="177">
        <v>25.278742697327331</v>
      </c>
    </row>
    <row r="2668" spans="1:36" hidden="1" outlineLevel="1" x14ac:dyDescent="0.25">
      <c r="A2668" s="190">
        <f t="shared" si="718"/>
        <v>2025</v>
      </c>
      <c r="B2668" s="55">
        <f t="shared" si="719"/>
        <v>3</v>
      </c>
      <c r="C2668" s="55">
        <f t="shared" si="720"/>
        <v>13</v>
      </c>
      <c r="D2668" s="55">
        <f t="shared" si="716"/>
        <v>111</v>
      </c>
      <c r="F2668" s="63">
        <f t="shared" si="725"/>
        <v>45717.541666666635</v>
      </c>
      <c r="G2668" s="64">
        <f t="shared" si="717"/>
        <v>758.81864510858304</v>
      </c>
      <c r="H2668" s="64">
        <f t="shared" si="726"/>
        <v>56.235345863793853</v>
      </c>
      <c r="I2668" s="64">
        <f t="shared" si="726"/>
        <v>169.4581730122305</v>
      </c>
      <c r="J2668" s="64">
        <f t="shared" si="726"/>
        <v>191.74457413994838</v>
      </c>
      <c r="K2668" s="64">
        <f t="shared" si="726"/>
        <v>0</v>
      </c>
      <c r="L2668" s="64">
        <f t="shared" si="726"/>
        <v>0</v>
      </c>
      <c r="M2668" s="64">
        <f t="shared" si="726"/>
        <v>12.941299924315842</v>
      </c>
      <c r="N2668" s="64">
        <f t="shared" si="726"/>
        <v>328.4392521682945</v>
      </c>
      <c r="O2668" s="121"/>
      <c r="P2668" s="177">
        <v>2.9750000000000001</v>
      </c>
      <c r="Q2668" s="177">
        <v>56.945565598859773</v>
      </c>
      <c r="R2668" s="177">
        <v>56.945565598859773</v>
      </c>
      <c r="S2668" s="177">
        <v>27.07138115228274</v>
      </c>
      <c r="T2668" s="177">
        <v>23.591260505529807</v>
      </c>
      <c r="U2668" s="177">
        <v>56.945565598859773</v>
      </c>
      <c r="V2668" s="177">
        <v>56.945565598859773</v>
      </c>
      <c r="W2668" s="177">
        <v>5.6873473507376699</v>
      </c>
      <c r="X2668" s="177">
        <v>27.291217973328102</v>
      </c>
      <c r="Y2668" s="177">
        <v>32.747520000000002</v>
      </c>
      <c r="Z2668" s="177">
        <v>0</v>
      </c>
      <c r="AA2668" s="177">
        <v>34.702764408299565</v>
      </c>
      <c r="AB2668" s="177">
        <v>33.192510796144163</v>
      </c>
      <c r="AC2668" s="177">
        <v>32.761714568411648</v>
      </c>
      <c r="AD2668" s="177">
        <v>56.235345863793853</v>
      </c>
      <c r="AE2668" s="177">
        <v>24.514584772775862</v>
      </c>
      <c r="AF2668" s="177">
        <v>12.941299924315842</v>
      </c>
      <c r="AG2668" s="177">
        <v>63.914858046649464</v>
      </c>
      <c r="AH2668" s="177">
        <v>63.914858046649464</v>
      </c>
      <c r="AI2668" s="177">
        <v>63.914858046649464</v>
      </c>
      <c r="AJ2668" s="177">
        <v>25.579861257576304</v>
      </c>
    </row>
    <row r="2669" spans="1:36" hidden="1" outlineLevel="1" x14ac:dyDescent="0.25">
      <c r="A2669" s="190">
        <f t="shared" si="718"/>
        <v>2025</v>
      </c>
      <c r="B2669" s="55">
        <f t="shared" si="719"/>
        <v>3</v>
      </c>
      <c r="C2669" s="55">
        <f t="shared" si="720"/>
        <v>14</v>
      </c>
      <c r="D2669" s="55">
        <f t="shared" si="716"/>
        <v>111</v>
      </c>
      <c r="F2669" s="63">
        <f t="shared" si="725"/>
        <v>45717.583333333299</v>
      </c>
      <c r="G2669" s="64">
        <f t="shared" si="717"/>
        <v>717.42743459479072</v>
      </c>
      <c r="H2669" s="64">
        <f t="shared" si="726"/>
        <v>52.361556463296665</v>
      </c>
      <c r="I2669" s="64">
        <f t="shared" si="726"/>
        <v>143.95939996401481</v>
      </c>
      <c r="J2669" s="64">
        <f t="shared" si="726"/>
        <v>182.92671252087359</v>
      </c>
      <c r="K2669" s="64">
        <f t="shared" si="726"/>
        <v>0</v>
      </c>
      <c r="L2669" s="64">
        <f t="shared" si="726"/>
        <v>0</v>
      </c>
      <c r="M2669" s="64">
        <f t="shared" si="726"/>
        <v>14.293376035811534</v>
      </c>
      <c r="N2669" s="64">
        <f t="shared" si="726"/>
        <v>323.88638961079414</v>
      </c>
      <c r="O2669" s="121"/>
      <c r="P2669" s="177">
        <v>2.9750000000000001</v>
      </c>
      <c r="Q2669" s="177">
        <v>54.874255666653688</v>
      </c>
      <c r="R2669" s="177">
        <v>54.874255666653688</v>
      </c>
      <c r="S2669" s="177">
        <v>18.986748315530683</v>
      </c>
      <c r="T2669" s="177">
        <v>20.598403060203545</v>
      </c>
      <c r="U2669" s="177">
        <v>54.874255666653688</v>
      </c>
      <c r="V2669" s="177">
        <v>54.874255666653688</v>
      </c>
      <c r="W2669" s="177">
        <v>6.0836599446771684</v>
      </c>
      <c r="X2669" s="177">
        <v>25.273610094765495</v>
      </c>
      <c r="Y2669" s="177">
        <v>27.555839999999996</v>
      </c>
      <c r="Z2669" s="177">
        <v>0</v>
      </c>
      <c r="AA2669" s="177">
        <v>38.148058776845041</v>
      </c>
      <c r="AB2669" s="177">
        <v>31.904534046450436</v>
      </c>
      <c r="AC2669" s="177">
        <v>34.336774120883859</v>
      </c>
      <c r="AD2669" s="177">
        <v>52.361556463296665</v>
      </c>
      <c r="AE2669" s="177">
        <v>20.587496552227766</v>
      </c>
      <c r="AF2669" s="177">
        <v>14.293376035811534</v>
      </c>
      <c r="AG2669" s="177">
        <v>60.975570840291198</v>
      </c>
      <c r="AH2669" s="177">
        <v>60.975570840291198</v>
      </c>
      <c r="AI2669" s="177">
        <v>60.975570840291198</v>
      </c>
      <c r="AJ2669" s="177">
        <v>21.898641996610149</v>
      </c>
    </row>
    <row r="2670" spans="1:36" hidden="1" outlineLevel="1" x14ac:dyDescent="0.25">
      <c r="A2670" s="190">
        <f t="shared" si="718"/>
        <v>2025</v>
      </c>
      <c r="B2670" s="55">
        <f t="shared" si="719"/>
        <v>3</v>
      </c>
      <c r="C2670" s="55">
        <f t="shared" si="720"/>
        <v>15</v>
      </c>
      <c r="D2670" s="55">
        <f t="shared" si="716"/>
        <v>111</v>
      </c>
      <c r="F2670" s="63">
        <f t="shared" si="725"/>
        <v>45717.624999999964</v>
      </c>
      <c r="G2670" s="64">
        <f t="shared" si="717"/>
        <v>668.30892757004631</v>
      </c>
      <c r="H2670" s="64">
        <f t="shared" si="726"/>
        <v>53.952736669446615</v>
      </c>
      <c r="I2670" s="64">
        <f t="shared" si="726"/>
        <v>121.42252153048646</v>
      </c>
      <c r="J2670" s="64">
        <f t="shared" si="726"/>
        <v>161.77167439895857</v>
      </c>
      <c r="K2670" s="64">
        <f t="shared" si="726"/>
        <v>0</v>
      </c>
      <c r="L2670" s="64">
        <f t="shared" si="726"/>
        <v>0</v>
      </c>
      <c r="M2670" s="64">
        <f t="shared" si="726"/>
        <v>14.679683496238869</v>
      </c>
      <c r="N2670" s="64">
        <f t="shared" si="726"/>
        <v>316.48231147491578</v>
      </c>
      <c r="O2670" s="121"/>
      <c r="P2670" s="177">
        <v>2.9750000000000001</v>
      </c>
      <c r="Q2670" s="177">
        <v>51.617867912538642</v>
      </c>
      <c r="R2670" s="177">
        <v>51.617867912538642</v>
      </c>
      <c r="S2670" s="177">
        <v>10.729462912495851</v>
      </c>
      <c r="T2670" s="177">
        <v>15.522016369665316</v>
      </c>
      <c r="U2670" s="177">
        <v>51.617867912538642</v>
      </c>
      <c r="V2670" s="177">
        <v>51.617867912538642</v>
      </c>
      <c r="W2670" s="177">
        <v>5.1990888089638512</v>
      </c>
      <c r="X2670" s="177">
        <v>22.786202777279655</v>
      </c>
      <c r="Y2670" s="177">
        <v>21.964799999999997</v>
      </c>
      <c r="Z2670" s="177">
        <v>0</v>
      </c>
      <c r="AA2670" s="177">
        <v>40.625627749725197</v>
      </c>
      <c r="AB2670" s="177">
        <v>31.171968787389073</v>
      </c>
      <c r="AC2670" s="177">
        <v>38.213243287646954</v>
      </c>
      <c r="AD2670" s="177">
        <v>53.952736669446615</v>
      </c>
      <c r="AE2670" s="177">
        <v>23.094999684313667</v>
      </c>
      <c r="AF2670" s="177">
        <v>14.679683496238869</v>
      </c>
      <c r="AG2670" s="177">
        <v>53.923891466319517</v>
      </c>
      <c r="AH2670" s="177">
        <v>53.923891466319517</v>
      </c>
      <c r="AI2670" s="177">
        <v>53.923891466319517</v>
      </c>
      <c r="AJ2670" s="177">
        <v>19.150950977768137</v>
      </c>
    </row>
    <row r="2671" spans="1:36" hidden="1" outlineLevel="1" x14ac:dyDescent="0.25">
      <c r="A2671" s="190">
        <f t="shared" si="718"/>
        <v>2025</v>
      </c>
      <c r="B2671" s="55">
        <f t="shared" si="719"/>
        <v>3</v>
      </c>
      <c r="C2671" s="55">
        <f t="shared" si="720"/>
        <v>16</v>
      </c>
      <c r="D2671" s="55">
        <f t="shared" si="716"/>
        <v>111</v>
      </c>
      <c r="F2671" s="63">
        <f t="shared" si="725"/>
        <v>45717.666666666628</v>
      </c>
      <c r="G2671" s="64">
        <f t="shared" si="717"/>
        <v>520.92700266008342</v>
      </c>
      <c r="H2671" s="64">
        <f t="shared" si="726"/>
        <v>34.027155178660585</v>
      </c>
      <c r="I2671" s="64">
        <f t="shared" si="726"/>
        <v>79.939997977143648</v>
      </c>
      <c r="J2671" s="64">
        <f t="shared" si="726"/>
        <v>91.285944025817102</v>
      </c>
      <c r="K2671" s="64">
        <f t="shared" si="726"/>
        <v>0</v>
      </c>
      <c r="L2671" s="64">
        <f t="shared" si="726"/>
        <v>0</v>
      </c>
      <c r="M2671" s="64">
        <f t="shared" si="726"/>
        <v>15.355721551986715</v>
      </c>
      <c r="N2671" s="64">
        <f t="shared" si="726"/>
        <v>300.3181839264754</v>
      </c>
      <c r="O2671" s="121"/>
      <c r="P2671" s="177">
        <v>2.9750000000000001</v>
      </c>
      <c r="Q2671" s="177">
        <v>47.547383219894854</v>
      </c>
      <c r="R2671" s="177">
        <v>47.547383219894854</v>
      </c>
      <c r="S2671" s="177">
        <v>2.7884885036378999</v>
      </c>
      <c r="T2671" s="177">
        <v>3.8719570471320415</v>
      </c>
      <c r="U2671" s="177">
        <v>47.547383219894854</v>
      </c>
      <c r="V2671" s="177">
        <v>47.547383219894854</v>
      </c>
      <c r="W2671" s="177">
        <v>3.9632177630558947</v>
      </c>
      <c r="X2671" s="177">
        <v>18.439009772437103</v>
      </c>
      <c r="Y2671" s="177">
        <v>12.77952</v>
      </c>
      <c r="Z2671" s="177">
        <v>0</v>
      </c>
      <c r="AA2671" s="177">
        <v>41.74291405552723</v>
      </c>
      <c r="AB2671" s="177">
        <v>32.032018292610523</v>
      </c>
      <c r="AC2671" s="177">
        <v>36.353718698758257</v>
      </c>
      <c r="AD2671" s="177">
        <v>34.027155178660585</v>
      </c>
      <c r="AE2671" s="177">
        <v>22.878622050345921</v>
      </c>
      <c r="AF2671" s="177">
        <v>15.355721551986715</v>
      </c>
      <c r="AG2671" s="177">
        <v>30.428648008605702</v>
      </c>
      <c r="AH2671" s="177">
        <v>30.428648008605702</v>
      </c>
      <c r="AI2671" s="177">
        <v>30.428648008605702</v>
      </c>
      <c r="AJ2671" s="177">
        <v>12.244182840534792</v>
      </c>
    </row>
    <row r="2672" spans="1:36" hidden="1" outlineLevel="1" x14ac:dyDescent="0.25">
      <c r="A2672" s="190">
        <f t="shared" si="718"/>
        <v>2025</v>
      </c>
      <c r="B2672" s="55">
        <f t="shared" si="719"/>
        <v>3</v>
      </c>
      <c r="C2672" s="55">
        <f t="shared" si="720"/>
        <v>17</v>
      </c>
      <c r="D2672" s="55">
        <f t="shared" si="716"/>
        <v>111</v>
      </c>
      <c r="F2672" s="63">
        <f t="shared" si="725"/>
        <v>45717.708333333292</v>
      </c>
      <c r="G2672" s="64">
        <f t="shared" si="717"/>
        <v>329.42245659952982</v>
      </c>
      <c r="H2672" s="64">
        <f t="shared" si="726"/>
        <v>1.3646702646373718</v>
      </c>
      <c r="I2672" s="64">
        <f t="shared" si="726"/>
        <v>23.523493014951388</v>
      </c>
      <c r="J2672" s="64">
        <f t="shared" si="726"/>
        <v>2.9786367317026783</v>
      </c>
      <c r="K2672" s="64">
        <f t="shared" si="726"/>
        <v>0</v>
      </c>
      <c r="L2672" s="64">
        <f t="shared" si="726"/>
        <v>0</v>
      </c>
      <c r="M2672" s="64">
        <f t="shared" si="726"/>
        <v>16.707797663482395</v>
      </c>
      <c r="N2672" s="64">
        <f t="shared" si="726"/>
        <v>284.847858924756</v>
      </c>
      <c r="O2672" s="121"/>
      <c r="P2672" s="177">
        <v>2.9750000000000001</v>
      </c>
      <c r="Q2672" s="177">
        <v>42.642191539645623</v>
      </c>
      <c r="R2672" s="177">
        <v>42.642191539645623</v>
      </c>
      <c r="S2672" s="177">
        <v>0</v>
      </c>
      <c r="T2672" s="177">
        <v>0</v>
      </c>
      <c r="U2672" s="177">
        <v>42.642191539645623</v>
      </c>
      <c r="V2672" s="177">
        <v>42.642191539645623</v>
      </c>
      <c r="W2672" s="177">
        <v>1.0427707524661516</v>
      </c>
      <c r="X2672" s="177">
        <v>4.853051928016769</v>
      </c>
      <c r="Y2672" s="177">
        <v>2.3961600000000001</v>
      </c>
      <c r="Z2672" s="177">
        <v>0</v>
      </c>
      <c r="AA2672" s="177">
        <v>42.116952597634373</v>
      </c>
      <c r="AB2672" s="177">
        <v>33.836196872405381</v>
      </c>
      <c r="AC2672" s="177">
        <v>38.325943296133758</v>
      </c>
      <c r="AD2672" s="177">
        <v>1.3646702646373718</v>
      </c>
      <c r="AE2672" s="177">
        <v>8.9421775456155004</v>
      </c>
      <c r="AF2672" s="177">
        <v>16.707797663482395</v>
      </c>
      <c r="AG2672" s="177">
        <v>0.99287891056755939</v>
      </c>
      <c r="AH2672" s="177">
        <v>0.99287891056755939</v>
      </c>
      <c r="AI2672" s="177">
        <v>0.99287891056755939</v>
      </c>
      <c r="AJ2672" s="177">
        <v>3.3143327888529703</v>
      </c>
    </row>
    <row r="2673" spans="1:36" hidden="1" outlineLevel="1" x14ac:dyDescent="0.25">
      <c r="A2673" s="190">
        <f t="shared" si="718"/>
        <v>2025</v>
      </c>
      <c r="B2673" s="55">
        <f t="shared" si="719"/>
        <v>3</v>
      </c>
      <c r="C2673" s="55">
        <f t="shared" si="720"/>
        <v>18</v>
      </c>
      <c r="D2673" s="55">
        <f t="shared" si="716"/>
        <v>111</v>
      </c>
      <c r="F2673" s="63">
        <f t="shared" si="725"/>
        <v>45717.749999999956</v>
      </c>
      <c r="G2673" s="64">
        <f t="shared" si="717"/>
        <v>290.53322683123383</v>
      </c>
      <c r="H2673" s="64">
        <f t="shared" si="726"/>
        <v>0</v>
      </c>
      <c r="I2673" s="64">
        <f t="shared" si="726"/>
        <v>3.1079837239512114</v>
      </c>
      <c r="J2673" s="64">
        <f t="shared" si="726"/>
        <v>0</v>
      </c>
      <c r="K2673" s="64">
        <f t="shared" si="726"/>
        <v>0</v>
      </c>
      <c r="L2673" s="64">
        <f t="shared" si="726"/>
        <v>0</v>
      </c>
      <c r="M2673" s="64">
        <f t="shared" si="726"/>
        <v>18.253027505191753</v>
      </c>
      <c r="N2673" s="64">
        <f t="shared" si="726"/>
        <v>269.17221560209089</v>
      </c>
      <c r="O2673" s="121"/>
      <c r="P2673" s="177">
        <v>2.9750000000000001</v>
      </c>
      <c r="Q2673" s="177">
        <v>38.571706847001821</v>
      </c>
      <c r="R2673" s="177">
        <v>38.571706847001821</v>
      </c>
      <c r="S2673" s="177">
        <v>0</v>
      </c>
      <c r="T2673" s="177">
        <v>0</v>
      </c>
      <c r="U2673" s="177">
        <v>38.571706847001821</v>
      </c>
      <c r="V2673" s="177">
        <v>38.571706847001821</v>
      </c>
      <c r="W2673" s="177">
        <v>7.2738489517096785E-2</v>
      </c>
      <c r="X2673" s="177">
        <v>0</v>
      </c>
      <c r="Y2673" s="177">
        <v>0</v>
      </c>
      <c r="Z2673" s="177">
        <v>0</v>
      </c>
      <c r="AA2673" s="177">
        <v>41.502494613013774</v>
      </c>
      <c r="AB2673" s="177">
        <v>34.80744455849544</v>
      </c>
      <c r="AC2673" s="177">
        <v>38.575449042574384</v>
      </c>
      <c r="AD2673" s="177">
        <v>0</v>
      </c>
      <c r="AE2673" s="177">
        <v>6.0245234434114642E-2</v>
      </c>
      <c r="AF2673" s="177">
        <v>18.253027505191753</v>
      </c>
      <c r="AG2673" s="177">
        <v>0</v>
      </c>
      <c r="AH2673" s="177">
        <v>0</v>
      </c>
      <c r="AI2673" s="177">
        <v>0</v>
      </c>
      <c r="AJ2673" s="177">
        <v>0</v>
      </c>
    </row>
    <row r="2674" spans="1:36" hidden="1" outlineLevel="1" x14ac:dyDescent="0.25">
      <c r="A2674" s="190">
        <f t="shared" si="718"/>
        <v>2025</v>
      </c>
      <c r="B2674" s="55">
        <f t="shared" si="719"/>
        <v>3</v>
      </c>
      <c r="C2674" s="55">
        <f t="shared" si="720"/>
        <v>19</v>
      </c>
      <c r="D2674" s="55">
        <f t="shared" si="716"/>
        <v>111</v>
      </c>
      <c r="F2674" s="63">
        <f t="shared" si="725"/>
        <v>45717.791666666621</v>
      </c>
      <c r="G2674" s="64">
        <f t="shared" si="717"/>
        <v>288.46889259125453</v>
      </c>
      <c r="H2674" s="64">
        <f t="shared" si="726"/>
        <v>0</v>
      </c>
      <c r="I2674" s="64">
        <f t="shared" si="726"/>
        <v>2.9750000000000001</v>
      </c>
      <c r="J2674" s="64">
        <f t="shared" si="726"/>
        <v>0</v>
      </c>
      <c r="K2674" s="64">
        <f t="shared" si="726"/>
        <v>0</v>
      </c>
      <c r="L2674" s="64">
        <f t="shared" si="726"/>
        <v>0</v>
      </c>
      <c r="M2674" s="64">
        <f t="shared" si="726"/>
        <v>19.411949886473771</v>
      </c>
      <c r="N2674" s="64">
        <f t="shared" si="726"/>
        <v>266.08194270478077</v>
      </c>
      <c r="O2674" s="121"/>
      <c r="P2674" s="177">
        <v>2.9750000000000001</v>
      </c>
      <c r="Q2674" s="177">
        <v>37.788524982088084</v>
      </c>
      <c r="R2674" s="177">
        <v>37.788524982088084</v>
      </c>
      <c r="S2674" s="177">
        <v>0</v>
      </c>
      <c r="T2674" s="177">
        <v>0</v>
      </c>
      <c r="U2674" s="177">
        <v>37.788524982088084</v>
      </c>
      <c r="V2674" s="177">
        <v>37.788524982088084</v>
      </c>
      <c r="W2674" s="177">
        <v>0</v>
      </c>
      <c r="X2674" s="177">
        <v>0</v>
      </c>
      <c r="Y2674" s="177">
        <v>0</v>
      </c>
      <c r="Z2674" s="177">
        <v>0</v>
      </c>
      <c r="AA2674" s="177">
        <v>43.085213326069187</v>
      </c>
      <c r="AB2674" s="177">
        <v>34.514530687056343</v>
      </c>
      <c r="AC2674" s="177">
        <v>37.328098763302918</v>
      </c>
      <c r="AD2674" s="177">
        <v>0</v>
      </c>
      <c r="AE2674" s="177">
        <v>0</v>
      </c>
      <c r="AF2674" s="177">
        <v>19.411949886473771</v>
      </c>
      <c r="AG2674" s="177">
        <v>0</v>
      </c>
      <c r="AH2674" s="177">
        <v>0</v>
      </c>
      <c r="AI2674" s="177">
        <v>0</v>
      </c>
      <c r="AJ2674" s="177">
        <v>0</v>
      </c>
    </row>
    <row r="2675" spans="1:36" hidden="1" outlineLevel="1" x14ac:dyDescent="0.25">
      <c r="A2675" s="190">
        <f t="shared" si="718"/>
        <v>2025</v>
      </c>
      <c r="B2675" s="55">
        <f t="shared" si="719"/>
        <v>3</v>
      </c>
      <c r="C2675" s="55">
        <f t="shared" si="720"/>
        <v>20</v>
      </c>
      <c r="D2675" s="55">
        <f t="shared" si="716"/>
        <v>111</v>
      </c>
      <c r="F2675" s="63">
        <f t="shared" si="725"/>
        <v>45717.833333333285</v>
      </c>
      <c r="G2675" s="64">
        <f t="shared" si="717"/>
        <v>283.2819192237298</v>
      </c>
      <c r="H2675" s="64">
        <f t="shared" ref="H2675:N2684" si="727">SUMIF($P$6:$AK$6,H$6,$P2675:$AK2675)</f>
        <v>0</v>
      </c>
      <c r="I2675" s="64">
        <f t="shared" si="727"/>
        <v>2.9750000000000001</v>
      </c>
      <c r="J2675" s="64">
        <f t="shared" si="727"/>
        <v>0</v>
      </c>
      <c r="K2675" s="64">
        <f t="shared" si="727"/>
        <v>0</v>
      </c>
      <c r="L2675" s="64">
        <f t="shared" si="727"/>
        <v>0</v>
      </c>
      <c r="M2675" s="64">
        <f t="shared" si="727"/>
        <v>20.377718537542115</v>
      </c>
      <c r="N2675" s="64">
        <f t="shared" si="727"/>
        <v>259.9292006861877</v>
      </c>
      <c r="O2675" s="121"/>
      <c r="P2675" s="177">
        <v>2.9750000000000001</v>
      </c>
      <c r="Q2675" s="177">
        <v>36.201551203183925</v>
      </c>
      <c r="R2675" s="177">
        <v>36.201551203183925</v>
      </c>
      <c r="S2675" s="177">
        <v>0</v>
      </c>
      <c r="T2675" s="177">
        <v>0</v>
      </c>
      <c r="U2675" s="177">
        <v>36.201551203183925</v>
      </c>
      <c r="V2675" s="177">
        <v>36.201551203183925</v>
      </c>
      <c r="W2675" s="177">
        <v>0</v>
      </c>
      <c r="X2675" s="177">
        <v>0</v>
      </c>
      <c r="Y2675" s="177">
        <v>0</v>
      </c>
      <c r="Z2675" s="177">
        <v>0</v>
      </c>
      <c r="AA2675" s="177">
        <v>44.655854591224795</v>
      </c>
      <c r="AB2675" s="177">
        <v>32.698631562448782</v>
      </c>
      <c r="AC2675" s="177">
        <v>37.7685097197784</v>
      </c>
      <c r="AD2675" s="177">
        <v>0</v>
      </c>
      <c r="AE2675" s="177">
        <v>0</v>
      </c>
      <c r="AF2675" s="177">
        <v>20.377718537542115</v>
      </c>
      <c r="AG2675" s="177">
        <v>0</v>
      </c>
      <c r="AH2675" s="177">
        <v>0</v>
      </c>
      <c r="AI2675" s="177">
        <v>0</v>
      </c>
      <c r="AJ2675" s="177">
        <v>0</v>
      </c>
    </row>
    <row r="2676" spans="1:36" hidden="1" outlineLevel="1" x14ac:dyDescent="0.25">
      <c r="A2676" s="190">
        <f t="shared" si="718"/>
        <v>2025</v>
      </c>
      <c r="B2676" s="55">
        <f t="shared" si="719"/>
        <v>3</v>
      </c>
      <c r="C2676" s="55">
        <f t="shared" si="720"/>
        <v>21</v>
      </c>
      <c r="D2676" s="55">
        <f t="shared" si="716"/>
        <v>111</v>
      </c>
      <c r="F2676" s="63">
        <f t="shared" si="725"/>
        <v>45717.874999999949</v>
      </c>
      <c r="G2676" s="64">
        <f t="shared" si="717"/>
        <v>274.16846610118432</v>
      </c>
      <c r="H2676" s="64">
        <f t="shared" si="727"/>
        <v>0</v>
      </c>
      <c r="I2676" s="64">
        <f t="shared" si="727"/>
        <v>2.9750000000000001</v>
      </c>
      <c r="J2676" s="64">
        <f t="shared" si="727"/>
        <v>0</v>
      </c>
      <c r="K2676" s="64">
        <f t="shared" si="727"/>
        <v>0</v>
      </c>
      <c r="L2676" s="64">
        <f t="shared" si="727"/>
        <v>0</v>
      </c>
      <c r="M2676" s="64">
        <f t="shared" si="727"/>
        <v>19.991411077114776</v>
      </c>
      <c r="N2676" s="64">
        <f t="shared" si="727"/>
        <v>251.20205502406952</v>
      </c>
      <c r="O2676" s="121"/>
      <c r="P2676" s="177">
        <v>2.9750000000000001</v>
      </c>
      <c r="Q2676" s="177">
        <v>34.212681467284554</v>
      </c>
      <c r="R2676" s="177">
        <v>34.212681467284554</v>
      </c>
      <c r="S2676" s="177">
        <v>0</v>
      </c>
      <c r="T2676" s="177">
        <v>0</v>
      </c>
      <c r="U2676" s="177">
        <v>34.212681467284554</v>
      </c>
      <c r="V2676" s="177">
        <v>34.212681467284554</v>
      </c>
      <c r="W2676" s="177">
        <v>0</v>
      </c>
      <c r="X2676" s="177">
        <v>0</v>
      </c>
      <c r="Y2676" s="177">
        <v>0</v>
      </c>
      <c r="Z2676" s="177">
        <v>0</v>
      </c>
      <c r="AA2676" s="177">
        <v>43.924438402460915</v>
      </c>
      <c r="AB2676" s="177">
        <v>31.690987218509541</v>
      </c>
      <c r="AC2676" s="177">
        <v>38.735903533960858</v>
      </c>
      <c r="AD2676" s="177">
        <v>0</v>
      </c>
      <c r="AE2676" s="177">
        <v>0</v>
      </c>
      <c r="AF2676" s="177">
        <v>19.991411077114776</v>
      </c>
      <c r="AG2676" s="177">
        <v>0</v>
      </c>
      <c r="AH2676" s="177">
        <v>0</v>
      </c>
      <c r="AI2676" s="177">
        <v>0</v>
      </c>
      <c r="AJ2676" s="177">
        <v>0</v>
      </c>
    </row>
    <row r="2677" spans="1:36" hidden="1" outlineLevel="1" x14ac:dyDescent="0.25">
      <c r="A2677" s="190">
        <f t="shared" si="718"/>
        <v>2025</v>
      </c>
      <c r="B2677" s="55">
        <f t="shared" si="719"/>
        <v>3</v>
      </c>
      <c r="C2677" s="55">
        <f t="shared" si="720"/>
        <v>22</v>
      </c>
      <c r="D2677" s="55">
        <f t="shared" si="716"/>
        <v>111</v>
      </c>
      <c r="F2677" s="63">
        <f t="shared" si="725"/>
        <v>45717.916666666613</v>
      </c>
      <c r="G2677" s="64">
        <f t="shared" si="717"/>
        <v>277.80493535958817</v>
      </c>
      <c r="H2677" s="64">
        <f t="shared" si="727"/>
        <v>0</v>
      </c>
      <c r="I2677" s="64">
        <f t="shared" si="727"/>
        <v>2.9750000000000001</v>
      </c>
      <c r="J2677" s="64">
        <f t="shared" si="727"/>
        <v>0</v>
      </c>
      <c r="K2677" s="64">
        <f t="shared" si="727"/>
        <v>0</v>
      </c>
      <c r="L2677" s="64">
        <f t="shared" si="727"/>
        <v>0</v>
      </c>
      <c r="M2677" s="64">
        <f t="shared" si="727"/>
        <v>20.570872267755785</v>
      </c>
      <c r="N2677" s="64">
        <f t="shared" si="727"/>
        <v>254.25906309183239</v>
      </c>
      <c r="O2677" s="121"/>
      <c r="P2677" s="177">
        <v>2.9750000000000001</v>
      </c>
      <c r="Q2677" s="177">
        <v>35.315319092886796</v>
      </c>
      <c r="R2677" s="177">
        <v>35.315319092886796</v>
      </c>
      <c r="S2677" s="177">
        <v>0</v>
      </c>
      <c r="T2677" s="177">
        <v>0</v>
      </c>
      <c r="U2677" s="177">
        <v>35.315319092886796</v>
      </c>
      <c r="V2677" s="177">
        <v>35.315319092886796</v>
      </c>
      <c r="W2677" s="177">
        <v>0</v>
      </c>
      <c r="X2677" s="177">
        <v>0</v>
      </c>
      <c r="Y2677" s="177">
        <v>0</v>
      </c>
      <c r="Z2677" s="177">
        <v>0</v>
      </c>
      <c r="AA2677" s="177">
        <v>42.142104566387772</v>
      </c>
      <c r="AB2677" s="177">
        <v>33.086151778308583</v>
      </c>
      <c r="AC2677" s="177">
        <v>37.769530375588822</v>
      </c>
      <c r="AD2677" s="177">
        <v>0</v>
      </c>
      <c r="AE2677" s="177">
        <v>0</v>
      </c>
      <c r="AF2677" s="177">
        <v>20.570872267755785</v>
      </c>
      <c r="AG2677" s="177">
        <v>0</v>
      </c>
      <c r="AH2677" s="177">
        <v>0</v>
      </c>
      <c r="AI2677" s="177">
        <v>0</v>
      </c>
      <c r="AJ2677" s="177">
        <v>0</v>
      </c>
    </row>
    <row r="2678" spans="1:36" hidden="1" outlineLevel="1" x14ac:dyDescent="0.25">
      <c r="A2678" s="190">
        <f t="shared" si="718"/>
        <v>2025</v>
      </c>
      <c r="B2678" s="55">
        <f t="shared" si="719"/>
        <v>3</v>
      </c>
      <c r="C2678" s="55">
        <f t="shared" si="720"/>
        <v>23</v>
      </c>
      <c r="D2678" s="55">
        <f t="shared" si="716"/>
        <v>111</v>
      </c>
      <c r="F2678" s="63">
        <f t="shared" si="725"/>
        <v>45717.958333333278</v>
      </c>
      <c r="G2678" s="64">
        <f t="shared" si="717"/>
        <v>274.11167527663929</v>
      </c>
      <c r="H2678" s="64">
        <f t="shared" si="727"/>
        <v>0</v>
      </c>
      <c r="I2678" s="64">
        <f t="shared" si="727"/>
        <v>2.9750000000000001</v>
      </c>
      <c r="J2678" s="64">
        <f t="shared" si="727"/>
        <v>0</v>
      </c>
      <c r="K2678" s="64">
        <f t="shared" si="727"/>
        <v>0</v>
      </c>
      <c r="L2678" s="64">
        <f t="shared" si="727"/>
        <v>0</v>
      </c>
      <c r="M2678" s="64">
        <f t="shared" si="727"/>
        <v>20.474295402648956</v>
      </c>
      <c r="N2678" s="64">
        <f t="shared" si="727"/>
        <v>250.66237987399032</v>
      </c>
      <c r="O2678" s="121"/>
      <c r="P2678" s="177">
        <v>2.9750000000000001</v>
      </c>
      <c r="Q2678" s="177">
        <v>35.088608553043336</v>
      </c>
      <c r="R2678" s="177">
        <v>35.088608553043336</v>
      </c>
      <c r="S2678" s="177">
        <v>0</v>
      </c>
      <c r="T2678" s="177">
        <v>0</v>
      </c>
      <c r="U2678" s="177">
        <v>35.088608553043336</v>
      </c>
      <c r="V2678" s="177">
        <v>35.088608553043336</v>
      </c>
      <c r="W2678" s="177">
        <v>0</v>
      </c>
      <c r="X2678" s="177">
        <v>0</v>
      </c>
      <c r="Y2678" s="177">
        <v>0</v>
      </c>
      <c r="Z2678" s="177">
        <v>0</v>
      </c>
      <c r="AA2678" s="177">
        <v>40.496174221124754</v>
      </c>
      <c r="AB2678" s="177">
        <v>33.70914415281117</v>
      </c>
      <c r="AC2678" s="177">
        <v>36.102627287881035</v>
      </c>
      <c r="AD2678" s="177">
        <v>0</v>
      </c>
      <c r="AE2678" s="177">
        <v>0</v>
      </c>
      <c r="AF2678" s="177">
        <v>20.474295402648956</v>
      </c>
      <c r="AG2678" s="177">
        <v>0</v>
      </c>
      <c r="AH2678" s="177">
        <v>0</v>
      </c>
      <c r="AI2678" s="177">
        <v>0</v>
      </c>
      <c r="AJ2678" s="177">
        <v>0</v>
      </c>
    </row>
    <row r="2679" spans="1:36" hidden="1" outlineLevel="1" x14ac:dyDescent="0.25">
      <c r="A2679" s="190">
        <f t="shared" si="718"/>
        <v>2025</v>
      </c>
      <c r="B2679" s="55">
        <f t="shared" si="719"/>
        <v>4</v>
      </c>
      <c r="C2679" s="55">
        <f t="shared" si="720"/>
        <v>0</v>
      </c>
      <c r="D2679" s="55">
        <f t="shared" si="716"/>
        <v>112</v>
      </c>
      <c r="F2679" s="63">
        <f t="shared" ref="F2679" si="728">EDATE(F2655,1)</f>
        <v>45748</v>
      </c>
      <c r="G2679" s="64">
        <f t="shared" si="717"/>
        <v>223.14565167195042</v>
      </c>
      <c r="H2679" s="64">
        <f t="shared" si="727"/>
        <v>0</v>
      </c>
      <c r="I2679" s="64">
        <f t="shared" si="727"/>
        <v>2.9750000000000001</v>
      </c>
      <c r="J2679" s="64">
        <f t="shared" si="727"/>
        <v>0</v>
      </c>
      <c r="K2679" s="64">
        <f t="shared" si="727"/>
        <v>0</v>
      </c>
      <c r="L2679" s="64">
        <f t="shared" si="727"/>
        <v>0</v>
      </c>
      <c r="M2679" s="64">
        <f t="shared" si="727"/>
        <v>22.333664251366152</v>
      </c>
      <c r="N2679" s="64">
        <f t="shared" si="727"/>
        <v>197.83698742058425</v>
      </c>
      <c r="O2679" s="121"/>
      <c r="P2679" s="177">
        <v>2.9750000000000001</v>
      </c>
      <c r="Q2679" s="177">
        <v>25.618291002310066</v>
      </c>
      <c r="R2679" s="177">
        <v>25.618291002310066</v>
      </c>
      <c r="S2679" s="177">
        <v>0</v>
      </c>
      <c r="T2679" s="177">
        <v>0</v>
      </c>
      <c r="U2679" s="177">
        <v>25.618291002310066</v>
      </c>
      <c r="V2679" s="177">
        <v>25.618291002310066</v>
      </c>
      <c r="W2679" s="177">
        <v>0</v>
      </c>
      <c r="X2679" s="177">
        <v>0</v>
      </c>
      <c r="Y2679" s="177">
        <v>0</v>
      </c>
      <c r="Z2679" s="177">
        <v>0</v>
      </c>
      <c r="AA2679" s="177">
        <v>35.495974702415232</v>
      </c>
      <c r="AB2679" s="177">
        <v>31.709789809679492</v>
      </c>
      <c r="AC2679" s="177">
        <v>28.158058899249269</v>
      </c>
      <c r="AD2679" s="177">
        <v>0</v>
      </c>
      <c r="AE2679" s="177">
        <v>0</v>
      </c>
      <c r="AF2679" s="177">
        <v>22.333664251366152</v>
      </c>
      <c r="AG2679" s="177">
        <v>0</v>
      </c>
      <c r="AH2679" s="177">
        <v>0</v>
      </c>
      <c r="AI2679" s="177">
        <v>0</v>
      </c>
      <c r="AJ2679" s="177">
        <v>0</v>
      </c>
    </row>
    <row r="2680" spans="1:36" hidden="1" outlineLevel="1" x14ac:dyDescent="0.25">
      <c r="A2680" s="190">
        <f t="shared" si="718"/>
        <v>2025</v>
      </c>
      <c r="B2680" s="55">
        <f t="shared" si="719"/>
        <v>4</v>
      </c>
      <c r="C2680" s="55">
        <f t="shared" si="720"/>
        <v>1</v>
      </c>
      <c r="D2680" s="55">
        <f t="shared" si="716"/>
        <v>112</v>
      </c>
      <c r="F2680" s="63">
        <f t="shared" ref="F2680" si="729">F2679+1/24</f>
        <v>45748.041666666664</v>
      </c>
      <c r="G2680" s="64">
        <f t="shared" si="717"/>
        <v>221.90782162534845</v>
      </c>
      <c r="H2680" s="64">
        <f t="shared" si="727"/>
        <v>0</v>
      </c>
      <c r="I2680" s="64">
        <f t="shared" si="727"/>
        <v>2.9750000000000001</v>
      </c>
      <c r="J2680" s="64">
        <f t="shared" si="727"/>
        <v>0</v>
      </c>
      <c r="K2680" s="64">
        <f t="shared" si="727"/>
        <v>0</v>
      </c>
      <c r="L2680" s="64">
        <f t="shared" si="727"/>
        <v>0</v>
      </c>
      <c r="M2680" s="64">
        <f t="shared" si="727"/>
        <v>22.592355343080818</v>
      </c>
      <c r="N2680" s="64">
        <f t="shared" si="727"/>
        <v>196.34046628226764</v>
      </c>
      <c r="O2680" s="121"/>
      <c r="P2680" s="177">
        <v>2.9750000000000001</v>
      </c>
      <c r="Q2680" s="177">
        <v>24.896939284626352</v>
      </c>
      <c r="R2680" s="177">
        <v>24.896939284626352</v>
      </c>
      <c r="S2680" s="177">
        <v>0</v>
      </c>
      <c r="T2680" s="177">
        <v>0</v>
      </c>
      <c r="U2680" s="177">
        <v>24.896939284626352</v>
      </c>
      <c r="V2680" s="177">
        <v>24.896939284626352</v>
      </c>
      <c r="W2680" s="177">
        <v>0</v>
      </c>
      <c r="X2680" s="177">
        <v>0</v>
      </c>
      <c r="Y2680" s="177">
        <v>0</v>
      </c>
      <c r="Z2680" s="177">
        <v>0</v>
      </c>
      <c r="AA2680" s="177">
        <v>35.064500237923831</v>
      </c>
      <c r="AB2680" s="177">
        <v>31.048699853414746</v>
      </c>
      <c r="AC2680" s="177">
        <v>30.639509052423641</v>
      </c>
      <c r="AD2680" s="177">
        <v>0</v>
      </c>
      <c r="AE2680" s="177">
        <v>0</v>
      </c>
      <c r="AF2680" s="177">
        <v>22.592355343080818</v>
      </c>
      <c r="AG2680" s="177">
        <v>0</v>
      </c>
      <c r="AH2680" s="177">
        <v>0</v>
      </c>
      <c r="AI2680" s="177">
        <v>0</v>
      </c>
      <c r="AJ2680" s="177">
        <v>0</v>
      </c>
    </row>
    <row r="2681" spans="1:36" hidden="1" outlineLevel="1" x14ac:dyDescent="0.25">
      <c r="A2681" s="190">
        <f t="shared" si="718"/>
        <v>2025</v>
      </c>
      <c r="B2681" s="55">
        <f t="shared" si="719"/>
        <v>4</v>
      </c>
      <c r="C2681" s="55">
        <f t="shared" si="720"/>
        <v>2</v>
      </c>
      <c r="D2681" s="55">
        <f t="shared" si="716"/>
        <v>112</v>
      </c>
      <c r="F2681" s="63">
        <f t="shared" si="725"/>
        <v>45748.083333333328</v>
      </c>
      <c r="G2681" s="64">
        <f t="shared" si="717"/>
        <v>223.11349597603657</v>
      </c>
      <c r="H2681" s="64">
        <f t="shared" si="727"/>
        <v>0</v>
      </c>
      <c r="I2681" s="64">
        <f t="shared" si="727"/>
        <v>2.9750000000000001</v>
      </c>
      <c r="J2681" s="64">
        <f t="shared" si="727"/>
        <v>0</v>
      </c>
      <c r="K2681" s="64">
        <f t="shared" si="727"/>
        <v>0</v>
      </c>
      <c r="L2681" s="64">
        <f t="shared" si="727"/>
        <v>0</v>
      </c>
      <c r="M2681" s="64">
        <f t="shared" si="727"/>
        <v>21.730051704031936</v>
      </c>
      <c r="N2681" s="64">
        <f t="shared" si="727"/>
        <v>198.40844427200463</v>
      </c>
      <c r="O2681" s="121"/>
      <c r="P2681" s="177">
        <v>2.9750000000000001</v>
      </c>
      <c r="Q2681" s="177">
        <v>24.670228744782897</v>
      </c>
      <c r="R2681" s="177">
        <v>24.670228744782897</v>
      </c>
      <c r="S2681" s="177">
        <v>0</v>
      </c>
      <c r="T2681" s="177">
        <v>0</v>
      </c>
      <c r="U2681" s="177">
        <v>24.670228744782897</v>
      </c>
      <c r="V2681" s="177">
        <v>24.670228744782897</v>
      </c>
      <c r="W2681" s="177">
        <v>0</v>
      </c>
      <c r="X2681" s="177">
        <v>0</v>
      </c>
      <c r="Y2681" s="177">
        <v>0</v>
      </c>
      <c r="Z2681" s="177">
        <v>0</v>
      </c>
      <c r="AA2681" s="177">
        <v>36.263279486345944</v>
      </c>
      <c r="AB2681" s="177">
        <v>31.977305991869159</v>
      </c>
      <c r="AC2681" s="177">
        <v>31.48694381465797</v>
      </c>
      <c r="AD2681" s="177">
        <v>0</v>
      </c>
      <c r="AE2681" s="177">
        <v>0</v>
      </c>
      <c r="AF2681" s="177">
        <v>21.730051704031936</v>
      </c>
      <c r="AG2681" s="177">
        <v>0</v>
      </c>
      <c r="AH2681" s="177">
        <v>0</v>
      </c>
      <c r="AI2681" s="177">
        <v>0</v>
      </c>
      <c r="AJ2681" s="177">
        <v>0</v>
      </c>
    </row>
    <row r="2682" spans="1:36" hidden="1" outlineLevel="1" x14ac:dyDescent="0.25">
      <c r="A2682" s="190">
        <f t="shared" si="718"/>
        <v>2025</v>
      </c>
      <c r="B2682" s="55">
        <f t="shared" si="719"/>
        <v>4</v>
      </c>
      <c r="C2682" s="55">
        <f t="shared" si="720"/>
        <v>3</v>
      </c>
      <c r="D2682" s="55">
        <f t="shared" si="716"/>
        <v>112</v>
      </c>
      <c r="F2682" s="63">
        <f t="shared" si="725"/>
        <v>45748.124999999993</v>
      </c>
      <c r="G2682" s="64">
        <f t="shared" si="717"/>
        <v>217.7403249773073</v>
      </c>
      <c r="H2682" s="64">
        <f t="shared" si="727"/>
        <v>0</v>
      </c>
      <c r="I2682" s="64">
        <f t="shared" si="727"/>
        <v>2.9750000000000001</v>
      </c>
      <c r="J2682" s="64">
        <f t="shared" si="727"/>
        <v>0</v>
      </c>
      <c r="K2682" s="64">
        <f t="shared" si="727"/>
        <v>0</v>
      </c>
      <c r="L2682" s="64">
        <f t="shared" si="727"/>
        <v>0</v>
      </c>
      <c r="M2682" s="64">
        <f t="shared" si="727"/>
        <v>21.385130248412374</v>
      </c>
      <c r="N2682" s="64">
        <f t="shared" si="727"/>
        <v>193.38019472889493</v>
      </c>
      <c r="O2682" s="121"/>
      <c r="P2682" s="177">
        <v>2.9750000000000001</v>
      </c>
      <c r="Q2682" s="177">
        <v>23.990097125252543</v>
      </c>
      <c r="R2682" s="177">
        <v>23.990097125252543</v>
      </c>
      <c r="S2682" s="177">
        <v>0</v>
      </c>
      <c r="T2682" s="177">
        <v>0</v>
      </c>
      <c r="U2682" s="177">
        <v>23.990097125252543</v>
      </c>
      <c r="V2682" s="177">
        <v>23.990097125252543</v>
      </c>
      <c r="W2682" s="177">
        <v>0</v>
      </c>
      <c r="X2682" s="177">
        <v>0</v>
      </c>
      <c r="Y2682" s="177">
        <v>0</v>
      </c>
      <c r="Z2682" s="177">
        <v>0</v>
      </c>
      <c r="AA2682" s="177">
        <v>35.444836645093417</v>
      </c>
      <c r="AB2682" s="177">
        <v>32.496048960761222</v>
      </c>
      <c r="AC2682" s="177">
        <v>29.478920622030142</v>
      </c>
      <c r="AD2682" s="177">
        <v>0</v>
      </c>
      <c r="AE2682" s="177">
        <v>0</v>
      </c>
      <c r="AF2682" s="177">
        <v>21.385130248412374</v>
      </c>
      <c r="AG2682" s="177">
        <v>0</v>
      </c>
      <c r="AH2682" s="177">
        <v>0</v>
      </c>
      <c r="AI2682" s="177">
        <v>0</v>
      </c>
      <c r="AJ2682" s="177">
        <v>0</v>
      </c>
    </row>
    <row r="2683" spans="1:36" hidden="1" outlineLevel="1" x14ac:dyDescent="0.25">
      <c r="A2683" s="190">
        <f t="shared" si="718"/>
        <v>2025</v>
      </c>
      <c r="B2683" s="55">
        <f t="shared" si="719"/>
        <v>4</v>
      </c>
      <c r="C2683" s="55">
        <f t="shared" si="720"/>
        <v>4</v>
      </c>
      <c r="D2683" s="55">
        <f t="shared" si="716"/>
        <v>112</v>
      </c>
      <c r="F2683" s="63">
        <f t="shared" si="725"/>
        <v>45748.166666666657</v>
      </c>
      <c r="G2683" s="64">
        <f t="shared" si="717"/>
        <v>223.46900844770278</v>
      </c>
      <c r="H2683" s="64">
        <f t="shared" si="727"/>
        <v>2.9996087406602732E-2</v>
      </c>
      <c r="I2683" s="64">
        <f t="shared" si="727"/>
        <v>3.7279785995891848</v>
      </c>
      <c r="J2683" s="64">
        <f t="shared" si="727"/>
        <v>0</v>
      </c>
      <c r="K2683" s="64">
        <f t="shared" si="727"/>
        <v>0</v>
      </c>
      <c r="L2683" s="64">
        <f t="shared" si="727"/>
        <v>0</v>
      </c>
      <c r="M2683" s="64">
        <f t="shared" si="727"/>
        <v>20.43659624545861</v>
      </c>
      <c r="N2683" s="64">
        <f t="shared" si="727"/>
        <v>199.27443751524837</v>
      </c>
      <c r="O2683" s="121"/>
      <c r="P2683" s="177">
        <v>2.9750000000000001</v>
      </c>
      <c r="Q2683" s="177">
        <v>24.258027763249352</v>
      </c>
      <c r="R2683" s="177">
        <v>24.258027763249352</v>
      </c>
      <c r="S2683" s="177">
        <v>0.42421237450964494</v>
      </c>
      <c r="T2683" s="177">
        <v>0.32876622507954001</v>
      </c>
      <c r="U2683" s="177">
        <v>24.258027763249352</v>
      </c>
      <c r="V2683" s="177">
        <v>24.258027763249352</v>
      </c>
      <c r="W2683" s="177">
        <v>0</v>
      </c>
      <c r="X2683" s="177">
        <v>0</v>
      </c>
      <c r="Y2683" s="177">
        <v>0</v>
      </c>
      <c r="Z2683" s="177">
        <v>0</v>
      </c>
      <c r="AA2683" s="177">
        <v>37.52538768209844</v>
      </c>
      <c r="AB2683" s="177">
        <v>32.43727719339504</v>
      </c>
      <c r="AC2683" s="177">
        <v>32.279661586757477</v>
      </c>
      <c r="AD2683" s="177">
        <v>2.9996087406602732E-2</v>
      </c>
      <c r="AE2683" s="177">
        <v>0</v>
      </c>
      <c r="AF2683" s="177">
        <v>20.43659624545861</v>
      </c>
      <c r="AG2683" s="177">
        <v>0</v>
      </c>
      <c r="AH2683" s="177">
        <v>0</v>
      </c>
      <c r="AI2683" s="177">
        <v>0</v>
      </c>
      <c r="AJ2683" s="177">
        <v>0</v>
      </c>
    </row>
    <row r="2684" spans="1:36" hidden="1" outlineLevel="1" x14ac:dyDescent="0.25">
      <c r="A2684" s="190">
        <f t="shared" si="718"/>
        <v>2025</v>
      </c>
      <c r="B2684" s="55">
        <f t="shared" si="719"/>
        <v>4</v>
      </c>
      <c r="C2684" s="55">
        <f t="shared" si="720"/>
        <v>5</v>
      </c>
      <c r="D2684" s="55">
        <f t="shared" si="716"/>
        <v>112</v>
      </c>
      <c r="F2684" s="63">
        <f t="shared" si="725"/>
        <v>45748.208333333321</v>
      </c>
      <c r="G2684" s="64">
        <f t="shared" si="717"/>
        <v>294.94714307354354</v>
      </c>
      <c r="H2684" s="64">
        <f t="shared" si="727"/>
        <v>16.853345727486033</v>
      </c>
      <c r="I2684" s="64">
        <f t="shared" si="727"/>
        <v>20.686986994063229</v>
      </c>
      <c r="J2684" s="64">
        <f t="shared" si="727"/>
        <v>43.07174391689805</v>
      </c>
      <c r="K2684" s="64">
        <f t="shared" si="727"/>
        <v>0</v>
      </c>
      <c r="L2684" s="64">
        <f t="shared" si="727"/>
        <v>0</v>
      </c>
      <c r="M2684" s="64">
        <f t="shared" si="727"/>
        <v>19.574292606409717</v>
      </c>
      <c r="N2684" s="64">
        <f t="shared" si="727"/>
        <v>194.76077382868652</v>
      </c>
      <c r="O2684" s="121"/>
      <c r="P2684" s="177">
        <v>2.9750000000000001</v>
      </c>
      <c r="Q2684" s="177">
        <v>22.887459499650294</v>
      </c>
      <c r="R2684" s="177">
        <v>22.887459499650294</v>
      </c>
      <c r="S2684" s="177">
        <v>4.4584148587677399</v>
      </c>
      <c r="T2684" s="177">
        <v>9.6810033453871309</v>
      </c>
      <c r="U2684" s="177">
        <v>22.887459499650294</v>
      </c>
      <c r="V2684" s="177">
        <v>22.887459499650294</v>
      </c>
      <c r="W2684" s="177">
        <v>0.42823880558791344</v>
      </c>
      <c r="X2684" s="177">
        <v>0.81464017376296616</v>
      </c>
      <c r="Y2684" s="177">
        <v>0.41267199999999998</v>
      </c>
      <c r="Z2684" s="177">
        <v>0</v>
      </c>
      <c r="AA2684" s="177">
        <v>37.606115184994266</v>
      </c>
      <c r="AB2684" s="177">
        <v>31.607060909276605</v>
      </c>
      <c r="AC2684" s="177">
        <v>33.997759735814455</v>
      </c>
      <c r="AD2684" s="177">
        <v>16.853345727486033</v>
      </c>
      <c r="AE2684" s="177">
        <v>1.6575684714861803</v>
      </c>
      <c r="AF2684" s="177">
        <v>19.574292606409717</v>
      </c>
      <c r="AG2684" s="177">
        <v>14.35724797229935</v>
      </c>
      <c r="AH2684" s="177">
        <v>14.35724797229935</v>
      </c>
      <c r="AI2684" s="177">
        <v>14.35724797229935</v>
      </c>
      <c r="AJ2684" s="177">
        <v>0.25944933907129575</v>
      </c>
    </row>
    <row r="2685" spans="1:36" hidden="1" outlineLevel="1" x14ac:dyDescent="0.25">
      <c r="A2685" s="190">
        <f t="shared" si="718"/>
        <v>2025</v>
      </c>
      <c r="B2685" s="55">
        <f t="shared" si="719"/>
        <v>4</v>
      </c>
      <c r="C2685" s="55">
        <f t="shared" si="720"/>
        <v>6</v>
      </c>
      <c r="D2685" s="55">
        <f t="shared" si="716"/>
        <v>112</v>
      </c>
      <c r="F2685" s="63">
        <f t="shared" si="725"/>
        <v>45748.249999999985</v>
      </c>
      <c r="G2685" s="64">
        <f t="shared" si="717"/>
        <v>544.67492124618866</v>
      </c>
      <c r="H2685" s="64">
        <f t="shared" ref="H2685:N2694" si="730">SUMIF($P$6:$AK$6,H$6,$P2685:$AK2685)</f>
        <v>50.91267168138657</v>
      </c>
      <c r="I2685" s="64">
        <f t="shared" si="730"/>
        <v>90.736165298229594</v>
      </c>
      <c r="J2685" s="64">
        <f t="shared" si="730"/>
        <v>163.5235978326026</v>
      </c>
      <c r="K2685" s="64">
        <f t="shared" si="730"/>
        <v>0</v>
      </c>
      <c r="L2685" s="64">
        <f t="shared" si="730"/>
        <v>0</v>
      </c>
      <c r="M2685" s="64">
        <f t="shared" si="730"/>
        <v>19.143140786885272</v>
      </c>
      <c r="N2685" s="64">
        <f t="shared" si="730"/>
        <v>220.35934564708469</v>
      </c>
      <c r="O2685" s="121"/>
      <c r="P2685" s="177">
        <v>2.9750000000000001</v>
      </c>
      <c r="Q2685" s="177">
        <v>28.905593830040111</v>
      </c>
      <c r="R2685" s="177">
        <v>28.905593830040111</v>
      </c>
      <c r="S2685" s="177">
        <v>14.025348263177207</v>
      </c>
      <c r="T2685" s="177">
        <v>25.183614379008052</v>
      </c>
      <c r="U2685" s="177">
        <v>28.905593830040111</v>
      </c>
      <c r="V2685" s="177">
        <v>28.905593830040111</v>
      </c>
      <c r="W2685" s="177">
        <v>3.5077004721720697</v>
      </c>
      <c r="X2685" s="177">
        <v>12.720186741342904</v>
      </c>
      <c r="Y2685" s="177">
        <v>5.3647360000000006</v>
      </c>
      <c r="Z2685" s="177">
        <v>0</v>
      </c>
      <c r="AA2685" s="177">
        <v>38.257145068729884</v>
      </c>
      <c r="AB2685" s="177">
        <v>31.859864398615514</v>
      </c>
      <c r="AC2685" s="177">
        <v>34.619960859578846</v>
      </c>
      <c r="AD2685" s="177">
        <v>50.91267168138657</v>
      </c>
      <c r="AE2685" s="177">
        <v>15.769298109848332</v>
      </c>
      <c r="AF2685" s="177">
        <v>19.143140786885272</v>
      </c>
      <c r="AG2685" s="177">
        <v>54.507865944200866</v>
      </c>
      <c r="AH2685" s="177">
        <v>54.507865944200866</v>
      </c>
      <c r="AI2685" s="177">
        <v>54.507865944200866</v>
      </c>
      <c r="AJ2685" s="177">
        <v>11.190281332681021</v>
      </c>
    </row>
    <row r="2686" spans="1:36" hidden="1" outlineLevel="1" x14ac:dyDescent="0.25">
      <c r="A2686" s="190">
        <f t="shared" si="718"/>
        <v>2025</v>
      </c>
      <c r="B2686" s="55">
        <f t="shared" si="719"/>
        <v>4</v>
      </c>
      <c r="C2686" s="55">
        <f t="shared" si="720"/>
        <v>7</v>
      </c>
      <c r="D2686" s="55">
        <f t="shared" si="716"/>
        <v>112</v>
      </c>
      <c r="F2686" s="63">
        <f t="shared" si="725"/>
        <v>45748.29166666665</v>
      </c>
      <c r="G2686" s="64">
        <f t="shared" si="717"/>
        <v>663.21234281412046</v>
      </c>
      <c r="H2686" s="64">
        <f t="shared" si="730"/>
        <v>58.510955492333586</v>
      </c>
      <c r="I2686" s="64">
        <f t="shared" si="730"/>
        <v>161.35278112323485</v>
      </c>
      <c r="J2686" s="64">
        <f t="shared" si="730"/>
        <v>170.77287508629155</v>
      </c>
      <c r="K2686" s="64">
        <f t="shared" si="730"/>
        <v>0</v>
      </c>
      <c r="L2686" s="64">
        <f t="shared" si="730"/>
        <v>0</v>
      </c>
      <c r="M2686" s="64">
        <f t="shared" si="730"/>
        <v>18.108376420026609</v>
      </c>
      <c r="N2686" s="64">
        <f t="shared" si="730"/>
        <v>254.4673546922339</v>
      </c>
      <c r="O2686" s="121"/>
      <c r="P2686" s="177">
        <v>2.9750000000000001</v>
      </c>
      <c r="Q2686" s="177">
        <v>36.057280859647179</v>
      </c>
      <c r="R2686" s="177">
        <v>36.057280859647179</v>
      </c>
      <c r="S2686" s="177">
        <v>23.830007244157837</v>
      </c>
      <c r="T2686" s="177">
        <v>28.554530720697869</v>
      </c>
      <c r="U2686" s="177">
        <v>36.057280859647179</v>
      </c>
      <c r="V2686" s="177">
        <v>36.057280859647179</v>
      </c>
      <c r="W2686" s="177">
        <v>6.2126312419881851</v>
      </c>
      <c r="X2686" s="177">
        <v>27.926336118812184</v>
      </c>
      <c r="Y2686" s="177">
        <v>15.681535999999998</v>
      </c>
      <c r="Z2686" s="177">
        <v>0</v>
      </c>
      <c r="AA2686" s="177">
        <v>40.689842274673424</v>
      </c>
      <c r="AB2686" s="177">
        <v>33.243699794907961</v>
      </c>
      <c r="AC2686" s="177">
        <v>36.304689184063797</v>
      </c>
      <c r="AD2686" s="177">
        <v>58.510955492333586</v>
      </c>
      <c r="AE2686" s="177">
        <v>27.003907621618826</v>
      </c>
      <c r="AF2686" s="177">
        <v>18.108376420026609</v>
      </c>
      <c r="AG2686" s="177">
        <v>56.924291695430512</v>
      </c>
      <c r="AH2686" s="177">
        <v>56.924291695430512</v>
      </c>
      <c r="AI2686" s="177">
        <v>56.924291695430512</v>
      </c>
      <c r="AJ2686" s="177">
        <v>29.168832175959938</v>
      </c>
    </row>
    <row r="2687" spans="1:36" hidden="1" outlineLevel="1" x14ac:dyDescent="0.25">
      <c r="A2687" s="190">
        <f t="shared" si="718"/>
        <v>2025</v>
      </c>
      <c r="B2687" s="55">
        <f t="shared" si="719"/>
        <v>4</v>
      </c>
      <c r="C2687" s="55">
        <f t="shared" si="720"/>
        <v>8</v>
      </c>
      <c r="D2687" s="55">
        <f t="shared" si="716"/>
        <v>112</v>
      </c>
      <c r="F2687" s="63">
        <f t="shared" si="725"/>
        <v>45748.333333333314</v>
      </c>
      <c r="G2687" s="64">
        <f t="shared" si="717"/>
        <v>738.62915524728567</v>
      </c>
      <c r="H2687" s="64">
        <f t="shared" si="730"/>
        <v>63.479224946654362</v>
      </c>
      <c r="I2687" s="64">
        <f t="shared" si="730"/>
        <v>198.54436695328866</v>
      </c>
      <c r="J2687" s="64">
        <f t="shared" si="730"/>
        <v>202.44664502043832</v>
      </c>
      <c r="K2687" s="64">
        <f t="shared" si="730"/>
        <v>0</v>
      </c>
      <c r="L2687" s="64">
        <f t="shared" si="730"/>
        <v>0</v>
      </c>
      <c r="M2687" s="64">
        <f t="shared" si="730"/>
        <v>15.866386958499504</v>
      </c>
      <c r="N2687" s="64">
        <f t="shared" si="730"/>
        <v>258.29253136840481</v>
      </c>
      <c r="O2687" s="121"/>
      <c r="P2687" s="177">
        <v>2.9750000000000001</v>
      </c>
      <c r="Q2687" s="177">
        <v>36.428261743027385</v>
      </c>
      <c r="R2687" s="177">
        <v>36.428261743027385</v>
      </c>
      <c r="S2687" s="177">
        <v>31.091270318597228</v>
      </c>
      <c r="T2687" s="177">
        <v>29.994529265868213</v>
      </c>
      <c r="U2687" s="177">
        <v>36.428261743027385</v>
      </c>
      <c r="V2687" s="177">
        <v>36.428261743027385</v>
      </c>
      <c r="W2687" s="177">
        <v>7.0522708653672632</v>
      </c>
      <c r="X2687" s="177">
        <v>31.855031415791142</v>
      </c>
      <c r="Y2687" s="177">
        <v>27.236351999999997</v>
      </c>
      <c r="Z2687" s="177">
        <v>0</v>
      </c>
      <c r="AA2687" s="177">
        <v>41.580687273008479</v>
      </c>
      <c r="AB2687" s="177">
        <v>34.678310691469115</v>
      </c>
      <c r="AC2687" s="177">
        <v>36.320486431817699</v>
      </c>
      <c r="AD2687" s="177">
        <v>63.479224946654362</v>
      </c>
      <c r="AE2687" s="177">
        <v>29.671532030731257</v>
      </c>
      <c r="AF2687" s="177">
        <v>15.866386958499504</v>
      </c>
      <c r="AG2687" s="177">
        <v>67.48221500681278</v>
      </c>
      <c r="AH2687" s="177">
        <v>67.48221500681278</v>
      </c>
      <c r="AI2687" s="177">
        <v>67.48221500681278</v>
      </c>
      <c r="AJ2687" s="177">
        <v>38.668381056933526</v>
      </c>
    </row>
    <row r="2688" spans="1:36" hidden="1" outlineLevel="1" x14ac:dyDescent="0.25">
      <c r="A2688" s="190">
        <f t="shared" si="718"/>
        <v>2025</v>
      </c>
      <c r="B2688" s="55">
        <f t="shared" si="719"/>
        <v>4</v>
      </c>
      <c r="C2688" s="55">
        <f t="shared" si="720"/>
        <v>9</v>
      </c>
      <c r="D2688" s="55">
        <f t="shared" si="716"/>
        <v>112</v>
      </c>
      <c r="F2688" s="63">
        <f t="shared" si="725"/>
        <v>45748.374999999978</v>
      </c>
      <c r="G2688" s="64">
        <f t="shared" si="717"/>
        <v>754.51104836289619</v>
      </c>
      <c r="H2688" s="64">
        <f t="shared" si="730"/>
        <v>62.144620354392785</v>
      </c>
      <c r="I2688" s="64">
        <f t="shared" si="730"/>
        <v>211.82687787169084</v>
      </c>
      <c r="J2688" s="64">
        <f t="shared" si="730"/>
        <v>190.78959390374416</v>
      </c>
      <c r="K2688" s="64">
        <f t="shared" si="730"/>
        <v>0</v>
      </c>
      <c r="L2688" s="64">
        <f t="shared" si="730"/>
        <v>0</v>
      </c>
      <c r="M2688" s="64">
        <f t="shared" si="730"/>
        <v>14.228010044306622</v>
      </c>
      <c r="N2688" s="64">
        <f t="shared" si="730"/>
        <v>275.52194618876183</v>
      </c>
      <c r="O2688" s="121"/>
      <c r="P2688" s="177">
        <v>2.9750000000000001</v>
      </c>
      <c r="Q2688" s="177">
        <v>42.003280018268626</v>
      </c>
      <c r="R2688" s="177">
        <v>42.003280018268626</v>
      </c>
      <c r="S2688" s="177">
        <v>34.764167487025723</v>
      </c>
      <c r="T2688" s="177">
        <v>31.104841383532719</v>
      </c>
      <c r="U2688" s="177">
        <v>42.003280018268626</v>
      </c>
      <c r="V2688" s="177">
        <v>42.003280018268626</v>
      </c>
      <c r="W2688" s="177">
        <v>7.4151150209952705</v>
      </c>
      <c r="X2688" s="177">
        <v>33.805698574050297</v>
      </c>
      <c r="Y2688" s="177">
        <v>33.839103999999999</v>
      </c>
      <c r="Z2688" s="177">
        <v>0</v>
      </c>
      <c r="AA2688" s="177">
        <v>39.601867847990775</v>
      </c>
      <c r="AB2688" s="177">
        <v>34.742832791488105</v>
      </c>
      <c r="AC2688" s="177">
        <v>33.164125476208469</v>
      </c>
      <c r="AD2688" s="177">
        <v>62.144620354392785</v>
      </c>
      <c r="AE2688" s="177">
        <v>28.910636948770104</v>
      </c>
      <c r="AF2688" s="177">
        <v>14.228010044306622</v>
      </c>
      <c r="AG2688" s="177">
        <v>63.596531301248056</v>
      </c>
      <c r="AH2688" s="177">
        <v>63.596531301248056</v>
      </c>
      <c r="AI2688" s="177">
        <v>63.596531301248056</v>
      </c>
      <c r="AJ2688" s="177">
        <v>39.012314457316748</v>
      </c>
    </row>
    <row r="2689" spans="1:36" hidden="1" outlineLevel="1" x14ac:dyDescent="0.25">
      <c r="A2689" s="190">
        <f t="shared" si="718"/>
        <v>2025</v>
      </c>
      <c r="B2689" s="55">
        <f t="shared" si="719"/>
        <v>4</v>
      </c>
      <c r="C2689" s="55">
        <f t="shared" si="720"/>
        <v>10</v>
      </c>
      <c r="D2689" s="55">
        <f t="shared" si="716"/>
        <v>112</v>
      </c>
      <c r="F2689" s="63">
        <f t="shared" si="725"/>
        <v>45748.416666666642</v>
      </c>
      <c r="G2689" s="64">
        <f t="shared" si="717"/>
        <v>773.65350524190092</v>
      </c>
      <c r="H2689" s="64">
        <f t="shared" si="730"/>
        <v>65.094693573212851</v>
      </c>
      <c r="I2689" s="64">
        <f t="shared" si="730"/>
        <v>213.11095288669824</v>
      </c>
      <c r="J2689" s="64">
        <f t="shared" si="730"/>
        <v>199.99061222118706</v>
      </c>
      <c r="K2689" s="64">
        <f t="shared" si="730"/>
        <v>0</v>
      </c>
      <c r="L2689" s="64">
        <f t="shared" si="730"/>
        <v>0</v>
      </c>
      <c r="M2689" s="64">
        <f t="shared" si="730"/>
        <v>13.279476041352849</v>
      </c>
      <c r="N2689" s="64">
        <f t="shared" si="730"/>
        <v>282.17777051944989</v>
      </c>
      <c r="O2689" s="121"/>
      <c r="P2689" s="177">
        <v>2.9750000000000001</v>
      </c>
      <c r="Q2689" s="177">
        <v>44.991737134386852</v>
      </c>
      <c r="R2689" s="177">
        <v>44.991737134386852</v>
      </c>
      <c r="S2689" s="177">
        <v>33.469837077839742</v>
      </c>
      <c r="T2689" s="177">
        <v>30.256915524755478</v>
      </c>
      <c r="U2689" s="177">
        <v>44.991737134386852</v>
      </c>
      <c r="V2689" s="177">
        <v>44.991737134386852</v>
      </c>
      <c r="W2689" s="177">
        <v>7.9422904882423389</v>
      </c>
      <c r="X2689" s="177">
        <v>33.524240316378851</v>
      </c>
      <c r="Y2689" s="177">
        <v>37.553152000000004</v>
      </c>
      <c r="Z2689" s="177">
        <v>0</v>
      </c>
      <c r="AA2689" s="177">
        <v>37.300159293835243</v>
      </c>
      <c r="AB2689" s="177">
        <v>33.66978830794325</v>
      </c>
      <c r="AC2689" s="177">
        <v>31.240874380124009</v>
      </c>
      <c r="AD2689" s="177">
        <v>65.094693573212851</v>
      </c>
      <c r="AE2689" s="177">
        <v>27.1036416429532</v>
      </c>
      <c r="AF2689" s="177">
        <v>13.279476041352849</v>
      </c>
      <c r="AG2689" s="177">
        <v>66.66353740706235</v>
      </c>
      <c r="AH2689" s="177">
        <v>66.66353740706235</v>
      </c>
      <c r="AI2689" s="177">
        <v>66.66353740706235</v>
      </c>
      <c r="AJ2689" s="177">
        <v>40.285875836528646</v>
      </c>
    </row>
    <row r="2690" spans="1:36" hidden="1" outlineLevel="1" x14ac:dyDescent="0.25">
      <c r="A2690" s="190">
        <f t="shared" si="718"/>
        <v>2025</v>
      </c>
      <c r="B2690" s="55">
        <f t="shared" si="719"/>
        <v>4</v>
      </c>
      <c r="C2690" s="55">
        <f t="shared" si="720"/>
        <v>11</v>
      </c>
      <c r="D2690" s="55">
        <f t="shared" si="716"/>
        <v>112</v>
      </c>
      <c r="F2690" s="63">
        <f t="shared" si="725"/>
        <v>45748.458333333307</v>
      </c>
      <c r="G2690" s="64">
        <f t="shared" si="717"/>
        <v>773.05116766612969</v>
      </c>
      <c r="H2690" s="64">
        <f t="shared" si="730"/>
        <v>64.490433933918808</v>
      </c>
      <c r="I2690" s="64">
        <f t="shared" si="730"/>
        <v>216.67807083979767</v>
      </c>
      <c r="J2690" s="64">
        <f t="shared" si="730"/>
        <v>203.20453732439435</v>
      </c>
      <c r="K2690" s="64">
        <f t="shared" si="730"/>
        <v>0</v>
      </c>
      <c r="L2690" s="64">
        <f t="shared" si="730"/>
        <v>0</v>
      </c>
      <c r="M2690" s="64">
        <f t="shared" si="730"/>
        <v>12.762093857923517</v>
      </c>
      <c r="N2690" s="64">
        <f t="shared" si="730"/>
        <v>275.91603171009547</v>
      </c>
      <c r="O2690" s="121"/>
      <c r="P2690" s="177">
        <v>2.9750000000000001</v>
      </c>
      <c r="Q2690" s="177">
        <v>46.104679784527434</v>
      </c>
      <c r="R2690" s="177">
        <v>46.104679784527434</v>
      </c>
      <c r="S2690" s="177">
        <v>32.25038990643408</v>
      </c>
      <c r="T2690" s="177">
        <v>30.911599561702705</v>
      </c>
      <c r="U2690" s="177">
        <v>46.104679784527434</v>
      </c>
      <c r="V2690" s="177">
        <v>46.104679784527434</v>
      </c>
      <c r="W2690" s="177">
        <v>7.4419628813386218</v>
      </c>
      <c r="X2690" s="177">
        <v>31.713547207205238</v>
      </c>
      <c r="Y2690" s="177">
        <v>40.854527999999995</v>
      </c>
      <c r="Z2690" s="177">
        <v>0</v>
      </c>
      <c r="AA2690" s="177">
        <v>31.960444273265889</v>
      </c>
      <c r="AB2690" s="177">
        <v>32.185947633769452</v>
      </c>
      <c r="AC2690" s="177">
        <v>27.350920664950383</v>
      </c>
      <c r="AD2690" s="177">
        <v>64.490433933918808</v>
      </c>
      <c r="AE2690" s="177">
        <v>29.769551684648231</v>
      </c>
      <c r="AF2690" s="177">
        <v>12.762093857923517</v>
      </c>
      <c r="AG2690" s="177">
        <v>67.734845774798117</v>
      </c>
      <c r="AH2690" s="177">
        <v>67.734845774798117</v>
      </c>
      <c r="AI2690" s="177">
        <v>67.734845774798117</v>
      </c>
      <c r="AJ2690" s="177">
        <v>40.76149159846878</v>
      </c>
    </row>
    <row r="2691" spans="1:36" hidden="1" outlineLevel="1" x14ac:dyDescent="0.25">
      <c r="A2691" s="190">
        <f t="shared" si="718"/>
        <v>2025</v>
      </c>
      <c r="B2691" s="55">
        <f t="shared" si="719"/>
        <v>4</v>
      </c>
      <c r="C2691" s="55">
        <f t="shared" si="720"/>
        <v>12</v>
      </c>
      <c r="D2691" s="55">
        <f t="shared" si="716"/>
        <v>112</v>
      </c>
      <c r="F2691" s="63">
        <f t="shared" si="725"/>
        <v>45748.499999999971</v>
      </c>
      <c r="G2691" s="64">
        <f t="shared" si="717"/>
        <v>771.4047741178581</v>
      </c>
      <c r="H2691" s="64">
        <f t="shared" si="730"/>
        <v>58.033632884659617</v>
      </c>
      <c r="I2691" s="64">
        <f t="shared" si="730"/>
        <v>214.88947051203479</v>
      </c>
      <c r="J2691" s="64">
        <f t="shared" si="730"/>
        <v>205.7253060567439</v>
      </c>
      <c r="K2691" s="64">
        <f t="shared" si="730"/>
        <v>0</v>
      </c>
      <c r="L2691" s="64">
        <f t="shared" si="730"/>
        <v>0</v>
      </c>
      <c r="M2691" s="64">
        <f t="shared" si="730"/>
        <v>12.50340276620885</v>
      </c>
      <c r="N2691" s="64">
        <f t="shared" si="730"/>
        <v>280.25296189821091</v>
      </c>
      <c r="O2691" s="121"/>
      <c r="P2691" s="177">
        <v>2.9750000000000001</v>
      </c>
      <c r="Q2691" s="177">
        <v>47.485553072664814</v>
      </c>
      <c r="R2691" s="177">
        <v>47.485553072664814</v>
      </c>
      <c r="S2691" s="177">
        <v>31.119702686164388</v>
      </c>
      <c r="T2691" s="177">
        <v>32.499889792858426</v>
      </c>
      <c r="U2691" s="177">
        <v>47.485553072664814</v>
      </c>
      <c r="V2691" s="177">
        <v>47.485553072664814</v>
      </c>
      <c r="W2691" s="177">
        <v>7.1325207699238433</v>
      </c>
      <c r="X2691" s="177">
        <v>31.799304605647023</v>
      </c>
      <c r="Y2691" s="177">
        <v>37.965823999999998</v>
      </c>
      <c r="Z2691" s="177">
        <v>0</v>
      </c>
      <c r="AA2691" s="177">
        <v>31.195131498891815</v>
      </c>
      <c r="AB2691" s="177">
        <v>31.043912825170722</v>
      </c>
      <c r="AC2691" s="177">
        <v>28.071705283489131</v>
      </c>
      <c r="AD2691" s="177">
        <v>58.033632884659617</v>
      </c>
      <c r="AE2691" s="177">
        <v>28.918331053475228</v>
      </c>
      <c r="AF2691" s="177">
        <v>12.50340276620885</v>
      </c>
      <c r="AG2691" s="177">
        <v>68.575102018914635</v>
      </c>
      <c r="AH2691" s="177">
        <v>68.575102018914635</v>
      </c>
      <c r="AI2691" s="177">
        <v>68.575102018914635</v>
      </c>
      <c r="AJ2691" s="177">
        <v>42.478897603965905</v>
      </c>
    </row>
    <row r="2692" spans="1:36" hidden="1" outlineLevel="1" x14ac:dyDescent="0.25">
      <c r="A2692" s="190">
        <f t="shared" si="718"/>
        <v>2025</v>
      </c>
      <c r="B2692" s="55">
        <f t="shared" si="719"/>
        <v>4</v>
      </c>
      <c r="C2692" s="55">
        <f t="shared" si="720"/>
        <v>13</v>
      </c>
      <c r="D2692" s="55">
        <f t="shared" si="716"/>
        <v>112</v>
      </c>
      <c r="F2692" s="63">
        <f t="shared" si="725"/>
        <v>45748.541666666635</v>
      </c>
      <c r="G2692" s="64">
        <f t="shared" si="717"/>
        <v>752.65038198118202</v>
      </c>
      <c r="H2692" s="64">
        <f t="shared" si="730"/>
        <v>55.739626375215543</v>
      </c>
      <c r="I2692" s="64">
        <f t="shared" si="730"/>
        <v>205.66168783556151</v>
      </c>
      <c r="J2692" s="64">
        <f t="shared" si="730"/>
        <v>187.91726035926609</v>
      </c>
      <c r="K2692" s="64">
        <f t="shared" si="730"/>
        <v>0</v>
      </c>
      <c r="L2692" s="64">
        <f t="shared" si="730"/>
        <v>0</v>
      </c>
      <c r="M2692" s="64">
        <f t="shared" si="730"/>
        <v>12.848324221828404</v>
      </c>
      <c r="N2692" s="64">
        <f t="shared" si="730"/>
        <v>290.48348318931045</v>
      </c>
      <c r="O2692" s="121"/>
      <c r="P2692" s="177">
        <v>2.9750000000000001</v>
      </c>
      <c r="Q2692" s="177">
        <v>49.659913250254284</v>
      </c>
      <c r="R2692" s="177">
        <v>49.659913250254284</v>
      </c>
      <c r="S2692" s="177">
        <v>29.536581095455048</v>
      </c>
      <c r="T2692" s="177">
        <v>32.445687056033243</v>
      </c>
      <c r="U2692" s="177">
        <v>49.659913250254284</v>
      </c>
      <c r="V2692" s="177">
        <v>49.659913250254284</v>
      </c>
      <c r="W2692" s="177">
        <v>7.1622372966450429</v>
      </c>
      <c r="X2692" s="177">
        <v>30.746723751676168</v>
      </c>
      <c r="Y2692" s="177">
        <v>33.839103999999999</v>
      </c>
      <c r="Z2692" s="177">
        <v>0</v>
      </c>
      <c r="AA2692" s="177">
        <v>32.23523259396287</v>
      </c>
      <c r="AB2692" s="177">
        <v>31.182562981427104</v>
      </c>
      <c r="AC2692" s="177">
        <v>28.426034612903301</v>
      </c>
      <c r="AD2692" s="177">
        <v>55.739626375215543</v>
      </c>
      <c r="AE2692" s="177">
        <v>28.694867230107935</v>
      </c>
      <c r="AF2692" s="177">
        <v>12.848324221828404</v>
      </c>
      <c r="AG2692" s="177">
        <v>62.639086786422027</v>
      </c>
      <c r="AH2692" s="177">
        <v>62.639086786422027</v>
      </c>
      <c r="AI2692" s="177">
        <v>62.639086786422027</v>
      </c>
      <c r="AJ2692" s="177">
        <v>40.261487405644068</v>
      </c>
    </row>
    <row r="2693" spans="1:36" hidden="1" outlineLevel="1" x14ac:dyDescent="0.25">
      <c r="A2693" s="190">
        <f t="shared" si="718"/>
        <v>2025</v>
      </c>
      <c r="B2693" s="55">
        <f t="shared" si="719"/>
        <v>4</v>
      </c>
      <c r="C2693" s="55">
        <f t="shared" si="720"/>
        <v>14</v>
      </c>
      <c r="D2693" s="55">
        <f t="shared" si="716"/>
        <v>112</v>
      </c>
      <c r="F2693" s="63">
        <f t="shared" si="725"/>
        <v>45748.583333333299</v>
      </c>
      <c r="G2693" s="64">
        <f t="shared" si="717"/>
        <v>726.31529715954412</v>
      </c>
      <c r="H2693" s="64">
        <f t="shared" si="730"/>
        <v>50.625781768364888</v>
      </c>
      <c r="I2693" s="64">
        <f t="shared" si="730"/>
        <v>186.73843756565088</v>
      </c>
      <c r="J2693" s="64">
        <f t="shared" si="730"/>
        <v>187.96074648121834</v>
      </c>
      <c r="K2693" s="64">
        <f t="shared" si="730"/>
        <v>0</v>
      </c>
      <c r="L2693" s="64">
        <f t="shared" si="730"/>
        <v>0</v>
      </c>
      <c r="M2693" s="64">
        <f t="shared" si="730"/>
        <v>13.451936769162625</v>
      </c>
      <c r="N2693" s="64">
        <f t="shared" si="730"/>
        <v>287.53839457514744</v>
      </c>
      <c r="O2693" s="121"/>
      <c r="P2693" s="177">
        <v>2.9750000000000001</v>
      </c>
      <c r="Q2693" s="177">
        <v>48.660325870035436</v>
      </c>
      <c r="R2693" s="177">
        <v>48.660325870035436</v>
      </c>
      <c r="S2693" s="177">
        <v>21.179148003809328</v>
      </c>
      <c r="T2693" s="177">
        <v>27.699040235443302</v>
      </c>
      <c r="U2693" s="177">
        <v>48.660325870035436</v>
      </c>
      <c r="V2693" s="177">
        <v>48.660325870035436</v>
      </c>
      <c r="W2693" s="177">
        <v>7.3595377829827262</v>
      </c>
      <c r="X2693" s="177">
        <v>29.497626668413652</v>
      </c>
      <c r="Y2693" s="177">
        <v>36.315135999999995</v>
      </c>
      <c r="Z2693" s="177">
        <v>0</v>
      </c>
      <c r="AA2693" s="177">
        <v>31.505934868716842</v>
      </c>
      <c r="AB2693" s="177">
        <v>31.089815265193423</v>
      </c>
      <c r="AC2693" s="177">
        <v>30.301340961095455</v>
      </c>
      <c r="AD2693" s="177">
        <v>50.625781768364888</v>
      </c>
      <c r="AE2693" s="177">
        <v>26.721099647434315</v>
      </c>
      <c r="AF2693" s="177">
        <v>13.451936769162625</v>
      </c>
      <c r="AG2693" s="177">
        <v>62.653582160406117</v>
      </c>
      <c r="AH2693" s="177">
        <v>62.653582160406117</v>
      </c>
      <c r="AI2693" s="177">
        <v>62.653582160406117</v>
      </c>
      <c r="AJ2693" s="177">
        <v>34.991849227567585</v>
      </c>
    </row>
    <row r="2694" spans="1:36" hidden="1" outlineLevel="1" x14ac:dyDescent="0.25">
      <c r="A2694" s="190">
        <f t="shared" si="718"/>
        <v>2025</v>
      </c>
      <c r="B2694" s="55">
        <f t="shared" si="719"/>
        <v>4</v>
      </c>
      <c r="C2694" s="55">
        <f t="shared" si="720"/>
        <v>15</v>
      </c>
      <c r="D2694" s="55">
        <f t="shared" si="716"/>
        <v>112</v>
      </c>
      <c r="F2694" s="63">
        <f t="shared" si="725"/>
        <v>45748.624999999964</v>
      </c>
      <c r="G2694" s="64">
        <f t="shared" si="717"/>
        <v>699.79623299071932</v>
      </c>
      <c r="H2694" s="64">
        <f t="shared" si="730"/>
        <v>48.098327750484586</v>
      </c>
      <c r="I2694" s="64">
        <f t="shared" si="730"/>
        <v>169.73297558308104</v>
      </c>
      <c r="J2694" s="64">
        <f t="shared" si="730"/>
        <v>181.80628499570403</v>
      </c>
      <c r="K2694" s="64">
        <f t="shared" si="730"/>
        <v>0</v>
      </c>
      <c r="L2694" s="64">
        <f t="shared" si="730"/>
        <v>0</v>
      </c>
      <c r="M2694" s="64">
        <f t="shared" si="730"/>
        <v>13.365706405257733</v>
      </c>
      <c r="N2694" s="64">
        <f t="shared" si="730"/>
        <v>286.79293825619197</v>
      </c>
      <c r="O2694" s="121"/>
      <c r="P2694" s="177">
        <v>2.9750000000000001</v>
      </c>
      <c r="Q2694" s="177">
        <v>47.681348538893261</v>
      </c>
      <c r="R2694" s="177">
        <v>47.681348538893261</v>
      </c>
      <c r="S2694" s="177">
        <v>13.471803594819777</v>
      </c>
      <c r="T2694" s="177">
        <v>27.038479546521955</v>
      </c>
      <c r="U2694" s="177">
        <v>47.681348538893261</v>
      </c>
      <c r="V2694" s="177">
        <v>47.681348538893261</v>
      </c>
      <c r="W2694" s="177">
        <v>6.2366615374336609</v>
      </c>
      <c r="X2694" s="177">
        <v>29.843446922039252</v>
      </c>
      <c r="Y2694" s="177">
        <v>27.649023999999997</v>
      </c>
      <c r="Z2694" s="177">
        <v>0</v>
      </c>
      <c r="AA2694" s="177">
        <v>33.161484472134788</v>
      </c>
      <c r="AB2694" s="177">
        <v>32.482423221618156</v>
      </c>
      <c r="AC2694" s="177">
        <v>30.423636406865949</v>
      </c>
      <c r="AD2694" s="177">
        <v>48.098327750484586</v>
      </c>
      <c r="AE2694" s="177">
        <v>27.827995420801926</v>
      </c>
      <c r="AF2694" s="177">
        <v>13.365706405257733</v>
      </c>
      <c r="AG2694" s="177">
        <v>60.602094998568013</v>
      </c>
      <c r="AH2694" s="177">
        <v>60.602094998568013</v>
      </c>
      <c r="AI2694" s="177">
        <v>60.602094998568013</v>
      </c>
      <c r="AJ2694" s="177">
        <v>34.690564561464463</v>
      </c>
    </row>
    <row r="2695" spans="1:36" hidden="1" outlineLevel="1" x14ac:dyDescent="0.25">
      <c r="A2695" s="190">
        <f t="shared" si="718"/>
        <v>2025</v>
      </c>
      <c r="B2695" s="55">
        <f t="shared" si="719"/>
        <v>4</v>
      </c>
      <c r="C2695" s="55">
        <f t="shared" si="720"/>
        <v>16</v>
      </c>
      <c r="D2695" s="55">
        <f t="shared" si="716"/>
        <v>112</v>
      </c>
      <c r="F2695" s="63">
        <f t="shared" si="725"/>
        <v>45748.666666666628</v>
      </c>
      <c r="G2695" s="64">
        <f t="shared" si="717"/>
        <v>596.56238616263738</v>
      </c>
      <c r="H2695" s="64">
        <f t="shared" ref="H2695:N2704" si="731">SUMIF($P$6:$AK$6,H$6,$P2695:$AK2695)</f>
        <v>48.019293995867287</v>
      </c>
      <c r="I2695" s="64">
        <f t="shared" si="731"/>
        <v>125.23778039817476</v>
      </c>
      <c r="J2695" s="64">
        <f t="shared" si="731"/>
        <v>147.0179381231309</v>
      </c>
      <c r="K2695" s="64">
        <f t="shared" si="731"/>
        <v>0</v>
      </c>
      <c r="L2695" s="64">
        <f t="shared" si="731"/>
        <v>0</v>
      </c>
      <c r="M2695" s="64">
        <f t="shared" si="731"/>
        <v>14.745392227735955</v>
      </c>
      <c r="N2695" s="64">
        <f t="shared" si="731"/>
        <v>261.54198141772844</v>
      </c>
      <c r="O2695" s="121"/>
      <c r="P2695" s="177">
        <v>2.9750000000000001</v>
      </c>
      <c r="Q2695" s="177">
        <v>42.229990558112064</v>
      </c>
      <c r="R2695" s="177">
        <v>42.229990558112064</v>
      </c>
      <c r="S2695" s="177">
        <v>5.0110452076026002</v>
      </c>
      <c r="T2695" s="177">
        <v>14.039294120969968</v>
      </c>
      <c r="U2695" s="177">
        <v>42.229990558112064</v>
      </c>
      <c r="V2695" s="177">
        <v>42.229990558112064</v>
      </c>
      <c r="W2695" s="177">
        <v>5.6607921978312623</v>
      </c>
      <c r="X2695" s="177">
        <v>27.126269519747932</v>
      </c>
      <c r="Y2695" s="177">
        <v>16.506879999999999</v>
      </c>
      <c r="Z2695" s="177">
        <v>0</v>
      </c>
      <c r="AA2695" s="177">
        <v>34.314688660801281</v>
      </c>
      <c r="AB2695" s="177">
        <v>29.755094805384172</v>
      </c>
      <c r="AC2695" s="177">
        <v>28.552235719094739</v>
      </c>
      <c r="AD2695" s="177">
        <v>48.019293995867287</v>
      </c>
      <c r="AE2695" s="177">
        <v>22.618333387140865</v>
      </c>
      <c r="AF2695" s="177">
        <v>14.745392227735955</v>
      </c>
      <c r="AG2695" s="177">
        <v>49.00597937437697</v>
      </c>
      <c r="AH2695" s="177">
        <v>49.00597937437697</v>
      </c>
      <c r="AI2695" s="177">
        <v>49.00597937437697</v>
      </c>
      <c r="AJ2695" s="177">
        <v>31.300165964882137</v>
      </c>
    </row>
    <row r="2696" spans="1:36" hidden="1" outlineLevel="1" x14ac:dyDescent="0.25">
      <c r="A2696" s="190">
        <f t="shared" si="718"/>
        <v>2025</v>
      </c>
      <c r="B2696" s="55">
        <f t="shared" si="719"/>
        <v>4</v>
      </c>
      <c r="C2696" s="55">
        <f t="shared" si="720"/>
        <v>17</v>
      </c>
      <c r="D2696" s="55">
        <f t="shared" si="716"/>
        <v>112</v>
      </c>
      <c r="F2696" s="63">
        <f t="shared" si="725"/>
        <v>45748.708333333292</v>
      </c>
      <c r="G2696" s="64">
        <f t="shared" si="717"/>
        <v>337.66176965482111</v>
      </c>
      <c r="H2696" s="64">
        <f t="shared" si="731"/>
        <v>10.734978717874329</v>
      </c>
      <c r="I2696" s="64">
        <f t="shared" si="731"/>
        <v>62.162133368060537</v>
      </c>
      <c r="J2696" s="64">
        <f t="shared" si="731"/>
        <v>23.785525842497925</v>
      </c>
      <c r="K2696" s="64">
        <f t="shared" si="731"/>
        <v>0</v>
      </c>
      <c r="L2696" s="64">
        <f t="shared" si="731"/>
        <v>0</v>
      </c>
      <c r="M2696" s="64">
        <f t="shared" si="731"/>
        <v>16.038847686309282</v>
      </c>
      <c r="N2696" s="64">
        <f t="shared" si="731"/>
        <v>224.94028404007901</v>
      </c>
      <c r="O2696" s="121"/>
      <c r="P2696" s="177">
        <v>2.9750000000000001</v>
      </c>
      <c r="Q2696" s="177">
        <v>34.32603673720628</v>
      </c>
      <c r="R2696" s="177">
        <v>34.32603673720628</v>
      </c>
      <c r="S2696" s="177">
        <v>0.64043815731590348</v>
      </c>
      <c r="T2696" s="177">
        <v>0.52204202521112353</v>
      </c>
      <c r="U2696" s="177">
        <v>34.32603673720628</v>
      </c>
      <c r="V2696" s="177">
        <v>34.32603673720628</v>
      </c>
      <c r="W2696" s="177">
        <v>3.1943117967845489</v>
      </c>
      <c r="X2696" s="177">
        <v>14.205598063034621</v>
      </c>
      <c r="Y2696" s="177">
        <v>6.6027519999999997</v>
      </c>
      <c r="Z2696" s="177">
        <v>0</v>
      </c>
      <c r="AA2696" s="177">
        <v>32.803880408118282</v>
      </c>
      <c r="AB2696" s="177">
        <v>29.818539914959725</v>
      </c>
      <c r="AC2696" s="177">
        <v>25.013716768175883</v>
      </c>
      <c r="AD2696" s="177">
        <v>10.734978717874329</v>
      </c>
      <c r="AE2696" s="177">
        <v>16.188637122892619</v>
      </c>
      <c r="AF2696" s="177">
        <v>16.038847686309282</v>
      </c>
      <c r="AG2696" s="177">
        <v>7.9285086141659757</v>
      </c>
      <c r="AH2696" s="177">
        <v>7.9285086141659757</v>
      </c>
      <c r="AI2696" s="177">
        <v>7.9285086141659757</v>
      </c>
      <c r="AJ2696" s="177">
        <v>17.83335420282172</v>
      </c>
    </row>
    <row r="2697" spans="1:36" hidden="1" outlineLevel="1" x14ac:dyDescent="0.25">
      <c r="A2697" s="190">
        <f t="shared" si="718"/>
        <v>2025</v>
      </c>
      <c r="B2697" s="55">
        <f t="shared" si="719"/>
        <v>4</v>
      </c>
      <c r="C2697" s="55">
        <f t="shared" si="720"/>
        <v>18</v>
      </c>
      <c r="D2697" s="55">
        <f t="shared" si="716"/>
        <v>112</v>
      </c>
      <c r="F2697" s="63">
        <f t="shared" si="725"/>
        <v>45748.749999999956</v>
      </c>
      <c r="G2697" s="64">
        <f t="shared" si="717"/>
        <v>229.89680961755496</v>
      </c>
      <c r="H2697" s="64">
        <f t="shared" si="731"/>
        <v>0</v>
      </c>
      <c r="I2697" s="64">
        <f t="shared" si="731"/>
        <v>8.3194144987439795</v>
      </c>
      <c r="J2697" s="64">
        <f t="shared" si="731"/>
        <v>0</v>
      </c>
      <c r="K2697" s="64">
        <f t="shared" si="731"/>
        <v>0</v>
      </c>
      <c r="L2697" s="64">
        <f t="shared" si="731"/>
        <v>0</v>
      </c>
      <c r="M2697" s="64">
        <f t="shared" si="731"/>
        <v>16.556229869738615</v>
      </c>
      <c r="N2697" s="64">
        <f t="shared" si="731"/>
        <v>205.02116524907237</v>
      </c>
      <c r="O2697" s="121"/>
      <c r="P2697" s="177">
        <v>2.9750000000000001</v>
      </c>
      <c r="Q2697" s="177">
        <v>30.667753026096033</v>
      </c>
      <c r="R2697" s="177">
        <v>30.667753026096033</v>
      </c>
      <c r="S2697" s="177">
        <v>0</v>
      </c>
      <c r="T2697" s="177">
        <v>0</v>
      </c>
      <c r="U2697" s="177">
        <v>30.667753026096033</v>
      </c>
      <c r="V2697" s="177">
        <v>30.667753026096033</v>
      </c>
      <c r="W2697" s="177">
        <v>0.46927705627975091</v>
      </c>
      <c r="X2697" s="177">
        <v>1.3331126904022506</v>
      </c>
      <c r="Y2697" s="177">
        <v>0</v>
      </c>
      <c r="Z2697" s="177">
        <v>0</v>
      </c>
      <c r="AA2697" s="177">
        <v>30.112994639985121</v>
      </c>
      <c r="AB2697" s="177">
        <v>28.692650395156992</v>
      </c>
      <c r="AC2697" s="177">
        <v>23.544508109546118</v>
      </c>
      <c r="AD2697" s="177">
        <v>0</v>
      </c>
      <c r="AE2697" s="177">
        <v>2.8472129699173165</v>
      </c>
      <c r="AF2697" s="177">
        <v>16.556229869738615</v>
      </c>
      <c r="AG2697" s="177">
        <v>0</v>
      </c>
      <c r="AH2697" s="177">
        <v>0</v>
      </c>
      <c r="AI2697" s="177">
        <v>0</v>
      </c>
      <c r="AJ2697" s="177">
        <v>0.69481178214466222</v>
      </c>
    </row>
    <row r="2698" spans="1:36" hidden="1" outlineLevel="1" x14ac:dyDescent="0.25">
      <c r="A2698" s="190">
        <f t="shared" si="718"/>
        <v>2025</v>
      </c>
      <c r="B2698" s="55">
        <f t="shared" si="719"/>
        <v>4</v>
      </c>
      <c r="C2698" s="55">
        <f t="shared" si="720"/>
        <v>19</v>
      </c>
      <c r="D2698" s="55">
        <f t="shared" si="716"/>
        <v>112</v>
      </c>
      <c r="F2698" s="63">
        <f t="shared" si="725"/>
        <v>45748.791666666621</v>
      </c>
      <c r="G2698" s="64">
        <f t="shared" si="717"/>
        <v>207.10883482172886</v>
      </c>
      <c r="H2698" s="64">
        <f t="shared" si="731"/>
        <v>0</v>
      </c>
      <c r="I2698" s="64">
        <f t="shared" si="731"/>
        <v>2.9750000000000001</v>
      </c>
      <c r="J2698" s="64">
        <f t="shared" si="731"/>
        <v>0</v>
      </c>
      <c r="K2698" s="64">
        <f t="shared" si="731"/>
        <v>0</v>
      </c>
      <c r="L2698" s="64">
        <f t="shared" si="731"/>
        <v>0</v>
      </c>
      <c r="M2698" s="64">
        <f t="shared" si="731"/>
        <v>17.332303144882612</v>
      </c>
      <c r="N2698" s="64">
        <f t="shared" si="731"/>
        <v>186.80153167684625</v>
      </c>
      <c r="O2698" s="121"/>
      <c r="P2698" s="177">
        <v>2.9750000000000001</v>
      </c>
      <c r="Q2698" s="177">
        <v>26.494218088068848</v>
      </c>
      <c r="R2698" s="177">
        <v>26.494218088068848</v>
      </c>
      <c r="S2698" s="177">
        <v>0</v>
      </c>
      <c r="T2698" s="177">
        <v>0</v>
      </c>
      <c r="U2698" s="177">
        <v>26.494218088068848</v>
      </c>
      <c r="V2698" s="177">
        <v>26.494218088068848</v>
      </c>
      <c r="W2698" s="177">
        <v>0</v>
      </c>
      <c r="X2698" s="177">
        <v>0</v>
      </c>
      <c r="Y2698" s="177">
        <v>0</v>
      </c>
      <c r="Z2698" s="177">
        <v>0</v>
      </c>
      <c r="AA2698" s="177">
        <v>29.615142742004608</v>
      </c>
      <c r="AB2698" s="177">
        <v>28.894905520120901</v>
      </c>
      <c r="AC2698" s="177">
        <v>22.314611062445337</v>
      </c>
      <c r="AD2698" s="177">
        <v>0</v>
      </c>
      <c r="AE2698" s="177">
        <v>0</v>
      </c>
      <c r="AF2698" s="177">
        <v>17.332303144882612</v>
      </c>
      <c r="AG2698" s="177">
        <v>0</v>
      </c>
      <c r="AH2698" s="177">
        <v>0</v>
      </c>
      <c r="AI2698" s="177">
        <v>0</v>
      </c>
      <c r="AJ2698" s="177">
        <v>0</v>
      </c>
    </row>
    <row r="2699" spans="1:36" hidden="1" outlineLevel="1" x14ac:dyDescent="0.25">
      <c r="A2699" s="190">
        <f t="shared" si="718"/>
        <v>2025</v>
      </c>
      <c r="B2699" s="55">
        <f t="shared" si="719"/>
        <v>4</v>
      </c>
      <c r="C2699" s="55">
        <f t="shared" si="720"/>
        <v>20</v>
      </c>
      <c r="D2699" s="55">
        <f t="shared" si="716"/>
        <v>112</v>
      </c>
      <c r="F2699" s="63">
        <f t="shared" si="725"/>
        <v>45748.833333333285</v>
      </c>
      <c r="G2699" s="64">
        <f t="shared" si="717"/>
        <v>206.39720273954759</v>
      </c>
      <c r="H2699" s="64">
        <f t="shared" si="731"/>
        <v>0</v>
      </c>
      <c r="I2699" s="64">
        <f t="shared" si="731"/>
        <v>2.9750000000000001</v>
      </c>
      <c r="J2699" s="64">
        <f t="shared" si="731"/>
        <v>0</v>
      </c>
      <c r="K2699" s="64">
        <f t="shared" si="731"/>
        <v>0</v>
      </c>
      <c r="L2699" s="64">
        <f t="shared" si="731"/>
        <v>0</v>
      </c>
      <c r="M2699" s="64">
        <f t="shared" si="731"/>
        <v>18.02214605612172</v>
      </c>
      <c r="N2699" s="64">
        <f t="shared" si="731"/>
        <v>185.40005668342587</v>
      </c>
      <c r="O2699" s="121"/>
      <c r="P2699" s="177">
        <v>2.9750000000000001</v>
      </c>
      <c r="Q2699" s="177">
        <v>25.597680953233379</v>
      </c>
      <c r="R2699" s="177">
        <v>25.597680953233379</v>
      </c>
      <c r="S2699" s="177">
        <v>0</v>
      </c>
      <c r="T2699" s="177">
        <v>0</v>
      </c>
      <c r="U2699" s="177">
        <v>25.597680953233379</v>
      </c>
      <c r="V2699" s="177">
        <v>25.597680953233379</v>
      </c>
      <c r="W2699" s="177">
        <v>0</v>
      </c>
      <c r="X2699" s="177">
        <v>0</v>
      </c>
      <c r="Y2699" s="177">
        <v>0</v>
      </c>
      <c r="Z2699" s="177">
        <v>0</v>
      </c>
      <c r="AA2699" s="177">
        <v>30.345491883740475</v>
      </c>
      <c r="AB2699" s="177">
        <v>29.281748047667861</v>
      </c>
      <c r="AC2699" s="177">
        <v>23.382092939084028</v>
      </c>
      <c r="AD2699" s="177">
        <v>0</v>
      </c>
      <c r="AE2699" s="177">
        <v>0</v>
      </c>
      <c r="AF2699" s="177">
        <v>18.02214605612172</v>
      </c>
      <c r="AG2699" s="177">
        <v>0</v>
      </c>
      <c r="AH2699" s="177">
        <v>0</v>
      </c>
      <c r="AI2699" s="177">
        <v>0</v>
      </c>
      <c r="AJ2699" s="177">
        <v>0</v>
      </c>
    </row>
    <row r="2700" spans="1:36" hidden="1" outlineLevel="1" x14ac:dyDescent="0.25">
      <c r="A2700" s="190">
        <f t="shared" si="718"/>
        <v>2025</v>
      </c>
      <c r="B2700" s="55">
        <f t="shared" si="719"/>
        <v>4</v>
      </c>
      <c r="C2700" s="55">
        <f t="shared" si="720"/>
        <v>21</v>
      </c>
      <c r="D2700" s="55">
        <f t="shared" si="716"/>
        <v>112</v>
      </c>
      <c r="F2700" s="63">
        <f t="shared" si="725"/>
        <v>45748.874999999949</v>
      </c>
      <c r="G2700" s="64">
        <f t="shared" si="717"/>
        <v>209.71850426936257</v>
      </c>
      <c r="H2700" s="64">
        <f t="shared" si="731"/>
        <v>0</v>
      </c>
      <c r="I2700" s="64">
        <f t="shared" si="731"/>
        <v>2.9750000000000001</v>
      </c>
      <c r="J2700" s="64">
        <f t="shared" si="731"/>
        <v>0</v>
      </c>
      <c r="K2700" s="64">
        <f t="shared" si="731"/>
        <v>0</v>
      </c>
      <c r="L2700" s="64">
        <f t="shared" si="731"/>
        <v>0</v>
      </c>
      <c r="M2700" s="64">
        <f t="shared" si="731"/>
        <v>18.280837147836387</v>
      </c>
      <c r="N2700" s="64">
        <f t="shared" si="731"/>
        <v>188.46266712152618</v>
      </c>
      <c r="O2700" s="121"/>
      <c r="P2700" s="177">
        <v>2.9750000000000001</v>
      </c>
      <c r="Q2700" s="177">
        <v>25.546155830541682</v>
      </c>
      <c r="R2700" s="177">
        <v>25.546155830541682</v>
      </c>
      <c r="S2700" s="177">
        <v>0</v>
      </c>
      <c r="T2700" s="177">
        <v>0</v>
      </c>
      <c r="U2700" s="177">
        <v>25.546155830541682</v>
      </c>
      <c r="V2700" s="177">
        <v>25.546155830541682</v>
      </c>
      <c r="W2700" s="177">
        <v>0</v>
      </c>
      <c r="X2700" s="177">
        <v>0</v>
      </c>
      <c r="Y2700" s="177">
        <v>0</v>
      </c>
      <c r="Z2700" s="177">
        <v>0</v>
      </c>
      <c r="AA2700" s="177">
        <v>32.287729723391912</v>
      </c>
      <c r="AB2700" s="177">
        <v>28.800237560164604</v>
      </c>
      <c r="AC2700" s="177">
        <v>25.190076515802964</v>
      </c>
      <c r="AD2700" s="177">
        <v>0</v>
      </c>
      <c r="AE2700" s="177">
        <v>0</v>
      </c>
      <c r="AF2700" s="177">
        <v>18.280837147836387</v>
      </c>
      <c r="AG2700" s="177">
        <v>0</v>
      </c>
      <c r="AH2700" s="177">
        <v>0</v>
      </c>
      <c r="AI2700" s="177">
        <v>0</v>
      </c>
      <c r="AJ2700" s="177">
        <v>0</v>
      </c>
    </row>
    <row r="2701" spans="1:36" hidden="1" outlineLevel="1" x14ac:dyDescent="0.25">
      <c r="A2701" s="190">
        <f t="shared" si="718"/>
        <v>2025</v>
      </c>
      <c r="B2701" s="55">
        <f t="shared" si="719"/>
        <v>4</v>
      </c>
      <c r="C2701" s="55">
        <f t="shared" si="720"/>
        <v>22</v>
      </c>
      <c r="D2701" s="55">
        <f t="shared" si="716"/>
        <v>112</v>
      </c>
      <c r="F2701" s="63">
        <f t="shared" si="725"/>
        <v>45748.916666666613</v>
      </c>
      <c r="G2701" s="64">
        <f t="shared" si="717"/>
        <v>217.93866656393348</v>
      </c>
      <c r="H2701" s="64">
        <f t="shared" si="731"/>
        <v>0</v>
      </c>
      <c r="I2701" s="64">
        <f t="shared" si="731"/>
        <v>2.9750000000000001</v>
      </c>
      <c r="J2701" s="64">
        <f t="shared" si="731"/>
        <v>0</v>
      </c>
      <c r="K2701" s="64">
        <f t="shared" si="731"/>
        <v>0</v>
      </c>
      <c r="L2701" s="64">
        <f t="shared" si="731"/>
        <v>0</v>
      </c>
      <c r="M2701" s="64">
        <f t="shared" si="731"/>
        <v>19.832983698124384</v>
      </c>
      <c r="N2701" s="64">
        <f t="shared" si="731"/>
        <v>195.13068286580909</v>
      </c>
      <c r="O2701" s="121"/>
      <c r="P2701" s="177">
        <v>2.9750000000000001</v>
      </c>
      <c r="Q2701" s="177">
        <v>26.298422621840409</v>
      </c>
      <c r="R2701" s="177">
        <v>26.298422621840409</v>
      </c>
      <c r="S2701" s="177">
        <v>0</v>
      </c>
      <c r="T2701" s="177">
        <v>0</v>
      </c>
      <c r="U2701" s="177">
        <v>26.298422621840409</v>
      </c>
      <c r="V2701" s="177">
        <v>26.298422621840409</v>
      </c>
      <c r="W2701" s="177">
        <v>0</v>
      </c>
      <c r="X2701" s="177">
        <v>0</v>
      </c>
      <c r="Y2701" s="177">
        <v>0</v>
      </c>
      <c r="Z2701" s="177">
        <v>0</v>
      </c>
      <c r="AA2701" s="177">
        <v>33.682614438750498</v>
      </c>
      <c r="AB2701" s="177">
        <v>30.828289573771499</v>
      </c>
      <c r="AC2701" s="177">
        <v>25.426088365925473</v>
      </c>
      <c r="AD2701" s="177">
        <v>0</v>
      </c>
      <c r="AE2701" s="177">
        <v>0</v>
      </c>
      <c r="AF2701" s="177">
        <v>19.832983698124384</v>
      </c>
      <c r="AG2701" s="177">
        <v>0</v>
      </c>
      <c r="AH2701" s="177">
        <v>0</v>
      </c>
      <c r="AI2701" s="177">
        <v>0</v>
      </c>
      <c r="AJ2701" s="177">
        <v>0</v>
      </c>
    </row>
    <row r="2702" spans="1:36" hidden="1" outlineLevel="1" x14ac:dyDescent="0.25">
      <c r="A2702" s="190">
        <f t="shared" si="718"/>
        <v>2025</v>
      </c>
      <c r="B2702" s="55">
        <f t="shared" si="719"/>
        <v>4</v>
      </c>
      <c r="C2702" s="55">
        <f t="shared" si="720"/>
        <v>23</v>
      </c>
      <c r="D2702" s="55">
        <f t="shared" si="716"/>
        <v>112</v>
      </c>
      <c r="F2702" s="63">
        <f t="shared" si="725"/>
        <v>45748.958333333278</v>
      </c>
      <c r="G2702" s="64">
        <f t="shared" si="717"/>
        <v>229.0395969690201</v>
      </c>
      <c r="H2702" s="64">
        <f t="shared" si="731"/>
        <v>0</v>
      </c>
      <c r="I2702" s="64">
        <f t="shared" si="731"/>
        <v>2.9750000000000001</v>
      </c>
      <c r="J2702" s="64">
        <f t="shared" si="731"/>
        <v>0</v>
      </c>
      <c r="K2702" s="64">
        <f t="shared" si="731"/>
        <v>0</v>
      </c>
      <c r="L2702" s="64">
        <f t="shared" si="731"/>
        <v>0</v>
      </c>
      <c r="M2702" s="64">
        <f t="shared" si="731"/>
        <v>21.643821340127047</v>
      </c>
      <c r="N2702" s="64">
        <f t="shared" si="731"/>
        <v>204.42077562889304</v>
      </c>
      <c r="O2702" s="121"/>
      <c r="P2702" s="177">
        <v>2.9750000000000001</v>
      </c>
      <c r="Q2702" s="177">
        <v>27.205264781214218</v>
      </c>
      <c r="R2702" s="177">
        <v>27.205264781214218</v>
      </c>
      <c r="S2702" s="177">
        <v>0</v>
      </c>
      <c r="T2702" s="177">
        <v>0</v>
      </c>
      <c r="U2702" s="177">
        <v>27.205264781214218</v>
      </c>
      <c r="V2702" s="177">
        <v>27.205264781214218</v>
      </c>
      <c r="W2702" s="177">
        <v>0</v>
      </c>
      <c r="X2702" s="177">
        <v>0</v>
      </c>
      <c r="Y2702" s="177">
        <v>0</v>
      </c>
      <c r="Z2702" s="177">
        <v>0</v>
      </c>
      <c r="AA2702" s="177">
        <v>36.580922653564826</v>
      </c>
      <c r="AB2702" s="177">
        <v>31.904388745888433</v>
      </c>
      <c r="AC2702" s="177">
        <v>27.114405104582882</v>
      </c>
      <c r="AD2702" s="177">
        <v>0</v>
      </c>
      <c r="AE2702" s="177">
        <v>0</v>
      </c>
      <c r="AF2702" s="177">
        <v>21.643821340127047</v>
      </c>
      <c r="AG2702" s="177">
        <v>0</v>
      </c>
      <c r="AH2702" s="177">
        <v>0</v>
      </c>
      <c r="AI2702" s="177">
        <v>0</v>
      </c>
      <c r="AJ2702" s="177">
        <v>0</v>
      </c>
    </row>
    <row r="2703" spans="1:36" hidden="1" outlineLevel="1" x14ac:dyDescent="0.25">
      <c r="A2703" s="190">
        <f t="shared" si="718"/>
        <v>2025</v>
      </c>
      <c r="B2703" s="55">
        <f t="shared" si="719"/>
        <v>5</v>
      </c>
      <c r="C2703" s="55">
        <f t="shared" si="720"/>
        <v>0</v>
      </c>
      <c r="D2703" s="55">
        <f t="shared" ref="D2703:D2766" si="732">MATCH(DATE(YEAR(F2703),B2703,1),$F$7505:$F$7816,0)</f>
        <v>113</v>
      </c>
      <c r="F2703" s="63">
        <f t="shared" ref="F2703" si="733">EDATE(F2679,1)</f>
        <v>45778</v>
      </c>
      <c r="G2703" s="64">
        <f t="shared" ref="G2703:G2766" si="734">SUM(H2703:N2703)</f>
        <v>201.10914911779406</v>
      </c>
      <c r="H2703" s="64">
        <f t="shared" si="731"/>
        <v>0</v>
      </c>
      <c r="I2703" s="64">
        <f t="shared" si="731"/>
        <v>2.9750000000000001</v>
      </c>
      <c r="J2703" s="64">
        <f t="shared" si="731"/>
        <v>0</v>
      </c>
      <c r="K2703" s="64">
        <f t="shared" si="731"/>
        <v>0</v>
      </c>
      <c r="L2703" s="64">
        <f t="shared" si="731"/>
        <v>0</v>
      </c>
      <c r="M2703" s="64">
        <f t="shared" si="731"/>
        <v>24.361263076898162</v>
      </c>
      <c r="N2703" s="64">
        <f t="shared" si="731"/>
        <v>173.77288604089591</v>
      </c>
      <c r="O2703" s="121"/>
      <c r="P2703" s="177">
        <v>2.9750000000000001</v>
      </c>
      <c r="Q2703" s="177">
        <v>23.814911708100777</v>
      </c>
      <c r="R2703" s="177">
        <v>23.814911708100777</v>
      </c>
      <c r="S2703" s="177">
        <v>0</v>
      </c>
      <c r="T2703" s="177">
        <v>0</v>
      </c>
      <c r="U2703" s="177">
        <v>23.814911708100777</v>
      </c>
      <c r="V2703" s="177">
        <v>23.814911708100777</v>
      </c>
      <c r="W2703" s="177">
        <v>0</v>
      </c>
      <c r="X2703" s="177">
        <v>0</v>
      </c>
      <c r="Y2703" s="177">
        <v>0</v>
      </c>
      <c r="Z2703" s="177">
        <v>0</v>
      </c>
      <c r="AA2703" s="177">
        <v>29.727882733512523</v>
      </c>
      <c r="AB2703" s="177">
        <v>24.69736266231007</v>
      </c>
      <c r="AC2703" s="177">
        <v>24.087993812670227</v>
      </c>
      <c r="AD2703" s="177">
        <v>0</v>
      </c>
      <c r="AE2703" s="177">
        <v>0</v>
      </c>
      <c r="AF2703" s="177">
        <v>24.361263076898162</v>
      </c>
      <c r="AG2703" s="177">
        <v>0</v>
      </c>
      <c r="AH2703" s="177">
        <v>0</v>
      </c>
      <c r="AI2703" s="177">
        <v>0</v>
      </c>
      <c r="AJ2703" s="177">
        <v>0</v>
      </c>
    </row>
    <row r="2704" spans="1:36" hidden="1" outlineLevel="1" x14ac:dyDescent="0.25">
      <c r="A2704" s="190">
        <f t="shared" ref="A2704:A2767" si="735">YEAR(F2704)</f>
        <v>2025</v>
      </c>
      <c r="B2704" s="55">
        <f t="shared" ref="B2704:B2767" si="736">MONTH(F2704)</f>
        <v>5</v>
      </c>
      <c r="C2704" s="55">
        <f t="shared" ref="C2704:C2767" si="737">HOUR(F2704)</f>
        <v>1</v>
      </c>
      <c r="D2704" s="55">
        <f t="shared" si="732"/>
        <v>113</v>
      </c>
      <c r="F2704" s="63">
        <f t="shared" ref="F2704" si="738">F2703+1/24</f>
        <v>45778.041666666664</v>
      </c>
      <c r="G2704" s="64">
        <f t="shared" si="734"/>
        <v>205.9444367028143</v>
      </c>
      <c r="H2704" s="64">
        <f t="shared" si="731"/>
        <v>0</v>
      </c>
      <c r="I2704" s="64">
        <f t="shared" si="731"/>
        <v>2.9750000000000001</v>
      </c>
      <c r="J2704" s="64">
        <f t="shared" si="731"/>
        <v>0</v>
      </c>
      <c r="K2704" s="64">
        <f t="shared" si="731"/>
        <v>0</v>
      </c>
      <c r="L2704" s="64">
        <f t="shared" si="731"/>
        <v>0</v>
      </c>
      <c r="M2704" s="64">
        <f t="shared" si="731"/>
        <v>23.955242025616531</v>
      </c>
      <c r="N2704" s="64">
        <f t="shared" si="731"/>
        <v>179.01419467719776</v>
      </c>
      <c r="O2704" s="121"/>
      <c r="P2704" s="177">
        <v>2.9750000000000001</v>
      </c>
      <c r="Q2704" s="177">
        <v>24.979379480933051</v>
      </c>
      <c r="R2704" s="177">
        <v>24.979379480933051</v>
      </c>
      <c r="S2704" s="177">
        <v>0</v>
      </c>
      <c r="T2704" s="177">
        <v>0</v>
      </c>
      <c r="U2704" s="177">
        <v>24.979379480933051</v>
      </c>
      <c r="V2704" s="177">
        <v>24.979379480933051</v>
      </c>
      <c r="W2704" s="177">
        <v>0</v>
      </c>
      <c r="X2704" s="177">
        <v>0</v>
      </c>
      <c r="Y2704" s="177">
        <v>0</v>
      </c>
      <c r="Z2704" s="177">
        <v>0</v>
      </c>
      <c r="AA2704" s="177">
        <v>31.094098490323113</v>
      </c>
      <c r="AB2704" s="177">
        <v>24.455569954802883</v>
      </c>
      <c r="AC2704" s="177">
        <v>23.547008308339564</v>
      </c>
      <c r="AD2704" s="177">
        <v>0</v>
      </c>
      <c r="AE2704" s="177">
        <v>0</v>
      </c>
      <c r="AF2704" s="177">
        <v>23.955242025616531</v>
      </c>
      <c r="AG2704" s="177">
        <v>0</v>
      </c>
      <c r="AH2704" s="177">
        <v>0</v>
      </c>
      <c r="AI2704" s="177">
        <v>0</v>
      </c>
      <c r="AJ2704" s="177">
        <v>0</v>
      </c>
    </row>
    <row r="2705" spans="1:36" hidden="1" outlineLevel="1" x14ac:dyDescent="0.25">
      <c r="A2705" s="190">
        <f t="shared" si="735"/>
        <v>2025</v>
      </c>
      <c r="B2705" s="55">
        <f t="shared" si="736"/>
        <v>5</v>
      </c>
      <c r="C2705" s="55">
        <f t="shared" si="737"/>
        <v>2</v>
      </c>
      <c r="D2705" s="55">
        <f t="shared" si="732"/>
        <v>113</v>
      </c>
      <c r="F2705" s="63">
        <f t="shared" si="725"/>
        <v>45778.083333333328</v>
      </c>
      <c r="G2705" s="64">
        <f t="shared" si="734"/>
        <v>202.23244510193379</v>
      </c>
      <c r="H2705" s="64">
        <f t="shared" ref="H2705:N2714" si="739">SUMIF($P$6:$AK$6,H$6,$P2705:$AK2705)</f>
        <v>0</v>
      </c>
      <c r="I2705" s="64">
        <f t="shared" si="739"/>
        <v>2.9750000000000001</v>
      </c>
      <c r="J2705" s="64">
        <f t="shared" si="739"/>
        <v>0</v>
      </c>
      <c r="K2705" s="64">
        <f t="shared" si="739"/>
        <v>0</v>
      </c>
      <c r="L2705" s="64">
        <f t="shared" si="739"/>
        <v>0</v>
      </c>
      <c r="M2705" s="64">
        <f t="shared" si="739"/>
        <v>23.44771571151448</v>
      </c>
      <c r="N2705" s="64">
        <f t="shared" si="739"/>
        <v>175.80972939041931</v>
      </c>
      <c r="O2705" s="121"/>
      <c r="P2705" s="177">
        <v>2.9750000000000001</v>
      </c>
      <c r="Q2705" s="177">
        <v>24.268332787787685</v>
      </c>
      <c r="R2705" s="177">
        <v>24.268332787787685</v>
      </c>
      <c r="S2705" s="177">
        <v>0</v>
      </c>
      <c r="T2705" s="177">
        <v>0</v>
      </c>
      <c r="U2705" s="177">
        <v>24.268332787787685</v>
      </c>
      <c r="V2705" s="177">
        <v>24.268332787787685</v>
      </c>
      <c r="W2705" s="177">
        <v>0</v>
      </c>
      <c r="X2705" s="177">
        <v>0</v>
      </c>
      <c r="Y2705" s="177">
        <v>0</v>
      </c>
      <c r="Z2705" s="177">
        <v>0</v>
      </c>
      <c r="AA2705" s="177">
        <v>30.541202032654695</v>
      </c>
      <c r="AB2705" s="177">
        <v>24.600951304992122</v>
      </c>
      <c r="AC2705" s="177">
        <v>23.594244901621735</v>
      </c>
      <c r="AD2705" s="177">
        <v>0</v>
      </c>
      <c r="AE2705" s="177">
        <v>0</v>
      </c>
      <c r="AF2705" s="177">
        <v>23.44771571151448</v>
      </c>
      <c r="AG2705" s="177">
        <v>0</v>
      </c>
      <c r="AH2705" s="177">
        <v>0</v>
      </c>
      <c r="AI2705" s="177">
        <v>0</v>
      </c>
      <c r="AJ2705" s="177">
        <v>0</v>
      </c>
    </row>
    <row r="2706" spans="1:36" hidden="1" outlineLevel="1" x14ac:dyDescent="0.25">
      <c r="A2706" s="190">
        <f t="shared" si="735"/>
        <v>2025</v>
      </c>
      <c r="B2706" s="55">
        <f t="shared" si="736"/>
        <v>5</v>
      </c>
      <c r="C2706" s="55">
        <f t="shared" si="737"/>
        <v>3</v>
      </c>
      <c r="D2706" s="55">
        <f t="shared" si="732"/>
        <v>113</v>
      </c>
      <c r="F2706" s="63">
        <f t="shared" si="725"/>
        <v>45778.124999999993</v>
      </c>
      <c r="G2706" s="64">
        <f t="shared" si="734"/>
        <v>205.05136930233289</v>
      </c>
      <c r="H2706" s="64">
        <f t="shared" si="739"/>
        <v>0</v>
      </c>
      <c r="I2706" s="64">
        <f t="shared" si="739"/>
        <v>2.987495851393986</v>
      </c>
      <c r="J2706" s="64">
        <f t="shared" si="739"/>
        <v>0</v>
      </c>
      <c r="K2706" s="64">
        <f t="shared" si="739"/>
        <v>0</v>
      </c>
      <c r="L2706" s="64">
        <f t="shared" si="739"/>
        <v>0</v>
      </c>
      <c r="M2706" s="64">
        <f t="shared" si="739"/>
        <v>23.143199923053253</v>
      </c>
      <c r="N2706" s="64">
        <f t="shared" si="739"/>
        <v>178.92067352788564</v>
      </c>
      <c r="O2706" s="121"/>
      <c r="P2706" s="177">
        <v>2.9750000000000001</v>
      </c>
      <c r="Q2706" s="177">
        <v>24.391993082247751</v>
      </c>
      <c r="R2706" s="177">
        <v>24.391993082247751</v>
      </c>
      <c r="S2706" s="177">
        <v>1.2495851393985727E-2</v>
      </c>
      <c r="T2706" s="177">
        <v>0</v>
      </c>
      <c r="U2706" s="177">
        <v>24.391993082247751</v>
      </c>
      <c r="V2706" s="177">
        <v>24.391993082247751</v>
      </c>
      <c r="W2706" s="177">
        <v>0</v>
      </c>
      <c r="X2706" s="177">
        <v>0</v>
      </c>
      <c r="Y2706" s="177">
        <v>0</v>
      </c>
      <c r="Z2706" s="177">
        <v>0</v>
      </c>
      <c r="AA2706" s="177">
        <v>30.585411106389767</v>
      </c>
      <c r="AB2706" s="177">
        <v>26.908478645714755</v>
      </c>
      <c r="AC2706" s="177">
        <v>23.858811446790114</v>
      </c>
      <c r="AD2706" s="177">
        <v>0</v>
      </c>
      <c r="AE2706" s="177">
        <v>0</v>
      </c>
      <c r="AF2706" s="177">
        <v>23.143199923053253</v>
      </c>
      <c r="AG2706" s="177">
        <v>0</v>
      </c>
      <c r="AH2706" s="177">
        <v>0</v>
      </c>
      <c r="AI2706" s="177">
        <v>0</v>
      </c>
      <c r="AJ2706" s="177">
        <v>0</v>
      </c>
    </row>
    <row r="2707" spans="1:36" hidden="1" outlineLevel="1" x14ac:dyDescent="0.25">
      <c r="A2707" s="190">
        <f t="shared" si="735"/>
        <v>2025</v>
      </c>
      <c r="B2707" s="55">
        <f t="shared" si="736"/>
        <v>5</v>
      </c>
      <c r="C2707" s="55">
        <f t="shared" si="737"/>
        <v>4</v>
      </c>
      <c r="D2707" s="55">
        <f t="shared" si="732"/>
        <v>113</v>
      </c>
      <c r="F2707" s="63">
        <f t="shared" si="725"/>
        <v>45778.166666666657</v>
      </c>
      <c r="G2707" s="64">
        <f t="shared" si="734"/>
        <v>211.6633333372811</v>
      </c>
      <c r="H2707" s="64">
        <f t="shared" si="739"/>
        <v>3.3983330850564282</v>
      </c>
      <c r="I2707" s="64">
        <f t="shared" si="739"/>
        <v>10.080148593516354</v>
      </c>
      <c r="J2707" s="64">
        <f t="shared" si="739"/>
        <v>5.3697670022606747</v>
      </c>
      <c r="K2707" s="64">
        <f t="shared" si="739"/>
        <v>0</v>
      </c>
      <c r="L2707" s="64">
        <f t="shared" si="739"/>
        <v>0</v>
      </c>
      <c r="M2707" s="64">
        <f t="shared" si="739"/>
        <v>22.534168346130798</v>
      </c>
      <c r="N2707" s="64">
        <f t="shared" si="739"/>
        <v>170.28091631031685</v>
      </c>
      <c r="O2707" s="121"/>
      <c r="P2707" s="177">
        <v>2.9750000000000001</v>
      </c>
      <c r="Q2707" s="177">
        <v>21.619941481434633</v>
      </c>
      <c r="R2707" s="177">
        <v>21.619941481434633</v>
      </c>
      <c r="S2707" s="177">
        <v>1.5634228576725488</v>
      </c>
      <c r="T2707" s="177">
        <v>5.4260037811976227</v>
      </c>
      <c r="U2707" s="177">
        <v>21.619941481434633</v>
      </c>
      <c r="V2707" s="177">
        <v>21.619941481434633</v>
      </c>
      <c r="W2707" s="177">
        <v>9.3663704959104713E-2</v>
      </c>
      <c r="X2707" s="177">
        <v>2.2058249687075787E-2</v>
      </c>
      <c r="Y2707" s="177">
        <v>0</v>
      </c>
      <c r="Z2707" s="177">
        <v>0</v>
      </c>
      <c r="AA2707" s="177">
        <v>30.469493208104943</v>
      </c>
      <c r="AB2707" s="177">
        <v>28.244780105489973</v>
      </c>
      <c r="AC2707" s="177">
        <v>25.086877070983419</v>
      </c>
      <c r="AD2707" s="177">
        <v>3.3983330850564282</v>
      </c>
      <c r="AE2707" s="177">
        <v>0</v>
      </c>
      <c r="AF2707" s="177">
        <v>22.534168346130798</v>
      </c>
      <c r="AG2707" s="177">
        <v>1.7899223340868915</v>
      </c>
      <c r="AH2707" s="177">
        <v>1.7899223340868915</v>
      </c>
      <c r="AI2707" s="177">
        <v>1.7899223340868915</v>
      </c>
      <c r="AJ2707" s="177">
        <v>0</v>
      </c>
    </row>
    <row r="2708" spans="1:36" hidden="1" outlineLevel="1" x14ac:dyDescent="0.25">
      <c r="A2708" s="190">
        <f t="shared" si="735"/>
        <v>2025</v>
      </c>
      <c r="B2708" s="55">
        <f t="shared" si="736"/>
        <v>5</v>
      </c>
      <c r="C2708" s="55">
        <f t="shared" si="737"/>
        <v>5</v>
      </c>
      <c r="D2708" s="55">
        <f t="shared" si="732"/>
        <v>113</v>
      </c>
      <c r="F2708" s="63">
        <f t="shared" si="725"/>
        <v>45778.208333333321</v>
      </c>
      <c r="G2708" s="64">
        <f t="shared" si="734"/>
        <v>398.86742870160242</v>
      </c>
      <c r="H2708" s="64">
        <f t="shared" si="739"/>
        <v>41.216250519316283</v>
      </c>
      <c r="I2708" s="64">
        <f t="shared" si="739"/>
        <v>53.568771931212623</v>
      </c>
      <c r="J2708" s="64">
        <f t="shared" si="739"/>
        <v>117.10445806690163</v>
      </c>
      <c r="K2708" s="64">
        <f t="shared" si="739"/>
        <v>0</v>
      </c>
      <c r="L2708" s="64">
        <f t="shared" si="739"/>
        <v>0</v>
      </c>
      <c r="M2708" s="64">
        <f t="shared" si="739"/>
        <v>21.519115717926717</v>
      </c>
      <c r="N2708" s="64">
        <f t="shared" si="739"/>
        <v>165.45883246624518</v>
      </c>
      <c r="O2708" s="121"/>
      <c r="P2708" s="177">
        <v>2.9750000000000001</v>
      </c>
      <c r="Q2708" s="177">
        <v>21.413840990667858</v>
      </c>
      <c r="R2708" s="177">
        <v>21.413840990667858</v>
      </c>
      <c r="S2708" s="177">
        <v>6.6683850205219573</v>
      </c>
      <c r="T2708" s="177">
        <v>21.405636028269072</v>
      </c>
      <c r="U2708" s="177">
        <v>21.413840990667858</v>
      </c>
      <c r="V2708" s="177">
        <v>21.413840990667858</v>
      </c>
      <c r="W2708" s="177">
        <v>1.5578480869836955</v>
      </c>
      <c r="X2708" s="177">
        <v>6.4940004174819475</v>
      </c>
      <c r="Y2708" s="177">
        <v>1.9967999999999999</v>
      </c>
      <c r="Z2708" s="177">
        <v>0</v>
      </c>
      <c r="AA2708" s="177">
        <v>29.539306392468912</v>
      </c>
      <c r="AB2708" s="177">
        <v>27.007328060365452</v>
      </c>
      <c r="AC2708" s="177">
        <v>23.2568340507394</v>
      </c>
      <c r="AD2708" s="177">
        <v>41.216250519316283</v>
      </c>
      <c r="AE2708" s="177">
        <v>8.1157688580724212</v>
      </c>
      <c r="AF2708" s="177">
        <v>21.519115717926717</v>
      </c>
      <c r="AG2708" s="177">
        <v>39.034819355633879</v>
      </c>
      <c r="AH2708" s="177">
        <v>39.034819355633879</v>
      </c>
      <c r="AI2708" s="177">
        <v>39.034819355633879</v>
      </c>
      <c r="AJ2708" s="177">
        <v>4.3553335198835299</v>
      </c>
    </row>
    <row r="2709" spans="1:36" hidden="1" outlineLevel="1" x14ac:dyDescent="0.25">
      <c r="A2709" s="190">
        <f t="shared" si="735"/>
        <v>2025</v>
      </c>
      <c r="B2709" s="55">
        <f t="shared" si="736"/>
        <v>5</v>
      </c>
      <c r="C2709" s="55">
        <f t="shared" si="737"/>
        <v>6</v>
      </c>
      <c r="D2709" s="55">
        <f t="shared" si="732"/>
        <v>113</v>
      </c>
      <c r="F2709" s="63">
        <f t="shared" si="725"/>
        <v>45778.249999999985</v>
      </c>
      <c r="G2709" s="64">
        <f t="shared" si="734"/>
        <v>620.89710109498515</v>
      </c>
      <c r="H2709" s="64">
        <f t="shared" si="739"/>
        <v>66.365026930852451</v>
      </c>
      <c r="I2709" s="64">
        <f t="shared" si="739"/>
        <v>133.94273720907438</v>
      </c>
      <c r="J2709" s="64">
        <f t="shared" si="739"/>
        <v>214.16141284538901</v>
      </c>
      <c r="K2709" s="64">
        <f t="shared" si="739"/>
        <v>0</v>
      </c>
      <c r="L2709" s="64">
        <f t="shared" si="739"/>
        <v>0</v>
      </c>
      <c r="M2709" s="64">
        <f t="shared" si="739"/>
        <v>20.199547301261394</v>
      </c>
      <c r="N2709" s="64">
        <f t="shared" si="739"/>
        <v>186.22837680840794</v>
      </c>
      <c r="O2709" s="121"/>
      <c r="P2709" s="177">
        <v>2.9750000000000001</v>
      </c>
      <c r="Q2709" s="177">
        <v>25.958356812075234</v>
      </c>
      <c r="R2709" s="177">
        <v>25.958356812075234</v>
      </c>
      <c r="S2709" s="177">
        <v>17.501740041150629</v>
      </c>
      <c r="T2709" s="177">
        <v>30.880739072054777</v>
      </c>
      <c r="U2709" s="177">
        <v>25.958356812075234</v>
      </c>
      <c r="V2709" s="177">
        <v>25.958356812075234</v>
      </c>
      <c r="W2709" s="177">
        <v>5.4042666874286995</v>
      </c>
      <c r="X2709" s="177">
        <v>23.613686426023559</v>
      </c>
      <c r="Y2709" s="177">
        <v>9.5846400000000003</v>
      </c>
      <c r="Z2709" s="177">
        <v>0</v>
      </c>
      <c r="AA2709" s="177">
        <v>30.548508937872995</v>
      </c>
      <c r="AB2709" s="177">
        <v>27.904028876416032</v>
      </c>
      <c r="AC2709" s="177">
        <v>23.942411745817999</v>
      </c>
      <c r="AD2709" s="177">
        <v>66.365026930852451</v>
      </c>
      <c r="AE2709" s="177">
        <v>24.5604491359042</v>
      </c>
      <c r="AF2709" s="177">
        <v>20.199547301261394</v>
      </c>
      <c r="AG2709" s="177">
        <v>71.387137615129674</v>
      </c>
      <c r="AH2709" s="177">
        <v>71.387137615129674</v>
      </c>
      <c r="AI2709" s="177">
        <v>71.387137615129674</v>
      </c>
      <c r="AJ2709" s="177">
        <v>19.422215846512497</v>
      </c>
    </row>
    <row r="2710" spans="1:36" hidden="1" outlineLevel="1" x14ac:dyDescent="0.25">
      <c r="A2710" s="190">
        <f t="shared" si="735"/>
        <v>2025</v>
      </c>
      <c r="B2710" s="55">
        <f t="shared" si="736"/>
        <v>5</v>
      </c>
      <c r="C2710" s="55">
        <f t="shared" si="737"/>
        <v>7</v>
      </c>
      <c r="D2710" s="55">
        <f t="shared" si="732"/>
        <v>113</v>
      </c>
      <c r="F2710" s="63">
        <f t="shared" si="725"/>
        <v>45778.29166666665</v>
      </c>
      <c r="G2710" s="64">
        <f t="shared" si="734"/>
        <v>694.82430960281249</v>
      </c>
      <c r="H2710" s="64">
        <f t="shared" si="739"/>
        <v>66.438365044913809</v>
      </c>
      <c r="I2710" s="64">
        <f t="shared" si="739"/>
        <v>185.31032804242724</v>
      </c>
      <c r="J2710" s="64">
        <f t="shared" si="739"/>
        <v>218.21729396188337</v>
      </c>
      <c r="K2710" s="64">
        <f t="shared" si="739"/>
        <v>0</v>
      </c>
      <c r="L2710" s="64">
        <f t="shared" si="739"/>
        <v>0</v>
      </c>
      <c r="M2710" s="64">
        <f t="shared" si="739"/>
        <v>16.240842051265442</v>
      </c>
      <c r="N2710" s="64">
        <f t="shared" si="739"/>
        <v>208.61748050232268</v>
      </c>
      <c r="O2710" s="121"/>
      <c r="P2710" s="177">
        <v>2.9750000000000001</v>
      </c>
      <c r="Q2710" s="177">
        <v>30.68836307517271</v>
      </c>
      <c r="R2710" s="177">
        <v>30.68836307517271</v>
      </c>
      <c r="S2710" s="177">
        <v>25.638839542026446</v>
      </c>
      <c r="T2710" s="177">
        <v>31.252547219347019</v>
      </c>
      <c r="U2710" s="177">
        <v>30.68836307517271</v>
      </c>
      <c r="V2710" s="177">
        <v>30.68836307517271</v>
      </c>
      <c r="W2710" s="177">
        <v>7.5074355151561907</v>
      </c>
      <c r="X2710" s="177">
        <v>31.775502455888578</v>
      </c>
      <c r="Y2710" s="177">
        <v>20.766719999999999</v>
      </c>
      <c r="Z2710" s="177">
        <v>0</v>
      </c>
      <c r="AA2710" s="177">
        <v>30.629208637411708</v>
      </c>
      <c r="AB2710" s="177">
        <v>29.337543026157821</v>
      </c>
      <c r="AC2710" s="177">
        <v>25.897276538062304</v>
      </c>
      <c r="AD2710" s="177">
        <v>66.438365044913809</v>
      </c>
      <c r="AE2710" s="177">
        <v>29.98339037212709</v>
      </c>
      <c r="AF2710" s="177">
        <v>16.240842051265442</v>
      </c>
      <c r="AG2710" s="177">
        <v>72.739097987294457</v>
      </c>
      <c r="AH2710" s="177">
        <v>72.739097987294457</v>
      </c>
      <c r="AI2710" s="177">
        <v>72.739097987294457</v>
      </c>
      <c r="AJ2710" s="177">
        <v>35.410892937881933</v>
      </c>
    </row>
    <row r="2711" spans="1:36" hidden="1" outlineLevel="1" x14ac:dyDescent="0.25">
      <c r="A2711" s="190">
        <f t="shared" si="735"/>
        <v>2025</v>
      </c>
      <c r="B2711" s="55">
        <f t="shared" si="736"/>
        <v>5</v>
      </c>
      <c r="C2711" s="55">
        <f t="shared" si="737"/>
        <v>8</v>
      </c>
      <c r="D2711" s="55">
        <f t="shared" si="732"/>
        <v>113</v>
      </c>
      <c r="F2711" s="63">
        <f t="shared" si="725"/>
        <v>45778.333333333314</v>
      </c>
      <c r="G2711" s="64">
        <f t="shared" si="734"/>
        <v>735.24635937475512</v>
      </c>
      <c r="H2711" s="64">
        <f t="shared" si="739"/>
        <v>68.89764430398526</v>
      </c>
      <c r="I2711" s="64">
        <f t="shared" si="739"/>
        <v>214.81017871938229</v>
      </c>
      <c r="J2711" s="64">
        <f t="shared" si="739"/>
        <v>221.02639391804723</v>
      </c>
      <c r="K2711" s="64">
        <f t="shared" si="739"/>
        <v>0</v>
      </c>
      <c r="L2711" s="64">
        <f t="shared" si="739"/>
        <v>0</v>
      </c>
      <c r="M2711" s="64">
        <f t="shared" si="739"/>
        <v>15.631810474342988</v>
      </c>
      <c r="N2711" s="64">
        <f t="shared" si="739"/>
        <v>214.88033195899729</v>
      </c>
      <c r="O2711" s="121"/>
      <c r="P2711" s="177">
        <v>2.9750000000000001</v>
      </c>
      <c r="Q2711" s="177">
        <v>33.264619209757392</v>
      </c>
      <c r="R2711" s="177">
        <v>33.264619209757392</v>
      </c>
      <c r="S2711" s="177">
        <v>34.144069946814412</v>
      </c>
      <c r="T2711" s="177">
        <v>31.999581813552698</v>
      </c>
      <c r="U2711" s="177">
        <v>33.264619209757392</v>
      </c>
      <c r="V2711" s="177">
        <v>33.264619209757392</v>
      </c>
      <c r="W2711" s="177">
        <v>7.4762730500502617</v>
      </c>
      <c r="X2711" s="177">
        <v>33.611248669960965</v>
      </c>
      <c r="Y2711" s="177">
        <v>30.750719999999994</v>
      </c>
      <c r="Z2711" s="177">
        <v>0</v>
      </c>
      <c r="AA2711" s="177">
        <v>27.986476166039537</v>
      </c>
      <c r="AB2711" s="177">
        <v>30.860970611564184</v>
      </c>
      <c r="AC2711" s="177">
        <v>22.97440834236399</v>
      </c>
      <c r="AD2711" s="177">
        <v>68.89764430398526</v>
      </c>
      <c r="AE2711" s="177">
        <v>31.680756652352674</v>
      </c>
      <c r="AF2711" s="177">
        <v>15.631810474342988</v>
      </c>
      <c r="AG2711" s="177">
        <v>73.675464639349073</v>
      </c>
      <c r="AH2711" s="177">
        <v>73.675464639349073</v>
      </c>
      <c r="AI2711" s="177">
        <v>73.675464639349073</v>
      </c>
      <c r="AJ2711" s="177">
        <v>42.172528586651268</v>
      </c>
    </row>
    <row r="2712" spans="1:36" hidden="1" outlineLevel="1" x14ac:dyDescent="0.25">
      <c r="A2712" s="190">
        <f t="shared" si="735"/>
        <v>2025</v>
      </c>
      <c r="B2712" s="55">
        <f t="shared" si="736"/>
        <v>5</v>
      </c>
      <c r="C2712" s="55">
        <f t="shared" si="737"/>
        <v>9</v>
      </c>
      <c r="D2712" s="55">
        <f t="shared" si="732"/>
        <v>113</v>
      </c>
      <c r="F2712" s="63">
        <f t="shared" si="725"/>
        <v>45778.374999999978</v>
      </c>
      <c r="G2712" s="64">
        <f t="shared" si="734"/>
        <v>743.01941452292203</v>
      </c>
      <c r="H2712" s="64">
        <f t="shared" si="739"/>
        <v>64.339808068135483</v>
      </c>
      <c r="I2712" s="64">
        <f t="shared" si="739"/>
        <v>228.88940422534316</v>
      </c>
      <c r="J2712" s="64">
        <f t="shared" si="739"/>
        <v>216.06084763523825</v>
      </c>
      <c r="K2712" s="64">
        <f t="shared" si="739"/>
        <v>0</v>
      </c>
      <c r="L2712" s="64">
        <f t="shared" si="739"/>
        <v>0</v>
      </c>
      <c r="M2712" s="64">
        <f t="shared" si="739"/>
        <v>14.515252583318489</v>
      </c>
      <c r="N2712" s="64">
        <f t="shared" si="739"/>
        <v>219.21410201088671</v>
      </c>
      <c r="O2712" s="121"/>
      <c r="P2712" s="177">
        <v>2.9750000000000001</v>
      </c>
      <c r="Q2712" s="177">
        <v>35.94392558972546</v>
      </c>
      <c r="R2712" s="177">
        <v>35.94392558972546</v>
      </c>
      <c r="S2712" s="177">
        <v>33.098953878057692</v>
      </c>
      <c r="T2712" s="177">
        <v>34.630008747715642</v>
      </c>
      <c r="U2712" s="177">
        <v>35.94392558972546</v>
      </c>
      <c r="V2712" s="177">
        <v>35.94392558972546</v>
      </c>
      <c r="W2712" s="177">
        <v>8.1699334667185788</v>
      </c>
      <c r="X2712" s="177">
        <v>34.580197090264292</v>
      </c>
      <c r="Y2712" s="177">
        <v>38.737920000000003</v>
      </c>
      <c r="Z2712" s="177">
        <v>0</v>
      </c>
      <c r="AA2712" s="177">
        <v>26.264120052767566</v>
      </c>
      <c r="AB2712" s="177">
        <v>31.085289517450772</v>
      </c>
      <c r="AC2712" s="177">
        <v>18.088990081766518</v>
      </c>
      <c r="AD2712" s="177">
        <v>64.339808068135483</v>
      </c>
      <c r="AE2712" s="177">
        <v>32.365012716899145</v>
      </c>
      <c r="AF2712" s="177">
        <v>14.515252583318489</v>
      </c>
      <c r="AG2712" s="177">
        <v>72.020282545079411</v>
      </c>
      <c r="AH2712" s="177">
        <v>72.020282545079411</v>
      </c>
      <c r="AI2712" s="177">
        <v>72.020282545079411</v>
      </c>
      <c r="AJ2712" s="177">
        <v>44.332378325687806</v>
      </c>
    </row>
    <row r="2713" spans="1:36" hidden="1" outlineLevel="1" x14ac:dyDescent="0.25">
      <c r="A2713" s="190">
        <f t="shared" si="735"/>
        <v>2025</v>
      </c>
      <c r="B2713" s="55">
        <f t="shared" si="736"/>
        <v>5</v>
      </c>
      <c r="C2713" s="55">
        <f t="shared" si="737"/>
        <v>10</v>
      </c>
      <c r="D2713" s="55">
        <f t="shared" si="732"/>
        <v>113</v>
      </c>
      <c r="F2713" s="63">
        <f t="shared" si="725"/>
        <v>45778.416666666642</v>
      </c>
      <c r="G2713" s="64">
        <f t="shared" si="734"/>
        <v>745.40346854478787</v>
      </c>
      <c r="H2713" s="64">
        <f t="shared" si="739"/>
        <v>70.071313542562791</v>
      </c>
      <c r="I2713" s="64">
        <f t="shared" si="739"/>
        <v>230.87537616916288</v>
      </c>
      <c r="J2713" s="64">
        <f t="shared" si="739"/>
        <v>210.19641951415434</v>
      </c>
      <c r="K2713" s="64">
        <f t="shared" si="739"/>
        <v>0</v>
      </c>
      <c r="L2713" s="64">
        <f t="shared" si="739"/>
        <v>0</v>
      </c>
      <c r="M2713" s="64">
        <f t="shared" si="739"/>
        <v>14.312242057677674</v>
      </c>
      <c r="N2713" s="64">
        <f t="shared" si="739"/>
        <v>219.94811726123021</v>
      </c>
      <c r="O2713" s="121"/>
      <c r="P2713" s="177">
        <v>2.9750000000000001</v>
      </c>
      <c r="Q2713" s="177">
        <v>37.036258190789361</v>
      </c>
      <c r="R2713" s="177">
        <v>37.036258190789361</v>
      </c>
      <c r="S2713" s="177">
        <v>34.996770837407595</v>
      </c>
      <c r="T2713" s="177">
        <v>35.926814822589208</v>
      </c>
      <c r="U2713" s="177">
        <v>37.036258190789361</v>
      </c>
      <c r="V2713" s="177">
        <v>37.036258190789361</v>
      </c>
      <c r="W2713" s="177">
        <v>7.5608844163978697</v>
      </c>
      <c r="X2713" s="177">
        <v>33.961219187608101</v>
      </c>
      <c r="Y2713" s="177">
        <v>39.536639999999998</v>
      </c>
      <c r="Z2713" s="177">
        <v>0</v>
      </c>
      <c r="AA2713" s="177">
        <v>24.410677979583934</v>
      </c>
      <c r="AB2713" s="177">
        <v>29.670318381321831</v>
      </c>
      <c r="AC2713" s="177">
        <v>17.722088137167006</v>
      </c>
      <c r="AD2713" s="177">
        <v>70.071313542562791</v>
      </c>
      <c r="AE2713" s="177">
        <v>32.189846937060857</v>
      </c>
      <c r="AF2713" s="177">
        <v>14.312242057677674</v>
      </c>
      <c r="AG2713" s="177">
        <v>70.065473171384781</v>
      </c>
      <c r="AH2713" s="177">
        <v>70.065473171384781</v>
      </c>
      <c r="AI2713" s="177">
        <v>70.065473171384781</v>
      </c>
      <c r="AJ2713" s="177">
        <v>43.728199968099254</v>
      </c>
    </row>
    <row r="2714" spans="1:36" hidden="1" outlineLevel="1" x14ac:dyDescent="0.25">
      <c r="A2714" s="190">
        <f t="shared" si="735"/>
        <v>2025</v>
      </c>
      <c r="B2714" s="55">
        <f t="shared" si="736"/>
        <v>5</v>
      </c>
      <c r="C2714" s="55">
        <f t="shared" si="737"/>
        <v>11</v>
      </c>
      <c r="D2714" s="55">
        <f t="shared" si="732"/>
        <v>113</v>
      </c>
      <c r="F2714" s="63">
        <f t="shared" si="725"/>
        <v>45778.458333333307</v>
      </c>
      <c r="G2714" s="64">
        <f t="shared" si="734"/>
        <v>740.85404964298391</v>
      </c>
      <c r="H2714" s="64">
        <f t="shared" si="739"/>
        <v>67.912474066180124</v>
      </c>
      <c r="I2714" s="64">
        <f t="shared" si="739"/>
        <v>227.44906080583041</v>
      </c>
      <c r="J2714" s="64">
        <f t="shared" si="739"/>
        <v>201.99213914259835</v>
      </c>
      <c r="K2714" s="64">
        <f t="shared" si="739"/>
        <v>0</v>
      </c>
      <c r="L2714" s="64">
        <f t="shared" si="739"/>
        <v>0</v>
      </c>
      <c r="M2714" s="64">
        <f t="shared" si="739"/>
        <v>13.39869469229399</v>
      </c>
      <c r="N2714" s="64">
        <f t="shared" si="739"/>
        <v>230.10168093608098</v>
      </c>
      <c r="O2714" s="121"/>
      <c r="P2714" s="177">
        <v>2.9750000000000001</v>
      </c>
      <c r="Q2714" s="177">
        <v>38.952992754920359</v>
      </c>
      <c r="R2714" s="177">
        <v>38.952992754920359</v>
      </c>
      <c r="S2714" s="177">
        <v>34.18124471145579</v>
      </c>
      <c r="T2714" s="177">
        <v>34.156165869252888</v>
      </c>
      <c r="U2714" s="177">
        <v>38.952992754920359</v>
      </c>
      <c r="V2714" s="177">
        <v>38.952992754920359</v>
      </c>
      <c r="W2714" s="177">
        <v>7.8725728450792145</v>
      </c>
      <c r="X2714" s="177">
        <v>33.971318208787103</v>
      </c>
      <c r="Y2714" s="177">
        <v>42.332160000000002</v>
      </c>
      <c r="Z2714" s="177">
        <v>0</v>
      </c>
      <c r="AA2714" s="177">
        <v>25.881914009127826</v>
      </c>
      <c r="AB2714" s="177">
        <v>28.402169512076444</v>
      </c>
      <c r="AC2714" s="177">
        <v>20.005626395195254</v>
      </c>
      <c r="AD2714" s="177">
        <v>67.912474066180124</v>
      </c>
      <c r="AE2714" s="177">
        <v>30.652674903635333</v>
      </c>
      <c r="AF2714" s="177">
        <v>13.39869469229399</v>
      </c>
      <c r="AG2714" s="177">
        <v>67.330713047532782</v>
      </c>
      <c r="AH2714" s="177">
        <v>67.330713047532782</v>
      </c>
      <c r="AI2714" s="177">
        <v>67.330713047532782</v>
      </c>
      <c r="AJ2714" s="177">
        <v>41.307924267620081</v>
      </c>
    </row>
    <row r="2715" spans="1:36" hidden="1" outlineLevel="1" x14ac:dyDescent="0.25">
      <c r="A2715" s="190">
        <f t="shared" si="735"/>
        <v>2025</v>
      </c>
      <c r="B2715" s="55">
        <f t="shared" si="736"/>
        <v>5</v>
      </c>
      <c r="C2715" s="55">
        <f t="shared" si="737"/>
        <v>12</v>
      </c>
      <c r="D2715" s="55">
        <f t="shared" si="732"/>
        <v>113</v>
      </c>
      <c r="F2715" s="63">
        <f t="shared" si="725"/>
        <v>45778.499999999971</v>
      </c>
      <c r="G2715" s="64">
        <f t="shared" si="734"/>
        <v>745.59503423258252</v>
      </c>
      <c r="H2715" s="64">
        <f t="shared" ref="H2715:N2724" si="740">SUMIF($P$6:$AK$6,H$6,$P2715:$AK2715)</f>
        <v>67.732875234730031</v>
      </c>
      <c r="I2715" s="64">
        <f t="shared" si="740"/>
        <v>226.74722190008637</v>
      </c>
      <c r="J2715" s="64">
        <f t="shared" si="740"/>
        <v>201.49148953564941</v>
      </c>
      <c r="K2715" s="64">
        <f t="shared" si="740"/>
        <v>0</v>
      </c>
      <c r="L2715" s="64">
        <f t="shared" si="740"/>
        <v>0</v>
      </c>
      <c r="M2715" s="64">
        <f t="shared" si="740"/>
        <v>12.586652589730718</v>
      </c>
      <c r="N2715" s="64">
        <f t="shared" si="740"/>
        <v>237.03679497238608</v>
      </c>
      <c r="O2715" s="121"/>
      <c r="P2715" s="177">
        <v>2.9750000000000001</v>
      </c>
      <c r="Q2715" s="177">
        <v>39.983495208754228</v>
      </c>
      <c r="R2715" s="177">
        <v>39.983495208754228</v>
      </c>
      <c r="S2715" s="177">
        <v>32.436644713754902</v>
      </c>
      <c r="T2715" s="177">
        <v>34.061996252255028</v>
      </c>
      <c r="U2715" s="177">
        <v>39.983495208754228</v>
      </c>
      <c r="V2715" s="177">
        <v>39.983495208754228</v>
      </c>
      <c r="W2715" s="177">
        <v>7.6741171837610489</v>
      </c>
      <c r="X2715" s="177">
        <v>35.162015360062114</v>
      </c>
      <c r="Y2715" s="177">
        <v>40.734720000000003</v>
      </c>
      <c r="Z2715" s="177">
        <v>0</v>
      </c>
      <c r="AA2715" s="177">
        <v>28.453206550792125</v>
      </c>
      <c r="AB2715" s="177">
        <v>27.360317679160524</v>
      </c>
      <c r="AC2715" s="177">
        <v>21.289289907416531</v>
      </c>
      <c r="AD2715" s="177">
        <v>67.732875234730031</v>
      </c>
      <c r="AE2715" s="177">
        <v>31.070940465106663</v>
      </c>
      <c r="AF2715" s="177">
        <v>12.586652589730718</v>
      </c>
      <c r="AG2715" s="177">
        <v>67.163829845216469</v>
      </c>
      <c r="AH2715" s="177">
        <v>67.163829845216469</v>
      </c>
      <c r="AI2715" s="177">
        <v>67.163829845216469</v>
      </c>
      <c r="AJ2715" s="177">
        <v>42.63178792514659</v>
      </c>
    </row>
    <row r="2716" spans="1:36" hidden="1" outlineLevel="1" x14ac:dyDescent="0.25">
      <c r="A2716" s="190">
        <f t="shared" si="735"/>
        <v>2025</v>
      </c>
      <c r="B2716" s="55">
        <f t="shared" si="736"/>
        <v>5</v>
      </c>
      <c r="C2716" s="55">
        <f t="shared" si="737"/>
        <v>13</v>
      </c>
      <c r="D2716" s="55">
        <f t="shared" si="732"/>
        <v>113</v>
      </c>
      <c r="F2716" s="63">
        <f t="shared" si="725"/>
        <v>45778.541666666635</v>
      </c>
      <c r="G2716" s="64">
        <f t="shared" si="734"/>
        <v>726.41592503520076</v>
      </c>
      <c r="H2716" s="64">
        <f t="shared" si="740"/>
        <v>60.672360116213774</v>
      </c>
      <c r="I2716" s="64">
        <f t="shared" si="740"/>
        <v>220.3718353584625</v>
      </c>
      <c r="J2716" s="64">
        <f t="shared" si="740"/>
        <v>192.64700915279792</v>
      </c>
      <c r="K2716" s="64">
        <f t="shared" si="740"/>
        <v>0</v>
      </c>
      <c r="L2716" s="64">
        <f t="shared" si="740"/>
        <v>0</v>
      </c>
      <c r="M2716" s="64">
        <f t="shared" si="740"/>
        <v>12.180631538449081</v>
      </c>
      <c r="N2716" s="64">
        <f t="shared" si="740"/>
        <v>240.54408886927752</v>
      </c>
      <c r="O2716" s="121"/>
      <c r="P2716" s="177">
        <v>2.9750000000000001</v>
      </c>
      <c r="Q2716" s="177">
        <v>40.024715306907595</v>
      </c>
      <c r="R2716" s="177">
        <v>40.024715306907595</v>
      </c>
      <c r="S2716" s="177">
        <v>29.851199880067256</v>
      </c>
      <c r="T2716" s="177">
        <v>35.264299955300352</v>
      </c>
      <c r="U2716" s="177">
        <v>40.024715306907595</v>
      </c>
      <c r="V2716" s="177">
        <v>40.024715306907595</v>
      </c>
      <c r="W2716" s="177">
        <v>7.4072488663544735</v>
      </c>
      <c r="X2716" s="177">
        <v>34.842607040686389</v>
      </c>
      <c r="Y2716" s="177">
        <v>36.341760000000001</v>
      </c>
      <c r="Z2716" s="177">
        <v>0</v>
      </c>
      <c r="AA2716" s="177">
        <v>30.507679928949251</v>
      </c>
      <c r="AB2716" s="177">
        <v>28.379065731174371</v>
      </c>
      <c r="AC2716" s="177">
        <v>21.558481981523528</v>
      </c>
      <c r="AD2716" s="177">
        <v>60.672360116213774</v>
      </c>
      <c r="AE2716" s="177">
        <v>29.05013885304983</v>
      </c>
      <c r="AF2716" s="177">
        <v>12.180631538449081</v>
      </c>
      <c r="AG2716" s="177">
        <v>64.215669717599312</v>
      </c>
      <c r="AH2716" s="177">
        <v>64.215669717599312</v>
      </c>
      <c r="AI2716" s="177">
        <v>64.215669717599312</v>
      </c>
      <c r="AJ2716" s="177">
        <v>44.639580763004204</v>
      </c>
    </row>
    <row r="2717" spans="1:36" hidden="1" outlineLevel="1" x14ac:dyDescent="0.25">
      <c r="A2717" s="190">
        <f t="shared" si="735"/>
        <v>2025</v>
      </c>
      <c r="B2717" s="55">
        <f t="shared" si="736"/>
        <v>5</v>
      </c>
      <c r="C2717" s="55">
        <f t="shared" si="737"/>
        <v>14</v>
      </c>
      <c r="D2717" s="55">
        <f t="shared" si="732"/>
        <v>113</v>
      </c>
      <c r="F2717" s="63">
        <f t="shared" si="725"/>
        <v>45778.583333333299</v>
      </c>
      <c r="G2717" s="64">
        <f t="shared" si="734"/>
        <v>717.60300842028926</v>
      </c>
      <c r="H2717" s="64">
        <f t="shared" si="740"/>
        <v>56.576602658076588</v>
      </c>
      <c r="I2717" s="64">
        <f t="shared" si="740"/>
        <v>209.06838281165128</v>
      </c>
      <c r="J2717" s="64">
        <f t="shared" si="740"/>
        <v>203.11970352683289</v>
      </c>
      <c r="K2717" s="64">
        <f t="shared" si="740"/>
        <v>0</v>
      </c>
      <c r="L2717" s="64">
        <f t="shared" si="740"/>
        <v>0</v>
      </c>
      <c r="M2717" s="64">
        <f t="shared" si="740"/>
        <v>12.079126275628671</v>
      </c>
      <c r="N2717" s="64">
        <f t="shared" si="740"/>
        <v>236.75919314809983</v>
      </c>
      <c r="O2717" s="121"/>
      <c r="P2717" s="177">
        <v>2.9750000000000001</v>
      </c>
      <c r="Q2717" s="177">
        <v>37.778219957549744</v>
      </c>
      <c r="R2717" s="177">
        <v>37.778219957549744</v>
      </c>
      <c r="S2717" s="177">
        <v>22.955105586540842</v>
      </c>
      <c r="T2717" s="177">
        <v>33.074379915683785</v>
      </c>
      <c r="U2717" s="177">
        <v>37.778219957549744</v>
      </c>
      <c r="V2717" s="177">
        <v>37.778219957549744</v>
      </c>
      <c r="W2717" s="177">
        <v>7.2764439385708677</v>
      </c>
      <c r="X2717" s="177">
        <v>35.421827781656162</v>
      </c>
      <c r="Y2717" s="177">
        <v>36.341760000000001</v>
      </c>
      <c r="Z2717" s="177">
        <v>0</v>
      </c>
      <c r="AA2717" s="177">
        <v>33.446365914941033</v>
      </c>
      <c r="AB2717" s="177">
        <v>26.747328708444542</v>
      </c>
      <c r="AC2717" s="177">
        <v>25.452618694515273</v>
      </c>
      <c r="AD2717" s="177">
        <v>56.576602658076588</v>
      </c>
      <c r="AE2717" s="177">
        <v>28.345161098904697</v>
      </c>
      <c r="AF2717" s="177">
        <v>12.079126275628671</v>
      </c>
      <c r="AG2717" s="177">
        <v>67.706567842277636</v>
      </c>
      <c r="AH2717" s="177">
        <v>67.706567842277636</v>
      </c>
      <c r="AI2717" s="177">
        <v>67.706567842277636</v>
      </c>
      <c r="AJ2717" s="177">
        <v>42.678704490294933</v>
      </c>
    </row>
    <row r="2718" spans="1:36" hidden="1" outlineLevel="1" x14ac:dyDescent="0.25">
      <c r="A2718" s="190">
        <f t="shared" si="735"/>
        <v>2025</v>
      </c>
      <c r="B2718" s="55">
        <f t="shared" si="736"/>
        <v>5</v>
      </c>
      <c r="C2718" s="55">
        <f t="shared" si="737"/>
        <v>15</v>
      </c>
      <c r="D2718" s="55">
        <f t="shared" si="732"/>
        <v>113</v>
      </c>
      <c r="F2718" s="63">
        <f t="shared" si="725"/>
        <v>45778.624999999964</v>
      </c>
      <c r="G2718" s="64">
        <f t="shared" si="734"/>
        <v>669.45638238538334</v>
      </c>
      <c r="H2718" s="64">
        <f t="shared" si="740"/>
        <v>54.954304967313057</v>
      </c>
      <c r="I2718" s="64">
        <f t="shared" si="740"/>
        <v>186.06645363856856</v>
      </c>
      <c r="J2718" s="64">
        <f t="shared" si="740"/>
        <v>185.90940553891267</v>
      </c>
      <c r="K2718" s="64">
        <f t="shared" si="740"/>
        <v>0</v>
      </c>
      <c r="L2718" s="64">
        <f t="shared" si="740"/>
        <v>0</v>
      </c>
      <c r="M2718" s="64">
        <f t="shared" si="740"/>
        <v>12.789663115371535</v>
      </c>
      <c r="N2718" s="64">
        <f t="shared" si="740"/>
        <v>229.73655512521756</v>
      </c>
      <c r="O2718" s="121"/>
      <c r="P2718" s="177">
        <v>2.9750000000000001</v>
      </c>
      <c r="Q2718" s="177">
        <v>37.427849123246233</v>
      </c>
      <c r="R2718" s="177">
        <v>37.427849123246233</v>
      </c>
      <c r="S2718" s="177">
        <v>15.867822467653047</v>
      </c>
      <c r="T2718" s="177">
        <v>29.123218809298955</v>
      </c>
      <c r="U2718" s="177">
        <v>37.427849123246233</v>
      </c>
      <c r="V2718" s="177">
        <v>37.427849123246233</v>
      </c>
      <c r="W2718" s="177">
        <v>6.6139000286928802</v>
      </c>
      <c r="X2718" s="177">
        <v>33.523141251525317</v>
      </c>
      <c r="Y2718" s="177">
        <v>29.952000000000002</v>
      </c>
      <c r="Z2718" s="177">
        <v>0</v>
      </c>
      <c r="AA2718" s="177">
        <v>30.926226511786858</v>
      </c>
      <c r="AB2718" s="177">
        <v>26.799748221918701</v>
      </c>
      <c r="AC2718" s="177">
        <v>22.299183898527083</v>
      </c>
      <c r="AD2718" s="177">
        <v>54.954304967313057</v>
      </c>
      <c r="AE2718" s="177">
        <v>26.14835974055298</v>
      </c>
      <c r="AF2718" s="177">
        <v>12.789663115371535</v>
      </c>
      <c r="AG2718" s="177">
        <v>61.969801846304222</v>
      </c>
      <c r="AH2718" s="177">
        <v>61.969801846304222</v>
      </c>
      <c r="AI2718" s="177">
        <v>61.969801846304222</v>
      </c>
      <c r="AJ2718" s="177">
        <v>41.863011340845382</v>
      </c>
    </row>
    <row r="2719" spans="1:36" hidden="1" outlineLevel="1" x14ac:dyDescent="0.25">
      <c r="A2719" s="190">
        <f t="shared" si="735"/>
        <v>2025</v>
      </c>
      <c r="B2719" s="55">
        <f t="shared" si="736"/>
        <v>5</v>
      </c>
      <c r="C2719" s="55">
        <f t="shared" si="737"/>
        <v>16</v>
      </c>
      <c r="D2719" s="55">
        <f t="shared" si="732"/>
        <v>113</v>
      </c>
      <c r="F2719" s="63">
        <f t="shared" si="725"/>
        <v>45778.666666666628</v>
      </c>
      <c r="G2719" s="64">
        <f t="shared" si="734"/>
        <v>627.20516207500066</v>
      </c>
      <c r="H2719" s="64">
        <f t="shared" si="740"/>
        <v>48.534990490759959</v>
      </c>
      <c r="I2719" s="64">
        <f t="shared" si="740"/>
        <v>156.62410717268261</v>
      </c>
      <c r="J2719" s="64">
        <f t="shared" si="740"/>
        <v>179.75425748586918</v>
      </c>
      <c r="K2719" s="64">
        <f t="shared" si="740"/>
        <v>0</v>
      </c>
      <c r="L2719" s="64">
        <f t="shared" si="740"/>
        <v>0</v>
      </c>
      <c r="M2719" s="64">
        <f t="shared" si="740"/>
        <v>13.297189429473582</v>
      </c>
      <c r="N2719" s="64">
        <f t="shared" si="740"/>
        <v>228.99461749621534</v>
      </c>
      <c r="O2719" s="121"/>
      <c r="P2719" s="177">
        <v>2.9750000000000001</v>
      </c>
      <c r="Q2719" s="177">
        <v>35.882095442495419</v>
      </c>
      <c r="R2719" s="177">
        <v>35.882095442495419</v>
      </c>
      <c r="S2719" s="177">
        <v>7.0815140576421456</v>
      </c>
      <c r="T2719" s="177">
        <v>23.743934471796504</v>
      </c>
      <c r="U2719" s="177">
        <v>35.882095442495419</v>
      </c>
      <c r="V2719" s="177">
        <v>35.882095442495419</v>
      </c>
      <c r="W2719" s="177">
        <v>6.2501714466529181</v>
      </c>
      <c r="X2719" s="177">
        <v>31.203489026275516</v>
      </c>
      <c r="Y2719" s="177">
        <v>19.169280000000001</v>
      </c>
      <c r="Z2719" s="177">
        <v>0</v>
      </c>
      <c r="AA2719" s="177">
        <v>32.880403982860777</v>
      </c>
      <c r="AB2719" s="177">
        <v>29.969304418928573</v>
      </c>
      <c r="AC2719" s="177">
        <v>22.616527324444327</v>
      </c>
      <c r="AD2719" s="177">
        <v>48.534990490759959</v>
      </c>
      <c r="AE2719" s="177">
        <v>25.952209035323534</v>
      </c>
      <c r="AF2719" s="177">
        <v>13.297189429473582</v>
      </c>
      <c r="AG2719" s="177">
        <v>59.918085828623056</v>
      </c>
      <c r="AH2719" s="177">
        <v>59.918085828623056</v>
      </c>
      <c r="AI2719" s="177">
        <v>59.918085828623056</v>
      </c>
      <c r="AJ2719" s="177">
        <v>40.248509134991991</v>
      </c>
    </row>
    <row r="2720" spans="1:36" hidden="1" outlineLevel="1" x14ac:dyDescent="0.25">
      <c r="A2720" s="190">
        <f t="shared" si="735"/>
        <v>2025</v>
      </c>
      <c r="B2720" s="55">
        <f t="shared" si="736"/>
        <v>5</v>
      </c>
      <c r="C2720" s="55">
        <f t="shared" si="737"/>
        <v>17</v>
      </c>
      <c r="D2720" s="55">
        <f t="shared" si="732"/>
        <v>113</v>
      </c>
      <c r="F2720" s="63">
        <f t="shared" si="725"/>
        <v>45778.708333333292</v>
      </c>
      <c r="G2720" s="64">
        <f t="shared" si="734"/>
        <v>421.18040986673964</v>
      </c>
      <c r="H2720" s="64">
        <f t="shared" si="740"/>
        <v>25.423747846332542</v>
      </c>
      <c r="I2720" s="64">
        <f t="shared" si="740"/>
        <v>94.788900072498564</v>
      </c>
      <c r="J2720" s="64">
        <f t="shared" si="740"/>
        <v>77.760104826588233</v>
      </c>
      <c r="K2720" s="64">
        <f t="shared" si="740"/>
        <v>0</v>
      </c>
      <c r="L2720" s="64">
        <f t="shared" si="740"/>
        <v>0</v>
      </c>
      <c r="M2720" s="64">
        <f t="shared" si="740"/>
        <v>14.109231532036851</v>
      </c>
      <c r="N2720" s="64">
        <f t="shared" si="740"/>
        <v>209.09842558928347</v>
      </c>
      <c r="O2720" s="121"/>
      <c r="P2720" s="177">
        <v>2.9750000000000001</v>
      </c>
      <c r="Q2720" s="177">
        <v>32.007406216080064</v>
      </c>
      <c r="R2720" s="177">
        <v>32.007406216080064</v>
      </c>
      <c r="S2720" s="177">
        <v>1.9313994843451454</v>
      </c>
      <c r="T2720" s="177">
        <v>3.5319852726873071</v>
      </c>
      <c r="U2720" s="177">
        <v>32.007406216080064</v>
      </c>
      <c r="V2720" s="177">
        <v>32.007406216080064</v>
      </c>
      <c r="W2720" s="177">
        <v>4.5409278906516386</v>
      </c>
      <c r="X2720" s="177">
        <v>26.182447588311611</v>
      </c>
      <c r="Y2720" s="177">
        <v>8.3865600000000011</v>
      </c>
      <c r="Z2720" s="177">
        <v>0</v>
      </c>
      <c r="AA2720" s="177">
        <v>33.2762435785381</v>
      </c>
      <c r="AB2720" s="177">
        <v>28.261785973873536</v>
      </c>
      <c r="AC2720" s="177">
        <v>19.530771172551578</v>
      </c>
      <c r="AD2720" s="177">
        <v>25.423747846332542</v>
      </c>
      <c r="AE2720" s="177">
        <v>21.439564310790935</v>
      </c>
      <c r="AF2720" s="177">
        <v>14.109231532036851</v>
      </c>
      <c r="AG2720" s="177">
        <v>25.920034942196079</v>
      </c>
      <c r="AH2720" s="177">
        <v>25.920034942196079</v>
      </c>
      <c r="AI2720" s="177">
        <v>25.920034942196079</v>
      </c>
      <c r="AJ2720" s="177">
        <v>25.801015525711929</v>
      </c>
    </row>
    <row r="2721" spans="1:36" hidden="1" outlineLevel="1" x14ac:dyDescent="0.25">
      <c r="A2721" s="190">
        <f t="shared" si="735"/>
        <v>2025</v>
      </c>
      <c r="B2721" s="55">
        <f t="shared" si="736"/>
        <v>5</v>
      </c>
      <c r="C2721" s="55">
        <f t="shared" si="737"/>
        <v>18</v>
      </c>
      <c r="D2721" s="55">
        <f t="shared" si="732"/>
        <v>113</v>
      </c>
      <c r="F2721" s="63">
        <f t="shared" si="725"/>
        <v>45778.749999999956</v>
      </c>
      <c r="G2721" s="64">
        <f t="shared" si="734"/>
        <v>244.51915104694507</v>
      </c>
      <c r="H2721" s="64">
        <f t="shared" si="740"/>
        <v>0.84417027130460764</v>
      </c>
      <c r="I2721" s="64">
        <f t="shared" si="740"/>
        <v>25.838096822699598</v>
      </c>
      <c r="J2721" s="64">
        <f t="shared" si="740"/>
        <v>1.1208955760691497</v>
      </c>
      <c r="K2721" s="64">
        <f t="shared" si="740"/>
        <v>0</v>
      </c>
      <c r="L2721" s="64">
        <f t="shared" si="740"/>
        <v>0</v>
      </c>
      <c r="M2721" s="64">
        <f t="shared" si="740"/>
        <v>15.428799948702171</v>
      </c>
      <c r="N2721" s="64">
        <f t="shared" si="740"/>
        <v>201.28718842816954</v>
      </c>
      <c r="O2721" s="121"/>
      <c r="P2721" s="177">
        <v>2.9750000000000001</v>
      </c>
      <c r="Q2721" s="177">
        <v>29.503285253263762</v>
      </c>
      <c r="R2721" s="177">
        <v>29.503285253263762</v>
      </c>
      <c r="S2721" s="177">
        <v>3.2646878913085306E-2</v>
      </c>
      <c r="T2721" s="177">
        <v>0</v>
      </c>
      <c r="U2721" s="177">
        <v>29.503285253263762</v>
      </c>
      <c r="V2721" s="177">
        <v>29.503285253263762</v>
      </c>
      <c r="W2721" s="177">
        <v>1.2499785133518793</v>
      </c>
      <c r="X2721" s="177">
        <v>7.5492223997578662</v>
      </c>
      <c r="Y2721" s="177">
        <v>1.9967999999999999</v>
      </c>
      <c r="Z2721" s="177">
        <v>0</v>
      </c>
      <c r="AA2721" s="177">
        <v>30.84838488112867</v>
      </c>
      <c r="AB2721" s="177">
        <v>31.132850702833295</v>
      </c>
      <c r="AC2721" s="177">
        <v>21.292811831152516</v>
      </c>
      <c r="AD2721" s="177">
        <v>0.84417027130460764</v>
      </c>
      <c r="AE2721" s="177">
        <v>6.4081835850287758</v>
      </c>
      <c r="AF2721" s="177">
        <v>15.428799948702171</v>
      </c>
      <c r="AG2721" s="177">
        <v>0.3736318586897166</v>
      </c>
      <c r="AH2721" s="177">
        <v>0.3736318586897166</v>
      </c>
      <c r="AI2721" s="177">
        <v>0.3736318586897166</v>
      </c>
      <c r="AJ2721" s="177">
        <v>5.6262654456479897</v>
      </c>
    </row>
    <row r="2722" spans="1:36" hidden="1" outlineLevel="1" x14ac:dyDescent="0.25">
      <c r="A2722" s="190">
        <f t="shared" si="735"/>
        <v>2025</v>
      </c>
      <c r="B2722" s="55">
        <f t="shared" si="736"/>
        <v>5</v>
      </c>
      <c r="C2722" s="55">
        <f t="shared" si="737"/>
        <v>19</v>
      </c>
      <c r="D2722" s="55">
        <f t="shared" si="732"/>
        <v>113</v>
      </c>
      <c r="F2722" s="63">
        <f t="shared" si="725"/>
        <v>45778.791666666621</v>
      </c>
      <c r="G2722" s="64">
        <f t="shared" si="734"/>
        <v>211.99375096385847</v>
      </c>
      <c r="H2722" s="64">
        <f t="shared" si="740"/>
        <v>0</v>
      </c>
      <c r="I2722" s="64">
        <f t="shared" si="740"/>
        <v>3.2640551199291656</v>
      </c>
      <c r="J2722" s="64">
        <f t="shared" si="740"/>
        <v>0</v>
      </c>
      <c r="K2722" s="64">
        <f t="shared" si="740"/>
        <v>0</v>
      </c>
      <c r="L2722" s="64">
        <f t="shared" si="740"/>
        <v>0</v>
      </c>
      <c r="M2722" s="64">
        <f t="shared" si="740"/>
        <v>16.849873628187897</v>
      </c>
      <c r="N2722" s="64">
        <f t="shared" si="740"/>
        <v>191.8798222157414</v>
      </c>
      <c r="O2722" s="121"/>
      <c r="P2722" s="177">
        <v>2.9750000000000001</v>
      </c>
      <c r="Q2722" s="177">
        <v>27.699905959054483</v>
      </c>
      <c r="R2722" s="177">
        <v>27.699905959054483</v>
      </c>
      <c r="S2722" s="177">
        <v>0</v>
      </c>
      <c r="T2722" s="177">
        <v>0</v>
      </c>
      <c r="U2722" s="177">
        <v>27.699905959054483</v>
      </c>
      <c r="V2722" s="177">
        <v>27.699905959054483</v>
      </c>
      <c r="W2722" s="177">
        <v>9.0128378576073184E-2</v>
      </c>
      <c r="X2722" s="177">
        <v>4.2407769347837812E-2</v>
      </c>
      <c r="Y2722" s="177">
        <v>0</v>
      </c>
      <c r="Z2722" s="177">
        <v>0</v>
      </c>
      <c r="AA2722" s="177">
        <v>30.665947951283261</v>
      </c>
      <c r="AB2722" s="177">
        <v>30.727262388631338</v>
      </c>
      <c r="AC2722" s="177">
        <v>19.686988039608845</v>
      </c>
      <c r="AD2722" s="177">
        <v>0</v>
      </c>
      <c r="AE2722" s="177">
        <v>0.15651897200525472</v>
      </c>
      <c r="AF2722" s="177">
        <v>16.849873628187897</v>
      </c>
      <c r="AG2722" s="177">
        <v>0</v>
      </c>
      <c r="AH2722" s="177">
        <v>0</v>
      </c>
      <c r="AI2722" s="177">
        <v>0</v>
      </c>
      <c r="AJ2722" s="177">
        <v>0</v>
      </c>
    </row>
    <row r="2723" spans="1:36" hidden="1" outlineLevel="1" x14ac:dyDescent="0.25">
      <c r="A2723" s="190">
        <f t="shared" si="735"/>
        <v>2025</v>
      </c>
      <c r="B2723" s="55">
        <f t="shared" si="736"/>
        <v>5</v>
      </c>
      <c r="C2723" s="55">
        <f t="shared" si="737"/>
        <v>20</v>
      </c>
      <c r="D2723" s="55">
        <f t="shared" si="732"/>
        <v>113</v>
      </c>
      <c r="F2723" s="63">
        <f t="shared" si="725"/>
        <v>45778.833333333285</v>
      </c>
      <c r="G2723" s="64">
        <f t="shared" si="734"/>
        <v>200.26099573074274</v>
      </c>
      <c r="H2723" s="64">
        <f t="shared" si="740"/>
        <v>0</v>
      </c>
      <c r="I2723" s="64">
        <f t="shared" si="740"/>
        <v>2.9750000000000001</v>
      </c>
      <c r="J2723" s="64">
        <f t="shared" si="740"/>
        <v>0</v>
      </c>
      <c r="K2723" s="64">
        <f t="shared" si="740"/>
        <v>0</v>
      </c>
      <c r="L2723" s="64">
        <f t="shared" si="740"/>
        <v>0</v>
      </c>
      <c r="M2723" s="64">
        <f t="shared" si="740"/>
        <v>18.778473621775664</v>
      </c>
      <c r="N2723" s="64">
        <f t="shared" si="740"/>
        <v>178.50752210896707</v>
      </c>
      <c r="O2723" s="121"/>
      <c r="P2723" s="177">
        <v>2.9750000000000001</v>
      </c>
      <c r="Q2723" s="177">
        <v>24.907244309164689</v>
      </c>
      <c r="R2723" s="177">
        <v>24.907244309164689</v>
      </c>
      <c r="S2723" s="177">
        <v>0</v>
      </c>
      <c r="T2723" s="177">
        <v>0</v>
      </c>
      <c r="U2723" s="177">
        <v>24.907244309164689</v>
      </c>
      <c r="V2723" s="177">
        <v>24.907244309164689</v>
      </c>
      <c r="W2723" s="177">
        <v>0</v>
      </c>
      <c r="X2723" s="177">
        <v>0</v>
      </c>
      <c r="Y2723" s="177">
        <v>0</v>
      </c>
      <c r="Z2723" s="177">
        <v>0</v>
      </c>
      <c r="AA2723" s="177">
        <v>29.219620032270441</v>
      </c>
      <c r="AB2723" s="177">
        <v>30.304805894943652</v>
      </c>
      <c r="AC2723" s="177">
        <v>19.354118945094203</v>
      </c>
      <c r="AD2723" s="177">
        <v>0</v>
      </c>
      <c r="AE2723" s="177">
        <v>0</v>
      </c>
      <c r="AF2723" s="177">
        <v>18.778473621775664</v>
      </c>
      <c r="AG2723" s="177">
        <v>0</v>
      </c>
      <c r="AH2723" s="177">
        <v>0</v>
      </c>
      <c r="AI2723" s="177">
        <v>0</v>
      </c>
      <c r="AJ2723" s="177">
        <v>0</v>
      </c>
    </row>
    <row r="2724" spans="1:36" hidden="1" outlineLevel="1" x14ac:dyDescent="0.25">
      <c r="A2724" s="190">
        <f t="shared" si="735"/>
        <v>2025</v>
      </c>
      <c r="B2724" s="55">
        <f t="shared" si="736"/>
        <v>5</v>
      </c>
      <c r="C2724" s="55">
        <f t="shared" si="737"/>
        <v>21</v>
      </c>
      <c r="D2724" s="55">
        <f t="shared" si="732"/>
        <v>113</v>
      </c>
      <c r="F2724" s="63">
        <f t="shared" si="725"/>
        <v>45778.874999999949</v>
      </c>
      <c r="G2724" s="64">
        <f t="shared" si="734"/>
        <v>190.69105709285014</v>
      </c>
      <c r="H2724" s="64">
        <f t="shared" si="740"/>
        <v>0</v>
      </c>
      <c r="I2724" s="64">
        <f t="shared" si="740"/>
        <v>2.9750000000000001</v>
      </c>
      <c r="J2724" s="64">
        <f t="shared" si="740"/>
        <v>0</v>
      </c>
      <c r="K2724" s="64">
        <f t="shared" si="740"/>
        <v>0</v>
      </c>
      <c r="L2724" s="64">
        <f t="shared" si="740"/>
        <v>0</v>
      </c>
      <c r="M2724" s="64">
        <f t="shared" si="740"/>
        <v>20.098042038440987</v>
      </c>
      <c r="N2724" s="64">
        <f t="shared" si="740"/>
        <v>167.61801505440914</v>
      </c>
      <c r="O2724" s="121"/>
      <c r="P2724" s="177">
        <v>2.9750000000000001</v>
      </c>
      <c r="Q2724" s="177">
        <v>22.413428370886717</v>
      </c>
      <c r="R2724" s="177">
        <v>22.413428370886717</v>
      </c>
      <c r="S2724" s="177">
        <v>0</v>
      </c>
      <c r="T2724" s="177">
        <v>0</v>
      </c>
      <c r="U2724" s="177">
        <v>22.413428370886717</v>
      </c>
      <c r="V2724" s="177">
        <v>22.413428370886717</v>
      </c>
      <c r="W2724" s="177">
        <v>0</v>
      </c>
      <c r="X2724" s="177">
        <v>0</v>
      </c>
      <c r="Y2724" s="177">
        <v>0</v>
      </c>
      <c r="Z2724" s="177">
        <v>0</v>
      </c>
      <c r="AA2724" s="177">
        <v>29.934300838848902</v>
      </c>
      <c r="AB2724" s="177">
        <v>28.232782138859392</v>
      </c>
      <c r="AC2724" s="177">
        <v>19.797218593153993</v>
      </c>
      <c r="AD2724" s="177">
        <v>0</v>
      </c>
      <c r="AE2724" s="177">
        <v>0</v>
      </c>
      <c r="AF2724" s="177">
        <v>20.098042038440987</v>
      </c>
      <c r="AG2724" s="177">
        <v>0</v>
      </c>
      <c r="AH2724" s="177">
        <v>0</v>
      </c>
      <c r="AI2724" s="177">
        <v>0</v>
      </c>
      <c r="AJ2724" s="177">
        <v>0</v>
      </c>
    </row>
    <row r="2725" spans="1:36" hidden="1" outlineLevel="1" x14ac:dyDescent="0.25">
      <c r="A2725" s="190">
        <f t="shared" si="735"/>
        <v>2025</v>
      </c>
      <c r="B2725" s="55">
        <f t="shared" si="736"/>
        <v>5</v>
      </c>
      <c r="C2725" s="55">
        <f t="shared" si="737"/>
        <v>22</v>
      </c>
      <c r="D2725" s="55">
        <f t="shared" si="732"/>
        <v>113</v>
      </c>
      <c r="F2725" s="63">
        <f t="shared" si="725"/>
        <v>45778.916666666613</v>
      </c>
      <c r="G2725" s="64">
        <f t="shared" si="734"/>
        <v>195.70538125860563</v>
      </c>
      <c r="H2725" s="64">
        <f t="shared" ref="H2725:N2734" si="741">SUMIF($P$6:$AK$6,H$6,$P2725:$AK2725)</f>
        <v>0</v>
      </c>
      <c r="I2725" s="64">
        <f t="shared" si="741"/>
        <v>2.9750000000000001</v>
      </c>
      <c r="J2725" s="64">
        <f t="shared" si="741"/>
        <v>0</v>
      </c>
      <c r="K2725" s="64">
        <f t="shared" si="741"/>
        <v>0</v>
      </c>
      <c r="L2725" s="64">
        <f t="shared" si="741"/>
        <v>0</v>
      </c>
      <c r="M2725" s="64">
        <f t="shared" si="741"/>
        <v>22.534168346130798</v>
      </c>
      <c r="N2725" s="64">
        <f t="shared" si="741"/>
        <v>170.19621291247483</v>
      </c>
      <c r="O2725" s="121"/>
      <c r="P2725" s="177">
        <v>2.9750000000000001</v>
      </c>
      <c r="Q2725" s="177">
        <v>23.072949941340394</v>
      </c>
      <c r="R2725" s="177">
        <v>23.072949941340394</v>
      </c>
      <c r="S2725" s="177">
        <v>0</v>
      </c>
      <c r="T2725" s="177">
        <v>0</v>
      </c>
      <c r="U2725" s="177">
        <v>23.072949941340394</v>
      </c>
      <c r="V2725" s="177">
        <v>23.072949941340394</v>
      </c>
      <c r="W2725" s="177">
        <v>0</v>
      </c>
      <c r="X2725" s="177">
        <v>0</v>
      </c>
      <c r="Y2725" s="177">
        <v>0</v>
      </c>
      <c r="Z2725" s="177">
        <v>0</v>
      </c>
      <c r="AA2725" s="177">
        <v>29.232063655214038</v>
      </c>
      <c r="AB2725" s="177">
        <v>28.022719186674834</v>
      </c>
      <c r="AC2725" s="177">
        <v>20.649630305224381</v>
      </c>
      <c r="AD2725" s="177">
        <v>0</v>
      </c>
      <c r="AE2725" s="177">
        <v>0</v>
      </c>
      <c r="AF2725" s="177">
        <v>22.534168346130798</v>
      </c>
      <c r="AG2725" s="177">
        <v>0</v>
      </c>
      <c r="AH2725" s="177">
        <v>0</v>
      </c>
      <c r="AI2725" s="177">
        <v>0</v>
      </c>
      <c r="AJ2725" s="177">
        <v>0</v>
      </c>
    </row>
    <row r="2726" spans="1:36" hidden="1" outlineLevel="1" x14ac:dyDescent="0.25">
      <c r="A2726" s="190">
        <f t="shared" si="735"/>
        <v>2025</v>
      </c>
      <c r="B2726" s="55">
        <f t="shared" si="736"/>
        <v>5</v>
      </c>
      <c r="C2726" s="55">
        <f t="shared" si="737"/>
        <v>23</v>
      </c>
      <c r="D2726" s="55">
        <f t="shared" si="732"/>
        <v>113</v>
      </c>
      <c r="F2726" s="63">
        <f t="shared" si="725"/>
        <v>45778.958333333278</v>
      </c>
      <c r="G2726" s="64">
        <f t="shared" si="734"/>
        <v>200.17299732459142</v>
      </c>
      <c r="H2726" s="64">
        <f t="shared" si="741"/>
        <v>0</v>
      </c>
      <c r="I2726" s="64">
        <f t="shared" si="741"/>
        <v>2.9750000000000001</v>
      </c>
      <c r="J2726" s="64">
        <f t="shared" si="741"/>
        <v>0</v>
      </c>
      <c r="K2726" s="64">
        <f t="shared" si="741"/>
        <v>0</v>
      </c>
      <c r="L2726" s="64">
        <f t="shared" si="741"/>
        <v>0</v>
      </c>
      <c r="M2726" s="64">
        <f t="shared" si="741"/>
        <v>23.955242025616531</v>
      </c>
      <c r="N2726" s="64">
        <f t="shared" si="741"/>
        <v>173.24275529897488</v>
      </c>
      <c r="O2726" s="121"/>
      <c r="P2726" s="177">
        <v>2.9750000000000001</v>
      </c>
      <c r="Q2726" s="177">
        <v>23.382100677490556</v>
      </c>
      <c r="R2726" s="177">
        <v>23.382100677490556</v>
      </c>
      <c r="S2726" s="177">
        <v>0</v>
      </c>
      <c r="T2726" s="177">
        <v>0</v>
      </c>
      <c r="U2726" s="177">
        <v>23.382100677490556</v>
      </c>
      <c r="V2726" s="177">
        <v>23.382100677490556</v>
      </c>
      <c r="W2726" s="177">
        <v>0</v>
      </c>
      <c r="X2726" s="177">
        <v>0</v>
      </c>
      <c r="Y2726" s="177">
        <v>0</v>
      </c>
      <c r="Z2726" s="177">
        <v>0</v>
      </c>
      <c r="AA2726" s="177">
        <v>30.243527069229366</v>
      </c>
      <c r="AB2726" s="177">
        <v>26.545023240014956</v>
      </c>
      <c r="AC2726" s="177">
        <v>22.92580227976832</v>
      </c>
      <c r="AD2726" s="177">
        <v>0</v>
      </c>
      <c r="AE2726" s="177">
        <v>0</v>
      </c>
      <c r="AF2726" s="177">
        <v>23.955242025616531</v>
      </c>
      <c r="AG2726" s="177">
        <v>0</v>
      </c>
      <c r="AH2726" s="177">
        <v>0</v>
      </c>
      <c r="AI2726" s="177">
        <v>0</v>
      </c>
      <c r="AJ2726" s="177">
        <v>0</v>
      </c>
    </row>
    <row r="2727" spans="1:36" hidden="1" outlineLevel="1" x14ac:dyDescent="0.25">
      <c r="A2727" s="190">
        <f t="shared" si="735"/>
        <v>2025</v>
      </c>
      <c r="B2727" s="55">
        <f t="shared" si="736"/>
        <v>6</v>
      </c>
      <c r="C2727" s="55">
        <f t="shared" si="737"/>
        <v>0</v>
      </c>
      <c r="D2727" s="55">
        <f t="shared" si="732"/>
        <v>114</v>
      </c>
      <c r="F2727" s="63">
        <f t="shared" ref="F2727" si="742">EDATE(F2703,1)</f>
        <v>45809</v>
      </c>
      <c r="G2727" s="64">
        <f t="shared" si="734"/>
        <v>167.69963245539341</v>
      </c>
      <c r="H2727" s="64">
        <f t="shared" si="741"/>
        <v>0</v>
      </c>
      <c r="I2727" s="64">
        <f t="shared" si="741"/>
        <v>2.9750000000000001</v>
      </c>
      <c r="J2727" s="64">
        <f t="shared" si="741"/>
        <v>0</v>
      </c>
      <c r="K2727" s="64">
        <f t="shared" si="741"/>
        <v>0</v>
      </c>
      <c r="L2727" s="64">
        <f t="shared" si="741"/>
        <v>0</v>
      </c>
      <c r="M2727" s="64">
        <f t="shared" si="741"/>
        <v>26.946444448059577</v>
      </c>
      <c r="N2727" s="64">
        <f t="shared" si="741"/>
        <v>137.77818800733382</v>
      </c>
      <c r="O2727" s="121"/>
      <c r="P2727" s="177">
        <v>2.9750000000000001</v>
      </c>
      <c r="Q2727" s="177">
        <v>17.786472353172631</v>
      </c>
      <c r="R2727" s="177">
        <v>17.786472353172631</v>
      </c>
      <c r="S2727" s="177">
        <v>0</v>
      </c>
      <c r="T2727" s="177">
        <v>0</v>
      </c>
      <c r="U2727" s="177">
        <v>17.786472353172631</v>
      </c>
      <c r="V2727" s="177">
        <v>17.786472353172631</v>
      </c>
      <c r="W2727" s="177">
        <v>0</v>
      </c>
      <c r="X2727" s="177">
        <v>0</v>
      </c>
      <c r="Y2727" s="177">
        <v>0</v>
      </c>
      <c r="Z2727" s="177">
        <v>0</v>
      </c>
      <c r="AA2727" s="177">
        <v>28.747435569162121</v>
      </c>
      <c r="AB2727" s="177">
        <v>19.443919598386422</v>
      </c>
      <c r="AC2727" s="177">
        <v>18.440943427094773</v>
      </c>
      <c r="AD2727" s="177">
        <v>0</v>
      </c>
      <c r="AE2727" s="177">
        <v>0</v>
      </c>
      <c r="AF2727" s="177">
        <v>26.946444448059577</v>
      </c>
      <c r="AG2727" s="177">
        <v>0</v>
      </c>
      <c r="AH2727" s="177">
        <v>0</v>
      </c>
      <c r="AI2727" s="177">
        <v>0</v>
      </c>
      <c r="AJ2727" s="177">
        <v>0</v>
      </c>
    </row>
    <row r="2728" spans="1:36" hidden="1" outlineLevel="1" x14ac:dyDescent="0.25">
      <c r="A2728" s="190">
        <f t="shared" si="735"/>
        <v>2025</v>
      </c>
      <c r="B2728" s="55">
        <f t="shared" si="736"/>
        <v>6</v>
      </c>
      <c r="C2728" s="55">
        <f t="shared" si="737"/>
        <v>1</v>
      </c>
      <c r="D2728" s="55">
        <f t="shared" si="732"/>
        <v>114</v>
      </c>
      <c r="F2728" s="63">
        <f t="shared" ref="F2728:F2791" si="743">F2727+1/24</f>
        <v>45809.041666666664</v>
      </c>
      <c r="G2728" s="64">
        <f t="shared" si="734"/>
        <v>162.61100708894344</v>
      </c>
      <c r="H2728" s="64">
        <f t="shared" si="741"/>
        <v>0</v>
      </c>
      <c r="I2728" s="64">
        <f t="shared" si="741"/>
        <v>2.9750000000000001</v>
      </c>
      <c r="J2728" s="64">
        <f t="shared" si="741"/>
        <v>0</v>
      </c>
      <c r="K2728" s="64">
        <f t="shared" si="741"/>
        <v>0</v>
      </c>
      <c r="L2728" s="64">
        <f t="shared" si="741"/>
        <v>0</v>
      </c>
      <c r="M2728" s="64">
        <f t="shared" si="741"/>
        <v>27.760263240115069</v>
      </c>
      <c r="N2728" s="64">
        <f t="shared" si="741"/>
        <v>131.87574384882836</v>
      </c>
      <c r="O2728" s="121"/>
      <c r="P2728" s="177">
        <v>2.9750000000000001</v>
      </c>
      <c r="Q2728" s="177">
        <v>15.560587052891467</v>
      </c>
      <c r="R2728" s="177">
        <v>15.560587052891467</v>
      </c>
      <c r="S2728" s="177">
        <v>0</v>
      </c>
      <c r="T2728" s="177">
        <v>0</v>
      </c>
      <c r="U2728" s="177">
        <v>15.560587052891467</v>
      </c>
      <c r="V2728" s="177">
        <v>15.560587052891467</v>
      </c>
      <c r="W2728" s="177">
        <v>0</v>
      </c>
      <c r="X2728" s="177">
        <v>0</v>
      </c>
      <c r="Y2728" s="177">
        <v>0</v>
      </c>
      <c r="Z2728" s="177">
        <v>0</v>
      </c>
      <c r="AA2728" s="177">
        <v>28.669373099584202</v>
      </c>
      <c r="AB2728" s="177">
        <v>20.771805403016181</v>
      </c>
      <c r="AC2728" s="177">
        <v>20.192217134662116</v>
      </c>
      <c r="AD2728" s="177">
        <v>0</v>
      </c>
      <c r="AE2728" s="177">
        <v>0</v>
      </c>
      <c r="AF2728" s="177">
        <v>27.760263240115069</v>
      </c>
      <c r="AG2728" s="177">
        <v>0</v>
      </c>
      <c r="AH2728" s="177">
        <v>0</v>
      </c>
      <c r="AI2728" s="177">
        <v>0</v>
      </c>
      <c r="AJ2728" s="177">
        <v>0</v>
      </c>
    </row>
    <row r="2729" spans="1:36" hidden="1" outlineLevel="1" x14ac:dyDescent="0.25">
      <c r="A2729" s="190">
        <f t="shared" si="735"/>
        <v>2025</v>
      </c>
      <c r="B2729" s="55">
        <f t="shared" si="736"/>
        <v>6</v>
      </c>
      <c r="C2729" s="55">
        <f t="shared" si="737"/>
        <v>2</v>
      </c>
      <c r="D2729" s="55">
        <f t="shared" si="732"/>
        <v>114</v>
      </c>
      <c r="F2729" s="63">
        <f t="shared" si="743"/>
        <v>45809.083333333328</v>
      </c>
      <c r="G2729" s="64">
        <f t="shared" si="734"/>
        <v>160.01486504105256</v>
      </c>
      <c r="H2729" s="64">
        <f t="shared" si="741"/>
        <v>0</v>
      </c>
      <c r="I2729" s="64">
        <f t="shared" si="741"/>
        <v>2.9750000000000001</v>
      </c>
      <c r="J2729" s="64">
        <f t="shared" si="741"/>
        <v>0</v>
      </c>
      <c r="K2729" s="64">
        <f t="shared" si="741"/>
        <v>0</v>
      </c>
      <c r="L2729" s="64">
        <f t="shared" si="741"/>
        <v>0</v>
      </c>
      <c r="M2729" s="64">
        <f t="shared" si="741"/>
        <v>26.584747207146023</v>
      </c>
      <c r="N2729" s="64">
        <f t="shared" si="741"/>
        <v>130.45511783390654</v>
      </c>
      <c r="O2729" s="121"/>
      <c r="P2729" s="177">
        <v>2.9750000000000001</v>
      </c>
      <c r="Q2729" s="177">
        <v>15.643027249198179</v>
      </c>
      <c r="R2729" s="177">
        <v>15.643027249198179</v>
      </c>
      <c r="S2729" s="177">
        <v>0</v>
      </c>
      <c r="T2729" s="177">
        <v>0</v>
      </c>
      <c r="U2729" s="177">
        <v>15.643027249198179</v>
      </c>
      <c r="V2729" s="177">
        <v>15.643027249198179</v>
      </c>
      <c r="W2729" s="177">
        <v>0</v>
      </c>
      <c r="X2729" s="177">
        <v>0</v>
      </c>
      <c r="Y2729" s="177">
        <v>0</v>
      </c>
      <c r="Z2729" s="177">
        <v>0</v>
      </c>
      <c r="AA2729" s="177">
        <v>26.783912224047299</v>
      </c>
      <c r="AB2729" s="177">
        <v>22.13286276661826</v>
      </c>
      <c r="AC2729" s="177">
        <v>18.966233846448276</v>
      </c>
      <c r="AD2729" s="177">
        <v>0</v>
      </c>
      <c r="AE2729" s="177">
        <v>0</v>
      </c>
      <c r="AF2729" s="177">
        <v>26.584747207146023</v>
      </c>
      <c r="AG2729" s="177">
        <v>0</v>
      </c>
      <c r="AH2729" s="177">
        <v>0</v>
      </c>
      <c r="AI2729" s="177">
        <v>0</v>
      </c>
      <c r="AJ2729" s="177">
        <v>0</v>
      </c>
    </row>
    <row r="2730" spans="1:36" hidden="1" outlineLevel="1" x14ac:dyDescent="0.25">
      <c r="A2730" s="190">
        <f t="shared" si="735"/>
        <v>2025</v>
      </c>
      <c r="B2730" s="55">
        <f t="shared" si="736"/>
        <v>6</v>
      </c>
      <c r="C2730" s="55">
        <f t="shared" si="737"/>
        <v>3</v>
      </c>
      <c r="D2730" s="55">
        <f t="shared" si="732"/>
        <v>114</v>
      </c>
      <c r="F2730" s="63">
        <f t="shared" si="743"/>
        <v>45809.124999999993</v>
      </c>
      <c r="G2730" s="64">
        <f t="shared" si="734"/>
        <v>164.56059814746763</v>
      </c>
      <c r="H2730" s="64">
        <f t="shared" si="741"/>
        <v>0</v>
      </c>
      <c r="I2730" s="64">
        <f t="shared" si="741"/>
        <v>3.1961471662467176</v>
      </c>
      <c r="J2730" s="64">
        <f t="shared" si="741"/>
        <v>0</v>
      </c>
      <c r="K2730" s="64">
        <f t="shared" si="741"/>
        <v>0</v>
      </c>
      <c r="L2730" s="64">
        <f t="shared" si="741"/>
        <v>0</v>
      </c>
      <c r="M2730" s="64">
        <f t="shared" si="741"/>
        <v>26.132625656004087</v>
      </c>
      <c r="N2730" s="64">
        <f t="shared" si="741"/>
        <v>135.23182532521682</v>
      </c>
      <c r="O2730" s="121"/>
      <c r="P2730" s="177">
        <v>2.9750000000000001</v>
      </c>
      <c r="Q2730" s="177">
        <v>16.312853844190194</v>
      </c>
      <c r="R2730" s="177">
        <v>16.312853844190194</v>
      </c>
      <c r="S2730" s="177">
        <v>0.22114716624671729</v>
      </c>
      <c r="T2730" s="177">
        <v>0</v>
      </c>
      <c r="U2730" s="177">
        <v>16.312853844190194</v>
      </c>
      <c r="V2730" s="177">
        <v>16.312853844190194</v>
      </c>
      <c r="W2730" s="177">
        <v>0</v>
      </c>
      <c r="X2730" s="177">
        <v>0</v>
      </c>
      <c r="Y2730" s="177">
        <v>0</v>
      </c>
      <c r="Z2730" s="177">
        <v>0</v>
      </c>
      <c r="AA2730" s="177">
        <v>25.322036761104716</v>
      </c>
      <c r="AB2730" s="177">
        <v>24.411689985171485</v>
      </c>
      <c r="AC2730" s="177">
        <v>20.246683202179835</v>
      </c>
      <c r="AD2730" s="177">
        <v>0</v>
      </c>
      <c r="AE2730" s="177">
        <v>0</v>
      </c>
      <c r="AF2730" s="177">
        <v>26.132625656004087</v>
      </c>
      <c r="AG2730" s="177">
        <v>0</v>
      </c>
      <c r="AH2730" s="177">
        <v>0</v>
      </c>
      <c r="AI2730" s="177">
        <v>0</v>
      </c>
      <c r="AJ2730" s="177">
        <v>0</v>
      </c>
    </row>
    <row r="2731" spans="1:36" hidden="1" outlineLevel="1" x14ac:dyDescent="0.25">
      <c r="A2731" s="190">
        <f t="shared" si="735"/>
        <v>2025</v>
      </c>
      <c r="B2731" s="55">
        <f t="shared" si="736"/>
        <v>6</v>
      </c>
      <c r="C2731" s="55">
        <f t="shared" si="737"/>
        <v>4</v>
      </c>
      <c r="D2731" s="55">
        <f t="shared" si="732"/>
        <v>114</v>
      </c>
      <c r="F2731" s="63">
        <f t="shared" si="743"/>
        <v>45809.166666666657</v>
      </c>
      <c r="G2731" s="64">
        <f t="shared" si="734"/>
        <v>187.51095713015857</v>
      </c>
      <c r="H2731" s="64">
        <f t="shared" si="741"/>
        <v>8.2497071384283576</v>
      </c>
      <c r="I2731" s="64">
        <f t="shared" si="741"/>
        <v>16.157570478816243</v>
      </c>
      <c r="J2731" s="64">
        <f t="shared" si="741"/>
        <v>17.44261480198417</v>
      </c>
      <c r="K2731" s="64">
        <f t="shared" si="741"/>
        <v>0</v>
      </c>
      <c r="L2731" s="64">
        <f t="shared" si="741"/>
        <v>0</v>
      </c>
      <c r="M2731" s="64">
        <f t="shared" si="741"/>
        <v>25.137958243491816</v>
      </c>
      <c r="N2731" s="64">
        <f t="shared" si="741"/>
        <v>120.52310646743798</v>
      </c>
      <c r="O2731" s="121"/>
      <c r="P2731" s="177">
        <v>2.9750000000000001</v>
      </c>
      <c r="Q2731" s="177">
        <v>13.808732881373885</v>
      </c>
      <c r="R2731" s="177">
        <v>13.808732881373885</v>
      </c>
      <c r="S2731" s="177">
        <v>2.0406192594828383</v>
      </c>
      <c r="T2731" s="177">
        <v>10.317060271103609</v>
      </c>
      <c r="U2731" s="177">
        <v>13.808732881373885</v>
      </c>
      <c r="V2731" s="177">
        <v>13.808732881373885</v>
      </c>
      <c r="W2731" s="177">
        <v>0.15304979634727323</v>
      </c>
      <c r="X2731" s="177">
        <v>0.24452588290109439</v>
      </c>
      <c r="Y2731" s="177">
        <v>0</v>
      </c>
      <c r="Z2731" s="177">
        <v>0</v>
      </c>
      <c r="AA2731" s="177">
        <v>23.419039335797361</v>
      </c>
      <c r="AB2731" s="177">
        <v>22.035337696749771</v>
      </c>
      <c r="AC2731" s="177">
        <v>19.833797909395297</v>
      </c>
      <c r="AD2731" s="177">
        <v>8.2497071384283576</v>
      </c>
      <c r="AE2731" s="177">
        <v>0.42731526898142869</v>
      </c>
      <c r="AF2731" s="177">
        <v>25.137958243491816</v>
      </c>
      <c r="AG2731" s="177">
        <v>5.8142049339947235</v>
      </c>
      <c r="AH2731" s="177">
        <v>5.8142049339947235</v>
      </c>
      <c r="AI2731" s="177">
        <v>5.8142049339947235</v>
      </c>
      <c r="AJ2731" s="177">
        <v>0</v>
      </c>
    </row>
    <row r="2732" spans="1:36" hidden="1" outlineLevel="1" x14ac:dyDescent="0.25">
      <c r="A2732" s="190">
        <f t="shared" si="735"/>
        <v>2025</v>
      </c>
      <c r="B2732" s="55">
        <f t="shared" si="736"/>
        <v>6</v>
      </c>
      <c r="C2732" s="55">
        <f t="shared" si="737"/>
        <v>5</v>
      </c>
      <c r="D2732" s="55">
        <f t="shared" si="732"/>
        <v>114</v>
      </c>
      <c r="F2732" s="63">
        <f t="shared" si="743"/>
        <v>45809.208333333321</v>
      </c>
      <c r="G2732" s="64">
        <f t="shared" si="734"/>
        <v>411.32101270574231</v>
      </c>
      <c r="H2732" s="64">
        <f t="shared" si="741"/>
        <v>50.226031245785038</v>
      </c>
      <c r="I2732" s="64">
        <f t="shared" si="741"/>
        <v>79.777394712561716</v>
      </c>
      <c r="J2732" s="64">
        <f t="shared" si="741"/>
        <v>140.13035402626775</v>
      </c>
      <c r="K2732" s="64">
        <f t="shared" si="741"/>
        <v>0</v>
      </c>
      <c r="L2732" s="64">
        <f t="shared" si="741"/>
        <v>0</v>
      </c>
      <c r="M2732" s="64">
        <f t="shared" si="741"/>
        <v>23.962442210522777</v>
      </c>
      <c r="N2732" s="64">
        <f t="shared" si="741"/>
        <v>117.224790510605</v>
      </c>
      <c r="O2732" s="121"/>
      <c r="P2732" s="177">
        <v>2.9750000000000001</v>
      </c>
      <c r="Q2732" s="177">
        <v>13.582022341530433</v>
      </c>
      <c r="R2732" s="177">
        <v>13.582022341530433</v>
      </c>
      <c r="S2732" s="177">
        <v>7.1709170524461161</v>
      </c>
      <c r="T2732" s="177">
        <v>30.730642443201582</v>
      </c>
      <c r="U2732" s="177">
        <v>13.582022341530433</v>
      </c>
      <c r="V2732" s="177">
        <v>13.582022341530433</v>
      </c>
      <c r="W2732" s="177">
        <v>2.5200256895193691</v>
      </c>
      <c r="X2732" s="177">
        <v>12.201598138521558</v>
      </c>
      <c r="Y2732" s="177">
        <v>2.476032</v>
      </c>
      <c r="Z2732" s="177">
        <v>0</v>
      </c>
      <c r="AA2732" s="177">
        <v>23.572574402127429</v>
      </c>
      <c r="AB2732" s="177">
        <v>20.341157037581226</v>
      </c>
      <c r="AC2732" s="177">
        <v>18.982969704774611</v>
      </c>
      <c r="AD2732" s="177">
        <v>50.226031245785038</v>
      </c>
      <c r="AE2732" s="177">
        <v>13.95222309875785</v>
      </c>
      <c r="AF2732" s="177">
        <v>23.962442210522777</v>
      </c>
      <c r="AG2732" s="177">
        <v>46.710118008755913</v>
      </c>
      <c r="AH2732" s="177">
        <v>46.710118008755913</v>
      </c>
      <c r="AI2732" s="177">
        <v>46.710118008755913</v>
      </c>
      <c r="AJ2732" s="177">
        <v>7.7509562901152238</v>
      </c>
    </row>
    <row r="2733" spans="1:36" hidden="1" outlineLevel="1" x14ac:dyDescent="0.25">
      <c r="A2733" s="190">
        <f t="shared" si="735"/>
        <v>2025</v>
      </c>
      <c r="B2733" s="55">
        <f t="shared" si="736"/>
        <v>6</v>
      </c>
      <c r="C2733" s="55">
        <f t="shared" si="737"/>
        <v>6</v>
      </c>
      <c r="D2733" s="55">
        <f t="shared" si="732"/>
        <v>114</v>
      </c>
      <c r="F2733" s="63">
        <f t="shared" si="743"/>
        <v>45809.249999999985</v>
      </c>
      <c r="G2733" s="64">
        <f t="shared" si="734"/>
        <v>587.46458035249998</v>
      </c>
      <c r="H2733" s="64">
        <f t="shared" si="741"/>
        <v>66.09679670307321</v>
      </c>
      <c r="I2733" s="64">
        <f t="shared" si="741"/>
        <v>160.39435351324013</v>
      </c>
      <c r="J2733" s="64">
        <f t="shared" si="741"/>
        <v>205.39488126340711</v>
      </c>
      <c r="K2733" s="64">
        <f t="shared" si="741"/>
        <v>0</v>
      </c>
      <c r="L2733" s="64">
        <f t="shared" si="741"/>
        <v>0</v>
      </c>
      <c r="M2733" s="64">
        <f t="shared" si="741"/>
        <v>22.063531695726635</v>
      </c>
      <c r="N2733" s="64">
        <f t="shared" si="741"/>
        <v>133.51501717705287</v>
      </c>
      <c r="O2733" s="121"/>
      <c r="P2733" s="177">
        <v>2.9750000000000001</v>
      </c>
      <c r="Q2733" s="177">
        <v>17.24030605264068</v>
      </c>
      <c r="R2733" s="177">
        <v>17.24030605264068</v>
      </c>
      <c r="S2733" s="177">
        <v>17.134207501007868</v>
      </c>
      <c r="T2733" s="177">
        <v>39.216684187773822</v>
      </c>
      <c r="U2733" s="177">
        <v>17.24030605264068</v>
      </c>
      <c r="V2733" s="177">
        <v>17.24030605264068</v>
      </c>
      <c r="W2733" s="177">
        <v>6.374741455923659</v>
      </c>
      <c r="X2733" s="177">
        <v>30.210257066730872</v>
      </c>
      <c r="Y2733" s="177">
        <v>10.316800000000001</v>
      </c>
      <c r="Z2733" s="177">
        <v>0</v>
      </c>
      <c r="AA2733" s="177">
        <v>25.018809236478539</v>
      </c>
      <c r="AB2733" s="177">
        <v>20.355855368927173</v>
      </c>
      <c r="AC2733" s="177">
        <v>19.179128361084462</v>
      </c>
      <c r="AD2733" s="177">
        <v>66.09679670307321</v>
      </c>
      <c r="AE2733" s="177">
        <v>29.664934438123055</v>
      </c>
      <c r="AF2733" s="177">
        <v>22.063531695726635</v>
      </c>
      <c r="AG2733" s="177">
        <v>68.4649604211357</v>
      </c>
      <c r="AH2733" s="177">
        <v>68.4649604211357</v>
      </c>
      <c r="AI2733" s="177">
        <v>68.4649604211357</v>
      </c>
      <c r="AJ2733" s="177">
        <v>24.501728863680857</v>
      </c>
    </row>
    <row r="2734" spans="1:36" hidden="1" outlineLevel="1" x14ac:dyDescent="0.25">
      <c r="A2734" s="190">
        <f t="shared" si="735"/>
        <v>2025</v>
      </c>
      <c r="B2734" s="55">
        <f t="shared" si="736"/>
        <v>6</v>
      </c>
      <c r="C2734" s="55">
        <f t="shared" si="737"/>
        <v>7</v>
      </c>
      <c r="D2734" s="55">
        <f t="shared" si="732"/>
        <v>114</v>
      </c>
      <c r="F2734" s="63">
        <f t="shared" si="743"/>
        <v>45809.29166666665</v>
      </c>
      <c r="G2734" s="64">
        <f t="shared" si="734"/>
        <v>661.49996380180153</v>
      </c>
      <c r="H2734" s="64">
        <f t="shared" si="741"/>
        <v>64.302266704728169</v>
      </c>
      <c r="I2734" s="64">
        <f t="shared" si="741"/>
        <v>208.64623484929234</v>
      </c>
      <c r="J2734" s="64">
        <f t="shared" si="741"/>
        <v>217.85597221490895</v>
      </c>
      <c r="K2734" s="64">
        <f t="shared" si="741"/>
        <v>0</v>
      </c>
      <c r="L2734" s="64">
        <f t="shared" si="741"/>
        <v>0</v>
      </c>
      <c r="M2734" s="64">
        <f t="shared" si="741"/>
        <v>17.542316184307239</v>
      </c>
      <c r="N2734" s="64">
        <f t="shared" si="741"/>
        <v>153.15317384856485</v>
      </c>
      <c r="O2734" s="121"/>
      <c r="P2734" s="177">
        <v>2.9750000000000001</v>
      </c>
      <c r="Q2734" s="177">
        <v>21.743601775894703</v>
      </c>
      <c r="R2734" s="177">
        <v>21.743601775894703</v>
      </c>
      <c r="S2734" s="177">
        <v>28.150669942185509</v>
      </c>
      <c r="T2734" s="177">
        <v>40.41824070497276</v>
      </c>
      <c r="U2734" s="177">
        <v>21.743601775894703</v>
      </c>
      <c r="V2734" s="177">
        <v>21.743601775894703</v>
      </c>
      <c r="W2734" s="177">
        <v>7.3389675442361488</v>
      </c>
      <c r="X2734" s="177">
        <v>34.835918869896922</v>
      </c>
      <c r="Y2734" s="177">
        <v>22.284288</v>
      </c>
      <c r="Z2734" s="177">
        <v>0</v>
      </c>
      <c r="AA2734" s="177">
        <v>23.600120029506968</v>
      </c>
      <c r="AB2734" s="177">
        <v>22.833762591991228</v>
      </c>
      <c r="AC2734" s="177">
        <v>19.744884123487864</v>
      </c>
      <c r="AD2734" s="177">
        <v>64.302266704728169</v>
      </c>
      <c r="AE2734" s="177">
        <v>31.565008398374893</v>
      </c>
      <c r="AF2734" s="177">
        <v>17.542316184307239</v>
      </c>
      <c r="AG2734" s="177">
        <v>72.618657404969653</v>
      </c>
      <c r="AH2734" s="177">
        <v>72.618657404969653</v>
      </c>
      <c r="AI2734" s="177">
        <v>72.618657404969653</v>
      </c>
      <c r="AJ2734" s="177">
        <v>41.078141389626104</v>
      </c>
    </row>
    <row r="2735" spans="1:36" hidden="1" outlineLevel="1" x14ac:dyDescent="0.25">
      <c r="A2735" s="190">
        <f t="shared" si="735"/>
        <v>2025</v>
      </c>
      <c r="B2735" s="55">
        <f t="shared" si="736"/>
        <v>6</v>
      </c>
      <c r="C2735" s="55">
        <f t="shared" si="737"/>
        <v>8</v>
      </c>
      <c r="D2735" s="55">
        <f t="shared" si="732"/>
        <v>114</v>
      </c>
      <c r="F2735" s="63">
        <f t="shared" si="743"/>
        <v>45809.333333333314</v>
      </c>
      <c r="G2735" s="64">
        <f t="shared" si="734"/>
        <v>706.3800951102977</v>
      </c>
      <c r="H2735" s="64">
        <f t="shared" ref="H2735:N2744" si="744">SUMIF($P$6:$AK$6,H$6,$P2735:$AK2735)</f>
        <v>63.802124048750876</v>
      </c>
      <c r="I2735" s="64">
        <f t="shared" si="744"/>
        <v>235.97710649466464</v>
      </c>
      <c r="J2735" s="64">
        <f t="shared" si="744"/>
        <v>224.34099995698614</v>
      </c>
      <c r="K2735" s="64">
        <f t="shared" si="744"/>
        <v>0</v>
      </c>
      <c r="L2735" s="64">
        <f t="shared" si="744"/>
        <v>0</v>
      </c>
      <c r="M2735" s="64">
        <f t="shared" si="744"/>
        <v>15.824254289967875</v>
      </c>
      <c r="N2735" s="64">
        <f t="shared" si="744"/>
        <v>166.4356103199282</v>
      </c>
      <c r="O2735" s="121"/>
      <c r="P2735" s="177">
        <v>2.9750000000000001</v>
      </c>
      <c r="Q2735" s="177">
        <v>25.793476419461811</v>
      </c>
      <c r="R2735" s="177">
        <v>25.793476419461811</v>
      </c>
      <c r="S2735" s="177">
        <v>34.144665840131246</v>
      </c>
      <c r="T2735" s="177">
        <v>40.921132071779816</v>
      </c>
      <c r="U2735" s="177">
        <v>25.793476419461811</v>
      </c>
      <c r="V2735" s="177">
        <v>25.793476419461811</v>
      </c>
      <c r="W2735" s="177">
        <v>8.5375412828493555</v>
      </c>
      <c r="X2735" s="177">
        <v>38.347199054808861</v>
      </c>
      <c r="Y2735" s="177">
        <v>33.013759999999998</v>
      </c>
      <c r="Z2735" s="177">
        <v>0</v>
      </c>
      <c r="AA2735" s="177">
        <v>21.06034341661082</v>
      </c>
      <c r="AB2735" s="177">
        <v>23.469959645379568</v>
      </c>
      <c r="AC2735" s="177">
        <v>18.731401580090562</v>
      </c>
      <c r="AD2735" s="177">
        <v>63.802124048750876</v>
      </c>
      <c r="AE2735" s="177">
        <v>33.294750205877364</v>
      </c>
      <c r="AF2735" s="177">
        <v>15.824254289967875</v>
      </c>
      <c r="AG2735" s="177">
        <v>74.780333318995375</v>
      </c>
      <c r="AH2735" s="177">
        <v>74.780333318995375</v>
      </c>
      <c r="AI2735" s="177">
        <v>74.780333318995375</v>
      </c>
      <c r="AJ2735" s="177">
        <v>44.743058039217992</v>
      </c>
    </row>
    <row r="2736" spans="1:36" hidden="1" outlineLevel="1" x14ac:dyDescent="0.25">
      <c r="A2736" s="190">
        <f t="shared" si="735"/>
        <v>2025</v>
      </c>
      <c r="B2736" s="55">
        <f t="shared" si="736"/>
        <v>6</v>
      </c>
      <c r="C2736" s="55">
        <f t="shared" si="737"/>
        <v>9</v>
      </c>
      <c r="D2736" s="55">
        <f t="shared" si="732"/>
        <v>114</v>
      </c>
      <c r="F2736" s="63">
        <f t="shared" si="743"/>
        <v>45809.374999999978</v>
      </c>
      <c r="G2736" s="64">
        <f t="shared" si="734"/>
        <v>723.15452967448925</v>
      </c>
      <c r="H2736" s="64">
        <f t="shared" si="744"/>
        <v>71.02331154115825</v>
      </c>
      <c r="I2736" s="64">
        <f t="shared" si="744"/>
        <v>251.38312880908455</v>
      </c>
      <c r="J2736" s="64">
        <f t="shared" si="744"/>
        <v>214.33403790549812</v>
      </c>
      <c r="K2736" s="64">
        <f t="shared" si="744"/>
        <v>0</v>
      </c>
      <c r="L2736" s="64">
        <f t="shared" si="744"/>
        <v>0</v>
      </c>
      <c r="M2736" s="64">
        <f t="shared" si="744"/>
        <v>13.563646534258176</v>
      </c>
      <c r="N2736" s="64">
        <f t="shared" si="744"/>
        <v>172.8504048844901</v>
      </c>
      <c r="O2736" s="121"/>
      <c r="P2736" s="177">
        <v>2.9750000000000001</v>
      </c>
      <c r="Q2736" s="177">
        <v>28.019361719742982</v>
      </c>
      <c r="R2736" s="177">
        <v>28.019361719742982</v>
      </c>
      <c r="S2736" s="177">
        <v>37.435417146785099</v>
      </c>
      <c r="T2736" s="177">
        <v>40.894718396683352</v>
      </c>
      <c r="U2736" s="177">
        <v>28.019361719742982</v>
      </c>
      <c r="V2736" s="177">
        <v>28.019361719742982</v>
      </c>
      <c r="W2736" s="177">
        <v>8.4934370180504573</v>
      </c>
      <c r="X2736" s="177">
        <v>40.697565578385422</v>
      </c>
      <c r="Y2736" s="177">
        <v>38.791168000000006</v>
      </c>
      <c r="Z2736" s="177">
        <v>0</v>
      </c>
      <c r="AA2736" s="177">
        <v>20.522009100772838</v>
      </c>
      <c r="AB2736" s="177">
        <v>22.489007029662268</v>
      </c>
      <c r="AC2736" s="177">
        <v>17.761941875083053</v>
      </c>
      <c r="AD2736" s="177">
        <v>71.02331154115825</v>
      </c>
      <c r="AE2736" s="177">
        <v>33.739182249674279</v>
      </c>
      <c r="AF2736" s="177">
        <v>13.563646534258176</v>
      </c>
      <c r="AG2736" s="177">
        <v>71.444679301832707</v>
      </c>
      <c r="AH2736" s="177">
        <v>71.444679301832707</v>
      </c>
      <c r="AI2736" s="177">
        <v>71.444679301832707</v>
      </c>
      <c r="AJ2736" s="177">
        <v>48.356640419505922</v>
      </c>
    </row>
    <row r="2737" spans="1:36" hidden="1" outlineLevel="1" x14ac:dyDescent="0.25">
      <c r="A2737" s="190">
        <f t="shared" si="735"/>
        <v>2025</v>
      </c>
      <c r="B2737" s="55">
        <f t="shared" si="736"/>
        <v>6</v>
      </c>
      <c r="C2737" s="55">
        <f t="shared" si="737"/>
        <v>10</v>
      </c>
      <c r="D2737" s="55">
        <f t="shared" si="732"/>
        <v>114</v>
      </c>
      <c r="F2737" s="63">
        <f t="shared" si="743"/>
        <v>45809.416666666642</v>
      </c>
      <c r="G2737" s="64">
        <f t="shared" si="734"/>
        <v>724.46516353042955</v>
      </c>
      <c r="H2737" s="64">
        <f t="shared" si="744"/>
        <v>67.667584799627889</v>
      </c>
      <c r="I2737" s="64">
        <f t="shared" si="744"/>
        <v>253.85708371853201</v>
      </c>
      <c r="J2737" s="64">
        <f t="shared" si="744"/>
        <v>213.98414521941106</v>
      </c>
      <c r="K2737" s="64">
        <f t="shared" si="744"/>
        <v>0</v>
      </c>
      <c r="L2737" s="64">
        <f t="shared" si="744"/>
        <v>0</v>
      </c>
      <c r="M2737" s="64">
        <f t="shared" si="744"/>
        <v>12.116857570603973</v>
      </c>
      <c r="N2737" s="64">
        <f t="shared" si="744"/>
        <v>176.83949222225453</v>
      </c>
      <c r="O2737" s="121"/>
      <c r="P2737" s="177">
        <v>2.9750000000000001</v>
      </c>
      <c r="Q2737" s="177">
        <v>29.936096283873987</v>
      </c>
      <c r="R2737" s="177">
        <v>29.936096283873987</v>
      </c>
      <c r="S2737" s="177">
        <v>37.445620327481237</v>
      </c>
      <c r="T2737" s="177">
        <v>40.089898405312063</v>
      </c>
      <c r="U2737" s="177">
        <v>29.936096283873987</v>
      </c>
      <c r="V2737" s="177">
        <v>29.936096283873987</v>
      </c>
      <c r="W2737" s="177">
        <v>8.621477962736483</v>
      </c>
      <c r="X2737" s="177">
        <v>39.607034238730165</v>
      </c>
      <c r="Y2737" s="177">
        <v>43.330559999999991</v>
      </c>
      <c r="Z2737" s="177">
        <v>0</v>
      </c>
      <c r="AA2737" s="177">
        <v>19.714601916563929</v>
      </c>
      <c r="AB2737" s="177">
        <v>21.028467880409885</v>
      </c>
      <c r="AC2737" s="177">
        <v>16.352037289784771</v>
      </c>
      <c r="AD2737" s="177">
        <v>67.667584799627889</v>
      </c>
      <c r="AE2737" s="177">
        <v>34.026142391428557</v>
      </c>
      <c r="AF2737" s="177">
        <v>12.116857570603973</v>
      </c>
      <c r="AG2737" s="177">
        <v>71.328048406470359</v>
      </c>
      <c r="AH2737" s="177">
        <v>71.328048406470359</v>
      </c>
      <c r="AI2737" s="177">
        <v>71.328048406470359</v>
      </c>
      <c r="AJ2737" s="177">
        <v>47.761350392843532</v>
      </c>
    </row>
    <row r="2738" spans="1:36" hidden="1" outlineLevel="1" x14ac:dyDescent="0.25">
      <c r="A2738" s="190">
        <f t="shared" si="735"/>
        <v>2025</v>
      </c>
      <c r="B2738" s="55">
        <f t="shared" si="736"/>
        <v>6</v>
      </c>
      <c r="C2738" s="55">
        <f t="shared" si="737"/>
        <v>11</v>
      </c>
      <c r="D2738" s="55">
        <f t="shared" si="732"/>
        <v>114</v>
      </c>
      <c r="F2738" s="63">
        <f t="shared" si="743"/>
        <v>45809.458333333307</v>
      </c>
      <c r="G2738" s="64">
        <f t="shared" si="734"/>
        <v>702.79039200603711</v>
      </c>
      <c r="H2738" s="64">
        <f t="shared" si="744"/>
        <v>64.772333939685723</v>
      </c>
      <c r="I2738" s="64">
        <f t="shared" si="744"/>
        <v>250.84145911506442</v>
      </c>
      <c r="J2738" s="64">
        <f t="shared" si="744"/>
        <v>186.49458801751413</v>
      </c>
      <c r="K2738" s="64">
        <f t="shared" si="744"/>
        <v>0</v>
      </c>
      <c r="L2738" s="64">
        <f t="shared" si="744"/>
        <v>0</v>
      </c>
      <c r="M2738" s="64">
        <f t="shared" si="744"/>
        <v>11.936008950147194</v>
      </c>
      <c r="N2738" s="64">
        <f t="shared" si="744"/>
        <v>188.7460019836256</v>
      </c>
      <c r="O2738" s="121"/>
      <c r="P2738" s="177">
        <v>2.9750000000000001</v>
      </c>
      <c r="Q2738" s="177">
        <v>33.161568964374005</v>
      </c>
      <c r="R2738" s="177">
        <v>33.161568964374005</v>
      </c>
      <c r="S2738" s="177">
        <v>38.21581027156774</v>
      </c>
      <c r="T2738" s="177">
        <v>39.161543687335772</v>
      </c>
      <c r="U2738" s="177">
        <v>33.161568964374005</v>
      </c>
      <c r="V2738" s="177">
        <v>33.161568964374005</v>
      </c>
      <c r="W2738" s="177">
        <v>8.3912364425964139</v>
      </c>
      <c r="X2738" s="177">
        <v>39.282890375041141</v>
      </c>
      <c r="Y2738" s="177">
        <v>42.917888000000005</v>
      </c>
      <c r="Z2738" s="177">
        <v>0</v>
      </c>
      <c r="AA2738" s="177">
        <v>19.275604040774382</v>
      </c>
      <c r="AB2738" s="177">
        <v>19.951534817665259</v>
      </c>
      <c r="AC2738" s="177">
        <v>16.872587267689969</v>
      </c>
      <c r="AD2738" s="177">
        <v>64.772333939685723</v>
      </c>
      <c r="AE2738" s="177">
        <v>33.655239831703625</v>
      </c>
      <c r="AF2738" s="177">
        <v>11.936008950147194</v>
      </c>
      <c r="AG2738" s="177">
        <v>62.164862672504711</v>
      </c>
      <c r="AH2738" s="177">
        <v>62.164862672504711</v>
      </c>
      <c r="AI2738" s="177">
        <v>62.164862672504711</v>
      </c>
      <c r="AJ2738" s="177">
        <v>46.241850506819738</v>
      </c>
    </row>
    <row r="2739" spans="1:36" hidden="1" outlineLevel="1" x14ac:dyDescent="0.25">
      <c r="A2739" s="190">
        <f t="shared" si="735"/>
        <v>2025</v>
      </c>
      <c r="B2739" s="55">
        <f t="shared" si="736"/>
        <v>6</v>
      </c>
      <c r="C2739" s="55">
        <f t="shared" si="737"/>
        <v>12</v>
      </c>
      <c r="D2739" s="55">
        <f t="shared" si="732"/>
        <v>114</v>
      </c>
      <c r="F2739" s="63">
        <f t="shared" si="743"/>
        <v>45809.499999999971</v>
      </c>
      <c r="G2739" s="64">
        <f t="shared" si="734"/>
        <v>713.08795569134099</v>
      </c>
      <c r="H2739" s="64">
        <f t="shared" si="744"/>
        <v>64.178891510958209</v>
      </c>
      <c r="I2739" s="64">
        <f t="shared" si="744"/>
        <v>247.61946385357791</v>
      </c>
      <c r="J2739" s="64">
        <f t="shared" si="744"/>
        <v>189.19655108404254</v>
      </c>
      <c r="K2739" s="64">
        <f t="shared" si="744"/>
        <v>0</v>
      </c>
      <c r="L2739" s="64">
        <f t="shared" si="744"/>
        <v>0</v>
      </c>
      <c r="M2739" s="64">
        <f t="shared" si="744"/>
        <v>11.845584639918807</v>
      </c>
      <c r="N2739" s="64">
        <f t="shared" si="744"/>
        <v>200.24746460284351</v>
      </c>
      <c r="O2739" s="121"/>
      <c r="P2739" s="177">
        <v>2.9750000000000001</v>
      </c>
      <c r="Q2739" s="177">
        <v>36.150026080492225</v>
      </c>
      <c r="R2739" s="177">
        <v>36.150026080492225</v>
      </c>
      <c r="S2739" s="177">
        <v>36.82696110489902</v>
      </c>
      <c r="T2739" s="177">
        <v>37.858677441157383</v>
      </c>
      <c r="U2739" s="177">
        <v>36.150026080492225</v>
      </c>
      <c r="V2739" s="177">
        <v>36.150026080492225</v>
      </c>
      <c r="W2739" s="177">
        <v>8.5965722517666006</v>
      </c>
      <c r="X2739" s="177">
        <v>38.75688276062391</v>
      </c>
      <c r="Y2739" s="177">
        <v>41.679871999999989</v>
      </c>
      <c r="Z2739" s="177">
        <v>0</v>
      </c>
      <c r="AA2739" s="177">
        <v>20.856252691264441</v>
      </c>
      <c r="AB2739" s="177">
        <v>16.807005337802757</v>
      </c>
      <c r="AC2739" s="177">
        <v>17.984102251807389</v>
      </c>
      <c r="AD2739" s="177">
        <v>64.178891510958209</v>
      </c>
      <c r="AE2739" s="177">
        <v>34.203703045422749</v>
      </c>
      <c r="AF2739" s="177">
        <v>11.845584639918807</v>
      </c>
      <c r="AG2739" s="177">
        <v>63.065517028014177</v>
      </c>
      <c r="AH2739" s="177">
        <v>63.065517028014177</v>
      </c>
      <c r="AI2739" s="177">
        <v>63.065517028014177</v>
      </c>
      <c r="AJ2739" s="177">
        <v>46.721795249708265</v>
      </c>
    </row>
    <row r="2740" spans="1:36" hidden="1" outlineLevel="1" x14ac:dyDescent="0.25">
      <c r="A2740" s="190">
        <f t="shared" si="735"/>
        <v>2025</v>
      </c>
      <c r="B2740" s="55">
        <f t="shared" si="736"/>
        <v>6</v>
      </c>
      <c r="C2740" s="55">
        <f t="shared" si="737"/>
        <v>13</v>
      </c>
      <c r="D2740" s="55">
        <f t="shared" si="732"/>
        <v>114</v>
      </c>
      <c r="F2740" s="63">
        <f t="shared" si="743"/>
        <v>45809.541666666635</v>
      </c>
      <c r="G2740" s="64">
        <f t="shared" si="734"/>
        <v>710.22655768457832</v>
      </c>
      <c r="H2740" s="64">
        <f t="shared" si="744"/>
        <v>60.654485190580125</v>
      </c>
      <c r="I2740" s="64">
        <f t="shared" si="744"/>
        <v>237.24349801492755</v>
      </c>
      <c r="J2740" s="64">
        <f t="shared" si="744"/>
        <v>186.99513711975419</v>
      </c>
      <c r="K2740" s="64">
        <f t="shared" si="744"/>
        <v>0</v>
      </c>
      <c r="L2740" s="64">
        <f t="shared" si="744"/>
        <v>0</v>
      </c>
      <c r="M2740" s="64">
        <f t="shared" si="744"/>
        <v>11.574311709233648</v>
      </c>
      <c r="N2740" s="64">
        <f t="shared" si="744"/>
        <v>213.75912565008284</v>
      </c>
      <c r="O2740" s="121"/>
      <c r="P2740" s="177">
        <v>2.9750000000000001</v>
      </c>
      <c r="Q2740" s="177">
        <v>37.561814442244639</v>
      </c>
      <c r="R2740" s="177">
        <v>37.561814442244639</v>
      </c>
      <c r="S2740" s="177">
        <v>33.244421524215014</v>
      </c>
      <c r="T2740" s="177">
        <v>37.859240099325106</v>
      </c>
      <c r="U2740" s="177">
        <v>37.561814442244639</v>
      </c>
      <c r="V2740" s="177">
        <v>37.561814442244639</v>
      </c>
      <c r="W2740" s="177">
        <v>8.3898635161678392</v>
      </c>
      <c r="X2740" s="177">
        <v>37.016347248062857</v>
      </c>
      <c r="Y2740" s="177">
        <v>40.029183999999994</v>
      </c>
      <c r="Z2740" s="177">
        <v>0</v>
      </c>
      <c r="AA2740" s="177">
        <v>24.210193226879028</v>
      </c>
      <c r="AB2740" s="177">
        <v>18.511590146600934</v>
      </c>
      <c r="AC2740" s="177">
        <v>20.790084507624332</v>
      </c>
      <c r="AD2740" s="177">
        <v>60.654485190580125</v>
      </c>
      <c r="AE2740" s="177">
        <v>32.455911089712707</v>
      </c>
      <c r="AF2740" s="177">
        <v>11.574311709233648</v>
      </c>
      <c r="AG2740" s="177">
        <v>62.331712373251399</v>
      </c>
      <c r="AH2740" s="177">
        <v>62.331712373251399</v>
      </c>
      <c r="AI2740" s="177">
        <v>62.331712373251399</v>
      </c>
      <c r="AJ2740" s="177">
        <v>45.273530537444032</v>
      </c>
    </row>
    <row r="2741" spans="1:36" hidden="1" outlineLevel="1" x14ac:dyDescent="0.25">
      <c r="A2741" s="190">
        <f t="shared" si="735"/>
        <v>2025</v>
      </c>
      <c r="B2741" s="55">
        <f t="shared" si="736"/>
        <v>6</v>
      </c>
      <c r="C2741" s="55">
        <f t="shared" si="737"/>
        <v>14</v>
      </c>
      <c r="D2741" s="55">
        <f t="shared" si="732"/>
        <v>114</v>
      </c>
      <c r="F2741" s="63">
        <f t="shared" si="743"/>
        <v>45809.583333333299</v>
      </c>
      <c r="G2741" s="64">
        <f t="shared" si="734"/>
        <v>704.66485268787153</v>
      </c>
      <c r="H2741" s="64">
        <f t="shared" si="744"/>
        <v>63.136199212650865</v>
      </c>
      <c r="I2741" s="64">
        <f t="shared" si="744"/>
        <v>220.41306673973526</v>
      </c>
      <c r="J2741" s="64">
        <f t="shared" si="744"/>
        <v>187.53859986895156</v>
      </c>
      <c r="K2741" s="64">
        <f t="shared" si="744"/>
        <v>0</v>
      </c>
      <c r="L2741" s="64">
        <f t="shared" si="744"/>
        <v>0</v>
      </c>
      <c r="M2741" s="64">
        <f t="shared" si="744"/>
        <v>12.207281880832358</v>
      </c>
      <c r="N2741" s="64">
        <f t="shared" si="744"/>
        <v>221.36970498570147</v>
      </c>
      <c r="O2741" s="121"/>
      <c r="P2741" s="177">
        <v>2.9750000000000001</v>
      </c>
      <c r="Q2741" s="177">
        <v>38.303776209005029</v>
      </c>
      <c r="R2741" s="177">
        <v>38.303776209005029</v>
      </c>
      <c r="S2741" s="177">
        <v>25.970571786563383</v>
      </c>
      <c r="T2741" s="177">
        <v>36.329528835188064</v>
      </c>
      <c r="U2741" s="177">
        <v>38.303776209005029</v>
      </c>
      <c r="V2741" s="177">
        <v>38.303776209005029</v>
      </c>
      <c r="W2741" s="177">
        <v>8.2490843261167299</v>
      </c>
      <c r="X2741" s="177">
        <v>35.869470594583213</v>
      </c>
      <c r="Y2741" s="177">
        <v>36.315135999999995</v>
      </c>
      <c r="Z2741" s="177">
        <v>0</v>
      </c>
      <c r="AA2741" s="177">
        <v>25.356925078306681</v>
      </c>
      <c r="AB2741" s="177">
        <v>20.283973768782793</v>
      </c>
      <c r="AC2741" s="177">
        <v>22.513701302591866</v>
      </c>
      <c r="AD2741" s="177">
        <v>63.136199212650865</v>
      </c>
      <c r="AE2741" s="177">
        <v>31.814296735261806</v>
      </c>
      <c r="AF2741" s="177">
        <v>12.207281880832358</v>
      </c>
      <c r="AG2741" s="177">
        <v>62.512866622983857</v>
      </c>
      <c r="AH2741" s="177">
        <v>62.512866622983857</v>
      </c>
      <c r="AI2741" s="177">
        <v>62.512866622983857</v>
      </c>
      <c r="AJ2741" s="177">
        <v>42.889978462022029</v>
      </c>
    </row>
    <row r="2742" spans="1:36" hidden="1" outlineLevel="1" x14ac:dyDescent="0.25">
      <c r="A2742" s="190">
        <f t="shared" si="735"/>
        <v>2025</v>
      </c>
      <c r="B2742" s="55">
        <f t="shared" si="736"/>
        <v>6</v>
      </c>
      <c r="C2742" s="55">
        <f t="shared" si="737"/>
        <v>15</v>
      </c>
      <c r="D2742" s="55">
        <f t="shared" si="732"/>
        <v>114</v>
      </c>
      <c r="F2742" s="63">
        <f t="shared" si="743"/>
        <v>45809.624999999964</v>
      </c>
      <c r="G2742" s="64">
        <f t="shared" si="734"/>
        <v>661.78307484206266</v>
      </c>
      <c r="H2742" s="64">
        <f t="shared" si="744"/>
        <v>56.814717459059082</v>
      </c>
      <c r="I2742" s="64">
        <f t="shared" si="744"/>
        <v>202.45407915077323</v>
      </c>
      <c r="J2742" s="64">
        <f t="shared" si="744"/>
        <v>165.76745354786345</v>
      </c>
      <c r="K2742" s="64">
        <f t="shared" si="744"/>
        <v>0</v>
      </c>
      <c r="L2742" s="64">
        <f t="shared" si="744"/>
        <v>0</v>
      </c>
      <c r="M2742" s="64">
        <f t="shared" si="744"/>
        <v>12.659403431974297</v>
      </c>
      <c r="N2742" s="64">
        <f t="shared" si="744"/>
        <v>224.08742125239266</v>
      </c>
      <c r="O2742" s="121"/>
      <c r="P2742" s="177">
        <v>2.9750000000000001</v>
      </c>
      <c r="Q2742" s="177">
        <v>37.479374245937926</v>
      </c>
      <c r="R2742" s="177">
        <v>37.479374245937926</v>
      </c>
      <c r="S2742" s="177">
        <v>18.108592658510862</v>
      </c>
      <c r="T2742" s="177">
        <v>34.276232887186133</v>
      </c>
      <c r="U2742" s="177">
        <v>37.479374245937926</v>
      </c>
      <c r="V2742" s="177">
        <v>37.479374245937926</v>
      </c>
      <c r="W2742" s="177">
        <v>7.7139523301099322</v>
      </c>
      <c r="X2742" s="177">
        <v>38.001106334620545</v>
      </c>
      <c r="Y2742" s="177">
        <v>29.712384</v>
      </c>
      <c r="Z2742" s="177">
        <v>0</v>
      </c>
      <c r="AA2742" s="177">
        <v>29.218551539691468</v>
      </c>
      <c r="AB2742" s="177">
        <v>21.109770520660966</v>
      </c>
      <c r="AC2742" s="177">
        <v>23.841602208288517</v>
      </c>
      <c r="AD2742" s="177">
        <v>56.814717459059082</v>
      </c>
      <c r="AE2742" s="177">
        <v>30.016747749240622</v>
      </c>
      <c r="AF2742" s="177">
        <v>12.659403431974297</v>
      </c>
      <c r="AG2742" s="177">
        <v>55.255817849287823</v>
      </c>
      <c r="AH2742" s="177">
        <v>55.255817849287823</v>
      </c>
      <c r="AI2742" s="177">
        <v>55.255817849287823</v>
      </c>
      <c r="AJ2742" s="177">
        <v>41.650063191105104</v>
      </c>
    </row>
    <row r="2743" spans="1:36" hidden="1" outlineLevel="1" x14ac:dyDescent="0.25">
      <c r="A2743" s="190">
        <f t="shared" si="735"/>
        <v>2025</v>
      </c>
      <c r="B2743" s="55">
        <f t="shared" si="736"/>
        <v>6</v>
      </c>
      <c r="C2743" s="55">
        <f t="shared" si="737"/>
        <v>16</v>
      </c>
      <c r="D2743" s="55">
        <f t="shared" si="732"/>
        <v>114</v>
      </c>
      <c r="F2743" s="63">
        <f t="shared" si="743"/>
        <v>45809.666666666628</v>
      </c>
      <c r="G2743" s="64">
        <f t="shared" si="734"/>
        <v>639.57510995484199</v>
      </c>
      <c r="H2743" s="64">
        <f t="shared" si="744"/>
        <v>58.628285593517894</v>
      </c>
      <c r="I2743" s="64">
        <f t="shared" si="744"/>
        <v>179.68942953583297</v>
      </c>
      <c r="J2743" s="64">
        <f t="shared" si="744"/>
        <v>169.01602975154998</v>
      </c>
      <c r="K2743" s="64">
        <f t="shared" si="744"/>
        <v>0</v>
      </c>
      <c r="L2743" s="64">
        <f t="shared" si="744"/>
        <v>0</v>
      </c>
      <c r="M2743" s="64">
        <f t="shared" si="744"/>
        <v>14.015768085400119</v>
      </c>
      <c r="N2743" s="64">
        <f t="shared" si="744"/>
        <v>218.22559698854104</v>
      </c>
      <c r="O2743" s="121"/>
      <c r="P2743" s="177">
        <v>2.9750000000000001</v>
      </c>
      <c r="Q2743" s="177">
        <v>35.377149240116822</v>
      </c>
      <c r="R2743" s="177">
        <v>35.377149240116822</v>
      </c>
      <c r="S2743" s="177">
        <v>8.8559047785452236</v>
      </c>
      <c r="T2743" s="177">
        <v>32.218560708990722</v>
      </c>
      <c r="U2743" s="177">
        <v>35.377149240116822</v>
      </c>
      <c r="V2743" s="177">
        <v>35.377149240116822</v>
      </c>
      <c r="W2743" s="177">
        <v>7.2825911303138078</v>
      </c>
      <c r="X2743" s="177">
        <v>36.605033682985294</v>
      </c>
      <c r="Y2743" s="177">
        <v>21.871616000000003</v>
      </c>
      <c r="Z2743" s="177">
        <v>0</v>
      </c>
      <c r="AA2743" s="177">
        <v>29.367747751637783</v>
      </c>
      <c r="AB2743" s="177">
        <v>21.405453619499994</v>
      </c>
      <c r="AC2743" s="177">
        <v>25.943798656935989</v>
      </c>
      <c r="AD2743" s="177">
        <v>58.628285593517894</v>
      </c>
      <c r="AE2743" s="177">
        <v>30.696124986528364</v>
      </c>
      <c r="AF2743" s="177">
        <v>14.015768085400119</v>
      </c>
      <c r="AG2743" s="177">
        <v>56.338676583849988</v>
      </c>
      <c r="AH2743" s="177">
        <v>56.338676583849988</v>
      </c>
      <c r="AI2743" s="177">
        <v>56.338676583849988</v>
      </c>
      <c r="AJ2743" s="177">
        <v>39.184598248469534</v>
      </c>
    </row>
    <row r="2744" spans="1:36" hidden="1" outlineLevel="1" x14ac:dyDescent="0.25">
      <c r="A2744" s="190">
        <f t="shared" si="735"/>
        <v>2025</v>
      </c>
      <c r="B2744" s="55">
        <f t="shared" si="736"/>
        <v>6</v>
      </c>
      <c r="C2744" s="55">
        <f t="shared" si="737"/>
        <v>17</v>
      </c>
      <c r="D2744" s="55">
        <f t="shared" si="732"/>
        <v>114</v>
      </c>
      <c r="F2744" s="63">
        <f t="shared" si="743"/>
        <v>45809.708333333292</v>
      </c>
      <c r="G2744" s="64">
        <f t="shared" si="734"/>
        <v>465.6569491841891</v>
      </c>
      <c r="H2744" s="64">
        <f t="shared" si="744"/>
        <v>34.533660886669054</v>
      </c>
      <c r="I2744" s="64">
        <f t="shared" si="744"/>
        <v>126.1584362994754</v>
      </c>
      <c r="J2744" s="64">
        <f t="shared" si="744"/>
        <v>90.081179685001842</v>
      </c>
      <c r="K2744" s="64">
        <f t="shared" si="744"/>
        <v>0</v>
      </c>
      <c r="L2744" s="64">
        <f t="shared" si="744"/>
        <v>0</v>
      </c>
      <c r="M2744" s="64">
        <f t="shared" si="744"/>
        <v>14.73916256722722</v>
      </c>
      <c r="N2744" s="64">
        <f t="shared" si="744"/>
        <v>200.14450974581558</v>
      </c>
      <c r="O2744" s="121"/>
      <c r="P2744" s="177">
        <v>2.9750000000000001</v>
      </c>
      <c r="Q2744" s="177">
        <v>30.059756578334049</v>
      </c>
      <c r="R2744" s="177">
        <v>30.059756578334049</v>
      </c>
      <c r="S2744" s="177">
        <v>2.0316664302705552</v>
      </c>
      <c r="T2744" s="177">
        <v>14.57932092684756</v>
      </c>
      <c r="U2744" s="177">
        <v>30.059756578334049</v>
      </c>
      <c r="V2744" s="177">
        <v>30.059756578334049</v>
      </c>
      <c r="W2744" s="177">
        <v>6.1972163974178205</v>
      </c>
      <c r="X2744" s="177">
        <v>31.660664318226591</v>
      </c>
      <c r="Y2744" s="177">
        <v>11.554816000000001</v>
      </c>
      <c r="Z2744" s="177">
        <v>0</v>
      </c>
      <c r="AA2744" s="177">
        <v>31.935993909720924</v>
      </c>
      <c r="AB2744" s="177">
        <v>22.878880038149628</v>
      </c>
      <c r="AC2744" s="177">
        <v>25.090609484608855</v>
      </c>
      <c r="AD2744" s="177">
        <v>34.533660886669054</v>
      </c>
      <c r="AE2744" s="177">
        <v>27.879193739905702</v>
      </c>
      <c r="AF2744" s="177">
        <v>14.73916256722722</v>
      </c>
      <c r="AG2744" s="177">
        <v>30.027059895000615</v>
      </c>
      <c r="AH2744" s="177">
        <v>30.027059895000615</v>
      </c>
      <c r="AI2744" s="177">
        <v>30.027059895000615</v>
      </c>
      <c r="AJ2744" s="177">
        <v>29.280558486807163</v>
      </c>
    </row>
    <row r="2745" spans="1:36" hidden="1" outlineLevel="1" x14ac:dyDescent="0.25">
      <c r="A2745" s="190">
        <f t="shared" si="735"/>
        <v>2025</v>
      </c>
      <c r="B2745" s="55">
        <f t="shared" si="736"/>
        <v>6</v>
      </c>
      <c r="C2745" s="55">
        <f t="shared" si="737"/>
        <v>18</v>
      </c>
      <c r="D2745" s="55">
        <f t="shared" si="732"/>
        <v>114</v>
      </c>
      <c r="F2745" s="63">
        <f t="shared" si="743"/>
        <v>45809.749999999956</v>
      </c>
      <c r="G2745" s="64">
        <f t="shared" si="734"/>
        <v>268.01353719410218</v>
      </c>
      <c r="H2745" s="64">
        <f t="shared" ref="H2745:N2754" si="745">SUMIF($P$6:$AK$6,H$6,$P2745:$AK2745)</f>
        <v>3.720404919719011</v>
      </c>
      <c r="I2745" s="64">
        <f t="shared" si="745"/>
        <v>52.701745471093012</v>
      </c>
      <c r="J2745" s="64">
        <f t="shared" si="745"/>
        <v>6.9482941823355144</v>
      </c>
      <c r="K2745" s="64">
        <f t="shared" si="745"/>
        <v>0</v>
      </c>
      <c r="L2745" s="64">
        <f t="shared" si="745"/>
        <v>0</v>
      </c>
      <c r="M2745" s="64">
        <f t="shared" si="745"/>
        <v>16.3668001513382</v>
      </c>
      <c r="N2745" s="64">
        <f t="shared" si="745"/>
        <v>188.27629246961644</v>
      </c>
      <c r="O2745" s="121"/>
      <c r="P2745" s="177">
        <v>2.9750000000000001</v>
      </c>
      <c r="Q2745" s="177">
        <v>26.380862818147122</v>
      </c>
      <c r="R2745" s="177">
        <v>26.380862818147122</v>
      </c>
      <c r="S2745" s="177">
        <v>0.52968014734867608</v>
      </c>
      <c r="T2745" s="177">
        <v>0</v>
      </c>
      <c r="U2745" s="177">
        <v>26.380862818147122</v>
      </c>
      <c r="V2745" s="177">
        <v>26.380862818147122</v>
      </c>
      <c r="W2745" s="177">
        <v>3.0331566619966361</v>
      </c>
      <c r="X2745" s="177">
        <v>15.592066957799158</v>
      </c>
      <c r="Y2745" s="177">
        <v>2.476032</v>
      </c>
      <c r="Z2745" s="177">
        <v>0</v>
      </c>
      <c r="AA2745" s="177">
        <v>33.319327631402167</v>
      </c>
      <c r="AB2745" s="177">
        <v>24.098930629714893</v>
      </c>
      <c r="AC2745" s="177">
        <v>25.334582935910909</v>
      </c>
      <c r="AD2745" s="177">
        <v>3.720404919719011</v>
      </c>
      <c r="AE2745" s="177">
        <v>14.109412003553546</v>
      </c>
      <c r="AF2745" s="177">
        <v>16.3668001513382</v>
      </c>
      <c r="AG2745" s="177">
        <v>2.3160980607785047</v>
      </c>
      <c r="AH2745" s="177">
        <v>2.3160980607785047</v>
      </c>
      <c r="AI2745" s="177">
        <v>2.3160980607785047</v>
      </c>
      <c r="AJ2745" s="177">
        <v>13.986397700394994</v>
      </c>
    </row>
    <row r="2746" spans="1:36" hidden="1" outlineLevel="1" x14ac:dyDescent="0.25">
      <c r="A2746" s="190">
        <f t="shared" si="735"/>
        <v>2025</v>
      </c>
      <c r="B2746" s="55">
        <f t="shared" si="736"/>
        <v>6</v>
      </c>
      <c r="C2746" s="55">
        <f t="shared" si="737"/>
        <v>19</v>
      </c>
      <c r="D2746" s="55">
        <f t="shared" si="732"/>
        <v>114</v>
      </c>
      <c r="F2746" s="63">
        <f t="shared" si="743"/>
        <v>45809.791666666621</v>
      </c>
      <c r="G2746" s="64">
        <f t="shared" si="734"/>
        <v>198.6905044052958</v>
      </c>
      <c r="H2746" s="64">
        <f t="shared" si="745"/>
        <v>0</v>
      </c>
      <c r="I2746" s="64">
        <f t="shared" si="745"/>
        <v>6.3381597577509705</v>
      </c>
      <c r="J2746" s="64">
        <f t="shared" si="745"/>
        <v>0</v>
      </c>
      <c r="K2746" s="64">
        <f t="shared" si="745"/>
        <v>0</v>
      </c>
      <c r="L2746" s="64">
        <f t="shared" si="745"/>
        <v>0</v>
      </c>
      <c r="M2746" s="64">
        <f t="shared" si="745"/>
        <v>18.446559286591118</v>
      </c>
      <c r="N2746" s="64">
        <f t="shared" si="745"/>
        <v>173.9057853609537</v>
      </c>
      <c r="O2746" s="121"/>
      <c r="P2746" s="177">
        <v>2.9750000000000001</v>
      </c>
      <c r="Q2746" s="177">
        <v>23.742776536332407</v>
      </c>
      <c r="R2746" s="177">
        <v>23.742776536332407</v>
      </c>
      <c r="S2746" s="177">
        <v>0</v>
      </c>
      <c r="T2746" s="177">
        <v>0</v>
      </c>
      <c r="U2746" s="177">
        <v>23.742776536332407</v>
      </c>
      <c r="V2746" s="177">
        <v>23.742776536332407</v>
      </c>
      <c r="W2746" s="177">
        <v>0.33843022342713153</v>
      </c>
      <c r="X2746" s="177">
        <v>0.88598669264060503</v>
      </c>
      <c r="Y2746" s="177">
        <v>0</v>
      </c>
      <c r="Z2746" s="177">
        <v>0</v>
      </c>
      <c r="AA2746" s="177">
        <v>31.549145549191692</v>
      </c>
      <c r="AB2746" s="177">
        <v>25.371759227168624</v>
      </c>
      <c r="AC2746" s="177">
        <v>22.01377443926377</v>
      </c>
      <c r="AD2746" s="177">
        <v>0</v>
      </c>
      <c r="AE2746" s="177">
        <v>2.0917534078757183</v>
      </c>
      <c r="AF2746" s="177">
        <v>18.446559286591118</v>
      </c>
      <c r="AG2746" s="177">
        <v>0</v>
      </c>
      <c r="AH2746" s="177">
        <v>0</v>
      </c>
      <c r="AI2746" s="177">
        <v>0</v>
      </c>
      <c r="AJ2746" s="177">
        <v>4.6989433807516398E-2</v>
      </c>
    </row>
    <row r="2747" spans="1:36" hidden="1" outlineLevel="1" x14ac:dyDescent="0.25">
      <c r="A2747" s="190">
        <f t="shared" si="735"/>
        <v>2025</v>
      </c>
      <c r="B2747" s="55">
        <f t="shared" si="736"/>
        <v>6</v>
      </c>
      <c r="C2747" s="55">
        <f t="shared" si="737"/>
        <v>20</v>
      </c>
      <c r="D2747" s="55">
        <f t="shared" si="732"/>
        <v>114</v>
      </c>
      <c r="F2747" s="63">
        <f t="shared" si="743"/>
        <v>45809.833333333285</v>
      </c>
      <c r="G2747" s="64">
        <f t="shared" si="734"/>
        <v>198.69075158444747</v>
      </c>
      <c r="H2747" s="64">
        <f t="shared" si="745"/>
        <v>0</v>
      </c>
      <c r="I2747" s="64">
        <f t="shared" si="745"/>
        <v>2.9750000000000001</v>
      </c>
      <c r="J2747" s="64">
        <f t="shared" si="745"/>
        <v>0</v>
      </c>
      <c r="K2747" s="64">
        <f t="shared" si="745"/>
        <v>0</v>
      </c>
      <c r="L2747" s="64">
        <f t="shared" si="745"/>
        <v>0</v>
      </c>
      <c r="M2747" s="64">
        <f t="shared" si="745"/>
        <v>20.797591352529203</v>
      </c>
      <c r="N2747" s="64">
        <f t="shared" si="745"/>
        <v>174.91816023191828</v>
      </c>
      <c r="O2747" s="121"/>
      <c r="P2747" s="177">
        <v>2.9750000000000001</v>
      </c>
      <c r="Q2747" s="177">
        <v>23.773691609947427</v>
      </c>
      <c r="R2747" s="177">
        <v>23.773691609947427</v>
      </c>
      <c r="S2747" s="177">
        <v>0</v>
      </c>
      <c r="T2747" s="177">
        <v>0</v>
      </c>
      <c r="U2747" s="177">
        <v>23.773691609947427</v>
      </c>
      <c r="V2747" s="177">
        <v>23.773691609947427</v>
      </c>
      <c r="W2747" s="177">
        <v>0</v>
      </c>
      <c r="X2747" s="177">
        <v>0</v>
      </c>
      <c r="Y2747" s="177">
        <v>0</v>
      </c>
      <c r="Z2747" s="177">
        <v>0</v>
      </c>
      <c r="AA2747" s="177">
        <v>31.517977496598352</v>
      </c>
      <c r="AB2747" s="177">
        <v>25.281950032616109</v>
      </c>
      <c r="AC2747" s="177">
        <v>23.023466262914116</v>
      </c>
      <c r="AD2747" s="177">
        <v>0</v>
      </c>
      <c r="AE2747" s="177">
        <v>0</v>
      </c>
      <c r="AF2747" s="177">
        <v>20.797591352529203</v>
      </c>
      <c r="AG2747" s="177">
        <v>0</v>
      </c>
      <c r="AH2747" s="177">
        <v>0</v>
      </c>
      <c r="AI2747" s="177">
        <v>0</v>
      </c>
      <c r="AJ2747" s="177">
        <v>0</v>
      </c>
    </row>
    <row r="2748" spans="1:36" hidden="1" outlineLevel="1" x14ac:dyDescent="0.25">
      <c r="A2748" s="190">
        <f t="shared" si="735"/>
        <v>2025</v>
      </c>
      <c r="B2748" s="55">
        <f t="shared" si="736"/>
        <v>6</v>
      </c>
      <c r="C2748" s="55">
        <f t="shared" si="737"/>
        <v>21</v>
      </c>
      <c r="D2748" s="55">
        <f t="shared" si="732"/>
        <v>114</v>
      </c>
      <c r="F2748" s="63">
        <f t="shared" si="743"/>
        <v>45809.874999999949</v>
      </c>
      <c r="G2748" s="64">
        <f t="shared" si="734"/>
        <v>184.86427068591328</v>
      </c>
      <c r="H2748" s="64">
        <f t="shared" si="745"/>
        <v>0</v>
      </c>
      <c r="I2748" s="64">
        <f t="shared" si="745"/>
        <v>2.9750000000000001</v>
      </c>
      <c r="J2748" s="64">
        <f t="shared" si="745"/>
        <v>0</v>
      </c>
      <c r="K2748" s="64">
        <f t="shared" si="745"/>
        <v>0</v>
      </c>
      <c r="L2748" s="64">
        <f t="shared" si="745"/>
        <v>0</v>
      </c>
      <c r="M2748" s="64">
        <f t="shared" si="745"/>
        <v>23.148623418467295</v>
      </c>
      <c r="N2748" s="64">
        <f t="shared" si="745"/>
        <v>158.74064726744598</v>
      </c>
      <c r="O2748" s="121"/>
      <c r="P2748" s="177">
        <v>2.9750000000000001</v>
      </c>
      <c r="Q2748" s="177">
        <v>21.856957045816429</v>
      </c>
      <c r="R2748" s="177">
        <v>21.856957045816429</v>
      </c>
      <c r="S2748" s="177">
        <v>0</v>
      </c>
      <c r="T2748" s="177">
        <v>0</v>
      </c>
      <c r="U2748" s="177">
        <v>21.856957045816429</v>
      </c>
      <c r="V2748" s="177">
        <v>21.856957045816429</v>
      </c>
      <c r="W2748" s="177">
        <v>0</v>
      </c>
      <c r="X2748" s="177">
        <v>0</v>
      </c>
      <c r="Y2748" s="177">
        <v>0</v>
      </c>
      <c r="Z2748" s="177">
        <v>0</v>
      </c>
      <c r="AA2748" s="177">
        <v>29.68306837407016</v>
      </c>
      <c r="AB2748" s="177">
        <v>20.038676942997348</v>
      </c>
      <c r="AC2748" s="177">
        <v>21.591073767112775</v>
      </c>
      <c r="AD2748" s="177">
        <v>0</v>
      </c>
      <c r="AE2748" s="177">
        <v>0</v>
      </c>
      <c r="AF2748" s="177">
        <v>23.148623418467295</v>
      </c>
      <c r="AG2748" s="177">
        <v>0</v>
      </c>
      <c r="AH2748" s="177">
        <v>0</v>
      </c>
      <c r="AI2748" s="177">
        <v>0</v>
      </c>
      <c r="AJ2748" s="177">
        <v>0</v>
      </c>
    </row>
    <row r="2749" spans="1:36" hidden="1" outlineLevel="1" x14ac:dyDescent="0.25">
      <c r="A2749" s="190">
        <f t="shared" si="735"/>
        <v>2025</v>
      </c>
      <c r="B2749" s="55">
        <f t="shared" si="736"/>
        <v>6</v>
      </c>
      <c r="C2749" s="55">
        <f t="shared" si="737"/>
        <v>22</v>
      </c>
      <c r="D2749" s="55">
        <f t="shared" si="732"/>
        <v>114</v>
      </c>
      <c r="F2749" s="63">
        <f t="shared" si="743"/>
        <v>45809.916666666613</v>
      </c>
      <c r="G2749" s="64">
        <f t="shared" si="734"/>
        <v>180.8240093854053</v>
      </c>
      <c r="H2749" s="64">
        <f t="shared" si="745"/>
        <v>0</v>
      </c>
      <c r="I2749" s="64">
        <f t="shared" si="745"/>
        <v>2.9750000000000001</v>
      </c>
      <c r="J2749" s="64">
        <f t="shared" si="745"/>
        <v>0</v>
      </c>
      <c r="K2749" s="64">
        <f t="shared" si="745"/>
        <v>0</v>
      </c>
      <c r="L2749" s="64">
        <f t="shared" si="745"/>
        <v>0</v>
      </c>
      <c r="M2749" s="64">
        <f t="shared" si="745"/>
        <v>24.233715141207945</v>
      </c>
      <c r="N2749" s="64">
        <f t="shared" si="745"/>
        <v>153.61529424419734</v>
      </c>
      <c r="O2749" s="121"/>
      <c r="P2749" s="177">
        <v>2.9750000000000001</v>
      </c>
      <c r="Q2749" s="177">
        <v>20.96041991098096</v>
      </c>
      <c r="R2749" s="177">
        <v>20.96041991098096</v>
      </c>
      <c r="S2749" s="177">
        <v>0</v>
      </c>
      <c r="T2749" s="177">
        <v>0</v>
      </c>
      <c r="U2749" s="177">
        <v>20.96041991098096</v>
      </c>
      <c r="V2749" s="177">
        <v>20.96041991098096</v>
      </c>
      <c r="W2749" s="177">
        <v>0</v>
      </c>
      <c r="X2749" s="177">
        <v>0</v>
      </c>
      <c r="Y2749" s="177">
        <v>0</v>
      </c>
      <c r="Z2749" s="177">
        <v>0</v>
      </c>
      <c r="AA2749" s="177">
        <v>30.282631573022059</v>
      </c>
      <c r="AB2749" s="177">
        <v>19.344915788644464</v>
      </c>
      <c r="AC2749" s="177">
        <v>20.146067238606978</v>
      </c>
      <c r="AD2749" s="177">
        <v>0</v>
      </c>
      <c r="AE2749" s="177">
        <v>0</v>
      </c>
      <c r="AF2749" s="177">
        <v>24.233715141207945</v>
      </c>
      <c r="AG2749" s="177">
        <v>0</v>
      </c>
      <c r="AH2749" s="177">
        <v>0</v>
      </c>
      <c r="AI2749" s="177">
        <v>0</v>
      </c>
      <c r="AJ2749" s="177">
        <v>0</v>
      </c>
    </row>
    <row r="2750" spans="1:36" hidden="1" outlineLevel="1" x14ac:dyDescent="0.25">
      <c r="A2750" s="190">
        <f t="shared" si="735"/>
        <v>2025</v>
      </c>
      <c r="B2750" s="55">
        <f t="shared" si="736"/>
        <v>6</v>
      </c>
      <c r="C2750" s="55">
        <f t="shared" si="737"/>
        <v>23</v>
      </c>
      <c r="D2750" s="55">
        <f t="shared" si="732"/>
        <v>114</v>
      </c>
      <c r="F2750" s="63">
        <f t="shared" si="743"/>
        <v>45809.958333333278</v>
      </c>
      <c r="G2750" s="64">
        <f t="shared" si="734"/>
        <v>173.6212875392805</v>
      </c>
      <c r="H2750" s="64">
        <f t="shared" si="745"/>
        <v>0</v>
      </c>
      <c r="I2750" s="64">
        <f t="shared" si="745"/>
        <v>2.9750000000000001</v>
      </c>
      <c r="J2750" s="64">
        <f t="shared" si="745"/>
        <v>0</v>
      </c>
      <c r="K2750" s="64">
        <f t="shared" si="745"/>
        <v>0</v>
      </c>
      <c r="L2750" s="64">
        <f t="shared" si="745"/>
        <v>0</v>
      </c>
      <c r="M2750" s="64">
        <f t="shared" si="745"/>
        <v>25.680504104862145</v>
      </c>
      <c r="N2750" s="64">
        <f t="shared" si="745"/>
        <v>144.96578343441837</v>
      </c>
      <c r="O2750" s="121"/>
      <c r="P2750" s="177">
        <v>2.9750000000000001</v>
      </c>
      <c r="Q2750" s="177">
        <v>19.074600420464972</v>
      </c>
      <c r="R2750" s="177">
        <v>19.074600420464972</v>
      </c>
      <c r="S2750" s="177">
        <v>0</v>
      </c>
      <c r="T2750" s="177">
        <v>0</v>
      </c>
      <c r="U2750" s="177">
        <v>19.074600420464972</v>
      </c>
      <c r="V2750" s="177">
        <v>19.074600420464972</v>
      </c>
      <c r="W2750" s="177">
        <v>0</v>
      </c>
      <c r="X2750" s="177">
        <v>0</v>
      </c>
      <c r="Y2750" s="177">
        <v>0</v>
      </c>
      <c r="Z2750" s="177">
        <v>0</v>
      </c>
      <c r="AA2750" s="177">
        <v>29.955591905186758</v>
      </c>
      <c r="AB2750" s="177">
        <v>18.149321464595321</v>
      </c>
      <c r="AC2750" s="177">
        <v>20.562468382776412</v>
      </c>
      <c r="AD2750" s="177">
        <v>0</v>
      </c>
      <c r="AE2750" s="177">
        <v>0</v>
      </c>
      <c r="AF2750" s="177">
        <v>25.680504104862145</v>
      </c>
      <c r="AG2750" s="177">
        <v>0</v>
      </c>
      <c r="AH2750" s="177">
        <v>0</v>
      </c>
      <c r="AI2750" s="177">
        <v>0</v>
      </c>
      <c r="AJ2750" s="177">
        <v>0</v>
      </c>
    </row>
    <row r="2751" spans="1:36" hidden="1" outlineLevel="1" x14ac:dyDescent="0.25">
      <c r="A2751" s="190">
        <f t="shared" si="735"/>
        <v>2025</v>
      </c>
      <c r="B2751" s="55">
        <f t="shared" si="736"/>
        <v>7</v>
      </c>
      <c r="C2751" s="55">
        <f t="shared" si="737"/>
        <v>0</v>
      </c>
      <c r="D2751" s="55">
        <f t="shared" si="732"/>
        <v>115</v>
      </c>
      <c r="F2751" s="63">
        <f t="shared" ref="F2751" si="746">EDATE(F2727,1)</f>
        <v>45839</v>
      </c>
      <c r="G2751" s="64">
        <f t="shared" si="734"/>
        <v>129.09781223899313</v>
      </c>
      <c r="H2751" s="64">
        <f t="shared" si="745"/>
        <v>0</v>
      </c>
      <c r="I2751" s="64">
        <f t="shared" si="745"/>
        <v>2.9750000000000001</v>
      </c>
      <c r="J2751" s="64">
        <f t="shared" si="745"/>
        <v>0</v>
      </c>
      <c r="K2751" s="64">
        <f t="shared" si="745"/>
        <v>0</v>
      </c>
      <c r="L2751" s="64">
        <f t="shared" si="745"/>
        <v>0</v>
      </c>
      <c r="M2751" s="64">
        <f t="shared" si="745"/>
        <v>25.411447721950744</v>
      </c>
      <c r="N2751" s="64">
        <f t="shared" si="745"/>
        <v>100.7113645170424</v>
      </c>
      <c r="O2751" s="121"/>
      <c r="P2751" s="177">
        <v>2.9750000000000001</v>
      </c>
      <c r="Q2751" s="177">
        <v>9.9752637531118804</v>
      </c>
      <c r="R2751" s="177">
        <v>9.9752637531118804</v>
      </c>
      <c r="S2751" s="177">
        <v>0</v>
      </c>
      <c r="T2751" s="177">
        <v>0</v>
      </c>
      <c r="U2751" s="177">
        <v>9.9752637531118804</v>
      </c>
      <c r="V2751" s="177">
        <v>9.9752637531118804</v>
      </c>
      <c r="W2751" s="177">
        <v>0</v>
      </c>
      <c r="X2751" s="177">
        <v>0</v>
      </c>
      <c r="Y2751" s="177">
        <v>0</v>
      </c>
      <c r="Z2751" s="177">
        <v>0</v>
      </c>
      <c r="AA2751" s="177">
        <v>25.186470077427622</v>
      </c>
      <c r="AB2751" s="177">
        <v>21.618234679285351</v>
      </c>
      <c r="AC2751" s="177">
        <v>14.005604747881897</v>
      </c>
      <c r="AD2751" s="177">
        <v>0</v>
      </c>
      <c r="AE2751" s="177">
        <v>0</v>
      </c>
      <c r="AF2751" s="177">
        <v>25.411447721950744</v>
      </c>
      <c r="AG2751" s="177">
        <v>0</v>
      </c>
      <c r="AH2751" s="177">
        <v>0</v>
      </c>
      <c r="AI2751" s="177">
        <v>0</v>
      </c>
      <c r="AJ2751" s="177">
        <v>0</v>
      </c>
    </row>
    <row r="2752" spans="1:36" hidden="1" outlineLevel="1" x14ac:dyDescent="0.25">
      <c r="A2752" s="190">
        <f t="shared" si="735"/>
        <v>2025</v>
      </c>
      <c r="B2752" s="55">
        <f t="shared" si="736"/>
        <v>7</v>
      </c>
      <c r="C2752" s="55">
        <f t="shared" si="737"/>
        <v>1</v>
      </c>
      <c r="D2752" s="55">
        <f t="shared" si="732"/>
        <v>115</v>
      </c>
      <c r="F2752" s="63">
        <f t="shared" ref="F2752" si="747">F2751+1/24</f>
        <v>45839.041666666664</v>
      </c>
      <c r="G2752" s="64">
        <f t="shared" si="734"/>
        <v>125.60699113880791</v>
      </c>
      <c r="H2752" s="64">
        <f t="shared" si="745"/>
        <v>0</v>
      </c>
      <c r="I2752" s="64">
        <f t="shared" si="745"/>
        <v>2.9750000000000001</v>
      </c>
      <c r="J2752" s="64">
        <f t="shared" si="745"/>
        <v>0</v>
      </c>
      <c r="K2752" s="64">
        <f t="shared" si="745"/>
        <v>0</v>
      </c>
      <c r="L2752" s="64">
        <f t="shared" si="745"/>
        <v>0</v>
      </c>
      <c r="M2752" s="64">
        <f t="shared" si="745"/>
        <v>25.805423655624402</v>
      </c>
      <c r="N2752" s="64">
        <f t="shared" si="745"/>
        <v>96.82656748318351</v>
      </c>
      <c r="O2752" s="121"/>
      <c r="P2752" s="177">
        <v>2.9750000000000001</v>
      </c>
      <c r="Q2752" s="177">
        <v>9.0272014955847197</v>
      </c>
      <c r="R2752" s="177">
        <v>9.0272014955847197</v>
      </c>
      <c r="S2752" s="177">
        <v>0</v>
      </c>
      <c r="T2752" s="177">
        <v>0</v>
      </c>
      <c r="U2752" s="177">
        <v>9.0272014955847197</v>
      </c>
      <c r="V2752" s="177">
        <v>9.0272014955847197</v>
      </c>
      <c r="W2752" s="177">
        <v>0</v>
      </c>
      <c r="X2752" s="177">
        <v>0</v>
      </c>
      <c r="Y2752" s="177">
        <v>0</v>
      </c>
      <c r="Z2752" s="177">
        <v>0</v>
      </c>
      <c r="AA2752" s="177">
        <v>24.519032484147875</v>
      </c>
      <c r="AB2752" s="177">
        <v>22.740002409651684</v>
      </c>
      <c r="AC2752" s="177">
        <v>13.45872660704508</v>
      </c>
      <c r="AD2752" s="177">
        <v>0</v>
      </c>
      <c r="AE2752" s="177">
        <v>0</v>
      </c>
      <c r="AF2752" s="177">
        <v>25.805423655624402</v>
      </c>
      <c r="AG2752" s="177">
        <v>0</v>
      </c>
      <c r="AH2752" s="177">
        <v>0</v>
      </c>
      <c r="AI2752" s="177">
        <v>0</v>
      </c>
      <c r="AJ2752" s="177">
        <v>0</v>
      </c>
    </row>
    <row r="2753" spans="1:36" hidden="1" outlineLevel="1" x14ac:dyDescent="0.25">
      <c r="A2753" s="190">
        <f t="shared" si="735"/>
        <v>2025</v>
      </c>
      <c r="B2753" s="55">
        <f t="shared" si="736"/>
        <v>7</v>
      </c>
      <c r="C2753" s="55">
        <f t="shared" si="737"/>
        <v>2</v>
      </c>
      <c r="D2753" s="55">
        <f t="shared" si="732"/>
        <v>115</v>
      </c>
      <c r="F2753" s="63">
        <f t="shared" si="743"/>
        <v>45839.083333333328</v>
      </c>
      <c r="G2753" s="64">
        <f t="shared" si="734"/>
        <v>127.67222389669456</v>
      </c>
      <c r="H2753" s="64">
        <f t="shared" si="745"/>
        <v>0</v>
      </c>
      <c r="I2753" s="64">
        <f t="shared" si="745"/>
        <v>2.9750000000000001</v>
      </c>
      <c r="J2753" s="64">
        <f t="shared" si="745"/>
        <v>0</v>
      </c>
      <c r="K2753" s="64">
        <f t="shared" si="745"/>
        <v>0</v>
      </c>
      <c r="L2753" s="64">
        <f t="shared" si="745"/>
        <v>0</v>
      </c>
      <c r="M2753" s="64">
        <f t="shared" si="745"/>
        <v>26.199399589298057</v>
      </c>
      <c r="N2753" s="64">
        <f t="shared" si="745"/>
        <v>98.497824307396499</v>
      </c>
      <c r="O2753" s="121"/>
      <c r="P2753" s="177">
        <v>2.9750000000000001</v>
      </c>
      <c r="Q2753" s="177">
        <v>8.1512744098259287</v>
      </c>
      <c r="R2753" s="177">
        <v>8.1512744098259287</v>
      </c>
      <c r="S2753" s="177">
        <v>0</v>
      </c>
      <c r="T2753" s="177">
        <v>0</v>
      </c>
      <c r="U2753" s="177">
        <v>8.1512744098259287</v>
      </c>
      <c r="V2753" s="177">
        <v>8.1512744098259287</v>
      </c>
      <c r="W2753" s="177">
        <v>0</v>
      </c>
      <c r="X2753" s="177">
        <v>0</v>
      </c>
      <c r="Y2753" s="177">
        <v>0</v>
      </c>
      <c r="Z2753" s="177">
        <v>0</v>
      </c>
      <c r="AA2753" s="177">
        <v>25.959235767993199</v>
      </c>
      <c r="AB2753" s="177">
        <v>24.279700692116492</v>
      </c>
      <c r="AC2753" s="177">
        <v>15.653790207983098</v>
      </c>
      <c r="AD2753" s="177">
        <v>0</v>
      </c>
      <c r="AE2753" s="177">
        <v>0</v>
      </c>
      <c r="AF2753" s="177">
        <v>26.199399589298057</v>
      </c>
      <c r="AG2753" s="177">
        <v>0</v>
      </c>
      <c r="AH2753" s="177">
        <v>0</v>
      </c>
      <c r="AI2753" s="177">
        <v>0</v>
      </c>
      <c r="AJ2753" s="177">
        <v>0</v>
      </c>
    </row>
    <row r="2754" spans="1:36" hidden="1" outlineLevel="1" x14ac:dyDescent="0.25">
      <c r="A2754" s="190">
        <f t="shared" si="735"/>
        <v>2025</v>
      </c>
      <c r="B2754" s="55">
        <f t="shared" si="736"/>
        <v>7</v>
      </c>
      <c r="C2754" s="55">
        <f t="shared" si="737"/>
        <v>3</v>
      </c>
      <c r="D2754" s="55">
        <f t="shared" si="732"/>
        <v>115</v>
      </c>
      <c r="F2754" s="63">
        <f t="shared" si="743"/>
        <v>45839.124999999993</v>
      </c>
      <c r="G2754" s="64">
        <f t="shared" si="734"/>
        <v>125.52473673026633</v>
      </c>
      <c r="H2754" s="64">
        <f t="shared" si="745"/>
        <v>0</v>
      </c>
      <c r="I2754" s="64">
        <f t="shared" si="745"/>
        <v>2.9869858289903291</v>
      </c>
      <c r="J2754" s="64">
        <f t="shared" si="745"/>
        <v>0</v>
      </c>
      <c r="K2754" s="64">
        <f t="shared" si="745"/>
        <v>0</v>
      </c>
      <c r="L2754" s="64">
        <f t="shared" si="745"/>
        <v>0</v>
      </c>
      <c r="M2754" s="64">
        <f t="shared" si="745"/>
        <v>26.002411622461228</v>
      </c>
      <c r="N2754" s="64">
        <f t="shared" si="745"/>
        <v>96.535339278814774</v>
      </c>
      <c r="O2754" s="121"/>
      <c r="P2754" s="177">
        <v>2.9750000000000001</v>
      </c>
      <c r="Q2754" s="177">
        <v>6.8528413179952494</v>
      </c>
      <c r="R2754" s="177">
        <v>6.8528413179952494</v>
      </c>
      <c r="S2754" s="177">
        <v>1.1985828990328809E-2</v>
      </c>
      <c r="T2754" s="177">
        <v>0</v>
      </c>
      <c r="U2754" s="177">
        <v>6.8528413179952494</v>
      </c>
      <c r="V2754" s="177">
        <v>6.8528413179952494</v>
      </c>
      <c r="W2754" s="177">
        <v>0</v>
      </c>
      <c r="X2754" s="177">
        <v>0</v>
      </c>
      <c r="Y2754" s="177">
        <v>0</v>
      </c>
      <c r="Z2754" s="177">
        <v>0</v>
      </c>
      <c r="AA2754" s="177">
        <v>26.19575059375769</v>
      </c>
      <c r="AB2754" s="177">
        <v>25.966947485417087</v>
      </c>
      <c r="AC2754" s="177">
        <v>16.961275927658988</v>
      </c>
      <c r="AD2754" s="177">
        <v>0</v>
      </c>
      <c r="AE2754" s="177">
        <v>0</v>
      </c>
      <c r="AF2754" s="177">
        <v>26.002411622461228</v>
      </c>
      <c r="AG2754" s="177">
        <v>0</v>
      </c>
      <c r="AH2754" s="177">
        <v>0</v>
      </c>
      <c r="AI2754" s="177">
        <v>0</v>
      </c>
      <c r="AJ2754" s="177">
        <v>0</v>
      </c>
    </row>
    <row r="2755" spans="1:36" hidden="1" outlineLevel="1" x14ac:dyDescent="0.25">
      <c r="A2755" s="190">
        <f t="shared" si="735"/>
        <v>2025</v>
      </c>
      <c r="B2755" s="55">
        <f t="shared" si="736"/>
        <v>7</v>
      </c>
      <c r="C2755" s="55">
        <f t="shared" si="737"/>
        <v>4</v>
      </c>
      <c r="D2755" s="55">
        <f t="shared" si="732"/>
        <v>115</v>
      </c>
      <c r="F2755" s="63">
        <f t="shared" si="743"/>
        <v>45839.166666666657</v>
      </c>
      <c r="G2755" s="64">
        <f t="shared" si="734"/>
        <v>137.31764802929735</v>
      </c>
      <c r="H2755" s="64">
        <f t="shared" ref="H2755:N2764" si="748">SUMIF($P$6:$AK$6,H$6,$P2755:$AK2755)</f>
        <v>3.135042986232556</v>
      </c>
      <c r="I2755" s="64">
        <f t="shared" si="748"/>
        <v>11.266926654908602</v>
      </c>
      <c r="J2755" s="64">
        <f t="shared" si="748"/>
        <v>4.476892280806708</v>
      </c>
      <c r="K2755" s="64">
        <f t="shared" si="748"/>
        <v>0</v>
      </c>
      <c r="L2755" s="64">
        <f t="shared" si="748"/>
        <v>0</v>
      </c>
      <c r="M2755" s="64">
        <f t="shared" si="748"/>
        <v>24.721989838021852</v>
      </c>
      <c r="N2755" s="64">
        <f t="shared" si="748"/>
        <v>93.716796269327631</v>
      </c>
      <c r="O2755" s="121"/>
      <c r="P2755" s="177">
        <v>2.9750000000000001</v>
      </c>
      <c r="Q2755" s="177">
        <v>6.5436905818450875</v>
      </c>
      <c r="R2755" s="177">
        <v>6.5436905818450875</v>
      </c>
      <c r="S2755" s="177">
        <v>1.3805060148900774</v>
      </c>
      <c r="T2755" s="177">
        <v>6.6878524486176953</v>
      </c>
      <c r="U2755" s="177">
        <v>6.5436905818450875</v>
      </c>
      <c r="V2755" s="177">
        <v>6.5436905818450875</v>
      </c>
      <c r="W2755" s="177">
        <v>0.10268908786670605</v>
      </c>
      <c r="X2755" s="177">
        <v>1.4368154454429074E-2</v>
      </c>
      <c r="Y2755" s="177">
        <v>0</v>
      </c>
      <c r="Z2755" s="177">
        <v>0</v>
      </c>
      <c r="AA2755" s="177">
        <v>24.495538452221062</v>
      </c>
      <c r="AB2755" s="177">
        <v>25.388935645473516</v>
      </c>
      <c r="AC2755" s="177">
        <v>17.65755984425271</v>
      </c>
      <c r="AD2755" s="177">
        <v>3.135042986232556</v>
      </c>
      <c r="AE2755" s="177">
        <v>0.10651094907969572</v>
      </c>
      <c r="AF2755" s="177">
        <v>24.721989838021852</v>
      </c>
      <c r="AG2755" s="177">
        <v>1.4922974269355693</v>
      </c>
      <c r="AH2755" s="177">
        <v>1.4922974269355693</v>
      </c>
      <c r="AI2755" s="177">
        <v>1.4922974269355693</v>
      </c>
      <c r="AJ2755" s="177">
        <v>0</v>
      </c>
    </row>
    <row r="2756" spans="1:36" hidden="1" outlineLevel="1" x14ac:dyDescent="0.25">
      <c r="A2756" s="190">
        <f t="shared" si="735"/>
        <v>2025</v>
      </c>
      <c r="B2756" s="55">
        <f t="shared" si="736"/>
        <v>7</v>
      </c>
      <c r="C2756" s="55">
        <f t="shared" si="737"/>
        <v>5</v>
      </c>
      <c r="D2756" s="55">
        <f t="shared" si="732"/>
        <v>115</v>
      </c>
      <c r="F2756" s="63">
        <f t="shared" si="743"/>
        <v>45839.208333333321</v>
      </c>
      <c r="G2756" s="64">
        <f t="shared" si="734"/>
        <v>316.88427440875211</v>
      </c>
      <c r="H2756" s="64">
        <f t="shared" si="748"/>
        <v>43.843236541197697</v>
      </c>
      <c r="I2756" s="64">
        <f t="shared" si="748"/>
        <v>60.742793435810412</v>
      </c>
      <c r="J2756" s="64">
        <f t="shared" si="748"/>
        <v>100.12008977189555</v>
      </c>
      <c r="K2756" s="64">
        <f t="shared" si="748"/>
        <v>0</v>
      </c>
      <c r="L2756" s="64">
        <f t="shared" si="748"/>
        <v>0</v>
      </c>
      <c r="M2756" s="64">
        <f t="shared" si="748"/>
        <v>23.638556020419301</v>
      </c>
      <c r="N2756" s="64">
        <f t="shared" si="748"/>
        <v>88.539598639429116</v>
      </c>
      <c r="O2756" s="121"/>
      <c r="P2756" s="177">
        <v>2.9750000000000001</v>
      </c>
      <c r="Q2756" s="177">
        <v>4.7609213367124879</v>
      </c>
      <c r="R2756" s="177">
        <v>4.7609213367124879</v>
      </c>
      <c r="S2756" s="177">
        <v>5.9507653483131993</v>
      </c>
      <c r="T2756" s="177">
        <v>24.446894176196224</v>
      </c>
      <c r="U2756" s="177">
        <v>4.7609213367124879</v>
      </c>
      <c r="V2756" s="177">
        <v>4.7609213367124879</v>
      </c>
      <c r="W2756" s="177">
        <v>1.8583107007214925</v>
      </c>
      <c r="X2756" s="177">
        <v>8.4225038422092258</v>
      </c>
      <c r="Y2756" s="177">
        <v>1.9967999999999999</v>
      </c>
      <c r="Z2756" s="177">
        <v>0</v>
      </c>
      <c r="AA2756" s="177">
        <v>26.103428752447513</v>
      </c>
      <c r="AB2756" s="177">
        <v>22.828742327827424</v>
      </c>
      <c r="AC2756" s="177">
        <v>20.56374221230422</v>
      </c>
      <c r="AD2756" s="177">
        <v>43.843236541197697</v>
      </c>
      <c r="AE2756" s="177">
        <v>10.642302715722501</v>
      </c>
      <c r="AF2756" s="177">
        <v>23.638556020419301</v>
      </c>
      <c r="AG2756" s="177">
        <v>33.373363257298514</v>
      </c>
      <c r="AH2756" s="177">
        <v>33.373363257298514</v>
      </c>
      <c r="AI2756" s="177">
        <v>33.373363257298514</v>
      </c>
      <c r="AJ2756" s="177">
        <v>4.450216652647776</v>
      </c>
    </row>
    <row r="2757" spans="1:36" hidden="1" outlineLevel="1" x14ac:dyDescent="0.25">
      <c r="A2757" s="190">
        <f t="shared" si="735"/>
        <v>2025</v>
      </c>
      <c r="B2757" s="55">
        <f t="shared" si="736"/>
        <v>7</v>
      </c>
      <c r="C2757" s="55">
        <f t="shared" si="737"/>
        <v>6</v>
      </c>
      <c r="D2757" s="55">
        <f t="shared" si="732"/>
        <v>115</v>
      </c>
      <c r="F2757" s="63">
        <f t="shared" si="743"/>
        <v>45839.249999999985</v>
      </c>
      <c r="G2757" s="64">
        <f t="shared" si="734"/>
        <v>507.57619204266496</v>
      </c>
      <c r="H2757" s="64">
        <f t="shared" si="748"/>
        <v>66.824870715142652</v>
      </c>
      <c r="I2757" s="64">
        <f t="shared" si="748"/>
        <v>150.14722188167943</v>
      </c>
      <c r="J2757" s="64">
        <f t="shared" si="748"/>
        <v>178.41406680611431</v>
      </c>
      <c r="K2757" s="64">
        <f t="shared" si="748"/>
        <v>0</v>
      </c>
      <c r="L2757" s="64">
        <f t="shared" si="748"/>
        <v>0</v>
      </c>
      <c r="M2757" s="64">
        <f t="shared" si="748"/>
        <v>22.555122202816747</v>
      </c>
      <c r="N2757" s="64">
        <f t="shared" si="748"/>
        <v>89.634910436911824</v>
      </c>
      <c r="O2757" s="121"/>
      <c r="P2757" s="177">
        <v>2.9750000000000001</v>
      </c>
      <c r="Q2757" s="177">
        <v>6.677655900843491</v>
      </c>
      <c r="R2757" s="177">
        <v>6.677655900843491</v>
      </c>
      <c r="S2757" s="177">
        <v>17.202283381636942</v>
      </c>
      <c r="T2757" s="177">
        <v>33.75661806928251</v>
      </c>
      <c r="U2757" s="177">
        <v>6.677655900843491</v>
      </c>
      <c r="V2757" s="177">
        <v>6.677655900843491</v>
      </c>
      <c r="W2757" s="177">
        <v>6.4181495860151294</v>
      </c>
      <c r="X2757" s="177">
        <v>30.689944540779489</v>
      </c>
      <c r="Y2757" s="177">
        <v>9.5846400000000003</v>
      </c>
      <c r="Z2757" s="177">
        <v>0</v>
      </c>
      <c r="AA2757" s="177">
        <v>23.963313139312508</v>
      </c>
      <c r="AB2757" s="177">
        <v>19.774820774856295</v>
      </c>
      <c r="AC2757" s="177">
        <v>19.186152919369064</v>
      </c>
      <c r="AD2757" s="177">
        <v>66.824870715142652</v>
      </c>
      <c r="AE2757" s="177">
        <v>27.222242923309519</v>
      </c>
      <c r="AF2757" s="177">
        <v>22.555122202816747</v>
      </c>
      <c r="AG2757" s="177">
        <v>59.471355602038102</v>
      </c>
      <c r="AH2757" s="177">
        <v>59.471355602038102</v>
      </c>
      <c r="AI2757" s="177">
        <v>59.471355602038102</v>
      </c>
      <c r="AJ2757" s="177">
        <v>22.298343380655826</v>
      </c>
    </row>
    <row r="2758" spans="1:36" hidden="1" outlineLevel="1" x14ac:dyDescent="0.25">
      <c r="A2758" s="190">
        <f t="shared" si="735"/>
        <v>2025</v>
      </c>
      <c r="B2758" s="55">
        <f t="shared" si="736"/>
        <v>7</v>
      </c>
      <c r="C2758" s="55">
        <f t="shared" si="737"/>
        <v>7</v>
      </c>
      <c r="D2758" s="55">
        <f t="shared" si="732"/>
        <v>115</v>
      </c>
      <c r="F2758" s="63">
        <f t="shared" si="743"/>
        <v>45839.29166666665</v>
      </c>
      <c r="G2758" s="64">
        <f t="shared" si="734"/>
        <v>602.51276166810396</v>
      </c>
      <c r="H2758" s="64">
        <f t="shared" si="748"/>
        <v>66.108193393177118</v>
      </c>
      <c r="I2758" s="64">
        <f t="shared" si="748"/>
        <v>211.16470016186588</v>
      </c>
      <c r="J2758" s="64">
        <f t="shared" si="748"/>
        <v>197.48244718194661</v>
      </c>
      <c r="K2758" s="64">
        <f t="shared" si="748"/>
        <v>0</v>
      </c>
      <c r="L2758" s="64">
        <f t="shared" si="748"/>
        <v>0</v>
      </c>
      <c r="M2758" s="64">
        <f t="shared" si="748"/>
        <v>18.31988091582496</v>
      </c>
      <c r="N2758" s="64">
        <f t="shared" si="748"/>
        <v>109.43754001528944</v>
      </c>
      <c r="O2758" s="121"/>
      <c r="P2758" s="177">
        <v>2.9750000000000001</v>
      </c>
      <c r="Q2758" s="177">
        <v>10.026788875803575</v>
      </c>
      <c r="R2758" s="177">
        <v>10.026788875803575</v>
      </c>
      <c r="S2758" s="177">
        <v>27.353433524149924</v>
      </c>
      <c r="T2758" s="177">
        <v>36.849725469870876</v>
      </c>
      <c r="U2758" s="177">
        <v>10.026788875803575</v>
      </c>
      <c r="V2758" s="177">
        <v>10.026788875803575</v>
      </c>
      <c r="W2758" s="177">
        <v>8.2975037720145668</v>
      </c>
      <c r="X2758" s="177">
        <v>39.992820954715491</v>
      </c>
      <c r="Y2758" s="177">
        <v>22.364160000000002</v>
      </c>
      <c r="Z2758" s="177">
        <v>0</v>
      </c>
      <c r="AA2758" s="177">
        <v>25.331403303970774</v>
      </c>
      <c r="AB2758" s="177">
        <v>20.976121778145469</v>
      </c>
      <c r="AC2758" s="177">
        <v>23.022859429958892</v>
      </c>
      <c r="AD2758" s="177">
        <v>66.108193393177118</v>
      </c>
      <c r="AE2758" s="177">
        <v>33.93223481519491</v>
      </c>
      <c r="AF2758" s="177">
        <v>18.31988091582496</v>
      </c>
      <c r="AG2758" s="177">
        <v>65.827482393982208</v>
      </c>
      <c r="AH2758" s="177">
        <v>65.827482393982208</v>
      </c>
      <c r="AI2758" s="177">
        <v>65.827482393982208</v>
      </c>
      <c r="AJ2758" s="177">
        <v>39.399821625920112</v>
      </c>
    </row>
    <row r="2759" spans="1:36" hidden="1" outlineLevel="1" x14ac:dyDescent="0.25">
      <c r="A2759" s="190">
        <f t="shared" si="735"/>
        <v>2025</v>
      </c>
      <c r="B2759" s="55">
        <f t="shared" si="736"/>
        <v>7</v>
      </c>
      <c r="C2759" s="55">
        <f t="shared" si="737"/>
        <v>8</v>
      </c>
      <c r="D2759" s="55">
        <f t="shared" si="732"/>
        <v>115</v>
      </c>
      <c r="F2759" s="63">
        <f t="shared" si="743"/>
        <v>45839.333333333314</v>
      </c>
      <c r="G2759" s="64">
        <f t="shared" si="734"/>
        <v>646.2015703654871</v>
      </c>
      <c r="H2759" s="64">
        <f t="shared" si="748"/>
        <v>72.621900812224098</v>
      </c>
      <c r="I2759" s="64">
        <f t="shared" si="748"/>
        <v>241.67126353814632</v>
      </c>
      <c r="J2759" s="64">
        <f t="shared" si="748"/>
        <v>198.67096579212341</v>
      </c>
      <c r="K2759" s="64">
        <f t="shared" si="748"/>
        <v>0</v>
      </c>
      <c r="L2759" s="64">
        <f t="shared" si="748"/>
        <v>0</v>
      </c>
      <c r="M2759" s="64">
        <f t="shared" si="748"/>
        <v>15.365061413272546</v>
      </c>
      <c r="N2759" s="64">
        <f t="shared" si="748"/>
        <v>117.87237880972074</v>
      </c>
      <c r="O2759" s="121"/>
      <c r="P2759" s="177">
        <v>2.9750000000000001</v>
      </c>
      <c r="Q2759" s="177">
        <v>12.870975648385061</v>
      </c>
      <c r="R2759" s="177">
        <v>12.870975648385061</v>
      </c>
      <c r="S2759" s="177">
        <v>34.305763989019546</v>
      </c>
      <c r="T2759" s="177">
        <v>38.465431674006084</v>
      </c>
      <c r="U2759" s="177">
        <v>12.870975648385061</v>
      </c>
      <c r="V2759" s="177">
        <v>12.870975648385061</v>
      </c>
      <c r="W2759" s="177">
        <v>8.5521990548957021</v>
      </c>
      <c r="X2759" s="177">
        <v>42.897232953642835</v>
      </c>
      <c r="Y2759" s="177">
        <v>34.744320000000002</v>
      </c>
      <c r="Z2759" s="177">
        <v>0</v>
      </c>
      <c r="AA2759" s="177">
        <v>24.0923846328877</v>
      </c>
      <c r="AB2759" s="177">
        <v>21.422050163296689</v>
      </c>
      <c r="AC2759" s="177">
        <v>20.8740414199961</v>
      </c>
      <c r="AD2759" s="177">
        <v>72.621900812224098</v>
      </c>
      <c r="AE2759" s="177">
        <v>33.612552466050182</v>
      </c>
      <c r="AF2759" s="177">
        <v>15.365061413272546</v>
      </c>
      <c r="AG2759" s="177">
        <v>66.223655264041142</v>
      </c>
      <c r="AH2759" s="177">
        <v>66.223655264041142</v>
      </c>
      <c r="AI2759" s="177">
        <v>66.223655264041142</v>
      </c>
      <c r="AJ2759" s="177">
        <v>46.118763400532004</v>
      </c>
    </row>
    <row r="2760" spans="1:36" hidden="1" outlineLevel="1" x14ac:dyDescent="0.25">
      <c r="A2760" s="190">
        <f t="shared" si="735"/>
        <v>2025</v>
      </c>
      <c r="B2760" s="55">
        <f t="shared" si="736"/>
        <v>7</v>
      </c>
      <c r="C2760" s="55">
        <f t="shared" si="737"/>
        <v>9</v>
      </c>
      <c r="D2760" s="55">
        <f t="shared" si="732"/>
        <v>115</v>
      </c>
      <c r="F2760" s="63">
        <f t="shared" si="743"/>
        <v>45839.374999999978</v>
      </c>
      <c r="G2760" s="64">
        <f t="shared" si="734"/>
        <v>658.4268206212314</v>
      </c>
      <c r="H2760" s="64">
        <f t="shared" si="748"/>
        <v>69.510267995323218</v>
      </c>
      <c r="I2760" s="64">
        <f t="shared" si="748"/>
        <v>260.11224972160409</v>
      </c>
      <c r="J2760" s="64">
        <f t="shared" si="748"/>
        <v>198.00758710757538</v>
      </c>
      <c r="K2760" s="64">
        <f t="shared" si="748"/>
        <v>0</v>
      </c>
      <c r="L2760" s="64">
        <f t="shared" si="748"/>
        <v>0</v>
      </c>
      <c r="M2760" s="64">
        <f t="shared" si="748"/>
        <v>12.804217844393786</v>
      </c>
      <c r="N2760" s="64">
        <f t="shared" si="748"/>
        <v>117.99249795233487</v>
      </c>
      <c r="O2760" s="121"/>
      <c r="P2760" s="177">
        <v>2.9750000000000001</v>
      </c>
      <c r="Q2760" s="177">
        <v>14.798015237054404</v>
      </c>
      <c r="R2760" s="177">
        <v>14.798015237054404</v>
      </c>
      <c r="S2760" s="177">
        <v>38.253119287657995</v>
      </c>
      <c r="T2760" s="177">
        <v>39.270244606941574</v>
      </c>
      <c r="U2760" s="177">
        <v>14.798015237054404</v>
      </c>
      <c r="V2760" s="177">
        <v>14.798015237054404</v>
      </c>
      <c r="W2760" s="177">
        <v>8.6086477976411881</v>
      </c>
      <c r="X2760" s="177">
        <v>43.29814337403954</v>
      </c>
      <c r="Y2760" s="177">
        <v>43.530239999999999</v>
      </c>
      <c r="Z2760" s="177">
        <v>0</v>
      </c>
      <c r="AA2760" s="177">
        <v>21.343448999961431</v>
      </c>
      <c r="AB2760" s="177">
        <v>20.112855353398004</v>
      </c>
      <c r="AC2760" s="177">
        <v>17.344132650757821</v>
      </c>
      <c r="AD2760" s="177">
        <v>69.510267995323218</v>
      </c>
      <c r="AE2760" s="177">
        <v>34.381921878628305</v>
      </c>
      <c r="AF2760" s="177">
        <v>12.804217844393786</v>
      </c>
      <c r="AG2760" s="177">
        <v>66.002529035858458</v>
      </c>
      <c r="AH2760" s="177">
        <v>66.002529035858458</v>
      </c>
      <c r="AI2760" s="177">
        <v>66.002529035858458</v>
      </c>
      <c r="AJ2760" s="177">
        <v>49.794932776695468</v>
      </c>
    </row>
    <row r="2761" spans="1:36" hidden="1" outlineLevel="1" x14ac:dyDescent="0.25">
      <c r="A2761" s="190">
        <f t="shared" si="735"/>
        <v>2025</v>
      </c>
      <c r="B2761" s="55">
        <f t="shared" si="736"/>
        <v>7</v>
      </c>
      <c r="C2761" s="55">
        <f t="shared" si="737"/>
        <v>10</v>
      </c>
      <c r="D2761" s="55">
        <f t="shared" si="732"/>
        <v>115</v>
      </c>
      <c r="F2761" s="63">
        <f t="shared" si="743"/>
        <v>45839.416666666642</v>
      </c>
      <c r="G2761" s="64">
        <f t="shared" si="734"/>
        <v>662.90376831653509</v>
      </c>
      <c r="H2761" s="64">
        <f t="shared" si="748"/>
        <v>73.573807275309477</v>
      </c>
      <c r="I2761" s="64">
        <f t="shared" si="748"/>
        <v>265.62433845531808</v>
      </c>
      <c r="J2761" s="64">
        <f t="shared" si="748"/>
        <v>193.26664054122716</v>
      </c>
      <c r="K2761" s="64">
        <f t="shared" si="748"/>
        <v>0</v>
      </c>
      <c r="L2761" s="64">
        <f t="shared" si="748"/>
        <v>0</v>
      </c>
      <c r="M2761" s="64">
        <f t="shared" si="748"/>
        <v>10.834338176025511</v>
      </c>
      <c r="N2761" s="64">
        <f t="shared" si="748"/>
        <v>119.60464386865472</v>
      </c>
      <c r="O2761" s="121"/>
      <c r="P2761" s="177">
        <v>2.9750000000000001</v>
      </c>
      <c r="Q2761" s="177">
        <v>16.766274923877099</v>
      </c>
      <c r="R2761" s="177">
        <v>16.766274923877099</v>
      </c>
      <c r="S2761" s="177">
        <v>38.183487011852435</v>
      </c>
      <c r="T2761" s="177">
        <v>38.89686343681479</v>
      </c>
      <c r="U2761" s="177">
        <v>16.766274923877099</v>
      </c>
      <c r="V2761" s="177">
        <v>16.766274923877099</v>
      </c>
      <c r="W2761" s="177">
        <v>8.7876154906694453</v>
      </c>
      <c r="X2761" s="177">
        <v>42.752414943542774</v>
      </c>
      <c r="Y2761" s="177">
        <v>47.923200000000001</v>
      </c>
      <c r="Z2761" s="177">
        <v>0</v>
      </c>
      <c r="AA2761" s="177">
        <v>18.107302788057982</v>
      </c>
      <c r="AB2761" s="177">
        <v>19.119006348107742</v>
      </c>
      <c r="AC2761" s="177">
        <v>15.313235036980604</v>
      </c>
      <c r="AD2761" s="177">
        <v>73.573807275309477</v>
      </c>
      <c r="AE2761" s="177">
        <v>34.752164843104154</v>
      </c>
      <c r="AF2761" s="177">
        <v>10.834338176025511</v>
      </c>
      <c r="AG2761" s="177">
        <v>64.422213513742392</v>
      </c>
      <c r="AH2761" s="177">
        <v>64.422213513742392</v>
      </c>
      <c r="AI2761" s="177">
        <v>64.422213513742392</v>
      </c>
      <c r="AJ2761" s="177">
        <v>51.353592729334494</v>
      </c>
    </row>
    <row r="2762" spans="1:36" hidden="1" outlineLevel="1" x14ac:dyDescent="0.25">
      <c r="A2762" s="190">
        <f t="shared" si="735"/>
        <v>2025</v>
      </c>
      <c r="B2762" s="55">
        <f t="shared" si="736"/>
        <v>7</v>
      </c>
      <c r="C2762" s="55">
        <f t="shared" si="737"/>
        <v>11</v>
      </c>
      <c r="D2762" s="55">
        <f t="shared" si="732"/>
        <v>115</v>
      </c>
      <c r="F2762" s="63">
        <f t="shared" si="743"/>
        <v>45839.458333333307</v>
      </c>
      <c r="G2762" s="64">
        <f t="shared" si="734"/>
        <v>664.85006317095986</v>
      </c>
      <c r="H2762" s="64">
        <f t="shared" si="748"/>
        <v>72.803663531172802</v>
      </c>
      <c r="I2762" s="64">
        <f t="shared" si="748"/>
        <v>264.56894398517625</v>
      </c>
      <c r="J2762" s="64">
        <f t="shared" si="748"/>
        <v>193.12012313910139</v>
      </c>
      <c r="K2762" s="64">
        <f t="shared" si="748"/>
        <v>0</v>
      </c>
      <c r="L2762" s="64">
        <f t="shared" si="748"/>
        <v>0</v>
      </c>
      <c r="M2762" s="64">
        <f t="shared" si="748"/>
        <v>9.652410375004548</v>
      </c>
      <c r="N2762" s="64">
        <f t="shared" si="748"/>
        <v>124.70492214050483</v>
      </c>
      <c r="O2762" s="121"/>
      <c r="P2762" s="177">
        <v>2.9750000000000001</v>
      </c>
      <c r="Q2762" s="177">
        <v>18.518129095394681</v>
      </c>
      <c r="R2762" s="177">
        <v>18.518129095394681</v>
      </c>
      <c r="S2762" s="177">
        <v>38.347706360715783</v>
      </c>
      <c r="T2762" s="177">
        <v>39.119022661752886</v>
      </c>
      <c r="U2762" s="177">
        <v>18.518129095394681</v>
      </c>
      <c r="V2762" s="177">
        <v>18.518129095394681</v>
      </c>
      <c r="W2762" s="177">
        <v>8.6380069799241284</v>
      </c>
      <c r="X2762" s="177">
        <v>42.007897343474923</v>
      </c>
      <c r="Y2762" s="177">
        <v>47.124479999999998</v>
      </c>
      <c r="Z2762" s="177">
        <v>0</v>
      </c>
      <c r="AA2762" s="177">
        <v>17.491071676017587</v>
      </c>
      <c r="AB2762" s="177">
        <v>17.796088092530013</v>
      </c>
      <c r="AC2762" s="177">
        <v>15.345245990378519</v>
      </c>
      <c r="AD2762" s="177">
        <v>72.803663531172802</v>
      </c>
      <c r="AE2762" s="177">
        <v>35.414900249701624</v>
      </c>
      <c r="AF2762" s="177">
        <v>9.652410375004548</v>
      </c>
      <c r="AG2762" s="177">
        <v>64.373374379700465</v>
      </c>
      <c r="AH2762" s="177">
        <v>64.373374379700465</v>
      </c>
      <c r="AI2762" s="177">
        <v>64.373374379700465</v>
      </c>
      <c r="AJ2762" s="177">
        <v>50.941930389606888</v>
      </c>
    </row>
    <row r="2763" spans="1:36" hidden="1" outlineLevel="1" x14ac:dyDescent="0.25">
      <c r="A2763" s="190">
        <f t="shared" si="735"/>
        <v>2025</v>
      </c>
      <c r="B2763" s="55">
        <f t="shared" si="736"/>
        <v>7</v>
      </c>
      <c r="C2763" s="55">
        <f t="shared" si="737"/>
        <v>12</v>
      </c>
      <c r="D2763" s="55">
        <f t="shared" si="732"/>
        <v>115</v>
      </c>
      <c r="F2763" s="63">
        <f t="shared" si="743"/>
        <v>45839.499999999971</v>
      </c>
      <c r="G2763" s="64">
        <f t="shared" si="734"/>
        <v>656.91617916216137</v>
      </c>
      <c r="H2763" s="64">
        <f t="shared" si="748"/>
        <v>59.38514075967656</v>
      </c>
      <c r="I2763" s="64">
        <f t="shared" si="748"/>
        <v>259.40519340715917</v>
      </c>
      <c r="J2763" s="64">
        <f t="shared" si="748"/>
        <v>187.35960700940083</v>
      </c>
      <c r="K2763" s="64">
        <f t="shared" si="748"/>
        <v>0</v>
      </c>
      <c r="L2763" s="64">
        <f t="shared" si="748"/>
        <v>0</v>
      </c>
      <c r="M2763" s="64">
        <f t="shared" si="748"/>
        <v>8.7659645242388251</v>
      </c>
      <c r="N2763" s="64">
        <f t="shared" si="748"/>
        <v>142.00027346168605</v>
      </c>
      <c r="O2763" s="121"/>
      <c r="P2763" s="177">
        <v>2.9750000000000001</v>
      </c>
      <c r="Q2763" s="177">
        <v>22.166107781966588</v>
      </c>
      <c r="R2763" s="177">
        <v>22.166107781966588</v>
      </c>
      <c r="S2763" s="177">
        <v>37.861571518818764</v>
      </c>
      <c r="T2763" s="177">
        <v>39.229134260169936</v>
      </c>
      <c r="U2763" s="177">
        <v>22.166107781966588</v>
      </c>
      <c r="V2763" s="177">
        <v>22.166107781966588</v>
      </c>
      <c r="W2763" s="177">
        <v>8.5862368742810524</v>
      </c>
      <c r="X2763" s="177">
        <v>41.635062866392488</v>
      </c>
      <c r="Y2763" s="177">
        <v>45.52704</v>
      </c>
      <c r="Z2763" s="177">
        <v>0</v>
      </c>
      <c r="AA2763" s="177">
        <v>20.051081726875985</v>
      </c>
      <c r="AB2763" s="177">
        <v>16.596896949564261</v>
      </c>
      <c r="AC2763" s="177">
        <v>16.687863657379427</v>
      </c>
      <c r="AD2763" s="177">
        <v>59.38514075967656</v>
      </c>
      <c r="AE2763" s="177">
        <v>34.429485341077608</v>
      </c>
      <c r="AF2763" s="177">
        <v>8.7659645242388251</v>
      </c>
      <c r="AG2763" s="177">
        <v>62.453202336466944</v>
      </c>
      <c r="AH2763" s="177">
        <v>62.453202336466944</v>
      </c>
      <c r="AI2763" s="177">
        <v>62.453202336466944</v>
      </c>
      <c r="AJ2763" s="177">
        <v>49.161662546419315</v>
      </c>
    </row>
    <row r="2764" spans="1:36" hidden="1" outlineLevel="1" x14ac:dyDescent="0.25">
      <c r="A2764" s="190">
        <f t="shared" si="735"/>
        <v>2025</v>
      </c>
      <c r="B2764" s="55">
        <f t="shared" si="736"/>
        <v>7</v>
      </c>
      <c r="C2764" s="55">
        <f t="shared" si="737"/>
        <v>13</v>
      </c>
      <c r="D2764" s="55">
        <f t="shared" si="732"/>
        <v>115</v>
      </c>
      <c r="F2764" s="63">
        <f t="shared" si="743"/>
        <v>45839.541666666635</v>
      </c>
      <c r="G2764" s="64">
        <f t="shared" si="734"/>
        <v>657.56430320159893</v>
      </c>
      <c r="H2764" s="64">
        <f t="shared" si="748"/>
        <v>64.25475597727457</v>
      </c>
      <c r="I2764" s="64">
        <f t="shared" si="748"/>
        <v>249.19680028410085</v>
      </c>
      <c r="J2764" s="64">
        <f t="shared" si="748"/>
        <v>181.89771264068867</v>
      </c>
      <c r="K2764" s="64">
        <f t="shared" si="748"/>
        <v>0</v>
      </c>
      <c r="L2764" s="64">
        <f t="shared" si="748"/>
        <v>0</v>
      </c>
      <c r="M2764" s="64">
        <f t="shared" si="748"/>
        <v>9.0614464744940637</v>
      </c>
      <c r="N2764" s="64">
        <f t="shared" si="748"/>
        <v>153.15358782504083</v>
      </c>
      <c r="O2764" s="121"/>
      <c r="P2764" s="177">
        <v>2.9750000000000001</v>
      </c>
      <c r="Q2764" s="177">
        <v>23.557286094642315</v>
      </c>
      <c r="R2764" s="177">
        <v>23.557286094642315</v>
      </c>
      <c r="S2764" s="177">
        <v>32.548510837641196</v>
      </c>
      <c r="T2764" s="177">
        <v>36.287400056965858</v>
      </c>
      <c r="U2764" s="177">
        <v>23.557286094642315</v>
      </c>
      <c r="V2764" s="177">
        <v>23.557286094642315</v>
      </c>
      <c r="W2764" s="177">
        <v>8.5597027183580892</v>
      </c>
      <c r="X2764" s="177">
        <v>40.487356485279939</v>
      </c>
      <c r="Y2764" s="177">
        <v>46.325760000000002</v>
      </c>
      <c r="Z2764" s="177">
        <v>0</v>
      </c>
      <c r="AA2764" s="177">
        <v>22.38949818045824</v>
      </c>
      <c r="AB2764" s="177">
        <v>17.537107168847257</v>
      </c>
      <c r="AC2764" s="177">
        <v>18.997838097166074</v>
      </c>
      <c r="AD2764" s="177">
        <v>64.25475597727457</v>
      </c>
      <c r="AE2764" s="177">
        <v>34.760844464703794</v>
      </c>
      <c r="AF2764" s="177">
        <v>9.0614464744940637</v>
      </c>
      <c r="AG2764" s="177">
        <v>60.632570880229551</v>
      </c>
      <c r="AH2764" s="177">
        <v>60.632570880229551</v>
      </c>
      <c r="AI2764" s="177">
        <v>60.632570880229551</v>
      </c>
      <c r="AJ2764" s="177">
        <v>47.252225721151937</v>
      </c>
    </row>
    <row r="2765" spans="1:36" hidden="1" outlineLevel="1" x14ac:dyDescent="0.25">
      <c r="A2765" s="190">
        <f t="shared" si="735"/>
        <v>2025</v>
      </c>
      <c r="B2765" s="55">
        <f t="shared" si="736"/>
        <v>7</v>
      </c>
      <c r="C2765" s="55">
        <f t="shared" si="737"/>
        <v>14</v>
      </c>
      <c r="D2765" s="55">
        <f t="shared" si="732"/>
        <v>115</v>
      </c>
      <c r="F2765" s="63">
        <f t="shared" si="743"/>
        <v>45839.583333333299</v>
      </c>
      <c r="G2765" s="64">
        <f t="shared" si="734"/>
        <v>643.29333181592096</v>
      </c>
      <c r="H2765" s="64">
        <f t="shared" ref="H2765:N2774" si="749">SUMIF($P$6:$AK$6,H$6,$P2765:$AK2765)</f>
        <v>64.788229182549031</v>
      </c>
      <c r="I2765" s="64">
        <f t="shared" si="749"/>
        <v>238.67770679775006</v>
      </c>
      <c r="J2765" s="64">
        <f t="shared" si="749"/>
        <v>178.06684073016314</v>
      </c>
      <c r="K2765" s="64">
        <f t="shared" si="749"/>
        <v>0</v>
      </c>
      <c r="L2765" s="64">
        <f t="shared" si="749"/>
        <v>0</v>
      </c>
      <c r="M2765" s="64">
        <f t="shared" si="749"/>
        <v>9.3569284247493059</v>
      </c>
      <c r="N2765" s="64">
        <f t="shared" si="749"/>
        <v>152.40362668070941</v>
      </c>
      <c r="O2765" s="121"/>
      <c r="P2765" s="177">
        <v>2.9750000000000001</v>
      </c>
      <c r="Q2765" s="177">
        <v>22.949289646880324</v>
      </c>
      <c r="R2765" s="177">
        <v>22.949289646880324</v>
      </c>
      <c r="S2765" s="177">
        <v>26.801926273285002</v>
      </c>
      <c r="T2765" s="177">
        <v>35.033791609163586</v>
      </c>
      <c r="U2765" s="177">
        <v>22.949289646880324</v>
      </c>
      <c r="V2765" s="177">
        <v>22.949289646880324</v>
      </c>
      <c r="W2765" s="177">
        <v>7.9187167293878371</v>
      </c>
      <c r="X2765" s="177">
        <v>41.418787561640194</v>
      </c>
      <c r="Y2765" s="177">
        <v>40.734720000000003</v>
      </c>
      <c r="Z2765" s="177">
        <v>0</v>
      </c>
      <c r="AA2765" s="177">
        <v>23.57959467391548</v>
      </c>
      <c r="AB2765" s="177">
        <v>19.234039298343763</v>
      </c>
      <c r="AC2765" s="177">
        <v>17.792834120928855</v>
      </c>
      <c r="AD2765" s="177">
        <v>64.788229182549031</v>
      </c>
      <c r="AE2765" s="177">
        <v>35.980280593221302</v>
      </c>
      <c r="AF2765" s="177">
        <v>9.3569284247493059</v>
      </c>
      <c r="AG2765" s="177">
        <v>59.355613576721048</v>
      </c>
      <c r="AH2765" s="177">
        <v>59.355613576721048</v>
      </c>
      <c r="AI2765" s="177">
        <v>59.355613576721048</v>
      </c>
      <c r="AJ2765" s="177">
        <v>47.814484031052125</v>
      </c>
    </row>
    <row r="2766" spans="1:36" hidden="1" outlineLevel="1" x14ac:dyDescent="0.25">
      <c r="A2766" s="190">
        <f t="shared" si="735"/>
        <v>2025</v>
      </c>
      <c r="B2766" s="55">
        <f t="shared" si="736"/>
        <v>7</v>
      </c>
      <c r="C2766" s="55">
        <f t="shared" si="737"/>
        <v>15</v>
      </c>
      <c r="D2766" s="55">
        <f t="shared" si="732"/>
        <v>115</v>
      </c>
      <c r="F2766" s="63">
        <f t="shared" si="743"/>
        <v>45839.624999999964</v>
      </c>
      <c r="G2766" s="64">
        <f t="shared" si="734"/>
        <v>617.18184682933929</v>
      </c>
      <c r="H2766" s="64">
        <f t="shared" si="749"/>
        <v>68.804012098323582</v>
      </c>
      <c r="I2766" s="64">
        <f t="shared" si="749"/>
        <v>215.46394092017175</v>
      </c>
      <c r="J2766" s="64">
        <f t="shared" si="749"/>
        <v>164.26615795839976</v>
      </c>
      <c r="K2766" s="64">
        <f t="shared" si="749"/>
        <v>0</v>
      </c>
      <c r="L2766" s="64">
        <f t="shared" si="749"/>
        <v>0</v>
      </c>
      <c r="M2766" s="64">
        <f t="shared" si="749"/>
        <v>9.2584344413308912</v>
      </c>
      <c r="N2766" s="64">
        <f t="shared" si="749"/>
        <v>159.38930141111325</v>
      </c>
      <c r="O2766" s="121"/>
      <c r="P2766" s="177">
        <v>2.9750000000000001</v>
      </c>
      <c r="Q2766" s="177">
        <v>23.505760971950622</v>
      </c>
      <c r="R2766" s="177">
        <v>23.505760971950622</v>
      </c>
      <c r="S2766" s="177">
        <v>18.544908284132042</v>
      </c>
      <c r="T2766" s="177">
        <v>32.343922562118912</v>
      </c>
      <c r="U2766" s="177">
        <v>23.505760971950622</v>
      </c>
      <c r="V2766" s="177">
        <v>23.505760971950622</v>
      </c>
      <c r="W2766" s="177">
        <v>7.7475268692205637</v>
      </c>
      <c r="X2766" s="177">
        <v>41.518644529113836</v>
      </c>
      <c r="Y2766" s="177">
        <v>33.146879999999996</v>
      </c>
      <c r="Z2766" s="177">
        <v>0</v>
      </c>
      <c r="AA2766" s="177">
        <v>24.56090462300326</v>
      </c>
      <c r="AB2766" s="177">
        <v>21.162084866428017</v>
      </c>
      <c r="AC2766" s="177">
        <v>19.643268033879483</v>
      </c>
      <c r="AD2766" s="177">
        <v>68.804012098323582</v>
      </c>
      <c r="AE2766" s="177">
        <v>33.391000925424237</v>
      </c>
      <c r="AF2766" s="177">
        <v>9.2584344413308912</v>
      </c>
      <c r="AG2766" s="177">
        <v>54.755385986133255</v>
      </c>
      <c r="AH2766" s="177">
        <v>54.755385986133255</v>
      </c>
      <c r="AI2766" s="177">
        <v>54.755385986133255</v>
      </c>
      <c r="AJ2766" s="177">
        <v>45.796057750162163</v>
      </c>
    </row>
    <row r="2767" spans="1:36" hidden="1" outlineLevel="1" x14ac:dyDescent="0.25">
      <c r="A2767" s="190">
        <f t="shared" si="735"/>
        <v>2025</v>
      </c>
      <c r="B2767" s="55">
        <f t="shared" si="736"/>
        <v>7</v>
      </c>
      <c r="C2767" s="55">
        <f t="shared" si="737"/>
        <v>16</v>
      </c>
      <c r="D2767" s="55">
        <f t="shared" ref="D2767:D2830" si="750">MATCH(DATE(YEAR(F2767),B2767,1),$F$7505:$F$7816,0)</f>
        <v>115</v>
      </c>
      <c r="F2767" s="63">
        <f t="shared" si="743"/>
        <v>45839.666666666628</v>
      </c>
      <c r="G2767" s="64">
        <f t="shared" ref="G2767:G2830" si="751">SUM(H2767:N2767)</f>
        <v>557.93389741444616</v>
      </c>
      <c r="H2767" s="64">
        <f t="shared" si="749"/>
        <v>56.503775647041486</v>
      </c>
      <c r="I2767" s="64">
        <f t="shared" si="749"/>
        <v>176.86045195867996</v>
      </c>
      <c r="J2767" s="64">
        <f t="shared" si="749"/>
        <v>148.47327963751837</v>
      </c>
      <c r="K2767" s="64">
        <f t="shared" si="749"/>
        <v>0</v>
      </c>
      <c r="L2767" s="64">
        <f t="shared" si="749"/>
        <v>0</v>
      </c>
      <c r="M2767" s="64">
        <f t="shared" si="749"/>
        <v>10.046386308678201</v>
      </c>
      <c r="N2767" s="64">
        <f t="shared" si="749"/>
        <v>166.05000386252809</v>
      </c>
      <c r="O2767" s="121"/>
      <c r="P2767" s="177">
        <v>2.9750000000000001</v>
      </c>
      <c r="Q2767" s="177">
        <v>23.114170039493747</v>
      </c>
      <c r="R2767" s="177">
        <v>23.114170039493747</v>
      </c>
      <c r="S2767" s="177">
        <v>8.8017966348431926</v>
      </c>
      <c r="T2767" s="177">
        <v>25.109711547876344</v>
      </c>
      <c r="U2767" s="177">
        <v>23.114170039493747</v>
      </c>
      <c r="V2767" s="177">
        <v>23.114170039493747</v>
      </c>
      <c r="W2767" s="177">
        <v>7.3214207977622321</v>
      </c>
      <c r="X2767" s="177">
        <v>39.548241233401932</v>
      </c>
      <c r="Y2767" s="177">
        <v>22.364160000000002</v>
      </c>
      <c r="Z2767" s="177">
        <v>0</v>
      </c>
      <c r="AA2767" s="177">
        <v>30.266088375874499</v>
      </c>
      <c r="AB2767" s="177">
        <v>20.0659570734874</v>
      </c>
      <c r="AC2767" s="177">
        <v>23.261278255191211</v>
      </c>
      <c r="AD2767" s="177">
        <v>56.503775647041486</v>
      </c>
      <c r="AE2767" s="177">
        <v>31.547238661100899</v>
      </c>
      <c r="AF2767" s="177">
        <v>10.046386308678201</v>
      </c>
      <c r="AG2767" s="177">
        <v>49.491093212506129</v>
      </c>
      <c r="AH2767" s="177">
        <v>49.491093212506129</v>
      </c>
      <c r="AI2767" s="177">
        <v>49.491093212506129</v>
      </c>
      <c r="AJ2767" s="177">
        <v>39.192883083695364</v>
      </c>
    </row>
    <row r="2768" spans="1:36" hidden="1" outlineLevel="1" x14ac:dyDescent="0.25">
      <c r="A2768" s="190">
        <f t="shared" ref="A2768:A2831" si="752">YEAR(F2768)</f>
        <v>2025</v>
      </c>
      <c r="B2768" s="55">
        <f t="shared" ref="B2768:B2831" si="753">MONTH(F2768)</f>
        <v>7</v>
      </c>
      <c r="C2768" s="55">
        <f t="shared" ref="C2768:C2831" si="754">HOUR(F2768)</f>
        <v>17</v>
      </c>
      <c r="D2768" s="55">
        <f t="shared" si="750"/>
        <v>115</v>
      </c>
      <c r="F2768" s="63">
        <f t="shared" si="743"/>
        <v>45839.708333333292</v>
      </c>
      <c r="G2768" s="64">
        <f t="shared" si="751"/>
        <v>415.53541508150727</v>
      </c>
      <c r="H2768" s="64">
        <f t="shared" si="749"/>
        <v>34.419637826588939</v>
      </c>
      <c r="I2768" s="64">
        <f t="shared" si="749"/>
        <v>125.71739139001434</v>
      </c>
      <c r="J2768" s="64">
        <f t="shared" si="749"/>
        <v>73.918922488931145</v>
      </c>
      <c r="K2768" s="64">
        <f t="shared" si="749"/>
        <v>0</v>
      </c>
      <c r="L2768" s="64">
        <f t="shared" si="749"/>
        <v>0</v>
      </c>
      <c r="M2768" s="64">
        <f t="shared" si="749"/>
        <v>10.735844192607098</v>
      </c>
      <c r="N2768" s="64">
        <f t="shared" si="749"/>
        <v>170.74361918336575</v>
      </c>
      <c r="O2768" s="121"/>
      <c r="P2768" s="177">
        <v>2.9750000000000001</v>
      </c>
      <c r="Q2768" s="177">
        <v>22.052752512044862</v>
      </c>
      <c r="R2768" s="177">
        <v>22.052752512044862</v>
      </c>
      <c r="S2768" s="177">
        <v>1.7286444035841328</v>
      </c>
      <c r="T2768" s="177">
        <v>12.413995502588046</v>
      </c>
      <c r="U2768" s="177">
        <v>22.052752512044862</v>
      </c>
      <c r="V2768" s="177">
        <v>22.052752512044862</v>
      </c>
      <c r="W2768" s="177">
        <v>6.4947872001010563</v>
      </c>
      <c r="X2768" s="177">
        <v>33.651929155921259</v>
      </c>
      <c r="Y2768" s="177">
        <v>10.782720000000001</v>
      </c>
      <c r="Z2768" s="177">
        <v>0</v>
      </c>
      <c r="AA2768" s="177">
        <v>35.332744948106615</v>
      </c>
      <c r="AB2768" s="177">
        <v>22.794711273929138</v>
      </c>
      <c r="AC2768" s="177">
        <v>24.405152913150573</v>
      </c>
      <c r="AD2768" s="177">
        <v>34.419637826588939</v>
      </c>
      <c r="AE2768" s="177">
        <v>26.388813723954129</v>
      </c>
      <c r="AF2768" s="177">
        <v>10.735844192607098</v>
      </c>
      <c r="AG2768" s="177">
        <v>24.639640829643714</v>
      </c>
      <c r="AH2768" s="177">
        <v>24.639640829643714</v>
      </c>
      <c r="AI2768" s="177">
        <v>24.639640829643714</v>
      </c>
      <c r="AJ2768" s="177">
        <v>31.281501403865711</v>
      </c>
    </row>
    <row r="2769" spans="1:36" hidden="1" outlineLevel="1" x14ac:dyDescent="0.25">
      <c r="A2769" s="190">
        <f t="shared" si="752"/>
        <v>2025</v>
      </c>
      <c r="B2769" s="55">
        <f t="shared" si="753"/>
        <v>7</v>
      </c>
      <c r="C2769" s="55">
        <f t="shared" si="754"/>
        <v>18</v>
      </c>
      <c r="D2769" s="55">
        <f t="shared" si="750"/>
        <v>115</v>
      </c>
      <c r="F2769" s="63">
        <f t="shared" si="743"/>
        <v>45839.749999999956</v>
      </c>
      <c r="G2769" s="64">
        <f t="shared" si="751"/>
        <v>226.52846531163226</v>
      </c>
      <c r="H2769" s="64">
        <f t="shared" si="749"/>
        <v>3.3154794224166575</v>
      </c>
      <c r="I2769" s="64">
        <f t="shared" si="749"/>
        <v>49.312134164005222</v>
      </c>
      <c r="J2769" s="64">
        <f t="shared" si="749"/>
        <v>4.952062872732661</v>
      </c>
      <c r="K2769" s="64">
        <f t="shared" si="749"/>
        <v>0</v>
      </c>
      <c r="L2769" s="64">
        <f t="shared" si="749"/>
        <v>0</v>
      </c>
      <c r="M2769" s="64">
        <f t="shared" si="749"/>
        <v>11.425302076535996</v>
      </c>
      <c r="N2769" s="64">
        <f t="shared" si="749"/>
        <v>157.52348677594171</v>
      </c>
      <c r="O2769" s="121"/>
      <c r="P2769" s="177">
        <v>2.9750000000000001</v>
      </c>
      <c r="Q2769" s="177">
        <v>20.754319420214181</v>
      </c>
      <c r="R2769" s="177">
        <v>20.754319420214181</v>
      </c>
      <c r="S2769" s="177">
        <v>0.41309545913275875</v>
      </c>
      <c r="T2769" s="177">
        <v>0</v>
      </c>
      <c r="U2769" s="177">
        <v>20.754319420214181</v>
      </c>
      <c r="V2769" s="177">
        <v>20.754319420214181</v>
      </c>
      <c r="W2769" s="177">
        <v>2.9011304175427672</v>
      </c>
      <c r="X2769" s="177">
        <v>14.882504889375127</v>
      </c>
      <c r="Y2769" s="177">
        <v>2.3961600000000001</v>
      </c>
      <c r="Z2769" s="177">
        <v>0</v>
      </c>
      <c r="AA2769" s="177">
        <v>27.885372126049084</v>
      </c>
      <c r="AB2769" s="177">
        <v>26.99761135628998</v>
      </c>
      <c r="AC2769" s="177">
        <v>19.623225612745916</v>
      </c>
      <c r="AD2769" s="177">
        <v>3.3154794224166575</v>
      </c>
      <c r="AE2769" s="177">
        <v>11.756165893739016</v>
      </c>
      <c r="AF2769" s="177">
        <v>11.425302076535996</v>
      </c>
      <c r="AG2769" s="177">
        <v>1.6506876242442203</v>
      </c>
      <c r="AH2769" s="177">
        <v>1.6506876242442203</v>
      </c>
      <c r="AI2769" s="177">
        <v>1.6506876242442203</v>
      </c>
      <c r="AJ2769" s="177">
        <v>13.988077504215552</v>
      </c>
    </row>
    <row r="2770" spans="1:36" hidden="1" outlineLevel="1" x14ac:dyDescent="0.25">
      <c r="A2770" s="190">
        <f t="shared" si="752"/>
        <v>2025</v>
      </c>
      <c r="B2770" s="55">
        <f t="shared" si="753"/>
        <v>7</v>
      </c>
      <c r="C2770" s="55">
        <f t="shared" si="754"/>
        <v>19</v>
      </c>
      <c r="D2770" s="55">
        <f t="shared" si="750"/>
        <v>115</v>
      </c>
      <c r="F2770" s="63">
        <f t="shared" si="743"/>
        <v>45839.791666666621</v>
      </c>
      <c r="G2770" s="64">
        <f t="shared" si="751"/>
        <v>172.45635279007058</v>
      </c>
      <c r="H2770" s="64">
        <f t="shared" si="749"/>
        <v>0</v>
      </c>
      <c r="I2770" s="64">
        <f t="shared" si="749"/>
        <v>5.1569439057319064</v>
      </c>
      <c r="J2770" s="64">
        <f t="shared" si="749"/>
        <v>0</v>
      </c>
      <c r="K2770" s="64">
        <f t="shared" si="749"/>
        <v>0</v>
      </c>
      <c r="L2770" s="64">
        <f t="shared" si="749"/>
        <v>0</v>
      </c>
      <c r="M2770" s="64">
        <f t="shared" si="749"/>
        <v>14.478615562506821</v>
      </c>
      <c r="N2770" s="64">
        <f t="shared" si="749"/>
        <v>152.82079332183184</v>
      </c>
      <c r="O2770" s="121"/>
      <c r="P2770" s="177">
        <v>2.9750000000000001</v>
      </c>
      <c r="Q2770" s="177">
        <v>20.362728487757316</v>
      </c>
      <c r="R2770" s="177">
        <v>20.362728487757316</v>
      </c>
      <c r="S2770" s="177">
        <v>0</v>
      </c>
      <c r="T2770" s="177">
        <v>0</v>
      </c>
      <c r="U2770" s="177">
        <v>20.362728487757316</v>
      </c>
      <c r="V2770" s="177">
        <v>20.362728487757316</v>
      </c>
      <c r="W2770" s="177">
        <v>0.27701370079820281</v>
      </c>
      <c r="X2770" s="177">
        <v>0.54854893804838911</v>
      </c>
      <c r="Y2770" s="177">
        <v>0</v>
      </c>
      <c r="Z2770" s="177">
        <v>0</v>
      </c>
      <c r="AA2770" s="177">
        <v>24.389482204814378</v>
      </c>
      <c r="AB2770" s="177">
        <v>29.750100633139105</v>
      </c>
      <c r="AC2770" s="177">
        <v>17.230296532849085</v>
      </c>
      <c r="AD2770" s="177">
        <v>0</v>
      </c>
      <c r="AE2770" s="177">
        <v>1.2879002927367542</v>
      </c>
      <c r="AF2770" s="177">
        <v>14.478615562506821</v>
      </c>
      <c r="AG2770" s="177">
        <v>0</v>
      </c>
      <c r="AH2770" s="177">
        <v>0</v>
      </c>
      <c r="AI2770" s="177">
        <v>0</v>
      </c>
      <c r="AJ2770" s="177">
        <v>6.8480974148560234E-2</v>
      </c>
    </row>
    <row r="2771" spans="1:36" hidden="1" outlineLevel="1" x14ac:dyDescent="0.25">
      <c r="A2771" s="190">
        <f t="shared" si="752"/>
        <v>2025</v>
      </c>
      <c r="B2771" s="55">
        <f t="shared" si="753"/>
        <v>7</v>
      </c>
      <c r="C2771" s="55">
        <f t="shared" si="754"/>
        <v>20</v>
      </c>
      <c r="D2771" s="55">
        <f t="shared" si="750"/>
        <v>115</v>
      </c>
      <c r="F2771" s="63">
        <f t="shared" si="743"/>
        <v>45839.833333333285</v>
      </c>
      <c r="G2771" s="64">
        <f t="shared" si="751"/>
        <v>172.26716342370781</v>
      </c>
      <c r="H2771" s="64">
        <f t="shared" si="749"/>
        <v>0</v>
      </c>
      <c r="I2771" s="64">
        <f t="shared" si="749"/>
        <v>2.9750000000000001</v>
      </c>
      <c r="J2771" s="64">
        <f t="shared" si="749"/>
        <v>0</v>
      </c>
      <c r="K2771" s="64">
        <f t="shared" si="749"/>
        <v>0</v>
      </c>
      <c r="L2771" s="64">
        <f t="shared" si="749"/>
        <v>0</v>
      </c>
      <c r="M2771" s="64">
        <f t="shared" si="749"/>
        <v>17.728917015314472</v>
      </c>
      <c r="N2771" s="64">
        <f t="shared" si="749"/>
        <v>151.56324640839333</v>
      </c>
      <c r="O2771" s="121"/>
      <c r="P2771" s="177">
        <v>2.9750000000000001</v>
      </c>
      <c r="Q2771" s="177">
        <v>20.094797849760504</v>
      </c>
      <c r="R2771" s="177">
        <v>20.094797849760504</v>
      </c>
      <c r="S2771" s="177">
        <v>0</v>
      </c>
      <c r="T2771" s="177">
        <v>0</v>
      </c>
      <c r="U2771" s="177">
        <v>20.094797849760504</v>
      </c>
      <c r="V2771" s="177">
        <v>20.094797849760504</v>
      </c>
      <c r="W2771" s="177">
        <v>0</v>
      </c>
      <c r="X2771" s="177">
        <v>0</v>
      </c>
      <c r="Y2771" s="177">
        <v>0</v>
      </c>
      <c r="Z2771" s="177">
        <v>0</v>
      </c>
      <c r="AA2771" s="177">
        <v>25.469067320759883</v>
      </c>
      <c r="AB2771" s="177">
        <v>28.8005903491769</v>
      </c>
      <c r="AC2771" s="177">
        <v>16.914397339414524</v>
      </c>
      <c r="AD2771" s="177">
        <v>0</v>
      </c>
      <c r="AE2771" s="177">
        <v>0</v>
      </c>
      <c r="AF2771" s="177">
        <v>17.728917015314472</v>
      </c>
      <c r="AG2771" s="177">
        <v>0</v>
      </c>
      <c r="AH2771" s="177">
        <v>0</v>
      </c>
      <c r="AI2771" s="177">
        <v>0</v>
      </c>
      <c r="AJ2771" s="177">
        <v>0</v>
      </c>
    </row>
    <row r="2772" spans="1:36" hidden="1" outlineLevel="1" x14ac:dyDescent="0.25">
      <c r="A2772" s="190">
        <f t="shared" si="752"/>
        <v>2025</v>
      </c>
      <c r="B2772" s="55">
        <f t="shared" si="753"/>
        <v>7</v>
      </c>
      <c r="C2772" s="55">
        <f t="shared" si="754"/>
        <v>21</v>
      </c>
      <c r="D2772" s="55">
        <f t="shared" si="750"/>
        <v>115</v>
      </c>
      <c r="F2772" s="63">
        <f t="shared" si="743"/>
        <v>45839.874999999949</v>
      </c>
      <c r="G2772" s="64">
        <f t="shared" si="751"/>
        <v>157.53180997832862</v>
      </c>
      <c r="H2772" s="64">
        <f t="shared" si="749"/>
        <v>0</v>
      </c>
      <c r="I2772" s="64">
        <f t="shared" si="749"/>
        <v>2.9750000000000001</v>
      </c>
      <c r="J2772" s="64">
        <f t="shared" si="749"/>
        <v>0</v>
      </c>
      <c r="K2772" s="64">
        <f t="shared" si="749"/>
        <v>0</v>
      </c>
      <c r="L2772" s="64">
        <f t="shared" si="749"/>
        <v>0</v>
      </c>
      <c r="M2772" s="64">
        <f t="shared" si="749"/>
        <v>19.403314733427507</v>
      </c>
      <c r="N2772" s="64">
        <f t="shared" si="749"/>
        <v>135.15349524490111</v>
      </c>
      <c r="O2772" s="121"/>
      <c r="P2772" s="177">
        <v>2.9750000000000001</v>
      </c>
      <c r="Q2772" s="177">
        <v>17.755557279557614</v>
      </c>
      <c r="R2772" s="177">
        <v>17.755557279557614</v>
      </c>
      <c r="S2772" s="177">
        <v>0</v>
      </c>
      <c r="T2772" s="177">
        <v>0</v>
      </c>
      <c r="U2772" s="177">
        <v>17.755557279557614</v>
      </c>
      <c r="V2772" s="177">
        <v>17.755557279557614</v>
      </c>
      <c r="W2772" s="177">
        <v>0</v>
      </c>
      <c r="X2772" s="177">
        <v>0</v>
      </c>
      <c r="Y2772" s="177">
        <v>0</v>
      </c>
      <c r="Z2772" s="177">
        <v>0</v>
      </c>
      <c r="AA2772" s="177">
        <v>22.498517094585459</v>
      </c>
      <c r="AB2772" s="177">
        <v>26.898069908197961</v>
      </c>
      <c r="AC2772" s="177">
        <v>14.734679123887238</v>
      </c>
      <c r="AD2772" s="177">
        <v>0</v>
      </c>
      <c r="AE2772" s="177">
        <v>0</v>
      </c>
      <c r="AF2772" s="177">
        <v>19.403314733427507</v>
      </c>
      <c r="AG2772" s="177">
        <v>0</v>
      </c>
      <c r="AH2772" s="177">
        <v>0</v>
      </c>
      <c r="AI2772" s="177">
        <v>0</v>
      </c>
      <c r="AJ2772" s="177">
        <v>0</v>
      </c>
    </row>
    <row r="2773" spans="1:36" hidden="1" outlineLevel="1" x14ac:dyDescent="0.25">
      <c r="A2773" s="190">
        <f t="shared" si="752"/>
        <v>2025</v>
      </c>
      <c r="B2773" s="55">
        <f t="shared" si="753"/>
        <v>7</v>
      </c>
      <c r="C2773" s="55">
        <f t="shared" si="754"/>
        <v>22</v>
      </c>
      <c r="D2773" s="55">
        <f t="shared" si="750"/>
        <v>115</v>
      </c>
      <c r="F2773" s="63">
        <f t="shared" si="743"/>
        <v>45839.916666666613</v>
      </c>
      <c r="G2773" s="64">
        <f t="shared" si="751"/>
        <v>143.92032154817838</v>
      </c>
      <c r="H2773" s="64">
        <f t="shared" si="749"/>
        <v>0</v>
      </c>
      <c r="I2773" s="64">
        <f t="shared" si="749"/>
        <v>2.9750000000000001</v>
      </c>
      <c r="J2773" s="64">
        <f t="shared" si="749"/>
        <v>0</v>
      </c>
      <c r="K2773" s="64">
        <f t="shared" si="749"/>
        <v>0</v>
      </c>
      <c r="L2773" s="64">
        <f t="shared" si="749"/>
        <v>0</v>
      </c>
      <c r="M2773" s="64">
        <f t="shared" si="749"/>
        <v>20.979218468122131</v>
      </c>
      <c r="N2773" s="64">
        <f t="shared" si="749"/>
        <v>119.96610308005626</v>
      </c>
      <c r="O2773" s="121"/>
      <c r="P2773" s="177">
        <v>2.9750000000000001</v>
      </c>
      <c r="Q2773" s="177">
        <v>15.684247347351533</v>
      </c>
      <c r="R2773" s="177">
        <v>15.684247347351533</v>
      </c>
      <c r="S2773" s="177">
        <v>0</v>
      </c>
      <c r="T2773" s="177">
        <v>0</v>
      </c>
      <c r="U2773" s="177">
        <v>15.684247347351533</v>
      </c>
      <c r="V2773" s="177">
        <v>15.684247347351533</v>
      </c>
      <c r="W2773" s="177">
        <v>0</v>
      </c>
      <c r="X2773" s="177">
        <v>0</v>
      </c>
      <c r="Y2773" s="177">
        <v>0</v>
      </c>
      <c r="Z2773" s="177">
        <v>0</v>
      </c>
      <c r="AA2773" s="177">
        <v>22.338682886097196</v>
      </c>
      <c r="AB2773" s="177">
        <v>23.706671926123953</v>
      </c>
      <c r="AC2773" s="177">
        <v>11.183758878428966</v>
      </c>
      <c r="AD2773" s="177">
        <v>0</v>
      </c>
      <c r="AE2773" s="177">
        <v>0</v>
      </c>
      <c r="AF2773" s="177">
        <v>20.979218468122131</v>
      </c>
      <c r="AG2773" s="177">
        <v>0</v>
      </c>
      <c r="AH2773" s="177">
        <v>0</v>
      </c>
      <c r="AI2773" s="177">
        <v>0</v>
      </c>
      <c r="AJ2773" s="177">
        <v>0</v>
      </c>
    </row>
    <row r="2774" spans="1:36" hidden="1" outlineLevel="1" x14ac:dyDescent="0.25">
      <c r="A2774" s="190">
        <f t="shared" si="752"/>
        <v>2025</v>
      </c>
      <c r="B2774" s="55">
        <f t="shared" si="753"/>
        <v>7</v>
      </c>
      <c r="C2774" s="55">
        <f t="shared" si="754"/>
        <v>23</v>
      </c>
      <c r="D2774" s="55">
        <f t="shared" si="750"/>
        <v>115</v>
      </c>
      <c r="F2774" s="63">
        <f t="shared" si="743"/>
        <v>45839.958333333278</v>
      </c>
      <c r="G2774" s="64">
        <f t="shared" si="751"/>
        <v>133.66703997711011</v>
      </c>
      <c r="H2774" s="64">
        <f t="shared" si="749"/>
        <v>0</v>
      </c>
      <c r="I2774" s="64">
        <f t="shared" si="749"/>
        <v>2.9750000000000001</v>
      </c>
      <c r="J2774" s="64">
        <f t="shared" si="749"/>
        <v>0</v>
      </c>
      <c r="K2774" s="64">
        <f t="shared" si="749"/>
        <v>0</v>
      </c>
      <c r="L2774" s="64">
        <f t="shared" si="749"/>
        <v>0</v>
      </c>
      <c r="M2774" s="64">
        <f t="shared" si="749"/>
        <v>23.737050003837716</v>
      </c>
      <c r="N2774" s="64">
        <f t="shared" si="749"/>
        <v>106.95498997327238</v>
      </c>
      <c r="O2774" s="121"/>
      <c r="P2774" s="177">
        <v>2.9750000000000001</v>
      </c>
      <c r="Q2774" s="177">
        <v>11.891998317242884</v>
      </c>
      <c r="R2774" s="177">
        <v>11.891998317242884</v>
      </c>
      <c r="S2774" s="177">
        <v>0</v>
      </c>
      <c r="T2774" s="177">
        <v>0</v>
      </c>
      <c r="U2774" s="177">
        <v>11.891998317242884</v>
      </c>
      <c r="V2774" s="177">
        <v>11.891998317242884</v>
      </c>
      <c r="W2774" s="177">
        <v>0</v>
      </c>
      <c r="X2774" s="177">
        <v>0</v>
      </c>
      <c r="Y2774" s="177">
        <v>0</v>
      </c>
      <c r="Z2774" s="177">
        <v>0</v>
      </c>
      <c r="AA2774" s="177">
        <v>24.184584758814076</v>
      </c>
      <c r="AB2774" s="177">
        <v>22.073171457082235</v>
      </c>
      <c r="AC2774" s="177">
        <v>13.12924048840453</v>
      </c>
      <c r="AD2774" s="177">
        <v>0</v>
      </c>
      <c r="AE2774" s="177">
        <v>0</v>
      </c>
      <c r="AF2774" s="177">
        <v>23.737050003837716</v>
      </c>
      <c r="AG2774" s="177">
        <v>0</v>
      </c>
      <c r="AH2774" s="177">
        <v>0</v>
      </c>
      <c r="AI2774" s="177">
        <v>0</v>
      </c>
      <c r="AJ2774" s="177">
        <v>0</v>
      </c>
    </row>
    <row r="2775" spans="1:36" hidden="1" outlineLevel="1" x14ac:dyDescent="0.25">
      <c r="A2775" s="190">
        <f t="shared" si="752"/>
        <v>2025</v>
      </c>
      <c r="B2775" s="55">
        <f t="shared" si="753"/>
        <v>8</v>
      </c>
      <c r="C2775" s="55">
        <f t="shared" si="754"/>
        <v>0</v>
      </c>
      <c r="D2775" s="55">
        <f t="shared" si="750"/>
        <v>116</v>
      </c>
      <c r="F2775" s="63">
        <f t="shared" ref="F2775" si="755">EDATE(F2751,1)</f>
        <v>45870</v>
      </c>
      <c r="G2775" s="64">
        <f t="shared" si="751"/>
        <v>130.74210576238056</v>
      </c>
      <c r="H2775" s="64">
        <f t="shared" ref="H2775:N2784" si="756">SUMIF($P$6:$AK$6,H$6,$P2775:$AK2775)</f>
        <v>0</v>
      </c>
      <c r="I2775" s="64">
        <f t="shared" si="756"/>
        <v>2.9750000000000001</v>
      </c>
      <c r="J2775" s="64">
        <f t="shared" si="756"/>
        <v>0</v>
      </c>
      <c r="K2775" s="64">
        <f t="shared" si="756"/>
        <v>0</v>
      </c>
      <c r="L2775" s="64">
        <f t="shared" si="756"/>
        <v>0</v>
      </c>
      <c r="M2775" s="64">
        <f t="shared" si="756"/>
        <v>22.40034084082135</v>
      </c>
      <c r="N2775" s="64">
        <f t="shared" si="756"/>
        <v>105.36676492155921</v>
      </c>
      <c r="O2775" s="121"/>
      <c r="P2775" s="177">
        <v>2.9750000000000001</v>
      </c>
      <c r="Q2775" s="177">
        <v>10.4595999064138</v>
      </c>
      <c r="R2775" s="177">
        <v>10.4595999064138</v>
      </c>
      <c r="S2775" s="177">
        <v>0</v>
      </c>
      <c r="T2775" s="177">
        <v>0</v>
      </c>
      <c r="U2775" s="177">
        <v>10.4595999064138</v>
      </c>
      <c r="V2775" s="177">
        <v>10.4595999064138</v>
      </c>
      <c r="W2775" s="177">
        <v>0</v>
      </c>
      <c r="X2775" s="177">
        <v>0</v>
      </c>
      <c r="Y2775" s="177">
        <v>0</v>
      </c>
      <c r="Z2775" s="177">
        <v>0</v>
      </c>
      <c r="AA2775" s="177">
        <v>24.414431296543793</v>
      </c>
      <c r="AB2775" s="177">
        <v>24.184194509210052</v>
      </c>
      <c r="AC2775" s="177">
        <v>14.929739490150173</v>
      </c>
      <c r="AD2775" s="177">
        <v>0</v>
      </c>
      <c r="AE2775" s="177">
        <v>0</v>
      </c>
      <c r="AF2775" s="177">
        <v>22.40034084082135</v>
      </c>
      <c r="AG2775" s="177">
        <v>0</v>
      </c>
      <c r="AH2775" s="177">
        <v>0</v>
      </c>
      <c r="AI2775" s="177">
        <v>0</v>
      </c>
      <c r="AJ2775" s="177">
        <v>0</v>
      </c>
    </row>
    <row r="2776" spans="1:36" hidden="1" outlineLevel="1" x14ac:dyDescent="0.25">
      <c r="A2776" s="190">
        <f t="shared" si="752"/>
        <v>2025</v>
      </c>
      <c r="B2776" s="55">
        <f t="shared" si="753"/>
        <v>8</v>
      </c>
      <c r="C2776" s="55">
        <f t="shared" si="754"/>
        <v>1</v>
      </c>
      <c r="D2776" s="55">
        <f t="shared" si="750"/>
        <v>116</v>
      </c>
      <c r="F2776" s="63">
        <f t="shared" ref="F2776" si="757">F2775+1/24</f>
        <v>45870.041666666664</v>
      </c>
      <c r="G2776" s="64">
        <f t="shared" si="751"/>
        <v>126.92375483945914</v>
      </c>
      <c r="H2776" s="64">
        <f t="shared" si="756"/>
        <v>0</v>
      </c>
      <c r="I2776" s="64">
        <f t="shared" si="756"/>
        <v>2.9750000000000001</v>
      </c>
      <c r="J2776" s="64">
        <f t="shared" si="756"/>
        <v>0</v>
      </c>
      <c r="K2776" s="64">
        <f t="shared" si="756"/>
        <v>0</v>
      </c>
      <c r="L2776" s="64">
        <f t="shared" si="756"/>
        <v>0</v>
      </c>
      <c r="M2776" s="64">
        <f t="shared" si="756"/>
        <v>22.40034084082135</v>
      </c>
      <c r="N2776" s="64">
        <f t="shared" si="756"/>
        <v>101.54841399863778</v>
      </c>
      <c r="O2776" s="121"/>
      <c r="P2776" s="177">
        <v>2.9750000000000001</v>
      </c>
      <c r="Q2776" s="177">
        <v>8.8004909557412656</v>
      </c>
      <c r="R2776" s="177">
        <v>8.8004909557412656</v>
      </c>
      <c r="S2776" s="177">
        <v>0</v>
      </c>
      <c r="T2776" s="177">
        <v>0</v>
      </c>
      <c r="U2776" s="177">
        <v>8.8004909557412656</v>
      </c>
      <c r="V2776" s="177">
        <v>8.8004909557412656</v>
      </c>
      <c r="W2776" s="177">
        <v>0</v>
      </c>
      <c r="X2776" s="177">
        <v>0</v>
      </c>
      <c r="Y2776" s="177">
        <v>0</v>
      </c>
      <c r="Z2776" s="177">
        <v>0</v>
      </c>
      <c r="AA2776" s="177">
        <v>23.62880199493074</v>
      </c>
      <c r="AB2776" s="177">
        <v>26.058622117369978</v>
      </c>
      <c r="AC2776" s="177">
        <v>16.659026063372004</v>
      </c>
      <c r="AD2776" s="177">
        <v>0</v>
      </c>
      <c r="AE2776" s="177">
        <v>0</v>
      </c>
      <c r="AF2776" s="177">
        <v>22.40034084082135</v>
      </c>
      <c r="AG2776" s="177">
        <v>0</v>
      </c>
      <c r="AH2776" s="177">
        <v>0</v>
      </c>
      <c r="AI2776" s="177">
        <v>0</v>
      </c>
      <c r="AJ2776" s="177">
        <v>0</v>
      </c>
    </row>
    <row r="2777" spans="1:36" hidden="1" outlineLevel="1" x14ac:dyDescent="0.25">
      <c r="A2777" s="190">
        <f t="shared" si="752"/>
        <v>2025</v>
      </c>
      <c r="B2777" s="55">
        <f t="shared" si="753"/>
        <v>8</v>
      </c>
      <c r="C2777" s="55">
        <f t="shared" si="754"/>
        <v>2</v>
      </c>
      <c r="D2777" s="55">
        <f t="shared" si="750"/>
        <v>116</v>
      </c>
      <c r="F2777" s="63">
        <f t="shared" si="743"/>
        <v>45870.083333333328</v>
      </c>
      <c r="G2777" s="64">
        <f t="shared" si="751"/>
        <v>135.05200226971328</v>
      </c>
      <c r="H2777" s="64">
        <f t="shared" si="756"/>
        <v>0</v>
      </c>
      <c r="I2777" s="64">
        <f t="shared" si="756"/>
        <v>2.9750000000000001</v>
      </c>
      <c r="J2777" s="64">
        <f t="shared" si="756"/>
        <v>0</v>
      </c>
      <c r="K2777" s="64">
        <f t="shared" si="756"/>
        <v>0</v>
      </c>
      <c r="L2777" s="64">
        <f t="shared" si="756"/>
        <v>0</v>
      </c>
      <c r="M2777" s="64">
        <f t="shared" si="756"/>
        <v>21.950534799841009</v>
      </c>
      <c r="N2777" s="64">
        <f t="shared" si="756"/>
        <v>110.12646746987227</v>
      </c>
      <c r="O2777" s="121"/>
      <c r="P2777" s="177">
        <v>2.9750000000000001</v>
      </c>
      <c r="Q2777" s="177">
        <v>8.8314060293562822</v>
      </c>
      <c r="R2777" s="177">
        <v>8.8314060293562822</v>
      </c>
      <c r="S2777" s="177">
        <v>0</v>
      </c>
      <c r="T2777" s="177">
        <v>0</v>
      </c>
      <c r="U2777" s="177">
        <v>8.8314060293562822</v>
      </c>
      <c r="V2777" s="177">
        <v>8.8314060293562822</v>
      </c>
      <c r="W2777" s="177">
        <v>0</v>
      </c>
      <c r="X2777" s="177">
        <v>0</v>
      </c>
      <c r="Y2777" s="177">
        <v>0</v>
      </c>
      <c r="Z2777" s="177">
        <v>0</v>
      </c>
      <c r="AA2777" s="177">
        <v>26.899159165834611</v>
      </c>
      <c r="AB2777" s="177">
        <v>27.187136122037469</v>
      </c>
      <c r="AC2777" s="177">
        <v>20.714548064575062</v>
      </c>
      <c r="AD2777" s="177">
        <v>0</v>
      </c>
      <c r="AE2777" s="177">
        <v>0</v>
      </c>
      <c r="AF2777" s="177">
        <v>21.950534799841009</v>
      </c>
      <c r="AG2777" s="177">
        <v>0</v>
      </c>
      <c r="AH2777" s="177">
        <v>0</v>
      </c>
      <c r="AI2777" s="177">
        <v>0</v>
      </c>
      <c r="AJ2777" s="177">
        <v>0</v>
      </c>
    </row>
    <row r="2778" spans="1:36" hidden="1" outlineLevel="1" x14ac:dyDescent="0.25">
      <c r="A2778" s="190">
        <f t="shared" si="752"/>
        <v>2025</v>
      </c>
      <c r="B2778" s="55">
        <f t="shared" si="753"/>
        <v>8</v>
      </c>
      <c r="C2778" s="55">
        <f t="shared" si="754"/>
        <v>3</v>
      </c>
      <c r="D2778" s="55">
        <f t="shared" si="750"/>
        <v>116</v>
      </c>
      <c r="F2778" s="63">
        <f t="shared" si="743"/>
        <v>45870.124999999993</v>
      </c>
      <c r="G2778" s="64">
        <f t="shared" si="751"/>
        <v>130.43708287196023</v>
      </c>
      <c r="H2778" s="64">
        <f t="shared" si="756"/>
        <v>0</v>
      </c>
      <c r="I2778" s="64">
        <f t="shared" si="756"/>
        <v>2.9750000000000001</v>
      </c>
      <c r="J2778" s="64">
        <f t="shared" si="756"/>
        <v>0</v>
      </c>
      <c r="K2778" s="64">
        <f t="shared" si="756"/>
        <v>0</v>
      </c>
      <c r="L2778" s="64">
        <f t="shared" si="756"/>
        <v>0</v>
      </c>
      <c r="M2778" s="64">
        <f t="shared" si="756"/>
        <v>21.320806342468515</v>
      </c>
      <c r="N2778" s="64">
        <f t="shared" si="756"/>
        <v>106.14127652949171</v>
      </c>
      <c r="O2778" s="121"/>
      <c r="P2778" s="177">
        <v>2.9750000000000001</v>
      </c>
      <c r="Q2778" s="177">
        <v>7.3577875203738436</v>
      </c>
      <c r="R2778" s="177">
        <v>7.3577875203738436</v>
      </c>
      <c r="S2778" s="177">
        <v>0</v>
      </c>
      <c r="T2778" s="177">
        <v>0</v>
      </c>
      <c r="U2778" s="177">
        <v>7.3577875203738436</v>
      </c>
      <c r="V2778" s="177">
        <v>7.3577875203738436</v>
      </c>
      <c r="W2778" s="177">
        <v>0</v>
      </c>
      <c r="X2778" s="177">
        <v>0</v>
      </c>
      <c r="Y2778" s="177">
        <v>0</v>
      </c>
      <c r="Z2778" s="177">
        <v>0</v>
      </c>
      <c r="AA2778" s="177">
        <v>28.693519526621479</v>
      </c>
      <c r="AB2778" s="177">
        <v>26.771456246345089</v>
      </c>
      <c r="AC2778" s="177">
        <v>21.24515067502977</v>
      </c>
      <c r="AD2778" s="177">
        <v>0</v>
      </c>
      <c r="AE2778" s="177">
        <v>0</v>
      </c>
      <c r="AF2778" s="177">
        <v>21.320806342468515</v>
      </c>
      <c r="AG2778" s="177">
        <v>0</v>
      </c>
      <c r="AH2778" s="177">
        <v>0</v>
      </c>
      <c r="AI2778" s="177">
        <v>0</v>
      </c>
      <c r="AJ2778" s="177">
        <v>0</v>
      </c>
    </row>
    <row r="2779" spans="1:36" hidden="1" outlineLevel="1" x14ac:dyDescent="0.25">
      <c r="A2779" s="190">
        <f t="shared" si="752"/>
        <v>2025</v>
      </c>
      <c r="B2779" s="55">
        <f t="shared" si="753"/>
        <v>8</v>
      </c>
      <c r="C2779" s="55">
        <f t="shared" si="754"/>
        <v>4</v>
      </c>
      <c r="D2779" s="55">
        <f t="shared" si="750"/>
        <v>116</v>
      </c>
      <c r="F2779" s="63">
        <f t="shared" si="743"/>
        <v>45870.166666666657</v>
      </c>
      <c r="G2779" s="64">
        <f t="shared" si="751"/>
        <v>124.77137883582783</v>
      </c>
      <c r="H2779" s="64">
        <f t="shared" si="756"/>
        <v>6.1443958650798554E-2</v>
      </c>
      <c r="I2779" s="64">
        <f t="shared" si="756"/>
        <v>4.8615794657226665</v>
      </c>
      <c r="J2779" s="64">
        <f t="shared" si="756"/>
        <v>0</v>
      </c>
      <c r="K2779" s="64">
        <f t="shared" si="756"/>
        <v>0</v>
      </c>
      <c r="L2779" s="64">
        <f t="shared" si="756"/>
        <v>0</v>
      </c>
      <c r="M2779" s="64">
        <f t="shared" si="756"/>
        <v>20.151310635919614</v>
      </c>
      <c r="N2779" s="64">
        <f t="shared" si="756"/>
        <v>99.697044775534749</v>
      </c>
      <c r="O2779" s="121"/>
      <c r="P2779" s="177">
        <v>2.9750000000000001</v>
      </c>
      <c r="Q2779" s="177">
        <v>6.1314896003115393</v>
      </c>
      <c r="R2779" s="177">
        <v>6.1314896003115393</v>
      </c>
      <c r="S2779" s="177">
        <v>0.65968372869109693</v>
      </c>
      <c r="T2779" s="177">
        <v>1.2268957370315692</v>
      </c>
      <c r="U2779" s="177">
        <v>6.1314896003115393</v>
      </c>
      <c r="V2779" s="177">
        <v>6.1314896003115393</v>
      </c>
      <c r="W2779" s="177">
        <v>0</v>
      </c>
      <c r="X2779" s="177">
        <v>0</v>
      </c>
      <c r="Y2779" s="177">
        <v>0</v>
      </c>
      <c r="Z2779" s="177">
        <v>0</v>
      </c>
      <c r="AA2779" s="177">
        <v>28.073014648697018</v>
      </c>
      <c r="AB2779" s="177">
        <v>26.656933179630762</v>
      </c>
      <c r="AC2779" s="177">
        <v>20.441138545960818</v>
      </c>
      <c r="AD2779" s="177">
        <v>6.1443958650798554E-2</v>
      </c>
      <c r="AE2779" s="177">
        <v>0</v>
      </c>
      <c r="AF2779" s="177">
        <v>20.151310635919614</v>
      </c>
      <c r="AG2779" s="177">
        <v>0</v>
      </c>
      <c r="AH2779" s="177">
        <v>0</v>
      </c>
      <c r="AI2779" s="177">
        <v>0</v>
      </c>
      <c r="AJ2779" s="177">
        <v>0</v>
      </c>
    </row>
    <row r="2780" spans="1:36" hidden="1" outlineLevel="1" x14ac:dyDescent="0.25">
      <c r="A2780" s="190">
        <f t="shared" si="752"/>
        <v>2025</v>
      </c>
      <c r="B2780" s="55">
        <f t="shared" si="753"/>
        <v>8</v>
      </c>
      <c r="C2780" s="55">
        <f t="shared" si="754"/>
        <v>5</v>
      </c>
      <c r="D2780" s="55">
        <f t="shared" si="750"/>
        <v>116</v>
      </c>
      <c r="F2780" s="63">
        <f t="shared" si="743"/>
        <v>45870.208333333321</v>
      </c>
      <c r="G2780" s="64">
        <f t="shared" si="751"/>
        <v>201.31461375559599</v>
      </c>
      <c r="H2780" s="64">
        <f t="shared" si="756"/>
        <v>24.184122739975855</v>
      </c>
      <c r="I2780" s="64">
        <f t="shared" si="756"/>
        <v>30.852453092649927</v>
      </c>
      <c r="J2780" s="64">
        <f t="shared" si="756"/>
        <v>41.095140518129604</v>
      </c>
      <c r="K2780" s="64">
        <f t="shared" si="756"/>
        <v>0</v>
      </c>
      <c r="L2780" s="64">
        <f t="shared" si="756"/>
        <v>0</v>
      </c>
      <c r="M2780" s="64">
        <f t="shared" si="756"/>
        <v>19.431620970351055</v>
      </c>
      <c r="N2780" s="64">
        <f t="shared" si="756"/>
        <v>85.75127643448954</v>
      </c>
      <c r="O2780" s="121"/>
      <c r="P2780" s="177">
        <v>2.9750000000000001</v>
      </c>
      <c r="Q2780" s="177">
        <v>4.6784811404057791</v>
      </c>
      <c r="R2780" s="177">
        <v>4.6784811404057791</v>
      </c>
      <c r="S2780" s="177">
        <v>4.4628729970669099</v>
      </c>
      <c r="T2780" s="177">
        <v>15.794675677679622</v>
      </c>
      <c r="U2780" s="177">
        <v>4.6784811404057791</v>
      </c>
      <c r="V2780" s="177">
        <v>4.6784811404057791</v>
      </c>
      <c r="W2780" s="177">
        <v>0.59506458815467911</v>
      </c>
      <c r="X2780" s="177">
        <v>2.7834902742161196</v>
      </c>
      <c r="Y2780" s="177">
        <v>0.39935999999999999</v>
      </c>
      <c r="Z2780" s="177">
        <v>0</v>
      </c>
      <c r="AA2780" s="177">
        <v>25.67598986925762</v>
      </c>
      <c r="AB2780" s="177">
        <v>23.111900461798676</v>
      </c>
      <c r="AC2780" s="177">
        <v>18.24946154181012</v>
      </c>
      <c r="AD2780" s="177">
        <v>24.184122739975855</v>
      </c>
      <c r="AE2780" s="177">
        <v>3.2023966293304396</v>
      </c>
      <c r="AF2780" s="177">
        <v>19.431620970351055</v>
      </c>
      <c r="AG2780" s="177">
        <v>13.698380172709868</v>
      </c>
      <c r="AH2780" s="177">
        <v>13.698380172709868</v>
      </c>
      <c r="AI2780" s="177">
        <v>13.698380172709868</v>
      </c>
      <c r="AJ2780" s="177">
        <v>0.6395929262021538</v>
      </c>
    </row>
    <row r="2781" spans="1:36" hidden="1" outlineLevel="1" x14ac:dyDescent="0.25">
      <c r="A2781" s="190">
        <f t="shared" si="752"/>
        <v>2025</v>
      </c>
      <c r="B2781" s="55">
        <f t="shared" si="753"/>
        <v>8</v>
      </c>
      <c r="C2781" s="55">
        <f t="shared" si="754"/>
        <v>6</v>
      </c>
      <c r="D2781" s="55">
        <f t="shared" si="750"/>
        <v>116</v>
      </c>
      <c r="F2781" s="63">
        <f t="shared" si="743"/>
        <v>45870.249999999985</v>
      </c>
      <c r="G2781" s="64">
        <f t="shared" si="751"/>
        <v>430.44845017394505</v>
      </c>
      <c r="H2781" s="64">
        <f t="shared" si="756"/>
        <v>60.604649461377768</v>
      </c>
      <c r="I2781" s="64">
        <f t="shared" si="756"/>
        <v>121.75833363193311</v>
      </c>
      <c r="J2781" s="64">
        <f t="shared" si="756"/>
        <v>147.6993273193045</v>
      </c>
      <c r="K2781" s="64">
        <f t="shared" si="756"/>
        <v>0</v>
      </c>
      <c r="L2781" s="64">
        <f t="shared" si="756"/>
        <v>0</v>
      </c>
      <c r="M2781" s="64">
        <f t="shared" si="756"/>
        <v>18.98181492937071</v>
      </c>
      <c r="N2781" s="64">
        <f t="shared" si="756"/>
        <v>81.404324831958959</v>
      </c>
      <c r="O2781" s="121"/>
      <c r="P2781" s="177">
        <v>2.9750000000000001</v>
      </c>
      <c r="Q2781" s="177">
        <v>4.5136007477923599</v>
      </c>
      <c r="R2781" s="177">
        <v>4.5136007477923599</v>
      </c>
      <c r="S2781" s="177">
        <v>15.332740297720129</v>
      </c>
      <c r="T2781" s="177">
        <v>31.00978744536441</v>
      </c>
      <c r="U2781" s="177">
        <v>4.5136007477923599</v>
      </c>
      <c r="V2781" s="177">
        <v>4.5136007477923599</v>
      </c>
      <c r="W2781" s="177">
        <v>4.1193531293689674</v>
      </c>
      <c r="X2781" s="177">
        <v>22.971945993970269</v>
      </c>
      <c r="Y2781" s="177">
        <v>7.1884800000000011</v>
      </c>
      <c r="Z2781" s="177">
        <v>0</v>
      </c>
      <c r="AA2781" s="177">
        <v>22.413413215051314</v>
      </c>
      <c r="AB2781" s="177">
        <v>23.805377183851913</v>
      </c>
      <c r="AC2781" s="177">
        <v>17.131131441886293</v>
      </c>
      <c r="AD2781" s="177">
        <v>60.604649461377768</v>
      </c>
      <c r="AE2781" s="177">
        <v>21.594315977738525</v>
      </c>
      <c r="AF2781" s="177">
        <v>18.98181492937071</v>
      </c>
      <c r="AG2781" s="177">
        <v>49.233109106434831</v>
      </c>
      <c r="AH2781" s="177">
        <v>49.233109106434831</v>
      </c>
      <c r="AI2781" s="177">
        <v>49.233109106434831</v>
      </c>
      <c r="AJ2781" s="177">
        <v>16.566710787770802</v>
      </c>
    </row>
    <row r="2782" spans="1:36" hidden="1" outlineLevel="1" x14ac:dyDescent="0.25">
      <c r="A2782" s="190">
        <f t="shared" si="752"/>
        <v>2025</v>
      </c>
      <c r="B2782" s="55">
        <f t="shared" si="753"/>
        <v>8</v>
      </c>
      <c r="C2782" s="55">
        <f t="shared" si="754"/>
        <v>7</v>
      </c>
      <c r="D2782" s="55">
        <f t="shared" si="750"/>
        <v>116</v>
      </c>
      <c r="F2782" s="63">
        <f t="shared" si="743"/>
        <v>45870.29166666665</v>
      </c>
      <c r="G2782" s="64">
        <f t="shared" si="751"/>
        <v>565.58495699857906</v>
      </c>
      <c r="H2782" s="64">
        <f t="shared" si="756"/>
        <v>65.492926791516382</v>
      </c>
      <c r="I2782" s="64">
        <f t="shared" si="756"/>
        <v>202.32260075243272</v>
      </c>
      <c r="J2782" s="64">
        <f t="shared" si="756"/>
        <v>183.04143995047369</v>
      </c>
      <c r="K2782" s="64">
        <f t="shared" si="756"/>
        <v>0</v>
      </c>
      <c r="L2782" s="64">
        <f t="shared" si="756"/>
        <v>0</v>
      </c>
      <c r="M2782" s="64">
        <f t="shared" si="756"/>
        <v>16.642823516272898</v>
      </c>
      <c r="N2782" s="64">
        <f t="shared" si="756"/>
        <v>98.085165987883471</v>
      </c>
      <c r="O2782" s="121"/>
      <c r="P2782" s="177">
        <v>2.9750000000000001</v>
      </c>
      <c r="Q2782" s="177">
        <v>7.2753473240671376</v>
      </c>
      <c r="R2782" s="177">
        <v>7.2753473240671376</v>
      </c>
      <c r="S2782" s="177">
        <v>26.608198831072237</v>
      </c>
      <c r="T2782" s="177">
        <v>35.661336968823292</v>
      </c>
      <c r="U2782" s="177">
        <v>7.2753473240671376</v>
      </c>
      <c r="V2782" s="177">
        <v>7.2753473240671376</v>
      </c>
      <c r="W2782" s="177">
        <v>7.7944396178650281</v>
      </c>
      <c r="X2782" s="177">
        <v>37.810166997647762</v>
      </c>
      <c r="Y2782" s="177">
        <v>19.169280000000001</v>
      </c>
      <c r="Z2782" s="177">
        <v>0</v>
      </c>
      <c r="AA2782" s="177">
        <v>23.955609484365809</v>
      </c>
      <c r="AB2782" s="177">
        <v>24.781789397438232</v>
      </c>
      <c r="AC2782" s="177">
        <v>20.246377809810884</v>
      </c>
      <c r="AD2782" s="177">
        <v>65.492926791516382</v>
      </c>
      <c r="AE2782" s="177">
        <v>33.674760999357744</v>
      </c>
      <c r="AF2782" s="177">
        <v>16.642823516272898</v>
      </c>
      <c r="AG2782" s="177">
        <v>61.01381331682456</v>
      </c>
      <c r="AH2782" s="177">
        <v>61.01381331682456</v>
      </c>
      <c r="AI2782" s="177">
        <v>61.01381331682456</v>
      </c>
      <c r="AJ2782" s="177">
        <v>38.629417337666652</v>
      </c>
    </row>
    <row r="2783" spans="1:36" hidden="1" outlineLevel="1" x14ac:dyDescent="0.25">
      <c r="A2783" s="190">
        <f t="shared" si="752"/>
        <v>2025</v>
      </c>
      <c r="B2783" s="55">
        <f t="shared" si="753"/>
        <v>8</v>
      </c>
      <c r="C2783" s="55">
        <f t="shared" si="754"/>
        <v>8</v>
      </c>
      <c r="D2783" s="55">
        <f t="shared" si="750"/>
        <v>116</v>
      </c>
      <c r="F2783" s="63">
        <f t="shared" si="743"/>
        <v>45870.333333333314</v>
      </c>
      <c r="G2783" s="64">
        <f t="shared" si="751"/>
        <v>621.63092683415721</v>
      </c>
      <c r="H2783" s="64">
        <f t="shared" si="756"/>
        <v>64.441604404928313</v>
      </c>
      <c r="I2783" s="64">
        <f t="shared" si="756"/>
        <v>235.26256008182233</v>
      </c>
      <c r="J2783" s="64">
        <f t="shared" si="756"/>
        <v>188.24532054883898</v>
      </c>
      <c r="K2783" s="64">
        <f t="shared" si="756"/>
        <v>0</v>
      </c>
      <c r="L2783" s="64">
        <f t="shared" si="756"/>
        <v>0</v>
      </c>
      <c r="M2783" s="64">
        <f t="shared" si="756"/>
        <v>13.854026062194734</v>
      </c>
      <c r="N2783" s="64">
        <f t="shared" si="756"/>
        <v>119.82741573637284</v>
      </c>
      <c r="O2783" s="121"/>
      <c r="P2783" s="177">
        <v>2.9750000000000001</v>
      </c>
      <c r="Q2783" s="177">
        <v>12.087793783471316</v>
      </c>
      <c r="R2783" s="177">
        <v>12.087793783471316</v>
      </c>
      <c r="S2783" s="177">
        <v>33.467762089301843</v>
      </c>
      <c r="T2783" s="177">
        <v>35.301386993668288</v>
      </c>
      <c r="U2783" s="177">
        <v>12.087793783471316</v>
      </c>
      <c r="V2783" s="177">
        <v>12.087793783471316</v>
      </c>
      <c r="W2783" s="177">
        <v>8.5013632697226509</v>
      </c>
      <c r="X2783" s="177">
        <v>40.55967000581461</v>
      </c>
      <c r="Y2783" s="177">
        <v>31.549439999999997</v>
      </c>
      <c r="Z2783" s="177">
        <v>0</v>
      </c>
      <c r="AA2783" s="177">
        <v>24.970861426218228</v>
      </c>
      <c r="AB2783" s="177">
        <v>26.094401472097559</v>
      </c>
      <c r="AC2783" s="177">
        <v>20.410977704171785</v>
      </c>
      <c r="AD2783" s="177">
        <v>64.441604404928313</v>
      </c>
      <c r="AE2783" s="177">
        <v>33.543679402182811</v>
      </c>
      <c r="AF2783" s="177">
        <v>13.854026062194734</v>
      </c>
      <c r="AG2783" s="177">
        <v>62.748440182946325</v>
      </c>
      <c r="AH2783" s="177">
        <v>62.748440182946325</v>
      </c>
      <c r="AI2783" s="177">
        <v>62.748440182946325</v>
      </c>
      <c r="AJ2783" s="177">
        <v>49.36425832113212</v>
      </c>
    </row>
    <row r="2784" spans="1:36" hidden="1" outlineLevel="1" x14ac:dyDescent="0.25">
      <c r="A2784" s="190">
        <f t="shared" si="752"/>
        <v>2025</v>
      </c>
      <c r="B2784" s="55">
        <f t="shared" si="753"/>
        <v>8</v>
      </c>
      <c r="C2784" s="55">
        <f t="shared" si="754"/>
        <v>9</v>
      </c>
      <c r="D2784" s="55">
        <f t="shared" si="750"/>
        <v>116</v>
      </c>
      <c r="F2784" s="63">
        <f t="shared" si="743"/>
        <v>45870.374999999978</v>
      </c>
      <c r="G2784" s="64">
        <f t="shared" si="751"/>
        <v>662.41453827243424</v>
      </c>
      <c r="H2784" s="64">
        <f t="shared" si="756"/>
        <v>68.838341714399974</v>
      </c>
      <c r="I2784" s="64">
        <f t="shared" si="756"/>
        <v>249.67277566261771</v>
      </c>
      <c r="J2784" s="64">
        <f t="shared" si="756"/>
        <v>195.06804859192306</v>
      </c>
      <c r="K2784" s="64">
        <f t="shared" si="756"/>
        <v>0</v>
      </c>
      <c r="L2784" s="64">
        <f t="shared" si="756"/>
        <v>0</v>
      </c>
      <c r="M2784" s="64">
        <f t="shared" si="756"/>
        <v>12.32468552286155</v>
      </c>
      <c r="N2784" s="64">
        <f t="shared" si="756"/>
        <v>136.510686780632</v>
      </c>
      <c r="O2784" s="121"/>
      <c r="P2784" s="177">
        <v>2.9750000000000001</v>
      </c>
      <c r="Q2784" s="177">
        <v>17.456711567945796</v>
      </c>
      <c r="R2784" s="177">
        <v>17.456711567945796</v>
      </c>
      <c r="S2784" s="177">
        <v>36.41386838847275</v>
      </c>
      <c r="T2784" s="177">
        <v>34.283671470167114</v>
      </c>
      <c r="U2784" s="177">
        <v>17.456711567945796</v>
      </c>
      <c r="V2784" s="177">
        <v>17.456711567945796</v>
      </c>
      <c r="W2784" s="177">
        <v>8.3753411987416282</v>
      </c>
      <c r="X2784" s="177">
        <v>41.026554822408961</v>
      </c>
      <c r="Y2784" s="177">
        <v>41.9328</v>
      </c>
      <c r="Z2784" s="177">
        <v>0</v>
      </c>
      <c r="AA2784" s="177">
        <v>22.775327601423754</v>
      </c>
      <c r="AB2784" s="177">
        <v>25.950902644927318</v>
      </c>
      <c r="AC2784" s="177">
        <v>17.957610262497759</v>
      </c>
      <c r="AD2784" s="177">
        <v>68.838341714399974</v>
      </c>
      <c r="AE2784" s="177">
        <v>35.172132492368803</v>
      </c>
      <c r="AF2784" s="177">
        <v>12.32468552286155</v>
      </c>
      <c r="AG2784" s="177">
        <v>65.022682863974353</v>
      </c>
      <c r="AH2784" s="177">
        <v>65.022682863974353</v>
      </c>
      <c r="AI2784" s="177">
        <v>65.022682863974353</v>
      </c>
      <c r="AJ2784" s="177">
        <v>49.493407290458435</v>
      </c>
    </row>
    <row r="2785" spans="1:36" hidden="1" outlineLevel="1" x14ac:dyDescent="0.25">
      <c r="A2785" s="190">
        <f t="shared" si="752"/>
        <v>2025</v>
      </c>
      <c r="B2785" s="55">
        <f t="shared" si="753"/>
        <v>8</v>
      </c>
      <c r="C2785" s="55">
        <f t="shared" si="754"/>
        <v>10</v>
      </c>
      <c r="D2785" s="55">
        <f t="shared" si="750"/>
        <v>116</v>
      </c>
      <c r="F2785" s="63">
        <f t="shared" si="743"/>
        <v>45870.416666666642</v>
      </c>
      <c r="G2785" s="64">
        <f t="shared" si="751"/>
        <v>661.51426095769887</v>
      </c>
      <c r="H2785" s="64">
        <f t="shared" ref="H2785:N2794" si="758">SUMIF($P$6:$AK$6,H$6,$P2785:$AK2785)</f>
        <v>70.06705958317626</v>
      </c>
      <c r="I2785" s="64">
        <f t="shared" si="758"/>
        <v>255.35098296076558</v>
      </c>
      <c r="J2785" s="64">
        <f t="shared" si="758"/>
        <v>185.52476371598428</v>
      </c>
      <c r="K2785" s="64">
        <f t="shared" si="758"/>
        <v>0</v>
      </c>
      <c r="L2785" s="64">
        <f t="shared" si="758"/>
        <v>0</v>
      </c>
      <c r="M2785" s="64">
        <f t="shared" si="758"/>
        <v>10.615422567136225</v>
      </c>
      <c r="N2785" s="64">
        <f t="shared" si="758"/>
        <v>139.95603213063657</v>
      </c>
      <c r="O2785" s="121"/>
      <c r="P2785" s="177">
        <v>2.9750000000000001</v>
      </c>
      <c r="Q2785" s="177">
        <v>20.610049076677438</v>
      </c>
      <c r="R2785" s="177">
        <v>20.610049076677438</v>
      </c>
      <c r="S2785" s="177">
        <v>38.166378573500587</v>
      </c>
      <c r="T2785" s="177">
        <v>33.985250888193477</v>
      </c>
      <c r="U2785" s="177">
        <v>20.610049076677438</v>
      </c>
      <c r="V2785" s="177">
        <v>20.610049076677438</v>
      </c>
      <c r="W2785" s="177">
        <v>8.2345058608306356</v>
      </c>
      <c r="X2785" s="177">
        <v>40.275093869624698</v>
      </c>
      <c r="Y2785" s="177">
        <v>46.725119999999997</v>
      </c>
      <c r="Z2785" s="177">
        <v>0</v>
      </c>
      <c r="AA2785" s="177">
        <v>18.588470134078896</v>
      </c>
      <c r="AB2785" s="177">
        <v>23.267819207600226</v>
      </c>
      <c r="AC2785" s="177">
        <v>15.659546482247713</v>
      </c>
      <c r="AD2785" s="177">
        <v>70.06705958317626</v>
      </c>
      <c r="AE2785" s="177">
        <v>36.265183177240559</v>
      </c>
      <c r="AF2785" s="177">
        <v>10.615422567136225</v>
      </c>
      <c r="AG2785" s="177">
        <v>61.84158790532809</v>
      </c>
      <c r="AH2785" s="177">
        <v>61.84158790532809</v>
      </c>
      <c r="AI2785" s="177">
        <v>61.84158790532809</v>
      </c>
      <c r="AJ2785" s="177">
        <v>48.724450591375614</v>
      </c>
    </row>
    <row r="2786" spans="1:36" hidden="1" outlineLevel="1" x14ac:dyDescent="0.25">
      <c r="A2786" s="190">
        <f t="shared" si="752"/>
        <v>2025</v>
      </c>
      <c r="B2786" s="55">
        <f t="shared" si="753"/>
        <v>8</v>
      </c>
      <c r="C2786" s="55">
        <f t="shared" si="754"/>
        <v>11</v>
      </c>
      <c r="D2786" s="55">
        <f t="shared" si="750"/>
        <v>116</v>
      </c>
      <c r="F2786" s="63">
        <f t="shared" si="743"/>
        <v>45870.458333333307</v>
      </c>
      <c r="G2786" s="64">
        <f t="shared" si="751"/>
        <v>659.48875289737555</v>
      </c>
      <c r="H2786" s="64">
        <f t="shared" si="758"/>
        <v>69.818289077276575</v>
      </c>
      <c r="I2786" s="64">
        <f t="shared" si="758"/>
        <v>252.49037380061776</v>
      </c>
      <c r="J2786" s="64">
        <f t="shared" si="758"/>
        <v>188.81698025028498</v>
      </c>
      <c r="K2786" s="64">
        <f t="shared" si="758"/>
        <v>0</v>
      </c>
      <c r="L2786" s="64">
        <f t="shared" si="758"/>
        <v>0</v>
      </c>
      <c r="M2786" s="64">
        <f t="shared" si="758"/>
        <v>9.8057716933715984</v>
      </c>
      <c r="N2786" s="64">
        <f t="shared" si="758"/>
        <v>138.55733807582462</v>
      </c>
      <c r="O2786" s="121"/>
      <c r="P2786" s="177">
        <v>2.9750000000000001</v>
      </c>
      <c r="Q2786" s="177">
        <v>21.918787193046462</v>
      </c>
      <c r="R2786" s="177">
        <v>21.918787193046462</v>
      </c>
      <c r="S2786" s="177">
        <v>39.139136801886515</v>
      </c>
      <c r="T2786" s="177">
        <v>33.03883564971126</v>
      </c>
      <c r="U2786" s="177">
        <v>21.918787193046462</v>
      </c>
      <c r="V2786" s="177">
        <v>21.918787193046462</v>
      </c>
      <c r="W2786" s="177">
        <v>8.3335142660995576</v>
      </c>
      <c r="X2786" s="177">
        <v>38.849497420370646</v>
      </c>
      <c r="Y2786" s="177">
        <v>46.725119999999997</v>
      </c>
      <c r="Z2786" s="177">
        <v>0</v>
      </c>
      <c r="AA2786" s="177">
        <v>16.36230717653714</v>
      </c>
      <c r="AB2786" s="177">
        <v>19.072199794839168</v>
      </c>
      <c r="AC2786" s="177">
        <v>15.44768233226246</v>
      </c>
      <c r="AD2786" s="177">
        <v>69.818289077276575</v>
      </c>
      <c r="AE2786" s="177">
        <v>35.180522222137938</v>
      </c>
      <c r="AF2786" s="177">
        <v>9.8057716933715984</v>
      </c>
      <c r="AG2786" s="177">
        <v>62.938993416761662</v>
      </c>
      <c r="AH2786" s="177">
        <v>62.938993416761662</v>
      </c>
      <c r="AI2786" s="177">
        <v>62.938993416761662</v>
      </c>
      <c r="AJ2786" s="177">
        <v>48.24874744041184</v>
      </c>
    </row>
    <row r="2787" spans="1:36" hidden="1" outlineLevel="1" x14ac:dyDescent="0.25">
      <c r="A2787" s="190">
        <f t="shared" si="752"/>
        <v>2025</v>
      </c>
      <c r="B2787" s="55">
        <f t="shared" si="753"/>
        <v>8</v>
      </c>
      <c r="C2787" s="55">
        <f t="shared" si="754"/>
        <v>12</v>
      </c>
      <c r="D2787" s="55">
        <f t="shared" si="750"/>
        <v>116</v>
      </c>
      <c r="F2787" s="63">
        <f t="shared" si="743"/>
        <v>45870.499999999971</v>
      </c>
      <c r="G2787" s="64">
        <f t="shared" si="751"/>
        <v>652.04139714887447</v>
      </c>
      <c r="H2787" s="64">
        <f t="shared" si="758"/>
        <v>65.876889311507355</v>
      </c>
      <c r="I2787" s="64">
        <f t="shared" si="758"/>
        <v>245.10833222035407</v>
      </c>
      <c r="J2787" s="64">
        <f t="shared" si="758"/>
        <v>190.88465474674149</v>
      </c>
      <c r="K2787" s="64">
        <f t="shared" si="758"/>
        <v>0</v>
      </c>
      <c r="L2787" s="64">
        <f t="shared" si="758"/>
        <v>0</v>
      </c>
      <c r="M2787" s="64">
        <f t="shared" si="758"/>
        <v>9.7158104851755276</v>
      </c>
      <c r="N2787" s="64">
        <f t="shared" si="758"/>
        <v>140.45571038509604</v>
      </c>
      <c r="O2787" s="121"/>
      <c r="P2787" s="177">
        <v>2.9750000000000001</v>
      </c>
      <c r="Q2787" s="177">
        <v>22.279463051888314</v>
      </c>
      <c r="R2787" s="177">
        <v>22.279463051888314</v>
      </c>
      <c r="S2787" s="177">
        <v>36.956148347891201</v>
      </c>
      <c r="T2787" s="177">
        <v>32.977548260042852</v>
      </c>
      <c r="U2787" s="177">
        <v>22.279463051888314</v>
      </c>
      <c r="V2787" s="177">
        <v>22.279463051888314</v>
      </c>
      <c r="W2787" s="177">
        <v>8.4349540615013741</v>
      </c>
      <c r="X2787" s="177">
        <v>39.052044209029141</v>
      </c>
      <c r="Y2787" s="177">
        <v>42.731519999999996</v>
      </c>
      <c r="Z2787" s="177">
        <v>0</v>
      </c>
      <c r="AA2787" s="177">
        <v>17.097815730703637</v>
      </c>
      <c r="AB2787" s="177">
        <v>17.314924049374337</v>
      </c>
      <c r="AC2787" s="177">
        <v>16.925118397464804</v>
      </c>
      <c r="AD2787" s="177">
        <v>65.876889311507355</v>
      </c>
      <c r="AE2787" s="177">
        <v>34.266043328445903</v>
      </c>
      <c r="AF2787" s="177">
        <v>9.7158104851755276</v>
      </c>
      <c r="AG2787" s="177">
        <v>63.628218248913825</v>
      </c>
      <c r="AH2787" s="177">
        <v>63.628218248913825</v>
      </c>
      <c r="AI2787" s="177">
        <v>63.628218248913825</v>
      </c>
      <c r="AJ2787" s="177">
        <v>47.715074013443633</v>
      </c>
    </row>
    <row r="2788" spans="1:36" hidden="1" outlineLevel="1" x14ac:dyDescent="0.25">
      <c r="A2788" s="190">
        <f t="shared" si="752"/>
        <v>2025</v>
      </c>
      <c r="B2788" s="55">
        <f t="shared" si="753"/>
        <v>8</v>
      </c>
      <c r="C2788" s="55">
        <f t="shared" si="754"/>
        <v>13</v>
      </c>
      <c r="D2788" s="55">
        <f t="shared" si="750"/>
        <v>116</v>
      </c>
      <c r="F2788" s="63">
        <f t="shared" si="743"/>
        <v>45870.541666666635</v>
      </c>
      <c r="G2788" s="64">
        <f t="shared" si="751"/>
        <v>632.83084260493274</v>
      </c>
      <c r="H2788" s="64">
        <f t="shared" si="758"/>
        <v>64.92207990158694</v>
      </c>
      <c r="I2788" s="64">
        <f t="shared" si="758"/>
        <v>238.69666098955864</v>
      </c>
      <c r="J2788" s="64">
        <f t="shared" si="758"/>
        <v>172.68304029323758</v>
      </c>
      <c r="K2788" s="64">
        <f t="shared" si="758"/>
        <v>0</v>
      </c>
      <c r="L2788" s="64">
        <f t="shared" si="758"/>
        <v>0</v>
      </c>
      <c r="M2788" s="64">
        <f t="shared" si="758"/>
        <v>9.8057716933715984</v>
      </c>
      <c r="N2788" s="64">
        <f t="shared" si="758"/>
        <v>146.72328972717798</v>
      </c>
      <c r="O2788" s="121"/>
      <c r="P2788" s="177">
        <v>2.9750000000000001</v>
      </c>
      <c r="Q2788" s="177">
        <v>23.464540873797258</v>
      </c>
      <c r="R2788" s="177">
        <v>23.464540873797258</v>
      </c>
      <c r="S2788" s="177">
        <v>33.615444128104045</v>
      </c>
      <c r="T2788" s="177">
        <v>33.66504999004944</v>
      </c>
      <c r="U2788" s="177">
        <v>23.464540873797258</v>
      </c>
      <c r="V2788" s="177">
        <v>23.464540873797258</v>
      </c>
      <c r="W2788" s="177">
        <v>8.1217943779089392</v>
      </c>
      <c r="X2788" s="177">
        <v>38.987682188694897</v>
      </c>
      <c r="Y2788" s="177">
        <v>41.9328</v>
      </c>
      <c r="Z2788" s="177">
        <v>0</v>
      </c>
      <c r="AA2788" s="177">
        <v>18.137724614491102</v>
      </c>
      <c r="AB2788" s="177">
        <v>16.299722308601606</v>
      </c>
      <c r="AC2788" s="177">
        <v>18.427679308896252</v>
      </c>
      <c r="AD2788" s="177">
        <v>64.92207990158694</v>
      </c>
      <c r="AE2788" s="177">
        <v>31.516109416932959</v>
      </c>
      <c r="AF2788" s="177">
        <v>9.8057716933715984</v>
      </c>
      <c r="AG2788" s="177">
        <v>57.561013431079196</v>
      </c>
      <c r="AH2788" s="177">
        <v>57.561013431079196</v>
      </c>
      <c r="AI2788" s="177">
        <v>57.561013431079196</v>
      </c>
      <c r="AJ2788" s="177">
        <v>47.882780887868371</v>
      </c>
    </row>
    <row r="2789" spans="1:36" hidden="1" outlineLevel="1" x14ac:dyDescent="0.25">
      <c r="A2789" s="190">
        <f t="shared" si="752"/>
        <v>2025</v>
      </c>
      <c r="B2789" s="55">
        <f t="shared" si="753"/>
        <v>8</v>
      </c>
      <c r="C2789" s="55">
        <f t="shared" si="754"/>
        <v>14</v>
      </c>
      <c r="D2789" s="55">
        <f t="shared" si="750"/>
        <v>116</v>
      </c>
      <c r="F2789" s="63">
        <f t="shared" si="743"/>
        <v>45870.583333333299</v>
      </c>
      <c r="G2789" s="64">
        <f t="shared" si="751"/>
        <v>624.72159150229777</v>
      </c>
      <c r="H2789" s="64">
        <f t="shared" si="758"/>
        <v>63.431156307110633</v>
      </c>
      <c r="I2789" s="64">
        <f t="shared" si="758"/>
        <v>228.49667274750519</v>
      </c>
      <c r="J2789" s="64">
        <f t="shared" si="758"/>
        <v>171.15052097330428</v>
      </c>
      <c r="K2789" s="64">
        <f t="shared" si="758"/>
        <v>0</v>
      </c>
      <c r="L2789" s="64">
        <f t="shared" si="758"/>
        <v>0</v>
      </c>
      <c r="M2789" s="64">
        <f t="shared" si="758"/>
        <v>9.8057716933715984</v>
      </c>
      <c r="N2789" s="64">
        <f t="shared" si="758"/>
        <v>151.83746978100612</v>
      </c>
      <c r="O2789" s="121"/>
      <c r="P2789" s="177">
        <v>2.9750000000000001</v>
      </c>
      <c r="Q2789" s="177">
        <v>23.732471511794074</v>
      </c>
      <c r="R2789" s="177">
        <v>23.732471511794074</v>
      </c>
      <c r="S2789" s="177">
        <v>27.042143195354708</v>
      </c>
      <c r="T2789" s="177">
        <v>35.245423681285985</v>
      </c>
      <c r="U2789" s="177">
        <v>23.732471511794074</v>
      </c>
      <c r="V2789" s="177">
        <v>23.732471511794074</v>
      </c>
      <c r="W2789" s="177">
        <v>8.0424346555790915</v>
      </c>
      <c r="X2789" s="177">
        <v>38.122918864237924</v>
      </c>
      <c r="Y2789" s="177">
        <v>36.741119999999995</v>
      </c>
      <c r="Z2789" s="177">
        <v>0</v>
      </c>
      <c r="AA2789" s="177">
        <v>20.212706576153138</v>
      </c>
      <c r="AB2789" s="177">
        <v>16.249164261501075</v>
      </c>
      <c r="AC2789" s="177">
        <v>20.445712896175607</v>
      </c>
      <c r="AD2789" s="177">
        <v>63.431156307110633</v>
      </c>
      <c r="AE2789" s="177">
        <v>33.253153235665152</v>
      </c>
      <c r="AF2789" s="177">
        <v>9.8057716933715984</v>
      </c>
      <c r="AG2789" s="177">
        <v>57.050173657768092</v>
      </c>
      <c r="AH2789" s="177">
        <v>57.050173657768092</v>
      </c>
      <c r="AI2789" s="177">
        <v>57.050173657768092</v>
      </c>
      <c r="AJ2789" s="177">
        <v>47.074479115382331</v>
      </c>
    </row>
    <row r="2790" spans="1:36" hidden="1" outlineLevel="1" x14ac:dyDescent="0.25">
      <c r="A2790" s="190">
        <f t="shared" si="752"/>
        <v>2025</v>
      </c>
      <c r="B2790" s="55">
        <f t="shared" si="753"/>
        <v>8</v>
      </c>
      <c r="C2790" s="55">
        <f t="shared" si="754"/>
        <v>15</v>
      </c>
      <c r="D2790" s="55">
        <f t="shared" si="750"/>
        <v>116</v>
      </c>
      <c r="F2790" s="63">
        <f t="shared" si="743"/>
        <v>45870.624999999964</v>
      </c>
      <c r="G2790" s="64">
        <f t="shared" si="751"/>
        <v>583.93427509684204</v>
      </c>
      <c r="H2790" s="64">
        <f t="shared" si="758"/>
        <v>61.163886090112626</v>
      </c>
      <c r="I2790" s="64">
        <f t="shared" si="758"/>
        <v>206.10125796595426</v>
      </c>
      <c r="J2790" s="64">
        <f t="shared" si="758"/>
        <v>151.47213016269561</v>
      </c>
      <c r="K2790" s="64">
        <f t="shared" si="758"/>
        <v>0</v>
      </c>
      <c r="L2790" s="64">
        <f t="shared" si="758"/>
        <v>0</v>
      </c>
      <c r="M2790" s="64">
        <f t="shared" si="758"/>
        <v>10.345538942548018</v>
      </c>
      <c r="N2790" s="64">
        <f t="shared" si="758"/>
        <v>154.85146193553143</v>
      </c>
      <c r="O2790" s="121"/>
      <c r="P2790" s="177">
        <v>2.9750000000000001</v>
      </c>
      <c r="Q2790" s="177">
        <v>23.258440383030493</v>
      </c>
      <c r="R2790" s="177">
        <v>23.258440383030493</v>
      </c>
      <c r="S2790" s="177">
        <v>17.403338387719092</v>
      </c>
      <c r="T2790" s="177">
        <v>30.630628441364657</v>
      </c>
      <c r="U2790" s="177">
        <v>23.258440383030493</v>
      </c>
      <c r="V2790" s="177">
        <v>23.258440383030493</v>
      </c>
      <c r="W2790" s="177">
        <v>7.9745961840297612</v>
      </c>
      <c r="X2790" s="177">
        <v>37.096203387707497</v>
      </c>
      <c r="Y2790" s="177">
        <v>31.549439999999997</v>
      </c>
      <c r="Z2790" s="177">
        <v>0</v>
      </c>
      <c r="AA2790" s="177">
        <v>22.83529129987209</v>
      </c>
      <c r="AB2790" s="177">
        <v>18.075429971604326</v>
      </c>
      <c r="AC2790" s="177">
        <v>20.906979131933049</v>
      </c>
      <c r="AD2790" s="177">
        <v>61.163886090112626</v>
      </c>
      <c r="AE2790" s="177">
        <v>31.916396413613736</v>
      </c>
      <c r="AF2790" s="177">
        <v>10.345538942548018</v>
      </c>
      <c r="AG2790" s="177">
        <v>50.490710054231869</v>
      </c>
      <c r="AH2790" s="177">
        <v>50.490710054231869</v>
      </c>
      <c r="AI2790" s="177">
        <v>50.490710054231869</v>
      </c>
      <c r="AJ2790" s="177">
        <v>46.555655151519524</v>
      </c>
    </row>
    <row r="2791" spans="1:36" hidden="1" outlineLevel="1" x14ac:dyDescent="0.25">
      <c r="A2791" s="190">
        <f t="shared" si="752"/>
        <v>2025</v>
      </c>
      <c r="B2791" s="55">
        <f t="shared" si="753"/>
        <v>8</v>
      </c>
      <c r="C2791" s="55">
        <f t="shared" si="754"/>
        <v>16</v>
      </c>
      <c r="D2791" s="55">
        <f t="shared" si="750"/>
        <v>116</v>
      </c>
      <c r="F2791" s="63">
        <f t="shared" si="743"/>
        <v>45870.666666666628</v>
      </c>
      <c r="G2791" s="64">
        <f t="shared" si="751"/>
        <v>497.01520762817199</v>
      </c>
      <c r="H2791" s="64">
        <f t="shared" si="758"/>
        <v>55.095318479133908</v>
      </c>
      <c r="I2791" s="64">
        <f t="shared" si="758"/>
        <v>166.32652706286072</v>
      </c>
      <c r="J2791" s="64">
        <f t="shared" si="758"/>
        <v>113.3839672571487</v>
      </c>
      <c r="K2791" s="64">
        <f t="shared" si="758"/>
        <v>0</v>
      </c>
      <c r="L2791" s="64">
        <f t="shared" si="758"/>
        <v>0</v>
      </c>
      <c r="M2791" s="64">
        <f t="shared" si="758"/>
        <v>10.615422567136225</v>
      </c>
      <c r="N2791" s="64">
        <f t="shared" si="758"/>
        <v>151.59397226189245</v>
      </c>
      <c r="O2791" s="121"/>
      <c r="P2791" s="177">
        <v>2.9750000000000001</v>
      </c>
      <c r="Q2791" s="177">
        <v>23.938572002560846</v>
      </c>
      <c r="R2791" s="177">
        <v>23.938572002560846</v>
      </c>
      <c r="S2791" s="177">
        <v>7.0988514918181735</v>
      </c>
      <c r="T2791" s="177">
        <v>20.908228057727513</v>
      </c>
      <c r="U2791" s="177">
        <v>23.938572002560846</v>
      </c>
      <c r="V2791" s="177">
        <v>23.938572002560846</v>
      </c>
      <c r="W2791" s="177">
        <v>7.2851550692286322</v>
      </c>
      <c r="X2791" s="177">
        <v>34.051783520217327</v>
      </c>
      <c r="Y2791" s="177">
        <v>19.968</v>
      </c>
      <c r="Z2791" s="177">
        <v>0</v>
      </c>
      <c r="AA2791" s="177">
        <v>20.626726793014491</v>
      </c>
      <c r="AB2791" s="177">
        <v>19.25581334082635</v>
      </c>
      <c r="AC2791" s="177">
        <v>15.957144117808216</v>
      </c>
      <c r="AD2791" s="177">
        <v>55.095318479133908</v>
      </c>
      <c r="AE2791" s="177">
        <v>30.715072928778277</v>
      </c>
      <c r="AF2791" s="177">
        <v>10.615422567136225</v>
      </c>
      <c r="AG2791" s="177">
        <v>37.794655752382901</v>
      </c>
      <c r="AH2791" s="177">
        <v>37.794655752382901</v>
      </c>
      <c r="AI2791" s="177">
        <v>37.794655752382901</v>
      </c>
      <c r="AJ2791" s="177">
        <v>43.324435995090802</v>
      </c>
    </row>
    <row r="2792" spans="1:36" hidden="1" outlineLevel="1" x14ac:dyDescent="0.25">
      <c r="A2792" s="190">
        <f t="shared" si="752"/>
        <v>2025</v>
      </c>
      <c r="B2792" s="55">
        <f t="shared" si="753"/>
        <v>8</v>
      </c>
      <c r="C2792" s="55">
        <f t="shared" si="754"/>
        <v>17</v>
      </c>
      <c r="D2792" s="55">
        <f t="shared" si="750"/>
        <v>116</v>
      </c>
      <c r="F2792" s="63">
        <f t="shared" ref="F2792:F2855" si="759">F2791+1/24</f>
        <v>45870.708333333292</v>
      </c>
      <c r="G2792" s="64">
        <f t="shared" si="751"/>
        <v>314.77787578361716</v>
      </c>
      <c r="H2792" s="64">
        <f t="shared" si="758"/>
        <v>18.543434013004138</v>
      </c>
      <c r="I2792" s="64">
        <f t="shared" si="758"/>
        <v>88.772341101937485</v>
      </c>
      <c r="J2792" s="64">
        <f t="shared" si="758"/>
        <v>38.856862151845981</v>
      </c>
      <c r="K2792" s="64">
        <f t="shared" si="758"/>
        <v>0</v>
      </c>
      <c r="L2792" s="64">
        <f t="shared" si="758"/>
        <v>0</v>
      </c>
      <c r="M2792" s="64">
        <f t="shared" si="758"/>
        <v>11.425073440900853</v>
      </c>
      <c r="N2792" s="64">
        <f t="shared" si="758"/>
        <v>157.1801650759287</v>
      </c>
      <c r="O2792" s="121"/>
      <c r="P2792" s="177">
        <v>2.9750000000000001</v>
      </c>
      <c r="Q2792" s="177">
        <v>22.774104229728568</v>
      </c>
      <c r="R2792" s="177">
        <v>22.774104229728568</v>
      </c>
      <c r="S2792" s="177">
        <v>1.1211054743445008</v>
      </c>
      <c r="T2792" s="177">
        <v>0.61600516198831756</v>
      </c>
      <c r="U2792" s="177">
        <v>22.774104229728568</v>
      </c>
      <c r="V2792" s="177">
        <v>22.774104229728568</v>
      </c>
      <c r="W2792" s="177">
        <v>5.2497885166157952</v>
      </c>
      <c r="X2792" s="177">
        <v>25.289339423035276</v>
      </c>
      <c r="Y2792" s="177">
        <v>7.9871999999999996</v>
      </c>
      <c r="Z2792" s="177">
        <v>0</v>
      </c>
      <c r="AA2792" s="177">
        <v>26.721207225627104</v>
      </c>
      <c r="AB2792" s="177">
        <v>21.260433826453344</v>
      </c>
      <c r="AC2792" s="177">
        <v>18.10210710493395</v>
      </c>
      <c r="AD2792" s="177">
        <v>18.543434013004138</v>
      </c>
      <c r="AE2792" s="177">
        <v>19.61269040265276</v>
      </c>
      <c r="AF2792" s="177">
        <v>11.425073440900853</v>
      </c>
      <c r="AG2792" s="177">
        <v>12.95228738394866</v>
      </c>
      <c r="AH2792" s="177">
        <v>12.95228738394866</v>
      </c>
      <c r="AI2792" s="177">
        <v>12.95228738394866</v>
      </c>
      <c r="AJ2792" s="177">
        <v>25.92121212330084</v>
      </c>
    </row>
    <row r="2793" spans="1:36" hidden="1" outlineLevel="1" x14ac:dyDescent="0.25">
      <c r="A2793" s="190">
        <f t="shared" si="752"/>
        <v>2025</v>
      </c>
      <c r="B2793" s="55">
        <f t="shared" si="753"/>
        <v>8</v>
      </c>
      <c r="C2793" s="55">
        <f t="shared" si="754"/>
        <v>18</v>
      </c>
      <c r="D2793" s="55">
        <f t="shared" si="750"/>
        <v>116</v>
      </c>
      <c r="F2793" s="63">
        <f t="shared" si="759"/>
        <v>45870.749999999956</v>
      </c>
      <c r="G2793" s="64">
        <f t="shared" si="751"/>
        <v>184.98998858802437</v>
      </c>
      <c r="H2793" s="64">
        <f t="shared" si="758"/>
        <v>0.28781164471168408</v>
      </c>
      <c r="I2793" s="64">
        <f t="shared" si="758"/>
        <v>16.275689254445322</v>
      </c>
      <c r="J2793" s="64">
        <f t="shared" si="758"/>
        <v>6.2814796764846054E-2</v>
      </c>
      <c r="K2793" s="64">
        <f t="shared" si="758"/>
        <v>0</v>
      </c>
      <c r="L2793" s="64">
        <f t="shared" si="758"/>
        <v>0</v>
      </c>
      <c r="M2793" s="64">
        <f t="shared" si="758"/>
        <v>12.68453035564583</v>
      </c>
      <c r="N2793" s="64">
        <f t="shared" si="758"/>
        <v>155.67914253645668</v>
      </c>
      <c r="O2793" s="121"/>
      <c r="P2793" s="177">
        <v>2.9750000000000001</v>
      </c>
      <c r="Q2793" s="177">
        <v>20.228763168758906</v>
      </c>
      <c r="R2793" s="177">
        <v>20.228763168758906</v>
      </c>
      <c r="S2793" s="177">
        <v>9.5313083596809903E-3</v>
      </c>
      <c r="T2793" s="177">
        <v>0</v>
      </c>
      <c r="U2793" s="177">
        <v>20.228763168758906</v>
      </c>
      <c r="V2793" s="177">
        <v>20.228763168758906</v>
      </c>
      <c r="W2793" s="177">
        <v>1.1993507956980067</v>
      </c>
      <c r="X2793" s="177">
        <v>5.2742098486300613</v>
      </c>
      <c r="Y2793" s="177">
        <v>0.79871999999999999</v>
      </c>
      <c r="Z2793" s="177">
        <v>0</v>
      </c>
      <c r="AA2793" s="177">
        <v>27.988011620995884</v>
      </c>
      <c r="AB2793" s="177">
        <v>25.992127371395263</v>
      </c>
      <c r="AC2793" s="177">
        <v>20.783950869029905</v>
      </c>
      <c r="AD2793" s="177">
        <v>0.28781164471168408</v>
      </c>
      <c r="AE2793" s="177">
        <v>4.1489403151872439</v>
      </c>
      <c r="AF2793" s="177">
        <v>12.68453035564583</v>
      </c>
      <c r="AG2793" s="177">
        <v>2.0938265588282018E-2</v>
      </c>
      <c r="AH2793" s="177">
        <v>2.0938265588282018E-2</v>
      </c>
      <c r="AI2793" s="177">
        <v>2.0938265588282018E-2</v>
      </c>
      <c r="AJ2793" s="177">
        <v>1.8699369865703306</v>
      </c>
    </row>
    <row r="2794" spans="1:36" hidden="1" outlineLevel="1" x14ac:dyDescent="0.25">
      <c r="A2794" s="190">
        <f t="shared" si="752"/>
        <v>2025</v>
      </c>
      <c r="B2794" s="55">
        <f t="shared" si="753"/>
        <v>8</v>
      </c>
      <c r="C2794" s="55">
        <f t="shared" si="754"/>
        <v>19</v>
      </c>
      <c r="D2794" s="55">
        <f t="shared" si="750"/>
        <v>116</v>
      </c>
      <c r="F2794" s="63">
        <f t="shared" si="759"/>
        <v>45870.791666666621</v>
      </c>
      <c r="G2794" s="64">
        <f t="shared" si="751"/>
        <v>163.59502250933923</v>
      </c>
      <c r="H2794" s="64">
        <f t="shared" si="758"/>
        <v>0</v>
      </c>
      <c r="I2794" s="64">
        <f t="shared" si="758"/>
        <v>3.0537089405981064</v>
      </c>
      <c r="J2794" s="64">
        <f t="shared" si="758"/>
        <v>0</v>
      </c>
      <c r="K2794" s="64">
        <f t="shared" si="758"/>
        <v>0</v>
      </c>
      <c r="L2794" s="64">
        <f t="shared" si="758"/>
        <v>0</v>
      </c>
      <c r="M2794" s="64">
        <f t="shared" si="758"/>
        <v>14.393793311371152</v>
      </c>
      <c r="N2794" s="64">
        <f t="shared" si="758"/>
        <v>146.14752025736996</v>
      </c>
      <c r="O2794" s="121"/>
      <c r="P2794" s="177">
        <v>2.9750000000000001</v>
      </c>
      <c r="Q2794" s="177">
        <v>18.981855199619922</v>
      </c>
      <c r="R2794" s="177">
        <v>18.981855199619922</v>
      </c>
      <c r="S2794" s="177">
        <v>0</v>
      </c>
      <c r="T2794" s="177">
        <v>0</v>
      </c>
      <c r="U2794" s="177">
        <v>18.981855199619922</v>
      </c>
      <c r="V2794" s="177">
        <v>18.981855199619922</v>
      </c>
      <c r="W2794" s="177">
        <v>7.8708940598106486E-2</v>
      </c>
      <c r="X2794" s="177">
        <v>0</v>
      </c>
      <c r="Y2794" s="177">
        <v>0</v>
      </c>
      <c r="Z2794" s="177">
        <v>0</v>
      </c>
      <c r="AA2794" s="177">
        <v>25.177281478399145</v>
      </c>
      <c r="AB2794" s="177">
        <v>26.658089048599585</v>
      </c>
      <c r="AC2794" s="177">
        <v>18.384728931891544</v>
      </c>
      <c r="AD2794" s="177">
        <v>0</v>
      </c>
      <c r="AE2794" s="177">
        <v>0</v>
      </c>
      <c r="AF2794" s="177">
        <v>14.393793311371152</v>
      </c>
      <c r="AG2794" s="177">
        <v>0</v>
      </c>
      <c r="AH2794" s="177">
        <v>0</v>
      </c>
      <c r="AI2794" s="177">
        <v>0</v>
      </c>
      <c r="AJ2794" s="177">
        <v>0</v>
      </c>
    </row>
    <row r="2795" spans="1:36" hidden="1" outlineLevel="1" x14ac:dyDescent="0.25">
      <c r="A2795" s="190">
        <f t="shared" si="752"/>
        <v>2025</v>
      </c>
      <c r="B2795" s="55">
        <f t="shared" si="753"/>
        <v>8</v>
      </c>
      <c r="C2795" s="55">
        <f t="shared" si="754"/>
        <v>20</v>
      </c>
      <c r="D2795" s="55">
        <f t="shared" si="750"/>
        <v>116</v>
      </c>
      <c r="F2795" s="63">
        <f t="shared" si="759"/>
        <v>45870.833333333285</v>
      </c>
      <c r="G2795" s="64">
        <f t="shared" si="751"/>
        <v>154.61389404789094</v>
      </c>
      <c r="H2795" s="64">
        <f t="shared" ref="H2795:N2804" si="760">SUMIF($P$6:$AK$6,H$6,$P2795:$AK2795)</f>
        <v>0</v>
      </c>
      <c r="I2795" s="64">
        <f t="shared" si="760"/>
        <v>2.9750000000000001</v>
      </c>
      <c r="J2795" s="64">
        <f t="shared" si="760"/>
        <v>0</v>
      </c>
      <c r="K2795" s="64">
        <f t="shared" si="760"/>
        <v>0</v>
      </c>
      <c r="L2795" s="64">
        <f t="shared" si="760"/>
        <v>0</v>
      </c>
      <c r="M2795" s="64">
        <f t="shared" si="760"/>
        <v>16.372939891684684</v>
      </c>
      <c r="N2795" s="64">
        <f t="shared" si="760"/>
        <v>135.26595415620625</v>
      </c>
      <c r="O2795" s="121"/>
      <c r="P2795" s="177">
        <v>2.9750000000000001</v>
      </c>
      <c r="Q2795" s="177">
        <v>16.992985463720547</v>
      </c>
      <c r="R2795" s="177">
        <v>16.992985463720547</v>
      </c>
      <c r="S2795" s="177">
        <v>0</v>
      </c>
      <c r="T2795" s="177">
        <v>0</v>
      </c>
      <c r="U2795" s="177">
        <v>16.992985463720547</v>
      </c>
      <c r="V2795" s="177">
        <v>16.992985463720547</v>
      </c>
      <c r="W2795" s="177">
        <v>0</v>
      </c>
      <c r="X2795" s="177">
        <v>0</v>
      </c>
      <c r="Y2795" s="177">
        <v>0</v>
      </c>
      <c r="Z2795" s="177">
        <v>0</v>
      </c>
      <c r="AA2795" s="177">
        <v>24.296869645585708</v>
      </c>
      <c r="AB2795" s="177">
        <v>24.083825613694408</v>
      </c>
      <c r="AC2795" s="177">
        <v>18.913317042043943</v>
      </c>
      <c r="AD2795" s="177">
        <v>0</v>
      </c>
      <c r="AE2795" s="177">
        <v>0</v>
      </c>
      <c r="AF2795" s="177">
        <v>16.372939891684684</v>
      </c>
      <c r="AG2795" s="177">
        <v>0</v>
      </c>
      <c r="AH2795" s="177">
        <v>0</v>
      </c>
      <c r="AI2795" s="177">
        <v>0</v>
      </c>
      <c r="AJ2795" s="177">
        <v>0</v>
      </c>
    </row>
    <row r="2796" spans="1:36" hidden="1" outlineLevel="1" x14ac:dyDescent="0.25">
      <c r="A2796" s="190">
        <f t="shared" si="752"/>
        <v>2025</v>
      </c>
      <c r="B2796" s="55">
        <f t="shared" si="753"/>
        <v>8</v>
      </c>
      <c r="C2796" s="55">
        <f t="shared" si="754"/>
        <v>21</v>
      </c>
      <c r="D2796" s="55">
        <f t="shared" si="750"/>
        <v>116</v>
      </c>
      <c r="F2796" s="63">
        <f t="shared" si="759"/>
        <v>45870.874999999949</v>
      </c>
      <c r="G2796" s="64">
        <f t="shared" si="751"/>
        <v>151.60927765437631</v>
      </c>
      <c r="H2796" s="64">
        <f t="shared" si="760"/>
        <v>0</v>
      </c>
      <c r="I2796" s="64">
        <f t="shared" si="760"/>
        <v>2.9750000000000001</v>
      </c>
      <c r="J2796" s="64">
        <f t="shared" si="760"/>
        <v>0</v>
      </c>
      <c r="K2796" s="64">
        <f t="shared" si="760"/>
        <v>0</v>
      </c>
      <c r="L2796" s="64">
        <f t="shared" si="760"/>
        <v>0</v>
      </c>
      <c r="M2796" s="64">
        <f t="shared" si="760"/>
        <v>18.98181492937071</v>
      </c>
      <c r="N2796" s="64">
        <f t="shared" si="760"/>
        <v>129.65246272500559</v>
      </c>
      <c r="O2796" s="121"/>
      <c r="P2796" s="177">
        <v>2.9750000000000001</v>
      </c>
      <c r="Q2796" s="177">
        <v>16.405599065035243</v>
      </c>
      <c r="R2796" s="177">
        <v>16.405599065035243</v>
      </c>
      <c r="S2796" s="177">
        <v>0</v>
      </c>
      <c r="T2796" s="177">
        <v>0</v>
      </c>
      <c r="U2796" s="177">
        <v>16.405599065035243</v>
      </c>
      <c r="V2796" s="177">
        <v>16.405599065035243</v>
      </c>
      <c r="W2796" s="177">
        <v>0</v>
      </c>
      <c r="X2796" s="177">
        <v>0</v>
      </c>
      <c r="Y2796" s="177">
        <v>0</v>
      </c>
      <c r="Z2796" s="177">
        <v>0</v>
      </c>
      <c r="AA2796" s="177">
        <v>23.770786288893522</v>
      </c>
      <c r="AB2796" s="177">
        <v>22.294762039956659</v>
      </c>
      <c r="AC2796" s="177">
        <v>17.964518136014455</v>
      </c>
      <c r="AD2796" s="177">
        <v>0</v>
      </c>
      <c r="AE2796" s="177">
        <v>0</v>
      </c>
      <c r="AF2796" s="177">
        <v>18.98181492937071</v>
      </c>
      <c r="AG2796" s="177">
        <v>0</v>
      </c>
      <c r="AH2796" s="177">
        <v>0</v>
      </c>
      <c r="AI2796" s="177">
        <v>0</v>
      </c>
      <c r="AJ2796" s="177">
        <v>0</v>
      </c>
    </row>
    <row r="2797" spans="1:36" hidden="1" outlineLevel="1" x14ac:dyDescent="0.25">
      <c r="A2797" s="190">
        <f t="shared" si="752"/>
        <v>2025</v>
      </c>
      <c r="B2797" s="55">
        <f t="shared" si="753"/>
        <v>8</v>
      </c>
      <c r="C2797" s="55">
        <f t="shared" si="754"/>
        <v>22</v>
      </c>
      <c r="D2797" s="55">
        <f t="shared" si="750"/>
        <v>116</v>
      </c>
      <c r="F2797" s="63">
        <f t="shared" si="759"/>
        <v>45870.916666666613</v>
      </c>
      <c r="G2797" s="64">
        <f t="shared" si="751"/>
        <v>139.48896344541279</v>
      </c>
      <c r="H2797" s="64">
        <f t="shared" si="760"/>
        <v>0</v>
      </c>
      <c r="I2797" s="64">
        <f t="shared" si="760"/>
        <v>2.9750000000000001</v>
      </c>
      <c r="J2797" s="64">
        <f t="shared" si="760"/>
        <v>0</v>
      </c>
      <c r="K2797" s="64">
        <f t="shared" si="760"/>
        <v>0</v>
      </c>
      <c r="L2797" s="64">
        <f t="shared" si="760"/>
        <v>0</v>
      </c>
      <c r="M2797" s="64">
        <f t="shared" si="760"/>
        <v>21.140883926076381</v>
      </c>
      <c r="N2797" s="64">
        <f t="shared" si="760"/>
        <v>115.3730795193364</v>
      </c>
      <c r="O2797" s="121"/>
      <c r="P2797" s="177">
        <v>2.9750000000000001</v>
      </c>
      <c r="Q2797" s="177">
        <v>14.88045543336111</v>
      </c>
      <c r="R2797" s="177">
        <v>14.88045543336111</v>
      </c>
      <c r="S2797" s="177">
        <v>0</v>
      </c>
      <c r="T2797" s="177">
        <v>0</v>
      </c>
      <c r="U2797" s="177">
        <v>14.88045543336111</v>
      </c>
      <c r="V2797" s="177">
        <v>14.88045543336111</v>
      </c>
      <c r="W2797" s="177">
        <v>0</v>
      </c>
      <c r="X2797" s="177">
        <v>0</v>
      </c>
      <c r="Y2797" s="177">
        <v>0</v>
      </c>
      <c r="Z2797" s="177">
        <v>0</v>
      </c>
      <c r="AA2797" s="177">
        <v>20.787774719063627</v>
      </c>
      <c r="AB2797" s="177">
        <v>19.79130813475026</v>
      </c>
      <c r="AC2797" s="177">
        <v>15.272174932078075</v>
      </c>
      <c r="AD2797" s="177">
        <v>0</v>
      </c>
      <c r="AE2797" s="177">
        <v>0</v>
      </c>
      <c r="AF2797" s="177">
        <v>21.140883926076381</v>
      </c>
      <c r="AG2797" s="177">
        <v>0</v>
      </c>
      <c r="AH2797" s="177">
        <v>0</v>
      </c>
      <c r="AI2797" s="177">
        <v>0</v>
      </c>
      <c r="AJ2797" s="177">
        <v>0</v>
      </c>
    </row>
    <row r="2798" spans="1:36" hidden="1" outlineLevel="1" x14ac:dyDescent="0.25">
      <c r="A2798" s="190">
        <f t="shared" si="752"/>
        <v>2025</v>
      </c>
      <c r="B2798" s="55">
        <f t="shared" si="753"/>
        <v>8</v>
      </c>
      <c r="C2798" s="55">
        <f t="shared" si="754"/>
        <v>23</v>
      </c>
      <c r="D2798" s="55">
        <f t="shared" si="750"/>
        <v>116</v>
      </c>
      <c r="F2798" s="63">
        <f t="shared" si="759"/>
        <v>45870.958333333278</v>
      </c>
      <c r="G2798" s="64">
        <f t="shared" si="751"/>
        <v>135.95144055933287</v>
      </c>
      <c r="H2798" s="64">
        <f t="shared" si="760"/>
        <v>0</v>
      </c>
      <c r="I2798" s="64">
        <f t="shared" si="760"/>
        <v>2.9750000000000001</v>
      </c>
      <c r="J2798" s="64">
        <f t="shared" si="760"/>
        <v>0</v>
      </c>
      <c r="K2798" s="64">
        <f t="shared" si="760"/>
        <v>0</v>
      </c>
      <c r="L2798" s="64">
        <f t="shared" si="760"/>
        <v>0</v>
      </c>
      <c r="M2798" s="64">
        <f t="shared" si="760"/>
        <v>22.13045721623315</v>
      </c>
      <c r="N2798" s="64">
        <f t="shared" si="760"/>
        <v>110.8459833430997</v>
      </c>
      <c r="O2798" s="121"/>
      <c r="P2798" s="177">
        <v>2.9750000000000001</v>
      </c>
      <c r="Q2798" s="177">
        <v>12.582434961311579</v>
      </c>
      <c r="R2798" s="177">
        <v>12.582434961311579</v>
      </c>
      <c r="S2798" s="177">
        <v>0</v>
      </c>
      <c r="T2798" s="177">
        <v>0</v>
      </c>
      <c r="U2798" s="177">
        <v>12.582434961311579</v>
      </c>
      <c r="V2798" s="177">
        <v>12.582434961311579</v>
      </c>
      <c r="W2798" s="177">
        <v>0</v>
      </c>
      <c r="X2798" s="177">
        <v>0</v>
      </c>
      <c r="Y2798" s="177">
        <v>0</v>
      </c>
      <c r="Z2798" s="177">
        <v>0</v>
      </c>
      <c r="AA2798" s="177">
        <v>23.6597628641643</v>
      </c>
      <c r="AB2798" s="177">
        <v>20.678437080739272</v>
      </c>
      <c r="AC2798" s="177">
        <v>16.178043552949813</v>
      </c>
      <c r="AD2798" s="177">
        <v>0</v>
      </c>
      <c r="AE2798" s="177">
        <v>0</v>
      </c>
      <c r="AF2798" s="177">
        <v>22.13045721623315</v>
      </c>
      <c r="AG2798" s="177">
        <v>0</v>
      </c>
      <c r="AH2798" s="177">
        <v>0</v>
      </c>
      <c r="AI2798" s="177">
        <v>0</v>
      </c>
      <c r="AJ2798" s="177">
        <v>0</v>
      </c>
    </row>
    <row r="2799" spans="1:36" hidden="1" outlineLevel="1" x14ac:dyDescent="0.25">
      <c r="A2799" s="190">
        <f t="shared" si="752"/>
        <v>2025</v>
      </c>
      <c r="B2799" s="55">
        <f t="shared" si="753"/>
        <v>9</v>
      </c>
      <c r="C2799" s="55">
        <f t="shared" si="754"/>
        <v>0</v>
      </c>
      <c r="D2799" s="55">
        <f t="shared" si="750"/>
        <v>117</v>
      </c>
      <c r="F2799" s="63">
        <f t="shared" ref="F2799" si="761">EDATE(F2775,1)</f>
        <v>45901</v>
      </c>
      <c r="G2799" s="64">
        <f t="shared" si="751"/>
        <v>148.56975319048789</v>
      </c>
      <c r="H2799" s="64">
        <f t="shared" si="760"/>
        <v>0</v>
      </c>
      <c r="I2799" s="64">
        <f t="shared" si="760"/>
        <v>2.9750000000000001</v>
      </c>
      <c r="J2799" s="64">
        <f t="shared" si="760"/>
        <v>0</v>
      </c>
      <c r="K2799" s="64">
        <f t="shared" si="760"/>
        <v>0</v>
      </c>
      <c r="L2799" s="64">
        <f t="shared" si="760"/>
        <v>0</v>
      </c>
      <c r="M2799" s="64">
        <f t="shared" si="760"/>
        <v>18.250223375866568</v>
      </c>
      <c r="N2799" s="64">
        <f t="shared" si="760"/>
        <v>127.34452981462131</v>
      </c>
      <c r="O2799" s="121"/>
      <c r="P2799" s="177">
        <v>2.9750000000000001</v>
      </c>
      <c r="Q2799" s="177">
        <v>14.138493666600723</v>
      </c>
      <c r="R2799" s="177">
        <v>14.138493666600723</v>
      </c>
      <c r="S2799" s="177">
        <v>0</v>
      </c>
      <c r="T2799" s="177">
        <v>0</v>
      </c>
      <c r="U2799" s="177">
        <v>14.138493666600723</v>
      </c>
      <c r="V2799" s="177">
        <v>14.138493666600723</v>
      </c>
      <c r="W2799" s="177">
        <v>0</v>
      </c>
      <c r="X2799" s="177">
        <v>0</v>
      </c>
      <c r="Y2799" s="177">
        <v>0</v>
      </c>
      <c r="Z2799" s="177">
        <v>0</v>
      </c>
      <c r="AA2799" s="177">
        <v>29.077503839777201</v>
      </c>
      <c r="AB2799" s="177">
        <v>27.30622891347549</v>
      </c>
      <c r="AC2799" s="177">
        <v>14.406822394965729</v>
      </c>
      <c r="AD2799" s="177">
        <v>0</v>
      </c>
      <c r="AE2799" s="177">
        <v>0</v>
      </c>
      <c r="AF2799" s="177">
        <v>18.250223375866568</v>
      </c>
      <c r="AG2799" s="177">
        <v>0</v>
      </c>
      <c r="AH2799" s="177">
        <v>0</v>
      </c>
      <c r="AI2799" s="177">
        <v>0</v>
      </c>
      <c r="AJ2799" s="177">
        <v>0</v>
      </c>
    </row>
    <row r="2800" spans="1:36" hidden="1" outlineLevel="1" x14ac:dyDescent="0.25">
      <c r="A2800" s="190">
        <f t="shared" si="752"/>
        <v>2025</v>
      </c>
      <c r="B2800" s="55">
        <f t="shared" si="753"/>
        <v>9</v>
      </c>
      <c r="C2800" s="55">
        <f t="shared" si="754"/>
        <v>1</v>
      </c>
      <c r="D2800" s="55">
        <f t="shared" si="750"/>
        <v>117</v>
      </c>
      <c r="F2800" s="63">
        <f t="shared" ref="F2800" si="762">F2799+1/24</f>
        <v>45901.041666666664</v>
      </c>
      <c r="G2800" s="64">
        <f t="shared" si="751"/>
        <v>146.37252855716406</v>
      </c>
      <c r="H2800" s="64">
        <f t="shared" si="760"/>
        <v>0</v>
      </c>
      <c r="I2800" s="64">
        <f t="shared" si="760"/>
        <v>2.9750000000000001</v>
      </c>
      <c r="J2800" s="64">
        <f t="shared" si="760"/>
        <v>0</v>
      </c>
      <c r="K2800" s="64">
        <f t="shared" si="760"/>
        <v>0</v>
      </c>
      <c r="L2800" s="64">
        <f t="shared" si="760"/>
        <v>0</v>
      </c>
      <c r="M2800" s="64">
        <f t="shared" si="760"/>
        <v>18.544581817412801</v>
      </c>
      <c r="N2800" s="64">
        <f t="shared" si="760"/>
        <v>124.85294673975126</v>
      </c>
      <c r="O2800" s="121"/>
      <c r="P2800" s="177">
        <v>2.9750000000000001</v>
      </c>
      <c r="Q2800" s="177">
        <v>12.603045010388257</v>
      </c>
      <c r="R2800" s="177">
        <v>12.603045010388257</v>
      </c>
      <c r="S2800" s="177">
        <v>0</v>
      </c>
      <c r="T2800" s="177">
        <v>0</v>
      </c>
      <c r="U2800" s="177">
        <v>12.603045010388257</v>
      </c>
      <c r="V2800" s="177">
        <v>12.603045010388257</v>
      </c>
      <c r="W2800" s="177">
        <v>0</v>
      </c>
      <c r="X2800" s="177">
        <v>0</v>
      </c>
      <c r="Y2800" s="177">
        <v>0</v>
      </c>
      <c r="Z2800" s="177">
        <v>0</v>
      </c>
      <c r="AA2800" s="177">
        <v>30.120045988055367</v>
      </c>
      <c r="AB2800" s="177">
        <v>28.37544674880748</v>
      </c>
      <c r="AC2800" s="177">
        <v>15.945273961335394</v>
      </c>
      <c r="AD2800" s="177">
        <v>0</v>
      </c>
      <c r="AE2800" s="177">
        <v>0</v>
      </c>
      <c r="AF2800" s="177">
        <v>18.544581817412801</v>
      </c>
      <c r="AG2800" s="177">
        <v>0</v>
      </c>
      <c r="AH2800" s="177">
        <v>0</v>
      </c>
      <c r="AI2800" s="177">
        <v>0</v>
      </c>
      <c r="AJ2800" s="177">
        <v>0</v>
      </c>
    </row>
    <row r="2801" spans="1:36" hidden="1" outlineLevel="1" x14ac:dyDescent="0.25">
      <c r="A2801" s="190">
        <f t="shared" si="752"/>
        <v>2025</v>
      </c>
      <c r="B2801" s="55">
        <f t="shared" si="753"/>
        <v>9</v>
      </c>
      <c r="C2801" s="55">
        <f t="shared" si="754"/>
        <v>2</v>
      </c>
      <c r="D2801" s="55">
        <f t="shared" si="750"/>
        <v>117</v>
      </c>
      <c r="F2801" s="63">
        <f t="shared" si="759"/>
        <v>45901.083333333328</v>
      </c>
      <c r="G2801" s="64">
        <f t="shared" si="751"/>
        <v>147.71145003202801</v>
      </c>
      <c r="H2801" s="64">
        <f t="shared" si="760"/>
        <v>0</v>
      </c>
      <c r="I2801" s="64">
        <f t="shared" si="760"/>
        <v>2.9750000000000001</v>
      </c>
      <c r="J2801" s="64">
        <f t="shared" si="760"/>
        <v>0</v>
      </c>
      <c r="K2801" s="64">
        <f t="shared" si="760"/>
        <v>0</v>
      </c>
      <c r="L2801" s="64">
        <f t="shared" si="760"/>
        <v>0</v>
      </c>
      <c r="M2801" s="64">
        <f t="shared" si="760"/>
        <v>18.152103895351157</v>
      </c>
      <c r="N2801" s="64">
        <f t="shared" si="760"/>
        <v>126.58434613667684</v>
      </c>
      <c r="O2801" s="121"/>
      <c r="P2801" s="177">
        <v>2.9750000000000001</v>
      </c>
      <c r="Q2801" s="177">
        <v>11.448882262094317</v>
      </c>
      <c r="R2801" s="177">
        <v>11.448882262094317</v>
      </c>
      <c r="S2801" s="177">
        <v>0</v>
      </c>
      <c r="T2801" s="177">
        <v>0</v>
      </c>
      <c r="U2801" s="177">
        <v>11.448882262094317</v>
      </c>
      <c r="V2801" s="177">
        <v>11.448882262094317</v>
      </c>
      <c r="W2801" s="177">
        <v>0</v>
      </c>
      <c r="X2801" s="177">
        <v>0</v>
      </c>
      <c r="Y2801" s="177">
        <v>0</v>
      </c>
      <c r="Z2801" s="177">
        <v>0</v>
      </c>
      <c r="AA2801" s="177">
        <v>31.84911403754025</v>
      </c>
      <c r="AB2801" s="177">
        <v>29.069163581771107</v>
      </c>
      <c r="AC2801" s="177">
        <v>19.870539468988213</v>
      </c>
      <c r="AD2801" s="177">
        <v>0</v>
      </c>
      <c r="AE2801" s="177">
        <v>0</v>
      </c>
      <c r="AF2801" s="177">
        <v>18.152103895351157</v>
      </c>
      <c r="AG2801" s="177">
        <v>0</v>
      </c>
      <c r="AH2801" s="177">
        <v>0</v>
      </c>
      <c r="AI2801" s="177">
        <v>0</v>
      </c>
      <c r="AJ2801" s="177">
        <v>0</v>
      </c>
    </row>
    <row r="2802" spans="1:36" hidden="1" outlineLevel="1" x14ac:dyDescent="0.25">
      <c r="A2802" s="190">
        <f t="shared" si="752"/>
        <v>2025</v>
      </c>
      <c r="B2802" s="55">
        <f t="shared" si="753"/>
        <v>9</v>
      </c>
      <c r="C2802" s="55">
        <f t="shared" si="754"/>
        <v>3</v>
      </c>
      <c r="D2802" s="55">
        <f t="shared" si="750"/>
        <v>117</v>
      </c>
      <c r="F2802" s="63">
        <f t="shared" si="759"/>
        <v>45901.124999999993</v>
      </c>
      <c r="G2802" s="64">
        <f t="shared" si="751"/>
        <v>154.99614332416573</v>
      </c>
      <c r="H2802" s="64">
        <f t="shared" si="760"/>
        <v>0</v>
      </c>
      <c r="I2802" s="64">
        <f t="shared" si="760"/>
        <v>2.9750000000000001</v>
      </c>
      <c r="J2802" s="64">
        <f t="shared" si="760"/>
        <v>0</v>
      </c>
      <c r="K2802" s="64">
        <f t="shared" si="760"/>
        <v>0</v>
      </c>
      <c r="L2802" s="64">
        <f t="shared" si="760"/>
        <v>0</v>
      </c>
      <c r="M2802" s="64">
        <f t="shared" si="760"/>
        <v>17.367148051227868</v>
      </c>
      <c r="N2802" s="64">
        <f t="shared" si="760"/>
        <v>134.65399527293786</v>
      </c>
      <c r="O2802" s="121"/>
      <c r="P2802" s="177">
        <v>2.9750000000000001</v>
      </c>
      <c r="Q2802" s="177">
        <v>11.438577237555981</v>
      </c>
      <c r="R2802" s="177">
        <v>11.438577237555981</v>
      </c>
      <c r="S2802" s="177">
        <v>0</v>
      </c>
      <c r="T2802" s="177">
        <v>0</v>
      </c>
      <c r="U2802" s="177">
        <v>11.438577237555981</v>
      </c>
      <c r="V2802" s="177">
        <v>11.438577237555981</v>
      </c>
      <c r="W2802" s="177">
        <v>0</v>
      </c>
      <c r="X2802" s="177">
        <v>0</v>
      </c>
      <c r="Y2802" s="177">
        <v>0</v>
      </c>
      <c r="Z2802" s="177">
        <v>0</v>
      </c>
      <c r="AA2802" s="177">
        <v>35.205151150860928</v>
      </c>
      <c r="AB2802" s="177">
        <v>30.391993557402152</v>
      </c>
      <c r="AC2802" s="177">
        <v>23.30254161445086</v>
      </c>
      <c r="AD2802" s="177">
        <v>0</v>
      </c>
      <c r="AE2802" s="177">
        <v>0</v>
      </c>
      <c r="AF2802" s="177">
        <v>17.367148051227868</v>
      </c>
      <c r="AG2802" s="177">
        <v>0</v>
      </c>
      <c r="AH2802" s="177">
        <v>0</v>
      </c>
      <c r="AI2802" s="177">
        <v>0</v>
      </c>
      <c r="AJ2802" s="177">
        <v>0</v>
      </c>
    </row>
    <row r="2803" spans="1:36" hidden="1" outlineLevel="1" x14ac:dyDescent="0.25">
      <c r="A2803" s="190">
        <f t="shared" si="752"/>
        <v>2025</v>
      </c>
      <c r="B2803" s="55">
        <f t="shared" si="753"/>
        <v>9</v>
      </c>
      <c r="C2803" s="55">
        <f t="shared" si="754"/>
        <v>4</v>
      </c>
      <c r="D2803" s="55">
        <f t="shared" si="750"/>
        <v>117</v>
      </c>
      <c r="F2803" s="63">
        <f t="shared" si="759"/>
        <v>45901.166666666657</v>
      </c>
      <c r="G2803" s="64">
        <f t="shared" si="751"/>
        <v>152.07291495646274</v>
      </c>
      <c r="H2803" s="64">
        <f t="shared" si="760"/>
        <v>0</v>
      </c>
      <c r="I2803" s="64">
        <f t="shared" si="760"/>
        <v>2.9750000000000001</v>
      </c>
      <c r="J2803" s="64">
        <f t="shared" si="760"/>
        <v>0</v>
      </c>
      <c r="K2803" s="64">
        <f t="shared" si="760"/>
        <v>0</v>
      </c>
      <c r="L2803" s="64">
        <f t="shared" si="760"/>
        <v>0</v>
      </c>
      <c r="M2803" s="64">
        <f t="shared" si="760"/>
        <v>15.895355843496688</v>
      </c>
      <c r="N2803" s="64">
        <f t="shared" si="760"/>
        <v>133.20255911296604</v>
      </c>
      <c r="O2803" s="121"/>
      <c r="P2803" s="177">
        <v>2.9750000000000001</v>
      </c>
      <c r="Q2803" s="177">
        <v>9.9134336058818473</v>
      </c>
      <c r="R2803" s="177">
        <v>9.9134336058818473</v>
      </c>
      <c r="S2803" s="177">
        <v>0</v>
      </c>
      <c r="T2803" s="177">
        <v>0</v>
      </c>
      <c r="U2803" s="177">
        <v>9.9134336058818473</v>
      </c>
      <c r="V2803" s="177">
        <v>9.9134336058818473</v>
      </c>
      <c r="W2803" s="177">
        <v>0</v>
      </c>
      <c r="X2803" s="177">
        <v>0</v>
      </c>
      <c r="Y2803" s="177">
        <v>0</v>
      </c>
      <c r="Z2803" s="177">
        <v>0</v>
      </c>
      <c r="AA2803" s="177">
        <v>36.805510398034038</v>
      </c>
      <c r="AB2803" s="177">
        <v>31.100366087911475</v>
      </c>
      <c r="AC2803" s="177">
        <v>25.642948203493155</v>
      </c>
      <c r="AD2803" s="177">
        <v>0</v>
      </c>
      <c r="AE2803" s="177">
        <v>0</v>
      </c>
      <c r="AF2803" s="177">
        <v>15.895355843496688</v>
      </c>
      <c r="AG2803" s="177">
        <v>0</v>
      </c>
      <c r="AH2803" s="177">
        <v>0</v>
      </c>
      <c r="AI2803" s="177">
        <v>0</v>
      </c>
      <c r="AJ2803" s="177">
        <v>0</v>
      </c>
    </row>
    <row r="2804" spans="1:36" hidden="1" outlineLevel="1" x14ac:dyDescent="0.25">
      <c r="A2804" s="190">
        <f t="shared" si="752"/>
        <v>2025</v>
      </c>
      <c r="B2804" s="55">
        <f t="shared" si="753"/>
        <v>9</v>
      </c>
      <c r="C2804" s="55">
        <f t="shared" si="754"/>
        <v>5</v>
      </c>
      <c r="D2804" s="55">
        <f t="shared" si="750"/>
        <v>117</v>
      </c>
      <c r="F2804" s="63">
        <f t="shared" si="759"/>
        <v>45901.208333333321</v>
      </c>
      <c r="G2804" s="64">
        <f t="shared" si="751"/>
        <v>185.33892724972179</v>
      </c>
      <c r="H2804" s="64">
        <f t="shared" si="760"/>
        <v>6.9541708586749387</v>
      </c>
      <c r="I2804" s="64">
        <f t="shared" si="760"/>
        <v>14.076490280738387</v>
      </c>
      <c r="J2804" s="64">
        <f t="shared" si="760"/>
        <v>16.927230940221413</v>
      </c>
      <c r="K2804" s="64">
        <f t="shared" si="760"/>
        <v>0</v>
      </c>
      <c r="L2804" s="64">
        <f t="shared" si="760"/>
        <v>0</v>
      </c>
      <c r="M2804" s="64">
        <f t="shared" si="760"/>
        <v>15.404758440919633</v>
      </c>
      <c r="N2804" s="64">
        <f t="shared" si="760"/>
        <v>131.97627672916741</v>
      </c>
      <c r="O2804" s="121"/>
      <c r="P2804" s="177">
        <v>2.9750000000000001</v>
      </c>
      <c r="Q2804" s="177">
        <v>8.3161548024393479</v>
      </c>
      <c r="R2804" s="177">
        <v>8.3161548024393479</v>
      </c>
      <c r="S2804" s="177">
        <v>2.9824996546357507</v>
      </c>
      <c r="T2804" s="177">
        <v>7.9771556300934057</v>
      </c>
      <c r="U2804" s="177">
        <v>8.3161548024393479</v>
      </c>
      <c r="V2804" s="177">
        <v>8.3161548024393479</v>
      </c>
      <c r="W2804" s="177">
        <v>0</v>
      </c>
      <c r="X2804" s="177">
        <v>4.5608359910901591E-2</v>
      </c>
      <c r="Y2804" s="177">
        <v>0</v>
      </c>
      <c r="Z2804" s="177">
        <v>0</v>
      </c>
      <c r="AA2804" s="177">
        <v>38.80186285069599</v>
      </c>
      <c r="AB2804" s="177">
        <v>32.497190975330831</v>
      </c>
      <c r="AC2804" s="177">
        <v>27.412603693383197</v>
      </c>
      <c r="AD2804" s="177">
        <v>6.9541708586749387</v>
      </c>
      <c r="AE2804" s="177">
        <v>9.6226636098329515E-2</v>
      </c>
      <c r="AF2804" s="177">
        <v>15.404758440919633</v>
      </c>
      <c r="AG2804" s="177">
        <v>5.6424103134071384</v>
      </c>
      <c r="AH2804" s="177">
        <v>5.6424103134071384</v>
      </c>
      <c r="AI2804" s="177">
        <v>5.6424103134071384</v>
      </c>
      <c r="AJ2804" s="177">
        <v>0</v>
      </c>
    </row>
    <row r="2805" spans="1:36" hidden="1" outlineLevel="1" x14ac:dyDescent="0.25">
      <c r="A2805" s="190">
        <f t="shared" si="752"/>
        <v>2025</v>
      </c>
      <c r="B2805" s="55">
        <f t="shared" si="753"/>
        <v>9</v>
      </c>
      <c r="C2805" s="55">
        <f t="shared" si="754"/>
        <v>6</v>
      </c>
      <c r="D2805" s="55">
        <f t="shared" si="750"/>
        <v>117</v>
      </c>
      <c r="F2805" s="63">
        <f t="shared" si="759"/>
        <v>45901.249999999985</v>
      </c>
      <c r="G2805" s="64">
        <f t="shared" si="751"/>
        <v>421.50598584905418</v>
      </c>
      <c r="H2805" s="64">
        <f t="shared" ref="H2805:N2814" si="763">SUMIF($P$6:$AK$6,H$6,$P2805:$AK2805)</f>
        <v>52.534680165494159</v>
      </c>
      <c r="I2805" s="64">
        <f t="shared" si="763"/>
        <v>80.548873450409104</v>
      </c>
      <c r="J2805" s="64">
        <f t="shared" si="763"/>
        <v>145.14002532250396</v>
      </c>
      <c r="K2805" s="64">
        <f t="shared" si="763"/>
        <v>0</v>
      </c>
      <c r="L2805" s="64">
        <f t="shared" si="763"/>
        <v>0</v>
      </c>
      <c r="M2805" s="64">
        <f t="shared" si="763"/>
        <v>15.110399999373396</v>
      </c>
      <c r="N2805" s="64">
        <f t="shared" si="763"/>
        <v>128.17200691127357</v>
      </c>
      <c r="O2805" s="121"/>
      <c r="P2805" s="177">
        <v>2.9750000000000001</v>
      </c>
      <c r="Q2805" s="177">
        <v>6.9868066369936512</v>
      </c>
      <c r="R2805" s="177">
        <v>6.9868066369936512</v>
      </c>
      <c r="S2805" s="177">
        <v>13.388246356208104</v>
      </c>
      <c r="T2805" s="177">
        <v>29.000249765905583</v>
      </c>
      <c r="U2805" s="177">
        <v>6.9868066369936512</v>
      </c>
      <c r="V2805" s="177">
        <v>6.9868066369936512</v>
      </c>
      <c r="W2805" s="177">
        <v>1.9635752103674025</v>
      </c>
      <c r="X2805" s="177">
        <v>10.953526802535389</v>
      </c>
      <c r="Y2805" s="177">
        <v>4.1267199999999997</v>
      </c>
      <c r="Z2805" s="177">
        <v>0</v>
      </c>
      <c r="AA2805" s="177">
        <v>39.623874383019867</v>
      </c>
      <c r="AB2805" s="177">
        <v>31.805152522181835</v>
      </c>
      <c r="AC2805" s="177">
        <v>28.795753458097273</v>
      </c>
      <c r="AD2805" s="177">
        <v>52.534680165494159</v>
      </c>
      <c r="AE2805" s="177">
        <v>12.721573283365011</v>
      </c>
      <c r="AF2805" s="177">
        <v>15.110399999373396</v>
      </c>
      <c r="AG2805" s="177">
        <v>48.380008440834658</v>
      </c>
      <c r="AH2805" s="177">
        <v>48.380008440834658</v>
      </c>
      <c r="AI2805" s="177">
        <v>48.380008440834658</v>
      </c>
      <c r="AJ2805" s="177">
        <v>5.4199820320276215</v>
      </c>
    </row>
    <row r="2806" spans="1:36" hidden="1" outlineLevel="1" x14ac:dyDescent="0.25">
      <c r="A2806" s="190">
        <f t="shared" si="752"/>
        <v>2025</v>
      </c>
      <c r="B2806" s="55">
        <f t="shared" si="753"/>
        <v>9</v>
      </c>
      <c r="C2806" s="55">
        <f t="shared" si="754"/>
        <v>7</v>
      </c>
      <c r="D2806" s="55">
        <f t="shared" si="750"/>
        <v>117</v>
      </c>
      <c r="F2806" s="63">
        <f t="shared" si="759"/>
        <v>45901.29166666665</v>
      </c>
      <c r="G2806" s="64">
        <f t="shared" si="751"/>
        <v>587.31149290072574</v>
      </c>
      <c r="H2806" s="64">
        <f t="shared" si="763"/>
        <v>65.482411326915852</v>
      </c>
      <c r="I2806" s="64">
        <f t="shared" si="763"/>
        <v>173.04779952536472</v>
      </c>
      <c r="J2806" s="64">
        <f t="shared" si="763"/>
        <v>191.81251465445035</v>
      </c>
      <c r="K2806" s="64">
        <f t="shared" si="763"/>
        <v>0</v>
      </c>
      <c r="L2806" s="64">
        <f t="shared" si="763"/>
        <v>0</v>
      </c>
      <c r="M2806" s="64">
        <f t="shared" si="763"/>
        <v>13.834846752673045</v>
      </c>
      <c r="N2806" s="64">
        <f t="shared" si="763"/>
        <v>143.13392064132177</v>
      </c>
      <c r="O2806" s="121"/>
      <c r="P2806" s="177">
        <v>2.9750000000000001</v>
      </c>
      <c r="Q2806" s="177">
        <v>12.180539004316365</v>
      </c>
      <c r="R2806" s="177">
        <v>12.180539004316365</v>
      </c>
      <c r="S2806" s="177">
        <v>23.399649079517165</v>
      </c>
      <c r="T2806" s="177">
        <v>34.990402395977839</v>
      </c>
      <c r="U2806" s="177">
        <v>12.180539004316365</v>
      </c>
      <c r="V2806" s="177">
        <v>12.180539004316365</v>
      </c>
      <c r="W2806" s="177">
        <v>6.3376305881585715</v>
      </c>
      <c r="X2806" s="177">
        <v>33.838129337604549</v>
      </c>
      <c r="Y2806" s="177">
        <v>17.332224</v>
      </c>
      <c r="Z2806" s="177">
        <v>0</v>
      </c>
      <c r="AA2806" s="177">
        <v>35.962209953911398</v>
      </c>
      <c r="AB2806" s="177">
        <v>30.558130009339386</v>
      </c>
      <c r="AC2806" s="177">
        <v>27.891424660805505</v>
      </c>
      <c r="AD2806" s="177">
        <v>65.482411326915852</v>
      </c>
      <c r="AE2806" s="177">
        <v>29.854776634160096</v>
      </c>
      <c r="AF2806" s="177">
        <v>13.834846752673045</v>
      </c>
      <c r="AG2806" s="177">
        <v>63.937504884816782</v>
      </c>
      <c r="AH2806" s="177">
        <v>63.937504884816782</v>
      </c>
      <c r="AI2806" s="177">
        <v>63.937504884816782</v>
      </c>
      <c r="AJ2806" s="177">
        <v>24.319987489946485</v>
      </c>
    </row>
    <row r="2807" spans="1:36" hidden="1" outlineLevel="1" x14ac:dyDescent="0.25">
      <c r="A2807" s="190">
        <f t="shared" si="752"/>
        <v>2025</v>
      </c>
      <c r="B2807" s="55">
        <f t="shared" si="753"/>
        <v>9</v>
      </c>
      <c r="C2807" s="55">
        <f t="shared" si="754"/>
        <v>8</v>
      </c>
      <c r="D2807" s="55">
        <f t="shared" si="750"/>
        <v>117</v>
      </c>
      <c r="F2807" s="63">
        <f t="shared" si="759"/>
        <v>45901.333333333314</v>
      </c>
      <c r="G2807" s="64">
        <f t="shared" si="751"/>
        <v>672.55094829947063</v>
      </c>
      <c r="H2807" s="64">
        <f t="shared" si="763"/>
        <v>70.122637867894255</v>
      </c>
      <c r="I2807" s="64">
        <f t="shared" si="763"/>
        <v>219.36143484086935</v>
      </c>
      <c r="J2807" s="64">
        <f t="shared" si="763"/>
        <v>201.87694016334959</v>
      </c>
      <c r="K2807" s="64">
        <f t="shared" si="763"/>
        <v>0</v>
      </c>
      <c r="L2807" s="64">
        <f t="shared" si="763"/>
        <v>0</v>
      </c>
      <c r="M2807" s="64">
        <f t="shared" si="763"/>
        <v>11.283740259272339</v>
      </c>
      <c r="N2807" s="64">
        <f t="shared" si="763"/>
        <v>169.90619516808513</v>
      </c>
      <c r="O2807" s="121"/>
      <c r="P2807" s="177">
        <v>2.9750000000000001</v>
      </c>
      <c r="Q2807" s="177">
        <v>19.47649637746018</v>
      </c>
      <c r="R2807" s="177">
        <v>19.47649637746018</v>
      </c>
      <c r="S2807" s="177">
        <v>31.533278320600864</v>
      </c>
      <c r="T2807" s="177">
        <v>35.996278905953211</v>
      </c>
      <c r="U2807" s="177">
        <v>19.47649637746018</v>
      </c>
      <c r="V2807" s="177">
        <v>19.47649637746018</v>
      </c>
      <c r="W2807" s="177">
        <v>7.3236527841743957</v>
      </c>
      <c r="X2807" s="177">
        <v>37.206361248570389</v>
      </c>
      <c r="Y2807" s="177">
        <v>29.299712</v>
      </c>
      <c r="Z2807" s="177">
        <v>0</v>
      </c>
      <c r="AA2807" s="177">
        <v>34.72156222154365</v>
      </c>
      <c r="AB2807" s="177">
        <v>31.698370829800879</v>
      </c>
      <c r="AC2807" s="177">
        <v>25.580276606899911</v>
      </c>
      <c r="AD2807" s="177">
        <v>70.122637867894255</v>
      </c>
      <c r="AE2807" s="177">
        <v>33.551757257108832</v>
      </c>
      <c r="AF2807" s="177">
        <v>11.283740259272339</v>
      </c>
      <c r="AG2807" s="177">
        <v>67.292313387783196</v>
      </c>
      <c r="AH2807" s="177">
        <v>67.292313387783196</v>
      </c>
      <c r="AI2807" s="177">
        <v>67.292313387783196</v>
      </c>
      <c r="AJ2807" s="177">
        <v>41.475394324461625</v>
      </c>
    </row>
    <row r="2808" spans="1:36" hidden="1" outlineLevel="1" x14ac:dyDescent="0.25">
      <c r="A2808" s="190">
        <f t="shared" si="752"/>
        <v>2025</v>
      </c>
      <c r="B2808" s="55">
        <f t="shared" si="753"/>
        <v>9</v>
      </c>
      <c r="C2808" s="55">
        <f t="shared" si="754"/>
        <v>9</v>
      </c>
      <c r="D2808" s="55">
        <f t="shared" si="750"/>
        <v>117</v>
      </c>
      <c r="F2808" s="63">
        <f t="shared" si="759"/>
        <v>45901.374999999978</v>
      </c>
      <c r="G2808" s="64">
        <f t="shared" si="751"/>
        <v>681.85310259234211</v>
      </c>
      <c r="H2808" s="64">
        <f t="shared" si="763"/>
        <v>67.450363992102027</v>
      </c>
      <c r="I2808" s="64">
        <f t="shared" si="763"/>
        <v>229.90856201551739</v>
      </c>
      <c r="J2808" s="64">
        <f t="shared" si="763"/>
        <v>195.90756558525396</v>
      </c>
      <c r="K2808" s="64">
        <f t="shared" si="763"/>
        <v>0</v>
      </c>
      <c r="L2808" s="64">
        <f t="shared" si="763"/>
        <v>0</v>
      </c>
      <c r="M2808" s="64">
        <f t="shared" si="763"/>
        <v>9.9100675320565781</v>
      </c>
      <c r="N2808" s="64">
        <f t="shared" si="763"/>
        <v>178.6765434674121</v>
      </c>
      <c r="O2808" s="121"/>
      <c r="P2808" s="177">
        <v>2.9750000000000001</v>
      </c>
      <c r="Q2808" s="177">
        <v>22.052752512044862</v>
      </c>
      <c r="R2808" s="177">
        <v>22.052752512044862</v>
      </c>
      <c r="S2808" s="177">
        <v>35.702199300311321</v>
      </c>
      <c r="T2808" s="177">
        <v>35.192990595149659</v>
      </c>
      <c r="U2808" s="177">
        <v>22.052752512044862</v>
      </c>
      <c r="V2808" s="177">
        <v>22.052752512044862</v>
      </c>
      <c r="W2808" s="177">
        <v>7.5557217346219572</v>
      </c>
      <c r="X2808" s="177">
        <v>36.231894583868694</v>
      </c>
      <c r="Y2808" s="177">
        <v>38.378495999999998</v>
      </c>
      <c r="Z2808" s="177">
        <v>0</v>
      </c>
      <c r="AA2808" s="177">
        <v>33.40770580935483</v>
      </c>
      <c r="AB2808" s="177">
        <v>32.446361721062701</v>
      </c>
      <c r="AC2808" s="177">
        <v>24.611465888815136</v>
      </c>
      <c r="AD2808" s="177">
        <v>67.450363992102027</v>
      </c>
      <c r="AE2808" s="177">
        <v>32.40459973924446</v>
      </c>
      <c r="AF2808" s="177">
        <v>9.9100675320565781</v>
      </c>
      <c r="AG2808" s="177">
        <v>65.302521861751316</v>
      </c>
      <c r="AH2808" s="177">
        <v>65.302521861751316</v>
      </c>
      <c r="AI2808" s="177">
        <v>65.302521861751316</v>
      </c>
      <c r="AJ2808" s="177">
        <v>41.467660062321293</v>
      </c>
    </row>
    <row r="2809" spans="1:36" hidden="1" outlineLevel="1" x14ac:dyDescent="0.25">
      <c r="A2809" s="190">
        <f t="shared" si="752"/>
        <v>2025</v>
      </c>
      <c r="B2809" s="55">
        <f t="shared" si="753"/>
        <v>9</v>
      </c>
      <c r="C2809" s="55">
        <f t="shared" si="754"/>
        <v>10</v>
      </c>
      <c r="D2809" s="55">
        <f t="shared" si="750"/>
        <v>117</v>
      </c>
      <c r="F2809" s="63">
        <f t="shared" si="759"/>
        <v>45901.416666666642</v>
      </c>
      <c r="G2809" s="64">
        <f t="shared" si="751"/>
        <v>678.58215761349561</v>
      </c>
      <c r="H2809" s="64">
        <f t="shared" si="763"/>
        <v>71.43392726068079</v>
      </c>
      <c r="I2809" s="64">
        <f t="shared" si="763"/>
        <v>233.50229805636815</v>
      </c>
      <c r="J2809" s="64">
        <f t="shared" si="763"/>
        <v>182.53883665273969</v>
      </c>
      <c r="K2809" s="64">
        <f t="shared" si="763"/>
        <v>0</v>
      </c>
      <c r="L2809" s="64">
        <f t="shared" si="763"/>
        <v>0</v>
      </c>
      <c r="M2809" s="64">
        <f t="shared" si="763"/>
        <v>8.6345142853562269</v>
      </c>
      <c r="N2809" s="64">
        <f t="shared" si="763"/>
        <v>182.47258135835079</v>
      </c>
      <c r="O2809" s="121"/>
      <c r="P2809" s="177">
        <v>2.9750000000000001</v>
      </c>
      <c r="Q2809" s="177">
        <v>24.247722738711008</v>
      </c>
      <c r="R2809" s="177">
        <v>24.247722738711008</v>
      </c>
      <c r="S2809" s="177">
        <v>36.483807141560561</v>
      </c>
      <c r="T2809" s="177">
        <v>34.060641032582197</v>
      </c>
      <c r="U2809" s="177">
        <v>24.247722738711008</v>
      </c>
      <c r="V2809" s="177">
        <v>24.247722738711008</v>
      </c>
      <c r="W2809" s="177">
        <v>7.4112409622508517</v>
      </c>
      <c r="X2809" s="177">
        <v>34.090626090586326</v>
      </c>
      <c r="Y2809" s="177">
        <v>43.743232000000006</v>
      </c>
      <c r="Z2809" s="177">
        <v>0</v>
      </c>
      <c r="AA2809" s="177">
        <v>31.384334075329683</v>
      </c>
      <c r="AB2809" s="177">
        <v>31.526377572159781</v>
      </c>
      <c r="AC2809" s="177">
        <v>22.570978756017293</v>
      </c>
      <c r="AD2809" s="177">
        <v>71.43392726068079</v>
      </c>
      <c r="AE2809" s="177">
        <v>32.600711747994239</v>
      </c>
      <c r="AF2809" s="177">
        <v>8.6345142853562269</v>
      </c>
      <c r="AG2809" s="177">
        <v>60.846278884246559</v>
      </c>
      <c r="AH2809" s="177">
        <v>60.846278884246559</v>
      </c>
      <c r="AI2809" s="177">
        <v>60.846278884246559</v>
      </c>
      <c r="AJ2809" s="177">
        <v>42.137039081393958</v>
      </c>
    </row>
    <row r="2810" spans="1:36" hidden="1" outlineLevel="1" x14ac:dyDescent="0.25">
      <c r="A2810" s="190">
        <f t="shared" si="752"/>
        <v>2025</v>
      </c>
      <c r="B2810" s="55">
        <f t="shared" si="753"/>
        <v>9</v>
      </c>
      <c r="C2810" s="55">
        <f t="shared" si="754"/>
        <v>11</v>
      </c>
      <c r="D2810" s="55">
        <f t="shared" si="750"/>
        <v>117</v>
      </c>
      <c r="F2810" s="63">
        <f t="shared" si="759"/>
        <v>45901.458333333307</v>
      </c>
      <c r="G2810" s="64">
        <f t="shared" si="751"/>
        <v>659.2909608824217</v>
      </c>
      <c r="H2810" s="64">
        <f t="shared" si="763"/>
        <v>66.237742763414033</v>
      </c>
      <c r="I2810" s="64">
        <f t="shared" si="763"/>
        <v>227.59040769102918</v>
      </c>
      <c r="J2810" s="64">
        <f t="shared" si="763"/>
        <v>180.50304496857862</v>
      </c>
      <c r="K2810" s="64">
        <f t="shared" si="763"/>
        <v>0</v>
      </c>
      <c r="L2810" s="64">
        <f t="shared" si="763"/>
        <v>0</v>
      </c>
      <c r="M2810" s="64">
        <f t="shared" si="763"/>
        <v>7.947677921748344</v>
      </c>
      <c r="N2810" s="64">
        <f t="shared" si="763"/>
        <v>177.0120875376515</v>
      </c>
      <c r="O2810" s="121"/>
      <c r="P2810" s="177">
        <v>2.9750000000000001</v>
      </c>
      <c r="Q2810" s="177">
        <v>25.092734750854785</v>
      </c>
      <c r="R2810" s="177">
        <v>25.092734750854785</v>
      </c>
      <c r="S2810" s="177">
        <v>34.18821714525334</v>
      </c>
      <c r="T2810" s="177">
        <v>33.283547585365433</v>
      </c>
      <c r="U2810" s="177">
        <v>25.092734750854785</v>
      </c>
      <c r="V2810" s="177">
        <v>25.092734750854785</v>
      </c>
      <c r="W2810" s="177">
        <v>7.2221381115303593</v>
      </c>
      <c r="X2810" s="177">
        <v>32.606119894533357</v>
      </c>
      <c r="Y2810" s="177">
        <v>43.330559999999991</v>
      </c>
      <c r="Z2810" s="177">
        <v>0</v>
      </c>
      <c r="AA2810" s="177">
        <v>27.65980919370373</v>
      </c>
      <c r="AB2810" s="177">
        <v>29.244087057265801</v>
      </c>
      <c r="AC2810" s="177">
        <v>19.737252283262823</v>
      </c>
      <c r="AD2810" s="177">
        <v>66.237742763414033</v>
      </c>
      <c r="AE2810" s="177">
        <v>33.454113536088556</v>
      </c>
      <c r="AF2810" s="177">
        <v>7.947677921748344</v>
      </c>
      <c r="AG2810" s="177">
        <v>60.167681656192876</v>
      </c>
      <c r="AH2810" s="177">
        <v>60.167681656192876</v>
      </c>
      <c r="AI2810" s="177">
        <v>60.167681656192876</v>
      </c>
      <c r="AJ2810" s="177">
        <v>40.530711418258143</v>
      </c>
    </row>
    <row r="2811" spans="1:36" hidden="1" outlineLevel="1" x14ac:dyDescent="0.25">
      <c r="A2811" s="190">
        <f t="shared" si="752"/>
        <v>2025</v>
      </c>
      <c r="B2811" s="55">
        <f t="shared" si="753"/>
        <v>9</v>
      </c>
      <c r="C2811" s="55">
        <f t="shared" si="754"/>
        <v>12</v>
      </c>
      <c r="D2811" s="55">
        <f t="shared" si="750"/>
        <v>117</v>
      </c>
      <c r="F2811" s="63">
        <f t="shared" si="759"/>
        <v>45901.499999999971</v>
      </c>
      <c r="G2811" s="64">
        <f t="shared" si="751"/>
        <v>661.3566973193382</v>
      </c>
      <c r="H2811" s="64">
        <f t="shared" si="763"/>
        <v>63.80635006825392</v>
      </c>
      <c r="I2811" s="64">
        <f t="shared" si="763"/>
        <v>224.18232688913054</v>
      </c>
      <c r="J2811" s="64">
        <f t="shared" si="763"/>
        <v>187.17844383723877</v>
      </c>
      <c r="K2811" s="64">
        <f t="shared" si="763"/>
        <v>0</v>
      </c>
      <c r="L2811" s="64">
        <f t="shared" si="763"/>
        <v>0</v>
      </c>
      <c r="M2811" s="64">
        <f t="shared" si="763"/>
        <v>7.8495584412329329</v>
      </c>
      <c r="N2811" s="64">
        <f t="shared" si="763"/>
        <v>178.34001808348208</v>
      </c>
      <c r="O2811" s="121"/>
      <c r="P2811" s="177">
        <v>2.9750000000000001</v>
      </c>
      <c r="Q2811" s="177">
        <v>27.050689413139139</v>
      </c>
      <c r="R2811" s="177">
        <v>27.050689413139139</v>
      </c>
      <c r="S2811" s="177">
        <v>34.088911729702488</v>
      </c>
      <c r="T2811" s="177">
        <v>33.438966274808777</v>
      </c>
      <c r="U2811" s="177">
        <v>27.050689413139139</v>
      </c>
      <c r="V2811" s="177">
        <v>27.050689413139139</v>
      </c>
      <c r="W2811" s="177">
        <v>6.663581537042063</v>
      </c>
      <c r="X2811" s="177">
        <v>31.903501785799946</v>
      </c>
      <c r="Y2811" s="177">
        <v>44.981247999999994</v>
      </c>
      <c r="Z2811" s="177">
        <v>0</v>
      </c>
      <c r="AA2811" s="177">
        <v>23.938433024439835</v>
      </c>
      <c r="AB2811" s="177">
        <v>27.414837728865553</v>
      </c>
      <c r="AC2811" s="177">
        <v>18.783989677620127</v>
      </c>
      <c r="AD2811" s="177">
        <v>63.80635006825392</v>
      </c>
      <c r="AE2811" s="177">
        <v>33.041111910422458</v>
      </c>
      <c r="AF2811" s="177">
        <v>7.8495584412329329</v>
      </c>
      <c r="AG2811" s="177">
        <v>62.39281461241292</v>
      </c>
      <c r="AH2811" s="177">
        <v>62.39281461241292</v>
      </c>
      <c r="AI2811" s="177">
        <v>62.39281461241292</v>
      </c>
      <c r="AJ2811" s="177">
        <v>37.090005651354822</v>
      </c>
    </row>
    <row r="2812" spans="1:36" hidden="1" outlineLevel="1" x14ac:dyDescent="0.25">
      <c r="A2812" s="190">
        <f t="shared" si="752"/>
        <v>2025</v>
      </c>
      <c r="B2812" s="55">
        <f t="shared" si="753"/>
        <v>9</v>
      </c>
      <c r="C2812" s="55">
        <f t="shared" si="754"/>
        <v>13</v>
      </c>
      <c r="D2812" s="55">
        <f t="shared" si="750"/>
        <v>117</v>
      </c>
      <c r="F2812" s="63">
        <f t="shared" si="759"/>
        <v>45901.541666666635</v>
      </c>
      <c r="G2812" s="64">
        <f t="shared" si="751"/>
        <v>657.61903180655145</v>
      </c>
      <c r="H2812" s="64">
        <f t="shared" si="763"/>
        <v>64.350257779741753</v>
      </c>
      <c r="I2812" s="64">
        <f t="shared" si="763"/>
        <v>224.15180291041369</v>
      </c>
      <c r="J2812" s="64">
        <f t="shared" si="763"/>
        <v>180.92056204274189</v>
      </c>
      <c r="K2812" s="64">
        <f t="shared" si="763"/>
        <v>0</v>
      </c>
      <c r="L2812" s="64">
        <f t="shared" si="763"/>
        <v>0</v>
      </c>
      <c r="M2812" s="64">
        <f t="shared" si="763"/>
        <v>7.75143896071752</v>
      </c>
      <c r="N2812" s="64">
        <f t="shared" si="763"/>
        <v>180.44497011293666</v>
      </c>
      <c r="O2812" s="121"/>
      <c r="P2812" s="177">
        <v>2.9750000000000001</v>
      </c>
      <c r="Q2812" s="177">
        <v>28.380037578584833</v>
      </c>
      <c r="R2812" s="177">
        <v>28.380037578584833</v>
      </c>
      <c r="S2812" s="177">
        <v>30.166245286622438</v>
      </c>
      <c r="T2812" s="177">
        <v>35.3101797879741</v>
      </c>
      <c r="U2812" s="177">
        <v>28.380037578584833</v>
      </c>
      <c r="V2812" s="177">
        <v>28.380037578584833</v>
      </c>
      <c r="W2812" s="177">
        <v>6.9979755687621195</v>
      </c>
      <c r="X2812" s="177">
        <v>34.506098043964002</v>
      </c>
      <c r="Y2812" s="177">
        <v>44.155904</v>
      </c>
      <c r="Z2812" s="177">
        <v>0</v>
      </c>
      <c r="AA2812" s="177">
        <v>23.85084978398227</v>
      </c>
      <c r="AB2812" s="177">
        <v>24.70219599441397</v>
      </c>
      <c r="AC2812" s="177">
        <v>18.371774020201126</v>
      </c>
      <c r="AD2812" s="177">
        <v>64.350257779741753</v>
      </c>
      <c r="AE2812" s="177">
        <v>32.241303356415365</v>
      </c>
      <c r="AF2812" s="177">
        <v>7.75143896071752</v>
      </c>
      <c r="AG2812" s="177">
        <v>60.306854014247293</v>
      </c>
      <c r="AH2812" s="177">
        <v>60.306854014247293</v>
      </c>
      <c r="AI2812" s="177">
        <v>60.306854014247293</v>
      </c>
      <c r="AJ2812" s="177">
        <v>37.799096866675676</v>
      </c>
    </row>
    <row r="2813" spans="1:36" hidden="1" outlineLevel="1" x14ac:dyDescent="0.25">
      <c r="A2813" s="190">
        <f t="shared" si="752"/>
        <v>2025</v>
      </c>
      <c r="B2813" s="55">
        <f t="shared" si="753"/>
        <v>9</v>
      </c>
      <c r="C2813" s="55">
        <f t="shared" si="754"/>
        <v>14</v>
      </c>
      <c r="D2813" s="55">
        <f t="shared" si="750"/>
        <v>117</v>
      </c>
      <c r="F2813" s="63">
        <f t="shared" si="759"/>
        <v>45901.583333333299</v>
      </c>
      <c r="G2813" s="64">
        <f t="shared" si="751"/>
        <v>652.72176061174923</v>
      </c>
      <c r="H2813" s="64">
        <f t="shared" si="763"/>
        <v>69.243832786704175</v>
      </c>
      <c r="I2813" s="64">
        <f t="shared" si="763"/>
        <v>206.04108881781161</v>
      </c>
      <c r="J2813" s="64">
        <f t="shared" si="763"/>
        <v>180.22221257797477</v>
      </c>
      <c r="K2813" s="64">
        <f t="shared" si="763"/>
        <v>0</v>
      </c>
      <c r="L2813" s="64">
        <f t="shared" si="763"/>
        <v>0</v>
      </c>
      <c r="M2813" s="64">
        <f t="shared" si="763"/>
        <v>8.1439168827791697</v>
      </c>
      <c r="N2813" s="64">
        <f t="shared" si="763"/>
        <v>189.07070954647955</v>
      </c>
      <c r="O2813" s="121"/>
      <c r="P2813" s="177">
        <v>2.9750000000000001</v>
      </c>
      <c r="Q2813" s="177">
        <v>29.513590277802095</v>
      </c>
      <c r="R2813" s="177">
        <v>29.513590277802095</v>
      </c>
      <c r="S2813" s="177">
        <v>22.913321118816764</v>
      </c>
      <c r="T2813" s="177">
        <v>34.637021807852911</v>
      </c>
      <c r="U2813" s="177">
        <v>29.513590277802095</v>
      </c>
      <c r="V2813" s="177">
        <v>29.513590277802095</v>
      </c>
      <c r="W2813" s="177">
        <v>7.1761672841939985</v>
      </c>
      <c r="X2813" s="177">
        <v>36.176957712279552</v>
      </c>
      <c r="Y2813" s="177">
        <v>34.664448</v>
      </c>
      <c r="Z2813" s="177">
        <v>0</v>
      </c>
      <c r="AA2813" s="177">
        <v>26.30856458731699</v>
      </c>
      <c r="AB2813" s="177">
        <v>23.815681700919846</v>
      </c>
      <c r="AC2813" s="177">
        <v>20.892102147034333</v>
      </c>
      <c r="AD2813" s="177">
        <v>69.243832786704175</v>
      </c>
      <c r="AE2813" s="177">
        <v>31.050021388298568</v>
      </c>
      <c r="AF2813" s="177">
        <v>8.1439168827791697</v>
      </c>
      <c r="AG2813" s="177">
        <v>60.074070859324927</v>
      </c>
      <c r="AH2813" s="177">
        <v>60.074070859324927</v>
      </c>
      <c r="AI2813" s="177">
        <v>60.074070859324927</v>
      </c>
      <c r="AJ2813" s="177">
        <v>36.448151506369811</v>
      </c>
    </row>
    <row r="2814" spans="1:36" hidden="1" outlineLevel="1" x14ac:dyDescent="0.25">
      <c r="A2814" s="190">
        <f t="shared" si="752"/>
        <v>2025</v>
      </c>
      <c r="B2814" s="55">
        <f t="shared" si="753"/>
        <v>9</v>
      </c>
      <c r="C2814" s="55">
        <f t="shared" si="754"/>
        <v>15</v>
      </c>
      <c r="D2814" s="55">
        <f t="shared" si="750"/>
        <v>117</v>
      </c>
      <c r="F2814" s="63">
        <f t="shared" si="759"/>
        <v>45901.624999999964</v>
      </c>
      <c r="G2814" s="64">
        <f t="shared" si="751"/>
        <v>610.90428550055935</v>
      </c>
      <c r="H2814" s="64">
        <f t="shared" si="763"/>
        <v>69.706595664864466</v>
      </c>
      <c r="I2814" s="64">
        <f t="shared" si="763"/>
        <v>179.9848458378662</v>
      </c>
      <c r="J2814" s="64">
        <f t="shared" si="763"/>
        <v>160.12566513696478</v>
      </c>
      <c r="K2814" s="64">
        <f t="shared" si="763"/>
        <v>0</v>
      </c>
      <c r="L2814" s="64">
        <f t="shared" si="763"/>
        <v>0</v>
      </c>
      <c r="M2814" s="64">
        <f t="shared" si="763"/>
        <v>8.6345142853562269</v>
      </c>
      <c r="N2814" s="64">
        <f t="shared" si="763"/>
        <v>192.45266457550764</v>
      </c>
      <c r="O2814" s="121"/>
      <c r="P2814" s="177">
        <v>2.9750000000000001</v>
      </c>
      <c r="Q2814" s="177">
        <v>29.10138929626855</v>
      </c>
      <c r="R2814" s="177">
        <v>29.10138929626855</v>
      </c>
      <c r="S2814" s="177">
        <v>13.785440198090962</v>
      </c>
      <c r="T2814" s="177">
        <v>25.455128203727476</v>
      </c>
      <c r="U2814" s="177">
        <v>29.10138929626855</v>
      </c>
      <c r="V2814" s="177">
        <v>29.10138929626855</v>
      </c>
      <c r="W2814" s="177">
        <v>7.0097598779580341</v>
      </c>
      <c r="X2814" s="177">
        <v>35.677598695342702</v>
      </c>
      <c r="Y2814" s="177">
        <v>26.411007999999999</v>
      </c>
      <c r="Z2814" s="177">
        <v>0</v>
      </c>
      <c r="AA2814" s="177">
        <v>29.872328124735297</v>
      </c>
      <c r="AB2814" s="177">
        <v>25.239197040990788</v>
      </c>
      <c r="AC2814" s="177">
        <v>20.935582224707336</v>
      </c>
      <c r="AD2814" s="177">
        <v>69.706595664864466</v>
      </c>
      <c r="AE2814" s="177">
        <v>32.427007295074368</v>
      </c>
      <c r="AF2814" s="177">
        <v>8.6345142853562269</v>
      </c>
      <c r="AG2814" s="177">
        <v>53.375221712321597</v>
      </c>
      <c r="AH2814" s="177">
        <v>53.375221712321597</v>
      </c>
      <c r="AI2814" s="177">
        <v>53.375221712321597</v>
      </c>
      <c r="AJ2814" s="177">
        <v>36.243903567672668</v>
      </c>
    </row>
    <row r="2815" spans="1:36" hidden="1" outlineLevel="1" x14ac:dyDescent="0.25">
      <c r="A2815" s="190">
        <f t="shared" si="752"/>
        <v>2025</v>
      </c>
      <c r="B2815" s="55">
        <f t="shared" si="753"/>
        <v>9</v>
      </c>
      <c r="C2815" s="55">
        <f t="shared" si="754"/>
        <v>16</v>
      </c>
      <c r="D2815" s="55">
        <f t="shared" si="750"/>
        <v>117</v>
      </c>
      <c r="F2815" s="63">
        <f t="shared" si="759"/>
        <v>45901.666666666628</v>
      </c>
      <c r="G2815" s="64">
        <f t="shared" si="751"/>
        <v>424.9068780320024</v>
      </c>
      <c r="H2815" s="64">
        <f t="shared" ref="H2815:N2824" si="764">SUMIF($P$6:$AK$6,H$6,$P2815:$AK2815)</f>
        <v>29.774275001272947</v>
      </c>
      <c r="I2815" s="64">
        <f t="shared" si="764"/>
        <v>116.32045244528061</v>
      </c>
      <c r="J2815" s="64">
        <f t="shared" si="764"/>
        <v>81.863941465893859</v>
      </c>
      <c r="K2815" s="64">
        <f t="shared" si="764"/>
        <v>0</v>
      </c>
      <c r="L2815" s="64">
        <f t="shared" si="764"/>
        <v>0</v>
      </c>
      <c r="M2815" s="64">
        <f t="shared" si="764"/>
        <v>9.026992207417873</v>
      </c>
      <c r="N2815" s="64">
        <f t="shared" si="764"/>
        <v>187.92121691213711</v>
      </c>
      <c r="O2815" s="121"/>
      <c r="P2815" s="177">
        <v>2.9750000000000001</v>
      </c>
      <c r="Q2815" s="177">
        <v>26.504523112607188</v>
      </c>
      <c r="R2815" s="177">
        <v>26.504523112607188</v>
      </c>
      <c r="S2815" s="177">
        <v>2.6295501251848892</v>
      </c>
      <c r="T2815" s="177">
        <v>4.1260113549699051</v>
      </c>
      <c r="U2815" s="177">
        <v>26.504523112607188</v>
      </c>
      <c r="V2815" s="177">
        <v>26.504523112607188</v>
      </c>
      <c r="W2815" s="177">
        <v>5.9866448431832433</v>
      </c>
      <c r="X2815" s="177">
        <v>30.59953392824718</v>
      </c>
      <c r="Y2815" s="177">
        <v>15.268863999999999</v>
      </c>
      <c r="Z2815" s="177">
        <v>0</v>
      </c>
      <c r="AA2815" s="177">
        <v>34.975706410098418</v>
      </c>
      <c r="AB2815" s="177">
        <v>25.643165065114502</v>
      </c>
      <c r="AC2815" s="177">
        <v>21.284252986495432</v>
      </c>
      <c r="AD2815" s="177">
        <v>29.774275001272947</v>
      </c>
      <c r="AE2815" s="177">
        <v>27.320356226929484</v>
      </c>
      <c r="AF2815" s="177">
        <v>9.026992207417873</v>
      </c>
      <c r="AG2815" s="177">
        <v>27.287980488631288</v>
      </c>
      <c r="AH2815" s="177">
        <v>27.287980488631288</v>
      </c>
      <c r="AI2815" s="177">
        <v>27.287980488631288</v>
      </c>
      <c r="AJ2815" s="177">
        <v>27.414491966765912</v>
      </c>
    </row>
    <row r="2816" spans="1:36" hidden="1" outlineLevel="1" x14ac:dyDescent="0.25">
      <c r="A2816" s="190">
        <f t="shared" si="752"/>
        <v>2025</v>
      </c>
      <c r="B2816" s="55">
        <f t="shared" si="753"/>
        <v>9</v>
      </c>
      <c r="C2816" s="55">
        <f t="shared" si="754"/>
        <v>17</v>
      </c>
      <c r="D2816" s="55">
        <f t="shared" si="750"/>
        <v>117</v>
      </c>
      <c r="F2816" s="63">
        <f t="shared" si="759"/>
        <v>45901.708333333292</v>
      </c>
      <c r="G2816" s="64">
        <f t="shared" si="751"/>
        <v>231.76240014714165</v>
      </c>
      <c r="H2816" s="64">
        <f t="shared" si="764"/>
        <v>1.7502902285164816</v>
      </c>
      <c r="I2816" s="64">
        <f t="shared" si="764"/>
        <v>32.000791322991574</v>
      </c>
      <c r="J2816" s="64">
        <f t="shared" si="764"/>
        <v>3.8657509594397386</v>
      </c>
      <c r="K2816" s="64">
        <f t="shared" si="764"/>
        <v>0</v>
      </c>
      <c r="L2816" s="64">
        <f t="shared" si="764"/>
        <v>0</v>
      </c>
      <c r="M2816" s="64">
        <f t="shared" si="764"/>
        <v>10.008187012571989</v>
      </c>
      <c r="N2816" s="64">
        <f t="shared" si="764"/>
        <v>184.13738062362188</v>
      </c>
      <c r="O2816" s="121"/>
      <c r="P2816" s="177">
        <v>2.9750000000000001</v>
      </c>
      <c r="Q2816" s="177">
        <v>25.618291002310066</v>
      </c>
      <c r="R2816" s="177">
        <v>25.618291002310066</v>
      </c>
      <c r="S2816" s="177">
        <v>0</v>
      </c>
      <c r="T2816" s="177">
        <v>0</v>
      </c>
      <c r="U2816" s="177">
        <v>25.618291002310066</v>
      </c>
      <c r="V2816" s="177">
        <v>25.618291002310066</v>
      </c>
      <c r="W2816" s="177">
        <v>2.3944977426501355</v>
      </c>
      <c r="X2816" s="177">
        <v>9.6910205508761553</v>
      </c>
      <c r="Y2816" s="177">
        <v>2.476032</v>
      </c>
      <c r="Z2816" s="177">
        <v>0</v>
      </c>
      <c r="AA2816" s="177">
        <v>33.211570661560593</v>
      </c>
      <c r="AB2816" s="177">
        <v>27.563095930831611</v>
      </c>
      <c r="AC2816" s="177">
        <v>20.889550021989393</v>
      </c>
      <c r="AD2816" s="177">
        <v>1.7502902285164816</v>
      </c>
      <c r="AE2816" s="177">
        <v>8.2536822983726523</v>
      </c>
      <c r="AF2816" s="177">
        <v>10.008187012571989</v>
      </c>
      <c r="AG2816" s="177">
        <v>1.2885836531465795</v>
      </c>
      <c r="AH2816" s="177">
        <v>1.2885836531465795</v>
      </c>
      <c r="AI2816" s="177">
        <v>1.2885836531465795</v>
      </c>
      <c r="AJ2816" s="177">
        <v>6.2105587310926289</v>
      </c>
    </row>
    <row r="2817" spans="1:36" hidden="1" outlineLevel="1" x14ac:dyDescent="0.25">
      <c r="A2817" s="190">
        <f t="shared" si="752"/>
        <v>2025</v>
      </c>
      <c r="B2817" s="55">
        <f t="shared" si="753"/>
        <v>9</v>
      </c>
      <c r="C2817" s="55">
        <f t="shared" si="754"/>
        <v>18</v>
      </c>
      <c r="D2817" s="55">
        <f t="shared" si="750"/>
        <v>117</v>
      </c>
      <c r="F2817" s="63">
        <f t="shared" si="759"/>
        <v>45901.749999999956</v>
      </c>
      <c r="G2817" s="64">
        <f t="shared" si="751"/>
        <v>183.43295472671954</v>
      </c>
      <c r="H2817" s="64">
        <f t="shared" si="764"/>
        <v>0</v>
      </c>
      <c r="I2817" s="64">
        <f t="shared" si="764"/>
        <v>3.29399098915624</v>
      </c>
      <c r="J2817" s="64">
        <f t="shared" si="764"/>
        <v>0</v>
      </c>
      <c r="K2817" s="64">
        <f t="shared" si="764"/>
        <v>0</v>
      </c>
      <c r="L2817" s="64">
        <f t="shared" si="764"/>
        <v>0</v>
      </c>
      <c r="M2817" s="64">
        <f t="shared" si="764"/>
        <v>11.381859739787751</v>
      </c>
      <c r="N2817" s="64">
        <f t="shared" si="764"/>
        <v>168.75710399777554</v>
      </c>
      <c r="O2817" s="121"/>
      <c r="P2817" s="177">
        <v>2.9750000000000001</v>
      </c>
      <c r="Q2817" s="177">
        <v>23.948877027099186</v>
      </c>
      <c r="R2817" s="177">
        <v>23.948877027099186</v>
      </c>
      <c r="S2817" s="177">
        <v>0</v>
      </c>
      <c r="T2817" s="177">
        <v>0</v>
      </c>
      <c r="U2817" s="177">
        <v>23.948877027099186</v>
      </c>
      <c r="V2817" s="177">
        <v>23.948877027099186</v>
      </c>
      <c r="W2817" s="177">
        <v>5.5612598906494897E-3</v>
      </c>
      <c r="X2817" s="177">
        <v>0.1291986238429669</v>
      </c>
      <c r="Y2817" s="177">
        <v>0</v>
      </c>
      <c r="Z2817" s="177">
        <v>0</v>
      </c>
      <c r="AA2817" s="177">
        <v>28.191814234847566</v>
      </c>
      <c r="AB2817" s="177">
        <v>28.99196666355385</v>
      </c>
      <c r="AC2817" s="177">
        <v>15.77781499097739</v>
      </c>
      <c r="AD2817" s="177">
        <v>0</v>
      </c>
      <c r="AE2817" s="177">
        <v>0.18423110542262339</v>
      </c>
      <c r="AF2817" s="177">
        <v>11.381859739787751</v>
      </c>
      <c r="AG2817" s="177">
        <v>0</v>
      </c>
      <c r="AH2817" s="177">
        <v>0</v>
      </c>
      <c r="AI2817" s="177">
        <v>0</v>
      </c>
      <c r="AJ2817" s="177">
        <v>0</v>
      </c>
    </row>
    <row r="2818" spans="1:36" hidden="1" outlineLevel="1" x14ac:dyDescent="0.25">
      <c r="A2818" s="190">
        <f t="shared" si="752"/>
        <v>2025</v>
      </c>
      <c r="B2818" s="55">
        <f t="shared" si="753"/>
        <v>9</v>
      </c>
      <c r="C2818" s="55">
        <f t="shared" si="754"/>
        <v>19</v>
      </c>
      <c r="D2818" s="55">
        <f t="shared" si="750"/>
        <v>117</v>
      </c>
      <c r="F2818" s="63">
        <f t="shared" si="759"/>
        <v>45901.791666666621</v>
      </c>
      <c r="G2818" s="64">
        <f t="shared" si="751"/>
        <v>161.90613793493836</v>
      </c>
      <c r="H2818" s="64">
        <f t="shared" si="764"/>
        <v>0</v>
      </c>
      <c r="I2818" s="64">
        <f t="shared" si="764"/>
        <v>2.9750000000000001</v>
      </c>
      <c r="J2818" s="64">
        <f t="shared" si="764"/>
        <v>0</v>
      </c>
      <c r="K2818" s="64">
        <f t="shared" si="764"/>
        <v>0</v>
      </c>
      <c r="L2818" s="64">
        <f t="shared" si="764"/>
        <v>0</v>
      </c>
      <c r="M2818" s="64">
        <f t="shared" si="764"/>
        <v>13.442368830611397</v>
      </c>
      <c r="N2818" s="64">
        <f t="shared" si="764"/>
        <v>145.48876910432696</v>
      </c>
      <c r="O2818" s="121"/>
      <c r="P2818" s="177">
        <v>2.9750000000000001</v>
      </c>
      <c r="Q2818" s="177">
        <v>20.537913904909068</v>
      </c>
      <c r="R2818" s="177">
        <v>20.537913904909068</v>
      </c>
      <c r="S2818" s="177">
        <v>0</v>
      </c>
      <c r="T2818" s="177">
        <v>0</v>
      </c>
      <c r="U2818" s="177">
        <v>20.537913904909068</v>
      </c>
      <c r="V2818" s="177">
        <v>20.537913904909068</v>
      </c>
      <c r="W2818" s="177">
        <v>0</v>
      </c>
      <c r="X2818" s="177">
        <v>0</v>
      </c>
      <c r="Y2818" s="177">
        <v>0</v>
      </c>
      <c r="Z2818" s="177">
        <v>0</v>
      </c>
      <c r="AA2818" s="177">
        <v>22.683923905734584</v>
      </c>
      <c r="AB2818" s="177">
        <v>27.718501622861037</v>
      </c>
      <c r="AC2818" s="177">
        <v>12.934687956095065</v>
      </c>
      <c r="AD2818" s="177">
        <v>0</v>
      </c>
      <c r="AE2818" s="177">
        <v>0</v>
      </c>
      <c r="AF2818" s="177">
        <v>13.442368830611397</v>
      </c>
      <c r="AG2818" s="177">
        <v>0</v>
      </c>
      <c r="AH2818" s="177">
        <v>0</v>
      </c>
      <c r="AI2818" s="177">
        <v>0</v>
      </c>
      <c r="AJ2818" s="177">
        <v>0</v>
      </c>
    </row>
    <row r="2819" spans="1:36" hidden="1" outlineLevel="1" x14ac:dyDescent="0.25">
      <c r="A2819" s="190">
        <f t="shared" si="752"/>
        <v>2025</v>
      </c>
      <c r="B2819" s="55">
        <f t="shared" si="753"/>
        <v>9</v>
      </c>
      <c r="C2819" s="55">
        <f t="shared" si="754"/>
        <v>20</v>
      </c>
      <c r="D2819" s="55">
        <f t="shared" si="750"/>
        <v>117</v>
      </c>
      <c r="F2819" s="63">
        <f t="shared" si="759"/>
        <v>45901.833333333285</v>
      </c>
      <c r="G2819" s="64">
        <f t="shared" si="751"/>
        <v>151.48465735566373</v>
      </c>
      <c r="H2819" s="64">
        <f t="shared" si="764"/>
        <v>0</v>
      </c>
      <c r="I2819" s="64">
        <f t="shared" si="764"/>
        <v>2.9750000000000001</v>
      </c>
      <c r="J2819" s="64">
        <f t="shared" si="764"/>
        <v>0</v>
      </c>
      <c r="K2819" s="64">
        <f t="shared" si="764"/>
        <v>0</v>
      </c>
      <c r="L2819" s="64">
        <f t="shared" si="764"/>
        <v>0</v>
      </c>
      <c r="M2819" s="64">
        <f t="shared" si="764"/>
        <v>15.012280518857985</v>
      </c>
      <c r="N2819" s="64">
        <f t="shared" si="764"/>
        <v>133.49737683680576</v>
      </c>
      <c r="O2819" s="121"/>
      <c r="P2819" s="177">
        <v>2.9750000000000001</v>
      </c>
      <c r="Q2819" s="177">
        <v>18.703619537084776</v>
      </c>
      <c r="R2819" s="177">
        <v>18.703619537084776</v>
      </c>
      <c r="S2819" s="177">
        <v>0</v>
      </c>
      <c r="T2819" s="177">
        <v>0</v>
      </c>
      <c r="U2819" s="177">
        <v>18.703619537084776</v>
      </c>
      <c r="V2819" s="177">
        <v>18.703619537084776</v>
      </c>
      <c r="W2819" s="177">
        <v>0</v>
      </c>
      <c r="X2819" s="177">
        <v>0</v>
      </c>
      <c r="Y2819" s="177">
        <v>0</v>
      </c>
      <c r="Z2819" s="177">
        <v>0</v>
      </c>
      <c r="AA2819" s="177">
        <v>20.15571140220036</v>
      </c>
      <c r="AB2819" s="177">
        <v>25.809726824995202</v>
      </c>
      <c r="AC2819" s="177">
        <v>12.717460461271092</v>
      </c>
      <c r="AD2819" s="177">
        <v>0</v>
      </c>
      <c r="AE2819" s="177">
        <v>0</v>
      </c>
      <c r="AF2819" s="177">
        <v>15.012280518857985</v>
      </c>
      <c r="AG2819" s="177">
        <v>0</v>
      </c>
      <c r="AH2819" s="177">
        <v>0</v>
      </c>
      <c r="AI2819" s="177">
        <v>0</v>
      </c>
      <c r="AJ2819" s="177">
        <v>0</v>
      </c>
    </row>
    <row r="2820" spans="1:36" hidden="1" outlineLevel="1" x14ac:dyDescent="0.25">
      <c r="A2820" s="190">
        <f t="shared" si="752"/>
        <v>2025</v>
      </c>
      <c r="B2820" s="55">
        <f t="shared" si="753"/>
        <v>9</v>
      </c>
      <c r="C2820" s="55">
        <f t="shared" si="754"/>
        <v>21</v>
      </c>
      <c r="D2820" s="55">
        <f t="shared" si="750"/>
        <v>117</v>
      </c>
      <c r="F2820" s="63">
        <f t="shared" si="759"/>
        <v>45901.874999999949</v>
      </c>
      <c r="G2820" s="64">
        <f t="shared" si="751"/>
        <v>153.96909268086398</v>
      </c>
      <c r="H2820" s="64">
        <f t="shared" si="764"/>
        <v>0</v>
      </c>
      <c r="I2820" s="64">
        <f t="shared" si="764"/>
        <v>2.9750000000000001</v>
      </c>
      <c r="J2820" s="64">
        <f t="shared" si="764"/>
        <v>0</v>
      </c>
      <c r="K2820" s="64">
        <f t="shared" si="764"/>
        <v>0</v>
      </c>
      <c r="L2820" s="64">
        <f t="shared" si="764"/>
        <v>0</v>
      </c>
      <c r="M2820" s="64">
        <f t="shared" si="764"/>
        <v>15.79723636298128</v>
      </c>
      <c r="N2820" s="64">
        <f t="shared" si="764"/>
        <v>135.19685631788269</v>
      </c>
      <c r="O2820" s="121"/>
      <c r="P2820" s="177">
        <v>2.9750000000000001</v>
      </c>
      <c r="Q2820" s="177">
        <v>18.116233138399469</v>
      </c>
      <c r="R2820" s="177">
        <v>18.116233138399469</v>
      </c>
      <c r="S2820" s="177">
        <v>0</v>
      </c>
      <c r="T2820" s="177">
        <v>0</v>
      </c>
      <c r="U2820" s="177">
        <v>18.116233138399469</v>
      </c>
      <c r="V2820" s="177">
        <v>18.116233138399469</v>
      </c>
      <c r="W2820" s="177">
        <v>0</v>
      </c>
      <c r="X2820" s="177">
        <v>0</v>
      </c>
      <c r="Y2820" s="177">
        <v>0</v>
      </c>
      <c r="Z2820" s="177">
        <v>0</v>
      </c>
      <c r="AA2820" s="177">
        <v>21.956089367909442</v>
      </c>
      <c r="AB2820" s="177">
        <v>26.831892015330936</v>
      </c>
      <c r="AC2820" s="177">
        <v>13.943942381044426</v>
      </c>
      <c r="AD2820" s="177">
        <v>0</v>
      </c>
      <c r="AE2820" s="177">
        <v>0</v>
      </c>
      <c r="AF2820" s="177">
        <v>15.79723636298128</v>
      </c>
      <c r="AG2820" s="177">
        <v>0</v>
      </c>
      <c r="AH2820" s="177">
        <v>0</v>
      </c>
      <c r="AI2820" s="177">
        <v>0</v>
      </c>
      <c r="AJ2820" s="177">
        <v>0</v>
      </c>
    </row>
    <row r="2821" spans="1:36" hidden="1" outlineLevel="1" x14ac:dyDescent="0.25">
      <c r="A2821" s="190">
        <f t="shared" si="752"/>
        <v>2025</v>
      </c>
      <c r="B2821" s="55">
        <f t="shared" si="753"/>
        <v>9</v>
      </c>
      <c r="C2821" s="55">
        <f t="shared" si="754"/>
        <v>22</v>
      </c>
      <c r="D2821" s="55">
        <f t="shared" si="750"/>
        <v>117</v>
      </c>
      <c r="F2821" s="63">
        <f t="shared" si="759"/>
        <v>45901.916666666613</v>
      </c>
      <c r="G2821" s="64">
        <f t="shared" si="751"/>
        <v>160.61107954037789</v>
      </c>
      <c r="H2821" s="64">
        <f t="shared" si="764"/>
        <v>0</v>
      </c>
      <c r="I2821" s="64">
        <f t="shared" si="764"/>
        <v>2.9750000000000001</v>
      </c>
      <c r="J2821" s="64">
        <f t="shared" si="764"/>
        <v>0</v>
      </c>
      <c r="K2821" s="64">
        <f t="shared" si="764"/>
        <v>0</v>
      </c>
      <c r="L2821" s="64">
        <f t="shared" si="764"/>
        <v>0</v>
      </c>
      <c r="M2821" s="64">
        <f t="shared" si="764"/>
        <v>16.68031168761998</v>
      </c>
      <c r="N2821" s="64">
        <f t="shared" si="764"/>
        <v>140.9557678527579</v>
      </c>
      <c r="O2821" s="121"/>
      <c r="P2821" s="177">
        <v>2.9750000000000001</v>
      </c>
      <c r="Q2821" s="177">
        <v>18.775754708853146</v>
      </c>
      <c r="R2821" s="177">
        <v>18.775754708853146</v>
      </c>
      <c r="S2821" s="177">
        <v>0</v>
      </c>
      <c r="T2821" s="177">
        <v>0</v>
      </c>
      <c r="U2821" s="177">
        <v>18.775754708853146</v>
      </c>
      <c r="V2821" s="177">
        <v>18.775754708853146</v>
      </c>
      <c r="W2821" s="177">
        <v>0</v>
      </c>
      <c r="X2821" s="177">
        <v>0</v>
      </c>
      <c r="Y2821" s="177">
        <v>0</v>
      </c>
      <c r="Z2821" s="177">
        <v>0</v>
      </c>
      <c r="AA2821" s="177">
        <v>25.233925639131112</v>
      </c>
      <c r="AB2821" s="177">
        <v>25.81448938373417</v>
      </c>
      <c r="AC2821" s="177">
        <v>14.804333994480046</v>
      </c>
      <c r="AD2821" s="177">
        <v>0</v>
      </c>
      <c r="AE2821" s="177">
        <v>0</v>
      </c>
      <c r="AF2821" s="177">
        <v>16.68031168761998</v>
      </c>
      <c r="AG2821" s="177">
        <v>0</v>
      </c>
      <c r="AH2821" s="177">
        <v>0</v>
      </c>
      <c r="AI2821" s="177">
        <v>0</v>
      </c>
      <c r="AJ2821" s="177">
        <v>0</v>
      </c>
    </row>
    <row r="2822" spans="1:36" hidden="1" outlineLevel="1" x14ac:dyDescent="0.25">
      <c r="A2822" s="190">
        <f t="shared" si="752"/>
        <v>2025</v>
      </c>
      <c r="B2822" s="55">
        <f t="shared" si="753"/>
        <v>9</v>
      </c>
      <c r="C2822" s="55">
        <f t="shared" si="754"/>
        <v>23</v>
      </c>
      <c r="D2822" s="55">
        <f t="shared" si="750"/>
        <v>117</v>
      </c>
      <c r="F2822" s="63">
        <f t="shared" si="759"/>
        <v>45901.958333333278</v>
      </c>
      <c r="G2822" s="64">
        <f t="shared" si="751"/>
        <v>154.13747681135911</v>
      </c>
      <c r="H2822" s="64">
        <f t="shared" si="764"/>
        <v>0</v>
      </c>
      <c r="I2822" s="64">
        <f t="shared" si="764"/>
        <v>2.9750000000000001</v>
      </c>
      <c r="J2822" s="64">
        <f t="shared" si="764"/>
        <v>0</v>
      </c>
      <c r="K2822" s="64">
        <f t="shared" si="764"/>
        <v>0</v>
      </c>
      <c r="L2822" s="64">
        <f t="shared" si="764"/>
        <v>0</v>
      </c>
      <c r="M2822" s="64">
        <f t="shared" si="764"/>
        <v>17.170909090197039</v>
      </c>
      <c r="N2822" s="64">
        <f t="shared" si="764"/>
        <v>133.99156772116206</v>
      </c>
      <c r="O2822" s="121"/>
      <c r="P2822" s="177">
        <v>2.9750000000000001</v>
      </c>
      <c r="Q2822" s="177">
        <v>16.354073942343547</v>
      </c>
      <c r="R2822" s="177">
        <v>16.354073942343547</v>
      </c>
      <c r="S2822" s="177">
        <v>0</v>
      </c>
      <c r="T2822" s="177">
        <v>0</v>
      </c>
      <c r="U2822" s="177">
        <v>16.354073942343547</v>
      </c>
      <c r="V2822" s="177">
        <v>16.354073942343547</v>
      </c>
      <c r="W2822" s="177">
        <v>0</v>
      </c>
      <c r="X2822" s="177">
        <v>0</v>
      </c>
      <c r="Y2822" s="177">
        <v>0</v>
      </c>
      <c r="Z2822" s="177">
        <v>0</v>
      </c>
      <c r="AA2822" s="177">
        <v>28.675931156403223</v>
      </c>
      <c r="AB2822" s="177">
        <v>26.349870879340756</v>
      </c>
      <c r="AC2822" s="177">
        <v>13.549469916043877</v>
      </c>
      <c r="AD2822" s="177">
        <v>0</v>
      </c>
      <c r="AE2822" s="177">
        <v>0</v>
      </c>
      <c r="AF2822" s="177">
        <v>17.170909090197039</v>
      </c>
      <c r="AG2822" s="177">
        <v>0</v>
      </c>
      <c r="AH2822" s="177">
        <v>0</v>
      </c>
      <c r="AI2822" s="177">
        <v>0</v>
      </c>
      <c r="AJ2822" s="177">
        <v>0</v>
      </c>
    </row>
    <row r="2823" spans="1:36" hidden="1" outlineLevel="1" x14ac:dyDescent="0.25">
      <c r="A2823" s="190">
        <f t="shared" si="752"/>
        <v>2025</v>
      </c>
      <c r="B2823" s="55">
        <f t="shared" si="753"/>
        <v>10</v>
      </c>
      <c r="C2823" s="55">
        <f t="shared" si="754"/>
        <v>0</v>
      </c>
      <c r="D2823" s="55">
        <f t="shared" si="750"/>
        <v>118</v>
      </c>
      <c r="F2823" s="63">
        <f t="shared" ref="F2823" si="765">EDATE(F2799,1)</f>
        <v>45931</v>
      </c>
      <c r="G2823" s="64">
        <f t="shared" si="751"/>
        <v>218.53941617571385</v>
      </c>
      <c r="H2823" s="64">
        <f t="shared" si="764"/>
        <v>0</v>
      </c>
      <c r="I2823" s="64">
        <f t="shared" si="764"/>
        <v>2.9750000000000001</v>
      </c>
      <c r="J2823" s="64">
        <f t="shared" si="764"/>
        <v>0</v>
      </c>
      <c r="K2823" s="64">
        <f t="shared" si="764"/>
        <v>0</v>
      </c>
      <c r="L2823" s="64">
        <f t="shared" si="764"/>
        <v>0</v>
      </c>
      <c r="M2823" s="64">
        <f t="shared" si="764"/>
        <v>15.546919082303422</v>
      </c>
      <c r="N2823" s="64">
        <f t="shared" si="764"/>
        <v>200.01749709341044</v>
      </c>
      <c r="O2823" s="121"/>
      <c r="P2823" s="177">
        <v>2.9750000000000001</v>
      </c>
      <c r="Q2823" s="177">
        <v>25.535850806003353</v>
      </c>
      <c r="R2823" s="177">
        <v>25.535850806003353</v>
      </c>
      <c r="S2823" s="177">
        <v>0</v>
      </c>
      <c r="T2823" s="177">
        <v>0</v>
      </c>
      <c r="U2823" s="177">
        <v>25.535850806003353</v>
      </c>
      <c r="V2823" s="177">
        <v>25.535850806003353</v>
      </c>
      <c r="W2823" s="177">
        <v>0</v>
      </c>
      <c r="X2823" s="177">
        <v>0</v>
      </c>
      <c r="Y2823" s="177">
        <v>0</v>
      </c>
      <c r="Z2823" s="177">
        <v>0</v>
      </c>
      <c r="AA2823" s="177">
        <v>33.082139732555845</v>
      </c>
      <c r="AB2823" s="177">
        <v>34.453816376099688</v>
      </c>
      <c r="AC2823" s="177">
        <v>30.338137760741493</v>
      </c>
      <c r="AD2823" s="177">
        <v>0</v>
      </c>
      <c r="AE2823" s="177">
        <v>0</v>
      </c>
      <c r="AF2823" s="177">
        <v>15.546919082303422</v>
      </c>
      <c r="AG2823" s="177">
        <v>0</v>
      </c>
      <c r="AH2823" s="177">
        <v>0</v>
      </c>
      <c r="AI2823" s="177">
        <v>0</v>
      </c>
      <c r="AJ2823" s="177">
        <v>0</v>
      </c>
    </row>
    <row r="2824" spans="1:36" hidden="1" outlineLevel="1" x14ac:dyDescent="0.25">
      <c r="A2824" s="190">
        <f t="shared" si="752"/>
        <v>2025</v>
      </c>
      <c r="B2824" s="55">
        <f t="shared" si="753"/>
        <v>10</v>
      </c>
      <c r="C2824" s="55">
        <f t="shared" si="754"/>
        <v>1</v>
      </c>
      <c r="D2824" s="55">
        <f t="shared" si="750"/>
        <v>118</v>
      </c>
      <c r="F2824" s="63">
        <f t="shared" ref="F2824" si="766">F2823+1/24</f>
        <v>45931.041666666664</v>
      </c>
      <c r="G2824" s="64">
        <f t="shared" si="751"/>
        <v>216.19303982734479</v>
      </c>
      <c r="H2824" s="64">
        <f t="shared" si="764"/>
        <v>0</v>
      </c>
      <c r="I2824" s="64">
        <f t="shared" si="764"/>
        <v>2.9750000000000001</v>
      </c>
      <c r="J2824" s="64">
        <f t="shared" si="764"/>
        <v>0</v>
      </c>
      <c r="K2824" s="64">
        <f t="shared" si="764"/>
        <v>0</v>
      </c>
      <c r="L2824" s="64">
        <f t="shared" si="764"/>
        <v>0</v>
      </c>
      <c r="M2824" s="64">
        <f t="shared" si="764"/>
        <v>14.383544184988196</v>
      </c>
      <c r="N2824" s="64">
        <f t="shared" si="764"/>
        <v>198.83449564235659</v>
      </c>
      <c r="O2824" s="121"/>
      <c r="P2824" s="177">
        <v>2.9750000000000001</v>
      </c>
      <c r="Q2824" s="177">
        <v>25.628596026848399</v>
      </c>
      <c r="R2824" s="177">
        <v>25.628596026848399</v>
      </c>
      <c r="S2824" s="177">
        <v>0</v>
      </c>
      <c r="T2824" s="177">
        <v>0</v>
      </c>
      <c r="U2824" s="177">
        <v>25.628596026848399</v>
      </c>
      <c r="V2824" s="177">
        <v>25.628596026848399</v>
      </c>
      <c r="W2824" s="177">
        <v>0</v>
      </c>
      <c r="X2824" s="177">
        <v>0</v>
      </c>
      <c r="Y2824" s="177">
        <v>0</v>
      </c>
      <c r="Z2824" s="177">
        <v>0</v>
      </c>
      <c r="AA2824" s="177">
        <v>32.000403906272396</v>
      </c>
      <c r="AB2824" s="177">
        <v>35.185066308900751</v>
      </c>
      <c r="AC2824" s="177">
        <v>29.134641319789843</v>
      </c>
      <c r="AD2824" s="177">
        <v>0</v>
      </c>
      <c r="AE2824" s="177">
        <v>0</v>
      </c>
      <c r="AF2824" s="177">
        <v>14.383544184988196</v>
      </c>
      <c r="AG2824" s="177">
        <v>0</v>
      </c>
      <c r="AH2824" s="177">
        <v>0</v>
      </c>
      <c r="AI2824" s="177">
        <v>0</v>
      </c>
      <c r="AJ2824" s="177">
        <v>0</v>
      </c>
    </row>
    <row r="2825" spans="1:36" hidden="1" outlineLevel="1" x14ac:dyDescent="0.25">
      <c r="A2825" s="190">
        <f t="shared" si="752"/>
        <v>2025</v>
      </c>
      <c r="B2825" s="55">
        <f t="shared" si="753"/>
        <v>10</v>
      </c>
      <c r="C2825" s="55">
        <f t="shared" si="754"/>
        <v>2</v>
      </c>
      <c r="D2825" s="55">
        <f t="shared" si="750"/>
        <v>118</v>
      </c>
      <c r="F2825" s="63">
        <f t="shared" si="759"/>
        <v>45931.083333333328</v>
      </c>
      <c r="G2825" s="64">
        <f t="shared" si="751"/>
        <v>213.89660577183815</v>
      </c>
      <c r="H2825" s="64">
        <f t="shared" ref="H2825:N2834" si="767">SUMIF($P$6:$AK$6,H$6,$P2825:$AK2825)</f>
        <v>0</v>
      </c>
      <c r="I2825" s="64">
        <f t="shared" si="767"/>
        <v>2.9750000000000001</v>
      </c>
      <c r="J2825" s="64">
        <f t="shared" si="767"/>
        <v>0</v>
      </c>
      <c r="K2825" s="64">
        <f t="shared" si="767"/>
        <v>0</v>
      </c>
      <c r="L2825" s="64">
        <f t="shared" si="767"/>
        <v>0</v>
      </c>
      <c r="M2825" s="64">
        <f t="shared" si="767"/>
        <v>13.748976059179894</v>
      </c>
      <c r="N2825" s="64">
        <f t="shared" si="767"/>
        <v>197.17262971265825</v>
      </c>
      <c r="O2825" s="121"/>
      <c r="P2825" s="177">
        <v>2.9750000000000001</v>
      </c>
      <c r="Q2825" s="177">
        <v>25.237005094391524</v>
      </c>
      <c r="R2825" s="177">
        <v>25.237005094391524</v>
      </c>
      <c r="S2825" s="177">
        <v>0</v>
      </c>
      <c r="T2825" s="177">
        <v>0</v>
      </c>
      <c r="U2825" s="177">
        <v>25.237005094391524</v>
      </c>
      <c r="V2825" s="177">
        <v>25.237005094391524</v>
      </c>
      <c r="W2825" s="177">
        <v>0</v>
      </c>
      <c r="X2825" s="177">
        <v>0</v>
      </c>
      <c r="Y2825" s="177">
        <v>0</v>
      </c>
      <c r="Z2825" s="177">
        <v>0</v>
      </c>
      <c r="AA2825" s="177">
        <v>30.691855123838351</v>
      </c>
      <c r="AB2825" s="177">
        <v>36.365230782344888</v>
      </c>
      <c r="AC2825" s="177">
        <v>29.167523428908893</v>
      </c>
      <c r="AD2825" s="177">
        <v>0</v>
      </c>
      <c r="AE2825" s="177">
        <v>0</v>
      </c>
      <c r="AF2825" s="177">
        <v>13.748976059179894</v>
      </c>
      <c r="AG2825" s="177">
        <v>0</v>
      </c>
      <c r="AH2825" s="177">
        <v>0</v>
      </c>
      <c r="AI2825" s="177">
        <v>0</v>
      </c>
      <c r="AJ2825" s="177">
        <v>0</v>
      </c>
    </row>
    <row r="2826" spans="1:36" hidden="1" outlineLevel="1" x14ac:dyDescent="0.25">
      <c r="A2826" s="190">
        <f t="shared" si="752"/>
        <v>2025</v>
      </c>
      <c r="B2826" s="55">
        <f t="shared" si="753"/>
        <v>10</v>
      </c>
      <c r="C2826" s="55">
        <f t="shared" si="754"/>
        <v>3</v>
      </c>
      <c r="D2826" s="55">
        <f t="shared" si="750"/>
        <v>118</v>
      </c>
      <c r="F2826" s="63">
        <f t="shared" si="759"/>
        <v>45931.124999999993</v>
      </c>
      <c r="G2826" s="64">
        <f t="shared" si="751"/>
        <v>217.58971886912227</v>
      </c>
      <c r="H2826" s="64">
        <f t="shared" si="767"/>
        <v>0</v>
      </c>
      <c r="I2826" s="64">
        <f t="shared" si="767"/>
        <v>2.9750000000000001</v>
      </c>
      <c r="J2826" s="64">
        <f t="shared" si="767"/>
        <v>0</v>
      </c>
      <c r="K2826" s="64">
        <f t="shared" si="767"/>
        <v>0</v>
      </c>
      <c r="L2826" s="64">
        <f t="shared" si="767"/>
        <v>0</v>
      </c>
      <c r="M2826" s="64">
        <f t="shared" si="767"/>
        <v>13.431691996275742</v>
      </c>
      <c r="N2826" s="64">
        <f t="shared" si="767"/>
        <v>201.18302687284651</v>
      </c>
      <c r="O2826" s="121"/>
      <c r="P2826" s="177">
        <v>2.9750000000000001</v>
      </c>
      <c r="Q2826" s="177">
        <v>25.762561345846802</v>
      </c>
      <c r="R2826" s="177">
        <v>25.762561345846802</v>
      </c>
      <c r="S2826" s="177">
        <v>0</v>
      </c>
      <c r="T2826" s="177">
        <v>0</v>
      </c>
      <c r="U2826" s="177">
        <v>25.762561345846802</v>
      </c>
      <c r="V2826" s="177">
        <v>25.762561345846802</v>
      </c>
      <c r="W2826" s="177">
        <v>0</v>
      </c>
      <c r="X2826" s="177">
        <v>0</v>
      </c>
      <c r="Y2826" s="177">
        <v>0</v>
      </c>
      <c r="Z2826" s="177">
        <v>0</v>
      </c>
      <c r="AA2826" s="177">
        <v>30.627802136934882</v>
      </c>
      <c r="AB2826" s="177">
        <v>36.527819342325948</v>
      </c>
      <c r="AC2826" s="177">
        <v>30.977160010198471</v>
      </c>
      <c r="AD2826" s="177">
        <v>0</v>
      </c>
      <c r="AE2826" s="177">
        <v>0</v>
      </c>
      <c r="AF2826" s="177">
        <v>13.431691996275742</v>
      </c>
      <c r="AG2826" s="177">
        <v>0</v>
      </c>
      <c r="AH2826" s="177">
        <v>0</v>
      </c>
      <c r="AI2826" s="177">
        <v>0</v>
      </c>
      <c r="AJ2826" s="177">
        <v>0</v>
      </c>
    </row>
    <row r="2827" spans="1:36" hidden="1" outlineLevel="1" x14ac:dyDescent="0.25">
      <c r="A2827" s="190">
        <f t="shared" si="752"/>
        <v>2025</v>
      </c>
      <c r="B2827" s="55">
        <f t="shared" si="753"/>
        <v>10</v>
      </c>
      <c r="C2827" s="55">
        <f t="shared" si="754"/>
        <v>4</v>
      </c>
      <c r="D2827" s="55">
        <f t="shared" si="750"/>
        <v>118</v>
      </c>
      <c r="F2827" s="63">
        <f t="shared" si="759"/>
        <v>45931.166666666657</v>
      </c>
      <c r="G2827" s="64">
        <f t="shared" si="751"/>
        <v>222.08742185869764</v>
      </c>
      <c r="H2827" s="64">
        <f t="shared" si="767"/>
        <v>0</v>
      </c>
      <c r="I2827" s="64">
        <f t="shared" si="767"/>
        <v>2.9750000000000001</v>
      </c>
      <c r="J2827" s="64">
        <f t="shared" si="767"/>
        <v>0</v>
      </c>
      <c r="K2827" s="64">
        <f t="shared" si="767"/>
        <v>0</v>
      </c>
      <c r="L2827" s="64">
        <f t="shared" si="767"/>
        <v>0</v>
      </c>
      <c r="M2827" s="64">
        <f t="shared" si="767"/>
        <v>13.431691996275742</v>
      </c>
      <c r="N2827" s="64">
        <f t="shared" si="767"/>
        <v>205.68072986242188</v>
      </c>
      <c r="O2827" s="121"/>
      <c r="P2827" s="177">
        <v>2.9750000000000001</v>
      </c>
      <c r="Q2827" s="177">
        <v>26.545743210760541</v>
      </c>
      <c r="R2827" s="177">
        <v>26.545743210760541</v>
      </c>
      <c r="S2827" s="177">
        <v>0</v>
      </c>
      <c r="T2827" s="177">
        <v>0</v>
      </c>
      <c r="U2827" s="177">
        <v>26.545743210760541</v>
      </c>
      <c r="V2827" s="177">
        <v>26.545743210760541</v>
      </c>
      <c r="W2827" s="177">
        <v>0</v>
      </c>
      <c r="X2827" s="177">
        <v>0</v>
      </c>
      <c r="Y2827" s="177">
        <v>0</v>
      </c>
      <c r="Z2827" s="177">
        <v>0</v>
      </c>
      <c r="AA2827" s="177">
        <v>30.621470597310395</v>
      </c>
      <c r="AB2827" s="177">
        <v>36.574095465244653</v>
      </c>
      <c r="AC2827" s="177">
        <v>32.302190956824653</v>
      </c>
      <c r="AD2827" s="177">
        <v>0</v>
      </c>
      <c r="AE2827" s="177">
        <v>0</v>
      </c>
      <c r="AF2827" s="177">
        <v>13.431691996275742</v>
      </c>
      <c r="AG2827" s="177">
        <v>0</v>
      </c>
      <c r="AH2827" s="177">
        <v>0</v>
      </c>
      <c r="AI2827" s="177">
        <v>0</v>
      </c>
      <c r="AJ2827" s="177">
        <v>0</v>
      </c>
    </row>
    <row r="2828" spans="1:36" hidden="1" outlineLevel="1" x14ac:dyDescent="0.25">
      <c r="A2828" s="190">
        <f t="shared" si="752"/>
        <v>2025</v>
      </c>
      <c r="B2828" s="55">
        <f t="shared" si="753"/>
        <v>10</v>
      </c>
      <c r="C2828" s="55">
        <f t="shared" si="754"/>
        <v>5</v>
      </c>
      <c r="D2828" s="55">
        <f t="shared" si="750"/>
        <v>118</v>
      </c>
      <c r="F2828" s="63">
        <f t="shared" si="759"/>
        <v>45931.208333333321</v>
      </c>
      <c r="G2828" s="64">
        <f t="shared" si="751"/>
        <v>222.56423250661814</v>
      </c>
      <c r="H2828" s="64">
        <f t="shared" si="767"/>
        <v>0.13216498228024309</v>
      </c>
      <c r="I2828" s="64">
        <f t="shared" si="767"/>
        <v>4.4872048832751892</v>
      </c>
      <c r="J2828" s="64">
        <f t="shared" si="767"/>
        <v>0.11970422377903538</v>
      </c>
      <c r="K2828" s="64">
        <f t="shared" si="767"/>
        <v>0</v>
      </c>
      <c r="L2828" s="64">
        <f t="shared" si="767"/>
        <v>0</v>
      </c>
      <c r="M2828" s="64">
        <f t="shared" si="767"/>
        <v>12.797123870467441</v>
      </c>
      <c r="N2828" s="64">
        <f t="shared" si="767"/>
        <v>205.02803454681623</v>
      </c>
      <c r="O2828" s="121"/>
      <c r="P2828" s="177">
        <v>2.9750000000000001</v>
      </c>
      <c r="Q2828" s="177">
        <v>25.164869922623158</v>
      </c>
      <c r="R2828" s="177">
        <v>25.164869922623158</v>
      </c>
      <c r="S2828" s="177">
        <v>0.49146436426216944</v>
      </c>
      <c r="T2828" s="177">
        <v>1.0207405190130197</v>
      </c>
      <c r="U2828" s="177">
        <v>25.164869922623158</v>
      </c>
      <c r="V2828" s="177">
        <v>25.164869922623158</v>
      </c>
      <c r="W2828" s="177">
        <v>0</v>
      </c>
      <c r="X2828" s="177">
        <v>0</v>
      </c>
      <c r="Y2828" s="177">
        <v>0</v>
      </c>
      <c r="Z2828" s="177">
        <v>0</v>
      </c>
      <c r="AA2828" s="177">
        <v>36.008620974713097</v>
      </c>
      <c r="AB2828" s="177">
        <v>36.971330770707254</v>
      </c>
      <c r="AC2828" s="177">
        <v>31.388603110903276</v>
      </c>
      <c r="AD2828" s="177">
        <v>0.13216498228024309</v>
      </c>
      <c r="AE2828" s="177">
        <v>0</v>
      </c>
      <c r="AF2828" s="177">
        <v>12.797123870467441</v>
      </c>
      <c r="AG2828" s="177">
        <v>3.9901407926345125E-2</v>
      </c>
      <c r="AH2828" s="177">
        <v>3.9901407926345125E-2</v>
      </c>
      <c r="AI2828" s="177">
        <v>3.9901407926345125E-2</v>
      </c>
      <c r="AJ2828" s="177">
        <v>0</v>
      </c>
    </row>
    <row r="2829" spans="1:36" hidden="1" outlineLevel="1" x14ac:dyDescent="0.25">
      <c r="A2829" s="190">
        <f t="shared" si="752"/>
        <v>2025</v>
      </c>
      <c r="B2829" s="55">
        <f t="shared" si="753"/>
        <v>10</v>
      </c>
      <c r="C2829" s="55">
        <f t="shared" si="754"/>
        <v>6</v>
      </c>
      <c r="D2829" s="55">
        <f t="shared" si="750"/>
        <v>118</v>
      </c>
      <c r="F2829" s="63">
        <f t="shared" si="759"/>
        <v>45931.249999999985</v>
      </c>
      <c r="G2829" s="64">
        <f t="shared" si="751"/>
        <v>367.9183158570296</v>
      </c>
      <c r="H2829" s="64">
        <f t="shared" si="767"/>
        <v>30.917591410214175</v>
      </c>
      <c r="I2829" s="64">
        <f t="shared" si="767"/>
        <v>32.383836676420955</v>
      </c>
      <c r="J2829" s="64">
        <f t="shared" si="767"/>
        <v>88.14571428271725</v>
      </c>
      <c r="K2829" s="64">
        <f t="shared" si="767"/>
        <v>0</v>
      </c>
      <c r="L2829" s="64">
        <f t="shared" si="767"/>
        <v>0</v>
      </c>
      <c r="M2829" s="64">
        <f t="shared" si="767"/>
        <v>12.797123870467441</v>
      </c>
      <c r="N2829" s="64">
        <f t="shared" si="767"/>
        <v>203.67404961720982</v>
      </c>
      <c r="O2829" s="121"/>
      <c r="P2829" s="177">
        <v>2.9750000000000001</v>
      </c>
      <c r="Q2829" s="177">
        <v>24.041622247944233</v>
      </c>
      <c r="R2829" s="177">
        <v>24.041622247944233</v>
      </c>
      <c r="S2829" s="177">
        <v>9.0077888150950312</v>
      </c>
      <c r="T2829" s="177">
        <v>15.521123981711105</v>
      </c>
      <c r="U2829" s="177">
        <v>24.041622247944233</v>
      </c>
      <c r="V2829" s="177">
        <v>24.041622247944233</v>
      </c>
      <c r="W2829" s="177">
        <v>0.38512642204604336</v>
      </c>
      <c r="X2829" s="177">
        <v>1.2242104340354369</v>
      </c>
      <c r="Y2829" s="177">
        <v>0.39935999999999999</v>
      </c>
      <c r="Z2829" s="177">
        <v>0</v>
      </c>
      <c r="AA2829" s="177">
        <v>36.941186830759456</v>
      </c>
      <c r="AB2829" s="177">
        <v>37.839693742691992</v>
      </c>
      <c r="AC2829" s="177">
        <v>32.726680051981454</v>
      </c>
      <c r="AD2829" s="177">
        <v>30.917591410214175</v>
      </c>
      <c r="AE2829" s="177">
        <v>2.4015844014245591</v>
      </c>
      <c r="AF2829" s="177">
        <v>12.797123870467441</v>
      </c>
      <c r="AG2829" s="177">
        <v>29.381904760905751</v>
      </c>
      <c r="AH2829" s="177">
        <v>29.381904760905751</v>
      </c>
      <c r="AI2829" s="177">
        <v>29.381904760905751</v>
      </c>
      <c r="AJ2829" s="177">
        <v>0.46964262210877722</v>
      </c>
    </row>
    <row r="2830" spans="1:36" hidden="1" outlineLevel="1" x14ac:dyDescent="0.25">
      <c r="A2830" s="190">
        <f t="shared" si="752"/>
        <v>2025</v>
      </c>
      <c r="B2830" s="55">
        <f t="shared" si="753"/>
        <v>10</v>
      </c>
      <c r="C2830" s="55">
        <f t="shared" si="754"/>
        <v>7</v>
      </c>
      <c r="D2830" s="55">
        <f t="shared" si="750"/>
        <v>118</v>
      </c>
      <c r="F2830" s="63">
        <f t="shared" si="759"/>
        <v>45931.29166666665</v>
      </c>
      <c r="G2830" s="64">
        <f t="shared" si="751"/>
        <v>602.04941229495273</v>
      </c>
      <c r="H2830" s="64">
        <f t="shared" si="767"/>
        <v>64.117349183402808</v>
      </c>
      <c r="I2830" s="64">
        <f t="shared" si="767"/>
        <v>110.67200883242501</v>
      </c>
      <c r="J2830" s="64">
        <f t="shared" si="767"/>
        <v>193.74889276276932</v>
      </c>
      <c r="K2830" s="64">
        <f t="shared" si="767"/>
        <v>0</v>
      </c>
      <c r="L2830" s="64">
        <f t="shared" si="767"/>
        <v>0</v>
      </c>
      <c r="M2830" s="64">
        <f t="shared" si="767"/>
        <v>13.114407933371591</v>
      </c>
      <c r="N2830" s="64">
        <f t="shared" si="767"/>
        <v>220.39675358298408</v>
      </c>
      <c r="O2830" s="121"/>
      <c r="P2830" s="177">
        <v>2.9750000000000001</v>
      </c>
      <c r="Q2830" s="177">
        <v>28.699493339273335</v>
      </c>
      <c r="R2830" s="177">
        <v>28.699493339273335</v>
      </c>
      <c r="S2830" s="177">
        <v>20.152443542155037</v>
      </c>
      <c r="T2830" s="177">
        <v>28.524229864173762</v>
      </c>
      <c r="U2830" s="177">
        <v>28.699493339273335</v>
      </c>
      <c r="V2830" s="177">
        <v>28.699493339273335</v>
      </c>
      <c r="W2830" s="177">
        <v>3.1531170728726883</v>
      </c>
      <c r="X2830" s="177">
        <v>15.220431560468878</v>
      </c>
      <c r="Y2830" s="177">
        <v>11.182080000000001</v>
      </c>
      <c r="Z2830" s="177">
        <v>0</v>
      </c>
      <c r="AA2830" s="177">
        <v>36.086512143947928</v>
      </c>
      <c r="AB2830" s="177">
        <v>36.374935968811592</v>
      </c>
      <c r="AC2830" s="177">
        <v>33.137332113131201</v>
      </c>
      <c r="AD2830" s="177">
        <v>64.117349183402808</v>
      </c>
      <c r="AE2830" s="177">
        <v>16.724906777328744</v>
      </c>
      <c r="AF2830" s="177">
        <v>13.114407933371591</v>
      </c>
      <c r="AG2830" s="177">
        <v>64.582964254256439</v>
      </c>
      <c r="AH2830" s="177">
        <v>64.582964254256439</v>
      </c>
      <c r="AI2830" s="177">
        <v>64.582964254256439</v>
      </c>
      <c r="AJ2830" s="177">
        <v>12.739800015425892</v>
      </c>
    </row>
    <row r="2831" spans="1:36" hidden="1" outlineLevel="1" x14ac:dyDescent="0.25">
      <c r="A2831" s="190">
        <f t="shared" si="752"/>
        <v>2025</v>
      </c>
      <c r="B2831" s="55">
        <f t="shared" si="753"/>
        <v>10</v>
      </c>
      <c r="C2831" s="55">
        <f t="shared" si="754"/>
        <v>8</v>
      </c>
      <c r="D2831" s="55">
        <f t="shared" ref="D2831:D2894" si="768">MATCH(DATE(YEAR(F2831),B2831,1),$F$7505:$F$7816,0)</f>
        <v>118</v>
      </c>
      <c r="F2831" s="63">
        <f t="shared" si="759"/>
        <v>45931.333333333314</v>
      </c>
      <c r="G2831" s="64">
        <f t="shared" ref="G2831:G2894" si="769">SUM(H2831:N2831)</f>
        <v>679.32245699029932</v>
      </c>
      <c r="H2831" s="64">
        <f t="shared" si="767"/>
        <v>61.143983283540877</v>
      </c>
      <c r="I2831" s="64">
        <f t="shared" si="767"/>
        <v>168.98266710964873</v>
      </c>
      <c r="J2831" s="64">
        <f t="shared" si="767"/>
        <v>185.53784067129084</v>
      </c>
      <c r="K2831" s="64">
        <f t="shared" si="767"/>
        <v>0</v>
      </c>
      <c r="L2831" s="64">
        <f t="shared" si="767"/>
        <v>0</v>
      </c>
      <c r="M2831" s="64">
        <f t="shared" si="767"/>
        <v>12.479839807563289</v>
      </c>
      <c r="N2831" s="64">
        <f t="shared" si="767"/>
        <v>251.17812611825562</v>
      </c>
      <c r="O2831" s="121"/>
      <c r="P2831" s="177">
        <v>2.9750000000000001</v>
      </c>
      <c r="Q2831" s="177">
        <v>35.325624117425129</v>
      </c>
      <c r="R2831" s="177">
        <v>35.325624117425129</v>
      </c>
      <c r="S2831" s="177">
        <v>26.865160278711112</v>
      </c>
      <c r="T2831" s="177">
        <v>28.028818422614492</v>
      </c>
      <c r="U2831" s="177">
        <v>35.325624117425129</v>
      </c>
      <c r="V2831" s="177">
        <v>35.325624117425129</v>
      </c>
      <c r="W2831" s="177">
        <v>6.0333763410734855</v>
      </c>
      <c r="X2831" s="177">
        <v>28.132760845655778</v>
      </c>
      <c r="Y2831" s="177">
        <v>23.562239999999999</v>
      </c>
      <c r="Z2831" s="177">
        <v>0</v>
      </c>
      <c r="AA2831" s="177">
        <v>37.453913487185162</v>
      </c>
      <c r="AB2831" s="177">
        <v>36.401193221244469</v>
      </c>
      <c r="AC2831" s="177">
        <v>36.020522940125453</v>
      </c>
      <c r="AD2831" s="177">
        <v>61.143983283540877</v>
      </c>
      <c r="AE2831" s="177">
        <v>25.573114031763062</v>
      </c>
      <c r="AF2831" s="177">
        <v>12.479839807563289</v>
      </c>
      <c r="AG2831" s="177">
        <v>61.845946890430284</v>
      </c>
      <c r="AH2831" s="177">
        <v>61.845946890430284</v>
      </c>
      <c r="AI2831" s="177">
        <v>61.845946890430284</v>
      </c>
      <c r="AJ2831" s="177">
        <v>27.812197189830798</v>
      </c>
    </row>
    <row r="2832" spans="1:36" hidden="1" outlineLevel="1" x14ac:dyDescent="0.25">
      <c r="A2832" s="190">
        <f t="shared" ref="A2832:A2895" si="770">YEAR(F2832)</f>
        <v>2025</v>
      </c>
      <c r="B2832" s="55">
        <f t="shared" ref="B2832:B2895" si="771">MONTH(F2832)</f>
        <v>10</v>
      </c>
      <c r="C2832" s="55">
        <f t="shared" ref="C2832:C2895" si="772">HOUR(F2832)</f>
        <v>9</v>
      </c>
      <c r="D2832" s="55">
        <f t="shared" si="768"/>
        <v>118</v>
      </c>
      <c r="F2832" s="63">
        <f t="shared" si="759"/>
        <v>45931.374999999978</v>
      </c>
      <c r="G2832" s="64">
        <f t="shared" si="769"/>
        <v>692.21894742869517</v>
      </c>
      <c r="H2832" s="64">
        <f t="shared" si="767"/>
        <v>59.720764581922502</v>
      </c>
      <c r="I2832" s="64">
        <f t="shared" si="767"/>
        <v>185.95251340974778</v>
      </c>
      <c r="J2832" s="64">
        <f t="shared" si="767"/>
        <v>176.56051847728148</v>
      </c>
      <c r="K2832" s="64">
        <f t="shared" si="767"/>
        <v>0</v>
      </c>
      <c r="L2832" s="64">
        <f t="shared" si="767"/>
        <v>0</v>
      </c>
      <c r="M2832" s="64">
        <f t="shared" si="767"/>
        <v>10.576135430138381</v>
      </c>
      <c r="N2832" s="64">
        <f t="shared" si="767"/>
        <v>259.40901552960497</v>
      </c>
      <c r="O2832" s="121"/>
      <c r="P2832" s="177">
        <v>2.9750000000000001</v>
      </c>
      <c r="Q2832" s="177">
        <v>36.840462724560922</v>
      </c>
      <c r="R2832" s="177">
        <v>36.840462724560922</v>
      </c>
      <c r="S2832" s="177">
        <v>30.436800888348639</v>
      </c>
      <c r="T2832" s="177">
        <v>27.481829982346145</v>
      </c>
      <c r="U2832" s="177">
        <v>36.840462724560922</v>
      </c>
      <c r="V2832" s="177">
        <v>36.840462724560922</v>
      </c>
      <c r="W2832" s="177">
        <v>5.9741423322639875</v>
      </c>
      <c r="X2832" s="177">
        <v>27.688711096077231</v>
      </c>
      <c r="Y2832" s="177">
        <v>33.146879999999996</v>
      </c>
      <c r="Z2832" s="177">
        <v>0</v>
      </c>
      <c r="AA2832" s="177">
        <v>38.321847151282526</v>
      </c>
      <c r="AB2832" s="177">
        <v>36.916719911585965</v>
      </c>
      <c r="AC2832" s="177">
        <v>36.808597568492793</v>
      </c>
      <c r="AD2832" s="177">
        <v>59.720764581922502</v>
      </c>
      <c r="AE2832" s="177">
        <v>27.000888890428328</v>
      </c>
      <c r="AF2832" s="177">
        <v>10.576135430138381</v>
      </c>
      <c r="AG2832" s="177">
        <v>58.853506159093826</v>
      </c>
      <c r="AH2832" s="177">
        <v>58.853506159093826</v>
      </c>
      <c r="AI2832" s="177">
        <v>58.853506159093826</v>
      </c>
      <c r="AJ2832" s="177">
        <v>31.248260220283427</v>
      </c>
    </row>
    <row r="2833" spans="1:36" hidden="1" outlineLevel="1" x14ac:dyDescent="0.25">
      <c r="A2833" s="190">
        <f t="shared" si="770"/>
        <v>2025</v>
      </c>
      <c r="B2833" s="55">
        <f t="shared" si="771"/>
        <v>10</v>
      </c>
      <c r="C2833" s="55">
        <f t="shared" si="772"/>
        <v>10</v>
      </c>
      <c r="D2833" s="55">
        <f t="shared" si="768"/>
        <v>118</v>
      </c>
      <c r="F2833" s="63">
        <f t="shared" si="759"/>
        <v>45931.416666666642</v>
      </c>
      <c r="G2833" s="64">
        <f t="shared" si="769"/>
        <v>681.41163579366457</v>
      </c>
      <c r="H2833" s="64">
        <f t="shared" si="767"/>
        <v>58.561594847210571</v>
      </c>
      <c r="I2833" s="64">
        <f t="shared" si="767"/>
        <v>185.02547158131483</v>
      </c>
      <c r="J2833" s="64">
        <f t="shared" si="767"/>
        <v>158.54346054572147</v>
      </c>
      <c r="K2833" s="64">
        <f t="shared" si="767"/>
        <v>0</v>
      </c>
      <c r="L2833" s="64">
        <f t="shared" si="767"/>
        <v>0</v>
      </c>
      <c r="M2833" s="64">
        <f t="shared" si="767"/>
        <v>9.9415673043300767</v>
      </c>
      <c r="N2833" s="64">
        <f t="shared" si="767"/>
        <v>269.3395415150876</v>
      </c>
      <c r="O2833" s="121"/>
      <c r="P2833" s="177">
        <v>2.9750000000000001</v>
      </c>
      <c r="Q2833" s="177">
        <v>39.633124374450716</v>
      </c>
      <c r="R2833" s="177">
        <v>39.633124374450716</v>
      </c>
      <c r="S2833" s="177">
        <v>31.448363170027271</v>
      </c>
      <c r="T2833" s="177">
        <v>25.259753725939117</v>
      </c>
      <c r="U2833" s="177">
        <v>39.633124374450716</v>
      </c>
      <c r="V2833" s="177">
        <v>39.633124374450716</v>
      </c>
      <c r="W2833" s="177">
        <v>5.6200333246198371</v>
      </c>
      <c r="X2833" s="177">
        <v>26.281291469764444</v>
      </c>
      <c r="Y2833" s="177">
        <v>38.737920000000003</v>
      </c>
      <c r="Z2833" s="177">
        <v>0</v>
      </c>
      <c r="AA2833" s="177">
        <v>38.669395627378108</v>
      </c>
      <c r="AB2833" s="177">
        <v>37.256016942353547</v>
      </c>
      <c r="AC2833" s="177">
        <v>34.881631447553097</v>
      </c>
      <c r="AD2833" s="177">
        <v>58.561594847210571</v>
      </c>
      <c r="AE2833" s="177">
        <v>24.953431337278801</v>
      </c>
      <c r="AF2833" s="177">
        <v>9.9415673043300767</v>
      </c>
      <c r="AG2833" s="177">
        <v>52.84782018190716</v>
      </c>
      <c r="AH2833" s="177">
        <v>52.84782018190716</v>
      </c>
      <c r="AI2833" s="177">
        <v>52.84782018190716</v>
      </c>
      <c r="AJ2833" s="177">
        <v>29.749678553685367</v>
      </c>
    </row>
    <row r="2834" spans="1:36" hidden="1" outlineLevel="1" x14ac:dyDescent="0.25">
      <c r="A2834" s="190">
        <f t="shared" si="770"/>
        <v>2025</v>
      </c>
      <c r="B2834" s="55">
        <f t="shared" si="771"/>
        <v>10</v>
      </c>
      <c r="C2834" s="55">
        <f t="shared" si="772"/>
        <v>11</v>
      </c>
      <c r="D2834" s="55">
        <f t="shared" si="768"/>
        <v>118</v>
      </c>
      <c r="F2834" s="63">
        <f t="shared" si="759"/>
        <v>45931.458333333307</v>
      </c>
      <c r="G2834" s="64">
        <f t="shared" si="769"/>
        <v>688.40634296226415</v>
      </c>
      <c r="H2834" s="64">
        <f t="shared" si="767"/>
        <v>58.019554546091143</v>
      </c>
      <c r="I2834" s="64">
        <f t="shared" si="767"/>
        <v>184.16046239155975</v>
      </c>
      <c r="J2834" s="64">
        <f t="shared" si="767"/>
        <v>157.83803067117753</v>
      </c>
      <c r="K2834" s="64">
        <f t="shared" si="767"/>
        <v>0</v>
      </c>
      <c r="L2834" s="64">
        <f t="shared" si="767"/>
        <v>0</v>
      </c>
      <c r="M2834" s="64">
        <f t="shared" si="767"/>
        <v>9.0954764699190065</v>
      </c>
      <c r="N2834" s="64">
        <f t="shared" si="767"/>
        <v>279.29281888351676</v>
      </c>
      <c r="O2834" s="121"/>
      <c r="P2834" s="177">
        <v>2.9750000000000001</v>
      </c>
      <c r="Q2834" s="177">
        <v>42.879207104027408</v>
      </c>
      <c r="R2834" s="177">
        <v>42.879207104027408</v>
      </c>
      <c r="S2834" s="177">
        <v>32.143926037052026</v>
      </c>
      <c r="T2834" s="177">
        <v>25.593022813785396</v>
      </c>
      <c r="U2834" s="177">
        <v>42.879207104027408</v>
      </c>
      <c r="V2834" s="177">
        <v>42.879207104027408</v>
      </c>
      <c r="W2834" s="177">
        <v>5.298449385708488</v>
      </c>
      <c r="X2834" s="177">
        <v>25.076220457440719</v>
      </c>
      <c r="Y2834" s="177">
        <v>39.536639999999998</v>
      </c>
      <c r="Z2834" s="177">
        <v>0</v>
      </c>
      <c r="AA2834" s="177">
        <v>39.191168317834354</v>
      </c>
      <c r="AB2834" s="177">
        <v>36.057262683553965</v>
      </c>
      <c r="AC2834" s="177">
        <v>32.527559466018822</v>
      </c>
      <c r="AD2834" s="177">
        <v>58.019554546091143</v>
      </c>
      <c r="AE2834" s="177">
        <v>23.489762055310852</v>
      </c>
      <c r="AF2834" s="177">
        <v>9.0954764699190065</v>
      </c>
      <c r="AG2834" s="177">
        <v>52.612676890392514</v>
      </c>
      <c r="AH2834" s="177">
        <v>52.612676890392514</v>
      </c>
      <c r="AI2834" s="177">
        <v>52.612676890392514</v>
      </c>
      <c r="AJ2834" s="177">
        <v>30.047441642262271</v>
      </c>
    </row>
    <row r="2835" spans="1:36" hidden="1" outlineLevel="1" x14ac:dyDescent="0.25">
      <c r="A2835" s="190">
        <f t="shared" si="770"/>
        <v>2025</v>
      </c>
      <c r="B2835" s="55">
        <f t="shared" si="771"/>
        <v>10</v>
      </c>
      <c r="C2835" s="55">
        <f t="shared" si="772"/>
        <v>12</v>
      </c>
      <c r="D2835" s="55">
        <f t="shared" si="768"/>
        <v>118</v>
      </c>
      <c r="F2835" s="63">
        <f t="shared" si="759"/>
        <v>45931.499999999971</v>
      </c>
      <c r="G2835" s="64">
        <f t="shared" si="769"/>
        <v>698.21682439942811</v>
      </c>
      <c r="H2835" s="64">
        <f t="shared" ref="H2835:N2844" si="773">SUMIF($P$6:$AK$6,H$6,$P2835:$AK2835)</f>
        <v>59.373014785873281</v>
      </c>
      <c r="I2835" s="64">
        <f t="shared" si="773"/>
        <v>184.30291431443209</v>
      </c>
      <c r="J2835" s="64">
        <f t="shared" si="773"/>
        <v>163.45544790618106</v>
      </c>
      <c r="K2835" s="64">
        <f t="shared" si="773"/>
        <v>0</v>
      </c>
      <c r="L2835" s="64">
        <f t="shared" si="773"/>
        <v>0</v>
      </c>
      <c r="M2835" s="64">
        <f t="shared" si="773"/>
        <v>8.7781924070148563</v>
      </c>
      <c r="N2835" s="64">
        <f t="shared" si="773"/>
        <v>282.30725498592687</v>
      </c>
      <c r="O2835" s="121"/>
      <c r="P2835" s="177">
        <v>2.9750000000000001</v>
      </c>
      <c r="Q2835" s="177">
        <v>44.486790932008248</v>
      </c>
      <c r="R2835" s="177">
        <v>44.486790932008248</v>
      </c>
      <c r="S2835" s="177">
        <v>30.441585600305132</v>
      </c>
      <c r="T2835" s="177">
        <v>28.374611192258744</v>
      </c>
      <c r="U2835" s="177">
        <v>44.486790932008248</v>
      </c>
      <c r="V2835" s="177">
        <v>44.486790932008248</v>
      </c>
      <c r="W2835" s="177">
        <v>5.497694922649063</v>
      </c>
      <c r="X2835" s="177">
        <v>25.80897148896323</v>
      </c>
      <c r="Y2835" s="177">
        <v>35.942400000000006</v>
      </c>
      <c r="Z2835" s="177">
        <v>0</v>
      </c>
      <c r="AA2835" s="177">
        <v>38.85060719671629</v>
      </c>
      <c r="AB2835" s="177">
        <v>33.458142583074157</v>
      </c>
      <c r="AC2835" s="177">
        <v>32.05134147810341</v>
      </c>
      <c r="AD2835" s="177">
        <v>59.373014785873281</v>
      </c>
      <c r="AE2835" s="177">
        <v>24.969739704341759</v>
      </c>
      <c r="AF2835" s="177">
        <v>8.7781924070148563</v>
      </c>
      <c r="AG2835" s="177">
        <v>54.485149302060357</v>
      </c>
      <c r="AH2835" s="177">
        <v>54.485149302060357</v>
      </c>
      <c r="AI2835" s="177">
        <v>54.485149302060357</v>
      </c>
      <c r="AJ2835" s="177">
        <v>30.292911405914136</v>
      </c>
    </row>
    <row r="2836" spans="1:36" hidden="1" outlineLevel="1" x14ac:dyDescent="0.25">
      <c r="A2836" s="190">
        <f t="shared" si="770"/>
        <v>2025</v>
      </c>
      <c r="B2836" s="55">
        <f t="shared" si="771"/>
        <v>10</v>
      </c>
      <c r="C2836" s="55">
        <f t="shared" si="772"/>
        <v>13</v>
      </c>
      <c r="D2836" s="55">
        <f t="shared" si="768"/>
        <v>118</v>
      </c>
      <c r="F2836" s="63">
        <f t="shared" si="759"/>
        <v>45931.541666666635</v>
      </c>
      <c r="G2836" s="64">
        <f t="shared" si="769"/>
        <v>708.23358010211598</v>
      </c>
      <c r="H2836" s="64">
        <f t="shared" si="773"/>
        <v>56.758792915796874</v>
      </c>
      <c r="I2836" s="64">
        <f t="shared" si="773"/>
        <v>176.59011343991293</v>
      </c>
      <c r="J2836" s="64">
        <f t="shared" si="773"/>
        <v>188.86421085977287</v>
      </c>
      <c r="K2836" s="64">
        <f t="shared" si="773"/>
        <v>0</v>
      </c>
      <c r="L2836" s="64">
        <f t="shared" si="773"/>
        <v>0</v>
      </c>
      <c r="M2836" s="64">
        <f t="shared" si="773"/>
        <v>9.5185218871245425</v>
      </c>
      <c r="N2836" s="64">
        <f t="shared" si="773"/>
        <v>276.50194099950875</v>
      </c>
      <c r="O2836" s="121"/>
      <c r="P2836" s="177">
        <v>2.9750000000000001</v>
      </c>
      <c r="Q2836" s="177">
        <v>43.920014582399617</v>
      </c>
      <c r="R2836" s="177">
        <v>43.920014582399617</v>
      </c>
      <c r="S2836" s="177">
        <v>24.812043312474021</v>
      </c>
      <c r="T2836" s="177">
        <v>27.175362783565109</v>
      </c>
      <c r="U2836" s="177">
        <v>43.920014582399617</v>
      </c>
      <c r="V2836" s="177">
        <v>43.920014582399617</v>
      </c>
      <c r="W2836" s="177">
        <v>5.8384933422338863</v>
      </c>
      <c r="X2836" s="177">
        <v>26.089074469781526</v>
      </c>
      <c r="Y2836" s="177">
        <v>32.747520000000002</v>
      </c>
      <c r="Z2836" s="177">
        <v>0</v>
      </c>
      <c r="AA2836" s="177">
        <v>36.659984415851277</v>
      </c>
      <c r="AB2836" s="177">
        <v>32.573863245887729</v>
      </c>
      <c r="AC2836" s="177">
        <v>31.588035008171239</v>
      </c>
      <c r="AD2836" s="177">
        <v>56.758792915796874</v>
      </c>
      <c r="AE2836" s="177">
        <v>25.709322474445734</v>
      </c>
      <c r="AF2836" s="177">
        <v>9.5185218871245425</v>
      </c>
      <c r="AG2836" s="177">
        <v>62.954736953257623</v>
      </c>
      <c r="AH2836" s="177">
        <v>62.954736953257623</v>
      </c>
      <c r="AI2836" s="177">
        <v>62.954736953257623</v>
      </c>
      <c r="AJ2836" s="177">
        <v>31.243297057412629</v>
      </c>
    </row>
    <row r="2837" spans="1:36" hidden="1" outlineLevel="1" x14ac:dyDescent="0.25">
      <c r="A2837" s="190">
        <f t="shared" si="770"/>
        <v>2025</v>
      </c>
      <c r="B2837" s="55">
        <f t="shared" si="771"/>
        <v>10</v>
      </c>
      <c r="C2837" s="55">
        <f t="shared" si="772"/>
        <v>14</v>
      </c>
      <c r="D2837" s="55">
        <f t="shared" si="768"/>
        <v>118</v>
      </c>
      <c r="F2837" s="63">
        <f t="shared" si="759"/>
        <v>45931.583333333299</v>
      </c>
      <c r="G2837" s="64">
        <f t="shared" si="769"/>
        <v>669.94111460304794</v>
      </c>
      <c r="H2837" s="64">
        <f t="shared" si="773"/>
        <v>54.197284361787055</v>
      </c>
      <c r="I2837" s="64">
        <f t="shared" si="773"/>
        <v>160.13255290557709</v>
      </c>
      <c r="J2837" s="64">
        <f t="shared" si="773"/>
        <v>181.18756614631747</v>
      </c>
      <c r="K2837" s="64">
        <f t="shared" si="773"/>
        <v>0</v>
      </c>
      <c r="L2837" s="64">
        <f t="shared" si="773"/>
        <v>0</v>
      </c>
      <c r="M2837" s="64">
        <f t="shared" si="773"/>
        <v>9.6242832414259283</v>
      </c>
      <c r="N2837" s="64">
        <f t="shared" si="773"/>
        <v>264.79942794794039</v>
      </c>
      <c r="O2837" s="121"/>
      <c r="P2837" s="177">
        <v>2.9750000000000001</v>
      </c>
      <c r="Q2837" s="177">
        <v>41.9414498710386</v>
      </c>
      <c r="R2837" s="177">
        <v>41.9414498710386</v>
      </c>
      <c r="S2837" s="177">
        <v>18.055994636896937</v>
      </c>
      <c r="T2837" s="177">
        <v>24.316242529612939</v>
      </c>
      <c r="U2837" s="177">
        <v>41.9414498710386</v>
      </c>
      <c r="V2837" s="177">
        <v>41.9414498710386</v>
      </c>
      <c r="W2837" s="177">
        <v>5.9542505629947957</v>
      </c>
      <c r="X2837" s="177">
        <v>25.918597376583435</v>
      </c>
      <c r="Y2837" s="177">
        <v>24.76032</v>
      </c>
      <c r="Z2837" s="177">
        <v>0</v>
      </c>
      <c r="AA2837" s="177">
        <v>34.324661942006337</v>
      </c>
      <c r="AB2837" s="177">
        <v>32.239617633883441</v>
      </c>
      <c r="AC2837" s="177">
        <v>30.469348887896214</v>
      </c>
      <c r="AD2837" s="177">
        <v>54.197284361787055</v>
      </c>
      <c r="AE2837" s="177">
        <v>25.839809475009339</v>
      </c>
      <c r="AF2837" s="177">
        <v>9.6242832414259283</v>
      </c>
      <c r="AG2837" s="177">
        <v>60.395855382105822</v>
      </c>
      <c r="AH2837" s="177">
        <v>60.395855382105822</v>
      </c>
      <c r="AI2837" s="177">
        <v>60.395855382105822</v>
      </c>
      <c r="AJ2837" s="177">
        <v>32.312338324479654</v>
      </c>
    </row>
    <row r="2838" spans="1:36" hidden="1" outlineLevel="1" x14ac:dyDescent="0.25">
      <c r="A2838" s="190">
        <f t="shared" si="770"/>
        <v>2025</v>
      </c>
      <c r="B2838" s="55">
        <f t="shared" si="771"/>
        <v>10</v>
      </c>
      <c r="C2838" s="55">
        <f t="shared" si="772"/>
        <v>15</v>
      </c>
      <c r="D2838" s="55">
        <f t="shared" si="768"/>
        <v>118</v>
      </c>
      <c r="F2838" s="63">
        <f t="shared" si="759"/>
        <v>45931.624999999964</v>
      </c>
      <c r="G2838" s="64">
        <f t="shared" si="769"/>
        <v>551.72625494564727</v>
      </c>
      <c r="H2838" s="64">
        <f t="shared" si="773"/>
        <v>44.195894109840467</v>
      </c>
      <c r="I2838" s="64">
        <f t="shared" si="773"/>
        <v>111.67312415564942</v>
      </c>
      <c r="J2838" s="64">
        <f t="shared" si="773"/>
        <v>137.849415671321</v>
      </c>
      <c r="K2838" s="64">
        <f t="shared" si="773"/>
        <v>0</v>
      </c>
      <c r="L2838" s="64">
        <f t="shared" si="773"/>
        <v>0</v>
      </c>
      <c r="M2838" s="64">
        <f t="shared" si="773"/>
        <v>9.6242832414259247</v>
      </c>
      <c r="N2838" s="64">
        <f t="shared" si="773"/>
        <v>248.38353776741036</v>
      </c>
      <c r="O2838" s="121"/>
      <c r="P2838" s="177">
        <v>2.9750000000000001</v>
      </c>
      <c r="Q2838" s="177">
        <v>37.056868239866034</v>
      </c>
      <c r="R2838" s="177">
        <v>37.056868239866034</v>
      </c>
      <c r="S2838" s="177">
        <v>5.1774267872702922</v>
      </c>
      <c r="T2838" s="177">
        <v>7.0174295066692292</v>
      </c>
      <c r="U2838" s="177">
        <v>37.056868239866034</v>
      </c>
      <c r="V2838" s="177">
        <v>37.056868239866034</v>
      </c>
      <c r="W2838" s="177">
        <v>5.8811923362387368</v>
      </c>
      <c r="X2838" s="177">
        <v>22.949810850227291</v>
      </c>
      <c r="Y2838" s="177">
        <v>17.17248</v>
      </c>
      <c r="Z2838" s="177">
        <v>0</v>
      </c>
      <c r="AA2838" s="177">
        <v>34.990083589990164</v>
      </c>
      <c r="AB2838" s="177">
        <v>32.536798843609475</v>
      </c>
      <c r="AC2838" s="177">
        <v>32.629182374346613</v>
      </c>
      <c r="AD2838" s="177">
        <v>44.195894109840467</v>
      </c>
      <c r="AE2838" s="177">
        <v>23.37833434377368</v>
      </c>
      <c r="AF2838" s="177">
        <v>9.6242832414259247</v>
      </c>
      <c r="AG2838" s="177">
        <v>45.949805223773666</v>
      </c>
      <c r="AH2838" s="177">
        <v>45.949805223773666</v>
      </c>
      <c r="AI2838" s="177">
        <v>45.949805223773666</v>
      </c>
      <c r="AJ2838" s="177">
        <v>27.121450331470182</v>
      </c>
    </row>
    <row r="2839" spans="1:36" hidden="1" outlineLevel="1" x14ac:dyDescent="0.25">
      <c r="A2839" s="190">
        <f t="shared" si="770"/>
        <v>2025</v>
      </c>
      <c r="B2839" s="55">
        <f t="shared" si="771"/>
        <v>10</v>
      </c>
      <c r="C2839" s="55">
        <f t="shared" si="772"/>
        <v>16</v>
      </c>
      <c r="D2839" s="55">
        <f t="shared" si="768"/>
        <v>118</v>
      </c>
      <c r="F2839" s="63">
        <f t="shared" si="759"/>
        <v>45931.666666666628</v>
      </c>
      <c r="G2839" s="64">
        <f t="shared" si="769"/>
        <v>296.00558951843027</v>
      </c>
      <c r="H2839" s="64">
        <f t="shared" si="773"/>
        <v>5.1888705371727601</v>
      </c>
      <c r="I2839" s="64">
        <f t="shared" si="773"/>
        <v>36.972087403988567</v>
      </c>
      <c r="J2839" s="64">
        <f t="shared" si="773"/>
        <v>15.172941073565021</v>
      </c>
      <c r="K2839" s="64">
        <f t="shared" si="773"/>
        <v>0</v>
      </c>
      <c r="L2839" s="64">
        <f t="shared" si="773"/>
        <v>0</v>
      </c>
      <c r="M2839" s="64">
        <f t="shared" si="773"/>
        <v>10.047328658631461</v>
      </c>
      <c r="N2839" s="64">
        <f t="shared" si="773"/>
        <v>228.62436184507246</v>
      </c>
      <c r="O2839" s="121"/>
      <c r="P2839" s="177">
        <v>2.9750000000000001</v>
      </c>
      <c r="Q2839" s="177">
        <v>31.904355970696674</v>
      </c>
      <c r="R2839" s="177">
        <v>31.904355970696674</v>
      </c>
      <c r="S2839" s="177">
        <v>2.3891796821366149E-2</v>
      </c>
      <c r="T2839" s="177">
        <v>1.034678154736432E-2</v>
      </c>
      <c r="U2839" s="177">
        <v>31.904355970696674</v>
      </c>
      <c r="V2839" s="177">
        <v>31.904355970696674</v>
      </c>
      <c r="W2839" s="177">
        <v>3.1171787581697052</v>
      </c>
      <c r="X2839" s="177">
        <v>8.8388398274776812</v>
      </c>
      <c r="Y2839" s="177">
        <v>3.9935999999999998</v>
      </c>
      <c r="Z2839" s="177">
        <v>0</v>
      </c>
      <c r="AA2839" s="177">
        <v>35.863860345211862</v>
      </c>
      <c r="AB2839" s="177">
        <v>33.470885339154918</v>
      </c>
      <c r="AC2839" s="177">
        <v>31.67219227791897</v>
      </c>
      <c r="AD2839" s="177">
        <v>5.1888705371727601</v>
      </c>
      <c r="AE2839" s="177">
        <v>8.927502852466402</v>
      </c>
      <c r="AF2839" s="177">
        <v>10.047328658631461</v>
      </c>
      <c r="AG2839" s="177">
        <v>5.0576470245216738</v>
      </c>
      <c r="AH2839" s="177">
        <v>5.0576470245216738</v>
      </c>
      <c r="AI2839" s="177">
        <v>5.0576470245216738</v>
      </c>
      <c r="AJ2839" s="177">
        <v>9.0857273875060436</v>
      </c>
    </row>
    <row r="2840" spans="1:36" hidden="1" outlineLevel="1" x14ac:dyDescent="0.25">
      <c r="A2840" s="190">
        <f t="shared" si="770"/>
        <v>2025</v>
      </c>
      <c r="B2840" s="55">
        <f t="shared" si="771"/>
        <v>10</v>
      </c>
      <c r="C2840" s="55">
        <f t="shared" si="772"/>
        <v>17</v>
      </c>
      <c r="D2840" s="55">
        <f t="shared" si="768"/>
        <v>118</v>
      </c>
      <c r="F2840" s="63">
        <f t="shared" si="759"/>
        <v>45931.708333333292</v>
      </c>
      <c r="G2840" s="64">
        <f t="shared" si="769"/>
        <v>237.36959233190331</v>
      </c>
      <c r="H2840" s="64">
        <f t="shared" si="773"/>
        <v>0</v>
      </c>
      <c r="I2840" s="64">
        <f t="shared" si="773"/>
        <v>3.6696656900720543</v>
      </c>
      <c r="J2840" s="64">
        <f t="shared" si="773"/>
        <v>0</v>
      </c>
      <c r="K2840" s="64">
        <f t="shared" si="773"/>
        <v>0</v>
      </c>
      <c r="L2840" s="64">
        <f t="shared" si="773"/>
        <v>0</v>
      </c>
      <c r="M2840" s="64">
        <f t="shared" si="773"/>
        <v>10.470374075836997</v>
      </c>
      <c r="N2840" s="64">
        <f t="shared" si="773"/>
        <v>223.22955256599425</v>
      </c>
      <c r="O2840" s="121"/>
      <c r="P2840" s="177">
        <v>2.9750000000000001</v>
      </c>
      <c r="Q2840" s="177">
        <v>30.667753026096033</v>
      </c>
      <c r="R2840" s="177">
        <v>30.667753026096033</v>
      </c>
      <c r="S2840" s="177">
        <v>0</v>
      </c>
      <c r="T2840" s="177">
        <v>0</v>
      </c>
      <c r="U2840" s="177">
        <v>30.667753026096033</v>
      </c>
      <c r="V2840" s="177">
        <v>30.667753026096033</v>
      </c>
      <c r="W2840" s="177">
        <v>5.8001842505867006E-2</v>
      </c>
      <c r="X2840" s="177">
        <v>0.21132160582242276</v>
      </c>
      <c r="Y2840" s="177">
        <v>0</v>
      </c>
      <c r="Z2840" s="177">
        <v>0</v>
      </c>
      <c r="AA2840" s="177">
        <v>35.294545292075178</v>
      </c>
      <c r="AB2840" s="177">
        <v>34.332671679308241</v>
      </c>
      <c r="AC2840" s="177">
        <v>30.93132349022671</v>
      </c>
      <c r="AD2840" s="177">
        <v>0</v>
      </c>
      <c r="AE2840" s="177">
        <v>0.33661169650067924</v>
      </c>
      <c r="AF2840" s="177">
        <v>10.470374075836997</v>
      </c>
      <c r="AG2840" s="177">
        <v>0</v>
      </c>
      <c r="AH2840" s="177">
        <v>0</v>
      </c>
      <c r="AI2840" s="177">
        <v>0</v>
      </c>
      <c r="AJ2840" s="177">
        <v>8.8730545243085129E-2</v>
      </c>
    </row>
    <row r="2841" spans="1:36" hidden="1" outlineLevel="1" x14ac:dyDescent="0.25">
      <c r="A2841" s="190">
        <f t="shared" si="770"/>
        <v>2025</v>
      </c>
      <c r="B2841" s="55">
        <f t="shared" si="771"/>
        <v>10</v>
      </c>
      <c r="C2841" s="55">
        <f t="shared" si="772"/>
        <v>18</v>
      </c>
      <c r="D2841" s="55">
        <f t="shared" si="768"/>
        <v>118</v>
      </c>
      <c r="F2841" s="63">
        <f t="shared" si="759"/>
        <v>45931.749999999956</v>
      </c>
      <c r="G2841" s="64">
        <f t="shared" si="769"/>
        <v>219.74280580573841</v>
      </c>
      <c r="H2841" s="64">
        <f t="shared" si="773"/>
        <v>0</v>
      </c>
      <c r="I2841" s="64">
        <f t="shared" si="773"/>
        <v>2.9750000000000001</v>
      </c>
      <c r="J2841" s="64">
        <f t="shared" si="773"/>
        <v>0</v>
      </c>
      <c r="K2841" s="64">
        <f t="shared" si="773"/>
        <v>0</v>
      </c>
      <c r="L2841" s="64">
        <f t="shared" si="773"/>
        <v>0</v>
      </c>
      <c r="M2841" s="64">
        <f t="shared" si="773"/>
        <v>11.104942201645297</v>
      </c>
      <c r="N2841" s="64">
        <f t="shared" si="773"/>
        <v>205.6628636040931</v>
      </c>
      <c r="O2841" s="121"/>
      <c r="P2841" s="177">
        <v>2.9750000000000001</v>
      </c>
      <c r="Q2841" s="177">
        <v>27.040384388600799</v>
      </c>
      <c r="R2841" s="177">
        <v>27.040384388600799</v>
      </c>
      <c r="S2841" s="177">
        <v>0</v>
      </c>
      <c r="T2841" s="177">
        <v>0</v>
      </c>
      <c r="U2841" s="177">
        <v>27.040384388600799</v>
      </c>
      <c r="V2841" s="177">
        <v>27.040384388600799</v>
      </c>
      <c r="W2841" s="177">
        <v>0</v>
      </c>
      <c r="X2841" s="177">
        <v>0</v>
      </c>
      <c r="Y2841" s="177">
        <v>0</v>
      </c>
      <c r="Z2841" s="177">
        <v>0</v>
      </c>
      <c r="AA2841" s="177">
        <v>32.623213531341797</v>
      </c>
      <c r="AB2841" s="177">
        <v>35.180710449512681</v>
      </c>
      <c r="AC2841" s="177">
        <v>29.697402068835437</v>
      </c>
      <c r="AD2841" s="177">
        <v>0</v>
      </c>
      <c r="AE2841" s="177">
        <v>0</v>
      </c>
      <c r="AF2841" s="177">
        <v>11.104942201645297</v>
      </c>
      <c r="AG2841" s="177">
        <v>0</v>
      </c>
      <c r="AH2841" s="177">
        <v>0</v>
      </c>
      <c r="AI2841" s="177">
        <v>0</v>
      </c>
      <c r="AJ2841" s="177">
        <v>0</v>
      </c>
    </row>
    <row r="2842" spans="1:36" hidden="1" outlineLevel="1" x14ac:dyDescent="0.25">
      <c r="A2842" s="190">
        <f t="shared" si="770"/>
        <v>2025</v>
      </c>
      <c r="B2842" s="55">
        <f t="shared" si="771"/>
        <v>10</v>
      </c>
      <c r="C2842" s="55">
        <f t="shared" si="772"/>
        <v>19</v>
      </c>
      <c r="D2842" s="55">
        <f t="shared" si="768"/>
        <v>118</v>
      </c>
      <c r="F2842" s="63">
        <f t="shared" si="759"/>
        <v>45931.791666666621</v>
      </c>
      <c r="G2842" s="64">
        <f t="shared" si="769"/>
        <v>212.94803236208904</v>
      </c>
      <c r="H2842" s="64">
        <f t="shared" si="773"/>
        <v>0</v>
      </c>
      <c r="I2842" s="64">
        <f t="shared" si="773"/>
        <v>2.9750000000000001</v>
      </c>
      <c r="J2842" s="64">
        <f t="shared" si="773"/>
        <v>0</v>
      </c>
      <c r="K2842" s="64">
        <f t="shared" si="773"/>
        <v>0</v>
      </c>
      <c r="L2842" s="64">
        <f t="shared" si="773"/>
        <v>0</v>
      </c>
      <c r="M2842" s="64">
        <f t="shared" si="773"/>
        <v>12.374078453261905</v>
      </c>
      <c r="N2842" s="64">
        <f t="shared" si="773"/>
        <v>197.59895390882713</v>
      </c>
      <c r="O2842" s="121"/>
      <c r="P2842" s="177">
        <v>2.9750000000000001</v>
      </c>
      <c r="Q2842" s="177">
        <v>25.391580462466614</v>
      </c>
      <c r="R2842" s="177">
        <v>25.391580462466614</v>
      </c>
      <c r="S2842" s="177">
        <v>0</v>
      </c>
      <c r="T2842" s="177">
        <v>0</v>
      </c>
      <c r="U2842" s="177">
        <v>25.391580462466614</v>
      </c>
      <c r="V2842" s="177">
        <v>25.391580462466614</v>
      </c>
      <c r="W2842" s="177">
        <v>0</v>
      </c>
      <c r="X2842" s="177">
        <v>0</v>
      </c>
      <c r="Y2842" s="177">
        <v>0</v>
      </c>
      <c r="Z2842" s="177">
        <v>0</v>
      </c>
      <c r="AA2842" s="177">
        <v>33.068540730696604</v>
      </c>
      <c r="AB2842" s="177">
        <v>34.51436852319997</v>
      </c>
      <c r="AC2842" s="177">
        <v>28.44972280506407</v>
      </c>
      <c r="AD2842" s="177">
        <v>0</v>
      </c>
      <c r="AE2842" s="177">
        <v>0</v>
      </c>
      <c r="AF2842" s="177">
        <v>12.374078453261905</v>
      </c>
      <c r="AG2842" s="177">
        <v>0</v>
      </c>
      <c r="AH2842" s="177">
        <v>0</v>
      </c>
      <c r="AI2842" s="177">
        <v>0</v>
      </c>
      <c r="AJ2842" s="177">
        <v>0</v>
      </c>
    </row>
    <row r="2843" spans="1:36" hidden="1" outlineLevel="1" x14ac:dyDescent="0.25">
      <c r="A2843" s="190">
        <f t="shared" si="770"/>
        <v>2025</v>
      </c>
      <c r="B2843" s="55">
        <f t="shared" si="771"/>
        <v>10</v>
      </c>
      <c r="C2843" s="55">
        <f t="shared" si="772"/>
        <v>20</v>
      </c>
      <c r="D2843" s="55">
        <f t="shared" si="768"/>
        <v>118</v>
      </c>
      <c r="F2843" s="63">
        <f t="shared" si="759"/>
        <v>45931.833333333285</v>
      </c>
      <c r="G2843" s="64">
        <f t="shared" si="769"/>
        <v>213.41278136423583</v>
      </c>
      <c r="H2843" s="64">
        <f t="shared" si="773"/>
        <v>0</v>
      </c>
      <c r="I2843" s="64">
        <f t="shared" si="773"/>
        <v>2.9750000000000001</v>
      </c>
      <c r="J2843" s="64">
        <f t="shared" si="773"/>
        <v>0</v>
      </c>
      <c r="K2843" s="64">
        <f t="shared" si="773"/>
        <v>0</v>
      </c>
      <c r="L2843" s="64">
        <f t="shared" si="773"/>
        <v>0</v>
      </c>
      <c r="M2843" s="64">
        <f t="shared" si="773"/>
        <v>13.64321470487851</v>
      </c>
      <c r="N2843" s="64">
        <f t="shared" si="773"/>
        <v>196.79456665935732</v>
      </c>
      <c r="O2843" s="121"/>
      <c r="P2843" s="177">
        <v>2.9750000000000001</v>
      </c>
      <c r="Q2843" s="177">
        <v>26.215982425533703</v>
      </c>
      <c r="R2843" s="177">
        <v>26.215982425533703</v>
      </c>
      <c r="S2843" s="177">
        <v>0</v>
      </c>
      <c r="T2843" s="177">
        <v>0</v>
      </c>
      <c r="U2843" s="177">
        <v>26.215982425533703</v>
      </c>
      <c r="V2843" s="177">
        <v>26.215982425533703</v>
      </c>
      <c r="W2843" s="177">
        <v>0</v>
      </c>
      <c r="X2843" s="177">
        <v>0</v>
      </c>
      <c r="Y2843" s="177">
        <v>0</v>
      </c>
      <c r="Z2843" s="177">
        <v>0</v>
      </c>
      <c r="AA2843" s="177">
        <v>31.652163409423242</v>
      </c>
      <c r="AB2843" s="177">
        <v>32.874543417994452</v>
      </c>
      <c r="AC2843" s="177">
        <v>27.403930129804806</v>
      </c>
      <c r="AD2843" s="177">
        <v>0</v>
      </c>
      <c r="AE2843" s="177">
        <v>0</v>
      </c>
      <c r="AF2843" s="177">
        <v>13.64321470487851</v>
      </c>
      <c r="AG2843" s="177">
        <v>0</v>
      </c>
      <c r="AH2843" s="177">
        <v>0</v>
      </c>
      <c r="AI2843" s="177">
        <v>0</v>
      </c>
      <c r="AJ2843" s="177">
        <v>0</v>
      </c>
    </row>
    <row r="2844" spans="1:36" hidden="1" outlineLevel="1" x14ac:dyDescent="0.25">
      <c r="A2844" s="190">
        <f t="shared" si="770"/>
        <v>2025</v>
      </c>
      <c r="B2844" s="55">
        <f t="shared" si="771"/>
        <v>10</v>
      </c>
      <c r="C2844" s="55">
        <f t="shared" si="772"/>
        <v>21</v>
      </c>
      <c r="D2844" s="55">
        <f t="shared" si="768"/>
        <v>118</v>
      </c>
      <c r="F2844" s="63">
        <f t="shared" si="759"/>
        <v>45931.874999999949</v>
      </c>
      <c r="G2844" s="64">
        <f t="shared" si="769"/>
        <v>207.99868326178029</v>
      </c>
      <c r="H2844" s="64">
        <f t="shared" si="773"/>
        <v>0</v>
      </c>
      <c r="I2844" s="64">
        <f t="shared" si="773"/>
        <v>2.9750000000000001</v>
      </c>
      <c r="J2844" s="64">
        <f t="shared" si="773"/>
        <v>0</v>
      </c>
      <c r="K2844" s="64">
        <f t="shared" si="773"/>
        <v>0</v>
      </c>
      <c r="L2844" s="64">
        <f t="shared" si="773"/>
        <v>0</v>
      </c>
      <c r="M2844" s="64">
        <f t="shared" si="773"/>
        <v>15.441157728002036</v>
      </c>
      <c r="N2844" s="64">
        <f t="shared" si="773"/>
        <v>189.58252553377824</v>
      </c>
      <c r="O2844" s="121"/>
      <c r="P2844" s="177">
        <v>2.9750000000000001</v>
      </c>
      <c r="Q2844" s="177">
        <v>24.845414161934656</v>
      </c>
      <c r="R2844" s="177">
        <v>24.845414161934656</v>
      </c>
      <c r="S2844" s="177">
        <v>0</v>
      </c>
      <c r="T2844" s="177">
        <v>0</v>
      </c>
      <c r="U2844" s="177">
        <v>24.845414161934656</v>
      </c>
      <c r="V2844" s="177">
        <v>24.845414161934656</v>
      </c>
      <c r="W2844" s="177">
        <v>0</v>
      </c>
      <c r="X2844" s="177">
        <v>0</v>
      </c>
      <c r="Y2844" s="177">
        <v>0</v>
      </c>
      <c r="Z2844" s="177">
        <v>0</v>
      </c>
      <c r="AA2844" s="177">
        <v>31.940431497589799</v>
      </c>
      <c r="AB2844" s="177">
        <v>32.140088725476573</v>
      </c>
      <c r="AC2844" s="177">
        <v>26.120348662973246</v>
      </c>
      <c r="AD2844" s="177">
        <v>0</v>
      </c>
      <c r="AE2844" s="177">
        <v>0</v>
      </c>
      <c r="AF2844" s="177">
        <v>15.441157728002036</v>
      </c>
      <c r="AG2844" s="177">
        <v>0</v>
      </c>
      <c r="AH2844" s="177">
        <v>0</v>
      </c>
      <c r="AI2844" s="177">
        <v>0</v>
      </c>
      <c r="AJ2844" s="177">
        <v>0</v>
      </c>
    </row>
    <row r="2845" spans="1:36" hidden="1" outlineLevel="1" x14ac:dyDescent="0.25">
      <c r="A2845" s="190">
        <f t="shared" si="770"/>
        <v>2025</v>
      </c>
      <c r="B2845" s="55">
        <f t="shared" si="771"/>
        <v>10</v>
      </c>
      <c r="C2845" s="55">
        <f t="shared" si="772"/>
        <v>22</v>
      </c>
      <c r="D2845" s="55">
        <f t="shared" si="768"/>
        <v>118</v>
      </c>
      <c r="F2845" s="63">
        <f t="shared" si="759"/>
        <v>45931.916666666613</v>
      </c>
      <c r="G2845" s="64">
        <f t="shared" si="769"/>
        <v>212.57673178409038</v>
      </c>
      <c r="H2845" s="64">
        <f t="shared" ref="H2845:N2854" si="774">SUMIF($P$6:$AK$6,H$6,$P2845:$AK2845)</f>
        <v>0</v>
      </c>
      <c r="I2845" s="64">
        <f t="shared" si="774"/>
        <v>2.9750000000000001</v>
      </c>
      <c r="J2845" s="64">
        <f t="shared" si="774"/>
        <v>0</v>
      </c>
      <c r="K2845" s="64">
        <f t="shared" si="774"/>
        <v>0</v>
      </c>
      <c r="L2845" s="64">
        <f t="shared" si="774"/>
        <v>0</v>
      </c>
      <c r="M2845" s="64">
        <f t="shared" si="774"/>
        <v>16.498771271015876</v>
      </c>
      <c r="N2845" s="64">
        <f t="shared" si="774"/>
        <v>193.10296051307449</v>
      </c>
      <c r="O2845" s="121"/>
      <c r="P2845" s="177">
        <v>2.9750000000000001</v>
      </c>
      <c r="Q2845" s="177">
        <v>24.927854358241362</v>
      </c>
      <c r="R2845" s="177">
        <v>24.927854358241362</v>
      </c>
      <c r="S2845" s="177">
        <v>0</v>
      </c>
      <c r="T2845" s="177">
        <v>0</v>
      </c>
      <c r="U2845" s="177">
        <v>24.927854358241362</v>
      </c>
      <c r="V2845" s="177">
        <v>24.927854358241362</v>
      </c>
      <c r="W2845" s="177">
        <v>0</v>
      </c>
      <c r="X2845" s="177">
        <v>0</v>
      </c>
      <c r="Y2845" s="177">
        <v>0</v>
      </c>
      <c r="Z2845" s="177">
        <v>0</v>
      </c>
      <c r="AA2845" s="177">
        <v>32.71041527537956</v>
      </c>
      <c r="AB2845" s="177">
        <v>33.620609233008672</v>
      </c>
      <c r="AC2845" s="177">
        <v>27.06051857172082</v>
      </c>
      <c r="AD2845" s="177">
        <v>0</v>
      </c>
      <c r="AE2845" s="177">
        <v>0</v>
      </c>
      <c r="AF2845" s="177">
        <v>16.498771271015876</v>
      </c>
      <c r="AG2845" s="177">
        <v>0</v>
      </c>
      <c r="AH2845" s="177">
        <v>0</v>
      </c>
      <c r="AI2845" s="177">
        <v>0</v>
      </c>
      <c r="AJ2845" s="177">
        <v>0</v>
      </c>
    </row>
    <row r="2846" spans="1:36" hidden="1" outlineLevel="1" x14ac:dyDescent="0.25">
      <c r="A2846" s="190">
        <f t="shared" si="770"/>
        <v>2025</v>
      </c>
      <c r="B2846" s="55">
        <f t="shared" si="771"/>
        <v>10</v>
      </c>
      <c r="C2846" s="55">
        <f t="shared" si="772"/>
        <v>23</v>
      </c>
      <c r="D2846" s="55">
        <f t="shared" si="768"/>
        <v>118</v>
      </c>
      <c r="F2846" s="63">
        <f t="shared" si="759"/>
        <v>45931.958333333278</v>
      </c>
      <c r="G2846" s="64">
        <f t="shared" si="769"/>
        <v>212.19299145335432</v>
      </c>
      <c r="H2846" s="64">
        <f t="shared" si="774"/>
        <v>0</v>
      </c>
      <c r="I2846" s="64">
        <f t="shared" si="774"/>
        <v>2.9750000000000001</v>
      </c>
      <c r="J2846" s="64">
        <f t="shared" si="774"/>
        <v>0</v>
      </c>
      <c r="K2846" s="64">
        <f t="shared" si="774"/>
        <v>0</v>
      </c>
      <c r="L2846" s="64">
        <f t="shared" si="774"/>
        <v>0</v>
      </c>
      <c r="M2846" s="64">
        <f t="shared" si="774"/>
        <v>15.864203145207568</v>
      </c>
      <c r="N2846" s="64">
        <f t="shared" si="774"/>
        <v>193.35378830814676</v>
      </c>
      <c r="O2846" s="121"/>
      <c r="P2846" s="177">
        <v>2.9750000000000001</v>
      </c>
      <c r="Q2846" s="177">
        <v>24.639313671167884</v>
      </c>
      <c r="R2846" s="177">
        <v>24.639313671167884</v>
      </c>
      <c r="S2846" s="177">
        <v>0</v>
      </c>
      <c r="T2846" s="177">
        <v>0</v>
      </c>
      <c r="U2846" s="177">
        <v>24.639313671167884</v>
      </c>
      <c r="V2846" s="177">
        <v>24.639313671167884</v>
      </c>
      <c r="W2846" s="177">
        <v>0</v>
      </c>
      <c r="X2846" s="177">
        <v>0</v>
      </c>
      <c r="Y2846" s="177">
        <v>0</v>
      </c>
      <c r="Z2846" s="177">
        <v>0</v>
      </c>
      <c r="AA2846" s="177">
        <v>32.682881236175987</v>
      </c>
      <c r="AB2846" s="177">
        <v>34.089542826608088</v>
      </c>
      <c r="AC2846" s="177">
        <v>28.024109560691137</v>
      </c>
      <c r="AD2846" s="177">
        <v>0</v>
      </c>
      <c r="AE2846" s="177">
        <v>0</v>
      </c>
      <c r="AF2846" s="177">
        <v>15.864203145207568</v>
      </c>
      <c r="AG2846" s="177">
        <v>0</v>
      </c>
      <c r="AH2846" s="177">
        <v>0</v>
      </c>
      <c r="AI2846" s="177">
        <v>0</v>
      </c>
      <c r="AJ2846" s="177">
        <v>0</v>
      </c>
    </row>
    <row r="2847" spans="1:36" hidden="1" outlineLevel="1" x14ac:dyDescent="0.25">
      <c r="A2847" s="190">
        <f t="shared" si="770"/>
        <v>2025</v>
      </c>
      <c r="B2847" s="55">
        <f t="shared" si="771"/>
        <v>11</v>
      </c>
      <c r="C2847" s="55">
        <f t="shared" si="772"/>
        <v>0</v>
      </c>
      <c r="D2847" s="55">
        <f t="shared" si="768"/>
        <v>119</v>
      </c>
      <c r="F2847" s="63">
        <f t="shared" ref="F2847" si="775">EDATE(F2823,1)</f>
        <v>45962</v>
      </c>
      <c r="G2847" s="64">
        <f t="shared" si="769"/>
        <v>279.90638793108286</v>
      </c>
      <c r="H2847" s="64">
        <f t="shared" si="774"/>
        <v>0</v>
      </c>
      <c r="I2847" s="64">
        <f t="shared" si="774"/>
        <v>2.9750000000000001</v>
      </c>
      <c r="J2847" s="64">
        <f t="shared" si="774"/>
        <v>0</v>
      </c>
      <c r="K2847" s="64">
        <f t="shared" si="774"/>
        <v>0</v>
      </c>
      <c r="L2847" s="64">
        <f t="shared" si="774"/>
        <v>0</v>
      </c>
      <c r="M2847" s="64">
        <f t="shared" si="774"/>
        <v>12.976379472648778</v>
      </c>
      <c r="N2847" s="64">
        <f t="shared" si="774"/>
        <v>263.95500845843407</v>
      </c>
      <c r="O2847" s="121"/>
      <c r="P2847" s="177">
        <v>2.9750000000000001</v>
      </c>
      <c r="Q2847" s="177">
        <v>34.109631221901161</v>
      </c>
      <c r="R2847" s="177">
        <v>34.109631221901161</v>
      </c>
      <c r="S2847" s="177">
        <v>0</v>
      </c>
      <c r="T2847" s="177">
        <v>0</v>
      </c>
      <c r="U2847" s="177">
        <v>34.109631221901161</v>
      </c>
      <c r="V2847" s="177">
        <v>34.109631221901161</v>
      </c>
      <c r="W2847" s="177">
        <v>0</v>
      </c>
      <c r="X2847" s="177">
        <v>0</v>
      </c>
      <c r="Y2847" s="177">
        <v>0</v>
      </c>
      <c r="Z2847" s="177">
        <v>0</v>
      </c>
      <c r="AA2847" s="177">
        <v>43.681582650544371</v>
      </c>
      <c r="AB2847" s="177">
        <v>46.656683458930587</v>
      </c>
      <c r="AC2847" s="177">
        <v>37.178217461354492</v>
      </c>
      <c r="AD2847" s="177">
        <v>0</v>
      </c>
      <c r="AE2847" s="177">
        <v>0</v>
      </c>
      <c r="AF2847" s="177">
        <v>12.976379472648778</v>
      </c>
      <c r="AG2847" s="177">
        <v>0</v>
      </c>
      <c r="AH2847" s="177">
        <v>0</v>
      </c>
      <c r="AI2847" s="177">
        <v>0</v>
      </c>
      <c r="AJ2847" s="177">
        <v>0</v>
      </c>
    </row>
    <row r="2848" spans="1:36" hidden="1" outlineLevel="1" x14ac:dyDescent="0.25">
      <c r="A2848" s="190">
        <f t="shared" si="770"/>
        <v>2025</v>
      </c>
      <c r="B2848" s="55">
        <f t="shared" si="771"/>
        <v>11</v>
      </c>
      <c r="C2848" s="55">
        <f t="shared" si="772"/>
        <v>1</v>
      </c>
      <c r="D2848" s="55">
        <f t="shared" si="768"/>
        <v>119</v>
      </c>
      <c r="F2848" s="63">
        <f t="shared" ref="F2848" si="776">F2847+1/24</f>
        <v>45962.041666666664</v>
      </c>
      <c r="G2848" s="64">
        <f t="shared" si="769"/>
        <v>261.86948315543839</v>
      </c>
      <c r="H2848" s="64">
        <f t="shared" si="774"/>
        <v>0</v>
      </c>
      <c r="I2848" s="64">
        <f t="shared" si="774"/>
        <v>2.9750000000000001</v>
      </c>
      <c r="J2848" s="64">
        <f t="shared" si="774"/>
        <v>0</v>
      </c>
      <c r="K2848" s="64">
        <f t="shared" si="774"/>
        <v>0</v>
      </c>
      <c r="L2848" s="64">
        <f t="shared" si="774"/>
        <v>0</v>
      </c>
      <c r="M2848" s="64">
        <f t="shared" si="774"/>
        <v>12.767083029541535</v>
      </c>
      <c r="N2848" s="64">
        <f t="shared" si="774"/>
        <v>246.12740012589686</v>
      </c>
      <c r="O2848" s="121"/>
      <c r="P2848" s="177">
        <v>2.9750000000000001</v>
      </c>
      <c r="Q2848" s="177">
        <v>30.770803271479416</v>
      </c>
      <c r="R2848" s="177">
        <v>30.770803271479416</v>
      </c>
      <c r="S2848" s="177">
        <v>0</v>
      </c>
      <c r="T2848" s="177">
        <v>0</v>
      </c>
      <c r="U2848" s="177">
        <v>30.770803271479416</v>
      </c>
      <c r="V2848" s="177">
        <v>30.770803271479416</v>
      </c>
      <c r="W2848" s="177">
        <v>0</v>
      </c>
      <c r="X2848" s="177">
        <v>0</v>
      </c>
      <c r="Y2848" s="177">
        <v>0</v>
      </c>
      <c r="Z2848" s="177">
        <v>0</v>
      </c>
      <c r="AA2848" s="177">
        <v>41.690536102988517</v>
      </c>
      <c r="AB2848" s="177">
        <v>45.969439136183112</v>
      </c>
      <c r="AC2848" s="177">
        <v>35.384211800807556</v>
      </c>
      <c r="AD2848" s="177">
        <v>0</v>
      </c>
      <c r="AE2848" s="177">
        <v>0</v>
      </c>
      <c r="AF2848" s="177">
        <v>12.767083029541535</v>
      </c>
      <c r="AG2848" s="177">
        <v>0</v>
      </c>
      <c r="AH2848" s="177">
        <v>0</v>
      </c>
      <c r="AI2848" s="177">
        <v>0</v>
      </c>
      <c r="AJ2848" s="177">
        <v>0</v>
      </c>
    </row>
    <row r="2849" spans="1:36" hidden="1" outlineLevel="1" x14ac:dyDescent="0.25">
      <c r="A2849" s="190">
        <f t="shared" si="770"/>
        <v>2025</v>
      </c>
      <c r="B2849" s="55">
        <f t="shared" si="771"/>
        <v>11</v>
      </c>
      <c r="C2849" s="55">
        <f t="shared" si="772"/>
        <v>2</v>
      </c>
      <c r="D2849" s="55">
        <f t="shared" si="768"/>
        <v>119</v>
      </c>
      <c r="F2849" s="63">
        <f t="shared" si="759"/>
        <v>45962.083333333328</v>
      </c>
      <c r="G2849" s="64">
        <f t="shared" si="769"/>
        <v>258.82318921653513</v>
      </c>
      <c r="H2849" s="64">
        <f t="shared" si="774"/>
        <v>0</v>
      </c>
      <c r="I2849" s="64">
        <f t="shared" si="774"/>
        <v>2.9750000000000001</v>
      </c>
      <c r="J2849" s="64">
        <f t="shared" si="774"/>
        <v>0</v>
      </c>
      <c r="K2849" s="64">
        <f t="shared" si="774"/>
        <v>0</v>
      </c>
      <c r="L2849" s="64">
        <f t="shared" si="774"/>
        <v>0</v>
      </c>
      <c r="M2849" s="64">
        <f t="shared" si="774"/>
        <v>12.871731251095156</v>
      </c>
      <c r="N2849" s="64">
        <f t="shared" si="774"/>
        <v>242.97645796543998</v>
      </c>
      <c r="O2849" s="121"/>
      <c r="P2849" s="177">
        <v>2.9750000000000001</v>
      </c>
      <c r="Q2849" s="177">
        <v>28.854068707348411</v>
      </c>
      <c r="R2849" s="177">
        <v>28.854068707348411</v>
      </c>
      <c r="S2849" s="177">
        <v>0</v>
      </c>
      <c r="T2849" s="177">
        <v>0</v>
      </c>
      <c r="U2849" s="177">
        <v>28.854068707348411</v>
      </c>
      <c r="V2849" s="177">
        <v>28.854068707348411</v>
      </c>
      <c r="W2849" s="177">
        <v>0</v>
      </c>
      <c r="X2849" s="177">
        <v>0</v>
      </c>
      <c r="Y2849" s="177">
        <v>0</v>
      </c>
      <c r="Z2849" s="177">
        <v>0</v>
      </c>
      <c r="AA2849" s="177">
        <v>43.84368528351829</v>
      </c>
      <c r="AB2849" s="177">
        <v>45.97384536505448</v>
      </c>
      <c r="AC2849" s="177">
        <v>37.74265248747357</v>
      </c>
      <c r="AD2849" s="177">
        <v>0</v>
      </c>
      <c r="AE2849" s="177">
        <v>0</v>
      </c>
      <c r="AF2849" s="177">
        <v>12.871731251095156</v>
      </c>
      <c r="AG2849" s="177">
        <v>0</v>
      </c>
      <c r="AH2849" s="177">
        <v>0</v>
      </c>
      <c r="AI2849" s="177">
        <v>0</v>
      </c>
      <c r="AJ2849" s="177">
        <v>0</v>
      </c>
    </row>
    <row r="2850" spans="1:36" hidden="1" outlineLevel="1" x14ac:dyDescent="0.25">
      <c r="A2850" s="190">
        <f t="shared" si="770"/>
        <v>2025</v>
      </c>
      <c r="B2850" s="55">
        <f t="shared" si="771"/>
        <v>11</v>
      </c>
      <c r="C2850" s="55">
        <f t="shared" si="772"/>
        <v>3</v>
      </c>
      <c r="D2850" s="55">
        <f t="shared" si="768"/>
        <v>119</v>
      </c>
      <c r="F2850" s="63">
        <f t="shared" si="759"/>
        <v>45962.124999999993</v>
      </c>
      <c r="G2850" s="64">
        <f t="shared" si="769"/>
        <v>265.86136015732222</v>
      </c>
      <c r="H2850" s="64">
        <f t="shared" si="774"/>
        <v>0</v>
      </c>
      <c r="I2850" s="64">
        <f t="shared" si="774"/>
        <v>2.9750000000000001</v>
      </c>
      <c r="J2850" s="64">
        <f t="shared" si="774"/>
        <v>0</v>
      </c>
      <c r="K2850" s="64">
        <f t="shared" si="774"/>
        <v>0</v>
      </c>
      <c r="L2850" s="64">
        <f t="shared" si="774"/>
        <v>0</v>
      </c>
      <c r="M2850" s="64">
        <f t="shared" si="774"/>
        <v>12.976379472648778</v>
      </c>
      <c r="N2850" s="64">
        <f t="shared" si="774"/>
        <v>249.90998068467343</v>
      </c>
      <c r="O2850" s="121"/>
      <c r="P2850" s="177">
        <v>2.9750000000000001</v>
      </c>
      <c r="Q2850" s="177">
        <v>29.74030081764554</v>
      </c>
      <c r="R2850" s="177">
        <v>29.74030081764554</v>
      </c>
      <c r="S2850" s="177">
        <v>0</v>
      </c>
      <c r="T2850" s="177">
        <v>0</v>
      </c>
      <c r="U2850" s="177">
        <v>29.74030081764554</v>
      </c>
      <c r="V2850" s="177">
        <v>29.74030081764554</v>
      </c>
      <c r="W2850" s="177">
        <v>0</v>
      </c>
      <c r="X2850" s="177">
        <v>0</v>
      </c>
      <c r="Y2850" s="177">
        <v>0</v>
      </c>
      <c r="Z2850" s="177">
        <v>0</v>
      </c>
      <c r="AA2850" s="177">
        <v>45.859502636950197</v>
      </c>
      <c r="AB2850" s="177">
        <v>45.2657490012853</v>
      </c>
      <c r="AC2850" s="177">
        <v>39.823525775855778</v>
      </c>
      <c r="AD2850" s="177">
        <v>0</v>
      </c>
      <c r="AE2850" s="177">
        <v>0</v>
      </c>
      <c r="AF2850" s="177">
        <v>12.976379472648778</v>
      </c>
      <c r="AG2850" s="177">
        <v>0</v>
      </c>
      <c r="AH2850" s="177">
        <v>0</v>
      </c>
      <c r="AI2850" s="177">
        <v>0</v>
      </c>
      <c r="AJ2850" s="177">
        <v>0</v>
      </c>
    </row>
    <row r="2851" spans="1:36" hidden="1" outlineLevel="1" x14ac:dyDescent="0.25">
      <c r="A2851" s="190">
        <f t="shared" si="770"/>
        <v>2025</v>
      </c>
      <c r="B2851" s="55">
        <f t="shared" si="771"/>
        <v>11</v>
      </c>
      <c r="C2851" s="55">
        <f t="shared" si="772"/>
        <v>4</v>
      </c>
      <c r="D2851" s="55">
        <f t="shared" si="768"/>
        <v>119</v>
      </c>
      <c r="F2851" s="63">
        <f t="shared" si="759"/>
        <v>45962.166666666657</v>
      </c>
      <c r="G2851" s="64">
        <f t="shared" si="769"/>
        <v>277.90286249038064</v>
      </c>
      <c r="H2851" s="64">
        <f t="shared" si="774"/>
        <v>0</v>
      </c>
      <c r="I2851" s="64">
        <f t="shared" si="774"/>
        <v>2.9750000000000001</v>
      </c>
      <c r="J2851" s="64">
        <f t="shared" si="774"/>
        <v>0</v>
      </c>
      <c r="K2851" s="64">
        <f t="shared" si="774"/>
        <v>0</v>
      </c>
      <c r="L2851" s="64">
        <f t="shared" si="774"/>
        <v>0</v>
      </c>
      <c r="M2851" s="64">
        <f t="shared" si="774"/>
        <v>12.871731251095156</v>
      </c>
      <c r="N2851" s="64">
        <f t="shared" si="774"/>
        <v>262.05613123928549</v>
      </c>
      <c r="O2851" s="121"/>
      <c r="P2851" s="177">
        <v>2.9750000000000001</v>
      </c>
      <c r="Q2851" s="177">
        <v>31.368494694703067</v>
      </c>
      <c r="R2851" s="177">
        <v>31.368494694703067</v>
      </c>
      <c r="S2851" s="177">
        <v>0</v>
      </c>
      <c r="T2851" s="177">
        <v>0</v>
      </c>
      <c r="U2851" s="177">
        <v>31.368494694703067</v>
      </c>
      <c r="V2851" s="177">
        <v>31.368494694703067</v>
      </c>
      <c r="W2851" s="177">
        <v>0</v>
      </c>
      <c r="X2851" s="177">
        <v>0</v>
      </c>
      <c r="Y2851" s="177">
        <v>0</v>
      </c>
      <c r="Z2851" s="177">
        <v>0</v>
      </c>
      <c r="AA2851" s="177">
        <v>47.760818642050822</v>
      </c>
      <c r="AB2851" s="177">
        <v>46.218812806862594</v>
      </c>
      <c r="AC2851" s="177">
        <v>42.60252101155983</v>
      </c>
      <c r="AD2851" s="177">
        <v>0</v>
      </c>
      <c r="AE2851" s="177">
        <v>0</v>
      </c>
      <c r="AF2851" s="177">
        <v>12.871731251095156</v>
      </c>
      <c r="AG2851" s="177">
        <v>0</v>
      </c>
      <c r="AH2851" s="177">
        <v>0</v>
      </c>
      <c r="AI2851" s="177">
        <v>0</v>
      </c>
      <c r="AJ2851" s="177">
        <v>0</v>
      </c>
    </row>
    <row r="2852" spans="1:36" hidden="1" outlineLevel="1" x14ac:dyDescent="0.25">
      <c r="A2852" s="190">
        <f t="shared" si="770"/>
        <v>2025</v>
      </c>
      <c r="B2852" s="55">
        <f t="shared" si="771"/>
        <v>11</v>
      </c>
      <c r="C2852" s="55">
        <f t="shared" si="772"/>
        <v>5</v>
      </c>
      <c r="D2852" s="55">
        <f t="shared" si="768"/>
        <v>119</v>
      </c>
      <c r="F2852" s="63">
        <f t="shared" si="759"/>
        <v>45962.208333333321</v>
      </c>
      <c r="G2852" s="64">
        <f t="shared" si="769"/>
        <v>271.38055456100005</v>
      </c>
      <c r="H2852" s="64">
        <f t="shared" si="774"/>
        <v>0</v>
      </c>
      <c r="I2852" s="64">
        <f t="shared" si="774"/>
        <v>2.9750000000000001</v>
      </c>
      <c r="J2852" s="64">
        <f t="shared" si="774"/>
        <v>0</v>
      </c>
      <c r="K2852" s="64">
        <f t="shared" si="774"/>
        <v>0</v>
      </c>
      <c r="L2852" s="64">
        <f t="shared" si="774"/>
        <v>0</v>
      </c>
      <c r="M2852" s="64">
        <f t="shared" si="774"/>
        <v>12.662434807987918</v>
      </c>
      <c r="N2852" s="64">
        <f t="shared" si="774"/>
        <v>255.74311975301214</v>
      </c>
      <c r="O2852" s="121"/>
      <c r="P2852" s="177">
        <v>2.9750000000000001</v>
      </c>
      <c r="Q2852" s="177">
        <v>30.070061602872382</v>
      </c>
      <c r="R2852" s="177">
        <v>30.070061602872382</v>
      </c>
      <c r="S2852" s="177">
        <v>0</v>
      </c>
      <c r="T2852" s="177">
        <v>0</v>
      </c>
      <c r="U2852" s="177">
        <v>30.070061602872382</v>
      </c>
      <c r="V2852" s="177">
        <v>30.070061602872382</v>
      </c>
      <c r="W2852" s="177">
        <v>0</v>
      </c>
      <c r="X2852" s="177">
        <v>0</v>
      </c>
      <c r="Y2852" s="177">
        <v>0</v>
      </c>
      <c r="Z2852" s="177">
        <v>0</v>
      </c>
      <c r="AA2852" s="177">
        <v>47.598720193107283</v>
      </c>
      <c r="AB2852" s="177">
        <v>47.833504241613667</v>
      </c>
      <c r="AC2852" s="177">
        <v>40.030648906801652</v>
      </c>
      <c r="AD2852" s="177">
        <v>0</v>
      </c>
      <c r="AE2852" s="177">
        <v>0</v>
      </c>
      <c r="AF2852" s="177">
        <v>12.662434807987918</v>
      </c>
      <c r="AG2852" s="177">
        <v>0</v>
      </c>
      <c r="AH2852" s="177">
        <v>0</v>
      </c>
      <c r="AI2852" s="177">
        <v>0</v>
      </c>
      <c r="AJ2852" s="177">
        <v>0</v>
      </c>
    </row>
    <row r="2853" spans="1:36" hidden="1" outlineLevel="1" x14ac:dyDescent="0.25">
      <c r="A2853" s="190">
        <f t="shared" si="770"/>
        <v>2025</v>
      </c>
      <c r="B2853" s="55">
        <f t="shared" si="771"/>
        <v>11</v>
      </c>
      <c r="C2853" s="55">
        <f t="shared" si="772"/>
        <v>6</v>
      </c>
      <c r="D2853" s="55">
        <f t="shared" si="768"/>
        <v>119</v>
      </c>
      <c r="F2853" s="63">
        <f t="shared" si="759"/>
        <v>45962.249999999985</v>
      </c>
      <c r="G2853" s="64">
        <f t="shared" si="769"/>
        <v>296.31420899032418</v>
      </c>
      <c r="H2853" s="64">
        <f t="shared" si="774"/>
        <v>4.1498825034692493</v>
      </c>
      <c r="I2853" s="64">
        <f t="shared" si="774"/>
        <v>7.5628953942874517</v>
      </c>
      <c r="J2853" s="64">
        <f t="shared" si="774"/>
        <v>19.63097072248538</v>
      </c>
      <c r="K2853" s="64">
        <f t="shared" si="774"/>
        <v>0</v>
      </c>
      <c r="L2853" s="64">
        <f t="shared" si="774"/>
        <v>0</v>
      </c>
      <c r="M2853" s="64">
        <f t="shared" si="774"/>
        <v>12.453138364880679</v>
      </c>
      <c r="N2853" s="64">
        <f t="shared" si="774"/>
        <v>252.51732200520144</v>
      </c>
      <c r="O2853" s="121"/>
      <c r="P2853" s="177">
        <v>2.9750000000000001</v>
      </c>
      <c r="Q2853" s="177">
        <v>28.524307922121579</v>
      </c>
      <c r="R2853" s="177">
        <v>28.524307922121579</v>
      </c>
      <c r="S2853" s="177">
        <v>1.7494983605571928</v>
      </c>
      <c r="T2853" s="177">
        <v>2.8383970337302586</v>
      </c>
      <c r="U2853" s="177">
        <v>28.524307922121579</v>
      </c>
      <c r="V2853" s="177">
        <v>28.524307922121579</v>
      </c>
      <c r="W2853" s="177">
        <v>0</v>
      </c>
      <c r="X2853" s="177">
        <v>0</v>
      </c>
      <c r="Y2853" s="177">
        <v>0</v>
      </c>
      <c r="Z2853" s="177">
        <v>0</v>
      </c>
      <c r="AA2853" s="177">
        <v>48.080317248313136</v>
      </c>
      <c r="AB2853" s="177">
        <v>46.71877493361697</v>
      </c>
      <c r="AC2853" s="177">
        <v>43.620998134785019</v>
      </c>
      <c r="AD2853" s="177">
        <v>4.1498825034692493</v>
      </c>
      <c r="AE2853" s="177">
        <v>0</v>
      </c>
      <c r="AF2853" s="177">
        <v>12.453138364880679</v>
      </c>
      <c r="AG2853" s="177">
        <v>6.5436569074951265</v>
      </c>
      <c r="AH2853" s="177">
        <v>6.5436569074951265</v>
      </c>
      <c r="AI2853" s="177">
        <v>6.5436569074951265</v>
      </c>
      <c r="AJ2853" s="177">
        <v>0</v>
      </c>
    </row>
    <row r="2854" spans="1:36" hidden="1" outlineLevel="1" x14ac:dyDescent="0.25">
      <c r="A2854" s="190">
        <f t="shared" si="770"/>
        <v>2025</v>
      </c>
      <c r="B2854" s="55">
        <f t="shared" si="771"/>
        <v>11</v>
      </c>
      <c r="C2854" s="55">
        <f t="shared" si="772"/>
        <v>7</v>
      </c>
      <c r="D2854" s="55">
        <f t="shared" si="768"/>
        <v>119</v>
      </c>
      <c r="F2854" s="63">
        <f t="shared" si="759"/>
        <v>45962.29166666665</v>
      </c>
      <c r="G2854" s="64">
        <f t="shared" si="769"/>
        <v>476.84743854827627</v>
      </c>
      <c r="H2854" s="64">
        <f t="shared" si="774"/>
        <v>37.421354906164822</v>
      </c>
      <c r="I2854" s="64">
        <f t="shared" si="774"/>
        <v>40.98253946791008</v>
      </c>
      <c r="J2854" s="64">
        <f t="shared" si="774"/>
        <v>129.15812950245135</v>
      </c>
      <c r="K2854" s="64">
        <f t="shared" si="774"/>
        <v>0</v>
      </c>
      <c r="L2854" s="64">
        <f t="shared" si="774"/>
        <v>0</v>
      </c>
      <c r="M2854" s="64">
        <f t="shared" si="774"/>
        <v>12.034545478666203</v>
      </c>
      <c r="N2854" s="64">
        <f t="shared" si="774"/>
        <v>257.25086919308382</v>
      </c>
      <c r="O2854" s="121"/>
      <c r="P2854" s="177">
        <v>2.9750000000000001</v>
      </c>
      <c r="Q2854" s="177">
        <v>29.225049590728609</v>
      </c>
      <c r="R2854" s="177">
        <v>29.225049590728609</v>
      </c>
      <c r="S2854" s="177">
        <v>11.253793219267774</v>
      </c>
      <c r="T2854" s="177">
        <v>14.09946728613056</v>
      </c>
      <c r="U2854" s="177">
        <v>29.225049590728609</v>
      </c>
      <c r="V2854" s="177">
        <v>29.225049590728609</v>
      </c>
      <c r="W2854" s="177">
        <v>0.44268780141067288</v>
      </c>
      <c r="X2854" s="177">
        <v>3.913494713440639</v>
      </c>
      <c r="Y2854" s="177">
        <v>2.0633599999999999</v>
      </c>
      <c r="Z2854" s="177">
        <v>0</v>
      </c>
      <c r="AA2854" s="177">
        <v>49.599012088741702</v>
      </c>
      <c r="AB2854" s="177">
        <v>45.965752703569521</v>
      </c>
      <c r="AC2854" s="177">
        <v>44.785906037858126</v>
      </c>
      <c r="AD2854" s="177">
        <v>37.421354906164822</v>
      </c>
      <c r="AE2854" s="177">
        <v>4.355018472411774</v>
      </c>
      <c r="AF2854" s="177">
        <v>12.034545478666203</v>
      </c>
      <c r="AG2854" s="177">
        <v>43.052709834150448</v>
      </c>
      <c r="AH2854" s="177">
        <v>43.052709834150448</v>
      </c>
      <c r="AI2854" s="177">
        <v>43.052709834150448</v>
      </c>
      <c r="AJ2854" s="177">
        <v>1.8797179752486619</v>
      </c>
    </row>
    <row r="2855" spans="1:36" hidden="1" outlineLevel="1" x14ac:dyDescent="0.25">
      <c r="A2855" s="190">
        <f t="shared" si="770"/>
        <v>2025</v>
      </c>
      <c r="B2855" s="55">
        <f t="shared" si="771"/>
        <v>11</v>
      </c>
      <c r="C2855" s="55">
        <f t="shared" si="772"/>
        <v>8</v>
      </c>
      <c r="D2855" s="55">
        <f t="shared" si="768"/>
        <v>119</v>
      </c>
      <c r="F2855" s="63">
        <f t="shared" si="759"/>
        <v>45962.333333333314</v>
      </c>
      <c r="G2855" s="64">
        <f t="shared" si="769"/>
        <v>581.59420521624736</v>
      </c>
      <c r="H2855" s="64">
        <f t="shared" ref="H2855:N2864" si="777">SUMIF($P$6:$AK$6,H$6,$P2855:$AK2855)</f>
        <v>48.135163425233081</v>
      </c>
      <c r="I2855" s="64">
        <f t="shared" si="777"/>
        <v>96.452393082349602</v>
      </c>
      <c r="J2855" s="64">
        <f t="shared" si="777"/>
        <v>156.13687995244072</v>
      </c>
      <c r="K2855" s="64">
        <f t="shared" si="777"/>
        <v>0</v>
      </c>
      <c r="L2855" s="64">
        <f t="shared" si="777"/>
        <v>0</v>
      </c>
      <c r="M2855" s="64">
        <f t="shared" si="777"/>
        <v>10.464822155361915</v>
      </c>
      <c r="N2855" s="64">
        <f t="shared" si="777"/>
        <v>270.40494660086205</v>
      </c>
      <c r="O2855" s="121"/>
      <c r="P2855" s="177">
        <v>2.9750000000000001</v>
      </c>
      <c r="Q2855" s="177">
        <v>33.563464921369217</v>
      </c>
      <c r="R2855" s="177">
        <v>33.563464921369217</v>
      </c>
      <c r="S2855" s="177">
        <v>18.802077602705111</v>
      </c>
      <c r="T2855" s="177">
        <v>17.677879456566345</v>
      </c>
      <c r="U2855" s="177">
        <v>33.563464921369217</v>
      </c>
      <c r="V2855" s="177">
        <v>33.563464921369217</v>
      </c>
      <c r="W2855" s="177">
        <v>2.970646383106573</v>
      </c>
      <c r="X2855" s="177">
        <v>17.692574502224399</v>
      </c>
      <c r="Y2855" s="177">
        <v>9.0787839999999989</v>
      </c>
      <c r="Z2855" s="177">
        <v>0</v>
      </c>
      <c r="AA2855" s="177">
        <v>47.097334215967322</v>
      </c>
      <c r="AB2855" s="177">
        <v>44.95828982239297</v>
      </c>
      <c r="AC2855" s="177">
        <v>44.095462877024865</v>
      </c>
      <c r="AD2855" s="177">
        <v>48.135163425233081</v>
      </c>
      <c r="AE2855" s="177">
        <v>14.465894649021227</v>
      </c>
      <c r="AF2855" s="177">
        <v>10.464822155361915</v>
      </c>
      <c r="AG2855" s="177">
        <v>52.045626650813574</v>
      </c>
      <c r="AH2855" s="177">
        <v>52.045626650813574</v>
      </c>
      <c r="AI2855" s="177">
        <v>52.045626650813574</v>
      </c>
      <c r="AJ2855" s="177">
        <v>12.789536488725947</v>
      </c>
    </row>
    <row r="2856" spans="1:36" hidden="1" outlineLevel="1" x14ac:dyDescent="0.25">
      <c r="A2856" s="190">
        <f t="shared" si="770"/>
        <v>2025</v>
      </c>
      <c r="B2856" s="55">
        <f t="shared" si="771"/>
        <v>11</v>
      </c>
      <c r="C2856" s="55">
        <f t="shared" si="772"/>
        <v>9</v>
      </c>
      <c r="D2856" s="55">
        <f t="shared" si="768"/>
        <v>119</v>
      </c>
      <c r="F2856" s="63">
        <f t="shared" ref="F2856:F2918" si="778">F2855+1/24</f>
        <v>45962.374999999978</v>
      </c>
      <c r="G2856" s="64">
        <f t="shared" si="769"/>
        <v>617.19789396958242</v>
      </c>
      <c r="H2856" s="64">
        <f t="shared" si="777"/>
        <v>45.299186489294975</v>
      </c>
      <c r="I2856" s="64">
        <f t="shared" si="777"/>
        <v>124.4575150297913</v>
      </c>
      <c r="J2856" s="64">
        <f t="shared" si="777"/>
        <v>152.98779467862573</v>
      </c>
      <c r="K2856" s="64">
        <f t="shared" si="777"/>
        <v>0</v>
      </c>
      <c r="L2856" s="64">
        <f t="shared" si="777"/>
        <v>0</v>
      </c>
      <c r="M2856" s="64">
        <f t="shared" si="777"/>
        <v>9.2090434967184862</v>
      </c>
      <c r="N2856" s="64">
        <f t="shared" si="777"/>
        <v>285.24435427515192</v>
      </c>
      <c r="O2856" s="121"/>
      <c r="P2856" s="177">
        <v>2.9750000000000001</v>
      </c>
      <c r="Q2856" s="177">
        <v>38.087370693699903</v>
      </c>
      <c r="R2856" s="177">
        <v>38.087370693699903</v>
      </c>
      <c r="S2856" s="177">
        <v>21.81446128298078</v>
      </c>
      <c r="T2856" s="177">
        <v>18.623989165613402</v>
      </c>
      <c r="U2856" s="177">
        <v>38.087370693699903</v>
      </c>
      <c r="V2856" s="177">
        <v>38.087370693699903</v>
      </c>
      <c r="W2856" s="177">
        <v>3.9541534527112181</v>
      </c>
      <c r="X2856" s="177">
        <v>20.181676443954007</v>
      </c>
      <c r="Y2856" s="177">
        <v>21.046272000000002</v>
      </c>
      <c r="Z2856" s="177">
        <v>0</v>
      </c>
      <c r="AA2856" s="177">
        <v>46.676644559873175</v>
      </c>
      <c r="AB2856" s="177">
        <v>43.570603899504562</v>
      </c>
      <c r="AC2856" s="177">
        <v>42.647623040974551</v>
      </c>
      <c r="AD2856" s="177">
        <v>45.299186489294975</v>
      </c>
      <c r="AE2856" s="177">
        <v>16.847317814891923</v>
      </c>
      <c r="AF2856" s="177">
        <v>9.2090434967184862</v>
      </c>
      <c r="AG2856" s="177">
        <v>50.995931559541908</v>
      </c>
      <c r="AH2856" s="177">
        <v>50.995931559541908</v>
      </c>
      <c r="AI2856" s="177">
        <v>50.995931559541908</v>
      </c>
      <c r="AJ2856" s="177">
        <v>19.014644869639973</v>
      </c>
    </row>
    <row r="2857" spans="1:36" hidden="1" outlineLevel="1" x14ac:dyDescent="0.25">
      <c r="A2857" s="190">
        <f t="shared" si="770"/>
        <v>2025</v>
      </c>
      <c r="B2857" s="55">
        <f t="shared" si="771"/>
        <v>11</v>
      </c>
      <c r="C2857" s="55">
        <f t="shared" si="772"/>
        <v>10</v>
      </c>
      <c r="D2857" s="55">
        <f t="shared" si="768"/>
        <v>119</v>
      </c>
      <c r="F2857" s="63">
        <f t="shared" si="778"/>
        <v>45962.416666666642</v>
      </c>
      <c r="G2857" s="64">
        <f t="shared" si="769"/>
        <v>621.2943871222019</v>
      </c>
      <c r="H2857" s="64">
        <f t="shared" si="777"/>
        <v>44.037446521845958</v>
      </c>
      <c r="I2857" s="64">
        <f t="shared" si="777"/>
        <v>124.85560401333424</v>
      </c>
      <c r="J2857" s="64">
        <f t="shared" si="777"/>
        <v>137.85345130657748</v>
      </c>
      <c r="K2857" s="64">
        <f t="shared" si="777"/>
        <v>0</v>
      </c>
      <c r="L2857" s="64">
        <f t="shared" si="777"/>
        <v>0</v>
      </c>
      <c r="M2857" s="64">
        <f t="shared" si="777"/>
        <v>9.2090434967184862</v>
      </c>
      <c r="N2857" s="64">
        <f t="shared" si="777"/>
        <v>305.33884178372568</v>
      </c>
      <c r="O2857" s="121"/>
      <c r="P2857" s="177">
        <v>2.9750000000000001</v>
      </c>
      <c r="Q2857" s="177">
        <v>44.126115073166403</v>
      </c>
      <c r="R2857" s="177">
        <v>44.126115073166403</v>
      </c>
      <c r="S2857" s="177">
        <v>21.132629614616061</v>
      </c>
      <c r="T2857" s="177">
        <v>15.510582712023815</v>
      </c>
      <c r="U2857" s="177">
        <v>44.126115073166403</v>
      </c>
      <c r="V2857" s="177">
        <v>44.126115073166403</v>
      </c>
      <c r="W2857" s="177">
        <v>3.6187914587035546</v>
      </c>
      <c r="X2857" s="177">
        <v>18.582111935610175</v>
      </c>
      <c r="Y2857" s="177">
        <v>26.82368</v>
      </c>
      <c r="Z2857" s="177">
        <v>0</v>
      </c>
      <c r="AA2857" s="177">
        <v>45.715544877885776</v>
      </c>
      <c r="AB2857" s="177">
        <v>43.557158200005411</v>
      </c>
      <c r="AC2857" s="177">
        <v>39.56167841316887</v>
      </c>
      <c r="AD2857" s="177">
        <v>44.037446521845958</v>
      </c>
      <c r="AE2857" s="177">
        <v>15.996625808722245</v>
      </c>
      <c r="AF2857" s="177">
        <v>9.2090434967184862</v>
      </c>
      <c r="AG2857" s="177">
        <v>45.951150435525832</v>
      </c>
      <c r="AH2857" s="177">
        <v>45.951150435525832</v>
      </c>
      <c r="AI2857" s="177">
        <v>45.951150435525832</v>
      </c>
      <c r="AJ2857" s="177">
        <v>20.2161824836584</v>
      </c>
    </row>
    <row r="2858" spans="1:36" hidden="1" outlineLevel="1" x14ac:dyDescent="0.25">
      <c r="A2858" s="190">
        <f t="shared" si="770"/>
        <v>2025</v>
      </c>
      <c r="B2858" s="55">
        <f t="shared" si="771"/>
        <v>11</v>
      </c>
      <c r="C2858" s="55">
        <f t="shared" si="772"/>
        <v>11</v>
      </c>
      <c r="D2858" s="55">
        <f t="shared" si="768"/>
        <v>119</v>
      </c>
      <c r="F2858" s="63">
        <f t="shared" si="778"/>
        <v>45962.458333333307</v>
      </c>
      <c r="G2858" s="64">
        <f t="shared" si="769"/>
        <v>637.50572712927612</v>
      </c>
      <c r="H2858" s="64">
        <f t="shared" si="777"/>
        <v>40.140082233156541</v>
      </c>
      <c r="I2858" s="64">
        <f t="shared" si="777"/>
        <v>124.44981219472237</v>
      </c>
      <c r="J2858" s="64">
        <f t="shared" si="777"/>
        <v>140.64849555142644</v>
      </c>
      <c r="K2858" s="64">
        <f t="shared" si="777"/>
        <v>0</v>
      </c>
      <c r="L2858" s="64">
        <f t="shared" si="777"/>
        <v>0</v>
      </c>
      <c r="M2858" s="64">
        <f t="shared" si="777"/>
        <v>9.1043952751648654</v>
      </c>
      <c r="N2858" s="64">
        <f t="shared" si="777"/>
        <v>323.16294187480594</v>
      </c>
      <c r="O2858" s="121"/>
      <c r="P2858" s="177">
        <v>2.9750000000000001</v>
      </c>
      <c r="Q2858" s="177">
        <v>48.443920354730324</v>
      </c>
      <c r="R2858" s="177">
        <v>48.443920354730324</v>
      </c>
      <c r="S2858" s="177">
        <v>21.599842827007013</v>
      </c>
      <c r="T2858" s="177">
        <v>17.710513630294994</v>
      </c>
      <c r="U2858" s="177">
        <v>48.443920354730324</v>
      </c>
      <c r="V2858" s="177">
        <v>48.443920354730324</v>
      </c>
      <c r="W2858" s="177">
        <v>3.2154585424999449</v>
      </c>
      <c r="X2858" s="177">
        <v>16.702020061993341</v>
      </c>
      <c r="Y2858" s="177">
        <v>28.887039999999999</v>
      </c>
      <c r="Z2858" s="177">
        <v>0</v>
      </c>
      <c r="AA2858" s="177">
        <v>46.331886507676444</v>
      </c>
      <c r="AB2858" s="177">
        <v>43.066696574634108</v>
      </c>
      <c r="AC2858" s="177">
        <v>39.98867737357412</v>
      </c>
      <c r="AD2858" s="177">
        <v>40.140082233156541</v>
      </c>
      <c r="AE2858" s="177">
        <v>13.817786633532727</v>
      </c>
      <c r="AF2858" s="177">
        <v>9.1043952751648654</v>
      </c>
      <c r="AG2858" s="177">
        <v>46.882831850475476</v>
      </c>
      <c r="AH2858" s="177">
        <v>46.882831850475476</v>
      </c>
      <c r="AI2858" s="177">
        <v>46.882831850475476</v>
      </c>
      <c r="AJ2858" s="177">
        <v>19.542150499394349</v>
      </c>
    </row>
    <row r="2859" spans="1:36" hidden="1" outlineLevel="1" x14ac:dyDescent="0.25">
      <c r="A2859" s="190">
        <f t="shared" si="770"/>
        <v>2025</v>
      </c>
      <c r="B2859" s="55">
        <f t="shared" si="771"/>
        <v>11</v>
      </c>
      <c r="C2859" s="55">
        <f t="shared" si="772"/>
        <v>12</v>
      </c>
      <c r="D2859" s="55">
        <f t="shared" si="768"/>
        <v>119</v>
      </c>
      <c r="F2859" s="63">
        <f t="shared" si="778"/>
        <v>45962.499999999971</v>
      </c>
      <c r="G2859" s="64">
        <f t="shared" si="769"/>
        <v>664.35874030331479</v>
      </c>
      <c r="H2859" s="64">
        <f t="shared" si="777"/>
        <v>44.431217768164259</v>
      </c>
      <c r="I2859" s="64">
        <f t="shared" si="777"/>
        <v>127.99093600664696</v>
      </c>
      <c r="J2859" s="64">
        <f t="shared" si="777"/>
        <v>152.61059767912775</v>
      </c>
      <c r="K2859" s="64">
        <f t="shared" si="777"/>
        <v>0</v>
      </c>
      <c r="L2859" s="64">
        <f t="shared" si="777"/>
        <v>0</v>
      </c>
      <c r="M2859" s="64">
        <f t="shared" si="777"/>
        <v>8.7904506105040099</v>
      </c>
      <c r="N2859" s="64">
        <f t="shared" si="777"/>
        <v>330.53553823887182</v>
      </c>
      <c r="O2859" s="121"/>
      <c r="P2859" s="177">
        <v>2.9750000000000001</v>
      </c>
      <c r="Q2859" s="177">
        <v>50.463705164244715</v>
      </c>
      <c r="R2859" s="177">
        <v>50.463705164244715</v>
      </c>
      <c r="S2859" s="177">
        <v>19.668535546000324</v>
      </c>
      <c r="T2859" s="177">
        <v>20.37523145390271</v>
      </c>
      <c r="U2859" s="177">
        <v>50.463705164244715</v>
      </c>
      <c r="V2859" s="177">
        <v>50.463705164244715</v>
      </c>
      <c r="W2859" s="177">
        <v>3.2647436647673373</v>
      </c>
      <c r="X2859" s="177">
        <v>16.855384956996463</v>
      </c>
      <c r="Y2859" s="177">
        <v>30.537727999999998</v>
      </c>
      <c r="Z2859" s="177">
        <v>0</v>
      </c>
      <c r="AA2859" s="177">
        <v>45.740367253267408</v>
      </c>
      <c r="AB2859" s="177">
        <v>42.539160544767171</v>
      </c>
      <c r="AC2859" s="177">
        <v>40.401189783858413</v>
      </c>
      <c r="AD2859" s="177">
        <v>44.431217768164259</v>
      </c>
      <c r="AE2859" s="177">
        <v>12.362339513357337</v>
      </c>
      <c r="AF2859" s="177">
        <v>8.7904506105040099</v>
      </c>
      <c r="AG2859" s="177">
        <v>50.870199226375917</v>
      </c>
      <c r="AH2859" s="177">
        <v>50.870199226375917</v>
      </c>
      <c r="AI2859" s="177">
        <v>50.870199226375917</v>
      </c>
      <c r="AJ2859" s="177">
        <v>21.951972871622793</v>
      </c>
    </row>
    <row r="2860" spans="1:36" hidden="1" outlineLevel="1" x14ac:dyDescent="0.25">
      <c r="A2860" s="190">
        <f t="shared" si="770"/>
        <v>2025</v>
      </c>
      <c r="B2860" s="55">
        <f t="shared" si="771"/>
        <v>11</v>
      </c>
      <c r="C2860" s="55">
        <f t="shared" si="772"/>
        <v>13</v>
      </c>
      <c r="D2860" s="55">
        <f t="shared" si="768"/>
        <v>119</v>
      </c>
      <c r="F2860" s="63">
        <f t="shared" si="778"/>
        <v>45962.541666666635</v>
      </c>
      <c r="G2860" s="64">
        <f t="shared" si="769"/>
        <v>674.42743450879925</v>
      </c>
      <c r="H2860" s="64">
        <f t="shared" si="777"/>
        <v>47.507068653595702</v>
      </c>
      <c r="I2860" s="64">
        <f t="shared" si="777"/>
        <v>125.81435127106208</v>
      </c>
      <c r="J2860" s="64">
        <f t="shared" si="777"/>
        <v>159.13070725609313</v>
      </c>
      <c r="K2860" s="64">
        <f t="shared" si="777"/>
        <v>0</v>
      </c>
      <c r="L2860" s="64">
        <f t="shared" si="777"/>
        <v>0</v>
      </c>
      <c r="M2860" s="64">
        <f t="shared" si="777"/>
        <v>8.3718577242895336</v>
      </c>
      <c r="N2860" s="64">
        <f t="shared" si="777"/>
        <v>333.6034496037588</v>
      </c>
      <c r="O2860" s="121"/>
      <c r="P2860" s="177">
        <v>2.9750000000000001</v>
      </c>
      <c r="Q2860" s="177">
        <v>52.3495246547607</v>
      </c>
      <c r="R2860" s="177">
        <v>52.3495246547607</v>
      </c>
      <c r="S2860" s="177">
        <v>17.161095059316725</v>
      </c>
      <c r="T2860" s="177">
        <v>21.830640581111584</v>
      </c>
      <c r="U2860" s="177">
        <v>52.3495246547607</v>
      </c>
      <c r="V2860" s="177">
        <v>52.3495246547607</v>
      </c>
      <c r="W2860" s="177">
        <v>3.4767472280526652</v>
      </c>
      <c r="X2860" s="177">
        <v>17.014910962353472</v>
      </c>
      <c r="Y2860" s="177">
        <v>24.760319999999997</v>
      </c>
      <c r="Z2860" s="177">
        <v>0</v>
      </c>
      <c r="AA2860" s="177">
        <v>44.458219160073931</v>
      </c>
      <c r="AB2860" s="177">
        <v>41.538036273346975</v>
      </c>
      <c r="AC2860" s="177">
        <v>38.209095551295107</v>
      </c>
      <c r="AD2860" s="177">
        <v>47.507068653595702</v>
      </c>
      <c r="AE2860" s="177">
        <v>15.182164755351794</v>
      </c>
      <c r="AF2860" s="177">
        <v>8.3718577242895336</v>
      </c>
      <c r="AG2860" s="177">
        <v>53.043569085364375</v>
      </c>
      <c r="AH2860" s="177">
        <v>53.043569085364375</v>
      </c>
      <c r="AI2860" s="177">
        <v>53.043569085364375</v>
      </c>
      <c r="AJ2860" s="177">
        <v>23.413472684875838</v>
      </c>
    </row>
    <row r="2861" spans="1:36" hidden="1" outlineLevel="1" x14ac:dyDescent="0.25">
      <c r="A2861" s="190">
        <f t="shared" si="770"/>
        <v>2025</v>
      </c>
      <c r="B2861" s="55">
        <f t="shared" si="771"/>
        <v>11</v>
      </c>
      <c r="C2861" s="55">
        <f t="shared" si="772"/>
        <v>14</v>
      </c>
      <c r="D2861" s="55">
        <f t="shared" si="768"/>
        <v>119</v>
      </c>
      <c r="F2861" s="63">
        <f t="shared" si="778"/>
        <v>45962.583333333299</v>
      </c>
      <c r="G2861" s="64">
        <f t="shared" si="769"/>
        <v>639.43305319388583</v>
      </c>
      <c r="H2861" s="64">
        <f t="shared" si="777"/>
        <v>44.218688039253003</v>
      </c>
      <c r="I2861" s="64">
        <f t="shared" si="777"/>
        <v>102.05160425559845</v>
      </c>
      <c r="J2861" s="64">
        <f t="shared" si="777"/>
        <v>161.02601327417591</v>
      </c>
      <c r="K2861" s="64">
        <f t="shared" si="777"/>
        <v>0</v>
      </c>
      <c r="L2861" s="64">
        <f t="shared" si="777"/>
        <v>0</v>
      </c>
      <c r="M2861" s="64">
        <f t="shared" si="777"/>
        <v>8.3718577242895336</v>
      </c>
      <c r="N2861" s="64">
        <f t="shared" si="777"/>
        <v>323.7648899005689</v>
      </c>
      <c r="O2861" s="121"/>
      <c r="P2861" s="177">
        <v>2.9750000000000001</v>
      </c>
      <c r="Q2861" s="177">
        <v>49.484727833102539</v>
      </c>
      <c r="R2861" s="177">
        <v>49.484727833102539</v>
      </c>
      <c r="S2861" s="177">
        <v>10.048283403264771</v>
      </c>
      <c r="T2861" s="177">
        <v>12.104093870618298</v>
      </c>
      <c r="U2861" s="177">
        <v>49.484727833102539</v>
      </c>
      <c r="V2861" s="177">
        <v>49.484727833102539</v>
      </c>
      <c r="W2861" s="177">
        <v>3.9393409429726463</v>
      </c>
      <c r="X2861" s="177">
        <v>17.281095849617525</v>
      </c>
      <c r="Y2861" s="177">
        <v>17.744896000000001</v>
      </c>
      <c r="Z2861" s="177">
        <v>0</v>
      </c>
      <c r="AA2861" s="177">
        <v>44.617115533028539</v>
      </c>
      <c r="AB2861" s="177">
        <v>40.485003190989559</v>
      </c>
      <c r="AC2861" s="177">
        <v>40.723859844140613</v>
      </c>
      <c r="AD2861" s="177">
        <v>44.218688039253003</v>
      </c>
      <c r="AE2861" s="177">
        <v>13.63709376607453</v>
      </c>
      <c r="AF2861" s="177">
        <v>8.3718577242895336</v>
      </c>
      <c r="AG2861" s="177">
        <v>53.675337758058632</v>
      </c>
      <c r="AH2861" s="177">
        <v>53.675337758058632</v>
      </c>
      <c r="AI2861" s="177">
        <v>53.675337758058632</v>
      </c>
      <c r="AJ2861" s="177">
        <v>24.321800423050671</v>
      </c>
    </row>
    <row r="2862" spans="1:36" hidden="1" outlineLevel="1" x14ac:dyDescent="0.25">
      <c r="A2862" s="190">
        <f t="shared" si="770"/>
        <v>2025</v>
      </c>
      <c r="B2862" s="55">
        <f t="shared" si="771"/>
        <v>11</v>
      </c>
      <c r="C2862" s="55">
        <f t="shared" si="772"/>
        <v>15</v>
      </c>
      <c r="D2862" s="55">
        <f t="shared" si="768"/>
        <v>119</v>
      </c>
      <c r="F2862" s="63">
        <f t="shared" si="778"/>
        <v>45962.624999999964</v>
      </c>
      <c r="G2862" s="64">
        <f t="shared" si="769"/>
        <v>419.78739918083863</v>
      </c>
      <c r="H2862" s="64">
        <f t="shared" si="777"/>
        <v>11.693184998655862</v>
      </c>
      <c r="I2862" s="64">
        <f t="shared" si="777"/>
        <v>43.481882725071074</v>
      </c>
      <c r="J2862" s="64">
        <f t="shared" si="777"/>
        <v>47.184414087690705</v>
      </c>
      <c r="K2862" s="64">
        <f t="shared" si="777"/>
        <v>0</v>
      </c>
      <c r="L2862" s="64">
        <f t="shared" si="777"/>
        <v>0</v>
      </c>
      <c r="M2862" s="64">
        <f t="shared" si="777"/>
        <v>8.2672095027359145</v>
      </c>
      <c r="N2862" s="64">
        <f t="shared" si="777"/>
        <v>309.16070786668507</v>
      </c>
      <c r="O2862" s="121"/>
      <c r="P2862" s="177">
        <v>2.9750000000000001</v>
      </c>
      <c r="Q2862" s="177">
        <v>45.259667772383658</v>
      </c>
      <c r="R2862" s="177">
        <v>45.259667772383658</v>
      </c>
      <c r="S2862" s="177">
        <v>0.24416613706451398</v>
      </c>
      <c r="T2862" s="177">
        <v>0.21976175179557475</v>
      </c>
      <c r="U2862" s="177">
        <v>45.259667772383658</v>
      </c>
      <c r="V2862" s="177">
        <v>45.259667772383658</v>
      </c>
      <c r="W2862" s="177">
        <v>2.5161607893819644</v>
      </c>
      <c r="X2862" s="177">
        <v>9.5574892401978104</v>
      </c>
      <c r="Y2862" s="177">
        <v>5.7774080000000003</v>
      </c>
      <c r="Z2862" s="177">
        <v>0</v>
      </c>
      <c r="AA2862" s="177">
        <v>45.492704943215514</v>
      </c>
      <c r="AB2862" s="177">
        <v>43.250672725855367</v>
      </c>
      <c r="AC2862" s="177">
        <v>39.37865910807961</v>
      </c>
      <c r="AD2862" s="177">
        <v>11.693184998655862</v>
      </c>
      <c r="AE2862" s="177">
        <v>9.8971828308272158</v>
      </c>
      <c r="AF2862" s="177">
        <v>8.2672095027359145</v>
      </c>
      <c r="AG2862" s="177">
        <v>15.728138029230236</v>
      </c>
      <c r="AH2862" s="177">
        <v>15.728138029230236</v>
      </c>
      <c r="AI2862" s="177">
        <v>15.728138029230236</v>
      </c>
      <c r="AJ2862" s="177">
        <v>12.29471397580399</v>
      </c>
    </row>
    <row r="2863" spans="1:36" hidden="1" outlineLevel="1" x14ac:dyDescent="0.25">
      <c r="A2863" s="190">
        <f t="shared" si="770"/>
        <v>2025</v>
      </c>
      <c r="B2863" s="55">
        <f t="shared" si="771"/>
        <v>11</v>
      </c>
      <c r="C2863" s="55">
        <f t="shared" si="772"/>
        <v>16</v>
      </c>
      <c r="D2863" s="55">
        <f t="shared" si="768"/>
        <v>119</v>
      </c>
      <c r="F2863" s="63">
        <f t="shared" si="778"/>
        <v>45962.666666666628</v>
      </c>
      <c r="G2863" s="64">
        <f t="shared" si="769"/>
        <v>310.77853798655178</v>
      </c>
      <c r="H2863" s="64">
        <f t="shared" si="777"/>
        <v>0</v>
      </c>
      <c r="I2863" s="64">
        <f t="shared" si="777"/>
        <v>4.697953538654124</v>
      </c>
      <c r="J2863" s="64">
        <f t="shared" si="777"/>
        <v>0</v>
      </c>
      <c r="K2863" s="64">
        <f t="shared" si="777"/>
        <v>0</v>
      </c>
      <c r="L2863" s="64">
        <f t="shared" si="777"/>
        <v>0</v>
      </c>
      <c r="M2863" s="64">
        <f t="shared" si="777"/>
        <v>9.1043952751648654</v>
      </c>
      <c r="N2863" s="64">
        <f t="shared" si="777"/>
        <v>296.9761891727328</v>
      </c>
      <c r="O2863" s="121"/>
      <c r="P2863" s="177">
        <v>2.9750000000000001</v>
      </c>
      <c r="Q2863" s="177">
        <v>41.755959429348493</v>
      </c>
      <c r="R2863" s="177">
        <v>41.755959429348493</v>
      </c>
      <c r="S2863" s="177">
        <v>0</v>
      </c>
      <c r="T2863" s="177">
        <v>0</v>
      </c>
      <c r="U2863" s="177">
        <v>41.755959429348493</v>
      </c>
      <c r="V2863" s="177">
        <v>41.755959429348493</v>
      </c>
      <c r="W2863" s="177">
        <v>0.14586506700069657</v>
      </c>
      <c r="X2863" s="177">
        <v>0.46077802827947184</v>
      </c>
      <c r="Y2863" s="177">
        <v>0</v>
      </c>
      <c r="Z2863" s="177">
        <v>0</v>
      </c>
      <c r="AA2863" s="177">
        <v>44.883002521822462</v>
      </c>
      <c r="AB2863" s="177">
        <v>44.050897823620055</v>
      </c>
      <c r="AC2863" s="177">
        <v>41.018451109896304</v>
      </c>
      <c r="AD2863" s="177">
        <v>0</v>
      </c>
      <c r="AE2863" s="177">
        <v>0.82669403531446339</v>
      </c>
      <c r="AF2863" s="177">
        <v>9.1043952751648654</v>
      </c>
      <c r="AG2863" s="177">
        <v>0</v>
      </c>
      <c r="AH2863" s="177">
        <v>0</v>
      </c>
      <c r="AI2863" s="177">
        <v>0</v>
      </c>
      <c r="AJ2863" s="177">
        <v>0.28961640805949163</v>
      </c>
    </row>
    <row r="2864" spans="1:36" hidden="1" outlineLevel="1" x14ac:dyDescent="0.25">
      <c r="A2864" s="190">
        <f t="shared" si="770"/>
        <v>2025</v>
      </c>
      <c r="B2864" s="55">
        <f t="shared" si="771"/>
        <v>11</v>
      </c>
      <c r="C2864" s="55">
        <f t="shared" si="772"/>
        <v>17</v>
      </c>
      <c r="D2864" s="55">
        <f t="shared" si="768"/>
        <v>119</v>
      </c>
      <c r="F2864" s="63">
        <f t="shared" si="778"/>
        <v>45962.708333333292</v>
      </c>
      <c r="G2864" s="64">
        <f t="shared" si="769"/>
        <v>297.80065433742567</v>
      </c>
      <c r="H2864" s="64">
        <f t="shared" si="777"/>
        <v>0</v>
      </c>
      <c r="I2864" s="64">
        <f t="shared" si="777"/>
        <v>2.9750000000000001</v>
      </c>
      <c r="J2864" s="64">
        <f t="shared" si="777"/>
        <v>0</v>
      </c>
      <c r="K2864" s="64">
        <f t="shared" si="777"/>
        <v>0</v>
      </c>
      <c r="L2864" s="64">
        <f t="shared" si="777"/>
        <v>0</v>
      </c>
      <c r="M2864" s="64">
        <f t="shared" si="777"/>
        <v>10.255525712254679</v>
      </c>
      <c r="N2864" s="64">
        <f t="shared" si="777"/>
        <v>284.57012862517098</v>
      </c>
      <c r="O2864" s="121"/>
      <c r="P2864" s="177">
        <v>2.9750000000000001</v>
      </c>
      <c r="Q2864" s="177">
        <v>39.571294227220683</v>
      </c>
      <c r="R2864" s="177">
        <v>39.571294227220683</v>
      </c>
      <c r="S2864" s="177">
        <v>0</v>
      </c>
      <c r="T2864" s="177">
        <v>0</v>
      </c>
      <c r="U2864" s="177">
        <v>39.571294227220683</v>
      </c>
      <c r="V2864" s="177">
        <v>39.571294227220683</v>
      </c>
      <c r="W2864" s="177">
        <v>0</v>
      </c>
      <c r="X2864" s="177">
        <v>0</v>
      </c>
      <c r="Y2864" s="177">
        <v>0</v>
      </c>
      <c r="Z2864" s="177">
        <v>0</v>
      </c>
      <c r="AA2864" s="177">
        <v>44.196296908719916</v>
      </c>
      <c r="AB2864" s="177">
        <v>43.428128897589737</v>
      </c>
      <c r="AC2864" s="177">
        <v>38.660525909978581</v>
      </c>
      <c r="AD2864" s="177">
        <v>0</v>
      </c>
      <c r="AE2864" s="177">
        <v>0</v>
      </c>
      <c r="AF2864" s="177">
        <v>10.255525712254679</v>
      </c>
      <c r="AG2864" s="177">
        <v>0</v>
      </c>
      <c r="AH2864" s="177">
        <v>0</v>
      </c>
      <c r="AI2864" s="177">
        <v>0</v>
      </c>
      <c r="AJ2864" s="177">
        <v>0</v>
      </c>
    </row>
    <row r="2865" spans="1:36" hidden="1" outlineLevel="1" x14ac:dyDescent="0.25">
      <c r="A2865" s="190">
        <f t="shared" si="770"/>
        <v>2025</v>
      </c>
      <c r="B2865" s="55">
        <f t="shared" si="771"/>
        <v>11</v>
      </c>
      <c r="C2865" s="55">
        <f t="shared" si="772"/>
        <v>18</v>
      </c>
      <c r="D2865" s="55">
        <f t="shared" si="768"/>
        <v>119</v>
      </c>
      <c r="F2865" s="63">
        <f t="shared" si="778"/>
        <v>45962.749999999956</v>
      </c>
      <c r="G2865" s="64">
        <f t="shared" si="769"/>
        <v>279.60462835293356</v>
      </c>
      <c r="H2865" s="64">
        <f t="shared" ref="H2865:N2874" si="779">SUMIF($P$6:$AK$6,H$6,$P2865:$AK2865)</f>
        <v>0</v>
      </c>
      <c r="I2865" s="64">
        <f t="shared" si="779"/>
        <v>2.9750000000000001</v>
      </c>
      <c r="J2865" s="64">
        <f t="shared" si="779"/>
        <v>0</v>
      </c>
      <c r="K2865" s="64">
        <f t="shared" si="779"/>
        <v>0</v>
      </c>
      <c r="L2865" s="64">
        <f t="shared" si="779"/>
        <v>0</v>
      </c>
      <c r="M2865" s="64">
        <f t="shared" si="779"/>
        <v>10.988063263130012</v>
      </c>
      <c r="N2865" s="64">
        <f t="shared" si="779"/>
        <v>265.64156508980352</v>
      </c>
      <c r="O2865" s="121"/>
      <c r="P2865" s="177">
        <v>2.9750000000000001</v>
      </c>
      <c r="Q2865" s="177">
        <v>35.706910025343667</v>
      </c>
      <c r="R2865" s="177">
        <v>35.706910025343667</v>
      </c>
      <c r="S2865" s="177">
        <v>0</v>
      </c>
      <c r="T2865" s="177">
        <v>0</v>
      </c>
      <c r="U2865" s="177">
        <v>35.706910025343667</v>
      </c>
      <c r="V2865" s="177">
        <v>35.706910025343667</v>
      </c>
      <c r="W2865" s="177">
        <v>0</v>
      </c>
      <c r="X2865" s="177">
        <v>0</v>
      </c>
      <c r="Y2865" s="177">
        <v>0</v>
      </c>
      <c r="Z2865" s="177">
        <v>0</v>
      </c>
      <c r="AA2865" s="177">
        <v>43.737483844635804</v>
      </c>
      <c r="AB2865" s="177">
        <v>41.842012459262733</v>
      </c>
      <c r="AC2865" s="177">
        <v>37.234428684530329</v>
      </c>
      <c r="AD2865" s="177">
        <v>0</v>
      </c>
      <c r="AE2865" s="177">
        <v>0</v>
      </c>
      <c r="AF2865" s="177">
        <v>10.988063263130012</v>
      </c>
      <c r="AG2865" s="177">
        <v>0</v>
      </c>
      <c r="AH2865" s="177">
        <v>0</v>
      </c>
      <c r="AI2865" s="177">
        <v>0</v>
      </c>
      <c r="AJ2865" s="177">
        <v>0</v>
      </c>
    </row>
    <row r="2866" spans="1:36" hidden="1" outlineLevel="1" x14ac:dyDescent="0.25">
      <c r="A2866" s="190">
        <f t="shared" si="770"/>
        <v>2025</v>
      </c>
      <c r="B2866" s="55">
        <f t="shared" si="771"/>
        <v>11</v>
      </c>
      <c r="C2866" s="55">
        <f t="shared" si="772"/>
        <v>19</v>
      </c>
      <c r="D2866" s="55">
        <f t="shared" si="768"/>
        <v>119</v>
      </c>
      <c r="F2866" s="63">
        <f t="shared" si="778"/>
        <v>45962.791666666621</v>
      </c>
      <c r="G2866" s="64">
        <f t="shared" si="769"/>
        <v>253.88040520651992</v>
      </c>
      <c r="H2866" s="64">
        <f t="shared" si="779"/>
        <v>0</v>
      </c>
      <c r="I2866" s="64">
        <f t="shared" si="779"/>
        <v>2.9750000000000001</v>
      </c>
      <c r="J2866" s="64">
        <f t="shared" si="779"/>
        <v>0</v>
      </c>
      <c r="K2866" s="64">
        <f t="shared" si="779"/>
        <v>0</v>
      </c>
      <c r="L2866" s="64">
        <f t="shared" si="779"/>
        <v>0</v>
      </c>
      <c r="M2866" s="64">
        <f t="shared" si="779"/>
        <v>11.511304370898106</v>
      </c>
      <c r="N2866" s="64">
        <f t="shared" si="779"/>
        <v>239.39410083562183</v>
      </c>
      <c r="O2866" s="121"/>
      <c r="P2866" s="177">
        <v>2.9750000000000001</v>
      </c>
      <c r="Q2866" s="177">
        <v>28.812848609195065</v>
      </c>
      <c r="R2866" s="177">
        <v>28.812848609195065</v>
      </c>
      <c r="S2866" s="177">
        <v>0</v>
      </c>
      <c r="T2866" s="177">
        <v>0</v>
      </c>
      <c r="U2866" s="177">
        <v>28.812848609195065</v>
      </c>
      <c r="V2866" s="177">
        <v>28.812848609195065</v>
      </c>
      <c r="W2866" s="177">
        <v>0</v>
      </c>
      <c r="X2866" s="177">
        <v>0</v>
      </c>
      <c r="Y2866" s="177">
        <v>0</v>
      </c>
      <c r="Z2866" s="177">
        <v>0</v>
      </c>
      <c r="AA2866" s="177">
        <v>44.870003526436037</v>
      </c>
      <c r="AB2866" s="177">
        <v>41.992891453492966</v>
      </c>
      <c r="AC2866" s="177">
        <v>37.279811418912587</v>
      </c>
      <c r="AD2866" s="177">
        <v>0</v>
      </c>
      <c r="AE2866" s="177">
        <v>0</v>
      </c>
      <c r="AF2866" s="177">
        <v>11.511304370898106</v>
      </c>
      <c r="AG2866" s="177">
        <v>0</v>
      </c>
      <c r="AH2866" s="177">
        <v>0</v>
      </c>
      <c r="AI2866" s="177">
        <v>0</v>
      </c>
      <c r="AJ2866" s="177">
        <v>0</v>
      </c>
    </row>
    <row r="2867" spans="1:36" hidden="1" outlineLevel="1" x14ac:dyDescent="0.25">
      <c r="A2867" s="190">
        <f t="shared" si="770"/>
        <v>2025</v>
      </c>
      <c r="B2867" s="55">
        <f t="shared" si="771"/>
        <v>11</v>
      </c>
      <c r="C2867" s="55">
        <f t="shared" si="772"/>
        <v>20</v>
      </c>
      <c r="D2867" s="55">
        <f t="shared" si="768"/>
        <v>119</v>
      </c>
      <c r="F2867" s="63">
        <f t="shared" si="778"/>
        <v>45962.833333333285</v>
      </c>
      <c r="G2867" s="64">
        <f t="shared" si="769"/>
        <v>255.31141894297667</v>
      </c>
      <c r="H2867" s="64">
        <f t="shared" si="779"/>
        <v>0</v>
      </c>
      <c r="I2867" s="64">
        <f t="shared" si="779"/>
        <v>2.9750000000000001</v>
      </c>
      <c r="J2867" s="64">
        <f t="shared" si="779"/>
        <v>0</v>
      </c>
      <c r="K2867" s="64">
        <f t="shared" si="779"/>
        <v>0</v>
      </c>
      <c r="L2867" s="64">
        <f t="shared" si="779"/>
        <v>0</v>
      </c>
      <c r="M2867" s="64">
        <f t="shared" si="779"/>
        <v>11.302007927790868</v>
      </c>
      <c r="N2867" s="64">
        <f t="shared" si="779"/>
        <v>241.03441101518581</v>
      </c>
      <c r="O2867" s="121"/>
      <c r="P2867" s="177">
        <v>2.9750000000000001</v>
      </c>
      <c r="Q2867" s="177">
        <v>29.07047422265353</v>
      </c>
      <c r="R2867" s="177">
        <v>29.07047422265353</v>
      </c>
      <c r="S2867" s="177">
        <v>0</v>
      </c>
      <c r="T2867" s="177">
        <v>0</v>
      </c>
      <c r="U2867" s="177">
        <v>29.07047422265353</v>
      </c>
      <c r="V2867" s="177">
        <v>29.07047422265353</v>
      </c>
      <c r="W2867" s="177">
        <v>0</v>
      </c>
      <c r="X2867" s="177">
        <v>0</v>
      </c>
      <c r="Y2867" s="177">
        <v>0</v>
      </c>
      <c r="Z2867" s="177">
        <v>0</v>
      </c>
      <c r="AA2867" s="177">
        <v>45.425221932855422</v>
      </c>
      <c r="AB2867" s="177">
        <v>43.471781450671905</v>
      </c>
      <c r="AC2867" s="177">
        <v>35.855510741044341</v>
      </c>
      <c r="AD2867" s="177">
        <v>0</v>
      </c>
      <c r="AE2867" s="177">
        <v>0</v>
      </c>
      <c r="AF2867" s="177">
        <v>11.302007927790868</v>
      </c>
      <c r="AG2867" s="177">
        <v>0</v>
      </c>
      <c r="AH2867" s="177">
        <v>0</v>
      </c>
      <c r="AI2867" s="177">
        <v>0</v>
      </c>
      <c r="AJ2867" s="177">
        <v>0</v>
      </c>
    </row>
    <row r="2868" spans="1:36" hidden="1" outlineLevel="1" x14ac:dyDescent="0.25">
      <c r="A2868" s="190">
        <f t="shared" si="770"/>
        <v>2025</v>
      </c>
      <c r="B2868" s="55">
        <f t="shared" si="771"/>
        <v>11</v>
      </c>
      <c r="C2868" s="55">
        <f t="shared" si="772"/>
        <v>21</v>
      </c>
      <c r="D2868" s="55">
        <f t="shared" si="768"/>
        <v>119</v>
      </c>
      <c r="F2868" s="63">
        <f t="shared" si="778"/>
        <v>45962.874999999949</v>
      </c>
      <c r="G2868" s="64">
        <f t="shared" si="769"/>
        <v>259.86915381721997</v>
      </c>
      <c r="H2868" s="64">
        <f t="shared" si="779"/>
        <v>0</v>
      </c>
      <c r="I2868" s="64">
        <f t="shared" si="779"/>
        <v>2.9750000000000001</v>
      </c>
      <c r="J2868" s="64">
        <f t="shared" si="779"/>
        <v>0</v>
      </c>
      <c r="K2868" s="64">
        <f t="shared" si="779"/>
        <v>0</v>
      </c>
      <c r="L2868" s="64">
        <f t="shared" si="779"/>
        <v>0</v>
      </c>
      <c r="M2868" s="64">
        <f t="shared" si="779"/>
        <v>11.511304370898106</v>
      </c>
      <c r="N2868" s="64">
        <f t="shared" si="779"/>
        <v>245.38284944632187</v>
      </c>
      <c r="O2868" s="121"/>
      <c r="P2868" s="177">
        <v>2.9750000000000001</v>
      </c>
      <c r="Q2868" s="177">
        <v>29.616640523185474</v>
      </c>
      <c r="R2868" s="177">
        <v>29.616640523185474</v>
      </c>
      <c r="S2868" s="177">
        <v>0</v>
      </c>
      <c r="T2868" s="177">
        <v>0</v>
      </c>
      <c r="U2868" s="177">
        <v>29.616640523185474</v>
      </c>
      <c r="V2868" s="177">
        <v>29.616640523185474</v>
      </c>
      <c r="W2868" s="177">
        <v>0</v>
      </c>
      <c r="X2868" s="177">
        <v>0</v>
      </c>
      <c r="Y2868" s="177">
        <v>0</v>
      </c>
      <c r="Z2868" s="177">
        <v>0</v>
      </c>
      <c r="AA2868" s="177">
        <v>45.696633022453867</v>
      </c>
      <c r="AB2868" s="177">
        <v>45.870677354352303</v>
      </c>
      <c r="AC2868" s="177">
        <v>35.348976976773812</v>
      </c>
      <c r="AD2868" s="177">
        <v>0</v>
      </c>
      <c r="AE2868" s="177">
        <v>0</v>
      </c>
      <c r="AF2868" s="177">
        <v>11.511304370898106</v>
      </c>
      <c r="AG2868" s="177">
        <v>0</v>
      </c>
      <c r="AH2868" s="177">
        <v>0</v>
      </c>
      <c r="AI2868" s="177">
        <v>0</v>
      </c>
      <c r="AJ2868" s="177">
        <v>0</v>
      </c>
    </row>
    <row r="2869" spans="1:36" hidden="1" outlineLevel="1" x14ac:dyDescent="0.25">
      <c r="A2869" s="190">
        <f t="shared" si="770"/>
        <v>2025</v>
      </c>
      <c r="B2869" s="55">
        <f t="shared" si="771"/>
        <v>11</v>
      </c>
      <c r="C2869" s="55">
        <f t="shared" si="772"/>
        <v>22</v>
      </c>
      <c r="D2869" s="55">
        <f t="shared" si="768"/>
        <v>119</v>
      </c>
      <c r="F2869" s="63">
        <f t="shared" si="778"/>
        <v>45962.916666666613</v>
      </c>
      <c r="G2869" s="64">
        <f t="shared" si="769"/>
        <v>264.0556782884197</v>
      </c>
      <c r="H2869" s="64">
        <f t="shared" si="779"/>
        <v>0</v>
      </c>
      <c r="I2869" s="64">
        <f t="shared" si="779"/>
        <v>2.9750000000000001</v>
      </c>
      <c r="J2869" s="64">
        <f t="shared" si="779"/>
        <v>0</v>
      </c>
      <c r="K2869" s="64">
        <f t="shared" si="779"/>
        <v>0</v>
      </c>
      <c r="L2869" s="64">
        <f t="shared" si="779"/>
        <v>0</v>
      </c>
      <c r="M2869" s="64">
        <f t="shared" si="779"/>
        <v>12.348490143327062</v>
      </c>
      <c r="N2869" s="64">
        <f t="shared" si="779"/>
        <v>248.73218814509266</v>
      </c>
      <c r="O2869" s="121"/>
      <c r="P2869" s="177">
        <v>2.9750000000000001</v>
      </c>
      <c r="Q2869" s="177">
        <v>30.616227903404344</v>
      </c>
      <c r="R2869" s="177">
        <v>30.616227903404344</v>
      </c>
      <c r="S2869" s="177">
        <v>0</v>
      </c>
      <c r="T2869" s="177">
        <v>0</v>
      </c>
      <c r="U2869" s="177">
        <v>30.616227903404344</v>
      </c>
      <c r="V2869" s="177">
        <v>30.616227903404344</v>
      </c>
      <c r="W2869" s="177">
        <v>0</v>
      </c>
      <c r="X2869" s="177">
        <v>0</v>
      </c>
      <c r="Y2869" s="177">
        <v>0</v>
      </c>
      <c r="Z2869" s="177">
        <v>0</v>
      </c>
      <c r="AA2869" s="177">
        <v>43.539110703407829</v>
      </c>
      <c r="AB2869" s="177">
        <v>46.472836896184987</v>
      </c>
      <c r="AC2869" s="177">
        <v>36.255328931882467</v>
      </c>
      <c r="AD2869" s="177">
        <v>0</v>
      </c>
      <c r="AE2869" s="177">
        <v>0</v>
      </c>
      <c r="AF2869" s="177">
        <v>12.348490143327062</v>
      </c>
      <c r="AG2869" s="177">
        <v>0</v>
      </c>
      <c r="AH2869" s="177">
        <v>0</v>
      </c>
      <c r="AI2869" s="177">
        <v>0</v>
      </c>
      <c r="AJ2869" s="177">
        <v>0</v>
      </c>
    </row>
    <row r="2870" spans="1:36" hidden="1" outlineLevel="1" x14ac:dyDescent="0.25">
      <c r="A2870" s="190">
        <f t="shared" si="770"/>
        <v>2025</v>
      </c>
      <c r="B2870" s="55">
        <f t="shared" si="771"/>
        <v>11</v>
      </c>
      <c r="C2870" s="55">
        <f t="shared" si="772"/>
        <v>23</v>
      </c>
      <c r="D2870" s="55">
        <f t="shared" si="768"/>
        <v>119</v>
      </c>
      <c r="F2870" s="63">
        <f t="shared" si="778"/>
        <v>45962.958333333278</v>
      </c>
      <c r="G2870" s="64">
        <f t="shared" si="769"/>
        <v>268.14387836856656</v>
      </c>
      <c r="H2870" s="64">
        <f t="shared" si="779"/>
        <v>0</v>
      </c>
      <c r="I2870" s="64">
        <f t="shared" si="779"/>
        <v>2.9750000000000001</v>
      </c>
      <c r="J2870" s="64">
        <f t="shared" si="779"/>
        <v>0</v>
      </c>
      <c r="K2870" s="64">
        <f t="shared" si="779"/>
        <v>0</v>
      </c>
      <c r="L2870" s="64">
        <f t="shared" si="779"/>
        <v>0</v>
      </c>
      <c r="M2870" s="64">
        <f t="shared" si="779"/>
        <v>12.767083029541535</v>
      </c>
      <c r="N2870" s="64">
        <f t="shared" si="779"/>
        <v>252.40179533902503</v>
      </c>
      <c r="O2870" s="121"/>
      <c r="P2870" s="177">
        <v>2.9750000000000001</v>
      </c>
      <c r="Q2870" s="177">
        <v>31.749780602621598</v>
      </c>
      <c r="R2870" s="177">
        <v>31.749780602621598</v>
      </c>
      <c r="S2870" s="177">
        <v>0</v>
      </c>
      <c r="T2870" s="177">
        <v>0</v>
      </c>
      <c r="U2870" s="177">
        <v>31.749780602621598</v>
      </c>
      <c r="V2870" s="177">
        <v>31.749780602621598</v>
      </c>
      <c r="W2870" s="177">
        <v>0</v>
      </c>
      <c r="X2870" s="177">
        <v>0</v>
      </c>
      <c r="Y2870" s="177">
        <v>0</v>
      </c>
      <c r="Z2870" s="177">
        <v>0</v>
      </c>
      <c r="AA2870" s="177">
        <v>42.121410494695667</v>
      </c>
      <c r="AB2870" s="177">
        <v>46.103169457326985</v>
      </c>
      <c r="AC2870" s="177">
        <v>37.178092976515956</v>
      </c>
      <c r="AD2870" s="177">
        <v>0</v>
      </c>
      <c r="AE2870" s="177">
        <v>0</v>
      </c>
      <c r="AF2870" s="177">
        <v>12.767083029541535</v>
      </c>
      <c r="AG2870" s="177">
        <v>0</v>
      </c>
      <c r="AH2870" s="177">
        <v>0</v>
      </c>
      <c r="AI2870" s="177">
        <v>0</v>
      </c>
      <c r="AJ2870" s="177">
        <v>0</v>
      </c>
    </row>
    <row r="2871" spans="1:36" hidden="1" outlineLevel="1" x14ac:dyDescent="0.25">
      <c r="A2871" s="190">
        <f t="shared" si="770"/>
        <v>2025</v>
      </c>
      <c r="B2871" s="55">
        <f t="shared" si="771"/>
        <v>12</v>
      </c>
      <c r="C2871" s="55">
        <f t="shared" si="772"/>
        <v>0</v>
      </c>
      <c r="D2871" s="55">
        <f t="shared" si="768"/>
        <v>120</v>
      </c>
      <c r="F2871" s="63">
        <f t="shared" ref="F2871" si="780">EDATE(F2847,1)</f>
        <v>45992</v>
      </c>
      <c r="G2871" s="64">
        <f t="shared" si="769"/>
        <v>327.97427724973636</v>
      </c>
      <c r="H2871" s="64">
        <f t="shared" si="779"/>
        <v>0</v>
      </c>
      <c r="I2871" s="64">
        <f t="shared" si="779"/>
        <v>2.9750000000000001</v>
      </c>
      <c r="J2871" s="64">
        <f t="shared" si="779"/>
        <v>0</v>
      </c>
      <c r="K2871" s="64">
        <f t="shared" si="779"/>
        <v>0</v>
      </c>
      <c r="L2871" s="64">
        <f t="shared" si="779"/>
        <v>0</v>
      </c>
      <c r="M2871" s="64">
        <f t="shared" si="779"/>
        <v>10.857768319498998</v>
      </c>
      <c r="N2871" s="64">
        <f t="shared" si="779"/>
        <v>314.14150893023736</v>
      </c>
      <c r="O2871" s="121"/>
      <c r="P2871" s="177">
        <v>2.9750000000000001</v>
      </c>
      <c r="Q2871" s="177">
        <v>43.105917643870868</v>
      </c>
      <c r="R2871" s="177">
        <v>43.105917643870868</v>
      </c>
      <c r="S2871" s="177">
        <v>0</v>
      </c>
      <c r="T2871" s="177">
        <v>0</v>
      </c>
      <c r="U2871" s="177">
        <v>43.105917643870868</v>
      </c>
      <c r="V2871" s="177">
        <v>43.105917643870868</v>
      </c>
      <c r="W2871" s="177">
        <v>0</v>
      </c>
      <c r="X2871" s="177">
        <v>0</v>
      </c>
      <c r="Y2871" s="177">
        <v>0</v>
      </c>
      <c r="Z2871" s="177">
        <v>0</v>
      </c>
      <c r="AA2871" s="177">
        <v>48.653594416754189</v>
      </c>
      <c r="AB2871" s="177">
        <v>49.927221029803604</v>
      </c>
      <c r="AC2871" s="177">
        <v>43.137022908196144</v>
      </c>
      <c r="AD2871" s="177">
        <v>0</v>
      </c>
      <c r="AE2871" s="177">
        <v>0</v>
      </c>
      <c r="AF2871" s="177">
        <v>10.857768319498998</v>
      </c>
      <c r="AG2871" s="177">
        <v>0</v>
      </c>
      <c r="AH2871" s="177">
        <v>0</v>
      </c>
      <c r="AI2871" s="177">
        <v>0</v>
      </c>
      <c r="AJ2871" s="177">
        <v>0</v>
      </c>
    </row>
    <row r="2872" spans="1:36" hidden="1" outlineLevel="1" x14ac:dyDescent="0.25">
      <c r="A2872" s="190">
        <f t="shared" si="770"/>
        <v>2025</v>
      </c>
      <c r="B2872" s="55">
        <f t="shared" si="771"/>
        <v>12</v>
      </c>
      <c r="C2872" s="55">
        <f t="shared" si="772"/>
        <v>1</v>
      </c>
      <c r="D2872" s="55">
        <f t="shared" si="768"/>
        <v>120</v>
      </c>
      <c r="F2872" s="63">
        <f t="shared" ref="F2872" si="781">F2871+1/24</f>
        <v>45992.041666666664</v>
      </c>
      <c r="G2872" s="64">
        <f t="shared" si="769"/>
        <v>331.26590178271078</v>
      </c>
      <c r="H2872" s="64">
        <f t="shared" si="779"/>
        <v>0</v>
      </c>
      <c r="I2872" s="64">
        <f t="shared" si="779"/>
        <v>2.9750000000000001</v>
      </c>
      <c r="J2872" s="64">
        <f t="shared" si="779"/>
        <v>0</v>
      </c>
      <c r="K2872" s="64">
        <f t="shared" si="779"/>
        <v>0</v>
      </c>
      <c r="L2872" s="64">
        <f t="shared" si="779"/>
        <v>0</v>
      </c>
      <c r="M2872" s="64">
        <f t="shared" si="779"/>
        <v>10.397693390706664</v>
      </c>
      <c r="N2872" s="64">
        <f t="shared" si="779"/>
        <v>317.89320839200411</v>
      </c>
      <c r="O2872" s="121"/>
      <c r="P2872" s="177">
        <v>2.9750000000000001</v>
      </c>
      <c r="Q2872" s="177">
        <v>43.713914091632859</v>
      </c>
      <c r="R2872" s="177">
        <v>43.713914091632859</v>
      </c>
      <c r="S2872" s="177">
        <v>0</v>
      </c>
      <c r="T2872" s="177">
        <v>0</v>
      </c>
      <c r="U2872" s="177">
        <v>43.713914091632859</v>
      </c>
      <c r="V2872" s="177">
        <v>43.713914091632859</v>
      </c>
      <c r="W2872" s="177">
        <v>0</v>
      </c>
      <c r="X2872" s="177">
        <v>0</v>
      </c>
      <c r="Y2872" s="177">
        <v>0</v>
      </c>
      <c r="Z2872" s="177">
        <v>0</v>
      </c>
      <c r="AA2872" s="177">
        <v>49.198016511784665</v>
      </c>
      <c r="AB2872" s="177">
        <v>50.485940767049804</v>
      </c>
      <c r="AC2872" s="177">
        <v>43.353594746638258</v>
      </c>
      <c r="AD2872" s="177">
        <v>0</v>
      </c>
      <c r="AE2872" s="177">
        <v>0</v>
      </c>
      <c r="AF2872" s="177">
        <v>10.397693390706664</v>
      </c>
      <c r="AG2872" s="177">
        <v>0</v>
      </c>
      <c r="AH2872" s="177">
        <v>0</v>
      </c>
      <c r="AI2872" s="177">
        <v>0</v>
      </c>
      <c r="AJ2872" s="177">
        <v>0</v>
      </c>
    </row>
    <row r="2873" spans="1:36" hidden="1" outlineLevel="1" x14ac:dyDescent="0.25">
      <c r="A2873" s="190">
        <f t="shared" si="770"/>
        <v>2025</v>
      </c>
      <c r="B2873" s="55">
        <f t="shared" si="771"/>
        <v>12</v>
      </c>
      <c r="C2873" s="55">
        <f t="shared" si="772"/>
        <v>2</v>
      </c>
      <c r="D2873" s="55">
        <f t="shared" si="768"/>
        <v>120</v>
      </c>
      <c r="F2873" s="63">
        <f t="shared" si="778"/>
        <v>45992.083333333328</v>
      </c>
      <c r="G2873" s="64">
        <f t="shared" si="769"/>
        <v>331.74175755198007</v>
      </c>
      <c r="H2873" s="64">
        <f t="shared" si="779"/>
        <v>0</v>
      </c>
      <c r="I2873" s="64">
        <f t="shared" si="779"/>
        <v>2.9750000000000001</v>
      </c>
      <c r="J2873" s="64">
        <f t="shared" si="779"/>
        <v>0</v>
      </c>
      <c r="K2873" s="64">
        <f t="shared" si="779"/>
        <v>0</v>
      </c>
      <c r="L2873" s="64">
        <f t="shared" si="779"/>
        <v>0</v>
      </c>
      <c r="M2873" s="64">
        <f t="shared" si="779"/>
        <v>10.581723362223595</v>
      </c>
      <c r="N2873" s="64">
        <f t="shared" si="779"/>
        <v>318.18503418975649</v>
      </c>
      <c r="O2873" s="121"/>
      <c r="P2873" s="177">
        <v>2.9750000000000001</v>
      </c>
      <c r="Q2873" s="177">
        <v>43.744829165247864</v>
      </c>
      <c r="R2873" s="177">
        <v>43.744829165247864</v>
      </c>
      <c r="S2873" s="177">
        <v>0</v>
      </c>
      <c r="T2873" s="177">
        <v>0</v>
      </c>
      <c r="U2873" s="177">
        <v>43.744829165247864</v>
      </c>
      <c r="V2873" s="177">
        <v>43.744829165247864</v>
      </c>
      <c r="W2873" s="177">
        <v>0</v>
      </c>
      <c r="X2873" s="177">
        <v>0</v>
      </c>
      <c r="Y2873" s="177">
        <v>0</v>
      </c>
      <c r="Z2873" s="177">
        <v>0</v>
      </c>
      <c r="AA2873" s="177">
        <v>49.581538397085509</v>
      </c>
      <c r="AB2873" s="177">
        <v>50.126928209279313</v>
      </c>
      <c r="AC2873" s="177">
        <v>43.49725092240022</v>
      </c>
      <c r="AD2873" s="177">
        <v>0</v>
      </c>
      <c r="AE2873" s="177">
        <v>0</v>
      </c>
      <c r="AF2873" s="177">
        <v>10.581723362223595</v>
      </c>
      <c r="AG2873" s="177">
        <v>0</v>
      </c>
      <c r="AH2873" s="177">
        <v>0</v>
      </c>
      <c r="AI2873" s="177">
        <v>0</v>
      </c>
      <c r="AJ2873" s="177">
        <v>0</v>
      </c>
    </row>
    <row r="2874" spans="1:36" hidden="1" outlineLevel="1" x14ac:dyDescent="0.25">
      <c r="A2874" s="190">
        <f t="shared" si="770"/>
        <v>2025</v>
      </c>
      <c r="B2874" s="55">
        <f t="shared" si="771"/>
        <v>12</v>
      </c>
      <c r="C2874" s="55">
        <f t="shared" si="772"/>
        <v>3</v>
      </c>
      <c r="D2874" s="55">
        <f t="shared" si="768"/>
        <v>120</v>
      </c>
      <c r="F2874" s="63">
        <f t="shared" si="778"/>
        <v>45992.124999999993</v>
      </c>
      <c r="G2874" s="64">
        <f t="shared" si="769"/>
        <v>338.94913993380862</v>
      </c>
      <c r="H2874" s="64">
        <f t="shared" si="779"/>
        <v>0</v>
      </c>
      <c r="I2874" s="64">
        <f t="shared" si="779"/>
        <v>2.9750000000000001</v>
      </c>
      <c r="J2874" s="64">
        <f t="shared" si="779"/>
        <v>0</v>
      </c>
      <c r="K2874" s="64">
        <f t="shared" si="779"/>
        <v>0</v>
      </c>
      <c r="L2874" s="64">
        <f t="shared" si="779"/>
        <v>0</v>
      </c>
      <c r="M2874" s="64">
        <f t="shared" si="779"/>
        <v>10.305678404948196</v>
      </c>
      <c r="N2874" s="64">
        <f t="shared" si="779"/>
        <v>325.6684615288604</v>
      </c>
      <c r="O2874" s="121"/>
      <c r="P2874" s="177">
        <v>2.9750000000000001</v>
      </c>
      <c r="Q2874" s="177">
        <v>45.424548164997077</v>
      </c>
      <c r="R2874" s="177">
        <v>45.424548164997077</v>
      </c>
      <c r="S2874" s="177">
        <v>0</v>
      </c>
      <c r="T2874" s="177">
        <v>0</v>
      </c>
      <c r="U2874" s="177">
        <v>45.424548164997077</v>
      </c>
      <c r="V2874" s="177">
        <v>45.424548164997077</v>
      </c>
      <c r="W2874" s="177">
        <v>0</v>
      </c>
      <c r="X2874" s="177">
        <v>0</v>
      </c>
      <c r="Y2874" s="177">
        <v>0</v>
      </c>
      <c r="Z2874" s="177">
        <v>0</v>
      </c>
      <c r="AA2874" s="177">
        <v>49.50307192680836</v>
      </c>
      <c r="AB2874" s="177">
        <v>50.715477202834037</v>
      </c>
      <c r="AC2874" s="177">
        <v>43.751719739229728</v>
      </c>
      <c r="AD2874" s="177">
        <v>0</v>
      </c>
      <c r="AE2874" s="177">
        <v>0</v>
      </c>
      <c r="AF2874" s="177">
        <v>10.305678404948196</v>
      </c>
      <c r="AG2874" s="177">
        <v>0</v>
      </c>
      <c r="AH2874" s="177">
        <v>0</v>
      </c>
      <c r="AI2874" s="177">
        <v>0</v>
      </c>
      <c r="AJ2874" s="177">
        <v>0</v>
      </c>
    </row>
    <row r="2875" spans="1:36" hidden="1" outlineLevel="1" x14ac:dyDescent="0.25">
      <c r="A2875" s="190">
        <f t="shared" si="770"/>
        <v>2025</v>
      </c>
      <c r="B2875" s="55">
        <f t="shared" si="771"/>
        <v>12</v>
      </c>
      <c r="C2875" s="55">
        <f t="shared" si="772"/>
        <v>4</v>
      </c>
      <c r="D2875" s="55">
        <f t="shared" si="768"/>
        <v>120</v>
      </c>
      <c r="F2875" s="63">
        <f t="shared" si="778"/>
        <v>45992.166666666657</v>
      </c>
      <c r="G2875" s="64">
        <f t="shared" si="769"/>
        <v>343.46770069316824</v>
      </c>
      <c r="H2875" s="64">
        <f t="shared" ref="H2875:N2884" si="782">SUMIF($P$6:$AK$6,H$6,$P2875:$AK2875)</f>
        <v>0</v>
      </c>
      <c r="I2875" s="64">
        <f t="shared" si="782"/>
        <v>2.9750000000000001</v>
      </c>
      <c r="J2875" s="64">
        <f t="shared" si="782"/>
        <v>0</v>
      </c>
      <c r="K2875" s="64">
        <f t="shared" si="782"/>
        <v>0</v>
      </c>
      <c r="L2875" s="64">
        <f t="shared" si="782"/>
        <v>0</v>
      </c>
      <c r="M2875" s="64">
        <f t="shared" si="782"/>
        <v>9.8456034761558673</v>
      </c>
      <c r="N2875" s="64">
        <f t="shared" si="782"/>
        <v>330.6470972170124</v>
      </c>
      <c r="O2875" s="121"/>
      <c r="P2875" s="177">
        <v>2.9750000000000001</v>
      </c>
      <c r="Q2875" s="177">
        <v>46.661151109597725</v>
      </c>
      <c r="R2875" s="177">
        <v>46.661151109597725</v>
      </c>
      <c r="S2875" s="177">
        <v>0</v>
      </c>
      <c r="T2875" s="177">
        <v>0</v>
      </c>
      <c r="U2875" s="177">
        <v>46.661151109597725</v>
      </c>
      <c r="V2875" s="177">
        <v>46.661151109597725</v>
      </c>
      <c r="W2875" s="177">
        <v>0</v>
      </c>
      <c r="X2875" s="177">
        <v>0</v>
      </c>
      <c r="Y2875" s="177">
        <v>0</v>
      </c>
      <c r="Z2875" s="177">
        <v>0</v>
      </c>
      <c r="AA2875" s="177">
        <v>50.534201029506292</v>
      </c>
      <c r="AB2875" s="177">
        <v>51.19784563563794</v>
      </c>
      <c r="AC2875" s="177">
        <v>42.270446113477298</v>
      </c>
      <c r="AD2875" s="177">
        <v>0</v>
      </c>
      <c r="AE2875" s="177">
        <v>0</v>
      </c>
      <c r="AF2875" s="177">
        <v>9.8456034761558673</v>
      </c>
      <c r="AG2875" s="177">
        <v>0</v>
      </c>
      <c r="AH2875" s="177">
        <v>0</v>
      </c>
      <c r="AI2875" s="177">
        <v>0</v>
      </c>
      <c r="AJ2875" s="177">
        <v>0</v>
      </c>
    </row>
    <row r="2876" spans="1:36" hidden="1" outlineLevel="1" x14ac:dyDescent="0.25">
      <c r="A2876" s="190">
        <f t="shared" si="770"/>
        <v>2025</v>
      </c>
      <c r="B2876" s="55">
        <f t="shared" si="771"/>
        <v>12</v>
      </c>
      <c r="C2876" s="55">
        <f t="shared" si="772"/>
        <v>5</v>
      </c>
      <c r="D2876" s="55">
        <f t="shared" si="768"/>
        <v>120</v>
      </c>
      <c r="F2876" s="63">
        <f t="shared" si="778"/>
        <v>45992.208333333321</v>
      </c>
      <c r="G2876" s="64">
        <f t="shared" si="769"/>
        <v>341.60998761743616</v>
      </c>
      <c r="H2876" s="64">
        <f t="shared" si="782"/>
        <v>0</v>
      </c>
      <c r="I2876" s="64">
        <f t="shared" si="782"/>
        <v>2.9750000000000001</v>
      </c>
      <c r="J2876" s="64">
        <f t="shared" si="782"/>
        <v>0</v>
      </c>
      <c r="K2876" s="64">
        <f t="shared" si="782"/>
        <v>0</v>
      </c>
      <c r="L2876" s="64">
        <f t="shared" si="782"/>
        <v>0</v>
      </c>
      <c r="M2876" s="64">
        <f t="shared" si="782"/>
        <v>9.9376184619143366</v>
      </c>
      <c r="N2876" s="64">
        <f t="shared" si="782"/>
        <v>328.69736915552181</v>
      </c>
      <c r="O2876" s="121"/>
      <c r="P2876" s="177">
        <v>2.9750000000000001</v>
      </c>
      <c r="Q2876" s="177">
        <v>45.919189342837342</v>
      </c>
      <c r="R2876" s="177">
        <v>45.919189342837342</v>
      </c>
      <c r="S2876" s="177">
        <v>0</v>
      </c>
      <c r="T2876" s="177">
        <v>0</v>
      </c>
      <c r="U2876" s="177">
        <v>45.919189342837342</v>
      </c>
      <c r="V2876" s="177">
        <v>45.919189342837342</v>
      </c>
      <c r="W2876" s="177">
        <v>0</v>
      </c>
      <c r="X2876" s="177">
        <v>0</v>
      </c>
      <c r="Y2876" s="177">
        <v>0</v>
      </c>
      <c r="Z2876" s="177">
        <v>0</v>
      </c>
      <c r="AA2876" s="177">
        <v>50.666365718475973</v>
      </c>
      <c r="AB2876" s="177">
        <v>51.417585377363153</v>
      </c>
      <c r="AC2876" s="177">
        <v>42.936660688333326</v>
      </c>
      <c r="AD2876" s="177">
        <v>0</v>
      </c>
      <c r="AE2876" s="177">
        <v>0</v>
      </c>
      <c r="AF2876" s="177">
        <v>9.9376184619143366</v>
      </c>
      <c r="AG2876" s="177">
        <v>0</v>
      </c>
      <c r="AH2876" s="177">
        <v>0</v>
      </c>
      <c r="AI2876" s="177">
        <v>0</v>
      </c>
      <c r="AJ2876" s="177">
        <v>0</v>
      </c>
    </row>
    <row r="2877" spans="1:36" hidden="1" outlineLevel="1" x14ac:dyDescent="0.25">
      <c r="A2877" s="190">
        <f t="shared" si="770"/>
        <v>2025</v>
      </c>
      <c r="B2877" s="55">
        <f t="shared" si="771"/>
        <v>12</v>
      </c>
      <c r="C2877" s="55">
        <f t="shared" si="772"/>
        <v>6</v>
      </c>
      <c r="D2877" s="55">
        <f t="shared" si="768"/>
        <v>120</v>
      </c>
      <c r="F2877" s="63">
        <f t="shared" si="778"/>
        <v>45992.249999999985</v>
      </c>
      <c r="G2877" s="64">
        <f t="shared" si="769"/>
        <v>340.77544878126275</v>
      </c>
      <c r="H2877" s="64">
        <f t="shared" si="782"/>
        <v>3.4257198290365609E-2</v>
      </c>
      <c r="I2877" s="64">
        <f t="shared" si="782"/>
        <v>3.0383750390234026</v>
      </c>
      <c r="J2877" s="64">
        <f t="shared" si="782"/>
        <v>2.5048384976142247E-2</v>
      </c>
      <c r="K2877" s="64">
        <f t="shared" si="782"/>
        <v>0</v>
      </c>
      <c r="L2877" s="64">
        <f t="shared" si="782"/>
        <v>0</v>
      </c>
      <c r="M2877" s="64">
        <f t="shared" si="782"/>
        <v>9.9376184619143366</v>
      </c>
      <c r="N2877" s="64">
        <f t="shared" si="782"/>
        <v>327.74014969705848</v>
      </c>
      <c r="O2877" s="121"/>
      <c r="P2877" s="177">
        <v>2.9750000000000001</v>
      </c>
      <c r="Q2877" s="177">
        <v>45.69247880299389</v>
      </c>
      <c r="R2877" s="177">
        <v>45.69247880299389</v>
      </c>
      <c r="S2877" s="177">
        <v>0</v>
      </c>
      <c r="T2877" s="177">
        <v>6.3375039023402496E-2</v>
      </c>
      <c r="U2877" s="177">
        <v>45.69247880299389</v>
      </c>
      <c r="V2877" s="177">
        <v>45.69247880299389</v>
      </c>
      <c r="W2877" s="177">
        <v>0</v>
      </c>
      <c r="X2877" s="177">
        <v>0</v>
      </c>
      <c r="Y2877" s="177">
        <v>0</v>
      </c>
      <c r="Z2877" s="177">
        <v>0</v>
      </c>
      <c r="AA2877" s="177">
        <v>50.45707526504242</v>
      </c>
      <c r="AB2877" s="177">
        <v>51.158885986129675</v>
      </c>
      <c r="AC2877" s="177">
        <v>43.35427323391081</v>
      </c>
      <c r="AD2877" s="177">
        <v>3.4257198290365609E-2</v>
      </c>
      <c r="AE2877" s="177">
        <v>0</v>
      </c>
      <c r="AF2877" s="177">
        <v>9.9376184619143366</v>
      </c>
      <c r="AG2877" s="177">
        <v>8.3494616587140823E-3</v>
      </c>
      <c r="AH2877" s="177">
        <v>8.3494616587140823E-3</v>
      </c>
      <c r="AI2877" s="177">
        <v>8.3494616587140823E-3</v>
      </c>
      <c r="AJ2877" s="177">
        <v>0</v>
      </c>
    </row>
    <row r="2878" spans="1:36" hidden="1" outlineLevel="1" x14ac:dyDescent="0.25">
      <c r="A2878" s="190">
        <f t="shared" si="770"/>
        <v>2025</v>
      </c>
      <c r="B2878" s="55">
        <f t="shared" si="771"/>
        <v>12</v>
      </c>
      <c r="C2878" s="55">
        <f t="shared" si="772"/>
        <v>7</v>
      </c>
      <c r="D2878" s="55">
        <f t="shared" si="768"/>
        <v>120</v>
      </c>
      <c r="F2878" s="63">
        <f t="shared" si="778"/>
        <v>45992.29166666665</v>
      </c>
      <c r="G2878" s="64">
        <f t="shared" si="769"/>
        <v>448.18517321054685</v>
      </c>
      <c r="H2878" s="64">
        <f t="shared" si="782"/>
        <v>20.339580991357106</v>
      </c>
      <c r="I2878" s="64">
        <f t="shared" si="782"/>
        <v>15.711325080320965</v>
      </c>
      <c r="J2878" s="64">
        <f t="shared" si="782"/>
        <v>76.923936067712475</v>
      </c>
      <c r="K2878" s="64">
        <f t="shared" si="782"/>
        <v>0</v>
      </c>
      <c r="L2878" s="64">
        <f t="shared" si="782"/>
        <v>0</v>
      </c>
      <c r="M2878" s="64">
        <f t="shared" si="782"/>
        <v>10.48970837646513</v>
      </c>
      <c r="N2878" s="64">
        <f t="shared" si="782"/>
        <v>324.72062269469114</v>
      </c>
      <c r="O2878" s="121"/>
      <c r="P2878" s="177">
        <v>2.9750000000000001</v>
      </c>
      <c r="Q2878" s="177">
        <v>45.053567281616878</v>
      </c>
      <c r="R2878" s="177">
        <v>45.053567281616878</v>
      </c>
      <c r="S2878" s="177">
        <v>5.4962234600301203</v>
      </c>
      <c r="T2878" s="177">
        <v>7.0197160224110586</v>
      </c>
      <c r="U2878" s="177">
        <v>45.053567281616878</v>
      </c>
      <c r="V2878" s="177">
        <v>45.053567281616878</v>
      </c>
      <c r="W2878" s="177">
        <v>0</v>
      </c>
      <c r="X2878" s="177">
        <v>0.12524596781177402</v>
      </c>
      <c r="Y2878" s="177">
        <v>0</v>
      </c>
      <c r="Z2878" s="177">
        <v>0</v>
      </c>
      <c r="AA2878" s="177">
        <v>50.860587349067558</v>
      </c>
      <c r="AB2878" s="177">
        <v>50.562630239560619</v>
      </c>
      <c r="AC2878" s="177">
        <v>43.083135979595468</v>
      </c>
      <c r="AD2878" s="177">
        <v>20.339580991357106</v>
      </c>
      <c r="AE2878" s="177">
        <v>9.5139630068011405E-2</v>
      </c>
      <c r="AF2878" s="177">
        <v>10.48970837646513</v>
      </c>
      <c r="AG2878" s="177">
        <v>25.641312022570823</v>
      </c>
      <c r="AH2878" s="177">
        <v>25.641312022570823</v>
      </c>
      <c r="AI2878" s="177">
        <v>25.641312022570823</v>
      </c>
      <c r="AJ2878" s="177">
        <v>0</v>
      </c>
    </row>
    <row r="2879" spans="1:36" hidden="1" outlineLevel="1" x14ac:dyDescent="0.25">
      <c r="A2879" s="190">
        <f t="shared" si="770"/>
        <v>2025</v>
      </c>
      <c r="B2879" s="55">
        <f t="shared" si="771"/>
        <v>12</v>
      </c>
      <c r="C2879" s="55">
        <f t="shared" si="772"/>
        <v>8</v>
      </c>
      <c r="D2879" s="55">
        <f t="shared" si="768"/>
        <v>120</v>
      </c>
      <c r="F2879" s="63">
        <f t="shared" si="778"/>
        <v>45992.333333333314</v>
      </c>
      <c r="G2879" s="64">
        <f t="shared" si="769"/>
        <v>594.54412272947786</v>
      </c>
      <c r="H2879" s="64">
        <f t="shared" si="782"/>
        <v>42.829610481848626</v>
      </c>
      <c r="I2879" s="64">
        <f t="shared" si="782"/>
        <v>64.992725387369859</v>
      </c>
      <c r="J2879" s="64">
        <f t="shared" si="782"/>
        <v>145.33234333120751</v>
      </c>
      <c r="K2879" s="64">
        <f t="shared" si="782"/>
        <v>0</v>
      </c>
      <c r="L2879" s="64">
        <f t="shared" si="782"/>
        <v>0</v>
      </c>
      <c r="M2879" s="64">
        <f t="shared" si="782"/>
        <v>10.857768319498998</v>
      </c>
      <c r="N2879" s="64">
        <f t="shared" si="782"/>
        <v>330.53167520955287</v>
      </c>
      <c r="O2879" s="121"/>
      <c r="P2879" s="177">
        <v>2.9750000000000001</v>
      </c>
      <c r="Q2879" s="177">
        <v>47.155792287437983</v>
      </c>
      <c r="R2879" s="177">
        <v>47.155792287437983</v>
      </c>
      <c r="S2879" s="177">
        <v>14.913716660031934</v>
      </c>
      <c r="T2879" s="177">
        <v>14.606335577334653</v>
      </c>
      <c r="U2879" s="177">
        <v>47.155792287437983</v>
      </c>
      <c r="V2879" s="177">
        <v>47.155792287437983</v>
      </c>
      <c r="W2879" s="177">
        <v>1.4799302748984837</v>
      </c>
      <c r="X2879" s="177">
        <v>9.1843938252444897</v>
      </c>
      <c r="Y2879" s="177">
        <v>5.9904000000000002</v>
      </c>
      <c r="Z2879" s="177">
        <v>0</v>
      </c>
      <c r="AA2879" s="177">
        <v>50.658263085649359</v>
      </c>
      <c r="AB2879" s="177">
        <v>49.155738368456774</v>
      </c>
      <c r="AC2879" s="177">
        <v>42.094504605694823</v>
      </c>
      <c r="AD2879" s="177">
        <v>42.829610481848626</v>
      </c>
      <c r="AE2879" s="177">
        <v>8.4063012366327001</v>
      </c>
      <c r="AF2879" s="177">
        <v>10.857768319498998</v>
      </c>
      <c r="AG2879" s="177">
        <v>48.444114443735835</v>
      </c>
      <c r="AH2879" s="177">
        <v>48.444114443735835</v>
      </c>
      <c r="AI2879" s="177">
        <v>48.444114443735835</v>
      </c>
      <c r="AJ2879" s="177">
        <v>7.4366478132275882</v>
      </c>
    </row>
    <row r="2880" spans="1:36" hidden="1" outlineLevel="1" x14ac:dyDescent="0.25">
      <c r="A2880" s="190">
        <f t="shared" si="770"/>
        <v>2025</v>
      </c>
      <c r="B2880" s="55">
        <f t="shared" si="771"/>
        <v>12</v>
      </c>
      <c r="C2880" s="55">
        <f t="shared" si="772"/>
        <v>9</v>
      </c>
      <c r="D2880" s="55">
        <f t="shared" si="768"/>
        <v>120</v>
      </c>
      <c r="F2880" s="63">
        <f t="shared" si="778"/>
        <v>45992.374999999978</v>
      </c>
      <c r="G2880" s="64">
        <f t="shared" si="769"/>
        <v>635.35275293386439</v>
      </c>
      <c r="H2880" s="64">
        <f t="shared" si="782"/>
        <v>39.641349026154884</v>
      </c>
      <c r="I2880" s="64">
        <f t="shared" si="782"/>
        <v>101.94788920620515</v>
      </c>
      <c r="J2880" s="64">
        <f t="shared" si="782"/>
        <v>138.56419432088416</v>
      </c>
      <c r="K2880" s="64">
        <f t="shared" si="782"/>
        <v>0</v>
      </c>
      <c r="L2880" s="64">
        <f t="shared" si="782"/>
        <v>0</v>
      </c>
      <c r="M2880" s="64">
        <f t="shared" si="782"/>
        <v>9.6615735046389375</v>
      </c>
      <c r="N2880" s="64">
        <f t="shared" si="782"/>
        <v>345.53774687598133</v>
      </c>
      <c r="O2880" s="121"/>
      <c r="P2880" s="177">
        <v>2.9750000000000001</v>
      </c>
      <c r="Q2880" s="177">
        <v>50.381264967938016</v>
      </c>
      <c r="R2880" s="177">
        <v>50.381264967938016</v>
      </c>
      <c r="S2880" s="177">
        <v>17.487373200096727</v>
      </c>
      <c r="T2880" s="177">
        <v>13.821034177635154</v>
      </c>
      <c r="U2880" s="177">
        <v>50.381264967938016</v>
      </c>
      <c r="V2880" s="177">
        <v>50.381264967938016</v>
      </c>
      <c r="W2880" s="177">
        <v>3.2315048837434226</v>
      </c>
      <c r="X2880" s="177">
        <v>16.057120131596768</v>
      </c>
      <c r="Y2880" s="177">
        <v>13.977600000000002</v>
      </c>
      <c r="Z2880" s="177">
        <v>0</v>
      </c>
      <c r="AA2880" s="177">
        <v>50.759890992389572</v>
      </c>
      <c r="AB2880" s="177">
        <v>48.638994067506118</v>
      </c>
      <c r="AC2880" s="177">
        <v>44.613801944333524</v>
      </c>
      <c r="AD2880" s="177">
        <v>39.641349026154884</v>
      </c>
      <c r="AE2880" s="177">
        <v>15.39668503012404</v>
      </c>
      <c r="AF2880" s="177">
        <v>9.6615735046389375</v>
      </c>
      <c r="AG2880" s="177">
        <v>46.188064773628049</v>
      </c>
      <c r="AH2880" s="177">
        <v>46.188064773628049</v>
      </c>
      <c r="AI2880" s="177">
        <v>46.188064773628049</v>
      </c>
      <c r="AJ2880" s="177">
        <v>19.001571783009023</v>
      </c>
    </row>
    <row r="2881" spans="1:36" hidden="1" outlineLevel="1" x14ac:dyDescent="0.25">
      <c r="A2881" s="190">
        <f t="shared" si="770"/>
        <v>2025</v>
      </c>
      <c r="B2881" s="55">
        <f t="shared" si="771"/>
        <v>12</v>
      </c>
      <c r="C2881" s="55">
        <f t="shared" si="772"/>
        <v>10</v>
      </c>
      <c r="D2881" s="55">
        <f t="shared" si="768"/>
        <v>120</v>
      </c>
      <c r="F2881" s="63">
        <f t="shared" si="778"/>
        <v>45992.416666666642</v>
      </c>
      <c r="G2881" s="64">
        <f t="shared" si="769"/>
        <v>643.75443665072146</v>
      </c>
      <c r="H2881" s="64">
        <f t="shared" si="782"/>
        <v>37.311095109658218</v>
      </c>
      <c r="I2881" s="64">
        <f t="shared" si="782"/>
        <v>111.30186723988349</v>
      </c>
      <c r="J2881" s="64">
        <f t="shared" si="782"/>
        <v>127.44702648084419</v>
      </c>
      <c r="K2881" s="64">
        <f t="shared" si="782"/>
        <v>0</v>
      </c>
      <c r="L2881" s="64">
        <f t="shared" si="782"/>
        <v>0</v>
      </c>
      <c r="M2881" s="64">
        <f t="shared" si="782"/>
        <v>8.5573936755373428</v>
      </c>
      <c r="N2881" s="64">
        <f t="shared" si="782"/>
        <v>359.13705414479819</v>
      </c>
      <c r="O2881" s="121"/>
      <c r="P2881" s="177">
        <v>2.9750000000000001</v>
      </c>
      <c r="Q2881" s="177">
        <v>54.451749660581797</v>
      </c>
      <c r="R2881" s="177">
        <v>54.451749660581797</v>
      </c>
      <c r="S2881" s="177">
        <v>20.997656844055886</v>
      </c>
      <c r="T2881" s="177">
        <v>13.371663904424981</v>
      </c>
      <c r="U2881" s="177">
        <v>54.451749660581797</v>
      </c>
      <c r="V2881" s="177">
        <v>54.451749660581797</v>
      </c>
      <c r="W2881" s="177">
        <v>2.8186137958915309</v>
      </c>
      <c r="X2881" s="177">
        <v>14.863023997343952</v>
      </c>
      <c r="Y2881" s="177">
        <v>23.961600000000001</v>
      </c>
      <c r="Z2881" s="177">
        <v>0</v>
      </c>
      <c r="AA2881" s="177">
        <v>48.400887932873069</v>
      </c>
      <c r="AB2881" s="177">
        <v>47.66735646859722</v>
      </c>
      <c r="AC2881" s="177">
        <v>45.261811101000696</v>
      </c>
      <c r="AD2881" s="177">
        <v>37.311095109658218</v>
      </c>
      <c r="AE2881" s="177">
        <v>12.165663920875131</v>
      </c>
      <c r="AF2881" s="177">
        <v>8.5573936755373428</v>
      </c>
      <c r="AG2881" s="177">
        <v>42.482342160281398</v>
      </c>
      <c r="AH2881" s="177">
        <v>42.482342160281398</v>
      </c>
      <c r="AI2881" s="177">
        <v>42.482342160281398</v>
      </c>
      <c r="AJ2881" s="177">
        <v>20.148644777292002</v>
      </c>
    </row>
    <row r="2882" spans="1:36" hidden="1" outlineLevel="1" x14ac:dyDescent="0.25">
      <c r="A2882" s="190">
        <f t="shared" si="770"/>
        <v>2025</v>
      </c>
      <c r="B2882" s="55">
        <f t="shared" si="771"/>
        <v>12</v>
      </c>
      <c r="C2882" s="55">
        <f t="shared" si="772"/>
        <v>11</v>
      </c>
      <c r="D2882" s="55">
        <f t="shared" si="768"/>
        <v>120</v>
      </c>
      <c r="F2882" s="63">
        <f t="shared" si="778"/>
        <v>45992.458333333307</v>
      </c>
      <c r="G2882" s="64">
        <f t="shared" si="769"/>
        <v>645.4329346811744</v>
      </c>
      <c r="H2882" s="64">
        <f t="shared" si="782"/>
        <v>31.782910702875292</v>
      </c>
      <c r="I2882" s="64">
        <f t="shared" si="782"/>
        <v>113.14543893844701</v>
      </c>
      <c r="J2882" s="64">
        <f t="shared" si="782"/>
        <v>123.4051563665643</v>
      </c>
      <c r="K2882" s="64">
        <f t="shared" si="782"/>
        <v>0</v>
      </c>
      <c r="L2882" s="64">
        <f t="shared" si="782"/>
        <v>0</v>
      </c>
      <c r="M2882" s="64">
        <f t="shared" si="782"/>
        <v>8.5573936755373428</v>
      </c>
      <c r="N2882" s="64">
        <f t="shared" si="782"/>
        <v>368.54203499775042</v>
      </c>
      <c r="O2882" s="121"/>
      <c r="P2882" s="177">
        <v>2.9750000000000001</v>
      </c>
      <c r="Q2882" s="177">
        <v>57.388681654008323</v>
      </c>
      <c r="R2882" s="177">
        <v>57.388681654008323</v>
      </c>
      <c r="S2882" s="177">
        <v>20.161466643137416</v>
      </c>
      <c r="T2882" s="177">
        <v>13.127058853655711</v>
      </c>
      <c r="U2882" s="177">
        <v>57.388681654008323</v>
      </c>
      <c r="V2882" s="177">
        <v>57.388681654008323</v>
      </c>
      <c r="W2882" s="177">
        <v>2.800920309236727</v>
      </c>
      <c r="X2882" s="177">
        <v>14.23348152773864</v>
      </c>
      <c r="Y2882" s="177">
        <v>26.757119999999997</v>
      </c>
      <c r="Z2882" s="177">
        <v>0</v>
      </c>
      <c r="AA2882" s="177">
        <v>48.400720876091931</v>
      </c>
      <c r="AB2882" s="177">
        <v>47.118269536650743</v>
      </c>
      <c r="AC2882" s="177">
        <v>43.468317968974389</v>
      </c>
      <c r="AD2882" s="177">
        <v>31.782910702875292</v>
      </c>
      <c r="AE2882" s="177">
        <v>13.474484324582168</v>
      </c>
      <c r="AF2882" s="177">
        <v>8.5573936755373428</v>
      </c>
      <c r="AG2882" s="177">
        <v>41.1350521221881</v>
      </c>
      <c r="AH2882" s="177">
        <v>41.1350521221881</v>
      </c>
      <c r="AI2882" s="177">
        <v>41.1350521221881</v>
      </c>
      <c r="AJ2882" s="177">
        <v>19.615907280096348</v>
      </c>
    </row>
    <row r="2883" spans="1:36" hidden="1" outlineLevel="1" x14ac:dyDescent="0.25">
      <c r="A2883" s="190">
        <f t="shared" si="770"/>
        <v>2025</v>
      </c>
      <c r="B2883" s="55">
        <f t="shared" si="771"/>
        <v>12</v>
      </c>
      <c r="C2883" s="55">
        <f t="shared" si="772"/>
        <v>12</v>
      </c>
      <c r="D2883" s="55">
        <f t="shared" si="768"/>
        <v>120</v>
      </c>
      <c r="F2883" s="63">
        <f t="shared" si="778"/>
        <v>45992.499999999971</v>
      </c>
      <c r="G2883" s="64">
        <f t="shared" si="769"/>
        <v>649.77888858645451</v>
      </c>
      <c r="H2883" s="64">
        <f t="shared" si="782"/>
        <v>35.688198458472911</v>
      </c>
      <c r="I2883" s="64">
        <f t="shared" si="782"/>
        <v>113.90172442992591</v>
      </c>
      <c r="J2883" s="64">
        <f t="shared" si="782"/>
        <v>128.73314582537506</v>
      </c>
      <c r="K2883" s="64">
        <f t="shared" si="782"/>
        <v>0</v>
      </c>
      <c r="L2883" s="64">
        <f t="shared" si="782"/>
        <v>0</v>
      </c>
      <c r="M2883" s="64">
        <f t="shared" si="782"/>
        <v>8.4653786897788752</v>
      </c>
      <c r="N2883" s="64">
        <f t="shared" si="782"/>
        <v>362.99044118290169</v>
      </c>
      <c r="O2883" s="121"/>
      <c r="P2883" s="177">
        <v>2.9750000000000001</v>
      </c>
      <c r="Q2883" s="177">
        <v>57.254716335009931</v>
      </c>
      <c r="R2883" s="177">
        <v>57.254716335009931</v>
      </c>
      <c r="S2883" s="177">
        <v>18.807608240073041</v>
      </c>
      <c r="T2883" s="177">
        <v>15.108341614623299</v>
      </c>
      <c r="U2883" s="177">
        <v>57.254716335009931</v>
      </c>
      <c r="V2883" s="177">
        <v>57.254716335009931</v>
      </c>
      <c r="W2883" s="177">
        <v>2.7584933773037972</v>
      </c>
      <c r="X2883" s="177">
        <v>14.272011500421197</v>
      </c>
      <c r="Y2883" s="177">
        <v>27.156480000000002</v>
      </c>
      <c r="Z2883" s="177">
        <v>0</v>
      </c>
      <c r="AA2883" s="177">
        <v>45.618166611787522</v>
      </c>
      <c r="AB2883" s="177">
        <v>46.594736996362101</v>
      </c>
      <c r="AC2883" s="177">
        <v>41.758672234712407</v>
      </c>
      <c r="AD2883" s="177">
        <v>35.688198458472911</v>
      </c>
      <c r="AE2883" s="177">
        <v>11.743455850136112</v>
      </c>
      <c r="AF2883" s="177">
        <v>8.4653786897788752</v>
      </c>
      <c r="AG2883" s="177">
        <v>42.911048608458358</v>
      </c>
      <c r="AH2883" s="177">
        <v>42.911048608458358</v>
      </c>
      <c r="AI2883" s="177">
        <v>42.911048608458358</v>
      </c>
      <c r="AJ2883" s="177">
        <v>21.080333847368451</v>
      </c>
    </row>
    <row r="2884" spans="1:36" hidden="1" outlineLevel="1" x14ac:dyDescent="0.25">
      <c r="A2884" s="190">
        <f t="shared" si="770"/>
        <v>2025</v>
      </c>
      <c r="B2884" s="55">
        <f t="shared" si="771"/>
        <v>12</v>
      </c>
      <c r="C2884" s="55">
        <f t="shared" si="772"/>
        <v>13</v>
      </c>
      <c r="D2884" s="55">
        <f t="shared" si="768"/>
        <v>120</v>
      </c>
      <c r="F2884" s="63">
        <f t="shared" si="778"/>
        <v>45992.541666666635</v>
      </c>
      <c r="G2884" s="64">
        <f t="shared" si="769"/>
        <v>668.19612493417571</v>
      </c>
      <c r="H2884" s="64">
        <f t="shared" si="782"/>
        <v>38.769901422268269</v>
      </c>
      <c r="I2884" s="64">
        <f t="shared" si="782"/>
        <v>115.64898905487372</v>
      </c>
      <c r="J2884" s="64">
        <f t="shared" si="782"/>
        <v>142.8149143354423</v>
      </c>
      <c r="K2884" s="64">
        <f t="shared" si="782"/>
        <v>0</v>
      </c>
      <c r="L2884" s="64">
        <f t="shared" si="782"/>
        <v>0</v>
      </c>
      <c r="M2884" s="64">
        <f t="shared" si="782"/>
        <v>8.7414236470542743</v>
      </c>
      <c r="N2884" s="64">
        <f t="shared" si="782"/>
        <v>362.2208964745372</v>
      </c>
      <c r="O2884" s="121"/>
      <c r="P2884" s="177">
        <v>2.9750000000000001</v>
      </c>
      <c r="Q2884" s="177">
        <v>56.430314371942814</v>
      </c>
      <c r="R2884" s="177">
        <v>56.430314371942814</v>
      </c>
      <c r="S2884" s="177">
        <v>16.352875251342557</v>
      </c>
      <c r="T2884" s="177">
        <v>19.433186395526157</v>
      </c>
      <c r="U2884" s="177">
        <v>56.430314371942814</v>
      </c>
      <c r="V2884" s="177">
        <v>56.430314371942814</v>
      </c>
      <c r="W2884" s="177">
        <v>3.0373241205285781</v>
      </c>
      <c r="X2884" s="177">
        <v>15.172046559270221</v>
      </c>
      <c r="Y2884" s="177">
        <v>23.961600000000001</v>
      </c>
      <c r="Z2884" s="177">
        <v>0</v>
      </c>
      <c r="AA2884" s="177">
        <v>47.097985654876297</v>
      </c>
      <c r="AB2884" s="177">
        <v>46.493622126425215</v>
      </c>
      <c r="AC2884" s="177">
        <v>42.908031205464368</v>
      </c>
      <c r="AD2884" s="177">
        <v>38.769901422268269</v>
      </c>
      <c r="AE2884" s="177">
        <v>14.574914158297592</v>
      </c>
      <c r="AF2884" s="177">
        <v>8.7414236470542743</v>
      </c>
      <c r="AG2884" s="177">
        <v>47.604971445147434</v>
      </c>
      <c r="AH2884" s="177">
        <v>47.604971445147434</v>
      </c>
      <c r="AI2884" s="177">
        <v>47.604971445147434</v>
      </c>
      <c r="AJ2884" s="177">
        <v>20.142042569908625</v>
      </c>
    </row>
    <row r="2885" spans="1:36" hidden="1" outlineLevel="1" x14ac:dyDescent="0.25">
      <c r="A2885" s="190">
        <f t="shared" si="770"/>
        <v>2025</v>
      </c>
      <c r="B2885" s="55">
        <f t="shared" si="771"/>
        <v>12</v>
      </c>
      <c r="C2885" s="55">
        <f t="shared" si="772"/>
        <v>14</v>
      </c>
      <c r="D2885" s="55">
        <f t="shared" si="768"/>
        <v>120</v>
      </c>
      <c r="F2885" s="63">
        <f t="shared" si="778"/>
        <v>45992.583333333299</v>
      </c>
      <c r="G2885" s="64">
        <f t="shared" si="769"/>
        <v>636.86739543368321</v>
      </c>
      <c r="H2885" s="64">
        <f t="shared" ref="H2885:N2894" si="783">SUMIF($P$6:$AK$6,H$6,$P2885:$AK2885)</f>
        <v>36.707199371773733</v>
      </c>
      <c r="I2885" s="64">
        <f t="shared" si="783"/>
        <v>93.53372516022759</v>
      </c>
      <c r="J2885" s="64">
        <f t="shared" si="783"/>
        <v>139.60789424767313</v>
      </c>
      <c r="K2885" s="64">
        <f t="shared" si="783"/>
        <v>0</v>
      </c>
      <c r="L2885" s="64">
        <f t="shared" si="783"/>
        <v>0</v>
      </c>
      <c r="M2885" s="64">
        <f t="shared" si="783"/>
        <v>9.1094835900881392</v>
      </c>
      <c r="N2885" s="64">
        <f t="shared" si="783"/>
        <v>357.90909306392069</v>
      </c>
      <c r="O2885" s="121"/>
      <c r="P2885" s="177">
        <v>2.9750000000000001</v>
      </c>
      <c r="Q2885" s="177">
        <v>55.028831034728768</v>
      </c>
      <c r="R2885" s="177">
        <v>55.028831034728768</v>
      </c>
      <c r="S2885" s="177">
        <v>9.082790241340982</v>
      </c>
      <c r="T2885" s="177">
        <v>11.62955624040363</v>
      </c>
      <c r="U2885" s="177">
        <v>55.028831034728768</v>
      </c>
      <c r="V2885" s="177">
        <v>55.028831034728768</v>
      </c>
      <c r="W2885" s="177">
        <v>3.5097511847066314</v>
      </c>
      <c r="X2885" s="177">
        <v>15.80106455620429</v>
      </c>
      <c r="Y2885" s="177">
        <v>13.977600000000002</v>
      </c>
      <c r="Z2885" s="177">
        <v>0</v>
      </c>
      <c r="AA2885" s="177">
        <v>48.227514878297981</v>
      </c>
      <c r="AB2885" s="177">
        <v>46.790832853605039</v>
      </c>
      <c r="AC2885" s="177">
        <v>42.775421193102581</v>
      </c>
      <c r="AD2885" s="177">
        <v>36.707199371773733</v>
      </c>
      <c r="AE2885" s="177">
        <v>13.949792780522701</v>
      </c>
      <c r="AF2885" s="177">
        <v>9.1094835900881392</v>
      </c>
      <c r="AG2885" s="177">
        <v>46.535964749224377</v>
      </c>
      <c r="AH2885" s="177">
        <v>46.535964749224377</v>
      </c>
      <c r="AI2885" s="177">
        <v>46.535964749224377</v>
      </c>
      <c r="AJ2885" s="177">
        <v>22.608170157049354</v>
      </c>
    </row>
    <row r="2886" spans="1:36" hidden="1" outlineLevel="1" x14ac:dyDescent="0.25">
      <c r="A2886" s="190">
        <f t="shared" si="770"/>
        <v>2025</v>
      </c>
      <c r="B2886" s="55">
        <f t="shared" si="771"/>
        <v>12</v>
      </c>
      <c r="C2886" s="55">
        <f t="shared" si="772"/>
        <v>15</v>
      </c>
      <c r="D2886" s="55">
        <f t="shared" si="768"/>
        <v>120</v>
      </c>
      <c r="F2886" s="63">
        <f t="shared" si="778"/>
        <v>45992.624999999964</v>
      </c>
      <c r="G2886" s="64">
        <f t="shared" si="769"/>
        <v>446.40642208698375</v>
      </c>
      <c r="H2886" s="64">
        <f t="shared" si="783"/>
        <v>8.4590452060046246</v>
      </c>
      <c r="I2886" s="64">
        <f t="shared" si="783"/>
        <v>41.826423037894379</v>
      </c>
      <c r="J2886" s="64">
        <f t="shared" si="783"/>
        <v>34.459093273326452</v>
      </c>
      <c r="K2886" s="64">
        <f t="shared" si="783"/>
        <v>0</v>
      </c>
      <c r="L2886" s="64">
        <f t="shared" si="783"/>
        <v>0</v>
      </c>
      <c r="M2886" s="64">
        <f t="shared" si="783"/>
        <v>10.029633447672801</v>
      </c>
      <c r="N2886" s="64">
        <f t="shared" si="783"/>
        <v>351.63222712208545</v>
      </c>
      <c r="O2886" s="121"/>
      <c r="P2886" s="177">
        <v>2.9750000000000001</v>
      </c>
      <c r="Q2886" s="177">
        <v>52.143424163993942</v>
      </c>
      <c r="R2886" s="177">
        <v>52.143424163993942</v>
      </c>
      <c r="S2886" s="177">
        <v>0</v>
      </c>
      <c r="T2886" s="177">
        <v>0</v>
      </c>
      <c r="U2886" s="177">
        <v>52.143424163993942</v>
      </c>
      <c r="V2886" s="177">
        <v>52.143424163993942</v>
      </c>
      <c r="W2886" s="177">
        <v>2.2570865116247187</v>
      </c>
      <c r="X2886" s="177">
        <v>7.8773422036633676</v>
      </c>
      <c r="Y2886" s="177">
        <v>5.5910400000000005</v>
      </c>
      <c r="Z2886" s="177">
        <v>0</v>
      </c>
      <c r="AA2886" s="177">
        <v>50.962469676198133</v>
      </c>
      <c r="AB2886" s="177">
        <v>47.493011315693892</v>
      </c>
      <c r="AC2886" s="177">
        <v>44.60304947421772</v>
      </c>
      <c r="AD2886" s="177">
        <v>8.4590452060046246</v>
      </c>
      <c r="AE2886" s="177">
        <v>10.695804971343025</v>
      </c>
      <c r="AF2886" s="177">
        <v>10.029633447672801</v>
      </c>
      <c r="AG2886" s="177">
        <v>11.486364424442151</v>
      </c>
      <c r="AH2886" s="177">
        <v>11.486364424442151</v>
      </c>
      <c r="AI2886" s="177">
        <v>11.486364424442151</v>
      </c>
      <c r="AJ2886" s="177">
        <v>12.430149351263267</v>
      </c>
    </row>
    <row r="2887" spans="1:36" hidden="1" outlineLevel="1" x14ac:dyDescent="0.25">
      <c r="A2887" s="190">
        <f t="shared" si="770"/>
        <v>2025</v>
      </c>
      <c r="B2887" s="55">
        <f t="shared" si="771"/>
        <v>12</v>
      </c>
      <c r="C2887" s="55">
        <f t="shared" si="772"/>
        <v>16</v>
      </c>
      <c r="D2887" s="55">
        <f t="shared" si="768"/>
        <v>120</v>
      </c>
      <c r="F2887" s="63">
        <f t="shared" si="778"/>
        <v>45992.666666666628</v>
      </c>
      <c r="G2887" s="64">
        <f t="shared" si="769"/>
        <v>347.13865306300755</v>
      </c>
      <c r="H2887" s="64">
        <f t="shared" si="783"/>
        <v>0</v>
      </c>
      <c r="I2887" s="64">
        <f t="shared" si="783"/>
        <v>3.1091651284373603</v>
      </c>
      <c r="J2887" s="64">
        <f t="shared" si="783"/>
        <v>0</v>
      </c>
      <c r="K2887" s="64">
        <f t="shared" si="783"/>
        <v>0</v>
      </c>
      <c r="L2887" s="64">
        <f t="shared" si="783"/>
        <v>0</v>
      </c>
      <c r="M2887" s="64">
        <f t="shared" si="783"/>
        <v>10.397693390706664</v>
      </c>
      <c r="N2887" s="64">
        <f t="shared" si="783"/>
        <v>333.63179454386352</v>
      </c>
      <c r="O2887" s="121"/>
      <c r="P2887" s="177">
        <v>2.9750000000000001</v>
      </c>
      <c r="Q2887" s="177">
        <v>47.372197802743095</v>
      </c>
      <c r="R2887" s="177">
        <v>47.372197802743095</v>
      </c>
      <c r="S2887" s="177">
        <v>0</v>
      </c>
      <c r="T2887" s="177">
        <v>0</v>
      </c>
      <c r="U2887" s="177">
        <v>47.372197802743095</v>
      </c>
      <c r="V2887" s="177">
        <v>47.372197802743095</v>
      </c>
      <c r="W2887" s="177">
        <v>0</v>
      </c>
      <c r="X2887" s="177">
        <v>1.0781700580554445E-2</v>
      </c>
      <c r="Y2887" s="177">
        <v>0</v>
      </c>
      <c r="Z2887" s="177">
        <v>0</v>
      </c>
      <c r="AA2887" s="177">
        <v>51.54777643906656</v>
      </c>
      <c r="AB2887" s="177">
        <v>47.226710160308166</v>
      </c>
      <c r="AC2887" s="177">
        <v>45.36851673351638</v>
      </c>
      <c r="AD2887" s="177">
        <v>0</v>
      </c>
      <c r="AE2887" s="177">
        <v>9.1369693156549997E-2</v>
      </c>
      <c r="AF2887" s="177">
        <v>10.397693390706664</v>
      </c>
      <c r="AG2887" s="177">
        <v>0</v>
      </c>
      <c r="AH2887" s="177">
        <v>0</v>
      </c>
      <c r="AI2887" s="177">
        <v>0</v>
      </c>
      <c r="AJ2887" s="177">
        <v>3.2013734700255286E-2</v>
      </c>
    </row>
    <row r="2888" spans="1:36" hidden="1" outlineLevel="1" x14ac:dyDescent="0.25">
      <c r="A2888" s="190">
        <f t="shared" si="770"/>
        <v>2025</v>
      </c>
      <c r="B2888" s="55">
        <f t="shared" si="771"/>
        <v>12</v>
      </c>
      <c r="C2888" s="55">
        <f t="shared" si="772"/>
        <v>17</v>
      </c>
      <c r="D2888" s="55">
        <f t="shared" si="768"/>
        <v>120</v>
      </c>
      <c r="F2888" s="63">
        <f t="shared" si="778"/>
        <v>45992.708333333292</v>
      </c>
      <c r="G2888" s="64">
        <f t="shared" si="769"/>
        <v>336.61327610793109</v>
      </c>
      <c r="H2888" s="64">
        <f t="shared" si="783"/>
        <v>0</v>
      </c>
      <c r="I2888" s="64">
        <f t="shared" si="783"/>
        <v>2.9750000000000001</v>
      </c>
      <c r="J2888" s="64">
        <f t="shared" si="783"/>
        <v>0</v>
      </c>
      <c r="K2888" s="64">
        <f t="shared" si="783"/>
        <v>0</v>
      </c>
      <c r="L2888" s="64">
        <f t="shared" si="783"/>
        <v>0</v>
      </c>
      <c r="M2888" s="64">
        <f t="shared" si="783"/>
        <v>10.765753333740527</v>
      </c>
      <c r="N2888" s="64">
        <f t="shared" si="783"/>
        <v>322.87252277419054</v>
      </c>
      <c r="O2888" s="121"/>
      <c r="P2888" s="177">
        <v>2.9750000000000001</v>
      </c>
      <c r="Q2888" s="177">
        <v>44.971127085310187</v>
      </c>
      <c r="R2888" s="177">
        <v>44.971127085310187</v>
      </c>
      <c r="S2888" s="177">
        <v>0</v>
      </c>
      <c r="T2888" s="177">
        <v>0</v>
      </c>
      <c r="U2888" s="177">
        <v>44.971127085310187</v>
      </c>
      <c r="V2888" s="177">
        <v>44.971127085310187</v>
      </c>
      <c r="W2888" s="177">
        <v>0</v>
      </c>
      <c r="X2888" s="177">
        <v>0</v>
      </c>
      <c r="Y2888" s="177">
        <v>0</v>
      </c>
      <c r="Z2888" s="177">
        <v>0</v>
      </c>
      <c r="AA2888" s="177">
        <v>50.887788252060545</v>
      </c>
      <c r="AB2888" s="177">
        <v>46.899273711421827</v>
      </c>
      <c r="AC2888" s="177">
        <v>45.200952469467452</v>
      </c>
      <c r="AD2888" s="177">
        <v>0</v>
      </c>
      <c r="AE2888" s="177">
        <v>0</v>
      </c>
      <c r="AF2888" s="177">
        <v>10.765753333740527</v>
      </c>
      <c r="AG2888" s="177">
        <v>0</v>
      </c>
      <c r="AH2888" s="177">
        <v>0</v>
      </c>
      <c r="AI2888" s="177">
        <v>0</v>
      </c>
      <c r="AJ2888" s="177">
        <v>0</v>
      </c>
    </row>
    <row r="2889" spans="1:36" hidden="1" outlineLevel="1" x14ac:dyDescent="0.25">
      <c r="A2889" s="190">
        <f t="shared" si="770"/>
        <v>2025</v>
      </c>
      <c r="B2889" s="55">
        <f t="shared" si="771"/>
        <v>12</v>
      </c>
      <c r="C2889" s="55">
        <f t="shared" si="772"/>
        <v>18</v>
      </c>
      <c r="D2889" s="55">
        <f t="shared" si="768"/>
        <v>120</v>
      </c>
      <c r="F2889" s="63">
        <f t="shared" si="778"/>
        <v>45992.749999999956</v>
      </c>
      <c r="G2889" s="64">
        <f t="shared" si="769"/>
        <v>330.75278699128705</v>
      </c>
      <c r="H2889" s="64">
        <f t="shared" si="783"/>
        <v>0</v>
      </c>
      <c r="I2889" s="64">
        <f t="shared" si="783"/>
        <v>2.9750000000000001</v>
      </c>
      <c r="J2889" s="64">
        <f t="shared" si="783"/>
        <v>0</v>
      </c>
      <c r="K2889" s="64">
        <f t="shared" si="783"/>
        <v>0</v>
      </c>
      <c r="L2889" s="64">
        <f t="shared" si="783"/>
        <v>0</v>
      </c>
      <c r="M2889" s="64">
        <f t="shared" si="783"/>
        <v>12.145978120117519</v>
      </c>
      <c r="N2889" s="64">
        <f t="shared" si="783"/>
        <v>315.63180887116954</v>
      </c>
      <c r="O2889" s="121"/>
      <c r="P2889" s="177">
        <v>2.9750000000000001</v>
      </c>
      <c r="Q2889" s="177">
        <v>43.497508576327718</v>
      </c>
      <c r="R2889" s="177">
        <v>43.497508576327718</v>
      </c>
      <c r="S2889" s="177">
        <v>0</v>
      </c>
      <c r="T2889" s="177">
        <v>0</v>
      </c>
      <c r="U2889" s="177">
        <v>43.497508576327718</v>
      </c>
      <c r="V2889" s="177">
        <v>43.497508576327718</v>
      </c>
      <c r="W2889" s="177">
        <v>0</v>
      </c>
      <c r="X2889" s="177">
        <v>0</v>
      </c>
      <c r="Y2889" s="177">
        <v>0</v>
      </c>
      <c r="Z2889" s="177">
        <v>0</v>
      </c>
      <c r="AA2889" s="177">
        <v>50.611764736548331</v>
      </c>
      <c r="AB2889" s="177">
        <v>46.844605847462148</v>
      </c>
      <c r="AC2889" s="177">
        <v>44.185403981848211</v>
      </c>
      <c r="AD2889" s="177">
        <v>0</v>
      </c>
      <c r="AE2889" s="177">
        <v>0</v>
      </c>
      <c r="AF2889" s="177">
        <v>12.145978120117519</v>
      </c>
      <c r="AG2889" s="177">
        <v>0</v>
      </c>
      <c r="AH2889" s="177">
        <v>0</v>
      </c>
      <c r="AI2889" s="177">
        <v>0</v>
      </c>
      <c r="AJ2889" s="177">
        <v>0</v>
      </c>
    </row>
    <row r="2890" spans="1:36" hidden="1" outlineLevel="1" x14ac:dyDescent="0.25">
      <c r="A2890" s="190">
        <f t="shared" si="770"/>
        <v>2025</v>
      </c>
      <c r="B2890" s="55">
        <f t="shared" si="771"/>
        <v>12</v>
      </c>
      <c r="C2890" s="55">
        <f t="shared" si="772"/>
        <v>19</v>
      </c>
      <c r="D2890" s="55">
        <f t="shared" si="768"/>
        <v>120</v>
      </c>
      <c r="F2890" s="63">
        <f t="shared" si="778"/>
        <v>45992.791666666621</v>
      </c>
      <c r="G2890" s="64">
        <f t="shared" si="769"/>
        <v>335.54631154726394</v>
      </c>
      <c r="H2890" s="64">
        <f t="shared" si="783"/>
        <v>0</v>
      </c>
      <c r="I2890" s="64">
        <f t="shared" si="783"/>
        <v>2.9750000000000001</v>
      </c>
      <c r="J2890" s="64">
        <f t="shared" si="783"/>
        <v>0</v>
      </c>
      <c r="K2890" s="64">
        <f t="shared" si="783"/>
        <v>0</v>
      </c>
      <c r="L2890" s="64">
        <f t="shared" si="783"/>
        <v>0</v>
      </c>
      <c r="M2890" s="64">
        <f t="shared" si="783"/>
        <v>12.882098006185247</v>
      </c>
      <c r="N2890" s="64">
        <f t="shared" si="783"/>
        <v>319.68921354107869</v>
      </c>
      <c r="O2890" s="121"/>
      <c r="P2890" s="177">
        <v>2.9750000000000001</v>
      </c>
      <c r="Q2890" s="177">
        <v>44.991737134386852</v>
      </c>
      <c r="R2890" s="177">
        <v>44.991737134386852</v>
      </c>
      <c r="S2890" s="177">
        <v>0</v>
      </c>
      <c r="T2890" s="177">
        <v>0</v>
      </c>
      <c r="U2890" s="177">
        <v>44.991737134386852</v>
      </c>
      <c r="V2890" s="177">
        <v>44.991737134386852</v>
      </c>
      <c r="W2890" s="177">
        <v>0</v>
      </c>
      <c r="X2890" s="177">
        <v>0</v>
      </c>
      <c r="Y2890" s="177">
        <v>0</v>
      </c>
      <c r="Z2890" s="177">
        <v>0</v>
      </c>
      <c r="AA2890" s="177">
        <v>49.448572513702032</v>
      </c>
      <c r="AB2890" s="177">
        <v>47.781694945815268</v>
      </c>
      <c r="AC2890" s="177">
        <v>42.491997544014012</v>
      </c>
      <c r="AD2890" s="177">
        <v>0</v>
      </c>
      <c r="AE2890" s="177">
        <v>0</v>
      </c>
      <c r="AF2890" s="177">
        <v>12.882098006185247</v>
      </c>
      <c r="AG2890" s="177">
        <v>0</v>
      </c>
      <c r="AH2890" s="177">
        <v>0</v>
      </c>
      <c r="AI2890" s="177">
        <v>0</v>
      </c>
      <c r="AJ2890" s="177">
        <v>0</v>
      </c>
    </row>
    <row r="2891" spans="1:36" hidden="1" outlineLevel="1" x14ac:dyDescent="0.25">
      <c r="A2891" s="190">
        <f t="shared" si="770"/>
        <v>2025</v>
      </c>
      <c r="B2891" s="55">
        <f t="shared" si="771"/>
        <v>12</v>
      </c>
      <c r="C2891" s="55">
        <f t="shared" si="772"/>
        <v>20</v>
      </c>
      <c r="D2891" s="55">
        <f t="shared" si="768"/>
        <v>120</v>
      </c>
      <c r="F2891" s="63">
        <f t="shared" si="778"/>
        <v>45992.833333333285</v>
      </c>
      <c r="G2891" s="64">
        <f t="shared" si="769"/>
        <v>334.55853226896807</v>
      </c>
      <c r="H2891" s="64">
        <f t="shared" si="783"/>
        <v>0</v>
      </c>
      <c r="I2891" s="64">
        <f t="shared" si="783"/>
        <v>2.9750000000000001</v>
      </c>
      <c r="J2891" s="64">
        <f t="shared" si="783"/>
        <v>0</v>
      </c>
      <c r="K2891" s="64">
        <f t="shared" si="783"/>
        <v>0</v>
      </c>
      <c r="L2891" s="64">
        <f t="shared" si="783"/>
        <v>0</v>
      </c>
      <c r="M2891" s="64">
        <f t="shared" si="783"/>
        <v>12.698068034668317</v>
      </c>
      <c r="N2891" s="64">
        <f t="shared" si="783"/>
        <v>318.88546423429977</v>
      </c>
      <c r="O2891" s="121"/>
      <c r="P2891" s="177">
        <v>2.9750000000000001</v>
      </c>
      <c r="Q2891" s="177">
        <v>45.125702453385259</v>
      </c>
      <c r="R2891" s="177">
        <v>45.125702453385259</v>
      </c>
      <c r="S2891" s="177">
        <v>0</v>
      </c>
      <c r="T2891" s="177">
        <v>0</v>
      </c>
      <c r="U2891" s="177">
        <v>45.125702453385259</v>
      </c>
      <c r="V2891" s="177">
        <v>45.125702453385259</v>
      </c>
      <c r="W2891" s="177">
        <v>0</v>
      </c>
      <c r="X2891" s="177">
        <v>0</v>
      </c>
      <c r="Y2891" s="177">
        <v>0</v>
      </c>
      <c r="Z2891" s="177">
        <v>0</v>
      </c>
      <c r="AA2891" s="177">
        <v>48.555265618662645</v>
      </c>
      <c r="AB2891" s="177">
        <v>46.87064595712458</v>
      </c>
      <c r="AC2891" s="177">
        <v>42.956742844971544</v>
      </c>
      <c r="AD2891" s="177">
        <v>0</v>
      </c>
      <c r="AE2891" s="177">
        <v>0</v>
      </c>
      <c r="AF2891" s="177">
        <v>12.698068034668317</v>
      </c>
      <c r="AG2891" s="177">
        <v>0</v>
      </c>
      <c r="AH2891" s="177">
        <v>0</v>
      </c>
      <c r="AI2891" s="177">
        <v>0</v>
      </c>
      <c r="AJ2891" s="177">
        <v>0</v>
      </c>
    </row>
    <row r="2892" spans="1:36" hidden="1" outlineLevel="1" x14ac:dyDescent="0.25">
      <c r="A2892" s="190">
        <f t="shared" si="770"/>
        <v>2025</v>
      </c>
      <c r="B2892" s="55">
        <f t="shared" si="771"/>
        <v>12</v>
      </c>
      <c r="C2892" s="55">
        <f t="shared" si="772"/>
        <v>21</v>
      </c>
      <c r="D2892" s="55">
        <f t="shared" si="768"/>
        <v>120</v>
      </c>
      <c r="F2892" s="63">
        <f t="shared" si="778"/>
        <v>45992.874999999949</v>
      </c>
      <c r="G2892" s="64">
        <f t="shared" si="769"/>
        <v>326.83468935728604</v>
      </c>
      <c r="H2892" s="64">
        <f t="shared" si="783"/>
        <v>0</v>
      </c>
      <c r="I2892" s="64">
        <f t="shared" si="783"/>
        <v>2.9750000000000001</v>
      </c>
      <c r="J2892" s="64">
        <f t="shared" si="783"/>
        <v>0</v>
      </c>
      <c r="K2892" s="64">
        <f t="shared" si="783"/>
        <v>0</v>
      </c>
      <c r="L2892" s="64">
        <f t="shared" si="783"/>
        <v>0</v>
      </c>
      <c r="M2892" s="64">
        <f t="shared" si="783"/>
        <v>12.330008091634451</v>
      </c>
      <c r="N2892" s="64">
        <f t="shared" si="783"/>
        <v>311.52968126565156</v>
      </c>
      <c r="O2892" s="121"/>
      <c r="P2892" s="177">
        <v>2.9750000000000001</v>
      </c>
      <c r="Q2892" s="177">
        <v>43.075002570255847</v>
      </c>
      <c r="R2892" s="177">
        <v>43.075002570255847</v>
      </c>
      <c r="S2892" s="177">
        <v>0</v>
      </c>
      <c r="T2892" s="177">
        <v>0</v>
      </c>
      <c r="U2892" s="177">
        <v>43.075002570255847</v>
      </c>
      <c r="V2892" s="177">
        <v>43.075002570255847</v>
      </c>
      <c r="W2892" s="177">
        <v>0</v>
      </c>
      <c r="X2892" s="177">
        <v>0</v>
      </c>
      <c r="Y2892" s="177">
        <v>0</v>
      </c>
      <c r="Z2892" s="177">
        <v>0</v>
      </c>
      <c r="AA2892" s="177">
        <v>48.435733410166065</v>
      </c>
      <c r="AB2892" s="177">
        <v>46.584240576919825</v>
      </c>
      <c r="AC2892" s="177">
        <v>44.209696997542295</v>
      </c>
      <c r="AD2892" s="177">
        <v>0</v>
      </c>
      <c r="AE2892" s="177">
        <v>0</v>
      </c>
      <c r="AF2892" s="177">
        <v>12.330008091634451</v>
      </c>
      <c r="AG2892" s="177">
        <v>0</v>
      </c>
      <c r="AH2892" s="177">
        <v>0</v>
      </c>
      <c r="AI2892" s="177">
        <v>0</v>
      </c>
      <c r="AJ2892" s="177">
        <v>0</v>
      </c>
    </row>
    <row r="2893" spans="1:36" hidden="1" outlineLevel="1" x14ac:dyDescent="0.25">
      <c r="A2893" s="190">
        <f t="shared" si="770"/>
        <v>2025</v>
      </c>
      <c r="B2893" s="55">
        <f t="shared" si="771"/>
        <v>12</v>
      </c>
      <c r="C2893" s="55">
        <f t="shared" si="772"/>
        <v>22</v>
      </c>
      <c r="D2893" s="55">
        <f t="shared" si="768"/>
        <v>120</v>
      </c>
      <c r="F2893" s="63">
        <f t="shared" si="778"/>
        <v>45992.916666666613</v>
      </c>
      <c r="G2893" s="64">
        <f t="shared" si="769"/>
        <v>326.08975023050851</v>
      </c>
      <c r="H2893" s="64">
        <f t="shared" si="783"/>
        <v>0</v>
      </c>
      <c r="I2893" s="64">
        <f t="shared" si="783"/>
        <v>2.9750000000000001</v>
      </c>
      <c r="J2893" s="64">
        <f t="shared" si="783"/>
        <v>0</v>
      </c>
      <c r="K2893" s="64">
        <f t="shared" si="783"/>
        <v>0</v>
      </c>
      <c r="L2893" s="64">
        <f t="shared" si="783"/>
        <v>0</v>
      </c>
      <c r="M2893" s="64">
        <f t="shared" si="783"/>
        <v>12.145978120117519</v>
      </c>
      <c r="N2893" s="64">
        <f t="shared" si="783"/>
        <v>310.968772110391</v>
      </c>
      <c r="O2893" s="121"/>
      <c r="P2893" s="177">
        <v>2.9750000000000001</v>
      </c>
      <c r="Q2893" s="177">
        <v>42.281515680803771</v>
      </c>
      <c r="R2893" s="177">
        <v>42.281515680803771</v>
      </c>
      <c r="S2893" s="177">
        <v>0</v>
      </c>
      <c r="T2893" s="177">
        <v>0</v>
      </c>
      <c r="U2893" s="177">
        <v>42.281515680803771</v>
      </c>
      <c r="V2893" s="177">
        <v>42.281515680803771</v>
      </c>
      <c r="W2893" s="177">
        <v>0</v>
      </c>
      <c r="X2893" s="177">
        <v>0</v>
      </c>
      <c r="Y2893" s="177">
        <v>0</v>
      </c>
      <c r="Z2893" s="177">
        <v>0</v>
      </c>
      <c r="AA2893" s="177">
        <v>49.579083311816802</v>
      </c>
      <c r="AB2893" s="177">
        <v>47.707601028542392</v>
      </c>
      <c r="AC2893" s="177">
        <v>44.556025046816714</v>
      </c>
      <c r="AD2893" s="177">
        <v>0</v>
      </c>
      <c r="AE2893" s="177">
        <v>0</v>
      </c>
      <c r="AF2893" s="177">
        <v>12.145978120117519</v>
      </c>
      <c r="AG2893" s="177">
        <v>0</v>
      </c>
      <c r="AH2893" s="177">
        <v>0</v>
      </c>
      <c r="AI2893" s="177">
        <v>0</v>
      </c>
      <c r="AJ2893" s="177">
        <v>0</v>
      </c>
    </row>
    <row r="2894" spans="1:36" hidden="1" outlineLevel="1" x14ac:dyDescent="0.25">
      <c r="A2894" s="190">
        <f t="shared" si="770"/>
        <v>2025</v>
      </c>
      <c r="B2894" s="55">
        <f t="shared" si="771"/>
        <v>12</v>
      </c>
      <c r="C2894" s="55">
        <f t="shared" si="772"/>
        <v>23</v>
      </c>
      <c r="D2894" s="55">
        <f t="shared" si="768"/>
        <v>120</v>
      </c>
      <c r="F2894" s="63">
        <f t="shared" si="778"/>
        <v>45992.958333333278</v>
      </c>
      <c r="G2894" s="64">
        <f t="shared" si="769"/>
        <v>331.70651840666324</v>
      </c>
      <c r="H2894" s="64">
        <f t="shared" si="783"/>
        <v>0</v>
      </c>
      <c r="I2894" s="64">
        <f t="shared" si="783"/>
        <v>2.9750000000000001</v>
      </c>
      <c r="J2894" s="64">
        <f t="shared" si="783"/>
        <v>0</v>
      </c>
      <c r="K2894" s="64">
        <f t="shared" si="783"/>
        <v>0</v>
      </c>
      <c r="L2894" s="64">
        <f t="shared" si="783"/>
        <v>0</v>
      </c>
      <c r="M2894" s="64">
        <f t="shared" si="783"/>
        <v>12.237993105875983</v>
      </c>
      <c r="N2894" s="64">
        <f t="shared" si="783"/>
        <v>316.49352530078727</v>
      </c>
      <c r="O2894" s="121"/>
      <c r="P2894" s="177">
        <v>2.9750000000000001</v>
      </c>
      <c r="Q2894" s="177">
        <v>43.476898527251052</v>
      </c>
      <c r="R2894" s="177">
        <v>43.476898527251052</v>
      </c>
      <c r="S2894" s="177">
        <v>0</v>
      </c>
      <c r="T2894" s="177">
        <v>0</v>
      </c>
      <c r="U2894" s="177">
        <v>43.476898527251052</v>
      </c>
      <c r="V2894" s="177">
        <v>43.476898527251052</v>
      </c>
      <c r="W2894" s="177">
        <v>0</v>
      </c>
      <c r="X2894" s="177">
        <v>0</v>
      </c>
      <c r="Y2894" s="177">
        <v>0</v>
      </c>
      <c r="Z2894" s="177">
        <v>0</v>
      </c>
      <c r="AA2894" s="177">
        <v>48.821355947833737</v>
      </c>
      <c r="AB2894" s="177">
        <v>49.209955692506441</v>
      </c>
      <c r="AC2894" s="177">
        <v>44.554619551442926</v>
      </c>
      <c r="AD2894" s="177">
        <v>0</v>
      </c>
      <c r="AE2894" s="177">
        <v>0</v>
      </c>
      <c r="AF2894" s="177">
        <v>12.237993105875983</v>
      </c>
      <c r="AG2894" s="177">
        <v>0</v>
      </c>
      <c r="AH2894" s="177">
        <v>0</v>
      </c>
      <c r="AI2894" s="177">
        <v>0</v>
      </c>
      <c r="AJ2894" s="177">
        <v>0</v>
      </c>
    </row>
    <row r="2895" spans="1:36" hidden="1" outlineLevel="1" x14ac:dyDescent="0.25">
      <c r="A2895" s="190">
        <f t="shared" si="770"/>
        <v>2026</v>
      </c>
      <c r="B2895" s="55">
        <f t="shared" si="771"/>
        <v>1</v>
      </c>
      <c r="C2895" s="55">
        <f t="shared" si="772"/>
        <v>0</v>
      </c>
      <c r="D2895" s="55">
        <f t="shared" ref="D2895:D2958" si="784">MATCH(DATE(YEAR(F2895),B2895,1),$F$7505:$F$7816,0)</f>
        <v>121</v>
      </c>
      <c r="F2895" s="63">
        <f t="shared" ref="F2895" si="785">EDATE(F2871,1)</f>
        <v>46023</v>
      </c>
      <c r="G2895" s="64">
        <f t="shared" ref="G2895:G2958" si="786">SUM(H2895:N2895)</f>
        <v>348.17278115861222</v>
      </c>
      <c r="H2895" s="64">
        <f t="shared" ref="H2895:N2904" si="787">SUMIF($P$6:$AK$6,H$6,$P2895:$AK2895)</f>
        <v>0</v>
      </c>
      <c r="I2895" s="64">
        <f t="shared" si="787"/>
        <v>2.9750000000000001</v>
      </c>
      <c r="J2895" s="64">
        <f t="shared" si="787"/>
        <v>0</v>
      </c>
      <c r="K2895" s="64">
        <f t="shared" si="787"/>
        <v>0</v>
      </c>
      <c r="L2895" s="64">
        <f t="shared" si="787"/>
        <v>0</v>
      </c>
      <c r="M2895" s="64">
        <f t="shared" si="787"/>
        <v>11.463356004703499</v>
      </c>
      <c r="N2895" s="64">
        <f t="shared" si="787"/>
        <v>333.73442515390872</v>
      </c>
      <c r="O2895" s="121"/>
      <c r="P2895" s="177">
        <v>2.9750000000000001</v>
      </c>
      <c r="Q2895" s="177">
        <v>49.866013741021071</v>
      </c>
      <c r="R2895" s="177">
        <v>49.866013741021071</v>
      </c>
      <c r="S2895" s="177">
        <v>0</v>
      </c>
      <c r="T2895" s="177">
        <v>0</v>
      </c>
      <c r="U2895" s="177">
        <v>49.866013741021071</v>
      </c>
      <c r="V2895" s="177">
        <v>49.866013741021071</v>
      </c>
      <c r="W2895" s="177">
        <v>0</v>
      </c>
      <c r="X2895" s="177">
        <v>0</v>
      </c>
      <c r="Y2895" s="177">
        <v>0</v>
      </c>
      <c r="Z2895" s="177">
        <v>0</v>
      </c>
      <c r="AA2895" s="177">
        <v>45.019200285294531</v>
      </c>
      <c r="AB2895" s="177">
        <v>47.789884108949828</v>
      </c>
      <c r="AC2895" s="177">
        <v>41.461285795580082</v>
      </c>
      <c r="AD2895" s="177">
        <v>0</v>
      </c>
      <c r="AE2895" s="177">
        <v>0</v>
      </c>
      <c r="AF2895" s="177">
        <v>11.463356004703499</v>
      </c>
      <c r="AG2895" s="177">
        <v>0</v>
      </c>
      <c r="AH2895" s="177">
        <v>0</v>
      </c>
      <c r="AI2895" s="177">
        <v>0</v>
      </c>
      <c r="AJ2895" s="177">
        <v>0</v>
      </c>
    </row>
    <row r="2896" spans="1:36" hidden="1" outlineLevel="1" x14ac:dyDescent="0.25">
      <c r="A2896" s="190">
        <f t="shared" ref="A2896:A2959" si="788">YEAR(F2896)</f>
        <v>2026</v>
      </c>
      <c r="B2896" s="55">
        <f t="shared" ref="B2896:B2959" si="789">MONTH(F2896)</f>
        <v>1</v>
      </c>
      <c r="C2896" s="55">
        <f t="shared" ref="C2896:C2959" si="790">HOUR(F2896)</f>
        <v>1</v>
      </c>
      <c r="D2896" s="55">
        <f t="shared" si="784"/>
        <v>121</v>
      </c>
      <c r="F2896" s="63">
        <f t="shared" ref="F2896" si="791">F2895+1/24</f>
        <v>46023.041666666664</v>
      </c>
      <c r="G2896" s="64">
        <f t="shared" si="786"/>
        <v>353.79585939600577</v>
      </c>
      <c r="H2896" s="64">
        <f t="shared" si="787"/>
        <v>0</v>
      </c>
      <c r="I2896" s="64">
        <f t="shared" si="787"/>
        <v>2.9750000000000001</v>
      </c>
      <c r="J2896" s="64">
        <f t="shared" si="787"/>
        <v>0</v>
      </c>
      <c r="K2896" s="64">
        <f t="shared" si="787"/>
        <v>0</v>
      </c>
      <c r="L2896" s="64">
        <f t="shared" si="787"/>
        <v>0</v>
      </c>
      <c r="M2896" s="64">
        <f t="shared" si="787"/>
        <v>11.138154415917587</v>
      </c>
      <c r="N2896" s="64">
        <f t="shared" si="787"/>
        <v>339.6827049800882</v>
      </c>
      <c r="O2896" s="121"/>
      <c r="P2896" s="177">
        <v>2.9750000000000001</v>
      </c>
      <c r="Q2896" s="177">
        <v>51.195361906466758</v>
      </c>
      <c r="R2896" s="177">
        <v>51.195361906466758</v>
      </c>
      <c r="S2896" s="177">
        <v>0</v>
      </c>
      <c r="T2896" s="177">
        <v>0</v>
      </c>
      <c r="U2896" s="177">
        <v>51.195361906466758</v>
      </c>
      <c r="V2896" s="177">
        <v>51.195361906466758</v>
      </c>
      <c r="W2896" s="177">
        <v>0</v>
      </c>
      <c r="X2896" s="177">
        <v>0</v>
      </c>
      <c r="Y2896" s="177">
        <v>0</v>
      </c>
      <c r="Z2896" s="177">
        <v>0</v>
      </c>
      <c r="AA2896" s="177">
        <v>45.240889591679107</v>
      </c>
      <c r="AB2896" s="177">
        <v>49.08137196447494</v>
      </c>
      <c r="AC2896" s="177">
        <v>40.578995798067112</v>
      </c>
      <c r="AD2896" s="177">
        <v>0</v>
      </c>
      <c r="AE2896" s="177">
        <v>0</v>
      </c>
      <c r="AF2896" s="177">
        <v>11.138154415917587</v>
      </c>
      <c r="AG2896" s="177">
        <v>0</v>
      </c>
      <c r="AH2896" s="177">
        <v>0</v>
      </c>
      <c r="AI2896" s="177">
        <v>0</v>
      </c>
      <c r="AJ2896" s="177">
        <v>0</v>
      </c>
    </row>
    <row r="2897" spans="1:36" hidden="1" outlineLevel="1" x14ac:dyDescent="0.25">
      <c r="A2897" s="190">
        <f t="shared" si="788"/>
        <v>2026</v>
      </c>
      <c r="B2897" s="55">
        <f t="shared" si="789"/>
        <v>1</v>
      </c>
      <c r="C2897" s="55">
        <f t="shared" si="790"/>
        <v>2</v>
      </c>
      <c r="D2897" s="55">
        <f t="shared" si="784"/>
        <v>121</v>
      </c>
      <c r="F2897" s="63">
        <f t="shared" si="778"/>
        <v>46023.083333333328</v>
      </c>
      <c r="G2897" s="64">
        <f t="shared" si="786"/>
        <v>357.30000030785766</v>
      </c>
      <c r="H2897" s="64">
        <f t="shared" si="787"/>
        <v>0</v>
      </c>
      <c r="I2897" s="64">
        <f t="shared" si="787"/>
        <v>2.9750000000000001</v>
      </c>
      <c r="J2897" s="64">
        <f t="shared" si="787"/>
        <v>0</v>
      </c>
      <c r="K2897" s="64">
        <f t="shared" si="787"/>
        <v>0</v>
      </c>
      <c r="L2897" s="64">
        <f t="shared" si="787"/>
        <v>0</v>
      </c>
      <c r="M2897" s="64">
        <f t="shared" si="787"/>
        <v>10.894253224328152</v>
      </c>
      <c r="N2897" s="64">
        <f t="shared" si="787"/>
        <v>343.43074708352952</v>
      </c>
      <c r="O2897" s="121"/>
      <c r="P2897" s="177">
        <v>2.9750000000000001</v>
      </c>
      <c r="Q2897" s="177">
        <v>51.329327225465164</v>
      </c>
      <c r="R2897" s="177">
        <v>51.329327225465164</v>
      </c>
      <c r="S2897" s="177">
        <v>0</v>
      </c>
      <c r="T2897" s="177">
        <v>0</v>
      </c>
      <c r="U2897" s="177">
        <v>51.329327225465164</v>
      </c>
      <c r="V2897" s="177">
        <v>51.329327225465164</v>
      </c>
      <c r="W2897" s="177">
        <v>0</v>
      </c>
      <c r="X2897" s="177">
        <v>0</v>
      </c>
      <c r="Y2897" s="177">
        <v>0</v>
      </c>
      <c r="Z2897" s="177">
        <v>0</v>
      </c>
      <c r="AA2897" s="177">
        <v>47.725516810276567</v>
      </c>
      <c r="AB2897" s="177">
        <v>48.518223745600508</v>
      </c>
      <c r="AC2897" s="177">
        <v>41.869697625791801</v>
      </c>
      <c r="AD2897" s="177">
        <v>0</v>
      </c>
      <c r="AE2897" s="177">
        <v>0</v>
      </c>
      <c r="AF2897" s="177">
        <v>10.894253224328152</v>
      </c>
      <c r="AG2897" s="177">
        <v>0</v>
      </c>
      <c r="AH2897" s="177">
        <v>0</v>
      </c>
      <c r="AI2897" s="177">
        <v>0</v>
      </c>
      <c r="AJ2897" s="177">
        <v>0</v>
      </c>
    </row>
    <row r="2898" spans="1:36" hidden="1" outlineLevel="1" x14ac:dyDescent="0.25">
      <c r="A2898" s="190">
        <f t="shared" si="788"/>
        <v>2026</v>
      </c>
      <c r="B2898" s="55">
        <f t="shared" si="789"/>
        <v>1</v>
      </c>
      <c r="C2898" s="55">
        <f t="shared" si="790"/>
        <v>3</v>
      </c>
      <c r="D2898" s="55">
        <f t="shared" si="784"/>
        <v>121</v>
      </c>
      <c r="F2898" s="63">
        <f t="shared" si="778"/>
        <v>46023.124999999993</v>
      </c>
      <c r="G2898" s="64">
        <f t="shared" si="786"/>
        <v>357.51045578621302</v>
      </c>
      <c r="H2898" s="64">
        <f t="shared" si="787"/>
        <v>0</v>
      </c>
      <c r="I2898" s="64">
        <f t="shared" si="787"/>
        <v>2.9750000000000001</v>
      </c>
      <c r="J2898" s="64">
        <f t="shared" si="787"/>
        <v>0</v>
      </c>
      <c r="K2898" s="64">
        <f t="shared" si="787"/>
        <v>0</v>
      </c>
      <c r="L2898" s="64">
        <f t="shared" si="787"/>
        <v>0</v>
      </c>
      <c r="M2898" s="64">
        <f t="shared" si="787"/>
        <v>11.056854018721108</v>
      </c>
      <c r="N2898" s="64">
        <f t="shared" si="787"/>
        <v>343.47860176749191</v>
      </c>
      <c r="O2898" s="121"/>
      <c r="P2898" s="177">
        <v>2.9750000000000001</v>
      </c>
      <c r="Q2898" s="177">
        <v>51.710613133383696</v>
      </c>
      <c r="R2898" s="177">
        <v>51.710613133383696</v>
      </c>
      <c r="S2898" s="177">
        <v>0</v>
      </c>
      <c r="T2898" s="177">
        <v>0</v>
      </c>
      <c r="U2898" s="177">
        <v>51.710613133383696</v>
      </c>
      <c r="V2898" s="177">
        <v>51.710613133383696</v>
      </c>
      <c r="W2898" s="177">
        <v>0</v>
      </c>
      <c r="X2898" s="177">
        <v>0</v>
      </c>
      <c r="Y2898" s="177">
        <v>0</v>
      </c>
      <c r="Z2898" s="177">
        <v>0</v>
      </c>
      <c r="AA2898" s="177">
        <v>47.285917755525674</v>
      </c>
      <c r="AB2898" s="177">
        <v>48.563067294732953</v>
      </c>
      <c r="AC2898" s="177">
        <v>40.787164183698522</v>
      </c>
      <c r="AD2898" s="177">
        <v>0</v>
      </c>
      <c r="AE2898" s="177">
        <v>0</v>
      </c>
      <c r="AF2898" s="177">
        <v>11.056854018721108</v>
      </c>
      <c r="AG2898" s="177">
        <v>0</v>
      </c>
      <c r="AH2898" s="177">
        <v>0</v>
      </c>
      <c r="AI2898" s="177">
        <v>0</v>
      </c>
      <c r="AJ2898" s="177">
        <v>0</v>
      </c>
    </row>
    <row r="2899" spans="1:36" hidden="1" outlineLevel="1" x14ac:dyDescent="0.25">
      <c r="A2899" s="190">
        <f t="shared" si="788"/>
        <v>2026</v>
      </c>
      <c r="B2899" s="55">
        <f t="shared" si="789"/>
        <v>1</v>
      </c>
      <c r="C2899" s="55">
        <f t="shared" si="790"/>
        <v>4</v>
      </c>
      <c r="D2899" s="55">
        <f t="shared" si="784"/>
        <v>121</v>
      </c>
      <c r="F2899" s="63">
        <f t="shared" si="778"/>
        <v>46023.166666666657</v>
      </c>
      <c r="G2899" s="64">
        <f t="shared" si="786"/>
        <v>354.5149583819404</v>
      </c>
      <c r="H2899" s="64">
        <f t="shared" si="787"/>
        <v>0</v>
      </c>
      <c r="I2899" s="64">
        <f t="shared" si="787"/>
        <v>2.9750000000000001</v>
      </c>
      <c r="J2899" s="64">
        <f t="shared" si="787"/>
        <v>0</v>
      </c>
      <c r="K2899" s="64">
        <f t="shared" si="787"/>
        <v>0</v>
      </c>
      <c r="L2899" s="64">
        <f t="shared" si="787"/>
        <v>0</v>
      </c>
      <c r="M2899" s="64">
        <f t="shared" si="787"/>
        <v>11.625956799096461</v>
      </c>
      <c r="N2899" s="64">
        <f t="shared" si="787"/>
        <v>339.91400158284392</v>
      </c>
      <c r="O2899" s="121"/>
      <c r="P2899" s="177">
        <v>2.9750000000000001</v>
      </c>
      <c r="Q2899" s="177">
        <v>50.927431268469959</v>
      </c>
      <c r="R2899" s="177">
        <v>50.927431268469959</v>
      </c>
      <c r="S2899" s="177">
        <v>0</v>
      </c>
      <c r="T2899" s="177">
        <v>0</v>
      </c>
      <c r="U2899" s="177">
        <v>50.927431268469959</v>
      </c>
      <c r="V2899" s="177">
        <v>50.927431268469959</v>
      </c>
      <c r="W2899" s="177">
        <v>0</v>
      </c>
      <c r="X2899" s="177">
        <v>0</v>
      </c>
      <c r="Y2899" s="177">
        <v>0</v>
      </c>
      <c r="Z2899" s="177">
        <v>0</v>
      </c>
      <c r="AA2899" s="177">
        <v>46.612166456363873</v>
      </c>
      <c r="AB2899" s="177">
        <v>48.325226816082811</v>
      </c>
      <c r="AC2899" s="177">
        <v>41.266883236517415</v>
      </c>
      <c r="AD2899" s="177">
        <v>0</v>
      </c>
      <c r="AE2899" s="177">
        <v>0</v>
      </c>
      <c r="AF2899" s="177">
        <v>11.625956799096461</v>
      </c>
      <c r="AG2899" s="177">
        <v>0</v>
      </c>
      <c r="AH2899" s="177">
        <v>0</v>
      </c>
      <c r="AI2899" s="177">
        <v>0</v>
      </c>
      <c r="AJ2899" s="177">
        <v>0</v>
      </c>
    </row>
    <row r="2900" spans="1:36" hidden="1" outlineLevel="1" x14ac:dyDescent="0.25">
      <c r="A2900" s="190">
        <f t="shared" si="788"/>
        <v>2026</v>
      </c>
      <c r="B2900" s="55">
        <f t="shared" si="789"/>
        <v>1</v>
      </c>
      <c r="C2900" s="55">
        <f t="shared" si="790"/>
        <v>5</v>
      </c>
      <c r="D2900" s="55">
        <f t="shared" si="784"/>
        <v>121</v>
      </c>
      <c r="F2900" s="63">
        <f t="shared" si="778"/>
        <v>46023.208333333321</v>
      </c>
      <c r="G2900" s="64">
        <f t="shared" si="786"/>
        <v>349.01480712749157</v>
      </c>
      <c r="H2900" s="64">
        <f t="shared" si="787"/>
        <v>0</v>
      </c>
      <c r="I2900" s="64">
        <f t="shared" si="787"/>
        <v>2.9750000000000001</v>
      </c>
      <c r="J2900" s="64">
        <f t="shared" si="787"/>
        <v>0</v>
      </c>
      <c r="K2900" s="64">
        <f t="shared" si="787"/>
        <v>0</v>
      </c>
      <c r="L2900" s="64">
        <f t="shared" si="787"/>
        <v>0</v>
      </c>
      <c r="M2900" s="64">
        <f t="shared" si="787"/>
        <v>10.812952827131673</v>
      </c>
      <c r="N2900" s="64">
        <f t="shared" si="787"/>
        <v>335.22685430035989</v>
      </c>
      <c r="O2900" s="121"/>
      <c r="P2900" s="177">
        <v>2.9750000000000001</v>
      </c>
      <c r="Q2900" s="177">
        <v>49.350762514104133</v>
      </c>
      <c r="R2900" s="177">
        <v>49.350762514104133</v>
      </c>
      <c r="S2900" s="177">
        <v>0</v>
      </c>
      <c r="T2900" s="177">
        <v>0</v>
      </c>
      <c r="U2900" s="177">
        <v>49.350762514104133</v>
      </c>
      <c r="V2900" s="177">
        <v>49.350762514104133</v>
      </c>
      <c r="W2900" s="177">
        <v>0</v>
      </c>
      <c r="X2900" s="177">
        <v>0</v>
      </c>
      <c r="Y2900" s="177">
        <v>0</v>
      </c>
      <c r="Z2900" s="177">
        <v>0</v>
      </c>
      <c r="AA2900" s="177">
        <v>46.503572255199771</v>
      </c>
      <c r="AB2900" s="177">
        <v>49.114239853220603</v>
      </c>
      <c r="AC2900" s="177">
        <v>42.205992135523012</v>
      </c>
      <c r="AD2900" s="177">
        <v>0</v>
      </c>
      <c r="AE2900" s="177">
        <v>0</v>
      </c>
      <c r="AF2900" s="177">
        <v>10.812952827131673</v>
      </c>
      <c r="AG2900" s="177">
        <v>0</v>
      </c>
      <c r="AH2900" s="177">
        <v>0</v>
      </c>
      <c r="AI2900" s="177">
        <v>0</v>
      </c>
      <c r="AJ2900" s="177">
        <v>0</v>
      </c>
    </row>
    <row r="2901" spans="1:36" hidden="1" outlineLevel="1" x14ac:dyDescent="0.25">
      <c r="A2901" s="190">
        <f t="shared" si="788"/>
        <v>2026</v>
      </c>
      <c r="B2901" s="55">
        <f t="shared" si="789"/>
        <v>1</v>
      </c>
      <c r="C2901" s="55">
        <f t="shared" si="790"/>
        <v>6</v>
      </c>
      <c r="D2901" s="55">
        <f t="shared" si="784"/>
        <v>121</v>
      </c>
      <c r="F2901" s="63">
        <f t="shared" si="778"/>
        <v>46023.249999999985</v>
      </c>
      <c r="G2901" s="64">
        <f t="shared" si="786"/>
        <v>351.24035320929499</v>
      </c>
      <c r="H2901" s="64">
        <f t="shared" si="787"/>
        <v>0</v>
      </c>
      <c r="I2901" s="64">
        <f t="shared" si="787"/>
        <v>3.2002820165863972</v>
      </c>
      <c r="J2901" s="64">
        <f t="shared" si="787"/>
        <v>0</v>
      </c>
      <c r="K2901" s="64">
        <f t="shared" si="787"/>
        <v>0</v>
      </c>
      <c r="L2901" s="64">
        <f t="shared" si="787"/>
        <v>0</v>
      </c>
      <c r="M2901" s="64">
        <f t="shared" si="787"/>
        <v>11.707257196292939</v>
      </c>
      <c r="N2901" s="64">
        <f t="shared" si="787"/>
        <v>336.33281399641567</v>
      </c>
      <c r="O2901" s="121"/>
      <c r="P2901" s="177">
        <v>2.9750000000000001</v>
      </c>
      <c r="Q2901" s="177">
        <v>48.546970600113696</v>
      </c>
      <c r="R2901" s="177">
        <v>48.546970600113696</v>
      </c>
      <c r="S2901" s="177">
        <v>0.14624130960808435</v>
      </c>
      <c r="T2901" s="177">
        <v>7.9040706978312586E-2</v>
      </c>
      <c r="U2901" s="177">
        <v>48.546970600113696</v>
      </c>
      <c r="V2901" s="177">
        <v>48.546970600113696</v>
      </c>
      <c r="W2901" s="177">
        <v>0</v>
      </c>
      <c r="X2901" s="177">
        <v>0</v>
      </c>
      <c r="Y2901" s="177">
        <v>0</v>
      </c>
      <c r="Z2901" s="177">
        <v>0</v>
      </c>
      <c r="AA2901" s="177">
        <v>48.094506773716375</v>
      </c>
      <c r="AB2901" s="177">
        <v>50.84689888059269</v>
      </c>
      <c r="AC2901" s="177">
        <v>43.203525941651847</v>
      </c>
      <c r="AD2901" s="177">
        <v>0</v>
      </c>
      <c r="AE2901" s="177">
        <v>0</v>
      </c>
      <c r="AF2901" s="177">
        <v>11.707257196292939</v>
      </c>
      <c r="AG2901" s="177">
        <v>0</v>
      </c>
      <c r="AH2901" s="177">
        <v>0</v>
      </c>
      <c r="AI2901" s="177">
        <v>0</v>
      </c>
      <c r="AJ2901" s="177">
        <v>0</v>
      </c>
    </row>
    <row r="2902" spans="1:36" hidden="1" outlineLevel="1" x14ac:dyDescent="0.25">
      <c r="A2902" s="190">
        <f t="shared" si="788"/>
        <v>2026</v>
      </c>
      <c r="B2902" s="55">
        <f t="shared" si="789"/>
        <v>1</v>
      </c>
      <c r="C2902" s="55">
        <f t="shared" si="790"/>
        <v>7</v>
      </c>
      <c r="D2902" s="55">
        <f t="shared" si="784"/>
        <v>121</v>
      </c>
      <c r="F2902" s="63">
        <f t="shared" si="778"/>
        <v>46023.29166666665</v>
      </c>
      <c r="G2902" s="64">
        <f t="shared" si="786"/>
        <v>447.45986209967862</v>
      </c>
      <c r="H2902" s="64">
        <f t="shared" si="787"/>
        <v>15.460767440448574</v>
      </c>
      <c r="I2902" s="64">
        <f t="shared" si="787"/>
        <v>13.312176002366073</v>
      </c>
      <c r="J2902" s="64">
        <f t="shared" si="787"/>
        <v>68.735855122618545</v>
      </c>
      <c r="K2902" s="64">
        <f t="shared" si="787"/>
        <v>0</v>
      </c>
      <c r="L2902" s="64">
        <f t="shared" si="787"/>
        <v>0</v>
      </c>
      <c r="M2902" s="64">
        <f t="shared" si="787"/>
        <v>11.707257196292939</v>
      </c>
      <c r="N2902" s="64">
        <f t="shared" si="787"/>
        <v>338.24380633795249</v>
      </c>
      <c r="O2902" s="121"/>
      <c r="P2902" s="177">
        <v>2.9750000000000001</v>
      </c>
      <c r="Q2902" s="177">
        <v>48.917951483493908</v>
      </c>
      <c r="R2902" s="177">
        <v>48.917951483493908</v>
      </c>
      <c r="S2902" s="177">
        <v>5.1884477143737824</v>
      </c>
      <c r="T2902" s="177">
        <v>4.8649663631647835</v>
      </c>
      <c r="U2902" s="177">
        <v>48.917951483493908</v>
      </c>
      <c r="V2902" s="177">
        <v>48.917951483493908</v>
      </c>
      <c r="W2902" s="177">
        <v>0.10112950412762362</v>
      </c>
      <c r="X2902" s="177">
        <v>6.5785882375601998E-2</v>
      </c>
      <c r="Y2902" s="177">
        <v>0</v>
      </c>
      <c r="Z2902" s="177">
        <v>0</v>
      </c>
      <c r="AA2902" s="177">
        <v>48.133035211797932</v>
      </c>
      <c r="AB2902" s="177">
        <v>50.386170710662057</v>
      </c>
      <c r="AC2902" s="177">
        <v>44.052794481516884</v>
      </c>
      <c r="AD2902" s="177">
        <v>15.460767440448574</v>
      </c>
      <c r="AE2902" s="177">
        <v>0.11684653832428002</v>
      </c>
      <c r="AF2902" s="177">
        <v>11.707257196292939</v>
      </c>
      <c r="AG2902" s="177">
        <v>22.911951707539515</v>
      </c>
      <c r="AH2902" s="177">
        <v>22.911951707539515</v>
      </c>
      <c r="AI2902" s="177">
        <v>22.911951707539515</v>
      </c>
      <c r="AJ2902" s="177">
        <v>0</v>
      </c>
    </row>
    <row r="2903" spans="1:36" hidden="1" outlineLevel="1" x14ac:dyDescent="0.25">
      <c r="A2903" s="190">
        <f t="shared" si="788"/>
        <v>2026</v>
      </c>
      <c r="B2903" s="55">
        <f t="shared" si="789"/>
        <v>1</v>
      </c>
      <c r="C2903" s="55">
        <f t="shared" si="790"/>
        <v>8</v>
      </c>
      <c r="D2903" s="55">
        <f t="shared" si="784"/>
        <v>121</v>
      </c>
      <c r="F2903" s="63">
        <f t="shared" si="778"/>
        <v>46023.333333333314</v>
      </c>
      <c r="G2903" s="64">
        <f t="shared" si="786"/>
        <v>618.07136567204952</v>
      </c>
      <c r="H2903" s="64">
        <f t="shared" si="787"/>
        <v>43.768019847407061</v>
      </c>
      <c r="I2903" s="64">
        <f t="shared" si="787"/>
        <v>63.051987261137903</v>
      </c>
      <c r="J2903" s="64">
        <f t="shared" si="787"/>
        <v>157.32343172873033</v>
      </c>
      <c r="K2903" s="64">
        <f t="shared" si="787"/>
        <v>0</v>
      </c>
      <c r="L2903" s="64">
        <f t="shared" si="787"/>
        <v>0</v>
      </c>
      <c r="M2903" s="64">
        <f t="shared" si="787"/>
        <v>10.731652429935195</v>
      </c>
      <c r="N2903" s="64">
        <f t="shared" si="787"/>
        <v>343.19627440483907</v>
      </c>
      <c r="O2903" s="121"/>
      <c r="P2903" s="177">
        <v>2.9750000000000001</v>
      </c>
      <c r="Q2903" s="177">
        <v>50.329739845246316</v>
      </c>
      <c r="R2903" s="177">
        <v>50.329739845246316</v>
      </c>
      <c r="S2903" s="177">
        <v>14.126235498390274</v>
      </c>
      <c r="T2903" s="177">
        <v>11.461963832201008</v>
      </c>
      <c r="U2903" s="177">
        <v>50.329739845246316</v>
      </c>
      <c r="V2903" s="177">
        <v>50.329739845246316</v>
      </c>
      <c r="W2903" s="177">
        <v>1.2830389629921213</v>
      </c>
      <c r="X2903" s="177">
        <v>8.5152838293936348</v>
      </c>
      <c r="Y2903" s="177">
        <v>6.7537600000000007</v>
      </c>
      <c r="Z2903" s="177">
        <v>0</v>
      </c>
      <c r="AA2903" s="177">
        <v>48.983872303763235</v>
      </c>
      <c r="AB2903" s="177">
        <v>48.461318275711022</v>
      </c>
      <c r="AC2903" s="177">
        <v>44.432124444379539</v>
      </c>
      <c r="AD2903" s="177">
        <v>43.768019847407061</v>
      </c>
      <c r="AE2903" s="177">
        <v>10.606890896010393</v>
      </c>
      <c r="AF2903" s="177">
        <v>10.731652429935195</v>
      </c>
      <c r="AG2903" s="177">
        <v>52.44114390957678</v>
      </c>
      <c r="AH2903" s="177">
        <v>52.44114390957678</v>
      </c>
      <c r="AI2903" s="177">
        <v>52.44114390957678</v>
      </c>
      <c r="AJ2903" s="177">
        <v>7.3298142421504791</v>
      </c>
    </row>
    <row r="2904" spans="1:36" hidden="1" outlineLevel="1" x14ac:dyDescent="0.25">
      <c r="A2904" s="190">
        <f t="shared" si="788"/>
        <v>2026</v>
      </c>
      <c r="B2904" s="55">
        <f t="shared" si="789"/>
        <v>1</v>
      </c>
      <c r="C2904" s="55">
        <f t="shared" si="790"/>
        <v>9</v>
      </c>
      <c r="D2904" s="55">
        <f t="shared" si="784"/>
        <v>121</v>
      </c>
      <c r="F2904" s="63">
        <f t="shared" si="778"/>
        <v>46023.374999999978</v>
      </c>
      <c r="G2904" s="64">
        <f t="shared" si="786"/>
        <v>664.67962540714575</v>
      </c>
      <c r="H2904" s="64">
        <f t="shared" si="787"/>
        <v>41.150273021382965</v>
      </c>
      <c r="I2904" s="64">
        <f t="shared" si="787"/>
        <v>105.4669534807614</v>
      </c>
      <c r="J2904" s="64">
        <f t="shared" si="787"/>
        <v>152.81800703535859</v>
      </c>
      <c r="K2904" s="64">
        <f t="shared" si="787"/>
        <v>0</v>
      </c>
      <c r="L2904" s="64">
        <f t="shared" si="787"/>
        <v>0</v>
      </c>
      <c r="M2904" s="64">
        <f t="shared" si="787"/>
        <v>10.40645084114928</v>
      </c>
      <c r="N2904" s="64">
        <f t="shared" si="787"/>
        <v>354.83794102849339</v>
      </c>
      <c r="O2904" s="121"/>
      <c r="P2904" s="177">
        <v>2.9750000000000001</v>
      </c>
      <c r="Q2904" s="177">
        <v>52.988436176137697</v>
      </c>
      <c r="R2904" s="177">
        <v>52.988436176137697</v>
      </c>
      <c r="S2904" s="177">
        <v>19.197581894641903</v>
      </c>
      <c r="T2904" s="177">
        <v>13.383794074135812</v>
      </c>
      <c r="U2904" s="177">
        <v>52.988436176137697</v>
      </c>
      <c r="V2904" s="177">
        <v>52.988436176137697</v>
      </c>
      <c r="W2904" s="177">
        <v>3.281713786025346</v>
      </c>
      <c r="X2904" s="177">
        <v>14.90390421447947</v>
      </c>
      <c r="Y2904" s="177">
        <v>17.08304</v>
      </c>
      <c r="Z2904" s="177">
        <v>0</v>
      </c>
      <c r="AA2904" s="177">
        <v>50.203229269364087</v>
      </c>
      <c r="AB2904" s="177">
        <v>47.43053767162646</v>
      </c>
      <c r="AC2904" s="177">
        <v>45.250429382952078</v>
      </c>
      <c r="AD2904" s="177">
        <v>41.150273021382965</v>
      </c>
      <c r="AE2904" s="177">
        <v>15.967851336430265</v>
      </c>
      <c r="AF2904" s="177">
        <v>10.40645084114928</v>
      </c>
      <c r="AG2904" s="177">
        <v>50.939335678452863</v>
      </c>
      <c r="AH2904" s="177">
        <v>50.939335678452863</v>
      </c>
      <c r="AI2904" s="177">
        <v>50.939335678452863</v>
      </c>
      <c r="AJ2904" s="177">
        <v>18.674068175048621</v>
      </c>
    </row>
    <row r="2905" spans="1:36" hidden="1" outlineLevel="1" x14ac:dyDescent="0.25">
      <c r="A2905" s="190">
        <f t="shared" si="788"/>
        <v>2026</v>
      </c>
      <c r="B2905" s="55">
        <f t="shared" si="789"/>
        <v>1</v>
      </c>
      <c r="C2905" s="55">
        <f t="shared" si="790"/>
        <v>10</v>
      </c>
      <c r="D2905" s="55">
        <f t="shared" si="784"/>
        <v>121</v>
      </c>
      <c r="F2905" s="63">
        <f t="shared" si="778"/>
        <v>46023.416666666642</v>
      </c>
      <c r="G2905" s="64">
        <f t="shared" si="786"/>
        <v>671.20381911716561</v>
      </c>
      <c r="H2905" s="64">
        <f t="shared" ref="H2905:N2914" si="792">SUMIF($P$6:$AK$6,H$6,$P2905:$AK2905)</f>
        <v>41.489447373882577</v>
      </c>
      <c r="I2905" s="64">
        <f t="shared" si="792"/>
        <v>118.69895883920448</v>
      </c>
      <c r="J2905" s="64">
        <f t="shared" si="792"/>
        <v>138.40299476573236</v>
      </c>
      <c r="K2905" s="64">
        <f t="shared" si="792"/>
        <v>0</v>
      </c>
      <c r="L2905" s="64">
        <f t="shared" si="792"/>
        <v>0</v>
      </c>
      <c r="M2905" s="64">
        <f t="shared" si="792"/>
        <v>9.6747472663809724</v>
      </c>
      <c r="N2905" s="64">
        <f t="shared" si="792"/>
        <v>362.93767087196522</v>
      </c>
      <c r="O2905" s="121"/>
      <c r="P2905" s="177">
        <v>2.9750000000000001</v>
      </c>
      <c r="Q2905" s="177">
        <v>55.358591819955606</v>
      </c>
      <c r="R2905" s="177">
        <v>55.358591819955606</v>
      </c>
      <c r="S2905" s="177">
        <v>21.636589219213342</v>
      </c>
      <c r="T2905" s="177">
        <v>14.371011588917613</v>
      </c>
      <c r="U2905" s="177">
        <v>55.358591819955606</v>
      </c>
      <c r="V2905" s="177">
        <v>55.358591819955606</v>
      </c>
      <c r="W2905" s="177">
        <v>3.4174826063977832</v>
      </c>
      <c r="X2905" s="177">
        <v>14.949734765770797</v>
      </c>
      <c r="Y2905" s="177">
        <v>26.617759999999997</v>
      </c>
      <c r="Z2905" s="177">
        <v>0</v>
      </c>
      <c r="AA2905" s="177">
        <v>49.580109966543105</v>
      </c>
      <c r="AB2905" s="177">
        <v>45.820210559962916</v>
      </c>
      <c r="AC2905" s="177">
        <v>46.10298306563682</v>
      </c>
      <c r="AD2905" s="177">
        <v>41.489447373882577</v>
      </c>
      <c r="AE2905" s="177">
        <v>16.516473264877334</v>
      </c>
      <c r="AF2905" s="177">
        <v>9.6747472663809724</v>
      </c>
      <c r="AG2905" s="177">
        <v>46.134331588577453</v>
      </c>
      <c r="AH2905" s="177">
        <v>46.134331588577453</v>
      </c>
      <c r="AI2905" s="177">
        <v>46.134331588577453</v>
      </c>
      <c r="AJ2905" s="177">
        <v>18.214907394027605</v>
      </c>
    </row>
    <row r="2906" spans="1:36" hidden="1" outlineLevel="1" x14ac:dyDescent="0.25">
      <c r="A2906" s="190">
        <f t="shared" si="788"/>
        <v>2026</v>
      </c>
      <c r="B2906" s="55">
        <f t="shared" si="789"/>
        <v>1</v>
      </c>
      <c r="C2906" s="55">
        <f t="shared" si="790"/>
        <v>11</v>
      </c>
      <c r="D2906" s="55">
        <f t="shared" si="784"/>
        <v>121</v>
      </c>
      <c r="F2906" s="63">
        <f t="shared" si="778"/>
        <v>46023.458333333307</v>
      </c>
      <c r="G2906" s="64">
        <f t="shared" si="786"/>
        <v>672.65296090743584</v>
      </c>
      <c r="H2906" s="64">
        <f t="shared" si="792"/>
        <v>35.138781422792626</v>
      </c>
      <c r="I2906" s="64">
        <f t="shared" si="792"/>
        <v>121.47257146255451</v>
      </c>
      <c r="J2906" s="64">
        <f t="shared" si="792"/>
        <v>131.662332987421</v>
      </c>
      <c r="K2906" s="64">
        <f t="shared" si="792"/>
        <v>0</v>
      </c>
      <c r="L2906" s="64">
        <f t="shared" si="792"/>
        <v>0</v>
      </c>
      <c r="M2906" s="64">
        <f t="shared" si="792"/>
        <v>10.162549649559843</v>
      </c>
      <c r="N2906" s="64">
        <f t="shared" si="792"/>
        <v>374.21672538510785</v>
      </c>
      <c r="O2906" s="121"/>
      <c r="P2906" s="177">
        <v>2.9750000000000001</v>
      </c>
      <c r="Q2906" s="177">
        <v>58.419184107842185</v>
      </c>
      <c r="R2906" s="177">
        <v>58.419184107842185</v>
      </c>
      <c r="S2906" s="177">
        <v>22.43623780686146</v>
      </c>
      <c r="T2906" s="177">
        <v>15.348206286204826</v>
      </c>
      <c r="U2906" s="177">
        <v>58.419184107842185</v>
      </c>
      <c r="V2906" s="177">
        <v>58.419184107842185</v>
      </c>
      <c r="W2906" s="177">
        <v>3.2773964336568233</v>
      </c>
      <c r="X2906" s="177">
        <v>15.632304031160569</v>
      </c>
      <c r="Y2906" s="177">
        <v>29.001439999999999</v>
      </c>
      <c r="Z2906" s="177">
        <v>0</v>
      </c>
      <c r="AA2906" s="177">
        <v>49.397404735199515</v>
      </c>
      <c r="AB2906" s="177">
        <v>45.695278619557307</v>
      </c>
      <c r="AC2906" s="177">
        <v>45.447305598982275</v>
      </c>
      <c r="AD2906" s="177">
        <v>35.138781422792626</v>
      </c>
      <c r="AE2906" s="177">
        <v>14.504477158708951</v>
      </c>
      <c r="AF2906" s="177">
        <v>10.162549649559843</v>
      </c>
      <c r="AG2906" s="177">
        <v>43.887444329140337</v>
      </c>
      <c r="AH2906" s="177">
        <v>43.887444329140337</v>
      </c>
      <c r="AI2906" s="177">
        <v>43.887444329140337</v>
      </c>
      <c r="AJ2906" s="177">
        <v>18.297509745961879</v>
      </c>
    </row>
    <row r="2907" spans="1:36" hidden="1" outlineLevel="1" x14ac:dyDescent="0.25">
      <c r="A2907" s="190">
        <f t="shared" si="788"/>
        <v>2026</v>
      </c>
      <c r="B2907" s="55">
        <f t="shared" si="789"/>
        <v>1</v>
      </c>
      <c r="C2907" s="55">
        <f t="shared" si="790"/>
        <v>12</v>
      </c>
      <c r="D2907" s="55">
        <f t="shared" si="784"/>
        <v>121</v>
      </c>
      <c r="F2907" s="63">
        <f t="shared" si="778"/>
        <v>46023.499999999971</v>
      </c>
      <c r="G2907" s="64">
        <f t="shared" si="786"/>
        <v>682.85020195355742</v>
      </c>
      <c r="H2907" s="64">
        <f t="shared" si="792"/>
        <v>38.302404758750242</v>
      </c>
      <c r="I2907" s="64">
        <f t="shared" si="792"/>
        <v>123.04871058573269</v>
      </c>
      <c r="J2907" s="64">
        <f t="shared" si="792"/>
        <v>133.28550642613178</v>
      </c>
      <c r="K2907" s="64">
        <f t="shared" si="792"/>
        <v>0</v>
      </c>
      <c r="L2907" s="64">
        <f t="shared" si="792"/>
        <v>0</v>
      </c>
      <c r="M2907" s="64">
        <f t="shared" si="792"/>
        <v>10.40645084114928</v>
      </c>
      <c r="N2907" s="64">
        <f t="shared" si="792"/>
        <v>377.80712934179331</v>
      </c>
      <c r="O2907" s="121"/>
      <c r="P2907" s="177">
        <v>2.9750000000000001</v>
      </c>
      <c r="Q2907" s="177">
        <v>59.573346856136141</v>
      </c>
      <c r="R2907" s="177">
        <v>59.573346856136141</v>
      </c>
      <c r="S2907" s="177">
        <v>22.39322701618234</v>
      </c>
      <c r="T2907" s="177">
        <v>16.917047300029147</v>
      </c>
      <c r="U2907" s="177">
        <v>59.573346856136141</v>
      </c>
      <c r="V2907" s="177">
        <v>59.573346856136141</v>
      </c>
      <c r="W2907" s="177">
        <v>3.2162651983308148</v>
      </c>
      <c r="X2907" s="177">
        <v>15.629403220407823</v>
      </c>
      <c r="Y2907" s="177">
        <v>29.001439999999999</v>
      </c>
      <c r="Z2907" s="177">
        <v>0</v>
      </c>
      <c r="AA2907" s="177">
        <v>49.750327313233939</v>
      </c>
      <c r="AB2907" s="177">
        <v>45.030039435740491</v>
      </c>
      <c r="AC2907" s="177">
        <v>44.733375168274357</v>
      </c>
      <c r="AD2907" s="177">
        <v>38.302404758750242</v>
      </c>
      <c r="AE2907" s="177">
        <v>14.658391270246613</v>
      </c>
      <c r="AF2907" s="177">
        <v>10.40645084114928</v>
      </c>
      <c r="AG2907" s="177">
        <v>44.428502142043925</v>
      </c>
      <c r="AH2907" s="177">
        <v>44.428502142043925</v>
      </c>
      <c r="AI2907" s="177">
        <v>44.428502142043925</v>
      </c>
      <c r="AJ2907" s="177">
        <v>18.257936580535954</v>
      </c>
    </row>
    <row r="2908" spans="1:36" hidden="1" outlineLevel="1" x14ac:dyDescent="0.25">
      <c r="A2908" s="190">
        <f t="shared" si="788"/>
        <v>2026</v>
      </c>
      <c r="B2908" s="55">
        <f t="shared" si="789"/>
        <v>1</v>
      </c>
      <c r="C2908" s="55">
        <f t="shared" si="790"/>
        <v>13</v>
      </c>
      <c r="D2908" s="55">
        <f t="shared" si="784"/>
        <v>121</v>
      </c>
      <c r="F2908" s="63">
        <f t="shared" si="778"/>
        <v>46023.541666666635</v>
      </c>
      <c r="G2908" s="64">
        <f t="shared" si="786"/>
        <v>713.04057403975025</v>
      </c>
      <c r="H2908" s="64">
        <f t="shared" si="792"/>
        <v>39.383574784049287</v>
      </c>
      <c r="I2908" s="64">
        <f t="shared" si="792"/>
        <v>121.38101964213007</v>
      </c>
      <c r="J2908" s="64">
        <f t="shared" si="792"/>
        <v>164.06691845172122</v>
      </c>
      <c r="K2908" s="64">
        <f t="shared" si="792"/>
        <v>0</v>
      </c>
      <c r="L2908" s="64">
        <f t="shared" si="792"/>
        <v>0</v>
      </c>
      <c r="M2908" s="64">
        <f t="shared" si="792"/>
        <v>10.569051635542234</v>
      </c>
      <c r="N2908" s="64">
        <f t="shared" si="792"/>
        <v>377.64000952630738</v>
      </c>
      <c r="O2908" s="121"/>
      <c r="P2908" s="177">
        <v>2.9750000000000001</v>
      </c>
      <c r="Q2908" s="177">
        <v>60.088598083053085</v>
      </c>
      <c r="R2908" s="177">
        <v>60.088598083053085</v>
      </c>
      <c r="S2908" s="177">
        <v>17.453317267829348</v>
      </c>
      <c r="T2908" s="177">
        <v>16.417766948307477</v>
      </c>
      <c r="U2908" s="177">
        <v>60.088598083053085</v>
      </c>
      <c r="V2908" s="177">
        <v>60.088598083053085</v>
      </c>
      <c r="W2908" s="177">
        <v>3.5991601822311812</v>
      </c>
      <c r="X2908" s="177">
        <v>17.132425953094859</v>
      </c>
      <c r="Y2908" s="177">
        <v>27.412319999999998</v>
      </c>
      <c r="Z2908" s="177">
        <v>0</v>
      </c>
      <c r="AA2908" s="177">
        <v>47.767587452070998</v>
      </c>
      <c r="AB2908" s="177">
        <v>44.751386693849071</v>
      </c>
      <c r="AC2908" s="177">
        <v>44.766643048174984</v>
      </c>
      <c r="AD2908" s="177">
        <v>39.383574784049287</v>
      </c>
      <c r="AE2908" s="177">
        <v>16.421772124907218</v>
      </c>
      <c r="AF2908" s="177">
        <v>10.569051635542234</v>
      </c>
      <c r="AG2908" s="177">
        <v>54.688972817240412</v>
      </c>
      <c r="AH2908" s="177">
        <v>54.688972817240412</v>
      </c>
      <c r="AI2908" s="177">
        <v>54.688972817240412</v>
      </c>
      <c r="AJ2908" s="177">
        <v>19.969257165759984</v>
      </c>
    </row>
    <row r="2909" spans="1:36" hidden="1" outlineLevel="1" x14ac:dyDescent="0.25">
      <c r="A2909" s="190">
        <f t="shared" si="788"/>
        <v>2026</v>
      </c>
      <c r="B2909" s="55">
        <f t="shared" si="789"/>
        <v>1</v>
      </c>
      <c r="C2909" s="55">
        <f t="shared" si="790"/>
        <v>14</v>
      </c>
      <c r="D2909" s="55">
        <f t="shared" si="784"/>
        <v>121</v>
      </c>
      <c r="F2909" s="63">
        <f t="shared" si="778"/>
        <v>46023.583333333299</v>
      </c>
      <c r="G2909" s="64">
        <f t="shared" si="786"/>
        <v>702.66286666602957</v>
      </c>
      <c r="H2909" s="64">
        <f t="shared" si="792"/>
        <v>44.687815754256114</v>
      </c>
      <c r="I2909" s="64">
        <f t="shared" si="792"/>
        <v>105.87004504518667</v>
      </c>
      <c r="J2909" s="64">
        <f t="shared" si="792"/>
        <v>166.46714675919475</v>
      </c>
      <c r="K2909" s="64">
        <f t="shared" si="792"/>
        <v>0</v>
      </c>
      <c r="L2909" s="64">
        <f t="shared" si="792"/>
        <v>0</v>
      </c>
      <c r="M2909" s="64">
        <f t="shared" si="792"/>
        <v>10.325150443952801</v>
      </c>
      <c r="N2909" s="64">
        <f t="shared" si="792"/>
        <v>375.31270866343925</v>
      </c>
      <c r="O2909" s="121"/>
      <c r="P2909" s="177">
        <v>2.9750000000000001</v>
      </c>
      <c r="Q2909" s="177">
        <v>59.037485580142537</v>
      </c>
      <c r="R2909" s="177">
        <v>59.037485580142537</v>
      </c>
      <c r="S2909" s="177">
        <v>9.3854443238695371</v>
      </c>
      <c r="T2909" s="177">
        <v>10.407617446953925</v>
      </c>
      <c r="U2909" s="177">
        <v>59.037485580142537</v>
      </c>
      <c r="V2909" s="177">
        <v>59.037485580142537</v>
      </c>
      <c r="W2909" s="177">
        <v>3.5564022546665206</v>
      </c>
      <c r="X2909" s="177">
        <v>18.098509653948735</v>
      </c>
      <c r="Y2909" s="177">
        <v>21.05584</v>
      </c>
      <c r="Z2909" s="177">
        <v>0</v>
      </c>
      <c r="AA2909" s="177">
        <v>49.929092755602596</v>
      </c>
      <c r="AB2909" s="177">
        <v>43.983466573352672</v>
      </c>
      <c r="AC2909" s="177">
        <v>45.250207013913823</v>
      </c>
      <c r="AD2909" s="177">
        <v>44.687815754256114</v>
      </c>
      <c r="AE2909" s="177">
        <v>17.287489065171265</v>
      </c>
      <c r="AF2909" s="177">
        <v>10.325150443952801</v>
      </c>
      <c r="AG2909" s="177">
        <v>55.48904891973158</v>
      </c>
      <c r="AH2909" s="177">
        <v>55.48904891973158</v>
      </c>
      <c r="AI2909" s="177">
        <v>55.48904891973158</v>
      </c>
      <c r="AJ2909" s="177">
        <v>23.103742300576688</v>
      </c>
    </row>
    <row r="2910" spans="1:36" hidden="1" outlineLevel="1" x14ac:dyDescent="0.25">
      <c r="A2910" s="190">
        <f t="shared" si="788"/>
        <v>2026</v>
      </c>
      <c r="B2910" s="55">
        <f t="shared" si="789"/>
        <v>1</v>
      </c>
      <c r="C2910" s="55">
        <f t="shared" si="790"/>
        <v>15</v>
      </c>
      <c r="D2910" s="55">
        <f t="shared" si="784"/>
        <v>121</v>
      </c>
      <c r="F2910" s="63">
        <f t="shared" si="778"/>
        <v>46023.624999999964</v>
      </c>
      <c r="G2910" s="64">
        <f t="shared" si="786"/>
        <v>561.38686681900549</v>
      </c>
      <c r="H2910" s="64">
        <f t="shared" si="792"/>
        <v>28.095530752332273</v>
      </c>
      <c r="I2910" s="64">
        <f t="shared" si="792"/>
        <v>66.5071857961604</v>
      </c>
      <c r="J2910" s="64">
        <f t="shared" si="792"/>
        <v>93.189825680006692</v>
      </c>
      <c r="K2910" s="64">
        <f t="shared" si="792"/>
        <v>0</v>
      </c>
      <c r="L2910" s="64">
        <f t="shared" si="792"/>
        <v>0</v>
      </c>
      <c r="M2910" s="64">
        <f t="shared" si="792"/>
        <v>9.9186484579704057</v>
      </c>
      <c r="N2910" s="64">
        <f t="shared" si="792"/>
        <v>363.67567613253567</v>
      </c>
      <c r="O2910" s="121"/>
      <c r="P2910" s="177">
        <v>2.9750000000000001</v>
      </c>
      <c r="Q2910" s="177">
        <v>55.96658826771759</v>
      </c>
      <c r="R2910" s="177">
        <v>55.96658826771759</v>
      </c>
      <c r="S2910" s="177">
        <v>2.3748171802057016</v>
      </c>
      <c r="T2910" s="177">
        <v>1.6600185725692662</v>
      </c>
      <c r="U2910" s="177">
        <v>55.96658826771759</v>
      </c>
      <c r="V2910" s="177">
        <v>55.96658826771759</v>
      </c>
      <c r="W2910" s="177">
        <v>2.3339422078350038</v>
      </c>
      <c r="X2910" s="177">
        <v>14.529991779617049</v>
      </c>
      <c r="Y2910" s="177">
        <v>9.1374399999999998</v>
      </c>
      <c r="Z2910" s="177">
        <v>0</v>
      </c>
      <c r="AA2910" s="177">
        <v>50.203328965048925</v>
      </c>
      <c r="AB2910" s="177">
        <v>44.53008047598945</v>
      </c>
      <c r="AC2910" s="177">
        <v>45.075913620626942</v>
      </c>
      <c r="AD2910" s="177">
        <v>28.095530752332273</v>
      </c>
      <c r="AE2910" s="177">
        <v>15.31351958587995</v>
      </c>
      <c r="AF2910" s="177">
        <v>9.9186484579704057</v>
      </c>
      <c r="AG2910" s="177">
        <v>31.0632752266689</v>
      </c>
      <c r="AH2910" s="177">
        <v>31.0632752266689</v>
      </c>
      <c r="AI2910" s="177">
        <v>31.0632752266689</v>
      </c>
      <c r="AJ2910" s="177">
        <v>18.182456470053424</v>
      </c>
    </row>
    <row r="2911" spans="1:36" hidden="1" outlineLevel="1" x14ac:dyDescent="0.25">
      <c r="A2911" s="190">
        <f t="shared" si="788"/>
        <v>2026</v>
      </c>
      <c r="B2911" s="55">
        <f t="shared" si="789"/>
        <v>1</v>
      </c>
      <c r="C2911" s="55">
        <f t="shared" si="790"/>
        <v>16</v>
      </c>
      <c r="D2911" s="55">
        <f t="shared" si="784"/>
        <v>121</v>
      </c>
      <c r="F2911" s="63">
        <f t="shared" si="778"/>
        <v>46023.666666666628</v>
      </c>
      <c r="G2911" s="64">
        <f t="shared" si="786"/>
        <v>384.96951562153311</v>
      </c>
      <c r="H2911" s="64">
        <f t="shared" si="792"/>
        <v>0.79030595091141365</v>
      </c>
      <c r="I2911" s="64">
        <f t="shared" si="792"/>
        <v>10.750888497409573</v>
      </c>
      <c r="J2911" s="64">
        <f t="shared" si="792"/>
        <v>2.4483937574984611</v>
      </c>
      <c r="K2911" s="64">
        <f t="shared" si="792"/>
        <v>0</v>
      </c>
      <c r="L2911" s="64">
        <f t="shared" si="792"/>
        <v>0</v>
      </c>
      <c r="M2911" s="64">
        <f t="shared" si="792"/>
        <v>10.081249252363362</v>
      </c>
      <c r="N2911" s="64">
        <f t="shared" si="792"/>
        <v>360.89867816335027</v>
      </c>
      <c r="O2911" s="121"/>
      <c r="P2911" s="177">
        <v>2.9750000000000001</v>
      </c>
      <c r="Q2911" s="177">
        <v>55.595607384337391</v>
      </c>
      <c r="R2911" s="177">
        <v>55.595607384337391</v>
      </c>
      <c r="S2911" s="177">
        <v>0</v>
      </c>
      <c r="T2911" s="177">
        <v>0</v>
      </c>
      <c r="U2911" s="177">
        <v>55.595607384337391</v>
      </c>
      <c r="V2911" s="177">
        <v>55.595607384337391</v>
      </c>
      <c r="W2911" s="177">
        <v>0.39706284004415637</v>
      </c>
      <c r="X2911" s="177">
        <v>2.7912892767812898</v>
      </c>
      <c r="Y2911" s="177">
        <v>0.79456000000000004</v>
      </c>
      <c r="Z2911" s="177">
        <v>0</v>
      </c>
      <c r="AA2911" s="177">
        <v>50.004177968614172</v>
      </c>
      <c r="AB2911" s="177">
        <v>44.192423641807054</v>
      </c>
      <c r="AC2911" s="177">
        <v>44.319647015579449</v>
      </c>
      <c r="AD2911" s="177">
        <v>0.79030595091141365</v>
      </c>
      <c r="AE2911" s="177">
        <v>3.0675574227626106</v>
      </c>
      <c r="AF2911" s="177">
        <v>10.081249252363362</v>
      </c>
      <c r="AG2911" s="177">
        <v>0.81613125249948704</v>
      </c>
      <c r="AH2911" s="177">
        <v>0.81613125249948704</v>
      </c>
      <c r="AI2911" s="177">
        <v>0.81613125249948704</v>
      </c>
      <c r="AJ2911" s="177">
        <v>0.725418957821515</v>
      </c>
    </row>
    <row r="2912" spans="1:36" hidden="1" outlineLevel="1" x14ac:dyDescent="0.25">
      <c r="A2912" s="190">
        <f t="shared" si="788"/>
        <v>2026</v>
      </c>
      <c r="B2912" s="55">
        <f t="shared" si="789"/>
        <v>1</v>
      </c>
      <c r="C2912" s="55">
        <f t="shared" si="790"/>
        <v>17</v>
      </c>
      <c r="D2912" s="55">
        <f t="shared" si="784"/>
        <v>121</v>
      </c>
      <c r="F2912" s="63">
        <f t="shared" si="778"/>
        <v>46023.708333333292</v>
      </c>
      <c r="G2912" s="64">
        <f t="shared" si="786"/>
        <v>371.119944891643</v>
      </c>
      <c r="H2912" s="64">
        <f t="shared" si="792"/>
        <v>0</v>
      </c>
      <c r="I2912" s="64">
        <f t="shared" si="792"/>
        <v>2.9750000000000001</v>
      </c>
      <c r="J2912" s="64">
        <f t="shared" si="792"/>
        <v>0</v>
      </c>
      <c r="K2912" s="64">
        <f t="shared" si="792"/>
        <v>0</v>
      </c>
      <c r="L2912" s="64">
        <f t="shared" si="792"/>
        <v>0</v>
      </c>
      <c r="M2912" s="64">
        <f t="shared" si="792"/>
        <v>10.24385004675632</v>
      </c>
      <c r="N2912" s="64">
        <f t="shared" si="792"/>
        <v>357.9010948448867</v>
      </c>
      <c r="O2912" s="121"/>
      <c r="P2912" s="177">
        <v>2.9750000000000001</v>
      </c>
      <c r="Q2912" s="177">
        <v>54.596020004118529</v>
      </c>
      <c r="R2912" s="177">
        <v>54.596020004118529</v>
      </c>
      <c r="S2912" s="177">
        <v>0</v>
      </c>
      <c r="T2912" s="177">
        <v>0</v>
      </c>
      <c r="U2912" s="177">
        <v>54.596020004118529</v>
      </c>
      <c r="V2912" s="177">
        <v>54.596020004118529</v>
      </c>
      <c r="W2912" s="177">
        <v>0</v>
      </c>
      <c r="X2912" s="177">
        <v>0</v>
      </c>
      <c r="Y2912" s="177">
        <v>0</v>
      </c>
      <c r="Z2912" s="177">
        <v>0</v>
      </c>
      <c r="AA2912" s="177">
        <v>49.832981730705754</v>
      </c>
      <c r="AB2912" s="177">
        <v>45.703016333967369</v>
      </c>
      <c r="AC2912" s="177">
        <v>43.98101676373949</v>
      </c>
      <c r="AD2912" s="177">
        <v>0</v>
      </c>
      <c r="AE2912" s="177">
        <v>0</v>
      </c>
      <c r="AF2912" s="177">
        <v>10.24385004675632</v>
      </c>
      <c r="AG2912" s="177">
        <v>0</v>
      </c>
      <c r="AH2912" s="177">
        <v>0</v>
      </c>
      <c r="AI2912" s="177">
        <v>0</v>
      </c>
      <c r="AJ2912" s="177">
        <v>0</v>
      </c>
    </row>
    <row r="2913" spans="1:36" hidden="1" outlineLevel="1" x14ac:dyDescent="0.25">
      <c r="A2913" s="190">
        <f t="shared" si="788"/>
        <v>2026</v>
      </c>
      <c r="B2913" s="55">
        <f t="shared" si="789"/>
        <v>1</v>
      </c>
      <c r="C2913" s="55">
        <f t="shared" si="790"/>
        <v>18</v>
      </c>
      <c r="D2913" s="55">
        <f t="shared" si="784"/>
        <v>121</v>
      </c>
      <c r="F2913" s="63">
        <f t="shared" si="778"/>
        <v>46023.749999999956</v>
      </c>
      <c r="G2913" s="64">
        <f t="shared" si="786"/>
        <v>355.50174635005669</v>
      </c>
      <c r="H2913" s="64">
        <f t="shared" si="792"/>
        <v>0</v>
      </c>
      <c r="I2913" s="64">
        <f t="shared" si="792"/>
        <v>2.9750000000000001</v>
      </c>
      <c r="J2913" s="64">
        <f t="shared" si="792"/>
        <v>0</v>
      </c>
      <c r="K2913" s="64">
        <f t="shared" si="792"/>
        <v>0</v>
      </c>
      <c r="L2913" s="64">
        <f t="shared" si="792"/>
        <v>0</v>
      </c>
      <c r="M2913" s="64">
        <f t="shared" si="792"/>
        <v>11.300755210310541</v>
      </c>
      <c r="N2913" s="64">
        <f t="shared" si="792"/>
        <v>341.22599113974616</v>
      </c>
      <c r="O2913" s="121"/>
      <c r="P2913" s="177">
        <v>2.9750000000000001</v>
      </c>
      <c r="Q2913" s="177">
        <v>50.71102575316484</v>
      </c>
      <c r="R2913" s="177">
        <v>50.71102575316484</v>
      </c>
      <c r="S2913" s="177">
        <v>0</v>
      </c>
      <c r="T2913" s="177">
        <v>0</v>
      </c>
      <c r="U2913" s="177">
        <v>50.71102575316484</v>
      </c>
      <c r="V2913" s="177">
        <v>50.71102575316484</v>
      </c>
      <c r="W2913" s="177">
        <v>0</v>
      </c>
      <c r="X2913" s="177">
        <v>0</v>
      </c>
      <c r="Y2913" s="177">
        <v>0</v>
      </c>
      <c r="Z2913" s="177">
        <v>0</v>
      </c>
      <c r="AA2913" s="177">
        <v>47.592039371742587</v>
      </c>
      <c r="AB2913" s="177">
        <v>46.383762672194358</v>
      </c>
      <c r="AC2913" s="177">
        <v>44.406086083149916</v>
      </c>
      <c r="AD2913" s="177">
        <v>0</v>
      </c>
      <c r="AE2913" s="177">
        <v>0</v>
      </c>
      <c r="AF2913" s="177">
        <v>11.300755210310541</v>
      </c>
      <c r="AG2913" s="177">
        <v>0</v>
      </c>
      <c r="AH2913" s="177">
        <v>0</v>
      </c>
      <c r="AI2913" s="177">
        <v>0</v>
      </c>
      <c r="AJ2913" s="177">
        <v>0</v>
      </c>
    </row>
    <row r="2914" spans="1:36" hidden="1" outlineLevel="1" x14ac:dyDescent="0.25">
      <c r="A2914" s="190">
        <f t="shared" si="788"/>
        <v>2026</v>
      </c>
      <c r="B2914" s="55">
        <f t="shared" si="789"/>
        <v>1</v>
      </c>
      <c r="C2914" s="55">
        <f t="shared" si="790"/>
        <v>19</v>
      </c>
      <c r="D2914" s="55">
        <f t="shared" si="784"/>
        <v>121</v>
      </c>
      <c r="F2914" s="63">
        <f t="shared" si="778"/>
        <v>46023.791666666621</v>
      </c>
      <c r="G2914" s="64">
        <f t="shared" si="786"/>
        <v>346.134201310457</v>
      </c>
      <c r="H2914" s="64">
        <f t="shared" si="792"/>
        <v>0</v>
      </c>
      <c r="I2914" s="64">
        <f t="shared" si="792"/>
        <v>2.9750000000000001</v>
      </c>
      <c r="J2914" s="64">
        <f t="shared" si="792"/>
        <v>0</v>
      </c>
      <c r="K2914" s="64">
        <f t="shared" si="792"/>
        <v>0</v>
      </c>
      <c r="L2914" s="64">
        <f t="shared" si="792"/>
        <v>0</v>
      </c>
      <c r="M2914" s="64">
        <f t="shared" si="792"/>
        <v>11.382055607507024</v>
      </c>
      <c r="N2914" s="64">
        <f t="shared" si="792"/>
        <v>331.77714570294995</v>
      </c>
      <c r="O2914" s="121"/>
      <c r="P2914" s="177">
        <v>2.9750000000000001</v>
      </c>
      <c r="Q2914" s="177">
        <v>48.196599765810191</v>
      </c>
      <c r="R2914" s="177">
        <v>48.196599765810191</v>
      </c>
      <c r="S2914" s="177">
        <v>0</v>
      </c>
      <c r="T2914" s="177">
        <v>0</v>
      </c>
      <c r="U2914" s="177">
        <v>48.196599765810191</v>
      </c>
      <c r="V2914" s="177">
        <v>48.196599765810191</v>
      </c>
      <c r="W2914" s="177">
        <v>0</v>
      </c>
      <c r="X2914" s="177">
        <v>0</v>
      </c>
      <c r="Y2914" s="177">
        <v>0</v>
      </c>
      <c r="Z2914" s="177">
        <v>0</v>
      </c>
      <c r="AA2914" s="177">
        <v>46.748454899953671</v>
      </c>
      <c r="AB2914" s="177">
        <v>47.171376688081565</v>
      </c>
      <c r="AC2914" s="177">
        <v>45.07091505167395</v>
      </c>
      <c r="AD2914" s="177">
        <v>0</v>
      </c>
      <c r="AE2914" s="177">
        <v>0</v>
      </c>
      <c r="AF2914" s="177">
        <v>11.382055607507024</v>
      </c>
      <c r="AG2914" s="177">
        <v>0</v>
      </c>
      <c r="AH2914" s="177">
        <v>0</v>
      </c>
      <c r="AI2914" s="177">
        <v>0</v>
      </c>
      <c r="AJ2914" s="177">
        <v>0</v>
      </c>
    </row>
    <row r="2915" spans="1:36" hidden="1" outlineLevel="1" x14ac:dyDescent="0.25">
      <c r="A2915" s="190">
        <f t="shared" si="788"/>
        <v>2026</v>
      </c>
      <c r="B2915" s="55">
        <f t="shared" si="789"/>
        <v>1</v>
      </c>
      <c r="C2915" s="55">
        <f t="shared" si="790"/>
        <v>20</v>
      </c>
      <c r="D2915" s="55">
        <f t="shared" si="784"/>
        <v>121</v>
      </c>
      <c r="F2915" s="63">
        <f t="shared" si="778"/>
        <v>46023.833333333285</v>
      </c>
      <c r="G2915" s="64">
        <f t="shared" si="786"/>
        <v>340.13950543836972</v>
      </c>
      <c r="H2915" s="64">
        <f t="shared" ref="H2915:N2924" si="793">SUMIF($P$6:$AK$6,H$6,$P2915:$AK2915)</f>
        <v>0</v>
      </c>
      <c r="I2915" s="64">
        <f t="shared" si="793"/>
        <v>2.9750000000000001</v>
      </c>
      <c r="J2915" s="64">
        <f t="shared" si="793"/>
        <v>0</v>
      </c>
      <c r="K2915" s="64">
        <f t="shared" si="793"/>
        <v>0</v>
      </c>
      <c r="L2915" s="64">
        <f t="shared" si="793"/>
        <v>0</v>
      </c>
      <c r="M2915" s="64">
        <f t="shared" si="793"/>
        <v>11.707257196292936</v>
      </c>
      <c r="N2915" s="64">
        <f t="shared" si="793"/>
        <v>325.45724824207679</v>
      </c>
      <c r="O2915" s="121"/>
      <c r="P2915" s="177">
        <v>2.9750000000000001</v>
      </c>
      <c r="Q2915" s="177">
        <v>46.743591305904431</v>
      </c>
      <c r="R2915" s="177">
        <v>46.743591305904431</v>
      </c>
      <c r="S2915" s="177">
        <v>0</v>
      </c>
      <c r="T2915" s="177">
        <v>0</v>
      </c>
      <c r="U2915" s="177">
        <v>46.743591305904431</v>
      </c>
      <c r="V2915" s="177">
        <v>46.743591305904431</v>
      </c>
      <c r="W2915" s="177">
        <v>0</v>
      </c>
      <c r="X2915" s="177">
        <v>0</v>
      </c>
      <c r="Y2915" s="177">
        <v>0</v>
      </c>
      <c r="Z2915" s="177">
        <v>0</v>
      </c>
      <c r="AA2915" s="177">
        <v>48.302080377682294</v>
      </c>
      <c r="AB2915" s="177">
        <v>47.227983715580933</v>
      </c>
      <c r="AC2915" s="177">
        <v>42.952818925195814</v>
      </c>
      <c r="AD2915" s="177">
        <v>0</v>
      </c>
      <c r="AE2915" s="177">
        <v>0</v>
      </c>
      <c r="AF2915" s="177">
        <v>11.707257196292936</v>
      </c>
      <c r="AG2915" s="177">
        <v>0</v>
      </c>
      <c r="AH2915" s="177">
        <v>0</v>
      </c>
      <c r="AI2915" s="177">
        <v>0</v>
      </c>
      <c r="AJ2915" s="177">
        <v>0</v>
      </c>
    </row>
    <row r="2916" spans="1:36" hidden="1" outlineLevel="1" x14ac:dyDescent="0.25">
      <c r="A2916" s="190">
        <f t="shared" si="788"/>
        <v>2026</v>
      </c>
      <c r="B2916" s="55">
        <f t="shared" si="789"/>
        <v>1</v>
      </c>
      <c r="C2916" s="55">
        <f t="shared" si="790"/>
        <v>21</v>
      </c>
      <c r="D2916" s="55">
        <f t="shared" si="784"/>
        <v>121</v>
      </c>
      <c r="F2916" s="63">
        <f t="shared" si="778"/>
        <v>46023.874999999949</v>
      </c>
      <c r="G2916" s="64">
        <f t="shared" si="786"/>
        <v>344.62893541520788</v>
      </c>
      <c r="H2916" s="64">
        <f t="shared" si="793"/>
        <v>0</v>
      </c>
      <c r="I2916" s="64">
        <f t="shared" si="793"/>
        <v>2.9750000000000001</v>
      </c>
      <c r="J2916" s="64">
        <f t="shared" si="793"/>
        <v>0</v>
      </c>
      <c r="K2916" s="64">
        <f t="shared" si="793"/>
        <v>0</v>
      </c>
      <c r="L2916" s="64">
        <f t="shared" si="793"/>
        <v>0</v>
      </c>
      <c r="M2916" s="64">
        <f t="shared" si="793"/>
        <v>11.463356004703503</v>
      </c>
      <c r="N2916" s="64">
        <f t="shared" si="793"/>
        <v>330.19057941050437</v>
      </c>
      <c r="O2916" s="121"/>
      <c r="P2916" s="177">
        <v>2.9750000000000001</v>
      </c>
      <c r="Q2916" s="177">
        <v>47.743178686123287</v>
      </c>
      <c r="R2916" s="177">
        <v>47.743178686123287</v>
      </c>
      <c r="S2916" s="177">
        <v>0</v>
      </c>
      <c r="T2916" s="177">
        <v>0</v>
      </c>
      <c r="U2916" s="177">
        <v>47.743178686123287</v>
      </c>
      <c r="V2916" s="177">
        <v>47.743178686123287</v>
      </c>
      <c r="W2916" s="177">
        <v>0</v>
      </c>
      <c r="X2916" s="177">
        <v>0</v>
      </c>
      <c r="Y2916" s="177">
        <v>0</v>
      </c>
      <c r="Z2916" s="177">
        <v>0</v>
      </c>
      <c r="AA2916" s="177">
        <v>48.693350125574867</v>
      </c>
      <c r="AB2916" s="177">
        <v>47.736727034590494</v>
      </c>
      <c r="AC2916" s="177">
        <v>42.787787505845898</v>
      </c>
      <c r="AD2916" s="177">
        <v>0</v>
      </c>
      <c r="AE2916" s="177">
        <v>0</v>
      </c>
      <c r="AF2916" s="177">
        <v>11.463356004703503</v>
      </c>
      <c r="AG2916" s="177">
        <v>0</v>
      </c>
      <c r="AH2916" s="177">
        <v>0</v>
      </c>
      <c r="AI2916" s="177">
        <v>0</v>
      </c>
      <c r="AJ2916" s="177">
        <v>0</v>
      </c>
    </row>
    <row r="2917" spans="1:36" hidden="1" outlineLevel="1" x14ac:dyDescent="0.25">
      <c r="A2917" s="190">
        <f t="shared" si="788"/>
        <v>2026</v>
      </c>
      <c r="B2917" s="55">
        <f t="shared" si="789"/>
        <v>1</v>
      </c>
      <c r="C2917" s="55">
        <f t="shared" si="790"/>
        <v>22</v>
      </c>
      <c r="D2917" s="55">
        <f t="shared" si="784"/>
        <v>121</v>
      </c>
      <c r="F2917" s="63">
        <f t="shared" si="778"/>
        <v>46023.916666666613</v>
      </c>
      <c r="G2917" s="64">
        <f t="shared" si="786"/>
        <v>343.47009264716496</v>
      </c>
      <c r="H2917" s="64">
        <f t="shared" si="793"/>
        <v>0</v>
      </c>
      <c r="I2917" s="64">
        <f t="shared" si="793"/>
        <v>2.9750000000000001</v>
      </c>
      <c r="J2917" s="64">
        <f t="shared" si="793"/>
        <v>0</v>
      </c>
      <c r="K2917" s="64">
        <f t="shared" si="793"/>
        <v>0</v>
      </c>
      <c r="L2917" s="64">
        <f t="shared" si="793"/>
        <v>0</v>
      </c>
      <c r="M2917" s="64">
        <f t="shared" si="793"/>
        <v>11.544656401899978</v>
      </c>
      <c r="N2917" s="64">
        <f t="shared" si="793"/>
        <v>328.950436245265</v>
      </c>
      <c r="O2917" s="121"/>
      <c r="P2917" s="177">
        <v>2.9750000000000001</v>
      </c>
      <c r="Q2917" s="177">
        <v>48.021414348658446</v>
      </c>
      <c r="R2917" s="177">
        <v>48.021414348658446</v>
      </c>
      <c r="S2917" s="177">
        <v>0</v>
      </c>
      <c r="T2917" s="177">
        <v>0</v>
      </c>
      <c r="U2917" s="177">
        <v>48.021414348658446</v>
      </c>
      <c r="V2917" s="177">
        <v>48.021414348658446</v>
      </c>
      <c r="W2917" s="177">
        <v>0</v>
      </c>
      <c r="X2917" s="177">
        <v>0</v>
      </c>
      <c r="Y2917" s="177">
        <v>0</v>
      </c>
      <c r="Z2917" s="177">
        <v>0</v>
      </c>
      <c r="AA2917" s="177">
        <v>45.412973215686876</v>
      </c>
      <c r="AB2917" s="177">
        <v>48.106528883248828</v>
      </c>
      <c r="AC2917" s="177">
        <v>43.345276751695522</v>
      </c>
      <c r="AD2917" s="177">
        <v>0</v>
      </c>
      <c r="AE2917" s="177">
        <v>0</v>
      </c>
      <c r="AF2917" s="177">
        <v>11.544656401899978</v>
      </c>
      <c r="AG2917" s="177">
        <v>0</v>
      </c>
      <c r="AH2917" s="177">
        <v>0</v>
      </c>
      <c r="AI2917" s="177">
        <v>0</v>
      </c>
      <c r="AJ2917" s="177">
        <v>0</v>
      </c>
    </row>
    <row r="2918" spans="1:36" hidden="1" outlineLevel="1" x14ac:dyDescent="0.25">
      <c r="A2918" s="190">
        <f t="shared" si="788"/>
        <v>2026</v>
      </c>
      <c r="B2918" s="55">
        <f t="shared" si="789"/>
        <v>1</v>
      </c>
      <c r="C2918" s="55">
        <f t="shared" si="790"/>
        <v>23</v>
      </c>
      <c r="D2918" s="55">
        <f t="shared" si="784"/>
        <v>121</v>
      </c>
      <c r="F2918" s="63">
        <f t="shared" si="778"/>
        <v>46023.958333333278</v>
      </c>
      <c r="G2918" s="64">
        <f t="shared" si="786"/>
        <v>351.15007722578133</v>
      </c>
      <c r="H2918" s="64">
        <f t="shared" si="793"/>
        <v>0</v>
      </c>
      <c r="I2918" s="64">
        <f t="shared" si="793"/>
        <v>2.9750000000000001</v>
      </c>
      <c r="J2918" s="64">
        <f t="shared" si="793"/>
        <v>0</v>
      </c>
      <c r="K2918" s="64">
        <f t="shared" si="793"/>
        <v>0</v>
      </c>
      <c r="L2918" s="64">
        <f t="shared" si="793"/>
        <v>0</v>
      </c>
      <c r="M2918" s="64">
        <f t="shared" si="793"/>
        <v>11.219454813114066</v>
      </c>
      <c r="N2918" s="64">
        <f t="shared" si="793"/>
        <v>336.95562241266725</v>
      </c>
      <c r="O2918" s="121"/>
      <c r="P2918" s="177">
        <v>2.9750000000000001</v>
      </c>
      <c r="Q2918" s="177">
        <v>50.566755409628087</v>
      </c>
      <c r="R2918" s="177">
        <v>50.566755409628087</v>
      </c>
      <c r="S2918" s="177">
        <v>0</v>
      </c>
      <c r="T2918" s="177">
        <v>0</v>
      </c>
      <c r="U2918" s="177">
        <v>50.566755409628087</v>
      </c>
      <c r="V2918" s="177">
        <v>50.566755409628087</v>
      </c>
      <c r="W2918" s="177">
        <v>0</v>
      </c>
      <c r="X2918" s="177">
        <v>0</v>
      </c>
      <c r="Y2918" s="177">
        <v>0</v>
      </c>
      <c r="Z2918" s="177">
        <v>0</v>
      </c>
      <c r="AA2918" s="177">
        <v>44.790521253088244</v>
      </c>
      <c r="AB2918" s="177">
        <v>48.791403776876535</v>
      </c>
      <c r="AC2918" s="177">
        <v>41.10667574419017</v>
      </c>
      <c r="AD2918" s="177">
        <v>0</v>
      </c>
      <c r="AE2918" s="177">
        <v>0</v>
      </c>
      <c r="AF2918" s="177">
        <v>11.219454813114066</v>
      </c>
      <c r="AG2918" s="177">
        <v>0</v>
      </c>
      <c r="AH2918" s="177">
        <v>0</v>
      </c>
      <c r="AI2918" s="177">
        <v>0</v>
      </c>
      <c r="AJ2918" s="177">
        <v>0</v>
      </c>
    </row>
    <row r="2919" spans="1:36" hidden="1" outlineLevel="1" x14ac:dyDescent="0.25">
      <c r="A2919" s="190">
        <f t="shared" si="788"/>
        <v>2026</v>
      </c>
      <c r="B2919" s="55">
        <f t="shared" si="789"/>
        <v>2</v>
      </c>
      <c r="C2919" s="55">
        <f t="shared" si="790"/>
        <v>0</v>
      </c>
      <c r="D2919" s="55">
        <f t="shared" si="784"/>
        <v>122</v>
      </c>
      <c r="F2919" s="63">
        <f t="shared" ref="F2919" si="794">EDATE(F2895,1)</f>
        <v>46054</v>
      </c>
      <c r="G2919" s="64">
        <f t="shared" si="786"/>
        <v>307.53883576046297</v>
      </c>
      <c r="H2919" s="64">
        <f t="shared" si="793"/>
        <v>0</v>
      </c>
      <c r="I2919" s="64">
        <f t="shared" si="793"/>
        <v>2.9750000000000001</v>
      </c>
      <c r="J2919" s="64">
        <f t="shared" si="793"/>
        <v>0</v>
      </c>
      <c r="K2919" s="64">
        <f t="shared" si="793"/>
        <v>0</v>
      </c>
      <c r="L2919" s="64">
        <f t="shared" si="793"/>
        <v>0</v>
      </c>
      <c r="M2919" s="64">
        <f t="shared" si="793"/>
        <v>15.28188883898974</v>
      </c>
      <c r="N2919" s="64">
        <f t="shared" si="793"/>
        <v>289.28194692147321</v>
      </c>
      <c r="O2919" s="121"/>
      <c r="P2919" s="177">
        <v>2.9750000000000001</v>
      </c>
      <c r="Q2919" s="177">
        <v>41.405588595044982</v>
      </c>
      <c r="R2919" s="177">
        <v>41.405588595044982</v>
      </c>
      <c r="S2919" s="177">
        <v>0</v>
      </c>
      <c r="T2919" s="177">
        <v>0</v>
      </c>
      <c r="U2919" s="177">
        <v>41.405588595044982</v>
      </c>
      <c r="V2919" s="177">
        <v>41.405588595044982</v>
      </c>
      <c r="W2919" s="177">
        <v>0</v>
      </c>
      <c r="X2919" s="177">
        <v>0</v>
      </c>
      <c r="Y2919" s="177">
        <v>0</v>
      </c>
      <c r="Z2919" s="177">
        <v>0</v>
      </c>
      <c r="AA2919" s="177">
        <v>44.376376780259562</v>
      </c>
      <c r="AB2919" s="177">
        <v>40.007416156845196</v>
      </c>
      <c r="AC2919" s="177">
        <v>39.275799604188528</v>
      </c>
      <c r="AD2919" s="177">
        <v>0</v>
      </c>
      <c r="AE2919" s="177">
        <v>0</v>
      </c>
      <c r="AF2919" s="177">
        <v>15.28188883898974</v>
      </c>
      <c r="AG2919" s="177">
        <v>0</v>
      </c>
      <c r="AH2919" s="177">
        <v>0</v>
      </c>
      <c r="AI2919" s="177">
        <v>0</v>
      </c>
      <c r="AJ2919" s="177">
        <v>0</v>
      </c>
    </row>
    <row r="2920" spans="1:36" hidden="1" outlineLevel="1" x14ac:dyDescent="0.25">
      <c r="A2920" s="190">
        <f t="shared" si="788"/>
        <v>2026</v>
      </c>
      <c r="B2920" s="55">
        <f t="shared" si="789"/>
        <v>2</v>
      </c>
      <c r="C2920" s="55">
        <f t="shared" si="790"/>
        <v>1</v>
      </c>
      <c r="D2920" s="55">
        <f t="shared" si="784"/>
        <v>122</v>
      </c>
      <c r="F2920" s="63">
        <f t="shared" ref="F2920:F2983" si="795">F2919+1/24</f>
        <v>46054.041666666664</v>
      </c>
      <c r="G2920" s="64">
        <f t="shared" si="786"/>
        <v>308.33622755647241</v>
      </c>
      <c r="H2920" s="64">
        <f t="shared" si="793"/>
        <v>0</v>
      </c>
      <c r="I2920" s="64">
        <f t="shared" si="793"/>
        <v>2.9750000000000001</v>
      </c>
      <c r="J2920" s="64">
        <f t="shared" si="793"/>
        <v>0</v>
      </c>
      <c r="K2920" s="64">
        <f t="shared" si="793"/>
        <v>0</v>
      </c>
      <c r="L2920" s="64">
        <f t="shared" si="793"/>
        <v>0</v>
      </c>
      <c r="M2920" s="64">
        <f t="shared" si="793"/>
        <v>14.163701850770977</v>
      </c>
      <c r="N2920" s="64">
        <f t="shared" si="793"/>
        <v>291.19752570570142</v>
      </c>
      <c r="O2920" s="121"/>
      <c r="P2920" s="177">
        <v>2.9750000000000001</v>
      </c>
      <c r="Q2920" s="177">
        <v>40.725456975514632</v>
      </c>
      <c r="R2920" s="177">
        <v>40.725456975514632</v>
      </c>
      <c r="S2920" s="177">
        <v>0</v>
      </c>
      <c r="T2920" s="177">
        <v>0</v>
      </c>
      <c r="U2920" s="177">
        <v>40.725456975514632</v>
      </c>
      <c r="V2920" s="177">
        <v>40.725456975514632</v>
      </c>
      <c r="W2920" s="177">
        <v>0</v>
      </c>
      <c r="X2920" s="177">
        <v>0</v>
      </c>
      <c r="Y2920" s="177">
        <v>0</v>
      </c>
      <c r="Z2920" s="177">
        <v>0</v>
      </c>
      <c r="AA2920" s="177">
        <v>46.218383218082678</v>
      </c>
      <c r="AB2920" s="177">
        <v>41.701979254317301</v>
      </c>
      <c r="AC2920" s="177">
        <v>40.375335331242901</v>
      </c>
      <c r="AD2920" s="177">
        <v>0</v>
      </c>
      <c r="AE2920" s="177">
        <v>0</v>
      </c>
      <c r="AF2920" s="177">
        <v>14.163701850770977</v>
      </c>
      <c r="AG2920" s="177">
        <v>0</v>
      </c>
      <c r="AH2920" s="177">
        <v>0</v>
      </c>
      <c r="AI2920" s="177">
        <v>0</v>
      </c>
      <c r="AJ2920" s="177">
        <v>0</v>
      </c>
    </row>
    <row r="2921" spans="1:36" hidden="1" outlineLevel="1" x14ac:dyDescent="0.25">
      <c r="A2921" s="190">
        <f t="shared" si="788"/>
        <v>2026</v>
      </c>
      <c r="B2921" s="55">
        <f t="shared" si="789"/>
        <v>2</v>
      </c>
      <c r="C2921" s="55">
        <f t="shared" si="790"/>
        <v>2</v>
      </c>
      <c r="D2921" s="55">
        <f t="shared" si="784"/>
        <v>122</v>
      </c>
      <c r="F2921" s="63">
        <f t="shared" si="795"/>
        <v>46054.083333333328</v>
      </c>
      <c r="G2921" s="64">
        <f t="shared" si="786"/>
        <v>314.9641627679257</v>
      </c>
      <c r="H2921" s="64">
        <f t="shared" si="793"/>
        <v>0</v>
      </c>
      <c r="I2921" s="64">
        <f t="shared" si="793"/>
        <v>2.9750000000000001</v>
      </c>
      <c r="J2921" s="64">
        <f t="shared" si="793"/>
        <v>0</v>
      </c>
      <c r="K2921" s="64">
        <f t="shared" si="793"/>
        <v>0</v>
      </c>
      <c r="L2921" s="64">
        <f t="shared" si="793"/>
        <v>0</v>
      </c>
      <c r="M2921" s="64">
        <f t="shared" si="793"/>
        <v>13.045514862552217</v>
      </c>
      <c r="N2921" s="64">
        <f t="shared" si="793"/>
        <v>298.9436479053735</v>
      </c>
      <c r="O2921" s="121"/>
      <c r="P2921" s="177">
        <v>2.9750000000000001</v>
      </c>
      <c r="Q2921" s="177">
        <v>41.683824257580127</v>
      </c>
      <c r="R2921" s="177">
        <v>41.683824257580127</v>
      </c>
      <c r="S2921" s="177">
        <v>0</v>
      </c>
      <c r="T2921" s="177">
        <v>0</v>
      </c>
      <c r="U2921" s="177">
        <v>41.683824257580127</v>
      </c>
      <c r="V2921" s="177">
        <v>41.683824257580127</v>
      </c>
      <c r="W2921" s="177">
        <v>0</v>
      </c>
      <c r="X2921" s="177">
        <v>0</v>
      </c>
      <c r="Y2921" s="177">
        <v>0</v>
      </c>
      <c r="Z2921" s="177">
        <v>0</v>
      </c>
      <c r="AA2921" s="177">
        <v>47.584444765962807</v>
      </c>
      <c r="AB2921" s="177">
        <v>42.536930913511064</v>
      </c>
      <c r="AC2921" s="177">
        <v>42.086975195579079</v>
      </c>
      <c r="AD2921" s="177">
        <v>0</v>
      </c>
      <c r="AE2921" s="177">
        <v>0</v>
      </c>
      <c r="AF2921" s="177">
        <v>13.045514862552217</v>
      </c>
      <c r="AG2921" s="177">
        <v>0</v>
      </c>
      <c r="AH2921" s="177">
        <v>0</v>
      </c>
      <c r="AI2921" s="177">
        <v>0</v>
      </c>
      <c r="AJ2921" s="177">
        <v>0</v>
      </c>
    </row>
    <row r="2922" spans="1:36" hidden="1" outlineLevel="1" x14ac:dyDescent="0.25">
      <c r="A2922" s="190">
        <f t="shared" si="788"/>
        <v>2026</v>
      </c>
      <c r="B2922" s="55">
        <f t="shared" si="789"/>
        <v>2</v>
      </c>
      <c r="C2922" s="55">
        <f t="shared" si="790"/>
        <v>3</v>
      </c>
      <c r="D2922" s="55">
        <f t="shared" si="784"/>
        <v>122</v>
      </c>
      <c r="F2922" s="63">
        <f t="shared" si="795"/>
        <v>46054.124999999993</v>
      </c>
      <c r="G2922" s="64">
        <f t="shared" si="786"/>
        <v>312.89427104267031</v>
      </c>
      <c r="H2922" s="64">
        <f t="shared" si="793"/>
        <v>0</v>
      </c>
      <c r="I2922" s="64">
        <f t="shared" si="793"/>
        <v>2.9750000000000001</v>
      </c>
      <c r="J2922" s="64">
        <f t="shared" si="793"/>
        <v>0</v>
      </c>
      <c r="K2922" s="64">
        <f t="shared" si="793"/>
        <v>0</v>
      </c>
      <c r="L2922" s="64">
        <f t="shared" si="793"/>
        <v>0</v>
      </c>
      <c r="M2922" s="64">
        <f t="shared" si="793"/>
        <v>11.927327874333457</v>
      </c>
      <c r="N2922" s="64">
        <f t="shared" si="793"/>
        <v>297.99194316833683</v>
      </c>
      <c r="O2922" s="121"/>
      <c r="P2922" s="177">
        <v>2.9750000000000001</v>
      </c>
      <c r="Q2922" s="177">
        <v>40.44722131297948</v>
      </c>
      <c r="R2922" s="177">
        <v>40.44722131297948</v>
      </c>
      <c r="S2922" s="177">
        <v>0</v>
      </c>
      <c r="T2922" s="177">
        <v>0</v>
      </c>
      <c r="U2922" s="177">
        <v>40.44722131297948</v>
      </c>
      <c r="V2922" s="177">
        <v>40.44722131297948</v>
      </c>
      <c r="W2922" s="177">
        <v>0</v>
      </c>
      <c r="X2922" s="177">
        <v>0</v>
      </c>
      <c r="Y2922" s="177">
        <v>0</v>
      </c>
      <c r="Z2922" s="177">
        <v>0</v>
      </c>
      <c r="AA2922" s="177">
        <v>50.17137992792675</v>
      </c>
      <c r="AB2922" s="177">
        <v>43.831981900450351</v>
      </c>
      <c r="AC2922" s="177">
        <v>42.19969608804179</v>
      </c>
      <c r="AD2922" s="177">
        <v>0</v>
      </c>
      <c r="AE2922" s="177">
        <v>0</v>
      </c>
      <c r="AF2922" s="177">
        <v>11.927327874333457</v>
      </c>
      <c r="AG2922" s="177">
        <v>0</v>
      </c>
      <c r="AH2922" s="177">
        <v>0</v>
      </c>
      <c r="AI2922" s="177">
        <v>0</v>
      </c>
      <c r="AJ2922" s="177">
        <v>0</v>
      </c>
    </row>
    <row r="2923" spans="1:36" hidden="1" outlineLevel="1" x14ac:dyDescent="0.25">
      <c r="A2923" s="190">
        <f t="shared" si="788"/>
        <v>2026</v>
      </c>
      <c r="B2923" s="55">
        <f t="shared" si="789"/>
        <v>2</v>
      </c>
      <c r="C2923" s="55">
        <f t="shared" si="790"/>
        <v>4</v>
      </c>
      <c r="D2923" s="55">
        <f t="shared" si="784"/>
        <v>122</v>
      </c>
      <c r="F2923" s="63">
        <f t="shared" si="795"/>
        <v>46054.166666666657</v>
      </c>
      <c r="G2923" s="64">
        <f t="shared" si="786"/>
        <v>311.60089849148551</v>
      </c>
      <c r="H2923" s="64">
        <f t="shared" si="793"/>
        <v>0</v>
      </c>
      <c r="I2923" s="64">
        <f t="shared" si="793"/>
        <v>2.9750000000000001</v>
      </c>
      <c r="J2923" s="64">
        <f t="shared" si="793"/>
        <v>0</v>
      </c>
      <c r="K2923" s="64">
        <f t="shared" si="793"/>
        <v>0</v>
      </c>
      <c r="L2923" s="64">
        <f t="shared" si="793"/>
        <v>0</v>
      </c>
      <c r="M2923" s="64">
        <f t="shared" si="793"/>
        <v>11.554598878260535</v>
      </c>
      <c r="N2923" s="64">
        <f t="shared" si="793"/>
        <v>297.07129961322499</v>
      </c>
      <c r="O2923" s="121"/>
      <c r="P2923" s="177">
        <v>2.9750000000000001</v>
      </c>
      <c r="Q2923" s="177">
        <v>40.653321803746252</v>
      </c>
      <c r="R2923" s="177">
        <v>40.653321803746252</v>
      </c>
      <c r="S2923" s="177">
        <v>0</v>
      </c>
      <c r="T2923" s="177">
        <v>0</v>
      </c>
      <c r="U2923" s="177">
        <v>40.653321803746252</v>
      </c>
      <c r="V2923" s="177">
        <v>40.653321803746252</v>
      </c>
      <c r="W2923" s="177">
        <v>0</v>
      </c>
      <c r="X2923" s="177">
        <v>0</v>
      </c>
      <c r="Y2923" s="177">
        <v>0</v>
      </c>
      <c r="Z2923" s="177">
        <v>0</v>
      </c>
      <c r="AA2923" s="177">
        <v>49.812067762318158</v>
      </c>
      <c r="AB2923" s="177">
        <v>43.466737473904743</v>
      </c>
      <c r="AC2923" s="177">
        <v>41.179207162017107</v>
      </c>
      <c r="AD2923" s="177">
        <v>0</v>
      </c>
      <c r="AE2923" s="177">
        <v>0</v>
      </c>
      <c r="AF2923" s="177">
        <v>11.554598878260535</v>
      </c>
      <c r="AG2923" s="177">
        <v>0</v>
      </c>
      <c r="AH2923" s="177">
        <v>0</v>
      </c>
      <c r="AI2923" s="177">
        <v>0</v>
      </c>
      <c r="AJ2923" s="177">
        <v>0</v>
      </c>
    </row>
    <row r="2924" spans="1:36" hidden="1" outlineLevel="1" x14ac:dyDescent="0.25">
      <c r="A2924" s="190">
        <f t="shared" si="788"/>
        <v>2026</v>
      </c>
      <c r="B2924" s="55">
        <f t="shared" si="789"/>
        <v>2</v>
      </c>
      <c r="C2924" s="55">
        <f t="shared" si="790"/>
        <v>5</v>
      </c>
      <c r="D2924" s="55">
        <f t="shared" si="784"/>
        <v>122</v>
      </c>
      <c r="F2924" s="63">
        <f t="shared" si="795"/>
        <v>46054.208333333321</v>
      </c>
      <c r="G2924" s="64">
        <f t="shared" si="786"/>
        <v>310.14713255888319</v>
      </c>
      <c r="H2924" s="64">
        <f t="shared" si="793"/>
        <v>0</v>
      </c>
      <c r="I2924" s="64">
        <f t="shared" si="793"/>
        <v>2.9750000000000001</v>
      </c>
      <c r="J2924" s="64">
        <f t="shared" si="793"/>
        <v>0</v>
      </c>
      <c r="K2924" s="64">
        <f t="shared" si="793"/>
        <v>0</v>
      </c>
      <c r="L2924" s="64">
        <f t="shared" si="793"/>
        <v>0</v>
      </c>
      <c r="M2924" s="64">
        <f t="shared" si="793"/>
        <v>11.554598878260535</v>
      </c>
      <c r="N2924" s="64">
        <f t="shared" si="793"/>
        <v>295.61753368062267</v>
      </c>
      <c r="O2924" s="121"/>
      <c r="P2924" s="177">
        <v>2.9750000000000001</v>
      </c>
      <c r="Q2924" s="177">
        <v>40.643016779207912</v>
      </c>
      <c r="R2924" s="177">
        <v>40.643016779207912</v>
      </c>
      <c r="S2924" s="177">
        <v>0</v>
      </c>
      <c r="T2924" s="177">
        <v>0</v>
      </c>
      <c r="U2924" s="177">
        <v>40.643016779207912</v>
      </c>
      <c r="V2924" s="177">
        <v>40.643016779207912</v>
      </c>
      <c r="W2924" s="177">
        <v>0</v>
      </c>
      <c r="X2924" s="177">
        <v>0</v>
      </c>
      <c r="Y2924" s="177">
        <v>0</v>
      </c>
      <c r="Z2924" s="177">
        <v>0</v>
      </c>
      <c r="AA2924" s="177">
        <v>47.604054318658044</v>
      </c>
      <c r="AB2924" s="177">
        <v>42.849376529453245</v>
      </c>
      <c r="AC2924" s="177">
        <v>42.592035715679728</v>
      </c>
      <c r="AD2924" s="177">
        <v>0</v>
      </c>
      <c r="AE2924" s="177">
        <v>0</v>
      </c>
      <c r="AF2924" s="177">
        <v>11.554598878260535</v>
      </c>
      <c r="AG2924" s="177">
        <v>0</v>
      </c>
      <c r="AH2924" s="177">
        <v>0</v>
      </c>
      <c r="AI2924" s="177">
        <v>0</v>
      </c>
      <c r="AJ2924" s="177">
        <v>0</v>
      </c>
    </row>
    <row r="2925" spans="1:36" hidden="1" outlineLevel="1" x14ac:dyDescent="0.25">
      <c r="A2925" s="190">
        <f t="shared" si="788"/>
        <v>2026</v>
      </c>
      <c r="B2925" s="55">
        <f t="shared" si="789"/>
        <v>2</v>
      </c>
      <c r="C2925" s="55">
        <f t="shared" si="790"/>
        <v>6</v>
      </c>
      <c r="D2925" s="55">
        <f t="shared" si="784"/>
        <v>122</v>
      </c>
      <c r="F2925" s="63">
        <f t="shared" si="795"/>
        <v>46054.249999999985</v>
      </c>
      <c r="G2925" s="64">
        <f t="shared" si="786"/>
        <v>326.90910714365634</v>
      </c>
      <c r="H2925" s="64">
        <f t="shared" ref="H2925:N2934" si="796">SUMIF($P$6:$AK$6,H$6,$P2925:$AK2925)</f>
        <v>2.6585219137827347</v>
      </c>
      <c r="I2925" s="64">
        <f t="shared" si="796"/>
        <v>9.0889267049599827</v>
      </c>
      <c r="J2925" s="64">
        <f t="shared" si="796"/>
        <v>11.02265583072839</v>
      </c>
      <c r="K2925" s="64">
        <f t="shared" si="796"/>
        <v>0</v>
      </c>
      <c r="L2925" s="64">
        <f t="shared" si="796"/>
        <v>0</v>
      </c>
      <c r="M2925" s="64">
        <f t="shared" si="796"/>
        <v>10.93338388480567</v>
      </c>
      <c r="N2925" s="64">
        <f t="shared" si="796"/>
        <v>293.20561880937959</v>
      </c>
      <c r="O2925" s="121"/>
      <c r="P2925" s="177">
        <v>2.9750000000000001</v>
      </c>
      <c r="Q2925" s="177">
        <v>41.323148398738269</v>
      </c>
      <c r="R2925" s="177">
        <v>41.323148398738269</v>
      </c>
      <c r="S2925" s="177">
        <v>2.3887311379596818</v>
      </c>
      <c r="T2925" s="177">
        <v>3.7251955670002999</v>
      </c>
      <c r="U2925" s="177">
        <v>41.323148398738269</v>
      </c>
      <c r="V2925" s="177">
        <v>41.323148398738269</v>
      </c>
      <c r="W2925" s="177">
        <v>0</v>
      </c>
      <c r="X2925" s="177">
        <v>0</v>
      </c>
      <c r="Y2925" s="177">
        <v>0</v>
      </c>
      <c r="Z2925" s="177">
        <v>0</v>
      </c>
      <c r="AA2925" s="177">
        <v>45.38815375011567</v>
      </c>
      <c r="AB2925" s="177">
        <v>42.415632297785905</v>
      </c>
      <c r="AC2925" s="177">
        <v>40.109239166524951</v>
      </c>
      <c r="AD2925" s="177">
        <v>2.6585219137827347</v>
      </c>
      <c r="AE2925" s="177">
        <v>0</v>
      </c>
      <c r="AF2925" s="177">
        <v>10.93338388480567</v>
      </c>
      <c r="AG2925" s="177">
        <v>3.6742186102427965</v>
      </c>
      <c r="AH2925" s="177">
        <v>3.6742186102427965</v>
      </c>
      <c r="AI2925" s="177">
        <v>3.6742186102427965</v>
      </c>
      <c r="AJ2925" s="177">
        <v>0</v>
      </c>
    </row>
    <row r="2926" spans="1:36" hidden="1" outlineLevel="1" x14ac:dyDescent="0.25">
      <c r="A2926" s="190">
        <f t="shared" si="788"/>
        <v>2026</v>
      </c>
      <c r="B2926" s="55">
        <f t="shared" si="789"/>
        <v>2</v>
      </c>
      <c r="C2926" s="55">
        <f t="shared" si="790"/>
        <v>7</v>
      </c>
      <c r="D2926" s="55">
        <f t="shared" si="784"/>
        <v>122</v>
      </c>
      <c r="F2926" s="63">
        <f t="shared" si="795"/>
        <v>46054.29166666665</v>
      </c>
      <c r="G2926" s="64">
        <f t="shared" si="786"/>
        <v>509.31107394631692</v>
      </c>
      <c r="H2926" s="64">
        <f t="shared" si="796"/>
        <v>39.038265983672957</v>
      </c>
      <c r="I2926" s="64">
        <f t="shared" si="796"/>
        <v>43.571094903258938</v>
      </c>
      <c r="J2926" s="64">
        <f t="shared" si="796"/>
        <v>129.40019915061572</v>
      </c>
      <c r="K2926" s="64">
        <f t="shared" si="796"/>
        <v>0</v>
      </c>
      <c r="L2926" s="64">
        <f t="shared" si="796"/>
        <v>0</v>
      </c>
      <c r="M2926" s="64">
        <f t="shared" si="796"/>
        <v>10.68489788742372</v>
      </c>
      <c r="N2926" s="64">
        <f t="shared" si="796"/>
        <v>286.61661602134564</v>
      </c>
      <c r="O2926" s="121"/>
      <c r="P2926" s="177">
        <v>2.9750000000000001</v>
      </c>
      <c r="Q2926" s="177">
        <v>39.715564570757422</v>
      </c>
      <c r="R2926" s="177">
        <v>39.715564570757422</v>
      </c>
      <c r="S2926" s="177">
        <v>10.722099407647594</v>
      </c>
      <c r="T2926" s="177">
        <v>18.040104428990247</v>
      </c>
      <c r="U2926" s="177">
        <v>39.715564570757422</v>
      </c>
      <c r="V2926" s="177">
        <v>39.715564570757422</v>
      </c>
      <c r="W2926" s="177">
        <v>0.92903843886158466</v>
      </c>
      <c r="X2926" s="177">
        <v>3.4340291796826712</v>
      </c>
      <c r="Y2926" s="177">
        <v>2.6390742857142859</v>
      </c>
      <c r="Z2926" s="177">
        <v>0</v>
      </c>
      <c r="AA2926" s="177">
        <v>44.726078130524542</v>
      </c>
      <c r="AB2926" s="177">
        <v>41.645933588737194</v>
      </c>
      <c r="AC2926" s="177">
        <v>41.382346019054204</v>
      </c>
      <c r="AD2926" s="177">
        <v>39.038265983672957</v>
      </c>
      <c r="AE2926" s="177">
        <v>3.7580003603285044</v>
      </c>
      <c r="AF2926" s="177">
        <v>10.68489788742372</v>
      </c>
      <c r="AG2926" s="177">
        <v>43.133399716871907</v>
      </c>
      <c r="AH2926" s="177">
        <v>43.133399716871907</v>
      </c>
      <c r="AI2926" s="177">
        <v>43.133399716871907</v>
      </c>
      <c r="AJ2926" s="177">
        <v>1.0737488020340524</v>
      </c>
    </row>
    <row r="2927" spans="1:36" hidden="1" outlineLevel="1" x14ac:dyDescent="0.25">
      <c r="A2927" s="190">
        <f t="shared" si="788"/>
        <v>2026</v>
      </c>
      <c r="B2927" s="55">
        <f t="shared" si="789"/>
        <v>2</v>
      </c>
      <c r="C2927" s="55">
        <f t="shared" si="790"/>
        <v>8</v>
      </c>
      <c r="D2927" s="55">
        <f t="shared" si="784"/>
        <v>122</v>
      </c>
      <c r="F2927" s="63">
        <f t="shared" si="795"/>
        <v>46054.333333333314</v>
      </c>
      <c r="G2927" s="64">
        <f t="shared" si="786"/>
        <v>617.38638259560821</v>
      </c>
      <c r="H2927" s="64">
        <f t="shared" si="796"/>
        <v>39.989872209164339</v>
      </c>
      <c r="I2927" s="64">
        <f t="shared" si="796"/>
        <v>105.79771542411173</v>
      </c>
      <c r="J2927" s="64">
        <f t="shared" si="796"/>
        <v>174.25282849155681</v>
      </c>
      <c r="K2927" s="64">
        <f t="shared" si="796"/>
        <v>0</v>
      </c>
      <c r="L2927" s="64">
        <f t="shared" si="796"/>
        <v>0</v>
      </c>
      <c r="M2927" s="64">
        <f t="shared" si="796"/>
        <v>8.9454959057500893</v>
      </c>
      <c r="N2927" s="64">
        <f t="shared" si="796"/>
        <v>288.40047056502533</v>
      </c>
      <c r="O2927" s="121"/>
      <c r="P2927" s="177">
        <v>2.9750000000000001</v>
      </c>
      <c r="Q2927" s="177">
        <v>41.117047907971489</v>
      </c>
      <c r="R2927" s="177">
        <v>41.117047907971489</v>
      </c>
      <c r="S2927" s="177">
        <v>15.868954240642246</v>
      </c>
      <c r="T2927" s="177">
        <v>24.225346721763994</v>
      </c>
      <c r="U2927" s="177">
        <v>41.117047907971489</v>
      </c>
      <c r="V2927" s="177">
        <v>41.117047907971489</v>
      </c>
      <c r="W2927" s="177">
        <v>3.2994009060301086</v>
      </c>
      <c r="X2927" s="177">
        <v>18.68787266890379</v>
      </c>
      <c r="Y2927" s="177">
        <v>14.954754285714285</v>
      </c>
      <c r="Z2927" s="177">
        <v>0</v>
      </c>
      <c r="AA2927" s="177">
        <v>44.409998070840231</v>
      </c>
      <c r="AB2927" s="177">
        <v>39.961207275066236</v>
      </c>
      <c r="AC2927" s="177">
        <v>39.561073587232897</v>
      </c>
      <c r="AD2927" s="177">
        <v>39.989872209164339</v>
      </c>
      <c r="AE2927" s="177">
        <v>14.556270833562539</v>
      </c>
      <c r="AF2927" s="177">
        <v>8.9454959057500893</v>
      </c>
      <c r="AG2927" s="177">
        <v>58.084276163852273</v>
      </c>
      <c r="AH2927" s="177">
        <v>58.084276163852273</v>
      </c>
      <c r="AI2927" s="177">
        <v>58.084276163852273</v>
      </c>
      <c r="AJ2927" s="177">
        <v>11.230115767494761</v>
      </c>
    </row>
    <row r="2928" spans="1:36" hidden="1" outlineLevel="1" x14ac:dyDescent="0.25">
      <c r="A2928" s="190">
        <f t="shared" si="788"/>
        <v>2026</v>
      </c>
      <c r="B2928" s="55">
        <f t="shared" si="789"/>
        <v>2</v>
      </c>
      <c r="C2928" s="55">
        <f t="shared" si="790"/>
        <v>9</v>
      </c>
      <c r="D2928" s="55">
        <f t="shared" si="784"/>
        <v>122</v>
      </c>
      <c r="F2928" s="63">
        <f t="shared" si="795"/>
        <v>46054.374999999978</v>
      </c>
      <c r="G2928" s="64">
        <f t="shared" si="786"/>
        <v>678.20587884308304</v>
      </c>
      <c r="H2928" s="64">
        <f t="shared" si="796"/>
        <v>46.860274651867456</v>
      </c>
      <c r="I2928" s="64">
        <f t="shared" si="796"/>
        <v>144.72114975367879</v>
      </c>
      <c r="J2928" s="64">
        <f t="shared" si="796"/>
        <v>173.89669908988449</v>
      </c>
      <c r="K2928" s="64">
        <f t="shared" si="796"/>
        <v>0</v>
      </c>
      <c r="L2928" s="64">
        <f t="shared" si="796"/>
        <v>0</v>
      </c>
      <c r="M2928" s="64">
        <f t="shared" si="796"/>
        <v>8.2000379136042483</v>
      </c>
      <c r="N2928" s="64">
        <f t="shared" si="796"/>
        <v>304.52771743404804</v>
      </c>
      <c r="O2928" s="121"/>
      <c r="P2928" s="177">
        <v>2.9750000000000001</v>
      </c>
      <c r="Q2928" s="177">
        <v>45.208142649691965</v>
      </c>
      <c r="R2928" s="177">
        <v>45.208142649691965</v>
      </c>
      <c r="S2928" s="177">
        <v>23.292772614254794</v>
      </c>
      <c r="T2928" s="177">
        <v>22.317978402334756</v>
      </c>
      <c r="U2928" s="177">
        <v>45.208142649691965</v>
      </c>
      <c r="V2928" s="177">
        <v>45.208142649691965</v>
      </c>
      <c r="W2928" s="177">
        <v>3.826060115429196</v>
      </c>
      <c r="X2928" s="177">
        <v>23.840746932184572</v>
      </c>
      <c r="Y2928" s="177">
        <v>26.830588571428567</v>
      </c>
      <c r="Z2928" s="177">
        <v>0</v>
      </c>
      <c r="AA2928" s="177">
        <v>44.182907575045817</v>
      </c>
      <c r="AB2928" s="177">
        <v>40.084582390563341</v>
      </c>
      <c r="AC2928" s="177">
        <v>39.427656869671004</v>
      </c>
      <c r="AD2928" s="177">
        <v>46.860274651867456</v>
      </c>
      <c r="AE2928" s="177">
        <v>21.188201869679855</v>
      </c>
      <c r="AF2928" s="177">
        <v>8.2000379136042483</v>
      </c>
      <c r="AG2928" s="177">
        <v>57.965566363294833</v>
      </c>
      <c r="AH2928" s="177">
        <v>57.965566363294833</v>
      </c>
      <c r="AI2928" s="177">
        <v>57.965566363294833</v>
      </c>
      <c r="AJ2928" s="177">
        <v>20.449801248367049</v>
      </c>
    </row>
    <row r="2929" spans="1:36" hidden="1" outlineLevel="1" x14ac:dyDescent="0.25">
      <c r="A2929" s="190">
        <f t="shared" si="788"/>
        <v>2026</v>
      </c>
      <c r="B2929" s="55">
        <f t="shared" si="789"/>
        <v>2</v>
      </c>
      <c r="C2929" s="55">
        <f t="shared" si="790"/>
        <v>10</v>
      </c>
      <c r="D2929" s="55">
        <f t="shared" si="784"/>
        <v>122</v>
      </c>
      <c r="F2929" s="63">
        <f t="shared" si="795"/>
        <v>46054.416666666642</v>
      </c>
      <c r="G2929" s="64">
        <f t="shared" si="786"/>
        <v>690.50788508451933</v>
      </c>
      <c r="H2929" s="64">
        <f t="shared" si="796"/>
        <v>43.871916520083943</v>
      </c>
      <c r="I2929" s="64">
        <f t="shared" si="796"/>
        <v>154.40512196734448</v>
      </c>
      <c r="J2929" s="64">
        <f t="shared" si="796"/>
        <v>170.13498096251359</v>
      </c>
      <c r="K2929" s="64">
        <f t="shared" si="796"/>
        <v>0</v>
      </c>
      <c r="L2929" s="64">
        <f t="shared" si="796"/>
        <v>0</v>
      </c>
      <c r="M2929" s="64">
        <f t="shared" si="796"/>
        <v>8.9454959057500893</v>
      </c>
      <c r="N2929" s="64">
        <f t="shared" si="796"/>
        <v>313.15036972882723</v>
      </c>
      <c r="O2929" s="121"/>
      <c r="P2929" s="177">
        <v>2.9750000000000001</v>
      </c>
      <c r="Q2929" s="177">
        <v>48.062634446811792</v>
      </c>
      <c r="R2929" s="177">
        <v>48.062634446811792</v>
      </c>
      <c r="S2929" s="177">
        <v>24.168152344107376</v>
      </c>
      <c r="T2929" s="177">
        <v>21.779423438775314</v>
      </c>
      <c r="U2929" s="177">
        <v>48.062634446811792</v>
      </c>
      <c r="V2929" s="177">
        <v>48.062634446811792</v>
      </c>
      <c r="W2929" s="177">
        <v>4.5426529795189925</v>
      </c>
      <c r="X2929" s="177">
        <v>22.51904060618223</v>
      </c>
      <c r="Y2929" s="177">
        <v>33.868119999999998</v>
      </c>
      <c r="Z2929" s="177">
        <v>0</v>
      </c>
      <c r="AA2929" s="177">
        <v>43.382397078189726</v>
      </c>
      <c r="AB2929" s="177">
        <v>39.385366861365391</v>
      </c>
      <c r="AC2929" s="177">
        <v>38.132068002024958</v>
      </c>
      <c r="AD2929" s="177">
        <v>43.871916520083943</v>
      </c>
      <c r="AE2929" s="177">
        <v>20.580531957103169</v>
      </c>
      <c r="AF2929" s="177">
        <v>8.9454959057500893</v>
      </c>
      <c r="AG2929" s="177">
        <v>56.711660320837865</v>
      </c>
      <c r="AH2929" s="177">
        <v>56.711660320837865</v>
      </c>
      <c r="AI2929" s="177">
        <v>56.711660320837865</v>
      </c>
      <c r="AJ2929" s="177">
        <v>23.972200641657402</v>
      </c>
    </row>
    <row r="2930" spans="1:36" hidden="1" outlineLevel="1" x14ac:dyDescent="0.25">
      <c r="A2930" s="190">
        <f t="shared" si="788"/>
        <v>2026</v>
      </c>
      <c r="B2930" s="55">
        <f t="shared" si="789"/>
        <v>2</v>
      </c>
      <c r="C2930" s="55">
        <f t="shared" si="790"/>
        <v>11</v>
      </c>
      <c r="D2930" s="55">
        <f t="shared" si="784"/>
        <v>122</v>
      </c>
      <c r="F2930" s="63">
        <f t="shared" si="795"/>
        <v>46054.458333333307</v>
      </c>
      <c r="G2930" s="64">
        <f t="shared" si="786"/>
        <v>674.7957941651996</v>
      </c>
      <c r="H2930" s="64">
        <f t="shared" si="796"/>
        <v>44.60280595485694</v>
      </c>
      <c r="I2930" s="64">
        <f t="shared" si="796"/>
        <v>147.05844568938164</v>
      </c>
      <c r="J2930" s="64">
        <f t="shared" si="796"/>
        <v>154.26694484605227</v>
      </c>
      <c r="K2930" s="64">
        <f t="shared" si="796"/>
        <v>0</v>
      </c>
      <c r="L2930" s="64">
        <f t="shared" si="796"/>
        <v>0</v>
      </c>
      <c r="M2930" s="64">
        <f t="shared" si="796"/>
        <v>8.4485239109861983</v>
      </c>
      <c r="N2930" s="64">
        <f t="shared" si="796"/>
        <v>320.41907376392254</v>
      </c>
      <c r="O2930" s="121"/>
      <c r="P2930" s="177">
        <v>2.9750000000000001</v>
      </c>
      <c r="Q2930" s="177">
        <v>50.968651366623298</v>
      </c>
      <c r="R2930" s="177">
        <v>50.968651366623298</v>
      </c>
      <c r="S2930" s="177">
        <v>21.367040268264315</v>
      </c>
      <c r="T2930" s="177">
        <v>21.791915521828876</v>
      </c>
      <c r="U2930" s="177">
        <v>50.968651366623298</v>
      </c>
      <c r="V2930" s="177">
        <v>50.968651366623298</v>
      </c>
      <c r="W2930" s="177">
        <v>4.2374716784796789</v>
      </c>
      <c r="X2930" s="177">
        <v>21.234063575260425</v>
      </c>
      <c r="Y2930" s="177">
        <v>30.349354285714281</v>
      </c>
      <c r="Z2930" s="177">
        <v>0</v>
      </c>
      <c r="AA2930" s="177">
        <v>41.723702335036833</v>
      </c>
      <c r="AB2930" s="177">
        <v>38.27118964576681</v>
      </c>
      <c r="AC2930" s="177">
        <v>36.549576316625711</v>
      </c>
      <c r="AD2930" s="177">
        <v>44.60280595485694</v>
      </c>
      <c r="AE2930" s="177">
        <v>19.893509452177447</v>
      </c>
      <c r="AF2930" s="177">
        <v>8.4485239109861983</v>
      </c>
      <c r="AG2930" s="177">
        <v>51.42231494868409</v>
      </c>
      <c r="AH2930" s="177">
        <v>51.42231494868409</v>
      </c>
      <c r="AI2930" s="177">
        <v>51.42231494868409</v>
      </c>
      <c r="AJ2930" s="177">
        <v>25.210090907656628</v>
      </c>
    </row>
    <row r="2931" spans="1:36" hidden="1" outlineLevel="1" x14ac:dyDescent="0.25">
      <c r="A2931" s="190">
        <f t="shared" si="788"/>
        <v>2026</v>
      </c>
      <c r="B2931" s="55">
        <f t="shared" si="789"/>
        <v>2</v>
      </c>
      <c r="C2931" s="55">
        <f t="shared" si="790"/>
        <v>12</v>
      </c>
      <c r="D2931" s="55">
        <f t="shared" si="784"/>
        <v>122</v>
      </c>
      <c r="F2931" s="63">
        <f t="shared" si="795"/>
        <v>46054.499999999971</v>
      </c>
      <c r="G2931" s="64">
        <f t="shared" si="786"/>
        <v>691.9122838050456</v>
      </c>
      <c r="H2931" s="64">
        <f t="shared" si="796"/>
        <v>44.993065922526448</v>
      </c>
      <c r="I2931" s="64">
        <f t="shared" si="796"/>
        <v>151.95301079255705</v>
      </c>
      <c r="J2931" s="64">
        <f t="shared" si="796"/>
        <v>157.17127951361516</v>
      </c>
      <c r="K2931" s="64">
        <f t="shared" si="796"/>
        <v>0</v>
      </c>
      <c r="L2931" s="64">
        <f t="shared" si="796"/>
        <v>0</v>
      </c>
      <c r="M2931" s="64">
        <f t="shared" si="796"/>
        <v>8.4485239109861983</v>
      </c>
      <c r="N2931" s="64">
        <f t="shared" si="796"/>
        <v>329.34640366536075</v>
      </c>
      <c r="O2931" s="121"/>
      <c r="P2931" s="177">
        <v>2.9750000000000001</v>
      </c>
      <c r="Q2931" s="177">
        <v>53.617042672976361</v>
      </c>
      <c r="R2931" s="177">
        <v>53.617042672976361</v>
      </c>
      <c r="S2931" s="177">
        <v>22.75126240923893</v>
      </c>
      <c r="T2931" s="177">
        <v>26.032579035013828</v>
      </c>
      <c r="U2931" s="177">
        <v>53.617042672976361</v>
      </c>
      <c r="V2931" s="177">
        <v>53.617042672976361</v>
      </c>
      <c r="W2931" s="177">
        <v>3.7635317935229096</v>
      </c>
      <c r="X2931" s="177">
        <v>20.590477153099268</v>
      </c>
      <c r="Y2931" s="177">
        <v>32.988428571428571</v>
      </c>
      <c r="Z2931" s="177">
        <v>0</v>
      </c>
      <c r="AA2931" s="177">
        <v>40.883964628080385</v>
      </c>
      <c r="AB2931" s="177">
        <v>38.297795409670314</v>
      </c>
      <c r="AC2931" s="177">
        <v>35.69647293570462</v>
      </c>
      <c r="AD2931" s="177">
        <v>44.993065922526448</v>
      </c>
      <c r="AE2931" s="177">
        <v>20.142631633599162</v>
      </c>
      <c r="AF2931" s="177">
        <v>8.4485239109861983</v>
      </c>
      <c r="AG2931" s="177">
        <v>52.390426504538382</v>
      </c>
      <c r="AH2931" s="177">
        <v>52.390426504538382</v>
      </c>
      <c r="AI2931" s="177">
        <v>52.390426504538382</v>
      </c>
      <c r="AJ2931" s="177">
        <v>22.709100196654383</v>
      </c>
    </row>
    <row r="2932" spans="1:36" hidden="1" outlineLevel="1" x14ac:dyDescent="0.25">
      <c r="A2932" s="190">
        <f t="shared" si="788"/>
        <v>2026</v>
      </c>
      <c r="B2932" s="55">
        <f t="shared" si="789"/>
        <v>2</v>
      </c>
      <c r="C2932" s="55">
        <f t="shared" si="790"/>
        <v>13</v>
      </c>
      <c r="D2932" s="55">
        <f t="shared" si="784"/>
        <v>122</v>
      </c>
      <c r="F2932" s="63">
        <f t="shared" si="795"/>
        <v>46054.541666666635</v>
      </c>
      <c r="G2932" s="64">
        <f t="shared" si="786"/>
        <v>703.35227500580299</v>
      </c>
      <c r="H2932" s="64">
        <f t="shared" si="796"/>
        <v>41.460659634621798</v>
      </c>
      <c r="I2932" s="64">
        <f t="shared" si="796"/>
        <v>150.65008740131387</v>
      </c>
      <c r="J2932" s="64">
        <f t="shared" si="796"/>
        <v>176.98927981492972</v>
      </c>
      <c r="K2932" s="64">
        <f t="shared" si="796"/>
        <v>0</v>
      </c>
      <c r="L2932" s="64">
        <f t="shared" si="796"/>
        <v>0</v>
      </c>
      <c r="M2932" s="64">
        <f t="shared" si="796"/>
        <v>9.069738904441067</v>
      </c>
      <c r="N2932" s="64">
        <f t="shared" si="796"/>
        <v>325.18250925049648</v>
      </c>
      <c r="O2932" s="121"/>
      <c r="P2932" s="177">
        <v>2.9750000000000001</v>
      </c>
      <c r="Q2932" s="177">
        <v>53.915888384588186</v>
      </c>
      <c r="R2932" s="177">
        <v>53.915888384588186</v>
      </c>
      <c r="S2932" s="177">
        <v>21.389886826329786</v>
      </c>
      <c r="T2932" s="177">
        <v>27.227732502263912</v>
      </c>
      <c r="U2932" s="177">
        <v>53.915888384588186</v>
      </c>
      <c r="V2932" s="177">
        <v>53.915888384588186</v>
      </c>
      <c r="W2932" s="177">
        <v>4.1548793367404082</v>
      </c>
      <c r="X2932" s="177">
        <v>20.6410620392449</v>
      </c>
      <c r="Y2932" s="177">
        <v>30.789200000000001</v>
      </c>
      <c r="Z2932" s="177">
        <v>0</v>
      </c>
      <c r="AA2932" s="177">
        <v>38.789896902932377</v>
      </c>
      <c r="AB2932" s="177">
        <v>36.251357179222637</v>
      </c>
      <c r="AC2932" s="177">
        <v>34.477701629988715</v>
      </c>
      <c r="AD2932" s="177">
        <v>41.460659634621798</v>
      </c>
      <c r="AE2932" s="177">
        <v>20.405262513992767</v>
      </c>
      <c r="AF2932" s="177">
        <v>9.069738904441067</v>
      </c>
      <c r="AG2932" s="177">
        <v>58.99642660497657</v>
      </c>
      <c r="AH2932" s="177">
        <v>58.99642660497657</v>
      </c>
      <c r="AI2932" s="177">
        <v>58.99642660497657</v>
      </c>
      <c r="AJ2932" s="177">
        <v>23.067064182742083</v>
      </c>
    </row>
    <row r="2933" spans="1:36" hidden="1" outlineLevel="1" x14ac:dyDescent="0.25">
      <c r="A2933" s="190">
        <f t="shared" si="788"/>
        <v>2026</v>
      </c>
      <c r="B2933" s="55">
        <f t="shared" si="789"/>
        <v>2</v>
      </c>
      <c r="C2933" s="55">
        <f t="shared" si="790"/>
        <v>14</v>
      </c>
      <c r="D2933" s="55">
        <f t="shared" si="784"/>
        <v>122</v>
      </c>
      <c r="F2933" s="63">
        <f t="shared" si="795"/>
        <v>46054.583333333299</v>
      </c>
      <c r="G2933" s="64">
        <f t="shared" si="786"/>
        <v>693.98608282361374</v>
      </c>
      <c r="H2933" s="64">
        <f t="shared" si="796"/>
        <v>43.405156050697549</v>
      </c>
      <c r="I2933" s="64">
        <f t="shared" si="796"/>
        <v>146.02064179593773</v>
      </c>
      <c r="J2933" s="64">
        <f t="shared" si="796"/>
        <v>178.61633246165974</v>
      </c>
      <c r="K2933" s="64">
        <f t="shared" si="796"/>
        <v>0</v>
      </c>
      <c r="L2933" s="64">
        <f t="shared" si="796"/>
        <v>0</v>
      </c>
      <c r="M2933" s="64">
        <f t="shared" si="796"/>
        <v>8.6970099083681447</v>
      </c>
      <c r="N2933" s="64">
        <f t="shared" si="796"/>
        <v>317.24694260695054</v>
      </c>
      <c r="O2933" s="121"/>
      <c r="P2933" s="177">
        <v>2.9750000000000001</v>
      </c>
      <c r="Q2933" s="177">
        <v>52.607150268219165</v>
      </c>
      <c r="R2933" s="177">
        <v>52.607150268219165</v>
      </c>
      <c r="S2933" s="177">
        <v>18.2229082167478</v>
      </c>
      <c r="T2933" s="177">
        <v>26.973438875423451</v>
      </c>
      <c r="U2933" s="177">
        <v>52.607150268219165</v>
      </c>
      <c r="V2933" s="177">
        <v>52.607150268219165</v>
      </c>
      <c r="W2933" s="177">
        <v>4.4639036552738549</v>
      </c>
      <c r="X2933" s="177">
        <v>21.776247391261329</v>
      </c>
      <c r="Y2933" s="177">
        <v>25.511051428571434</v>
      </c>
      <c r="Z2933" s="177">
        <v>0</v>
      </c>
      <c r="AA2933" s="177">
        <v>39.207232185376405</v>
      </c>
      <c r="AB2933" s="177">
        <v>34.938261133579189</v>
      </c>
      <c r="AC2933" s="177">
        <v>32.6728482151183</v>
      </c>
      <c r="AD2933" s="177">
        <v>43.405156050697549</v>
      </c>
      <c r="AE2933" s="177">
        <v>20.692303085212835</v>
      </c>
      <c r="AF2933" s="177">
        <v>8.6970099083681447</v>
      </c>
      <c r="AG2933" s="177">
        <v>59.538777487219917</v>
      </c>
      <c r="AH2933" s="177">
        <v>59.538777487219917</v>
      </c>
      <c r="AI2933" s="177">
        <v>59.538777487219917</v>
      </c>
      <c r="AJ2933" s="177">
        <v>25.405789143447031</v>
      </c>
    </row>
    <row r="2934" spans="1:36" hidden="1" outlineLevel="1" x14ac:dyDescent="0.25">
      <c r="A2934" s="190">
        <f t="shared" si="788"/>
        <v>2026</v>
      </c>
      <c r="B2934" s="55">
        <f t="shared" si="789"/>
        <v>2</v>
      </c>
      <c r="C2934" s="55">
        <f t="shared" si="790"/>
        <v>15</v>
      </c>
      <c r="D2934" s="55">
        <f t="shared" si="784"/>
        <v>122</v>
      </c>
      <c r="F2934" s="63">
        <f t="shared" si="795"/>
        <v>46054.624999999964</v>
      </c>
      <c r="G2934" s="64">
        <f t="shared" si="786"/>
        <v>617.63244171072608</v>
      </c>
      <c r="H2934" s="64">
        <f t="shared" si="796"/>
        <v>42.414427522392636</v>
      </c>
      <c r="I2934" s="64">
        <f t="shared" si="796"/>
        <v>109.95725184657095</v>
      </c>
      <c r="J2934" s="64">
        <f t="shared" si="796"/>
        <v>145.73026381259217</v>
      </c>
      <c r="K2934" s="64">
        <f t="shared" si="796"/>
        <v>0</v>
      </c>
      <c r="L2934" s="64">
        <f t="shared" si="796"/>
        <v>0</v>
      </c>
      <c r="M2934" s="64">
        <f t="shared" si="796"/>
        <v>8.0757949149132777</v>
      </c>
      <c r="N2934" s="64">
        <f t="shared" si="796"/>
        <v>311.45470361425708</v>
      </c>
      <c r="O2934" s="121"/>
      <c r="P2934" s="177">
        <v>2.9750000000000001</v>
      </c>
      <c r="Q2934" s="177">
        <v>52.4010497774524</v>
      </c>
      <c r="R2934" s="177">
        <v>52.4010497774524</v>
      </c>
      <c r="S2934" s="177">
        <v>7.4770250125694648</v>
      </c>
      <c r="T2934" s="177">
        <v>11.053317275224979</v>
      </c>
      <c r="U2934" s="177">
        <v>52.4010497774524</v>
      </c>
      <c r="V2934" s="177">
        <v>52.4010497774524</v>
      </c>
      <c r="W2934" s="177">
        <v>5.0233845964856476</v>
      </c>
      <c r="X2934" s="177">
        <v>21.467152245044595</v>
      </c>
      <c r="Y2934" s="177">
        <v>19.353211428571427</v>
      </c>
      <c r="Z2934" s="177">
        <v>0</v>
      </c>
      <c r="AA2934" s="177">
        <v>38.174146761249425</v>
      </c>
      <c r="AB2934" s="177">
        <v>34.038082991395328</v>
      </c>
      <c r="AC2934" s="177">
        <v>29.638274751802737</v>
      </c>
      <c r="AD2934" s="177">
        <v>42.414427522392636</v>
      </c>
      <c r="AE2934" s="177">
        <v>20.264241620321528</v>
      </c>
      <c r="AF2934" s="177">
        <v>8.0757949149132777</v>
      </c>
      <c r="AG2934" s="177">
        <v>48.57675460419739</v>
      </c>
      <c r="AH2934" s="177">
        <v>48.57675460419739</v>
      </c>
      <c r="AI2934" s="177">
        <v>48.57675460419739</v>
      </c>
      <c r="AJ2934" s="177">
        <v>22.343919668353305</v>
      </c>
    </row>
    <row r="2935" spans="1:36" hidden="1" outlineLevel="1" x14ac:dyDescent="0.25">
      <c r="A2935" s="190">
        <f t="shared" si="788"/>
        <v>2026</v>
      </c>
      <c r="B2935" s="55">
        <f t="shared" si="789"/>
        <v>2</v>
      </c>
      <c r="C2935" s="55">
        <f t="shared" si="790"/>
        <v>16</v>
      </c>
      <c r="D2935" s="55">
        <f t="shared" si="784"/>
        <v>122</v>
      </c>
      <c r="F2935" s="63">
        <f t="shared" si="795"/>
        <v>46054.666666666628</v>
      </c>
      <c r="G2935" s="64">
        <f t="shared" si="786"/>
        <v>405.40895477142209</v>
      </c>
      <c r="H2935" s="64">
        <f t="shared" ref="H2935:N2944" si="797">SUMIF($P$6:$AK$6,H$6,$P2935:$AK2935)</f>
        <v>10.356239615666965</v>
      </c>
      <c r="I2935" s="64">
        <f t="shared" si="797"/>
        <v>51.038751458254687</v>
      </c>
      <c r="J2935" s="64">
        <f t="shared" si="797"/>
        <v>32.975795630514348</v>
      </c>
      <c r="K2935" s="64">
        <f t="shared" si="797"/>
        <v>0</v>
      </c>
      <c r="L2935" s="64">
        <f t="shared" si="797"/>
        <v>0</v>
      </c>
      <c r="M2935" s="64">
        <f t="shared" si="797"/>
        <v>9.1939819031320393</v>
      </c>
      <c r="N2935" s="64">
        <f t="shared" si="797"/>
        <v>301.84418616385403</v>
      </c>
      <c r="O2935" s="121"/>
      <c r="P2935" s="177">
        <v>2.9750000000000001</v>
      </c>
      <c r="Q2935" s="177">
        <v>49.567168029409252</v>
      </c>
      <c r="R2935" s="177">
        <v>49.567168029409252</v>
      </c>
      <c r="S2935" s="177">
        <v>0.12707206026366441</v>
      </c>
      <c r="T2935" s="177">
        <v>0.15771543900669532</v>
      </c>
      <c r="U2935" s="177">
        <v>49.567168029409252</v>
      </c>
      <c r="V2935" s="177">
        <v>49.567168029409252</v>
      </c>
      <c r="W2935" s="177">
        <v>2.6749317200493397</v>
      </c>
      <c r="X2935" s="177">
        <v>10.445811411302349</v>
      </c>
      <c r="Y2935" s="177">
        <v>9.6766057142857136</v>
      </c>
      <c r="Z2935" s="177">
        <v>0</v>
      </c>
      <c r="AA2935" s="177">
        <v>39.443493230116026</v>
      </c>
      <c r="AB2935" s="177">
        <v>33.590991006292448</v>
      </c>
      <c r="AC2935" s="177">
        <v>30.541029809808528</v>
      </c>
      <c r="AD2935" s="177">
        <v>10.356239615666965</v>
      </c>
      <c r="AE2935" s="177">
        <v>12.988242456082238</v>
      </c>
      <c r="AF2935" s="177">
        <v>9.1939819031320393</v>
      </c>
      <c r="AG2935" s="177">
        <v>10.991931876838116</v>
      </c>
      <c r="AH2935" s="177">
        <v>10.991931876838116</v>
      </c>
      <c r="AI2935" s="177">
        <v>10.991931876838116</v>
      </c>
      <c r="AJ2935" s="177">
        <v>11.993372657264684</v>
      </c>
    </row>
    <row r="2936" spans="1:36" hidden="1" outlineLevel="1" x14ac:dyDescent="0.25">
      <c r="A2936" s="190">
        <f t="shared" si="788"/>
        <v>2026</v>
      </c>
      <c r="B2936" s="55">
        <f t="shared" si="789"/>
        <v>2</v>
      </c>
      <c r="C2936" s="55">
        <f t="shared" si="790"/>
        <v>17</v>
      </c>
      <c r="D2936" s="55">
        <f t="shared" si="784"/>
        <v>122</v>
      </c>
      <c r="F2936" s="63">
        <f t="shared" si="795"/>
        <v>46054.708333333292</v>
      </c>
      <c r="G2936" s="64">
        <f t="shared" si="786"/>
        <v>298.33564149949882</v>
      </c>
      <c r="H2936" s="64">
        <f t="shared" si="797"/>
        <v>0</v>
      </c>
      <c r="I2936" s="64">
        <f t="shared" si="797"/>
        <v>4.9908616082820707</v>
      </c>
      <c r="J2936" s="64">
        <f t="shared" si="797"/>
        <v>0</v>
      </c>
      <c r="K2936" s="64">
        <f t="shared" si="797"/>
        <v>0</v>
      </c>
      <c r="L2936" s="64">
        <f t="shared" si="797"/>
        <v>0</v>
      </c>
      <c r="M2936" s="64">
        <f t="shared" si="797"/>
        <v>10.063682893968853</v>
      </c>
      <c r="N2936" s="64">
        <f t="shared" si="797"/>
        <v>283.28109699724791</v>
      </c>
      <c r="O2936" s="121"/>
      <c r="P2936" s="177">
        <v>2.9750000000000001</v>
      </c>
      <c r="Q2936" s="177">
        <v>44.960822060771832</v>
      </c>
      <c r="R2936" s="177">
        <v>44.960822060771832</v>
      </c>
      <c r="S2936" s="177">
        <v>0</v>
      </c>
      <c r="T2936" s="177">
        <v>0</v>
      </c>
      <c r="U2936" s="177">
        <v>44.960822060771832</v>
      </c>
      <c r="V2936" s="177">
        <v>44.960822060771832</v>
      </c>
      <c r="W2936" s="177">
        <v>0.16213822925340388</v>
      </c>
      <c r="X2936" s="177">
        <v>0.56704544030553472</v>
      </c>
      <c r="Y2936" s="177">
        <v>0</v>
      </c>
      <c r="Z2936" s="177">
        <v>0</v>
      </c>
      <c r="AA2936" s="177">
        <v>37.944881268522138</v>
      </c>
      <c r="AB2936" s="177">
        <v>33.164309927237227</v>
      </c>
      <c r="AC2936" s="177">
        <v>32.328617558401206</v>
      </c>
      <c r="AD2936" s="177">
        <v>0</v>
      </c>
      <c r="AE2936" s="177">
        <v>1.0816400437222982</v>
      </c>
      <c r="AF2936" s="177">
        <v>10.063682893968853</v>
      </c>
      <c r="AG2936" s="177">
        <v>0</v>
      </c>
      <c r="AH2936" s="177">
        <v>0</v>
      </c>
      <c r="AI2936" s="177">
        <v>0</v>
      </c>
      <c r="AJ2936" s="177">
        <v>0.20503789500083389</v>
      </c>
    </row>
    <row r="2937" spans="1:36" hidden="1" outlineLevel="1" x14ac:dyDescent="0.25">
      <c r="A2937" s="190">
        <f t="shared" si="788"/>
        <v>2026</v>
      </c>
      <c r="B2937" s="55">
        <f t="shared" si="789"/>
        <v>2</v>
      </c>
      <c r="C2937" s="55">
        <f t="shared" si="790"/>
        <v>18</v>
      </c>
      <c r="D2937" s="55">
        <f t="shared" si="784"/>
        <v>122</v>
      </c>
      <c r="F2937" s="63">
        <f t="shared" si="795"/>
        <v>46054.749999999956</v>
      </c>
      <c r="G2937" s="64">
        <f t="shared" si="786"/>
        <v>291.34271621982043</v>
      </c>
      <c r="H2937" s="64">
        <f t="shared" si="797"/>
        <v>0</v>
      </c>
      <c r="I2937" s="64">
        <f t="shared" si="797"/>
        <v>2.9750000000000001</v>
      </c>
      <c r="J2937" s="64">
        <f t="shared" si="797"/>
        <v>0</v>
      </c>
      <c r="K2937" s="64">
        <f t="shared" si="797"/>
        <v>0</v>
      </c>
      <c r="L2937" s="64">
        <f t="shared" si="797"/>
        <v>0</v>
      </c>
      <c r="M2937" s="64">
        <f t="shared" si="797"/>
        <v>12.300056870406372</v>
      </c>
      <c r="N2937" s="64">
        <f t="shared" si="797"/>
        <v>276.06765934941404</v>
      </c>
      <c r="O2937" s="121"/>
      <c r="P2937" s="177">
        <v>2.9750000000000001</v>
      </c>
      <c r="Q2937" s="177">
        <v>42.590666416953923</v>
      </c>
      <c r="R2937" s="177">
        <v>42.590666416953923</v>
      </c>
      <c r="S2937" s="177">
        <v>0</v>
      </c>
      <c r="T2937" s="177">
        <v>0</v>
      </c>
      <c r="U2937" s="177">
        <v>42.590666416953923</v>
      </c>
      <c r="V2937" s="177">
        <v>42.590666416953923</v>
      </c>
      <c r="W2937" s="177">
        <v>0</v>
      </c>
      <c r="X2937" s="177">
        <v>0</v>
      </c>
      <c r="Y2937" s="177">
        <v>0</v>
      </c>
      <c r="Z2937" s="177">
        <v>0</v>
      </c>
      <c r="AA2937" s="177">
        <v>39.2847449337442</v>
      </c>
      <c r="AB2937" s="177">
        <v>32.793543796186839</v>
      </c>
      <c r="AC2937" s="177">
        <v>33.626704951667314</v>
      </c>
      <c r="AD2937" s="177">
        <v>0</v>
      </c>
      <c r="AE2937" s="177">
        <v>0</v>
      </c>
      <c r="AF2937" s="177">
        <v>12.300056870406372</v>
      </c>
      <c r="AG2937" s="177">
        <v>0</v>
      </c>
      <c r="AH2937" s="177">
        <v>0</v>
      </c>
      <c r="AI2937" s="177">
        <v>0</v>
      </c>
      <c r="AJ2937" s="177">
        <v>0</v>
      </c>
    </row>
    <row r="2938" spans="1:36" hidden="1" outlineLevel="1" x14ac:dyDescent="0.25">
      <c r="A2938" s="190">
        <f t="shared" si="788"/>
        <v>2026</v>
      </c>
      <c r="B2938" s="55">
        <f t="shared" si="789"/>
        <v>2</v>
      </c>
      <c r="C2938" s="55">
        <f t="shared" si="790"/>
        <v>19</v>
      </c>
      <c r="D2938" s="55">
        <f t="shared" si="784"/>
        <v>122</v>
      </c>
      <c r="F2938" s="63">
        <f t="shared" si="795"/>
        <v>46054.791666666621</v>
      </c>
      <c r="G2938" s="64">
        <f t="shared" si="786"/>
        <v>283.34128485708624</v>
      </c>
      <c r="H2938" s="64">
        <f t="shared" si="797"/>
        <v>0</v>
      </c>
      <c r="I2938" s="64">
        <f t="shared" si="797"/>
        <v>2.9750000000000001</v>
      </c>
      <c r="J2938" s="64">
        <f t="shared" si="797"/>
        <v>0</v>
      </c>
      <c r="K2938" s="64">
        <f t="shared" si="797"/>
        <v>0</v>
      </c>
      <c r="L2938" s="64">
        <f t="shared" si="797"/>
        <v>0</v>
      </c>
      <c r="M2938" s="64">
        <f t="shared" si="797"/>
        <v>12.921271863861243</v>
      </c>
      <c r="N2938" s="64">
        <f t="shared" si="797"/>
        <v>267.44501299322502</v>
      </c>
      <c r="O2938" s="121"/>
      <c r="P2938" s="177">
        <v>2.9750000000000001</v>
      </c>
      <c r="Q2938" s="177">
        <v>39.808309791602476</v>
      </c>
      <c r="R2938" s="177">
        <v>39.808309791602476</v>
      </c>
      <c r="S2938" s="177">
        <v>0</v>
      </c>
      <c r="T2938" s="177">
        <v>0</v>
      </c>
      <c r="U2938" s="177">
        <v>39.808309791602476</v>
      </c>
      <c r="V2938" s="177">
        <v>39.808309791602476</v>
      </c>
      <c r="W2938" s="177">
        <v>0</v>
      </c>
      <c r="X2938" s="177">
        <v>0</v>
      </c>
      <c r="Y2938" s="177">
        <v>0</v>
      </c>
      <c r="Z2938" s="177">
        <v>0</v>
      </c>
      <c r="AA2938" s="177">
        <v>39.846573635674083</v>
      </c>
      <c r="AB2938" s="177">
        <v>33.503862493881179</v>
      </c>
      <c r="AC2938" s="177">
        <v>34.861337697259877</v>
      </c>
      <c r="AD2938" s="177">
        <v>0</v>
      </c>
      <c r="AE2938" s="177">
        <v>0</v>
      </c>
      <c r="AF2938" s="177">
        <v>12.921271863861243</v>
      </c>
      <c r="AG2938" s="177">
        <v>0</v>
      </c>
      <c r="AH2938" s="177">
        <v>0</v>
      </c>
      <c r="AI2938" s="177">
        <v>0</v>
      </c>
      <c r="AJ2938" s="177">
        <v>0</v>
      </c>
    </row>
    <row r="2939" spans="1:36" hidden="1" outlineLevel="1" x14ac:dyDescent="0.25">
      <c r="A2939" s="190">
        <f t="shared" si="788"/>
        <v>2026</v>
      </c>
      <c r="B2939" s="55">
        <f t="shared" si="789"/>
        <v>2</v>
      </c>
      <c r="C2939" s="55">
        <f t="shared" si="790"/>
        <v>20</v>
      </c>
      <c r="D2939" s="55">
        <f t="shared" si="784"/>
        <v>122</v>
      </c>
      <c r="F2939" s="63">
        <f t="shared" si="795"/>
        <v>46054.833333333285</v>
      </c>
      <c r="G2939" s="64">
        <f t="shared" si="786"/>
        <v>281.00873065208197</v>
      </c>
      <c r="H2939" s="64">
        <f t="shared" si="797"/>
        <v>0</v>
      </c>
      <c r="I2939" s="64">
        <f t="shared" si="797"/>
        <v>2.9750000000000001</v>
      </c>
      <c r="J2939" s="64">
        <f t="shared" si="797"/>
        <v>0</v>
      </c>
      <c r="K2939" s="64">
        <f t="shared" si="797"/>
        <v>0</v>
      </c>
      <c r="L2939" s="64">
        <f t="shared" si="797"/>
        <v>0</v>
      </c>
      <c r="M2939" s="64">
        <f t="shared" si="797"/>
        <v>12.300056870406372</v>
      </c>
      <c r="N2939" s="64">
        <f t="shared" si="797"/>
        <v>265.73367378167558</v>
      </c>
      <c r="O2939" s="121"/>
      <c r="P2939" s="177">
        <v>2.9750000000000001</v>
      </c>
      <c r="Q2939" s="177">
        <v>39.045737975765412</v>
      </c>
      <c r="R2939" s="177">
        <v>39.045737975765412</v>
      </c>
      <c r="S2939" s="177">
        <v>0</v>
      </c>
      <c r="T2939" s="177">
        <v>0</v>
      </c>
      <c r="U2939" s="177">
        <v>39.045737975765412</v>
      </c>
      <c r="V2939" s="177">
        <v>39.045737975765412</v>
      </c>
      <c r="W2939" s="177">
        <v>0</v>
      </c>
      <c r="X2939" s="177">
        <v>0</v>
      </c>
      <c r="Y2939" s="177">
        <v>0</v>
      </c>
      <c r="Z2939" s="177">
        <v>0</v>
      </c>
      <c r="AA2939" s="177">
        <v>40.591124555127948</v>
      </c>
      <c r="AB2939" s="177">
        <v>34.582605959115845</v>
      </c>
      <c r="AC2939" s="177">
        <v>34.376991364370149</v>
      </c>
      <c r="AD2939" s="177">
        <v>0</v>
      </c>
      <c r="AE2939" s="177">
        <v>0</v>
      </c>
      <c r="AF2939" s="177">
        <v>12.300056870406372</v>
      </c>
      <c r="AG2939" s="177">
        <v>0</v>
      </c>
      <c r="AH2939" s="177">
        <v>0</v>
      </c>
      <c r="AI2939" s="177">
        <v>0</v>
      </c>
      <c r="AJ2939" s="177">
        <v>0</v>
      </c>
    </row>
    <row r="2940" spans="1:36" hidden="1" outlineLevel="1" x14ac:dyDescent="0.25">
      <c r="A2940" s="190">
        <f t="shared" si="788"/>
        <v>2026</v>
      </c>
      <c r="B2940" s="55">
        <f t="shared" si="789"/>
        <v>2</v>
      </c>
      <c r="C2940" s="55">
        <f t="shared" si="790"/>
        <v>21</v>
      </c>
      <c r="D2940" s="55">
        <f t="shared" si="784"/>
        <v>122</v>
      </c>
      <c r="F2940" s="63">
        <f t="shared" si="795"/>
        <v>46054.874999999949</v>
      </c>
      <c r="G2940" s="64">
        <f t="shared" si="786"/>
        <v>277.41646551520148</v>
      </c>
      <c r="H2940" s="64">
        <f t="shared" si="797"/>
        <v>0</v>
      </c>
      <c r="I2940" s="64">
        <f t="shared" si="797"/>
        <v>2.9750000000000001</v>
      </c>
      <c r="J2940" s="64">
        <f t="shared" si="797"/>
        <v>0</v>
      </c>
      <c r="K2940" s="64">
        <f t="shared" si="797"/>
        <v>0</v>
      </c>
      <c r="L2940" s="64">
        <f t="shared" si="797"/>
        <v>0</v>
      </c>
      <c r="M2940" s="64">
        <f t="shared" si="797"/>
        <v>12.797028865170272</v>
      </c>
      <c r="N2940" s="64">
        <f t="shared" si="797"/>
        <v>261.6444366500312</v>
      </c>
      <c r="O2940" s="121"/>
      <c r="P2940" s="177">
        <v>2.9750000000000001</v>
      </c>
      <c r="Q2940" s="177">
        <v>38.107980742776583</v>
      </c>
      <c r="R2940" s="177">
        <v>38.107980742776583</v>
      </c>
      <c r="S2940" s="177">
        <v>0</v>
      </c>
      <c r="T2940" s="177">
        <v>0</v>
      </c>
      <c r="U2940" s="177">
        <v>38.107980742776583</v>
      </c>
      <c r="V2940" s="177">
        <v>38.107980742776583</v>
      </c>
      <c r="W2940" s="177">
        <v>0</v>
      </c>
      <c r="X2940" s="177">
        <v>0</v>
      </c>
      <c r="Y2940" s="177">
        <v>0</v>
      </c>
      <c r="Z2940" s="177">
        <v>0</v>
      </c>
      <c r="AA2940" s="177">
        <v>39.499982664823236</v>
      </c>
      <c r="AB2940" s="177">
        <v>36.019145251482357</v>
      </c>
      <c r="AC2940" s="177">
        <v>33.693385762619265</v>
      </c>
      <c r="AD2940" s="177">
        <v>0</v>
      </c>
      <c r="AE2940" s="177">
        <v>0</v>
      </c>
      <c r="AF2940" s="177">
        <v>12.797028865170272</v>
      </c>
      <c r="AG2940" s="177">
        <v>0</v>
      </c>
      <c r="AH2940" s="177">
        <v>0</v>
      </c>
      <c r="AI2940" s="177">
        <v>0</v>
      </c>
      <c r="AJ2940" s="177">
        <v>0</v>
      </c>
    </row>
    <row r="2941" spans="1:36" hidden="1" outlineLevel="1" x14ac:dyDescent="0.25">
      <c r="A2941" s="190">
        <f t="shared" si="788"/>
        <v>2026</v>
      </c>
      <c r="B2941" s="55">
        <f t="shared" si="789"/>
        <v>2</v>
      </c>
      <c r="C2941" s="55">
        <f t="shared" si="790"/>
        <v>22</v>
      </c>
      <c r="D2941" s="55">
        <f t="shared" si="784"/>
        <v>122</v>
      </c>
      <c r="F2941" s="63">
        <f t="shared" si="795"/>
        <v>46054.916666666613</v>
      </c>
      <c r="G2941" s="64">
        <f t="shared" si="786"/>
        <v>284.61166706855067</v>
      </c>
      <c r="H2941" s="64">
        <f t="shared" si="797"/>
        <v>0</v>
      </c>
      <c r="I2941" s="64">
        <f t="shared" si="797"/>
        <v>2.9750000000000001</v>
      </c>
      <c r="J2941" s="64">
        <f t="shared" si="797"/>
        <v>0</v>
      </c>
      <c r="K2941" s="64">
        <f t="shared" si="797"/>
        <v>0</v>
      </c>
      <c r="L2941" s="64">
        <f t="shared" si="797"/>
        <v>0</v>
      </c>
      <c r="M2941" s="64">
        <f t="shared" si="797"/>
        <v>13.418243858625139</v>
      </c>
      <c r="N2941" s="64">
        <f t="shared" si="797"/>
        <v>268.2184232099255</v>
      </c>
      <c r="O2941" s="121"/>
      <c r="P2941" s="177">
        <v>2.9750000000000001</v>
      </c>
      <c r="Q2941" s="177">
        <v>38.448046552541769</v>
      </c>
      <c r="R2941" s="177">
        <v>38.448046552541769</v>
      </c>
      <c r="S2941" s="177">
        <v>0</v>
      </c>
      <c r="T2941" s="177">
        <v>0</v>
      </c>
      <c r="U2941" s="177">
        <v>38.448046552541769</v>
      </c>
      <c r="V2941" s="177">
        <v>38.448046552541769</v>
      </c>
      <c r="W2941" s="177">
        <v>0</v>
      </c>
      <c r="X2941" s="177">
        <v>0</v>
      </c>
      <c r="Y2941" s="177">
        <v>0</v>
      </c>
      <c r="Z2941" s="177">
        <v>0</v>
      </c>
      <c r="AA2941" s="177">
        <v>43.640381256519696</v>
      </c>
      <c r="AB2941" s="177">
        <v>37.177270574368244</v>
      </c>
      <c r="AC2941" s="177">
        <v>33.608585168870469</v>
      </c>
      <c r="AD2941" s="177">
        <v>0</v>
      </c>
      <c r="AE2941" s="177">
        <v>0</v>
      </c>
      <c r="AF2941" s="177">
        <v>13.418243858625139</v>
      </c>
      <c r="AG2941" s="177">
        <v>0</v>
      </c>
      <c r="AH2941" s="177">
        <v>0</v>
      </c>
      <c r="AI2941" s="177">
        <v>0</v>
      </c>
      <c r="AJ2941" s="177">
        <v>0</v>
      </c>
    </row>
    <row r="2942" spans="1:36" hidden="1" outlineLevel="1" x14ac:dyDescent="0.25">
      <c r="A2942" s="190">
        <f t="shared" si="788"/>
        <v>2026</v>
      </c>
      <c r="B2942" s="55">
        <f t="shared" si="789"/>
        <v>2</v>
      </c>
      <c r="C2942" s="55">
        <f t="shared" si="790"/>
        <v>23</v>
      </c>
      <c r="D2942" s="55">
        <f t="shared" si="784"/>
        <v>122</v>
      </c>
      <c r="F2942" s="63">
        <f t="shared" si="795"/>
        <v>46054.958333333278</v>
      </c>
      <c r="G2942" s="64">
        <f t="shared" si="786"/>
        <v>297.60850115919277</v>
      </c>
      <c r="H2942" s="64">
        <f t="shared" si="797"/>
        <v>0</v>
      </c>
      <c r="I2942" s="64">
        <f t="shared" si="797"/>
        <v>2.9750000000000001</v>
      </c>
      <c r="J2942" s="64">
        <f t="shared" si="797"/>
        <v>0</v>
      </c>
      <c r="K2942" s="64">
        <f t="shared" si="797"/>
        <v>0</v>
      </c>
      <c r="L2942" s="64">
        <f t="shared" si="797"/>
        <v>0</v>
      </c>
      <c r="M2942" s="64">
        <f t="shared" si="797"/>
        <v>14.287944849461951</v>
      </c>
      <c r="N2942" s="64">
        <f t="shared" si="797"/>
        <v>280.3455563097308</v>
      </c>
      <c r="O2942" s="121"/>
      <c r="P2942" s="177">
        <v>2.9750000000000001</v>
      </c>
      <c r="Q2942" s="177">
        <v>39.777394717987463</v>
      </c>
      <c r="R2942" s="177">
        <v>39.777394717987463</v>
      </c>
      <c r="S2942" s="177">
        <v>0</v>
      </c>
      <c r="T2942" s="177">
        <v>0</v>
      </c>
      <c r="U2942" s="177">
        <v>39.777394717987463</v>
      </c>
      <c r="V2942" s="177">
        <v>39.777394717987463</v>
      </c>
      <c r="W2942" s="177">
        <v>0</v>
      </c>
      <c r="X2942" s="177">
        <v>0</v>
      </c>
      <c r="Y2942" s="177">
        <v>0</v>
      </c>
      <c r="Z2942" s="177">
        <v>0</v>
      </c>
      <c r="AA2942" s="177">
        <v>46.386756420810975</v>
      </c>
      <c r="AB2942" s="177">
        <v>37.822300033726378</v>
      </c>
      <c r="AC2942" s="177">
        <v>37.026920983243578</v>
      </c>
      <c r="AD2942" s="177">
        <v>0</v>
      </c>
      <c r="AE2942" s="177">
        <v>0</v>
      </c>
      <c r="AF2942" s="177">
        <v>14.287944849461951</v>
      </c>
      <c r="AG2942" s="177">
        <v>0</v>
      </c>
      <c r="AH2942" s="177">
        <v>0</v>
      </c>
      <c r="AI2942" s="177">
        <v>0</v>
      </c>
      <c r="AJ2942" s="177">
        <v>0</v>
      </c>
    </row>
    <row r="2943" spans="1:36" hidden="1" outlineLevel="1" x14ac:dyDescent="0.25">
      <c r="A2943" s="190">
        <f t="shared" si="788"/>
        <v>2026</v>
      </c>
      <c r="B2943" s="55">
        <f t="shared" si="789"/>
        <v>3</v>
      </c>
      <c r="C2943" s="55">
        <f t="shared" si="790"/>
        <v>0</v>
      </c>
      <c r="D2943" s="55">
        <f t="shared" si="784"/>
        <v>123</v>
      </c>
      <c r="F2943" s="63">
        <f t="shared" ref="F2943" si="798">EDATE(F2919,1)</f>
        <v>46082</v>
      </c>
      <c r="G2943" s="64">
        <f t="shared" si="786"/>
        <v>277.2964558363613</v>
      </c>
      <c r="H2943" s="64">
        <f t="shared" si="797"/>
        <v>0</v>
      </c>
      <c r="I2943" s="64">
        <f t="shared" si="797"/>
        <v>2.9750000000000001</v>
      </c>
      <c r="J2943" s="64">
        <f t="shared" si="797"/>
        <v>0</v>
      </c>
      <c r="K2943" s="64">
        <f t="shared" si="797"/>
        <v>0</v>
      </c>
      <c r="L2943" s="64">
        <f t="shared" si="797"/>
        <v>0</v>
      </c>
      <c r="M2943" s="64">
        <f t="shared" si="797"/>
        <v>19.315373021366938</v>
      </c>
      <c r="N2943" s="64">
        <f t="shared" si="797"/>
        <v>255.00608281499439</v>
      </c>
      <c r="O2943" s="121"/>
      <c r="P2943" s="177">
        <v>2.9750000000000001</v>
      </c>
      <c r="Q2943" s="177">
        <v>35.500809534576895</v>
      </c>
      <c r="R2943" s="177">
        <v>35.500809534576895</v>
      </c>
      <c r="S2943" s="177">
        <v>0</v>
      </c>
      <c r="T2943" s="177">
        <v>0</v>
      </c>
      <c r="U2943" s="177">
        <v>35.500809534576895</v>
      </c>
      <c r="V2943" s="177">
        <v>35.500809534576895</v>
      </c>
      <c r="W2943" s="177">
        <v>0</v>
      </c>
      <c r="X2943" s="177">
        <v>0</v>
      </c>
      <c r="Y2943" s="177">
        <v>0</v>
      </c>
      <c r="Z2943" s="177">
        <v>0</v>
      </c>
      <c r="AA2943" s="177">
        <v>40.306748170561221</v>
      </c>
      <c r="AB2943" s="177">
        <v>34.700637961992648</v>
      </c>
      <c r="AC2943" s="177">
        <v>37.995458544132937</v>
      </c>
      <c r="AD2943" s="177">
        <v>0</v>
      </c>
      <c r="AE2943" s="177">
        <v>0</v>
      </c>
      <c r="AF2943" s="177">
        <v>19.315373021366938</v>
      </c>
      <c r="AG2943" s="177">
        <v>0</v>
      </c>
      <c r="AH2943" s="177">
        <v>0</v>
      </c>
      <c r="AI2943" s="177">
        <v>0</v>
      </c>
      <c r="AJ2943" s="177">
        <v>0</v>
      </c>
    </row>
    <row r="2944" spans="1:36" hidden="1" outlineLevel="1" x14ac:dyDescent="0.25">
      <c r="A2944" s="190">
        <f t="shared" si="788"/>
        <v>2026</v>
      </c>
      <c r="B2944" s="55">
        <f t="shared" si="789"/>
        <v>3</v>
      </c>
      <c r="C2944" s="55">
        <f t="shared" si="790"/>
        <v>1</v>
      </c>
      <c r="D2944" s="55">
        <f t="shared" si="784"/>
        <v>123</v>
      </c>
      <c r="F2944" s="63">
        <f t="shared" ref="F2944" si="799">F2943+1/24</f>
        <v>46082.041666666664</v>
      </c>
      <c r="G2944" s="64">
        <f t="shared" si="786"/>
        <v>281.06107830005629</v>
      </c>
      <c r="H2944" s="64">
        <f t="shared" si="797"/>
        <v>0</v>
      </c>
      <c r="I2944" s="64">
        <f t="shared" si="797"/>
        <v>2.9750000000000001</v>
      </c>
      <c r="J2944" s="64">
        <f t="shared" si="797"/>
        <v>0</v>
      </c>
      <c r="K2944" s="64">
        <f t="shared" si="797"/>
        <v>0</v>
      </c>
      <c r="L2944" s="64">
        <f t="shared" si="797"/>
        <v>0</v>
      </c>
      <c r="M2944" s="64">
        <f t="shared" si="797"/>
        <v>18.832488695832762</v>
      </c>
      <c r="N2944" s="64">
        <f t="shared" si="797"/>
        <v>259.25358960422352</v>
      </c>
      <c r="O2944" s="121"/>
      <c r="P2944" s="177">
        <v>2.9750000000000001</v>
      </c>
      <c r="Q2944" s="177">
        <v>34.449697031666339</v>
      </c>
      <c r="R2944" s="177">
        <v>34.449697031666339</v>
      </c>
      <c r="S2944" s="177">
        <v>0</v>
      </c>
      <c r="T2944" s="177">
        <v>0</v>
      </c>
      <c r="U2944" s="177">
        <v>34.449697031666339</v>
      </c>
      <c r="V2944" s="177">
        <v>34.449697031666339</v>
      </c>
      <c r="W2944" s="177">
        <v>0</v>
      </c>
      <c r="X2944" s="177">
        <v>0</v>
      </c>
      <c r="Y2944" s="177">
        <v>0</v>
      </c>
      <c r="Z2944" s="177">
        <v>0</v>
      </c>
      <c r="AA2944" s="177">
        <v>44.724139341728119</v>
      </c>
      <c r="AB2944" s="177">
        <v>36.819436483221871</v>
      </c>
      <c r="AC2944" s="177">
        <v>39.911225652608188</v>
      </c>
      <c r="AD2944" s="177">
        <v>0</v>
      </c>
      <c r="AE2944" s="177">
        <v>0</v>
      </c>
      <c r="AF2944" s="177">
        <v>18.832488695832762</v>
      </c>
      <c r="AG2944" s="177">
        <v>0</v>
      </c>
      <c r="AH2944" s="177">
        <v>0</v>
      </c>
      <c r="AI2944" s="177">
        <v>0</v>
      </c>
      <c r="AJ2944" s="177">
        <v>0</v>
      </c>
    </row>
    <row r="2945" spans="1:36" hidden="1" outlineLevel="1" x14ac:dyDescent="0.25">
      <c r="A2945" s="190">
        <f t="shared" si="788"/>
        <v>2026</v>
      </c>
      <c r="B2945" s="55">
        <f t="shared" si="789"/>
        <v>3</v>
      </c>
      <c r="C2945" s="55">
        <f t="shared" si="790"/>
        <v>2</v>
      </c>
      <c r="D2945" s="55">
        <f t="shared" si="784"/>
        <v>123</v>
      </c>
      <c r="F2945" s="63">
        <f t="shared" si="795"/>
        <v>46082.083333333328</v>
      </c>
      <c r="G2945" s="64">
        <f t="shared" si="786"/>
        <v>272.24322715486085</v>
      </c>
      <c r="H2945" s="64">
        <f t="shared" ref="H2945:N2954" si="800">SUMIF($P$6:$AK$6,H$6,$P2945:$AK2945)</f>
        <v>0</v>
      </c>
      <c r="I2945" s="64">
        <f t="shared" si="800"/>
        <v>2.9750000000000001</v>
      </c>
      <c r="J2945" s="64">
        <f t="shared" si="800"/>
        <v>0</v>
      </c>
      <c r="K2945" s="64">
        <f t="shared" si="800"/>
        <v>0</v>
      </c>
      <c r="L2945" s="64">
        <f t="shared" si="800"/>
        <v>0</v>
      </c>
      <c r="M2945" s="64">
        <f t="shared" si="800"/>
        <v>19.025642426046435</v>
      </c>
      <c r="N2945" s="64">
        <f t="shared" si="800"/>
        <v>250.24258472881442</v>
      </c>
      <c r="O2945" s="121"/>
      <c r="P2945" s="177">
        <v>2.9750000000000001</v>
      </c>
      <c r="Q2945" s="177">
        <v>32.347472025845242</v>
      </c>
      <c r="R2945" s="177">
        <v>32.347472025845242</v>
      </c>
      <c r="S2945" s="177">
        <v>0</v>
      </c>
      <c r="T2945" s="177">
        <v>0</v>
      </c>
      <c r="U2945" s="177">
        <v>32.347472025845242</v>
      </c>
      <c r="V2945" s="177">
        <v>32.347472025845242</v>
      </c>
      <c r="W2945" s="177">
        <v>0</v>
      </c>
      <c r="X2945" s="177">
        <v>0</v>
      </c>
      <c r="Y2945" s="177">
        <v>0</v>
      </c>
      <c r="Z2945" s="177">
        <v>0</v>
      </c>
      <c r="AA2945" s="177">
        <v>45.067088028672188</v>
      </c>
      <c r="AB2945" s="177">
        <v>38.166305034767078</v>
      </c>
      <c r="AC2945" s="177">
        <v>37.61930356199418</v>
      </c>
      <c r="AD2945" s="177">
        <v>0</v>
      </c>
      <c r="AE2945" s="177">
        <v>0</v>
      </c>
      <c r="AF2945" s="177">
        <v>19.025642426046435</v>
      </c>
      <c r="AG2945" s="177">
        <v>0</v>
      </c>
      <c r="AH2945" s="177">
        <v>0</v>
      </c>
      <c r="AI2945" s="177">
        <v>0</v>
      </c>
      <c r="AJ2945" s="177">
        <v>0</v>
      </c>
    </row>
    <row r="2946" spans="1:36" hidden="1" outlineLevel="1" x14ac:dyDescent="0.25">
      <c r="A2946" s="190">
        <f t="shared" si="788"/>
        <v>2026</v>
      </c>
      <c r="B2946" s="55">
        <f t="shared" si="789"/>
        <v>3</v>
      </c>
      <c r="C2946" s="55">
        <f t="shared" si="790"/>
        <v>3</v>
      </c>
      <c r="D2946" s="55">
        <f t="shared" si="784"/>
        <v>123</v>
      </c>
      <c r="F2946" s="63">
        <f t="shared" si="795"/>
        <v>46082.124999999993</v>
      </c>
      <c r="G2946" s="64">
        <f t="shared" si="786"/>
        <v>274.35135278075427</v>
      </c>
      <c r="H2946" s="64">
        <f t="shared" si="800"/>
        <v>0</v>
      </c>
      <c r="I2946" s="64">
        <f t="shared" si="800"/>
        <v>2.9750000000000001</v>
      </c>
      <c r="J2946" s="64">
        <f t="shared" si="800"/>
        <v>0</v>
      </c>
      <c r="K2946" s="64">
        <f t="shared" si="800"/>
        <v>0</v>
      </c>
      <c r="L2946" s="64">
        <f t="shared" si="800"/>
        <v>0</v>
      </c>
      <c r="M2946" s="64">
        <f t="shared" si="800"/>
        <v>17.673566314550747</v>
      </c>
      <c r="N2946" s="64">
        <f t="shared" si="800"/>
        <v>253.70278646620352</v>
      </c>
      <c r="O2946" s="121"/>
      <c r="P2946" s="177">
        <v>2.9750000000000001</v>
      </c>
      <c r="Q2946" s="177">
        <v>32.007406216080064</v>
      </c>
      <c r="R2946" s="177">
        <v>32.007406216080064</v>
      </c>
      <c r="S2946" s="177">
        <v>0</v>
      </c>
      <c r="T2946" s="177">
        <v>0</v>
      </c>
      <c r="U2946" s="177">
        <v>32.007406216080064</v>
      </c>
      <c r="V2946" s="177">
        <v>32.007406216080064</v>
      </c>
      <c r="W2946" s="177">
        <v>0</v>
      </c>
      <c r="X2946" s="177">
        <v>0</v>
      </c>
      <c r="Y2946" s="177">
        <v>0</v>
      </c>
      <c r="Z2946" s="177">
        <v>0</v>
      </c>
      <c r="AA2946" s="177">
        <v>46.862652454807801</v>
      </c>
      <c r="AB2946" s="177">
        <v>38.79098197417747</v>
      </c>
      <c r="AC2946" s="177">
        <v>40.01952717289798</v>
      </c>
      <c r="AD2946" s="177">
        <v>0</v>
      </c>
      <c r="AE2946" s="177">
        <v>0</v>
      </c>
      <c r="AF2946" s="177">
        <v>17.673566314550747</v>
      </c>
      <c r="AG2946" s="177">
        <v>0</v>
      </c>
      <c r="AH2946" s="177">
        <v>0</v>
      </c>
      <c r="AI2946" s="177">
        <v>0</v>
      </c>
      <c r="AJ2946" s="177">
        <v>0</v>
      </c>
    </row>
    <row r="2947" spans="1:36" hidden="1" outlineLevel="1" x14ac:dyDescent="0.25">
      <c r="A2947" s="190">
        <f t="shared" si="788"/>
        <v>2026</v>
      </c>
      <c r="B2947" s="55">
        <f t="shared" si="789"/>
        <v>3</v>
      </c>
      <c r="C2947" s="55">
        <f t="shared" si="790"/>
        <v>4</v>
      </c>
      <c r="D2947" s="55">
        <f t="shared" si="784"/>
        <v>123</v>
      </c>
      <c r="F2947" s="63">
        <f t="shared" si="795"/>
        <v>46082.166666666657</v>
      </c>
      <c r="G2947" s="64">
        <f t="shared" si="786"/>
        <v>271.94133771355177</v>
      </c>
      <c r="H2947" s="64">
        <f t="shared" si="800"/>
        <v>0</v>
      </c>
      <c r="I2947" s="64">
        <f t="shared" si="800"/>
        <v>2.9750000000000001</v>
      </c>
      <c r="J2947" s="64">
        <f t="shared" si="800"/>
        <v>0</v>
      </c>
      <c r="K2947" s="64">
        <f t="shared" si="800"/>
        <v>0</v>
      </c>
      <c r="L2947" s="64">
        <f t="shared" si="800"/>
        <v>0</v>
      </c>
      <c r="M2947" s="64">
        <f t="shared" si="800"/>
        <v>17.77014317965758</v>
      </c>
      <c r="N2947" s="64">
        <f t="shared" si="800"/>
        <v>251.19619453389419</v>
      </c>
      <c r="O2947" s="121"/>
      <c r="P2947" s="177">
        <v>2.9750000000000001</v>
      </c>
      <c r="Q2947" s="177">
        <v>30.791413320556099</v>
      </c>
      <c r="R2947" s="177">
        <v>30.791413320556099</v>
      </c>
      <c r="S2947" s="177">
        <v>0</v>
      </c>
      <c r="T2947" s="177">
        <v>0</v>
      </c>
      <c r="U2947" s="177">
        <v>30.791413320556099</v>
      </c>
      <c r="V2947" s="177">
        <v>30.791413320556099</v>
      </c>
      <c r="W2947" s="177">
        <v>0</v>
      </c>
      <c r="X2947" s="177">
        <v>0</v>
      </c>
      <c r="Y2947" s="177">
        <v>0</v>
      </c>
      <c r="Z2947" s="177">
        <v>0</v>
      </c>
      <c r="AA2947" s="177">
        <v>46.329666940624548</v>
      </c>
      <c r="AB2947" s="177">
        <v>40.114648351718991</v>
      </c>
      <c r="AC2947" s="177">
        <v>41.586225959326256</v>
      </c>
      <c r="AD2947" s="177">
        <v>0</v>
      </c>
      <c r="AE2947" s="177">
        <v>0</v>
      </c>
      <c r="AF2947" s="177">
        <v>17.77014317965758</v>
      </c>
      <c r="AG2947" s="177">
        <v>0</v>
      </c>
      <c r="AH2947" s="177">
        <v>0</v>
      </c>
      <c r="AI2947" s="177">
        <v>0</v>
      </c>
      <c r="AJ2947" s="177">
        <v>0</v>
      </c>
    </row>
    <row r="2948" spans="1:36" hidden="1" outlineLevel="1" x14ac:dyDescent="0.25">
      <c r="A2948" s="190">
        <f t="shared" si="788"/>
        <v>2026</v>
      </c>
      <c r="B2948" s="55">
        <f t="shared" si="789"/>
        <v>3</v>
      </c>
      <c r="C2948" s="55">
        <f t="shared" si="790"/>
        <v>5</v>
      </c>
      <c r="D2948" s="55">
        <f t="shared" si="784"/>
        <v>123</v>
      </c>
      <c r="F2948" s="63">
        <f t="shared" si="795"/>
        <v>46082.208333333321</v>
      </c>
      <c r="G2948" s="64">
        <f t="shared" si="786"/>
        <v>277.8811336057023</v>
      </c>
      <c r="H2948" s="64">
        <f t="shared" si="800"/>
        <v>0.30800395392854651</v>
      </c>
      <c r="I2948" s="64">
        <f t="shared" si="800"/>
        <v>5.0971662760049172</v>
      </c>
      <c r="J2948" s="64">
        <f t="shared" si="800"/>
        <v>1.0400617558612784</v>
      </c>
      <c r="K2948" s="64">
        <f t="shared" si="800"/>
        <v>0</v>
      </c>
      <c r="L2948" s="64">
        <f t="shared" si="800"/>
        <v>0</v>
      </c>
      <c r="M2948" s="64">
        <f t="shared" si="800"/>
        <v>17.094105123909735</v>
      </c>
      <c r="N2948" s="64">
        <f t="shared" si="800"/>
        <v>254.34179649599784</v>
      </c>
      <c r="O2948" s="121"/>
      <c r="P2948" s="177">
        <v>2.9750000000000001</v>
      </c>
      <c r="Q2948" s="177">
        <v>31.296359522934694</v>
      </c>
      <c r="R2948" s="177">
        <v>31.296359522934694</v>
      </c>
      <c r="S2948" s="177">
        <v>1.0713515655400097</v>
      </c>
      <c r="T2948" s="177">
        <v>1.0508147104649075</v>
      </c>
      <c r="U2948" s="177">
        <v>31.296359522934694</v>
      </c>
      <c r="V2948" s="177">
        <v>31.296359522934694</v>
      </c>
      <c r="W2948" s="177">
        <v>0</v>
      </c>
      <c r="X2948" s="177">
        <v>0</v>
      </c>
      <c r="Y2948" s="177">
        <v>0</v>
      </c>
      <c r="Z2948" s="177">
        <v>0</v>
      </c>
      <c r="AA2948" s="177">
        <v>47.732531312045445</v>
      </c>
      <c r="AB2948" s="177">
        <v>40.269644020137498</v>
      </c>
      <c r="AC2948" s="177">
        <v>41.154183072076137</v>
      </c>
      <c r="AD2948" s="177">
        <v>0.30800395392854651</v>
      </c>
      <c r="AE2948" s="177">
        <v>0</v>
      </c>
      <c r="AF2948" s="177">
        <v>17.094105123909735</v>
      </c>
      <c r="AG2948" s="177">
        <v>0.34668725195375943</v>
      </c>
      <c r="AH2948" s="177">
        <v>0.34668725195375943</v>
      </c>
      <c r="AI2948" s="177">
        <v>0.34668725195375943</v>
      </c>
      <c r="AJ2948" s="177">
        <v>0</v>
      </c>
    </row>
    <row r="2949" spans="1:36" hidden="1" outlineLevel="1" x14ac:dyDescent="0.25">
      <c r="A2949" s="190">
        <f t="shared" si="788"/>
        <v>2026</v>
      </c>
      <c r="B2949" s="55">
        <f t="shared" si="789"/>
        <v>3</v>
      </c>
      <c r="C2949" s="55">
        <f t="shared" si="790"/>
        <v>6</v>
      </c>
      <c r="D2949" s="55">
        <f t="shared" si="784"/>
        <v>123</v>
      </c>
      <c r="F2949" s="63">
        <f t="shared" si="795"/>
        <v>46082.249999999985</v>
      </c>
      <c r="G2949" s="64">
        <f t="shared" si="786"/>
        <v>405.1832428922865</v>
      </c>
      <c r="H2949" s="64">
        <f t="shared" si="800"/>
        <v>28.174489307841188</v>
      </c>
      <c r="I2949" s="64">
        <f t="shared" si="800"/>
        <v>27.397455246188525</v>
      </c>
      <c r="J2949" s="64">
        <f t="shared" si="800"/>
        <v>77.755197456167011</v>
      </c>
      <c r="K2949" s="64">
        <f t="shared" si="800"/>
        <v>0</v>
      </c>
      <c r="L2949" s="64">
        <f t="shared" si="800"/>
        <v>0</v>
      </c>
      <c r="M2949" s="64">
        <f t="shared" si="800"/>
        <v>17.480412584337078</v>
      </c>
      <c r="N2949" s="64">
        <f t="shared" si="800"/>
        <v>254.3756882977527</v>
      </c>
      <c r="O2949" s="121"/>
      <c r="P2949" s="177">
        <v>2.9750000000000001</v>
      </c>
      <c r="Q2949" s="177">
        <v>32.893638326377193</v>
      </c>
      <c r="R2949" s="177">
        <v>32.893638326377193</v>
      </c>
      <c r="S2949" s="177">
        <v>7.709673651258286</v>
      </c>
      <c r="T2949" s="177">
        <v>9.1178848927619605</v>
      </c>
      <c r="U2949" s="177">
        <v>32.893638326377193</v>
      </c>
      <c r="V2949" s="177">
        <v>32.893638326377193</v>
      </c>
      <c r="W2949" s="177">
        <v>0.52134691724852167</v>
      </c>
      <c r="X2949" s="177">
        <v>1.8105000935482018</v>
      </c>
      <c r="Y2949" s="177">
        <v>0.79456000000000004</v>
      </c>
      <c r="Z2949" s="177">
        <v>0</v>
      </c>
      <c r="AA2949" s="177">
        <v>44.819298981775773</v>
      </c>
      <c r="AB2949" s="177">
        <v>37.720598637791923</v>
      </c>
      <c r="AC2949" s="177">
        <v>40.26123737267622</v>
      </c>
      <c r="AD2949" s="177">
        <v>28.174489307841188</v>
      </c>
      <c r="AE2949" s="177">
        <v>3.4654830141143669</v>
      </c>
      <c r="AF2949" s="177">
        <v>17.480412584337078</v>
      </c>
      <c r="AG2949" s="177">
        <v>25.91839915205567</v>
      </c>
      <c r="AH2949" s="177">
        <v>25.91839915205567</v>
      </c>
      <c r="AI2949" s="177">
        <v>25.91839915205567</v>
      </c>
      <c r="AJ2949" s="177">
        <v>1.0030066772571866</v>
      </c>
    </row>
    <row r="2950" spans="1:36" hidden="1" outlineLevel="1" x14ac:dyDescent="0.25">
      <c r="A2950" s="190">
        <f t="shared" si="788"/>
        <v>2026</v>
      </c>
      <c r="B2950" s="55">
        <f t="shared" si="789"/>
        <v>3</v>
      </c>
      <c r="C2950" s="55">
        <f t="shared" si="790"/>
        <v>7</v>
      </c>
      <c r="D2950" s="55">
        <f t="shared" si="784"/>
        <v>123</v>
      </c>
      <c r="F2950" s="63">
        <f t="shared" si="795"/>
        <v>46082.29166666665</v>
      </c>
      <c r="G2950" s="64">
        <f t="shared" si="786"/>
        <v>614.14554358735018</v>
      </c>
      <c r="H2950" s="64">
        <f t="shared" si="800"/>
        <v>54.333339026996612</v>
      </c>
      <c r="I2950" s="64">
        <f t="shared" si="800"/>
        <v>93.543216258067943</v>
      </c>
      <c r="J2950" s="64">
        <f t="shared" si="800"/>
        <v>179.1266058490724</v>
      </c>
      <c r="K2950" s="64">
        <f t="shared" si="800"/>
        <v>0</v>
      </c>
      <c r="L2950" s="64">
        <f t="shared" si="800"/>
        <v>0</v>
      </c>
      <c r="M2950" s="64">
        <f t="shared" si="800"/>
        <v>16.514643933268729</v>
      </c>
      <c r="N2950" s="64">
        <f t="shared" si="800"/>
        <v>270.62773851994456</v>
      </c>
      <c r="O2950" s="121"/>
      <c r="P2950" s="177">
        <v>2.9750000000000001</v>
      </c>
      <c r="Q2950" s="177">
        <v>37.469069221399579</v>
      </c>
      <c r="R2950" s="177">
        <v>37.469069221399579</v>
      </c>
      <c r="S2950" s="177">
        <v>17.130576542816332</v>
      </c>
      <c r="T2950" s="177">
        <v>18.063609607913623</v>
      </c>
      <c r="U2950" s="177">
        <v>37.469069221399579</v>
      </c>
      <c r="V2950" s="177">
        <v>37.469069221399579</v>
      </c>
      <c r="W2950" s="177">
        <v>3.2052972288032979</v>
      </c>
      <c r="X2950" s="177">
        <v>14.693534453339415</v>
      </c>
      <c r="Y2950" s="177">
        <v>10.726560000000001</v>
      </c>
      <c r="Z2950" s="177">
        <v>0</v>
      </c>
      <c r="AA2950" s="177">
        <v>45.477985620987653</v>
      </c>
      <c r="AB2950" s="177">
        <v>37.672504364718392</v>
      </c>
      <c r="AC2950" s="177">
        <v>37.600971648640204</v>
      </c>
      <c r="AD2950" s="177">
        <v>54.333339026996612</v>
      </c>
      <c r="AE2950" s="177">
        <v>17.849420607826055</v>
      </c>
      <c r="AF2950" s="177">
        <v>16.514643933268729</v>
      </c>
      <c r="AG2950" s="177">
        <v>59.708868616357464</v>
      </c>
      <c r="AH2950" s="177">
        <v>59.708868616357464</v>
      </c>
      <c r="AI2950" s="177">
        <v>59.708868616357464</v>
      </c>
      <c r="AJ2950" s="177">
        <v>8.8992178173692036</v>
      </c>
    </row>
    <row r="2951" spans="1:36" hidden="1" outlineLevel="1" x14ac:dyDescent="0.25">
      <c r="A2951" s="190">
        <f t="shared" si="788"/>
        <v>2026</v>
      </c>
      <c r="B2951" s="55">
        <f t="shared" si="789"/>
        <v>3</v>
      </c>
      <c r="C2951" s="55">
        <f t="shared" si="790"/>
        <v>8</v>
      </c>
      <c r="D2951" s="55">
        <f t="shared" si="784"/>
        <v>123</v>
      </c>
      <c r="F2951" s="63">
        <f t="shared" si="795"/>
        <v>46082.333333333314</v>
      </c>
      <c r="G2951" s="64">
        <f t="shared" si="786"/>
        <v>712.59152789706502</v>
      </c>
      <c r="H2951" s="64">
        <f t="shared" si="800"/>
        <v>59.443088961125611</v>
      </c>
      <c r="I2951" s="64">
        <f t="shared" si="800"/>
        <v>153.77985688996199</v>
      </c>
      <c r="J2951" s="64">
        <f t="shared" si="800"/>
        <v>190.30767100090793</v>
      </c>
      <c r="K2951" s="64">
        <f t="shared" si="800"/>
        <v>0</v>
      </c>
      <c r="L2951" s="64">
        <f t="shared" si="800"/>
        <v>0</v>
      </c>
      <c r="M2951" s="64">
        <f t="shared" si="800"/>
        <v>15.355721551986715</v>
      </c>
      <c r="N2951" s="64">
        <f t="shared" si="800"/>
        <v>293.70518949308274</v>
      </c>
      <c r="O2951" s="121"/>
      <c r="P2951" s="177">
        <v>2.9750000000000001</v>
      </c>
      <c r="Q2951" s="177">
        <v>43.827269361554571</v>
      </c>
      <c r="R2951" s="177">
        <v>43.827269361554571</v>
      </c>
      <c r="S2951" s="177">
        <v>25.163306307745923</v>
      </c>
      <c r="T2951" s="177">
        <v>21.481870508539657</v>
      </c>
      <c r="U2951" s="177">
        <v>43.827269361554571</v>
      </c>
      <c r="V2951" s="177">
        <v>43.827269361554571</v>
      </c>
      <c r="W2951" s="177">
        <v>5.5089169849499706</v>
      </c>
      <c r="X2951" s="177">
        <v>26.42147635167758</v>
      </c>
      <c r="Y2951" s="177">
        <v>25.028639999999996</v>
      </c>
      <c r="Z2951" s="177">
        <v>0</v>
      </c>
      <c r="AA2951" s="177">
        <v>43.583181758780242</v>
      </c>
      <c r="AB2951" s="177">
        <v>37.693969934646844</v>
      </c>
      <c r="AC2951" s="177">
        <v>37.118960353437309</v>
      </c>
      <c r="AD2951" s="177">
        <v>59.443088961125611</v>
      </c>
      <c r="AE2951" s="177">
        <v>26.661437851949191</v>
      </c>
      <c r="AF2951" s="177">
        <v>15.355721551986715</v>
      </c>
      <c r="AG2951" s="177">
        <v>63.435890333635982</v>
      </c>
      <c r="AH2951" s="177">
        <v>63.435890333635982</v>
      </c>
      <c r="AI2951" s="177">
        <v>63.435890333635982</v>
      </c>
      <c r="AJ2951" s="177">
        <v>20.539208885099679</v>
      </c>
    </row>
    <row r="2952" spans="1:36" hidden="1" outlineLevel="1" x14ac:dyDescent="0.25">
      <c r="A2952" s="190">
        <f t="shared" si="788"/>
        <v>2026</v>
      </c>
      <c r="B2952" s="55">
        <f t="shared" si="789"/>
        <v>3</v>
      </c>
      <c r="C2952" s="55">
        <f t="shared" si="790"/>
        <v>9</v>
      </c>
      <c r="D2952" s="55">
        <f t="shared" si="784"/>
        <v>123</v>
      </c>
      <c r="F2952" s="63">
        <f t="shared" si="795"/>
        <v>46082.374999999978</v>
      </c>
      <c r="G2952" s="64">
        <f t="shared" si="786"/>
        <v>751.05261248710076</v>
      </c>
      <c r="H2952" s="64">
        <f t="shared" si="800"/>
        <v>61.54438536712108</v>
      </c>
      <c r="I2952" s="64">
        <f t="shared" si="800"/>
        <v>165.03257829429316</v>
      </c>
      <c r="J2952" s="64">
        <f t="shared" si="800"/>
        <v>197.28633379089564</v>
      </c>
      <c r="K2952" s="64">
        <f t="shared" si="800"/>
        <v>0</v>
      </c>
      <c r="L2952" s="64">
        <f t="shared" si="800"/>
        <v>0</v>
      </c>
      <c r="M2952" s="64">
        <f t="shared" si="800"/>
        <v>15.162567821773045</v>
      </c>
      <c r="N2952" s="64">
        <f t="shared" si="800"/>
        <v>312.02674721301787</v>
      </c>
      <c r="O2952" s="121"/>
      <c r="P2952" s="177">
        <v>2.9750000000000001</v>
      </c>
      <c r="Q2952" s="177">
        <v>49.021001728877287</v>
      </c>
      <c r="R2952" s="177">
        <v>49.021001728877287</v>
      </c>
      <c r="S2952" s="177">
        <v>28.452870630729105</v>
      </c>
      <c r="T2952" s="177">
        <v>20.778862887444348</v>
      </c>
      <c r="U2952" s="177">
        <v>49.021001728877287</v>
      </c>
      <c r="V2952" s="177">
        <v>49.021001728877287</v>
      </c>
      <c r="W2952" s="177">
        <v>6.160386444407747</v>
      </c>
      <c r="X2952" s="177">
        <v>29.094469128124306</v>
      </c>
      <c r="Y2952" s="177">
        <v>29.398719999999997</v>
      </c>
      <c r="Z2952" s="177">
        <v>0</v>
      </c>
      <c r="AA2952" s="177">
        <v>41.419072955172538</v>
      </c>
      <c r="AB2952" s="177">
        <v>38.139336565532645</v>
      </c>
      <c r="AC2952" s="177">
        <v>36.384330776803559</v>
      </c>
      <c r="AD2952" s="177">
        <v>61.54438536712108</v>
      </c>
      <c r="AE2952" s="177">
        <v>27.121473713437656</v>
      </c>
      <c r="AF2952" s="177">
        <v>15.162567821773045</v>
      </c>
      <c r="AG2952" s="177">
        <v>65.76211126363188</v>
      </c>
      <c r="AH2952" s="177">
        <v>65.76211126363188</v>
      </c>
      <c r="AI2952" s="177">
        <v>65.76211126363188</v>
      </c>
      <c r="AJ2952" s="177">
        <v>21.050795490150009</v>
      </c>
    </row>
    <row r="2953" spans="1:36" hidden="1" outlineLevel="1" x14ac:dyDescent="0.25">
      <c r="A2953" s="190">
        <f t="shared" si="788"/>
        <v>2026</v>
      </c>
      <c r="B2953" s="55">
        <f t="shared" si="789"/>
        <v>3</v>
      </c>
      <c r="C2953" s="55">
        <f t="shared" si="790"/>
        <v>10</v>
      </c>
      <c r="D2953" s="55">
        <f t="shared" si="784"/>
        <v>123</v>
      </c>
      <c r="F2953" s="63">
        <f t="shared" si="795"/>
        <v>46082.416666666642</v>
      </c>
      <c r="G2953" s="64">
        <f t="shared" si="786"/>
        <v>761.84972315417576</v>
      </c>
      <c r="H2953" s="64">
        <f t="shared" si="800"/>
        <v>60.838279481974226</v>
      </c>
      <c r="I2953" s="64">
        <f t="shared" si="800"/>
        <v>173.38612862408598</v>
      </c>
      <c r="J2953" s="64">
        <f t="shared" si="800"/>
        <v>196.49207586014973</v>
      </c>
      <c r="K2953" s="64">
        <f t="shared" si="800"/>
        <v>0</v>
      </c>
      <c r="L2953" s="64">
        <f t="shared" si="800"/>
        <v>0</v>
      </c>
      <c r="M2953" s="64">
        <f t="shared" si="800"/>
        <v>14.293376035811534</v>
      </c>
      <c r="N2953" s="64">
        <f t="shared" si="800"/>
        <v>316.83986315215424</v>
      </c>
      <c r="O2953" s="121"/>
      <c r="P2953" s="177">
        <v>2.9750000000000001</v>
      </c>
      <c r="Q2953" s="177">
        <v>51.31902220092681</v>
      </c>
      <c r="R2953" s="177">
        <v>51.31902220092681</v>
      </c>
      <c r="S2953" s="177">
        <v>30.386238515988229</v>
      </c>
      <c r="T2953" s="177">
        <v>24.512152345130982</v>
      </c>
      <c r="U2953" s="177">
        <v>51.31902220092681</v>
      </c>
      <c r="V2953" s="177">
        <v>51.31902220092681</v>
      </c>
      <c r="W2953" s="177">
        <v>6.0496987789897663</v>
      </c>
      <c r="X2953" s="177">
        <v>27.654198112975884</v>
      </c>
      <c r="Y2953" s="177">
        <v>33.371520000000004</v>
      </c>
      <c r="Z2953" s="177">
        <v>0</v>
      </c>
      <c r="AA2953" s="177">
        <v>38.644672056298198</v>
      </c>
      <c r="AB2953" s="177">
        <v>38.629915993845408</v>
      </c>
      <c r="AC2953" s="177">
        <v>34.289186298303392</v>
      </c>
      <c r="AD2953" s="177">
        <v>60.838279481974226</v>
      </c>
      <c r="AE2953" s="177">
        <v>23.61391234411381</v>
      </c>
      <c r="AF2953" s="177">
        <v>14.293376035811534</v>
      </c>
      <c r="AG2953" s="177">
        <v>65.497358620049908</v>
      </c>
      <c r="AH2953" s="177">
        <v>65.497358620049908</v>
      </c>
      <c r="AI2953" s="177">
        <v>65.497358620049908</v>
      </c>
      <c r="AJ2953" s="177">
        <v>24.823408526887349</v>
      </c>
    </row>
    <row r="2954" spans="1:36" hidden="1" outlineLevel="1" x14ac:dyDescent="0.25">
      <c r="A2954" s="190">
        <f t="shared" si="788"/>
        <v>2026</v>
      </c>
      <c r="B2954" s="55">
        <f t="shared" si="789"/>
        <v>3</v>
      </c>
      <c r="C2954" s="55">
        <f t="shared" si="790"/>
        <v>11</v>
      </c>
      <c r="D2954" s="55">
        <f t="shared" si="784"/>
        <v>123</v>
      </c>
      <c r="F2954" s="63">
        <f t="shared" si="795"/>
        <v>46082.458333333307</v>
      </c>
      <c r="G2954" s="64">
        <f t="shared" si="786"/>
        <v>761.78623018792985</v>
      </c>
      <c r="H2954" s="64">
        <f t="shared" si="800"/>
        <v>60.976773115096449</v>
      </c>
      <c r="I2954" s="64">
        <f t="shared" si="800"/>
        <v>177.56214209126097</v>
      </c>
      <c r="J2954" s="64">
        <f t="shared" si="800"/>
        <v>189.46504061709206</v>
      </c>
      <c r="K2954" s="64">
        <f t="shared" si="800"/>
        <v>0</v>
      </c>
      <c r="L2954" s="64">
        <f t="shared" si="800"/>
        <v>0</v>
      </c>
      <c r="M2954" s="64">
        <f t="shared" si="800"/>
        <v>13.713914845170523</v>
      </c>
      <c r="N2954" s="64">
        <f t="shared" si="800"/>
        <v>320.06835951930987</v>
      </c>
      <c r="O2954" s="121"/>
      <c r="P2954" s="177">
        <v>2.9750000000000001</v>
      </c>
      <c r="Q2954" s="177">
        <v>53.153316568751109</v>
      </c>
      <c r="R2954" s="177">
        <v>53.153316568751109</v>
      </c>
      <c r="S2954" s="177">
        <v>30.532360692106923</v>
      </c>
      <c r="T2954" s="177">
        <v>23.478901890119516</v>
      </c>
      <c r="U2954" s="177">
        <v>53.153316568751109</v>
      </c>
      <c r="V2954" s="177">
        <v>53.153316568751109</v>
      </c>
      <c r="W2954" s="177">
        <v>5.9974512113832414</v>
      </c>
      <c r="X2954" s="177">
        <v>27.25182523238286</v>
      </c>
      <c r="Y2954" s="177">
        <v>36.549759999999999</v>
      </c>
      <c r="Z2954" s="177">
        <v>0</v>
      </c>
      <c r="AA2954" s="177">
        <v>37.187654954440532</v>
      </c>
      <c r="AB2954" s="177">
        <v>36.979315075745575</v>
      </c>
      <c r="AC2954" s="177">
        <v>33.288123214119295</v>
      </c>
      <c r="AD2954" s="177">
        <v>60.976773115096449</v>
      </c>
      <c r="AE2954" s="177">
        <v>26.135631566934677</v>
      </c>
      <c r="AF2954" s="177">
        <v>13.713914845170523</v>
      </c>
      <c r="AG2954" s="177">
        <v>63.155013539030683</v>
      </c>
      <c r="AH2954" s="177">
        <v>63.155013539030683</v>
      </c>
      <c r="AI2954" s="177">
        <v>63.155013539030683</v>
      </c>
      <c r="AJ2954" s="177">
        <v>24.641211498333742</v>
      </c>
    </row>
    <row r="2955" spans="1:36" hidden="1" outlineLevel="1" x14ac:dyDescent="0.25">
      <c r="A2955" s="190">
        <f t="shared" si="788"/>
        <v>2026</v>
      </c>
      <c r="B2955" s="55">
        <f t="shared" si="789"/>
        <v>3</v>
      </c>
      <c r="C2955" s="55">
        <f t="shared" si="790"/>
        <v>12</v>
      </c>
      <c r="D2955" s="55">
        <f t="shared" si="784"/>
        <v>123</v>
      </c>
      <c r="F2955" s="63">
        <f t="shared" si="795"/>
        <v>46082.499999999971</v>
      </c>
      <c r="G2955" s="64">
        <f t="shared" si="786"/>
        <v>756.80859090978265</v>
      </c>
      <c r="H2955" s="64">
        <f t="shared" ref="H2955:N2964" si="801">SUMIF($P$6:$AK$6,H$6,$P2955:$AK2955)</f>
        <v>59.148873338609938</v>
      </c>
      <c r="I2955" s="64">
        <f t="shared" si="801"/>
        <v>174.45764866491453</v>
      </c>
      <c r="J2955" s="64">
        <f t="shared" si="801"/>
        <v>184.62693024067414</v>
      </c>
      <c r="K2955" s="64">
        <f t="shared" si="801"/>
        <v>0</v>
      </c>
      <c r="L2955" s="64">
        <f t="shared" si="801"/>
        <v>0</v>
      </c>
      <c r="M2955" s="64">
        <f t="shared" si="801"/>
        <v>12.748146194102176</v>
      </c>
      <c r="N2955" s="64">
        <f t="shared" si="801"/>
        <v>325.82699247148196</v>
      </c>
      <c r="O2955" s="121"/>
      <c r="P2955" s="177">
        <v>2.9750000000000001</v>
      </c>
      <c r="Q2955" s="177">
        <v>56.152078709407675</v>
      </c>
      <c r="R2955" s="177">
        <v>56.152078709407675</v>
      </c>
      <c r="S2955" s="177">
        <v>27.471620293368868</v>
      </c>
      <c r="T2955" s="177">
        <v>25.518665284011654</v>
      </c>
      <c r="U2955" s="177">
        <v>56.152078709407675</v>
      </c>
      <c r="V2955" s="177">
        <v>56.152078709407675</v>
      </c>
      <c r="W2955" s="177">
        <v>5.9592858398802253</v>
      </c>
      <c r="X2955" s="177">
        <v>27.623563802575283</v>
      </c>
      <c r="Y2955" s="177">
        <v>33.371520000000004</v>
      </c>
      <c r="Z2955" s="177">
        <v>0</v>
      </c>
      <c r="AA2955" s="177">
        <v>34.439946722414959</v>
      </c>
      <c r="AB2955" s="177">
        <v>35.514179736545458</v>
      </c>
      <c r="AC2955" s="177">
        <v>31.264551174890784</v>
      </c>
      <c r="AD2955" s="177">
        <v>59.148873338609938</v>
      </c>
      <c r="AE2955" s="177">
        <v>26.410923203935127</v>
      </c>
      <c r="AF2955" s="177">
        <v>12.748146194102176</v>
      </c>
      <c r="AG2955" s="177">
        <v>61.542310080224716</v>
      </c>
      <c r="AH2955" s="177">
        <v>61.542310080224716</v>
      </c>
      <c r="AI2955" s="177">
        <v>61.542310080224716</v>
      </c>
      <c r="AJ2955" s="177">
        <v>25.127070241143365</v>
      </c>
    </row>
    <row r="2956" spans="1:36" hidden="1" outlineLevel="1" x14ac:dyDescent="0.25">
      <c r="A2956" s="190">
        <f t="shared" si="788"/>
        <v>2026</v>
      </c>
      <c r="B2956" s="55">
        <f t="shared" si="789"/>
        <v>3</v>
      </c>
      <c r="C2956" s="55">
        <f t="shared" si="790"/>
        <v>13</v>
      </c>
      <c r="D2956" s="55">
        <f t="shared" si="784"/>
        <v>123</v>
      </c>
      <c r="F2956" s="63">
        <f t="shared" si="795"/>
        <v>46082.541666666635</v>
      </c>
      <c r="G2956" s="64">
        <f t="shared" si="786"/>
        <v>756.55180813677271</v>
      </c>
      <c r="H2956" s="64">
        <f t="shared" si="801"/>
        <v>55.954169134474888</v>
      </c>
      <c r="I2956" s="64">
        <f t="shared" si="801"/>
        <v>168.43123564043887</v>
      </c>
      <c r="J2956" s="64">
        <f t="shared" si="801"/>
        <v>190.78585126924864</v>
      </c>
      <c r="K2956" s="64">
        <f t="shared" si="801"/>
        <v>0</v>
      </c>
      <c r="L2956" s="64">
        <f t="shared" si="801"/>
        <v>0</v>
      </c>
      <c r="M2956" s="64">
        <f t="shared" si="801"/>
        <v>12.941299924315842</v>
      </c>
      <c r="N2956" s="64">
        <f t="shared" si="801"/>
        <v>328.4392521682945</v>
      </c>
      <c r="O2956" s="121"/>
      <c r="P2956" s="177">
        <v>2.9750000000000001</v>
      </c>
      <c r="Q2956" s="177">
        <v>56.945565598859773</v>
      </c>
      <c r="R2956" s="177">
        <v>56.945565598859773</v>
      </c>
      <c r="S2956" s="177">
        <v>26.85481010306448</v>
      </c>
      <c r="T2956" s="177">
        <v>23.402530421485565</v>
      </c>
      <c r="U2956" s="177">
        <v>56.945565598859773</v>
      </c>
      <c r="V2956" s="177">
        <v>56.945565598859773</v>
      </c>
      <c r="W2956" s="177">
        <v>5.6589106139839815</v>
      </c>
      <c r="X2956" s="177">
        <v>27.14907621305035</v>
      </c>
      <c r="Y2956" s="177">
        <v>32.57696</v>
      </c>
      <c r="Z2956" s="177">
        <v>0</v>
      </c>
      <c r="AA2956" s="177">
        <v>34.702764408299565</v>
      </c>
      <c r="AB2956" s="177">
        <v>33.192510796144163</v>
      </c>
      <c r="AC2956" s="177">
        <v>32.761714568411648</v>
      </c>
      <c r="AD2956" s="177">
        <v>55.954169134474888</v>
      </c>
      <c r="AE2956" s="177">
        <v>24.387566198823656</v>
      </c>
      <c r="AF2956" s="177">
        <v>12.941299924315842</v>
      </c>
      <c r="AG2956" s="177">
        <v>63.595283756416215</v>
      </c>
      <c r="AH2956" s="177">
        <v>63.595283756416215</v>
      </c>
      <c r="AI2956" s="177">
        <v>63.595283756416215</v>
      </c>
      <c r="AJ2956" s="177">
        <v>25.426382090030845</v>
      </c>
    </row>
    <row r="2957" spans="1:36" hidden="1" outlineLevel="1" x14ac:dyDescent="0.25">
      <c r="A2957" s="190">
        <f t="shared" si="788"/>
        <v>2026</v>
      </c>
      <c r="B2957" s="55">
        <f t="shared" si="789"/>
        <v>3</v>
      </c>
      <c r="C2957" s="55">
        <f t="shared" si="790"/>
        <v>14</v>
      </c>
      <c r="D2957" s="55">
        <f t="shared" si="784"/>
        <v>123</v>
      </c>
      <c r="F2957" s="63">
        <f t="shared" si="795"/>
        <v>46082.583333333299</v>
      </c>
      <c r="G2957" s="64">
        <f t="shared" si="786"/>
        <v>715.39067753465883</v>
      </c>
      <c r="H2957" s="64">
        <f t="shared" si="801"/>
        <v>52.099748680980184</v>
      </c>
      <c r="I2957" s="64">
        <f t="shared" si="801"/>
        <v>143.09908424880379</v>
      </c>
      <c r="J2957" s="64">
        <f t="shared" si="801"/>
        <v>182.01207895826923</v>
      </c>
      <c r="K2957" s="64">
        <f t="shared" si="801"/>
        <v>0</v>
      </c>
      <c r="L2957" s="64">
        <f t="shared" si="801"/>
        <v>0</v>
      </c>
      <c r="M2957" s="64">
        <f t="shared" si="801"/>
        <v>14.293376035811534</v>
      </c>
      <c r="N2957" s="64">
        <f t="shared" si="801"/>
        <v>323.88638961079414</v>
      </c>
      <c r="O2957" s="121"/>
      <c r="P2957" s="177">
        <v>2.9750000000000001</v>
      </c>
      <c r="Q2957" s="177">
        <v>54.874255666653688</v>
      </c>
      <c r="R2957" s="177">
        <v>54.874255666653688</v>
      </c>
      <c r="S2957" s="177">
        <v>18.83485432900644</v>
      </c>
      <c r="T2957" s="177">
        <v>20.433615835721916</v>
      </c>
      <c r="U2957" s="177">
        <v>54.874255666653688</v>
      </c>
      <c r="V2957" s="177">
        <v>54.874255666653688</v>
      </c>
      <c r="W2957" s="177">
        <v>6.0532416449537818</v>
      </c>
      <c r="X2957" s="177">
        <v>25.141976708855257</v>
      </c>
      <c r="Y2957" s="177">
        <v>27.412319999999998</v>
      </c>
      <c r="Z2957" s="177">
        <v>0</v>
      </c>
      <c r="AA2957" s="177">
        <v>38.148058776845041</v>
      </c>
      <c r="AB2957" s="177">
        <v>31.904534046450436</v>
      </c>
      <c r="AC2957" s="177">
        <v>34.336774120883859</v>
      </c>
      <c r="AD2957" s="177">
        <v>52.099748680980184</v>
      </c>
      <c r="AE2957" s="177">
        <v>20.480825585635912</v>
      </c>
      <c r="AF2957" s="177">
        <v>14.293376035811534</v>
      </c>
      <c r="AG2957" s="177">
        <v>60.67069298608974</v>
      </c>
      <c r="AH2957" s="177">
        <v>60.67069298608974</v>
      </c>
      <c r="AI2957" s="177">
        <v>60.67069298608974</v>
      </c>
      <c r="AJ2957" s="177">
        <v>21.767250144630484</v>
      </c>
    </row>
    <row r="2958" spans="1:36" hidden="1" outlineLevel="1" x14ac:dyDescent="0.25">
      <c r="A2958" s="190">
        <f t="shared" si="788"/>
        <v>2026</v>
      </c>
      <c r="B2958" s="55">
        <f t="shared" si="789"/>
        <v>3</v>
      </c>
      <c r="C2958" s="55">
        <f t="shared" si="790"/>
        <v>15</v>
      </c>
      <c r="D2958" s="55">
        <f t="shared" si="784"/>
        <v>123</v>
      </c>
      <c r="F2958" s="63">
        <f t="shared" si="795"/>
        <v>46082.624999999964</v>
      </c>
      <c r="G2958" s="64">
        <f t="shared" si="786"/>
        <v>666.52665118027096</v>
      </c>
      <c r="H2958" s="64">
        <f t="shared" si="801"/>
        <v>53.682972986099379</v>
      </c>
      <c r="I2958" s="64">
        <f t="shared" si="801"/>
        <v>120.71886719605321</v>
      </c>
      <c r="J2958" s="64">
        <f t="shared" si="801"/>
        <v>160.96281602696376</v>
      </c>
      <c r="K2958" s="64">
        <f t="shared" si="801"/>
        <v>0</v>
      </c>
      <c r="L2958" s="64">
        <f t="shared" si="801"/>
        <v>0</v>
      </c>
      <c r="M2958" s="64">
        <f t="shared" si="801"/>
        <v>14.679683496238869</v>
      </c>
      <c r="N2958" s="64">
        <f t="shared" si="801"/>
        <v>316.48231147491578</v>
      </c>
      <c r="O2958" s="121"/>
      <c r="P2958" s="177">
        <v>2.9750000000000001</v>
      </c>
      <c r="Q2958" s="177">
        <v>51.617867912538642</v>
      </c>
      <c r="R2958" s="177">
        <v>51.617867912538642</v>
      </c>
      <c r="S2958" s="177">
        <v>10.643627209195884</v>
      </c>
      <c r="T2958" s="177">
        <v>15.397840238707992</v>
      </c>
      <c r="U2958" s="177">
        <v>51.617867912538642</v>
      </c>
      <c r="V2958" s="177">
        <v>51.617867912538642</v>
      </c>
      <c r="W2958" s="177">
        <v>5.1730933649190316</v>
      </c>
      <c r="X2958" s="177">
        <v>22.667524637814658</v>
      </c>
      <c r="Y2958" s="177">
        <v>21.850399999999997</v>
      </c>
      <c r="Z2958" s="177">
        <v>0</v>
      </c>
      <c r="AA2958" s="177">
        <v>40.625627749725197</v>
      </c>
      <c r="AB2958" s="177">
        <v>31.171968787389073</v>
      </c>
      <c r="AC2958" s="177">
        <v>38.213243287646954</v>
      </c>
      <c r="AD2958" s="177">
        <v>53.682972986099379</v>
      </c>
      <c r="AE2958" s="177">
        <v>22.975336473514112</v>
      </c>
      <c r="AF2958" s="177">
        <v>14.679683496238869</v>
      </c>
      <c r="AG2958" s="177">
        <v>53.654272008987917</v>
      </c>
      <c r="AH2958" s="177">
        <v>53.654272008987917</v>
      </c>
      <c r="AI2958" s="177">
        <v>53.654272008987917</v>
      </c>
      <c r="AJ2958" s="177">
        <v>19.036045271901525</v>
      </c>
    </row>
    <row r="2959" spans="1:36" hidden="1" outlineLevel="1" x14ac:dyDescent="0.25">
      <c r="A2959" s="190">
        <f t="shared" si="788"/>
        <v>2026</v>
      </c>
      <c r="B2959" s="55">
        <f t="shared" si="789"/>
        <v>3</v>
      </c>
      <c r="C2959" s="55">
        <f t="shared" si="790"/>
        <v>16</v>
      </c>
      <c r="D2959" s="55">
        <f t="shared" ref="D2959:D3022" si="802">MATCH(DATE(YEAR(F2959),B2959,1),$F$7505:$F$7816,0)</f>
        <v>123</v>
      </c>
      <c r="F2959" s="63">
        <f t="shared" si="795"/>
        <v>46082.666666666628</v>
      </c>
      <c r="G2959" s="64">
        <f t="shared" ref="G2959:G3022" si="803">SUM(H2959:N2959)</f>
        <v>519.87273382140256</v>
      </c>
      <c r="H2959" s="64">
        <f t="shared" si="801"/>
        <v>33.857019402767285</v>
      </c>
      <c r="I2959" s="64">
        <f t="shared" si="801"/>
        <v>79.512294634485144</v>
      </c>
      <c r="J2959" s="64">
        <f t="shared" si="801"/>
        <v>90.829514305688022</v>
      </c>
      <c r="K2959" s="64">
        <f t="shared" si="801"/>
        <v>0</v>
      </c>
      <c r="L2959" s="64">
        <f t="shared" si="801"/>
        <v>0</v>
      </c>
      <c r="M2959" s="64">
        <f t="shared" si="801"/>
        <v>15.355721551986715</v>
      </c>
      <c r="N2959" s="64">
        <f t="shared" si="801"/>
        <v>300.3181839264754</v>
      </c>
      <c r="O2959" s="121"/>
      <c r="P2959" s="177">
        <v>2.9750000000000001</v>
      </c>
      <c r="Q2959" s="177">
        <v>47.547383219894854</v>
      </c>
      <c r="R2959" s="177">
        <v>47.547383219894854</v>
      </c>
      <c r="S2959" s="177">
        <v>2.7661805956087964</v>
      </c>
      <c r="T2959" s="177">
        <v>3.8409813907549855</v>
      </c>
      <c r="U2959" s="177">
        <v>47.547383219894854</v>
      </c>
      <c r="V2959" s="177">
        <v>47.547383219894854</v>
      </c>
      <c r="W2959" s="177">
        <v>3.9434016742406151</v>
      </c>
      <c r="X2959" s="177">
        <v>18.342973263205661</v>
      </c>
      <c r="Y2959" s="177">
        <v>12.712960000000001</v>
      </c>
      <c r="Z2959" s="177">
        <v>0</v>
      </c>
      <c r="AA2959" s="177">
        <v>41.74291405552723</v>
      </c>
      <c r="AB2959" s="177">
        <v>32.032018292610523</v>
      </c>
      <c r="AC2959" s="177">
        <v>36.353718698758257</v>
      </c>
      <c r="AD2959" s="177">
        <v>33.857019402767285</v>
      </c>
      <c r="AE2959" s="177">
        <v>22.760079967183508</v>
      </c>
      <c r="AF2959" s="177">
        <v>15.355721551986715</v>
      </c>
      <c r="AG2959" s="177">
        <v>30.276504768562674</v>
      </c>
      <c r="AH2959" s="177">
        <v>30.276504768562674</v>
      </c>
      <c r="AI2959" s="177">
        <v>30.276504768562674</v>
      </c>
      <c r="AJ2959" s="177">
        <v>12.170717743491583</v>
      </c>
    </row>
    <row r="2960" spans="1:36" hidden="1" outlineLevel="1" x14ac:dyDescent="0.25">
      <c r="A2960" s="190">
        <f t="shared" ref="A2960:A3023" si="804">YEAR(F2960)</f>
        <v>2026</v>
      </c>
      <c r="B2960" s="55">
        <f t="shared" ref="B2960:B3023" si="805">MONTH(F2960)</f>
        <v>3</v>
      </c>
      <c r="C2960" s="55">
        <f t="shared" ref="C2960:C3023" si="806">HOUR(F2960)</f>
        <v>17</v>
      </c>
      <c r="D2960" s="55">
        <f t="shared" si="802"/>
        <v>123</v>
      </c>
      <c r="F2960" s="63">
        <f t="shared" si="795"/>
        <v>46082.708333333292</v>
      </c>
      <c r="G2960" s="64">
        <f t="shared" si="803"/>
        <v>329.29155137578448</v>
      </c>
      <c r="H2960" s="64">
        <f t="shared" si="801"/>
        <v>1.3578469133141851</v>
      </c>
      <c r="I2960" s="64">
        <f t="shared" si="801"/>
        <v>23.414304326187771</v>
      </c>
      <c r="J2960" s="64">
        <f t="shared" si="801"/>
        <v>2.9637435480441647</v>
      </c>
      <c r="K2960" s="64">
        <f t="shared" si="801"/>
        <v>0</v>
      </c>
      <c r="L2960" s="64">
        <f t="shared" si="801"/>
        <v>0</v>
      </c>
      <c r="M2960" s="64">
        <f t="shared" si="801"/>
        <v>16.707797663482395</v>
      </c>
      <c r="N2960" s="64">
        <f t="shared" si="801"/>
        <v>284.847858924756</v>
      </c>
      <c r="O2960" s="121"/>
      <c r="P2960" s="177">
        <v>2.9750000000000001</v>
      </c>
      <c r="Q2960" s="177">
        <v>42.642191539645623</v>
      </c>
      <c r="R2960" s="177">
        <v>42.642191539645623</v>
      </c>
      <c r="S2960" s="177">
        <v>0</v>
      </c>
      <c r="T2960" s="177">
        <v>0</v>
      </c>
      <c r="U2960" s="177">
        <v>42.642191539645623</v>
      </c>
      <c r="V2960" s="177">
        <v>42.642191539645623</v>
      </c>
      <c r="W2960" s="177">
        <v>1.0375568987038208</v>
      </c>
      <c r="X2960" s="177">
        <v>4.8277756158916816</v>
      </c>
      <c r="Y2960" s="177">
        <v>2.38368</v>
      </c>
      <c r="Z2960" s="177">
        <v>0</v>
      </c>
      <c r="AA2960" s="177">
        <v>42.116952597634373</v>
      </c>
      <c r="AB2960" s="177">
        <v>33.836196872405381</v>
      </c>
      <c r="AC2960" s="177">
        <v>38.325943296133758</v>
      </c>
      <c r="AD2960" s="177">
        <v>1.3578469133141851</v>
      </c>
      <c r="AE2960" s="177">
        <v>8.8958450194724144</v>
      </c>
      <c r="AF2960" s="177">
        <v>16.707797663482395</v>
      </c>
      <c r="AG2960" s="177">
        <v>0.98791451601472158</v>
      </c>
      <c r="AH2960" s="177">
        <v>0.98791451601472158</v>
      </c>
      <c r="AI2960" s="177">
        <v>0.98791451601472158</v>
      </c>
      <c r="AJ2960" s="177">
        <v>3.2944467921198521</v>
      </c>
    </row>
    <row r="2961" spans="1:36" hidden="1" outlineLevel="1" x14ac:dyDescent="0.25">
      <c r="A2961" s="190">
        <f t="shared" si="804"/>
        <v>2026</v>
      </c>
      <c r="B2961" s="55">
        <f t="shared" si="805"/>
        <v>3</v>
      </c>
      <c r="C2961" s="55">
        <f t="shared" si="806"/>
        <v>18</v>
      </c>
      <c r="D2961" s="55">
        <f t="shared" si="802"/>
        <v>123</v>
      </c>
      <c r="F2961" s="63">
        <f t="shared" si="795"/>
        <v>46082.749999999956</v>
      </c>
      <c r="G2961" s="64">
        <f t="shared" si="803"/>
        <v>290.5325509873125</v>
      </c>
      <c r="H2961" s="64">
        <f t="shared" si="801"/>
        <v>0</v>
      </c>
      <c r="I2961" s="64">
        <f t="shared" si="801"/>
        <v>3.1073078800298739</v>
      </c>
      <c r="J2961" s="64">
        <f t="shared" si="801"/>
        <v>0</v>
      </c>
      <c r="K2961" s="64">
        <f t="shared" si="801"/>
        <v>0</v>
      </c>
      <c r="L2961" s="64">
        <f t="shared" si="801"/>
        <v>0</v>
      </c>
      <c r="M2961" s="64">
        <f t="shared" si="801"/>
        <v>18.253027505191753</v>
      </c>
      <c r="N2961" s="64">
        <f t="shared" si="801"/>
        <v>269.17221560209089</v>
      </c>
      <c r="O2961" s="121"/>
      <c r="P2961" s="177">
        <v>2.9750000000000001</v>
      </c>
      <c r="Q2961" s="177">
        <v>38.571706847001821</v>
      </c>
      <c r="R2961" s="177">
        <v>38.571706847001821</v>
      </c>
      <c r="S2961" s="177">
        <v>0</v>
      </c>
      <c r="T2961" s="177">
        <v>0</v>
      </c>
      <c r="U2961" s="177">
        <v>38.571706847001821</v>
      </c>
      <c r="V2961" s="177">
        <v>38.571706847001821</v>
      </c>
      <c r="W2961" s="177">
        <v>7.2374797069511304E-2</v>
      </c>
      <c r="X2961" s="177">
        <v>0</v>
      </c>
      <c r="Y2961" s="177">
        <v>0</v>
      </c>
      <c r="Z2961" s="177">
        <v>0</v>
      </c>
      <c r="AA2961" s="177">
        <v>41.502494613013774</v>
      </c>
      <c r="AB2961" s="177">
        <v>34.80744455849544</v>
      </c>
      <c r="AC2961" s="177">
        <v>38.575449042574384</v>
      </c>
      <c r="AD2961" s="177">
        <v>0</v>
      </c>
      <c r="AE2961" s="177">
        <v>5.9933082960362753E-2</v>
      </c>
      <c r="AF2961" s="177">
        <v>18.253027505191753</v>
      </c>
      <c r="AG2961" s="177">
        <v>0</v>
      </c>
      <c r="AH2961" s="177">
        <v>0</v>
      </c>
      <c r="AI2961" s="177">
        <v>0</v>
      </c>
      <c r="AJ2961" s="177">
        <v>0</v>
      </c>
    </row>
    <row r="2962" spans="1:36" hidden="1" outlineLevel="1" x14ac:dyDescent="0.25">
      <c r="A2962" s="190">
        <f t="shared" si="804"/>
        <v>2026</v>
      </c>
      <c r="B2962" s="55">
        <f t="shared" si="805"/>
        <v>3</v>
      </c>
      <c r="C2962" s="55">
        <f t="shared" si="806"/>
        <v>19</v>
      </c>
      <c r="D2962" s="55">
        <f t="shared" si="802"/>
        <v>123</v>
      </c>
      <c r="F2962" s="63">
        <f t="shared" si="795"/>
        <v>46082.791666666621</v>
      </c>
      <c r="G2962" s="64">
        <f t="shared" si="803"/>
        <v>288.46889259125453</v>
      </c>
      <c r="H2962" s="64">
        <f t="shared" si="801"/>
        <v>0</v>
      </c>
      <c r="I2962" s="64">
        <f t="shared" si="801"/>
        <v>2.9750000000000001</v>
      </c>
      <c r="J2962" s="64">
        <f t="shared" si="801"/>
        <v>0</v>
      </c>
      <c r="K2962" s="64">
        <f t="shared" si="801"/>
        <v>0</v>
      </c>
      <c r="L2962" s="64">
        <f t="shared" si="801"/>
        <v>0</v>
      </c>
      <c r="M2962" s="64">
        <f t="shared" si="801"/>
        <v>19.411949886473771</v>
      </c>
      <c r="N2962" s="64">
        <f t="shared" si="801"/>
        <v>266.08194270478077</v>
      </c>
      <c r="O2962" s="121"/>
      <c r="P2962" s="177">
        <v>2.9750000000000001</v>
      </c>
      <c r="Q2962" s="177">
        <v>37.788524982088084</v>
      </c>
      <c r="R2962" s="177">
        <v>37.788524982088084</v>
      </c>
      <c r="S2962" s="177">
        <v>0</v>
      </c>
      <c r="T2962" s="177">
        <v>0</v>
      </c>
      <c r="U2962" s="177">
        <v>37.788524982088084</v>
      </c>
      <c r="V2962" s="177">
        <v>37.788524982088084</v>
      </c>
      <c r="W2962" s="177">
        <v>0</v>
      </c>
      <c r="X2962" s="177">
        <v>0</v>
      </c>
      <c r="Y2962" s="177">
        <v>0</v>
      </c>
      <c r="Z2962" s="177">
        <v>0</v>
      </c>
      <c r="AA2962" s="177">
        <v>43.085213326069187</v>
      </c>
      <c r="AB2962" s="177">
        <v>34.514530687056343</v>
      </c>
      <c r="AC2962" s="177">
        <v>37.328098763302918</v>
      </c>
      <c r="AD2962" s="177">
        <v>0</v>
      </c>
      <c r="AE2962" s="177">
        <v>0</v>
      </c>
      <c r="AF2962" s="177">
        <v>19.411949886473771</v>
      </c>
      <c r="AG2962" s="177">
        <v>0</v>
      </c>
      <c r="AH2962" s="177">
        <v>0</v>
      </c>
      <c r="AI2962" s="177">
        <v>0</v>
      </c>
      <c r="AJ2962" s="177">
        <v>0</v>
      </c>
    </row>
    <row r="2963" spans="1:36" hidden="1" outlineLevel="1" x14ac:dyDescent="0.25">
      <c r="A2963" s="190">
        <f t="shared" si="804"/>
        <v>2026</v>
      </c>
      <c r="B2963" s="55">
        <f t="shared" si="805"/>
        <v>3</v>
      </c>
      <c r="C2963" s="55">
        <f t="shared" si="806"/>
        <v>20</v>
      </c>
      <c r="D2963" s="55">
        <f t="shared" si="802"/>
        <v>123</v>
      </c>
      <c r="F2963" s="63">
        <f t="shared" si="795"/>
        <v>46082.833333333285</v>
      </c>
      <c r="G2963" s="64">
        <f t="shared" si="803"/>
        <v>283.2819192237298</v>
      </c>
      <c r="H2963" s="64">
        <f t="shared" si="801"/>
        <v>0</v>
      </c>
      <c r="I2963" s="64">
        <f t="shared" si="801"/>
        <v>2.9750000000000001</v>
      </c>
      <c r="J2963" s="64">
        <f t="shared" si="801"/>
        <v>0</v>
      </c>
      <c r="K2963" s="64">
        <f t="shared" si="801"/>
        <v>0</v>
      </c>
      <c r="L2963" s="64">
        <f t="shared" si="801"/>
        <v>0</v>
      </c>
      <c r="M2963" s="64">
        <f t="shared" si="801"/>
        <v>20.377718537542115</v>
      </c>
      <c r="N2963" s="64">
        <f t="shared" si="801"/>
        <v>259.9292006861877</v>
      </c>
      <c r="O2963" s="121"/>
      <c r="P2963" s="177">
        <v>2.9750000000000001</v>
      </c>
      <c r="Q2963" s="177">
        <v>36.201551203183925</v>
      </c>
      <c r="R2963" s="177">
        <v>36.201551203183925</v>
      </c>
      <c r="S2963" s="177">
        <v>0</v>
      </c>
      <c r="T2963" s="177">
        <v>0</v>
      </c>
      <c r="U2963" s="177">
        <v>36.201551203183925</v>
      </c>
      <c r="V2963" s="177">
        <v>36.201551203183925</v>
      </c>
      <c r="W2963" s="177">
        <v>0</v>
      </c>
      <c r="X2963" s="177">
        <v>0</v>
      </c>
      <c r="Y2963" s="177">
        <v>0</v>
      </c>
      <c r="Z2963" s="177">
        <v>0</v>
      </c>
      <c r="AA2963" s="177">
        <v>44.655854591224795</v>
      </c>
      <c r="AB2963" s="177">
        <v>32.698631562448782</v>
      </c>
      <c r="AC2963" s="177">
        <v>37.7685097197784</v>
      </c>
      <c r="AD2963" s="177">
        <v>0</v>
      </c>
      <c r="AE2963" s="177">
        <v>0</v>
      </c>
      <c r="AF2963" s="177">
        <v>20.377718537542115</v>
      </c>
      <c r="AG2963" s="177">
        <v>0</v>
      </c>
      <c r="AH2963" s="177">
        <v>0</v>
      </c>
      <c r="AI2963" s="177">
        <v>0</v>
      </c>
      <c r="AJ2963" s="177">
        <v>0</v>
      </c>
    </row>
    <row r="2964" spans="1:36" hidden="1" outlineLevel="1" x14ac:dyDescent="0.25">
      <c r="A2964" s="190">
        <f t="shared" si="804"/>
        <v>2026</v>
      </c>
      <c r="B2964" s="55">
        <f t="shared" si="805"/>
        <v>3</v>
      </c>
      <c r="C2964" s="55">
        <f t="shared" si="806"/>
        <v>21</v>
      </c>
      <c r="D2964" s="55">
        <f t="shared" si="802"/>
        <v>123</v>
      </c>
      <c r="F2964" s="63">
        <f t="shared" si="795"/>
        <v>46082.874999999949</v>
      </c>
      <c r="G2964" s="64">
        <f t="shared" si="803"/>
        <v>274.16846610118432</v>
      </c>
      <c r="H2964" s="64">
        <f t="shared" si="801"/>
        <v>0</v>
      </c>
      <c r="I2964" s="64">
        <f t="shared" si="801"/>
        <v>2.9750000000000001</v>
      </c>
      <c r="J2964" s="64">
        <f t="shared" si="801"/>
        <v>0</v>
      </c>
      <c r="K2964" s="64">
        <f t="shared" si="801"/>
        <v>0</v>
      </c>
      <c r="L2964" s="64">
        <f t="shared" si="801"/>
        <v>0</v>
      </c>
      <c r="M2964" s="64">
        <f t="shared" si="801"/>
        <v>19.991411077114776</v>
      </c>
      <c r="N2964" s="64">
        <f t="shared" si="801"/>
        <v>251.20205502406952</v>
      </c>
      <c r="O2964" s="121"/>
      <c r="P2964" s="177">
        <v>2.9750000000000001</v>
      </c>
      <c r="Q2964" s="177">
        <v>34.212681467284554</v>
      </c>
      <c r="R2964" s="177">
        <v>34.212681467284554</v>
      </c>
      <c r="S2964" s="177">
        <v>0</v>
      </c>
      <c r="T2964" s="177">
        <v>0</v>
      </c>
      <c r="U2964" s="177">
        <v>34.212681467284554</v>
      </c>
      <c r="V2964" s="177">
        <v>34.212681467284554</v>
      </c>
      <c r="W2964" s="177">
        <v>0</v>
      </c>
      <c r="X2964" s="177">
        <v>0</v>
      </c>
      <c r="Y2964" s="177">
        <v>0</v>
      </c>
      <c r="Z2964" s="177">
        <v>0</v>
      </c>
      <c r="AA2964" s="177">
        <v>43.924438402460915</v>
      </c>
      <c r="AB2964" s="177">
        <v>31.690987218509541</v>
      </c>
      <c r="AC2964" s="177">
        <v>38.735903533960858</v>
      </c>
      <c r="AD2964" s="177">
        <v>0</v>
      </c>
      <c r="AE2964" s="177">
        <v>0</v>
      </c>
      <c r="AF2964" s="177">
        <v>19.991411077114776</v>
      </c>
      <c r="AG2964" s="177">
        <v>0</v>
      </c>
      <c r="AH2964" s="177">
        <v>0</v>
      </c>
      <c r="AI2964" s="177">
        <v>0</v>
      </c>
      <c r="AJ2964" s="177">
        <v>0</v>
      </c>
    </row>
    <row r="2965" spans="1:36" hidden="1" outlineLevel="1" x14ac:dyDescent="0.25">
      <c r="A2965" s="190">
        <f t="shared" si="804"/>
        <v>2026</v>
      </c>
      <c r="B2965" s="55">
        <f t="shared" si="805"/>
        <v>3</v>
      </c>
      <c r="C2965" s="55">
        <f t="shared" si="806"/>
        <v>22</v>
      </c>
      <c r="D2965" s="55">
        <f t="shared" si="802"/>
        <v>123</v>
      </c>
      <c r="F2965" s="63">
        <f t="shared" si="795"/>
        <v>46082.916666666613</v>
      </c>
      <c r="G2965" s="64">
        <f t="shared" si="803"/>
        <v>277.80493535958817</v>
      </c>
      <c r="H2965" s="64">
        <f t="shared" ref="H2965:N2974" si="807">SUMIF($P$6:$AK$6,H$6,$P2965:$AK2965)</f>
        <v>0</v>
      </c>
      <c r="I2965" s="64">
        <f t="shared" si="807"/>
        <v>2.9750000000000001</v>
      </c>
      <c r="J2965" s="64">
        <f t="shared" si="807"/>
        <v>0</v>
      </c>
      <c r="K2965" s="64">
        <f t="shared" si="807"/>
        <v>0</v>
      </c>
      <c r="L2965" s="64">
        <f t="shared" si="807"/>
        <v>0</v>
      </c>
      <c r="M2965" s="64">
        <f t="shared" si="807"/>
        <v>20.570872267755785</v>
      </c>
      <c r="N2965" s="64">
        <f t="shared" si="807"/>
        <v>254.25906309183239</v>
      </c>
      <c r="O2965" s="121"/>
      <c r="P2965" s="177">
        <v>2.9750000000000001</v>
      </c>
      <c r="Q2965" s="177">
        <v>35.315319092886796</v>
      </c>
      <c r="R2965" s="177">
        <v>35.315319092886796</v>
      </c>
      <c r="S2965" s="177">
        <v>0</v>
      </c>
      <c r="T2965" s="177">
        <v>0</v>
      </c>
      <c r="U2965" s="177">
        <v>35.315319092886796</v>
      </c>
      <c r="V2965" s="177">
        <v>35.315319092886796</v>
      </c>
      <c r="W2965" s="177">
        <v>0</v>
      </c>
      <c r="X2965" s="177">
        <v>0</v>
      </c>
      <c r="Y2965" s="177">
        <v>0</v>
      </c>
      <c r="Z2965" s="177">
        <v>0</v>
      </c>
      <c r="AA2965" s="177">
        <v>42.142104566387772</v>
      </c>
      <c r="AB2965" s="177">
        <v>33.086151778308583</v>
      </c>
      <c r="AC2965" s="177">
        <v>37.769530375588822</v>
      </c>
      <c r="AD2965" s="177">
        <v>0</v>
      </c>
      <c r="AE2965" s="177">
        <v>0</v>
      </c>
      <c r="AF2965" s="177">
        <v>20.570872267755785</v>
      </c>
      <c r="AG2965" s="177">
        <v>0</v>
      </c>
      <c r="AH2965" s="177">
        <v>0</v>
      </c>
      <c r="AI2965" s="177">
        <v>0</v>
      </c>
      <c r="AJ2965" s="177">
        <v>0</v>
      </c>
    </row>
    <row r="2966" spans="1:36" hidden="1" outlineLevel="1" x14ac:dyDescent="0.25">
      <c r="A2966" s="190">
        <f t="shared" si="804"/>
        <v>2026</v>
      </c>
      <c r="B2966" s="55">
        <f t="shared" si="805"/>
        <v>3</v>
      </c>
      <c r="C2966" s="55">
        <f t="shared" si="806"/>
        <v>23</v>
      </c>
      <c r="D2966" s="55">
        <f t="shared" si="802"/>
        <v>123</v>
      </c>
      <c r="F2966" s="63">
        <f t="shared" si="795"/>
        <v>46082.958333333278</v>
      </c>
      <c r="G2966" s="64">
        <f t="shared" si="803"/>
        <v>274.11167527663929</v>
      </c>
      <c r="H2966" s="64">
        <f t="shared" si="807"/>
        <v>0</v>
      </c>
      <c r="I2966" s="64">
        <f t="shared" si="807"/>
        <v>2.9750000000000001</v>
      </c>
      <c r="J2966" s="64">
        <f t="shared" si="807"/>
        <v>0</v>
      </c>
      <c r="K2966" s="64">
        <f t="shared" si="807"/>
        <v>0</v>
      </c>
      <c r="L2966" s="64">
        <f t="shared" si="807"/>
        <v>0</v>
      </c>
      <c r="M2966" s="64">
        <f t="shared" si="807"/>
        <v>20.474295402648956</v>
      </c>
      <c r="N2966" s="64">
        <f t="shared" si="807"/>
        <v>250.66237987399032</v>
      </c>
      <c r="O2966" s="121"/>
      <c r="P2966" s="177">
        <v>2.9750000000000001</v>
      </c>
      <c r="Q2966" s="177">
        <v>35.088608553043336</v>
      </c>
      <c r="R2966" s="177">
        <v>35.088608553043336</v>
      </c>
      <c r="S2966" s="177">
        <v>0</v>
      </c>
      <c r="T2966" s="177">
        <v>0</v>
      </c>
      <c r="U2966" s="177">
        <v>35.088608553043336</v>
      </c>
      <c r="V2966" s="177">
        <v>35.088608553043336</v>
      </c>
      <c r="W2966" s="177">
        <v>0</v>
      </c>
      <c r="X2966" s="177">
        <v>0</v>
      </c>
      <c r="Y2966" s="177">
        <v>0</v>
      </c>
      <c r="Z2966" s="177">
        <v>0</v>
      </c>
      <c r="AA2966" s="177">
        <v>40.496174221124754</v>
      </c>
      <c r="AB2966" s="177">
        <v>33.70914415281117</v>
      </c>
      <c r="AC2966" s="177">
        <v>36.102627287881035</v>
      </c>
      <c r="AD2966" s="177">
        <v>0</v>
      </c>
      <c r="AE2966" s="177">
        <v>0</v>
      </c>
      <c r="AF2966" s="177">
        <v>20.474295402648956</v>
      </c>
      <c r="AG2966" s="177">
        <v>0</v>
      </c>
      <c r="AH2966" s="177">
        <v>0</v>
      </c>
      <c r="AI2966" s="177">
        <v>0</v>
      </c>
      <c r="AJ2966" s="177">
        <v>0</v>
      </c>
    </row>
    <row r="2967" spans="1:36" hidden="1" outlineLevel="1" x14ac:dyDescent="0.25">
      <c r="A2967" s="190">
        <f t="shared" si="804"/>
        <v>2026</v>
      </c>
      <c r="B2967" s="55">
        <f t="shared" si="805"/>
        <v>4</v>
      </c>
      <c r="C2967" s="55">
        <f t="shared" si="806"/>
        <v>0</v>
      </c>
      <c r="D2967" s="55">
        <f t="shared" si="802"/>
        <v>124</v>
      </c>
      <c r="F2967" s="63">
        <f t="shared" ref="F2967" si="808">EDATE(F2943,1)</f>
        <v>46113</v>
      </c>
      <c r="G2967" s="64">
        <f t="shared" si="803"/>
        <v>223.14565167195042</v>
      </c>
      <c r="H2967" s="64">
        <f t="shared" si="807"/>
        <v>0</v>
      </c>
      <c r="I2967" s="64">
        <f t="shared" si="807"/>
        <v>2.9750000000000001</v>
      </c>
      <c r="J2967" s="64">
        <f t="shared" si="807"/>
        <v>0</v>
      </c>
      <c r="K2967" s="64">
        <f t="shared" si="807"/>
        <v>0</v>
      </c>
      <c r="L2967" s="64">
        <f t="shared" si="807"/>
        <v>0</v>
      </c>
      <c r="M2967" s="64">
        <f t="shared" si="807"/>
        <v>22.333664251366152</v>
      </c>
      <c r="N2967" s="64">
        <f t="shared" si="807"/>
        <v>197.83698742058425</v>
      </c>
      <c r="O2967" s="121"/>
      <c r="P2967" s="177">
        <v>2.9750000000000001</v>
      </c>
      <c r="Q2967" s="177">
        <v>25.618291002310066</v>
      </c>
      <c r="R2967" s="177">
        <v>25.618291002310066</v>
      </c>
      <c r="S2967" s="177">
        <v>0</v>
      </c>
      <c r="T2967" s="177">
        <v>0</v>
      </c>
      <c r="U2967" s="177">
        <v>25.618291002310066</v>
      </c>
      <c r="V2967" s="177">
        <v>25.618291002310066</v>
      </c>
      <c r="W2967" s="177">
        <v>0</v>
      </c>
      <c r="X2967" s="177">
        <v>0</v>
      </c>
      <c r="Y2967" s="177">
        <v>0</v>
      </c>
      <c r="Z2967" s="177">
        <v>0</v>
      </c>
      <c r="AA2967" s="177">
        <v>35.495974702415232</v>
      </c>
      <c r="AB2967" s="177">
        <v>31.709789809679492</v>
      </c>
      <c r="AC2967" s="177">
        <v>28.158058899249269</v>
      </c>
      <c r="AD2967" s="177">
        <v>0</v>
      </c>
      <c r="AE2967" s="177">
        <v>0</v>
      </c>
      <c r="AF2967" s="177">
        <v>22.333664251366152</v>
      </c>
      <c r="AG2967" s="177">
        <v>0</v>
      </c>
      <c r="AH2967" s="177">
        <v>0</v>
      </c>
      <c r="AI2967" s="177">
        <v>0</v>
      </c>
      <c r="AJ2967" s="177">
        <v>0</v>
      </c>
    </row>
    <row r="2968" spans="1:36" hidden="1" outlineLevel="1" x14ac:dyDescent="0.25">
      <c r="A2968" s="190">
        <f t="shared" si="804"/>
        <v>2026</v>
      </c>
      <c r="B2968" s="55">
        <f t="shared" si="805"/>
        <v>4</v>
      </c>
      <c r="C2968" s="55">
        <f t="shared" si="806"/>
        <v>1</v>
      </c>
      <c r="D2968" s="55">
        <f t="shared" si="802"/>
        <v>124</v>
      </c>
      <c r="F2968" s="63">
        <f t="shared" ref="F2968" si="809">F2967+1/24</f>
        <v>46113.041666666664</v>
      </c>
      <c r="G2968" s="64">
        <f t="shared" si="803"/>
        <v>221.90782162534845</v>
      </c>
      <c r="H2968" s="64">
        <f t="shared" si="807"/>
        <v>0</v>
      </c>
      <c r="I2968" s="64">
        <f t="shared" si="807"/>
        <v>2.9750000000000001</v>
      </c>
      <c r="J2968" s="64">
        <f t="shared" si="807"/>
        <v>0</v>
      </c>
      <c r="K2968" s="64">
        <f t="shared" si="807"/>
        <v>0</v>
      </c>
      <c r="L2968" s="64">
        <f t="shared" si="807"/>
        <v>0</v>
      </c>
      <c r="M2968" s="64">
        <f t="shared" si="807"/>
        <v>22.592355343080818</v>
      </c>
      <c r="N2968" s="64">
        <f t="shared" si="807"/>
        <v>196.34046628226764</v>
      </c>
      <c r="O2968" s="121"/>
      <c r="P2968" s="177">
        <v>2.9750000000000001</v>
      </c>
      <c r="Q2968" s="177">
        <v>24.896939284626352</v>
      </c>
      <c r="R2968" s="177">
        <v>24.896939284626352</v>
      </c>
      <c r="S2968" s="177">
        <v>0</v>
      </c>
      <c r="T2968" s="177">
        <v>0</v>
      </c>
      <c r="U2968" s="177">
        <v>24.896939284626352</v>
      </c>
      <c r="V2968" s="177">
        <v>24.896939284626352</v>
      </c>
      <c r="W2968" s="177">
        <v>0</v>
      </c>
      <c r="X2968" s="177">
        <v>0</v>
      </c>
      <c r="Y2968" s="177">
        <v>0</v>
      </c>
      <c r="Z2968" s="177">
        <v>0</v>
      </c>
      <c r="AA2968" s="177">
        <v>35.064500237923831</v>
      </c>
      <c r="AB2968" s="177">
        <v>31.048699853414746</v>
      </c>
      <c r="AC2968" s="177">
        <v>30.639509052423641</v>
      </c>
      <c r="AD2968" s="177">
        <v>0</v>
      </c>
      <c r="AE2968" s="177">
        <v>0</v>
      </c>
      <c r="AF2968" s="177">
        <v>22.592355343080818</v>
      </c>
      <c r="AG2968" s="177">
        <v>0</v>
      </c>
      <c r="AH2968" s="177">
        <v>0</v>
      </c>
      <c r="AI2968" s="177">
        <v>0</v>
      </c>
      <c r="AJ2968" s="177">
        <v>0</v>
      </c>
    </row>
    <row r="2969" spans="1:36" hidden="1" outlineLevel="1" x14ac:dyDescent="0.25">
      <c r="A2969" s="190">
        <f t="shared" si="804"/>
        <v>2026</v>
      </c>
      <c r="B2969" s="55">
        <f t="shared" si="805"/>
        <v>4</v>
      </c>
      <c r="C2969" s="55">
        <f t="shared" si="806"/>
        <v>2</v>
      </c>
      <c r="D2969" s="55">
        <f t="shared" si="802"/>
        <v>124</v>
      </c>
      <c r="F2969" s="63">
        <f t="shared" si="795"/>
        <v>46113.083333333328</v>
      </c>
      <c r="G2969" s="64">
        <f t="shared" si="803"/>
        <v>223.11349597603657</v>
      </c>
      <c r="H2969" s="64">
        <f t="shared" si="807"/>
        <v>0</v>
      </c>
      <c r="I2969" s="64">
        <f t="shared" si="807"/>
        <v>2.9750000000000001</v>
      </c>
      <c r="J2969" s="64">
        <f t="shared" si="807"/>
        <v>0</v>
      </c>
      <c r="K2969" s="64">
        <f t="shared" si="807"/>
        <v>0</v>
      </c>
      <c r="L2969" s="64">
        <f t="shared" si="807"/>
        <v>0</v>
      </c>
      <c r="M2969" s="64">
        <f t="shared" si="807"/>
        <v>21.730051704031936</v>
      </c>
      <c r="N2969" s="64">
        <f t="shared" si="807"/>
        <v>198.40844427200463</v>
      </c>
      <c r="O2969" s="121"/>
      <c r="P2969" s="177">
        <v>2.9750000000000001</v>
      </c>
      <c r="Q2969" s="177">
        <v>24.670228744782897</v>
      </c>
      <c r="R2969" s="177">
        <v>24.670228744782897</v>
      </c>
      <c r="S2969" s="177">
        <v>0</v>
      </c>
      <c r="T2969" s="177">
        <v>0</v>
      </c>
      <c r="U2969" s="177">
        <v>24.670228744782897</v>
      </c>
      <c r="V2969" s="177">
        <v>24.670228744782897</v>
      </c>
      <c r="W2969" s="177">
        <v>0</v>
      </c>
      <c r="X2969" s="177">
        <v>0</v>
      </c>
      <c r="Y2969" s="177">
        <v>0</v>
      </c>
      <c r="Z2969" s="177">
        <v>0</v>
      </c>
      <c r="AA2969" s="177">
        <v>36.263279486345944</v>
      </c>
      <c r="AB2969" s="177">
        <v>31.977305991869159</v>
      </c>
      <c r="AC2969" s="177">
        <v>31.48694381465797</v>
      </c>
      <c r="AD2969" s="177">
        <v>0</v>
      </c>
      <c r="AE2969" s="177">
        <v>0</v>
      </c>
      <c r="AF2969" s="177">
        <v>21.730051704031936</v>
      </c>
      <c r="AG2969" s="177">
        <v>0</v>
      </c>
      <c r="AH2969" s="177">
        <v>0</v>
      </c>
      <c r="AI2969" s="177">
        <v>0</v>
      </c>
      <c r="AJ2969" s="177">
        <v>0</v>
      </c>
    </row>
    <row r="2970" spans="1:36" hidden="1" outlineLevel="1" x14ac:dyDescent="0.25">
      <c r="A2970" s="190">
        <f t="shared" si="804"/>
        <v>2026</v>
      </c>
      <c r="B2970" s="55">
        <f t="shared" si="805"/>
        <v>4</v>
      </c>
      <c r="C2970" s="55">
        <f t="shared" si="806"/>
        <v>3</v>
      </c>
      <c r="D2970" s="55">
        <f t="shared" si="802"/>
        <v>124</v>
      </c>
      <c r="F2970" s="63">
        <f t="shared" si="795"/>
        <v>46113.124999999993</v>
      </c>
      <c r="G2970" s="64">
        <f t="shared" si="803"/>
        <v>217.7403249773073</v>
      </c>
      <c r="H2970" s="64">
        <f t="shared" si="807"/>
        <v>0</v>
      </c>
      <c r="I2970" s="64">
        <f t="shared" si="807"/>
        <v>2.9750000000000001</v>
      </c>
      <c r="J2970" s="64">
        <f t="shared" si="807"/>
        <v>0</v>
      </c>
      <c r="K2970" s="64">
        <f t="shared" si="807"/>
        <v>0</v>
      </c>
      <c r="L2970" s="64">
        <f t="shared" si="807"/>
        <v>0</v>
      </c>
      <c r="M2970" s="64">
        <f t="shared" si="807"/>
        <v>21.385130248412374</v>
      </c>
      <c r="N2970" s="64">
        <f t="shared" si="807"/>
        <v>193.38019472889493</v>
      </c>
      <c r="O2970" s="121"/>
      <c r="P2970" s="177">
        <v>2.9750000000000001</v>
      </c>
      <c r="Q2970" s="177">
        <v>23.990097125252543</v>
      </c>
      <c r="R2970" s="177">
        <v>23.990097125252543</v>
      </c>
      <c r="S2970" s="177">
        <v>0</v>
      </c>
      <c r="T2970" s="177">
        <v>0</v>
      </c>
      <c r="U2970" s="177">
        <v>23.990097125252543</v>
      </c>
      <c r="V2970" s="177">
        <v>23.990097125252543</v>
      </c>
      <c r="W2970" s="177">
        <v>0</v>
      </c>
      <c r="X2970" s="177">
        <v>0</v>
      </c>
      <c r="Y2970" s="177">
        <v>0</v>
      </c>
      <c r="Z2970" s="177">
        <v>0</v>
      </c>
      <c r="AA2970" s="177">
        <v>35.444836645093417</v>
      </c>
      <c r="AB2970" s="177">
        <v>32.496048960761222</v>
      </c>
      <c r="AC2970" s="177">
        <v>29.478920622030142</v>
      </c>
      <c r="AD2970" s="177">
        <v>0</v>
      </c>
      <c r="AE2970" s="177">
        <v>0</v>
      </c>
      <c r="AF2970" s="177">
        <v>21.385130248412374</v>
      </c>
      <c r="AG2970" s="177">
        <v>0</v>
      </c>
      <c r="AH2970" s="177">
        <v>0</v>
      </c>
      <c r="AI2970" s="177">
        <v>0</v>
      </c>
      <c r="AJ2970" s="177">
        <v>0</v>
      </c>
    </row>
    <row r="2971" spans="1:36" hidden="1" outlineLevel="1" x14ac:dyDescent="0.25">
      <c r="A2971" s="190">
        <f t="shared" si="804"/>
        <v>2026</v>
      </c>
      <c r="B2971" s="55">
        <f t="shared" si="805"/>
        <v>4</v>
      </c>
      <c r="C2971" s="55">
        <f t="shared" si="806"/>
        <v>4</v>
      </c>
      <c r="D2971" s="55">
        <f t="shared" si="802"/>
        <v>124</v>
      </c>
      <c r="F2971" s="63">
        <f t="shared" si="795"/>
        <v>46113.166666666657</v>
      </c>
      <c r="G2971" s="64">
        <f t="shared" si="803"/>
        <v>223.46283463846902</v>
      </c>
      <c r="H2971" s="64">
        <f t="shared" si="807"/>
        <v>2.984610696956972E-2</v>
      </c>
      <c r="I2971" s="64">
        <f t="shared" si="807"/>
        <v>3.7219547707924718</v>
      </c>
      <c r="J2971" s="64">
        <f t="shared" si="807"/>
        <v>0</v>
      </c>
      <c r="K2971" s="64">
        <f t="shared" si="807"/>
        <v>0</v>
      </c>
      <c r="L2971" s="64">
        <f t="shared" si="807"/>
        <v>0</v>
      </c>
      <c r="M2971" s="64">
        <f t="shared" si="807"/>
        <v>20.43659624545861</v>
      </c>
      <c r="N2971" s="64">
        <f t="shared" si="807"/>
        <v>199.27443751524837</v>
      </c>
      <c r="O2971" s="121"/>
      <c r="P2971" s="177">
        <v>2.9750000000000001</v>
      </c>
      <c r="Q2971" s="177">
        <v>24.258027763249352</v>
      </c>
      <c r="R2971" s="177">
        <v>24.258027763249352</v>
      </c>
      <c r="S2971" s="177">
        <v>0.42081867551356777</v>
      </c>
      <c r="T2971" s="177">
        <v>0.32613609527890369</v>
      </c>
      <c r="U2971" s="177">
        <v>24.258027763249352</v>
      </c>
      <c r="V2971" s="177">
        <v>24.258027763249352</v>
      </c>
      <c r="W2971" s="177">
        <v>0</v>
      </c>
      <c r="X2971" s="177">
        <v>0</v>
      </c>
      <c r="Y2971" s="177">
        <v>0</v>
      </c>
      <c r="Z2971" s="177">
        <v>0</v>
      </c>
      <c r="AA2971" s="177">
        <v>37.52538768209844</v>
      </c>
      <c r="AB2971" s="177">
        <v>32.43727719339504</v>
      </c>
      <c r="AC2971" s="177">
        <v>32.279661586757477</v>
      </c>
      <c r="AD2971" s="177">
        <v>2.984610696956972E-2</v>
      </c>
      <c r="AE2971" s="177">
        <v>0</v>
      </c>
      <c r="AF2971" s="177">
        <v>20.43659624545861</v>
      </c>
      <c r="AG2971" s="177">
        <v>0</v>
      </c>
      <c r="AH2971" s="177">
        <v>0</v>
      </c>
      <c r="AI2971" s="177">
        <v>0</v>
      </c>
      <c r="AJ2971" s="177">
        <v>0</v>
      </c>
    </row>
    <row r="2972" spans="1:36" hidden="1" outlineLevel="1" x14ac:dyDescent="0.25">
      <c r="A2972" s="190">
        <f t="shared" si="804"/>
        <v>2026</v>
      </c>
      <c r="B2972" s="55">
        <f t="shared" si="805"/>
        <v>4</v>
      </c>
      <c r="C2972" s="55">
        <f t="shared" si="806"/>
        <v>5</v>
      </c>
      <c r="D2972" s="55">
        <f t="shared" si="802"/>
        <v>124</v>
      </c>
      <c r="F2972" s="63">
        <f t="shared" si="795"/>
        <v>46113.208333333321</v>
      </c>
      <c r="G2972" s="64">
        <f t="shared" si="803"/>
        <v>294.51572370104492</v>
      </c>
      <c r="H2972" s="64">
        <f t="shared" si="807"/>
        <v>16.769078998848602</v>
      </c>
      <c r="I2972" s="64">
        <f t="shared" si="807"/>
        <v>20.555193069786512</v>
      </c>
      <c r="J2972" s="64">
        <f t="shared" si="807"/>
        <v>42.856385197313557</v>
      </c>
      <c r="K2972" s="64">
        <f t="shared" si="807"/>
        <v>0</v>
      </c>
      <c r="L2972" s="64">
        <f t="shared" si="807"/>
        <v>0</v>
      </c>
      <c r="M2972" s="64">
        <f t="shared" si="807"/>
        <v>19.574292606409717</v>
      </c>
      <c r="N2972" s="64">
        <f t="shared" si="807"/>
        <v>194.76077382868652</v>
      </c>
      <c r="O2972" s="121"/>
      <c r="P2972" s="177">
        <v>2.9750000000000001</v>
      </c>
      <c r="Q2972" s="177">
        <v>22.887459499650294</v>
      </c>
      <c r="R2972" s="177">
        <v>22.887459499650294</v>
      </c>
      <c r="S2972" s="177">
        <v>4.4227475398975979</v>
      </c>
      <c r="T2972" s="177">
        <v>9.6035553186240339</v>
      </c>
      <c r="U2972" s="177">
        <v>22.887459499650294</v>
      </c>
      <c r="V2972" s="177">
        <v>22.887459499650294</v>
      </c>
      <c r="W2972" s="177">
        <v>0.42609761155997389</v>
      </c>
      <c r="X2972" s="177">
        <v>0.810397256191284</v>
      </c>
      <c r="Y2972" s="177">
        <v>0.41052266666666665</v>
      </c>
      <c r="Z2972" s="177">
        <v>0</v>
      </c>
      <c r="AA2972" s="177">
        <v>37.606115184994266</v>
      </c>
      <c r="AB2972" s="177">
        <v>31.607060909276605</v>
      </c>
      <c r="AC2972" s="177">
        <v>33.997759735814455</v>
      </c>
      <c r="AD2972" s="177">
        <v>16.769078998848602</v>
      </c>
      <c r="AE2972" s="177">
        <v>1.648980033810086</v>
      </c>
      <c r="AF2972" s="177">
        <v>19.574292606409717</v>
      </c>
      <c r="AG2972" s="177">
        <v>14.285461732437852</v>
      </c>
      <c r="AH2972" s="177">
        <v>14.285461732437852</v>
      </c>
      <c r="AI2972" s="177">
        <v>14.285461732437852</v>
      </c>
      <c r="AJ2972" s="177">
        <v>0.25789264303686793</v>
      </c>
    </row>
    <row r="2973" spans="1:36" hidden="1" outlineLevel="1" x14ac:dyDescent="0.25">
      <c r="A2973" s="190">
        <f t="shared" si="804"/>
        <v>2026</v>
      </c>
      <c r="B2973" s="55">
        <f t="shared" si="805"/>
        <v>4</v>
      </c>
      <c r="C2973" s="55">
        <f t="shared" si="806"/>
        <v>6</v>
      </c>
      <c r="D2973" s="55">
        <f t="shared" si="802"/>
        <v>124</v>
      </c>
      <c r="F2973" s="63">
        <f t="shared" si="795"/>
        <v>46113.249999999985</v>
      </c>
      <c r="G2973" s="64">
        <f t="shared" si="803"/>
        <v>543.0284894933568</v>
      </c>
      <c r="H2973" s="64">
        <f t="shared" si="807"/>
        <v>50.658108322979643</v>
      </c>
      <c r="I2973" s="64">
        <f t="shared" si="807"/>
        <v>90.161914892967616</v>
      </c>
      <c r="J2973" s="64">
        <f t="shared" si="807"/>
        <v>162.70597984343959</v>
      </c>
      <c r="K2973" s="64">
        <f t="shared" si="807"/>
        <v>0</v>
      </c>
      <c r="L2973" s="64">
        <f t="shared" si="807"/>
        <v>0</v>
      </c>
      <c r="M2973" s="64">
        <f t="shared" si="807"/>
        <v>19.143140786885272</v>
      </c>
      <c r="N2973" s="64">
        <f t="shared" si="807"/>
        <v>220.35934564708469</v>
      </c>
      <c r="O2973" s="121"/>
      <c r="P2973" s="177">
        <v>2.9750000000000001</v>
      </c>
      <c r="Q2973" s="177">
        <v>28.905593830040111</v>
      </c>
      <c r="R2973" s="177">
        <v>28.905593830040111</v>
      </c>
      <c r="S2973" s="177">
        <v>13.913145477071788</v>
      </c>
      <c r="T2973" s="177">
        <v>24.982145463975986</v>
      </c>
      <c r="U2973" s="177">
        <v>28.905593830040111</v>
      </c>
      <c r="V2973" s="177">
        <v>28.905593830040111</v>
      </c>
      <c r="W2973" s="177">
        <v>3.4901619698112092</v>
      </c>
      <c r="X2973" s="177">
        <v>12.653935768731744</v>
      </c>
      <c r="Y2973" s="177">
        <v>5.336794666666667</v>
      </c>
      <c r="Z2973" s="177">
        <v>0</v>
      </c>
      <c r="AA2973" s="177">
        <v>38.257145068729884</v>
      </c>
      <c r="AB2973" s="177">
        <v>31.859864398615514</v>
      </c>
      <c r="AC2973" s="177">
        <v>34.619960859578846</v>
      </c>
      <c r="AD2973" s="177">
        <v>50.658108322979643</v>
      </c>
      <c r="AE2973" s="177">
        <v>15.687591902025284</v>
      </c>
      <c r="AF2973" s="177">
        <v>19.143140786885272</v>
      </c>
      <c r="AG2973" s="177">
        <v>54.23532661447986</v>
      </c>
      <c r="AH2973" s="177">
        <v>54.23532661447986</v>
      </c>
      <c r="AI2973" s="177">
        <v>54.23532661447986</v>
      </c>
      <c r="AJ2973" s="177">
        <v>11.123139644684935</v>
      </c>
    </row>
    <row r="2974" spans="1:36" hidden="1" outlineLevel="1" x14ac:dyDescent="0.25">
      <c r="A2974" s="190">
        <f t="shared" si="804"/>
        <v>2026</v>
      </c>
      <c r="B2974" s="55">
        <f t="shared" si="805"/>
        <v>4</v>
      </c>
      <c r="C2974" s="55">
        <f t="shared" si="806"/>
        <v>7</v>
      </c>
      <c r="D2974" s="55">
        <f t="shared" si="802"/>
        <v>124</v>
      </c>
      <c r="F2974" s="63">
        <f t="shared" si="795"/>
        <v>46113.29166666665</v>
      </c>
      <c r="G2974" s="64">
        <f t="shared" si="803"/>
        <v>661.07373025448953</v>
      </c>
      <c r="H2974" s="64">
        <f t="shared" si="807"/>
        <v>58.218400714871919</v>
      </c>
      <c r="I2974" s="64">
        <f t="shared" si="807"/>
        <v>160.36058771649704</v>
      </c>
      <c r="J2974" s="64">
        <f t="shared" si="807"/>
        <v>169.91901071086011</v>
      </c>
      <c r="K2974" s="64">
        <f t="shared" si="807"/>
        <v>0</v>
      </c>
      <c r="L2974" s="64">
        <f t="shared" si="807"/>
        <v>0</v>
      </c>
      <c r="M2974" s="64">
        <f t="shared" si="807"/>
        <v>18.108376420026609</v>
      </c>
      <c r="N2974" s="64">
        <f t="shared" si="807"/>
        <v>254.4673546922339</v>
      </c>
      <c r="O2974" s="121"/>
      <c r="P2974" s="177">
        <v>2.9750000000000001</v>
      </c>
      <c r="Q2974" s="177">
        <v>36.057280859647179</v>
      </c>
      <c r="R2974" s="177">
        <v>36.057280859647179</v>
      </c>
      <c r="S2974" s="177">
        <v>23.639367186204577</v>
      </c>
      <c r="T2974" s="177">
        <v>28.326094474932287</v>
      </c>
      <c r="U2974" s="177">
        <v>36.057280859647179</v>
      </c>
      <c r="V2974" s="177">
        <v>36.057280859647179</v>
      </c>
      <c r="W2974" s="177">
        <v>6.1815680857782436</v>
      </c>
      <c r="X2974" s="177">
        <v>27.780886451526705</v>
      </c>
      <c r="Y2974" s="177">
        <v>15.599861333333331</v>
      </c>
      <c r="Z2974" s="177">
        <v>0</v>
      </c>
      <c r="AA2974" s="177">
        <v>40.689842274673424</v>
      </c>
      <c r="AB2974" s="177">
        <v>33.243699794907961</v>
      </c>
      <c r="AC2974" s="177">
        <v>36.304689184063797</v>
      </c>
      <c r="AD2974" s="177">
        <v>58.218400714871919</v>
      </c>
      <c r="AE2974" s="177">
        <v>26.863991001817691</v>
      </c>
      <c r="AF2974" s="177">
        <v>18.108376420026609</v>
      </c>
      <c r="AG2974" s="177">
        <v>56.639670236953364</v>
      </c>
      <c r="AH2974" s="177">
        <v>56.639670236953364</v>
      </c>
      <c r="AI2974" s="177">
        <v>56.639670236953364</v>
      </c>
      <c r="AJ2974" s="177">
        <v>28.993819182904176</v>
      </c>
    </row>
    <row r="2975" spans="1:36" hidden="1" outlineLevel="1" x14ac:dyDescent="0.25">
      <c r="A2975" s="190">
        <f t="shared" si="804"/>
        <v>2026</v>
      </c>
      <c r="B2975" s="55">
        <f t="shared" si="805"/>
        <v>4</v>
      </c>
      <c r="C2975" s="55">
        <f t="shared" si="806"/>
        <v>8</v>
      </c>
      <c r="D2975" s="55">
        <f t="shared" si="802"/>
        <v>124</v>
      </c>
      <c r="F2975" s="63">
        <f t="shared" si="795"/>
        <v>46113.333333333314</v>
      </c>
      <c r="G2975" s="64">
        <f t="shared" si="803"/>
        <v>736.08206173021756</v>
      </c>
      <c r="H2975" s="64">
        <f t="shared" ref="H2975:N2984" si="810">SUMIF($P$6:$AK$6,H$6,$P2975:$AK2975)</f>
        <v>63.161828821921091</v>
      </c>
      <c r="I2975" s="64">
        <f t="shared" si="810"/>
        <v>197.326902786056</v>
      </c>
      <c r="J2975" s="64">
        <f t="shared" si="810"/>
        <v>201.43441179533613</v>
      </c>
      <c r="K2975" s="64">
        <f t="shared" si="810"/>
        <v>0</v>
      </c>
      <c r="L2975" s="64">
        <f t="shared" si="810"/>
        <v>0</v>
      </c>
      <c r="M2975" s="64">
        <f t="shared" si="810"/>
        <v>15.866386958499504</v>
      </c>
      <c r="N2975" s="64">
        <f t="shared" si="810"/>
        <v>258.29253136840481</v>
      </c>
      <c r="O2975" s="121"/>
      <c r="P2975" s="177">
        <v>2.9750000000000001</v>
      </c>
      <c r="Q2975" s="177">
        <v>36.428261743027385</v>
      </c>
      <c r="R2975" s="177">
        <v>36.428261743027385</v>
      </c>
      <c r="S2975" s="177">
        <v>30.84254015604845</v>
      </c>
      <c r="T2975" s="177">
        <v>29.75457303174127</v>
      </c>
      <c r="U2975" s="177">
        <v>36.428261743027385</v>
      </c>
      <c r="V2975" s="177">
        <v>36.428261743027385</v>
      </c>
      <c r="W2975" s="177">
        <v>7.0170095110404267</v>
      </c>
      <c r="X2975" s="177">
        <v>31.689119793833896</v>
      </c>
      <c r="Y2975" s="177">
        <v>27.094495999999996</v>
      </c>
      <c r="Z2975" s="177">
        <v>0</v>
      </c>
      <c r="AA2975" s="177">
        <v>41.580687273008479</v>
      </c>
      <c r="AB2975" s="177">
        <v>34.678310691469115</v>
      </c>
      <c r="AC2975" s="177">
        <v>36.320486431817699</v>
      </c>
      <c r="AD2975" s="177">
        <v>63.161828821921091</v>
      </c>
      <c r="AE2975" s="177">
        <v>29.517793522800009</v>
      </c>
      <c r="AF2975" s="177">
        <v>15.866386958499504</v>
      </c>
      <c r="AG2975" s="177">
        <v>67.144803931778711</v>
      </c>
      <c r="AH2975" s="177">
        <v>67.144803931778711</v>
      </c>
      <c r="AI2975" s="177">
        <v>67.144803931778711</v>
      </c>
      <c r="AJ2975" s="177">
        <v>38.436370770591921</v>
      </c>
    </row>
    <row r="2976" spans="1:36" hidden="1" outlineLevel="1" x14ac:dyDescent="0.25">
      <c r="A2976" s="190">
        <f t="shared" si="804"/>
        <v>2026</v>
      </c>
      <c r="B2976" s="55">
        <f t="shared" si="805"/>
        <v>4</v>
      </c>
      <c r="C2976" s="55">
        <f t="shared" si="806"/>
        <v>9</v>
      </c>
      <c r="D2976" s="55">
        <f t="shared" si="802"/>
        <v>124</v>
      </c>
      <c r="F2976" s="63">
        <f t="shared" si="795"/>
        <v>46113.374999999978</v>
      </c>
      <c r="G2976" s="64">
        <f t="shared" si="803"/>
        <v>751.94616303235239</v>
      </c>
      <c r="H2976" s="64">
        <f t="shared" si="810"/>
        <v>61.833897252620822</v>
      </c>
      <c r="I2976" s="64">
        <f t="shared" si="810"/>
        <v>210.52666361243766</v>
      </c>
      <c r="J2976" s="64">
        <f t="shared" si="810"/>
        <v>189.83564593422545</v>
      </c>
      <c r="K2976" s="64">
        <f t="shared" si="810"/>
        <v>0</v>
      </c>
      <c r="L2976" s="64">
        <f t="shared" si="810"/>
        <v>0</v>
      </c>
      <c r="M2976" s="64">
        <f t="shared" si="810"/>
        <v>14.228010044306622</v>
      </c>
      <c r="N2976" s="64">
        <f t="shared" si="810"/>
        <v>275.52194618876183</v>
      </c>
      <c r="O2976" s="121"/>
      <c r="P2976" s="177">
        <v>2.9750000000000001</v>
      </c>
      <c r="Q2976" s="177">
        <v>42.003280018268626</v>
      </c>
      <c r="R2976" s="177">
        <v>42.003280018268626</v>
      </c>
      <c r="S2976" s="177">
        <v>34.486054147129522</v>
      </c>
      <c r="T2976" s="177">
        <v>30.856002652464458</v>
      </c>
      <c r="U2976" s="177">
        <v>42.003280018268626</v>
      </c>
      <c r="V2976" s="177">
        <v>42.003280018268626</v>
      </c>
      <c r="W2976" s="177">
        <v>7.3780394458902938</v>
      </c>
      <c r="X2976" s="177">
        <v>33.629627227310451</v>
      </c>
      <c r="Y2976" s="177">
        <v>33.662858666666665</v>
      </c>
      <c r="Z2976" s="177">
        <v>0</v>
      </c>
      <c r="AA2976" s="177">
        <v>39.601867847990775</v>
      </c>
      <c r="AB2976" s="177">
        <v>34.742832791488105</v>
      </c>
      <c r="AC2976" s="177">
        <v>33.164125476208469</v>
      </c>
      <c r="AD2976" s="177">
        <v>61.833897252620822</v>
      </c>
      <c r="AE2976" s="177">
        <v>28.76084090240342</v>
      </c>
      <c r="AF2976" s="177">
        <v>14.228010044306622</v>
      </c>
      <c r="AG2976" s="177">
        <v>63.278548644741818</v>
      </c>
      <c r="AH2976" s="177">
        <v>63.278548644741818</v>
      </c>
      <c r="AI2976" s="177">
        <v>63.278548644741818</v>
      </c>
      <c r="AJ2976" s="177">
        <v>38.778240570572841</v>
      </c>
    </row>
    <row r="2977" spans="1:36" hidden="1" outlineLevel="1" x14ac:dyDescent="0.25">
      <c r="A2977" s="190">
        <f t="shared" si="804"/>
        <v>2026</v>
      </c>
      <c r="B2977" s="55">
        <f t="shared" si="805"/>
        <v>4</v>
      </c>
      <c r="C2977" s="55">
        <f t="shared" si="806"/>
        <v>10</v>
      </c>
      <c r="D2977" s="55">
        <f t="shared" si="802"/>
        <v>124</v>
      </c>
      <c r="F2977" s="63">
        <f t="shared" si="795"/>
        <v>46113.416666666642</v>
      </c>
      <c r="G2977" s="64">
        <f t="shared" si="803"/>
        <v>771.02620985661156</v>
      </c>
      <c r="H2977" s="64">
        <f t="shared" si="810"/>
        <v>64.76922010534679</v>
      </c>
      <c r="I2977" s="64">
        <f t="shared" si="810"/>
        <v>211.80908403038092</v>
      </c>
      <c r="J2977" s="64">
        <f t="shared" si="810"/>
        <v>198.99065916008112</v>
      </c>
      <c r="K2977" s="64">
        <f t="shared" si="810"/>
        <v>0</v>
      </c>
      <c r="L2977" s="64">
        <f t="shared" si="810"/>
        <v>0</v>
      </c>
      <c r="M2977" s="64">
        <f t="shared" si="810"/>
        <v>13.279476041352849</v>
      </c>
      <c r="N2977" s="64">
        <f t="shared" si="810"/>
        <v>282.17777051944989</v>
      </c>
      <c r="O2977" s="121"/>
      <c r="P2977" s="177">
        <v>2.9750000000000001</v>
      </c>
      <c r="Q2977" s="177">
        <v>44.991737134386852</v>
      </c>
      <c r="R2977" s="177">
        <v>44.991737134386852</v>
      </c>
      <c r="S2977" s="177">
        <v>33.202078381217028</v>
      </c>
      <c r="T2977" s="177">
        <v>30.014860200557436</v>
      </c>
      <c r="U2977" s="177">
        <v>44.991737134386852</v>
      </c>
      <c r="V2977" s="177">
        <v>44.991737134386852</v>
      </c>
      <c r="W2977" s="177">
        <v>7.9025790358011268</v>
      </c>
      <c r="X2977" s="177">
        <v>33.34963489806438</v>
      </c>
      <c r="Y2977" s="177">
        <v>37.357562666666666</v>
      </c>
      <c r="Z2977" s="177">
        <v>0</v>
      </c>
      <c r="AA2977" s="177">
        <v>37.300159293835243</v>
      </c>
      <c r="AB2977" s="177">
        <v>33.66978830794325</v>
      </c>
      <c r="AC2977" s="177">
        <v>31.240874380124009</v>
      </c>
      <c r="AD2977" s="177">
        <v>64.76922010534679</v>
      </c>
      <c r="AE2977" s="177">
        <v>26.963208266564841</v>
      </c>
      <c r="AF2977" s="177">
        <v>13.279476041352849</v>
      </c>
      <c r="AG2977" s="177">
        <v>66.330219720027046</v>
      </c>
      <c r="AH2977" s="177">
        <v>66.330219720027046</v>
      </c>
      <c r="AI2977" s="177">
        <v>66.330219720027046</v>
      </c>
      <c r="AJ2977" s="177">
        <v>40.044160581509473</v>
      </c>
    </row>
    <row r="2978" spans="1:36" hidden="1" outlineLevel="1" x14ac:dyDescent="0.25">
      <c r="A2978" s="190">
        <f t="shared" si="804"/>
        <v>2026</v>
      </c>
      <c r="B2978" s="55">
        <f t="shared" si="805"/>
        <v>4</v>
      </c>
      <c r="C2978" s="55">
        <f t="shared" si="806"/>
        <v>11</v>
      </c>
      <c r="D2978" s="55">
        <f t="shared" si="802"/>
        <v>124</v>
      </c>
      <c r="F2978" s="63">
        <f t="shared" si="795"/>
        <v>46113.458333333307</v>
      </c>
      <c r="G2978" s="64">
        <f t="shared" si="803"/>
        <v>770.39341302327227</v>
      </c>
      <c r="H2978" s="64">
        <f t="shared" si="810"/>
        <v>64.16798176424922</v>
      </c>
      <c r="I2978" s="64">
        <f t="shared" si="810"/>
        <v>215.35879105323176</v>
      </c>
      <c r="J2978" s="64">
        <f t="shared" si="810"/>
        <v>202.18851463777236</v>
      </c>
      <c r="K2978" s="64">
        <f t="shared" si="810"/>
        <v>0</v>
      </c>
      <c r="L2978" s="64">
        <f t="shared" si="810"/>
        <v>0</v>
      </c>
      <c r="M2978" s="64">
        <f t="shared" si="810"/>
        <v>12.762093857923517</v>
      </c>
      <c r="N2978" s="64">
        <f t="shared" si="810"/>
        <v>275.91603171009547</v>
      </c>
      <c r="O2978" s="121"/>
      <c r="P2978" s="177">
        <v>2.9750000000000001</v>
      </c>
      <c r="Q2978" s="177">
        <v>46.104679784527434</v>
      </c>
      <c r="R2978" s="177">
        <v>46.104679784527434</v>
      </c>
      <c r="S2978" s="177">
        <v>31.992386787182607</v>
      </c>
      <c r="T2978" s="177">
        <v>30.664306765209083</v>
      </c>
      <c r="U2978" s="177">
        <v>46.104679784527434</v>
      </c>
      <c r="V2978" s="177">
        <v>46.104679784527434</v>
      </c>
      <c r="W2978" s="177">
        <v>7.4047530669319279</v>
      </c>
      <c r="X2978" s="177">
        <v>31.548372482167711</v>
      </c>
      <c r="Y2978" s="177">
        <v>40.641743999999996</v>
      </c>
      <c r="Z2978" s="177">
        <v>0</v>
      </c>
      <c r="AA2978" s="177">
        <v>31.960444273265889</v>
      </c>
      <c r="AB2978" s="177">
        <v>32.185947633769452</v>
      </c>
      <c r="AC2978" s="177">
        <v>27.350920664950383</v>
      </c>
      <c r="AD2978" s="177">
        <v>64.16798176424922</v>
      </c>
      <c r="AE2978" s="177">
        <v>29.615305302862488</v>
      </c>
      <c r="AF2978" s="177">
        <v>12.762093857923517</v>
      </c>
      <c r="AG2978" s="177">
        <v>67.396171545924119</v>
      </c>
      <c r="AH2978" s="177">
        <v>67.396171545924119</v>
      </c>
      <c r="AI2978" s="177">
        <v>67.396171545924119</v>
      </c>
      <c r="AJ2978" s="177">
        <v>40.516922648877966</v>
      </c>
    </row>
    <row r="2979" spans="1:36" hidden="1" outlineLevel="1" x14ac:dyDescent="0.25">
      <c r="A2979" s="190">
        <f t="shared" si="804"/>
        <v>2026</v>
      </c>
      <c r="B2979" s="55">
        <f t="shared" si="805"/>
        <v>4</v>
      </c>
      <c r="C2979" s="55">
        <f t="shared" si="806"/>
        <v>12</v>
      </c>
      <c r="D2979" s="55">
        <f t="shared" si="802"/>
        <v>124</v>
      </c>
      <c r="F2979" s="63">
        <f t="shared" si="795"/>
        <v>46113.499999999971</v>
      </c>
      <c r="G2979" s="64">
        <f t="shared" si="803"/>
        <v>768.77329073683018</v>
      </c>
      <c r="H2979" s="64">
        <f t="shared" si="810"/>
        <v>57.743464720236318</v>
      </c>
      <c r="I2979" s="64">
        <f t="shared" si="810"/>
        <v>213.57678182571394</v>
      </c>
      <c r="J2979" s="64">
        <f t="shared" si="810"/>
        <v>204.69667952646017</v>
      </c>
      <c r="K2979" s="64">
        <f t="shared" si="810"/>
        <v>0</v>
      </c>
      <c r="L2979" s="64">
        <f t="shared" si="810"/>
        <v>0</v>
      </c>
      <c r="M2979" s="64">
        <f t="shared" si="810"/>
        <v>12.50340276620885</v>
      </c>
      <c r="N2979" s="64">
        <f t="shared" si="810"/>
        <v>280.25296189821091</v>
      </c>
      <c r="O2979" s="121"/>
      <c r="P2979" s="177">
        <v>2.9750000000000001</v>
      </c>
      <c r="Q2979" s="177">
        <v>47.485553072664814</v>
      </c>
      <c r="R2979" s="177">
        <v>47.485553072664814</v>
      </c>
      <c r="S2979" s="177">
        <v>30.87074506467507</v>
      </c>
      <c r="T2979" s="177">
        <v>32.239890674515557</v>
      </c>
      <c r="U2979" s="177">
        <v>47.485553072664814</v>
      </c>
      <c r="V2979" s="177">
        <v>47.485553072664814</v>
      </c>
      <c r="W2979" s="177">
        <v>7.0968581660742238</v>
      </c>
      <c r="X2979" s="177">
        <v>31.633683227492611</v>
      </c>
      <c r="Y2979" s="177">
        <v>37.768085333333332</v>
      </c>
      <c r="Z2979" s="177">
        <v>0</v>
      </c>
      <c r="AA2979" s="177">
        <v>31.195131498891815</v>
      </c>
      <c r="AB2979" s="177">
        <v>31.043912825170722</v>
      </c>
      <c r="AC2979" s="177">
        <v>28.071705283489131</v>
      </c>
      <c r="AD2979" s="177">
        <v>57.743464720236318</v>
      </c>
      <c r="AE2979" s="177">
        <v>28.768495141281058</v>
      </c>
      <c r="AF2979" s="177">
        <v>12.50340276620885</v>
      </c>
      <c r="AG2979" s="177">
        <v>68.232226508820062</v>
      </c>
      <c r="AH2979" s="177">
        <v>68.232226508820062</v>
      </c>
      <c r="AI2979" s="177">
        <v>68.232226508820062</v>
      </c>
      <c r="AJ2979" s="177">
        <v>42.224024218342102</v>
      </c>
    </row>
    <row r="2980" spans="1:36" hidden="1" outlineLevel="1" x14ac:dyDescent="0.25">
      <c r="A2980" s="190">
        <f t="shared" si="804"/>
        <v>2026</v>
      </c>
      <c r="B2980" s="55">
        <f t="shared" si="805"/>
        <v>4</v>
      </c>
      <c r="C2980" s="55">
        <f t="shared" si="806"/>
        <v>13</v>
      </c>
      <c r="D2980" s="55">
        <f t="shared" si="802"/>
        <v>124</v>
      </c>
      <c r="F2980" s="63">
        <f t="shared" si="795"/>
        <v>46113.541666666635</v>
      </c>
      <c r="G2980" s="64">
        <f t="shared" si="803"/>
        <v>750.1737967032908</v>
      </c>
      <c r="H2980" s="64">
        <f t="shared" si="810"/>
        <v>55.460928243339467</v>
      </c>
      <c r="I2980" s="64">
        <f t="shared" si="810"/>
        <v>204.40338699134273</v>
      </c>
      <c r="J2980" s="64">
        <f t="shared" si="810"/>
        <v>186.97767405746976</v>
      </c>
      <c r="K2980" s="64">
        <f t="shared" si="810"/>
        <v>0</v>
      </c>
      <c r="L2980" s="64">
        <f t="shared" si="810"/>
        <v>0</v>
      </c>
      <c r="M2980" s="64">
        <f t="shared" si="810"/>
        <v>12.848324221828404</v>
      </c>
      <c r="N2980" s="64">
        <f t="shared" si="810"/>
        <v>290.48348318931045</v>
      </c>
      <c r="O2980" s="121"/>
      <c r="P2980" s="177">
        <v>2.9750000000000001</v>
      </c>
      <c r="Q2980" s="177">
        <v>49.659913250254284</v>
      </c>
      <c r="R2980" s="177">
        <v>49.659913250254284</v>
      </c>
      <c r="S2980" s="177">
        <v>29.300288446691408</v>
      </c>
      <c r="T2980" s="177">
        <v>32.186121559584976</v>
      </c>
      <c r="U2980" s="177">
        <v>49.659913250254284</v>
      </c>
      <c r="V2980" s="177">
        <v>49.659913250254284</v>
      </c>
      <c r="W2980" s="177">
        <v>7.1264261101618178</v>
      </c>
      <c r="X2980" s="177">
        <v>30.586584565469522</v>
      </c>
      <c r="Y2980" s="177">
        <v>33.662858666666665</v>
      </c>
      <c r="Z2980" s="177">
        <v>0</v>
      </c>
      <c r="AA2980" s="177">
        <v>32.23523259396287</v>
      </c>
      <c r="AB2980" s="177">
        <v>31.182562981427104</v>
      </c>
      <c r="AC2980" s="177">
        <v>28.426034612903301</v>
      </c>
      <c r="AD2980" s="177">
        <v>55.460928243339467</v>
      </c>
      <c r="AE2980" s="177">
        <v>28.546189161558154</v>
      </c>
      <c r="AF2980" s="177">
        <v>12.848324221828404</v>
      </c>
      <c r="AG2980" s="177">
        <v>62.325891352489919</v>
      </c>
      <c r="AH2980" s="177">
        <v>62.325891352489919</v>
      </c>
      <c r="AI2980" s="177">
        <v>62.325891352489919</v>
      </c>
      <c r="AJ2980" s="177">
        <v>40.019918481210205</v>
      </c>
    </row>
    <row r="2981" spans="1:36" hidden="1" outlineLevel="1" x14ac:dyDescent="0.25">
      <c r="A2981" s="190">
        <f t="shared" si="804"/>
        <v>2026</v>
      </c>
      <c r="B2981" s="55">
        <f t="shared" si="805"/>
        <v>4</v>
      </c>
      <c r="C2981" s="55">
        <f t="shared" si="806"/>
        <v>14</v>
      </c>
      <c r="D2981" s="55">
        <f t="shared" si="802"/>
        <v>124</v>
      </c>
      <c r="F2981" s="63">
        <f t="shared" si="795"/>
        <v>46113.583333333299</v>
      </c>
      <c r="G2981" s="64">
        <f t="shared" si="803"/>
        <v>724.0033641290272</v>
      </c>
      <c r="H2981" s="64">
        <f t="shared" si="810"/>
        <v>50.372652859523065</v>
      </c>
      <c r="I2981" s="64">
        <f t="shared" si="810"/>
        <v>185.61943717638189</v>
      </c>
      <c r="J2981" s="64">
        <f t="shared" si="810"/>
        <v>187.02094274881225</v>
      </c>
      <c r="K2981" s="64">
        <f t="shared" si="810"/>
        <v>0</v>
      </c>
      <c r="L2981" s="64">
        <f t="shared" si="810"/>
        <v>0</v>
      </c>
      <c r="M2981" s="64">
        <f t="shared" si="810"/>
        <v>13.451936769162625</v>
      </c>
      <c r="N2981" s="64">
        <f t="shared" si="810"/>
        <v>287.53839457514744</v>
      </c>
      <c r="O2981" s="121"/>
      <c r="P2981" s="177">
        <v>2.9750000000000001</v>
      </c>
      <c r="Q2981" s="177">
        <v>48.660325870035436</v>
      </c>
      <c r="R2981" s="177">
        <v>48.660325870035436</v>
      </c>
      <c r="S2981" s="177">
        <v>21.009714819778853</v>
      </c>
      <c r="T2981" s="177">
        <v>27.477447913559757</v>
      </c>
      <c r="U2981" s="177">
        <v>48.660325870035436</v>
      </c>
      <c r="V2981" s="177">
        <v>48.660325870035436</v>
      </c>
      <c r="W2981" s="177">
        <v>7.3227400940678118</v>
      </c>
      <c r="X2981" s="177">
        <v>29.343993196182332</v>
      </c>
      <c r="Y2981" s="177">
        <v>36.125994666666664</v>
      </c>
      <c r="Z2981" s="177">
        <v>0</v>
      </c>
      <c r="AA2981" s="177">
        <v>31.505934868716842</v>
      </c>
      <c r="AB2981" s="177">
        <v>31.089815265193423</v>
      </c>
      <c r="AC2981" s="177">
        <v>30.301340961095455</v>
      </c>
      <c r="AD2981" s="177">
        <v>50.372652859523065</v>
      </c>
      <c r="AE2981" s="177">
        <v>26.582648353924291</v>
      </c>
      <c r="AF2981" s="177">
        <v>13.451936769162625</v>
      </c>
      <c r="AG2981" s="177">
        <v>62.340314249604084</v>
      </c>
      <c r="AH2981" s="177">
        <v>62.340314249604084</v>
      </c>
      <c r="AI2981" s="177">
        <v>62.340314249604084</v>
      </c>
      <c r="AJ2981" s="177">
        <v>34.78189813220218</v>
      </c>
    </row>
    <row r="2982" spans="1:36" hidden="1" outlineLevel="1" x14ac:dyDescent="0.25">
      <c r="A2982" s="190">
        <f t="shared" si="804"/>
        <v>2026</v>
      </c>
      <c r="B2982" s="55">
        <f t="shared" si="805"/>
        <v>4</v>
      </c>
      <c r="C2982" s="55">
        <f t="shared" si="806"/>
        <v>15</v>
      </c>
      <c r="D2982" s="55">
        <f t="shared" si="802"/>
        <v>124</v>
      </c>
      <c r="F2982" s="63">
        <f t="shared" si="795"/>
        <v>46113.624999999964</v>
      </c>
      <c r="G2982" s="64">
        <f t="shared" si="803"/>
        <v>697.63967450931182</v>
      </c>
      <c r="H2982" s="64">
        <f t="shared" si="810"/>
        <v>47.857836111732162</v>
      </c>
      <c r="I2982" s="64">
        <f t="shared" si="810"/>
        <v>168.72594016540438</v>
      </c>
      <c r="J2982" s="64">
        <f t="shared" si="810"/>
        <v>180.89725357072552</v>
      </c>
      <c r="K2982" s="64">
        <f t="shared" si="810"/>
        <v>0</v>
      </c>
      <c r="L2982" s="64">
        <f t="shared" si="810"/>
        <v>0</v>
      </c>
      <c r="M2982" s="64">
        <f t="shared" si="810"/>
        <v>13.365706405257733</v>
      </c>
      <c r="N2982" s="64">
        <f t="shared" si="810"/>
        <v>286.79293825619197</v>
      </c>
      <c r="O2982" s="121"/>
      <c r="P2982" s="177">
        <v>2.9750000000000001</v>
      </c>
      <c r="Q2982" s="177">
        <v>47.681348538893261</v>
      </c>
      <c r="R2982" s="177">
        <v>47.681348538893261</v>
      </c>
      <c r="S2982" s="177">
        <v>13.364029166061218</v>
      </c>
      <c r="T2982" s="177">
        <v>26.822171710149778</v>
      </c>
      <c r="U2982" s="177">
        <v>47.681348538893261</v>
      </c>
      <c r="V2982" s="177">
        <v>47.681348538893261</v>
      </c>
      <c r="W2982" s="177">
        <v>6.2054782297464923</v>
      </c>
      <c r="X2982" s="177">
        <v>29.688012302653629</v>
      </c>
      <c r="Y2982" s="177">
        <v>27.505018666666661</v>
      </c>
      <c r="Z2982" s="177">
        <v>0</v>
      </c>
      <c r="AA2982" s="177">
        <v>33.161484472134788</v>
      </c>
      <c r="AB2982" s="177">
        <v>32.482423221618156</v>
      </c>
      <c r="AC2982" s="177">
        <v>30.423636406865949</v>
      </c>
      <c r="AD2982" s="177">
        <v>47.857836111732162</v>
      </c>
      <c r="AE2982" s="177">
        <v>27.68380891603093</v>
      </c>
      <c r="AF2982" s="177">
        <v>13.365706405257733</v>
      </c>
      <c r="AG2982" s="177">
        <v>60.299084523575175</v>
      </c>
      <c r="AH2982" s="177">
        <v>60.299084523575175</v>
      </c>
      <c r="AI2982" s="177">
        <v>60.299084523575175</v>
      </c>
      <c r="AJ2982" s="177">
        <v>34.48242117409567</v>
      </c>
    </row>
    <row r="2983" spans="1:36" hidden="1" outlineLevel="1" x14ac:dyDescent="0.25">
      <c r="A2983" s="190">
        <f t="shared" si="804"/>
        <v>2026</v>
      </c>
      <c r="B2983" s="55">
        <f t="shared" si="805"/>
        <v>4</v>
      </c>
      <c r="C2983" s="55">
        <f t="shared" si="806"/>
        <v>16</v>
      </c>
      <c r="D2983" s="55">
        <f t="shared" si="802"/>
        <v>124</v>
      </c>
      <c r="F2983" s="63">
        <f t="shared" si="795"/>
        <v>46113.666666666628</v>
      </c>
      <c r="G2983" s="64">
        <f t="shared" si="803"/>
        <v>594.87424290631429</v>
      </c>
      <c r="H2983" s="64">
        <f t="shared" si="810"/>
        <v>47.779197525887952</v>
      </c>
      <c r="I2983" s="64">
        <f t="shared" si="810"/>
        <v>124.52482330244662</v>
      </c>
      <c r="J2983" s="64">
        <f t="shared" si="810"/>
        <v>146.28284843251527</v>
      </c>
      <c r="K2983" s="64">
        <f t="shared" si="810"/>
        <v>0</v>
      </c>
      <c r="L2983" s="64">
        <f t="shared" si="810"/>
        <v>0</v>
      </c>
      <c r="M2983" s="64">
        <f t="shared" si="810"/>
        <v>14.745392227735955</v>
      </c>
      <c r="N2983" s="64">
        <f t="shared" si="810"/>
        <v>261.54198141772844</v>
      </c>
      <c r="O2983" s="121"/>
      <c r="P2983" s="177">
        <v>2.9750000000000001</v>
      </c>
      <c r="Q2983" s="177">
        <v>42.229990558112064</v>
      </c>
      <c r="R2983" s="177">
        <v>42.229990558112064</v>
      </c>
      <c r="S2983" s="177">
        <v>4.9709568459417799</v>
      </c>
      <c r="T2983" s="177">
        <v>13.926979768002209</v>
      </c>
      <c r="U2983" s="177">
        <v>42.229990558112064</v>
      </c>
      <c r="V2983" s="177">
        <v>42.229990558112064</v>
      </c>
      <c r="W2983" s="177">
        <v>5.6324882368421063</v>
      </c>
      <c r="X2983" s="177">
        <v>26.984986865999243</v>
      </c>
      <c r="Y2983" s="177">
        <v>16.420906666666667</v>
      </c>
      <c r="Z2983" s="177">
        <v>0</v>
      </c>
      <c r="AA2983" s="177">
        <v>34.314688660801281</v>
      </c>
      <c r="AB2983" s="177">
        <v>29.755094805384172</v>
      </c>
      <c r="AC2983" s="177">
        <v>28.552235719094739</v>
      </c>
      <c r="AD2983" s="177">
        <v>47.779197525887952</v>
      </c>
      <c r="AE2983" s="177">
        <v>22.501139949901791</v>
      </c>
      <c r="AF2983" s="177">
        <v>14.745392227735955</v>
      </c>
      <c r="AG2983" s="177">
        <v>48.760949477505086</v>
      </c>
      <c r="AH2983" s="177">
        <v>48.760949477505086</v>
      </c>
      <c r="AI2983" s="177">
        <v>48.760949477505086</v>
      </c>
      <c r="AJ2983" s="177">
        <v>31.112364969092841</v>
      </c>
    </row>
    <row r="2984" spans="1:36" hidden="1" outlineLevel="1" x14ac:dyDescent="0.25">
      <c r="A2984" s="190">
        <f t="shared" si="804"/>
        <v>2026</v>
      </c>
      <c r="B2984" s="55">
        <f t="shared" si="805"/>
        <v>4</v>
      </c>
      <c r="C2984" s="55">
        <f t="shared" si="806"/>
        <v>17</v>
      </c>
      <c r="D2984" s="55">
        <f t="shared" si="802"/>
        <v>124</v>
      </c>
      <c r="F2984" s="63">
        <f t="shared" ref="F2984:F3047" si="811">F2983+1/24</f>
        <v>46113.708333333292</v>
      </c>
      <c r="G2984" s="64">
        <f t="shared" si="803"/>
        <v>337.16463983428991</v>
      </c>
      <c r="H2984" s="64">
        <f t="shared" si="810"/>
        <v>10.681303824284957</v>
      </c>
      <c r="I2984" s="64">
        <f t="shared" si="810"/>
        <v>61.837606070331212</v>
      </c>
      <c r="J2984" s="64">
        <f t="shared" si="810"/>
        <v>23.66659821328544</v>
      </c>
      <c r="K2984" s="64">
        <f t="shared" si="810"/>
        <v>0</v>
      </c>
      <c r="L2984" s="64">
        <f t="shared" si="810"/>
        <v>0</v>
      </c>
      <c r="M2984" s="64">
        <f t="shared" si="810"/>
        <v>16.038847686309282</v>
      </c>
      <c r="N2984" s="64">
        <f t="shared" si="810"/>
        <v>224.94028404007901</v>
      </c>
      <c r="O2984" s="121"/>
      <c r="P2984" s="177">
        <v>2.9750000000000001</v>
      </c>
      <c r="Q2984" s="177">
        <v>34.32603673720628</v>
      </c>
      <c r="R2984" s="177">
        <v>34.32603673720628</v>
      </c>
      <c r="S2984" s="177">
        <v>0.63531465205737625</v>
      </c>
      <c r="T2984" s="177">
        <v>0.51786568900943453</v>
      </c>
      <c r="U2984" s="177">
        <v>34.32603673720628</v>
      </c>
      <c r="V2984" s="177">
        <v>34.32603673720628</v>
      </c>
      <c r="W2984" s="177">
        <v>3.1783402378006258</v>
      </c>
      <c r="X2984" s="177">
        <v>14.131610573122982</v>
      </c>
      <c r="Y2984" s="177">
        <v>6.5683626666666663</v>
      </c>
      <c r="Z2984" s="177">
        <v>0</v>
      </c>
      <c r="AA2984" s="177">
        <v>32.803880408118282</v>
      </c>
      <c r="AB2984" s="177">
        <v>29.818539914959725</v>
      </c>
      <c r="AC2984" s="177">
        <v>25.013716768175883</v>
      </c>
      <c r="AD2984" s="177">
        <v>10.681303824284957</v>
      </c>
      <c r="AE2984" s="177">
        <v>16.104758174069339</v>
      </c>
      <c r="AF2984" s="177">
        <v>16.038847686309282</v>
      </c>
      <c r="AG2984" s="177">
        <v>7.8888660710951459</v>
      </c>
      <c r="AH2984" s="177">
        <v>7.8888660710951459</v>
      </c>
      <c r="AI2984" s="177">
        <v>7.8888660710951459</v>
      </c>
      <c r="AJ2984" s="177">
        <v>17.726354077604789</v>
      </c>
    </row>
    <row r="2985" spans="1:36" hidden="1" outlineLevel="1" x14ac:dyDescent="0.25">
      <c r="A2985" s="190">
        <f t="shared" si="804"/>
        <v>2026</v>
      </c>
      <c r="B2985" s="55">
        <f t="shared" si="805"/>
        <v>4</v>
      </c>
      <c r="C2985" s="55">
        <f t="shared" si="806"/>
        <v>18</v>
      </c>
      <c r="D2985" s="55">
        <f t="shared" si="802"/>
        <v>124</v>
      </c>
      <c r="F2985" s="63">
        <f t="shared" si="811"/>
        <v>46113.749999999956</v>
      </c>
      <c r="G2985" s="64">
        <f t="shared" si="803"/>
        <v>229.86859866751033</v>
      </c>
      <c r="H2985" s="64">
        <f t="shared" ref="H2985:N2994" si="812">SUMIF($P$6:$AK$6,H$6,$P2985:$AK2985)</f>
        <v>0</v>
      </c>
      <c r="I2985" s="64">
        <f t="shared" si="812"/>
        <v>8.2912035486993396</v>
      </c>
      <c r="J2985" s="64">
        <f t="shared" si="812"/>
        <v>0</v>
      </c>
      <c r="K2985" s="64">
        <f t="shared" si="812"/>
        <v>0</v>
      </c>
      <c r="L2985" s="64">
        <f t="shared" si="812"/>
        <v>0</v>
      </c>
      <c r="M2985" s="64">
        <f t="shared" si="812"/>
        <v>16.556229869738615</v>
      </c>
      <c r="N2985" s="64">
        <f t="shared" si="812"/>
        <v>205.02116524907237</v>
      </c>
      <c r="O2985" s="121"/>
      <c r="P2985" s="177">
        <v>2.9750000000000001</v>
      </c>
      <c r="Q2985" s="177">
        <v>30.667753026096033</v>
      </c>
      <c r="R2985" s="177">
        <v>30.667753026096033</v>
      </c>
      <c r="S2985" s="177">
        <v>0</v>
      </c>
      <c r="T2985" s="177">
        <v>0</v>
      </c>
      <c r="U2985" s="177">
        <v>30.667753026096033</v>
      </c>
      <c r="V2985" s="177">
        <v>30.667753026096033</v>
      </c>
      <c r="W2985" s="177">
        <v>0.46693067099835217</v>
      </c>
      <c r="X2985" s="177">
        <v>1.3261693951397389</v>
      </c>
      <c r="Y2985" s="177">
        <v>0</v>
      </c>
      <c r="Z2985" s="177">
        <v>0</v>
      </c>
      <c r="AA2985" s="177">
        <v>30.112994639985121</v>
      </c>
      <c r="AB2985" s="177">
        <v>28.692650395156992</v>
      </c>
      <c r="AC2985" s="177">
        <v>23.544508109546118</v>
      </c>
      <c r="AD2985" s="177">
        <v>0</v>
      </c>
      <c r="AE2985" s="177">
        <v>2.8324605711094546</v>
      </c>
      <c r="AF2985" s="177">
        <v>16.556229869738615</v>
      </c>
      <c r="AG2985" s="177">
        <v>0</v>
      </c>
      <c r="AH2985" s="177">
        <v>0</v>
      </c>
      <c r="AI2985" s="177">
        <v>0</v>
      </c>
      <c r="AJ2985" s="177">
        <v>0.69064291145179424</v>
      </c>
    </row>
    <row r="2986" spans="1:36" hidden="1" outlineLevel="1" x14ac:dyDescent="0.25">
      <c r="A2986" s="190">
        <f t="shared" si="804"/>
        <v>2026</v>
      </c>
      <c r="B2986" s="55">
        <f t="shared" si="805"/>
        <v>4</v>
      </c>
      <c r="C2986" s="55">
        <f t="shared" si="806"/>
        <v>19</v>
      </c>
      <c r="D2986" s="55">
        <f t="shared" si="802"/>
        <v>124</v>
      </c>
      <c r="F2986" s="63">
        <f t="shared" si="811"/>
        <v>46113.791666666621</v>
      </c>
      <c r="G2986" s="64">
        <f t="shared" si="803"/>
        <v>207.10883482172886</v>
      </c>
      <c r="H2986" s="64">
        <f t="shared" si="812"/>
        <v>0</v>
      </c>
      <c r="I2986" s="64">
        <f t="shared" si="812"/>
        <v>2.9750000000000001</v>
      </c>
      <c r="J2986" s="64">
        <f t="shared" si="812"/>
        <v>0</v>
      </c>
      <c r="K2986" s="64">
        <f t="shared" si="812"/>
        <v>0</v>
      </c>
      <c r="L2986" s="64">
        <f t="shared" si="812"/>
        <v>0</v>
      </c>
      <c r="M2986" s="64">
        <f t="shared" si="812"/>
        <v>17.332303144882612</v>
      </c>
      <c r="N2986" s="64">
        <f t="shared" si="812"/>
        <v>186.80153167684625</v>
      </c>
      <c r="O2986" s="121"/>
      <c r="P2986" s="177">
        <v>2.9750000000000001</v>
      </c>
      <c r="Q2986" s="177">
        <v>26.494218088068848</v>
      </c>
      <c r="R2986" s="177">
        <v>26.494218088068848</v>
      </c>
      <c r="S2986" s="177">
        <v>0</v>
      </c>
      <c r="T2986" s="177">
        <v>0</v>
      </c>
      <c r="U2986" s="177">
        <v>26.494218088068848</v>
      </c>
      <c r="V2986" s="177">
        <v>26.494218088068848</v>
      </c>
      <c r="W2986" s="177">
        <v>0</v>
      </c>
      <c r="X2986" s="177">
        <v>0</v>
      </c>
      <c r="Y2986" s="177">
        <v>0</v>
      </c>
      <c r="Z2986" s="177">
        <v>0</v>
      </c>
      <c r="AA2986" s="177">
        <v>29.615142742004608</v>
      </c>
      <c r="AB2986" s="177">
        <v>28.894905520120901</v>
      </c>
      <c r="AC2986" s="177">
        <v>22.314611062445337</v>
      </c>
      <c r="AD2986" s="177">
        <v>0</v>
      </c>
      <c r="AE2986" s="177">
        <v>0</v>
      </c>
      <c r="AF2986" s="177">
        <v>17.332303144882612</v>
      </c>
      <c r="AG2986" s="177">
        <v>0</v>
      </c>
      <c r="AH2986" s="177">
        <v>0</v>
      </c>
      <c r="AI2986" s="177">
        <v>0</v>
      </c>
      <c r="AJ2986" s="177">
        <v>0</v>
      </c>
    </row>
    <row r="2987" spans="1:36" hidden="1" outlineLevel="1" x14ac:dyDescent="0.25">
      <c r="A2987" s="190">
        <f t="shared" si="804"/>
        <v>2026</v>
      </c>
      <c r="B2987" s="55">
        <f t="shared" si="805"/>
        <v>4</v>
      </c>
      <c r="C2987" s="55">
        <f t="shared" si="806"/>
        <v>20</v>
      </c>
      <c r="D2987" s="55">
        <f t="shared" si="802"/>
        <v>124</v>
      </c>
      <c r="F2987" s="63">
        <f t="shared" si="811"/>
        <v>46113.833333333285</v>
      </c>
      <c r="G2987" s="64">
        <f t="shared" si="803"/>
        <v>206.39720273954759</v>
      </c>
      <c r="H2987" s="64">
        <f t="shared" si="812"/>
        <v>0</v>
      </c>
      <c r="I2987" s="64">
        <f t="shared" si="812"/>
        <v>2.9750000000000001</v>
      </c>
      <c r="J2987" s="64">
        <f t="shared" si="812"/>
        <v>0</v>
      </c>
      <c r="K2987" s="64">
        <f t="shared" si="812"/>
        <v>0</v>
      </c>
      <c r="L2987" s="64">
        <f t="shared" si="812"/>
        <v>0</v>
      </c>
      <c r="M2987" s="64">
        <f t="shared" si="812"/>
        <v>18.02214605612172</v>
      </c>
      <c r="N2987" s="64">
        <f t="shared" si="812"/>
        <v>185.40005668342587</v>
      </c>
      <c r="O2987" s="121"/>
      <c r="P2987" s="177">
        <v>2.9750000000000001</v>
      </c>
      <c r="Q2987" s="177">
        <v>25.597680953233379</v>
      </c>
      <c r="R2987" s="177">
        <v>25.597680953233379</v>
      </c>
      <c r="S2987" s="177">
        <v>0</v>
      </c>
      <c r="T2987" s="177">
        <v>0</v>
      </c>
      <c r="U2987" s="177">
        <v>25.597680953233379</v>
      </c>
      <c r="V2987" s="177">
        <v>25.597680953233379</v>
      </c>
      <c r="W2987" s="177">
        <v>0</v>
      </c>
      <c r="X2987" s="177">
        <v>0</v>
      </c>
      <c r="Y2987" s="177">
        <v>0</v>
      </c>
      <c r="Z2987" s="177">
        <v>0</v>
      </c>
      <c r="AA2987" s="177">
        <v>30.345491883740475</v>
      </c>
      <c r="AB2987" s="177">
        <v>29.281748047667861</v>
      </c>
      <c r="AC2987" s="177">
        <v>23.382092939084028</v>
      </c>
      <c r="AD2987" s="177">
        <v>0</v>
      </c>
      <c r="AE2987" s="177">
        <v>0</v>
      </c>
      <c r="AF2987" s="177">
        <v>18.02214605612172</v>
      </c>
      <c r="AG2987" s="177">
        <v>0</v>
      </c>
      <c r="AH2987" s="177">
        <v>0</v>
      </c>
      <c r="AI2987" s="177">
        <v>0</v>
      </c>
      <c r="AJ2987" s="177">
        <v>0</v>
      </c>
    </row>
    <row r="2988" spans="1:36" hidden="1" outlineLevel="1" x14ac:dyDescent="0.25">
      <c r="A2988" s="190">
        <f t="shared" si="804"/>
        <v>2026</v>
      </c>
      <c r="B2988" s="55">
        <f t="shared" si="805"/>
        <v>4</v>
      </c>
      <c r="C2988" s="55">
        <f t="shared" si="806"/>
        <v>21</v>
      </c>
      <c r="D2988" s="55">
        <f t="shared" si="802"/>
        <v>124</v>
      </c>
      <c r="F2988" s="63">
        <f t="shared" si="811"/>
        <v>46113.874999999949</v>
      </c>
      <c r="G2988" s="64">
        <f t="shared" si="803"/>
        <v>209.71850426936257</v>
      </c>
      <c r="H2988" s="64">
        <f t="shared" si="812"/>
        <v>0</v>
      </c>
      <c r="I2988" s="64">
        <f t="shared" si="812"/>
        <v>2.9750000000000001</v>
      </c>
      <c r="J2988" s="64">
        <f t="shared" si="812"/>
        <v>0</v>
      </c>
      <c r="K2988" s="64">
        <f t="shared" si="812"/>
        <v>0</v>
      </c>
      <c r="L2988" s="64">
        <f t="shared" si="812"/>
        <v>0</v>
      </c>
      <c r="M2988" s="64">
        <f t="shared" si="812"/>
        <v>18.280837147836387</v>
      </c>
      <c r="N2988" s="64">
        <f t="shared" si="812"/>
        <v>188.46266712152618</v>
      </c>
      <c r="O2988" s="121"/>
      <c r="P2988" s="177">
        <v>2.9750000000000001</v>
      </c>
      <c r="Q2988" s="177">
        <v>25.546155830541682</v>
      </c>
      <c r="R2988" s="177">
        <v>25.546155830541682</v>
      </c>
      <c r="S2988" s="177">
        <v>0</v>
      </c>
      <c r="T2988" s="177">
        <v>0</v>
      </c>
      <c r="U2988" s="177">
        <v>25.546155830541682</v>
      </c>
      <c r="V2988" s="177">
        <v>25.546155830541682</v>
      </c>
      <c r="W2988" s="177">
        <v>0</v>
      </c>
      <c r="X2988" s="177">
        <v>0</v>
      </c>
      <c r="Y2988" s="177">
        <v>0</v>
      </c>
      <c r="Z2988" s="177">
        <v>0</v>
      </c>
      <c r="AA2988" s="177">
        <v>32.287729723391912</v>
      </c>
      <c r="AB2988" s="177">
        <v>28.800237560164604</v>
      </c>
      <c r="AC2988" s="177">
        <v>25.190076515802964</v>
      </c>
      <c r="AD2988" s="177">
        <v>0</v>
      </c>
      <c r="AE2988" s="177">
        <v>0</v>
      </c>
      <c r="AF2988" s="177">
        <v>18.280837147836387</v>
      </c>
      <c r="AG2988" s="177">
        <v>0</v>
      </c>
      <c r="AH2988" s="177">
        <v>0</v>
      </c>
      <c r="AI2988" s="177">
        <v>0</v>
      </c>
      <c r="AJ2988" s="177">
        <v>0</v>
      </c>
    </row>
    <row r="2989" spans="1:36" hidden="1" outlineLevel="1" x14ac:dyDescent="0.25">
      <c r="A2989" s="190">
        <f t="shared" si="804"/>
        <v>2026</v>
      </c>
      <c r="B2989" s="55">
        <f t="shared" si="805"/>
        <v>4</v>
      </c>
      <c r="C2989" s="55">
        <f t="shared" si="806"/>
        <v>22</v>
      </c>
      <c r="D2989" s="55">
        <f t="shared" si="802"/>
        <v>124</v>
      </c>
      <c r="F2989" s="63">
        <f t="shared" si="811"/>
        <v>46113.916666666613</v>
      </c>
      <c r="G2989" s="64">
        <f t="shared" si="803"/>
        <v>217.93866656393348</v>
      </c>
      <c r="H2989" s="64">
        <f t="shared" si="812"/>
        <v>0</v>
      </c>
      <c r="I2989" s="64">
        <f t="shared" si="812"/>
        <v>2.9750000000000001</v>
      </c>
      <c r="J2989" s="64">
        <f t="shared" si="812"/>
        <v>0</v>
      </c>
      <c r="K2989" s="64">
        <f t="shared" si="812"/>
        <v>0</v>
      </c>
      <c r="L2989" s="64">
        <f t="shared" si="812"/>
        <v>0</v>
      </c>
      <c r="M2989" s="64">
        <f t="shared" si="812"/>
        <v>19.832983698124384</v>
      </c>
      <c r="N2989" s="64">
        <f t="shared" si="812"/>
        <v>195.13068286580909</v>
      </c>
      <c r="O2989" s="121"/>
      <c r="P2989" s="177">
        <v>2.9750000000000001</v>
      </c>
      <c r="Q2989" s="177">
        <v>26.298422621840409</v>
      </c>
      <c r="R2989" s="177">
        <v>26.298422621840409</v>
      </c>
      <c r="S2989" s="177">
        <v>0</v>
      </c>
      <c r="T2989" s="177">
        <v>0</v>
      </c>
      <c r="U2989" s="177">
        <v>26.298422621840409</v>
      </c>
      <c r="V2989" s="177">
        <v>26.298422621840409</v>
      </c>
      <c r="W2989" s="177">
        <v>0</v>
      </c>
      <c r="X2989" s="177">
        <v>0</v>
      </c>
      <c r="Y2989" s="177">
        <v>0</v>
      </c>
      <c r="Z2989" s="177">
        <v>0</v>
      </c>
      <c r="AA2989" s="177">
        <v>33.682614438750498</v>
      </c>
      <c r="AB2989" s="177">
        <v>30.828289573771499</v>
      </c>
      <c r="AC2989" s="177">
        <v>25.426088365925473</v>
      </c>
      <c r="AD2989" s="177">
        <v>0</v>
      </c>
      <c r="AE2989" s="177">
        <v>0</v>
      </c>
      <c r="AF2989" s="177">
        <v>19.832983698124384</v>
      </c>
      <c r="AG2989" s="177">
        <v>0</v>
      </c>
      <c r="AH2989" s="177">
        <v>0</v>
      </c>
      <c r="AI2989" s="177">
        <v>0</v>
      </c>
      <c r="AJ2989" s="177">
        <v>0</v>
      </c>
    </row>
    <row r="2990" spans="1:36" hidden="1" outlineLevel="1" x14ac:dyDescent="0.25">
      <c r="A2990" s="190">
        <f t="shared" si="804"/>
        <v>2026</v>
      </c>
      <c r="B2990" s="55">
        <f t="shared" si="805"/>
        <v>4</v>
      </c>
      <c r="C2990" s="55">
        <f t="shared" si="806"/>
        <v>23</v>
      </c>
      <c r="D2990" s="55">
        <f t="shared" si="802"/>
        <v>124</v>
      </c>
      <c r="F2990" s="63">
        <f t="shared" si="811"/>
        <v>46113.958333333278</v>
      </c>
      <c r="G2990" s="64">
        <f t="shared" si="803"/>
        <v>229.0395969690201</v>
      </c>
      <c r="H2990" s="64">
        <f t="shared" si="812"/>
        <v>0</v>
      </c>
      <c r="I2990" s="64">
        <f t="shared" si="812"/>
        <v>2.9750000000000001</v>
      </c>
      <c r="J2990" s="64">
        <f t="shared" si="812"/>
        <v>0</v>
      </c>
      <c r="K2990" s="64">
        <f t="shared" si="812"/>
        <v>0</v>
      </c>
      <c r="L2990" s="64">
        <f t="shared" si="812"/>
        <v>0</v>
      </c>
      <c r="M2990" s="64">
        <f t="shared" si="812"/>
        <v>21.643821340127047</v>
      </c>
      <c r="N2990" s="64">
        <f t="shared" si="812"/>
        <v>204.42077562889304</v>
      </c>
      <c r="O2990" s="121"/>
      <c r="P2990" s="177">
        <v>2.9750000000000001</v>
      </c>
      <c r="Q2990" s="177">
        <v>27.205264781214218</v>
      </c>
      <c r="R2990" s="177">
        <v>27.205264781214218</v>
      </c>
      <c r="S2990" s="177">
        <v>0</v>
      </c>
      <c r="T2990" s="177">
        <v>0</v>
      </c>
      <c r="U2990" s="177">
        <v>27.205264781214218</v>
      </c>
      <c r="V2990" s="177">
        <v>27.205264781214218</v>
      </c>
      <c r="W2990" s="177">
        <v>0</v>
      </c>
      <c r="X2990" s="177">
        <v>0</v>
      </c>
      <c r="Y2990" s="177">
        <v>0</v>
      </c>
      <c r="Z2990" s="177">
        <v>0</v>
      </c>
      <c r="AA2990" s="177">
        <v>36.580922653564826</v>
      </c>
      <c r="AB2990" s="177">
        <v>31.904388745888433</v>
      </c>
      <c r="AC2990" s="177">
        <v>27.114405104582882</v>
      </c>
      <c r="AD2990" s="177">
        <v>0</v>
      </c>
      <c r="AE2990" s="177">
        <v>0</v>
      </c>
      <c r="AF2990" s="177">
        <v>21.643821340127047</v>
      </c>
      <c r="AG2990" s="177">
        <v>0</v>
      </c>
      <c r="AH2990" s="177">
        <v>0</v>
      </c>
      <c r="AI2990" s="177">
        <v>0</v>
      </c>
      <c r="AJ2990" s="177">
        <v>0</v>
      </c>
    </row>
    <row r="2991" spans="1:36" hidden="1" outlineLevel="1" x14ac:dyDescent="0.25">
      <c r="A2991" s="190">
        <f t="shared" si="804"/>
        <v>2026</v>
      </c>
      <c r="B2991" s="55">
        <f t="shared" si="805"/>
        <v>5</v>
      </c>
      <c r="C2991" s="55">
        <f t="shared" si="806"/>
        <v>0</v>
      </c>
      <c r="D2991" s="55">
        <f t="shared" si="802"/>
        <v>125</v>
      </c>
      <c r="F2991" s="63">
        <f t="shared" ref="F2991" si="813">EDATE(F2967,1)</f>
        <v>46143</v>
      </c>
      <c r="G2991" s="64">
        <f t="shared" si="803"/>
        <v>201.10914911779406</v>
      </c>
      <c r="H2991" s="64">
        <f t="shared" si="812"/>
        <v>0</v>
      </c>
      <c r="I2991" s="64">
        <f t="shared" si="812"/>
        <v>2.9750000000000001</v>
      </c>
      <c r="J2991" s="64">
        <f t="shared" si="812"/>
        <v>0</v>
      </c>
      <c r="K2991" s="64">
        <f t="shared" si="812"/>
        <v>0</v>
      </c>
      <c r="L2991" s="64">
        <f t="shared" si="812"/>
        <v>0</v>
      </c>
      <c r="M2991" s="64">
        <f t="shared" si="812"/>
        <v>24.361263076898162</v>
      </c>
      <c r="N2991" s="64">
        <f t="shared" si="812"/>
        <v>173.77288604089591</v>
      </c>
      <c r="O2991" s="121"/>
      <c r="P2991" s="177">
        <v>2.9750000000000001</v>
      </c>
      <c r="Q2991" s="177">
        <v>23.814911708100777</v>
      </c>
      <c r="R2991" s="177">
        <v>23.814911708100777</v>
      </c>
      <c r="S2991" s="177">
        <v>0</v>
      </c>
      <c r="T2991" s="177">
        <v>0</v>
      </c>
      <c r="U2991" s="177">
        <v>23.814911708100777</v>
      </c>
      <c r="V2991" s="177">
        <v>23.814911708100777</v>
      </c>
      <c r="W2991" s="177">
        <v>0</v>
      </c>
      <c r="X2991" s="177">
        <v>0</v>
      </c>
      <c r="Y2991" s="177">
        <v>0</v>
      </c>
      <c r="Z2991" s="177">
        <v>0</v>
      </c>
      <c r="AA2991" s="177">
        <v>29.727882733512523</v>
      </c>
      <c r="AB2991" s="177">
        <v>24.69736266231007</v>
      </c>
      <c r="AC2991" s="177">
        <v>24.087993812670227</v>
      </c>
      <c r="AD2991" s="177">
        <v>0</v>
      </c>
      <c r="AE2991" s="177">
        <v>0</v>
      </c>
      <c r="AF2991" s="177">
        <v>24.361263076898162</v>
      </c>
      <c r="AG2991" s="177">
        <v>0</v>
      </c>
      <c r="AH2991" s="177">
        <v>0</v>
      </c>
      <c r="AI2991" s="177">
        <v>0</v>
      </c>
      <c r="AJ2991" s="177">
        <v>0</v>
      </c>
    </row>
    <row r="2992" spans="1:36" hidden="1" outlineLevel="1" x14ac:dyDescent="0.25">
      <c r="A2992" s="190">
        <f t="shared" si="804"/>
        <v>2026</v>
      </c>
      <c r="B2992" s="55">
        <f t="shared" si="805"/>
        <v>5</v>
      </c>
      <c r="C2992" s="55">
        <f t="shared" si="806"/>
        <v>1</v>
      </c>
      <c r="D2992" s="55">
        <f t="shared" si="802"/>
        <v>125</v>
      </c>
      <c r="F2992" s="63">
        <f t="shared" ref="F2992" si="814">F2991+1/24</f>
        <v>46143.041666666664</v>
      </c>
      <c r="G2992" s="64">
        <f t="shared" si="803"/>
        <v>205.9444367028143</v>
      </c>
      <c r="H2992" s="64">
        <f t="shared" si="812"/>
        <v>0</v>
      </c>
      <c r="I2992" s="64">
        <f t="shared" si="812"/>
        <v>2.9750000000000001</v>
      </c>
      <c r="J2992" s="64">
        <f t="shared" si="812"/>
        <v>0</v>
      </c>
      <c r="K2992" s="64">
        <f t="shared" si="812"/>
        <v>0</v>
      </c>
      <c r="L2992" s="64">
        <f t="shared" si="812"/>
        <v>0</v>
      </c>
      <c r="M2992" s="64">
        <f t="shared" si="812"/>
        <v>23.955242025616531</v>
      </c>
      <c r="N2992" s="64">
        <f t="shared" si="812"/>
        <v>179.01419467719776</v>
      </c>
      <c r="O2992" s="121"/>
      <c r="P2992" s="177">
        <v>2.9750000000000001</v>
      </c>
      <c r="Q2992" s="177">
        <v>24.979379480933051</v>
      </c>
      <c r="R2992" s="177">
        <v>24.979379480933051</v>
      </c>
      <c r="S2992" s="177">
        <v>0</v>
      </c>
      <c r="T2992" s="177">
        <v>0</v>
      </c>
      <c r="U2992" s="177">
        <v>24.979379480933051</v>
      </c>
      <c r="V2992" s="177">
        <v>24.979379480933051</v>
      </c>
      <c r="W2992" s="177">
        <v>0</v>
      </c>
      <c r="X2992" s="177">
        <v>0</v>
      </c>
      <c r="Y2992" s="177">
        <v>0</v>
      </c>
      <c r="Z2992" s="177">
        <v>0</v>
      </c>
      <c r="AA2992" s="177">
        <v>31.094098490323113</v>
      </c>
      <c r="AB2992" s="177">
        <v>24.455569954802883</v>
      </c>
      <c r="AC2992" s="177">
        <v>23.547008308339564</v>
      </c>
      <c r="AD2992" s="177">
        <v>0</v>
      </c>
      <c r="AE2992" s="177">
        <v>0</v>
      </c>
      <c r="AF2992" s="177">
        <v>23.955242025616531</v>
      </c>
      <c r="AG2992" s="177">
        <v>0</v>
      </c>
      <c r="AH2992" s="177">
        <v>0</v>
      </c>
      <c r="AI2992" s="177">
        <v>0</v>
      </c>
      <c r="AJ2992" s="177">
        <v>0</v>
      </c>
    </row>
    <row r="2993" spans="1:36" hidden="1" outlineLevel="1" x14ac:dyDescent="0.25">
      <c r="A2993" s="190">
        <f t="shared" si="804"/>
        <v>2026</v>
      </c>
      <c r="B2993" s="55">
        <f t="shared" si="805"/>
        <v>5</v>
      </c>
      <c r="C2993" s="55">
        <f t="shared" si="806"/>
        <v>2</v>
      </c>
      <c r="D2993" s="55">
        <f t="shared" si="802"/>
        <v>125</v>
      </c>
      <c r="F2993" s="63">
        <f t="shared" si="811"/>
        <v>46143.083333333328</v>
      </c>
      <c r="G2993" s="64">
        <f t="shared" si="803"/>
        <v>202.23244510193379</v>
      </c>
      <c r="H2993" s="64">
        <f t="shared" si="812"/>
        <v>0</v>
      </c>
      <c r="I2993" s="64">
        <f t="shared" si="812"/>
        <v>2.9750000000000001</v>
      </c>
      <c r="J2993" s="64">
        <f t="shared" si="812"/>
        <v>0</v>
      </c>
      <c r="K2993" s="64">
        <f t="shared" si="812"/>
        <v>0</v>
      </c>
      <c r="L2993" s="64">
        <f t="shared" si="812"/>
        <v>0</v>
      </c>
      <c r="M2993" s="64">
        <f t="shared" si="812"/>
        <v>23.44771571151448</v>
      </c>
      <c r="N2993" s="64">
        <f t="shared" si="812"/>
        <v>175.80972939041931</v>
      </c>
      <c r="O2993" s="121"/>
      <c r="P2993" s="177">
        <v>2.9750000000000001</v>
      </c>
      <c r="Q2993" s="177">
        <v>24.268332787787685</v>
      </c>
      <c r="R2993" s="177">
        <v>24.268332787787685</v>
      </c>
      <c r="S2993" s="177">
        <v>0</v>
      </c>
      <c r="T2993" s="177">
        <v>0</v>
      </c>
      <c r="U2993" s="177">
        <v>24.268332787787685</v>
      </c>
      <c r="V2993" s="177">
        <v>24.268332787787685</v>
      </c>
      <c r="W2993" s="177">
        <v>0</v>
      </c>
      <c r="X2993" s="177">
        <v>0</v>
      </c>
      <c r="Y2993" s="177">
        <v>0</v>
      </c>
      <c r="Z2993" s="177">
        <v>0</v>
      </c>
      <c r="AA2993" s="177">
        <v>30.541202032654695</v>
      </c>
      <c r="AB2993" s="177">
        <v>24.600951304992122</v>
      </c>
      <c r="AC2993" s="177">
        <v>23.594244901621735</v>
      </c>
      <c r="AD2993" s="177">
        <v>0</v>
      </c>
      <c r="AE2993" s="177">
        <v>0</v>
      </c>
      <c r="AF2993" s="177">
        <v>23.44771571151448</v>
      </c>
      <c r="AG2993" s="177">
        <v>0</v>
      </c>
      <c r="AH2993" s="177">
        <v>0</v>
      </c>
      <c r="AI2993" s="177">
        <v>0</v>
      </c>
      <c r="AJ2993" s="177">
        <v>0</v>
      </c>
    </row>
    <row r="2994" spans="1:36" hidden="1" outlineLevel="1" x14ac:dyDescent="0.25">
      <c r="A2994" s="190">
        <f t="shared" si="804"/>
        <v>2026</v>
      </c>
      <c r="B2994" s="55">
        <f t="shared" si="805"/>
        <v>5</v>
      </c>
      <c r="C2994" s="55">
        <f t="shared" si="806"/>
        <v>3</v>
      </c>
      <c r="D2994" s="55">
        <f t="shared" si="802"/>
        <v>125</v>
      </c>
      <c r="F2994" s="63">
        <f t="shared" si="811"/>
        <v>46143.124999999993</v>
      </c>
      <c r="G2994" s="64">
        <f t="shared" si="803"/>
        <v>205.05126933552174</v>
      </c>
      <c r="H2994" s="64">
        <f t="shared" si="812"/>
        <v>0</v>
      </c>
      <c r="I2994" s="64">
        <f t="shared" si="812"/>
        <v>2.9873958845828339</v>
      </c>
      <c r="J2994" s="64">
        <f t="shared" si="812"/>
        <v>0</v>
      </c>
      <c r="K2994" s="64">
        <f t="shared" si="812"/>
        <v>0</v>
      </c>
      <c r="L2994" s="64">
        <f t="shared" si="812"/>
        <v>0</v>
      </c>
      <c r="M2994" s="64">
        <f t="shared" si="812"/>
        <v>23.143199923053253</v>
      </c>
      <c r="N2994" s="64">
        <f t="shared" si="812"/>
        <v>178.92067352788564</v>
      </c>
      <c r="O2994" s="121"/>
      <c r="P2994" s="177">
        <v>2.9750000000000001</v>
      </c>
      <c r="Q2994" s="177">
        <v>24.391993082247751</v>
      </c>
      <c r="R2994" s="177">
        <v>24.391993082247751</v>
      </c>
      <c r="S2994" s="177">
        <v>1.2395884582833841E-2</v>
      </c>
      <c r="T2994" s="177">
        <v>0</v>
      </c>
      <c r="U2994" s="177">
        <v>24.391993082247751</v>
      </c>
      <c r="V2994" s="177">
        <v>24.391993082247751</v>
      </c>
      <c r="W2994" s="177">
        <v>0</v>
      </c>
      <c r="X2994" s="177">
        <v>0</v>
      </c>
      <c r="Y2994" s="177">
        <v>0</v>
      </c>
      <c r="Z2994" s="177">
        <v>0</v>
      </c>
      <c r="AA2994" s="177">
        <v>30.585411106389767</v>
      </c>
      <c r="AB2994" s="177">
        <v>26.908478645714755</v>
      </c>
      <c r="AC2994" s="177">
        <v>23.858811446790114</v>
      </c>
      <c r="AD2994" s="177">
        <v>0</v>
      </c>
      <c r="AE2994" s="177">
        <v>0</v>
      </c>
      <c r="AF2994" s="177">
        <v>23.143199923053253</v>
      </c>
      <c r="AG2994" s="177">
        <v>0</v>
      </c>
      <c r="AH2994" s="177">
        <v>0</v>
      </c>
      <c r="AI2994" s="177">
        <v>0</v>
      </c>
      <c r="AJ2994" s="177">
        <v>0</v>
      </c>
    </row>
    <row r="2995" spans="1:36" hidden="1" outlineLevel="1" x14ac:dyDescent="0.25">
      <c r="A2995" s="190">
        <f t="shared" si="804"/>
        <v>2026</v>
      </c>
      <c r="B2995" s="55">
        <f t="shared" si="805"/>
        <v>5</v>
      </c>
      <c r="C2995" s="55">
        <f t="shared" si="806"/>
        <v>4</v>
      </c>
      <c r="D2995" s="55">
        <f t="shared" si="802"/>
        <v>125</v>
      </c>
      <c r="F2995" s="63">
        <f t="shared" si="811"/>
        <v>46143.166666666657</v>
      </c>
      <c r="G2995" s="64">
        <f t="shared" si="803"/>
        <v>211.56299421849164</v>
      </c>
      <c r="H2995" s="64">
        <f t="shared" ref="H2995:N3004" si="815">SUMIF($P$6:$AK$6,H$6,$P2995:$AK2995)</f>
        <v>3.3813414196311462</v>
      </c>
      <c r="I2995" s="64">
        <f t="shared" si="815"/>
        <v>10.023649975163474</v>
      </c>
      <c r="J2995" s="64">
        <f t="shared" si="815"/>
        <v>5.3429181672493709</v>
      </c>
      <c r="K2995" s="64">
        <f t="shared" si="815"/>
        <v>0</v>
      </c>
      <c r="L2995" s="64">
        <f t="shared" si="815"/>
        <v>0</v>
      </c>
      <c r="M2995" s="64">
        <f t="shared" si="815"/>
        <v>22.534168346130798</v>
      </c>
      <c r="N2995" s="64">
        <f t="shared" si="815"/>
        <v>170.28091631031685</v>
      </c>
      <c r="O2995" s="121"/>
      <c r="P2995" s="177">
        <v>2.9750000000000001</v>
      </c>
      <c r="Q2995" s="177">
        <v>21.619941481434633</v>
      </c>
      <c r="R2995" s="177">
        <v>21.619941481434633</v>
      </c>
      <c r="S2995" s="177">
        <v>1.5509154748111686</v>
      </c>
      <c r="T2995" s="177">
        <v>5.3825957509480418</v>
      </c>
      <c r="U2995" s="177">
        <v>21.619941481434633</v>
      </c>
      <c r="V2995" s="177">
        <v>21.619941481434633</v>
      </c>
      <c r="W2995" s="177">
        <v>9.3195386434309177E-2</v>
      </c>
      <c r="X2995" s="177">
        <v>2.1943362969955599E-2</v>
      </c>
      <c r="Y2995" s="177">
        <v>0</v>
      </c>
      <c r="Z2995" s="177">
        <v>0</v>
      </c>
      <c r="AA2995" s="177">
        <v>30.469493208104943</v>
      </c>
      <c r="AB2995" s="177">
        <v>28.244780105489973</v>
      </c>
      <c r="AC2995" s="177">
        <v>25.086877070983419</v>
      </c>
      <c r="AD2995" s="177">
        <v>3.3813414196311462</v>
      </c>
      <c r="AE2995" s="177">
        <v>0</v>
      </c>
      <c r="AF2995" s="177">
        <v>22.534168346130798</v>
      </c>
      <c r="AG2995" s="177">
        <v>1.7809727224164571</v>
      </c>
      <c r="AH2995" s="177">
        <v>1.7809727224164571</v>
      </c>
      <c r="AI2995" s="177">
        <v>1.7809727224164571</v>
      </c>
      <c r="AJ2995" s="177">
        <v>0</v>
      </c>
    </row>
    <row r="2996" spans="1:36" hidden="1" outlineLevel="1" x14ac:dyDescent="0.25">
      <c r="A2996" s="190">
        <f t="shared" si="804"/>
        <v>2026</v>
      </c>
      <c r="B2996" s="55">
        <f t="shared" si="805"/>
        <v>5</v>
      </c>
      <c r="C2996" s="55">
        <f t="shared" si="806"/>
        <v>5</v>
      </c>
      <c r="D2996" s="55">
        <f t="shared" si="802"/>
        <v>125</v>
      </c>
      <c r="F2996" s="63">
        <f t="shared" si="811"/>
        <v>46143.208333333321</v>
      </c>
      <c r="G2996" s="64">
        <f t="shared" si="803"/>
        <v>397.73103821404084</v>
      </c>
      <c r="H2996" s="64">
        <f t="shared" si="815"/>
        <v>41.010169266719707</v>
      </c>
      <c r="I2996" s="64">
        <f t="shared" si="815"/>
        <v>53.223984986582089</v>
      </c>
      <c r="J2996" s="64">
        <f t="shared" si="815"/>
        <v>116.51893577656713</v>
      </c>
      <c r="K2996" s="64">
        <f t="shared" si="815"/>
        <v>0</v>
      </c>
      <c r="L2996" s="64">
        <f t="shared" si="815"/>
        <v>0</v>
      </c>
      <c r="M2996" s="64">
        <f t="shared" si="815"/>
        <v>21.519115717926717</v>
      </c>
      <c r="N2996" s="64">
        <f t="shared" si="815"/>
        <v>165.45883246624518</v>
      </c>
      <c r="O2996" s="121"/>
      <c r="P2996" s="177">
        <v>2.9750000000000001</v>
      </c>
      <c r="Q2996" s="177">
        <v>21.413840990667858</v>
      </c>
      <c r="R2996" s="177">
        <v>21.413840990667858</v>
      </c>
      <c r="S2996" s="177">
        <v>6.6150379403577819</v>
      </c>
      <c r="T2996" s="177">
        <v>21.234390940042918</v>
      </c>
      <c r="U2996" s="177">
        <v>21.413840990667858</v>
      </c>
      <c r="V2996" s="177">
        <v>21.413840990667858</v>
      </c>
      <c r="W2996" s="177">
        <v>1.550058846548777</v>
      </c>
      <c r="X2996" s="177">
        <v>6.4601774986408955</v>
      </c>
      <c r="Y2996" s="177">
        <v>1.9863999999999999</v>
      </c>
      <c r="Z2996" s="177">
        <v>0</v>
      </c>
      <c r="AA2996" s="177">
        <v>29.539306392468912</v>
      </c>
      <c r="AB2996" s="177">
        <v>27.007328060365452</v>
      </c>
      <c r="AC2996" s="177">
        <v>23.2568340507394</v>
      </c>
      <c r="AD2996" s="177">
        <v>41.010169266719707</v>
      </c>
      <c r="AE2996" s="177">
        <v>8.0737182422274856</v>
      </c>
      <c r="AF2996" s="177">
        <v>21.519115717926717</v>
      </c>
      <c r="AG2996" s="177">
        <v>38.839645258855711</v>
      </c>
      <c r="AH2996" s="177">
        <v>38.839645258855711</v>
      </c>
      <c r="AI2996" s="177">
        <v>38.839645258855711</v>
      </c>
      <c r="AJ2996" s="177">
        <v>4.3292015187642283</v>
      </c>
    </row>
    <row r="2997" spans="1:36" hidden="1" outlineLevel="1" x14ac:dyDescent="0.25">
      <c r="A2997" s="190">
        <f t="shared" si="804"/>
        <v>2026</v>
      </c>
      <c r="B2997" s="55">
        <f t="shared" si="805"/>
        <v>5</v>
      </c>
      <c r="C2997" s="55">
        <f t="shared" si="806"/>
        <v>6</v>
      </c>
      <c r="D2997" s="55">
        <f t="shared" si="802"/>
        <v>125</v>
      </c>
      <c r="F2997" s="63">
        <f t="shared" si="811"/>
        <v>46143.249999999985</v>
      </c>
      <c r="G2997" s="64">
        <f t="shared" si="803"/>
        <v>618.66369027140718</v>
      </c>
      <c r="H2997" s="64">
        <f t="shared" si="815"/>
        <v>66.033201796198185</v>
      </c>
      <c r="I2997" s="64">
        <f t="shared" si="815"/>
        <v>133.11195858437753</v>
      </c>
      <c r="J2997" s="64">
        <f t="shared" si="815"/>
        <v>213.09060578116208</v>
      </c>
      <c r="K2997" s="64">
        <f t="shared" si="815"/>
        <v>0</v>
      </c>
      <c r="L2997" s="64">
        <f t="shared" si="815"/>
        <v>0</v>
      </c>
      <c r="M2997" s="64">
        <f t="shared" si="815"/>
        <v>20.199547301261394</v>
      </c>
      <c r="N2997" s="64">
        <f t="shared" si="815"/>
        <v>186.22837680840794</v>
      </c>
      <c r="O2997" s="121"/>
      <c r="P2997" s="177">
        <v>2.9750000000000001</v>
      </c>
      <c r="Q2997" s="177">
        <v>25.958356812075234</v>
      </c>
      <c r="R2997" s="177">
        <v>25.958356812075234</v>
      </c>
      <c r="S2997" s="177">
        <v>17.361726120821423</v>
      </c>
      <c r="T2997" s="177">
        <v>30.633693159478341</v>
      </c>
      <c r="U2997" s="177">
        <v>25.958356812075234</v>
      </c>
      <c r="V2997" s="177">
        <v>25.958356812075234</v>
      </c>
      <c r="W2997" s="177">
        <v>5.3772453539915563</v>
      </c>
      <c r="X2997" s="177">
        <v>23.490698475888017</v>
      </c>
      <c r="Y2997" s="177">
        <v>9.5347200000000001</v>
      </c>
      <c r="Z2997" s="177">
        <v>0</v>
      </c>
      <c r="AA2997" s="177">
        <v>30.548508937872995</v>
      </c>
      <c r="AB2997" s="177">
        <v>27.904028876416032</v>
      </c>
      <c r="AC2997" s="177">
        <v>23.942411745817999</v>
      </c>
      <c r="AD2997" s="177">
        <v>66.033201796198185</v>
      </c>
      <c r="AE2997" s="177">
        <v>24.4331929227648</v>
      </c>
      <c r="AF2997" s="177">
        <v>20.199547301261394</v>
      </c>
      <c r="AG2997" s="177">
        <v>71.030201927054023</v>
      </c>
      <c r="AH2997" s="177">
        <v>71.030201927054023</v>
      </c>
      <c r="AI2997" s="177">
        <v>71.030201927054023</v>
      </c>
      <c r="AJ2997" s="177">
        <v>19.305682551433421</v>
      </c>
    </row>
    <row r="2998" spans="1:36" hidden="1" outlineLevel="1" x14ac:dyDescent="0.25">
      <c r="A2998" s="190">
        <f t="shared" si="804"/>
        <v>2026</v>
      </c>
      <c r="B2998" s="55">
        <f t="shared" si="805"/>
        <v>5</v>
      </c>
      <c r="C2998" s="55">
        <f t="shared" si="806"/>
        <v>7</v>
      </c>
      <c r="D2998" s="55">
        <f t="shared" si="802"/>
        <v>125</v>
      </c>
      <c r="F2998" s="63">
        <f t="shared" si="811"/>
        <v>46143.29166666665</v>
      </c>
      <c r="G2998" s="64">
        <f t="shared" si="803"/>
        <v>692.26688591560037</v>
      </c>
      <c r="H2998" s="64">
        <f t="shared" si="815"/>
        <v>66.106173219689239</v>
      </c>
      <c r="I2998" s="64">
        <f t="shared" si="815"/>
        <v>184.17618265024905</v>
      </c>
      <c r="J2998" s="64">
        <f t="shared" si="815"/>
        <v>217.12620749207395</v>
      </c>
      <c r="K2998" s="64">
        <f t="shared" si="815"/>
        <v>0</v>
      </c>
      <c r="L2998" s="64">
        <f t="shared" si="815"/>
        <v>0</v>
      </c>
      <c r="M2998" s="64">
        <f t="shared" si="815"/>
        <v>16.240842051265442</v>
      </c>
      <c r="N2998" s="64">
        <f t="shared" si="815"/>
        <v>208.61748050232268</v>
      </c>
      <c r="O2998" s="121"/>
      <c r="P2998" s="177">
        <v>2.9750000000000001</v>
      </c>
      <c r="Q2998" s="177">
        <v>30.68836307517271</v>
      </c>
      <c r="R2998" s="177">
        <v>30.68836307517271</v>
      </c>
      <c r="S2998" s="177">
        <v>25.433728825690235</v>
      </c>
      <c r="T2998" s="177">
        <v>31.002526841592243</v>
      </c>
      <c r="U2998" s="177">
        <v>30.68836307517271</v>
      </c>
      <c r="V2998" s="177">
        <v>30.68836307517271</v>
      </c>
      <c r="W2998" s="177">
        <v>7.4698983375804096</v>
      </c>
      <c r="X2998" s="177">
        <v>31.61000504726416</v>
      </c>
      <c r="Y2998" s="177">
        <v>20.658560000000001</v>
      </c>
      <c r="Z2998" s="177">
        <v>0</v>
      </c>
      <c r="AA2998" s="177">
        <v>30.629208637411708</v>
      </c>
      <c r="AB2998" s="177">
        <v>29.337543026157821</v>
      </c>
      <c r="AC2998" s="177">
        <v>25.897276538062304</v>
      </c>
      <c r="AD2998" s="177">
        <v>66.106173219689239</v>
      </c>
      <c r="AE2998" s="177">
        <v>29.828036017867365</v>
      </c>
      <c r="AF2998" s="177">
        <v>16.240842051265442</v>
      </c>
      <c r="AG2998" s="177">
        <v>72.375402497357982</v>
      </c>
      <c r="AH2998" s="177">
        <v>72.375402497357982</v>
      </c>
      <c r="AI2998" s="177">
        <v>72.375402497357982</v>
      </c>
      <c r="AJ2998" s="177">
        <v>35.198427580254638</v>
      </c>
    </row>
    <row r="2999" spans="1:36" hidden="1" outlineLevel="1" x14ac:dyDescent="0.25">
      <c r="A2999" s="190">
        <f t="shared" si="804"/>
        <v>2026</v>
      </c>
      <c r="B2999" s="55">
        <f t="shared" si="805"/>
        <v>5</v>
      </c>
      <c r="C2999" s="55">
        <f t="shared" si="806"/>
        <v>8</v>
      </c>
      <c r="D2999" s="55">
        <f t="shared" si="802"/>
        <v>125</v>
      </c>
      <c r="F2999" s="63">
        <f t="shared" si="811"/>
        <v>46143.333333333314</v>
      </c>
      <c r="G2999" s="64">
        <f t="shared" si="803"/>
        <v>732.47780584777036</v>
      </c>
      <c r="H2999" s="64">
        <f t="shared" si="815"/>
        <v>68.553156082465335</v>
      </c>
      <c r="I2999" s="64">
        <f t="shared" si="815"/>
        <v>213.49124538350776</v>
      </c>
      <c r="J2999" s="64">
        <f t="shared" si="815"/>
        <v>219.92126194845696</v>
      </c>
      <c r="K2999" s="64">
        <f t="shared" si="815"/>
        <v>0</v>
      </c>
      <c r="L2999" s="64">
        <f t="shared" si="815"/>
        <v>0</v>
      </c>
      <c r="M2999" s="64">
        <f t="shared" si="815"/>
        <v>15.631810474342988</v>
      </c>
      <c r="N2999" s="64">
        <f t="shared" si="815"/>
        <v>214.88033195899729</v>
      </c>
      <c r="O2999" s="121"/>
      <c r="P2999" s="177">
        <v>2.9750000000000001</v>
      </c>
      <c r="Q2999" s="177">
        <v>33.264619209757392</v>
      </c>
      <c r="R2999" s="177">
        <v>33.264619209757392</v>
      </c>
      <c r="S2999" s="177">
        <v>33.870917387239892</v>
      </c>
      <c r="T2999" s="177">
        <v>31.743585159044279</v>
      </c>
      <c r="U2999" s="177">
        <v>33.264619209757392</v>
      </c>
      <c r="V2999" s="177">
        <v>33.264619209757392</v>
      </c>
      <c r="W2999" s="177">
        <v>7.4388916848000104</v>
      </c>
      <c r="X2999" s="177">
        <v>33.436190083138257</v>
      </c>
      <c r="Y2999" s="177">
        <v>30.590559999999996</v>
      </c>
      <c r="Z2999" s="177">
        <v>0</v>
      </c>
      <c r="AA2999" s="177">
        <v>27.986476166039537</v>
      </c>
      <c r="AB2999" s="177">
        <v>30.860970611564184</v>
      </c>
      <c r="AC2999" s="177">
        <v>22.97440834236399</v>
      </c>
      <c r="AD2999" s="177">
        <v>68.553156082465335</v>
      </c>
      <c r="AE2999" s="177">
        <v>31.516607654153955</v>
      </c>
      <c r="AF2999" s="177">
        <v>15.631810474342988</v>
      </c>
      <c r="AG2999" s="177">
        <v>73.30708731615232</v>
      </c>
      <c r="AH2999" s="177">
        <v>73.30708731615232</v>
      </c>
      <c r="AI2999" s="177">
        <v>73.30708731615232</v>
      </c>
      <c r="AJ2999" s="177">
        <v>41.919493415131356</v>
      </c>
    </row>
    <row r="3000" spans="1:36" hidden="1" outlineLevel="1" x14ac:dyDescent="0.25">
      <c r="A3000" s="190">
        <f t="shared" si="804"/>
        <v>2026</v>
      </c>
      <c r="B3000" s="55">
        <f t="shared" si="805"/>
        <v>5</v>
      </c>
      <c r="C3000" s="55">
        <f t="shared" si="806"/>
        <v>9</v>
      </c>
      <c r="D3000" s="55">
        <f t="shared" si="802"/>
        <v>125</v>
      </c>
      <c r="F3000" s="63">
        <f t="shared" si="811"/>
        <v>46143.374999999978</v>
      </c>
      <c r="G3000" s="64">
        <f t="shared" si="803"/>
        <v>740.21917604652401</v>
      </c>
      <c r="H3000" s="64">
        <f t="shared" si="815"/>
        <v>64.018109027794807</v>
      </c>
      <c r="I3000" s="64">
        <f t="shared" si="815"/>
        <v>227.49116902746198</v>
      </c>
      <c r="J3000" s="64">
        <f t="shared" si="815"/>
        <v>214.98054339706204</v>
      </c>
      <c r="K3000" s="64">
        <f t="shared" si="815"/>
        <v>0</v>
      </c>
      <c r="L3000" s="64">
        <f t="shared" si="815"/>
        <v>0</v>
      </c>
      <c r="M3000" s="64">
        <f t="shared" si="815"/>
        <v>14.515252583318489</v>
      </c>
      <c r="N3000" s="64">
        <f t="shared" si="815"/>
        <v>219.21410201088671</v>
      </c>
      <c r="O3000" s="121"/>
      <c r="P3000" s="177">
        <v>2.9750000000000001</v>
      </c>
      <c r="Q3000" s="177">
        <v>35.94392558972546</v>
      </c>
      <c r="R3000" s="177">
        <v>35.94392558972546</v>
      </c>
      <c r="S3000" s="177">
        <v>32.834162247033227</v>
      </c>
      <c r="T3000" s="177">
        <v>34.352968677733919</v>
      </c>
      <c r="U3000" s="177">
        <v>35.94392558972546</v>
      </c>
      <c r="V3000" s="177">
        <v>35.94392558972546</v>
      </c>
      <c r="W3000" s="177">
        <v>8.1290837993849845</v>
      </c>
      <c r="X3000" s="177">
        <v>34.400091897085829</v>
      </c>
      <c r="Y3000" s="177">
        <v>38.536160000000002</v>
      </c>
      <c r="Z3000" s="177">
        <v>0</v>
      </c>
      <c r="AA3000" s="177">
        <v>26.264120052767566</v>
      </c>
      <c r="AB3000" s="177">
        <v>31.085289517450772</v>
      </c>
      <c r="AC3000" s="177">
        <v>18.088990081766518</v>
      </c>
      <c r="AD3000" s="177">
        <v>64.018109027794807</v>
      </c>
      <c r="AE3000" s="177">
        <v>32.197318350490342</v>
      </c>
      <c r="AF3000" s="177">
        <v>14.515252583318489</v>
      </c>
      <c r="AG3000" s="177">
        <v>71.660181132354012</v>
      </c>
      <c r="AH3000" s="177">
        <v>71.660181132354012</v>
      </c>
      <c r="AI3000" s="177">
        <v>71.660181132354012</v>
      </c>
      <c r="AJ3000" s="177">
        <v>44.066384055733678</v>
      </c>
    </row>
    <row r="3001" spans="1:36" hidden="1" outlineLevel="1" x14ac:dyDescent="0.25">
      <c r="A3001" s="190">
        <f t="shared" si="804"/>
        <v>2026</v>
      </c>
      <c r="B3001" s="55">
        <f t="shared" si="805"/>
        <v>5</v>
      </c>
      <c r="C3001" s="55">
        <f t="shared" si="806"/>
        <v>10</v>
      </c>
      <c r="D3001" s="55">
        <f t="shared" si="802"/>
        <v>125</v>
      </c>
      <c r="F3001" s="63">
        <f t="shared" si="811"/>
        <v>46143.416666666642</v>
      </c>
      <c r="G3001" s="64">
        <f t="shared" si="803"/>
        <v>742.58497945070371</v>
      </c>
      <c r="H3001" s="64">
        <f t="shared" si="815"/>
        <v>69.720956974849969</v>
      </c>
      <c r="I3001" s="64">
        <f t="shared" si="815"/>
        <v>229.45822574036228</v>
      </c>
      <c r="J3001" s="64">
        <f t="shared" si="815"/>
        <v>209.1454374165836</v>
      </c>
      <c r="K3001" s="64">
        <f t="shared" si="815"/>
        <v>0</v>
      </c>
      <c r="L3001" s="64">
        <f t="shared" si="815"/>
        <v>0</v>
      </c>
      <c r="M3001" s="64">
        <f t="shared" si="815"/>
        <v>14.312242057677674</v>
      </c>
      <c r="N3001" s="64">
        <f t="shared" si="815"/>
        <v>219.94811726123021</v>
      </c>
      <c r="O3001" s="121"/>
      <c r="P3001" s="177">
        <v>2.9750000000000001</v>
      </c>
      <c r="Q3001" s="177">
        <v>37.036258190789361</v>
      </c>
      <c r="R3001" s="177">
        <v>37.036258190789361</v>
      </c>
      <c r="S3001" s="177">
        <v>34.716796670708334</v>
      </c>
      <c r="T3001" s="177">
        <v>35.639400304008497</v>
      </c>
      <c r="U3001" s="177">
        <v>37.036258190789361</v>
      </c>
      <c r="V3001" s="177">
        <v>37.036258190789361</v>
      </c>
      <c r="W3001" s="177">
        <v>7.5230799943158795</v>
      </c>
      <c r="X3001" s="177">
        <v>33.784337837672645</v>
      </c>
      <c r="Y3001" s="177">
        <v>39.330719999999999</v>
      </c>
      <c r="Z3001" s="177">
        <v>0</v>
      </c>
      <c r="AA3001" s="177">
        <v>24.410677979583934</v>
      </c>
      <c r="AB3001" s="177">
        <v>29.670318381321831</v>
      </c>
      <c r="AC3001" s="177">
        <v>17.722088137167006</v>
      </c>
      <c r="AD3001" s="177">
        <v>69.720956974849969</v>
      </c>
      <c r="AE3001" s="177">
        <v>32.023060165366239</v>
      </c>
      <c r="AF3001" s="177">
        <v>14.312242057677674</v>
      </c>
      <c r="AG3001" s="177">
        <v>69.715145805527868</v>
      </c>
      <c r="AH3001" s="177">
        <v>69.715145805527868</v>
      </c>
      <c r="AI3001" s="177">
        <v>69.715145805527868</v>
      </c>
      <c r="AJ3001" s="177">
        <v>43.465830768290651</v>
      </c>
    </row>
    <row r="3002" spans="1:36" hidden="1" outlineLevel="1" x14ac:dyDescent="0.25">
      <c r="A3002" s="190">
        <f t="shared" si="804"/>
        <v>2026</v>
      </c>
      <c r="B3002" s="55">
        <f t="shared" si="805"/>
        <v>5</v>
      </c>
      <c r="C3002" s="55">
        <f t="shared" si="806"/>
        <v>11</v>
      </c>
      <c r="D3002" s="55">
        <f t="shared" si="802"/>
        <v>125</v>
      </c>
      <c r="F3002" s="63">
        <f t="shared" si="811"/>
        <v>46143.458333333307</v>
      </c>
      <c r="G3002" s="64">
        <f t="shared" si="803"/>
        <v>738.11438078369929</v>
      </c>
      <c r="H3002" s="64">
        <f t="shared" si="815"/>
        <v>67.572911695849228</v>
      </c>
      <c r="I3002" s="64">
        <f t="shared" si="815"/>
        <v>226.05891501258975</v>
      </c>
      <c r="J3002" s="64">
        <f t="shared" si="815"/>
        <v>200.98217844688534</v>
      </c>
      <c r="K3002" s="64">
        <f t="shared" si="815"/>
        <v>0</v>
      </c>
      <c r="L3002" s="64">
        <f t="shared" si="815"/>
        <v>0</v>
      </c>
      <c r="M3002" s="64">
        <f t="shared" si="815"/>
        <v>13.39869469229399</v>
      </c>
      <c r="N3002" s="64">
        <f t="shared" si="815"/>
        <v>230.10168093608098</v>
      </c>
      <c r="O3002" s="121"/>
      <c r="P3002" s="177">
        <v>2.9750000000000001</v>
      </c>
      <c r="Q3002" s="177">
        <v>38.952992754920359</v>
      </c>
      <c r="R3002" s="177">
        <v>38.952992754920359</v>
      </c>
      <c r="S3002" s="177">
        <v>33.907794753764144</v>
      </c>
      <c r="T3002" s="177">
        <v>33.882916542298865</v>
      </c>
      <c r="U3002" s="177">
        <v>38.952992754920359</v>
      </c>
      <c r="V3002" s="177">
        <v>38.952992754920359</v>
      </c>
      <c r="W3002" s="177">
        <v>7.8332099808538178</v>
      </c>
      <c r="X3002" s="177">
        <v>33.794384259783001</v>
      </c>
      <c r="Y3002" s="177">
        <v>42.11168</v>
      </c>
      <c r="Z3002" s="177">
        <v>0</v>
      </c>
      <c r="AA3002" s="177">
        <v>25.881914009127826</v>
      </c>
      <c r="AB3002" s="177">
        <v>28.402169512076444</v>
      </c>
      <c r="AC3002" s="177">
        <v>20.005626395195254</v>
      </c>
      <c r="AD3002" s="177">
        <v>67.572911695849228</v>
      </c>
      <c r="AE3002" s="177">
        <v>30.493852753875565</v>
      </c>
      <c r="AF3002" s="177">
        <v>13.39869469229399</v>
      </c>
      <c r="AG3002" s="177">
        <v>66.994059482295114</v>
      </c>
      <c r="AH3002" s="177">
        <v>66.994059482295114</v>
      </c>
      <c r="AI3002" s="177">
        <v>66.994059482295114</v>
      </c>
      <c r="AJ3002" s="177">
        <v>41.060076722014358</v>
      </c>
    </row>
    <row r="3003" spans="1:36" hidden="1" outlineLevel="1" x14ac:dyDescent="0.25">
      <c r="A3003" s="190">
        <f t="shared" si="804"/>
        <v>2026</v>
      </c>
      <c r="B3003" s="55">
        <f t="shared" si="805"/>
        <v>5</v>
      </c>
      <c r="C3003" s="55">
        <f t="shared" si="806"/>
        <v>12</v>
      </c>
      <c r="D3003" s="55">
        <f t="shared" si="802"/>
        <v>125</v>
      </c>
      <c r="F3003" s="63">
        <f t="shared" si="811"/>
        <v>46143.499999999971</v>
      </c>
      <c r="G3003" s="64">
        <f t="shared" si="803"/>
        <v>742.86647714203127</v>
      </c>
      <c r="H3003" s="64">
        <f t="shared" si="815"/>
        <v>67.394210858556391</v>
      </c>
      <c r="I3003" s="64">
        <f t="shared" si="815"/>
        <v>225.36478663338687</v>
      </c>
      <c r="J3003" s="64">
        <f t="shared" si="815"/>
        <v>200.4840320879712</v>
      </c>
      <c r="K3003" s="64">
        <f t="shared" si="815"/>
        <v>0</v>
      </c>
      <c r="L3003" s="64">
        <f t="shared" si="815"/>
        <v>0</v>
      </c>
      <c r="M3003" s="64">
        <f t="shared" si="815"/>
        <v>12.586652589730718</v>
      </c>
      <c r="N3003" s="64">
        <f t="shared" si="815"/>
        <v>237.03679497238608</v>
      </c>
      <c r="O3003" s="121"/>
      <c r="P3003" s="177">
        <v>2.9750000000000001</v>
      </c>
      <c r="Q3003" s="177">
        <v>39.983495208754228</v>
      </c>
      <c r="R3003" s="177">
        <v>39.983495208754228</v>
      </c>
      <c r="S3003" s="177">
        <v>32.177151556044862</v>
      </c>
      <c r="T3003" s="177">
        <v>33.789500282236993</v>
      </c>
      <c r="U3003" s="177">
        <v>39.983495208754228</v>
      </c>
      <c r="V3003" s="177">
        <v>39.983495208754228</v>
      </c>
      <c r="W3003" s="177">
        <v>7.6357465978422434</v>
      </c>
      <c r="X3003" s="177">
        <v>34.978879863395122</v>
      </c>
      <c r="Y3003" s="177">
        <v>40.522559999999999</v>
      </c>
      <c r="Z3003" s="177">
        <v>0</v>
      </c>
      <c r="AA3003" s="177">
        <v>28.453206550792125</v>
      </c>
      <c r="AB3003" s="177">
        <v>27.360317679160524</v>
      </c>
      <c r="AC3003" s="177">
        <v>21.289289907416531</v>
      </c>
      <c r="AD3003" s="177">
        <v>67.394210858556391</v>
      </c>
      <c r="AE3003" s="177">
        <v>30.909951136271914</v>
      </c>
      <c r="AF3003" s="177">
        <v>12.586652589730718</v>
      </c>
      <c r="AG3003" s="177">
        <v>66.8280106959904</v>
      </c>
      <c r="AH3003" s="177">
        <v>66.8280106959904</v>
      </c>
      <c r="AI3003" s="177">
        <v>66.8280106959904</v>
      </c>
      <c r="AJ3003" s="177">
        <v>42.375997197595709</v>
      </c>
    </row>
    <row r="3004" spans="1:36" hidden="1" outlineLevel="1" x14ac:dyDescent="0.25">
      <c r="A3004" s="190">
        <f t="shared" si="804"/>
        <v>2026</v>
      </c>
      <c r="B3004" s="55">
        <f t="shared" si="805"/>
        <v>5</v>
      </c>
      <c r="C3004" s="55">
        <f t="shared" si="806"/>
        <v>13</v>
      </c>
      <c r="D3004" s="55">
        <f t="shared" si="802"/>
        <v>125</v>
      </c>
      <c r="F3004" s="63">
        <f t="shared" si="811"/>
        <v>46143.541666666635</v>
      </c>
      <c r="G3004" s="64">
        <f t="shared" si="803"/>
        <v>723.80225969543176</v>
      </c>
      <c r="H3004" s="64">
        <f t="shared" si="815"/>
        <v>60.368998315632709</v>
      </c>
      <c r="I3004" s="64">
        <f t="shared" si="815"/>
        <v>219.02476686503863</v>
      </c>
      <c r="J3004" s="64">
        <f t="shared" si="815"/>
        <v>191.68377410703394</v>
      </c>
      <c r="K3004" s="64">
        <f t="shared" si="815"/>
        <v>0</v>
      </c>
      <c r="L3004" s="64">
        <f t="shared" si="815"/>
        <v>0</v>
      </c>
      <c r="M3004" s="64">
        <f t="shared" si="815"/>
        <v>12.180631538449081</v>
      </c>
      <c r="N3004" s="64">
        <f t="shared" si="815"/>
        <v>240.54408886927752</v>
      </c>
      <c r="O3004" s="121"/>
      <c r="P3004" s="177">
        <v>2.9750000000000001</v>
      </c>
      <c r="Q3004" s="177">
        <v>40.024715306907595</v>
      </c>
      <c r="R3004" s="177">
        <v>40.024715306907595</v>
      </c>
      <c r="S3004" s="177">
        <v>29.612390281026716</v>
      </c>
      <c r="T3004" s="177">
        <v>34.982185555657949</v>
      </c>
      <c r="U3004" s="177">
        <v>40.024715306907595</v>
      </c>
      <c r="V3004" s="177">
        <v>40.024715306907595</v>
      </c>
      <c r="W3004" s="177">
        <v>7.3702126220227004</v>
      </c>
      <c r="X3004" s="177">
        <v>34.661135129016145</v>
      </c>
      <c r="Y3004" s="177">
        <v>36.152479999999997</v>
      </c>
      <c r="Z3004" s="177">
        <v>0</v>
      </c>
      <c r="AA3004" s="177">
        <v>30.507679928949251</v>
      </c>
      <c r="AB3004" s="177">
        <v>28.379065731174371</v>
      </c>
      <c r="AC3004" s="177">
        <v>21.558481981523528</v>
      </c>
      <c r="AD3004" s="177">
        <v>60.368998315632709</v>
      </c>
      <c r="AE3004" s="177">
        <v>28.899619998888948</v>
      </c>
      <c r="AF3004" s="177">
        <v>12.180631538449081</v>
      </c>
      <c r="AG3004" s="177">
        <v>63.894591369011316</v>
      </c>
      <c r="AH3004" s="177">
        <v>63.894591369011316</v>
      </c>
      <c r="AI3004" s="177">
        <v>63.894591369011316</v>
      </c>
      <c r="AJ3004" s="177">
        <v>44.37174327842618</v>
      </c>
    </row>
    <row r="3005" spans="1:36" hidden="1" outlineLevel="1" x14ac:dyDescent="0.25">
      <c r="A3005" s="190">
        <f t="shared" si="804"/>
        <v>2026</v>
      </c>
      <c r="B3005" s="55">
        <f t="shared" si="805"/>
        <v>5</v>
      </c>
      <c r="C3005" s="55">
        <f t="shared" si="806"/>
        <v>14</v>
      </c>
      <c r="D3005" s="55">
        <f t="shared" si="802"/>
        <v>125</v>
      </c>
      <c r="F3005" s="63">
        <f t="shared" si="811"/>
        <v>46143.583333333299</v>
      </c>
      <c r="G3005" s="64">
        <f t="shared" si="803"/>
        <v>715.04320175266594</v>
      </c>
      <c r="H3005" s="64">
        <f t="shared" ref="H3005:N3014" si="816">SUMIF($P$6:$AK$6,H$6,$P3005:$AK3005)</f>
        <v>56.293719644786201</v>
      </c>
      <c r="I3005" s="64">
        <f t="shared" si="816"/>
        <v>207.80705767495263</v>
      </c>
      <c r="J3005" s="64">
        <f t="shared" si="816"/>
        <v>202.10410500919872</v>
      </c>
      <c r="K3005" s="64">
        <f t="shared" si="816"/>
        <v>0</v>
      </c>
      <c r="L3005" s="64">
        <f t="shared" si="816"/>
        <v>0</v>
      </c>
      <c r="M3005" s="64">
        <f t="shared" si="816"/>
        <v>12.079126275628671</v>
      </c>
      <c r="N3005" s="64">
        <f t="shared" si="816"/>
        <v>236.75919314809983</v>
      </c>
      <c r="O3005" s="121"/>
      <c r="P3005" s="177">
        <v>2.9750000000000001</v>
      </c>
      <c r="Q3005" s="177">
        <v>37.778219957549744</v>
      </c>
      <c r="R3005" s="177">
        <v>37.778219957549744</v>
      </c>
      <c r="S3005" s="177">
        <v>22.771464741848515</v>
      </c>
      <c r="T3005" s="177">
        <v>32.809784876358314</v>
      </c>
      <c r="U3005" s="177">
        <v>37.778219957549744</v>
      </c>
      <c r="V3005" s="177">
        <v>37.778219957549744</v>
      </c>
      <c r="W3005" s="177">
        <v>7.240061718878013</v>
      </c>
      <c r="X3005" s="177">
        <v>35.237339095293365</v>
      </c>
      <c r="Y3005" s="177">
        <v>36.152479999999997</v>
      </c>
      <c r="Z3005" s="177">
        <v>0</v>
      </c>
      <c r="AA3005" s="177">
        <v>33.446365914941033</v>
      </c>
      <c r="AB3005" s="177">
        <v>26.747328708444542</v>
      </c>
      <c r="AC3005" s="177">
        <v>25.452618694515273</v>
      </c>
      <c r="AD3005" s="177">
        <v>56.293719644786201</v>
      </c>
      <c r="AE3005" s="177">
        <v>28.198294979221252</v>
      </c>
      <c r="AF3005" s="177">
        <v>12.079126275628671</v>
      </c>
      <c r="AG3005" s="177">
        <v>67.36803500306624</v>
      </c>
      <c r="AH3005" s="177">
        <v>67.36803500306624</v>
      </c>
      <c r="AI3005" s="177">
        <v>67.36803500306624</v>
      </c>
      <c r="AJ3005" s="177">
        <v>42.422632263353165</v>
      </c>
    </row>
    <row r="3006" spans="1:36" hidden="1" outlineLevel="1" x14ac:dyDescent="0.25">
      <c r="A3006" s="190">
        <f t="shared" si="804"/>
        <v>2026</v>
      </c>
      <c r="B3006" s="55">
        <f t="shared" si="805"/>
        <v>5</v>
      </c>
      <c r="C3006" s="55">
        <f t="shared" si="806"/>
        <v>15</v>
      </c>
      <c r="D3006" s="55">
        <f t="shared" si="802"/>
        <v>125</v>
      </c>
      <c r="F3006" s="63">
        <f t="shared" si="811"/>
        <v>46143.624999999964</v>
      </c>
      <c r="G3006" s="64">
        <f t="shared" si="803"/>
        <v>667.1418045112041</v>
      </c>
      <c r="H3006" s="64">
        <f t="shared" si="816"/>
        <v>54.679533442476497</v>
      </c>
      <c r="I3006" s="64">
        <f t="shared" si="816"/>
        <v>184.9561943169204</v>
      </c>
      <c r="J3006" s="64">
        <f t="shared" si="816"/>
        <v>184.97985851121811</v>
      </c>
      <c r="K3006" s="64">
        <f t="shared" si="816"/>
        <v>0</v>
      </c>
      <c r="L3006" s="64">
        <f t="shared" si="816"/>
        <v>0</v>
      </c>
      <c r="M3006" s="64">
        <f t="shared" si="816"/>
        <v>12.789663115371535</v>
      </c>
      <c r="N3006" s="64">
        <f t="shared" si="816"/>
        <v>229.73655512521756</v>
      </c>
      <c r="O3006" s="121"/>
      <c r="P3006" s="177">
        <v>2.9750000000000001</v>
      </c>
      <c r="Q3006" s="177">
        <v>37.427849123246233</v>
      </c>
      <c r="R3006" s="177">
        <v>37.427849123246233</v>
      </c>
      <c r="S3006" s="177">
        <v>15.740879887911822</v>
      </c>
      <c r="T3006" s="177">
        <v>28.890233058824563</v>
      </c>
      <c r="U3006" s="177">
        <v>37.427849123246233</v>
      </c>
      <c r="V3006" s="177">
        <v>37.427849123246233</v>
      </c>
      <c r="W3006" s="177">
        <v>6.5808305285494155</v>
      </c>
      <c r="X3006" s="177">
        <v>33.348541557506962</v>
      </c>
      <c r="Y3006" s="177">
        <v>29.796000000000003</v>
      </c>
      <c r="Z3006" s="177">
        <v>0</v>
      </c>
      <c r="AA3006" s="177">
        <v>30.926226511786858</v>
      </c>
      <c r="AB3006" s="177">
        <v>26.799748221918701</v>
      </c>
      <c r="AC3006" s="177">
        <v>22.299183898527083</v>
      </c>
      <c r="AD3006" s="177">
        <v>54.679533442476497</v>
      </c>
      <c r="AE3006" s="177">
        <v>26.012876011327318</v>
      </c>
      <c r="AF3006" s="177">
        <v>12.789663115371535</v>
      </c>
      <c r="AG3006" s="177">
        <v>61.659952837072701</v>
      </c>
      <c r="AH3006" s="177">
        <v>61.659952837072701</v>
      </c>
      <c r="AI3006" s="177">
        <v>61.659952837072701</v>
      </c>
      <c r="AJ3006" s="177">
        <v>41.611833272800304</v>
      </c>
    </row>
    <row r="3007" spans="1:36" hidden="1" outlineLevel="1" x14ac:dyDescent="0.25">
      <c r="A3007" s="190">
        <f t="shared" si="804"/>
        <v>2026</v>
      </c>
      <c r="B3007" s="55">
        <f t="shared" si="805"/>
        <v>5</v>
      </c>
      <c r="C3007" s="55">
        <f t="shared" si="806"/>
        <v>16</v>
      </c>
      <c r="D3007" s="55">
        <f t="shared" si="802"/>
        <v>125</v>
      </c>
      <c r="F3007" s="63">
        <f t="shared" si="811"/>
        <v>46143.666666666628</v>
      </c>
      <c r="G3007" s="64">
        <f t="shared" si="803"/>
        <v>625.14754475849884</v>
      </c>
      <c r="H3007" s="64">
        <f t="shared" si="816"/>
        <v>48.292315538306163</v>
      </c>
      <c r="I3007" s="64">
        <f t="shared" si="816"/>
        <v>155.70793609606392</v>
      </c>
      <c r="J3007" s="64">
        <f t="shared" si="816"/>
        <v>178.85548619843985</v>
      </c>
      <c r="K3007" s="64">
        <f t="shared" si="816"/>
        <v>0</v>
      </c>
      <c r="L3007" s="64">
        <f t="shared" si="816"/>
        <v>0</v>
      </c>
      <c r="M3007" s="64">
        <f t="shared" si="816"/>
        <v>13.297189429473582</v>
      </c>
      <c r="N3007" s="64">
        <f t="shared" si="816"/>
        <v>228.99461749621534</v>
      </c>
      <c r="O3007" s="121"/>
      <c r="P3007" s="177">
        <v>2.9750000000000001</v>
      </c>
      <c r="Q3007" s="177">
        <v>35.882095442495419</v>
      </c>
      <c r="R3007" s="177">
        <v>35.882095442495419</v>
      </c>
      <c r="S3007" s="177">
        <v>7.0248619451810086</v>
      </c>
      <c r="T3007" s="177">
        <v>23.553982996022132</v>
      </c>
      <c r="U3007" s="177">
        <v>35.882095442495419</v>
      </c>
      <c r="V3007" s="177">
        <v>35.882095442495419</v>
      </c>
      <c r="W3007" s="177">
        <v>6.2189205894196533</v>
      </c>
      <c r="X3007" s="177">
        <v>31.040970854263666</v>
      </c>
      <c r="Y3007" s="177">
        <v>19.06944</v>
      </c>
      <c r="Z3007" s="177">
        <v>0</v>
      </c>
      <c r="AA3007" s="177">
        <v>32.880403982860777</v>
      </c>
      <c r="AB3007" s="177">
        <v>29.969304418928573</v>
      </c>
      <c r="AC3007" s="177">
        <v>22.616527324444327</v>
      </c>
      <c r="AD3007" s="177">
        <v>48.292315538306163</v>
      </c>
      <c r="AE3007" s="177">
        <v>25.817741630995432</v>
      </c>
      <c r="AF3007" s="177">
        <v>13.297189429473582</v>
      </c>
      <c r="AG3007" s="177">
        <v>59.618495399479947</v>
      </c>
      <c r="AH3007" s="177">
        <v>59.618495399479947</v>
      </c>
      <c r="AI3007" s="177">
        <v>59.618495399479947</v>
      </c>
      <c r="AJ3007" s="177">
        <v>40.007018080182036</v>
      </c>
    </row>
    <row r="3008" spans="1:36" hidden="1" outlineLevel="1" x14ac:dyDescent="0.25">
      <c r="A3008" s="190">
        <f t="shared" si="804"/>
        <v>2026</v>
      </c>
      <c r="B3008" s="55">
        <f t="shared" si="805"/>
        <v>5</v>
      </c>
      <c r="C3008" s="55">
        <f t="shared" si="806"/>
        <v>17</v>
      </c>
      <c r="D3008" s="55">
        <f t="shared" si="802"/>
        <v>125</v>
      </c>
      <c r="F3008" s="63">
        <f t="shared" si="811"/>
        <v>46143.708333333292</v>
      </c>
      <c r="G3008" s="64">
        <f t="shared" si="803"/>
        <v>420.1521400527443</v>
      </c>
      <c r="H3008" s="64">
        <f t="shared" si="816"/>
        <v>25.29662910710088</v>
      </c>
      <c r="I3008" s="64">
        <f t="shared" si="816"/>
        <v>94.276549521867807</v>
      </c>
      <c r="J3008" s="64">
        <f t="shared" si="816"/>
        <v>77.3713043024553</v>
      </c>
      <c r="K3008" s="64">
        <f t="shared" si="816"/>
        <v>0</v>
      </c>
      <c r="L3008" s="64">
        <f t="shared" si="816"/>
        <v>0</v>
      </c>
      <c r="M3008" s="64">
        <f t="shared" si="816"/>
        <v>14.109231532036851</v>
      </c>
      <c r="N3008" s="64">
        <f t="shared" si="816"/>
        <v>209.09842558928347</v>
      </c>
      <c r="O3008" s="121"/>
      <c r="P3008" s="177">
        <v>2.9750000000000001</v>
      </c>
      <c r="Q3008" s="177">
        <v>32.007406216080064</v>
      </c>
      <c r="R3008" s="177">
        <v>32.007406216080064</v>
      </c>
      <c r="S3008" s="177">
        <v>1.9159482884703842</v>
      </c>
      <c r="T3008" s="177">
        <v>3.5037293905058084</v>
      </c>
      <c r="U3008" s="177">
        <v>32.007406216080064</v>
      </c>
      <c r="V3008" s="177">
        <v>32.007406216080064</v>
      </c>
      <c r="W3008" s="177">
        <v>4.5182232511983802</v>
      </c>
      <c r="X3008" s="177">
        <v>26.046080673789156</v>
      </c>
      <c r="Y3008" s="177">
        <v>8.342880000000001</v>
      </c>
      <c r="Z3008" s="177">
        <v>0</v>
      </c>
      <c r="AA3008" s="177">
        <v>33.2762435785381</v>
      </c>
      <c r="AB3008" s="177">
        <v>28.261785973873536</v>
      </c>
      <c r="AC3008" s="177">
        <v>19.530771172551578</v>
      </c>
      <c r="AD3008" s="177">
        <v>25.29662910710088</v>
      </c>
      <c r="AE3008" s="177">
        <v>21.328478485346423</v>
      </c>
      <c r="AF3008" s="177">
        <v>14.109231532036851</v>
      </c>
      <c r="AG3008" s="177">
        <v>25.790434767485099</v>
      </c>
      <c r="AH3008" s="177">
        <v>25.790434767485099</v>
      </c>
      <c r="AI3008" s="177">
        <v>25.790434767485099</v>
      </c>
      <c r="AJ3008" s="177">
        <v>25.646209432557654</v>
      </c>
    </row>
    <row r="3009" spans="1:36" hidden="1" outlineLevel="1" x14ac:dyDescent="0.25">
      <c r="A3009" s="190">
        <f t="shared" si="804"/>
        <v>2026</v>
      </c>
      <c r="B3009" s="55">
        <f t="shared" si="805"/>
        <v>5</v>
      </c>
      <c r="C3009" s="55">
        <f t="shared" si="806"/>
        <v>18</v>
      </c>
      <c r="D3009" s="55">
        <f t="shared" si="802"/>
        <v>125</v>
      </c>
      <c r="F3009" s="63">
        <f t="shared" si="811"/>
        <v>46143.749999999956</v>
      </c>
      <c r="G3009" s="64">
        <f t="shared" si="803"/>
        <v>244.38613516701423</v>
      </c>
      <c r="H3009" s="64">
        <f t="shared" si="816"/>
        <v>0.83994941994808459</v>
      </c>
      <c r="I3009" s="64">
        <f t="shared" si="816"/>
        <v>25.714906272005614</v>
      </c>
      <c r="J3009" s="64">
        <f t="shared" si="816"/>
        <v>1.115291098188804</v>
      </c>
      <c r="K3009" s="64">
        <f t="shared" si="816"/>
        <v>0</v>
      </c>
      <c r="L3009" s="64">
        <f t="shared" si="816"/>
        <v>0</v>
      </c>
      <c r="M3009" s="64">
        <f t="shared" si="816"/>
        <v>15.428799948702171</v>
      </c>
      <c r="N3009" s="64">
        <f t="shared" si="816"/>
        <v>201.28718842816954</v>
      </c>
      <c r="O3009" s="121"/>
      <c r="P3009" s="177">
        <v>2.9750000000000001</v>
      </c>
      <c r="Q3009" s="177">
        <v>29.503285253263762</v>
      </c>
      <c r="R3009" s="177">
        <v>29.503285253263762</v>
      </c>
      <c r="S3009" s="177">
        <v>3.2385703881780623E-2</v>
      </c>
      <c r="T3009" s="177">
        <v>0</v>
      </c>
      <c r="U3009" s="177">
        <v>29.503285253263762</v>
      </c>
      <c r="V3009" s="177">
        <v>29.503285253263762</v>
      </c>
      <c r="W3009" s="177">
        <v>1.2437286207851199</v>
      </c>
      <c r="X3009" s="177">
        <v>7.5099035330924613</v>
      </c>
      <c r="Y3009" s="177">
        <v>1.9863999999999999</v>
      </c>
      <c r="Z3009" s="177">
        <v>0</v>
      </c>
      <c r="AA3009" s="177">
        <v>30.84838488112867</v>
      </c>
      <c r="AB3009" s="177">
        <v>31.132850702833295</v>
      </c>
      <c r="AC3009" s="177">
        <v>21.292811831152516</v>
      </c>
      <c r="AD3009" s="177">
        <v>0.83994941994808459</v>
      </c>
      <c r="AE3009" s="177">
        <v>6.3749805612721504</v>
      </c>
      <c r="AF3009" s="177">
        <v>15.428799948702171</v>
      </c>
      <c r="AG3009" s="177">
        <v>0.37176369939626802</v>
      </c>
      <c r="AH3009" s="177">
        <v>0.37176369939626802</v>
      </c>
      <c r="AI3009" s="177">
        <v>0.37176369939626802</v>
      </c>
      <c r="AJ3009" s="177">
        <v>5.5925078529741015</v>
      </c>
    </row>
    <row r="3010" spans="1:36" hidden="1" outlineLevel="1" x14ac:dyDescent="0.25">
      <c r="A3010" s="190">
        <f t="shared" si="804"/>
        <v>2026</v>
      </c>
      <c r="B3010" s="55">
        <f t="shared" si="805"/>
        <v>5</v>
      </c>
      <c r="C3010" s="55">
        <f t="shared" si="806"/>
        <v>19</v>
      </c>
      <c r="D3010" s="55">
        <f t="shared" si="802"/>
        <v>125</v>
      </c>
      <c r="F3010" s="63">
        <f t="shared" si="811"/>
        <v>46143.791666666621</v>
      </c>
      <c r="G3010" s="64">
        <f t="shared" si="803"/>
        <v>211.99226846903733</v>
      </c>
      <c r="H3010" s="64">
        <f t="shared" si="816"/>
        <v>0</v>
      </c>
      <c r="I3010" s="64">
        <f t="shared" si="816"/>
        <v>3.2625726251080378</v>
      </c>
      <c r="J3010" s="64">
        <f t="shared" si="816"/>
        <v>0</v>
      </c>
      <c r="K3010" s="64">
        <f t="shared" si="816"/>
        <v>0</v>
      </c>
      <c r="L3010" s="64">
        <f t="shared" si="816"/>
        <v>0</v>
      </c>
      <c r="M3010" s="64">
        <f t="shared" si="816"/>
        <v>16.849873628187897</v>
      </c>
      <c r="N3010" s="64">
        <f t="shared" si="816"/>
        <v>191.8798222157414</v>
      </c>
      <c r="O3010" s="121"/>
      <c r="P3010" s="177">
        <v>2.9750000000000001</v>
      </c>
      <c r="Q3010" s="177">
        <v>27.699905959054483</v>
      </c>
      <c r="R3010" s="177">
        <v>27.699905959054483</v>
      </c>
      <c r="S3010" s="177">
        <v>0</v>
      </c>
      <c r="T3010" s="177">
        <v>0</v>
      </c>
      <c r="U3010" s="177">
        <v>27.699905959054483</v>
      </c>
      <c r="V3010" s="177">
        <v>27.699905959054483</v>
      </c>
      <c r="W3010" s="177">
        <v>8.9677736683192816E-2</v>
      </c>
      <c r="X3010" s="177">
        <v>4.2186895549151157E-2</v>
      </c>
      <c r="Y3010" s="177">
        <v>0</v>
      </c>
      <c r="Z3010" s="177">
        <v>0</v>
      </c>
      <c r="AA3010" s="177">
        <v>30.665947951283261</v>
      </c>
      <c r="AB3010" s="177">
        <v>30.727262388631338</v>
      </c>
      <c r="AC3010" s="177">
        <v>19.686988039608845</v>
      </c>
      <c r="AD3010" s="177">
        <v>0</v>
      </c>
      <c r="AE3010" s="177">
        <v>0.15570799287569381</v>
      </c>
      <c r="AF3010" s="177">
        <v>16.849873628187897</v>
      </c>
      <c r="AG3010" s="177">
        <v>0</v>
      </c>
      <c r="AH3010" s="177">
        <v>0</v>
      </c>
      <c r="AI3010" s="177">
        <v>0</v>
      </c>
      <c r="AJ3010" s="177">
        <v>0</v>
      </c>
    </row>
    <row r="3011" spans="1:36" hidden="1" outlineLevel="1" x14ac:dyDescent="0.25">
      <c r="A3011" s="190">
        <f t="shared" si="804"/>
        <v>2026</v>
      </c>
      <c r="B3011" s="55">
        <f t="shared" si="805"/>
        <v>5</v>
      </c>
      <c r="C3011" s="55">
        <f t="shared" si="806"/>
        <v>20</v>
      </c>
      <c r="D3011" s="55">
        <f t="shared" si="802"/>
        <v>125</v>
      </c>
      <c r="F3011" s="63">
        <f t="shared" si="811"/>
        <v>46143.833333333285</v>
      </c>
      <c r="G3011" s="64">
        <f t="shared" si="803"/>
        <v>200.26099573074274</v>
      </c>
      <c r="H3011" s="64">
        <f t="shared" si="816"/>
        <v>0</v>
      </c>
      <c r="I3011" s="64">
        <f t="shared" si="816"/>
        <v>2.9750000000000001</v>
      </c>
      <c r="J3011" s="64">
        <f t="shared" si="816"/>
        <v>0</v>
      </c>
      <c r="K3011" s="64">
        <f t="shared" si="816"/>
        <v>0</v>
      </c>
      <c r="L3011" s="64">
        <f t="shared" si="816"/>
        <v>0</v>
      </c>
      <c r="M3011" s="64">
        <f t="shared" si="816"/>
        <v>18.778473621775664</v>
      </c>
      <c r="N3011" s="64">
        <f t="shared" si="816"/>
        <v>178.50752210896707</v>
      </c>
      <c r="O3011" s="121"/>
      <c r="P3011" s="177">
        <v>2.9750000000000001</v>
      </c>
      <c r="Q3011" s="177">
        <v>24.907244309164689</v>
      </c>
      <c r="R3011" s="177">
        <v>24.907244309164689</v>
      </c>
      <c r="S3011" s="177">
        <v>0</v>
      </c>
      <c r="T3011" s="177">
        <v>0</v>
      </c>
      <c r="U3011" s="177">
        <v>24.907244309164689</v>
      </c>
      <c r="V3011" s="177">
        <v>24.907244309164689</v>
      </c>
      <c r="W3011" s="177">
        <v>0</v>
      </c>
      <c r="X3011" s="177">
        <v>0</v>
      </c>
      <c r="Y3011" s="177">
        <v>0</v>
      </c>
      <c r="Z3011" s="177">
        <v>0</v>
      </c>
      <c r="AA3011" s="177">
        <v>29.219620032270441</v>
      </c>
      <c r="AB3011" s="177">
        <v>30.304805894943652</v>
      </c>
      <c r="AC3011" s="177">
        <v>19.354118945094203</v>
      </c>
      <c r="AD3011" s="177">
        <v>0</v>
      </c>
      <c r="AE3011" s="177">
        <v>0</v>
      </c>
      <c r="AF3011" s="177">
        <v>18.778473621775664</v>
      </c>
      <c r="AG3011" s="177">
        <v>0</v>
      </c>
      <c r="AH3011" s="177">
        <v>0</v>
      </c>
      <c r="AI3011" s="177">
        <v>0</v>
      </c>
      <c r="AJ3011" s="177">
        <v>0</v>
      </c>
    </row>
    <row r="3012" spans="1:36" hidden="1" outlineLevel="1" x14ac:dyDescent="0.25">
      <c r="A3012" s="190">
        <f t="shared" si="804"/>
        <v>2026</v>
      </c>
      <c r="B3012" s="55">
        <f t="shared" si="805"/>
        <v>5</v>
      </c>
      <c r="C3012" s="55">
        <f t="shared" si="806"/>
        <v>21</v>
      </c>
      <c r="D3012" s="55">
        <f t="shared" si="802"/>
        <v>125</v>
      </c>
      <c r="F3012" s="63">
        <f t="shared" si="811"/>
        <v>46143.874999999949</v>
      </c>
      <c r="G3012" s="64">
        <f t="shared" si="803"/>
        <v>190.69105709285014</v>
      </c>
      <c r="H3012" s="64">
        <f t="shared" si="816"/>
        <v>0</v>
      </c>
      <c r="I3012" s="64">
        <f t="shared" si="816"/>
        <v>2.9750000000000001</v>
      </c>
      <c r="J3012" s="64">
        <f t="shared" si="816"/>
        <v>0</v>
      </c>
      <c r="K3012" s="64">
        <f t="shared" si="816"/>
        <v>0</v>
      </c>
      <c r="L3012" s="64">
        <f t="shared" si="816"/>
        <v>0</v>
      </c>
      <c r="M3012" s="64">
        <f t="shared" si="816"/>
        <v>20.098042038440987</v>
      </c>
      <c r="N3012" s="64">
        <f t="shared" si="816"/>
        <v>167.61801505440914</v>
      </c>
      <c r="O3012" s="121"/>
      <c r="P3012" s="177">
        <v>2.9750000000000001</v>
      </c>
      <c r="Q3012" s="177">
        <v>22.413428370886717</v>
      </c>
      <c r="R3012" s="177">
        <v>22.413428370886717</v>
      </c>
      <c r="S3012" s="177">
        <v>0</v>
      </c>
      <c r="T3012" s="177">
        <v>0</v>
      </c>
      <c r="U3012" s="177">
        <v>22.413428370886717</v>
      </c>
      <c r="V3012" s="177">
        <v>22.413428370886717</v>
      </c>
      <c r="W3012" s="177">
        <v>0</v>
      </c>
      <c r="X3012" s="177">
        <v>0</v>
      </c>
      <c r="Y3012" s="177">
        <v>0</v>
      </c>
      <c r="Z3012" s="177">
        <v>0</v>
      </c>
      <c r="AA3012" s="177">
        <v>29.934300838848902</v>
      </c>
      <c r="AB3012" s="177">
        <v>28.232782138859392</v>
      </c>
      <c r="AC3012" s="177">
        <v>19.797218593153993</v>
      </c>
      <c r="AD3012" s="177">
        <v>0</v>
      </c>
      <c r="AE3012" s="177">
        <v>0</v>
      </c>
      <c r="AF3012" s="177">
        <v>20.098042038440987</v>
      </c>
      <c r="AG3012" s="177">
        <v>0</v>
      </c>
      <c r="AH3012" s="177">
        <v>0</v>
      </c>
      <c r="AI3012" s="177">
        <v>0</v>
      </c>
      <c r="AJ3012" s="177">
        <v>0</v>
      </c>
    </row>
    <row r="3013" spans="1:36" hidden="1" outlineLevel="1" x14ac:dyDescent="0.25">
      <c r="A3013" s="190">
        <f t="shared" si="804"/>
        <v>2026</v>
      </c>
      <c r="B3013" s="55">
        <f t="shared" si="805"/>
        <v>5</v>
      </c>
      <c r="C3013" s="55">
        <f t="shared" si="806"/>
        <v>22</v>
      </c>
      <c r="D3013" s="55">
        <f t="shared" si="802"/>
        <v>125</v>
      </c>
      <c r="F3013" s="63">
        <f t="shared" si="811"/>
        <v>46143.916666666613</v>
      </c>
      <c r="G3013" s="64">
        <f t="shared" si="803"/>
        <v>195.70538125860563</v>
      </c>
      <c r="H3013" s="64">
        <f t="shared" si="816"/>
        <v>0</v>
      </c>
      <c r="I3013" s="64">
        <f t="shared" si="816"/>
        <v>2.9750000000000001</v>
      </c>
      <c r="J3013" s="64">
        <f t="shared" si="816"/>
        <v>0</v>
      </c>
      <c r="K3013" s="64">
        <f t="shared" si="816"/>
        <v>0</v>
      </c>
      <c r="L3013" s="64">
        <f t="shared" si="816"/>
        <v>0</v>
      </c>
      <c r="M3013" s="64">
        <f t="shared" si="816"/>
        <v>22.534168346130798</v>
      </c>
      <c r="N3013" s="64">
        <f t="shared" si="816"/>
        <v>170.19621291247483</v>
      </c>
      <c r="O3013" s="121"/>
      <c r="P3013" s="177">
        <v>2.9750000000000001</v>
      </c>
      <c r="Q3013" s="177">
        <v>23.072949941340394</v>
      </c>
      <c r="R3013" s="177">
        <v>23.072949941340394</v>
      </c>
      <c r="S3013" s="177">
        <v>0</v>
      </c>
      <c r="T3013" s="177">
        <v>0</v>
      </c>
      <c r="U3013" s="177">
        <v>23.072949941340394</v>
      </c>
      <c r="V3013" s="177">
        <v>23.072949941340394</v>
      </c>
      <c r="W3013" s="177">
        <v>0</v>
      </c>
      <c r="X3013" s="177">
        <v>0</v>
      </c>
      <c r="Y3013" s="177">
        <v>0</v>
      </c>
      <c r="Z3013" s="177">
        <v>0</v>
      </c>
      <c r="AA3013" s="177">
        <v>29.232063655214038</v>
      </c>
      <c r="AB3013" s="177">
        <v>28.022719186674834</v>
      </c>
      <c r="AC3013" s="177">
        <v>20.649630305224381</v>
      </c>
      <c r="AD3013" s="177">
        <v>0</v>
      </c>
      <c r="AE3013" s="177">
        <v>0</v>
      </c>
      <c r="AF3013" s="177">
        <v>22.534168346130798</v>
      </c>
      <c r="AG3013" s="177">
        <v>0</v>
      </c>
      <c r="AH3013" s="177">
        <v>0</v>
      </c>
      <c r="AI3013" s="177">
        <v>0</v>
      </c>
      <c r="AJ3013" s="177">
        <v>0</v>
      </c>
    </row>
    <row r="3014" spans="1:36" hidden="1" outlineLevel="1" x14ac:dyDescent="0.25">
      <c r="A3014" s="190">
        <f t="shared" si="804"/>
        <v>2026</v>
      </c>
      <c r="B3014" s="55">
        <f t="shared" si="805"/>
        <v>5</v>
      </c>
      <c r="C3014" s="55">
        <f t="shared" si="806"/>
        <v>23</v>
      </c>
      <c r="D3014" s="55">
        <f t="shared" si="802"/>
        <v>125</v>
      </c>
      <c r="F3014" s="63">
        <f t="shared" si="811"/>
        <v>46143.958333333278</v>
      </c>
      <c r="G3014" s="64">
        <f t="shared" si="803"/>
        <v>200.17299732459142</v>
      </c>
      <c r="H3014" s="64">
        <f t="shared" si="816"/>
        <v>0</v>
      </c>
      <c r="I3014" s="64">
        <f t="shared" si="816"/>
        <v>2.9750000000000001</v>
      </c>
      <c r="J3014" s="64">
        <f t="shared" si="816"/>
        <v>0</v>
      </c>
      <c r="K3014" s="64">
        <f t="shared" si="816"/>
        <v>0</v>
      </c>
      <c r="L3014" s="64">
        <f t="shared" si="816"/>
        <v>0</v>
      </c>
      <c r="M3014" s="64">
        <f t="shared" si="816"/>
        <v>23.955242025616531</v>
      </c>
      <c r="N3014" s="64">
        <f t="shared" si="816"/>
        <v>173.24275529897488</v>
      </c>
      <c r="O3014" s="121"/>
      <c r="P3014" s="177">
        <v>2.9750000000000001</v>
      </c>
      <c r="Q3014" s="177">
        <v>23.382100677490556</v>
      </c>
      <c r="R3014" s="177">
        <v>23.382100677490556</v>
      </c>
      <c r="S3014" s="177">
        <v>0</v>
      </c>
      <c r="T3014" s="177">
        <v>0</v>
      </c>
      <c r="U3014" s="177">
        <v>23.382100677490556</v>
      </c>
      <c r="V3014" s="177">
        <v>23.382100677490556</v>
      </c>
      <c r="W3014" s="177">
        <v>0</v>
      </c>
      <c r="X3014" s="177">
        <v>0</v>
      </c>
      <c r="Y3014" s="177">
        <v>0</v>
      </c>
      <c r="Z3014" s="177">
        <v>0</v>
      </c>
      <c r="AA3014" s="177">
        <v>30.243527069229366</v>
      </c>
      <c r="AB3014" s="177">
        <v>26.545023240014956</v>
      </c>
      <c r="AC3014" s="177">
        <v>22.92580227976832</v>
      </c>
      <c r="AD3014" s="177">
        <v>0</v>
      </c>
      <c r="AE3014" s="177">
        <v>0</v>
      </c>
      <c r="AF3014" s="177">
        <v>23.955242025616531</v>
      </c>
      <c r="AG3014" s="177">
        <v>0</v>
      </c>
      <c r="AH3014" s="177">
        <v>0</v>
      </c>
      <c r="AI3014" s="177">
        <v>0</v>
      </c>
      <c r="AJ3014" s="177">
        <v>0</v>
      </c>
    </row>
    <row r="3015" spans="1:36" hidden="1" outlineLevel="1" x14ac:dyDescent="0.25">
      <c r="A3015" s="190">
        <f t="shared" si="804"/>
        <v>2026</v>
      </c>
      <c r="B3015" s="55">
        <f t="shared" si="805"/>
        <v>6</v>
      </c>
      <c r="C3015" s="55">
        <f t="shared" si="806"/>
        <v>0</v>
      </c>
      <c r="D3015" s="55">
        <f t="shared" si="802"/>
        <v>126</v>
      </c>
      <c r="F3015" s="63">
        <f t="shared" ref="F3015" si="817">EDATE(F2991,1)</f>
        <v>46174</v>
      </c>
      <c r="G3015" s="64">
        <f t="shared" si="803"/>
        <v>167.69963245539341</v>
      </c>
      <c r="H3015" s="64">
        <f t="shared" ref="H3015:N3024" si="818">SUMIF($P$6:$AK$6,H$6,$P3015:$AK3015)</f>
        <v>0</v>
      </c>
      <c r="I3015" s="64">
        <f t="shared" si="818"/>
        <v>2.9750000000000001</v>
      </c>
      <c r="J3015" s="64">
        <f t="shared" si="818"/>
        <v>0</v>
      </c>
      <c r="K3015" s="64">
        <f t="shared" si="818"/>
        <v>0</v>
      </c>
      <c r="L3015" s="64">
        <f t="shared" si="818"/>
        <v>0</v>
      </c>
      <c r="M3015" s="64">
        <f t="shared" si="818"/>
        <v>26.946444448059577</v>
      </c>
      <c r="N3015" s="64">
        <f t="shared" si="818"/>
        <v>137.77818800733382</v>
      </c>
      <c r="O3015" s="121"/>
      <c r="P3015" s="177">
        <v>2.9750000000000001</v>
      </c>
      <c r="Q3015" s="177">
        <v>17.786472353172631</v>
      </c>
      <c r="R3015" s="177">
        <v>17.786472353172631</v>
      </c>
      <c r="S3015" s="177">
        <v>0</v>
      </c>
      <c r="T3015" s="177">
        <v>0</v>
      </c>
      <c r="U3015" s="177">
        <v>17.786472353172631</v>
      </c>
      <c r="V3015" s="177">
        <v>17.786472353172631</v>
      </c>
      <c r="W3015" s="177">
        <v>0</v>
      </c>
      <c r="X3015" s="177">
        <v>0</v>
      </c>
      <c r="Y3015" s="177">
        <v>0</v>
      </c>
      <c r="Z3015" s="177">
        <v>0</v>
      </c>
      <c r="AA3015" s="177">
        <v>28.747435569162121</v>
      </c>
      <c r="AB3015" s="177">
        <v>19.443919598386422</v>
      </c>
      <c r="AC3015" s="177">
        <v>18.440943427094773</v>
      </c>
      <c r="AD3015" s="177">
        <v>0</v>
      </c>
      <c r="AE3015" s="177">
        <v>0</v>
      </c>
      <c r="AF3015" s="177">
        <v>26.946444448059577</v>
      </c>
      <c r="AG3015" s="177">
        <v>0</v>
      </c>
      <c r="AH3015" s="177">
        <v>0</v>
      </c>
      <c r="AI3015" s="177">
        <v>0</v>
      </c>
      <c r="AJ3015" s="177">
        <v>0</v>
      </c>
    </row>
    <row r="3016" spans="1:36" hidden="1" outlineLevel="1" x14ac:dyDescent="0.25">
      <c r="A3016" s="190">
        <f t="shared" si="804"/>
        <v>2026</v>
      </c>
      <c r="B3016" s="55">
        <f t="shared" si="805"/>
        <v>6</v>
      </c>
      <c r="C3016" s="55">
        <f t="shared" si="806"/>
        <v>1</v>
      </c>
      <c r="D3016" s="55">
        <f t="shared" si="802"/>
        <v>126</v>
      </c>
      <c r="F3016" s="63">
        <f t="shared" ref="F3016" si="819">F3015+1/24</f>
        <v>46174.041666666664</v>
      </c>
      <c r="G3016" s="64">
        <f t="shared" si="803"/>
        <v>162.61100708894344</v>
      </c>
      <c r="H3016" s="64">
        <f t="shared" si="818"/>
        <v>0</v>
      </c>
      <c r="I3016" s="64">
        <f t="shared" si="818"/>
        <v>2.9750000000000001</v>
      </c>
      <c r="J3016" s="64">
        <f t="shared" si="818"/>
        <v>0</v>
      </c>
      <c r="K3016" s="64">
        <f t="shared" si="818"/>
        <v>0</v>
      </c>
      <c r="L3016" s="64">
        <f t="shared" si="818"/>
        <v>0</v>
      </c>
      <c r="M3016" s="64">
        <f t="shared" si="818"/>
        <v>27.760263240115069</v>
      </c>
      <c r="N3016" s="64">
        <f t="shared" si="818"/>
        <v>131.87574384882836</v>
      </c>
      <c r="O3016" s="121"/>
      <c r="P3016" s="177">
        <v>2.9750000000000001</v>
      </c>
      <c r="Q3016" s="177">
        <v>15.560587052891467</v>
      </c>
      <c r="R3016" s="177">
        <v>15.560587052891467</v>
      </c>
      <c r="S3016" s="177">
        <v>0</v>
      </c>
      <c r="T3016" s="177">
        <v>0</v>
      </c>
      <c r="U3016" s="177">
        <v>15.560587052891467</v>
      </c>
      <c r="V3016" s="177">
        <v>15.560587052891467</v>
      </c>
      <c r="W3016" s="177">
        <v>0</v>
      </c>
      <c r="X3016" s="177">
        <v>0</v>
      </c>
      <c r="Y3016" s="177">
        <v>0</v>
      </c>
      <c r="Z3016" s="177">
        <v>0</v>
      </c>
      <c r="AA3016" s="177">
        <v>28.669373099584202</v>
      </c>
      <c r="AB3016" s="177">
        <v>20.771805403016181</v>
      </c>
      <c r="AC3016" s="177">
        <v>20.192217134662116</v>
      </c>
      <c r="AD3016" s="177">
        <v>0</v>
      </c>
      <c r="AE3016" s="177">
        <v>0</v>
      </c>
      <c r="AF3016" s="177">
        <v>27.760263240115069</v>
      </c>
      <c r="AG3016" s="177">
        <v>0</v>
      </c>
      <c r="AH3016" s="177">
        <v>0</v>
      </c>
      <c r="AI3016" s="177">
        <v>0</v>
      </c>
      <c r="AJ3016" s="177">
        <v>0</v>
      </c>
    </row>
    <row r="3017" spans="1:36" hidden="1" outlineLevel="1" x14ac:dyDescent="0.25">
      <c r="A3017" s="190">
        <f t="shared" si="804"/>
        <v>2026</v>
      </c>
      <c r="B3017" s="55">
        <f t="shared" si="805"/>
        <v>6</v>
      </c>
      <c r="C3017" s="55">
        <f t="shared" si="806"/>
        <v>2</v>
      </c>
      <c r="D3017" s="55">
        <f t="shared" si="802"/>
        <v>126</v>
      </c>
      <c r="F3017" s="63">
        <f t="shared" si="811"/>
        <v>46174.083333333328</v>
      </c>
      <c r="G3017" s="64">
        <f t="shared" si="803"/>
        <v>160.01486504105256</v>
      </c>
      <c r="H3017" s="64">
        <f t="shared" si="818"/>
        <v>0</v>
      </c>
      <c r="I3017" s="64">
        <f t="shared" si="818"/>
        <v>2.9750000000000001</v>
      </c>
      <c r="J3017" s="64">
        <f t="shared" si="818"/>
        <v>0</v>
      </c>
      <c r="K3017" s="64">
        <f t="shared" si="818"/>
        <v>0</v>
      </c>
      <c r="L3017" s="64">
        <f t="shared" si="818"/>
        <v>0</v>
      </c>
      <c r="M3017" s="64">
        <f t="shared" si="818"/>
        <v>26.584747207146023</v>
      </c>
      <c r="N3017" s="64">
        <f t="shared" si="818"/>
        <v>130.45511783390654</v>
      </c>
      <c r="O3017" s="121"/>
      <c r="P3017" s="177">
        <v>2.9750000000000001</v>
      </c>
      <c r="Q3017" s="177">
        <v>15.643027249198179</v>
      </c>
      <c r="R3017" s="177">
        <v>15.643027249198179</v>
      </c>
      <c r="S3017" s="177">
        <v>0</v>
      </c>
      <c r="T3017" s="177">
        <v>0</v>
      </c>
      <c r="U3017" s="177">
        <v>15.643027249198179</v>
      </c>
      <c r="V3017" s="177">
        <v>15.643027249198179</v>
      </c>
      <c r="W3017" s="177">
        <v>0</v>
      </c>
      <c r="X3017" s="177">
        <v>0</v>
      </c>
      <c r="Y3017" s="177">
        <v>0</v>
      </c>
      <c r="Z3017" s="177">
        <v>0</v>
      </c>
      <c r="AA3017" s="177">
        <v>26.783912224047299</v>
      </c>
      <c r="AB3017" s="177">
        <v>22.13286276661826</v>
      </c>
      <c r="AC3017" s="177">
        <v>18.966233846448276</v>
      </c>
      <c r="AD3017" s="177">
        <v>0</v>
      </c>
      <c r="AE3017" s="177">
        <v>0</v>
      </c>
      <c r="AF3017" s="177">
        <v>26.584747207146023</v>
      </c>
      <c r="AG3017" s="177">
        <v>0</v>
      </c>
      <c r="AH3017" s="177">
        <v>0</v>
      </c>
      <c r="AI3017" s="177">
        <v>0</v>
      </c>
      <c r="AJ3017" s="177">
        <v>0</v>
      </c>
    </row>
    <row r="3018" spans="1:36" hidden="1" outlineLevel="1" x14ac:dyDescent="0.25">
      <c r="A3018" s="190">
        <f t="shared" si="804"/>
        <v>2026</v>
      </c>
      <c r="B3018" s="55">
        <f t="shared" si="805"/>
        <v>6</v>
      </c>
      <c r="C3018" s="55">
        <f t="shared" si="806"/>
        <v>3</v>
      </c>
      <c r="D3018" s="55">
        <f t="shared" si="802"/>
        <v>126</v>
      </c>
      <c r="F3018" s="63">
        <f t="shared" si="811"/>
        <v>46174.124999999993</v>
      </c>
      <c r="G3018" s="64">
        <f t="shared" si="803"/>
        <v>164.55882897013765</v>
      </c>
      <c r="H3018" s="64">
        <f t="shared" si="818"/>
        <v>0</v>
      </c>
      <c r="I3018" s="64">
        <f t="shared" si="818"/>
        <v>3.1943779889167438</v>
      </c>
      <c r="J3018" s="64">
        <f t="shared" si="818"/>
        <v>0</v>
      </c>
      <c r="K3018" s="64">
        <f t="shared" si="818"/>
        <v>0</v>
      </c>
      <c r="L3018" s="64">
        <f t="shared" si="818"/>
        <v>0</v>
      </c>
      <c r="M3018" s="64">
        <f t="shared" si="818"/>
        <v>26.132625656004087</v>
      </c>
      <c r="N3018" s="64">
        <f t="shared" si="818"/>
        <v>135.23182532521682</v>
      </c>
      <c r="O3018" s="121"/>
      <c r="P3018" s="177">
        <v>2.9750000000000001</v>
      </c>
      <c r="Q3018" s="177">
        <v>16.312853844190194</v>
      </c>
      <c r="R3018" s="177">
        <v>16.312853844190194</v>
      </c>
      <c r="S3018" s="177">
        <v>0.21937798891674357</v>
      </c>
      <c r="T3018" s="177">
        <v>0</v>
      </c>
      <c r="U3018" s="177">
        <v>16.312853844190194</v>
      </c>
      <c r="V3018" s="177">
        <v>16.312853844190194</v>
      </c>
      <c r="W3018" s="177">
        <v>0</v>
      </c>
      <c r="X3018" s="177">
        <v>0</v>
      </c>
      <c r="Y3018" s="177">
        <v>0</v>
      </c>
      <c r="Z3018" s="177">
        <v>0</v>
      </c>
      <c r="AA3018" s="177">
        <v>25.322036761104716</v>
      </c>
      <c r="AB3018" s="177">
        <v>24.411689985171485</v>
      </c>
      <c r="AC3018" s="177">
        <v>20.246683202179835</v>
      </c>
      <c r="AD3018" s="177">
        <v>0</v>
      </c>
      <c r="AE3018" s="177">
        <v>0</v>
      </c>
      <c r="AF3018" s="177">
        <v>26.132625656004087</v>
      </c>
      <c r="AG3018" s="177">
        <v>0</v>
      </c>
      <c r="AH3018" s="177">
        <v>0</v>
      </c>
      <c r="AI3018" s="177">
        <v>0</v>
      </c>
      <c r="AJ3018" s="177">
        <v>0</v>
      </c>
    </row>
    <row r="3019" spans="1:36" hidden="1" outlineLevel="1" x14ac:dyDescent="0.25">
      <c r="A3019" s="190">
        <f t="shared" si="804"/>
        <v>2026</v>
      </c>
      <c r="B3019" s="55">
        <f t="shared" si="805"/>
        <v>6</v>
      </c>
      <c r="C3019" s="55">
        <f t="shared" si="806"/>
        <v>4</v>
      </c>
      <c r="D3019" s="55">
        <f t="shared" si="802"/>
        <v>126</v>
      </c>
      <c r="F3019" s="63">
        <f t="shared" si="811"/>
        <v>46174.166666666657</v>
      </c>
      <c r="G3019" s="64">
        <f t="shared" si="803"/>
        <v>187.27938119417212</v>
      </c>
      <c r="H3019" s="64">
        <f t="shared" si="818"/>
        <v>8.2084586027362167</v>
      </c>
      <c r="I3019" s="64">
        <f t="shared" si="818"/>
        <v>16.054456152531838</v>
      </c>
      <c r="J3019" s="64">
        <f t="shared" si="818"/>
        <v>17.35540172797425</v>
      </c>
      <c r="K3019" s="64">
        <f t="shared" si="818"/>
        <v>0</v>
      </c>
      <c r="L3019" s="64">
        <f t="shared" si="818"/>
        <v>0</v>
      </c>
      <c r="M3019" s="64">
        <f t="shared" si="818"/>
        <v>25.137958243491816</v>
      </c>
      <c r="N3019" s="64">
        <f t="shared" si="818"/>
        <v>120.52310646743798</v>
      </c>
      <c r="O3019" s="121"/>
      <c r="P3019" s="177">
        <v>2.9750000000000001</v>
      </c>
      <c r="Q3019" s="177">
        <v>13.808732881373885</v>
      </c>
      <c r="R3019" s="177">
        <v>13.808732881373885</v>
      </c>
      <c r="S3019" s="177">
        <v>2.0242943054069755</v>
      </c>
      <c r="T3019" s="177">
        <v>10.234523788934778</v>
      </c>
      <c r="U3019" s="177">
        <v>13.808732881373885</v>
      </c>
      <c r="V3019" s="177">
        <v>13.808732881373885</v>
      </c>
      <c r="W3019" s="177">
        <v>0.15228454736553684</v>
      </c>
      <c r="X3019" s="177">
        <v>0.24325231059431787</v>
      </c>
      <c r="Y3019" s="177">
        <v>0</v>
      </c>
      <c r="Z3019" s="177">
        <v>0</v>
      </c>
      <c r="AA3019" s="177">
        <v>23.419039335797361</v>
      </c>
      <c r="AB3019" s="177">
        <v>22.035337696749771</v>
      </c>
      <c r="AC3019" s="177">
        <v>19.833797909395297</v>
      </c>
      <c r="AD3019" s="177">
        <v>8.2084586027362167</v>
      </c>
      <c r="AE3019" s="177">
        <v>0.42510120023022957</v>
      </c>
      <c r="AF3019" s="177">
        <v>25.137958243491816</v>
      </c>
      <c r="AG3019" s="177">
        <v>5.7851339093247498</v>
      </c>
      <c r="AH3019" s="177">
        <v>5.7851339093247498</v>
      </c>
      <c r="AI3019" s="177">
        <v>5.7851339093247498</v>
      </c>
      <c r="AJ3019" s="177">
        <v>0</v>
      </c>
    </row>
    <row r="3020" spans="1:36" hidden="1" outlineLevel="1" x14ac:dyDescent="0.25">
      <c r="A3020" s="190">
        <f t="shared" si="804"/>
        <v>2026</v>
      </c>
      <c r="B3020" s="55">
        <f t="shared" si="805"/>
        <v>6</v>
      </c>
      <c r="C3020" s="55">
        <f t="shared" si="806"/>
        <v>5</v>
      </c>
      <c r="D3020" s="55">
        <f t="shared" si="802"/>
        <v>126</v>
      </c>
      <c r="F3020" s="63">
        <f t="shared" si="811"/>
        <v>46174.208333333321</v>
      </c>
      <c r="G3020" s="64">
        <f t="shared" si="803"/>
        <v>409.85817513553116</v>
      </c>
      <c r="H3020" s="64">
        <f t="shared" si="818"/>
        <v>49.974901089556113</v>
      </c>
      <c r="I3020" s="64">
        <f t="shared" si="818"/>
        <v>79.266339068710892</v>
      </c>
      <c r="J3020" s="64">
        <f t="shared" si="818"/>
        <v>139.42970225613641</v>
      </c>
      <c r="K3020" s="64">
        <f t="shared" si="818"/>
        <v>0</v>
      </c>
      <c r="L3020" s="64">
        <f t="shared" si="818"/>
        <v>0</v>
      </c>
      <c r="M3020" s="64">
        <f t="shared" si="818"/>
        <v>23.962442210522777</v>
      </c>
      <c r="N3020" s="64">
        <f t="shared" si="818"/>
        <v>117.224790510605</v>
      </c>
      <c r="O3020" s="121"/>
      <c r="P3020" s="177">
        <v>2.9750000000000001</v>
      </c>
      <c r="Q3020" s="177">
        <v>13.582022341530433</v>
      </c>
      <c r="R3020" s="177">
        <v>13.582022341530433</v>
      </c>
      <c r="S3020" s="177">
        <v>7.1135497160265473</v>
      </c>
      <c r="T3020" s="177">
        <v>30.48479730365597</v>
      </c>
      <c r="U3020" s="177">
        <v>13.582022341530433</v>
      </c>
      <c r="V3020" s="177">
        <v>13.582022341530433</v>
      </c>
      <c r="W3020" s="177">
        <v>2.5074255610717722</v>
      </c>
      <c r="X3020" s="177">
        <v>12.138048148216757</v>
      </c>
      <c r="Y3020" s="177">
        <v>2.463136</v>
      </c>
      <c r="Z3020" s="177">
        <v>0</v>
      </c>
      <c r="AA3020" s="177">
        <v>23.572574402127429</v>
      </c>
      <c r="AB3020" s="177">
        <v>20.341157037581226</v>
      </c>
      <c r="AC3020" s="177">
        <v>18.982969704774611</v>
      </c>
      <c r="AD3020" s="177">
        <v>49.974901089556113</v>
      </c>
      <c r="AE3020" s="177">
        <v>13.879931787365322</v>
      </c>
      <c r="AF3020" s="177">
        <v>23.962442210522777</v>
      </c>
      <c r="AG3020" s="177">
        <v>46.476567418712136</v>
      </c>
      <c r="AH3020" s="177">
        <v>46.476567418712136</v>
      </c>
      <c r="AI3020" s="177">
        <v>46.476567418712136</v>
      </c>
      <c r="AJ3020" s="177">
        <v>7.7044505523745324</v>
      </c>
    </row>
    <row r="3021" spans="1:36" hidden="1" outlineLevel="1" x14ac:dyDescent="0.25">
      <c r="A3021" s="190">
        <f t="shared" si="804"/>
        <v>2026</v>
      </c>
      <c r="B3021" s="55">
        <f t="shared" si="805"/>
        <v>6</v>
      </c>
      <c r="C3021" s="55">
        <f t="shared" si="806"/>
        <v>6</v>
      </c>
      <c r="D3021" s="55">
        <f t="shared" si="802"/>
        <v>126</v>
      </c>
      <c r="F3021" s="63">
        <f t="shared" si="811"/>
        <v>46174.249999999985</v>
      </c>
      <c r="G3021" s="64">
        <f t="shared" si="803"/>
        <v>585.11264800295953</v>
      </c>
      <c r="H3021" s="64">
        <f t="shared" si="818"/>
        <v>65.766312719557845</v>
      </c>
      <c r="I3021" s="64">
        <f t="shared" si="818"/>
        <v>159.39987955353206</v>
      </c>
      <c r="J3021" s="64">
        <f t="shared" si="818"/>
        <v>204.36790685709008</v>
      </c>
      <c r="K3021" s="64">
        <f t="shared" si="818"/>
        <v>0</v>
      </c>
      <c r="L3021" s="64">
        <f t="shared" si="818"/>
        <v>0</v>
      </c>
      <c r="M3021" s="64">
        <f t="shared" si="818"/>
        <v>22.063531695726635</v>
      </c>
      <c r="N3021" s="64">
        <f t="shared" si="818"/>
        <v>133.51501717705287</v>
      </c>
      <c r="O3021" s="121"/>
      <c r="P3021" s="177">
        <v>2.9750000000000001</v>
      </c>
      <c r="Q3021" s="177">
        <v>17.24030605264068</v>
      </c>
      <c r="R3021" s="177">
        <v>17.24030605264068</v>
      </c>
      <c r="S3021" s="177">
        <v>16.997133840999805</v>
      </c>
      <c r="T3021" s="177">
        <v>38.902950714271633</v>
      </c>
      <c r="U3021" s="177">
        <v>17.24030605264068</v>
      </c>
      <c r="V3021" s="177">
        <v>17.24030605264068</v>
      </c>
      <c r="W3021" s="177">
        <v>6.342867748644041</v>
      </c>
      <c r="X3021" s="177">
        <v>30.052911977841649</v>
      </c>
      <c r="Y3021" s="177">
        <v>10.263066666666667</v>
      </c>
      <c r="Z3021" s="177">
        <v>0</v>
      </c>
      <c r="AA3021" s="177">
        <v>25.018809236478539</v>
      </c>
      <c r="AB3021" s="177">
        <v>20.355855368927173</v>
      </c>
      <c r="AC3021" s="177">
        <v>19.179128361084462</v>
      </c>
      <c r="AD3021" s="177">
        <v>65.766312719557845</v>
      </c>
      <c r="AE3021" s="177">
        <v>29.511230114609461</v>
      </c>
      <c r="AF3021" s="177">
        <v>22.063531695726635</v>
      </c>
      <c r="AG3021" s="177">
        <v>68.122635619030021</v>
      </c>
      <c r="AH3021" s="177">
        <v>68.122635619030021</v>
      </c>
      <c r="AI3021" s="177">
        <v>68.122635619030021</v>
      </c>
      <c r="AJ3021" s="177">
        <v>24.354718490498772</v>
      </c>
    </row>
    <row r="3022" spans="1:36" hidden="1" outlineLevel="1" x14ac:dyDescent="0.25">
      <c r="A3022" s="190">
        <f t="shared" si="804"/>
        <v>2026</v>
      </c>
      <c r="B3022" s="55">
        <f t="shared" si="805"/>
        <v>6</v>
      </c>
      <c r="C3022" s="55">
        <f t="shared" si="806"/>
        <v>7</v>
      </c>
      <c r="D3022" s="55">
        <f t="shared" si="802"/>
        <v>126</v>
      </c>
      <c r="F3022" s="63">
        <f t="shared" si="811"/>
        <v>46174.29166666665</v>
      </c>
      <c r="G3022" s="64">
        <f t="shared" si="803"/>
        <v>658.79640729220705</v>
      </c>
      <c r="H3022" s="64">
        <f t="shared" si="818"/>
        <v>63.980755371204538</v>
      </c>
      <c r="I3022" s="64">
        <f t="shared" si="818"/>
        <v>207.35346953429593</v>
      </c>
      <c r="J3022" s="64">
        <f t="shared" si="818"/>
        <v>216.7666923538344</v>
      </c>
      <c r="K3022" s="64">
        <f t="shared" si="818"/>
        <v>0</v>
      </c>
      <c r="L3022" s="64">
        <f t="shared" si="818"/>
        <v>0</v>
      </c>
      <c r="M3022" s="64">
        <f t="shared" si="818"/>
        <v>17.542316184307239</v>
      </c>
      <c r="N3022" s="64">
        <f t="shared" si="818"/>
        <v>153.15317384856485</v>
      </c>
      <c r="O3022" s="121"/>
      <c r="P3022" s="177">
        <v>2.9750000000000001</v>
      </c>
      <c r="Q3022" s="177">
        <v>21.743601775894703</v>
      </c>
      <c r="R3022" s="177">
        <v>21.743601775894703</v>
      </c>
      <c r="S3022" s="177">
        <v>27.925464582648026</v>
      </c>
      <c r="T3022" s="177">
        <v>40.094894779332982</v>
      </c>
      <c r="U3022" s="177">
        <v>21.743601775894703</v>
      </c>
      <c r="V3022" s="177">
        <v>21.743601775894703</v>
      </c>
      <c r="W3022" s="177">
        <v>7.3022727065149677</v>
      </c>
      <c r="X3022" s="177">
        <v>34.654481792449545</v>
      </c>
      <c r="Y3022" s="177">
        <v>22.168224000000002</v>
      </c>
      <c r="Z3022" s="177">
        <v>0</v>
      </c>
      <c r="AA3022" s="177">
        <v>23.600120029506968</v>
      </c>
      <c r="AB3022" s="177">
        <v>22.833762591991228</v>
      </c>
      <c r="AC3022" s="177">
        <v>19.744884123487864</v>
      </c>
      <c r="AD3022" s="177">
        <v>63.980755371204538</v>
      </c>
      <c r="AE3022" s="177">
        <v>31.401459132062069</v>
      </c>
      <c r="AF3022" s="177">
        <v>17.542316184307239</v>
      </c>
      <c r="AG3022" s="177">
        <v>72.2555641179448</v>
      </c>
      <c r="AH3022" s="177">
        <v>72.2555641179448</v>
      </c>
      <c r="AI3022" s="177">
        <v>72.2555641179448</v>
      </c>
      <c r="AJ3022" s="177">
        <v>40.831672541288341</v>
      </c>
    </row>
    <row r="3023" spans="1:36" hidden="1" outlineLevel="1" x14ac:dyDescent="0.25">
      <c r="A3023" s="190">
        <f t="shared" si="804"/>
        <v>2026</v>
      </c>
      <c r="B3023" s="55">
        <f t="shared" si="805"/>
        <v>6</v>
      </c>
      <c r="C3023" s="55">
        <f t="shared" si="806"/>
        <v>8</v>
      </c>
      <c r="D3023" s="55">
        <f t="shared" ref="D3023:D3086" si="820">MATCH(DATE(YEAR(F3023),B3023,1),$F$7505:$F$7816,0)</f>
        <v>126</v>
      </c>
      <c r="F3023" s="63">
        <f t="shared" si="811"/>
        <v>46174.333333333314</v>
      </c>
      <c r="G3023" s="64">
        <f t="shared" ref="G3023:G3086" si="821">SUM(H3023:N3023)</f>
        <v>703.48352373148248</v>
      </c>
      <c r="H3023" s="64">
        <f t="shared" si="818"/>
        <v>63.483113428507124</v>
      </c>
      <c r="I3023" s="64">
        <f t="shared" si="818"/>
        <v>234.52125073587817</v>
      </c>
      <c r="J3023" s="64">
        <f t="shared" si="818"/>
        <v>223.21929495720121</v>
      </c>
      <c r="K3023" s="64">
        <f t="shared" si="818"/>
        <v>0</v>
      </c>
      <c r="L3023" s="64">
        <f t="shared" si="818"/>
        <v>0</v>
      </c>
      <c r="M3023" s="64">
        <f t="shared" si="818"/>
        <v>15.824254289967875</v>
      </c>
      <c r="N3023" s="64">
        <f t="shared" si="818"/>
        <v>166.4356103199282</v>
      </c>
      <c r="O3023" s="121"/>
      <c r="P3023" s="177">
        <v>2.9750000000000001</v>
      </c>
      <c r="Q3023" s="177">
        <v>25.793476419461811</v>
      </c>
      <c r="R3023" s="177">
        <v>25.793476419461811</v>
      </c>
      <c r="S3023" s="177">
        <v>33.871508513410191</v>
      </c>
      <c r="T3023" s="177">
        <v>40.593763015205575</v>
      </c>
      <c r="U3023" s="177">
        <v>25.793476419461811</v>
      </c>
      <c r="V3023" s="177">
        <v>25.793476419461811</v>
      </c>
      <c r="W3023" s="177">
        <v>8.4948535764351085</v>
      </c>
      <c r="X3023" s="177">
        <v>38.147474059731735</v>
      </c>
      <c r="Y3023" s="177">
        <v>32.841813333333334</v>
      </c>
      <c r="Z3023" s="177">
        <v>0</v>
      </c>
      <c r="AA3023" s="177">
        <v>21.06034341661082</v>
      </c>
      <c r="AB3023" s="177">
        <v>23.469959645379568</v>
      </c>
      <c r="AC3023" s="177">
        <v>18.731401580090562</v>
      </c>
      <c r="AD3023" s="177">
        <v>63.483113428507124</v>
      </c>
      <c r="AE3023" s="177">
        <v>33.122238546779556</v>
      </c>
      <c r="AF3023" s="177">
        <v>15.824254289967875</v>
      </c>
      <c r="AG3023" s="177">
        <v>74.4064316524004</v>
      </c>
      <c r="AH3023" s="177">
        <v>74.4064316524004</v>
      </c>
      <c r="AI3023" s="177">
        <v>74.4064316524004</v>
      </c>
      <c r="AJ3023" s="177">
        <v>44.474599690982679</v>
      </c>
    </row>
    <row r="3024" spans="1:36" hidden="1" outlineLevel="1" x14ac:dyDescent="0.25">
      <c r="A3024" s="190">
        <f t="shared" ref="A3024:A3087" si="822">YEAR(F3024)</f>
        <v>2026</v>
      </c>
      <c r="B3024" s="55">
        <f t="shared" ref="B3024:B3087" si="823">MONTH(F3024)</f>
        <v>6</v>
      </c>
      <c r="C3024" s="55">
        <f t="shared" ref="C3024:C3087" si="824">HOUR(F3024)</f>
        <v>9</v>
      </c>
      <c r="D3024" s="55">
        <f t="shared" si="820"/>
        <v>126</v>
      </c>
      <c r="F3024" s="63">
        <f t="shared" si="811"/>
        <v>46174.374999999978</v>
      </c>
      <c r="G3024" s="64">
        <f t="shared" si="821"/>
        <v>720.17967657877864</v>
      </c>
      <c r="H3024" s="64">
        <f t="shared" si="818"/>
        <v>70.668194983452466</v>
      </c>
      <c r="I3024" s="64">
        <f t="shared" si="818"/>
        <v>249.83506246060733</v>
      </c>
      <c r="J3024" s="64">
        <f t="shared" si="818"/>
        <v>213.26236771597061</v>
      </c>
      <c r="K3024" s="64">
        <f t="shared" si="818"/>
        <v>0</v>
      </c>
      <c r="L3024" s="64">
        <f t="shared" si="818"/>
        <v>0</v>
      </c>
      <c r="M3024" s="64">
        <f t="shared" si="818"/>
        <v>13.563646534258176</v>
      </c>
      <c r="N3024" s="64">
        <f t="shared" si="818"/>
        <v>172.8504048844901</v>
      </c>
      <c r="O3024" s="121"/>
      <c r="P3024" s="177">
        <v>2.9750000000000001</v>
      </c>
      <c r="Q3024" s="177">
        <v>28.019361719742982</v>
      </c>
      <c r="R3024" s="177">
        <v>28.019361719742982</v>
      </c>
      <c r="S3024" s="177">
        <v>37.135933809610812</v>
      </c>
      <c r="T3024" s="177">
        <v>40.567560649509886</v>
      </c>
      <c r="U3024" s="177">
        <v>28.019361719742982</v>
      </c>
      <c r="V3024" s="177">
        <v>28.019361719742982</v>
      </c>
      <c r="W3024" s="177">
        <v>8.4509698329602045</v>
      </c>
      <c r="X3024" s="177">
        <v>40.485599090997994</v>
      </c>
      <c r="Y3024" s="177">
        <v>38.589130666666669</v>
      </c>
      <c r="Z3024" s="177">
        <v>0</v>
      </c>
      <c r="AA3024" s="177">
        <v>20.522009100772838</v>
      </c>
      <c r="AB3024" s="177">
        <v>22.489007029662268</v>
      </c>
      <c r="AC3024" s="177">
        <v>17.761941875083053</v>
      </c>
      <c r="AD3024" s="177">
        <v>70.668194983452466</v>
      </c>
      <c r="AE3024" s="177">
        <v>33.564367833872858</v>
      </c>
      <c r="AF3024" s="177">
        <v>13.563646534258176</v>
      </c>
      <c r="AG3024" s="177">
        <v>71.087455905323537</v>
      </c>
      <c r="AH3024" s="177">
        <v>71.087455905323537</v>
      </c>
      <c r="AI3024" s="177">
        <v>71.087455905323537</v>
      </c>
      <c r="AJ3024" s="177">
        <v>48.066500576988886</v>
      </c>
    </row>
    <row r="3025" spans="1:36" hidden="1" outlineLevel="1" x14ac:dyDescent="0.25">
      <c r="A3025" s="190">
        <f t="shared" si="822"/>
        <v>2026</v>
      </c>
      <c r="B3025" s="55">
        <f t="shared" si="823"/>
        <v>6</v>
      </c>
      <c r="C3025" s="55">
        <f t="shared" si="824"/>
        <v>10</v>
      </c>
      <c r="D3025" s="55">
        <f t="shared" si="820"/>
        <v>126</v>
      </c>
      <c r="F3025" s="63">
        <f t="shared" si="811"/>
        <v>46174.416666666642</v>
      </c>
      <c r="G3025" s="64">
        <f t="shared" si="821"/>
        <v>721.49867734572706</v>
      </c>
      <c r="H3025" s="64">
        <f t="shared" ref="H3025:N3034" si="825">SUMIF($P$6:$AK$6,H$6,$P3025:$AK3025)</f>
        <v>67.32924687562975</v>
      </c>
      <c r="I3025" s="64">
        <f t="shared" si="825"/>
        <v>252.29885618392476</v>
      </c>
      <c r="J3025" s="64">
        <f t="shared" si="825"/>
        <v>212.91422449331401</v>
      </c>
      <c r="K3025" s="64">
        <f t="shared" si="825"/>
        <v>0</v>
      </c>
      <c r="L3025" s="64">
        <f t="shared" si="825"/>
        <v>0</v>
      </c>
      <c r="M3025" s="64">
        <f t="shared" si="825"/>
        <v>12.116857570603973</v>
      </c>
      <c r="N3025" s="64">
        <f t="shared" si="825"/>
        <v>176.83949222225453</v>
      </c>
      <c r="O3025" s="121"/>
      <c r="P3025" s="177">
        <v>2.9750000000000001</v>
      </c>
      <c r="Q3025" s="177">
        <v>29.936096283873987</v>
      </c>
      <c r="R3025" s="177">
        <v>29.936096283873987</v>
      </c>
      <c r="S3025" s="177">
        <v>37.146055364861382</v>
      </c>
      <c r="T3025" s="177">
        <v>39.76917921806956</v>
      </c>
      <c r="U3025" s="177">
        <v>29.936096283873987</v>
      </c>
      <c r="V3025" s="177">
        <v>29.936096283873987</v>
      </c>
      <c r="W3025" s="177">
        <v>8.5783705729228004</v>
      </c>
      <c r="X3025" s="177">
        <v>39.400747602070112</v>
      </c>
      <c r="Y3025" s="177">
        <v>43.104879999999994</v>
      </c>
      <c r="Z3025" s="177">
        <v>0</v>
      </c>
      <c r="AA3025" s="177">
        <v>19.714601916563929</v>
      </c>
      <c r="AB3025" s="177">
        <v>21.028467880409885</v>
      </c>
      <c r="AC3025" s="177">
        <v>16.352037289784771</v>
      </c>
      <c r="AD3025" s="177">
        <v>67.32924687562975</v>
      </c>
      <c r="AE3025" s="177">
        <v>33.849841135514424</v>
      </c>
      <c r="AF3025" s="177">
        <v>12.116857570603973</v>
      </c>
      <c r="AG3025" s="177">
        <v>70.971408164438003</v>
      </c>
      <c r="AH3025" s="177">
        <v>70.971408164438003</v>
      </c>
      <c r="AI3025" s="177">
        <v>70.971408164438003</v>
      </c>
      <c r="AJ3025" s="177">
        <v>47.474782290486466</v>
      </c>
    </row>
    <row r="3026" spans="1:36" hidden="1" outlineLevel="1" x14ac:dyDescent="0.25">
      <c r="A3026" s="190">
        <f t="shared" si="822"/>
        <v>2026</v>
      </c>
      <c r="B3026" s="55">
        <f t="shared" si="823"/>
        <v>6</v>
      </c>
      <c r="C3026" s="55">
        <f t="shared" si="824"/>
        <v>11</v>
      </c>
      <c r="D3026" s="55">
        <f t="shared" si="820"/>
        <v>126</v>
      </c>
      <c r="F3026" s="63">
        <f t="shared" si="811"/>
        <v>46174.458333333307</v>
      </c>
      <c r="G3026" s="64">
        <f t="shared" si="821"/>
        <v>699.99312274429599</v>
      </c>
      <c r="H3026" s="64">
        <f t="shared" si="825"/>
        <v>64.448472269987306</v>
      </c>
      <c r="I3026" s="64">
        <f t="shared" si="825"/>
        <v>249.30052446310935</v>
      </c>
      <c r="J3026" s="64">
        <f t="shared" si="825"/>
        <v>185.56211507742657</v>
      </c>
      <c r="K3026" s="64">
        <f t="shared" si="825"/>
        <v>0</v>
      </c>
      <c r="L3026" s="64">
        <f t="shared" si="825"/>
        <v>0</v>
      </c>
      <c r="M3026" s="64">
        <f t="shared" si="825"/>
        <v>11.936008950147194</v>
      </c>
      <c r="N3026" s="64">
        <f t="shared" si="825"/>
        <v>188.7460019836256</v>
      </c>
      <c r="O3026" s="121"/>
      <c r="P3026" s="177">
        <v>2.9750000000000001</v>
      </c>
      <c r="Q3026" s="177">
        <v>33.161568964374005</v>
      </c>
      <c r="R3026" s="177">
        <v>33.161568964374005</v>
      </c>
      <c r="S3026" s="177">
        <v>37.910083789395195</v>
      </c>
      <c r="T3026" s="177">
        <v>38.848251337837084</v>
      </c>
      <c r="U3026" s="177">
        <v>33.161568964374005</v>
      </c>
      <c r="V3026" s="177">
        <v>33.161568964374005</v>
      </c>
      <c r="W3026" s="177">
        <v>8.3492802603834324</v>
      </c>
      <c r="X3026" s="177">
        <v>39.078291987671136</v>
      </c>
      <c r="Y3026" s="177">
        <v>42.694357333333336</v>
      </c>
      <c r="Z3026" s="177">
        <v>0</v>
      </c>
      <c r="AA3026" s="177">
        <v>19.275604040774382</v>
      </c>
      <c r="AB3026" s="177">
        <v>19.951534817665259</v>
      </c>
      <c r="AC3026" s="177">
        <v>16.872587267689969</v>
      </c>
      <c r="AD3026" s="177">
        <v>64.448472269987306</v>
      </c>
      <c r="AE3026" s="177">
        <v>33.480860350710337</v>
      </c>
      <c r="AF3026" s="177">
        <v>11.936008950147194</v>
      </c>
      <c r="AG3026" s="177">
        <v>61.854038359142187</v>
      </c>
      <c r="AH3026" s="177">
        <v>61.854038359142187</v>
      </c>
      <c r="AI3026" s="177">
        <v>61.854038359142187</v>
      </c>
      <c r="AJ3026" s="177">
        <v>45.964399403778813</v>
      </c>
    </row>
    <row r="3027" spans="1:36" hidden="1" outlineLevel="1" x14ac:dyDescent="0.25">
      <c r="A3027" s="190">
        <f t="shared" si="822"/>
        <v>2026</v>
      </c>
      <c r="B3027" s="55">
        <f t="shared" si="823"/>
        <v>6</v>
      </c>
      <c r="C3027" s="55">
        <f t="shared" si="824"/>
        <v>12</v>
      </c>
      <c r="D3027" s="55">
        <f t="shared" si="820"/>
        <v>126</v>
      </c>
      <c r="F3027" s="63">
        <f t="shared" si="811"/>
        <v>46174.499999999971</v>
      </c>
      <c r="G3027" s="64">
        <f t="shared" si="821"/>
        <v>710.30411704689277</v>
      </c>
      <c r="H3027" s="64">
        <f t="shared" si="825"/>
        <v>63.857997053403423</v>
      </c>
      <c r="I3027" s="64">
        <f t="shared" si="825"/>
        <v>246.10250242210478</v>
      </c>
      <c r="J3027" s="64">
        <f t="shared" si="825"/>
        <v>188.25056832862234</v>
      </c>
      <c r="K3027" s="64">
        <f t="shared" si="825"/>
        <v>0</v>
      </c>
      <c r="L3027" s="64">
        <f t="shared" si="825"/>
        <v>0</v>
      </c>
      <c r="M3027" s="64">
        <f t="shared" si="825"/>
        <v>11.845584639918807</v>
      </c>
      <c r="N3027" s="64">
        <f t="shared" si="825"/>
        <v>200.24746460284351</v>
      </c>
      <c r="O3027" s="121"/>
      <c r="P3027" s="177">
        <v>2.9750000000000001</v>
      </c>
      <c r="Q3027" s="177">
        <v>36.150026080492225</v>
      </c>
      <c r="R3027" s="177">
        <v>36.150026080492225</v>
      </c>
      <c r="S3027" s="177">
        <v>36.532345416059826</v>
      </c>
      <c r="T3027" s="177">
        <v>37.555808021628124</v>
      </c>
      <c r="U3027" s="177">
        <v>36.150026080492225</v>
      </c>
      <c r="V3027" s="177">
        <v>36.150026080492225</v>
      </c>
      <c r="W3027" s="177">
        <v>8.5535893905077689</v>
      </c>
      <c r="X3027" s="177">
        <v>38.555023996245666</v>
      </c>
      <c r="Y3027" s="177">
        <v>41.462789333333326</v>
      </c>
      <c r="Z3027" s="177">
        <v>0</v>
      </c>
      <c r="AA3027" s="177">
        <v>20.856252691264441</v>
      </c>
      <c r="AB3027" s="177">
        <v>16.807005337802757</v>
      </c>
      <c r="AC3027" s="177">
        <v>17.984102251807389</v>
      </c>
      <c r="AD3027" s="177">
        <v>63.857997053403423</v>
      </c>
      <c r="AE3027" s="177">
        <v>34.026481786120044</v>
      </c>
      <c r="AF3027" s="177">
        <v>11.845584639918807</v>
      </c>
      <c r="AG3027" s="177">
        <v>62.75018944287411</v>
      </c>
      <c r="AH3027" s="177">
        <v>62.75018944287411</v>
      </c>
      <c r="AI3027" s="177">
        <v>62.75018944287411</v>
      </c>
      <c r="AJ3027" s="177">
        <v>46.441464478210015</v>
      </c>
    </row>
    <row r="3028" spans="1:36" hidden="1" outlineLevel="1" x14ac:dyDescent="0.25">
      <c r="A3028" s="190">
        <f t="shared" si="822"/>
        <v>2026</v>
      </c>
      <c r="B3028" s="55">
        <f t="shared" si="823"/>
        <v>6</v>
      </c>
      <c r="C3028" s="55">
        <f t="shared" si="824"/>
        <v>13</v>
      </c>
      <c r="D3028" s="55">
        <f t="shared" si="820"/>
        <v>126</v>
      </c>
      <c r="F3028" s="63">
        <f t="shared" si="811"/>
        <v>46174.541666666635</v>
      </c>
      <c r="G3028" s="64">
        <f t="shared" si="821"/>
        <v>707.53644562821546</v>
      </c>
      <c r="H3028" s="64">
        <f t="shared" si="825"/>
        <v>60.351212764627228</v>
      </c>
      <c r="I3028" s="64">
        <f t="shared" si="825"/>
        <v>235.79163407011634</v>
      </c>
      <c r="J3028" s="64">
        <f t="shared" si="825"/>
        <v>186.06016143415542</v>
      </c>
      <c r="K3028" s="64">
        <f t="shared" si="825"/>
        <v>0</v>
      </c>
      <c r="L3028" s="64">
        <f t="shared" si="825"/>
        <v>0</v>
      </c>
      <c r="M3028" s="64">
        <f t="shared" si="825"/>
        <v>11.574311709233648</v>
      </c>
      <c r="N3028" s="64">
        <f t="shared" si="825"/>
        <v>213.75912565008284</v>
      </c>
      <c r="O3028" s="121"/>
      <c r="P3028" s="177">
        <v>2.9750000000000001</v>
      </c>
      <c r="Q3028" s="177">
        <v>37.561814442244639</v>
      </c>
      <c r="R3028" s="177">
        <v>37.561814442244639</v>
      </c>
      <c r="S3028" s="177">
        <v>32.978466152021291</v>
      </c>
      <c r="T3028" s="177">
        <v>37.55636617853051</v>
      </c>
      <c r="U3028" s="177">
        <v>37.561814442244639</v>
      </c>
      <c r="V3028" s="177">
        <v>37.561814442244639</v>
      </c>
      <c r="W3028" s="177">
        <v>8.3479141985869987</v>
      </c>
      <c r="X3028" s="177">
        <v>36.823553772812531</v>
      </c>
      <c r="Y3028" s="177">
        <v>39.820698666666665</v>
      </c>
      <c r="Z3028" s="177">
        <v>0</v>
      </c>
      <c r="AA3028" s="177">
        <v>24.210193226879028</v>
      </c>
      <c r="AB3028" s="177">
        <v>18.511590146600934</v>
      </c>
      <c r="AC3028" s="177">
        <v>20.790084507624332</v>
      </c>
      <c r="AD3028" s="177">
        <v>60.351212764627228</v>
      </c>
      <c r="AE3028" s="177">
        <v>32.287745747278962</v>
      </c>
      <c r="AF3028" s="177">
        <v>11.574311709233648</v>
      </c>
      <c r="AG3028" s="177">
        <v>62.020053811385139</v>
      </c>
      <c r="AH3028" s="177">
        <v>62.020053811385139</v>
      </c>
      <c r="AI3028" s="177">
        <v>62.020053811385139</v>
      </c>
      <c r="AJ3028" s="177">
        <v>45.001889354219365</v>
      </c>
    </row>
    <row r="3029" spans="1:36" hidden="1" outlineLevel="1" x14ac:dyDescent="0.25">
      <c r="A3029" s="190">
        <f t="shared" si="822"/>
        <v>2026</v>
      </c>
      <c r="B3029" s="55">
        <f t="shared" si="823"/>
        <v>6</v>
      </c>
      <c r="C3029" s="55">
        <f t="shared" si="824"/>
        <v>14</v>
      </c>
      <c r="D3029" s="55">
        <f t="shared" si="820"/>
        <v>126</v>
      </c>
      <c r="F3029" s="63">
        <f t="shared" si="811"/>
        <v>46174.583333333299</v>
      </c>
      <c r="G3029" s="64">
        <f t="shared" si="821"/>
        <v>702.07369018667987</v>
      </c>
      <c r="H3029" s="64">
        <f t="shared" si="825"/>
        <v>62.820518216587615</v>
      </c>
      <c r="I3029" s="64">
        <f t="shared" si="825"/>
        <v>219.07527823395165</v>
      </c>
      <c r="J3029" s="64">
        <f t="shared" si="825"/>
        <v>186.6009068696068</v>
      </c>
      <c r="K3029" s="64">
        <f t="shared" si="825"/>
        <v>0</v>
      </c>
      <c r="L3029" s="64">
        <f t="shared" si="825"/>
        <v>0</v>
      </c>
      <c r="M3029" s="64">
        <f t="shared" si="825"/>
        <v>12.207281880832358</v>
      </c>
      <c r="N3029" s="64">
        <f t="shared" si="825"/>
        <v>221.36970498570147</v>
      </c>
      <c r="O3029" s="121"/>
      <c r="P3029" s="177">
        <v>2.9750000000000001</v>
      </c>
      <c r="Q3029" s="177">
        <v>38.303776209005029</v>
      </c>
      <c r="R3029" s="177">
        <v>38.303776209005029</v>
      </c>
      <c r="S3029" s="177">
        <v>25.762807212270875</v>
      </c>
      <c r="T3029" s="177">
        <v>36.038892604506565</v>
      </c>
      <c r="U3029" s="177">
        <v>38.303776209005029</v>
      </c>
      <c r="V3029" s="177">
        <v>38.303776209005029</v>
      </c>
      <c r="W3029" s="177">
        <v>8.2078389044861453</v>
      </c>
      <c r="X3029" s="177">
        <v>35.682650435236425</v>
      </c>
      <c r="Y3029" s="177">
        <v>36.125994666666664</v>
      </c>
      <c r="Z3029" s="177">
        <v>0</v>
      </c>
      <c r="AA3029" s="177">
        <v>25.356925078306681</v>
      </c>
      <c r="AB3029" s="177">
        <v>20.283973768782793</v>
      </c>
      <c r="AC3029" s="177">
        <v>22.513701302591866</v>
      </c>
      <c r="AD3029" s="177">
        <v>62.820518216587615</v>
      </c>
      <c r="AE3029" s="177">
        <v>31.64945581953506</v>
      </c>
      <c r="AF3029" s="177">
        <v>12.207281880832358</v>
      </c>
      <c r="AG3029" s="177">
        <v>62.200302289868937</v>
      </c>
      <c r="AH3029" s="177">
        <v>62.200302289868937</v>
      </c>
      <c r="AI3029" s="177">
        <v>62.200302289868937</v>
      </c>
      <c r="AJ3029" s="177">
        <v>42.632638591249894</v>
      </c>
    </row>
    <row r="3030" spans="1:36" hidden="1" outlineLevel="1" x14ac:dyDescent="0.25">
      <c r="A3030" s="190">
        <f t="shared" si="822"/>
        <v>2026</v>
      </c>
      <c r="B3030" s="55">
        <f t="shared" si="823"/>
        <v>6</v>
      </c>
      <c r="C3030" s="55">
        <f t="shared" si="824"/>
        <v>15</v>
      </c>
      <c r="D3030" s="55">
        <f t="shared" si="820"/>
        <v>126</v>
      </c>
      <c r="F3030" s="63">
        <f t="shared" si="811"/>
        <v>46174.624999999964</v>
      </c>
      <c r="G3030" s="64">
        <f t="shared" si="821"/>
        <v>659.45441362262864</v>
      </c>
      <c r="H3030" s="64">
        <f t="shared" si="825"/>
        <v>56.530643871763786</v>
      </c>
      <c r="I3030" s="64">
        <f t="shared" si="825"/>
        <v>201.23832878637373</v>
      </c>
      <c r="J3030" s="64">
        <f t="shared" si="825"/>
        <v>164.93861628012417</v>
      </c>
      <c r="K3030" s="64">
        <f t="shared" si="825"/>
        <v>0</v>
      </c>
      <c r="L3030" s="64">
        <f t="shared" si="825"/>
        <v>0</v>
      </c>
      <c r="M3030" s="64">
        <f t="shared" si="825"/>
        <v>12.659403431974297</v>
      </c>
      <c r="N3030" s="64">
        <f t="shared" si="825"/>
        <v>224.08742125239266</v>
      </c>
      <c r="O3030" s="121"/>
      <c r="P3030" s="177">
        <v>2.9750000000000001</v>
      </c>
      <c r="Q3030" s="177">
        <v>37.479374245937926</v>
      </c>
      <c r="R3030" s="177">
        <v>37.479374245937926</v>
      </c>
      <c r="S3030" s="177">
        <v>17.963723917242774</v>
      </c>
      <c r="T3030" s="177">
        <v>34.002023024088643</v>
      </c>
      <c r="U3030" s="177">
        <v>37.479374245937926</v>
      </c>
      <c r="V3030" s="177">
        <v>37.479374245937926</v>
      </c>
      <c r="W3030" s="177">
        <v>7.6753825684593826</v>
      </c>
      <c r="X3030" s="177">
        <v>37.803183905794398</v>
      </c>
      <c r="Y3030" s="177">
        <v>29.557632000000002</v>
      </c>
      <c r="Z3030" s="177">
        <v>0</v>
      </c>
      <c r="AA3030" s="177">
        <v>29.218551539691468</v>
      </c>
      <c r="AB3030" s="177">
        <v>21.109770520660966</v>
      </c>
      <c r="AC3030" s="177">
        <v>23.841602208288517</v>
      </c>
      <c r="AD3030" s="177">
        <v>56.530643871763786</v>
      </c>
      <c r="AE3030" s="177">
        <v>29.861220558830048</v>
      </c>
      <c r="AF3030" s="177">
        <v>12.659403431974297</v>
      </c>
      <c r="AG3030" s="177">
        <v>54.979538760041386</v>
      </c>
      <c r="AH3030" s="177">
        <v>54.979538760041386</v>
      </c>
      <c r="AI3030" s="177">
        <v>54.979538760041386</v>
      </c>
      <c r="AJ3030" s="177">
        <v>41.400162811958467</v>
      </c>
    </row>
    <row r="3031" spans="1:36" hidden="1" outlineLevel="1" x14ac:dyDescent="0.25">
      <c r="A3031" s="190">
        <f t="shared" si="822"/>
        <v>2026</v>
      </c>
      <c r="B3031" s="55">
        <f t="shared" si="823"/>
        <v>6</v>
      </c>
      <c r="C3031" s="55">
        <f t="shared" si="824"/>
        <v>16</v>
      </c>
      <c r="D3031" s="55">
        <f t="shared" si="820"/>
        <v>126</v>
      </c>
      <c r="F3031" s="63">
        <f t="shared" si="811"/>
        <v>46174.666666666628</v>
      </c>
      <c r="G3031" s="64">
        <f t="shared" si="821"/>
        <v>637.37315894558537</v>
      </c>
      <c r="H3031" s="64">
        <f t="shared" si="825"/>
        <v>58.335144165550311</v>
      </c>
      <c r="I3031" s="64">
        <f t="shared" si="825"/>
        <v>178.62570010330177</v>
      </c>
      <c r="J3031" s="64">
        <f t="shared" si="825"/>
        <v>168.17094960279221</v>
      </c>
      <c r="K3031" s="64">
        <f t="shared" si="825"/>
        <v>0</v>
      </c>
      <c r="L3031" s="64">
        <f t="shared" si="825"/>
        <v>0</v>
      </c>
      <c r="M3031" s="64">
        <f t="shared" si="825"/>
        <v>14.015768085400119</v>
      </c>
      <c r="N3031" s="64">
        <f t="shared" si="825"/>
        <v>218.22559698854104</v>
      </c>
      <c r="O3031" s="121"/>
      <c r="P3031" s="177">
        <v>2.9750000000000001</v>
      </c>
      <c r="Q3031" s="177">
        <v>35.377149240116822</v>
      </c>
      <c r="R3031" s="177">
        <v>35.377149240116822</v>
      </c>
      <c r="S3031" s="177">
        <v>8.7850575403168616</v>
      </c>
      <c r="T3031" s="177">
        <v>31.960812223318793</v>
      </c>
      <c r="U3031" s="177">
        <v>35.377149240116822</v>
      </c>
      <c r="V3031" s="177">
        <v>35.377149240116822</v>
      </c>
      <c r="W3031" s="177">
        <v>7.246178174662238</v>
      </c>
      <c r="X3031" s="177">
        <v>36.414382465886412</v>
      </c>
      <c r="Y3031" s="177">
        <v>21.757701333333333</v>
      </c>
      <c r="Z3031" s="177">
        <v>0</v>
      </c>
      <c r="AA3031" s="177">
        <v>29.367747751637783</v>
      </c>
      <c r="AB3031" s="177">
        <v>21.405453619499994</v>
      </c>
      <c r="AC3031" s="177">
        <v>25.943798656935989</v>
      </c>
      <c r="AD3031" s="177">
        <v>58.335144165550311</v>
      </c>
      <c r="AE3031" s="177">
        <v>30.53707770680542</v>
      </c>
      <c r="AF3031" s="177">
        <v>14.015768085400119</v>
      </c>
      <c r="AG3031" s="177">
        <v>56.056983200930738</v>
      </c>
      <c r="AH3031" s="177">
        <v>56.056983200930738</v>
      </c>
      <c r="AI3031" s="177">
        <v>56.056983200930738</v>
      </c>
      <c r="AJ3031" s="177">
        <v>38.949490658978718</v>
      </c>
    </row>
    <row r="3032" spans="1:36" hidden="1" outlineLevel="1" x14ac:dyDescent="0.25">
      <c r="A3032" s="190">
        <f t="shared" si="822"/>
        <v>2026</v>
      </c>
      <c r="B3032" s="55">
        <f t="shared" si="823"/>
        <v>6</v>
      </c>
      <c r="C3032" s="55">
        <f t="shared" si="824"/>
        <v>17</v>
      </c>
      <c r="D3032" s="55">
        <f t="shared" si="820"/>
        <v>126</v>
      </c>
      <c r="F3032" s="63">
        <f t="shared" si="811"/>
        <v>46174.708333333292</v>
      </c>
      <c r="G3032" s="64">
        <f t="shared" si="821"/>
        <v>464.32478524187263</v>
      </c>
      <c r="H3032" s="64">
        <f t="shared" si="825"/>
        <v>34.36099258223571</v>
      </c>
      <c r="I3032" s="64">
        <f t="shared" si="825"/>
        <v>125.4493465600173</v>
      </c>
      <c r="J3032" s="64">
        <f t="shared" si="825"/>
        <v>89.630773786576839</v>
      </c>
      <c r="K3032" s="64">
        <f t="shared" si="825"/>
        <v>0</v>
      </c>
      <c r="L3032" s="64">
        <f t="shared" si="825"/>
        <v>0</v>
      </c>
      <c r="M3032" s="64">
        <f t="shared" si="825"/>
        <v>14.73916256722722</v>
      </c>
      <c r="N3032" s="64">
        <f t="shared" si="825"/>
        <v>200.14450974581558</v>
      </c>
      <c r="O3032" s="121"/>
      <c r="P3032" s="177">
        <v>2.9750000000000001</v>
      </c>
      <c r="Q3032" s="177">
        <v>30.059756578334049</v>
      </c>
      <c r="R3032" s="177">
        <v>30.059756578334049</v>
      </c>
      <c r="S3032" s="177">
        <v>2.0154130988283905</v>
      </c>
      <c r="T3032" s="177">
        <v>14.46268635943278</v>
      </c>
      <c r="U3032" s="177">
        <v>30.059756578334049</v>
      </c>
      <c r="V3032" s="177">
        <v>30.059756578334049</v>
      </c>
      <c r="W3032" s="177">
        <v>6.166230315430731</v>
      </c>
      <c r="X3032" s="177">
        <v>31.495765024902497</v>
      </c>
      <c r="Y3032" s="177">
        <v>11.494634666666668</v>
      </c>
      <c r="Z3032" s="177">
        <v>0</v>
      </c>
      <c r="AA3032" s="177">
        <v>31.935993909720924</v>
      </c>
      <c r="AB3032" s="177">
        <v>22.878880038149628</v>
      </c>
      <c r="AC3032" s="177">
        <v>25.090609484608855</v>
      </c>
      <c r="AD3032" s="177">
        <v>34.36099258223571</v>
      </c>
      <c r="AE3032" s="177">
        <v>27.734741958869922</v>
      </c>
      <c r="AF3032" s="177">
        <v>14.73916256722722</v>
      </c>
      <c r="AG3032" s="177">
        <v>29.876924595525615</v>
      </c>
      <c r="AH3032" s="177">
        <v>29.876924595525615</v>
      </c>
      <c r="AI3032" s="177">
        <v>29.876924595525615</v>
      </c>
      <c r="AJ3032" s="177">
        <v>29.104875135886317</v>
      </c>
    </row>
    <row r="3033" spans="1:36" hidden="1" outlineLevel="1" x14ac:dyDescent="0.25">
      <c r="A3033" s="190">
        <f t="shared" si="822"/>
        <v>2026</v>
      </c>
      <c r="B3033" s="55">
        <f t="shared" si="823"/>
        <v>6</v>
      </c>
      <c r="C3033" s="55">
        <f t="shared" si="824"/>
        <v>18</v>
      </c>
      <c r="D3033" s="55">
        <f t="shared" si="820"/>
        <v>126</v>
      </c>
      <c r="F3033" s="63">
        <f t="shared" si="811"/>
        <v>46174.749999999956</v>
      </c>
      <c r="G3033" s="64">
        <f t="shared" si="821"/>
        <v>267.68966164415247</v>
      </c>
      <c r="H3033" s="64">
        <f t="shared" si="825"/>
        <v>3.7018028951204158</v>
      </c>
      <c r="I3033" s="64">
        <f t="shared" si="825"/>
        <v>52.431213416653549</v>
      </c>
      <c r="J3033" s="64">
        <f t="shared" si="825"/>
        <v>6.9135527114238364</v>
      </c>
      <c r="K3033" s="64">
        <f t="shared" si="825"/>
        <v>0</v>
      </c>
      <c r="L3033" s="64">
        <f t="shared" si="825"/>
        <v>0</v>
      </c>
      <c r="M3033" s="64">
        <f t="shared" si="825"/>
        <v>16.3668001513382</v>
      </c>
      <c r="N3033" s="64">
        <f t="shared" si="825"/>
        <v>188.27629246961644</v>
      </c>
      <c r="O3033" s="121"/>
      <c r="P3033" s="177">
        <v>2.9750000000000001</v>
      </c>
      <c r="Q3033" s="177">
        <v>26.380862818147122</v>
      </c>
      <c r="R3033" s="177">
        <v>26.380862818147122</v>
      </c>
      <c r="S3033" s="177">
        <v>0.52544270616988664</v>
      </c>
      <c r="T3033" s="177">
        <v>0</v>
      </c>
      <c r="U3033" s="177">
        <v>26.380862818147122</v>
      </c>
      <c r="V3033" s="177">
        <v>26.380862818147122</v>
      </c>
      <c r="W3033" s="177">
        <v>3.0179908786866529</v>
      </c>
      <c r="X3033" s="177">
        <v>15.510858275727287</v>
      </c>
      <c r="Y3033" s="177">
        <v>2.463136</v>
      </c>
      <c r="Z3033" s="177">
        <v>0</v>
      </c>
      <c r="AA3033" s="177">
        <v>33.319327631402167</v>
      </c>
      <c r="AB3033" s="177">
        <v>24.098930629714893</v>
      </c>
      <c r="AC3033" s="177">
        <v>25.334582935910909</v>
      </c>
      <c r="AD3033" s="177">
        <v>3.7018028951204158</v>
      </c>
      <c r="AE3033" s="177">
        <v>14.036306241877103</v>
      </c>
      <c r="AF3033" s="177">
        <v>16.3668001513382</v>
      </c>
      <c r="AG3033" s="177">
        <v>2.3045175704746121</v>
      </c>
      <c r="AH3033" s="177">
        <v>2.3045175704746121</v>
      </c>
      <c r="AI3033" s="177">
        <v>2.3045175704746121</v>
      </c>
      <c r="AJ3033" s="177">
        <v>13.902479314192622</v>
      </c>
    </row>
    <row r="3034" spans="1:36" hidden="1" outlineLevel="1" x14ac:dyDescent="0.25">
      <c r="A3034" s="190">
        <f t="shared" si="822"/>
        <v>2026</v>
      </c>
      <c r="B3034" s="55">
        <f t="shared" si="823"/>
        <v>6</v>
      </c>
      <c r="C3034" s="55">
        <f t="shared" si="824"/>
        <v>19</v>
      </c>
      <c r="D3034" s="55">
        <f t="shared" si="820"/>
        <v>126</v>
      </c>
      <c r="F3034" s="63">
        <f t="shared" si="811"/>
        <v>46174.791666666621</v>
      </c>
      <c r="G3034" s="64">
        <f t="shared" si="821"/>
        <v>198.67307770299269</v>
      </c>
      <c r="H3034" s="64">
        <f t="shared" si="825"/>
        <v>0</v>
      </c>
      <c r="I3034" s="64">
        <f t="shared" si="825"/>
        <v>6.3207330554478789</v>
      </c>
      <c r="J3034" s="64">
        <f t="shared" si="825"/>
        <v>0</v>
      </c>
      <c r="K3034" s="64">
        <f t="shared" si="825"/>
        <v>0</v>
      </c>
      <c r="L3034" s="64">
        <f t="shared" si="825"/>
        <v>0</v>
      </c>
      <c r="M3034" s="64">
        <f t="shared" si="825"/>
        <v>18.446559286591118</v>
      </c>
      <c r="N3034" s="64">
        <f t="shared" si="825"/>
        <v>173.9057853609537</v>
      </c>
      <c r="O3034" s="121"/>
      <c r="P3034" s="177">
        <v>2.9750000000000001</v>
      </c>
      <c r="Q3034" s="177">
        <v>23.742776536332407</v>
      </c>
      <c r="R3034" s="177">
        <v>23.742776536332407</v>
      </c>
      <c r="S3034" s="177">
        <v>0</v>
      </c>
      <c r="T3034" s="177">
        <v>0</v>
      </c>
      <c r="U3034" s="177">
        <v>23.742776536332407</v>
      </c>
      <c r="V3034" s="177">
        <v>23.742776536332407</v>
      </c>
      <c r="W3034" s="177">
        <v>0.33673807230999586</v>
      </c>
      <c r="X3034" s="177">
        <v>0.88137217861643524</v>
      </c>
      <c r="Y3034" s="177">
        <v>0</v>
      </c>
      <c r="Z3034" s="177">
        <v>0</v>
      </c>
      <c r="AA3034" s="177">
        <v>31.549145549191692</v>
      </c>
      <c r="AB3034" s="177">
        <v>25.371759227168624</v>
      </c>
      <c r="AC3034" s="177">
        <v>22.01377443926377</v>
      </c>
      <c r="AD3034" s="177">
        <v>0</v>
      </c>
      <c r="AE3034" s="177">
        <v>2.0809153073167765</v>
      </c>
      <c r="AF3034" s="177">
        <v>18.446559286591118</v>
      </c>
      <c r="AG3034" s="177">
        <v>0</v>
      </c>
      <c r="AH3034" s="177">
        <v>0</v>
      </c>
      <c r="AI3034" s="177">
        <v>0</v>
      </c>
      <c r="AJ3034" s="177">
        <v>4.6707497204671294E-2</v>
      </c>
    </row>
    <row r="3035" spans="1:36" hidden="1" outlineLevel="1" x14ac:dyDescent="0.25">
      <c r="A3035" s="190">
        <f t="shared" si="822"/>
        <v>2026</v>
      </c>
      <c r="B3035" s="55">
        <f t="shared" si="823"/>
        <v>6</v>
      </c>
      <c r="C3035" s="55">
        <f t="shared" si="824"/>
        <v>20</v>
      </c>
      <c r="D3035" s="55">
        <f t="shared" si="820"/>
        <v>126</v>
      </c>
      <c r="F3035" s="63">
        <f t="shared" si="811"/>
        <v>46174.833333333285</v>
      </c>
      <c r="G3035" s="64">
        <f t="shared" si="821"/>
        <v>198.69075158444747</v>
      </c>
      <c r="H3035" s="64">
        <f t="shared" ref="H3035:N3044" si="826">SUMIF($P$6:$AK$6,H$6,$P3035:$AK3035)</f>
        <v>0</v>
      </c>
      <c r="I3035" s="64">
        <f t="shared" si="826"/>
        <v>2.9750000000000001</v>
      </c>
      <c r="J3035" s="64">
        <f t="shared" si="826"/>
        <v>0</v>
      </c>
      <c r="K3035" s="64">
        <f t="shared" si="826"/>
        <v>0</v>
      </c>
      <c r="L3035" s="64">
        <f t="shared" si="826"/>
        <v>0</v>
      </c>
      <c r="M3035" s="64">
        <f t="shared" si="826"/>
        <v>20.797591352529203</v>
      </c>
      <c r="N3035" s="64">
        <f t="shared" si="826"/>
        <v>174.91816023191828</v>
      </c>
      <c r="O3035" s="121"/>
      <c r="P3035" s="177">
        <v>2.9750000000000001</v>
      </c>
      <c r="Q3035" s="177">
        <v>23.773691609947427</v>
      </c>
      <c r="R3035" s="177">
        <v>23.773691609947427</v>
      </c>
      <c r="S3035" s="177">
        <v>0</v>
      </c>
      <c r="T3035" s="177">
        <v>0</v>
      </c>
      <c r="U3035" s="177">
        <v>23.773691609947427</v>
      </c>
      <c r="V3035" s="177">
        <v>23.773691609947427</v>
      </c>
      <c r="W3035" s="177">
        <v>0</v>
      </c>
      <c r="X3035" s="177">
        <v>0</v>
      </c>
      <c r="Y3035" s="177">
        <v>0</v>
      </c>
      <c r="Z3035" s="177">
        <v>0</v>
      </c>
      <c r="AA3035" s="177">
        <v>31.517977496598352</v>
      </c>
      <c r="AB3035" s="177">
        <v>25.281950032616109</v>
      </c>
      <c r="AC3035" s="177">
        <v>23.023466262914116</v>
      </c>
      <c r="AD3035" s="177">
        <v>0</v>
      </c>
      <c r="AE3035" s="177">
        <v>0</v>
      </c>
      <c r="AF3035" s="177">
        <v>20.797591352529203</v>
      </c>
      <c r="AG3035" s="177">
        <v>0</v>
      </c>
      <c r="AH3035" s="177">
        <v>0</v>
      </c>
      <c r="AI3035" s="177">
        <v>0</v>
      </c>
      <c r="AJ3035" s="177">
        <v>0</v>
      </c>
    </row>
    <row r="3036" spans="1:36" hidden="1" outlineLevel="1" x14ac:dyDescent="0.25">
      <c r="A3036" s="190">
        <f t="shared" si="822"/>
        <v>2026</v>
      </c>
      <c r="B3036" s="55">
        <f t="shared" si="823"/>
        <v>6</v>
      </c>
      <c r="C3036" s="55">
        <f t="shared" si="824"/>
        <v>21</v>
      </c>
      <c r="D3036" s="55">
        <f t="shared" si="820"/>
        <v>126</v>
      </c>
      <c r="F3036" s="63">
        <f t="shared" si="811"/>
        <v>46174.874999999949</v>
      </c>
      <c r="G3036" s="64">
        <f t="shared" si="821"/>
        <v>184.86427068591328</v>
      </c>
      <c r="H3036" s="64">
        <f t="shared" si="826"/>
        <v>0</v>
      </c>
      <c r="I3036" s="64">
        <f t="shared" si="826"/>
        <v>2.9750000000000001</v>
      </c>
      <c r="J3036" s="64">
        <f t="shared" si="826"/>
        <v>0</v>
      </c>
      <c r="K3036" s="64">
        <f t="shared" si="826"/>
        <v>0</v>
      </c>
      <c r="L3036" s="64">
        <f t="shared" si="826"/>
        <v>0</v>
      </c>
      <c r="M3036" s="64">
        <f t="shared" si="826"/>
        <v>23.148623418467295</v>
      </c>
      <c r="N3036" s="64">
        <f t="shared" si="826"/>
        <v>158.74064726744598</v>
      </c>
      <c r="O3036" s="121"/>
      <c r="P3036" s="177">
        <v>2.9750000000000001</v>
      </c>
      <c r="Q3036" s="177">
        <v>21.856957045816429</v>
      </c>
      <c r="R3036" s="177">
        <v>21.856957045816429</v>
      </c>
      <c r="S3036" s="177">
        <v>0</v>
      </c>
      <c r="T3036" s="177">
        <v>0</v>
      </c>
      <c r="U3036" s="177">
        <v>21.856957045816429</v>
      </c>
      <c r="V3036" s="177">
        <v>21.856957045816429</v>
      </c>
      <c r="W3036" s="177">
        <v>0</v>
      </c>
      <c r="X3036" s="177">
        <v>0</v>
      </c>
      <c r="Y3036" s="177">
        <v>0</v>
      </c>
      <c r="Z3036" s="177">
        <v>0</v>
      </c>
      <c r="AA3036" s="177">
        <v>29.68306837407016</v>
      </c>
      <c r="AB3036" s="177">
        <v>20.038676942997348</v>
      </c>
      <c r="AC3036" s="177">
        <v>21.591073767112775</v>
      </c>
      <c r="AD3036" s="177">
        <v>0</v>
      </c>
      <c r="AE3036" s="177">
        <v>0</v>
      </c>
      <c r="AF3036" s="177">
        <v>23.148623418467295</v>
      </c>
      <c r="AG3036" s="177">
        <v>0</v>
      </c>
      <c r="AH3036" s="177">
        <v>0</v>
      </c>
      <c r="AI3036" s="177">
        <v>0</v>
      </c>
      <c r="AJ3036" s="177">
        <v>0</v>
      </c>
    </row>
    <row r="3037" spans="1:36" hidden="1" outlineLevel="1" x14ac:dyDescent="0.25">
      <c r="A3037" s="190">
        <f t="shared" si="822"/>
        <v>2026</v>
      </c>
      <c r="B3037" s="55">
        <f t="shared" si="823"/>
        <v>6</v>
      </c>
      <c r="C3037" s="55">
        <f t="shared" si="824"/>
        <v>22</v>
      </c>
      <c r="D3037" s="55">
        <f t="shared" si="820"/>
        <v>126</v>
      </c>
      <c r="F3037" s="63">
        <f t="shared" si="811"/>
        <v>46174.916666666613</v>
      </c>
      <c r="G3037" s="64">
        <f t="shared" si="821"/>
        <v>180.8240093854053</v>
      </c>
      <c r="H3037" s="64">
        <f t="shared" si="826"/>
        <v>0</v>
      </c>
      <c r="I3037" s="64">
        <f t="shared" si="826"/>
        <v>2.9750000000000001</v>
      </c>
      <c r="J3037" s="64">
        <f t="shared" si="826"/>
        <v>0</v>
      </c>
      <c r="K3037" s="64">
        <f t="shared" si="826"/>
        <v>0</v>
      </c>
      <c r="L3037" s="64">
        <f t="shared" si="826"/>
        <v>0</v>
      </c>
      <c r="M3037" s="64">
        <f t="shared" si="826"/>
        <v>24.233715141207945</v>
      </c>
      <c r="N3037" s="64">
        <f t="shared" si="826"/>
        <v>153.61529424419734</v>
      </c>
      <c r="O3037" s="121"/>
      <c r="P3037" s="177">
        <v>2.9750000000000001</v>
      </c>
      <c r="Q3037" s="177">
        <v>20.96041991098096</v>
      </c>
      <c r="R3037" s="177">
        <v>20.96041991098096</v>
      </c>
      <c r="S3037" s="177">
        <v>0</v>
      </c>
      <c r="T3037" s="177">
        <v>0</v>
      </c>
      <c r="U3037" s="177">
        <v>20.96041991098096</v>
      </c>
      <c r="V3037" s="177">
        <v>20.96041991098096</v>
      </c>
      <c r="W3037" s="177">
        <v>0</v>
      </c>
      <c r="X3037" s="177">
        <v>0</v>
      </c>
      <c r="Y3037" s="177">
        <v>0</v>
      </c>
      <c r="Z3037" s="177">
        <v>0</v>
      </c>
      <c r="AA3037" s="177">
        <v>30.282631573022059</v>
      </c>
      <c r="AB3037" s="177">
        <v>19.344915788644464</v>
      </c>
      <c r="AC3037" s="177">
        <v>20.146067238606978</v>
      </c>
      <c r="AD3037" s="177">
        <v>0</v>
      </c>
      <c r="AE3037" s="177">
        <v>0</v>
      </c>
      <c r="AF3037" s="177">
        <v>24.233715141207945</v>
      </c>
      <c r="AG3037" s="177">
        <v>0</v>
      </c>
      <c r="AH3037" s="177">
        <v>0</v>
      </c>
      <c r="AI3037" s="177">
        <v>0</v>
      </c>
      <c r="AJ3037" s="177">
        <v>0</v>
      </c>
    </row>
    <row r="3038" spans="1:36" hidden="1" outlineLevel="1" x14ac:dyDescent="0.25">
      <c r="A3038" s="190">
        <f t="shared" si="822"/>
        <v>2026</v>
      </c>
      <c r="B3038" s="55">
        <f t="shared" si="823"/>
        <v>6</v>
      </c>
      <c r="C3038" s="55">
        <f t="shared" si="824"/>
        <v>23</v>
      </c>
      <c r="D3038" s="55">
        <f t="shared" si="820"/>
        <v>126</v>
      </c>
      <c r="F3038" s="63">
        <f t="shared" si="811"/>
        <v>46174.958333333278</v>
      </c>
      <c r="G3038" s="64">
        <f t="shared" si="821"/>
        <v>173.6212875392805</v>
      </c>
      <c r="H3038" s="64">
        <f t="shared" si="826"/>
        <v>0</v>
      </c>
      <c r="I3038" s="64">
        <f t="shared" si="826"/>
        <v>2.9750000000000001</v>
      </c>
      <c r="J3038" s="64">
        <f t="shared" si="826"/>
        <v>0</v>
      </c>
      <c r="K3038" s="64">
        <f t="shared" si="826"/>
        <v>0</v>
      </c>
      <c r="L3038" s="64">
        <f t="shared" si="826"/>
        <v>0</v>
      </c>
      <c r="M3038" s="64">
        <f t="shared" si="826"/>
        <v>25.680504104862145</v>
      </c>
      <c r="N3038" s="64">
        <f t="shared" si="826"/>
        <v>144.96578343441837</v>
      </c>
      <c r="O3038" s="121"/>
      <c r="P3038" s="177">
        <v>2.9750000000000001</v>
      </c>
      <c r="Q3038" s="177">
        <v>19.074600420464972</v>
      </c>
      <c r="R3038" s="177">
        <v>19.074600420464972</v>
      </c>
      <c r="S3038" s="177">
        <v>0</v>
      </c>
      <c r="T3038" s="177">
        <v>0</v>
      </c>
      <c r="U3038" s="177">
        <v>19.074600420464972</v>
      </c>
      <c r="V3038" s="177">
        <v>19.074600420464972</v>
      </c>
      <c r="W3038" s="177">
        <v>0</v>
      </c>
      <c r="X3038" s="177">
        <v>0</v>
      </c>
      <c r="Y3038" s="177">
        <v>0</v>
      </c>
      <c r="Z3038" s="177">
        <v>0</v>
      </c>
      <c r="AA3038" s="177">
        <v>29.955591905186758</v>
      </c>
      <c r="AB3038" s="177">
        <v>18.149321464595321</v>
      </c>
      <c r="AC3038" s="177">
        <v>20.562468382776412</v>
      </c>
      <c r="AD3038" s="177">
        <v>0</v>
      </c>
      <c r="AE3038" s="177">
        <v>0</v>
      </c>
      <c r="AF3038" s="177">
        <v>25.680504104862145</v>
      </c>
      <c r="AG3038" s="177">
        <v>0</v>
      </c>
      <c r="AH3038" s="177">
        <v>0</v>
      </c>
      <c r="AI3038" s="177">
        <v>0</v>
      </c>
      <c r="AJ3038" s="177">
        <v>0</v>
      </c>
    </row>
    <row r="3039" spans="1:36" hidden="1" outlineLevel="1" x14ac:dyDescent="0.25">
      <c r="A3039" s="190">
        <f t="shared" si="822"/>
        <v>2026</v>
      </c>
      <c r="B3039" s="55">
        <f t="shared" si="823"/>
        <v>7</v>
      </c>
      <c r="C3039" s="55">
        <f t="shared" si="824"/>
        <v>0</v>
      </c>
      <c r="D3039" s="55">
        <f t="shared" si="820"/>
        <v>127</v>
      </c>
      <c r="F3039" s="63">
        <f t="shared" ref="F3039" si="827">EDATE(F3015,1)</f>
        <v>46204</v>
      </c>
      <c r="G3039" s="64">
        <f t="shared" si="821"/>
        <v>129.09781223899313</v>
      </c>
      <c r="H3039" s="64">
        <f t="shared" si="826"/>
        <v>0</v>
      </c>
      <c r="I3039" s="64">
        <f t="shared" si="826"/>
        <v>2.9750000000000001</v>
      </c>
      <c r="J3039" s="64">
        <f t="shared" si="826"/>
        <v>0</v>
      </c>
      <c r="K3039" s="64">
        <f t="shared" si="826"/>
        <v>0</v>
      </c>
      <c r="L3039" s="64">
        <f t="shared" si="826"/>
        <v>0</v>
      </c>
      <c r="M3039" s="64">
        <f t="shared" si="826"/>
        <v>25.411447721950744</v>
      </c>
      <c r="N3039" s="64">
        <f t="shared" si="826"/>
        <v>100.7113645170424</v>
      </c>
      <c r="O3039" s="121"/>
      <c r="P3039" s="177">
        <v>2.9750000000000001</v>
      </c>
      <c r="Q3039" s="177">
        <v>9.9752637531118804</v>
      </c>
      <c r="R3039" s="177">
        <v>9.9752637531118804</v>
      </c>
      <c r="S3039" s="177">
        <v>0</v>
      </c>
      <c r="T3039" s="177">
        <v>0</v>
      </c>
      <c r="U3039" s="177">
        <v>9.9752637531118804</v>
      </c>
      <c r="V3039" s="177">
        <v>9.9752637531118804</v>
      </c>
      <c r="W3039" s="177">
        <v>0</v>
      </c>
      <c r="X3039" s="177">
        <v>0</v>
      </c>
      <c r="Y3039" s="177">
        <v>0</v>
      </c>
      <c r="Z3039" s="177">
        <v>0</v>
      </c>
      <c r="AA3039" s="177">
        <v>25.186470077427622</v>
      </c>
      <c r="AB3039" s="177">
        <v>21.618234679285351</v>
      </c>
      <c r="AC3039" s="177">
        <v>14.005604747881897</v>
      </c>
      <c r="AD3039" s="177">
        <v>0</v>
      </c>
      <c r="AE3039" s="177">
        <v>0</v>
      </c>
      <c r="AF3039" s="177">
        <v>25.411447721950744</v>
      </c>
      <c r="AG3039" s="177">
        <v>0</v>
      </c>
      <c r="AH3039" s="177">
        <v>0</v>
      </c>
      <c r="AI3039" s="177">
        <v>0</v>
      </c>
      <c r="AJ3039" s="177">
        <v>0</v>
      </c>
    </row>
    <row r="3040" spans="1:36" hidden="1" outlineLevel="1" x14ac:dyDescent="0.25">
      <c r="A3040" s="190">
        <f t="shared" si="822"/>
        <v>2026</v>
      </c>
      <c r="B3040" s="55">
        <f t="shared" si="823"/>
        <v>7</v>
      </c>
      <c r="C3040" s="55">
        <f t="shared" si="824"/>
        <v>1</v>
      </c>
      <c r="D3040" s="55">
        <f t="shared" si="820"/>
        <v>127</v>
      </c>
      <c r="F3040" s="63">
        <f t="shared" ref="F3040" si="828">F3039+1/24</f>
        <v>46204.041666666664</v>
      </c>
      <c r="G3040" s="64">
        <f t="shared" si="821"/>
        <v>125.60699113880791</v>
      </c>
      <c r="H3040" s="64">
        <f t="shared" si="826"/>
        <v>0</v>
      </c>
      <c r="I3040" s="64">
        <f t="shared" si="826"/>
        <v>2.9750000000000001</v>
      </c>
      <c r="J3040" s="64">
        <f t="shared" si="826"/>
        <v>0</v>
      </c>
      <c r="K3040" s="64">
        <f t="shared" si="826"/>
        <v>0</v>
      </c>
      <c r="L3040" s="64">
        <f t="shared" si="826"/>
        <v>0</v>
      </c>
      <c r="M3040" s="64">
        <f t="shared" si="826"/>
        <v>25.805423655624402</v>
      </c>
      <c r="N3040" s="64">
        <f t="shared" si="826"/>
        <v>96.82656748318351</v>
      </c>
      <c r="O3040" s="121"/>
      <c r="P3040" s="177">
        <v>2.9750000000000001</v>
      </c>
      <c r="Q3040" s="177">
        <v>9.0272014955847197</v>
      </c>
      <c r="R3040" s="177">
        <v>9.0272014955847197</v>
      </c>
      <c r="S3040" s="177">
        <v>0</v>
      </c>
      <c r="T3040" s="177">
        <v>0</v>
      </c>
      <c r="U3040" s="177">
        <v>9.0272014955847197</v>
      </c>
      <c r="V3040" s="177">
        <v>9.0272014955847197</v>
      </c>
      <c r="W3040" s="177">
        <v>0</v>
      </c>
      <c r="X3040" s="177">
        <v>0</v>
      </c>
      <c r="Y3040" s="177">
        <v>0</v>
      </c>
      <c r="Z3040" s="177">
        <v>0</v>
      </c>
      <c r="AA3040" s="177">
        <v>24.519032484147875</v>
      </c>
      <c r="AB3040" s="177">
        <v>22.740002409651684</v>
      </c>
      <c r="AC3040" s="177">
        <v>13.45872660704508</v>
      </c>
      <c r="AD3040" s="177">
        <v>0</v>
      </c>
      <c r="AE3040" s="177">
        <v>0</v>
      </c>
      <c r="AF3040" s="177">
        <v>25.805423655624402</v>
      </c>
      <c r="AG3040" s="177">
        <v>0</v>
      </c>
      <c r="AH3040" s="177">
        <v>0</v>
      </c>
      <c r="AI3040" s="177">
        <v>0</v>
      </c>
      <c r="AJ3040" s="177">
        <v>0</v>
      </c>
    </row>
    <row r="3041" spans="1:36" hidden="1" outlineLevel="1" x14ac:dyDescent="0.25">
      <c r="A3041" s="190">
        <f t="shared" si="822"/>
        <v>2026</v>
      </c>
      <c r="B3041" s="55">
        <f t="shared" si="823"/>
        <v>7</v>
      </c>
      <c r="C3041" s="55">
        <f t="shared" si="824"/>
        <v>2</v>
      </c>
      <c r="D3041" s="55">
        <f t="shared" si="820"/>
        <v>127</v>
      </c>
      <c r="F3041" s="63">
        <f t="shared" si="811"/>
        <v>46204.083333333328</v>
      </c>
      <c r="G3041" s="64">
        <f t="shared" si="821"/>
        <v>127.67222389669456</v>
      </c>
      <c r="H3041" s="64">
        <f t="shared" si="826"/>
        <v>0</v>
      </c>
      <c r="I3041" s="64">
        <f t="shared" si="826"/>
        <v>2.9750000000000001</v>
      </c>
      <c r="J3041" s="64">
        <f t="shared" si="826"/>
        <v>0</v>
      </c>
      <c r="K3041" s="64">
        <f t="shared" si="826"/>
        <v>0</v>
      </c>
      <c r="L3041" s="64">
        <f t="shared" si="826"/>
        <v>0</v>
      </c>
      <c r="M3041" s="64">
        <f t="shared" si="826"/>
        <v>26.199399589298057</v>
      </c>
      <c r="N3041" s="64">
        <f t="shared" si="826"/>
        <v>98.497824307396499</v>
      </c>
      <c r="O3041" s="121"/>
      <c r="P3041" s="177">
        <v>2.9750000000000001</v>
      </c>
      <c r="Q3041" s="177">
        <v>8.1512744098259287</v>
      </c>
      <c r="R3041" s="177">
        <v>8.1512744098259287</v>
      </c>
      <c r="S3041" s="177">
        <v>0</v>
      </c>
      <c r="T3041" s="177">
        <v>0</v>
      </c>
      <c r="U3041" s="177">
        <v>8.1512744098259287</v>
      </c>
      <c r="V3041" s="177">
        <v>8.1512744098259287</v>
      </c>
      <c r="W3041" s="177">
        <v>0</v>
      </c>
      <c r="X3041" s="177">
        <v>0</v>
      </c>
      <c r="Y3041" s="177">
        <v>0</v>
      </c>
      <c r="Z3041" s="177">
        <v>0</v>
      </c>
      <c r="AA3041" s="177">
        <v>25.959235767993199</v>
      </c>
      <c r="AB3041" s="177">
        <v>24.279700692116492</v>
      </c>
      <c r="AC3041" s="177">
        <v>15.653790207983098</v>
      </c>
      <c r="AD3041" s="177">
        <v>0</v>
      </c>
      <c r="AE3041" s="177">
        <v>0</v>
      </c>
      <c r="AF3041" s="177">
        <v>26.199399589298057</v>
      </c>
      <c r="AG3041" s="177">
        <v>0</v>
      </c>
      <c r="AH3041" s="177">
        <v>0</v>
      </c>
      <c r="AI3041" s="177">
        <v>0</v>
      </c>
      <c r="AJ3041" s="177">
        <v>0</v>
      </c>
    </row>
    <row r="3042" spans="1:36" hidden="1" outlineLevel="1" x14ac:dyDescent="0.25">
      <c r="A3042" s="190">
        <f t="shared" si="822"/>
        <v>2026</v>
      </c>
      <c r="B3042" s="55">
        <f t="shared" si="823"/>
        <v>7</v>
      </c>
      <c r="C3042" s="55">
        <f t="shared" si="824"/>
        <v>3</v>
      </c>
      <c r="D3042" s="55">
        <f t="shared" si="820"/>
        <v>127</v>
      </c>
      <c r="F3042" s="63">
        <f t="shared" si="811"/>
        <v>46204.124999999993</v>
      </c>
      <c r="G3042" s="64">
        <f t="shared" si="821"/>
        <v>125.52464084363442</v>
      </c>
      <c r="H3042" s="64">
        <f t="shared" si="826"/>
        <v>0</v>
      </c>
      <c r="I3042" s="64">
        <f t="shared" si="826"/>
        <v>2.9868899423584061</v>
      </c>
      <c r="J3042" s="64">
        <f t="shared" si="826"/>
        <v>0</v>
      </c>
      <c r="K3042" s="64">
        <f t="shared" si="826"/>
        <v>0</v>
      </c>
      <c r="L3042" s="64">
        <f t="shared" si="826"/>
        <v>0</v>
      </c>
      <c r="M3042" s="64">
        <f t="shared" si="826"/>
        <v>26.002411622461228</v>
      </c>
      <c r="N3042" s="64">
        <f t="shared" si="826"/>
        <v>96.535339278814774</v>
      </c>
      <c r="O3042" s="121"/>
      <c r="P3042" s="177">
        <v>2.9750000000000001</v>
      </c>
      <c r="Q3042" s="177">
        <v>6.8528413179952494</v>
      </c>
      <c r="R3042" s="177">
        <v>6.8528413179952494</v>
      </c>
      <c r="S3042" s="177">
        <v>1.1889942358406179E-2</v>
      </c>
      <c r="T3042" s="177">
        <v>0</v>
      </c>
      <c r="U3042" s="177">
        <v>6.8528413179952494</v>
      </c>
      <c r="V3042" s="177">
        <v>6.8528413179952494</v>
      </c>
      <c r="W3042" s="177">
        <v>0</v>
      </c>
      <c r="X3042" s="177">
        <v>0</v>
      </c>
      <c r="Y3042" s="177">
        <v>0</v>
      </c>
      <c r="Z3042" s="177">
        <v>0</v>
      </c>
      <c r="AA3042" s="177">
        <v>26.19575059375769</v>
      </c>
      <c r="AB3042" s="177">
        <v>25.966947485417087</v>
      </c>
      <c r="AC3042" s="177">
        <v>16.961275927658988</v>
      </c>
      <c r="AD3042" s="177">
        <v>0</v>
      </c>
      <c r="AE3042" s="177">
        <v>0</v>
      </c>
      <c r="AF3042" s="177">
        <v>26.002411622461228</v>
      </c>
      <c r="AG3042" s="177">
        <v>0</v>
      </c>
      <c r="AH3042" s="177">
        <v>0</v>
      </c>
      <c r="AI3042" s="177">
        <v>0</v>
      </c>
      <c r="AJ3042" s="177">
        <v>0</v>
      </c>
    </row>
    <row r="3043" spans="1:36" hidden="1" outlineLevel="1" x14ac:dyDescent="0.25">
      <c r="A3043" s="190">
        <f t="shared" si="822"/>
        <v>2026</v>
      </c>
      <c r="B3043" s="55">
        <f t="shared" si="823"/>
        <v>7</v>
      </c>
      <c r="C3043" s="55">
        <f t="shared" si="824"/>
        <v>4</v>
      </c>
      <c r="D3043" s="55">
        <f t="shared" si="820"/>
        <v>127</v>
      </c>
      <c r="F3043" s="63">
        <f t="shared" si="811"/>
        <v>46204.166666666657</v>
      </c>
      <c r="G3043" s="64">
        <f t="shared" si="821"/>
        <v>137.21390133547447</v>
      </c>
      <c r="H3043" s="64">
        <f t="shared" si="826"/>
        <v>3.1193677713013934</v>
      </c>
      <c r="I3043" s="64">
        <f t="shared" si="826"/>
        <v>11.201239637420942</v>
      </c>
      <c r="J3043" s="64">
        <f t="shared" si="826"/>
        <v>4.4545078194026742</v>
      </c>
      <c r="K3043" s="64">
        <f t="shared" si="826"/>
        <v>0</v>
      </c>
      <c r="L3043" s="64">
        <f t="shared" si="826"/>
        <v>0</v>
      </c>
      <c r="M3043" s="64">
        <f t="shared" si="826"/>
        <v>24.721989838021852</v>
      </c>
      <c r="N3043" s="64">
        <f t="shared" si="826"/>
        <v>93.716796269327631</v>
      </c>
      <c r="O3043" s="121"/>
      <c r="P3043" s="177">
        <v>2.9750000000000001</v>
      </c>
      <c r="Q3043" s="177">
        <v>6.5436905818450875</v>
      </c>
      <c r="R3043" s="177">
        <v>6.5436905818450875</v>
      </c>
      <c r="S3043" s="177">
        <v>1.3694619667709569</v>
      </c>
      <c r="T3043" s="177">
        <v>6.6343496290287538</v>
      </c>
      <c r="U3043" s="177">
        <v>6.5436905818450875</v>
      </c>
      <c r="V3043" s="177">
        <v>6.5436905818450875</v>
      </c>
      <c r="W3043" s="177">
        <v>0.10217564242737252</v>
      </c>
      <c r="X3043" s="177">
        <v>1.429332031664559E-2</v>
      </c>
      <c r="Y3043" s="177">
        <v>0</v>
      </c>
      <c r="Z3043" s="177">
        <v>0</v>
      </c>
      <c r="AA3043" s="177">
        <v>24.495538452221062</v>
      </c>
      <c r="AB3043" s="177">
        <v>25.388935645473516</v>
      </c>
      <c r="AC3043" s="177">
        <v>17.65755984425271</v>
      </c>
      <c r="AD3043" s="177">
        <v>3.1193677713013934</v>
      </c>
      <c r="AE3043" s="177">
        <v>0.10595907887721025</v>
      </c>
      <c r="AF3043" s="177">
        <v>24.721989838021852</v>
      </c>
      <c r="AG3043" s="177">
        <v>1.4848359398008915</v>
      </c>
      <c r="AH3043" s="177">
        <v>1.4848359398008915</v>
      </c>
      <c r="AI3043" s="177">
        <v>1.4848359398008915</v>
      </c>
      <c r="AJ3043" s="177">
        <v>0</v>
      </c>
    </row>
    <row r="3044" spans="1:36" hidden="1" outlineLevel="1" x14ac:dyDescent="0.25">
      <c r="A3044" s="190">
        <f t="shared" si="822"/>
        <v>2026</v>
      </c>
      <c r="B3044" s="55">
        <f t="shared" si="823"/>
        <v>7</v>
      </c>
      <c r="C3044" s="55">
        <f t="shared" si="824"/>
        <v>5</v>
      </c>
      <c r="D3044" s="55">
        <f t="shared" si="820"/>
        <v>127</v>
      </c>
      <c r="F3044" s="63">
        <f t="shared" si="811"/>
        <v>46204.208333333321</v>
      </c>
      <c r="G3044" s="64">
        <f t="shared" si="821"/>
        <v>315.77587497521125</v>
      </c>
      <c r="H3044" s="64">
        <f t="shared" si="826"/>
        <v>43.624020358491705</v>
      </c>
      <c r="I3044" s="64">
        <f t="shared" si="826"/>
        <v>60.354210633835045</v>
      </c>
      <c r="J3044" s="64">
        <f t="shared" si="826"/>
        <v>99.619489323036063</v>
      </c>
      <c r="K3044" s="64">
        <f t="shared" si="826"/>
        <v>0</v>
      </c>
      <c r="L3044" s="64">
        <f t="shared" si="826"/>
        <v>0</v>
      </c>
      <c r="M3044" s="64">
        <f t="shared" si="826"/>
        <v>23.638556020419301</v>
      </c>
      <c r="N3044" s="64">
        <f t="shared" si="826"/>
        <v>88.539598639429116</v>
      </c>
      <c r="O3044" s="121"/>
      <c r="P3044" s="177">
        <v>2.9750000000000001</v>
      </c>
      <c r="Q3044" s="177">
        <v>4.7609213367124879</v>
      </c>
      <c r="R3044" s="177">
        <v>4.7609213367124879</v>
      </c>
      <c r="S3044" s="177">
        <v>5.9031592255266938</v>
      </c>
      <c r="T3044" s="177">
        <v>24.251319022786653</v>
      </c>
      <c r="U3044" s="177">
        <v>4.7609213367124879</v>
      </c>
      <c r="V3044" s="177">
        <v>4.7609213367124879</v>
      </c>
      <c r="W3044" s="177">
        <v>1.849019147217885</v>
      </c>
      <c r="X3044" s="177">
        <v>8.3786366346977204</v>
      </c>
      <c r="Y3044" s="177">
        <v>1.9863999999999999</v>
      </c>
      <c r="Z3044" s="177">
        <v>0</v>
      </c>
      <c r="AA3044" s="177">
        <v>26.103428752447513</v>
      </c>
      <c r="AB3044" s="177">
        <v>22.828742327827424</v>
      </c>
      <c r="AC3044" s="177">
        <v>20.56374221230422</v>
      </c>
      <c r="AD3044" s="177">
        <v>43.624020358491705</v>
      </c>
      <c r="AE3044" s="177">
        <v>10.587161250874198</v>
      </c>
      <c r="AF3044" s="177">
        <v>23.638556020419301</v>
      </c>
      <c r="AG3044" s="177">
        <v>33.206496441012021</v>
      </c>
      <c r="AH3044" s="177">
        <v>33.206496441012021</v>
      </c>
      <c r="AI3044" s="177">
        <v>33.206496441012021</v>
      </c>
      <c r="AJ3044" s="177">
        <v>4.4235153527318891</v>
      </c>
    </row>
    <row r="3045" spans="1:36" hidden="1" outlineLevel="1" x14ac:dyDescent="0.25">
      <c r="A3045" s="190">
        <f t="shared" si="822"/>
        <v>2026</v>
      </c>
      <c r="B3045" s="55">
        <f t="shared" si="823"/>
        <v>7</v>
      </c>
      <c r="C3045" s="55">
        <f t="shared" si="824"/>
        <v>6</v>
      </c>
      <c r="D3045" s="55">
        <f t="shared" si="820"/>
        <v>127</v>
      </c>
      <c r="F3045" s="63">
        <f t="shared" si="811"/>
        <v>46204.249999999985</v>
      </c>
      <c r="G3045" s="64">
        <f t="shared" si="821"/>
        <v>505.42563398329304</v>
      </c>
      <c r="H3045" s="64">
        <f t="shared" ref="H3045:N3054" si="829">SUMIF($P$6:$AK$6,H$6,$P3045:$AK3045)</f>
        <v>66.490746361566934</v>
      </c>
      <c r="I3045" s="64">
        <f t="shared" si="829"/>
        <v>149.22285850991381</v>
      </c>
      <c r="J3045" s="64">
        <f t="shared" si="829"/>
        <v>177.52199647208374</v>
      </c>
      <c r="K3045" s="64">
        <f t="shared" si="829"/>
        <v>0</v>
      </c>
      <c r="L3045" s="64">
        <f t="shared" si="829"/>
        <v>0</v>
      </c>
      <c r="M3045" s="64">
        <f t="shared" si="829"/>
        <v>22.555122202816747</v>
      </c>
      <c r="N3045" s="64">
        <f t="shared" si="829"/>
        <v>89.634910436911824</v>
      </c>
      <c r="O3045" s="121"/>
      <c r="P3045" s="177">
        <v>2.9750000000000001</v>
      </c>
      <c r="Q3045" s="177">
        <v>6.677655900843491</v>
      </c>
      <c r="R3045" s="177">
        <v>6.677655900843491</v>
      </c>
      <c r="S3045" s="177">
        <v>17.064665114583846</v>
      </c>
      <c r="T3045" s="177">
        <v>33.486565124728244</v>
      </c>
      <c r="U3045" s="177">
        <v>6.677655900843491</v>
      </c>
      <c r="V3045" s="177">
        <v>6.677655900843491</v>
      </c>
      <c r="W3045" s="177">
        <v>6.386058838085054</v>
      </c>
      <c r="X3045" s="177">
        <v>30.530101079629596</v>
      </c>
      <c r="Y3045" s="177">
        <v>9.5347200000000001</v>
      </c>
      <c r="Z3045" s="177">
        <v>0</v>
      </c>
      <c r="AA3045" s="177">
        <v>23.963313139312508</v>
      </c>
      <c r="AB3045" s="177">
        <v>19.774820774856295</v>
      </c>
      <c r="AC3045" s="177">
        <v>19.186152919369064</v>
      </c>
      <c r="AD3045" s="177">
        <v>66.490746361566934</v>
      </c>
      <c r="AE3045" s="177">
        <v>27.081195032515172</v>
      </c>
      <c r="AF3045" s="177">
        <v>22.555122202816747</v>
      </c>
      <c r="AG3045" s="177">
        <v>59.173998824027912</v>
      </c>
      <c r="AH3045" s="177">
        <v>59.173998824027912</v>
      </c>
      <c r="AI3045" s="177">
        <v>59.173998824027912</v>
      </c>
      <c r="AJ3045" s="177">
        <v>22.164553320371891</v>
      </c>
    </row>
    <row r="3046" spans="1:36" hidden="1" outlineLevel="1" x14ac:dyDescent="0.25">
      <c r="A3046" s="190">
        <f t="shared" si="822"/>
        <v>2026</v>
      </c>
      <c r="B3046" s="55">
        <f t="shared" si="823"/>
        <v>7</v>
      </c>
      <c r="C3046" s="55">
        <f t="shared" si="824"/>
        <v>7</v>
      </c>
      <c r="D3046" s="55">
        <f t="shared" si="820"/>
        <v>127</v>
      </c>
      <c r="F3046" s="63">
        <f t="shared" si="811"/>
        <v>46204.29166666665</v>
      </c>
      <c r="G3046" s="64">
        <f t="shared" si="821"/>
        <v>599.90270611402661</v>
      </c>
      <c r="H3046" s="64">
        <f t="shared" si="829"/>
        <v>65.777652426211233</v>
      </c>
      <c r="I3046" s="64">
        <f t="shared" si="829"/>
        <v>209.87259781066402</v>
      </c>
      <c r="J3046" s="64">
        <f t="shared" si="829"/>
        <v>196.4950349460369</v>
      </c>
      <c r="K3046" s="64">
        <f t="shared" si="829"/>
        <v>0</v>
      </c>
      <c r="L3046" s="64">
        <f t="shared" si="829"/>
        <v>0</v>
      </c>
      <c r="M3046" s="64">
        <f t="shared" si="829"/>
        <v>18.31988091582496</v>
      </c>
      <c r="N3046" s="64">
        <f t="shared" si="829"/>
        <v>109.43754001528944</v>
      </c>
      <c r="O3046" s="121"/>
      <c r="P3046" s="177">
        <v>2.9750000000000001</v>
      </c>
      <c r="Q3046" s="177">
        <v>10.026788875803575</v>
      </c>
      <c r="R3046" s="177">
        <v>10.026788875803575</v>
      </c>
      <c r="S3046" s="177">
        <v>27.134606055956727</v>
      </c>
      <c r="T3046" s="177">
        <v>36.554927666111908</v>
      </c>
      <c r="U3046" s="177">
        <v>10.026788875803575</v>
      </c>
      <c r="V3046" s="177">
        <v>10.026788875803575</v>
      </c>
      <c r="W3046" s="177">
        <v>8.2560162531544936</v>
      </c>
      <c r="X3046" s="177">
        <v>39.784525012243016</v>
      </c>
      <c r="Y3046" s="177">
        <v>22.247680000000003</v>
      </c>
      <c r="Z3046" s="177">
        <v>0</v>
      </c>
      <c r="AA3046" s="177">
        <v>25.331403303970774</v>
      </c>
      <c r="AB3046" s="177">
        <v>20.976121778145469</v>
      </c>
      <c r="AC3046" s="177">
        <v>23.022859429958892</v>
      </c>
      <c r="AD3046" s="177">
        <v>65.777652426211233</v>
      </c>
      <c r="AE3046" s="177">
        <v>33.75642012703328</v>
      </c>
      <c r="AF3046" s="177">
        <v>18.31988091582496</v>
      </c>
      <c r="AG3046" s="177">
        <v>65.498344982012298</v>
      </c>
      <c r="AH3046" s="177">
        <v>65.498344982012298</v>
      </c>
      <c r="AI3046" s="177">
        <v>65.498344982012298</v>
      </c>
      <c r="AJ3046" s="177">
        <v>39.163422696164588</v>
      </c>
    </row>
    <row r="3047" spans="1:36" hidden="1" outlineLevel="1" x14ac:dyDescent="0.25">
      <c r="A3047" s="190">
        <f t="shared" si="822"/>
        <v>2026</v>
      </c>
      <c r="B3047" s="55">
        <f t="shared" si="823"/>
        <v>7</v>
      </c>
      <c r="C3047" s="55">
        <f t="shared" si="824"/>
        <v>8</v>
      </c>
      <c r="D3047" s="55">
        <f t="shared" si="820"/>
        <v>127</v>
      </c>
      <c r="F3047" s="63">
        <f t="shared" si="811"/>
        <v>46204.333333333314</v>
      </c>
      <c r="G3047" s="64">
        <f t="shared" si="821"/>
        <v>643.36492150025049</v>
      </c>
      <c r="H3047" s="64">
        <f t="shared" si="829"/>
        <v>72.258791308162984</v>
      </c>
      <c r="I3047" s="64">
        <f t="shared" si="829"/>
        <v>240.19107900593133</v>
      </c>
      <c r="J3047" s="64">
        <f t="shared" si="829"/>
        <v>197.67761096316281</v>
      </c>
      <c r="K3047" s="64">
        <f t="shared" si="829"/>
        <v>0</v>
      </c>
      <c r="L3047" s="64">
        <f t="shared" si="829"/>
        <v>0</v>
      </c>
      <c r="M3047" s="64">
        <f t="shared" si="829"/>
        <v>15.365061413272546</v>
      </c>
      <c r="N3047" s="64">
        <f t="shared" si="829"/>
        <v>117.87237880972074</v>
      </c>
      <c r="O3047" s="121"/>
      <c r="P3047" s="177">
        <v>2.9750000000000001</v>
      </c>
      <c r="Q3047" s="177">
        <v>12.870975648385061</v>
      </c>
      <c r="R3047" s="177">
        <v>12.870975648385061</v>
      </c>
      <c r="S3047" s="177">
        <v>34.031317877107391</v>
      </c>
      <c r="T3047" s="177">
        <v>38.157708220614033</v>
      </c>
      <c r="U3047" s="177">
        <v>12.870975648385061</v>
      </c>
      <c r="V3047" s="177">
        <v>12.870975648385061</v>
      </c>
      <c r="W3047" s="177">
        <v>8.5094380596212229</v>
      </c>
      <c r="X3047" s="177">
        <v>42.673809865342612</v>
      </c>
      <c r="Y3047" s="177">
        <v>34.563359999999996</v>
      </c>
      <c r="Z3047" s="177">
        <v>0</v>
      </c>
      <c r="AA3047" s="177">
        <v>24.0923846328877</v>
      </c>
      <c r="AB3047" s="177">
        <v>21.422050163296689</v>
      </c>
      <c r="AC3047" s="177">
        <v>20.8740414199961</v>
      </c>
      <c r="AD3047" s="177">
        <v>72.258791308162984</v>
      </c>
      <c r="AE3047" s="177">
        <v>33.43839416311728</v>
      </c>
      <c r="AF3047" s="177">
        <v>15.365061413272546</v>
      </c>
      <c r="AG3047" s="177">
        <v>65.892536987720931</v>
      </c>
      <c r="AH3047" s="177">
        <v>65.892536987720931</v>
      </c>
      <c r="AI3047" s="177">
        <v>65.892536987720931</v>
      </c>
      <c r="AJ3047" s="177">
        <v>45.842050820128811</v>
      </c>
    </row>
    <row r="3048" spans="1:36" hidden="1" outlineLevel="1" x14ac:dyDescent="0.25">
      <c r="A3048" s="190">
        <f t="shared" si="822"/>
        <v>2026</v>
      </c>
      <c r="B3048" s="55">
        <f t="shared" si="823"/>
        <v>7</v>
      </c>
      <c r="C3048" s="55">
        <f t="shared" si="824"/>
        <v>9</v>
      </c>
      <c r="D3048" s="55">
        <f t="shared" si="820"/>
        <v>127</v>
      </c>
      <c r="F3048" s="63">
        <f t="shared" ref="F3048:F3110" si="830">F3047+1/24</f>
        <v>46204.374999999978</v>
      </c>
      <c r="G3048" s="64">
        <f t="shared" si="821"/>
        <v>655.49685576255888</v>
      </c>
      <c r="H3048" s="64">
        <f t="shared" si="829"/>
        <v>69.1627166553466</v>
      </c>
      <c r="I3048" s="64">
        <f t="shared" si="829"/>
        <v>258.5198741384462</v>
      </c>
      <c r="J3048" s="64">
        <f t="shared" si="829"/>
        <v>197.01754917203749</v>
      </c>
      <c r="K3048" s="64">
        <f t="shared" si="829"/>
        <v>0</v>
      </c>
      <c r="L3048" s="64">
        <f t="shared" si="829"/>
        <v>0</v>
      </c>
      <c r="M3048" s="64">
        <f t="shared" si="829"/>
        <v>12.804217844393786</v>
      </c>
      <c r="N3048" s="64">
        <f t="shared" si="829"/>
        <v>117.99249795233487</v>
      </c>
      <c r="O3048" s="121"/>
      <c r="P3048" s="177">
        <v>2.9750000000000001</v>
      </c>
      <c r="Q3048" s="177">
        <v>14.798015237054404</v>
      </c>
      <c r="R3048" s="177">
        <v>14.798015237054404</v>
      </c>
      <c r="S3048" s="177">
        <v>37.947094333356731</v>
      </c>
      <c r="T3048" s="177">
        <v>38.956082650086039</v>
      </c>
      <c r="U3048" s="177">
        <v>14.798015237054404</v>
      </c>
      <c r="V3048" s="177">
        <v>14.798015237054404</v>
      </c>
      <c r="W3048" s="177">
        <v>8.5656045586529821</v>
      </c>
      <c r="X3048" s="177">
        <v>43.072632210633088</v>
      </c>
      <c r="Y3048" s="177">
        <v>43.303519999999999</v>
      </c>
      <c r="Z3048" s="177">
        <v>0</v>
      </c>
      <c r="AA3048" s="177">
        <v>21.343448999961431</v>
      </c>
      <c r="AB3048" s="177">
        <v>20.112855353398004</v>
      </c>
      <c r="AC3048" s="177">
        <v>17.344132650757821</v>
      </c>
      <c r="AD3048" s="177">
        <v>69.1627166553466</v>
      </c>
      <c r="AE3048" s="177">
        <v>34.203777205682044</v>
      </c>
      <c r="AF3048" s="177">
        <v>12.804217844393786</v>
      </c>
      <c r="AG3048" s="177">
        <v>65.672516390679164</v>
      </c>
      <c r="AH3048" s="177">
        <v>65.672516390679164</v>
      </c>
      <c r="AI3048" s="177">
        <v>65.672516390679164</v>
      </c>
      <c r="AJ3048" s="177">
        <v>49.496163180035296</v>
      </c>
    </row>
    <row r="3049" spans="1:36" hidden="1" outlineLevel="1" x14ac:dyDescent="0.25">
      <c r="A3049" s="190">
        <f t="shared" si="822"/>
        <v>2026</v>
      </c>
      <c r="B3049" s="55">
        <f t="shared" si="823"/>
        <v>7</v>
      </c>
      <c r="C3049" s="55">
        <f t="shared" si="824"/>
        <v>10</v>
      </c>
      <c r="D3049" s="55">
        <f t="shared" si="820"/>
        <v>127</v>
      </c>
      <c r="F3049" s="63">
        <f t="shared" si="830"/>
        <v>46204.416666666642</v>
      </c>
      <c r="G3049" s="64">
        <f t="shared" si="821"/>
        <v>659.94853178192761</v>
      </c>
      <c r="H3049" s="64">
        <f t="shared" si="829"/>
        <v>73.20593823893293</v>
      </c>
      <c r="I3049" s="64">
        <f t="shared" si="829"/>
        <v>264.00330415979329</v>
      </c>
      <c r="J3049" s="64">
        <f t="shared" si="829"/>
        <v>192.30030733852104</v>
      </c>
      <c r="K3049" s="64">
        <f t="shared" si="829"/>
        <v>0</v>
      </c>
      <c r="L3049" s="64">
        <f t="shared" si="829"/>
        <v>0</v>
      </c>
      <c r="M3049" s="64">
        <f t="shared" si="829"/>
        <v>10.834338176025511</v>
      </c>
      <c r="N3049" s="64">
        <f t="shared" si="829"/>
        <v>119.60464386865472</v>
      </c>
      <c r="O3049" s="121"/>
      <c r="P3049" s="177">
        <v>2.9750000000000001</v>
      </c>
      <c r="Q3049" s="177">
        <v>16.766274923877099</v>
      </c>
      <c r="R3049" s="177">
        <v>16.766274923877099</v>
      </c>
      <c r="S3049" s="177">
        <v>37.878019115757617</v>
      </c>
      <c r="T3049" s="177">
        <v>38.585688529320272</v>
      </c>
      <c r="U3049" s="177">
        <v>16.766274923877099</v>
      </c>
      <c r="V3049" s="177">
        <v>16.766274923877099</v>
      </c>
      <c r="W3049" s="177">
        <v>8.7436774132160977</v>
      </c>
      <c r="X3049" s="177">
        <v>42.529746115711824</v>
      </c>
      <c r="Y3049" s="177">
        <v>47.6736</v>
      </c>
      <c r="Z3049" s="177">
        <v>0</v>
      </c>
      <c r="AA3049" s="177">
        <v>18.107302788057982</v>
      </c>
      <c r="AB3049" s="177">
        <v>19.119006348107742</v>
      </c>
      <c r="AC3049" s="177">
        <v>15.313235036980604</v>
      </c>
      <c r="AD3049" s="177">
        <v>73.20593823893293</v>
      </c>
      <c r="AE3049" s="177">
        <v>34.572101812829004</v>
      </c>
      <c r="AF3049" s="177">
        <v>10.834338176025511</v>
      </c>
      <c r="AG3049" s="177">
        <v>64.100102446173679</v>
      </c>
      <c r="AH3049" s="177">
        <v>64.100102446173679</v>
      </c>
      <c r="AI3049" s="177">
        <v>64.100102446173679</v>
      </c>
      <c r="AJ3049" s="177">
        <v>51.045471172958479</v>
      </c>
    </row>
    <row r="3050" spans="1:36" hidden="1" outlineLevel="1" x14ac:dyDescent="0.25">
      <c r="A3050" s="190">
        <f t="shared" si="822"/>
        <v>2026</v>
      </c>
      <c r="B3050" s="55">
        <f t="shared" si="823"/>
        <v>7</v>
      </c>
      <c r="C3050" s="55">
        <f t="shared" si="824"/>
        <v>11</v>
      </c>
      <c r="D3050" s="55">
        <f t="shared" si="820"/>
        <v>127</v>
      </c>
      <c r="F3050" s="63">
        <f t="shared" si="830"/>
        <v>46204.458333333307</v>
      </c>
      <c r="G3050" s="64">
        <f t="shared" si="821"/>
        <v>661.90414076370871</v>
      </c>
      <c r="H3050" s="64">
        <f t="shared" si="829"/>
        <v>72.43964521351694</v>
      </c>
      <c r="I3050" s="64">
        <f t="shared" si="829"/>
        <v>262.95264051127646</v>
      </c>
      <c r="J3050" s="64">
        <f t="shared" si="829"/>
        <v>192.15452252340589</v>
      </c>
      <c r="K3050" s="64">
        <f t="shared" si="829"/>
        <v>0</v>
      </c>
      <c r="L3050" s="64">
        <f t="shared" si="829"/>
        <v>0</v>
      </c>
      <c r="M3050" s="64">
        <f t="shared" si="829"/>
        <v>9.652410375004548</v>
      </c>
      <c r="N3050" s="64">
        <f t="shared" si="829"/>
        <v>124.70492214050483</v>
      </c>
      <c r="O3050" s="121"/>
      <c r="P3050" s="177">
        <v>2.9750000000000001</v>
      </c>
      <c r="Q3050" s="177">
        <v>18.518129095394681</v>
      </c>
      <c r="R3050" s="177">
        <v>18.518129095394681</v>
      </c>
      <c r="S3050" s="177">
        <v>38.040924709830051</v>
      </c>
      <c r="T3050" s="177">
        <v>38.806070480458864</v>
      </c>
      <c r="U3050" s="177">
        <v>18.518129095394681</v>
      </c>
      <c r="V3050" s="177">
        <v>18.518129095394681</v>
      </c>
      <c r="W3050" s="177">
        <v>8.5948169450245082</v>
      </c>
      <c r="X3050" s="177">
        <v>41.789106211477652</v>
      </c>
      <c r="Y3050" s="177">
        <v>46.879039999999996</v>
      </c>
      <c r="Z3050" s="177">
        <v>0</v>
      </c>
      <c r="AA3050" s="177">
        <v>17.491071676017587</v>
      </c>
      <c r="AB3050" s="177">
        <v>17.796088092530013</v>
      </c>
      <c r="AC3050" s="177">
        <v>15.345245990378519</v>
      </c>
      <c r="AD3050" s="177">
        <v>72.43964521351694</v>
      </c>
      <c r="AE3050" s="177">
        <v>35.231403357216124</v>
      </c>
      <c r="AF3050" s="177">
        <v>9.652410375004548</v>
      </c>
      <c r="AG3050" s="177">
        <v>64.051507507801958</v>
      </c>
      <c r="AH3050" s="177">
        <v>64.051507507801958</v>
      </c>
      <c r="AI3050" s="177">
        <v>64.051507507801958</v>
      </c>
      <c r="AJ3050" s="177">
        <v>50.636278807269242</v>
      </c>
    </row>
    <row r="3051" spans="1:36" hidden="1" outlineLevel="1" x14ac:dyDescent="0.25">
      <c r="A3051" s="190">
        <f t="shared" si="822"/>
        <v>2026</v>
      </c>
      <c r="B3051" s="55">
        <f t="shared" si="823"/>
        <v>7</v>
      </c>
      <c r="C3051" s="55">
        <f t="shared" si="824"/>
        <v>12</v>
      </c>
      <c r="D3051" s="55">
        <f t="shared" si="820"/>
        <v>127</v>
      </c>
      <c r="F3051" s="63">
        <f t="shared" si="830"/>
        <v>46204.499999999971</v>
      </c>
      <c r="G3051" s="64">
        <f t="shared" si="821"/>
        <v>654.09546821591493</v>
      </c>
      <c r="H3051" s="64">
        <f t="shared" si="829"/>
        <v>59.08821505587818</v>
      </c>
      <c r="I3051" s="64">
        <f t="shared" si="829"/>
        <v>257.81820619975798</v>
      </c>
      <c r="J3051" s="64">
        <f t="shared" si="829"/>
        <v>186.42280897435384</v>
      </c>
      <c r="K3051" s="64">
        <f t="shared" si="829"/>
        <v>0</v>
      </c>
      <c r="L3051" s="64">
        <f t="shared" si="829"/>
        <v>0</v>
      </c>
      <c r="M3051" s="64">
        <f t="shared" si="829"/>
        <v>8.7659645242388251</v>
      </c>
      <c r="N3051" s="64">
        <f t="shared" si="829"/>
        <v>142.00027346168605</v>
      </c>
      <c r="O3051" s="121"/>
      <c r="P3051" s="177">
        <v>2.9750000000000001</v>
      </c>
      <c r="Q3051" s="177">
        <v>22.166107781966588</v>
      </c>
      <c r="R3051" s="177">
        <v>22.166107781966588</v>
      </c>
      <c r="S3051" s="177">
        <v>37.558678946668216</v>
      </c>
      <c r="T3051" s="177">
        <v>38.915301186088577</v>
      </c>
      <c r="U3051" s="177">
        <v>22.166107781966588</v>
      </c>
      <c r="V3051" s="177">
        <v>22.166107781966588</v>
      </c>
      <c r="W3051" s="177">
        <v>8.543305689909646</v>
      </c>
      <c r="X3051" s="177">
        <v>41.418213580630024</v>
      </c>
      <c r="Y3051" s="177">
        <v>45.289919999999995</v>
      </c>
      <c r="Z3051" s="177">
        <v>0</v>
      </c>
      <c r="AA3051" s="177">
        <v>20.051081726875985</v>
      </c>
      <c r="AB3051" s="177">
        <v>16.596896949564261</v>
      </c>
      <c r="AC3051" s="177">
        <v>16.687863657379427</v>
      </c>
      <c r="AD3051" s="177">
        <v>59.08821505587818</v>
      </c>
      <c r="AE3051" s="177">
        <v>34.251094225320728</v>
      </c>
      <c r="AF3051" s="177">
        <v>8.7659645242388251</v>
      </c>
      <c r="AG3051" s="177">
        <v>62.140936324784612</v>
      </c>
      <c r="AH3051" s="177">
        <v>62.140936324784612</v>
      </c>
      <c r="AI3051" s="177">
        <v>62.140936324784612</v>
      </c>
      <c r="AJ3051" s="177">
        <v>48.866692571140796</v>
      </c>
    </row>
    <row r="3052" spans="1:36" hidden="1" outlineLevel="1" x14ac:dyDescent="0.25">
      <c r="A3052" s="190">
        <f t="shared" si="822"/>
        <v>2026</v>
      </c>
      <c r="B3052" s="55">
        <f t="shared" si="823"/>
        <v>7</v>
      </c>
      <c r="C3052" s="55">
        <f t="shared" si="824"/>
        <v>13</v>
      </c>
      <c r="D3052" s="55">
        <f t="shared" si="820"/>
        <v>127</v>
      </c>
      <c r="F3052" s="63">
        <f t="shared" si="830"/>
        <v>46204.541666666635</v>
      </c>
      <c r="G3052" s="64">
        <f t="shared" si="821"/>
        <v>654.8242820526649</v>
      </c>
      <c r="H3052" s="64">
        <f t="shared" si="829"/>
        <v>63.933482197388201</v>
      </c>
      <c r="I3052" s="64">
        <f t="shared" si="829"/>
        <v>247.68754147825663</v>
      </c>
      <c r="J3052" s="64">
        <f t="shared" si="829"/>
        <v>180.9882240774852</v>
      </c>
      <c r="K3052" s="64">
        <f t="shared" si="829"/>
        <v>0</v>
      </c>
      <c r="L3052" s="64">
        <f t="shared" si="829"/>
        <v>0</v>
      </c>
      <c r="M3052" s="64">
        <f t="shared" si="829"/>
        <v>9.0614464744940637</v>
      </c>
      <c r="N3052" s="64">
        <f t="shared" si="829"/>
        <v>153.15358782504083</v>
      </c>
      <c r="O3052" s="121"/>
      <c r="P3052" s="177">
        <v>2.9750000000000001</v>
      </c>
      <c r="Q3052" s="177">
        <v>23.557286094642315</v>
      </c>
      <c r="R3052" s="177">
        <v>23.557286094642315</v>
      </c>
      <c r="S3052" s="177">
        <v>32.288122750940069</v>
      </c>
      <c r="T3052" s="177">
        <v>35.99710085651013</v>
      </c>
      <c r="U3052" s="177">
        <v>23.557286094642315</v>
      </c>
      <c r="V3052" s="177">
        <v>23.557286094642315</v>
      </c>
      <c r="W3052" s="177">
        <v>8.5169042047662984</v>
      </c>
      <c r="X3052" s="177">
        <v>40.27648483691911</v>
      </c>
      <c r="Y3052" s="177">
        <v>46.084480000000006</v>
      </c>
      <c r="Z3052" s="177">
        <v>0</v>
      </c>
      <c r="AA3052" s="177">
        <v>22.38949818045824</v>
      </c>
      <c r="AB3052" s="177">
        <v>17.537107168847257</v>
      </c>
      <c r="AC3052" s="177">
        <v>18.997838097166074</v>
      </c>
      <c r="AD3052" s="177">
        <v>63.933482197388201</v>
      </c>
      <c r="AE3052" s="177">
        <v>34.580736462296002</v>
      </c>
      <c r="AF3052" s="177">
        <v>9.0614464744940637</v>
      </c>
      <c r="AG3052" s="177">
        <v>60.3294080258284</v>
      </c>
      <c r="AH3052" s="177">
        <v>60.3294080258284</v>
      </c>
      <c r="AI3052" s="177">
        <v>60.3294080258284</v>
      </c>
      <c r="AJ3052" s="177">
        <v>46.968712366825024</v>
      </c>
    </row>
    <row r="3053" spans="1:36" hidden="1" outlineLevel="1" x14ac:dyDescent="0.25">
      <c r="A3053" s="190">
        <f t="shared" si="822"/>
        <v>2026</v>
      </c>
      <c r="B3053" s="55">
        <f t="shared" si="823"/>
        <v>7</v>
      </c>
      <c r="C3053" s="55">
        <f t="shared" si="824"/>
        <v>14</v>
      </c>
      <c r="D3053" s="55">
        <f t="shared" si="820"/>
        <v>127</v>
      </c>
      <c r="F3053" s="63">
        <f t="shared" si="830"/>
        <v>46204.583333333299</v>
      </c>
      <c r="G3053" s="64">
        <f t="shared" si="821"/>
        <v>640.64358105926374</v>
      </c>
      <c r="H3053" s="64">
        <f t="shared" si="829"/>
        <v>64.46428803663629</v>
      </c>
      <c r="I3053" s="64">
        <f t="shared" si="829"/>
        <v>237.24223139065643</v>
      </c>
      <c r="J3053" s="64">
        <f t="shared" si="829"/>
        <v>177.17650652651233</v>
      </c>
      <c r="K3053" s="64">
        <f t="shared" si="829"/>
        <v>0</v>
      </c>
      <c r="L3053" s="64">
        <f t="shared" si="829"/>
        <v>0</v>
      </c>
      <c r="M3053" s="64">
        <f t="shared" si="829"/>
        <v>9.3569284247493059</v>
      </c>
      <c r="N3053" s="64">
        <f t="shared" si="829"/>
        <v>152.40362668070941</v>
      </c>
      <c r="O3053" s="121"/>
      <c r="P3053" s="177">
        <v>2.9750000000000001</v>
      </c>
      <c r="Q3053" s="177">
        <v>22.949289646880324</v>
      </c>
      <c r="R3053" s="177">
        <v>22.949289646880324</v>
      </c>
      <c r="S3053" s="177">
        <v>26.587510863098721</v>
      </c>
      <c r="T3053" s="177">
        <v>34.753521276290279</v>
      </c>
      <c r="U3053" s="177">
        <v>22.949289646880324</v>
      </c>
      <c r="V3053" s="177">
        <v>22.949289646880324</v>
      </c>
      <c r="W3053" s="177">
        <v>7.8791231457408983</v>
      </c>
      <c r="X3053" s="177">
        <v>41.203064709756653</v>
      </c>
      <c r="Y3053" s="177">
        <v>40.522559999999999</v>
      </c>
      <c r="Z3053" s="177">
        <v>0</v>
      </c>
      <c r="AA3053" s="177">
        <v>23.57959467391548</v>
      </c>
      <c r="AB3053" s="177">
        <v>19.234039298343763</v>
      </c>
      <c r="AC3053" s="177">
        <v>17.792834120928855</v>
      </c>
      <c r="AD3053" s="177">
        <v>64.46428803663629</v>
      </c>
      <c r="AE3053" s="177">
        <v>35.793854268904099</v>
      </c>
      <c r="AF3053" s="177">
        <v>9.3569284247493059</v>
      </c>
      <c r="AG3053" s="177">
        <v>59.05883550883744</v>
      </c>
      <c r="AH3053" s="177">
        <v>59.05883550883744</v>
      </c>
      <c r="AI3053" s="177">
        <v>59.05883550883744</v>
      </c>
      <c r="AJ3053" s="177">
        <v>47.527597126865807</v>
      </c>
    </row>
    <row r="3054" spans="1:36" hidden="1" outlineLevel="1" x14ac:dyDescent="0.25">
      <c r="A3054" s="190">
        <f t="shared" si="822"/>
        <v>2026</v>
      </c>
      <c r="B3054" s="55">
        <f t="shared" si="823"/>
        <v>7</v>
      </c>
      <c r="C3054" s="55">
        <f t="shared" si="824"/>
        <v>15</v>
      </c>
      <c r="D3054" s="55">
        <f t="shared" si="820"/>
        <v>127</v>
      </c>
      <c r="F3054" s="63">
        <f t="shared" si="830"/>
        <v>46204.624999999964</v>
      </c>
      <c r="G3054" s="64">
        <f t="shared" si="821"/>
        <v>614.73397804369347</v>
      </c>
      <c r="H3054" s="64">
        <f t="shared" si="829"/>
        <v>68.459992037831967</v>
      </c>
      <c r="I3054" s="64">
        <f t="shared" si="829"/>
        <v>214.18142298480964</v>
      </c>
      <c r="J3054" s="64">
        <f t="shared" si="829"/>
        <v>163.44482716860776</v>
      </c>
      <c r="K3054" s="64">
        <f t="shared" si="829"/>
        <v>0</v>
      </c>
      <c r="L3054" s="64">
        <f t="shared" si="829"/>
        <v>0</v>
      </c>
      <c r="M3054" s="64">
        <f t="shared" si="829"/>
        <v>9.2584344413308912</v>
      </c>
      <c r="N3054" s="64">
        <f t="shared" si="829"/>
        <v>159.38930141111325</v>
      </c>
      <c r="O3054" s="121"/>
      <c r="P3054" s="177">
        <v>2.9750000000000001</v>
      </c>
      <c r="Q3054" s="177">
        <v>23.505760971950622</v>
      </c>
      <c r="R3054" s="177">
        <v>23.505760971950622</v>
      </c>
      <c r="S3054" s="177">
        <v>18.396549017858984</v>
      </c>
      <c r="T3054" s="177">
        <v>32.085171181621966</v>
      </c>
      <c r="U3054" s="177">
        <v>23.505760971950622</v>
      </c>
      <c r="V3054" s="177">
        <v>23.505760971950622</v>
      </c>
      <c r="W3054" s="177">
        <v>7.7087892348744598</v>
      </c>
      <c r="X3054" s="177">
        <v>41.302401588858032</v>
      </c>
      <c r="Y3054" s="177">
        <v>32.974239999999995</v>
      </c>
      <c r="Z3054" s="177">
        <v>0</v>
      </c>
      <c r="AA3054" s="177">
        <v>24.56090462300326</v>
      </c>
      <c r="AB3054" s="177">
        <v>21.162084866428017</v>
      </c>
      <c r="AC3054" s="177">
        <v>19.643268033879483</v>
      </c>
      <c r="AD3054" s="177">
        <v>68.459992037831967</v>
      </c>
      <c r="AE3054" s="177">
        <v>33.217990557934989</v>
      </c>
      <c r="AF3054" s="177">
        <v>9.2584344413308912</v>
      </c>
      <c r="AG3054" s="177">
        <v>54.481609056202586</v>
      </c>
      <c r="AH3054" s="177">
        <v>54.481609056202586</v>
      </c>
      <c r="AI3054" s="177">
        <v>54.481609056202586</v>
      </c>
      <c r="AJ3054" s="177">
        <v>45.521281403661185</v>
      </c>
    </row>
    <row r="3055" spans="1:36" hidden="1" outlineLevel="1" x14ac:dyDescent="0.25">
      <c r="A3055" s="190">
        <f t="shared" si="822"/>
        <v>2026</v>
      </c>
      <c r="B3055" s="55">
        <f t="shared" si="823"/>
        <v>7</v>
      </c>
      <c r="C3055" s="55">
        <f t="shared" si="824"/>
        <v>16</v>
      </c>
      <c r="D3055" s="55">
        <f t="shared" si="820"/>
        <v>127</v>
      </c>
      <c r="F3055" s="63">
        <f t="shared" si="830"/>
        <v>46204.666666666628</v>
      </c>
      <c r="G3055" s="64">
        <f t="shared" si="821"/>
        <v>555.88003805184474</v>
      </c>
      <c r="H3055" s="64">
        <f t="shared" ref="H3055:N3064" si="831">SUMIF($P$6:$AK$6,H$6,$P3055:$AK3055)</f>
        <v>56.221256768806278</v>
      </c>
      <c r="I3055" s="64">
        <f t="shared" si="831"/>
        <v>175.83147787250135</v>
      </c>
      <c r="J3055" s="64">
        <f t="shared" si="831"/>
        <v>147.73091323933079</v>
      </c>
      <c r="K3055" s="64">
        <f t="shared" si="831"/>
        <v>0</v>
      </c>
      <c r="L3055" s="64">
        <f t="shared" si="831"/>
        <v>0</v>
      </c>
      <c r="M3055" s="64">
        <f t="shared" si="831"/>
        <v>10.046386308678201</v>
      </c>
      <c r="N3055" s="64">
        <f t="shared" si="831"/>
        <v>166.05000386252809</v>
      </c>
      <c r="O3055" s="121"/>
      <c r="P3055" s="177">
        <v>2.9750000000000001</v>
      </c>
      <c r="Q3055" s="177">
        <v>23.114170039493747</v>
      </c>
      <c r="R3055" s="177">
        <v>23.114170039493747</v>
      </c>
      <c r="S3055" s="177">
        <v>8.7313822617644465</v>
      </c>
      <c r="T3055" s="177">
        <v>24.908833855493331</v>
      </c>
      <c r="U3055" s="177">
        <v>23.114170039493747</v>
      </c>
      <c r="V3055" s="177">
        <v>23.114170039493747</v>
      </c>
      <c r="W3055" s="177">
        <v>7.2848136937734207</v>
      </c>
      <c r="X3055" s="177">
        <v>39.342260810311295</v>
      </c>
      <c r="Y3055" s="177">
        <v>22.247680000000003</v>
      </c>
      <c r="Z3055" s="177">
        <v>0</v>
      </c>
      <c r="AA3055" s="177">
        <v>30.266088375874499</v>
      </c>
      <c r="AB3055" s="177">
        <v>20.0659570734874</v>
      </c>
      <c r="AC3055" s="177">
        <v>23.261278255191211</v>
      </c>
      <c r="AD3055" s="177">
        <v>56.221256768806278</v>
      </c>
      <c r="AE3055" s="177">
        <v>31.383781465965662</v>
      </c>
      <c r="AF3055" s="177">
        <v>10.046386308678201</v>
      </c>
      <c r="AG3055" s="177">
        <v>49.243637746443596</v>
      </c>
      <c r="AH3055" s="177">
        <v>49.243637746443596</v>
      </c>
      <c r="AI3055" s="177">
        <v>49.243637746443596</v>
      </c>
      <c r="AJ3055" s="177">
        <v>38.95772578519319</v>
      </c>
    </row>
    <row r="3056" spans="1:36" hidden="1" outlineLevel="1" x14ac:dyDescent="0.25">
      <c r="A3056" s="190">
        <f t="shared" si="822"/>
        <v>2026</v>
      </c>
      <c r="B3056" s="55">
        <f t="shared" si="823"/>
        <v>7</v>
      </c>
      <c r="C3056" s="55">
        <f t="shared" si="824"/>
        <v>17</v>
      </c>
      <c r="D3056" s="55">
        <f t="shared" si="820"/>
        <v>127</v>
      </c>
      <c r="F3056" s="63">
        <f t="shared" si="830"/>
        <v>46204.708333333292</v>
      </c>
      <c r="G3056" s="64">
        <f t="shared" si="821"/>
        <v>414.29225814711549</v>
      </c>
      <c r="H3056" s="64">
        <f t="shared" si="831"/>
        <v>34.247539637455993</v>
      </c>
      <c r="I3056" s="64">
        <f t="shared" si="831"/>
        <v>125.01592725720016</v>
      </c>
      <c r="J3056" s="64">
        <f t="shared" si="831"/>
        <v>73.549327876486473</v>
      </c>
      <c r="K3056" s="64">
        <f t="shared" si="831"/>
        <v>0</v>
      </c>
      <c r="L3056" s="64">
        <f t="shared" si="831"/>
        <v>0</v>
      </c>
      <c r="M3056" s="64">
        <f t="shared" si="831"/>
        <v>10.735844192607098</v>
      </c>
      <c r="N3056" s="64">
        <f t="shared" si="831"/>
        <v>170.74361918336575</v>
      </c>
      <c r="O3056" s="121"/>
      <c r="P3056" s="177">
        <v>2.9750000000000001</v>
      </c>
      <c r="Q3056" s="177">
        <v>22.052752512044862</v>
      </c>
      <c r="R3056" s="177">
        <v>22.052752512044862</v>
      </c>
      <c r="S3056" s="177">
        <v>1.71481524835546</v>
      </c>
      <c r="T3056" s="177">
        <v>12.314683538567341</v>
      </c>
      <c r="U3056" s="177">
        <v>22.052752512044862</v>
      </c>
      <c r="V3056" s="177">
        <v>22.052752512044862</v>
      </c>
      <c r="W3056" s="177">
        <v>6.4623132641005512</v>
      </c>
      <c r="X3056" s="177">
        <v>33.476658691567501</v>
      </c>
      <c r="Y3056" s="177">
        <v>10.726560000000001</v>
      </c>
      <c r="Z3056" s="177">
        <v>0</v>
      </c>
      <c r="AA3056" s="177">
        <v>35.332744948106615</v>
      </c>
      <c r="AB3056" s="177">
        <v>22.794711273929138</v>
      </c>
      <c r="AC3056" s="177">
        <v>24.405152913150573</v>
      </c>
      <c r="AD3056" s="177">
        <v>34.247539637455993</v>
      </c>
      <c r="AE3056" s="177">
        <v>26.252084119166803</v>
      </c>
      <c r="AF3056" s="177">
        <v>10.735844192607098</v>
      </c>
      <c r="AG3056" s="177">
        <v>24.516442625495493</v>
      </c>
      <c r="AH3056" s="177">
        <v>24.516442625495493</v>
      </c>
      <c r="AI3056" s="177">
        <v>24.516442625495493</v>
      </c>
      <c r="AJ3056" s="177">
        <v>31.093812395442516</v>
      </c>
    </row>
    <row r="3057" spans="1:36" hidden="1" outlineLevel="1" x14ac:dyDescent="0.25">
      <c r="A3057" s="190">
        <f t="shared" si="822"/>
        <v>2026</v>
      </c>
      <c r="B3057" s="55">
        <f t="shared" si="823"/>
        <v>7</v>
      </c>
      <c r="C3057" s="55">
        <f t="shared" si="824"/>
        <v>18</v>
      </c>
      <c r="D3057" s="55">
        <f t="shared" si="820"/>
        <v>127</v>
      </c>
      <c r="F3057" s="63">
        <f t="shared" si="830"/>
        <v>46204.749999999956</v>
      </c>
      <c r="G3057" s="64">
        <f t="shared" si="821"/>
        <v>226.2344828964201</v>
      </c>
      <c r="H3057" s="64">
        <f t="shared" si="831"/>
        <v>3.298902025304574</v>
      </c>
      <c r="I3057" s="64">
        <f t="shared" si="831"/>
        <v>49.059489460268829</v>
      </c>
      <c r="J3057" s="64">
        <f t="shared" si="831"/>
        <v>4.9273025583689973</v>
      </c>
      <c r="K3057" s="64">
        <f t="shared" si="831"/>
        <v>0</v>
      </c>
      <c r="L3057" s="64">
        <f t="shared" si="831"/>
        <v>0</v>
      </c>
      <c r="M3057" s="64">
        <f t="shared" si="831"/>
        <v>11.425302076535996</v>
      </c>
      <c r="N3057" s="64">
        <f t="shared" si="831"/>
        <v>157.52348677594171</v>
      </c>
      <c r="O3057" s="121"/>
      <c r="P3057" s="177">
        <v>2.9750000000000001</v>
      </c>
      <c r="Q3057" s="177">
        <v>20.754319420214181</v>
      </c>
      <c r="R3057" s="177">
        <v>20.754319420214181</v>
      </c>
      <c r="S3057" s="177">
        <v>0.40979069545969665</v>
      </c>
      <c r="T3057" s="177">
        <v>0</v>
      </c>
      <c r="U3057" s="177">
        <v>20.754319420214181</v>
      </c>
      <c r="V3057" s="177">
        <v>20.754319420214181</v>
      </c>
      <c r="W3057" s="177">
        <v>2.8866247654550534</v>
      </c>
      <c r="X3057" s="177">
        <v>14.8049918430763</v>
      </c>
      <c r="Y3057" s="177">
        <v>2.38368</v>
      </c>
      <c r="Z3057" s="177">
        <v>0</v>
      </c>
      <c r="AA3057" s="177">
        <v>27.885372126049084</v>
      </c>
      <c r="AB3057" s="177">
        <v>26.99761135628998</v>
      </c>
      <c r="AC3057" s="177">
        <v>19.623225612745916</v>
      </c>
      <c r="AD3057" s="177">
        <v>3.298902025304574</v>
      </c>
      <c r="AE3057" s="177">
        <v>11.695253117087518</v>
      </c>
      <c r="AF3057" s="177">
        <v>11.425302076535996</v>
      </c>
      <c r="AG3057" s="177">
        <v>1.6424341861229992</v>
      </c>
      <c r="AH3057" s="177">
        <v>1.6424341861229992</v>
      </c>
      <c r="AI3057" s="177">
        <v>1.6424341861229992</v>
      </c>
      <c r="AJ3057" s="177">
        <v>13.904149039190257</v>
      </c>
    </row>
    <row r="3058" spans="1:36" hidden="1" outlineLevel="1" x14ac:dyDescent="0.25">
      <c r="A3058" s="190">
        <f t="shared" si="822"/>
        <v>2026</v>
      </c>
      <c r="B3058" s="55">
        <f t="shared" si="823"/>
        <v>7</v>
      </c>
      <c r="C3058" s="55">
        <f t="shared" si="824"/>
        <v>19</v>
      </c>
      <c r="D3058" s="55">
        <f t="shared" si="820"/>
        <v>127</v>
      </c>
      <c r="F3058" s="63">
        <f t="shared" si="830"/>
        <v>46204.791666666621</v>
      </c>
      <c r="G3058" s="64">
        <f t="shared" si="821"/>
        <v>172.4450267514911</v>
      </c>
      <c r="H3058" s="64">
        <f t="shared" si="831"/>
        <v>0</v>
      </c>
      <c r="I3058" s="64">
        <f t="shared" si="831"/>
        <v>5.1456178671524331</v>
      </c>
      <c r="J3058" s="64">
        <f t="shared" si="831"/>
        <v>0</v>
      </c>
      <c r="K3058" s="64">
        <f t="shared" si="831"/>
        <v>0</v>
      </c>
      <c r="L3058" s="64">
        <f t="shared" si="831"/>
        <v>0</v>
      </c>
      <c r="M3058" s="64">
        <f t="shared" si="831"/>
        <v>14.478615562506821</v>
      </c>
      <c r="N3058" s="64">
        <f t="shared" si="831"/>
        <v>152.82079332183184</v>
      </c>
      <c r="O3058" s="121"/>
      <c r="P3058" s="177">
        <v>2.9750000000000001</v>
      </c>
      <c r="Q3058" s="177">
        <v>20.362728487757316</v>
      </c>
      <c r="R3058" s="177">
        <v>20.362728487757316</v>
      </c>
      <c r="S3058" s="177">
        <v>0</v>
      </c>
      <c r="T3058" s="177">
        <v>0</v>
      </c>
      <c r="U3058" s="177">
        <v>20.362728487757316</v>
      </c>
      <c r="V3058" s="177">
        <v>20.362728487757316</v>
      </c>
      <c r="W3058" s="177">
        <v>0.27562863229421175</v>
      </c>
      <c r="X3058" s="177">
        <v>0.54569191232938707</v>
      </c>
      <c r="Y3058" s="177">
        <v>0</v>
      </c>
      <c r="Z3058" s="177">
        <v>0</v>
      </c>
      <c r="AA3058" s="177">
        <v>24.389482204814378</v>
      </c>
      <c r="AB3058" s="177">
        <v>29.750100633139105</v>
      </c>
      <c r="AC3058" s="177">
        <v>17.230296532849085</v>
      </c>
      <c r="AD3058" s="177">
        <v>0</v>
      </c>
      <c r="AE3058" s="177">
        <v>1.2812272342251647</v>
      </c>
      <c r="AF3058" s="177">
        <v>14.478615562506821</v>
      </c>
      <c r="AG3058" s="177">
        <v>0</v>
      </c>
      <c r="AH3058" s="177">
        <v>0</v>
      </c>
      <c r="AI3058" s="177">
        <v>0</v>
      </c>
      <c r="AJ3058" s="177">
        <v>6.8070088303668869E-2</v>
      </c>
    </row>
    <row r="3059" spans="1:36" hidden="1" outlineLevel="1" x14ac:dyDescent="0.25">
      <c r="A3059" s="190">
        <f t="shared" si="822"/>
        <v>2026</v>
      </c>
      <c r="B3059" s="55">
        <f t="shared" si="823"/>
        <v>7</v>
      </c>
      <c r="C3059" s="55">
        <f t="shared" si="824"/>
        <v>20</v>
      </c>
      <c r="D3059" s="55">
        <f t="shared" si="820"/>
        <v>127</v>
      </c>
      <c r="F3059" s="63">
        <f t="shared" si="830"/>
        <v>46204.833333333285</v>
      </c>
      <c r="G3059" s="64">
        <f t="shared" si="821"/>
        <v>172.26716342370781</v>
      </c>
      <c r="H3059" s="64">
        <f t="shared" si="831"/>
        <v>0</v>
      </c>
      <c r="I3059" s="64">
        <f t="shared" si="831"/>
        <v>2.9750000000000001</v>
      </c>
      <c r="J3059" s="64">
        <f t="shared" si="831"/>
        <v>0</v>
      </c>
      <c r="K3059" s="64">
        <f t="shared" si="831"/>
        <v>0</v>
      </c>
      <c r="L3059" s="64">
        <f t="shared" si="831"/>
        <v>0</v>
      </c>
      <c r="M3059" s="64">
        <f t="shared" si="831"/>
        <v>17.728917015314472</v>
      </c>
      <c r="N3059" s="64">
        <f t="shared" si="831"/>
        <v>151.56324640839333</v>
      </c>
      <c r="O3059" s="121"/>
      <c r="P3059" s="177">
        <v>2.9750000000000001</v>
      </c>
      <c r="Q3059" s="177">
        <v>20.094797849760504</v>
      </c>
      <c r="R3059" s="177">
        <v>20.094797849760504</v>
      </c>
      <c r="S3059" s="177">
        <v>0</v>
      </c>
      <c r="T3059" s="177">
        <v>0</v>
      </c>
      <c r="U3059" s="177">
        <v>20.094797849760504</v>
      </c>
      <c r="V3059" s="177">
        <v>20.094797849760504</v>
      </c>
      <c r="W3059" s="177">
        <v>0</v>
      </c>
      <c r="X3059" s="177">
        <v>0</v>
      </c>
      <c r="Y3059" s="177">
        <v>0</v>
      </c>
      <c r="Z3059" s="177">
        <v>0</v>
      </c>
      <c r="AA3059" s="177">
        <v>25.469067320759883</v>
      </c>
      <c r="AB3059" s="177">
        <v>28.8005903491769</v>
      </c>
      <c r="AC3059" s="177">
        <v>16.914397339414524</v>
      </c>
      <c r="AD3059" s="177">
        <v>0</v>
      </c>
      <c r="AE3059" s="177">
        <v>0</v>
      </c>
      <c r="AF3059" s="177">
        <v>17.728917015314472</v>
      </c>
      <c r="AG3059" s="177">
        <v>0</v>
      </c>
      <c r="AH3059" s="177">
        <v>0</v>
      </c>
      <c r="AI3059" s="177">
        <v>0</v>
      </c>
      <c r="AJ3059" s="177">
        <v>0</v>
      </c>
    </row>
    <row r="3060" spans="1:36" hidden="1" outlineLevel="1" x14ac:dyDescent="0.25">
      <c r="A3060" s="190">
        <f t="shared" si="822"/>
        <v>2026</v>
      </c>
      <c r="B3060" s="55">
        <f t="shared" si="823"/>
        <v>7</v>
      </c>
      <c r="C3060" s="55">
        <f t="shared" si="824"/>
        <v>21</v>
      </c>
      <c r="D3060" s="55">
        <f t="shared" si="820"/>
        <v>127</v>
      </c>
      <c r="F3060" s="63">
        <f t="shared" si="830"/>
        <v>46204.874999999949</v>
      </c>
      <c r="G3060" s="64">
        <f t="shared" si="821"/>
        <v>157.53180997832862</v>
      </c>
      <c r="H3060" s="64">
        <f t="shared" si="831"/>
        <v>0</v>
      </c>
      <c r="I3060" s="64">
        <f t="shared" si="831"/>
        <v>2.9750000000000001</v>
      </c>
      <c r="J3060" s="64">
        <f t="shared" si="831"/>
        <v>0</v>
      </c>
      <c r="K3060" s="64">
        <f t="shared" si="831"/>
        <v>0</v>
      </c>
      <c r="L3060" s="64">
        <f t="shared" si="831"/>
        <v>0</v>
      </c>
      <c r="M3060" s="64">
        <f t="shared" si="831"/>
        <v>19.403314733427507</v>
      </c>
      <c r="N3060" s="64">
        <f t="shared" si="831"/>
        <v>135.15349524490111</v>
      </c>
      <c r="O3060" s="121"/>
      <c r="P3060" s="177">
        <v>2.9750000000000001</v>
      </c>
      <c r="Q3060" s="177">
        <v>17.755557279557614</v>
      </c>
      <c r="R3060" s="177">
        <v>17.755557279557614</v>
      </c>
      <c r="S3060" s="177">
        <v>0</v>
      </c>
      <c r="T3060" s="177">
        <v>0</v>
      </c>
      <c r="U3060" s="177">
        <v>17.755557279557614</v>
      </c>
      <c r="V3060" s="177">
        <v>17.755557279557614</v>
      </c>
      <c r="W3060" s="177">
        <v>0</v>
      </c>
      <c r="X3060" s="177">
        <v>0</v>
      </c>
      <c r="Y3060" s="177">
        <v>0</v>
      </c>
      <c r="Z3060" s="177">
        <v>0</v>
      </c>
      <c r="AA3060" s="177">
        <v>22.498517094585459</v>
      </c>
      <c r="AB3060" s="177">
        <v>26.898069908197961</v>
      </c>
      <c r="AC3060" s="177">
        <v>14.734679123887238</v>
      </c>
      <c r="AD3060" s="177">
        <v>0</v>
      </c>
      <c r="AE3060" s="177">
        <v>0</v>
      </c>
      <c r="AF3060" s="177">
        <v>19.403314733427507</v>
      </c>
      <c r="AG3060" s="177">
        <v>0</v>
      </c>
      <c r="AH3060" s="177">
        <v>0</v>
      </c>
      <c r="AI3060" s="177">
        <v>0</v>
      </c>
      <c r="AJ3060" s="177">
        <v>0</v>
      </c>
    </row>
    <row r="3061" spans="1:36" hidden="1" outlineLevel="1" x14ac:dyDescent="0.25">
      <c r="A3061" s="190">
        <f t="shared" si="822"/>
        <v>2026</v>
      </c>
      <c r="B3061" s="55">
        <f t="shared" si="823"/>
        <v>7</v>
      </c>
      <c r="C3061" s="55">
        <f t="shared" si="824"/>
        <v>22</v>
      </c>
      <c r="D3061" s="55">
        <f t="shared" si="820"/>
        <v>127</v>
      </c>
      <c r="F3061" s="63">
        <f t="shared" si="830"/>
        <v>46204.916666666613</v>
      </c>
      <c r="G3061" s="64">
        <f t="shared" si="821"/>
        <v>143.92032154817838</v>
      </c>
      <c r="H3061" s="64">
        <f t="shared" si="831"/>
        <v>0</v>
      </c>
      <c r="I3061" s="64">
        <f t="shared" si="831"/>
        <v>2.9750000000000001</v>
      </c>
      <c r="J3061" s="64">
        <f t="shared" si="831"/>
        <v>0</v>
      </c>
      <c r="K3061" s="64">
        <f t="shared" si="831"/>
        <v>0</v>
      </c>
      <c r="L3061" s="64">
        <f t="shared" si="831"/>
        <v>0</v>
      </c>
      <c r="M3061" s="64">
        <f t="shared" si="831"/>
        <v>20.979218468122131</v>
      </c>
      <c r="N3061" s="64">
        <f t="shared" si="831"/>
        <v>119.96610308005626</v>
      </c>
      <c r="O3061" s="121"/>
      <c r="P3061" s="177">
        <v>2.9750000000000001</v>
      </c>
      <c r="Q3061" s="177">
        <v>15.684247347351533</v>
      </c>
      <c r="R3061" s="177">
        <v>15.684247347351533</v>
      </c>
      <c r="S3061" s="177">
        <v>0</v>
      </c>
      <c r="T3061" s="177">
        <v>0</v>
      </c>
      <c r="U3061" s="177">
        <v>15.684247347351533</v>
      </c>
      <c r="V3061" s="177">
        <v>15.684247347351533</v>
      </c>
      <c r="W3061" s="177">
        <v>0</v>
      </c>
      <c r="X3061" s="177">
        <v>0</v>
      </c>
      <c r="Y3061" s="177">
        <v>0</v>
      </c>
      <c r="Z3061" s="177">
        <v>0</v>
      </c>
      <c r="AA3061" s="177">
        <v>22.338682886097196</v>
      </c>
      <c r="AB3061" s="177">
        <v>23.706671926123953</v>
      </c>
      <c r="AC3061" s="177">
        <v>11.183758878428966</v>
      </c>
      <c r="AD3061" s="177">
        <v>0</v>
      </c>
      <c r="AE3061" s="177">
        <v>0</v>
      </c>
      <c r="AF3061" s="177">
        <v>20.979218468122131</v>
      </c>
      <c r="AG3061" s="177">
        <v>0</v>
      </c>
      <c r="AH3061" s="177">
        <v>0</v>
      </c>
      <c r="AI3061" s="177">
        <v>0</v>
      </c>
      <c r="AJ3061" s="177">
        <v>0</v>
      </c>
    </row>
    <row r="3062" spans="1:36" hidden="1" outlineLevel="1" x14ac:dyDescent="0.25">
      <c r="A3062" s="190">
        <f t="shared" si="822"/>
        <v>2026</v>
      </c>
      <c r="B3062" s="55">
        <f t="shared" si="823"/>
        <v>7</v>
      </c>
      <c r="C3062" s="55">
        <f t="shared" si="824"/>
        <v>23</v>
      </c>
      <c r="D3062" s="55">
        <f t="shared" si="820"/>
        <v>127</v>
      </c>
      <c r="F3062" s="63">
        <f t="shared" si="830"/>
        <v>46204.958333333278</v>
      </c>
      <c r="G3062" s="64">
        <f t="shared" si="821"/>
        <v>133.66703997711011</v>
      </c>
      <c r="H3062" s="64">
        <f t="shared" si="831"/>
        <v>0</v>
      </c>
      <c r="I3062" s="64">
        <f t="shared" si="831"/>
        <v>2.9750000000000001</v>
      </c>
      <c r="J3062" s="64">
        <f t="shared" si="831"/>
        <v>0</v>
      </c>
      <c r="K3062" s="64">
        <f t="shared" si="831"/>
        <v>0</v>
      </c>
      <c r="L3062" s="64">
        <f t="shared" si="831"/>
        <v>0</v>
      </c>
      <c r="M3062" s="64">
        <f t="shared" si="831"/>
        <v>23.737050003837716</v>
      </c>
      <c r="N3062" s="64">
        <f t="shared" si="831"/>
        <v>106.95498997327238</v>
      </c>
      <c r="O3062" s="121"/>
      <c r="P3062" s="177">
        <v>2.9750000000000001</v>
      </c>
      <c r="Q3062" s="177">
        <v>11.891998317242884</v>
      </c>
      <c r="R3062" s="177">
        <v>11.891998317242884</v>
      </c>
      <c r="S3062" s="177">
        <v>0</v>
      </c>
      <c r="T3062" s="177">
        <v>0</v>
      </c>
      <c r="U3062" s="177">
        <v>11.891998317242884</v>
      </c>
      <c r="V3062" s="177">
        <v>11.891998317242884</v>
      </c>
      <c r="W3062" s="177">
        <v>0</v>
      </c>
      <c r="X3062" s="177">
        <v>0</v>
      </c>
      <c r="Y3062" s="177">
        <v>0</v>
      </c>
      <c r="Z3062" s="177">
        <v>0</v>
      </c>
      <c r="AA3062" s="177">
        <v>24.184584758814076</v>
      </c>
      <c r="AB3062" s="177">
        <v>22.073171457082235</v>
      </c>
      <c r="AC3062" s="177">
        <v>13.12924048840453</v>
      </c>
      <c r="AD3062" s="177">
        <v>0</v>
      </c>
      <c r="AE3062" s="177">
        <v>0</v>
      </c>
      <c r="AF3062" s="177">
        <v>23.737050003837716</v>
      </c>
      <c r="AG3062" s="177">
        <v>0</v>
      </c>
      <c r="AH3062" s="177">
        <v>0</v>
      </c>
      <c r="AI3062" s="177">
        <v>0</v>
      </c>
      <c r="AJ3062" s="177">
        <v>0</v>
      </c>
    </row>
    <row r="3063" spans="1:36" hidden="1" outlineLevel="1" x14ac:dyDescent="0.25">
      <c r="A3063" s="190">
        <f t="shared" si="822"/>
        <v>2026</v>
      </c>
      <c r="B3063" s="55">
        <f t="shared" si="823"/>
        <v>8</v>
      </c>
      <c r="C3063" s="55">
        <f t="shared" si="824"/>
        <v>0</v>
      </c>
      <c r="D3063" s="55">
        <f t="shared" si="820"/>
        <v>128</v>
      </c>
      <c r="F3063" s="63">
        <f t="shared" ref="F3063" si="832">EDATE(F3039,1)</f>
        <v>46235</v>
      </c>
      <c r="G3063" s="64">
        <f t="shared" si="821"/>
        <v>130.74210576238056</v>
      </c>
      <c r="H3063" s="64">
        <f t="shared" si="831"/>
        <v>0</v>
      </c>
      <c r="I3063" s="64">
        <f t="shared" si="831"/>
        <v>2.9750000000000001</v>
      </c>
      <c r="J3063" s="64">
        <f t="shared" si="831"/>
        <v>0</v>
      </c>
      <c r="K3063" s="64">
        <f t="shared" si="831"/>
        <v>0</v>
      </c>
      <c r="L3063" s="64">
        <f t="shared" si="831"/>
        <v>0</v>
      </c>
      <c r="M3063" s="64">
        <f t="shared" si="831"/>
        <v>22.40034084082135</v>
      </c>
      <c r="N3063" s="64">
        <f t="shared" si="831"/>
        <v>105.36676492155921</v>
      </c>
      <c r="O3063" s="121"/>
      <c r="P3063" s="177">
        <v>2.9750000000000001</v>
      </c>
      <c r="Q3063" s="177">
        <v>10.4595999064138</v>
      </c>
      <c r="R3063" s="177">
        <v>10.4595999064138</v>
      </c>
      <c r="S3063" s="177">
        <v>0</v>
      </c>
      <c r="T3063" s="177">
        <v>0</v>
      </c>
      <c r="U3063" s="177">
        <v>10.4595999064138</v>
      </c>
      <c r="V3063" s="177">
        <v>10.4595999064138</v>
      </c>
      <c r="W3063" s="177">
        <v>0</v>
      </c>
      <c r="X3063" s="177">
        <v>0</v>
      </c>
      <c r="Y3063" s="177">
        <v>0</v>
      </c>
      <c r="Z3063" s="177">
        <v>0</v>
      </c>
      <c r="AA3063" s="177">
        <v>24.414431296543793</v>
      </c>
      <c r="AB3063" s="177">
        <v>24.184194509210052</v>
      </c>
      <c r="AC3063" s="177">
        <v>14.929739490150173</v>
      </c>
      <c r="AD3063" s="177">
        <v>0</v>
      </c>
      <c r="AE3063" s="177">
        <v>0</v>
      </c>
      <c r="AF3063" s="177">
        <v>22.40034084082135</v>
      </c>
      <c r="AG3063" s="177">
        <v>0</v>
      </c>
      <c r="AH3063" s="177">
        <v>0</v>
      </c>
      <c r="AI3063" s="177">
        <v>0</v>
      </c>
      <c r="AJ3063" s="177">
        <v>0</v>
      </c>
    </row>
    <row r="3064" spans="1:36" hidden="1" outlineLevel="1" x14ac:dyDescent="0.25">
      <c r="A3064" s="190">
        <f t="shared" si="822"/>
        <v>2026</v>
      </c>
      <c r="B3064" s="55">
        <f t="shared" si="823"/>
        <v>8</v>
      </c>
      <c r="C3064" s="55">
        <f t="shared" si="824"/>
        <v>1</v>
      </c>
      <c r="D3064" s="55">
        <f t="shared" si="820"/>
        <v>128</v>
      </c>
      <c r="F3064" s="63">
        <f t="shared" ref="F3064" si="833">F3063+1/24</f>
        <v>46235.041666666664</v>
      </c>
      <c r="G3064" s="64">
        <f t="shared" si="821"/>
        <v>126.92375483945914</v>
      </c>
      <c r="H3064" s="64">
        <f t="shared" si="831"/>
        <v>0</v>
      </c>
      <c r="I3064" s="64">
        <f t="shared" si="831"/>
        <v>2.9750000000000001</v>
      </c>
      <c r="J3064" s="64">
        <f t="shared" si="831"/>
        <v>0</v>
      </c>
      <c r="K3064" s="64">
        <f t="shared" si="831"/>
        <v>0</v>
      </c>
      <c r="L3064" s="64">
        <f t="shared" si="831"/>
        <v>0</v>
      </c>
      <c r="M3064" s="64">
        <f t="shared" si="831"/>
        <v>22.40034084082135</v>
      </c>
      <c r="N3064" s="64">
        <f t="shared" si="831"/>
        <v>101.54841399863778</v>
      </c>
      <c r="O3064" s="121"/>
      <c r="P3064" s="177">
        <v>2.9750000000000001</v>
      </c>
      <c r="Q3064" s="177">
        <v>8.8004909557412656</v>
      </c>
      <c r="R3064" s="177">
        <v>8.8004909557412656</v>
      </c>
      <c r="S3064" s="177">
        <v>0</v>
      </c>
      <c r="T3064" s="177">
        <v>0</v>
      </c>
      <c r="U3064" s="177">
        <v>8.8004909557412656</v>
      </c>
      <c r="V3064" s="177">
        <v>8.8004909557412656</v>
      </c>
      <c r="W3064" s="177">
        <v>0</v>
      </c>
      <c r="X3064" s="177">
        <v>0</v>
      </c>
      <c r="Y3064" s="177">
        <v>0</v>
      </c>
      <c r="Z3064" s="177">
        <v>0</v>
      </c>
      <c r="AA3064" s="177">
        <v>23.62880199493074</v>
      </c>
      <c r="AB3064" s="177">
        <v>26.058622117369978</v>
      </c>
      <c r="AC3064" s="177">
        <v>16.659026063372004</v>
      </c>
      <c r="AD3064" s="177">
        <v>0</v>
      </c>
      <c r="AE3064" s="177">
        <v>0</v>
      </c>
      <c r="AF3064" s="177">
        <v>22.40034084082135</v>
      </c>
      <c r="AG3064" s="177">
        <v>0</v>
      </c>
      <c r="AH3064" s="177">
        <v>0</v>
      </c>
      <c r="AI3064" s="177">
        <v>0</v>
      </c>
      <c r="AJ3064" s="177">
        <v>0</v>
      </c>
    </row>
    <row r="3065" spans="1:36" hidden="1" outlineLevel="1" x14ac:dyDescent="0.25">
      <c r="A3065" s="190">
        <f t="shared" si="822"/>
        <v>2026</v>
      </c>
      <c r="B3065" s="55">
        <f t="shared" si="823"/>
        <v>8</v>
      </c>
      <c r="C3065" s="55">
        <f t="shared" si="824"/>
        <v>2</v>
      </c>
      <c r="D3065" s="55">
        <f t="shared" si="820"/>
        <v>128</v>
      </c>
      <c r="F3065" s="63">
        <f t="shared" si="830"/>
        <v>46235.083333333328</v>
      </c>
      <c r="G3065" s="64">
        <f t="shared" si="821"/>
        <v>135.05200226971328</v>
      </c>
      <c r="H3065" s="64">
        <f t="shared" ref="H3065:N3074" si="834">SUMIF($P$6:$AK$6,H$6,$P3065:$AK3065)</f>
        <v>0</v>
      </c>
      <c r="I3065" s="64">
        <f t="shared" si="834"/>
        <v>2.9750000000000001</v>
      </c>
      <c r="J3065" s="64">
        <f t="shared" si="834"/>
        <v>0</v>
      </c>
      <c r="K3065" s="64">
        <f t="shared" si="834"/>
        <v>0</v>
      </c>
      <c r="L3065" s="64">
        <f t="shared" si="834"/>
        <v>0</v>
      </c>
      <c r="M3065" s="64">
        <f t="shared" si="834"/>
        <v>21.950534799841009</v>
      </c>
      <c r="N3065" s="64">
        <f t="shared" si="834"/>
        <v>110.12646746987227</v>
      </c>
      <c r="O3065" s="121"/>
      <c r="P3065" s="177">
        <v>2.9750000000000001</v>
      </c>
      <c r="Q3065" s="177">
        <v>8.8314060293562822</v>
      </c>
      <c r="R3065" s="177">
        <v>8.8314060293562822</v>
      </c>
      <c r="S3065" s="177">
        <v>0</v>
      </c>
      <c r="T3065" s="177">
        <v>0</v>
      </c>
      <c r="U3065" s="177">
        <v>8.8314060293562822</v>
      </c>
      <c r="V3065" s="177">
        <v>8.8314060293562822</v>
      </c>
      <c r="W3065" s="177">
        <v>0</v>
      </c>
      <c r="X3065" s="177">
        <v>0</v>
      </c>
      <c r="Y3065" s="177">
        <v>0</v>
      </c>
      <c r="Z3065" s="177">
        <v>0</v>
      </c>
      <c r="AA3065" s="177">
        <v>26.899159165834611</v>
      </c>
      <c r="AB3065" s="177">
        <v>27.187136122037469</v>
      </c>
      <c r="AC3065" s="177">
        <v>20.714548064575062</v>
      </c>
      <c r="AD3065" s="177">
        <v>0</v>
      </c>
      <c r="AE3065" s="177">
        <v>0</v>
      </c>
      <c r="AF3065" s="177">
        <v>21.950534799841009</v>
      </c>
      <c r="AG3065" s="177">
        <v>0</v>
      </c>
      <c r="AH3065" s="177">
        <v>0</v>
      </c>
      <c r="AI3065" s="177">
        <v>0</v>
      </c>
      <c r="AJ3065" s="177">
        <v>0</v>
      </c>
    </row>
    <row r="3066" spans="1:36" hidden="1" outlineLevel="1" x14ac:dyDescent="0.25">
      <c r="A3066" s="190">
        <f t="shared" si="822"/>
        <v>2026</v>
      </c>
      <c r="B3066" s="55">
        <f t="shared" si="823"/>
        <v>8</v>
      </c>
      <c r="C3066" s="55">
        <f t="shared" si="824"/>
        <v>3</v>
      </c>
      <c r="D3066" s="55">
        <f t="shared" si="820"/>
        <v>128</v>
      </c>
      <c r="F3066" s="63">
        <f t="shared" si="830"/>
        <v>46235.124999999993</v>
      </c>
      <c r="G3066" s="64">
        <f t="shared" si="821"/>
        <v>130.43708287196023</v>
      </c>
      <c r="H3066" s="64">
        <f t="shared" si="834"/>
        <v>0</v>
      </c>
      <c r="I3066" s="64">
        <f t="shared" si="834"/>
        <v>2.9750000000000001</v>
      </c>
      <c r="J3066" s="64">
        <f t="shared" si="834"/>
        <v>0</v>
      </c>
      <c r="K3066" s="64">
        <f t="shared" si="834"/>
        <v>0</v>
      </c>
      <c r="L3066" s="64">
        <f t="shared" si="834"/>
        <v>0</v>
      </c>
      <c r="M3066" s="64">
        <f t="shared" si="834"/>
        <v>21.320806342468515</v>
      </c>
      <c r="N3066" s="64">
        <f t="shared" si="834"/>
        <v>106.14127652949171</v>
      </c>
      <c r="O3066" s="121"/>
      <c r="P3066" s="177">
        <v>2.9750000000000001</v>
      </c>
      <c r="Q3066" s="177">
        <v>7.3577875203738436</v>
      </c>
      <c r="R3066" s="177">
        <v>7.3577875203738436</v>
      </c>
      <c r="S3066" s="177">
        <v>0</v>
      </c>
      <c r="T3066" s="177">
        <v>0</v>
      </c>
      <c r="U3066" s="177">
        <v>7.3577875203738436</v>
      </c>
      <c r="V3066" s="177">
        <v>7.3577875203738436</v>
      </c>
      <c r="W3066" s="177">
        <v>0</v>
      </c>
      <c r="X3066" s="177">
        <v>0</v>
      </c>
      <c r="Y3066" s="177">
        <v>0</v>
      </c>
      <c r="Z3066" s="177">
        <v>0</v>
      </c>
      <c r="AA3066" s="177">
        <v>28.693519526621479</v>
      </c>
      <c r="AB3066" s="177">
        <v>26.771456246345089</v>
      </c>
      <c r="AC3066" s="177">
        <v>21.24515067502977</v>
      </c>
      <c r="AD3066" s="177">
        <v>0</v>
      </c>
      <c r="AE3066" s="177">
        <v>0</v>
      </c>
      <c r="AF3066" s="177">
        <v>21.320806342468515</v>
      </c>
      <c r="AG3066" s="177">
        <v>0</v>
      </c>
      <c r="AH3066" s="177">
        <v>0</v>
      </c>
      <c r="AI3066" s="177">
        <v>0</v>
      </c>
      <c r="AJ3066" s="177">
        <v>0</v>
      </c>
    </row>
    <row r="3067" spans="1:36" hidden="1" outlineLevel="1" x14ac:dyDescent="0.25">
      <c r="A3067" s="190">
        <f t="shared" si="822"/>
        <v>2026</v>
      </c>
      <c r="B3067" s="55">
        <f t="shared" si="823"/>
        <v>8</v>
      </c>
      <c r="C3067" s="55">
        <f t="shared" si="824"/>
        <v>4</v>
      </c>
      <c r="D3067" s="55">
        <f t="shared" si="820"/>
        <v>128</v>
      </c>
      <c r="F3067" s="63">
        <f t="shared" si="830"/>
        <v>46235.166666666657</v>
      </c>
      <c r="G3067" s="64">
        <f t="shared" si="821"/>
        <v>124.7559789803088</v>
      </c>
      <c r="H3067" s="64">
        <f t="shared" si="834"/>
        <v>6.1136738857544559E-2</v>
      </c>
      <c r="I3067" s="64">
        <f t="shared" si="834"/>
        <v>4.8464868299968842</v>
      </c>
      <c r="J3067" s="64">
        <f t="shared" si="834"/>
        <v>0</v>
      </c>
      <c r="K3067" s="64">
        <f t="shared" si="834"/>
        <v>0</v>
      </c>
      <c r="L3067" s="64">
        <f t="shared" si="834"/>
        <v>0</v>
      </c>
      <c r="M3067" s="64">
        <f t="shared" si="834"/>
        <v>20.151310635919614</v>
      </c>
      <c r="N3067" s="64">
        <f t="shared" si="834"/>
        <v>99.697044775534749</v>
      </c>
      <c r="O3067" s="121"/>
      <c r="P3067" s="177">
        <v>2.9750000000000001</v>
      </c>
      <c r="Q3067" s="177">
        <v>6.1314896003115393</v>
      </c>
      <c r="R3067" s="177">
        <v>6.1314896003115393</v>
      </c>
      <c r="S3067" s="177">
        <v>0.65440625886156811</v>
      </c>
      <c r="T3067" s="177">
        <v>1.2170805711353165</v>
      </c>
      <c r="U3067" s="177">
        <v>6.1314896003115393</v>
      </c>
      <c r="V3067" s="177">
        <v>6.1314896003115393</v>
      </c>
      <c r="W3067" s="177">
        <v>0</v>
      </c>
      <c r="X3067" s="177">
        <v>0</v>
      </c>
      <c r="Y3067" s="177">
        <v>0</v>
      </c>
      <c r="Z3067" s="177">
        <v>0</v>
      </c>
      <c r="AA3067" s="177">
        <v>28.073014648697018</v>
      </c>
      <c r="AB3067" s="177">
        <v>26.656933179630762</v>
      </c>
      <c r="AC3067" s="177">
        <v>20.441138545960818</v>
      </c>
      <c r="AD3067" s="177">
        <v>6.1136738857544559E-2</v>
      </c>
      <c r="AE3067" s="177">
        <v>0</v>
      </c>
      <c r="AF3067" s="177">
        <v>20.151310635919614</v>
      </c>
      <c r="AG3067" s="177">
        <v>0</v>
      </c>
      <c r="AH3067" s="177">
        <v>0</v>
      </c>
      <c r="AI3067" s="177">
        <v>0</v>
      </c>
      <c r="AJ3067" s="177">
        <v>0</v>
      </c>
    </row>
    <row r="3068" spans="1:36" hidden="1" outlineLevel="1" x14ac:dyDescent="0.25">
      <c r="A3068" s="190">
        <f t="shared" si="822"/>
        <v>2026</v>
      </c>
      <c r="B3068" s="55">
        <f t="shared" si="823"/>
        <v>8</v>
      </c>
      <c r="C3068" s="55">
        <f t="shared" si="824"/>
        <v>5</v>
      </c>
      <c r="D3068" s="55">
        <f t="shared" si="820"/>
        <v>128</v>
      </c>
      <c r="F3068" s="63">
        <f t="shared" si="830"/>
        <v>46235.208333333321</v>
      </c>
      <c r="G3068" s="64">
        <f t="shared" si="821"/>
        <v>200.78617409558188</v>
      </c>
      <c r="H3068" s="64">
        <f t="shared" si="834"/>
        <v>24.063202126275975</v>
      </c>
      <c r="I3068" s="64">
        <f t="shared" si="834"/>
        <v>30.650409748926375</v>
      </c>
      <c r="J3068" s="64">
        <f t="shared" si="834"/>
        <v>40.88966481553895</v>
      </c>
      <c r="K3068" s="64">
        <f t="shared" si="834"/>
        <v>0</v>
      </c>
      <c r="L3068" s="64">
        <f t="shared" si="834"/>
        <v>0</v>
      </c>
      <c r="M3068" s="64">
        <f t="shared" si="834"/>
        <v>19.431620970351055</v>
      </c>
      <c r="N3068" s="64">
        <f t="shared" si="834"/>
        <v>85.75127643448954</v>
      </c>
      <c r="O3068" s="121"/>
      <c r="P3068" s="177">
        <v>2.9750000000000001</v>
      </c>
      <c r="Q3068" s="177">
        <v>4.6784811404057791</v>
      </c>
      <c r="R3068" s="177">
        <v>4.6784811404057791</v>
      </c>
      <c r="S3068" s="177">
        <v>4.4271700130903753</v>
      </c>
      <c r="T3068" s="177">
        <v>15.668318272258185</v>
      </c>
      <c r="U3068" s="177">
        <v>4.6784811404057791</v>
      </c>
      <c r="V3068" s="177">
        <v>4.6784811404057791</v>
      </c>
      <c r="W3068" s="177">
        <v>0.5920892652139057</v>
      </c>
      <c r="X3068" s="177">
        <v>2.7689929290379105</v>
      </c>
      <c r="Y3068" s="177">
        <v>0.39728000000000002</v>
      </c>
      <c r="Z3068" s="177">
        <v>0</v>
      </c>
      <c r="AA3068" s="177">
        <v>25.67598986925762</v>
      </c>
      <c r="AB3068" s="177">
        <v>23.111900461798676</v>
      </c>
      <c r="AC3068" s="177">
        <v>18.24946154181012</v>
      </c>
      <c r="AD3068" s="177">
        <v>24.063202126275975</v>
      </c>
      <c r="AE3068" s="177">
        <v>3.185803900681059</v>
      </c>
      <c r="AF3068" s="177">
        <v>19.431620970351055</v>
      </c>
      <c r="AG3068" s="177">
        <v>13.629888271846317</v>
      </c>
      <c r="AH3068" s="177">
        <v>13.629888271846317</v>
      </c>
      <c r="AI3068" s="177">
        <v>13.629888271846317</v>
      </c>
      <c r="AJ3068" s="177">
        <v>0.63575536864494087</v>
      </c>
    </row>
    <row r="3069" spans="1:36" hidden="1" outlineLevel="1" x14ac:dyDescent="0.25">
      <c r="A3069" s="190">
        <f t="shared" si="822"/>
        <v>2026</v>
      </c>
      <c r="B3069" s="55">
        <f t="shared" si="823"/>
        <v>8</v>
      </c>
      <c r="C3069" s="55">
        <f t="shared" si="824"/>
        <v>6</v>
      </c>
      <c r="D3069" s="55">
        <f t="shared" si="820"/>
        <v>128</v>
      </c>
      <c r="F3069" s="63">
        <f t="shared" si="830"/>
        <v>46235.249999999985</v>
      </c>
      <c r="G3069" s="64">
        <f t="shared" si="821"/>
        <v>428.64721983811853</v>
      </c>
      <c r="H3069" s="64">
        <f t="shared" si="834"/>
        <v>60.301626214070879</v>
      </c>
      <c r="I3069" s="64">
        <f t="shared" si="834"/>
        <v>120.99862318000999</v>
      </c>
      <c r="J3069" s="64">
        <f t="shared" si="834"/>
        <v>146.96083068270795</v>
      </c>
      <c r="K3069" s="64">
        <f t="shared" si="834"/>
        <v>0</v>
      </c>
      <c r="L3069" s="64">
        <f t="shared" si="834"/>
        <v>0</v>
      </c>
      <c r="M3069" s="64">
        <f t="shared" si="834"/>
        <v>18.98181492937071</v>
      </c>
      <c r="N3069" s="64">
        <f t="shared" si="834"/>
        <v>81.404324831958959</v>
      </c>
      <c r="O3069" s="121"/>
      <c r="P3069" s="177">
        <v>2.9750000000000001</v>
      </c>
      <c r="Q3069" s="177">
        <v>4.5136007477923599</v>
      </c>
      <c r="R3069" s="177">
        <v>4.5136007477923599</v>
      </c>
      <c r="S3069" s="177">
        <v>15.210078375338368</v>
      </c>
      <c r="T3069" s="177">
        <v>30.761709145801497</v>
      </c>
      <c r="U3069" s="177">
        <v>4.5136007477923599</v>
      </c>
      <c r="V3069" s="177">
        <v>4.5136007477923599</v>
      </c>
      <c r="W3069" s="177">
        <v>4.0987563637221225</v>
      </c>
      <c r="X3069" s="177">
        <v>22.852300441918338</v>
      </c>
      <c r="Y3069" s="177">
        <v>7.151040000000001</v>
      </c>
      <c r="Z3069" s="177">
        <v>0</v>
      </c>
      <c r="AA3069" s="177">
        <v>22.413413215051314</v>
      </c>
      <c r="AB3069" s="177">
        <v>23.805377183851913</v>
      </c>
      <c r="AC3069" s="177">
        <v>17.131131441886293</v>
      </c>
      <c r="AD3069" s="177">
        <v>60.301626214070879</v>
      </c>
      <c r="AE3069" s="177">
        <v>21.482428330185478</v>
      </c>
      <c r="AF3069" s="177">
        <v>18.98181492937071</v>
      </c>
      <c r="AG3069" s="177">
        <v>48.986943560902652</v>
      </c>
      <c r="AH3069" s="177">
        <v>48.986943560902652</v>
      </c>
      <c r="AI3069" s="177">
        <v>48.986943560902652</v>
      </c>
      <c r="AJ3069" s="177">
        <v>16.467310523044176</v>
      </c>
    </row>
    <row r="3070" spans="1:36" hidden="1" outlineLevel="1" x14ac:dyDescent="0.25">
      <c r="A3070" s="190">
        <f t="shared" si="822"/>
        <v>2026</v>
      </c>
      <c r="B3070" s="55">
        <f t="shared" si="823"/>
        <v>8</v>
      </c>
      <c r="C3070" s="55">
        <f t="shared" si="824"/>
        <v>7</v>
      </c>
      <c r="D3070" s="55">
        <f t="shared" si="820"/>
        <v>128</v>
      </c>
      <c r="F3070" s="63">
        <f t="shared" si="830"/>
        <v>46235.29166666665</v>
      </c>
      <c r="G3070" s="64">
        <f t="shared" si="821"/>
        <v>563.10213159630223</v>
      </c>
      <c r="H3070" s="64">
        <f t="shared" si="834"/>
        <v>65.165462157558792</v>
      </c>
      <c r="I3070" s="64">
        <f t="shared" si="834"/>
        <v>201.08244718386578</v>
      </c>
      <c r="J3070" s="64">
        <f t="shared" si="834"/>
        <v>182.12623275072127</v>
      </c>
      <c r="K3070" s="64">
        <f t="shared" si="834"/>
        <v>0</v>
      </c>
      <c r="L3070" s="64">
        <f t="shared" si="834"/>
        <v>0</v>
      </c>
      <c r="M3070" s="64">
        <f t="shared" si="834"/>
        <v>16.642823516272898</v>
      </c>
      <c r="N3070" s="64">
        <f t="shared" si="834"/>
        <v>98.085165987883471</v>
      </c>
      <c r="O3070" s="121"/>
      <c r="P3070" s="177">
        <v>2.9750000000000001</v>
      </c>
      <c r="Q3070" s="177">
        <v>7.2753473240671376</v>
      </c>
      <c r="R3070" s="177">
        <v>7.2753473240671376</v>
      </c>
      <c r="S3070" s="177">
        <v>26.39533324042366</v>
      </c>
      <c r="T3070" s="177">
        <v>35.37604627307271</v>
      </c>
      <c r="U3070" s="177">
        <v>7.2753473240671376</v>
      </c>
      <c r="V3070" s="177">
        <v>7.2753473240671376</v>
      </c>
      <c r="W3070" s="177">
        <v>7.7554674197757025</v>
      </c>
      <c r="X3070" s="177">
        <v>37.613239044535014</v>
      </c>
      <c r="Y3070" s="177">
        <v>19.06944</v>
      </c>
      <c r="Z3070" s="177">
        <v>0</v>
      </c>
      <c r="AA3070" s="177">
        <v>23.955609484365809</v>
      </c>
      <c r="AB3070" s="177">
        <v>24.781789397438232</v>
      </c>
      <c r="AC3070" s="177">
        <v>20.246377809810884</v>
      </c>
      <c r="AD3070" s="177">
        <v>65.165462157558792</v>
      </c>
      <c r="AE3070" s="177">
        <v>33.500280372418061</v>
      </c>
      <c r="AF3070" s="177">
        <v>16.642823516272898</v>
      </c>
      <c r="AG3070" s="177">
        <v>60.708744250240429</v>
      </c>
      <c r="AH3070" s="177">
        <v>60.708744250240429</v>
      </c>
      <c r="AI3070" s="177">
        <v>60.708744250240429</v>
      </c>
      <c r="AJ3070" s="177">
        <v>38.397640833640651</v>
      </c>
    </row>
    <row r="3071" spans="1:36" hidden="1" outlineLevel="1" x14ac:dyDescent="0.25">
      <c r="A3071" s="190">
        <f t="shared" si="822"/>
        <v>2026</v>
      </c>
      <c r="B3071" s="55">
        <f t="shared" si="823"/>
        <v>8</v>
      </c>
      <c r="C3071" s="55">
        <f t="shared" si="824"/>
        <v>8</v>
      </c>
      <c r="D3071" s="55">
        <f t="shared" si="820"/>
        <v>128</v>
      </c>
      <c r="F3071" s="63">
        <f t="shared" si="830"/>
        <v>46235.333333333314</v>
      </c>
      <c r="G3071" s="64">
        <f t="shared" si="821"/>
        <v>618.92927692148919</v>
      </c>
      <c r="H3071" s="64">
        <f t="shared" si="834"/>
        <v>64.119396382903673</v>
      </c>
      <c r="I3071" s="64">
        <f t="shared" si="834"/>
        <v>233.82434479392316</v>
      </c>
      <c r="J3071" s="64">
        <f t="shared" si="834"/>
        <v>187.30409394609478</v>
      </c>
      <c r="K3071" s="64">
        <f t="shared" si="834"/>
        <v>0</v>
      </c>
      <c r="L3071" s="64">
        <f t="shared" si="834"/>
        <v>0</v>
      </c>
      <c r="M3071" s="64">
        <f t="shared" si="834"/>
        <v>13.854026062194734</v>
      </c>
      <c r="N3071" s="64">
        <f t="shared" si="834"/>
        <v>119.82741573637284</v>
      </c>
      <c r="O3071" s="121"/>
      <c r="P3071" s="177">
        <v>2.9750000000000001</v>
      </c>
      <c r="Q3071" s="177">
        <v>12.087793783471316</v>
      </c>
      <c r="R3071" s="177">
        <v>12.087793783471316</v>
      </c>
      <c r="S3071" s="177">
        <v>33.200019992587428</v>
      </c>
      <c r="T3071" s="177">
        <v>35.018975897718938</v>
      </c>
      <c r="U3071" s="177">
        <v>12.087793783471316</v>
      </c>
      <c r="V3071" s="177">
        <v>12.087793783471316</v>
      </c>
      <c r="W3071" s="177">
        <v>8.458856453374036</v>
      </c>
      <c r="X3071" s="177">
        <v>40.348421724534326</v>
      </c>
      <c r="Y3071" s="177">
        <v>31.385119999999997</v>
      </c>
      <c r="Z3071" s="177">
        <v>0</v>
      </c>
      <c r="AA3071" s="177">
        <v>24.970861426218228</v>
      </c>
      <c r="AB3071" s="177">
        <v>26.094401472097559</v>
      </c>
      <c r="AC3071" s="177">
        <v>20.410977704171785</v>
      </c>
      <c r="AD3071" s="177">
        <v>64.119396382903673</v>
      </c>
      <c r="AE3071" s="177">
        <v>33.369877954503103</v>
      </c>
      <c r="AF3071" s="177">
        <v>13.854026062194734</v>
      </c>
      <c r="AG3071" s="177">
        <v>62.434697982031594</v>
      </c>
      <c r="AH3071" s="177">
        <v>62.434697982031594</v>
      </c>
      <c r="AI3071" s="177">
        <v>62.434697982031594</v>
      </c>
      <c r="AJ3071" s="177">
        <v>49.068072771205323</v>
      </c>
    </row>
    <row r="3072" spans="1:36" hidden="1" outlineLevel="1" x14ac:dyDescent="0.25">
      <c r="A3072" s="190">
        <f t="shared" si="822"/>
        <v>2026</v>
      </c>
      <c r="B3072" s="55">
        <f t="shared" si="823"/>
        <v>8</v>
      </c>
      <c r="C3072" s="55">
        <f t="shared" si="824"/>
        <v>9</v>
      </c>
      <c r="D3072" s="55">
        <f t="shared" si="820"/>
        <v>128</v>
      </c>
      <c r="F3072" s="63">
        <f t="shared" si="830"/>
        <v>46235.374999999978</v>
      </c>
      <c r="G3072" s="64">
        <f t="shared" si="821"/>
        <v>659.57626985080572</v>
      </c>
      <c r="H3072" s="64">
        <f t="shared" si="834"/>
        <v>68.494150005827962</v>
      </c>
      <c r="I3072" s="64">
        <f t="shared" si="834"/>
        <v>248.15403919252086</v>
      </c>
      <c r="J3072" s="64">
        <f t="shared" si="834"/>
        <v>194.09270834896344</v>
      </c>
      <c r="K3072" s="64">
        <f t="shared" si="834"/>
        <v>0</v>
      </c>
      <c r="L3072" s="64">
        <f t="shared" si="834"/>
        <v>0</v>
      </c>
      <c r="M3072" s="64">
        <f t="shared" si="834"/>
        <v>12.32468552286155</v>
      </c>
      <c r="N3072" s="64">
        <f t="shared" si="834"/>
        <v>136.510686780632</v>
      </c>
      <c r="O3072" s="121"/>
      <c r="P3072" s="177">
        <v>2.9750000000000001</v>
      </c>
      <c r="Q3072" s="177">
        <v>17.456711567945796</v>
      </c>
      <c r="R3072" s="177">
        <v>17.456711567945796</v>
      </c>
      <c r="S3072" s="177">
        <v>36.122557441364968</v>
      </c>
      <c r="T3072" s="177">
        <v>34.009402098405772</v>
      </c>
      <c r="U3072" s="177">
        <v>17.456711567945796</v>
      </c>
      <c r="V3072" s="177">
        <v>17.456711567945796</v>
      </c>
      <c r="W3072" s="177">
        <v>8.33346449274792</v>
      </c>
      <c r="X3072" s="177">
        <v>40.812874849375582</v>
      </c>
      <c r="Y3072" s="177">
        <v>41.714399999999998</v>
      </c>
      <c r="Z3072" s="177">
        <v>0</v>
      </c>
      <c r="AA3072" s="177">
        <v>22.775327601423754</v>
      </c>
      <c r="AB3072" s="177">
        <v>25.950902644927318</v>
      </c>
      <c r="AC3072" s="177">
        <v>17.957610262497759</v>
      </c>
      <c r="AD3072" s="177">
        <v>68.494150005827962</v>
      </c>
      <c r="AE3072" s="177">
        <v>34.989893463910931</v>
      </c>
      <c r="AF3072" s="177">
        <v>12.32468552286155</v>
      </c>
      <c r="AG3072" s="177">
        <v>64.69756944965448</v>
      </c>
      <c r="AH3072" s="177">
        <v>64.69756944965448</v>
      </c>
      <c r="AI3072" s="177">
        <v>64.69756944965448</v>
      </c>
      <c r="AJ3072" s="177">
        <v>49.196446846715681</v>
      </c>
    </row>
    <row r="3073" spans="1:36" hidden="1" outlineLevel="1" x14ac:dyDescent="0.25">
      <c r="A3073" s="190">
        <f t="shared" si="822"/>
        <v>2026</v>
      </c>
      <c r="B3073" s="55">
        <f t="shared" si="823"/>
        <v>8</v>
      </c>
      <c r="C3073" s="55">
        <f t="shared" si="824"/>
        <v>10</v>
      </c>
      <c r="D3073" s="55">
        <f t="shared" si="820"/>
        <v>128</v>
      </c>
      <c r="F3073" s="63">
        <f t="shared" si="830"/>
        <v>46235.416666666642</v>
      </c>
      <c r="G3073" s="64">
        <f t="shared" si="821"/>
        <v>658.68454095524373</v>
      </c>
      <c r="H3073" s="64">
        <f t="shared" si="834"/>
        <v>69.716724285260369</v>
      </c>
      <c r="I3073" s="64">
        <f t="shared" si="834"/>
        <v>253.79922207480629</v>
      </c>
      <c r="J3073" s="64">
        <f t="shared" si="834"/>
        <v>184.59713989740433</v>
      </c>
      <c r="K3073" s="64">
        <f t="shared" si="834"/>
        <v>0</v>
      </c>
      <c r="L3073" s="64">
        <f t="shared" si="834"/>
        <v>0</v>
      </c>
      <c r="M3073" s="64">
        <f t="shared" si="834"/>
        <v>10.615422567136225</v>
      </c>
      <c r="N3073" s="64">
        <f t="shared" si="834"/>
        <v>139.95603213063657</v>
      </c>
      <c r="O3073" s="121"/>
      <c r="P3073" s="177">
        <v>2.9750000000000001</v>
      </c>
      <c r="Q3073" s="177">
        <v>20.610049076677438</v>
      </c>
      <c r="R3073" s="177">
        <v>20.610049076677438</v>
      </c>
      <c r="S3073" s="177">
        <v>37.86104754491258</v>
      </c>
      <c r="T3073" s="177">
        <v>33.713368881087924</v>
      </c>
      <c r="U3073" s="177">
        <v>20.610049076677438</v>
      </c>
      <c r="V3073" s="177">
        <v>20.610049076677438</v>
      </c>
      <c r="W3073" s="177">
        <v>8.1933333315264818</v>
      </c>
      <c r="X3073" s="177">
        <v>40.065327755720404</v>
      </c>
      <c r="Y3073" s="177">
        <v>46.481759999999994</v>
      </c>
      <c r="Z3073" s="177">
        <v>0</v>
      </c>
      <c r="AA3073" s="177">
        <v>18.588470134078896</v>
      </c>
      <c r="AB3073" s="177">
        <v>23.267819207600226</v>
      </c>
      <c r="AC3073" s="177">
        <v>15.659546482247713</v>
      </c>
      <c r="AD3073" s="177">
        <v>69.716724285260369</v>
      </c>
      <c r="AE3073" s="177">
        <v>36.077280673731536</v>
      </c>
      <c r="AF3073" s="177">
        <v>10.615422567136225</v>
      </c>
      <c r="AG3073" s="177">
        <v>61.532379965801447</v>
      </c>
      <c r="AH3073" s="177">
        <v>61.532379965801447</v>
      </c>
      <c r="AI3073" s="177">
        <v>61.532379965801447</v>
      </c>
      <c r="AJ3073" s="177">
        <v>48.43210388782736</v>
      </c>
    </row>
    <row r="3074" spans="1:36" hidden="1" outlineLevel="1" x14ac:dyDescent="0.25">
      <c r="A3074" s="190">
        <f t="shared" si="822"/>
        <v>2026</v>
      </c>
      <c r="B3074" s="55">
        <f t="shared" si="823"/>
        <v>8</v>
      </c>
      <c r="C3074" s="55">
        <f t="shared" si="824"/>
        <v>11</v>
      </c>
      <c r="D3074" s="55">
        <f t="shared" si="820"/>
        <v>128</v>
      </c>
      <c r="F3074" s="63">
        <f t="shared" si="830"/>
        <v>46235.458333333307</v>
      </c>
      <c r="G3074" s="64">
        <f t="shared" si="821"/>
        <v>656.65900908419394</v>
      </c>
      <c r="H3074" s="64">
        <f t="shared" si="834"/>
        <v>69.469197631890196</v>
      </c>
      <c r="I3074" s="64">
        <f t="shared" si="834"/>
        <v>250.95380633407393</v>
      </c>
      <c r="J3074" s="64">
        <f t="shared" si="834"/>
        <v>187.87289534903354</v>
      </c>
      <c r="K3074" s="64">
        <f t="shared" si="834"/>
        <v>0</v>
      </c>
      <c r="L3074" s="64">
        <f t="shared" si="834"/>
        <v>0</v>
      </c>
      <c r="M3074" s="64">
        <f t="shared" si="834"/>
        <v>9.8057716933715984</v>
      </c>
      <c r="N3074" s="64">
        <f t="shared" si="834"/>
        <v>138.55733807582462</v>
      </c>
      <c r="O3074" s="121"/>
      <c r="P3074" s="177">
        <v>2.9750000000000001</v>
      </c>
      <c r="Q3074" s="177">
        <v>21.918787193046462</v>
      </c>
      <c r="R3074" s="177">
        <v>21.918787193046462</v>
      </c>
      <c r="S3074" s="177">
        <v>38.826023707471428</v>
      </c>
      <c r="T3074" s="177">
        <v>32.774524964513567</v>
      </c>
      <c r="U3074" s="177">
        <v>21.918787193046462</v>
      </c>
      <c r="V3074" s="177">
        <v>21.918787193046462</v>
      </c>
      <c r="W3074" s="177">
        <v>8.2918466947690597</v>
      </c>
      <c r="X3074" s="177">
        <v>38.647156287972884</v>
      </c>
      <c r="Y3074" s="177">
        <v>46.481759999999994</v>
      </c>
      <c r="Z3074" s="177">
        <v>0</v>
      </c>
      <c r="AA3074" s="177">
        <v>16.36230717653714</v>
      </c>
      <c r="AB3074" s="177">
        <v>19.072199794839168</v>
      </c>
      <c r="AC3074" s="177">
        <v>15.44768233226246</v>
      </c>
      <c r="AD3074" s="177">
        <v>69.469197631890196</v>
      </c>
      <c r="AE3074" s="177">
        <v>34.99823972357764</v>
      </c>
      <c r="AF3074" s="177">
        <v>9.8057716933715984</v>
      </c>
      <c r="AG3074" s="177">
        <v>62.624298449677845</v>
      </c>
      <c r="AH3074" s="177">
        <v>62.624298449677845</v>
      </c>
      <c r="AI3074" s="177">
        <v>62.624298449677845</v>
      </c>
      <c r="AJ3074" s="177">
        <v>47.959254955769367</v>
      </c>
    </row>
    <row r="3075" spans="1:36" hidden="1" outlineLevel="1" x14ac:dyDescent="0.25">
      <c r="A3075" s="190">
        <f t="shared" si="822"/>
        <v>2026</v>
      </c>
      <c r="B3075" s="55">
        <f t="shared" si="823"/>
        <v>8</v>
      </c>
      <c r="C3075" s="55">
        <f t="shared" si="824"/>
        <v>12</v>
      </c>
      <c r="D3075" s="55">
        <f t="shared" si="820"/>
        <v>128</v>
      </c>
      <c r="F3075" s="63">
        <f t="shared" si="830"/>
        <v>46235.499999999971</v>
      </c>
      <c r="G3075" s="64">
        <f t="shared" si="821"/>
        <v>649.26615431179243</v>
      </c>
      <c r="H3075" s="64">
        <f t="shared" ref="H3075:N3084" si="835">SUMIF($P$6:$AK$6,H$6,$P3075:$AK3075)</f>
        <v>65.547504864949815</v>
      </c>
      <c r="I3075" s="64">
        <f t="shared" si="835"/>
        <v>243.61689710356328</v>
      </c>
      <c r="J3075" s="64">
        <f t="shared" si="835"/>
        <v>189.93023147300775</v>
      </c>
      <c r="K3075" s="64">
        <f t="shared" si="835"/>
        <v>0</v>
      </c>
      <c r="L3075" s="64">
        <f t="shared" si="835"/>
        <v>0</v>
      </c>
      <c r="M3075" s="64">
        <f t="shared" si="835"/>
        <v>9.7158104851755276</v>
      </c>
      <c r="N3075" s="64">
        <f t="shared" si="835"/>
        <v>140.45571038509604</v>
      </c>
      <c r="O3075" s="121"/>
      <c r="P3075" s="177">
        <v>2.9750000000000001</v>
      </c>
      <c r="Q3075" s="177">
        <v>22.279463051888314</v>
      </c>
      <c r="R3075" s="177">
        <v>22.279463051888314</v>
      </c>
      <c r="S3075" s="177">
        <v>36.660499161108071</v>
      </c>
      <c r="T3075" s="177">
        <v>32.713727873962512</v>
      </c>
      <c r="U3075" s="177">
        <v>22.279463051888314</v>
      </c>
      <c r="V3075" s="177">
        <v>22.279463051888314</v>
      </c>
      <c r="W3075" s="177">
        <v>8.3927792911938663</v>
      </c>
      <c r="X3075" s="177">
        <v>38.84864814544045</v>
      </c>
      <c r="Y3075" s="177">
        <v>42.508960000000002</v>
      </c>
      <c r="Z3075" s="177">
        <v>0</v>
      </c>
      <c r="AA3075" s="177">
        <v>17.097815730703637</v>
      </c>
      <c r="AB3075" s="177">
        <v>17.314924049374337</v>
      </c>
      <c r="AC3075" s="177">
        <v>16.925118397464804</v>
      </c>
      <c r="AD3075" s="177">
        <v>65.547504864949815</v>
      </c>
      <c r="AE3075" s="177">
        <v>34.088499062495401</v>
      </c>
      <c r="AF3075" s="177">
        <v>9.7158104851755276</v>
      </c>
      <c r="AG3075" s="177">
        <v>63.310077157669248</v>
      </c>
      <c r="AH3075" s="177">
        <v>63.310077157669248</v>
      </c>
      <c r="AI3075" s="177">
        <v>63.310077157669248</v>
      </c>
      <c r="AJ3075" s="177">
        <v>47.42878356936297</v>
      </c>
    </row>
    <row r="3076" spans="1:36" hidden="1" outlineLevel="1" x14ac:dyDescent="0.25">
      <c r="A3076" s="190">
        <f t="shared" si="822"/>
        <v>2026</v>
      </c>
      <c r="B3076" s="55">
        <f t="shared" si="823"/>
        <v>8</v>
      </c>
      <c r="C3076" s="55">
        <f t="shared" si="824"/>
        <v>13</v>
      </c>
      <c r="D3076" s="55">
        <f t="shared" si="820"/>
        <v>128</v>
      </c>
      <c r="F3076" s="63">
        <f t="shared" si="830"/>
        <v>46235.541666666635</v>
      </c>
      <c r="G3076" s="64">
        <f t="shared" si="821"/>
        <v>630.19191064534925</v>
      </c>
      <c r="H3076" s="64">
        <f t="shared" si="835"/>
        <v>64.597469502079008</v>
      </c>
      <c r="I3076" s="64">
        <f t="shared" si="835"/>
        <v>237.24575463094919</v>
      </c>
      <c r="J3076" s="64">
        <f t="shared" si="835"/>
        <v>171.8196250917714</v>
      </c>
      <c r="K3076" s="64">
        <f t="shared" si="835"/>
        <v>0</v>
      </c>
      <c r="L3076" s="64">
        <f t="shared" si="835"/>
        <v>0</v>
      </c>
      <c r="M3076" s="64">
        <f t="shared" si="835"/>
        <v>9.8057716933715984</v>
      </c>
      <c r="N3076" s="64">
        <f t="shared" si="835"/>
        <v>146.72328972717798</v>
      </c>
      <c r="O3076" s="121"/>
      <c r="P3076" s="177">
        <v>2.9750000000000001</v>
      </c>
      <c r="Q3076" s="177">
        <v>23.464540873797258</v>
      </c>
      <c r="R3076" s="177">
        <v>23.464540873797258</v>
      </c>
      <c r="S3076" s="177">
        <v>33.346520575079218</v>
      </c>
      <c r="T3076" s="177">
        <v>33.395729590129044</v>
      </c>
      <c r="U3076" s="177">
        <v>23.464540873797258</v>
      </c>
      <c r="V3076" s="177">
        <v>23.464540873797258</v>
      </c>
      <c r="W3076" s="177">
        <v>8.0811854060193937</v>
      </c>
      <c r="X3076" s="177">
        <v>38.784621343962108</v>
      </c>
      <c r="Y3076" s="177">
        <v>41.714399999999998</v>
      </c>
      <c r="Z3076" s="177">
        <v>0</v>
      </c>
      <c r="AA3076" s="177">
        <v>18.137724614491102</v>
      </c>
      <c r="AB3076" s="177">
        <v>16.299722308601606</v>
      </c>
      <c r="AC3076" s="177">
        <v>18.427679308896252</v>
      </c>
      <c r="AD3076" s="177">
        <v>64.597469502079008</v>
      </c>
      <c r="AE3076" s="177">
        <v>31.35281351321828</v>
      </c>
      <c r="AF3076" s="177">
        <v>9.8057716933715984</v>
      </c>
      <c r="AG3076" s="177">
        <v>57.2732083639238</v>
      </c>
      <c r="AH3076" s="177">
        <v>57.2732083639238</v>
      </c>
      <c r="AI3076" s="177">
        <v>57.2732083639238</v>
      </c>
      <c r="AJ3076" s="177">
        <v>47.595484202541158</v>
      </c>
    </row>
    <row r="3077" spans="1:36" hidden="1" outlineLevel="1" x14ac:dyDescent="0.25">
      <c r="A3077" s="190">
        <f t="shared" si="822"/>
        <v>2026</v>
      </c>
      <c r="B3077" s="55">
        <f t="shared" si="823"/>
        <v>8</v>
      </c>
      <c r="C3077" s="55">
        <f t="shared" si="824"/>
        <v>14</v>
      </c>
      <c r="D3077" s="55">
        <f t="shared" si="820"/>
        <v>128</v>
      </c>
      <c r="F3077" s="63">
        <f t="shared" si="830"/>
        <v>46235.583333333299</v>
      </c>
      <c r="G3077" s="64">
        <f t="shared" si="821"/>
        <v>622.16551053307307</v>
      </c>
      <c r="H3077" s="64">
        <f t="shared" si="835"/>
        <v>63.114000525575079</v>
      </c>
      <c r="I3077" s="64">
        <f t="shared" si="835"/>
        <v>227.11350016468259</v>
      </c>
      <c r="J3077" s="64">
        <f t="shared" si="835"/>
        <v>170.29476836843776</v>
      </c>
      <c r="K3077" s="64">
        <f t="shared" si="835"/>
        <v>0</v>
      </c>
      <c r="L3077" s="64">
        <f t="shared" si="835"/>
        <v>0</v>
      </c>
      <c r="M3077" s="64">
        <f t="shared" si="835"/>
        <v>9.8057716933715984</v>
      </c>
      <c r="N3077" s="64">
        <f t="shared" si="835"/>
        <v>151.83746978100612</v>
      </c>
      <c r="O3077" s="121"/>
      <c r="P3077" s="177">
        <v>2.9750000000000001</v>
      </c>
      <c r="Q3077" s="177">
        <v>23.732471511794074</v>
      </c>
      <c r="R3077" s="177">
        <v>23.732471511794074</v>
      </c>
      <c r="S3077" s="177">
        <v>26.825806049791872</v>
      </c>
      <c r="T3077" s="177">
        <v>34.963460291835702</v>
      </c>
      <c r="U3077" s="177">
        <v>23.732471511794074</v>
      </c>
      <c r="V3077" s="177">
        <v>23.732471511794074</v>
      </c>
      <c r="W3077" s="177">
        <v>8.002222482301196</v>
      </c>
      <c r="X3077" s="177">
        <v>37.924361995153355</v>
      </c>
      <c r="Y3077" s="177">
        <v>36.549759999999999</v>
      </c>
      <c r="Z3077" s="177">
        <v>0</v>
      </c>
      <c r="AA3077" s="177">
        <v>20.212706576153138</v>
      </c>
      <c r="AB3077" s="177">
        <v>16.249164261501075</v>
      </c>
      <c r="AC3077" s="177">
        <v>20.445712896175607</v>
      </c>
      <c r="AD3077" s="177">
        <v>63.114000525575079</v>
      </c>
      <c r="AE3077" s="177">
        <v>33.080857104910415</v>
      </c>
      <c r="AF3077" s="177">
        <v>9.8057716933715984</v>
      </c>
      <c r="AG3077" s="177">
        <v>56.76492278947925</v>
      </c>
      <c r="AH3077" s="177">
        <v>56.76492278947925</v>
      </c>
      <c r="AI3077" s="177">
        <v>56.76492278947925</v>
      </c>
      <c r="AJ3077" s="177">
        <v>46.792032240690034</v>
      </c>
    </row>
    <row r="3078" spans="1:36" hidden="1" outlineLevel="1" x14ac:dyDescent="0.25">
      <c r="A3078" s="190">
        <f t="shared" si="822"/>
        <v>2026</v>
      </c>
      <c r="B3078" s="55">
        <f t="shared" si="823"/>
        <v>8</v>
      </c>
      <c r="C3078" s="55">
        <f t="shared" si="824"/>
        <v>15</v>
      </c>
      <c r="D3078" s="55">
        <f t="shared" si="820"/>
        <v>128</v>
      </c>
      <c r="F3078" s="63">
        <f t="shared" si="830"/>
        <v>46235.624999999964</v>
      </c>
      <c r="G3078" s="64">
        <f t="shared" si="821"/>
        <v>581.64471704686753</v>
      </c>
      <c r="H3078" s="64">
        <f t="shared" si="835"/>
        <v>60.858066659662065</v>
      </c>
      <c r="I3078" s="64">
        <f t="shared" si="835"/>
        <v>204.87487999724382</v>
      </c>
      <c r="J3078" s="64">
        <f t="shared" si="835"/>
        <v>150.71476951188211</v>
      </c>
      <c r="K3078" s="64">
        <f t="shared" si="835"/>
        <v>0</v>
      </c>
      <c r="L3078" s="64">
        <f t="shared" si="835"/>
        <v>0</v>
      </c>
      <c r="M3078" s="64">
        <f t="shared" si="835"/>
        <v>10.345538942548018</v>
      </c>
      <c r="N3078" s="64">
        <f t="shared" si="835"/>
        <v>154.85146193553143</v>
      </c>
      <c r="O3078" s="121"/>
      <c r="P3078" s="177">
        <v>2.9750000000000001</v>
      </c>
      <c r="Q3078" s="177">
        <v>23.258440383030493</v>
      </c>
      <c r="R3078" s="177">
        <v>23.258440383030493</v>
      </c>
      <c r="S3078" s="177">
        <v>17.26411168061734</v>
      </c>
      <c r="T3078" s="177">
        <v>30.385583413833739</v>
      </c>
      <c r="U3078" s="177">
        <v>23.258440383030493</v>
      </c>
      <c r="V3078" s="177">
        <v>23.258440383030493</v>
      </c>
      <c r="W3078" s="177">
        <v>7.9347232031096127</v>
      </c>
      <c r="X3078" s="177">
        <v>36.902993995063191</v>
      </c>
      <c r="Y3078" s="177">
        <v>31.385119999999997</v>
      </c>
      <c r="Z3078" s="177">
        <v>0</v>
      </c>
      <c r="AA3078" s="177">
        <v>22.83529129987209</v>
      </c>
      <c r="AB3078" s="177">
        <v>18.075429971604326</v>
      </c>
      <c r="AC3078" s="177">
        <v>20.906979131933049</v>
      </c>
      <c r="AD3078" s="177">
        <v>60.858066659662065</v>
      </c>
      <c r="AE3078" s="177">
        <v>31.751026484009518</v>
      </c>
      <c r="AF3078" s="177">
        <v>10.345538942548018</v>
      </c>
      <c r="AG3078" s="177">
        <v>50.238256503960706</v>
      </c>
      <c r="AH3078" s="177">
        <v>50.238256503960706</v>
      </c>
      <c r="AI3078" s="177">
        <v>50.238256503960706</v>
      </c>
      <c r="AJ3078" s="177">
        <v>46.276321220610406</v>
      </c>
    </row>
    <row r="3079" spans="1:36" hidden="1" outlineLevel="1" x14ac:dyDescent="0.25">
      <c r="A3079" s="190">
        <f t="shared" si="822"/>
        <v>2026</v>
      </c>
      <c r="B3079" s="55">
        <f t="shared" si="823"/>
        <v>8</v>
      </c>
      <c r="C3079" s="55">
        <f t="shared" si="824"/>
        <v>16</v>
      </c>
      <c r="D3079" s="55">
        <f t="shared" si="820"/>
        <v>128</v>
      </c>
      <c r="F3079" s="63">
        <f t="shared" si="830"/>
        <v>46235.666666666628</v>
      </c>
      <c r="G3079" s="64">
        <f t="shared" si="821"/>
        <v>495.21188367702018</v>
      </c>
      <c r="H3079" s="64">
        <f t="shared" si="835"/>
        <v>54.819841886738239</v>
      </c>
      <c r="I3079" s="64">
        <f t="shared" si="835"/>
        <v>165.36559954039035</v>
      </c>
      <c r="J3079" s="64">
        <f t="shared" si="835"/>
        <v>112.81704742086293</v>
      </c>
      <c r="K3079" s="64">
        <f t="shared" si="835"/>
        <v>0</v>
      </c>
      <c r="L3079" s="64">
        <f t="shared" si="835"/>
        <v>0</v>
      </c>
      <c r="M3079" s="64">
        <f t="shared" si="835"/>
        <v>10.615422567136225</v>
      </c>
      <c r="N3079" s="64">
        <f t="shared" si="835"/>
        <v>151.59397226189245</v>
      </c>
      <c r="O3079" s="121"/>
      <c r="P3079" s="177">
        <v>2.9750000000000001</v>
      </c>
      <c r="Q3079" s="177">
        <v>23.938572002560846</v>
      </c>
      <c r="R3079" s="177">
        <v>23.938572002560846</v>
      </c>
      <c r="S3079" s="177">
        <v>7.0420606798836278</v>
      </c>
      <c r="T3079" s="177">
        <v>20.740962233265691</v>
      </c>
      <c r="U3079" s="177">
        <v>23.938572002560846</v>
      </c>
      <c r="V3079" s="177">
        <v>23.938572002560846</v>
      </c>
      <c r="W3079" s="177">
        <v>7.248729293882489</v>
      </c>
      <c r="X3079" s="177">
        <v>33.874430481049529</v>
      </c>
      <c r="Y3079" s="177">
        <v>19.864000000000001</v>
      </c>
      <c r="Z3079" s="177">
        <v>0</v>
      </c>
      <c r="AA3079" s="177">
        <v>20.626726793014491</v>
      </c>
      <c r="AB3079" s="177">
        <v>19.25581334082635</v>
      </c>
      <c r="AC3079" s="177">
        <v>15.957144117808216</v>
      </c>
      <c r="AD3079" s="177">
        <v>54.819841886738239</v>
      </c>
      <c r="AE3079" s="177">
        <v>30.555927473188753</v>
      </c>
      <c r="AF3079" s="177">
        <v>10.615422567136225</v>
      </c>
      <c r="AG3079" s="177">
        <v>37.60568247362098</v>
      </c>
      <c r="AH3079" s="177">
        <v>37.60568247362098</v>
      </c>
      <c r="AI3079" s="177">
        <v>37.60568247362098</v>
      </c>
      <c r="AJ3079" s="177">
        <v>43.064489379120253</v>
      </c>
    </row>
    <row r="3080" spans="1:36" hidden="1" outlineLevel="1" x14ac:dyDescent="0.25">
      <c r="A3080" s="190">
        <f t="shared" si="822"/>
        <v>2026</v>
      </c>
      <c r="B3080" s="55">
        <f t="shared" si="823"/>
        <v>8</v>
      </c>
      <c r="C3080" s="55">
        <f t="shared" si="824"/>
        <v>17</v>
      </c>
      <c r="D3080" s="55">
        <f t="shared" si="820"/>
        <v>128</v>
      </c>
      <c r="F3080" s="63">
        <f t="shared" si="830"/>
        <v>46235.708333333292</v>
      </c>
      <c r="G3080" s="64">
        <f t="shared" si="821"/>
        <v>314.02026573535767</v>
      </c>
      <c r="H3080" s="64">
        <f t="shared" si="835"/>
        <v>18.450716842939116</v>
      </c>
      <c r="I3080" s="64">
        <f t="shared" si="835"/>
        <v>88.301732534502264</v>
      </c>
      <c r="J3080" s="64">
        <f t="shared" si="835"/>
        <v>38.662577841086744</v>
      </c>
      <c r="K3080" s="64">
        <f t="shared" si="835"/>
        <v>0</v>
      </c>
      <c r="L3080" s="64">
        <f t="shared" si="835"/>
        <v>0</v>
      </c>
      <c r="M3080" s="64">
        <f t="shared" si="835"/>
        <v>11.425073440900853</v>
      </c>
      <c r="N3080" s="64">
        <f t="shared" si="835"/>
        <v>157.1801650759287</v>
      </c>
      <c r="O3080" s="121"/>
      <c r="P3080" s="177">
        <v>2.9750000000000001</v>
      </c>
      <c r="Q3080" s="177">
        <v>22.774104229728568</v>
      </c>
      <c r="R3080" s="177">
        <v>22.774104229728568</v>
      </c>
      <c r="S3080" s="177">
        <v>1.1121366305497447</v>
      </c>
      <c r="T3080" s="177">
        <v>0.61107712069241105</v>
      </c>
      <c r="U3080" s="177">
        <v>22.774104229728568</v>
      </c>
      <c r="V3080" s="177">
        <v>22.774104229728568</v>
      </c>
      <c r="W3080" s="177">
        <v>5.2235395740327162</v>
      </c>
      <c r="X3080" s="177">
        <v>25.157624113540301</v>
      </c>
      <c r="Y3080" s="177">
        <v>7.9455999999999998</v>
      </c>
      <c r="Z3080" s="177">
        <v>0</v>
      </c>
      <c r="AA3080" s="177">
        <v>26.721207225627104</v>
      </c>
      <c r="AB3080" s="177">
        <v>21.260433826453344</v>
      </c>
      <c r="AC3080" s="177">
        <v>18.10210710493395</v>
      </c>
      <c r="AD3080" s="177">
        <v>18.450716842939116</v>
      </c>
      <c r="AE3080" s="177">
        <v>19.51107024512606</v>
      </c>
      <c r="AF3080" s="177">
        <v>11.425073440900853</v>
      </c>
      <c r="AG3080" s="177">
        <v>12.887525947028916</v>
      </c>
      <c r="AH3080" s="177">
        <v>12.887525947028916</v>
      </c>
      <c r="AI3080" s="177">
        <v>12.887525947028916</v>
      </c>
      <c r="AJ3080" s="177">
        <v>25.765684850561037</v>
      </c>
    </row>
    <row r="3081" spans="1:36" hidden="1" outlineLevel="1" x14ac:dyDescent="0.25">
      <c r="A3081" s="190">
        <f t="shared" si="822"/>
        <v>2026</v>
      </c>
      <c r="B3081" s="55">
        <f t="shared" si="823"/>
        <v>8</v>
      </c>
      <c r="C3081" s="55">
        <f t="shared" si="824"/>
        <v>18</v>
      </c>
      <c r="D3081" s="55">
        <f t="shared" si="820"/>
        <v>128</v>
      </c>
      <c r="F3081" s="63">
        <f t="shared" si="830"/>
        <v>46235.749999999956</v>
      </c>
      <c r="G3081" s="64">
        <f t="shared" si="821"/>
        <v>184.91781588641189</v>
      </c>
      <c r="H3081" s="64">
        <f t="shared" si="835"/>
        <v>0.28637258648812564</v>
      </c>
      <c r="I3081" s="64">
        <f t="shared" si="835"/>
        <v>16.205269685040228</v>
      </c>
      <c r="J3081" s="64">
        <f t="shared" si="835"/>
        <v>6.2500722781021811E-2</v>
      </c>
      <c r="K3081" s="64">
        <f t="shared" si="835"/>
        <v>0</v>
      </c>
      <c r="L3081" s="64">
        <f t="shared" si="835"/>
        <v>0</v>
      </c>
      <c r="M3081" s="64">
        <f t="shared" si="835"/>
        <v>12.68453035564583</v>
      </c>
      <c r="N3081" s="64">
        <f t="shared" si="835"/>
        <v>155.67914253645668</v>
      </c>
      <c r="O3081" s="121"/>
      <c r="P3081" s="177">
        <v>2.9750000000000001</v>
      </c>
      <c r="Q3081" s="177">
        <v>20.228763168758906</v>
      </c>
      <c r="R3081" s="177">
        <v>20.228763168758906</v>
      </c>
      <c r="S3081" s="177">
        <v>9.4550578928035423E-3</v>
      </c>
      <c r="T3081" s="177">
        <v>0</v>
      </c>
      <c r="U3081" s="177">
        <v>20.228763168758906</v>
      </c>
      <c r="V3081" s="177">
        <v>20.228763168758906</v>
      </c>
      <c r="W3081" s="177">
        <v>1.1933540417195168</v>
      </c>
      <c r="X3081" s="177">
        <v>5.2467400056684461</v>
      </c>
      <c r="Y3081" s="177">
        <v>0.79456000000000004</v>
      </c>
      <c r="Z3081" s="177">
        <v>0</v>
      </c>
      <c r="AA3081" s="177">
        <v>27.988011620995884</v>
      </c>
      <c r="AB3081" s="177">
        <v>25.992127371395263</v>
      </c>
      <c r="AC3081" s="177">
        <v>20.783950869029905</v>
      </c>
      <c r="AD3081" s="177">
        <v>0.28637258648812564</v>
      </c>
      <c r="AE3081" s="177">
        <v>4.1274432151085536</v>
      </c>
      <c r="AF3081" s="177">
        <v>12.68453035564583</v>
      </c>
      <c r="AG3081" s="177">
        <v>2.0833574260340604E-2</v>
      </c>
      <c r="AH3081" s="177">
        <v>2.0833574260340604E-2</v>
      </c>
      <c r="AI3081" s="177">
        <v>2.0833574260340604E-2</v>
      </c>
      <c r="AJ3081" s="177">
        <v>1.8587173646509083</v>
      </c>
    </row>
    <row r="3082" spans="1:36" hidden="1" outlineLevel="1" x14ac:dyDescent="0.25">
      <c r="A3082" s="190">
        <f t="shared" si="822"/>
        <v>2026</v>
      </c>
      <c r="B3082" s="55">
        <f t="shared" si="823"/>
        <v>8</v>
      </c>
      <c r="C3082" s="55">
        <f t="shared" si="824"/>
        <v>19</v>
      </c>
      <c r="D3082" s="55">
        <f t="shared" si="820"/>
        <v>128</v>
      </c>
      <c r="F3082" s="63">
        <f t="shared" si="830"/>
        <v>46235.791666666621</v>
      </c>
      <c r="G3082" s="64">
        <f t="shared" si="821"/>
        <v>163.59462896463623</v>
      </c>
      <c r="H3082" s="64">
        <f t="shared" si="835"/>
        <v>0</v>
      </c>
      <c r="I3082" s="64">
        <f t="shared" si="835"/>
        <v>3.0533153958951162</v>
      </c>
      <c r="J3082" s="64">
        <f t="shared" si="835"/>
        <v>0</v>
      </c>
      <c r="K3082" s="64">
        <f t="shared" si="835"/>
        <v>0</v>
      </c>
      <c r="L3082" s="64">
        <f t="shared" si="835"/>
        <v>0</v>
      </c>
      <c r="M3082" s="64">
        <f t="shared" si="835"/>
        <v>14.393793311371152</v>
      </c>
      <c r="N3082" s="64">
        <f t="shared" si="835"/>
        <v>146.14752025736996</v>
      </c>
      <c r="O3082" s="121"/>
      <c r="P3082" s="177">
        <v>2.9750000000000001</v>
      </c>
      <c r="Q3082" s="177">
        <v>18.981855199619922</v>
      </c>
      <c r="R3082" s="177">
        <v>18.981855199619922</v>
      </c>
      <c r="S3082" s="177">
        <v>0</v>
      </c>
      <c r="T3082" s="177">
        <v>0</v>
      </c>
      <c r="U3082" s="177">
        <v>18.981855199619922</v>
      </c>
      <c r="V3082" s="177">
        <v>18.981855199619922</v>
      </c>
      <c r="W3082" s="177">
        <v>7.831539589511595E-2</v>
      </c>
      <c r="X3082" s="177">
        <v>0</v>
      </c>
      <c r="Y3082" s="177">
        <v>0</v>
      </c>
      <c r="Z3082" s="177">
        <v>0</v>
      </c>
      <c r="AA3082" s="177">
        <v>25.177281478399145</v>
      </c>
      <c r="AB3082" s="177">
        <v>26.658089048599585</v>
      </c>
      <c r="AC3082" s="177">
        <v>18.384728931891544</v>
      </c>
      <c r="AD3082" s="177">
        <v>0</v>
      </c>
      <c r="AE3082" s="177">
        <v>0</v>
      </c>
      <c r="AF3082" s="177">
        <v>14.393793311371152</v>
      </c>
      <c r="AG3082" s="177">
        <v>0</v>
      </c>
      <c r="AH3082" s="177">
        <v>0</v>
      </c>
      <c r="AI3082" s="177">
        <v>0</v>
      </c>
      <c r="AJ3082" s="177">
        <v>0</v>
      </c>
    </row>
    <row r="3083" spans="1:36" hidden="1" outlineLevel="1" x14ac:dyDescent="0.25">
      <c r="A3083" s="190">
        <f t="shared" si="822"/>
        <v>2026</v>
      </c>
      <c r="B3083" s="55">
        <f t="shared" si="823"/>
        <v>8</v>
      </c>
      <c r="C3083" s="55">
        <f t="shared" si="824"/>
        <v>20</v>
      </c>
      <c r="D3083" s="55">
        <f t="shared" si="820"/>
        <v>128</v>
      </c>
      <c r="F3083" s="63">
        <f t="shared" si="830"/>
        <v>46235.833333333285</v>
      </c>
      <c r="G3083" s="64">
        <f t="shared" si="821"/>
        <v>154.61389404789094</v>
      </c>
      <c r="H3083" s="64">
        <f t="shared" si="835"/>
        <v>0</v>
      </c>
      <c r="I3083" s="64">
        <f t="shared" si="835"/>
        <v>2.9750000000000001</v>
      </c>
      <c r="J3083" s="64">
        <f t="shared" si="835"/>
        <v>0</v>
      </c>
      <c r="K3083" s="64">
        <f t="shared" si="835"/>
        <v>0</v>
      </c>
      <c r="L3083" s="64">
        <f t="shared" si="835"/>
        <v>0</v>
      </c>
      <c r="M3083" s="64">
        <f t="shared" si="835"/>
        <v>16.372939891684684</v>
      </c>
      <c r="N3083" s="64">
        <f t="shared" si="835"/>
        <v>135.26595415620625</v>
      </c>
      <c r="O3083" s="121"/>
      <c r="P3083" s="177">
        <v>2.9750000000000001</v>
      </c>
      <c r="Q3083" s="177">
        <v>16.992985463720547</v>
      </c>
      <c r="R3083" s="177">
        <v>16.992985463720547</v>
      </c>
      <c r="S3083" s="177">
        <v>0</v>
      </c>
      <c r="T3083" s="177">
        <v>0</v>
      </c>
      <c r="U3083" s="177">
        <v>16.992985463720547</v>
      </c>
      <c r="V3083" s="177">
        <v>16.992985463720547</v>
      </c>
      <c r="W3083" s="177">
        <v>0</v>
      </c>
      <c r="X3083" s="177">
        <v>0</v>
      </c>
      <c r="Y3083" s="177">
        <v>0</v>
      </c>
      <c r="Z3083" s="177">
        <v>0</v>
      </c>
      <c r="AA3083" s="177">
        <v>24.296869645585708</v>
      </c>
      <c r="AB3083" s="177">
        <v>24.083825613694408</v>
      </c>
      <c r="AC3083" s="177">
        <v>18.913317042043943</v>
      </c>
      <c r="AD3083" s="177">
        <v>0</v>
      </c>
      <c r="AE3083" s="177">
        <v>0</v>
      </c>
      <c r="AF3083" s="177">
        <v>16.372939891684684</v>
      </c>
      <c r="AG3083" s="177">
        <v>0</v>
      </c>
      <c r="AH3083" s="177">
        <v>0</v>
      </c>
      <c r="AI3083" s="177">
        <v>0</v>
      </c>
      <c r="AJ3083" s="177">
        <v>0</v>
      </c>
    </row>
    <row r="3084" spans="1:36" hidden="1" outlineLevel="1" x14ac:dyDescent="0.25">
      <c r="A3084" s="190">
        <f t="shared" si="822"/>
        <v>2026</v>
      </c>
      <c r="B3084" s="55">
        <f t="shared" si="823"/>
        <v>8</v>
      </c>
      <c r="C3084" s="55">
        <f t="shared" si="824"/>
        <v>21</v>
      </c>
      <c r="D3084" s="55">
        <f t="shared" si="820"/>
        <v>128</v>
      </c>
      <c r="F3084" s="63">
        <f t="shared" si="830"/>
        <v>46235.874999999949</v>
      </c>
      <c r="G3084" s="64">
        <f t="shared" si="821"/>
        <v>151.60927765437631</v>
      </c>
      <c r="H3084" s="64">
        <f t="shared" si="835"/>
        <v>0</v>
      </c>
      <c r="I3084" s="64">
        <f t="shared" si="835"/>
        <v>2.9750000000000001</v>
      </c>
      <c r="J3084" s="64">
        <f t="shared" si="835"/>
        <v>0</v>
      </c>
      <c r="K3084" s="64">
        <f t="shared" si="835"/>
        <v>0</v>
      </c>
      <c r="L3084" s="64">
        <f t="shared" si="835"/>
        <v>0</v>
      </c>
      <c r="M3084" s="64">
        <f t="shared" si="835"/>
        <v>18.98181492937071</v>
      </c>
      <c r="N3084" s="64">
        <f t="shared" si="835"/>
        <v>129.65246272500559</v>
      </c>
      <c r="O3084" s="121"/>
      <c r="P3084" s="177">
        <v>2.9750000000000001</v>
      </c>
      <c r="Q3084" s="177">
        <v>16.405599065035243</v>
      </c>
      <c r="R3084" s="177">
        <v>16.405599065035243</v>
      </c>
      <c r="S3084" s="177">
        <v>0</v>
      </c>
      <c r="T3084" s="177">
        <v>0</v>
      </c>
      <c r="U3084" s="177">
        <v>16.405599065035243</v>
      </c>
      <c r="V3084" s="177">
        <v>16.405599065035243</v>
      </c>
      <c r="W3084" s="177">
        <v>0</v>
      </c>
      <c r="X3084" s="177">
        <v>0</v>
      </c>
      <c r="Y3084" s="177">
        <v>0</v>
      </c>
      <c r="Z3084" s="177">
        <v>0</v>
      </c>
      <c r="AA3084" s="177">
        <v>23.770786288893522</v>
      </c>
      <c r="AB3084" s="177">
        <v>22.294762039956659</v>
      </c>
      <c r="AC3084" s="177">
        <v>17.964518136014455</v>
      </c>
      <c r="AD3084" s="177">
        <v>0</v>
      </c>
      <c r="AE3084" s="177">
        <v>0</v>
      </c>
      <c r="AF3084" s="177">
        <v>18.98181492937071</v>
      </c>
      <c r="AG3084" s="177">
        <v>0</v>
      </c>
      <c r="AH3084" s="177">
        <v>0</v>
      </c>
      <c r="AI3084" s="177">
        <v>0</v>
      </c>
      <c r="AJ3084" s="177">
        <v>0</v>
      </c>
    </row>
    <row r="3085" spans="1:36" hidden="1" outlineLevel="1" x14ac:dyDescent="0.25">
      <c r="A3085" s="190">
        <f t="shared" si="822"/>
        <v>2026</v>
      </c>
      <c r="B3085" s="55">
        <f t="shared" si="823"/>
        <v>8</v>
      </c>
      <c r="C3085" s="55">
        <f t="shared" si="824"/>
        <v>22</v>
      </c>
      <c r="D3085" s="55">
        <f t="shared" si="820"/>
        <v>128</v>
      </c>
      <c r="F3085" s="63">
        <f t="shared" si="830"/>
        <v>46235.916666666613</v>
      </c>
      <c r="G3085" s="64">
        <f t="shared" si="821"/>
        <v>139.48896344541279</v>
      </c>
      <c r="H3085" s="64">
        <f t="shared" ref="H3085:N3094" si="836">SUMIF($P$6:$AK$6,H$6,$P3085:$AK3085)</f>
        <v>0</v>
      </c>
      <c r="I3085" s="64">
        <f t="shared" si="836"/>
        <v>2.9750000000000001</v>
      </c>
      <c r="J3085" s="64">
        <f t="shared" si="836"/>
        <v>0</v>
      </c>
      <c r="K3085" s="64">
        <f t="shared" si="836"/>
        <v>0</v>
      </c>
      <c r="L3085" s="64">
        <f t="shared" si="836"/>
        <v>0</v>
      </c>
      <c r="M3085" s="64">
        <f t="shared" si="836"/>
        <v>21.140883926076381</v>
      </c>
      <c r="N3085" s="64">
        <f t="shared" si="836"/>
        <v>115.3730795193364</v>
      </c>
      <c r="O3085" s="121"/>
      <c r="P3085" s="177">
        <v>2.9750000000000001</v>
      </c>
      <c r="Q3085" s="177">
        <v>14.88045543336111</v>
      </c>
      <c r="R3085" s="177">
        <v>14.88045543336111</v>
      </c>
      <c r="S3085" s="177">
        <v>0</v>
      </c>
      <c r="T3085" s="177">
        <v>0</v>
      </c>
      <c r="U3085" s="177">
        <v>14.88045543336111</v>
      </c>
      <c r="V3085" s="177">
        <v>14.88045543336111</v>
      </c>
      <c r="W3085" s="177">
        <v>0</v>
      </c>
      <c r="X3085" s="177">
        <v>0</v>
      </c>
      <c r="Y3085" s="177">
        <v>0</v>
      </c>
      <c r="Z3085" s="177">
        <v>0</v>
      </c>
      <c r="AA3085" s="177">
        <v>20.787774719063627</v>
      </c>
      <c r="AB3085" s="177">
        <v>19.79130813475026</v>
      </c>
      <c r="AC3085" s="177">
        <v>15.272174932078075</v>
      </c>
      <c r="AD3085" s="177">
        <v>0</v>
      </c>
      <c r="AE3085" s="177">
        <v>0</v>
      </c>
      <c r="AF3085" s="177">
        <v>21.140883926076381</v>
      </c>
      <c r="AG3085" s="177">
        <v>0</v>
      </c>
      <c r="AH3085" s="177">
        <v>0</v>
      </c>
      <c r="AI3085" s="177">
        <v>0</v>
      </c>
      <c r="AJ3085" s="177">
        <v>0</v>
      </c>
    </row>
    <row r="3086" spans="1:36" hidden="1" outlineLevel="1" x14ac:dyDescent="0.25">
      <c r="A3086" s="190">
        <f t="shared" si="822"/>
        <v>2026</v>
      </c>
      <c r="B3086" s="55">
        <f t="shared" si="823"/>
        <v>8</v>
      </c>
      <c r="C3086" s="55">
        <f t="shared" si="824"/>
        <v>23</v>
      </c>
      <c r="D3086" s="55">
        <f t="shared" si="820"/>
        <v>128</v>
      </c>
      <c r="F3086" s="63">
        <f t="shared" si="830"/>
        <v>46235.958333333278</v>
      </c>
      <c r="G3086" s="64">
        <f t="shared" si="821"/>
        <v>135.95144055933287</v>
      </c>
      <c r="H3086" s="64">
        <f t="shared" si="836"/>
        <v>0</v>
      </c>
      <c r="I3086" s="64">
        <f t="shared" si="836"/>
        <v>2.9750000000000001</v>
      </c>
      <c r="J3086" s="64">
        <f t="shared" si="836"/>
        <v>0</v>
      </c>
      <c r="K3086" s="64">
        <f t="shared" si="836"/>
        <v>0</v>
      </c>
      <c r="L3086" s="64">
        <f t="shared" si="836"/>
        <v>0</v>
      </c>
      <c r="M3086" s="64">
        <f t="shared" si="836"/>
        <v>22.13045721623315</v>
      </c>
      <c r="N3086" s="64">
        <f t="shared" si="836"/>
        <v>110.8459833430997</v>
      </c>
      <c r="O3086" s="121"/>
      <c r="P3086" s="177">
        <v>2.9750000000000001</v>
      </c>
      <c r="Q3086" s="177">
        <v>12.582434961311579</v>
      </c>
      <c r="R3086" s="177">
        <v>12.582434961311579</v>
      </c>
      <c r="S3086" s="177">
        <v>0</v>
      </c>
      <c r="T3086" s="177">
        <v>0</v>
      </c>
      <c r="U3086" s="177">
        <v>12.582434961311579</v>
      </c>
      <c r="V3086" s="177">
        <v>12.582434961311579</v>
      </c>
      <c r="W3086" s="177">
        <v>0</v>
      </c>
      <c r="X3086" s="177">
        <v>0</v>
      </c>
      <c r="Y3086" s="177">
        <v>0</v>
      </c>
      <c r="Z3086" s="177">
        <v>0</v>
      </c>
      <c r="AA3086" s="177">
        <v>23.6597628641643</v>
      </c>
      <c r="AB3086" s="177">
        <v>20.678437080739272</v>
      </c>
      <c r="AC3086" s="177">
        <v>16.178043552949813</v>
      </c>
      <c r="AD3086" s="177">
        <v>0</v>
      </c>
      <c r="AE3086" s="177">
        <v>0</v>
      </c>
      <c r="AF3086" s="177">
        <v>22.13045721623315</v>
      </c>
      <c r="AG3086" s="177">
        <v>0</v>
      </c>
      <c r="AH3086" s="177">
        <v>0</v>
      </c>
      <c r="AI3086" s="177">
        <v>0</v>
      </c>
      <c r="AJ3086" s="177">
        <v>0</v>
      </c>
    </row>
    <row r="3087" spans="1:36" hidden="1" outlineLevel="1" x14ac:dyDescent="0.25">
      <c r="A3087" s="190">
        <f t="shared" si="822"/>
        <v>2026</v>
      </c>
      <c r="B3087" s="55">
        <f t="shared" si="823"/>
        <v>9</v>
      </c>
      <c r="C3087" s="55">
        <f t="shared" si="824"/>
        <v>0</v>
      </c>
      <c r="D3087" s="55">
        <f t="shared" ref="D3087:D3150" si="837">MATCH(DATE(YEAR(F3087),B3087,1),$F$7505:$F$7816,0)</f>
        <v>129</v>
      </c>
      <c r="F3087" s="63">
        <f t="shared" ref="F3087" si="838">EDATE(F3063,1)</f>
        <v>46266</v>
      </c>
      <c r="G3087" s="64">
        <f t="shared" ref="G3087:G3150" si="839">SUM(H3087:N3087)</f>
        <v>148.56975319048789</v>
      </c>
      <c r="H3087" s="64">
        <f t="shared" si="836"/>
        <v>0</v>
      </c>
      <c r="I3087" s="64">
        <f t="shared" si="836"/>
        <v>2.9750000000000001</v>
      </c>
      <c r="J3087" s="64">
        <f t="shared" si="836"/>
        <v>0</v>
      </c>
      <c r="K3087" s="64">
        <f t="shared" si="836"/>
        <v>0</v>
      </c>
      <c r="L3087" s="64">
        <f t="shared" si="836"/>
        <v>0</v>
      </c>
      <c r="M3087" s="64">
        <f t="shared" si="836"/>
        <v>18.250223375866568</v>
      </c>
      <c r="N3087" s="64">
        <f t="shared" si="836"/>
        <v>127.34452981462131</v>
      </c>
      <c r="O3087" s="121"/>
      <c r="P3087" s="177">
        <v>2.9750000000000001</v>
      </c>
      <c r="Q3087" s="177">
        <v>14.138493666600723</v>
      </c>
      <c r="R3087" s="177">
        <v>14.138493666600723</v>
      </c>
      <c r="S3087" s="177">
        <v>0</v>
      </c>
      <c r="T3087" s="177">
        <v>0</v>
      </c>
      <c r="U3087" s="177">
        <v>14.138493666600723</v>
      </c>
      <c r="V3087" s="177">
        <v>14.138493666600723</v>
      </c>
      <c r="W3087" s="177">
        <v>0</v>
      </c>
      <c r="X3087" s="177">
        <v>0</v>
      </c>
      <c r="Y3087" s="177">
        <v>0</v>
      </c>
      <c r="Z3087" s="177">
        <v>0</v>
      </c>
      <c r="AA3087" s="177">
        <v>29.077503839777201</v>
      </c>
      <c r="AB3087" s="177">
        <v>27.30622891347549</v>
      </c>
      <c r="AC3087" s="177">
        <v>14.406822394965729</v>
      </c>
      <c r="AD3087" s="177">
        <v>0</v>
      </c>
      <c r="AE3087" s="177">
        <v>0</v>
      </c>
      <c r="AF3087" s="177">
        <v>18.250223375866568</v>
      </c>
      <c r="AG3087" s="177">
        <v>0</v>
      </c>
      <c r="AH3087" s="177">
        <v>0</v>
      </c>
      <c r="AI3087" s="177">
        <v>0</v>
      </c>
      <c r="AJ3087" s="177">
        <v>0</v>
      </c>
    </row>
    <row r="3088" spans="1:36" hidden="1" outlineLevel="1" x14ac:dyDescent="0.25">
      <c r="A3088" s="190">
        <f t="shared" ref="A3088:A3151" si="840">YEAR(F3088)</f>
        <v>2026</v>
      </c>
      <c r="B3088" s="55">
        <f t="shared" ref="B3088:B3151" si="841">MONTH(F3088)</f>
        <v>9</v>
      </c>
      <c r="C3088" s="55">
        <f t="shared" ref="C3088:C3151" si="842">HOUR(F3088)</f>
        <v>1</v>
      </c>
      <c r="D3088" s="55">
        <f t="shared" si="837"/>
        <v>129</v>
      </c>
      <c r="F3088" s="63">
        <f t="shared" ref="F3088" si="843">F3087+1/24</f>
        <v>46266.041666666664</v>
      </c>
      <c r="G3088" s="64">
        <f t="shared" si="839"/>
        <v>146.37252855716406</v>
      </c>
      <c r="H3088" s="64">
        <f t="shared" si="836"/>
        <v>0</v>
      </c>
      <c r="I3088" s="64">
        <f t="shared" si="836"/>
        <v>2.9750000000000001</v>
      </c>
      <c r="J3088" s="64">
        <f t="shared" si="836"/>
        <v>0</v>
      </c>
      <c r="K3088" s="64">
        <f t="shared" si="836"/>
        <v>0</v>
      </c>
      <c r="L3088" s="64">
        <f t="shared" si="836"/>
        <v>0</v>
      </c>
      <c r="M3088" s="64">
        <f t="shared" si="836"/>
        <v>18.544581817412801</v>
      </c>
      <c r="N3088" s="64">
        <f t="shared" si="836"/>
        <v>124.85294673975126</v>
      </c>
      <c r="O3088" s="121"/>
      <c r="P3088" s="177">
        <v>2.9750000000000001</v>
      </c>
      <c r="Q3088" s="177">
        <v>12.603045010388257</v>
      </c>
      <c r="R3088" s="177">
        <v>12.603045010388257</v>
      </c>
      <c r="S3088" s="177">
        <v>0</v>
      </c>
      <c r="T3088" s="177">
        <v>0</v>
      </c>
      <c r="U3088" s="177">
        <v>12.603045010388257</v>
      </c>
      <c r="V3088" s="177">
        <v>12.603045010388257</v>
      </c>
      <c r="W3088" s="177">
        <v>0</v>
      </c>
      <c r="X3088" s="177">
        <v>0</v>
      </c>
      <c r="Y3088" s="177">
        <v>0</v>
      </c>
      <c r="Z3088" s="177">
        <v>0</v>
      </c>
      <c r="AA3088" s="177">
        <v>30.120045988055367</v>
      </c>
      <c r="AB3088" s="177">
        <v>28.37544674880748</v>
      </c>
      <c r="AC3088" s="177">
        <v>15.945273961335394</v>
      </c>
      <c r="AD3088" s="177">
        <v>0</v>
      </c>
      <c r="AE3088" s="177">
        <v>0</v>
      </c>
      <c r="AF3088" s="177">
        <v>18.544581817412801</v>
      </c>
      <c r="AG3088" s="177">
        <v>0</v>
      </c>
      <c r="AH3088" s="177">
        <v>0</v>
      </c>
      <c r="AI3088" s="177">
        <v>0</v>
      </c>
      <c r="AJ3088" s="177">
        <v>0</v>
      </c>
    </row>
    <row r="3089" spans="1:36" hidden="1" outlineLevel="1" x14ac:dyDescent="0.25">
      <c r="A3089" s="190">
        <f t="shared" si="840"/>
        <v>2026</v>
      </c>
      <c r="B3089" s="55">
        <f t="shared" si="841"/>
        <v>9</v>
      </c>
      <c r="C3089" s="55">
        <f t="shared" si="842"/>
        <v>2</v>
      </c>
      <c r="D3089" s="55">
        <f t="shared" si="837"/>
        <v>129</v>
      </c>
      <c r="F3089" s="63">
        <f t="shared" si="830"/>
        <v>46266.083333333328</v>
      </c>
      <c r="G3089" s="64">
        <f t="shared" si="839"/>
        <v>147.71145003202801</v>
      </c>
      <c r="H3089" s="64">
        <f t="shared" si="836"/>
        <v>0</v>
      </c>
      <c r="I3089" s="64">
        <f t="shared" si="836"/>
        <v>2.9750000000000001</v>
      </c>
      <c r="J3089" s="64">
        <f t="shared" si="836"/>
        <v>0</v>
      </c>
      <c r="K3089" s="64">
        <f t="shared" si="836"/>
        <v>0</v>
      </c>
      <c r="L3089" s="64">
        <f t="shared" si="836"/>
        <v>0</v>
      </c>
      <c r="M3089" s="64">
        <f t="shared" si="836"/>
        <v>18.152103895351157</v>
      </c>
      <c r="N3089" s="64">
        <f t="shared" si="836"/>
        <v>126.58434613667684</v>
      </c>
      <c r="O3089" s="121"/>
      <c r="P3089" s="177">
        <v>2.9750000000000001</v>
      </c>
      <c r="Q3089" s="177">
        <v>11.448882262094317</v>
      </c>
      <c r="R3089" s="177">
        <v>11.448882262094317</v>
      </c>
      <c r="S3089" s="177">
        <v>0</v>
      </c>
      <c r="T3089" s="177">
        <v>0</v>
      </c>
      <c r="U3089" s="177">
        <v>11.448882262094317</v>
      </c>
      <c r="V3089" s="177">
        <v>11.448882262094317</v>
      </c>
      <c r="W3089" s="177">
        <v>0</v>
      </c>
      <c r="X3089" s="177">
        <v>0</v>
      </c>
      <c r="Y3089" s="177">
        <v>0</v>
      </c>
      <c r="Z3089" s="177">
        <v>0</v>
      </c>
      <c r="AA3089" s="177">
        <v>31.84911403754025</v>
      </c>
      <c r="AB3089" s="177">
        <v>29.069163581771107</v>
      </c>
      <c r="AC3089" s="177">
        <v>19.870539468988213</v>
      </c>
      <c r="AD3089" s="177">
        <v>0</v>
      </c>
      <c r="AE3089" s="177">
        <v>0</v>
      </c>
      <c r="AF3089" s="177">
        <v>18.152103895351157</v>
      </c>
      <c r="AG3089" s="177">
        <v>0</v>
      </c>
      <c r="AH3089" s="177">
        <v>0</v>
      </c>
      <c r="AI3089" s="177">
        <v>0</v>
      </c>
      <c r="AJ3089" s="177">
        <v>0</v>
      </c>
    </row>
    <row r="3090" spans="1:36" hidden="1" outlineLevel="1" x14ac:dyDescent="0.25">
      <c r="A3090" s="190">
        <f t="shared" si="840"/>
        <v>2026</v>
      </c>
      <c r="B3090" s="55">
        <f t="shared" si="841"/>
        <v>9</v>
      </c>
      <c r="C3090" s="55">
        <f t="shared" si="842"/>
        <v>3</v>
      </c>
      <c r="D3090" s="55">
        <f t="shared" si="837"/>
        <v>129</v>
      </c>
      <c r="F3090" s="63">
        <f t="shared" si="830"/>
        <v>46266.124999999993</v>
      </c>
      <c r="G3090" s="64">
        <f t="shared" si="839"/>
        <v>154.99614332416573</v>
      </c>
      <c r="H3090" s="64">
        <f t="shared" si="836"/>
        <v>0</v>
      </c>
      <c r="I3090" s="64">
        <f t="shared" si="836"/>
        <v>2.9750000000000001</v>
      </c>
      <c r="J3090" s="64">
        <f t="shared" si="836"/>
        <v>0</v>
      </c>
      <c r="K3090" s="64">
        <f t="shared" si="836"/>
        <v>0</v>
      </c>
      <c r="L3090" s="64">
        <f t="shared" si="836"/>
        <v>0</v>
      </c>
      <c r="M3090" s="64">
        <f t="shared" si="836"/>
        <v>17.367148051227868</v>
      </c>
      <c r="N3090" s="64">
        <f t="shared" si="836"/>
        <v>134.65399527293786</v>
      </c>
      <c r="O3090" s="121"/>
      <c r="P3090" s="177">
        <v>2.9750000000000001</v>
      </c>
      <c r="Q3090" s="177">
        <v>11.438577237555981</v>
      </c>
      <c r="R3090" s="177">
        <v>11.438577237555981</v>
      </c>
      <c r="S3090" s="177">
        <v>0</v>
      </c>
      <c r="T3090" s="177">
        <v>0</v>
      </c>
      <c r="U3090" s="177">
        <v>11.438577237555981</v>
      </c>
      <c r="V3090" s="177">
        <v>11.438577237555981</v>
      </c>
      <c r="W3090" s="177">
        <v>0</v>
      </c>
      <c r="X3090" s="177">
        <v>0</v>
      </c>
      <c r="Y3090" s="177">
        <v>0</v>
      </c>
      <c r="Z3090" s="177">
        <v>0</v>
      </c>
      <c r="AA3090" s="177">
        <v>35.205151150860928</v>
      </c>
      <c r="AB3090" s="177">
        <v>30.391993557402152</v>
      </c>
      <c r="AC3090" s="177">
        <v>23.30254161445086</v>
      </c>
      <c r="AD3090" s="177">
        <v>0</v>
      </c>
      <c r="AE3090" s="177">
        <v>0</v>
      </c>
      <c r="AF3090" s="177">
        <v>17.367148051227868</v>
      </c>
      <c r="AG3090" s="177">
        <v>0</v>
      </c>
      <c r="AH3090" s="177">
        <v>0</v>
      </c>
      <c r="AI3090" s="177">
        <v>0</v>
      </c>
      <c r="AJ3090" s="177">
        <v>0</v>
      </c>
    </row>
    <row r="3091" spans="1:36" hidden="1" outlineLevel="1" x14ac:dyDescent="0.25">
      <c r="A3091" s="190">
        <f t="shared" si="840"/>
        <v>2026</v>
      </c>
      <c r="B3091" s="55">
        <f t="shared" si="841"/>
        <v>9</v>
      </c>
      <c r="C3091" s="55">
        <f t="shared" si="842"/>
        <v>4</v>
      </c>
      <c r="D3091" s="55">
        <f t="shared" si="837"/>
        <v>129</v>
      </c>
      <c r="F3091" s="63">
        <f t="shared" si="830"/>
        <v>46266.166666666657</v>
      </c>
      <c r="G3091" s="64">
        <f t="shared" si="839"/>
        <v>152.07291495646274</v>
      </c>
      <c r="H3091" s="64">
        <f t="shared" si="836"/>
        <v>0</v>
      </c>
      <c r="I3091" s="64">
        <f t="shared" si="836"/>
        <v>2.9750000000000001</v>
      </c>
      <c r="J3091" s="64">
        <f t="shared" si="836"/>
        <v>0</v>
      </c>
      <c r="K3091" s="64">
        <f t="shared" si="836"/>
        <v>0</v>
      </c>
      <c r="L3091" s="64">
        <f t="shared" si="836"/>
        <v>0</v>
      </c>
      <c r="M3091" s="64">
        <f t="shared" si="836"/>
        <v>15.895355843496688</v>
      </c>
      <c r="N3091" s="64">
        <f t="shared" si="836"/>
        <v>133.20255911296604</v>
      </c>
      <c r="O3091" s="121"/>
      <c r="P3091" s="177">
        <v>2.9750000000000001</v>
      </c>
      <c r="Q3091" s="177">
        <v>9.9134336058818473</v>
      </c>
      <c r="R3091" s="177">
        <v>9.9134336058818473</v>
      </c>
      <c r="S3091" s="177">
        <v>0</v>
      </c>
      <c r="T3091" s="177">
        <v>0</v>
      </c>
      <c r="U3091" s="177">
        <v>9.9134336058818473</v>
      </c>
      <c r="V3091" s="177">
        <v>9.9134336058818473</v>
      </c>
      <c r="W3091" s="177">
        <v>0</v>
      </c>
      <c r="X3091" s="177">
        <v>0</v>
      </c>
      <c r="Y3091" s="177">
        <v>0</v>
      </c>
      <c r="Z3091" s="177">
        <v>0</v>
      </c>
      <c r="AA3091" s="177">
        <v>36.805510398034038</v>
      </c>
      <c r="AB3091" s="177">
        <v>31.100366087911475</v>
      </c>
      <c r="AC3091" s="177">
        <v>25.642948203493155</v>
      </c>
      <c r="AD3091" s="177">
        <v>0</v>
      </c>
      <c r="AE3091" s="177">
        <v>0</v>
      </c>
      <c r="AF3091" s="177">
        <v>15.895355843496688</v>
      </c>
      <c r="AG3091" s="177">
        <v>0</v>
      </c>
      <c r="AH3091" s="177">
        <v>0</v>
      </c>
      <c r="AI3091" s="177">
        <v>0</v>
      </c>
      <c r="AJ3091" s="177">
        <v>0</v>
      </c>
    </row>
    <row r="3092" spans="1:36" hidden="1" outlineLevel="1" x14ac:dyDescent="0.25">
      <c r="A3092" s="190">
        <f t="shared" si="840"/>
        <v>2026</v>
      </c>
      <c r="B3092" s="55">
        <f t="shared" si="841"/>
        <v>9</v>
      </c>
      <c r="C3092" s="55">
        <f t="shared" si="842"/>
        <v>5</v>
      </c>
      <c r="D3092" s="55">
        <f t="shared" si="837"/>
        <v>129</v>
      </c>
      <c r="F3092" s="63">
        <f t="shared" si="830"/>
        <v>46266.208333333321</v>
      </c>
      <c r="G3092" s="64">
        <f t="shared" si="839"/>
        <v>185.13110687130154</v>
      </c>
      <c r="H3092" s="64">
        <f t="shared" si="836"/>
        <v>6.919400004381564</v>
      </c>
      <c r="I3092" s="64">
        <f t="shared" si="836"/>
        <v>13.988076911312623</v>
      </c>
      <c r="J3092" s="64">
        <f t="shared" si="836"/>
        <v>16.842594785520308</v>
      </c>
      <c r="K3092" s="64">
        <f t="shared" si="836"/>
        <v>0</v>
      </c>
      <c r="L3092" s="64">
        <f t="shared" si="836"/>
        <v>0</v>
      </c>
      <c r="M3092" s="64">
        <f t="shared" si="836"/>
        <v>15.404758440919633</v>
      </c>
      <c r="N3092" s="64">
        <f t="shared" si="836"/>
        <v>131.97627672916741</v>
      </c>
      <c r="O3092" s="121"/>
      <c r="P3092" s="177">
        <v>2.9750000000000001</v>
      </c>
      <c r="Q3092" s="177">
        <v>8.3161548024393479</v>
      </c>
      <c r="R3092" s="177">
        <v>8.3161548024393479</v>
      </c>
      <c r="S3092" s="177">
        <v>2.9586396573986646</v>
      </c>
      <c r="T3092" s="177">
        <v>7.9133383850526586</v>
      </c>
      <c r="U3092" s="177">
        <v>8.3161548024393479</v>
      </c>
      <c r="V3092" s="177">
        <v>8.3161548024393479</v>
      </c>
      <c r="W3092" s="177">
        <v>0</v>
      </c>
      <c r="X3092" s="177">
        <v>4.5370816369698981E-2</v>
      </c>
      <c r="Y3092" s="177">
        <v>0</v>
      </c>
      <c r="Z3092" s="177">
        <v>0</v>
      </c>
      <c r="AA3092" s="177">
        <v>38.80186285069599</v>
      </c>
      <c r="AB3092" s="177">
        <v>32.497190975330831</v>
      </c>
      <c r="AC3092" s="177">
        <v>27.412603693383197</v>
      </c>
      <c r="AD3092" s="177">
        <v>6.919400004381564</v>
      </c>
      <c r="AE3092" s="177">
        <v>9.5728052491602419E-2</v>
      </c>
      <c r="AF3092" s="177">
        <v>15.404758440919633</v>
      </c>
      <c r="AG3092" s="177">
        <v>5.6141982618401025</v>
      </c>
      <c r="AH3092" s="177">
        <v>5.6141982618401025</v>
      </c>
      <c r="AI3092" s="177">
        <v>5.6141982618401025</v>
      </c>
      <c r="AJ3092" s="177">
        <v>0</v>
      </c>
    </row>
    <row r="3093" spans="1:36" hidden="1" outlineLevel="1" x14ac:dyDescent="0.25">
      <c r="A3093" s="190">
        <f t="shared" si="840"/>
        <v>2026</v>
      </c>
      <c r="B3093" s="55">
        <f t="shared" si="841"/>
        <v>9</v>
      </c>
      <c r="C3093" s="55">
        <f t="shared" si="842"/>
        <v>6</v>
      </c>
      <c r="D3093" s="55">
        <f t="shared" si="837"/>
        <v>129</v>
      </c>
      <c r="F3093" s="63">
        <f t="shared" si="830"/>
        <v>46266.249999999985</v>
      </c>
      <c r="G3093" s="64">
        <f t="shared" si="839"/>
        <v>419.9917087448182</v>
      </c>
      <c r="H3093" s="64">
        <f t="shared" si="836"/>
        <v>52.272006764666692</v>
      </c>
      <c r="I3093" s="64">
        <f t="shared" si="836"/>
        <v>80.022969873613079</v>
      </c>
      <c r="J3093" s="64">
        <f t="shared" si="836"/>
        <v>144.41432519589145</v>
      </c>
      <c r="K3093" s="64">
        <f t="shared" si="836"/>
        <v>0</v>
      </c>
      <c r="L3093" s="64">
        <f t="shared" si="836"/>
        <v>0</v>
      </c>
      <c r="M3093" s="64">
        <f t="shared" si="836"/>
        <v>15.110399999373396</v>
      </c>
      <c r="N3093" s="64">
        <f t="shared" si="836"/>
        <v>128.17200691127357</v>
      </c>
      <c r="O3093" s="121"/>
      <c r="P3093" s="177">
        <v>2.9750000000000001</v>
      </c>
      <c r="Q3093" s="177">
        <v>6.9868066369936512</v>
      </c>
      <c r="R3093" s="177">
        <v>6.9868066369936512</v>
      </c>
      <c r="S3093" s="177">
        <v>13.281140385358439</v>
      </c>
      <c r="T3093" s="177">
        <v>28.768247767778337</v>
      </c>
      <c r="U3093" s="177">
        <v>6.9868066369936512</v>
      </c>
      <c r="V3093" s="177">
        <v>6.9868066369936512</v>
      </c>
      <c r="W3093" s="177">
        <v>1.9537573343155652</v>
      </c>
      <c r="X3093" s="177">
        <v>10.896477183772184</v>
      </c>
      <c r="Y3093" s="177">
        <v>4.1052266666666668</v>
      </c>
      <c r="Z3093" s="177">
        <v>0</v>
      </c>
      <c r="AA3093" s="177">
        <v>39.623874383019867</v>
      </c>
      <c r="AB3093" s="177">
        <v>31.805152522181835</v>
      </c>
      <c r="AC3093" s="177">
        <v>28.795753458097273</v>
      </c>
      <c r="AD3093" s="177">
        <v>52.272006764666692</v>
      </c>
      <c r="AE3093" s="177">
        <v>12.655658395886435</v>
      </c>
      <c r="AF3093" s="177">
        <v>15.110399999373396</v>
      </c>
      <c r="AG3093" s="177">
        <v>48.138108398630486</v>
      </c>
      <c r="AH3093" s="177">
        <v>48.138108398630486</v>
      </c>
      <c r="AI3093" s="177">
        <v>48.138108398630486</v>
      </c>
      <c r="AJ3093" s="177">
        <v>5.3874621398354554</v>
      </c>
    </row>
    <row r="3094" spans="1:36" hidden="1" outlineLevel="1" x14ac:dyDescent="0.25">
      <c r="A3094" s="190">
        <f t="shared" si="840"/>
        <v>2026</v>
      </c>
      <c r="B3094" s="55">
        <f t="shared" si="841"/>
        <v>9</v>
      </c>
      <c r="C3094" s="55">
        <f t="shared" si="842"/>
        <v>7</v>
      </c>
      <c r="D3094" s="55">
        <f t="shared" si="837"/>
        <v>129</v>
      </c>
      <c r="F3094" s="63">
        <f t="shared" si="830"/>
        <v>46266.29166666665</v>
      </c>
      <c r="G3094" s="64">
        <f t="shared" si="839"/>
        <v>584.95908956233279</v>
      </c>
      <c r="H3094" s="64">
        <f t="shared" si="836"/>
        <v>65.15499927028128</v>
      </c>
      <c r="I3094" s="64">
        <f t="shared" si="836"/>
        <v>171.98187081687854</v>
      </c>
      <c r="J3094" s="64">
        <f t="shared" si="836"/>
        <v>190.85345208117809</v>
      </c>
      <c r="K3094" s="64">
        <f t="shared" si="836"/>
        <v>0</v>
      </c>
      <c r="L3094" s="64">
        <f t="shared" si="836"/>
        <v>0</v>
      </c>
      <c r="M3094" s="64">
        <f t="shared" si="836"/>
        <v>13.834846752673045</v>
      </c>
      <c r="N3094" s="64">
        <f t="shared" si="836"/>
        <v>143.13392064132177</v>
      </c>
      <c r="O3094" s="121"/>
      <c r="P3094" s="177">
        <v>2.9750000000000001</v>
      </c>
      <c r="Q3094" s="177">
        <v>12.180539004316365</v>
      </c>
      <c r="R3094" s="177">
        <v>12.180539004316365</v>
      </c>
      <c r="S3094" s="177">
        <v>23.212451886881027</v>
      </c>
      <c r="T3094" s="177">
        <v>34.710479176810011</v>
      </c>
      <c r="U3094" s="177">
        <v>12.180539004316365</v>
      </c>
      <c r="V3094" s="177">
        <v>12.180539004316365</v>
      </c>
      <c r="W3094" s="177">
        <v>6.3059424352177782</v>
      </c>
      <c r="X3094" s="177">
        <v>33.661889080637856</v>
      </c>
      <c r="Y3094" s="177">
        <v>17.241952000000001</v>
      </c>
      <c r="Z3094" s="177">
        <v>0</v>
      </c>
      <c r="AA3094" s="177">
        <v>35.962209953911398</v>
      </c>
      <c r="AB3094" s="177">
        <v>30.558130009339386</v>
      </c>
      <c r="AC3094" s="177">
        <v>27.891424660805505</v>
      </c>
      <c r="AD3094" s="177">
        <v>65.15499927028128</v>
      </c>
      <c r="AE3094" s="177">
        <v>29.700088672325069</v>
      </c>
      <c r="AF3094" s="177">
        <v>13.834846752673045</v>
      </c>
      <c r="AG3094" s="177">
        <v>63.617817360392699</v>
      </c>
      <c r="AH3094" s="177">
        <v>63.617817360392699</v>
      </c>
      <c r="AI3094" s="177">
        <v>63.617817360392699</v>
      </c>
      <c r="AJ3094" s="177">
        <v>24.174067565006805</v>
      </c>
    </row>
    <row r="3095" spans="1:36" hidden="1" outlineLevel="1" x14ac:dyDescent="0.25">
      <c r="A3095" s="190">
        <f t="shared" si="840"/>
        <v>2026</v>
      </c>
      <c r="B3095" s="55">
        <f t="shared" si="841"/>
        <v>9</v>
      </c>
      <c r="C3095" s="55">
        <f t="shared" si="842"/>
        <v>8</v>
      </c>
      <c r="D3095" s="55">
        <f t="shared" si="837"/>
        <v>129</v>
      </c>
      <c r="F3095" s="63">
        <f t="shared" si="830"/>
        <v>46266.333333333314</v>
      </c>
      <c r="G3095" s="64">
        <f t="shared" si="839"/>
        <v>669.84501422161441</v>
      </c>
      <c r="H3095" s="64">
        <f t="shared" ref="H3095:N3104" si="844">SUMIF($P$6:$AK$6,H$6,$P3095:$AK3095)</f>
        <v>69.772024678554786</v>
      </c>
      <c r="I3095" s="64">
        <f t="shared" si="844"/>
        <v>218.01549865316929</v>
      </c>
      <c r="J3095" s="64">
        <f t="shared" si="844"/>
        <v>200.86755546253283</v>
      </c>
      <c r="K3095" s="64">
        <f t="shared" si="844"/>
        <v>0</v>
      </c>
      <c r="L3095" s="64">
        <f t="shared" si="844"/>
        <v>0</v>
      </c>
      <c r="M3095" s="64">
        <f t="shared" si="844"/>
        <v>11.283740259272339</v>
      </c>
      <c r="N3095" s="64">
        <f t="shared" si="844"/>
        <v>169.90619516808513</v>
      </c>
      <c r="O3095" s="121"/>
      <c r="P3095" s="177">
        <v>2.9750000000000001</v>
      </c>
      <c r="Q3095" s="177">
        <v>19.47649637746018</v>
      </c>
      <c r="R3095" s="177">
        <v>19.47649637746018</v>
      </c>
      <c r="S3095" s="177">
        <v>31.281012094036058</v>
      </c>
      <c r="T3095" s="177">
        <v>35.708308674705584</v>
      </c>
      <c r="U3095" s="177">
        <v>19.47649637746018</v>
      </c>
      <c r="V3095" s="177">
        <v>19.47649637746018</v>
      </c>
      <c r="W3095" s="177">
        <v>7.2870345202535232</v>
      </c>
      <c r="X3095" s="177">
        <v>37.01257811706742</v>
      </c>
      <c r="Y3095" s="177">
        <v>29.147109333333333</v>
      </c>
      <c r="Z3095" s="177">
        <v>0</v>
      </c>
      <c r="AA3095" s="177">
        <v>34.72156222154365</v>
      </c>
      <c r="AB3095" s="177">
        <v>31.698370829800879</v>
      </c>
      <c r="AC3095" s="177">
        <v>25.580276606899911</v>
      </c>
      <c r="AD3095" s="177">
        <v>69.772024678554786</v>
      </c>
      <c r="AE3095" s="177">
        <v>33.377913955258521</v>
      </c>
      <c r="AF3095" s="177">
        <v>11.283740259272339</v>
      </c>
      <c r="AG3095" s="177">
        <v>66.955851820844273</v>
      </c>
      <c r="AH3095" s="177">
        <v>66.955851820844273</v>
      </c>
      <c r="AI3095" s="177">
        <v>66.955851820844273</v>
      </c>
      <c r="AJ3095" s="177">
        <v>41.226541958514851</v>
      </c>
    </row>
    <row r="3096" spans="1:36" hidden="1" outlineLevel="1" x14ac:dyDescent="0.25">
      <c r="A3096" s="190">
        <f t="shared" si="840"/>
        <v>2026</v>
      </c>
      <c r="B3096" s="55">
        <f t="shared" si="841"/>
        <v>9</v>
      </c>
      <c r="C3096" s="55">
        <f t="shared" si="842"/>
        <v>9</v>
      </c>
      <c r="D3096" s="55">
        <f t="shared" si="837"/>
        <v>129</v>
      </c>
      <c r="F3096" s="63">
        <f t="shared" si="830"/>
        <v>46266.374999999978</v>
      </c>
      <c r="G3096" s="64">
        <f t="shared" si="839"/>
        <v>679.12607159143931</v>
      </c>
      <c r="H3096" s="64">
        <f t="shared" si="844"/>
        <v>67.113112172141513</v>
      </c>
      <c r="I3096" s="64">
        <f t="shared" si="844"/>
        <v>228.49832066250147</v>
      </c>
      <c r="J3096" s="64">
        <f t="shared" si="844"/>
        <v>194.9280277573277</v>
      </c>
      <c r="K3096" s="64">
        <f t="shared" si="844"/>
        <v>0</v>
      </c>
      <c r="L3096" s="64">
        <f t="shared" si="844"/>
        <v>0</v>
      </c>
      <c r="M3096" s="64">
        <f t="shared" si="844"/>
        <v>9.9100675320565781</v>
      </c>
      <c r="N3096" s="64">
        <f t="shared" si="844"/>
        <v>178.6765434674121</v>
      </c>
      <c r="O3096" s="121"/>
      <c r="P3096" s="177">
        <v>2.9750000000000001</v>
      </c>
      <c r="Q3096" s="177">
        <v>22.052752512044862</v>
      </c>
      <c r="R3096" s="177">
        <v>22.052752512044862</v>
      </c>
      <c r="S3096" s="177">
        <v>35.416581705908833</v>
      </c>
      <c r="T3096" s="177">
        <v>34.911446670388464</v>
      </c>
      <c r="U3096" s="177">
        <v>22.052752512044862</v>
      </c>
      <c r="V3096" s="177">
        <v>22.052752512044862</v>
      </c>
      <c r="W3096" s="177">
        <v>7.5179431259488467</v>
      </c>
      <c r="X3096" s="177">
        <v>36.043186799577711</v>
      </c>
      <c r="Y3096" s="177">
        <v>38.178608000000004</v>
      </c>
      <c r="Z3096" s="177">
        <v>0</v>
      </c>
      <c r="AA3096" s="177">
        <v>33.40770580935483</v>
      </c>
      <c r="AB3096" s="177">
        <v>32.446361721062701</v>
      </c>
      <c r="AC3096" s="177">
        <v>24.611465888815136</v>
      </c>
      <c r="AD3096" s="177">
        <v>67.113112172141513</v>
      </c>
      <c r="AE3096" s="177">
        <v>32.236700258730245</v>
      </c>
      <c r="AF3096" s="177">
        <v>9.9100675320565781</v>
      </c>
      <c r="AG3096" s="177">
        <v>64.976009252442566</v>
      </c>
      <c r="AH3096" s="177">
        <v>64.976009252442566</v>
      </c>
      <c r="AI3096" s="177">
        <v>64.976009252442566</v>
      </c>
      <c r="AJ3096" s="177">
        <v>41.218854101947358</v>
      </c>
    </row>
    <row r="3097" spans="1:36" hidden="1" outlineLevel="1" x14ac:dyDescent="0.25">
      <c r="A3097" s="190">
        <f t="shared" si="840"/>
        <v>2026</v>
      </c>
      <c r="B3097" s="55">
        <f t="shared" si="841"/>
        <v>9</v>
      </c>
      <c r="C3097" s="55">
        <f t="shared" si="842"/>
        <v>10</v>
      </c>
      <c r="D3097" s="55">
        <f t="shared" si="837"/>
        <v>129</v>
      </c>
      <c r="F3097" s="63">
        <f t="shared" si="830"/>
        <v>46266.416666666642</v>
      </c>
      <c r="G3097" s="64">
        <f t="shared" si="839"/>
        <v>675.88375948676867</v>
      </c>
      <c r="H3097" s="64">
        <f t="shared" si="844"/>
        <v>71.076757624377379</v>
      </c>
      <c r="I3097" s="64">
        <f t="shared" si="844"/>
        <v>232.07376374920833</v>
      </c>
      <c r="J3097" s="64">
        <f t="shared" si="844"/>
        <v>181.62614246947595</v>
      </c>
      <c r="K3097" s="64">
        <f t="shared" si="844"/>
        <v>0</v>
      </c>
      <c r="L3097" s="64">
        <f t="shared" si="844"/>
        <v>0</v>
      </c>
      <c r="M3097" s="64">
        <f t="shared" si="844"/>
        <v>8.6345142853562269</v>
      </c>
      <c r="N3097" s="64">
        <f t="shared" si="844"/>
        <v>182.47258135835079</v>
      </c>
      <c r="O3097" s="121"/>
      <c r="P3097" s="177">
        <v>2.9750000000000001</v>
      </c>
      <c r="Q3097" s="177">
        <v>24.247722738711008</v>
      </c>
      <c r="R3097" s="177">
        <v>24.247722738711008</v>
      </c>
      <c r="S3097" s="177">
        <v>36.191936684428072</v>
      </c>
      <c r="T3097" s="177">
        <v>33.788155904321535</v>
      </c>
      <c r="U3097" s="177">
        <v>24.247722738711008</v>
      </c>
      <c r="V3097" s="177">
        <v>24.247722738711008</v>
      </c>
      <c r="W3097" s="177">
        <v>7.3741847574395969</v>
      </c>
      <c r="X3097" s="177">
        <v>33.913070746364525</v>
      </c>
      <c r="Y3097" s="177">
        <v>43.515402666666667</v>
      </c>
      <c r="Z3097" s="177">
        <v>0</v>
      </c>
      <c r="AA3097" s="177">
        <v>31.384334075329683</v>
      </c>
      <c r="AB3097" s="177">
        <v>31.526377572159781</v>
      </c>
      <c r="AC3097" s="177">
        <v>22.570978756017293</v>
      </c>
      <c r="AD3097" s="177">
        <v>71.076757624377379</v>
      </c>
      <c r="AE3097" s="177">
        <v>32.431796143082352</v>
      </c>
      <c r="AF3097" s="177">
        <v>8.6345142853562269</v>
      </c>
      <c r="AG3097" s="177">
        <v>60.542047489825322</v>
      </c>
      <c r="AH3097" s="177">
        <v>60.542047489825322</v>
      </c>
      <c r="AI3097" s="177">
        <v>60.542047489825322</v>
      </c>
      <c r="AJ3097" s="177">
        <v>41.884216846905595</v>
      </c>
    </row>
    <row r="3098" spans="1:36" hidden="1" outlineLevel="1" x14ac:dyDescent="0.25">
      <c r="A3098" s="190">
        <f t="shared" si="840"/>
        <v>2026</v>
      </c>
      <c r="B3098" s="55">
        <f t="shared" si="841"/>
        <v>9</v>
      </c>
      <c r="C3098" s="55">
        <f t="shared" si="842"/>
        <v>11</v>
      </c>
      <c r="D3098" s="55">
        <f t="shared" si="837"/>
        <v>129</v>
      </c>
      <c r="F3098" s="63">
        <f t="shared" si="830"/>
        <v>46266.458333333307</v>
      </c>
      <c r="G3098" s="64">
        <f t="shared" si="839"/>
        <v>656.66934694989754</v>
      </c>
      <c r="H3098" s="64">
        <f t="shared" si="844"/>
        <v>65.906554049596963</v>
      </c>
      <c r="I3098" s="64">
        <f t="shared" si="844"/>
        <v>226.20249769716503</v>
      </c>
      <c r="J3098" s="64">
        <f t="shared" si="844"/>
        <v>179.60052974373573</v>
      </c>
      <c r="K3098" s="64">
        <f t="shared" si="844"/>
        <v>0</v>
      </c>
      <c r="L3098" s="64">
        <f t="shared" si="844"/>
        <v>0</v>
      </c>
      <c r="M3098" s="64">
        <f t="shared" si="844"/>
        <v>7.947677921748344</v>
      </c>
      <c r="N3098" s="64">
        <f t="shared" si="844"/>
        <v>177.0120875376515</v>
      </c>
      <c r="O3098" s="121"/>
      <c r="P3098" s="177">
        <v>2.9750000000000001</v>
      </c>
      <c r="Q3098" s="177">
        <v>25.092734750854785</v>
      </c>
      <c r="R3098" s="177">
        <v>25.092734750854785</v>
      </c>
      <c r="S3098" s="177">
        <v>33.914711408091314</v>
      </c>
      <c r="T3098" s="177">
        <v>33.017279204682509</v>
      </c>
      <c r="U3098" s="177">
        <v>25.092734750854785</v>
      </c>
      <c r="V3098" s="177">
        <v>25.092734750854785</v>
      </c>
      <c r="W3098" s="177">
        <v>7.1860274209727075</v>
      </c>
      <c r="X3098" s="177">
        <v>32.436296353415997</v>
      </c>
      <c r="Y3098" s="177">
        <v>43.104879999999994</v>
      </c>
      <c r="Z3098" s="177">
        <v>0</v>
      </c>
      <c r="AA3098" s="177">
        <v>27.65980919370373</v>
      </c>
      <c r="AB3098" s="177">
        <v>29.244087057265801</v>
      </c>
      <c r="AC3098" s="177">
        <v>19.737252283262823</v>
      </c>
      <c r="AD3098" s="177">
        <v>65.906554049596963</v>
      </c>
      <c r="AE3098" s="177">
        <v>33.2807761602539</v>
      </c>
      <c r="AF3098" s="177">
        <v>7.947677921748344</v>
      </c>
      <c r="AG3098" s="177">
        <v>59.866843247911909</v>
      </c>
      <c r="AH3098" s="177">
        <v>59.866843247911909</v>
      </c>
      <c r="AI3098" s="177">
        <v>59.866843247911909</v>
      </c>
      <c r="AJ3098" s="177">
        <v>40.287527149748591</v>
      </c>
    </row>
    <row r="3099" spans="1:36" hidden="1" outlineLevel="1" x14ac:dyDescent="0.25">
      <c r="A3099" s="190">
        <f t="shared" si="840"/>
        <v>2026</v>
      </c>
      <c r="B3099" s="55">
        <f t="shared" si="841"/>
        <v>9</v>
      </c>
      <c r="C3099" s="55">
        <f t="shared" si="842"/>
        <v>12</v>
      </c>
      <c r="D3099" s="55">
        <f t="shared" si="837"/>
        <v>129</v>
      </c>
      <c r="F3099" s="63">
        <f t="shared" si="830"/>
        <v>46266.499999999971</v>
      </c>
      <c r="G3099" s="64">
        <f t="shared" si="839"/>
        <v>658.73405350800851</v>
      </c>
      <c r="H3099" s="64">
        <f t="shared" si="844"/>
        <v>63.487318317912653</v>
      </c>
      <c r="I3099" s="64">
        <f t="shared" si="844"/>
        <v>222.81460704732828</v>
      </c>
      <c r="J3099" s="64">
        <f t="shared" si="844"/>
        <v>186.24255161805254</v>
      </c>
      <c r="K3099" s="64">
        <f t="shared" si="844"/>
        <v>0</v>
      </c>
      <c r="L3099" s="64">
        <f t="shared" si="844"/>
        <v>0</v>
      </c>
      <c r="M3099" s="64">
        <f t="shared" si="844"/>
        <v>7.8495584412329329</v>
      </c>
      <c r="N3099" s="64">
        <f t="shared" si="844"/>
        <v>178.34001808348208</v>
      </c>
      <c r="O3099" s="121"/>
      <c r="P3099" s="177">
        <v>2.9750000000000001</v>
      </c>
      <c r="Q3099" s="177">
        <v>27.050689413139139</v>
      </c>
      <c r="R3099" s="177">
        <v>27.050689413139139</v>
      </c>
      <c r="S3099" s="177">
        <v>33.816200435864864</v>
      </c>
      <c r="T3099" s="177">
        <v>33.171454544610306</v>
      </c>
      <c r="U3099" s="177">
        <v>27.050689413139139</v>
      </c>
      <c r="V3099" s="177">
        <v>27.050689413139139</v>
      </c>
      <c r="W3099" s="177">
        <v>6.6302636293568531</v>
      </c>
      <c r="X3099" s="177">
        <v>31.737337713998908</v>
      </c>
      <c r="Y3099" s="177">
        <v>44.746970666666662</v>
      </c>
      <c r="Z3099" s="177">
        <v>0</v>
      </c>
      <c r="AA3099" s="177">
        <v>23.938433024439835</v>
      </c>
      <c r="AB3099" s="177">
        <v>27.414837728865553</v>
      </c>
      <c r="AC3099" s="177">
        <v>18.783989677620127</v>
      </c>
      <c r="AD3099" s="177">
        <v>63.487318317912653</v>
      </c>
      <c r="AE3099" s="177">
        <v>32.869914439384004</v>
      </c>
      <c r="AF3099" s="177">
        <v>7.8495584412329329</v>
      </c>
      <c r="AG3099" s="177">
        <v>62.080850539350848</v>
      </c>
      <c r="AH3099" s="177">
        <v>62.080850539350848</v>
      </c>
      <c r="AI3099" s="177">
        <v>62.080850539350848</v>
      </c>
      <c r="AJ3099" s="177">
        <v>36.86746561744669</v>
      </c>
    </row>
    <row r="3100" spans="1:36" hidden="1" outlineLevel="1" x14ac:dyDescent="0.25">
      <c r="A3100" s="190">
        <f t="shared" si="840"/>
        <v>2026</v>
      </c>
      <c r="B3100" s="55">
        <f t="shared" si="841"/>
        <v>9</v>
      </c>
      <c r="C3100" s="55">
        <f t="shared" si="842"/>
        <v>13</v>
      </c>
      <c r="D3100" s="55">
        <f t="shared" si="837"/>
        <v>129</v>
      </c>
      <c r="F3100" s="63">
        <f t="shared" si="830"/>
        <v>46266.541666666635</v>
      </c>
      <c r="G3100" s="64">
        <f t="shared" si="839"/>
        <v>655.03033053521972</v>
      </c>
      <c r="H3100" s="64">
        <f t="shared" si="844"/>
        <v>64.028506490843057</v>
      </c>
      <c r="I3100" s="64">
        <f t="shared" si="844"/>
        <v>222.78945573819433</v>
      </c>
      <c r="J3100" s="64">
        <f t="shared" si="844"/>
        <v>180.01595923252813</v>
      </c>
      <c r="K3100" s="64">
        <f t="shared" si="844"/>
        <v>0</v>
      </c>
      <c r="L3100" s="64">
        <f t="shared" si="844"/>
        <v>0</v>
      </c>
      <c r="M3100" s="64">
        <f t="shared" si="844"/>
        <v>7.75143896071752</v>
      </c>
      <c r="N3100" s="64">
        <f t="shared" si="844"/>
        <v>180.44497011293666</v>
      </c>
      <c r="O3100" s="121"/>
      <c r="P3100" s="177">
        <v>2.9750000000000001</v>
      </c>
      <c r="Q3100" s="177">
        <v>28.380037578584833</v>
      </c>
      <c r="R3100" s="177">
        <v>28.380037578584833</v>
      </c>
      <c r="S3100" s="177">
        <v>29.924915324329458</v>
      </c>
      <c r="T3100" s="177">
        <v>35.02769834967031</v>
      </c>
      <c r="U3100" s="177">
        <v>28.380037578584833</v>
      </c>
      <c r="V3100" s="177">
        <v>28.380037578584833</v>
      </c>
      <c r="W3100" s="177">
        <v>6.9629856909183081</v>
      </c>
      <c r="X3100" s="177">
        <v>34.326378783318354</v>
      </c>
      <c r="Y3100" s="177">
        <v>43.925925333333332</v>
      </c>
      <c r="Z3100" s="177">
        <v>0</v>
      </c>
      <c r="AA3100" s="177">
        <v>23.85084978398227</v>
      </c>
      <c r="AB3100" s="177">
        <v>24.70219599441397</v>
      </c>
      <c r="AC3100" s="177">
        <v>18.371774020201126</v>
      </c>
      <c r="AD3100" s="177">
        <v>64.028506490843057</v>
      </c>
      <c r="AE3100" s="177">
        <v>32.074249971148966</v>
      </c>
      <c r="AF3100" s="177">
        <v>7.75143896071752</v>
      </c>
      <c r="AG3100" s="177">
        <v>60.005319744176049</v>
      </c>
      <c r="AH3100" s="177">
        <v>60.005319744176049</v>
      </c>
      <c r="AI3100" s="177">
        <v>60.005319744176049</v>
      </c>
      <c r="AJ3100" s="177">
        <v>37.572302285475622</v>
      </c>
    </row>
    <row r="3101" spans="1:36" hidden="1" outlineLevel="1" x14ac:dyDescent="0.25">
      <c r="A3101" s="190">
        <f t="shared" si="840"/>
        <v>2026</v>
      </c>
      <c r="B3101" s="55">
        <f t="shared" si="841"/>
        <v>9</v>
      </c>
      <c r="C3101" s="55">
        <f t="shared" si="842"/>
        <v>14</v>
      </c>
      <c r="D3101" s="55">
        <f t="shared" si="837"/>
        <v>129</v>
      </c>
      <c r="F3101" s="63">
        <f t="shared" si="830"/>
        <v>46266.583333333299</v>
      </c>
      <c r="G3101" s="64">
        <f t="shared" si="839"/>
        <v>650.22961130146621</v>
      </c>
      <c r="H3101" s="64">
        <f t="shared" si="844"/>
        <v>68.897613622770649</v>
      </c>
      <c r="I3101" s="64">
        <f t="shared" si="844"/>
        <v>204.79626973435188</v>
      </c>
      <c r="J3101" s="64">
        <f t="shared" si="844"/>
        <v>179.32110151508491</v>
      </c>
      <c r="K3101" s="64">
        <f t="shared" si="844"/>
        <v>0</v>
      </c>
      <c r="L3101" s="64">
        <f t="shared" si="844"/>
        <v>0</v>
      </c>
      <c r="M3101" s="64">
        <f t="shared" si="844"/>
        <v>8.1439168827791697</v>
      </c>
      <c r="N3101" s="64">
        <f t="shared" si="844"/>
        <v>189.07070954647955</v>
      </c>
      <c r="O3101" s="121"/>
      <c r="P3101" s="177">
        <v>2.9750000000000001</v>
      </c>
      <c r="Q3101" s="177">
        <v>29.513590277802095</v>
      </c>
      <c r="R3101" s="177">
        <v>29.513590277802095</v>
      </c>
      <c r="S3101" s="177">
        <v>22.73001454986623</v>
      </c>
      <c r="T3101" s="177">
        <v>34.359925633390091</v>
      </c>
      <c r="U3101" s="177">
        <v>29.513590277802095</v>
      </c>
      <c r="V3101" s="177">
        <v>29.513590277802095</v>
      </c>
      <c r="W3101" s="177">
        <v>7.1402864477730281</v>
      </c>
      <c r="X3101" s="177">
        <v>35.988536057528101</v>
      </c>
      <c r="Y3101" s="177">
        <v>34.483904000000003</v>
      </c>
      <c r="Z3101" s="177">
        <v>0</v>
      </c>
      <c r="AA3101" s="177">
        <v>26.30856458731699</v>
      </c>
      <c r="AB3101" s="177">
        <v>23.815681700919846</v>
      </c>
      <c r="AC3101" s="177">
        <v>20.892102147034333</v>
      </c>
      <c r="AD3101" s="177">
        <v>68.897613622770649</v>
      </c>
      <c r="AE3101" s="177">
        <v>30.889140448462825</v>
      </c>
      <c r="AF3101" s="177">
        <v>8.1439168827791697</v>
      </c>
      <c r="AG3101" s="177">
        <v>59.773700505028302</v>
      </c>
      <c r="AH3101" s="177">
        <v>59.773700505028302</v>
      </c>
      <c r="AI3101" s="177">
        <v>59.773700505028302</v>
      </c>
      <c r="AJ3101" s="177">
        <v>36.22946259733159</v>
      </c>
    </row>
    <row r="3102" spans="1:36" hidden="1" outlineLevel="1" x14ac:dyDescent="0.25">
      <c r="A3102" s="190">
        <f t="shared" si="840"/>
        <v>2026</v>
      </c>
      <c r="B3102" s="55">
        <f t="shared" si="841"/>
        <v>9</v>
      </c>
      <c r="C3102" s="55">
        <f t="shared" si="842"/>
        <v>15</v>
      </c>
      <c r="D3102" s="55">
        <f t="shared" si="837"/>
        <v>129</v>
      </c>
      <c r="F3102" s="63">
        <f t="shared" si="830"/>
        <v>46266.624999999964</v>
      </c>
      <c r="G3102" s="64">
        <f t="shared" si="839"/>
        <v>608.69729368682852</v>
      </c>
      <c r="H3102" s="64">
        <f t="shared" si="844"/>
        <v>69.358062686540151</v>
      </c>
      <c r="I3102" s="64">
        <f t="shared" si="844"/>
        <v>178.92701532814448</v>
      </c>
      <c r="J3102" s="64">
        <f t="shared" si="844"/>
        <v>159.32503681127997</v>
      </c>
      <c r="K3102" s="64">
        <f t="shared" si="844"/>
        <v>0</v>
      </c>
      <c r="L3102" s="64">
        <f t="shared" si="844"/>
        <v>0</v>
      </c>
      <c r="M3102" s="64">
        <f t="shared" si="844"/>
        <v>8.6345142853562269</v>
      </c>
      <c r="N3102" s="64">
        <f t="shared" si="844"/>
        <v>192.45266457550764</v>
      </c>
      <c r="O3102" s="121"/>
      <c r="P3102" s="177">
        <v>2.9750000000000001</v>
      </c>
      <c r="Q3102" s="177">
        <v>29.10138929626855</v>
      </c>
      <c r="R3102" s="177">
        <v>29.10138929626855</v>
      </c>
      <c r="S3102" s="177">
        <v>13.675156676506234</v>
      </c>
      <c r="T3102" s="177">
        <v>25.251487178097658</v>
      </c>
      <c r="U3102" s="177">
        <v>29.10138929626855</v>
      </c>
      <c r="V3102" s="177">
        <v>29.10138929626855</v>
      </c>
      <c r="W3102" s="177">
        <v>6.9747110785682436</v>
      </c>
      <c r="X3102" s="177">
        <v>35.491777868804462</v>
      </c>
      <c r="Y3102" s="177">
        <v>26.273450666666665</v>
      </c>
      <c r="Z3102" s="177">
        <v>0</v>
      </c>
      <c r="AA3102" s="177">
        <v>29.872328124735297</v>
      </c>
      <c r="AB3102" s="177">
        <v>25.239197040990788</v>
      </c>
      <c r="AC3102" s="177">
        <v>20.935582224707336</v>
      </c>
      <c r="AD3102" s="177">
        <v>69.358062686540151</v>
      </c>
      <c r="AE3102" s="177">
        <v>32.258991713234607</v>
      </c>
      <c r="AF3102" s="177">
        <v>8.6345142853562269</v>
      </c>
      <c r="AG3102" s="177">
        <v>53.108345603759986</v>
      </c>
      <c r="AH3102" s="177">
        <v>53.108345603759986</v>
      </c>
      <c r="AI3102" s="177">
        <v>53.108345603759986</v>
      </c>
      <c r="AJ3102" s="177">
        <v>36.02644014626663</v>
      </c>
    </row>
    <row r="3103" spans="1:36" hidden="1" outlineLevel="1" x14ac:dyDescent="0.25">
      <c r="A3103" s="190">
        <f t="shared" si="840"/>
        <v>2026</v>
      </c>
      <c r="B3103" s="55">
        <f t="shared" si="841"/>
        <v>9</v>
      </c>
      <c r="C3103" s="55">
        <f t="shared" si="842"/>
        <v>16</v>
      </c>
      <c r="D3103" s="55">
        <f t="shared" si="837"/>
        <v>129</v>
      </c>
      <c r="F3103" s="63">
        <f t="shared" si="830"/>
        <v>46266.666666666628</v>
      </c>
      <c r="G3103" s="64">
        <f t="shared" si="839"/>
        <v>423.71976812605203</v>
      </c>
      <c r="H3103" s="64">
        <f t="shared" si="844"/>
        <v>29.625403626266582</v>
      </c>
      <c r="I3103" s="64">
        <f t="shared" si="844"/>
        <v>115.6915336216661</v>
      </c>
      <c r="J3103" s="64">
        <f t="shared" si="844"/>
        <v>81.454621758564386</v>
      </c>
      <c r="K3103" s="64">
        <f t="shared" si="844"/>
        <v>0</v>
      </c>
      <c r="L3103" s="64">
        <f t="shared" si="844"/>
        <v>0</v>
      </c>
      <c r="M3103" s="64">
        <f t="shared" si="844"/>
        <v>9.026992207417873</v>
      </c>
      <c r="N3103" s="64">
        <f t="shared" si="844"/>
        <v>187.92121691213711</v>
      </c>
      <c r="O3103" s="121"/>
      <c r="P3103" s="177">
        <v>2.9750000000000001</v>
      </c>
      <c r="Q3103" s="177">
        <v>26.504523112607188</v>
      </c>
      <c r="R3103" s="177">
        <v>26.504523112607188</v>
      </c>
      <c r="S3103" s="177">
        <v>2.60851372418341</v>
      </c>
      <c r="T3103" s="177">
        <v>4.0930032641301457</v>
      </c>
      <c r="U3103" s="177">
        <v>26.504523112607188</v>
      </c>
      <c r="V3103" s="177">
        <v>26.504523112607188</v>
      </c>
      <c r="W3103" s="177">
        <v>5.9567116189673266</v>
      </c>
      <c r="X3103" s="177">
        <v>30.440161355704227</v>
      </c>
      <c r="Y3103" s="177">
        <v>15.189338666666666</v>
      </c>
      <c r="Z3103" s="177">
        <v>0</v>
      </c>
      <c r="AA3103" s="177">
        <v>34.975706410098418</v>
      </c>
      <c r="AB3103" s="177">
        <v>25.643165065114502</v>
      </c>
      <c r="AC3103" s="177">
        <v>21.284252986495432</v>
      </c>
      <c r="AD3103" s="177">
        <v>29.625403626266582</v>
      </c>
      <c r="AE3103" s="177">
        <v>27.178799977049017</v>
      </c>
      <c r="AF3103" s="177">
        <v>9.026992207417873</v>
      </c>
      <c r="AG3103" s="177">
        <v>27.15154058618813</v>
      </c>
      <c r="AH3103" s="177">
        <v>27.15154058618813</v>
      </c>
      <c r="AI3103" s="177">
        <v>27.15154058618813</v>
      </c>
      <c r="AJ3103" s="177">
        <v>27.250005014965314</v>
      </c>
    </row>
    <row r="3104" spans="1:36" hidden="1" outlineLevel="1" x14ac:dyDescent="0.25">
      <c r="A3104" s="190">
        <f t="shared" si="840"/>
        <v>2026</v>
      </c>
      <c r="B3104" s="55">
        <f t="shared" si="841"/>
        <v>9</v>
      </c>
      <c r="C3104" s="55">
        <f t="shared" si="842"/>
        <v>17</v>
      </c>
      <c r="D3104" s="55">
        <f t="shared" si="837"/>
        <v>129</v>
      </c>
      <c r="F3104" s="63">
        <f t="shared" si="830"/>
        <v>46266.708333333292</v>
      </c>
      <c r="G3104" s="64">
        <f t="shared" si="839"/>
        <v>231.57894884147709</v>
      </c>
      <c r="H3104" s="64">
        <f t="shared" si="844"/>
        <v>1.7415387773738993</v>
      </c>
      <c r="I3104" s="64">
        <f t="shared" si="844"/>
        <v>31.8454202232668</v>
      </c>
      <c r="J3104" s="64">
        <f t="shared" si="844"/>
        <v>3.8464222046425394</v>
      </c>
      <c r="K3104" s="64">
        <f t="shared" si="844"/>
        <v>0</v>
      </c>
      <c r="L3104" s="64">
        <f t="shared" si="844"/>
        <v>0</v>
      </c>
      <c r="M3104" s="64">
        <f t="shared" si="844"/>
        <v>10.008187012571989</v>
      </c>
      <c r="N3104" s="64">
        <f t="shared" si="844"/>
        <v>184.13738062362188</v>
      </c>
      <c r="O3104" s="121"/>
      <c r="P3104" s="177">
        <v>2.9750000000000001</v>
      </c>
      <c r="Q3104" s="177">
        <v>25.618291002310066</v>
      </c>
      <c r="R3104" s="177">
        <v>25.618291002310066</v>
      </c>
      <c r="S3104" s="177">
        <v>0</v>
      </c>
      <c r="T3104" s="177">
        <v>0</v>
      </c>
      <c r="U3104" s="177">
        <v>25.618291002310066</v>
      </c>
      <c r="V3104" s="177">
        <v>25.618291002310066</v>
      </c>
      <c r="W3104" s="177">
        <v>2.3825252539368851</v>
      </c>
      <c r="X3104" s="177">
        <v>9.6405464855070093</v>
      </c>
      <c r="Y3104" s="177">
        <v>2.463136</v>
      </c>
      <c r="Z3104" s="177">
        <v>0</v>
      </c>
      <c r="AA3104" s="177">
        <v>33.211570661560593</v>
      </c>
      <c r="AB3104" s="177">
        <v>27.563095930831611</v>
      </c>
      <c r="AC3104" s="177">
        <v>20.889550021989393</v>
      </c>
      <c r="AD3104" s="177">
        <v>1.7415387773738993</v>
      </c>
      <c r="AE3104" s="177">
        <v>8.2109171051168364</v>
      </c>
      <c r="AF3104" s="177">
        <v>10.008187012571989</v>
      </c>
      <c r="AG3104" s="177">
        <v>1.2821407348808465</v>
      </c>
      <c r="AH3104" s="177">
        <v>1.2821407348808465</v>
      </c>
      <c r="AI3104" s="177">
        <v>1.2821407348808465</v>
      </c>
      <c r="AJ3104" s="177">
        <v>6.1732953787060723</v>
      </c>
    </row>
    <row r="3105" spans="1:36" hidden="1" outlineLevel="1" x14ac:dyDescent="0.25">
      <c r="A3105" s="190">
        <f t="shared" si="840"/>
        <v>2026</v>
      </c>
      <c r="B3105" s="55">
        <f t="shared" si="841"/>
        <v>9</v>
      </c>
      <c r="C3105" s="55">
        <f t="shared" si="842"/>
        <v>18</v>
      </c>
      <c r="D3105" s="55">
        <f t="shared" si="837"/>
        <v>129</v>
      </c>
      <c r="F3105" s="63">
        <f t="shared" si="830"/>
        <v>46266.749999999956</v>
      </c>
      <c r="G3105" s="64">
        <f t="shared" si="839"/>
        <v>183.43129944560783</v>
      </c>
      <c r="H3105" s="64">
        <f t="shared" ref="H3105:N3114" si="845">SUMIF($P$6:$AK$6,H$6,$P3105:$AK3105)</f>
        <v>0</v>
      </c>
      <c r="I3105" s="64">
        <f t="shared" si="845"/>
        <v>3.2923357080445341</v>
      </c>
      <c r="J3105" s="64">
        <f t="shared" si="845"/>
        <v>0</v>
      </c>
      <c r="K3105" s="64">
        <f t="shared" si="845"/>
        <v>0</v>
      </c>
      <c r="L3105" s="64">
        <f t="shared" si="845"/>
        <v>0</v>
      </c>
      <c r="M3105" s="64">
        <f t="shared" si="845"/>
        <v>11.381859739787751</v>
      </c>
      <c r="N3105" s="64">
        <f t="shared" si="845"/>
        <v>168.75710399777554</v>
      </c>
      <c r="O3105" s="121"/>
      <c r="P3105" s="177">
        <v>2.9750000000000001</v>
      </c>
      <c r="Q3105" s="177">
        <v>23.948877027099186</v>
      </c>
      <c r="R3105" s="177">
        <v>23.948877027099186</v>
      </c>
      <c r="S3105" s="177">
        <v>0</v>
      </c>
      <c r="T3105" s="177">
        <v>0</v>
      </c>
      <c r="U3105" s="177">
        <v>23.948877027099186</v>
      </c>
      <c r="V3105" s="177">
        <v>23.948877027099186</v>
      </c>
      <c r="W3105" s="177">
        <v>5.5334535911962419E-3</v>
      </c>
      <c r="X3105" s="177">
        <v>0.12852571434378476</v>
      </c>
      <c r="Y3105" s="177">
        <v>0</v>
      </c>
      <c r="Z3105" s="177">
        <v>0</v>
      </c>
      <c r="AA3105" s="177">
        <v>28.191814234847566</v>
      </c>
      <c r="AB3105" s="177">
        <v>28.99196666355385</v>
      </c>
      <c r="AC3105" s="177">
        <v>15.77781499097739</v>
      </c>
      <c r="AD3105" s="177">
        <v>0</v>
      </c>
      <c r="AE3105" s="177">
        <v>0.1832765401095528</v>
      </c>
      <c r="AF3105" s="177">
        <v>11.381859739787751</v>
      </c>
      <c r="AG3105" s="177">
        <v>0</v>
      </c>
      <c r="AH3105" s="177">
        <v>0</v>
      </c>
      <c r="AI3105" s="177">
        <v>0</v>
      </c>
      <c r="AJ3105" s="177">
        <v>0</v>
      </c>
    </row>
    <row r="3106" spans="1:36" hidden="1" outlineLevel="1" x14ac:dyDescent="0.25">
      <c r="A3106" s="190">
        <f t="shared" si="840"/>
        <v>2026</v>
      </c>
      <c r="B3106" s="55">
        <f t="shared" si="841"/>
        <v>9</v>
      </c>
      <c r="C3106" s="55">
        <f t="shared" si="842"/>
        <v>19</v>
      </c>
      <c r="D3106" s="55">
        <f t="shared" si="837"/>
        <v>129</v>
      </c>
      <c r="F3106" s="63">
        <f t="shared" si="830"/>
        <v>46266.791666666621</v>
      </c>
      <c r="G3106" s="64">
        <f t="shared" si="839"/>
        <v>161.90613793493836</v>
      </c>
      <c r="H3106" s="64">
        <f t="shared" si="845"/>
        <v>0</v>
      </c>
      <c r="I3106" s="64">
        <f t="shared" si="845"/>
        <v>2.9750000000000001</v>
      </c>
      <c r="J3106" s="64">
        <f t="shared" si="845"/>
        <v>0</v>
      </c>
      <c r="K3106" s="64">
        <f t="shared" si="845"/>
        <v>0</v>
      </c>
      <c r="L3106" s="64">
        <f t="shared" si="845"/>
        <v>0</v>
      </c>
      <c r="M3106" s="64">
        <f t="shared" si="845"/>
        <v>13.442368830611397</v>
      </c>
      <c r="N3106" s="64">
        <f t="shared" si="845"/>
        <v>145.48876910432696</v>
      </c>
      <c r="O3106" s="121"/>
      <c r="P3106" s="177">
        <v>2.9750000000000001</v>
      </c>
      <c r="Q3106" s="177">
        <v>20.537913904909068</v>
      </c>
      <c r="R3106" s="177">
        <v>20.537913904909068</v>
      </c>
      <c r="S3106" s="177">
        <v>0</v>
      </c>
      <c r="T3106" s="177">
        <v>0</v>
      </c>
      <c r="U3106" s="177">
        <v>20.537913904909068</v>
      </c>
      <c r="V3106" s="177">
        <v>20.537913904909068</v>
      </c>
      <c r="W3106" s="177">
        <v>0</v>
      </c>
      <c r="X3106" s="177">
        <v>0</v>
      </c>
      <c r="Y3106" s="177">
        <v>0</v>
      </c>
      <c r="Z3106" s="177">
        <v>0</v>
      </c>
      <c r="AA3106" s="177">
        <v>22.683923905734584</v>
      </c>
      <c r="AB3106" s="177">
        <v>27.718501622861037</v>
      </c>
      <c r="AC3106" s="177">
        <v>12.934687956095065</v>
      </c>
      <c r="AD3106" s="177">
        <v>0</v>
      </c>
      <c r="AE3106" s="177">
        <v>0</v>
      </c>
      <c r="AF3106" s="177">
        <v>13.442368830611397</v>
      </c>
      <c r="AG3106" s="177">
        <v>0</v>
      </c>
      <c r="AH3106" s="177">
        <v>0</v>
      </c>
      <c r="AI3106" s="177">
        <v>0</v>
      </c>
      <c r="AJ3106" s="177">
        <v>0</v>
      </c>
    </row>
    <row r="3107" spans="1:36" hidden="1" outlineLevel="1" x14ac:dyDescent="0.25">
      <c r="A3107" s="190">
        <f t="shared" si="840"/>
        <v>2026</v>
      </c>
      <c r="B3107" s="55">
        <f t="shared" si="841"/>
        <v>9</v>
      </c>
      <c r="C3107" s="55">
        <f t="shared" si="842"/>
        <v>20</v>
      </c>
      <c r="D3107" s="55">
        <f t="shared" si="837"/>
        <v>129</v>
      </c>
      <c r="F3107" s="63">
        <f t="shared" si="830"/>
        <v>46266.833333333285</v>
      </c>
      <c r="G3107" s="64">
        <f t="shared" si="839"/>
        <v>151.48465735566373</v>
      </c>
      <c r="H3107" s="64">
        <f t="shared" si="845"/>
        <v>0</v>
      </c>
      <c r="I3107" s="64">
        <f t="shared" si="845"/>
        <v>2.9750000000000001</v>
      </c>
      <c r="J3107" s="64">
        <f t="shared" si="845"/>
        <v>0</v>
      </c>
      <c r="K3107" s="64">
        <f t="shared" si="845"/>
        <v>0</v>
      </c>
      <c r="L3107" s="64">
        <f t="shared" si="845"/>
        <v>0</v>
      </c>
      <c r="M3107" s="64">
        <f t="shared" si="845"/>
        <v>15.012280518857985</v>
      </c>
      <c r="N3107" s="64">
        <f t="shared" si="845"/>
        <v>133.49737683680576</v>
      </c>
      <c r="O3107" s="121"/>
      <c r="P3107" s="177">
        <v>2.9750000000000001</v>
      </c>
      <c r="Q3107" s="177">
        <v>18.703619537084776</v>
      </c>
      <c r="R3107" s="177">
        <v>18.703619537084776</v>
      </c>
      <c r="S3107" s="177">
        <v>0</v>
      </c>
      <c r="T3107" s="177">
        <v>0</v>
      </c>
      <c r="U3107" s="177">
        <v>18.703619537084776</v>
      </c>
      <c r="V3107" s="177">
        <v>18.703619537084776</v>
      </c>
      <c r="W3107" s="177">
        <v>0</v>
      </c>
      <c r="X3107" s="177">
        <v>0</v>
      </c>
      <c r="Y3107" s="177">
        <v>0</v>
      </c>
      <c r="Z3107" s="177">
        <v>0</v>
      </c>
      <c r="AA3107" s="177">
        <v>20.15571140220036</v>
      </c>
      <c r="AB3107" s="177">
        <v>25.809726824995202</v>
      </c>
      <c r="AC3107" s="177">
        <v>12.717460461271092</v>
      </c>
      <c r="AD3107" s="177">
        <v>0</v>
      </c>
      <c r="AE3107" s="177">
        <v>0</v>
      </c>
      <c r="AF3107" s="177">
        <v>15.012280518857985</v>
      </c>
      <c r="AG3107" s="177">
        <v>0</v>
      </c>
      <c r="AH3107" s="177">
        <v>0</v>
      </c>
      <c r="AI3107" s="177">
        <v>0</v>
      </c>
      <c r="AJ3107" s="177">
        <v>0</v>
      </c>
    </row>
    <row r="3108" spans="1:36" hidden="1" outlineLevel="1" x14ac:dyDescent="0.25">
      <c r="A3108" s="190">
        <f t="shared" si="840"/>
        <v>2026</v>
      </c>
      <c r="B3108" s="55">
        <f t="shared" si="841"/>
        <v>9</v>
      </c>
      <c r="C3108" s="55">
        <f t="shared" si="842"/>
        <v>21</v>
      </c>
      <c r="D3108" s="55">
        <f t="shared" si="837"/>
        <v>129</v>
      </c>
      <c r="F3108" s="63">
        <f t="shared" si="830"/>
        <v>46266.874999999949</v>
      </c>
      <c r="G3108" s="64">
        <f t="shared" si="839"/>
        <v>153.96909268086398</v>
      </c>
      <c r="H3108" s="64">
        <f t="shared" si="845"/>
        <v>0</v>
      </c>
      <c r="I3108" s="64">
        <f t="shared" si="845"/>
        <v>2.9750000000000001</v>
      </c>
      <c r="J3108" s="64">
        <f t="shared" si="845"/>
        <v>0</v>
      </c>
      <c r="K3108" s="64">
        <f t="shared" si="845"/>
        <v>0</v>
      </c>
      <c r="L3108" s="64">
        <f t="shared" si="845"/>
        <v>0</v>
      </c>
      <c r="M3108" s="64">
        <f t="shared" si="845"/>
        <v>15.79723636298128</v>
      </c>
      <c r="N3108" s="64">
        <f t="shared" si="845"/>
        <v>135.19685631788269</v>
      </c>
      <c r="O3108" s="121"/>
      <c r="P3108" s="177">
        <v>2.9750000000000001</v>
      </c>
      <c r="Q3108" s="177">
        <v>18.116233138399469</v>
      </c>
      <c r="R3108" s="177">
        <v>18.116233138399469</v>
      </c>
      <c r="S3108" s="177">
        <v>0</v>
      </c>
      <c r="T3108" s="177">
        <v>0</v>
      </c>
      <c r="U3108" s="177">
        <v>18.116233138399469</v>
      </c>
      <c r="V3108" s="177">
        <v>18.116233138399469</v>
      </c>
      <c r="W3108" s="177">
        <v>0</v>
      </c>
      <c r="X3108" s="177">
        <v>0</v>
      </c>
      <c r="Y3108" s="177">
        <v>0</v>
      </c>
      <c r="Z3108" s="177">
        <v>0</v>
      </c>
      <c r="AA3108" s="177">
        <v>21.956089367909442</v>
      </c>
      <c r="AB3108" s="177">
        <v>26.831892015330936</v>
      </c>
      <c r="AC3108" s="177">
        <v>13.943942381044426</v>
      </c>
      <c r="AD3108" s="177">
        <v>0</v>
      </c>
      <c r="AE3108" s="177">
        <v>0</v>
      </c>
      <c r="AF3108" s="177">
        <v>15.79723636298128</v>
      </c>
      <c r="AG3108" s="177">
        <v>0</v>
      </c>
      <c r="AH3108" s="177">
        <v>0</v>
      </c>
      <c r="AI3108" s="177">
        <v>0</v>
      </c>
      <c r="AJ3108" s="177">
        <v>0</v>
      </c>
    </row>
    <row r="3109" spans="1:36" hidden="1" outlineLevel="1" x14ac:dyDescent="0.25">
      <c r="A3109" s="190">
        <f t="shared" si="840"/>
        <v>2026</v>
      </c>
      <c r="B3109" s="55">
        <f t="shared" si="841"/>
        <v>9</v>
      </c>
      <c r="C3109" s="55">
        <f t="shared" si="842"/>
        <v>22</v>
      </c>
      <c r="D3109" s="55">
        <f t="shared" si="837"/>
        <v>129</v>
      </c>
      <c r="F3109" s="63">
        <f t="shared" si="830"/>
        <v>46266.916666666613</v>
      </c>
      <c r="G3109" s="64">
        <f t="shared" si="839"/>
        <v>160.61107954037789</v>
      </c>
      <c r="H3109" s="64">
        <f t="shared" si="845"/>
        <v>0</v>
      </c>
      <c r="I3109" s="64">
        <f t="shared" si="845"/>
        <v>2.9750000000000001</v>
      </c>
      <c r="J3109" s="64">
        <f t="shared" si="845"/>
        <v>0</v>
      </c>
      <c r="K3109" s="64">
        <f t="shared" si="845"/>
        <v>0</v>
      </c>
      <c r="L3109" s="64">
        <f t="shared" si="845"/>
        <v>0</v>
      </c>
      <c r="M3109" s="64">
        <f t="shared" si="845"/>
        <v>16.68031168761998</v>
      </c>
      <c r="N3109" s="64">
        <f t="shared" si="845"/>
        <v>140.9557678527579</v>
      </c>
      <c r="O3109" s="121"/>
      <c r="P3109" s="177">
        <v>2.9750000000000001</v>
      </c>
      <c r="Q3109" s="177">
        <v>18.775754708853146</v>
      </c>
      <c r="R3109" s="177">
        <v>18.775754708853146</v>
      </c>
      <c r="S3109" s="177">
        <v>0</v>
      </c>
      <c r="T3109" s="177">
        <v>0</v>
      </c>
      <c r="U3109" s="177">
        <v>18.775754708853146</v>
      </c>
      <c r="V3109" s="177">
        <v>18.775754708853146</v>
      </c>
      <c r="W3109" s="177">
        <v>0</v>
      </c>
      <c r="X3109" s="177">
        <v>0</v>
      </c>
      <c r="Y3109" s="177">
        <v>0</v>
      </c>
      <c r="Z3109" s="177">
        <v>0</v>
      </c>
      <c r="AA3109" s="177">
        <v>25.233925639131112</v>
      </c>
      <c r="AB3109" s="177">
        <v>25.81448938373417</v>
      </c>
      <c r="AC3109" s="177">
        <v>14.804333994480046</v>
      </c>
      <c r="AD3109" s="177">
        <v>0</v>
      </c>
      <c r="AE3109" s="177">
        <v>0</v>
      </c>
      <c r="AF3109" s="177">
        <v>16.68031168761998</v>
      </c>
      <c r="AG3109" s="177">
        <v>0</v>
      </c>
      <c r="AH3109" s="177">
        <v>0</v>
      </c>
      <c r="AI3109" s="177">
        <v>0</v>
      </c>
      <c r="AJ3109" s="177">
        <v>0</v>
      </c>
    </row>
    <row r="3110" spans="1:36" hidden="1" outlineLevel="1" x14ac:dyDescent="0.25">
      <c r="A3110" s="190">
        <f t="shared" si="840"/>
        <v>2026</v>
      </c>
      <c r="B3110" s="55">
        <f t="shared" si="841"/>
        <v>9</v>
      </c>
      <c r="C3110" s="55">
        <f t="shared" si="842"/>
        <v>23</v>
      </c>
      <c r="D3110" s="55">
        <f t="shared" si="837"/>
        <v>129</v>
      </c>
      <c r="F3110" s="63">
        <f t="shared" si="830"/>
        <v>46266.958333333278</v>
      </c>
      <c r="G3110" s="64">
        <f t="shared" si="839"/>
        <v>154.13747681135911</v>
      </c>
      <c r="H3110" s="64">
        <f t="shared" si="845"/>
        <v>0</v>
      </c>
      <c r="I3110" s="64">
        <f t="shared" si="845"/>
        <v>2.9750000000000001</v>
      </c>
      <c r="J3110" s="64">
        <f t="shared" si="845"/>
        <v>0</v>
      </c>
      <c r="K3110" s="64">
        <f t="shared" si="845"/>
        <v>0</v>
      </c>
      <c r="L3110" s="64">
        <f t="shared" si="845"/>
        <v>0</v>
      </c>
      <c r="M3110" s="64">
        <f t="shared" si="845"/>
        <v>17.170909090197039</v>
      </c>
      <c r="N3110" s="64">
        <f t="shared" si="845"/>
        <v>133.99156772116206</v>
      </c>
      <c r="O3110" s="121"/>
      <c r="P3110" s="177">
        <v>2.9750000000000001</v>
      </c>
      <c r="Q3110" s="177">
        <v>16.354073942343547</v>
      </c>
      <c r="R3110" s="177">
        <v>16.354073942343547</v>
      </c>
      <c r="S3110" s="177">
        <v>0</v>
      </c>
      <c r="T3110" s="177">
        <v>0</v>
      </c>
      <c r="U3110" s="177">
        <v>16.354073942343547</v>
      </c>
      <c r="V3110" s="177">
        <v>16.354073942343547</v>
      </c>
      <c r="W3110" s="177">
        <v>0</v>
      </c>
      <c r="X3110" s="177">
        <v>0</v>
      </c>
      <c r="Y3110" s="177">
        <v>0</v>
      </c>
      <c r="Z3110" s="177">
        <v>0</v>
      </c>
      <c r="AA3110" s="177">
        <v>28.675931156403223</v>
      </c>
      <c r="AB3110" s="177">
        <v>26.349870879340756</v>
      </c>
      <c r="AC3110" s="177">
        <v>13.549469916043877</v>
      </c>
      <c r="AD3110" s="177">
        <v>0</v>
      </c>
      <c r="AE3110" s="177">
        <v>0</v>
      </c>
      <c r="AF3110" s="177">
        <v>17.170909090197039</v>
      </c>
      <c r="AG3110" s="177">
        <v>0</v>
      </c>
      <c r="AH3110" s="177">
        <v>0</v>
      </c>
      <c r="AI3110" s="177">
        <v>0</v>
      </c>
      <c r="AJ3110" s="177">
        <v>0</v>
      </c>
    </row>
    <row r="3111" spans="1:36" hidden="1" outlineLevel="1" x14ac:dyDescent="0.25">
      <c r="A3111" s="190">
        <f t="shared" si="840"/>
        <v>2026</v>
      </c>
      <c r="B3111" s="55">
        <f t="shared" si="841"/>
        <v>10</v>
      </c>
      <c r="C3111" s="55">
        <f t="shared" si="842"/>
        <v>0</v>
      </c>
      <c r="D3111" s="55">
        <f t="shared" si="837"/>
        <v>130</v>
      </c>
      <c r="F3111" s="63">
        <f t="shared" ref="F3111" si="846">EDATE(F3087,1)</f>
        <v>46296</v>
      </c>
      <c r="G3111" s="64">
        <f t="shared" si="839"/>
        <v>218.53941617571385</v>
      </c>
      <c r="H3111" s="64">
        <f t="shared" si="845"/>
        <v>0</v>
      </c>
      <c r="I3111" s="64">
        <f t="shared" si="845"/>
        <v>2.9750000000000001</v>
      </c>
      <c r="J3111" s="64">
        <f t="shared" si="845"/>
        <v>0</v>
      </c>
      <c r="K3111" s="64">
        <f t="shared" si="845"/>
        <v>0</v>
      </c>
      <c r="L3111" s="64">
        <f t="shared" si="845"/>
        <v>0</v>
      </c>
      <c r="M3111" s="64">
        <f t="shared" si="845"/>
        <v>15.546919082303422</v>
      </c>
      <c r="N3111" s="64">
        <f t="shared" si="845"/>
        <v>200.01749709341044</v>
      </c>
      <c r="O3111" s="121"/>
      <c r="P3111" s="177">
        <v>2.9750000000000001</v>
      </c>
      <c r="Q3111" s="177">
        <v>25.535850806003353</v>
      </c>
      <c r="R3111" s="177">
        <v>25.535850806003353</v>
      </c>
      <c r="S3111" s="177">
        <v>0</v>
      </c>
      <c r="T3111" s="177">
        <v>0</v>
      </c>
      <c r="U3111" s="177">
        <v>25.535850806003353</v>
      </c>
      <c r="V3111" s="177">
        <v>25.535850806003353</v>
      </c>
      <c r="W3111" s="177">
        <v>0</v>
      </c>
      <c r="X3111" s="177">
        <v>0</v>
      </c>
      <c r="Y3111" s="177">
        <v>0</v>
      </c>
      <c r="Z3111" s="177">
        <v>0</v>
      </c>
      <c r="AA3111" s="177">
        <v>33.082139732555845</v>
      </c>
      <c r="AB3111" s="177">
        <v>34.453816376099688</v>
      </c>
      <c r="AC3111" s="177">
        <v>30.338137760741493</v>
      </c>
      <c r="AD3111" s="177">
        <v>0</v>
      </c>
      <c r="AE3111" s="177">
        <v>0</v>
      </c>
      <c r="AF3111" s="177">
        <v>15.546919082303422</v>
      </c>
      <c r="AG3111" s="177">
        <v>0</v>
      </c>
      <c r="AH3111" s="177">
        <v>0</v>
      </c>
      <c r="AI3111" s="177">
        <v>0</v>
      </c>
      <c r="AJ3111" s="177">
        <v>0</v>
      </c>
    </row>
    <row r="3112" spans="1:36" hidden="1" outlineLevel="1" x14ac:dyDescent="0.25">
      <c r="A3112" s="190">
        <f t="shared" si="840"/>
        <v>2026</v>
      </c>
      <c r="B3112" s="55">
        <f t="shared" si="841"/>
        <v>10</v>
      </c>
      <c r="C3112" s="55">
        <f t="shared" si="842"/>
        <v>1</v>
      </c>
      <c r="D3112" s="55">
        <f t="shared" si="837"/>
        <v>130</v>
      </c>
      <c r="F3112" s="63">
        <f t="shared" ref="F3112:F3175" si="847">F3111+1/24</f>
        <v>46296.041666666664</v>
      </c>
      <c r="G3112" s="64">
        <f t="shared" si="839"/>
        <v>216.19303982734479</v>
      </c>
      <c r="H3112" s="64">
        <f t="shared" si="845"/>
        <v>0</v>
      </c>
      <c r="I3112" s="64">
        <f t="shared" si="845"/>
        <v>2.9750000000000001</v>
      </c>
      <c r="J3112" s="64">
        <f t="shared" si="845"/>
        <v>0</v>
      </c>
      <c r="K3112" s="64">
        <f t="shared" si="845"/>
        <v>0</v>
      </c>
      <c r="L3112" s="64">
        <f t="shared" si="845"/>
        <v>0</v>
      </c>
      <c r="M3112" s="64">
        <f t="shared" si="845"/>
        <v>14.383544184988196</v>
      </c>
      <c r="N3112" s="64">
        <f t="shared" si="845"/>
        <v>198.83449564235659</v>
      </c>
      <c r="O3112" s="121"/>
      <c r="P3112" s="177">
        <v>2.9750000000000001</v>
      </c>
      <c r="Q3112" s="177">
        <v>25.628596026848399</v>
      </c>
      <c r="R3112" s="177">
        <v>25.628596026848399</v>
      </c>
      <c r="S3112" s="177">
        <v>0</v>
      </c>
      <c r="T3112" s="177">
        <v>0</v>
      </c>
      <c r="U3112" s="177">
        <v>25.628596026848399</v>
      </c>
      <c r="V3112" s="177">
        <v>25.628596026848399</v>
      </c>
      <c r="W3112" s="177">
        <v>0</v>
      </c>
      <c r="X3112" s="177">
        <v>0</v>
      </c>
      <c r="Y3112" s="177">
        <v>0</v>
      </c>
      <c r="Z3112" s="177">
        <v>0</v>
      </c>
      <c r="AA3112" s="177">
        <v>32.000403906272396</v>
      </c>
      <c r="AB3112" s="177">
        <v>35.185066308900751</v>
      </c>
      <c r="AC3112" s="177">
        <v>29.134641319789843</v>
      </c>
      <c r="AD3112" s="177">
        <v>0</v>
      </c>
      <c r="AE3112" s="177">
        <v>0</v>
      </c>
      <c r="AF3112" s="177">
        <v>14.383544184988196</v>
      </c>
      <c r="AG3112" s="177">
        <v>0</v>
      </c>
      <c r="AH3112" s="177">
        <v>0</v>
      </c>
      <c r="AI3112" s="177">
        <v>0</v>
      </c>
      <c r="AJ3112" s="177">
        <v>0</v>
      </c>
    </row>
    <row r="3113" spans="1:36" hidden="1" outlineLevel="1" x14ac:dyDescent="0.25">
      <c r="A3113" s="190">
        <f t="shared" si="840"/>
        <v>2026</v>
      </c>
      <c r="B3113" s="55">
        <f t="shared" si="841"/>
        <v>10</v>
      </c>
      <c r="C3113" s="55">
        <f t="shared" si="842"/>
        <v>2</v>
      </c>
      <c r="D3113" s="55">
        <f t="shared" si="837"/>
        <v>130</v>
      </c>
      <c r="F3113" s="63">
        <f t="shared" si="847"/>
        <v>46296.083333333328</v>
      </c>
      <c r="G3113" s="64">
        <f t="shared" si="839"/>
        <v>213.89660577183815</v>
      </c>
      <c r="H3113" s="64">
        <f t="shared" si="845"/>
        <v>0</v>
      </c>
      <c r="I3113" s="64">
        <f t="shared" si="845"/>
        <v>2.9750000000000001</v>
      </c>
      <c r="J3113" s="64">
        <f t="shared" si="845"/>
        <v>0</v>
      </c>
      <c r="K3113" s="64">
        <f t="shared" si="845"/>
        <v>0</v>
      </c>
      <c r="L3113" s="64">
        <f t="shared" si="845"/>
        <v>0</v>
      </c>
      <c r="M3113" s="64">
        <f t="shared" si="845"/>
        <v>13.748976059179894</v>
      </c>
      <c r="N3113" s="64">
        <f t="shared" si="845"/>
        <v>197.17262971265825</v>
      </c>
      <c r="O3113" s="121"/>
      <c r="P3113" s="177">
        <v>2.9750000000000001</v>
      </c>
      <c r="Q3113" s="177">
        <v>25.237005094391524</v>
      </c>
      <c r="R3113" s="177">
        <v>25.237005094391524</v>
      </c>
      <c r="S3113" s="177">
        <v>0</v>
      </c>
      <c r="T3113" s="177">
        <v>0</v>
      </c>
      <c r="U3113" s="177">
        <v>25.237005094391524</v>
      </c>
      <c r="V3113" s="177">
        <v>25.237005094391524</v>
      </c>
      <c r="W3113" s="177">
        <v>0</v>
      </c>
      <c r="X3113" s="177">
        <v>0</v>
      </c>
      <c r="Y3113" s="177">
        <v>0</v>
      </c>
      <c r="Z3113" s="177">
        <v>0</v>
      </c>
      <c r="AA3113" s="177">
        <v>30.691855123838351</v>
      </c>
      <c r="AB3113" s="177">
        <v>36.365230782344888</v>
      </c>
      <c r="AC3113" s="177">
        <v>29.167523428908893</v>
      </c>
      <c r="AD3113" s="177">
        <v>0</v>
      </c>
      <c r="AE3113" s="177">
        <v>0</v>
      </c>
      <c r="AF3113" s="177">
        <v>13.748976059179894</v>
      </c>
      <c r="AG3113" s="177">
        <v>0</v>
      </c>
      <c r="AH3113" s="177">
        <v>0</v>
      </c>
      <c r="AI3113" s="177">
        <v>0</v>
      </c>
      <c r="AJ3113" s="177">
        <v>0</v>
      </c>
    </row>
    <row r="3114" spans="1:36" hidden="1" outlineLevel="1" x14ac:dyDescent="0.25">
      <c r="A3114" s="190">
        <f t="shared" si="840"/>
        <v>2026</v>
      </c>
      <c r="B3114" s="55">
        <f t="shared" si="841"/>
        <v>10</v>
      </c>
      <c r="C3114" s="55">
        <f t="shared" si="842"/>
        <v>3</v>
      </c>
      <c r="D3114" s="55">
        <f t="shared" si="837"/>
        <v>130</v>
      </c>
      <c r="F3114" s="63">
        <f t="shared" si="847"/>
        <v>46296.124999999993</v>
      </c>
      <c r="G3114" s="64">
        <f t="shared" si="839"/>
        <v>217.58971886912227</v>
      </c>
      <c r="H3114" s="64">
        <f t="shared" si="845"/>
        <v>0</v>
      </c>
      <c r="I3114" s="64">
        <f t="shared" si="845"/>
        <v>2.9750000000000001</v>
      </c>
      <c r="J3114" s="64">
        <f t="shared" si="845"/>
        <v>0</v>
      </c>
      <c r="K3114" s="64">
        <f t="shared" si="845"/>
        <v>0</v>
      </c>
      <c r="L3114" s="64">
        <f t="shared" si="845"/>
        <v>0</v>
      </c>
      <c r="M3114" s="64">
        <f t="shared" si="845"/>
        <v>13.431691996275742</v>
      </c>
      <c r="N3114" s="64">
        <f t="shared" si="845"/>
        <v>201.18302687284651</v>
      </c>
      <c r="O3114" s="121"/>
      <c r="P3114" s="177">
        <v>2.9750000000000001</v>
      </c>
      <c r="Q3114" s="177">
        <v>25.762561345846802</v>
      </c>
      <c r="R3114" s="177">
        <v>25.762561345846802</v>
      </c>
      <c r="S3114" s="177">
        <v>0</v>
      </c>
      <c r="T3114" s="177">
        <v>0</v>
      </c>
      <c r="U3114" s="177">
        <v>25.762561345846802</v>
      </c>
      <c r="V3114" s="177">
        <v>25.762561345846802</v>
      </c>
      <c r="W3114" s="177">
        <v>0</v>
      </c>
      <c r="X3114" s="177">
        <v>0</v>
      </c>
      <c r="Y3114" s="177">
        <v>0</v>
      </c>
      <c r="Z3114" s="177">
        <v>0</v>
      </c>
      <c r="AA3114" s="177">
        <v>30.627802136934882</v>
      </c>
      <c r="AB3114" s="177">
        <v>36.527819342325948</v>
      </c>
      <c r="AC3114" s="177">
        <v>30.977160010198471</v>
      </c>
      <c r="AD3114" s="177">
        <v>0</v>
      </c>
      <c r="AE3114" s="177">
        <v>0</v>
      </c>
      <c r="AF3114" s="177">
        <v>13.431691996275742</v>
      </c>
      <c r="AG3114" s="177">
        <v>0</v>
      </c>
      <c r="AH3114" s="177">
        <v>0</v>
      </c>
      <c r="AI3114" s="177">
        <v>0</v>
      </c>
      <c r="AJ3114" s="177">
        <v>0</v>
      </c>
    </row>
    <row r="3115" spans="1:36" hidden="1" outlineLevel="1" x14ac:dyDescent="0.25">
      <c r="A3115" s="190">
        <f t="shared" si="840"/>
        <v>2026</v>
      </c>
      <c r="B3115" s="55">
        <f t="shared" si="841"/>
        <v>10</v>
      </c>
      <c r="C3115" s="55">
        <f t="shared" si="842"/>
        <v>4</v>
      </c>
      <c r="D3115" s="55">
        <f t="shared" si="837"/>
        <v>130</v>
      </c>
      <c r="F3115" s="63">
        <f t="shared" si="847"/>
        <v>46296.166666666657</v>
      </c>
      <c r="G3115" s="64">
        <f t="shared" si="839"/>
        <v>222.08742185869764</v>
      </c>
      <c r="H3115" s="64">
        <f t="shared" ref="H3115:N3124" si="848">SUMIF($P$6:$AK$6,H$6,$P3115:$AK3115)</f>
        <v>0</v>
      </c>
      <c r="I3115" s="64">
        <f t="shared" si="848"/>
        <v>2.9750000000000001</v>
      </c>
      <c r="J3115" s="64">
        <f t="shared" si="848"/>
        <v>0</v>
      </c>
      <c r="K3115" s="64">
        <f t="shared" si="848"/>
        <v>0</v>
      </c>
      <c r="L3115" s="64">
        <f t="shared" si="848"/>
        <v>0</v>
      </c>
      <c r="M3115" s="64">
        <f t="shared" si="848"/>
        <v>13.431691996275742</v>
      </c>
      <c r="N3115" s="64">
        <f t="shared" si="848"/>
        <v>205.68072986242188</v>
      </c>
      <c r="O3115" s="121"/>
      <c r="P3115" s="177">
        <v>2.9750000000000001</v>
      </c>
      <c r="Q3115" s="177">
        <v>26.545743210760541</v>
      </c>
      <c r="R3115" s="177">
        <v>26.545743210760541</v>
      </c>
      <c r="S3115" s="177">
        <v>0</v>
      </c>
      <c r="T3115" s="177">
        <v>0</v>
      </c>
      <c r="U3115" s="177">
        <v>26.545743210760541</v>
      </c>
      <c r="V3115" s="177">
        <v>26.545743210760541</v>
      </c>
      <c r="W3115" s="177">
        <v>0</v>
      </c>
      <c r="X3115" s="177">
        <v>0</v>
      </c>
      <c r="Y3115" s="177">
        <v>0</v>
      </c>
      <c r="Z3115" s="177">
        <v>0</v>
      </c>
      <c r="AA3115" s="177">
        <v>30.621470597310395</v>
      </c>
      <c r="AB3115" s="177">
        <v>36.574095465244653</v>
      </c>
      <c r="AC3115" s="177">
        <v>32.302190956824653</v>
      </c>
      <c r="AD3115" s="177">
        <v>0</v>
      </c>
      <c r="AE3115" s="177">
        <v>0</v>
      </c>
      <c r="AF3115" s="177">
        <v>13.431691996275742</v>
      </c>
      <c r="AG3115" s="177">
        <v>0</v>
      </c>
      <c r="AH3115" s="177">
        <v>0</v>
      </c>
      <c r="AI3115" s="177">
        <v>0</v>
      </c>
      <c r="AJ3115" s="177">
        <v>0</v>
      </c>
    </row>
    <row r="3116" spans="1:36" hidden="1" outlineLevel="1" x14ac:dyDescent="0.25">
      <c r="A3116" s="190">
        <f t="shared" si="840"/>
        <v>2026</v>
      </c>
      <c r="B3116" s="55">
        <f t="shared" si="841"/>
        <v>10</v>
      </c>
      <c r="C3116" s="55">
        <f t="shared" si="842"/>
        <v>5</v>
      </c>
      <c r="D3116" s="55">
        <f t="shared" si="837"/>
        <v>130</v>
      </c>
      <c r="F3116" s="63">
        <f t="shared" si="847"/>
        <v>46296.208333333321</v>
      </c>
      <c r="G3116" s="64">
        <f t="shared" si="839"/>
        <v>222.55087552152165</v>
      </c>
      <c r="H3116" s="64">
        <f t="shared" si="848"/>
        <v>0.13150415736884188</v>
      </c>
      <c r="I3116" s="64">
        <f t="shared" si="848"/>
        <v>4.4751072442089876</v>
      </c>
      <c r="J3116" s="64">
        <f t="shared" si="848"/>
        <v>0.11910570266014019</v>
      </c>
      <c r="K3116" s="64">
        <f t="shared" si="848"/>
        <v>0</v>
      </c>
      <c r="L3116" s="64">
        <f t="shared" si="848"/>
        <v>0</v>
      </c>
      <c r="M3116" s="64">
        <f t="shared" si="848"/>
        <v>12.797123870467441</v>
      </c>
      <c r="N3116" s="64">
        <f t="shared" si="848"/>
        <v>205.02803454681623</v>
      </c>
      <c r="O3116" s="121"/>
      <c r="P3116" s="177">
        <v>2.9750000000000001</v>
      </c>
      <c r="Q3116" s="177">
        <v>25.164869922623158</v>
      </c>
      <c r="R3116" s="177">
        <v>25.164869922623158</v>
      </c>
      <c r="S3116" s="177">
        <v>0.48753264934807211</v>
      </c>
      <c r="T3116" s="177">
        <v>1.0125745948609155</v>
      </c>
      <c r="U3116" s="177">
        <v>25.164869922623158</v>
      </c>
      <c r="V3116" s="177">
        <v>25.164869922623158</v>
      </c>
      <c r="W3116" s="177">
        <v>0</v>
      </c>
      <c r="X3116" s="177">
        <v>0</v>
      </c>
      <c r="Y3116" s="177">
        <v>0</v>
      </c>
      <c r="Z3116" s="177">
        <v>0</v>
      </c>
      <c r="AA3116" s="177">
        <v>36.008620974713097</v>
      </c>
      <c r="AB3116" s="177">
        <v>36.971330770707254</v>
      </c>
      <c r="AC3116" s="177">
        <v>31.388603110903276</v>
      </c>
      <c r="AD3116" s="177">
        <v>0.13150415736884188</v>
      </c>
      <c r="AE3116" s="177">
        <v>0</v>
      </c>
      <c r="AF3116" s="177">
        <v>12.797123870467441</v>
      </c>
      <c r="AG3116" s="177">
        <v>3.9701900886713395E-2</v>
      </c>
      <c r="AH3116" s="177">
        <v>3.9701900886713395E-2</v>
      </c>
      <c r="AI3116" s="177">
        <v>3.9701900886713395E-2</v>
      </c>
      <c r="AJ3116" s="177">
        <v>0</v>
      </c>
    </row>
    <row r="3117" spans="1:36" hidden="1" outlineLevel="1" x14ac:dyDescent="0.25">
      <c r="A3117" s="190">
        <f t="shared" si="840"/>
        <v>2026</v>
      </c>
      <c r="B3117" s="55">
        <f t="shared" si="841"/>
        <v>10</v>
      </c>
      <c r="C3117" s="55">
        <f t="shared" si="842"/>
        <v>6</v>
      </c>
      <c r="D3117" s="55">
        <f t="shared" si="837"/>
        <v>130</v>
      </c>
      <c r="F3117" s="63">
        <f t="shared" si="847"/>
        <v>46296.249999999985</v>
      </c>
      <c r="G3117" s="64">
        <f t="shared" si="839"/>
        <v>367.10112499984257</v>
      </c>
      <c r="H3117" s="64">
        <f t="shared" si="848"/>
        <v>30.763003453163105</v>
      </c>
      <c r="I3117" s="64">
        <f t="shared" si="848"/>
        <v>32.161962347698591</v>
      </c>
      <c r="J3117" s="64">
        <f t="shared" si="848"/>
        <v>87.704985711303664</v>
      </c>
      <c r="K3117" s="64">
        <f t="shared" si="848"/>
        <v>0</v>
      </c>
      <c r="L3117" s="64">
        <f t="shared" si="848"/>
        <v>0</v>
      </c>
      <c r="M3117" s="64">
        <f t="shared" si="848"/>
        <v>12.797123870467441</v>
      </c>
      <c r="N3117" s="64">
        <f t="shared" si="848"/>
        <v>203.67404961720982</v>
      </c>
      <c r="O3117" s="121"/>
      <c r="P3117" s="177">
        <v>2.9750000000000001</v>
      </c>
      <c r="Q3117" s="177">
        <v>24.041622247944233</v>
      </c>
      <c r="R3117" s="177">
        <v>24.041622247944233</v>
      </c>
      <c r="S3117" s="177">
        <v>8.9357265045742711</v>
      </c>
      <c r="T3117" s="177">
        <v>15.396954989857417</v>
      </c>
      <c r="U3117" s="177">
        <v>24.041622247944233</v>
      </c>
      <c r="V3117" s="177">
        <v>24.041622247944233</v>
      </c>
      <c r="W3117" s="177">
        <v>0.38320078993581314</v>
      </c>
      <c r="X3117" s="177">
        <v>1.2178343380248358</v>
      </c>
      <c r="Y3117" s="177">
        <v>0.39728000000000002</v>
      </c>
      <c r="Z3117" s="177">
        <v>0</v>
      </c>
      <c r="AA3117" s="177">
        <v>36.941186830759456</v>
      </c>
      <c r="AB3117" s="177">
        <v>37.839693742691992</v>
      </c>
      <c r="AC3117" s="177">
        <v>32.726680051981454</v>
      </c>
      <c r="AD3117" s="177">
        <v>30.763003453163105</v>
      </c>
      <c r="AE3117" s="177">
        <v>2.3891409589301311</v>
      </c>
      <c r="AF3117" s="177">
        <v>12.797123870467441</v>
      </c>
      <c r="AG3117" s="177">
        <v>29.234995237101224</v>
      </c>
      <c r="AH3117" s="177">
        <v>29.234995237101224</v>
      </c>
      <c r="AI3117" s="177">
        <v>29.234995237101224</v>
      </c>
      <c r="AJ3117" s="177">
        <v>0.46682476637612452</v>
      </c>
    </row>
    <row r="3118" spans="1:36" hidden="1" outlineLevel="1" x14ac:dyDescent="0.25">
      <c r="A3118" s="190">
        <f t="shared" si="840"/>
        <v>2026</v>
      </c>
      <c r="B3118" s="55">
        <f t="shared" si="841"/>
        <v>10</v>
      </c>
      <c r="C3118" s="55">
        <f t="shared" si="842"/>
        <v>7</v>
      </c>
      <c r="D3118" s="55">
        <f t="shared" si="837"/>
        <v>130</v>
      </c>
      <c r="F3118" s="63">
        <f t="shared" si="847"/>
        <v>46296.29166666665</v>
      </c>
      <c r="G3118" s="64">
        <f t="shared" si="839"/>
        <v>600.05429268340117</v>
      </c>
      <c r="H3118" s="64">
        <f t="shared" si="848"/>
        <v>63.796762437485796</v>
      </c>
      <c r="I3118" s="64">
        <f t="shared" si="848"/>
        <v>109.9662204306043</v>
      </c>
      <c r="J3118" s="64">
        <f t="shared" si="848"/>
        <v>192.78014829895545</v>
      </c>
      <c r="K3118" s="64">
        <f t="shared" si="848"/>
        <v>0</v>
      </c>
      <c r="L3118" s="64">
        <f t="shared" si="848"/>
        <v>0</v>
      </c>
      <c r="M3118" s="64">
        <f t="shared" si="848"/>
        <v>13.114407933371591</v>
      </c>
      <c r="N3118" s="64">
        <f t="shared" si="848"/>
        <v>220.39675358298408</v>
      </c>
      <c r="O3118" s="121"/>
      <c r="P3118" s="177">
        <v>2.9750000000000001</v>
      </c>
      <c r="Q3118" s="177">
        <v>28.699493339273335</v>
      </c>
      <c r="R3118" s="177">
        <v>28.699493339273335</v>
      </c>
      <c r="S3118" s="177">
        <v>19.991223993817798</v>
      </c>
      <c r="T3118" s="177">
        <v>28.296036025260374</v>
      </c>
      <c r="U3118" s="177">
        <v>28.699493339273335</v>
      </c>
      <c r="V3118" s="177">
        <v>28.699493339273335</v>
      </c>
      <c r="W3118" s="177">
        <v>3.1373514875083246</v>
      </c>
      <c r="X3118" s="177">
        <v>15.141158479424769</v>
      </c>
      <c r="Y3118" s="177">
        <v>11.123840000000001</v>
      </c>
      <c r="Z3118" s="177">
        <v>0</v>
      </c>
      <c r="AA3118" s="177">
        <v>36.086512143947928</v>
      </c>
      <c r="AB3118" s="177">
        <v>36.374935968811592</v>
      </c>
      <c r="AC3118" s="177">
        <v>33.137332113131201</v>
      </c>
      <c r="AD3118" s="177">
        <v>63.796762437485796</v>
      </c>
      <c r="AE3118" s="177">
        <v>16.638249229259682</v>
      </c>
      <c r="AF3118" s="177">
        <v>13.114407933371591</v>
      </c>
      <c r="AG3118" s="177">
        <v>64.260049432985156</v>
      </c>
      <c r="AH3118" s="177">
        <v>64.260049432985156</v>
      </c>
      <c r="AI3118" s="177">
        <v>64.260049432985156</v>
      </c>
      <c r="AJ3118" s="177">
        <v>12.663361215333337</v>
      </c>
    </row>
    <row r="3119" spans="1:36" hidden="1" outlineLevel="1" x14ac:dyDescent="0.25">
      <c r="A3119" s="190">
        <f t="shared" si="840"/>
        <v>2026</v>
      </c>
      <c r="B3119" s="55">
        <f t="shared" si="841"/>
        <v>10</v>
      </c>
      <c r="C3119" s="55">
        <f t="shared" si="842"/>
        <v>8</v>
      </c>
      <c r="D3119" s="55">
        <f t="shared" si="837"/>
        <v>130</v>
      </c>
      <c r="F3119" s="63">
        <f t="shared" si="847"/>
        <v>46296.333333333314</v>
      </c>
      <c r="G3119" s="64">
        <f t="shared" si="839"/>
        <v>677.0511079984874</v>
      </c>
      <c r="H3119" s="64">
        <f t="shared" si="848"/>
        <v>60.838263367123176</v>
      </c>
      <c r="I3119" s="64">
        <f t="shared" si="848"/>
        <v>167.94472723761092</v>
      </c>
      <c r="J3119" s="64">
        <f t="shared" si="848"/>
        <v>184.6101514679344</v>
      </c>
      <c r="K3119" s="64">
        <f t="shared" si="848"/>
        <v>0</v>
      </c>
      <c r="L3119" s="64">
        <f t="shared" si="848"/>
        <v>0</v>
      </c>
      <c r="M3119" s="64">
        <f t="shared" si="848"/>
        <v>12.479839807563289</v>
      </c>
      <c r="N3119" s="64">
        <f t="shared" si="848"/>
        <v>251.17812611825562</v>
      </c>
      <c r="O3119" s="121"/>
      <c r="P3119" s="177">
        <v>2.9750000000000001</v>
      </c>
      <c r="Q3119" s="177">
        <v>35.325624117425129</v>
      </c>
      <c r="R3119" s="177">
        <v>35.325624117425129</v>
      </c>
      <c r="S3119" s="177">
        <v>26.650238996481423</v>
      </c>
      <c r="T3119" s="177">
        <v>27.804587875233576</v>
      </c>
      <c r="U3119" s="177">
        <v>35.325624117425129</v>
      </c>
      <c r="V3119" s="177">
        <v>35.325624117425129</v>
      </c>
      <c r="W3119" s="177">
        <v>6.0032094593681178</v>
      </c>
      <c r="X3119" s="177">
        <v>27.986236049584654</v>
      </c>
      <c r="Y3119" s="177">
        <v>23.439519999999998</v>
      </c>
      <c r="Z3119" s="177">
        <v>0</v>
      </c>
      <c r="AA3119" s="177">
        <v>37.453913487185162</v>
      </c>
      <c r="AB3119" s="177">
        <v>36.401193221244469</v>
      </c>
      <c r="AC3119" s="177">
        <v>36.020522940125453</v>
      </c>
      <c r="AD3119" s="177">
        <v>60.838263367123176</v>
      </c>
      <c r="AE3119" s="177">
        <v>25.440610850251336</v>
      </c>
      <c r="AF3119" s="177">
        <v>12.479839807563289</v>
      </c>
      <c r="AG3119" s="177">
        <v>61.536717155978131</v>
      </c>
      <c r="AH3119" s="177">
        <v>61.536717155978131</v>
      </c>
      <c r="AI3119" s="177">
        <v>61.536717155978131</v>
      </c>
      <c r="AJ3119" s="177">
        <v>27.645324006691812</v>
      </c>
    </row>
    <row r="3120" spans="1:36" hidden="1" outlineLevel="1" x14ac:dyDescent="0.25">
      <c r="A3120" s="190">
        <f t="shared" si="840"/>
        <v>2026</v>
      </c>
      <c r="B3120" s="55">
        <f t="shared" si="841"/>
        <v>10</v>
      </c>
      <c r="C3120" s="55">
        <f t="shared" si="842"/>
        <v>9</v>
      </c>
      <c r="D3120" s="55">
        <f t="shared" si="837"/>
        <v>130</v>
      </c>
      <c r="F3120" s="63">
        <f t="shared" si="847"/>
        <v>46296.374999999978</v>
      </c>
      <c r="G3120" s="64">
        <f t="shared" si="839"/>
        <v>689.9000786777849</v>
      </c>
      <c r="H3120" s="64">
        <f t="shared" si="848"/>
        <v>59.42216075901289</v>
      </c>
      <c r="I3120" s="64">
        <f t="shared" si="848"/>
        <v>184.81505107413355</v>
      </c>
      <c r="J3120" s="64">
        <f t="shared" si="848"/>
        <v>175.67771588489506</v>
      </c>
      <c r="K3120" s="64">
        <f t="shared" si="848"/>
        <v>0</v>
      </c>
      <c r="L3120" s="64">
        <f t="shared" si="848"/>
        <v>0</v>
      </c>
      <c r="M3120" s="64">
        <f t="shared" si="848"/>
        <v>10.576135430138381</v>
      </c>
      <c r="N3120" s="64">
        <f t="shared" si="848"/>
        <v>259.40901552960497</v>
      </c>
      <c r="O3120" s="121"/>
      <c r="P3120" s="177">
        <v>2.9750000000000001</v>
      </c>
      <c r="Q3120" s="177">
        <v>36.840462724560922</v>
      </c>
      <c r="R3120" s="177">
        <v>36.840462724560922</v>
      </c>
      <c r="S3120" s="177">
        <v>30.193306481241851</v>
      </c>
      <c r="T3120" s="177">
        <v>27.261975342487375</v>
      </c>
      <c r="U3120" s="177">
        <v>36.840462724560922</v>
      </c>
      <c r="V3120" s="177">
        <v>36.840462724560922</v>
      </c>
      <c r="W3120" s="177">
        <v>5.9442716206026676</v>
      </c>
      <c r="X3120" s="177">
        <v>27.544499059118493</v>
      </c>
      <c r="Y3120" s="177">
        <v>32.974239999999995</v>
      </c>
      <c r="Z3120" s="177">
        <v>0</v>
      </c>
      <c r="AA3120" s="177">
        <v>38.321847151282526</v>
      </c>
      <c r="AB3120" s="177">
        <v>36.916719911585965</v>
      </c>
      <c r="AC3120" s="177">
        <v>36.808597568492793</v>
      </c>
      <c r="AD3120" s="177">
        <v>59.42216075901289</v>
      </c>
      <c r="AE3120" s="177">
        <v>26.860987911721445</v>
      </c>
      <c r="AF3120" s="177">
        <v>10.576135430138381</v>
      </c>
      <c r="AG3120" s="177">
        <v>58.559238628298353</v>
      </c>
      <c r="AH3120" s="177">
        <v>58.559238628298353</v>
      </c>
      <c r="AI3120" s="177">
        <v>58.559238628298353</v>
      </c>
      <c r="AJ3120" s="177">
        <v>31.060770658961726</v>
      </c>
    </row>
    <row r="3121" spans="1:36" hidden="1" outlineLevel="1" x14ac:dyDescent="0.25">
      <c r="A3121" s="190">
        <f t="shared" si="840"/>
        <v>2026</v>
      </c>
      <c r="B3121" s="55">
        <f t="shared" si="841"/>
        <v>10</v>
      </c>
      <c r="C3121" s="55">
        <f t="shared" si="842"/>
        <v>10</v>
      </c>
      <c r="D3121" s="55">
        <f t="shared" si="837"/>
        <v>130</v>
      </c>
      <c r="F3121" s="63">
        <f t="shared" si="847"/>
        <v>46296.416666666642</v>
      </c>
      <c r="G3121" s="64">
        <f t="shared" si="839"/>
        <v>679.19791322683329</v>
      </c>
      <c r="H3121" s="64">
        <f t="shared" si="848"/>
        <v>58.268786872974516</v>
      </c>
      <c r="I3121" s="64">
        <f t="shared" si="848"/>
        <v>183.89727429144827</v>
      </c>
      <c r="J3121" s="64">
        <f t="shared" si="848"/>
        <v>157.75074324299285</v>
      </c>
      <c r="K3121" s="64">
        <f t="shared" si="848"/>
        <v>0</v>
      </c>
      <c r="L3121" s="64">
        <f t="shared" si="848"/>
        <v>0</v>
      </c>
      <c r="M3121" s="64">
        <f t="shared" si="848"/>
        <v>9.9415673043300767</v>
      </c>
      <c r="N3121" s="64">
        <f t="shared" si="848"/>
        <v>269.3395415150876</v>
      </c>
      <c r="O3121" s="121"/>
      <c r="P3121" s="177">
        <v>2.9750000000000001</v>
      </c>
      <c r="Q3121" s="177">
        <v>39.633124374450716</v>
      </c>
      <c r="R3121" s="177">
        <v>39.633124374450716</v>
      </c>
      <c r="S3121" s="177">
        <v>31.196776264667054</v>
      </c>
      <c r="T3121" s="177">
        <v>25.057675696131604</v>
      </c>
      <c r="U3121" s="177">
        <v>39.633124374450716</v>
      </c>
      <c r="V3121" s="177">
        <v>39.633124374450716</v>
      </c>
      <c r="W3121" s="177">
        <v>5.5919331579967375</v>
      </c>
      <c r="X3121" s="177">
        <v>26.144409743359418</v>
      </c>
      <c r="Y3121" s="177">
        <v>38.536160000000002</v>
      </c>
      <c r="Z3121" s="177">
        <v>0</v>
      </c>
      <c r="AA3121" s="177">
        <v>38.669395627378108</v>
      </c>
      <c r="AB3121" s="177">
        <v>37.256016942353547</v>
      </c>
      <c r="AC3121" s="177">
        <v>34.881631447553097</v>
      </c>
      <c r="AD3121" s="177">
        <v>58.268786872974516</v>
      </c>
      <c r="AE3121" s="177">
        <v>24.824138946930209</v>
      </c>
      <c r="AF3121" s="177">
        <v>9.9415673043300767</v>
      </c>
      <c r="AG3121" s="177">
        <v>52.583581080997618</v>
      </c>
      <c r="AH3121" s="177">
        <v>52.583581080997618</v>
      </c>
      <c r="AI3121" s="177">
        <v>52.583581080997618</v>
      </c>
      <c r="AJ3121" s="177">
        <v>29.571180482363253</v>
      </c>
    </row>
    <row r="3122" spans="1:36" hidden="1" outlineLevel="1" x14ac:dyDescent="0.25">
      <c r="A3122" s="190">
        <f t="shared" si="840"/>
        <v>2026</v>
      </c>
      <c r="B3122" s="55">
        <f t="shared" si="841"/>
        <v>10</v>
      </c>
      <c r="C3122" s="55">
        <f t="shared" si="842"/>
        <v>11</v>
      </c>
      <c r="D3122" s="55">
        <f t="shared" si="837"/>
        <v>130</v>
      </c>
      <c r="F3122" s="63">
        <f t="shared" si="847"/>
        <v>46296.458333333307</v>
      </c>
      <c r="G3122" s="64">
        <f t="shared" si="839"/>
        <v>686.20014862202095</v>
      </c>
      <c r="H3122" s="64">
        <f t="shared" si="848"/>
        <v>57.729456773360688</v>
      </c>
      <c r="I3122" s="64">
        <f t="shared" si="848"/>
        <v>183.03355597740287</v>
      </c>
      <c r="J3122" s="64">
        <f t="shared" si="848"/>
        <v>157.04884051782165</v>
      </c>
      <c r="K3122" s="64">
        <f t="shared" si="848"/>
        <v>0</v>
      </c>
      <c r="L3122" s="64">
        <f t="shared" si="848"/>
        <v>0</v>
      </c>
      <c r="M3122" s="64">
        <f t="shared" si="848"/>
        <v>9.0954764699190065</v>
      </c>
      <c r="N3122" s="64">
        <f t="shared" si="848"/>
        <v>279.29281888351676</v>
      </c>
      <c r="O3122" s="121"/>
      <c r="P3122" s="177">
        <v>2.9750000000000001</v>
      </c>
      <c r="Q3122" s="177">
        <v>42.879207104027408</v>
      </c>
      <c r="R3122" s="177">
        <v>42.879207104027408</v>
      </c>
      <c r="S3122" s="177">
        <v>31.886774628755607</v>
      </c>
      <c r="T3122" s="177">
        <v>25.388278631275114</v>
      </c>
      <c r="U3122" s="177">
        <v>42.879207104027408</v>
      </c>
      <c r="V3122" s="177">
        <v>42.879207104027408</v>
      </c>
      <c r="W3122" s="177">
        <v>5.2719571387799453</v>
      </c>
      <c r="X3122" s="177">
        <v>24.945615142558214</v>
      </c>
      <c r="Y3122" s="177">
        <v>39.330719999999999</v>
      </c>
      <c r="Z3122" s="177">
        <v>0</v>
      </c>
      <c r="AA3122" s="177">
        <v>39.191168317834354</v>
      </c>
      <c r="AB3122" s="177">
        <v>36.057262683553965</v>
      </c>
      <c r="AC3122" s="177">
        <v>32.527559466018822</v>
      </c>
      <c r="AD3122" s="177">
        <v>57.729456773360688</v>
      </c>
      <c r="AE3122" s="177">
        <v>23.368053443625303</v>
      </c>
      <c r="AF3122" s="177">
        <v>9.0954764699190065</v>
      </c>
      <c r="AG3122" s="177">
        <v>52.349613505940553</v>
      </c>
      <c r="AH3122" s="177">
        <v>52.349613505940553</v>
      </c>
      <c r="AI3122" s="177">
        <v>52.349613505940553</v>
      </c>
      <c r="AJ3122" s="177">
        <v>29.867156992408699</v>
      </c>
    </row>
    <row r="3123" spans="1:36" hidden="1" outlineLevel="1" x14ac:dyDescent="0.25">
      <c r="A3123" s="190">
        <f t="shared" si="840"/>
        <v>2026</v>
      </c>
      <c r="B3123" s="55">
        <f t="shared" si="841"/>
        <v>10</v>
      </c>
      <c r="C3123" s="55">
        <f t="shared" si="842"/>
        <v>12</v>
      </c>
      <c r="D3123" s="55">
        <f t="shared" si="837"/>
        <v>130</v>
      </c>
      <c r="F3123" s="63">
        <f t="shared" si="847"/>
        <v>46296.499999999971</v>
      </c>
      <c r="G3123" s="64">
        <f t="shared" si="839"/>
        <v>695.97190795241386</v>
      </c>
      <c r="H3123" s="64">
        <f t="shared" si="848"/>
        <v>59.07614971194392</v>
      </c>
      <c r="I3123" s="64">
        <f t="shared" si="848"/>
        <v>183.17214018087802</v>
      </c>
      <c r="J3123" s="64">
        <f t="shared" si="848"/>
        <v>162.63817066665015</v>
      </c>
      <c r="K3123" s="64">
        <f t="shared" si="848"/>
        <v>0</v>
      </c>
      <c r="L3123" s="64">
        <f t="shared" si="848"/>
        <v>0</v>
      </c>
      <c r="M3123" s="64">
        <f t="shared" si="848"/>
        <v>8.7781924070148563</v>
      </c>
      <c r="N3123" s="64">
        <f t="shared" si="848"/>
        <v>282.30725498592687</v>
      </c>
      <c r="O3123" s="121"/>
      <c r="P3123" s="177">
        <v>2.9750000000000001</v>
      </c>
      <c r="Q3123" s="177">
        <v>44.486790932008248</v>
      </c>
      <c r="R3123" s="177">
        <v>44.486790932008248</v>
      </c>
      <c r="S3123" s="177">
        <v>30.198052915502689</v>
      </c>
      <c r="T3123" s="177">
        <v>28.147614302720676</v>
      </c>
      <c r="U3123" s="177">
        <v>44.486790932008248</v>
      </c>
      <c r="V3123" s="177">
        <v>44.486790932008248</v>
      </c>
      <c r="W3123" s="177">
        <v>5.4702064480358175</v>
      </c>
      <c r="X3123" s="177">
        <v>25.674549762458216</v>
      </c>
      <c r="Y3123" s="177">
        <v>35.755200000000002</v>
      </c>
      <c r="Z3123" s="177">
        <v>0</v>
      </c>
      <c r="AA3123" s="177">
        <v>38.85060719671629</v>
      </c>
      <c r="AB3123" s="177">
        <v>33.458142583074157</v>
      </c>
      <c r="AC3123" s="177">
        <v>32.05134147810341</v>
      </c>
      <c r="AD3123" s="177">
        <v>59.07614971194392</v>
      </c>
      <c r="AE3123" s="177">
        <v>24.840362814681956</v>
      </c>
      <c r="AF3123" s="177">
        <v>8.7781924070148563</v>
      </c>
      <c r="AG3123" s="177">
        <v>54.212723555550049</v>
      </c>
      <c r="AH3123" s="177">
        <v>54.212723555550049</v>
      </c>
      <c r="AI3123" s="177">
        <v>54.212723555550049</v>
      </c>
      <c r="AJ3123" s="177">
        <v>30.111153937478651</v>
      </c>
    </row>
    <row r="3124" spans="1:36" hidden="1" outlineLevel="1" x14ac:dyDescent="0.25">
      <c r="A3124" s="190">
        <f t="shared" si="840"/>
        <v>2026</v>
      </c>
      <c r="B3124" s="55">
        <f t="shared" si="841"/>
        <v>10</v>
      </c>
      <c r="C3124" s="55">
        <f t="shared" si="842"/>
        <v>13</v>
      </c>
      <c r="D3124" s="55">
        <f t="shared" si="837"/>
        <v>130</v>
      </c>
      <c r="F3124" s="63">
        <f t="shared" si="847"/>
        <v>46296.541666666635</v>
      </c>
      <c r="G3124" s="64">
        <f t="shared" si="839"/>
        <v>705.93326406447932</v>
      </c>
      <c r="H3124" s="64">
        <f t="shared" si="848"/>
        <v>56.474998951217891</v>
      </c>
      <c r="I3124" s="64">
        <f t="shared" si="848"/>
        <v>175.51791242115411</v>
      </c>
      <c r="J3124" s="64">
        <f t="shared" si="848"/>
        <v>187.91988980547401</v>
      </c>
      <c r="K3124" s="64">
        <f t="shared" si="848"/>
        <v>0</v>
      </c>
      <c r="L3124" s="64">
        <f t="shared" si="848"/>
        <v>0</v>
      </c>
      <c r="M3124" s="64">
        <f t="shared" si="848"/>
        <v>9.5185218871245425</v>
      </c>
      <c r="N3124" s="64">
        <f t="shared" si="848"/>
        <v>276.50194099950875</v>
      </c>
      <c r="O3124" s="121"/>
      <c r="P3124" s="177">
        <v>2.9750000000000001</v>
      </c>
      <c r="Q3124" s="177">
        <v>43.920014582399617</v>
      </c>
      <c r="R3124" s="177">
        <v>43.920014582399617</v>
      </c>
      <c r="S3124" s="177">
        <v>24.61354696597423</v>
      </c>
      <c r="T3124" s="177">
        <v>26.957959881296588</v>
      </c>
      <c r="U3124" s="177">
        <v>43.920014582399617</v>
      </c>
      <c r="V3124" s="177">
        <v>43.920014582399617</v>
      </c>
      <c r="W3124" s="177">
        <v>5.8093008755227169</v>
      </c>
      <c r="X3124" s="177">
        <v>25.953193873584745</v>
      </c>
      <c r="Y3124" s="177">
        <v>32.57696</v>
      </c>
      <c r="Z3124" s="177">
        <v>0</v>
      </c>
      <c r="AA3124" s="177">
        <v>36.659984415851277</v>
      </c>
      <c r="AB3124" s="177">
        <v>32.573863245887729</v>
      </c>
      <c r="AC3124" s="177">
        <v>31.588035008171239</v>
      </c>
      <c r="AD3124" s="177">
        <v>56.474998951217891</v>
      </c>
      <c r="AE3124" s="177">
        <v>25.576113549707674</v>
      </c>
      <c r="AF3124" s="177">
        <v>9.5185218871245425</v>
      </c>
      <c r="AG3124" s="177">
        <v>62.639963268491336</v>
      </c>
      <c r="AH3124" s="177">
        <v>62.639963268491336</v>
      </c>
      <c r="AI3124" s="177">
        <v>62.639963268491336</v>
      </c>
      <c r="AJ3124" s="177">
        <v>31.05583727506815</v>
      </c>
    </row>
    <row r="3125" spans="1:36" hidden="1" outlineLevel="1" x14ac:dyDescent="0.25">
      <c r="A3125" s="190">
        <f t="shared" si="840"/>
        <v>2026</v>
      </c>
      <c r="B3125" s="55">
        <f t="shared" si="841"/>
        <v>10</v>
      </c>
      <c r="C3125" s="55">
        <f t="shared" si="842"/>
        <v>14</v>
      </c>
      <c r="D3125" s="55">
        <f t="shared" si="837"/>
        <v>130</v>
      </c>
      <c r="F3125" s="63">
        <f t="shared" si="847"/>
        <v>46296.583333333299</v>
      </c>
      <c r="G3125" s="64">
        <f t="shared" si="839"/>
        <v>667.80372945255726</v>
      </c>
      <c r="H3125" s="64">
        <f t="shared" ref="H3125:N3134" si="849">SUMIF($P$6:$AK$6,H$6,$P3125:$AK3125)</f>
        <v>53.926297939978127</v>
      </c>
      <c r="I3125" s="64">
        <f t="shared" si="849"/>
        <v>159.1720920076269</v>
      </c>
      <c r="J3125" s="64">
        <f t="shared" si="849"/>
        <v>180.28162831558586</v>
      </c>
      <c r="K3125" s="64">
        <f t="shared" si="849"/>
        <v>0</v>
      </c>
      <c r="L3125" s="64">
        <f t="shared" si="849"/>
        <v>0</v>
      </c>
      <c r="M3125" s="64">
        <f t="shared" si="849"/>
        <v>9.6242832414259283</v>
      </c>
      <c r="N3125" s="64">
        <f t="shared" si="849"/>
        <v>264.79942794794039</v>
      </c>
      <c r="O3125" s="121"/>
      <c r="P3125" s="177">
        <v>2.9750000000000001</v>
      </c>
      <c r="Q3125" s="177">
        <v>41.9414498710386</v>
      </c>
      <c r="R3125" s="177">
        <v>41.9414498710386</v>
      </c>
      <c r="S3125" s="177">
        <v>17.911546679801763</v>
      </c>
      <c r="T3125" s="177">
        <v>24.121712589376038</v>
      </c>
      <c r="U3125" s="177">
        <v>41.9414498710386</v>
      </c>
      <c r="V3125" s="177">
        <v>41.9414498710386</v>
      </c>
      <c r="W3125" s="177">
        <v>5.9244793101798221</v>
      </c>
      <c r="X3125" s="177">
        <v>25.783604681913729</v>
      </c>
      <c r="Y3125" s="177">
        <v>24.631360000000001</v>
      </c>
      <c r="Z3125" s="177">
        <v>0</v>
      </c>
      <c r="AA3125" s="177">
        <v>34.324661942006337</v>
      </c>
      <c r="AB3125" s="177">
        <v>32.239617633883441</v>
      </c>
      <c r="AC3125" s="177">
        <v>30.469348887896214</v>
      </c>
      <c r="AD3125" s="177">
        <v>53.926297939978127</v>
      </c>
      <c r="AE3125" s="177">
        <v>25.705924451822764</v>
      </c>
      <c r="AF3125" s="177">
        <v>9.6242832414259283</v>
      </c>
      <c r="AG3125" s="177">
        <v>60.093876105195292</v>
      </c>
      <c r="AH3125" s="177">
        <v>60.093876105195292</v>
      </c>
      <c r="AI3125" s="177">
        <v>60.093876105195292</v>
      </c>
      <c r="AJ3125" s="177">
        <v>32.118464294532778</v>
      </c>
    </row>
    <row r="3126" spans="1:36" hidden="1" outlineLevel="1" x14ac:dyDescent="0.25">
      <c r="A3126" s="190">
        <f t="shared" si="840"/>
        <v>2026</v>
      </c>
      <c r="B3126" s="55">
        <f t="shared" si="841"/>
        <v>10</v>
      </c>
      <c r="C3126" s="55">
        <f t="shared" si="842"/>
        <v>15</v>
      </c>
      <c r="D3126" s="55">
        <f t="shared" si="837"/>
        <v>130</v>
      </c>
      <c r="F3126" s="63">
        <f t="shared" si="847"/>
        <v>46296.624999999964</v>
      </c>
      <c r="G3126" s="64">
        <f t="shared" si="839"/>
        <v>550.19623335184497</v>
      </c>
      <c r="H3126" s="64">
        <f t="shared" si="849"/>
        <v>43.974914639291264</v>
      </c>
      <c r="I3126" s="64">
        <f t="shared" si="849"/>
        <v>111.05332911075303</v>
      </c>
      <c r="J3126" s="64">
        <f t="shared" si="849"/>
        <v>137.1601685929644</v>
      </c>
      <c r="K3126" s="64">
        <f t="shared" si="849"/>
        <v>0</v>
      </c>
      <c r="L3126" s="64">
        <f t="shared" si="849"/>
        <v>0</v>
      </c>
      <c r="M3126" s="64">
        <f t="shared" si="849"/>
        <v>9.6242832414259247</v>
      </c>
      <c r="N3126" s="64">
        <f t="shared" si="849"/>
        <v>248.38353776741036</v>
      </c>
      <c r="O3126" s="121"/>
      <c r="P3126" s="177">
        <v>2.9750000000000001</v>
      </c>
      <c r="Q3126" s="177">
        <v>37.056868239866034</v>
      </c>
      <c r="R3126" s="177">
        <v>37.056868239866034</v>
      </c>
      <c r="S3126" s="177">
        <v>5.1360073729721298</v>
      </c>
      <c r="T3126" s="177">
        <v>6.9612900706158758</v>
      </c>
      <c r="U3126" s="177">
        <v>37.056868239866034</v>
      </c>
      <c r="V3126" s="177">
        <v>37.056868239866034</v>
      </c>
      <c r="W3126" s="177">
        <v>5.8517863745575429</v>
      </c>
      <c r="X3126" s="177">
        <v>22.830280585382358</v>
      </c>
      <c r="Y3126" s="177">
        <v>17.08304</v>
      </c>
      <c r="Z3126" s="177">
        <v>0</v>
      </c>
      <c r="AA3126" s="177">
        <v>34.990083589990164</v>
      </c>
      <c r="AB3126" s="177">
        <v>32.536798843609475</v>
      </c>
      <c r="AC3126" s="177">
        <v>32.629182374346613</v>
      </c>
      <c r="AD3126" s="177">
        <v>43.974914639291264</v>
      </c>
      <c r="AE3126" s="177">
        <v>23.257203077743764</v>
      </c>
      <c r="AF3126" s="177">
        <v>9.6242832414259247</v>
      </c>
      <c r="AG3126" s="177">
        <v>45.720056197654799</v>
      </c>
      <c r="AH3126" s="177">
        <v>45.720056197654799</v>
      </c>
      <c r="AI3126" s="177">
        <v>45.720056197654799</v>
      </c>
      <c r="AJ3126" s="177">
        <v>26.95872162948136</v>
      </c>
    </row>
    <row r="3127" spans="1:36" hidden="1" outlineLevel="1" x14ac:dyDescent="0.25">
      <c r="A3127" s="190">
        <f t="shared" si="840"/>
        <v>2026</v>
      </c>
      <c r="B3127" s="55">
        <f t="shared" si="841"/>
        <v>10</v>
      </c>
      <c r="C3127" s="55">
        <f t="shared" si="842"/>
        <v>16</v>
      </c>
      <c r="D3127" s="55">
        <f t="shared" si="837"/>
        <v>130</v>
      </c>
      <c r="F3127" s="63">
        <f t="shared" si="847"/>
        <v>46296.666666666628</v>
      </c>
      <c r="G3127" s="64">
        <f t="shared" si="839"/>
        <v>295.72031417806875</v>
      </c>
      <c r="H3127" s="64">
        <f t="shared" si="849"/>
        <v>5.1629261844868966</v>
      </c>
      <c r="I3127" s="64">
        <f t="shared" si="849"/>
        <v>36.78862112168072</v>
      </c>
      <c r="J3127" s="64">
        <f t="shared" si="849"/>
        <v>15.097076368197197</v>
      </c>
      <c r="K3127" s="64">
        <f t="shared" si="849"/>
        <v>0</v>
      </c>
      <c r="L3127" s="64">
        <f t="shared" si="849"/>
        <v>0</v>
      </c>
      <c r="M3127" s="64">
        <f t="shared" si="849"/>
        <v>10.047328658631461</v>
      </c>
      <c r="N3127" s="64">
        <f t="shared" si="849"/>
        <v>228.62436184507246</v>
      </c>
      <c r="O3127" s="121"/>
      <c r="P3127" s="177">
        <v>2.9750000000000001</v>
      </c>
      <c r="Q3127" s="177">
        <v>31.904355970696674</v>
      </c>
      <c r="R3127" s="177">
        <v>31.904355970696674</v>
      </c>
      <c r="S3127" s="177">
        <v>2.370066244679522E-2</v>
      </c>
      <c r="T3127" s="177">
        <v>1.0264007294985406E-2</v>
      </c>
      <c r="U3127" s="177">
        <v>31.904355970696674</v>
      </c>
      <c r="V3127" s="177">
        <v>31.904355970696674</v>
      </c>
      <c r="W3127" s="177">
        <v>3.1015928643788566</v>
      </c>
      <c r="X3127" s="177">
        <v>8.7928042033762353</v>
      </c>
      <c r="Y3127" s="177">
        <v>3.9727999999999999</v>
      </c>
      <c r="Z3127" s="177">
        <v>0</v>
      </c>
      <c r="AA3127" s="177">
        <v>35.863860345211862</v>
      </c>
      <c r="AB3127" s="177">
        <v>33.470885339154918</v>
      </c>
      <c r="AC3127" s="177">
        <v>31.67219227791897</v>
      </c>
      <c r="AD3127" s="177">
        <v>5.1629261844868966</v>
      </c>
      <c r="AE3127" s="177">
        <v>8.8812463610028445</v>
      </c>
      <c r="AF3127" s="177">
        <v>10.047328658631461</v>
      </c>
      <c r="AG3127" s="177">
        <v>5.0323587893990656</v>
      </c>
      <c r="AH3127" s="177">
        <v>5.0323587893990656</v>
      </c>
      <c r="AI3127" s="177">
        <v>5.0323587893990656</v>
      </c>
      <c r="AJ3127" s="177">
        <v>9.0312130231810066</v>
      </c>
    </row>
    <row r="3128" spans="1:36" hidden="1" outlineLevel="1" x14ac:dyDescent="0.25">
      <c r="A3128" s="190">
        <f t="shared" si="840"/>
        <v>2026</v>
      </c>
      <c r="B3128" s="55">
        <f t="shared" si="841"/>
        <v>10</v>
      </c>
      <c r="C3128" s="55">
        <f t="shared" si="842"/>
        <v>17</v>
      </c>
      <c r="D3128" s="55">
        <f t="shared" si="837"/>
        <v>130</v>
      </c>
      <c r="F3128" s="63">
        <f t="shared" si="847"/>
        <v>46296.708333333292</v>
      </c>
      <c r="G3128" s="64">
        <f t="shared" si="839"/>
        <v>237.36592520400126</v>
      </c>
      <c r="H3128" s="64">
        <f t="shared" si="849"/>
        <v>0</v>
      </c>
      <c r="I3128" s="64">
        <f t="shared" si="849"/>
        <v>3.6659985621700004</v>
      </c>
      <c r="J3128" s="64">
        <f t="shared" si="849"/>
        <v>0</v>
      </c>
      <c r="K3128" s="64">
        <f t="shared" si="849"/>
        <v>0</v>
      </c>
      <c r="L3128" s="64">
        <f t="shared" si="849"/>
        <v>0</v>
      </c>
      <c r="M3128" s="64">
        <f t="shared" si="849"/>
        <v>10.470374075836997</v>
      </c>
      <c r="N3128" s="64">
        <f t="shared" si="849"/>
        <v>223.22955256599425</v>
      </c>
      <c r="O3128" s="121"/>
      <c r="P3128" s="177">
        <v>2.9750000000000001</v>
      </c>
      <c r="Q3128" s="177">
        <v>30.667753026096033</v>
      </c>
      <c r="R3128" s="177">
        <v>30.667753026096033</v>
      </c>
      <c r="S3128" s="177">
        <v>0</v>
      </c>
      <c r="T3128" s="177">
        <v>0</v>
      </c>
      <c r="U3128" s="177">
        <v>30.667753026096033</v>
      </c>
      <c r="V3128" s="177">
        <v>30.667753026096033</v>
      </c>
      <c r="W3128" s="177">
        <v>5.7711833293337664E-2</v>
      </c>
      <c r="X3128" s="177">
        <v>0.21022097245876431</v>
      </c>
      <c r="Y3128" s="177">
        <v>0</v>
      </c>
      <c r="Z3128" s="177">
        <v>0</v>
      </c>
      <c r="AA3128" s="177">
        <v>35.294545292075178</v>
      </c>
      <c r="AB3128" s="177">
        <v>34.332671679308241</v>
      </c>
      <c r="AC3128" s="177">
        <v>30.93132349022671</v>
      </c>
      <c r="AD3128" s="177">
        <v>0</v>
      </c>
      <c r="AE3128" s="177">
        <v>0.33486759444627157</v>
      </c>
      <c r="AF3128" s="177">
        <v>10.470374075836997</v>
      </c>
      <c r="AG3128" s="177">
        <v>0</v>
      </c>
      <c r="AH3128" s="177">
        <v>0</v>
      </c>
      <c r="AI3128" s="177">
        <v>0</v>
      </c>
      <c r="AJ3128" s="177">
        <v>8.819816197162661E-2</v>
      </c>
    </row>
    <row r="3129" spans="1:36" hidden="1" outlineLevel="1" x14ac:dyDescent="0.25">
      <c r="A3129" s="190">
        <f t="shared" si="840"/>
        <v>2026</v>
      </c>
      <c r="B3129" s="55">
        <f t="shared" si="841"/>
        <v>10</v>
      </c>
      <c r="C3129" s="55">
        <f t="shared" si="842"/>
        <v>18</v>
      </c>
      <c r="D3129" s="55">
        <f t="shared" si="837"/>
        <v>130</v>
      </c>
      <c r="F3129" s="63">
        <f t="shared" si="847"/>
        <v>46296.749999999956</v>
      </c>
      <c r="G3129" s="64">
        <f t="shared" si="839"/>
        <v>219.74280580573841</v>
      </c>
      <c r="H3129" s="64">
        <f t="shared" si="849"/>
        <v>0</v>
      </c>
      <c r="I3129" s="64">
        <f t="shared" si="849"/>
        <v>2.9750000000000001</v>
      </c>
      <c r="J3129" s="64">
        <f t="shared" si="849"/>
        <v>0</v>
      </c>
      <c r="K3129" s="64">
        <f t="shared" si="849"/>
        <v>0</v>
      </c>
      <c r="L3129" s="64">
        <f t="shared" si="849"/>
        <v>0</v>
      </c>
      <c r="M3129" s="64">
        <f t="shared" si="849"/>
        <v>11.104942201645297</v>
      </c>
      <c r="N3129" s="64">
        <f t="shared" si="849"/>
        <v>205.6628636040931</v>
      </c>
      <c r="O3129" s="121"/>
      <c r="P3129" s="177">
        <v>2.9750000000000001</v>
      </c>
      <c r="Q3129" s="177">
        <v>27.040384388600799</v>
      </c>
      <c r="R3129" s="177">
        <v>27.040384388600799</v>
      </c>
      <c r="S3129" s="177">
        <v>0</v>
      </c>
      <c r="T3129" s="177">
        <v>0</v>
      </c>
      <c r="U3129" s="177">
        <v>27.040384388600799</v>
      </c>
      <c r="V3129" s="177">
        <v>27.040384388600799</v>
      </c>
      <c r="W3129" s="177">
        <v>0</v>
      </c>
      <c r="X3129" s="177">
        <v>0</v>
      </c>
      <c r="Y3129" s="177">
        <v>0</v>
      </c>
      <c r="Z3129" s="177">
        <v>0</v>
      </c>
      <c r="AA3129" s="177">
        <v>32.623213531341797</v>
      </c>
      <c r="AB3129" s="177">
        <v>35.180710449512681</v>
      </c>
      <c r="AC3129" s="177">
        <v>29.697402068835437</v>
      </c>
      <c r="AD3129" s="177">
        <v>0</v>
      </c>
      <c r="AE3129" s="177">
        <v>0</v>
      </c>
      <c r="AF3129" s="177">
        <v>11.104942201645297</v>
      </c>
      <c r="AG3129" s="177">
        <v>0</v>
      </c>
      <c r="AH3129" s="177">
        <v>0</v>
      </c>
      <c r="AI3129" s="177">
        <v>0</v>
      </c>
      <c r="AJ3129" s="177">
        <v>0</v>
      </c>
    </row>
    <row r="3130" spans="1:36" hidden="1" outlineLevel="1" x14ac:dyDescent="0.25">
      <c r="A3130" s="190">
        <f t="shared" si="840"/>
        <v>2026</v>
      </c>
      <c r="B3130" s="55">
        <f t="shared" si="841"/>
        <v>10</v>
      </c>
      <c r="C3130" s="55">
        <f t="shared" si="842"/>
        <v>19</v>
      </c>
      <c r="D3130" s="55">
        <f t="shared" si="837"/>
        <v>130</v>
      </c>
      <c r="F3130" s="63">
        <f t="shared" si="847"/>
        <v>46296.791666666621</v>
      </c>
      <c r="G3130" s="64">
        <f t="shared" si="839"/>
        <v>212.94803236208904</v>
      </c>
      <c r="H3130" s="64">
        <f t="shared" si="849"/>
        <v>0</v>
      </c>
      <c r="I3130" s="64">
        <f t="shared" si="849"/>
        <v>2.9750000000000001</v>
      </c>
      <c r="J3130" s="64">
        <f t="shared" si="849"/>
        <v>0</v>
      </c>
      <c r="K3130" s="64">
        <f t="shared" si="849"/>
        <v>0</v>
      </c>
      <c r="L3130" s="64">
        <f t="shared" si="849"/>
        <v>0</v>
      </c>
      <c r="M3130" s="64">
        <f t="shared" si="849"/>
        <v>12.374078453261905</v>
      </c>
      <c r="N3130" s="64">
        <f t="shared" si="849"/>
        <v>197.59895390882713</v>
      </c>
      <c r="O3130" s="121"/>
      <c r="P3130" s="177">
        <v>2.9750000000000001</v>
      </c>
      <c r="Q3130" s="177">
        <v>25.391580462466614</v>
      </c>
      <c r="R3130" s="177">
        <v>25.391580462466614</v>
      </c>
      <c r="S3130" s="177">
        <v>0</v>
      </c>
      <c r="T3130" s="177">
        <v>0</v>
      </c>
      <c r="U3130" s="177">
        <v>25.391580462466614</v>
      </c>
      <c r="V3130" s="177">
        <v>25.391580462466614</v>
      </c>
      <c r="W3130" s="177">
        <v>0</v>
      </c>
      <c r="X3130" s="177">
        <v>0</v>
      </c>
      <c r="Y3130" s="177">
        <v>0</v>
      </c>
      <c r="Z3130" s="177">
        <v>0</v>
      </c>
      <c r="AA3130" s="177">
        <v>33.068540730696604</v>
      </c>
      <c r="AB3130" s="177">
        <v>34.51436852319997</v>
      </c>
      <c r="AC3130" s="177">
        <v>28.44972280506407</v>
      </c>
      <c r="AD3130" s="177">
        <v>0</v>
      </c>
      <c r="AE3130" s="177">
        <v>0</v>
      </c>
      <c r="AF3130" s="177">
        <v>12.374078453261905</v>
      </c>
      <c r="AG3130" s="177">
        <v>0</v>
      </c>
      <c r="AH3130" s="177">
        <v>0</v>
      </c>
      <c r="AI3130" s="177">
        <v>0</v>
      </c>
      <c r="AJ3130" s="177">
        <v>0</v>
      </c>
    </row>
    <row r="3131" spans="1:36" hidden="1" outlineLevel="1" x14ac:dyDescent="0.25">
      <c r="A3131" s="190">
        <f t="shared" si="840"/>
        <v>2026</v>
      </c>
      <c r="B3131" s="55">
        <f t="shared" si="841"/>
        <v>10</v>
      </c>
      <c r="C3131" s="55">
        <f t="shared" si="842"/>
        <v>20</v>
      </c>
      <c r="D3131" s="55">
        <f t="shared" si="837"/>
        <v>130</v>
      </c>
      <c r="F3131" s="63">
        <f t="shared" si="847"/>
        <v>46296.833333333285</v>
      </c>
      <c r="G3131" s="64">
        <f t="shared" si="839"/>
        <v>213.41278136423583</v>
      </c>
      <c r="H3131" s="64">
        <f t="shared" si="849"/>
        <v>0</v>
      </c>
      <c r="I3131" s="64">
        <f t="shared" si="849"/>
        <v>2.9750000000000001</v>
      </c>
      <c r="J3131" s="64">
        <f t="shared" si="849"/>
        <v>0</v>
      </c>
      <c r="K3131" s="64">
        <f t="shared" si="849"/>
        <v>0</v>
      </c>
      <c r="L3131" s="64">
        <f t="shared" si="849"/>
        <v>0</v>
      </c>
      <c r="M3131" s="64">
        <f t="shared" si="849"/>
        <v>13.64321470487851</v>
      </c>
      <c r="N3131" s="64">
        <f t="shared" si="849"/>
        <v>196.79456665935732</v>
      </c>
      <c r="O3131" s="121"/>
      <c r="P3131" s="177">
        <v>2.9750000000000001</v>
      </c>
      <c r="Q3131" s="177">
        <v>26.215982425533703</v>
      </c>
      <c r="R3131" s="177">
        <v>26.215982425533703</v>
      </c>
      <c r="S3131" s="177">
        <v>0</v>
      </c>
      <c r="T3131" s="177">
        <v>0</v>
      </c>
      <c r="U3131" s="177">
        <v>26.215982425533703</v>
      </c>
      <c r="V3131" s="177">
        <v>26.215982425533703</v>
      </c>
      <c r="W3131" s="177">
        <v>0</v>
      </c>
      <c r="X3131" s="177">
        <v>0</v>
      </c>
      <c r="Y3131" s="177">
        <v>0</v>
      </c>
      <c r="Z3131" s="177">
        <v>0</v>
      </c>
      <c r="AA3131" s="177">
        <v>31.652163409423242</v>
      </c>
      <c r="AB3131" s="177">
        <v>32.874543417994452</v>
      </c>
      <c r="AC3131" s="177">
        <v>27.403930129804806</v>
      </c>
      <c r="AD3131" s="177">
        <v>0</v>
      </c>
      <c r="AE3131" s="177">
        <v>0</v>
      </c>
      <c r="AF3131" s="177">
        <v>13.64321470487851</v>
      </c>
      <c r="AG3131" s="177">
        <v>0</v>
      </c>
      <c r="AH3131" s="177">
        <v>0</v>
      </c>
      <c r="AI3131" s="177">
        <v>0</v>
      </c>
      <c r="AJ3131" s="177">
        <v>0</v>
      </c>
    </row>
    <row r="3132" spans="1:36" hidden="1" outlineLevel="1" x14ac:dyDescent="0.25">
      <c r="A3132" s="190">
        <f t="shared" si="840"/>
        <v>2026</v>
      </c>
      <c r="B3132" s="55">
        <f t="shared" si="841"/>
        <v>10</v>
      </c>
      <c r="C3132" s="55">
        <f t="shared" si="842"/>
        <v>21</v>
      </c>
      <c r="D3132" s="55">
        <f t="shared" si="837"/>
        <v>130</v>
      </c>
      <c r="F3132" s="63">
        <f t="shared" si="847"/>
        <v>46296.874999999949</v>
      </c>
      <c r="G3132" s="64">
        <f t="shared" si="839"/>
        <v>207.99868326178029</v>
      </c>
      <c r="H3132" s="64">
        <f t="shared" si="849"/>
        <v>0</v>
      </c>
      <c r="I3132" s="64">
        <f t="shared" si="849"/>
        <v>2.9750000000000001</v>
      </c>
      <c r="J3132" s="64">
        <f t="shared" si="849"/>
        <v>0</v>
      </c>
      <c r="K3132" s="64">
        <f t="shared" si="849"/>
        <v>0</v>
      </c>
      <c r="L3132" s="64">
        <f t="shared" si="849"/>
        <v>0</v>
      </c>
      <c r="M3132" s="64">
        <f t="shared" si="849"/>
        <v>15.441157728002036</v>
      </c>
      <c r="N3132" s="64">
        <f t="shared" si="849"/>
        <v>189.58252553377824</v>
      </c>
      <c r="O3132" s="121"/>
      <c r="P3132" s="177">
        <v>2.9750000000000001</v>
      </c>
      <c r="Q3132" s="177">
        <v>24.845414161934656</v>
      </c>
      <c r="R3132" s="177">
        <v>24.845414161934656</v>
      </c>
      <c r="S3132" s="177">
        <v>0</v>
      </c>
      <c r="T3132" s="177">
        <v>0</v>
      </c>
      <c r="U3132" s="177">
        <v>24.845414161934656</v>
      </c>
      <c r="V3132" s="177">
        <v>24.845414161934656</v>
      </c>
      <c r="W3132" s="177">
        <v>0</v>
      </c>
      <c r="X3132" s="177">
        <v>0</v>
      </c>
      <c r="Y3132" s="177">
        <v>0</v>
      </c>
      <c r="Z3132" s="177">
        <v>0</v>
      </c>
      <c r="AA3132" s="177">
        <v>31.940431497589799</v>
      </c>
      <c r="AB3132" s="177">
        <v>32.140088725476573</v>
      </c>
      <c r="AC3132" s="177">
        <v>26.120348662973246</v>
      </c>
      <c r="AD3132" s="177">
        <v>0</v>
      </c>
      <c r="AE3132" s="177">
        <v>0</v>
      </c>
      <c r="AF3132" s="177">
        <v>15.441157728002036</v>
      </c>
      <c r="AG3132" s="177">
        <v>0</v>
      </c>
      <c r="AH3132" s="177">
        <v>0</v>
      </c>
      <c r="AI3132" s="177">
        <v>0</v>
      </c>
      <c r="AJ3132" s="177">
        <v>0</v>
      </c>
    </row>
    <row r="3133" spans="1:36" hidden="1" outlineLevel="1" x14ac:dyDescent="0.25">
      <c r="A3133" s="190">
        <f t="shared" si="840"/>
        <v>2026</v>
      </c>
      <c r="B3133" s="55">
        <f t="shared" si="841"/>
        <v>10</v>
      </c>
      <c r="C3133" s="55">
        <f t="shared" si="842"/>
        <v>22</v>
      </c>
      <c r="D3133" s="55">
        <f t="shared" si="837"/>
        <v>130</v>
      </c>
      <c r="F3133" s="63">
        <f t="shared" si="847"/>
        <v>46296.916666666613</v>
      </c>
      <c r="G3133" s="64">
        <f t="shared" si="839"/>
        <v>212.57673178409038</v>
      </c>
      <c r="H3133" s="64">
        <f t="shared" si="849"/>
        <v>0</v>
      </c>
      <c r="I3133" s="64">
        <f t="shared" si="849"/>
        <v>2.9750000000000001</v>
      </c>
      <c r="J3133" s="64">
        <f t="shared" si="849"/>
        <v>0</v>
      </c>
      <c r="K3133" s="64">
        <f t="shared" si="849"/>
        <v>0</v>
      </c>
      <c r="L3133" s="64">
        <f t="shared" si="849"/>
        <v>0</v>
      </c>
      <c r="M3133" s="64">
        <f t="shared" si="849"/>
        <v>16.498771271015876</v>
      </c>
      <c r="N3133" s="64">
        <f t="shared" si="849"/>
        <v>193.10296051307449</v>
      </c>
      <c r="O3133" s="121"/>
      <c r="P3133" s="177">
        <v>2.9750000000000001</v>
      </c>
      <c r="Q3133" s="177">
        <v>24.927854358241362</v>
      </c>
      <c r="R3133" s="177">
        <v>24.927854358241362</v>
      </c>
      <c r="S3133" s="177">
        <v>0</v>
      </c>
      <c r="T3133" s="177">
        <v>0</v>
      </c>
      <c r="U3133" s="177">
        <v>24.927854358241362</v>
      </c>
      <c r="V3133" s="177">
        <v>24.927854358241362</v>
      </c>
      <c r="W3133" s="177">
        <v>0</v>
      </c>
      <c r="X3133" s="177">
        <v>0</v>
      </c>
      <c r="Y3133" s="177">
        <v>0</v>
      </c>
      <c r="Z3133" s="177">
        <v>0</v>
      </c>
      <c r="AA3133" s="177">
        <v>32.71041527537956</v>
      </c>
      <c r="AB3133" s="177">
        <v>33.620609233008672</v>
      </c>
      <c r="AC3133" s="177">
        <v>27.06051857172082</v>
      </c>
      <c r="AD3133" s="177">
        <v>0</v>
      </c>
      <c r="AE3133" s="177">
        <v>0</v>
      </c>
      <c r="AF3133" s="177">
        <v>16.498771271015876</v>
      </c>
      <c r="AG3133" s="177">
        <v>0</v>
      </c>
      <c r="AH3133" s="177">
        <v>0</v>
      </c>
      <c r="AI3133" s="177">
        <v>0</v>
      </c>
      <c r="AJ3133" s="177">
        <v>0</v>
      </c>
    </row>
    <row r="3134" spans="1:36" hidden="1" outlineLevel="1" x14ac:dyDescent="0.25">
      <c r="A3134" s="190">
        <f t="shared" si="840"/>
        <v>2026</v>
      </c>
      <c r="B3134" s="55">
        <f t="shared" si="841"/>
        <v>10</v>
      </c>
      <c r="C3134" s="55">
        <f t="shared" si="842"/>
        <v>23</v>
      </c>
      <c r="D3134" s="55">
        <f t="shared" si="837"/>
        <v>130</v>
      </c>
      <c r="F3134" s="63">
        <f t="shared" si="847"/>
        <v>46296.958333333278</v>
      </c>
      <c r="G3134" s="64">
        <f t="shared" si="839"/>
        <v>212.19299145335432</v>
      </c>
      <c r="H3134" s="64">
        <f t="shared" si="849"/>
        <v>0</v>
      </c>
      <c r="I3134" s="64">
        <f t="shared" si="849"/>
        <v>2.9750000000000001</v>
      </c>
      <c r="J3134" s="64">
        <f t="shared" si="849"/>
        <v>0</v>
      </c>
      <c r="K3134" s="64">
        <f t="shared" si="849"/>
        <v>0</v>
      </c>
      <c r="L3134" s="64">
        <f t="shared" si="849"/>
        <v>0</v>
      </c>
      <c r="M3134" s="64">
        <f t="shared" si="849"/>
        <v>15.864203145207568</v>
      </c>
      <c r="N3134" s="64">
        <f t="shared" si="849"/>
        <v>193.35378830814676</v>
      </c>
      <c r="O3134" s="121"/>
      <c r="P3134" s="177">
        <v>2.9750000000000001</v>
      </c>
      <c r="Q3134" s="177">
        <v>24.639313671167884</v>
      </c>
      <c r="R3134" s="177">
        <v>24.639313671167884</v>
      </c>
      <c r="S3134" s="177">
        <v>0</v>
      </c>
      <c r="T3134" s="177">
        <v>0</v>
      </c>
      <c r="U3134" s="177">
        <v>24.639313671167884</v>
      </c>
      <c r="V3134" s="177">
        <v>24.639313671167884</v>
      </c>
      <c r="W3134" s="177">
        <v>0</v>
      </c>
      <c r="X3134" s="177">
        <v>0</v>
      </c>
      <c r="Y3134" s="177">
        <v>0</v>
      </c>
      <c r="Z3134" s="177">
        <v>0</v>
      </c>
      <c r="AA3134" s="177">
        <v>32.682881236175987</v>
      </c>
      <c r="AB3134" s="177">
        <v>34.089542826608088</v>
      </c>
      <c r="AC3134" s="177">
        <v>28.024109560691137</v>
      </c>
      <c r="AD3134" s="177">
        <v>0</v>
      </c>
      <c r="AE3134" s="177">
        <v>0</v>
      </c>
      <c r="AF3134" s="177">
        <v>15.864203145207568</v>
      </c>
      <c r="AG3134" s="177">
        <v>0</v>
      </c>
      <c r="AH3134" s="177">
        <v>0</v>
      </c>
      <c r="AI3134" s="177">
        <v>0</v>
      </c>
      <c r="AJ3134" s="177">
        <v>0</v>
      </c>
    </row>
    <row r="3135" spans="1:36" hidden="1" outlineLevel="1" x14ac:dyDescent="0.25">
      <c r="A3135" s="190">
        <f t="shared" si="840"/>
        <v>2026</v>
      </c>
      <c r="B3135" s="55">
        <f t="shared" si="841"/>
        <v>11</v>
      </c>
      <c r="C3135" s="55">
        <f t="shared" si="842"/>
        <v>0</v>
      </c>
      <c r="D3135" s="55">
        <f t="shared" si="837"/>
        <v>131</v>
      </c>
      <c r="F3135" s="63">
        <f t="shared" ref="F3135" si="850">EDATE(F3111,1)</f>
        <v>46327</v>
      </c>
      <c r="G3135" s="64">
        <f t="shared" si="839"/>
        <v>279.90638793108286</v>
      </c>
      <c r="H3135" s="64">
        <f t="shared" ref="H3135:N3144" si="851">SUMIF($P$6:$AK$6,H$6,$P3135:$AK3135)</f>
        <v>0</v>
      </c>
      <c r="I3135" s="64">
        <f t="shared" si="851"/>
        <v>2.9750000000000001</v>
      </c>
      <c r="J3135" s="64">
        <f t="shared" si="851"/>
        <v>0</v>
      </c>
      <c r="K3135" s="64">
        <f t="shared" si="851"/>
        <v>0</v>
      </c>
      <c r="L3135" s="64">
        <f t="shared" si="851"/>
        <v>0</v>
      </c>
      <c r="M3135" s="64">
        <f t="shared" si="851"/>
        <v>12.976379472648778</v>
      </c>
      <c r="N3135" s="64">
        <f t="shared" si="851"/>
        <v>263.95500845843407</v>
      </c>
      <c r="O3135" s="121"/>
      <c r="P3135" s="177">
        <v>2.9750000000000001</v>
      </c>
      <c r="Q3135" s="177">
        <v>34.109631221901161</v>
      </c>
      <c r="R3135" s="177">
        <v>34.109631221901161</v>
      </c>
      <c r="S3135" s="177">
        <v>0</v>
      </c>
      <c r="T3135" s="177">
        <v>0</v>
      </c>
      <c r="U3135" s="177">
        <v>34.109631221901161</v>
      </c>
      <c r="V3135" s="177">
        <v>34.109631221901161</v>
      </c>
      <c r="W3135" s="177">
        <v>0</v>
      </c>
      <c r="X3135" s="177">
        <v>0</v>
      </c>
      <c r="Y3135" s="177">
        <v>0</v>
      </c>
      <c r="Z3135" s="177">
        <v>0</v>
      </c>
      <c r="AA3135" s="177">
        <v>43.681582650544371</v>
      </c>
      <c r="AB3135" s="177">
        <v>46.656683458930587</v>
      </c>
      <c r="AC3135" s="177">
        <v>37.178217461354492</v>
      </c>
      <c r="AD3135" s="177">
        <v>0</v>
      </c>
      <c r="AE3135" s="177">
        <v>0</v>
      </c>
      <c r="AF3135" s="177">
        <v>12.976379472648778</v>
      </c>
      <c r="AG3135" s="177">
        <v>0</v>
      </c>
      <c r="AH3135" s="177">
        <v>0</v>
      </c>
      <c r="AI3135" s="177">
        <v>0</v>
      </c>
      <c r="AJ3135" s="177">
        <v>0</v>
      </c>
    </row>
    <row r="3136" spans="1:36" hidden="1" outlineLevel="1" x14ac:dyDescent="0.25">
      <c r="A3136" s="190">
        <f t="shared" si="840"/>
        <v>2026</v>
      </c>
      <c r="B3136" s="55">
        <f t="shared" si="841"/>
        <v>11</v>
      </c>
      <c r="C3136" s="55">
        <f t="shared" si="842"/>
        <v>1</v>
      </c>
      <c r="D3136" s="55">
        <f t="shared" si="837"/>
        <v>131</v>
      </c>
      <c r="F3136" s="63">
        <f t="shared" ref="F3136" si="852">F3135+1/24</f>
        <v>46327.041666666664</v>
      </c>
      <c r="G3136" s="64">
        <f t="shared" si="839"/>
        <v>261.86948315543839</v>
      </c>
      <c r="H3136" s="64">
        <f t="shared" si="851"/>
        <v>0</v>
      </c>
      <c r="I3136" s="64">
        <f t="shared" si="851"/>
        <v>2.9750000000000001</v>
      </c>
      <c r="J3136" s="64">
        <f t="shared" si="851"/>
        <v>0</v>
      </c>
      <c r="K3136" s="64">
        <f t="shared" si="851"/>
        <v>0</v>
      </c>
      <c r="L3136" s="64">
        <f t="shared" si="851"/>
        <v>0</v>
      </c>
      <c r="M3136" s="64">
        <f t="shared" si="851"/>
        <v>12.767083029541535</v>
      </c>
      <c r="N3136" s="64">
        <f t="shared" si="851"/>
        <v>246.12740012589686</v>
      </c>
      <c r="O3136" s="121"/>
      <c r="P3136" s="177">
        <v>2.9750000000000001</v>
      </c>
      <c r="Q3136" s="177">
        <v>30.770803271479416</v>
      </c>
      <c r="R3136" s="177">
        <v>30.770803271479416</v>
      </c>
      <c r="S3136" s="177">
        <v>0</v>
      </c>
      <c r="T3136" s="177">
        <v>0</v>
      </c>
      <c r="U3136" s="177">
        <v>30.770803271479416</v>
      </c>
      <c r="V3136" s="177">
        <v>30.770803271479416</v>
      </c>
      <c r="W3136" s="177">
        <v>0</v>
      </c>
      <c r="X3136" s="177">
        <v>0</v>
      </c>
      <c r="Y3136" s="177">
        <v>0</v>
      </c>
      <c r="Z3136" s="177">
        <v>0</v>
      </c>
      <c r="AA3136" s="177">
        <v>41.690536102988517</v>
      </c>
      <c r="AB3136" s="177">
        <v>45.969439136183112</v>
      </c>
      <c r="AC3136" s="177">
        <v>35.384211800807556</v>
      </c>
      <c r="AD3136" s="177">
        <v>0</v>
      </c>
      <c r="AE3136" s="177">
        <v>0</v>
      </c>
      <c r="AF3136" s="177">
        <v>12.767083029541535</v>
      </c>
      <c r="AG3136" s="177">
        <v>0</v>
      </c>
      <c r="AH3136" s="177">
        <v>0</v>
      </c>
      <c r="AI3136" s="177">
        <v>0</v>
      </c>
      <c r="AJ3136" s="177">
        <v>0</v>
      </c>
    </row>
    <row r="3137" spans="1:36" hidden="1" outlineLevel="1" x14ac:dyDescent="0.25">
      <c r="A3137" s="190">
        <f t="shared" si="840"/>
        <v>2026</v>
      </c>
      <c r="B3137" s="55">
        <f t="shared" si="841"/>
        <v>11</v>
      </c>
      <c r="C3137" s="55">
        <f t="shared" si="842"/>
        <v>2</v>
      </c>
      <c r="D3137" s="55">
        <f t="shared" si="837"/>
        <v>131</v>
      </c>
      <c r="F3137" s="63">
        <f t="shared" si="847"/>
        <v>46327.083333333328</v>
      </c>
      <c r="G3137" s="64">
        <f t="shared" si="839"/>
        <v>258.82318921653513</v>
      </c>
      <c r="H3137" s="64">
        <f t="shared" si="851"/>
        <v>0</v>
      </c>
      <c r="I3137" s="64">
        <f t="shared" si="851"/>
        <v>2.9750000000000001</v>
      </c>
      <c r="J3137" s="64">
        <f t="shared" si="851"/>
        <v>0</v>
      </c>
      <c r="K3137" s="64">
        <f t="shared" si="851"/>
        <v>0</v>
      </c>
      <c r="L3137" s="64">
        <f t="shared" si="851"/>
        <v>0</v>
      </c>
      <c r="M3137" s="64">
        <f t="shared" si="851"/>
        <v>12.871731251095156</v>
      </c>
      <c r="N3137" s="64">
        <f t="shared" si="851"/>
        <v>242.97645796543998</v>
      </c>
      <c r="O3137" s="121"/>
      <c r="P3137" s="177">
        <v>2.9750000000000001</v>
      </c>
      <c r="Q3137" s="177">
        <v>28.854068707348411</v>
      </c>
      <c r="R3137" s="177">
        <v>28.854068707348411</v>
      </c>
      <c r="S3137" s="177">
        <v>0</v>
      </c>
      <c r="T3137" s="177">
        <v>0</v>
      </c>
      <c r="U3137" s="177">
        <v>28.854068707348411</v>
      </c>
      <c r="V3137" s="177">
        <v>28.854068707348411</v>
      </c>
      <c r="W3137" s="177">
        <v>0</v>
      </c>
      <c r="X3137" s="177">
        <v>0</v>
      </c>
      <c r="Y3137" s="177">
        <v>0</v>
      </c>
      <c r="Z3137" s="177">
        <v>0</v>
      </c>
      <c r="AA3137" s="177">
        <v>43.84368528351829</v>
      </c>
      <c r="AB3137" s="177">
        <v>45.97384536505448</v>
      </c>
      <c r="AC3137" s="177">
        <v>37.74265248747357</v>
      </c>
      <c r="AD3137" s="177">
        <v>0</v>
      </c>
      <c r="AE3137" s="177">
        <v>0</v>
      </c>
      <c r="AF3137" s="177">
        <v>12.871731251095156</v>
      </c>
      <c r="AG3137" s="177">
        <v>0</v>
      </c>
      <c r="AH3137" s="177">
        <v>0</v>
      </c>
      <c r="AI3137" s="177">
        <v>0</v>
      </c>
      <c r="AJ3137" s="177">
        <v>0</v>
      </c>
    </row>
    <row r="3138" spans="1:36" hidden="1" outlineLevel="1" x14ac:dyDescent="0.25">
      <c r="A3138" s="190">
        <f t="shared" si="840"/>
        <v>2026</v>
      </c>
      <c r="B3138" s="55">
        <f t="shared" si="841"/>
        <v>11</v>
      </c>
      <c r="C3138" s="55">
        <f t="shared" si="842"/>
        <v>3</v>
      </c>
      <c r="D3138" s="55">
        <f t="shared" si="837"/>
        <v>131</v>
      </c>
      <c r="F3138" s="63">
        <f t="shared" si="847"/>
        <v>46327.124999999993</v>
      </c>
      <c r="G3138" s="64">
        <f t="shared" si="839"/>
        <v>265.86136015732222</v>
      </c>
      <c r="H3138" s="64">
        <f t="shared" si="851"/>
        <v>0</v>
      </c>
      <c r="I3138" s="64">
        <f t="shared" si="851"/>
        <v>2.9750000000000001</v>
      </c>
      <c r="J3138" s="64">
        <f t="shared" si="851"/>
        <v>0</v>
      </c>
      <c r="K3138" s="64">
        <f t="shared" si="851"/>
        <v>0</v>
      </c>
      <c r="L3138" s="64">
        <f t="shared" si="851"/>
        <v>0</v>
      </c>
      <c r="M3138" s="64">
        <f t="shared" si="851"/>
        <v>12.976379472648778</v>
      </c>
      <c r="N3138" s="64">
        <f t="shared" si="851"/>
        <v>249.90998068467343</v>
      </c>
      <c r="O3138" s="121"/>
      <c r="P3138" s="177">
        <v>2.9750000000000001</v>
      </c>
      <c r="Q3138" s="177">
        <v>29.74030081764554</v>
      </c>
      <c r="R3138" s="177">
        <v>29.74030081764554</v>
      </c>
      <c r="S3138" s="177">
        <v>0</v>
      </c>
      <c r="T3138" s="177">
        <v>0</v>
      </c>
      <c r="U3138" s="177">
        <v>29.74030081764554</v>
      </c>
      <c r="V3138" s="177">
        <v>29.74030081764554</v>
      </c>
      <c r="W3138" s="177">
        <v>0</v>
      </c>
      <c r="X3138" s="177">
        <v>0</v>
      </c>
      <c r="Y3138" s="177">
        <v>0</v>
      </c>
      <c r="Z3138" s="177">
        <v>0</v>
      </c>
      <c r="AA3138" s="177">
        <v>45.859502636950197</v>
      </c>
      <c r="AB3138" s="177">
        <v>45.2657490012853</v>
      </c>
      <c r="AC3138" s="177">
        <v>39.823525775855778</v>
      </c>
      <c r="AD3138" s="177">
        <v>0</v>
      </c>
      <c r="AE3138" s="177">
        <v>0</v>
      </c>
      <c r="AF3138" s="177">
        <v>12.976379472648778</v>
      </c>
      <c r="AG3138" s="177">
        <v>0</v>
      </c>
      <c r="AH3138" s="177">
        <v>0</v>
      </c>
      <c r="AI3138" s="177">
        <v>0</v>
      </c>
      <c r="AJ3138" s="177">
        <v>0</v>
      </c>
    </row>
    <row r="3139" spans="1:36" hidden="1" outlineLevel="1" x14ac:dyDescent="0.25">
      <c r="A3139" s="190">
        <f t="shared" si="840"/>
        <v>2026</v>
      </c>
      <c r="B3139" s="55">
        <f t="shared" si="841"/>
        <v>11</v>
      </c>
      <c r="C3139" s="55">
        <f t="shared" si="842"/>
        <v>4</v>
      </c>
      <c r="D3139" s="55">
        <f t="shared" si="837"/>
        <v>131</v>
      </c>
      <c r="F3139" s="63">
        <f t="shared" si="847"/>
        <v>46327.166666666657</v>
      </c>
      <c r="G3139" s="64">
        <f t="shared" si="839"/>
        <v>277.90286249038064</v>
      </c>
      <c r="H3139" s="64">
        <f t="shared" si="851"/>
        <v>0</v>
      </c>
      <c r="I3139" s="64">
        <f t="shared" si="851"/>
        <v>2.9750000000000001</v>
      </c>
      <c r="J3139" s="64">
        <f t="shared" si="851"/>
        <v>0</v>
      </c>
      <c r="K3139" s="64">
        <f t="shared" si="851"/>
        <v>0</v>
      </c>
      <c r="L3139" s="64">
        <f t="shared" si="851"/>
        <v>0</v>
      </c>
      <c r="M3139" s="64">
        <f t="shared" si="851"/>
        <v>12.871731251095156</v>
      </c>
      <c r="N3139" s="64">
        <f t="shared" si="851"/>
        <v>262.05613123928549</v>
      </c>
      <c r="O3139" s="121"/>
      <c r="P3139" s="177">
        <v>2.9750000000000001</v>
      </c>
      <c r="Q3139" s="177">
        <v>31.368494694703067</v>
      </c>
      <c r="R3139" s="177">
        <v>31.368494694703067</v>
      </c>
      <c r="S3139" s="177">
        <v>0</v>
      </c>
      <c r="T3139" s="177">
        <v>0</v>
      </c>
      <c r="U3139" s="177">
        <v>31.368494694703067</v>
      </c>
      <c r="V3139" s="177">
        <v>31.368494694703067</v>
      </c>
      <c r="W3139" s="177">
        <v>0</v>
      </c>
      <c r="X3139" s="177">
        <v>0</v>
      </c>
      <c r="Y3139" s="177">
        <v>0</v>
      </c>
      <c r="Z3139" s="177">
        <v>0</v>
      </c>
      <c r="AA3139" s="177">
        <v>47.760818642050822</v>
      </c>
      <c r="AB3139" s="177">
        <v>46.218812806862594</v>
      </c>
      <c r="AC3139" s="177">
        <v>42.60252101155983</v>
      </c>
      <c r="AD3139" s="177">
        <v>0</v>
      </c>
      <c r="AE3139" s="177">
        <v>0</v>
      </c>
      <c r="AF3139" s="177">
        <v>12.871731251095156</v>
      </c>
      <c r="AG3139" s="177">
        <v>0</v>
      </c>
      <c r="AH3139" s="177">
        <v>0</v>
      </c>
      <c r="AI3139" s="177">
        <v>0</v>
      </c>
      <c r="AJ3139" s="177">
        <v>0</v>
      </c>
    </row>
    <row r="3140" spans="1:36" hidden="1" outlineLevel="1" x14ac:dyDescent="0.25">
      <c r="A3140" s="190">
        <f t="shared" si="840"/>
        <v>2026</v>
      </c>
      <c r="B3140" s="55">
        <f t="shared" si="841"/>
        <v>11</v>
      </c>
      <c r="C3140" s="55">
        <f t="shared" si="842"/>
        <v>5</v>
      </c>
      <c r="D3140" s="55">
        <f t="shared" si="837"/>
        <v>131</v>
      </c>
      <c r="F3140" s="63">
        <f t="shared" si="847"/>
        <v>46327.208333333321</v>
      </c>
      <c r="G3140" s="64">
        <f t="shared" si="839"/>
        <v>271.38055456100005</v>
      </c>
      <c r="H3140" s="64">
        <f t="shared" si="851"/>
        <v>0</v>
      </c>
      <c r="I3140" s="64">
        <f t="shared" si="851"/>
        <v>2.9750000000000001</v>
      </c>
      <c r="J3140" s="64">
        <f t="shared" si="851"/>
        <v>0</v>
      </c>
      <c r="K3140" s="64">
        <f t="shared" si="851"/>
        <v>0</v>
      </c>
      <c r="L3140" s="64">
        <f t="shared" si="851"/>
        <v>0</v>
      </c>
      <c r="M3140" s="64">
        <f t="shared" si="851"/>
        <v>12.662434807987918</v>
      </c>
      <c r="N3140" s="64">
        <f t="shared" si="851"/>
        <v>255.74311975301214</v>
      </c>
      <c r="O3140" s="121"/>
      <c r="P3140" s="177">
        <v>2.9750000000000001</v>
      </c>
      <c r="Q3140" s="177">
        <v>30.070061602872382</v>
      </c>
      <c r="R3140" s="177">
        <v>30.070061602872382</v>
      </c>
      <c r="S3140" s="177">
        <v>0</v>
      </c>
      <c r="T3140" s="177">
        <v>0</v>
      </c>
      <c r="U3140" s="177">
        <v>30.070061602872382</v>
      </c>
      <c r="V3140" s="177">
        <v>30.070061602872382</v>
      </c>
      <c r="W3140" s="177">
        <v>0</v>
      </c>
      <c r="X3140" s="177">
        <v>0</v>
      </c>
      <c r="Y3140" s="177">
        <v>0</v>
      </c>
      <c r="Z3140" s="177">
        <v>0</v>
      </c>
      <c r="AA3140" s="177">
        <v>47.598720193107283</v>
      </c>
      <c r="AB3140" s="177">
        <v>47.833504241613667</v>
      </c>
      <c r="AC3140" s="177">
        <v>40.030648906801652</v>
      </c>
      <c r="AD3140" s="177">
        <v>0</v>
      </c>
      <c r="AE3140" s="177">
        <v>0</v>
      </c>
      <c r="AF3140" s="177">
        <v>12.662434807987918</v>
      </c>
      <c r="AG3140" s="177">
        <v>0</v>
      </c>
      <c r="AH3140" s="177">
        <v>0</v>
      </c>
      <c r="AI3140" s="177">
        <v>0</v>
      </c>
      <c r="AJ3140" s="177">
        <v>0</v>
      </c>
    </row>
    <row r="3141" spans="1:36" hidden="1" outlineLevel="1" x14ac:dyDescent="0.25">
      <c r="A3141" s="190">
        <f t="shared" si="840"/>
        <v>2026</v>
      </c>
      <c r="B3141" s="55">
        <f t="shared" si="841"/>
        <v>11</v>
      </c>
      <c r="C3141" s="55">
        <f t="shared" si="842"/>
        <v>6</v>
      </c>
      <c r="D3141" s="55">
        <f t="shared" si="837"/>
        <v>131</v>
      </c>
      <c r="F3141" s="63">
        <f t="shared" si="847"/>
        <v>46327.249999999985</v>
      </c>
      <c r="G3141" s="64">
        <f t="shared" si="839"/>
        <v>296.15860156104014</v>
      </c>
      <c r="H3141" s="64">
        <f t="shared" si="851"/>
        <v>4.1291330909519024</v>
      </c>
      <c r="I3141" s="64">
        <f t="shared" si="851"/>
        <v>7.5261922311331517</v>
      </c>
      <c r="J3141" s="64">
        <f t="shared" si="851"/>
        <v>19.532815868872952</v>
      </c>
      <c r="K3141" s="64">
        <f t="shared" si="851"/>
        <v>0</v>
      </c>
      <c r="L3141" s="64">
        <f t="shared" si="851"/>
        <v>0</v>
      </c>
      <c r="M3141" s="64">
        <f t="shared" si="851"/>
        <v>12.453138364880679</v>
      </c>
      <c r="N3141" s="64">
        <f t="shared" si="851"/>
        <v>252.51732200520144</v>
      </c>
      <c r="O3141" s="121"/>
      <c r="P3141" s="177">
        <v>2.9750000000000001</v>
      </c>
      <c r="Q3141" s="177">
        <v>28.524307922121579</v>
      </c>
      <c r="R3141" s="177">
        <v>28.524307922121579</v>
      </c>
      <c r="S3141" s="177">
        <v>1.7355023736727353</v>
      </c>
      <c r="T3141" s="177">
        <v>2.8156898574604168</v>
      </c>
      <c r="U3141" s="177">
        <v>28.524307922121579</v>
      </c>
      <c r="V3141" s="177">
        <v>28.524307922121579</v>
      </c>
      <c r="W3141" s="177">
        <v>0</v>
      </c>
      <c r="X3141" s="177">
        <v>0</v>
      </c>
      <c r="Y3141" s="177">
        <v>0</v>
      </c>
      <c r="Z3141" s="177">
        <v>0</v>
      </c>
      <c r="AA3141" s="177">
        <v>48.080317248313136</v>
      </c>
      <c r="AB3141" s="177">
        <v>46.71877493361697</v>
      </c>
      <c r="AC3141" s="177">
        <v>43.620998134785019</v>
      </c>
      <c r="AD3141" s="177">
        <v>4.1291330909519024</v>
      </c>
      <c r="AE3141" s="177">
        <v>0</v>
      </c>
      <c r="AF3141" s="177">
        <v>12.453138364880679</v>
      </c>
      <c r="AG3141" s="177">
        <v>6.5109386229576502</v>
      </c>
      <c r="AH3141" s="177">
        <v>6.5109386229576502</v>
      </c>
      <c r="AI3141" s="177">
        <v>6.5109386229576502</v>
      </c>
      <c r="AJ3141" s="177">
        <v>0</v>
      </c>
    </row>
    <row r="3142" spans="1:36" hidden="1" outlineLevel="1" x14ac:dyDescent="0.25">
      <c r="A3142" s="190">
        <f t="shared" si="840"/>
        <v>2026</v>
      </c>
      <c r="B3142" s="55">
        <f t="shared" si="841"/>
        <v>11</v>
      </c>
      <c r="C3142" s="55">
        <f t="shared" si="842"/>
        <v>7</v>
      </c>
      <c r="D3142" s="55">
        <f t="shared" si="837"/>
        <v>131</v>
      </c>
      <c r="F3142" s="63">
        <f t="shared" si="847"/>
        <v>46327.29166666665</v>
      </c>
      <c r="G3142" s="64">
        <f t="shared" si="839"/>
        <v>475.7445289811476</v>
      </c>
      <c r="H3142" s="64">
        <f t="shared" si="851"/>
        <v>37.234248131633997</v>
      </c>
      <c r="I3142" s="64">
        <f t="shared" si="851"/>
        <v>40.712527322824485</v>
      </c>
      <c r="J3142" s="64">
        <f t="shared" si="851"/>
        <v>128.51233885493909</v>
      </c>
      <c r="K3142" s="64">
        <f t="shared" si="851"/>
        <v>0</v>
      </c>
      <c r="L3142" s="64">
        <f t="shared" si="851"/>
        <v>0</v>
      </c>
      <c r="M3142" s="64">
        <f t="shared" si="851"/>
        <v>12.034545478666203</v>
      </c>
      <c r="N3142" s="64">
        <f t="shared" si="851"/>
        <v>257.25086919308382</v>
      </c>
      <c r="O3142" s="121"/>
      <c r="P3142" s="177">
        <v>2.9750000000000001</v>
      </c>
      <c r="Q3142" s="177">
        <v>29.225049590728609</v>
      </c>
      <c r="R3142" s="177">
        <v>29.225049590728609</v>
      </c>
      <c r="S3142" s="177">
        <v>11.163762873513631</v>
      </c>
      <c r="T3142" s="177">
        <v>13.986671547841516</v>
      </c>
      <c r="U3142" s="177">
        <v>29.225049590728609</v>
      </c>
      <c r="V3142" s="177">
        <v>29.225049590728609</v>
      </c>
      <c r="W3142" s="177">
        <v>0.44047436240361948</v>
      </c>
      <c r="X3142" s="177">
        <v>3.8931119284748021</v>
      </c>
      <c r="Y3142" s="177">
        <v>2.0526133333333334</v>
      </c>
      <c r="Z3142" s="177">
        <v>0</v>
      </c>
      <c r="AA3142" s="177">
        <v>49.599012088741702</v>
      </c>
      <c r="AB3142" s="177">
        <v>45.965752703569521</v>
      </c>
      <c r="AC3142" s="177">
        <v>44.785906037858126</v>
      </c>
      <c r="AD3142" s="177">
        <v>37.234248131633997</v>
      </c>
      <c r="AE3142" s="177">
        <v>4.3324536098604174</v>
      </c>
      <c r="AF3142" s="177">
        <v>12.034545478666203</v>
      </c>
      <c r="AG3142" s="177">
        <v>42.837446284979698</v>
      </c>
      <c r="AH3142" s="177">
        <v>42.837446284979698</v>
      </c>
      <c r="AI3142" s="177">
        <v>42.837446284979698</v>
      </c>
      <c r="AJ3142" s="177">
        <v>1.8684396673971697</v>
      </c>
    </row>
    <row r="3143" spans="1:36" hidden="1" outlineLevel="1" x14ac:dyDescent="0.25">
      <c r="A3143" s="190">
        <f t="shared" si="840"/>
        <v>2026</v>
      </c>
      <c r="B3143" s="55">
        <f t="shared" si="841"/>
        <v>11</v>
      </c>
      <c r="C3143" s="55">
        <f t="shared" si="842"/>
        <v>8</v>
      </c>
      <c r="D3143" s="55">
        <f t="shared" si="837"/>
        <v>131</v>
      </c>
      <c r="F3143" s="63">
        <f t="shared" si="847"/>
        <v>46327.333333333314</v>
      </c>
      <c r="G3143" s="64">
        <f t="shared" si="839"/>
        <v>579.97502791115551</v>
      </c>
      <c r="H3143" s="64">
        <f t="shared" si="851"/>
        <v>47.894487608106914</v>
      </c>
      <c r="I3143" s="64">
        <f t="shared" si="851"/>
        <v>95.854575994146145</v>
      </c>
      <c r="J3143" s="64">
        <f t="shared" si="851"/>
        <v>155.35619555267851</v>
      </c>
      <c r="K3143" s="64">
        <f t="shared" si="851"/>
        <v>0</v>
      </c>
      <c r="L3143" s="64">
        <f t="shared" si="851"/>
        <v>0</v>
      </c>
      <c r="M3143" s="64">
        <f t="shared" si="851"/>
        <v>10.464822155361915</v>
      </c>
      <c r="N3143" s="64">
        <f t="shared" si="851"/>
        <v>270.40494660086205</v>
      </c>
      <c r="O3143" s="121"/>
      <c r="P3143" s="177">
        <v>2.9750000000000001</v>
      </c>
      <c r="Q3143" s="177">
        <v>33.563464921369217</v>
      </c>
      <c r="R3143" s="177">
        <v>33.563464921369217</v>
      </c>
      <c r="S3143" s="177">
        <v>18.651660981883474</v>
      </c>
      <c r="T3143" s="177">
        <v>17.536456420913815</v>
      </c>
      <c r="U3143" s="177">
        <v>33.563464921369217</v>
      </c>
      <c r="V3143" s="177">
        <v>33.563464921369217</v>
      </c>
      <c r="W3143" s="177">
        <v>2.95579315119104</v>
      </c>
      <c r="X3143" s="177">
        <v>17.60042567669198</v>
      </c>
      <c r="Y3143" s="177">
        <v>9.0314986666666659</v>
      </c>
      <c r="Z3143" s="177">
        <v>0</v>
      </c>
      <c r="AA3143" s="177">
        <v>47.097334215967322</v>
      </c>
      <c r="AB3143" s="177">
        <v>44.95828982239297</v>
      </c>
      <c r="AC3143" s="177">
        <v>44.095462877024865</v>
      </c>
      <c r="AD3143" s="177">
        <v>47.894487608106914</v>
      </c>
      <c r="AE3143" s="177">
        <v>14.390941827005573</v>
      </c>
      <c r="AF3143" s="177">
        <v>10.464822155361915</v>
      </c>
      <c r="AG3143" s="177">
        <v>51.7853985175595</v>
      </c>
      <c r="AH3143" s="177">
        <v>51.7853985175595</v>
      </c>
      <c r="AI3143" s="177">
        <v>51.7853985175595</v>
      </c>
      <c r="AJ3143" s="177">
        <v>12.712799269793589</v>
      </c>
    </row>
    <row r="3144" spans="1:36" hidden="1" outlineLevel="1" x14ac:dyDescent="0.25">
      <c r="A3144" s="190">
        <f t="shared" si="840"/>
        <v>2026</v>
      </c>
      <c r="B3144" s="55">
        <f t="shared" si="841"/>
        <v>11</v>
      </c>
      <c r="C3144" s="55">
        <f t="shared" si="842"/>
        <v>9</v>
      </c>
      <c r="D3144" s="55">
        <f t="shared" si="837"/>
        <v>131</v>
      </c>
      <c r="F3144" s="63">
        <f t="shared" si="847"/>
        <v>46327.374999999978</v>
      </c>
      <c r="G3144" s="64">
        <f t="shared" si="839"/>
        <v>615.44707212337732</v>
      </c>
      <c r="H3144" s="64">
        <f t="shared" si="851"/>
        <v>45.072690556848499</v>
      </c>
      <c r="I3144" s="64">
        <f t="shared" si="851"/>
        <v>123.69812808942586</v>
      </c>
      <c r="J3144" s="64">
        <f t="shared" si="851"/>
        <v>152.22285570523258</v>
      </c>
      <c r="K3144" s="64">
        <f t="shared" si="851"/>
        <v>0</v>
      </c>
      <c r="L3144" s="64">
        <f t="shared" si="851"/>
        <v>0</v>
      </c>
      <c r="M3144" s="64">
        <f t="shared" si="851"/>
        <v>9.2090434967184862</v>
      </c>
      <c r="N3144" s="64">
        <f t="shared" si="851"/>
        <v>285.24435427515192</v>
      </c>
      <c r="O3144" s="121"/>
      <c r="P3144" s="177">
        <v>2.9750000000000001</v>
      </c>
      <c r="Q3144" s="177">
        <v>38.087370693699903</v>
      </c>
      <c r="R3144" s="177">
        <v>38.087370693699903</v>
      </c>
      <c r="S3144" s="177">
        <v>21.639945592716934</v>
      </c>
      <c r="T3144" s="177">
        <v>18.474997252288496</v>
      </c>
      <c r="U3144" s="177">
        <v>38.087370693699903</v>
      </c>
      <c r="V3144" s="177">
        <v>38.087370693699903</v>
      </c>
      <c r="W3144" s="177">
        <v>3.934382685447662</v>
      </c>
      <c r="X3144" s="177">
        <v>20.076563545808416</v>
      </c>
      <c r="Y3144" s="177">
        <v>20.936655999999999</v>
      </c>
      <c r="Z3144" s="177">
        <v>0</v>
      </c>
      <c r="AA3144" s="177">
        <v>46.676644559873175</v>
      </c>
      <c r="AB3144" s="177">
        <v>43.570603899504562</v>
      </c>
      <c r="AC3144" s="177">
        <v>42.647623040974551</v>
      </c>
      <c r="AD3144" s="177">
        <v>45.072690556848499</v>
      </c>
      <c r="AE3144" s="177">
        <v>16.760026012742223</v>
      </c>
      <c r="AF3144" s="177">
        <v>9.2090434967184862</v>
      </c>
      <c r="AG3144" s="177">
        <v>50.740951901744197</v>
      </c>
      <c r="AH3144" s="177">
        <v>50.740951901744197</v>
      </c>
      <c r="AI3144" s="177">
        <v>50.740951901744197</v>
      </c>
      <c r="AJ3144" s="177">
        <v>18.900557000422133</v>
      </c>
    </row>
    <row r="3145" spans="1:36" hidden="1" outlineLevel="1" x14ac:dyDescent="0.25">
      <c r="A3145" s="190">
        <f t="shared" si="840"/>
        <v>2026</v>
      </c>
      <c r="B3145" s="55">
        <f t="shared" si="841"/>
        <v>11</v>
      </c>
      <c r="C3145" s="55">
        <f t="shared" si="842"/>
        <v>10</v>
      </c>
      <c r="D3145" s="55">
        <f t="shared" si="837"/>
        <v>131</v>
      </c>
      <c r="F3145" s="63">
        <f t="shared" si="847"/>
        <v>46327.416666666642</v>
      </c>
      <c r="G3145" s="64">
        <f t="shared" si="839"/>
        <v>619.63302331103876</v>
      </c>
      <c r="H3145" s="64">
        <f t="shared" ref="H3145:N3154" si="853">SUMIF($P$6:$AK$6,H$6,$P3145:$AK3145)</f>
        <v>43.817259289236723</v>
      </c>
      <c r="I3145" s="64">
        <f t="shared" si="853"/>
        <v>124.10369469131325</v>
      </c>
      <c r="J3145" s="64">
        <f t="shared" si="853"/>
        <v>137.16418405004461</v>
      </c>
      <c r="K3145" s="64">
        <f t="shared" si="853"/>
        <v>0</v>
      </c>
      <c r="L3145" s="64">
        <f t="shared" si="853"/>
        <v>0</v>
      </c>
      <c r="M3145" s="64">
        <f t="shared" si="853"/>
        <v>9.2090434967184862</v>
      </c>
      <c r="N3145" s="64">
        <f t="shared" si="853"/>
        <v>305.33884178372568</v>
      </c>
      <c r="O3145" s="121"/>
      <c r="P3145" s="177">
        <v>2.9750000000000001</v>
      </c>
      <c r="Q3145" s="177">
        <v>44.126115073166403</v>
      </c>
      <c r="R3145" s="177">
        <v>44.126115073166403</v>
      </c>
      <c r="S3145" s="177">
        <v>20.963568577699135</v>
      </c>
      <c r="T3145" s="177">
        <v>15.386498050327624</v>
      </c>
      <c r="U3145" s="177">
        <v>44.126115073166403</v>
      </c>
      <c r="V3145" s="177">
        <v>44.126115073166403</v>
      </c>
      <c r="W3145" s="177">
        <v>3.6006975014100364</v>
      </c>
      <c r="X3145" s="177">
        <v>18.485330102612206</v>
      </c>
      <c r="Y3145" s="177">
        <v>26.683973333333331</v>
      </c>
      <c r="Z3145" s="177">
        <v>0</v>
      </c>
      <c r="AA3145" s="177">
        <v>45.715544877885776</v>
      </c>
      <c r="AB3145" s="177">
        <v>43.557158200005411</v>
      </c>
      <c r="AC3145" s="177">
        <v>39.56167841316887</v>
      </c>
      <c r="AD3145" s="177">
        <v>43.817259289236723</v>
      </c>
      <c r="AE3145" s="177">
        <v>15.913741737174462</v>
      </c>
      <c r="AF3145" s="177">
        <v>9.2090434967184862</v>
      </c>
      <c r="AG3145" s="177">
        <v>45.721394683348201</v>
      </c>
      <c r="AH3145" s="177">
        <v>45.721394683348201</v>
      </c>
      <c r="AI3145" s="177">
        <v>45.721394683348201</v>
      </c>
      <c r="AJ3145" s="177">
        <v>20.094885388756449</v>
      </c>
    </row>
    <row r="3146" spans="1:36" hidden="1" outlineLevel="1" x14ac:dyDescent="0.25">
      <c r="A3146" s="190">
        <f t="shared" si="840"/>
        <v>2026</v>
      </c>
      <c r="B3146" s="55">
        <f t="shared" si="841"/>
        <v>11</v>
      </c>
      <c r="C3146" s="55">
        <f t="shared" si="842"/>
        <v>11</v>
      </c>
      <c r="D3146" s="55">
        <f t="shared" si="837"/>
        <v>131</v>
      </c>
      <c r="F3146" s="63">
        <f t="shared" si="847"/>
        <v>46327.458333333307</v>
      </c>
      <c r="G3146" s="64">
        <f t="shared" si="839"/>
        <v>635.84493342243309</v>
      </c>
      <c r="H3146" s="64">
        <f t="shared" si="853"/>
        <v>39.939381821990757</v>
      </c>
      <c r="I3146" s="64">
        <f t="shared" si="853"/>
        <v>123.69296137680232</v>
      </c>
      <c r="J3146" s="64">
        <f t="shared" si="853"/>
        <v>139.94525307366928</v>
      </c>
      <c r="K3146" s="64">
        <f t="shared" si="853"/>
        <v>0</v>
      </c>
      <c r="L3146" s="64">
        <f t="shared" si="853"/>
        <v>0</v>
      </c>
      <c r="M3146" s="64">
        <f t="shared" si="853"/>
        <v>9.1043952751648654</v>
      </c>
      <c r="N3146" s="64">
        <f t="shared" si="853"/>
        <v>323.16294187480594</v>
      </c>
      <c r="O3146" s="121"/>
      <c r="P3146" s="177">
        <v>2.9750000000000001</v>
      </c>
      <c r="Q3146" s="177">
        <v>48.443920354730324</v>
      </c>
      <c r="R3146" s="177">
        <v>48.443920354730324</v>
      </c>
      <c r="S3146" s="177">
        <v>21.427044084390957</v>
      </c>
      <c r="T3146" s="177">
        <v>17.568829521252635</v>
      </c>
      <c r="U3146" s="177">
        <v>48.443920354730324</v>
      </c>
      <c r="V3146" s="177">
        <v>48.443920354730324</v>
      </c>
      <c r="W3146" s="177">
        <v>3.1993812497874448</v>
      </c>
      <c r="X3146" s="177">
        <v>16.615030374170459</v>
      </c>
      <c r="Y3146" s="177">
        <v>28.736586666666668</v>
      </c>
      <c r="Z3146" s="177">
        <v>0</v>
      </c>
      <c r="AA3146" s="177">
        <v>46.331886507676444</v>
      </c>
      <c r="AB3146" s="177">
        <v>43.066696574634108</v>
      </c>
      <c r="AC3146" s="177">
        <v>39.98867737357412</v>
      </c>
      <c r="AD3146" s="177">
        <v>39.939381821990757</v>
      </c>
      <c r="AE3146" s="177">
        <v>13.746191884136183</v>
      </c>
      <c r="AF3146" s="177">
        <v>9.1043952751648654</v>
      </c>
      <c r="AG3146" s="177">
        <v>46.648417691223095</v>
      </c>
      <c r="AH3146" s="177">
        <v>46.648417691223095</v>
      </c>
      <c r="AI3146" s="177">
        <v>46.648417691223095</v>
      </c>
      <c r="AJ3146" s="177">
        <v>19.42489759639798</v>
      </c>
    </row>
    <row r="3147" spans="1:36" hidden="1" outlineLevel="1" x14ac:dyDescent="0.25">
      <c r="A3147" s="190">
        <f t="shared" si="840"/>
        <v>2026</v>
      </c>
      <c r="B3147" s="55">
        <f t="shared" si="841"/>
        <v>11</v>
      </c>
      <c r="C3147" s="55">
        <f t="shared" si="842"/>
        <v>12</v>
      </c>
      <c r="D3147" s="55">
        <f t="shared" si="837"/>
        <v>131</v>
      </c>
      <c r="F3147" s="63">
        <f t="shared" si="847"/>
        <v>46327.499999999971</v>
      </c>
      <c r="G3147" s="64">
        <f t="shared" si="839"/>
        <v>662.59425283193309</v>
      </c>
      <c r="H3147" s="64">
        <f t="shared" si="853"/>
        <v>44.20906167932344</v>
      </c>
      <c r="I3147" s="64">
        <f t="shared" si="853"/>
        <v>127.21165761250174</v>
      </c>
      <c r="J3147" s="64">
        <f t="shared" si="853"/>
        <v>151.84754469073209</v>
      </c>
      <c r="K3147" s="64">
        <f t="shared" si="853"/>
        <v>0</v>
      </c>
      <c r="L3147" s="64">
        <f t="shared" si="853"/>
        <v>0</v>
      </c>
      <c r="M3147" s="64">
        <f t="shared" si="853"/>
        <v>8.7904506105040099</v>
      </c>
      <c r="N3147" s="64">
        <f t="shared" si="853"/>
        <v>330.53553823887182</v>
      </c>
      <c r="O3147" s="121"/>
      <c r="P3147" s="177">
        <v>2.9750000000000001</v>
      </c>
      <c r="Q3147" s="177">
        <v>50.463705164244715</v>
      </c>
      <c r="R3147" s="177">
        <v>50.463705164244715</v>
      </c>
      <c r="S3147" s="177">
        <v>19.511187261632323</v>
      </c>
      <c r="T3147" s="177">
        <v>20.212229602271488</v>
      </c>
      <c r="U3147" s="177">
        <v>50.463705164244715</v>
      </c>
      <c r="V3147" s="177">
        <v>50.463705164244715</v>
      </c>
      <c r="W3147" s="177">
        <v>3.2484199464435002</v>
      </c>
      <c r="X3147" s="177">
        <v>16.767596493678774</v>
      </c>
      <c r="Y3147" s="177">
        <v>30.378677333333332</v>
      </c>
      <c r="Z3147" s="177">
        <v>0</v>
      </c>
      <c r="AA3147" s="177">
        <v>45.740367253267408</v>
      </c>
      <c r="AB3147" s="177">
        <v>42.539160544767171</v>
      </c>
      <c r="AC3147" s="177">
        <v>40.401189783858413</v>
      </c>
      <c r="AD3147" s="177">
        <v>44.20906167932344</v>
      </c>
      <c r="AE3147" s="177">
        <v>12.298285940749269</v>
      </c>
      <c r="AF3147" s="177">
        <v>8.7904506105040099</v>
      </c>
      <c r="AG3147" s="177">
        <v>50.615848230244033</v>
      </c>
      <c r="AH3147" s="177">
        <v>50.615848230244033</v>
      </c>
      <c r="AI3147" s="177">
        <v>50.615848230244033</v>
      </c>
      <c r="AJ3147" s="177">
        <v>21.820261034393052</v>
      </c>
    </row>
    <row r="3148" spans="1:36" hidden="1" outlineLevel="1" x14ac:dyDescent="0.25">
      <c r="A3148" s="190">
        <f t="shared" si="840"/>
        <v>2026</v>
      </c>
      <c r="B3148" s="55">
        <f t="shared" si="841"/>
        <v>11</v>
      </c>
      <c r="C3148" s="55">
        <f t="shared" si="842"/>
        <v>13</v>
      </c>
      <c r="D3148" s="55">
        <f t="shared" si="837"/>
        <v>131</v>
      </c>
      <c r="F3148" s="63">
        <f t="shared" si="847"/>
        <v>46327.541666666635</v>
      </c>
      <c r="G3148" s="64">
        <f t="shared" si="839"/>
        <v>672.62820377785897</v>
      </c>
      <c r="H3148" s="64">
        <f t="shared" si="853"/>
        <v>47.269533310327724</v>
      </c>
      <c r="I3148" s="64">
        <f t="shared" si="853"/>
        <v>125.0483094196703</v>
      </c>
      <c r="J3148" s="64">
        <f t="shared" si="853"/>
        <v>158.33505371981266</v>
      </c>
      <c r="K3148" s="64">
        <f t="shared" si="853"/>
        <v>0</v>
      </c>
      <c r="L3148" s="64">
        <f t="shared" si="853"/>
        <v>0</v>
      </c>
      <c r="M3148" s="64">
        <f t="shared" si="853"/>
        <v>8.3718577242895336</v>
      </c>
      <c r="N3148" s="64">
        <f t="shared" si="853"/>
        <v>333.6034496037588</v>
      </c>
      <c r="O3148" s="121"/>
      <c r="P3148" s="177">
        <v>2.9750000000000001</v>
      </c>
      <c r="Q3148" s="177">
        <v>52.3495246547607</v>
      </c>
      <c r="R3148" s="177">
        <v>52.3495246547607</v>
      </c>
      <c r="S3148" s="177">
        <v>17.023806298842192</v>
      </c>
      <c r="T3148" s="177">
        <v>21.655995456462691</v>
      </c>
      <c r="U3148" s="177">
        <v>52.3495246547607</v>
      </c>
      <c r="V3148" s="177">
        <v>52.3495246547607</v>
      </c>
      <c r="W3148" s="177">
        <v>3.4593634919124017</v>
      </c>
      <c r="X3148" s="177">
        <v>16.926291634424548</v>
      </c>
      <c r="Y3148" s="177">
        <v>24.631359999999997</v>
      </c>
      <c r="Z3148" s="177">
        <v>0</v>
      </c>
      <c r="AA3148" s="177">
        <v>44.458219160073931</v>
      </c>
      <c r="AB3148" s="177">
        <v>41.538036273346975</v>
      </c>
      <c r="AC3148" s="177">
        <v>38.209095551295107</v>
      </c>
      <c r="AD3148" s="177">
        <v>47.269533310327724</v>
      </c>
      <c r="AE3148" s="177">
        <v>15.103500689261887</v>
      </c>
      <c r="AF3148" s="177">
        <v>8.3718577242895336</v>
      </c>
      <c r="AG3148" s="177">
        <v>52.77835123993755</v>
      </c>
      <c r="AH3148" s="177">
        <v>52.77835123993755</v>
      </c>
      <c r="AI3148" s="177">
        <v>52.77835123993755</v>
      </c>
      <c r="AJ3148" s="177">
        <v>23.27299184876658</v>
      </c>
    </row>
    <row r="3149" spans="1:36" hidden="1" outlineLevel="1" x14ac:dyDescent="0.25">
      <c r="A3149" s="190">
        <f t="shared" si="840"/>
        <v>2026</v>
      </c>
      <c r="B3149" s="55">
        <f t="shared" si="841"/>
        <v>11</v>
      </c>
      <c r="C3149" s="55">
        <f t="shared" si="842"/>
        <v>14</v>
      </c>
      <c r="D3149" s="55">
        <f t="shared" si="837"/>
        <v>131</v>
      </c>
      <c r="F3149" s="63">
        <f t="shared" si="847"/>
        <v>46327.583333333299</v>
      </c>
      <c r="G3149" s="64">
        <f t="shared" si="839"/>
        <v>637.81089760406826</v>
      </c>
      <c r="H3149" s="64">
        <f t="shared" si="853"/>
        <v>43.99759459905674</v>
      </c>
      <c r="I3149" s="64">
        <f t="shared" si="853"/>
        <v>101.4556721723481</v>
      </c>
      <c r="J3149" s="64">
        <f t="shared" si="853"/>
        <v>160.220883207805</v>
      </c>
      <c r="K3149" s="64">
        <f t="shared" si="853"/>
        <v>0</v>
      </c>
      <c r="L3149" s="64">
        <f t="shared" si="853"/>
        <v>0</v>
      </c>
      <c r="M3149" s="64">
        <f t="shared" si="853"/>
        <v>8.3718577242895336</v>
      </c>
      <c r="N3149" s="64">
        <f t="shared" si="853"/>
        <v>323.7648899005689</v>
      </c>
      <c r="O3149" s="121"/>
      <c r="P3149" s="177">
        <v>2.9750000000000001</v>
      </c>
      <c r="Q3149" s="177">
        <v>49.484727833102539</v>
      </c>
      <c r="R3149" s="177">
        <v>49.484727833102539</v>
      </c>
      <c r="S3149" s="177">
        <v>9.9678971360386512</v>
      </c>
      <c r="T3149" s="177">
        <v>12.007261119653352</v>
      </c>
      <c r="U3149" s="177">
        <v>49.484727833102539</v>
      </c>
      <c r="V3149" s="177">
        <v>49.484727833102539</v>
      </c>
      <c r="W3149" s="177">
        <v>3.9196442382577832</v>
      </c>
      <c r="X3149" s="177">
        <v>17.191090142067434</v>
      </c>
      <c r="Y3149" s="177">
        <v>17.652474666666667</v>
      </c>
      <c r="Z3149" s="177">
        <v>0</v>
      </c>
      <c r="AA3149" s="177">
        <v>44.617115533028539</v>
      </c>
      <c r="AB3149" s="177">
        <v>40.485003190989559</v>
      </c>
      <c r="AC3149" s="177">
        <v>40.723859844140613</v>
      </c>
      <c r="AD3149" s="177">
        <v>43.99759459905674</v>
      </c>
      <c r="AE3149" s="177">
        <v>13.566435249151864</v>
      </c>
      <c r="AF3149" s="177">
        <v>8.3718577242895336</v>
      </c>
      <c r="AG3149" s="177">
        <v>53.406961069268334</v>
      </c>
      <c r="AH3149" s="177">
        <v>53.406961069268334</v>
      </c>
      <c r="AI3149" s="177">
        <v>53.406961069268334</v>
      </c>
      <c r="AJ3149" s="177">
        <v>24.175869620512366</v>
      </c>
    </row>
    <row r="3150" spans="1:36" hidden="1" outlineLevel="1" x14ac:dyDescent="0.25">
      <c r="A3150" s="190">
        <f t="shared" si="840"/>
        <v>2026</v>
      </c>
      <c r="B3150" s="55">
        <f t="shared" si="841"/>
        <v>11</v>
      </c>
      <c r="C3150" s="55">
        <f t="shared" si="842"/>
        <v>15</v>
      </c>
      <c r="D3150" s="55">
        <f t="shared" si="837"/>
        <v>131</v>
      </c>
      <c r="F3150" s="63">
        <f t="shared" si="847"/>
        <v>46327.624999999964</v>
      </c>
      <c r="G3150" s="64">
        <f t="shared" si="839"/>
        <v>419.27180067797883</v>
      </c>
      <c r="H3150" s="64">
        <f t="shared" si="853"/>
        <v>11.634719073662584</v>
      </c>
      <c r="I3150" s="64">
        <f t="shared" si="853"/>
        <v>43.260672217642998</v>
      </c>
      <c r="J3150" s="64">
        <f t="shared" si="853"/>
        <v>46.948492017252249</v>
      </c>
      <c r="K3150" s="64">
        <f t="shared" si="853"/>
        <v>0</v>
      </c>
      <c r="L3150" s="64">
        <f t="shared" si="853"/>
        <v>0</v>
      </c>
      <c r="M3150" s="64">
        <f t="shared" si="853"/>
        <v>8.2672095027359145</v>
      </c>
      <c r="N3150" s="64">
        <f t="shared" si="853"/>
        <v>309.16070786668507</v>
      </c>
      <c r="O3150" s="121"/>
      <c r="P3150" s="177">
        <v>2.9750000000000001</v>
      </c>
      <c r="Q3150" s="177">
        <v>45.259667772383658</v>
      </c>
      <c r="R3150" s="177">
        <v>45.259667772383658</v>
      </c>
      <c r="S3150" s="177">
        <v>0.24221280796799788</v>
      </c>
      <c r="T3150" s="177">
        <v>0.21800365778121017</v>
      </c>
      <c r="U3150" s="177">
        <v>45.259667772383658</v>
      </c>
      <c r="V3150" s="177">
        <v>45.259667772383658</v>
      </c>
      <c r="W3150" s="177">
        <v>2.5035799854350542</v>
      </c>
      <c r="X3150" s="177">
        <v>9.5077106504051141</v>
      </c>
      <c r="Y3150" s="177">
        <v>5.7473173333333341</v>
      </c>
      <c r="Z3150" s="177">
        <v>0</v>
      </c>
      <c r="AA3150" s="177">
        <v>45.492704943215514</v>
      </c>
      <c r="AB3150" s="177">
        <v>43.250672725855367</v>
      </c>
      <c r="AC3150" s="177">
        <v>39.37865910807961</v>
      </c>
      <c r="AD3150" s="177">
        <v>11.634719073662584</v>
      </c>
      <c r="AE3150" s="177">
        <v>9.8459020907711174</v>
      </c>
      <c r="AF3150" s="177">
        <v>8.2672095027359145</v>
      </c>
      <c r="AG3150" s="177">
        <v>15.649497339084084</v>
      </c>
      <c r="AH3150" s="177">
        <v>15.649497339084084</v>
      </c>
      <c r="AI3150" s="177">
        <v>15.649497339084084</v>
      </c>
      <c r="AJ3150" s="177">
        <v>12.220945691949167</v>
      </c>
    </row>
    <row r="3151" spans="1:36" hidden="1" outlineLevel="1" x14ac:dyDescent="0.25">
      <c r="A3151" s="190">
        <f t="shared" si="840"/>
        <v>2026</v>
      </c>
      <c r="B3151" s="55">
        <f t="shared" si="841"/>
        <v>11</v>
      </c>
      <c r="C3151" s="55">
        <f t="shared" si="842"/>
        <v>16</v>
      </c>
      <c r="D3151" s="55">
        <f t="shared" ref="D3151:D3214" si="854">MATCH(DATE(YEAR(F3151),B3151,1),$F$7505:$F$7816,0)</f>
        <v>131</v>
      </c>
      <c r="F3151" s="63">
        <f t="shared" si="847"/>
        <v>46327.666666666628</v>
      </c>
      <c r="G3151" s="64">
        <f t="shared" ref="G3151:G3214" si="855">SUM(H3151:N3151)</f>
        <v>310.76938768842047</v>
      </c>
      <c r="H3151" s="64">
        <f t="shared" si="853"/>
        <v>0</v>
      </c>
      <c r="I3151" s="64">
        <f t="shared" si="853"/>
        <v>4.6888032405227946</v>
      </c>
      <c r="J3151" s="64">
        <f t="shared" si="853"/>
        <v>0</v>
      </c>
      <c r="K3151" s="64">
        <f t="shared" si="853"/>
        <v>0</v>
      </c>
      <c r="L3151" s="64">
        <f t="shared" si="853"/>
        <v>0</v>
      </c>
      <c r="M3151" s="64">
        <f t="shared" si="853"/>
        <v>9.1043952751648654</v>
      </c>
      <c r="N3151" s="64">
        <f t="shared" si="853"/>
        <v>296.9761891727328</v>
      </c>
      <c r="O3151" s="121"/>
      <c r="P3151" s="177">
        <v>2.9750000000000001</v>
      </c>
      <c r="Q3151" s="177">
        <v>41.755959429348493</v>
      </c>
      <c r="R3151" s="177">
        <v>41.755959429348493</v>
      </c>
      <c r="S3151" s="177">
        <v>0</v>
      </c>
      <c r="T3151" s="177">
        <v>0</v>
      </c>
      <c r="U3151" s="177">
        <v>41.755959429348493</v>
      </c>
      <c r="V3151" s="177">
        <v>41.755959429348493</v>
      </c>
      <c r="W3151" s="177">
        <v>0.1451357416656931</v>
      </c>
      <c r="X3151" s="177">
        <v>0.4583781427155163</v>
      </c>
      <c r="Y3151" s="177">
        <v>0</v>
      </c>
      <c r="Z3151" s="177">
        <v>0</v>
      </c>
      <c r="AA3151" s="177">
        <v>44.883002521822462</v>
      </c>
      <c r="AB3151" s="177">
        <v>44.050897823620055</v>
      </c>
      <c r="AC3151" s="177">
        <v>41.018451109896304</v>
      </c>
      <c r="AD3151" s="177">
        <v>0</v>
      </c>
      <c r="AE3151" s="177">
        <v>0.8224106465304506</v>
      </c>
      <c r="AF3151" s="177">
        <v>9.1043952751648654</v>
      </c>
      <c r="AG3151" s="177">
        <v>0</v>
      </c>
      <c r="AH3151" s="177">
        <v>0</v>
      </c>
      <c r="AI3151" s="177">
        <v>0</v>
      </c>
      <c r="AJ3151" s="177">
        <v>0.28787870961113471</v>
      </c>
    </row>
    <row r="3152" spans="1:36" hidden="1" outlineLevel="1" x14ac:dyDescent="0.25">
      <c r="A3152" s="190">
        <f t="shared" ref="A3152:A3215" si="856">YEAR(F3152)</f>
        <v>2026</v>
      </c>
      <c r="B3152" s="55">
        <f t="shared" ref="B3152:B3215" si="857">MONTH(F3152)</f>
        <v>11</v>
      </c>
      <c r="C3152" s="55">
        <f t="shared" ref="C3152:C3215" si="858">HOUR(F3152)</f>
        <v>17</v>
      </c>
      <c r="D3152" s="55">
        <f t="shared" si="854"/>
        <v>131</v>
      </c>
      <c r="F3152" s="63">
        <f t="shared" si="847"/>
        <v>46327.708333333292</v>
      </c>
      <c r="G3152" s="64">
        <f t="shared" si="855"/>
        <v>297.80065433742567</v>
      </c>
      <c r="H3152" s="64">
        <f t="shared" si="853"/>
        <v>0</v>
      </c>
      <c r="I3152" s="64">
        <f t="shared" si="853"/>
        <v>2.9750000000000001</v>
      </c>
      <c r="J3152" s="64">
        <f t="shared" si="853"/>
        <v>0</v>
      </c>
      <c r="K3152" s="64">
        <f t="shared" si="853"/>
        <v>0</v>
      </c>
      <c r="L3152" s="64">
        <f t="shared" si="853"/>
        <v>0</v>
      </c>
      <c r="M3152" s="64">
        <f t="shared" si="853"/>
        <v>10.255525712254679</v>
      </c>
      <c r="N3152" s="64">
        <f t="shared" si="853"/>
        <v>284.57012862517098</v>
      </c>
      <c r="O3152" s="121"/>
      <c r="P3152" s="177">
        <v>2.9750000000000001</v>
      </c>
      <c r="Q3152" s="177">
        <v>39.571294227220683</v>
      </c>
      <c r="R3152" s="177">
        <v>39.571294227220683</v>
      </c>
      <c r="S3152" s="177">
        <v>0</v>
      </c>
      <c r="T3152" s="177">
        <v>0</v>
      </c>
      <c r="U3152" s="177">
        <v>39.571294227220683</v>
      </c>
      <c r="V3152" s="177">
        <v>39.571294227220683</v>
      </c>
      <c r="W3152" s="177">
        <v>0</v>
      </c>
      <c r="X3152" s="177">
        <v>0</v>
      </c>
      <c r="Y3152" s="177">
        <v>0</v>
      </c>
      <c r="Z3152" s="177">
        <v>0</v>
      </c>
      <c r="AA3152" s="177">
        <v>44.196296908719916</v>
      </c>
      <c r="AB3152" s="177">
        <v>43.428128897589737</v>
      </c>
      <c r="AC3152" s="177">
        <v>38.660525909978581</v>
      </c>
      <c r="AD3152" s="177">
        <v>0</v>
      </c>
      <c r="AE3152" s="177">
        <v>0</v>
      </c>
      <c r="AF3152" s="177">
        <v>10.255525712254679</v>
      </c>
      <c r="AG3152" s="177">
        <v>0</v>
      </c>
      <c r="AH3152" s="177">
        <v>0</v>
      </c>
      <c r="AI3152" s="177">
        <v>0</v>
      </c>
      <c r="AJ3152" s="177">
        <v>0</v>
      </c>
    </row>
    <row r="3153" spans="1:36" hidden="1" outlineLevel="1" x14ac:dyDescent="0.25">
      <c r="A3153" s="190">
        <f t="shared" si="856"/>
        <v>2026</v>
      </c>
      <c r="B3153" s="55">
        <f t="shared" si="857"/>
        <v>11</v>
      </c>
      <c r="C3153" s="55">
        <f t="shared" si="858"/>
        <v>18</v>
      </c>
      <c r="D3153" s="55">
        <f t="shared" si="854"/>
        <v>131</v>
      </c>
      <c r="F3153" s="63">
        <f t="shared" si="847"/>
        <v>46327.749999999956</v>
      </c>
      <c r="G3153" s="64">
        <f t="shared" si="855"/>
        <v>279.60462835293356</v>
      </c>
      <c r="H3153" s="64">
        <f t="shared" si="853"/>
        <v>0</v>
      </c>
      <c r="I3153" s="64">
        <f t="shared" si="853"/>
        <v>2.9750000000000001</v>
      </c>
      <c r="J3153" s="64">
        <f t="shared" si="853"/>
        <v>0</v>
      </c>
      <c r="K3153" s="64">
        <f t="shared" si="853"/>
        <v>0</v>
      </c>
      <c r="L3153" s="64">
        <f t="shared" si="853"/>
        <v>0</v>
      </c>
      <c r="M3153" s="64">
        <f t="shared" si="853"/>
        <v>10.988063263130012</v>
      </c>
      <c r="N3153" s="64">
        <f t="shared" si="853"/>
        <v>265.64156508980352</v>
      </c>
      <c r="O3153" s="121"/>
      <c r="P3153" s="177">
        <v>2.9750000000000001</v>
      </c>
      <c r="Q3153" s="177">
        <v>35.706910025343667</v>
      </c>
      <c r="R3153" s="177">
        <v>35.706910025343667</v>
      </c>
      <c r="S3153" s="177">
        <v>0</v>
      </c>
      <c r="T3153" s="177">
        <v>0</v>
      </c>
      <c r="U3153" s="177">
        <v>35.706910025343667</v>
      </c>
      <c r="V3153" s="177">
        <v>35.706910025343667</v>
      </c>
      <c r="W3153" s="177">
        <v>0</v>
      </c>
      <c r="X3153" s="177">
        <v>0</v>
      </c>
      <c r="Y3153" s="177">
        <v>0</v>
      </c>
      <c r="Z3153" s="177">
        <v>0</v>
      </c>
      <c r="AA3153" s="177">
        <v>43.737483844635804</v>
      </c>
      <c r="AB3153" s="177">
        <v>41.842012459262733</v>
      </c>
      <c r="AC3153" s="177">
        <v>37.234428684530329</v>
      </c>
      <c r="AD3153" s="177">
        <v>0</v>
      </c>
      <c r="AE3153" s="177">
        <v>0</v>
      </c>
      <c r="AF3153" s="177">
        <v>10.988063263130012</v>
      </c>
      <c r="AG3153" s="177">
        <v>0</v>
      </c>
      <c r="AH3153" s="177">
        <v>0</v>
      </c>
      <c r="AI3153" s="177">
        <v>0</v>
      </c>
      <c r="AJ3153" s="177">
        <v>0</v>
      </c>
    </row>
    <row r="3154" spans="1:36" hidden="1" outlineLevel="1" x14ac:dyDescent="0.25">
      <c r="A3154" s="190">
        <f t="shared" si="856"/>
        <v>2026</v>
      </c>
      <c r="B3154" s="55">
        <f t="shared" si="857"/>
        <v>11</v>
      </c>
      <c r="C3154" s="55">
        <f t="shared" si="858"/>
        <v>19</v>
      </c>
      <c r="D3154" s="55">
        <f t="shared" si="854"/>
        <v>131</v>
      </c>
      <c r="F3154" s="63">
        <f t="shared" si="847"/>
        <v>46327.791666666621</v>
      </c>
      <c r="G3154" s="64">
        <f t="shared" si="855"/>
        <v>253.88040520651992</v>
      </c>
      <c r="H3154" s="64">
        <f t="shared" si="853"/>
        <v>0</v>
      </c>
      <c r="I3154" s="64">
        <f t="shared" si="853"/>
        <v>2.9750000000000001</v>
      </c>
      <c r="J3154" s="64">
        <f t="shared" si="853"/>
        <v>0</v>
      </c>
      <c r="K3154" s="64">
        <f t="shared" si="853"/>
        <v>0</v>
      </c>
      <c r="L3154" s="64">
        <f t="shared" si="853"/>
        <v>0</v>
      </c>
      <c r="M3154" s="64">
        <f t="shared" si="853"/>
        <v>11.511304370898106</v>
      </c>
      <c r="N3154" s="64">
        <f t="shared" si="853"/>
        <v>239.39410083562183</v>
      </c>
      <c r="O3154" s="121"/>
      <c r="P3154" s="177">
        <v>2.9750000000000001</v>
      </c>
      <c r="Q3154" s="177">
        <v>28.812848609195065</v>
      </c>
      <c r="R3154" s="177">
        <v>28.812848609195065</v>
      </c>
      <c r="S3154" s="177">
        <v>0</v>
      </c>
      <c r="T3154" s="177">
        <v>0</v>
      </c>
      <c r="U3154" s="177">
        <v>28.812848609195065</v>
      </c>
      <c r="V3154" s="177">
        <v>28.812848609195065</v>
      </c>
      <c r="W3154" s="177">
        <v>0</v>
      </c>
      <c r="X3154" s="177">
        <v>0</v>
      </c>
      <c r="Y3154" s="177">
        <v>0</v>
      </c>
      <c r="Z3154" s="177">
        <v>0</v>
      </c>
      <c r="AA3154" s="177">
        <v>44.870003526436037</v>
      </c>
      <c r="AB3154" s="177">
        <v>41.992891453492966</v>
      </c>
      <c r="AC3154" s="177">
        <v>37.279811418912587</v>
      </c>
      <c r="AD3154" s="177">
        <v>0</v>
      </c>
      <c r="AE3154" s="177">
        <v>0</v>
      </c>
      <c r="AF3154" s="177">
        <v>11.511304370898106</v>
      </c>
      <c r="AG3154" s="177">
        <v>0</v>
      </c>
      <c r="AH3154" s="177">
        <v>0</v>
      </c>
      <c r="AI3154" s="177">
        <v>0</v>
      </c>
      <c r="AJ3154" s="177">
        <v>0</v>
      </c>
    </row>
    <row r="3155" spans="1:36" hidden="1" outlineLevel="1" x14ac:dyDescent="0.25">
      <c r="A3155" s="190">
        <f t="shared" si="856"/>
        <v>2026</v>
      </c>
      <c r="B3155" s="55">
        <f t="shared" si="857"/>
        <v>11</v>
      </c>
      <c r="C3155" s="55">
        <f t="shared" si="858"/>
        <v>20</v>
      </c>
      <c r="D3155" s="55">
        <f t="shared" si="854"/>
        <v>131</v>
      </c>
      <c r="F3155" s="63">
        <f t="shared" si="847"/>
        <v>46327.833333333285</v>
      </c>
      <c r="G3155" s="64">
        <f t="shared" si="855"/>
        <v>255.31141894297667</v>
      </c>
      <c r="H3155" s="64">
        <f t="shared" ref="H3155:N3164" si="859">SUMIF($P$6:$AK$6,H$6,$P3155:$AK3155)</f>
        <v>0</v>
      </c>
      <c r="I3155" s="64">
        <f t="shared" si="859"/>
        <v>2.9750000000000001</v>
      </c>
      <c r="J3155" s="64">
        <f t="shared" si="859"/>
        <v>0</v>
      </c>
      <c r="K3155" s="64">
        <f t="shared" si="859"/>
        <v>0</v>
      </c>
      <c r="L3155" s="64">
        <f t="shared" si="859"/>
        <v>0</v>
      </c>
      <c r="M3155" s="64">
        <f t="shared" si="859"/>
        <v>11.302007927790868</v>
      </c>
      <c r="N3155" s="64">
        <f t="shared" si="859"/>
        <v>241.03441101518581</v>
      </c>
      <c r="O3155" s="121"/>
      <c r="P3155" s="177">
        <v>2.9750000000000001</v>
      </c>
      <c r="Q3155" s="177">
        <v>29.07047422265353</v>
      </c>
      <c r="R3155" s="177">
        <v>29.07047422265353</v>
      </c>
      <c r="S3155" s="177">
        <v>0</v>
      </c>
      <c r="T3155" s="177">
        <v>0</v>
      </c>
      <c r="U3155" s="177">
        <v>29.07047422265353</v>
      </c>
      <c r="V3155" s="177">
        <v>29.07047422265353</v>
      </c>
      <c r="W3155" s="177">
        <v>0</v>
      </c>
      <c r="X3155" s="177">
        <v>0</v>
      </c>
      <c r="Y3155" s="177">
        <v>0</v>
      </c>
      <c r="Z3155" s="177">
        <v>0</v>
      </c>
      <c r="AA3155" s="177">
        <v>45.425221932855422</v>
      </c>
      <c r="AB3155" s="177">
        <v>43.471781450671905</v>
      </c>
      <c r="AC3155" s="177">
        <v>35.855510741044341</v>
      </c>
      <c r="AD3155" s="177">
        <v>0</v>
      </c>
      <c r="AE3155" s="177">
        <v>0</v>
      </c>
      <c r="AF3155" s="177">
        <v>11.302007927790868</v>
      </c>
      <c r="AG3155" s="177">
        <v>0</v>
      </c>
      <c r="AH3155" s="177">
        <v>0</v>
      </c>
      <c r="AI3155" s="177">
        <v>0</v>
      </c>
      <c r="AJ3155" s="177">
        <v>0</v>
      </c>
    </row>
    <row r="3156" spans="1:36" hidden="1" outlineLevel="1" x14ac:dyDescent="0.25">
      <c r="A3156" s="190">
        <f t="shared" si="856"/>
        <v>2026</v>
      </c>
      <c r="B3156" s="55">
        <f t="shared" si="857"/>
        <v>11</v>
      </c>
      <c r="C3156" s="55">
        <f t="shared" si="858"/>
        <v>21</v>
      </c>
      <c r="D3156" s="55">
        <f t="shared" si="854"/>
        <v>131</v>
      </c>
      <c r="F3156" s="63">
        <f t="shared" si="847"/>
        <v>46327.874999999949</v>
      </c>
      <c r="G3156" s="64">
        <f t="shared" si="855"/>
        <v>259.86915381721997</v>
      </c>
      <c r="H3156" s="64">
        <f t="shared" si="859"/>
        <v>0</v>
      </c>
      <c r="I3156" s="64">
        <f t="shared" si="859"/>
        <v>2.9750000000000001</v>
      </c>
      <c r="J3156" s="64">
        <f t="shared" si="859"/>
        <v>0</v>
      </c>
      <c r="K3156" s="64">
        <f t="shared" si="859"/>
        <v>0</v>
      </c>
      <c r="L3156" s="64">
        <f t="shared" si="859"/>
        <v>0</v>
      </c>
      <c r="M3156" s="64">
        <f t="shared" si="859"/>
        <v>11.511304370898106</v>
      </c>
      <c r="N3156" s="64">
        <f t="shared" si="859"/>
        <v>245.38284944632187</v>
      </c>
      <c r="O3156" s="121"/>
      <c r="P3156" s="177">
        <v>2.9750000000000001</v>
      </c>
      <c r="Q3156" s="177">
        <v>29.616640523185474</v>
      </c>
      <c r="R3156" s="177">
        <v>29.616640523185474</v>
      </c>
      <c r="S3156" s="177">
        <v>0</v>
      </c>
      <c r="T3156" s="177">
        <v>0</v>
      </c>
      <c r="U3156" s="177">
        <v>29.616640523185474</v>
      </c>
      <c r="V3156" s="177">
        <v>29.616640523185474</v>
      </c>
      <c r="W3156" s="177">
        <v>0</v>
      </c>
      <c r="X3156" s="177">
        <v>0</v>
      </c>
      <c r="Y3156" s="177">
        <v>0</v>
      </c>
      <c r="Z3156" s="177">
        <v>0</v>
      </c>
      <c r="AA3156" s="177">
        <v>45.696633022453867</v>
      </c>
      <c r="AB3156" s="177">
        <v>45.870677354352303</v>
      </c>
      <c r="AC3156" s="177">
        <v>35.348976976773812</v>
      </c>
      <c r="AD3156" s="177">
        <v>0</v>
      </c>
      <c r="AE3156" s="177">
        <v>0</v>
      </c>
      <c r="AF3156" s="177">
        <v>11.511304370898106</v>
      </c>
      <c r="AG3156" s="177">
        <v>0</v>
      </c>
      <c r="AH3156" s="177">
        <v>0</v>
      </c>
      <c r="AI3156" s="177">
        <v>0</v>
      </c>
      <c r="AJ3156" s="177">
        <v>0</v>
      </c>
    </row>
    <row r="3157" spans="1:36" hidden="1" outlineLevel="1" x14ac:dyDescent="0.25">
      <c r="A3157" s="190">
        <f t="shared" si="856"/>
        <v>2026</v>
      </c>
      <c r="B3157" s="55">
        <f t="shared" si="857"/>
        <v>11</v>
      </c>
      <c r="C3157" s="55">
        <f t="shared" si="858"/>
        <v>22</v>
      </c>
      <c r="D3157" s="55">
        <f t="shared" si="854"/>
        <v>131</v>
      </c>
      <c r="F3157" s="63">
        <f t="shared" si="847"/>
        <v>46327.916666666613</v>
      </c>
      <c r="G3157" s="64">
        <f t="shared" si="855"/>
        <v>264.0556782884197</v>
      </c>
      <c r="H3157" s="64">
        <f t="shared" si="859"/>
        <v>0</v>
      </c>
      <c r="I3157" s="64">
        <f t="shared" si="859"/>
        <v>2.9750000000000001</v>
      </c>
      <c r="J3157" s="64">
        <f t="shared" si="859"/>
        <v>0</v>
      </c>
      <c r="K3157" s="64">
        <f t="shared" si="859"/>
        <v>0</v>
      </c>
      <c r="L3157" s="64">
        <f t="shared" si="859"/>
        <v>0</v>
      </c>
      <c r="M3157" s="64">
        <f t="shared" si="859"/>
        <v>12.348490143327062</v>
      </c>
      <c r="N3157" s="64">
        <f t="shared" si="859"/>
        <v>248.73218814509266</v>
      </c>
      <c r="O3157" s="121"/>
      <c r="P3157" s="177">
        <v>2.9750000000000001</v>
      </c>
      <c r="Q3157" s="177">
        <v>30.616227903404344</v>
      </c>
      <c r="R3157" s="177">
        <v>30.616227903404344</v>
      </c>
      <c r="S3157" s="177">
        <v>0</v>
      </c>
      <c r="T3157" s="177">
        <v>0</v>
      </c>
      <c r="U3157" s="177">
        <v>30.616227903404344</v>
      </c>
      <c r="V3157" s="177">
        <v>30.616227903404344</v>
      </c>
      <c r="W3157" s="177">
        <v>0</v>
      </c>
      <c r="X3157" s="177">
        <v>0</v>
      </c>
      <c r="Y3157" s="177">
        <v>0</v>
      </c>
      <c r="Z3157" s="177">
        <v>0</v>
      </c>
      <c r="AA3157" s="177">
        <v>43.539110703407829</v>
      </c>
      <c r="AB3157" s="177">
        <v>46.472836896184987</v>
      </c>
      <c r="AC3157" s="177">
        <v>36.255328931882467</v>
      </c>
      <c r="AD3157" s="177">
        <v>0</v>
      </c>
      <c r="AE3157" s="177">
        <v>0</v>
      </c>
      <c r="AF3157" s="177">
        <v>12.348490143327062</v>
      </c>
      <c r="AG3157" s="177">
        <v>0</v>
      </c>
      <c r="AH3157" s="177">
        <v>0</v>
      </c>
      <c r="AI3157" s="177">
        <v>0</v>
      </c>
      <c r="AJ3157" s="177">
        <v>0</v>
      </c>
    </row>
    <row r="3158" spans="1:36" hidden="1" outlineLevel="1" x14ac:dyDescent="0.25">
      <c r="A3158" s="190">
        <f t="shared" si="856"/>
        <v>2026</v>
      </c>
      <c r="B3158" s="55">
        <f t="shared" si="857"/>
        <v>11</v>
      </c>
      <c r="C3158" s="55">
        <f t="shared" si="858"/>
        <v>23</v>
      </c>
      <c r="D3158" s="55">
        <f t="shared" si="854"/>
        <v>131</v>
      </c>
      <c r="F3158" s="63">
        <f t="shared" si="847"/>
        <v>46327.958333333278</v>
      </c>
      <c r="G3158" s="64">
        <f t="shared" si="855"/>
        <v>268.14387836856656</v>
      </c>
      <c r="H3158" s="64">
        <f t="shared" si="859"/>
        <v>0</v>
      </c>
      <c r="I3158" s="64">
        <f t="shared" si="859"/>
        <v>2.9750000000000001</v>
      </c>
      <c r="J3158" s="64">
        <f t="shared" si="859"/>
        <v>0</v>
      </c>
      <c r="K3158" s="64">
        <f t="shared" si="859"/>
        <v>0</v>
      </c>
      <c r="L3158" s="64">
        <f t="shared" si="859"/>
        <v>0</v>
      </c>
      <c r="M3158" s="64">
        <f t="shared" si="859"/>
        <v>12.767083029541535</v>
      </c>
      <c r="N3158" s="64">
        <f t="shared" si="859"/>
        <v>252.40179533902503</v>
      </c>
      <c r="O3158" s="121"/>
      <c r="P3158" s="177">
        <v>2.9750000000000001</v>
      </c>
      <c r="Q3158" s="177">
        <v>31.749780602621598</v>
      </c>
      <c r="R3158" s="177">
        <v>31.749780602621598</v>
      </c>
      <c r="S3158" s="177">
        <v>0</v>
      </c>
      <c r="T3158" s="177">
        <v>0</v>
      </c>
      <c r="U3158" s="177">
        <v>31.749780602621598</v>
      </c>
      <c r="V3158" s="177">
        <v>31.749780602621598</v>
      </c>
      <c r="W3158" s="177">
        <v>0</v>
      </c>
      <c r="X3158" s="177">
        <v>0</v>
      </c>
      <c r="Y3158" s="177">
        <v>0</v>
      </c>
      <c r="Z3158" s="177">
        <v>0</v>
      </c>
      <c r="AA3158" s="177">
        <v>42.121410494695667</v>
      </c>
      <c r="AB3158" s="177">
        <v>46.103169457326985</v>
      </c>
      <c r="AC3158" s="177">
        <v>37.178092976515956</v>
      </c>
      <c r="AD3158" s="177">
        <v>0</v>
      </c>
      <c r="AE3158" s="177">
        <v>0</v>
      </c>
      <c r="AF3158" s="177">
        <v>12.767083029541535</v>
      </c>
      <c r="AG3158" s="177">
        <v>0</v>
      </c>
      <c r="AH3158" s="177">
        <v>0</v>
      </c>
      <c r="AI3158" s="177">
        <v>0</v>
      </c>
      <c r="AJ3158" s="177">
        <v>0</v>
      </c>
    </row>
    <row r="3159" spans="1:36" hidden="1" outlineLevel="1" x14ac:dyDescent="0.25">
      <c r="A3159" s="190">
        <f t="shared" si="856"/>
        <v>2026</v>
      </c>
      <c r="B3159" s="55">
        <f t="shared" si="857"/>
        <v>12</v>
      </c>
      <c r="C3159" s="55">
        <f t="shared" si="858"/>
        <v>0</v>
      </c>
      <c r="D3159" s="55">
        <f t="shared" si="854"/>
        <v>132</v>
      </c>
      <c r="F3159" s="63">
        <f t="shared" ref="F3159" si="860">EDATE(F3135,1)</f>
        <v>46357</v>
      </c>
      <c r="G3159" s="64">
        <f t="shared" si="855"/>
        <v>327.97427724973636</v>
      </c>
      <c r="H3159" s="64">
        <f t="shared" si="859"/>
        <v>0</v>
      </c>
      <c r="I3159" s="64">
        <f t="shared" si="859"/>
        <v>2.9750000000000001</v>
      </c>
      <c r="J3159" s="64">
        <f t="shared" si="859"/>
        <v>0</v>
      </c>
      <c r="K3159" s="64">
        <f t="shared" si="859"/>
        <v>0</v>
      </c>
      <c r="L3159" s="64">
        <f t="shared" si="859"/>
        <v>0</v>
      </c>
      <c r="M3159" s="64">
        <f t="shared" si="859"/>
        <v>10.857768319498998</v>
      </c>
      <c r="N3159" s="64">
        <f t="shared" si="859"/>
        <v>314.14150893023736</v>
      </c>
      <c r="O3159" s="121"/>
      <c r="P3159" s="177">
        <v>2.9750000000000001</v>
      </c>
      <c r="Q3159" s="177">
        <v>43.105917643870868</v>
      </c>
      <c r="R3159" s="177">
        <v>43.105917643870868</v>
      </c>
      <c r="S3159" s="177">
        <v>0</v>
      </c>
      <c r="T3159" s="177">
        <v>0</v>
      </c>
      <c r="U3159" s="177">
        <v>43.105917643870868</v>
      </c>
      <c r="V3159" s="177">
        <v>43.105917643870868</v>
      </c>
      <c r="W3159" s="177">
        <v>0</v>
      </c>
      <c r="X3159" s="177">
        <v>0</v>
      </c>
      <c r="Y3159" s="177">
        <v>0</v>
      </c>
      <c r="Z3159" s="177">
        <v>0</v>
      </c>
      <c r="AA3159" s="177">
        <v>48.653594416754189</v>
      </c>
      <c r="AB3159" s="177">
        <v>49.927221029803604</v>
      </c>
      <c r="AC3159" s="177">
        <v>43.137022908196144</v>
      </c>
      <c r="AD3159" s="177">
        <v>0</v>
      </c>
      <c r="AE3159" s="177">
        <v>0</v>
      </c>
      <c r="AF3159" s="177">
        <v>10.857768319498998</v>
      </c>
      <c r="AG3159" s="177">
        <v>0</v>
      </c>
      <c r="AH3159" s="177">
        <v>0</v>
      </c>
      <c r="AI3159" s="177">
        <v>0</v>
      </c>
      <c r="AJ3159" s="177">
        <v>0</v>
      </c>
    </row>
    <row r="3160" spans="1:36" hidden="1" outlineLevel="1" x14ac:dyDescent="0.25">
      <c r="A3160" s="190">
        <f t="shared" si="856"/>
        <v>2026</v>
      </c>
      <c r="B3160" s="55">
        <f t="shared" si="857"/>
        <v>12</v>
      </c>
      <c r="C3160" s="55">
        <f t="shared" si="858"/>
        <v>1</v>
      </c>
      <c r="D3160" s="55">
        <f t="shared" si="854"/>
        <v>132</v>
      </c>
      <c r="F3160" s="63">
        <f t="shared" ref="F3160" si="861">F3159+1/24</f>
        <v>46357.041666666664</v>
      </c>
      <c r="G3160" s="64">
        <f t="shared" si="855"/>
        <v>331.26590178271078</v>
      </c>
      <c r="H3160" s="64">
        <f t="shared" si="859"/>
        <v>0</v>
      </c>
      <c r="I3160" s="64">
        <f t="shared" si="859"/>
        <v>2.9750000000000001</v>
      </c>
      <c r="J3160" s="64">
        <f t="shared" si="859"/>
        <v>0</v>
      </c>
      <c r="K3160" s="64">
        <f t="shared" si="859"/>
        <v>0</v>
      </c>
      <c r="L3160" s="64">
        <f t="shared" si="859"/>
        <v>0</v>
      </c>
      <c r="M3160" s="64">
        <f t="shared" si="859"/>
        <v>10.397693390706664</v>
      </c>
      <c r="N3160" s="64">
        <f t="shared" si="859"/>
        <v>317.89320839200411</v>
      </c>
      <c r="O3160" s="121"/>
      <c r="P3160" s="177">
        <v>2.9750000000000001</v>
      </c>
      <c r="Q3160" s="177">
        <v>43.713914091632859</v>
      </c>
      <c r="R3160" s="177">
        <v>43.713914091632859</v>
      </c>
      <c r="S3160" s="177">
        <v>0</v>
      </c>
      <c r="T3160" s="177">
        <v>0</v>
      </c>
      <c r="U3160" s="177">
        <v>43.713914091632859</v>
      </c>
      <c r="V3160" s="177">
        <v>43.713914091632859</v>
      </c>
      <c r="W3160" s="177">
        <v>0</v>
      </c>
      <c r="X3160" s="177">
        <v>0</v>
      </c>
      <c r="Y3160" s="177">
        <v>0</v>
      </c>
      <c r="Z3160" s="177">
        <v>0</v>
      </c>
      <c r="AA3160" s="177">
        <v>49.198016511784665</v>
      </c>
      <c r="AB3160" s="177">
        <v>50.485940767049804</v>
      </c>
      <c r="AC3160" s="177">
        <v>43.353594746638258</v>
      </c>
      <c r="AD3160" s="177">
        <v>0</v>
      </c>
      <c r="AE3160" s="177">
        <v>0</v>
      </c>
      <c r="AF3160" s="177">
        <v>10.397693390706664</v>
      </c>
      <c r="AG3160" s="177">
        <v>0</v>
      </c>
      <c r="AH3160" s="177">
        <v>0</v>
      </c>
      <c r="AI3160" s="177">
        <v>0</v>
      </c>
      <c r="AJ3160" s="177">
        <v>0</v>
      </c>
    </row>
    <row r="3161" spans="1:36" hidden="1" outlineLevel="1" x14ac:dyDescent="0.25">
      <c r="A3161" s="190">
        <f t="shared" si="856"/>
        <v>2026</v>
      </c>
      <c r="B3161" s="55">
        <f t="shared" si="857"/>
        <v>12</v>
      </c>
      <c r="C3161" s="55">
        <f t="shared" si="858"/>
        <v>2</v>
      </c>
      <c r="D3161" s="55">
        <f t="shared" si="854"/>
        <v>132</v>
      </c>
      <c r="F3161" s="63">
        <f t="shared" si="847"/>
        <v>46357.083333333328</v>
      </c>
      <c r="G3161" s="64">
        <f t="shared" si="855"/>
        <v>331.74175755198007</v>
      </c>
      <c r="H3161" s="64">
        <f t="shared" si="859"/>
        <v>0</v>
      </c>
      <c r="I3161" s="64">
        <f t="shared" si="859"/>
        <v>2.9750000000000001</v>
      </c>
      <c r="J3161" s="64">
        <f t="shared" si="859"/>
        <v>0</v>
      </c>
      <c r="K3161" s="64">
        <f t="shared" si="859"/>
        <v>0</v>
      </c>
      <c r="L3161" s="64">
        <f t="shared" si="859"/>
        <v>0</v>
      </c>
      <c r="M3161" s="64">
        <f t="shared" si="859"/>
        <v>10.581723362223595</v>
      </c>
      <c r="N3161" s="64">
        <f t="shared" si="859"/>
        <v>318.18503418975649</v>
      </c>
      <c r="O3161" s="121"/>
      <c r="P3161" s="177">
        <v>2.9750000000000001</v>
      </c>
      <c r="Q3161" s="177">
        <v>43.744829165247864</v>
      </c>
      <c r="R3161" s="177">
        <v>43.744829165247864</v>
      </c>
      <c r="S3161" s="177">
        <v>0</v>
      </c>
      <c r="T3161" s="177">
        <v>0</v>
      </c>
      <c r="U3161" s="177">
        <v>43.744829165247864</v>
      </c>
      <c r="V3161" s="177">
        <v>43.744829165247864</v>
      </c>
      <c r="W3161" s="177">
        <v>0</v>
      </c>
      <c r="X3161" s="177">
        <v>0</v>
      </c>
      <c r="Y3161" s="177">
        <v>0</v>
      </c>
      <c r="Z3161" s="177">
        <v>0</v>
      </c>
      <c r="AA3161" s="177">
        <v>49.581538397085509</v>
      </c>
      <c r="AB3161" s="177">
        <v>50.126928209279313</v>
      </c>
      <c r="AC3161" s="177">
        <v>43.49725092240022</v>
      </c>
      <c r="AD3161" s="177">
        <v>0</v>
      </c>
      <c r="AE3161" s="177">
        <v>0</v>
      </c>
      <c r="AF3161" s="177">
        <v>10.581723362223595</v>
      </c>
      <c r="AG3161" s="177">
        <v>0</v>
      </c>
      <c r="AH3161" s="177">
        <v>0</v>
      </c>
      <c r="AI3161" s="177">
        <v>0</v>
      </c>
      <c r="AJ3161" s="177">
        <v>0</v>
      </c>
    </row>
    <row r="3162" spans="1:36" hidden="1" outlineLevel="1" x14ac:dyDescent="0.25">
      <c r="A3162" s="190">
        <f t="shared" si="856"/>
        <v>2026</v>
      </c>
      <c r="B3162" s="55">
        <f t="shared" si="857"/>
        <v>12</v>
      </c>
      <c r="C3162" s="55">
        <f t="shared" si="858"/>
        <v>3</v>
      </c>
      <c r="D3162" s="55">
        <f t="shared" si="854"/>
        <v>132</v>
      </c>
      <c r="F3162" s="63">
        <f t="shared" si="847"/>
        <v>46357.124999999993</v>
      </c>
      <c r="G3162" s="64">
        <f t="shared" si="855"/>
        <v>338.94913993380862</v>
      </c>
      <c r="H3162" s="64">
        <f t="shared" si="859"/>
        <v>0</v>
      </c>
      <c r="I3162" s="64">
        <f t="shared" si="859"/>
        <v>2.9750000000000001</v>
      </c>
      <c r="J3162" s="64">
        <f t="shared" si="859"/>
        <v>0</v>
      </c>
      <c r="K3162" s="64">
        <f t="shared" si="859"/>
        <v>0</v>
      </c>
      <c r="L3162" s="64">
        <f t="shared" si="859"/>
        <v>0</v>
      </c>
      <c r="M3162" s="64">
        <f t="shared" si="859"/>
        <v>10.305678404948196</v>
      </c>
      <c r="N3162" s="64">
        <f t="shared" si="859"/>
        <v>325.6684615288604</v>
      </c>
      <c r="O3162" s="121"/>
      <c r="P3162" s="177">
        <v>2.9750000000000001</v>
      </c>
      <c r="Q3162" s="177">
        <v>45.424548164997077</v>
      </c>
      <c r="R3162" s="177">
        <v>45.424548164997077</v>
      </c>
      <c r="S3162" s="177">
        <v>0</v>
      </c>
      <c r="T3162" s="177">
        <v>0</v>
      </c>
      <c r="U3162" s="177">
        <v>45.424548164997077</v>
      </c>
      <c r="V3162" s="177">
        <v>45.424548164997077</v>
      </c>
      <c r="W3162" s="177">
        <v>0</v>
      </c>
      <c r="X3162" s="177">
        <v>0</v>
      </c>
      <c r="Y3162" s="177">
        <v>0</v>
      </c>
      <c r="Z3162" s="177">
        <v>0</v>
      </c>
      <c r="AA3162" s="177">
        <v>49.50307192680836</v>
      </c>
      <c r="AB3162" s="177">
        <v>50.715477202834037</v>
      </c>
      <c r="AC3162" s="177">
        <v>43.751719739229728</v>
      </c>
      <c r="AD3162" s="177">
        <v>0</v>
      </c>
      <c r="AE3162" s="177">
        <v>0</v>
      </c>
      <c r="AF3162" s="177">
        <v>10.305678404948196</v>
      </c>
      <c r="AG3162" s="177">
        <v>0</v>
      </c>
      <c r="AH3162" s="177">
        <v>0</v>
      </c>
      <c r="AI3162" s="177">
        <v>0</v>
      </c>
      <c r="AJ3162" s="177">
        <v>0</v>
      </c>
    </row>
    <row r="3163" spans="1:36" hidden="1" outlineLevel="1" x14ac:dyDescent="0.25">
      <c r="A3163" s="190">
        <f t="shared" si="856"/>
        <v>2026</v>
      </c>
      <c r="B3163" s="55">
        <f t="shared" si="857"/>
        <v>12</v>
      </c>
      <c r="C3163" s="55">
        <f t="shared" si="858"/>
        <v>4</v>
      </c>
      <c r="D3163" s="55">
        <f t="shared" si="854"/>
        <v>132</v>
      </c>
      <c r="F3163" s="63">
        <f t="shared" si="847"/>
        <v>46357.166666666657</v>
      </c>
      <c r="G3163" s="64">
        <f t="shared" si="855"/>
        <v>343.46770069316824</v>
      </c>
      <c r="H3163" s="64">
        <f t="shared" si="859"/>
        <v>0</v>
      </c>
      <c r="I3163" s="64">
        <f t="shared" si="859"/>
        <v>2.9750000000000001</v>
      </c>
      <c r="J3163" s="64">
        <f t="shared" si="859"/>
        <v>0</v>
      </c>
      <c r="K3163" s="64">
        <f t="shared" si="859"/>
        <v>0</v>
      </c>
      <c r="L3163" s="64">
        <f t="shared" si="859"/>
        <v>0</v>
      </c>
      <c r="M3163" s="64">
        <f t="shared" si="859"/>
        <v>9.8456034761558673</v>
      </c>
      <c r="N3163" s="64">
        <f t="shared" si="859"/>
        <v>330.6470972170124</v>
      </c>
      <c r="O3163" s="121"/>
      <c r="P3163" s="177">
        <v>2.9750000000000001</v>
      </c>
      <c r="Q3163" s="177">
        <v>46.661151109597725</v>
      </c>
      <c r="R3163" s="177">
        <v>46.661151109597725</v>
      </c>
      <c r="S3163" s="177">
        <v>0</v>
      </c>
      <c r="T3163" s="177">
        <v>0</v>
      </c>
      <c r="U3163" s="177">
        <v>46.661151109597725</v>
      </c>
      <c r="V3163" s="177">
        <v>46.661151109597725</v>
      </c>
      <c r="W3163" s="177">
        <v>0</v>
      </c>
      <c r="X3163" s="177">
        <v>0</v>
      </c>
      <c r="Y3163" s="177">
        <v>0</v>
      </c>
      <c r="Z3163" s="177">
        <v>0</v>
      </c>
      <c r="AA3163" s="177">
        <v>50.534201029506292</v>
      </c>
      <c r="AB3163" s="177">
        <v>51.19784563563794</v>
      </c>
      <c r="AC3163" s="177">
        <v>42.270446113477298</v>
      </c>
      <c r="AD3163" s="177">
        <v>0</v>
      </c>
      <c r="AE3163" s="177">
        <v>0</v>
      </c>
      <c r="AF3163" s="177">
        <v>9.8456034761558673</v>
      </c>
      <c r="AG3163" s="177">
        <v>0</v>
      </c>
      <c r="AH3163" s="177">
        <v>0</v>
      </c>
      <c r="AI3163" s="177">
        <v>0</v>
      </c>
      <c r="AJ3163" s="177">
        <v>0</v>
      </c>
    </row>
    <row r="3164" spans="1:36" hidden="1" outlineLevel="1" x14ac:dyDescent="0.25">
      <c r="A3164" s="190">
        <f t="shared" si="856"/>
        <v>2026</v>
      </c>
      <c r="B3164" s="55">
        <f t="shared" si="857"/>
        <v>12</v>
      </c>
      <c r="C3164" s="55">
        <f t="shared" si="858"/>
        <v>5</v>
      </c>
      <c r="D3164" s="55">
        <f t="shared" si="854"/>
        <v>132</v>
      </c>
      <c r="F3164" s="63">
        <f t="shared" si="847"/>
        <v>46357.208333333321</v>
      </c>
      <c r="G3164" s="64">
        <f t="shared" si="855"/>
        <v>341.60998761743616</v>
      </c>
      <c r="H3164" s="64">
        <f t="shared" si="859"/>
        <v>0</v>
      </c>
      <c r="I3164" s="64">
        <f t="shared" si="859"/>
        <v>2.9750000000000001</v>
      </c>
      <c r="J3164" s="64">
        <f t="shared" si="859"/>
        <v>0</v>
      </c>
      <c r="K3164" s="64">
        <f t="shared" si="859"/>
        <v>0</v>
      </c>
      <c r="L3164" s="64">
        <f t="shared" si="859"/>
        <v>0</v>
      </c>
      <c r="M3164" s="64">
        <f t="shared" si="859"/>
        <v>9.9376184619143366</v>
      </c>
      <c r="N3164" s="64">
        <f t="shared" si="859"/>
        <v>328.69736915552181</v>
      </c>
      <c r="O3164" s="121"/>
      <c r="P3164" s="177">
        <v>2.9750000000000001</v>
      </c>
      <c r="Q3164" s="177">
        <v>45.919189342837342</v>
      </c>
      <c r="R3164" s="177">
        <v>45.919189342837342</v>
      </c>
      <c r="S3164" s="177">
        <v>0</v>
      </c>
      <c r="T3164" s="177">
        <v>0</v>
      </c>
      <c r="U3164" s="177">
        <v>45.919189342837342</v>
      </c>
      <c r="V3164" s="177">
        <v>45.919189342837342</v>
      </c>
      <c r="W3164" s="177">
        <v>0</v>
      </c>
      <c r="X3164" s="177">
        <v>0</v>
      </c>
      <c r="Y3164" s="177">
        <v>0</v>
      </c>
      <c r="Z3164" s="177">
        <v>0</v>
      </c>
      <c r="AA3164" s="177">
        <v>50.666365718475973</v>
      </c>
      <c r="AB3164" s="177">
        <v>51.417585377363153</v>
      </c>
      <c r="AC3164" s="177">
        <v>42.936660688333326</v>
      </c>
      <c r="AD3164" s="177">
        <v>0</v>
      </c>
      <c r="AE3164" s="177">
        <v>0</v>
      </c>
      <c r="AF3164" s="177">
        <v>9.9376184619143366</v>
      </c>
      <c r="AG3164" s="177">
        <v>0</v>
      </c>
      <c r="AH3164" s="177">
        <v>0</v>
      </c>
      <c r="AI3164" s="177">
        <v>0</v>
      </c>
      <c r="AJ3164" s="177">
        <v>0</v>
      </c>
    </row>
    <row r="3165" spans="1:36" hidden="1" outlineLevel="1" x14ac:dyDescent="0.25">
      <c r="A3165" s="190">
        <f t="shared" si="856"/>
        <v>2026</v>
      </c>
      <c r="B3165" s="55">
        <f t="shared" si="857"/>
        <v>12</v>
      </c>
      <c r="C3165" s="55">
        <f t="shared" si="858"/>
        <v>6</v>
      </c>
      <c r="D3165" s="55">
        <f t="shared" si="854"/>
        <v>132</v>
      </c>
      <c r="F3165" s="63">
        <f t="shared" si="847"/>
        <v>46357.249999999985</v>
      </c>
      <c r="G3165" s="64">
        <f t="shared" si="855"/>
        <v>340.77464525303424</v>
      </c>
      <c r="H3165" s="64">
        <f t="shared" ref="H3165:N3174" si="862">SUMIF($P$6:$AK$6,H$6,$P3165:$AK3165)</f>
        <v>3.4085912298913779E-2</v>
      </c>
      <c r="I3165" s="64">
        <f t="shared" si="862"/>
        <v>3.0378680387112151</v>
      </c>
      <c r="J3165" s="64">
        <f t="shared" si="862"/>
        <v>2.4923143051261532E-2</v>
      </c>
      <c r="K3165" s="64">
        <f t="shared" si="862"/>
        <v>0</v>
      </c>
      <c r="L3165" s="64">
        <f t="shared" si="862"/>
        <v>0</v>
      </c>
      <c r="M3165" s="64">
        <f t="shared" si="862"/>
        <v>9.9376184619143366</v>
      </c>
      <c r="N3165" s="64">
        <f t="shared" si="862"/>
        <v>327.74014969705848</v>
      </c>
      <c r="O3165" s="121"/>
      <c r="P3165" s="177">
        <v>2.9750000000000001</v>
      </c>
      <c r="Q3165" s="177">
        <v>45.69247880299389</v>
      </c>
      <c r="R3165" s="177">
        <v>45.69247880299389</v>
      </c>
      <c r="S3165" s="177">
        <v>0</v>
      </c>
      <c r="T3165" s="177">
        <v>6.2868038711215268E-2</v>
      </c>
      <c r="U3165" s="177">
        <v>45.69247880299389</v>
      </c>
      <c r="V3165" s="177">
        <v>45.69247880299389</v>
      </c>
      <c r="W3165" s="177">
        <v>0</v>
      </c>
      <c r="X3165" s="177">
        <v>0</v>
      </c>
      <c r="Y3165" s="177">
        <v>0</v>
      </c>
      <c r="Z3165" s="177">
        <v>0</v>
      </c>
      <c r="AA3165" s="177">
        <v>50.45707526504242</v>
      </c>
      <c r="AB3165" s="177">
        <v>51.158885986129675</v>
      </c>
      <c r="AC3165" s="177">
        <v>43.35427323391081</v>
      </c>
      <c r="AD3165" s="177">
        <v>3.4085912298913779E-2</v>
      </c>
      <c r="AE3165" s="177">
        <v>0</v>
      </c>
      <c r="AF3165" s="177">
        <v>9.9376184619143366</v>
      </c>
      <c r="AG3165" s="177">
        <v>8.3077143504205111E-3</v>
      </c>
      <c r="AH3165" s="177">
        <v>8.3077143504205111E-3</v>
      </c>
      <c r="AI3165" s="177">
        <v>8.3077143504205111E-3</v>
      </c>
      <c r="AJ3165" s="177">
        <v>0</v>
      </c>
    </row>
    <row r="3166" spans="1:36" hidden="1" outlineLevel="1" x14ac:dyDescent="0.25">
      <c r="A3166" s="190">
        <f t="shared" si="856"/>
        <v>2026</v>
      </c>
      <c r="B3166" s="55">
        <f t="shared" si="857"/>
        <v>12</v>
      </c>
      <c r="C3166" s="55">
        <f t="shared" si="858"/>
        <v>7</v>
      </c>
      <c r="D3166" s="55">
        <f t="shared" si="854"/>
        <v>132</v>
      </c>
      <c r="F3166" s="63">
        <f t="shared" si="847"/>
        <v>46357.29166666665</v>
      </c>
      <c r="G3166" s="64">
        <f t="shared" si="855"/>
        <v>447.59757685243397</v>
      </c>
      <c r="H3166" s="64">
        <f t="shared" si="862"/>
        <v>20.23788308640032</v>
      </c>
      <c r="I3166" s="64">
        <f t="shared" si="862"/>
        <v>15.610046307503461</v>
      </c>
      <c r="J3166" s="64">
        <f t="shared" si="862"/>
        <v>76.539316387373901</v>
      </c>
      <c r="K3166" s="64">
        <f t="shared" si="862"/>
        <v>0</v>
      </c>
      <c r="L3166" s="64">
        <f t="shared" si="862"/>
        <v>0</v>
      </c>
      <c r="M3166" s="64">
        <f t="shared" si="862"/>
        <v>10.48970837646513</v>
      </c>
      <c r="N3166" s="64">
        <f t="shared" si="862"/>
        <v>324.72062269469114</v>
      </c>
      <c r="O3166" s="121"/>
      <c r="P3166" s="177">
        <v>2.9750000000000001</v>
      </c>
      <c r="Q3166" s="177">
        <v>45.053567281616878</v>
      </c>
      <c r="R3166" s="177">
        <v>45.053567281616878</v>
      </c>
      <c r="S3166" s="177">
        <v>5.4522536723498796</v>
      </c>
      <c r="T3166" s="177">
        <v>6.9635582942317704</v>
      </c>
      <c r="U3166" s="177">
        <v>45.053567281616878</v>
      </c>
      <c r="V3166" s="177">
        <v>45.053567281616878</v>
      </c>
      <c r="W3166" s="177">
        <v>0</v>
      </c>
      <c r="X3166" s="177">
        <v>0.12459022976040347</v>
      </c>
      <c r="Y3166" s="177">
        <v>0</v>
      </c>
      <c r="Z3166" s="177">
        <v>0</v>
      </c>
      <c r="AA3166" s="177">
        <v>50.860587349067558</v>
      </c>
      <c r="AB3166" s="177">
        <v>50.562630239560619</v>
      </c>
      <c r="AC3166" s="177">
        <v>43.083135979595468</v>
      </c>
      <c r="AD3166" s="177">
        <v>20.23788308640032</v>
      </c>
      <c r="AE3166" s="177">
        <v>9.4644111161407168E-2</v>
      </c>
      <c r="AF3166" s="177">
        <v>10.48970837646513</v>
      </c>
      <c r="AG3166" s="177">
        <v>25.513105462457965</v>
      </c>
      <c r="AH3166" s="177">
        <v>25.513105462457965</v>
      </c>
      <c r="AI3166" s="177">
        <v>25.513105462457965</v>
      </c>
      <c r="AJ3166" s="177">
        <v>0</v>
      </c>
    </row>
    <row r="3167" spans="1:36" hidden="1" outlineLevel="1" x14ac:dyDescent="0.25">
      <c r="A3167" s="190">
        <f t="shared" si="856"/>
        <v>2026</v>
      </c>
      <c r="B3167" s="55">
        <f t="shared" si="857"/>
        <v>12</v>
      </c>
      <c r="C3167" s="55">
        <f t="shared" si="858"/>
        <v>8</v>
      </c>
      <c r="D3167" s="55">
        <f t="shared" si="854"/>
        <v>132</v>
      </c>
      <c r="F3167" s="63">
        <f t="shared" si="847"/>
        <v>46357.333333333314</v>
      </c>
      <c r="G3167" s="64">
        <f t="shared" si="855"/>
        <v>593.19206435377328</v>
      </c>
      <c r="H3167" s="64">
        <f t="shared" si="862"/>
        <v>42.615462429439383</v>
      </c>
      <c r="I3167" s="64">
        <f t="shared" si="862"/>
        <v>64.581476780730483</v>
      </c>
      <c r="J3167" s="64">
        <f t="shared" si="862"/>
        <v>144.60568161455149</v>
      </c>
      <c r="K3167" s="64">
        <f t="shared" si="862"/>
        <v>0</v>
      </c>
      <c r="L3167" s="64">
        <f t="shared" si="862"/>
        <v>0</v>
      </c>
      <c r="M3167" s="64">
        <f t="shared" si="862"/>
        <v>10.857768319498998</v>
      </c>
      <c r="N3167" s="64">
        <f t="shared" si="862"/>
        <v>330.53167520955287</v>
      </c>
      <c r="O3167" s="121"/>
      <c r="P3167" s="177">
        <v>2.9750000000000001</v>
      </c>
      <c r="Q3167" s="177">
        <v>47.155792287437983</v>
      </c>
      <c r="R3167" s="177">
        <v>47.155792287437983</v>
      </c>
      <c r="S3167" s="177">
        <v>14.794406926751678</v>
      </c>
      <c r="T3167" s="177">
        <v>14.489484892715977</v>
      </c>
      <c r="U3167" s="177">
        <v>47.155792287437983</v>
      </c>
      <c r="V3167" s="177">
        <v>47.155792287437983</v>
      </c>
      <c r="W3167" s="177">
        <v>1.4725306235239912</v>
      </c>
      <c r="X3167" s="177">
        <v>9.1363079936987077</v>
      </c>
      <c r="Y3167" s="177">
        <v>5.9592000000000001</v>
      </c>
      <c r="Z3167" s="177">
        <v>0</v>
      </c>
      <c r="AA3167" s="177">
        <v>50.658263085649359</v>
      </c>
      <c r="AB3167" s="177">
        <v>49.155738368456774</v>
      </c>
      <c r="AC3167" s="177">
        <v>42.094504605694823</v>
      </c>
      <c r="AD3167" s="177">
        <v>42.615462429439383</v>
      </c>
      <c r="AE3167" s="177">
        <v>8.3625184176919056</v>
      </c>
      <c r="AF3167" s="177">
        <v>10.857768319498998</v>
      </c>
      <c r="AG3167" s="177">
        <v>48.201893871517157</v>
      </c>
      <c r="AH3167" s="177">
        <v>48.201893871517157</v>
      </c>
      <c r="AI3167" s="177">
        <v>48.201893871517157</v>
      </c>
      <c r="AJ3167" s="177">
        <v>7.3920279263482227</v>
      </c>
    </row>
    <row r="3168" spans="1:36" hidden="1" outlineLevel="1" x14ac:dyDescent="0.25">
      <c r="A3168" s="190">
        <f t="shared" si="856"/>
        <v>2026</v>
      </c>
      <c r="B3168" s="55">
        <f t="shared" si="857"/>
        <v>12</v>
      </c>
      <c r="C3168" s="55">
        <f t="shared" si="858"/>
        <v>9</v>
      </c>
      <c r="D3168" s="55">
        <f t="shared" si="854"/>
        <v>132</v>
      </c>
      <c r="F3168" s="63">
        <f t="shared" si="847"/>
        <v>46357.374999999978</v>
      </c>
      <c r="G3168" s="64">
        <f t="shared" si="855"/>
        <v>633.84403124333699</v>
      </c>
      <c r="H3168" s="64">
        <f t="shared" si="862"/>
        <v>39.443142281024109</v>
      </c>
      <c r="I3168" s="64">
        <f t="shared" si="862"/>
        <v>101.33019523241282</v>
      </c>
      <c r="J3168" s="64">
        <f t="shared" si="862"/>
        <v>137.87137334927974</v>
      </c>
      <c r="K3168" s="64">
        <f t="shared" si="862"/>
        <v>0</v>
      </c>
      <c r="L3168" s="64">
        <f t="shared" si="862"/>
        <v>0</v>
      </c>
      <c r="M3168" s="64">
        <f t="shared" si="862"/>
        <v>9.6615735046389375</v>
      </c>
      <c r="N3168" s="64">
        <f t="shared" si="862"/>
        <v>345.53774687598133</v>
      </c>
      <c r="O3168" s="121"/>
      <c r="P3168" s="177">
        <v>2.9750000000000001</v>
      </c>
      <c r="Q3168" s="177">
        <v>50.381264967938016</v>
      </c>
      <c r="R3168" s="177">
        <v>50.381264967938016</v>
      </c>
      <c r="S3168" s="177">
        <v>17.347474214495954</v>
      </c>
      <c r="T3168" s="177">
        <v>13.710465904214074</v>
      </c>
      <c r="U3168" s="177">
        <v>50.381264967938016</v>
      </c>
      <c r="V3168" s="177">
        <v>50.381264967938016</v>
      </c>
      <c r="W3168" s="177">
        <v>3.2153473593247055</v>
      </c>
      <c r="X3168" s="177">
        <v>15.973051439808303</v>
      </c>
      <c r="Y3168" s="177">
        <v>13.904800000000002</v>
      </c>
      <c r="Z3168" s="177">
        <v>0</v>
      </c>
      <c r="AA3168" s="177">
        <v>50.759890992389572</v>
      </c>
      <c r="AB3168" s="177">
        <v>48.638994067506118</v>
      </c>
      <c r="AC3168" s="177">
        <v>44.613801944333524</v>
      </c>
      <c r="AD3168" s="177">
        <v>39.443142281024109</v>
      </c>
      <c r="AE3168" s="177">
        <v>15.316493962258811</v>
      </c>
      <c r="AF3168" s="177">
        <v>9.6615735046389375</v>
      </c>
      <c r="AG3168" s="177">
        <v>45.95712444975991</v>
      </c>
      <c r="AH3168" s="177">
        <v>45.95712444975991</v>
      </c>
      <c r="AI3168" s="177">
        <v>45.95712444975991</v>
      </c>
      <c r="AJ3168" s="177">
        <v>18.887562352310969</v>
      </c>
    </row>
    <row r="3169" spans="1:36" hidden="1" outlineLevel="1" x14ac:dyDescent="0.25">
      <c r="A3169" s="190">
        <f t="shared" si="856"/>
        <v>2026</v>
      </c>
      <c r="B3169" s="55">
        <f t="shared" si="857"/>
        <v>12</v>
      </c>
      <c r="C3169" s="55">
        <f t="shared" si="858"/>
        <v>10</v>
      </c>
      <c r="D3169" s="55">
        <f t="shared" si="854"/>
        <v>132</v>
      </c>
      <c r="F3169" s="63">
        <f t="shared" si="847"/>
        <v>46357.416666666642</v>
      </c>
      <c r="G3169" s="64">
        <f t="shared" si="855"/>
        <v>642.2547268266494</v>
      </c>
      <c r="H3169" s="64">
        <f t="shared" si="862"/>
        <v>37.124539634109922</v>
      </c>
      <c r="I3169" s="64">
        <f t="shared" si="862"/>
        <v>110.62594802376395</v>
      </c>
      <c r="J3169" s="64">
        <f t="shared" si="862"/>
        <v>126.80979134843997</v>
      </c>
      <c r="K3169" s="64">
        <f t="shared" si="862"/>
        <v>0</v>
      </c>
      <c r="L3169" s="64">
        <f t="shared" si="862"/>
        <v>0</v>
      </c>
      <c r="M3169" s="64">
        <f t="shared" si="862"/>
        <v>8.5573936755373428</v>
      </c>
      <c r="N3169" s="64">
        <f t="shared" si="862"/>
        <v>359.13705414479819</v>
      </c>
      <c r="O3169" s="121"/>
      <c r="P3169" s="177">
        <v>2.9750000000000001</v>
      </c>
      <c r="Q3169" s="177">
        <v>54.451749660581797</v>
      </c>
      <c r="R3169" s="177">
        <v>54.451749660581797</v>
      </c>
      <c r="S3169" s="177">
        <v>20.829675589303438</v>
      </c>
      <c r="T3169" s="177">
        <v>13.264690593189581</v>
      </c>
      <c r="U3169" s="177">
        <v>54.451749660581797</v>
      </c>
      <c r="V3169" s="177">
        <v>54.451749660581797</v>
      </c>
      <c r="W3169" s="177">
        <v>2.8045207269120733</v>
      </c>
      <c r="X3169" s="177">
        <v>14.785207117776705</v>
      </c>
      <c r="Y3169" s="177">
        <v>23.8368</v>
      </c>
      <c r="Z3169" s="177">
        <v>0</v>
      </c>
      <c r="AA3169" s="177">
        <v>48.400887932873069</v>
      </c>
      <c r="AB3169" s="177">
        <v>47.66735646859722</v>
      </c>
      <c r="AC3169" s="177">
        <v>45.261811101000696</v>
      </c>
      <c r="AD3169" s="177">
        <v>37.124539634109922</v>
      </c>
      <c r="AE3169" s="177">
        <v>12.102301087953908</v>
      </c>
      <c r="AF3169" s="177">
        <v>8.5573936755373428</v>
      </c>
      <c r="AG3169" s="177">
        <v>42.269930449479993</v>
      </c>
      <c r="AH3169" s="177">
        <v>42.269930449479993</v>
      </c>
      <c r="AI3169" s="177">
        <v>42.269930449479993</v>
      </c>
      <c r="AJ3169" s="177">
        <v>20.027752908628251</v>
      </c>
    </row>
    <row r="3170" spans="1:36" hidden="1" outlineLevel="1" x14ac:dyDescent="0.25">
      <c r="A3170" s="190">
        <f t="shared" si="856"/>
        <v>2026</v>
      </c>
      <c r="B3170" s="55">
        <f t="shared" si="857"/>
        <v>12</v>
      </c>
      <c r="C3170" s="55">
        <f t="shared" si="858"/>
        <v>11</v>
      </c>
      <c r="D3170" s="55">
        <f t="shared" si="854"/>
        <v>132</v>
      </c>
      <c r="F3170" s="63">
        <f t="shared" si="847"/>
        <v>46357.458333333307</v>
      </c>
      <c r="G3170" s="64">
        <f t="shared" si="855"/>
        <v>643.97492564507388</v>
      </c>
      <c r="H3170" s="64">
        <f t="shared" si="862"/>
        <v>31.623996149360913</v>
      </c>
      <c r="I3170" s="64">
        <f t="shared" si="862"/>
        <v>112.46337023769377</v>
      </c>
      <c r="J3170" s="64">
        <f t="shared" si="862"/>
        <v>122.78813058473146</v>
      </c>
      <c r="K3170" s="64">
        <f t="shared" si="862"/>
        <v>0</v>
      </c>
      <c r="L3170" s="64">
        <f t="shared" si="862"/>
        <v>0</v>
      </c>
      <c r="M3170" s="64">
        <f t="shared" si="862"/>
        <v>8.5573936755373428</v>
      </c>
      <c r="N3170" s="64">
        <f t="shared" si="862"/>
        <v>368.54203499775042</v>
      </c>
      <c r="O3170" s="121"/>
      <c r="P3170" s="177">
        <v>2.9750000000000001</v>
      </c>
      <c r="Q3170" s="177">
        <v>57.388681654008323</v>
      </c>
      <c r="R3170" s="177">
        <v>57.388681654008323</v>
      </c>
      <c r="S3170" s="177">
        <v>20.000174909992317</v>
      </c>
      <c r="T3170" s="177">
        <v>13.022042382826466</v>
      </c>
      <c r="U3170" s="177">
        <v>57.388681654008323</v>
      </c>
      <c r="V3170" s="177">
        <v>57.388681654008323</v>
      </c>
      <c r="W3170" s="177">
        <v>2.7869157076905435</v>
      </c>
      <c r="X3170" s="177">
        <v>14.158960682043674</v>
      </c>
      <c r="Y3170" s="177">
        <v>26.617759999999997</v>
      </c>
      <c r="Z3170" s="177">
        <v>0</v>
      </c>
      <c r="AA3170" s="177">
        <v>48.400720876091931</v>
      </c>
      <c r="AB3170" s="177">
        <v>47.118269536650743</v>
      </c>
      <c r="AC3170" s="177">
        <v>43.468317968974389</v>
      </c>
      <c r="AD3170" s="177">
        <v>31.623996149360913</v>
      </c>
      <c r="AE3170" s="177">
        <v>13.404304718724969</v>
      </c>
      <c r="AF3170" s="177">
        <v>8.5573936755373428</v>
      </c>
      <c r="AG3170" s="177">
        <v>40.929376861577154</v>
      </c>
      <c r="AH3170" s="177">
        <v>40.929376861577154</v>
      </c>
      <c r="AI3170" s="177">
        <v>40.929376861577154</v>
      </c>
      <c r="AJ3170" s="177">
        <v>19.49821183641577</v>
      </c>
    </row>
    <row r="3171" spans="1:36" hidden="1" outlineLevel="1" x14ac:dyDescent="0.25">
      <c r="A3171" s="190">
        <f t="shared" si="856"/>
        <v>2026</v>
      </c>
      <c r="B3171" s="55">
        <f t="shared" si="857"/>
        <v>12</v>
      </c>
      <c r="C3171" s="55">
        <f t="shared" si="858"/>
        <v>12</v>
      </c>
      <c r="D3171" s="55">
        <f t="shared" si="854"/>
        <v>132</v>
      </c>
      <c r="F3171" s="63">
        <f t="shared" si="847"/>
        <v>46357.499999999971</v>
      </c>
      <c r="G3171" s="64">
        <f t="shared" si="855"/>
        <v>648.26785339037349</v>
      </c>
      <c r="H3171" s="64">
        <f t="shared" si="862"/>
        <v>35.509757466180538</v>
      </c>
      <c r="I3171" s="64">
        <f t="shared" si="862"/>
        <v>113.21279595526417</v>
      </c>
      <c r="J3171" s="64">
        <f t="shared" si="862"/>
        <v>128.0894800962482</v>
      </c>
      <c r="K3171" s="64">
        <f t="shared" si="862"/>
        <v>0</v>
      </c>
      <c r="L3171" s="64">
        <f t="shared" si="862"/>
        <v>0</v>
      </c>
      <c r="M3171" s="64">
        <f t="shared" si="862"/>
        <v>8.4653786897788752</v>
      </c>
      <c r="N3171" s="64">
        <f t="shared" si="862"/>
        <v>362.99044118290169</v>
      </c>
      <c r="O3171" s="121"/>
      <c r="P3171" s="177">
        <v>2.9750000000000001</v>
      </c>
      <c r="Q3171" s="177">
        <v>57.254716335009931</v>
      </c>
      <c r="R3171" s="177">
        <v>57.254716335009931</v>
      </c>
      <c r="S3171" s="177">
        <v>18.657147374152458</v>
      </c>
      <c r="T3171" s="177">
        <v>14.987474881706312</v>
      </c>
      <c r="U3171" s="177">
        <v>57.254716335009931</v>
      </c>
      <c r="V3171" s="177">
        <v>57.254716335009931</v>
      </c>
      <c r="W3171" s="177">
        <v>2.7447009104172779</v>
      </c>
      <c r="X3171" s="177">
        <v>14.197288927120562</v>
      </c>
      <c r="Y3171" s="177">
        <v>27.015040000000003</v>
      </c>
      <c r="Z3171" s="177">
        <v>0</v>
      </c>
      <c r="AA3171" s="177">
        <v>45.618166611787522</v>
      </c>
      <c r="AB3171" s="177">
        <v>46.594736996362101</v>
      </c>
      <c r="AC3171" s="177">
        <v>41.758672234712407</v>
      </c>
      <c r="AD3171" s="177">
        <v>35.509757466180538</v>
      </c>
      <c r="AE3171" s="177">
        <v>11.68229201758332</v>
      </c>
      <c r="AF3171" s="177">
        <v>8.4653786897788752</v>
      </c>
      <c r="AG3171" s="177">
        <v>42.696493365416067</v>
      </c>
      <c r="AH3171" s="177">
        <v>42.696493365416067</v>
      </c>
      <c r="AI3171" s="177">
        <v>42.696493365416067</v>
      </c>
      <c r="AJ3171" s="177">
        <v>20.953851844284237</v>
      </c>
    </row>
    <row r="3172" spans="1:36" hidden="1" outlineLevel="1" x14ac:dyDescent="0.25">
      <c r="A3172" s="190">
        <f t="shared" si="856"/>
        <v>2026</v>
      </c>
      <c r="B3172" s="55">
        <f t="shared" si="857"/>
        <v>12</v>
      </c>
      <c r="C3172" s="55">
        <f t="shared" si="858"/>
        <v>13</v>
      </c>
      <c r="D3172" s="55">
        <f t="shared" si="854"/>
        <v>132</v>
      </c>
      <c r="F3172" s="63">
        <f t="shared" si="847"/>
        <v>46357.541666666635</v>
      </c>
      <c r="G3172" s="64">
        <f t="shared" si="855"/>
        <v>666.58572767620944</v>
      </c>
      <c r="H3172" s="64">
        <f t="shared" si="862"/>
        <v>38.576051915156924</v>
      </c>
      <c r="I3172" s="64">
        <f t="shared" si="862"/>
        <v>114.94651587569592</v>
      </c>
      <c r="J3172" s="64">
        <f t="shared" si="862"/>
        <v>142.10083976376509</v>
      </c>
      <c r="K3172" s="64">
        <f t="shared" si="862"/>
        <v>0</v>
      </c>
      <c r="L3172" s="64">
        <f t="shared" si="862"/>
        <v>0</v>
      </c>
      <c r="M3172" s="64">
        <f t="shared" si="862"/>
        <v>8.7414236470542743</v>
      </c>
      <c r="N3172" s="64">
        <f t="shared" si="862"/>
        <v>362.2208964745372</v>
      </c>
      <c r="O3172" s="121"/>
      <c r="P3172" s="177">
        <v>2.9750000000000001</v>
      </c>
      <c r="Q3172" s="177">
        <v>56.430314371942814</v>
      </c>
      <c r="R3172" s="177">
        <v>56.430314371942814</v>
      </c>
      <c r="S3172" s="177">
        <v>16.222052249331817</v>
      </c>
      <c r="T3172" s="177">
        <v>19.277720904361949</v>
      </c>
      <c r="U3172" s="177">
        <v>56.430314371942814</v>
      </c>
      <c r="V3172" s="177">
        <v>56.430314371942814</v>
      </c>
      <c r="W3172" s="177">
        <v>3.0221374999259352</v>
      </c>
      <c r="X3172" s="177">
        <v>15.092611760530586</v>
      </c>
      <c r="Y3172" s="177">
        <v>23.8368</v>
      </c>
      <c r="Z3172" s="177">
        <v>0</v>
      </c>
      <c r="AA3172" s="177">
        <v>47.097985654876297</v>
      </c>
      <c r="AB3172" s="177">
        <v>46.493622126425215</v>
      </c>
      <c r="AC3172" s="177">
        <v>42.908031205464368</v>
      </c>
      <c r="AD3172" s="177">
        <v>38.576051915156924</v>
      </c>
      <c r="AE3172" s="177">
        <v>14.49900314705646</v>
      </c>
      <c r="AF3172" s="177">
        <v>8.7414236470542743</v>
      </c>
      <c r="AG3172" s="177">
        <v>47.366946587921696</v>
      </c>
      <c r="AH3172" s="177">
        <v>47.366946587921696</v>
      </c>
      <c r="AI3172" s="177">
        <v>47.366946587921696</v>
      </c>
      <c r="AJ3172" s="177">
        <v>20.021190314489171</v>
      </c>
    </row>
    <row r="3173" spans="1:36" hidden="1" outlineLevel="1" x14ac:dyDescent="0.25">
      <c r="A3173" s="190">
        <f t="shared" si="856"/>
        <v>2026</v>
      </c>
      <c r="B3173" s="55">
        <f t="shared" si="857"/>
        <v>12</v>
      </c>
      <c r="C3173" s="55">
        <f t="shared" si="858"/>
        <v>14</v>
      </c>
      <c r="D3173" s="55">
        <f t="shared" si="854"/>
        <v>132</v>
      </c>
      <c r="F3173" s="63">
        <f t="shared" si="847"/>
        <v>46357.583333333299</v>
      </c>
      <c r="G3173" s="64">
        <f t="shared" si="855"/>
        <v>635.43874015945266</v>
      </c>
      <c r="H3173" s="64">
        <f t="shared" si="862"/>
        <v>36.523663374914861</v>
      </c>
      <c r="I3173" s="64">
        <f t="shared" si="862"/>
        <v>92.986645354094208</v>
      </c>
      <c r="J3173" s="64">
        <f t="shared" si="862"/>
        <v>138.90985477643477</v>
      </c>
      <c r="K3173" s="64">
        <f t="shared" si="862"/>
        <v>0</v>
      </c>
      <c r="L3173" s="64">
        <f t="shared" si="862"/>
        <v>0</v>
      </c>
      <c r="M3173" s="64">
        <f t="shared" si="862"/>
        <v>9.1094835900881392</v>
      </c>
      <c r="N3173" s="64">
        <f t="shared" si="862"/>
        <v>357.90909306392069</v>
      </c>
      <c r="O3173" s="121"/>
      <c r="P3173" s="177">
        <v>2.9750000000000001</v>
      </c>
      <c r="Q3173" s="177">
        <v>55.028831034728768</v>
      </c>
      <c r="R3173" s="177">
        <v>55.028831034728768</v>
      </c>
      <c r="S3173" s="177">
        <v>9.0101279194102535</v>
      </c>
      <c r="T3173" s="177">
        <v>11.536519790480401</v>
      </c>
      <c r="U3173" s="177">
        <v>55.028831034728768</v>
      </c>
      <c r="V3173" s="177">
        <v>55.028831034728768</v>
      </c>
      <c r="W3173" s="177">
        <v>3.4922024287830982</v>
      </c>
      <c r="X3173" s="177">
        <v>15.718336469522592</v>
      </c>
      <c r="Y3173" s="177">
        <v>13.904800000000002</v>
      </c>
      <c r="Z3173" s="177">
        <v>0</v>
      </c>
      <c r="AA3173" s="177">
        <v>48.227514878297981</v>
      </c>
      <c r="AB3173" s="177">
        <v>46.790832853605039</v>
      </c>
      <c r="AC3173" s="177">
        <v>42.775421193102581</v>
      </c>
      <c r="AD3173" s="177">
        <v>36.523663374914861</v>
      </c>
      <c r="AE3173" s="177">
        <v>13.877137609790813</v>
      </c>
      <c r="AF3173" s="177">
        <v>9.1094835900881392</v>
      </c>
      <c r="AG3173" s="177">
        <v>46.303284925478252</v>
      </c>
      <c r="AH3173" s="177">
        <v>46.303284925478252</v>
      </c>
      <c r="AI3173" s="177">
        <v>46.303284925478252</v>
      </c>
      <c r="AJ3173" s="177">
        <v>22.472521136107055</v>
      </c>
    </row>
    <row r="3174" spans="1:36" hidden="1" outlineLevel="1" x14ac:dyDescent="0.25">
      <c r="A3174" s="190">
        <f t="shared" si="856"/>
        <v>2026</v>
      </c>
      <c r="B3174" s="55">
        <f t="shared" si="857"/>
        <v>12</v>
      </c>
      <c r="C3174" s="55">
        <f t="shared" si="858"/>
        <v>15</v>
      </c>
      <c r="D3174" s="55">
        <f t="shared" si="854"/>
        <v>132</v>
      </c>
      <c r="F3174" s="63">
        <f t="shared" si="847"/>
        <v>46357.624999999964</v>
      </c>
      <c r="G3174" s="64">
        <f t="shared" si="855"/>
        <v>445.97989511902369</v>
      </c>
      <c r="H3174" s="64">
        <f t="shared" si="862"/>
        <v>8.4167499799746022</v>
      </c>
      <c r="I3174" s="64">
        <f t="shared" si="862"/>
        <v>41.61448676233104</v>
      </c>
      <c r="J3174" s="64">
        <f t="shared" si="862"/>
        <v>34.286797806959818</v>
      </c>
      <c r="K3174" s="64">
        <f t="shared" si="862"/>
        <v>0</v>
      </c>
      <c r="L3174" s="64">
        <f t="shared" si="862"/>
        <v>0</v>
      </c>
      <c r="M3174" s="64">
        <f t="shared" si="862"/>
        <v>10.029633447672801</v>
      </c>
      <c r="N3174" s="64">
        <f t="shared" si="862"/>
        <v>351.63222712208545</v>
      </c>
      <c r="O3174" s="121"/>
      <c r="P3174" s="177">
        <v>2.9750000000000001</v>
      </c>
      <c r="Q3174" s="177">
        <v>52.143424163993942</v>
      </c>
      <c r="R3174" s="177">
        <v>52.143424163993942</v>
      </c>
      <c r="S3174" s="177">
        <v>0</v>
      </c>
      <c r="T3174" s="177">
        <v>0</v>
      </c>
      <c r="U3174" s="177">
        <v>52.143424163993942</v>
      </c>
      <c r="V3174" s="177">
        <v>52.143424163993942</v>
      </c>
      <c r="W3174" s="177">
        <v>2.2458010790665948</v>
      </c>
      <c r="X3174" s="177">
        <v>7.8360995743248161</v>
      </c>
      <c r="Y3174" s="177">
        <v>5.5619200000000006</v>
      </c>
      <c r="Z3174" s="177">
        <v>0</v>
      </c>
      <c r="AA3174" s="177">
        <v>50.962469676198133</v>
      </c>
      <c r="AB3174" s="177">
        <v>47.493011315693892</v>
      </c>
      <c r="AC3174" s="177">
        <v>44.60304947421772</v>
      </c>
      <c r="AD3174" s="177">
        <v>8.4167499799746022</v>
      </c>
      <c r="AE3174" s="177">
        <v>10.640097653783947</v>
      </c>
      <c r="AF3174" s="177">
        <v>10.029633447672801</v>
      </c>
      <c r="AG3174" s="177">
        <v>11.428932602319939</v>
      </c>
      <c r="AH3174" s="177">
        <v>11.428932602319939</v>
      </c>
      <c r="AI3174" s="177">
        <v>11.428932602319939</v>
      </c>
      <c r="AJ3174" s="177">
        <v>12.355568455155685</v>
      </c>
    </row>
    <row r="3175" spans="1:36" hidden="1" outlineLevel="1" x14ac:dyDescent="0.25">
      <c r="A3175" s="190">
        <f t="shared" si="856"/>
        <v>2026</v>
      </c>
      <c r="B3175" s="55">
        <f t="shared" si="857"/>
        <v>12</v>
      </c>
      <c r="C3175" s="55">
        <f t="shared" si="858"/>
        <v>16</v>
      </c>
      <c r="D3175" s="55">
        <f t="shared" si="854"/>
        <v>132</v>
      </c>
      <c r="F3175" s="63">
        <f t="shared" si="847"/>
        <v>46357.666666666628</v>
      </c>
      <c r="G3175" s="64">
        <f t="shared" si="855"/>
        <v>347.1379286480867</v>
      </c>
      <c r="H3175" s="64">
        <f t="shared" ref="H3175:N3184" si="863">SUMIF($P$6:$AK$6,H$6,$P3175:$AK3175)</f>
        <v>0</v>
      </c>
      <c r="I3175" s="64">
        <f t="shared" si="863"/>
        <v>3.1084407135164955</v>
      </c>
      <c r="J3175" s="64">
        <f t="shared" si="863"/>
        <v>0</v>
      </c>
      <c r="K3175" s="64">
        <f t="shared" si="863"/>
        <v>0</v>
      </c>
      <c r="L3175" s="64">
        <f t="shared" si="863"/>
        <v>0</v>
      </c>
      <c r="M3175" s="64">
        <f t="shared" si="863"/>
        <v>10.397693390706664</v>
      </c>
      <c r="N3175" s="64">
        <f t="shared" si="863"/>
        <v>333.63179454386352</v>
      </c>
      <c r="O3175" s="121"/>
      <c r="P3175" s="177">
        <v>2.9750000000000001</v>
      </c>
      <c r="Q3175" s="177">
        <v>47.372197802743095</v>
      </c>
      <c r="R3175" s="177">
        <v>47.372197802743095</v>
      </c>
      <c r="S3175" s="177">
        <v>0</v>
      </c>
      <c r="T3175" s="177">
        <v>0</v>
      </c>
      <c r="U3175" s="177">
        <v>47.372197802743095</v>
      </c>
      <c r="V3175" s="177">
        <v>47.372197802743095</v>
      </c>
      <c r="W3175" s="177">
        <v>0</v>
      </c>
      <c r="X3175" s="177">
        <v>1.0725251886415415E-2</v>
      </c>
      <c r="Y3175" s="177">
        <v>0</v>
      </c>
      <c r="Z3175" s="177">
        <v>0</v>
      </c>
      <c r="AA3175" s="177">
        <v>51.54777643906656</v>
      </c>
      <c r="AB3175" s="177">
        <v>47.226710160308166</v>
      </c>
      <c r="AC3175" s="177">
        <v>45.36851673351638</v>
      </c>
      <c r="AD3175" s="177">
        <v>0</v>
      </c>
      <c r="AE3175" s="177">
        <v>9.0893809338026293E-2</v>
      </c>
      <c r="AF3175" s="177">
        <v>10.397693390706664</v>
      </c>
      <c r="AG3175" s="177">
        <v>0</v>
      </c>
      <c r="AH3175" s="177">
        <v>0</v>
      </c>
      <c r="AI3175" s="177">
        <v>0</v>
      </c>
      <c r="AJ3175" s="177">
        <v>3.1821652292053748E-2</v>
      </c>
    </row>
    <row r="3176" spans="1:36" hidden="1" outlineLevel="1" x14ac:dyDescent="0.25">
      <c r="A3176" s="190">
        <f t="shared" si="856"/>
        <v>2026</v>
      </c>
      <c r="B3176" s="55">
        <f t="shared" si="857"/>
        <v>12</v>
      </c>
      <c r="C3176" s="55">
        <f t="shared" si="858"/>
        <v>17</v>
      </c>
      <c r="D3176" s="55">
        <f t="shared" si="854"/>
        <v>132</v>
      </c>
      <c r="F3176" s="63">
        <f t="shared" ref="F3176:F3239" si="864">F3175+1/24</f>
        <v>46357.708333333292</v>
      </c>
      <c r="G3176" s="64">
        <f t="shared" si="855"/>
        <v>336.61327610793109</v>
      </c>
      <c r="H3176" s="64">
        <f t="shared" si="863"/>
        <v>0</v>
      </c>
      <c r="I3176" s="64">
        <f t="shared" si="863"/>
        <v>2.9750000000000001</v>
      </c>
      <c r="J3176" s="64">
        <f t="shared" si="863"/>
        <v>0</v>
      </c>
      <c r="K3176" s="64">
        <f t="shared" si="863"/>
        <v>0</v>
      </c>
      <c r="L3176" s="64">
        <f t="shared" si="863"/>
        <v>0</v>
      </c>
      <c r="M3176" s="64">
        <f t="shared" si="863"/>
        <v>10.765753333740527</v>
      </c>
      <c r="N3176" s="64">
        <f t="shared" si="863"/>
        <v>322.87252277419054</v>
      </c>
      <c r="O3176" s="121"/>
      <c r="P3176" s="177">
        <v>2.9750000000000001</v>
      </c>
      <c r="Q3176" s="177">
        <v>44.971127085310187</v>
      </c>
      <c r="R3176" s="177">
        <v>44.971127085310187</v>
      </c>
      <c r="S3176" s="177">
        <v>0</v>
      </c>
      <c r="T3176" s="177">
        <v>0</v>
      </c>
      <c r="U3176" s="177">
        <v>44.971127085310187</v>
      </c>
      <c r="V3176" s="177">
        <v>44.971127085310187</v>
      </c>
      <c r="W3176" s="177">
        <v>0</v>
      </c>
      <c r="X3176" s="177">
        <v>0</v>
      </c>
      <c r="Y3176" s="177">
        <v>0</v>
      </c>
      <c r="Z3176" s="177">
        <v>0</v>
      </c>
      <c r="AA3176" s="177">
        <v>50.887788252060545</v>
      </c>
      <c r="AB3176" s="177">
        <v>46.899273711421827</v>
      </c>
      <c r="AC3176" s="177">
        <v>45.200952469467452</v>
      </c>
      <c r="AD3176" s="177">
        <v>0</v>
      </c>
      <c r="AE3176" s="177">
        <v>0</v>
      </c>
      <c r="AF3176" s="177">
        <v>10.765753333740527</v>
      </c>
      <c r="AG3176" s="177">
        <v>0</v>
      </c>
      <c r="AH3176" s="177">
        <v>0</v>
      </c>
      <c r="AI3176" s="177">
        <v>0</v>
      </c>
      <c r="AJ3176" s="177">
        <v>0</v>
      </c>
    </row>
    <row r="3177" spans="1:36" hidden="1" outlineLevel="1" x14ac:dyDescent="0.25">
      <c r="A3177" s="190">
        <f t="shared" si="856"/>
        <v>2026</v>
      </c>
      <c r="B3177" s="55">
        <f t="shared" si="857"/>
        <v>12</v>
      </c>
      <c r="C3177" s="55">
        <f t="shared" si="858"/>
        <v>18</v>
      </c>
      <c r="D3177" s="55">
        <f t="shared" si="854"/>
        <v>132</v>
      </c>
      <c r="F3177" s="63">
        <f t="shared" si="864"/>
        <v>46357.749999999956</v>
      </c>
      <c r="G3177" s="64">
        <f t="shared" si="855"/>
        <v>330.75278699128705</v>
      </c>
      <c r="H3177" s="64">
        <f t="shared" si="863"/>
        <v>0</v>
      </c>
      <c r="I3177" s="64">
        <f t="shared" si="863"/>
        <v>2.9750000000000001</v>
      </c>
      <c r="J3177" s="64">
        <f t="shared" si="863"/>
        <v>0</v>
      </c>
      <c r="K3177" s="64">
        <f t="shared" si="863"/>
        <v>0</v>
      </c>
      <c r="L3177" s="64">
        <f t="shared" si="863"/>
        <v>0</v>
      </c>
      <c r="M3177" s="64">
        <f t="shared" si="863"/>
        <v>12.145978120117519</v>
      </c>
      <c r="N3177" s="64">
        <f t="shared" si="863"/>
        <v>315.63180887116954</v>
      </c>
      <c r="O3177" s="121"/>
      <c r="P3177" s="177">
        <v>2.9750000000000001</v>
      </c>
      <c r="Q3177" s="177">
        <v>43.497508576327718</v>
      </c>
      <c r="R3177" s="177">
        <v>43.497508576327718</v>
      </c>
      <c r="S3177" s="177">
        <v>0</v>
      </c>
      <c r="T3177" s="177">
        <v>0</v>
      </c>
      <c r="U3177" s="177">
        <v>43.497508576327718</v>
      </c>
      <c r="V3177" s="177">
        <v>43.497508576327718</v>
      </c>
      <c r="W3177" s="177">
        <v>0</v>
      </c>
      <c r="X3177" s="177">
        <v>0</v>
      </c>
      <c r="Y3177" s="177">
        <v>0</v>
      </c>
      <c r="Z3177" s="177">
        <v>0</v>
      </c>
      <c r="AA3177" s="177">
        <v>50.611764736548331</v>
      </c>
      <c r="AB3177" s="177">
        <v>46.844605847462148</v>
      </c>
      <c r="AC3177" s="177">
        <v>44.185403981848211</v>
      </c>
      <c r="AD3177" s="177">
        <v>0</v>
      </c>
      <c r="AE3177" s="177">
        <v>0</v>
      </c>
      <c r="AF3177" s="177">
        <v>12.145978120117519</v>
      </c>
      <c r="AG3177" s="177">
        <v>0</v>
      </c>
      <c r="AH3177" s="177">
        <v>0</v>
      </c>
      <c r="AI3177" s="177">
        <v>0</v>
      </c>
      <c r="AJ3177" s="177">
        <v>0</v>
      </c>
    </row>
    <row r="3178" spans="1:36" hidden="1" outlineLevel="1" x14ac:dyDescent="0.25">
      <c r="A3178" s="190">
        <f t="shared" si="856"/>
        <v>2026</v>
      </c>
      <c r="B3178" s="55">
        <f t="shared" si="857"/>
        <v>12</v>
      </c>
      <c r="C3178" s="55">
        <f t="shared" si="858"/>
        <v>19</v>
      </c>
      <c r="D3178" s="55">
        <f t="shared" si="854"/>
        <v>132</v>
      </c>
      <c r="F3178" s="63">
        <f t="shared" si="864"/>
        <v>46357.791666666621</v>
      </c>
      <c r="G3178" s="64">
        <f t="shared" si="855"/>
        <v>335.54631154726394</v>
      </c>
      <c r="H3178" s="64">
        <f t="shared" si="863"/>
        <v>0</v>
      </c>
      <c r="I3178" s="64">
        <f t="shared" si="863"/>
        <v>2.9750000000000001</v>
      </c>
      <c r="J3178" s="64">
        <f t="shared" si="863"/>
        <v>0</v>
      </c>
      <c r="K3178" s="64">
        <f t="shared" si="863"/>
        <v>0</v>
      </c>
      <c r="L3178" s="64">
        <f t="shared" si="863"/>
        <v>0</v>
      </c>
      <c r="M3178" s="64">
        <f t="shared" si="863"/>
        <v>12.882098006185247</v>
      </c>
      <c r="N3178" s="64">
        <f t="shared" si="863"/>
        <v>319.68921354107869</v>
      </c>
      <c r="O3178" s="121"/>
      <c r="P3178" s="177">
        <v>2.9750000000000001</v>
      </c>
      <c r="Q3178" s="177">
        <v>44.991737134386852</v>
      </c>
      <c r="R3178" s="177">
        <v>44.991737134386852</v>
      </c>
      <c r="S3178" s="177">
        <v>0</v>
      </c>
      <c r="T3178" s="177">
        <v>0</v>
      </c>
      <c r="U3178" s="177">
        <v>44.991737134386852</v>
      </c>
      <c r="V3178" s="177">
        <v>44.991737134386852</v>
      </c>
      <c r="W3178" s="177">
        <v>0</v>
      </c>
      <c r="X3178" s="177">
        <v>0</v>
      </c>
      <c r="Y3178" s="177">
        <v>0</v>
      </c>
      <c r="Z3178" s="177">
        <v>0</v>
      </c>
      <c r="AA3178" s="177">
        <v>49.448572513702032</v>
      </c>
      <c r="AB3178" s="177">
        <v>47.781694945815268</v>
      </c>
      <c r="AC3178" s="177">
        <v>42.491997544014012</v>
      </c>
      <c r="AD3178" s="177">
        <v>0</v>
      </c>
      <c r="AE3178" s="177">
        <v>0</v>
      </c>
      <c r="AF3178" s="177">
        <v>12.882098006185247</v>
      </c>
      <c r="AG3178" s="177">
        <v>0</v>
      </c>
      <c r="AH3178" s="177">
        <v>0</v>
      </c>
      <c r="AI3178" s="177">
        <v>0</v>
      </c>
      <c r="AJ3178" s="177">
        <v>0</v>
      </c>
    </row>
    <row r="3179" spans="1:36" hidden="1" outlineLevel="1" x14ac:dyDescent="0.25">
      <c r="A3179" s="190">
        <f t="shared" si="856"/>
        <v>2026</v>
      </c>
      <c r="B3179" s="55">
        <f t="shared" si="857"/>
        <v>12</v>
      </c>
      <c r="C3179" s="55">
        <f t="shared" si="858"/>
        <v>20</v>
      </c>
      <c r="D3179" s="55">
        <f t="shared" si="854"/>
        <v>132</v>
      </c>
      <c r="F3179" s="63">
        <f t="shared" si="864"/>
        <v>46357.833333333285</v>
      </c>
      <c r="G3179" s="64">
        <f t="shared" si="855"/>
        <v>334.55853226896807</v>
      </c>
      <c r="H3179" s="64">
        <f t="shared" si="863"/>
        <v>0</v>
      </c>
      <c r="I3179" s="64">
        <f t="shared" si="863"/>
        <v>2.9750000000000001</v>
      </c>
      <c r="J3179" s="64">
        <f t="shared" si="863"/>
        <v>0</v>
      </c>
      <c r="K3179" s="64">
        <f t="shared" si="863"/>
        <v>0</v>
      </c>
      <c r="L3179" s="64">
        <f t="shared" si="863"/>
        <v>0</v>
      </c>
      <c r="M3179" s="64">
        <f t="shared" si="863"/>
        <v>12.698068034668317</v>
      </c>
      <c r="N3179" s="64">
        <f t="shared" si="863"/>
        <v>318.88546423429977</v>
      </c>
      <c r="O3179" s="121"/>
      <c r="P3179" s="177">
        <v>2.9750000000000001</v>
      </c>
      <c r="Q3179" s="177">
        <v>45.125702453385259</v>
      </c>
      <c r="R3179" s="177">
        <v>45.125702453385259</v>
      </c>
      <c r="S3179" s="177">
        <v>0</v>
      </c>
      <c r="T3179" s="177">
        <v>0</v>
      </c>
      <c r="U3179" s="177">
        <v>45.125702453385259</v>
      </c>
      <c r="V3179" s="177">
        <v>45.125702453385259</v>
      </c>
      <c r="W3179" s="177">
        <v>0</v>
      </c>
      <c r="X3179" s="177">
        <v>0</v>
      </c>
      <c r="Y3179" s="177">
        <v>0</v>
      </c>
      <c r="Z3179" s="177">
        <v>0</v>
      </c>
      <c r="AA3179" s="177">
        <v>48.555265618662645</v>
      </c>
      <c r="AB3179" s="177">
        <v>46.87064595712458</v>
      </c>
      <c r="AC3179" s="177">
        <v>42.956742844971544</v>
      </c>
      <c r="AD3179" s="177">
        <v>0</v>
      </c>
      <c r="AE3179" s="177">
        <v>0</v>
      </c>
      <c r="AF3179" s="177">
        <v>12.698068034668317</v>
      </c>
      <c r="AG3179" s="177">
        <v>0</v>
      </c>
      <c r="AH3179" s="177">
        <v>0</v>
      </c>
      <c r="AI3179" s="177">
        <v>0</v>
      </c>
      <c r="AJ3179" s="177">
        <v>0</v>
      </c>
    </row>
    <row r="3180" spans="1:36" hidden="1" outlineLevel="1" x14ac:dyDescent="0.25">
      <c r="A3180" s="190">
        <f t="shared" si="856"/>
        <v>2026</v>
      </c>
      <c r="B3180" s="55">
        <f t="shared" si="857"/>
        <v>12</v>
      </c>
      <c r="C3180" s="55">
        <f t="shared" si="858"/>
        <v>21</v>
      </c>
      <c r="D3180" s="55">
        <f t="shared" si="854"/>
        <v>132</v>
      </c>
      <c r="F3180" s="63">
        <f t="shared" si="864"/>
        <v>46357.874999999949</v>
      </c>
      <c r="G3180" s="64">
        <f t="shared" si="855"/>
        <v>326.83468935728604</v>
      </c>
      <c r="H3180" s="64">
        <f t="shared" si="863"/>
        <v>0</v>
      </c>
      <c r="I3180" s="64">
        <f t="shared" si="863"/>
        <v>2.9750000000000001</v>
      </c>
      <c r="J3180" s="64">
        <f t="shared" si="863"/>
        <v>0</v>
      </c>
      <c r="K3180" s="64">
        <f t="shared" si="863"/>
        <v>0</v>
      </c>
      <c r="L3180" s="64">
        <f t="shared" si="863"/>
        <v>0</v>
      </c>
      <c r="M3180" s="64">
        <f t="shared" si="863"/>
        <v>12.330008091634451</v>
      </c>
      <c r="N3180" s="64">
        <f t="shared" si="863"/>
        <v>311.52968126565156</v>
      </c>
      <c r="O3180" s="121"/>
      <c r="P3180" s="177">
        <v>2.9750000000000001</v>
      </c>
      <c r="Q3180" s="177">
        <v>43.075002570255847</v>
      </c>
      <c r="R3180" s="177">
        <v>43.075002570255847</v>
      </c>
      <c r="S3180" s="177">
        <v>0</v>
      </c>
      <c r="T3180" s="177">
        <v>0</v>
      </c>
      <c r="U3180" s="177">
        <v>43.075002570255847</v>
      </c>
      <c r="V3180" s="177">
        <v>43.075002570255847</v>
      </c>
      <c r="W3180" s="177">
        <v>0</v>
      </c>
      <c r="X3180" s="177">
        <v>0</v>
      </c>
      <c r="Y3180" s="177">
        <v>0</v>
      </c>
      <c r="Z3180" s="177">
        <v>0</v>
      </c>
      <c r="AA3180" s="177">
        <v>48.435733410166065</v>
      </c>
      <c r="AB3180" s="177">
        <v>46.584240576919825</v>
      </c>
      <c r="AC3180" s="177">
        <v>44.209696997542295</v>
      </c>
      <c r="AD3180" s="177">
        <v>0</v>
      </c>
      <c r="AE3180" s="177">
        <v>0</v>
      </c>
      <c r="AF3180" s="177">
        <v>12.330008091634451</v>
      </c>
      <c r="AG3180" s="177">
        <v>0</v>
      </c>
      <c r="AH3180" s="177">
        <v>0</v>
      </c>
      <c r="AI3180" s="177">
        <v>0</v>
      </c>
      <c r="AJ3180" s="177">
        <v>0</v>
      </c>
    </row>
    <row r="3181" spans="1:36" hidden="1" outlineLevel="1" x14ac:dyDescent="0.25">
      <c r="A3181" s="190">
        <f t="shared" si="856"/>
        <v>2026</v>
      </c>
      <c r="B3181" s="55">
        <f t="shared" si="857"/>
        <v>12</v>
      </c>
      <c r="C3181" s="55">
        <f t="shared" si="858"/>
        <v>22</v>
      </c>
      <c r="D3181" s="55">
        <f t="shared" si="854"/>
        <v>132</v>
      </c>
      <c r="F3181" s="63">
        <f t="shared" si="864"/>
        <v>46357.916666666613</v>
      </c>
      <c r="G3181" s="64">
        <f t="shared" si="855"/>
        <v>326.08975023050851</v>
      </c>
      <c r="H3181" s="64">
        <f t="shared" si="863"/>
        <v>0</v>
      </c>
      <c r="I3181" s="64">
        <f t="shared" si="863"/>
        <v>2.9750000000000001</v>
      </c>
      <c r="J3181" s="64">
        <f t="shared" si="863"/>
        <v>0</v>
      </c>
      <c r="K3181" s="64">
        <f t="shared" si="863"/>
        <v>0</v>
      </c>
      <c r="L3181" s="64">
        <f t="shared" si="863"/>
        <v>0</v>
      </c>
      <c r="M3181" s="64">
        <f t="shared" si="863"/>
        <v>12.145978120117519</v>
      </c>
      <c r="N3181" s="64">
        <f t="shared" si="863"/>
        <v>310.968772110391</v>
      </c>
      <c r="O3181" s="121"/>
      <c r="P3181" s="177">
        <v>2.9750000000000001</v>
      </c>
      <c r="Q3181" s="177">
        <v>42.281515680803771</v>
      </c>
      <c r="R3181" s="177">
        <v>42.281515680803771</v>
      </c>
      <c r="S3181" s="177">
        <v>0</v>
      </c>
      <c r="T3181" s="177">
        <v>0</v>
      </c>
      <c r="U3181" s="177">
        <v>42.281515680803771</v>
      </c>
      <c r="V3181" s="177">
        <v>42.281515680803771</v>
      </c>
      <c r="W3181" s="177">
        <v>0</v>
      </c>
      <c r="X3181" s="177">
        <v>0</v>
      </c>
      <c r="Y3181" s="177">
        <v>0</v>
      </c>
      <c r="Z3181" s="177">
        <v>0</v>
      </c>
      <c r="AA3181" s="177">
        <v>49.579083311816802</v>
      </c>
      <c r="AB3181" s="177">
        <v>47.707601028542392</v>
      </c>
      <c r="AC3181" s="177">
        <v>44.556025046816714</v>
      </c>
      <c r="AD3181" s="177">
        <v>0</v>
      </c>
      <c r="AE3181" s="177">
        <v>0</v>
      </c>
      <c r="AF3181" s="177">
        <v>12.145978120117519</v>
      </c>
      <c r="AG3181" s="177">
        <v>0</v>
      </c>
      <c r="AH3181" s="177">
        <v>0</v>
      </c>
      <c r="AI3181" s="177">
        <v>0</v>
      </c>
      <c r="AJ3181" s="177">
        <v>0</v>
      </c>
    </row>
    <row r="3182" spans="1:36" hidden="1" outlineLevel="1" x14ac:dyDescent="0.25">
      <c r="A3182" s="190">
        <f t="shared" si="856"/>
        <v>2026</v>
      </c>
      <c r="B3182" s="55">
        <f t="shared" si="857"/>
        <v>12</v>
      </c>
      <c r="C3182" s="55">
        <f t="shared" si="858"/>
        <v>23</v>
      </c>
      <c r="D3182" s="55">
        <f t="shared" si="854"/>
        <v>132</v>
      </c>
      <c r="F3182" s="63">
        <f t="shared" si="864"/>
        <v>46357.958333333278</v>
      </c>
      <c r="G3182" s="64">
        <f t="shared" si="855"/>
        <v>331.70651840666324</v>
      </c>
      <c r="H3182" s="64">
        <f t="shared" si="863"/>
        <v>0</v>
      </c>
      <c r="I3182" s="64">
        <f t="shared" si="863"/>
        <v>2.9750000000000001</v>
      </c>
      <c r="J3182" s="64">
        <f t="shared" si="863"/>
        <v>0</v>
      </c>
      <c r="K3182" s="64">
        <f t="shared" si="863"/>
        <v>0</v>
      </c>
      <c r="L3182" s="64">
        <f t="shared" si="863"/>
        <v>0</v>
      </c>
      <c r="M3182" s="64">
        <f t="shared" si="863"/>
        <v>12.237993105875983</v>
      </c>
      <c r="N3182" s="64">
        <f t="shared" si="863"/>
        <v>316.49352530078727</v>
      </c>
      <c r="O3182" s="121"/>
      <c r="P3182" s="177">
        <v>2.9750000000000001</v>
      </c>
      <c r="Q3182" s="177">
        <v>43.476898527251052</v>
      </c>
      <c r="R3182" s="177">
        <v>43.476898527251052</v>
      </c>
      <c r="S3182" s="177">
        <v>0</v>
      </c>
      <c r="T3182" s="177">
        <v>0</v>
      </c>
      <c r="U3182" s="177">
        <v>43.476898527251052</v>
      </c>
      <c r="V3182" s="177">
        <v>43.476898527251052</v>
      </c>
      <c r="W3182" s="177">
        <v>0</v>
      </c>
      <c r="X3182" s="177">
        <v>0</v>
      </c>
      <c r="Y3182" s="177">
        <v>0</v>
      </c>
      <c r="Z3182" s="177">
        <v>0</v>
      </c>
      <c r="AA3182" s="177">
        <v>48.821355947833737</v>
      </c>
      <c r="AB3182" s="177">
        <v>49.209955692506441</v>
      </c>
      <c r="AC3182" s="177">
        <v>44.554619551442926</v>
      </c>
      <c r="AD3182" s="177">
        <v>0</v>
      </c>
      <c r="AE3182" s="177">
        <v>0</v>
      </c>
      <c r="AF3182" s="177">
        <v>12.237993105875983</v>
      </c>
      <c r="AG3182" s="177">
        <v>0</v>
      </c>
      <c r="AH3182" s="177">
        <v>0</v>
      </c>
      <c r="AI3182" s="177">
        <v>0</v>
      </c>
      <c r="AJ3182" s="177">
        <v>0</v>
      </c>
    </row>
    <row r="3183" spans="1:36" hidden="1" outlineLevel="1" x14ac:dyDescent="0.25">
      <c r="A3183" s="190">
        <f t="shared" si="856"/>
        <v>2027</v>
      </c>
      <c r="B3183" s="55">
        <f t="shared" si="857"/>
        <v>1</v>
      </c>
      <c r="C3183" s="55">
        <f t="shared" si="858"/>
        <v>0</v>
      </c>
      <c r="D3183" s="55">
        <f t="shared" si="854"/>
        <v>133</v>
      </c>
      <c r="F3183" s="63">
        <f t="shared" ref="F3183" si="865">EDATE(F3159,1)</f>
        <v>46388</v>
      </c>
      <c r="G3183" s="64">
        <f t="shared" si="855"/>
        <v>348.17278115861222</v>
      </c>
      <c r="H3183" s="64">
        <f t="shared" si="863"/>
        <v>0</v>
      </c>
      <c r="I3183" s="64">
        <f t="shared" si="863"/>
        <v>2.9750000000000001</v>
      </c>
      <c r="J3183" s="64">
        <f t="shared" si="863"/>
        <v>0</v>
      </c>
      <c r="K3183" s="64">
        <f t="shared" si="863"/>
        <v>0</v>
      </c>
      <c r="L3183" s="64">
        <f t="shared" si="863"/>
        <v>0</v>
      </c>
      <c r="M3183" s="64">
        <f t="shared" si="863"/>
        <v>11.463356004703499</v>
      </c>
      <c r="N3183" s="64">
        <f t="shared" si="863"/>
        <v>333.73442515390872</v>
      </c>
      <c r="O3183" s="121"/>
      <c r="P3183" s="177">
        <v>2.9750000000000001</v>
      </c>
      <c r="Q3183" s="177">
        <v>49.866013741021071</v>
      </c>
      <c r="R3183" s="177">
        <v>49.866013741021071</v>
      </c>
      <c r="S3183" s="177">
        <v>0</v>
      </c>
      <c r="T3183" s="177">
        <v>0</v>
      </c>
      <c r="U3183" s="177">
        <v>49.866013741021071</v>
      </c>
      <c r="V3183" s="177">
        <v>49.866013741021071</v>
      </c>
      <c r="W3183" s="177">
        <v>0</v>
      </c>
      <c r="X3183" s="177">
        <v>0</v>
      </c>
      <c r="Y3183" s="177">
        <v>0</v>
      </c>
      <c r="Z3183" s="177">
        <v>0</v>
      </c>
      <c r="AA3183" s="177">
        <v>45.019200285294531</v>
      </c>
      <c r="AB3183" s="177">
        <v>47.789884108949828</v>
      </c>
      <c r="AC3183" s="177">
        <v>41.461285795580082</v>
      </c>
      <c r="AD3183" s="177">
        <v>0</v>
      </c>
      <c r="AE3183" s="177">
        <v>0</v>
      </c>
      <c r="AF3183" s="177">
        <v>11.463356004703499</v>
      </c>
      <c r="AG3183" s="177">
        <v>0</v>
      </c>
      <c r="AH3183" s="177">
        <v>0</v>
      </c>
      <c r="AI3183" s="177">
        <v>0</v>
      </c>
      <c r="AJ3183" s="177">
        <v>0</v>
      </c>
    </row>
    <row r="3184" spans="1:36" hidden="1" outlineLevel="1" x14ac:dyDescent="0.25">
      <c r="A3184" s="190">
        <f t="shared" si="856"/>
        <v>2027</v>
      </c>
      <c r="B3184" s="55">
        <f t="shared" si="857"/>
        <v>1</v>
      </c>
      <c r="C3184" s="55">
        <f t="shared" si="858"/>
        <v>1</v>
      </c>
      <c r="D3184" s="55">
        <f t="shared" si="854"/>
        <v>133</v>
      </c>
      <c r="F3184" s="63">
        <f t="shared" ref="F3184" si="866">F3183+1/24</f>
        <v>46388.041666666664</v>
      </c>
      <c r="G3184" s="64">
        <f t="shared" si="855"/>
        <v>353.79585939600577</v>
      </c>
      <c r="H3184" s="64">
        <f t="shared" si="863"/>
        <v>0</v>
      </c>
      <c r="I3184" s="64">
        <f t="shared" si="863"/>
        <v>2.9750000000000001</v>
      </c>
      <c r="J3184" s="64">
        <f t="shared" si="863"/>
        <v>0</v>
      </c>
      <c r="K3184" s="64">
        <f t="shared" si="863"/>
        <v>0</v>
      </c>
      <c r="L3184" s="64">
        <f t="shared" si="863"/>
        <v>0</v>
      </c>
      <c r="M3184" s="64">
        <f t="shared" si="863"/>
        <v>11.138154415917587</v>
      </c>
      <c r="N3184" s="64">
        <f t="shared" si="863"/>
        <v>339.6827049800882</v>
      </c>
      <c r="O3184" s="121"/>
      <c r="P3184" s="177">
        <v>2.9750000000000001</v>
      </c>
      <c r="Q3184" s="177">
        <v>51.195361906466758</v>
      </c>
      <c r="R3184" s="177">
        <v>51.195361906466758</v>
      </c>
      <c r="S3184" s="177">
        <v>0</v>
      </c>
      <c r="T3184" s="177">
        <v>0</v>
      </c>
      <c r="U3184" s="177">
        <v>51.195361906466758</v>
      </c>
      <c r="V3184" s="177">
        <v>51.195361906466758</v>
      </c>
      <c r="W3184" s="177">
        <v>0</v>
      </c>
      <c r="X3184" s="177">
        <v>0</v>
      </c>
      <c r="Y3184" s="177">
        <v>0</v>
      </c>
      <c r="Z3184" s="177">
        <v>0</v>
      </c>
      <c r="AA3184" s="177">
        <v>45.240889591679107</v>
      </c>
      <c r="AB3184" s="177">
        <v>49.08137196447494</v>
      </c>
      <c r="AC3184" s="177">
        <v>40.578995798067112</v>
      </c>
      <c r="AD3184" s="177">
        <v>0</v>
      </c>
      <c r="AE3184" s="177">
        <v>0</v>
      </c>
      <c r="AF3184" s="177">
        <v>11.138154415917587</v>
      </c>
      <c r="AG3184" s="177">
        <v>0</v>
      </c>
      <c r="AH3184" s="177">
        <v>0</v>
      </c>
      <c r="AI3184" s="177">
        <v>0</v>
      </c>
      <c r="AJ3184" s="177">
        <v>0</v>
      </c>
    </row>
    <row r="3185" spans="1:36" hidden="1" outlineLevel="1" x14ac:dyDescent="0.25">
      <c r="A3185" s="190">
        <f t="shared" si="856"/>
        <v>2027</v>
      </c>
      <c r="B3185" s="55">
        <f t="shared" si="857"/>
        <v>1</v>
      </c>
      <c r="C3185" s="55">
        <f t="shared" si="858"/>
        <v>2</v>
      </c>
      <c r="D3185" s="55">
        <f t="shared" si="854"/>
        <v>133</v>
      </c>
      <c r="F3185" s="63">
        <f t="shared" si="864"/>
        <v>46388.083333333328</v>
      </c>
      <c r="G3185" s="64">
        <f t="shared" si="855"/>
        <v>357.30000030785766</v>
      </c>
      <c r="H3185" s="64">
        <f t="shared" ref="H3185:N3194" si="867">SUMIF($P$6:$AK$6,H$6,$P3185:$AK3185)</f>
        <v>0</v>
      </c>
      <c r="I3185" s="64">
        <f t="shared" si="867"/>
        <v>2.9750000000000001</v>
      </c>
      <c r="J3185" s="64">
        <f t="shared" si="867"/>
        <v>0</v>
      </c>
      <c r="K3185" s="64">
        <f t="shared" si="867"/>
        <v>0</v>
      </c>
      <c r="L3185" s="64">
        <f t="shared" si="867"/>
        <v>0</v>
      </c>
      <c r="M3185" s="64">
        <f t="shared" si="867"/>
        <v>10.894253224328152</v>
      </c>
      <c r="N3185" s="64">
        <f t="shared" si="867"/>
        <v>343.43074708352952</v>
      </c>
      <c r="O3185" s="121"/>
      <c r="P3185" s="177">
        <v>2.9750000000000001</v>
      </c>
      <c r="Q3185" s="177">
        <v>51.329327225465164</v>
      </c>
      <c r="R3185" s="177">
        <v>51.329327225465164</v>
      </c>
      <c r="S3185" s="177">
        <v>0</v>
      </c>
      <c r="T3185" s="177">
        <v>0</v>
      </c>
      <c r="U3185" s="177">
        <v>51.329327225465164</v>
      </c>
      <c r="V3185" s="177">
        <v>51.329327225465164</v>
      </c>
      <c r="W3185" s="177">
        <v>0</v>
      </c>
      <c r="X3185" s="177">
        <v>0</v>
      </c>
      <c r="Y3185" s="177">
        <v>0</v>
      </c>
      <c r="Z3185" s="177">
        <v>0</v>
      </c>
      <c r="AA3185" s="177">
        <v>47.725516810276567</v>
      </c>
      <c r="AB3185" s="177">
        <v>48.518223745600508</v>
      </c>
      <c r="AC3185" s="177">
        <v>41.869697625791801</v>
      </c>
      <c r="AD3185" s="177">
        <v>0</v>
      </c>
      <c r="AE3185" s="177">
        <v>0</v>
      </c>
      <c r="AF3185" s="177">
        <v>10.894253224328152</v>
      </c>
      <c r="AG3185" s="177">
        <v>0</v>
      </c>
      <c r="AH3185" s="177">
        <v>0</v>
      </c>
      <c r="AI3185" s="177">
        <v>0</v>
      </c>
      <c r="AJ3185" s="177">
        <v>0</v>
      </c>
    </row>
    <row r="3186" spans="1:36" hidden="1" outlineLevel="1" x14ac:dyDescent="0.25">
      <c r="A3186" s="190">
        <f t="shared" si="856"/>
        <v>2027</v>
      </c>
      <c r="B3186" s="55">
        <f t="shared" si="857"/>
        <v>1</v>
      </c>
      <c r="C3186" s="55">
        <f t="shared" si="858"/>
        <v>3</v>
      </c>
      <c r="D3186" s="55">
        <f t="shared" si="854"/>
        <v>133</v>
      </c>
      <c r="F3186" s="63">
        <f t="shared" si="864"/>
        <v>46388.124999999993</v>
      </c>
      <c r="G3186" s="64">
        <f t="shared" si="855"/>
        <v>357.51045578621302</v>
      </c>
      <c r="H3186" s="64">
        <f t="shared" si="867"/>
        <v>0</v>
      </c>
      <c r="I3186" s="64">
        <f t="shared" si="867"/>
        <v>2.9750000000000001</v>
      </c>
      <c r="J3186" s="64">
        <f t="shared" si="867"/>
        <v>0</v>
      </c>
      <c r="K3186" s="64">
        <f t="shared" si="867"/>
        <v>0</v>
      </c>
      <c r="L3186" s="64">
        <f t="shared" si="867"/>
        <v>0</v>
      </c>
      <c r="M3186" s="64">
        <f t="shared" si="867"/>
        <v>11.056854018721108</v>
      </c>
      <c r="N3186" s="64">
        <f t="shared" si="867"/>
        <v>343.47860176749191</v>
      </c>
      <c r="O3186" s="121"/>
      <c r="P3186" s="177">
        <v>2.9750000000000001</v>
      </c>
      <c r="Q3186" s="177">
        <v>51.710613133383696</v>
      </c>
      <c r="R3186" s="177">
        <v>51.710613133383696</v>
      </c>
      <c r="S3186" s="177">
        <v>0</v>
      </c>
      <c r="T3186" s="177">
        <v>0</v>
      </c>
      <c r="U3186" s="177">
        <v>51.710613133383696</v>
      </c>
      <c r="V3186" s="177">
        <v>51.710613133383696</v>
      </c>
      <c r="W3186" s="177">
        <v>0</v>
      </c>
      <c r="X3186" s="177">
        <v>0</v>
      </c>
      <c r="Y3186" s="177">
        <v>0</v>
      </c>
      <c r="Z3186" s="177">
        <v>0</v>
      </c>
      <c r="AA3186" s="177">
        <v>47.285917755525674</v>
      </c>
      <c r="AB3186" s="177">
        <v>48.563067294732953</v>
      </c>
      <c r="AC3186" s="177">
        <v>40.787164183698522</v>
      </c>
      <c r="AD3186" s="177">
        <v>0</v>
      </c>
      <c r="AE3186" s="177">
        <v>0</v>
      </c>
      <c r="AF3186" s="177">
        <v>11.056854018721108</v>
      </c>
      <c r="AG3186" s="177">
        <v>0</v>
      </c>
      <c r="AH3186" s="177">
        <v>0</v>
      </c>
      <c r="AI3186" s="177">
        <v>0</v>
      </c>
      <c r="AJ3186" s="177">
        <v>0</v>
      </c>
    </row>
    <row r="3187" spans="1:36" hidden="1" outlineLevel="1" x14ac:dyDescent="0.25">
      <c r="A3187" s="190">
        <f t="shared" si="856"/>
        <v>2027</v>
      </c>
      <c r="B3187" s="55">
        <f t="shared" si="857"/>
        <v>1</v>
      </c>
      <c r="C3187" s="55">
        <f t="shared" si="858"/>
        <v>4</v>
      </c>
      <c r="D3187" s="55">
        <f t="shared" si="854"/>
        <v>133</v>
      </c>
      <c r="F3187" s="63">
        <f t="shared" si="864"/>
        <v>46388.166666666657</v>
      </c>
      <c r="G3187" s="64">
        <f t="shared" si="855"/>
        <v>354.5149583819404</v>
      </c>
      <c r="H3187" s="64">
        <f t="shared" si="867"/>
        <v>0</v>
      </c>
      <c r="I3187" s="64">
        <f t="shared" si="867"/>
        <v>2.9750000000000001</v>
      </c>
      <c r="J3187" s="64">
        <f t="shared" si="867"/>
        <v>0</v>
      </c>
      <c r="K3187" s="64">
        <f t="shared" si="867"/>
        <v>0</v>
      </c>
      <c r="L3187" s="64">
        <f t="shared" si="867"/>
        <v>0</v>
      </c>
      <c r="M3187" s="64">
        <f t="shared" si="867"/>
        <v>11.625956799096461</v>
      </c>
      <c r="N3187" s="64">
        <f t="shared" si="867"/>
        <v>339.91400158284392</v>
      </c>
      <c r="O3187" s="121"/>
      <c r="P3187" s="177">
        <v>2.9750000000000001</v>
      </c>
      <c r="Q3187" s="177">
        <v>50.927431268469959</v>
      </c>
      <c r="R3187" s="177">
        <v>50.927431268469959</v>
      </c>
      <c r="S3187" s="177">
        <v>0</v>
      </c>
      <c r="T3187" s="177">
        <v>0</v>
      </c>
      <c r="U3187" s="177">
        <v>50.927431268469959</v>
      </c>
      <c r="V3187" s="177">
        <v>50.927431268469959</v>
      </c>
      <c r="W3187" s="177">
        <v>0</v>
      </c>
      <c r="X3187" s="177">
        <v>0</v>
      </c>
      <c r="Y3187" s="177">
        <v>0</v>
      </c>
      <c r="Z3187" s="177">
        <v>0</v>
      </c>
      <c r="AA3187" s="177">
        <v>46.612166456363873</v>
      </c>
      <c r="AB3187" s="177">
        <v>48.325226816082811</v>
      </c>
      <c r="AC3187" s="177">
        <v>41.266883236517415</v>
      </c>
      <c r="AD3187" s="177">
        <v>0</v>
      </c>
      <c r="AE3187" s="177">
        <v>0</v>
      </c>
      <c r="AF3187" s="177">
        <v>11.625956799096461</v>
      </c>
      <c r="AG3187" s="177">
        <v>0</v>
      </c>
      <c r="AH3187" s="177">
        <v>0</v>
      </c>
      <c r="AI3187" s="177">
        <v>0</v>
      </c>
      <c r="AJ3187" s="177">
        <v>0</v>
      </c>
    </row>
    <row r="3188" spans="1:36" hidden="1" outlineLevel="1" x14ac:dyDescent="0.25">
      <c r="A3188" s="190">
        <f t="shared" si="856"/>
        <v>2027</v>
      </c>
      <c r="B3188" s="55">
        <f t="shared" si="857"/>
        <v>1</v>
      </c>
      <c r="C3188" s="55">
        <f t="shared" si="858"/>
        <v>5</v>
      </c>
      <c r="D3188" s="55">
        <f t="shared" si="854"/>
        <v>133</v>
      </c>
      <c r="F3188" s="63">
        <f t="shared" si="864"/>
        <v>46388.208333333321</v>
      </c>
      <c r="G3188" s="64">
        <f t="shared" si="855"/>
        <v>349.01480712749157</v>
      </c>
      <c r="H3188" s="64">
        <f t="shared" si="867"/>
        <v>0</v>
      </c>
      <c r="I3188" s="64">
        <f t="shared" si="867"/>
        <v>2.9750000000000001</v>
      </c>
      <c r="J3188" s="64">
        <f t="shared" si="867"/>
        <v>0</v>
      </c>
      <c r="K3188" s="64">
        <f t="shared" si="867"/>
        <v>0</v>
      </c>
      <c r="L3188" s="64">
        <f t="shared" si="867"/>
        <v>0</v>
      </c>
      <c r="M3188" s="64">
        <f t="shared" si="867"/>
        <v>10.812952827131673</v>
      </c>
      <c r="N3188" s="64">
        <f t="shared" si="867"/>
        <v>335.22685430035989</v>
      </c>
      <c r="O3188" s="121"/>
      <c r="P3188" s="177">
        <v>2.9750000000000001</v>
      </c>
      <c r="Q3188" s="177">
        <v>49.350762514104133</v>
      </c>
      <c r="R3188" s="177">
        <v>49.350762514104133</v>
      </c>
      <c r="S3188" s="177">
        <v>0</v>
      </c>
      <c r="T3188" s="177">
        <v>0</v>
      </c>
      <c r="U3188" s="177">
        <v>49.350762514104133</v>
      </c>
      <c r="V3188" s="177">
        <v>49.350762514104133</v>
      </c>
      <c r="W3188" s="177">
        <v>0</v>
      </c>
      <c r="X3188" s="177">
        <v>0</v>
      </c>
      <c r="Y3188" s="177">
        <v>0</v>
      </c>
      <c r="Z3188" s="177">
        <v>0</v>
      </c>
      <c r="AA3188" s="177">
        <v>46.503572255199771</v>
      </c>
      <c r="AB3188" s="177">
        <v>49.114239853220603</v>
      </c>
      <c r="AC3188" s="177">
        <v>42.205992135523012</v>
      </c>
      <c r="AD3188" s="177">
        <v>0</v>
      </c>
      <c r="AE3188" s="177">
        <v>0</v>
      </c>
      <c r="AF3188" s="177">
        <v>10.812952827131673</v>
      </c>
      <c r="AG3188" s="177">
        <v>0</v>
      </c>
      <c r="AH3188" s="177">
        <v>0</v>
      </c>
      <c r="AI3188" s="177">
        <v>0</v>
      </c>
      <c r="AJ3188" s="177">
        <v>0</v>
      </c>
    </row>
    <row r="3189" spans="1:36" hidden="1" outlineLevel="1" x14ac:dyDescent="0.25">
      <c r="A3189" s="190">
        <f t="shared" si="856"/>
        <v>2027</v>
      </c>
      <c r="B3189" s="55">
        <f t="shared" si="857"/>
        <v>1</v>
      </c>
      <c r="C3189" s="55">
        <f t="shared" si="858"/>
        <v>6</v>
      </c>
      <c r="D3189" s="55">
        <f t="shared" si="854"/>
        <v>133</v>
      </c>
      <c r="F3189" s="63">
        <f t="shared" si="864"/>
        <v>46388.249999999985</v>
      </c>
      <c r="G3189" s="64">
        <f t="shared" si="855"/>
        <v>351.2385509531623</v>
      </c>
      <c r="H3189" s="64">
        <f t="shared" si="867"/>
        <v>0</v>
      </c>
      <c r="I3189" s="64">
        <f t="shared" si="867"/>
        <v>3.1984797604537056</v>
      </c>
      <c r="J3189" s="64">
        <f t="shared" si="867"/>
        <v>0</v>
      </c>
      <c r="K3189" s="64">
        <f t="shared" si="867"/>
        <v>0</v>
      </c>
      <c r="L3189" s="64">
        <f t="shared" si="867"/>
        <v>0</v>
      </c>
      <c r="M3189" s="64">
        <f t="shared" si="867"/>
        <v>11.707257196292939</v>
      </c>
      <c r="N3189" s="64">
        <f t="shared" si="867"/>
        <v>336.33281399641567</v>
      </c>
      <c r="O3189" s="121"/>
      <c r="P3189" s="177">
        <v>2.9750000000000001</v>
      </c>
      <c r="Q3189" s="177">
        <v>48.546970600113696</v>
      </c>
      <c r="R3189" s="177">
        <v>48.546970600113696</v>
      </c>
      <c r="S3189" s="177">
        <v>0.14507137913121967</v>
      </c>
      <c r="T3189" s="177">
        <v>7.8408381322486093E-2</v>
      </c>
      <c r="U3189" s="177">
        <v>48.546970600113696</v>
      </c>
      <c r="V3189" s="177">
        <v>48.546970600113696</v>
      </c>
      <c r="W3189" s="177">
        <v>0</v>
      </c>
      <c r="X3189" s="177">
        <v>0</v>
      </c>
      <c r="Y3189" s="177">
        <v>0</v>
      </c>
      <c r="Z3189" s="177">
        <v>0</v>
      </c>
      <c r="AA3189" s="177">
        <v>48.094506773716375</v>
      </c>
      <c r="AB3189" s="177">
        <v>50.84689888059269</v>
      </c>
      <c r="AC3189" s="177">
        <v>43.203525941651847</v>
      </c>
      <c r="AD3189" s="177">
        <v>0</v>
      </c>
      <c r="AE3189" s="177">
        <v>0</v>
      </c>
      <c r="AF3189" s="177">
        <v>11.707257196292939</v>
      </c>
      <c r="AG3189" s="177">
        <v>0</v>
      </c>
      <c r="AH3189" s="177">
        <v>0</v>
      </c>
      <c r="AI3189" s="177">
        <v>0</v>
      </c>
      <c r="AJ3189" s="177">
        <v>0</v>
      </c>
    </row>
    <row r="3190" spans="1:36" hidden="1" outlineLevel="1" x14ac:dyDescent="0.25">
      <c r="A3190" s="190">
        <f t="shared" si="856"/>
        <v>2027</v>
      </c>
      <c r="B3190" s="55">
        <f t="shared" si="857"/>
        <v>1</v>
      </c>
      <c r="C3190" s="55">
        <f t="shared" si="858"/>
        <v>7</v>
      </c>
      <c r="D3190" s="55">
        <f t="shared" si="854"/>
        <v>133</v>
      </c>
      <c r="F3190" s="63">
        <f t="shared" si="864"/>
        <v>46388.29166666665</v>
      </c>
      <c r="G3190" s="64">
        <f t="shared" si="855"/>
        <v>446.95699302229838</v>
      </c>
      <c r="H3190" s="64">
        <f t="shared" si="867"/>
        <v>15.383463603246332</v>
      </c>
      <c r="I3190" s="64">
        <f t="shared" si="867"/>
        <v>13.230290037801151</v>
      </c>
      <c r="J3190" s="64">
        <f t="shared" si="867"/>
        <v>68.392175847005447</v>
      </c>
      <c r="K3190" s="64">
        <f t="shared" si="867"/>
        <v>0</v>
      </c>
      <c r="L3190" s="64">
        <f t="shared" si="867"/>
        <v>0</v>
      </c>
      <c r="M3190" s="64">
        <f t="shared" si="867"/>
        <v>11.707257196292939</v>
      </c>
      <c r="N3190" s="64">
        <f t="shared" si="867"/>
        <v>338.24380633795249</v>
      </c>
      <c r="O3190" s="121"/>
      <c r="P3190" s="177">
        <v>2.9750000000000001</v>
      </c>
      <c r="Q3190" s="177">
        <v>48.917951483493908</v>
      </c>
      <c r="R3190" s="177">
        <v>48.917951483493908</v>
      </c>
      <c r="S3190" s="177">
        <v>5.1469401326587922</v>
      </c>
      <c r="T3190" s="177">
        <v>4.8260466322594651</v>
      </c>
      <c r="U3190" s="177">
        <v>48.917951483493908</v>
      </c>
      <c r="V3190" s="177">
        <v>48.917951483493908</v>
      </c>
      <c r="W3190" s="177">
        <v>0.10062385660698549</v>
      </c>
      <c r="X3190" s="177">
        <v>6.5441453672064817E-2</v>
      </c>
      <c r="Y3190" s="177">
        <v>0</v>
      </c>
      <c r="Z3190" s="177">
        <v>0</v>
      </c>
      <c r="AA3190" s="177">
        <v>48.133035211797932</v>
      </c>
      <c r="AB3190" s="177">
        <v>50.386170710662057</v>
      </c>
      <c r="AC3190" s="177">
        <v>44.052794481516884</v>
      </c>
      <c r="AD3190" s="177">
        <v>15.383463603246332</v>
      </c>
      <c r="AE3190" s="177">
        <v>0.11623796260384106</v>
      </c>
      <c r="AF3190" s="177">
        <v>11.707257196292939</v>
      </c>
      <c r="AG3190" s="177">
        <v>22.797391949001817</v>
      </c>
      <c r="AH3190" s="177">
        <v>22.797391949001817</v>
      </c>
      <c r="AI3190" s="177">
        <v>22.797391949001817</v>
      </c>
      <c r="AJ3190" s="177">
        <v>0</v>
      </c>
    </row>
    <row r="3191" spans="1:36" hidden="1" outlineLevel="1" x14ac:dyDescent="0.25">
      <c r="A3191" s="190">
        <f t="shared" si="856"/>
        <v>2027</v>
      </c>
      <c r="B3191" s="55">
        <f t="shared" si="857"/>
        <v>1</v>
      </c>
      <c r="C3191" s="55">
        <f t="shared" si="858"/>
        <v>8</v>
      </c>
      <c r="D3191" s="55">
        <f t="shared" si="854"/>
        <v>133</v>
      </c>
      <c r="F3191" s="63">
        <f t="shared" si="864"/>
        <v>46388.333333333314</v>
      </c>
      <c r="G3191" s="64">
        <f t="shared" si="855"/>
        <v>616.67562187798933</v>
      </c>
      <c r="H3191" s="64">
        <f t="shared" si="867"/>
        <v>43.549179748170019</v>
      </c>
      <c r="I3191" s="64">
        <f t="shared" si="867"/>
        <v>62.661700724958372</v>
      </c>
      <c r="J3191" s="64">
        <f t="shared" si="867"/>
        <v>156.53681457008668</v>
      </c>
      <c r="K3191" s="64">
        <f t="shared" si="867"/>
        <v>0</v>
      </c>
      <c r="L3191" s="64">
        <f t="shared" si="867"/>
        <v>0</v>
      </c>
      <c r="M3191" s="64">
        <f t="shared" si="867"/>
        <v>10.731652429935195</v>
      </c>
      <c r="N3191" s="64">
        <f t="shared" si="867"/>
        <v>343.19627440483907</v>
      </c>
      <c r="O3191" s="121"/>
      <c r="P3191" s="177">
        <v>2.9750000000000001</v>
      </c>
      <c r="Q3191" s="177">
        <v>50.329739845246316</v>
      </c>
      <c r="R3191" s="177">
        <v>50.329739845246316</v>
      </c>
      <c r="S3191" s="177">
        <v>14.013225614403154</v>
      </c>
      <c r="T3191" s="177">
        <v>11.3702681215434</v>
      </c>
      <c r="U3191" s="177">
        <v>50.329739845246316</v>
      </c>
      <c r="V3191" s="177">
        <v>50.329739845246316</v>
      </c>
      <c r="W3191" s="177">
        <v>1.2766237681771606</v>
      </c>
      <c r="X3191" s="177">
        <v>8.4707011915434052</v>
      </c>
      <c r="Y3191" s="177">
        <v>6.7184000000000008</v>
      </c>
      <c r="Z3191" s="177">
        <v>0</v>
      </c>
      <c r="AA3191" s="177">
        <v>48.983872303763235</v>
      </c>
      <c r="AB3191" s="177">
        <v>48.461318275711022</v>
      </c>
      <c r="AC3191" s="177">
        <v>44.432124444379539</v>
      </c>
      <c r="AD3191" s="177">
        <v>43.549179748170019</v>
      </c>
      <c r="AE3191" s="177">
        <v>10.551646672593671</v>
      </c>
      <c r="AF3191" s="177">
        <v>10.731652429935195</v>
      </c>
      <c r="AG3191" s="177">
        <v>52.178938190028894</v>
      </c>
      <c r="AH3191" s="177">
        <v>52.178938190028894</v>
      </c>
      <c r="AI3191" s="177">
        <v>52.178938190028894</v>
      </c>
      <c r="AJ3191" s="177">
        <v>7.285835356697576</v>
      </c>
    </row>
    <row r="3192" spans="1:36" hidden="1" outlineLevel="1" x14ac:dyDescent="0.25">
      <c r="A3192" s="190">
        <f t="shared" si="856"/>
        <v>2027</v>
      </c>
      <c r="B3192" s="55">
        <f t="shared" si="857"/>
        <v>1</v>
      </c>
      <c r="C3192" s="55">
        <f t="shared" si="858"/>
        <v>9</v>
      </c>
      <c r="D3192" s="55">
        <f t="shared" si="854"/>
        <v>133</v>
      </c>
      <c r="F3192" s="63">
        <f t="shared" si="864"/>
        <v>46388.374999999978</v>
      </c>
      <c r="G3192" s="64">
        <f t="shared" si="855"/>
        <v>663.07004321663635</v>
      </c>
      <c r="H3192" s="64">
        <f t="shared" si="867"/>
        <v>40.944521656276052</v>
      </c>
      <c r="I3192" s="64">
        <f t="shared" si="867"/>
        <v>104.82721269053584</v>
      </c>
      <c r="J3192" s="64">
        <f t="shared" si="867"/>
        <v>152.0539170001818</v>
      </c>
      <c r="K3192" s="64">
        <f t="shared" si="867"/>
        <v>0</v>
      </c>
      <c r="L3192" s="64">
        <f t="shared" si="867"/>
        <v>0</v>
      </c>
      <c r="M3192" s="64">
        <f t="shared" si="867"/>
        <v>10.40645084114928</v>
      </c>
      <c r="N3192" s="64">
        <f t="shared" si="867"/>
        <v>354.83794102849339</v>
      </c>
      <c r="O3192" s="121"/>
      <c r="P3192" s="177">
        <v>2.9750000000000001</v>
      </c>
      <c r="Q3192" s="177">
        <v>52.988436176137697</v>
      </c>
      <c r="R3192" s="177">
        <v>52.988436176137697</v>
      </c>
      <c r="S3192" s="177">
        <v>19.044001239484768</v>
      </c>
      <c r="T3192" s="177">
        <v>13.276723721542727</v>
      </c>
      <c r="U3192" s="177">
        <v>52.988436176137697</v>
      </c>
      <c r="V3192" s="177">
        <v>52.988436176137697</v>
      </c>
      <c r="W3192" s="177">
        <v>3.2653052170952193</v>
      </c>
      <c r="X3192" s="177">
        <v>14.825873302361776</v>
      </c>
      <c r="Y3192" s="177">
        <v>16.993600000000001</v>
      </c>
      <c r="Z3192" s="177">
        <v>0</v>
      </c>
      <c r="AA3192" s="177">
        <v>50.203229269364087</v>
      </c>
      <c r="AB3192" s="177">
        <v>47.43053767162646</v>
      </c>
      <c r="AC3192" s="177">
        <v>45.250429382952078</v>
      </c>
      <c r="AD3192" s="177">
        <v>40.944521656276052</v>
      </c>
      <c r="AE3192" s="177">
        <v>15.884685444053025</v>
      </c>
      <c r="AF3192" s="177">
        <v>10.40645084114928</v>
      </c>
      <c r="AG3192" s="177">
        <v>50.684639000060599</v>
      </c>
      <c r="AH3192" s="177">
        <v>50.684639000060599</v>
      </c>
      <c r="AI3192" s="177">
        <v>50.684639000060599</v>
      </c>
      <c r="AJ3192" s="177">
        <v>18.56202376599833</v>
      </c>
    </row>
    <row r="3193" spans="1:36" hidden="1" outlineLevel="1" x14ac:dyDescent="0.25">
      <c r="A3193" s="190">
        <f t="shared" si="856"/>
        <v>2027</v>
      </c>
      <c r="B3193" s="55">
        <f t="shared" si="857"/>
        <v>1</v>
      </c>
      <c r="C3193" s="55">
        <f t="shared" si="858"/>
        <v>10</v>
      </c>
      <c r="D3193" s="55">
        <f t="shared" si="854"/>
        <v>133</v>
      </c>
      <c r="F3193" s="63">
        <f t="shared" si="864"/>
        <v>46388.416666666642</v>
      </c>
      <c r="G3193" s="64">
        <f t="shared" si="855"/>
        <v>669.58626508170369</v>
      </c>
      <c r="H3193" s="64">
        <f t="shared" si="867"/>
        <v>41.282000137013164</v>
      </c>
      <c r="I3193" s="64">
        <f t="shared" si="867"/>
        <v>117.98086701444069</v>
      </c>
      <c r="J3193" s="64">
        <f t="shared" si="867"/>
        <v>137.7109797919037</v>
      </c>
      <c r="K3193" s="64">
        <f t="shared" si="867"/>
        <v>0</v>
      </c>
      <c r="L3193" s="64">
        <f t="shared" si="867"/>
        <v>0</v>
      </c>
      <c r="M3193" s="64">
        <f t="shared" si="867"/>
        <v>9.6747472663809724</v>
      </c>
      <c r="N3193" s="64">
        <f t="shared" si="867"/>
        <v>362.93767087196522</v>
      </c>
      <c r="O3193" s="121"/>
      <c r="P3193" s="177">
        <v>2.9750000000000001</v>
      </c>
      <c r="Q3193" s="177">
        <v>55.358591819955606</v>
      </c>
      <c r="R3193" s="177">
        <v>55.358591819955606</v>
      </c>
      <c r="S3193" s="177">
        <v>21.463496505459638</v>
      </c>
      <c r="T3193" s="177">
        <v>14.256043496206273</v>
      </c>
      <c r="U3193" s="177">
        <v>55.358591819955606</v>
      </c>
      <c r="V3193" s="177">
        <v>55.358591819955606</v>
      </c>
      <c r="W3193" s="177">
        <v>3.4003951933657941</v>
      </c>
      <c r="X3193" s="177">
        <v>14.871463903122782</v>
      </c>
      <c r="Y3193" s="177">
        <v>26.478399999999997</v>
      </c>
      <c r="Z3193" s="177">
        <v>0</v>
      </c>
      <c r="AA3193" s="177">
        <v>49.580109966543105</v>
      </c>
      <c r="AB3193" s="177">
        <v>45.820210559962916</v>
      </c>
      <c r="AC3193" s="177">
        <v>46.10298306563682</v>
      </c>
      <c r="AD3193" s="177">
        <v>41.282000137013164</v>
      </c>
      <c r="AE3193" s="177">
        <v>16.430449966622763</v>
      </c>
      <c r="AF3193" s="177">
        <v>9.6747472663809724</v>
      </c>
      <c r="AG3193" s="177">
        <v>45.903659930634561</v>
      </c>
      <c r="AH3193" s="177">
        <v>45.903659930634561</v>
      </c>
      <c r="AI3193" s="177">
        <v>45.903659930634561</v>
      </c>
      <c r="AJ3193" s="177">
        <v>18.10561794966344</v>
      </c>
    </row>
    <row r="3194" spans="1:36" hidden="1" outlineLevel="1" x14ac:dyDescent="0.25">
      <c r="A3194" s="190">
        <f t="shared" si="856"/>
        <v>2027</v>
      </c>
      <c r="B3194" s="55">
        <f t="shared" si="857"/>
        <v>1</v>
      </c>
      <c r="C3194" s="55">
        <f t="shared" si="858"/>
        <v>11</v>
      </c>
      <c r="D3194" s="55">
        <f t="shared" si="854"/>
        <v>133</v>
      </c>
      <c r="F3194" s="63">
        <f t="shared" si="864"/>
        <v>46388.458333333307</v>
      </c>
      <c r="G3194" s="64">
        <f t="shared" si="855"/>
        <v>671.08127906640448</v>
      </c>
      <c r="H3194" s="64">
        <f t="shared" si="867"/>
        <v>34.963087515678659</v>
      </c>
      <c r="I3194" s="64">
        <f t="shared" si="867"/>
        <v>120.7348951935743</v>
      </c>
      <c r="J3194" s="64">
        <f t="shared" si="867"/>
        <v>131.00402132248388</v>
      </c>
      <c r="K3194" s="64">
        <f t="shared" si="867"/>
        <v>0</v>
      </c>
      <c r="L3194" s="64">
        <f t="shared" si="867"/>
        <v>0</v>
      </c>
      <c r="M3194" s="64">
        <f t="shared" si="867"/>
        <v>10.162549649559843</v>
      </c>
      <c r="N3194" s="64">
        <f t="shared" si="867"/>
        <v>374.21672538510785</v>
      </c>
      <c r="O3194" s="121"/>
      <c r="P3194" s="177">
        <v>2.9750000000000001</v>
      </c>
      <c r="Q3194" s="177">
        <v>58.419184107842185</v>
      </c>
      <c r="R3194" s="177">
        <v>58.419184107842185</v>
      </c>
      <c r="S3194" s="177">
        <v>22.256747904406566</v>
      </c>
      <c r="T3194" s="177">
        <v>15.225420635915189</v>
      </c>
      <c r="U3194" s="177">
        <v>58.419184107842185</v>
      </c>
      <c r="V3194" s="177">
        <v>58.419184107842185</v>
      </c>
      <c r="W3194" s="177">
        <v>3.261009451488539</v>
      </c>
      <c r="X3194" s="177">
        <v>15.550459507437216</v>
      </c>
      <c r="Y3194" s="177">
        <v>28.849599999999999</v>
      </c>
      <c r="Z3194" s="177">
        <v>0</v>
      </c>
      <c r="AA3194" s="177">
        <v>49.397404735199515</v>
      </c>
      <c r="AB3194" s="177">
        <v>45.695278619557307</v>
      </c>
      <c r="AC3194" s="177">
        <v>45.447305598982275</v>
      </c>
      <c r="AD3194" s="177">
        <v>34.963087515678659</v>
      </c>
      <c r="AE3194" s="177">
        <v>14.428933006840674</v>
      </c>
      <c r="AF3194" s="177">
        <v>10.162549649559843</v>
      </c>
      <c r="AG3194" s="177">
        <v>43.668007107494631</v>
      </c>
      <c r="AH3194" s="177">
        <v>43.668007107494631</v>
      </c>
      <c r="AI3194" s="177">
        <v>43.668007107494631</v>
      </c>
      <c r="AJ3194" s="177">
        <v>18.187724687486106</v>
      </c>
    </row>
    <row r="3195" spans="1:36" hidden="1" outlineLevel="1" x14ac:dyDescent="0.25">
      <c r="A3195" s="190">
        <f t="shared" si="856"/>
        <v>2027</v>
      </c>
      <c r="B3195" s="55">
        <f t="shared" si="857"/>
        <v>1</v>
      </c>
      <c r="C3195" s="55">
        <f t="shared" si="858"/>
        <v>12</v>
      </c>
      <c r="D3195" s="55">
        <f t="shared" si="854"/>
        <v>133</v>
      </c>
      <c r="F3195" s="63">
        <f t="shared" si="864"/>
        <v>46388.499999999971</v>
      </c>
      <c r="G3195" s="64">
        <f t="shared" si="855"/>
        <v>681.24213613353004</v>
      </c>
      <c r="H3195" s="64">
        <f t="shared" ref="H3195:N3204" si="868">SUMIF($P$6:$AK$6,H$6,$P3195:$AK3195)</f>
        <v>38.110892734956494</v>
      </c>
      <c r="I3195" s="64">
        <f t="shared" si="868"/>
        <v>122.29858432162976</v>
      </c>
      <c r="J3195" s="64">
        <f t="shared" si="868"/>
        <v>132.61907889400112</v>
      </c>
      <c r="K3195" s="64">
        <f t="shared" si="868"/>
        <v>0</v>
      </c>
      <c r="L3195" s="64">
        <f t="shared" si="868"/>
        <v>0</v>
      </c>
      <c r="M3195" s="64">
        <f t="shared" si="868"/>
        <v>10.40645084114928</v>
      </c>
      <c r="N3195" s="64">
        <f t="shared" si="868"/>
        <v>377.80712934179331</v>
      </c>
      <c r="O3195" s="121"/>
      <c r="P3195" s="177">
        <v>2.9750000000000001</v>
      </c>
      <c r="Q3195" s="177">
        <v>59.573346856136141</v>
      </c>
      <c r="R3195" s="177">
        <v>59.573346856136141</v>
      </c>
      <c r="S3195" s="177">
        <v>22.214081200052881</v>
      </c>
      <c r="T3195" s="177">
        <v>16.781710921628914</v>
      </c>
      <c r="U3195" s="177">
        <v>59.573346856136141</v>
      </c>
      <c r="V3195" s="177">
        <v>59.573346856136141</v>
      </c>
      <c r="W3195" s="177">
        <v>3.2001838723391605</v>
      </c>
      <c r="X3195" s="177">
        <v>15.547573884175321</v>
      </c>
      <c r="Y3195" s="177">
        <v>28.849599999999999</v>
      </c>
      <c r="Z3195" s="177">
        <v>0</v>
      </c>
      <c r="AA3195" s="177">
        <v>49.750327313233939</v>
      </c>
      <c r="AB3195" s="177">
        <v>45.030039435740491</v>
      </c>
      <c r="AC3195" s="177">
        <v>44.733375168274357</v>
      </c>
      <c r="AD3195" s="177">
        <v>38.110892734956494</v>
      </c>
      <c r="AE3195" s="177">
        <v>14.582045482380744</v>
      </c>
      <c r="AF3195" s="177">
        <v>10.40645084114928</v>
      </c>
      <c r="AG3195" s="177">
        <v>44.206359631333704</v>
      </c>
      <c r="AH3195" s="177">
        <v>44.206359631333704</v>
      </c>
      <c r="AI3195" s="177">
        <v>44.206359631333704</v>
      </c>
      <c r="AJ3195" s="177">
        <v>18.148388961052738</v>
      </c>
    </row>
    <row r="3196" spans="1:36" hidden="1" outlineLevel="1" x14ac:dyDescent="0.25">
      <c r="A3196" s="190">
        <f t="shared" si="856"/>
        <v>2027</v>
      </c>
      <c r="B3196" s="55">
        <f t="shared" si="857"/>
        <v>1</v>
      </c>
      <c r="C3196" s="55">
        <f t="shared" si="858"/>
        <v>13</v>
      </c>
      <c r="D3196" s="55">
        <f t="shared" si="854"/>
        <v>133</v>
      </c>
      <c r="F3196" s="63">
        <f t="shared" si="864"/>
        <v>46388.541666666635</v>
      </c>
      <c r="G3196" s="64">
        <f t="shared" si="855"/>
        <v>711.29579292758649</v>
      </c>
      <c r="H3196" s="64">
        <f t="shared" si="868"/>
        <v>39.186656910129038</v>
      </c>
      <c r="I3196" s="64">
        <f t="shared" si="868"/>
        <v>120.65349099614525</v>
      </c>
      <c r="J3196" s="64">
        <f t="shared" si="868"/>
        <v>163.24658385946265</v>
      </c>
      <c r="K3196" s="64">
        <f t="shared" si="868"/>
        <v>0</v>
      </c>
      <c r="L3196" s="64">
        <f t="shared" si="868"/>
        <v>0</v>
      </c>
      <c r="M3196" s="64">
        <f t="shared" si="868"/>
        <v>10.569051635542234</v>
      </c>
      <c r="N3196" s="64">
        <f t="shared" si="868"/>
        <v>377.64000952630738</v>
      </c>
      <c r="O3196" s="121"/>
      <c r="P3196" s="177">
        <v>2.9750000000000001</v>
      </c>
      <c r="Q3196" s="177">
        <v>60.088598083053085</v>
      </c>
      <c r="R3196" s="177">
        <v>60.088598083053085</v>
      </c>
      <c r="S3196" s="177">
        <v>17.313690729686712</v>
      </c>
      <c r="T3196" s="177">
        <v>16.28642481272102</v>
      </c>
      <c r="U3196" s="177">
        <v>60.088598083053085</v>
      </c>
      <c r="V3196" s="177">
        <v>60.088598083053085</v>
      </c>
      <c r="W3196" s="177">
        <v>3.5811643813200247</v>
      </c>
      <c r="X3196" s="177">
        <v>17.042727387895411</v>
      </c>
      <c r="Y3196" s="177">
        <v>27.268799999999995</v>
      </c>
      <c r="Z3196" s="177">
        <v>0</v>
      </c>
      <c r="AA3196" s="177">
        <v>47.767587452070998</v>
      </c>
      <c r="AB3196" s="177">
        <v>44.751386693849071</v>
      </c>
      <c r="AC3196" s="177">
        <v>44.766643048174984</v>
      </c>
      <c r="AD3196" s="177">
        <v>39.186656910129038</v>
      </c>
      <c r="AE3196" s="177">
        <v>16.336242061756657</v>
      </c>
      <c r="AF3196" s="177">
        <v>10.569051635542234</v>
      </c>
      <c r="AG3196" s="177">
        <v>54.415527953154211</v>
      </c>
      <c r="AH3196" s="177">
        <v>54.415527953154211</v>
      </c>
      <c r="AI3196" s="177">
        <v>54.415527953154211</v>
      </c>
      <c r="AJ3196" s="177">
        <v>19.849441622765426</v>
      </c>
    </row>
    <row r="3197" spans="1:36" hidden="1" outlineLevel="1" x14ac:dyDescent="0.25">
      <c r="A3197" s="190">
        <f t="shared" si="856"/>
        <v>2027</v>
      </c>
      <c r="B3197" s="55">
        <f t="shared" si="857"/>
        <v>1</v>
      </c>
      <c r="C3197" s="55">
        <f t="shared" si="858"/>
        <v>14</v>
      </c>
      <c r="D3197" s="55">
        <f t="shared" si="854"/>
        <v>133</v>
      </c>
      <c r="F3197" s="63">
        <f t="shared" si="864"/>
        <v>46388.583333333299</v>
      </c>
      <c r="G3197" s="64">
        <f t="shared" si="855"/>
        <v>700.99730729362432</v>
      </c>
      <c r="H3197" s="64">
        <f t="shared" si="868"/>
        <v>44.464376675484829</v>
      </c>
      <c r="I3197" s="64">
        <f t="shared" si="868"/>
        <v>105.26026048534868</v>
      </c>
      <c r="J3197" s="64">
        <f t="shared" si="868"/>
        <v>165.63481102539876</v>
      </c>
      <c r="K3197" s="64">
        <f t="shared" si="868"/>
        <v>0</v>
      </c>
      <c r="L3197" s="64">
        <f t="shared" si="868"/>
        <v>0</v>
      </c>
      <c r="M3197" s="64">
        <f t="shared" si="868"/>
        <v>10.325150443952801</v>
      </c>
      <c r="N3197" s="64">
        <f t="shared" si="868"/>
        <v>375.31270866343925</v>
      </c>
      <c r="O3197" s="121"/>
      <c r="P3197" s="177">
        <v>2.9750000000000001</v>
      </c>
      <c r="Q3197" s="177">
        <v>59.037485580142537</v>
      </c>
      <c r="R3197" s="177">
        <v>59.037485580142537</v>
      </c>
      <c r="S3197" s="177">
        <v>9.3103607692785797</v>
      </c>
      <c r="T3197" s="177">
        <v>10.324356507378292</v>
      </c>
      <c r="U3197" s="177">
        <v>59.037485580142537</v>
      </c>
      <c r="V3197" s="177">
        <v>59.037485580142537</v>
      </c>
      <c r="W3197" s="177">
        <v>3.5386202433931877</v>
      </c>
      <c r="X3197" s="177">
        <v>18.003753058901882</v>
      </c>
      <c r="Y3197" s="177">
        <v>20.945600000000002</v>
      </c>
      <c r="Z3197" s="177">
        <v>0</v>
      </c>
      <c r="AA3197" s="177">
        <v>49.929092755602596</v>
      </c>
      <c r="AB3197" s="177">
        <v>43.983466573352672</v>
      </c>
      <c r="AC3197" s="177">
        <v>45.250207013913823</v>
      </c>
      <c r="AD3197" s="177">
        <v>44.464376675484829</v>
      </c>
      <c r="AE3197" s="177">
        <v>17.197450059623499</v>
      </c>
      <c r="AF3197" s="177">
        <v>10.325150443952801</v>
      </c>
      <c r="AG3197" s="177">
        <v>55.21160367513292</v>
      </c>
      <c r="AH3197" s="177">
        <v>55.21160367513292</v>
      </c>
      <c r="AI3197" s="177">
        <v>55.21160367513292</v>
      </c>
      <c r="AJ3197" s="177">
        <v>22.965119846773227</v>
      </c>
    </row>
    <row r="3198" spans="1:36" hidden="1" outlineLevel="1" x14ac:dyDescent="0.25">
      <c r="A3198" s="190">
        <f t="shared" si="856"/>
        <v>2027</v>
      </c>
      <c r="B3198" s="55">
        <f t="shared" si="857"/>
        <v>1</v>
      </c>
      <c r="C3198" s="55">
        <f t="shared" si="858"/>
        <v>15</v>
      </c>
      <c r="D3198" s="55">
        <f t="shared" si="854"/>
        <v>133</v>
      </c>
      <c r="F3198" s="63">
        <f t="shared" si="864"/>
        <v>46388.624999999964</v>
      </c>
      <c r="G3198" s="64">
        <f t="shared" si="855"/>
        <v>560.4237257310615</v>
      </c>
      <c r="H3198" s="64">
        <f t="shared" si="868"/>
        <v>27.955053098570609</v>
      </c>
      <c r="I3198" s="64">
        <f t="shared" si="868"/>
        <v>66.150471490378237</v>
      </c>
      <c r="J3198" s="64">
        <f t="shared" si="868"/>
        <v>92.723876551606665</v>
      </c>
      <c r="K3198" s="64">
        <f t="shared" si="868"/>
        <v>0</v>
      </c>
      <c r="L3198" s="64">
        <f t="shared" si="868"/>
        <v>0</v>
      </c>
      <c r="M3198" s="64">
        <f t="shared" si="868"/>
        <v>9.9186484579704057</v>
      </c>
      <c r="N3198" s="64">
        <f t="shared" si="868"/>
        <v>363.67567613253567</v>
      </c>
      <c r="O3198" s="121"/>
      <c r="P3198" s="177">
        <v>2.9750000000000001</v>
      </c>
      <c r="Q3198" s="177">
        <v>55.96658826771759</v>
      </c>
      <c r="R3198" s="177">
        <v>55.96658826771759</v>
      </c>
      <c r="S3198" s="177">
        <v>2.3558186427640559</v>
      </c>
      <c r="T3198" s="177">
        <v>1.6467384239887122</v>
      </c>
      <c r="U3198" s="177">
        <v>55.96658826771759</v>
      </c>
      <c r="V3198" s="177">
        <v>55.96658826771759</v>
      </c>
      <c r="W3198" s="177">
        <v>2.3222724967958288</v>
      </c>
      <c r="X3198" s="177">
        <v>14.453918524226383</v>
      </c>
      <c r="Y3198" s="177">
        <v>9.089599999999999</v>
      </c>
      <c r="Z3198" s="177">
        <v>0</v>
      </c>
      <c r="AA3198" s="177">
        <v>50.203328965048925</v>
      </c>
      <c r="AB3198" s="177">
        <v>44.53008047598945</v>
      </c>
      <c r="AC3198" s="177">
        <v>45.075913620626942</v>
      </c>
      <c r="AD3198" s="177">
        <v>27.955053098570609</v>
      </c>
      <c r="AE3198" s="177">
        <v>15.233761671370159</v>
      </c>
      <c r="AF3198" s="177">
        <v>9.9186484579704057</v>
      </c>
      <c r="AG3198" s="177">
        <v>30.907958850535554</v>
      </c>
      <c r="AH3198" s="177">
        <v>30.907958850535554</v>
      </c>
      <c r="AI3198" s="177">
        <v>30.907958850535554</v>
      </c>
      <c r="AJ3198" s="177">
        <v>18.073361731233103</v>
      </c>
    </row>
    <row r="3199" spans="1:36" hidden="1" outlineLevel="1" x14ac:dyDescent="0.25">
      <c r="A3199" s="190">
        <f t="shared" si="856"/>
        <v>2027</v>
      </c>
      <c r="B3199" s="55">
        <f t="shared" si="857"/>
        <v>1</v>
      </c>
      <c r="C3199" s="55">
        <f t="shared" si="858"/>
        <v>16</v>
      </c>
      <c r="D3199" s="55">
        <f t="shared" si="854"/>
        <v>133</v>
      </c>
      <c r="F3199" s="63">
        <f t="shared" si="864"/>
        <v>46388.666666666628</v>
      </c>
      <c r="G3199" s="64">
        <f t="shared" si="855"/>
        <v>384.91223335348383</v>
      </c>
      <c r="H3199" s="64">
        <f t="shared" si="868"/>
        <v>0.78635442115685661</v>
      </c>
      <c r="I3199" s="64">
        <f t="shared" si="868"/>
        <v>10.709799727902384</v>
      </c>
      <c r="J3199" s="64">
        <f t="shared" si="868"/>
        <v>2.4361517887109687</v>
      </c>
      <c r="K3199" s="64">
        <f t="shared" si="868"/>
        <v>0</v>
      </c>
      <c r="L3199" s="64">
        <f t="shared" si="868"/>
        <v>0</v>
      </c>
      <c r="M3199" s="64">
        <f t="shared" si="868"/>
        <v>10.081249252363362</v>
      </c>
      <c r="N3199" s="64">
        <f t="shared" si="868"/>
        <v>360.89867816335027</v>
      </c>
      <c r="O3199" s="121"/>
      <c r="P3199" s="177">
        <v>2.9750000000000001</v>
      </c>
      <c r="Q3199" s="177">
        <v>55.595607384337391</v>
      </c>
      <c r="R3199" s="177">
        <v>55.595607384337391</v>
      </c>
      <c r="S3199" s="177">
        <v>0</v>
      </c>
      <c r="T3199" s="177">
        <v>0</v>
      </c>
      <c r="U3199" s="177">
        <v>55.595607384337391</v>
      </c>
      <c r="V3199" s="177">
        <v>55.595607384337391</v>
      </c>
      <c r="W3199" s="177">
        <v>0.39507752584393557</v>
      </c>
      <c r="X3199" s="177">
        <v>2.7766751967981413</v>
      </c>
      <c r="Y3199" s="177">
        <v>0.79039999999999999</v>
      </c>
      <c r="Z3199" s="177">
        <v>0</v>
      </c>
      <c r="AA3199" s="177">
        <v>50.004177968614172</v>
      </c>
      <c r="AB3199" s="177">
        <v>44.192423641807054</v>
      </c>
      <c r="AC3199" s="177">
        <v>44.319647015579449</v>
      </c>
      <c r="AD3199" s="177">
        <v>0.78635442115685661</v>
      </c>
      <c r="AE3199" s="177">
        <v>3.0515805611857219</v>
      </c>
      <c r="AF3199" s="177">
        <v>10.081249252363362</v>
      </c>
      <c r="AG3199" s="177">
        <v>0.81205059623698961</v>
      </c>
      <c r="AH3199" s="177">
        <v>0.81205059623698961</v>
      </c>
      <c r="AI3199" s="177">
        <v>0.81205059623698961</v>
      </c>
      <c r="AJ3199" s="177">
        <v>0.72106644407458587</v>
      </c>
    </row>
    <row r="3200" spans="1:36" hidden="1" outlineLevel="1" x14ac:dyDescent="0.25">
      <c r="A3200" s="190">
        <f t="shared" si="856"/>
        <v>2027</v>
      </c>
      <c r="B3200" s="55">
        <f t="shared" si="857"/>
        <v>1</v>
      </c>
      <c r="C3200" s="55">
        <f t="shared" si="858"/>
        <v>17</v>
      </c>
      <c r="D3200" s="55">
        <f t="shared" si="854"/>
        <v>133</v>
      </c>
      <c r="F3200" s="63">
        <f t="shared" si="864"/>
        <v>46388.708333333292</v>
      </c>
      <c r="G3200" s="64">
        <f t="shared" si="855"/>
        <v>371.119944891643</v>
      </c>
      <c r="H3200" s="64">
        <f t="shared" si="868"/>
        <v>0</v>
      </c>
      <c r="I3200" s="64">
        <f t="shared" si="868"/>
        <v>2.9750000000000001</v>
      </c>
      <c r="J3200" s="64">
        <f t="shared" si="868"/>
        <v>0</v>
      </c>
      <c r="K3200" s="64">
        <f t="shared" si="868"/>
        <v>0</v>
      </c>
      <c r="L3200" s="64">
        <f t="shared" si="868"/>
        <v>0</v>
      </c>
      <c r="M3200" s="64">
        <f t="shared" si="868"/>
        <v>10.24385004675632</v>
      </c>
      <c r="N3200" s="64">
        <f t="shared" si="868"/>
        <v>357.9010948448867</v>
      </c>
      <c r="O3200" s="121"/>
      <c r="P3200" s="177">
        <v>2.9750000000000001</v>
      </c>
      <c r="Q3200" s="177">
        <v>54.596020004118529</v>
      </c>
      <c r="R3200" s="177">
        <v>54.596020004118529</v>
      </c>
      <c r="S3200" s="177">
        <v>0</v>
      </c>
      <c r="T3200" s="177">
        <v>0</v>
      </c>
      <c r="U3200" s="177">
        <v>54.596020004118529</v>
      </c>
      <c r="V3200" s="177">
        <v>54.596020004118529</v>
      </c>
      <c r="W3200" s="177">
        <v>0</v>
      </c>
      <c r="X3200" s="177">
        <v>0</v>
      </c>
      <c r="Y3200" s="177">
        <v>0</v>
      </c>
      <c r="Z3200" s="177">
        <v>0</v>
      </c>
      <c r="AA3200" s="177">
        <v>49.832981730705754</v>
      </c>
      <c r="AB3200" s="177">
        <v>45.703016333967369</v>
      </c>
      <c r="AC3200" s="177">
        <v>43.98101676373949</v>
      </c>
      <c r="AD3200" s="177">
        <v>0</v>
      </c>
      <c r="AE3200" s="177">
        <v>0</v>
      </c>
      <c r="AF3200" s="177">
        <v>10.24385004675632</v>
      </c>
      <c r="AG3200" s="177">
        <v>0</v>
      </c>
      <c r="AH3200" s="177">
        <v>0</v>
      </c>
      <c r="AI3200" s="177">
        <v>0</v>
      </c>
      <c r="AJ3200" s="177">
        <v>0</v>
      </c>
    </row>
    <row r="3201" spans="1:36" hidden="1" outlineLevel="1" x14ac:dyDescent="0.25">
      <c r="A3201" s="190">
        <f t="shared" si="856"/>
        <v>2027</v>
      </c>
      <c r="B3201" s="55">
        <f t="shared" si="857"/>
        <v>1</v>
      </c>
      <c r="C3201" s="55">
        <f t="shared" si="858"/>
        <v>18</v>
      </c>
      <c r="D3201" s="55">
        <f t="shared" si="854"/>
        <v>133</v>
      </c>
      <c r="F3201" s="63">
        <f t="shared" si="864"/>
        <v>46388.749999999956</v>
      </c>
      <c r="G3201" s="64">
        <f t="shared" si="855"/>
        <v>355.50174635005669</v>
      </c>
      <c r="H3201" s="64">
        <f t="shared" si="868"/>
        <v>0</v>
      </c>
      <c r="I3201" s="64">
        <f t="shared" si="868"/>
        <v>2.9750000000000001</v>
      </c>
      <c r="J3201" s="64">
        <f t="shared" si="868"/>
        <v>0</v>
      </c>
      <c r="K3201" s="64">
        <f t="shared" si="868"/>
        <v>0</v>
      </c>
      <c r="L3201" s="64">
        <f t="shared" si="868"/>
        <v>0</v>
      </c>
      <c r="M3201" s="64">
        <f t="shared" si="868"/>
        <v>11.300755210310541</v>
      </c>
      <c r="N3201" s="64">
        <f t="shared" si="868"/>
        <v>341.22599113974616</v>
      </c>
      <c r="O3201" s="121"/>
      <c r="P3201" s="177">
        <v>2.9750000000000001</v>
      </c>
      <c r="Q3201" s="177">
        <v>50.71102575316484</v>
      </c>
      <c r="R3201" s="177">
        <v>50.71102575316484</v>
      </c>
      <c r="S3201" s="177">
        <v>0</v>
      </c>
      <c r="T3201" s="177">
        <v>0</v>
      </c>
      <c r="U3201" s="177">
        <v>50.71102575316484</v>
      </c>
      <c r="V3201" s="177">
        <v>50.71102575316484</v>
      </c>
      <c r="W3201" s="177">
        <v>0</v>
      </c>
      <c r="X3201" s="177">
        <v>0</v>
      </c>
      <c r="Y3201" s="177">
        <v>0</v>
      </c>
      <c r="Z3201" s="177">
        <v>0</v>
      </c>
      <c r="AA3201" s="177">
        <v>47.592039371742587</v>
      </c>
      <c r="AB3201" s="177">
        <v>46.383762672194358</v>
      </c>
      <c r="AC3201" s="177">
        <v>44.406086083149916</v>
      </c>
      <c r="AD3201" s="177">
        <v>0</v>
      </c>
      <c r="AE3201" s="177">
        <v>0</v>
      </c>
      <c r="AF3201" s="177">
        <v>11.300755210310541</v>
      </c>
      <c r="AG3201" s="177">
        <v>0</v>
      </c>
      <c r="AH3201" s="177">
        <v>0</v>
      </c>
      <c r="AI3201" s="177">
        <v>0</v>
      </c>
      <c r="AJ3201" s="177">
        <v>0</v>
      </c>
    </row>
    <row r="3202" spans="1:36" hidden="1" outlineLevel="1" x14ac:dyDescent="0.25">
      <c r="A3202" s="190">
        <f t="shared" si="856"/>
        <v>2027</v>
      </c>
      <c r="B3202" s="55">
        <f t="shared" si="857"/>
        <v>1</v>
      </c>
      <c r="C3202" s="55">
        <f t="shared" si="858"/>
        <v>19</v>
      </c>
      <c r="D3202" s="55">
        <f t="shared" si="854"/>
        <v>133</v>
      </c>
      <c r="F3202" s="63">
        <f t="shared" si="864"/>
        <v>46388.791666666621</v>
      </c>
      <c r="G3202" s="64">
        <f t="shared" si="855"/>
        <v>346.134201310457</v>
      </c>
      <c r="H3202" s="64">
        <f t="shared" si="868"/>
        <v>0</v>
      </c>
      <c r="I3202" s="64">
        <f t="shared" si="868"/>
        <v>2.9750000000000001</v>
      </c>
      <c r="J3202" s="64">
        <f t="shared" si="868"/>
        <v>0</v>
      </c>
      <c r="K3202" s="64">
        <f t="shared" si="868"/>
        <v>0</v>
      </c>
      <c r="L3202" s="64">
        <f t="shared" si="868"/>
        <v>0</v>
      </c>
      <c r="M3202" s="64">
        <f t="shared" si="868"/>
        <v>11.382055607507024</v>
      </c>
      <c r="N3202" s="64">
        <f t="shared" si="868"/>
        <v>331.77714570294995</v>
      </c>
      <c r="O3202" s="121"/>
      <c r="P3202" s="177">
        <v>2.9750000000000001</v>
      </c>
      <c r="Q3202" s="177">
        <v>48.196599765810191</v>
      </c>
      <c r="R3202" s="177">
        <v>48.196599765810191</v>
      </c>
      <c r="S3202" s="177">
        <v>0</v>
      </c>
      <c r="T3202" s="177">
        <v>0</v>
      </c>
      <c r="U3202" s="177">
        <v>48.196599765810191</v>
      </c>
      <c r="V3202" s="177">
        <v>48.196599765810191</v>
      </c>
      <c r="W3202" s="177">
        <v>0</v>
      </c>
      <c r="X3202" s="177">
        <v>0</v>
      </c>
      <c r="Y3202" s="177">
        <v>0</v>
      </c>
      <c r="Z3202" s="177">
        <v>0</v>
      </c>
      <c r="AA3202" s="177">
        <v>46.748454899953671</v>
      </c>
      <c r="AB3202" s="177">
        <v>47.171376688081565</v>
      </c>
      <c r="AC3202" s="177">
        <v>45.07091505167395</v>
      </c>
      <c r="AD3202" s="177">
        <v>0</v>
      </c>
      <c r="AE3202" s="177">
        <v>0</v>
      </c>
      <c r="AF3202" s="177">
        <v>11.382055607507024</v>
      </c>
      <c r="AG3202" s="177">
        <v>0</v>
      </c>
      <c r="AH3202" s="177">
        <v>0</v>
      </c>
      <c r="AI3202" s="177">
        <v>0</v>
      </c>
      <c r="AJ3202" s="177">
        <v>0</v>
      </c>
    </row>
    <row r="3203" spans="1:36" hidden="1" outlineLevel="1" x14ac:dyDescent="0.25">
      <c r="A3203" s="190">
        <f t="shared" si="856"/>
        <v>2027</v>
      </c>
      <c r="B3203" s="55">
        <f t="shared" si="857"/>
        <v>1</v>
      </c>
      <c r="C3203" s="55">
        <f t="shared" si="858"/>
        <v>20</v>
      </c>
      <c r="D3203" s="55">
        <f t="shared" si="854"/>
        <v>133</v>
      </c>
      <c r="F3203" s="63">
        <f t="shared" si="864"/>
        <v>46388.833333333285</v>
      </c>
      <c r="G3203" s="64">
        <f t="shared" si="855"/>
        <v>340.13950543836972</v>
      </c>
      <c r="H3203" s="64">
        <f t="shared" si="868"/>
        <v>0</v>
      </c>
      <c r="I3203" s="64">
        <f t="shared" si="868"/>
        <v>2.9750000000000001</v>
      </c>
      <c r="J3203" s="64">
        <f t="shared" si="868"/>
        <v>0</v>
      </c>
      <c r="K3203" s="64">
        <f t="shared" si="868"/>
        <v>0</v>
      </c>
      <c r="L3203" s="64">
        <f t="shared" si="868"/>
        <v>0</v>
      </c>
      <c r="M3203" s="64">
        <f t="shared" si="868"/>
        <v>11.707257196292936</v>
      </c>
      <c r="N3203" s="64">
        <f t="shared" si="868"/>
        <v>325.45724824207679</v>
      </c>
      <c r="O3203" s="121"/>
      <c r="P3203" s="177">
        <v>2.9750000000000001</v>
      </c>
      <c r="Q3203" s="177">
        <v>46.743591305904431</v>
      </c>
      <c r="R3203" s="177">
        <v>46.743591305904431</v>
      </c>
      <c r="S3203" s="177">
        <v>0</v>
      </c>
      <c r="T3203" s="177">
        <v>0</v>
      </c>
      <c r="U3203" s="177">
        <v>46.743591305904431</v>
      </c>
      <c r="V3203" s="177">
        <v>46.743591305904431</v>
      </c>
      <c r="W3203" s="177">
        <v>0</v>
      </c>
      <c r="X3203" s="177">
        <v>0</v>
      </c>
      <c r="Y3203" s="177">
        <v>0</v>
      </c>
      <c r="Z3203" s="177">
        <v>0</v>
      </c>
      <c r="AA3203" s="177">
        <v>48.302080377682294</v>
      </c>
      <c r="AB3203" s="177">
        <v>47.227983715580933</v>
      </c>
      <c r="AC3203" s="177">
        <v>42.952818925195814</v>
      </c>
      <c r="AD3203" s="177">
        <v>0</v>
      </c>
      <c r="AE3203" s="177">
        <v>0</v>
      </c>
      <c r="AF3203" s="177">
        <v>11.707257196292936</v>
      </c>
      <c r="AG3203" s="177">
        <v>0</v>
      </c>
      <c r="AH3203" s="177">
        <v>0</v>
      </c>
      <c r="AI3203" s="177">
        <v>0</v>
      </c>
      <c r="AJ3203" s="177">
        <v>0</v>
      </c>
    </row>
    <row r="3204" spans="1:36" hidden="1" outlineLevel="1" x14ac:dyDescent="0.25">
      <c r="A3204" s="190">
        <f t="shared" si="856"/>
        <v>2027</v>
      </c>
      <c r="B3204" s="55">
        <f t="shared" si="857"/>
        <v>1</v>
      </c>
      <c r="C3204" s="55">
        <f t="shared" si="858"/>
        <v>21</v>
      </c>
      <c r="D3204" s="55">
        <f t="shared" si="854"/>
        <v>133</v>
      </c>
      <c r="F3204" s="63">
        <f t="shared" si="864"/>
        <v>46388.874999999949</v>
      </c>
      <c r="G3204" s="64">
        <f t="shared" si="855"/>
        <v>344.62893541520788</v>
      </c>
      <c r="H3204" s="64">
        <f t="shared" si="868"/>
        <v>0</v>
      </c>
      <c r="I3204" s="64">
        <f t="shared" si="868"/>
        <v>2.9750000000000001</v>
      </c>
      <c r="J3204" s="64">
        <f t="shared" si="868"/>
        <v>0</v>
      </c>
      <c r="K3204" s="64">
        <f t="shared" si="868"/>
        <v>0</v>
      </c>
      <c r="L3204" s="64">
        <f t="shared" si="868"/>
        <v>0</v>
      </c>
      <c r="M3204" s="64">
        <f t="shared" si="868"/>
        <v>11.463356004703503</v>
      </c>
      <c r="N3204" s="64">
        <f t="shared" si="868"/>
        <v>330.19057941050437</v>
      </c>
      <c r="O3204" s="121"/>
      <c r="P3204" s="177">
        <v>2.9750000000000001</v>
      </c>
      <c r="Q3204" s="177">
        <v>47.743178686123287</v>
      </c>
      <c r="R3204" s="177">
        <v>47.743178686123287</v>
      </c>
      <c r="S3204" s="177">
        <v>0</v>
      </c>
      <c r="T3204" s="177">
        <v>0</v>
      </c>
      <c r="U3204" s="177">
        <v>47.743178686123287</v>
      </c>
      <c r="V3204" s="177">
        <v>47.743178686123287</v>
      </c>
      <c r="W3204" s="177">
        <v>0</v>
      </c>
      <c r="X3204" s="177">
        <v>0</v>
      </c>
      <c r="Y3204" s="177">
        <v>0</v>
      </c>
      <c r="Z3204" s="177">
        <v>0</v>
      </c>
      <c r="AA3204" s="177">
        <v>48.693350125574867</v>
      </c>
      <c r="AB3204" s="177">
        <v>47.736727034590494</v>
      </c>
      <c r="AC3204" s="177">
        <v>42.787787505845898</v>
      </c>
      <c r="AD3204" s="177">
        <v>0</v>
      </c>
      <c r="AE3204" s="177">
        <v>0</v>
      </c>
      <c r="AF3204" s="177">
        <v>11.463356004703503</v>
      </c>
      <c r="AG3204" s="177">
        <v>0</v>
      </c>
      <c r="AH3204" s="177">
        <v>0</v>
      </c>
      <c r="AI3204" s="177">
        <v>0</v>
      </c>
      <c r="AJ3204" s="177">
        <v>0</v>
      </c>
    </row>
    <row r="3205" spans="1:36" hidden="1" outlineLevel="1" x14ac:dyDescent="0.25">
      <c r="A3205" s="190">
        <f t="shared" si="856"/>
        <v>2027</v>
      </c>
      <c r="B3205" s="55">
        <f t="shared" si="857"/>
        <v>1</v>
      </c>
      <c r="C3205" s="55">
        <f t="shared" si="858"/>
        <v>22</v>
      </c>
      <c r="D3205" s="55">
        <f t="shared" si="854"/>
        <v>133</v>
      </c>
      <c r="F3205" s="63">
        <f t="shared" si="864"/>
        <v>46388.916666666613</v>
      </c>
      <c r="G3205" s="64">
        <f t="shared" si="855"/>
        <v>343.47009264716496</v>
      </c>
      <c r="H3205" s="64">
        <f t="shared" ref="H3205:N3214" si="869">SUMIF($P$6:$AK$6,H$6,$P3205:$AK3205)</f>
        <v>0</v>
      </c>
      <c r="I3205" s="64">
        <f t="shared" si="869"/>
        <v>2.9750000000000001</v>
      </c>
      <c r="J3205" s="64">
        <f t="shared" si="869"/>
        <v>0</v>
      </c>
      <c r="K3205" s="64">
        <f t="shared" si="869"/>
        <v>0</v>
      </c>
      <c r="L3205" s="64">
        <f t="shared" si="869"/>
        <v>0</v>
      </c>
      <c r="M3205" s="64">
        <f t="shared" si="869"/>
        <v>11.544656401899978</v>
      </c>
      <c r="N3205" s="64">
        <f t="shared" si="869"/>
        <v>328.950436245265</v>
      </c>
      <c r="O3205" s="121"/>
      <c r="P3205" s="177">
        <v>2.9750000000000001</v>
      </c>
      <c r="Q3205" s="177">
        <v>48.021414348658446</v>
      </c>
      <c r="R3205" s="177">
        <v>48.021414348658446</v>
      </c>
      <c r="S3205" s="177">
        <v>0</v>
      </c>
      <c r="T3205" s="177">
        <v>0</v>
      </c>
      <c r="U3205" s="177">
        <v>48.021414348658446</v>
      </c>
      <c r="V3205" s="177">
        <v>48.021414348658446</v>
      </c>
      <c r="W3205" s="177">
        <v>0</v>
      </c>
      <c r="X3205" s="177">
        <v>0</v>
      </c>
      <c r="Y3205" s="177">
        <v>0</v>
      </c>
      <c r="Z3205" s="177">
        <v>0</v>
      </c>
      <c r="AA3205" s="177">
        <v>45.412973215686876</v>
      </c>
      <c r="AB3205" s="177">
        <v>48.106528883248828</v>
      </c>
      <c r="AC3205" s="177">
        <v>43.345276751695522</v>
      </c>
      <c r="AD3205" s="177">
        <v>0</v>
      </c>
      <c r="AE3205" s="177">
        <v>0</v>
      </c>
      <c r="AF3205" s="177">
        <v>11.544656401899978</v>
      </c>
      <c r="AG3205" s="177">
        <v>0</v>
      </c>
      <c r="AH3205" s="177">
        <v>0</v>
      </c>
      <c r="AI3205" s="177">
        <v>0</v>
      </c>
      <c r="AJ3205" s="177">
        <v>0</v>
      </c>
    </row>
    <row r="3206" spans="1:36" hidden="1" outlineLevel="1" x14ac:dyDescent="0.25">
      <c r="A3206" s="190">
        <f t="shared" si="856"/>
        <v>2027</v>
      </c>
      <c r="B3206" s="55">
        <f t="shared" si="857"/>
        <v>1</v>
      </c>
      <c r="C3206" s="55">
        <f t="shared" si="858"/>
        <v>23</v>
      </c>
      <c r="D3206" s="55">
        <f t="shared" si="854"/>
        <v>133</v>
      </c>
      <c r="F3206" s="63">
        <f t="shared" si="864"/>
        <v>46388.958333333278</v>
      </c>
      <c r="G3206" s="64">
        <f t="shared" si="855"/>
        <v>351.15007722578133</v>
      </c>
      <c r="H3206" s="64">
        <f t="shared" si="869"/>
        <v>0</v>
      </c>
      <c r="I3206" s="64">
        <f t="shared" si="869"/>
        <v>2.9750000000000001</v>
      </c>
      <c r="J3206" s="64">
        <f t="shared" si="869"/>
        <v>0</v>
      </c>
      <c r="K3206" s="64">
        <f t="shared" si="869"/>
        <v>0</v>
      </c>
      <c r="L3206" s="64">
        <f t="shared" si="869"/>
        <v>0</v>
      </c>
      <c r="M3206" s="64">
        <f t="shared" si="869"/>
        <v>11.219454813114066</v>
      </c>
      <c r="N3206" s="64">
        <f t="shared" si="869"/>
        <v>336.95562241266725</v>
      </c>
      <c r="O3206" s="121"/>
      <c r="P3206" s="177">
        <v>2.9750000000000001</v>
      </c>
      <c r="Q3206" s="177">
        <v>50.566755409628087</v>
      </c>
      <c r="R3206" s="177">
        <v>50.566755409628087</v>
      </c>
      <c r="S3206" s="177">
        <v>0</v>
      </c>
      <c r="T3206" s="177">
        <v>0</v>
      </c>
      <c r="U3206" s="177">
        <v>50.566755409628087</v>
      </c>
      <c r="V3206" s="177">
        <v>50.566755409628087</v>
      </c>
      <c r="W3206" s="177">
        <v>0</v>
      </c>
      <c r="X3206" s="177">
        <v>0</v>
      </c>
      <c r="Y3206" s="177">
        <v>0</v>
      </c>
      <c r="Z3206" s="177">
        <v>0</v>
      </c>
      <c r="AA3206" s="177">
        <v>44.790521253088244</v>
      </c>
      <c r="AB3206" s="177">
        <v>48.791403776876535</v>
      </c>
      <c r="AC3206" s="177">
        <v>41.10667574419017</v>
      </c>
      <c r="AD3206" s="177">
        <v>0</v>
      </c>
      <c r="AE3206" s="177">
        <v>0</v>
      </c>
      <c r="AF3206" s="177">
        <v>11.219454813114066</v>
      </c>
      <c r="AG3206" s="177">
        <v>0</v>
      </c>
      <c r="AH3206" s="177">
        <v>0</v>
      </c>
      <c r="AI3206" s="177">
        <v>0</v>
      </c>
      <c r="AJ3206" s="177">
        <v>0</v>
      </c>
    </row>
    <row r="3207" spans="1:36" hidden="1" outlineLevel="1" x14ac:dyDescent="0.25">
      <c r="A3207" s="190">
        <f t="shared" si="856"/>
        <v>2027</v>
      </c>
      <c r="B3207" s="55">
        <f t="shared" si="857"/>
        <v>2</v>
      </c>
      <c r="C3207" s="55">
        <f t="shared" si="858"/>
        <v>0</v>
      </c>
      <c r="D3207" s="55">
        <f t="shared" si="854"/>
        <v>134</v>
      </c>
      <c r="F3207" s="63">
        <f t="shared" ref="F3207" si="870">EDATE(F3183,1)</f>
        <v>46419</v>
      </c>
      <c r="G3207" s="64">
        <f t="shared" si="855"/>
        <v>307.53883576046297</v>
      </c>
      <c r="H3207" s="64">
        <f t="shared" si="869"/>
        <v>0</v>
      </c>
      <c r="I3207" s="64">
        <f t="shared" si="869"/>
        <v>2.9750000000000001</v>
      </c>
      <c r="J3207" s="64">
        <f t="shared" si="869"/>
        <v>0</v>
      </c>
      <c r="K3207" s="64">
        <f t="shared" si="869"/>
        <v>0</v>
      </c>
      <c r="L3207" s="64">
        <f t="shared" si="869"/>
        <v>0</v>
      </c>
      <c r="M3207" s="64">
        <f t="shared" si="869"/>
        <v>15.28188883898974</v>
      </c>
      <c r="N3207" s="64">
        <f t="shared" si="869"/>
        <v>289.28194692147321</v>
      </c>
      <c r="O3207" s="121"/>
      <c r="P3207" s="177">
        <v>2.9750000000000001</v>
      </c>
      <c r="Q3207" s="177">
        <v>41.405588595044982</v>
      </c>
      <c r="R3207" s="177">
        <v>41.405588595044982</v>
      </c>
      <c r="S3207" s="177">
        <v>0</v>
      </c>
      <c r="T3207" s="177">
        <v>0</v>
      </c>
      <c r="U3207" s="177">
        <v>41.405588595044982</v>
      </c>
      <c r="V3207" s="177">
        <v>41.405588595044982</v>
      </c>
      <c r="W3207" s="177">
        <v>0</v>
      </c>
      <c r="X3207" s="177">
        <v>0</v>
      </c>
      <c r="Y3207" s="177">
        <v>0</v>
      </c>
      <c r="Z3207" s="177">
        <v>0</v>
      </c>
      <c r="AA3207" s="177">
        <v>44.376376780259562</v>
      </c>
      <c r="AB3207" s="177">
        <v>40.007416156845196</v>
      </c>
      <c r="AC3207" s="177">
        <v>39.275799604188528</v>
      </c>
      <c r="AD3207" s="177">
        <v>0</v>
      </c>
      <c r="AE3207" s="177">
        <v>0</v>
      </c>
      <c r="AF3207" s="177">
        <v>15.28188883898974</v>
      </c>
      <c r="AG3207" s="177">
        <v>0</v>
      </c>
      <c r="AH3207" s="177">
        <v>0</v>
      </c>
      <c r="AI3207" s="177">
        <v>0</v>
      </c>
      <c r="AJ3207" s="177">
        <v>0</v>
      </c>
    </row>
    <row r="3208" spans="1:36" hidden="1" outlineLevel="1" x14ac:dyDescent="0.25">
      <c r="A3208" s="190">
        <f t="shared" si="856"/>
        <v>2027</v>
      </c>
      <c r="B3208" s="55">
        <f t="shared" si="857"/>
        <v>2</v>
      </c>
      <c r="C3208" s="55">
        <f t="shared" si="858"/>
        <v>1</v>
      </c>
      <c r="D3208" s="55">
        <f t="shared" si="854"/>
        <v>134</v>
      </c>
      <c r="F3208" s="63">
        <f t="shared" ref="F3208" si="871">F3207+1/24</f>
        <v>46419.041666666664</v>
      </c>
      <c r="G3208" s="64">
        <f t="shared" si="855"/>
        <v>308.33622755647241</v>
      </c>
      <c r="H3208" s="64">
        <f t="shared" si="869"/>
        <v>0</v>
      </c>
      <c r="I3208" s="64">
        <f t="shared" si="869"/>
        <v>2.9750000000000001</v>
      </c>
      <c r="J3208" s="64">
        <f t="shared" si="869"/>
        <v>0</v>
      </c>
      <c r="K3208" s="64">
        <f t="shared" si="869"/>
        <v>0</v>
      </c>
      <c r="L3208" s="64">
        <f t="shared" si="869"/>
        <v>0</v>
      </c>
      <c r="M3208" s="64">
        <f t="shared" si="869"/>
        <v>14.163701850770977</v>
      </c>
      <c r="N3208" s="64">
        <f t="shared" si="869"/>
        <v>291.19752570570142</v>
      </c>
      <c r="O3208" s="121"/>
      <c r="P3208" s="177">
        <v>2.9750000000000001</v>
      </c>
      <c r="Q3208" s="177">
        <v>40.725456975514632</v>
      </c>
      <c r="R3208" s="177">
        <v>40.725456975514632</v>
      </c>
      <c r="S3208" s="177">
        <v>0</v>
      </c>
      <c r="T3208" s="177">
        <v>0</v>
      </c>
      <c r="U3208" s="177">
        <v>40.725456975514632</v>
      </c>
      <c r="V3208" s="177">
        <v>40.725456975514632</v>
      </c>
      <c r="W3208" s="177">
        <v>0</v>
      </c>
      <c r="X3208" s="177">
        <v>0</v>
      </c>
      <c r="Y3208" s="177">
        <v>0</v>
      </c>
      <c r="Z3208" s="177">
        <v>0</v>
      </c>
      <c r="AA3208" s="177">
        <v>46.218383218082678</v>
      </c>
      <c r="AB3208" s="177">
        <v>41.701979254317301</v>
      </c>
      <c r="AC3208" s="177">
        <v>40.375335331242901</v>
      </c>
      <c r="AD3208" s="177">
        <v>0</v>
      </c>
      <c r="AE3208" s="177">
        <v>0</v>
      </c>
      <c r="AF3208" s="177">
        <v>14.163701850770977</v>
      </c>
      <c r="AG3208" s="177">
        <v>0</v>
      </c>
      <c r="AH3208" s="177">
        <v>0</v>
      </c>
      <c r="AI3208" s="177">
        <v>0</v>
      </c>
      <c r="AJ3208" s="177">
        <v>0</v>
      </c>
    </row>
    <row r="3209" spans="1:36" hidden="1" outlineLevel="1" x14ac:dyDescent="0.25">
      <c r="A3209" s="190">
        <f t="shared" si="856"/>
        <v>2027</v>
      </c>
      <c r="B3209" s="55">
        <f t="shared" si="857"/>
        <v>2</v>
      </c>
      <c r="C3209" s="55">
        <f t="shared" si="858"/>
        <v>2</v>
      </c>
      <c r="D3209" s="55">
        <f t="shared" si="854"/>
        <v>134</v>
      </c>
      <c r="F3209" s="63">
        <f t="shared" si="864"/>
        <v>46419.083333333328</v>
      </c>
      <c r="G3209" s="64">
        <f t="shared" si="855"/>
        <v>314.9641627679257</v>
      </c>
      <c r="H3209" s="64">
        <f t="shared" si="869"/>
        <v>0</v>
      </c>
      <c r="I3209" s="64">
        <f t="shared" si="869"/>
        <v>2.9750000000000001</v>
      </c>
      <c r="J3209" s="64">
        <f t="shared" si="869"/>
        <v>0</v>
      </c>
      <c r="K3209" s="64">
        <f t="shared" si="869"/>
        <v>0</v>
      </c>
      <c r="L3209" s="64">
        <f t="shared" si="869"/>
        <v>0</v>
      </c>
      <c r="M3209" s="64">
        <f t="shared" si="869"/>
        <v>13.045514862552217</v>
      </c>
      <c r="N3209" s="64">
        <f t="shared" si="869"/>
        <v>298.9436479053735</v>
      </c>
      <c r="O3209" s="121"/>
      <c r="P3209" s="177">
        <v>2.9750000000000001</v>
      </c>
      <c r="Q3209" s="177">
        <v>41.683824257580127</v>
      </c>
      <c r="R3209" s="177">
        <v>41.683824257580127</v>
      </c>
      <c r="S3209" s="177">
        <v>0</v>
      </c>
      <c r="T3209" s="177">
        <v>0</v>
      </c>
      <c r="U3209" s="177">
        <v>41.683824257580127</v>
      </c>
      <c r="V3209" s="177">
        <v>41.683824257580127</v>
      </c>
      <c r="W3209" s="177">
        <v>0</v>
      </c>
      <c r="X3209" s="177">
        <v>0</v>
      </c>
      <c r="Y3209" s="177">
        <v>0</v>
      </c>
      <c r="Z3209" s="177">
        <v>0</v>
      </c>
      <c r="AA3209" s="177">
        <v>47.584444765962807</v>
      </c>
      <c r="AB3209" s="177">
        <v>42.536930913511064</v>
      </c>
      <c r="AC3209" s="177">
        <v>42.086975195579079</v>
      </c>
      <c r="AD3209" s="177">
        <v>0</v>
      </c>
      <c r="AE3209" s="177">
        <v>0</v>
      </c>
      <c r="AF3209" s="177">
        <v>13.045514862552217</v>
      </c>
      <c r="AG3209" s="177">
        <v>0</v>
      </c>
      <c r="AH3209" s="177">
        <v>0</v>
      </c>
      <c r="AI3209" s="177">
        <v>0</v>
      </c>
      <c r="AJ3209" s="177">
        <v>0</v>
      </c>
    </row>
    <row r="3210" spans="1:36" hidden="1" outlineLevel="1" x14ac:dyDescent="0.25">
      <c r="A3210" s="190">
        <f t="shared" si="856"/>
        <v>2027</v>
      </c>
      <c r="B3210" s="55">
        <f t="shared" si="857"/>
        <v>2</v>
      </c>
      <c r="C3210" s="55">
        <f t="shared" si="858"/>
        <v>3</v>
      </c>
      <c r="D3210" s="55">
        <f t="shared" si="854"/>
        <v>134</v>
      </c>
      <c r="F3210" s="63">
        <f t="shared" si="864"/>
        <v>46419.124999999993</v>
      </c>
      <c r="G3210" s="64">
        <f t="shared" si="855"/>
        <v>312.89427104267031</v>
      </c>
      <c r="H3210" s="64">
        <f t="shared" si="869"/>
        <v>0</v>
      </c>
      <c r="I3210" s="64">
        <f t="shared" si="869"/>
        <v>2.9750000000000001</v>
      </c>
      <c r="J3210" s="64">
        <f t="shared" si="869"/>
        <v>0</v>
      </c>
      <c r="K3210" s="64">
        <f t="shared" si="869"/>
        <v>0</v>
      </c>
      <c r="L3210" s="64">
        <f t="shared" si="869"/>
        <v>0</v>
      </c>
      <c r="M3210" s="64">
        <f t="shared" si="869"/>
        <v>11.927327874333457</v>
      </c>
      <c r="N3210" s="64">
        <f t="shared" si="869"/>
        <v>297.99194316833683</v>
      </c>
      <c r="O3210" s="121"/>
      <c r="P3210" s="177">
        <v>2.9750000000000001</v>
      </c>
      <c r="Q3210" s="177">
        <v>40.44722131297948</v>
      </c>
      <c r="R3210" s="177">
        <v>40.44722131297948</v>
      </c>
      <c r="S3210" s="177">
        <v>0</v>
      </c>
      <c r="T3210" s="177">
        <v>0</v>
      </c>
      <c r="U3210" s="177">
        <v>40.44722131297948</v>
      </c>
      <c r="V3210" s="177">
        <v>40.44722131297948</v>
      </c>
      <c r="W3210" s="177">
        <v>0</v>
      </c>
      <c r="X3210" s="177">
        <v>0</v>
      </c>
      <c r="Y3210" s="177">
        <v>0</v>
      </c>
      <c r="Z3210" s="177">
        <v>0</v>
      </c>
      <c r="AA3210" s="177">
        <v>50.17137992792675</v>
      </c>
      <c r="AB3210" s="177">
        <v>43.831981900450351</v>
      </c>
      <c r="AC3210" s="177">
        <v>42.19969608804179</v>
      </c>
      <c r="AD3210" s="177">
        <v>0</v>
      </c>
      <c r="AE3210" s="177">
        <v>0</v>
      </c>
      <c r="AF3210" s="177">
        <v>11.927327874333457</v>
      </c>
      <c r="AG3210" s="177">
        <v>0</v>
      </c>
      <c r="AH3210" s="177">
        <v>0</v>
      </c>
      <c r="AI3210" s="177">
        <v>0</v>
      </c>
      <c r="AJ3210" s="177">
        <v>0</v>
      </c>
    </row>
    <row r="3211" spans="1:36" hidden="1" outlineLevel="1" x14ac:dyDescent="0.25">
      <c r="A3211" s="190">
        <f t="shared" si="856"/>
        <v>2027</v>
      </c>
      <c r="B3211" s="55">
        <f t="shared" si="857"/>
        <v>2</v>
      </c>
      <c r="C3211" s="55">
        <f t="shared" si="858"/>
        <v>4</v>
      </c>
      <c r="D3211" s="55">
        <f t="shared" si="854"/>
        <v>134</v>
      </c>
      <c r="F3211" s="63">
        <f t="shared" si="864"/>
        <v>46419.166666666657</v>
      </c>
      <c r="G3211" s="64">
        <f t="shared" si="855"/>
        <v>311.60089849148551</v>
      </c>
      <c r="H3211" s="64">
        <f t="shared" si="869"/>
        <v>0</v>
      </c>
      <c r="I3211" s="64">
        <f t="shared" si="869"/>
        <v>2.9750000000000001</v>
      </c>
      <c r="J3211" s="64">
        <f t="shared" si="869"/>
        <v>0</v>
      </c>
      <c r="K3211" s="64">
        <f t="shared" si="869"/>
        <v>0</v>
      </c>
      <c r="L3211" s="64">
        <f t="shared" si="869"/>
        <v>0</v>
      </c>
      <c r="M3211" s="64">
        <f t="shared" si="869"/>
        <v>11.554598878260535</v>
      </c>
      <c r="N3211" s="64">
        <f t="shared" si="869"/>
        <v>297.07129961322499</v>
      </c>
      <c r="O3211" s="121"/>
      <c r="P3211" s="177">
        <v>2.9750000000000001</v>
      </c>
      <c r="Q3211" s="177">
        <v>40.653321803746252</v>
      </c>
      <c r="R3211" s="177">
        <v>40.653321803746252</v>
      </c>
      <c r="S3211" s="177">
        <v>0</v>
      </c>
      <c r="T3211" s="177">
        <v>0</v>
      </c>
      <c r="U3211" s="177">
        <v>40.653321803746252</v>
      </c>
      <c r="V3211" s="177">
        <v>40.653321803746252</v>
      </c>
      <c r="W3211" s="177">
        <v>0</v>
      </c>
      <c r="X3211" s="177">
        <v>0</v>
      </c>
      <c r="Y3211" s="177">
        <v>0</v>
      </c>
      <c r="Z3211" s="177">
        <v>0</v>
      </c>
      <c r="AA3211" s="177">
        <v>49.812067762318158</v>
      </c>
      <c r="AB3211" s="177">
        <v>43.466737473904743</v>
      </c>
      <c r="AC3211" s="177">
        <v>41.179207162017107</v>
      </c>
      <c r="AD3211" s="177">
        <v>0</v>
      </c>
      <c r="AE3211" s="177">
        <v>0</v>
      </c>
      <c r="AF3211" s="177">
        <v>11.554598878260535</v>
      </c>
      <c r="AG3211" s="177">
        <v>0</v>
      </c>
      <c r="AH3211" s="177">
        <v>0</v>
      </c>
      <c r="AI3211" s="177">
        <v>0</v>
      </c>
      <c r="AJ3211" s="177">
        <v>0</v>
      </c>
    </row>
    <row r="3212" spans="1:36" hidden="1" outlineLevel="1" x14ac:dyDescent="0.25">
      <c r="A3212" s="190">
        <f t="shared" si="856"/>
        <v>2027</v>
      </c>
      <c r="B3212" s="55">
        <f t="shared" si="857"/>
        <v>2</v>
      </c>
      <c r="C3212" s="55">
        <f t="shared" si="858"/>
        <v>5</v>
      </c>
      <c r="D3212" s="55">
        <f t="shared" si="854"/>
        <v>134</v>
      </c>
      <c r="F3212" s="63">
        <f t="shared" si="864"/>
        <v>46419.208333333321</v>
      </c>
      <c r="G3212" s="64">
        <f t="shared" si="855"/>
        <v>310.14713255888319</v>
      </c>
      <c r="H3212" s="64">
        <f t="shared" si="869"/>
        <v>0</v>
      </c>
      <c r="I3212" s="64">
        <f t="shared" si="869"/>
        <v>2.9750000000000001</v>
      </c>
      <c r="J3212" s="64">
        <f t="shared" si="869"/>
        <v>0</v>
      </c>
      <c r="K3212" s="64">
        <f t="shared" si="869"/>
        <v>0</v>
      </c>
      <c r="L3212" s="64">
        <f t="shared" si="869"/>
        <v>0</v>
      </c>
      <c r="M3212" s="64">
        <f t="shared" si="869"/>
        <v>11.554598878260535</v>
      </c>
      <c r="N3212" s="64">
        <f t="shared" si="869"/>
        <v>295.61753368062267</v>
      </c>
      <c r="O3212" s="121"/>
      <c r="P3212" s="177">
        <v>2.9750000000000001</v>
      </c>
      <c r="Q3212" s="177">
        <v>40.643016779207912</v>
      </c>
      <c r="R3212" s="177">
        <v>40.643016779207912</v>
      </c>
      <c r="S3212" s="177">
        <v>0</v>
      </c>
      <c r="T3212" s="177">
        <v>0</v>
      </c>
      <c r="U3212" s="177">
        <v>40.643016779207912</v>
      </c>
      <c r="V3212" s="177">
        <v>40.643016779207912</v>
      </c>
      <c r="W3212" s="177">
        <v>0</v>
      </c>
      <c r="X3212" s="177">
        <v>0</v>
      </c>
      <c r="Y3212" s="177">
        <v>0</v>
      </c>
      <c r="Z3212" s="177">
        <v>0</v>
      </c>
      <c r="AA3212" s="177">
        <v>47.604054318658044</v>
      </c>
      <c r="AB3212" s="177">
        <v>42.849376529453245</v>
      </c>
      <c r="AC3212" s="177">
        <v>42.592035715679728</v>
      </c>
      <c r="AD3212" s="177">
        <v>0</v>
      </c>
      <c r="AE3212" s="177">
        <v>0</v>
      </c>
      <c r="AF3212" s="177">
        <v>11.554598878260535</v>
      </c>
      <c r="AG3212" s="177">
        <v>0</v>
      </c>
      <c r="AH3212" s="177">
        <v>0</v>
      </c>
      <c r="AI3212" s="177">
        <v>0</v>
      </c>
      <c r="AJ3212" s="177">
        <v>0</v>
      </c>
    </row>
    <row r="3213" spans="1:36" hidden="1" outlineLevel="1" x14ac:dyDescent="0.25">
      <c r="A3213" s="190">
        <f t="shared" si="856"/>
        <v>2027</v>
      </c>
      <c r="B3213" s="55">
        <f t="shared" si="857"/>
        <v>2</v>
      </c>
      <c r="C3213" s="55">
        <f t="shared" si="858"/>
        <v>6</v>
      </c>
      <c r="D3213" s="55">
        <f t="shared" si="854"/>
        <v>134</v>
      </c>
      <c r="F3213" s="63">
        <f t="shared" si="864"/>
        <v>46419.249999999985</v>
      </c>
      <c r="G3213" s="64">
        <f t="shared" si="855"/>
        <v>326.79178984129413</v>
      </c>
      <c r="H3213" s="64">
        <f t="shared" si="869"/>
        <v>2.6452293042138209</v>
      </c>
      <c r="I3213" s="64">
        <f t="shared" si="869"/>
        <v>9.0400152913203016</v>
      </c>
      <c r="J3213" s="64">
        <f t="shared" si="869"/>
        <v>10.967542551574748</v>
      </c>
      <c r="K3213" s="64">
        <f t="shared" si="869"/>
        <v>0</v>
      </c>
      <c r="L3213" s="64">
        <f t="shared" si="869"/>
        <v>0</v>
      </c>
      <c r="M3213" s="64">
        <f t="shared" si="869"/>
        <v>10.93338388480567</v>
      </c>
      <c r="N3213" s="64">
        <f t="shared" si="869"/>
        <v>293.20561880937959</v>
      </c>
      <c r="O3213" s="121"/>
      <c r="P3213" s="177">
        <v>2.9750000000000001</v>
      </c>
      <c r="Q3213" s="177">
        <v>41.323148398738269</v>
      </c>
      <c r="R3213" s="177">
        <v>41.323148398738269</v>
      </c>
      <c r="S3213" s="177">
        <v>2.3696212888560049</v>
      </c>
      <c r="T3213" s="177">
        <v>3.6953940024642975</v>
      </c>
      <c r="U3213" s="177">
        <v>41.323148398738269</v>
      </c>
      <c r="V3213" s="177">
        <v>41.323148398738269</v>
      </c>
      <c r="W3213" s="177">
        <v>0</v>
      </c>
      <c r="X3213" s="177">
        <v>0</v>
      </c>
      <c r="Y3213" s="177">
        <v>0</v>
      </c>
      <c r="Z3213" s="177">
        <v>0</v>
      </c>
      <c r="AA3213" s="177">
        <v>45.38815375011567</v>
      </c>
      <c r="AB3213" s="177">
        <v>42.415632297785905</v>
      </c>
      <c r="AC3213" s="177">
        <v>40.109239166524951</v>
      </c>
      <c r="AD3213" s="177">
        <v>2.6452293042138209</v>
      </c>
      <c r="AE3213" s="177">
        <v>0</v>
      </c>
      <c r="AF3213" s="177">
        <v>10.93338388480567</v>
      </c>
      <c r="AG3213" s="177">
        <v>3.6558475171915825</v>
      </c>
      <c r="AH3213" s="177">
        <v>3.6558475171915825</v>
      </c>
      <c r="AI3213" s="177">
        <v>3.6558475171915825</v>
      </c>
      <c r="AJ3213" s="177">
        <v>0</v>
      </c>
    </row>
    <row r="3214" spans="1:36" hidden="1" outlineLevel="1" x14ac:dyDescent="0.25">
      <c r="A3214" s="190">
        <f t="shared" si="856"/>
        <v>2027</v>
      </c>
      <c r="B3214" s="55">
        <f t="shared" si="857"/>
        <v>2</v>
      </c>
      <c r="C3214" s="55">
        <f t="shared" si="858"/>
        <v>7</v>
      </c>
      <c r="D3214" s="55">
        <f t="shared" si="854"/>
        <v>134</v>
      </c>
      <c r="F3214" s="63">
        <f t="shared" si="864"/>
        <v>46419.29166666665</v>
      </c>
      <c r="G3214" s="64">
        <f t="shared" si="855"/>
        <v>508.17632703318054</v>
      </c>
      <c r="H3214" s="64">
        <f t="shared" si="869"/>
        <v>38.843074653754591</v>
      </c>
      <c r="I3214" s="64">
        <f t="shared" si="869"/>
        <v>43.278540315793975</v>
      </c>
      <c r="J3214" s="64">
        <f t="shared" si="869"/>
        <v>128.75319815486264</v>
      </c>
      <c r="K3214" s="64">
        <f t="shared" si="869"/>
        <v>0</v>
      </c>
      <c r="L3214" s="64">
        <f t="shared" si="869"/>
        <v>0</v>
      </c>
      <c r="M3214" s="64">
        <f t="shared" si="869"/>
        <v>10.68489788742372</v>
      </c>
      <c r="N3214" s="64">
        <f t="shared" si="869"/>
        <v>286.61661602134564</v>
      </c>
      <c r="O3214" s="121"/>
      <c r="P3214" s="177">
        <v>2.9750000000000001</v>
      </c>
      <c r="Q3214" s="177">
        <v>39.715564570757422</v>
      </c>
      <c r="R3214" s="177">
        <v>39.715564570757422</v>
      </c>
      <c r="S3214" s="177">
        <v>10.636322612386413</v>
      </c>
      <c r="T3214" s="177">
        <v>17.895783593558328</v>
      </c>
      <c r="U3214" s="177">
        <v>39.715564570757422</v>
      </c>
      <c r="V3214" s="177">
        <v>39.715564570757422</v>
      </c>
      <c r="W3214" s="177">
        <v>0.92439324666727662</v>
      </c>
      <c r="X3214" s="177">
        <v>3.4160499693178403</v>
      </c>
      <c r="Y3214" s="177">
        <v>2.625257142857143</v>
      </c>
      <c r="Z3214" s="177">
        <v>0</v>
      </c>
      <c r="AA3214" s="177">
        <v>44.726078130524542</v>
      </c>
      <c r="AB3214" s="177">
        <v>41.645933588737194</v>
      </c>
      <c r="AC3214" s="177">
        <v>41.382346019054204</v>
      </c>
      <c r="AD3214" s="177">
        <v>38.843074653754591</v>
      </c>
      <c r="AE3214" s="177">
        <v>3.7384274417851269</v>
      </c>
      <c r="AF3214" s="177">
        <v>10.68489788742372</v>
      </c>
      <c r="AG3214" s="177">
        <v>42.917732718287546</v>
      </c>
      <c r="AH3214" s="177">
        <v>42.917732718287546</v>
      </c>
      <c r="AI3214" s="177">
        <v>42.917732718287546</v>
      </c>
      <c r="AJ3214" s="177">
        <v>1.0673063092218482</v>
      </c>
    </row>
    <row r="3215" spans="1:36" hidden="1" outlineLevel="1" x14ac:dyDescent="0.25">
      <c r="A3215" s="190">
        <f t="shared" si="856"/>
        <v>2027</v>
      </c>
      <c r="B3215" s="55">
        <f t="shared" si="857"/>
        <v>2</v>
      </c>
      <c r="C3215" s="55">
        <f t="shared" si="858"/>
        <v>8</v>
      </c>
      <c r="D3215" s="55">
        <f t="shared" ref="D3215:D3278" si="872">MATCH(DATE(YEAR(F3215),B3215,1),$F$7505:$F$7816,0)</f>
        <v>134</v>
      </c>
      <c r="F3215" s="63">
        <f t="shared" si="864"/>
        <v>46419.333333333314</v>
      </c>
      <c r="G3215" s="64">
        <f t="shared" ref="G3215:G3278" si="873">SUM(H3215:N3215)</f>
        <v>615.65858366653947</v>
      </c>
      <c r="H3215" s="64">
        <f t="shared" ref="H3215:N3224" si="874">SUMIF($P$6:$AK$6,H$6,$P3215:$AK3215)</f>
        <v>39.789922848118515</v>
      </c>
      <c r="I3215" s="64">
        <f t="shared" si="874"/>
        <v>105.14112999854653</v>
      </c>
      <c r="J3215" s="64">
        <f t="shared" si="874"/>
        <v>173.38156434909902</v>
      </c>
      <c r="K3215" s="64">
        <f t="shared" si="874"/>
        <v>0</v>
      </c>
      <c r="L3215" s="64">
        <f t="shared" si="874"/>
        <v>0</v>
      </c>
      <c r="M3215" s="64">
        <f t="shared" si="874"/>
        <v>8.9454959057500893</v>
      </c>
      <c r="N3215" s="64">
        <f t="shared" si="874"/>
        <v>288.40047056502533</v>
      </c>
      <c r="O3215" s="121"/>
      <c r="P3215" s="177">
        <v>2.9750000000000001</v>
      </c>
      <c r="Q3215" s="177">
        <v>41.117047907971489</v>
      </c>
      <c r="R3215" s="177">
        <v>41.117047907971489</v>
      </c>
      <c r="S3215" s="177">
        <v>15.742002606717108</v>
      </c>
      <c r="T3215" s="177">
        <v>24.031543947989881</v>
      </c>
      <c r="U3215" s="177">
        <v>41.117047907971489</v>
      </c>
      <c r="V3215" s="177">
        <v>41.117047907971489</v>
      </c>
      <c r="W3215" s="177">
        <v>3.2829039014999579</v>
      </c>
      <c r="X3215" s="177">
        <v>18.590030403621569</v>
      </c>
      <c r="Y3215" s="177">
        <v>14.876457142857143</v>
      </c>
      <c r="Z3215" s="177">
        <v>0</v>
      </c>
      <c r="AA3215" s="177">
        <v>44.409998070840231</v>
      </c>
      <c r="AB3215" s="177">
        <v>39.961207275066236</v>
      </c>
      <c r="AC3215" s="177">
        <v>39.561073587232897</v>
      </c>
      <c r="AD3215" s="177">
        <v>39.789922848118515</v>
      </c>
      <c r="AE3215" s="177">
        <v>14.480456922971069</v>
      </c>
      <c r="AF3215" s="177">
        <v>8.9454959057500893</v>
      </c>
      <c r="AG3215" s="177">
        <v>57.793854783033005</v>
      </c>
      <c r="AH3215" s="177">
        <v>57.793854783033005</v>
      </c>
      <c r="AI3215" s="177">
        <v>57.793854783033005</v>
      </c>
      <c r="AJ3215" s="177">
        <v>11.162735072889792</v>
      </c>
    </row>
    <row r="3216" spans="1:36" hidden="1" outlineLevel="1" x14ac:dyDescent="0.25">
      <c r="A3216" s="190">
        <f t="shared" ref="A3216:A3279" si="875">YEAR(F3216)</f>
        <v>2027</v>
      </c>
      <c r="B3216" s="55">
        <f t="shared" ref="B3216:B3279" si="876">MONTH(F3216)</f>
        <v>2</v>
      </c>
      <c r="C3216" s="55">
        <f t="shared" ref="C3216:C3279" si="877">HOUR(F3216)</f>
        <v>9</v>
      </c>
      <c r="D3216" s="55">
        <f t="shared" si="872"/>
        <v>134</v>
      </c>
      <c r="F3216" s="63">
        <f t="shared" si="864"/>
        <v>46419.374999999978</v>
      </c>
      <c r="G3216" s="64">
        <f t="shared" si="873"/>
        <v>676.2197286898222</v>
      </c>
      <c r="H3216" s="64">
        <f t="shared" si="874"/>
        <v>46.625973278608122</v>
      </c>
      <c r="I3216" s="64">
        <f t="shared" si="874"/>
        <v>143.83878446912678</v>
      </c>
      <c r="J3216" s="64">
        <f t="shared" si="874"/>
        <v>173.02721559443506</v>
      </c>
      <c r="K3216" s="64">
        <f t="shared" si="874"/>
        <v>0</v>
      </c>
      <c r="L3216" s="64">
        <f t="shared" si="874"/>
        <v>0</v>
      </c>
      <c r="M3216" s="64">
        <f t="shared" si="874"/>
        <v>8.2000379136042483</v>
      </c>
      <c r="N3216" s="64">
        <f t="shared" si="874"/>
        <v>304.52771743404804</v>
      </c>
      <c r="O3216" s="121"/>
      <c r="P3216" s="177">
        <v>2.9750000000000001</v>
      </c>
      <c r="Q3216" s="177">
        <v>45.208142649691965</v>
      </c>
      <c r="R3216" s="177">
        <v>45.208142649691965</v>
      </c>
      <c r="S3216" s="177">
        <v>23.106430433340758</v>
      </c>
      <c r="T3216" s="177">
        <v>22.139434575116081</v>
      </c>
      <c r="U3216" s="177">
        <v>45.208142649691965</v>
      </c>
      <c r="V3216" s="177">
        <v>45.208142649691965</v>
      </c>
      <c r="W3216" s="177">
        <v>3.8069298148520501</v>
      </c>
      <c r="X3216" s="177">
        <v>23.715926267618158</v>
      </c>
      <c r="Y3216" s="177">
        <v>26.690114285714284</v>
      </c>
      <c r="Z3216" s="177">
        <v>0</v>
      </c>
      <c r="AA3216" s="177">
        <v>44.182907575045817</v>
      </c>
      <c r="AB3216" s="177">
        <v>40.084582390563341</v>
      </c>
      <c r="AC3216" s="177">
        <v>39.427656869671004</v>
      </c>
      <c r="AD3216" s="177">
        <v>46.625973278608122</v>
      </c>
      <c r="AE3216" s="177">
        <v>21.077846651608606</v>
      </c>
      <c r="AF3216" s="177">
        <v>8.2000379136042483</v>
      </c>
      <c r="AG3216" s="177">
        <v>57.675738531478359</v>
      </c>
      <c r="AH3216" s="177">
        <v>57.675738531478359</v>
      </c>
      <c r="AI3216" s="177">
        <v>57.675738531478359</v>
      </c>
      <c r="AJ3216" s="177">
        <v>20.327102440876846</v>
      </c>
    </row>
    <row r="3217" spans="1:36" hidden="1" outlineLevel="1" x14ac:dyDescent="0.25">
      <c r="A3217" s="190">
        <f t="shared" si="875"/>
        <v>2027</v>
      </c>
      <c r="B3217" s="55">
        <f t="shared" si="876"/>
        <v>2</v>
      </c>
      <c r="C3217" s="55">
        <f t="shared" si="877"/>
        <v>10</v>
      </c>
      <c r="D3217" s="55">
        <f t="shared" si="872"/>
        <v>134</v>
      </c>
      <c r="F3217" s="63">
        <f t="shared" si="864"/>
        <v>46419.416666666642</v>
      </c>
      <c r="G3217" s="64">
        <f t="shared" si="873"/>
        <v>688.50131251532775</v>
      </c>
      <c r="H3217" s="64">
        <f t="shared" si="874"/>
        <v>43.652556937483517</v>
      </c>
      <c r="I3217" s="64">
        <f t="shared" si="874"/>
        <v>153.46858388556595</v>
      </c>
      <c r="J3217" s="64">
        <f t="shared" si="874"/>
        <v>169.284306057701</v>
      </c>
      <c r="K3217" s="64">
        <f t="shared" si="874"/>
        <v>0</v>
      </c>
      <c r="L3217" s="64">
        <f t="shared" si="874"/>
        <v>0</v>
      </c>
      <c r="M3217" s="64">
        <f t="shared" si="874"/>
        <v>8.9454959057500893</v>
      </c>
      <c r="N3217" s="64">
        <f t="shared" si="874"/>
        <v>313.15036972882723</v>
      </c>
      <c r="O3217" s="121"/>
      <c r="P3217" s="177">
        <v>2.9750000000000001</v>
      </c>
      <c r="Q3217" s="177">
        <v>48.062634446811792</v>
      </c>
      <c r="R3217" s="177">
        <v>48.062634446811792</v>
      </c>
      <c r="S3217" s="177">
        <v>23.97480712535452</v>
      </c>
      <c r="T3217" s="177">
        <v>21.605188051265113</v>
      </c>
      <c r="U3217" s="177">
        <v>48.062634446811792</v>
      </c>
      <c r="V3217" s="177">
        <v>48.062634446811792</v>
      </c>
      <c r="W3217" s="177">
        <v>4.5199397146213975</v>
      </c>
      <c r="X3217" s="177">
        <v>22.40113987002421</v>
      </c>
      <c r="Y3217" s="177">
        <v>33.690799999999996</v>
      </c>
      <c r="Z3217" s="177">
        <v>0</v>
      </c>
      <c r="AA3217" s="177">
        <v>43.382397078189726</v>
      </c>
      <c r="AB3217" s="177">
        <v>39.385366861365391</v>
      </c>
      <c r="AC3217" s="177">
        <v>38.132068002024958</v>
      </c>
      <c r="AD3217" s="177">
        <v>43.652556937483517</v>
      </c>
      <c r="AE3217" s="177">
        <v>20.473341686493256</v>
      </c>
      <c r="AF3217" s="177">
        <v>8.9454959057500893</v>
      </c>
      <c r="AG3217" s="177">
        <v>56.42810201923367</v>
      </c>
      <c r="AH3217" s="177">
        <v>56.42810201923367</v>
      </c>
      <c r="AI3217" s="177">
        <v>56.42810201923367</v>
      </c>
      <c r="AJ3217" s="177">
        <v>23.828367437807454</v>
      </c>
    </row>
    <row r="3218" spans="1:36" hidden="1" outlineLevel="1" x14ac:dyDescent="0.25">
      <c r="A3218" s="190">
        <f t="shared" si="875"/>
        <v>2027</v>
      </c>
      <c r="B3218" s="55">
        <f t="shared" si="876"/>
        <v>2</v>
      </c>
      <c r="C3218" s="55">
        <f t="shared" si="877"/>
        <v>11</v>
      </c>
      <c r="D3218" s="55">
        <f t="shared" si="872"/>
        <v>134</v>
      </c>
      <c r="F3218" s="63">
        <f t="shared" si="864"/>
        <v>46419.458333333307</v>
      </c>
      <c r="G3218" s="64">
        <f t="shared" si="873"/>
        <v>672.91004358205817</v>
      </c>
      <c r="H3218" s="64">
        <f t="shared" si="874"/>
        <v>44.379791925082657</v>
      </c>
      <c r="I3218" s="64">
        <f t="shared" si="874"/>
        <v>146.1670438602448</v>
      </c>
      <c r="J3218" s="64">
        <f t="shared" si="874"/>
        <v>153.49561012182198</v>
      </c>
      <c r="K3218" s="64">
        <f t="shared" si="874"/>
        <v>0</v>
      </c>
      <c r="L3218" s="64">
        <f t="shared" si="874"/>
        <v>0</v>
      </c>
      <c r="M3218" s="64">
        <f t="shared" si="874"/>
        <v>8.4485239109861983</v>
      </c>
      <c r="N3218" s="64">
        <f t="shared" si="874"/>
        <v>320.41907376392254</v>
      </c>
      <c r="O3218" s="121"/>
      <c r="P3218" s="177">
        <v>2.9750000000000001</v>
      </c>
      <c r="Q3218" s="177">
        <v>50.968651366623298</v>
      </c>
      <c r="R3218" s="177">
        <v>50.968651366623298</v>
      </c>
      <c r="S3218" s="177">
        <v>21.1961039461182</v>
      </c>
      <c r="T3218" s="177">
        <v>21.617580197654249</v>
      </c>
      <c r="U3218" s="177">
        <v>50.968651366623298</v>
      </c>
      <c r="V3218" s="177">
        <v>50.968651366623298</v>
      </c>
      <c r="W3218" s="177">
        <v>4.2162843200872802</v>
      </c>
      <c r="X3218" s="177">
        <v>21.12289046753655</v>
      </c>
      <c r="Y3218" s="177">
        <v>30.190457142857138</v>
      </c>
      <c r="Z3218" s="177">
        <v>0</v>
      </c>
      <c r="AA3218" s="177">
        <v>41.723702335036833</v>
      </c>
      <c r="AB3218" s="177">
        <v>38.27118964576681</v>
      </c>
      <c r="AC3218" s="177">
        <v>36.549576316625711</v>
      </c>
      <c r="AD3218" s="177">
        <v>44.379791925082657</v>
      </c>
      <c r="AE3218" s="177">
        <v>19.789897423780687</v>
      </c>
      <c r="AF3218" s="177">
        <v>8.4485239109861983</v>
      </c>
      <c r="AG3218" s="177">
        <v>51.165203373940663</v>
      </c>
      <c r="AH3218" s="177">
        <v>51.165203373940663</v>
      </c>
      <c r="AI3218" s="177">
        <v>51.165203373940663</v>
      </c>
      <c r="AJ3218" s="177">
        <v>25.058830362210688</v>
      </c>
    </row>
    <row r="3219" spans="1:36" hidden="1" outlineLevel="1" x14ac:dyDescent="0.25">
      <c r="A3219" s="190">
        <f t="shared" si="875"/>
        <v>2027</v>
      </c>
      <c r="B3219" s="55">
        <f t="shared" si="876"/>
        <v>2</v>
      </c>
      <c r="C3219" s="55">
        <f t="shared" si="877"/>
        <v>12</v>
      </c>
      <c r="D3219" s="55">
        <f t="shared" si="872"/>
        <v>134</v>
      </c>
      <c r="F3219" s="63">
        <f t="shared" si="864"/>
        <v>46419.499999999971</v>
      </c>
      <c r="G3219" s="64">
        <f t="shared" si="873"/>
        <v>689.97069171538647</v>
      </c>
      <c r="H3219" s="64">
        <f t="shared" si="874"/>
        <v>44.768100592913818</v>
      </c>
      <c r="I3219" s="64">
        <f t="shared" si="874"/>
        <v>151.02224043007871</v>
      </c>
      <c r="J3219" s="64">
        <f t="shared" si="874"/>
        <v>156.38542311604706</v>
      </c>
      <c r="K3219" s="64">
        <f t="shared" si="874"/>
        <v>0</v>
      </c>
      <c r="L3219" s="64">
        <f t="shared" si="874"/>
        <v>0</v>
      </c>
      <c r="M3219" s="64">
        <f t="shared" si="874"/>
        <v>8.4485239109861983</v>
      </c>
      <c r="N3219" s="64">
        <f t="shared" si="874"/>
        <v>329.34640366536075</v>
      </c>
      <c r="O3219" s="121"/>
      <c r="P3219" s="177">
        <v>2.9750000000000001</v>
      </c>
      <c r="Q3219" s="177">
        <v>53.617042672976361</v>
      </c>
      <c r="R3219" s="177">
        <v>53.617042672976361</v>
      </c>
      <c r="S3219" s="177">
        <v>22.56925230996502</v>
      </c>
      <c r="T3219" s="177">
        <v>25.82431840273372</v>
      </c>
      <c r="U3219" s="177">
        <v>53.617042672976361</v>
      </c>
      <c r="V3219" s="177">
        <v>53.617042672976361</v>
      </c>
      <c r="W3219" s="177">
        <v>3.7447141345552946</v>
      </c>
      <c r="X3219" s="177">
        <v>20.482673607795082</v>
      </c>
      <c r="Y3219" s="177">
        <v>32.815714285714286</v>
      </c>
      <c r="Z3219" s="177">
        <v>0</v>
      </c>
      <c r="AA3219" s="177">
        <v>40.883964628080385</v>
      </c>
      <c r="AB3219" s="177">
        <v>38.297795409670314</v>
      </c>
      <c r="AC3219" s="177">
        <v>35.69647293570462</v>
      </c>
      <c r="AD3219" s="177">
        <v>44.768100592913818</v>
      </c>
      <c r="AE3219" s="177">
        <v>20.037722093840834</v>
      </c>
      <c r="AF3219" s="177">
        <v>8.4485239109861983</v>
      </c>
      <c r="AG3219" s="177">
        <v>52.128474372015688</v>
      </c>
      <c r="AH3219" s="177">
        <v>52.128474372015688</v>
      </c>
      <c r="AI3219" s="177">
        <v>52.128474372015688</v>
      </c>
      <c r="AJ3219" s="177">
        <v>22.572845595474455</v>
      </c>
    </row>
    <row r="3220" spans="1:36" hidden="1" outlineLevel="1" x14ac:dyDescent="0.25">
      <c r="A3220" s="190">
        <f t="shared" si="875"/>
        <v>2027</v>
      </c>
      <c r="B3220" s="55">
        <f t="shared" si="876"/>
        <v>2</v>
      </c>
      <c r="C3220" s="55">
        <f t="shared" si="877"/>
        <v>13</v>
      </c>
      <c r="D3220" s="55">
        <f t="shared" si="872"/>
        <v>134</v>
      </c>
      <c r="F3220" s="63">
        <f t="shared" si="864"/>
        <v>46419.541666666635</v>
      </c>
      <c r="G3220" s="64">
        <f t="shared" si="873"/>
        <v>701.33636177557923</v>
      </c>
      <c r="H3220" s="64">
        <f t="shared" si="874"/>
        <v>41.253356336448689</v>
      </c>
      <c r="I3220" s="64">
        <f t="shared" si="874"/>
        <v>149.72642386833789</v>
      </c>
      <c r="J3220" s="64">
        <f t="shared" si="874"/>
        <v>176.10433341585505</v>
      </c>
      <c r="K3220" s="64">
        <f t="shared" si="874"/>
        <v>0</v>
      </c>
      <c r="L3220" s="64">
        <f t="shared" si="874"/>
        <v>0</v>
      </c>
      <c r="M3220" s="64">
        <f t="shared" si="874"/>
        <v>9.069738904441067</v>
      </c>
      <c r="N3220" s="64">
        <f t="shared" si="874"/>
        <v>325.18250925049648</v>
      </c>
      <c r="O3220" s="121"/>
      <c r="P3220" s="177">
        <v>2.9750000000000001</v>
      </c>
      <c r="Q3220" s="177">
        <v>53.915888384588186</v>
      </c>
      <c r="R3220" s="177">
        <v>53.915888384588186</v>
      </c>
      <c r="S3220" s="177">
        <v>21.218767731719147</v>
      </c>
      <c r="T3220" s="177">
        <v>27.009910642245803</v>
      </c>
      <c r="U3220" s="177">
        <v>53.915888384588186</v>
      </c>
      <c r="V3220" s="177">
        <v>53.915888384588186</v>
      </c>
      <c r="W3220" s="177">
        <v>4.1341049400567051</v>
      </c>
      <c r="X3220" s="177">
        <v>20.532993651604876</v>
      </c>
      <c r="Y3220" s="177">
        <v>30.628</v>
      </c>
      <c r="Z3220" s="177">
        <v>0</v>
      </c>
      <c r="AA3220" s="177">
        <v>38.789896902932377</v>
      </c>
      <c r="AB3220" s="177">
        <v>36.251357179222637</v>
      </c>
      <c r="AC3220" s="177">
        <v>34.477701629988715</v>
      </c>
      <c r="AD3220" s="177">
        <v>41.253356336448689</v>
      </c>
      <c r="AE3220" s="177">
        <v>20.298985105065722</v>
      </c>
      <c r="AF3220" s="177">
        <v>9.069738904441067</v>
      </c>
      <c r="AG3220" s="177">
        <v>58.701444471951682</v>
      </c>
      <c r="AH3220" s="177">
        <v>58.701444471951682</v>
      </c>
      <c r="AI3220" s="177">
        <v>58.701444471951682</v>
      </c>
      <c r="AJ3220" s="177">
        <v>22.928661797645631</v>
      </c>
    </row>
    <row r="3221" spans="1:36" hidden="1" outlineLevel="1" x14ac:dyDescent="0.25">
      <c r="A3221" s="190">
        <f t="shared" si="875"/>
        <v>2027</v>
      </c>
      <c r="B3221" s="55">
        <f t="shared" si="876"/>
        <v>2</v>
      </c>
      <c r="C3221" s="55">
        <f t="shared" si="877"/>
        <v>14</v>
      </c>
      <c r="D3221" s="55">
        <f t="shared" si="872"/>
        <v>134</v>
      </c>
      <c r="F3221" s="63">
        <f t="shared" si="864"/>
        <v>46419.583333333299</v>
      </c>
      <c r="G3221" s="64">
        <f t="shared" si="873"/>
        <v>691.9843004585432</v>
      </c>
      <c r="H3221" s="64">
        <f t="shared" si="874"/>
        <v>43.188130270444056</v>
      </c>
      <c r="I3221" s="64">
        <f t="shared" si="874"/>
        <v>145.12896687342908</v>
      </c>
      <c r="J3221" s="64">
        <f t="shared" si="874"/>
        <v>177.72325079935143</v>
      </c>
      <c r="K3221" s="64">
        <f t="shared" si="874"/>
        <v>0</v>
      </c>
      <c r="L3221" s="64">
        <f t="shared" si="874"/>
        <v>0</v>
      </c>
      <c r="M3221" s="64">
        <f t="shared" si="874"/>
        <v>8.6970099083681447</v>
      </c>
      <c r="N3221" s="64">
        <f t="shared" si="874"/>
        <v>317.24694260695054</v>
      </c>
      <c r="O3221" s="121"/>
      <c r="P3221" s="177">
        <v>2.9750000000000001</v>
      </c>
      <c r="Q3221" s="177">
        <v>52.607150268219165</v>
      </c>
      <c r="R3221" s="177">
        <v>52.607150268219165</v>
      </c>
      <c r="S3221" s="177">
        <v>18.077124951013818</v>
      </c>
      <c r="T3221" s="177">
        <v>26.757651364420067</v>
      </c>
      <c r="U3221" s="177">
        <v>52.607150268219165</v>
      </c>
      <c r="V3221" s="177">
        <v>52.607150268219165</v>
      </c>
      <c r="W3221" s="177">
        <v>4.4415841369974851</v>
      </c>
      <c r="X3221" s="177">
        <v>21.662235624814937</v>
      </c>
      <c r="Y3221" s="177">
        <v>25.377485714285719</v>
      </c>
      <c r="Z3221" s="177">
        <v>0</v>
      </c>
      <c r="AA3221" s="177">
        <v>39.207232185376405</v>
      </c>
      <c r="AB3221" s="177">
        <v>34.938261133579189</v>
      </c>
      <c r="AC3221" s="177">
        <v>32.6728482151183</v>
      </c>
      <c r="AD3221" s="177">
        <v>43.188130270444056</v>
      </c>
      <c r="AE3221" s="177">
        <v>20.584530673310685</v>
      </c>
      <c r="AF3221" s="177">
        <v>8.6970099083681447</v>
      </c>
      <c r="AG3221" s="177">
        <v>59.241083599783813</v>
      </c>
      <c r="AH3221" s="177">
        <v>59.241083599783813</v>
      </c>
      <c r="AI3221" s="177">
        <v>59.241083599783813</v>
      </c>
      <c r="AJ3221" s="177">
        <v>25.253354408586347</v>
      </c>
    </row>
    <row r="3222" spans="1:36" hidden="1" outlineLevel="1" x14ac:dyDescent="0.25">
      <c r="A3222" s="190">
        <f t="shared" si="875"/>
        <v>2027</v>
      </c>
      <c r="B3222" s="55">
        <f t="shared" si="876"/>
        <v>2</v>
      </c>
      <c r="C3222" s="55">
        <f t="shared" si="877"/>
        <v>15</v>
      </c>
      <c r="D3222" s="55">
        <f t="shared" si="872"/>
        <v>134</v>
      </c>
      <c r="F3222" s="63">
        <f t="shared" si="864"/>
        <v>46419.624999999964</v>
      </c>
      <c r="G3222" s="64">
        <f t="shared" si="873"/>
        <v>616.0650329681132</v>
      </c>
      <c r="H3222" s="64">
        <f t="shared" si="874"/>
        <v>42.202355384780667</v>
      </c>
      <c r="I3222" s="64">
        <f t="shared" si="874"/>
        <v>109.33056656063296</v>
      </c>
      <c r="J3222" s="64">
        <f t="shared" si="874"/>
        <v>145.00161249352919</v>
      </c>
      <c r="K3222" s="64">
        <f t="shared" si="874"/>
        <v>0</v>
      </c>
      <c r="L3222" s="64">
        <f t="shared" si="874"/>
        <v>0</v>
      </c>
      <c r="M3222" s="64">
        <f t="shared" si="874"/>
        <v>8.0757949149132777</v>
      </c>
      <c r="N3222" s="64">
        <f t="shared" si="874"/>
        <v>311.45470361425708</v>
      </c>
      <c r="O3222" s="121"/>
      <c r="P3222" s="177">
        <v>2.9750000000000001</v>
      </c>
      <c r="Q3222" s="177">
        <v>52.4010497774524</v>
      </c>
      <c r="R3222" s="177">
        <v>52.4010497774524</v>
      </c>
      <c r="S3222" s="177">
        <v>7.4172088124689095</v>
      </c>
      <c r="T3222" s="177">
        <v>10.964890737023179</v>
      </c>
      <c r="U3222" s="177">
        <v>52.4010497774524</v>
      </c>
      <c r="V3222" s="177">
        <v>52.4010497774524</v>
      </c>
      <c r="W3222" s="177">
        <v>4.9982676735032188</v>
      </c>
      <c r="X3222" s="177">
        <v>21.354758777793052</v>
      </c>
      <c r="Y3222" s="177">
        <v>19.251885714285713</v>
      </c>
      <c r="Z3222" s="177">
        <v>0</v>
      </c>
      <c r="AA3222" s="177">
        <v>38.174146761249425</v>
      </c>
      <c r="AB3222" s="177">
        <v>34.038082991395328</v>
      </c>
      <c r="AC3222" s="177">
        <v>29.638274751802737</v>
      </c>
      <c r="AD3222" s="177">
        <v>42.202355384780667</v>
      </c>
      <c r="AE3222" s="177">
        <v>20.158698695215687</v>
      </c>
      <c r="AF3222" s="177">
        <v>8.0757949149132777</v>
      </c>
      <c r="AG3222" s="177">
        <v>48.333870831176398</v>
      </c>
      <c r="AH3222" s="177">
        <v>48.333870831176398</v>
      </c>
      <c r="AI3222" s="177">
        <v>48.333870831176398</v>
      </c>
      <c r="AJ3222" s="177">
        <v>22.209856150343185</v>
      </c>
    </row>
    <row r="3223" spans="1:36" hidden="1" outlineLevel="1" x14ac:dyDescent="0.25">
      <c r="A3223" s="190">
        <f t="shared" si="875"/>
        <v>2027</v>
      </c>
      <c r="B3223" s="55">
        <f t="shared" si="876"/>
        <v>2</v>
      </c>
      <c r="C3223" s="55">
        <f t="shared" si="877"/>
        <v>16</v>
      </c>
      <c r="D3223" s="55">
        <f t="shared" si="872"/>
        <v>134</v>
      </c>
      <c r="F3223" s="63">
        <f t="shared" si="864"/>
        <v>46419.666666666628</v>
      </c>
      <c r="G3223" s="64">
        <f t="shared" si="873"/>
        <v>404.93168133528383</v>
      </c>
      <c r="H3223" s="64">
        <f t="shared" si="874"/>
        <v>10.304458417588631</v>
      </c>
      <c r="I3223" s="64">
        <f t="shared" si="874"/>
        <v>50.778138198347335</v>
      </c>
      <c r="J3223" s="64">
        <f t="shared" si="874"/>
        <v>32.810916652361769</v>
      </c>
      <c r="K3223" s="64">
        <f t="shared" si="874"/>
        <v>0</v>
      </c>
      <c r="L3223" s="64">
        <f t="shared" si="874"/>
        <v>0</v>
      </c>
      <c r="M3223" s="64">
        <f t="shared" si="874"/>
        <v>9.1939819031320393</v>
      </c>
      <c r="N3223" s="64">
        <f t="shared" si="874"/>
        <v>301.84418616385403</v>
      </c>
      <c r="O3223" s="121"/>
      <c r="P3223" s="177">
        <v>2.9750000000000001</v>
      </c>
      <c r="Q3223" s="177">
        <v>49.567168029409252</v>
      </c>
      <c r="R3223" s="177">
        <v>49.567168029409252</v>
      </c>
      <c r="S3223" s="177">
        <v>0.12605548378155509</v>
      </c>
      <c r="T3223" s="177">
        <v>0.15645371549464177</v>
      </c>
      <c r="U3223" s="177">
        <v>49.567168029409252</v>
      </c>
      <c r="V3223" s="177">
        <v>49.567168029409252</v>
      </c>
      <c r="W3223" s="177">
        <v>2.6615570614490931</v>
      </c>
      <c r="X3223" s="177">
        <v>10.39112129920129</v>
      </c>
      <c r="Y3223" s="177">
        <v>9.6259428571428565</v>
      </c>
      <c r="Z3223" s="177">
        <v>0</v>
      </c>
      <c r="AA3223" s="177">
        <v>39.443493230116026</v>
      </c>
      <c r="AB3223" s="177">
        <v>33.590991006292448</v>
      </c>
      <c r="AC3223" s="177">
        <v>30.541029809808528</v>
      </c>
      <c r="AD3223" s="177">
        <v>10.304458417588631</v>
      </c>
      <c r="AE3223" s="177">
        <v>12.92059535995681</v>
      </c>
      <c r="AF3223" s="177">
        <v>9.1939819031320393</v>
      </c>
      <c r="AG3223" s="177">
        <v>10.936972217453924</v>
      </c>
      <c r="AH3223" s="177">
        <v>10.936972217453924</v>
      </c>
      <c r="AI3223" s="177">
        <v>10.936972217453924</v>
      </c>
      <c r="AJ3223" s="177">
        <v>11.921412421321095</v>
      </c>
    </row>
    <row r="3224" spans="1:36" hidden="1" outlineLevel="1" x14ac:dyDescent="0.25">
      <c r="A3224" s="190">
        <f t="shared" si="875"/>
        <v>2027</v>
      </c>
      <c r="B3224" s="55">
        <f t="shared" si="876"/>
        <v>2</v>
      </c>
      <c r="C3224" s="55">
        <f t="shared" si="877"/>
        <v>17</v>
      </c>
      <c r="D3224" s="55">
        <f t="shared" si="872"/>
        <v>134</v>
      </c>
      <c r="F3224" s="63">
        <f t="shared" si="864"/>
        <v>46419.708333333292</v>
      </c>
      <c r="G3224" s="64">
        <f t="shared" si="873"/>
        <v>298.32499821479337</v>
      </c>
      <c r="H3224" s="64">
        <f t="shared" si="874"/>
        <v>0</v>
      </c>
      <c r="I3224" s="64">
        <f t="shared" si="874"/>
        <v>4.9802183235766186</v>
      </c>
      <c r="J3224" s="64">
        <f t="shared" si="874"/>
        <v>0</v>
      </c>
      <c r="K3224" s="64">
        <f t="shared" si="874"/>
        <v>0</v>
      </c>
      <c r="L3224" s="64">
        <f t="shared" si="874"/>
        <v>0</v>
      </c>
      <c r="M3224" s="64">
        <f t="shared" si="874"/>
        <v>10.063682893968853</v>
      </c>
      <c r="N3224" s="64">
        <f t="shared" si="874"/>
        <v>283.28109699724791</v>
      </c>
      <c r="O3224" s="121"/>
      <c r="P3224" s="177">
        <v>2.9750000000000001</v>
      </c>
      <c r="Q3224" s="177">
        <v>44.960822060771832</v>
      </c>
      <c r="R3224" s="177">
        <v>44.960822060771832</v>
      </c>
      <c r="S3224" s="177">
        <v>0</v>
      </c>
      <c r="T3224" s="177">
        <v>0</v>
      </c>
      <c r="U3224" s="177">
        <v>44.960822060771832</v>
      </c>
      <c r="V3224" s="177">
        <v>44.960822060771832</v>
      </c>
      <c r="W3224" s="177">
        <v>0.16132753810713685</v>
      </c>
      <c r="X3224" s="177">
        <v>0.56407661601074133</v>
      </c>
      <c r="Y3224" s="177">
        <v>0</v>
      </c>
      <c r="Z3224" s="177">
        <v>0</v>
      </c>
      <c r="AA3224" s="177">
        <v>37.944881268522138</v>
      </c>
      <c r="AB3224" s="177">
        <v>33.164309927237227</v>
      </c>
      <c r="AC3224" s="177">
        <v>32.328617558401206</v>
      </c>
      <c r="AD3224" s="177">
        <v>0</v>
      </c>
      <c r="AE3224" s="177">
        <v>1.0760065018279112</v>
      </c>
      <c r="AF3224" s="177">
        <v>10.063682893968853</v>
      </c>
      <c r="AG3224" s="177">
        <v>0</v>
      </c>
      <c r="AH3224" s="177">
        <v>0</v>
      </c>
      <c r="AI3224" s="177">
        <v>0</v>
      </c>
      <c r="AJ3224" s="177">
        <v>0.20380766763082889</v>
      </c>
    </row>
    <row r="3225" spans="1:36" hidden="1" outlineLevel="1" x14ac:dyDescent="0.25">
      <c r="A3225" s="190">
        <f t="shared" si="875"/>
        <v>2027</v>
      </c>
      <c r="B3225" s="55">
        <f t="shared" si="876"/>
        <v>2</v>
      </c>
      <c r="C3225" s="55">
        <f t="shared" si="877"/>
        <v>18</v>
      </c>
      <c r="D3225" s="55">
        <f t="shared" si="872"/>
        <v>134</v>
      </c>
      <c r="F3225" s="63">
        <f t="shared" si="864"/>
        <v>46419.749999999956</v>
      </c>
      <c r="G3225" s="64">
        <f t="shared" si="873"/>
        <v>291.34271621982043</v>
      </c>
      <c r="H3225" s="64">
        <f t="shared" ref="H3225:N3234" si="878">SUMIF($P$6:$AK$6,H$6,$P3225:$AK3225)</f>
        <v>0</v>
      </c>
      <c r="I3225" s="64">
        <f t="shared" si="878"/>
        <v>2.9750000000000001</v>
      </c>
      <c r="J3225" s="64">
        <f t="shared" si="878"/>
        <v>0</v>
      </c>
      <c r="K3225" s="64">
        <f t="shared" si="878"/>
        <v>0</v>
      </c>
      <c r="L3225" s="64">
        <f t="shared" si="878"/>
        <v>0</v>
      </c>
      <c r="M3225" s="64">
        <f t="shared" si="878"/>
        <v>12.300056870406372</v>
      </c>
      <c r="N3225" s="64">
        <f t="shared" si="878"/>
        <v>276.06765934941404</v>
      </c>
      <c r="O3225" s="121"/>
      <c r="P3225" s="177">
        <v>2.9750000000000001</v>
      </c>
      <c r="Q3225" s="177">
        <v>42.590666416953923</v>
      </c>
      <c r="R3225" s="177">
        <v>42.590666416953923</v>
      </c>
      <c r="S3225" s="177">
        <v>0</v>
      </c>
      <c r="T3225" s="177">
        <v>0</v>
      </c>
      <c r="U3225" s="177">
        <v>42.590666416953923</v>
      </c>
      <c r="V3225" s="177">
        <v>42.590666416953923</v>
      </c>
      <c r="W3225" s="177">
        <v>0</v>
      </c>
      <c r="X3225" s="177">
        <v>0</v>
      </c>
      <c r="Y3225" s="177">
        <v>0</v>
      </c>
      <c r="Z3225" s="177">
        <v>0</v>
      </c>
      <c r="AA3225" s="177">
        <v>39.2847449337442</v>
      </c>
      <c r="AB3225" s="177">
        <v>32.793543796186839</v>
      </c>
      <c r="AC3225" s="177">
        <v>33.626704951667314</v>
      </c>
      <c r="AD3225" s="177">
        <v>0</v>
      </c>
      <c r="AE3225" s="177">
        <v>0</v>
      </c>
      <c r="AF3225" s="177">
        <v>12.300056870406372</v>
      </c>
      <c r="AG3225" s="177">
        <v>0</v>
      </c>
      <c r="AH3225" s="177">
        <v>0</v>
      </c>
      <c r="AI3225" s="177">
        <v>0</v>
      </c>
      <c r="AJ3225" s="177">
        <v>0</v>
      </c>
    </row>
    <row r="3226" spans="1:36" hidden="1" outlineLevel="1" x14ac:dyDescent="0.25">
      <c r="A3226" s="190">
        <f t="shared" si="875"/>
        <v>2027</v>
      </c>
      <c r="B3226" s="55">
        <f t="shared" si="876"/>
        <v>2</v>
      </c>
      <c r="C3226" s="55">
        <f t="shared" si="877"/>
        <v>19</v>
      </c>
      <c r="D3226" s="55">
        <f t="shared" si="872"/>
        <v>134</v>
      </c>
      <c r="F3226" s="63">
        <f t="shared" si="864"/>
        <v>46419.791666666621</v>
      </c>
      <c r="G3226" s="64">
        <f t="shared" si="873"/>
        <v>283.34128485708624</v>
      </c>
      <c r="H3226" s="64">
        <f t="shared" si="878"/>
        <v>0</v>
      </c>
      <c r="I3226" s="64">
        <f t="shared" si="878"/>
        <v>2.9750000000000001</v>
      </c>
      <c r="J3226" s="64">
        <f t="shared" si="878"/>
        <v>0</v>
      </c>
      <c r="K3226" s="64">
        <f t="shared" si="878"/>
        <v>0</v>
      </c>
      <c r="L3226" s="64">
        <f t="shared" si="878"/>
        <v>0</v>
      </c>
      <c r="M3226" s="64">
        <f t="shared" si="878"/>
        <v>12.921271863861243</v>
      </c>
      <c r="N3226" s="64">
        <f t="shared" si="878"/>
        <v>267.44501299322502</v>
      </c>
      <c r="O3226" s="121"/>
      <c r="P3226" s="177">
        <v>2.9750000000000001</v>
      </c>
      <c r="Q3226" s="177">
        <v>39.808309791602476</v>
      </c>
      <c r="R3226" s="177">
        <v>39.808309791602476</v>
      </c>
      <c r="S3226" s="177">
        <v>0</v>
      </c>
      <c r="T3226" s="177">
        <v>0</v>
      </c>
      <c r="U3226" s="177">
        <v>39.808309791602476</v>
      </c>
      <c r="V3226" s="177">
        <v>39.808309791602476</v>
      </c>
      <c r="W3226" s="177">
        <v>0</v>
      </c>
      <c r="X3226" s="177">
        <v>0</v>
      </c>
      <c r="Y3226" s="177">
        <v>0</v>
      </c>
      <c r="Z3226" s="177">
        <v>0</v>
      </c>
      <c r="AA3226" s="177">
        <v>39.846573635674083</v>
      </c>
      <c r="AB3226" s="177">
        <v>33.503862493881179</v>
      </c>
      <c r="AC3226" s="177">
        <v>34.861337697259877</v>
      </c>
      <c r="AD3226" s="177">
        <v>0</v>
      </c>
      <c r="AE3226" s="177">
        <v>0</v>
      </c>
      <c r="AF3226" s="177">
        <v>12.921271863861243</v>
      </c>
      <c r="AG3226" s="177">
        <v>0</v>
      </c>
      <c r="AH3226" s="177">
        <v>0</v>
      </c>
      <c r="AI3226" s="177">
        <v>0</v>
      </c>
      <c r="AJ3226" s="177">
        <v>0</v>
      </c>
    </row>
    <row r="3227" spans="1:36" hidden="1" outlineLevel="1" x14ac:dyDescent="0.25">
      <c r="A3227" s="190">
        <f t="shared" si="875"/>
        <v>2027</v>
      </c>
      <c r="B3227" s="55">
        <f t="shared" si="876"/>
        <v>2</v>
      </c>
      <c r="C3227" s="55">
        <f t="shared" si="877"/>
        <v>20</v>
      </c>
      <c r="D3227" s="55">
        <f t="shared" si="872"/>
        <v>134</v>
      </c>
      <c r="F3227" s="63">
        <f t="shared" si="864"/>
        <v>46419.833333333285</v>
      </c>
      <c r="G3227" s="64">
        <f t="shared" si="873"/>
        <v>281.00873065208197</v>
      </c>
      <c r="H3227" s="64">
        <f t="shared" si="878"/>
        <v>0</v>
      </c>
      <c r="I3227" s="64">
        <f t="shared" si="878"/>
        <v>2.9750000000000001</v>
      </c>
      <c r="J3227" s="64">
        <f t="shared" si="878"/>
        <v>0</v>
      </c>
      <c r="K3227" s="64">
        <f t="shared" si="878"/>
        <v>0</v>
      </c>
      <c r="L3227" s="64">
        <f t="shared" si="878"/>
        <v>0</v>
      </c>
      <c r="M3227" s="64">
        <f t="shared" si="878"/>
        <v>12.300056870406372</v>
      </c>
      <c r="N3227" s="64">
        <f t="shared" si="878"/>
        <v>265.73367378167558</v>
      </c>
      <c r="O3227" s="121"/>
      <c r="P3227" s="177">
        <v>2.9750000000000001</v>
      </c>
      <c r="Q3227" s="177">
        <v>39.045737975765412</v>
      </c>
      <c r="R3227" s="177">
        <v>39.045737975765412</v>
      </c>
      <c r="S3227" s="177">
        <v>0</v>
      </c>
      <c r="T3227" s="177">
        <v>0</v>
      </c>
      <c r="U3227" s="177">
        <v>39.045737975765412</v>
      </c>
      <c r="V3227" s="177">
        <v>39.045737975765412</v>
      </c>
      <c r="W3227" s="177">
        <v>0</v>
      </c>
      <c r="X3227" s="177">
        <v>0</v>
      </c>
      <c r="Y3227" s="177">
        <v>0</v>
      </c>
      <c r="Z3227" s="177">
        <v>0</v>
      </c>
      <c r="AA3227" s="177">
        <v>40.591124555127948</v>
      </c>
      <c r="AB3227" s="177">
        <v>34.582605959115845</v>
      </c>
      <c r="AC3227" s="177">
        <v>34.376991364370149</v>
      </c>
      <c r="AD3227" s="177">
        <v>0</v>
      </c>
      <c r="AE3227" s="177">
        <v>0</v>
      </c>
      <c r="AF3227" s="177">
        <v>12.300056870406372</v>
      </c>
      <c r="AG3227" s="177">
        <v>0</v>
      </c>
      <c r="AH3227" s="177">
        <v>0</v>
      </c>
      <c r="AI3227" s="177">
        <v>0</v>
      </c>
      <c r="AJ3227" s="177">
        <v>0</v>
      </c>
    </row>
    <row r="3228" spans="1:36" hidden="1" outlineLevel="1" x14ac:dyDescent="0.25">
      <c r="A3228" s="190">
        <f t="shared" si="875"/>
        <v>2027</v>
      </c>
      <c r="B3228" s="55">
        <f t="shared" si="876"/>
        <v>2</v>
      </c>
      <c r="C3228" s="55">
        <f t="shared" si="877"/>
        <v>21</v>
      </c>
      <c r="D3228" s="55">
        <f t="shared" si="872"/>
        <v>134</v>
      </c>
      <c r="F3228" s="63">
        <f t="shared" si="864"/>
        <v>46419.874999999949</v>
      </c>
      <c r="G3228" s="64">
        <f t="shared" si="873"/>
        <v>277.41646551520148</v>
      </c>
      <c r="H3228" s="64">
        <f t="shared" si="878"/>
        <v>0</v>
      </c>
      <c r="I3228" s="64">
        <f t="shared" si="878"/>
        <v>2.9750000000000001</v>
      </c>
      <c r="J3228" s="64">
        <f t="shared" si="878"/>
        <v>0</v>
      </c>
      <c r="K3228" s="64">
        <f t="shared" si="878"/>
        <v>0</v>
      </c>
      <c r="L3228" s="64">
        <f t="shared" si="878"/>
        <v>0</v>
      </c>
      <c r="M3228" s="64">
        <f t="shared" si="878"/>
        <v>12.797028865170272</v>
      </c>
      <c r="N3228" s="64">
        <f t="shared" si="878"/>
        <v>261.6444366500312</v>
      </c>
      <c r="O3228" s="121"/>
      <c r="P3228" s="177">
        <v>2.9750000000000001</v>
      </c>
      <c r="Q3228" s="177">
        <v>38.107980742776583</v>
      </c>
      <c r="R3228" s="177">
        <v>38.107980742776583</v>
      </c>
      <c r="S3228" s="177">
        <v>0</v>
      </c>
      <c r="T3228" s="177">
        <v>0</v>
      </c>
      <c r="U3228" s="177">
        <v>38.107980742776583</v>
      </c>
      <c r="V3228" s="177">
        <v>38.107980742776583</v>
      </c>
      <c r="W3228" s="177">
        <v>0</v>
      </c>
      <c r="X3228" s="177">
        <v>0</v>
      </c>
      <c r="Y3228" s="177">
        <v>0</v>
      </c>
      <c r="Z3228" s="177">
        <v>0</v>
      </c>
      <c r="AA3228" s="177">
        <v>39.499982664823236</v>
      </c>
      <c r="AB3228" s="177">
        <v>36.019145251482357</v>
      </c>
      <c r="AC3228" s="177">
        <v>33.693385762619265</v>
      </c>
      <c r="AD3228" s="177">
        <v>0</v>
      </c>
      <c r="AE3228" s="177">
        <v>0</v>
      </c>
      <c r="AF3228" s="177">
        <v>12.797028865170272</v>
      </c>
      <c r="AG3228" s="177">
        <v>0</v>
      </c>
      <c r="AH3228" s="177">
        <v>0</v>
      </c>
      <c r="AI3228" s="177">
        <v>0</v>
      </c>
      <c r="AJ3228" s="177">
        <v>0</v>
      </c>
    </row>
    <row r="3229" spans="1:36" hidden="1" outlineLevel="1" x14ac:dyDescent="0.25">
      <c r="A3229" s="190">
        <f t="shared" si="875"/>
        <v>2027</v>
      </c>
      <c r="B3229" s="55">
        <f t="shared" si="876"/>
        <v>2</v>
      </c>
      <c r="C3229" s="55">
        <f t="shared" si="877"/>
        <v>22</v>
      </c>
      <c r="D3229" s="55">
        <f t="shared" si="872"/>
        <v>134</v>
      </c>
      <c r="F3229" s="63">
        <f t="shared" si="864"/>
        <v>46419.916666666613</v>
      </c>
      <c r="G3229" s="64">
        <f t="shared" si="873"/>
        <v>284.61166706855067</v>
      </c>
      <c r="H3229" s="64">
        <f t="shared" si="878"/>
        <v>0</v>
      </c>
      <c r="I3229" s="64">
        <f t="shared" si="878"/>
        <v>2.9750000000000001</v>
      </c>
      <c r="J3229" s="64">
        <f t="shared" si="878"/>
        <v>0</v>
      </c>
      <c r="K3229" s="64">
        <f t="shared" si="878"/>
        <v>0</v>
      </c>
      <c r="L3229" s="64">
        <f t="shared" si="878"/>
        <v>0</v>
      </c>
      <c r="M3229" s="64">
        <f t="shared" si="878"/>
        <v>13.418243858625139</v>
      </c>
      <c r="N3229" s="64">
        <f t="shared" si="878"/>
        <v>268.2184232099255</v>
      </c>
      <c r="O3229" s="121"/>
      <c r="P3229" s="177">
        <v>2.9750000000000001</v>
      </c>
      <c r="Q3229" s="177">
        <v>38.448046552541769</v>
      </c>
      <c r="R3229" s="177">
        <v>38.448046552541769</v>
      </c>
      <c r="S3229" s="177">
        <v>0</v>
      </c>
      <c r="T3229" s="177">
        <v>0</v>
      </c>
      <c r="U3229" s="177">
        <v>38.448046552541769</v>
      </c>
      <c r="V3229" s="177">
        <v>38.448046552541769</v>
      </c>
      <c r="W3229" s="177">
        <v>0</v>
      </c>
      <c r="X3229" s="177">
        <v>0</v>
      </c>
      <c r="Y3229" s="177">
        <v>0</v>
      </c>
      <c r="Z3229" s="177">
        <v>0</v>
      </c>
      <c r="AA3229" s="177">
        <v>43.640381256519696</v>
      </c>
      <c r="AB3229" s="177">
        <v>37.177270574368244</v>
      </c>
      <c r="AC3229" s="177">
        <v>33.608585168870469</v>
      </c>
      <c r="AD3229" s="177">
        <v>0</v>
      </c>
      <c r="AE3229" s="177">
        <v>0</v>
      </c>
      <c r="AF3229" s="177">
        <v>13.418243858625139</v>
      </c>
      <c r="AG3229" s="177">
        <v>0</v>
      </c>
      <c r="AH3229" s="177">
        <v>0</v>
      </c>
      <c r="AI3229" s="177">
        <v>0</v>
      </c>
      <c r="AJ3229" s="177">
        <v>0</v>
      </c>
    </row>
    <row r="3230" spans="1:36" hidden="1" outlineLevel="1" x14ac:dyDescent="0.25">
      <c r="A3230" s="190">
        <f t="shared" si="875"/>
        <v>2027</v>
      </c>
      <c r="B3230" s="55">
        <f t="shared" si="876"/>
        <v>2</v>
      </c>
      <c r="C3230" s="55">
        <f t="shared" si="877"/>
        <v>23</v>
      </c>
      <c r="D3230" s="55">
        <f t="shared" si="872"/>
        <v>134</v>
      </c>
      <c r="F3230" s="63">
        <f t="shared" si="864"/>
        <v>46419.958333333278</v>
      </c>
      <c r="G3230" s="64">
        <f t="shared" si="873"/>
        <v>297.60850115919277</v>
      </c>
      <c r="H3230" s="64">
        <f t="shared" si="878"/>
        <v>0</v>
      </c>
      <c r="I3230" s="64">
        <f t="shared" si="878"/>
        <v>2.9750000000000001</v>
      </c>
      <c r="J3230" s="64">
        <f t="shared" si="878"/>
        <v>0</v>
      </c>
      <c r="K3230" s="64">
        <f t="shared" si="878"/>
        <v>0</v>
      </c>
      <c r="L3230" s="64">
        <f t="shared" si="878"/>
        <v>0</v>
      </c>
      <c r="M3230" s="64">
        <f t="shared" si="878"/>
        <v>14.287944849461951</v>
      </c>
      <c r="N3230" s="64">
        <f t="shared" si="878"/>
        <v>280.3455563097308</v>
      </c>
      <c r="O3230" s="121"/>
      <c r="P3230" s="177">
        <v>2.9750000000000001</v>
      </c>
      <c r="Q3230" s="177">
        <v>39.777394717987463</v>
      </c>
      <c r="R3230" s="177">
        <v>39.777394717987463</v>
      </c>
      <c r="S3230" s="177">
        <v>0</v>
      </c>
      <c r="T3230" s="177">
        <v>0</v>
      </c>
      <c r="U3230" s="177">
        <v>39.777394717987463</v>
      </c>
      <c r="V3230" s="177">
        <v>39.777394717987463</v>
      </c>
      <c r="W3230" s="177">
        <v>0</v>
      </c>
      <c r="X3230" s="177">
        <v>0</v>
      </c>
      <c r="Y3230" s="177">
        <v>0</v>
      </c>
      <c r="Z3230" s="177">
        <v>0</v>
      </c>
      <c r="AA3230" s="177">
        <v>46.386756420810975</v>
      </c>
      <c r="AB3230" s="177">
        <v>37.822300033726378</v>
      </c>
      <c r="AC3230" s="177">
        <v>37.026920983243578</v>
      </c>
      <c r="AD3230" s="177">
        <v>0</v>
      </c>
      <c r="AE3230" s="177">
        <v>0</v>
      </c>
      <c r="AF3230" s="177">
        <v>14.287944849461951</v>
      </c>
      <c r="AG3230" s="177">
        <v>0</v>
      </c>
      <c r="AH3230" s="177">
        <v>0</v>
      </c>
      <c r="AI3230" s="177">
        <v>0</v>
      </c>
      <c r="AJ3230" s="177">
        <v>0</v>
      </c>
    </row>
    <row r="3231" spans="1:36" hidden="1" outlineLevel="1" x14ac:dyDescent="0.25">
      <c r="A3231" s="190">
        <f t="shared" si="875"/>
        <v>2027</v>
      </c>
      <c r="B3231" s="55">
        <f t="shared" si="876"/>
        <v>3</v>
      </c>
      <c r="C3231" s="55">
        <f t="shared" si="877"/>
        <v>0</v>
      </c>
      <c r="D3231" s="55">
        <f t="shared" si="872"/>
        <v>135</v>
      </c>
      <c r="F3231" s="63">
        <f t="shared" ref="F3231" si="879">EDATE(F3207,1)</f>
        <v>46447</v>
      </c>
      <c r="G3231" s="64">
        <f t="shared" si="873"/>
        <v>277.2964558363613</v>
      </c>
      <c r="H3231" s="64">
        <f t="shared" si="878"/>
        <v>0</v>
      </c>
      <c r="I3231" s="64">
        <f t="shared" si="878"/>
        <v>2.9750000000000001</v>
      </c>
      <c r="J3231" s="64">
        <f t="shared" si="878"/>
        <v>0</v>
      </c>
      <c r="K3231" s="64">
        <f t="shared" si="878"/>
        <v>0</v>
      </c>
      <c r="L3231" s="64">
        <f t="shared" si="878"/>
        <v>0</v>
      </c>
      <c r="M3231" s="64">
        <f t="shared" si="878"/>
        <v>19.315373021366938</v>
      </c>
      <c r="N3231" s="64">
        <f t="shared" si="878"/>
        <v>255.00608281499439</v>
      </c>
      <c r="O3231" s="121"/>
      <c r="P3231" s="177">
        <v>2.9750000000000001</v>
      </c>
      <c r="Q3231" s="177">
        <v>35.500809534576895</v>
      </c>
      <c r="R3231" s="177">
        <v>35.500809534576895</v>
      </c>
      <c r="S3231" s="177">
        <v>0</v>
      </c>
      <c r="T3231" s="177">
        <v>0</v>
      </c>
      <c r="U3231" s="177">
        <v>35.500809534576895</v>
      </c>
      <c r="V3231" s="177">
        <v>35.500809534576895</v>
      </c>
      <c r="W3231" s="177">
        <v>0</v>
      </c>
      <c r="X3231" s="177">
        <v>0</v>
      </c>
      <c r="Y3231" s="177">
        <v>0</v>
      </c>
      <c r="Z3231" s="177">
        <v>0</v>
      </c>
      <c r="AA3231" s="177">
        <v>40.306748170561221</v>
      </c>
      <c r="AB3231" s="177">
        <v>34.700637961992648</v>
      </c>
      <c r="AC3231" s="177">
        <v>37.995458544132937</v>
      </c>
      <c r="AD3231" s="177">
        <v>0</v>
      </c>
      <c r="AE3231" s="177">
        <v>0</v>
      </c>
      <c r="AF3231" s="177">
        <v>19.315373021366938</v>
      </c>
      <c r="AG3231" s="177">
        <v>0</v>
      </c>
      <c r="AH3231" s="177">
        <v>0</v>
      </c>
      <c r="AI3231" s="177">
        <v>0</v>
      </c>
      <c r="AJ3231" s="177">
        <v>0</v>
      </c>
    </row>
    <row r="3232" spans="1:36" hidden="1" outlineLevel="1" x14ac:dyDescent="0.25">
      <c r="A3232" s="190">
        <f t="shared" si="875"/>
        <v>2027</v>
      </c>
      <c r="B3232" s="55">
        <f t="shared" si="876"/>
        <v>3</v>
      </c>
      <c r="C3232" s="55">
        <f t="shared" si="877"/>
        <v>1</v>
      </c>
      <c r="D3232" s="55">
        <f t="shared" si="872"/>
        <v>135</v>
      </c>
      <c r="F3232" s="63">
        <f t="shared" ref="F3232" si="880">F3231+1/24</f>
        <v>46447.041666666664</v>
      </c>
      <c r="G3232" s="64">
        <f t="shared" si="873"/>
        <v>281.06107830005629</v>
      </c>
      <c r="H3232" s="64">
        <f t="shared" si="878"/>
        <v>0</v>
      </c>
      <c r="I3232" s="64">
        <f t="shared" si="878"/>
        <v>2.9750000000000001</v>
      </c>
      <c r="J3232" s="64">
        <f t="shared" si="878"/>
        <v>0</v>
      </c>
      <c r="K3232" s="64">
        <f t="shared" si="878"/>
        <v>0</v>
      </c>
      <c r="L3232" s="64">
        <f t="shared" si="878"/>
        <v>0</v>
      </c>
      <c r="M3232" s="64">
        <f t="shared" si="878"/>
        <v>18.832488695832762</v>
      </c>
      <c r="N3232" s="64">
        <f t="shared" si="878"/>
        <v>259.25358960422352</v>
      </c>
      <c r="O3232" s="121"/>
      <c r="P3232" s="177">
        <v>2.9750000000000001</v>
      </c>
      <c r="Q3232" s="177">
        <v>34.449697031666339</v>
      </c>
      <c r="R3232" s="177">
        <v>34.449697031666339</v>
      </c>
      <c r="S3232" s="177">
        <v>0</v>
      </c>
      <c r="T3232" s="177">
        <v>0</v>
      </c>
      <c r="U3232" s="177">
        <v>34.449697031666339</v>
      </c>
      <c r="V3232" s="177">
        <v>34.449697031666339</v>
      </c>
      <c r="W3232" s="177">
        <v>0</v>
      </c>
      <c r="X3232" s="177">
        <v>0</v>
      </c>
      <c r="Y3232" s="177">
        <v>0</v>
      </c>
      <c r="Z3232" s="177">
        <v>0</v>
      </c>
      <c r="AA3232" s="177">
        <v>44.724139341728119</v>
      </c>
      <c r="AB3232" s="177">
        <v>36.819436483221871</v>
      </c>
      <c r="AC3232" s="177">
        <v>39.911225652608188</v>
      </c>
      <c r="AD3232" s="177">
        <v>0</v>
      </c>
      <c r="AE3232" s="177">
        <v>0</v>
      </c>
      <c r="AF3232" s="177">
        <v>18.832488695832762</v>
      </c>
      <c r="AG3232" s="177">
        <v>0</v>
      </c>
      <c r="AH3232" s="177">
        <v>0</v>
      </c>
      <c r="AI3232" s="177">
        <v>0</v>
      </c>
      <c r="AJ3232" s="177">
        <v>0</v>
      </c>
    </row>
    <row r="3233" spans="1:36" hidden="1" outlineLevel="1" x14ac:dyDescent="0.25">
      <c r="A3233" s="190">
        <f t="shared" si="875"/>
        <v>2027</v>
      </c>
      <c r="B3233" s="55">
        <f t="shared" si="876"/>
        <v>3</v>
      </c>
      <c r="C3233" s="55">
        <f t="shared" si="877"/>
        <v>2</v>
      </c>
      <c r="D3233" s="55">
        <f t="shared" si="872"/>
        <v>135</v>
      </c>
      <c r="F3233" s="63">
        <f t="shared" si="864"/>
        <v>46447.083333333328</v>
      </c>
      <c r="G3233" s="64">
        <f t="shared" si="873"/>
        <v>272.24322715486085</v>
      </c>
      <c r="H3233" s="64">
        <f t="shared" si="878"/>
        <v>0</v>
      </c>
      <c r="I3233" s="64">
        <f t="shared" si="878"/>
        <v>2.9750000000000001</v>
      </c>
      <c r="J3233" s="64">
        <f t="shared" si="878"/>
        <v>0</v>
      </c>
      <c r="K3233" s="64">
        <f t="shared" si="878"/>
        <v>0</v>
      </c>
      <c r="L3233" s="64">
        <f t="shared" si="878"/>
        <v>0</v>
      </c>
      <c r="M3233" s="64">
        <f t="shared" si="878"/>
        <v>19.025642426046435</v>
      </c>
      <c r="N3233" s="64">
        <f t="shared" si="878"/>
        <v>250.24258472881442</v>
      </c>
      <c r="O3233" s="121"/>
      <c r="P3233" s="177">
        <v>2.9750000000000001</v>
      </c>
      <c r="Q3233" s="177">
        <v>32.347472025845242</v>
      </c>
      <c r="R3233" s="177">
        <v>32.347472025845242</v>
      </c>
      <c r="S3233" s="177">
        <v>0</v>
      </c>
      <c r="T3233" s="177">
        <v>0</v>
      </c>
      <c r="U3233" s="177">
        <v>32.347472025845242</v>
      </c>
      <c r="V3233" s="177">
        <v>32.347472025845242</v>
      </c>
      <c r="W3233" s="177">
        <v>0</v>
      </c>
      <c r="X3233" s="177">
        <v>0</v>
      </c>
      <c r="Y3233" s="177">
        <v>0</v>
      </c>
      <c r="Z3233" s="177">
        <v>0</v>
      </c>
      <c r="AA3233" s="177">
        <v>45.067088028672188</v>
      </c>
      <c r="AB3233" s="177">
        <v>38.166305034767078</v>
      </c>
      <c r="AC3233" s="177">
        <v>37.61930356199418</v>
      </c>
      <c r="AD3233" s="177">
        <v>0</v>
      </c>
      <c r="AE3233" s="177">
        <v>0</v>
      </c>
      <c r="AF3233" s="177">
        <v>19.025642426046435</v>
      </c>
      <c r="AG3233" s="177">
        <v>0</v>
      </c>
      <c r="AH3233" s="177">
        <v>0</v>
      </c>
      <c r="AI3233" s="177">
        <v>0</v>
      </c>
      <c r="AJ3233" s="177">
        <v>0</v>
      </c>
    </row>
    <row r="3234" spans="1:36" hidden="1" outlineLevel="1" x14ac:dyDescent="0.25">
      <c r="A3234" s="190">
        <f t="shared" si="875"/>
        <v>2027</v>
      </c>
      <c r="B3234" s="55">
        <f t="shared" si="876"/>
        <v>3</v>
      </c>
      <c r="C3234" s="55">
        <f t="shared" si="877"/>
        <v>3</v>
      </c>
      <c r="D3234" s="55">
        <f t="shared" si="872"/>
        <v>135</v>
      </c>
      <c r="F3234" s="63">
        <f t="shared" si="864"/>
        <v>46447.124999999993</v>
      </c>
      <c r="G3234" s="64">
        <f t="shared" si="873"/>
        <v>274.35135278075427</v>
      </c>
      <c r="H3234" s="64">
        <f t="shared" si="878"/>
        <v>0</v>
      </c>
      <c r="I3234" s="64">
        <f t="shared" si="878"/>
        <v>2.9750000000000001</v>
      </c>
      <c r="J3234" s="64">
        <f t="shared" si="878"/>
        <v>0</v>
      </c>
      <c r="K3234" s="64">
        <f t="shared" si="878"/>
        <v>0</v>
      </c>
      <c r="L3234" s="64">
        <f t="shared" si="878"/>
        <v>0</v>
      </c>
      <c r="M3234" s="64">
        <f t="shared" si="878"/>
        <v>17.673566314550747</v>
      </c>
      <c r="N3234" s="64">
        <f t="shared" si="878"/>
        <v>253.70278646620352</v>
      </c>
      <c r="O3234" s="121"/>
      <c r="P3234" s="177">
        <v>2.9750000000000001</v>
      </c>
      <c r="Q3234" s="177">
        <v>32.007406216080064</v>
      </c>
      <c r="R3234" s="177">
        <v>32.007406216080064</v>
      </c>
      <c r="S3234" s="177">
        <v>0</v>
      </c>
      <c r="T3234" s="177">
        <v>0</v>
      </c>
      <c r="U3234" s="177">
        <v>32.007406216080064</v>
      </c>
      <c r="V3234" s="177">
        <v>32.007406216080064</v>
      </c>
      <c r="W3234" s="177">
        <v>0</v>
      </c>
      <c r="X3234" s="177">
        <v>0</v>
      </c>
      <c r="Y3234" s="177">
        <v>0</v>
      </c>
      <c r="Z3234" s="177">
        <v>0</v>
      </c>
      <c r="AA3234" s="177">
        <v>46.862652454807801</v>
      </c>
      <c r="AB3234" s="177">
        <v>38.79098197417747</v>
      </c>
      <c r="AC3234" s="177">
        <v>40.01952717289798</v>
      </c>
      <c r="AD3234" s="177">
        <v>0</v>
      </c>
      <c r="AE3234" s="177">
        <v>0</v>
      </c>
      <c r="AF3234" s="177">
        <v>17.673566314550747</v>
      </c>
      <c r="AG3234" s="177">
        <v>0</v>
      </c>
      <c r="AH3234" s="177">
        <v>0</v>
      </c>
      <c r="AI3234" s="177">
        <v>0</v>
      </c>
      <c r="AJ3234" s="177">
        <v>0</v>
      </c>
    </row>
    <row r="3235" spans="1:36" hidden="1" outlineLevel="1" x14ac:dyDescent="0.25">
      <c r="A3235" s="190">
        <f t="shared" si="875"/>
        <v>2027</v>
      </c>
      <c r="B3235" s="55">
        <f t="shared" si="876"/>
        <v>3</v>
      </c>
      <c r="C3235" s="55">
        <f t="shared" si="877"/>
        <v>4</v>
      </c>
      <c r="D3235" s="55">
        <f t="shared" si="872"/>
        <v>135</v>
      </c>
      <c r="F3235" s="63">
        <f t="shared" si="864"/>
        <v>46447.166666666657</v>
      </c>
      <c r="G3235" s="64">
        <f t="shared" si="873"/>
        <v>271.94133771355177</v>
      </c>
      <c r="H3235" s="64">
        <f t="shared" ref="H3235:N3244" si="881">SUMIF($P$6:$AK$6,H$6,$P3235:$AK3235)</f>
        <v>0</v>
      </c>
      <c r="I3235" s="64">
        <f t="shared" si="881"/>
        <v>2.9750000000000001</v>
      </c>
      <c r="J3235" s="64">
        <f t="shared" si="881"/>
        <v>0</v>
      </c>
      <c r="K3235" s="64">
        <f t="shared" si="881"/>
        <v>0</v>
      </c>
      <c r="L3235" s="64">
        <f t="shared" si="881"/>
        <v>0</v>
      </c>
      <c r="M3235" s="64">
        <f t="shared" si="881"/>
        <v>17.77014317965758</v>
      </c>
      <c r="N3235" s="64">
        <f t="shared" si="881"/>
        <v>251.19619453389419</v>
      </c>
      <c r="O3235" s="121"/>
      <c r="P3235" s="177">
        <v>2.9750000000000001</v>
      </c>
      <c r="Q3235" s="177">
        <v>30.791413320556099</v>
      </c>
      <c r="R3235" s="177">
        <v>30.791413320556099</v>
      </c>
      <c r="S3235" s="177">
        <v>0</v>
      </c>
      <c r="T3235" s="177">
        <v>0</v>
      </c>
      <c r="U3235" s="177">
        <v>30.791413320556099</v>
      </c>
      <c r="V3235" s="177">
        <v>30.791413320556099</v>
      </c>
      <c r="W3235" s="177">
        <v>0</v>
      </c>
      <c r="X3235" s="177">
        <v>0</v>
      </c>
      <c r="Y3235" s="177">
        <v>0</v>
      </c>
      <c r="Z3235" s="177">
        <v>0</v>
      </c>
      <c r="AA3235" s="177">
        <v>46.329666940624548</v>
      </c>
      <c r="AB3235" s="177">
        <v>40.114648351718991</v>
      </c>
      <c r="AC3235" s="177">
        <v>41.586225959326256</v>
      </c>
      <c r="AD3235" s="177">
        <v>0</v>
      </c>
      <c r="AE3235" s="177">
        <v>0</v>
      </c>
      <c r="AF3235" s="177">
        <v>17.77014317965758</v>
      </c>
      <c r="AG3235" s="177">
        <v>0</v>
      </c>
      <c r="AH3235" s="177">
        <v>0</v>
      </c>
      <c r="AI3235" s="177">
        <v>0</v>
      </c>
      <c r="AJ3235" s="177">
        <v>0</v>
      </c>
    </row>
    <row r="3236" spans="1:36" hidden="1" outlineLevel="1" x14ac:dyDescent="0.25">
      <c r="A3236" s="190">
        <f t="shared" si="875"/>
        <v>2027</v>
      </c>
      <c r="B3236" s="55">
        <f t="shared" si="876"/>
        <v>3</v>
      </c>
      <c r="C3236" s="55">
        <f t="shared" si="877"/>
        <v>5</v>
      </c>
      <c r="D3236" s="55">
        <f t="shared" si="872"/>
        <v>135</v>
      </c>
      <c r="F3236" s="63">
        <f t="shared" si="864"/>
        <v>46447.208333333321</v>
      </c>
      <c r="G3236" s="64">
        <f t="shared" si="873"/>
        <v>277.85741594694531</v>
      </c>
      <c r="H3236" s="64">
        <f t="shared" si="881"/>
        <v>0.30646393415890377</v>
      </c>
      <c r="I3236" s="64">
        <f t="shared" si="881"/>
        <v>5.0801889457968779</v>
      </c>
      <c r="J3236" s="64">
        <f t="shared" si="881"/>
        <v>1.0348614470819717</v>
      </c>
      <c r="K3236" s="64">
        <f t="shared" si="881"/>
        <v>0</v>
      </c>
      <c r="L3236" s="64">
        <f t="shared" si="881"/>
        <v>0</v>
      </c>
      <c r="M3236" s="64">
        <f t="shared" si="881"/>
        <v>17.094105123909735</v>
      </c>
      <c r="N3236" s="64">
        <f t="shared" si="881"/>
        <v>254.34179649599784</v>
      </c>
      <c r="O3236" s="121"/>
      <c r="P3236" s="177">
        <v>2.9750000000000001</v>
      </c>
      <c r="Q3236" s="177">
        <v>31.296359522934694</v>
      </c>
      <c r="R3236" s="177">
        <v>31.296359522934694</v>
      </c>
      <c r="S3236" s="177">
        <v>1.0627807530156896</v>
      </c>
      <c r="T3236" s="177">
        <v>1.0424081927811883</v>
      </c>
      <c r="U3236" s="177">
        <v>31.296359522934694</v>
      </c>
      <c r="V3236" s="177">
        <v>31.296359522934694</v>
      </c>
      <c r="W3236" s="177">
        <v>0</v>
      </c>
      <c r="X3236" s="177">
        <v>0</v>
      </c>
      <c r="Y3236" s="177">
        <v>0</v>
      </c>
      <c r="Z3236" s="177">
        <v>0</v>
      </c>
      <c r="AA3236" s="177">
        <v>47.732531312045445</v>
      </c>
      <c r="AB3236" s="177">
        <v>40.269644020137498</v>
      </c>
      <c r="AC3236" s="177">
        <v>41.154183072076137</v>
      </c>
      <c r="AD3236" s="177">
        <v>0.30646393415890377</v>
      </c>
      <c r="AE3236" s="177">
        <v>0</v>
      </c>
      <c r="AF3236" s="177">
        <v>17.094105123909735</v>
      </c>
      <c r="AG3236" s="177">
        <v>0.34495381569399058</v>
      </c>
      <c r="AH3236" s="177">
        <v>0.34495381569399058</v>
      </c>
      <c r="AI3236" s="177">
        <v>0.34495381569399058</v>
      </c>
      <c r="AJ3236" s="177">
        <v>0</v>
      </c>
    </row>
    <row r="3237" spans="1:36" hidden="1" outlineLevel="1" x14ac:dyDescent="0.25">
      <c r="A3237" s="190">
        <f t="shared" si="875"/>
        <v>2027</v>
      </c>
      <c r="B3237" s="55">
        <f t="shared" si="876"/>
        <v>3</v>
      </c>
      <c r="C3237" s="55">
        <f t="shared" si="877"/>
        <v>6</v>
      </c>
      <c r="D3237" s="55">
        <f t="shared" si="872"/>
        <v>135</v>
      </c>
      <c r="F3237" s="63">
        <f t="shared" si="864"/>
        <v>46447.249999999985</v>
      </c>
      <c r="G3237" s="64">
        <f t="shared" si="873"/>
        <v>404.47866076668458</v>
      </c>
      <c r="H3237" s="64">
        <f t="shared" si="881"/>
        <v>28.033616861301983</v>
      </c>
      <c r="I3237" s="64">
        <f t="shared" si="881"/>
        <v>27.222521554406651</v>
      </c>
      <c r="J3237" s="64">
        <f t="shared" si="881"/>
        <v>77.366421468886173</v>
      </c>
      <c r="K3237" s="64">
        <f t="shared" si="881"/>
        <v>0</v>
      </c>
      <c r="L3237" s="64">
        <f t="shared" si="881"/>
        <v>0</v>
      </c>
      <c r="M3237" s="64">
        <f t="shared" si="881"/>
        <v>17.480412584337078</v>
      </c>
      <c r="N3237" s="64">
        <f t="shared" si="881"/>
        <v>254.3756882977527</v>
      </c>
      <c r="O3237" s="121"/>
      <c r="P3237" s="177">
        <v>2.9750000000000001</v>
      </c>
      <c r="Q3237" s="177">
        <v>32.893638326377193</v>
      </c>
      <c r="R3237" s="177">
        <v>32.893638326377193</v>
      </c>
      <c r="S3237" s="177">
        <v>7.6479962620482205</v>
      </c>
      <c r="T3237" s="177">
        <v>9.0449418136198645</v>
      </c>
      <c r="U3237" s="177">
        <v>32.893638326377193</v>
      </c>
      <c r="V3237" s="177">
        <v>32.893638326377193</v>
      </c>
      <c r="W3237" s="177">
        <v>0.51874018266227906</v>
      </c>
      <c r="X3237" s="177">
        <v>1.8010210354667975</v>
      </c>
      <c r="Y3237" s="177">
        <v>0.79039999999999999</v>
      </c>
      <c r="Z3237" s="177">
        <v>0</v>
      </c>
      <c r="AA3237" s="177">
        <v>44.819298981775773</v>
      </c>
      <c r="AB3237" s="177">
        <v>37.720598637791923</v>
      </c>
      <c r="AC3237" s="177">
        <v>40.26123737267622</v>
      </c>
      <c r="AD3237" s="177">
        <v>28.033616861301983</v>
      </c>
      <c r="AE3237" s="177">
        <v>3.4474336234158547</v>
      </c>
      <c r="AF3237" s="177">
        <v>17.480412584337078</v>
      </c>
      <c r="AG3237" s="177">
        <v>25.788807156295391</v>
      </c>
      <c r="AH3237" s="177">
        <v>25.788807156295391</v>
      </c>
      <c r="AI3237" s="177">
        <v>25.788807156295391</v>
      </c>
      <c r="AJ3237" s="177">
        <v>0.9969886371936435</v>
      </c>
    </row>
    <row r="3238" spans="1:36" hidden="1" outlineLevel="1" x14ac:dyDescent="0.25">
      <c r="A3238" s="190">
        <f t="shared" si="875"/>
        <v>2027</v>
      </c>
      <c r="B3238" s="55">
        <f t="shared" si="876"/>
        <v>3</v>
      </c>
      <c r="C3238" s="55">
        <f t="shared" si="877"/>
        <v>7</v>
      </c>
      <c r="D3238" s="55">
        <f t="shared" si="872"/>
        <v>135</v>
      </c>
      <c r="F3238" s="63">
        <f t="shared" si="864"/>
        <v>46447.29166666665</v>
      </c>
      <c r="G3238" s="64">
        <f t="shared" si="873"/>
        <v>612.40121334862761</v>
      </c>
      <c r="H3238" s="64">
        <f t="shared" si="881"/>
        <v>54.061672331861629</v>
      </c>
      <c r="I3238" s="64">
        <f t="shared" si="881"/>
        <v>92.966185743725731</v>
      </c>
      <c r="J3238" s="64">
        <f t="shared" si="881"/>
        <v>178.230972819827</v>
      </c>
      <c r="K3238" s="64">
        <f t="shared" si="881"/>
        <v>0</v>
      </c>
      <c r="L3238" s="64">
        <f t="shared" si="881"/>
        <v>0</v>
      </c>
      <c r="M3238" s="64">
        <f t="shared" si="881"/>
        <v>16.514643933268729</v>
      </c>
      <c r="N3238" s="64">
        <f t="shared" si="881"/>
        <v>270.62773851994456</v>
      </c>
      <c r="O3238" s="121"/>
      <c r="P3238" s="177">
        <v>2.9750000000000001</v>
      </c>
      <c r="Q3238" s="177">
        <v>37.469069221399579</v>
      </c>
      <c r="R3238" s="177">
        <v>37.469069221399579</v>
      </c>
      <c r="S3238" s="177">
        <v>16.9935319304738</v>
      </c>
      <c r="T3238" s="177">
        <v>17.919100731050314</v>
      </c>
      <c r="U3238" s="177">
        <v>37.469069221399579</v>
      </c>
      <c r="V3238" s="177">
        <v>37.469069221399579</v>
      </c>
      <c r="W3238" s="177">
        <v>3.1892707426592812</v>
      </c>
      <c r="X3238" s="177">
        <v>14.616604953583712</v>
      </c>
      <c r="Y3238" s="177">
        <v>10.670400000000001</v>
      </c>
      <c r="Z3238" s="177">
        <v>0</v>
      </c>
      <c r="AA3238" s="177">
        <v>45.477985620987653</v>
      </c>
      <c r="AB3238" s="177">
        <v>37.672504364718392</v>
      </c>
      <c r="AC3238" s="177">
        <v>37.600971648640204</v>
      </c>
      <c r="AD3238" s="177">
        <v>54.061672331861629</v>
      </c>
      <c r="AE3238" s="177">
        <v>17.756454875493628</v>
      </c>
      <c r="AF3238" s="177">
        <v>16.514643933268729</v>
      </c>
      <c r="AG3238" s="177">
        <v>59.41032427327567</v>
      </c>
      <c r="AH3238" s="177">
        <v>59.41032427327567</v>
      </c>
      <c r="AI3238" s="177">
        <v>59.41032427327567</v>
      </c>
      <c r="AJ3238" s="177">
        <v>8.8458225104649877</v>
      </c>
    </row>
    <row r="3239" spans="1:36" hidden="1" outlineLevel="1" x14ac:dyDescent="0.25">
      <c r="A3239" s="190">
        <f t="shared" si="875"/>
        <v>2027</v>
      </c>
      <c r="B3239" s="55">
        <f t="shared" si="876"/>
        <v>3</v>
      </c>
      <c r="C3239" s="55">
        <f t="shared" si="877"/>
        <v>8</v>
      </c>
      <c r="D3239" s="55">
        <f t="shared" si="872"/>
        <v>135</v>
      </c>
      <c r="F3239" s="63">
        <f t="shared" si="864"/>
        <v>46447.333333333314</v>
      </c>
      <c r="G3239" s="64">
        <f t="shared" si="873"/>
        <v>710.41059885209052</v>
      </c>
      <c r="H3239" s="64">
        <f t="shared" si="881"/>
        <v>59.14587351631998</v>
      </c>
      <c r="I3239" s="64">
        <f t="shared" si="881"/>
        <v>152.84768164479769</v>
      </c>
      <c r="J3239" s="64">
        <f t="shared" si="881"/>
        <v>189.35613264590341</v>
      </c>
      <c r="K3239" s="64">
        <f t="shared" si="881"/>
        <v>0</v>
      </c>
      <c r="L3239" s="64">
        <f t="shared" si="881"/>
        <v>0</v>
      </c>
      <c r="M3239" s="64">
        <f t="shared" si="881"/>
        <v>15.355721551986715</v>
      </c>
      <c r="N3239" s="64">
        <f t="shared" si="881"/>
        <v>293.70518949308274</v>
      </c>
      <c r="O3239" s="121"/>
      <c r="P3239" s="177">
        <v>2.9750000000000001</v>
      </c>
      <c r="Q3239" s="177">
        <v>43.827269361554571</v>
      </c>
      <c r="R3239" s="177">
        <v>43.827269361554571</v>
      </c>
      <c r="S3239" s="177">
        <v>24.961999857283956</v>
      </c>
      <c r="T3239" s="177">
        <v>21.310015544471341</v>
      </c>
      <c r="U3239" s="177">
        <v>43.827269361554571</v>
      </c>
      <c r="V3239" s="177">
        <v>43.827269361554571</v>
      </c>
      <c r="W3239" s="177">
        <v>5.4813724000252204</v>
      </c>
      <c r="X3239" s="177">
        <v>26.283144014757802</v>
      </c>
      <c r="Y3239" s="177">
        <v>24.897599999999997</v>
      </c>
      <c r="Z3239" s="177">
        <v>0</v>
      </c>
      <c r="AA3239" s="177">
        <v>43.583181758780242</v>
      </c>
      <c r="AB3239" s="177">
        <v>37.693969934646844</v>
      </c>
      <c r="AC3239" s="177">
        <v>37.118960353437309</v>
      </c>
      <c r="AD3239" s="177">
        <v>59.14587351631998</v>
      </c>
      <c r="AE3239" s="177">
        <v>26.52257619647029</v>
      </c>
      <c r="AF3239" s="177">
        <v>15.355721551986715</v>
      </c>
      <c r="AG3239" s="177">
        <v>63.1187108819678</v>
      </c>
      <c r="AH3239" s="177">
        <v>63.1187108819678</v>
      </c>
      <c r="AI3239" s="177">
        <v>63.1187108819678</v>
      </c>
      <c r="AJ3239" s="177">
        <v>20.415973631789083</v>
      </c>
    </row>
    <row r="3240" spans="1:36" hidden="1" outlineLevel="1" x14ac:dyDescent="0.25">
      <c r="A3240" s="190">
        <f t="shared" si="875"/>
        <v>2027</v>
      </c>
      <c r="B3240" s="55">
        <f t="shared" si="876"/>
        <v>3</v>
      </c>
      <c r="C3240" s="55">
        <f t="shared" si="877"/>
        <v>9</v>
      </c>
      <c r="D3240" s="55">
        <f t="shared" si="872"/>
        <v>135</v>
      </c>
      <c r="F3240" s="63">
        <f t="shared" ref="F3240:F3302" si="882">F3239+1/24</f>
        <v>46447.374999999978</v>
      </c>
      <c r="G3240" s="64">
        <f t="shared" si="873"/>
        <v>748.75999357891351</v>
      </c>
      <c r="H3240" s="64">
        <f t="shared" si="881"/>
        <v>61.236663440285476</v>
      </c>
      <c r="I3240" s="64">
        <f t="shared" si="881"/>
        <v>164.03411298189599</v>
      </c>
      <c r="J3240" s="64">
        <f t="shared" si="881"/>
        <v>196.29990212194116</v>
      </c>
      <c r="K3240" s="64">
        <f t="shared" si="881"/>
        <v>0</v>
      </c>
      <c r="L3240" s="64">
        <f t="shared" si="881"/>
        <v>0</v>
      </c>
      <c r="M3240" s="64">
        <f t="shared" si="881"/>
        <v>15.162567821773045</v>
      </c>
      <c r="N3240" s="64">
        <f t="shared" si="881"/>
        <v>312.02674721301787</v>
      </c>
      <c r="O3240" s="121"/>
      <c r="P3240" s="177">
        <v>2.9750000000000001</v>
      </c>
      <c r="Q3240" s="177">
        <v>49.021001728877287</v>
      </c>
      <c r="R3240" s="177">
        <v>49.021001728877287</v>
      </c>
      <c r="S3240" s="177">
        <v>28.225247665683273</v>
      </c>
      <c r="T3240" s="177">
        <v>20.612631984344794</v>
      </c>
      <c r="U3240" s="177">
        <v>49.021001728877287</v>
      </c>
      <c r="V3240" s="177">
        <v>49.021001728877287</v>
      </c>
      <c r="W3240" s="177">
        <v>6.1295845121857075</v>
      </c>
      <c r="X3240" s="177">
        <v>28.942142064626271</v>
      </c>
      <c r="Y3240" s="177">
        <v>29.244799999999998</v>
      </c>
      <c r="Z3240" s="177">
        <v>0</v>
      </c>
      <c r="AA3240" s="177">
        <v>41.419072955172538</v>
      </c>
      <c r="AB3240" s="177">
        <v>38.139336565532645</v>
      </c>
      <c r="AC3240" s="177">
        <v>36.384330776803559</v>
      </c>
      <c r="AD3240" s="177">
        <v>61.236663440285476</v>
      </c>
      <c r="AE3240" s="177">
        <v>26.980216037846834</v>
      </c>
      <c r="AF3240" s="177">
        <v>15.162567821773045</v>
      </c>
      <c r="AG3240" s="177">
        <v>65.43330070731372</v>
      </c>
      <c r="AH3240" s="177">
        <v>65.43330070731372</v>
      </c>
      <c r="AI3240" s="177">
        <v>65.43330070731372</v>
      </c>
      <c r="AJ3240" s="177">
        <v>20.924490717209107</v>
      </c>
    </row>
    <row r="3241" spans="1:36" hidden="1" outlineLevel="1" x14ac:dyDescent="0.25">
      <c r="A3241" s="190">
        <f t="shared" si="875"/>
        <v>2027</v>
      </c>
      <c r="B3241" s="55">
        <f t="shared" si="876"/>
        <v>3</v>
      </c>
      <c r="C3241" s="55">
        <f t="shared" si="877"/>
        <v>10</v>
      </c>
      <c r="D3241" s="55">
        <f t="shared" si="872"/>
        <v>135</v>
      </c>
      <c r="F3241" s="63">
        <f t="shared" si="882"/>
        <v>46447.416666666642</v>
      </c>
      <c r="G3241" s="64">
        <f t="shared" si="873"/>
        <v>759.50219980117276</v>
      </c>
      <c r="H3241" s="64">
        <f t="shared" si="881"/>
        <v>60.534088084564353</v>
      </c>
      <c r="I3241" s="64">
        <f t="shared" si="881"/>
        <v>172.32525704779368</v>
      </c>
      <c r="J3241" s="64">
        <f t="shared" si="881"/>
        <v>195.50961548084899</v>
      </c>
      <c r="K3241" s="64">
        <f t="shared" si="881"/>
        <v>0</v>
      </c>
      <c r="L3241" s="64">
        <f t="shared" si="881"/>
        <v>0</v>
      </c>
      <c r="M3241" s="64">
        <f t="shared" si="881"/>
        <v>14.293376035811534</v>
      </c>
      <c r="N3241" s="64">
        <f t="shared" si="881"/>
        <v>316.83986315215424</v>
      </c>
      <c r="O3241" s="121"/>
      <c r="P3241" s="177">
        <v>2.9750000000000001</v>
      </c>
      <c r="Q3241" s="177">
        <v>51.31902220092681</v>
      </c>
      <c r="R3241" s="177">
        <v>51.31902220092681</v>
      </c>
      <c r="S3241" s="177">
        <v>30.143148607860322</v>
      </c>
      <c r="T3241" s="177">
        <v>24.316055126369935</v>
      </c>
      <c r="U3241" s="177">
        <v>51.31902220092681</v>
      </c>
      <c r="V3241" s="177">
        <v>51.31902220092681</v>
      </c>
      <c r="W3241" s="177">
        <v>6.0194502850948171</v>
      </c>
      <c r="X3241" s="177">
        <v>27.509411735421036</v>
      </c>
      <c r="Y3241" s="177">
        <v>33.196800000000003</v>
      </c>
      <c r="Z3241" s="177">
        <v>0</v>
      </c>
      <c r="AA3241" s="177">
        <v>38.644672056298198</v>
      </c>
      <c r="AB3241" s="177">
        <v>38.629915993845408</v>
      </c>
      <c r="AC3241" s="177">
        <v>34.289186298303392</v>
      </c>
      <c r="AD3241" s="177">
        <v>60.534088084564353</v>
      </c>
      <c r="AE3241" s="177">
        <v>23.490923217321548</v>
      </c>
      <c r="AF3241" s="177">
        <v>14.293376035811534</v>
      </c>
      <c r="AG3241" s="177">
        <v>65.16987182694966</v>
      </c>
      <c r="AH3241" s="177">
        <v>65.16987182694966</v>
      </c>
      <c r="AI3241" s="177">
        <v>65.16987182694966</v>
      </c>
      <c r="AJ3241" s="177">
        <v>24.674468075726022</v>
      </c>
    </row>
    <row r="3242" spans="1:36" hidden="1" outlineLevel="1" x14ac:dyDescent="0.25">
      <c r="A3242" s="190">
        <f t="shared" si="875"/>
        <v>2027</v>
      </c>
      <c r="B3242" s="55">
        <f t="shared" si="876"/>
        <v>3</v>
      </c>
      <c r="C3242" s="55">
        <f t="shared" si="877"/>
        <v>11</v>
      </c>
      <c r="D3242" s="55">
        <f t="shared" si="872"/>
        <v>135</v>
      </c>
      <c r="F3242" s="63">
        <f t="shared" si="882"/>
        <v>46447.458333333307</v>
      </c>
      <c r="G3242" s="64">
        <f t="shared" si="873"/>
        <v>759.45393369922783</v>
      </c>
      <c r="H3242" s="64">
        <f t="shared" si="881"/>
        <v>60.671889249520966</v>
      </c>
      <c r="I3242" s="64">
        <f t="shared" si="881"/>
        <v>176.48205467121988</v>
      </c>
      <c r="J3242" s="64">
        <f t="shared" si="881"/>
        <v>188.51771541400657</v>
      </c>
      <c r="K3242" s="64">
        <f t="shared" si="881"/>
        <v>0</v>
      </c>
      <c r="L3242" s="64">
        <f t="shared" si="881"/>
        <v>0</v>
      </c>
      <c r="M3242" s="64">
        <f t="shared" si="881"/>
        <v>13.713914845170523</v>
      </c>
      <c r="N3242" s="64">
        <f t="shared" si="881"/>
        <v>320.06835951930987</v>
      </c>
      <c r="O3242" s="121"/>
      <c r="P3242" s="177">
        <v>2.9750000000000001</v>
      </c>
      <c r="Q3242" s="177">
        <v>53.153316568751109</v>
      </c>
      <c r="R3242" s="177">
        <v>53.153316568751109</v>
      </c>
      <c r="S3242" s="177">
        <v>30.288101806570069</v>
      </c>
      <c r="T3242" s="177">
        <v>23.291070674998561</v>
      </c>
      <c r="U3242" s="177">
        <v>53.153316568751109</v>
      </c>
      <c r="V3242" s="177">
        <v>53.153316568751109</v>
      </c>
      <c r="W3242" s="177">
        <v>5.9674639553263242</v>
      </c>
      <c r="X3242" s="177">
        <v>27.109145519124311</v>
      </c>
      <c r="Y3242" s="177">
        <v>36.358399999999996</v>
      </c>
      <c r="Z3242" s="177">
        <v>0</v>
      </c>
      <c r="AA3242" s="177">
        <v>37.187654954440532</v>
      </c>
      <c r="AB3242" s="177">
        <v>36.979315075745575</v>
      </c>
      <c r="AC3242" s="177">
        <v>33.288123214119295</v>
      </c>
      <c r="AD3242" s="177">
        <v>60.671889249520966</v>
      </c>
      <c r="AE3242" s="177">
        <v>25.999508485856893</v>
      </c>
      <c r="AF3242" s="177">
        <v>13.713914845170523</v>
      </c>
      <c r="AG3242" s="177">
        <v>62.839238471335527</v>
      </c>
      <c r="AH3242" s="177">
        <v>62.839238471335527</v>
      </c>
      <c r="AI3242" s="177">
        <v>62.839238471335527</v>
      </c>
      <c r="AJ3242" s="177">
        <v>24.49336422934374</v>
      </c>
    </row>
    <row r="3243" spans="1:36" hidden="1" outlineLevel="1" x14ac:dyDescent="0.25">
      <c r="A3243" s="190">
        <f t="shared" si="875"/>
        <v>2027</v>
      </c>
      <c r="B3243" s="55">
        <f t="shared" si="876"/>
        <v>3</v>
      </c>
      <c r="C3243" s="55">
        <f t="shared" si="877"/>
        <v>12</v>
      </c>
      <c r="D3243" s="55">
        <f t="shared" si="872"/>
        <v>135</v>
      </c>
      <c r="F3243" s="63">
        <f t="shared" si="882"/>
        <v>46447.499999999971</v>
      </c>
      <c r="G3243" s="64">
        <f t="shared" si="873"/>
        <v>754.52832787643865</v>
      </c>
      <c r="H3243" s="64">
        <f t="shared" si="881"/>
        <v>58.853128971916881</v>
      </c>
      <c r="I3243" s="64">
        <f t="shared" si="881"/>
        <v>173.3962646494669</v>
      </c>
      <c r="J3243" s="64">
        <f t="shared" si="881"/>
        <v>183.70379558947076</v>
      </c>
      <c r="K3243" s="64">
        <f t="shared" si="881"/>
        <v>0</v>
      </c>
      <c r="L3243" s="64">
        <f t="shared" si="881"/>
        <v>0</v>
      </c>
      <c r="M3243" s="64">
        <f t="shared" si="881"/>
        <v>12.748146194102176</v>
      </c>
      <c r="N3243" s="64">
        <f t="shared" si="881"/>
        <v>325.82699247148196</v>
      </c>
      <c r="O3243" s="121"/>
      <c r="P3243" s="177">
        <v>2.9750000000000001</v>
      </c>
      <c r="Q3243" s="177">
        <v>56.152078709407675</v>
      </c>
      <c r="R3243" s="177">
        <v>56.152078709407675</v>
      </c>
      <c r="S3243" s="177">
        <v>27.251847331021917</v>
      </c>
      <c r="T3243" s="177">
        <v>25.314515961739563</v>
      </c>
      <c r="U3243" s="177">
        <v>56.152078709407675</v>
      </c>
      <c r="V3243" s="177">
        <v>56.152078709407675</v>
      </c>
      <c r="W3243" s="177">
        <v>5.9294894106808238</v>
      </c>
      <c r="X3243" s="177">
        <v>27.478937814080126</v>
      </c>
      <c r="Y3243" s="177">
        <v>33.196800000000003</v>
      </c>
      <c r="Z3243" s="177">
        <v>0</v>
      </c>
      <c r="AA3243" s="177">
        <v>34.439946722414959</v>
      </c>
      <c r="AB3243" s="177">
        <v>35.514179736545458</v>
      </c>
      <c r="AC3243" s="177">
        <v>31.264551174890784</v>
      </c>
      <c r="AD3243" s="177">
        <v>58.853128971916881</v>
      </c>
      <c r="AE3243" s="177">
        <v>26.273366312247965</v>
      </c>
      <c r="AF3243" s="177">
        <v>12.748146194102176</v>
      </c>
      <c r="AG3243" s="177">
        <v>61.234598529823586</v>
      </c>
      <c r="AH3243" s="177">
        <v>61.234598529823586</v>
      </c>
      <c r="AI3243" s="177">
        <v>61.234598529823586</v>
      </c>
      <c r="AJ3243" s="177">
        <v>24.976307819696505</v>
      </c>
    </row>
    <row r="3244" spans="1:36" hidden="1" outlineLevel="1" x14ac:dyDescent="0.25">
      <c r="A3244" s="190">
        <f t="shared" si="875"/>
        <v>2027</v>
      </c>
      <c r="B3244" s="55">
        <f t="shared" si="876"/>
        <v>3</v>
      </c>
      <c r="C3244" s="55">
        <f t="shared" si="877"/>
        <v>13</v>
      </c>
      <c r="D3244" s="55">
        <f t="shared" si="872"/>
        <v>135</v>
      </c>
      <c r="F3244" s="63">
        <f t="shared" si="882"/>
        <v>46447.541666666635</v>
      </c>
      <c r="G3244" s="64">
        <f t="shared" si="873"/>
        <v>754.29547613071759</v>
      </c>
      <c r="H3244" s="64">
        <f t="shared" si="881"/>
        <v>55.674398288802507</v>
      </c>
      <c r="I3244" s="64">
        <f t="shared" si="881"/>
        <v>167.40860373640243</v>
      </c>
      <c r="J3244" s="64">
        <f t="shared" si="881"/>
        <v>189.8319220129024</v>
      </c>
      <c r="K3244" s="64">
        <f t="shared" si="881"/>
        <v>0</v>
      </c>
      <c r="L3244" s="64">
        <f t="shared" si="881"/>
        <v>0</v>
      </c>
      <c r="M3244" s="64">
        <f t="shared" si="881"/>
        <v>12.941299924315842</v>
      </c>
      <c r="N3244" s="64">
        <f t="shared" si="881"/>
        <v>328.4392521682945</v>
      </c>
      <c r="O3244" s="121"/>
      <c r="P3244" s="177">
        <v>2.9750000000000001</v>
      </c>
      <c r="Q3244" s="177">
        <v>56.945565598859773</v>
      </c>
      <c r="R3244" s="177">
        <v>56.945565598859773</v>
      </c>
      <c r="S3244" s="177">
        <v>26.639971622239965</v>
      </c>
      <c r="T3244" s="177">
        <v>23.215310178113683</v>
      </c>
      <c r="U3244" s="177">
        <v>56.945565598859773</v>
      </c>
      <c r="V3244" s="177">
        <v>56.945565598859773</v>
      </c>
      <c r="W3244" s="177">
        <v>5.6306160609140612</v>
      </c>
      <c r="X3244" s="177">
        <v>27.006934452772601</v>
      </c>
      <c r="Y3244" s="177">
        <v>32.406399999999998</v>
      </c>
      <c r="Z3244" s="177">
        <v>0</v>
      </c>
      <c r="AA3244" s="177">
        <v>34.702764408299565</v>
      </c>
      <c r="AB3244" s="177">
        <v>33.192510796144163</v>
      </c>
      <c r="AC3244" s="177">
        <v>32.761714568411648</v>
      </c>
      <c r="AD3244" s="177">
        <v>55.674398288802507</v>
      </c>
      <c r="AE3244" s="177">
        <v>24.26054762487145</v>
      </c>
      <c r="AF3244" s="177">
        <v>12.941299924315842</v>
      </c>
      <c r="AG3244" s="177">
        <v>63.277307337634134</v>
      </c>
      <c r="AH3244" s="177">
        <v>63.277307337634134</v>
      </c>
      <c r="AI3244" s="177">
        <v>63.277307337634134</v>
      </c>
      <c r="AJ3244" s="177">
        <v>25.27382379749066</v>
      </c>
    </row>
    <row r="3245" spans="1:36" hidden="1" outlineLevel="1" x14ac:dyDescent="0.25">
      <c r="A3245" s="190">
        <f t="shared" si="875"/>
        <v>2027</v>
      </c>
      <c r="B3245" s="55">
        <f t="shared" si="876"/>
        <v>3</v>
      </c>
      <c r="C3245" s="55">
        <f t="shared" si="877"/>
        <v>14</v>
      </c>
      <c r="D3245" s="55">
        <f t="shared" si="872"/>
        <v>135</v>
      </c>
      <c r="F3245" s="63">
        <f t="shared" si="882"/>
        <v>46447.583333333299</v>
      </c>
      <c r="G3245" s="64">
        <f t="shared" si="873"/>
        <v>713.36327657355014</v>
      </c>
      <c r="H3245" s="64">
        <f t="shared" ref="H3245:N3254" si="883">SUMIF($P$6:$AK$6,H$6,$P3245:$AK3245)</f>
        <v>51.839249937575282</v>
      </c>
      <c r="I3245" s="64">
        <f t="shared" si="883"/>
        <v>142.24224242589133</v>
      </c>
      <c r="J3245" s="64">
        <f t="shared" si="883"/>
        <v>181.10201856347786</v>
      </c>
      <c r="K3245" s="64">
        <f t="shared" si="883"/>
        <v>0</v>
      </c>
      <c r="L3245" s="64">
        <f t="shared" si="883"/>
        <v>0</v>
      </c>
      <c r="M3245" s="64">
        <f t="shared" si="883"/>
        <v>14.293376035811534</v>
      </c>
      <c r="N3245" s="64">
        <f t="shared" si="883"/>
        <v>323.88638961079414</v>
      </c>
      <c r="O3245" s="121"/>
      <c r="P3245" s="177">
        <v>2.9750000000000001</v>
      </c>
      <c r="Q3245" s="177">
        <v>54.874255666653688</v>
      </c>
      <c r="R3245" s="177">
        <v>54.874255666653688</v>
      </c>
      <c r="S3245" s="177">
        <v>18.684175494374387</v>
      </c>
      <c r="T3245" s="177">
        <v>20.270146909036143</v>
      </c>
      <c r="U3245" s="177">
        <v>54.874255666653688</v>
      </c>
      <c r="V3245" s="177">
        <v>54.874255666653688</v>
      </c>
      <c r="W3245" s="177">
        <v>6.0229754367290127</v>
      </c>
      <c r="X3245" s="177">
        <v>25.010343322945019</v>
      </c>
      <c r="Y3245" s="177">
        <v>27.268799999999995</v>
      </c>
      <c r="Z3245" s="177">
        <v>0</v>
      </c>
      <c r="AA3245" s="177">
        <v>38.148058776845041</v>
      </c>
      <c r="AB3245" s="177">
        <v>31.904534046450436</v>
      </c>
      <c r="AC3245" s="177">
        <v>34.336774120883859</v>
      </c>
      <c r="AD3245" s="177">
        <v>51.839249937575282</v>
      </c>
      <c r="AE3245" s="177">
        <v>20.374154619044059</v>
      </c>
      <c r="AF3245" s="177">
        <v>14.293376035811534</v>
      </c>
      <c r="AG3245" s="177">
        <v>60.367339521159288</v>
      </c>
      <c r="AH3245" s="177">
        <v>60.367339521159288</v>
      </c>
      <c r="AI3245" s="177">
        <v>60.367339521159288</v>
      </c>
      <c r="AJ3245" s="177">
        <v>21.636646643762703</v>
      </c>
    </row>
    <row r="3246" spans="1:36" hidden="1" outlineLevel="1" x14ac:dyDescent="0.25">
      <c r="A3246" s="190">
        <f t="shared" si="875"/>
        <v>2027</v>
      </c>
      <c r="B3246" s="55">
        <f t="shared" si="876"/>
        <v>3</v>
      </c>
      <c r="C3246" s="55">
        <f t="shared" si="877"/>
        <v>15</v>
      </c>
      <c r="D3246" s="55">
        <f t="shared" si="872"/>
        <v>135</v>
      </c>
      <c r="F3246" s="63">
        <f t="shared" si="882"/>
        <v>46447.624999999964</v>
      </c>
      <c r="G3246" s="64">
        <f t="shared" si="873"/>
        <v>664.75226740690186</v>
      </c>
      <c r="H3246" s="64">
        <f t="shared" si="883"/>
        <v>53.414558121168881</v>
      </c>
      <c r="I3246" s="64">
        <f t="shared" si="883"/>
        <v>120.01771236774943</v>
      </c>
      <c r="J3246" s="64">
        <f t="shared" si="883"/>
        <v>160.15800194682893</v>
      </c>
      <c r="K3246" s="64">
        <f t="shared" si="883"/>
        <v>0</v>
      </c>
      <c r="L3246" s="64">
        <f t="shared" si="883"/>
        <v>0</v>
      </c>
      <c r="M3246" s="64">
        <f t="shared" si="883"/>
        <v>14.679683496238869</v>
      </c>
      <c r="N3246" s="64">
        <f t="shared" si="883"/>
        <v>316.48231147491578</v>
      </c>
      <c r="O3246" s="121"/>
      <c r="P3246" s="177">
        <v>2.9750000000000001</v>
      </c>
      <c r="Q3246" s="177">
        <v>51.617867912538642</v>
      </c>
      <c r="R3246" s="177">
        <v>51.617867912538642</v>
      </c>
      <c r="S3246" s="177">
        <v>10.558478191522317</v>
      </c>
      <c r="T3246" s="177">
        <v>15.27465751679833</v>
      </c>
      <c r="U3246" s="177">
        <v>51.617867912538642</v>
      </c>
      <c r="V3246" s="177">
        <v>51.617867912538642</v>
      </c>
      <c r="W3246" s="177">
        <v>5.1472278980944361</v>
      </c>
      <c r="X3246" s="177">
        <v>22.548846498349658</v>
      </c>
      <c r="Y3246" s="177">
        <v>21.735999999999997</v>
      </c>
      <c r="Z3246" s="177">
        <v>0</v>
      </c>
      <c r="AA3246" s="177">
        <v>40.625627749725197</v>
      </c>
      <c r="AB3246" s="177">
        <v>31.171968787389073</v>
      </c>
      <c r="AC3246" s="177">
        <v>38.213243287646954</v>
      </c>
      <c r="AD3246" s="177">
        <v>53.414558121168881</v>
      </c>
      <c r="AE3246" s="177">
        <v>22.855673262714561</v>
      </c>
      <c r="AF3246" s="177">
        <v>14.679683496238869</v>
      </c>
      <c r="AG3246" s="177">
        <v>53.386000648942975</v>
      </c>
      <c r="AH3246" s="177">
        <v>53.386000648942975</v>
      </c>
      <c r="AI3246" s="177">
        <v>53.386000648942975</v>
      </c>
      <c r="AJ3246" s="177">
        <v>18.921829000270115</v>
      </c>
    </row>
    <row r="3247" spans="1:36" hidden="1" outlineLevel="1" x14ac:dyDescent="0.25">
      <c r="A3247" s="190">
        <f t="shared" si="875"/>
        <v>2027</v>
      </c>
      <c r="B3247" s="55">
        <f t="shared" si="876"/>
        <v>3</v>
      </c>
      <c r="C3247" s="55">
        <f t="shared" si="877"/>
        <v>16</v>
      </c>
      <c r="D3247" s="55">
        <f t="shared" si="872"/>
        <v>135</v>
      </c>
      <c r="F3247" s="63">
        <f t="shared" si="882"/>
        <v>46447.666666666628</v>
      </c>
      <c r="G3247" s="64">
        <f t="shared" si="873"/>
        <v>518.82256394974331</v>
      </c>
      <c r="H3247" s="64">
        <f t="shared" si="883"/>
        <v>33.687734305753445</v>
      </c>
      <c r="I3247" s="64">
        <f t="shared" si="883"/>
        <v>79.085557431368215</v>
      </c>
      <c r="J3247" s="64">
        <f t="shared" si="883"/>
        <v>90.375366734159584</v>
      </c>
      <c r="K3247" s="64">
        <f t="shared" si="883"/>
        <v>0</v>
      </c>
      <c r="L3247" s="64">
        <f t="shared" si="883"/>
        <v>0</v>
      </c>
      <c r="M3247" s="64">
        <f t="shared" si="883"/>
        <v>15.355721551986715</v>
      </c>
      <c r="N3247" s="64">
        <f t="shared" si="883"/>
        <v>300.3181839264754</v>
      </c>
      <c r="O3247" s="121"/>
      <c r="P3247" s="177">
        <v>2.9750000000000001</v>
      </c>
      <c r="Q3247" s="177">
        <v>47.547383219894854</v>
      </c>
      <c r="R3247" s="177">
        <v>47.547383219894854</v>
      </c>
      <c r="S3247" s="177">
        <v>2.7440511508439265</v>
      </c>
      <c r="T3247" s="177">
        <v>3.8102535396289454</v>
      </c>
      <c r="U3247" s="177">
        <v>47.547383219894854</v>
      </c>
      <c r="V3247" s="177">
        <v>47.547383219894854</v>
      </c>
      <c r="W3247" s="177">
        <v>3.9236846658694118</v>
      </c>
      <c r="X3247" s="177">
        <v>18.246936753974218</v>
      </c>
      <c r="Y3247" s="177">
        <v>12.6464</v>
      </c>
      <c r="Z3247" s="177">
        <v>0</v>
      </c>
      <c r="AA3247" s="177">
        <v>41.74291405552723</v>
      </c>
      <c r="AB3247" s="177">
        <v>32.032018292610523</v>
      </c>
      <c r="AC3247" s="177">
        <v>36.353718698758257</v>
      </c>
      <c r="AD3247" s="177">
        <v>33.687734305753445</v>
      </c>
      <c r="AE3247" s="177">
        <v>22.641537884021091</v>
      </c>
      <c r="AF3247" s="177">
        <v>15.355721551986715</v>
      </c>
      <c r="AG3247" s="177">
        <v>30.125122244719861</v>
      </c>
      <c r="AH3247" s="177">
        <v>30.125122244719861</v>
      </c>
      <c r="AI3247" s="177">
        <v>30.125122244719861</v>
      </c>
      <c r="AJ3247" s="177">
        <v>12.097693437030633</v>
      </c>
    </row>
    <row r="3248" spans="1:36" hidden="1" outlineLevel="1" x14ac:dyDescent="0.25">
      <c r="A3248" s="190">
        <f t="shared" si="875"/>
        <v>2027</v>
      </c>
      <c r="B3248" s="55">
        <f t="shared" si="876"/>
        <v>3</v>
      </c>
      <c r="C3248" s="55">
        <f t="shared" si="877"/>
        <v>17</v>
      </c>
      <c r="D3248" s="55">
        <f t="shared" si="872"/>
        <v>135</v>
      </c>
      <c r="F3248" s="63">
        <f t="shared" si="882"/>
        <v>46447.708333333292</v>
      </c>
      <c r="G3248" s="64">
        <f t="shared" si="873"/>
        <v>329.16090011996329</v>
      </c>
      <c r="H3248" s="64">
        <f t="shared" si="883"/>
        <v>1.3510576787476141</v>
      </c>
      <c r="I3248" s="64">
        <f t="shared" si="883"/>
        <v>23.305261022673356</v>
      </c>
      <c r="J3248" s="64">
        <f t="shared" si="883"/>
        <v>2.9489248303039437</v>
      </c>
      <c r="K3248" s="64">
        <f t="shared" si="883"/>
        <v>0</v>
      </c>
      <c r="L3248" s="64">
        <f t="shared" si="883"/>
        <v>0</v>
      </c>
      <c r="M3248" s="64">
        <f t="shared" si="883"/>
        <v>16.707797663482395</v>
      </c>
      <c r="N3248" s="64">
        <f t="shared" si="883"/>
        <v>284.847858924756</v>
      </c>
      <c r="O3248" s="121"/>
      <c r="P3248" s="177">
        <v>2.9750000000000001</v>
      </c>
      <c r="Q3248" s="177">
        <v>42.642191539645623</v>
      </c>
      <c r="R3248" s="177">
        <v>42.642191539645623</v>
      </c>
      <c r="S3248" s="177">
        <v>0</v>
      </c>
      <c r="T3248" s="177">
        <v>0</v>
      </c>
      <c r="U3248" s="177">
        <v>42.642191539645623</v>
      </c>
      <c r="V3248" s="177">
        <v>42.642191539645623</v>
      </c>
      <c r="W3248" s="177">
        <v>1.0323691142103018</v>
      </c>
      <c r="X3248" s="177">
        <v>4.8024993037665942</v>
      </c>
      <c r="Y3248" s="177">
        <v>2.3712</v>
      </c>
      <c r="Z3248" s="177">
        <v>0</v>
      </c>
      <c r="AA3248" s="177">
        <v>42.116952597634373</v>
      </c>
      <c r="AB3248" s="177">
        <v>33.836196872405381</v>
      </c>
      <c r="AC3248" s="177">
        <v>38.325943296133758</v>
      </c>
      <c r="AD3248" s="177">
        <v>1.3510576787476141</v>
      </c>
      <c r="AE3248" s="177">
        <v>8.8495124933293283</v>
      </c>
      <c r="AF3248" s="177">
        <v>16.707797663482395</v>
      </c>
      <c r="AG3248" s="177">
        <v>0.98297494343464797</v>
      </c>
      <c r="AH3248" s="177">
        <v>0.98297494343464797</v>
      </c>
      <c r="AI3248" s="177">
        <v>0.98297494343464797</v>
      </c>
      <c r="AJ3248" s="177">
        <v>3.2746801113671333</v>
      </c>
    </row>
    <row r="3249" spans="1:36" hidden="1" outlineLevel="1" x14ac:dyDescent="0.25">
      <c r="A3249" s="190">
        <f t="shared" si="875"/>
        <v>2027</v>
      </c>
      <c r="B3249" s="55">
        <f t="shared" si="876"/>
        <v>3</v>
      </c>
      <c r="C3249" s="55">
        <f t="shared" si="877"/>
        <v>18</v>
      </c>
      <c r="D3249" s="55">
        <f t="shared" si="872"/>
        <v>135</v>
      </c>
      <c r="F3249" s="63">
        <f t="shared" si="882"/>
        <v>46447.749999999956</v>
      </c>
      <c r="G3249" s="64">
        <f t="shared" si="873"/>
        <v>290.53187696185341</v>
      </c>
      <c r="H3249" s="64">
        <f t="shared" si="883"/>
        <v>0</v>
      </c>
      <c r="I3249" s="64">
        <f t="shared" si="883"/>
        <v>3.1066338545707746</v>
      </c>
      <c r="J3249" s="64">
        <f t="shared" si="883"/>
        <v>0</v>
      </c>
      <c r="K3249" s="64">
        <f t="shared" si="883"/>
        <v>0</v>
      </c>
      <c r="L3249" s="64">
        <f t="shared" si="883"/>
        <v>0</v>
      </c>
      <c r="M3249" s="64">
        <f t="shared" si="883"/>
        <v>18.253027505191753</v>
      </c>
      <c r="N3249" s="64">
        <f t="shared" si="883"/>
        <v>269.17221560209089</v>
      </c>
      <c r="O3249" s="121"/>
      <c r="P3249" s="177">
        <v>2.9750000000000001</v>
      </c>
      <c r="Q3249" s="177">
        <v>38.571706847001821</v>
      </c>
      <c r="R3249" s="177">
        <v>38.571706847001821</v>
      </c>
      <c r="S3249" s="177">
        <v>0</v>
      </c>
      <c r="T3249" s="177">
        <v>0</v>
      </c>
      <c r="U3249" s="177">
        <v>38.571706847001821</v>
      </c>
      <c r="V3249" s="177">
        <v>38.571706847001821</v>
      </c>
      <c r="W3249" s="177">
        <v>7.2012923084163738E-2</v>
      </c>
      <c r="X3249" s="177">
        <v>0</v>
      </c>
      <c r="Y3249" s="177">
        <v>0</v>
      </c>
      <c r="Z3249" s="177">
        <v>0</v>
      </c>
      <c r="AA3249" s="177">
        <v>41.502494613013774</v>
      </c>
      <c r="AB3249" s="177">
        <v>34.80744455849544</v>
      </c>
      <c r="AC3249" s="177">
        <v>38.575449042574384</v>
      </c>
      <c r="AD3249" s="177">
        <v>0</v>
      </c>
      <c r="AE3249" s="177">
        <v>5.9620931486610865E-2</v>
      </c>
      <c r="AF3249" s="177">
        <v>18.253027505191753</v>
      </c>
      <c r="AG3249" s="177">
        <v>0</v>
      </c>
      <c r="AH3249" s="177">
        <v>0</v>
      </c>
      <c r="AI3249" s="177">
        <v>0</v>
      </c>
      <c r="AJ3249" s="177">
        <v>0</v>
      </c>
    </row>
    <row r="3250" spans="1:36" hidden="1" outlineLevel="1" x14ac:dyDescent="0.25">
      <c r="A3250" s="190">
        <f t="shared" si="875"/>
        <v>2027</v>
      </c>
      <c r="B3250" s="55">
        <f t="shared" si="876"/>
        <v>3</v>
      </c>
      <c r="C3250" s="55">
        <f t="shared" si="877"/>
        <v>19</v>
      </c>
      <c r="D3250" s="55">
        <f t="shared" si="872"/>
        <v>135</v>
      </c>
      <c r="F3250" s="63">
        <f t="shared" si="882"/>
        <v>46447.791666666621</v>
      </c>
      <c r="G3250" s="64">
        <f t="shared" si="873"/>
        <v>288.46889259125453</v>
      </c>
      <c r="H3250" s="64">
        <f t="shared" si="883"/>
        <v>0</v>
      </c>
      <c r="I3250" s="64">
        <f t="shared" si="883"/>
        <v>2.9750000000000001</v>
      </c>
      <c r="J3250" s="64">
        <f t="shared" si="883"/>
        <v>0</v>
      </c>
      <c r="K3250" s="64">
        <f t="shared" si="883"/>
        <v>0</v>
      </c>
      <c r="L3250" s="64">
        <f t="shared" si="883"/>
        <v>0</v>
      </c>
      <c r="M3250" s="64">
        <f t="shared" si="883"/>
        <v>19.411949886473771</v>
      </c>
      <c r="N3250" s="64">
        <f t="shared" si="883"/>
        <v>266.08194270478077</v>
      </c>
      <c r="O3250" s="121"/>
      <c r="P3250" s="177">
        <v>2.9750000000000001</v>
      </c>
      <c r="Q3250" s="177">
        <v>37.788524982088084</v>
      </c>
      <c r="R3250" s="177">
        <v>37.788524982088084</v>
      </c>
      <c r="S3250" s="177">
        <v>0</v>
      </c>
      <c r="T3250" s="177">
        <v>0</v>
      </c>
      <c r="U3250" s="177">
        <v>37.788524982088084</v>
      </c>
      <c r="V3250" s="177">
        <v>37.788524982088084</v>
      </c>
      <c r="W3250" s="177">
        <v>0</v>
      </c>
      <c r="X3250" s="177">
        <v>0</v>
      </c>
      <c r="Y3250" s="177">
        <v>0</v>
      </c>
      <c r="Z3250" s="177">
        <v>0</v>
      </c>
      <c r="AA3250" s="177">
        <v>43.085213326069187</v>
      </c>
      <c r="AB3250" s="177">
        <v>34.514530687056343</v>
      </c>
      <c r="AC3250" s="177">
        <v>37.328098763302918</v>
      </c>
      <c r="AD3250" s="177">
        <v>0</v>
      </c>
      <c r="AE3250" s="177">
        <v>0</v>
      </c>
      <c r="AF3250" s="177">
        <v>19.411949886473771</v>
      </c>
      <c r="AG3250" s="177">
        <v>0</v>
      </c>
      <c r="AH3250" s="177">
        <v>0</v>
      </c>
      <c r="AI3250" s="177">
        <v>0</v>
      </c>
      <c r="AJ3250" s="177">
        <v>0</v>
      </c>
    </row>
    <row r="3251" spans="1:36" hidden="1" outlineLevel="1" x14ac:dyDescent="0.25">
      <c r="A3251" s="190">
        <f t="shared" si="875"/>
        <v>2027</v>
      </c>
      <c r="B3251" s="55">
        <f t="shared" si="876"/>
        <v>3</v>
      </c>
      <c r="C3251" s="55">
        <f t="shared" si="877"/>
        <v>20</v>
      </c>
      <c r="D3251" s="55">
        <f t="shared" si="872"/>
        <v>135</v>
      </c>
      <c r="F3251" s="63">
        <f t="shared" si="882"/>
        <v>46447.833333333285</v>
      </c>
      <c r="G3251" s="64">
        <f t="shared" si="873"/>
        <v>283.2819192237298</v>
      </c>
      <c r="H3251" s="64">
        <f t="shared" si="883"/>
        <v>0</v>
      </c>
      <c r="I3251" s="64">
        <f t="shared" si="883"/>
        <v>2.9750000000000001</v>
      </c>
      <c r="J3251" s="64">
        <f t="shared" si="883"/>
        <v>0</v>
      </c>
      <c r="K3251" s="64">
        <f t="shared" si="883"/>
        <v>0</v>
      </c>
      <c r="L3251" s="64">
        <f t="shared" si="883"/>
        <v>0</v>
      </c>
      <c r="M3251" s="64">
        <f t="shared" si="883"/>
        <v>20.377718537542115</v>
      </c>
      <c r="N3251" s="64">
        <f t="shared" si="883"/>
        <v>259.9292006861877</v>
      </c>
      <c r="O3251" s="121"/>
      <c r="P3251" s="177">
        <v>2.9750000000000001</v>
      </c>
      <c r="Q3251" s="177">
        <v>36.201551203183925</v>
      </c>
      <c r="R3251" s="177">
        <v>36.201551203183925</v>
      </c>
      <c r="S3251" s="177">
        <v>0</v>
      </c>
      <c r="T3251" s="177">
        <v>0</v>
      </c>
      <c r="U3251" s="177">
        <v>36.201551203183925</v>
      </c>
      <c r="V3251" s="177">
        <v>36.201551203183925</v>
      </c>
      <c r="W3251" s="177">
        <v>0</v>
      </c>
      <c r="X3251" s="177">
        <v>0</v>
      </c>
      <c r="Y3251" s="177">
        <v>0</v>
      </c>
      <c r="Z3251" s="177">
        <v>0</v>
      </c>
      <c r="AA3251" s="177">
        <v>44.655854591224795</v>
      </c>
      <c r="AB3251" s="177">
        <v>32.698631562448782</v>
      </c>
      <c r="AC3251" s="177">
        <v>37.7685097197784</v>
      </c>
      <c r="AD3251" s="177">
        <v>0</v>
      </c>
      <c r="AE3251" s="177">
        <v>0</v>
      </c>
      <c r="AF3251" s="177">
        <v>20.377718537542115</v>
      </c>
      <c r="AG3251" s="177">
        <v>0</v>
      </c>
      <c r="AH3251" s="177">
        <v>0</v>
      </c>
      <c r="AI3251" s="177">
        <v>0</v>
      </c>
      <c r="AJ3251" s="177">
        <v>0</v>
      </c>
    </row>
    <row r="3252" spans="1:36" hidden="1" outlineLevel="1" x14ac:dyDescent="0.25">
      <c r="A3252" s="190">
        <f t="shared" si="875"/>
        <v>2027</v>
      </c>
      <c r="B3252" s="55">
        <f t="shared" si="876"/>
        <v>3</v>
      </c>
      <c r="C3252" s="55">
        <f t="shared" si="877"/>
        <v>21</v>
      </c>
      <c r="D3252" s="55">
        <f t="shared" si="872"/>
        <v>135</v>
      </c>
      <c r="F3252" s="63">
        <f t="shared" si="882"/>
        <v>46447.874999999949</v>
      </c>
      <c r="G3252" s="64">
        <f t="shared" si="873"/>
        <v>274.16846610118432</v>
      </c>
      <c r="H3252" s="64">
        <f t="shared" si="883"/>
        <v>0</v>
      </c>
      <c r="I3252" s="64">
        <f t="shared" si="883"/>
        <v>2.9750000000000001</v>
      </c>
      <c r="J3252" s="64">
        <f t="shared" si="883"/>
        <v>0</v>
      </c>
      <c r="K3252" s="64">
        <f t="shared" si="883"/>
        <v>0</v>
      </c>
      <c r="L3252" s="64">
        <f t="shared" si="883"/>
        <v>0</v>
      </c>
      <c r="M3252" s="64">
        <f t="shared" si="883"/>
        <v>19.991411077114776</v>
      </c>
      <c r="N3252" s="64">
        <f t="shared" si="883"/>
        <v>251.20205502406952</v>
      </c>
      <c r="O3252" s="121"/>
      <c r="P3252" s="177">
        <v>2.9750000000000001</v>
      </c>
      <c r="Q3252" s="177">
        <v>34.212681467284554</v>
      </c>
      <c r="R3252" s="177">
        <v>34.212681467284554</v>
      </c>
      <c r="S3252" s="177">
        <v>0</v>
      </c>
      <c r="T3252" s="177">
        <v>0</v>
      </c>
      <c r="U3252" s="177">
        <v>34.212681467284554</v>
      </c>
      <c r="V3252" s="177">
        <v>34.212681467284554</v>
      </c>
      <c r="W3252" s="177">
        <v>0</v>
      </c>
      <c r="X3252" s="177">
        <v>0</v>
      </c>
      <c r="Y3252" s="177">
        <v>0</v>
      </c>
      <c r="Z3252" s="177">
        <v>0</v>
      </c>
      <c r="AA3252" s="177">
        <v>43.924438402460915</v>
      </c>
      <c r="AB3252" s="177">
        <v>31.690987218509541</v>
      </c>
      <c r="AC3252" s="177">
        <v>38.735903533960858</v>
      </c>
      <c r="AD3252" s="177">
        <v>0</v>
      </c>
      <c r="AE3252" s="177">
        <v>0</v>
      </c>
      <c r="AF3252" s="177">
        <v>19.991411077114776</v>
      </c>
      <c r="AG3252" s="177">
        <v>0</v>
      </c>
      <c r="AH3252" s="177">
        <v>0</v>
      </c>
      <c r="AI3252" s="177">
        <v>0</v>
      </c>
      <c r="AJ3252" s="177">
        <v>0</v>
      </c>
    </row>
    <row r="3253" spans="1:36" hidden="1" outlineLevel="1" x14ac:dyDescent="0.25">
      <c r="A3253" s="190">
        <f t="shared" si="875"/>
        <v>2027</v>
      </c>
      <c r="B3253" s="55">
        <f t="shared" si="876"/>
        <v>3</v>
      </c>
      <c r="C3253" s="55">
        <f t="shared" si="877"/>
        <v>22</v>
      </c>
      <c r="D3253" s="55">
        <f t="shared" si="872"/>
        <v>135</v>
      </c>
      <c r="F3253" s="63">
        <f t="shared" si="882"/>
        <v>46447.916666666613</v>
      </c>
      <c r="G3253" s="64">
        <f t="shared" si="873"/>
        <v>277.80493535958817</v>
      </c>
      <c r="H3253" s="64">
        <f t="shared" si="883"/>
        <v>0</v>
      </c>
      <c r="I3253" s="64">
        <f t="shared" si="883"/>
        <v>2.9750000000000001</v>
      </c>
      <c r="J3253" s="64">
        <f t="shared" si="883"/>
        <v>0</v>
      </c>
      <c r="K3253" s="64">
        <f t="shared" si="883"/>
        <v>0</v>
      </c>
      <c r="L3253" s="64">
        <f t="shared" si="883"/>
        <v>0</v>
      </c>
      <c r="M3253" s="64">
        <f t="shared" si="883"/>
        <v>20.570872267755785</v>
      </c>
      <c r="N3253" s="64">
        <f t="shared" si="883"/>
        <v>254.25906309183239</v>
      </c>
      <c r="O3253" s="121"/>
      <c r="P3253" s="177">
        <v>2.9750000000000001</v>
      </c>
      <c r="Q3253" s="177">
        <v>35.315319092886796</v>
      </c>
      <c r="R3253" s="177">
        <v>35.315319092886796</v>
      </c>
      <c r="S3253" s="177">
        <v>0</v>
      </c>
      <c r="T3253" s="177">
        <v>0</v>
      </c>
      <c r="U3253" s="177">
        <v>35.315319092886796</v>
      </c>
      <c r="V3253" s="177">
        <v>35.315319092886796</v>
      </c>
      <c r="W3253" s="177">
        <v>0</v>
      </c>
      <c r="X3253" s="177">
        <v>0</v>
      </c>
      <c r="Y3253" s="177">
        <v>0</v>
      </c>
      <c r="Z3253" s="177">
        <v>0</v>
      </c>
      <c r="AA3253" s="177">
        <v>42.142104566387772</v>
      </c>
      <c r="AB3253" s="177">
        <v>33.086151778308583</v>
      </c>
      <c r="AC3253" s="177">
        <v>37.769530375588822</v>
      </c>
      <c r="AD3253" s="177">
        <v>0</v>
      </c>
      <c r="AE3253" s="177">
        <v>0</v>
      </c>
      <c r="AF3253" s="177">
        <v>20.570872267755785</v>
      </c>
      <c r="AG3253" s="177">
        <v>0</v>
      </c>
      <c r="AH3253" s="177">
        <v>0</v>
      </c>
      <c r="AI3253" s="177">
        <v>0</v>
      </c>
      <c r="AJ3253" s="177">
        <v>0</v>
      </c>
    </row>
    <row r="3254" spans="1:36" hidden="1" outlineLevel="1" x14ac:dyDescent="0.25">
      <c r="A3254" s="190">
        <f t="shared" si="875"/>
        <v>2027</v>
      </c>
      <c r="B3254" s="55">
        <f t="shared" si="876"/>
        <v>3</v>
      </c>
      <c r="C3254" s="55">
        <f t="shared" si="877"/>
        <v>23</v>
      </c>
      <c r="D3254" s="55">
        <f t="shared" si="872"/>
        <v>135</v>
      </c>
      <c r="F3254" s="63">
        <f t="shared" si="882"/>
        <v>46447.958333333278</v>
      </c>
      <c r="G3254" s="64">
        <f t="shared" si="873"/>
        <v>274.11167527663929</v>
      </c>
      <c r="H3254" s="64">
        <f t="shared" si="883"/>
        <v>0</v>
      </c>
      <c r="I3254" s="64">
        <f t="shared" si="883"/>
        <v>2.9750000000000001</v>
      </c>
      <c r="J3254" s="64">
        <f t="shared" si="883"/>
        <v>0</v>
      </c>
      <c r="K3254" s="64">
        <f t="shared" si="883"/>
        <v>0</v>
      </c>
      <c r="L3254" s="64">
        <f t="shared" si="883"/>
        <v>0</v>
      </c>
      <c r="M3254" s="64">
        <f t="shared" si="883"/>
        <v>20.474295402648956</v>
      </c>
      <c r="N3254" s="64">
        <f t="shared" si="883"/>
        <v>250.66237987399032</v>
      </c>
      <c r="O3254" s="121"/>
      <c r="P3254" s="177">
        <v>2.9750000000000001</v>
      </c>
      <c r="Q3254" s="177">
        <v>35.088608553043336</v>
      </c>
      <c r="R3254" s="177">
        <v>35.088608553043336</v>
      </c>
      <c r="S3254" s="177">
        <v>0</v>
      </c>
      <c r="T3254" s="177">
        <v>0</v>
      </c>
      <c r="U3254" s="177">
        <v>35.088608553043336</v>
      </c>
      <c r="V3254" s="177">
        <v>35.088608553043336</v>
      </c>
      <c r="W3254" s="177">
        <v>0</v>
      </c>
      <c r="X3254" s="177">
        <v>0</v>
      </c>
      <c r="Y3254" s="177">
        <v>0</v>
      </c>
      <c r="Z3254" s="177">
        <v>0</v>
      </c>
      <c r="AA3254" s="177">
        <v>40.496174221124754</v>
      </c>
      <c r="AB3254" s="177">
        <v>33.70914415281117</v>
      </c>
      <c r="AC3254" s="177">
        <v>36.102627287881035</v>
      </c>
      <c r="AD3254" s="177">
        <v>0</v>
      </c>
      <c r="AE3254" s="177">
        <v>0</v>
      </c>
      <c r="AF3254" s="177">
        <v>20.474295402648956</v>
      </c>
      <c r="AG3254" s="177">
        <v>0</v>
      </c>
      <c r="AH3254" s="177">
        <v>0</v>
      </c>
      <c r="AI3254" s="177">
        <v>0</v>
      </c>
      <c r="AJ3254" s="177">
        <v>0</v>
      </c>
    </row>
    <row r="3255" spans="1:36" hidden="1" outlineLevel="1" x14ac:dyDescent="0.25">
      <c r="A3255" s="190">
        <f t="shared" si="875"/>
        <v>2027</v>
      </c>
      <c r="B3255" s="55">
        <f t="shared" si="876"/>
        <v>4</v>
      </c>
      <c r="C3255" s="55">
        <f t="shared" si="877"/>
        <v>0</v>
      </c>
      <c r="D3255" s="55">
        <f t="shared" si="872"/>
        <v>136</v>
      </c>
      <c r="F3255" s="63">
        <f t="shared" ref="F3255" si="884">EDATE(F3231,1)</f>
        <v>46478</v>
      </c>
      <c r="G3255" s="64">
        <f t="shared" si="873"/>
        <v>223.14565167195042</v>
      </c>
      <c r="H3255" s="64">
        <f t="shared" ref="H3255:N3264" si="885">SUMIF($P$6:$AK$6,H$6,$P3255:$AK3255)</f>
        <v>0</v>
      </c>
      <c r="I3255" s="64">
        <f t="shared" si="885"/>
        <v>2.9750000000000001</v>
      </c>
      <c r="J3255" s="64">
        <f t="shared" si="885"/>
        <v>0</v>
      </c>
      <c r="K3255" s="64">
        <f t="shared" si="885"/>
        <v>0</v>
      </c>
      <c r="L3255" s="64">
        <f t="shared" si="885"/>
        <v>0</v>
      </c>
      <c r="M3255" s="64">
        <f t="shared" si="885"/>
        <v>22.333664251366152</v>
      </c>
      <c r="N3255" s="64">
        <f t="shared" si="885"/>
        <v>197.83698742058425</v>
      </c>
      <c r="O3255" s="121"/>
      <c r="P3255" s="177">
        <v>2.9750000000000001</v>
      </c>
      <c r="Q3255" s="177">
        <v>25.618291002310066</v>
      </c>
      <c r="R3255" s="177">
        <v>25.618291002310066</v>
      </c>
      <c r="S3255" s="177">
        <v>0</v>
      </c>
      <c r="T3255" s="177">
        <v>0</v>
      </c>
      <c r="U3255" s="177">
        <v>25.618291002310066</v>
      </c>
      <c r="V3255" s="177">
        <v>25.618291002310066</v>
      </c>
      <c r="W3255" s="177">
        <v>0</v>
      </c>
      <c r="X3255" s="177">
        <v>0</v>
      </c>
      <c r="Y3255" s="177">
        <v>0</v>
      </c>
      <c r="Z3255" s="177">
        <v>0</v>
      </c>
      <c r="AA3255" s="177">
        <v>35.495974702415232</v>
      </c>
      <c r="AB3255" s="177">
        <v>31.709789809679492</v>
      </c>
      <c r="AC3255" s="177">
        <v>28.158058899249269</v>
      </c>
      <c r="AD3255" s="177">
        <v>0</v>
      </c>
      <c r="AE3255" s="177">
        <v>0</v>
      </c>
      <c r="AF3255" s="177">
        <v>22.333664251366152</v>
      </c>
      <c r="AG3255" s="177">
        <v>0</v>
      </c>
      <c r="AH3255" s="177">
        <v>0</v>
      </c>
      <c r="AI3255" s="177">
        <v>0</v>
      </c>
      <c r="AJ3255" s="177">
        <v>0</v>
      </c>
    </row>
    <row r="3256" spans="1:36" hidden="1" outlineLevel="1" x14ac:dyDescent="0.25">
      <c r="A3256" s="190">
        <f t="shared" si="875"/>
        <v>2027</v>
      </c>
      <c r="B3256" s="55">
        <f t="shared" si="876"/>
        <v>4</v>
      </c>
      <c r="C3256" s="55">
        <f t="shared" si="877"/>
        <v>1</v>
      </c>
      <c r="D3256" s="55">
        <f t="shared" si="872"/>
        <v>136</v>
      </c>
      <c r="F3256" s="63">
        <f t="shared" ref="F3256" si="886">F3255+1/24</f>
        <v>46478.041666666664</v>
      </c>
      <c r="G3256" s="64">
        <f t="shared" si="873"/>
        <v>221.90782162534845</v>
      </c>
      <c r="H3256" s="64">
        <f t="shared" si="885"/>
        <v>0</v>
      </c>
      <c r="I3256" s="64">
        <f t="shared" si="885"/>
        <v>2.9750000000000001</v>
      </c>
      <c r="J3256" s="64">
        <f t="shared" si="885"/>
        <v>0</v>
      </c>
      <c r="K3256" s="64">
        <f t="shared" si="885"/>
        <v>0</v>
      </c>
      <c r="L3256" s="64">
        <f t="shared" si="885"/>
        <v>0</v>
      </c>
      <c r="M3256" s="64">
        <f t="shared" si="885"/>
        <v>22.592355343080818</v>
      </c>
      <c r="N3256" s="64">
        <f t="shared" si="885"/>
        <v>196.34046628226764</v>
      </c>
      <c r="O3256" s="121"/>
      <c r="P3256" s="177">
        <v>2.9750000000000001</v>
      </c>
      <c r="Q3256" s="177">
        <v>24.896939284626352</v>
      </c>
      <c r="R3256" s="177">
        <v>24.896939284626352</v>
      </c>
      <c r="S3256" s="177">
        <v>0</v>
      </c>
      <c r="T3256" s="177">
        <v>0</v>
      </c>
      <c r="U3256" s="177">
        <v>24.896939284626352</v>
      </c>
      <c r="V3256" s="177">
        <v>24.896939284626352</v>
      </c>
      <c r="W3256" s="177">
        <v>0</v>
      </c>
      <c r="X3256" s="177">
        <v>0</v>
      </c>
      <c r="Y3256" s="177">
        <v>0</v>
      </c>
      <c r="Z3256" s="177">
        <v>0</v>
      </c>
      <c r="AA3256" s="177">
        <v>35.064500237923831</v>
      </c>
      <c r="AB3256" s="177">
        <v>31.048699853414746</v>
      </c>
      <c r="AC3256" s="177">
        <v>30.639509052423641</v>
      </c>
      <c r="AD3256" s="177">
        <v>0</v>
      </c>
      <c r="AE3256" s="177">
        <v>0</v>
      </c>
      <c r="AF3256" s="177">
        <v>22.592355343080818</v>
      </c>
      <c r="AG3256" s="177">
        <v>0</v>
      </c>
      <c r="AH3256" s="177">
        <v>0</v>
      </c>
      <c r="AI3256" s="177">
        <v>0</v>
      </c>
      <c r="AJ3256" s="177">
        <v>0</v>
      </c>
    </row>
    <row r="3257" spans="1:36" hidden="1" outlineLevel="1" x14ac:dyDescent="0.25">
      <c r="A3257" s="190">
        <f t="shared" si="875"/>
        <v>2027</v>
      </c>
      <c r="B3257" s="55">
        <f t="shared" si="876"/>
        <v>4</v>
      </c>
      <c r="C3257" s="55">
        <f t="shared" si="877"/>
        <v>2</v>
      </c>
      <c r="D3257" s="55">
        <f t="shared" si="872"/>
        <v>136</v>
      </c>
      <c r="F3257" s="63">
        <f t="shared" si="882"/>
        <v>46478.083333333328</v>
      </c>
      <c r="G3257" s="64">
        <f t="shared" si="873"/>
        <v>223.11349597603657</v>
      </c>
      <c r="H3257" s="64">
        <f t="shared" si="885"/>
        <v>0</v>
      </c>
      <c r="I3257" s="64">
        <f t="shared" si="885"/>
        <v>2.9750000000000001</v>
      </c>
      <c r="J3257" s="64">
        <f t="shared" si="885"/>
        <v>0</v>
      </c>
      <c r="K3257" s="64">
        <f t="shared" si="885"/>
        <v>0</v>
      </c>
      <c r="L3257" s="64">
        <f t="shared" si="885"/>
        <v>0</v>
      </c>
      <c r="M3257" s="64">
        <f t="shared" si="885"/>
        <v>21.730051704031936</v>
      </c>
      <c r="N3257" s="64">
        <f t="shared" si="885"/>
        <v>198.40844427200463</v>
      </c>
      <c r="O3257" s="121"/>
      <c r="P3257" s="177">
        <v>2.9750000000000001</v>
      </c>
      <c r="Q3257" s="177">
        <v>24.670228744782897</v>
      </c>
      <c r="R3257" s="177">
        <v>24.670228744782897</v>
      </c>
      <c r="S3257" s="177">
        <v>0</v>
      </c>
      <c r="T3257" s="177">
        <v>0</v>
      </c>
      <c r="U3257" s="177">
        <v>24.670228744782897</v>
      </c>
      <c r="V3257" s="177">
        <v>24.670228744782897</v>
      </c>
      <c r="W3257" s="177">
        <v>0</v>
      </c>
      <c r="X3257" s="177">
        <v>0</v>
      </c>
      <c r="Y3257" s="177">
        <v>0</v>
      </c>
      <c r="Z3257" s="177">
        <v>0</v>
      </c>
      <c r="AA3257" s="177">
        <v>36.263279486345944</v>
      </c>
      <c r="AB3257" s="177">
        <v>31.977305991869159</v>
      </c>
      <c r="AC3257" s="177">
        <v>31.48694381465797</v>
      </c>
      <c r="AD3257" s="177">
        <v>0</v>
      </c>
      <c r="AE3257" s="177">
        <v>0</v>
      </c>
      <c r="AF3257" s="177">
        <v>21.730051704031936</v>
      </c>
      <c r="AG3257" s="177">
        <v>0</v>
      </c>
      <c r="AH3257" s="177">
        <v>0</v>
      </c>
      <c r="AI3257" s="177">
        <v>0</v>
      </c>
      <c r="AJ3257" s="177">
        <v>0</v>
      </c>
    </row>
    <row r="3258" spans="1:36" hidden="1" outlineLevel="1" x14ac:dyDescent="0.25">
      <c r="A3258" s="190">
        <f t="shared" si="875"/>
        <v>2027</v>
      </c>
      <c r="B3258" s="55">
        <f t="shared" si="876"/>
        <v>4</v>
      </c>
      <c r="C3258" s="55">
        <f t="shared" si="877"/>
        <v>3</v>
      </c>
      <c r="D3258" s="55">
        <f t="shared" si="872"/>
        <v>136</v>
      </c>
      <c r="F3258" s="63">
        <f t="shared" si="882"/>
        <v>46478.124999999993</v>
      </c>
      <c r="G3258" s="64">
        <f t="shared" si="873"/>
        <v>217.7403249773073</v>
      </c>
      <c r="H3258" s="64">
        <f t="shared" si="885"/>
        <v>0</v>
      </c>
      <c r="I3258" s="64">
        <f t="shared" si="885"/>
        <v>2.9750000000000001</v>
      </c>
      <c r="J3258" s="64">
        <f t="shared" si="885"/>
        <v>0</v>
      </c>
      <c r="K3258" s="64">
        <f t="shared" si="885"/>
        <v>0</v>
      </c>
      <c r="L3258" s="64">
        <f t="shared" si="885"/>
        <v>0</v>
      </c>
      <c r="M3258" s="64">
        <f t="shared" si="885"/>
        <v>21.385130248412374</v>
      </c>
      <c r="N3258" s="64">
        <f t="shared" si="885"/>
        <v>193.38019472889493</v>
      </c>
      <c r="O3258" s="121"/>
      <c r="P3258" s="177">
        <v>2.9750000000000001</v>
      </c>
      <c r="Q3258" s="177">
        <v>23.990097125252543</v>
      </c>
      <c r="R3258" s="177">
        <v>23.990097125252543</v>
      </c>
      <c r="S3258" s="177">
        <v>0</v>
      </c>
      <c r="T3258" s="177">
        <v>0</v>
      </c>
      <c r="U3258" s="177">
        <v>23.990097125252543</v>
      </c>
      <c r="V3258" s="177">
        <v>23.990097125252543</v>
      </c>
      <c r="W3258" s="177">
        <v>0</v>
      </c>
      <c r="X3258" s="177">
        <v>0</v>
      </c>
      <c r="Y3258" s="177">
        <v>0</v>
      </c>
      <c r="Z3258" s="177">
        <v>0</v>
      </c>
      <c r="AA3258" s="177">
        <v>35.444836645093417</v>
      </c>
      <c r="AB3258" s="177">
        <v>32.496048960761222</v>
      </c>
      <c r="AC3258" s="177">
        <v>29.478920622030142</v>
      </c>
      <c r="AD3258" s="177">
        <v>0</v>
      </c>
      <c r="AE3258" s="177">
        <v>0</v>
      </c>
      <c r="AF3258" s="177">
        <v>21.385130248412374</v>
      </c>
      <c r="AG3258" s="177">
        <v>0</v>
      </c>
      <c r="AH3258" s="177">
        <v>0</v>
      </c>
      <c r="AI3258" s="177">
        <v>0</v>
      </c>
      <c r="AJ3258" s="177">
        <v>0</v>
      </c>
    </row>
    <row r="3259" spans="1:36" hidden="1" outlineLevel="1" x14ac:dyDescent="0.25">
      <c r="A3259" s="190">
        <f t="shared" si="875"/>
        <v>2027</v>
      </c>
      <c r="B3259" s="55">
        <f t="shared" si="876"/>
        <v>4</v>
      </c>
      <c r="C3259" s="55">
        <f t="shared" si="877"/>
        <v>4</v>
      </c>
      <c r="D3259" s="55">
        <f t="shared" si="872"/>
        <v>136</v>
      </c>
      <c r="F3259" s="63">
        <f t="shared" si="882"/>
        <v>46478.166666666657</v>
      </c>
      <c r="G3259" s="64">
        <f t="shared" si="873"/>
        <v>223.45670976976783</v>
      </c>
      <c r="H3259" s="64">
        <f t="shared" si="885"/>
        <v>2.969687643472187E-2</v>
      </c>
      <c r="I3259" s="64">
        <f t="shared" si="885"/>
        <v>3.7159791326261318</v>
      </c>
      <c r="J3259" s="64">
        <f t="shared" si="885"/>
        <v>0</v>
      </c>
      <c r="K3259" s="64">
        <f t="shared" si="885"/>
        <v>0</v>
      </c>
      <c r="L3259" s="64">
        <f t="shared" si="885"/>
        <v>0</v>
      </c>
      <c r="M3259" s="64">
        <f t="shared" si="885"/>
        <v>20.43659624545861</v>
      </c>
      <c r="N3259" s="64">
        <f t="shared" si="885"/>
        <v>199.27443751524837</v>
      </c>
      <c r="O3259" s="121"/>
      <c r="P3259" s="177">
        <v>2.9750000000000001</v>
      </c>
      <c r="Q3259" s="177">
        <v>24.258027763249352</v>
      </c>
      <c r="R3259" s="177">
        <v>24.258027763249352</v>
      </c>
      <c r="S3259" s="177">
        <v>0.41745212610945925</v>
      </c>
      <c r="T3259" s="177">
        <v>0.32352700651667249</v>
      </c>
      <c r="U3259" s="177">
        <v>24.258027763249352</v>
      </c>
      <c r="V3259" s="177">
        <v>24.258027763249352</v>
      </c>
      <c r="W3259" s="177">
        <v>0</v>
      </c>
      <c r="X3259" s="177">
        <v>0</v>
      </c>
      <c r="Y3259" s="177">
        <v>0</v>
      </c>
      <c r="Z3259" s="177">
        <v>0</v>
      </c>
      <c r="AA3259" s="177">
        <v>37.52538768209844</v>
      </c>
      <c r="AB3259" s="177">
        <v>32.43727719339504</v>
      </c>
      <c r="AC3259" s="177">
        <v>32.279661586757477</v>
      </c>
      <c r="AD3259" s="177">
        <v>2.969687643472187E-2</v>
      </c>
      <c r="AE3259" s="177">
        <v>0</v>
      </c>
      <c r="AF3259" s="177">
        <v>20.43659624545861</v>
      </c>
      <c r="AG3259" s="177">
        <v>0</v>
      </c>
      <c r="AH3259" s="177">
        <v>0</v>
      </c>
      <c r="AI3259" s="177">
        <v>0</v>
      </c>
      <c r="AJ3259" s="177">
        <v>0</v>
      </c>
    </row>
    <row r="3260" spans="1:36" hidden="1" outlineLevel="1" x14ac:dyDescent="0.25">
      <c r="A3260" s="190">
        <f t="shared" si="875"/>
        <v>2027</v>
      </c>
      <c r="B3260" s="55">
        <f t="shared" si="876"/>
        <v>4</v>
      </c>
      <c r="C3260" s="55">
        <f t="shared" si="877"/>
        <v>5</v>
      </c>
      <c r="D3260" s="55">
        <f t="shared" si="872"/>
        <v>136</v>
      </c>
      <c r="F3260" s="63">
        <f t="shared" si="882"/>
        <v>46478.208333333321</v>
      </c>
      <c r="G3260" s="64">
        <f t="shared" si="873"/>
        <v>294.08672742469878</v>
      </c>
      <c r="H3260" s="64">
        <f t="shared" si="885"/>
        <v>16.68523360385436</v>
      </c>
      <c r="I3260" s="64">
        <f t="shared" si="885"/>
        <v>20.424324114421207</v>
      </c>
      <c r="J3260" s="64">
        <f t="shared" si="885"/>
        <v>42.642103271326988</v>
      </c>
      <c r="K3260" s="64">
        <f t="shared" si="885"/>
        <v>0</v>
      </c>
      <c r="L3260" s="64">
        <f t="shared" si="885"/>
        <v>0</v>
      </c>
      <c r="M3260" s="64">
        <f t="shared" si="885"/>
        <v>19.574292606409717</v>
      </c>
      <c r="N3260" s="64">
        <f t="shared" si="885"/>
        <v>194.76077382868652</v>
      </c>
      <c r="O3260" s="121"/>
      <c r="P3260" s="177">
        <v>2.9750000000000001</v>
      </c>
      <c r="Q3260" s="177">
        <v>22.887459499650294</v>
      </c>
      <c r="R3260" s="177">
        <v>22.887459499650294</v>
      </c>
      <c r="S3260" s="177">
        <v>4.3873655595784173</v>
      </c>
      <c r="T3260" s="177">
        <v>9.5267268760750419</v>
      </c>
      <c r="U3260" s="177">
        <v>22.887459499650294</v>
      </c>
      <c r="V3260" s="177">
        <v>22.887459499650294</v>
      </c>
      <c r="W3260" s="177">
        <v>0.42396712350217397</v>
      </c>
      <c r="X3260" s="177">
        <v>0.80615433861960195</v>
      </c>
      <c r="Y3260" s="177">
        <v>0.40837333333333331</v>
      </c>
      <c r="Z3260" s="177">
        <v>0</v>
      </c>
      <c r="AA3260" s="177">
        <v>37.606115184994266</v>
      </c>
      <c r="AB3260" s="177">
        <v>31.607060909276605</v>
      </c>
      <c r="AC3260" s="177">
        <v>33.997759735814455</v>
      </c>
      <c r="AD3260" s="177">
        <v>16.68523360385436</v>
      </c>
      <c r="AE3260" s="177">
        <v>1.6403915961339919</v>
      </c>
      <c r="AF3260" s="177">
        <v>19.574292606409717</v>
      </c>
      <c r="AG3260" s="177">
        <v>14.214034423775662</v>
      </c>
      <c r="AH3260" s="177">
        <v>14.214034423775662</v>
      </c>
      <c r="AI3260" s="177">
        <v>14.214034423775662</v>
      </c>
      <c r="AJ3260" s="177">
        <v>0.25634528717864674</v>
      </c>
    </row>
    <row r="3261" spans="1:36" hidden="1" outlineLevel="1" x14ac:dyDescent="0.25">
      <c r="A3261" s="190">
        <f t="shared" si="875"/>
        <v>2027</v>
      </c>
      <c r="B3261" s="55">
        <f t="shared" si="876"/>
        <v>4</v>
      </c>
      <c r="C3261" s="55">
        <f t="shared" si="877"/>
        <v>6</v>
      </c>
      <c r="D3261" s="55">
        <f t="shared" si="872"/>
        <v>136</v>
      </c>
      <c r="F3261" s="63">
        <f t="shared" si="882"/>
        <v>46478.249999999985</v>
      </c>
      <c r="G3261" s="64">
        <f t="shared" si="873"/>
        <v>541.39041856351173</v>
      </c>
      <c r="H3261" s="64">
        <f t="shared" si="885"/>
        <v>50.404817781364741</v>
      </c>
      <c r="I3261" s="64">
        <f t="shared" si="885"/>
        <v>89.590664403954534</v>
      </c>
      <c r="J3261" s="64">
        <f t="shared" si="885"/>
        <v>161.89244994422239</v>
      </c>
      <c r="K3261" s="64">
        <f t="shared" si="885"/>
        <v>0</v>
      </c>
      <c r="L3261" s="64">
        <f t="shared" si="885"/>
        <v>0</v>
      </c>
      <c r="M3261" s="64">
        <f t="shared" si="885"/>
        <v>19.143140786885272</v>
      </c>
      <c r="N3261" s="64">
        <f t="shared" si="885"/>
        <v>220.35934564708469</v>
      </c>
      <c r="O3261" s="121"/>
      <c r="P3261" s="177">
        <v>2.9750000000000001</v>
      </c>
      <c r="Q3261" s="177">
        <v>28.905593830040111</v>
      </c>
      <c r="R3261" s="177">
        <v>28.905593830040111</v>
      </c>
      <c r="S3261" s="177">
        <v>13.801840313255216</v>
      </c>
      <c r="T3261" s="177">
        <v>24.782288300264181</v>
      </c>
      <c r="U3261" s="177">
        <v>28.905593830040111</v>
      </c>
      <c r="V3261" s="177">
        <v>28.905593830040111</v>
      </c>
      <c r="W3261" s="177">
        <v>3.4727111599621527</v>
      </c>
      <c r="X3261" s="177">
        <v>12.587684796120582</v>
      </c>
      <c r="Y3261" s="177">
        <v>5.3088533333333343</v>
      </c>
      <c r="Z3261" s="177">
        <v>0</v>
      </c>
      <c r="AA3261" s="177">
        <v>38.257145068729884</v>
      </c>
      <c r="AB3261" s="177">
        <v>31.859864398615514</v>
      </c>
      <c r="AC3261" s="177">
        <v>34.619960859578846</v>
      </c>
      <c r="AD3261" s="177">
        <v>50.404817781364741</v>
      </c>
      <c r="AE3261" s="177">
        <v>15.605885694202236</v>
      </c>
      <c r="AF3261" s="177">
        <v>19.143140786885272</v>
      </c>
      <c r="AG3261" s="177">
        <v>53.964149981407459</v>
      </c>
      <c r="AH3261" s="177">
        <v>53.964149981407459</v>
      </c>
      <c r="AI3261" s="177">
        <v>53.964149981407459</v>
      </c>
      <c r="AJ3261" s="177">
        <v>11.056400806816825</v>
      </c>
    </row>
    <row r="3262" spans="1:36" hidden="1" outlineLevel="1" x14ac:dyDescent="0.25">
      <c r="A3262" s="190">
        <f t="shared" si="875"/>
        <v>2027</v>
      </c>
      <c r="B3262" s="55">
        <f t="shared" si="876"/>
        <v>4</v>
      </c>
      <c r="C3262" s="55">
        <f t="shared" si="877"/>
        <v>7</v>
      </c>
      <c r="D3262" s="55">
        <f t="shared" si="872"/>
        <v>136</v>
      </c>
      <c r="F3262" s="63">
        <f t="shared" si="882"/>
        <v>46478.29166666665</v>
      </c>
      <c r="G3262" s="64">
        <f t="shared" si="873"/>
        <v>658.94540779479223</v>
      </c>
      <c r="H3262" s="64">
        <f t="shared" si="885"/>
        <v>57.927308711297556</v>
      </c>
      <c r="I3262" s="64">
        <f t="shared" si="885"/>
        <v>159.37295231392832</v>
      </c>
      <c r="J3262" s="64">
        <f t="shared" si="885"/>
        <v>169.06941565730577</v>
      </c>
      <c r="K3262" s="64">
        <f t="shared" si="885"/>
        <v>0</v>
      </c>
      <c r="L3262" s="64">
        <f t="shared" si="885"/>
        <v>0</v>
      </c>
      <c r="M3262" s="64">
        <f t="shared" si="885"/>
        <v>18.108376420026609</v>
      </c>
      <c r="N3262" s="64">
        <f t="shared" si="885"/>
        <v>254.4673546922339</v>
      </c>
      <c r="O3262" s="121"/>
      <c r="P3262" s="177">
        <v>2.9750000000000001</v>
      </c>
      <c r="Q3262" s="177">
        <v>36.057280859647179</v>
      </c>
      <c r="R3262" s="177">
        <v>36.057280859647179</v>
      </c>
      <c r="S3262" s="177">
        <v>23.450252248714939</v>
      </c>
      <c r="T3262" s="177">
        <v>28.099485719132829</v>
      </c>
      <c r="U3262" s="177">
        <v>36.057280859647179</v>
      </c>
      <c r="V3262" s="177">
        <v>36.057280859647179</v>
      </c>
      <c r="W3262" s="177">
        <v>6.1506602453493526</v>
      </c>
      <c r="X3262" s="177">
        <v>27.635436784241225</v>
      </c>
      <c r="Y3262" s="177">
        <v>15.518186666666665</v>
      </c>
      <c r="Z3262" s="177">
        <v>0</v>
      </c>
      <c r="AA3262" s="177">
        <v>40.689842274673424</v>
      </c>
      <c r="AB3262" s="177">
        <v>33.243699794907961</v>
      </c>
      <c r="AC3262" s="177">
        <v>36.304689184063797</v>
      </c>
      <c r="AD3262" s="177">
        <v>57.927308711297556</v>
      </c>
      <c r="AE3262" s="177">
        <v>26.724074382016557</v>
      </c>
      <c r="AF3262" s="177">
        <v>18.108376420026609</v>
      </c>
      <c r="AG3262" s="177">
        <v>56.356471885768592</v>
      </c>
      <c r="AH3262" s="177">
        <v>56.356471885768592</v>
      </c>
      <c r="AI3262" s="177">
        <v>56.356471885768592</v>
      </c>
      <c r="AJ3262" s="177">
        <v>28.819856267806749</v>
      </c>
    </row>
    <row r="3263" spans="1:36" hidden="1" outlineLevel="1" x14ac:dyDescent="0.25">
      <c r="A3263" s="190">
        <f t="shared" si="875"/>
        <v>2027</v>
      </c>
      <c r="B3263" s="55">
        <f t="shared" si="876"/>
        <v>4</v>
      </c>
      <c r="C3263" s="55">
        <f t="shared" si="877"/>
        <v>8</v>
      </c>
      <c r="D3263" s="55">
        <f t="shared" si="872"/>
        <v>136</v>
      </c>
      <c r="F3263" s="63">
        <f t="shared" si="882"/>
        <v>46478.333333333314</v>
      </c>
      <c r="G3263" s="64">
        <f t="shared" si="873"/>
        <v>733.54709421956159</v>
      </c>
      <c r="H3263" s="64">
        <f t="shared" si="885"/>
        <v>62.846019677811483</v>
      </c>
      <c r="I3263" s="64">
        <f t="shared" si="885"/>
        <v>196.11491647848641</v>
      </c>
      <c r="J3263" s="64">
        <f t="shared" si="885"/>
        <v>200.42723973635944</v>
      </c>
      <c r="K3263" s="64">
        <f t="shared" si="885"/>
        <v>0</v>
      </c>
      <c r="L3263" s="64">
        <f t="shared" si="885"/>
        <v>0</v>
      </c>
      <c r="M3263" s="64">
        <f t="shared" si="885"/>
        <v>15.866386958499504</v>
      </c>
      <c r="N3263" s="64">
        <f t="shared" si="885"/>
        <v>258.29253136840481</v>
      </c>
      <c r="O3263" s="121"/>
      <c r="P3263" s="177">
        <v>2.9750000000000001</v>
      </c>
      <c r="Q3263" s="177">
        <v>36.428261743027385</v>
      </c>
      <c r="R3263" s="177">
        <v>36.428261743027385</v>
      </c>
      <c r="S3263" s="177">
        <v>30.595799834800065</v>
      </c>
      <c r="T3263" s="177">
        <v>29.51653644748734</v>
      </c>
      <c r="U3263" s="177">
        <v>36.428261743027385</v>
      </c>
      <c r="V3263" s="177">
        <v>36.428261743027385</v>
      </c>
      <c r="W3263" s="177">
        <v>6.9819244634852238</v>
      </c>
      <c r="X3263" s="177">
        <v>31.52320817187665</v>
      </c>
      <c r="Y3263" s="177">
        <v>26.952639999999995</v>
      </c>
      <c r="Z3263" s="177">
        <v>0</v>
      </c>
      <c r="AA3263" s="177">
        <v>41.580687273008479</v>
      </c>
      <c r="AB3263" s="177">
        <v>34.678310691469115</v>
      </c>
      <c r="AC3263" s="177">
        <v>36.320486431817699</v>
      </c>
      <c r="AD3263" s="177">
        <v>62.846019677811483</v>
      </c>
      <c r="AE3263" s="177">
        <v>29.364055014868757</v>
      </c>
      <c r="AF3263" s="177">
        <v>15.866386958499504</v>
      </c>
      <c r="AG3263" s="177">
        <v>66.809079912119813</v>
      </c>
      <c r="AH3263" s="177">
        <v>66.809079912119813</v>
      </c>
      <c r="AI3263" s="177">
        <v>66.809079912119813</v>
      </c>
      <c r="AJ3263" s="177">
        <v>38.205752545968373</v>
      </c>
    </row>
    <row r="3264" spans="1:36" hidden="1" outlineLevel="1" x14ac:dyDescent="0.25">
      <c r="A3264" s="190">
        <f t="shared" si="875"/>
        <v>2027</v>
      </c>
      <c r="B3264" s="55">
        <f t="shared" si="876"/>
        <v>4</v>
      </c>
      <c r="C3264" s="55">
        <f t="shared" si="877"/>
        <v>9</v>
      </c>
      <c r="D3264" s="55">
        <f t="shared" si="872"/>
        <v>136</v>
      </c>
      <c r="F3264" s="63">
        <f t="shared" si="882"/>
        <v>46478.374999999978</v>
      </c>
      <c r="G3264" s="64">
        <f t="shared" si="873"/>
        <v>749.39340649492863</v>
      </c>
      <c r="H3264" s="64">
        <f t="shared" si="885"/>
        <v>61.524727766357714</v>
      </c>
      <c r="I3264" s="64">
        <f t="shared" si="885"/>
        <v>209.23225479094813</v>
      </c>
      <c r="J3264" s="64">
        <f t="shared" si="885"/>
        <v>188.88646770455432</v>
      </c>
      <c r="K3264" s="64">
        <f t="shared" si="885"/>
        <v>0</v>
      </c>
      <c r="L3264" s="64">
        <f t="shared" si="885"/>
        <v>0</v>
      </c>
      <c r="M3264" s="64">
        <f t="shared" si="885"/>
        <v>14.228010044306622</v>
      </c>
      <c r="N3264" s="64">
        <f t="shared" si="885"/>
        <v>275.52194618876183</v>
      </c>
      <c r="O3264" s="121"/>
      <c r="P3264" s="177">
        <v>2.9750000000000001</v>
      </c>
      <c r="Q3264" s="177">
        <v>42.003280018268626</v>
      </c>
      <c r="R3264" s="177">
        <v>42.003280018268626</v>
      </c>
      <c r="S3264" s="177">
        <v>34.210165713952485</v>
      </c>
      <c r="T3264" s="177">
        <v>30.609154631244746</v>
      </c>
      <c r="U3264" s="177">
        <v>42.003280018268626</v>
      </c>
      <c r="V3264" s="177">
        <v>42.003280018268626</v>
      </c>
      <c r="W3264" s="177">
        <v>7.3411492486608418</v>
      </c>
      <c r="X3264" s="177">
        <v>33.453555880570605</v>
      </c>
      <c r="Y3264" s="177">
        <v>33.486613333333331</v>
      </c>
      <c r="Z3264" s="177">
        <v>0</v>
      </c>
      <c r="AA3264" s="177">
        <v>39.601867847990775</v>
      </c>
      <c r="AB3264" s="177">
        <v>34.742832791488105</v>
      </c>
      <c r="AC3264" s="177">
        <v>33.164125476208469</v>
      </c>
      <c r="AD3264" s="177">
        <v>61.524727766357714</v>
      </c>
      <c r="AE3264" s="177">
        <v>28.611044856036735</v>
      </c>
      <c r="AF3264" s="177">
        <v>14.228010044306622</v>
      </c>
      <c r="AG3264" s="177">
        <v>62.962155901518109</v>
      </c>
      <c r="AH3264" s="177">
        <v>62.962155901518109</v>
      </c>
      <c r="AI3264" s="177">
        <v>62.962155901518109</v>
      </c>
      <c r="AJ3264" s="177">
        <v>38.545571127149401</v>
      </c>
    </row>
    <row r="3265" spans="1:36" hidden="1" outlineLevel="1" x14ac:dyDescent="0.25">
      <c r="A3265" s="190">
        <f t="shared" si="875"/>
        <v>2027</v>
      </c>
      <c r="B3265" s="55">
        <f t="shared" si="876"/>
        <v>4</v>
      </c>
      <c r="C3265" s="55">
        <f t="shared" si="877"/>
        <v>10</v>
      </c>
      <c r="D3265" s="55">
        <f t="shared" si="872"/>
        <v>136</v>
      </c>
      <c r="F3265" s="63">
        <f t="shared" si="882"/>
        <v>46478.416666666642</v>
      </c>
      <c r="G3265" s="64">
        <f t="shared" si="873"/>
        <v>768.41126896492608</v>
      </c>
      <c r="H3265" s="64">
        <f t="shared" ref="H3265:N3274" si="887">SUMIF($P$6:$AK$6,H$6,$P3265:$AK3265)</f>
        <v>64.445374004820053</v>
      </c>
      <c r="I3265" s="64">
        <f t="shared" si="887"/>
        <v>210.51294253502252</v>
      </c>
      <c r="J3265" s="64">
        <f t="shared" si="887"/>
        <v>197.99570586428075</v>
      </c>
      <c r="K3265" s="64">
        <f t="shared" si="887"/>
        <v>0</v>
      </c>
      <c r="L3265" s="64">
        <f t="shared" si="887"/>
        <v>0</v>
      </c>
      <c r="M3265" s="64">
        <f t="shared" si="887"/>
        <v>13.279476041352849</v>
      </c>
      <c r="N3265" s="64">
        <f t="shared" si="887"/>
        <v>282.17777051944989</v>
      </c>
      <c r="O3265" s="121"/>
      <c r="P3265" s="177">
        <v>2.9750000000000001</v>
      </c>
      <c r="Q3265" s="177">
        <v>44.991737134386852</v>
      </c>
      <c r="R3265" s="177">
        <v>44.991737134386852</v>
      </c>
      <c r="S3265" s="177">
        <v>32.93646175416729</v>
      </c>
      <c r="T3265" s="177">
        <v>29.774741318952977</v>
      </c>
      <c r="U3265" s="177">
        <v>44.991737134386852</v>
      </c>
      <c r="V3265" s="177">
        <v>44.991737134386852</v>
      </c>
      <c r="W3265" s="177">
        <v>7.8630661406221209</v>
      </c>
      <c r="X3265" s="177">
        <v>33.175029479749902</v>
      </c>
      <c r="Y3265" s="177">
        <v>37.161973333333336</v>
      </c>
      <c r="Z3265" s="177">
        <v>0</v>
      </c>
      <c r="AA3265" s="177">
        <v>37.300159293835243</v>
      </c>
      <c r="AB3265" s="177">
        <v>33.66978830794325</v>
      </c>
      <c r="AC3265" s="177">
        <v>31.240874380124009</v>
      </c>
      <c r="AD3265" s="177">
        <v>64.445374004820053</v>
      </c>
      <c r="AE3265" s="177">
        <v>26.822774890176483</v>
      </c>
      <c r="AF3265" s="177">
        <v>13.279476041352849</v>
      </c>
      <c r="AG3265" s="177">
        <v>65.998568621426912</v>
      </c>
      <c r="AH3265" s="177">
        <v>65.998568621426912</v>
      </c>
      <c r="AI3265" s="177">
        <v>65.998568621426912</v>
      </c>
      <c r="AJ3265" s="177">
        <v>39.803895618020412</v>
      </c>
    </row>
    <row r="3266" spans="1:36" hidden="1" outlineLevel="1" x14ac:dyDescent="0.25">
      <c r="A3266" s="190">
        <f t="shared" si="875"/>
        <v>2027</v>
      </c>
      <c r="B3266" s="55">
        <f t="shared" si="876"/>
        <v>4</v>
      </c>
      <c r="C3266" s="55">
        <f t="shared" si="877"/>
        <v>11</v>
      </c>
      <c r="D3266" s="55">
        <f t="shared" si="872"/>
        <v>136</v>
      </c>
      <c r="F3266" s="63">
        <f t="shared" si="882"/>
        <v>46478.458333333307</v>
      </c>
      <c r="G3266" s="64">
        <f t="shared" si="873"/>
        <v>767.74804658479184</v>
      </c>
      <c r="H3266" s="64">
        <f t="shared" si="887"/>
        <v>63.847141855427971</v>
      </c>
      <c r="I3266" s="64">
        <f t="shared" si="887"/>
        <v>214.04520709676146</v>
      </c>
      <c r="J3266" s="64">
        <f t="shared" si="887"/>
        <v>201.1775720645835</v>
      </c>
      <c r="K3266" s="64">
        <f t="shared" si="887"/>
        <v>0</v>
      </c>
      <c r="L3266" s="64">
        <f t="shared" si="887"/>
        <v>0</v>
      </c>
      <c r="M3266" s="64">
        <f t="shared" si="887"/>
        <v>12.762093857923517</v>
      </c>
      <c r="N3266" s="64">
        <f t="shared" si="887"/>
        <v>275.91603171009547</v>
      </c>
      <c r="O3266" s="121"/>
      <c r="P3266" s="177">
        <v>2.9750000000000001</v>
      </c>
      <c r="Q3266" s="177">
        <v>46.104679784527434</v>
      </c>
      <c r="R3266" s="177">
        <v>46.104679784527434</v>
      </c>
      <c r="S3266" s="177">
        <v>31.736447692885147</v>
      </c>
      <c r="T3266" s="177">
        <v>30.418992311087411</v>
      </c>
      <c r="U3266" s="177">
        <v>46.104679784527434</v>
      </c>
      <c r="V3266" s="177">
        <v>46.104679784527434</v>
      </c>
      <c r="W3266" s="177">
        <v>7.3677293015972678</v>
      </c>
      <c r="X3266" s="177">
        <v>31.383197757130183</v>
      </c>
      <c r="Y3266" s="177">
        <v>40.428959999999996</v>
      </c>
      <c r="Z3266" s="177">
        <v>0</v>
      </c>
      <c r="AA3266" s="177">
        <v>31.960444273265889</v>
      </c>
      <c r="AB3266" s="177">
        <v>32.185947633769452</v>
      </c>
      <c r="AC3266" s="177">
        <v>27.350920664950383</v>
      </c>
      <c r="AD3266" s="177">
        <v>63.847141855427971</v>
      </c>
      <c r="AE3266" s="177">
        <v>29.461058921076745</v>
      </c>
      <c r="AF3266" s="177">
        <v>12.762093857923517</v>
      </c>
      <c r="AG3266" s="177">
        <v>67.059190688194505</v>
      </c>
      <c r="AH3266" s="177">
        <v>67.059190688194505</v>
      </c>
      <c r="AI3266" s="177">
        <v>67.059190688194505</v>
      </c>
      <c r="AJ3266" s="177">
        <v>40.273821112984699</v>
      </c>
    </row>
    <row r="3267" spans="1:36" hidden="1" outlineLevel="1" x14ac:dyDescent="0.25">
      <c r="A3267" s="190">
        <f t="shared" si="875"/>
        <v>2027</v>
      </c>
      <c r="B3267" s="55">
        <f t="shared" si="876"/>
        <v>4</v>
      </c>
      <c r="C3267" s="55">
        <f t="shared" si="877"/>
        <v>12</v>
      </c>
      <c r="D3267" s="55">
        <f t="shared" si="872"/>
        <v>136</v>
      </c>
      <c r="F3267" s="63">
        <f t="shared" si="882"/>
        <v>46478.499999999971</v>
      </c>
      <c r="G3267" s="64">
        <f t="shared" si="873"/>
        <v>766.15418053652752</v>
      </c>
      <c r="H3267" s="64">
        <f t="shared" si="887"/>
        <v>57.454747396635135</v>
      </c>
      <c r="I3267" s="64">
        <f t="shared" si="887"/>
        <v>212.26987234664475</v>
      </c>
      <c r="J3267" s="64">
        <f t="shared" si="887"/>
        <v>203.6731961288279</v>
      </c>
      <c r="K3267" s="64">
        <f t="shared" si="887"/>
        <v>0</v>
      </c>
      <c r="L3267" s="64">
        <f t="shared" si="887"/>
        <v>0</v>
      </c>
      <c r="M3267" s="64">
        <f t="shared" si="887"/>
        <v>12.50340276620885</v>
      </c>
      <c r="N3267" s="64">
        <f t="shared" si="887"/>
        <v>280.25296189821091</v>
      </c>
      <c r="O3267" s="121"/>
      <c r="P3267" s="177">
        <v>2.9750000000000001</v>
      </c>
      <c r="Q3267" s="177">
        <v>47.485553072664814</v>
      </c>
      <c r="R3267" s="177">
        <v>47.485553072664814</v>
      </c>
      <c r="S3267" s="177">
        <v>30.623779104157673</v>
      </c>
      <c r="T3267" s="177">
        <v>31.981971549119436</v>
      </c>
      <c r="U3267" s="177">
        <v>47.485553072664814</v>
      </c>
      <c r="V3267" s="177">
        <v>47.485553072664814</v>
      </c>
      <c r="W3267" s="177">
        <v>7.0613738752438522</v>
      </c>
      <c r="X3267" s="177">
        <v>31.468061849338198</v>
      </c>
      <c r="Y3267" s="177">
        <v>37.570346666666666</v>
      </c>
      <c r="Z3267" s="177">
        <v>0</v>
      </c>
      <c r="AA3267" s="177">
        <v>31.195131498891815</v>
      </c>
      <c r="AB3267" s="177">
        <v>31.043912825170722</v>
      </c>
      <c r="AC3267" s="177">
        <v>28.071705283489131</v>
      </c>
      <c r="AD3267" s="177">
        <v>57.454747396635135</v>
      </c>
      <c r="AE3267" s="177">
        <v>28.618659229086884</v>
      </c>
      <c r="AF3267" s="177">
        <v>12.50340276620885</v>
      </c>
      <c r="AG3267" s="177">
        <v>67.891065376275961</v>
      </c>
      <c r="AH3267" s="177">
        <v>67.891065376275961</v>
      </c>
      <c r="AI3267" s="177">
        <v>67.891065376275961</v>
      </c>
      <c r="AJ3267" s="177">
        <v>41.97068007303205</v>
      </c>
    </row>
    <row r="3268" spans="1:36" hidden="1" outlineLevel="1" x14ac:dyDescent="0.25">
      <c r="A3268" s="190">
        <f t="shared" si="875"/>
        <v>2027</v>
      </c>
      <c r="B3268" s="55">
        <f t="shared" si="876"/>
        <v>4</v>
      </c>
      <c r="C3268" s="55">
        <f t="shared" si="877"/>
        <v>13</v>
      </c>
      <c r="D3268" s="55">
        <f t="shared" si="872"/>
        <v>136</v>
      </c>
      <c r="F3268" s="63">
        <f t="shared" si="882"/>
        <v>46478.541666666635</v>
      </c>
      <c r="G3268" s="64">
        <f t="shared" si="873"/>
        <v>747.70889818220871</v>
      </c>
      <c r="H3268" s="64">
        <f t="shared" si="887"/>
        <v>55.183623602122765</v>
      </c>
      <c r="I3268" s="64">
        <f t="shared" si="887"/>
        <v>203.15068148176471</v>
      </c>
      <c r="J3268" s="64">
        <f t="shared" si="887"/>
        <v>186.0427856871824</v>
      </c>
      <c r="K3268" s="64">
        <f t="shared" si="887"/>
        <v>0</v>
      </c>
      <c r="L3268" s="64">
        <f t="shared" si="887"/>
        <v>0</v>
      </c>
      <c r="M3268" s="64">
        <f t="shared" si="887"/>
        <v>12.848324221828404</v>
      </c>
      <c r="N3268" s="64">
        <f t="shared" si="887"/>
        <v>290.48348318931045</v>
      </c>
      <c r="O3268" s="121"/>
      <c r="P3268" s="177">
        <v>2.9750000000000001</v>
      </c>
      <c r="Q3268" s="177">
        <v>49.659913250254284</v>
      </c>
      <c r="R3268" s="177">
        <v>49.659913250254284</v>
      </c>
      <c r="S3268" s="177">
        <v>29.065886139117879</v>
      </c>
      <c r="T3268" s="177">
        <v>31.9286325871083</v>
      </c>
      <c r="U3268" s="177">
        <v>49.659913250254284</v>
      </c>
      <c r="V3268" s="177">
        <v>49.659913250254284</v>
      </c>
      <c r="W3268" s="177">
        <v>7.090793979611008</v>
      </c>
      <c r="X3268" s="177">
        <v>30.426445379262876</v>
      </c>
      <c r="Y3268" s="177">
        <v>33.486613333333331</v>
      </c>
      <c r="Z3268" s="177">
        <v>0</v>
      </c>
      <c r="AA3268" s="177">
        <v>32.23523259396287</v>
      </c>
      <c r="AB3268" s="177">
        <v>31.182562981427104</v>
      </c>
      <c r="AC3268" s="177">
        <v>28.426034612903301</v>
      </c>
      <c r="AD3268" s="177">
        <v>55.183623602122765</v>
      </c>
      <c r="AE3268" s="177">
        <v>28.397511093008372</v>
      </c>
      <c r="AF3268" s="177">
        <v>12.848324221828404</v>
      </c>
      <c r="AG3268" s="177">
        <v>62.014261895727465</v>
      </c>
      <c r="AH3268" s="177">
        <v>62.014261895727465</v>
      </c>
      <c r="AI3268" s="177">
        <v>62.014261895727465</v>
      </c>
      <c r="AJ3268" s="177">
        <v>39.779798970322943</v>
      </c>
    </row>
    <row r="3269" spans="1:36" hidden="1" outlineLevel="1" x14ac:dyDescent="0.25">
      <c r="A3269" s="190">
        <f t="shared" si="875"/>
        <v>2027</v>
      </c>
      <c r="B3269" s="55">
        <f t="shared" si="876"/>
        <v>4</v>
      </c>
      <c r="C3269" s="55">
        <f t="shared" si="877"/>
        <v>14</v>
      </c>
      <c r="D3269" s="55">
        <f t="shared" si="872"/>
        <v>136</v>
      </c>
      <c r="F3269" s="63">
        <f t="shared" si="882"/>
        <v>46478.583333333299</v>
      </c>
      <c r="G3269" s="64">
        <f t="shared" si="873"/>
        <v>721.70196766078061</v>
      </c>
      <c r="H3269" s="64">
        <f t="shared" si="887"/>
        <v>50.120789595225446</v>
      </c>
      <c r="I3269" s="64">
        <f t="shared" si="887"/>
        <v>184.50500868617695</v>
      </c>
      <c r="J3269" s="64">
        <f t="shared" si="887"/>
        <v>186.08583803506818</v>
      </c>
      <c r="K3269" s="64">
        <f t="shared" si="887"/>
        <v>0</v>
      </c>
      <c r="L3269" s="64">
        <f t="shared" si="887"/>
        <v>0</v>
      </c>
      <c r="M3269" s="64">
        <f t="shared" si="887"/>
        <v>13.451936769162625</v>
      </c>
      <c r="N3269" s="64">
        <f t="shared" si="887"/>
        <v>287.53839457514744</v>
      </c>
      <c r="O3269" s="121"/>
      <c r="P3269" s="177">
        <v>2.9750000000000001</v>
      </c>
      <c r="Q3269" s="177">
        <v>48.660325870035436</v>
      </c>
      <c r="R3269" s="177">
        <v>48.660325870035436</v>
      </c>
      <c r="S3269" s="177">
        <v>20.841637101220623</v>
      </c>
      <c r="T3269" s="177">
        <v>27.257628330251279</v>
      </c>
      <c r="U3269" s="177">
        <v>48.660325870035436</v>
      </c>
      <c r="V3269" s="177">
        <v>48.660325870035436</v>
      </c>
      <c r="W3269" s="177">
        <v>7.2861263935974723</v>
      </c>
      <c r="X3269" s="177">
        <v>29.190359723951008</v>
      </c>
      <c r="Y3269" s="177">
        <v>35.936853333333332</v>
      </c>
      <c r="Z3269" s="177">
        <v>0</v>
      </c>
      <c r="AA3269" s="177">
        <v>31.505934868716842</v>
      </c>
      <c r="AB3269" s="177">
        <v>31.089815265193423</v>
      </c>
      <c r="AC3269" s="177">
        <v>30.301340961095455</v>
      </c>
      <c r="AD3269" s="177">
        <v>50.120789595225446</v>
      </c>
      <c r="AE3269" s="177">
        <v>26.444197060414268</v>
      </c>
      <c r="AF3269" s="177">
        <v>13.451936769162625</v>
      </c>
      <c r="AG3269" s="177">
        <v>62.028612678356062</v>
      </c>
      <c r="AH3269" s="177">
        <v>62.028612678356062</v>
      </c>
      <c r="AI3269" s="177">
        <v>62.028612678356062</v>
      </c>
      <c r="AJ3269" s="177">
        <v>34.573206743408967</v>
      </c>
    </row>
    <row r="3270" spans="1:36" hidden="1" outlineLevel="1" x14ac:dyDescent="0.25">
      <c r="A3270" s="190">
        <f t="shared" si="875"/>
        <v>2027</v>
      </c>
      <c r="B3270" s="55">
        <f t="shared" si="876"/>
        <v>4</v>
      </c>
      <c r="C3270" s="55">
        <f t="shared" si="877"/>
        <v>15</v>
      </c>
      <c r="D3270" s="55">
        <f t="shared" si="872"/>
        <v>136</v>
      </c>
      <c r="F3270" s="63">
        <f t="shared" si="882"/>
        <v>46478.624999999964</v>
      </c>
      <c r="G3270" s="64">
        <f t="shared" si="873"/>
        <v>695.49286107820649</v>
      </c>
      <c r="H3270" s="64">
        <f t="shared" si="887"/>
        <v>47.618546931173505</v>
      </c>
      <c r="I3270" s="64">
        <f t="shared" si="887"/>
        <v>167.72290218271144</v>
      </c>
      <c r="J3270" s="64">
        <f t="shared" si="887"/>
        <v>179.9927673028719</v>
      </c>
      <c r="K3270" s="64">
        <f t="shared" si="887"/>
        <v>0</v>
      </c>
      <c r="L3270" s="64">
        <f t="shared" si="887"/>
        <v>0</v>
      </c>
      <c r="M3270" s="64">
        <f t="shared" si="887"/>
        <v>13.365706405257733</v>
      </c>
      <c r="N3270" s="64">
        <f t="shared" si="887"/>
        <v>286.79293825619197</v>
      </c>
      <c r="O3270" s="121"/>
      <c r="P3270" s="177">
        <v>2.9750000000000001</v>
      </c>
      <c r="Q3270" s="177">
        <v>47.681348538893261</v>
      </c>
      <c r="R3270" s="177">
        <v>47.681348538893261</v>
      </c>
      <c r="S3270" s="177">
        <v>13.25711693273273</v>
      </c>
      <c r="T3270" s="177">
        <v>26.60759433646858</v>
      </c>
      <c r="U3270" s="177">
        <v>47.681348538893261</v>
      </c>
      <c r="V3270" s="177">
        <v>47.681348538893261</v>
      </c>
      <c r="W3270" s="177">
        <v>6.1744508385977595</v>
      </c>
      <c r="X3270" s="177">
        <v>29.532577683268009</v>
      </c>
      <c r="Y3270" s="177">
        <v>27.361013333333329</v>
      </c>
      <c r="Z3270" s="177">
        <v>0</v>
      </c>
      <c r="AA3270" s="177">
        <v>33.161484472134788</v>
      </c>
      <c r="AB3270" s="177">
        <v>32.482423221618156</v>
      </c>
      <c r="AC3270" s="177">
        <v>30.423636406865949</v>
      </c>
      <c r="AD3270" s="177">
        <v>47.618546931173505</v>
      </c>
      <c r="AE3270" s="177">
        <v>27.539622411259938</v>
      </c>
      <c r="AF3270" s="177">
        <v>13.365706405257733</v>
      </c>
      <c r="AG3270" s="177">
        <v>59.997589100957299</v>
      </c>
      <c r="AH3270" s="177">
        <v>59.997589100957299</v>
      </c>
      <c r="AI3270" s="177">
        <v>59.997589100957299</v>
      </c>
      <c r="AJ3270" s="177">
        <v>34.275526647051095</v>
      </c>
    </row>
    <row r="3271" spans="1:36" hidden="1" outlineLevel="1" x14ac:dyDescent="0.25">
      <c r="A3271" s="190">
        <f t="shared" si="875"/>
        <v>2027</v>
      </c>
      <c r="B3271" s="55">
        <f t="shared" si="876"/>
        <v>4</v>
      </c>
      <c r="C3271" s="55">
        <f t="shared" si="877"/>
        <v>16</v>
      </c>
      <c r="D3271" s="55">
        <f t="shared" si="872"/>
        <v>136</v>
      </c>
      <c r="F3271" s="63">
        <f t="shared" si="882"/>
        <v>46478.666666666628</v>
      </c>
      <c r="G3271" s="64">
        <f t="shared" si="873"/>
        <v>593.19346312829077</v>
      </c>
      <c r="H3271" s="64">
        <f t="shared" si="887"/>
        <v>47.540301538258511</v>
      </c>
      <c r="I3271" s="64">
        <f t="shared" si="887"/>
        <v>123.81435375421522</v>
      </c>
      <c r="J3271" s="64">
        <f t="shared" si="887"/>
        <v>145.55143419035267</v>
      </c>
      <c r="K3271" s="64">
        <f t="shared" si="887"/>
        <v>0</v>
      </c>
      <c r="L3271" s="64">
        <f t="shared" si="887"/>
        <v>0</v>
      </c>
      <c r="M3271" s="64">
        <f t="shared" si="887"/>
        <v>14.745392227735955</v>
      </c>
      <c r="N3271" s="64">
        <f t="shared" si="887"/>
        <v>261.54198141772844</v>
      </c>
      <c r="O3271" s="121"/>
      <c r="P3271" s="177">
        <v>2.9750000000000001</v>
      </c>
      <c r="Q3271" s="177">
        <v>42.229990558112064</v>
      </c>
      <c r="R3271" s="177">
        <v>42.229990558112064</v>
      </c>
      <c r="S3271" s="177">
        <v>4.9311891911742451</v>
      </c>
      <c r="T3271" s="177">
        <v>13.815563929858191</v>
      </c>
      <c r="U3271" s="177">
        <v>42.229990558112064</v>
      </c>
      <c r="V3271" s="177">
        <v>42.229990558112064</v>
      </c>
      <c r="W3271" s="177">
        <v>5.6043257956578953</v>
      </c>
      <c r="X3271" s="177">
        <v>26.843704212250557</v>
      </c>
      <c r="Y3271" s="177">
        <v>16.334933333333332</v>
      </c>
      <c r="Z3271" s="177">
        <v>0</v>
      </c>
      <c r="AA3271" s="177">
        <v>34.314688660801281</v>
      </c>
      <c r="AB3271" s="177">
        <v>29.755094805384172</v>
      </c>
      <c r="AC3271" s="177">
        <v>28.552235719094739</v>
      </c>
      <c r="AD3271" s="177">
        <v>47.540301538258511</v>
      </c>
      <c r="AE3271" s="177">
        <v>22.383946512662721</v>
      </c>
      <c r="AF3271" s="177">
        <v>14.745392227735955</v>
      </c>
      <c r="AG3271" s="177">
        <v>48.517144730117558</v>
      </c>
      <c r="AH3271" s="177">
        <v>48.517144730117558</v>
      </c>
      <c r="AI3271" s="177">
        <v>48.517144730117558</v>
      </c>
      <c r="AJ3271" s="177">
        <v>30.925690779278284</v>
      </c>
    </row>
    <row r="3272" spans="1:36" hidden="1" outlineLevel="1" x14ac:dyDescent="0.25">
      <c r="A3272" s="190">
        <f t="shared" si="875"/>
        <v>2027</v>
      </c>
      <c r="B3272" s="55">
        <f t="shared" si="876"/>
        <v>4</v>
      </c>
      <c r="C3272" s="55">
        <f t="shared" si="877"/>
        <v>17</v>
      </c>
      <c r="D3272" s="55">
        <f t="shared" si="872"/>
        <v>136</v>
      </c>
      <c r="F3272" s="63">
        <f t="shared" si="882"/>
        <v>46478.708333333292</v>
      </c>
      <c r="G3272" s="64">
        <f t="shared" si="873"/>
        <v>336.6691692836506</v>
      </c>
      <c r="H3272" s="64">
        <f t="shared" si="887"/>
        <v>10.627897305163533</v>
      </c>
      <c r="I3272" s="64">
        <f t="shared" si="887"/>
        <v>61.513875029879792</v>
      </c>
      <c r="J3272" s="64">
        <f t="shared" si="887"/>
        <v>23.548265222219008</v>
      </c>
      <c r="K3272" s="64">
        <f t="shared" si="887"/>
        <v>0</v>
      </c>
      <c r="L3272" s="64">
        <f t="shared" si="887"/>
        <v>0</v>
      </c>
      <c r="M3272" s="64">
        <f t="shared" si="887"/>
        <v>16.038847686309282</v>
      </c>
      <c r="N3272" s="64">
        <f t="shared" si="887"/>
        <v>224.94028404007901</v>
      </c>
      <c r="O3272" s="121"/>
      <c r="P3272" s="177">
        <v>2.9750000000000001</v>
      </c>
      <c r="Q3272" s="177">
        <v>34.32603673720628</v>
      </c>
      <c r="R3272" s="177">
        <v>34.32603673720628</v>
      </c>
      <c r="S3272" s="177">
        <v>0.63023213484091734</v>
      </c>
      <c r="T3272" s="177">
        <v>0.51372276349735901</v>
      </c>
      <c r="U3272" s="177">
        <v>34.32603673720628</v>
      </c>
      <c r="V3272" s="177">
        <v>34.32603673720628</v>
      </c>
      <c r="W3272" s="177">
        <v>3.1624485366116226</v>
      </c>
      <c r="X3272" s="177">
        <v>14.057623083211343</v>
      </c>
      <c r="Y3272" s="177">
        <v>6.533973333333333</v>
      </c>
      <c r="Z3272" s="177">
        <v>0</v>
      </c>
      <c r="AA3272" s="177">
        <v>32.803880408118282</v>
      </c>
      <c r="AB3272" s="177">
        <v>29.818539914959725</v>
      </c>
      <c r="AC3272" s="177">
        <v>25.013716768175883</v>
      </c>
      <c r="AD3272" s="177">
        <v>10.627897305163533</v>
      </c>
      <c r="AE3272" s="177">
        <v>16.020879225246063</v>
      </c>
      <c r="AF3272" s="177">
        <v>16.038847686309282</v>
      </c>
      <c r="AG3272" s="177">
        <v>7.84942174073967</v>
      </c>
      <c r="AH3272" s="177">
        <v>7.84942174073967</v>
      </c>
      <c r="AI3272" s="177">
        <v>7.84942174073967</v>
      </c>
      <c r="AJ3272" s="177">
        <v>17.61999595313916</v>
      </c>
    </row>
    <row r="3273" spans="1:36" hidden="1" outlineLevel="1" x14ac:dyDescent="0.25">
      <c r="A3273" s="190">
        <f t="shared" si="875"/>
        <v>2027</v>
      </c>
      <c r="B3273" s="55">
        <f t="shared" si="876"/>
        <v>4</v>
      </c>
      <c r="C3273" s="55">
        <f t="shared" si="877"/>
        <v>18</v>
      </c>
      <c r="D3273" s="55">
        <f t="shared" si="872"/>
        <v>136</v>
      </c>
      <c r="F3273" s="63">
        <f t="shared" si="882"/>
        <v>46478.749999999956</v>
      </c>
      <c r="G3273" s="64">
        <f t="shared" si="873"/>
        <v>229.84042446261626</v>
      </c>
      <c r="H3273" s="64">
        <f t="shared" si="887"/>
        <v>0</v>
      </c>
      <c r="I3273" s="64">
        <f t="shared" si="887"/>
        <v>8.2630293438052647</v>
      </c>
      <c r="J3273" s="64">
        <f t="shared" si="887"/>
        <v>0</v>
      </c>
      <c r="K3273" s="64">
        <f t="shared" si="887"/>
        <v>0</v>
      </c>
      <c r="L3273" s="64">
        <f t="shared" si="887"/>
        <v>0</v>
      </c>
      <c r="M3273" s="64">
        <f t="shared" si="887"/>
        <v>16.556229869738615</v>
      </c>
      <c r="N3273" s="64">
        <f t="shared" si="887"/>
        <v>205.02116524907237</v>
      </c>
      <c r="O3273" s="121"/>
      <c r="P3273" s="177">
        <v>2.9750000000000001</v>
      </c>
      <c r="Q3273" s="177">
        <v>30.667753026096033</v>
      </c>
      <c r="R3273" s="177">
        <v>30.667753026096033</v>
      </c>
      <c r="S3273" s="177">
        <v>0</v>
      </c>
      <c r="T3273" s="177">
        <v>0</v>
      </c>
      <c r="U3273" s="177">
        <v>30.667753026096033</v>
      </c>
      <c r="V3273" s="177">
        <v>30.667753026096033</v>
      </c>
      <c r="W3273" s="177">
        <v>0.46459601764336034</v>
      </c>
      <c r="X3273" s="177">
        <v>1.3192260998772272</v>
      </c>
      <c r="Y3273" s="177">
        <v>0</v>
      </c>
      <c r="Z3273" s="177">
        <v>0</v>
      </c>
      <c r="AA3273" s="177">
        <v>30.112994639985121</v>
      </c>
      <c r="AB3273" s="177">
        <v>28.692650395156992</v>
      </c>
      <c r="AC3273" s="177">
        <v>23.544508109546118</v>
      </c>
      <c r="AD3273" s="177">
        <v>0</v>
      </c>
      <c r="AE3273" s="177">
        <v>2.8177081723015931</v>
      </c>
      <c r="AF3273" s="177">
        <v>16.556229869738615</v>
      </c>
      <c r="AG3273" s="177">
        <v>0</v>
      </c>
      <c r="AH3273" s="177">
        <v>0</v>
      </c>
      <c r="AI3273" s="177">
        <v>0</v>
      </c>
      <c r="AJ3273" s="177">
        <v>0.68649905398308342</v>
      </c>
    </row>
    <row r="3274" spans="1:36" hidden="1" outlineLevel="1" x14ac:dyDescent="0.25">
      <c r="A3274" s="190">
        <f t="shared" si="875"/>
        <v>2027</v>
      </c>
      <c r="B3274" s="55">
        <f t="shared" si="876"/>
        <v>4</v>
      </c>
      <c r="C3274" s="55">
        <f t="shared" si="877"/>
        <v>19</v>
      </c>
      <c r="D3274" s="55">
        <f t="shared" si="872"/>
        <v>136</v>
      </c>
      <c r="F3274" s="63">
        <f t="shared" si="882"/>
        <v>46478.791666666621</v>
      </c>
      <c r="G3274" s="64">
        <f t="shared" si="873"/>
        <v>207.10883482172886</v>
      </c>
      <c r="H3274" s="64">
        <f t="shared" si="887"/>
        <v>0</v>
      </c>
      <c r="I3274" s="64">
        <f t="shared" si="887"/>
        <v>2.9750000000000001</v>
      </c>
      <c r="J3274" s="64">
        <f t="shared" si="887"/>
        <v>0</v>
      </c>
      <c r="K3274" s="64">
        <f t="shared" si="887"/>
        <v>0</v>
      </c>
      <c r="L3274" s="64">
        <f t="shared" si="887"/>
        <v>0</v>
      </c>
      <c r="M3274" s="64">
        <f t="shared" si="887"/>
        <v>17.332303144882612</v>
      </c>
      <c r="N3274" s="64">
        <f t="shared" si="887"/>
        <v>186.80153167684625</v>
      </c>
      <c r="O3274" s="121"/>
      <c r="P3274" s="177">
        <v>2.9750000000000001</v>
      </c>
      <c r="Q3274" s="177">
        <v>26.494218088068848</v>
      </c>
      <c r="R3274" s="177">
        <v>26.494218088068848</v>
      </c>
      <c r="S3274" s="177">
        <v>0</v>
      </c>
      <c r="T3274" s="177">
        <v>0</v>
      </c>
      <c r="U3274" s="177">
        <v>26.494218088068848</v>
      </c>
      <c r="V3274" s="177">
        <v>26.494218088068848</v>
      </c>
      <c r="W3274" s="177">
        <v>0</v>
      </c>
      <c r="X3274" s="177">
        <v>0</v>
      </c>
      <c r="Y3274" s="177">
        <v>0</v>
      </c>
      <c r="Z3274" s="177">
        <v>0</v>
      </c>
      <c r="AA3274" s="177">
        <v>29.615142742004608</v>
      </c>
      <c r="AB3274" s="177">
        <v>28.894905520120901</v>
      </c>
      <c r="AC3274" s="177">
        <v>22.314611062445337</v>
      </c>
      <c r="AD3274" s="177">
        <v>0</v>
      </c>
      <c r="AE3274" s="177">
        <v>0</v>
      </c>
      <c r="AF3274" s="177">
        <v>17.332303144882612</v>
      </c>
      <c r="AG3274" s="177">
        <v>0</v>
      </c>
      <c r="AH3274" s="177">
        <v>0</v>
      </c>
      <c r="AI3274" s="177">
        <v>0</v>
      </c>
      <c r="AJ3274" s="177">
        <v>0</v>
      </c>
    </row>
    <row r="3275" spans="1:36" hidden="1" outlineLevel="1" x14ac:dyDescent="0.25">
      <c r="A3275" s="190">
        <f t="shared" si="875"/>
        <v>2027</v>
      </c>
      <c r="B3275" s="55">
        <f t="shared" si="876"/>
        <v>4</v>
      </c>
      <c r="C3275" s="55">
        <f t="shared" si="877"/>
        <v>20</v>
      </c>
      <c r="D3275" s="55">
        <f t="shared" si="872"/>
        <v>136</v>
      </c>
      <c r="F3275" s="63">
        <f t="shared" si="882"/>
        <v>46478.833333333285</v>
      </c>
      <c r="G3275" s="64">
        <f t="shared" si="873"/>
        <v>206.39720273954759</v>
      </c>
      <c r="H3275" s="64">
        <f t="shared" ref="H3275:N3284" si="888">SUMIF($P$6:$AK$6,H$6,$P3275:$AK3275)</f>
        <v>0</v>
      </c>
      <c r="I3275" s="64">
        <f t="shared" si="888"/>
        <v>2.9750000000000001</v>
      </c>
      <c r="J3275" s="64">
        <f t="shared" si="888"/>
        <v>0</v>
      </c>
      <c r="K3275" s="64">
        <f t="shared" si="888"/>
        <v>0</v>
      </c>
      <c r="L3275" s="64">
        <f t="shared" si="888"/>
        <v>0</v>
      </c>
      <c r="M3275" s="64">
        <f t="shared" si="888"/>
        <v>18.02214605612172</v>
      </c>
      <c r="N3275" s="64">
        <f t="shared" si="888"/>
        <v>185.40005668342587</v>
      </c>
      <c r="O3275" s="121"/>
      <c r="P3275" s="177">
        <v>2.9750000000000001</v>
      </c>
      <c r="Q3275" s="177">
        <v>25.597680953233379</v>
      </c>
      <c r="R3275" s="177">
        <v>25.597680953233379</v>
      </c>
      <c r="S3275" s="177">
        <v>0</v>
      </c>
      <c r="T3275" s="177">
        <v>0</v>
      </c>
      <c r="U3275" s="177">
        <v>25.597680953233379</v>
      </c>
      <c r="V3275" s="177">
        <v>25.597680953233379</v>
      </c>
      <c r="W3275" s="177">
        <v>0</v>
      </c>
      <c r="X3275" s="177">
        <v>0</v>
      </c>
      <c r="Y3275" s="177">
        <v>0</v>
      </c>
      <c r="Z3275" s="177">
        <v>0</v>
      </c>
      <c r="AA3275" s="177">
        <v>30.345491883740475</v>
      </c>
      <c r="AB3275" s="177">
        <v>29.281748047667861</v>
      </c>
      <c r="AC3275" s="177">
        <v>23.382092939084028</v>
      </c>
      <c r="AD3275" s="177">
        <v>0</v>
      </c>
      <c r="AE3275" s="177">
        <v>0</v>
      </c>
      <c r="AF3275" s="177">
        <v>18.02214605612172</v>
      </c>
      <c r="AG3275" s="177">
        <v>0</v>
      </c>
      <c r="AH3275" s="177">
        <v>0</v>
      </c>
      <c r="AI3275" s="177">
        <v>0</v>
      </c>
      <c r="AJ3275" s="177">
        <v>0</v>
      </c>
    </row>
    <row r="3276" spans="1:36" hidden="1" outlineLevel="1" x14ac:dyDescent="0.25">
      <c r="A3276" s="190">
        <f t="shared" si="875"/>
        <v>2027</v>
      </c>
      <c r="B3276" s="55">
        <f t="shared" si="876"/>
        <v>4</v>
      </c>
      <c r="C3276" s="55">
        <f t="shared" si="877"/>
        <v>21</v>
      </c>
      <c r="D3276" s="55">
        <f t="shared" si="872"/>
        <v>136</v>
      </c>
      <c r="F3276" s="63">
        <f t="shared" si="882"/>
        <v>46478.874999999949</v>
      </c>
      <c r="G3276" s="64">
        <f t="shared" si="873"/>
        <v>209.71850426936257</v>
      </c>
      <c r="H3276" s="64">
        <f t="shared" si="888"/>
        <v>0</v>
      </c>
      <c r="I3276" s="64">
        <f t="shared" si="888"/>
        <v>2.9750000000000001</v>
      </c>
      <c r="J3276" s="64">
        <f t="shared" si="888"/>
        <v>0</v>
      </c>
      <c r="K3276" s="64">
        <f t="shared" si="888"/>
        <v>0</v>
      </c>
      <c r="L3276" s="64">
        <f t="shared" si="888"/>
        <v>0</v>
      </c>
      <c r="M3276" s="64">
        <f t="shared" si="888"/>
        <v>18.280837147836387</v>
      </c>
      <c r="N3276" s="64">
        <f t="shared" si="888"/>
        <v>188.46266712152618</v>
      </c>
      <c r="O3276" s="121"/>
      <c r="P3276" s="177">
        <v>2.9750000000000001</v>
      </c>
      <c r="Q3276" s="177">
        <v>25.546155830541682</v>
      </c>
      <c r="R3276" s="177">
        <v>25.546155830541682</v>
      </c>
      <c r="S3276" s="177">
        <v>0</v>
      </c>
      <c r="T3276" s="177">
        <v>0</v>
      </c>
      <c r="U3276" s="177">
        <v>25.546155830541682</v>
      </c>
      <c r="V3276" s="177">
        <v>25.546155830541682</v>
      </c>
      <c r="W3276" s="177">
        <v>0</v>
      </c>
      <c r="X3276" s="177">
        <v>0</v>
      </c>
      <c r="Y3276" s="177">
        <v>0</v>
      </c>
      <c r="Z3276" s="177">
        <v>0</v>
      </c>
      <c r="AA3276" s="177">
        <v>32.287729723391912</v>
      </c>
      <c r="AB3276" s="177">
        <v>28.800237560164604</v>
      </c>
      <c r="AC3276" s="177">
        <v>25.190076515802964</v>
      </c>
      <c r="AD3276" s="177">
        <v>0</v>
      </c>
      <c r="AE3276" s="177">
        <v>0</v>
      </c>
      <c r="AF3276" s="177">
        <v>18.280837147836387</v>
      </c>
      <c r="AG3276" s="177">
        <v>0</v>
      </c>
      <c r="AH3276" s="177">
        <v>0</v>
      </c>
      <c r="AI3276" s="177">
        <v>0</v>
      </c>
      <c r="AJ3276" s="177">
        <v>0</v>
      </c>
    </row>
    <row r="3277" spans="1:36" hidden="1" outlineLevel="1" x14ac:dyDescent="0.25">
      <c r="A3277" s="190">
        <f t="shared" si="875"/>
        <v>2027</v>
      </c>
      <c r="B3277" s="55">
        <f t="shared" si="876"/>
        <v>4</v>
      </c>
      <c r="C3277" s="55">
        <f t="shared" si="877"/>
        <v>22</v>
      </c>
      <c r="D3277" s="55">
        <f t="shared" si="872"/>
        <v>136</v>
      </c>
      <c r="F3277" s="63">
        <f t="shared" si="882"/>
        <v>46478.916666666613</v>
      </c>
      <c r="G3277" s="64">
        <f t="shared" si="873"/>
        <v>217.93866656393348</v>
      </c>
      <c r="H3277" s="64">
        <f t="shared" si="888"/>
        <v>0</v>
      </c>
      <c r="I3277" s="64">
        <f t="shared" si="888"/>
        <v>2.9750000000000001</v>
      </c>
      <c r="J3277" s="64">
        <f t="shared" si="888"/>
        <v>0</v>
      </c>
      <c r="K3277" s="64">
        <f t="shared" si="888"/>
        <v>0</v>
      </c>
      <c r="L3277" s="64">
        <f t="shared" si="888"/>
        <v>0</v>
      </c>
      <c r="M3277" s="64">
        <f t="shared" si="888"/>
        <v>19.832983698124384</v>
      </c>
      <c r="N3277" s="64">
        <f t="shared" si="888"/>
        <v>195.13068286580909</v>
      </c>
      <c r="O3277" s="121"/>
      <c r="P3277" s="177">
        <v>2.9750000000000001</v>
      </c>
      <c r="Q3277" s="177">
        <v>26.298422621840409</v>
      </c>
      <c r="R3277" s="177">
        <v>26.298422621840409</v>
      </c>
      <c r="S3277" s="177">
        <v>0</v>
      </c>
      <c r="T3277" s="177">
        <v>0</v>
      </c>
      <c r="U3277" s="177">
        <v>26.298422621840409</v>
      </c>
      <c r="V3277" s="177">
        <v>26.298422621840409</v>
      </c>
      <c r="W3277" s="177">
        <v>0</v>
      </c>
      <c r="X3277" s="177">
        <v>0</v>
      </c>
      <c r="Y3277" s="177">
        <v>0</v>
      </c>
      <c r="Z3277" s="177">
        <v>0</v>
      </c>
      <c r="AA3277" s="177">
        <v>33.682614438750498</v>
      </c>
      <c r="AB3277" s="177">
        <v>30.828289573771499</v>
      </c>
      <c r="AC3277" s="177">
        <v>25.426088365925473</v>
      </c>
      <c r="AD3277" s="177">
        <v>0</v>
      </c>
      <c r="AE3277" s="177">
        <v>0</v>
      </c>
      <c r="AF3277" s="177">
        <v>19.832983698124384</v>
      </c>
      <c r="AG3277" s="177">
        <v>0</v>
      </c>
      <c r="AH3277" s="177">
        <v>0</v>
      </c>
      <c r="AI3277" s="177">
        <v>0</v>
      </c>
      <c r="AJ3277" s="177">
        <v>0</v>
      </c>
    </row>
    <row r="3278" spans="1:36" hidden="1" outlineLevel="1" x14ac:dyDescent="0.25">
      <c r="A3278" s="190">
        <f t="shared" si="875"/>
        <v>2027</v>
      </c>
      <c r="B3278" s="55">
        <f t="shared" si="876"/>
        <v>4</v>
      </c>
      <c r="C3278" s="55">
        <f t="shared" si="877"/>
        <v>23</v>
      </c>
      <c r="D3278" s="55">
        <f t="shared" si="872"/>
        <v>136</v>
      </c>
      <c r="F3278" s="63">
        <f t="shared" si="882"/>
        <v>46478.958333333278</v>
      </c>
      <c r="G3278" s="64">
        <f t="shared" si="873"/>
        <v>229.0395969690201</v>
      </c>
      <c r="H3278" s="64">
        <f t="shared" si="888"/>
        <v>0</v>
      </c>
      <c r="I3278" s="64">
        <f t="shared" si="888"/>
        <v>2.9750000000000001</v>
      </c>
      <c r="J3278" s="64">
        <f t="shared" si="888"/>
        <v>0</v>
      </c>
      <c r="K3278" s="64">
        <f t="shared" si="888"/>
        <v>0</v>
      </c>
      <c r="L3278" s="64">
        <f t="shared" si="888"/>
        <v>0</v>
      </c>
      <c r="M3278" s="64">
        <f t="shared" si="888"/>
        <v>21.643821340127047</v>
      </c>
      <c r="N3278" s="64">
        <f t="shared" si="888"/>
        <v>204.42077562889304</v>
      </c>
      <c r="O3278" s="121"/>
      <c r="P3278" s="177">
        <v>2.9750000000000001</v>
      </c>
      <c r="Q3278" s="177">
        <v>27.205264781214218</v>
      </c>
      <c r="R3278" s="177">
        <v>27.205264781214218</v>
      </c>
      <c r="S3278" s="177">
        <v>0</v>
      </c>
      <c r="T3278" s="177">
        <v>0</v>
      </c>
      <c r="U3278" s="177">
        <v>27.205264781214218</v>
      </c>
      <c r="V3278" s="177">
        <v>27.205264781214218</v>
      </c>
      <c r="W3278" s="177">
        <v>0</v>
      </c>
      <c r="X3278" s="177">
        <v>0</v>
      </c>
      <c r="Y3278" s="177">
        <v>0</v>
      </c>
      <c r="Z3278" s="177">
        <v>0</v>
      </c>
      <c r="AA3278" s="177">
        <v>36.580922653564826</v>
      </c>
      <c r="AB3278" s="177">
        <v>31.904388745888433</v>
      </c>
      <c r="AC3278" s="177">
        <v>27.114405104582882</v>
      </c>
      <c r="AD3278" s="177">
        <v>0</v>
      </c>
      <c r="AE3278" s="177">
        <v>0</v>
      </c>
      <c r="AF3278" s="177">
        <v>21.643821340127047</v>
      </c>
      <c r="AG3278" s="177">
        <v>0</v>
      </c>
      <c r="AH3278" s="177">
        <v>0</v>
      </c>
      <c r="AI3278" s="177">
        <v>0</v>
      </c>
      <c r="AJ3278" s="177">
        <v>0</v>
      </c>
    </row>
    <row r="3279" spans="1:36" hidden="1" outlineLevel="1" x14ac:dyDescent="0.25">
      <c r="A3279" s="190">
        <f t="shared" si="875"/>
        <v>2027</v>
      </c>
      <c r="B3279" s="55">
        <f t="shared" si="876"/>
        <v>5</v>
      </c>
      <c r="C3279" s="55">
        <f t="shared" si="877"/>
        <v>0</v>
      </c>
      <c r="D3279" s="55">
        <f t="shared" ref="D3279:D3342" si="889">MATCH(DATE(YEAR(F3279),B3279,1),$F$7505:$F$7816,0)</f>
        <v>137</v>
      </c>
      <c r="F3279" s="63">
        <f t="shared" ref="F3279" si="890">EDATE(F3255,1)</f>
        <v>46508</v>
      </c>
      <c r="G3279" s="64">
        <f t="shared" ref="G3279:G3342" si="891">SUM(H3279:N3279)</f>
        <v>201.10914911779406</v>
      </c>
      <c r="H3279" s="64">
        <f t="shared" si="888"/>
        <v>0</v>
      </c>
      <c r="I3279" s="64">
        <f t="shared" si="888"/>
        <v>2.9750000000000001</v>
      </c>
      <c r="J3279" s="64">
        <f t="shared" si="888"/>
        <v>0</v>
      </c>
      <c r="K3279" s="64">
        <f t="shared" si="888"/>
        <v>0</v>
      </c>
      <c r="L3279" s="64">
        <f t="shared" si="888"/>
        <v>0</v>
      </c>
      <c r="M3279" s="64">
        <f t="shared" si="888"/>
        <v>24.361263076898162</v>
      </c>
      <c r="N3279" s="64">
        <f t="shared" si="888"/>
        <v>173.77288604089591</v>
      </c>
      <c r="O3279" s="121"/>
      <c r="P3279" s="177">
        <v>2.9750000000000001</v>
      </c>
      <c r="Q3279" s="177">
        <v>23.814911708100777</v>
      </c>
      <c r="R3279" s="177">
        <v>23.814911708100777</v>
      </c>
      <c r="S3279" s="177">
        <v>0</v>
      </c>
      <c r="T3279" s="177">
        <v>0</v>
      </c>
      <c r="U3279" s="177">
        <v>23.814911708100777</v>
      </c>
      <c r="V3279" s="177">
        <v>23.814911708100777</v>
      </c>
      <c r="W3279" s="177">
        <v>0</v>
      </c>
      <c r="X3279" s="177">
        <v>0</v>
      </c>
      <c r="Y3279" s="177">
        <v>0</v>
      </c>
      <c r="Z3279" s="177">
        <v>0</v>
      </c>
      <c r="AA3279" s="177">
        <v>29.727882733512523</v>
      </c>
      <c r="AB3279" s="177">
        <v>24.69736266231007</v>
      </c>
      <c r="AC3279" s="177">
        <v>24.087993812670227</v>
      </c>
      <c r="AD3279" s="177">
        <v>0</v>
      </c>
      <c r="AE3279" s="177">
        <v>0</v>
      </c>
      <c r="AF3279" s="177">
        <v>24.361263076898162</v>
      </c>
      <c r="AG3279" s="177">
        <v>0</v>
      </c>
      <c r="AH3279" s="177">
        <v>0</v>
      </c>
      <c r="AI3279" s="177">
        <v>0</v>
      </c>
      <c r="AJ3279" s="177">
        <v>0</v>
      </c>
    </row>
    <row r="3280" spans="1:36" hidden="1" outlineLevel="1" x14ac:dyDescent="0.25">
      <c r="A3280" s="190">
        <f t="shared" ref="A3280:A3343" si="892">YEAR(F3280)</f>
        <v>2027</v>
      </c>
      <c r="B3280" s="55">
        <f t="shared" ref="B3280:B3343" si="893">MONTH(F3280)</f>
        <v>5</v>
      </c>
      <c r="C3280" s="55">
        <f t="shared" ref="C3280:C3343" si="894">HOUR(F3280)</f>
        <v>1</v>
      </c>
      <c r="D3280" s="55">
        <f t="shared" si="889"/>
        <v>137</v>
      </c>
      <c r="F3280" s="63">
        <f t="shared" ref="F3280" si="895">F3279+1/24</f>
        <v>46508.041666666664</v>
      </c>
      <c r="G3280" s="64">
        <f t="shared" si="891"/>
        <v>205.9444367028143</v>
      </c>
      <c r="H3280" s="64">
        <f t="shared" si="888"/>
        <v>0</v>
      </c>
      <c r="I3280" s="64">
        <f t="shared" si="888"/>
        <v>2.9750000000000001</v>
      </c>
      <c r="J3280" s="64">
        <f t="shared" si="888"/>
        <v>0</v>
      </c>
      <c r="K3280" s="64">
        <f t="shared" si="888"/>
        <v>0</v>
      </c>
      <c r="L3280" s="64">
        <f t="shared" si="888"/>
        <v>0</v>
      </c>
      <c r="M3280" s="64">
        <f t="shared" si="888"/>
        <v>23.955242025616531</v>
      </c>
      <c r="N3280" s="64">
        <f t="shared" si="888"/>
        <v>179.01419467719776</v>
      </c>
      <c r="O3280" s="121"/>
      <c r="P3280" s="177">
        <v>2.9750000000000001</v>
      </c>
      <c r="Q3280" s="177">
        <v>24.979379480933051</v>
      </c>
      <c r="R3280" s="177">
        <v>24.979379480933051</v>
      </c>
      <c r="S3280" s="177">
        <v>0</v>
      </c>
      <c r="T3280" s="177">
        <v>0</v>
      </c>
      <c r="U3280" s="177">
        <v>24.979379480933051</v>
      </c>
      <c r="V3280" s="177">
        <v>24.979379480933051</v>
      </c>
      <c r="W3280" s="177">
        <v>0</v>
      </c>
      <c r="X3280" s="177">
        <v>0</v>
      </c>
      <c r="Y3280" s="177">
        <v>0</v>
      </c>
      <c r="Z3280" s="177">
        <v>0</v>
      </c>
      <c r="AA3280" s="177">
        <v>31.094098490323113</v>
      </c>
      <c r="AB3280" s="177">
        <v>24.455569954802883</v>
      </c>
      <c r="AC3280" s="177">
        <v>23.547008308339564</v>
      </c>
      <c r="AD3280" s="177">
        <v>0</v>
      </c>
      <c r="AE3280" s="177">
        <v>0</v>
      </c>
      <c r="AF3280" s="177">
        <v>23.955242025616531</v>
      </c>
      <c r="AG3280" s="177">
        <v>0</v>
      </c>
      <c r="AH3280" s="177">
        <v>0</v>
      </c>
      <c r="AI3280" s="177">
        <v>0</v>
      </c>
      <c r="AJ3280" s="177">
        <v>0</v>
      </c>
    </row>
    <row r="3281" spans="1:36" hidden="1" outlineLevel="1" x14ac:dyDescent="0.25">
      <c r="A3281" s="190">
        <f t="shared" si="892"/>
        <v>2027</v>
      </c>
      <c r="B3281" s="55">
        <f t="shared" si="893"/>
        <v>5</v>
      </c>
      <c r="C3281" s="55">
        <f t="shared" si="894"/>
        <v>2</v>
      </c>
      <c r="D3281" s="55">
        <f t="shared" si="889"/>
        <v>137</v>
      </c>
      <c r="F3281" s="63">
        <f t="shared" si="882"/>
        <v>46508.083333333328</v>
      </c>
      <c r="G3281" s="64">
        <f t="shared" si="891"/>
        <v>202.23244510193379</v>
      </c>
      <c r="H3281" s="64">
        <f t="shared" si="888"/>
        <v>0</v>
      </c>
      <c r="I3281" s="64">
        <f t="shared" si="888"/>
        <v>2.9750000000000001</v>
      </c>
      <c r="J3281" s="64">
        <f t="shared" si="888"/>
        <v>0</v>
      </c>
      <c r="K3281" s="64">
        <f t="shared" si="888"/>
        <v>0</v>
      </c>
      <c r="L3281" s="64">
        <f t="shared" si="888"/>
        <v>0</v>
      </c>
      <c r="M3281" s="64">
        <f t="shared" si="888"/>
        <v>23.44771571151448</v>
      </c>
      <c r="N3281" s="64">
        <f t="shared" si="888"/>
        <v>175.80972939041931</v>
      </c>
      <c r="O3281" s="121"/>
      <c r="P3281" s="177">
        <v>2.9750000000000001</v>
      </c>
      <c r="Q3281" s="177">
        <v>24.268332787787685</v>
      </c>
      <c r="R3281" s="177">
        <v>24.268332787787685</v>
      </c>
      <c r="S3281" s="177">
        <v>0</v>
      </c>
      <c r="T3281" s="177">
        <v>0</v>
      </c>
      <c r="U3281" s="177">
        <v>24.268332787787685</v>
      </c>
      <c r="V3281" s="177">
        <v>24.268332787787685</v>
      </c>
      <c r="W3281" s="177">
        <v>0</v>
      </c>
      <c r="X3281" s="177">
        <v>0</v>
      </c>
      <c r="Y3281" s="177">
        <v>0</v>
      </c>
      <c r="Z3281" s="177">
        <v>0</v>
      </c>
      <c r="AA3281" s="177">
        <v>30.541202032654695</v>
      </c>
      <c r="AB3281" s="177">
        <v>24.600951304992122</v>
      </c>
      <c r="AC3281" s="177">
        <v>23.594244901621735</v>
      </c>
      <c r="AD3281" s="177">
        <v>0</v>
      </c>
      <c r="AE3281" s="177">
        <v>0</v>
      </c>
      <c r="AF3281" s="177">
        <v>23.44771571151448</v>
      </c>
      <c r="AG3281" s="177">
        <v>0</v>
      </c>
      <c r="AH3281" s="177">
        <v>0</v>
      </c>
      <c r="AI3281" s="177">
        <v>0</v>
      </c>
      <c r="AJ3281" s="177">
        <v>0</v>
      </c>
    </row>
    <row r="3282" spans="1:36" hidden="1" outlineLevel="1" x14ac:dyDescent="0.25">
      <c r="A3282" s="190">
        <f t="shared" si="892"/>
        <v>2027</v>
      </c>
      <c r="B3282" s="55">
        <f t="shared" si="893"/>
        <v>5</v>
      </c>
      <c r="C3282" s="55">
        <f t="shared" si="894"/>
        <v>3</v>
      </c>
      <c r="D3282" s="55">
        <f t="shared" si="889"/>
        <v>137</v>
      </c>
      <c r="F3282" s="63">
        <f t="shared" si="882"/>
        <v>46508.124999999993</v>
      </c>
      <c r="G3282" s="64">
        <f t="shared" si="891"/>
        <v>205.05117016844505</v>
      </c>
      <c r="H3282" s="64">
        <f t="shared" si="888"/>
        <v>0</v>
      </c>
      <c r="I3282" s="64">
        <f t="shared" si="888"/>
        <v>2.9872967175061711</v>
      </c>
      <c r="J3282" s="64">
        <f t="shared" si="888"/>
        <v>0</v>
      </c>
      <c r="K3282" s="64">
        <f t="shared" si="888"/>
        <v>0</v>
      </c>
      <c r="L3282" s="64">
        <f t="shared" si="888"/>
        <v>0</v>
      </c>
      <c r="M3282" s="64">
        <f t="shared" si="888"/>
        <v>23.143199923053253</v>
      </c>
      <c r="N3282" s="64">
        <f t="shared" si="888"/>
        <v>178.92067352788564</v>
      </c>
      <c r="O3282" s="121"/>
      <c r="P3282" s="177">
        <v>2.9750000000000001</v>
      </c>
      <c r="Q3282" s="177">
        <v>24.391993082247751</v>
      </c>
      <c r="R3282" s="177">
        <v>24.391993082247751</v>
      </c>
      <c r="S3282" s="177">
        <v>1.2296717506171171E-2</v>
      </c>
      <c r="T3282" s="177">
        <v>0</v>
      </c>
      <c r="U3282" s="177">
        <v>24.391993082247751</v>
      </c>
      <c r="V3282" s="177">
        <v>24.391993082247751</v>
      </c>
      <c r="W3282" s="177">
        <v>0</v>
      </c>
      <c r="X3282" s="177">
        <v>0</v>
      </c>
      <c r="Y3282" s="177">
        <v>0</v>
      </c>
      <c r="Z3282" s="177">
        <v>0</v>
      </c>
      <c r="AA3282" s="177">
        <v>30.585411106389767</v>
      </c>
      <c r="AB3282" s="177">
        <v>26.908478645714755</v>
      </c>
      <c r="AC3282" s="177">
        <v>23.858811446790114</v>
      </c>
      <c r="AD3282" s="177">
        <v>0</v>
      </c>
      <c r="AE3282" s="177">
        <v>0</v>
      </c>
      <c r="AF3282" s="177">
        <v>23.143199923053253</v>
      </c>
      <c r="AG3282" s="177">
        <v>0</v>
      </c>
      <c r="AH3282" s="177">
        <v>0</v>
      </c>
      <c r="AI3282" s="177">
        <v>0</v>
      </c>
      <c r="AJ3282" s="177">
        <v>0</v>
      </c>
    </row>
    <row r="3283" spans="1:36" hidden="1" outlineLevel="1" x14ac:dyDescent="0.25">
      <c r="A3283" s="190">
        <f t="shared" si="892"/>
        <v>2027</v>
      </c>
      <c r="B3283" s="55">
        <f t="shared" si="893"/>
        <v>5</v>
      </c>
      <c r="C3283" s="55">
        <f t="shared" si="894"/>
        <v>4</v>
      </c>
      <c r="D3283" s="55">
        <f t="shared" si="889"/>
        <v>137</v>
      </c>
      <c r="F3283" s="63">
        <f t="shared" si="882"/>
        <v>46508.166666666657</v>
      </c>
      <c r="G3283" s="64">
        <f t="shared" si="891"/>
        <v>211.46332396710187</v>
      </c>
      <c r="H3283" s="64">
        <f t="shared" si="888"/>
        <v>3.3644347125329905</v>
      </c>
      <c r="I3283" s="64">
        <f t="shared" si="888"/>
        <v>9.9676010217081092</v>
      </c>
      <c r="J3283" s="64">
        <f t="shared" si="888"/>
        <v>5.3162035764131232</v>
      </c>
      <c r="K3283" s="64">
        <f t="shared" si="888"/>
        <v>0</v>
      </c>
      <c r="L3283" s="64">
        <f t="shared" si="888"/>
        <v>0</v>
      </c>
      <c r="M3283" s="64">
        <f t="shared" si="888"/>
        <v>22.534168346130798</v>
      </c>
      <c r="N3283" s="64">
        <f t="shared" si="888"/>
        <v>170.28091631031685</v>
      </c>
      <c r="O3283" s="121"/>
      <c r="P3283" s="177">
        <v>2.9750000000000001</v>
      </c>
      <c r="Q3283" s="177">
        <v>21.619941481434633</v>
      </c>
      <c r="R3283" s="177">
        <v>21.619941481434633</v>
      </c>
      <c r="S3283" s="177">
        <v>1.5385081510126792</v>
      </c>
      <c r="T3283" s="177">
        <v>5.3395349849404576</v>
      </c>
      <c r="U3283" s="177">
        <v>21.619941481434633</v>
      </c>
      <c r="V3283" s="177">
        <v>21.619941481434633</v>
      </c>
      <c r="W3283" s="177">
        <v>9.2729409502137636E-2</v>
      </c>
      <c r="X3283" s="177">
        <v>2.1828476252835412E-2</v>
      </c>
      <c r="Y3283" s="177">
        <v>0</v>
      </c>
      <c r="Z3283" s="177">
        <v>0</v>
      </c>
      <c r="AA3283" s="177">
        <v>30.469493208104943</v>
      </c>
      <c r="AB3283" s="177">
        <v>28.244780105489973</v>
      </c>
      <c r="AC3283" s="177">
        <v>25.086877070983419</v>
      </c>
      <c r="AD3283" s="177">
        <v>3.3644347125329905</v>
      </c>
      <c r="AE3283" s="177">
        <v>0</v>
      </c>
      <c r="AF3283" s="177">
        <v>22.534168346130798</v>
      </c>
      <c r="AG3283" s="177">
        <v>1.7720678588043746</v>
      </c>
      <c r="AH3283" s="177">
        <v>1.7720678588043746</v>
      </c>
      <c r="AI3283" s="177">
        <v>1.7720678588043746</v>
      </c>
      <c r="AJ3283" s="177">
        <v>0</v>
      </c>
    </row>
    <row r="3284" spans="1:36" hidden="1" outlineLevel="1" x14ac:dyDescent="0.25">
      <c r="A3284" s="190">
        <f t="shared" si="892"/>
        <v>2027</v>
      </c>
      <c r="B3284" s="55">
        <f t="shared" si="893"/>
        <v>5</v>
      </c>
      <c r="C3284" s="55">
        <f t="shared" si="894"/>
        <v>5</v>
      </c>
      <c r="D3284" s="55">
        <f t="shared" si="889"/>
        <v>137</v>
      </c>
      <c r="F3284" s="63">
        <f t="shared" si="882"/>
        <v>46508.208333333321</v>
      </c>
      <c r="G3284" s="64">
        <f t="shared" si="891"/>
        <v>396.60059821974983</v>
      </c>
      <c r="H3284" s="64">
        <f t="shared" si="888"/>
        <v>40.805118420386101</v>
      </c>
      <c r="I3284" s="64">
        <f t="shared" si="888"/>
        <v>52.881190517507555</v>
      </c>
      <c r="J3284" s="64">
        <f t="shared" si="888"/>
        <v>115.93634109768428</v>
      </c>
      <c r="K3284" s="64">
        <f t="shared" si="888"/>
        <v>0</v>
      </c>
      <c r="L3284" s="64">
        <f t="shared" si="888"/>
        <v>0</v>
      </c>
      <c r="M3284" s="64">
        <f t="shared" si="888"/>
        <v>21.519115717926717</v>
      </c>
      <c r="N3284" s="64">
        <f t="shared" si="888"/>
        <v>165.45883246624518</v>
      </c>
      <c r="O3284" s="121"/>
      <c r="P3284" s="177">
        <v>2.9750000000000001</v>
      </c>
      <c r="Q3284" s="177">
        <v>21.413840990667858</v>
      </c>
      <c r="R3284" s="177">
        <v>21.413840990667858</v>
      </c>
      <c r="S3284" s="177">
        <v>6.5621176368349197</v>
      </c>
      <c r="T3284" s="177">
        <v>21.064515812522576</v>
      </c>
      <c r="U3284" s="177">
        <v>21.413840990667858</v>
      </c>
      <c r="V3284" s="177">
        <v>21.413840990667858</v>
      </c>
      <c r="W3284" s="177">
        <v>1.5423085523160329</v>
      </c>
      <c r="X3284" s="177">
        <v>6.4263545797998436</v>
      </c>
      <c r="Y3284" s="177">
        <v>1.976</v>
      </c>
      <c r="Z3284" s="177">
        <v>0</v>
      </c>
      <c r="AA3284" s="177">
        <v>29.539306392468912</v>
      </c>
      <c r="AB3284" s="177">
        <v>27.007328060365452</v>
      </c>
      <c r="AC3284" s="177">
        <v>23.2568340507394</v>
      </c>
      <c r="AD3284" s="177">
        <v>40.805118420386101</v>
      </c>
      <c r="AE3284" s="177">
        <v>8.0316676263825517</v>
      </c>
      <c r="AF3284" s="177">
        <v>21.519115717926717</v>
      </c>
      <c r="AG3284" s="177">
        <v>38.645447032561428</v>
      </c>
      <c r="AH3284" s="177">
        <v>38.645447032561428</v>
      </c>
      <c r="AI3284" s="177">
        <v>38.645447032561428</v>
      </c>
      <c r="AJ3284" s="177">
        <v>4.3032263096516434</v>
      </c>
    </row>
    <row r="3285" spans="1:36" hidden="1" outlineLevel="1" x14ac:dyDescent="0.25">
      <c r="A3285" s="190">
        <f t="shared" si="892"/>
        <v>2027</v>
      </c>
      <c r="B3285" s="55">
        <f t="shared" si="893"/>
        <v>5</v>
      </c>
      <c r="C3285" s="55">
        <f t="shared" si="894"/>
        <v>6</v>
      </c>
      <c r="D3285" s="55">
        <f t="shared" si="889"/>
        <v>137</v>
      </c>
      <c r="F3285" s="63">
        <f t="shared" si="882"/>
        <v>46508.249999999985</v>
      </c>
      <c r="G3285" s="64">
        <f t="shared" si="891"/>
        <v>616.44122339392447</v>
      </c>
      <c r="H3285" s="64">
        <f t="shared" ref="H3285:N3294" si="896">SUMIF($P$6:$AK$6,H$6,$P3285:$AK3285)</f>
        <v>65.703035787217189</v>
      </c>
      <c r="I3285" s="64">
        <f t="shared" si="896"/>
        <v>132.28511074478166</v>
      </c>
      <c r="J3285" s="64">
        <f t="shared" si="896"/>
        <v>212.02515275225625</v>
      </c>
      <c r="K3285" s="64">
        <f t="shared" si="896"/>
        <v>0</v>
      </c>
      <c r="L3285" s="64">
        <f t="shared" si="896"/>
        <v>0</v>
      </c>
      <c r="M3285" s="64">
        <f t="shared" si="896"/>
        <v>20.199547301261394</v>
      </c>
      <c r="N3285" s="64">
        <f t="shared" si="896"/>
        <v>186.22837680840794</v>
      </c>
      <c r="O3285" s="121"/>
      <c r="P3285" s="177">
        <v>2.9750000000000001</v>
      </c>
      <c r="Q3285" s="177">
        <v>25.958356812075234</v>
      </c>
      <c r="R3285" s="177">
        <v>25.958356812075234</v>
      </c>
      <c r="S3285" s="177">
        <v>17.222832311854852</v>
      </c>
      <c r="T3285" s="177">
        <v>30.388623614202515</v>
      </c>
      <c r="U3285" s="177">
        <v>25.958356812075234</v>
      </c>
      <c r="V3285" s="177">
        <v>25.958356812075234</v>
      </c>
      <c r="W3285" s="177">
        <v>5.3503591272215978</v>
      </c>
      <c r="X3285" s="177">
        <v>23.367710525752479</v>
      </c>
      <c r="Y3285" s="177">
        <v>9.4847999999999999</v>
      </c>
      <c r="Z3285" s="177">
        <v>0</v>
      </c>
      <c r="AA3285" s="177">
        <v>30.548508937872995</v>
      </c>
      <c r="AB3285" s="177">
        <v>27.904028876416032</v>
      </c>
      <c r="AC3285" s="177">
        <v>23.942411745817999</v>
      </c>
      <c r="AD3285" s="177">
        <v>65.703035787217189</v>
      </c>
      <c r="AE3285" s="177">
        <v>24.305936709625399</v>
      </c>
      <c r="AF3285" s="177">
        <v>20.199547301261394</v>
      </c>
      <c r="AG3285" s="177">
        <v>70.675050917418744</v>
      </c>
      <c r="AH3285" s="177">
        <v>70.675050917418744</v>
      </c>
      <c r="AI3285" s="177">
        <v>70.675050917418744</v>
      </c>
      <c r="AJ3285" s="177">
        <v>19.189848456124821</v>
      </c>
    </row>
    <row r="3286" spans="1:36" hidden="1" outlineLevel="1" x14ac:dyDescent="0.25">
      <c r="A3286" s="190">
        <f t="shared" si="892"/>
        <v>2027</v>
      </c>
      <c r="B3286" s="55">
        <f t="shared" si="893"/>
        <v>5</v>
      </c>
      <c r="C3286" s="55">
        <f t="shared" si="894"/>
        <v>7</v>
      </c>
      <c r="D3286" s="55">
        <f t="shared" si="889"/>
        <v>137</v>
      </c>
      <c r="F3286" s="63">
        <f t="shared" si="882"/>
        <v>46508.29166666665</v>
      </c>
      <c r="G3286" s="64">
        <f t="shared" si="891"/>
        <v>689.72168214664964</v>
      </c>
      <c r="H3286" s="64">
        <f t="shared" si="896"/>
        <v>65.775642353590797</v>
      </c>
      <c r="I3286" s="64">
        <f t="shared" si="896"/>
        <v>183.04714078485722</v>
      </c>
      <c r="J3286" s="64">
        <f t="shared" si="896"/>
        <v>216.04057645461353</v>
      </c>
      <c r="K3286" s="64">
        <f t="shared" si="896"/>
        <v>0</v>
      </c>
      <c r="L3286" s="64">
        <f t="shared" si="896"/>
        <v>0</v>
      </c>
      <c r="M3286" s="64">
        <f t="shared" si="896"/>
        <v>16.240842051265442</v>
      </c>
      <c r="N3286" s="64">
        <f t="shared" si="896"/>
        <v>208.61748050232268</v>
      </c>
      <c r="O3286" s="121"/>
      <c r="P3286" s="177">
        <v>2.9750000000000001</v>
      </c>
      <c r="Q3286" s="177">
        <v>30.68836307517271</v>
      </c>
      <c r="R3286" s="177">
        <v>30.68836307517271</v>
      </c>
      <c r="S3286" s="177">
        <v>25.230258995084714</v>
      </c>
      <c r="T3286" s="177">
        <v>30.754506626859506</v>
      </c>
      <c r="U3286" s="177">
        <v>30.68836307517271</v>
      </c>
      <c r="V3286" s="177">
        <v>30.68836307517271</v>
      </c>
      <c r="W3286" s="177">
        <v>7.4325488458925069</v>
      </c>
      <c r="X3286" s="177">
        <v>31.444507638639738</v>
      </c>
      <c r="Y3286" s="177">
        <v>20.5504</v>
      </c>
      <c r="Z3286" s="177">
        <v>0</v>
      </c>
      <c r="AA3286" s="177">
        <v>30.629208637411708</v>
      </c>
      <c r="AB3286" s="177">
        <v>29.337543026157821</v>
      </c>
      <c r="AC3286" s="177">
        <v>25.897276538062304</v>
      </c>
      <c r="AD3286" s="177">
        <v>65.775642353590797</v>
      </c>
      <c r="AE3286" s="177">
        <v>29.672681663607641</v>
      </c>
      <c r="AF3286" s="177">
        <v>16.240842051265442</v>
      </c>
      <c r="AG3286" s="177">
        <v>72.013525484871181</v>
      </c>
      <c r="AH3286" s="177">
        <v>72.013525484871181</v>
      </c>
      <c r="AI3286" s="177">
        <v>72.013525484871181</v>
      </c>
      <c r="AJ3286" s="177">
        <v>34.987237014773115</v>
      </c>
    </row>
    <row r="3287" spans="1:36" hidden="1" outlineLevel="1" x14ac:dyDescent="0.25">
      <c r="A3287" s="190">
        <f t="shared" si="892"/>
        <v>2027</v>
      </c>
      <c r="B3287" s="55">
        <f t="shared" si="893"/>
        <v>5</v>
      </c>
      <c r="C3287" s="55">
        <f t="shared" si="894"/>
        <v>8</v>
      </c>
      <c r="D3287" s="55">
        <f t="shared" si="889"/>
        <v>137</v>
      </c>
      <c r="F3287" s="63">
        <f t="shared" si="882"/>
        <v>46508.333333333314</v>
      </c>
      <c r="G3287" s="64">
        <f t="shared" si="891"/>
        <v>729.72243873330922</v>
      </c>
      <c r="H3287" s="64">
        <f t="shared" si="896"/>
        <v>68.210390302053014</v>
      </c>
      <c r="I3287" s="64">
        <f t="shared" si="896"/>
        <v>212.17825035920129</v>
      </c>
      <c r="J3287" s="64">
        <f t="shared" si="896"/>
        <v>218.82165563871467</v>
      </c>
      <c r="K3287" s="64">
        <f t="shared" si="896"/>
        <v>0</v>
      </c>
      <c r="L3287" s="64">
        <f t="shared" si="896"/>
        <v>0</v>
      </c>
      <c r="M3287" s="64">
        <f t="shared" si="896"/>
        <v>15.631810474342988</v>
      </c>
      <c r="N3287" s="64">
        <f t="shared" si="896"/>
        <v>214.88033195899729</v>
      </c>
      <c r="O3287" s="121"/>
      <c r="P3287" s="177">
        <v>2.9750000000000001</v>
      </c>
      <c r="Q3287" s="177">
        <v>33.264619209757392</v>
      </c>
      <c r="R3287" s="177">
        <v>33.264619209757392</v>
      </c>
      <c r="S3287" s="177">
        <v>33.599950048141977</v>
      </c>
      <c r="T3287" s="177">
        <v>31.489636477771924</v>
      </c>
      <c r="U3287" s="177">
        <v>33.264619209757392</v>
      </c>
      <c r="V3287" s="177">
        <v>33.264619209757392</v>
      </c>
      <c r="W3287" s="177">
        <v>7.4016972263760099</v>
      </c>
      <c r="X3287" s="177">
        <v>33.261131496315542</v>
      </c>
      <c r="Y3287" s="177">
        <v>30.430399999999995</v>
      </c>
      <c r="Z3287" s="177">
        <v>0</v>
      </c>
      <c r="AA3287" s="177">
        <v>27.986476166039537</v>
      </c>
      <c r="AB3287" s="177">
        <v>30.860970611564184</v>
      </c>
      <c r="AC3287" s="177">
        <v>22.97440834236399</v>
      </c>
      <c r="AD3287" s="177">
        <v>68.210390302053014</v>
      </c>
      <c r="AE3287" s="177">
        <v>31.352458655955235</v>
      </c>
      <c r="AF3287" s="177">
        <v>15.631810474342988</v>
      </c>
      <c r="AG3287" s="177">
        <v>72.940551879571558</v>
      </c>
      <c r="AH3287" s="177">
        <v>72.940551879571558</v>
      </c>
      <c r="AI3287" s="177">
        <v>72.940551879571558</v>
      </c>
      <c r="AJ3287" s="177">
        <v>41.667976454640566</v>
      </c>
    </row>
    <row r="3288" spans="1:36" hidden="1" outlineLevel="1" x14ac:dyDescent="0.25">
      <c r="A3288" s="190">
        <f t="shared" si="892"/>
        <v>2027</v>
      </c>
      <c r="B3288" s="55">
        <f t="shared" si="893"/>
        <v>5</v>
      </c>
      <c r="C3288" s="55">
        <f t="shared" si="894"/>
        <v>9</v>
      </c>
      <c r="D3288" s="55">
        <f t="shared" si="889"/>
        <v>137</v>
      </c>
      <c r="F3288" s="63">
        <f t="shared" si="882"/>
        <v>46508.374999999978</v>
      </c>
      <c r="G3288" s="64">
        <f t="shared" si="891"/>
        <v>737.43208245408289</v>
      </c>
      <c r="H3288" s="64">
        <f t="shared" si="896"/>
        <v>63.698018482655826</v>
      </c>
      <c r="I3288" s="64">
        <f t="shared" si="896"/>
        <v>226.09906869714524</v>
      </c>
      <c r="J3288" s="64">
        <f t="shared" si="896"/>
        <v>213.90564068007671</v>
      </c>
      <c r="K3288" s="64">
        <f t="shared" si="896"/>
        <v>0</v>
      </c>
      <c r="L3288" s="64">
        <f t="shared" si="896"/>
        <v>0</v>
      </c>
      <c r="M3288" s="64">
        <f t="shared" si="896"/>
        <v>14.515252583318489</v>
      </c>
      <c r="N3288" s="64">
        <f t="shared" si="896"/>
        <v>219.21410201088671</v>
      </c>
      <c r="O3288" s="121"/>
      <c r="P3288" s="177">
        <v>2.9750000000000001</v>
      </c>
      <c r="Q3288" s="177">
        <v>35.94392558972546</v>
      </c>
      <c r="R3288" s="177">
        <v>35.94392558972546</v>
      </c>
      <c r="S3288" s="177">
        <v>32.571488949056963</v>
      </c>
      <c r="T3288" s="177">
        <v>34.078144928312049</v>
      </c>
      <c r="U3288" s="177">
        <v>35.94392558972546</v>
      </c>
      <c r="V3288" s="177">
        <v>35.94392558972546</v>
      </c>
      <c r="W3288" s="177">
        <v>8.0884383803880588</v>
      </c>
      <c r="X3288" s="177">
        <v>34.219986703907374</v>
      </c>
      <c r="Y3288" s="177">
        <v>38.334400000000002</v>
      </c>
      <c r="Z3288" s="177">
        <v>0</v>
      </c>
      <c r="AA3288" s="177">
        <v>26.264120052767566</v>
      </c>
      <c r="AB3288" s="177">
        <v>31.085289517450772</v>
      </c>
      <c r="AC3288" s="177">
        <v>18.088990081766518</v>
      </c>
      <c r="AD3288" s="177">
        <v>63.698018482655826</v>
      </c>
      <c r="AE3288" s="177">
        <v>32.029623984081539</v>
      </c>
      <c r="AF3288" s="177">
        <v>14.515252583318489</v>
      </c>
      <c r="AG3288" s="177">
        <v>71.301880226692234</v>
      </c>
      <c r="AH3288" s="177">
        <v>71.301880226692234</v>
      </c>
      <c r="AI3288" s="177">
        <v>71.301880226692234</v>
      </c>
      <c r="AJ3288" s="177">
        <v>43.801985751399272</v>
      </c>
    </row>
    <row r="3289" spans="1:36" hidden="1" outlineLevel="1" x14ac:dyDescent="0.25">
      <c r="A3289" s="190">
        <f t="shared" si="892"/>
        <v>2027</v>
      </c>
      <c r="B3289" s="55">
        <f t="shared" si="893"/>
        <v>5</v>
      </c>
      <c r="C3289" s="55">
        <f t="shared" si="894"/>
        <v>10</v>
      </c>
      <c r="D3289" s="55">
        <f t="shared" si="889"/>
        <v>137</v>
      </c>
      <c r="F3289" s="63">
        <f t="shared" si="882"/>
        <v>46508.416666666642</v>
      </c>
      <c r="G3289" s="64">
        <f t="shared" si="891"/>
        <v>739.77979939673742</v>
      </c>
      <c r="H3289" s="64">
        <f t="shared" si="896"/>
        <v>69.372352189975729</v>
      </c>
      <c r="I3289" s="64">
        <f t="shared" si="896"/>
        <v>228.04737765835313</v>
      </c>
      <c r="J3289" s="64">
        <f t="shared" si="896"/>
        <v>208.09971022950066</v>
      </c>
      <c r="K3289" s="64">
        <f t="shared" si="896"/>
        <v>0</v>
      </c>
      <c r="L3289" s="64">
        <f t="shared" si="896"/>
        <v>0</v>
      </c>
      <c r="M3289" s="64">
        <f t="shared" si="896"/>
        <v>14.312242057677674</v>
      </c>
      <c r="N3289" s="64">
        <f t="shared" si="896"/>
        <v>219.94811726123021</v>
      </c>
      <c r="O3289" s="121"/>
      <c r="P3289" s="177">
        <v>2.9750000000000001</v>
      </c>
      <c r="Q3289" s="177">
        <v>37.036258190789361</v>
      </c>
      <c r="R3289" s="177">
        <v>37.036258190789361</v>
      </c>
      <c r="S3289" s="177">
        <v>34.439062297342673</v>
      </c>
      <c r="T3289" s="177">
        <v>35.35428510157643</v>
      </c>
      <c r="U3289" s="177">
        <v>37.036258190789361</v>
      </c>
      <c r="V3289" s="177">
        <v>37.036258190789361</v>
      </c>
      <c r="W3289" s="177">
        <v>7.4854645943443003</v>
      </c>
      <c r="X3289" s="177">
        <v>33.607456487737181</v>
      </c>
      <c r="Y3289" s="177">
        <v>39.124799999999993</v>
      </c>
      <c r="Z3289" s="177">
        <v>0</v>
      </c>
      <c r="AA3289" s="177">
        <v>24.410677979583934</v>
      </c>
      <c r="AB3289" s="177">
        <v>29.670318381321831</v>
      </c>
      <c r="AC3289" s="177">
        <v>17.722088137167006</v>
      </c>
      <c r="AD3289" s="177">
        <v>69.372352189975729</v>
      </c>
      <c r="AE3289" s="177">
        <v>31.856273393671621</v>
      </c>
      <c r="AF3289" s="177">
        <v>14.312242057677674</v>
      </c>
      <c r="AG3289" s="177">
        <v>69.366570076500224</v>
      </c>
      <c r="AH3289" s="177">
        <v>69.366570076500224</v>
      </c>
      <c r="AI3289" s="177">
        <v>69.366570076500224</v>
      </c>
      <c r="AJ3289" s="177">
        <v>43.205035783680913</v>
      </c>
    </row>
    <row r="3290" spans="1:36" hidden="1" outlineLevel="1" x14ac:dyDescent="0.25">
      <c r="A3290" s="190">
        <f t="shared" si="892"/>
        <v>2027</v>
      </c>
      <c r="B3290" s="55">
        <f t="shared" si="893"/>
        <v>5</v>
      </c>
      <c r="C3290" s="55">
        <f t="shared" si="894"/>
        <v>11</v>
      </c>
      <c r="D3290" s="55">
        <f t="shared" si="889"/>
        <v>137</v>
      </c>
      <c r="F3290" s="63">
        <f t="shared" si="882"/>
        <v>46508.458333333307</v>
      </c>
      <c r="G3290" s="64">
        <f t="shared" si="891"/>
        <v>735.38751703361686</v>
      </c>
      <c r="H3290" s="64">
        <f t="shared" si="896"/>
        <v>67.235047137369975</v>
      </c>
      <c r="I3290" s="64">
        <f t="shared" si="896"/>
        <v>224.67482671322102</v>
      </c>
      <c r="J3290" s="64">
        <f t="shared" si="896"/>
        <v>199.97726755465092</v>
      </c>
      <c r="K3290" s="64">
        <f t="shared" si="896"/>
        <v>0</v>
      </c>
      <c r="L3290" s="64">
        <f t="shared" si="896"/>
        <v>0</v>
      </c>
      <c r="M3290" s="64">
        <f t="shared" si="896"/>
        <v>13.39869469229399</v>
      </c>
      <c r="N3290" s="64">
        <f t="shared" si="896"/>
        <v>230.10168093608098</v>
      </c>
      <c r="O3290" s="121"/>
      <c r="P3290" s="177">
        <v>2.9750000000000001</v>
      </c>
      <c r="Q3290" s="177">
        <v>38.952992754920359</v>
      </c>
      <c r="R3290" s="177">
        <v>38.952992754920359</v>
      </c>
      <c r="S3290" s="177">
        <v>33.636532395734029</v>
      </c>
      <c r="T3290" s="177">
        <v>33.611853209960479</v>
      </c>
      <c r="U3290" s="177">
        <v>38.952992754920359</v>
      </c>
      <c r="V3290" s="177">
        <v>38.952992754920359</v>
      </c>
      <c r="W3290" s="177">
        <v>7.7940439309495488</v>
      </c>
      <c r="X3290" s="177">
        <v>33.617450310778899</v>
      </c>
      <c r="Y3290" s="177">
        <v>41.891200000000005</v>
      </c>
      <c r="Z3290" s="177">
        <v>0</v>
      </c>
      <c r="AA3290" s="177">
        <v>25.881914009127826</v>
      </c>
      <c r="AB3290" s="177">
        <v>28.402169512076444</v>
      </c>
      <c r="AC3290" s="177">
        <v>20.005626395195254</v>
      </c>
      <c r="AD3290" s="177">
        <v>67.235047137369975</v>
      </c>
      <c r="AE3290" s="177">
        <v>30.335030604115797</v>
      </c>
      <c r="AF3290" s="177">
        <v>13.39869469229399</v>
      </c>
      <c r="AG3290" s="177">
        <v>66.659089184883641</v>
      </c>
      <c r="AH3290" s="177">
        <v>66.659089184883641</v>
      </c>
      <c r="AI3290" s="177">
        <v>66.659089184883641</v>
      </c>
      <c r="AJ3290" s="177">
        <v>40.813716261682274</v>
      </c>
    </row>
    <row r="3291" spans="1:36" hidden="1" outlineLevel="1" x14ac:dyDescent="0.25">
      <c r="A3291" s="190">
        <f t="shared" si="892"/>
        <v>2027</v>
      </c>
      <c r="B3291" s="55">
        <f t="shared" si="893"/>
        <v>5</v>
      </c>
      <c r="C3291" s="55">
        <f t="shared" si="894"/>
        <v>12</v>
      </c>
      <c r="D3291" s="55">
        <f t="shared" si="889"/>
        <v>137</v>
      </c>
      <c r="F3291" s="63">
        <f t="shared" si="882"/>
        <v>46508.499999999971</v>
      </c>
      <c r="G3291" s="64">
        <f t="shared" si="891"/>
        <v>740.15063317091574</v>
      </c>
      <c r="H3291" s="64">
        <f t="shared" si="896"/>
        <v>67.057239804263602</v>
      </c>
      <c r="I3291" s="64">
        <f t="shared" si="896"/>
        <v>223.98833387700404</v>
      </c>
      <c r="J3291" s="64">
        <f t="shared" si="896"/>
        <v>199.48161192753133</v>
      </c>
      <c r="K3291" s="64">
        <f t="shared" si="896"/>
        <v>0</v>
      </c>
      <c r="L3291" s="64">
        <f t="shared" si="896"/>
        <v>0</v>
      </c>
      <c r="M3291" s="64">
        <f t="shared" si="896"/>
        <v>12.586652589730718</v>
      </c>
      <c r="N3291" s="64">
        <f t="shared" si="896"/>
        <v>237.03679497238608</v>
      </c>
      <c r="O3291" s="121"/>
      <c r="P3291" s="177">
        <v>2.9750000000000001</v>
      </c>
      <c r="Q3291" s="177">
        <v>39.983495208754228</v>
      </c>
      <c r="R3291" s="177">
        <v>39.983495208754228</v>
      </c>
      <c r="S3291" s="177">
        <v>31.919734343596502</v>
      </c>
      <c r="T3291" s="177">
        <v>33.519184279979093</v>
      </c>
      <c r="U3291" s="177">
        <v>39.983495208754228</v>
      </c>
      <c r="V3291" s="177">
        <v>39.983495208754228</v>
      </c>
      <c r="W3291" s="177">
        <v>7.5975678648530316</v>
      </c>
      <c r="X3291" s="177">
        <v>34.79574436672813</v>
      </c>
      <c r="Y3291" s="177">
        <v>40.310400000000001</v>
      </c>
      <c r="Z3291" s="177">
        <v>0</v>
      </c>
      <c r="AA3291" s="177">
        <v>28.453206550792125</v>
      </c>
      <c r="AB3291" s="177">
        <v>27.360317679160524</v>
      </c>
      <c r="AC3291" s="177">
        <v>21.289289907416531</v>
      </c>
      <c r="AD3291" s="177">
        <v>67.057239804263602</v>
      </c>
      <c r="AE3291" s="177">
        <v>30.748961807437162</v>
      </c>
      <c r="AF3291" s="177">
        <v>12.586652589730718</v>
      </c>
      <c r="AG3291" s="177">
        <v>66.493870642510444</v>
      </c>
      <c r="AH3291" s="177">
        <v>66.493870642510444</v>
      </c>
      <c r="AI3291" s="177">
        <v>66.493870642510444</v>
      </c>
      <c r="AJ3291" s="177">
        <v>42.121741214410136</v>
      </c>
    </row>
    <row r="3292" spans="1:36" hidden="1" outlineLevel="1" x14ac:dyDescent="0.25">
      <c r="A3292" s="190">
        <f t="shared" si="892"/>
        <v>2027</v>
      </c>
      <c r="B3292" s="55">
        <f t="shared" si="893"/>
        <v>5</v>
      </c>
      <c r="C3292" s="55">
        <f t="shared" si="894"/>
        <v>13</v>
      </c>
      <c r="D3292" s="55">
        <f t="shared" si="889"/>
        <v>137</v>
      </c>
      <c r="F3292" s="63">
        <f t="shared" si="882"/>
        <v>46508.541666666635</v>
      </c>
      <c r="G3292" s="64">
        <f t="shared" si="891"/>
        <v>721.20088693801313</v>
      </c>
      <c r="H3292" s="64">
        <f t="shared" si="896"/>
        <v>60.067153324054537</v>
      </c>
      <c r="I3292" s="64">
        <f t="shared" si="896"/>
        <v>217.68365796973336</v>
      </c>
      <c r="J3292" s="64">
        <f t="shared" si="896"/>
        <v>190.72535523649876</v>
      </c>
      <c r="K3292" s="64">
        <f t="shared" si="896"/>
        <v>0</v>
      </c>
      <c r="L3292" s="64">
        <f t="shared" si="896"/>
        <v>0</v>
      </c>
      <c r="M3292" s="64">
        <f t="shared" si="896"/>
        <v>12.180631538449081</v>
      </c>
      <c r="N3292" s="64">
        <f t="shared" si="896"/>
        <v>240.54408886927752</v>
      </c>
      <c r="O3292" s="121"/>
      <c r="P3292" s="177">
        <v>2.9750000000000001</v>
      </c>
      <c r="Q3292" s="177">
        <v>40.024715306907595</v>
      </c>
      <c r="R3292" s="177">
        <v>40.024715306907595</v>
      </c>
      <c r="S3292" s="177">
        <v>29.375491158778505</v>
      </c>
      <c r="T3292" s="177">
        <v>34.70232807121269</v>
      </c>
      <c r="U3292" s="177">
        <v>40.024715306907595</v>
      </c>
      <c r="V3292" s="177">
        <v>40.024715306907595</v>
      </c>
      <c r="W3292" s="177">
        <v>7.3333615589125865</v>
      </c>
      <c r="X3292" s="177">
        <v>34.479663217345902</v>
      </c>
      <c r="Y3292" s="177">
        <v>35.963200000000001</v>
      </c>
      <c r="Z3292" s="177">
        <v>0</v>
      </c>
      <c r="AA3292" s="177">
        <v>30.507679928949251</v>
      </c>
      <c r="AB3292" s="177">
        <v>28.379065731174371</v>
      </c>
      <c r="AC3292" s="177">
        <v>21.558481981523528</v>
      </c>
      <c r="AD3292" s="177">
        <v>60.067153324054537</v>
      </c>
      <c r="AE3292" s="177">
        <v>28.749101144728069</v>
      </c>
      <c r="AF3292" s="177">
        <v>12.180631538449081</v>
      </c>
      <c r="AG3292" s="177">
        <v>63.575118412166255</v>
      </c>
      <c r="AH3292" s="177">
        <v>63.575118412166255</v>
      </c>
      <c r="AI3292" s="177">
        <v>63.575118412166255</v>
      </c>
      <c r="AJ3292" s="177">
        <v>44.105512818755621</v>
      </c>
    </row>
    <row r="3293" spans="1:36" hidden="1" outlineLevel="1" x14ac:dyDescent="0.25">
      <c r="A3293" s="190">
        <f t="shared" si="892"/>
        <v>2027</v>
      </c>
      <c r="B3293" s="55">
        <f t="shared" si="893"/>
        <v>5</v>
      </c>
      <c r="C3293" s="55">
        <f t="shared" si="894"/>
        <v>14</v>
      </c>
      <c r="D3293" s="55">
        <f t="shared" si="889"/>
        <v>137</v>
      </c>
      <c r="F3293" s="63">
        <f t="shared" si="882"/>
        <v>46508.583333333299</v>
      </c>
      <c r="G3293" s="64">
        <f t="shared" si="891"/>
        <v>712.4951917242297</v>
      </c>
      <c r="H3293" s="64">
        <f t="shared" si="896"/>
        <v>56.01225104656227</v>
      </c>
      <c r="I3293" s="64">
        <f t="shared" si="896"/>
        <v>206.55103676978621</v>
      </c>
      <c r="J3293" s="64">
        <f t="shared" si="896"/>
        <v>201.09358448415276</v>
      </c>
      <c r="K3293" s="64">
        <f t="shared" si="896"/>
        <v>0</v>
      </c>
      <c r="L3293" s="64">
        <f t="shared" si="896"/>
        <v>0</v>
      </c>
      <c r="M3293" s="64">
        <f t="shared" si="896"/>
        <v>12.079126275628671</v>
      </c>
      <c r="N3293" s="64">
        <f t="shared" si="896"/>
        <v>236.75919314809983</v>
      </c>
      <c r="O3293" s="121"/>
      <c r="P3293" s="177">
        <v>2.9750000000000001</v>
      </c>
      <c r="Q3293" s="177">
        <v>37.778219957549744</v>
      </c>
      <c r="R3293" s="177">
        <v>37.778219957549744</v>
      </c>
      <c r="S3293" s="177">
        <v>22.589293023913729</v>
      </c>
      <c r="T3293" s="177">
        <v>32.54730659734745</v>
      </c>
      <c r="U3293" s="177">
        <v>37.778219957549744</v>
      </c>
      <c r="V3293" s="177">
        <v>37.778219957549744</v>
      </c>
      <c r="W3293" s="177">
        <v>7.2038614102836229</v>
      </c>
      <c r="X3293" s="177">
        <v>35.052850408930574</v>
      </c>
      <c r="Y3293" s="177">
        <v>35.963200000000001</v>
      </c>
      <c r="Z3293" s="177">
        <v>0</v>
      </c>
      <c r="AA3293" s="177">
        <v>33.446365914941033</v>
      </c>
      <c r="AB3293" s="177">
        <v>26.747328708444542</v>
      </c>
      <c r="AC3293" s="177">
        <v>25.452618694515273</v>
      </c>
      <c r="AD3293" s="177">
        <v>56.01225104656227</v>
      </c>
      <c r="AE3293" s="177">
        <v>28.051428859537808</v>
      </c>
      <c r="AF3293" s="177">
        <v>12.079126275628671</v>
      </c>
      <c r="AG3293" s="177">
        <v>67.031194828050914</v>
      </c>
      <c r="AH3293" s="177">
        <v>67.031194828050914</v>
      </c>
      <c r="AI3293" s="177">
        <v>67.031194828050914</v>
      </c>
      <c r="AJ3293" s="177">
        <v>42.16809646977304</v>
      </c>
    </row>
    <row r="3294" spans="1:36" hidden="1" outlineLevel="1" x14ac:dyDescent="0.25">
      <c r="A3294" s="190">
        <f t="shared" si="892"/>
        <v>2027</v>
      </c>
      <c r="B3294" s="55">
        <f t="shared" si="893"/>
        <v>5</v>
      </c>
      <c r="C3294" s="55">
        <f t="shared" si="894"/>
        <v>15</v>
      </c>
      <c r="D3294" s="55">
        <f t="shared" si="889"/>
        <v>137</v>
      </c>
      <c r="F3294" s="63">
        <f t="shared" si="882"/>
        <v>46508.624999999964</v>
      </c>
      <c r="G3294" s="64">
        <f t="shared" si="891"/>
        <v>664.83780007233815</v>
      </c>
      <c r="H3294" s="64">
        <f t="shared" si="896"/>
        <v>54.406135775264111</v>
      </c>
      <c r="I3294" s="64">
        <f t="shared" si="896"/>
        <v>183.85048683782293</v>
      </c>
      <c r="J3294" s="64">
        <f t="shared" si="896"/>
        <v>184.05495921866199</v>
      </c>
      <c r="K3294" s="64">
        <f t="shared" si="896"/>
        <v>0</v>
      </c>
      <c r="L3294" s="64">
        <f t="shared" si="896"/>
        <v>0</v>
      </c>
      <c r="M3294" s="64">
        <f t="shared" si="896"/>
        <v>12.789663115371535</v>
      </c>
      <c r="N3294" s="64">
        <f t="shared" si="896"/>
        <v>229.73655512521756</v>
      </c>
      <c r="O3294" s="121"/>
      <c r="P3294" s="177">
        <v>2.9750000000000001</v>
      </c>
      <c r="Q3294" s="177">
        <v>37.427849123246233</v>
      </c>
      <c r="R3294" s="177">
        <v>37.427849123246233</v>
      </c>
      <c r="S3294" s="177">
        <v>15.614952848808528</v>
      </c>
      <c r="T3294" s="177">
        <v>28.659111194353969</v>
      </c>
      <c r="U3294" s="177">
        <v>37.427849123246233</v>
      </c>
      <c r="V3294" s="177">
        <v>37.427849123246233</v>
      </c>
      <c r="W3294" s="177">
        <v>6.5479263759066679</v>
      </c>
      <c r="X3294" s="177">
        <v>33.173941863488601</v>
      </c>
      <c r="Y3294" s="177">
        <v>29.64</v>
      </c>
      <c r="Z3294" s="177">
        <v>0</v>
      </c>
      <c r="AA3294" s="177">
        <v>30.926226511786858</v>
      </c>
      <c r="AB3294" s="177">
        <v>26.799748221918701</v>
      </c>
      <c r="AC3294" s="177">
        <v>22.299183898527083</v>
      </c>
      <c r="AD3294" s="177">
        <v>54.406135775264111</v>
      </c>
      <c r="AE3294" s="177">
        <v>25.877392282101656</v>
      </c>
      <c r="AF3294" s="177">
        <v>12.789663115371535</v>
      </c>
      <c r="AG3294" s="177">
        <v>61.351653072887331</v>
      </c>
      <c r="AH3294" s="177">
        <v>61.351653072887331</v>
      </c>
      <c r="AI3294" s="177">
        <v>61.351653072887331</v>
      </c>
      <c r="AJ3294" s="177">
        <v>41.362162273163499</v>
      </c>
    </row>
    <row r="3295" spans="1:36" hidden="1" outlineLevel="1" x14ac:dyDescent="0.25">
      <c r="A3295" s="190">
        <f t="shared" si="892"/>
        <v>2027</v>
      </c>
      <c r="B3295" s="55">
        <f t="shared" si="893"/>
        <v>5</v>
      </c>
      <c r="C3295" s="55">
        <f t="shared" si="894"/>
        <v>16</v>
      </c>
      <c r="D3295" s="55">
        <f t="shared" si="889"/>
        <v>137</v>
      </c>
      <c r="F3295" s="63">
        <f t="shared" si="882"/>
        <v>46508.666666666628</v>
      </c>
      <c r="G3295" s="64">
        <f t="shared" si="891"/>
        <v>623.09921270251732</v>
      </c>
      <c r="H3295" s="64">
        <f t="shared" ref="H3295:N3304" si="897">SUMIF($P$6:$AK$6,H$6,$P3295:$AK3295)</f>
        <v>48.050853960614631</v>
      </c>
      <c r="I3295" s="64">
        <f t="shared" si="897"/>
        <v>154.79534304876614</v>
      </c>
      <c r="J3295" s="64">
        <f t="shared" si="897"/>
        <v>177.96120876744763</v>
      </c>
      <c r="K3295" s="64">
        <f t="shared" si="897"/>
        <v>0</v>
      </c>
      <c r="L3295" s="64">
        <f t="shared" si="897"/>
        <v>0</v>
      </c>
      <c r="M3295" s="64">
        <f t="shared" si="897"/>
        <v>13.297189429473582</v>
      </c>
      <c r="N3295" s="64">
        <f t="shared" si="897"/>
        <v>228.99461749621534</v>
      </c>
      <c r="O3295" s="121"/>
      <c r="P3295" s="177">
        <v>2.9750000000000001</v>
      </c>
      <c r="Q3295" s="177">
        <v>35.882095442495419</v>
      </c>
      <c r="R3295" s="177">
        <v>35.882095442495419</v>
      </c>
      <c r="S3295" s="177">
        <v>6.9686630496195603</v>
      </c>
      <c r="T3295" s="177">
        <v>23.365551132053955</v>
      </c>
      <c r="U3295" s="177">
        <v>35.882095442495419</v>
      </c>
      <c r="V3295" s="177">
        <v>35.882095442495419</v>
      </c>
      <c r="W3295" s="177">
        <v>6.1878259864725544</v>
      </c>
      <c r="X3295" s="177">
        <v>30.878452682251812</v>
      </c>
      <c r="Y3295" s="177">
        <v>18.9696</v>
      </c>
      <c r="Z3295" s="177">
        <v>0</v>
      </c>
      <c r="AA3295" s="177">
        <v>32.880403982860777</v>
      </c>
      <c r="AB3295" s="177">
        <v>29.969304418928573</v>
      </c>
      <c r="AC3295" s="177">
        <v>22.616527324444327</v>
      </c>
      <c r="AD3295" s="177">
        <v>48.050853960614631</v>
      </c>
      <c r="AE3295" s="177">
        <v>25.683274226667333</v>
      </c>
      <c r="AF3295" s="177">
        <v>13.297189429473582</v>
      </c>
      <c r="AG3295" s="177">
        <v>59.320402922482543</v>
      </c>
      <c r="AH3295" s="177">
        <v>59.320402922482543</v>
      </c>
      <c r="AI3295" s="177">
        <v>59.320402922482543</v>
      </c>
      <c r="AJ3295" s="177">
        <v>39.766975971700944</v>
      </c>
    </row>
    <row r="3296" spans="1:36" hidden="1" outlineLevel="1" x14ac:dyDescent="0.25">
      <c r="A3296" s="190">
        <f t="shared" si="892"/>
        <v>2027</v>
      </c>
      <c r="B3296" s="55">
        <f t="shared" si="893"/>
        <v>5</v>
      </c>
      <c r="C3296" s="55">
        <f t="shared" si="894"/>
        <v>17</v>
      </c>
      <c r="D3296" s="55">
        <f t="shared" si="889"/>
        <v>137</v>
      </c>
      <c r="F3296" s="63">
        <f t="shared" si="882"/>
        <v>46508.708333333292</v>
      </c>
      <c r="G3296" s="64">
        <f t="shared" si="891"/>
        <v>419.12784185144642</v>
      </c>
      <c r="H3296" s="64">
        <f t="shared" si="897"/>
        <v>25.170145961565375</v>
      </c>
      <c r="I3296" s="64">
        <f t="shared" si="897"/>
        <v>93.765590987617685</v>
      </c>
      <c r="J3296" s="64">
        <f t="shared" si="897"/>
        <v>76.984447780943015</v>
      </c>
      <c r="K3296" s="64">
        <f t="shared" si="897"/>
        <v>0</v>
      </c>
      <c r="L3296" s="64">
        <f t="shared" si="897"/>
        <v>0</v>
      </c>
      <c r="M3296" s="64">
        <f t="shared" si="897"/>
        <v>14.109231532036851</v>
      </c>
      <c r="N3296" s="64">
        <f t="shared" si="897"/>
        <v>209.09842558928347</v>
      </c>
      <c r="O3296" s="121"/>
      <c r="P3296" s="177">
        <v>2.9750000000000001</v>
      </c>
      <c r="Q3296" s="177">
        <v>32.007406216080064</v>
      </c>
      <c r="R3296" s="177">
        <v>32.007406216080064</v>
      </c>
      <c r="S3296" s="177">
        <v>1.9006207021626211</v>
      </c>
      <c r="T3296" s="177">
        <v>3.4756995553817625</v>
      </c>
      <c r="U3296" s="177">
        <v>32.007406216080064</v>
      </c>
      <c r="V3296" s="177">
        <v>32.007406216080064</v>
      </c>
      <c r="W3296" s="177">
        <v>4.4956321349423876</v>
      </c>
      <c r="X3296" s="177">
        <v>25.909713759266701</v>
      </c>
      <c r="Y3296" s="177">
        <v>8.2992000000000008</v>
      </c>
      <c r="Z3296" s="177">
        <v>0</v>
      </c>
      <c r="AA3296" s="177">
        <v>33.2762435785381</v>
      </c>
      <c r="AB3296" s="177">
        <v>28.261785973873536</v>
      </c>
      <c r="AC3296" s="177">
        <v>19.530771172551578</v>
      </c>
      <c r="AD3296" s="177">
        <v>25.170145961565375</v>
      </c>
      <c r="AE3296" s="177">
        <v>21.217392659901911</v>
      </c>
      <c r="AF3296" s="177">
        <v>14.109231532036851</v>
      </c>
      <c r="AG3296" s="177">
        <v>25.661482593647669</v>
      </c>
      <c r="AH3296" s="177">
        <v>25.661482593647669</v>
      </c>
      <c r="AI3296" s="177">
        <v>25.661482593647669</v>
      </c>
      <c r="AJ3296" s="177">
        <v>25.492332175962307</v>
      </c>
    </row>
    <row r="3297" spans="1:36" hidden="1" outlineLevel="1" x14ac:dyDescent="0.25">
      <c r="A3297" s="190">
        <f t="shared" si="892"/>
        <v>2027</v>
      </c>
      <c r="B3297" s="55">
        <f t="shared" si="893"/>
        <v>5</v>
      </c>
      <c r="C3297" s="55">
        <f t="shared" si="894"/>
        <v>18</v>
      </c>
      <c r="D3297" s="55">
        <f t="shared" si="889"/>
        <v>137</v>
      </c>
      <c r="F3297" s="63">
        <f t="shared" si="882"/>
        <v>46508.749999999956</v>
      </c>
      <c r="G3297" s="64">
        <f t="shared" si="891"/>
        <v>244.25340429814867</v>
      </c>
      <c r="H3297" s="64">
        <f t="shared" si="897"/>
        <v>0.83574967284834412</v>
      </c>
      <c r="I3297" s="64">
        <f t="shared" si="897"/>
        <v>25.591951605730756</v>
      </c>
      <c r="J3297" s="64">
        <f t="shared" si="897"/>
        <v>1.1097146426978601</v>
      </c>
      <c r="K3297" s="64">
        <f t="shared" si="897"/>
        <v>0</v>
      </c>
      <c r="L3297" s="64">
        <f t="shared" si="897"/>
        <v>0</v>
      </c>
      <c r="M3297" s="64">
        <f t="shared" si="897"/>
        <v>15.428799948702171</v>
      </c>
      <c r="N3297" s="64">
        <f t="shared" si="897"/>
        <v>201.28718842816954</v>
      </c>
      <c r="O3297" s="121"/>
      <c r="P3297" s="177">
        <v>2.9750000000000001</v>
      </c>
      <c r="Q3297" s="177">
        <v>29.503285253263762</v>
      </c>
      <c r="R3297" s="177">
        <v>29.503285253263762</v>
      </c>
      <c r="S3297" s="177">
        <v>3.212661825072638E-2</v>
      </c>
      <c r="T3297" s="177">
        <v>0</v>
      </c>
      <c r="U3297" s="177">
        <v>29.503285253263762</v>
      </c>
      <c r="V3297" s="177">
        <v>29.503285253263762</v>
      </c>
      <c r="W3297" s="177">
        <v>1.2375099776811942</v>
      </c>
      <c r="X3297" s="177">
        <v>7.4705846664270554</v>
      </c>
      <c r="Y3297" s="177">
        <v>1.976</v>
      </c>
      <c r="Z3297" s="177">
        <v>0</v>
      </c>
      <c r="AA3297" s="177">
        <v>30.84838488112867</v>
      </c>
      <c r="AB3297" s="177">
        <v>31.132850702833295</v>
      </c>
      <c r="AC3297" s="177">
        <v>21.292811831152516</v>
      </c>
      <c r="AD3297" s="177">
        <v>0.83574967284834412</v>
      </c>
      <c r="AE3297" s="177">
        <v>6.3417775375155241</v>
      </c>
      <c r="AF3297" s="177">
        <v>15.428799948702171</v>
      </c>
      <c r="AG3297" s="177">
        <v>0.36990488089928669</v>
      </c>
      <c r="AH3297" s="177">
        <v>0.36990488089928669</v>
      </c>
      <c r="AI3297" s="177">
        <v>0.36990488089928669</v>
      </c>
      <c r="AJ3297" s="177">
        <v>5.558952805856257</v>
      </c>
    </row>
    <row r="3298" spans="1:36" hidden="1" outlineLevel="1" x14ac:dyDescent="0.25">
      <c r="A3298" s="190">
        <f t="shared" si="892"/>
        <v>2027</v>
      </c>
      <c r="B3298" s="55">
        <f t="shared" si="893"/>
        <v>5</v>
      </c>
      <c r="C3298" s="55">
        <f t="shared" si="894"/>
        <v>19</v>
      </c>
      <c r="D3298" s="55">
        <f t="shared" si="889"/>
        <v>137</v>
      </c>
      <c r="F3298" s="63">
        <f t="shared" si="882"/>
        <v>46508.791666666621</v>
      </c>
      <c r="G3298" s="64">
        <f t="shared" si="891"/>
        <v>211.99078822742567</v>
      </c>
      <c r="H3298" s="64">
        <f t="shared" si="897"/>
        <v>0</v>
      </c>
      <c r="I3298" s="64">
        <f t="shared" si="897"/>
        <v>3.2610923834963743</v>
      </c>
      <c r="J3298" s="64">
        <f t="shared" si="897"/>
        <v>0</v>
      </c>
      <c r="K3298" s="64">
        <f t="shared" si="897"/>
        <v>0</v>
      </c>
      <c r="L3298" s="64">
        <f t="shared" si="897"/>
        <v>0</v>
      </c>
      <c r="M3298" s="64">
        <f t="shared" si="897"/>
        <v>16.849873628187897</v>
      </c>
      <c r="N3298" s="64">
        <f t="shared" si="897"/>
        <v>191.8798222157414</v>
      </c>
      <c r="O3298" s="121"/>
      <c r="P3298" s="177">
        <v>2.9750000000000001</v>
      </c>
      <c r="Q3298" s="177">
        <v>27.699905959054483</v>
      </c>
      <c r="R3298" s="177">
        <v>27.699905959054483</v>
      </c>
      <c r="S3298" s="177">
        <v>0</v>
      </c>
      <c r="T3298" s="177">
        <v>0</v>
      </c>
      <c r="U3298" s="177">
        <v>27.699905959054483</v>
      </c>
      <c r="V3298" s="177">
        <v>27.699905959054483</v>
      </c>
      <c r="W3298" s="177">
        <v>8.9229347999776845E-2</v>
      </c>
      <c r="X3298" s="177">
        <v>4.1966021750464502E-2</v>
      </c>
      <c r="Y3298" s="177">
        <v>0</v>
      </c>
      <c r="Z3298" s="177">
        <v>0</v>
      </c>
      <c r="AA3298" s="177">
        <v>30.665947951283261</v>
      </c>
      <c r="AB3298" s="177">
        <v>30.727262388631338</v>
      </c>
      <c r="AC3298" s="177">
        <v>19.686988039608845</v>
      </c>
      <c r="AD3298" s="177">
        <v>0</v>
      </c>
      <c r="AE3298" s="177">
        <v>0.15489701374613291</v>
      </c>
      <c r="AF3298" s="177">
        <v>16.849873628187897</v>
      </c>
      <c r="AG3298" s="177">
        <v>0</v>
      </c>
      <c r="AH3298" s="177">
        <v>0</v>
      </c>
      <c r="AI3298" s="177">
        <v>0</v>
      </c>
      <c r="AJ3298" s="177">
        <v>0</v>
      </c>
    </row>
    <row r="3299" spans="1:36" hidden="1" outlineLevel="1" x14ac:dyDescent="0.25">
      <c r="A3299" s="190">
        <f t="shared" si="892"/>
        <v>2027</v>
      </c>
      <c r="B3299" s="55">
        <f t="shared" si="893"/>
        <v>5</v>
      </c>
      <c r="C3299" s="55">
        <f t="shared" si="894"/>
        <v>20</v>
      </c>
      <c r="D3299" s="55">
        <f t="shared" si="889"/>
        <v>137</v>
      </c>
      <c r="F3299" s="63">
        <f t="shared" si="882"/>
        <v>46508.833333333285</v>
      </c>
      <c r="G3299" s="64">
        <f t="shared" si="891"/>
        <v>200.26099573074274</v>
      </c>
      <c r="H3299" s="64">
        <f t="shared" si="897"/>
        <v>0</v>
      </c>
      <c r="I3299" s="64">
        <f t="shared" si="897"/>
        <v>2.9750000000000001</v>
      </c>
      <c r="J3299" s="64">
        <f t="shared" si="897"/>
        <v>0</v>
      </c>
      <c r="K3299" s="64">
        <f t="shared" si="897"/>
        <v>0</v>
      </c>
      <c r="L3299" s="64">
        <f t="shared" si="897"/>
        <v>0</v>
      </c>
      <c r="M3299" s="64">
        <f t="shared" si="897"/>
        <v>18.778473621775664</v>
      </c>
      <c r="N3299" s="64">
        <f t="shared" si="897"/>
        <v>178.50752210896707</v>
      </c>
      <c r="O3299" s="121"/>
      <c r="P3299" s="177">
        <v>2.9750000000000001</v>
      </c>
      <c r="Q3299" s="177">
        <v>24.907244309164689</v>
      </c>
      <c r="R3299" s="177">
        <v>24.907244309164689</v>
      </c>
      <c r="S3299" s="177">
        <v>0</v>
      </c>
      <c r="T3299" s="177">
        <v>0</v>
      </c>
      <c r="U3299" s="177">
        <v>24.907244309164689</v>
      </c>
      <c r="V3299" s="177">
        <v>24.907244309164689</v>
      </c>
      <c r="W3299" s="177">
        <v>0</v>
      </c>
      <c r="X3299" s="177">
        <v>0</v>
      </c>
      <c r="Y3299" s="177">
        <v>0</v>
      </c>
      <c r="Z3299" s="177">
        <v>0</v>
      </c>
      <c r="AA3299" s="177">
        <v>29.219620032270441</v>
      </c>
      <c r="AB3299" s="177">
        <v>30.304805894943652</v>
      </c>
      <c r="AC3299" s="177">
        <v>19.354118945094203</v>
      </c>
      <c r="AD3299" s="177">
        <v>0</v>
      </c>
      <c r="AE3299" s="177">
        <v>0</v>
      </c>
      <c r="AF3299" s="177">
        <v>18.778473621775664</v>
      </c>
      <c r="AG3299" s="177">
        <v>0</v>
      </c>
      <c r="AH3299" s="177">
        <v>0</v>
      </c>
      <c r="AI3299" s="177">
        <v>0</v>
      </c>
      <c r="AJ3299" s="177">
        <v>0</v>
      </c>
    </row>
    <row r="3300" spans="1:36" hidden="1" outlineLevel="1" x14ac:dyDescent="0.25">
      <c r="A3300" s="190">
        <f t="shared" si="892"/>
        <v>2027</v>
      </c>
      <c r="B3300" s="55">
        <f t="shared" si="893"/>
        <v>5</v>
      </c>
      <c r="C3300" s="55">
        <f t="shared" si="894"/>
        <v>21</v>
      </c>
      <c r="D3300" s="55">
        <f t="shared" si="889"/>
        <v>137</v>
      </c>
      <c r="F3300" s="63">
        <f t="shared" si="882"/>
        <v>46508.874999999949</v>
      </c>
      <c r="G3300" s="64">
        <f t="shared" si="891"/>
        <v>190.69105709285014</v>
      </c>
      <c r="H3300" s="64">
        <f t="shared" si="897"/>
        <v>0</v>
      </c>
      <c r="I3300" s="64">
        <f t="shared" si="897"/>
        <v>2.9750000000000001</v>
      </c>
      <c r="J3300" s="64">
        <f t="shared" si="897"/>
        <v>0</v>
      </c>
      <c r="K3300" s="64">
        <f t="shared" si="897"/>
        <v>0</v>
      </c>
      <c r="L3300" s="64">
        <f t="shared" si="897"/>
        <v>0</v>
      </c>
      <c r="M3300" s="64">
        <f t="shared" si="897"/>
        <v>20.098042038440987</v>
      </c>
      <c r="N3300" s="64">
        <f t="shared" si="897"/>
        <v>167.61801505440914</v>
      </c>
      <c r="O3300" s="121"/>
      <c r="P3300" s="177">
        <v>2.9750000000000001</v>
      </c>
      <c r="Q3300" s="177">
        <v>22.413428370886717</v>
      </c>
      <c r="R3300" s="177">
        <v>22.413428370886717</v>
      </c>
      <c r="S3300" s="177">
        <v>0</v>
      </c>
      <c r="T3300" s="177">
        <v>0</v>
      </c>
      <c r="U3300" s="177">
        <v>22.413428370886717</v>
      </c>
      <c r="V3300" s="177">
        <v>22.413428370886717</v>
      </c>
      <c r="W3300" s="177">
        <v>0</v>
      </c>
      <c r="X3300" s="177">
        <v>0</v>
      </c>
      <c r="Y3300" s="177">
        <v>0</v>
      </c>
      <c r="Z3300" s="177">
        <v>0</v>
      </c>
      <c r="AA3300" s="177">
        <v>29.934300838848902</v>
      </c>
      <c r="AB3300" s="177">
        <v>28.232782138859392</v>
      </c>
      <c r="AC3300" s="177">
        <v>19.797218593153993</v>
      </c>
      <c r="AD3300" s="177">
        <v>0</v>
      </c>
      <c r="AE3300" s="177">
        <v>0</v>
      </c>
      <c r="AF3300" s="177">
        <v>20.098042038440987</v>
      </c>
      <c r="AG3300" s="177">
        <v>0</v>
      </c>
      <c r="AH3300" s="177">
        <v>0</v>
      </c>
      <c r="AI3300" s="177">
        <v>0</v>
      </c>
      <c r="AJ3300" s="177">
        <v>0</v>
      </c>
    </row>
    <row r="3301" spans="1:36" hidden="1" outlineLevel="1" x14ac:dyDescent="0.25">
      <c r="A3301" s="190">
        <f t="shared" si="892"/>
        <v>2027</v>
      </c>
      <c r="B3301" s="55">
        <f t="shared" si="893"/>
        <v>5</v>
      </c>
      <c r="C3301" s="55">
        <f t="shared" si="894"/>
        <v>22</v>
      </c>
      <c r="D3301" s="55">
        <f t="shared" si="889"/>
        <v>137</v>
      </c>
      <c r="F3301" s="63">
        <f t="shared" si="882"/>
        <v>46508.916666666613</v>
      </c>
      <c r="G3301" s="64">
        <f t="shared" si="891"/>
        <v>195.70538125860563</v>
      </c>
      <c r="H3301" s="64">
        <f t="shared" si="897"/>
        <v>0</v>
      </c>
      <c r="I3301" s="64">
        <f t="shared" si="897"/>
        <v>2.9750000000000001</v>
      </c>
      <c r="J3301" s="64">
        <f t="shared" si="897"/>
        <v>0</v>
      </c>
      <c r="K3301" s="64">
        <f t="shared" si="897"/>
        <v>0</v>
      </c>
      <c r="L3301" s="64">
        <f t="shared" si="897"/>
        <v>0</v>
      </c>
      <c r="M3301" s="64">
        <f t="shared" si="897"/>
        <v>22.534168346130798</v>
      </c>
      <c r="N3301" s="64">
        <f t="shared" si="897"/>
        <v>170.19621291247483</v>
      </c>
      <c r="O3301" s="121"/>
      <c r="P3301" s="177">
        <v>2.9750000000000001</v>
      </c>
      <c r="Q3301" s="177">
        <v>23.072949941340394</v>
      </c>
      <c r="R3301" s="177">
        <v>23.072949941340394</v>
      </c>
      <c r="S3301" s="177">
        <v>0</v>
      </c>
      <c r="T3301" s="177">
        <v>0</v>
      </c>
      <c r="U3301" s="177">
        <v>23.072949941340394</v>
      </c>
      <c r="V3301" s="177">
        <v>23.072949941340394</v>
      </c>
      <c r="W3301" s="177">
        <v>0</v>
      </c>
      <c r="X3301" s="177">
        <v>0</v>
      </c>
      <c r="Y3301" s="177">
        <v>0</v>
      </c>
      <c r="Z3301" s="177">
        <v>0</v>
      </c>
      <c r="AA3301" s="177">
        <v>29.232063655214038</v>
      </c>
      <c r="AB3301" s="177">
        <v>28.022719186674834</v>
      </c>
      <c r="AC3301" s="177">
        <v>20.649630305224381</v>
      </c>
      <c r="AD3301" s="177">
        <v>0</v>
      </c>
      <c r="AE3301" s="177">
        <v>0</v>
      </c>
      <c r="AF3301" s="177">
        <v>22.534168346130798</v>
      </c>
      <c r="AG3301" s="177">
        <v>0</v>
      </c>
      <c r="AH3301" s="177">
        <v>0</v>
      </c>
      <c r="AI3301" s="177">
        <v>0</v>
      </c>
      <c r="AJ3301" s="177">
        <v>0</v>
      </c>
    </row>
    <row r="3302" spans="1:36" hidden="1" outlineLevel="1" x14ac:dyDescent="0.25">
      <c r="A3302" s="190">
        <f t="shared" si="892"/>
        <v>2027</v>
      </c>
      <c r="B3302" s="55">
        <f t="shared" si="893"/>
        <v>5</v>
      </c>
      <c r="C3302" s="55">
        <f t="shared" si="894"/>
        <v>23</v>
      </c>
      <c r="D3302" s="55">
        <f t="shared" si="889"/>
        <v>137</v>
      </c>
      <c r="F3302" s="63">
        <f t="shared" si="882"/>
        <v>46508.958333333278</v>
      </c>
      <c r="G3302" s="64">
        <f t="shared" si="891"/>
        <v>200.17299732459142</v>
      </c>
      <c r="H3302" s="64">
        <f t="shared" si="897"/>
        <v>0</v>
      </c>
      <c r="I3302" s="64">
        <f t="shared" si="897"/>
        <v>2.9750000000000001</v>
      </c>
      <c r="J3302" s="64">
        <f t="shared" si="897"/>
        <v>0</v>
      </c>
      <c r="K3302" s="64">
        <f t="shared" si="897"/>
        <v>0</v>
      </c>
      <c r="L3302" s="64">
        <f t="shared" si="897"/>
        <v>0</v>
      </c>
      <c r="M3302" s="64">
        <f t="shared" si="897"/>
        <v>23.955242025616531</v>
      </c>
      <c r="N3302" s="64">
        <f t="shared" si="897"/>
        <v>173.24275529897488</v>
      </c>
      <c r="O3302" s="121"/>
      <c r="P3302" s="177">
        <v>2.9750000000000001</v>
      </c>
      <c r="Q3302" s="177">
        <v>23.382100677490556</v>
      </c>
      <c r="R3302" s="177">
        <v>23.382100677490556</v>
      </c>
      <c r="S3302" s="177">
        <v>0</v>
      </c>
      <c r="T3302" s="177">
        <v>0</v>
      </c>
      <c r="U3302" s="177">
        <v>23.382100677490556</v>
      </c>
      <c r="V3302" s="177">
        <v>23.382100677490556</v>
      </c>
      <c r="W3302" s="177">
        <v>0</v>
      </c>
      <c r="X3302" s="177">
        <v>0</v>
      </c>
      <c r="Y3302" s="177">
        <v>0</v>
      </c>
      <c r="Z3302" s="177">
        <v>0</v>
      </c>
      <c r="AA3302" s="177">
        <v>30.243527069229366</v>
      </c>
      <c r="AB3302" s="177">
        <v>26.545023240014956</v>
      </c>
      <c r="AC3302" s="177">
        <v>22.92580227976832</v>
      </c>
      <c r="AD3302" s="177">
        <v>0</v>
      </c>
      <c r="AE3302" s="177">
        <v>0</v>
      </c>
      <c r="AF3302" s="177">
        <v>23.955242025616531</v>
      </c>
      <c r="AG3302" s="177">
        <v>0</v>
      </c>
      <c r="AH3302" s="177">
        <v>0</v>
      </c>
      <c r="AI3302" s="177">
        <v>0</v>
      </c>
      <c r="AJ3302" s="177">
        <v>0</v>
      </c>
    </row>
    <row r="3303" spans="1:36" hidden="1" outlineLevel="1" x14ac:dyDescent="0.25">
      <c r="A3303" s="190">
        <f t="shared" si="892"/>
        <v>2027</v>
      </c>
      <c r="B3303" s="55">
        <f t="shared" si="893"/>
        <v>6</v>
      </c>
      <c r="C3303" s="55">
        <f t="shared" si="894"/>
        <v>0</v>
      </c>
      <c r="D3303" s="55">
        <f t="shared" si="889"/>
        <v>138</v>
      </c>
      <c r="F3303" s="63">
        <f t="shared" ref="F3303" si="898">EDATE(F3279,1)</f>
        <v>46539</v>
      </c>
      <c r="G3303" s="64">
        <f t="shared" si="891"/>
        <v>167.69963245539341</v>
      </c>
      <c r="H3303" s="64">
        <f t="shared" si="897"/>
        <v>0</v>
      </c>
      <c r="I3303" s="64">
        <f t="shared" si="897"/>
        <v>2.9750000000000001</v>
      </c>
      <c r="J3303" s="64">
        <f t="shared" si="897"/>
        <v>0</v>
      </c>
      <c r="K3303" s="64">
        <f t="shared" si="897"/>
        <v>0</v>
      </c>
      <c r="L3303" s="64">
        <f t="shared" si="897"/>
        <v>0</v>
      </c>
      <c r="M3303" s="64">
        <f t="shared" si="897"/>
        <v>26.946444448059577</v>
      </c>
      <c r="N3303" s="64">
        <f t="shared" si="897"/>
        <v>137.77818800733382</v>
      </c>
      <c r="O3303" s="121"/>
      <c r="P3303" s="177">
        <v>2.9750000000000001</v>
      </c>
      <c r="Q3303" s="177">
        <v>17.786472353172631</v>
      </c>
      <c r="R3303" s="177">
        <v>17.786472353172631</v>
      </c>
      <c r="S3303" s="177">
        <v>0</v>
      </c>
      <c r="T3303" s="177">
        <v>0</v>
      </c>
      <c r="U3303" s="177">
        <v>17.786472353172631</v>
      </c>
      <c r="V3303" s="177">
        <v>17.786472353172631</v>
      </c>
      <c r="W3303" s="177">
        <v>0</v>
      </c>
      <c r="X3303" s="177">
        <v>0</v>
      </c>
      <c r="Y3303" s="177">
        <v>0</v>
      </c>
      <c r="Z3303" s="177">
        <v>0</v>
      </c>
      <c r="AA3303" s="177">
        <v>28.747435569162121</v>
      </c>
      <c r="AB3303" s="177">
        <v>19.443919598386422</v>
      </c>
      <c r="AC3303" s="177">
        <v>18.440943427094773</v>
      </c>
      <c r="AD3303" s="177">
        <v>0</v>
      </c>
      <c r="AE3303" s="177">
        <v>0</v>
      </c>
      <c r="AF3303" s="177">
        <v>26.946444448059577</v>
      </c>
      <c r="AG3303" s="177">
        <v>0</v>
      </c>
      <c r="AH3303" s="177">
        <v>0</v>
      </c>
      <c r="AI3303" s="177">
        <v>0</v>
      </c>
      <c r="AJ3303" s="177">
        <v>0</v>
      </c>
    </row>
    <row r="3304" spans="1:36" hidden="1" outlineLevel="1" x14ac:dyDescent="0.25">
      <c r="A3304" s="190">
        <f t="shared" si="892"/>
        <v>2027</v>
      </c>
      <c r="B3304" s="55">
        <f t="shared" si="893"/>
        <v>6</v>
      </c>
      <c r="C3304" s="55">
        <f t="shared" si="894"/>
        <v>1</v>
      </c>
      <c r="D3304" s="55">
        <f t="shared" si="889"/>
        <v>138</v>
      </c>
      <c r="F3304" s="63">
        <f t="shared" ref="F3304:F3367" si="899">F3303+1/24</f>
        <v>46539.041666666664</v>
      </c>
      <c r="G3304" s="64">
        <f t="shared" si="891"/>
        <v>162.61100708894344</v>
      </c>
      <c r="H3304" s="64">
        <f t="shared" si="897"/>
        <v>0</v>
      </c>
      <c r="I3304" s="64">
        <f t="shared" si="897"/>
        <v>2.9750000000000001</v>
      </c>
      <c r="J3304" s="64">
        <f t="shared" si="897"/>
        <v>0</v>
      </c>
      <c r="K3304" s="64">
        <f t="shared" si="897"/>
        <v>0</v>
      </c>
      <c r="L3304" s="64">
        <f t="shared" si="897"/>
        <v>0</v>
      </c>
      <c r="M3304" s="64">
        <f t="shared" si="897"/>
        <v>27.760263240115069</v>
      </c>
      <c r="N3304" s="64">
        <f t="shared" si="897"/>
        <v>131.87574384882836</v>
      </c>
      <c r="O3304" s="121"/>
      <c r="P3304" s="177">
        <v>2.9750000000000001</v>
      </c>
      <c r="Q3304" s="177">
        <v>15.560587052891467</v>
      </c>
      <c r="R3304" s="177">
        <v>15.560587052891467</v>
      </c>
      <c r="S3304" s="177">
        <v>0</v>
      </c>
      <c r="T3304" s="177">
        <v>0</v>
      </c>
      <c r="U3304" s="177">
        <v>15.560587052891467</v>
      </c>
      <c r="V3304" s="177">
        <v>15.560587052891467</v>
      </c>
      <c r="W3304" s="177">
        <v>0</v>
      </c>
      <c r="X3304" s="177">
        <v>0</v>
      </c>
      <c r="Y3304" s="177">
        <v>0</v>
      </c>
      <c r="Z3304" s="177">
        <v>0</v>
      </c>
      <c r="AA3304" s="177">
        <v>28.669373099584202</v>
      </c>
      <c r="AB3304" s="177">
        <v>20.771805403016181</v>
      </c>
      <c r="AC3304" s="177">
        <v>20.192217134662116</v>
      </c>
      <c r="AD3304" s="177">
        <v>0</v>
      </c>
      <c r="AE3304" s="177">
        <v>0</v>
      </c>
      <c r="AF3304" s="177">
        <v>27.760263240115069</v>
      </c>
      <c r="AG3304" s="177">
        <v>0</v>
      </c>
      <c r="AH3304" s="177">
        <v>0</v>
      </c>
      <c r="AI3304" s="177">
        <v>0</v>
      </c>
      <c r="AJ3304" s="177">
        <v>0</v>
      </c>
    </row>
    <row r="3305" spans="1:36" hidden="1" outlineLevel="1" x14ac:dyDescent="0.25">
      <c r="A3305" s="190">
        <f t="shared" si="892"/>
        <v>2027</v>
      </c>
      <c r="B3305" s="55">
        <f t="shared" si="893"/>
        <v>6</v>
      </c>
      <c r="C3305" s="55">
        <f t="shared" si="894"/>
        <v>2</v>
      </c>
      <c r="D3305" s="55">
        <f t="shared" si="889"/>
        <v>138</v>
      </c>
      <c r="F3305" s="63">
        <f t="shared" si="899"/>
        <v>46539.083333333328</v>
      </c>
      <c r="G3305" s="64">
        <f t="shared" si="891"/>
        <v>160.01486504105256</v>
      </c>
      <c r="H3305" s="64">
        <f t="shared" ref="H3305:N3314" si="900">SUMIF($P$6:$AK$6,H$6,$P3305:$AK3305)</f>
        <v>0</v>
      </c>
      <c r="I3305" s="64">
        <f t="shared" si="900"/>
        <v>2.9750000000000001</v>
      </c>
      <c r="J3305" s="64">
        <f t="shared" si="900"/>
        <v>0</v>
      </c>
      <c r="K3305" s="64">
        <f t="shared" si="900"/>
        <v>0</v>
      </c>
      <c r="L3305" s="64">
        <f t="shared" si="900"/>
        <v>0</v>
      </c>
      <c r="M3305" s="64">
        <f t="shared" si="900"/>
        <v>26.584747207146023</v>
      </c>
      <c r="N3305" s="64">
        <f t="shared" si="900"/>
        <v>130.45511783390654</v>
      </c>
      <c r="O3305" s="121"/>
      <c r="P3305" s="177">
        <v>2.9750000000000001</v>
      </c>
      <c r="Q3305" s="177">
        <v>15.643027249198179</v>
      </c>
      <c r="R3305" s="177">
        <v>15.643027249198179</v>
      </c>
      <c r="S3305" s="177">
        <v>0</v>
      </c>
      <c r="T3305" s="177">
        <v>0</v>
      </c>
      <c r="U3305" s="177">
        <v>15.643027249198179</v>
      </c>
      <c r="V3305" s="177">
        <v>15.643027249198179</v>
      </c>
      <c r="W3305" s="177">
        <v>0</v>
      </c>
      <c r="X3305" s="177">
        <v>0</v>
      </c>
      <c r="Y3305" s="177">
        <v>0</v>
      </c>
      <c r="Z3305" s="177">
        <v>0</v>
      </c>
      <c r="AA3305" s="177">
        <v>26.783912224047299</v>
      </c>
      <c r="AB3305" s="177">
        <v>22.13286276661826</v>
      </c>
      <c r="AC3305" s="177">
        <v>18.966233846448276</v>
      </c>
      <c r="AD3305" s="177">
        <v>0</v>
      </c>
      <c r="AE3305" s="177">
        <v>0</v>
      </c>
      <c r="AF3305" s="177">
        <v>26.584747207146023</v>
      </c>
      <c r="AG3305" s="177">
        <v>0</v>
      </c>
      <c r="AH3305" s="177">
        <v>0</v>
      </c>
      <c r="AI3305" s="177">
        <v>0</v>
      </c>
      <c r="AJ3305" s="177">
        <v>0</v>
      </c>
    </row>
    <row r="3306" spans="1:36" hidden="1" outlineLevel="1" x14ac:dyDescent="0.25">
      <c r="A3306" s="190">
        <f t="shared" si="892"/>
        <v>2027</v>
      </c>
      <c r="B3306" s="55">
        <f t="shared" si="893"/>
        <v>6</v>
      </c>
      <c r="C3306" s="55">
        <f t="shared" si="894"/>
        <v>3</v>
      </c>
      <c r="D3306" s="55">
        <f t="shared" si="889"/>
        <v>138</v>
      </c>
      <c r="F3306" s="63">
        <f t="shared" si="899"/>
        <v>46539.124999999993</v>
      </c>
      <c r="G3306" s="64">
        <f t="shared" si="891"/>
        <v>164.55707394622632</v>
      </c>
      <c r="H3306" s="64">
        <f t="shared" si="900"/>
        <v>0</v>
      </c>
      <c r="I3306" s="64">
        <f t="shared" si="900"/>
        <v>3.1926229650054099</v>
      </c>
      <c r="J3306" s="64">
        <f t="shared" si="900"/>
        <v>0</v>
      </c>
      <c r="K3306" s="64">
        <f t="shared" si="900"/>
        <v>0</v>
      </c>
      <c r="L3306" s="64">
        <f t="shared" si="900"/>
        <v>0</v>
      </c>
      <c r="M3306" s="64">
        <f t="shared" si="900"/>
        <v>26.132625656004087</v>
      </c>
      <c r="N3306" s="64">
        <f t="shared" si="900"/>
        <v>135.23182532521682</v>
      </c>
      <c r="O3306" s="121"/>
      <c r="P3306" s="177">
        <v>2.9750000000000001</v>
      </c>
      <c r="Q3306" s="177">
        <v>16.312853844190194</v>
      </c>
      <c r="R3306" s="177">
        <v>16.312853844190194</v>
      </c>
      <c r="S3306" s="177">
        <v>0.21762296500540962</v>
      </c>
      <c r="T3306" s="177">
        <v>0</v>
      </c>
      <c r="U3306" s="177">
        <v>16.312853844190194</v>
      </c>
      <c r="V3306" s="177">
        <v>16.312853844190194</v>
      </c>
      <c r="W3306" s="177">
        <v>0</v>
      </c>
      <c r="X3306" s="177">
        <v>0</v>
      </c>
      <c r="Y3306" s="177">
        <v>0</v>
      </c>
      <c r="Z3306" s="177">
        <v>0</v>
      </c>
      <c r="AA3306" s="177">
        <v>25.322036761104716</v>
      </c>
      <c r="AB3306" s="177">
        <v>24.411689985171485</v>
      </c>
      <c r="AC3306" s="177">
        <v>20.246683202179835</v>
      </c>
      <c r="AD3306" s="177">
        <v>0</v>
      </c>
      <c r="AE3306" s="177">
        <v>0</v>
      </c>
      <c r="AF3306" s="177">
        <v>26.132625656004087</v>
      </c>
      <c r="AG3306" s="177">
        <v>0</v>
      </c>
      <c r="AH3306" s="177">
        <v>0</v>
      </c>
      <c r="AI3306" s="177">
        <v>0</v>
      </c>
      <c r="AJ3306" s="177">
        <v>0</v>
      </c>
    </row>
    <row r="3307" spans="1:36" hidden="1" outlineLevel="1" x14ac:dyDescent="0.25">
      <c r="A3307" s="190">
        <f t="shared" si="892"/>
        <v>2027</v>
      </c>
      <c r="B3307" s="55">
        <f t="shared" si="893"/>
        <v>6</v>
      </c>
      <c r="C3307" s="55">
        <f t="shared" si="894"/>
        <v>4</v>
      </c>
      <c r="D3307" s="55">
        <f t="shared" si="889"/>
        <v>138</v>
      </c>
      <c r="F3307" s="63">
        <f t="shared" si="899"/>
        <v>46539.166666666657</v>
      </c>
      <c r="G3307" s="64">
        <f t="shared" si="891"/>
        <v>187.04924228396902</v>
      </c>
      <c r="H3307" s="64">
        <f t="shared" si="900"/>
        <v>8.167416309722535</v>
      </c>
      <c r="I3307" s="64">
        <f t="shared" si="900"/>
        <v>15.9521365439823</v>
      </c>
      <c r="J3307" s="64">
        <f t="shared" si="900"/>
        <v>17.268624719334376</v>
      </c>
      <c r="K3307" s="64">
        <f t="shared" si="900"/>
        <v>0</v>
      </c>
      <c r="L3307" s="64">
        <f t="shared" si="900"/>
        <v>0</v>
      </c>
      <c r="M3307" s="64">
        <f t="shared" si="900"/>
        <v>25.137958243491816</v>
      </c>
      <c r="N3307" s="64">
        <f t="shared" si="900"/>
        <v>120.52310646743798</v>
      </c>
      <c r="O3307" s="121"/>
      <c r="P3307" s="177">
        <v>2.9750000000000001</v>
      </c>
      <c r="Q3307" s="177">
        <v>13.808732881373885</v>
      </c>
      <c r="R3307" s="177">
        <v>13.808732881373885</v>
      </c>
      <c r="S3307" s="177">
        <v>2.0080999509637198</v>
      </c>
      <c r="T3307" s="177">
        <v>10.152647598623302</v>
      </c>
      <c r="U3307" s="177">
        <v>13.808732881373885</v>
      </c>
      <c r="V3307" s="177">
        <v>13.808732881373885</v>
      </c>
      <c r="W3307" s="177">
        <v>0.15152312462870915</v>
      </c>
      <c r="X3307" s="177">
        <v>0.24197873828754132</v>
      </c>
      <c r="Y3307" s="177">
        <v>0</v>
      </c>
      <c r="Z3307" s="177">
        <v>0</v>
      </c>
      <c r="AA3307" s="177">
        <v>23.419039335797361</v>
      </c>
      <c r="AB3307" s="177">
        <v>22.035337696749771</v>
      </c>
      <c r="AC3307" s="177">
        <v>19.833797909395297</v>
      </c>
      <c r="AD3307" s="177">
        <v>8.167416309722535</v>
      </c>
      <c r="AE3307" s="177">
        <v>0.42288713147903045</v>
      </c>
      <c r="AF3307" s="177">
        <v>25.137958243491816</v>
      </c>
      <c r="AG3307" s="177">
        <v>5.7562082397781253</v>
      </c>
      <c r="AH3307" s="177">
        <v>5.7562082397781253</v>
      </c>
      <c r="AI3307" s="177">
        <v>5.7562082397781253</v>
      </c>
      <c r="AJ3307" s="177">
        <v>0</v>
      </c>
    </row>
    <row r="3308" spans="1:36" hidden="1" outlineLevel="1" x14ac:dyDescent="0.25">
      <c r="A3308" s="190">
        <f t="shared" si="892"/>
        <v>2027</v>
      </c>
      <c r="B3308" s="55">
        <f t="shared" si="893"/>
        <v>6</v>
      </c>
      <c r="C3308" s="55">
        <f t="shared" si="894"/>
        <v>5</v>
      </c>
      <c r="D3308" s="55">
        <f t="shared" si="889"/>
        <v>138</v>
      </c>
      <c r="F3308" s="63">
        <f t="shared" si="899"/>
        <v>46539.208333333321</v>
      </c>
      <c r="G3308" s="64">
        <f t="shared" si="891"/>
        <v>408.40286420982829</v>
      </c>
      <c r="H3308" s="64">
        <f t="shared" si="900"/>
        <v>49.725026584108328</v>
      </c>
      <c r="I3308" s="64">
        <f t="shared" si="900"/>
        <v>78.75805115973651</v>
      </c>
      <c r="J3308" s="64">
        <f t="shared" si="900"/>
        <v>138.73255374485569</v>
      </c>
      <c r="K3308" s="64">
        <f t="shared" si="900"/>
        <v>0</v>
      </c>
      <c r="L3308" s="64">
        <f t="shared" si="900"/>
        <v>0</v>
      </c>
      <c r="M3308" s="64">
        <f t="shared" si="900"/>
        <v>23.962442210522777</v>
      </c>
      <c r="N3308" s="64">
        <f t="shared" si="900"/>
        <v>117.224790510605</v>
      </c>
      <c r="O3308" s="121"/>
      <c r="P3308" s="177">
        <v>2.9750000000000001</v>
      </c>
      <c r="Q3308" s="177">
        <v>13.582022341530433</v>
      </c>
      <c r="R3308" s="177">
        <v>13.582022341530433</v>
      </c>
      <c r="S3308" s="177">
        <v>7.0566413182983352</v>
      </c>
      <c r="T3308" s="177">
        <v>30.240918925226723</v>
      </c>
      <c r="U3308" s="177">
        <v>13.582022341530433</v>
      </c>
      <c r="V3308" s="177">
        <v>13.582022341530433</v>
      </c>
      <c r="W3308" s="177">
        <v>2.494888433266413</v>
      </c>
      <c r="X3308" s="177">
        <v>12.074498157911957</v>
      </c>
      <c r="Y3308" s="177">
        <v>2.45024</v>
      </c>
      <c r="Z3308" s="177">
        <v>0</v>
      </c>
      <c r="AA3308" s="177">
        <v>23.572574402127429</v>
      </c>
      <c r="AB3308" s="177">
        <v>20.341157037581226</v>
      </c>
      <c r="AC3308" s="177">
        <v>18.982969704774611</v>
      </c>
      <c r="AD3308" s="177">
        <v>49.725026584108328</v>
      </c>
      <c r="AE3308" s="177">
        <v>13.807640475972795</v>
      </c>
      <c r="AF3308" s="177">
        <v>23.962442210522777</v>
      </c>
      <c r="AG3308" s="177">
        <v>46.244184581618569</v>
      </c>
      <c r="AH3308" s="177">
        <v>46.244184581618569</v>
      </c>
      <c r="AI3308" s="177">
        <v>46.244184581618569</v>
      </c>
      <c r="AJ3308" s="177">
        <v>7.6582238490602847</v>
      </c>
    </row>
    <row r="3309" spans="1:36" hidden="1" outlineLevel="1" x14ac:dyDescent="0.25">
      <c r="A3309" s="190">
        <f t="shared" si="892"/>
        <v>2027</v>
      </c>
      <c r="B3309" s="55">
        <f t="shared" si="893"/>
        <v>6</v>
      </c>
      <c r="C3309" s="55">
        <f t="shared" si="894"/>
        <v>6</v>
      </c>
      <c r="D3309" s="55">
        <f t="shared" si="889"/>
        <v>138</v>
      </c>
      <c r="F3309" s="63">
        <f t="shared" si="899"/>
        <v>46539.249999999985</v>
      </c>
      <c r="G3309" s="64">
        <f t="shared" si="891"/>
        <v>582.77215083321164</v>
      </c>
      <c r="H3309" s="64">
        <f t="shared" si="900"/>
        <v>65.437481155960057</v>
      </c>
      <c r="I3309" s="64">
        <f t="shared" si="900"/>
        <v>158.41005348166752</v>
      </c>
      <c r="J3309" s="64">
        <f t="shared" si="900"/>
        <v>203.3460673228046</v>
      </c>
      <c r="K3309" s="64">
        <f t="shared" si="900"/>
        <v>0</v>
      </c>
      <c r="L3309" s="64">
        <f t="shared" si="900"/>
        <v>0</v>
      </c>
      <c r="M3309" s="64">
        <f t="shared" si="900"/>
        <v>22.063531695726635</v>
      </c>
      <c r="N3309" s="64">
        <f t="shared" si="900"/>
        <v>133.51501717705287</v>
      </c>
      <c r="O3309" s="121"/>
      <c r="P3309" s="177">
        <v>2.9750000000000001</v>
      </c>
      <c r="Q3309" s="177">
        <v>17.24030605264068</v>
      </c>
      <c r="R3309" s="177">
        <v>17.24030605264068</v>
      </c>
      <c r="S3309" s="177">
        <v>16.861156770271808</v>
      </c>
      <c r="T3309" s="177">
        <v>38.591727108557464</v>
      </c>
      <c r="U3309" s="177">
        <v>17.24030605264068</v>
      </c>
      <c r="V3309" s="177">
        <v>17.24030605264068</v>
      </c>
      <c r="W3309" s="177">
        <v>6.31115340990082</v>
      </c>
      <c r="X3309" s="177">
        <v>29.895566888952423</v>
      </c>
      <c r="Y3309" s="177">
        <v>10.209333333333333</v>
      </c>
      <c r="Z3309" s="177">
        <v>0</v>
      </c>
      <c r="AA3309" s="177">
        <v>25.018809236478539</v>
      </c>
      <c r="AB3309" s="177">
        <v>20.355855368927173</v>
      </c>
      <c r="AC3309" s="177">
        <v>19.179128361084462</v>
      </c>
      <c r="AD3309" s="177">
        <v>65.437481155960057</v>
      </c>
      <c r="AE3309" s="177">
        <v>29.35752579109587</v>
      </c>
      <c r="AF3309" s="177">
        <v>22.063531695726635</v>
      </c>
      <c r="AG3309" s="177">
        <v>67.782022440934867</v>
      </c>
      <c r="AH3309" s="177">
        <v>67.782022440934867</v>
      </c>
      <c r="AI3309" s="177">
        <v>67.782022440934867</v>
      </c>
      <c r="AJ3309" s="177">
        <v>24.208590179555777</v>
      </c>
    </row>
    <row r="3310" spans="1:36" hidden="1" outlineLevel="1" x14ac:dyDescent="0.25">
      <c r="A3310" s="190">
        <f t="shared" si="892"/>
        <v>2027</v>
      </c>
      <c r="B3310" s="55">
        <f t="shared" si="893"/>
        <v>6</v>
      </c>
      <c r="C3310" s="55">
        <f t="shared" si="894"/>
        <v>7</v>
      </c>
      <c r="D3310" s="55">
        <f t="shared" si="889"/>
        <v>138</v>
      </c>
      <c r="F3310" s="63">
        <f t="shared" si="899"/>
        <v>46539.29166666665</v>
      </c>
      <c r="G3310" s="64">
        <f t="shared" si="891"/>
        <v>656.10595543614545</v>
      </c>
      <c r="H3310" s="64">
        <f t="shared" si="900"/>
        <v>63.660851594348507</v>
      </c>
      <c r="I3310" s="64">
        <f t="shared" si="900"/>
        <v>206.06675491685954</v>
      </c>
      <c r="J3310" s="64">
        <f t="shared" si="900"/>
        <v>215.68285889206524</v>
      </c>
      <c r="K3310" s="64">
        <f t="shared" si="900"/>
        <v>0</v>
      </c>
      <c r="L3310" s="64">
        <f t="shared" si="900"/>
        <v>0</v>
      </c>
      <c r="M3310" s="64">
        <f t="shared" si="900"/>
        <v>17.542316184307239</v>
      </c>
      <c r="N3310" s="64">
        <f t="shared" si="900"/>
        <v>153.15317384856485</v>
      </c>
      <c r="O3310" s="121"/>
      <c r="P3310" s="177">
        <v>2.9750000000000001</v>
      </c>
      <c r="Q3310" s="177">
        <v>21.743601775894703</v>
      </c>
      <c r="R3310" s="177">
        <v>21.743601775894703</v>
      </c>
      <c r="S3310" s="177">
        <v>27.702060865986841</v>
      </c>
      <c r="T3310" s="177">
        <v>39.774135621098317</v>
      </c>
      <c r="U3310" s="177">
        <v>21.743601775894703</v>
      </c>
      <c r="V3310" s="177">
        <v>21.743601775894703</v>
      </c>
      <c r="W3310" s="177">
        <v>7.2657613429823931</v>
      </c>
      <c r="X3310" s="177">
        <v>34.47304471500216</v>
      </c>
      <c r="Y3310" s="177">
        <v>22.052160000000001</v>
      </c>
      <c r="Z3310" s="177">
        <v>0</v>
      </c>
      <c r="AA3310" s="177">
        <v>23.600120029506968</v>
      </c>
      <c r="AB3310" s="177">
        <v>22.833762591991228</v>
      </c>
      <c r="AC3310" s="177">
        <v>19.744884123487864</v>
      </c>
      <c r="AD3310" s="177">
        <v>63.660851594348507</v>
      </c>
      <c r="AE3310" s="177">
        <v>31.237909865749245</v>
      </c>
      <c r="AF3310" s="177">
        <v>17.542316184307239</v>
      </c>
      <c r="AG3310" s="177">
        <v>71.89428629735508</v>
      </c>
      <c r="AH3310" s="177">
        <v>71.89428629735508</v>
      </c>
      <c r="AI3310" s="177">
        <v>71.89428629735508</v>
      </c>
      <c r="AJ3310" s="177">
        <v>40.58668250604061</v>
      </c>
    </row>
    <row r="3311" spans="1:36" hidden="1" outlineLevel="1" x14ac:dyDescent="0.25">
      <c r="A3311" s="190">
        <f t="shared" si="892"/>
        <v>2027</v>
      </c>
      <c r="B3311" s="55">
        <f t="shared" si="893"/>
        <v>6</v>
      </c>
      <c r="C3311" s="55">
        <f t="shared" si="894"/>
        <v>8</v>
      </c>
      <c r="D3311" s="55">
        <f t="shared" si="889"/>
        <v>138</v>
      </c>
      <c r="F3311" s="63">
        <f t="shared" si="899"/>
        <v>46539.333333333314</v>
      </c>
      <c r="G3311" s="64">
        <f t="shared" si="891"/>
        <v>700.60078433045533</v>
      </c>
      <c r="H3311" s="64">
        <f t="shared" si="900"/>
        <v>63.165697861364585</v>
      </c>
      <c r="I3311" s="64">
        <f t="shared" si="900"/>
        <v>233.07202337677958</v>
      </c>
      <c r="J3311" s="64">
        <f t="shared" si="900"/>
        <v>222.10319848241517</v>
      </c>
      <c r="K3311" s="64">
        <f t="shared" si="900"/>
        <v>0</v>
      </c>
      <c r="L3311" s="64">
        <f t="shared" si="900"/>
        <v>0</v>
      </c>
      <c r="M3311" s="64">
        <f t="shared" si="900"/>
        <v>15.824254289967875</v>
      </c>
      <c r="N3311" s="64">
        <f t="shared" si="900"/>
        <v>166.4356103199282</v>
      </c>
      <c r="O3311" s="121"/>
      <c r="P3311" s="177">
        <v>2.9750000000000001</v>
      </c>
      <c r="Q3311" s="177">
        <v>25.793476419461811</v>
      </c>
      <c r="R3311" s="177">
        <v>25.793476419461811</v>
      </c>
      <c r="S3311" s="177">
        <v>33.600536445302915</v>
      </c>
      <c r="T3311" s="177">
        <v>40.269012911083934</v>
      </c>
      <c r="U3311" s="177">
        <v>25.793476419461811</v>
      </c>
      <c r="V3311" s="177">
        <v>25.793476419461811</v>
      </c>
      <c r="W3311" s="177">
        <v>8.4523793085529313</v>
      </c>
      <c r="X3311" s="177">
        <v>37.947749064654602</v>
      </c>
      <c r="Y3311" s="177">
        <v>32.669866666666664</v>
      </c>
      <c r="Z3311" s="177">
        <v>0</v>
      </c>
      <c r="AA3311" s="177">
        <v>21.06034341661082</v>
      </c>
      <c r="AB3311" s="177">
        <v>23.469959645379568</v>
      </c>
      <c r="AC3311" s="177">
        <v>18.731401580090562</v>
      </c>
      <c r="AD3311" s="177">
        <v>63.165697861364585</v>
      </c>
      <c r="AE3311" s="177">
        <v>32.949726887681742</v>
      </c>
      <c r="AF3311" s="177">
        <v>15.824254289967875</v>
      </c>
      <c r="AG3311" s="177">
        <v>74.034399494138384</v>
      </c>
      <c r="AH3311" s="177">
        <v>74.034399494138384</v>
      </c>
      <c r="AI3311" s="177">
        <v>74.034399494138384</v>
      </c>
      <c r="AJ3311" s="177">
        <v>44.207752092836785</v>
      </c>
    </row>
    <row r="3312" spans="1:36" hidden="1" outlineLevel="1" x14ac:dyDescent="0.25">
      <c r="A3312" s="190">
        <f t="shared" si="892"/>
        <v>2027</v>
      </c>
      <c r="B3312" s="55">
        <f t="shared" si="893"/>
        <v>6</v>
      </c>
      <c r="C3312" s="55">
        <f t="shared" si="894"/>
        <v>9</v>
      </c>
      <c r="D3312" s="55">
        <f t="shared" si="889"/>
        <v>138</v>
      </c>
      <c r="F3312" s="63">
        <f t="shared" si="899"/>
        <v>46539.374999999978</v>
      </c>
      <c r="G3312" s="64">
        <f t="shared" si="891"/>
        <v>717.21892372045966</v>
      </c>
      <c r="H3312" s="64">
        <f t="shared" si="900"/>
        <v>70.314854008535207</v>
      </c>
      <c r="I3312" s="64">
        <f t="shared" si="900"/>
        <v>248.29396241578544</v>
      </c>
      <c r="J3312" s="64">
        <f t="shared" si="900"/>
        <v>212.19605587739073</v>
      </c>
      <c r="K3312" s="64">
        <f t="shared" si="900"/>
        <v>0</v>
      </c>
      <c r="L3312" s="64">
        <f t="shared" si="900"/>
        <v>0</v>
      </c>
      <c r="M3312" s="64">
        <f t="shared" si="900"/>
        <v>13.563646534258176</v>
      </c>
      <c r="N3312" s="64">
        <f t="shared" si="900"/>
        <v>172.8504048844901</v>
      </c>
      <c r="O3312" s="121"/>
      <c r="P3312" s="177">
        <v>2.9750000000000001</v>
      </c>
      <c r="Q3312" s="177">
        <v>28.019361719742982</v>
      </c>
      <c r="R3312" s="177">
        <v>28.019361719742982</v>
      </c>
      <c r="S3312" s="177">
        <v>36.83884633913393</v>
      </c>
      <c r="T3312" s="177">
        <v>40.243020164313805</v>
      </c>
      <c r="U3312" s="177">
        <v>28.019361719742982</v>
      </c>
      <c r="V3312" s="177">
        <v>28.019361719742982</v>
      </c>
      <c r="W3312" s="177">
        <v>8.4087149837954041</v>
      </c>
      <c r="X3312" s="177">
        <v>40.273632603610572</v>
      </c>
      <c r="Y3312" s="177">
        <v>38.387093333333333</v>
      </c>
      <c r="Z3312" s="177">
        <v>0</v>
      </c>
      <c r="AA3312" s="177">
        <v>20.522009100772838</v>
      </c>
      <c r="AB3312" s="177">
        <v>22.489007029662268</v>
      </c>
      <c r="AC3312" s="177">
        <v>17.761941875083053</v>
      </c>
      <c r="AD3312" s="177">
        <v>70.314854008535207</v>
      </c>
      <c r="AE3312" s="177">
        <v>33.389553418071436</v>
      </c>
      <c r="AF3312" s="177">
        <v>13.563646534258176</v>
      </c>
      <c r="AG3312" s="177">
        <v>70.732018625796911</v>
      </c>
      <c r="AH3312" s="177">
        <v>70.732018625796911</v>
      </c>
      <c r="AI3312" s="177">
        <v>70.732018625796911</v>
      </c>
      <c r="AJ3312" s="177">
        <v>47.778101573526946</v>
      </c>
    </row>
    <row r="3313" spans="1:36" hidden="1" outlineLevel="1" x14ac:dyDescent="0.25">
      <c r="A3313" s="190">
        <f t="shared" si="892"/>
        <v>2027</v>
      </c>
      <c r="B3313" s="55">
        <f t="shared" si="893"/>
        <v>6</v>
      </c>
      <c r="C3313" s="55">
        <f t="shared" si="894"/>
        <v>10</v>
      </c>
      <c r="D3313" s="55">
        <f t="shared" si="889"/>
        <v>138</v>
      </c>
      <c r="F3313" s="63">
        <f t="shared" si="899"/>
        <v>46539.416666666642</v>
      </c>
      <c r="G3313" s="64">
        <f t="shared" si="891"/>
        <v>718.54612967303717</v>
      </c>
      <c r="H3313" s="64">
        <f t="shared" si="900"/>
        <v>66.992600641251599</v>
      </c>
      <c r="I3313" s="64">
        <f t="shared" si="900"/>
        <v>250.74752586807958</v>
      </c>
      <c r="J3313" s="64">
        <f t="shared" si="900"/>
        <v>211.84965337084742</v>
      </c>
      <c r="K3313" s="64">
        <f t="shared" si="900"/>
        <v>0</v>
      </c>
      <c r="L3313" s="64">
        <f t="shared" si="900"/>
        <v>0</v>
      </c>
      <c r="M3313" s="64">
        <f t="shared" si="900"/>
        <v>12.116857570603973</v>
      </c>
      <c r="N3313" s="64">
        <f t="shared" si="900"/>
        <v>176.83949222225453</v>
      </c>
      <c r="O3313" s="121"/>
      <c r="P3313" s="177">
        <v>2.9750000000000001</v>
      </c>
      <c r="Q3313" s="177">
        <v>29.936096283873987</v>
      </c>
      <c r="R3313" s="177">
        <v>29.936096283873987</v>
      </c>
      <c r="S3313" s="177">
        <v>36.848886921942494</v>
      </c>
      <c r="T3313" s="177">
        <v>39.451025784325012</v>
      </c>
      <c r="U3313" s="177">
        <v>29.936096283873987</v>
      </c>
      <c r="V3313" s="177">
        <v>29.936096283873987</v>
      </c>
      <c r="W3313" s="177">
        <v>8.535478720058185</v>
      </c>
      <c r="X3313" s="177">
        <v>39.194460965410059</v>
      </c>
      <c r="Y3313" s="177">
        <v>42.879199999999997</v>
      </c>
      <c r="Z3313" s="177">
        <v>0</v>
      </c>
      <c r="AA3313" s="177">
        <v>19.714601916563929</v>
      </c>
      <c r="AB3313" s="177">
        <v>21.028467880409885</v>
      </c>
      <c r="AC3313" s="177">
        <v>16.352037289784771</v>
      </c>
      <c r="AD3313" s="177">
        <v>66.992600641251599</v>
      </c>
      <c r="AE3313" s="177">
        <v>33.673539879600284</v>
      </c>
      <c r="AF3313" s="177">
        <v>12.116857570603973</v>
      </c>
      <c r="AG3313" s="177">
        <v>70.616551123615807</v>
      </c>
      <c r="AH3313" s="177">
        <v>70.616551123615807</v>
      </c>
      <c r="AI3313" s="177">
        <v>70.616551123615807</v>
      </c>
      <c r="AJ3313" s="177">
        <v>47.189933596743543</v>
      </c>
    </row>
    <row r="3314" spans="1:36" hidden="1" outlineLevel="1" x14ac:dyDescent="0.25">
      <c r="A3314" s="190">
        <f t="shared" si="892"/>
        <v>2027</v>
      </c>
      <c r="B3314" s="55">
        <f t="shared" si="893"/>
        <v>6</v>
      </c>
      <c r="C3314" s="55">
        <f t="shared" si="894"/>
        <v>11</v>
      </c>
      <c r="D3314" s="55">
        <f t="shared" si="889"/>
        <v>138</v>
      </c>
      <c r="F3314" s="63">
        <f t="shared" si="899"/>
        <v>46539.458333333307</v>
      </c>
      <c r="G3314" s="64">
        <f t="shared" si="891"/>
        <v>697.20896179378656</v>
      </c>
      <c r="H3314" s="64">
        <f t="shared" si="900"/>
        <v>64.126229908637356</v>
      </c>
      <c r="I3314" s="64">
        <f t="shared" si="900"/>
        <v>247.76641644933696</v>
      </c>
      <c r="J3314" s="64">
        <f t="shared" si="900"/>
        <v>184.63430450203941</v>
      </c>
      <c r="K3314" s="64">
        <f t="shared" si="900"/>
        <v>0</v>
      </c>
      <c r="L3314" s="64">
        <f t="shared" si="900"/>
        <v>0</v>
      </c>
      <c r="M3314" s="64">
        <f t="shared" si="900"/>
        <v>11.936008950147194</v>
      </c>
      <c r="N3314" s="64">
        <f t="shared" si="900"/>
        <v>188.7460019836256</v>
      </c>
      <c r="O3314" s="121"/>
      <c r="P3314" s="177">
        <v>2.9750000000000001</v>
      </c>
      <c r="Q3314" s="177">
        <v>33.161568964374005</v>
      </c>
      <c r="R3314" s="177">
        <v>33.161568964374005</v>
      </c>
      <c r="S3314" s="177">
        <v>37.606803119080041</v>
      </c>
      <c r="T3314" s="177">
        <v>38.537465327134392</v>
      </c>
      <c r="U3314" s="177">
        <v>33.161568964374005</v>
      </c>
      <c r="V3314" s="177">
        <v>33.161568964374005</v>
      </c>
      <c r="W3314" s="177">
        <v>8.3075338590815146</v>
      </c>
      <c r="X3314" s="177">
        <v>38.873693600301131</v>
      </c>
      <c r="Y3314" s="177">
        <v>42.470826666666674</v>
      </c>
      <c r="Z3314" s="177">
        <v>0</v>
      </c>
      <c r="AA3314" s="177">
        <v>19.275604040774382</v>
      </c>
      <c r="AB3314" s="177">
        <v>19.951534817665259</v>
      </c>
      <c r="AC3314" s="177">
        <v>16.872587267689969</v>
      </c>
      <c r="AD3314" s="177">
        <v>64.126229908637356</v>
      </c>
      <c r="AE3314" s="177">
        <v>33.306480869717056</v>
      </c>
      <c r="AF3314" s="177">
        <v>11.936008950147194</v>
      </c>
      <c r="AG3314" s="177">
        <v>61.544768167346469</v>
      </c>
      <c r="AH3314" s="177">
        <v>61.544768167346469</v>
      </c>
      <c r="AI3314" s="177">
        <v>61.544768167346469</v>
      </c>
      <c r="AJ3314" s="177">
        <v>45.688613007356139</v>
      </c>
    </row>
    <row r="3315" spans="1:36" hidden="1" outlineLevel="1" x14ac:dyDescent="0.25">
      <c r="A3315" s="190">
        <f t="shared" si="892"/>
        <v>2027</v>
      </c>
      <c r="B3315" s="55">
        <f t="shared" si="893"/>
        <v>6</v>
      </c>
      <c r="C3315" s="55">
        <f t="shared" si="894"/>
        <v>12</v>
      </c>
      <c r="D3315" s="55">
        <f t="shared" si="889"/>
        <v>138</v>
      </c>
      <c r="F3315" s="63">
        <f t="shared" si="899"/>
        <v>46539.499999999971</v>
      </c>
      <c r="G3315" s="64">
        <f t="shared" si="891"/>
        <v>707.53328956831172</v>
      </c>
      <c r="H3315" s="64">
        <f t="shared" ref="H3315:N3324" si="901">SUMIF($P$6:$AK$6,H$6,$P3315:$AK3315)</f>
        <v>63.538707068136404</v>
      </c>
      <c r="I3315" s="64">
        <f t="shared" si="901"/>
        <v>244.59221777043382</v>
      </c>
      <c r="J3315" s="64">
        <f t="shared" si="901"/>
        <v>187.30931548697922</v>
      </c>
      <c r="K3315" s="64">
        <f t="shared" si="901"/>
        <v>0</v>
      </c>
      <c r="L3315" s="64">
        <f t="shared" si="901"/>
        <v>0</v>
      </c>
      <c r="M3315" s="64">
        <f t="shared" si="901"/>
        <v>11.845584639918807</v>
      </c>
      <c r="N3315" s="64">
        <f t="shared" si="901"/>
        <v>200.24746460284351</v>
      </c>
      <c r="O3315" s="121"/>
      <c r="P3315" s="177">
        <v>2.9750000000000001</v>
      </c>
      <c r="Q3315" s="177">
        <v>36.150026080492225</v>
      </c>
      <c r="R3315" s="177">
        <v>36.150026080492225</v>
      </c>
      <c r="S3315" s="177">
        <v>36.24008665273135</v>
      </c>
      <c r="T3315" s="177">
        <v>37.255361557455096</v>
      </c>
      <c r="U3315" s="177">
        <v>36.150026080492225</v>
      </c>
      <c r="V3315" s="177">
        <v>36.150026080492225</v>
      </c>
      <c r="W3315" s="177">
        <v>8.5108214435552281</v>
      </c>
      <c r="X3315" s="177">
        <v>38.353165231867415</v>
      </c>
      <c r="Y3315" s="177">
        <v>41.245706666666656</v>
      </c>
      <c r="Z3315" s="177">
        <v>0</v>
      </c>
      <c r="AA3315" s="177">
        <v>20.856252691264441</v>
      </c>
      <c r="AB3315" s="177">
        <v>16.807005337802757</v>
      </c>
      <c r="AC3315" s="177">
        <v>17.984102251807389</v>
      </c>
      <c r="AD3315" s="177">
        <v>63.538707068136404</v>
      </c>
      <c r="AE3315" s="177">
        <v>33.849260526817332</v>
      </c>
      <c r="AF3315" s="177">
        <v>11.845584639918807</v>
      </c>
      <c r="AG3315" s="177">
        <v>62.436438495659736</v>
      </c>
      <c r="AH3315" s="177">
        <v>62.436438495659736</v>
      </c>
      <c r="AI3315" s="177">
        <v>62.436438495659736</v>
      </c>
      <c r="AJ3315" s="177">
        <v>46.162815691340754</v>
      </c>
    </row>
    <row r="3316" spans="1:36" hidden="1" outlineLevel="1" x14ac:dyDescent="0.25">
      <c r="A3316" s="190">
        <f t="shared" si="892"/>
        <v>2027</v>
      </c>
      <c r="B3316" s="55">
        <f t="shared" si="893"/>
        <v>6</v>
      </c>
      <c r="C3316" s="55">
        <f t="shared" si="894"/>
        <v>13</v>
      </c>
      <c r="D3316" s="55">
        <f t="shared" si="889"/>
        <v>138</v>
      </c>
      <c r="F3316" s="63">
        <f t="shared" si="899"/>
        <v>46539.541666666635</v>
      </c>
      <c r="G3316" s="64">
        <f t="shared" si="891"/>
        <v>704.85891504044139</v>
      </c>
      <c r="H3316" s="64">
        <f t="shared" si="901"/>
        <v>60.049456700804086</v>
      </c>
      <c r="I3316" s="64">
        <f t="shared" si="901"/>
        <v>234.34616035333624</v>
      </c>
      <c r="J3316" s="64">
        <f t="shared" si="901"/>
        <v>185.12986062698465</v>
      </c>
      <c r="K3316" s="64">
        <f t="shared" si="901"/>
        <v>0</v>
      </c>
      <c r="L3316" s="64">
        <f t="shared" si="901"/>
        <v>0</v>
      </c>
      <c r="M3316" s="64">
        <f t="shared" si="901"/>
        <v>11.574311709233648</v>
      </c>
      <c r="N3316" s="64">
        <f t="shared" si="901"/>
        <v>213.75912565008284</v>
      </c>
      <c r="O3316" s="121"/>
      <c r="P3316" s="177">
        <v>2.9750000000000001</v>
      </c>
      <c r="Q3316" s="177">
        <v>37.561814442244639</v>
      </c>
      <c r="R3316" s="177">
        <v>37.561814442244639</v>
      </c>
      <c r="S3316" s="177">
        <v>32.714638422805123</v>
      </c>
      <c r="T3316" s="177">
        <v>37.255915249102266</v>
      </c>
      <c r="U3316" s="177">
        <v>37.561814442244639</v>
      </c>
      <c r="V3316" s="177">
        <v>37.561814442244639</v>
      </c>
      <c r="W3316" s="177">
        <v>8.3061746275940642</v>
      </c>
      <c r="X3316" s="177">
        <v>36.630760297562205</v>
      </c>
      <c r="Y3316" s="177">
        <v>39.61221333333333</v>
      </c>
      <c r="Z3316" s="177">
        <v>0</v>
      </c>
      <c r="AA3316" s="177">
        <v>24.210193226879028</v>
      </c>
      <c r="AB3316" s="177">
        <v>18.511590146600934</v>
      </c>
      <c r="AC3316" s="177">
        <v>20.790084507624332</v>
      </c>
      <c r="AD3316" s="177">
        <v>60.049456700804086</v>
      </c>
      <c r="AE3316" s="177">
        <v>32.119580404845216</v>
      </c>
      <c r="AF3316" s="177">
        <v>11.574311709233648</v>
      </c>
      <c r="AG3316" s="177">
        <v>61.709953542328215</v>
      </c>
      <c r="AH3316" s="177">
        <v>61.709953542328215</v>
      </c>
      <c r="AI3316" s="177">
        <v>61.709953542328215</v>
      </c>
      <c r="AJ3316" s="177">
        <v>44.731878018094044</v>
      </c>
    </row>
    <row r="3317" spans="1:36" hidden="1" outlineLevel="1" x14ac:dyDescent="0.25">
      <c r="A3317" s="190">
        <f t="shared" si="892"/>
        <v>2027</v>
      </c>
      <c r="B3317" s="55">
        <f t="shared" si="893"/>
        <v>6</v>
      </c>
      <c r="C3317" s="55">
        <f t="shared" si="894"/>
        <v>14</v>
      </c>
      <c r="D3317" s="55">
        <f t="shared" si="889"/>
        <v>138</v>
      </c>
      <c r="F3317" s="63">
        <f t="shared" si="899"/>
        <v>46539.583333333299</v>
      </c>
      <c r="G3317" s="64">
        <f t="shared" si="891"/>
        <v>699.49453202823793</v>
      </c>
      <c r="H3317" s="64">
        <f t="shared" si="901"/>
        <v>62.506415625504673</v>
      </c>
      <c r="I3317" s="64">
        <f t="shared" si="901"/>
        <v>217.74322720094062</v>
      </c>
      <c r="J3317" s="64">
        <f t="shared" si="901"/>
        <v>185.66790233525876</v>
      </c>
      <c r="K3317" s="64">
        <f t="shared" si="901"/>
        <v>0</v>
      </c>
      <c r="L3317" s="64">
        <f t="shared" si="901"/>
        <v>0</v>
      </c>
      <c r="M3317" s="64">
        <f t="shared" si="901"/>
        <v>12.207281880832358</v>
      </c>
      <c r="N3317" s="64">
        <f t="shared" si="901"/>
        <v>221.36970498570147</v>
      </c>
      <c r="O3317" s="121"/>
      <c r="P3317" s="177">
        <v>2.9750000000000001</v>
      </c>
      <c r="Q3317" s="177">
        <v>38.303776209005029</v>
      </c>
      <c r="R3317" s="177">
        <v>38.303776209005029</v>
      </c>
      <c r="S3317" s="177">
        <v>25.55670475457271</v>
      </c>
      <c r="T3317" s="177">
        <v>35.750581463670514</v>
      </c>
      <c r="U3317" s="177">
        <v>38.303776209005029</v>
      </c>
      <c r="V3317" s="177">
        <v>38.303776209005029</v>
      </c>
      <c r="W3317" s="177">
        <v>8.1667997099637137</v>
      </c>
      <c r="X3317" s="177">
        <v>35.495830275889638</v>
      </c>
      <c r="Y3317" s="177">
        <v>35.936853333333332</v>
      </c>
      <c r="Z3317" s="177">
        <v>0</v>
      </c>
      <c r="AA3317" s="177">
        <v>25.356925078306681</v>
      </c>
      <c r="AB3317" s="177">
        <v>20.283973768782793</v>
      </c>
      <c r="AC3317" s="177">
        <v>22.513701302591866</v>
      </c>
      <c r="AD3317" s="177">
        <v>62.506415625504673</v>
      </c>
      <c r="AE3317" s="177">
        <v>31.484614903808318</v>
      </c>
      <c r="AF3317" s="177">
        <v>12.207281880832358</v>
      </c>
      <c r="AG3317" s="177">
        <v>61.889300778419589</v>
      </c>
      <c r="AH3317" s="177">
        <v>61.889300778419589</v>
      </c>
      <c r="AI3317" s="177">
        <v>61.889300778419589</v>
      </c>
      <c r="AJ3317" s="177">
        <v>42.376842759702399</v>
      </c>
    </row>
    <row r="3318" spans="1:36" hidden="1" outlineLevel="1" x14ac:dyDescent="0.25">
      <c r="A3318" s="190">
        <f t="shared" si="892"/>
        <v>2027</v>
      </c>
      <c r="B3318" s="55">
        <f t="shared" si="893"/>
        <v>6</v>
      </c>
      <c r="C3318" s="55">
        <f t="shared" si="894"/>
        <v>15</v>
      </c>
      <c r="D3318" s="55">
        <f t="shared" si="889"/>
        <v>138</v>
      </c>
      <c r="F3318" s="63">
        <f t="shared" si="899"/>
        <v>46539.624999999964</v>
      </c>
      <c r="G3318" s="64">
        <f t="shared" si="891"/>
        <v>657.13636183738777</v>
      </c>
      <c r="H3318" s="64">
        <f t="shared" si="901"/>
        <v>56.247990652404965</v>
      </c>
      <c r="I3318" s="64">
        <f t="shared" si="901"/>
        <v>200.02762330189231</v>
      </c>
      <c r="J3318" s="64">
        <f t="shared" si="901"/>
        <v>164.11392319872354</v>
      </c>
      <c r="K3318" s="64">
        <f t="shared" si="901"/>
        <v>0</v>
      </c>
      <c r="L3318" s="64">
        <f t="shared" si="901"/>
        <v>0</v>
      </c>
      <c r="M3318" s="64">
        <f t="shared" si="901"/>
        <v>12.659403431974297</v>
      </c>
      <c r="N3318" s="64">
        <f t="shared" si="901"/>
        <v>224.08742125239266</v>
      </c>
      <c r="O3318" s="121"/>
      <c r="P3318" s="177">
        <v>2.9750000000000001</v>
      </c>
      <c r="Q3318" s="177">
        <v>37.479374245937926</v>
      </c>
      <c r="R3318" s="177">
        <v>37.479374245937926</v>
      </c>
      <c r="S3318" s="177">
        <v>17.820014125904834</v>
      </c>
      <c r="T3318" s="177">
        <v>33.730006839895935</v>
      </c>
      <c r="U3318" s="177">
        <v>37.479374245937926</v>
      </c>
      <c r="V3318" s="177">
        <v>37.479374245937926</v>
      </c>
      <c r="W3318" s="177">
        <v>7.6370056556170844</v>
      </c>
      <c r="X3318" s="177">
        <v>37.605261476968245</v>
      </c>
      <c r="Y3318" s="177">
        <v>29.40288</v>
      </c>
      <c r="Z3318" s="177">
        <v>0</v>
      </c>
      <c r="AA3318" s="177">
        <v>29.218551539691468</v>
      </c>
      <c r="AB3318" s="177">
        <v>21.109770520660966</v>
      </c>
      <c r="AC3318" s="177">
        <v>23.841602208288517</v>
      </c>
      <c r="AD3318" s="177">
        <v>56.247990652404965</v>
      </c>
      <c r="AE3318" s="177">
        <v>29.705693368419475</v>
      </c>
      <c r="AF3318" s="177">
        <v>12.659403431974297</v>
      </c>
      <c r="AG3318" s="177">
        <v>54.70464106624118</v>
      </c>
      <c r="AH3318" s="177">
        <v>54.70464106624118</v>
      </c>
      <c r="AI3318" s="177">
        <v>54.70464106624118</v>
      </c>
      <c r="AJ3318" s="177">
        <v>41.151761835086717</v>
      </c>
    </row>
    <row r="3319" spans="1:36" hidden="1" outlineLevel="1" x14ac:dyDescent="0.25">
      <c r="A3319" s="190">
        <f t="shared" si="892"/>
        <v>2027</v>
      </c>
      <c r="B3319" s="55">
        <f t="shared" si="893"/>
        <v>6</v>
      </c>
      <c r="C3319" s="55">
        <f t="shared" si="894"/>
        <v>16</v>
      </c>
      <c r="D3319" s="55">
        <f t="shared" si="889"/>
        <v>138</v>
      </c>
      <c r="F3319" s="63">
        <f t="shared" si="899"/>
        <v>46539.666666666628</v>
      </c>
      <c r="G3319" s="64">
        <f t="shared" si="891"/>
        <v>635.18112052031893</v>
      </c>
      <c r="H3319" s="64">
        <f t="shared" si="901"/>
        <v>58.043468444722556</v>
      </c>
      <c r="I3319" s="64">
        <f t="shared" si="901"/>
        <v>177.56619214687703</v>
      </c>
      <c r="J3319" s="64">
        <f t="shared" si="901"/>
        <v>167.33009485477822</v>
      </c>
      <c r="K3319" s="64">
        <f t="shared" si="901"/>
        <v>0</v>
      </c>
      <c r="L3319" s="64">
        <f t="shared" si="901"/>
        <v>0</v>
      </c>
      <c r="M3319" s="64">
        <f t="shared" si="901"/>
        <v>14.015768085400119</v>
      </c>
      <c r="N3319" s="64">
        <f t="shared" si="901"/>
        <v>218.22559698854104</v>
      </c>
      <c r="O3319" s="121"/>
      <c r="P3319" s="177">
        <v>2.9750000000000001</v>
      </c>
      <c r="Q3319" s="177">
        <v>35.377149240116822</v>
      </c>
      <c r="R3319" s="177">
        <v>35.377149240116822</v>
      </c>
      <c r="S3319" s="177">
        <v>8.7147770799943274</v>
      </c>
      <c r="T3319" s="177">
        <v>31.705125725532245</v>
      </c>
      <c r="U3319" s="177">
        <v>35.377149240116822</v>
      </c>
      <c r="V3319" s="177">
        <v>35.377149240116822</v>
      </c>
      <c r="W3319" s="177">
        <v>7.2099472837889262</v>
      </c>
      <c r="X3319" s="177">
        <v>36.22373124878753</v>
      </c>
      <c r="Y3319" s="177">
        <v>21.643786666666667</v>
      </c>
      <c r="Z3319" s="177">
        <v>0</v>
      </c>
      <c r="AA3319" s="177">
        <v>29.367747751637783</v>
      </c>
      <c r="AB3319" s="177">
        <v>21.405453619499994</v>
      </c>
      <c r="AC3319" s="177">
        <v>25.943798656935989</v>
      </c>
      <c r="AD3319" s="177">
        <v>58.043468444722556</v>
      </c>
      <c r="AE3319" s="177">
        <v>30.378030427082475</v>
      </c>
      <c r="AF3319" s="177">
        <v>14.015768085400119</v>
      </c>
      <c r="AG3319" s="177">
        <v>55.776698284926077</v>
      </c>
      <c r="AH3319" s="177">
        <v>55.776698284926077</v>
      </c>
      <c r="AI3319" s="177">
        <v>55.776698284926077</v>
      </c>
      <c r="AJ3319" s="177">
        <v>38.715793715024844</v>
      </c>
    </row>
    <row r="3320" spans="1:36" hidden="1" outlineLevel="1" x14ac:dyDescent="0.25">
      <c r="A3320" s="190">
        <f t="shared" si="892"/>
        <v>2027</v>
      </c>
      <c r="B3320" s="55">
        <f t="shared" si="893"/>
        <v>6</v>
      </c>
      <c r="C3320" s="55">
        <f t="shared" si="894"/>
        <v>17</v>
      </c>
      <c r="D3320" s="55">
        <f t="shared" si="889"/>
        <v>138</v>
      </c>
      <c r="F3320" s="63">
        <f t="shared" si="899"/>
        <v>46539.708333333292</v>
      </c>
      <c r="G3320" s="64">
        <f t="shared" si="891"/>
        <v>462.99800880427676</v>
      </c>
      <c r="H3320" s="64">
        <f t="shared" si="901"/>
        <v>34.189187619324528</v>
      </c>
      <c r="I3320" s="64">
        <f t="shared" si="901"/>
        <v>124.74252895426554</v>
      </c>
      <c r="J3320" s="64">
        <f t="shared" si="901"/>
        <v>89.182619917643947</v>
      </c>
      <c r="K3320" s="64">
        <f t="shared" si="901"/>
        <v>0</v>
      </c>
      <c r="L3320" s="64">
        <f t="shared" si="901"/>
        <v>0</v>
      </c>
      <c r="M3320" s="64">
        <f t="shared" si="901"/>
        <v>14.73916256722722</v>
      </c>
      <c r="N3320" s="64">
        <f t="shared" si="901"/>
        <v>200.14450974581558</v>
      </c>
      <c r="O3320" s="121"/>
      <c r="P3320" s="177">
        <v>2.9750000000000001</v>
      </c>
      <c r="Q3320" s="177">
        <v>30.059756578334049</v>
      </c>
      <c r="R3320" s="177">
        <v>30.059756578334049</v>
      </c>
      <c r="S3320" s="177">
        <v>1.9992897940377636</v>
      </c>
      <c r="T3320" s="177">
        <v>14.346984868557318</v>
      </c>
      <c r="U3320" s="177">
        <v>30.059756578334049</v>
      </c>
      <c r="V3320" s="177">
        <v>30.059756578334049</v>
      </c>
      <c r="W3320" s="177">
        <v>6.1353991638535765</v>
      </c>
      <c r="X3320" s="177">
        <v>31.330865731578399</v>
      </c>
      <c r="Y3320" s="177">
        <v>11.434453333333334</v>
      </c>
      <c r="Z3320" s="177">
        <v>0</v>
      </c>
      <c r="AA3320" s="177">
        <v>31.935993909720924</v>
      </c>
      <c r="AB3320" s="177">
        <v>22.878880038149628</v>
      </c>
      <c r="AC3320" s="177">
        <v>25.090609484608855</v>
      </c>
      <c r="AD3320" s="177">
        <v>34.189187619324528</v>
      </c>
      <c r="AE3320" s="177">
        <v>27.590290177834142</v>
      </c>
      <c r="AF3320" s="177">
        <v>14.73916256722722</v>
      </c>
      <c r="AG3320" s="177">
        <v>29.727539972547984</v>
      </c>
      <c r="AH3320" s="177">
        <v>29.727539972547984</v>
      </c>
      <c r="AI3320" s="177">
        <v>29.727539972547984</v>
      </c>
      <c r="AJ3320" s="177">
        <v>28.930245885070999</v>
      </c>
    </row>
    <row r="3321" spans="1:36" hidden="1" outlineLevel="1" x14ac:dyDescent="0.25">
      <c r="A3321" s="190">
        <f t="shared" si="892"/>
        <v>2027</v>
      </c>
      <c r="B3321" s="55">
        <f t="shared" si="893"/>
        <v>6</v>
      </c>
      <c r="C3321" s="55">
        <f t="shared" si="894"/>
        <v>18</v>
      </c>
      <c r="D3321" s="55">
        <f t="shared" si="889"/>
        <v>138</v>
      </c>
      <c r="F3321" s="63">
        <f t="shared" si="899"/>
        <v>46539.749999999956</v>
      </c>
      <c r="G3321" s="64">
        <f t="shared" si="891"/>
        <v>267.36666605044343</v>
      </c>
      <c r="H3321" s="64">
        <f t="shared" si="901"/>
        <v>3.6832938806448139</v>
      </c>
      <c r="I3321" s="64">
        <f t="shared" si="901"/>
        <v>52.161294600977286</v>
      </c>
      <c r="J3321" s="64">
        <f t="shared" si="901"/>
        <v>6.8789849478667167</v>
      </c>
      <c r="K3321" s="64">
        <f t="shared" si="901"/>
        <v>0</v>
      </c>
      <c r="L3321" s="64">
        <f t="shared" si="901"/>
        <v>0</v>
      </c>
      <c r="M3321" s="64">
        <f t="shared" si="901"/>
        <v>16.3668001513382</v>
      </c>
      <c r="N3321" s="64">
        <f t="shared" si="901"/>
        <v>188.27629246961644</v>
      </c>
      <c r="O3321" s="121"/>
      <c r="P3321" s="177">
        <v>2.9750000000000001</v>
      </c>
      <c r="Q3321" s="177">
        <v>26.380862818147122</v>
      </c>
      <c r="R3321" s="177">
        <v>26.380862818147122</v>
      </c>
      <c r="S3321" s="177">
        <v>0.52123916452052754</v>
      </c>
      <c r="T3321" s="177">
        <v>0</v>
      </c>
      <c r="U3321" s="177">
        <v>26.380862818147122</v>
      </c>
      <c r="V3321" s="177">
        <v>26.380862818147122</v>
      </c>
      <c r="W3321" s="177">
        <v>3.0029009242932192</v>
      </c>
      <c r="X3321" s="177">
        <v>15.429649593655418</v>
      </c>
      <c r="Y3321" s="177">
        <v>2.45024</v>
      </c>
      <c r="Z3321" s="177">
        <v>0</v>
      </c>
      <c r="AA3321" s="177">
        <v>33.319327631402167</v>
      </c>
      <c r="AB3321" s="177">
        <v>24.098930629714893</v>
      </c>
      <c r="AC3321" s="177">
        <v>25.334582935910909</v>
      </c>
      <c r="AD3321" s="177">
        <v>3.6832938806448139</v>
      </c>
      <c r="AE3321" s="177">
        <v>13.963200480200658</v>
      </c>
      <c r="AF3321" s="177">
        <v>16.3668001513382</v>
      </c>
      <c r="AG3321" s="177">
        <v>2.2929949826222389</v>
      </c>
      <c r="AH3321" s="177">
        <v>2.2929949826222389</v>
      </c>
      <c r="AI3321" s="177">
        <v>2.2929949826222389</v>
      </c>
      <c r="AJ3321" s="177">
        <v>13.819064438307466</v>
      </c>
    </row>
    <row r="3322" spans="1:36" hidden="1" outlineLevel="1" x14ac:dyDescent="0.25">
      <c r="A3322" s="190">
        <f t="shared" si="892"/>
        <v>2027</v>
      </c>
      <c r="B3322" s="55">
        <f t="shared" si="893"/>
        <v>6</v>
      </c>
      <c r="C3322" s="55">
        <f t="shared" si="894"/>
        <v>19</v>
      </c>
      <c r="D3322" s="55">
        <f t="shared" si="889"/>
        <v>138</v>
      </c>
      <c r="F3322" s="63">
        <f t="shared" si="899"/>
        <v>46539.791666666621</v>
      </c>
      <c r="G3322" s="64">
        <f t="shared" si="891"/>
        <v>198.65566115306481</v>
      </c>
      <c r="H3322" s="64">
        <f t="shared" si="901"/>
        <v>0</v>
      </c>
      <c r="I3322" s="64">
        <f t="shared" si="901"/>
        <v>6.30331650551999</v>
      </c>
      <c r="J3322" s="64">
        <f t="shared" si="901"/>
        <v>0</v>
      </c>
      <c r="K3322" s="64">
        <f t="shared" si="901"/>
        <v>0</v>
      </c>
      <c r="L3322" s="64">
        <f t="shared" si="901"/>
        <v>0</v>
      </c>
      <c r="M3322" s="64">
        <f t="shared" si="901"/>
        <v>18.446559286591118</v>
      </c>
      <c r="N3322" s="64">
        <f t="shared" si="901"/>
        <v>173.9057853609537</v>
      </c>
      <c r="O3322" s="121"/>
      <c r="P3322" s="177">
        <v>2.9750000000000001</v>
      </c>
      <c r="Q3322" s="177">
        <v>23.742776536332407</v>
      </c>
      <c r="R3322" s="177">
        <v>23.742776536332407</v>
      </c>
      <c r="S3322" s="177">
        <v>0</v>
      </c>
      <c r="T3322" s="177">
        <v>0</v>
      </c>
      <c r="U3322" s="177">
        <v>23.742776536332407</v>
      </c>
      <c r="V3322" s="177">
        <v>23.742776536332407</v>
      </c>
      <c r="W3322" s="177">
        <v>0.33505438194844589</v>
      </c>
      <c r="X3322" s="177">
        <v>0.87675766459226534</v>
      </c>
      <c r="Y3322" s="177">
        <v>0</v>
      </c>
      <c r="Z3322" s="177">
        <v>0</v>
      </c>
      <c r="AA3322" s="177">
        <v>31.549145549191692</v>
      </c>
      <c r="AB3322" s="177">
        <v>25.371759227168624</v>
      </c>
      <c r="AC3322" s="177">
        <v>22.01377443926377</v>
      </c>
      <c r="AD3322" s="177">
        <v>0</v>
      </c>
      <c r="AE3322" s="177">
        <v>2.0700772067578352</v>
      </c>
      <c r="AF3322" s="177">
        <v>18.446559286591118</v>
      </c>
      <c r="AG3322" s="177">
        <v>0</v>
      </c>
      <c r="AH3322" s="177">
        <v>0</v>
      </c>
      <c r="AI3322" s="177">
        <v>0</v>
      </c>
      <c r="AJ3322" s="177">
        <v>4.6427252221443269E-2</v>
      </c>
    </row>
    <row r="3323" spans="1:36" hidden="1" outlineLevel="1" x14ac:dyDescent="0.25">
      <c r="A3323" s="190">
        <f t="shared" si="892"/>
        <v>2027</v>
      </c>
      <c r="B3323" s="55">
        <f t="shared" si="893"/>
        <v>6</v>
      </c>
      <c r="C3323" s="55">
        <f t="shared" si="894"/>
        <v>20</v>
      </c>
      <c r="D3323" s="55">
        <f t="shared" si="889"/>
        <v>138</v>
      </c>
      <c r="F3323" s="63">
        <f t="shared" si="899"/>
        <v>46539.833333333285</v>
      </c>
      <c r="G3323" s="64">
        <f t="shared" si="891"/>
        <v>198.69075158444747</v>
      </c>
      <c r="H3323" s="64">
        <f t="shared" si="901"/>
        <v>0</v>
      </c>
      <c r="I3323" s="64">
        <f t="shared" si="901"/>
        <v>2.9750000000000001</v>
      </c>
      <c r="J3323" s="64">
        <f t="shared" si="901"/>
        <v>0</v>
      </c>
      <c r="K3323" s="64">
        <f t="shared" si="901"/>
        <v>0</v>
      </c>
      <c r="L3323" s="64">
        <f t="shared" si="901"/>
        <v>0</v>
      </c>
      <c r="M3323" s="64">
        <f t="shared" si="901"/>
        <v>20.797591352529203</v>
      </c>
      <c r="N3323" s="64">
        <f t="shared" si="901"/>
        <v>174.91816023191828</v>
      </c>
      <c r="O3323" s="121"/>
      <c r="P3323" s="177">
        <v>2.9750000000000001</v>
      </c>
      <c r="Q3323" s="177">
        <v>23.773691609947427</v>
      </c>
      <c r="R3323" s="177">
        <v>23.773691609947427</v>
      </c>
      <c r="S3323" s="177">
        <v>0</v>
      </c>
      <c r="T3323" s="177">
        <v>0</v>
      </c>
      <c r="U3323" s="177">
        <v>23.773691609947427</v>
      </c>
      <c r="V3323" s="177">
        <v>23.773691609947427</v>
      </c>
      <c r="W3323" s="177">
        <v>0</v>
      </c>
      <c r="X3323" s="177">
        <v>0</v>
      </c>
      <c r="Y3323" s="177">
        <v>0</v>
      </c>
      <c r="Z3323" s="177">
        <v>0</v>
      </c>
      <c r="AA3323" s="177">
        <v>31.517977496598352</v>
      </c>
      <c r="AB3323" s="177">
        <v>25.281950032616109</v>
      </c>
      <c r="AC3323" s="177">
        <v>23.023466262914116</v>
      </c>
      <c r="AD3323" s="177">
        <v>0</v>
      </c>
      <c r="AE3323" s="177">
        <v>0</v>
      </c>
      <c r="AF3323" s="177">
        <v>20.797591352529203</v>
      </c>
      <c r="AG3323" s="177">
        <v>0</v>
      </c>
      <c r="AH3323" s="177">
        <v>0</v>
      </c>
      <c r="AI3323" s="177">
        <v>0</v>
      </c>
      <c r="AJ3323" s="177">
        <v>0</v>
      </c>
    </row>
    <row r="3324" spans="1:36" hidden="1" outlineLevel="1" x14ac:dyDescent="0.25">
      <c r="A3324" s="190">
        <f t="shared" si="892"/>
        <v>2027</v>
      </c>
      <c r="B3324" s="55">
        <f t="shared" si="893"/>
        <v>6</v>
      </c>
      <c r="C3324" s="55">
        <f t="shared" si="894"/>
        <v>21</v>
      </c>
      <c r="D3324" s="55">
        <f t="shared" si="889"/>
        <v>138</v>
      </c>
      <c r="F3324" s="63">
        <f t="shared" si="899"/>
        <v>46539.874999999949</v>
      </c>
      <c r="G3324" s="64">
        <f t="shared" si="891"/>
        <v>184.86427068591328</v>
      </c>
      <c r="H3324" s="64">
        <f t="shared" si="901"/>
        <v>0</v>
      </c>
      <c r="I3324" s="64">
        <f t="shared" si="901"/>
        <v>2.9750000000000001</v>
      </c>
      <c r="J3324" s="64">
        <f t="shared" si="901"/>
        <v>0</v>
      </c>
      <c r="K3324" s="64">
        <f t="shared" si="901"/>
        <v>0</v>
      </c>
      <c r="L3324" s="64">
        <f t="shared" si="901"/>
        <v>0</v>
      </c>
      <c r="M3324" s="64">
        <f t="shared" si="901"/>
        <v>23.148623418467295</v>
      </c>
      <c r="N3324" s="64">
        <f t="shared" si="901"/>
        <v>158.74064726744598</v>
      </c>
      <c r="O3324" s="121"/>
      <c r="P3324" s="177">
        <v>2.9750000000000001</v>
      </c>
      <c r="Q3324" s="177">
        <v>21.856957045816429</v>
      </c>
      <c r="R3324" s="177">
        <v>21.856957045816429</v>
      </c>
      <c r="S3324" s="177">
        <v>0</v>
      </c>
      <c r="T3324" s="177">
        <v>0</v>
      </c>
      <c r="U3324" s="177">
        <v>21.856957045816429</v>
      </c>
      <c r="V3324" s="177">
        <v>21.856957045816429</v>
      </c>
      <c r="W3324" s="177">
        <v>0</v>
      </c>
      <c r="X3324" s="177">
        <v>0</v>
      </c>
      <c r="Y3324" s="177">
        <v>0</v>
      </c>
      <c r="Z3324" s="177">
        <v>0</v>
      </c>
      <c r="AA3324" s="177">
        <v>29.68306837407016</v>
      </c>
      <c r="AB3324" s="177">
        <v>20.038676942997348</v>
      </c>
      <c r="AC3324" s="177">
        <v>21.591073767112775</v>
      </c>
      <c r="AD3324" s="177">
        <v>0</v>
      </c>
      <c r="AE3324" s="177">
        <v>0</v>
      </c>
      <c r="AF3324" s="177">
        <v>23.148623418467295</v>
      </c>
      <c r="AG3324" s="177">
        <v>0</v>
      </c>
      <c r="AH3324" s="177">
        <v>0</v>
      </c>
      <c r="AI3324" s="177">
        <v>0</v>
      </c>
      <c r="AJ3324" s="177">
        <v>0</v>
      </c>
    </row>
    <row r="3325" spans="1:36" hidden="1" outlineLevel="1" x14ac:dyDescent="0.25">
      <c r="A3325" s="190">
        <f t="shared" si="892"/>
        <v>2027</v>
      </c>
      <c r="B3325" s="55">
        <f t="shared" si="893"/>
        <v>6</v>
      </c>
      <c r="C3325" s="55">
        <f t="shared" si="894"/>
        <v>22</v>
      </c>
      <c r="D3325" s="55">
        <f t="shared" si="889"/>
        <v>138</v>
      </c>
      <c r="F3325" s="63">
        <f t="shared" si="899"/>
        <v>46539.916666666613</v>
      </c>
      <c r="G3325" s="64">
        <f t="shared" si="891"/>
        <v>180.8240093854053</v>
      </c>
      <c r="H3325" s="64">
        <f t="shared" ref="H3325:N3334" si="902">SUMIF($P$6:$AK$6,H$6,$P3325:$AK3325)</f>
        <v>0</v>
      </c>
      <c r="I3325" s="64">
        <f t="shared" si="902"/>
        <v>2.9750000000000001</v>
      </c>
      <c r="J3325" s="64">
        <f t="shared" si="902"/>
        <v>0</v>
      </c>
      <c r="K3325" s="64">
        <f t="shared" si="902"/>
        <v>0</v>
      </c>
      <c r="L3325" s="64">
        <f t="shared" si="902"/>
        <v>0</v>
      </c>
      <c r="M3325" s="64">
        <f t="shared" si="902"/>
        <v>24.233715141207945</v>
      </c>
      <c r="N3325" s="64">
        <f t="shared" si="902"/>
        <v>153.61529424419734</v>
      </c>
      <c r="O3325" s="121"/>
      <c r="P3325" s="177">
        <v>2.9750000000000001</v>
      </c>
      <c r="Q3325" s="177">
        <v>20.96041991098096</v>
      </c>
      <c r="R3325" s="177">
        <v>20.96041991098096</v>
      </c>
      <c r="S3325" s="177">
        <v>0</v>
      </c>
      <c r="T3325" s="177">
        <v>0</v>
      </c>
      <c r="U3325" s="177">
        <v>20.96041991098096</v>
      </c>
      <c r="V3325" s="177">
        <v>20.96041991098096</v>
      </c>
      <c r="W3325" s="177">
        <v>0</v>
      </c>
      <c r="X3325" s="177">
        <v>0</v>
      </c>
      <c r="Y3325" s="177">
        <v>0</v>
      </c>
      <c r="Z3325" s="177">
        <v>0</v>
      </c>
      <c r="AA3325" s="177">
        <v>30.282631573022059</v>
      </c>
      <c r="AB3325" s="177">
        <v>19.344915788644464</v>
      </c>
      <c r="AC3325" s="177">
        <v>20.146067238606978</v>
      </c>
      <c r="AD3325" s="177">
        <v>0</v>
      </c>
      <c r="AE3325" s="177">
        <v>0</v>
      </c>
      <c r="AF3325" s="177">
        <v>24.233715141207945</v>
      </c>
      <c r="AG3325" s="177">
        <v>0</v>
      </c>
      <c r="AH3325" s="177">
        <v>0</v>
      </c>
      <c r="AI3325" s="177">
        <v>0</v>
      </c>
      <c r="AJ3325" s="177">
        <v>0</v>
      </c>
    </row>
    <row r="3326" spans="1:36" hidden="1" outlineLevel="1" x14ac:dyDescent="0.25">
      <c r="A3326" s="190">
        <f t="shared" si="892"/>
        <v>2027</v>
      </c>
      <c r="B3326" s="55">
        <f t="shared" si="893"/>
        <v>6</v>
      </c>
      <c r="C3326" s="55">
        <f t="shared" si="894"/>
        <v>23</v>
      </c>
      <c r="D3326" s="55">
        <f t="shared" si="889"/>
        <v>138</v>
      </c>
      <c r="F3326" s="63">
        <f t="shared" si="899"/>
        <v>46539.958333333278</v>
      </c>
      <c r="G3326" s="64">
        <f t="shared" si="891"/>
        <v>173.6212875392805</v>
      </c>
      <c r="H3326" s="64">
        <f t="shared" si="902"/>
        <v>0</v>
      </c>
      <c r="I3326" s="64">
        <f t="shared" si="902"/>
        <v>2.9750000000000001</v>
      </c>
      <c r="J3326" s="64">
        <f t="shared" si="902"/>
        <v>0</v>
      </c>
      <c r="K3326" s="64">
        <f t="shared" si="902"/>
        <v>0</v>
      </c>
      <c r="L3326" s="64">
        <f t="shared" si="902"/>
        <v>0</v>
      </c>
      <c r="M3326" s="64">
        <f t="shared" si="902"/>
        <v>25.680504104862145</v>
      </c>
      <c r="N3326" s="64">
        <f t="shared" si="902"/>
        <v>144.96578343441837</v>
      </c>
      <c r="O3326" s="121"/>
      <c r="P3326" s="177">
        <v>2.9750000000000001</v>
      </c>
      <c r="Q3326" s="177">
        <v>19.074600420464972</v>
      </c>
      <c r="R3326" s="177">
        <v>19.074600420464972</v>
      </c>
      <c r="S3326" s="177">
        <v>0</v>
      </c>
      <c r="T3326" s="177">
        <v>0</v>
      </c>
      <c r="U3326" s="177">
        <v>19.074600420464972</v>
      </c>
      <c r="V3326" s="177">
        <v>19.074600420464972</v>
      </c>
      <c r="W3326" s="177">
        <v>0</v>
      </c>
      <c r="X3326" s="177">
        <v>0</v>
      </c>
      <c r="Y3326" s="177">
        <v>0</v>
      </c>
      <c r="Z3326" s="177">
        <v>0</v>
      </c>
      <c r="AA3326" s="177">
        <v>29.955591905186758</v>
      </c>
      <c r="AB3326" s="177">
        <v>18.149321464595321</v>
      </c>
      <c r="AC3326" s="177">
        <v>20.562468382776412</v>
      </c>
      <c r="AD3326" s="177">
        <v>0</v>
      </c>
      <c r="AE3326" s="177">
        <v>0</v>
      </c>
      <c r="AF3326" s="177">
        <v>25.680504104862145</v>
      </c>
      <c r="AG3326" s="177">
        <v>0</v>
      </c>
      <c r="AH3326" s="177">
        <v>0</v>
      </c>
      <c r="AI3326" s="177">
        <v>0</v>
      </c>
      <c r="AJ3326" s="177">
        <v>0</v>
      </c>
    </row>
    <row r="3327" spans="1:36" hidden="1" outlineLevel="1" x14ac:dyDescent="0.25">
      <c r="A3327" s="190">
        <f t="shared" si="892"/>
        <v>2027</v>
      </c>
      <c r="B3327" s="55">
        <f t="shared" si="893"/>
        <v>7</v>
      </c>
      <c r="C3327" s="55">
        <f t="shared" si="894"/>
        <v>0</v>
      </c>
      <c r="D3327" s="55">
        <f t="shared" si="889"/>
        <v>139</v>
      </c>
      <c r="F3327" s="63">
        <f t="shared" ref="F3327" si="903">EDATE(F3303,1)</f>
        <v>46569</v>
      </c>
      <c r="G3327" s="64">
        <f t="shared" si="891"/>
        <v>129.09781223899313</v>
      </c>
      <c r="H3327" s="64">
        <f t="shared" si="902"/>
        <v>0</v>
      </c>
      <c r="I3327" s="64">
        <f t="shared" si="902"/>
        <v>2.9750000000000001</v>
      </c>
      <c r="J3327" s="64">
        <f t="shared" si="902"/>
        <v>0</v>
      </c>
      <c r="K3327" s="64">
        <f t="shared" si="902"/>
        <v>0</v>
      </c>
      <c r="L3327" s="64">
        <f t="shared" si="902"/>
        <v>0</v>
      </c>
      <c r="M3327" s="64">
        <f t="shared" si="902"/>
        <v>25.411447721950744</v>
      </c>
      <c r="N3327" s="64">
        <f t="shared" si="902"/>
        <v>100.7113645170424</v>
      </c>
      <c r="O3327" s="121"/>
      <c r="P3327" s="177">
        <v>2.9750000000000001</v>
      </c>
      <c r="Q3327" s="177">
        <v>9.9752637531118804</v>
      </c>
      <c r="R3327" s="177">
        <v>9.9752637531118804</v>
      </c>
      <c r="S3327" s="177">
        <v>0</v>
      </c>
      <c r="T3327" s="177">
        <v>0</v>
      </c>
      <c r="U3327" s="177">
        <v>9.9752637531118804</v>
      </c>
      <c r="V3327" s="177">
        <v>9.9752637531118804</v>
      </c>
      <c r="W3327" s="177">
        <v>0</v>
      </c>
      <c r="X3327" s="177">
        <v>0</v>
      </c>
      <c r="Y3327" s="177">
        <v>0</v>
      </c>
      <c r="Z3327" s="177">
        <v>0</v>
      </c>
      <c r="AA3327" s="177">
        <v>25.186470077427622</v>
      </c>
      <c r="AB3327" s="177">
        <v>21.618234679285351</v>
      </c>
      <c r="AC3327" s="177">
        <v>14.005604747881897</v>
      </c>
      <c r="AD3327" s="177">
        <v>0</v>
      </c>
      <c r="AE3327" s="177">
        <v>0</v>
      </c>
      <c r="AF3327" s="177">
        <v>25.411447721950744</v>
      </c>
      <c r="AG3327" s="177">
        <v>0</v>
      </c>
      <c r="AH3327" s="177">
        <v>0</v>
      </c>
      <c r="AI3327" s="177">
        <v>0</v>
      </c>
      <c r="AJ3327" s="177">
        <v>0</v>
      </c>
    </row>
    <row r="3328" spans="1:36" hidden="1" outlineLevel="1" x14ac:dyDescent="0.25">
      <c r="A3328" s="190">
        <f t="shared" si="892"/>
        <v>2027</v>
      </c>
      <c r="B3328" s="55">
        <f t="shared" si="893"/>
        <v>7</v>
      </c>
      <c r="C3328" s="55">
        <f t="shared" si="894"/>
        <v>1</v>
      </c>
      <c r="D3328" s="55">
        <f t="shared" si="889"/>
        <v>139</v>
      </c>
      <c r="F3328" s="63">
        <f t="shared" ref="F3328" si="904">F3327+1/24</f>
        <v>46569.041666666664</v>
      </c>
      <c r="G3328" s="64">
        <f t="shared" si="891"/>
        <v>125.60699113880791</v>
      </c>
      <c r="H3328" s="64">
        <f t="shared" si="902"/>
        <v>0</v>
      </c>
      <c r="I3328" s="64">
        <f t="shared" si="902"/>
        <v>2.9750000000000001</v>
      </c>
      <c r="J3328" s="64">
        <f t="shared" si="902"/>
        <v>0</v>
      </c>
      <c r="K3328" s="64">
        <f t="shared" si="902"/>
        <v>0</v>
      </c>
      <c r="L3328" s="64">
        <f t="shared" si="902"/>
        <v>0</v>
      </c>
      <c r="M3328" s="64">
        <f t="shared" si="902"/>
        <v>25.805423655624402</v>
      </c>
      <c r="N3328" s="64">
        <f t="shared" si="902"/>
        <v>96.82656748318351</v>
      </c>
      <c r="O3328" s="121"/>
      <c r="P3328" s="177">
        <v>2.9750000000000001</v>
      </c>
      <c r="Q3328" s="177">
        <v>9.0272014955847197</v>
      </c>
      <c r="R3328" s="177">
        <v>9.0272014955847197</v>
      </c>
      <c r="S3328" s="177">
        <v>0</v>
      </c>
      <c r="T3328" s="177">
        <v>0</v>
      </c>
      <c r="U3328" s="177">
        <v>9.0272014955847197</v>
      </c>
      <c r="V3328" s="177">
        <v>9.0272014955847197</v>
      </c>
      <c r="W3328" s="177">
        <v>0</v>
      </c>
      <c r="X3328" s="177">
        <v>0</v>
      </c>
      <c r="Y3328" s="177">
        <v>0</v>
      </c>
      <c r="Z3328" s="177">
        <v>0</v>
      </c>
      <c r="AA3328" s="177">
        <v>24.519032484147875</v>
      </c>
      <c r="AB3328" s="177">
        <v>22.740002409651684</v>
      </c>
      <c r="AC3328" s="177">
        <v>13.45872660704508</v>
      </c>
      <c r="AD3328" s="177">
        <v>0</v>
      </c>
      <c r="AE3328" s="177">
        <v>0</v>
      </c>
      <c r="AF3328" s="177">
        <v>25.805423655624402</v>
      </c>
      <c r="AG3328" s="177">
        <v>0</v>
      </c>
      <c r="AH3328" s="177">
        <v>0</v>
      </c>
      <c r="AI3328" s="177">
        <v>0</v>
      </c>
      <c r="AJ3328" s="177">
        <v>0</v>
      </c>
    </row>
    <row r="3329" spans="1:36" hidden="1" outlineLevel="1" x14ac:dyDescent="0.25">
      <c r="A3329" s="190">
        <f t="shared" si="892"/>
        <v>2027</v>
      </c>
      <c r="B3329" s="55">
        <f t="shared" si="893"/>
        <v>7</v>
      </c>
      <c r="C3329" s="55">
        <f t="shared" si="894"/>
        <v>2</v>
      </c>
      <c r="D3329" s="55">
        <f t="shared" si="889"/>
        <v>139</v>
      </c>
      <c r="F3329" s="63">
        <f t="shared" si="899"/>
        <v>46569.083333333328</v>
      </c>
      <c r="G3329" s="64">
        <f t="shared" si="891"/>
        <v>127.67222389669456</v>
      </c>
      <c r="H3329" s="64">
        <f t="shared" si="902"/>
        <v>0</v>
      </c>
      <c r="I3329" s="64">
        <f t="shared" si="902"/>
        <v>2.9750000000000001</v>
      </c>
      <c r="J3329" s="64">
        <f t="shared" si="902"/>
        <v>0</v>
      </c>
      <c r="K3329" s="64">
        <f t="shared" si="902"/>
        <v>0</v>
      </c>
      <c r="L3329" s="64">
        <f t="shared" si="902"/>
        <v>0</v>
      </c>
      <c r="M3329" s="64">
        <f t="shared" si="902"/>
        <v>26.199399589298057</v>
      </c>
      <c r="N3329" s="64">
        <f t="shared" si="902"/>
        <v>98.497824307396499</v>
      </c>
      <c r="O3329" s="121"/>
      <c r="P3329" s="177">
        <v>2.9750000000000001</v>
      </c>
      <c r="Q3329" s="177">
        <v>8.1512744098259287</v>
      </c>
      <c r="R3329" s="177">
        <v>8.1512744098259287</v>
      </c>
      <c r="S3329" s="177">
        <v>0</v>
      </c>
      <c r="T3329" s="177">
        <v>0</v>
      </c>
      <c r="U3329" s="177">
        <v>8.1512744098259287</v>
      </c>
      <c r="V3329" s="177">
        <v>8.1512744098259287</v>
      </c>
      <c r="W3329" s="177">
        <v>0</v>
      </c>
      <c r="X3329" s="177">
        <v>0</v>
      </c>
      <c r="Y3329" s="177">
        <v>0</v>
      </c>
      <c r="Z3329" s="177">
        <v>0</v>
      </c>
      <c r="AA3329" s="177">
        <v>25.959235767993199</v>
      </c>
      <c r="AB3329" s="177">
        <v>24.279700692116492</v>
      </c>
      <c r="AC3329" s="177">
        <v>15.653790207983098</v>
      </c>
      <c r="AD3329" s="177">
        <v>0</v>
      </c>
      <c r="AE3329" s="177">
        <v>0</v>
      </c>
      <c r="AF3329" s="177">
        <v>26.199399589298057</v>
      </c>
      <c r="AG3329" s="177">
        <v>0</v>
      </c>
      <c r="AH3329" s="177">
        <v>0</v>
      </c>
      <c r="AI3329" s="177">
        <v>0</v>
      </c>
      <c r="AJ3329" s="177">
        <v>0</v>
      </c>
    </row>
    <row r="3330" spans="1:36" hidden="1" outlineLevel="1" x14ac:dyDescent="0.25">
      <c r="A3330" s="190">
        <f t="shared" si="892"/>
        <v>2027</v>
      </c>
      <c r="B3330" s="55">
        <f t="shared" si="893"/>
        <v>7</v>
      </c>
      <c r="C3330" s="55">
        <f t="shared" si="894"/>
        <v>3</v>
      </c>
      <c r="D3330" s="55">
        <f t="shared" si="889"/>
        <v>139</v>
      </c>
      <c r="F3330" s="63">
        <f t="shared" si="899"/>
        <v>46569.124999999993</v>
      </c>
      <c r="G3330" s="64">
        <f t="shared" si="891"/>
        <v>125.52454572409555</v>
      </c>
      <c r="H3330" s="64">
        <f t="shared" si="902"/>
        <v>0</v>
      </c>
      <c r="I3330" s="64">
        <f t="shared" si="902"/>
        <v>2.9867948228195389</v>
      </c>
      <c r="J3330" s="64">
        <f t="shared" si="902"/>
        <v>0</v>
      </c>
      <c r="K3330" s="64">
        <f t="shared" si="902"/>
        <v>0</v>
      </c>
      <c r="L3330" s="64">
        <f t="shared" si="902"/>
        <v>0</v>
      </c>
      <c r="M3330" s="64">
        <f t="shared" si="902"/>
        <v>26.002411622461228</v>
      </c>
      <c r="N3330" s="64">
        <f t="shared" si="902"/>
        <v>96.535339278814774</v>
      </c>
      <c r="O3330" s="121"/>
      <c r="P3330" s="177">
        <v>2.9750000000000001</v>
      </c>
      <c r="Q3330" s="177">
        <v>6.8528413179952494</v>
      </c>
      <c r="R3330" s="177">
        <v>6.8528413179952494</v>
      </c>
      <c r="S3330" s="177">
        <v>1.179482281953893E-2</v>
      </c>
      <c r="T3330" s="177">
        <v>0</v>
      </c>
      <c r="U3330" s="177">
        <v>6.8528413179952494</v>
      </c>
      <c r="V3330" s="177">
        <v>6.8528413179952494</v>
      </c>
      <c r="W3330" s="177">
        <v>0</v>
      </c>
      <c r="X3330" s="177">
        <v>0</v>
      </c>
      <c r="Y3330" s="177">
        <v>0</v>
      </c>
      <c r="Z3330" s="177">
        <v>0</v>
      </c>
      <c r="AA3330" s="177">
        <v>26.19575059375769</v>
      </c>
      <c r="AB3330" s="177">
        <v>25.966947485417087</v>
      </c>
      <c r="AC3330" s="177">
        <v>16.961275927658988</v>
      </c>
      <c r="AD3330" s="177">
        <v>0</v>
      </c>
      <c r="AE3330" s="177">
        <v>0</v>
      </c>
      <c r="AF3330" s="177">
        <v>26.002411622461228</v>
      </c>
      <c r="AG3330" s="177">
        <v>0</v>
      </c>
      <c r="AH3330" s="177">
        <v>0</v>
      </c>
      <c r="AI3330" s="177">
        <v>0</v>
      </c>
      <c r="AJ3330" s="177">
        <v>0</v>
      </c>
    </row>
    <row r="3331" spans="1:36" hidden="1" outlineLevel="1" x14ac:dyDescent="0.25">
      <c r="A3331" s="190">
        <f t="shared" si="892"/>
        <v>2027</v>
      </c>
      <c r="B3331" s="55">
        <f t="shared" si="893"/>
        <v>7</v>
      </c>
      <c r="C3331" s="55">
        <f t="shared" si="894"/>
        <v>4</v>
      </c>
      <c r="D3331" s="55">
        <f t="shared" si="889"/>
        <v>139</v>
      </c>
      <c r="F3331" s="63">
        <f t="shared" si="899"/>
        <v>46569.166666666657</v>
      </c>
      <c r="G3331" s="64">
        <f t="shared" si="891"/>
        <v>137.11086388220218</v>
      </c>
      <c r="H3331" s="64">
        <f t="shared" si="902"/>
        <v>3.1037709324448861</v>
      </c>
      <c r="I3331" s="64">
        <f t="shared" si="902"/>
        <v>11.136071562102137</v>
      </c>
      <c r="J3331" s="64">
        <f t="shared" si="902"/>
        <v>4.4322352803056608</v>
      </c>
      <c r="K3331" s="64">
        <f t="shared" si="902"/>
        <v>0</v>
      </c>
      <c r="L3331" s="64">
        <f t="shared" si="902"/>
        <v>0</v>
      </c>
      <c r="M3331" s="64">
        <f t="shared" si="902"/>
        <v>24.721989838021852</v>
      </c>
      <c r="N3331" s="64">
        <f t="shared" si="902"/>
        <v>93.716796269327631</v>
      </c>
      <c r="O3331" s="121"/>
      <c r="P3331" s="177">
        <v>2.9750000000000001</v>
      </c>
      <c r="Q3331" s="177">
        <v>6.5436905818450875</v>
      </c>
      <c r="R3331" s="177">
        <v>6.5436905818450875</v>
      </c>
      <c r="S3331" s="177">
        <v>1.3585062710367892</v>
      </c>
      <c r="T3331" s="177">
        <v>6.5812748319965237</v>
      </c>
      <c r="U3331" s="177">
        <v>6.5436905818450875</v>
      </c>
      <c r="V3331" s="177">
        <v>6.5436905818450875</v>
      </c>
      <c r="W3331" s="177">
        <v>0.10166476421523565</v>
      </c>
      <c r="X3331" s="177">
        <v>1.4218486178862105E-2</v>
      </c>
      <c r="Y3331" s="177">
        <v>0</v>
      </c>
      <c r="Z3331" s="177">
        <v>0</v>
      </c>
      <c r="AA3331" s="177">
        <v>24.495538452221062</v>
      </c>
      <c r="AB3331" s="177">
        <v>25.388935645473516</v>
      </c>
      <c r="AC3331" s="177">
        <v>17.65755984425271</v>
      </c>
      <c r="AD3331" s="177">
        <v>3.1037709324448861</v>
      </c>
      <c r="AE3331" s="177">
        <v>0.10540720867472478</v>
      </c>
      <c r="AF3331" s="177">
        <v>24.721989838021852</v>
      </c>
      <c r="AG3331" s="177">
        <v>1.477411760101887</v>
      </c>
      <c r="AH3331" s="177">
        <v>1.477411760101887</v>
      </c>
      <c r="AI3331" s="177">
        <v>1.477411760101887</v>
      </c>
      <c r="AJ3331" s="177">
        <v>0</v>
      </c>
    </row>
    <row r="3332" spans="1:36" hidden="1" outlineLevel="1" x14ac:dyDescent="0.25">
      <c r="A3332" s="190">
        <f t="shared" si="892"/>
        <v>2027</v>
      </c>
      <c r="B3332" s="55">
        <f t="shared" si="893"/>
        <v>7</v>
      </c>
      <c r="C3332" s="55">
        <f t="shared" si="894"/>
        <v>5</v>
      </c>
      <c r="D3332" s="55">
        <f t="shared" si="889"/>
        <v>139</v>
      </c>
      <c r="F3332" s="63">
        <f t="shared" si="899"/>
        <v>46569.208333333321</v>
      </c>
      <c r="G3332" s="64">
        <f t="shared" si="891"/>
        <v>314.67322674060483</v>
      </c>
      <c r="H3332" s="64">
        <f t="shared" si="902"/>
        <v>43.405900256699248</v>
      </c>
      <c r="I3332" s="64">
        <f t="shared" si="902"/>
        <v>59.967779947636245</v>
      </c>
      <c r="J3332" s="64">
        <f t="shared" si="902"/>
        <v>99.121391876420887</v>
      </c>
      <c r="K3332" s="64">
        <f t="shared" si="902"/>
        <v>0</v>
      </c>
      <c r="L3332" s="64">
        <f t="shared" si="902"/>
        <v>0</v>
      </c>
      <c r="M3332" s="64">
        <f t="shared" si="902"/>
        <v>23.638556020419301</v>
      </c>
      <c r="N3332" s="64">
        <f t="shared" si="902"/>
        <v>88.539598639429116</v>
      </c>
      <c r="O3332" s="121"/>
      <c r="P3332" s="177">
        <v>2.9750000000000001</v>
      </c>
      <c r="Q3332" s="177">
        <v>4.7609213367124879</v>
      </c>
      <c r="R3332" s="177">
        <v>4.7609213367124879</v>
      </c>
      <c r="S3332" s="177">
        <v>5.8559339517224807</v>
      </c>
      <c r="T3332" s="177">
        <v>24.057308470604362</v>
      </c>
      <c r="U3332" s="177">
        <v>4.7609213367124879</v>
      </c>
      <c r="V3332" s="177">
        <v>4.7609213367124879</v>
      </c>
      <c r="W3332" s="177">
        <v>1.8397740514817953</v>
      </c>
      <c r="X3332" s="177">
        <v>8.3347694271862132</v>
      </c>
      <c r="Y3332" s="177">
        <v>1.976</v>
      </c>
      <c r="Z3332" s="177">
        <v>0</v>
      </c>
      <c r="AA3332" s="177">
        <v>26.103428752447513</v>
      </c>
      <c r="AB3332" s="177">
        <v>22.828742327827424</v>
      </c>
      <c r="AC3332" s="177">
        <v>20.56374221230422</v>
      </c>
      <c r="AD3332" s="177">
        <v>43.405900256699248</v>
      </c>
      <c r="AE3332" s="177">
        <v>10.532019786025893</v>
      </c>
      <c r="AF3332" s="177">
        <v>23.638556020419301</v>
      </c>
      <c r="AG3332" s="177">
        <v>33.04046395880696</v>
      </c>
      <c r="AH3332" s="177">
        <v>33.04046395880696</v>
      </c>
      <c r="AI3332" s="177">
        <v>33.04046395880696</v>
      </c>
      <c r="AJ3332" s="177">
        <v>4.3969742606154973</v>
      </c>
    </row>
    <row r="3333" spans="1:36" hidden="1" outlineLevel="1" x14ac:dyDescent="0.25">
      <c r="A3333" s="190">
        <f t="shared" si="892"/>
        <v>2027</v>
      </c>
      <c r="B3333" s="55">
        <f t="shared" si="893"/>
        <v>7</v>
      </c>
      <c r="C3333" s="55">
        <f t="shared" si="894"/>
        <v>6</v>
      </c>
      <c r="D3333" s="55">
        <f t="shared" si="889"/>
        <v>139</v>
      </c>
      <c r="F3333" s="63">
        <f t="shared" si="899"/>
        <v>46569.249999999985</v>
      </c>
      <c r="G3333" s="64">
        <f t="shared" si="891"/>
        <v>503.28543146115339</v>
      </c>
      <c r="H3333" s="64">
        <f t="shared" si="902"/>
        <v>66.158292629759103</v>
      </c>
      <c r="I3333" s="64">
        <f t="shared" si="902"/>
        <v>148.30271970194241</v>
      </c>
      <c r="J3333" s="64">
        <f t="shared" si="902"/>
        <v>176.63438648972331</v>
      </c>
      <c r="K3333" s="64">
        <f t="shared" si="902"/>
        <v>0</v>
      </c>
      <c r="L3333" s="64">
        <f t="shared" si="902"/>
        <v>0</v>
      </c>
      <c r="M3333" s="64">
        <f t="shared" si="902"/>
        <v>22.555122202816747</v>
      </c>
      <c r="N3333" s="64">
        <f t="shared" si="902"/>
        <v>89.634910436911824</v>
      </c>
      <c r="O3333" s="121"/>
      <c r="P3333" s="177">
        <v>2.9750000000000001</v>
      </c>
      <c r="Q3333" s="177">
        <v>6.677655900843491</v>
      </c>
      <c r="R3333" s="177">
        <v>6.677655900843491</v>
      </c>
      <c r="S3333" s="177">
        <v>16.928147793667179</v>
      </c>
      <c r="T3333" s="177">
        <v>33.218672603730425</v>
      </c>
      <c r="U3333" s="177">
        <v>6.677655900843491</v>
      </c>
      <c r="V3333" s="177">
        <v>6.677655900843491</v>
      </c>
      <c r="W3333" s="177">
        <v>6.3541285438946282</v>
      </c>
      <c r="X3333" s="177">
        <v>30.370257618479702</v>
      </c>
      <c r="Y3333" s="177">
        <v>9.4847999999999999</v>
      </c>
      <c r="Z3333" s="177">
        <v>0</v>
      </c>
      <c r="AA3333" s="177">
        <v>23.963313139312508</v>
      </c>
      <c r="AB3333" s="177">
        <v>19.774820774856295</v>
      </c>
      <c r="AC3333" s="177">
        <v>19.186152919369064</v>
      </c>
      <c r="AD3333" s="177">
        <v>66.158292629759103</v>
      </c>
      <c r="AE3333" s="177">
        <v>26.940147141720821</v>
      </c>
      <c r="AF3333" s="177">
        <v>22.555122202816747</v>
      </c>
      <c r="AG3333" s="177">
        <v>58.878128829907773</v>
      </c>
      <c r="AH3333" s="177">
        <v>58.878128829907773</v>
      </c>
      <c r="AI3333" s="177">
        <v>58.878128829907773</v>
      </c>
      <c r="AJ3333" s="177">
        <v>22.031566000449658</v>
      </c>
    </row>
    <row r="3334" spans="1:36" hidden="1" outlineLevel="1" x14ac:dyDescent="0.25">
      <c r="A3334" s="190">
        <f t="shared" si="892"/>
        <v>2027</v>
      </c>
      <c r="B3334" s="55">
        <f t="shared" si="893"/>
        <v>7</v>
      </c>
      <c r="C3334" s="55">
        <f t="shared" si="894"/>
        <v>7</v>
      </c>
      <c r="D3334" s="55">
        <f t="shared" si="889"/>
        <v>139</v>
      </c>
      <c r="F3334" s="63">
        <f t="shared" si="899"/>
        <v>46569.29166666665</v>
      </c>
      <c r="G3334" s="64">
        <f t="shared" si="891"/>
        <v>597.30497515931188</v>
      </c>
      <c r="H3334" s="64">
        <f t="shared" si="902"/>
        <v>65.448764164080174</v>
      </c>
      <c r="I3334" s="64">
        <f t="shared" si="902"/>
        <v>208.5862302928106</v>
      </c>
      <c r="J3334" s="64">
        <f t="shared" si="902"/>
        <v>195.51255977130671</v>
      </c>
      <c r="K3334" s="64">
        <f t="shared" si="902"/>
        <v>0</v>
      </c>
      <c r="L3334" s="64">
        <f t="shared" si="902"/>
        <v>0</v>
      </c>
      <c r="M3334" s="64">
        <f t="shared" si="902"/>
        <v>18.31988091582496</v>
      </c>
      <c r="N3334" s="64">
        <f t="shared" si="902"/>
        <v>109.43754001528944</v>
      </c>
      <c r="O3334" s="121"/>
      <c r="P3334" s="177">
        <v>2.9750000000000001</v>
      </c>
      <c r="Q3334" s="177">
        <v>10.026788875803575</v>
      </c>
      <c r="R3334" s="177">
        <v>10.026788875803575</v>
      </c>
      <c r="S3334" s="177">
        <v>26.917529207509073</v>
      </c>
      <c r="T3334" s="177">
        <v>36.262488244783015</v>
      </c>
      <c r="U3334" s="177">
        <v>10.026788875803575</v>
      </c>
      <c r="V3334" s="177">
        <v>10.026788875803575</v>
      </c>
      <c r="W3334" s="177">
        <v>8.2147361718887204</v>
      </c>
      <c r="X3334" s="177">
        <v>39.576229069770534</v>
      </c>
      <c r="Y3334" s="177">
        <v>22.131200000000003</v>
      </c>
      <c r="Z3334" s="177">
        <v>0</v>
      </c>
      <c r="AA3334" s="177">
        <v>25.331403303970774</v>
      </c>
      <c r="AB3334" s="177">
        <v>20.976121778145469</v>
      </c>
      <c r="AC3334" s="177">
        <v>23.022859429958892</v>
      </c>
      <c r="AD3334" s="177">
        <v>65.448764164080174</v>
      </c>
      <c r="AE3334" s="177">
        <v>33.580605438871643</v>
      </c>
      <c r="AF3334" s="177">
        <v>18.31988091582496</v>
      </c>
      <c r="AG3334" s="177">
        <v>65.170853257102237</v>
      </c>
      <c r="AH3334" s="177">
        <v>65.170853257102237</v>
      </c>
      <c r="AI3334" s="177">
        <v>65.170853257102237</v>
      </c>
      <c r="AJ3334" s="177">
        <v>38.928442159987604</v>
      </c>
    </row>
    <row r="3335" spans="1:36" hidden="1" outlineLevel="1" x14ac:dyDescent="0.25">
      <c r="A3335" s="190">
        <f t="shared" si="892"/>
        <v>2027</v>
      </c>
      <c r="B3335" s="55">
        <f t="shared" si="893"/>
        <v>7</v>
      </c>
      <c r="C3335" s="55">
        <f t="shared" si="894"/>
        <v>8</v>
      </c>
      <c r="D3335" s="55">
        <f t="shared" si="889"/>
        <v>139</v>
      </c>
      <c r="F3335" s="63">
        <f t="shared" si="899"/>
        <v>46569.333333333314</v>
      </c>
      <c r="G3335" s="64">
        <f t="shared" si="891"/>
        <v>640.54158639366005</v>
      </c>
      <c r="H3335" s="64">
        <f t="shared" ref="H3335:N3344" si="905">SUMIF($P$6:$AK$6,H$6,$P3335:$AK3335)</f>
        <v>71.897497351622164</v>
      </c>
      <c r="I3335" s="64">
        <f t="shared" si="905"/>
        <v>238.71742591069759</v>
      </c>
      <c r="J3335" s="64">
        <f t="shared" si="905"/>
        <v>196.68922290834698</v>
      </c>
      <c r="K3335" s="64">
        <f t="shared" si="905"/>
        <v>0</v>
      </c>
      <c r="L3335" s="64">
        <f t="shared" si="905"/>
        <v>0</v>
      </c>
      <c r="M3335" s="64">
        <f t="shared" si="905"/>
        <v>15.365061413272546</v>
      </c>
      <c r="N3335" s="64">
        <f t="shared" si="905"/>
        <v>117.87237880972074</v>
      </c>
      <c r="O3335" s="121"/>
      <c r="P3335" s="177">
        <v>2.9750000000000001</v>
      </c>
      <c r="Q3335" s="177">
        <v>12.870975648385061</v>
      </c>
      <c r="R3335" s="177">
        <v>12.870975648385061</v>
      </c>
      <c r="S3335" s="177">
        <v>33.759067334090531</v>
      </c>
      <c r="T3335" s="177">
        <v>37.852446554849124</v>
      </c>
      <c r="U3335" s="177">
        <v>12.870975648385061</v>
      </c>
      <c r="V3335" s="177">
        <v>12.870975648385061</v>
      </c>
      <c r="W3335" s="177">
        <v>8.466890869323116</v>
      </c>
      <c r="X3335" s="177">
        <v>42.450386777042389</v>
      </c>
      <c r="Y3335" s="177">
        <v>34.382399999999997</v>
      </c>
      <c r="Z3335" s="177">
        <v>0</v>
      </c>
      <c r="AA3335" s="177">
        <v>24.0923846328877</v>
      </c>
      <c r="AB3335" s="177">
        <v>21.422050163296689</v>
      </c>
      <c r="AC3335" s="177">
        <v>20.8740414199961</v>
      </c>
      <c r="AD3335" s="177">
        <v>71.897497351622164</v>
      </c>
      <c r="AE3335" s="177">
        <v>33.264235860184378</v>
      </c>
      <c r="AF3335" s="177">
        <v>15.365061413272546</v>
      </c>
      <c r="AG3335" s="177">
        <v>65.563074302782326</v>
      </c>
      <c r="AH3335" s="177">
        <v>65.563074302782326</v>
      </c>
      <c r="AI3335" s="177">
        <v>65.563074302782326</v>
      </c>
      <c r="AJ3335" s="177">
        <v>45.566998515208034</v>
      </c>
    </row>
    <row r="3336" spans="1:36" hidden="1" outlineLevel="1" x14ac:dyDescent="0.25">
      <c r="A3336" s="190">
        <f t="shared" si="892"/>
        <v>2027</v>
      </c>
      <c r="B3336" s="55">
        <f t="shared" si="893"/>
        <v>7</v>
      </c>
      <c r="C3336" s="55">
        <f t="shared" si="894"/>
        <v>9</v>
      </c>
      <c r="D3336" s="55">
        <f t="shared" si="889"/>
        <v>139</v>
      </c>
      <c r="F3336" s="63">
        <f t="shared" si="899"/>
        <v>46569.374999999978</v>
      </c>
      <c r="G3336" s="64">
        <f t="shared" si="891"/>
        <v>652.58054817932816</v>
      </c>
      <c r="H3336" s="64">
        <f t="shared" si="905"/>
        <v>68.816903072069863</v>
      </c>
      <c r="I3336" s="64">
        <f t="shared" si="905"/>
        <v>256.93446788435244</v>
      </c>
      <c r="J3336" s="64">
        <f t="shared" si="905"/>
        <v>196.03246142617729</v>
      </c>
      <c r="K3336" s="64">
        <f t="shared" si="905"/>
        <v>0</v>
      </c>
      <c r="L3336" s="64">
        <f t="shared" si="905"/>
        <v>0</v>
      </c>
      <c r="M3336" s="64">
        <f t="shared" si="905"/>
        <v>12.804217844393786</v>
      </c>
      <c r="N3336" s="64">
        <f t="shared" si="905"/>
        <v>117.99249795233487</v>
      </c>
      <c r="O3336" s="121"/>
      <c r="P3336" s="177">
        <v>2.9750000000000001</v>
      </c>
      <c r="Q3336" s="177">
        <v>14.798015237054404</v>
      </c>
      <c r="R3336" s="177">
        <v>14.798015237054404</v>
      </c>
      <c r="S3336" s="177">
        <v>37.643517578689881</v>
      </c>
      <c r="T3336" s="177">
        <v>38.644433988885353</v>
      </c>
      <c r="U3336" s="177">
        <v>14.798015237054404</v>
      </c>
      <c r="V3336" s="177">
        <v>14.798015237054404</v>
      </c>
      <c r="W3336" s="177">
        <v>8.5227765358597161</v>
      </c>
      <c r="X3336" s="177">
        <v>42.847121047226629</v>
      </c>
      <c r="Y3336" s="177">
        <v>43.076799999999999</v>
      </c>
      <c r="Z3336" s="177">
        <v>0</v>
      </c>
      <c r="AA3336" s="177">
        <v>21.343448999961431</v>
      </c>
      <c r="AB3336" s="177">
        <v>20.112855353398004</v>
      </c>
      <c r="AC3336" s="177">
        <v>17.344132650757821</v>
      </c>
      <c r="AD3336" s="177">
        <v>68.816903072069863</v>
      </c>
      <c r="AE3336" s="177">
        <v>34.025632532735784</v>
      </c>
      <c r="AF3336" s="177">
        <v>12.804217844393786</v>
      </c>
      <c r="AG3336" s="177">
        <v>65.344153808725764</v>
      </c>
      <c r="AH3336" s="177">
        <v>65.344153808725764</v>
      </c>
      <c r="AI3336" s="177">
        <v>65.344153808725764</v>
      </c>
      <c r="AJ3336" s="177">
        <v>49.199186200955083</v>
      </c>
    </row>
    <row r="3337" spans="1:36" hidden="1" outlineLevel="1" x14ac:dyDescent="0.25">
      <c r="A3337" s="190">
        <f t="shared" si="892"/>
        <v>2027</v>
      </c>
      <c r="B3337" s="55">
        <f t="shared" si="893"/>
        <v>7</v>
      </c>
      <c r="C3337" s="55">
        <f t="shared" si="894"/>
        <v>10</v>
      </c>
      <c r="D3337" s="55">
        <f t="shared" si="889"/>
        <v>139</v>
      </c>
      <c r="F3337" s="63">
        <f t="shared" si="899"/>
        <v>46569.416666666642</v>
      </c>
      <c r="G3337" s="64">
        <f t="shared" si="891"/>
        <v>657.00696782066973</v>
      </c>
      <c r="H3337" s="64">
        <f t="shared" si="905"/>
        <v>72.839908547738261</v>
      </c>
      <c r="I3337" s="64">
        <f t="shared" si="905"/>
        <v>262.38927142642274</v>
      </c>
      <c r="J3337" s="64">
        <f t="shared" si="905"/>
        <v>191.33880580182844</v>
      </c>
      <c r="K3337" s="64">
        <f t="shared" si="905"/>
        <v>0</v>
      </c>
      <c r="L3337" s="64">
        <f t="shared" si="905"/>
        <v>0</v>
      </c>
      <c r="M3337" s="64">
        <f t="shared" si="905"/>
        <v>10.834338176025511</v>
      </c>
      <c r="N3337" s="64">
        <f t="shared" si="905"/>
        <v>119.60464386865472</v>
      </c>
      <c r="O3337" s="121"/>
      <c r="P3337" s="177">
        <v>2.9750000000000001</v>
      </c>
      <c r="Q3337" s="177">
        <v>16.766274923877099</v>
      </c>
      <c r="R3337" s="177">
        <v>16.766274923877099</v>
      </c>
      <c r="S3337" s="177">
        <v>37.574994962831553</v>
      </c>
      <c r="T3337" s="177">
        <v>38.277003021085712</v>
      </c>
      <c r="U3337" s="177">
        <v>16.766274923877099</v>
      </c>
      <c r="V3337" s="177">
        <v>16.766274923877099</v>
      </c>
      <c r="W3337" s="177">
        <v>8.699959026150017</v>
      </c>
      <c r="X3337" s="177">
        <v>42.307077287880865</v>
      </c>
      <c r="Y3337" s="177">
        <v>47.423999999999999</v>
      </c>
      <c r="Z3337" s="177">
        <v>0</v>
      </c>
      <c r="AA3337" s="177">
        <v>18.107302788057982</v>
      </c>
      <c r="AB3337" s="177">
        <v>19.119006348107742</v>
      </c>
      <c r="AC3337" s="177">
        <v>15.313235036980604</v>
      </c>
      <c r="AD3337" s="177">
        <v>72.839908547738261</v>
      </c>
      <c r="AE3337" s="177">
        <v>34.392038782553847</v>
      </c>
      <c r="AF3337" s="177">
        <v>10.834338176025511</v>
      </c>
      <c r="AG3337" s="177">
        <v>63.779601933942814</v>
      </c>
      <c r="AH3337" s="177">
        <v>63.779601933942814</v>
      </c>
      <c r="AI3337" s="177">
        <v>63.779601933942814</v>
      </c>
      <c r="AJ3337" s="177">
        <v>50.739198345920727</v>
      </c>
    </row>
    <row r="3338" spans="1:36" hidden="1" outlineLevel="1" x14ac:dyDescent="0.25">
      <c r="A3338" s="190">
        <f t="shared" si="892"/>
        <v>2027</v>
      </c>
      <c r="B3338" s="55">
        <f t="shared" si="893"/>
        <v>7</v>
      </c>
      <c r="C3338" s="55">
        <f t="shared" si="894"/>
        <v>11</v>
      </c>
      <c r="D3338" s="55">
        <f t="shared" si="889"/>
        <v>139</v>
      </c>
      <c r="F3338" s="63">
        <f t="shared" si="899"/>
        <v>46569.458333333307</v>
      </c>
      <c r="G3338" s="64">
        <f t="shared" si="891"/>
        <v>658.9718741814504</v>
      </c>
      <c r="H3338" s="64">
        <f t="shared" si="905"/>
        <v>72.077446987449363</v>
      </c>
      <c r="I3338" s="64">
        <f t="shared" si="905"/>
        <v>261.34334476770266</v>
      </c>
      <c r="J3338" s="64">
        <f t="shared" si="905"/>
        <v>191.19374991078885</v>
      </c>
      <c r="K3338" s="64">
        <f t="shared" si="905"/>
        <v>0</v>
      </c>
      <c r="L3338" s="64">
        <f t="shared" si="905"/>
        <v>0</v>
      </c>
      <c r="M3338" s="64">
        <f t="shared" si="905"/>
        <v>9.652410375004548</v>
      </c>
      <c r="N3338" s="64">
        <f t="shared" si="905"/>
        <v>124.70492214050483</v>
      </c>
      <c r="O3338" s="121"/>
      <c r="P3338" s="177">
        <v>2.9750000000000001</v>
      </c>
      <c r="Q3338" s="177">
        <v>18.518129095394681</v>
      </c>
      <c r="R3338" s="177">
        <v>18.518129095394681</v>
      </c>
      <c r="S3338" s="177">
        <v>37.736597312151417</v>
      </c>
      <c r="T3338" s="177">
        <v>38.495621916615193</v>
      </c>
      <c r="U3338" s="177">
        <v>18.518129095394681</v>
      </c>
      <c r="V3338" s="177">
        <v>18.518129095394681</v>
      </c>
      <c r="W3338" s="177">
        <v>8.5518428602993843</v>
      </c>
      <c r="X3338" s="177">
        <v>41.570315079480388</v>
      </c>
      <c r="Y3338" s="177">
        <v>46.633600000000001</v>
      </c>
      <c r="Z3338" s="177">
        <v>0</v>
      </c>
      <c r="AA3338" s="177">
        <v>17.491071676017587</v>
      </c>
      <c r="AB3338" s="177">
        <v>17.796088092530013</v>
      </c>
      <c r="AC3338" s="177">
        <v>15.345245990378519</v>
      </c>
      <c r="AD3338" s="177">
        <v>72.077446987449363</v>
      </c>
      <c r="AE3338" s="177">
        <v>35.047906464730623</v>
      </c>
      <c r="AF3338" s="177">
        <v>9.652410375004548</v>
      </c>
      <c r="AG3338" s="177">
        <v>63.731249970262951</v>
      </c>
      <c r="AH3338" s="177">
        <v>63.731249970262951</v>
      </c>
      <c r="AI3338" s="177">
        <v>63.731249970262951</v>
      </c>
      <c r="AJ3338" s="177">
        <v>50.332461134425628</v>
      </c>
    </row>
    <row r="3339" spans="1:36" hidden="1" outlineLevel="1" x14ac:dyDescent="0.25">
      <c r="A3339" s="190">
        <f t="shared" si="892"/>
        <v>2027</v>
      </c>
      <c r="B3339" s="55">
        <f t="shared" si="893"/>
        <v>7</v>
      </c>
      <c r="C3339" s="55">
        <f t="shared" si="894"/>
        <v>12</v>
      </c>
      <c r="D3339" s="55">
        <f t="shared" si="889"/>
        <v>139</v>
      </c>
      <c r="F3339" s="63">
        <f t="shared" si="899"/>
        <v>46569.499999999971</v>
      </c>
      <c r="G3339" s="64">
        <f t="shared" si="891"/>
        <v>651.28784416930591</v>
      </c>
      <c r="H3339" s="64">
        <f t="shared" si="905"/>
        <v>58.792773980598788</v>
      </c>
      <c r="I3339" s="64">
        <f t="shared" si="905"/>
        <v>256.2381372733002</v>
      </c>
      <c r="J3339" s="64">
        <f t="shared" si="905"/>
        <v>185.49069492948206</v>
      </c>
      <c r="K3339" s="64">
        <f t="shared" si="905"/>
        <v>0</v>
      </c>
      <c r="L3339" s="64">
        <f t="shared" si="905"/>
        <v>0</v>
      </c>
      <c r="M3339" s="64">
        <f t="shared" si="905"/>
        <v>8.7659645242388251</v>
      </c>
      <c r="N3339" s="64">
        <f t="shared" si="905"/>
        <v>142.00027346168605</v>
      </c>
      <c r="O3339" s="121"/>
      <c r="P3339" s="177">
        <v>2.9750000000000001</v>
      </c>
      <c r="Q3339" s="177">
        <v>22.166107781966588</v>
      </c>
      <c r="R3339" s="177">
        <v>22.166107781966588</v>
      </c>
      <c r="S3339" s="177">
        <v>37.258209515094876</v>
      </c>
      <c r="T3339" s="177">
        <v>38.603978776599867</v>
      </c>
      <c r="U3339" s="177">
        <v>22.166107781966588</v>
      </c>
      <c r="V3339" s="177">
        <v>22.166107781966588</v>
      </c>
      <c r="W3339" s="177">
        <v>8.5005891614600984</v>
      </c>
      <c r="X3339" s="177">
        <v>41.20136429486756</v>
      </c>
      <c r="Y3339" s="177">
        <v>45.052799999999998</v>
      </c>
      <c r="Z3339" s="177">
        <v>0</v>
      </c>
      <c r="AA3339" s="177">
        <v>20.051081726875985</v>
      </c>
      <c r="AB3339" s="177">
        <v>16.596896949564261</v>
      </c>
      <c r="AC3339" s="177">
        <v>16.687863657379427</v>
      </c>
      <c r="AD3339" s="177">
        <v>58.792773980598788</v>
      </c>
      <c r="AE3339" s="177">
        <v>34.072703109563847</v>
      </c>
      <c r="AF3339" s="177">
        <v>8.7659645242388251</v>
      </c>
      <c r="AG3339" s="177">
        <v>61.830231643160687</v>
      </c>
      <c r="AH3339" s="177">
        <v>61.830231643160687</v>
      </c>
      <c r="AI3339" s="177">
        <v>61.830231643160687</v>
      </c>
      <c r="AJ3339" s="177">
        <v>48.57349241571395</v>
      </c>
    </row>
    <row r="3340" spans="1:36" hidden="1" outlineLevel="1" x14ac:dyDescent="0.25">
      <c r="A3340" s="190">
        <f t="shared" si="892"/>
        <v>2027</v>
      </c>
      <c r="B3340" s="55">
        <f t="shared" si="893"/>
        <v>7</v>
      </c>
      <c r="C3340" s="55">
        <f t="shared" si="894"/>
        <v>13</v>
      </c>
      <c r="D3340" s="55">
        <f t="shared" si="889"/>
        <v>139</v>
      </c>
      <c r="F3340" s="63">
        <f t="shared" si="899"/>
        <v>46569.541666666635</v>
      </c>
      <c r="G3340" s="64">
        <f t="shared" si="891"/>
        <v>652.09673528643759</v>
      </c>
      <c r="H3340" s="64">
        <f t="shared" si="905"/>
        <v>63.613814786401264</v>
      </c>
      <c r="I3340" s="64">
        <f t="shared" si="905"/>
        <v>246.18460324340361</v>
      </c>
      <c r="J3340" s="64">
        <f t="shared" si="905"/>
        <v>180.08328295709777</v>
      </c>
      <c r="K3340" s="64">
        <f t="shared" si="905"/>
        <v>0</v>
      </c>
      <c r="L3340" s="64">
        <f t="shared" si="905"/>
        <v>0</v>
      </c>
      <c r="M3340" s="64">
        <f t="shared" si="905"/>
        <v>9.0614464744940637</v>
      </c>
      <c r="N3340" s="64">
        <f t="shared" si="905"/>
        <v>153.15358782504083</v>
      </c>
      <c r="O3340" s="121"/>
      <c r="P3340" s="177">
        <v>2.9750000000000001</v>
      </c>
      <c r="Q3340" s="177">
        <v>23.557286094642315</v>
      </c>
      <c r="R3340" s="177">
        <v>23.557286094642315</v>
      </c>
      <c r="S3340" s="177">
        <v>32.029817768932546</v>
      </c>
      <c r="T3340" s="177">
        <v>35.709124049658051</v>
      </c>
      <c r="U3340" s="177">
        <v>23.557286094642315</v>
      </c>
      <c r="V3340" s="177">
        <v>23.557286094642315</v>
      </c>
      <c r="W3340" s="177">
        <v>8.4743196837424666</v>
      </c>
      <c r="X3340" s="177">
        <v>40.065613188558274</v>
      </c>
      <c r="Y3340" s="177">
        <v>45.843200000000003</v>
      </c>
      <c r="Z3340" s="177">
        <v>0</v>
      </c>
      <c r="AA3340" s="177">
        <v>22.38949818045824</v>
      </c>
      <c r="AB3340" s="177">
        <v>17.537107168847257</v>
      </c>
      <c r="AC3340" s="177">
        <v>18.997838097166074</v>
      </c>
      <c r="AD3340" s="177">
        <v>63.613814786401264</v>
      </c>
      <c r="AE3340" s="177">
        <v>34.40062845988821</v>
      </c>
      <c r="AF3340" s="177">
        <v>9.0614464744940637</v>
      </c>
      <c r="AG3340" s="177">
        <v>60.02776098569926</v>
      </c>
      <c r="AH3340" s="177">
        <v>60.02776098569926</v>
      </c>
      <c r="AI3340" s="177">
        <v>60.02776098569926</v>
      </c>
      <c r="AJ3340" s="177">
        <v>46.686900092624072</v>
      </c>
    </row>
    <row r="3341" spans="1:36" hidden="1" outlineLevel="1" x14ac:dyDescent="0.25">
      <c r="A3341" s="190">
        <f t="shared" si="892"/>
        <v>2027</v>
      </c>
      <c r="B3341" s="55">
        <f t="shared" si="893"/>
        <v>7</v>
      </c>
      <c r="C3341" s="55">
        <f t="shared" si="894"/>
        <v>14</v>
      </c>
      <c r="D3341" s="55">
        <f t="shared" si="889"/>
        <v>139</v>
      </c>
      <c r="F3341" s="63">
        <f t="shared" si="899"/>
        <v>46569.583333333299</v>
      </c>
      <c r="G3341" s="64">
        <f t="shared" si="891"/>
        <v>638.00577845464227</v>
      </c>
      <c r="H3341" s="64">
        <f t="shared" si="905"/>
        <v>64.141966596453102</v>
      </c>
      <c r="I3341" s="64">
        <f t="shared" si="905"/>
        <v>235.8126327588507</v>
      </c>
      <c r="J3341" s="64">
        <f t="shared" si="905"/>
        <v>176.29062399387976</v>
      </c>
      <c r="K3341" s="64">
        <f t="shared" si="905"/>
        <v>0</v>
      </c>
      <c r="L3341" s="64">
        <f t="shared" si="905"/>
        <v>0</v>
      </c>
      <c r="M3341" s="64">
        <f t="shared" si="905"/>
        <v>9.3569284247493059</v>
      </c>
      <c r="N3341" s="64">
        <f t="shared" si="905"/>
        <v>152.40362668070941</v>
      </c>
      <c r="O3341" s="121"/>
      <c r="P3341" s="177">
        <v>2.9750000000000001</v>
      </c>
      <c r="Q3341" s="177">
        <v>22.949289646880324</v>
      </c>
      <c r="R3341" s="177">
        <v>22.949289646880324</v>
      </c>
      <c r="S3341" s="177">
        <v>26.374810776193932</v>
      </c>
      <c r="T3341" s="177">
        <v>34.475493106079959</v>
      </c>
      <c r="U3341" s="177">
        <v>22.949289646880324</v>
      </c>
      <c r="V3341" s="177">
        <v>22.949289646880324</v>
      </c>
      <c r="W3341" s="177">
        <v>7.8397275300121931</v>
      </c>
      <c r="X3341" s="177">
        <v>40.987341857873105</v>
      </c>
      <c r="Y3341" s="177">
        <v>40.310400000000001</v>
      </c>
      <c r="Z3341" s="177">
        <v>0</v>
      </c>
      <c r="AA3341" s="177">
        <v>23.57959467391548</v>
      </c>
      <c r="AB3341" s="177">
        <v>19.234039298343763</v>
      </c>
      <c r="AC3341" s="177">
        <v>17.792834120928855</v>
      </c>
      <c r="AD3341" s="177">
        <v>64.141966596453102</v>
      </c>
      <c r="AE3341" s="177">
        <v>35.607427944586888</v>
      </c>
      <c r="AF3341" s="177">
        <v>9.3569284247493059</v>
      </c>
      <c r="AG3341" s="177">
        <v>58.763541331293254</v>
      </c>
      <c r="AH3341" s="177">
        <v>58.763541331293254</v>
      </c>
      <c r="AI3341" s="177">
        <v>58.763541331293254</v>
      </c>
      <c r="AJ3341" s="177">
        <v>47.242431544104612</v>
      </c>
    </row>
    <row r="3342" spans="1:36" hidden="1" outlineLevel="1" x14ac:dyDescent="0.25">
      <c r="A3342" s="190">
        <f t="shared" si="892"/>
        <v>2027</v>
      </c>
      <c r="B3342" s="55">
        <f t="shared" si="893"/>
        <v>7</v>
      </c>
      <c r="C3342" s="55">
        <f t="shared" si="894"/>
        <v>15</v>
      </c>
      <c r="D3342" s="55">
        <f t="shared" si="889"/>
        <v>139</v>
      </c>
      <c r="F3342" s="63">
        <f t="shared" si="899"/>
        <v>46569.624999999964</v>
      </c>
      <c r="G3342" s="64">
        <f t="shared" si="891"/>
        <v>612.29703524372417</v>
      </c>
      <c r="H3342" s="64">
        <f t="shared" si="905"/>
        <v>68.117692077642801</v>
      </c>
      <c r="I3342" s="64">
        <f t="shared" si="905"/>
        <v>212.90400428087239</v>
      </c>
      <c r="J3342" s="64">
        <f t="shared" si="905"/>
        <v>162.62760303276474</v>
      </c>
      <c r="K3342" s="64">
        <f t="shared" si="905"/>
        <v>0</v>
      </c>
      <c r="L3342" s="64">
        <f t="shared" si="905"/>
        <v>0</v>
      </c>
      <c r="M3342" s="64">
        <f t="shared" si="905"/>
        <v>9.2584344413308912</v>
      </c>
      <c r="N3342" s="64">
        <f t="shared" si="905"/>
        <v>159.38930141111325</v>
      </c>
      <c r="O3342" s="121"/>
      <c r="P3342" s="177">
        <v>2.9750000000000001</v>
      </c>
      <c r="Q3342" s="177">
        <v>23.505760971950622</v>
      </c>
      <c r="R3342" s="177">
        <v>23.505760971950622</v>
      </c>
      <c r="S3342" s="177">
        <v>18.249376625716113</v>
      </c>
      <c r="T3342" s="177">
        <v>31.828489812168989</v>
      </c>
      <c r="U3342" s="177">
        <v>23.505760971950622</v>
      </c>
      <c r="V3342" s="177">
        <v>23.505760971950622</v>
      </c>
      <c r="W3342" s="177">
        <v>7.6702452887000874</v>
      </c>
      <c r="X3342" s="177">
        <v>41.086158648602236</v>
      </c>
      <c r="Y3342" s="177">
        <v>32.801600000000001</v>
      </c>
      <c r="Z3342" s="177">
        <v>0</v>
      </c>
      <c r="AA3342" s="177">
        <v>24.56090462300326</v>
      </c>
      <c r="AB3342" s="177">
        <v>21.162084866428017</v>
      </c>
      <c r="AC3342" s="177">
        <v>19.643268033879483</v>
      </c>
      <c r="AD3342" s="177">
        <v>68.117692077642801</v>
      </c>
      <c r="AE3342" s="177">
        <v>33.044980190445742</v>
      </c>
      <c r="AF3342" s="177">
        <v>9.2584344413308912</v>
      </c>
      <c r="AG3342" s="177">
        <v>54.209201010921575</v>
      </c>
      <c r="AH3342" s="177">
        <v>54.209201010921575</v>
      </c>
      <c r="AI3342" s="177">
        <v>54.209201010921575</v>
      </c>
      <c r="AJ3342" s="177">
        <v>45.248153715239219</v>
      </c>
    </row>
    <row r="3343" spans="1:36" hidden="1" outlineLevel="1" x14ac:dyDescent="0.25">
      <c r="A3343" s="190">
        <f t="shared" si="892"/>
        <v>2027</v>
      </c>
      <c r="B3343" s="55">
        <f t="shared" si="893"/>
        <v>7</v>
      </c>
      <c r="C3343" s="55">
        <f t="shared" si="894"/>
        <v>16</v>
      </c>
      <c r="D3343" s="55">
        <f t="shared" ref="D3343:D3406" si="906">MATCH(DATE(YEAR(F3343),B3343,1),$F$7505:$F$7816,0)</f>
        <v>139</v>
      </c>
      <c r="F3343" s="63">
        <f t="shared" si="899"/>
        <v>46569.666666666628</v>
      </c>
      <c r="G3343" s="64">
        <f t="shared" ref="G3343:G3406" si="907">SUM(H3343:N3343)</f>
        <v>553.83506743146006</v>
      </c>
      <c r="H3343" s="64">
        <f t="shared" si="905"/>
        <v>55.940150484962246</v>
      </c>
      <c r="I3343" s="64">
        <f t="shared" si="905"/>
        <v>174.80626810215739</v>
      </c>
      <c r="J3343" s="64">
        <f t="shared" si="905"/>
        <v>146.99225867313413</v>
      </c>
      <c r="K3343" s="64">
        <f t="shared" si="905"/>
        <v>0</v>
      </c>
      <c r="L3343" s="64">
        <f t="shared" si="905"/>
        <v>0</v>
      </c>
      <c r="M3343" s="64">
        <f t="shared" si="905"/>
        <v>10.046386308678201</v>
      </c>
      <c r="N3343" s="64">
        <f t="shared" si="905"/>
        <v>166.05000386252809</v>
      </c>
      <c r="O3343" s="121"/>
      <c r="P3343" s="177">
        <v>2.9750000000000001</v>
      </c>
      <c r="Q3343" s="177">
        <v>23.114170039493747</v>
      </c>
      <c r="R3343" s="177">
        <v>23.114170039493747</v>
      </c>
      <c r="S3343" s="177">
        <v>8.6615312036703322</v>
      </c>
      <c r="T3343" s="177">
        <v>24.709563184649387</v>
      </c>
      <c r="U3343" s="177">
        <v>23.114170039493747</v>
      </c>
      <c r="V3343" s="177">
        <v>23.114170039493747</v>
      </c>
      <c r="W3343" s="177">
        <v>7.2483896253045534</v>
      </c>
      <c r="X3343" s="177">
        <v>39.136280387220658</v>
      </c>
      <c r="Y3343" s="177">
        <v>22.131200000000003</v>
      </c>
      <c r="Z3343" s="177">
        <v>0</v>
      </c>
      <c r="AA3343" s="177">
        <v>30.266088375874499</v>
      </c>
      <c r="AB3343" s="177">
        <v>20.0659570734874</v>
      </c>
      <c r="AC3343" s="177">
        <v>23.261278255191211</v>
      </c>
      <c r="AD3343" s="177">
        <v>55.940150484962246</v>
      </c>
      <c r="AE3343" s="177">
        <v>31.220324270830424</v>
      </c>
      <c r="AF3343" s="177">
        <v>10.046386308678201</v>
      </c>
      <c r="AG3343" s="177">
        <v>48.997419557711375</v>
      </c>
      <c r="AH3343" s="177">
        <v>48.997419557711375</v>
      </c>
      <c r="AI3343" s="177">
        <v>48.997419557711375</v>
      </c>
      <c r="AJ3343" s="177">
        <v>38.723979430482032</v>
      </c>
    </row>
    <row r="3344" spans="1:36" hidden="1" outlineLevel="1" x14ac:dyDescent="0.25">
      <c r="A3344" s="190">
        <f t="shared" ref="A3344:A3407" si="908">YEAR(F3344)</f>
        <v>2027</v>
      </c>
      <c r="B3344" s="55">
        <f t="shared" ref="B3344:B3407" si="909">MONTH(F3344)</f>
        <v>7</v>
      </c>
      <c r="C3344" s="55">
        <f t="shared" ref="C3344:C3407" si="910">HOUR(F3344)</f>
        <v>17</v>
      </c>
      <c r="D3344" s="55">
        <f t="shared" si="906"/>
        <v>139</v>
      </c>
      <c r="F3344" s="63">
        <f t="shared" si="899"/>
        <v>46569.708333333292</v>
      </c>
      <c r="G3344" s="64">
        <f t="shared" si="907"/>
        <v>413.05400330941615</v>
      </c>
      <c r="H3344" s="64">
        <f t="shared" si="905"/>
        <v>34.07630193926871</v>
      </c>
      <c r="I3344" s="64">
        <f t="shared" si="905"/>
        <v>124.31665675707055</v>
      </c>
      <c r="J3344" s="64">
        <f t="shared" si="905"/>
        <v>73.181581237104055</v>
      </c>
      <c r="K3344" s="64">
        <f t="shared" si="905"/>
        <v>0</v>
      </c>
      <c r="L3344" s="64">
        <f t="shared" si="905"/>
        <v>0</v>
      </c>
      <c r="M3344" s="64">
        <f t="shared" si="905"/>
        <v>10.735844192607098</v>
      </c>
      <c r="N3344" s="64">
        <f t="shared" si="905"/>
        <v>170.74361918336575</v>
      </c>
      <c r="O3344" s="121"/>
      <c r="P3344" s="177">
        <v>2.9750000000000001</v>
      </c>
      <c r="Q3344" s="177">
        <v>22.052752512044862</v>
      </c>
      <c r="R3344" s="177">
        <v>22.052752512044862</v>
      </c>
      <c r="S3344" s="177">
        <v>1.7010967263686163</v>
      </c>
      <c r="T3344" s="177">
        <v>12.216166070258803</v>
      </c>
      <c r="U3344" s="177">
        <v>22.052752512044862</v>
      </c>
      <c r="V3344" s="177">
        <v>22.052752512044862</v>
      </c>
      <c r="W3344" s="177">
        <v>6.4300016977800478</v>
      </c>
      <c r="X3344" s="177">
        <v>33.301388227213742</v>
      </c>
      <c r="Y3344" s="177">
        <v>10.670400000000001</v>
      </c>
      <c r="Z3344" s="177">
        <v>0</v>
      </c>
      <c r="AA3344" s="177">
        <v>35.332744948106615</v>
      </c>
      <c r="AB3344" s="177">
        <v>22.794711273929138</v>
      </c>
      <c r="AC3344" s="177">
        <v>24.405152913150573</v>
      </c>
      <c r="AD3344" s="177">
        <v>34.07630193926871</v>
      </c>
      <c r="AE3344" s="177">
        <v>26.115354514379476</v>
      </c>
      <c r="AF3344" s="177">
        <v>10.735844192607098</v>
      </c>
      <c r="AG3344" s="177">
        <v>24.393860412368017</v>
      </c>
      <c r="AH3344" s="177">
        <v>24.393860412368017</v>
      </c>
      <c r="AI3344" s="177">
        <v>24.393860412368017</v>
      </c>
      <c r="AJ3344" s="177">
        <v>30.907249521069858</v>
      </c>
    </row>
    <row r="3345" spans="1:36" hidden="1" outlineLevel="1" x14ac:dyDescent="0.25">
      <c r="A3345" s="190">
        <f t="shared" si="908"/>
        <v>2027</v>
      </c>
      <c r="B3345" s="55">
        <f t="shared" si="909"/>
        <v>7</v>
      </c>
      <c r="C3345" s="55">
        <f t="shared" si="910"/>
        <v>18</v>
      </c>
      <c r="D3345" s="55">
        <f t="shared" si="906"/>
        <v>139</v>
      </c>
      <c r="F3345" s="63">
        <f t="shared" si="899"/>
        <v>46569.749999999956</v>
      </c>
      <c r="G3345" s="64">
        <f t="shared" si="907"/>
        <v>225.94130970692532</v>
      </c>
      <c r="H3345" s="64">
        <f t="shared" ref="H3345:N3354" si="911">SUMIF($P$6:$AK$6,H$6,$P3345:$AK3345)</f>
        <v>3.282407515178051</v>
      </c>
      <c r="I3345" s="64">
        <f t="shared" si="911"/>
        <v>48.807447293692405</v>
      </c>
      <c r="J3345" s="64">
        <f t="shared" si="911"/>
        <v>4.9026660455771527</v>
      </c>
      <c r="K3345" s="64">
        <f t="shared" si="911"/>
        <v>0</v>
      </c>
      <c r="L3345" s="64">
        <f t="shared" si="911"/>
        <v>0</v>
      </c>
      <c r="M3345" s="64">
        <f t="shared" si="911"/>
        <v>11.425302076535996</v>
      </c>
      <c r="N3345" s="64">
        <f t="shared" si="911"/>
        <v>157.52348677594171</v>
      </c>
      <c r="O3345" s="121"/>
      <c r="P3345" s="177">
        <v>2.9750000000000001</v>
      </c>
      <c r="Q3345" s="177">
        <v>20.754319420214181</v>
      </c>
      <c r="R3345" s="177">
        <v>20.754319420214181</v>
      </c>
      <c r="S3345" s="177">
        <v>0.40651236989601913</v>
      </c>
      <c r="T3345" s="177">
        <v>0</v>
      </c>
      <c r="U3345" s="177">
        <v>20.754319420214181</v>
      </c>
      <c r="V3345" s="177">
        <v>20.754319420214181</v>
      </c>
      <c r="W3345" s="177">
        <v>2.872191641627778</v>
      </c>
      <c r="X3345" s="177">
        <v>14.72747879677747</v>
      </c>
      <c r="Y3345" s="177">
        <v>2.3712</v>
      </c>
      <c r="Z3345" s="177">
        <v>0</v>
      </c>
      <c r="AA3345" s="177">
        <v>27.885372126049084</v>
      </c>
      <c r="AB3345" s="177">
        <v>26.99761135628998</v>
      </c>
      <c r="AC3345" s="177">
        <v>19.623225612745916</v>
      </c>
      <c r="AD3345" s="177">
        <v>3.282407515178051</v>
      </c>
      <c r="AE3345" s="177">
        <v>11.634340340436021</v>
      </c>
      <c r="AF3345" s="177">
        <v>11.425302076535996</v>
      </c>
      <c r="AG3345" s="177">
        <v>1.6342220151923841</v>
      </c>
      <c r="AH3345" s="177">
        <v>1.6342220151923841</v>
      </c>
      <c r="AI3345" s="177">
        <v>1.6342220151923841</v>
      </c>
      <c r="AJ3345" s="177">
        <v>13.820724144955115</v>
      </c>
    </row>
    <row r="3346" spans="1:36" hidden="1" outlineLevel="1" x14ac:dyDescent="0.25">
      <c r="A3346" s="190">
        <f t="shared" si="908"/>
        <v>2027</v>
      </c>
      <c r="B3346" s="55">
        <f t="shared" si="909"/>
        <v>7</v>
      </c>
      <c r="C3346" s="55">
        <f t="shared" si="910"/>
        <v>19</v>
      </c>
      <c r="D3346" s="55">
        <f t="shared" si="906"/>
        <v>139</v>
      </c>
      <c r="F3346" s="63">
        <f t="shared" si="899"/>
        <v>46569.791666666621</v>
      </c>
      <c r="G3346" s="64">
        <f t="shared" si="907"/>
        <v>172.43371010356921</v>
      </c>
      <c r="H3346" s="64">
        <f t="shared" si="911"/>
        <v>0</v>
      </c>
      <c r="I3346" s="64">
        <f t="shared" si="911"/>
        <v>5.1343012192305482</v>
      </c>
      <c r="J3346" s="64">
        <f t="shared" si="911"/>
        <v>0</v>
      </c>
      <c r="K3346" s="64">
        <f t="shared" si="911"/>
        <v>0</v>
      </c>
      <c r="L3346" s="64">
        <f t="shared" si="911"/>
        <v>0</v>
      </c>
      <c r="M3346" s="64">
        <f t="shared" si="911"/>
        <v>14.478615562506821</v>
      </c>
      <c r="N3346" s="64">
        <f t="shared" si="911"/>
        <v>152.82079332183184</v>
      </c>
      <c r="O3346" s="121"/>
      <c r="P3346" s="177">
        <v>2.9750000000000001</v>
      </c>
      <c r="Q3346" s="177">
        <v>20.362728487757316</v>
      </c>
      <c r="R3346" s="177">
        <v>20.362728487757316</v>
      </c>
      <c r="S3346" s="177">
        <v>0</v>
      </c>
      <c r="T3346" s="177">
        <v>0</v>
      </c>
      <c r="U3346" s="177">
        <v>20.362728487757316</v>
      </c>
      <c r="V3346" s="177">
        <v>20.362728487757316</v>
      </c>
      <c r="W3346" s="177">
        <v>0.27425048913274069</v>
      </c>
      <c r="X3346" s="177">
        <v>0.54283488661038504</v>
      </c>
      <c r="Y3346" s="177">
        <v>0</v>
      </c>
      <c r="Z3346" s="177">
        <v>0</v>
      </c>
      <c r="AA3346" s="177">
        <v>24.389482204814378</v>
      </c>
      <c r="AB3346" s="177">
        <v>29.750100633139105</v>
      </c>
      <c r="AC3346" s="177">
        <v>17.230296532849085</v>
      </c>
      <c r="AD3346" s="177">
        <v>0</v>
      </c>
      <c r="AE3346" s="177">
        <v>1.2745541757135754</v>
      </c>
      <c r="AF3346" s="177">
        <v>14.478615562506821</v>
      </c>
      <c r="AG3346" s="177">
        <v>0</v>
      </c>
      <c r="AH3346" s="177">
        <v>0</v>
      </c>
      <c r="AI3346" s="177">
        <v>0</v>
      </c>
      <c r="AJ3346" s="177">
        <v>6.7661667773846856E-2</v>
      </c>
    </row>
    <row r="3347" spans="1:36" hidden="1" outlineLevel="1" x14ac:dyDescent="0.25">
      <c r="A3347" s="190">
        <f t="shared" si="908"/>
        <v>2027</v>
      </c>
      <c r="B3347" s="55">
        <f t="shared" si="909"/>
        <v>7</v>
      </c>
      <c r="C3347" s="55">
        <f t="shared" si="910"/>
        <v>20</v>
      </c>
      <c r="D3347" s="55">
        <f t="shared" si="906"/>
        <v>139</v>
      </c>
      <c r="F3347" s="63">
        <f t="shared" si="899"/>
        <v>46569.833333333285</v>
      </c>
      <c r="G3347" s="64">
        <f t="shared" si="907"/>
        <v>172.26716342370781</v>
      </c>
      <c r="H3347" s="64">
        <f t="shared" si="911"/>
        <v>0</v>
      </c>
      <c r="I3347" s="64">
        <f t="shared" si="911"/>
        <v>2.9750000000000001</v>
      </c>
      <c r="J3347" s="64">
        <f t="shared" si="911"/>
        <v>0</v>
      </c>
      <c r="K3347" s="64">
        <f t="shared" si="911"/>
        <v>0</v>
      </c>
      <c r="L3347" s="64">
        <f t="shared" si="911"/>
        <v>0</v>
      </c>
      <c r="M3347" s="64">
        <f t="shared" si="911"/>
        <v>17.728917015314472</v>
      </c>
      <c r="N3347" s="64">
        <f t="shared" si="911"/>
        <v>151.56324640839333</v>
      </c>
      <c r="O3347" s="121"/>
      <c r="P3347" s="177">
        <v>2.9750000000000001</v>
      </c>
      <c r="Q3347" s="177">
        <v>20.094797849760504</v>
      </c>
      <c r="R3347" s="177">
        <v>20.094797849760504</v>
      </c>
      <c r="S3347" s="177">
        <v>0</v>
      </c>
      <c r="T3347" s="177">
        <v>0</v>
      </c>
      <c r="U3347" s="177">
        <v>20.094797849760504</v>
      </c>
      <c r="V3347" s="177">
        <v>20.094797849760504</v>
      </c>
      <c r="W3347" s="177">
        <v>0</v>
      </c>
      <c r="X3347" s="177">
        <v>0</v>
      </c>
      <c r="Y3347" s="177">
        <v>0</v>
      </c>
      <c r="Z3347" s="177">
        <v>0</v>
      </c>
      <c r="AA3347" s="177">
        <v>25.469067320759883</v>
      </c>
      <c r="AB3347" s="177">
        <v>28.8005903491769</v>
      </c>
      <c r="AC3347" s="177">
        <v>16.914397339414524</v>
      </c>
      <c r="AD3347" s="177">
        <v>0</v>
      </c>
      <c r="AE3347" s="177">
        <v>0</v>
      </c>
      <c r="AF3347" s="177">
        <v>17.728917015314472</v>
      </c>
      <c r="AG3347" s="177">
        <v>0</v>
      </c>
      <c r="AH3347" s="177">
        <v>0</v>
      </c>
      <c r="AI3347" s="177">
        <v>0</v>
      </c>
      <c r="AJ3347" s="177">
        <v>0</v>
      </c>
    </row>
    <row r="3348" spans="1:36" hidden="1" outlineLevel="1" x14ac:dyDescent="0.25">
      <c r="A3348" s="190">
        <f t="shared" si="908"/>
        <v>2027</v>
      </c>
      <c r="B3348" s="55">
        <f t="shared" si="909"/>
        <v>7</v>
      </c>
      <c r="C3348" s="55">
        <f t="shared" si="910"/>
        <v>21</v>
      </c>
      <c r="D3348" s="55">
        <f t="shared" si="906"/>
        <v>139</v>
      </c>
      <c r="F3348" s="63">
        <f t="shared" si="899"/>
        <v>46569.874999999949</v>
      </c>
      <c r="G3348" s="64">
        <f t="shared" si="907"/>
        <v>157.53180997832862</v>
      </c>
      <c r="H3348" s="64">
        <f t="shared" si="911"/>
        <v>0</v>
      </c>
      <c r="I3348" s="64">
        <f t="shared" si="911"/>
        <v>2.9750000000000001</v>
      </c>
      <c r="J3348" s="64">
        <f t="shared" si="911"/>
        <v>0</v>
      </c>
      <c r="K3348" s="64">
        <f t="shared" si="911"/>
        <v>0</v>
      </c>
      <c r="L3348" s="64">
        <f t="shared" si="911"/>
        <v>0</v>
      </c>
      <c r="M3348" s="64">
        <f t="shared" si="911"/>
        <v>19.403314733427507</v>
      </c>
      <c r="N3348" s="64">
        <f t="shared" si="911"/>
        <v>135.15349524490111</v>
      </c>
      <c r="O3348" s="121"/>
      <c r="P3348" s="177">
        <v>2.9750000000000001</v>
      </c>
      <c r="Q3348" s="177">
        <v>17.755557279557614</v>
      </c>
      <c r="R3348" s="177">
        <v>17.755557279557614</v>
      </c>
      <c r="S3348" s="177">
        <v>0</v>
      </c>
      <c r="T3348" s="177">
        <v>0</v>
      </c>
      <c r="U3348" s="177">
        <v>17.755557279557614</v>
      </c>
      <c r="V3348" s="177">
        <v>17.755557279557614</v>
      </c>
      <c r="W3348" s="177">
        <v>0</v>
      </c>
      <c r="X3348" s="177">
        <v>0</v>
      </c>
      <c r="Y3348" s="177">
        <v>0</v>
      </c>
      <c r="Z3348" s="177">
        <v>0</v>
      </c>
      <c r="AA3348" s="177">
        <v>22.498517094585459</v>
      </c>
      <c r="AB3348" s="177">
        <v>26.898069908197961</v>
      </c>
      <c r="AC3348" s="177">
        <v>14.734679123887238</v>
      </c>
      <c r="AD3348" s="177">
        <v>0</v>
      </c>
      <c r="AE3348" s="177">
        <v>0</v>
      </c>
      <c r="AF3348" s="177">
        <v>19.403314733427507</v>
      </c>
      <c r="AG3348" s="177">
        <v>0</v>
      </c>
      <c r="AH3348" s="177">
        <v>0</v>
      </c>
      <c r="AI3348" s="177">
        <v>0</v>
      </c>
      <c r="AJ3348" s="177">
        <v>0</v>
      </c>
    </row>
    <row r="3349" spans="1:36" hidden="1" outlineLevel="1" x14ac:dyDescent="0.25">
      <c r="A3349" s="190">
        <f t="shared" si="908"/>
        <v>2027</v>
      </c>
      <c r="B3349" s="55">
        <f t="shared" si="909"/>
        <v>7</v>
      </c>
      <c r="C3349" s="55">
        <f t="shared" si="910"/>
        <v>22</v>
      </c>
      <c r="D3349" s="55">
        <f t="shared" si="906"/>
        <v>139</v>
      </c>
      <c r="F3349" s="63">
        <f t="shared" si="899"/>
        <v>46569.916666666613</v>
      </c>
      <c r="G3349" s="64">
        <f t="shared" si="907"/>
        <v>143.92032154817838</v>
      </c>
      <c r="H3349" s="64">
        <f t="shared" si="911"/>
        <v>0</v>
      </c>
      <c r="I3349" s="64">
        <f t="shared" si="911"/>
        <v>2.9750000000000001</v>
      </c>
      <c r="J3349" s="64">
        <f t="shared" si="911"/>
        <v>0</v>
      </c>
      <c r="K3349" s="64">
        <f t="shared" si="911"/>
        <v>0</v>
      </c>
      <c r="L3349" s="64">
        <f t="shared" si="911"/>
        <v>0</v>
      </c>
      <c r="M3349" s="64">
        <f t="shared" si="911"/>
        <v>20.979218468122131</v>
      </c>
      <c r="N3349" s="64">
        <f t="shared" si="911"/>
        <v>119.96610308005626</v>
      </c>
      <c r="O3349" s="121"/>
      <c r="P3349" s="177">
        <v>2.9750000000000001</v>
      </c>
      <c r="Q3349" s="177">
        <v>15.684247347351533</v>
      </c>
      <c r="R3349" s="177">
        <v>15.684247347351533</v>
      </c>
      <c r="S3349" s="177">
        <v>0</v>
      </c>
      <c r="T3349" s="177">
        <v>0</v>
      </c>
      <c r="U3349" s="177">
        <v>15.684247347351533</v>
      </c>
      <c r="V3349" s="177">
        <v>15.684247347351533</v>
      </c>
      <c r="W3349" s="177">
        <v>0</v>
      </c>
      <c r="X3349" s="177">
        <v>0</v>
      </c>
      <c r="Y3349" s="177">
        <v>0</v>
      </c>
      <c r="Z3349" s="177">
        <v>0</v>
      </c>
      <c r="AA3349" s="177">
        <v>22.338682886097196</v>
      </c>
      <c r="AB3349" s="177">
        <v>23.706671926123953</v>
      </c>
      <c r="AC3349" s="177">
        <v>11.183758878428966</v>
      </c>
      <c r="AD3349" s="177">
        <v>0</v>
      </c>
      <c r="AE3349" s="177">
        <v>0</v>
      </c>
      <c r="AF3349" s="177">
        <v>20.979218468122131</v>
      </c>
      <c r="AG3349" s="177">
        <v>0</v>
      </c>
      <c r="AH3349" s="177">
        <v>0</v>
      </c>
      <c r="AI3349" s="177">
        <v>0</v>
      </c>
      <c r="AJ3349" s="177">
        <v>0</v>
      </c>
    </row>
    <row r="3350" spans="1:36" hidden="1" outlineLevel="1" x14ac:dyDescent="0.25">
      <c r="A3350" s="190">
        <f t="shared" si="908"/>
        <v>2027</v>
      </c>
      <c r="B3350" s="55">
        <f t="shared" si="909"/>
        <v>7</v>
      </c>
      <c r="C3350" s="55">
        <f t="shared" si="910"/>
        <v>23</v>
      </c>
      <c r="D3350" s="55">
        <f t="shared" si="906"/>
        <v>139</v>
      </c>
      <c r="F3350" s="63">
        <f t="shared" si="899"/>
        <v>46569.958333333278</v>
      </c>
      <c r="G3350" s="64">
        <f t="shared" si="907"/>
        <v>133.66703997711011</v>
      </c>
      <c r="H3350" s="64">
        <f t="shared" si="911"/>
        <v>0</v>
      </c>
      <c r="I3350" s="64">
        <f t="shared" si="911"/>
        <v>2.9750000000000001</v>
      </c>
      <c r="J3350" s="64">
        <f t="shared" si="911"/>
        <v>0</v>
      </c>
      <c r="K3350" s="64">
        <f t="shared" si="911"/>
        <v>0</v>
      </c>
      <c r="L3350" s="64">
        <f t="shared" si="911"/>
        <v>0</v>
      </c>
      <c r="M3350" s="64">
        <f t="shared" si="911"/>
        <v>23.737050003837716</v>
      </c>
      <c r="N3350" s="64">
        <f t="shared" si="911"/>
        <v>106.95498997327238</v>
      </c>
      <c r="O3350" s="121"/>
      <c r="P3350" s="177">
        <v>2.9750000000000001</v>
      </c>
      <c r="Q3350" s="177">
        <v>11.891998317242884</v>
      </c>
      <c r="R3350" s="177">
        <v>11.891998317242884</v>
      </c>
      <c r="S3350" s="177">
        <v>0</v>
      </c>
      <c r="T3350" s="177">
        <v>0</v>
      </c>
      <c r="U3350" s="177">
        <v>11.891998317242884</v>
      </c>
      <c r="V3350" s="177">
        <v>11.891998317242884</v>
      </c>
      <c r="W3350" s="177">
        <v>0</v>
      </c>
      <c r="X3350" s="177">
        <v>0</v>
      </c>
      <c r="Y3350" s="177">
        <v>0</v>
      </c>
      <c r="Z3350" s="177">
        <v>0</v>
      </c>
      <c r="AA3350" s="177">
        <v>24.184584758814076</v>
      </c>
      <c r="AB3350" s="177">
        <v>22.073171457082235</v>
      </c>
      <c r="AC3350" s="177">
        <v>13.12924048840453</v>
      </c>
      <c r="AD3350" s="177">
        <v>0</v>
      </c>
      <c r="AE3350" s="177">
        <v>0</v>
      </c>
      <c r="AF3350" s="177">
        <v>23.737050003837716</v>
      </c>
      <c r="AG3350" s="177">
        <v>0</v>
      </c>
      <c r="AH3350" s="177">
        <v>0</v>
      </c>
      <c r="AI3350" s="177">
        <v>0</v>
      </c>
      <c r="AJ3350" s="177">
        <v>0</v>
      </c>
    </row>
    <row r="3351" spans="1:36" hidden="1" outlineLevel="1" x14ac:dyDescent="0.25">
      <c r="A3351" s="190">
        <f t="shared" si="908"/>
        <v>2027</v>
      </c>
      <c r="B3351" s="55">
        <f t="shared" si="909"/>
        <v>8</v>
      </c>
      <c r="C3351" s="55">
        <f t="shared" si="910"/>
        <v>0</v>
      </c>
      <c r="D3351" s="55">
        <f t="shared" si="906"/>
        <v>140</v>
      </c>
      <c r="F3351" s="63">
        <f t="shared" ref="F3351" si="912">EDATE(F3327,1)</f>
        <v>46600</v>
      </c>
      <c r="G3351" s="64">
        <f t="shared" si="907"/>
        <v>130.74210576238056</v>
      </c>
      <c r="H3351" s="64">
        <f t="shared" si="911"/>
        <v>0</v>
      </c>
      <c r="I3351" s="64">
        <f t="shared" si="911"/>
        <v>2.9750000000000001</v>
      </c>
      <c r="J3351" s="64">
        <f t="shared" si="911"/>
        <v>0</v>
      </c>
      <c r="K3351" s="64">
        <f t="shared" si="911"/>
        <v>0</v>
      </c>
      <c r="L3351" s="64">
        <f t="shared" si="911"/>
        <v>0</v>
      </c>
      <c r="M3351" s="64">
        <f t="shared" si="911"/>
        <v>22.40034084082135</v>
      </c>
      <c r="N3351" s="64">
        <f t="shared" si="911"/>
        <v>105.36676492155921</v>
      </c>
      <c r="O3351" s="121"/>
      <c r="P3351" s="177">
        <v>2.9750000000000001</v>
      </c>
      <c r="Q3351" s="177">
        <v>10.4595999064138</v>
      </c>
      <c r="R3351" s="177">
        <v>10.4595999064138</v>
      </c>
      <c r="S3351" s="177">
        <v>0</v>
      </c>
      <c r="T3351" s="177">
        <v>0</v>
      </c>
      <c r="U3351" s="177">
        <v>10.4595999064138</v>
      </c>
      <c r="V3351" s="177">
        <v>10.4595999064138</v>
      </c>
      <c r="W3351" s="177">
        <v>0</v>
      </c>
      <c r="X3351" s="177">
        <v>0</v>
      </c>
      <c r="Y3351" s="177">
        <v>0</v>
      </c>
      <c r="Z3351" s="177">
        <v>0</v>
      </c>
      <c r="AA3351" s="177">
        <v>24.414431296543793</v>
      </c>
      <c r="AB3351" s="177">
        <v>24.184194509210052</v>
      </c>
      <c r="AC3351" s="177">
        <v>14.929739490150173</v>
      </c>
      <c r="AD3351" s="177">
        <v>0</v>
      </c>
      <c r="AE3351" s="177">
        <v>0</v>
      </c>
      <c r="AF3351" s="177">
        <v>22.40034084082135</v>
      </c>
      <c r="AG3351" s="177">
        <v>0</v>
      </c>
      <c r="AH3351" s="177">
        <v>0</v>
      </c>
      <c r="AI3351" s="177">
        <v>0</v>
      </c>
      <c r="AJ3351" s="177">
        <v>0</v>
      </c>
    </row>
    <row r="3352" spans="1:36" hidden="1" outlineLevel="1" x14ac:dyDescent="0.25">
      <c r="A3352" s="190">
        <f t="shared" si="908"/>
        <v>2027</v>
      </c>
      <c r="B3352" s="55">
        <f t="shared" si="909"/>
        <v>8</v>
      </c>
      <c r="C3352" s="55">
        <f t="shared" si="910"/>
        <v>1</v>
      </c>
      <c r="D3352" s="55">
        <f t="shared" si="906"/>
        <v>140</v>
      </c>
      <c r="F3352" s="63">
        <f t="shared" ref="F3352" si="913">F3351+1/24</f>
        <v>46600.041666666664</v>
      </c>
      <c r="G3352" s="64">
        <f t="shared" si="907"/>
        <v>126.92375483945914</v>
      </c>
      <c r="H3352" s="64">
        <f t="shared" si="911"/>
        <v>0</v>
      </c>
      <c r="I3352" s="64">
        <f t="shared" si="911"/>
        <v>2.9750000000000001</v>
      </c>
      <c r="J3352" s="64">
        <f t="shared" si="911"/>
        <v>0</v>
      </c>
      <c r="K3352" s="64">
        <f t="shared" si="911"/>
        <v>0</v>
      </c>
      <c r="L3352" s="64">
        <f t="shared" si="911"/>
        <v>0</v>
      </c>
      <c r="M3352" s="64">
        <f t="shared" si="911"/>
        <v>22.40034084082135</v>
      </c>
      <c r="N3352" s="64">
        <f t="shared" si="911"/>
        <v>101.54841399863778</v>
      </c>
      <c r="O3352" s="121"/>
      <c r="P3352" s="177">
        <v>2.9750000000000001</v>
      </c>
      <c r="Q3352" s="177">
        <v>8.8004909557412656</v>
      </c>
      <c r="R3352" s="177">
        <v>8.8004909557412656</v>
      </c>
      <c r="S3352" s="177">
        <v>0</v>
      </c>
      <c r="T3352" s="177">
        <v>0</v>
      </c>
      <c r="U3352" s="177">
        <v>8.8004909557412656</v>
      </c>
      <c r="V3352" s="177">
        <v>8.8004909557412656</v>
      </c>
      <c r="W3352" s="177">
        <v>0</v>
      </c>
      <c r="X3352" s="177">
        <v>0</v>
      </c>
      <c r="Y3352" s="177">
        <v>0</v>
      </c>
      <c r="Z3352" s="177">
        <v>0</v>
      </c>
      <c r="AA3352" s="177">
        <v>23.62880199493074</v>
      </c>
      <c r="AB3352" s="177">
        <v>26.058622117369978</v>
      </c>
      <c r="AC3352" s="177">
        <v>16.659026063372004</v>
      </c>
      <c r="AD3352" s="177">
        <v>0</v>
      </c>
      <c r="AE3352" s="177">
        <v>0</v>
      </c>
      <c r="AF3352" s="177">
        <v>22.40034084082135</v>
      </c>
      <c r="AG3352" s="177">
        <v>0</v>
      </c>
      <c r="AH3352" s="177">
        <v>0</v>
      </c>
      <c r="AI3352" s="177">
        <v>0</v>
      </c>
      <c r="AJ3352" s="177">
        <v>0</v>
      </c>
    </row>
    <row r="3353" spans="1:36" hidden="1" outlineLevel="1" x14ac:dyDescent="0.25">
      <c r="A3353" s="190">
        <f t="shared" si="908"/>
        <v>2027</v>
      </c>
      <c r="B3353" s="55">
        <f t="shared" si="909"/>
        <v>8</v>
      </c>
      <c r="C3353" s="55">
        <f t="shared" si="910"/>
        <v>2</v>
      </c>
      <c r="D3353" s="55">
        <f t="shared" si="906"/>
        <v>140</v>
      </c>
      <c r="F3353" s="63">
        <f t="shared" si="899"/>
        <v>46600.083333333328</v>
      </c>
      <c r="G3353" s="64">
        <f t="shared" si="907"/>
        <v>135.05200226971328</v>
      </c>
      <c r="H3353" s="64">
        <f t="shared" si="911"/>
        <v>0</v>
      </c>
      <c r="I3353" s="64">
        <f t="shared" si="911"/>
        <v>2.9750000000000001</v>
      </c>
      <c r="J3353" s="64">
        <f t="shared" si="911"/>
        <v>0</v>
      </c>
      <c r="K3353" s="64">
        <f t="shared" si="911"/>
        <v>0</v>
      </c>
      <c r="L3353" s="64">
        <f t="shared" si="911"/>
        <v>0</v>
      </c>
      <c r="M3353" s="64">
        <f t="shared" si="911"/>
        <v>21.950534799841009</v>
      </c>
      <c r="N3353" s="64">
        <f t="shared" si="911"/>
        <v>110.12646746987227</v>
      </c>
      <c r="O3353" s="121"/>
      <c r="P3353" s="177">
        <v>2.9750000000000001</v>
      </c>
      <c r="Q3353" s="177">
        <v>8.8314060293562822</v>
      </c>
      <c r="R3353" s="177">
        <v>8.8314060293562822</v>
      </c>
      <c r="S3353" s="177">
        <v>0</v>
      </c>
      <c r="T3353" s="177">
        <v>0</v>
      </c>
      <c r="U3353" s="177">
        <v>8.8314060293562822</v>
      </c>
      <c r="V3353" s="177">
        <v>8.8314060293562822</v>
      </c>
      <c r="W3353" s="177">
        <v>0</v>
      </c>
      <c r="X3353" s="177">
        <v>0</v>
      </c>
      <c r="Y3353" s="177">
        <v>0</v>
      </c>
      <c r="Z3353" s="177">
        <v>0</v>
      </c>
      <c r="AA3353" s="177">
        <v>26.899159165834611</v>
      </c>
      <c r="AB3353" s="177">
        <v>27.187136122037469</v>
      </c>
      <c r="AC3353" s="177">
        <v>20.714548064575062</v>
      </c>
      <c r="AD3353" s="177">
        <v>0</v>
      </c>
      <c r="AE3353" s="177">
        <v>0</v>
      </c>
      <c r="AF3353" s="177">
        <v>21.950534799841009</v>
      </c>
      <c r="AG3353" s="177">
        <v>0</v>
      </c>
      <c r="AH3353" s="177">
        <v>0</v>
      </c>
      <c r="AI3353" s="177">
        <v>0</v>
      </c>
      <c r="AJ3353" s="177">
        <v>0</v>
      </c>
    </row>
    <row r="3354" spans="1:36" hidden="1" outlineLevel="1" x14ac:dyDescent="0.25">
      <c r="A3354" s="190">
        <f t="shared" si="908"/>
        <v>2027</v>
      </c>
      <c r="B3354" s="55">
        <f t="shared" si="909"/>
        <v>8</v>
      </c>
      <c r="C3354" s="55">
        <f t="shared" si="910"/>
        <v>3</v>
      </c>
      <c r="D3354" s="55">
        <f t="shared" si="906"/>
        <v>140</v>
      </c>
      <c r="F3354" s="63">
        <f t="shared" si="899"/>
        <v>46600.124999999993</v>
      </c>
      <c r="G3354" s="64">
        <f t="shared" si="907"/>
        <v>130.43708287196023</v>
      </c>
      <c r="H3354" s="64">
        <f t="shared" si="911"/>
        <v>0</v>
      </c>
      <c r="I3354" s="64">
        <f t="shared" si="911"/>
        <v>2.9750000000000001</v>
      </c>
      <c r="J3354" s="64">
        <f t="shared" si="911"/>
        <v>0</v>
      </c>
      <c r="K3354" s="64">
        <f t="shared" si="911"/>
        <v>0</v>
      </c>
      <c r="L3354" s="64">
        <f t="shared" si="911"/>
        <v>0</v>
      </c>
      <c r="M3354" s="64">
        <f t="shared" si="911"/>
        <v>21.320806342468515</v>
      </c>
      <c r="N3354" s="64">
        <f t="shared" si="911"/>
        <v>106.14127652949171</v>
      </c>
      <c r="O3354" s="121"/>
      <c r="P3354" s="177">
        <v>2.9750000000000001</v>
      </c>
      <c r="Q3354" s="177">
        <v>7.3577875203738436</v>
      </c>
      <c r="R3354" s="177">
        <v>7.3577875203738436</v>
      </c>
      <c r="S3354" s="177">
        <v>0</v>
      </c>
      <c r="T3354" s="177">
        <v>0</v>
      </c>
      <c r="U3354" s="177">
        <v>7.3577875203738436</v>
      </c>
      <c r="V3354" s="177">
        <v>7.3577875203738436</v>
      </c>
      <c r="W3354" s="177">
        <v>0</v>
      </c>
      <c r="X3354" s="177">
        <v>0</v>
      </c>
      <c r="Y3354" s="177">
        <v>0</v>
      </c>
      <c r="Z3354" s="177">
        <v>0</v>
      </c>
      <c r="AA3354" s="177">
        <v>28.693519526621479</v>
      </c>
      <c r="AB3354" s="177">
        <v>26.771456246345089</v>
      </c>
      <c r="AC3354" s="177">
        <v>21.24515067502977</v>
      </c>
      <c r="AD3354" s="177">
        <v>0</v>
      </c>
      <c r="AE3354" s="177">
        <v>0</v>
      </c>
      <c r="AF3354" s="177">
        <v>21.320806342468515</v>
      </c>
      <c r="AG3354" s="177">
        <v>0</v>
      </c>
      <c r="AH3354" s="177">
        <v>0</v>
      </c>
      <c r="AI3354" s="177">
        <v>0</v>
      </c>
      <c r="AJ3354" s="177">
        <v>0</v>
      </c>
    </row>
    <row r="3355" spans="1:36" hidden="1" outlineLevel="1" x14ac:dyDescent="0.25">
      <c r="A3355" s="190">
        <f t="shared" si="908"/>
        <v>2027</v>
      </c>
      <c r="B3355" s="55">
        <f t="shared" si="909"/>
        <v>8</v>
      </c>
      <c r="C3355" s="55">
        <f t="shared" si="910"/>
        <v>4</v>
      </c>
      <c r="D3355" s="55">
        <f t="shared" si="906"/>
        <v>140</v>
      </c>
      <c r="F3355" s="63">
        <f t="shared" si="899"/>
        <v>46600.166666666657</v>
      </c>
      <c r="G3355" s="64">
        <f t="shared" si="907"/>
        <v>124.74070140197453</v>
      </c>
      <c r="H3355" s="64">
        <f t="shared" ref="H3355:N3364" si="914">SUMIF($P$6:$AK$6,H$6,$P3355:$AK3355)</f>
        <v>6.0831055163256834E-2</v>
      </c>
      <c r="I3355" s="64">
        <f t="shared" si="914"/>
        <v>4.8315149353569096</v>
      </c>
      <c r="J3355" s="64">
        <f t="shared" si="914"/>
        <v>0</v>
      </c>
      <c r="K3355" s="64">
        <f t="shared" si="914"/>
        <v>0</v>
      </c>
      <c r="L3355" s="64">
        <f t="shared" si="914"/>
        <v>0</v>
      </c>
      <c r="M3355" s="64">
        <f t="shared" si="914"/>
        <v>20.151310635919614</v>
      </c>
      <c r="N3355" s="64">
        <f t="shared" si="914"/>
        <v>99.697044775534749</v>
      </c>
      <c r="O3355" s="121"/>
      <c r="P3355" s="177">
        <v>2.9750000000000001</v>
      </c>
      <c r="Q3355" s="177">
        <v>6.1314896003115393</v>
      </c>
      <c r="R3355" s="177">
        <v>6.1314896003115393</v>
      </c>
      <c r="S3355" s="177">
        <v>0.64917100879067557</v>
      </c>
      <c r="T3355" s="177">
        <v>1.207343926566234</v>
      </c>
      <c r="U3355" s="177">
        <v>6.1314896003115393</v>
      </c>
      <c r="V3355" s="177">
        <v>6.1314896003115393</v>
      </c>
      <c r="W3355" s="177">
        <v>0</v>
      </c>
      <c r="X3355" s="177">
        <v>0</v>
      </c>
      <c r="Y3355" s="177">
        <v>0</v>
      </c>
      <c r="Z3355" s="177">
        <v>0</v>
      </c>
      <c r="AA3355" s="177">
        <v>28.073014648697018</v>
      </c>
      <c r="AB3355" s="177">
        <v>26.656933179630762</v>
      </c>
      <c r="AC3355" s="177">
        <v>20.441138545960818</v>
      </c>
      <c r="AD3355" s="177">
        <v>6.0831055163256834E-2</v>
      </c>
      <c r="AE3355" s="177">
        <v>0</v>
      </c>
      <c r="AF3355" s="177">
        <v>20.151310635919614</v>
      </c>
      <c r="AG3355" s="177">
        <v>0</v>
      </c>
      <c r="AH3355" s="177">
        <v>0</v>
      </c>
      <c r="AI3355" s="177">
        <v>0</v>
      </c>
      <c r="AJ3355" s="177">
        <v>0</v>
      </c>
    </row>
    <row r="3356" spans="1:36" hidden="1" outlineLevel="1" x14ac:dyDescent="0.25">
      <c r="A3356" s="190">
        <f t="shared" si="908"/>
        <v>2027</v>
      </c>
      <c r="B3356" s="55">
        <f t="shared" si="909"/>
        <v>8</v>
      </c>
      <c r="C3356" s="55">
        <f t="shared" si="910"/>
        <v>5</v>
      </c>
      <c r="D3356" s="55">
        <f t="shared" si="906"/>
        <v>140</v>
      </c>
      <c r="F3356" s="63">
        <f t="shared" si="899"/>
        <v>46600.208333333321</v>
      </c>
      <c r="G3356" s="64">
        <f t="shared" si="907"/>
        <v>200.26070080222451</v>
      </c>
      <c r="H3356" s="64">
        <f t="shared" si="914"/>
        <v>23.942886115644594</v>
      </c>
      <c r="I3356" s="64">
        <f t="shared" si="914"/>
        <v>30.449700790278055</v>
      </c>
      <c r="J3356" s="64">
        <f t="shared" si="914"/>
        <v>40.685216491461254</v>
      </c>
      <c r="K3356" s="64">
        <f t="shared" si="914"/>
        <v>0</v>
      </c>
      <c r="L3356" s="64">
        <f t="shared" si="914"/>
        <v>0</v>
      </c>
      <c r="M3356" s="64">
        <f t="shared" si="914"/>
        <v>19.431620970351055</v>
      </c>
      <c r="N3356" s="64">
        <f t="shared" si="914"/>
        <v>85.75127643448954</v>
      </c>
      <c r="O3356" s="121"/>
      <c r="P3356" s="177">
        <v>2.9750000000000001</v>
      </c>
      <c r="Q3356" s="177">
        <v>4.6784811404057791</v>
      </c>
      <c r="R3356" s="177">
        <v>4.6784811404057791</v>
      </c>
      <c r="S3356" s="177">
        <v>4.3917526529856517</v>
      </c>
      <c r="T3356" s="177">
        <v>15.54297172608012</v>
      </c>
      <c r="U3356" s="177">
        <v>4.6784811404057791</v>
      </c>
      <c r="V3356" s="177">
        <v>4.6784811404057791</v>
      </c>
      <c r="W3356" s="177">
        <v>0.58912881888783619</v>
      </c>
      <c r="X3356" s="177">
        <v>2.7544955838597014</v>
      </c>
      <c r="Y3356" s="177">
        <v>0.3952</v>
      </c>
      <c r="Z3356" s="177">
        <v>0</v>
      </c>
      <c r="AA3356" s="177">
        <v>25.67598986925762</v>
      </c>
      <c r="AB3356" s="177">
        <v>23.111900461798676</v>
      </c>
      <c r="AC3356" s="177">
        <v>18.24946154181012</v>
      </c>
      <c r="AD3356" s="177">
        <v>23.942886115644594</v>
      </c>
      <c r="AE3356" s="177">
        <v>3.1692111720316785</v>
      </c>
      <c r="AF3356" s="177">
        <v>19.431620970351055</v>
      </c>
      <c r="AG3356" s="177">
        <v>13.561738830487085</v>
      </c>
      <c r="AH3356" s="177">
        <v>13.561738830487085</v>
      </c>
      <c r="AI3356" s="177">
        <v>13.561738830487085</v>
      </c>
      <c r="AJ3356" s="177">
        <v>0.6319408364330712</v>
      </c>
    </row>
    <row r="3357" spans="1:36" hidden="1" outlineLevel="1" x14ac:dyDescent="0.25">
      <c r="A3357" s="190">
        <f t="shared" si="908"/>
        <v>2027</v>
      </c>
      <c r="B3357" s="55">
        <f t="shared" si="909"/>
        <v>8</v>
      </c>
      <c r="C3357" s="55">
        <f t="shared" si="910"/>
        <v>6</v>
      </c>
      <c r="D3357" s="55">
        <f t="shared" si="906"/>
        <v>140</v>
      </c>
      <c r="F3357" s="63">
        <f t="shared" si="899"/>
        <v>46600.249999999985</v>
      </c>
      <c r="G3357" s="64">
        <f t="shared" si="907"/>
        <v>426.85486240890361</v>
      </c>
      <c r="H3357" s="64">
        <f t="shared" si="914"/>
        <v>60.000118083000523</v>
      </c>
      <c r="I3357" s="64">
        <f t="shared" si="914"/>
        <v>120.24257803527901</v>
      </c>
      <c r="J3357" s="64">
        <f t="shared" si="914"/>
        <v>146.22602652929442</v>
      </c>
      <c r="K3357" s="64">
        <f t="shared" si="914"/>
        <v>0</v>
      </c>
      <c r="L3357" s="64">
        <f t="shared" si="914"/>
        <v>0</v>
      </c>
      <c r="M3357" s="64">
        <f t="shared" si="914"/>
        <v>18.98181492937071</v>
      </c>
      <c r="N3357" s="64">
        <f t="shared" si="914"/>
        <v>81.404324831958959</v>
      </c>
      <c r="O3357" s="121"/>
      <c r="P3357" s="177">
        <v>2.9750000000000001</v>
      </c>
      <c r="Q3357" s="177">
        <v>4.5136007477923599</v>
      </c>
      <c r="R3357" s="177">
        <v>4.5136007477923599</v>
      </c>
      <c r="S3357" s="177">
        <v>15.088397748335662</v>
      </c>
      <c r="T3357" s="177">
        <v>30.515615472635087</v>
      </c>
      <c r="U3357" s="177">
        <v>4.5136007477923599</v>
      </c>
      <c r="V3357" s="177">
        <v>4.5136007477923599</v>
      </c>
      <c r="W3357" s="177">
        <v>4.0782625819035117</v>
      </c>
      <c r="X3357" s="177">
        <v>22.73265488986641</v>
      </c>
      <c r="Y3357" s="177">
        <v>7.1136000000000008</v>
      </c>
      <c r="Z3357" s="177">
        <v>0</v>
      </c>
      <c r="AA3357" s="177">
        <v>22.413413215051314</v>
      </c>
      <c r="AB3357" s="177">
        <v>23.805377183851913</v>
      </c>
      <c r="AC3357" s="177">
        <v>17.131131441886293</v>
      </c>
      <c r="AD3357" s="177">
        <v>60.000118083000523</v>
      </c>
      <c r="AE3357" s="177">
        <v>21.370540682632427</v>
      </c>
      <c r="AF3357" s="177">
        <v>18.98181492937071</v>
      </c>
      <c r="AG3357" s="177">
        <v>48.742008843098141</v>
      </c>
      <c r="AH3357" s="177">
        <v>48.742008843098141</v>
      </c>
      <c r="AI3357" s="177">
        <v>48.742008843098141</v>
      </c>
      <c r="AJ3357" s="177">
        <v>16.368506659905908</v>
      </c>
    </row>
    <row r="3358" spans="1:36" hidden="1" outlineLevel="1" x14ac:dyDescent="0.25">
      <c r="A3358" s="190">
        <f t="shared" si="908"/>
        <v>2027</v>
      </c>
      <c r="B3358" s="55">
        <f t="shared" si="909"/>
        <v>8</v>
      </c>
      <c r="C3358" s="55">
        <f t="shared" si="910"/>
        <v>7</v>
      </c>
      <c r="D3358" s="55">
        <f t="shared" si="906"/>
        <v>140</v>
      </c>
      <c r="F3358" s="63">
        <f t="shared" si="899"/>
        <v>46600.29166666665</v>
      </c>
      <c r="G3358" s="64">
        <f t="shared" si="907"/>
        <v>560.63109032349973</v>
      </c>
      <c r="H3358" s="64">
        <f t="shared" si="914"/>
        <v>64.839634846770991</v>
      </c>
      <c r="I3358" s="64">
        <f t="shared" si="914"/>
        <v>199.84786438560465</v>
      </c>
      <c r="J3358" s="64">
        <f t="shared" si="914"/>
        <v>181.21560158696769</v>
      </c>
      <c r="K3358" s="64">
        <f t="shared" si="914"/>
        <v>0</v>
      </c>
      <c r="L3358" s="64">
        <f t="shared" si="914"/>
        <v>0</v>
      </c>
      <c r="M3358" s="64">
        <f t="shared" si="914"/>
        <v>16.642823516272898</v>
      </c>
      <c r="N3358" s="64">
        <f t="shared" si="914"/>
        <v>98.085165987883471</v>
      </c>
      <c r="O3358" s="121"/>
      <c r="P3358" s="177">
        <v>2.9750000000000001</v>
      </c>
      <c r="Q3358" s="177">
        <v>7.2753473240671376</v>
      </c>
      <c r="R3358" s="177">
        <v>7.2753473240671376</v>
      </c>
      <c r="S3358" s="177">
        <v>26.184170574500271</v>
      </c>
      <c r="T3358" s="177">
        <v>35.093037902888128</v>
      </c>
      <c r="U3358" s="177">
        <v>7.2753473240671376</v>
      </c>
      <c r="V3358" s="177">
        <v>7.2753473240671376</v>
      </c>
      <c r="W3358" s="177">
        <v>7.7166900826768234</v>
      </c>
      <c r="X3358" s="177">
        <v>37.416311091422266</v>
      </c>
      <c r="Y3358" s="177">
        <v>18.9696</v>
      </c>
      <c r="Z3358" s="177">
        <v>0</v>
      </c>
      <c r="AA3358" s="177">
        <v>23.955609484365809</v>
      </c>
      <c r="AB3358" s="177">
        <v>24.781789397438232</v>
      </c>
      <c r="AC3358" s="177">
        <v>20.246377809810884</v>
      </c>
      <c r="AD3358" s="177">
        <v>64.839634846770991</v>
      </c>
      <c r="AE3358" s="177">
        <v>33.325799745478385</v>
      </c>
      <c r="AF3358" s="177">
        <v>16.642823516272898</v>
      </c>
      <c r="AG3358" s="177">
        <v>60.405200528989226</v>
      </c>
      <c r="AH3358" s="177">
        <v>60.405200528989226</v>
      </c>
      <c r="AI3358" s="177">
        <v>60.405200528989226</v>
      </c>
      <c r="AJ3358" s="177">
        <v>38.167254988638803</v>
      </c>
    </row>
    <row r="3359" spans="1:36" hidden="1" outlineLevel="1" x14ac:dyDescent="0.25">
      <c r="A3359" s="190">
        <f t="shared" si="908"/>
        <v>2027</v>
      </c>
      <c r="B3359" s="55">
        <f t="shared" si="909"/>
        <v>8</v>
      </c>
      <c r="C3359" s="55">
        <f t="shared" si="910"/>
        <v>8</v>
      </c>
      <c r="D3359" s="55">
        <f t="shared" si="906"/>
        <v>140</v>
      </c>
      <c r="F3359" s="63">
        <f t="shared" si="899"/>
        <v>46600.333333333314</v>
      </c>
      <c r="G3359" s="64">
        <f t="shared" si="907"/>
        <v>616.24033505486761</v>
      </c>
      <c r="H3359" s="64">
        <f t="shared" si="914"/>
        <v>63.798799400989147</v>
      </c>
      <c r="I3359" s="64">
        <f t="shared" si="914"/>
        <v>232.39252037894661</v>
      </c>
      <c r="J3359" s="64">
        <f t="shared" si="914"/>
        <v>186.3675734763643</v>
      </c>
      <c r="K3359" s="64">
        <f t="shared" si="914"/>
        <v>0</v>
      </c>
      <c r="L3359" s="64">
        <f t="shared" si="914"/>
        <v>0</v>
      </c>
      <c r="M3359" s="64">
        <f t="shared" si="914"/>
        <v>13.854026062194734</v>
      </c>
      <c r="N3359" s="64">
        <f t="shared" si="914"/>
        <v>119.82741573637284</v>
      </c>
      <c r="O3359" s="121"/>
      <c r="P3359" s="177">
        <v>2.9750000000000001</v>
      </c>
      <c r="Q3359" s="177">
        <v>12.087793783471316</v>
      </c>
      <c r="R3359" s="177">
        <v>12.087793783471316</v>
      </c>
      <c r="S3359" s="177">
        <v>32.934419832646732</v>
      </c>
      <c r="T3359" s="177">
        <v>34.738824090537193</v>
      </c>
      <c r="U3359" s="177">
        <v>12.087793783471316</v>
      </c>
      <c r="V3359" s="177">
        <v>12.087793783471316</v>
      </c>
      <c r="W3359" s="177">
        <v>8.4165621711071665</v>
      </c>
      <c r="X3359" s="177">
        <v>40.137173443254042</v>
      </c>
      <c r="Y3359" s="177">
        <v>31.220799999999997</v>
      </c>
      <c r="Z3359" s="177">
        <v>0</v>
      </c>
      <c r="AA3359" s="177">
        <v>24.970861426218228</v>
      </c>
      <c r="AB3359" s="177">
        <v>26.094401472097559</v>
      </c>
      <c r="AC3359" s="177">
        <v>20.410977704171785</v>
      </c>
      <c r="AD3359" s="177">
        <v>63.798799400989147</v>
      </c>
      <c r="AE3359" s="177">
        <v>33.196076506823402</v>
      </c>
      <c r="AF3359" s="177">
        <v>13.854026062194734</v>
      </c>
      <c r="AG3359" s="177">
        <v>62.122524492121435</v>
      </c>
      <c r="AH3359" s="177">
        <v>62.122524492121435</v>
      </c>
      <c r="AI3359" s="177">
        <v>62.122524492121435</v>
      </c>
      <c r="AJ3359" s="177">
        <v>48.773664334578086</v>
      </c>
    </row>
    <row r="3360" spans="1:36" hidden="1" outlineLevel="1" x14ac:dyDescent="0.25">
      <c r="A3360" s="190">
        <f t="shared" si="908"/>
        <v>2027</v>
      </c>
      <c r="B3360" s="55">
        <f t="shared" si="909"/>
        <v>8</v>
      </c>
      <c r="C3360" s="55">
        <f t="shared" si="910"/>
        <v>9</v>
      </c>
      <c r="D3360" s="55">
        <f t="shared" si="906"/>
        <v>140</v>
      </c>
      <c r="F3360" s="63">
        <f t="shared" si="899"/>
        <v>46600.374999999978</v>
      </c>
      <c r="G3360" s="64">
        <f t="shared" si="907"/>
        <v>656.75111487767833</v>
      </c>
      <c r="H3360" s="64">
        <f t="shared" si="914"/>
        <v>68.151679255798825</v>
      </c>
      <c r="I3360" s="64">
        <f t="shared" si="914"/>
        <v>246.6418185111674</v>
      </c>
      <c r="J3360" s="64">
        <f t="shared" si="914"/>
        <v>193.12224480721864</v>
      </c>
      <c r="K3360" s="64">
        <f t="shared" si="914"/>
        <v>0</v>
      </c>
      <c r="L3360" s="64">
        <f t="shared" si="914"/>
        <v>0</v>
      </c>
      <c r="M3360" s="64">
        <f t="shared" si="914"/>
        <v>12.32468552286155</v>
      </c>
      <c r="N3360" s="64">
        <f t="shared" si="914"/>
        <v>136.510686780632</v>
      </c>
      <c r="O3360" s="121"/>
      <c r="P3360" s="177">
        <v>2.9750000000000001</v>
      </c>
      <c r="Q3360" s="177">
        <v>17.456711567945796</v>
      </c>
      <c r="R3360" s="177">
        <v>17.456711567945796</v>
      </c>
      <c r="S3360" s="177">
        <v>35.833576981834049</v>
      </c>
      <c r="T3360" s="177">
        <v>33.737326881618529</v>
      </c>
      <c r="U3360" s="177">
        <v>17.456711567945796</v>
      </c>
      <c r="V3360" s="177">
        <v>17.456711567945796</v>
      </c>
      <c r="W3360" s="177">
        <v>8.2917971702841804</v>
      </c>
      <c r="X3360" s="177">
        <v>40.599194876342203</v>
      </c>
      <c r="Y3360" s="177">
        <v>41.495999999999995</v>
      </c>
      <c r="Z3360" s="177">
        <v>0</v>
      </c>
      <c r="AA3360" s="177">
        <v>22.775327601423754</v>
      </c>
      <c r="AB3360" s="177">
        <v>25.950902644927318</v>
      </c>
      <c r="AC3360" s="177">
        <v>17.957610262497759</v>
      </c>
      <c r="AD3360" s="177">
        <v>68.151679255798825</v>
      </c>
      <c r="AE3360" s="177">
        <v>34.807654435453067</v>
      </c>
      <c r="AF3360" s="177">
        <v>12.32468552286155</v>
      </c>
      <c r="AG3360" s="177">
        <v>64.374081602406207</v>
      </c>
      <c r="AH3360" s="177">
        <v>64.374081602406207</v>
      </c>
      <c r="AI3360" s="177">
        <v>64.374081602406207</v>
      </c>
      <c r="AJ3360" s="177">
        <v>48.901268165635386</v>
      </c>
    </row>
    <row r="3361" spans="1:36" hidden="1" outlineLevel="1" x14ac:dyDescent="0.25">
      <c r="A3361" s="190">
        <f t="shared" si="908"/>
        <v>2027</v>
      </c>
      <c r="B3361" s="55">
        <f t="shared" si="909"/>
        <v>8</v>
      </c>
      <c r="C3361" s="55">
        <f t="shared" si="910"/>
        <v>10</v>
      </c>
      <c r="D3361" s="55">
        <f t="shared" si="906"/>
        <v>140</v>
      </c>
      <c r="F3361" s="63">
        <f t="shared" si="899"/>
        <v>46600.416666666642</v>
      </c>
      <c r="G3361" s="64">
        <f t="shared" si="907"/>
        <v>655.86778839552449</v>
      </c>
      <c r="H3361" s="64">
        <f t="shared" si="914"/>
        <v>69.368140663834069</v>
      </c>
      <c r="I3361" s="64">
        <f t="shared" si="914"/>
        <v>252.25403883600038</v>
      </c>
      <c r="J3361" s="64">
        <f t="shared" si="914"/>
        <v>183.67415419791732</v>
      </c>
      <c r="K3361" s="64">
        <f t="shared" si="914"/>
        <v>0</v>
      </c>
      <c r="L3361" s="64">
        <f t="shared" si="914"/>
        <v>0</v>
      </c>
      <c r="M3361" s="64">
        <f t="shared" si="914"/>
        <v>10.615422567136225</v>
      </c>
      <c r="N3361" s="64">
        <f t="shared" si="914"/>
        <v>139.95603213063657</v>
      </c>
      <c r="O3361" s="121"/>
      <c r="P3361" s="177">
        <v>2.9750000000000001</v>
      </c>
      <c r="Q3361" s="177">
        <v>20.610049076677438</v>
      </c>
      <c r="R3361" s="177">
        <v>20.610049076677438</v>
      </c>
      <c r="S3361" s="177">
        <v>37.558159164553281</v>
      </c>
      <c r="T3361" s="177">
        <v>33.443661930039227</v>
      </c>
      <c r="U3361" s="177">
        <v>20.610049076677438</v>
      </c>
      <c r="V3361" s="177">
        <v>20.610049076677438</v>
      </c>
      <c r="W3361" s="177">
        <v>8.1523666648688486</v>
      </c>
      <c r="X3361" s="177">
        <v>39.855561641816109</v>
      </c>
      <c r="Y3361" s="177">
        <v>46.238399999999992</v>
      </c>
      <c r="Z3361" s="177">
        <v>0</v>
      </c>
      <c r="AA3361" s="177">
        <v>18.588470134078896</v>
      </c>
      <c r="AB3361" s="177">
        <v>23.267819207600226</v>
      </c>
      <c r="AC3361" s="177">
        <v>15.659546482247713</v>
      </c>
      <c r="AD3361" s="177">
        <v>69.368140663834069</v>
      </c>
      <c r="AE3361" s="177">
        <v>35.889378170222521</v>
      </c>
      <c r="AF3361" s="177">
        <v>10.615422567136225</v>
      </c>
      <c r="AG3361" s="177">
        <v>61.224718065972439</v>
      </c>
      <c r="AH3361" s="177">
        <v>61.224718065972439</v>
      </c>
      <c r="AI3361" s="177">
        <v>61.224718065972439</v>
      </c>
      <c r="AJ3361" s="177">
        <v>48.141511264500394</v>
      </c>
    </row>
    <row r="3362" spans="1:36" hidden="1" outlineLevel="1" x14ac:dyDescent="0.25">
      <c r="A3362" s="190">
        <f t="shared" si="908"/>
        <v>2027</v>
      </c>
      <c r="B3362" s="55">
        <f t="shared" si="909"/>
        <v>8</v>
      </c>
      <c r="C3362" s="55">
        <f t="shared" si="910"/>
        <v>11</v>
      </c>
      <c r="D3362" s="55">
        <f t="shared" si="906"/>
        <v>140</v>
      </c>
      <c r="F3362" s="63">
        <f t="shared" si="899"/>
        <v>46600.458333333307</v>
      </c>
      <c r="G3362" s="64">
        <f t="shared" si="907"/>
        <v>653.84229583574688</v>
      </c>
      <c r="H3362" s="64">
        <f t="shared" si="914"/>
        <v>69.12185164373075</v>
      </c>
      <c r="I3362" s="64">
        <f t="shared" si="914"/>
        <v>249.42380355053155</v>
      </c>
      <c r="J3362" s="64">
        <f t="shared" si="914"/>
        <v>186.93353087228837</v>
      </c>
      <c r="K3362" s="64">
        <f t="shared" si="914"/>
        <v>0</v>
      </c>
      <c r="L3362" s="64">
        <f t="shared" si="914"/>
        <v>0</v>
      </c>
      <c r="M3362" s="64">
        <f t="shared" si="914"/>
        <v>9.8057716933715984</v>
      </c>
      <c r="N3362" s="64">
        <f t="shared" si="914"/>
        <v>138.55733807582462</v>
      </c>
      <c r="O3362" s="121"/>
      <c r="P3362" s="177">
        <v>2.9750000000000001</v>
      </c>
      <c r="Q3362" s="177">
        <v>21.918787193046462</v>
      </c>
      <c r="R3362" s="177">
        <v>21.918787193046462</v>
      </c>
      <c r="S3362" s="177">
        <v>38.515415517811654</v>
      </c>
      <c r="T3362" s="177">
        <v>32.512328764797459</v>
      </c>
      <c r="U3362" s="177">
        <v>21.918787193046462</v>
      </c>
      <c r="V3362" s="177">
        <v>21.918787193046462</v>
      </c>
      <c r="W3362" s="177">
        <v>8.2503874612952135</v>
      </c>
      <c r="X3362" s="177">
        <v>38.444815155575121</v>
      </c>
      <c r="Y3362" s="177">
        <v>46.238399999999992</v>
      </c>
      <c r="Z3362" s="177">
        <v>0</v>
      </c>
      <c r="AA3362" s="177">
        <v>16.36230717653714</v>
      </c>
      <c r="AB3362" s="177">
        <v>19.072199794839168</v>
      </c>
      <c r="AC3362" s="177">
        <v>15.44768233226246</v>
      </c>
      <c r="AD3362" s="177">
        <v>69.12185164373075</v>
      </c>
      <c r="AE3362" s="177">
        <v>34.815957225017343</v>
      </c>
      <c r="AF3362" s="177">
        <v>9.8057716933715984</v>
      </c>
      <c r="AG3362" s="177">
        <v>62.31117695742946</v>
      </c>
      <c r="AH3362" s="177">
        <v>62.31117695742946</v>
      </c>
      <c r="AI3362" s="177">
        <v>62.31117695742946</v>
      </c>
      <c r="AJ3362" s="177">
        <v>47.67149942603475</v>
      </c>
    </row>
    <row r="3363" spans="1:36" hidden="1" outlineLevel="1" x14ac:dyDescent="0.25">
      <c r="A3363" s="190">
        <f t="shared" si="908"/>
        <v>2027</v>
      </c>
      <c r="B3363" s="55">
        <f t="shared" si="909"/>
        <v>8</v>
      </c>
      <c r="C3363" s="55">
        <f t="shared" si="910"/>
        <v>12</v>
      </c>
      <c r="D3363" s="55">
        <f t="shared" si="906"/>
        <v>140</v>
      </c>
      <c r="F3363" s="63">
        <f t="shared" si="899"/>
        <v>46600.499999999971</v>
      </c>
      <c r="G3363" s="64">
        <f t="shared" si="907"/>
        <v>646.50373488641071</v>
      </c>
      <c r="H3363" s="64">
        <f t="shared" si="914"/>
        <v>65.219767340625069</v>
      </c>
      <c r="I3363" s="64">
        <f t="shared" si="914"/>
        <v>242.13186635987134</v>
      </c>
      <c r="J3363" s="64">
        <f t="shared" si="914"/>
        <v>188.9805803156427</v>
      </c>
      <c r="K3363" s="64">
        <f t="shared" si="914"/>
        <v>0</v>
      </c>
      <c r="L3363" s="64">
        <f t="shared" si="914"/>
        <v>0</v>
      </c>
      <c r="M3363" s="64">
        <f t="shared" si="914"/>
        <v>9.7158104851755276</v>
      </c>
      <c r="N3363" s="64">
        <f t="shared" si="914"/>
        <v>140.45571038509604</v>
      </c>
      <c r="O3363" s="121"/>
      <c r="P3363" s="177">
        <v>2.9750000000000001</v>
      </c>
      <c r="Q3363" s="177">
        <v>22.279463051888314</v>
      </c>
      <c r="R3363" s="177">
        <v>22.279463051888314</v>
      </c>
      <c r="S3363" s="177">
        <v>36.367215167819204</v>
      </c>
      <c r="T3363" s="177">
        <v>32.452018050970814</v>
      </c>
      <c r="U3363" s="177">
        <v>22.279463051888314</v>
      </c>
      <c r="V3363" s="177">
        <v>22.279463051888314</v>
      </c>
      <c r="W3363" s="177">
        <v>8.3508153947378965</v>
      </c>
      <c r="X3363" s="177">
        <v>38.645252081851758</v>
      </c>
      <c r="Y3363" s="177">
        <v>42.2864</v>
      </c>
      <c r="Z3363" s="177">
        <v>0</v>
      </c>
      <c r="AA3363" s="177">
        <v>17.097815730703637</v>
      </c>
      <c r="AB3363" s="177">
        <v>17.314924049374337</v>
      </c>
      <c r="AC3363" s="177">
        <v>16.925118397464804</v>
      </c>
      <c r="AD3363" s="177">
        <v>65.219767340625069</v>
      </c>
      <c r="AE3363" s="177">
        <v>33.910954796544907</v>
      </c>
      <c r="AF3363" s="177">
        <v>9.7158104851755276</v>
      </c>
      <c r="AG3363" s="177">
        <v>62.993526771880902</v>
      </c>
      <c r="AH3363" s="177">
        <v>62.993526771880902</v>
      </c>
      <c r="AI3363" s="177">
        <v>62.993526771880902</v>
      </c>
      <c r="AJ3363" s="177">
        <v>47.144210867946789</v>
      </c>
    </row>
    <row r="3364" spans="1:36" hidden="1" outlineLevel="1" x14ac:dyDescent="0.25">
      <c r="A3364" s="190">
        <f t="shared" si="908"/>
        <v>2027</v>
      </c>
      <c r="B3364" s="55">
        <f t="shared" si="909"/>
        <v>8</v>
      </c>
      <c r="C3364" s="55">
        <f t="shared" si="910"/>
        <v>13</v>
      </c>
      <c r="D3364" s="55">
        <f t="shared" si="906"/>
        <v>140</v>
      </c>
      <c r="F3364" s="63">
        <f t="shared" si="899"/>
        <v>46600.541666666635</v>
      </c>
      <c r="G3364" s="64">
        <f t="shared" si="907"/>
        <v>627.56515159036542</v>
      </c>
      <c r="H3364" s="64">
        <f t="shared" si="914"/>
        <v>64.274482154568616</v>
      </c>
      <c r="I3364" s="64">
        <f t="shared" si="914"/>
        <v>235.80108104893469</v>
      </c>
      <c r="J3364" s="64">
        <f t="shared" si="914"/>
        <v>170.96052696631256</v>
      </c>
      <c r="K3364" s="64">
        <f t="shared" si="914"/>
        <v>0</v>
      </c>
      <c r="L3364" s="64">
        <f t="shared" si="914"/>
        <v>0</v>
      </c>
      <c r="M3364" s="64">
        <f t="shared" si="914"/>
        <v>9.8057716933715984</v>
      </c>
      <c r="N3364" s="64">
        <f t="shared" si="914"/>
        <v>146.72328972717798</v>
      </c>
      <c r="O3364" s="121"/>
      <c r="P3364" s="177">
        <v>2.9750000000000001</v>
      </c>
      <c r="Q3364" s="177">
        <v>23.464540873797258</v>
      </c>
      <c r="R3364" s="177">
        <v>23.464540873797258</v>
      </c>
      <c r="S3364" s="177">
        <v>33.07974841047858</v>
      </c>
      <c r="T3364" s="177">
        <v>33.128563753408017</v>
      </c>
      <c r="U3364" s="177">
        <v>23.464540873797258</v>
      </c>
      <c r="V3364" s="177">
        <v>23.464540873797258</v>
      </c>
      <c r="W3364" s="177">
        <v>8.0407794789892968</v>
      </c>
      <c r="X3364" s="177">
        <v>38.581560499229319</v>
      </c>
      <c r="Y3364" s="177">
        <v>41.495999999999995</v>
      </c>
      <c r="Z3364" s="177">
        <v>0</v>
      </c>
      <c r="AA3364" s="177">
        <v>18.137724614491102</v>
      </c>
      <c r="AB3364" s="177">
        <v>16.299722308601606</v>
      </c>
      <c r="AC3364" s="177">
        <v>18.427679308896252</v>
      </c>
      <c r="AD3364" s="177">
        <v>64.274482154568616</v>
      </c>
      <c r="AE3364" s="177">
        <v>31.189517609503604</v>
      </c>
      <c r="AF3364" s="177">
        <v>9.8057716933715984</v>
      </c>
      <c r="AG3364" s="177">
        <v>56.986842322104181</v>
      </c>
      <c r="AH3364" s="177">
        <v>56.986842322104181</v>
      </c>
      <c r="AI3364" s="177">
        <v>56.986842322104181</v>
      </c>
      <c r="AJ3364" s="177">
        <v>47.309911297325911</v>
      </c>
    </row>
    <row r="3365" spans="1:36" hidden="1" outlineLevel="1" x14ac:dyDescent="0.25">
      <c r="A3365" s="190">
        <f t="shared" si="908"/>
        <v>2027</v>
      </c>
      <c r="B3365" s="55">
        <f t="shared" si="909"/>
        <v>8</v>
      </c>
      <c r="C3365" s="55">
        <f t="shared" si="910"/>
        <v>14</v>
      </c>
      <c r="D3365" s="55">
        <f t="shared" si="906"/>
        <v>140</v>
      </c>
      <c r="F3365" s="63">
        <f t="shared" si="899"/>
        <v>46600.583333333299</v>
      </c>
      <c r="G3365" s="64">
        <f t="shared" si="907"/>
        <v>619.62117625217502</v>
      </c>
      <c r="H3365" s="64">
        <f t="shared" ref="H3365:N3374" si="915">SUMIF($P$6:$AK$6,H$6,$P3365:$AK3365)</f>
        <v>62.7984305229472</v>
      </c>
      <c r="I3365" s="64">
        <f t="shared" si="915"/>
        <v>225.73620972825458</v>
      </c>
      <c r="J3365" s="64">
        <f t="shared" si="915"/>
        <v>169.44329452659557</v>
      </c>
      <c r="K3365" s="64">
        <f t="shared" si="915"/>
        <v>0</v>
      </c>
      <c r="L3365" s="64">
        <f t="shared" si="915"/>
        <v>0</v>
      </c>
      <c r="M3365" s="64">
        <f t="shared" si="915"/>
        <v>9.8057716933715984</v>
      </c>
      <c r="N3365" s="64">
        <f t="shared" si="915"/>
        <v>151.83746978100612</v>
      </c>
      <c r="O3365" s="121"/>
      <c r="P3365" s="177">
        <v>2.9750000000000001</v>
      </c>
      <c r="Q3365" s="177">
        <v>23.732471511794074</v>
      </c>
      <c r="R3365" s="177">
        <v>23.732471511794074</v>
      </c>
      <c r="S3365" s="177">
        <v>26.611199601393537</v>
      </c>
      <c r="T3365" s="177">
        <v>34.683752609501013</v>
      </c>
      <c r="U3365" s="177">
        <v>23.732471511794074</v>
      </c>
      <c r="V3365" s="177">
        <v>23.732471511794074</v>
      </c>
      <c r="W3365" s="177">
        <v>7.9622113698896895</v>
      </c>
      <c r="X3365" s="177">
        <v>37.725805126068785</v>
      </c>
      <c r="Y3365" s="177">
        <v>36.358399999999996</v>
      </c>
      <c r="Z3365" s="177">
        <v>0</v>
      </c>
      <c r="AA3365" s="177">
        <v>20.212706576153138</v>
      </c>
      <c r="AB3365" s="177">
        <v>16.249164261501075</v>
      </c>
      <c r="AC3365" s="177">
        <v>20.445712896175607</v>
      </c>
      <c r="AD3365" s="177">
        <v>62.7984305229472</v>
      </c>
      <c r="AE3365" s="177">
        <v>32.908560974155669</v>
      </c>
      <c r="AF3365" s="177">
        <v>9.8057716933715984</v>
      </c>
      <c r="AG3365" s="177">
        <v>56.481098175531855</v>
      </c>
      <c r="AH3365" s="177">
        <v>56.481098175531855</v>
      </c>
      <c r="AI3365" s="177">
        <v>56.481098175531855</v>
      </c>
      <c r="AJ3365" s="177">
        <v>46.51128004724589</v>
      </c>
    </row>
    <row r="3366" spans="1:36" hidden="1" outlineLevel="1" x14ac:dyDescent="0.25">
      <c r="A3366" s="190">
        <f t="shared" si="908"/>
        <v>2027</v>
      </c>
      <c r="B3366" s="55">
        <f t="shared" si="909"/>
        <v>8</v>
      </c>
      <c r="C3366" s="55">
        <f t="shared" si="910"/>
        <v>15</v>
      </c>
      <c r="D3366" s="55">
        <f t="shared" si="906"/>
        <v>140</v>
      </c>
      <c r="F3366" s="63">
        <f t="shared" si="899"/>
        <v>46600.624999999964</v>
      </c>
      <c r="G3366" s="64">
        <f t="shared" si="907"/>
        <v>579.36542443966641</v>
      </c>
      <c r="H3366" s="64">
        <f t="shared" si="915"/>
        <v>60.553776326363746</v>
      </c>
      <c r="I3366" s="64">
        <f t="shared" si="915"/>
        <v>203.65345157090044</v>
      </c>
      <c r="J3366" s="64">
        <f t="shared" si="915"/>
        <v>149.9611956643227</v>
      </c>
      <c r="K3366" s="64">
        <f t="shared" si="915"/>
        <v>0</v>
      </c>
      <c r="L3366" s="64">
        <f t="shared" si="915"/>
        <v>0</v>
      </c>
      <c r="M3366" s="64">
        <f t="shared" si="915"/>
        <v>10.345538942548018</v>
      </c>
      <c r="N3366" s="64">
        <f t="shared" si="915"/>
        <v>154.85146193553143</v>
      </c>
      <c r="O3366" s="121"/>
      <c r="P3366" s="177">
        <v>2.9750000000000001</v>
      </c>
      <c r="Q3366" s="177">
        <v>23.258440383030493</v>
      </c>
      <c r="R3366" s="177">
        <v>23.258440383030493</v>
      </c>
      <c r="S3366" s="177">
        <v>17.125998787172403</v>
      </c>
      <c r="T3366" s="177">
        <v>30.142498746523071</v>
      </c>
      <c r="U3366" s="177">
        <v>23.258440383030493</v>
      </c>
      <c r="V3366" s="177">
        <v>23.258440383030493</v>
      </c>
      <c r="W3366" s="177">
        <v>7.8950495870940642</v>
      </c>
      <c r="X3366" s="177">
        <v>36.709784602418878</v>
      </c>
      <c r="Y3366" s="177">
        <v>31.220799999999997</v>
      </c>
      <c r="Z3366" s="177">
        <v>0</v>
      </c>
      <c r="AA3366" s="177">
        <v>22.83529129987209</v>
      </c>
      <c r="AB3366" s="177">
        <v>18.075429971604326</v>
      </c>
      <c r="AC3366" s="177">
        <v>20.906979131933049</v>
      </c>
      <c r="AD3366" s="177">
        <v>60.553776326363746</v>
      </c>
      <c r="AE3366" s="177">
        <v>31.585656554405301</v>
      </c>
      <c r="AF3366" s="177">
        <v>10.345538942548018</v>
      </c>
      <c r="AG3366" s="177">
        <v>49.987065221440901</v>
      </c>
      <c r="AH3366" s="177">
        <v>49.987065221440901</v>
      </c>
      <c r="AI3366" s="177">
        <v>49.987065221440901</v>
      </c>
      <c r="AJ3366" s="177">
        <v>45.998663293286739</v>
      </c>
    </row>
    <row r="3367" spans="1:36" hidden="1" outlineLevel="1" x14ac:dyDescent="0.25">
      <c r="A3367" s="190">
        <f t="shared" si="908"/>
        <v>2027</v>
      </c>
      <c r="B3367" s="55">
        <f t="shared" si="909"/>
        <v>8</v>
      </c>
      <c r="C3367" s="55">
        <f t="shared" si="910"/>
        <v>16</v>
      </c>
      <c r="D3367" s="55">
        <f t="shared" si="906"/>
        <v>140</v>
      </c>
      <c r="F3367" s="63">
        <f t="shared" si="899"/>
        <v>46600.666666666628</v>
      </c>
      <c r="G3367" s="64">
        <f t="shared" si="907"/>
        <v>493.41630596967559</v>
      </c>
      <c r="H3367" s="64">
        <f t="shared" si="915"/>
        <v>54.545742677304546</v>
      </c>
      <c r="I3367" s="64">
        <f t="shared" si="915"/>
        <v>164.40820627958368</v>
      </c>
      <c r="J3367" s="64">
        <f t="shared" si="915"/>
        <v>112.25296218375865</v>
      </c>
      <c r="K3367" s="64">
        <f t="shared" si="915"/>
        <v>0</v>
      </c>
      <c r="L3367" s="64">
        <f t="shared" si="915"/>
        <v>0</v>
      </c>
      <c r="M3367" s="64">
        <f t="shared" si="915"/>
        <v>10.615422567136225</v>
      </c>
      <c r="N3367" s="64">
        <f t="shared" si="915"/>
        <v>151.59397226189245</v>
      </c>
      <c r="O3367" s="121"/>
      <c r="P3367" s="177">
        <v>2.9750000000000001</v>
      </c>
      <c r="Q3367" s="177">
        <v>23.938572002560846</v>
      </c>
      <c r="R3367" s="177">
        <v>23.938572002560846</v>
      </c>
      <c r="S3367" s="177">
        <v>6.9857241944445594</v>
      </c>
      <c r="T3367" s="177">
        <v>20.575034535399567</v>
      </c>
      <c r="U3367" s="177">
        <v>23.938572002560846</v>
      </c>
      <c r="V3367" s="177">
        <v>23.938572002560846</v>
      </c>
      <c r="W3367" s="177">
        <v>7.2124856474130761</v>
      </c>
      <c r="X3367" s="177">
        <v>33.697077441881731</v>
      </c>
      <c r="Y3367" s="177">
        <v>19.759999999999998</v>
      </c>
      <c r="Z3367" s="177">
        <v>0</v>
      </c>
      <c r="AA3367" s="177">
        <v>20.626726793014491</v>
      </c>
      <c r="AB3367" s="177">
        <v>19.25581334082635</v>
      </c>
      <c r="AC3367" s="177">
        <v>15.957144117808216</v>
      </c>
      <c r="AD3367" s="177">
        <v>54.545742677304546</v>
      </c>
      <c r="AE3367" s="177">
        <v>30.396782017599229</v>
      </c>
      <c r="AF3367" s="177">
        <v>10.615422567136225</v>
      </c>
      <c r="AG3367" s="177">
        <v>37.417654061252883</v>
      </c>
      <c r="AH3367" s="177">
        <v>37.417654061252883</v>
      </c>
      <c r="AI3367" s="177">
        <v>37.417654061252883</v>
      </c>
      <c r="AJ3367" s="177">
        <v>42.806102442845528</v>
      </c>
    </row>
    <row r="3368" spans="1:36" hidden="1" outlineLevel="1" x14ac:dyDescent="0.25">
      <c r="A3368" s="190">
        <f t="shared" si="908"/>
        <v>2027</v>
      </c>
      <c r="B3368" s="55">
        <f t="shared" si="909"/>
        <v>8</v>
      </c>
      <c r="C3368" s="55">
        <f t="shared" si="910"/>
        <v>17</v>
      </c>
      <c r="D3368" s="55">
        <f t="shared" si="906"/>
        <v>140</v>
      </c>
      <c r="F3368" s="63">
        <f t="shared" ref="F3368:F3431" si="916">F3367+1/24</f>
        <v>46600.708333333292</v>
      </c>
      <c r="G3368" s="64">
        <f t="shared" si="907"/>
        <v>313.26526627793243</v>
      </c>
      <c r="H3368" s="64">
        <f t="shared" si="915"/>
        <v>18.35846325872442</v>
      </c>
      <c r="I3368" s="64">
        <f t="shared" si="915"/>
        <v>87.83229955049714</v>
      </c>
      <c r="J3368" s="64">
        <f t="shared" si="915"/>
        <v>38.469264951881314</v>
      </c>
      <c r="K3368" s="64">
        <f t="shared" si="915"/>
        <v>0</v>
      </c>
      <c r="L3368" s="64">
        <f t="shared" si="915"/>
        <v>0</v>
      </c>
      <c r="M3368" s="64">
        <f t="shared" si="915"/>
        <v>11.425073440900853</v>
      </c>
      <c r="N3368" s="64">
        <f t="shared" si="915"/>
        <v>157.1801650759287</v>
      </c>
      <c r="O3368" s="121"/>
      <c r="P3368" s="177">
        <v>2.9750000000000001</v>
      </c>
      <c r="Q3368" s="177">
        <v>22.774104229728568</v>
      </c>
      <c r="R3368" s="177">
        <v>22.774104229728568</v>
      </c>
      <c r="S3368" s="177">
        <v>1.1032395375053468</v>
      </c>
      <c r="T3368" s="177">
        <v>0.60618850372687183</v>
      </c>
      <c r="U3368" s="177">
        <v>22.774104229728568</v>
      </c>
      <c r="V3368" s="177">
        <v>22.774104229728568</v>
      </c>
      <c r="W3368" s="177">
        <v>5.1974218761625526</v>
      </c>
      <c r="X3368" s="177">
        <v>25.025908804045326</v>
      </c>
      <c r="Y3368" s="177">
        <v>7.9039999999999999</v>
      </c>
      <c r="Z3368" s="177">
        <v>0</v>
      </c>
      <c r="AA3368" s="177">
        <v>26.721207225627104</v>
      </c>
      <c r="AB3368" s="177">
        <v>21.260433826453344</v>
      </c>
      <c r="AC3368" s="177">
        <v>18.10210710493395</v>
      </c>
      <c r="AD3368" s="177">
        <v>18.35846325872442</v>
      </c>
      <c r="AE3368" s="177">
        <v>19.409450087599364</v>
      </c>
      <c r="AF3368" s="177">
        <v>11.425073440900853</v>
      </c>
      <c r="AG3368" s="177">
        <v>12.823088317293772</v>
      </c>
      <c r="AH3368" s="177">
        <v>12.823088317293772</v>
      </c>
      <c r="AI3368" s="177">
        <v>12.823088317293772</v>
      </c>
      <c r="AJ3368" s="177">
        <v>25.611090741457669</v>
      </c>
    </row>
    <row r="3369" spans="1:36" hidden="1" outlineLevel="1" x14ac:dyDescent="0.25">
      <c r="A3369" s="190">
        <f t="shared" si="908"/>
        <v>2027</v>
      </c>
      <c r="B3369" s="55">
        <f t="shared" si="909"/>
        <v>8</v>
      </c>
      <c r="C3369" s="55">
        <f t="shared" si="910"/>
        <v>18</v>
      </c>
      <c r="D3369" s="55">
        <f t="shared" si="906"/>
        <v>140</v>
      </c>
      <c r="F3369" s="63">
        <f t="shared" si="916"/>
        <v>46600.749999999956</v>
      </c>
      <c r="G3369" s="64">
        <f t="shared" si="907"/>
        <v>184.8457498619656</v>
      </c>
      <c r="H3369" s="64">
        <f t="shared" si="915"/>
        <v>0.284940723555685</v>
      </c>
      <c r="I3369" s="64">
        <f t="shared" si="915"/>
        <v>16.134948027140275</v>
      </c>
      <c r="J3369" s="64">
        <f t="shared" si="915"/>
        <v>6.2188219167116712E-2</v>
      </c>
      <c r="K3369" s="64">
        <f t="shared" si="915"/>
        <v>0</v>
      </c>
      <c r="L3369" s="64">
        <f t="shared" si="915"/>
        <v>0</v>
      </c>
      <c r="M3369" s="64">
        <f t="shared" si="915"/>
        <v>12.68453035564583</v>
      </c>
      <c r="N3369" s="64">
        <f t="shared" si="915"/>
        <v>155.67914253645668</v>
      </c>
      <c r="O3369" s="121"/>
      <c r="P3369" s="177">
        <v>2.9750000000000001</v>
      </c>
      <c r="Q3369" s="177">
        <v>20.228763168758906</v>
      </c>
      <c r="R3369" s="177">
        <v>20.228763168758906</v>
      </c>
      <c r="S3369" s="177">
        <v>9.379417429661115E-3</v>
      </c>
      <c r="T3369" s="177">
        <v>0</v>
      </c>
      <c r="U3369" s="177">
        <v>20.228763168758906</v>
      </c>
      <c r="V3369" s="177">
        <v>20.228763168758906</v>
      </c>
      <c r="W3369" s="177">
        <v>1.1873872715109191</v>
      </c>
      <c r="X3369" s="177">
        <v>5.219270162706831</v>
      </c>
      <c r="Y3369" s="177">
        <v>0.79039999999999999</v>
      </c>
      <c r="Z3369" s="177">
        <v>0</v>
      </c>
      <c r="AA3369" s="177">
        <v>27.988011620995884</v>
      </c>
      <c r="AB3369" s="177">
        <v>25.992127371395263</v>
      </c>
      <c r="AC3369" s="177">
        <v>20.783950869029905</v>
      </c>
      <c r="AD3369" s="177">
        <v>0.284940723555685</v>
      </c>
      <c r="AE3369" s="177">
        <v>4.1059461150298633</v>
      </c>
      <c r="AF3369" s="177">
        <v>12.68453035564583</v>
      </c>
      <c r="AG3369" s="177">
        <v>2.0729406389038904E-2</v>
      </c>
      <c r="AH3369" s="177">
        <v>2.0729406389038904E-2</v>
      </c>
      <c r="AI3369" s="177">
        <v>2.0729406389038904E-2</v>
      </c>
      <c r="AJ3369" s="177">
        <v>1.847565060463003</v>
      </c>
    </row>
    <row r="3370" spans="1:36" hidden="1" outlineLevel="1" x14ac:dyDescent="0.25">
      <c r="A3370" s="190">
        <f t="shared" si="908"/>
        <v>2027</v>
      </c>
      <c r="B3370" s="55">
        <f t="shared" si="909"/>
        <v>8</v>
      </c>
      <c r="C3370" s="55">
        <f t="shared" si="910"/>
        <v>19</v>
      </c>
      <c r="D3370" s="55">
        <f t="shared" si="906"/>
        <v>140</v>
      </c>
      <c r="F3370" s="63">
        <f t="shared" si="916"/>
        <v>46600.791666666621</v>
      </c>
      <c r="G3370" s="64">
        <f t="shared" si="907"/>
        <v>163.59423738765676</v>
      </c>
      <c r="H3370" s="64">
        <f t="shared" si="915"/>
        <v>0</v>
      </c>
      <c r="I3370" s="64">
        <f t="shared" si="915"/>
        <v>3.0529238189156405</v>
      </c>
      <c r="J3370" s="64">
        <f t="shared" si="915"/>
        <v>0</v>
      </c>
      <c r="K3370" s="64">
        <f t="shared" si="915"/>
        <v>0</v>
      </c>
      <c r="L3370" s="64">
        <f t="shared" si="915"/>
        <v>0</v>
      </c>
      <c r="M3370" s="64">
        <f t="shared" si="915"/>
        <v>14.393793311371152</v>
      </c>
      <c r="N3370" s="64">
        <f t="shared" si="915"/>
        <v>146.14752025736996</v>
      </c>
      <c r="O3370" s="121"/>
      <c r="P3370" s="177">
        <v>2.9750000000000001</v>
      </c>
      <c r="Q3370" s="177">
        <v>18.981855199619922</v>
      </c>
      <c r="R3370" s="177">
        <v>18.981855199619922</v>
      </c>
      <c r="S3370" s="177">
        <v>0</v>
      </c>
      <c r="T3370" s="177">
        <v>0</v>
      </c>
      <c r="U3370" s="177">
        <v>18.981855199619922</v>
      </c>
      <c r="V3370" s="177">
        <v>18.981855199619922</v>
      </c>
      <c r="W3370" s="177">
        <v>7.7923818915640375E-2</v>
      </c>
      <c r="X3370" s="177">
        <v>0</v>
      </c>
      <c r="Y3370" s="177">
        <v>0</v>
      </c>
      <c r="Z3370" s="177">
        <v>0</v>
      </c>
      <c r="AA3370" s="177">
        <v>25.177281478399145</v>
      </c>
      <c r="AB3370" s="177">
        <v>26.658089048599585</v>
      </c>
      <c r="AC3370" s="177">
        <v>18.384728931891544</v>
      </c>
      <c r="AD3370" s="177">
        <v>0</v>
      </c>
      <c r="AE3370" s="177">
        <v>0</v>
      </c>
      <c r="AF3370" s="177">
        <v>14.393793311371152</v>
      </c>
      <c r="AG3370" s="177">
        <v>0</v>
      </c>
      <c r="AH3370" s="177">
        <v>0</v>
      </c>
      <c r="AI3370" s="177">
        <v>0</v>
      </c>
      <c r="AJ3370" s="177">
        <v>0</v>
      </c>
    </row>
    <row r="3371" spans="1:36" hidden="1" outlineLevel="1" x14ac:dyDescent="0.25">
      <c r="A3371" s="190">
        <f t="shared" si="908"/>
        <v>2027</v>
      </c>
      <c r="B3371" s="55">
        <f t="shared" si="909"/>
        <v>8</v>
      </c>
      <c r="C3371" s="55">
        <f t="shared" si="910"/>
        <v>20</v>
      </c>
      <c r="D3371" s="55">
        <f t="shared" si="906"/>
        <v>140</v>
      </c>
      <c r="F3371" s="63">
        <f t="shared" si="916"/>
        <v>46600.833333333285</v>
      </c>
      <c r="G3371" s="64">
        <f t="shared" si="907"/>
        <v>154.61389404789094</v>
      </c>
      <c r="H3371" s="64">
        <f t="shared" si="915"/>
        <v>0</v>
      </c>
      <c r="I3371" s="64">
        <f t="shared" si="915"/>
        <v>2.9750000000000001</v>
      </c>
      <c r="J3371" s="64">
        <f t="shared" si="915"/>
        <v>0</v>
      </c>
      <c r="K3371" s="64">
        <f t="shared" si="915"/>
        <v>0</v>
      </c>
      <c r="L3371" s="64">
        <f t="shared" si="915"/>
        <v>0</v>
      </c>
      <c r="M3371" s="64">
        <f t="shared" si="915"/>
        <v>16.372939891684684</v>
      </c>
      <c r="N3371" s="64">
        <f t="shared" si="915"/>
        <v>135.26595415620625</v>
      </c>
      <c r="O3371" s="121"/>
      <c r="P3371" s="177">
        <v>2.9750000000000001</v>
      </c>
      <c r="Q3371" s="177">
        <v>16.992985463720547</v>
      </c>
      <c r="R3371" s="177">
        <v>16.992985463720547</v>
      </c>
      <c r="S3371" s="177">
        <v>0</v>
      </c>
      <c r="T3371" s="177">
        <v>0</v>
      </c>
      <c r="U3371" s="177">
        <v>16.992985463720547</v>
      </c>
      <c r="V3371" s="177">
        <v>16.992985463720547</v>
      </c>
      <c r="W3371" s="177">
        <v>0</v>
      </c>
      <c r="X3371" s="177">
        <v>0</v>
      </c>
      <c r="Y3371" s="177">
        <v>0</v>
      </c>
      <c r="Z3371" s="177">
        <v>0</v>
      </c>
      <c r="AA3371" s="177">
        <v>24.296869645585708</v>
      </c>
      <c r="AB3371" s="177">
        <v>24.083825613694408</v>
      </c>
      <c r="AC3371" s="177">
        <v>18.913317042043943</v>
      </c>
      <c r="AD3371" s="177">
        <v>0</v>
      </c>
      <c r="AE3371" s="177">
        <v>0</v>
      </c>
      <c r="AF3371" s="177">
        <v>16.372939891684684</v>
      </c>
      <c r="AG3371" s="177">
        <v>0</v>
      </c>
      <c r="AH3371" s="177">
        <v>0</v>
      </c>
      <c r="AI3371" s="177">
        <v>0</v>
      </c>
      <c r="AJ3371" s="177">
        <v>0</v>
      </c>
    </row>
    <row r="3372" spans="1:36" hidden="1" outlineLevel="1" x14ac:dyDescent="0.25">
      <c r="A3372" s="190">
        <f t="shared" si="908"/>
        <v>2027</v>
      </c>
      <c r="B3372" s="55">
        <f t="shared" si="909"/>
        <v>8</v>
      </c>
      <c r="C3372" s="55">
        <f t="shared" si="910"/>
        <v>21</v>
      </c>
      <c r="D3372" s="55">
        <f t="shared" si="906"/>
        <v>140</v>
      </c>
      <c r="F3372" s="63">
        <f t="shared" si="916"/>
        <v>46600.874999999949</v>
      </c>
      <c r="G3372" s="64">
        <f t="shared" si="907"/>
        <v>151.60927765437631</v>
      </c>
      <c r="H3372" s="64">
        <f t="shared" si="915"/>
        <v>0</v>
      </c>
      <c r="I3372" s="64">
        <f t="shared" si="915"/>
        <v>2.9750000000000001</v>
      </c>
      <c r="J3372" s="64">
        <f t="shared" si="915"/>
        <v>0</v>
      </c>
      <c r="K3372" s="64">
        <f t="shared" si="915"/>
        <v>0</v>
      </c>
      <c r="L3372" s="64">
        <f t="shared" si="915"/>
        <v>0</v>
      </c>
      <c r="M3372" s="64">
        <f t="shared" si="915"/>
        <v>18.98181492937071</v>
      </c>
      <c r="N3372" s="64">
        <f t="shared" si="915"/>
        <v>129.65246272500559</v>
      </c>
      <c r="O3372" s="121"/>
      <c r="P3372" s="177">
        <v>2.9750000000000001</v>
      </c>
      <c r="Q3372" s="177">
        <v>16.405599065035243</v>
      </c>
      <c r="R3372" s="177">
        <v>16.405599065035243</v>
      </c>
      <c r="S3372" s="177">
        <v>0</v>
      </c>
      <c r="T3372" s="177">
        <v>0</v>
      </c>
      <c r="U3372" s="177">
        <v>16.405599065035243</v>
      </c>
      <c r="V3372" s="177">
        <v>16.405599065035243</v>
      </c>
      <c r="W3372" s="177">
        <v>0</v>
      </c>
      <c r="X3372" s="177">
        <v>0</v>
      </c>
      <c r="Y3372" s="177">
        <v>0</v>
      </c>
      <c r="Z3372" s="177">
        <v>0</v>
      </c>
      <c r="AA3372" s="177">
        <v>23.770786288893522</v>
      </c>
      <c r="AB3372" s="177">
        <v>22.294762039956659</v>
      </c>
      <c r="AC3372" s="177">
        <v>17.964518136014455</v>
      </c>
      <c r="AD3372" s="177">
        <v>0</v>
      </c>
      <c r="AE3372" s="177">
        <v>0</v>
      </c>
      <c r="AF3372" s="177">
        <v>18.98181492937071</v>
      </c>
      <c r="AG3372" s="177">
        <v>0</v>
      </c>
      <c r="AH3372" s="177">
        <v>0</v>
      </c>
      <c r="AI3372" s="177">
        <v>0</v>
      </c>
      <c r="AJ3372" s="177">
        <v>0</v>
      </c>
    </row>
    <row r="3373" spans="1:36" hidden="1" outlineLevel="1" x14ac:dyDescent="0.25">
      <c r="A3373" s="190">
        <f t="shared" si="908"/>
        <v>2027</v>
      </c>
      <c r="B3373" s="55">
        <f t="shared" si="909"/>
        <v>8</v>
      </c>
      <c r="C3373" s="55">
        <f t="shared" si="910"/>
        <v>22</v>
      </c>
      <c r="D3373" s="55">
        <f t="shared" si="906"/>
        <v>140</v>
      </c>
      <c r="F3373" s="63">
        <f t="shared" si="916"/>
        <v>46600.916666666613</v>
      </c>
      <c r="G3373" s="64">
        <f t="shared" si="907"/>
        <v>139.48896344541279</v>
      </c>
      <c r="H3373" s="64">
        <f t="shared" si="915"/>
        <v>0</v>
      </c>
      <c r="I3373" s="64">
        <f t="shared" si="915"/>
        <v>2.9750000000000001</v>
      </c>
      <c r="J3373" s="64">
        <f t="shared" si="915"/>
        <v>0</v>
      </c>
      <c r="K3373" s="64">
        <f t="shared" si="915"/>
        <v>0</v>
      </c>
      <c r="L3373" s="64">
        <f t="shared" si="915"/>
        <v>0</v>
      </c>
      <c r="M3373" s="64">
        <f t="shared" si="915"/>
        <v>21.140883926076381</v>
      </c>
      <c r="N3373" s="64">
        <f t="shared" si="915"/>
        <v>115.3730795193364</v>
      </c>
      <c r="O3373" s="121"/>
      <c r="P3373" s="177">
        <v>2.9750000000000001</v>
      </c>
      <c r="Q3373" s="177">
        <v>14.88045543336111</v>
      </c>
      <c r="R3373" s="177">
        <v>14.88045543336111</v>
      </c>
      <c r="S3373" s="177">
        <v>0</v>
      </c>
      <c r="T3373" s="177">
        <v>0</v>
      </c>
      <c r="U3373" s="177">
        <v>14.88045543336111</v>
      </c>
      <c r="V3373" s="177">
        <v>14.88045543336111</v>
      </c>
      <c r="W3373" s="177">
        <v>0</v>
      </c>
      <c r="X3373" s="177">
        <v>0</v>
      </c>
      <c r="Y3373" s="177">
        <v>0</v>
      </c>
      <c r="Z3373" s="177">
        <v>0</v>
      </c>
      <c r="AA3373" s="177">
        <v>20.787774719063627</v>
      </c>
      <c r="AB3373" s="177">
        <v>19.79130813475026</v>
      </c>
      <c r="AC3373" s="177">
        <v>15.272174932078075</v>
      </c>
      <c r="AD3373" s="177">
        <v>0</v>
      </c>
      <c r="AE3373" s="177">
        <v>0</v>
      </c>
      <c r="AF3373" s="177">
        <v>21.140883926076381</v>
      </c>
      <c r="AG3373" s="177">
        <v>0</v>
      </c>
      <c r="AH3373" s="177">
        <v>0</v>
      </c>
      <c r="AI3373" s="177">
        <v>0</v>
      </c>
      <c r="AJ3373" s="177">
        <v>0</v>
      </c>
    </row>
    <row r="3374" spans="1:36" hidden="1" outlineLevel="1" x14ac:dyDescent="0.25">
      <c r="A3374" s="190">
        <f t="shared" si="908"/>
        <v>2027</v>
      </c>
      <c r="B3374" s="55">
        <f t="shared" si="909"/>
        <v>8</v>
      </c>
      <c r="C3374" s="55">
        <f t="shared" si="910"/>
        <v>23</v>
      </c>
      <c r="D3374" s="55">
        <f t="shared" si="906"/>
        <v>140</v>
      </c>
      <c r="F3374" s="63">
        <f t="shared" si="916"/>
        <v>46600.958333333278</v>
      </c>
      <c r="G3374" s="64">
        <f t="shared" si="907"/>
        <v>135.95144055933287</v>
      </c>
      <c r="H3374" s="64">
        <f t="shared" si="915"/>
        <v>0</v>
      </c>
      <c r="I3374" s="64">
        <f t="shared" si="915"/>
        <v>2.9750000000000001</v>
      </c>
      <c r="J3374" s="64">
        <f t="shared" si="915"/>
        <v>0</v>
      </c>
      <c r="K3374" s="64">
        <f t="shared" si="915"/>
        <v>0</v>
      </c>
      <c r="L3374" s="64">
        <f t="shared" si="915"/>
        <v>0</v>
      </c>
      <c r="M3374" s="64">
        <f t="shared" si="915"/>
        <v>22.13045721623315</v>
      </c>
      <c r="N3374" s="64">
        <f t="shared" si="915"/>
        <v>110.8459833430997</v>
      </c>
      <c r="O3374" s="121"/>
      <c r="P3374" s="177">
        <v>2.9750000000000001</v>
      </c>
      <c r="Q3374" s="177">
        <v>12.582434961311579</v>
      </c>
      <c r="R3374" s="177">
        <v>12.582434961311579</v>
      </c>
      <c r="S3374" s="177">
        <v>0</v>
      </c>
      <c r="T3374" s="177">
        <v>0</v>
      </c>
      <c r="U3374" s="177">
        <v>12.582434961311579</v>
      </c>
      <c r="V3374" s="177">
        <v>12.582434961311579</v>
      </c>
      <c r="W3374" s="177">
        <v>0</v>
      </c>
      <c r="X3374" s="177">
        <v>0</v>
      </c>
      <c r="Y3374" s="177">
        <v>0</v>
      </c>
      <c r="Z3374" s="177">
        <v>0</v>
      </c>
      <c r="AA3374" s="177">
        <v>23.6597628641643</v>
      </c>
      <c r="AB3374" s="177">
        <v>20.678437080739272</v>
      </c>
      <c r="AC3374" s="177">
        <v>16.178043552949813</v>
      </c>
      <c r="AD3374" s="177">
        <v>0</v>
      </c>
      <c r="AE3374" s="177">
        <v>0</v>
      </c>
      <c r="AF3374" s="177">
        <v>22.13045721623315</v>
      </c>
      <c r="AG3374" s="177">
        <v>0</v>
      </c>
      <c r="AH3374" s="177">
        <v>0</v>
      </c>
      <c r="AI3374" s="177">
        <v>0</v>
      </c>
      <c r="AJ3374" s="177">
        <v>0</v>
      </c>
    </row>
    <row r="3375" spans="1:36" hidden="1" outlineLevel="1" x14ac:dyDescent="0.25">
      <c r="A3375" s="190">
        <f t="shared" si="908"/>
        <v>2027</v>
      </c>
      <c r="B3375" s="55">
        <f t="shared" si="909"/>
        <v>9</v>
      </c>
      <c r="C3375" s="55">
        <f t="shared" si="910"/>
        <v>0</v>
      </c>
      <c r="D3375" s="55">
        <f t="shared" si="906"/>
        <v>141</v>
      </c>
      <c r="F3375" s="63">
        <f t="shared" ref="F3375" si="917">EDATE(F3351,1)</f>
        <v>46631</v>
      </c>
      <c r="G3375" s="64">
        <f t="shared" si="907"/>
        <v>148.56975319048789</v>
      </c>
      <c r="H3375" s="64">
        <f t="shared" ref="H3375:N3384" si="918">SUMIF($P$6:$AK$6,H$6,$P3375:$AK3375)</f>
        <v>0</v>
      </c>
      <c r="I3375" s="64">
        <f t="shared" si="918"/>
        <v>2.9750000000000001</v>
      </c>
      <c r="J3375" s="64">
        <f t="shared" si="918"/>
        <v>0</v>
      </c>
      <c r="K3375" s="64">
        <f t="shared" si="918"/>
        <v>0</v>
      </c>
      <c r="L3375" s="64">
        <f t="shared" si="918"/>
        <v>0</v>
      </c>
      <c r="M3375" s="64">
        <f t="shared" si="918"/>
        <v>18.250223375866568</v>
      </c>
      <c r="N3375" s="64">
        <f t="shared" si="918"/>
        <v>127.34452981462131</v>
      </c>
      <c r="O3375" s="121"/>
      <c r="P3375" s="177">
        <v>2.9750000000000001</v>
      </c>
      <c r="Q3375" s="177">
        <v>14.138493666600723</v>
      </c>
      <c r="R3375" s="177">
        <v>14.138493666600723</v>
      </c>
      <c r="S3375" s="177">
        <v>0</v>
      </c>
      <c r="T3375" s="177">
        <v>0</v>
      </c>
      <c r="U3375" s="177">
        <v>14.138493666600723</v>
      </c>
      <c r="V3375" s="177">
        <v>14.138493666600723</v>
      </c>
      <c r="W3375" s="177">
        <v>0</v>
      </c>
      <c r="X3375" s="177">
        <v>0</v>
      </c>
      <c r="Y3375" s="177">
        <v>0</v>
      </c>
      <c r="Z3375" s="177">
        <v>0</v>
      </c>
      <c r="AA3375" s="177">
        <v>29.077503839777201</v>
      </c>
      <c r="AB3375" s="177">
        <v>27.30622891347549</v>
      </c>
      <c r="AC3375" s="177">
        <v>14.406822394965729</v>
      </c>
      <c r="AD3375" s="177">
        <v>0</v>
      </c>
      <c r="AE3375" s="177">
        <v>0</v>
      </c>
      <c r="AF3375" s="177">
        <v>18.250223375866568</v>
      </c>
      <c r="AG3375" s="177">
        <v>0</v>
      </c>
      <c r="AH3375" s="177">
        <v>0</v>
      </c>
      <c r="AI3375" s="177">
        <v>0</v>
      </c>
      <c r="AJ3375" s="177">
        <v>0</v>
      </c>
    </row>
    <row r="3376" spans="1:36" hidden="1" outlineLevel="1" x14ac:dyDescent="0.25">
      <c r="A3376" s="190">
        <f t="shared" si="908"/>
        <v>2027</v>
      </c>
      <c r="B3376" s="55">
        <f t="shared" si="909"/>
        <v>9</v>
      </c>
      <c r="C3376" s="55">
        <f t="shared" si="910"/>
        <v>1</v>
      </c>
      <c r="D3376" s="55">
        <f t="shared" si="906"/>
        <v>141</v>
      </c>
      <c r="F3376" s="63">
        <f t="shared" ref="F3376" si="919">F3375+1/24</f>
        <v>46631.041666666664</v>
      </c>
      <c r="G3376" s="64">
        <f t="shared" si="907"/>
        <v>146.37252855716406</v>
      </c>
      <c r="H3376" s="64">
        <f t="shared" si="918"/>
        <v>0</v>
      </c>
      <c r="I3376" s="64">
        <f t="shared" si="918"/>
        <v>2.9750000000000001</v>
      </c>
      <c r="J3376" s="64">
        <f t="shared" si="918"/>
        <v>0</v>
      </c>
      <c r="K3376" s="64">
        <f t="shared" si="918"/>
        <v>0</v>
      </c>
      <c r="L3376" s="64">
        <f t="shared" si="918"/>
        <v>0</v>
      </c>
      <c r="M3376" s="64">
        <f t="shared" si="918"/>
        <v>18.544581817412801</v>
      </c>
      <c r="N3376" s="64">
        <f t="shared" si="918"/>
        <v>124.85294673975126</v>
      </c>
      <c r="O3376" s="121"/>
      <c r="P3376" s="177">
        <v>2.9750000000000001</v>
      </c>
      <c r="Q3376" s="177">
        <v>12.603045010388257</v>
      </c>
      <c r="R3376" s="177">
        <v>12.603045010388257</v>
      </c>
      <c r="S3376" s="177">
        <v>0</v>
      </c>
      <c r="T3376" s="177">
        <v>0</v>
      </c>
      <c r="U3376" s="177">
        <v>12.603045010388257</v>
      </c>
      <c r="V3376" s="177">
        <v>12.603045010388257</v>
      </c>
      <c r="W3376" s="177">
        <v>0</v>
      </c>
      <c r="X3376" s="177">
        <v>0</v>
      </c>
      <c r="Y3376" s="177">
        <v>0</v>
      </c>
      <c r="Z3376" s="177">
        <v>0</v>
      </c>
      <c r="AA3376" s="177">
        <v>30.120045988055367</v>
      </c>
      <c r="AB3376" s="177">
        <v>28.37544674880748</v>
      </c>
      <c r="AC3376" s="177">
        <v>15.945273961335394</v>
      </c>
      <c r="AD3376" s="177">
        <v>0</v>
      </c>
      <c r="AE3376" s="177">
        <v>0</v>
      </c>
      <c r="AF3376" s="177">
        <v>18.544581817412801</v>
      </c>
      <c r="AG3376" s="177">
        <v>0</v>
      </c>
      <c r="AH3376" s="177">
        <v>0</v>
      </c>
      <c r="AI3376" s="177">
        <v>0</v>
      </c>
      <c r="AJ3376" s="177">
        <v>0</v>
      </c>
    </row>
    <row r="3377" spans="1:36" hidden="1" outlineLevel="1" x14ac:dyDescent="0.25">
      <c r="A3377" s="190">
        <f t="shared" si="908"/>
        <v>2027</v>
      </c>
      <c r="B3377" s="55">
        <f t="shared" si="909"/>
        <v>9</v>
      </c>
      <c r="C3377" s="55">
        <f t="shared" si="910"/>
        <v>2</v>
      </c>
      <c r="D3377" s="55">
        <f t="shared" si="906"/>
        <v>141</v>
      </c>
      <c r="F3377" s="63">
        <f t="shared" si="916"/>
        <v>46631.083333333328</v>
      </c>
      <c r="G3377" s="64">
        <f t="shared" si="907"/>
        <v>147.71145003202801</v>
      </c>
      <c r="H3377" s="64">
        <f t="shared" si="918"/>
        <v>0</v>
      </c>
      <c r="I3377" s="64">
        <f t="shared" si="918"/>
        <v>2.9750000000000001</v>
      </c>
      <c r="J3377" s="64">
        <f t="shared" si="918"/>
        <v>0</v>
      </c>
      <c r="K3377" s="64">
        <f t="shared" si="918"/>
        <v>0</v>
      </c>
      <c r="L3377" s="64">
        <f t="shared" si="918"/>
        <v>0</v>
      </c>
      <c r="M3377" s="64">
        <f t="shared" si="918"/>
        <v>18.152103895351157</v>
      </c>
      <c r="N3377" s="64">
        <f t="shared" si="918"/>
        <v>126.58434613667684</v>
      </c>
      <c r="O3377" s="121"/>
      <c r="P3377" s="177">
        <v>2.9750000000000001</v>
      </c>
      <c r="Q3377" s="177">
        <v>11.448882262094317</v>
      </c>
      <c r="R3377" s="177">
        <v>11.448882262094317</v>
      </c>
      <c r="S3377" s="177">
        <v>0</v>
      </c>
      <c r="T3377" s="177">
        <v>0</v>
      </c>
      <c r="U3377" s="177">
        <v>11.448882262094317</v>
      </c>
      <c r="V3377" s="177">
        <v>11.448882262094317</v>
      </c>
      <c r="W3377" s="177">
        <v>0</v>
      </c>
      <c r="X3377" s="177">
        <v>0</v>
      </c>
      <c r="Y3377" s="177">
        <v>0</v>
      </c>
      <c r="Z3377" s="177">
        <v>0</v>
      </c>
      <c r="AA3377" s="177">
        <v>31.84911403754025</v>
      </c>
      <c r="AB3377" s="177">
        <v>29.069163581771107</v>
      </c>
      <c r="AC3377" s="177">
        <v>19.870539468988213</v>
      </c>
      <c r="AD3377" s="177">
        <v>0</v>
      </c>
      <c r="AE3377" s="177">
        <v>0</v>
      </c>
      <c r="AF3377" s="177">
        <v>18.152103895351157</v>
      </c>
      <c r="AG3377" s="177">
        <v>0</v>
      </c>
      <c r="AH3377" s="177">
        <v>0</v>
      </c>
      <c r="AI3377" s="177">
        <v>0</v>
      </c>
      <c r="AJ3377" s="177">
        <v>0</v>
      </c>
    </row>
    <row r="3378" spans="1:36" hidden="1" outlineLevel="1" x14ac:dyDescent="0.25">
      <c r="A3378" s="190">
        <f t="shared" si="908"/>
        <v>2027</v>
      </c>
      <c r="B3378" s="55">
        <f t="shared" si="909"/>
        <v>9</v>
      </c>
      <c r="C3378" s="55">
        <f t="shared" si="910"/>
        <v>3</v>
      </c>
      <c r="D3378" s="55">
        <f t="shared" si="906"/>
        <v>141</v>
      </c>
      <c r="F3378" s="63">
        <f t="shared" si="916"/>
        <v>46631.124999999993</v>
      </c>
      <c r="G3378" s="64">
        <f t="shared" si="907"/>
        <v>154.99614332416573</v>
      </c>
      <c r="H3378" s="64">
        <f t="shared" si="918"/>
        <v>0</v>
      </c>
      <c r="I3378" s="64">
        <f t="shared" si="918"/>
        <v>2.9750000000000001</v>
      </c>
      <c r="J3378" s="64">
        <f t="shared" si="918"/>
        <v>0</v>
      </c>
      <c r="K3378" s="64">
        <f t="shared" si="918"/>
        <v>0</v>
      </c>
      <c r="L3378" s="64">
        <f t="shared" si="918"/>
        <v>0</v>
      </c>
      <c r="M3378" s="64">
        <f t="shared" si="918"/>
        <v>17.367148051227868</v>
      </c>
      <c r="N3378" s="64">
        <f t="shared" si="918"/>
        <v>134.65399527293786</v>
      </c>
      <c r="O3378" s="121"/>
      <c r="P3378" s="177">
        <v>2.9750000000000001</v>
      </c>
      <c r="Q3378" s="177">
        <v>11.438577237555981</v>
      </c>
      <c r="R3378" s="177">
        <v>11.438577237555981</v>
      </c>
      <c r="S3378" s="177">
        <v>0</v>
      </c>
      <c r="T3378" s="177">
        <v>0</v>
      </c>
      <c r="U3378" s="177">
        <v>11.438577237555981</v>
      </c>
      <c r="V3378" s="177">
        <v>11.438577237555981</v>
      </c>
      <c r="W3378" s="177">
        <v>0</v>
      </c>
      <c r="X3378" s="177">
        <v>0</v>
      </c>
      <c r="Y3378" s="177">
        <v>0</v>
      </c>
      <c r="Z3378" s="177">
        <v>0</v>
      </c>
      <c r="AA3378" s="177">
        <v>35.205151150860928</v>
      </c>
      <c r="AB3378" s="177">
        <v>30.391993557402152</v>
      </c>
      <c r="AC3378" s="177">
        <v>23.30254161445086</v>
      </c>
      <c r="AD3378" s="177">
        <v>0</v>
      </c>
      <c r="AE3378" s="177">
        <v>0</v>
      </c>
      <c r="AF3378" s="177">
        <v>17.367148051227868</v>
      </c>
      <c r="AG3378" s="177">
        <v>0</v>
      </c>
      <c r="AH3378" s="177">
        <v>0</v>
      </c>
      <c r="AI3378" s="177">
        <v>0</v>
      </c>
      <c r="AJ3378" s="177">
        <v>0</v>
      </c>
    </row>
    <row r="3379" spans="1:36" hidden="1" outlineLevel="1" x14ac:dyDescent="0.25">
      <c r="A3379" s="190">
        <f t="shared" si="908"/>
        <v>2027</v>
      </c>
      <c r="B3379" s="55">
        <f t="shared" si="909"/>
        <v>9</v>
      </c>
      <c r="C3379" s="55">
        <f t="shared" si="910"/>
        <v>4</v>
      </c>
      <c r="D3379" s="55">
        <f t="shared" si="906"/>
        <v>141</v>
      </c>
      <c r="F3379" s="63">
        <f t="shared" si="916"/>
        <v>46631.166666666657</v>
      </c>
      <c r="G3379" s="64">
        <f t="shared" si="907"/>
        <v>152.07291495646274</v>
      </c>
      <c r="H3379" s="64">
        <f t="shared" si="918"/>
        <v>0</v>
      </c>
      <c r="I3379" s="64">
        <f t="shared" si="918"/>
        <v>2.9750000000000001</v>
      </c>
      <c r="J3379" s="64">
        <f t="shared" si="918"/>
        <v>0</v>
      </c>
      <c r="K3379" s="64">
        <f t="shared" si="918"/>
        <v>0</v>
      </c>
      <c r="L3379" s="64">
        <f t="shared" si="918"/>
        <v>0</v>
      </c>
      <c r="M3379" s="64">
        <f t="shared" si="918"/>
        <v>15.895355843496688</v>
      </c>
      <c r="N3379" s="64">
        <f t="shared" si="918"/>
        <v>133.20255911296604</v>
      </c>
      <c r="O3379" s="121"/>
      <c r="P3379" s="177">
        <v>2.9750000000000001</v>
      </c>
      <c r="Q3379" s="177">
        <v>9.9134336058818473</v>
      </c>
      <c r="R3379" s="177">
        <v>9.9134336058818473</v>
      </c>
      <c r="S3379" s="177">
        <v>0</v>
      </c>
      <c r="T3379" s="177">
        <v>0</v>
      </c>
      <c r="U3379" s="177">
        <v>9.9134336058818473</v>
      </c>
      <c r="V3379" s="177">
        <v>9.9134336058818473</v>
      </c>
      <c r="W3379" s="177">
        <v>0</v>
      </c>
      <c r="X3379" s="177">
        <v>0</v>
      </c>
      <c r="Y3379" s="177">
        <v>0</v>
      </c>
      <c r="Z3379" s="177">
        <v>0</v>
      </c>
      <c r="AA3379" s="177">
        <v>36.805510398034038</v>
      </c>
      <c r="AB3379" s="177">
        <v>31.100366087911475</v>
      </c>
      <c r="AC3379" s="177">
        <v>25.642948203493155</v>
      </c>
      <c r="AD3379" s="177">
        <v>0</v>
      </c>
      <c r="AE3379" s="177">
        <v>0</v>
      </c>
      <c r="AF3379" s="177">
        <v>15.895355843496688</v>
      </c>
      <c r="AG3379" s="177">
        <v>0</v>
      </c>
      <c r="AH3379" s="177">
        <v>0</v>
      </c>
      <c r="AI3379" s="177">
        <v>0</v>
      </c>
      <c r="AJ3379" s="177">
        <v>0</v>
      </c>
    </row>
    <row r="3380" spans="1:36" hidden="1" outlineLevel="1" x14ac:dyDescent="0.25">
      <c r="A3380" s="190">
        <f t="shared" si="908"/>
        <v>2027</v>
      </c>
      <c r="B3380" s="55">
        <f t="shared" si="909"/>
        <v>9</v>
      </c>
      <c r="C3380" s="55">
        <f t="shared" si="910"/>
        <v>5</v>
      </c>
      <c r="D3380" s="55">
        <f t="shared" si="906"/>
        <v>141</v>
      </c>
      <c r="F3380" s="63">
        <f t="shared" si="916"/>
        <v>46631.208333333321</v>
      </c>
      <c r="G3380" s="64">
        <f t="shared" si="907"/>
        <v>184.9245849458645</v>
      </c>
      <c r="H3380" s="64">
        <f t="shared" si="918"/>
        <v>6.8848030043596555</v>
      </c>
      <c r="I3380" s="64">
        <f t="shared" si="918"/>
        <v>13.900364959825085</v>
      </c>
      <c r="J3380" s="64">
        <f t="shared" si="918"/>
        <v>16.758381811592706</v>
      </c>
      <c r="K3380" s="64">
        <f t="shared" si="918"/>
        <v>0</v>
      </c>
      <c r="L3380" s="64">
        <f t="shared" si="918"/>
        <v>0</v>
      </c>
      <c r="M3380" s="64">
        <f t="shared" si="918"/>
        <v>15.404758440919633</v>
      </c>
      <c r="N3380" s="64">
        <f t="shared" si="918"/>
        <v>131.97627672916741</v>
      </c>
      <c r="O3380" s="121"/>
      <c r="P3380" s="177">
        <v>2.9750000000000001</v>
      </c>
      <c r="Q3380" s="177">
        <v>8.3161548024393479</v>
      </c>
      <c r="R3380" s="177">
        <v>8.3161548024393479</v>
      </c>
      <c r="S3380" s="177">
        <v>2.9349705401394757</v>
      </c>
      <c r="T3380" s="177">
        <v>7.8500316779722379</v>
      </c>
      <c r="U3380" s="177">
        <v>8.3161548024393479</v>
      </c>
      <c r="V3380" s="177">
        <v>8.3161548024393479</v>
      </c>
      <c r="W3380" s="177">
        <v>0</v>
      </c>
      <c r="X3380" s="177">
        <v>4.5133272828496371E-2</v>
      </c>
      <c r="Y3380" s="177">
        <v>0</v>
      </c>
      <c r="Z3380" s="177">
        <v>0</v>
      </c>
      <c r="AA3380" s="177">
        <v>38.80186285069599</v>
      </c>
      <c r="AB3380" s="177">
        <v>32.497190975330831</v>
      </c>
      <c r="AC3380" s="177">
        <v>27.412603693383197</v>
      </c>
      <c r="AD3380" s="177">
        <v>6.8848030043596555</v>
      </c>
      <c r="AE3380" s="177">
        <v>9.5229468884875323E-2</v>
      </c>
      <c r="AF3380" s="177">
        <v>15.404758440919633</v>
      </c>
      <c r="AG3380" s="177">
        <v>5.586127270530902</v>
      </c>
      <c r="AH3380" s="177">
        <v>5.586127270530902</v>
      </c>
      <c r="AI3380" s="177">
        <v>5.586127270530902</v>
      </c>
      <c r="AJ3380" s="177">
        <v>0</v>
      </c>
    </row>
    <row r="3381" spans="1:36" hidden="1" outlineLevel="1" x14ac:dyDescent="0.25">
      <c r="A3381" s="190">
        <f t="shared" si="908"/>
        <v>2027</v>
      </c>
      <c r="B3381" s="55">
        <f t="shared" si="909"/>
        <v>9</v>
      </c>
      <c r="C3381" s="55">
        <f t="shared" si="910"/>
        <v>6</v>
      </c>
      <c r="D3381" s="55">
        <f t="shared" si="906"/>
        <v>141</v>
      </c>
      <c r="F3381" s="63">
        <f t="shared" si="916"/>
        <v>46631.249999999985</v>
      </c>
      <c r="G3381" s="64">
        <f t="shared" si="907"/>
        <v>418.48533058070461</v>
      </c>
      <c r="H3381" s="64">
        <f t="shared" si="918"/>
        <v>52.010646730843355</v>
      </c>
      <c r="I3381" s="64">
        <f t="shared" si="918"/>
        <v>79.500023369302284</v>
      </c>
      <c r="J3381" s="64">
        <f t="shared" si="918"/>
        <v>143.692253569912</v>
      </c>
      <c r="K3381" s="64">
        <f t="shared" si="918"/>
        <v>0</v>
      </c>
      <c r="L3381" s="64">
        <f t="shared" si="918"/>
        <v>0</v>
      </c>
      <c r="M3381" s="64">
        <f t="shared" si="918"/>
        <v>15.110399999373396</v>
      </c>
      <c r="N3381" s="64">
        <f t="shared" si="918"/>
        <v>128.17200691127357</v>
      </c>
      <c r="O3381" s="121"/>
      <c r="P3381" s="177">
        <v>2.9750000000000001</v>
      </c>
      <c r="Q3381" s="177">
        <v>6.9868066369936512</v>
      </c>
      <c r="R3381" s="177">
        <v>6.9868066369936512</v>
      </c>
      <c r="S3381" s="177">
        <v>13.174891262275571</v>
      </c>
      <c r="T3381" s="177">
        <v>28.538101785636112</v>
      </c>
      <c r="U3381" s="177">
        <v>6.9868066369936512</v>
      </c>
      <c r="V3381" s="177">
        <v>6.9868066369936512</v>
      </c>
      <c r="W3381" s="177">
        <v>1.9439885476439873</v>
      </c>
      <c r="X3381" s="177">
        <v>10.839427565008979</v>
      </c>
      <c r="Y3381" s="177">
        <v>4.083733333333333</v>
      </c>
      <c r="Z3381" s="177">
        <v>0</v>
      </c>
      <c r="AA3381" s="177">
        <v>39.623874383019867</v>
      </c>
      <c r="AB3381" s="177">
        <v>31.805152522181835</v>
      </c>
      <c r="AC3381" s="177">
        <v>28.795753458097273</v>
      </c>
      <c r="AD3381" s="177">
        <v>52.010646730843355</v>
      </c>
      <c r="AE3381" s="177">
        <v>12.58974350840786</v>
      </c>
      <c r="AF3381" s="177">
        <v>15.110399999373396</v>
      </c>
      <c r="AG3381" s="177">
        <v>47.897417856637333</v>
      </c>
      <c r="AH3381" s="177">
        <v>47.897417856637333</v>
      </c>
      <c r="AI3381" s="177">
        <v>47.897417856637333</v>
      </c>
      <c r="AJ3381" s="177">
        <v>5.355137366996443</v>
      </c>
    </row>
    <row r="3382" spans="1:36" hidden="1" outlineLevel="1" x14ac:dyDescent="0.25">
      <c r="A3382" s="190">
        <f t="shared" si="908"/>
        <v>2027</v>
      </c>
      <c r="B3382" s="55">
        <f t="shared" si="909"/>
        <v>9</v>
      </c>
      <c r="C3382" s="55">
        <f t="shared" si="910"/>
        <v>7</v>
      </c>
      <c r="D3382" s="55">
        <f t="shared" si="906"/>
        <v>141</v>
      </c>
      <c r="F3382" s="63">
        <f t="shared" si="916"/>
        <v>46631.29166666665</v>
      </c>
      <c r="G3382" s="64">
        <f t="shared" si="907"/>
        <v>582.6178895206981</v>
      </c>
      <c r="H3382" s="64">
        <f t="shared" si="918"/>
        <v>64.829224273929867</v>
      </c>
      <c r="I3382" s="64">
        <f t="shared" si="918"/>
        <v>170.9207130320012</v>
      </c>
      <c r="J3382" s="64">
        <f t="shared" si="918"/>
        <v>189.89918482077221</v>
      </c>
      <c r="K3382" s="64">
        <f t="shared" si="918"/>
        <v>0</v>
      </c>
      <c r="L3382" s="64">
        <f t="shared" si="918"/>
        <v>0</v>
      </c>
      <c r="M3382" s="64">
        <f t="shared" si="918"/>
        <v>13.834846752673045</v>
      </c>
      <c r="N3382" s="64">
        <f t="shared" si="918"/>
        <v>143.13392064132177</v>
      </c>
      <c r="O3382" s="121"/>
      <c r="P3382" s="177">
        <v>2.9750000000000001</v>
      </c>
      <c r="Q3382" s="177">
        <v>12.180539004316365</v>
      </c>
      <c r="R3382" s="177">
        <v>12.180539004316365</v>
      </c>
      <c r="S3382" s="177">
        <v>23.02675227178598</v>
      </c>
      <c r="T3382" s="177">
        <v>34.432795343395533</v>
      </c>
      <c r="U3382" s="177">
        <v>12.180539004316365</v>
      </c>
      <c r="V3382" s="177">
        <v>12.180539004316365</v>
      </c>
      <c r="W3382" s="177">
        <v>6.2744127230416886</v>
      </c>
      <c r="X3382" s="177">
        <v>33.48564882367117</v>
      </c>
      <c r="Y3382" s="177">
        <v>17.151679999999999</v>
      </c>
      <c r="Z3382" s="177">
        <v>0</v>
      </c>
      <c r="AA3382" s="177">
        <v>35.962209953911398</v>
      </c>
      <c r="AB3382" s="177">
        <v>30.558130009339386</v>
      </c>
      <c r="AC3382" s="177">
        <v>27.891424660805505</v>
      </c>
      <c r="AD3382" s="177">
        <v>64.829224273929867</v>
      </c>
      <c r="AE3382" s="177">
        <v>29.545400710490046</v>
      </c>
      <c r="AF3382" s="177">
        <v>13.834846752673045</v>
      </c>
      <c r="AG3382" s="177">
        <v>63.299728273590738</v>
      </c>
      <c r="AH3382" s="177">
        <v>63.299728273590738</v>
      </c>
      <c r="AI3382" s="177">
        <v>63.299728273590738</v>
      </c>
      <c r="AJ3382" s="177">
        <v>24.029023159616763</v>
      </c>
    </row>
    <row r="3383" spans="1:36" hidden="1" outlineLevel="1" x14ac:dyDescent="0.25">
      <c r="A3383" s="190">
        <f t="shared" si="908"/>
        <v>2027</v>
      </c>
      <c r="B3383" s="55">
        <f t="shared" si="909"/>
        <v>9</v>
      </c>
      <c r="C3383" s="55">
        <f t="shared" si="910"/>
        <v>8</v>
      </c>
      <c r="D3383" s="55">
        <f t="shared" si="906"/>
        <v>141</v>
      </c>
      <c r="F3383" s="63">
        <f t="shared" si="916"/>
        <v>46631.333333333314</v>
      </c>
      <c r="G3383" s="64">
        <f t="shared" si="907"/>
        <v>667.15187823038673</v>
      </c>
      <c r="H3383" s="64">
        <f t="shared" si="918"/>
        <v>69.423164555162003</v>
      </c>
      <c r="I3383" s="64">
        <f t="shared" si="918"/>
        <v>216.67556056264706</v>
      </c>
      <c r="J3383" s="64">
        <f t="shared" si="918"/>
        <v>199.86321768522015</v>
      </c>
      <c r="K3383" s="64">
        <f t="shared" si="918"/>
        <v>0</v>
      </c>
      <c r="L3383" s="64">
        <f t="shared" si="918"/>
        <v>0</v>
      </c>
      <c r="M3383" s="64">
        <f t="shared" si="918"/>
        <v>11.283740259272339</v>
      </c>
      <c r="N3383" s="64">
        <f t="shared" si="918"/>
        <v>169.90619516808513</v>
      </c>
      <c r="O3383" s="121"/>
      <c r="P3383" s="177">
        <v>2.9750000000000001</v>
      </c>
      <c r="Q3383" s="177">
        <v>19.47649637746018</v>
      </c>
      <c r="R3383" s="177">
        <v>19.47649637746018</v>
      </c>
      <c r="S3383" s="177">
        <v>31.030763997283771</v>
      </c>
      <c r="T3383" s="177">
        <v>35.422642205307945</v>
      </c>
      <c r="U3383" s="177">
        <v>19.47649637746018</v>
      </c>
      <c r="V3383" s="177">
        <v>19.47649637746018</v>
      </c>
      <c r="W3383" s="177">
        <v>7.2505993476522548</v>
      </c>
      <c r="X3383" s="177">
        <v>36.818794985564445</v>
      </c>
      <c r="Y3383" s="177">
        <v>28.994506666666666</v>
      </c>
      <c r="Z3383" s="177">
        <v>0</v>
      </c>
      <c r="AA3383" s="177">
        <v>34.72156222154365</v>
      </c>
      <c r="AB3383" s="177">
        <v>31.698370829800879</v>
      </c>
      <c r="AC3383" s="177">
        <v>25.580276606899911</v>
      </c>
      <c r="AD3383" s="177">
        <v>69.423164555162003</v>
      </c>
      <c r="AE3383" s="177">
        <v>33.204070653408216</v>
      </c>
      <c r="AF3383" s="177">
        <v>11.283740259272339</v>
      </c>
      <c r="AG3383" s="177">
        <v>66.62107256174005</v>
      </c>
      <c r="AH3383" s="177">
        <v>66.62107256174005</v>
      </c>
      <c r="AI3383" s="177">
        <v>66.62107256174005</v>
      </c>
      <c r="AJ3383" s="177">
        <v>40.979182706763758</v>
      </c>
    </row>
    <row r="3384" spans="1:36" hidden="1" outlineLevel="1" x14ac:dyDescent="0.25">
      <c r="A3384" s="190">
        <f t="shared" si="908"/>
        <v>2027</v>
      </c>
      <c r="B3384" s="55">
        <f t="shared" si="909"/>
        <v>9</v>
      </c>
      <c r="C3384" s="55">
        <f t="shared" si="910"/>
        <v>9</v>
      </c>
      <c r="D3384" s="55">
        <f t="shared" si="906"/>
        <v>141</v>
      </c>
      <c r="F3384" s="63">
        <f t="shared" si="916"/>
        <v>46631.374999999978</v>
      </c>
      <c r="G3384" s="64">
        <f t="shared" si="907"/>
        <v>676.41184355973496</v>
      </c>
      <c r="H3384" s="64">
        <f t="shared" si="918"/>
        <v>66.777546611280812</v>
      </c>
      <c r="I3384" s="64">
        <f t="shared" si="918"/>
        <v>227.09429833044445</v>
      </c>
      <c r="J3384" s="64">
        <f t="shared" si="918"/>
        <v>193.95338761854106</v>
      </c>
      <c r="K3384" s="64">
        <f t="shared" si="918"/>
        <v>0</v>
      </c>
      <c r="L3384" s="64">
        <f t="shared" si="918"/>
        <v>0</v>
      </c>
      <c r="M3384" s="64">
        <f t="shared" si="918"/>
        <v>9.9100675320565781</v>
      </c>
      <c r="N3384" s="64">
        <f t="shared" si="918"/>
        <v>178.6765434674121</v>
      </c>
      <c r="O3384" s="121"/>
      <c r="P3384" s="177">
        <v>2.9750000000000001</v>
      </c>
      <c r="Q3384" s="177">
        <v>22.052752512044862</v>
      </c>
      <c r="R3384" s="177">
        <v>22.052752512044862</v>
      </c>
      <c r="S3384" s="177">
        <v>35.133249052261561</v>
      </c>
      <c r="T3384" s="177">
        <v>34.632155097025354</v>
      </c>
      <c r="U3384" s="177">
        <v>22.052752512044862</v>
      </c>
      <c r="V3384" s="177">
        <v>22.052752512044862</v>
      </c>
      <c r="W3384" s="177">
        <v>7.4803534103191023</v>
      </c>
      <c r="X3384" s="177">
        <v>35.854479015286728</v>
      </c>
      <c r="Y3384" s="177">
        <v>37.978720000000003</v>
      </c>
      <c r="Z3384" s="177">
        <v>0</v>
      </c>
      <c r="AA3384" s="177">
        <v>33.40770580935483</v>
      </c>
      <c r="AB3384" s="177">
        <v>32.446361721062701</v>
      </c>
      <c r="AC3384" s="177">
        <v>24.611465888815136</v>
      </c>
      <c r="AD3384" s="177">
        <v>66.777546611280812</v>
      </c>
      <c r="AE3384" s="177">
        <v>32.068800778216023</v>
      </c>
      <c r="AF3384" s="177">
        <v>9.9100675320565781</v>
      </c>
      <c r="AG3384" s="177">
        <v>64.651129206180357</v>
      </c>
      <c r="AH3384" s="177">
        <v>64.651129206180357</v>
      </c>
      <c r="AI3384" s="177">
        <v>64.651129206180357</v>
      </c>
      <c r="AJ3384" s="177">
        <v>40.971540977335678</v>
      </c>
    </row>
    <row r="3385" spans="1:36" hidden="1" outlineLevel="1" x14ac:dyDescent="0.25">
      <c r="A3385" s="190">
        <f t="shared" si="908"/>
        <v>2027</v>
      </c>
      <c r="B3385" s="55">
        <f t="shared" si="909"/>
        <v>9</v>
      </c>
      <c r="C3385" s="55">
        <f t="shared" si="910"/>
        <v>10</v>
      </c>
      <c r="D3385" s="55">
        <f t="shared" si="906"/>
        <v>141</v>
      </c>
      <c r="F3385" s="63">
        <f t="shared" si="916"/>
        <v>46631.416666666642</v>
      </c>
      <c r="G3385" s="64">
        <f t="shared" si="907"/>
        <v>673.19792773825384</v>
      </c>
      <c r="H3385" s="64">
        <f t="shared" ref="H3385:N3394" si="920">SUMIF($P$6:$AK$6,H$6,$P3385:$AK3385)</f>
        <v>70.721373836255495</v>
      </c>
      <c r="I3385" s="64">
        <f t="shared" si="920"/>
        <v>230.6514465011627</v>
      </c>
      <c r="J3385" s="64">
        <f t="shared" si="920"/>
        <v>180.71801175712858</v>
      </c>
      <c r="K3385" s="64">
        <f t="shared" si="920"/>
        <v>0</v>
      </c>
      <c r="L3385" s="64">
        <f t="shared" si="920"/>
        <v>0</v>
      </c>
      <c r="M3385" s="64">
        <f t="shared" si="920"/>
        <v>8.6345142853562269</v>
      </c>
      <c r="N3385" s="64">
        <f t="shared" si="920"/>
        <v>182.47258135835079</v>
      </c>
      <c r="O3385" s="121"/>
      <c r="P3385" s="177">
        <v>2.9750000000000001</v>
      </c>
      <c r="Q3385" s="177">
        <v>24.247722738711008</v>
      </c>
      <c r="R3385" s="177">
        <v>24.247722738711008</v>
      </c>
      <c r="S3385" s="177">
        <v>35.902401190952652</v>
      </c>
      <c r="T3385" s="177">
        <v>33.517850657086967</v>
      </c>
      <c r="U3385" s="177">
        <v>24.247722738711008</v>
      </c>
      <c r="V3385" s="177">
        <v>24.247722738711008</v>
      </c>
      <c r="W3385" s="177">
        <v>7.3373138336523986</v>
      </c>
      <c r="X3385" s="177">
        <v>33.735515402142717</v>
      </c>
      <c r="Y3385" s="177">
        <v>43.287573333333334</v>
      </c>
      <c r="Z3385" s="177">
        <v>0</v>
      </c>
      <c r="AA3385" s="177">
        <v>31.384334075329683</v>
      </c>
      <c r="AB3385" s="177">
        <v>31.526377572159781</v>
      </c>
      <c r="AC3385" s="177">
        <v>22.570978756017293</v>
      </c>
      <c r="AD3385" s="177">
        <v>70.721373836255495</v>
      </c>
      <c r="AE3385" s="177">
        <v>32.262880538170471</v>
      </c>
      <c r="AF3385" s="177">
        <v>8.6345142853562269</v>
      </c>
      <c r="AG3385" s="177">
        <v>60.239337252376195</v>
      </c>
      <c r="AH3385" s="177">
        <v>60.239337252376195</v>
      </c>
      <c r="AI3385" s="177">
        <v>60.239337252376195</v>
      </c>
      <c r="AJ3385" s="177">
        <v>41.632911545824157</v>
      </c>
    </row>
    <row r="3386" spans="1:36" hidden="1" outlineLevel="1" x14ac:dyDescent="0.25">
      <c r="A3386" s="190">
        <f t="shared" si="908"/>
        <v>2027</v>
      </c>
      <c r="B3386" s="55">
        <f t="shared" si="909"/>
        <v>9</v>
      </c>
      <c r="C3386" s="55">
        <f t="shared" si="910"/>
        <v>11</v>
      </c>
      <c r="D3386" s="55">
        <f t="shared" si="906"/>
        <v>141</v>
      </c>
      <c r="F3386" s="63">
        <f t="shared" si="916"/>
        <v>46631.458333333307</v>
      </c>
      <c r="G3386" s="64">
        <f t="shared" si="907"/>
        <v>654.05985938907338</v>
      </c>
      <c r="H3386" s="64">
        <f t="shared" si="920"/>
        <v>65.577021279348983</v>
      </c>
      <c r="I3386" s="64">
        <f t="shared" si="920"/>
        <v>224.82054555530749</v>
      </c>
      <c r="J3386" s="64">
        <f t="shared" si="920"/>
        <v>178.70252709501705</v>
      </c>
      <c r="K3386" s="64">
        <f t="shared" si="920"/>
        <v>0</v>
      </c>
      <c r="L3386" s="64">
        <f t="shared" si="920"/>
        <v>0</v>
      </c>
      <c r="M3386" s="64">
        <f t="shared" si="920"/>
        <v>7.947677921748344</v>
      </c>
      <c r="N3386" s="64">
        <f t="shared" si="920"/>
        <v>177.0120875376515</v>
      </c>
      <c r="O3386" s="121"/>
      <c r="P3386" s="177">
        <v>2.9750000000000001</v>
      </c>
      <c r="Q3386" s="177">
        <v>25.092734750854785</v>
      </c>
      <c r="R3386" s="177">
        <v>25.092734750854785</v>
      </c>
      <c r="S3386" s="177">
        <v>33.64339371682658</v>
      </c>
      <c r="T3386" s="177">
        <v>32.753140971045049</v>
      </c>
      <c r="U3386" s="177">
        <v>25.092734750854785</v>
      </c>
      <c r="V3386" s="177">
        <v>25.092734750854785</v>
      </c>
      <c r="W3386" s="177">
        <v>7.1500972838678436</v>
      </c>
      <c r="X3386" s="177">
        <v>32.266472812298638</v>
      </c>
      <c r="Y3386" s="177">
        <v>42.879199999999997</v>
      </c>
      <c r="Z3386" s="177">
        <v>0</v>
      </c>
      <c r="AA3386" s="177">
        <v>27.65980919370373</v>
      </c>
      <c r="AB3386" s="177">
        <v>29.244087057265801</v>
      </c>
      <c r="AC3386" s="177">
        <v>19.737252283262823</v>
      </c>
      <c r="AD3386" s="177">
        <v>65.577021279348983</v>
      </c>
      <c r="AE3386" s="177">
        <v>33.107438784419244</v>
      </c>
      <c r="AF3386" s="177">
        <v>7.947677921748344</v>
      </c>
      <c r="AG3386" s="177">
        <v>59.567509031672351</v>
      </c>
      <c r="AH3386" s="177">
        <v>59.567509031672351</v>
      </c>
      <c r="AI3386" s="177">
        <v>59.567509031672351</v>
      </c>
      <c r="AJ3386" s="177">
        <v>40.045801986850101</v>
      </c>
    </row>
    <row r="3387" spans="1:36" hidden="1" outlineLevel="1" x14ac:dyDescent="0.25">
      <c r="A3387" s="190">
        <f t="shared" si="908"/>
        <v>2027</v>
      </c>
      <c r="B3387" s="55">
        <f t="shared" si="909"/>
        <v>9</v>
      </c>
      <c r="C3387" s="55">
        <f t="shared" si="910"/>
        <v>12</v>
      </c>
      <c r="D3387" s="55">
        <f t="shared" si="906"/>
        <v>141</v>
      </c>
      <c r="F3387" s="63">
        <f t="shared" si="916"/>
        <v>46631.499999999971</v>
      </c>
      <c r="G3387" s="64">
        <f t="shared" si="907"/>
        <v>656.12350793046062</v>
      </c>
      <c r="H3387" s="64">
        <f t="shared" si="920"/>
        <v>63.169881726323084</v>
      </c>
      <c r="I3387" s="64">
        <f t="shared" si="920"/>
        <v>221.45271081946018</v>
      </c>
      <c r="J3387" s="64">
        <f t="shared" si="920"/>
        <v>185.31133885996229</v>
      </c>
      <c r="K3387" s="64">
        <f t="shared" si="920"/>
        <v>0</v>
      </c>
      <c r="L3387" s="64">
        <f t="shared" si="920"/>
        <v>0</v>
      </c>
      <c r="M3387" s="64">
        <f t="shared" si="920"/>
        <v>7.8495584412329329</v>
      </c>
      <c r="N3387" s="64">
        <f t="shared" si="920"/>
        <v>178.34001808348208</v>
      </c>
      <c r="O3387" s="121"/>
      <c r="P3387" s="177">
        <v>2.9750000000000001</v>
      </c>
      <c r="Q3387" s="177">
        <v>27.050689413139139</v>
      </c>
      <c r="R3387" s="177">
        <v>27.050689413139139</v>
      </c>
      <c r="S3387" s="177">
        <v>33.545670832377951</v>
      </c>
      <c r="T3387" s="177">
        <v>32.906082908253424</v>
      </c>
      <c r="U3387" s="177">
        <v>27.050689413139139</v>
      </c>
      <c r="V3387" s="177">
        <v>27.050689413139139</v>
      </c>
      <c r="W3387" s="177">
        <v>6.5971123112100676</v>
      </c>
      <c r="X3387" s="177">
        <v>31.571173642197866</v>
      </c>
      <c r="Y3387" s="177">
        <v>44.512693333333331</v>
      </c>
      <c r="Z3387" s="177">
        <v>0</v>
      </c>
      <c r="AA3387" s="177">
        <v>23.938433024439835</v>
      </c>
      <c r="AB3387" s="177">
        <v>27.414837728865553</v>
      </c>
      <c r="AC3387" s="177">
        <v>18.783989677620127</v>
      </c>
      <c r="AD3387" s="177">
        <v>63.169881726323084</v>
      </c>
      <c r="AE3387" s="177">
        <v>32.698716968345543</v>
      </c>
      <c r="AF3387" s="177">
        <v>7.8495584412329329</v>
      </c>
      <c r="AG3387" s="177">
        <v>61.770446286654092</v>
      </c>
      <c r="AH3387" s="177">
        <v>61.770446286654092</v>
      </c>
      <c r="AI3387" s="177">
        <v>61.770446286654092</v>
      </c>
      <c r="AJ3387" s="177">
        <v>36.646260823742004</v>
      </c>
    </row>
    <row r="3388" spans="1:36" hidden="1" outlineLevel="1" x14ac:dyDescent="0.25">
      <c r="A3388" s="190">
        <f t="shared" si="908"/>
        <v>2027</v>
      </c>
      <c r="B3388" s="55">
        <f t="shared" si="909"/>
        <v>9</v>
      </c>
      <c r="C3388" s="55">
        <f t="shared" si="910"/>
        <v>13</v>
      </c>
      <c r="D3388" s="55">
        <f t="shared" si="906"/>
        <v>141</v>
      </c>
      <c r="F3388" s="63">
        <f t="shared" si="916"/>
        <v>46631.541666666635</v>
      </c>
      <c r="G3388" s="64">
        <f t="shared" si="907"/>
        <v>652.45348724246469</v>
      </c>
      <c r="H3388" s="64">
        <f t="shared" si="920"/>
        <v>63.708363958388837</v>
      </c>
      <c r="I3388" s="64">
        <f t="shared" si="920"/>
        <v>221.4328347740562</v>
      </c>
      <c r="J3388" s="64">
        <f t="shared" si="920"/>
        <v>179.1158794363655</v>
      </c>
      <c r="K3388" s="64">
        <f t="shared" si="920"/>
        <v>0</v>
      </c>
      <c r="L3388" s="64">
        <f t="shared" si="920"/>
        <v>0</v>
      </c>
      <c r="M3388" s="64">
        <f t="shared" si="920"/>
        <v>7.75143896071752</v>
      </c>
      <c r="N3388" s="64">
        <f t="shared" si="920"/>
        <v>180.44497011293666</v>
      </c>
      <c r="O3388" s="121"/>
      <c r="P3388" s="177">
        <v>2.9750000000000001</v>
      </c>
      <c r="Q3388" s="177">
        <v>28.380037578584833</v>
      </c>
      <c r="R3388" s="177">
        <v>28.380037578584833</v>
      </c>
      <c r="S3388" s="177">
        <v>29.685516001734825</v>
      </c>
      <c r="T3388" s="177">
        <v>34.74747676287295</v>
      </c>
      <c r="U3388" s="177">
        <v>28.380037578584833</v>
      </c>
      <c r="V3388" s="177">
        <v>28.380037578584833</v>
      </c>
      <c r="W3388" s="177">
        <v>6.9281707624637159</v>
      </c>
      <c r="X3388" s="177">
        <v>34.146659522672707</v>
      </c>
      <c r="Y3388" s="177">
        <v>43.695946666666664</v>
      </c>
      <c r="Z3388" s="177">
        <v>0</v>
      </c>
      <c r="AA3388" s="177">
        <v>23.85084978398227</v>
      </c>
      <c r="AB3388" s="177">
        <v>24.70219599441397</v>
      </c>
      <c r="AC3388" s="177">
        <v>18.371774020201126</v>
      </c>
      <c r="AD3388" s="177">
        <v>63.708363958388837</v>
      </c>
      <c r="AE3388" s="177">
        <v>31.907196585882566</v>
      </c>
      <c r="AF3388" s="177">
        <v>7.75143896071752</v>
      </c>
      <c r="AG3388" s="177">
        <v>59.705293145455173</v>
      </c>
      <c r="AH3388" s="177">
        <v>59.705293145455173</v>
      </c>
      <c r="AI3388" s="177">
        <v>59.705293145455173</v>
      </c>
      <c r="AJ3388" s="177">
        <v>37.346868471762768</v>
      </c>
    </row>
    <row r="3389" spans="1:36" hidden="1" outlineLevel="1" x14ac:dyDescent="0.25">
      <c r="A3389" s="190">
        <f t="shared" si="908"/>
        <v>2027</v>
      </c>
      <c r="B3389" s="55">
        <f t="shared" si="909"/>
        <v>9</v>
      </c>
      <c r="C3389" s="55">
        <f t="shared" si="910"/>
        <v>14</v>
      </c>
      <c r="D3389" s="55">
        <f t="shared" si="906"/>
        <v>141</v>
      </c>
      <c r="F3389" s="63">
        <f t="shared" si="916"/>
        <v>46631.583333333299</v>
      </c>
      <c r="G3389" s="64">
        <f t="shared" si="907"/>
        <v>647.74887340190071</v>
      </c>
      <c r="H3389" s="64">
        <f t="shared" si="920"/>
        <v>68.553125554656802</v>
      </c>
      <c r="I3389" s="64">
        <f t="shared" si="920"/>
        <v>203.55662541047576</v>
      </c>
      <c r="J3389" s="64">
        <f t="shared" si="920"/>
        <v>178.42449600750948</v>
      </c>
      <c r="K3389" s="64">
        <f t="shared" si="920"/>
        <v>0</v>
      </c>
      <c r="L3389" s="64">
        <f t="shared" si="920"/>
        <v>0</v>
      </c>
      <c r="M3389" s="64">
        <f t="shared" si="920"/>
        <v>8.1439168827791697</v>
      </c>
      <c r="N3389" s="64">
        <f t="shared" si="920"/>
        <v>189.07070954647955</v>
      </c>
      <c r="O3389" s="121"/>
      <c r="P3389" s="177">
        <v>2.9750000000000001</v>
      </c>
      <c r="Q3389" s="177">
        <v>29.513590277802095</v>
      </c>
      <c r="R3389" s="177">
        <v>29.513590277802095</v>
      </c>
      <c r="S3389" s="177">
        <v>22.548174433467302</v>
      </c>
      <c r="T3389" s="177">
        <v>34.085046228322966</v>
      </c>
      <c r="U3389" s="177">
        <v>29.513590277802095</v>
      </c>
      <c r="V3389" s="177">
        <v>29.513590277802095</v>
      </c>
      <c r="W3389" s="177">
        <v>7.1045850155341626</v>
      </c>
      <c r="X3389" s="177">
        <v>35.800114402776643</v>
      </c>
      <c r="Y3389" s="177">
        <v>34.303359999999998</v>
      </c>
      <c r="Z3389" s="177">
        <v>0</v>
      </c>
      <c r="AA3389" s="177">
        <v>26.30856458731699</v>
      </c>
      <c r="AB3389" s="177">
        <v>23.815681700919846</v>
      </c>
      <c r="AC3389" s="177">
        <v>20.892102147034333</v>
      </c>
      <c r="AD3389" s="177">
        <v>68.553125554656802</v>
      </c>
      <c r="AE3389" s="177">
        <v>30.72825950862708</v>
      </c>
      <c r="AF3389" s="177">
        <v>8.1439168827791697</v>
      </c>
      <c r="AG3389" s="177">
        <v>59.474832002503156</v>
      </c>
      <c r="AH3389" s="177">
        <v>59.474832002503156</v>
      </c>
      <c r="AI3389" s="177">
        <v>59.474832002503156</v>
      </c>
      <c r="AJ3389" s="177">
        <v>36.012085821747597</v>
      </c>
    </row>
    <row r="3390" spans="1:36" hidden="1" outlineLevel="1" x14ac:dyDescent="0.25">
      <c r="A3390" s="190">
        <f t="shared" si="908"/>
        <v>2027</v>
      </c>
      <c r="B3390" s="55">
        <f t="shared" si="909"/>
        <v>9</v>
      </c>
      <c r="C3390" s="55">
        <f t="shared" si="910"/>
        <v>15</v>
      </c>
      <c r="D3390" s="55">
        <f t="shared" si="906"/>
        <v>141</v>
      </c>
      <c r="F3390" s="63">
        <f t="shared" si="916"/>
        <v>46631.624999999964</v>
      </c>
      <c r="G3390" s="64">
        <f t="shared" si="907"/>
        <v>606.50003910052078</v>
      </c>
      <c r="H3390" s="64">
        <f t="shared" si="920"/>
        <v>69.011272373107445</v>
      </c>
      <c r="I3390" s="64">
        <f t="shared" si="920"/>
        <v>177.87317623932586</v>
      </c>
      <c r="J3390" s="64">
        <f t="shared" si="920"/>
        <v>158.52841162722356</v>
      </c>
      <c r="K3390" s="64">
        <f t="shared" si="920"/>
        <v>0</v>
      </c>
      <c r="L3390" s="64">
        <f t="shared" si="920"/>
        <v>0</v>
      </c>
      <c r="M3390" s="64">
        <f t="shared" si="920"/>
        <v>8.6345142853562269</v>
      </c>
      <c r="N3390" s="64">
        <f t="shared" si="920"/>
        <v>192.45266457550764</v>
      </c>
      <c r="O3390" s="121"/>
      <c r="P3390" s="177">
        <v>2.9750000000000001</v>
      </c>
      <c r="Q3390" s="177">
        <v>29.10138929626855</v>
      </c>
      <c r="R3390" s="177">
        <v>29.10138929626855</v>
      </c>
      <c r="S3390" s="177">
        <v>13.565755423094185</v>
      </c>
      <c r="T3390" s="177">
        <v>25.049475280672876</v>
      </c>
      <c r="U3390" s="177">
        <v>29.10138929626855</v>
      </c>
      <c r="V3390" s="177">
        <v>29.10138929626855</v>
      </c>
      <c r="W3390" s="177">
        <v>6.9398375231754015</v>
      </c>
      <c r="X3390" s="177">
        <v>35.305957042266215</v>
      </c>
      <c r="Y3390" s="177">
        <v>26.135893333333332</v>
      </c>
      <c r="Z3390" s="177">
        <v>0</v>
      </c>
      <c r="AA3390" s="177">
        <v>29.872328124735297</v>
      </c>
      <c r="AB3390" s="177">
        <v>25.239197040990788</v>
      </c>
      <c r="AC3390" s="177">
        <v>20.935582224707336</v>
      </c>
      <c r="AD3390" s="177">
        <v>69.011272373107445</v>
      </c>
      <c r="AE3390" s="177">
        <v>32.090976131394839</v>
      </c>
      <c r="AF3390" s="177">
        <v>8.6345142853562269</v>
      </c>
      <c r="AG3390" s="177">
        <v>52.84280387574119</v>
      </c>
      <c r="AH3390" s="177">
        <v>52.84280387574119</v>
      </c>
      <c r="AI3390" s="177">
        <v>52.84280387574119</v>
      </c>
      <c r="AJ3390" s="177">
        <v>35.810281505389028</v>
      </c>
    </row>
    <row r="3391" spans="1:36" hidden="1" outlineLevel="1" x14ac:dyDescent="0.25">
      <c r="A3391" s="190">
        <f t="shared" si="908"/>
        <v>2027</v>
      </c>
      <c r="B3391" s="55">
        <f t="shared" si="909"/>
        <v>9</v>
      </c>
      <c r="C3391" s="55">
        <f t="shared" si="910"/>
        <v>16</v>
      </c>
      <c r="D3391" s="55">
        <f t="shared" si="906"/>
        <v>141</v>
      </c>
      <c r="F3391" s="63">
        <f t="shared" si="916"/>
        <v>46631.666666666628</v>
      </c>
      <c r="G3391" s="64">
        <f t="shared" si="907"/>
        <v>422.53701811927999</v>
      </c>
      <c r="H3391" s="64">
        <f t="shared" si="920"/>
        <v>29.477276608135249</v>
      </c>
      <c r="I3391" s="64">
        <f t="shared" si="920"/>
        <v>115.06418374181823</v>
      </c>
      <c r="J3391" s="64">
        <f t="shared" si="920"/>
        <v>81.047348649771564</v>
      </c>
      <c r="K3391" s="64">
        <f t="shared" si="920"/>
        <v>0</v>
      </c>
      <c r="L3391" s="64">
        <f t="shared" si="920"/>
        <v>0</v>
      </c>
      <c r="M3391" s="64">
        <f t="shared" si="920"/>
        <v>9.026992207417873</v>
      </c>
      <c r="N3391" s="64">
        <f t="shared" si="920"/>
        <v>187.92121691213711</v>
      </c>
      <c r="O3391" s="121"/>
      <c r="P3391" s="177">
        <v>2.9750000000000001</v>
      </c>
      <c r="Q3391" s="177">
        <v>26.504523112607188</v>
      </c>
      <c r="R3391" s="177">
        <v>26.504523112607188</v>
      </c>
      <c r="S3391" s="177">
        <v>2.5876456143899431</v>
      </c>
      <c r="T3391" s="177">
        <v>4.0602592380171041</v>
      </c>
      <c r="U3391" s="177">
        <v>26.504523112607188</v>
      </c>
      <c r="V3391" s="177">
        <v>26.504523112607188</v>
      </c>
      <c r="W3391" s="177">
        <v>5.9269280608724895</v>
      </c>
      <c r="X3391" s="177">
        <v>30.28078878316127</v>
      </c>
      <c r="Y3391" s="177">
        <v>15.109813333333333</v>
      </c>
      <c r="Z3391" s="177">
        <v>0</v>
      </c>
      <c r="AA3391" s="177">
        <v>34.975706410098418</v>
      </c>
      <c r="AB3391" s="177">
        <v>25.643165065114502</v>
      </c>
      <c r="AC3391" s="177">
        <v>21.284252986495432</v>
      </c>
      <c r="AD3391" s="177">
        <v>29.477276608135249</v>
      </c>
      <c r="AE3391" s="177">
        <v>27.037243727168555</v>
      </c>
      <c r="AF3391" s="177">
        <v>9.026992207417873</v>
      </c>
      <c r="AG3391" s="177">
        <v>27.015782883257188</v>
      </c>
      <c r="AH3391" s="177">
        <v>27.015782883257188</v>
      </c>
      <c r="AI3391" s="177">
        <v>27.015782883257188</v>
      </c>
      <c r="AJ3391" s="177">
        <v>27.086504984875525</v>
      </c>
    </row>
    <row r="3392" spans="1:36" hidden="1" outlineLevel="1" x14ac:dyDescent="0.25">
      <c r="A3392" s="190">
        <f t="shared" si="908"/>
        <v>2027</v>
      </c>
      <c r="B3392" s="55">
        <f t="shared" si="909"/>
        <v>9</v>
      </c>
      <c r="C3392" s="55">
        <f t="shared" si="910"/>
        <v>17</v>
      </c>
      <c r="D3392" s="55">
        <f t="shared" si="906"/>
        <v>141</v>
      </c>
      <c r="F3392" s="63">
        <f t="shared" si="916"/>
        <v>46631.708333333292</v>
      </c>
      <c r="G3392" s="64">
        <f t="shared" si="907"/>
        <v>231.39592137940014</v>
      </c>
      <c r="H3392" s="64">
        <f t="shared" si="920"/>
        <v>1.7328310834870297</v>
      </c>
      <c r="I3392" s="64">
        <f t="shared" si="920"/>
        <v>31.690332566099919</v>
      </c>
      <c r="J3392" s="64">
        <f t="shared" si="920"/>
        <v>3.8271900936193273</v>
      </c>
      <c r="K3392" s="64">
        <f t="shared" si="920"/>
        <v>0</v>
      </c>
      <c r="L3392" s="64">
        <f t="shared" si="920"/>
        <v>0</v>
      </c>
      <c r="M3392" s="64">
        <f t="shared" si="920"/>
        <v>10.008187012571989</v>
      </c>
      <c r="N3392" s="64">
        <f t="shared" si="920"/>
        <v>184.13738062362188</v>
      </c>
      <c r="O3392" s="121"/>
      <c r="P3392" s="177">
        <v>2.9750000000000001</v>
      </c>
      <c r="Q3392" s="177">
        <v>25.618291002310066</v>
      </c>
      <c r="R3392" s="177">
        <v>25.618291002310066</v>
      </c>
      <c r="S3392" s="177">
        <v>0</v>
      </c>
      <c r="T3392" s="177">
        <v>0</v>
      </c>
      <c r="U3392" s="177">
        <v>25.618291002310066</v>
      </c>
      <c r="V3392" s="177">
        <v>25.618291002310066</v>
      </c>
      <c r="W3392" s="177">
        <v>2.3706126276672004</v>
      </c>
      <c r="X3392" s="177">
        <v>9.5900724201378615</v>
      </c>
      <c r="Y3392" s="177">
        <v>2.45024</v>
      </c>
      <c r="Z3392" s="177">
        <v>0</v>
      </c>
      <c r="AA3392" s="177">
        <v>33.211570661560593</v>
      </c>
      <c r="AB3392" s="177">
        <v>27.563095930831611</v>
      </c>
      <c r="AC3392" s="177">
        <v>20.889550021989393</v>
      </c>
      <c r="AD3392" s="177">
        <v>1.7328310834870297</v>
      </c>
      <c r="AE3392" s="177">
        <v>8.1681519118610186</v>
      </c>
      <c r="AF3392" s="177">
        <v>10.008187012571989</v>
      </c>
      <c r="AG3392" s="177">
        <v>1.2757300312064423</v>
      </c>
      <c r="AH3392" s="177">
        <v>1.2757300312064423</v>
      </c>
      <c r="AI3392" s="177">
        <v>1.2757300312064423</v>
      </c>
      <c r="AJ3392" s="177">
        <v>6.1362556064338358</v>
      </c>
    </row>
    <row r="3393" spans="1:36" hidden="1" outlineLevel="1" x14ac:dyDescent="0.25">
      <c r="A3393" s="190">
        <f t="shared" si="908"/>
        <v>2027</v>
      </c>
      <c r="B3393" s="55">
        <f t="shared" si="909"/>
        <v>9</v>
      </c>
      <c r="C3393" s="55">
        <f t="shared" si="910"/>
        <v>18</v>
      </c>
      <c r="D3393" s="55">
        <f t="shared" si="906"/>
        <v>141</v>
      </c>
      <c r="F3393" s="63">
        <f t="shared" si="916"/>
        <v>46631.749999999956</v>
      </c>
      <c r="G3393" s="64">
        <f t="shared" si="907"/>
        <v>183.42964430352762</v>
      </c>
      <c r="H3393" s="64">
        <f t="shared" si="920"/>
        <v>0</v>
      </c>
      <c r="I3393" s="64">
        <f t="shared" si="920"/>
        <v>3.2906805659643252</v>
      </c>
      <c r="J3393" s="64">
        <f t="shared" si="920"/>
        <v>0</v>
      </c>
      <c r="K3393" s="64">
        <f t="shared" si="920"/>
        <v>0</v>
      </c>
      <c r="L3393" s="64">
        <f t="shared" si="920"/>
        <v>0</v>
      </c>
      <c r="M3393" s="64">
        <f t="shared" si="920"/>
        <v>11.381859739787751</v>
      </c>
      <c r="N3393" s="64">
        <f t="shared" si="920"/>
        <v>168.75710399777554</v>
      </c>
      <c r="O3393" s="121"/>
      <c r="P3393" s="177">
        <v>2.9750000000000001</v>
      </c>
      <c r="Q3393" s="177">
        <v>23.948877027099186</v>
      </c>
      <c r="R3393" s="177">
        <v>23.948877027099186</v>
      </c>
      <c r="S3393" s="177">
        <v>0</v>
      </c>
      <c r="T3393" s="177">
        <v>0</v>
      </c>
      <c r="U3393" s="177">
        <v>23.948877027099186</v>
      </c>
      <c r="V3393" s="177">
        <v>23.948877027099186</v>
      </c>
      <c r="W3393" s="177">
        <v>5.5057863232402604E-3</v>
      </c>
      <c r="X3393" s="177">
        <v>0.12785280484460265</v>
      </c>
      <c r="Y3393" s="177">
        <v>0</v>
      </c>
      <c r="Z3393" s="177">
        <v>0</v>
      </c>
      <c r="AA3393" s="177">
        <v>28.191814234847566</v>
      </c>
      <c r="AB3393" s="177">
        <v>28.99196666355385</v>
      </c>
      <c r="AC3393" s="177">
        <v>15.77781499097739</v>
      </c>
      <c r="AD3393" s="177">
        <v>0</v>
      </c>
      <c r="AE3393" s="177">
        <v>0.18232197479648221</v>
      </c>
      <c r="AF3393" s="177">
        <v>11.381859739787751</v>
      </c>
      <c r="AG3393" s="177">
        <v>0</v>
      </c>
      <c r="AH3393" s="177">
        <v>0</v>
      </c>
      <c r="AI3393" s="177">
        <v>0</v>
      </c>
      <c r="AJ3393" s="177">
        <v>0</v>
      </c>
    </row>
    <row r="3394" spans="1:36" hidden="1" outlineLevel="1" x14ac:dyDescent="0.25">
      <c r="A3394" s="190">
        <f t="shared" si="908"/>
        <v>2027</v>
      </c>
      <c r="B3394" s="55">
        <f t="shared" si="909"/>
        <v>9</v>
      </c>
      <c r="C3394" s="55">
        <f t="shared" si="910"/>
        <v>19</v>
      </c>
      <c r="D3394" s="55">
        <f t="shared" si="906"/>
        <v>141</v>
      </c>
      <c r="F3394" s="63">
        <f t="shared" si="916"/>
        <v>46631.791666666621</v>
      </c>
      <c r="G3394" s="64">
        <f t="shared" si="907"/>
        <v>161.90613793493836</v>
      </c>
      <c r="H3394" s="64">
        <f t="shared" si="920"/>
        <v>0</v>
      </c>
      <c r="I3394" s="64">
        <f t="shared" si="920"/>
        <v>2.9750000000000001</v>
      </c>
      <c r="J3394" s="64">
        <f t="shared" si="920"/>
        <v>0</v>
      </c>
      <c r="K3394" s="64">
        <f t="shared" si="920"/>
        <v>0</v>
      </c>
      <c r="L3394" s="64">
        <f t="shared" si="920"/>
        <v>0</v>
      </c>
      <c r="M3394" s="64">
        <f t="shared" si="920"/>
        <v>13.442368830611397</v>
      </c>
      <c r="N3394" s="64">
        <f t="shared" si="920"/>
        <v>145.48876910432696</v>
      </c>
      <c r="O3394" s="121"/>
      <c r="P3394" s="177">
        <v>2.9750000000000001</v>
      </c>
      <c r="Q3394" s="177">
        <v>20.537913904909068</v>
      </c>
      <c r="R3394" s="177">
        <v>20.537913904909068</v>
      </c>
      <c r="S3394" s="177">
        <v>0</v>
      </c>
      <c r="T3394" s="177">
        <v>0</v>
      </c>
      <c r="U3394" s="177">
        <v>20.537913904909068</v>
      </c>
      <c r="V3394" s="177">
        <v>20.537913904909068</v>
      </c>
      <c r="W3394" s="177">
        <v>0</v>
      </c>
      <c r="X3394" s="177">
        <v>0</v>
      </c>
      <c r="Y3394" s="177">
        <v>0</v>
      </c>
      <c r="Z3394" s="177">
        <v>0</v>
      </c>
      <c r="AA3394" s="177">
        <v>22.683923905734584</v>
      </c>
      <c r="AB3394" s="177">
        <v>27.718501622861037</v>
      </c>
      <c r="AC3394" s="177">
        <v>12.934687956095065</v>
      </c>
      <c r="AD3394" s="177">
        <v>0</v>
      </c>
      <c r="AE3394" s="177">
        <v>0</v>
      </c>
      <c r="AF3394" s="177">
        <v>13.442368830611397</v>
      </c>
      <c r="AG3394" s="177">
        <v>0</v>
      </c>
      <c r="AH3394" s="177">
        <v>0</v>
      </c>
      <c r="AI3394" s="177">
        <v>0</v>
      </c>
      <c r="AJ3394" s="177">
        <v>0</v>
      </c>
    </row>
    <row r="3395" spans="1:36" hidden="1" outlineLevel="1" x14ac:dyDescent="0.25">
      <c r="A3395" s="190">
        <f t="shared" si="908"/>
        <v>2027</v>
      </c>
      <c r="B3395" s="55">
        <f t="shared" si="909"/>
        <v>9</v>
      </c>
      <c r="C3395" s="55">
        <f t="shared" si="910"/>
        <v>20</v>
      </c>
      <c r="D3395" s="55">
        <f t="shared" si="906"/>
        <v>141</v>
      </c>
      <c r="F3395" s="63">
        <f t="shared" si="916"/>
        <v>46631.833333333285</v>
      </c>
      <c r="G3395" s="64">
        <f t="shared" si="907"/>
        <v>151.48465735566373</v>
      </c>
      <c r="H3395" s="64">
        <f t="shared" ref="H3395:N3404" si="921">SUMIF($P$6:$AK$6,H$6,$P3395:$AK3395)</f>
        <v>0</v>
      </c>
      <c r="I3395" s="64">
        <f t="shared" si="921"/>
        <v>2.9750000000000001</v>
      </c>
      <c r="J3395" s="64">
        <f t="shared" si="921"/>
        <v>0</v>
      </c>
      <c r="K3395" s="64">
        <f t="shared" si="921"/>
        <v>0</v>
      </c>
      <c r="L3395" s="64">
        <f t="shared" si="921"/>
        <v>0</v>
      </c>
      <c r="M3395" s="64">
        <f t="shared" si="921"/>
        <v>15.012280518857985</v>
      </c>
      <c r="N3395" s="64">
        <f t="shared" si="921"/>
        <v>133.49737683680576</v>
      </c>
      <c r="O3395" s="121"/>
      <c r="P3395" s="177">
        <v>2.9750000000000001</v>
      </c>
      <c r="Q3395" s="177">
        <v>18.703619537084776</v>
      </c>
      <c r="R3395" s="177">
        <v>18.703619537084776</v>
      </c>
      <c r="S3395" s="177">
        <v>0</v>
      </c>
      <c r="T3395" s="177">
        <v>0</v>
      </c>
      <c r="U3395" s="177">
        <v>18.703619537084776</v>
      </c>
      <c r="V3395" s="177">
        <v>18.703619537084776</v>
      </c>
      <c r="W3395" s="177">
        <v>0</v>
      </c>
      <c r="X3395" s="177">
        <v>0</v>
      </c>
      <c r="Y3395" s="177">
        <v>0</v>
      </c>
      <c r="Z3395" s="177">
        <v>0</v>
      </c>
      <c r="AA3395" s="177">
        <v>20.15571140220036</v>
      </c>
      <c r="AB3395" s="177">
        <v>25.809726824995202</v>
      </c>
      <c r="AC3395" s="177">
        <v>12.717460461271092</v>
      </c>
      <c r="AD3395" s="177">
        <v>0</v>
      </c>
      <c r="AE3395" s="177">
        <v>0</v>
      </c>
      <c r="AF3395" s="177">
        <v>15.012280518857985</v>
      </c>
      <c r="AG3395" s="177">
        <v>0</v>
      </c>
      <c r="AH3395" s="177">
        <v>0</v>
      </c>
      <c r="AI3395" s="177">
        <v>0</v>
      </c>
      <c r="AJ3395" s="177">
        <v>0</v>
      </c>
    </row>
    <row r="3396" spans="1:36" hidden="1" outlineLevel="1" x14ac:dyDescent="0.25">
      <c r="A3396" s="190">
        <f t="shared" si="908"/>
        <v>2027</v>
      </c>
      <c r="B3396" s="55">
        <f t="shared" si="909"/>
        <v>9</v>
      </c>
      <c r="C3396" s="55">
        <f t="shared" si="910"/>
        <v>21</v>
      </c>
      <c r="D3396" s="55">
        <f t="shared" si="906"/>
        <v>141</v>
      </c>
      <c r="F3396" s="63">
        <f t="shared" si="916"/>
        <v>46631.874999999949</v>
      </c>
      <c r="G3396" s="64">
        <f t="shared" si="907"/>
        <v>153.96909268086398</v>
      </c>
      <c r="H3396" s="64">
        <f t="shared" si="921"/>
        <v>0</v>
      </c>
      <c r="I3396" s="64">
        <f t="shared" si="921"/>
        <v>2.9750000000000001</v>
      </c>
      <c r="J3396" s="64">
        <f t="shared" si="921"/>
        <v>0</v>
      </c>
      <c r="K3396" s="64">
        <f t="shared" si="921"/>
        <v>0</v>
      </c>
      <c r="L3396" s="64">
        <f t="shared" si="921"/>
        <v>0</v>
      </c>
      <c r="M3396" s="64">
        <f t="shared" si="921"/>
        <v>15.79723636298128</v>
      </c>
      <c r="N3396" s="64">
        <f t="shared" si="921"/>
        <v>135.19685631788269</v>
      </c>
      <c r="O3396" s="121"/>
      <c r="P3396" s="177">
        <v>2.9750000000000001</v>
      </c>
      <c r="Q3396" s="177">
        <v>18.116233138399469</v>
      </c>
      <c r="R3396" s="177">
        <v>18.116233138399469</v>
      </c>
      <c r="S3396" s="177">
        <v>0</v>
      </c>
      <c r="T3396" s="177">
        <v>0</v>
      </c>
      <c r="U3396" s="177">
        <v>18.116233138399469</v>
      </c>
      <c r="V3396" s="177">
        <v>18.116233138399469</v>
      </c>
      <c r="W3396" s="177">
        <v>0</v>
      </c>
      <c r="X3396" s="177">
        <v>0</v>
      </c>
      <c r="Y3396" s="177">
        <v>0</v>
      </c>
      <c r="Z3396" s="177">
        <v>0</v>
      </c>
      <c r="AA3396" s="177">
        <v>21.956089367909442</v>
      </c>
      <c r="AB3396" s="177">
        <v>26.831892015330936</v>
      </c>
      <c r="AC3396" s="177">
        <v>13.943942381044426</v>
      </c>
      <c r="AD3396" s="177">
        <v>0</v>
      </c>
      <c r="AE3396" s="177">
        <v>0</v>
      </c>
      <c r="AF3396" s="177">
        <v>15.79723636298128</v>
      </c>
      <c r="AG3396" s="177">
        <v>0</v>
      </c>
      <c r="AH3396" s="177">
        <v>0</v>
      </c>
      <c r="AI3396" s="177">
        <v>0</v>
      </c>
      <c r="AJ3396" s="177">
        <v>0</v>
      </c>
    </row>
    <row r="3397" spans="1:36" hidden="1" outlineLevel="1" x14ac:dyDescent="0.25">
      <c r="A3397" s="190">
        <f t="shared" si="908"/>
        <v>2027</v>
      </c>
      <c r="B3397" s="55">
        <f t="shared" si="909"/>
        <v>9</v>
      </c>
      <c r="C3397" s="55">
        <f t="shared" si="910"/>
        <v>22</v>
      </c>
      <c r="D3397" s="55">
        <f t="shared" si="906"/>
        <v>141</v>
      </c>
      <c r="F3397" s="63">
        <f t="shared" si="916"/>
        <v>46631.916666666613</v>
      </c>
      <c r="G3397" s="64">
        <f t="shared" si="907"/>
        <v>160.61107954037789</v>
      </c>
      <c r="H3397" s="64">
        <f t="shared" si="921"/>
        <v>0</v>
      </c>
      <c r="I3397" s="64">
        <f t="shared" si="921"/>
        <v>2.9750000000000001</v>
      </c>
      <c r="J3397" s="64">
        <f t="shared" si="921"/>
        <v>0</v>
      </c>
      <c r="K3397" s="64">
        <f t="shared" si="921"/>
        <v>0</v>
      </c>
      <c r="L3397" s="64">
        <f t="shared" si="921"/>
        <v>0</v>
      </c>
      <c r="M3397" s="64">
        <f t="shared" si="921"/>
        <v>16.68031168761998</v>
      </c>
      <c r="N3397" s="64">
        <f t="shared" si="921"/>
        <v>140.9557678527579</v>
      </c>
      <c r="O3397" s="121"/>
      <c r="P3397" s="177">
        <v>2.9750000000000001</v>
      </c>
      <c r="Q3397" s="177">
        <v>18.775754708853146</v>
      </c>
      <c r="R3397" s="177">
        <v>18.775754708853146</v>
      </c>
      <c r="S3397" s="177">
        <v>0</v>
      </c>
      <c r="T3397" s="177">
        <v>0</v>
      </c>
      <c r="U3397" s="177">
        <v>18.775754708853146</v>
      </c>
      <c r="V3397" s="177">
        <v>18.775754708853146</v>
      </c>
      <c r="W3397" s="177">
        <v>0</v>
      </c>
      <c r="X3397" s="177">
        <v>0</v>
      </c>
      <c r="Y3397" s="177">
        <v>0</v>
      </c>
      <c r="Z3397" s="177">
        <v>0</v>
      </c>
      <c r="AA3397" s="177">
        <v>25.233925639131112</v>
      </c>
      <c r="AB3397" s="177">
        <v>25.81448938373417</v>
      </c>
      <c r="AC3397" s="177">
        <v>14.804333994480046</v>
      </c>
      <c r="AD3397" s="177">
        <v>0</v>
      </c>
      <c r="AE3397" s="177">
        <v>0</v>
      </c>
      <c r="AF3397" s="177">
        <v>16.68031168761998</v>
      </c>
      <c r="AG3397" s="177">
        <v>0</v>
      </c>
      <c r="AH3397" s="177">
        <v>0</v>
      </c>
      <c r="AI3397" s="177">
        <v>0</v>
      </c>
      <c r="AJ3397" s="177">
        <v>0</v>
      </c>
    </row>
    <row r="3398" spans="1:36" hidden="1" outlineLevel="1" x14ac:dyDescent="0.25">
      <c r="A3398" s="190">
        <f t="shared" si="908"/>
        <v>2027</v>
      </c>
      <c r="B3398" s="55">
        <f t="shared" si="909"/>
        <v>9</v>
      </c>
      <c r="C3398" s="55">
        <f t="shared" si="910"/>
        <v>23</v>
      </c>
      <c r="D3398" s="55">
        <f t="shared" si="906"/>
        <v>141</v>
      </c>
      <c r="F3398" s="63">
        <f t="shared" si="916"/>
        <v>46631.958333333278</v>
      </c>
      <c r="G3398" s="64">
        <f t="shared" si="907"/>
        <v>154.13747681135911</v>
      </c>
      <c r="H3398" s="64">
        <f t="shared" si="921"/>
        <v>0</v>
      </c>
      <c r="I3398" s="64">
        <f t="shared" si="921"/>
        <v>2.9750000000000001</v>
      </c>
      <c r="J3398" s="64">
        <f t="shared" si="921"/>
        <v>0</v>
      </c>
      <c r="K3398" s="64">
        <f t="shared" si="921"/>
        <v>0</v>
      </c>
      <c r="L3398" s="64">
        <f t="shared" si="921"/>
        <v>0</v>
      </c>
      <c r="M3398" s="64">
        <f t="shared" si="921"/>
        <v>17.170909090197039</v>
      </c>
      <c r="N3398" s="64">
        <f t="shared" si="921"/>
        <v>133.99156772116206</v>
      </c>
      <c r="O3398" s="121"/>
      <c r="P3398" s="177">
        <v>2.9750000000000001</v>
      </c>
      <c r="Q3398" s="177">
        <v>16.354073942343547</v>
      </c>
      <c r="R3398" s="177">
        <v>16.354073942343547</v>
      </c>
      <c r="S3398" s="177">
        <v>0</v>
      </c>
      <c r="T3398" s="177">
        <v>0</v>
      </c>
      <c r="U3398" s="177">
        <v>16.354073942343547</v>
      </c>
      <c r="V3398" s="177">
        <v>16.354073942343547</v>
      </c>
      <c r="W3398" s="177">
        <v>0</v>
      </c>
      <c r="X3398" s="177">
        <v>0</v>
      </c>
      <c r="Y3398" s="177">
        <v>0</v>
      </c>
      <c r="Z3398" s="177">
        <v>0</v>
      </c>
      <c r="AA3398" s="177">
        <v>28.675931156403223</v>
      </c>
      <c r="AB3398" s="177">
        <v>26.349870879340756</v>
      </c>
      <c r="AC3398" s="177">
        <v>13.549469916043877</v>
      </c>
      <c r="AD3398" s="177">
        <v>0</v>
      </c>
      <c r="AE3398" s="177">
        <v>0</v>
      </c>
      <c r="AF3398" s="177">
        <v>17.170909090197039</v>
      </c>
      <c r="AG3398" s="177">
        <v>0</v>
      </c>
      <c r="AH3398" s="177">
        <v>0</v>
      </c>
      <c r="AI3398" s="177">
        <v>0</v>
      </c>
      <c r="AJ3398" s="177">
        <v>0</v>
      </c>
    </row>
    <row r="3399" spans="1:36" hidden="1" outlineLevel="1" x14ac:dyDescent="0.25">
      <c r="A3399" s="190">
        <f t="shared" si="908"/>
        <v>2027</v>
      </c>
      <c r="B3399" s="55">
        <f t="shared" si="909"/>
        <v>10</v>
      </c>
      <c r="C3399" s="55">
        <f t="shared" si="910"/>
        <v>0</v>
      </c>
      <c r="D3399" s="55">
        <f t="shared" si="906"/>
        <v>142</v>
      </c>
      <c r="F3399" s="63">
        <f t="shared" ref="F3399" si="922">EDATE(F3375,1)</f>
        <v>46661</v>
      </c>
      <c r="G3399" s="64">
        <f t="shared" si="907"/>
        <v>218.53941617571385</v>
      </c>
      <c r="H3399" s="64">
        <f t="shared" si="921"/>
        <v>0</v>
      </c>
      <c r="I3399" s="64">
        <f t="shared" si="921"/>
        <v>2.9750000000000001</v>
      </c>
      <c r="J3399" s="64">
        <f t="shared" si="921"/>
        <v>0</v>
      </c>
      <c r="K3399" s="64">
        <f t="shared" si="921"/>
        <v>0</v>
      </c>
      <c r="L3399" s="64">
        <f t="shared" si="921"/>
        <v>0</v>
      </c>
      <c r="M3399" s="64">
        <f t="shared" si="921"/>
        <v>15.546919082303422</v>
      </c>
      <c r="N3399" s="64">
        <f t="shared" si="921"/>
        <v>200.01749709341044</v>
      </c>
      <c r="O3399" s="121"/>
      <c r="P3399" s="177">
        <v>2.9750000000000001</v>
      </c>
      <c r="Q3399" s="177">
        <v>25.535850806003353</v>
      </c>
      <c r="R3399" s="177">
        <v>25.535850806003353</v>
      </c>
      <c r="S3399" s="177">
        <v>0</v>
      </c>
      <c r="T3399" s="177">
        <v>0</v>
      </c>
      <c r="U3399" s="177">
        <v>25.535850806003353</v>
      </c>
      <c r="V3399" s="177">
        <v>25.535850806003353</v>
      </c>
      <c r="W3399" s="177">
        <v>0</v>
      </c>
      <c r="X3399" s="177">
        <v>0</v>
      </c>
      <c r="Y3399" s="177">
        <v>0</v>
      </c>
      <c r="Z3399" s="177">
        <v>0</v>
      </c>
      <c r="AA3399" s="177">
        <v>33.082139732555845</v>
      </c>
      <c r="AB3399" s="177">
        <v>34.453816376099688</v>
      </c>
      <c r="AC3399" s="177">
        <v>30.338137760741493</v>
      </c>
      <c r="AD3399" s="177">
        <v>0</v>
      </c>
      <c r="AE3399" s="177">
        <v>0</v>
      </c>
      <c r="AF3399" s="177">
        <v>15.546919082303422</v>
      </c>
      <c r="AG3399" s="177">
        <v>0</v>
      </c>
      <c r="AH3399" s="177">
        <v>0</v>
      </c>
      <c r="AI3399" s="177">
        <v>0</v>
      </c>
      <c r="AJ3399" s="177">
        <v>0</v>
      </c>
    </row>
    <row r="3400" spans="1:36" hidden="1" outlineLevel="1" x14ac:dyDescent="0.25">
      <c r="A3400" s="190">
        <f t="shared" si="908"/>
        <v>2027</v>
      </c>
      <c r="B3400" s="55">
        <f t="shared" si="909"/>
        <v>10</v>
      </c>
      <c r="C3400" s="55">
        <f t="shared" si="910"/>
        <v>1</v>
      </c>
      <c r="D3400" s="55">
        <f t="shared" si="906"/>
        <v>142</v>
      </c>
      <c r="F3400" s="63">
        <f t="shared" ref="F3400" si="923">F3399+1/24</f>
        <v>46661.041666666664</v>
      </c>
      <c r="G3400" s="64">
        <f t="shared" si="907"/>
        <v>216.19303982734479</v>
      </c>
      <c r="H3400" s="64">
        <f t="shared" si="921"/>
        <v>0</v>
      </c>
      <c r="I3400" s="64">
        <f t="shared" si="921"/>
        <v>2.9750000000000001</v>
      </c>
      <c r="J3400" s="64">
        <f t="shared" si="921"/>
        <v>0</v>
      </c>
      <c r="K3400" s="64">
        <f t="shared" si="921"/>
        <v>0</v>
      </c>
      <c r="L3400" s="64">
        <f t="shared" si="921"/>
        <v>0</v>
      </c>
      <c r="M3400" s="64">
        <f t="shared" si="921"/>
        <v>14.383544184988196</v>
      </c>
      <c r="N3400" s="64">
        <f t="shared" si="921"/>
        <v>198.83449564235659</v>
      </c>
      <c r="O3400" s="121"/>
      <c r="P3400" s="177">
        <v>2.9750000000000001</v>
      </c>
      <c r="Q3400" s="177">
        <v>25.628596026848399</v>
      </c>
      <c r="R3400" s="177">
        <v>25.628596026848399</v>
      </c>
      <c r="S3400" s="177">
        <v>0</v>
      </c>
      <c r="T3400" s="177">
        <v>0</v>
      </c>
      <c r="U3400" s="177">
        <v>25.628596026848399</v>
      </c>
      <c r="V3400" s="177">
        <v>25.628596026848399</v>
      </c>
      <c r="W3400" s="177">
        <v>0</v>
      </c>
      <c r="X3400" s="177">
        <v>0</v>
      </c>
      <c r="Y3400" s="177">
        <v>0</v>
      </c>
      <c r="Z3400" s="177">
        <v>0</v>
      </c>
      <c r="AA3400" s="177">
        <v>32.000403906272396</v>
      </c>
      <c r="AB3400" s="177">
        <v>35.185066308900751</v>
      </c>
      <c r="AC3400" s="177">
        <v>29.134641319789843</v>
      </c>
      <c r="AD3400" s="177">
        <v>0</v>
      </c>
      <c r="AE3400" s="177">
        <v>0</v>
      </c>
      <c r="AF3400" s="177">
        <v>14.383544184988196</v>
      </c>
      <c r="AG3400" s="177">
        <v>0</v>
      </c>
      <c r="AH3400" s="177">
        <v>0</v>
      </c>
      <c r="AI3400" s="177">
        <v>0</v>
      </c>
      <c r="AJ3400" s="177">
        <v>0</v>
      </c>
    </row>
    <row r="3401" spans="1:36" hidden="1" outlineLevel="1" x14ac:dyDescent="0.25">
      <c r="A3401" s="190">
        <f t="shared" si="908"/>
        <v>2027</v>
      </c>
      <c r="B3401" s="55">
        <f t="shared" si="909"/>
        <v>10</v>
      </c>
      <c r="C3401" s="55">
        <f t="shared" si="910"/>
        <v>2</v>
      </c>
      <c r="D3401" s="55">
        <f t="shared" si="906"/>
        <v>142</v>
      </c>
      <c r="F3401" s="63">
        <f t="shared" si="916"/>
        <v>46661.083333333328</v>
      </c>
      <c r="G3401" s="64">
        <f t="shared" si="907"/>
        <v>213.89660577183815</v>
      </c>
      <c r="H3401" s="64">
        <f t="shared" si="921"/>
        <v>0</v>
      </c>
      <c r="I3401" s="64">
        <f t="shared" si="921"/>
        <v>2.9750000000000001</v>
      </c>
      <c r="J3401" s="64">
        <f t="shared" si="921"/>
        <v>0</v>
      </c>
      <c r="K3401" s="64">
        <f t="shared" si="921"/>
        <v>0</v>
      </c>
      <c r="L3401" s="64">
        <f t="shared" si="921"/>
        <v>0</v>
      </c>
      <c r="M3401" s="64">
        <f t="shared" si="921"/>
        <v>13.748976059179894</v>
      </c>
      <c r="N3401" s="64">
        <f t="shared" si="921"/>
        <v>197.17262971265825</v>
      </c>
      <c r="O3401" s="121"/>
      <c r="P3401" s="177">
        <v>2.9750000000000001</v>
      </c>
      <c r="Q3401" s="177">
        <v>25.237005094391524</v>
      </c>
      <c r="R3401" s="177">
        <v>25.237005094391524</v>
      </c>
      <c r="S3401" s="177">
        <v>0</v>
      </c>
      <c r="T3401" s="177">
        <v>0</v>
      </c>
      <c r="U3401" s="177">
        <v>25.237005094391524</v>
      </c>
      <c r="V3401" s="177">
        <v>25.237005094391524</v>
      </c>
      <c r="W3401" s="177">
        <v>0</v>
      </c>
      <c r="X3401" s="177">
        <v>0</v>
      </c>
      <c r="Y3401" s="177">
        <v>0</v>
      </c>
      <c r="Z3401" s="177">
        <v>0</v>
      </c>
      <c r="AA3401" s="177">
        <v>30.691855123838351</v>
      </c>
      <c r="AB3401" s="177">
        <v>36.365230782344888</v>
      </c>
      <c r="AC3401" s="177">
        <v>29.167523428908893</v>
      </c>
      <c r="AD3401" s="177">
        <v>0</v>
      </c>
      <c r="AE3401" s="177">
        <v>0</v>
      </c>
      <c r="AF3401" s="177">
        <v>13.748976059179894</v>
      </c>
      <c r="AG3401" s="177">
        <v>0</v>
      </c>
      <c r="AH3401" s="177">
        <v>0</v>
      </c>
      <c r="AI3401" s="177">
        <v>0</v>
      </c>
      <c r="AJ3401" s="177">
        <v>0</v>
      </c>
    </row>
    <row r="3402" spans="1:36" hidden="1" outlineLevel="1" x14ac:dyDescent="0.25">
      <c r="A3402" s="190">
        <f t="shared" si="908"/>
        <v>2027</v>
      </c>
      <c r="B3402" s="55">
        <f t="shared" si="909"/>
        <v>10</v>
      </c>
      <c r="C3402" s="55">
        <f t="shared" si="910"/>
        <v>3</v>
      </c>
      <c r="D3402" s="55">
        <f t="shared" si="906"/>
        <v>142</v>
      </c>
      <c r="F3402" s="63">
        <f t="shared" si="916"/>
        <v>46661.124999999993</v>
      </c>
      <c r="G3402" s="64">
        <f t="shared" si="907"/>
        <v>217.58971886912227</v>
      </c>
      <c r="H3402" s="64">
        <f t="shared" si="921"/>
        <v>0</v>
      </c>
      <c r="I3402" s="64">
        <f t="shared" si="921"/>
        <v>2.9750000000000001</v>
      </c>
      <c r="J3402" s="64">
        <f t="shared" si="921"/>
        <v>0</v>
      </c>
      <c r="K3402" s="64">
        <f t="shared" si="921"/>
        <v>0</v>
      </c>
      <c r="L3402" s="64">
        <f t="shared" si="921"/>
        <v>0</v>
      </c>
      <c r="M3402" s="64">
        <f t="shared" si="921"/>
        <v>13.431691996275742</v>
      </c>
      <c r="N3402" s="64">
        <f t="shared" si="921"/>
        <v>201.18302687284651</v>
      </c>
      <c r="O3402" s="121"/>
      <c r="P3402" s="177">
        <v>2.9750000000000001</v>
      </c>
      <c r="Q3402" s="177">
        <v>25.762561345846802</v>
      </c>
      <c r="R3402" s="177">
        <v>25.762561345846802</v>
      </c>
      <c r="S3402" s="177">
        <v>0</v>
      </c>
      <c r="T3402" s="177">
        <v>0</v>
      </c>
      <c r="U3402" s="177">
        <v>25.762561345846802</v>
      </c>
      <c r="V3402" s="177">
        <v>25.762561345846802</v>
      </c>
      <c r="W3402" s="177">
        <v>0</v>
      </c>
      <c r="X3402" s="177">
        <v>0</v>
      </c>
      <c r="Y3402" s="177">
        <v>0</v>
      </c>
      <c r="Z3402" s="177">
        <v>0</v>
      </c>
      <c r="AA3402" s="177">
        <v>30.627802136934882</v>
      </c>
      <c r="AB3402" s="177">
        <v>36.527819342325948</v>
      </c>
      <c r="AC3402" s="177">
        <v>30.977160010198471</v>
      </c>
      <c r="AD3402" s="177">
        <v>0</v>
      </c>
      <c r="AE3402" s="177">
        <v>0</v>
      </c>
      <c r="AF3402" s="177">
        <v>13.431691996275742</v>
      </c>
      <c r="AG3402" s="177">
        <v>0</v>
      </c>
      <c r="AH3402" s="177">
        <v>0</v>
      </c>
      <c r="AI3402" s="177">
        <v>0</v>
      </c>
      <c r="AJ3402" s="177">
        <v>0</v>
      </c>
    </row>
    <row r="3403" spans="1:36" hidden="1" outlineLevel="1" x14ac:dyDescent="0.25">
      <c r="A3403" s="190">
        <f t="shared" si="908"/>
        <v>2027</v>
      </c>
      <c r="B3403" s="55">
        <f t="shared" si="909"/>
        <v>10</v>
      </c>
      <c r="C3403" s="55">
        <f t="shared" si="910"/>
        <v>4</v>
      </c>
      <c r="D3403" s="55">
        <f t="shared" si="906"/>
        <v>142</v>
      </c>
      <c r="F3403" s="63">
        <f t="shared" si="916"/>
        <v>46661.166666666657</v>
      </c>
      <c r="G3403" s="64">
        <f t="shared" si="907"/>
        <v>222.08742185869764</v>
      </c>
      <c r="H3403" s="64">
        <f t="shared" si="921"/>
        <v>0</v>
      </c>
      <c r="I3403" s="64">
        <f t="shared" si="921"/>
        <v>2.9750000000000001</v>
      </c>
      <c r="J3403" s="64">
        <f t="shared" si="921"/>
        <v>0</v>
      </c>
      <c r="K3403" s="64">
        <f t="shared" si="921"/>
        <v>0</v>
      </c>
      <c r="L3403" s="64">
        <f t="shared" si="921"/>
        <v>0</v>
      </c>
      <c r="M3403" s="64">
        <f t="shared" si="921"/>
        <v>13.431691996275742</v>
      </c>
      <c r="N3403" s="64">
        <f t="shared" si="921"/>
        <v>205.68072986242188</v>
      </c>
      <c r="O3403" s="121"/>
      <c r="P3403" s="177">
        <v>2.9750000000000001</v>
      </c>
      <c r="Q3403" s="177">
        <v>26.545743210760541</v>
      </c>
      <c r="R3403" s="177">
        <v>26.545743210760541</v>
      </c>
      <c r="S3403" s="177">
        <v>0</v>
      </c>
      <c r="T3403" s="177">
        <v>0</v>
      </c>
      <c r="U3403" s="177">
        <v>26.545743210760541</v>
      </c>
      <c r="V3403" s="177">
        <v>26.545743210760541</v>
      </c>
      <c r="W3403" s="177">
        <v>0</v>
      </c>
      <c r="X3403" s="177">
        <v>0</v>
      </c>
      <c r="Y3403" s="177">
        <v>0</v>
      </c>
      <c r="Z3403" s="177">
        <v>0</v>
      </c>
      <c r="AA3403" s="177">
        <v>30.621470597310395</v>
      </c>
      <c r="AB3403" s="177">
        <v>36.574095465244653</v>
      </c>
      <c r="AC3403" s="177">
        <v>32.302190956824653</v>
      </c>
      <c r="AD3403" s="177">
        <v>0</v>
      </c>
      <c r="AE3403" s="177">
        <v>0</v>
      </c>
      <c r="AF3403" s="177">
        <v>13.431691996275742</v>
      </c>
      <c r="AG3403" s="177">
        <v>0</v>
      </c>
      <c r="AH3403" s="177">
        <v>0</v>
      </c>
      <c r="AI3403" s="177">
        <v>0</v>
      </c>
      <c r="AJ3403" s="177">
        <v>0</v>
      </c>
    </row>
    <row r="3404" spans="1:36" hidden="1" outlineLevel="1" x14ac:dyDescent="0.25">
      <c r="A3404" s="190">
        <f t="shared" si="908"/>
        <v>2027</v>
      </c>
      <c r="B3404" s="55">
        <f t="shared" si="909"/>
        <v>10</v>
      </c>
      <c r="C3404" s="55">
        <f t="shared" si="910"/>
        <v>5</v>
      </c>
      <c r="D3404" s="55">
        <f t="shared" si="906"/>
        <v>142</v>
      </c>
      <c r="F3404" s="63">
        <f t="shared" si="916"/>
        <v>46661.208333333321</v>
      </c>
      <c r="G3404" s="64">
        <f t="shared" si="907"/>
        <v>222.53762161426783</v>
      </c>
      <c r="H3404" s="64">
        <f t="shared" si="921"/>
        <v>0.13084663658199766</v>
      </c>
      <c r="I3404" s="64">
        <f t="shared" si="921"/>
        <v>4.4631063862553155</v>
      </c>
      <c r="J3404" s="64">
        <f t="shared" si="921"/>
        <v>0.11851017414683949</v>
      </c>
      <c r="K3404" s="64">
        <f t="shared" si="921"/>
        <v>0</v>
      </c>
      <c r="L3404" s="64">
        <f t="shared" si="921"/>
        <v>0</v>
      </c>
      <c r="M3404" s="64">
        <f t="shared" si="921"/>
        <v>12.797123870467441</v>
      </c>
      <c r="N3404" s="64">
        <f t="shared" si="921"/>
        <v>205.02803454681623</v>
      </c>
      <c r="O3404" s="121"/>
      <c r="P3404" s="177">
        <v>2.9750000000000001</v>
      </c>
      <c r="Q3404" s="177">
        <v>25.164869922623158</v>
      </c>
      <c r="R3404" s="177">
        <v>25.164869922623158</v>
      </c>
      <c r="S3404" s="177">
        <v>0.48363238815328752</v>
      </c>
      <c r="T3404" s="177">
        <v>1.0044739981020283</v>
      </c>
      <c r="U3404" s="177">
        <v>25.164869922623158</v>
      </c>
      <c r="V3404" s="177">
        <v>25.164869922623158</v>
      </c>
      <c r="W3404" s="177">
        <v>0</v>
      </c>
      <c r="X3404" s="177">
        <v>0</v>
      </c>
      <c r="Y3404" s="177">
        <v>0</v>
      </c>
      <c r="Z3404" s="177">
        <v>0</v>
      </c>
      <c r="AA3404" s="177">
        <v>36.008620974713097</v>
      </c>
      <c r="AB3404" s="177">
        <v>36.971330770707254</v>
      </c>
      <c r="AC3404" s="177">
        <v>31.388603110903276</v>
      </c>
      <c r="AD3404" s="177">
        <v>0.13084663658199766</v>
      </c>
      <c r="AE3404" s="177">
        <v>0</v>
      </c>
      <c r="AF3404" s="177">
        <v>12.797123870467441</v>
      </c>
      <c r="AG3404" s="177">
        <v>3.9503391382279832E-2</v>
      </c>
      <c r="AH3404" s="177">
        <v>3.9503391382279832E-2</v>
      </c>
      <c r="AI3404" s="177">
        <v>3.9503391382279832E-2</v>
      </c>
      <c r="AJ3404" s="177">
        <v>0</v>
      </c>
    </row>
    <row r="3405" spans="1:36" hidden="1" outlineLevel="1" x14ac:dyDescent="0.25">
      <c r="A3405" s="190">
        <f t="shared" si="908"/>
        <v>2027</v>
      </c>
      <c r="B3405" s="55">
        <f t="shared" si="909"/>
        <v>10</v>
      </c>
      <c r="C3405" s="55">
        <f t="shared" si="910"/>
        <v>6</v>
      </c>
      <c r="D3405" s="55">
        <f t="shared" si="906"/>
        <v>142</v>
      </c>
      <c r="F3405" s="63">
        <f t="shared" si="916"/>
        <v>46661.249999999985</v>
      </c>
      <c r="G3405" s="64">
        <f t="shared" si="907"/>
        <v>366.28850711101188</v>
      </c>
      <c r="H3405" s="64">
        <f t="shared" ref="H3405:N3414" si="924">SUMIF($P$6:$AK$6,H$6,$P3405:$AK3405)</f>
        <v>30.609188435897288</v>
      </c>
      <c r="I3405" s="64">
        <f t="shared" si="924"/>
        <v>31.941684404690179</v>
      </c>
      <c r="J3405" s="64">
        <f t="shared" si="924"/>
        <v>87.266460782747146</v>
      </c>
      <c r="K3405" s="64">
        <f t="shared" si="924"/>
        <v>0</v>
      </c>
      <c r="L3405" s="64">
        <f t="shared" si="924"/>
        <v>0</v>
      </c>
      <c r="M3405" s="64">
        <f t="shared" si="924"/>
        <v>12.797123870467441</v>
      </c>
      <c r="N3405" s="64">
        <f t="shared" si="924"/>
        <v>203.67404961720982</v>
      </c>
      <c r="O3405" s="121"/>
      <c r="P3405" s="177">
        <v>2.9750000000000001</v>
      </c>
      <c r="Q3405" s="177">
        <v>24.041622247944233</v>
      </c>
      <c r="R3405" s="177">
        <v>24.041622247944233</v>
      </c>
      <c r="S3405" s="177">
        <v>8.8642406925376775</v>
      </c>
      <c r="T3405" s="177">
        <v>15.273779349938557</v>
      </c>
      <c r="U3405" s="177">
        <v>24.041622247944233</v>
      </c>
      <c r="V3405" s="177">
        <v>24.041622247944233</v>
      </c>
      <c r="W3405" s="177">
        <v>0.38128478598613408</v>
      </c>
      <c r="X3405" s="177">
        <v>1.2114582420142344</v>
      </c>
      <c r="Y3405" s="177">
        <v>0.3952</v>
      </c>
      <c r="Z3405" s="177">
        <v>0</v>
      </c>
      <c r="AA3405" s="177">
        <v>36.941186830759456</v>
      </c>
      <c r="AB3405" s="177">
        <v>37.839693742691992</v>
      </c>
      <c r="AC3405" s="177">
        <v>32.726680051981454</v>
      </c>
      <c r="AD3405" s="177">
        <v>30.609188435897288</v>
      </c>
      <c r="AE3405" s="177">
        <v>2.3766975164357036</v>
      </c>
      <c r="AF3405" s="177">
        <v>12.797123870467441</v>
      </c>
      <c r="AG3405" s="177">
        <v>29.088820260915718</v>
      </c>
      <c r="AH3405" s="177">
        <v>29.088820260915718</v>
      </c>
      <c r="AI3405" s="177">
        <v>29.088820260915718</v>
      </c>
      <c r="AJ3405" s="177">
        <v>0.46402381777786778</v>
      </c>
    </row>
    <row r="3406" spans="1:36" hidden="1" outlineLevel="1" x14ac:dyDescent="0.25">
      <c r="A3406" s="190">
        <f t="shared" si="908"/>
        <v>2027</v>
      </c>
      <c r="B3406" s="55">
        <f t="shared" si="909"/>
        <v>10</v>
      </c>
      <c r="C3406" s="55">
        <f t="shared" si="910"/>
        <v>7</v>
      </c>
      <c r="D3406" s="55">
        <f t="shared" si="906"/>
        <v>142</v>
      </c>
      <c r="F3406" s="63">
        <f t="shared" si="916"/>
        <v>46661.29166666665</v>
      </c>
      <c r="G3406" s="64">
        <f t="shared" si="907"/>
        <v>598.06927249572368</v>
      </c>
      <c r="H3406" s="64">
        <f t="shared" si="924"/>
        <v>63.477778625298363</v>
      </c>
      <c r="I3406" s="64">
        <f t="shared" si="924"/>
        <v>109.26408479660897</v>
      </c>
      <c r="J3406" s="64">
        <f t="shared" si="924"/>
        <v>191.81624755746068</v>
      </c>
      <c r="K3406" s="64">
        <f t="shared" si="924"/>
        <v>0</v>
      </c>
      <c r="L3406" s="64">
        <f t="shared" si="924"/>
        <v>0</v>
      </c>
      <c r="M3406" s="64">
        <f t="shared" si="924"/>
        <v>13.114407933371591</v>
      </c>
      <c r="N3406" s="64">
        <f t="shared" si="924"/>
        <v>220.39675358298408</v>
      </c>
      <c r="O3406" s="121"/>
      <c r="P3406" s="177">
        <v>2.9750000000000001</v>
      </c>
      <c r="Q3406" s="177">
        <v>28.699493339273335</v>
      </c>
      <c r="R3406" s="177">
        <v>28.699493339273335</v>
      </c>
      <c r="S3406" s="177">
        <v>19.831294201867255</v>
      </c>
      <c r="T3406" s="177">
        <v>28.069667737058293</v>
      </c>
      <c r="U3406" s="177">
        <v>28.699493339273335</v>
      </c>
      <c r="V3406" s="177">
        <v>28.699493339273335</v>
      </c>
      <c r="W3406" s="177">
        <v>3.1216647300707829</v>
      </c>
      <c r="X3406" s="177">
        <v>15.061885398380662</v>
      </c>
      <c r="Y3406" s="177">
        <v>11.065600000000002</v>
      </c>
      <c r="Z3406" s="177">
        <v>0</v>
      </c>
      <c r="AA3406" s="177">
        <v>36.086512143947928</v>
      </c>
      <c r="AB3406" s="177">
        <v>36.374935968811592</v>
      </c>
      <c r="AC3406" s="177">
        <v>33.137332113131201</v>
      </c>
      <c r="AD3406" s="177">
        <v>63.477778625298363</v>
      </c>
      <c r="AE3406" s="177">
        <v>16.551591681190622</v>
      </c>
      <c r="AF3406" s="177">
        <v>13.114407933371591</v>
      </c>
      <c r="AG3406" s="177">
        <v>63.938749185820228</v>
      </c>
      <c r="AH3406" s="177">
        <v>63.938749185820228</v>
      </c>
      <c r="AI3406" s="177">
        <v>63.938749185820228</v>
      </c>
      <c r="AJ3406" s="177">
        <v>12.587381048041337</v>
      </c>
    </row>
    <row r="3407" spans="1:36" hidden="1" outlineLevel="1" x14ac:dyDescent="0.25">
      <c r="A3407" s="190">
        <f t="shared" si="908"/>
        <v>2027</v>
      </c>
      <c r="B3407" s="55">
        <f t="shared" si="909"/>
        <v>10</v>
      </c>
      <c r="C3407" s="55">
        <f t="shared" si="910"/>
        <v>8</v>
      </c>
      <c r="D3407" s="55">
        <f t="shared" ref="D3407:D3470" si="925">MATCH(DATE(YEAR(F3407),B3407,1),$F$7505:$F$7816,0)</f>
        <v>142</v>
      </c>
      <c r="F3407" s="63">
        <f t="shared" si="916"/>
        <v>46661.333333333314</v>
      </c>
      <c r="G3407" s="64">
        <f t="shared" ref="G3407:G3470" si="926">SUM(H3407:N3407)</f>
        <v>674.79059134041859</v>
      </c>
      <c r="H3407" s="64">
        <f t="shared" si="924"/>
        <v>60.534072050287556</v>
      </c>
      <c r="I3407" s="64">
        <f t="shared" si="924"/>
        <v>166.91145265371736</v>
      </c>
      <c r="J3407" s="64">
        <f t="shared" si="924"/>
        <v>183.68710071059473</v>
      </c>
      <c r="K3407" s="64">
        <f t="shared" si="924"/>
        <v>0</v>
      </c>
      <c r="L3407" s="64">
        <f t="shared" si="924"/>
        <v>0</v>
      </c>
      <c r="M3407" s="64">
        <f t="shared" si="924"/>
        <v>12.479839807563289</v>
      </c>
      <c r="N3407" s="64">
        <f t="shared" si="924"/>
        <v>251.17812611825562</v>
      </c>
      <c r="O3407" s="121"/>
      <c r="P3407" s="177">
        <v>2.9750000000000001</v>
      </c>
      <c r="Q3407" s="177">
        <v>35.325624117425129</v>
      </c>
      <c r="R3407" s="177">
        <v>35.325624117425129</v>
      </c>
      <c r="S3407" s="177">
        <v>26.437037084509573</v>
      </c>
      <c r="T3407" s="177">
        <v>27.582151172231708</v>
      </c>
      <c r="U3407" s="177">
        <v>35.325624117425129</v>
      </c>
      <c r="V3407" s="177">
        <v>35.325624117425129</v>
      </c>
      <c r="W3407" s="177">
        <v>5.9731934120712769</v>
      </c>
      <c r="X3407" s="177">
        <v>27.839711253513531</v>
      </c>
      <c r="Y3407" s="177">
        <v>23.316800000000001</v>
      </c>
      <c r="Z3407" s="177">
        <v>0</v>
      </c>
      <c r="AA3407" s="177">
        <v>37.453913487185162</v>
      </c>
      <c r="AB3407" s="177">
        <v>36.401193221244469</v>
      </c>
      <c r="AC3407" s="177">
        <v>36.020522940125453</v>
      </c>
      <c r="AD3407" s="177">
        <v>60.534072050287556</v>
      </c>
      <c r="AE3407" s="177">
        <v>25.308107668739609</v>
      </c>
      <c r="AF3407" s="177">
        <v>12.479839807563289</v>
      </c>
      <c r="AG3407" s="177">
        <v>61.22903357019824</v>
      </c>
      <c r="AH3407" s="177">
        <v>61.22903357019824</v>
      </c>
      <c r="AI3407" s="177">
        <v>61.22903357019824</v>
      </c>
      <c r="AJ3407" s="177">
        <v>27.47945206265166</v>
      </c>
    </row>
    <row r="3408" spans="1:36" hidden="1" outlineLevel="1" x14ac:dyDescent="0.25">
      <c r="A3408" s="190">
        <f t="shared" ref="A3408:A3471" si="927">YEAR(F3408)</f>
        <v>2027</v>
      </c>
      <c r="B3408" s="55">
        <f t="shared" ref="B3408:B3471" si="928">MONTH(F3408)</f>
        <v>10</v>
      </c>
      <c r="C3408" s="55">
        <f t="shared" ref="C3408:C3471" si="929">HOUR(F3408)</f>
        <v>9</v>
      </c>
      <c r="D3408" s="55">
        <f t="shared" si="925"/>
        <v>142</v>
      </c>
      <c r="F3408" s="63">
        <f t="shared" si="916"/>
        <v>46661.374999999978</v>
      </c>
      <c r="G3408" s="64">
        <f t="shared" si="926"/>
        <v>687.59209804225304</v>
      </c>
      <c r="H3408" s="64">
        <f t="shared" si="924"/>
        <v>59.125049955217825</v>
      </c>
      <c r="I3408" s="64">
        <f t="shared" si="924"/>
        <v>183.68256982182132</v>
      </c>
      <c r="J3408" s="64">
        <f t="shared" si="924"/>
        <v>174.79932730547057</v>
      </c>
      <c r="K3408" s="64">
        <f t="shared" si="924"/>
        <v>0</v>
      </c>
      <c r="L3408" s="64">
        <f t="shared" si="924"/>
        <v>0</v>
      </c>
      <c r="M3408" s="64">
        <f t="shared" si="924"/>
        <v>10.576135430138381</v>
      </c>
      <c r="N3408" s="64">
        <f t="shared" si="924"/>
        <v>259.40901552960497</v>
      </c>
      <c r="O3408" s="121"/>
      <c r="P3408" s="177">
        <v>2.9750000000000001</v>
      </c>
      <c r="Q3408" s="177">
        <v>36.840462724560922</v>
      </c>
      <c r="R3408" s="177">
        <v>36.840462724560922</v>
      </c>
      <c r="S3408" s="177">
        <v>29.951760029391917</v>
      </c>
      <c r="T3408" s="177">
        <v>27.043879539747479</v>
      </c>
      <c r="U3408" s="177">
        <v>36.840462724560922</v>
      </c>
      <c r="V3408" s="177">
        <v>36.840462724560922</v>
      </c>
      <c r="W3408" s="177">
        <v>5.9145502624996542</v>
      </c>
      <c r="X3408" s="177">
        <v>27.400287022159759</v>
      </c>
      <c r="Y3408" s="177">
        <v>32.801600000000001</v>
      </c>
      <c r="Z3408" s="177">
        <v>0</v>
      </c>
      <c r="AA3408" s="177">
        <v>38.321847151282526</v>
      </c>
      <c r="AB3408" s="177">
        <v>36.916719911585965</v>
      </c>
      <c r="AC3408" s="177">
        <v>36.808597568492793</v>
      </c>
      <c r="AD3408" s="177">
        <v>59.125049955217825</v>
      </c>
      <c r="AE3408" s="177">
        <v>26.721086933014561</v>
      </c>
      <c r="AF3408" s="177">
        <v>10.576135430138381</v>
      </c>
      <c r="AG3408" s="177">
        <v>58.266442435156861</v>
      </c>
      <c r="AH3408" s="177">
        <v>58.266442435156861</v>
      </c>
      <c r="AI3408" s="177">
        <v>58.266442435156861</v>
      </c>
      <c r="AJ3408" s="177">
        <v>30.874406035007954</v>
      </c>
    </row>
    <row r="3409" spans="1:36" hidden="1" outlineLevel="1" x14ac:dyDescent="0.25">
      <c r="A3409" s="190">
        <f t="shared" si="927"/>
        <v>2027</v>
      </c>
      <c r="B3409" s="55">
        <f t="shared" si="928"/>
        <v>10</v>
      </c>
      <c r="C3409" s="55">
        <f t="shared" si="929"/>
        <v>10</v>
      </c>
      <c r="D3409" s="55">
        <f t="shared" si="925"/>
        <v>142</v>
      </c>
      <c r="F3409" s="63">
        <f t="shared" si="916"/>
        <v>46661.416666666642</v>
      </c>
      <c r="G3409" s="64">
        <f t="shared" si="926"/>
        <v>676.99445909512929</v>
      </c>
      <c r="H3409" s="64">
        <f t="shared" si="924"/>
        <v>57.977442938609641</v>
      </c>
      <c r="I3409" s="64">
        <f t="shared" si="924"/>
        <v>182.77391781032409</v>
      </c>
      <c r="J3409" s="64">
        <f t="shared" si="924"/>
        <v>156.9619895267779</v>
      </c>
      <c r="K3409" s="64">
        <f t="shared" si="924"/>
        <v>0</v>
      </c>
      <c r="L3409" s="64">
        <f t="shared" si="924"/>
        <v>0</v>
      </c>
      <c r="M3409" s="64">
        <f t="shared" si="924"/>
        <v>9.9415673043300767</v>
      </c>
      <c r="N3409" s="64">
        <f t="shared" si="924"/>
        <v>269.3395415150876</v>
      </c>
      <c r="O3409" s="121"/>
      <c r="P3409" s="177">
        <v>2.9750000000000001</v>
      </c>
      <c r="Q3409" s="177">
        <v>39.633124374450716</v>
      </c>
      <c r="R3409" s="177">
        <v>39.633124374450716</v>
      </c>
      <c r="S3409" s="177">
        <v>30.94720205454972</v>
      </c>
      <c r="T3409" s="177">
        <v>24.857214290562553</v>
      </c>
      <c r="U3409" s="177">
        <v>39.633124374450716</v>
      </c>
      <c r="V3409" s="177">
        <v>39.633124374450716</v>
      </c>
      <c r="W3409" s="177">
        <v>5.5639734922067534</v>
      </c>
      <c r="X3409" s="177">
        <v>26.007528016954396</v>
      </c>
      <c r="Y3409" s="177">
        <v>38.334400000000002</v>
      </c>
      <c r="Z3409" s="177">
        <v>0</v>
      </c>
      <c r="AA3409" s="177">
        <v>38.669395627378108</v>
      </c>
      <c r="AB3409" s="177">
        <v>37.256016942353547</v>
      </c>
      <c r="AC3409" s="177">
        <v>34.881631447553097</v>
      </c>
      <c r="AD3409" s="177">
        <v>57.977442938609641</v>
      </c>
      <c r="AE3409" s="177">
        <v>24.694846556581613</v>
      </c>
      <c r="AF3409" s="177">
        <v>9.9415673043300767</v>
      </c>
      <c r="AG3409" s="177">
        <v>52.320663175592635</v>
      </c>
      <c r="AH3409" s="177">
        <v>52.320663175592635</v>
      </c>
      <c r="AI3409" s="177">
        <v>52.320663175592635</v>
      </c>
      <c r="AJ3409" s="177">
        <v>29.393753399469073</v>
      </c>
    </row>
    <row r="3410" spans="1:36" hidden="1" outlineLevel="1" x14ac:dyDescent="0.25">
      <c r="A3410" s="190">
        <f t="shared" si="927"/>
        <v>2027</v>
      </c>
      <c r="B3410" s="55">
        <f t="shared" si="928"/>
        <v>10</v>
      </c>
      <c r="C3410" s="55">
        <f t="shared" si="929"/>
        <v>11</v>
      </c>
      <c r="D3410" s="55">
        <f t="shared" si="925"/>
        <v>142</v>
      </c>
      <c r="F3410" s="63">
        <f t="shared" si="916"/>
        <v>46661.458333333307</v>
      </c>
      <c r="G3410" s="64">
        <f t="shared" si="926"/>
        <v>684.00426005526833</v>
      </c>
      <c r="H3410" s="64">
        <f t="shared" si="924"/>
        <v>57.44080948949388</v>
      </c>
      <c r="I3410" s="64">
        <f t="shared" si="924"/>
        <v>181.9115588971062</v>
      </c>
      <c r="J3410" s="64">
        <f t="shared" si="924"/>
        <v>156.26359631523255</v>
      </c>
      <c r="K3410" s="64">
        <f t="shared" si="924"/>
        <v>0</v>
      </c>
      <c r="L3410" s="64">
        <f t="shared" si="924"/>
        <v>0</v>
      </c>
      <c r="M3410" s="64">
        <f t="shared" si="924"/>
        <v>9.0954764699190065</v>
      </c>
      <c r="N3410" s="64">
        <f t="shared" si="924"/>
        <v>279.29281888351676</v>
      </c>
      <c r="O3410" s="121"/>
      <c r="P3410" s="177">
        <v>2.9750000000000001</v>
      </c>
      <c r="Q3410" s="177">
        <v>42.879207104027408</v>
      </c>
      <c r="R3410" s="177">
        <v>42.879207104027408</v>
      </c>
      <c r="S3410" s="177">
        <v>31.631680431725563</v>
      </c>
      <c r="T3410" s="177">
        <v>25.185172402224914</v>
      </c>
      <c r="U3410" s="177">
        <v>42.879207104027408</v>
      </c>
      <c r="V3410" s="177">
        <v>42.879207104027408</v>
      </c>
      <c r="W3410" s="177">
        <v>5.2455973530860458</v>
      </c>
      <c r="X3410" s="177">
        <v>24.815009827675709</v>
      </c>
      <c r="Y3410" s="177">
        <v>39.124799999999993</v>
      </c>
      <c r="Z3410" s="177">
        <v>0</v>
      </c>
      <c r="AA3410" s="177">
        <v>39.191168317834354</v>
      </c>
      <c r="AB3410" s="177">
        <v>36.057262683553965</v>
      </c>
      <c r="AC3410" s="177">
        <v>32.527559466018822</v>
      </c>
      <c r="AD3410" s="177">
        <v>57.44080948949388</v>
      </c>
      <c r="AE3410" s="177">
        <v>23.246344831939755</v>
      </c>
      <c r="AF3410" s="177">
        <v>9.0954764699190065</v>
      </c>
      <c r="AG3410" s="177">
        <v>52.087865438410851</v>
      </c>
      <c r="AH3410" s="177">
        <v>52.087865438410851</v>
      </c>
      <c r="AI3410" s="177">
        <v>52.087865438410851</v>
      </c>
      <c r="AJ3410" s="177">
        <v>29.687954050454245</v>
      </c>
    </row>
    <row r="3411" spans="1:36" hidden="1" outlineLevel="1" x14ac:dyDescent="0.25">
      <c r="A3411" s="190">
        <f t="shared" si="927"/>
        <v>2027</v>
      </c>
      <c r="B3411" s="55">
        <f t="shared" si="928"/>
        <v>10</v>
      </c>
      <c r="C3411" s="55">
        <f t="shared" si="929"/>
        <v>12</v>
      </c>
      <c r="D3411" s="55">
        <f t="shared" si="925"/>
        <v>142</v>
      </c>
      <c r="F3411" s="63">
        <f t="shared" si="916"/>
        <v>46661.499999999971</v>
      </c>
      <c r="G3411" s="64">
        <f t="shared" si="926"/>
        <v>693.73755444074516</v>
      </c>
      <c r="H3411" s="64">
        <f t="shared" si="924"/>
        <v>58.780768963384197</v>
      </c>
      <c r="I3411" s="64">
        <f t="shared" si="924"/>
        <v>182.04635827110235</v>
      </c>
      <c r="J3411" s="64">
        <f t="shared" si="924"/>
        <v>161.8249798133169</v>
      </c>
      <c r="K3411" s="64">
        <f t="shared" si="924"/>
        <v>0</v>
      </c>
      <c r="L3411" s="64">
        <f t="shared" si="924"/>
        <v>0</v>
      </c>
      <c r="M3411" s="64">
        <f t="shared" si="924"/>
        <v>8.7781924070148563</v>
      </c>
      <c r="N3411" s="64">
        <f t="shared" si="924"/>
        <v>282.30725498592687</v>
      </c>
      <c r="O3411" s="121"/>
      <c r="P3411" s="177">
        <v>2.9750000000000001</v>
      </c>
      <c r="Q3411" s="177">
        <v>44.486790932008248</v>
      </c>
      <c r="R3411" s="177">
        <v>44.486790932008248</v>
      </c>
      <c r="S3411" s="177">
        <v>29.956468492178672</v>
      </c>
      <c r="T3411" s="177">
        <v>27.922433388298913</v>
      </c>
      <c r="U3411" s="177">
        <v>44.486790932008248</v>
      </c>
      <c r="V3411" s="177">
        <v>44.486790932008248</v>
      </c>
      <c r="W3411" s="177">
        <v>5.4428554157956377</v>
      </c>
      <c r="X3411" s="177">
        <v>25.540128035953199</v>
      </c>
      <c r="Y3411" s="177">
        <v>35.568000000000005</v>
      </c>
      <c r="Z3411" s="177">
        <v>0</v>
      </c>
      <c r="AA3411" s="177">
        <v>38.85060719671629</v>
      </c>
      <c r="AB3411" s="177">
        <v>33.458142583074157</v>
      </c>
      <c r="AC3411" s="177">
        <v>32.05134147810341</v>
      </c>
      <c r="AD3411" s="177">
        <v>58.780768963384197</v>
      </c>
      <c r="AE3411" s="177">
        <v>24.710985925022154</v>
      </c>
      <c r="AF3411" s="177">
        <v>8.7781924070148563</v>
      </c>
      <c r="AG3411" s="177">
        <v>53.9416599377723</v>
      </c>
      <c r="AH3411" s="177">
        <v>53.9416599377723</v>
      </c>
      <c r="AI3411" s="177">
        <v>53.9416599377723</v>
      </c>
      <c r="AJ3411" s="177">
        <v>29.930487013853778</v>
      </c>
    </row>
    <row r="3412" spans="1:36" hidden="1" outlineLevel="1" x14ac:dyDescent="0.25">
      <c r="A3412" s="190">
        <f t="shared" si="927"/>
        <v>2027</v>
      </c>
      <c r="B3412" s="55">
        <f t="shared" si="928"/>
        <v>10</v>
      </c>
      <c r="C3412" s="55">
        <f t="shared" si="929"/>
        <v>13</v>
      </c>
      <c r="D3412" s="55">
        <f t="shared" si="925"/>
        <v>142</v>
      </c>
      <c r="F3412" s="63">
        <f t="shared" si="916"/>
        <v>46661.541666666635</v>
      </c>
      <c r="G3412" s="64">
        <f t="shared" si="926"/>
        <v>703.64368651695486</v>
      </c>
      <c r="H3412" s="64">
        <f t="shared" si="924"/>
        <v>56.192623956461802</v>
      </c>
      <c r="I3412" s="64">
        <f t="shared" si="924"/>
        <v>174.45030931741306</v>
      </c>
      <c r="J3412" s="64">
        <f t="shared" si="924"/>
        <v>186.98029035644663</v>
      </c>
      <c r="K3412" s="64">
        <f t="shared" si="924"/>
        <v>0</v>
      </c>
      <c r="L3412" s="64">
        <f t="shared" si="924"/>
        <v>0</v>
      </c>
      <c r="M3412" s="64">
        <f t="shared" si="924"/>
        <v>9.5185218871245425</v>
      </c>
      <c r="N3412" s="64">
        <f t="shared" si="924"/>
        <v>276.50194099950875</v>
      </c>
      <c r="O3412" s="121"/>
      <c r="P3412" s="177">
        <v>2.9750000000000001</v>
      </c>
      <c r="Q3412" s="177">
        <v>43.920014582399617</v>
      </c>
      <c r="R3412" s="177">
        <v>43.920014582399617</v>
      </c>
      <c r="S3412" s="177">
        <v>24.416638590246436</v>
      </c>
      <c r="T3412" s="177">
        <v>26.742296202246216</v>
      </c>
      <c r="U3412" s="177">
        <v>43.920014582399617</v>
      </c>
      <c r="V3412" s="177">
        <v>43.920014582399617</v>
      </c>
      <c r="W3412" s="177">
        <v>5.7802543711451024</v>
      </c>
      <c r="X3412" s="177">
        <v>25.817313277387967</v>
      </c>
      <c r="Y3412" s="177">
        <v>32.406399999999998</v>
      </c>
      <c r="Z3412" s="177">
        <v>0</v>
      </c>
      <c r="AA3412" s="177">
        <v>36.659984415851277</v>
      </c>
      <c r="AB3412" s="177">
        <v>32.573863245887729</v>
      </c>
      <c r="AC3412" s="177">
        <v>31.588035008171239</v>
      </c>
      <c r="AD3412" s="177">
        <v>56.192623956461802</v>
      </c>
      <c r="AE3412" s="177">
        <v>25.442904624969614</v>
      </c>
      <c r="AF3412" s="177">
        <v>9.5185218871245425</v>
      </c>
      <c r="AG3412" s="177">
        <v>62.326763452148882</v>
      </c>
      <c r="AH3412" s="177">
        <v>62.326763452148882</v>
      </c>
      <c r="AI3412" s="177">
        <v>62.326763452148882</v>
      </c>
      <c r="AJ3412" s="177">
        <v>30.869502251417742</v>
      </c>
    </row>
    <row r="3413" spans="1:36" hidden="1" outlineLevel="1" x14ac:dyDescent="0.25">
      <c r="A3413" s="190">
        <f t="shared" si="927"/>
        <v>2027</v>
      </c>
      <c r="B3413" s="55">
        <f t="shared" si="928"/>
        <v>10</v>
      </c>
      <c r="C3413" s="55">
        <f t="shared" si="929"/>
        <v>14</v>
      </c>
      <c r="D3413" s="55">
        <f t="shared" si="925"/>
        <v>142</v>
      </c>
      <c r="F3413" s="63">
        <f t="shared" si="916"/>
        <v>46661.583333333299</v>
      </c>
      <c r="G3413" s="64">
        <f t="shared" si="926"/>
        <v>665.67625284695157</v>
      </c>
      <c r="H3413" s="64">
        <f t="shared" si="924"/>
        <v>53.65666645027823</v>
      </c>
      <c r="I3413" s="64">
        <f t="shared" si="924"/>
        <v>158.21565503329907</v>
      </c>
      <c r="J3413" s="64">
        <f t="shared" si="924"/>
        <v>179.38022017400795</v>
      </c>
      <c r="K3413" s="64">
        <f t="shared" si="924"/>
        <v>0</v>
      </c>
      <c r="L3413" s="64">
        <f t="shared" si="924"/>
        <v>0</v>
      </c>
      <c r="M3413" s="64">
        <f t="shared" si="924"/>
        <v>9.6242832414259283</v>
      </c>
      <c r="N3413" s="64">
        <f t="shared" si="924"/>
        <v>264.79942794794039</v>
      </c>
      <c r="O3413" s="121"/>
      <c r="P3413" s="177">
        <v>2.9750000000000001</v>
      </c>
      <c r="Q3413" s="177">
        <v>41.9414498710386</v>
      </c>
      <c r="R3413" s="177">
        <v>41.9414498710386</v>
      </c>
      <c r="S3413" s="177">
        <v>17.76825430636335</v>
      </c>
      <c r="T3413" s="177">
        <v>23.92873888866103</v>
      </c>
      <c r="U3413" s="177">
        <v>41.9414498710386</v>
      </c>
      <c r="V3413" s="177">
        <v>41.9414498710386</v>
      </c>
      <c r="W3413" s="177">
        <v>5.8948569136289226</v>
      </c>
      <c r="X3413" s="177">
        <v>25.648611987244021</v>
      </c>
      <c r="Y3413" s="177">
        <v>24.502400000000002</v>
      </c>
      <c r="Z3413" s="177">
        <v>0</v>
      </c>
      <c r="AA3413" s="177">
        <v>34.324661942006337</v>
      </c>
      <c r="AB3413" s="177">
        <v>32.239617633883441</v>
      </c>
      <c r="AC3413" s="177">
        <v>30.469348887896214</v>
      </c>
      <c r="AD3413" s="177">
        <v>53.65666645027823</v>
      </c>
      <c r="AE3413" s="177">
        <v>25.572039428636185</v>
      </c>
      <c r="AF3413" s="177">
        <v>9.6242832414259283</v>
      </c>
      <c r="AG3413" s="177">
        <v>59.793406724669317</v>
      </c>
      <c r="AH3413" s="177">
        <v>59.793406724669317</v>
      </c>
      <c r="AI3413" s="177">
        <v>59.793406724669317</v>
      </c>
      <c r="AJ3413" s="177">
        <v>31.925753508765577</v>
      </c>
    </row>
    <row r="3414" spans="1:36" hidden="1" outlineLevel="1" x14ac:dyDescent="0.25">
      <c r="A3414" s="190">
        <f t="shared" si="927"/>
        <v>2027</v>
      </c>
      <c r="B3414" s="55">
        <f t="shared" si="928"/>
        <v>10</v>
      </c>
      <c r="C3414" s="55">
        <f t="shared" si="929"/>
        <v>15</v>
      </c>
      <c r="D3414" s="55">
        <f t="shared" si="925"/>
        <v>142</v>
      </c>
      <c r="F3414" s="63">
        <f t="shared" si="916"/>
        <v>46661.624999999964</v>
      </c>
      <c r="G3414" s="64">
        <f t="shared" si="926"/>
        <v>548.67266676361055</v>
      </c>
      <c r="H3414" s="64">
        <f t="shared" si="924"/>
        <v>43.755040066094807</v>
      </c>
      <c r="I3414" s="64">
        <f t="shared" si="924"/>
        <v>110.4354379386798</v>
      </c>
      <c r="J3414" s="64">
        <f t="shared" si="924"/>
        <v>136.47436774999957</v>
      </c>
      <c r="K3414" s="64">
        <f t="shared" si="924"/>
        <v>0</v>
      </c>
      <c r="L3414" s="64">
        <f t="shared" si="924"/>
        <v>0</v>
      </c>
      <c r="M3414" s="64">
        <f t="shared" si="924"/>
        <v>9.6242832414259247</v>
      </c>
      <c r="N3414" s="64">
        <f t="shared" si="924"/>
        <v>248.38353776741036</v>
      </c>
      <c r="O3414" s="121"/>
      <c r="P3414" s="177">
        <v>2.9750000000000001</v>
      </c>
      <c r="Q3414" s="177">
        <v>37.056868239866034</v>
      </c>
      <c r="R3414" s="177">
        <v>37.056868239866034</v>
      </c>
      <c r="S3414" s="177">
        <v>5.0949193139883526</v>
      </c>
      <c r="T3414" s="177">
        <v>6.9055997500509489</v>
      </c>
      <c r="U3414" s="177">
        <v>37.056868239866034</v>
      </c>
      <c r="V3414" s="177">
        <v>37.056868239866034</v>
      </c>
      <c r="W3414" s="177">
        <v>5.8225274426847546</v>
      </c>
      <c r="X3414" s="177">
        <v>22.710750320537425</v>
      </c>
      <c r="Y3414" s="177">
        <v>16.993600000000001</v>
      </c>
      <c r="Z3414" s="177">
        <v>0</v>
      </c>
      <c r="AA3414" s="177">
        <v>34.990083589990164</v>
      </c>
      <c r="AB3414" s="177">
        <v>32.536798843609475</v>
      </c>
      <c r="AC3414" s="177">
        <v>32.629182374346613</v>
      </c>
      <c r="AD3414" s="177">
        <v>43.755040066094807</v>
      </c>
      <c r="AE3414" s="177">
        <v>23.136071811713848</v>
      </c>
      <c r="AF3414" s="177">
        <v>9.6242832414259247</v>
      </c>
      <c r="AG3414" s="177">
        <v>45.491455916666524</v>
      </c>
      <c r="AH3414" s="177">
        <v>45.491455916666524</v>
      </c>
      <c r="AI3414" s="177">
        <v>45.491455916666524</v>
      </c>
      <c r="AJ3414" s="177">
        <v>26.796969299704472</v>
      </c>
    </row>
    <row r="3415" spans="1:36" hidden="1" outlineLevel="1" x14ac:dyDescent="0.25">
      <c r="A3415" s="190">
        <f t="shared" si="927"/>
        <v>2027</v>
      </c>
      <c r="B3415" s="55">
        <f t="shared" si="928"/>
        <v>10</v>
      </c>
      <c r="C3415" s="55">
        <f t="shared" si="929"/>
        <v>16</v>
      </c>
      <c r="D3415" s="55">
        <f t="shared" si="925"/>
        <v>142</v>
      </c>
      <c r="F3415" s="63">
        <f t="shared" si="916"/>
        <v>46661.666666666628</v>
      </c>
      <c r="G3415" s="64">
        <f t="shared" si="926"/>
        <v>295.43595508992138</v>
      </c>
      <c r="H3415" s="64">
        <f t="shared" ref="H3415:N3424" si="930">SUMIF($P$6:$AK$6,H$6,$P3415:$AK3415)</f>
        <v>5.1371115535644618</v>
      </c>
      <c r="I3415" s="64">
        <f t="shared" si="930"/>
        <v>36.605562046296811</v>
      </c>
      <c r="J3415" s="64">
        <f t="shared" si="930"/>
        <v>15.021590986356209</v>
      </c>
      <c r="K3415" s="64">
        <f t="shared" si="930"/>
        <v>0</v>
      </c>
      <c r="L3415" s="64">
        <f t="shared" si="930"/>
        <v>0</v>
      </c>
      <c r="M3415" s="64">
        <f t="shared" si="930"/>
        <v>10.047328658631461</v>
      </c>
      <c r="N3415" s="64">
        <f t="shared" si="930"/>
        <v>228.62436184507246</v>
      </c>
      <c r="O3415" s="121"/>
      <c r="P3415" s="177">
        <v>2.9750000000000001</v>
      </c>
      <c r="Q3415" s="177">
        <v>31.904355970696674</v>
      </c>
      <c r="R3415" s="177">
        <v>31.904355970696674</v>
      </c>
      <c r="S3415" s="177">
        <v>2.3511057147220859E-2</v>
      </c>
      <c r="T3415" s="177">
        <v>1.0181895236625523E-2</v>
      </c>
      <c r="U3415" s="177">
        <v>31.904355970696674</v>
      </c>
      <c r="V3415" s="177">
        <v>31.904355970696674</v>
      </c>
      <c r="W3415" s="177">
        <v>3.0860849000569623</v>
      </c>
      <c r="X3415" s="177">
        <v>8.7467685792747893</v>
      </c>
      <c r="Y3415" s="177">
        <v>3.952</v>
      </c>
      <c r="Z3415" s="177">
        <v>0</v>
      </c>
      <c r="AA3415" s="177">
        <v>35.863860345211862</v>
      </c>
      <c r="AB3415" s="177">
        <v>33.470885339154918</v>
      </c>
      <c r="AC3415" s="177">
        <v>31.67219227791897</v>
      </c>
      <c r="AD3415" s="177">
        <v>5.1371115535644618</v>
      </c>
      <c r="AE3415" s="177">
        <v>8.8349898695392888</v>
      </c>
      <c r="AF3415" s="177">
        <v>10.047328658631461</v>
      </c>
      <c r="AG3415" s="177">
        <v>5.0071969954520696</v>
      </c>
      <c r="AH3415" s="177">
        <v>5.0071969954520696</v>
      </c>
      <c r="AI3415" s="177">
        <v>5.0071969954520696</v>
      </c>
      <c r="AJ3415" s="177">
        <v>8.9770257450419209</v>
      </c>
    </row>
    <row r="3416" spans="1:36" hidden="1" outlineLevel="1" x14ac:dyDescent="0.25">
      <c r="A3416" s="190">
        <f t="shared" si="927"/>
        <v>2027</v>
      </c>
      <c r="B3416" s="55">
        <f t="shared" si="928"/>
        <v>10</v>
      </c>
      <c r="C3416" s="55">
        <f t="shared" si="929"/>
        <v>17</v>
      </c>
      <c r="D3416" s="55">
        <f t="shared" si="925"/>
        <v>142</v>
      </c>
      <c r="F3416" s="63">
        <f t="shared" si="916"/>
        <v>46661.708333333292</v>
      </c>
      <c r="G3416" s="64">
        <f t="shared" si="926"/>
        <v>237.3622627204449</v>
      </c>
      <c r="H3416" s="64">
        <f t="shared" si="930"/>
        <v>0</v>
      </c>
      <c r="I3416" s="64">
        <f t="shared" si="930"/>
        <v>3.6623360786136376</v>
      </c>
      <c r="J3416" s="64">
        <f t="shared" si="930"/>
        <v>0</v>
      </c>
      <c r="K3416" s="64">
        <f t="shared" si="930"/>
        <v>0</v>
      </c>
      <c r="L3416" s="64">
        <f t="shared" si="930"/>
        <v>0</v>
      </c>
      <c r="M3416" s="64">
        <f t="shared" si="930"/>
        <v>10.470374075836997</v>
      </c>
      <c r="N3416" s="64">
        <f t="shared" si="930"/>
        <v>223.22955256599425</v>
      </c>
      <c r="O3416" s="121"/>
      <c r="P3416" s="177">
        <v>2.9750000000000001</v>
      </c>
      <c r="Q3416" s="177">
        <v>30.667753026096033</v>
      </c>
      <c r="R3416" s="177">
        <v>30.667753026096033</v>
      </c>
      <c r="S3416" s="177">
        <v>0</v>
      </c>
      <c r="T3416" s="177">
        <v>0</v>
      </c>
      <c r="U3416" s="177">
        <v>30.667753026096033</v>
      </c>
      <c r="V3416" s="177">
        <v>30.667753026096033</v>
      </c>
      <c r="W3416" s="177">
        <v>5.7423274126870975E-2</v>
      </c>
      <c r="X3416" s="177">
        <v>0.20912033909510586</v>
      </c>
      <c r="Y3416" s="177">
        <v>0</v>
      </c>
      <c r="Z3416" s="177">
        <v>0</v>
      </c>
      <c r="AA3416" s="177">
        <v>35.294545292075178</v>
      </c>
      <c r="AB3416" s="177">
        <v>34.332671679308241</v>
      </c>
      <c r="AC3416" s="177">
        <v>30.93132349022671</v>
      </c>
      <c r="AD3416" s="177">
        <v>0</v>
      </c>
      <c r="AE3416" s="177">
        <v>0.3331234923918639</v>
      </c>
      <c r="AF3416" s="177">
        <v>10.470374075836997</v>
      </c>
      <c r="AG3416" s="177">
        <v>0</v>
      </c>
      <c r="AH3416" s="177">
        <v>0</v>
      </c>
      <c r="AI3416" s="177">
        <v>0</v>
      </c>
      <c r="AJ3416" s="177">
        <v>8.7668972999796854E-2</v>
      </c>
    </row>
    <row r="3417" spans="1:36" hidden="1" outlineLevel="1" x14ac:dyDescent="0.25">
      <c r="A3417" s="190">
        <f t="shared" si="927"/>
        <v>2027</v>
      </c>
      <c r="B3417" s="55">
        <f t="shared" si="928"/>
        <v>10</v>
      </c>
      <c r="C3417" s="55">
        <f t="shared" si="929"/>
        <v>18</v>
      </c>
      <c r="D3417" s="55">
        <f t="shared" si="925"/>
        <v>142</v>
      </c>
      <c r="F3417" s="63">
        <f t="shared" si="916"/>
        <v>46661.749999999956</v>
      </c>
      <c r="G3417" s="64">
        <f t="shared" si="926"/>
        <v>219.74280580573841</v>
      </c>
      <c r="H3417" s="64">
        <f t="shared" si="930"/>
        <v>0</v>
      </c>
      <c r="I3417" s="64">
        <f t="shared" si="930"/>
        <v>2.9750000000000001</v>
      </c>
      <c r="J3417" s="64">
        <f t="shared" si="930"/>
        <v>0</v>
      </c>
      <c r="K3417" s="64">
        <f t="shared" si="930"/>
        <v>0</v>
      </c>
      <c r="L3417" s="64">
        <f t="shared" si="930"/>
        <v>0</v>
      </c>
      <c r="M3417" s="64">
        <f t="shared" si="930"/>
        <v>11.104942201645297</v>
      </c>
      <c r="N3417" s="64">
        <f t="shared" si="930"/>
        <v>205.6628636040931</v>
      </c>
      <c r="O3417" s="121"/>
      <c r="P3417" s="177">
        <v>2.9750000000000001</v>
      </c>
      <c r="Q3417" s="177">
        <v>27.040384388600799</v>
      </c>
      <c r="R3417" s="177">
        <v>27.040384388600799</v>
      </c>
      <c r="S3417" s="177">
        <v>0</v>
      </c>
      <c r="T3417" s="177">
        <v>0</v>
      </c>
      <c r="U3417" s="177">
        <v>27.040384388600799</v>
      </c>
      <c r="V3417" s="177">
        <v>27.040384388600799</v>
      </c>
      <c r="W3417" s="177">
        <v>0</v>
      </c>
      <c r="X3417" s="177">
        <v>0</v>
      </c>
      <c r="Y3417" s="177">
        <v>0</v>
      </c>
      <c r="Z3417" s="177">
        <v>0</v>
      </c>
      <c r="AA3417" s="177">
        <v>32.623213531341797</v>
      </c>
      <c r="AB3417" s="177">
        <v>35.180710449512681</v>
      </c>
      <c r="AC3417" s="177">
        <v>29.697402068835437</v>
      </c>
      <c r="AD3417" s="177">
        <v>0</v>
      </c>
      <c r="AE3417" s="177">
        <v>0</v>
      </c>
      <c r="AF3417" s="177">
        <v>11.104942201645297</v>
      </c>
      <c r="AG3417" s="177">
        <v>0</v>
      </c>
      <c r="AH3417" s="177">
        <v>0</v>
      </c>
      <c r="AI3417" s="177">
        <v>0</v>
      </c>
      <c r="AJ3417" s="177">
        <v>0</v>
      </c>
    </row>
    <row r="3418" spans="1:36" hidden="1" outlineLevel="1" x14ac:dyDescent="0.25">
      <c r="A3418" s="190">
        <f t="shared" si="927"/>
        <v>2027</v>
      </c>
      <c r="B3418" s="55">
        <f t="shared" si="928"/>
        <v>10</v>
      </c>
      <c r="C3418" s="55">
        <f t="shared" si="929"/>
        <v>19</v>
      </c>
      <c r="D3418" s="55">
        <f t="shared" si="925"/>
        <v>142</v>
      </c>
      <c r="F3418" s="63">
        <f t="shared" si="916"/>
        <v>46661.791666666621</v>
      </c>
      <c r="G3418" s="64">
        <f t="shared" si="926"/>
        <v>212.94803236208904</v>
      </c>
      <c r="H3418" s="64">
        <f t="shared" si="930"/>
        <v>0</v>
      </c>
      <c r="I3418" s="64">
        <f t="shared" si="930"/>
        <v>2.9750000000000001</v>
      </c>
      <c r="J3418" s="64">
        <f t="shared" si="930"/>
        <v>0</v>
      </c>
      <c r="K3418" s="64">
        <f t="shared" si="930"/>
        <v>0</v>
      </c>
      <c r="L3418" s="64">
        <f t="shared" si="930"/>
        <v>0</v>
      </c>
      <c r="M3418" s="64">
        <f t="shared" si="930"/>
        <v>12.374078453261905</v>
      </c>
      <c r="N3418" s="64">
        <f t="shared" si="930"/>
        <v>197.59895390882713</v>
      </c>
      <c r="O3418" s="121"/>
      <c r="P3418" s="177">
        <v>2.9750000000000001</v>
      </c>
      <c r="Q3418" s="177">
        <v>25.391580462466614</v>
      </c>
      <c r="R3418" s="177">
        <v>25.391580462466614</v>
      </c>
      <c r="S3418" s="177">
        <v>0</v>
      </c>
      <c r="T3418" s="177">
        <v>0</v>
      </c>
      <c r="U3418" s="177">
        <v>25.391580462466614</v>
      </c>
      <c r="V3418" s="177">
        <v>25.391580462466614</v>
      </c>
      <c r="W3418" s="177">
        <v>0</v>
      </c>
      <c r="X3418" s="177">
        <v>0</v>
      </c>
      <c r="Y3418" s="177">
        <v>0</v>
      </c>
      <c r="Z3418" s="177">
        <v>0</v>
      </c>
      <c r="AA3418" s="177">
        <v>33.068540730696604</v>
      </c>
      <c r="AB3418" s="177">
        <v>34.51436852319997</v>
      </c>
      <c r="AC3418" s="177">
        <v>28.44972280506407</v>
      </c>
      <c r="AD3418" s="177">
        <v>0</v>
      </c>
      <c r="AE3418" s="177">
        <v>0</v>
      </c>
      <c r="AF3418" s="177">
        <v>12.374078453261905</v>
      </c>
      <c r="AG3418" s="177">
        <v>0</v>
      </c>
      <c r="AH3418" s="177">
        <v>0</v>
      </c>
      <c r="AI3418" s="177">
        <v>0</v>
      </c>
      <c r="AJ3418" s="177">
        <v>0</v>
      </c>
    </row>
    <row r="3419" spans="1:36" hidden="1" outlineLevel="1" x14ac:dyDescent="0.25">
      <c r="A3419" s="190">
        <f t="shared" si="927"/>
        <v>2027</v>
      </c>
      <c r="B3419" s="55">
        <f t="shared" si="928"/>
        <v>10</v>
      </c>
      <c r="C3419" s="55">
        <f t="shared" si="929"/>
        <v>20</v>
      </c>
      <c r="D3419" s="55">
        <f t="shared" si="925"/>
        <v>142</v>
      </c>
      <c r="F3419" s="63">
        <f t="shared" si="916"/>
        <v>46661.833333333285</v>
      </c>
      <c r="G3419" s="64">
        <f t="shared" si="926"/>
        <v>213.41278136423583</v>
      </c>
      <c r="H3419" s="64">
        <f t="shared" si="930"/>
        <v>0</v>
      </c>
      <c r="I3419" s="64">
        <f t="shared" si="930"/>
        <v>2.9750000000000001</v>
      </c>
      <c r="J3419" s="64">
        <f t="shared" si="930"/>
        <v>0</v>
      </c>
      <c r="K3419" s="64">
        <f t="shared" si="930"/>
        <v>0</v>
      </c>
      <c r="L3419" s="64">
        <f t="shared" si="930"/>
        <v>0</v>
      </c>
      <c r="M3419" s="64">
        <f t="shared" si="930"/>
        <v>13.64321470487851</v>
      </c>
      <c r="N3419" s="64">
        <f t="shared" si="930"/>
        <v>196.79456665935732</v>
      </c>
      <c r="O3419" s="121"/>
      <c r="P3419" s="177">
        <v>2.9750000000000001</v>
      </c>
      <c r="Q3419" s="177">
        <v>26.215982425533703</v>
      </c>
      <c r="R3419" s="177">
        <v>26.215982425533703</v>
      </c>
      <c r="S3419" s="177">
        <v>0</v>
      </c>
      <c r="T3419" s="177">
        <v>0</v>
      </c>
      <c r="U3419" s="177">
        <v>26.215982425533703</v>
      </c>
      <c r="V3419" s="177">
        <v>26.215982425533703</v>
      </c>
      <c r="W3419" s="177">
        <v>0</v>
      </c>
      <c r="X3419" s="177">
        <v>0</v>
      </c>
      <c r="Y3419" s="177">
        <v>0</v>
      </c>
      <c r="Z3419" s="177">
        <v>0</v>
      </c>
      <c r="AA3419" s="177">
        <v>31.652163409423242</v>
      </c>
      <c r="AB3419" s="177">
        <v>32.874543417994452</v>
      </c>
      <c r="AC3419" s="177">
        <v>27.403930129804806</v>
      </c>
      <c r="AD3419" s="177">
        <v>0</v>
      </c>
      <c r="AE3419" s="177">
        <v>0</v>
      </c>
      <c r="AF3419" s="177">
        <v>13.64321470487851</v>
      </c>
      <c r="AG3419" s="177">
        <v>0</v>
      </c>
      <c r="AH3419" s="177">
        <v>0</v>
      </c>
      <c r="AI3419" s="177">
        <v>0</v>
      </c>
      <c r="AJ3419" s="177">
        <v>0</v>
      </c>
    </row>
    <row r="3420" spans="1:36" hidden="1" outlineLevel="1" x14ac:dyDescent="0.25">
      <c r="A3420" s="190">
        <f t="shared" si="927"/>
        <v>2027</v>
      </c>
      <c r="B3420" s="55">
        <f t="shared" si="928"/>
        <v>10</v>
      </c>
      <c r="C3420" s="55">
        <f t="shared" si="929"/>
        <v>21</v>
      </c>
      <c r="D3420" s="55">
        <f t="shared" si="925"/>
        <v>142</v>
      </c>
      <c r="F3420" s="63">
        <f t="shared" si="916"/>
        <v>46661.874999999949</v>
      </c>
      <c r="G3420" s="64">
        <f t="shared" si="926"/>
        <v>207.99868326178029</v>
      </c>
      <c r="H3420" s="64">
        <f t="shared" si="930"/>
        <v>0</v>
      </c>
      <c r="I3420" s="64">
        <f t="shared" si="930"/>
        <v>2.9750000000000001</v>
      </c>
      <c r="J3420" s="64">
        <f t="shared" si="930"/>
        <v>0</v>
      </c>
      <c r="K3420" s="64">
        <f t="shared" si="930"/>
        <v>0</v>
      </c>
      <c r="L3420" s="64">
        <f t="shared" si="930"/>
        <v>0</v>
      </c>
      <c r="M3420" s="64">
        <f t="shared" si="930"/>
        <v>15.441157728002036</v>
      </c>
      <c r="N3420" s="64">
        <f t="shared" si="930"/>
        <v>189.58252553377824</v>
      </c>
      <c r="O3420" s="121"/>
      <c r="P3420" s="177">
        <v>2.9750000000000001</v>
      </c>
      <c r="Q3420" s="177">
        <v>24.845414161934656</v>
      </c>
      <c r="R3420" s="177">
        <v>24.845414161934656</v>
      </c>
      <c r="S3420" s="177">
        <v>0</v>
      </c>
      <c r="T3420" s="177">
        <v>0</v>
      </c>
      <c r="U3420" s="177">
        <v>24.845414161934656</v>
      </c>
      <c r="V3420" s="177">
        <v>24.845414161934656</v>
      </c>
      <c r="W3420" s="177">
        <v>0</v>
      </c>
      <c r="X3420" s="177">
        <v>0</v>
      </c>
      <c r="Y3420" s="177">
        <v>0</v>
      </c>
      <c r="Z3420" s="177">
        <v>0</v>
      </c>
      <c r="AA3420" s="177">
        <v>31.940431497589799</v>
      </c>
      <c r="AB3420" s="177">
        <v>32.140088725476573</v>
      </c>
      <c r="AC3420" s="177">
        <v>26.120348662973246</v>
      </c>
      <c r="AD3420" s="177">
        <v>0</v>
      </c>
      <c r="AE3420" s="177">
        <v>0</v>
      </c>
      <c r="AF3420" s="177">
        <v>15.441157728002036</v>
      </c>
      <c r="AG3420" s="177">
        <v>0</v>
      </c>
      <c r="AH3420" s="177">
        <v>0</v>
      </c>
      <c r="AI3420" s="177">
        <v>0</v>
      </c>
      <c r="AJ3420" s="177">
        <v>0</v>
      </c>
    </row>
    <row r="3421" spans="1:36" hidden="1" outlineLevel="1" x14ac:dyDescent="0.25">
      <c r="A3421" s="190">
        <f t="shared" si="927"/>
        <v>2027</v>
      </c>
      <c r="B3421" s="55">
        <f t="shared" si="928"/>
        <v>10</v>
      </c>
      <c r="C3421" s="55">
        <f t="shared" si="929"/>
        <v>22</v>
      </c>
      <c r="D3421" s="55">
        <f t="shared" si="925"/>
        <v>142</v>
      </c>
      <c r="F3421" s="63">
        <f t="shared" si="916"/>
        <v>46661.916666666613</v>
      </c>
      <c r="G3421" s="64">
        <f t="shared" si="926"/>
        <v>212.57673178409038</v>
      </c>
      <c r="H3421" s="64">
        <f t="shared" si="930"/>
        <v>0</v>
      </c>
      <c r="I3421" s="64">
        <f t="shared" si="930"/>
        <v>2.9750000000000001</v>
      </c>
      <c r="J3421" s="64">
        <f t="shared" si="930"/>
        <v>0</v>
      </c>
      <c r="K3421" s="64">
        <f t="shared" si="930"/>
        <v>0</v>
      </c>
      <c r="L3421" s="64">
        <f t="shared" si="930"/>
        <v>0</v>
      </c>
      <c r="M3421" s="64">
        <f t="shared" si="930"/>
        <v>16.498771271015876</v>
      </c>
      <c r="N3421" s="64">
        <f t="shared" si="930"/>
        <v>193.10296051307449</v>
      </c>
      <c r="O3421" s="121"/>
      <c r="P3421" s="177">
        <v>2.9750000000000001</v>
      </c>
      <c r="Q3421" s="177">
        <v>24.927854358241362</v>
      </c>
      <c r="R3421" s="177">
        <v>24.927854358241362</v>
      </c>
      <c r="S3421" s="177">
        <v>0</v>
      </c>
      <c r="T3421" s="177">
        <v>0</v>
      </c>
      <c r="U3421" s="177">
        <v>24.927854358241362</v>
      </c>
      <c r="V3421" s="177">
        <v>24.927854358241362</v>
      </c>
      <c r="W3421" s="177">
        <v>0</v>
      </c>
      <c r="X3421" s="177">
        <v>0</v>
      </c>
      <c r="Y3421" s="177">
        <v>0</v>
      </c>
      <c r="Z3421" s="177">
        <v>0</v>
      </c>
      <c r="AA3421" s="177">
        <v>32.71041527537956</v>
      </c>
      <c r="AB3421" s="177">
        <v>33.620609233008672</v>
      </c>
      <c r="AC3421" s="177">
        <v>27.06051857172082</v>
      </c>
      <c r="AD3421" s="177">
        <v>0</v>
      </c>
      <c r="AE3421" s="177">
        <v>0</v>
      </c>
      <c r="AF3421" s="177">
        <v>16.498771271015876</v>
      </c>
      <c r="AG3421" s="177">
        <v>0</v>
      </c>
      <c r="AH3421" s="177">
        <v>0</v>
      </c>
      <c r="AI3421" s="177">
        <v>0</v>
      </c>
      <c r="AJ3421" s="177">
        <v>0</v>
      </c>
    </row>
    <row r="3422" spans="1:36" hidden="1" outlineLevel="1" x14ac:dyDescent="0.25">
      <c r="A3422" s="190">
        <f t="shared" si="927"/>
        <v>2027</v>
      </c>
      <c r="B3422" s="55">
        <f t="shared" si="928"/>
        <v>10</v>
      </c>
      <c r="C3422" s="55">
        <f t="shared" si="929"/>
        <v>23</v>
      </c>
      <c r="D3422" s="55">
        <f t="shared" si="925"/>
        <v>142</v>
      </c>
      <c r="F3422" s="63">
        <f t="shared" si="916"/>
        <v>46661.958333333278</v>
      </c>
      <c r="G3422" s="64">
        <f t="shared" si="926"/>
        <v>212.19299145335432</v>
      </c>
      <c r="H3422" s="64">
        <f t="shared" si="930"/>
        <v>0</v>
      </c>
      <c r="I3422" s="64">
        <f t="shared" si="930"/>
        <v>2.9750000000000001</v>
      </c>
      <c r="J3422" s="64">
        <f t="shared" si="930"/>
        <v>0</v>
      </c>
      <c r="K3422" s="64">
        <f t="shared" si="930"/>
        <v>0</v>
      </c>
      <c r="L3422" s="64">
        <f t="shared" si="930"/>
        <v>0</v>
      </c>
      <c r="M3422" s="64">
        <f t="shared" si="930"/>
        <v>15.864203145207568</v>
      </c>
      <c r="N3422" s="64">
        <f t="shared" si="930"/>
        <v>193.35378830814676</v>
      </c>
      <c r="O3422" s="121"/>
      <c r="P3422" s="177">
        <v>2.9750000000000001</v>
      </c>
      <c r="Q3422" s="177">
        <v>24.639313671167884</v>
      </c>
      <c r="R3422" s="177">
        <v>24.639313671167884</v>
      </c>
      <c r="S3422" s="177">
        <v>0</v>
      </c>
      <c r="T3422" s="177">
        <v>0</v>
      </c>
      <c r="U3422" s="177">
        <v>24.639313671167884</v>
      </c>
      <c r="V3422" s="177">
        <v>24.639313671167884</v>
      </c>
      <c r="W3422" s="177">
        <v>0</v>
      </c>
      <c r="X3422" s="177">
        <v>0</v>
      </c>
      <c r="Y3422" s="177">
        <v>0</v>
      </c>
      <c r="Z3422" s="177">
        <v>0</v>
      </c>
      <c r="AA3422" s="177">
        <v>32.682881236175987</v>
      </c>
      <c r="AB3422" s="177">
        <v>34.089542826608088</v>
      </c>
      <c r="AC3422" s="177">
        <v>28.024109560691137</v>
      </c>
      <c r="AD3422" s="177">
        <v>0</v>
      </c>
      <c r="AE3422" s="177">
        <v>0</v>
      </c>
      <c r="AF3422" s="177">
        <v>15.864203145207568</v>
      </c>
      <c r="AG3422" s="177">
        <v>0</v>
      </c>
      <c r="AH3422" s="177">
        <v>0</v>
      </c>
      <c r="AI3422" s="177">
        <v>0</v>
      </c>
      <c r="AJ3422" s="177">
        <v>0</v>
      </c>
    </row>
    <row r="3423" spans="1:36" hidden="1" outlineLevel="1" x14ac:dyDescent="0.25">
      <c r="A3423" s="190">
        <f t="shared" si="927"/>
        <v>2027</v>
      </c>
      <c r="B3423" s="55">
        <f t="shared" si="928"/>
        <v>11</v>
      </c>
      <c r="C3423" s="55">
        <f t="shared" si="929"/>
        <v>0</v>
      </c>
      <c r="D3423" s="55">
        <f t="shared" si="925"/>
        <v>143</v>
      </c>
      <c r="F3423" s="63">
        <f t="shared" ref="F3423" si="931">EDATE(F3399,1)</f>
        <v>46692</v>
      </c>
      <c r="G3423" s="64">
        <f t="shared" si="926"/>
        <v>279.90638793108286</v>
      </c>
      <c r="H3423" s="64">
        <f t="shared" si="930"/>
        <v>0</v>
      </c>
      <c r="I3423" s="64">
        <f t="shared" si="930"/>
        <v>2.9750000000000001</v>
      </c>
      <c r="J3423" s="64">
        <f t="shared" si="930"/>
        <v>0</v>
      </c>
      <c r="K3423" s="64">
        <f t="shared" si="930"/>
        <v>0</v>
      </c>
      <c r="L3423" s="64">
        <f t="shared" si="930"/>
        <v>0</v>
      </c>
      <c r="M3423" s="64">
        <f t="shared" si="930"/>
        <v>12.976379472648778</v>
      </c>
      <c r="N3423" s="64">
        <f t="shared" si="930"/>
        <v>263.95500845843407</v>
      </c>
      <c r="O3423" s="121"/>
      <c r="P3423" s="177">
        <v>2.9750000000000001</v>
      </c>
      <c r="Q3423" s="177">
        <v>34.109631221901161</v>
      </c>
      <c r="R3423" s="177">
        <v>34.109631221901161</v>
      </c>
      <c r="S3423" s="177">
        <v>0</v>
      </c>
      <c r="T3423" s="177">
        <v>0</v>
      </c>
      <c r="U3423" s="177">
        <v>34.109631221901161</v>
      </c>
      <c r="V3423" s="177">
        <v>34.109631221901161</v>
      </c>
      <c r="W3423" s="177">
        <v>0</v>
      </c>
      <c r="X3423" s="177">
        <v>0</v>
      </c>
      <c r="Y3423" s="177">
        <v>0</v>
      </c>
      <c r="Z3423" s="177">
        <v>0</v>
      </c>
      <c r="AA3423" s="177">
        <v>43.681582650544371</v>
      </c>
      <c r="AB3423" s="177">
        <v>46.656683458930587</v>
      </c>
      <c r="AC3423" s="177">
        <v>37.178217461354492</v>
      </c>
      <c r="AD3423" s="177">
        <v>0</v>
      </c>
      <c r="AE3423" s="177">
        <v>0</v>
      </c>
      <c r="AF3423" s="177">
        <v>12.976379472648778</v>
      </c>
      <c r="AG3423" s="177">
        <v>0</v>
      </c>
      <c r="AH3423" s="177">
        <v>0</v>
      </c>
      <c r="AI3423" s="177">
        <v>0</v>
      </c>
      <c r="AJ3423" s="177">
        <v>0</v>
      </c>
    </row>
    <row r="3424" spans="1:36" hidden="1" outlineLevel="1" x14ac:dyDescent="0.25">
      <c r="A3424" s="190">
        <f t="shared" si="927"/>
        <v>2027</v>
      </c>
      <c r="B3424" s="55">
        <f t="shared" si="928"/>
        <v>11</v>
      </c>
      <c r="C3424" s="55">
        <f t="shared" si="929"/>
        <v>1</v>
      </c>
      <c r="D3424" s="55">
        <f t="shared" si="925"/>
        <v>143</v>
      </c>
      <c r="F3424" s="63">
        <f t="shared" ref="F3424" si="932">F3423+1/24</f>
        <v>46692.041666666664</v>
      </c>
      <c r="G3424" s="64">
        <f t="shared" si="926"/>
        <v>261.86948315543839</v>
      </c>
      <c r="H3424" s="64">
        <f t="shared" si="930"/>
        <v>0</v>
      </c>
      <c r="I3424" s="64">
        <f t="shared" si="930"/>
        <v>2.9750000000000001</v>
      </c>
      <c r="J3424" s="64">
        <f t="shared" si="930"/>
        <v>0</v>
      </c>
      <c r="K3424" s="64">
        <f t="shared" si="930"/>
        <v>0</v>
      </c>
      <c r="L3424" s="64">
        <f t="shared" si="930"/>
        <v>0</v>
      </c>
      <c r="M3424" s="64">
        <f t="shared" si="930"/>
        <v>12.767083029541535</v>
      </c>
      <c r="N3424" s="64">
        <f t="shared" si="930"/>
        <v>246.12740012589686</v>
      </c>
      <c r="O3424" s="121"/>
      <c r="P3424" s="177">
        <v>2.9750000000000001</v>
      </c>
      <c r="Q3424" s="177">
        <v>30.770803271479416</v>
      </c>
      <c r="R3424" s="177">
        <v>30.770803271479416</v>
      </c>
      <c r="S3424" s="177">
        <v>0</v>
      </c>
      <c r="T3424" s="177">
        <v>0</v>
      </c>
      <c r="U3424" s="177">
        <v>30.770803271479416</v>
      </c>
      <c r="V3424" s="177">
        <v>30.770803271479416</v>
      </c>
      <c r="W3424" s="177">
        <v>0</v>
      </c>
      <c r="X3424" s="177">
        <v>0</v>
      </c>
      <c r="Y3424" s="177">
        <v>0</v>
      </c>
      <c r="Z3424" s="177">
        <v>0</v>
      </c>
      <c r="AA3424" s="177">
        <v>41.690536102988517</v>
      </c>
      <c r="AB3424" s="177">
        <v>45.969439136183112</v>
      </c>
      <c r="AC3424" s="177">
        <v>35.384211800807556</v>
      </c>
      <c r="AD3424" s="177">
        <v>0</v>
      </c>
      <c r="AE3424" s="177">
        <v>0</v>
      </c>
      <c r="AF3424" s="177">
        <v>12.767083029541535</v>
      </c>
      <c r="AG3424" s="177">
        <v>0</v>
      </c>
      <c r="AH3424" s="177">
        <v>0</v>
      </c>
      <c r="AI3424" s="177">
        <v>0</v>
      </c>
      <c r="AJ3424" s="177">
        <v>0</v>
      </c>
    </row>
    <row r="3425" spans="1:36" hidden="1" outlineLevel="1" x14ac:dyDescent="0.25">
      <c r="A3425" s="190">
        <f t="shared" si="927"/>
        <v>2027</v>
      </c>
      <c r="B3425" s="55">
        <f t="shared" si="928"/>
        <v>11</v>
      </c>
      <c r="C3425" s="55">
        <f t="shared" si="929"/>
        <v>2</v>
      </c>
      <c r="D3425" s="55">
        <f t="shared" si="925"/>
        <v>143</v>
      </c>
      <c r="F3425" s="63">
        <f t="shared" si="916"/>
        <v>46692.083333333328</v>
      </c>
      <c r="G3425" s="64">
        <f t="shared" si="926"/>
        <v>258.82318921653513</v>
      </c>
      <c r="H3425" s="64">
        <f t="shared" ref="H3425:N3434" si="933">SUMIF($P$6:$AK$6,H$6,$P3425:$AK3425)</f>
        <v>0</v>
      </c>
      <c r="I3425" s="64">
        <f t="shared" si="933"/>
        <v>2.9750000000000001</v>
      </c>
      <c r="J3425" s="64">
        <f t="shared" si="933"/>
        <v>0</v>
      </c>
      <c r="K3425" s="64">
        <f t="shared" si="933"/>
        <v>0</v>
      </c>
      <c r="L3425" s="64">
        <f t="shared" si="933"/>
        <v>0</v>
      </c>
      <c r="M3425" s="64">
        <f t="shared" si="933"/>
        <v>12.871731251095156</v>
      </c>
      <c r="N3425" s="64">
        <f t="shared" si="933"/>
        <v>242.97645796543998</v>
      </c>
      <c r="O3425" s="121"/>
      <c r="P3425" s="177">
        <v>2.9750000000000001</v>
      </c>
      <c r="Q3425" s="177">
        <v>28.854068707348411</v>
      </c>
      <c r="R3425" s="177">
        <v>28.854068707348411</v>
      </c>
      <c r="S3425" s="177">
        <v>0</v>
      </c>
      <c r="T3425" s="177">
        <v>0</v>
      </c>
      <c r="U3425" s="177">
        <v>28.854068707348411</v>
      </c>
      <c r="V3425" s="177">
        <v>28.854068707348411</v>
      </c>
      <c r="W3425" s="177">
        <v>0</v>
      </c>
      <c r="X3425" s="177">
        <v>0</v>
      </c>
      <c r="Y3425" s="177">
        <v>0</v>
      </c>
      <c r="Z3425" s="177">
        <v>0</v>
      </c>
      <c r="AA3425" s="177">
        <v>43.84368528351829</v>
      </c>
      <c r="AB3425" s="177">
        <v>45.97384536505448</v>
      </c>
      <c r="AC3425" s="177">
        <v>37.74265248747357</v>
      </c>
      <c r="AD3425" s="177">
        <v>0</v>
      </c>
      <c r="AE3425" s="177">
        <v>0</v>
      </c>
      <c r="AF3425" s="177">
        <v>12.871731251095156</v>
      </c>
      <c r="AG3425" s="177">
        <v>0</v>
      </c>
      <c r="AH3425" s="177">
        <v>0</v>
      </c>
      <c r="AI3425" s="177">
        <v>0</v>
      </c>
      <c r="AJ3425" s="177">
        <v>0</v>
      </c>
    </row>
    <row r="3426" spans="1:36" hidden="1" outlineLevel="1" x14ac:dyDescent="0.25">
      <c r="A3426" s="190">
        <f t="shared" si="927"/>
        <v>2027</v>
      </c>
      <c r="B3426" s="55">
        <f t="shared" si="928"/>
        <v>11</v>
      </c>
      <c r="C3426" s="55">
        <f t="shared" si="929"/>
        <v>3</v>
      </c>
      <c r="D3426" s="55">
        <f t="shared" si="925"/>
        <v>143</v>
      </c>
      <c r="F3426" s="63">
        <f t="shared" si="916"/>
        <v>46692.124999999993</v>
      </c>
      <c r="G3426" s="64">
        <f t="shared" si="926"/>
        <v>265.86136015732222</v>
      </c>
      <c r="H3426" s="64">
        <f t="shared" si="933"/>
        <v>0</v>
      </c>
      <c r="I3426" s="64">
        <f t="shared" si="933"/>
        <v>2.9750000000000001</v>
      </c>
      <c r="J3426" s="64">
        <f t="shared" si="933"/>
        <v>0</v>
      </c>
      <c r="K3426" s="64">
        <f t="shared" si="933"/>
        <v>0</v>
      </c>
      <c r="L3426" s="64">
        <f t="shared" si="933"/>
        <v>0</v>
      </c>
      <c r="M3426" s="64">
        <f t="shared" si="933"/>
        <v>12.976379472648778</v>
      </c>
      <c r="N3426" s="64">
        <f t="shared" si="933"/>
        <v>249.90998068467343</v>
      </c>
      <c r="O3426" s="121"/>
      <c r="P3426" s="177">
        <v>2.9750000000000001</v>
      </c>
      <c r="Q3426" s="177">
        <v>29.74030081764554</v>
      </c>
      <c r="R3426" s="177">
        <v>29.74030081764554</v>
      </c>
      <c r="S3426" s="177">
        <v>0</v>
      </c>
      <c r="T3426" s="177">
        <v>0</v>
      </c>
      <c r="U3426" s="177">
        <v>29.74030081764554</v>
      </c>
      <c r="V3426" s="177">
        <v>29.74030081764554</v>
      </c>
      <c r="W3426" s="177">
        <v>0</v>
      </c>
      <c r="X3426" s="177">
        <v>0</v>
      </c>
      <c r="Y3426" s="177">
        <v>0</v>
      </c>
      <c r="Z3426" s="177">
        <v>0</v>
      </c>
      <c r="AA3426" s="177">
        <v>45.859502636950197</v>
      </c>
      <c r="AB3426" s="177">
        <v>45.2657490012853</v>
      </c>
      <c r="AC3426" s="177">
        <v>39.823525775855778</v>
      </c>
      <c r="AD3426" s="177">
        <v>0</v>
      </c>
      <c r="AE3426" s="177">
        <v>0</v>
      </c>
      <c r="AF3426" s="177">
        <v>12.976379472648778</v>
      </c>
      <c r="AG3426" s="177">
        <v>0</v>
      </c>
      <c r="AH3426" s="177">
        <v>0</v>
      </c>
      <c r="AI3426" s="177">
        <v>0</v>
      </c>
      <c r="AJ3426" s="177">
        <v>0</v>
      </c>
    </row>
    <row r="3427" spans="1:36" hidden="1" outlineLevel="1" x14ac:dyDescent="0.25">
      <c r="A3427" s="190">
        <f t="shared" si="927"/>
        <v>2027</v>
      </c>
      <c r="B3427" s="55">
        <f t="shared" si="928"/>
        <v>11</v>
      </c>
      <c r="C3427" s="55">
        <f t="shared" si="929"/>
        <v>4</v>
      </c>
      <c r="D3427" s="55">
        <f t="shared" si="925"/>
        <v>143</v>
      </c>
      <c r="F3427" s="63">
        <f t="shared" si="916"/>
        <v>46692.166666666657</v>
      </c>
      <c r="G3427" s="64">
        <f t="shared" si="926"/>
        <v>277.90286249038064</v>
      </c>
      <c r="H3427" s="64">
        <f t="shared" si="933"/>
        <v>0</v>
      </c>
      <c r="I3427" s="64">
        <f t="shared" si="933"/>
        <v>2.9750000000000001</v>
      </c>
      <c r="J3427" s="64">
        <f t="shared" si="933"/>
        <v>0</v>
      </c>
      <c r="K3427" s="64">
        <f t="shared" si="933"/>
        <v>0</v>
      </c>
      <c r="L3427" s="64">
        <f t="shared" si="933"/>
        <v>0</v>
      </c>
      <c r="M3427" s="64">
        <f t="shared" si="933"/>
        <v>12.871731251095156</v>
      </c>
      <c r="N3427" s="64">
        <f t="shared" si="933"/>
        <v>262.05613123928549</v>
      </c>
      <c r="O3427" s="121"/>
      <c r="P3427" s="177">
        <v>2.9750000000000001</v>
      </c>
      <c r="Q3427" s="177">
        <v>31.368494694703067</v>
      </c>
      <c r="R3427" s="177">
        <v>31.368494694703067</v>
      </c>
      <c r="S3427" s="177">
        <v>0</v>
      </c>
      <c r="T3427" s="177">
        <v>0</v>
      </c>
      <c r="U3427" s="177">
        <v>31.368494694703067</v>
      </c>
      <c r="V3427" s="177">
        <v>31.368494694703067</v>
      </c>
      <c r="W3427" s="177">
        <v>0</v>
      </c>
      <c r="X3427" s="177">
        <v>0</v>
      </c>
      <c r="Y3427" s="177">
        <v>0</v>
      </c>
      <c r="Z3427" s="177">
        <v>0</v>
      </c>
      <c r="AA3427" s="177">
        <v>47.760818642050822</v>
      </c>
      <c r="AB3427" s="177">
        <v>46.218812806862594</v>
      </c>
      <c r="AC3427" s="177">
        <v>42.60252101155983</v>
      </c>
      <c r="AD3427" s="177">
        <v>0</v>
      </c>
      <c r="AE3427" s="177">
        <v>0</v>
      </c>
      <c r="AF3427" s="177">
        <v>12.871731251095156</v>
      </c>
      <c r="AG3427" s="177">
        <v>0</v>
      </c>
      <c r="AH3427" s="177">
        <v>0</v>
      </c>
      <c r="AI3427" s="177">
        <v>0</v>
      </c>
      <c r="AJ3427" s="177">
        <v>0</v>
      </c>
    </row>
    <row r="3428" spans="1:36" hidden="1" outlineLevel="1" x14ac:dyDescent="0.25">
      <c r="A3428" s="190">
        <f t="shared" si="927"/>
        <v>2027</v>
      </c>
      <c r="B3428" s="55">
        <f t="shared" si="928"/>
        <v>11</v>
      </c>
      <c r="C3428" s="55">
        <f t="shared" si="929"/>
        <v>5</v>
      </c>
      <c r="D3428" s="55">
        <f t="shared" si="925"/>
        <v>143</v>
      </c>
      <c r="F3428" s="63">
        <f t="shared" si="916"/>
        <v>46692.208333333321</v>
      </c>
      <c r="G3428" s="64">
        <f t="shared" si="926"/>
        <v>271.38055456100005</v>
      </c>
      <c r="H3428" s="64">
        <f t="shared" si="933"/>
        <v>0</v>
      </c>
      <c r="I3428" s="64">
        <f t="shared" si="933"/>
        <v>2.9750000000000001</v>
      </c>
      <c r="J3428" s="64">
        <f t="shared" si="933"/>
        <v>0</v>
      </c>
      <c r="K3428" s="64">
        <f t="shared" si="933"/>
        <v>0</v>
      </c>
      <c r="L3428" s="64">
        <f t="shared" si="933"/>
        <v>0</v>
      </c>
      <c r="M3428" s="64">
        <f t="shared" si="933"/>
        <v>12.662434807987918</v>
      </c>
      <c r="N3428" s="64">
        <f t="shared" si="933"/>
        <v>255.74311975301214</v>
      </c>
      <c r="O3428" s="121"/>
      <c r="P3428" s="177">
        <v>2.9750000000000001</v>
      </c>
      <c r="Q3428" s="177">
        <v>30.070061602872382</v>
      </c>
      <c r="R3428" s="177">
        <v>30.070061602872382</v>
      </c>
      <c r="S3428" s="177">
        <v>0</v>
      </c>
      <c r="T3428" s="177">
        <v>0</v>
      </c>
      <c r="U3428" s="177">
        <v>30.070061602872382</v>
      </c>
      <c r="V3428" s="177">
        <v>30.070061602872382</v>
      </c>
      <c r="W3428" s="177">
        <v>0</v>
      </c>
      <c r="X3428" s="177">
        <v>0</v>
      </c>
      <c r="Y3428" s="177">
        <v>0</v>
      </c>
      <c r="Z3428" s="177">
        <v>0</v>
      </c>
      <c r="AA3428" s="177">
        <v>47.598720193107283</v>
      </c>
      <c r="AB3428" s="177">
        <v>47.833504241613667</v>
      </c>
      <c r="AC3428" s="177">
        <v>40.030648906801652</v>
      </c>
      <c r="AD3428" s="177">
        <v>0</v>
      </c>
      <c r="AE3428" s="177">
        <v>0</v>
      </c>
      <c r="AF3428" s="177">
        <v>12.662434807987918</v>
      </c>
      <c r="AG3428" s="177">
        <v>0</v>
      </c>
      <c r="AH3428" s="177">
        <v>0</v>
      </c>
      <c r="AI3428" s="177">
        <v>0</v>
      </c>
      <c r="AJ3428" s="177">
        <v>0</v>
      </c>
    </row>
    <row r="3429" spans="1:36" hidden="1" outlineLevel="1" x14ac:dyDescent="0.25">
      <c r="A3429" s="190">
        <f t="shared" si="927"/>
        <v>2027</v>
      </c>
      <c r="B3429" s="55">
        <f t="shared" si="928"/>
        <v>11</v>
      </c>
      <c r="C3429" s="55">
        <f t="shared" si="929"/>
        <v>6</v>
      </c>
      <c r="D3429" s="55">
        <f t="shared" si="925"/>
        <v>143</v>
      </c>
      <c r="F3429" s="63">
        <f t="shared" si="916"/>
        <v>46692.249999999985</v>
      </c>
      <c r="G3429" s="64">
        <f t="shared" si="926"/>
        <v>296.00388227839193</v>
      </c>
      <c r="H3429" s="64">
        <f t="shared" si="933"/>
        <v>4.1084874254971426</v>
      </c>
      <c r="I3429" s="64">
        <f t="shared" si="933"/>
        <v>7.489782693284087</v>
      </c>
      <c r="J3429" s="64">
        <f t="shared" si="933"/>
        <v>19.435151789528586</v>
      </c>
      <c r="K3429" s="64">
        <f t="shared" si="933"/>
        <v>0</v>
      </c>
      <c r="L3429" s="64">
        <f t="shared" si="933"/>
        <v>0</v>
      </c>
      <c r="M3429" s="64">
        <f t="shared" si="933"/>
        <v>12.453138364880679</v>
      </c>
      <c r="N3429" s="64">
        <f t="shared" si="933"/>
        <v>252.51732200520144</v>
      </c>
      <c r="O3429" s="121"/>
      <c r="P3429" s="177">
        <v>2.9750000000000001</v>
      </c>
      <c r="Q3429" s="177">
        <v>28.524307922121579</v>
      </c>
      <c r="R3429" s="177">
        <v>28.524307922121579</v>
      </c>
      <c r="S3429" s="177">
        <v>1.7216183546833534</v>
      </c>
      <c r="T3429" s="177">
        <v>2.7931643386007332</v>
      </c>
      <c r="U3429" s="177">
        <v>28.524307922121579</v>
      </c>
      <c r="V3429" s="177">
        <v>28.524307922121579</v>
      </c>
      <c r="W3429" s="177">
        <v>0</v>
      </c>
      <c r="X3429" s="177">
        <v>0</v>
      </c>
      <c r="Y3429" s="177">
        <v>0</v>
      </c>
      <c r="Z3429" s="177">
        <v>0</v>
      </c>
      <c r="AA3429" s="177">
        <v>48.080317248313136</v>
      </c>
      <c r="AB3429" s="177">
        <v>46.71877493361697</v>
      </c>
      <c r="AC3429" s="177">
        <v>43.620998134785019</v>
      </c>
      <c r="AD3429" s="177">
        <v>4.1084874254971426</v>
      </c>
      <c r="AE3429" s="177">
        <v>0</v>
      </c>
      <c r="AF3429" s="177">
        <v>12.453138364880679</v>
      </c>
      <c r="AG3429" s="177">
        <v>6.4783839298428623</v>
      </c>
      <c r="AH3429" s="177">
        <v>6.4783839298428623</v>
      </c>
      <c r="AI3429" s="177">
        <v>6.4783839298428623</v>
      </c>
      <c r="AJ3429" s="177">
        <v>0</v>
      </c>
    </row>
    <row r="3430" spans="1:36" hidden="1" outlineLevel="1" x14ac:dyDescent="0.25">
      <c r="A3430" s="190">
        <f t="shared" si="927"/>
        <v>2027</v>
      </c>
      <c r="B3430" s="55">
        <f t="shared" si="928"/>
        <v>11</v>
      </c>
      <c r="C3430" s="55">
        <f t="shared" si="929"/>
        <v>7</v>
      </c>
      <c r="D3430" s="55">
        <f t="shared" si="925"/>
        <v>143</v>
      </c>
      <c r="F3430" s="63">
        <f t="shared" si="916"/>
        <v>46692.29166666665</v>
      </c>
      <c r="G3430" s="64">
        <f t="shared" si="926"/>
        <v>474.64748524684364</v>
      </c>
      <c r="H3430" s="64">
        <f t="shared" si="933"/>
        <v>37.048076890975828</v>
      </c>
      <c r="I3430" s="64">
        <f t="shared" si="933"/>
        <v>40.444216523453377</v>
      </c>
      <c r="J3430" s="64">
        <f t="shared" si="933"/>
        <v>127.8697771606644</v>
      </c>
      <c r="K3430" s="64">
        <f t="shared" si="933"/>
        <v>0</v>
      </c>
      <c r="L3430" s="64">
        <f t="shared" si="933"/>
        <v>0</v>
      </c>
      <c r="M3430" s="64">
        <f t="shared" si="933"/>
        <v>12.034545478666203</v>
      </c>
      <c r="N3430" s="64">
        <f t="shared" si="933"/>
        <v>257.25086919308382</v>
      </c>
      <c r="O3430" s="121"/>
      <c r="P3430" s="177">
        <v>2.9750000000000001</v>
      </c>
      <c r="Q3430" s="177">
        <v>29.225049590728609</v>
      </c>
      <c r="R3430" s="177">
        <v>29.225049590728609</v>
      </c>
      <c r="S3430" s="177">
        <v>11.074452770525523</v>
      </c>
      <c r="T3430" s="177">
        <v>13.874778175458783</v>
      </c>
      <c r="U3430" s="177">
        <v>29.225049590728609</v>
      </c>
      <c r="V3430" s="177">
        <v>29.225049590728609</v>
      </c>
      <c r="W3430" s="177">
        <v>0.43827199059160138</v>
      </c>
      <c r="X3430" s="177">
        <v>3.8727291435089657</v>
      </c>
      <c r="Y3430" s="177">
        <v>2.0418666666666665</v>
      </c>
      <c r="Z3430" s="177">
        <v>0</v>
      </c>
      <c r="AA3430" s="177">
        <v>49.599012088741702</v>
      </c>
      <c r="AB3430" s="177">
        <v>45.965752703569521</v>
      </c>
      <c r="AC3430" s="177">
        <v>44.785906037858126</v>
      </c>
      <c r="AD3430" s="177">
        <v>37.048076890975828</v>
      </c>
      <c r="AE3430" s="177">
        <v>4.3098887473090608</v>
      </c>
      <c r="AF3430" s="177">
        <v>12.034545478666203</v>
      </c>
      <c r="AG3430" s="177">
        <v>42.623259053554797</v>
      </c>
      <c r="AH3430" s="177">
        <v>42.623259053554797</v>
      </c>
      <c r="AI3430" s="177">
        <v>42.623259053554797</v>
      </c>
      <c r="AJ3430" s="177">
        <v>1.8572290293927867</v>
      </c>
    </row>
    <row r="3431" spans="1:36" hidden="1" outlineLevel="1" x14ac:dyDescent="0.25">
      <c r="A3431" s="190">
        <f t="shared" si="927"/>
        <v>2027</v>
      </c>
      <c r="B3431" s="55">
        <f t="shared" si="928"/>
        <v>11</v>
      </c>
      <c r="C3431" s="55">
        <f t="shared" si="929"/>
        <v>8</v>
      </c>
      <c r="D3431" s="55">
        <f t="shared" si="925"/>
        <v>143</v>
      </c>
      <c r="F3431" s="63">
        <f t="shared" si="916"/>
        <v>46692.333333333314</v>
      </c>
      <c r="G3431" s="64">
        <f t="shared" si="926"/>
        <v>578.36382681387306</v>
      </c>
      <c r="H3431" s="64">
        <f t="shared" si="933"/>
        <v>47.655015170066378</v>
      </c>
      <c r="I3431" s="64">
        <f t="shared" si="933"/>
        <v>95.25962831266763</v>
      </c>
      <c r="J3431" s="64">
        <f t="shared" si="933"/>
        <v>154.57941457491512</v>
      </c>
      <c r="K3431" s="64">
        <f t="shared" si="933"/>
        <v>0</v>
      </c>
      <c r="L3431" s="64">
        <f t="shared" si="933"/>
        <v>0</v>
      </c>
      <c r="M3431" s="64">
        <f t="shared" si="933"/>
        <v>10.464822155361915</v>
      </c>
      <c r="N3431" s="64">
        <f t="shared" si="933"/>
        <v>270.40494660086205</v>
      </c>
      <c r="O3431" s="121"/>
      <c r="P3431" s="177">
        <v>2.9750000000000001</v>
      </c>
      <c r="Q3431" s="177">
        <v>33.563464921369217</v>
      </c>
      <c r="R3431" s="177">
        <v>33.563464921369217</v>
      </c>
      <c r="S3431" s="177">
        <v>18.502447694028405</v>
      </c>
      <c r="T3431" s="177">
        <v>17.396164769546505</v>
      </c>
      <c r="U3431" s="177">
        <v>33.563464921369217</v>
      </c>
      <c r="V3431" s="177">
        <v>33.563464921369217</v>
      </c>
      <c r="W3431" s="177">
        <v>2.9410141854350846</v>
      </c>
      <c r="X3431" s="177">
        <v>17.508276851159561</v>
      </c>
      <c r="Y3431" s="177">
        <v>8.9842133333333329</v>
      </c>
      <c r="Z3431" s="177">
        <v>0</v>
      </c>
      <c r="AA3431" s="177">
        <v>47.097334215967322</v>
      </c>
      <c r="AB3431" s="177">
        <v>44.95828982239297</v>
      </c>
      <c r="AC3431" s="177">
        <v>44.095462877024865</v>
      </c>
      <c r="AD3431" s="177">
        <v>47.655015170066378</v>
      </c>
      <c r="AE3431" s="177">
        <v>14.31598900498992</v>
      </c>
      <c r="AF3431" s="177">
        <v>10.464822155361915</v>
      </c>
      <c r="AG3431" s="177">
        <v>51.526471524971704</v>
      </c>
      <c r="AH3431" s="177">
        <v>51.526471524971704</v>
      </c>
      <c r="AI3431" s="177">
        <v>51.526471524971704</v>
      </c>
      <c r="AJ3431" s="177">
        <v>12.636522474174829</v>
      </c>
    </row>
    <row r="3432" spans="1:36" hidden="1" outlineLevel="1" x14ac:dyDescent="0.25">
      <c r="A3432" s="190">
        <f t="shared" si="927"/>
        <v>2027</v>
      </c>
      <c r="B3432" s="55">
        <f t="shared" si="928"/>
        <v>11</v>
      </c>
      <c r="C3432" s="55">
        <f t="shared" si="929"/>
        <v>9</v>
      </c>
      <c r="D3432" s="55">
        <f t="shared" si="925"/>
        <v>143</v>
      </c>
      <c r="F3432" s="63">
        <f t="shared" ref="F3432:F3494" si="934">F3431+1/24</f>
        <v>46692.374999999978</v>
      </c>
      <c r="G3432" s="64">
        <f t="shared" si="926"/>
        <v>613.70457889358181</v>
      </c>
      <c r="H3432" s="64">
        <f t="shared" si="933"/>
        <v>44.847327104064256</v>
      </c>
      <c r="I3432" s="64">
        <f t="shared" si="933"/>
        <v>122.94211259094075</v>
      </c>
      <c r="J3432" s="64">
        <f t="shared" si="933"/>
        <v>151.46174142670642</v>
      </c>
      <c r="K3432" s="64">
        <f t="shared" si="933"/>
        <v>0</v>
      </c>
      <c r="L3432" s="64">
        <f t="shared" si="933"/>
        <v>0</v>
      </c>
      <c r="M3432" s="64">
        <f t="shared" si="933"/>
        <v>9.2090434967184862</v>
      </c>
      <c r="N3432" s="64">
        <f t="shared" si="933"/>
        <v>285.24435427515192</v>
      </c>
      <c r="O3432" s="121"/>
      <c r="P3432" s="177">
        <v>2.9750000000000001</v>
      </c>
      <c r="Q3432" s="177">
        <v>38.087370693699903</v>
      </c>
      <c r="R3432" s="177">
        <v>38.087370693699903</v>
      </c>
      <c r="S3432" s="177">
        <v>21.466826027975198</v>
      </c>
      <c r="T3432" s="177">
        <v>18.327197274270187</v>
      </c>
      <c r="U3432" s="177">
        <v>38.087370693699903</v>
      </c>
      <c r="V3432" s="177">
        <v>38.087370693699903</v>
      </c>
      <c r="W3432" s="177">
        <v>3.9147107720204235</v>
      </c>
      <c r="X3432" s="177">
        <v>19.97145064766282</v>
      </c>
      <c r="Y3432" s="177">
        <v>20.82704</v>
      </c>
      <c r="Z3432" s="177">
        <v>0</v>
      </c>
      <c r="AA3432" s="177">
        <v>46.676644559873175</v>
      </c>
      <c r="AB3432" s="177">
        <v>43.570603899504562</v>
      </c>
      <c r="AC3432" s="177">
        <v>42.647623040974551</v>
      </c>
      <c r="AD3432" s="177">
        <v>44.847327104064256</v>
      </c>
      <c r="AE3432" s="177">
        <v>16.672734210592523</v>
      </c>
      <c r="AF3432" s="177">
        <v>9.2090434967184862</v>
      </c>
      <c r="AG3432" s="177">
        <v>50.487247142235475</v>
      </c>
      <c r="AH3432" s="177">
        <v>50.487247142235475</v>
      </c>
      <c r="AI3432" s="177">
        <v>50.487247142235475</v>
      </c>
      <c r="AJ3432" s="177">
        <v>18.787153658419598</v>
      </c>
    </row>
    <row r="3433" spans="1:36" hidden="1" outlineLevel="1" x14ac:dyDescent="0.25">
      <c r="A3433" s="190">
        <f t="shared" si="927"/>
        <v>2027</v>
      </c>
      <c r="B3433" s="55">
        <f t="shared" si="928"/>
        <v>11</v>
      </c>
      <c r="C3433" s="55">
        <f t="shared" si="929"/>
        <v>10</v>
      </c>
      <c r="D3433" s="55">
        <f t="shared" si="925"/>
        <v>143</v>
      </c>
      <c r="F3433" s="63">
        <f t="shared" si="934"/>
        <v>46692.416666666642</v>
      </c>
      <c r="G3433" s="64">
        <f t="shared" si="926"/>
        <v>617.97937019026608</v>
      </c>
      <c r="H3433" s="64">
        <f t="shared" si="933"/>
        <v>43.598172992790538</v>
      </c>
      <c r="I3433" s="64">
        <f t="shared" si="933"/>
        <v>123.35494878723702</v>
      </c>
      <c r="J3433" s="64">
        <f t="shared" si="933"/>
        <v>136.47836312979439</v>
      </c>
      <c r="K3433" s="64">
        <f t="shared" si="933"/>
        <v>0</v>
      </c>
      <c r="L3433" s="64">
        <f t="shared" si="933"/>
        <v>0</v>
      </c>
      <c r="M3433" s="64">
        <f t="shared" si="933"/>
        <v>9.2090434967184862</v>
      </c>
      <c r="N3433" s="64">
        <f t="shared" si="933"/>
        <v>305.33884178372568</v>
      </c>
      <c r="O3433" s="121"/>
      <c r="P3433" s="177">
        <v>2.9750000000000001</v>
      </c>
      <c r="Q3433" s="177">
        <v>44.126115073166403</v>
      </c>
      <c r="R3433" s="177">
        <v>44.126115073166403</v>
      </c>
      <c r="S3433" s="177">
        <v>20.795860029077541</v>
      </c>
      <c r="T3433" s="177">
        <v>15.263406065925004</v>
      </c>
      <c r="U3433" s="177">
        <v>44.126115073166403</v>
      </c>
      <c r="V3433" s="177">
        <v>44.126115073166403</v>
      </c>
      <c r="W3433" s="177">
        <v>3.5826940139029859</v>
      </c>
      <c r="X3433" s="177">
        <v>18.388548269614237</v>
      </c>
      <c r="Y3433" s="177">
        <v>26.544266666666665</v>
      </c>
      <c r="Z3433" s="177">
        <v>0</v>
      </c>
      <c r="AA3433" s="177">
        <v>45.715544877885776</v>
      </c>
      <c r="AB3433" s="177">
        <v>43.557158200005411</v>
      </c>
      <c r="AC3433" s="177">
        <v>39.56167841316887</v>
      </c>
      <c r="AD3433" s="177">
        <v>43.598172992790538</v>
      </c>
      <c r="AE3433" s="177">
        <v>15.830857665626677</v>
      </c>
      <c r="AF3433" s="177">
        <v>9.2090434967184862</v>
      </c>
      <c r="AG3433" s="177">
        <v>45.492787709931463</v>
      </c>
      <c r="AH3433" s="177">
        <v>45.492787709931463</v>
      </c>
      <c r="AI3433" s="177">
        <v>45.492787709931463</v>
      </c>
      <c r="AJ3433" s="177">
        <v>19.974316076423911</v>
      </c>
    </row>
    <row r="3434" spans="1:36" hidden="1" outlineLevel="1" x14ac:dyDescent="0.25">
      <c r="A3434" s="190">
        <f t="shared" si="927"/>
        <v>2027</v>
      </c>
      <c r="B3434" s="55">
        <f t="shared" si="928"/>
        <v>11</v>
      </c>
      <c r="C3434" s="55">
        <f t="shared" si="929"/>
        <v>11</v>
      </c>
      <c r="D3434" s="55">
        <f t="shared" si="925"/>
        <v>143</v>
      </c>
      <c r="F3434" s="63">
        <f t="shared" si="934"/>
        <v>46692.458333333307</v>
      </c>
      <c r="G3434" s="64">
        <f t="shared" si="926"/>
        <v>634.19195919672961</v>
      </c>
      <c r="H3434" s="64">
        <f t="shared" si="933"/>
        <v>39.739684912880804</v>
      </c>
      <c r="I3434" s="64">
        <f t="shared" si="933"/>
        <v>122.9394103255771</v>
      </c>
      <c r="J3434" s="64">
        <f t="shared" si="933"/>
        <v>139.24552680830095</v>
      </c>
      <c r="K3434" s="64">
        <f t="shared" si="933"/>
        <v>0</v>
      </c>
      <c r="L3434" s="64">
        <f t="shared" si="933"/>
        <v>0</v>
      </c>
      <c r="M3434" s="64">
        <f t="shared" si="933"/>
        <v>9.1043952751648654</v>
      </c>
      <c r="N3434" s="64">
        <f t="shared" si="933"/>
        <v>323.16294187480594</v>
      </c>
      <c r="O3434" s="121"/>
      <c r="P3434" s="177">
        <v>2.9750000000000001</v>
      </c>
      <c r="Q3434" s="177">
        <v>48.443920354730324</v>
      </c>
      <c r="R3434" s="177">
        <v>48.443920354730324</v>
      </c>
      <c r="S3434" s="177">
        <v>21.25562773171583</v>
      </c>
      <c r="T3434" s="177">
        <v>17.428278885082616</v>
      </c>
      <c r="U3434" s="177">
        <v>48.443920354730324</v>
      </c>
      <c r="V3434" s="177">
        <v>48.443920354730324</v>
      </c>
      <c r="W3434" s="177">
        <v>3.1833843435385076</v>
      </c>
      <c r="X3434" s="177">
        <v>16.528040686347577</v>
      </c>
      <c r="Y3434" s="177">
        <v>28.586133333333333</v>
      </c>
      <c r="Z3434" s="177">
        <v>0</v>
      </c>
      <c r="AA3434" s="177">
        <v>46.331886507676444</v>
      </c>
      <c r="AB3434" s="177">
        <v>43.066696574634108</v>
      </c>
      <c r="AC3434" s="177">
        <v>39.98867737357412</v>
      </c>
      <c r="AD3434" s="177">
        <v>39.739684912880804</v>
      </c>
      <c r="AE3434" s="177">
        <v>13.67459713473964</v>
      </c>
      <c r="AF3434" s="177">
        <v>9.1043952751648654</v>
      </c>
      <c r="AG3434" s="177">
        <v>46.415175602766979</v>
      </c>
      <c r="AH3434" s="177">
        <v>46.415175602766979</v>
      </c>
      <c r="AI3434" s="177">
        <v>46.415175602766979</v>
      </c>
      <c r="AJ3434" s="177">
        <v>19.308348210819592</v>
      </c>
    </row>
    <row r="3435" spans="1:36" hidden="1" outlineLevel="1" x14ac:dyDescent="0.25">
      <c r="A3435" s="190">
        <f t="shared" si="927"/>
        <v>2027</v>
      </c>
      <c r="B3435" s="55">
        <f t="shared" si="928"/>
        <v>11</v>
      </c>
      <c r="C3435" s="55">
        <f t="shared" si="929"/>
        <v>12</v>
      </c>
      <c r="D3435" s="55">
        <f t="shared" si="925"/>
        <v>143</v>
      </c>
      <c r="F3435" s="63">
        <f t="shared" si="934"/>
        <v>46692.499999999971</v>
      </c>
      <c r="G3435" s="64">
        <f t="shared" si="926"/>
        <v>660.83812609664062</v>
      </c>
      <c r="H3435" s="64">
        <f t="shared" ref="H3435:N3444" si="935">SUMIF($P$6:$AK$6,H$6,$P3435:$AK3435)</f>
        <v>43.988016370926822</v>
      </c>
      <c r="I3435" s="64">
        <f t="shared" si="935"/>
        <v>126.4358139090595</v>
      </c>
      <c r="J3435" s="64">
        <f t="shared" si="935"/>
        <v>151.08830696727844</v>
      </c>
      <c r="K3435" s="64">
        <f t="shared" si="935"/>
        <v>0</v>
      </c>
      <c r="L3435" s="64">
        <f t="shared" si="935"/>
        <v>0</v>
      </c>
      <c r="M3435" s="64">
        <f t="shared" si="935"/>
        <v>8.7904506105040099</v>
      </c>
      <c r="N3435" s="64">
        <f t="shared" si="935"/>
        <v>330.53553823887182</v>
      </c>
      <c r="O3435" s="121"/>
      <c r="P3435" s="177">
        <v>2.9750000000000001</v>
      </c>
      <c r="Q3435" s="177">
        <v>50.463705164244715</v>
      </c>
      <c r="R3435" s="177">
        <v>50.463705164244715</v>
      </c>
      <c r="S3435" s="177">
        <v>19.355097763539266</v>
      </c>
      <c r="T3435" s="177">
        <v>20.050531765453318</v>
      </c>
      <c r="U3435" s="177">
        <v>50.463705164244715</v>
      </c>
      <c r="V3435" s="177">
        <v>50.463705164244715</v>
      </c>
      <c r="W3435" s="177">
        <v>3.2321778467112825</v>
      </c>
      <c r="X3435" s="177">
        <v>16.679808030361084</v>
      </c>
      <c r="Y3435" s="177">
        <v>30.219626666666667</v>
      </c>
      <c r="Z3435" s="177">
        <v>0</v>
      </c>
      <c r="AA3435" s="177">
        <v>45.740367253267408</v>
      </c>
      <c r="AB3435" s="177">
        <v>42.539160544767171</v>
      </c>
      <c r="AC3435" s="177">
        <v>40.401189783858413</v>
      </c>
      <c r="AD3435" s="177">
        <v>43.988016370926822</v>
      </c>
      <c r="AE3435" s="177">
        <v>12.2342323681412</v>
      </c>
      <c r="AF3435" s="177">
        <v>8.7904506105040099</v>
      </c>
      <c r="AG3435" s="177">
        <v>50.362768989092814</v>
      </c>
      <c r="AH3435" s="177">
        <v>50.362768989092814</v>
      </c>
      <c r="AI3435" s="177">
        <v>50.362768989092814</v>
      </c>
      <c r="AJ3435" s="177">
        <v>21.689339468186695</v>
      </c>
    </row>
    <row r="3436" spans="1:36" hidden="1" outlineLevel="1" x14ac:dyDescent="0.25">
      <c r="A3436" s="190">
        <f t="shared" si="927"/>
        <v>2027</v>
      </c>
      <c r="B3436" s="55">
        <f t="shared" si="928"/>
        <v>11</v>
      </c>
      <c r="C3436" s="55">
        <f t="shared" si="929"/>
        <v>13</v>
      </c>
      <c r="D3436" s="55">
        <f t="shared" si="925"/>
        <v>143</v>
      </c>
      <c r="F3436" s="63">
        <f t="shared" si="934"/>
        <v>46692.541666666635</v>
      </c>
      <c r="G3436" s="64">
        <f t="shared" si="926"/>
        <v>670.83756426609489</v>
      </c>
      <c r="H3436" s="64">
        <f t="shared" si="935"/>
        <v>47.033185643776086</v>
      </c>
      <c r="I3436" s="64">
        <f t="shared" si="935"/>
        <v>124.28569284305686</v>
      </c>
      <c r="J3436" s="64">
        <f t="shared" si="935"/>
        <v>157.54337845121358</v>
      </c>
      <c r="K3436" s="64">
        <f t="shared" si="935"/>
        <v>0</v>
      </c>
      <c r="L3436" s="64">
        <f t="shared" si="935"/>
        <v>0</v>
      </c>
      <c r="M3436" s="64">
        <f t="shared" si="935"/>
        <v>8.3718577242895336</v>
      </c>
      <c r="N3436" s="64">
        <f t="shared" si="935"/>
        <v>333.6034496037588</v>
      </c>
      <c r="O3436" s="121"/>
      <c r="P3436" s="177">
        <v>2.9750000000000001</v>
      </c>
      <c r="Q3436" s="177">
        <v>52.3495246547607</v>
      </c>
      <c r="R3436" s="177">
        <v>52.3495246547607</v>
      </c>
      <c r="S3436" s="177">
        <v>16.887615848451457</v>
      </c>
      <c r="T3436" s="177">
        <v>21.48274749281099</v>
      </c>
      <c r="U3436" s="177">
        <v>52.3495246547607</v>
      </c>
      <c r="V3436" s="177">
        <v>52.3495246547607</v>
      </c>
      <c r="W3436" s="177">
        <v>3.4420666744528394</v>
      </c>
      <c r="X3436" s="177">
        <v>16.837672306495623</v>
      </c>
      <c r="Y3436" s="177">
        <v>24.502399999999998</v>
      </c>
      <c r="Z3436" s="177">
        <v>0</v>
      </c>
      <c r="AA3436" s="177">
        <v>44.458219160073931</v>
      </c>
      <c r="AB3436" s="177">
        <v>41.538036273346975</v>
      </c>
      <c r="AC3436" s="177">
        <v>38.209095551295107</v>
      </c>
      <c r="AD3436" s="177">
        <v>47.033185643776086</v>
      </c>
      <c r="AE3436" s="177">
        <v>15.024836623171982</v>
      </c>
      <c r="AF3436" s="177">
        <v>8.3718577242895336</v>
      </c>
      <c r="AG3436" s="177">
        <v>52.514459483737859</v>
      </c>
      <c r="AH3436" s="177">
        <v>52.514459483737859</v>
      </c>
      <c r="AI3436" s="177">
        <v>52.514459483737859</v>
      </c>
      <c r="AJ3436" s="177">
        <v>23.133353897673981</v>
      </c>
    </row>
    <row r="3437" spans="1:36" hidden="1" outlineLevel="1" x14ac:dyDescent="0.25">
      <c r="A3437" s="190">
        <f t="shared" si="927"/>
        <v>2027</v>
      </c>
      <c r="B3437" s="55">
        <f t="shared" si="928"/>
        <v>11</v>
      </c>
      <c r="C3437" s="55">
        <f t="shared" si="929"/>
        <v>14</v>
      </c>
      <c r="D3437" s="55">
        <f t="shared" si="925"/>
        <v>143</v>
      </c>
      <c r="F3437" s="63">
        <f t="shared" si="934"/>
        <v>46692.583333333299</v>
      </c>
      <c r="G3437" s="64">
        <f t="shared" si="926"/>
        <v>636.19626495226794</v>
      </c>
      <c r="H3437" s="64">
        <f t="shared" si="935"/>
        <v>43.777606626061448</v>
      </c>
      <c r="I3437" s="64">
        <f t="shared" si="935"/>
        <v>100.86213190958213</v>
      </c>
      <c r="J3437" s="64">
        <f t="shared" si="935"/>
        <v>159.41977879176596</v>
      </c>
      <c r="K3437" s="64">
        <f t="shared" si="935"/>
        <v>0</v>
      </c>
      <c r="L3437" s="64">
        <f t="shared" si="935"/>
        <v>0</v>
      </c>
      <c r="M3437" s="64">
        <f t="shared" si="935"/>
        <v>8.3718577242895336</v>
      </c>
      <c r="N3437" s="64">
        <f t="shared" si="935"/>
        <v>323.7648899005689</v>
      </c>
      <c r="O3437" s="121"/>
      <c r="P3437" s="177">
        <v>2.9750000000000001</v>
      </c>
      <c r="Q3437" s="177">
        <v>49.484727833102539</v>
      </c>
      <c r="R3437" s="177">
        <v>49.484727833102539</v>
      </c>
      <c r="S3437" s="177">
        <v>9.8881539589503422</v>
      </c>
      <c r="T3437" s="177">
        <v>11.911203030696125</v>
      </c>
      <c r="U3437" s="177">
        <v>49.484727833102539</v>
      </c>
      <c r="V3437" s="177">
        <v>49.484727833102539</v>
      </c>
      <c r="W3437" s="177">
        <v>3.9000460170664937</v>
      </c>
      <c r="X3437" s="177">
        <v>17.101084434517343</v>
      </c>
      <c r="Y3437" s="177">
        <v>17.560053333333332</v>
      </c>
      <c r="Z3437" s="177">
        <v>0</v>
      </c>
      <c r="AA3437" s="177">
        <v>44.617115533028539</v>
      </c>
      <c r="AB3437" s="177">
        <v>40.485003190989559</v>
      </c>
      <c r="AC3437" s="177">
        <v>40.723859844140613</v>
      </c>
      <c r="AD3437" s="177">
        <v>43.777606626061448</v>
      </c>
      <c r="AE3437" s="177">
        <v>13.495776732229199</v>
      </c>
      <c r="AF3437" s="177">
        <v>8.3718577242895336</v>
      </c>
      <c r="AG3437" s="177">
        <v>53.139926263921993</v>
      </c>
      <c r="AH3437" s="177">
        <v>53.139926263921993</v>
      </c>
      <c r="AI3437" s="177">
        <v>53.139926263921993</v>
      </c>
      <c r="AJ3437" s="177">
        <v>24.030814402789289</v>
      </c>
    </row>
    <row r="3438" spans="1:36" hidden="1" outlineLevel="1" x14ac:dyDescent="0.25">
      <c r="A3438" s="190">
        <f t="shared" si="927"/>
        <v>2027</v>
      </c>
      <c r="B3438" s="55">
        <f t="shared" si="928"/>
        <v>11</v>
      </c>
      <c r="C3438" s="55">
        <f t="shared" si="929"/>
        <v>15</v>
      </c>
      <c r="D3438" s="55">
        <f t="shared" si="925"/>
        <v>143</v>
      </c>
      <c r="F3438" s="63">
        <f t="shared" si="934"/>
        <v>46692.624999999964</v>
      </c>
      <c r="G3438" s="64">
        <f t="shared" si="926"/>
        <v>418.75820932020395</v>
      </c>
      <c r="H3438" s="64">
        <f t="shared" si="935"/>
        <v>11.576545478294271</v>
      </c>
      <c r="I3438" s="64">
        <f t="shared" si="935"/>
        <v>43.039996915322668</v>
      </c>
      <c r="J3438" s="64">
        <f t="shared" si="935"/>
        <v>46.713749557165997</v>
      </c>
      <c r="K3438" s="64">
        <f t="shared" si="935"/>
        <v>0</v>
      </c>
      <c r="L3438" s="64">
        <f t="shared" si="935"/>
        <v>0</v>
      </c>
      <c r="M3438" s="64">
        <f t="shared" si="935"/>
        <v>8.2672095027359145</v>
      </c>
      <c r="N3438" s="64">
        <f t="shared" si="935"/>
        <v>309.16070786668507</v>
      </c>
      <c r="O3438" s="121"/>
      <c r="P3438" s="177">
        <v>2.9750000000000001</v>
      </c>
      <c r="Q3438" s="177">
        <v>45.259667772383658</v>
      </c>
      <c r="R3438" s="177">
        <v>45.259667772383658</v>
      </c>
      <c r="S3438" s="177">
        <v>0.24027510550425391</v>
      </c>
      <c r="T3438" s="177">
        <v>0.21625962851896049</v>
      </c>
      <c r="U3438" s="177">
        <v>45.259667772383658</v>
      </c>
      <c r="V3438" s="177">
        <v>45.259667772383658</v>
      </c>
      <c r="W3438" s="177">
        <v>2.4910620855078789</v>
      </c>
      <c r="X3438" s="177">
        <v>9.457932060612416</v>
      </c>
      <c r="Y3438" s="177">
        <v>5.7172266666666669</v>
      </c>
      <c r="Z3438" s="177">
        <v>0</v>
      </c>
      <c r="AA3438" s="177">
        <v>45.492704943215514</v>
      </c>
      <c r="AB3438" s="177">
        <v>43.250672725855367</v>
      </c>
      <c r="AC3438" s="177">
        <v>39.37865910807961</v>
      </c>
      <c r="AD3438" s="177">
        <v>11.576545478294271</v>
      </c>
      <c r="AE3438" s="177">
        <v>9.7946213507150173</v>
      </c>
      <c r="AF3438" s="177">
        <v>8.2672095027359145</v>
      </c>
      <c r="AG3438" s="177">
        <v>15.571249852388664</v>
      </c>
      <c r="AH3438" s="177">
        <v>15.571249852388664</v>
      </c>
      <c r="AI3438" s="177">
        <v>15.571249852388664</v>
      </c>
      <c r="AJ3438" s="177">
        <v>12.14762001779747</v>
      </c>
    </row>
    <row r="3439" spans="1:36" hidden="1" outlineLevel="1" x14ac:dyDescent="0.25">
      <c r="A3439" s="190">
        <f t="shared" si="927"/>
        <v>2027</v>
      </c>
      <c r="B3439" s="55">
        <f t="shared" si="928"/>
        <v>11</v>
      </c>
      <c r="C3439" s="55">
        <f t="shared" si="929"/>
        <v>16</v>
      </c>
      <c r="D3439" s="55">
        <f t="shared" si="925"/>
        <v>143</v>
      </c>
      <c r="F3439" s="63">
        <f t="shared" si="934"/>
        <v>46692.666666666628</v>
      </c>
      <c r="G3439" s="64">
        <f t="shared" si="926"/>
        <v>310.7602514631065</v>
      </c>
      <c r="H3439" s="64">
        <f t="shared" si="935"/>
        <v>0</v>
      </c>
      <c r="I3439" s="64">
        <f t="shared" si="935"/>
        <v>4.6796670152088309</v>
      </c>
      <c r="J3439" s="64">
        <f t="shared" si="935"/>
        <v>0</v>
      </c>
      <c r="K3439" s="64">
        <f t="shared" si="935"/>
        <v>0</v>
      </c>
      <c r="L3439" s="64">
        <f t="shared" si="935"/>
        <v>0</v>
      </c>
      <c r="M3439" s="64">
        <f t="shared" si="935"/>
        <v>9.1043952751648654</v>
      </c>
      <c r="N3439" s="64">
        <f t="shared" si="935"/>
        <v>296.9761891727328</v>
      </c>
      <c r="O3439" s="121"/>
      <c r="P3439" s="177">
        <v>2.9750000000000001</v>
      </c>
      <c r="Q3439" s="177">
        <v>41.755959429348493</v>
      </c>
      <c r="R3439" s="177">
        <v>41.755959429348493</v>
      </c>
      <c r="S3439" s="177">
        <v>0</v>
      </c>
      <c r="T3439" s="177">
        <v>0</v>
      </c>
      <c r="U3439" s="177">
        <v>41.755959429348493</v>
      </c>
      <c r="V3439" s="177">
        <v>41.755959429348493</v>
      </c>
      <c r="W3439" s="177">
        <v>0.14441006295736461</v>
      </c>
      <c r="X3439" s="177">
        <v>0.45597825715156071</v>
      </c>
      <c r="Y3439" s="177">
        <v>0</v>
      </c>
      <c r="Z3439" s="177">
        <v>0</v>
      </c>
      <c r="AA3439" s="177">
        <v>44.883002521822462</v>
      </c>
      <c r="AB3439" s="177">
        <v>44.050897823620055</v>
      </c>
      <c r="AC3439" s="177">
        <v>41.018451109896304</v>
      </c>
      <c r="AD3439" s="177">
        <v>0</v>
      </c>
      <c r="AE3439" s="177">
        <v>0.8181272577464378</v>
      </c>
      <c r="AF3439" s="177">
        <v>9.1043952751648654</v>
      </c>
      <c r="AG3439" s="177">
        <v>0</v>
      </c>
      <c r="AH3439" s="177">
        <v>0</v>
      </c>
      <c r="AI3439" s="177">
        <v>0</v>
      </c>
      <c r="AJ3439" s="177">
        <v>0.28615143735346787</v>
      </c>
    </row>
    <row r="3440" spans="1:36" hidden="1" outlineLevel="1" x14ac:dyDescent="0.25">
      <c r="A3440" s="190">
        <f t="shared" si="927"/>
        <v>2027</v>
      </c>
      <c r="B3440" s="55">
        <f t="shared" si="928"/>
        <v>11</v>
      </c>
      <c r="C3440" s="55">
        <f t="shared" si="929"/>
        <v>17</v>
      </c>
      <c r="D3440" s="55">
        <f t="shared" si="925"/>
        <v>143</v>
      </c>
      <c r="F3440" s="63">
        <f t="shared" si="934"/>
        <v>46692.708333333292</v>
      </c>
      <c r="G3440" s="64">
        <f t="shared" si="926"/>
        <v>297.80065433742567</v>
      </c>
      <c r="H3440" s="64">
        <f t="shared" si="935"/>
        <v>0</v>
      </c>
      <c r="I3440" s="64">
        <f t="shared" si="935"/>
        <v>2.9750000000000001</v>
      </c>
      <c r="J3440" s="64">
        <f t="shared" si="935"/>
        <v>0</v>
      </c>
      <c r="K3440" s="64">
        <f t="shared" si="935"/>
        <v>0</v>
      </c>
      <c r="L3440" s="64">
        <f t="shared" si="935"/>
        <v>0</v>
      </c>
      <c r="M3440" s="64">
        <f t="shared" si="935"/>
        <v>10.255525712254679</v>
      </c>
      <c r="N3440" s="64">
        <f t="shared" si="935"/>
        <v>284.57012862517098</v>
      </c>
      <c r="O3440" s="121"/>
      <c r="P3440" s="177">
        <v>2.9750000000000001</v>
      </c>
      <c r="Q3440" s="177">
        <v>39.571294227220683</v>
      </c>
      <c r="R3440" s="177">
        <v>39.571294227220683</v>
      </c>
      <c r="S3440" s="177">
        <v>0</v>
      </c>
      <c r="T3440" s="177">
        <v>0</v>
      </c>
      <c r="U3440" s="177">
        <v>39.571294227220683</v>
      </c>
      <c r="V3440" s="177">
        <v>39.571294227220683</v>
      </c>
      <c r="W3440" s="177">
        <v>0</v>
      </c>
      <c r="X3440" s="177">
        <v>0</v>
      </c>
      <c r="Y3440" s="177">
        <v>0</v>
      </c>
      <c r="Z3440" s="177">
        <v>0</v>
      </c>
      <c r="AA3440" s="177">
        <v>44.196296908719916</v>
      </c>
      <c r="AB3440" s="177">
        <v>43.428128897589737</v>
      </c>
      <c r="AC3440" s="177">
        <v>38.660525909978581</v>
      </c>
      <c r="AD3440" s="177">
        <v>0</v>
      </c>
      <c r="AE3440" s="177">
        <v>0</v>
      </c>
      <c r="AF3440" s="177">
        <v>10.255525712254679</v>
      </c>
      <c r="AG3440" s="177">
        <v>0</v>
      </c>
      <c r="AH3440" s="177">
        <v>0</v>
      </c>
      <c r="AI3440" s="177">
        <v>0</v>
      </c>
      <c r="AJ3440" s="177">
        <v>0</v>
      </c>
    </row>
    <row r="3441" spans="1:36" hidden="1" outlineLevel="1" x14ac:dyDescent="0.25">
      <c r="A3441" s="190">
        <f t="shared" si="927"/>
        <v>2027</v>
      </c>
      <c r="B3441" s="55">
        <f t="shared" si="928"/>
        <v>11</v>
      </c>
      <c r="C3441" s="55">
        <f t="shared" si="929"/>
        <v>18</v>
      </c>
      <c r="D3441" s="55">
        <f t="shared" si="925"/>
        <v>143</v>
      </c>
      <c r="F3441" s="63">
        <f t="shared" si="934"/>
        <v>46692.749999999956</v>
      </c>
      <c r="G3441" s="64">
        <f t="shared" si="926"/>
        <v>279.60462835293356</v>
      </c>
      <c r="H3441" s="64">
        <f t="shared" si="935"/>
        <v>0</v>
      </c>
      <c r="I3441" s="64">
        <f t="shared" si="935"/>
        <v>2.9750000000000001</v>
      </c>
      <c r="J3441" s="64">
        <f t="shared" si="935"/>
        <v>0</v>
      </c>
      <c r="K3441" s="64">
        <f t="shared" si="935"/>
        <v>0</v>
      </c>
      <c r="L3441" s="64">
        <f t="shared" si="935"/>
        <v>0</v>
      </c>
      <c r="M3441" s="64">
        <f t="shared" si="935"/>
        <v>10.988063263130012</v>
      </c>
      <c r="N3441" s="64">
        <f t="shared" si="935"/>
        <v>265.64156508980352</v>
      </c>
      <c r="O3441" s="121"/>
      <c r="P3441" s="177">
        <v>2.9750000000000001</v>
      </c>
      <c r="Q3441" s="177">
        <v>35.706910025343667</v>
      </c>
      <c r="R3441" s="177">
        <v>35.706910025343667</v>
      </c>
      <c r="S3441" s="177">
        <v>0</v>
      </c>
      <c r="T3441" s="177">
        <v>0</v>
      </c>
      <c r="U3441" s="177">
        <v>35.706910025343667</v>
      </c>
      <c r="V3441" s="177">
        <v>35.706910025343667</v>
      </c>
      <c r="W3441" s="177">
        <v>0</v>
      </c>
      <c r="X3441" s="177">
        <v>0</v>
      </c>
      <c r="Y3441" s="177">
        <v>0</v>
      </c>
      <c r="Z3441" s="177">
        <v>0</v>
      </c>
      <c r="AA3441" s="177">
        <v>43.737483844635804</v>
      </c>
      <c r="AB3441" s="177">
        <v>41.842012459262733</v>
      </c>
      <c r="AC3441" s="177">
        <v>37.234428684530329</v>
      </c>
      <c r="AD3441" s="177">
        <v>0</v>
      </c>
      <c r="AE3441" s="177">
        <v>0</v>
      </c>
      <c r="AF3441" s="177">
        <v>10.988063263130012</v>
      </c>
      <c r="AG3441" s="177">
        <v>0</v>
      </c>
      <c r="AH3441" s="177">
        <v>0</v>
      </c>
      <c r="AI3441" s="177">
        <v>0</v>
      </c>
      <c r="AJ3441" s="177">
        <v>0</v>
      </c>
    </row>
    <row r="3442" spans="1:36" hidden="1" outlineLevel="1" x14ac:dyDescent="0.25">
      <c r="A3442" s="190">
        <f t="shared" si="927"/>
        <v>2027</v>
      </c>
      <c r="B3442" s="55">
        <f t="shared" si="928"/>
        <v>11</v>
      </c>
      <c r="C3442" s="55">
        <f t="shared" si="929"/>
        <v>19</v>
      </c>
      <c r="D3442" s="55">
        <f t="shared" si="925"/>
        <v>143</v>
      </c>
      <c r="F3442" s="63">
        <f t="shared" si="934"/>
        <v>46692.791666666621</v>
      </c>
      <c r="G3442" s="64">
        <f t="shared" si="926"/>
        <v>253.88040520651992</v>
      </c>
      <c r="H3442" s="64">
        <f t="shared" si="935"/>
        <v>0</v>
      </c>
      <c r="I3442" s="64">
        <f t="shared" si="935"/>
        <v>2.9750000000000001</v>
      </c>
      <c r="J3442" s="64">
        <f t="shared" si="935"/>
        <v>0</v>
      </c>
      <c r="K3442" s="64">
        <f t="shared" si="935"/>
        <v>0</v>
      </c>
      <c r="L3442" s="64">
        <f t="shared" si="935"/>
        <v>0</v>
      </c>
      <c r="M3442" s="64">
        <f t="shared" si="935"/>
        <v>11.511304370898106</v>
      </c>
      <c r="N3442" s="64">
        <f t="shared" si="935"/>
        <v>239.39410083562183</v>
      </c>
      <c r="O3442" s="121"/>
      <c r="P3442" s="177">
        <v>2.9750000000000001</v>
      </c>
      <c r="Q3442" s="177">
        <v>28.812848609195065</v>
      </c>
      <c r="R3442" s="177">
        <v>28.812848609195065</v>
      </c>
      <c r="S3442" s="177">
        <v>0</v>
      </c>
      <c r="T3442" s="177">
        <v>0</v>
      </c>
      <c r="U3442" s="177">
        <v>28.812848609195065</v>
      </c>
      <c r="V3442" s="177">
        <v>28.812848609195065</v>
      </c>
      <c r="W3442" s="177">
        <v>0</v>
      </c>
      <c r="X3442" s="177">
        <v>0</v>
      </c>
      <c r="Y3442" s="177">
        <v>0</v>
      </c>
      <c r="Z3442" s="177">
        <v>0</v>
      </c>
      <c r="AA3442" s="177">
        <v>44.870003526436037</v>
      </c>
      <c r="AB3442" s="177">
        <v>41.992891453492966</v>
      </c>
      <c r="AC3442" s="177">
        <v>37.279811418912587</v>
      </c>
      <c r="AD3442" s="177">
        <v>0</v>
      </c>
      <c r="AE3442" s="177">
        <v>0</v>
      </c>
      <c r="AF3442" s="177">
        <v>11.511304370898106</v>
      </c>
      <c r="AG3442" s="177">
        <v>0</v>
      </c>
      <c r="AH3442" s="177">
        <v>0</v>
      </c>
      <c r="AI3442" s="177">
        <v>0</v>
      </c>
      <c r="AJ3442" s="177">
        <v>0</v>
      </c>
    </row>
    <row r="3443" spans="1:36" hidden="1" outlineLevel="1" x14ac:dyDescent="0.25">
      <c r="A3443" s="190">
        <f t="shared" si="927"/>
        <v>2027</v>
      </c>
      <c r="B3443" s="55">
        <f t="shared" si="928"/>
        <v>11</v>
      </c>
      <c r="C3443" s="55">
        <f t="shared" si="929"/>
        <v>20</v>
      </c>
      <c r="D3443" s="55">
        <f t="shared" si="925"/>
        <v>143</v>
      </c>
      <c r="F3443" s="63">
        <f t="shared" si="934"/>
        <v>46692.833333333285</v>
      </c>
      <c r="G3443" s="64">
        <f t="shared" si="926"/>
        <v>255.31141894297667</v>
      </c>
      <c r="H3443" s="64">
        <f t="shared" si="935"/>
        <v>0</v>
      </c>
      <c r="I3443" s="64">
        <f t="shared" si="935"/>
        <v>2.9750000000000001</v>
      </c>
      <c r="J3443" s="64">
        <f t="shared" si="935"/>
        <v>0</v>
      </c>
      <c r="K3443" s="64">
        <f t="shared" si="935"/>
        <v>0</v>
      </c>
      <c r="L3443" s="64">
        <f t="shared" si="935"/>
        <v>0</v>
      </c>
      <c r="M3443" s="64">
        <f t="shared" si="935"/>
        <v>11.302007927790868</v>
      </c>
      <c r="N3443" s="64">
        <f t="shared" si="935"/>
        <v>241.03441101518581</v>
      </c>
      <c r="O3443" s="121"/>
      <c r="P3443" s="177">
        <v>2.9750000000000001</v>
      </c>
      <c r="Q3443" s="177">
        <v>29.07047422265353</v>
      </c>
      <c r="R3443" s="177">
        <v>29.07047422265353</v>
      </c>
      <c r="S3443" s="177">
        <v>0</v>
      </c>
      <c r="T3443" s="177">
        <v>0</v>
      </c>
      <c r="U3443" s="177">
        <v>29.07047422265353</v>
      </c>
      <c r="V3443" s="177">
        <v>29.07047422265353</v>
      </c>
      <c r="W3443" s="177">
        <v>0</v>
      </c>
      <c r="X3443" s="177">
        <v>0</v>
      </c>
      <c r="Y3443" s="177">
        <v>0</v>
      </c>
      <c r="Z3443" s="177">
        <v>0</v>
      </c>
      <c r="AA3443" s="177">
        <v>45.425221932855422</v>
      </c>
      <c r="AB3443" s="177">
        <v>43.471781450671905</v>
      </c>
      <c r="AC3443" s="177">
        <v>35.855510741044341</v>
      </c>
      <c r="AD3443" s="177">
        <v>0</v>
      </c>
      <c r="AE3443" s="177">
        <v>0</v>
      </c>
      <c r="AF3443" s="177">
        <v>11.302007927790868</v>
      </c>
      <c r="AG3443" s="177">
        <v>0</v>
      </c>
      <c r="AH3443" s="177">
        <v>0</v>
      </c>
      <c r="AI3443" s="177">
        <v>0</v>
      </c>
      <c r="AJ3443" s="177">
        <v>0</v>
      </c>
    </row>
    <row r="3444" spans="1:36" hidden="1" outlineLevel="1" x14ac:dyDescent="0.25">
      <c r="A3444" s="190">
        <f t="shared" si="927"/>
        <v>2027</v>
      </c>
      <c r="B3444" s="55">
        <f t="shared" si="928"/>
        <v>11</v>
      </c>
      <c r="C3444" s="55">
        <f t="shared" si="929"/>
        <v>21</v>
      </c>
      <c r="D3444" s="55">
        <f t="shared" si="925"/>
        <v>143</v>
      </c>
      <c r="F3444" s="63">
        <f t="shared" si="934"/>
        <v>46692.874999999949</v>
      </c>
      <c r="G3444" s="64">
        <f t="shared" si="926"/>
        <v>259.86915381721997</v>
      </c>
      <c r="H3444" s="64">
        <f t="shared" si="935"/>
        <v>0</v>
      </c>
      <c r="I3444" s="64">
        <f t="shared" si="935"/>
        <v>2.9750000000000001</v>
      </c>
      <c r="J3444" s="64">
        <f t="shared" si="935"/>
        <v>0</v>
      </c>
      <c r="K3444" s="64">
        <f t="shared" si="935"/>
        <v>0</v>
      </c>
      <c r="L3444" s="64">
        <f t="shared" si="935"/>
        <v>0</v>
      </c>
      <c r="M3444" s="64">
        <f t="shared" si="935"/>
        <v>11.511304370898106</v>
      </c>
      <c r="N3444" s="64">
        <f t="shared" si="935"/>
        <v>245.38284944632187</v>
      </c>
      <c r="O3444" s="121"/>
      <c r="P3444" s="177">
        <v>2.9750000000000001</v>
      </c>
      <c r="Q3444" s="177">
        <v>29.616640523185474</v>
      </c>
      <c r="R3444" s="177">
        <v>29.616640523185474</v>
      </c>
      <c r="S3444" s="177">
        <v>0</v>
      </c>
      <c r="T3444" s="177">
        <v>0</v>
      </c>
      <c r="U3444" s="177">
        <v>29.616640523185474</v>
      </c>
      <c r="V3444" s="177">
        <v>29.616640523185474</v>
      </c>
      <c r="W3444" s="177">
        <v>0</v>
      </c>
      <c r="X3444" s="177">
        <v>0</v>
      </c>
      <c r="Y3444" s="177">
        <v>0</v>
      </c>
      <c r="Z3444" s="177">
        <v>0</v>
      </c>
      <c r="AA3444" s="177">
        <v>45.696633022453867</v>
      </c>
      <c r="AB3444" s="177">
        <v>45.870677354352303</v>
      </c>
      <c r="AC3444" s="177">
        <v>35.348976976773812</v>
      </c>
      <c r="AD3444" s="177">
        <v>0</v>
      </c>
      <c r="AE3444" s="177">
        <v>0</v>
      </c>
      <c r="AF3444" s="177">
        <v>11.511304370898106</v>
      </c>
      <c r="AG3444" s="177">
        <v>0</v>
      </c>
      <c r="AH3444" s="177">
        <v>0</v>
      </c>
      <c r="AI3444" s="177">
        <v>0</v>
      </c>
      <c r="AJ3444" s="177">
        <v>0</v>
      </c>
    </row>
    <row r="3445" spans="1:36" hidden="1" outlineLevel="1" x14ac:dyDescent="0.25">
      <c r="A3445" s="190">
        <f t="shared" si="927"/>
        <v>2027</v>
      </c>
      <c r="B3445" s="55">
        <f t="shared" si="928"/>
        <v>11</v>
      </c>
      <c r="C3445" s="55">
        <f t="shared" si="929"/>
        <v>22</v>
      </c>
      <c r="D3445" s="55">
        <f t="shared" si="925"/>
        <v>143</v>
      </c>
      <c r="F3445" s="63">
        <f t="shared" si="934"/>
        <v>46692.916666666613</v>
      </c>
      <c r="G3445" s="64">
        <f t="shared" si="926"/>
        <v>264.0556782884197</v>
      </c>
      <c r="H3445" s="64">
        <f t="shared" ref="H3445:N3454" si="936">SUMIF($P$6:$AK$6,H$6,$P3445:$AK3445)</f>
        <v>0</v>
      </c>
      <c r="I3445" s="64">
        <f t="shared" si="936"/>
        <v>2.9750000000000001</v>
      </c>
      <c r="J3445" s="64">
        <f t="shared" si="936"/>
        <v>0</v>
      </c>
      <c r="K3445" s="64">
        <f t="shared" si="936"/>
        <v>0</v>
      </c>
      <c r="L3445" s="64">
        <f t="shared" si="936"/>
        <v>0</v>
      </c>
      <c r="M3445" s="64">
        <f t="shared" si="936"/>
        <v>12.348490143327062</v>
      </c>
      <c r="N3445" s="64">
        <f t="shared" si="936"/>
        <v>248.73218814509266</v>
      </c>
      <c r="O3445" s="121"/>
      <c r="P3445" s="177">
        <v>2.9750000000000001</v>
      </c>
      <c r="Q3445" s="177">
        <v>30.616227903404344</v>
      </c>
      <c r="R3445" s="177">
        <v>30.616227903404344</v>
      </c>
      <c r="S3445" s="177">
        <v>0</v>
      </c>
      <c r="T3445" s="177">
        <v>0</v>
      </c>
      <c r="U3445" s="177">
        <v>30.616227903404344</v>
      </c>
      <c r="V3445" s="177">
        <v>30.616227903404344</v>
      </c>
      <c r="W3445" s="177">
        <v>0</v>
      </c>
      <c r="X3445" s="177">
        <v>0</v>
      </c>
      <c r="Y3445" s="177">
        <v>0</v>
      </c>
      <c r="Z3445" s="177">
        <v>0</v>
      </c>
      <c r="AA3445" s="177">
        <v>43.539110703407829</v>
      </c>
      <c r="AB3445" s="177">
        <v>46.472836896184987</v>
      </c>
      <c r="AC3445" s="177">
        <v>36.255328931882467</v>
      </c>
      <c r="AD3445" s="177">
        <v>0</v>
      </c>
      <c r="AE3445" s="177">
        <v>0</v>
      </c>
      <c r="AF3445" s="177">
        <v>12.348490143327062</v>
      </c>
      <c r="AG3445" s="177">
        <v>0</v>
      </c>
      <c r="AH3445" s="177">
        <v>0</v>
      </c>
      <c r="AI3445" s="177">
        <v>0</v>
      </c>
      <c r="AJ3445" s="177">
        <v>0</v>
      </c>
    </row>
    <row r="3446" spans="1:36" hidden="1" outlineLevel="1" x14ac:dyDescent="0.25">
      <c r="A3446" s="190">
        <f t="shared" si="927"/>
        <v>2027</v>
      </c>
      <c r="B3446" s="55">
        <f t="shared" si="928"/>
        <v>11</v>
      </c>
      <c r="C3446" s="55">
        <f t="shared" si="929"/>
        <v>23</v>
      </c>
      <c r="D3446" s="55">
        <f t="shared" si="925"/>
        <v>143</v>
      </c>
      <c r="F3446" s="63">
        <f t="shared" si="934"/>
        <v>46692.958333333278</v>
      </c>
      <c r="G3446" s="64">
        <f t="shared" si="926"/>
        <v>268.14387836856656</v>
      </c>
      <c r="H3446" s="64">
        <f t="shared" si="936"/>
        <v>0</v>
      </c>
      <c r="I3446" s="64">
        <f t="shared" si="936"/>
        <v>2.9750000000000001</v>
      </c>
      <c r="J3446" s="64">
        <f t="shared" si="936"/>
        <v>0</v>
      </c>
      <c r="K3446" s="64">
        <f t="shared" si="936"/>
        <v>0</v>
      </c>
      <c r="L3446" s="64">
        <f t="shared" si="936"/>
        <v>0</v>
      </c>
      <c r="M3446" s="64">
        <f t="shared" si="936"/>
        <v>12.767083029541535</v>
      </c>
      <c r="N3446" s="64">
        <f t="shared" si="936"/>
        <v>252.40179533902503</v>
      </c>
      <c r="O3446" s="121"/>
      <c r="P3446" s="177">
        <v>2.9750000000000001</v>
      </c>
      <c r="Q3446" s="177">
        <v>31.749780602621598</v>
      </c>
      <c r="R3446" s="177">
        <v>31.749780602621598</v>
      </c>
      <c r="S3446" s="177">
        <v>0</v>
      </c>
      <c r="T3446" s="177">
        <v>0</v>
      </c>
      <c r="U3446" s="177">
        <v>31.749780602621598</v>
      </c>
      <c r="V3446" s="177">
        <v>31.749780602621598</v>
      </c>
      <c r="W3446" s="177">
        <v>0</v>
      </c>
      <c r="X3446" s="177">
        <v>0</v>
      </c>
      <c r="Y3446" s="177">
        <v>0</v>
      </c>
      <c r="Z3446" s="177">
        <v>0</v>
      </c>
      <c r="AA3446" s="177">
        <v>42.121410494695667</v>
      </c>
      <c r="AB3446" s="177">
        <v>46.103169457326985</v>
      </c>
      <c r="AC3446" s="177">
        <v>37.178092976515956</v>
      </c>
      <c r="AD3446" s="177">
        <v>0</v>
      </c>
      <c r="AE3446" s="177">
        <v>0</v>
      </c>
      <c r="AF3446" s="177">
        <v>12.767083029541535</v>
      </c>
      <c r="AG3446" s="177">
        <v>0</v>
      </c>
      <c r="AH3446" s="177">
        <v>0</v>
      </c>
      <c r="AI3446" s="177">
        <v>0</v>
      </c>
      <c r="AJ3446" s="177">
        <v>0</v>
      </c>
    </row>
    <row r="3447" spans="1:36" hidden="1" outlineLevel="1" x14ac:dyDescent="0.25">
      <c r="A3447" s="190">
        <f t="shared" si="927"/>
        <v>2027</v>
      </c>
      <c r="B3447" s="55">
        <f t="shared" si="928"/>
        <v>12</v>
      </c>
      <c r="C3447" s="55">
        <f t="shared" si="929"/>
        <v>0</v>
      </c>
      <c r="D3447" s="55">
        <f t="shared" si="925"/>
        <v>144</v>
      </c>
      <c r="F3447" s="63">
        <f t="shared" ref="F3447" si="937">EDATE(F3423,1)</f>
        <v>46722</v>
      </c>
      <c r="G3447" s="64">
        <f t="shared" si="926"/>
        <v>327.97427724973636</v>
      </c>
      <c r="H3447" s="64">
        <f t="shared" si="936"/>
        <v>0</v>
      </c>
      <c r="I3447" s="64">
        <f t="shared" si="936"/>
        <v>2.9750000000000001</v>
      </c>
      <c r="J3447" s="64">
        <f t="shared" si="936"/>
        <v>0</v>
      </c>
      <c r="K3447" s="64">
        <f t="shared" si="936"/>
        <v>0</v>
      </c>
      <c r="L3447" s="64">
        <f t="shared" si="936"/>
        <v>0</v>
      </c>
      <c r="M3447" s="64">
        <f t="shared" si="936"/>
        <v>10.857768319498998</v>
      </c>
      <c r="N3447" s="64">
        <f t="shared" si="936"/>
        <v>314.14150893023736</v>
      </c>
      <c r="O3447" s="121"/>
      <c r="P3447" s="177">
        <v>2.9750000000000001</v>
      </c>
      <c r="Q3447" s="177">
        <v>43.105917643870868</v>
      </c>
      <c r="R3447" s="177">
        <v>43.105917643870868</v>
      </c>
      <c r="S3447" s="177">
        <v>0</v>
      </c>
      <c r="T3447" s="177">
        <v>0</v>
      </c>
      <c r="U3447" s="177">
        <v>43.105917643870868</v>
      </c>
      <c r="V3447" s="177">
        <v>43.105917643870868</v>
      </c>
      <c r="W3447" s="177">
        <v>0</v>
      </c>
      <c r="X3447" s="177">
        <v>0</v>
      </c>
      <c r="Y3447" s="177">
        <v>0</v>
      </c>
      <c r="Z3447" s="177">
        <v>0</v>
      </c>
      <c r="AA3447" s="177">
        <v>48.653594416754189</v>
      </c>
      <c r="AB3447" s="177">
        <v>49.927221029803604</v>
      </c>
      <c r="AC3447" s="177">
        <v>43.137022908196144</v>
      </c>
      <c r="AD3447" s="177">
        <v>0</v>
      </c>
      <c r="AE3447" s="177">
        <v>0</v>
      </c>
      <c r="AF3447" s="177">
        <v>10.857768319498998</v>
      </c>
      <c r="AG3447" s="177">
        <v>0</v>
      </c>
      <c r="AH3447" s="177">
        <v>0</v>
      </c>
      <c r="AI3447" s="177">
        <v>0</v>
      </c>
      <c r="AJ3447" s="177">
        <v>0</v>
      </c>
    </row>
    <row r="3448" spans="1:36" hidden="1" outlineLevel="1" x14ac:dyDescent="0.25">
      <c r="A3448" s="190">
        <f t="shared" si="927"/>
        <v>2027</v>
      </c>
      <c r="B3448" s="55">
        <f t="shared" si="928"/>
        <v>12</v>
      </c>
      <c r="C3448" s="55">
        <f t="shared" si="929"/>
        <v>1</v>
      </c>
      <c r="D3448" s="55">
        <f t="shared" si="925"/>
        <v>144</v>
      </c>
      <c r="F3448" s="63">
        <f t="shared" ref="F3448" si="938">F3447+1/24</f>
        <v>46722.041666666664</v>
      </c>
      <c r="G3448" s="64">
        <f t="shared" si="926"/>
        <v>331.26590178271078</v>
      </c>
      <c r="H3448" s="64">
        <f t="shared" si="936"/>
        <v>0</v>
      </c>
      <c r="I3448" s="64">
        <f t="shared" si="936"/>
        <v>2.9750000000000001</v>
      </c>
      <c r="J3448" s="64">
        <f t="shared" si="936"/>
        <v>0</v>
      </c>
      <c r="K3448" s="64">
        <f t="shared" si="936"/>
        <v>0</v>
      </c>
      <c r="L3448" s="64">
        <f t="shared" si="936"/>
        <v>0</v>
      </c>
      <c r="M3448" s="64">
        <f t="shared" si="936"/>
        <v>10.397693390706664</v>
      </c>
      <c r="N3448" s="64">
        <f t="shared" si="936"/>
        <v>317.89320839200411</v>
      </c>
      <c r="O3448" s="121"/>
      <c r="P3448" s="177">
        <v>2.9750000000000001</v>
      </c>
      <c r="Q3448" s="177">
        <v>43.713914091632859</v>
      </c>
      <c r="R3448" s="177">
        <v>43.713914091632859</v>
      </c>
      <c r="S3448" s="177">
        <v>0</v>
      </c>
      <c r="T3448" s="177">
        <v>0</v>
      </c>
      <c r="U3448" s="177">
        <v>43.713914091632859</v>
      </c>
      <c r="V3448" s="177">
        <v>43.713914091632859</v>
      </c>
      <c r="W3448" s="177">
        <v>0</v>
      </c>
      <c r="X3448" s="177">
        <v>0</v>
      </c>
      <c r="Y3448" s="177">
        <v>0</v>
      </c>
      <c r="Z3448" s="177">
        <v>0</v>
      </c>
      <c r="AA3448" s="177">
        <v>49.198016511784665</v>
      </c>
      <c r="AB3448" s="177">
        <v>50.485940767049804</v>
      </c>
      <c r="AC3448" s="177">
        <v>43.353594746638258</v>
      </c>
      <c r="AD3448" s="177">
        <v>0</v>
      </c>
      <c r="AE3448" s="177">
        <v>0</v>
      </c>
      <c r="AF3448" s="177">
        <v>10.397693390706664</v>
      </c>
      <c r="AG3448" s="177">
        <v>0</v>
      </c>
      <c r="AH3448" s="177">
        <v>0</v>
      </c>
      <c r="AI3448" s="177">
        <v>0</v>
      </c>
      <c r="AJ3448" s="177">
        <v>0</v>
      </c>
    </row>
    <row r="3449" spans="1:36" hidden="1" outlineLevel="1" x14ac:dyDescent="0.25">
      <c r="A3449" s="190">
        <f t="shared" si="927"/>
        <v>2027</v>
      </c>
      <c r="B3449" s="55">
        <f t="shared" si="928"/>
        <v>12</v>
      </c>
      <c r="C3449" s="55">
        <f t="shared" si="929"/>
        <v>2</v>
      </c>
      <c r="D3449" s="55">
        <f t="shared" si="925"/>
        <v>144</v>
      </c>
      <c r="F3449" s="63">
        <f t="shared" si="934"/>
        <v>46722.083333333328</v>
      </c>
      <c r="G3449" s="64">
        <f t="shared" si="926"/>
        <v>331.74175755198007</v>
      </c>
      <c r="H3449" s="64">
        <f t="shared" si="936"/>
        <v>0</v>
      </c>
      <c r="I3449" s="64">
        <f t="shared" si="936"/>
        <v>2.9750000000000001</v>
      </c>
      <c r="J3449" s="64">
        <f t="shared" si="936"/>
        <v>0</v>
      </c>
      <c r="K3449" s="64">
        <f t="shared" si="936"/>
        <v>0</v>
      </c>
      <c r="L3449" s="64">
        <f t="shared" si="936"/>
        <v>0</v>
      </c>
      <c r="M3449" s="64">
        <f t="shared" si="936"/>
        <v>10.581723362223595</v>
      </c>
      <c r="N3449" s="64">
        <f t="shared" si="936"/>
        <v>318.18503418975649</v>
      </c>
      <c r="O3449" s="121"/>
      <c r="P3449" s="177">
        <v>2.9750000000000001</v>
      </c>
      <c r="Q3449" s="177">
        <v>43.744829165247864</v>
      </c>
      <c r="R3449" s="177">
        <v>43.744829165247864</v>
      </c>
      <c r="S3449" s="177">
        <v>0</v>
      </c>
      <c r="T3449" s="177">
        <v>0</v>
      </c>
      <c r="U3449" s="177">
        <v>43.744829165247864</v>
      </c>
      <c r="V3449" s="177">
        <v>43.744829165247864</v>
      </c>
      <c r="W3449" s="177">
        <v>0</v>
      </c>
      <c r="X3449" s="177">
        <v>0</v>
      </c>
      <c r="Y3449" s="177">
        <v>0</v>
      </c>
      <c r="Z3449" s="177">
        <v>0</v>
      </c>
      <c r="AA3449" s="177">
        <v>49.581538397085509</v>
      </c>
      <c r="AB3449" s="177">
        <v>50.126928209279313</v>
      </c>
      <c r="AC3449" s="177">
        <v>43.49725092240022</v>
      </c>
      <c r="AD3449" s="177">
        <v>0</v>
      </c>
      <c r="AE3449" s="177">
        <v>0</v>
      </c>
      <c r="AF3449" s="177">
        <v>10.581723362223595</v>
      </c>
      <c r="AG3449" s="177">
        <v>0</v>
      </c>
      <c r="AH3449" s="177">
        <v>0</v>
      </c>
      <c r="AI3449" s="177">
        <v>0</v>
      </c>
      <c r="AJ3449" s="177">
        <v>0</v>
      </c>
    </row>
    <row r="3450" spans="1:36" hidden="1" outlineLevel="1" x14ac:dyDescent="0.25">
      <c r="A3450" s="190">
        <f t="shared" si="927"/>
        <v>2027</v>
      </c>
      <c r="B3450" s="55">
        <f t="shared" si="928"/>
        <v>12</v>
      </c>
      <c r="C3450" s="55">
        <f t="shared" si="929"/>
        <v>3</v>
      </c>
      <c r="D3450" s="55">
        <f t="shared" si="925"/>
        <v>144</v>
      </c>
      <c r="F3450" s="63">
        <f t="shared" si="934"/>
        <v>46722.124999999993</v>
      </c>
      <c r="G3450" s="64">
        <f t="shared" si="926"/>
        <v>338.94913993380862</v>
      </c>
      <c r="H3450" s="64">
        <f t="shared" si="936"/>
        <v>0</v>
      </c>
      <c r="I3450" s="64">
        <f t="shared" si="936"/>
        <v>2.9750000000000001</v>
      </c>
      <c r="J3450" s="64">
        <f t="shared" si="936"/>
        <v>0</v>
      </c>
      <c r="K3450" s="64">
        <f t="shared" si="936"/>
        <v>0</v>
      </c>
      <c r="L3450" s="64">
        <f t="shared" si="936"/>
        <v>0</v>
      </c>
      <c r="M3450" s="64">
        <f t="shared" si="936"/>
        <v>10.305678404948196</v>
      </c>
      <c r="N3450" s="64">
        <f t="shared" si="936"/>
        <v>325.6684615288604</v>
      </c>
      <c r="O3450" s="121"/>
      <c r="P3450" s="177">
        <v>2.9750000000000001</v>
      </c>
      <c r="Q3450" s="177">
        <v>45.424548164997077</v>
      </c>
      <c r="R3450" s="177">
        <v>45.424548164997077</v>
      </c>
      <c r="S3450" s="177">
        <v>0</v>
      </c>
      <c r="T3450" s="177">
        <v>0</v>
      </c>
      <c r="U3450" s="177">
        <v>45.424548164997077</v>
      </c>
      <c r="V3450" s="177">
        <v>45.424548164997077</v>
      </c>
      <c r="W3450" s="177">
        <v>0</v>
      </c>
      <c r="X3450" s="177">
        <v>0</v>
      </c>
      <c r="Y3450" s="177">
        <v>0</v>
      </c>
      <c r="Z3450" s="177">
        <v>0</v>
      </c>
      <c r="AA3450" s="177">
        <v>49.50307192680836</v>
      </c>
      <c r="AB3450" s="177">
        <v>50.715477202834037</v>
      </c>
      <c r="AC3450" s="177">
        <v>43.751719739229728</v>
      </c>
      <c r="AD3450" s="177">
        <v>0</v>
      </c>
      <c r="AE3450" s="177">
        <v>0</v>
      </c>
      <c r="AF3450" s="177">
        <v>10.305678404948196</v>
      </c>
      <c r="AG3450" s="177">
        <v>0</v>
      </c>
      <c r="AH3450" s="177">
        <v>0</v>
      </c>
      <c r="AI3450" s="177">
        <v>0</v>
      </c>
      <c r="AJ3450" s="177">
        <v>0</v>
      </c>
    </row>
    <row r="3451" spans="1:36" hidden="1" outlineLevel="1" x14ac:dyDescent="0.25">
      <c r="A3451" s="190">
        <f t="shared" si="927"/>
        <v>2027</v>
      </c>
      <c r="B3451" s="55">
        <f t="shared" si="928"/>
        <v>12</v>
      </c>
      <c r="C3451" s="55">
        <f t="shared" si="929"/>
        <v>4</v>
      </c>
      <c r="D3451" s="55">
        <f t="shared" si="925"/>
        <v>144</v>
      </c>
      <c r="F3451" s="63">
        <f t="shared" si="934"/>
        <v>46722.166666666657</v>
      </c>
      <c r="G3451" s="64">
        <f t="shared" si="926"/>
        <v>343.46770069316824</v>
      </c>
      <c r="H3451" s="64">
        <f t="shared" si="936"/>
        <v>0</v>
      </c>
      <c r="I3451" s="64">
        <f t="shared" si="936"/>
        <v>2.9750000000000001</v>
      </c>
      <c r="J3451" s="64">
        <f t="shared" si="936"/>
        <v>0</v>
      </c>
      <c r="K3451" s="64">
        <f t="shared" si="936"/>
        <v>0</v>
      </c>
      <c r="L3451" s="64">
        <f t="shared" si="936"/>
        <v>0</v>
      </c>
      <c r="M3451" s="64">
        <f t="shared" si="936"/>
        <v>9.8456034761558673</v>
      </c>
      <c r="N3451" s="64">
        <f t="shared" si="936"/>
        <v>330.6470972170124</v>
      </c>
      <c r="O3451" s="121"/>
      <c r="P3451" s="177">
        <v>2.9750000000000001</v>
      </c>
      <c r="Q3451" s="177">
        <v>46.661151109597725</v>
      </c>
      <c r="R3451" s="177">
        <v>46.661151109597725</v>
      </c>
      <c r="S3451" s="177">
        <v>0</v>
      </c>
      <c r="T3451" s="177">
        <v>0</v>
      </c>
      <c r="U3451" s="177">
        <v>46.661151109597725</v>
      </c>
      <c r="V3451" s="177">
        <v>46.661151109597725</v>
      </c>
      <c r="W3451" s="177">
        <v>0</v>
      </c>
      <c r="X3451" s="177">
        <v>0</v>
      </c>
      <c r="Y3451" s="177">
        <v>0</v>
      </c>
      <c r="Z3451" s="177">
        <v>0</v>
      </c>
      <c r="AA3451" s="177">
        <v>50.534201029506292</v>
      </c>
      <c r="AB3451" s="177">
        <v>51.19784563563794</v>
      </c>
      <c r="AC3451" s="177">
        <v>42.270446113477298</v>
      </c>
      <c r="AD3451" s="177">
        <v>0</v>
      </c>
      <c r="AE3451" s="177">
        <v>0</v>
      </c>
      <c r="AF3451" s="177">
        <v>9.8456034761558673</v>
      </c>
      <c r="AG3451" s="177">
        <v>0</v>
      </c>
      <c r="AH3451" s="177">
        <v>0</v>
      </c>
      <c r="AI3451" s="177">
        <v>0</v>
      </c>
      <c r="AJ3451" s="177">
        <v>0</v>
      </c>
    </row>
    <row r="3452" spans="1:36" hidden="1" outlineLevel="1" x14ac:dyDescent="0.25">
      <c r="A3452" s="190">
        <f t="shared" si="927"/>
        <v>2027</v>
      </c>
      <c r="B3452" s="55">
        <f t="shared" si="928"/>
        <v>12</v>
      </c>
      <c r="C3452" s="55">
        <f t="shared" si="929"/>
        <v>5</v>
      </c>
      <c r="D3452" s="55">
        <f t="shared" si="925"/>
        <v>144</v>
      </c>
      <c r="F3452" s="63">
        <f t="shared" si="934"/>
        <v>46722.208333333321</v>
      </c>
      <c r="G3452" s="64">
        <f t="shared" si="926"/>
        <v>341.60998761743616</v>
      </c>
      <c r="H3452" s="64">
        <f t="shared" si="936"/>
        <v>0</v>
      </c>
      <c r="I3452" s="64">
        <f t="shared" si="936"/>
        <v>2.9750000000000001</v>
      </c>
      <c r="J3452" s="64">
        <f t="shared" si="936"/>
        <v>0</v>
      </c>
      <c r="K3452" s="64">
        <f t="shared" si="936"/>
        <v>0</v>
      </c>
      <c r="L3452" s="64">
        <f t="shared" si="936"/>
        <v>0</v>
      </c>
      <c r="M3452" s="64">
        <f t="shared" si="936"/>
        <v>9.9376184619143366</v>
      </c>
      <c r="N3452" s="64">
        <f t="shared" si="936"/>
        <v>328.69736915552181</v>
      </c>
      <c r="O3452" s="121"/>
      <c r="P3452" s="177">
        <v>2.9750000000000001</v>
      </c>
      <c r="Q3452" s="177">
        <v>45.919189342837342</v>
      </c>
      <c r="R3452" s="177">
        <v>45.919189342837342</v>
      </c>
      <c r="S3452" s="177">
        <v>0</v>
      </c>
      <c r="T3452" s="177">
        <v>0</v>
      </c>
      <c r="U3452" s="177">
        <v>45.919189342837342</v>
      </c>
      <c r="V3452" s="177">
        <v>45.919189342837342</v>
      </c>
      <c r="W3452" s="177">
        <v>0</v>
      </c>
      <c r="X3452" s="177">
        <v>0</v>
      </c>
      <c r="Y3452" s="177">
        <v>0</v>
      </c>
      <c r="Z3452" s="177">
        <v>0</v>
      </c>
      <c r="AA3452" s="177">
        <v>50.666365718475973</v>
      </c>
      <c r="AB3452" s="177">
        <v>51.417585377363153</v>
      </c>
      <c r="AC3452" s="177">
        <v>42.936660688333326</v>
      </c>
      <c r="AD3452" s="177">
        <v>0</v>
      </c>
      <c r="AE3452" s="177">
        <v>0</v>
      </c>
      <c r="AF3452" s="177">
        <v>9.9376184619143366</v>
      </c>
      <c r="AG3452" s="177">
        <v>0</v>
      </c>
      <c r="AH3452" s="177">
        <v>0</v>
      </c>
      <c r="AI3452" s="177">
        <v>0</v>
      </c>
      <c r="AJ3452" s="177">
        <v>0</v>
      </c>
    </row>
    <row r="3453" spans="1:36" hidden="1" outlineLevel="1" x14ac:dyDescent="0.25">
      <c r="A3453" s="190">
        <f t="shared" si="927"/>
        <v>2027</v>
      </c>
      <c r="B3453" s="55">
        <f t="shared" si="928"/>
        <v>12</v>
      </c>
      <c r="C3453" s="55">
        <f t="shared" si="929"/>
        <v>6</v>
      </c>
      <c r="D3453" s="55">
        <f t="shared" si="925"/>
        <v>144</v>
      </c>
      <c r="F3453" s="63">
        <f t="shared" si="934"/>
        <v>46722.249999999985</v>
      </c>
      <c r="G3453" s="64">
        <f t="shared" si="926"/>
        <v>340.77384726344775</v>
      </c>
      <c r="H3453" s="64">
        <f t="shared" si="936"/>
        <v>3.3915482737419206E-2</v>
      </c>
      <c r="I3453" s="64">
        <f t="shared" si="936"/>
        <v>3.0373650944015256</v>
      </c>
      <c r="J3453" s="64">
        <f t="shared" si="936"/>
        <v>2.4798527336005231E-2</v>
      </c>
      <c r="K3453" s="64">
        <f t="shared" si="936"/>
        <v>0</v>
      </c>
      <c r="L3453" s="64">
        <f t="shared" si="936"/>
        <v>0</v>
      </c>
      <c r="M3453" s="64">
        <f t="shared" si="936"/>
        <v>9.9376184619143366</v>
      </c>
      <c r="N3453" s="64">
        <f t="shared" si="936"/>
        <v>327.74014969705848</v>
      </c>
      <c r="O3453" s="121"/>
      <c r="P3453" s="177">
        <v>2.9750000000000001</v>
      </c>
      <c r="Q3453" s="177">
        <v>45.69247880299389</v>
      </c>
      <c r="R3453" s="177">
        <v>45.69247880299389</v>
      </c>
      <c r="S3453" s="177">
        <v>0</v>
      </c>
      <c r="T3453" s="177">
        <v>6.2365094401525552E-2</v>
      </c>
      <c r="U3453" s="177">
        <v>45.69247880299389</v>
      </c>
      <c r="V3453" s="177">
        <v>45.69247880299389</v>
      </c>
      <c r="W3453" s="177">
        <v>0</v>
      </c>
      <c r="X3453" s="177">
        <v>0</v>
      </c>
      <c r="Y3453" s="177">
        <v>0</v>
      </c>
      <c r="Z3453" s="177">
        <v>0</v>
      </c>
      <c r="AA3453" s="177">
        <v>50.45707526504242</v>
      </c>
      <c r="AB3453" s="177">
        <v>51.158885986129675</v>
      </c>
      <c r="AC3453" s="177">
        <v>43.35427323391081</v>
      </c>
      <c r="AD3453" s="177">
        <v>3.3915482737419206E-2</v>
      </c>
      <c r="AE3453" s="177">
        <v>0</v>
      </c>
      <c r="AF3453" s="177">
        <v>9.9376184619143366</v>
      </c>
      <c r="AG3453" s="177">
        <v>8.2661757786684099E-3</v>
      </c>
      <c r="AH3453" s="177">
        <v>8.2661757786684099E-3</v>
      </c>
      <c r="AI3453" s="177">
        <v>8.2661757786684099E-3</v>
      </c>
      <c r="AJ3453" s="177">
        <v>0</v>
      </c>
    </row>
    <row r="3454" spans="1:36" hidden="1" outlineLevel="1" x14ac:dyDescent="0.25">
      <c r="A3454" s="190">
        <f t="shared" si="927"/>
        <v>2027</v>
      </c>
      <c r="B3454" s="55">
        <f t="shared" si="928"/>
        <v>12</v>
      </c>
      <c r="C3454" s="55">
        <f t="shared" si="929"/>
        <v>7</v>
      </c>
      <c r="D3454" s="55">
        <f t="shared" si="925"/>
        <v>144</v>
      </c>
      <c r="F3454" s="63">
        <f t="shared" si="934"/>
        <v>46722.29166666665</v>
      </c>
      <c r="G3454" s="64">
        <f t="shared" si="926"/>
        <v>447.01321310237449</v>
      </c>
      <c r="H3454" s="64">
        <f t="shared" si="936"/>
        <v>20.136693670968317</v>
      </c>
      <c r="I3454" s="64">
        <f t="shared" si="936"/>
        <v>15.509568554812832</v>
      </c>
      <c r="J3454" s="64">
        <f t="shared" si="936"/>
        <v>76.156619805437032</v>
      </c>
      <c r="K3454" s="64">
        <f t="shared" si="936"/>
        <v>0</v>
      </c>
      <c r="L3454" s="64">
        <f t="shared" si="936"/>
        <v>0</v>
      </c>
      <c r="M3454" s="64">
        <f t="shared" si="936"/>
        <v>10.48970837646513</v>
      </c>
      <c r="N3454" s="64">
        <f t="shared" si="936"/>
        <v>324.72062269469114</v>
      </c>
      <c r="O3454" s="121"/>
      <c r="P3454" s="177">
        <v>2.9750000000000001</v>
      </c>
      <c r="Q3454" s="177">
        <v>45.053567281616878</v>
      </c>
      <c r="R3454" s="177">
        <v>45.053567281616878</v>
      </c>
      <c r="S3454" s="177">
        <v>5.4086356429710802</v>
      </c>
      <c r="T3454" s="177">
        <v>6.907849827877917</v>
      </c>
      <c r="U3454" s="177">
        <v>45.053567281616878</v>
      </c>
      <c r="V3454" s="177">
        <v>45.053567281616878</v>
      </c>
      <c r="W3454" s="177">
        <v>0</v>
      </c>
      <c r="X3454" s="177">
        <v>0.12393449170903292</v>
      </c>
      <c r="Y3454" s="177">
        <v>0</v>
      </c>
      <c r="Z3454" s="177">
        <v>0</v>
      </c>
      <c r="AA3454" s="177">
        <v>50.860587349067558</v>
      </c>
      <c r="AB3454" s="177">
        <v>50.562630239560619</v>
      </c>
      <c r="AC3454" s="177">
        <v>43.083135979595468</v>
      </c>
      <c r="AD3454" s="177">
        <v>20.136693670968317</v>
      </c>
      <c r="AE3454" s="177">
        <v>9.4148592254802946E-2</v>
      </c>
      <c r="AF3454" s="177">
        <v>10.48970837646513</v>
      </c>
      <c r="AG3454" s="177">
        <v>25.385539935145676</v>
      </c>
      <c r="AH3454" s="177">
        <v>25.385539935145676</v>
      </c>
      <c r="AI3454" s="177">
        <v>25.385539935145676</v>
      </c>
      <c r="AJ3454" s="177">
        <v>0</v>
      </c>
    </row>
    <row r="3455" spans="1:36" hidden="1" outlineLevel="1" x14ac:dyDescent="0.25">
      <c r="A3455" s="190">
        <f t="shared" si="927"/>
        <v>2027</v>
      </c>
      <c r="B3455" s="55">
        <f t="shared" si="928"/>
        <v>12</v>
      </c>
      <c r="C3455" s="55">
        <f t="shared" si="929"/>
        <v>8</v>
      </c>
      <c r="D3455" s="55">
        <f t="shared" si="925"/>
        <v>144</v>
      </c>
      <c r="F3455" s="63">
        <f t="shared" si="934"/>
        <v>46722.333333333314</v>
      </c>
      <c r="G3455" s="64">
        <f t="shared" si="926"/>
        <v>591.84690402783519</v>
      </c>
      <c r="H3455" s="64">
        <f t="shared" ref="H3455:N3464" si="939">SUMIF($P$6:$AK$6,H$6,$P3455:$AK3455)</f>
        <v>42.402385117292184</v>
      </c>
      <c r="I3455" s="64">
        <f t="shared" si="939"/>
        <v>64.172422175012457</v>
      </c>
      <c r="J3455" s="64">
        <f t="shared" si="939"/>
        <v>143.88265320647872</v>
      </c>
      <c r="K3455" s="64">
        <f t="shared" si="939"/>
        <v>0</v>
      </c>
      <c r="L3455" s="64">
        <f t="shared" si="939"/>
        <v>0</v>
      </c>
      <c r="M3455" s="64">
        <f t="shared" si="939"/>
        <v>10.857768319498998</v>
      </c>
      <c r="N3455" s="64">
        <f t="shared" si="939"/>
        <v>330.53167520955287</v>
      </c>
      <c r="O3455" s="121"/>
      <c r="P3455" s="177">
        <v>2.9750000000000001</v>
      </c>
      <c r="Q3455" s="177">
        <v>47.155792287437983</v>
      </c>
      <c r="R3455" s="177">
        <v>47.155792287437983</v>
      </c>
      <c r="S3455" s="177">
        <v>14.676051671337666</v>
      </c>
      <c r="T3455" s="177">
        <v>14.373569013574249</v>
      </c>
      <c r="U3455" s="177">
        <v>47.155792287437983</v>
      </c>
      <c r="V3455" s="177">
        <v>47.155792287437983</v>
      </c>
      <c r="W3455" s="177">
        <v>1.4651679704063711</v>
      </c>
      <c r="X3455" s="177">
        <v>9.088222162152924</v>
      </c>
      <c r="Y3455" s="177">
        <v>5.9279999999999999</v>
      </c>
      <c r="Z3455" s="177">
        <v>0</v>
      </c>
      <c r="AA3455" s="177">
        <v>50.658263085649359</v>
      </c>
      <c r="AB3455" s="177">
        <v>49.155738368456774</v>
      </c>
      <c r="AC3455" s="177">
        <v>42.094504605694823</v>
      </c>
      <c r="AD3455" s="177">
        <v>42.402385117292184</v>
      </c>
      <c r="AE3455" s="177">
        <v>8.3187355987511094</v>
      </c>
      <c r="AF3455" s="177">
        <v>10.857768319498998</v>
      </c>
      <c r="AG3455" s="177">
        <v>47.960884402159571</v>
      </c>
      <c r="AH3455" s="177">
        <v>47.960884402159571</v>
      </c>
      <c r="AI3455" s="177">
        <v>47.960884402159571</v>
      </c>
      <c r="AJ3455" s="177">
        <v>7.3476757587901336</v>
      </c>
    </row>
    <row r="3456" spans="1:36" hidden="1" outlineLevel="1" x14ac:dyDescent="0.25">
      <c r="A3456" s="190">
        <f t="shared" si="927"/>
        <v>2027</v>
      </c>
      <c r="B3456" s="55">
        <f t="shared" si="928"/>
        <v>12</v>
      </c>
      <c r="C3456" s="55">
        <f t="shared" si="929"/>
        <v>9</v>
      </c>
      <c r="D3456" s="55">
        <f t="shared" si="925"/>
        <v>144</v>
      </c>
      <c r="F3456" s="63">
        <f t="shared" si="934"/>
        <v>46722.374999999978</v>
      </c>
      <c r="G3456" s="64">
        <f t="shared" si="926"/>
        <v>632.34253327367151</v>
      </c>
      <c r="H3456" s="64">
        <f t="shared" si="939"/>
        <v>39.24592656961898</v>
      </c>
      <c r="I3456" s="64">
        <f t="shared" si="939"/>
        <v>100.71526984089897</v>
      </c>
      <c r="J3456" s="64">
        <f t="shared" si="939"/>
        <v>137.1820164825333</v>
      </c>
      <c r="K3456" s="64">
        <f t="shared" si="939"/>
        <v>0</v>
      </c>
      <c r="L3456" s="64">
        <f t="shared" si="939"/>
        <v>0</v>
      </c>
      <c r="M3456" s="64">
        <f t="shared" si="939"/>
        <v>9.6615735046389375</v>
      </c>
      <c r="N3456" s="64">
        <f t="shared" si="939"/>
        <v>345.53774687598133</v>
      </c>
      <c r="O3456" s="121"/>
      <c r="P3456" s="177">
        <v>2.9750000000000001</v>
      </c>
      <c r="Q3456" s="177">
        <v>50.381264967938016</v>
      </c>
      <c r="R3456" s="177">
        <v>50.381264967938016</v>
      </c>
      <c r="S3456" s="177">
        <v>17.208694420779985</v>
      </c>
      <c r="T3456" s="177">
        <v>13.600782176980362</v>
      </c>
      <c r="U3456" s="177">
        <v>50.381264967938016</v>
      </c>
      <c r="V3456" s="177">
        <v>50.381264967938016</v>
      </c>
      <c r="W3456" s="177">
        <v>3.1992706225280818</v>
      </c>
      <c r="X3456" s="177">
        <v>15.888982748019838</v>
      </c>
      <c r="Y3456" s="177">
        <v>13.832000000000001</v>
      </c>
      <c r="Z3456" s="177">
        <v>0</v>
      </c>
      <c r="AA3456" s="177">
        <v>50.759890992389572</v>
      </c>
      <c r="AB3456" s="177">
        <v>48.638994067506118</v>
      </c>
      <c r="AC3456" s="177">
        <v>44.613801944333524</v>
      </c>
      <c r="AD3456" s="177">
        <v>39.24592656961898</v>
      </c>
      <c r="AE3456" s="177">
        <v>15.236302894393582</v>
      </c>
      <c r="AF3456" s="177">
        <v>9.6615735046389375</v>
      </c>
      <c r="AG3456" s="177">
        <v>45.727338827511105</v>
      </c>
      <c r="AH3456" s="177">
        <v>45.727338827511105</v>
      </c>
      <c r="AI3456" s="177">
        <v>45.727338827511105</v>
      </c>
      <c r="AJ3456" s="177">
        <v>18.774236978197102</v>
      </c>
    </row>
    <row r="3457" spans="1:36" hidden="1" outlineLevel="1" x14ac:dyDescent="0.25">
      <c r="A3457" s="190">
        <f t="shared" si="927"/>
        <v>2027</v>
      </c>
      <c r="B3457" s="55">
        <f t="shared" si="928"/>
        <v>12</v>
      </c>
      <c r="C3457" s="55">
        <f t="shared" si="929"/>
        <v>10</v>
      </c>
      <c r="D3457" s="55">
        <f t="shared" si="925"/>
        <v>144</v>
      </c>
      <c r="F3457" s="63">
        <f t="shared" si="934"/>
        <v>46722.416666666642</v>
      </c>
      <c r="G3457" s="64">
        <f t="shared" si="926"/>
        <v>640.76213140870186</v>
      </c>
      <c r="H3457" s="64">
        <f t="shared" si="939"/>
        <v>36.938916935939375</v>
      </c>
      <c r="I3457" s="64">
        <f t="shared" si="939"/>
        <v>109.95302426072921</v>
      </c>
      <c r="J3457" s="64">
        <f t="shared" si="939"/>
        <v>126.17574239169778</v>
      </c>
      <c r="K3457" s="64">
        <f t="shared" si="939"/>
        <v>0</v>
      </c>
      <c r="L3457" s="64">
        <f t="shared" si="939"/>
        <v>0</v>
      </c>
      <c r="M3457" s="64">
        <f t="shared" si="939"/>
        <v>8.5573936755373428</v>
      </c>
      <c r="N3457" s="64">
        <f t="shared" si="939"/>
        <v>359.13705414479819</v>
      </c>
      <c r="O3457" s="121"/>
      <c r="P3457" s="177">
        <v>2.9750000000000001</v>
      </c>
      <c r="Q3457" s="177">
        <v>54.451749660581797</v>
      </c>
      <c r="R3457" s="177">
        <v>54.451749660581797</v>
      </c>
      <c r="S3457" s="177">
        <v>20.663038184589013</v>
      </c>
      <c r="T3457" s="177">
        <v>13.158573068444065</v>
      </c>
      <c r="U3457" s="177">
        <v>54.451749660581797</v>
      </c>
      <c r="V3457" s="177">
        <v>54.451749660581797</v>
      </c>
      <c r="W3457" s="177">
        <v>2.7904981232775126</v>
      </c>
      <c r="X3457" s="177">
        <v>14.707390238209459</v>
      </c>
      <c r="Y3457" s="177">
        <v>23.712</v>
      </c>
      <c r="Z3457" s="177">
        <v>0</v>
      </c>
      <c r="AA3457" s="177">
        <v>48.400887932873069</v>
      </c>
      <c r="AB3457" s="177">
        <v>47.66735646859722</v>
      </c>
      <c r="AC3457" s="177">
        <v>45.261811101000696</v>
      </c>
      <c r="AD3457" s="177">
        <v>36.938916935939375</v>
      </c>
      <c r="AE3457" s="177">
        <v>12.038938255032683</v>
      </c>
      <c r="AF3457" s="177">
        <v>8.5573936755373428</v>
      </c>
      <c r="AG3457" s="177">
        <v>42.058580797232594</v>
      </c>
      <c r="AH3457" s="177">
        <v>42.058580797232594</v>
      </c>
      <c r="AI3457" s="177">
        <v>42.058580797232594</v>
      </c>
      <c r="AJ3457" s="177">
        <v>19.90758639117648</v>
      </c>
    </row>
    <row r="3458" spans="1:36" hidden="1" outlineLevel="1" x14ac:dyDescent="0.25">
      <c r="A3458" s="190">
        <f t="shared" si="927"/>
        <v>2027</v>
      </c>
      <c r="B3458" s="55">
        <f t="shared" si="928"/>
        <v>12</v>
      </c>
      <c r="C3458" s="55">
        <f t="shared" si="929"/>
        <v>11</v>
      </c>
      <c r="D3458" s="55">
        <f t="shared" si="925"/>
        <v>144</v>
      </c>
      <c r="F3458" s="63">
        <f t="shared" si="934"/>
        <v>46722.458333333307</v>
      </c>
      <c r="G3458" s="64">
        <f t="shared" si="926"/>
        <v>642.52370297195171</v>
      </c>
      <c r="H3458" s="64">
        <f t="shared" si="939"/>
        <v>31.465876168614109</v>
      </c>
      <c r="I3458" s="64">
        <f t="shared" si="939"/>
        <v>111.78420819824208</v>
      </c>
      <c r="J3458" s="64">
        <f t="shared" si="939"/>
        <v>122.1741899318078</v>
      </c>
      <c r="K3458" s="64">
        <f t="shared" si="939"/>
        <v>0</v>
      </c>
      <c r="L3458" s="64">
        <f t="shared" si="939"/>
        <v>0</v>
      </c>
      <c r="M3458" s="64">
        <f t="shared" si="939"/>
        <v>8.5573936755373428</v>
      </c>
      <c r="N3458" s="64">
        <f t="shared" si="939"/>
        <v>368.54203499775042</v>
      </c>
      <c r="O3458" s="121"/>
      <c r="P3458" s="177">
        <v>2.9750000000000001</v>
      </c>
      <c r="Q3458" s="177">
        <v>57.388681654008323</v>
      </c>
      <c r="R3458" s="177">
        <v>57.388681654008323</v>
      </c>
      <c r="S3458" s="177">
        <v>19.840173510712379</v>
      </c>
      <c r="T3458" s="177">
        <v>12.917866043763855</v>
      </c>
      <c r="U3458" s="177">
        <v>57.388681654008323</v>
      </c>
      <c r="V3458" s="177">
        <v>57.388681654008323</v>
      </c>
      <c r="W3458" s="177">
        <v>2.7729811291520905</v>
      </c>
      <c r="X3458" s="177">
        <v>14.084439836348706</v>
      </c>
      <c r="Y3458" s="177">
        <v>26.478399999999997</v>
      </c>
      <c r="Z3458" s="177">
        <v>0</v>
      </c>
      <c r="AA3458" s="177">
        <v>48.400720876091931</v>
      </c>
      <c r="AB3458" s="177">
        <v>47.118269536650743</v>
      </c>
      <c r="AC3458" s="177">
        <v>43.468317968974389</v>
      </c>
      <c r="AD3458" s="177">
        <v>31.465876168614109</v>
      </c>
      <c r="AE3458" s="177">
        <v>13.33412511286777</v>
      </c>
      <c r="AF3458" s="177">
        <v>8.5573936755373428</v>
      </c>
      <c r="AG3458" s="177">
        <v>40.72472997726927</v>
      </c>
      <c r="AH3458" s="177">
        <v>40.72472997726927</v>
      </c>
      <c r="AI3458" s="177">
        <v>40.72472997726927</v>
      </c>
      <c r="AJ3458" s="177">
        <v>19.381222565397273</v>
      </c>
    </row>
    <row r="3459" spans="1:36" hidden="1" outlineLevel="1" x14ac:dyDescent="0.25">
      <c r="A3459" s="190">
        <f t="shared" si="927"/>
        <v>2027</v>
      </c>
      <c r="B3459" s="55">
        <f t="shared" si="928"/>
        <v>12</v>
      </c>
      <c r="C3459" s="55">
        <f t="shared" si="929"/>
        <v>12</v>
      </c>
      <c r="D3459" s="55">
        <f t="shared" si="925"/>
        <v>144</v>
      </c>
      <c r="F3459" s="63">
        <f t="shared" si="934"/>
        <v>46722.499999999971</v>
      </c>
      <c r="G3459" s="64">
        <f t="shared" si="926"/>
        <v>646.76392720304329</v>
      </c>
      <c r="H3459" s="64">
        <f t="shared" si="939"/>
        <v>35.332208678849639</v>
      </c>
      <c r="I3459" s="64">
        <f t="shared" si="939"/>
        <v>112.52686595574608</v>
      </c>
      <c r="J3459" s="64">
        <f t="shared" si="939"/>
        <v>127.44903269576696</v>
      </c>
      <c r="K3459" s="64">
        <f t="shared" si="939"/>
        <v>0</v>
      </c>
      <c r="L3459" s="64">
        <f t="shared" si="939"/>
        <v>0</v>
      </c>
      <c r="M3459" s="64">
        <f t="shared" si="939"/>
        <v>8.4653786897788752</v>
      </c>
      <c r="N3459" s="64">
        <f t="shared" si="939"/>
        <v>362.99044118290169</v>
      </c>
      <c r="O3459" s="121"/>
      <c r="P3459" s="177">
        <v>2.9750000000000001</v>
      </c>
      <c r="Q3459" s="177">
        <v>57.254716335009931</v>
      </c>
      <c r="R3459" s="177">
        <v>57.254716335009931</v>
      </c>
      <c r="S3459" s="177">
        <v>18.507890195159238</v>
      </c>
      <c r="T3459" s="177">
        <v>14.867575082652662</v>
      </c>
      <c r="U3459" s="177">
        <v>57.254716335009931</v>
      </c>
      <c r="V3459" s="177">
        <v>57.254716335009931</v>
      </c>
      <c r="W3459" s="177">
        <v>2.7309774058651914</v>
      </c>
      <c r="X3459" s="177">
        <v>14.122566353819927</v>
      </c>
      <c r="Y3459" s="177">
        <v>26.873600000000003</v>
      </c>
      <c r="Z3459" s="177">
        <v>0</v>
      </c>
      <c r="AA3459" s="177">
        <v>45.618166611787522</v>
      </c>
      <c r="AB3459" s="177">
        <v>46.594736996362101</v>
      </c>
      <c r="AC3459" s="177">
        <v>41.758672234712407</v>
      </c>
      <c r="AD3459" s="177">
        <v>35.332208678849639</v>
      </c>
      <c r="AE3459" s="177">
        <v>11.621128185030527</v>
      </c>
      <c r="AF3459" s="177">
        <v>8.4653786897788752</v>
      </c>
      <c r="AG3459" s="177">
        <v>42.483010898588986</v>
      </c>
      <c r="AH3459" s="177">
        <v>42.483010898588986</v>
      </c>
      <c r="AI3459" s="177">
        <v>42.483010898588986</v>
      </c>
      <c r="AJ3459" s="177">
        <v>20.828128733218534</v>
      </c>
    </row>
    <row r="3460" spans="1:36" hidden="1" outlineLevel="1" x14ac:dyDescent="0.25">
      <c r="A3460" s="190">
        <f t="shared" si="927"/>
        <v>2027</v>
      </c>
      <c r="B3460" s="55">
        <f t="shared" si="928"/>
        <v>12</v>
      </c>
      <c r="C3460" s="55">
        <f t="shared" si="929"/>
        <v>13</v>
      </c>
      <c r="D3460" s="55">
        <f t="shared" si="925"/>
        <v>144</v>
      </c>
      <c r="F3460" s="63">
        <f t="shared" si="934"/>
        <v>46722.541666666635</v>
      </c>
      <c r="G3460" s="64">
        <f t="shared" si="926"/>
        <v>664.98296139321792</v>
      </c>
      <c r="H3460" s="64">
        <f t="shared" si="939"/>
        <v>38.383171655581137</v>
      </c>
      <c r="I3460" s="64">
        <f t="shared" si="939"/>
        <v>114.24713405109904</v>
      </c>
      <c r="J3460" s="64">
        <f t="shared" si="939"/>
        <v>141.39033556494627</v>
      </c>
      <c r="K3460" s="64">
        <f t="shared" si="939"/>
        <v>0</v>
      </c>
      <c r="L3460" s="64">
        <f t="shared" si="939"/>
        <v>0</v>
      </c>
      <c r="M3460" s="64">
        <f t="shared" si="939"/>
        <v>8.7414236470542743</v>
      </c>
      <c r="N3460" s="64">
        <f t="shared" si="939"/>
        <v>362.2208964745372</v>
      </c>
      <c r="O3460" s="121"/>
      <c r="P3460" s="177">
        <v>2.9750000000000001</v>
      </c>
      <c r="Q3460" s="177">
        <v>56.430314371942814</v>
      </c>
      <c r="R3460" s="177">
        <v>56.430314371942814</v>
      </c>
      <c r="S3460" s="177">
        <v>16.092275831337162</v>
      </c>
      <c r="T3460" s="177">
        <v>19.123499137127055</v>
      </c>
      <c r="U3460" s="177">
        <v>56.430314371942814</v>
      </c>
      <c r="V3460" s="177">
        <v>56.430314371942814</v>
      </c>
      <c r="W3460" s="177">
        <v>3.0070268124263055</v>
      </c>
      <c r="X3460" s="177">
        <v>15.013176961790952</v>
      </c>
      <c r="Y3460" s="177">
        <v>23.712</v>
      </c>
      <c r="Z3460" s="177">
        <v>0</v>
      </c>
      <c r="AA3460" s="177">
        <v>47.097985654876297</v>
      </c>
      <c r="AB3460" s="177">
        <v>46.493622126425215</v>
      </c>
      <c r="AC3460" s="177">
        <v>42.908031205464368</v>
      </c>
      <c r="AD3460" s="177">
        <v>38.383171655581137</v>
      </c>
      <c r="AE3460" s="177">
        <v>14.423092135815326</v>
      </c>
      <c r="AF3460" s="177">
        <v>8.7414236470542743</v>
      </c>
      <c r="AG3460" s="177">
        <v>47.13011185498209</v>
      </c>
      <c r="AH3460" s="177">
        <v>47.13011185498209</v>
      </c>
      <c r="AI3460" s="177">
        <v>47.13011185498209</v>
      </c>
      <c r="AJ3460" s="177">
        <v>19.901063172602235</v>
      </c>
    </row>
    <row r="3461" spans="1:36" hidden="1" outlineLevel="1" x14ac:dyDescent="0.25">
      <c r="A3461" s="190">
        <f t="shared" si="927"/>
        <v>2027</v>
      </c>
      <c r="B3461" s="55">
        <f t="shared" si="928"/>
        <v>12</v>
      </c>
      <c r="C3461" s="55">
        <f t="shared" si="929"/>
        <v>14</v>
      </c>
      <c r="D3461" s="55">
        <f t="shared" si="925"/>
        <v>144</v>
      </c>
      <c r="F3461" s="63">
        <f t="shared" si="934"/>
        <v>46722.583333333299</v>
      </c>
      <c r="G3461" s="64">
        <f t="shared" si="926"/>
        <v>634.01671999064263</v>
      </c>
      <c r="H3461" s="64">
        <f t="shared" si="939"/>
        <v>36.341045058040287</v>
      </c>
      <c r="I3461" s="64">
        <f t="shared" si="939"/>
        <v>92.441792776040941</v>
      </c>
      <c r="J3461" s="64">
        <f t="shared" si="939"/>
        <v>138.21530550255261</v>
      </c>
      <c r="K3461" s="64">
        <f t="shared" si="939"/>
        <v>0</v>
      </c>
      <c r="L3461" s="64">
        <f t="shared" si="939"/>
        <v>0</v>
      </c>
      <c r="M3461" s="64">
        <f t="shared" si="939"/>
        <v>9.1094835900881392</v>
      </c>
      <c r="N3461" s="64">
        <f t="shared" si="939"/>
        <v>357.90909306392069</v>
      </c>
      <c r="O3461" s="121"/>
      <c r="P3461" s="177">
        <v>2.9750000000000001</v>
      </c>
      <c r="Q3461" s="177">
        <v>55.028831034728768</v>
      </c>
      <c r="R3461" s="177">
        <v>55.028831034728768</v>
      </c>
      <c r="S3461" s="177">
        <v>8.9380468960549724</v>
      </c>
      <c r="T3461" s="177">
        <v>11.444227632156558</v>
      </c>
      <c r="U3461" s="177">
        <v>55.028831034728768</v>
      </c>
      <c r="V3461" s="177">
        <v>55.028831034728768</v>
      </c>
      <c r="W3461" s="177">
        <v>3.4747414166391826</v>
      </c>
      <c r="X3461" s="177">
        <v>15.635608382840894</v>
      </c>
      <c r="Y3461" s="177">
        <v>13.832000000000001</v>
      </c>
      <c r="Z3461" s="177">
        <v>0</v>
      </c>
      <c r="AA3461" s="177">
        <v>48.227514878297981</v>
      </c>
      <c r="AB3461" s="177">
        <v>46.790832853605039</v>
      </c>
      <c r="AC3461" s="177">
        <v>42.775421193102581</v>
      </c>
      <c r="AD3461" s="177">
        <v>36.341045058040287</v>
      </c>
      <c r="AE3461" s="177">
        <v>13.804482439058923</v>
      </c>
      <c r="AF3461" s="177">
        <v>9.1094835900881392</v>
      </c>
      <c r="AG3461" s="177">
        <v>46.071768500850865</v>
      </c>
      <c r="AH3461" s="177">
        <v>46.071768500850865</v>
      </c>
      <c r="AI3461" s="177">
        <v>46.071768500850865</v>
      </c>
      <c r="AJ3461" s="177">
        <v>22.337686009290412</v>
      </c>
    </row>
    <row r="3462" spans="1:36" hidden="1" outlineLevel="1" x14ac:dyDescent="0.25">
      <c r="A3462" s="190">
        <f t="shared" si="927"/>
        <v>2027</v>
      </c>
      <c r="B3462" s="55">
        <f t="shared" si="928"/>
        <v>12</v>
      </c>
      <c r="C3462" s="55">
        <f t="shared" si="929"/>
        <v>15</v>
      </c>
      <c r="D3462" s="55">
        <f t="shared" si="925"/>
        <v>144</v>
      </c>
      <c r="F3462" s="63">
        <f t="shared" si="934"/>
        <v>46722.624999999964</v>
      </c>
      <c r="G3462" s="64">
        <f t="shared" si="926"/>
        <v>445.55494501706517</v>
      </c>
      <c r="H3462" s="64">
        <f t="shared" si="939"/>
        <v>8.3746662300747285</v>
      </c>
      <c r="I3462" s="64">
        <f t="shared" si="939"/>
        <v>41.403054399307145</v>
      </c>
      <c r="J3462" s="64">
        <f t="shared" si="939"/>
        <v>34.115363817925015</v>
      </c>
      <c r="K3462" s="64">
        <f t="shared" si="939"/>
        <v>0</v>
      </c>
      <c r="L3462" s="64">
        <f t="shared" si="939"/>
        <v>0</v>
      </c>
      <c r="M3462" s="64">
        <f t="shared" si="939"/>
        <v>10.029633447672801</v>
      </c>
      <c r="N3462" s="64">
        <f t="shared" si="939"/>
        <v>351.63222712208545</v>
      </c>
      <c r="O3462" s="121"/>
      <c r="P3462" s="177">
        <v>2.9750000000000001</v>
      </c>
      <c r="Q3462" s="177">
        <v>52.143424163993942</v>
      </c>
      <c r="R3462" s="177">
        <v>52.143424163993942</v>
      </c>
      <c r="S3462" s="177">
        <v>0</v>
      </c>
      <c r="T3462" s="177">
        <v>0</v>
      </c>
      <c r="U3462" s="177">
        <v>52.143424163993942</v>
      </c>
      <c r="V3462" s="177">
        <v>52.143424163993942</v>
      </c>
      <c r="W3462" s="177">
        <v>2.234572073671262</v>
      </c>
      <c r="X3462" s="177">
        <v>7.7948569449862637</v>
      </c>
      <c r="Y3462" s="177">
        <v>5.5328000000000008</v>
      </c>
      <c r="Z3462" s="177">
        <v>0</v>
      </c>
      <c r="AA3462" s="177">
        <v>50.962469676198133</v>
      </c>
      <c r="AB3462" s="177">
        <v>47.493011315693892</v>
      </c>
      <c r="AC3462" s="177">
        <v>44.60304947421772</v>
      </c>
      <c r="AD3462" s="177">
        <v>8.3746662300747285</v>
      </c>
      <c r="AE3462" s="177">
        <v>10.584390336224867</v>
      </c>
      <c r="AF3462" s="177">
        <v>10.029633447672801</v>
      </c>
      <c r="AG3462" s="177">
        <v>11.371787939308339</v>
      </c>
      <c r="AH3462" s="177">
        <v>11.371787939308339</v>
      </c>
      <c r="AI3462" s="177">
        <v>11.371787939308339</v>
      </c>
      <c r="AJ3462" s="177">
        <v>12.281435044424752</v>
      </c>
    </row>
    <row r="3463" spans="1:36" hidden="1" outlineLevel="1" x14ac:dyDescent="0.25">
      <c r="A3463" s="190">
        <f t="shared" si="927"/>
        <v>2027</v>
      </c>
      <c r="B3463" s="55">
        <f t="shared" si="928"/>
        <v>12</v>
      </c>
      <c r="C3463" s="55">
        <f t="shared" si="929"/>
        <v>16</v>
      </c>
      <c r="D3463" s="55">
        <f t="shared" si="925"/>
        <v>144</v>
      </c>
      <c r="F3463" s="63">
        <f t="shared" si="934"/>
        <v>46722.666666666628</v>
      </c>
      <c r="G3463" s="64">
        <f t="shared" si="926"/>
        <v>347.13720538566025</v>
      </c>
      <c r="H3463" s="64">
        <f t="shared" si="939"/>
        <v>0</v>
      </c>
      <c r="I3463" s="64">
        <f t="shared" si="939"/>
        <v>3.1077174510900809</v>
      </c>
      <c r="J3463" s="64">
        <f t="shared" si="939"/>
        <v>0</v>
      </c>
      <c r="K3463" s="64">
        <f t="shared" si="939"/>
        <v>0</v>
      </c>
      <c r="L3463" s="64">
        <f t="shared" si="939"/>
        <v>0</v>
      </c>
      <c r="M3463" s="64">
        <f t="shared" si="939"/>
        <v>10.397693390706664</v>
      </c>
      <c r="N3463" s="64">
        <f t="shared" si="939"/>
        <v>333.63179454386352</v>
      </c>
      <c r="O3463" s="121"/>
      <c r="P3463" s="177">
        <v>2.9750000000000001</v>
      </c>
      <c r="Q3463" s="177">
        <v>47.372197802743095</v>
      </c>
      <c r="R3463" s="177">
        <v>47.372197802743095</v>
      </c>
      <c r="S3463" s="177">
        <v>0</v>
      </c>
      <c r="T3463" s="177">
        <v>0</v>
      </c>
      <c r="U3463" s="177">
        <v>47.372197802743095</v>
      </c>
      <c r="V3463" s="177">
        <v>47.372197802743095</v>
      </c>
      <c r="W3463" s="177">
        <v>0</v>
      </c>
      <c r="X3463" s="177">
        <v>1.0668803192276387E-2</v>
      </c>
      <c r="Y3463" s="177">
        <v>0</v>
      </c>
      <c r="Z3463" s="177">
        <v>0</v>
      </c>
      <c r="AA3463" s="177">
        <v>51.54777643906656</v>
      </c>
      <c r="AB3463" s="177">
        <v>47.226710160308166</v>
      </c>
      <c r="AC3463" s="177">
        <v>45.36851673351638</v>
      </c>
      <c r="AD3463" s="177">
        <v>0</v>
      </c>
      <c r="AE3463" s="177">
        <v>9.0417925519502604E-2</v>
      </c>
      <c r="AF3463" s="177">
        <v>10.397693390706664</v>
      </c>
      <c r="AG3463" s="177">
        <v>0</v>
      </c>
      <c r="AH3463" s="177">
        <v>0</v>
      </c>
      <c r="AI3463" s="177">
        <v>0</v>
      </c>
      <c r="AJ3463" s="177">
        <v>3.1630722378301425E-2</v>
      </c>
    </row>
    <row r="3464" spans="1:36" hidden="1" outlineLevel="1" x14ac:dyDescent="0.25">
      <c r="A3464" s="190">
        <f t="shared" si="927"/>
        <v>2027</v>
      </c>
      <c r="B3464" s="55">
        <f t="shared" si="928"/>
        <v>12</v>
      </c>
      <c r="C3464" s="55">
        <f t="shared" si="929"/>
        <v>17</v>
      </c>
      <c r="D3464" s="55">
        <f t="shared" si="925"/>
        <v>144</v>
      </c>
      <c r="F3464" s="63">
        <f t="shared" si="934"/>
        <v>46722.708333333292</v>
      </c>
      <c r="G3464" s="64">
        <f t="shared" si="926"/>
        <v>336.61327610793109</v>
      </c>
      <c r="H3464" s="64">
        <f t="shared" si="939"/>
        <v>0</v>
      </c>
      <c r="I3464" s="64">
        <f t="shared" si="939"/>
        <v>2.9750000000000001</v>
      </c>
      <c r="J3464" s="64">
        <f t="shared" si="939"/>
        <v>0</v>
      </c>
      <c r="K3464" s="64">
        <f t="shared" si="939"/>
        <v>0</v>
      </c>
      <c r="L3464" s="64">
        <f t="shared" si="939"/>
        <v>0</v>
      </c>
      <c r="M3464" s="64">
        <f t="shared" si="939"/>
        <v>10.765753333740527</v>
      </c>
      <c r="N3464" s="64">
        <f t="shared" si="939"/>
        <v>322.87252277419054</v>
      </c>
      <c r="O3464" s="121"/>
      <c r="P3464" s="177">
        <v>2.9750000000000001</v>
      </c>
      <c r="Q3464" s="177">
        <v>44.971127085310187</v>
      </c>
      <c r="R3464" s="177">
        <v>44.971127085310187</v>
      </c>
      <c r="S3464" s="177">
        <v>0</v>
      </c>
      <c r="T3464" s="177">
        <v>0</v>
      </c>
      <c r="U3464" s="177">
        <v>44.971127085310187</v>
      </c>
      <c r="V3464" s="177">
        <v>44.971127085310187</v>
      </c>
      <c r="W3464" s="177">
        <v>0</v>
      </c>
      <c r="X3464" s="177">
        <v>0</v>
      </c>
      <c r="Y3464" s="177">
        <v>0</v>
      </c>
      <c r="Z3464" s="177">
        <v>0</v>
      </c>
      <c r="AA3464" s="177">
        <v>50.887788252060545</v>
      </c>
      <c r="AB3464" s="177">
        <v>46.899273711421827</v>
      </c>
      <c r="AC3464" s="177">
        <v>45.200952469467452</v>
      </c>
      <c r="AD3464" s="177">
        <v>0</v>
      </c>
      <c r="AE3464" s="177">
        <v>0</v>
      </c>
      <c r="AF3464" s="177">
        <v>10.765753333740527</v>
      </c>
      <c r="AG3464" s="177">
        <v>0</v>
      </c>
      <c r="AH3464" s="177">
        <v>0</v>
      </c>
      <c r="AI3464" s="177">
        <v>0</v>
      </c>
      <c r="AJ3464" s="177">
        <v>0</v>
      </c>
    </row>
    <row r="3465" spans="1:36" hidden="1" outlineLevel="1" x14ac:dyDescent="0.25">
      <c r="A3465" s="190">
        <f t="shared" si="927"/>
        <v>2027</v>
      </c>
      <c r="B3465" s="55">
        <f t="shared" si="928"/>
        <v>12</v>
      </c>
      <c r="C3465" s="55">
        <f t="shared" si="929"/>
        <v>18</v>
      </c>
      <c r="D3465" s="55">
        <f t="shared" si="925"/>
        <v>144</v>
      </c>
      <c r="F3465" s="63">
        <f t="shared" si="934"/>
        <v>46722.749999999956</v>
      </c>
      <c r="G3465" s="64">
        <f t="shared" si="926"/>
        <v>330.75278699128705</v>
      </c>
      <c r="H3465" s="64">
        <f t="shared" ref="H3465:N3474" si="940">SUMIF($P$6:$AK$6,H$6,$P3465:$AK3465)</f>
        <v>0</v>
      </c>
      <c r="I3465" s="64">
        <f t="shared" si="940"/>
        <v>2.9750000000000001</v>
      </c>
      <c r="J3465" s="64">
        <f t="shared" si="940"/>
        <v>0</v>
      </c>
      <c r="K3465" s="64">
        <f t="shared" si="940"/>
        <v>0</v>
      </c>
      <c r="L3465" s="64">
        <f t="shared" si="940"/>
        <v>0</v>
      </c>
      <c r="M3465" s="64">
        <f t="shared" si="940"/>
        <v>12.145978120117519</v>
      </c>
      <c r="N3465" s="64">
        <f t="shared" si="940"/>
        <v>315.63180887116954</v>
      </c>
      <c r="O3465" s="121"/>
      <c r="P3465" s="177">
        <v>2.9750000000000001</v>
      </c>
      <c r="Q3465" s="177">
        <v>43.497508576327718</v>
      </c>
      <c r="R3465" s="177">
        <v>43.497508576327718</v>
      </c>
      <c r="S3465" s="177">
        <v>0</v>
      </c>
      <c r="T3465" s="177">
        <v>0</v>
      </c>
      <c r="U3465" s="177">
        <v>43.497508576327718</v>
      </c>
      <c r="V3465" s="177">
        <v>43.497508576327718</v>
      </c>
      <c r="W3465" s="177">
        <v>0</v>
      </c>
      <c r="X3465" s="177">
        <v>0</v>
      </c>
      <c r="Y3465" s="177">
        <v>0</v>
      </c>
      <c r="Z3465" s="177">
        <v>0</v>
      </c>
      <c r="AA3465" s="177">
        <v>50.611764736548331</v>
      </c>
      <c r="AB3465" s="177">
        <v>46.844605847462148</v>
      </c>
      <c r="AC3465" s="177">
        <v>44.185403981848211</v>
      </c>
      <c r="AD3465" s="177">
        <v>0</v>
      </c>
      <c r="AE3465" s="177">
        <v>0</v>
      </c>
      <c r="AF3465" s="177">
        <v>12.145978120117519</v>
      </c>
      <c r="AG3465" s="177">
        <v>0</v>
      </c>
      <c r="AH3465" s="177">
        <v>0</v>
      </c>
      <c r="AI3465" s="177">
        <v>0</v>
      </c>
      <c r="AJ3465" s="177">
        <v>0</v>
      </c>
    </row>
    <row r="3466" spans="1:36" hidden="1" outlineLevel="1" x14ac:dyDescent="0.25">
      <c r="A3466" s="190">
        <f t="shared" si="927"/>
        <v>2027</v>
      </c>
      <c r="B3466" s="55">
        <f t="shared" si="928"/>
        <v>12</v>
      </c>
      <c r="C3466" s="55">
        <f t="shared" si="929"/>
        <v>19</v>
      </c>
      <c r="D3466" s="55">
        <f t="shared" si="925"/>
        <v>144</v>
      </c>
      <c r="F3466" s="63">
        <f t="shared" si="934"/>
        <v>46722.791666666621</v>
      </c>
      <c r="G3466" s="64">
        <f t="shared" si="926"/>
        <v>335.54631154726394</v>
      </c>
      <c r="H3466" s="64">
        <f t="shared" si="940"/>
        <v>0</v>
      </c>
      <c r="I3466" s="64">
        <f t="shared" si="940"/>
        <v>2.9750000000000001</v>
      </c>
      <c r="J3466" s="64">
        <f t="shared" si="940"/>
        <v>0</v>
      </c>
      <c r="K3466" s="64">
        <f t="shared" si="940"/>
        <v>0</v>
      </c>
      <c r="L3466" s="64">
        <f t="shared" si="940"/>
        <v>0</v>
      </c>
      <c r="M3466" s="64">
        <f t="shared" si="940"/>
        <v>12.882098006185247</v>
      </c>
      <c r="N3466" s="64">
        <f t="shared" si="940"/>
        <v>319.68921354107869</v>
      </c>
      <c r="O3466" s="121"/>
      <c r="P3466" s="177">
        <v>2.9750000000000001</v>
      </c>
      <c r="Q3466" s="177">
        <v>44.991737134386852</v>
      </c>
      <c r="R3466" s="177">
        <v>44.991737134386852</v>
      </c>
      <c r="S3466" s="177">
        <v>0</v>
      </c>
      <c r="T3466" s="177">
        <v>0</v>
      </c>
      <c r="U3466" s="177">
        <v>44.991737134386852</v>
      </c>
      <c r="V3466" s="177">
        <v>44.991737134386852</v>
      </c>
      <c r="W3466" s="177">
        <v>0</v>
      </c>
      <c r="X3466" s="177">
        <v>0</v>
      </c>
      <c r="Y3466" s="177">
        <v>0</v>
      </c>
      <c r="Z3466" s="177">
        <v>0</v>
      </c>
      <c r="AA3466" s="177">
        <v>49.448572513702032</v>
      </c>
      <c r="AB3466" s="177">
        <v>47.781694945815268</v>
      </c>
      <c r="AC3466" s="177">
        <v>42.491997544014012</v>
      </c>
      <c r="AD3466" s="177">
        <v>0</v>
      </c>
      <c r="AE3466" s="177">
        <v>0</v>
      </c>
      <c r="AF3466" s="177">
        <v>12.882098006185247</v>
      </c>
      <c r="AG3466" s="177">
        <v>0</v>
      </c>
      <c r="AH3466" s="177">
        <v>0</v>
      </c>
      <c r="AI3466" s="177">
        <v>0</v>
      </c>
      <c r="AJ3466" s="177">
        <v>0</v>
      </c>
    </row>
    <row r="3467" spans="1:36" hidden="1" outlineLevel="1" x14ac:dyDescent="0.25">
      <c r="A3467" s="190">
        <f t="shared" si="927"/>
        <v>2027</v>
      </c>
      <c r="B3467" s="55">
        <f t="shared" si="928"/>
        <v>12</v>
      </c>
      <c r="C3467" s="55">
        <f t="shared" si="929"/>
        <v>20</v>
      </c>
      <c r="D3467" s="55">
        <f t="shared" si="925"/>
        <v>144</v>
      </c>
      <c r="F3467" s="63">
        <f t="shared" si="934"/>
        <v>46722.833333333285</v>
      </c>
      <c r="G3467" s="64">
        <f t="shared" si="926"/>
        <v>334.55853226896807</v>
      </c>
      <c r="H3467" s="64">
        <f t="shared" si="940"/>
        <v>0</v>
      </c>
      <c r="I3467" s="64">
        <f t="shared" si="940"/>
        <v>2.9750000000000001</v>
      </c>
      <c r="J3467" s="64">
        <f t="shared" si="940"/>
        <v>0</v>
      </c>
      <c r="K3467" s="64">
        <f t="shared" si="940"/>
        <v>0</v>
      </c>
      <c r="L3467" s="64">
        <f t="shared" si="940"/>
        <v>0</v>
      </c>
      <c r="M3467" s="64">
        <f t="shared" si="940"/>
        <v>12.698068034668317</v>
      </c>
      <c r="N3467" s="64">
        <f t="shared" si="940"/>
        <v>318.88546423429977</v>
      </c>
      <c r="O3467" s="121"/>
      <c r="P3467" s="177">
        <v>2.9750000000000001</v>
      </c>
      <c r="Q3467" s="177">
        <v>45.125702453385259</v>
      </c>
      <c r="R3467" s="177">
        <v>45.125702453385259</v>
      </c>
      <c r="S3467" s="177">
        <v>0</v>
      </c>
      <c r="T3467" s="177">
        <v>0</v>
      </c>
      <c r="U3467" s="177">
        <v>45.125702453385259</v>
      </c>
      <c r="V3467" s="177">
        <v>45.125702453385259</v>
      </c>
      <c r="W3467" s="177">
        <v>0</v>
      </c>
      <c r="X3467" s="177">
        <v>0</v>
      </c>
      <c r="Y3467" s="177">
        <v>0</v>
      </c>
      <c r="Z3467" s="177">
        <v>0</v>
      </c>
      <c r="AA3467" s="177">
        <v>48.555265618662645</v>
      </c>
      <c r="AB3467" s="177">
        <v>46.87064595712458</v>
      </c>
      <c r="AC3467" s="177">
        <v>42.956742844971544</v>
      </c>
      <c r="AD3467" s="177">
        <v>0</v>
      </c>
      <c r="AE3467" s="177">
        <v>0</v>
      </c>
      <c r="AF3467" s="177">
        <v>12.698068034668317</v>
      </c>
      <c r="AG3467" s="177">
        <v>0</v>
      </c>
      <c r="AH3467" s="177">
        <v>0</v>
      </c>
      <c r="AI3467" s="177">
        <v>0</v>
      </c>
      <c r="AJ3467" s="177">
        <v>0</v>
      </c>
    </row>
    <row r="3468" spans="1:36" hidden="1" outlineLevel="1" x14ac:dyDescent="0.25">
      <c r="A3468" s="190">
        <f t="shared" si="927"/>
        <v>2027</v>
      </c>
      <c r="B3468" s="55">
        <f t="shared" si="928"/>
        <v>12</v>
      </c>
      <c r="C3468" s="55">
        <f t="shared" si="929"/>
        <v>21</v>
      </c>
      <c r="D3468" s="55">
        <f t="shared" si="925"/>
        <v>144</v>
      </c>
      <c r="F3468" s="63">
        <f t="shared" si="934"/>
        <v>46722.874999999949</v>
      </c>
      <c r="G3468" s="64">
        <f t="shared" si="926"/>
        <v>326.83468935728604</v>
      </c>
      <c r="H3468" s="64">
        <f t="shared" si="940"/>
        <v>0</v>
      </c>
      <c r="I3468" s="64">
        <f t="shared" si="940"/>
        <v>2.9750000000000001</v>
      </c>
      <c r="J3468" s="64">
        <f t="shared" si="940"/>
        <v>0</v>
      </c>
      <c r="K3468" s="64">
        <f t="shared" si="940"/>
        <v>0</v>
      </c>
      <c r="L3468" s="64">
        <f t="shared" si="940"/>
        <v>0</v>
      </c>
      <c r="M3468" s="64">
        <f t="shared" si="940"/>
        <v>12.330008091634451</v>
      </c>
      <c r="N3468" s="64">
        <f t="shared" si="940"/>
        <v>311.52968126565156</v>
      </c>
      <c r="O3468" s="121"/>
      <c r="P3468" s="177">
        <v>2.9750000000000001</v>
      </c>
      <c r="Q3468" s="177">
        <v>43.075002570255847</v>
      </c>
      <c r="R3468" s="177">
        <v>43.075002570255847</v>
      </c>
      <c r="S3468" s="177">
        <v>0</v>
      </c>
      <c r="T3468" s="177">
        <v>0</v>
      </c>
      <c r="U3468" s="177">
        <v>43.075002570255847</v>
      </c>
      <c r="V3468" s="177">
        <v>43.075002570255847</v>
      </c>
      <c r="W3468" s="177">
        <v>0</v>
      </c>
      <c r="X3468" s="177">
        <v>0</v>
      </c>
      <c r="Y3468" s="177">
        <v>0</v>
      </c>
      <c r="Z3468" s="177">
        <v>0</v>
      </c>
      <c r="AA3468" s="177">
        <v>48.435733410166065</v>
      </c>
      <c r="AB3468" s="177">
        <v>46.584240576919825</v>
      </c>
      <c r="AC3468" s="177">
        <v>44.209696997542295</v>
      </c>
      <c r="AD3468" s="177">
        <v>0</v>
      </c>
      <c r="AE3468" s="177">
        <v>0</v>
      </c>
      <c r="AF3468" s="177">
        <v>12.330008091634451</v>
      </c>
      <c r="AG3468" s="177">
        <v>0</v>
      </c>
      <c r="AH3468" s="177">
        <v>0</v>
      </c>
      <c r="AI3468" s="177">
        <v>0</v>
      </c>
      <c r="AJ3468" s="177">
        <v>0</v>
      </c>
    </row>
    <row r="3469" spans="1:36" hidden="1" outlineLevel="1" x14ac:dyDescent="0.25">
      <c r="A3469" s="190">
        <f t="shared" si="927"/>
        <v>2027</v>
      </c>
      <c r="B3469" s="55">
        <f t="shared" si="928"/>
        <v>12</v>
      </c>
      <c r="C3469" s="55">
        <f t="shared" si="929"/>
        <v>22</v>
      </c>
      <c r="D3469" s="55">
        <f t="shared" si="925"/>
        <v>144</v>
      </c>
      <c r="F3469" s="63">
        <f t="shared" si="934"/>
        <v>46722.916666666613</v>
      </c>
      <c r="G3469" s="64">
        <f t="shared" si="926"/>
        <v>326.08975023050851</v>
      </c>
      <c r="H3469" s="64">
        <f t="shared" si="940"/>
        <v>0</v>
      </c>
      <c r="I3469" s="64">
        <f t="shared" si="940"/>
        <v>2.9750000000000001</v>
      </c>
      <c r="J3469" s="64">
        <f t="shared" si="940"/>
        <v>0</v>
      </c>
      <c r="K3469" s="64">
        <f t="shared" si="940"/>
        <v>0</v>
      </c>
      <c r="L3469" s="64">
        <f t="shared" si="940"/>
        <v>0</v>
      </c>
      <c r="M3469" s="64">
        <f t="shared" si="940"/>
        <v>12.145978120117519</v>
      </c>
      <c r="N3469" s="64">
        <f t="shared" si="940"/>
        <v>310.968772110391</v>
      </c>
      <c r="O3469" s="121"/>
      <c r="P3469" s="177">
        <v>2.9750000000000001</v>
      </c>
      <c r="Q3469" s="177">
        <v>42.281515680803771</v>
      </c>
      <c r="R3469" s="177">
        <v>42.281515680803771</v>
      </c>
      <c r="S3469" s="177">
        <v>0</v>
      </c>
      <c r="T3469" s="177">
        <v>0</v>
      </c>
      <c r="U3469" s="177">
        <v>42.281515680803771</v>
      </c>
      <c r="V3469" s="177">
        <v>42.281515680803771</v>
      </c>
      <c r="W3469" s="177">
        <v>0</v>
      </c>
      <c r="X3469" s="177">
        <v>0</v>
      </c>
      <c r="Y3469" s="177">
        <v>0</v>
      </c>
      <c r="Z3469" s="177">
        <v>0</v>
      </c>
      <c r="AA3469" s="177">
        <v>49.579083311816802</v>
      </c>
      <c r="AB3469" s="177">
        <v>47.707601028542392</v>
      </c>
      <c r="AC3469" s="177">
        <v>44.556025046816714</v>
      </c>
      <c r="AD3469" s="177">
        <v>0</v>
      </c>
      <c r="AE3469" s="177">
        <v>0</v>
      </c>
      <c r="AF3469" s="177">
        <v>12.145978120117519</v>
      </c>
      <c r="AG3469" s="177">
        <v>0</v>
      </c>
      <c r="AH3469" s="177">
        <v>0</v>
      </c>
      <c r="AI3469" s="177">
        <v>0</v>
      </c>
      <c r="AJ3469" s="177">
        <v>0</v>
      </c>
    </row>
    <row r="3470" spans="1:36" hidden="1" outlineLevel="1" x14ac:dyDescent="0.25">
      <c r="A3470" s="190">
        <f t="shared" si="927"/>
        <v>2027</v>
      </c>
      <c r="B3470" s="55">
        <f t="shared" si="928"/>
        <v>12</v>
      </c>
      <c r="C3470" s="55">
        <f t="shared" si="929"/>
        <v>23</v>
      </c>
      <c r="D3470" s="55">
        <f t="shared" si="925"/>
        <v>144</v>
      </c>
      <c r="F3470" s="63">
        <f t="shared" si="934"/>
        <v>46722.958333333278</v>
      </c>
      <c r="G3470" s="64">
        <f t="shared" si="926"/>
        <v>331.70651840666324</v>
      </c>
      <c r="H3470" s="64">
        <f t="shared" si="940"/>
        <v>0</v>
      </c>
      <c r="I3470" s="64">
        <f t="shared" si="940"/>
        <v>2.9750000000000001</v>
      </c>
      <c r="J3470" s="64">
        <f t="shared" si="940"/>
        <v>0</v>
      </c>
      <c r="K3470" s="64">
        <f t="shared" si="940"/>
        <v>0</v>
      </c>
      <c r="L3470" s="64">
        <f t="shared" si="940"/>
        <v>0</v>
      </c>
      <c r="M3470" s="64">
        <f t="shared" si="940"/>
        <v>12.237993105875983</v>
      </c>
      <c r="N3470" s="64">
        <f t="shared" si="940"/>
        <v>316.49352530078727</v>
      </c>
      <c r="O3470" s="121"/>
      <c r="P3470" s="177">
        <v>2.9750000000000001</v>
      </c>
      <c r="Q3470" s="177">
        <v>43.476898527251052</v>
      </c>
      <c r="R3470" s="177">
        <v>43.476898527251052</v>
      </c>
      <c r="S3470" s="177">
        <v>0</v>
      </c>
      <c r="T3470" s="177">
        <v>0</v>
      </c>
      <c r="U3470" s="177">
        <v>43.476898527251052</v>
      </c>
      <c r="V3470" s="177">
        <v>43.476898527251052</v>
      </c>
      <c r="W3470" s="177">
        <v>0</v>
      </c>
      <c r="X3470" s="177">
        <v>0</v>
      </c>
      <c r="Y3470" s="177">
        <v>0</v>
      </c>
      <c r="Z3470" s="177">
        <v>0</v>
      </c>
      <c r="AA3470" s="177">
        <v>48.821355947833737</v>
      </c>
      <c r="AB3470" s="177">
        <v>49.209955692506441</v>
      </c>
      <c r="AC3470" s="177">
        <v>44.554619551442926</v>
      </c>
      <c r="AD3470" s="177">
        <v>0</v>
      </c>
      <c r="AE3470" s="177">
        <v>0</v>
      </c>
      <c r="AF3470" s="177">
        <v>12.237993105875983</v>
      </c>
      <c r="AG3470" s="177">
        <v>0</v>
      </c>
      <c r="AH3470" s="177">
        <v>0</v>
      </c>
      <c r="AI3470" s="177">
        <v>0</v>
      </c>
      <c r="AJ3470" s="177">
        <v>0</v>
      </c>
    </row>
    <row r="3471" spans="1:36" hidden="1" outlineLevel="1" x14ac:dyDescent="0.25">
      <c r="A3471" s="190">
        <f t="shared" si="927"/>
        <v>2028</v>
      </c>
      <c r="B3471" s="55">
        <f t="shared" si="928"/>
        <v>1</v>
      </c>
      <c r="C3471" s="55">
        <f t="shared" si="929"/>
        <v>0</v>
      </c>
      <c r="D3471" s="55">
        <f t="shared" ref="D3471:D3534" si="941">MATCH(DATE(YEAR(F3471),B3471,1),$F$7505:$F$7816,0)</f>
        <v>145</v>
      </c>
      <c r="F3471" s="63">
        <f t="shared" ref="F3471" si="942">EDATE(F3447,1)</f>
        <v>46753</v>
      </c>
      <c r="G3471" s="64">
        <f t="shared" ref="G3471:G3534" si="943">SUM(H3471:N3471)</f>
        <v>348.17278115861222</v>
      </c>
      <c r="H3471" s="64">
        <f t="shared" si="940"/>
        <v>0</v>
      </c>
      <c r="I3471" s="64">
        <f t="shared" si="940"/>
        <v>2.9750000000000001</v>
      </c>
      <c r="J3471" s="64">
        <f t="shared" si="940"/>
        <v>0</v>
      </c>
      <c r="K3471" s="64">
        <f t="shared" si="940"/>
        <v>0</v>
      </c>
      <c r="L3471" s="64">
        <f t="shared" si="940"/>
        <v>0</v>
      </c>
      <c r="M3471" s="64">
        <f t="shared" si="940"/>
        <v>11.463356004703499</v>
      </c>
      <c r="N3471" s="64">
        <f t="shared" si="940"/>
        <v>333.73442515390872</v>
      </c>
      <c r="O3471" s="121"/>
      <c r="P3471" s="177">
        <v>2.9750000000000001</v>
      </c>
      <c r="Q3471" s="177">
        <v>49.866013741021071</v>
      </c>
      <c r="R3471" s="177">
        <v>49.866013741021071</v>
      </c>
      <c r="S3471" s="177">
        <v>0</v>
      </c>
      <c r="T3471" s="177">
        <v>0</v>
      </c>
      <c r="U3471" s="177">
        <v>49.866013741021071</v>
      </c>
      <c r="V3471" s="177">
        <v>49.866013741021071</v>
      </c>
      <c r="W3471" s="177">
        <v>0</v>
      </c>
      <c r="X3471" s="177">
        <v>0</v>
      </c>
      <c r="Y3471" s="177">
        <v>0</v>
      </c>
      <c r="Z3471" s="177">
        <v>0</v>
      </c>
      <c r="AA3471" s="177">
        <v>45.019200285294531</v>
      </c>
      <c r="AB3471" s="177">
        <v>47.789884108949828</v>
      </c>
      <c r="AC3471" s="177">
        <v>41.461285795580082</v>
      </c>
      <c r="AD3471" s="177">
        <v>0</v>
      </c>
      <c r="AE3471" s="177">
        <v>0</v>
      </c>
      <c r="AF3471" s="177">
        <v>11.463356004703499</v>
      </c>
      <c r="AG3471" s="177">
        <v>0</v>
      </c>
      <c r="AH3471" s="177">
        <v>0</v>
      </c>
      <c r="AI3471" s="177">
        <v>0</v>
      </c>
      <c r="AJ3471" s="177">
        <v>0</v>
      </c>
    </row>
    <row r="3472" spans="1:36" hidden="1" outlineLevel="1" x14ac:dyDescent="0.25">
      <c r="A3472" s="190">
        <f t="shared" ref="A3472:A3535" si="944">YEAR(F3472)</f>
        <v>2028</v>
      </c>
      <c r="B3472" s="55">
        <f t="shared" ref="B3472:B3535" si="945">MONTH(F3472)</f>
        <v>1</v>
      </c>
      <c r="C3472" s="55">
        <f t="shared" ref="C3472:C3535" si="946">HOUR(F3472)</f>
        <v>1</v>
      </c>
      <c r="D3472" s="55">
        <f t="shared" si="941"/>
        <v>145</v>
      </c>
      <c r="F3472" s="63">
        <f t="shared" ref="F3472" si="947">F3471+1/24</f>
        <v>46753.041666666664</v>
      </c>
      <c r="G3472" s="64">
        <f t="shared" si="943"/>
        <v>353.79585939600577</v>
      </c>
      <c r="H3472" s="64">
        <f t="shared" si="940"/>
        <v>0</v>
      </c>
      <c r="I3472" s="64">
        <f t="shared" si="940"/>
        <v>2.9750000000000001</v>
      </c>
      <c r="J3472" s="64">
        <f t="shared" si="940"/>
        <v>0</v>
      </c>
      <c r="K3472" s="64">
        <f t="shared" si="940"/>
        <v>0</v>
      </c>
      <c r="L3472" s="64">
        <f t="shared" si="940"/>
        <v>0</v>
      </c>
      <c r="M3472" s="64">
        <f t="shared" si="940"/>
        <v>11.138154415917587</v>
      </c>
      <c r="N3472" s="64">
        <f t="shared" si="940"/>
        <v>339.6827049800882</v>
      </c>
      <c r="O3472" s="121"/>
      <c r="P3472" s="177">
        <v>2.9750000000000001</v>
      </c>
      <c r="Q3472" s="177">
        <v>51.195361906466758</v>
      </c>
      <c r="R3472" s="177">
        <v>51.195361906466758</v>
      </c>
      <c r="S3472" s="177">
        <v>0</v>
      </c>
      <c r="T3472" s="177">
        <v>0</v>
      </c>
      <c r="U3472" s="177">
        <v>51.195361906466758</v>
      </c>
      <c r="V3472" s="177">
        <v>51.195361906466758</v>
      </c>
      <c r="W3472" s="177">
        <v>0</v>
      </c>
      <c r="X3472" s="177">
        <v>0</v>
      </c>
      <c r="Y3472" s="177">
        <v>0</v>
      </c>
      <c r="Z3472" s="177">
        <v>0</v>
      </c>
      <c r="AA3472" s="177">
        <v>45.240889591679107</v>
      </c>
      <c r="AB3472" s="177">
        <v>49.08137196447494</v>
      </c>
      <c r="AC3472" s="177">
        <v>40.578995798067112</v>
      </c>
      <c r="AD3472" s="177">
        <v>0</v>
      </c>
      <c r="AE3472" s="177">
        <v>0</v>
      </c>
      <c r="AF3472" s="177">
        <v>11.138154415917587</v>
      </c>
      <c r="AG3472" s="177">
        <v>0</v>
      </c>
      <c r="AH3472" s="177">
        <v>0</v>
      </c>
      <c r="AI3472" s="177">
        <v>0</v>
      </c>
      <c r="AJ3472" s="177">
        <v>0</v>
      </c>
    </row>
    <row r="3473" spans="1:36" hidden="1" outlineLevel="1" x14ac:dyDescent="0.25">
      <c r="A3473" s="190">
        <f t="shared" si="944"/>
        <v>2028</v>
      </c>
      <c r="B3473" s="55">
        <f t="shared" si="945"/>
        <v>1</v>
      </c>
      <c r="C3473" s="55">
        <f t="shared" si="946"/>
        <v>2</v>
      </c>
      <c r="D3473" s="55">
        <f t="shared" si="941"/>
        <v>145</v>
      </c>
      <c r="F3473" s="63">
        <f t="shared" si="934"/>
        <v>46753.083333333328</v>
      </c>
      <c r="G3473" s="64">
        <f t="shared" si="943"/>
        <v>357.30000030785766</v>
      </c>
      <c r="H3473" s="64">
        <f t="shared" si="940"/>
        <v>0</v>
      </c>
      <c r="I3473" s="64">
        <f t="shared" si="940"/>
        <v>2.9750000000000001</v>
      </c>
      <c r="J3473" s="64">
        <f t="shared" si="940"/>
        <v>0</v>
      </c>
      <c r="K3473" s="64">
        <f t="shared" si="940"/>
        <v>0</v>
      </c>
      <c r="L3473" s="64">
        <f t="shared" si="940"/>
        <v>0</v>
      </c>
      <c r="M3473" s="64">
        <f t="shared" si="940"/>
        <v>10.894253224328152</v>
      </c>
      <c r="N3473" s="64">
        <f t="shared" si="940"/>
        <v>343.43074708352952</v>
      </c>
      <c r="O3473" s="121"/>
      <c r="P3473" s="177">
        <v>2.9750000000000001</v>
      </c>
      <c r="Q3473" s="177">
        <v>51.329327225465164</v>
      </c>
      <c r="R3473" s="177">
        <v>51.329327225465164</v>
      </c>
      <c r="S3473" s="177">
        <v>0</v>
      </c>
      <c r="T3473" s="177">
        <v>0</v>
      </c>
      <c r="U3473" s="177">
        <v>51.329327225465164</v>
      </c>
      <c r="V3473" s="177">
        <v>51.329327225465164</v>
      </c>
      <c r="W3473" s="177">
        <v>0</v>
      </c>
      <c r="X3473" s="177">
        <v>0</v>
      </c>
      <c r="Y3473" s="177">
        <v>0</v>
      </c>
      <c r="Z3473" s="177">
        <v>0</v>
      </c>
      <c r="AA3473" s="177">
        <v>47.725516810276567</v>
      </c>
      <c r="AB3473" s="177">
        <v>48.518223745600508</v>
      </c>
      <c r="AC3473" s="177">
        <v>41.869697625791801</v>
      </c>
      <c r="AD3473" s="177">
        <v>0</v>
      </c>
      <c r="AE3473" s="177">
        <v>0</v>
      </c>
      <c r="AF3473" s="177">
        <v>10.894253224328152</v>
      </c>
      <c r="AG3473" s="177">
        <v>0</v>
      </c>
      <c r="AH3473" s="177">
        <v>0</v>
      </c>
      <c r="AI3473" s="177">
        <v>0</v>
      </c>
      <c r="AJ3473" s="177">
        <v>0</v>
      </c>
    </row>
    <row r="3474" spans="1:36" hidden="1" outlineLevel="1" x14ac:dyDescent="0.25">
      <c r="A3474" s="190">
        <f t="shared" si="944"/>
        <v>2028</v>
      </c>
      <c r="B3474" s="55">
        <f t="shared" si="945"/>
        <v>1</v>
      </c>
      <c r="C3474" s="55">
        <f t="shared" si="946"/>
        <v>3</v>
      </c>
      <c r="D3474" s="55">
        <f t="shared" si="941"/>
        <v>145</v>
      </c>
      <c r="F3474" s="63">
        <f t="shared" si="934"/>
        <v>46753.124999999993</v>
      </c>
      <c r="G3474" s="64">
        <f t="shared" si="943"/>
        <v>357.51045578621302</v>
      </c>
      <c r="H3474" s="64">
        <f t="shared" si="940"/>
        <v>0</v>
      </c>
      <c r="I3474" s="64">
        <f t="shared" si="940"/>
        <v>2.9750000000000001</v>
      </c>
      <c r="J3474" s="64">
        <f t="shared" si="940"/>
        <v>0</v>
      </c>
      <c r="K3474" s="64">
        <f t="shared" si="940"/>
        <v>0</v>
      </c>
      <c r="L3474" s="64">
        <f t="shared" si="940"/>
        <v>0</v>
      </c>
      <c r="M3474" s="64">
        <f t="shared" si="940"/>
        <v>11.056854018721108</v>
      </c>
      <c r="N3474" s="64">
        <f t="shared" si="940"/>
        <v>343.47860176749191</v>
      </c>
      <c r="O3474" s="121"/>
      <c r="P3474" s="177">
        <v>2.9750000000000001</v>
      </c>
      <c r="Q3474" s="177">
        <v>51.710613133383696</v>
      </c>
      <c r="R3474" s="177">
        <v>51.710613133383696</v>
      </c>
      <c r="S3474" s="177">
        <v>0</v>
      </c>
      <c r="T3474" s="177">
        <v>0</v>
      </c>
      <c r="U3474" s="177">
        <v>51.710613133383696</v>
      </c>
      <c r="V3474" s="177">
        <v>51.710613133383696</v>
      </c>
      <c r="W3474" s="177">
        <v>0</v>
      </c>
      <c r="X3474" s="177">
        <v>0</v>
      </c>
      <c r="Y3474" s="177">
        <v>0</v>
      </c>
      <c r="Z3474" s="177">
        <v>0</v>
      </c>
      <c r="AA3474" s="177">
        <v>47.285917755525674</v>
      </c>
      <c r="AB3474" s="177">
        <v>48.563067294732953</v>
      </c>
      <c r="AC3474" s="177">
        <v>40.787164183698522</v>
      </c>
      <c r="AD3474" s="177">
        <v>0</v>
      </c>
      <c r="AE3474" s="177">
        <v>0</v>
      </c>
      <c r="AF3474" s="177">
        <v>11.056854018721108</v>
      </c>
      <c r="AG3474" s="177">
        <v>0</v>
      </c>
      <c r="AH3474" s="177">
        <v>0</v>
      </c>
      <c r="AI3474" s="177">
        <v>0</v>
      </c>
      <c r="AJ3474" s="177">
        <v>0</v>
      </c>
    </row>
    <row r="3475" spans="1:36" hidden="1" outlineLevel="1" x14ac:dyDescent="0.25">
      <c r="A3475" s="190">
        <f t="shared" si="944"/>
        <v>2028</v>
      </c>
      <c r="B3475" s="55">
        <f t="shared" si="945"/>
        <v>1</v>
      </c>
      <c r="C3475" s="55">
        <f t="shared" si="946"/>
        <v>4</v>
      </c>
      <c r="D3475" s="55">
        <f t="shared" si="941"/>
        <v>145</v>
      </c>
      <c r="F3475" s="63">
        <f t="shared" si="934"/>
        <v>46753.166666666657</v>
      </c>
      <c r="G3475" s="64">
        <f t="shared" si="943"/>
        <v>354.5149583819404</v>
      </c>
      <c r="H3475" s="64">
        <f t="shared" ref="H3475:N3484" si="948">SUMIF($P$6:$AK$6,H$6,$P3475:$AK3475)</f>
        <v>0</v>
      </c>
      <c r="I3475" s="64">
        <f t="shared" si="948"/>
        <v>2.9750000000000001</v>
      </c>
      <c r="J3475" s="64">
        <f t="shared" si="948"/>
        <v>0</v>
      </c>
      <c r="K3475" s="64">
        <f t="shared" si="948"/>
        <v>0</v>
      </c>
      <c r="L3475" s="64">
        <f t="shared" si="948"/>
        <v>0</v>
      </c>
      <c r="M3475" s="64">
        <f t="shared" si="948"/>
        <v>11.625956799096461</v>
      </c>
      <c r="N3475" s="64">
        <f t="shared" si="948"/>
        <v>339.91400158284392</v>
      </c>
      <c r="O3475" s="121"/>
      <c r="P3475" s="177">
        <v>2.9750000000000001</v>
      </c>
      <c r="Q3475" s="177">
        <v>50.927431268469959</v>
      </c>
      <c r="R3475" s="177">
        <v>50.927431268469959</v>
      </c>
      <c r="S3475" s="177">
        <v>0</v>
      </c>
      <c r="T3475" s="177">
        <v>0</v>
      </c>
      <c r="U3475" s="177">
        <v>50.927431268469959</v>
      </c>
      <c r="V3475" s="177">
        <v>50.927431268469959</v>
      </c>
      <c r="W3475" s="177">
        <v>0</v>
      </c>
      <c r="X3475" s="177">
        <v>0</v>
      </c>
      <c r="Y3475" s="177">
        <v>0</v>
      </c>
      <c r="Z3475" s="177">
        <v>0</v>
      </c>
      <c r="AA3475" s="177">
        <v>46.612166456363873</v>
      </c>
      <c r="AB3475" s="177">
        <v>48.325226816082811</v>
      </c>
      <c r="AC3475" s="177">
        <v>41.266883236517415</v>
      </c>
      <c r="AD3475" s="177">
        <v>0</v>
      </c>
      <c r="AE3475" s="177">
        <v>0</v>
      </c>
      <c r="AF3475" s="177">
        <v>11.625956799096461</v>
      </c>
      <c r="AG3475" s="177">
        <v>0</v>
      </c>
      <c r="AH3475" s="177">
        <v>0</v>
      </c>
      <c r="AI3475" s="177">
        <v>0</v>
      </c>
      <c r="AJ3475" s="177">
        <v>0</v>
      </c>
    </row>
    <row r="3476" spans="1:36" hidden="1" outlineLevel="1" x14ac:dyDescent="0.25">
      <c r="A3476" s="190">
        <f t="shared" si="944"/>
        <v>2028</v>
      </c>
      <c r="B3476" s="55">
        <f t="shared" si="945"/>
        <v>1</v>
      </c>
      <c r="C3476" s="55">
        <f t="shared" si="946"/>
        <v>5</v>
      </c>
      <c r="D3476" s="55">
        <f t="shared" si="941"/>
        <v>145</v>
      </c>
      <c r="F3476" s="63">
        <f t="shared" si="934"/>
        <v>46753.208333333321</v>
      </c>
      <c r="G3476" s="64">
        <f t="shared" si="943"/>
        <v>349.01480712749157</v>
      </c>
      <c r="H3476" s="64">
        <f t="shared" si="948"/>
        <v>0</v>
      </c>
      <c r="I3476" s="64">
        <f t="shared" si="948"/>
        <v>2.9750000000000001</v>
      </c>
      <c r="J3476" s="64">
        <f t="shared" si="948"/>
        <v>0</v>
      </c>
      <c r="K3476" s="64">
        <f t="shared" si="948"/>
        <v>0</v>
      </c>
      <c r="L3476" s="64">
        <f t="shared" si="948"/>
        <v>0</v>
      </c>
      <c r="M3476" s="64">
        <f t="shared" si="948"/>
        <v>10.812952827131673</v>
      </c>
      <c r="N3476" s="64">
        <f t="shared" si="948"/>
        <v>335.22685430035989</v>
      </c>
      <c r="O3476" s="121"/>
      <c r="P3476" s="177">
        <v>2.9750000000000001</v>
      </c>
      <c r="Q3476" s="177">
        <v>49.350762514104133</v>
      </c>
      <c r="R3476" s="177">
        <v>49.350762514104133</v>
      </c>
      <c r="S3476" s="177">
        <v>0</v>
      </c>
      <c r="T3476" s="177">
        <v>0</v>
      </c>
      <c r="U3476" s="177">
        <v>49.350762514104133</v>
      </c>
      <c r="V3476" s="177">
        <v>49.350762514104133</v>
      </c>
      <c r="W3476" s="177">
        <v>0</v>
      </c>
      <c r="X3476" s="177">
        <v>0</v>
      </c>
      <c r="Y3476" s="177">
        <v>0</v>
      </c>
      <c r="Z3476" s="177">
        <v>0</v>
      </c>
      <c r="AA3476" s="177">
        <v>46.503572255199771</v>
      </c>
      <c r="AB3476" s="177">
        <v>49.114239853220603</v>
      </c>
      <c r="AC3476" s="177">
        <v>42.205992135523012</v>
      </c>
      <c r="AD3476" s="177">
        <v>0</v>
      </c>
      <c r="AE3476" s="177">
        <v>0</v>
      </c>
      <c r="AF3476" s="177">
        <v>10.812952827131673</v>
      </c>
      <c r="AG3476" s="177">
        <v>0</v>
      </c>
      <c r="AH3476" s="177">
        <v>0</v>
      </c>
      <c r="AI3476" s="177">
        <v>0</v>
      </c>
      <c r="AJ3476" s="177">
        <v>0</v>
      </c>
    </row>
    <row r="3477" spans="1:36" hidden="1" outlineLevel="1" x14ac:dyDescent="0.25">
      <c r="A3477" s="190">
        <f t="shared" si="944"/>
        <v>2028</v>
      </c>
      <c r="B3477" s="55">
        <f t="shared" si="945"/>
        <v>1</v>
      </c>
      <c r="C3477" s="55">
        <f t="shared" si="946"/>
        <v>6</v>
      </c>
      <c r="D3477" s="55">
        <f t="shared" si="941"/>
        <v>145</v>
      </c>
      <c r="F3477" s="63">
        <f t="shared" si="934"/>
        <v>46753.249999999985</v>
      </c>
      <c r="G3477" s="64">
        <f t="shared" si="943"/>
        <v>351.2367631150787</v>
      </c>
      <c r="H3477" s="64">
        <f t="shared" si="948"/>
        <v>0</v>
      </c>
      <c r="I3477" s="64">
        <f t="shared" si="948"/>
        <v>3.1966919223700763</v>
      </c>
      <c r="J3477" s="64">
        <f t="shared" si="948"/>
        <v>0</v>
      </c>
      <c r="K3477" s="64">
        <f t="shared" si="948"/>
        <v>0</v>
      </c>
      <c r="L3477" s="64">
        <f t="shared" si="948"/>
        <v>0</v>
      </c>
      <c r="M3477" s="64">
        <f t="shared" si="948"/>
        <v>11.707257196292939</v>
      </c>
      <c r="N3477" s="64">
        <f t="shared" si="948"/>
        <v>336.33281399641567</v>
      </c>
      <c r="O3477" s="121"/>
      <c r="P3477" s="177">
        <v>2.9750000000000001</v>
      </c>
      <c r="Q3477" s="177">
        <v>48.546970600113696</v>
      </c>
      <c r="R3477" s="177">
        <v>48.546970600113696</v>
      </c>
      <c r="S3477" s="177">
        <v>0.14391080809816992</v>
      </c>
      <c r="T3477" s="177">
        <v>7.7781114271906204E-2</v>
      </c>
      <c r="U3477" s="177">
        <v>48.546970600113696</v>
      </c>
      <c r="V3477" s="177">
        <v>48.546970600113696</v>
      </c>
      <c r="W3477" s="177">
        <v>0</v>
      </c>
      <c r="X3477" s="177">
        <v>0</v>
      </c>
      <c r="Y3477" s="177">
        <v>0</v>
      </c>
      <c r="Z3477" s="177">
        <v>0</v>
      </c>
      <c r="AA3477" s="177">
        <v>48.094506773716375</v>
      </c>
      <c r="AB3477" s="177">
        <v>50.84689888059269</v>
      </c>
      <c r="AC3477" s="177">
        <v>43.203525941651847</v>
      </c>
      <c r="AD3477" s="177">
        <v>0</v>
      </c>
      <c r="AE3477" s="177">
        <v>0</v>
      </c>
      <c r="AF3477" s="177">
        <v>11.707257196292939</v>
      </c>
      <c r="AG3477" s="177">
        <v>0</v>
      </c>
      <c r="AH3477" s="177">
        <v>0</v>
      </c>
      <c r="AI3477" s="177">
        <v>0</v>
      </c>
      <c r="AJ3477" s="177">
        <v>0</v>
      </c>
    </row>
    <row r="3478" spans="1:36" hidden="1" outlineLevel="1" x14ac:dyDescent="0.25">
      <c r="A3478" s="190">
        <f t="shared" si="944"/>
        <v>2028</v>
      </c>
      <c r="B3478" s="55">
        <f t="shared" si="945"/>
        <v>1</v>
      </c>
      <c r="C3478" s="55">
        <f t="shared" si="946"/>
        <v>7</v>
      </c>
      <c r="D3478" s="55">
        <f t="shared" si="941"/>
        <v>145</v>
      </c>
      <c r="F3478" s="63">
        <f t="shared" si="934"/>
        <v>46753.29166666665</v>
      </c>
      <c r="G3478" s="64">
        <f t="shared" si="943"/>
        <v>446.45687480722074</v>
      </c>
      <c r="H3478" s="64">
        <f t="shared" si="948"/>
        <v>15.306546285230098</v>
      </c>
      <c r="I3478" s="64">
        <f t="shared" si="948"/>
        <v>13.149050019974791</v>
      </c>
      <c r="J3478" s="64">
        <f t="shared" si="948"/>
        <v>68.050214967770415</v>
      </c>
      <c r="K3478" s="64">
        <f t="shared" si="948"/>
        <v>0</v>
      </c>
      <c r="L3478" s="64">
        <f t="shared" si="948"/>
        <v>0</v>
      </c>
      <c r="M3478" s="64">
        <f t="shared" si="948"/>
        <v>11.707257196292939</v>
      </c>
      <c r="N3478" s="64">
        <f t="shared" si="948"/>
        <v>338.24380633795249</v>
      </c>
      <c r="O3478" s="121"/>
      <c r="P3478" s="177">
        <v>2.9750000000000001</v>
      </c>
      <c r="Q3478" s="177">
        <v>48.917951483493908</v>
      </c>
      <c r="R3478" s="177">
        <v>48.917951483493908</v>
      </c>
      <c r="S3478" s="177">
        <v>5.1057646115975217</v>
      </c>
      <c r="T3478" s="177">
        <v>4.7874382592013891</v>
      </c>
      <c r="U3478" s="177">
        <v>48.917951483493908</v>
      </c>
      <c r="V3478" s="177">
        <v>48.917951483493908</v>
      </c>
      <c r="W3478" s="177">
        <v>0.10012073732395055</v>
      </c>
      <c r="X3478" s="177">
        <v>6.5097024968527636E-2</v>
      </c>
      <c r="Y3478" s="177">
        <v>0</v>
      </c>
      <c r="Z3478" s="177">
        <v>0</v>
      </c>
      <c r="AA3478" s="177">
        <v>48.133035211797932</v>
      </c>
      <c r="AB3478" s="177">
        <v>50.386170710662057</v>
      </c>
      <c r="AC3478" s="177">
        <v>44.052794481516884</v>
      </c>
      <c r="AD3478" s="177">
        <v>15.306546285230098</v>
      </c>
      <c r="AE3478" s="177">
        <v>0.1156293868834021</v>
      </c>
      <c r="AF3478" s="177">
        <v>11.707257196292939</v>
      </c>
      <c r="AG3478" s="177">
        <v>22.683404989256807</v>
      </c>
      <c r="AH3478" s="177">
        <v>22.683404989256807</v>
      </c>
      <c r="AI3478" s="177">
        <v>22.683404989256807</v>
      </c>
      <c r="AJ3478" s="177">
        <v>0</v>
      </c>
    </row>
    <row r="3479" spans="1:36" hidden="1" outlineLevel="1" x14ac:dyDescent="0.25">
      <c r="A3479" s="190">
        <f t="shared" si="944"/>
        <v>2028</v>
      </c>
      <c r="B3479" s="55">
        <f t="shared" si="945"/>
        <v>1</v>
      </c>
      <c r="C3479" s="55">
        <f t="shared" si="946"/>
        <v>8</v>
      </c>
      <c r="D3479" s="55">
        <f t="shared" si="941"/>
        <v>145</v>
      </c>
      <c r="F3479" s="63">
        <f t="shared" si="934"/>
        <v>46753.333333333314</v>
      </c>
      <c r="G3479" s="64">
        <f t="shared" si="943"/>
        <v>615.28683896426242</v>
      </c>
      <c r="H3479" s="64">
        <f t="shared" si="948"/>
        <v>43.331433849429168</v>
      </c>
      <c r="I3479" s="64">
        <f t="shared" si="948"/>
        <v>62.273347782822775</v>
      </c>
      <c r="J3479" s="64">
        <f t="shared" si="948"/>
        <v>155.75413049723625</v>
      </c>
      <c r="K3479" s="64">
        <f t="shared" si="948"/>
        <v>0</v>
      </c>
      <c r="L3479" s="64">
        <f t="shared" si="948"/>
        <v>0</v>
      </c>
      <c r="M3479" s="64">
        <f t="shared" si="948"/>
        <v>10.731652429935195</v>
      </c>
      <c r="N3479" s="64">
        <f t="shared" si="948"/>
        <v>343.19627440483907</v>
      </c>
      <c r="O3479" s="121"/>
      <c r="P3479" s="177">
        <v>2.9750000000000001</v>
      </c>
      <c r="Q3479" s="177">
        <v>50.329739845246316</v>
      </c>
      <c r="R3479" s="177">
        <v>50.329739845246316</v>
      </c>
      <c r="S3479" s="177">
        <v>13.901119809487929</v>
      </c>
      <c r="T3479" s="177">
        <v>11.279305976571052</v>
      </c>
      <c r="U3479" s="177">
        <v>50.329739845246316</v>
      </c>
      <c r="V3479" s="177">
        <v>50.329739845246316</v>
      </c>
      <c r="W3479" s="177">
        <v>1.2702406493362748</v>
      </c>
      <c r="X3479" s="177">
        <v>8.4261185536931773</v>
      </c>
      <c r="Y3479" s="177">
        <v>6.683040000000001</v>
      </c>
      <c r="Z3479" s="177">
        <v>0</v>
      </c>
      <c r="AA3479" s="177">
        <v>48.983872303763235</v>
      </c>
      <c r="AB3479" s="177">
        <v>48.461318275711022</v>
      </c>
      <c r="AC3479" s="177">
        <v>44.432124444379539</v>
      </c>
      <c r="AD3479" s="177">
        <v>43.331433849429168</v>
      </c>
      <c r="AE3479" s="177">
        <v>10.49640244917695</v>
      </c>
      <c r="AF3479" s="177">
        <v>10.731652429935195</v>
      </c>
      <c r="AG3479" s="177">
        <v>51.918043499078749</v>
      </c>
      <c r="AH3479" s="177">
        <v>51.918043499078749</v>
      </c>
      <c r="AI3479" s="177">
        <v>51.918043499078749</v>
      </c>
      <c r="AJ3479" s="177">
        <v>7.2421203445573905</v>
      </c>
    </row>
    <row r="3480" spans="1:36" hidden="1" outlineLevel="1" x14ac:dyDescent="0.25">
      <c r="A3480" s="190">
        <f t="shared" si="944"/>
        <v>2028</v>
      </c>
      <c r="B3480" s="55">
        <f t="shared" si="945"/>
        <v>1</v>
      </c>
      <c r="C3480" s="55">
        <f t="shared" si="946"/>
        <v>9</v>
      </c>
      <c r="D3480" s="55">
        <f t="shared" si="941"/>
        <v>145</v>
      </c>
      <c r="F3480" s="63">
        <f t="shared" si="934"/>
        <v>46753.374999999978</v>
      </c>
      <c r="G3480" s="64">
        <f t="shared" si="943"/>
        <v>661.46814975048937</v>
      </c>
      <c r="H3480" s="64">
        <f t="shared" si="948"/>
        <v>40.739799047994666</v>
      </c>
      <c r="I3480" s="64">
        <f t="shared" si="948"/>
        <v>104.19031141767121</v>
      </c>
      <c r="J3480" s="64">
        <f t="shared" si="948"/>
        <v>151.29364741518089</v>
      </c>
      <c r="K3480" s="64">
        <f t="shared" si="948"/>
        <v>0</v>
      </c>
      <c r="L3480" s="64">
        <f t="shared" si="948"/>
        <v>0</v>
      </c>
      <c r="M3480" s="64">
        <f t="shared" si="948"/>
        <v>10.40645084114928</v>
      </c>
      <c r="N3480" s="64">
        <f t="shared" si="948"/>
        <v>354.83794102849339</v>
      </c>
      <c r="O3480" s="121"/>
      <c r="P3480" s="177">
        <v>2.9750000000000001</v>
      </c>
      <c r="Q3480" s="177">
        <v>52.988436176137697</v>
      </c>
      <c r="R3480" s="177">
        <v>52.988436176137697</v>
      </c>
      <c r="S3480" s="177">
        <v>18.891649229568888</v>
      </c>
      <c r="T3480" s="177">
        <v>13.170509931770384</v>
      </c>
      <c r="U3480" s="177">
        <v>52.988436176137697</v>
      </c>
      <c r="V3480" s="177">
        <v>52.988436176137697</v>
      </c>
      <c r="W3480" s="177">
        <v>3.2489786910097429</v>
      </c>
      <c r="X3480" s="177">
        <v>14.747842390244083</v>
      </c>
      <c r="Y3480" s="177">
        <v>16.904160000000001</v>
      </c>
      <c r="Z3480" s="177">
        <v>0</v>
      </c>
      <c r="AA3480" s="177">
        <v>50.203229269364087</v>
      </c>
      <c r="AB3480" s="177">
        <v>47.43053767162646</v>
      </c>
      <c r="AC3480" s="177">
        <v>45.250429382952078</v>
      </c>
      <c r="AD3480" s="177">
        <v>40.739799047994666</v>
      </c>
      <c r="AE3480" s="177">
        <v>15.801519551675783</v>
      </c>
      <c r="AF3480" s="177">
        <v>10.40645084114928</v>
      </c>
      <c r="AG3480" s="177">
        <v>50.431215805060297</v>
      </c>
      <c r="AH3480" s="177">
        <v>50.431215805060297</v>
      </c>
      <c r="AI3480" s="177">
        <v>50.431215805060297</v>
      </c>
      <c r="AJ3480" s="177">
        <v>18.450651623402337</v>
      </c>
    </row>
    <row r="3481" spans="1:36" hidden="1" outlineLevel="1" x14ac:dyDescent="0.25">
      <c r="A3481" s="190">
        <f t="shared" si="944"/>
        <v>2028</v>
      </c>
      <c r="B3481" s="55">
        <f t="shared" si="945"/>
        <v>1</v>
      </c>
      <c r="C3481" s="55">
        <f t="shared" si="946"/>
        <v>10</v>
      </c>
      <c r="D3481" s="55">
        <f t="shared" si="941"/>
        <v>145</v>
      </c>
      <c r="F3481" s="63">
        <f t="shared" si="934"/>
        <v>46753.416666666642</v>
      </c>
      <c r="G3481" s="64">
        <f t="shared" si="943"/>
        <v>667.97625401747837</v>
      </c>
      <c r="H3481" s="64">
        <f t="shared" si="948"/>
        <v>41.075590136328088</v>
      </c>
      <c r="I3481" s="64">
        <f t="shared" si="948"/>
        <v>117.26582084985998</v>
      </c>
      <c r="J3481" s="64">
        <f t="shared" si="948"/>
        <v>137.02242489294417</v>
      </c>
      <c r="K3481" s="64">
        <f t="shared" si="948"/>
        <v>0</v>
      </c>
      <c r="L3481" s="64">
        <f t="shared" si="948"/>
        <v>0</v>
      </c>
      <c r="M3481" s="64">
        <f t="shared" si="948"/>
        <v>9.6747472663809724</v>
      </c>
      <c r="N3481" s="64">
        <f t="shared" si="948"/>
        <v>362.93767087196522</v>
      </c>
      <c r="O3481" s="121"/>
      <c r="P3481" s="177">
        <v>2.9750000000000001</v>
      </c>
      <c r="Q3481" s="177">
        <v>55.358591819955606</v>
      </c>
      <c r="R3481" s="177">
        <v>55.358591819955606</v>
      </c>
      <c r="S3481" s="177">
        <v>21.291788533415961</v>
      </c>
      <c r="T3481" s="177">
        <v>14.141995148236623</v>
      </c>
      <c r="U3481" s="177">
        <v>55.358591819955606</v>
      </c>
      <c r="V3481" s="177">
        <v>55.358591819955606</v>
      </c>
      <c r="W3481" s="177">
        <v>3.3833932173989649</v>
      </c>
      <c r="X3481" s="177">
        <v>14.793193040474767</v>
      </c>
      <c r="Y3481" s="177">
        <v>26.339039999999994</v>
      </c>
      <c r="Z3481" s="177">
        <v>0</v>
      </c>
      <c r="AA3481" s="177">
        <v>49.580109966543105</v>
      </c>
      <c r="AB3481" s="177">
        <v>45.820210559962916</v>
      </c>
      <c r="AC3481" s="177">
        <v>46.10298306563682</v>
      </c>
      <c r="AD3481" s="177">
        <v>41.075590136328088</v>
      </c>
      <c r="AE3481" s="177">
        <v>16.344426668368193</v>
      </c>
      <c r="AF3481" s="177">
        <v>9.6747472663809724</v>
      </c>
      <c r="AG3481" s="177">
        <v>45.674141630981389</v>
      </c>
      <c r="AH3481" s="177">
        <v>45.674141630981389</v>
      </c>
      <c r="AI3481" s="177">
        <v>45.674141630981389</v>
      </c>
      <c r="AJ3481" s="177">
        <v>17.996984241965457</v>
      </c>
    </row>
    <row r="3482" spans="1:36" hidden="1" outlineLevel="1" x14ac:dyDescent="0.25">
      <c r="A3482" s="190">
        <f t="shared" si="944"/>
        <v>2028</v>
      </c>
      <c r="B3482" s="55">
        <f t="shared" si="945"/>
        <v>1</v>
      </c>
      <c r="C3482" s="55">
        <f t="shared" si="946"/>
        <v>11</v>
      </c>
      <c r="D3482" s="55">
        <f t="shared" si="941"/>
        <v>145</v>
      </c>
      <c r="F3482" s="63">
        <f t="shared" si="934"/>
        <v>46753.458333333307</v>
      </c>
      <c r="G3482" s="64">
        <f t="shared" si="943"/>
        <v>669.51692610291718</v>
      </c>
      <c r="H3482" s="64">
        <f t="shared" si="948"/>
        <v>34.788272078100263</v>
      </c>
      <c r="I3482" s="64">
        <f t="shared" si="948"/>
        <v>120.00037777427772</v>
      </c>
      <c r="J3482" s="64">
        <f t="shared" si="948"/>
        <v>130.34900121587148</v>
      </c>
      <c r="K3482" s="64">
        <f t="shared" si="948"/>
        <v>0</v>
      </c>
      <c r="L3482" s="64">
        <f t="shared" si="948"/>
        <v>0</v>
      </c>
      <c r="M3482" s="64">
        <f t="shared" si="948"/>
        <v>10.162549649559843</v>
      </c>
      <c r="N3482" s="64">
        <f t="shared" si="948"/>
        <v>374.21672538510785</v>
      </c>
      <c r="O3482" s="121"/>
      <c r="P3482" s="177">
        <v>2.9750000000000001</v>
      </c>
      <c r="Q3482" s="177">
        <v>58.419184107842185</v>
      </c>
      <c r="R3482" s="177">
        <v>58.419184107842185</v>
      </c>
      <c r="S3482" s="177">
        <v>22.078693921171315</v>
      </c>
      <c r="T3482" s="177">
        <v>15.103617270827867</v>
      </c>
      <c r="U3482" s="177">
        <v>58.419184107842185</v>
      </c>
      <c r="V3482" s="177">
        <v>58.419184107842185</v>
      </c>
      <c r="W3482" s="177">
        <v>3.2447044042310962</v>
      </c>
      <c r="X3482" s="177">
        <v>15.468614983713861</v>
      </c>
      <c r="Y3482" s="177">
        <v>28.697759999999999</v>
      </c>
      <c r="Z3482" s="177">
        <v>0</v>
      </c>
      <c r="AA3482" s="177">
        <v>49.397404735199515</v>
      </c>
      <c r="AB3482" s="177">
        <v>45.695278619557307</v>
      </c>
      <c r="AC3482" s="177">
        <v>45.447305598982275</v>
      </c>
      <c r="AD3482" s="177">
        <v>34.788272078100263</v>
      </c>
      <c r="AE3482" s="177">
        <v>14.353388854972399</v>
      </c>
      <c r="AF3482" s="177">
        <v>10.162549649559843</v>
      </c>
      <c r="AG3482" s="177">
        <v>43.449667071957158</v>
      </c>
      <c r="AH3482" s="177">
        <v>43.449667071957158</v>
      </c>
      <c r="AI3482" s="177">
        <v>43.449667071957158</v>
      </c>
      <c r="AJ3482" s="177">
        <v>18.078598339361189</v>
      </c>
    </row>
    <row r="3483" spans="1:36" hidden="1" outlineLevel="1" x14ac:dyDescent="0.25">
      <c r="A3483" s="190">
        <f t="shared" si="944"/>
        <v>2028</v>
      </c>
      <c r="B3483" s="55">
        <f t="shared" si="945"/>
        <v>1</v>
      </c>
      <c r="C3483" s="55">
        <f t="shared" si="946"/>
        <v>12</v>
      </c>
      <c r="D3483" s="55">
        <f t="shared" si="941"/>
        <v>145</v>
      </c>
      <c r="F3483" s="63">
        <f t="shared" si="934"/>
        <v>46753.499999999971</v>
      </c>
      <c r="G3483" s="64">
        <f t="shared" si="943"/>
        <v>679.6416135611853</v>
      </c>
      <c r="H3483" s="64">
        <f t="shared" si="948"/>
        <v>37.920338271281707</v>
      </c>
      <c r="I3483" s="64">
        <f t="shared" si="948"/>
        <v>121.55171160742992</v>
      </c>
      <c r="J3483" s="64">
        <f t="shared" si="948"/>
        <v>131.9559834995311</v>
      </c>
      <c r="K3483" s="64">
        <f t="shared" si="948"/>
        <v>0</v>
      </c>
      <c r="L3483" s="64">
        <f t="shared" si="948"/>
        <v>0</v>
      </c>
      <c r="M3483" s="64">
        <f t="shared" si="948"/>
        <v>10.40645084114928</v>
      </c>
      <c r="N3483" s="64">
        <f t="shared" si="948"/>
        <v>377.80712934179331</v>
      </c>
      <c r="O3483" s="121"/>
      <c r="P3483" s="177">
        <v>2.9750000000000001</v>
      </c>
      <c r="Q3483" s="177">
        <v>59.573346856136141</v>
      </c>
      <c r="R3483" s="177">
        <v>59.573346856136141</v>
      </c>
      <c r="S3483" s="177">
        <v>22.036368550452458</v>
      </c>
      <c r="T3483" s="177">
        <v>16.647457234255885</v>
      </c>
      <c r="U3483" s="177">
        <v>59.573346856136141</v>
      </c>
      <c r="V3483" s="177">
        <v>59.573346856136141</v>
      </c>
      <c r="W3483" s="177">
        <v>3.1841829529774643</v>
      </c>
      <c r="X3483" s="177">
        <v>15.465744547942821</v>
      </c>
      <c r="Y3483" s="177">
        <v>28.697759999999999</v>
      </c>
      <c r="Z3483" s="177">
        <v>0</v>
      </c>
      <c r="AA3483" s="177">
        <v>49.750327313233939</v>
      </c>
      <c r="AB3483" s="177">
        <v>45.030039435740491</v>
      </c>
      <c r="AC3483" s="177">
        <v>44.733375168274357</v>
      </c>
      <c r="AD3483" s="177">
        <v>37.920338271281707</v>
      </c>
      <c r="AE3483" s="177">
        <v>14.505699694514876</v>
      </c>
      <c r="AF3483" s="177">
        <v>10.40645084114928</v>
      </c>
      <c r="AG3483" s="177">
        <v>43.985327833177031</v>
      </c>
      <c r="AH3483" s="177">
        <v>43.985327833177031</v>
      </c>
      <c r="AI3483" s="177">
        <v>43.985327833177031</v>
      </c>
      <c r="AJ3483" s="177">
        <v>18.039498627286424</v>
      </c>
    </row>
    <row r="3484" spans="1:36" hidden="1" outlineLevel="1" x14ac:dyDescent="0.25">
      <c r="A3484" s="190">
        <f t="shared" si="944"/>
        <v>2028</v>
      </c>
      <c r="B3484" s="55">
        <f t="shared" si="945"/>
        <v>1</v>
      </c>
      <c r="C3484" s="55">
        <f t="shared" si="946"/>
        <v>13</v>
      </c>
      <c r="D3484" s="55">
        <f t="shared" si="941"/>
        <v>145</v>
      </c>
      <c r="F3484" s="63">
        <f t="shared" si="934"/>
        <v>46753.541666666635</v>
      </c>
      <c r="G3484" s="64">
        <f t="shared" si="943"/>
        <v>709.5590746994061</v>
      </c>
      <c r="H3484" s="64">
        <f t="shared" si="948"/>
        <v>38.99072362557839</v>
      </c>
      <c r="I3484" s="64">
        <f t="shared" si="948"/>
        <v>119.9289389718128</v>
      </c>
      <c r="J3484" s="64">
        <f t="shared" si="948"/>
        <v>162.43035094016531</v>
      </c>
      <c r="K3484" s="64">
        <f t="shared" si="948"/>
        <v>0</v>
      </c>
      <c r="L3484" s="64">
        <f t="shared" si="948"/>
        <v>0</v>
      </c>
      <c r="M3484" s="64">
        <f t="shared" si="948"/>
        <v>10.569051635542234</v>
      </c>
      <c r="N3484" s="64">
        <f t="shared" si="948"/>
        <v>377.64000952630738</v>
      </c>
      <c r="O3484" s="121"/>
      <c r="P3484" s="177">
        <v>2.9750000000000001</v>
      </c>
      <c r="Q3484" s="177">
        <v>60.088598083053085</v>
      </c>
      <c r="R3484" s="177">
        <v>60.088598083053085</v>
      </c>
      <c r="S3484" s="177">
        <v>17.17518120384922</v>
      </c>
      <c r="T3484" s="177">
        <v>16.156133414219251</v>
      </c>
      <c r="U3484" s="177">
        <v>60.088598083053085</v>
      </c>
      <c r="V3484" s="177">
        <v>60.088598083053085</v>
      </c>
      <c r="W3484" s="177">
        <v>3.5632585594134247</v>
      </c>
      <c r="X3484" s="177">
        <v>16.953028822695959</v>
      </c>
      <c r="Y3484" s="177">
        <v>27.125279999999997</v>
      </c>
      <c r="Z3484" s="177">
        <v>0</v>
      </c>
      <c r="AA3484" s="177">
        <v>47.767587452070998</v>
      </c>
      <c r="AB3484" s="177">
        <v>44.751386693849071</v>
      </c>
      <c r="AC3484" s="177">
        <v>44.766643048174984</v>
      </c>
      <c r="AD3484" s="177">
        <v>38.99072362557839</v>
      </c>
      <c r="AE3484" s="177">
        <v>16.2507119986061</v>
      </c>
      <c r="AF3484" s="177">
        <v>10.569051635542234</v>
      </c>
      <c r="AG3484" s="177">
        <v>54.143450313388435</v>
      </c>
      <c r="AH3484" s="177">
        <v>54.143450313388435</v>
      </c>
      <c r="AI3484" s="177">
        <v>54.143450313388435</v>
      </c>
      <c r="AJ3484" s="177">
        <v>19.730344973028831</v>
      </c>
    </row>
    <row r="3485" spans="1:36" hidden="1" outlineLevel="1" x14ac:dyDescent="0.25">
      <c r="A3485" s="190">
        <f t="shared" si="944"/>
        <v>2028</v>
      </c>
      <c r="B3485" s="55">
        <f t="shared" si="945"/>
        <v>1</v>
      </c>
      <c r="C3485" s="55">
        <f t="shared" si="946"/>
        <v>14</v>
      </c>
      <c r="D3485" s="55">
        <f t="shared" si="941"/>
        <v>145</v>
      </c>
      <c r="F3485" s="63">
        <f t="shared" si="934"/>
        <v>46753.583333333299</v>
      </c>
      <c r="G3485" s="64">
        <f t="shared" si="943"/>
        <v>699.33921419601438</v>
      </c>
      <c r="H3485" s="64">
        <f t="shared" ref="H3485:N3494" si="949">SUMIF($P$6:$AK$6,H$6,$P3485:$AK3485)</f>
        <v>44.242054792107403</v>
      </c>
      <c r="I3485" s="64">
        <f t="shared" si="949"/>
        <v>104.65266332624319</v>
      </c>
      <c r="J3485" s="64">
        <f t="shared" si="949"/>
        <v>164.80663697027177</v>
      </c>
      <c r="K3485" s="64">
        <f t="shared" si="949"/>
        <v>0</v>
      </c>
      <c r="L3485" s="64">
        <f t="shared" si="949"/>
        <v>0</v>
      </c>
      <c r="M3485" s="64">
        <f t="shared" si="949"/>
        <v>10.325150443952801</v>
      </c>
      <c r="N3485" s="64">
        <f t="shared" si="949"/>
        <v>375.31270866343925</v>
      </c>
      <c r="O3485" s="121"/>
      <c r="P3485" s="177">
        <v>2.9750000000000001</v>
      </c>
      <c r="Q3485" s="177">
        <v>59.037485580142537</v>
      </c>
      <c r="R3485" s="177">
        <v>59.037485580142537</v>
      </c>
      <c r="S3485" s="177">
        <v>9.2358778831243509</v>
      </c>
      <c r="T3485" s="177">
        <v>10.241761655319266</v>
      </c>
      <c r="U3485" s="177">
        <v>59.037485580142537</v>
      </c>
      <c r="V3485" s="177">
        <v>59.037485580142537</v>
      </c>
      <c r="W3485" s="177">
        <v>3.5209271421762218</v>
      </c>
      <c r="X3485" s="177">
        <v>17.908996463855033</v>
      </c>
      <c r="Y3485" s="177">
        <v>20.835360000000001</v>
      </c>
      <c r="Z3485" s="177">
        <v>0</v>
      </c>
      <c r="AA3485" s="177">
        <v>49.929092755602596</v>
      </c>
      <c r="AB3485" s="177">
        <v>43.983466573352672</v>
      </c>
      <c r="AC3485" s="177">
        <v>45.250207013913823</v>
      </c>
      <c r="AD3485" s="177">
        <v>44.242054792107403</v>
      </c>
      <c r="AE3485" s="177">
        <v>17.10741105407573</v>
      </c>
      <c r="AF3485" s="177">
        <v>10.325150443952801</v>
      </c>
      <c r="AG3485" s="177">
        <v>54.935545656757256</v>
      </c>
      <c r="AH3485" s="177">
        <v>54.935545656757256</v>
      </c>
      <c r="AI3485" s="177">
        <v>54.935545656757256</v>
      </c>
      <c r="AJ3485" s="177">
        <v>22.827329127692586</v>
      </c>
    </row>
    <row r="3486" spans="1:36" hidden="1" outlineLevel="1" x14ac:dyDescent="0.25">
      <c r="A3486" s="190">
        <f t="shared" si="944"/>
        <v>2028</v>
      </c>
      <c r="B3486" s="55">
        <f t="shared" si="945"/>
        <v>1</v>
      </c>
      <c r="C3486" s="55">
        <f t="shared" si="946"/>
        <v>15</v>
      </c>
      <c r="D3486" s="55">
        <f t="shared" si="941"/>
        <v>145</v>
      </c>
      <c r="F3486" s="63">
        <f t="shared" si="934"/>
        <v>46753.624999999964</v>
      </c>
      <c r="G3486" s="64">
        <f t="shared" si="943"/>
        <v>559.46458792350484</v>
      </c>
      <c r="H3486" s="64">
        <f t="shared" si="949"/>
        <v>27.815277833077754</v>
      </c>
      <c r="I3486" s="64">
        <f t="shared" si="949"/>
        <v>65.794728331072392</v>
      </c>
      <c r="J3486" s="64">
        <f t="shared" si="949"/>
        <v>92.260257168848625</v>
      </c>
      <c r="K3486" s="64">
        <f t="shared" si="949"/>
        <v>0</v>
      </c>
      <c r="L3486" s="64">
        <f t="shared" si="949"/>
        <v>0</v>
      </c>
      <c r="M3486" s="64">
        <f t="shared" si="949"/>
        <v>9.9186484579704057</v>
      </c>
      <c r="N3486" s="64">
        <f t="shared" si="949"/>
        <v>363.67567613253567</v>
      </c>
      <c r="O3486" s="121"/>
      <c r="P3486" s="177">
        <v>2.9750000000000001</v>
      </c>
      <c r="Q3486" s="177">
        <v>55.96658826771759</v>
      </c>
      <c r="R3486" s="177">
        <v>55.96658826771759</v>
      </c>
      <c r="S3486" s="177">
        <v>2.3369720936219434</v>
      </c>
      <c r="T3486" s="177">
        <v>1.6335645165968025</v>
      </c>
      <c r="U3486" s="177">
        <v>55.96658826771759</v>
      </c>
      <c r="V3486" s="177">
        <v>55.96658826771759</v>
      </c>
      <c r="W3486" s="177">
        <v>2.3106611343118497</v>
      </c>
      <c r="X3486" s="177">
        <v>14.377845268835719</v>
      </c>
      <c r="Y3486" s="177">
        <v>9.04176</v>
      </c>
      <c r="Z3486" s="177">
        <v>0</v>
      </c>
      <c r="AA3486" s="177">
        <v>50.203328965048925</v>
      </c>
      <c r="AB3486" s="177">
        <v>44.53008047598945</v>
      </c>
      <c r="AC3486" s="177">
        <v>45.075913620626942</v>
      </c>
      <c r="AD3486" s="177">
        <v>27.815277833077754</v>
      </c>
      <c r="AE3486" s="177">
        <v>15.154003756860368</v>
      </c>
      <c r="AF3486" s="177">
        <v>9.9186484579704057</v>
      </c>
      <c r="AG3486" s="177">
        <v>30.753419056282876</v>
      </c>
      <c r="AH3486" s="177">
        <v>30.753419056282876</v>
      </c>
      <c r="AI3486" s="177">
        <v>30.753419056282876</v>
      </c>
      <c r="AJ3486" s="177">
        <v>17.964921560845706</v>
      </c>
    </row>
    <row r="3487" spans="1:36" hidden="1" outlineLevel="1" x14ac:dyDescent="0.25">
      <c r="A3487" s="190">
        <f t="shared" si="944"/>
        <v>2028</v>
      </c>
      <c r="B3487" s="55">
        <f t="shared" si="945"/>
        <v>1</v>
      </c>
      <c r="C3487" s="55">
        <f t="shared" si="946"/>
        <v>16</v>
      </c>
      <c r="D3487" s="55">
        <f t="shared" si="941"/>
        <v>145</v>
      </c>
      <c r="F3487" s="63">
        <f t="shared" si="934"/>
        <v>46753.666666666628</v>
      </c>
      <c r="G3487" s="64">
        <f t="shared" si="943"/>
        <v>384.85506809458082</v>
      </c>
      <c r="H3487" s="64">
        <f t="shared" si="949"/>
        <v>0.78242264905107228</v>
      </c>
      <c r="I3487" s="64">
        <f t="shared" si="949"/>
        <v>10.668747000048679</v>
      </c>
      <c r="J3487" s="64">
        <f t="shared" si="949"/>
        <v>2.4239710297674142</v>
      </c>
      <c r="K3487" s="64">
        <f t="shared" si="949"/>
        <v>0</v>
      </c>
      <c r="L3487" s="64">
        <f t="shared" si="949"/>
        <v>0</v>
      </c>
      <c r="M3487" s="64">
        <f t="shared" si="949"/>
        <v>10.081249252363362</v>
      </c>
      <c r="N3487" s="64">
        <f t="shared" si="949"/>
        <v>360.89867816335027</v>
      </c>
      <c r="O3487" s="121"/>
      <c r="P3487" s="177">
        <v>2.9750000000000001</v>
      </c>
      <c r="Q3487" s="177">
        <v>55.595607384337391</v>
      </c>
      <c r="R3487" s="177">
        <v>55.595607384337391</v>
      </c>
      <c r="S3487" s="177">
        <v>0</v>
      </c>
      <c r="T3487" s="177">
        <v>0</v>
      </c>
      <c r="U3487" s="177">
        <v>55.595607384337391</v>
      </c>
      <c r="V3487" s="177">
        <v>55.595607384337391</v>
      </c>
      <c r="W3487" s="177">
        <v>0.39310213821471585</v>
      </c>
      <c r="X3487" s="177">
        <v>2.7620611168149933</v>
      </c>
      <c r="Y3487" s="177">
        <v>0.78624000000000005</v>
      </c>
      <c r="Z3487" s="177">
        <v>0</v>
      </c>
      <c r="AA3487" s="177">
        <v>50.004177968614172</v>
      </c>
      <c r="AB3487" s="177">
        <v>44.192423641807054</v>
      </c>
      <c r="AC3487" s="177">
        <v>44.319647015579449</v>
      </c>
      <c r="AD3487" s="177">
        <v>0.78242264905107228</v>
      </c>
      <c r="AE3487" s="177">
        <v>3.0356036996088331</v>
      </c>
      <c r="AF3487" s="177">
        <v>10.081249252363362</v>
      </c>
      <c r="AG3487" s="177">
        <v>0.80799034325580465</v>
      </c>
      <c r="AH3487" s="177">
        <v>0.80799034325580465</v>
      </c>
      <c r="AI3487" s="177">
        <v>0.80799034325580465</v>
      </c>
      <c r="AJ3487" s="177">
        <v>0.71674004541013836</v>
      </c>
    </row>
    <row r="3488" spans="1:36" hidden="1" outlineLevel="1" x14ac:dyDescent="0.25">
      <c r="A3488" s="190">
        <f t="shared" si="944"/>
        <v>2028</v>
      </c>
      <c r="B3488" s="55">
        <f t="shared" si="945"/>
        <v>1</v>
      </c>
      <c r="C3488" s="55">
        <f t="shared" si="946"/>
        <v>17</v>
      </c>
      <c r="D3488" s="55">
        <f t="shared" si="941"/>
        <v>145</v>
      </c>
      <c r="F3488" s="63">
        <f t="shared" si="934"/>
        <v>46753.708333333292</v>
      </c>
      <c r="G3488" s="64">
        <f t="shared" si="943"/>
        <v>371.119944891643</v>
      </c>
      <c r="H3488" s="64">
        <f t="shared" si="949"/>
        <v>0</v>
      </c>
      <c r="I3488" s="64">
        <f t="shared" si="949"/>
        <v>2.9750000000000001</v>
      </c>
      <c r="J3488" s="64">
        <f t="shared" si="949"/>
        <v>0</v>
      </c>
      <c r="K3488" s="64">
        <f t="shared" si="949"/>
        <v>0</v>
      </c>
      <c r="L3488" s="64">
        <f t="shared" si="949"/>
        <v>0</v>
      </c>
      <c r="M3488" s="64">
        <f t="shared" si="949"/>
        <v>10.24385004675632</v>
      </c>
      <c r="N3488" s="64">
        <f t="shared" si="949"/>
        <v>357.9010948448867</v>
      </c>
      <c r="O3488" s="121"/>
      <c r="P3488" s="177">
        <v>2.9750000000000001</v>
      </c>
      <c r="Q3488" s="177">
        <v>54.596020004118529</v>
      </c>
      <c r="R3488" s="177">
        <v>54.596020004118529</v>
      </c>
      <c r="S3488" s="177">
        <v>0</v>
      </c>
      <c r="T3488" s="177">
        <v>0</v>
      </c>
      <c r="U3488" s="177">
        <v>54.596020004118529</v>
      </c>
      <c r="V3488" s="177">
        <v>54.596020004118529</v>
      </c>
      <c r="W3488" s="177">
        <v>0</v>
      </c>
      <c r="X3488" s="177">
        <v>0</v>
      </c>
      <c r="Y3488" s="177">
        <v>0</v>
      </c>
      <c r="Z3488" s="177">
        <v>0</v>
      </c>
      <c r="AA3488" s="177">
        <v>49.832981730705754</v>
      </c>
      <c r="AB3488" s="177">
        <v>45.703016333967369</v>
      </c>
      <c r="AC3488" s="177">
        <v>43.98101676373949</v>
      </c>
      <c r="AD3488" s="177">
        <v>0</v>
      </c>
      <c r="AE3488" s="177">
        <v>0</v>
      </c>
      <c r="AF3488" s="177">
        <v>10.24385004675632</v>
      </c>
      <c r="AG3488" s="177">
        <v>0</v>
      </c>
      <c r="AH3488" s="177">
        <v>0</v>
      </c>
      <c r="AI3488" s="177">
        <v>0</v>
      </c>
      <c r="AJ3488" s="177">
        <v>0</v>
      </c>
    </row>
    <row r="3489" spans="1:36" hidden="1" outlineLevel="1" x14ac:dyDescent="0.25">
      <c r="A3489" s="190">
        <f t="shared" si="944"/>
        <v>2028</v>
      </c>
      <c r="B3489" s="55">
        <f t="shared" si="945"/>
        <v>1</v>
      </c>
      <c r="C3489" s="55">
        <f t="shared" si="946"/>
        <v>18</v>
      </c>
      <c r="D3489" s="55">
        <f t="shared" si="941"/>
        <v>145</v>
      </c>
      <c r="F3489" s="63">
        <f t="shared" si="934"/>
        <v>46753.749999999956</v>
      </c>
      <c r="G3489" s="64">
        <f t="shared" si="943"/>
        <v>355.50174635005669</v>
      </c>
      <c r="H3489" s="64">
        <f t="shared" si="949"/>
        <v>0</v>
      </c>
      <c r="I3489" s="64">
        <f t="shared" si="949"/>
        <v>2.9750000000000001</v>
      </c>
      <c r="J3489" s="64">
        <f t="shared" si="949"/>
        <v>0</v>
      </c>
      <c r="K3489" s="64">
        <f t="shared" si="949"/>
        <v>0</v>
      </c>
      <c r="L3489" s="64">
        <f t="shared" si="949"/>
        <v>0</v>
      </c>
      <c r="M3489" s="64">
        <f t="shared" si="949"/>
        <v>11.300755210310541</v>
      </c>
      <c r="N3489" s="64">
        <f t="shared" si="949"/>
        <v>341.22599113974616</v>
      </c>
      <c r="O3489" s="121"/>
      <c r="P3489" s="177">
        <v>2.9750000000000001</v>
      </c>
      <c r="Q3489" s="177">
        <v>50.71102575316484</v>
      </c>
      <c r="R3489" s="177">
        <v>50.71102575316484</v>
      </c>
      <c r="S3489" s="177">
        <v>0</v>
      </c>
      <c r="T3489" s="177">
        <v>0</v>
      </c>
      <c r="U3489" s="177">
        <v>50.71102575316484</v>
      </c>
      <c r="V3489" s="177">
        <v>50.71102575316484</v>
      </c>
      <c r="W3489" s="177">
        <v>0</v>
      </c>
      <c r="X3489" s="177">
        <v>0</v>
      </c>
      <c r="Y3489" s="177">
        <v>0</v>
      </c>
      <c r="Z3489" s="177">
        <v>0</v>
      </c>
      <c r="AA3489" s="177">
        <v>47.592039371742587</v>
      </c>
      <c r="AB3489" s="177">
        <v>46.383762672194358</v>
      </c>
      <c r="AC3489" s="177">
        <v>44.406086083149916</v>
      </c>
      <c r="AD3489" s="177">
        <v>0</v>
      </c>
      <c r="AE3489" s="177">
        <v>0</v>
      </c>
      <c r="AF3489" s="177">
        <v>11.300755210310541</v>
      </c>
      <c r="AG3489" s="177">
        <v>0</v>
      </c>
      <c r="AH3489" s="177">
        <v>0</v>
      </c>
      <c r="AI3489" s="177">
        <v>0</v>
      </c>
      <c r="AJ3489" s="177">
        <v>0</v>
      </c>
    </row>
    <row r="3490" spans="1:36" hidden="1" outlineLevel="1" x14ac:dyDescent="0.25">
      <c r="A3490" s="190">
        <f t="shared" si="944"/>
        <v>2028</v>
      </c>
      <c r="B3490" s="55">
        <f t="shared" si="945"/>
        <v>1</v>
      </c>
      <c r="C3490" s="55">
        <f t="shared" si="946"/>
        <v>19</v>
      </c>
      <c r="D3490" s="55">
        <f t="shared" si="941"/>
        <v>145</v>
      </c>
      <c r="F3490" s="63">
        <f t="shared" si="934"/>
        <v>46753.791666666621</v>
      </c>
      <c r="G3490" s="64">
        <f t="shared" si="943"/>
        <v>346.134201310457</v>
      </c>
      <c r="H3490" s="64">
        <f t="shared" si="949"/>
        <v>0</v>
      </c>
      <c r="I3490" s="64">
        <f t="shared" si="949"/>
        <v>2.9750000000000001</v>
      </c>
      <c r="J3490" s="64">
        <f t="shared" si="949"/>
        <v>0</v>
      </c>
      <c r="K3490" s="64">
        <f t="shared" si="949"/>
        <v>0</v>
      </c>
      <c r="L3490" s="64">
        <f t="shared" si="949"/>
        <v>0</v>
      </c>
      <c r="M3490" s="64">
        <f t="shared" si="949"/>
        <v>11.382055607507024</v>
      </c>
      <c r="N3490" s="64">
        <f t="shared" si="949"/>
        <v>331.77714570294995</v>
      </c>
      <c r="O3490" s="121"/>
      <c r="P3490" s="177">
        <v>2.9750000000000001</v>
      </c>
      <c r="Q3490" s="177">
        <v>48.196599765810191</v>
      </c>
      <c r="R3490" s="177">
        <v>48.196599765810191</v>
      </c>
      <c r="S3490" s="177">
        <v>0</v>
      </c>
      <c r="T3490" s="177">
        <v>0</v>
      </c>
      <c r="U3490" s="177">
        <v>48.196599765810191</v>
      </c>
      <c r="V3490" s="177">
        <v>48.196599765810191</v>
      </c>
      <c r="W3490" s="177">
        <v>0</v>
      </c>
      <c r="X3490" s="177">
        <v>0</v>
      </c>
      <c r="Y3490" s="177">
        <v>0</v>
      </c>
      <c r="Z3490" s="177">
        <v>0</v>
      </c>
      <c r="AA3490" s="177">
        <v>46.748454899953671</v>
      </c>
      <c r="AB3490" s="177">
        <v>47.171376688081565</v>
      </c>
      <c r="AC3490" s="177">
        <v>45.07091505167395</v>
      </c>
      <c r="AD3490" s="177">
        <v>0</v>
      </c>
      <c r="AE3490" s="177">
        <v>0</v>
      </c>
      <c r="AF3490" s="177">
        <v>11.382055607507024</v>
      </c>
      <c r="AG3490" s="177">
        <v>0</v>
      </c>
      <c r="AH3490" s="177">
        <v>0</v>
      </c>
      <c r="AI3490" s="177">
        <v>0</v>
      </c>
      <c r="AJ3490" s="177">
        <v>0</v>
      </c>
    </row>
    <row r="3491" spans="1:36" hidden="1" outlineLevel="1" x14ac:dyDescent="0.25">
      <c r="A3491" s="190">
        <f t="shared" si="944"/>
        <v>2028</v>
      </c>
      <c r="B3491" s="55">
        <f t="shared" si="945"/>
        <v>1</v>
      </c>
      <c r="C3491" s="55">
        <f t="shared" si="946"/>
        <v>20</v>
      </c>
      <c r="D3491" s="55">
        <f t="shared" si="941"/>
        <v>145</v>
      </c>
      <c r="F3491" s="63">
        <f t="shared" si="934"/>
        <v>46753.833333333285</v>
      </c>
      <c r="G3491" s="64">
        <f t="shared" si="943"/>
        <v>340.13950543836972</v>
      </c>
      <c r="H3491" s="64">
        <f t="shared" si="949"/>
        <v>0</v>
      </c>
      <c r="I3491" s="64">
        <f t="shared" si="949"/>
        <v>2.9750000000000001</v>
      </c>
      <c r="J3491" s="64">
        <f t="shared" si="949"/>
        <v>0</v>
      </c>
      <c r="K3491" s="64">
        <f t="shared" si="949"/>
        <v>0</v>
      </c>
      <c r="L3491" s="64">
        <f t="shared" si="949"/>
        <v>0</v>
      </c>
      <c r="M3491" s="64">
        <f t="shared" si="949"/>
        <v>11.707257196292936</v>
      </c>
      <c r="N3491" s="64">
        <f t="shared" si="949"/>
        <v>325.45724824207679</v>
      </c>
      <c r="O3491" s="121"/>
      <c r="P3491" s="177">
        <v>2.9750000000000001</v>
      </c>
      <c r="Q3491" s="177">
        <v>46.743591305904431</v>
      </c>
      <c r="R3491" s="177">
        <v>46.743591305904431</v>
      </c>
      <c r="S3491" s="177">
        <v>0</v>
      </c>
      <c r="T3491" s="177">
        <v>0</v>
      </c>
      <c r="U3491" s="177">
        <v>46.743591305904431</v>
      </c>
      <c r="V3491" s="177">
        <v>46.743591305904431</v>
      </c>
      <c r="W3491" s="177">
        <v>0</v>
      </c>
      <c r="X3491" s="177">
        <v>0</v>
      </c>
      <c r="Y3491" s="177">
        <v>0</v>
      </c>
      <c r="Z3491" s="177">
        <v>0</v>
      </c>
      <c r="AA3491" s="177">
        <v>48.302080377682294</v>
      </c>
      <c r="AB3491" s="177">
        <v>47.227983715580933</v>
      </c>
      <c r="AC3491" s="177">
        <v>42.952818925195814</v>
      </c>
      <c r="AD3491" s="177">
        <v>0</v>
      </c>
      <c r="AE3491" s="177">
        <v>0</v>
      </c>
      <c r="AF3491" s="177">
        <v>11.707257196292936</v>
      </c>
      <c r="AG3491" s="177">
        <v>0</v>
      </c>
      <c r="AH3491" s="177">
        <v>0</v>
      </c>
      <c r="AI3491" s="177">
        <v>0</v>
      </c>
      <c r="AJ3491" s="177">
        <v>0</v>
      </c>
    </row>
    <row r="3492" spans="1:36" hidden="1" outlineLevel="1" x14ac:dyDescent="0.25">
      <c r="A3492" s="190">
        <f t="shared" si="944"/>
        <v>2028</v>
      </c>
      <c r="B3492" s="55">
        <f t="shared" si="945"/>
        <v>1</v>
      </c>
      <c r="C3492" s="55">
        <f t="shared" si="946"/>
        <v>21</v>
      </c>
      <c r="D3492" s="55">
        <f t="shared" si="941"/>
        <v>145</v>
      </c>
      <c r="F3492" s="63">
        <f t="shared" si="934"/>
        <v>46753.874999999949</v>
      </c>
      <c r="G3492" s="64">
        <f t="shared" si="943"/>
        <v>344.62893541520788</v>
      </c>
      <c r="H3492" s="64">
        <f t="shared" si="949"/>
        <v>0</v>
      </c>
      <c r="I3492" s="64">
        <f t="shared" si="949"/>
        <v>2.9750000000000001</v>
      </c>
      <c r="J3492" s="64">
        <f t="shared" si="949"/>
        <v>0</v>
      </c>
      <c r="K3492" s="64">
        <f t="shared" si="949"/>
        <v>0</v>
      </c>
      <c r="L3492" s="64">
        <f t="shared" si="949"/>
        <v>0</v>
      </c>
      <c r="M3492" s="64">
        <f t="shared" si="949"/>
        <v>11.463356004703503</v>
      </c>
      <c r="N3492" s="64">
        <f t="shared" si="949"/>
        <v>330.19057941050437</v>
      </c>
      <c r="O3492" s="121"/>
      <c r="P3492" s="177">
        <v>2.9750000000000001</v>
      </c>
      <c r="Q3492" s="177">
        <v>47.743178686123287</v>
      </c>
      <c r="R3492" s="177">
        <v>47.743178686123287</v>
      </c>
      <c r="S3492" s="177">
        <v>0</v>
      </c>
      <c r="T3492" s="177">
        <v>0</v>
      </c>
      <c r="U3492" s="177">
        <v>47.743178686123287</v>
      </c>
      <c r="V3492" s="177">
        <v>47.743178686123287</v>
      </c>
      <c r="W3492" s="177">
        <v>0</v>
      </c>
      <c r="X3492" s="177">
        <v>0</v>
      </c>
      <c r="Y3492" s="177">
        <v>0</v>
      </c>
      <c r="Z3492" s="177">
        <v>0</v>
      </c>
      <c r="AA3492" s="177">
        <v>48.693350125574867</v>
      </c>
      <c r="AB3492" s="177">
        <v>47.736727034590494</v>
      </c>
      <c r="AC3492" s="177">
        <v>42.787787505845898</v>
      </c>
      <c r="AD3492" s="177">
        <v>0</v>
      </c>
      <c r="AE3492" s="177">
        <v>0</v>
      </c>
      <c r="AF3492" s="177">
        <v>11.463356004703503</v>
      </c>
      <c r="AG3492" s="177">
        <v>0</v>
      </c>
      <c r="AH3492" s="177">
        <v>0</v>
      </c>
      <c r="AI3492" s="177">
        <v>0</v>
      </c>
      <c r="AJ3492" s="177">
        <v>0</v>
      </c>
    </row>
    <row r="3493" spans="1:36" hidden="1" outlineLevel="1" x14ac:dyDescent="0.25">
      <c r="A3493" s="190">
        <f t="shared" si="944"/>
        <v>2028</v>
      </c>
      <c r="B3493" s="55">
        <f t="shared" si="945"/>
        <v>1</v>
      </c>
      <c r="C3493" s="55">
        <f t="shared" si="946"/>
        <v>22</v>
      </c>
      <c r="D3493" s="55">
        <f t="shared" si="941"/>
        <v>145</v>
      </c>
      <c r="F3493" s="63">
        <f t="shared" si="934"/>
        <v>46753.916666666613</v>
      </c>
      <c r="G3493" s="64">
        <f t="shared" si="943"/>
        <v>343.47009264716496</v>
      </c>
      <c r="H3493" s="64">
        <f t="shared" si="949"/>
        <v>0</v>
      </c>
      <c r="I3493" s="64">
        <f t="shared" si="949"/>
        <v>2.9750000000000001</v>
      </c>
      <c r="J3493" s="64">
        <f t="shared" si="949"/>
        <v>0</v>
      </c>
      <c r="K3493" s="64">
        <f t="shared" si="949"/>
        <v>0</v>
      </c>
      <c r="L3493" s="64">
        <f t="shared" si="949"/>
        <v>0</v>
      </c>
      <c r="M3493" s="64">
        <f t="shared" si="949"/>
        <v>11.544656401899978</v>
      </c>
      <c r="N3493" s="64">
        <f t="shared" si="949"/>
        <v>328.950436245265</v>
      </c>
      <c r="O3493" s="121"/>
      <c r="P3493" s="177">
        <v>2.9750000000000001</v>
      </c>
      <c r="Q3493" s="177">
        <v>48.021414348658446</v>
      </c>
      <c r="R3493" s="177">
        <v>48.021414348658446</v>
      </c>
      <c r="S3493" s="177">
        <v>0</v>
      </c>
      <c r="T3493" s="177">
        <v>0</v>
      </c>
      <c r="U3493" s="177">
        <v>48.021414348658446</v>
      </c>
      <c r="V3493" s="177">
        <v>48.021414348658446</v>
      </c>
      <c r="W3493" s="177">
        <v>0</v>
      </c>
      <c r="X3493" s="177">
        <v>0</v>
      </c>
      <c r="Y3493" s="177">
        <v>0</v>
      </c>
      <c r="Z3493" s="177">
        <v>0</v>
      </c>
      <c r="AA3493" s="177">
        <v>45.412973215686876</v>
      </c>
      <c r="AB3493" s="177">
        <v>48.106528883248828</v>
      </c>
      <c r="AC3493" s="177">
        <v>43.345276751695522</v>
      </c>
      <c r="AD3493" s="177">
        <v>0</v>
      </c>
      <c r="AE3493" s="177">
        <v>0</v>
      </c>
      <c r="AF3493" s="177">
        <v>11.544656401899978</v>
      </c>
      <c r="AG3493" s="177">
        <v>0</v>
      </c>
      <c r="AH3493" s="177">
        <v>0</v>
      </c>
      <c r="AI3493" s="177">
        <v>0</v>
      </c>
      <c r="AJ3493" s="177">
        <v>0</v>
      </c>
    </row>
    <row r="3494" spans="1:36" hidden="1" outlineLevel="1" x14ac:dyDescent="0.25">
      <c r="A3494" s="190">
        <f t="shared" si="944"/>
        <v>2028</v>
      </c>
      <c r="B3494" s="55">
        <f t="shared" si="945"/>
        <v>1</v>
      </c>
      <c r="C3494" s="55">
        <f t="shared" si="946"/>
        <v>23</v>
      </c>
      <c r="D3494" s="55">
        <f t="shared" si="941"/>
        <v>145</v>
      </c>
      <c r="F3494" s="63">
        <f t="shared" si="934"/>
        <v>46753.958333333278</v>
      </c>
      <c r="G3494" s="64">
        <f t="shared" si="943"/>
        <v>351.15007722578133</v>
      </c>
      <c r="H3494" s="64">
        <f t="shared" si="949"/>
        <v>0</v>
      </c>
      <c r="I3494" s="64">
        <f t="shared" si="949"/>
        <v>2.9750000000000001</v>
      </c>
      <c r="J3494" s="64">
        <f t="shared" si="949"/>
        <v>0</v>
      </c>
      <c r="K3494" s="64">
        <f t="shared" si="949"/>
        <v>0</v>
      </c>
      <c r="L3494" s="64">
        <f t="shared" si="949"/>
        <v>0</v>
      </c>
      <c r="M3494" s="64">
        <f t="shared" si="949"/>
        <v>11.219454813114066</v>
      </c>
      <c r="N3494" s="64">
        <f t="shared" si="949"/>
        <v>336.95562241266725</v>
      </c>
      <c r="O3494" s="121"/>
      <c r="P3494" s="177">
        <v>2.9750000000000001</v>
      </c>
      <c r="Q3494" s="177">
        <v>50.566755409628087</v>
      </c>
      <c r="R3494" s="177">
        <v>50.566755409628087</v>
      </c>
      <c r="S3494" s="177">
        <v>0</v>
      </c>
      <c r="T3494" s="177">
        <v>0</v>
      </c>
      <c r="U3494" s="177">
        <v>50.566755409628087</v>
      </c>
      <c r="V3494" s="177">
        <v>50.566755409628087</v>
      </c>
      <c r="W3494" s="177">
        <v>0</v>
      </c>
      <c r="X3494" s="177">
        <v>0</v>
      </c>
      <c r="Y3494" s="177">
        <v>0</v>
      </c>
      <c r="Z3494" s="177">
        <v>0</v>
      </c>
      <c r="AA3494" s="177">
        <v>44.790521253088244</v>
      </c>
      <c r="AB3494" s="177">
        <v>48.791403776876535</v>
      </c>
      <c r="AC3494" s="177">
        <v>41.10667574419017</v>
      </c>
      <c r="AD3494" s="177">
        <v>0</v>
      </c>
      <c r="AE3494" s="177">
        <v>0</v>
      </c>
      <c r="AF3494" s="177">
        <v>11.219454813114066</v>
      </c>
      <c r="AG3494" s="177">
        <v>0</v>
      </c>
      <c r="AH3494" s="177">
        <v>0</v>
      </c>
      <c r="AI3494" s="177">
        <v>0</v>
      </c>
      <c r="AJ3494" s="177">
        <v>0</v>
      </c>
    </row>
    <row r="3495" spans="1:36" hidden="1" outlineLevel="1" x14ac:dyDescent="0.25">
      <c r="A3495" s="190">
        <f t="shared" si="944"/>
        <v>2028</v>
      </c>
      <c r="B3495" s="55">
        <f t="shared" si="945"/>
        <v>2</v>
      </c>
      <c r="C3495" s="55">
        <f t="shared" si="946"/>
        <v>0</v>
      </c>
      <c r="D3495" s="55">
        <f t="shared" si="941"/>
        <v>146</v>
      </c>
      <c r="F3495" s="63">
        <f t="shared" ref="F3495" si="950">EDATE(F3471,1)</f>
        <v>46784</v>
      </c>
      <c r="G3495" s="64">
        <f t="shared" si="943"/>
        <v>307.53883576046297</v>
      </c>
      <c r="H3495" s="64">
        <f t="shared" ref="H3495:N3504" si="951">SUMIF($P$6:$AK$6,H$6,$P3495:$AK3495)</f>
        <v>0</v>
      </c>
      <c r="I3495" s="64">
        <f t="shared" si="951"/>
        <v>2.9750000000000001</v>
      </c>
      <c r="J3495" s="64">
        <f t="shared" si="951"/>
        <v>0</v>
      </c>
      <c r="K3495" s="64">
        <f t="shared" si="951"/>
        <v>0</v>
      </c>
      <c r="L3495" s="64">
        <f t="shared" si="951"/>
        <v>0</v>
      </c>
      <c r="M3495" s="64">
        <f t="shared" si="951"/>
        <v>15.28188883898974</v>
      </c>
      <c r="N3495" s="64">
        <f t="shared" si="951"/>
        <v>289.28194692147321</v>
      </c>
      <c r="O3495" s="121"/>
      <c r="P3495" s="177">
        <v>2.9750000000000001</v>
      </c>
      <c r="Q3495" s="177">
        <v>41.405588595044982</v>
      </c>
      <c r="R3495" s="177">
        <v>41.405588595044982</v>
      </c>
      <c r="S3495" s="177">
        <v>0</v>
      </c>
      <c r="T3495" s="177">
        <v>0</v>
      </c>
      <c r="U3495" s="177">
        <v>41.405588595044982</v>
      </c>
      <c r="V3495" s="177">
        <v>41.405588595044982</v>
      </c>
      <c r="W3495" s="177">
        <v>0</v>
      </c>
      <c r="X3495" s="177">
        <v>0</v>
      </c>
      <c r="Y3495" s="177">
        <v>0</v>
      </c>
      <c r="Z3495" s="177">
        <v>0</v>
      </c>
      <c r="AA3495" s="177">
        <v>44.376376780259562</v>
      </c>
      <c r="AB3495" s="177">
        <v>40.007416156845196</v>
      </c>
      <c r="AC3495" s="177">
        <v>39.275799604188528</v>
      </c>
      <c r="AD3495" s="177">
        <v>0</v>
      </c>
      <c r="AE3495" s="177">
        <v>0</v>
      </c>
      <c r="AF3495" s="177">
        <v>15.28188883898974</v>
      </c>
      <c r="AG3495" s="177">
        <v>0</v>
      </c>
      <c r="AH3495" s="177">
        <v>0</v>
      </c>
      <c r="AI3495" s="177">
        <v>0</v>
      </c>
      <c r="AJ3495" s="177">
        <v>0</v>
      </c>
    </row>
    <row r="3496" spans="1:36" hidden="1" outlineLevel="1" x14ac:dyDescent="0.25">
      <c r="A3496" s="190">
        <f t="shared" si="944"/>
        <v>2028</v>
      </c>
      <c r="B3496" s="55">
        <f t="shared" si="945"/>
        <v>2</v>
      </c>
      <c r="C3496" s="55">
        <f t="shared" si="946"/>
        <v>1</v>
      </c>
      <c r="D3496" s="55">
        <f t="shared" si="941"/>
        <v>146</v>
      </c>
      <c r="F3496" s="63">
        <f t="shared" ref="F3496:F3559" si="952">F3495+1/24</f>
        <v>46784.041666666664</v>
      </c>
      <c r="G3496" s="64">
        <f t="shared" si="943"/>
        <v>308.33622755647241</v>
      </c>
      <c r="H3496" s="64">
        <f t="shared" si="951"/>
        <v>0</v>
      </c>
      <c r="I3496" s="64">
        <f t="shared" si="951"/>
        <v>2.9750000000000001</v>
      </c>
      <c r="J3496" s="64">
        <f t="shared" si="951"/>
        <v>0</v>
      </c>
      <c r="K3496" s="64">
        <f t="shared" si="951"/>
        <v>0</v>
      </c>
      <c r="L3496" s="64">
        <f t="shared" si="951"/>
        <v>0</v>
      </c>
      <c r="M3496" s="64">
        <f t="shared" si="951"/>
        <v>14.163701850770977</v>
      </c>
      <c r="N3496" s="64">
        <f t="shared" si="951"/>
        <v>291.19752570570142</v>
      </c>
      <c r="O3496" s="121"/>
      <c r="P3496" s="177">
        <v>2.9750000000000001</v>
      </c>
      <c r="Q3496" s="177">
        <v>40.725456975514632</v>
      </c>
      <c r="R3496" s="177">
        <v>40.725456975514632</v>
      </c>
      <c r="S3496" s="177">
        <v>0</v>
      </c>
      <c r="T3496" s="177">
        <v>0</v>
      </c>
      <c r="U3496" s="177">
        <v>40.725456975514632</v>
      </c>
      <c r="V3496" s="177">
        <v>40.725456975514632</v>
      </c>
      <c r="W3496" s="177">
        <v>0</v>
      </c>
      <c r="X3496" s="177">
        <v>0</v>
      </c>
      <c r="Y3496" s="177">
        <v>0</v>
      </c>
      <c r="Z3496" s="177">
        <v>0</v>
      </c>
      <c r="AA3496" s="177">
        <v>46.218383218082678</v>
      </c>
      <c r="AB3496" s="177">
        <v>41.701979254317301</v>
      </c>
      <c r="AC3496" s="177">
        <v>40.375335331242901</v>
      </c>
      <c r="AD3496" s="177">
        <v>0</v>
      </c>
      <c r="AE3496" s="177">
        <v>0</v>
      </c>
      <c r="AF3496" s="177">
        <v>14.163701850770977</v>
      </c>
      <c r="AG3496" s="177">
        <v>0</v>
      </c>
      <c r="AH3496" s="177">
        <v>0</v>
      </c>
      <c r="AI3496" s="177">
        <v>0</v>
      </c>
      <c r="AJ3496" s="177">
        <v>0</v>
      </c>
    </row>
    <row r="3497" spans="1:36" hidden="1" outlineLevel="1" x14ac:dyDescent="0.25">
      <c r="A3497" s="190">
        <f t="shared" si="944"/>
        <v>2028</v>
      </c>
      <c r="B3497" s="55">
        <f t="shared" si="945"/>
        <v>2</v>
      </c>
      <c r="C3497" s="55">
        <f t="shared" si="946"/>
        <v>2</v>
      </c>
      <c r="D3497" s="55">
        <f t="shared" si="941"/>
        <v>146</v>
      </c>
      <c r="F3497" s="63">
        <f t="shared" si="952"/>
        <v>46784.083333333328</v>
      </c>
      <c r="G3497" s="64">
        <f t="shared" si="943"/>
        <v>314.9641627679257</v>
      </c>
      <c r="H3497" s="64">
        <f t="shared" si="951"/>
        <v>0</v>
      </c>
      <c r="I3497" s="64">
        <f t="shared" si="951"/>
        <v>2.9750000000000001</v>
      </c>
      <c r="J3497" s="64">
        <f t="shared" si="951"/>
        <v>0</v>
      </c>
      <c r="K3497" s="64">
        <f t="shared" si="951"/>
        <v>0</v>
      </c>
      <c r="L3497" s="64">
        <f t="shared" si="951"/>
        <v>0</v>
      </c>
      <c r="M3497" s="64">
        <f t="shared" si="951"/>
        <v>13.045514862552217</v>
      </c>
      <c r="N3497" s="64">
        <f t="shared" si="951"/>
        <v>298.9436479053735</v>
      </c>
      <c r="O3497" s="121"/>
      <c r="P3497" s="177">
        <v>2.9750000000000001</v>
      </c>
      <c r="Q3497" s="177">
        <v>41.683824257580127</v>
      </c>
      <c r="R3497" s="177">
        <v>41.683824257580127</v>
      </c>
      <c r="S3497" s="177">
        <v>0</v>
      </c>
      <c r="T3497" s="177">
        <v>0</v>
      </c>
      <c r="U3497" s="177">
        <v>41.683824257580127</v>
      </c>
      <c r="V3497" s="177">
        <v>41.683824257580127</v>
      </c>
      <c r="W3497" s="177">
        <v>0</v>
      </c>
      <c r="X3497" s="177">
        <v>0</v>
      </c>
      <c r="Y3497" s="177">
        <v>0</v>
      </c>
      <c r="Z3497" s="177">
        <v>0</v>
      </c>
      <c r="AA3497" s="177">
        <v>47.584444765962807</v>
      </c>
      <c r="AB3497" s="177">
        <v>42.536930913511064</v>
      </c>
      <c r="AC3497" s="177">
        <v>42.086975195579079</v>
      </c>
      <c r="AD3497" s="177">
        <v>0</v>
      </c>
      <c r="AE3497" s="177">
        <v>0</v>
      </c>
      <c r="AF3497" s="177">
        <v>13.045514862552217</v>
      </c>
      <c r="AG3497" s="177">
        <v>0</v>
      </c>
      <c r="AH3497" s="177">
        <v>0</v>
      </c>
      <c r="AI3497" s="177">
        <v>0</v>
      </c>
      <c r="AJ3497" s="177">
        <v>0</v>
      </c>
    </row>
    <row r="3498" spans="1:36" hidden="1" outlineLevel="1" x14ac:dyDescent="0.25">
      <c r="A3498" s="190">
        <f t="shared" si="944"/>
        <v>2028</v>
      </c>
      <c r="B3498" s="55">
        <f t="shared" si="945"/>
        <v>2</v>
      </c>
      <c r="C3498" s="55">
        <f t="shared" si="946"/>
        <v>3</v>
      </c>
      <c r="D3498" s="55">
        <f t="shared" si="941"/>
        <v>146</v>
      </c>
      <c r="F3498" s="63">
        <f t="shared" si="952"/>
        <v>46784.124999999993</v>
      </c>
      <c r="G3498" s="64">
        <f t="shared" si="943"/>
        <v>312.89427104267031</v>
      </c>
      <c r="H3498" s="64">
        <f t="shared" si="951"/>
        <v>0</v>
      </c>
      <c r="I3498" s="64">
        <f t="shared" si="951"/>
        <v>2.9750000000000001</v>
      </c>
      <c r="J3498" s="64">
        <f t="shared" si="951"/>
        <v>0</v>
      </c>
      <c r="K3498" s="64">
        <f t="shared" si="951"/>
        <v>0</v>
      </c>
      <c r="L3498" s="64">
        <f t="shared" si="951"/>
        <v>0</v>
      </c>
      <c r="M3498" s="64">
        <f t="shared" si="951"/>
        <v>11.927327874333457</v>
      </c>
      <c r="N3498" s="64">
        <f t="shared" si="951"/>
        <v>297.99194316833683</v>
      </c>
      <c r="O3498" s="121"/>
      <c r="P3498" s="177">
        <v>2.9750000000000001</v>
      </c>
      <c r="Q3498" s="177">
        <v>40.44722131297948</v>
      </c>
      <c r="R3498" s="177">
        <v>40.44722131297948</v>
      </c>
      <c r="S3498" s="177">
        <v>0</v>
      </c>
      <c r="T3498" s="177">
        <v>0</v>
      </c>
      <c r="U3498" s="177">
        <v>40.44722131297948</v>
      </c>
      <c r="V3498" s="177">
        <v>40.44722131297948</v>
      </c>
      <c r="W3498" s="177">
        <v>0</v>
      </c>
      <c r="X3498" s="177">
        <v>0</v>
      </c>
      <c r="Y3498" s="177">
        <v>0</v>
      </c>
      <c r="Z3498" s="177">
        <v>0</v>
      </c>
      <c r="AA3498" s="177">
        <v>50.17137992792675</v>
      </c>
      <c r="AB3498" s="177">
        <v>43.831981900450351</v>
      </c>
      <c r="AC3498" s="177">
        <v>42.19969608804179</v>
      </c>
      <c r="AD3498" s="177">
        <v>0</v>
      </c>
      <c r="AE3498" s="177">
        <v>0</v>
      </c>
      <c r="AF3498" s="177">
        <v>11.927327874333457</v>
      </c>
      <c r="AG3498" s="177">
        <v>0</v>
      </c>
      <c r="AH3498" s="177">
        <v>0</v>
      </c>
      <c r="AI3498" s="177">
        <v>0</v>
      </c>
      <c r="AJ3498" s="177">
        <v>0</v>
      </c>
    </row>
    <row r="3499" spans="1:36" hidden="1" outlineLevel="1" x14ac:dyDescent="0.25">
      <c r="A3499" s="190">
        <f t="shared" si="944"/>
        <v>2028</v>
      </c>
      <c r="B3499" s="55">
        <f t="shared" si="945"/>
        <v>2</v>
      </c>
      <c r="C3499" s="55">
        <f t="shared" si="946"/>
        <v>4</v>
      </c>
      <c r="D3499" s="55">
        <f t="shared" si="941"/>
        <v>146</v>
      </c>
      <c r="F3499" s="63">
        <f t="shared" si="952"/>
        <v>46784.166666666657</v>
      </c>
      <c r="G3499" s="64">
        <f t="shared" si="943"/>
        <v>311.60089849148551</v>
      </c>
      <c r="H3499" s="64">
        <f t="shared" si="951"/>
        <v>0</v>
      </c>
      <c r="I3499" s="64">
        <f t="shared" si="951"/>
        <v>2.9750000000000001</v>
      </c>
      <c r="J3499" s="64">
        <f t="shared" si="951"/>
        <v>0</v>
      </c>
      <c r="K3499" s="64">
        <f t="shared" si="951"/>
        <v>0</v>
      </c>
      <c r="L3499" s="64">
        <f t="shared" si="951"/>
        <v>0</v>
      </c>
      <c r="M3499" s="64">
        <f t="shared" si="951"/>
        <v>11.554598878260535</v>
      </c>
      <c r="N3499" s="64">
        <f t="shared" si="951"/>
        <v>297.07129961322499</v>
      </c>
      <c r="O3499" s="121"/>
      <c r="P3499" s="177">
        <v>2.9750000000000001</v>
      </c>
      <c r="Q3499" s="177">
        <v>40.653321803746252</v>
      </c>
      <c r="R3499" s="177">
        <v>40.653321803746252</v>
      </c>
      <c r="S3499" s="177">
        <v>0</v>
      </c>
      <c r="T3499" s="177">
        <v>0</v>
      </c>
      <c r="U3499" s="177">
        <v>40.653321803746252</v>
      </c>
      <c r="V3499" s="177">
        <v>40.653321803746252</v>
      </c>
      <c r="W3499" s="177">
        <v>0</v>
      </c>
      <c r="X3499" s="177">
        <v>0</v>
      </c>
      <c r="Y3499" s="177">
        <v>0</v>
      </c>
      <c r="Z3499" s="177">
        <v>0</v>
      </c>
      <c r="AA3499" s="177">
        <v>49.812067762318158</v>
      </c>
      <c r="AB3499" s="177">
        <v>43.466737473904743</v>
      </c>
      <c r="AC3499" s="177">
        <v>41.179207162017107</v>
      </c>
      <c r="AD3499" s="177">
        <v>0</v>
      </c>
      <c r="AE3499" s="177">
        <v>0</v>
      </c>
      <c r="AF3499" s="177">
        <v>11.554598878260535</v>
      </c>
      <c r="AG3499" s="177">
        <v>0</v>
      </c>
      <c r="AH3499" s="177">
        <v>0</v>
      </c>
      <c r="AI3499" s="177">
        <v>0</v>
      </c>
      <c r="AJ3499" s="177">
        <v>0</v>
      </c>
    </row>
    <row r="3500" spans="1:36" hidden="1" outlineLevel="1" x14ac:dyDescent="0.25">
      <c r="A3500" s="190">
        <f t="shared" si="944"/>
        <v>2028</v>
      </c>
      <c r="B3500" s="55">
        <f t="shared" si="945"/>
        <v>2</v>
      </c>
      <c r="C3500" s="55">
        <f t="shared" si="946"/>
        <v>5</v>
      </c>
      <c r="D3500" s="55">
        <f t="shared" si="941"/>
        <v>146</v>
      </c>
      <c r="F3500" s="63">
        <f t="shared" si="952"/>
        <v>46784.208333333321</v>
      </c>
      <c r="G3500" s="64">
        <f t="shared" si="943"/>
        <v>310.14713255888319</v>
      </c>
      <c r="H3500" s="64">
        <f t="shared" si="951"/>
        <v>0</v>
      </c>
      <c r="I3500" s="64">
        <f t="shared" si="951"/>
        <v>2.9750000000000001</v>
      </c>
      <c r="J3500" s="64">
        <f t="shared" si="951"/>
        <v>0</v>
      </c>
      <c r="K3500" s="64">
        <f t="shared" si="951"/>
        <v>0</v>
      </c>
      <c r="L3500" s="64">
        <f t="shared" si="951"/>
        <v>0</v>
      </c>
      <c r="M3500" s="64">
        <f t="shared" si="951"/>
        <v>11.554598878260535</v>
      </c>
      <c r="N3500" s="64">
        <f t="shared" si="951"/>
        <v>295.61753368062267</v>
      </c>
      <c r="O3500" s="121"/>
      <c r="P3500" s="177">
        <v>2.9750000000000001</v>
      </c>
      <c r="Q3500" s="177">
        <v>40.643016779207912</v>
      </c>
      <c r="R3500" s="177">
        <v>40.643016779207912</v>
      </c>
      <c r="S3500" s="177">
        <v>0</v>
      </c>
      <c r="T3500" s="177">
        <v>0</v>
      </c>
      <c r="U3500" s="177">
        <v>40.643016779207912</v>
      </c>
      <c r="V3500" s="177">
        <v>40.643016779207912</v>
      </c>
      <c r="W3500" s="177">
        <v>0</v>
      </c>
      <c r="X3500" s="177">
        <v>0</v>
      </c>
      <c r="Y3500" s="177">
        <v>0</v>
      </c>
      <c r="Z3500" s="177">
        <v>0</v>
      </c>
      <c r="AA3500" s="177">
        <v>47.604054318658044</v>
      </c>
      <c r="AB3500" s="177">
        <v>42.849376529453245</v>
      </c>
      <c r="AC3500" s="177">
        <v>42.592035715679728</v>
      </c>
      <c r="AD3500" s="177">
        <v>0</v>
      </c>
      <c r="AE3500" s="177">
        <v>0</v>
      </c>
      <c r="AF3500" s="177">
        <v>11.554598878260535</v>
      </c>
      <c r="AG3500" s="177">
        <v>0</v>
      </c>
      <c r="AH3500" s="177">
        <v>0</v>
      </c>
      <c r="AI3500" s="177">
        <v>0</v>
      </c>
      <c r="AJ3500" s="177">
        <v>0</v>
      </c>
    </row>
    <row r="3501" spans="1:36" hidden="1" outlineLevel="1" x14ac:dyDescent="0.25">
      <c r="A3501" s="190">
        <f t="shared" si="944"/>
        <v>2028</v>
      </c>
      <c r="B3501" s="55">
        <f t="shared" si="945"/>
        <v>2</v>
      </c>
      <c r="C3501" s="55">
        <f t="shared" si="946"/>
        <v>6</v>
      </c>
      <c r="D3501" s="55">
        <f t="shared" si="941"/>
        <v>146</v>
      </c>
      <c r="F3501" s="63">
        <f t="shared" si="952"/>
        <v>46784.249999999985</v>
      </c>
      <c r="G3501" s="64">
        <f t="shared" si="943"/>
        <v>326.67520585968464</v>
      </c>
      <c r="H3501" s="64">
        <f t="shared" si="951"/>
        <v>2.6320031576927518</v>
      </c>
      <c r="I3501" s="64">
        <f t="shared" si="951"/>
        <v>8.99149516898974</v>
      </c>
      <c r="J3501" s="64">
        <f t="shared" si="951"/>
        <v>10.912704838816873</v>
      </c>
      <c r="K3501" s="64">
        <f t="shared" si="951"/>
        <v>0</v>
      </c>
      <c r="L3501" s="64">
        <f t="shared" si="951"/>
        <v>0</v>
      </c>
      <c r="M3501" s="64">
        <f t="shared" si="951"/>
        <v>10.93338388480567</v>
      </c>
      <c r="N3501" s="64">
        <f t="shared" si="951"/>
        <v>293.20561880937959</v>
      </c>
      <c r="O3501" s="121"/>
      <c r="P3501" s="177">
        <v>2.9750000000000001</v>
      </c>
      <c r="Q3501" s="177">
        <v>41.323148398738269</v>
      </c>
      <c r="R3501" s="177">
        <v>41.323148398738269</v>
      </c>
      <c r="S3501" s="177">
        <v>2.3506643185451566</v>
      </c>
      <c r="T3501" s="177">
        <v>3.6658308504445833</v>
      </c>
      <c r="U3501" s="177">
        <v>41.323148398738269</v>
      </c>
      <c r="V3501" s="177">
        <v>41.323148398738269</v>
      </c>
      <c r="W3501" s="177">
        <v>0</v>
      </c>
      <c r="X3501" s="177">
        <v>0</v>
      </c>
      <c r="Y3501" s="177">
        <v>0</v>
      </c>
      <c r="Z3501" s="177">
        <v>0</v>
      </c>
      <c r="AA3501" s="177">
        <v>45.38815375011567</v>
      </c>
      <c r="AB3501" s="177">
        <v>42.415632297785905</v>
      </c>
      <c r="AC3501" s="177">
        <v>40.109239166524951</v>
      </c>
      <c r="AD3501" s="177">
        <v>2.6320031576927518</v>
      </c>
      <c r="AE3501" s="177">
        <v>0</v>
      </c>
      <c r="AF3501" s="177">
        <v>10.93338388480567</v>
      </c>
      <c r="AG3501" s="177">
        <v>3.6375682796056243</v>
      </c>
      <c r="AH3501" s="177">
        <v>3.6375682796056243</v>
      </c>
      <c r="AI3501" s="177">
        <v>3.6375682796056243</v>
      </c>
      <c r="AJ3501" s="177">
        <v>0</v>
      </c>
    </row>
    <row r="3502" spans="1:36" hidden="1" outlineLevel="1" x14ac:dyDescent="0.25">
      <c r="A3502" s="190">
        <f t="shared" si="944"/>
        <v>2028</v>
      </c>
      <c r="B3502" s="55">
        <f t="shared" si="945"/>
        <v>2</v>
      </c>
      <c r="C3502" s="55">
        <f t="shared" si="946"/>
        <v>7</v>
      </c>
      <c r="D3502" s="55">
        <f t="shared" si="941"/>
        <v>146</v>
      </c>
      <c r="F3502" s="63">
        <f t="shared" si="952"/>
        <v>46784.29166666665</v>
      </c>
      <c r="G3502" s="64">
        <f t="shared" si="943"/>
        <v>507.01597749258644</v>
      </c>
      <c r="H3502" s="64">
        <f t="shared" si="951"/>
        <v>38.648859280485816</v>
      </c>
      <c r="I3502" s="64">
        <f t="shared" si="951"/>
        <v>42.956172139242959</v>
      </c>
      <c r="J3502" s="64">
        <f t="shared" si="951"/>
        <v>128.1094321640883</v>
      </c>
      <c r="K3502" s="64">
        <f t="shared" si="951"/>
        <v>0</v>
      </c>
      <c r="L3502" s="64">
        <f t="shared" si="951"/>
        <v>0</v>
      </c>
      <c r="M3502" s="64">
        <f t="shared" si="951"/>
        <v>10.68489788742372</v>
      </c>
      <c r="N3502" s="64">
        <f t="shared" si="951"/>
        <v>286.61661602134564</v>
      </c>
      <c r="O3502" s="121"/>
      <c r="P3502" s="177">
        <v>2.9750000000000001</v>
      </c>
      <c r="Q3502" s="177">
        <v>39.715564570757422</v>
      </c>
      <c r="R3502" s="177">
        <v>39.715564570757422</v>
      </c>
      <c r="S3502" s="177">
        <v>10.551232031487322</v>
      </c>
      <c r="T3502" s="177">
        <v>17.752617324809858</v>
      </c>
      <c r="U3502" s="177">
        <v>39.715564570757422</v>
      </c>
      <c r="V3502" s="177">
        <v>39.715564570757422</v>
      </c>
      <c r="W3502" s="177">
        <v>0.8880550293844941</v>
      </c>
      <c r="X3502" s="177">
        <v>3.3980707589530095</v>
      </c>
      <c r="Y3502" s="177">
        <v>2.6114400000000004</v>
      </c>
      <c r="Z3502" s="177">
        <v>0</v>
      </c>
      <c r="AA3502" s="177">
        <v>44.726078130524542</v>
      </c>
      <c r="AB3502" s="177">
        <v>41.645933588737194</v>
      </c>
      <c r="AC3502" s="177">
        <v>41.382346019054204</v>
      </c>
      <c r="AD3502" s="177">
        <v>38.648859280485816</v>
      </c>
      <c r="AE3502" s="177">
        <v>3.7188545232417494</v>
      </c>
      <c r="AF3502" s="177">
        <v>10.68489788742372</v>
      </c>
      <c r="AG3502" s="177">
        <v>42.703144054696104</v>
      </c>
      <c r="AH3502" s="177">
        <v>42.703144054696104</v>
      </c>
      <c r="AI3502" s="177">
        <v>42.703144054696104</v>
      </c>
      <c r="AJ3502" s="177">
        <v>1.0609024713665169</v>
      </c>
    </row>
    <row r="3503" spans="1:36" hidden="1" outlineLevel="1" x14ac:dyDescent="0.25">
      <c r="A3503" s="190">
        <f t="shared" si="944"/>
        <v>2028</v>
      </c>
      <c r="B3503" s="55">
        <f t="shared" si="945"/>
        <v>2</v>
      </c>
      <c r="C3503" s="55">
        <f t="shared" si="946"/>
        <v>8</v>
      </c>
      <c r="D3503" s="55">
        <f t="shared" si="941"/>
        <v>146</v>
      </c>
      <c r="F3503" s="63">
        <f t="shared" si="952"/>
        <v>46784.333333333314</v>
      </c>
      <c r="G3503" s="64">
        <f t="shared" si="943"/>
        <v>613.82655604454374</v>
      </c>
      <c r="H3503" s="64">
        <f t="shared" si="951"/>
        <v>39.590973233877918</v>
      </c>
      <c r="I3503" s="64">
        <f t="shared" si="951"/>
        <v>104.37495981253689</v>
      </c>
      <c r="J3503" s="64">
        <f t="shared" si="951"/>
        <v>172.51465652735351</v>
      </c>
      <c r="K3503" s="64">
        <f t="shared" si="951"/>
        <v>0</v>
      </c>
      <c r="L3503" s="64">
        <f t="shared" si="951"/>
        <v>0</v>
      </c>
      <c r="M3503" s="64">
        <f t="shared" si="951"/>
        <v>8.9454959057500893</v>
      </c>
      <c r="N3503" s="64">
        <f t="shared" si="951"/>
        <v>288.40047056502533</v>
      </c>
      <c r="O3503" s="121"/>
      <c r="P3503" s="177">
        <v>2.9750000000000001</v>
      </c>
      <c r="Q3503" s="177">
        <v>41.117047907971489</v>
      </c>
      <c r="R3503" s="177">
        <v>41.117047907971489</v>
      </c>
      <c r="S3503" s="177">
        <v>15.61606658586337</v>
      </c>
      <c r="T3503" s="177">
        <v>23.839291596405964</v>
      </c>
      <c r="U3503" s="177">
        <v>41.117047907971489</v>
      </c>
      <c r="V3503" s="177">
        <v>41.117047907971489</v>
      </c>
      <c r="W3503" s="177">
        <v>3.1538518170961662</v>
      </c>
      <c r="X3503" s="177">
        <v>18.492188138339351</v>
      </c>
      <c r="Y3503" s="177">
        <v>14.798159999999999</v>
      </c>
      <c r="Z3503" s="177">
        <v>0</v>
      </c>
      <c r="AA3503" s="177">
        <v>44.409998070840231</v>
      </c>
      <c r="AB3503" s="177">
        <v>39.961207275066236</v>
      </c>
      <c r="AC3503" s="177">
        <v>39.561073587232897</v>
      </c>
      <c r="AD3503" s="177">
        <v>39.590973233877918</v>
      </c>
      <c r="AE3503" s="177">
        <v>14.404643012379596</v>
      </c>
      <c r="AF3503" s="177">
        <v>8.9454959057500893</v>
      </c>
      <c r="AG3503" s="177">
        <v>57.504885509117841</v>
      </c>
      <c r="AH3503" s="177">
        <v>57.504885509117841</v>
      </c>
      <c r="AI3503" s="177">
        <v>57.504885509117841</v>
      </c>
      <c r="AJ3503" s="177">
        <v>11.095758662452452</v>
      </c>
    </row>
    <row r="3504" spans="1:36" hidden="1" outlineLevel="1" x14ac:dyDescent="0.25">
      <c r="A3504" s="190">
        <f t="shared" si="944"/>
        <v>2028</v>
      </c>
      <c r="B3504" s="55">
        <f t="shared" si="945"/>
        <v>2</v>
      </c>
      <c r="C3504" s="55">
        <f t="shared" si="946"/>
        <v>9</v>
      </c>
      <c r="D3504" s="55">
        <f t="shared" si="941"/>
        <v>146</v>
      </c>
      <c r="F3504" s="63">
        <f t="shared" si="952"/>
        <v>46784.374999999978</v>
      </c>
      <c r="G3504" s="64">
        <f t="shared" si="943"/>
        <v>674.11223131863596</v>
      </c>
      <c r="H3504" s="64">
        <f t="shared" si="951"/>
        <v>46.392843412215079</v>
      </c>
      <c r="I3504" s="64">
        <f t="shared" si="951"/>
        <v>142.82955304230566</v>
      </c>
      <c r="J3504" s="64">
        <f t="shared" si="951"/>
        <v>172.16207951646288</v>
      </c>
      <c r="K3504" s="64">
        <f t="shared" si="951"/>
        <v>0</v>
      </c>
      <c r="L3504" s="64">
        <f t="shared" si="951"/>
        <v>0</v>
      </c>
      <c r="M3504" s="64">
        <f t="shared" si="951"/>
        <v>8.2000379136042483</v>
      </c>
      <c r="N3504" s="64">
        <f t="shared" si="951"/>
        <v>304.52771743404804</v>
      </c>
      <c r="O3504" s="121"/>
      <c r="P3504" s="177">
        <v>2.9750000000000001</v>
      </c>
      <c r="Q3504" s="177">
        <v>45.208142649691965</v>
      </c>
      <c r="R3504" s="177">
        <v>45.208142649691965</v>
      </c>
      <c r="S3504" s="177">
        <v>22.921578989874032</v>
      </c>
      <c r="T3504" s="177">
        <v>21.962319098515152</v>
      </c>
      <c r="U3504" s="177">
        <v>45.208142649691965</v>
      </c>
      <c r="V3504" s="177">
        <v>45.208142649691965</v>
      </c>
      <c r="W3504" s="177">
        <v>3.6572780910957969</v>
      </c>
      <c r="X3504" s="177">
        <v>23.591105603051748</v>
      </c>
      <c r="Y3504" s="177">
        <v>26.549639999999997</v>
      </c>
      <c r="Z3504" s="177">
        <v>0</v>
      </c>
      <c r="AA3504" s="177">
        <v>44.182907575045817</v>
      </c>
      <c r="AB3504" s="177">
        <v>40.084582390563341</v>
      </c>
      <c r="AC3504" s="177">
        <v>39.427656869671004</v>
      </c>
      <c r="AD3504" s="177">
        <v>46.392843412215079</v>
      </c>
      <c r="AE3504" s="177">
        <v>20.967491433537354</v>
      </c>
      <c r="AF3504" s="177">
        <v>8.2000379136042483</v>
      </c>
      <c r="AG3504" s="177">
        <v>57.387359838820963</v>
      </c>
      <c r="AH3504" s="177">
        <v>57.387359838820963</v>
      </c>
      <c r="AI3504" s="177">
        <v>57.387359838820963</v>
      </c>
      <c r="AJ3504" s="177">
        <v>20.205139826231584</v>
      </c>
    </row>
    <row r="3505" spans="1:36" hidden="1" outlineLevel="1" x14ac:dyDescent="0.25">
      <c r="A3505" s="190">
        <f t="shared" si="944"/>
        <v>2028</v>
      </c>
      <c r="B3505" s="55">
        <f t="shared" si="945"/>
        <v>2</v>
      </c>
      <c r="C3505" s="55">
        <f t="shared" si="946"/>
        <v>10</v>
      </c>
      <c r="D3505" s="55">
        <f t="shared" si="941"/>
        <v>146</v>
      </c>
      <c r="F3505" s="63">
        <f t="shared" si="952"/>
        <v>46784.416666666642</v>
      </c>
      <c r="G3505" s="64">
        <f t="shared" si="943"/>
        <v>686.34892663876246</v>
      </c>
      <c r="H3505" s="64">
        <f t="shared" ref="H3505:N3514" si="953">SUMIF($P$6:$AK$6,H$6,$P3505:$AK3505)</f>
        <v>43.434294152796099</v>
      </c>
      <c r="I3505" s="64">
        <f t="shared" si="953"/>
        <v>152.38088232397655</v>
      </c>
      <c r="J3505" s="64">
        <f t="shared" si="953"/>
        <v>168.43788452741251</v>
      </c>
      <c r="K3505" s="64">
        <f t="shared" si="953"/>
        <v>0</v>
      </c>
      <c r="L3505" s="64">
        <f t="shared" si="953"/>
        <v>0</v>
      </c>
      <c r="M3505" s="64">
        <f t="shared" si="953"/>
        <v>8.9454959057500893</v>
      </c>
      <c r="N3505" s="64">
        <f t="shared" si="953"/>
        <v>313.15036972882723</v>
      </c>
      <c r="O3505" s="121"/>
      <c r="P3505" s="177">
        <v>2.9750000000000001</v>
      </c>
      <c r="Q3505" s="177">
        <v>48.062634446811792</v>
      </c>
      <c r="R3505" s="177">
        <v>48.062634446811792</v>
      </c>
      <c r="S3505" s="177">
        <v>23.78300866835168</v>
      </c>
      <c r="T3505" s="177">
        <v>21.432346546854991</v>
      </c>
      <c r="U3505" s="177">
        <v>48.062634446811792</v>
      </c>
      <c r="V3505" s="177">
        <v>48.062634446811792</v>
      </c>
      <c r="W3505" s="177">
        <v>4.342259325839728</v>
      </c>
      <c r="X3505" s="177">
        <v>22.283239133866186</v>
      </c>
      <c r="Y3505" s="177">
        <v>33.513479999999994</v>
      </c>
      <c r="Z3505" s="177">
        <v>0</v>
      </c>
      <c r="AA3505" s="177">
        <v>43.382397078189726</v>
      </c>
      <c r="AB3505" s="177">
        <v>39.385366861365391</v>
      </c>
      <c r="AC3505" s="177">
        <v>38.132068002024958</v>
      </c>
      <c r="AD3505" s="177">
        <v>43.434294152796099</v>
      </c>
      <c r="AE3505" s="177">
        <v>20.366151415883344</v>
      </c>
      <c r="AF3505" s="177">
        <v>8.9454959057500893</v>
      </c>
      <c r="AG3505" s="177">
        <v>56.1459615091375</v>
      </c>
      <c r="AH3505" s="177">
        <v>56.1459615091375</v>
      </c>
      <c r="AI3505" s="177">
        <v>56.1459615091375</v>
      </c>
      <c r="AJ3505" s="177">
        <v>23.685397233180609</v>
      </c>
    </row>
    <row r="3506" spans="1:36" hidden="1" outlineLevel="1" x14ac:dyDescent="0.25">
      <c r="A3506" s="190">
        <f t="shared" si="944"/>
        <v>2028</v>
      </c>
      <c r="B3506" s="55">
        <f t="shared" si="945"/>
        <v>2</v>
      </c>
      <c r="C3506" s="55">
        <f t="shared" si="946"/>
        <v>11</v>
      </c>
      <c r="D3506" s="55">
        <f t="shared" si="941"/>
        <v>146</v>
      </c>
      <c r="F3506" s="63">
        <f t="shared" si="952"/>
        <v>46784.458333333307</v>
      </c>
      <c r="G3506" s="64">
        <f t="shared" si="943"/>
        <v>670.88837824700863</v>
      </c>
      <c r="H3506" s="64">
        <f t="shared" si="953"/>
        <v>44.157892965457236</v>
      </c>
      <c r="I3506" s="64">
        <f t="shared" si="953"/>
        <v>145.1347555354298</v>
      </c>
      <c r="J3506" s="64">
        <f t="shared" si="953"/>
        <v>152.72813207121288</v>
      </c>
      <c r="K3506" s="64">
        <f t="shared" si="953"/>
        <v>0</v>
      </c>
      <c r="L3506" s="64">
        <f t="shared" si="953"/>
        <v>0</v>
      </c>
      <c r="M3506" s="64">
        <f t="shared" si="953"/>
        <v>8.4485239109861983</v>
      </c>
      <c r="N3506" s="64">
        <f t="shared" si="953"/>
        <v>320.41907376392254</v>
      </c>
      <c r="O3506" s="121"/>
      <c r="P3506" s="177">
        <v>2.9750000000000001</v>
      </c>
      <c r="Q3506" s="177">
        <v>50.968651366623298</v>
      </c>
      <c r="R3506" s="177">
        <v>50.968651366623298</v>
      </c>
      <c r="S3506" s="177">
        <v>21.026535114549255</v>
      </c>
      <c r="T3506" s="177">
        <v>21.444639556073014</v>
      </c>
      <c r="U3506" s="177">
        <v>50.968651366623298</v>
      </c>
      <c r="V3506" s="177">
        <v>50.968651366623298</v>
      </c>
      <c r="W3506" s="177">
        <v>4.0505407295735045</v>
      </c>
      <c r="X3506" s="177">
        <v>21.011717359812671</v>
      </c>
      <c r="Y3506" s="177">
        <v>30.031559999999995</v>
      </c>
      <c r="Z3506" s="177">
        <v>0</v>
      </c>
      <c r="AA3506" s="177">
        <v>41.723702335036833</v>
      </c>
      <c r="AB3506" s="177">
        <v>38.27118964576681</v>
      </c>
      <c r="AC3506" s="177">
        <v>36.549576316625711</v>
      </c>
      <c r="AD3506" s="177">
        <v>44.157892965457236</v>
      </c>
      <c r="AE3506" s="177">
        <v>19.68628539538393</v>
      </c>
      <c r="AF3506" s="177">
        <v>8.4485239109861983</v>
      </c>
      <c r="AG3506" s="177">
        <v>50.909377357070959</v>
      </c>
      <c r="AH3506" s="177">
        <v>50.909377357070959</v>
      </c>
      <c r="AI3506" s="177">
        <v>50.909377357070959</v>
      </c>
      <c r="AJ3506" s="177">
        <v>24.908477380037422</v>
      </c>
    </row>
    <row r="3507" spans="1:36" hidden="1" outlineLevel="1" x14ac:dyDescent="0.25">
      <c r="A3507" s="190">
        <f t="shared" si="944"/>
        <v>2028</v>
      </c>
      <c r="B3507" s="55">
        <f t="shared" si="945"/>
        <v>2</v>
      </c>
      <c r="C3507" s="55">
        <f t="shared" si="946"/>
        <v>12</v>
      </c>
      <c r="D3507" s="55">
        <f t="shared" si="941"/>
        <v>146</v>
      </c>
      <c r="F3507" s="63">
        <f t="shared" si="952"/>
        <v>46784.499999999971</v>
      </c>
      <c r="G3507" s="64">
        <f t="shared" si="943"/>
        <v>687.90970508288035</v>
      </c>
      <c r="H3507" s="64">
        <f t="shared" si="953"/>
        <v>44.54426008994924</v>
      </c>
      <c r="I3507" s="64">
        <f t="shared" si="953"/>
        <v>149.96702141611735</v>
      </c>
      <c r="J3507" s="64">
        <f t="shared" si="953"/>
        <v>155.60349600046683</v>
      </c>
      <c r="K3507" s="64">
        <f t="shared" si="953"/>
        <v>0</v>
      </c>
      <c r="L3507" s="64">
        <f t="shared" si="953"/>
        <v>0</v>
      </c>
      <c r="M3507" s="64">
        <f t="shared" si="953"/>
        <v>8.4485239109861983</v>
      </c>
      <c r="N3507" s="64">
        <f t="shared" si="953"/>
        <v>329.34640366536075</v>
      </c>
      <c r="O3507" s="121"/>
      <c r="P3507" s="177">
        <v>2.9750000000000001</v>
      </c>
      <c r="Q3507" s="177">
        <v>53.617042672976361</v>
      </c>
      <c r="R3507" s="177">
        <v>53.617042672976361</v>
      </c>
      <c r="S3507" s="177">
        <v>22.388698291485298</v>
      </c>
      <c r="T3507" s="177">
        <v>25.617723855511848</v>
      </c>
      <c r="U3507" s="177">
        <v>53.617042672976361</v>
      </c>
      <c r="V3507" s="177">
        <v>53.617042672976361</v>
      </c>
      <c r="W3507" s="177">
        <v>3.5975081306451897</v>
      </c>
      <c r="X3507" s="177">
        <v>20.374870062490899</v>
      </c>
      <c r="Y3507" s="177">
        <v>32.643000000000001</v>
      </c>
      <c r="Z3507" s="177">
        <v>0</v>
      </c>
      <c r="AA3507" s="177">
        <v>40.883964628080385</v>
      </c>
      <c r="AB3507" s="177">
        <v>38.297795409670314</v>
      </c>
      <c r="AC3507" s="177">
        <v>35.69647293570462</v>
      </c>
      <c r="AD3507" s="177">
        <v>44.54426008994924</v>
      </c>
      <c r="AE3507" s="177">
        <v>19.932812554082506</v>
      </c>
      <c r="AF3507" s="177">
        <v>8.4485239109861983</v>
      </c>
      <c r="AG3507" s="177">
        <v>51.867832000155609</v>
      </c>
      <c r="AH3507" s="177">
        <v>51.867832000155609</v>
      </c>
      <c r="AI3507" s="177">
        <v>51.867832000155609</v>
      </c>
      <c r="AJ3507" s="177">
        <v>22.43740852190161</v>
      </c>
    </row>
    <row r="3508" spans="1:36" hidden="1" outlineLevel="1" x14ac:dyDescent="0.25">
      <c r="A3508" s="190">
        <f t="shared" si="944"/>
        <v>2028</v>
      </c>
      <c r="B3508" s="55">
        <f t="shared" si="945"/>
        <v>2</v>
      </c>
      <c r="C3508" s="55">
        <f t="shared" si="946"/>
        <v>13</v>
      </c>
      <c r="D3508" s="55">
        <f t="shared" si="941"/>
        <v>146</v>
      </c>
      <c r="F3508" s="63">
        <f t="shared" si="952"/>
        <v>46784.541666666635</v>
      </c>
      <c r="G3508" s="64">
        <f t="shared" si="943"/>
        <v>699.18811304172596</v>
      </c>
      <c r="H3508" s="64">
        <f t="shared" si="953"/>
        <v>41.047089554766444</v>
      </c>
      <c r="I3508" s="64">
        <f t="shared" si="953"/>
        <v>148.66496358324616</v>
      </c>
      <c r="J3508" s="64">
        <f t="shared" si="953"/>
        <v>175.22381174877577</v>
      </c>
      <c r="K3508" s="64">
        <f t="shared" si="953"/>
        <v>0</v>
      </c>
      <c r="L3508" s="64">
        <f t="shared" si="953"/>
        <v>0</v>
      </c>
      <c r="M3508" s="64">
        <f t="shared" si="953"/>
        <v>9.069738904441067</v>
      </c>
      <c r="N3508" s="64">
        <f t="shared" si="953"/>
        <v>325.18250925049648</v>
      </c>
      <c r="O3508" s="121"/>
      <c r="P3508" s="177">
        <v>2.9750000000000001</v>
      </c>
      <c r="Q3508" s="177">
        <v>53.915888384588186</v>
      </c>
      <c r="R3508" s="177">
        <v>53.915888384588186</v>
      </c>
      <c r="S3508" s="177">
        <v>21.049017589865393</v>
      </c>
      <c r="T3508" s="177">
        <v>26.793831357107834</v>
      </c>
      <c r="U3508" s="177">
        <v>53.915888384588186</v>
      </c>
      <c r="V3508" s="177">
        <v>53.915888384588186</v>
      </c>
      <c r="W3508" s="177">
        <v>3.9715918493096489</v>
      </c>
      <c r="X3508" s="177">
        <v>20.424925263964852</v>
      </c>
      <c r="Y3508" s="177">
        <v>30.466799999999999</v>
      </c>
      <c r="Z3508" s="177">
        <v>0</v>
      </c>
      <c r="AA3508" s="177">
        <v>38.789896902932377</v>
      </c>
      <c r="AB3508" s="177">
        <v>36.251357179222637</v>
      </c>
      <c r="AC3508" s="177">
        <v>34.477701629988715</v>
      </c>
      <c r="AD3508" s="177">
        <v>41.047089554766444</v>
      </c>
      <c r="AE3508" s="177">
        <v>20.192707696138676</v>
      </c>
      <c r="AF3508" s="177">
        <v>9.069738904441067</v>
      </c>
      <c r="AG3508" s="177">
        <v>58.407937249591924</v>
      </c>
      <c r="AH3508" s="177">
        <v>58.407937249591924</v>
      </c>
      <c r="AI3508" s="177">
        <v>58.407937249591924</v>
      </c>
      <c r="AJ3508" s="177">
        <v>22.791089826859757</v>
      </c>
    </row>
    <row r="3509" spans="1:36" hidden="1" outlineLevel="1" x14ac:dyDescent="0.25">
      <c r="A3509" s="190">
        <f t="shared" si="944"/>
        <v>2028</v>
      </c>
      <c r="B3509" s="55">
        <f t="shared" si="945"/>
        <v>2</v>
      </c>
      <c r="C3509" s="55">
        <f t="shared" si="946"/>
        <v>14</v>
      </c>
      <c r="D3509" s="55">
        <f t="shared" si="941"/>
        <v>146</v>
      </c>
      <c r="F3509" s="63">
        <f t="shared" si="952"/>
        <v>46784.583333333299</v>
      </c>
      <c r="G3509" s="64">
        <f t="shared" si="943"/>
        <v>689.83959511957892</v>
      </c>
      <c r="H3509" s="64">
        <f t="shared" si="953"/>
        <v>42.972189619091836</v>
      </c>
      <c r="I3509" s="64">
        <f t="shared" si="953"/>
        <v>144.08881843981371</v>
      </c>
      <c r="J3509" s="64">
        <f t="shared" si="953"/>
        <v>176.83463454535467</v>
      </c>
      <c r="K3509" s="64">
        <f t="shared" si="953"/>
        <v>0</v>
      </c>
      <c r="L3509" s="64">
        <f t="shared" si="953"/>
        <v>0</v>
      </c>
      <c r="M3509" s="64">
        <f t="shared" si="953"/>
        <v>8.6970099083681447</v>
      </c>
      <c r="N3509" s="64">
        <f t="shared" si="953"/>
        <v>317.24694260695054</v>
      </c>
      <c r="O3509" s="121"/>
      <c r="P3509" s="177">
        <v>2.9750000000000001</v>
      </c>
      <c r="Q3509" s="177">
        <v>52.607150268219165</v>
      </c>
      <c r="R3509" s="177">
        <v>52.607150268219165</v>
      </c>
      <c r="S3509" s="177">
        <v>17.932507951405707</v>
      </c>
      <c r="T3509" s="177">
        <v>26.543590153504706</v>
      </c>
      <c r="U3509" s="177">
        <v>52.607150268219165</v>
      </c>
      <c r="V3509" s="177">
        <v>52.607150268219165</v>
      </c>
      <c r="W3509" s="177">
        <v>4.2669839329913763</v>
      </c>
      <c r="X3509" s="177">
        <v>21.548223858368541</v>
      </c>
      <c r="Y3509" s="177">
        <v>25.243920000000003</v>
      </c>
      <c r="Z3509" s="177">
        <v>0</v>
      </c>
      <c r="AA3509" s="177">
        <v>39.207232185376405</v>
      </c>
      <c r="AB3509" s="177">
        <v>34.938261133579189</v>
      </c>
      <c r="AC3509" s="177">
        <v>32.6728482151183</v>
      </c>
      <c r="AD3509" s="177">
        <v>42.972189619091836</v>
      </c>
      <c r="AE3509" s="177">
        <v>20.476758261408534</v>
      </c>
      <c r="AF3509" s="177">
        <v>8.6970099083681447</v>
      </c>
      <c r="AG3509" s="177">
        <v>58.944878181784894</v>
      </c>
      <c r="AH3509" s="177">
        <v>58.944878181784894</v>
      </c>
      <c r="AI3509" s="177">
        <v>58.944878181784894</v>
      </c>
      <c r="AJ3509" s="177">
        <v>25.101834282134828</v>
      </c>
    </row>
    <row r="3510" spans="1:36" hidden="1" outlineLevel="1" x14ac:dyDescent="0.25">
      <c r="A3510" s="190">
        <f t="shared" si="944"/>
        <v>2028</v>
      </c>
      <c r="B3510" s="55">
        <f t="shared" si="945"/>
        <v>2</v>
      </c>
      <c r="C3510" s="55">
        <f t="shared" si="946"/>
        <v>15</v>
      </c>
      <c r="D3510" s="55">
        <f t="shared" si="941"/>
        <v>146</v>
      </c>
      <c r="F3510" s="63">
        <f t="shared" si="952"/>
        <v>46784.624999999964</v>
      </c>
      <c r="G3510" s="64">
        <f t="shared" si="943"/>
        <v>614.33295146299452</v>
      </c>
      <c r="H3510" s="64">
        <f t="shared" si="953"/>
        <v>41.991343607856763</v>
      </c>
      <c r="I3510" s="64">
        <f t="shared" si="953"/>
        <v>108.53450489490587</v>
      </c>
      <c r="J3510" s="64">
        <f t="shared" si="953"/>
        <v>144.27660443106154</v>
      </c>
      <c r="K3510" s="64">
        <f t="shared" si="953"/>
        <v>0</v>
      </c>
      <c r="L3510" s="64">
        <f t="shared" si="953"/>
        <v>0</v>
      </c>
      <c r="M3510" s="64">
        <f t="shared" si="953"/>
        <v>8.0757949149132777</v>
      </c>
      <c r="N3510" s="64">
        <f t="shared" si="953"/>
        <v>311.45470361425708</v>
      </c>
      <c r="O3510" s="121"/>
      <c r="P3510" s="177">
        <v>2.9750000000000001</v>
      </c>
      <c r="Q3510" s="177">
        <v>52.4010497774524</v>
      </c>
      <c r="R3510" s="177">
        <v>52.4010497774524</v>
      </c>
      <c r="S3510" s="177">
        <v>7.3578711419691585</v>
      </c>
      <c r="T3510" s="177">
        <v>10.877171611126995</v>
      </c>
      <c r="U3510" s="177">
        <v>52.4010497774524</v>
      </c>
      <c r="V3510" s="177">
        <v>52.4010497774524</v>
      </c>
      <c r="W3510" s="177">
        <v>4.8017840477172298</v>
      </c>
      <c r="X3510" s="177">
        <v>21.242365310541508</v>
      </c>
      <c r="Y3510" s="177">
        <v>19.150559999999999</v>
      </c>
      <c r="Z3510" s="177">
        <v>0</v>
      </c>
      <c r="AA3510" s="177">
        <v>38.174146761249425</v>
      </c>
      <c r="AB3510" s="177">
        <v>34.038082991395328</v>
      </c>
      <c r="AC3510" s="177">
        <v>29.638274751802737</v>
      </c>
      <c r="AD3510" s="177">
        <v>41.991343607856763</v>
      </c>
      <c r="AE3510" s="177">
        <v>20.053155770109846</v>
      </c>
      <c r="AF3510" s="177">
        <v>8.0757949149132777</v>
      </c>
      <c r="AG3510" s="177">
        <v>48.092201477020517</v>
      </c>
      <c r="AH3510" s="177">
        <v>48.092201477020517</v>
      </c>
      <c r="AI3510" s="177">
        <v>48.092201477020517</v>
      </c>
      <c r="AJ3510" s="177">
        <v>22.076597013441123</v>
      </c>
    </row>
    <row r="3511" spans="1:36" hidden="1" outlineLevel="1" x14ac:dyDescent="0.25">
      <c r="A3511" s="190">
        <f t="shared" si="944"/>
        <v>2028</v>
      </c>
      <c r="B3511" s="55">
        <f t="shared" si="945"/>
        <v>2</v>
      </c>
      <c r="C3511" s="55">
        <f t="shared" si="946"/>
        <v>16</v>
      </c>
      <c r="D3511" s="55">
        <f t="shared" si="941"/>
        <v>146</v>
      </c>
      <c r="F3511" s="63">
        <f t="shared" si="952"/>
        <v>46784.666666666628</v>
      </c>
      <c r="G3511" s="64">
        <f t="shared" si="943"/>
        <v>404.36468912057876</v>
      </c>
      <c r="H3511" s="64">
        <f t="shared" si="953"/>
        <v>10.252936125500685</v>
      </c>
      <c r="I3511" s="64">
        <f t="shared" si="953"/>
        <v>50.426722858992001</v>
      </c>
      <c r="J3511" s="64">
        <f t="shared" si="953"/>
        <v>32.646862069099967</v>
      </c>
      <c r="K3511" s="64">
        <f t="shared" si="953"/>
        <v>0</v>
      </c>
      <c r="L3511" s="64">
        <f t="shared" si="953"/>
        <v>0</v>
      </c>
      <c r="M3511" s="64">
        <f t="shared" si="953"/>
        <v>9.1939819031320393</v>
      </c>
      <c r="N3511" s="64">
        <f t="shared" si="953"/>
        <v>301.84418616385403</v>
      </c>
      <c r="O3511" s="121"/>
      <c r="P3511" s="177">
        <v>2.9750000000000001</v>
      </c>
      <c r="Q3511" s="177">
        <v>49.567168029409252</v>
      </c>
      <c r="R3511" s="177">
        <v>49.567168029409252</v>
      </c>
      <c r="S3511" s="177">
        <v>0.12504703991130264</v>
      </c>
      <c r="T3511" s="177">
        <v>0.15520208577068464</v>
      </c>
      <c r="U3511" s="177">
        <v>49.567168029409252</v>
      </c>
      <c r="V3511" s="177">
        <v>49.567168029409252</v>
      </c>
      <c r="W3511" s="177">
        <v>2.5569303355852315</v>
      </c>
      <c r="X3511" s="177">
        <v>10.336431187100231</v>
      </c>
      <c r="Y3511" s="177">
        <v>9.5752799999999993</v>
      </c>
      <c r="Z3511" s="177">
        <v>0</v>
      </c>
      <c r="AA3511" s="177">
        <v>39.443493230116026</v>
      </c>
      <c r="AB3511" s="177">
        <v>33.590991006292448</v>
      </c>
      <c r="AC3511" s="177">
        <v>30.541029809808528</v>
      </c>
      <c r="AD3511" s="177">
        <v>10.252936125500685</v>
      </c>
      <c r="AE3511" s="177">
        <v>12.852948263831381</v>
      </c>
      <c r="AF3511" s="177">
        <v>9.1939819031320393</v>
      </c>
      <c r="AG3511" s="177">
        <v>10.882287356366655</v>
      </c>
      <c r="AH3511" s="177">
        <v>10.882287356366655</v>
      </c>
      <c r="AI3511" s="177">
        <v>10.882287356366655</v>
      </c>
      <c r="AJ3511" s="177">
        <v>11.849883946793168</v>
      </c>
    </row>
    <row r="3512" spans="1:36" hidden="1" outlineLevel="1" x14ac:dyDescent="0.25">
      <c r="A3512" s="190">
        <f t="shared" si="944"/>
        <v>2028</v>
      </c>
      <c r="B3512" s="55">
        <f t="shared" si="945"/>
        <v>2</v>
      </c>
      <c r="C3512" s="55">
        <f t="shared" si="946"/>
        <v>17</v>
      </c>
      <c r="D3512" s="55">
        <f t="shared" si="941"/>
        <v>146</v>
      </c>
      <c r="F3512" s="63">
        <f t="shared" si="952"/>
        <v>46784.708333333292</v>
      </c>
      <c r="G3512" s="64">
        <f t="shared" si="943"/>
        <v>298.30883116144526</v>
      </c>
      <c r="H3512" s="64">
        <f t="shared" si="953"/>
        <v>0</v>
      </c>
      <c r="I3512" s="64">
        <f t="shared" si="953"/>
        <v>4.9640512702284765</v>
      </c>
      <c r="J3512" s="64">
        <f t="shared" si="953"/>
        <v>0</v>
      </c>
      <c r="K3512" s="64">
        <f t="shared" si="953"/>
        <v>0</v>
      </c>
      <c r="L3512" s="64">
        <f t="shared" si="953"/>
        <v>0</v>
      </c>
      <c r="M3512" s="64">
        <f t="shared" si="953"/>
        <v>10.063682893968853</v>
      </c>
      <c r="N3512" s="64">
        <f t="shared" si="953"/>
        <v>283.28109699724791</v>
      </c>
      <c r="O3512" s="121"/>
      <c r="P3512" s="177">
        <v>2.9750000000000001</v>
      </c>
      <c r="Q3512" s="177">
        <v>44.960822060771832</v>
      </c>
      <c r="R3512" s="177">
        <v>44.960822060771832</v>
      </c>
      <c r="S3512" s="177">
        <v>0</v>
      </c>
      <c r="T3512" s="177">
        <v>0</v>
      </c>
      <c r="U3512" s="177">
        <v>44.960822060771832</v>
      </c>
      <c r="V3512" s="177">
        <v>44.960822060771832</v>
      </c>
      <c r="W3512" s="177">
        <v>0.15498569695395972</v>
      </c>
      <c r="X3512" s="177">
        <v>0.56110779171594793</v>
      </c>
      <c r="Y3512" s="177">
        <v>0</v>
      </c>
      <c r="Z3512" s="177">
        <v>0</v>
      </c>
      <c r="AA3512" s="177">
        <v>37.944881268522138</v>
      </c>
      <c r="AB3512" s="177">
        <v>33.164309927237227</v>
      </c>
      <c r="AC3512" s="177">
        <v>32.328617558401206</v>
      </c>
      <c r="AD3512" s="177">
        <v>0</v>
      </c>
      <c r="AE3512" s="177">
        <v>1.0703729599335241</v>
      </c>
      <c r="AF3512" s="177">
        <v>10.063682893968853</v>
      </c>
      <c r="AG3512" s="177">
        <v>0</v>
      </c>
      <c r="AH3512" s="177">
        <v>0</v>
      </c>
      <c r="AI3512" s="177">
        <v>0</v>
      </c>
      <c r="AJ3512" s="177">
        <v>0.2025848216250439</v>
      </c>
    </row>
    <row r="3513" spans="1:36" hidden="1" outlineLevel="1" x14ac:dyDescent="0.25">
      <c r="A3513" s="190">
        <f t="shared" si="944"/>
        <v>2028</v>
      </c>
      <c r="B3513" s="55">
        <f t="shared" si="945"/>
        <v>2</v>
      </c>
      <c r="C3513" s="55">
        <f t="shared" si="946"/>
        <v>18</v>
      </c>
      <c r="D3513" s="55">
        <f t="shared" si="941"/>
        <v>146</v>
      </c>
      <c r="F3513" s="63">
        <f t="shared" si="952"/>
        <v>46784.749999999956</v>
      </c>
      <c r="G3513" s="64">
        <f t="shared" si="943"/>
        <v>291.34271621982043</v>
      </c>
      <c r="H3513" s="64">
        <f t="shared" si="953"/>
        <v>0</v>
      </c>
      <c r="I3513" s="64">
        <f t="shared" si="953"/>
        <v>2.9750000000000001</v>
      </c>
      <c r="J3513" s="64">
        <f t="shared" si="953"/>
        <v>0</v>
      </c>
      <c r="K3513" s="64">
        <f t="shared" si="953"/>
        <v>0</v>
      </c>
      <c r="L3513" s="64">
        <f t="shared" si="953"/>
        <v>0</v>
      </c>
      <c r="M3513" s="64">
        <f t="shared" si="953"/>
        <v>12.300056870406372</v>
      </c>
      <c r="N3513" s="64">
        <f t="shared" si="953"/>
        <v>276.06765934941404</v>
      </c>
      <c r="O3513" s="121"/>
      <c r="P3513" s="177">
        <v>2.9750000000000001</v>
      </c>
      <c r="Q3513" s="177">
        <v>42.590666416953923</v>
      </c>
      <c r="R3513" s="177">
        <v>42.590666416953923</v>
      </c>
      <c r="S3513" s="177">
        <v>0</v>
      </c>
      <c r="T3513" s="177">
        <v>0</v>
      </c>
      <c r="U3513" s="177">
        <v>42.590666416953923</v>
      </c>
      <c r="V3513" s="177">
        <v>42.590666416953923</v>
      </c>
      <c r="W3513" s="177">
        <v>0</v>
      </c>
      <c r="X3513" s="177">
        <v>0</v>
      </c>
      <c r="Y3513" s="177">
        <v>0</v>
      </c>
      <c r="Z3513" s="177">
        <v>0</v>
      </c>
      <c r="AA3513" s="177">
        <v>39.2847449337442</v>
      </c>
      <c r="AB3513" s="177">
        <v>32.793543796186839</v>
      </c>
      <c r="AC3513" s="177">
        <v>33.626704951667314</v>
      </c>
      <c r="AD3513" s="177">
        <v>0</v>
      </c>
      <c r="AE3513" s="177">
        <v>0</v>
      </c>
      <c r="AF3513" s="177">
        <v>12.300056870406372</v>
      </c>
      <c r="AG3513" s="177">
        <v>0</v>
      </c>
      <c r="AH3513" s="177">
        <v>0</v>
      </c>
      <c r="AI3513" s="177">
        <v>0</v>
      </c>
      <c r="AJ3513" s="177">
        <v>0</v>
      </c>
    </row>
    <row r="3514" spans="1:36" hidden="1" outlineLevel="1" x14ac:dyDescent="0.25">
      <c r="A3514" s="190">
        <f t="shared" si="944"/>
        <v>2028</v>
      </c>
      <c r="B3514" s="55">
        <f t="shared" si="945"/>
        <v>2</v>
      </c>
      <c r="C3514" s="55">
        <f t="shared" si="946"/>
        <v>19</v>
      </c>
      <c r="D3514" s="55">
        <f t="shared" si="941"/>
        <v>146</v>
      </c>
      <c r="F3514" s="63">
        <f t="shared" si="952"/>
        <v>46784.791666666621</v>
      </c>
      <c r="G3514" s="64">
        <f t="shared" si="943"/>
        <v>283.34128485708624</v>
      </c>
      <c r="H3514" s="64">
        <f t="shared" si="953"/>
        <v>0</v>
      </c>
      <c r="I3514" s="64">
        <f t="shared" si="953"/>
        <v>2.9750000000000001</v>
      </c>
      <c r="J3514" s="64">
        <f t="shared" si="953"/>
        <v>0</v>
      </c>
      <c r="K3514" s="64">
        <f t="shared" si="953"/>
        <v>0</v>
      </c>
      <c r="L3514" s="64">
        <f t="shared" si="953"/>
        <v>0</v>
      </c>
      <c r="M3514" s="64">
        <f t="shared" si="953"/>
        <v>12.921271863861243</v>
      </c>
      <c r="N3514" s="64">
        <f t="shared" si="953"/>
        <v>267.44501299322502</v>
      </c>
      <c r="O3514" s="121"/>
      <c r="P3514" s="177">
        <v>2.9750000000000001</v>
      </c>
      <c r="Q3514" s="177">
        <v>39.808309791602476</v>
      </c>
      <c r="R3514" s="177">
        <v>39.808309791602476</v>
      </c>
      <c r="S3514" s="177">
        <v>0</v>
      </c>
      <c r="T3514" s="177">
        <v>0</v>
      </c>
      <c r="U3514" s="177">
        <v>39.808309791602476</v>
      </c>
      <c r="V3514" s="177">
        <v>39.808309791602476</v>
      </c>
      <c r="W3514" s="177">
        <v>0</v>
      </c>
      <c r="X3514" s="177">
        <v>0</v>
      </c>
      <c r="Y3514" s="177">
        <v>0</v>
      </c>
      <c r="Z3514" s="177">
        <v>0</v>
      </c>
      <c r="AA3514" s="177">
        <v>39.846573635674083</v>
      </c>
      <c r="AB3514" s="177">
        <v>33.503862493881179</v>
      </c>
      <c r="AC3514" s="177">
        <v>34.861337697259877</v>
      </c>
      <c r="AD3514" s="177">
        <v>0</v>
      </c>
      <c r="AE3514" s="177">
        <v>0</v>
      </c>
      <c r="AF3514" s="177">
        <v>12.921271863861243</v>
      </c>
      <c r="AG3514" s="177">
        <v>0</v>
      </c>
      <c r="AH3514" s="177">
        <v>0</v>
      </c>
      <c r="AI3514" s="177">
        <v>0</v>
      </c>
      <c r="AJ3514" s="177">
        <v>0</v>
      </c>
    </row>
    <row r="3515" spans="1:36" hidden="1" outlineLevel="1" x14ac:dyDescent="0.25">
      <c r="A3515" s="190">
        <f t="shared" si="944"/>
        <v>2028</v>
      </c>
      <c r="B3515" s="55">
        <f t="shared" si="945"/>
        <v>2</v>
      </c>
      <c r="C3515" s="55">
        <f t="shared" si="946"/>
        <v>20</v>
      </c>
      <c r="D3515" s="55">
        <f t="shared" si="941"/>
        <v>146</v>
      </c>
      <c r="F3515" s="63">
        <f t="shared" si="952"/>
        <v>46784.833333333285</v>
      </c>
      <c r="G3515" s="64">
        <f t="shared" si="943"/>
        <v>281.00873065208197</v>
      </c>
      <c r="H3515" s="64">
        <f t="shared" ref="H3515:N3524" si="954">SUMIF($P$6:$AK$6,H$6,$P3515:$AK3515)</f>
        <v>0</v>
      </c>
      <c r="I3515" s="64">
        <f t="shared" si="954"/>
        <v>2.9750000000000001</v>
      </c>
      <c r="J3515" s="64">
        <f t="shared" si="954"/>
        <v>0</v>
      </c>
      <c r="K3515" s="64">
        <f t="shared" si="954"/>
        <v>0</v>
      </c>
      <c r="L3515" s="64">
        <f t="shared" si="954"/>
        <v>0</v>
      </c>
      <c r="M3515" s="64">
        <f t="shared" si="954"/>
        <v>12.300056870406372</v>
      </c>
      <c r="N3515" s="64">
        <f t="shared" si="954"/>
        <v>265.73367378167558</v>
      </c>
      <c r="O3515" s="121"/>
      <c r="P3515" s="177">
        <v>2.9750000000000001</v>
      </c>
      <c r="Q3515" s="177">
        <v>39.045737975765412</v>
      </c>
      <c r="R3515" s="177">
        <v>39.045737975765412</v>
      </c>
      <c r="S3515" s="177">
        <v>0</v>
      </c>
      <c r="T3515" s="177">
        <v>0</v>
      </c>
      <c r="U3515" s="177">
        <v>39.045737975765412</v>
      </c>
      <c r="V3515" s="177">
        <v>39.045737975765412</v>
      </c>
      <c r="W3515" s="177">
        <v>0</v>
      </c>
      <c r="X3515" s="177">
        <v>0</v>
      </c>
      <c r="Y3515" s="177">
        <v>0</v>
      </c>
      <c r="Z3515" s="177">
        <v>0</v>
      </c>
      <c r="AA3515" s="177">
        <v>40.591124555127948</v>
      </c>
      <c r="AB3515" s="177">
        <v>34.582605959115845</v>
      </c>
      <c r="AC3515" s="177">
        <v>34.376991364370149</v>
      </c>
      <c r="AD3515" s="177">
        <v>0</v>
      </c>
      <c r="AE3515" s="177">
        <v>0</v>
      </c>
      <c r="AF3515" s="177">
        <v>12.300056870406372</v>
      </c>
      <c r="AG3515" s="177">
        <v>0</v>
      </c>
      <c r="AH3515" s="177">
        <v>0</v>
      </c>
      <c r="AI3515" s="177">
        <v>0</v>
      </c>
      <c r="AJ3515" s="177">
        <v>0</v>
      </c>
    </row>
    <row r="3516" spans="1:36" hidden="1" outlineLevel="1" x14ac:dyDescent="0.25">
      <c r="A3516" s="190">
        <f t="shared" si="944"/>
        <v>2028</v>
      </c>
      <c r="B3516" s="55">
        <f t="shared" si="945"/>
        <v>2</v>
      </c>
      <c r="C3516" s="55">
        <f t="shared" si="946"/>
        <v>21</v>
      </c>
      <c r="D3516" s="55">
        <f t="shared" si="941"/>
        <v>146</v>
      </c>
      <c r="F3516" s="63">
        <f t="shared" si="952"/>
        <v>46784.874999999949</v>
      </c>
      <c r="G3516" s="64">
        <f t="shared" si="943"/>
        <v>277.41646551520148</v>
      </c>
      <c r="H3516" s="64">
        <f t="shared" si="954"/>
        <v>0</v>
      </c>
      <c r="I3516" s="64">
        <f t="shared" si="954"/>
        <v>2.9750000000000001</v>
      </c>
      <c r="J3516" s="64">
        <f t="shared" si="954"/>
        <v>0</v>
      </c>
      <c r="K3516" s="64">
        <f t="shared" si="954"/>
        <v>0</v>
      </c>
      <c r="L3516" s="64">
        <f t="shared" si="954"/>
        <v>0</v>
      </c>
      <c r="M3516" s="64">
        <f t="shared" si="954"/>
        <v>12.797028865170272</v>
      </c>
      <c r="N3516" s="64">
        <f t="shared" si="954"/>
        <v>261.6444366500312</v>
      </c>
      <c r="O3516" s="121"/>
      <c r="P3516" s="177">
        <v>2.9750000000000001</v>
      </c>
      <c r="Q3516" s="177">
        <v>38.107980742776583</v>
      </c>
      <c r="R3516" s="177">
        <v>38.107980742776583</v>
      </c>
      <c r="S3516" s="177">
        <v>0</v>
      </c>
      <c r="T3516" s="177">
        <v>0</v>
      </c>
      <c r="U3516" s="177">
        <v>38.107980742776583</v>
      </c>
      <c r="V3516" s="177">
        <v>38.107980742776583</v>
      </c>
      <c r="W3516" s="177">
        <v>0</v>
      </c>
      <c r="X3516" s="177">
        <v>0</v>
      </c>
      <c r="Y3516" s="177">
        <v>0</v>
      </c>
      <c r="Z3516" s="177">
        <v>0</v>
      </c>
      <c r="AA3516" s="177">
        <v>39.499982664823236</v>
      </c>
      <c r="AB3516" s="177">
        <v>36.019145251482357</v>
      </c>
      <c r="AC3516" s="177">
        <v>33.693385762619265</v>
      </c>
      <c r="AD3516" s="177">
        <v>0</v>
      </c>
      <c r="AE3516" s="177">
        <v>0</v>
      </c>
      <c r="AF3516" s="177">
        <v>12.797028865170272</v>
      </c>
      <c r="AG3516" s="177">
        <v>0</v>
      </c>
      <c r="AH3516" s="177">
        <v>0</v>
      </c>
      <c r="AI3516" s="177">
        <v>0</v>
      </c>
      <c r="AJ3516" s="177">
        <v>0</v>
      </c>
    </row>
    <row r="3517" spans="1:36" hidden="1" outlineLevel="1" x14ac:dyDescent="0.25">
      <c r="A3517" s="190">
        <f t="shared" si="944"/>
        <v>2028</v>
      </c>
      <c r="B3517" s="55">
        <f t="shared" si="945"/>
        <v>2</v>
      </c>
      <c r="C3517" s="55">
        <f t="shared" si="946"/>
        <v>22</v>
      </c>
      <c r="D3517" s="55">
        <f t="shared" si="941"/>
        <v>146</v>
      </c>
      <c r="F3517" s="63">
        <f t="shared" si="952"/>
        <v>46784.916666666613</v>
      </c>
      <c r="G3517" s="64">
        <f t="shared" si="943"/>
        <v>284.61166706855067</v>
      </c>
      <c r="H3517" s="64">
        <f t="shared" si="954"/>
        <v>0</v>
      </c>
      <c r="I3517" s="64">
        <f t="shared" si="954"/>
        <v>2.9750000000000001</v>
      </c>
      <c r="J3517" s="64">
        <f t="shared" si="954"/>
        <v>0</v>
      </c>
      <c r="K3517" s="64">
        <f t="shared" si="954"/>
        <v>0</v>
      </c>
      <c r="L3517" s="64">
        <f t="shared" si="954"/>
        <v>0</v>
      </c>
      <c r="M3517" s="64">
        <f t="shared" si="954"/>
        <v>13.418243858625139</v>
      </c>
      <c r="N3517" s="64">
        <f t="shared" si="954"/>
        <v>268.2184232099255</v>
      </c>
      <c r="O3517" s="121"/>
      <c r="P3517" s="177">
        <v>2.9750000000000001</v>
      </c>
      <c r="Q3517" s="177">
        <v>38.448046552541769</v>
      </c>
      <c r="R3517" s="177">
        <v>38.448046552541769</v>
      </c>
      <c r="S3517" s="177">
        <v>0</v>
      </c>
      <c r="T3517" s="177">
        <v>0</v>
      </c>
      <c r="U3517" s="177">
        <v>38.448046552541769</v>
      </c>
      <c r="V3517" s="177">
        <v>38.448046552541769</v>
      </c>
      <c r="W3517" s="177">
        <v>0</v>
      </c>
      <c r="X3517" s="177">
        <v>0</v>
      </c>
      <c r="Y3517" s="177">
        <v>0</v>
      </c>
      <c r="Z3517" s="177">
        <v>0</v>
      </c>
      <c r="AA3517" s="177">
        <v>43.640381256519696</v>
      </c>
      <c r="AB3517" s="177">
        <v>37.177270574368244</v>
      </c>
      <c r="AC3517" s="177">
        <v>33.608585168870469</v>
      </c>
      <c r="AD3517" s="177">
        <v>0</v>
      </c>
      <c r="AE3517" s="177">
        <v>0</v>
      </c>
      <c r="AF3517" s="177">
        <v>13.418243858625139</v>
      </c>
      <c r="AG3517" s="177">
        <v>0</v>
      </c>
      <c r="AH3517" s="177">
        <v>0</v>
      </c>
      <c r="AI3517" s="177">
        <v>0</v>
      </c>
      <c r="AJ3517" s="177">
        <v>0</v>
      </c>
    </row>
    <row r="3518" spans="1:36" hidden="1" outlineLevel="1" x14ac:dyDescent="0.25">
      <c r="A3518" s="190">
        <f t="shared" si="944"/>
        <v>2028</v>
      </c>
      <c r="B3518" s="55">
        <f t="shared" si="945"/>
        <v>2</v>
      </c>
      <c r="C3518" s="55">
        <f t="shared" si="946"/>
        <v>23</v>
      </c>
      <c r="D3518" s="55">
        <f t="shared" si="941"/>
        <v>146</v>
      </c>
      <c r="F3518" s="63">
        <f t="shared" si="952"/>
        <v>46784.958333333278</v>
      </c>
      <c r="G3518" s="64">
        <f t="shared" si="943"/>
        <v>297.60850115919277</v>
      </c>
      <c r="H3518" s="64">
        <f t="shared" si="954"/>
        <v>0</v>
      </c>
      <c r="I3518" s="64">
        <f t="shared" si="954"/>
        <v>2.9750000000000001</v>
      </c>
      <c r="J3518" s="64">
        <f t="shared" si="954"/>
        <v>0</v>
      </c>
      <c r="K3518" s="64">
        <f t="shared" si="954"/>
        <v>0</v>
      </c>
      <c r="L3518" s="64">
        <f t="shared" si="954"/>
        <v>0</v>
      </c>
      <c r="M3518" s="64">
        <f t="shared" si="954"/>
        <v>14.287944849461951</v>
      </c>
      <c r="N3518" s="64">
        <f t="shared" si="954"/>
        <v>280.3455563097308</v>
      </c>
      <c r="O3518" s="121"/>
      <c r="P3518" s="177">
        <v>2.9750000000000001</v>
      </c>
      <c r="Q3518" s="177">
        <v>39.777394717987463</v>
      </c>
      <c r="R3518" s="177">
        <v>39.777394717987463</v>
      </c>
      <c r="S3518" s="177">
        <v>0</v>
      </c>
      <c r="T3518" s="177">
        <v>0</v>
      </c>
      <c r="U3518" s="177">
        <v>39.777394717987463</v>
      </c>
      <c r="V3518" s="177">
        <v>39.777394717987463</v>
      </c>
      <c r="W3518" s="177">
        <v>0</v>
      </c>
      <c r="X3518" s="177">
        <v>0</v>
      </c>
      <c r="Y3518" s="177">
        <v>0</v>
      </c>
      <c r="Z3518" s="177">
        <v>0</v>
      </c>
      <c r="AA3518" s="177">
        <v>46.386756420810975</v>
      </c>
      <c r="AB3518" s="177">
        <v>37.822300033726378</v>
      </c>
      <c r="AC3518" s="177">
        <v>37.026920983243578</v>
      </c>
      <c r="AD3518" s="177">
        <v>0</v>
      </c>
      <c r="AE3518" s="177">
        <v>0</v>
      </c>
      <c r="AF3518" s="177">
        <v>14.287944849461951</v>
      </c>
      <c r="AG3518" s="177">
        <v>0</v>
      </c>
      <c r="AH3518" s="177">
        <v>0</v>
      </c>
      <c r="AI3518" s="177">
        <v>0</v>
      </c>
      <c r="AJ3518" s="177">
        <v>0</v>
      </c>
    </row>
    <row r="3519" spans="1:36" hidden="1" outlineLevel="1" x14ac:dyDescent="0.25">
      <c r="A3519" s="190">
        <f t="shared" si="944"/>
        <v>2028</v>
      </c>
      <c r="B3519" s="55">
        <f t="shared" si="945"/>
        <v>3</v>
      </c>
      <c r="C3519" s="55">
        <f t="shared" si="946"/>
        <v>0</v>
      </c>
      <c r="D3519" s="55">
        <f t="shared" si="941"/>
        <v>147</v>
      </c>
      <c r="F3519" s="63">
        <f t="shared" ref="F3519" si="955">EDATE(F3495,1)</f>
        <v>46813</v>
      </c>
      <c r="G3519" s="64">
        <f t="shared" si="943"/>
        <v>277.2964558363613</v>
      </c>
      <c r="H3519" s="64">
        <f t="shared" si="954"/>
        <v>0</v>
      </c>
      <c r="I3519" s="64">
        <f t="shared" si="954"/>
        <v>2.9750000000000001</v>
      </c>
      <c r="J3519" s="64">
        <f t="shared" si="954"/>
        <v>0</v>
      </c>
      <c r="K3519" s="64">
        <f t="shared" si="954"/>
        <v>0</v>
      </c>
      <c r="L3519" s="64">
        <f t="shared" si="954"/>
        <v>0</v>
      </c>
      <c r="M3519" s="64">
        <f t="shared" si="954"/>
        <v>19.315373021366938</v>
      </c>
      <c r="N3519" s="64">
        <f t="shared" si="954"/>
        <v>255.00608281499439</v>
      </c>
      <c r="O3519" s="121"/>
      <c r="P3519" s="177">
        <v>2.9750000000000001</v>
      </c>
      <c r="Q3519" s="177">
        <v>35.500809534576895</v>
      </c>
      <c r="R3519" s="177">
        <v>35.500809534576895</v>
      </c>
      <c r="S3519" s="177">
        <v>0</v>
      </c>
      <c r="T3519" s="177">
        <v>0</v>
      </c>
      <c r="U3519" s="177">
        <v>35.500809534576895</v>
      </c>
      <c r="V3519" s="177">
        <v>35.500809534576895</v>
      </c>
      <c r="W3519" s="177">
        <v>0</v>
      </c>
      <c r="X3519" s="177">
        <v>0</v>
      </c>
      <c r="Y3519" s="177">
        <v>0</v>
      </c>
      <c r="Z3519" s="177">
        <v>0</v>
      </c>
      <c r="AA3519" s="177">
        <v>40.306748170561221</v>
      </c>
      <c r="AB3519" s="177">
        <v>34.700637961992648</v>
      </c>
      <c r="AC3519" s="177">
        <v>37.995458544132937</v>
      </c>
      <c r="AD3519" s="177">
        <v>0</v>
      </c>
      <c r="AE3519" s="177">
        <v>0</v>
      </c>
      <c r="AF3519" s="177">
        <v>19.315373021366938</v>
      </c>
      <c r="AG3519" s="177">
        <v>0</v>
      </c>
      <c r="AH3519" s="177">
        <v>0</v>
      </c>
      <c r="AI3519" s="177">
        <v>0</v>
      </c>
      <c r="AJ3519" s="177">
        <v>0</v>
      </c>
    </row>
    <row r="3520" spans="1:36" hidden="1" outlineLevel="1" x14ac:dyDescent="0.25">
      <c r="A3520" s="190">
        <f t="shared" si="944"/>
        <v>2028</v>
      </c>
      <c r="B3520" s="55">
        <f t="shared" si="945"/>
        <v>3</v>
      </c>
      <c r="C3520" s="55">
        <f t="shared" si="946"/>
        <v>1</v>
      </c>
      <c r="D3520" s="55">
        <f t="shared" si="941"/>
        <v>147</v>
      </c>
      <c r="F3520" s="63">
        <f t="shared" ref="F3520" si="956">F3519+1/24</f>
        <v>46813.041666666664</v>
      </c>
      <c r="G3520" s="64">
        <f t="shared" si="943"/>
        <v>281.06107830005629</v>
      </c>
      <c r="H3520" s="64">
        <f t="shared" si="954"/>
        <v>0</v>
      </c>
      <c r="I3520" s="64">
        <f t="shared" si="954"/>
        <v>2.9750000000000001</v>
      </c>
      <c r="J3520" s="64">
        <f t="shared" si="954"/>
        <v>0</v>
      </c>
      <c r="K3520" s="64">
        <f t="shared" si="954"/>
        <v>0</v>
      </c>
      <c r="L3520" s="64">
        <f t="shared" si="954"/>
        <v>0</v>
      </c>
      <c r="M3520" s="64">
        <f t="shared" si="954"/>
        <v>18.832488695832762</v>
      </c>
      <c r="N3520" s="64">
        <f t="shared" si="954"/>
        <v>259.25358960422352</v>
      </c>
      <c r="O3520" s="121"/>
      <c r="P3520" s="177">
        <v>2.9750000000000001</v>
      </c>
      <c r="Q3520" s="177">
        <v>34.449697031666339</v>
      </c>
      <c r="R3520" s="177">
        <v>34.449697031666339</v>
      </c>
      <c r="S3520" s="177">
        <v>0</v>
      </c>
      <c r="T3520" s="177">
        <v>0</v>
      </c>
      <c r="U3520" s="177">
        <v>34.449697031666339</v>
      </c>
      <c r="V3520" s="177">
        <v>34.449697031666339</v>
      </c>
      <c r="W3520" s="177">
        <v>0</v>
      </c>
      <c r="X3520" s="177">
        <v>0</v>
      </c>
      <c r="Y3520" s="177">
        <v>0</v>
      </c>
      <c r="Z3520" s="177">
        <v>0</v>
      </c>
      <c r="AA3520" s="177">
        <v>44.724139341728119</v>
      </c>
      <c r="AB3520" s="177">
        <v>36.819436483221871</v>
      </c>
      <c r="AC3520" s="177">
        <v>39.911225652608188</v>
      </c>
      <c r="AD3520" s="177">
        <v>0</v>
      </c>
      <c r="AE3520" s="177">
        <v>0</v>
      </c>
      <c r="AF3520" s="177">
        <v>18.832488695832762</v>
      </c>
      <c r="AG3520" s="177">
        <v>0</v>
      </c>
      <c r="AH3520" s="177">
        <v>0</v>
      </c>
      <c r="AI3520" s="177">
        <v>0</v>
      </c>
      <c r="AJ3520" s="177">
        <v>0</v>
      </c>
    </row>
    <row r="3521" spans="1:36" hidden="1" outlineLevel="1" x14ac:dyDescent="0.25">
      <c r="A3521" s="190">
        <f t="shared" si="944"/>
        <v>2028</v>
      </c>
      <c r="B3521" s="55">
        <f t="shared" si="945"/>
        <v>3</v>
      </c>
      <c r="C3521" s="55">
        <f t="shared" si="946"/>
        <v>2</v>
      </c>
      <c r="D3521" s="55">
        <f t="shared" si="941"/>
        <v>147</v>
      </c>
      <c r="F3521" s="63">
        <f t="shared" si="952"/>
        <v>46813.083333333328</v>
      </c>
      <c r="G3521" s="64">
        <f t="shared" si="943"/>
        <v>272.24322715486085</v>
      </c>
      <c r="H3521" s="64">
        <f t="shared" si="954"/>
        <v>0</v>
      </c>
      <c r="I3521" s="64">
        <f t="shared" si="954"/>
        <v>2.9750000000000001</v>
      </c>
      <c r="J3521" s="64">
        <f t="shared" si="954"/>
        <v>0</v>
      </c>
      <c r="K3521" s="64">
        <f t="shared" si="954"/>
        <v>0</v>
      </c>
      <c r="L3521" s="64">
        <f t="shared" si="954"/>
        <v>0</v>
      </c>
      <c r="M3521" s="64">
        <f t="shared" si="954"/>
        <v>19.025642426046435</v>
      </c>
      <c r="N3521" s="64">
        <f t="shared" si="954"/>
        <v>250.24258472881442</v>
      </c>
      <c r="O3521" s="121"/>
      <c r="P3521" s="177">
        <v>2.9750000000000001</v>
      </c>
      <c r="Q3521" s="177">
        <v>32.347472025845242</v>
      </c>
      <c r="R3521" s="177">
        <v>32.347472025845242</v>
      </c>
      <c r="S3521" s="177">
        <v>0</v>
      </c>
      <c r="T3521" s="177">
        <v>0</v>
      </c>
      <c r="U3521" s="177">
        <v>32.347472025845242</v>
      </c>
      <c r="V3521" s="177">
        <v>32.347472025845242</v>
      </c>
      <c r="W3521" s="177">
        <v>0</v>
      </c>
      <c r="X3521" s="177">
        <v>0</v>
      </c>
      <c r="Y3521" s="177">
        <v>0</v>
      </c>
      <c r="Z3521" s="177">
        <v>0</v>
      </c>
      <c r="AA3521" s="177">
        <v>45.067088028672188</v>
      </c>
      <c r="AB3521" s="177">
        <v>38.166305034767078</v>
      </c>
      <c r="AC3521" s="177">
        <v>37.61930356199418</v>
      </c>
      <c r="AD3521" s="177">
        <v>0</v>
      </c>
      <c r="AE3521" s="177">
        <v>0</v>
      </c>
      <c r="AF3521" s="177">
        <v>19.025642426046435</v>
      </c>
      <c r="AG3521" s="177">
        <v>0</v>
      </c>
      <c r="AH3521" s="177">
        <v>0</v>
      </c>
      <c r="AI3521" s="177">
        <v>0</v>
      </c>
      <c r="AJ3521" s="177">
        <v>0</v>
      </c>
    </row>
    <row r="3522" spans="1:36" hidden="1" outlineLevel="1" x14ac:dyDescent="0.25">
      <c r="A3522" s="190">
        <f t="shared" si="944"/>
        <v>2028</v>
      </c>
      <c r="B3522" s="55">
        <f t="shared" si="945"/>
        <v>3</v>
      </c>
      <c r="C3522" s="55">
        <f t="shared" si="946"/>
        <v>3</v>
      </c>
      <c r="D3522" s="55">
        <f t="shared" si="941"/>
        <v>147</v>
      </c>
      <c r="F3522" s="63">
        <f t="shared" si="952"/>
        <v>46813.124999999993</v>
      </c>
      <c r="G3522" s="64">
        <f t="shared" si="943"/>
        <v>274.35135278075427</v>
      </c>
      <c r="H3522" s="64">
        <f t="shared" si="954"/>
        <v>0</v>
      </c>
      <c r="I3522" s="64">
        <f t="shared" si="954"/>
        <v>2.9750000000000001</v>
      </c>
      <c r="J3522" s="64">
        <f t="shared" si="954"/>
        <v>0</v>
      </c>
      <c r="K3522" s="64">
        <f t="shared" si="954"/>
        <v>0</v>
      </c>
      <c r="L3522" s="64">
        <f t="shared" si="954"/>
        <v>0</v>
      </c>
      <c r="M3522" s="64">
        <f t="shared" si="954"/>
        <v>17.673566314550747</v>
      </c>
      <c r="N3522" s="64">
        <f t="shared" si="954"/>
        <v>253.70278646620352</v>
      </c>
      <c r="O3522" s="121"/>
      <c r="P3522" s="177">
        <v>2.9750000000000001</v>
      </c>
      <c r="Q3522" s="177">
        <v>32.007406216080064</v>
      </c>
      <c r="R3522" s="177">
        <v>32.007406216080064</v>
      </c>
      <c r="S3522" s="177">
        <v>0</v>
      </c>
      <c r="T3522" s="177">
        <v>0</v>
      </c>
      <c r="U3522" s="177">
        <v>32.007406216080064</v>
      </c>
      <c r="V3522" s="177">
        <v>32.007406216080064</v>
      </c>
      <c r="W3522" s="177">
        <v>0</v>
      </c>
      <c r="X3522" s="177">
        <v>0</v>
      </c>
      <c r="Y3522" s="177">
        <v>0</v>
      </c>
      <c r="Z3522" s="177">
        <v>0</v>
      </c>
      <c r="AA3522" s="177">
        <v>46.862652454807801</v>
      </c>
      <c r="AB3522" s="177">
        <v>38.79098197417747</v>
      </c>
      <c r="AC3522" s="177">
        <v>40.01952717289798</v>
      </c>
      <c r="AD3522" s="177">
        <v>0</v>
      </c>
      <c r="AE3522" s="177">
        <v>0</v>
      </c>
      <c r="AF3522" s="177">
        <v>17.673566314550747</v>
      </c>
      <c r="AG3522" s="177">
        <v>0</v>
      </c>
      <c r="AH3522" s="177">
        <v>0</v>
      </c>
      <c r="AI3522" s="177">
        <v>0</v>
      </c>
      <c r="AJ3522" s="177">
        <v>0</v>
      </c>
    </row>
    <row r="3523" spans="1:36" hidden="1" outlineLevel="1" x14ac:dyDescent="0.25">
      <c r="A3523" s="190">
        <f t="shared" si="944"/>
        <v>2028</v>
      </c>
      <c r="B3523" s="55">
        <f t="shared" si="945"/>
        <v>3</v>
      </c>
      <c r="C3523" s="55">
        <f t="shared" si="946"/>
        <v>4</v>
      </c>
      <c r="D3523" s="55">
        <f t="shared" si="941"/>
        <v>147</v>
      </c>
      <c r="F3523" s="63">
        <f t="shared" si="952"/>
        <v>46813.166666666657</v>
      </c>
      <c r="G3523" s="64">
        <f t="shared" si="943"/>
        <v>271.94133771355177</v>
      </c>
      <c r="H3523" s="64">
        <f t="shared" si="954"/>
        <v>0</v>
      </c>
      <c r="I3523" s="64">
        <f t="shared" si="954"/>
        <v>2.9750000000000001</v>
      </c>
      <c r="J3523" s="64">
        <f t="shared" si="954"/>
        <v>0</v>
      </c>
      <c r="K3523" s="64">
        <f t="shared" si="954"/>
        <v>0</v>
      </c>
      <c r="L3523" s="64">
        <f t="shared" si="954"/>
        <v>0</v>
      </c>
      <c r="M3523" s="64">
        <f t="shared" si="954"/>
        <v>17.77014317965758</v>
      </c>
      <c r="N3523" s="64">
        <f t="shared" si="954"/>
        <v>251.19619453389419</v>
      </c>
      <c r="O3523" s="121"/>
      <c r="P3523" s="177">
        <v>2.9750000000000001</v>
      </c>
      <c r="Q3523" s="177">
        <v>30.791413320556099</v>
      </c>
      <c r="R3523" s="177">
        <v>30.791413320556099</v>
      </c>
      <c r="S3523" s="177">
        <v>0</v>
      </c>
      <c r="T3523" s="177">
        <v>0</v>
      </c>
      <c r="U3523" s="177">
        <v>30.791413320556099</v>
      </c>
      <c r="V3523" s="177">
        <v>30.791413320556099</v>
      </c>
      <c r="W3523" s="177">
        <v>0</v>
      </c>
      <c r="X3523" s="177">
        <v>0</v>
      </c>
      <c r="Y3523" s="177">
        <v>0</v>
      </c>
      <c r="Z3523" s="177">
        <v>0</v>
      </c>
      <c r="AA3523" s="177">
        <v>46.329666940624548</v>
      </c>
      <c r="AB3523" s="177">
        <v>40.114648351718991</v>
      </c>
      <c r="AC3523" s="177">
        <v>41.586225959326256</v>
      </c>
      <c r="AD3523" s="177">
        <v>0</v>
      </c>
      <c r="AE3523" s="177">
        <v>0</v>
      </c>
      <c r="AF3523" s="177">
        <v>17.77014317965758</v>
      </c>
      <c r="AG3523" s="177">
        <v>0</v>
      </c>
      <c r="AH3523" s="177">
        <v>0</v>
      </c>
      <c r="AI3523" s="177">
        <v>0</v>
      </c>
      <c r="AJ3523" s="177">
        <v>0</v>
      </c>
    </row>
    <row r="3524" spans="1:36" hidden="1" outlineLevel="1" x14ac:dyDescent="0.25">
      <c r="A3524" s="190">
        <f t="shared" si="944"/>
        <v>2028</v>
      </c>
      <c r="B3524" s="55">
        <f t="shared" si="945"/>
        <v>3</v>
      </c>
      <c r="C3524" s="55">
        <f t="shared" si="946"/>
        <v>5</v>
      </c>
      <c r="D3524" s="55">
        <f t="shared" si="941"/>
        <v>147</v>
      </c>
      <c r="F3524" s="63">
        <f t="shared" si="952"/>
        <v>46813.208333333321</v>
      </c>
      <c r="G3524" s="64">
        <f t="shared" si="943"/>
        <v>277.83386780847275</v>
      </c>
      <c r="H3524" s="64">
        <f t="shared" si="954"/>
        <v>0.30493161448810924</v>
      </c>
      <c r="I3524" s="64">
        <f t="shared" si="954"/>
        <v>5.0633474342305025</v>
      </c>
      <c r="J3524" s="64">
        <f t="shared" si="954"/>
        <v>1.0296871398465619</v>
      </c>
      <c r="K3524" s="64">
        <f t="shared" si="954"/>
        <v>0</v>
      </c>
      <c r="L3524" s="64">
        <f t="shared" si="954"/>
        <v>0</v>
      </c>
      <c r="M3524" s="64">
        <f t="shared" si="954"/>
        <v>17.094105123909735</v>
      </c>
      <c r="N3524" s="64">
        <f t="shared" si="954"/>
        <v>254.34179649599784</v>
      </c>
      <c r="O3524" s="121"/>
      <c r="P3524" s="177">
        <v>2.9750000000000001</v>
      </c>
      <c r="Q3524" s="177">
        <v>31.296359522934694</v>
      </c>
      <c r="R3524" s="177">
        <v>31.296359522934694</v>
      </c>
      <c r="S3524" s="177">
        <v>1.0542785069915641</v>
      </c>
      <c r="T3524" s="177">
        <v>1.0340689272389387</v>
      </c>
      <c r="U3524" s="177">
        <v>31.296359522934694</v>
      </c>
      <c r="V3524" s="177">
        <v>31.296359522934694</v>
      </c>
      <c r="W3524" s="177">
        <v>0</v>
      </c>
      <c r="X3524" s="177">
        <v>0</v>
      </c>
      <c r="Y3524" s="177">
        <v>0</v>
      </c>
      <c r="Z3524" s="177">
        <v>0</v>
      </c>
      <c r="AA3524" s="177">
        <v>47.732531312045445</v>
      </c>
      <c r="AB3524" s="177">
        <v>40.269644020137498</v>
      </c>
      <c r="AC3524" s="177">
        <v>41.154183072076137</v>
      </c>
      <c r="AD3524" s="177">
        <v>0.30493161448810924</v>
      </c>
      <c r="AE3524" s="177">
        <v>0</v>
      </c>
      <c r="AF3524" s="177">
        <v>17.094105123909735</v>
      </c>
      <c r="AG3524" s="177">
        <v>0.34322904661552067</v>
      </c>
      <c r="AH3524" s="177">
        <v>0.34322904661552067</v>
      </c>
      <c r="AI3524" s="177">
        <v>0.34322904661552067</v>
      </c>
      <c r="AJ3524" s="177">
        <v>0</v>
      </c>
    </row>
    <row r="3525" spans="1:36" hidden="1" outlineLevel="1" x14ac:dyDescent="0.25">
      <c r="A3525" s="190">
        <f t="shared" si="944"/>
        <v>2028</v>
      </c>
      <c r="B3525" s="55">
        <f t="shared" si="945"/>
        <v>3</v>
      </c>
      <c r="C3525" s="55">
        <f t="shared" si="946"/>
        <v>6</v>
      </c>
      <c r="D3525" s="55">
        <f t="shared" si="941"/>
        <v>147</v>
      </c>
      <c r="F3525" s="63">
        <f t="shared" si="952"/>
        <v>46813.249999999985</v>
      </c>
      <c r="G3525" s="64">
        <f t="shared" si="943"/>
        <v>403.77785298891195</v>
      </c>
      <c r="H3525" s="64">
        <f t="shared" ref="H3525:N3534" si="957">SUMIF($P$6:$AK$6,H$6,$P3525:$AK3525)</f>
        <v>27.89344877699547</v>
      </c>
      <c r="I3525" s="64">
        <f t="shared" si="957"/>
        <v>27.048713968284925</v>
      </c>
      <c r="J3525" s="64">
        <f t="shared" si="957"/>
        <v>76.979589361541741</v>
      </c>
      <c r="K3525" s="64">
        <f t="shared" si="957"/>
        <v>0</v>
      </c>
      <c r="L3525" s="64">
        <f t="shared" si="957"/>
        <v>0</v>
      </c>
      <c r="M3525" s="64">
        <f t="shared" si="957"/>
        <v>17.480412584337078</v>
      </c>
      <c r="N3525" s="64">
        <f t="shared" si="957"/>
        <v>254.3756882977527</v>
      </c>
      <c r="O3525" s="121"/>
      <c r="P3525" s="177">
        <v>2.9750000000000001</v>
      </c>
      <c r="Q3525" s="177">
        <v>32.893638326377193</v>
      </c>
      <c r="R3525" s="177">
        <v>32.893638326377193</v>
      </c>
      <c r="S3525" s="177">
        <v>7.5868122919518344</v>
      </c>
      <c r="T3525" s="177">
        <v>8.972582279110906</v>
      </c>
      <c r="U3525" s="177">
        <v>32.893638326377193</v>
      </c>
      <c r="V3525" s="177">
        <v>32.893638326377193</v>
      </c>
      <c r="W3525" s="177">
        <v>0.5161464817489676</v>
      </c>
      <c r="X3525" s="177">
        <v>1.7915419773853933</v>
      </c>
      <c r="Y3525" s="177">
        <v>0.78624000000000005</v>
      </c>
      <c r="Z3525" s="177">
        <v>0</v>
      </c>
      <c r="AA3525" s="177">
        <v>44.819298981775773</v>
      </c>
      <c r="AB3525" s="177">
        <v>37.720598637791923</v>
      </c>
      <c r="AC3525" s="177">
        <v>40.26123737267622</v>
      </c>
      <c r="AD3525" s="177">
        <v>27.89344877699547</v>
      </c>
      <c r="AE3525" s="177">
        <v>3.4293842327173425</v>
      </c>
      <c r="AF3525" s="177">
        <v>17.480412584337078</v>
      </c>
      <c r="AG3525" s="177">
        <v>25.659863120513911</v>
      </c>
      <c r="AH3525" s="177">
        <v>25.659863120513911</v>
      </c>
      <c r="AI3525" s="177">
        <v>25.659863120513911</v>
      </c>
      <c r="AJ3525" s="177">
        <v>0.99100670537048163</v>
      </c>
    </row>
    <row r="3526" spans="1:36" hidden="1" outlineLevel="1" x14ac:dyDescent="0.25">
      <c r="A3526" s="190">
        <f t="shared" si="944"/>
        <v>2028</v>
      </c>
      <c r="B3526" s="55">
        <f t="shared" si="945"/>
        <v>3</v>
      </c>
      <c r="C3526" s="55">
        <f t="shared" si="946"/>
        <v>7</v>
      </c>
      <c r="D3526" s="55">
        <f t="shared" si="941"/>
        <v>147</v>
      </c>
      <c r="F3526" s="63">
        <f t="shared" si="952"/>
        <v>46813.29166666665</v>
      </c>
      <c r="G3526" s="64">
        <f t="shared" si="943"/>
        <v>610.66537254071272</v>
      </c>
      <c r="H3526" s="64">
        <f t="shared" si="957"/>
        <v>53.791363970202319</v>
      </c>
      <c r="I3526" s="64">
        <f t="shared" si="957"/>
        <v>92.391808161569315</v>
      </c>
      <c r="J3526" s="64">
        <f t="shared" si="957"/>
        <v>177.33981795572788</v>
      </c>
      <c r="K3526" s="64">
        <f t="shared" si="957"/>
        <v>0</v>
      </c>
      <c r="L3526" s="64">
        <f t="shared" si="957"/>
        <v>0</v>
      </c>
      <c r="M3526" s="64">
        <f t="shared" si="957"/>
        <v>16.514643933268729</v>
      </c>
      <c r="N3526" s="64">
        <f t="shared" si="957"/>
        <v>270.62773851994456</v>
      </c>
      <c r="O3526" s="121"/>
      <c r="P3526" s="177">
        <v>2.9750000000000001</v>
      </c>
      <c r="Q3526" s="177">
        <v>37.469069221399579</v>
      </c>
      <c r="R3526" s="177">
        <v>37.469069221399579</v>
      </c>
      <c r="S3526" s="177">
        <v>16.857583675030011</v>
      </c>
      <c r="T3526" s="177">
        <v>17.775747925201912</v>
      </c>
      <c r="U3526" s="177">
        <v>37.469069221399579</v>
      </c>
      <c r="V3526" s="177">
        <v>37.469069221399579</v>
      </c>
      <c r="W3526" s="177">
        <v>3.1733243889459848</v>
      </c>
      <c r="X3526" s="177">
        <v>14.539675453828009</v>
      </c>
      <c r="Y3526" s="177">
        <v>10.614240000000001</v>
      </c>
      <c r="Z3526" s="177">
        <v>0</v>
      </c>
      <c r="AA3526" s="177">
        <v>45.477985620987653</v>
      </c>
      <c r="AB3526" s="177">
        <v>37.672504364718392</v>
      </c>
      <c r="AC3526" s="177">
        <v>37.600971648640204</v>
      </c>
      <c r="AD3526" s="177">
        <v>53.791363970202319</v>
      </c>
      <c r="AE3526" s="177">
        <v>17.6634891431612</v>
      </c>
      <c r="AF3526" s="177">
        <v>16.514643933268729</v>
      </c>
      <c r="AG3526" s="177">
        <v>59.113272651909291</v>
      </c>
      <c r="AH3526" s="177">
        <v>59.113272651909291</v>
      </c>
      <c r="AI3526" s="177">
        <v>59.113272651909291</v>
      </c>
      <c r="AJ3526" s="177">
        <v>8.7927475754021991</v>
      </c>
    </row>
    <row r="3527" spans="1:36" hidden="1" outlineLevel="1" x14ac:dyDescent="0.25">
      <c r="A3527" s="190">
        <f t="shared" si="944"/>
        <v>2028</v>
      </c>
      <c r="B3527" s="55">
        <f t="shared" si="945"/>
        <v>3</v>
      </c>
      <c r="C3527" s="55">
        <f t="shared" si="946"/>
        <v>8</v>
      </c>
      <c r="D3527" s="55">
        <f t="shared" si="941"/>
        <v>147</v>
      </c>
      <c r="F3527" s="63">
        <f t="shared" si="952"/>
        <v>46813.333333333314</v>
      </c>
      <c r="G3527" s="64">
        <f t="shared" si="943"/>
        <v>708.23977600187584</v>
      </c>
      <c r="H3527" s="64">
        <f t="shared" si="957"/>
        <v>58.850144148738373</v>
      </c>
      <c r="I3527" s="64">
        <f t="shared" si="957"/>
        <v>151.91936882539409</v>
      </c>
      <c r="J3527" s="64">
        <f t="shared" si="957"/>
        <v>188.40935198267388</v>
      </c>
      <c r="K3527" s="64">
        <f t="shared" si="957"/>
        <v>0</v>
      </c>
      <c r="L3527" s="64">
        <f t="shared" si="957"/>
        <v>0</v>
      </c>
      <c r="M3527" s="64">
        <f t="shared" si="957"/>
        <v>15.355721551986715</v>
      </c>
      <c r="N3527" s="64">
        <f t="shared" si="957"/>
        <v>293.70518949308274</v>
      </c>
      <c r="O3527" s="121"/>
      <c r="P3527" s="177">
        <v>2.9750000000000001</v>
      </c>
      <c r="Q3527" s="177">
        <v>43.827269361554571</v>
      </c>
      <c r="R3527" s="177">
        <v>43.827269361554571</v>
      </c>
      <c r="S3527" s="177">
        <v>24.762303858425682</v>
      </c>
      <c r="T3527" s="177">
        <v>21.139535420115568</v>
      </c>
      <c r="U3527" s="177">
        <v>43.827269361554571</v>
      </c>
      <c r="V3527" s="177">
        <v>43.827269361554571</v>
      </c>
      <c r="W3527" s="177">
        <v>5.453965538025094</v>
      </c>
      <c r="X3527" s="177">
        <v>26.144811677838021</v>
      </c>
      <c r="Y3527" s="177">
        <v>24.766559999999998</v>
      </c>
      <c r="Z3527" s="177">
        <v>0</v>
      </c>
      <c r="AA3527" s="177">
        <v>43.583181758780242</v>
      </c>
      <c r="AB3527" s="177">
        <v>37.693969934646844</v>
      </c>
      <c r="AC3527" s="177">
        <v>37.118960353437309</v>
      </c>
      <c r="AD3527" s="177">
        <v>58.850144148738373</v>
      </c>
      <c r="AE3527" s="177">
        <v>26.383714540991388</v>
      </c>
      <c r="AF3527" s="177">
        <v>15.355721551986715</v>
      </c>
      <c r="AG3527" s="177">
        <v>62.803117327557963</v>
      </c>
      <c r="AH3527" s="177">
        <v>62.803117327557963</v>
      </c>
      <c r="AI3527" s="177">
        <v>62.803117327557963</v>
      </c>
      <c r="AJ3527" s="177">
        <v>20.293477789998345</v>
      </c>
    </row>
    <row r="3528" spans="1:36" hidden="1" outlineLevel="1" x14ac:dyDescent="0.25">
      <c r="A3528" s="190">
        <f t="shared" si="944"/>
        <v>2028</v>
      </c>
      <c r="B3528" s="55">
        <f t="shared" si="945"/>
        <v>3</v>
      </c>
      <c r="C3528" s="55">
        <f t="shared" si="946"/>
        <v>9</v>
      </c>
      <c r="D3528" s="55">
        <f t="shared" si="941"/>
        <v>147</v>
      </c>
      <c r="F3528" s="63">
        <f t="shared" si="952"/>
        <v>46813.374999999978</v>
      </c>
      <c r="G3528" s="64">
        <f t="shared" si="943"/>
        <v>746.47790810794913</v>
      </c>
      <c r="H3528" s="64">
        <f t="shared" si="957"/>
        <v>60.930480123084038</v>
      </c>
      <c r="I3528" s="64">
        <f t="shared" si="957"/>
        <v>163.03971033874274</v>
      </c>
      <c r="J3528" s="64">
        <f t="shared" si="957"/>
        <v>195.31840261133144</v>
      </c>
      <c r="K3528" s="64">
        <f t="shared" si="957"/>
        <v>0</v>
      </c>
      <c r="L3528" s="64">
        <f t="shared" si="957"/>
        <v>0</v>
      </c>
      <c r="M3528" s="64">
        <f t="shared" si="957"/>
        <v>15.162567821773045</v>
      </c>
      <c r="N3528" s="64">
        <f t="shared" si="957"/>
        <v>312.02674721301787</v>
      </c>
      <c r="O3528" s="121"/>
      <c r="P3528" s="177">
        <v>2.9750000000000001</v>
      </c>
      <c r="Q3528" s="177">
        <v>49.021001728877287</v>
      </c>
      <c r="R3528" s="177">
        <v>49.021001728877287</v>
      </c>
      <c r="S3528" s="177">
        <v>27.999445684357806</v>
      </c>
      <c r="T3528" s="177">
        <v>20.447730928470037</v>
      </c>
      <c r="U3528" s="177">
        <v>49.021001728877287</v>
      </c>
      <c r="V3528" s="177">
        <v>49.021001728877287</v>
      </c>
      <c r="W3528" s="177">
        <v>6.0989365896247794</v>
      </c>
      <c r="X3528" s="177">
        <v>28.78981500112824</v>
      </c>
      <c r="Y3528" s="177">
        <v>29.090879999999999</v>
      </c>
      <c r="Z3528" s="177">
        <v>0</v>
      </c>
      <c r="AA3528" s="177">
        <v>41.419072955172538</v>
      </c>
      <c r="AB3528" s="177">
        <v>38.139336565532645</v>
      </c>
      <c r="AC3528" s="177">
        <v>36.384330776803559</v>
      </c>
      <c r="AD3528" s="177">
        <v>60.930480123084038</v>
      </c>
      <c r="AE3528" s="177">
        <v>26.838958362256012</v>
      </c>
      <c r="AF3528" s="177">
        <v>15.162567821773045</v>
      </c>
      <c r="AG3528" s="177">
        <v>65.106134203777145</v>
      </c>
      <c r="AH3528" s="177">
        <v>65.106134203777145</v>
      </c>
      <c r="AI3528" s="177">
        <v>65.106134203777145</v>
      </c>
      <c r="AJ3528" s="177">
        <v>20.798943772905851</v>
      </c>
    </row>
    <row r="3529" spans="1:36" hidden="1" outlineLevel="1" x14ac:dyDescent="0.25">
      <c r="A3529" s="190">
        <f t="shared" si="944"/>
        <v>2028</v>
      </c>
      <c r="B3529" s="55">
        <f t="shared" si="945"/>
        <v>3</v>
      </c>
      <c r="C3529" s="55">
        <f t="shared" si="946"/>
        <v>10</v>
      </c>
      <c r="D3529" s="55">
        <f t="shared" si="941"/>
        <v>147</v>
      </c>
      <c r="F3529" s="63">
        <f t="shared" si="952"/>
        <v>46813.416666666642</v>
      </c>
      <c r="G3529" s="64">
        <f t="shared" si="943"/>
        <v>757.16566808924495</v>
      </c>
      <c r="H3529" s="64">
        <f t="shared" si="957"/>
        <v>60.231417644141523</v>
      </c>
      <c r="I3529" s="64">
        <f t="shared" si="957"/>
        <v>171.26894385369292</v>
      </c>
      <c r="J3529" s="64">
        <f t="shared" si="957"/>
        <v>194.53206740344473</v>
      </c>
      <c r="K3529" s="64">
        <f t="shared" si="957"/>
        <v>0</v>
      </c>
      <c r="L3529" s="64">
        <f t="shared" si="957"/>
        <v>0</v>
      </c>
      <c r="M3529" s="64">
        <f t="shared" si="957"/>
        <v>14.293376035811534</v>
      </c>
      <c r="N3529" s="64">
        <f t="shared" si="957"/>
        <v>316.83986315215424</v>
      </c>
      <c r="O3529" s="121"/>
      <c r="P3529" s="177">
        <v>2.9750000000000001</v>
      </c>
      <c r="Q3529" s="177">
        <v>51.31902220092681</v>
      </c>
      <c r="R3529" s="177">
        <v>51.31902220092681</v>
      </c>
      <c r="S3529" s="177">
        <v>29.902003418997442</v>
      </c>
      <c r="T3529" s="177">
        <v>24.121526685358976</v>
      </c>
      <c r="U3529" s="177">
        <v>51.31902220092681</v>
      </c>
      <c r="V3529" s="177">
        <v>51.31902220092681</v>
      </c>
      <c r="W3529" s="177">
        <v>5.9893530336693424</v>
      </c>
      <c r="X3529" s="177">
        <v>27.364625357866188</v>
      </c>
      <c r="Y3529" s="177">
        <v>33.022080000000003</v>
      </c>
      <c r="Z3529" s="177">
        <v>0</v>
      </c>
      <c r="AA3529" s="177">
        <v>38.644672056298198</v>
      </c>
      <c r="AB3529" s="177">
        <v>38.629915993845408</v>
      </c>
      <c r="AC3529" s="177">
        <v>34.289186298303392</v>
      </c>
      <c r="AD3529" s="177">
        <v>60.231417644141523</v>
      </c>
      <c r="AE3529" s="177">
        <v>23.367934090529289</v>
      </c>
      <c r="AF3529" s="177">
        <v>14.293376035811534</v>
      </c>
      <c r="AG3529" s="177">
        <v>64.844022467814909</v>
      </c>
      <c r="AH3529" s="177">
        <v>64.844022467814909</v>
      </c>
      <c r="AI3529" s="177">
        <v>64.844022467814909</v>
      </c>
      <c r="AJ3529" s="177">
        <v>24.526421267271665</v>
      </c>
    </row>
    <row r="3530" spans="1:36" hidden="1" outlineLevel="1" x14ac:dyDescent="0.25">
      <c r="A3530" s="190">
        <f t="shared" si="944"/>
        <v>2028</v>
      </c>
      <c r="B3530" s="55">
        <f t="shared" si="945"/>
        <v>3</v>
      </c>
      <c r="C3530" s="55">
        <f t="shared" si="946"/>
        <v>11</v>
      </c>
      <c r="D3530" s="55">
        <f t="shared" si="941"/>
        <v>147</v>
      </c>
      <c r="F3530" s="63">
        <f t="shared" si="952"/>
        <v>46813.458333333307</v>
      </c>
      <c r="G3530" s="64">
        <f t="shared" si="943"/>
        <v>757.13239199656869</v>
      </c>
      <c r="H3530" s="64">
        <f t="shared" si="957"/>
        <v>60.368529803273361</v>
      </c>
      <c r="I3530" s="64">
        <f t="shared" si="957"/>
        <v>175.40646099187833</v>
      </c>
      <c r="J3530" s="64">
        <f t="shared" si="957"/>
        <v>187.57512683693656</v>
      </c>
      <c r="K3530" s="64">
        <f t="shared" si="957"/>
        <v>0</v>
      </c>
      <c r="L3530" s="64">
        <f t="shared" si="957"/>
        <v>0</v>
      </c>
      <c r="M3530" s="64">
        <f t="shared" si="957"/>
        <v>13.713914845170523</v>
      </c>
      <c r="N3530" s="64">
        <f t="shared" si="957"/>
        <v>320.06835951930987</v>
      </c>
      <c r="O3530" s="121"/>
      <c r="P3530" s="177">
        <v>2.9750000000000001</v>
      </c>
      <c r="Q3530" s="177">
        <v>53.153316568751109</v>
      </c>
      <c r="R3530" s="177">
        <v>53.153316568751109</v>
      </c>
      <c r="S3530" s="177">
        <v>30.045796992117506</v>
      </c>
      <c r="T3530" s="177">
        <v>23.104742109598572</v>
      </c>
      <c r="U3530" s="177">
        <v>53.153316568751109</v>
      </c>
      <c r="V3530" s="177">
        <v>53.153316568751109</v>
      </c>
      <c r="W3530" s="177">
        <v>5.9376266355496927</v>
      </c>
      <c r="X3530" s="177">
        <v>26.966465805865763</v>
      </c>
      <c r="Y3530" s="177">
        <v>36.16704</v>
      </c>
      <c r="Z3530" s="177">
        <v>0</v>
      </c>
      <c r="AA3530" s="177">
        <v>37.187654954440532</v>
      </c>
      <c r="AB3530" s="177">
        <v>36.979315075745575</v>
      </c>
      <c r="AC3530" s="177">
        <v>33.288123214119295</v>
      </c>
      <c r="AD3530" s="177">
        <v>60.368529803273361</v>
      </c>
      <c r="AE3530" s="177">
        <v>25.863385404779109</v>
      </c>
      <c r="AF3530" s="177">
        <v>13.713914845170523</v>
      </c>
      <c r="AG3530" s="177">
        <v>62.525042278978852</v>
      </c>
      <c r="AH3530" s="177">
        <v>62.525042278978852</v>
      </c>
      <c r="AI3530" s="177">
        <v>62.525042278978852</v>
      </c>
      <c r="AJ3530" s="177">
        <v>24.346404043967674</v>
      </c>
    </row>
    <row r="3531" spans="1:36" hidden="1" outlineLevel="1" x14ac:dyDescent="0.25">
      <c r="A3531" s="190">
        <f t="shared" si="944"/>
        <v>2028</v>
      </c>
      <c r="B3531" s="55">
        <f t="shared" si="945"/>
        <v>3</v>
      </c>
      <c r="C3531" s="55">
        <f t="shared" si="946"/>
        <v>12</v>
      </c>
      <c r="D3531" s="55">
        <f t="shared" si="941"/>
        <v>147</v>
      </c>
      <c r="F3531" s="63">
        <f t="shared" si="952"/>
        <v>46813.499999999971</v>
      </c>
      <c r="G3531" s="64">
        <f t="shared" si="943"/>
        <v>752.25860417313584</v>
      </c>
      <c r="H3531" s="64">
        <f t="shared" si="957"/>
        <v>58.558863327057296</v>
      </c>
      <c r="I3531" s="64">
        <f t="shared" si="957"/>
        <v>172.33932556897093</v>
      </c>
      <c r="J3531" s="64">
        <f t="shared" si="957"/>
        <v>182.78527661152341</v>
      </c>
      <c r="K3531" s="64">
        <f t="shared" si="957"/>
        <v>0</v>
      </c>
      <c r="L3531" s="64">
        <f t="shared" si="957"/>
        <v>0</v>
      </c>
      <c r="M3531" s="64">
        <f t="shared" si="957"/>
        <v>12.748146194102176</v>
      </c>
      <c r="N3531" s="64">
        <f t="shared" si="957"/>
        <v>325.82699247148196</v>
      </c>
      <c r="O3531" s="121"/>
      <c r="P3531" s="177">
        <v>2.9750000000000001</v>
      </c>
      <c r="Q3531" s="177">
        <v>56.152078709407675</v>
      </c>
      <c r="R3531" s="177">
        <v>56.152078709407675</v>
      </c>
      <c r="S3531" s="177">
        <v>27.033832552373742</v>
      </c>
      <c r="T3531" s="177">
        <v>25.111999834045644</v>
      </c>
      <c r="U3531" s="177">
        <v>56.152078709407675</v>
      </c>
      <c r="V3531" s="177">
        <v>56.152078709407675</v>
      </c>
      <c r="W3531" s="177">
        <v>5.89984196362742</v>
      </c>
      <c r="X3531" s="177">
        <v>27.334311825584969</v>
      </c>
      <c r="Y3531" s="177">
        <v>33.022080000000003</v>
      </c>
      <c r="Z3531" s="177">
        <v>0</v>
      </c>
      <c r="AA3531" s="177">
        <v>34.439946722414959</v>
      </c>
      <c r="AB3531" s="177">
        <v>35.514179736545458</v>
      </c>
      <c r="AC3531" s="177">
        <v>31.264551174890784</v>
      </c>
      <c r="AD3531" s="177">
        <v>58.558863327057296</v>
      </c>
      <c r="AE3531" s="177">
        <v>26.135809420560804</v>
      </c>
      <c r="AF3531" s="177">
        <v>12.748146194102176</v>
      </c>
      <c r="AG3531" s="177">
        <v>60.928425537174469</v>
      </c>
      <c r="AH3531" s="177">
        <v>60.928425537174469</v>
      </c>
      <c r="AI3531" s="177">
        <v>60.928425537174469</v>
      </c>
      <c r="AJ3531" s="177">
        <v>24.826449972778324</v>
      </c>
    </row>
    <row r="3532" spans="1:36" hidden="1" outlineLevel="1" x14ac:dyDescent="0.25">
      <c r="A3532" s="190">
        <f t="shared" si="944"/>
        <v>2028</v>
      </c>
      <c r="B3532" s="55">
        <f t="shared" si="945"/>
        <v>3</v>
      </c>
      <c r="C3532" s="55">
        <f t="shared" si="946"/>
        <v>13</v>
      </c>
      <c r="D3532" s="55">
        <f t="shared" si="941"/>
        <v>147</v>
      </c>
      <c r="F3532" s="63">
        <f t="shared" si="952"/>
        <v>46813.541666666635</v>
      </c>
      <c r="G3532" s="64">
        <f t="shared" si="943"/>
        <v>752.04958591748687</v>
      </c>
      <c r="H3532" s="64">
        <f t="shared" si="957"/>
        <v>55.396026297358496</v>
      </c>
      <c r="I3532" s="64">
        <f t="shared" si="957"/>
        <v>166.39024512468009</v>
      </c>
      <c r="J3532" s="64">
        <f t="shared" si="957"/>
        <v>188.8827624028379</v>
      </c>
      <c r="K3532" s="64">
        <f t="shared" si="957"/>
        <v>0</v>
      </c>
      <c r="L3532" s="64">
        <f t="shared" si="957"/>
        <v>0</v>
      </c>
      <c r="M3532" s="64">
        <f t="shared" si="957"/>
        <v>12.941299924315842</v>
      </c>
      <c r="N3532" s="64">
        <f t="shared" si="957"/>
        <v>328.4392521682945</v>
      </c>
      <c r="O3532" s="121"/>
      <c r="P3532" s="177">
        <v>2.9750000000000001</v>
      </c>
      <c r="Q3532" s="177">
        <v>56.945565598859773</v>
      </c>
      <c r="R3532" s="177">
        <v>56.945565598859773</v>
      </c>
      <c r="S3532" s="177">
        <v>26.426851849262043</v>
      </c>
      <c r="T3532" s="177">
        <v>23.029587696688772</v>
      </c>
      <c r="U3532" s="177">
        <v>56.945565598859773</v>
      </c>
      <c r="V3532" s="177">
        <v>56.945565598859773</v>
      </c>
      <c r="W3532" s="177">
        <v>5.6024629806094906</v>
      </c>
      <c r="X3532" s="177">
        <v>26.864792692494849</v>
      </c>
      <c r="Y3532" s="177">
        <v>32.235840000000003</v>
      </c>
      <c r="Z3532" s="177">
        <v>0</v>
      </c>
      <c r="AA3532" s="177">
        <v>34.702764408299565</v>
      </c>
      <c r="AB3532" s="177">
        <v>33.192510796144163</v>
      </c>
      <c r="AC3532" s="177">
        <v>32.761714568411648</v>
      </c>
      <c r="AD3532" s="177">
        <v>55.396026297358496</v>
      </c>
      <c r="AE3532" s="177">
        <v>24.133529050919243</v>
      </c>
      <c r="AF3532" s="177">
        <v>12.941299924315842</v>
      </c>
      <c r="AG3532" s="177">
        <v>62.960920800945964</v>
      </c>
      <c r="AH3532" s="177">
        <v>62.960920800945964</v>
      </c>
      <c r="AI3532" s="177">
        <v>62.960920800945964</v>
      </c>
      <c r="AJ3532" s="177">
        <v>25.122180854705714</v>
      </c>
    </row>
    <row r="3533" spans="1:36" hidden="1" outlineLevel="1" x14ac:dyDescent="0.25">
      <c r="A3533" s="190">
        <f t="shared" si="944"/>
        <v>2028</v>
      </c>
      <c r="B3533" s="55">
        <f t="shared" si="945"/>
        <v>3</v>
      </c>
      <c r="C3533" s="55">
        <f t="shared" si="946"/>
        <v>14</v>
      </c>
      <c r="D3533" s="55">
        <f t="shared" si="941"/>
        <v>147</v>
      </c>
      <c r="F3533" s="63">
        <f t="shared" si="952"/>
        <v>46813.583333333299</v>
      </c>
      <c r="G3533" s="64">
        <f t="shared" si="943"/>
        <v>711.34517654226931</v>
      </c>
      <c r="H3533" s="64">
        <f t="shared" si="957"/>
        <v>51.5800536878874</v>
      </c>
      <c r="I3533" s="64">
        <f t="shared" si="957"/>
        <v>141.38884873711572</v>
      </c>
      <c r="J3533" s="64">
        <f t="shared" si="957"/>
        <v>180.19650847066049</v>
      </c>
      <c r="K3533" s="64">
        <f t="shared" si="957"/>
        <v>0</v>
      </c>
      <c r="L3533" s="64">
        <f t="shared" si="957"/>
        <v>0</v>
      </c>
      <c r="M3533" s="64">
        <f t="shared" si="957"/>
        <v>14.293376035811534</v>
      </c>
      <c r="N3533" s="64">
        <f t="shared" si="957"/>
        <v>323.88638961079414</v>
      </c>
      <c r="O3533" s="121"/>
      <c r="P3533" s="177">
        <v>2.9750000000000001</v>
      </c>
      <c r="Q3533" s="177">
        <v>54.874255666653688</v>
      </c>
      <c r="R3533" s="177">
        <v>54.874255666653688</v>
      </c>
      <c r="S3533" s="177">
        <v>18.534702090419394</v>
      </c>
      <c r="T3533" s="177">
        <v>20.107985733763854</v>
      </c>
      <c r="U3533" s="177">
        <v>54.874255666653688</v>
      </c>
      <c r="V3533" s="177">
        <v>54.874255666653688</v>
      </c>
      <c r="W3533" s="177">
        <v>5.9928605595453677</v>
      </c>
      <c r="X3533" s="177">
        <v>24.878709937034781</v>
      </c>
      <c r="Y3533" s="177">
        <v>27.125279999999997</v>
      </c>
      <c r="Z3533" s="177">
        <v>0</v>
      </c>
      <c r="AA3533" s="177">
        <v>38.148058776845041</v>
      </c>
      <c r="AB3533" s="177">
        <v>31.904534046450436</v>
      </c>
      <c r="AC3533" s="177">
        <v>34.336774120883859</v>
      </c>
      <c r="AD3533" s="177">
        <v>51.5800536878874</v>
      </c>
      <c r="AE3533" s="177">
        <v>20.267483652452206</v>
      </c>
      <c r="AF3533" s="177">
        <v>14.293376035811534</v>
      </c>
      <c r="AG3533" s="177">
        <v>60.065502823553494</v>
      </c>
      <c r="AH3533" s="177">
        <v>60.065502823553494</v>
      </c>
      <c r="AI3533" s="177">
        <v>60.065502823553494</v>
      </c>
      <c r="AJ3533" s="177">
        <v>21.506826763900126</v>
      </c>
    </row>
    <row r="3534" spans="1:36" hidden="1" outlineLevel="1" x14ac:dyDescent="0.25">
      <c r="A3534" s="190">
        <f t="shared" si="944"/>
        <v>2028</v>
      </c>
      <c r="B3534" s="55">
        <f t="shared" si="945"/>
        <v>3</v>
      </c>
      <c r="C3534" s="55">
        <f t="shared" si="946"/>
        <v>15</v>
      </c>
      <c r="D3534" s="55">
        <f t="shared" si="941"/>
        <v>147</v>
      </c>
      <c r="F3534" s="63">
        <f t="shared" si="952"/>
        <v>46813.624999999964</v>
      </c>
      <c r="G3534" s="64">
        <f t="shared" si="943"/>
        <v>662.98573105713865</v>
      </c>
      <c r="H3534" s="64">
        <f t="shared" si="957"/>
        <v>53.147485330563036</v>
      </c>
      <c r="I3534" s="64">
        <f t="shared" si="957"/>
        <v>119.31903881832622</v>
      </c>
      <c r="J3534" s="64">
        <f t="shared" si="957"/>
        <v>159.3572119370948</v>
      </c>
      <c r="K3534" s="64">
        <f t="shared" si="957"/>
        <v>0</v>
      </c>
      <c r="L3534" s="64">
        <f t="shared" si="957"/>
        <v>0</v>
      </c>
      <c r="M3534" s="64">
        <f t="shared" si="957"/>
        <v>14.679683496238869</v>
      </c>
      <c r="N3534" s="64">
        <f t="shared" si="957"/>
        <v>316.48231147491578</v>
      </c>
      <c r="O3534" s="121"/>
      <c r="P3534" s="177">
        <v>2.9750000000000001</v>
      </c>
      <c r="Q3534" s="177">
        <v>51.617867912538642</v>
      </c>
      <c r="R3534" s="177">
        <v>51.617867912538642</v>
      </c>
      <c r="S3534" s="177">
        <v>10.474010365990139</v>
      </c>
      <c r="T3534" s="177">
        <v>15.152460256663943</v>
      </c>
      <c r="U3534" s="177">
        <v>51.617867912538642</v>
      </c>
      <c r="V3534" s="177">
        <v>51.617867912538642</v>
      </c>
      <c r="W3534" s="177">
        <v>5.1214917586039634</v>
      </c>
      <c r="X3534" s="177">
        <v>22.430168358884661</v>
      </c>
      <c r="Y3534" s="177">
        <v>21.621599999999997</v>
      </c>
      <c r="Z3534" s="177">
        <v>0</v>
      </c>
      <c r="AA3534" s="177">
        <v>40.625627749725197</v>
      </c>
      <c r="AB3534" s="177">
        <v>31.171968787389073</v>
      </c>
      <c r="AC3534" s="177">
        <v>38.213243287646954</v>
      </c>
      <c r="AD3534" s="177">
        <v>53.147485330563036</v>
      </c>
      <c r="AE3534" s="177">
        <v>22.736010051915009</v>
      </c>
      <c r="AF3534" s="177">
        <v>14.679683496238869</v>
      </c>
      <c r="AG3534" s="177">
        <v>53.119070645698265</v>
      </c>
      <c r="AH3534" s="177">
        <v>53.119070645698265</v>
      </c>
      <c r="AI3534" s="177">
        <v>53.119070645698265</v>
      </c>
      <c r="AJ3534" s="177">
        <v>18.808298026268496</v>
      </c>
    </row>
    <row r="3535" spans="1:36" hidden="1" outlineLevel="1" x14ac:dyDescent="0.25">
      <c r="A3535" s="190">
        <f t="shared" si="944"/>
        <v>2028</v>
      </c>
      <c r="B3535" s="55">
        <f t="shared" si="945"/>
        <v>3</v>
      </c>
      <c r="C3535" s="55">
        <f t="shared" si="946"/>
        <v>16</v>
      </c>
      <c r="D3535" s="55">
        <f t="shared" ref="D3535:D3598" si="958">MATCH(DATE(YEAR(F3535),B3535,1),$F$7505:$F$7816,0)</f>
        <v>147</v>
      </c>
      <c r="F3535" s="63">
        <f t="shared" si="952"/>
        <v>46813.666666666628</v>
      </c>
      <c r="G3535" s="64">
        <f t="shared" ref="G3535:G3598" si="959">SUM(H3535:N3535)</f>
        <v>517.77647083067461</v>
      </c>
      <c r="H3535" s="64">
        <f t="shared" ref="H3535:N3544" si="960">SUMIF($P$6:$AK$6,H$6,$P3535:$AK3535)</f>
        <v>33.519295634224676</v>
      </c>
      <c r="I3535" s="64">
        <f t="shared" si="960"/>
        <v>78.659779817499057</v>
      </c>
      <c r="J3535" s="64">
        <f t="shared" si="960"/>
        <v>89.923489900488789</v>
      </c>
      <c r="K3535" s="64">
        <f t="shared" si="960"/>
        <v>0</v>
      </c>
      <c r="L3535" s="64">
        <f t="shared" si="960"/>
        <v>0</v>
      </c>
      <c r="M3535" s="64">
        <f t="shared" si="960"/>
        <v>15.355721551986715</v>
      </c>
      <c r="N3535" s="64">
        <f t="shared" si="960"/>
        <v>300.3181839264754</v>
      </c>
      <c r="O3535" s="121"/>
      <c r="P3535" s="177">
        <v>2.9750000000000001</v>
      </c>
      <c r="Q3535" s="177">
        <v>47.547383219894854</v>
      </c>
      <c r="R3535" s="177">
        <v>47.547383219894854</v>
      </c>
      <c r="S3535" s="177">
        <v>2.7220987416371747</v>
      </c>
      <c r="T3535" s="177">
        <v>3.7797715113119139</v>
      </c>
      <c r="U3535" s="177">
        <v>47.547383219894854</v>
      </c>
      <c r="V3535" s="177">
        <v>47.547383219894854</v>
      </c>
      <c r="W3535" s="177">
        <v>3.9040662425400643</v>
      </c>
      <c r="X3535" s="177">
        <v>18.150900244742775</v>
      </c>
      <c r="Y3535" s="177">
        <v>12.579840000000001</v>
      </c>
      <c r="Z3535" s="177">
        <v>0</v>
      </c>
      <c r="AA3535" s="177">
        <v>41.74291405552723</v>
      </c>
      <c r="AB3535" s="177">
        <v>32.032018292610523</v>
      </c>
      <c r="AC3535" s="177">
        <v>36.353718698758257</v>
      </c>
      <c r="AD3535" s="177">
        <v>33.519295634224676</v>
      </c>
      <c r="AE3535" s="177">
        <v>22.522995800858677</v>
      </c>
      <c r="AF3535" s="177">
        <v>15.355721551986715</v>
      </c>
      <c r="AG3535" s="177">
        <v>29.974496633496262</v>
      </c>
      <c r="AH3535" s="177">
        <v>29.974496633496262</v>
      </c>
      <c r="AI3535" s="177">
        <v>29.974496633496262</v>
      </c>
      <c r="AJ3535" s="177">
        <v>12.025107276408448</v>
      </c>
    </row>
    <row r="3536" spans="1:36" hidden="1" outlineLevel="1" x14ac:dyDescent="0.25">
      <c r="A3536" s="190">
        <f t="shared" ref="A3536:A3599" si="961">YEAR(F3536)</f>
        <v>2028</v>
      </c>
      <c r="B3536" s="55">
        <f t="shared" ref="B3536:B3599" si="962">MONTH(F3536)</f>
        <v>3</v>
      </c>
      <c r="C3536" s="55">
        <f t="shared" ref="C3536:C3599" si="963">HOUR(F3536)</f>
        <v>17</v>
      </c>
      <c r="D3536" s="55">
        <f t="shared" si="958"/>
        <v>147</v>
      </c>
      <c r="F3536" s="63">
        <f t="shared" si="952"/>
        <v>46813.708333333292</v>
      </c>
      <c r="G3536" s="64">
        <f t="shared" si="959"/>
        <v>329.03050144291063</v>
      </c>
      <c r="H3536" s="64">
        <f t="shared" si="960"/>
        <v>1.3443023903538758</v>
      </c>
      <c r="I3536" s="64">
        <f t="shared" si="960"/>
        <v>23.196362258165934</v>
      </c>
      <c r="J3536" s="64">
        <f t="shared" si="960"/>
        <v>2.9341802061524245</v>
      </c>
      <c r="K3536" s="64">
        <f t="shared" si="960"/>
        <v>0</v>
      </c>
      <c r="L3536" s="64">
        <f t="shared" si="960"/>
        <v>0</v>
      </c>
      <c r="M3536" s="64">
        <f t="shared" si="960"/>
        <v>16.707797663482395</v>
      </c>
      <c r="N3536" s="64">
        <f t="shared" si="960"/>
        <v>284.847858924756</v>
      </c>
      <c r="O3536" s="121"/>
      <c r="P3536" s="177">
        <v>2.9750000000000001</v>
      </c>
      <c r="Q3536" s="177">
        <v>42.642191539645623</v>
      </c>
      <c r="R3536" s="177">
        <v>42.642191539645623</v>
      </c>
      <c r="S3536" s="177">
        <v>0</v>
      </c>
      <c r="T3536" s="177">
        <v>0</v>
      </c>
      <c r="U3536" s="177">
        <v>42.642191539645623</v>
      </c>
      <c r="V3536" s="177">
        <v>42.642191539645623</v>
      </c>
      <c r="W3536" s="177">
        <v>1.0272072686392502</v>
      </c>
      <c r="X3536" s="177">
        <v>4.7772229916415077</v>
      </c>
      <c r="Y3536" s="177">
        <v>2.3587199999999999</v>
      </c>
      <c r="Z3536" s="177">
        <v>0</v>
      </c>
      <c r="AA3536" s="177">
        <v>42.116952597634373</v>
      </c>
      <c r="AB3536" s="177">
        <v>33.836196872405381</v>
      </c>
      <c r="AC3536" s="177">
        <v>38.325943296133758</v>
      </c>
      <c r="AD3536" s="177">
        <v>1.3443023903538758</v>
      </c>
      <c r="AE3536" s="177">
        <v>8.8031799671862441</v>
      </c>
      <c r="AF3536" s="177">
        <v>16.707797663482395</v>
      </c>
      <c r="AG3536" s="177">
        <v>0.97806006871747475</v>
      </c>
      <c r="AH3536" s="177">
        <v>0.97806006871747475</v>
      </c>
      <c r="AI3536" s="177">
        <v>0.97806006871747475</v>
      </c>
      <c r="AJ3536" s="177">
        <v>3.2550320306989304</v>
      </c>
    </row>
    <row r="3537" spans="1:36" hidden="1" outlineLevel="1" x14ac:dyDescent="0.25">
      <c r="A3537" s="190">
        <f t="shared" si="961"/>
        <v>2028</v>
      </c>
      <c r="B3537" s="55">
        <f t="shared" si="962"/>
        <v>3</v>
      </c>
      <c r="C3537" s="55">
        <f t="shared" si="963"/>
        <v>18</v>
      </c>
      <c r="D3537" s="55">
        <f t="shared" si="958"/>
        <v>147</v>
      </c>
      <c r="F3537" s="63">
        <f t="shared" si="952"/>
        <v>46813.749999999956</v>
      </c>
      <c r="G3537" s="64">
        <f t="shared" si="959"/>
        <v>290.53120474576423</v>
      </c>
      <c r="H3537" s="64">
        <f t="shared" si="960"/>
        <v>0</v>
      </c>
      <c r="I3537" s="64">
        <f t="shared" si="960"/>
        <v>3.105961638481602</v>
      </c>
      <c r="J3537" s="64">
        <f t="shared" si="960"/>
        <v>0</v>
      </c>
      <c r="K3537" s="64">
        <f t="shared" si="960"/>
        <v>0</v>
      </c>
      <c r="L3537" s="64">
        <f t="shared" si="960"/>
        <v>0</v>
      </c>
      <c r="M3537" s="64">
        <f t="shared" si="960"/>
        <v>18.253027505191753</v>
      </c>
      <c r="N3537" s="64">
        <f t="shared" si="960"/>
        <v>269.17221560209089</v>
      </c>
      <c r="O3537" s="121"/>
      <c r="P3537" s="177">
        <v>2.9750000000000001</v>
      </c>
      <c r="Q3537" s="177">
        <v>38.571706847001821</v>
      </c>
      <c r="R3537" s="177">
        <v>38.571706847001821</v>
      </c>
      <c r="S3537" s="177">
        <v>0</v>
      </c>
      <c r="T3537" s="177">
        <v>0</v>
      </c>
      <c r="U3537" s="177">
        <v>38.571706847001821</v>
      </c>
      <c r="V3537" s="177">
        <v>38.571706847001821</v>
      </c>
      <c r="W3537" s="177">
        <v>7.1652858468742919E-2</v>
      </c>
      <c r="X3537" s="177">
        <v>0</v>
      </c>
      <c r="Y3537" s="177">
        <v>0</v>
      </c>
      <c r="Z3537" s="177">
        <v>0</v>
      </c>
      <c r="AA3537" s="177">
        <v>41.502494613013774</v>
      </c>
      <c r="AB3537" s="177">
        <v>34.80744455849544</v>
      </c>
      <c r="AC3537" s="177">
        <v>38.575449042574384</v>
      </c>
      <c r="AD3537" s="177">
        <v>0</v>
      </c>
      <c r="AE3537" s="177">
        <v>5.9308780012858969E-2</v>
      </c>
      <c r="AF3537" s="177">
        <v>18.253027505191753</v>
      </c>
      <c r="AG3537" s="177">
        <v>0</v>
      </c>
      <c r="AH3537" s="177">
        <v>0</v>
      </c>
      <c r="AI3537" s="177">
        <v>0</v>
      </c>
      <c r="AJ3537" s="177">
        <v>0</v>
      </c>
    </row>
    <row r="3538" spans="1:36" hidden="1" outlineLevel="1" x14ac:dyDescent="0.25">
      <c r="A3538" s="190">
        <f t="shared" si="961"/>
        <v>2028</v>
      </c>
      <c r="B3538" s="55">
        <f t="shared" si="962"/>
        <v>3</v>
      </c>
      <c r="C3538" s="55">
        <f t="shared" si="963"/>
        <v>19</v>
      </c>
      <c r="D3538" s="55">
        <f t="shared" si="958"/>
        <v>147</v>
      </c>
      <c r="F3538" s="63">
        <f t="shared" si="952"/>
        <v>46813.791666666621</v>
      </c>
      <c r="G3538" s="64">
        <f t="shared" si="959"/>
        <v>288.46889259125453</v>
      </c>
      <c r="H3538" s="64">
        <f t="shared" si="960"/>
        <v>0</v>
      </c>
      <c r="I3538" s="64">
        <f t="shared" si="960"/>
        <v>2.9750000000000001</v>
      </c>
      <c r="J3538" s="64">
        <f t="shared" si="960"/>
        <v>0</v>
      </c>
      <c r="K3538" s="64">
        <f t="shared" si="960"/>
        <v>0</v>
      </c>
      <c r="L3538" s="64">
        <f t="shared" si="960"/>
        <v>0</v>
      </c>
      <c r="M3538" s="64">
        <f t="shared" si="960"/>
        <v>19.411949886473771</v>
      </c>
      <c r="N3538" s="64">
        <f t="shared" si="960"/>
        <v>266.08194270478077</v>
      </c>
      <c r="O3538" s="121"/>
      <c r="P3538" s="177">
        <v>2.9750000000000001</v>
      </c>
      <c r="Q3538" s="177">
        <v>37.788524982088084</v>
      </c>
      <c r="R3538" s="177">
        <v>37.788524982088084</v>
      </c>
      <c r="S3538" s="177">
        <v>0</v>
      </c>
      <c r="T3538" s="177">
        <v>0</v>
      </c>
      <c r="U3538" s="177">
        <v>37.788524982088084</v>
      </c>
      <c r="V3538" s="177">
        <v>37.788524982088084</v>
      </c>
      <c r="W3538" s="177">
        <v>0</v>
      </c>
      <c r="X3538" s="177">
        <v>0</v>
      </c>
      <c r="Y3538" s="177">
        <v>0</v>
      </c>
      <c r="Z3538" s="177">
        <v>0</v>
      </c>
      <c r="AA3538" s="177">
        <v>43.085213326069187</v>
      </c>
      <c r="AB3538" s="177">
        <v>34.514530687056343</v>
      </c>
      <c r="AC3538" s="177">
        <v>37.328098763302918</v>
      </c>
      <c r="AD3538" s="177">
        <v>0</v>
      </c>
      <c r="AE3538" s="177">
        <v>0</v>
      </c>
      <c r="AF3538" s="177">
        <v>19.411949886473771</v>
      </c>
      <c r="AG3538" s="177">
        <v>0</v>
      </c>
      <c r="AH3538" s="177">
        <v>0</v>
      </c>
      <c r="AI3538" s="177">
        <v>0</v>
      </c>
      <c r="AJ3538" s="177">
        <v>0</v>
      </c>
    </row>
    <row r="3539" spans="1:36" hidden="1" outlineLevel="1" x14ac:dyDescent="0.25">
      <c r="A3539" s="190">
        <f t="shared" si="961"/>
        <v>2028</v>
      </c>
      <c r="B3539" s="55">
        <f t="shared" si="962"/>
        <v>3</v>
      </c>
      <c r="C3539" s="55">
        <f t="shared" si="963"/>
        <v>20</v>
      </c>
      <c r="D3539" s="55">
        <f t="shared" si="958"/>
        <v>147</v>
      </c>
      <c r="F3539" s="63">
        <f t="shared" si="952"/>
        <v>46813.833333333285</v>
      </c>
      <c r="G3539" s="64">
        <f t="shared" si="959"/>
        <v>283.2819192237298</v>
      </c>
      <c r="H3539" s="64">
        <f t="shared" si="960"/>
        <v>0</v>
      </c>
      <c r="I3539" s="64">
        <f t="shared" si="960"/>
        <v>2.9750000000000001</v>
      </c>
      <c r="J3539" s="64">
        <f t="shared" si="960"/>
        <v>0</v>
      </c>
      <c r="K3539" s="64">
        <f t="shared" si="960"/>
        <v>0</v>
      </c>
      <c r="L3539" s="64">
        <f t="shared" si="960"/>
        <v>0</v>
      </c>
      <c r="M3539" s="64">
        <f t="shared" si="960"/>
        <v>20.377718537542115</v>
      </c>
      <c r="N3539" s="64">
        <f t="shared" si="960"/>
        <v>259.9292006861877</v>
      </c>
      <c r="O3539" s="121"/>
      <c r="P3539" s="177">
        <v>2.9750000000000001</v>
      </c>
      <c r="Q3539" s="177">
        <v>36.201551203183925</v>
      </c>
      <c r="R3539" s="177">
        <v>36.201551203183925</v>
      </c>
      <c r="S3539" s="177">
        <v>0</v>
      </c>
      <c r="T3539" s="177">
        <v>0</v>
      </c>
      <c r="U3539" s="177">
        <v>36.201551203183925</v>
      </c>
      <c r="V3539" s="177">
        <v>36.201551203183925</v>
      </c>
      <c r="W3539" s="177">
        <v>0</v>
      </c>
      <c r="X3539" s="177">
        <v>0</v>
      </c>
      <c r="Y3539" s="177">
        <v>0</v>
      </c>
      <c r="Z3539" s="177">
        <v>0</v>
      </c>
      <c r="AA3539" s="177">
        <v>44.655854591224795</v>
      </c>
      <c r="AB3539" s="177">
        <v>32.698631562448782</v>
      </c>
      <c r="AC3539" s="177">
        <v>37.7685097197784</v>
      </c>
      <c r="AD3539" s="177">
        <v>0</v>
      </c>
      <c r="AE3539" s="177">
        <v>0</v>
      </c>
      <c r="AF3539" s="177">
        <v>20.377718537542115</v>
      </c>
      <c r="AG3539" s="177">
        <v>0</v>
      </c>
      <c r="AH3539" s="177">
        <v>0</v>
      </c>
      <c r="AI3539" s="177">
        <v>0</v>
      </c>
      <c r="AJ3539" s="177">
        <v>0</v>
      </c>
    </row>
    <row r="3540" spans="1:36" hidden="1" outlineLevel="1" x14ac:dyDescent="0.25">
      <c r="A3540" s="190">
        <f t="shared" si="961"/>
        <v>2028</v>
      </c>
      <c r="B3540" s="55">
        <f t="shared" si="962"/>
        <v>3</v>
      </c>
      <c r="C3540" s="55">
        <f t="shared" si="963"/>
        <v>21</v>
      </c>
      <c r="D3540" s="55">
        <f t="shared" si="958"/>
        <v>147</v>
      </c>
      <c r="F3540" s="63">
        <f t="shared" si="952"/>
        <v>46813.874999999949</v>
      </c>
      <c r="G3540" s="64">
        <f t="shared" si="959"/>
        <v>274.16846610118432</v>
      </c>
      <c r="H3540" s="64">
        <f t="shared" si="960"/>
        <v>0</v>
      </c>
      <c r="I3540" s="64">
        <f t="shared" si="960"/>
        <v>2.9750000000000001</v>
      </c>
      <c r="J3540" s="64">
        <f t="shared" si="960"/>
        <v>0</v>
      </c>
      <c r="K3540" s="64">
        <f t="shared" si="960"/>
        <v>0</v>
      </c>
      <c r="L3540" s="64">
        <f t="shared" si="960"/>
        <v>0</v>
      </c>
      <c r="M3540" s="64">
        <f t="shared" si="960"/>
        <v>19.991411077114776</v>
      </c>
      <c r="N3540" s="64">
        <f t="shared" si="960"/>
        <v>251.20205502406952</v>
      </c>
      <c r="O3540" s="121"/>
      <c r="P3540" s="177">
        <v>2.9750000000000001</v>
      </c>
      <c r="Q3540" s="177">
        <v>34.212681467284554</v>
      </c>
      <c r="R3540" s="177">
        <v>34.212681467284554</v>
      </c>
      <c r="S3540" s="177">
        <v>0</v>
      </c>
      <c r="T3540" s="177">
        <v>0</v>
      </c>
      <c r="U3540" s="177">
        <v>34.212681467284554</v>
      </c>
      <c r="V3540" s="177">
        <v>34.212681467284554</v>
      </c>
      <c r="W3540" s="177">
        <v>0</v>
      </c>
      <c r="X3540" s="177">
        <v>0</v>
      </c>
      <c r="Y3540" s="177">
        <v>0</v>
      </c>
      <c r="Z3540" s="177">
        <v>0</v>
      </c>
      <c r="AA3540" s="177">
        <v>43.924438402460915</v>
      </c>
      <c r="AB3540" s="177">
        <v>31.690987218509541</v>
      </c>
      <c r="AC3540" s="177">
        <v>38.735903533960858</v>
      </c>
      <c r="AD3540" s="177">
        <v>0</v>
      </c>
      <c r="AE3540" s="177">
        <v>0</v>
      </c>
      <c r="AF3540" s="177">
        <v>19.991411077114776</v>
      </c>
      <c r="AG3540" s="177">
        <v>0</v>
      </c>
      <c r="AH3540" s="177">
        <v>0</v>
      </c>
      <c r="AI3540" s="177">
        <v>0</v>
      </c>
      <c r="AJ3540" s="177">
        <v>0</v>
      </c>
    </row>
    <row r="3541" spans="1:36" hidden="1" outlineLevel="1" x14ac:dyDescent="0.25">
      <c r="A3541" s="190">
        <f t="shared" si="961"/>
        <v>2028</v>
      </c>
      <c r="B3541" s="55">
        <f t="shared" si="962"/>
        <v>3</v>
      </c>
      <c r="C3541" s="55">
        <f t="shared" si="963"/>
        <v>22</v>
      </c>
      <c r="D3541" s="55">
        <f t="shared" si="958"/>
        <v>147</v>
      </c>
      <c r="F3541" s="63">
        <f t="shared" si="952"/>
        <v>46813.916666666613</v>
      </c>
      <c r="G3541" s="64">
        <f t="shared" si="959"/>
        <v>277.80493535958817</v>
      </c>
      <c r="H3541" s="64">
        <f t="shared" si="960"/>
        <v>0</v>
      </c>
      <c r="I3541" s="64">
        <f t="shared" si="960"/>
        <v>2.9750000000000001</v>
      </c>
      <c r="J3541" s="64">
        <f t="shared" si="960"/>
        <v>0</v>
      </c>
      <c r="K3541" s="64">
        <f t="shared" si="960"/>
        <v>0</v>
      </c>
      <c r="L3541" s="64">
        <f t="shared" si="960"/>
        <v>0</v>
      </c>
      <c r="M3541" s="64">
        <f t="shared" si="960"/>
        <v>20.570872267755785</v>
      </c>
      <c r="N3541" s="64">
        <f t="shared" si="960"/>
        <v>254.25906309183239</v>
      </c>
      <c r="O3541" s="121"/>
      <c r="P3541" s="177">
        <v>2.9750000000000001</v>
      </c>
      <c r="Q3541" s="177">
        <v>35.315319092886796</v>
      </c>
      <c r="R3541" s="177">
        <v>35.315319092886796</v>
      </c>
      <c r="S3541" s="177">
        <v>0</v>
      </c>
      <c r="T3541" s="177">
        <v>0</v>
      </c>
      <c r="U3541" s="177">
        <v>35.315319092886796</v>
      </c>
      <c r="V3541" s="177">
        <v>35.315319092886796</v>
      </c>
      <c r="W3541" s="177">
        <v>0</v>
      </c>
      <c r="X3541" s="177">
        <v>0</v>
      </c>
      <c r="Y3541" s="177">
        <v>0</v>
      </c>
      <c r="Z3541" s="177">
        <v>0</v>
      </c>
      <c r="AA3541" s="177">
        <v>42.142104566387772</v>
      </c>
      <c r="AB3541" s="177">
        <v>33.086151778308583</v>
      </c>
      <c r="AC3541" s="177">
        <v>37.769530375588822</v>
      </c>
      <c r="AD3541" s="177">
        <v>0</v>
      </c>
      <c r="AE3541" s="177">
        <v>0</v>
      </c>
      <c r="AF3541" s="177">
        <v>20.570872267755785</v>
      </c>
      <c r="AG3541" s="177">
        <v>0</v>
      </c>
      <c r="AH3541" s="177">
        <v>0</v>
      </c>
      <c r="AI3541" s="177">
        <v>0</v>
      </c>
      <c r="AJ3541" s="177">
        <v>0</v>
      </c>
    </row>
    <row r="3542" spans="1:36" hidden="1" outlineLevel="1" x14ac:dyDescent="0.25">
      <c r="A3542" s="190">
        <f t="shared" si="961"/>
        <v>2028</v>
      </c>
      <c r="B3542" s="55">
        <f t="shared" si="962"/>
        <v>3</v>
      </c>
      <c r="C3542" s="55">
        <f t="shared" si="963"/>
        <v>23</v>
      </c>
      <c r="D3542" s="55">
        <f t="shared" si="958"/>
        <v>147</v>
      </c>
      <c r="F3542" s="63">
        <f t="shared" si="952"/>
        <v>46813.958333333278</v>
      </c>
      <c r="G3542" s="64">
        <f t="shared" si="959"/>
        <v>274.11167527663929</v>
      </c>
      <c r="H3542" s="64">
        <f t="shared" si="960"/>
        <v>0</v>
      </c>
      <c r="I3542" s="64">
        <f t="shared" si="960"/>
        <v>2.9750000000000001</v>
      </c>
      <c r="J3542" s="64">
        <f t="shared" si="960"/>
        <v>0</v>
      </c>
      <c r="K3542" s="64">
        <f t="shared" si="960"/>
        <v>0</v>
      </c>
      <c r="L3542" s="64">
        <f t="shared" si="960"/>
        <v>0</v>
      </c>
      <c r="M3542" s="64">
        <f t="shared" si="960"/>
        <v>20.474295402648956</v>
      </c>
      <c r="N3542" s="64">
        <f t="shared" si="960"/>
        <v>250.66237987399032</v>
      </c>
      <c r="O3542" s="121"/>
      <c r="P3542" s="177">
        <v>2.9750000000000001</v>
      </c>
      <c r="Q3542" s="177">
        <v>35.088608553043336</v>
      </c>
      <c r="R3542" s="177">
        <v>35.088608553043336</v>
      </c>
      <c r="S3542" s="177">
        <v>0</v>
      </c>
      <c r="T3542" s="177">
        <v>0</v>
      </c>
      <c r="U3542" s="177">
        <v>35.088608553043336</v>
      </c>
      <c r="V3542" s="177">
        <v>35.088608553043336</v>
      </c>
      <c r="W3542" s="177">
        <v>0</v>
      </c>
      <c r="X3542" s="177">
        <v>0</v>
      </c>
      <c r="Y3542" s="177">
        <v>0</v>
      </c>
      <c r="Z3542" s="177">
        <v>0</v>
      </c>
      <c r="AA3542" s="177">
        <v>40.496174221124754</v>
      </c>
      <c r="AB3542" s="177">
        <v>33.70914415281117</v>
      </c>
      <c r="AC3542" s="177">
        <v>36.102627287881035</v>
      </c>
      <c r="AD3542" s="177">
        <v>0</v>
      </c>
      <c r="AE3542" s="177">
        <v>0</v>
      </c>
      <c r="AF3542" s="177">
        <v>20.474295402648956</v>
      </c>
      <c r="AG3542" s="177">
        <v>0</v>
      </c>
      <c r="AH3542" s="177">
        <v>0</v>
      </c>
      <c r="AI3542" s="177">
        <v>0</v>
      </c>
      <c r="AJ3542" s="177">
        <v>0</v>
      </c>
    </row>
    <row r="3543" spans="1:36" hidden="1" outlineLevel="1" x14ac:dyDescent="0.25">
      <c r="A3543" s="190">
        <f t="shared" si="961"/>
        <v>2028</v>
      </c>
      <c r="B3543" s="55">
        <f t="shared" si="962"/>
        <v>4</v>
      </c>
      <c r="C3543" s="55">
        <f t="shared" si="963"/>
        <v>0</v>
      </c>
      <c r="D3543" s="55">
        <f t="shared" si="958"/>
        <v>148</v>
      </c>
      <c r="F3543" s="63">
        <f t="shared" ref="F3543" si="964">EDATE(F3519,1)</f>
        <v>46844</v>
      </c>
      <c r="G3543" s="64">
        <f t="shared" si="959"/>
        <v>223.14565167195042</v>
      </c>
      <c r="H3543" s="64">
        <f t="shared" si="960"/>
        <v>0</v>
      </c>
      <c r="I3543" s="64">
        <f t="shared" si="960"/>
        <v>2.9750000000000001</v>
      </c>
      <c r="J3543" s="64">
        <f t="shared" si="960"/>
        <v>0</v>
      </c>
      <c r="K3543" s="64">
        <f t="shared" si="960"/>
        <v>0</v>
      </c>
      <c r="L3543" s="64">
        <f t="shared" si="960"/>
        <v>0</v>
      </c>
      <c r="M3543" s="64">
        <f t="shared" si="960"/>
        <v>22.333664251366152</v>
      </c>
      <c r="N3543" s="64">
        <f t="shared" si="960"/>
        <v>197.83698742058425</v>
      </c>
      <c r="O3543" s="121"/>
      <c r="P3543" s="177">
        <v>2.9750000000000001</v>
      </c>
      <c r="Q3543" s="177">
        <v>25.618291002310066</v>
      </c>
      <c r="R3543" s="177">
        <v>25.618291002310066</v>
      </c>
      <c r="S3543" s="177">
        <v>0</v>
      </c>
      <c r="T3543" s="177">
        <v>0</v>
      </c>
      <c r="U3543" s="177">
        <v>25.618291002310066</v>
      </c>
      <c r="V3543" s="177">
        <v>25.618291002310066</v>
      </c>
      <c r="W3543" s="177">
        <v>0</v>
      </c>
      <c r="X3543" s="177">
        <v>0</v>
      </c>
      <c r="Y3543" s="177">
        <v>0</v>
      </c>
      <c r="Z3543" s="177">
        <v>0</v>
      </c>
      <c r="AA3543" s="177">
        <v>35.495974702415232</v>
      </c>
      <c r="AB3543" s="177">
        <v>31.709789809679492</v>
      </c>
      <c r="AC3543" s="177">
        <v>28.158058899249269</v>
      </c>
      <c r="AD3543" s="177">
        <v>0</v>
      </c>
      <c r="AE3543" s="177">
        <v>0</v>
      </c>
      <c r="AF3543" s="177">
        <v>22.333664251366152</v>
      </c>
      <c r="AG3543" s="177">
        <v>0</v>
      </c>
      <c r="AH3543" s="177">
        <v>0</v>
      </c>
      <c r="AI3543" s="177">
        <v>0</v>
      </c>
      <c r="AJ3543" s="177">
        <v>0</v>
      </c>
    </row>
    <row r="3544" spans="1:36" hidden="1" outlineLevel="1" x14ac:dyDescent="0.25">
      <c r="A3544" s="190">
        <f t="shared" si="961"/>
        <v>2028</v>
      </c>
      <c r="B3544" s="55">
        <f t="shared" si="962"/>
        <v>4</v>
      </c>
      <c r="C3544" s="55">
        <f t="shared" si="963"/>
        <v>1</v>
      </c>
      <c r="D3544" s="55">
        <f t="shared" si="958"/>
        <v>148</v>
      </c>
      <c r="F3544" s="63">
        <f t="shared" ref="F3544" si="965">F3543+1/24</f>
        <v>46844.041666666664</v>
      </c>
      <c r="G3544" s="64">
        <f t="shared" si="959"/>
        <v>221.90782162534845</v>
      </c>
      <c r="H3544" s="64">
        <f t="shared" si="960"/>
        <v>0</v>
      </c>
      <c r="I3544" s="64">
        <f t="shared" si="960"/>
        <v>2.9750000000000001</v>
      </c>
      <c r="J3544" s="64">
        <f t="shared" si="960"/>
        <v>0</v>
      </c>
      <c r="K3544" s="64">
        <f t="shared" si="960"/>
        <v>0</v>
      </c>
      <c r="L3544" s="64">
        <f t="shared" si="960"/>
        <v>0</v>
      </c>
      <c r="M3544" s="64">
        <f t="shared" si="960"/>
        <v>22.592355343080818</v>
      </c>
      <c r="N3544" s="64">
        <f t="shared" si="960"/>
        <v>196.34046628226764</v>
      </c>
      <c r="O3544" s="121"/>
      <c r="P3544" s="177">
        <v>2.9750000000000001</v>
      </c>
      <c r="Q3544" s="177">
        <v>24.896939284626352</v>
      </c>
      <c r="R3544" s="177">
        <v>24.896939284626352</v>
      </c>
      <c r="S3544" s="177">
        <v>0</v>
      </c>
      <c r="T3544" s="177">
        <v>0</v>
      </c>
      <c r="U3544" s="177">
        <v>24.896939284626352</v>
      </c>
      <c r="V3544" s="177">
        <v>24.896939284626352</v>
      </c>
      <c r="W3544" s="177">
        <v>0</v>
      </c>
      <c r="X3544" s="177">
        <v>0</v>
      </c>
      <c r="Y3544" s="177">
        <v>0</v>
      </c>
      <c r="Z3544" s="177">
        <v>0</v>
      </c>
      <c r="AA3544" s="177">
        <v>35.064500237923831</v>
      </c>
      <c r="AB3544" s="177">
        <v>31.048699853414746</v>
      </c>
      <c r="AC3544" s="177">
        <v>30.639509052423641</v>
      </c>
      <c r="AD3544" s="177">
        <v>0</v>
      </c>
      <c r="AE3544" s="177">
        <v>0</v>
      </c>
      <c r="AF3544" s="177">
        <v>22.592355343080818</v>
      </c>
      <c r="AG3544" s="177">
        <v>0</v>
      </c>
      <c r="AH3544" s="177">
        <v>0</v>
      </c>
      <c r="AI3544" s="177">
        <v>0</v>
      </c>
      <c r="AJ3544" s="177">
        <v>0</v>
      </c>
    </row>
    <row r="3545" spans="1:36" hidden="1" outlineLevel="1" x14ac:dyDescent="0.25">
      <c r="A3545" s="190">
        <f t="shared" si="961"/>
        <v>2028</v>
      </c>
      <c r="B3545" s="55">
        <f t="shared" si="962"/>
        <v>4</v>
      </c>
      <c r="C3545" s="55">
        <f t="shared" si="963"/>
        <v>2</v>
      </c>
      <c r="D3545" s="55">
        <f t="shared" si="958"/>
        <v>148</v>
      </c>
      <c r="F3545" s="63">
        <f t="shared" si="952"/>
        <v>46844.083333333328</v>
      </c>
      <c r="G3545" s="64">
        <f t="shared" si="959"/>
        <v>223.11349597603657</v>
      </c>
      <c r="H3545" s="64">
        <f t="shared" ref="H3545:N3554" si="966">SUMIF($P$6:$AK$6,H$6,$P3545:$AK3545)</f>
        <v>0</v>
      </c>
      <c r="I3545" s="64">
        <f t="shared" si="966"/>
        <v>2.9750000000000001</v>
      </c>
      <c r="J3545" s="64">
        <f t="shared" si="966"/>
        <v>0</v>
      </c>
      <c r="K3545" s="64">
        <f t="shared" si="966"/>
        <v>0</v>
      </c>
      <c r="L3545" s="64">
        <f t="shared" si="966"/>
        <v>0</v>
      </c>
      <c r="M3545" s="64">
        <f t="shared" si="966"/>
        <v>21.730051704031936</v>
      </c>
      <c r="N3545" s="64">
        <f t="shared" si="966"/>
        <v>198.40844427200463</v>
      </c>
      <c r="O3545" s="121"/>
      <c r="P3545" s="177">
        <v>2.9750000000000001</v>
      </c>
      <c r="Q3545" s="177">
        <v>24.670228744782897</v>
      </c>
      <c r="R3545" s="177">
        <v>24.670228744782897</v>
      </c>
      <c r="S3545" s="177">
        <v>0</v>
      </c>
      <c r="T3545" s="177">
        <v>0</v>
      </c>
      <c r="U3545" s="177">
        <v>24.670228744782897</v>
      </c>
      <c r="V3545" s="177">
        <v>24.670228744782897</v>
      </c>
      <c r="W3545" s="177">
        <v>0</v>
      </c>
      <c r="X3545" s="177">
        <v>0</v>
      </c>
      <c r="Y3545" s="177">
        <v>0</v>
      </c>
      <c r="Z3545" s="177">
        <v>0</v>
      </c>
      <c r="AA3545" s="177">
        <v>36.263279486345944</v>
      </c>
      <c r="AB3545" s="177">
        <v>31.977305991869159</v>
      </c>
      <c r="AC3545" s="177">
        <v>31.48694381465797</v>
      </c>
      <c r="AD3545" s="177">
        <v>0</v>
      </c>
      <c r="AE3545" s="177">
        <v>0</v>
      </c>
      <c r="AF3545" s="177">
        <v>21.730051704031936</v>
      </c>
      <c r="AG3545" s="177">
        <v>0</v>
      </c>
      <c r="AH3545" s="177">
        <v>0</v>
      </c>
      <c r="AI3545" s="177">
        <v>0</v>
      </c>
      <c r="AJ3545" s="177">
        <v>0</v>
      </c>
    </row>
    <row r="3546" spans="1:36" hidden="1" outlineLevel="1" x14ac:dyDescent="0.25">
      <c r="A3546" s="190">
        <f t="shared" si="961"/>
        <v>2028</v>
      </c>
      <c r="B3546" s="55">
        <f t="shared" si="962"/>
        <v>4</v>
      </c>
      <c r="C3546" s="55">
        <f t="shared" si="963"/>
        <v>3</v>
      </c>
      <c r="D3546" s="55">
        <f t="shared" si="958"/>
        <v>148</v>
      </c>
      <c r="F3546" s="63">
        <f t="shared" si="952"/>
        <v>46844.124999999993</v>
      </c>
      <c r="G3546" s="64">
        <f t="shared" si="959"/>
        <v>217.7403249773073</v>
      </c>
      <c r="H3546" s="64">
        <f t="shared" si="966"/>
        <v>0</v>
      </c>
      <c r="I3546" s="64">
        <f t="shared" si="966"/>
        <v>2.9750000000000001</v>
      </c>
      <c r="J3546" s="64">
        <f t="shared" si="966"/>
        <v>0</v>
      </c>
      <c r="K3546" s="64">
        <f t="shared" si="966"/>
        <v>0</v>
      </c>
      <c r="L3546" s="64">
        <f t="shared" si="966"/>
        <v>0</v>
      </c>
      <c r="M3546" s="64">
        <f t="shared" si="966"/>
        <v>21.385130248412374</v>
      </c>
      <c r="N3546" s="64">
        <f t="shared" si="966"/>
        <v>193.38019472889493</v>
      </c>
      <c r="O3546" s="121"/>
      <c r="P3546" s="177">
        <v>2.9750000000000001</v>
      </c>
      <c r="Q3546" s="177">
        <v>23.990097125252543</v>
      </c>
      <c r="R3546" s="177">
        <v>23.990097125252543</v>
      </c>
      <c r="S3546" s="177">
        <v>0</v>
      </c>
      <c r="T3546" s="177">
        <v>0</v>
      </c>
      <c r="U3546" s="177">
        <v>23.990097125252543</v>
      </c>
      <c r="V3546" s="177">
        <v>23.990097125252543</v>
      </c>
      <c r="W3546" s="177">
        <v>0</v>
      </c>
      <c r="X3546" s="177">
        <v>0</v>
      </c>
      <c r="Y3546" s="177">
        <v>0</v>
      </c>
      <c r="Z3546" s="177">
        <v>0</v>
      </c>
      <c r="AA3546" s="177">
        <v>35.444836645093417</v>
      </c>
      <c r="AB3546" s="177">
        <v>32.496048960761222</v>
      </c>
      <c r="AC3546" s="177">
        <v>29.478920622030142</v>
      </c>
      <c r="AD3546" s="177">
        <v>0</v>
      </c>
      <c r="AE3546" s="177">
        <v>0</v>
      </c>
      <c r="AF3546" s="177">
        <v>21.385130248412374</v>
      </c>
      <c r="AG3546" s="177">
        <v>0</v>
      </c>
      <c r="AH3546" s="177">
        <v>0</v>
      </c>
      <c r="AI3546" s="177">
        <v>0</v>
      </c>
      <c r="AJ3546" s="177">
        <v>0</v>
      </c>
    </row>
    <row r="3547" spans="1:36" hidden="1" outlineLevel="1" x14ac:dyDescent="0.25">
      <c r="A3547" s="190">
        <f t="shared" si="961"/>
        <v>2028</v>
      </c>
      <c r="B3547" s="55">
        <f t="shared" si="962"/>
        <v>4</v>
      </c>
      <c r="C3547" s="55">
        <f t="shared" si="963"/>
        <v>4</v>
      </c>
      <c r="D3547" s="55">
        <f t="shared" si="958"/>
        <v>148</v>
      </c>
      <c r="F3547" s="63">
        <f t="shared" si="952"/>
        <v>46844.166666666657</v>
      </c>
      <c r="G3547" s="64">
        <f t="shared" si="959"/>
        <v>223.45063345232464</v>
      </c>
      <c r="H3547" s="64">
        <f t="shared" si="966"/>
        <v>2.9548392052548257E-2</v>
      </c>
      <c r="I3547" s="64">
        <f t="shared" si="966"/>
        <v>3.7100512995651229</v>
      </c>
      <c r="J3547" s="64">
        <f t="shared" si="966"/>
        <v>0</v>
      </c>
      <c r="K3547" s="64">
        <f t="shared" si="966"/>
        <v>0</v>
      </c>
      <c r="L3547" s="64">
        <f t="shared" si="966"/>
        <v>0</v>
      </c>
      <c r="M3547" s="64">
        <f t="shared" si="966"/>
        <v>20.43659624545861</v>
      </c>
      <c r="N3547" s="64">
        <f t="shared" si="966"/>
        <v>199.27443751524837</v>
      </c>
      <c r="O3547" s="121"/>
      <c r="P3547" s="177">
        <v>2.9750000000000001</v>
      </c>
      <c r="Q3547" s="177">
        <v>24.258027763249352</v>
      </c>
      <c r="R3547" s="177">
        <v>24.258027763249352</v>
      </c>
      <c r="S3547" s="177">
        <v>0.41411250910058356</v>
      </c>
      <c r="T3547" s="177">
        <v>0.3209387904645391</v>
      </c>
      <c r="U3547" s="177">
        <v>24.258027763249352</v>
      </c>
      <c r="V3547" s="177">
        <v>24.258027763249352</v>
      </c>
      <c r="W3547" s="177">
        <v>0</v>
      </c>
      <c r="X3547" s="177">
        <v>0</v>
      </c>
      <c r="Y3547" s="177">
        <v>0</v>
      </c>
      <c r="Z3547" s="177">
        <v>0</v>
      </c>
      <c r="AA3547" s="177">
        <v>37.52538768209844</v>
      </c>
      <c r="AB3547" s="177">
        <v>32.43727719339504</v>
      </c>
      <c r="AC3547" s="177">
        <v>32.279661586757477</v>
      </c>
      <c r="AD3547" s="177">
        <v>2.9548392052548257E-2</v>
      </c>
      <c r="AE3547" s="177">
        <v>0</v>
      </c>
      <c r="AF3547" s="177">
        <v>20.43659624545861</v>
      </c>
      <c r="AG3547" s="177">
        <v>0</v>
      </c>
      <c r="AH3547" s="177">
        <v>0</v>
      </c>
      <c r="AI3547" s="177">
        <v>0</v>
      </c>
      <c r="AJ3547" s="177">
        <v>0</v>
      </c>
    </row>
    <row r="3548" spans="1:36" hidden="1" outlineLevel="1" x14ac:dyDescent="0.25">
      <c r="A3548" s="190">
        <f t="shared" si="961"/>
        <v>2028</v>
      </c>
      <c r="B3548" s="55">
        <f t="shared" si="962"/>
        <v>4</v>
      </c>
      <c r="C3548" s="55">
        <f t="shared" si="963"/>
        <v>5</v>
      </c>
      <c r="D3548" s="55">
        <f t="shared" si="958"/>
        <v>148</v>
      </c>
      <c r="F3548" s="63">
        <f t="shared" si="952"/>
        <v>46844.208333333321</v>
      </c>
      <c r="G3548" s="64">
        <f t="shared" si="959"/>
        <v>293.66013940491598</v>
      </c>
      <c r="H3548" s="64">
        <f t="shared" si="966"/>
        <v>16.601807435835084</v>
      </c>
      <c r="I3548" s="64">
        <f t="shared" si="966"/>
        <v>20.294372779014289</v>
      </c>
      <c r="J3548" s="64">
        <f t="shared" si="966"/>
        <v>42.428892754970349</v>
      </c>
      <c r="K3548" s="64">
        <f t="shared" si="966"/>
        <v>0</v>
      </c>
      <c r="L3548" s="64">
        <f t="shared" si="966"/>
        <v>0</v>
      </c>
      <c r="M3548" s="64">
        <f t="shared" si="966"/>
        <v>19.574292606409717</v>
      </c>
      <c r="N3548" s="64">
        <f t="shared" si="966"/>
        <v>194.76077382868652</v>
      </c>
      <c r="O3548" s="121"/>
      <c r="P3548" s="177">
        <v>2.9750000000000001</v>
      </c>
      <c r="Q3548" s="177">
        <v>22.887459499650294</v>
      </c>
      <c r="R3548" s="177">
        <v>22.887459499650294</v>
      </c>
      <c r="S3548" s="177">
        <v>4.35226663510179</v>
      </c>
      <c r="T3548" s="177">
        <v>9.4505130610664416</v>
      </c>
      <c r="U3548" s="177">
        <v>22.887459499650294</v>
      </c>
      <c r="V3548" s="177">
        <v>22.887459499650294</v>
      </c>
      <c r="W3548" s="177">
        <v>0.42184728788466308</v>
      </c>
      <c r="X3548" s="177">
        <v>0.80191142104791979</v>
      </c>
      <c r="Y3548" s="177">
        <v>0.40622399999999997</v>
      </c>
      <c r="Z3548" s="177">
        <v>0</v>
      </c>
      <c r="AA3548" s="177">
        <v>37.606115184994266</v>
      </c>
      <c r="AB3548" s="177">
        <v>31.607060909276605</v>
      </c>
      <c r="AC3548" s="177">
        <v>33.997759735814455</v>
      </c>
      <c r="AD3548" s="177">
        <v>16.601807435835084</v>
      </c>
      <c r="AE3548" s="177">
        <v>1.6318031584578976</v>
      </c>
      <c r="AF3548" s="177">
        <v>19.574292606409717</v>
      </c>
      <c r="AG3548" s="177">
        <v>14.142964251656784</v>
      </c>
      <c r="AH3548" s="177">
        <v>14.142964251656784</v>
      </c>
      <c r="AI3548" s="177">
        <v>14.142964251656784</v>
      </c>
      <c r="AJ3548" s="177">
        <v>0.25480721545557483</v>
      </c>
    </row>
    <row r="3549" spans="1:36" hidden="1" outlineLevel="1" x14ac:dyDescent="0.25">
      <c r="A3549" s="190">
        <f t="shared" si="961"/>
        <v>2028</v>
      </c>
      <c r="B3549" s="55">
        <f t="shared" si="962"/>
        <v>4</v>
      </c>
      <c r="C3549" s="55">
        <f t="shared" si="963"/>
        <v>6</v>
      </c>
      <c r="D3549" s="55">
        <f t="shared" si="958"/>
        <v>148</v>
      </c>
      <c r="F3549" s="63">
        <f t="shared" si="952"/>
        <v>46844.249999999985</v>
      </c>
      <c r="G3549" s="64">
        <f t="shared" si="959"/>
        <v>539.76065872156732</v>
      </c>
      <c r="H3549" s="64">
        <f t="shared" si="966"/>
        <v>50.152793692457912</v>
      </c>
      <c r="I3549" s="64">
        <f t="shared" si="966"/>
        <v>89.022390900638115</v>
      </c>
      <c r="J3549" s="64">
        <f t="shared" si="966"/>
        <v>161.08298769450127</v>
      </c>
      <c r="K3549" s="64">
        <f t="shared" si="966"/>
        <v>0</v>
      </c>
      <c r="L3549" s="64">
        <f t="shared" si="966"/>
        <v>0</v>
      </c>
      <c r="M3549" s="64">
        <f t="shared" si="966"/>
        <v>19.143140786885272</v>
      </c>
      <c r="N3549" s="64">
        <f t="shared" si="966"/>
        <v>220.35934564708469</v>
      </c>
      <c r="O3549" s="121"/>
      <c r="P3549" s="177">
        <v>2.9750000000000001</v>
      </c>
      <c r="Q3549" s="177">
        <v>28.905593830040111</v>
      </c>
      <c r="R3549" s="177">
        <v>28.905593830040111</v>
      </c>
      <c r="S3549" s="177">
        <v>13.691425590749173</v>
      </c>
      <c r="T3549" s="177">
        <v>24.584029993862067</v>
      </c>
      <c r="U3549" s="177">
        <v>28.905593830040111</v>
      </c>
      <c r="V3549" s="177">
        <v>28.905593830040111</v>
      </c>
      <c r="W3549" s="177">
        <v>3.4553476041623421</v>
      </c>
      <c r="X3549" s="177">
        <v>12.521433823509421</v>
      </c>
      <c r="Y3549" s="177">
        <v>5.2809120000000007</v>
      </c>
      <c r="Z3549" s="177">
        <v>0</v>
      </c>
      <c r="AA3549" s="177">
        <v>38.257145068729884</v>
      </c>
      <c r="AB3549" s="177">
        <v>31.859864398615514</v>
      </c>
      <c r="AC3549" s="177">
        <v>34.619960859578846</v>
      </c>
      <c r="AD3549" s="177">
        <v>50.152793692457912</v>
      </c>
      <c r="AE3549" s="177">
        <v>15.524179486379186</v>
      </c>
      <c r="AF3549" s="177">
        <v>19.143140786885272</v>
      </c>
      <c r="AG3549" s="177">
        <v>53.694329231500426</v>
      </c>
      <c r="AH3549" s="177">
        <v>53.694329231500426</v>
      </c>
      <c r="AI3549" s="177">
        <v>53.694329231500426</v>
      </c>
      <c r="AJ3549" s="177">
        <v>10.990062401975925</v>
      </c>
    </row>
    <row r="3550" spans="1:36" hidden="1" outlineLevel="1" x14ac:dyDescent="0.25">
      <c r="A3550" s="190">
        <f t="shared" si="961"/>
        <v>2028</v>
      </c>
      <c r="B3550" s="55">
        <f t="shared" si="962"/>
        <v>4</v>
      </c>
      <c r="C3550" s="55">
        <f t="shared" si="963"/>
        <v>7</v>
      </c>
      <c r="D3550" s="55">
        <f t="shared" si="958"/>
        <v>148</v>
      </c>
      <c r="F3550" s="63">
        <f t="shared" si="952"/>
        <v>46844.29166666665</v>
      </c>
      <c r="G3550" s="64">
        <f t="shared" si="959"/>
        <v>656.82731287661954</v>
      </c>
      <c r="H3550" s="64">
        <f t="shared" si="966"/>
        <v>57.637672167741066</v>
      </c>
      <c r="I3550" s="64">
        <f t="shared" si="966"/>
        <v>158.38984101759868</v>
      </c>
      <c r="J3550" s="64">
        <f t="shared" si="966"/>
        <v>168.22406857901927</v>
      </c>
      <c r="K3550" s="64">
        <f t="shared" si="966"/>
        <v>0</v>
      </c>
      <c r="L3550" s="64">
        <f t="shared" si="966"/>
        <v>0</v>
      </c>
      <c r="M3550" s="64">
        <f t="shared" si="966"/>
        <v>18.108376420026609</v>
      </c>
      <c r="N3550" s="64">
        <f t="shared" si="966"/>
        <v>254.4673546922339</v>
      </c>
      <c r="O3550" s="121"/>
      <c r="P3550" s="177">
        <v>2.9750000000000001</v>
      </c>
      <c r="Q3550" s="177">
        <v>36.057280859647179</v>
      </c>
      <c r="R3550" s="177">
        <v>36.057280859647179</v>
      </c>
      <c r="S3550" s="177">
        <v>23.262650230725221</v>
      </c>
      <c r="T3550" s="177">
        <v>27.874689833379769</v>
      </c>
      <c r="U3550" s="177">
        <v>36.057280859647179</v>
      </c>
      <c r="V3550" s="177">
        <v>36.057280859647179</v>
      </c>
      <c r="W3550" s="177">
        <v>6.1199069441226053</v>
      </c>
      <c r="X3550" s="177">
        <v>27.489987116955746</v>
      </c>
      <c r="Y3550" s="177">
        <v>15.436511999999999</v>
      </c>
      <c r="Z3550" s="177">
        <v>0</v>
      </c>
      <c r="AA3550" s="177">
        <v>40.689842274673424</v>
      </c>
      <c r="AB3550" s="177">
        <v>33.243699794907961</v>
      </c>
      <c r="AC3550" s="177">
        <v>36.304689184063797</v>
      </c>
      <c r="AD3550" s="177">
        <v>57.637672167741066</v>
      </c>
      <c r="AE3550" s="177">
        <v>26.584157762215423</v>
      </c>
      <c r="AF3550" s="177">
        <v>18.108376420026609</v>
      </c>
      <c r="AG3550" s="177">
        <v>56.074689526339753</v>
      </c>
      <c r="AH3550" s="177">
        <v>56.074689526339753</v>
      </c>
      <c r="AI3550" s="177">
        <v>56.074689526339753</v>
      </c>
      <c r="AJ3550" s="177">
        <v>28.646937130199909</v>
      </c>
    </row>
    <row r="3551" spans="1:36" hidden="1" outlineLevel="1" x14ac:dyDescent="0.25">
      <c r="A3551" s="190">
        <f t="shared" si="961"/>
        <v>2028</v>
      </c>
      <c r="B3551" s="55">
        <f t="shared" si="962"/>
        <v>4</v>
      </c>
      <c r="C3551" s="55">
        <f t="shared" si="963"/>
        <v>8</v>
      </c>
      <c r="D3551" s="55">
        <f t="shared" si="958"/>
        <v>148</v>
      </c>
      <c r="F3551" s="63">
        <f t="shared" si="952"/>
        <v>46844.333333333314</v>
      </c>
      <c r="G3551" s="64">
        <f t="shared" si="959"/>
        <v>731.02417896475072</v>
      </c>
      <c r="H3551" s="64">
        <f t="shared" si="966"/>
        <v>62.531789579422423</v>
      </c>
      <c r="I3551" s="64">
        <f t="shared" si="966"/>
        <v>194.90836752074637</v>
      </c>
      <c r="J3551" s="64">
        <f t="shared" si="966"/>
        <v>199.42510353767767</v>
      </c>
      <c r="K3551" s="64">
        <f t="shared" si="966"/>
        <v>0</v>
      </c>
      <c r="L3551" s="64">
        <f t="shared" si="966"/>
        <v>0</v>
      </c>
      <c r="M3551" s="64">
        <f t="shared" si="966"/>
        <v>15.866386958499504</v>
      </c>
      <c r="N3551" s="64">
        <f t="shared" si="966"/>
        <v>258.29253136840481</v>
      </c>
      <c r="O3551" s="121"/>
      <c r="P3551" s="177">
        <v>2.9750000000000001</v>
      </c>
      <c r="Q3551" s="177">
        <v>36.428261743027385</v>
      </c>
      <c r="R3551" s="177">
        <v>36.428261743027385</v>
      </c>
      <c r="S3551" s="177">
        <v>30.351033436121664</v>
      </c>
      <c r="T3551" s="177">
        <v>29.280404155907441</v>
      </c>
      <c r="U3551" s="177">
        <v>36.428261743027385</v>
      </c>
      <c r="V3551" s="177">
        <v>36.428261743027385</v>
      </c>
      <c r="W3551" s="177">
        <v>6.9470148411677979</v>
      </c>
      <c r="X3551" s="177">
        <v>31.357296549919404</v>
      </c>
      <c r="Y3551" s="177">
        <v>26.810783999999998</v>
      </c>
      <c r="Z3551" s="177">
        <v>0</v>
      </c>
      <c r="AA3551" s="177">
        <v>41.580687273008479</v>
      </c>
      <c r="AB3551" s="177">
        <v>34.678310691469115</v>
      </c>
      <c r="AC3551" s="177">
        <v>36.320486431817699</v>
      </c>
      <c r="AD3551" s="177">
        <v>62.531789579422423</v>
      </c>
      <c r="AE3551" s="177">
        <v>29.210316506937509</v>
      </c>
      <c r="AF3551" s="177">
        <v>15.866386958499504</v>
      </c>
      <c r="AG3551" s="177">
        <v>66.475034512559219</v>
      </c>
      <c r="AH3551" s="177">
        <v>66.475034512559219</v>
      </c>
      <c r="AI3551" s="177">
        <v>66.475034512559219</v>
      </c>
      <c r="AJ3551" s="177">
        <v>37.97651803069256</v>
      </c>
    </row>
    <row r="3552" spans="1:36" hidden="1" outlineLevel="1" x14ac:dyDescent="0.25">
      <c r="A3552" s="190">
        <f t="shared" si="961"/>
        <v>2028</v>
      </c>
      <c r="B3552" s="55">
        <f t="shared" si="962"/>
        <v>4</v>
      </c>
      <c r="C3552" s="55">
        <f t="shared" si="963"/>
        <v>9</v>
      </c>
      <c r="D3552" s="55">
        <f t="shared" si="958"/>
        <v>148</v>
      </c>
      <c r="F3552" s="63">
        <f t="shared" si="952"/>
        <v>46844.374999999978</v>
      </c>
      <c r="G3552" s="64">
        <f t="shared" si="959"/>
        <v>746.85270405536642</v>
      </c>
      <c r="H3552" s="64">
        <f t="shared" si="966"/>
        <v>61.217104127525921</v>
      </c>
      <c r="I3552" s="64">
        <f t="shared" si="966"/>
        <v>207.94360832874051</v>
      </c>
      <c r="J3552" s="64">
        <f t="shared" si="966"/>
        <v>187.94203536603155</v>
      </c>
      <c r="K3552" s="64">
        <f t="shared" si="966"/>
        <v>0</v>
      </c>
      <c r="L3552" s="64">
        <f t="shared" si="966"/>
        <v>0</v>
      </c>
      <c r="M3552" s="64">
        <f t="shared" si="966"/>
        <v>14.228010044306622</v>
      </c>
      <c r="N3552" s="64">
        <f t="shared" si="966"/>
        <v>275.52194618876183</v>
      </c>
      <c r="O3552" s="121"/>
      <c r="P3552" s="177">
        <v>2.9750000000000001</v>
      </c>
      <c r="Q3552" s="177">
        <v>42.003280018268626</v>
      </c>
      <c r="R3552" s="177">
        <v>42.003280018268626</v>
      </c>
      <c r="S3552" s="177">
        <v>33.936484388240864</v>
      </c>
      <c r="T3552" s="177">
        <v>30.364281394194787</v>
      </c>
      <c r="U3552" s="177">
        <v>42.003280018268626</v>
      </c>
      <c r="V3552" s="177">
        <v>42.003280018268626</v>
      </c>
      <c r="W3552" s="177">
        <v>7.3044435024175369</v>
      </c>
      <c r="X3552" s="177">
        <v>33.277484533830759</v>
      </c>
      <c r="Y3552" s="177">
        <v>33.310367999999997</v>
      </c>
      <c r="Z3552" s="177">
        <v>0</v>
      </c>
      <c r="AA3552" s="177">
        <v>39.601867847990775</v>
      </c>
      <c r="AB3552" s="177">
        <v>34.742832791488105</v>
      </c>
      <c r="AC3552" s="177">
        <v>33.164125476208469</v>
      </c>
      <c r="AD3552" s="177">
        <v>61.217104127525921</v>
      </c>
      <c r="AE3552" s="177">
        <v>28.46124880967005</v>
      </c>
      <c r="AF3552" s="177">
        <v>14.228010044306622</v>
      </c>
      <c r="AG3552" s="177">
        <v>62.647345122010513</v>
      </c>
      <c r="AH3552" s="177">
        <v>62.647345122010513</v>
      </c>
      <c r="AI3552" s="177">
        <v>62.647345122010513</v>
      </c>
      <c r="AJ3552" s="177">
        <v>38.314297700386504</v>
      </c>
    </row>
    <row r="3553" spans="1:36" hidden="1" outlineLevel="1" x14ac:dyDescent="0.25">
      <c r="A3553" s="190">
        <f t="shared" si="961"/>
        <v>2028</v>
      </c>
      <c r="B3553" s="55">
        <f t="shared" si="962"/>
        <v>4</v>
      </c>
      <c r="C3553" s="55">
        <f t="shared" si="963"/>
        <v>10</v>
      </c>
      <c r="D3553" s="55">
        <f t="shared" si="958"/>
        <v>148</v>
      </c>
      <c r="F3553" s="63">
        <f t="shared" si="952"/>
        <v>46844.416666666642</v>
      </c>
      <c r="G3553" s="64">
        <f t="shared" si="959"/>
        <v>765.80860710854813</v>
      </c>
      <c r="H3553" s="64">
        <f t="shared" si="966"/>
        <v>64.123147134795943</v>
      </c>
      <c r="I3553" s="64">
        <f t="shared" si="966"/>
        <v>209.22248607799014</v>
      </c>
      <c r="J3553" s="64">
        <f t="shared" si="966"/>
        <v>197.00572733495932</v>
      </c>
      <c r="K3553" s="64">
        <f t="shared" si="966"/>
        <v>0</v>
      </c>
      <c r="L3553" s="64">
        <f t="shared" si="966"/>
        <v>0</v>
      </c>
      <c r="M3553" s="64">
        <f t="shared" si="966"/>
        <v>13.279476041352849</v>
      </c>
      <c r="N3553" s="64">
        <f t="shared" si="966"/>
        <v>282.17777051944989</v>
      </c>
      <c r="O3553" s="121"/>
      <c r="P3553" s="177">
        <v>2.9750000000000001</v>
      </c>
      <c r="Q3553" s="177">
        <v>44.991737134386852</v>
      </c>
      <c r="R3553" s="177">
        <v>44.991737134386852</v>
      </c>
      <c r="S3553" s="177">
        <v>32.672970060133949</v>
      </c>
      <c r="T3553" s="177">
        <v>29.536543388401352</v>
      </c>
      <c r="U3553" s="177">
        <v>44.991737134386852</v>
      </c>
      <c r="V3553" s="177">
        <v>44.991737134386852</v>
      </c>
      <c r="W3553" s="177">
        <v>7.8237508099190096</v>
      </c>
      <c r="X3553" s="177">
        <v>33.000424061435432</v>
      </c>
      <c r="Y3553" s="177">
        <v>36.966384000000005</v>
      </c>
      <c r="Z3553" s="177">
        <v>0</v>
      </c>
      <c r="AA3553" s="177">
        <v>37.300159293835243</v>
      </c>
      <c r="AB3553" s="177">
        <v>33.66978830794325</v>
      </c>
      <c r="AC3553" s="177">
        <v>31.240874380124009</v>
      </c>
      <c r="AD3553" s="177">
        <v>64.123147134795943</v>
      </c>
      <c r="AE3553" s="177">
        <v>26.682341513788124</v>
      </c>
      <c r="AF3553" s="177">
        <v>13.279476041352849</v>
      </c>
      <c r="AG3553" s="177">
        <v>65.668575778319777</v>
      </c>
      <c r="AH3553" s="177">
        <v>65.668575778319777</v>
      </c>
      <c r="AI3553" s="177">
        <v>65.668575778319777</v>
      </c>
      <c r="AJ3553" s="177">
        <v>39.56507224431229</v>
      </c>
    </row>
    <row r="3554" spans="1:36" hidden="1" outlineLevel="1" x14ac:dyDescent="0.25">
      <c r="A3554" s="190">
        <f t="shared" si="961"/>
        <v>2028</v>
      </c>
      <c r="B3554" s="55">
        <f t="shared" si="962"/>
        <v>4</v>
      </c>
      <c r="C3554" s="55">
        <f t="shared" si="963"/>
        <v>11</v>
      </c>
      <c r="D3554" s="55">
        <f t="shared" si="958"/>
        <v>148</v>
      </c>
      <c r="F3554" s="63">
        <f t="shared" si="952"/>
        <v>46844.458333333307</v>
      </c>
      <c r="G3554" s="64">
        <f t="shared" si="959"/>
        <v>765.11499281515091</v>
      </c>
      <c r="H3554" s="64">
        <f t="shared" si="966"/>
        <v>63.527906146150826</v>
      </c>
      <c r="I3554" s="64">
        <f t="shared" si="966"/>
        <v>212.73727689672052</v>
      </c>
      <c r="J3554" s="64">
        <f t="shared" si="966"/>
        <v>200.1716842042606</v>
      </c>
      <c r="K3554" s="64">
        <f t="shared" si="966"/>
        <v>0</v>
      </c>
      <c r="L3554" s="64">
        <f t="shared" si="966"/>
        <v>0</v>
      </c>
      <c r="M3554" s="64">
        <f t="shared" si="966"/>
        <v>12.762093857923517</v>
      </c>
      <c r="N3554" s="64">
        <f t="shared" si="966"/>
        <v>275.91603171009547</v>
      </c>
      <c r="O3554" s="121"/>
      <c r="P3554" s="177">
        <v>2.9750000000000001</v>
      </c>
      <c r="Q3554" s="177">
        <v>46.104679784527434</v>
      </c>
      <c r="R3554" s="177">
        <v>46.104679784527434</v>
      </c>
      <c r="S3554" s="177">
        <v>31.482556111342063</v>
      </c>
      <c r="T3554" s="177">
        <v>30.175640372598714</v>
      </c>
      <c r="U3554" s="177">
        <v>46.104679784527434</v>
      </c>
      <c r="V3554" s="177">
        <v>46.104679784527434</v>
      </c>
      <c r="W3554" s="177">
        <v>7.3308906550892807</v>
      </c>
      <c r="X3554" s="177">
        <v>31.218023032092656</v>
      </c>
      <c r="Y3554" s="177">
        <v>40.21617599999999</v>
      </c>
      <c r="Z3554" s="177">
        <v>0</v>
      </c>
      <c r="AA3554" s="177">
        <v>31.960444273265889</v>
      </c>
      <c r="AB3554" s="177">
        <v>32.185947633769452</v>
      </c>
      <c r="AC3554" s="177">
        <v>27.350920664950383</v>
      </c>
      <c r="AD3554" s="177">
        <v>63.527906146150826</v>
      </c>
      <c r="AE3554" s="177">
        <v>29.306812539291002</v>
      </c>
      <c r="AF3554" s="177">
        <v>12.762093857923517</v>
      </c>
      <c r="AG3554" s="177">
        <v>66.723894734753529</v>
      </c>
      <c r="AH3554" s="177">
        <v>66.723894734753529</v>
      </c>
      <c r="AI3554" s="177">
        <v>66.723894734753529</v>
      </c>
      <c r="AJ3554" s="177">
        <v>40.032178186306787</v>
      </c>
    </row>
    <row r="3555" spans="1:36" hidden="1" outlineLevel="1" x14ac:dyDescent="0.25">
      <c r="A3555" s="190">
        <f t="shared" si="961"/>
        <v>2028</v>
      </c>
      <c r="B3555" s="55">
        <f t="shared" si="962"/>
        <v>4</v>
      </c>
      <c r="C3555" s="55">
        <f t="shared" si="963"/>
        <v>12</v>
      </c>
      <c r="D3555" s="55">
        <f t="shared" si="958"/>
        <v>148</v>
      </c>
      <c r="F3555" s="63">
        <f t="shared" si="952"/>
        <v>46844.499999999971</v>
      </c>
      <c r="G3555" s="64">
        <f t="shared" si="959"/>
        <v>763.54736790684433</v>
      </c>
      <c r="H3555" s="64">
        <f t="shared" ref="H3555:N3564" si="967">SUMIF($P$6:$AK$6,H$6,$P3555:$AK3555)</f>
        <v>57.167473659651954</v>
      </c>
      <c r="I3555" s="64">
        <f t="shared" si="967"/>
        <v>210.9686994345889</v>
      </c>
      <c r="J3555" s="64">
        <f t="shared" si="967"/>
        <v>202.65483014818375</v>
      </c>
      <c r="K3555" s="64">
        <f t="shared" si="967"/>
        <v>0</v>
      </c>
      <c r="L3555" s="64">
        <f t="shared" si="967"/>
        <v>0</v>
      </c>
      <c r="M3555" s="64">
        <f t="shared" si="967"/>
        <v>12.50340276620885</v>
      </c>
      <c r="N3555" s="64">
        <f t="shared" si="967"/>
        <v>280.25296189821091</v>
      </c>
      <c r="O3555" s="121"/>
      <c r="P3555" s="177">
        <v>2.9750000000000001</v>
      </c>
      <c r="Q3555" s="177">
        <v>47.485553072664814</v>
      </c>
      <c r="R3555" s="177">
        <v>47.485553072664814</v>
      </c>
      <c r="S3555" s="177">
        <v>30.37878887132441</v>
      </c>
      <c r="T3555" s="177">
        <v>31.726115776726481</v>
      </c>
      <c r="U3555" s="177">
        <v>47.485553072664814</v>
      </c>
      <c r="V3555" s="177">
        <v>47.485553072664814</v>
      </c>
      <c r="W3555" s="177">
        <v>7.026067005867632</v>
      </c>
      <c r="X3555" s="177">
        <v>31.302440471183786</v>
      </c>
      <c r="Y3555" s="177">
        <v>37.372608</v>
      </c>
      <c r="Z3555" s="177">
        <v>0</v>
      </c>
      <c r="AA3555" s="177">
        <v>31.195131498891815</v>
      </c>
      <c r="AB3555" s="177">
        <v>31.043912825170722</v>
      </c>
      <c r="AC3555" s="177">
        <v>28.071705283489131</v>
      </c>
      <c r="AD3555" s="177">
        <v>57.167473659651954</v>
      </c>
      <c r="AE3555" s="177">
        <v>28.468823316892713</v>
      </c>
      <c r="AF3555" s="177">
        <v>12.50340276620885</v>
      </c>
      <c r="AG3555" s="177">
        <v>67.551610049394583</v>
      </c>
      <c r="AH3555" s="177">
        <v>67.551610049394583</v>
      </c>
      <c r="AI3555" s="177">
        <v>67.551610049394583</v>
      </c>
      <c r="AJ3555" s="177">
        <v>41.718855992593859</v>
      </c>
    </row>
    <row r="3556" spans="1:36" hidden="1" outlineLevel="1" x14ac:dyDescent="0.25">
      <c r="A3556" s="190">
        <f t="shared" si="961"/>
        <v>2028</v>
      </c>
      <c r="B3556" s="55">
        <f t="shared" si="962"/>
        <v>4</v>
      </c>
      <c r="C3556" s="55">
        <f t="shared" si="963"/>
        <v>13</v>
      </c>
      <c r="D3556" s="55">
        <f t="shared" si="958"/>
        <v>148</v>
      </c>
      <c r="F3556" s="63">
        <f t="shared" si="952"/>
        <v>46844.541666666635</v>
      </c>
      <c r="G3556" s="64">
        <f t="shared" si="959"/>
        <v>745.2556146341426</v>
      </c>
      <c r="H3556" s="64">
        <f t="shared" si="967"/>
        <v>54.907705484112149</v>
      </c>
      <c r="I3556" s="64">
        <f t="shared" si="967"/>
        <v>201.90352998014512</v>
      </c>
      <c r="J3556" s="64">
        <f t="shared" si="967"/>
        <v>185.11257175874647</v>
      </c>
      <c r="K3556" s="64">
        <f t="shared" si="967"/>
        <v>0</v>
      </c>
      <c r="L3556" s="64">
        <f t="shared" si="967"/>
        <v>0</v>
      </c>
      <c r="M3556" s="64">
        <f t="shared" si="967"/>
        <v>12.848324221828404</v>
      </c>
      <c r="N3556" s="64">
        <f t="shared" si="967"/>
        <v>290.48348318931045</v>
      </c>
      <c r="O3556" s="121"/>
      <c r="P3556" s="177">
        <v>2.9750000000000001</v>
      </c>
      <c r="Q3556" s="177">
        <v>49.659913250254284</v>
      </c>
      <c r="R3556" s="177">
        <v>49.659913250254284</v>
      </c>
      <c r="S3556" s="177">
        <v>28.833359050004933</v>
      </c>
      <c r="T3556" s="177">
        <v>31.673203526411431</v>
      </c>
      <c r="U3556" s="177">
        <v>49.659913250254284</v>
      </c>
      <c r="V3556" s="177">
        <v>49.659913250254284</v>
      </c>
      <c r="W3556" s="177">
        <v>7.0553400097129524</v>
      </c>
      <c r="X3556" s="177">
        <v>30.266306193056227</v>
      </c>
      <c r="Y3556" s="177">
        <v>33.310367999999997</v>
      </c>
      <c r="Z3556" s="177">
        <v>0</v>
      </c>
      <c r="AA3556" s="177">
        <v>32.23523259396287</v>
      </c>
      <c r="AB3556" s="177">
        <v>31.182562981427104</v>
      </c>
      <c r="AC3556" s="177">
        <v>28.426034612903301</v>
      </c>
      <c r="AD3556" s="177">
        <v>54.907705484112149</v>
      </c>
      <c r="AE3556" s="177">
        <v>28.248833024458587</v>
      </c>
      <c r="AF3556" s="177">
        <v>12.848324221828404</v>
      </c>
      <c r="AG3556" s="177">
        <v>61.704190586248828</v>
      </c>
      <c r="AH3556" s="177">
        <v>61.704190586248828</v>
      </c>
      <c r="AI3556" s="177">
        <v>61.704190586248828</v>
      </c>
      <c r="AJ3556" s="177">
        <v>39.541120176501003</v>
      </c>
    </row>
    <row r="3557" spans="1:36" hidden="1" outlineLevel="1" x14ac:dyDescent="0.25">
      <c r="A3557" s="190">
        <f t="shared" si="961"/>
        <v>2028</v>
      </c>
      <c r="B3557" s="55">
        <f t="shared" si="962"/>
        <v>4</v>
      </c>
      <c r="C3557" s="55">
        <f t="shared" si="963"/>
        <v>14</v>
      </c>
      <c r="D3557" s="55">
        <f t="shared" si="958"/>
        <v>148</v>
      </c>
      <c r="F3557" s="63">
        <f t="shared" si="952"/>
        <v>46844.583333333299</v>
      </c>
      <c r="G3557" s="64">
        <f t="shared" si="959"/>
        <v>719.41104442767426</v>
      </c>
      <c r="H3557" s="64">
        <f t="shared" si="967"/>
        <v>49.870185647249315</v>
      </c>
      <c r="I3557" s="64">
        <f t="shared" si="967"/>
        <v>183.39511859122203</v>
      </c>
      <c r="J3557" s="64">
        <f t="shared" si="967"/>
        <v>185.15540884489286</v>
      </c>
      <c r="K3557" s="64">
        <f t="shared" si="967"/>
        <v>0</v>
      </c>
      <c r="L3557" s="64">
        <f t="shared" si="967"/>
        <v>0</v>
      </c>
      <c r="M3557" s="64">
        <f t="shared" si="967"/>
        <v>13.451936769162625</v>
      </c>
      <c r="N3557" s="64">
        <f t="shared" si="967"/>
        <v>287.53839457514744</v>
      </c>
      <c r="O3557" s="121"/>
      <c r="P3557" s="177">
        <v>2.9750000000000001</v>
      </c>
      <c r="Q3557" s="177">
        <v>48.660325870035436</v>
      </c>
      <c r="R3557" s="177">
        <v>48.660325870035436</v>
      </c>
      <c r="S3557" s="177">
        <v>20.674904004410859</v>
      </c>
      <c r="T3557" s="177">
        <v>27.039567303609271</v>
      </c>
      <c r="U3557" s="177">
        <v>48.660325870035436</v>
      </c>
      <c r="V3557" s="177">
        <v>48.660325870035436</v>
      </c>
      <c r="W3557" s="177">
        <v>7.2496957616294848</v>
      </c>
      <c r="X3557" s="177">
        <v>29.036726251719688</v>
      </c>
      <c r="Y3557" s="177">
        <v>35.747711999999993</v>
      </c>
      <c r="Z3557" s="177">
        <v>0</v>
      </c>
      <c r="AA3557" s="177">
        <v>31.505934868716842</v>
      </c>
      <c r="AB3557" s="177">
        <v>31.089815265193423</v>
      </c>
      <c r="AC3557" s="177">
        <v>30.301340961095455</v>
      </c>
      <c r="AD3557" s="177">
        <v>49.870185647249315</v>
      </c>
      <c r="AE3557" s="177">
        <v>26.305745766904245</v>
      </c>
      <c r="AF3557" s="177">
        <v>13.451936769162625</v>
      </c>
      <c r="AG3557" s="177">
        <v>61.718469614964285</v>
      </c>
      <c r="AH3557" s="177">
        <v>61.718469614964285</v>
      </c>
      <c r="AI3557" s="177">
        <v>61.718469614964285</v>
      </c>
      <c r="AJ3557" s="177">
        <v>34.365767502948508</v>
      </c>
    </row>
    <row r="3558" spans="1:36" hidden="1" outlineLevel="1" x14ac:dyDescent="0.25">
      <c r="A3558" s="190">
        <f t="shared" si="961"/>
        <v>2028</v>
      </c>
      <c r="B3558" s="55">
        <f t="shared" si="962"/>
        <v>4</v>
      </c>
      <c r="C3558" s="55">
        <f t="shared" si="963"/>
        <v>15</v>
      </c>
      <c r="D3558" s="55">
        <f t="shared" si="958"/>
        <v>148</v>
      </c>
      <c r="F3558" s="63">
        <f t="shared" si="952"/>
        <v>46844.624999999964</v>
      </c>
      <c r="G3558" s="64">
        <f t="shared" si="959"/>
        <v>693.35573494531741</v>
      </c>
      <c r="H3558" s="64">
        <f t="shared" si="967"/>
        <v>47.380454196517633</v>
      </c>
      <c r="I3558" s="64">
        <f t="shared" si="967"/>
        <v>166.72383262099257</v>
      </c>
      <c r="J3558" s="64">
        <f t="shared" si="967"/>
        <v>179.09280346635754</v>
      </c>
      <c r="K3558" s="64">
        <f t="shared" si="967"/>
        <v>0</v>
      </c>
      <c r="L3558" s="64">
        <f t="shared" si="967"/>
        <v>0</v>
      </c>
      <c r="M3558" s="64">
        <f t="shared" si="967"/>
        <v>13.365706405257733</v>
      </c>
      <c r="N3558" s="64">
        <f t="shared" si="967"/>
        <v>286.79293825619197</v>
      </c>
      <c r="O3558" s="121"/>
      <c r="P3558" s="177">
        <v>2.9750000000000001</v>
      </c>
      <c r="Q3558" s="177">
        <v>47.681348538893261</v>
      </c>
      <c r="R3558" s="177">
        <v>47.681348538893261</v>
      </c>
      <c r="S3558" s="177">
        <v>13.151059997270867</v>
      </c>
      <c r="T3558" s="177">
        <v>26.394733581776833</v>
      </c>
      <c r="U3558" s="177">
        <v>47.681348538893261</v>
      </c>
      <c r="V3558" s="177">
        <v>47.681348538893261</v>
      </c>
      <c r="W3558" s="177">
        <v>6.1435785844047706</v>
      </c>
      <c r="X3558" s="177">
        <v>29.377143063882386</v>
      </c>
      <c r="Y3558" s="177">
        <v>27.217007999999996</v>
      </c>
      <c r="Z3558" s="177">
        <v>0</v>
      </c>
      <c r="AA3558" s="177">
        <v>33.161484472134788</v>
      </c>
      <c r="AB3558" s="177">
        <v>32.482423221618156</v>
      </c>
      <c r="AC3558" s="177">
        <v>30.423636406865949</v>
      </c>
      <c r="AD3558" s="177">
        <v>47.380454196517633</v>
      </c>
      <c r="AE3558" s="177">
        <v>27.395435906488942</v>
      </c>
      <c r="AF3558" s="177">
        <v>13.365706405257733</v>
      </c>
      <c r="AG3558" s="177">
        <v>59.69760115545251</v>
      </c>
      <c r="AH3558" s="177">
        <v>59.69760115545251</v>
      </c>
      <c r="AI3558" s="177">
        <v>59.69760115545251</v>
      </c>
      <c r="AJ3558" s="177">
        <v>34.069873487168792</v>
      </c>
    </row>
    <row r="3559" spans="1:36" hidden="1" outlineLevel="1" x14ac:dyDescent="0.25">
      <c r="A3559" s="190">
        <f t="shared" si="961"/>
        <v>2028</v>
      </c>
      <c r="B3559" s="55">
        <f t="shared" si="962"/>
        <v>4</v>
      </c>
      <c r="C3559" s="55">
        <f t="shared" si="963"/>
        <v>16</v>
      </c>
      <c r="D3559" s="55">
        <f t="shared" si="958"/>
        <v>148</v>
      </c>
      <c r="F3559" s="63">
        <f t="shared" si="952"/>
        <v>46844.666666666628</v>
      </c>
      <c r="G3559" s="64">
        <f t="shared" si="959"/>
        <v>591.52000522670437</v>
      </c>
      <c r="H3559" s="64">
        <f t="shared" si="967"/>
        <v>47.302600030567213</v>
      </c>
      <c r="I3559" s="64">
        <f t="shared" si="967"/>
        <v>123.1063545312719</v>
      </c>
      <c r="J3559" s="64">
        <f t="shared" si="967"/>
        <v>144.82367701940089</v>
      </c>
      <c r="K3559" s="64">
        <f t="shared" si="967"/>
        <v>0</v>
      </c>
      <c r="L3559" s="64">
        <f t="shared" si="967"/>
        <v>0</v>
      </c>
      <c r="M3559" s="64">
        <f t="shared" si="967"/>
        <v>14.745392227735955</v>
      </c>
      <c r="N3559" s="64">
        <f t="shared" si="967"/>
        <v>261.54198141772844</v>
      </c>
      <c r="O3559" s="121"/>
      <c r="P3559" s="177">
        <v>2.9750000000000001</v>
      </c>
      <c r="Q3559" s="177">
        <v>42.229990558112064</v>
      </c>
      <c r="R3559" s="177">
        <v>42.229990558112064</v>
      </c>
      <c r="S3559" s="177">
        <v>4.8917396776448516</v>
      </c>
      <c r="T3559" s="177">
        <v>13.705039418419327</v>
      </c>
      <c r="U3559" s="177">
        <v>42.229990558112064</v>
      </c>
      <c r="V3559" s="177">
        <v>42.229990558112064</v>
      </c>
      <c r="W3559" s="177">
        <v>5.5763041666796056</v>
      </c>
      <c r="X3559" s="177">
        <v>26.702421558501868</v>
      </c>
      <c r="Y3559" s="177">
        <v>16.24896</v>
      </c>
      <c r="Z3559" s="177">
        <v>0</v>
      </c>
      <c r="AA3559" s="177">
        <v>34.314688660801281</v>
      </c>
      <c r="AB3559" s="177">
        <v>29.755094805384172</v>
      </c>
      <c r="AC3559" s="177">
        <v>28.552235719094739</v>
      </c>
      <c r="AD3559" s="177">
        <v>47.302600030567213</v>
      </c>
      <c r="AE3559" s="177">
        <v>22.266753075423647</v>
      </c>
      <c r="AF3559" s="177">
        <v>14.745392227735955</v>
      </c>
      <c r="AG3559" s="177">
        <v>48.274559006466966</v>
      </c>
      <c r="AH3559" s="177">
        <v>48.274559006466966</v>
      </c>
      <c r="AI3559" s="177">
        <v>48.274559006466966</v>
      </c>
      <c r="AJ3559" s="177">
        <v>30.740136634602614</v>
      </c>
    </row>
    <row r="3560" spans="1:36" hidden="1" outlineLevel="1" x14ac:dyDescent="0.25">
      <c r="A3560" s="190">
        <f t="shared" si="961"/>
        <v>2028</v>
      </c>
      <c r="B3560" s="55">
        <f t="shared" si="962"/>
        <v>4</v>
      </c>
      <c r="C3560" s="55">
        <f t="shared" si="963"/>
        <v>17</v>
      </c>
      <c r="D3560" s="55">
        <f t="shared" si="958"/>
        <v>148</v>
      </c>
      <c r="F3560" s="63">
        <f t="shared" ref="F3560:F3623" si="968">F3559+1/24</f>
        <v>46844.708333333292</v>
      </c>
      <c r="G3560" s="64">
        <f t="shared" si="959"/>
        <v>336.17534884135688</v>
      </c>
      <c r="H3560" s="64">
        <f t="shared" si="967"/>
        <v>10.574757818637714</v>
      </c>
      <c r="I3560" s="64">
        <f t="shared" si="967"/>
        <v>61.190935400222941</v>
      </c>
      <c r="J3560" s="64">
        <f t="shared" si="967"/>
        <v>23.430523896107914</v>
      </c>
      <c r="K3560" s="64">
        <f t="shared" si="967"/>
        <v>0</v>
      </c>
      <c r="L3560" s="64">
        <f t="shared" si="967"/>
        <v>0</v>
      </c>
      <c r="M3560" s="64">
        <f t="shared" si="967"/>
        <v>16.038847686309282</v>
      </c>
      <c r="N3560" s="64">
        <f t="shared" si="967"/>
        <v>224.94028404007901</v>
      </c>
      <c r="O3560" s="121"/>
      <c r="P3560" s="177">
        <v>2.9750000000000001</v>
      </c>
      <c r="Q3560" s="177">
        <v>34.32603673720628</v>
      </c>
      <c r="R3560" s="177">
        <v>34.32603673720628</v>
      </c>
      <c r="S3560" s="177">
        <v>0.62519027776218994</v>
      </c>
      <c r="T3560" s="177">
        <v>0.50961298138938016</v>
      </c>
      <c r="U3560" s="177">
        <v>34.32603673720628</v>
      </c>
      <c r="V3560" s="177">
        <v>34.32603673720628</v>
      </c>
      <c r="W3560" s="177">
        <v>3.1466362939285646</v>
      </c>
      <c r="X3560" s="177">
        <v>13.983635593299704</v>
      </c>
      <c r="Y3560" s="177">
        <v>6.4995839999999996</v>
      </c>
      <c r="Z3560" s="177">
        <v>0</v>
      </c>
      <c r="AA3560" s="177">
        <v>32.803880408118282</v>
      </c>
      <c r="AB3560" s="177">
        <v>29.818539914959725</v>
      </c>
      <c r="AC3560" s="177">
        <v>25.013716768175883</v>
      </c>
      <c r="AD3560" s="177">
        <v>10.574757818637714</v>
      </c>
      <c r="AE3560" s="177">
        <v>15.937000276422784</v>
      </c>
      <c r="AF3560" s="177">
        <v>16.038847686309282</v>
      </c>
      <c r="AG3560" s="177">
        <v>7.810174632035972</v>
      </c>
      <c r="AH3560" s="177">
        <v>7.810174632035972</v>
      </c>
      <c r="AI3560" s="177">
        <v>7.810174632035972</v>
      </c>
      <c r="AJ3560" s="177">
        <v>17.514275977420322</v>
      </c>
    </row>
    <row r="3561" spans="1:36" hidden="1" outlineLevel="1" x14ac:dyDescent="0.25">
      <c r="A3561" s="190">
        <f t="shared" si="961"/>
        <v>2028</v>
      </c>
      <c r="B3561" s="55">
        <f t="shared" si="962"/>
        <v>4</v>
      </c>
      <c r="C3561" s="55">
        <f t="shared" si="963"/>
        <v>18</v>
      </c>
      <c r="D3561" s="55">
        <f t="shared" si="958"/>
        <v>148</v>
      </c>
      <c r="F3561" s="63">
        <f t="shared" si="968"/>
        <v>46844.749999999956</v>
      </c>
      <c r="G3561" s="64">
        <f t="shared" si="959"/>
        <v>229.81228679413377</v>
      </c>
      <c r="H3561" s="64">
        <f t="shared" si="967"/>
        <v>0</v>
      </c>
      <c r="I3561" s="64">
        <f t="shared" si="967"/>
        <v>8.2348916753227748</v>
      </c>
      <c r="J3561" s="64">
        <f t="shared" si="967"/>
        <v>0</v>
      </c>
      <c r="K3561" s="64">
        <f t="shared" si="967"/>
        <v>0</v>
      </c>
      <c r="L3561" s="64">
        <f t="shared" si="967"/>
        <v>0</v>
      </c>
      <c r="M3561" s="64">
        <f t="shared" si="967"/>
        <v>16.556229869738615</v>
      </c>
      <c r="N3561" s="64">
        <f t="shared" si="967"/>
        <v>205.02116524907237</v>
      </c>
      <c r="O3561" s="121"/>
      <c r="P3561" s="177">
        <v>2.9750000000000001</v>
      </c>
      <c r="Q3561" s="177">
        <v>30.667753026096033</v>
      </c>
      <c r="R3561" s="177">
        <v>30.667753026096033</v>
      </c>
      <c r="S3561" s="177">
        <v>0</v>
      </c>
      <c r="T3561" s="177">
        <v>0</v>
      </c>
      <c r="U3561" s="177">
        <v>30.667753026096033</v>
      </c>
      <c r="V3561" s="177">
        <v>30.667753026096033</v>
      </c>
      <c r="W3561" s="177">
        <v>0.46227303755514354</v>
      </c>
      <c r="X3561" s="177">
        <v>1.3122828046147152</v>
      </c>
      <c r="Y3561" s="177">
        <v>0</v>
      </c>
      <c r="Z3561" s="177">
        <v>0</v>
      </c>
      <c r="AA3561" s="177">
        <v>30.112994639985121</v>
      </c>
      <c r="AB3561" s="177">
        <v>28.692650395156992</v>
      </c>
      <c r="AC3561" s="177">
        <v>23.544508109546118</v>
      </c>
      <c r="AD3561" s="177">
        <v>0</v>
      </c>
      <c r="AE3561" s="177">
        <v>2.8029557734937312</v>
      </c>
      <c r="AF3561" s="177">
        <v>16.556229869738615</v>
      </c>
      <c r="AG3561" s="177">
        <v>0</v>
      </c>
      <c r="AH3561" s="177">
        <v>0</v>
      </c>
      <c r="AI3561" s="177">
        <v>0</v>
      </c>
      <c r="AJ3561" s="177">
        <v>0.68238005965918491</v>
      </c>
    </row>
    <row r="3562" spans="1:36" hidden="1" outlineLevel="1" x14ac:dyDescent="0.25">
      <c r="A3562" s="190">
        <f t="shared" si="961"/>
        <v>2028</v>
      </c>
      <c r="B3562" s="55">
        <f t="shared" si="962"/>
        <v>4</v>
      </c>
      <c r="C3562" s="55">
        <f t="shared" si="963"/>
        <v>19</v>
      </c>
      <c r="D3562" s="55">
        <f t="shared" si="958"/>
        <v>148</v>
      </c>
      <c r="F3562" s="63">
        <f t="shared" si="968"/>
        <v>46844.791666666621</v>
      </c>
      <c r="G3562" s="64">
        <f t="shared" si="959"/>
        <v>207.10883482172886</v>
      </c>
      <c r="H3562" s="64">
        <f t="shared" si="967"/>
        <v>0</v>
      </c>
      <c r="I3562" s="64">
        <f t="shared" si="967"/>
        <v>2.9750000000000001</v>
      </c>
      <c r="J3562" s="64">
        <f t="shared" si="967"/>
        <v>0</v>
      </c>
      <c r="K3562" s="64">
        <f t="shared" si="967"/>
        <v>0</v>
      </c>
      <c r="L3562" s="64">
        <f t="shared" si="967"/>
        <v>0</v>
      </c>
      <c r="M3562" s="64">
        <f t="shared" si="967"/>
        <v>17.332303144882612</v>
      </c>
      <c r="N3562" s="64">
        <f t="shared" si="967"/>
        <v>186.80153167684625</v>
      </c>
      <c r="O3562" s="121"/>
      <c r="P3562" s="177">
        <v>2.9750000000000001</v>
      </c>
      <c r="Q3562" s="177">
        <v>26.494218088068848</v>
      </c>
      <c r="R3562" s="177">
        <v>26.494218088068848</v>
      </c>
      <c r="S3562" s="177">
        <v>0</v>
      </c>
      <c r="T3562" s="177">
        <v>0</v>
      </c>
      <c r="U3562" s="177">
        <v>26.494218088068848</v>
      </c>
      <c r="V3562" s="177">
        <v>26.494218088068848</v>
      </c>
      <c r="W3562" s="177">
        <v>0</v>
      </c>
      <c r="X3562" s="177">
        <v>0</v>
      </c>
      <c r="Y3562" s="177">
        <v>0</v>
      </c>
      <c r="Z3562" s="177">
        <v>0</v>
      </c>
      <c r="AA3562" s="177">
        <v>29.615142742004608</v>
      </c>
      <c r="AB3562" s="177">
        <v>28.894905520120901</v>
      </c>
      <c r="AC3562" s="177">
        <v>22.314611062445337</v>
      </c>
      <c r="AD3562" s="177">
        <v>0</v>
      </c>
      <c r="AE3562" s="177">
        <v>0</v>
      </c>
      <c r="AF3562" s="177">
        <v>17.332303144882612</v>
      </c>
      <c r="AG3562" s="177">
        <v>0</v>
      </c>
      <c r="AH3562" s="177">
        <v>0</v>
      </c>
      <c r="AI3562" s="177">
        <v>0</v>
      </c>
      <c r="AJ3562" s="177">
        <v>0</v>
      </c>
    </row>
    <row r="3563" spans="1:36" hidden="1" outlineLevel="1" x14ac:dyDescent="0.25">
      <c r="A3563" s="190">
        <f t="shared" si="961"/>
        <v>2028</v>
      </c>
      <c r="B3563" s="55">
        <f t="shared" si="962"/>
        <v>4</v>
      </c>
      <c r="C3563" s="55">
        <f t="shared" si="963"/>
        <v>20</v>
      </c>
      <c r="D3563" s="55">
        <f t="shared" si="958"/>
        <v>148</v>
      </c>
      <c r="F3563" s="63">
        <f t="shared" si="968"/>
        <v>46844.833333333285</v>
      </c>
      <c r="G3563" s="64">
        <f t="shared" si="959"/>
        <v>206.39720273954759</v>
      </c>
      <c r="H3563" s="64">
        <f t="shared" si="967"/>
        <v>0</v>
      </c>
      <c r="I3563" s="64">
        <f t="shared" si="967"/>
        <v>2.9750000000000001</v>
      </c>
      <c r="J3563" s="64">
        <f t="shared" si="967"/>
        <v>0</v>
      </c>
      <c r="K3563" s="64">
        <f t="shared" si="967"/>
        <v>0</v>
      </c>
      <c r="L3563" s="64">
        <f t="shared" si="967"/>
        <v>0</v>
      </c>
      <c r="M3563" s="64">
        <f t="shared" si="967"/>
        <v>18.02214605612172</v>
      </c>
      <c r="N3563" s="64">
        <f t="shared" si="967"/>
        <v>185.40005668342587</v>
      </c>
      <c r="O3563" s="121"/>
      <c r="P3563" s="177">
        <v>2.9750000000000001</v>
      </c>
      <c r="Q3563" s="177">
        <v>25.597680953233379</v>
      </c>
      <c r="R3563" s="177">
        <v>25.597680953233379</v>
      </c>
      <c r="S3563" s="177">
        <v>0</v>
      </c>
      <c r="T3563" s="177">
        <v>0</v>
      </c>
      <c r="U3563" s="177">
        <v>25.597680953233379</v>
      </c>
      <c r="V3563" s="177">
        <v>25.597680953233379</v>
      </c>
      <c r="W3563" s="177">
        <v>0</v>
      </c>
      <c r="X3563" s="177">
        <v>0</v>
      </c>
      <c r="Y3563" s="177">
        <v>0</v>
      </c>
      <c r="Z3563" s="177">
        <v>0</v>
      </c>
      <c r="AA3563" s="177">
        <v>30.345491883740475</v>
      </c>
      <c r="AB3563" s="177">
        <v>29.281748047667861</v>
      </c>
      <c r="AC3563" s="177">
        <v>23.382092939084028</v>
      </c>
      <c r="AD3563" s="177">
        <v>0</v>
      </c>
      <c r="AE3563" s="177">
        <v>0</v>
      </c>
      <c r="AF3563" s="177">
        <v>18.02214605612172</v>
      </c>
      <c r="AG3563" s="177">
        <v>0</v>
      </c>
      <c r="AH3563" s="177">
        <v>0</v>
      </c>
      <c r="AI3563" s="177">
        <v>0</v>
      </c>
      <c r="AJ3563" s="177">
        <v>0</v>
      </c>
    </row>
    <row r="3564" spans="1:36" hidden="1" outlineLevel="1" x14ac:dyDescent="0.25">
      <c r="A3564" s="190">
        <f t="shared" si="961"/>
        <v>2028</v>
      </c>
      <c r="B3564" s="55">
        <f t="shared" si="962"/>
        <v>4</v>
      </c>
      <c r="C3564" s="55">
        <f t="shared" si="963"/>
        <v>21</v>
      </c>
      <c r="D3564" s="55">
        <f t="shared" si="958"/>
        <v>148</v>
      </c>
      <c r="F3564" s="63">
        <f t="shared" si="968"/>
        <v>46844.874999999949</v>
      </c>
      <c r="G3564" s="64">
        <f t="shared" si="959"/>
        <v>209.71850426936257</v>
      </c>
      <c r="H3564" s="64">
        <f t="shared" si="967"/>
        <v>0</v>
      </c>
      <c r="I3564" s="64">
        <f t="shared" si="967"/>
        <v>2.9750000000000001</v>
      </c>
      <c r="J3564" s="64">
        <f t="shared" si="967"/>
        <v>0</v>
      </c>
      <c r="K3564" s="64">
        <f t="shared" si="967"/>
        <v>0</v>
      </c>
      <c r="L3564" s="64">
        <f t="shared" si="967"/>
        <v>0</v>
      </c>
      <c r="M3564" s="64">
        <f t="shared" si="967"/>
        <v>18.280837147836387</v>
      </c>
      <c r="N3564" s="64">
        <f t="shared" si="967"/>
        <v>188.46266712152618</v>
      </c>
      <c r="O3564" s="121"/>
      <c r="P3564" s="177">
        <v>2.9750000000000001</v>
      </c>
      <c r="Q3564" s="177">
        <v>25.546155830541682</v>
      </c>
      <c r="R3564" s="177">
        <v>25.546155830541682</v>
      </c>
      <c r="S3564" s="177">
        <v>0</v>
      </c>
      <c r="T3564" s="177">
        <v>0</v>
      </c>
      <c r="U3564" s="177">
        <v>25.546155830541682</v>
      </c>
      <c r="V3564" s="177">
        <v>25.546155830541682</v>
      </c>
      <c r="W3564" s="177">
        <v>0</v>
      </c>
      <c r="X3564" s="177">
        <v>0</v>
      </c>
      <c r="Y3564" s="177">
        <v>0</v>
      </c>
      <c r="Z3564" s="177">
        <v>0</v>
      </c>
      <c r="AA3564" s="177">
        <v>32.287729723391912</v>
      </c>
      <c r="AB3564" s="177">
        <v>28.800237560164604</v>
      </c>
      <c r="AC3564" s="177">
        <v>25.190076515802964</v>
      </c>
      <c r="AD3564" s="177">
        <v>0</v>
      </c>
      <c r="AE3564" s="177">
        <v>0</v>
      </c>
      <c r="AF3564" s="177">
        <v>18.280837147836387</v>
      </c>
      <c r="AG3564" s="177">
        <v>0</v>
      </c>
      <c r="AH3564" s="177">
        <v>0</v>
      </c>
      <c r="AI3564" s="177">
        <v>0</v>
      </c>
      <c r="AJ3564" s="177">
        <v>0</v>
      </c>
    </row>
    <row r="3565" spans="1:36" hidden="1" outlineLevel="1" x14ac:dyDescent="0.25">
      <c r="A3565" s="190">
        <f t="shared" si="961"/>
        <v>2028</v>
      </c>
      <c r="B3565" s="55">
        <f t="shared" si="962"/>
        <v>4</v>
      </c>
      <c r="C3565" s="55">
        <f t="shared" si="963"/>
        <v>22</v>
      </c>
      <c r="D3565" s="55">
        <f t="shared" si="958"/>
        <v>148</v>
      </c>
      <c r="F3565" s="63">
        <f t="shared" si="968"/>
        <v>46844.916666666613</v>
      </c>
      <c r="G3565" s="64">
        <f t="shared" si="959"/>
        <v>217.93866656393348</v>
      </c>
      <c r="H3565" s="64">
        <f t="shared" ref="H3565:N3574" si="969">SUMIF($P$6:$AK$6,H$6,$P3565:$AK3565)</f>
        <v>0</v>
      </c>
      <c r="I3565" s="64">
        <f t="shared" si="969"/>
        <v>2.9750000000000001</v>
      </c>
      <c r="J3565" s="64">
        <f t="shared" si="969"/>
        <v>0</v>
      </c>
      <c r="K3565" s="64">
        <f t="shared" si="969"/>
        <v>0</v>
      </c>
      <c r="L3565" s="64">
        <f t="shared" si="969"/>
        <v>0</v>
      </c>
      <c r="M3565" s="64">
        <f t="shared" si="969"/>
        <v>19.832983698124384</v>
      </c>
      <c r="N3565" s="64">
        <f t="shared" si="969"/>
        <v>195.13068286580909</v>
      </c>
      <c r="O3565" s="121"/>
      <c r="P3565" s="177">
        <v>2.9750000000000001</v>
      </c>
      <c r="Q3565" s="177">
        <v>26.298422621840409</v>
      </c>
      <c r="R3565" s="177">
        <v>26.298422621840409</v>
      </c>
      <c r="S3565" s="177">
        <v>0</v>
      </c>
      <c r="T3565" s="177">
        <v>0</v>
      </c>
      <c r="U3565" s="177">
        <v>26.298422621840409</v>
      </c>
      <c r="V3565" s="177">
        <v>26.298422621840409</v>
      </c>
      <c r="W3565" s="177">
        <v>0</v>
      </c>
      <c r="X3565" s="177">
        <v>0</v>
      </c>
      <c r="Y3565" s="177">
        <v>0</v>
      </c>
      <c r="Z3565" s="177">
        <v>0</v>
      </c>
      <c r="AA3565" s="177">
        <v>33.682614438750498</v>
      </c>
      <c r="AB3565" s="177">
        <v>30.828289573771499</v>
      </c>
      <c r="AC3565" s="177">
        <v>25.426088365925473</v>
      </c>
      <c r="AD3565" s="177">
        <v>0</v>
      </c>
      <c r="AE3565" s="177">
        <v>0</v>
      </c>
      <c r="AF3565" s="177">
        <v>19.832983698124384</v>
      </c>
      <c r="AG3565" s="177">
        <v>0</v>
      </c>
      <c r="AH3565" s="177">
        <v>0</v>
      </c>
      <c r="AI3565" s="177">
        <v>0</v>
      </c>
      <c r="AJ3565" s="177">
        <v>0</v>
      </c>
    </row>
    <row r="3566" spans="1:36" hidden="1" outlineLevel="1" x14ac:dyDescent="0.25">
      <c r="A3566" s="190">
        <f t="shared" si="961"/>
        <v>2028</v>
      </c>
      <c r="B3566" s="55">
        <f t="shared" si="962"/>
        <v>4</v>
      </c>
      <c r="C3566" s="55">
        <f t="shared" si="963"/>
        <v>23</v>
      </c>
      <c r="D3566" s="55">
        <f t="shared" si="958"/>
        <v>148</v>
      </c>
      <c r="F3566" s="63">
        <f t="shared" si="968"/>
        <v>46844.958333333278</v>
      </c>
      <c r="G3566" s="64">
        <f t="shared" si="959"/>
        <v>229.0395969690201</v>
      </c>
      <c r="H3566" s="64">
        <f t="shared" si="969"/>
        <v>0</v>
      </c>
      <c r="I3566" s="64">
        <f t="shared" si="969"/>
        <v>2.9750000000000001</v>
      </c>
      <c r="J3566" s="64">
        <f t="shared" si="969"/>
        <v>0</v>
      </c>
      <c r="K3566" s="64">
        <f t="shared" si="969"/>
        <v>0</v>
      </c>
      <c r="L3566" s="64">
        <f t="shared" si="969"/>
        <v>0</v>
      </c>
      <c r="M3566" s="64">
        <f t="shared" si="969"/>
        <v>21.643821340127047</v>
      </c>
      <c r="N3566" s="64">
        <f t="shared" si="969"/>
        <v>204.42077562889304</v>
      </c>
      <c r="O3566" s="121"/>
      <c r="P3566" s="177">
        <v>2.9750000000000001</v>
      </c>
      <c r="Q3566" s="177">
        <v>27.205264781214218</v>
      </c>
      <c r="R3566" s="177">
        <v>27.205264781214218</v>
      </c>
      <c r="S3566" s="177">
        <v>0</v>
      </c>
      <c r="T3566" s="177">
        <v>0</v>
      </c>
      <c r="U3566" s="177">
        <v>27.205264781214218</v>
      </c>
      <c r="V3566" s="177">
        <v>27.205264781214218</v>
      </c>
      <c r="W3566" s="177">
        <v>0</v>
      </c>
      <c r="X3566" s="177">
        <v>0</v>
      </c>
      <c r="Y3566" s="177">
        <v>0</v>
      </c>
      <c r="Z3566" s="177">
        <v>0</v>
      </c>
      <c r="AA3566" s="177">
        <v>36.580922653564826</v>
      </c>
      <c r="AB3566" s="177">
        <v>31.904388745888433</v>
      </c>
      <c r="AC3566" s="177">
        <v>27.114405104582882</v>
      </c>
      <c r="AD3566" s="177">
        <v>0</v>
      </c>
      <c r="AE3566" s="177">
        <v>0</v>
      </c>
      <c r="AF3566" s="177">
        <v>21.643821340127047</v>
      </c>
      <c r="AG3566" s="177">
        <v>0</v>
      </c>
      <c r="AH3566" s="177">
        <v>0</v>
      </c>
      <c r="AI3566" s="177">
        <v>0</v>
      </c>
      <c r="AJ3566" s="177">
        <v>0</v>
      </c>
    </row>
    <row r="3567" spans="1:36" hidden="1" outlineLevel="1" x14ac:dyDescent="0.25">
      <c r="A3567" s="190">
        <f t="shared" si="961"/>
        <v>2028</v>
      </c>
      <c r="B3567" s="55">
        <f t="shared" si="962"/>
        <v>5</v>
      </c>
      <c r="C3567" s="55">
        <f t="shared" si="963"/>
        <v>0</v>
      </c>
      <c r="D3567" s="55">
        <f t="shared" si="958"/>
        <v>149</v>
      </c>
      <c r="F3567" s="63">
        <f t="shared" ref="F3567" si="970">EDATE(F3543,1)</f>
        <v>46874</v>
      </c>
      <c r="G3567" s="64">
        <f t="shared" si="959"/>
        <v>201.10914911779406</v>
      </c>
      <c r="H3567" s="64">
        <f t="shared" si="969"/>
        <v>0</v>
      </c>
      <c r="I3567" s="64">
        <f t="shared" si="969"/>
        <v>2.9750000000000001</v>
      </c>
      <c r="J3567" s="64">
        <f t="shared" si="969"/>
        <v>0</v>
      </c>
      <c r="K3567" s="64">
        <f t="shared" si="969"/>
        <v>0</v>
      </c>
      <c r="L3567" s="64">
        <f t="shared" si="969"/>
        <v>0</v>
      </c>
      <c r="M3567" s="64">
        <f t="shared" si="969"/>
        <v>24.361263076898162</v>
      </c>
      <c r="N3567" s="64">
        <f t="shared" si="969"/>
        <v>173.77288604089591</v>
      </c>
      <c r="O3567" s="121"/>
      <c r="P3567" s="177">
        <v>2.9750000000000001</v>
      </c>
      <c r="Q3567" s="177">
        <v>23.814911708100777</v>
      </c>
      <c r="R3567" s="177">
        <v>23.814911708100777</v>
      </c>
      <c r="S3567" s="177">
        <v>0</v>
      </c>
      <c r="T3567" s="177">
        <v>0</v>
      </c>
      <c r="U3567" s="177">
        <v>23.814911708100777</v>
      </c>
      <c r="V3567" s="177">
        <v>23.814911708100777</v>
      </c>
      <c r="W3567" s="177">
        <v>0</v>
      </c>
      <c r="X3567" s="177">
        <v>0</v>
      </c>
      <c r="Y3567" s="177">
        <v>0</v>
      </c>
      <c r="Z3567" s="177">
        <v>0</v>
      </c>
      <c r="AA3567" s="177">
        <v>29.727882733512523</v>
      </c>
      <c r="AB3567" s="177">
        <v>24.69736266231007</v>
      </c>
      <c r="AC3567" s="177">
        <v>24.087993812670227</v>
      </c>
      <c r="AD3567" s="177">
        <v>0</v>
      </c>
      <c r="AE3567" s="177">
        <v>0</v>
      </c>
      <c r="AF3567" s="177">
        <v>24.361263076898162</v>
      </c>
      <c r="AG3567" s="177">
        <v>0</v>
      </c>
      <c r="AH3567" s="177">
        <v>0</v>
      </c>
      <c r="AI3567" s="177">
        <v>0</v>
      </c>
      <c r="AJ3567" s="177">
        <v>0</v>
      </c>
    </row>
    <row r="3568" spans="1:36" hidden="1" outlineLevel="1" x14ac:dyDescent="0.25">
      <c r="A3568" s="190">
        <f t="shared" si="961"/>
        <v>2028</v>
      </c>
      <c r="B3568" s="55">
        <f t="shared" si="962"/>
        <v>5</v>
      </c>
      <c r="C3568" s="55">
        <f t="shared" si="963"/>
        <v>1</v>
      </c>
      <c r="D3568" s="55">
        <f t="shared" si="958"/>
        <v>149</v>
      </c>
      <c r="F3568" s="63">
        <f t="shared" ref="F3568" si="971">F3567+1/24</f>
        <v>46874.041666666664</v>
      </c>
      <c r="G3568" s="64">
        <f t="shared" si="959"/>
        <v>205.9444367028143</v>
      </c>
      <c r="H3568" s="64">
        <f t="shared" si="969"/>
        <v>0</v>
      </c>
      <c r="I3568" s="64">
        <f t="shared" si="969"/>
        <v>2.9750000000000001</v>
      </c>
      <c r="J3568" s="64">
        <f t="shared" si="969"/>
        <v>0</v>
      </c>
      <c r="K3568" s="64">
        <f t="shared" si="969"/>
        <v>0</v>
      </c>
      <c r="L3568" s="64">
        <f t="shared" si="969"/>
        <v>0</v>
      </c>
      <c r="M3568" s="64">
        <f t="shared" si="969"/>
        <v>23.955242025616531</v>
      </c>
      <c r="N3568" s="64">
        <f t="shared" si="969"/>
        <v>179.01419467719776</v>
      </c>
      <c r="O3568" s="121"/>
      <c r="P3568" s="177">
        <v>2.9750000000000001</v>
      </c>
      <c r="Q3568" s="177">
        <v>24.979379480933051</v>
      </c>
      <c r="R3568" s="177">
        <v>24.979379480933051</v>
      </c>
      <c r="S3568" s="177">
        <v>0</v>
      </c>
      <c r="T3568" s="177">
        <v>0</v>
      </c>
      <c r="U3568" s="177">
        <v>24.979379480933051</v>
      </c>
      <c r="V3568" s="177">
        <v>24.979379480933051</v>
      </c>
      <c r="W3568" s="177">
        <v>0</v>
      </c>
      <c r="X3568" s="177">
        <v>0</v>
      </c>
      <c r="Y3568" s="177">
        <v>0</v>
      </c>
      <c r="Z3568" s="177">
        <v>0</v>
      </c>
      <c r="AA3568" s="177">
        <v>31.094098490323113</v>
      </c>
      <c r="AB3568" s="177">
        <v>24.455569954802883</v>
      </c>
      <c r="AC3568" s="177">
        <v>23.547008308339564</v>
      </c>
      <c r="AD3568" s="177">
        <v>0</v>
      </c>
      <c r="AE3568" s="177">
        <v>0</v>
      </c>
      <c r="AF3568" s="177">
        <v>23.955242025616531</v>
      </c>
      <c r="AG3568" s="177">
        <v>0</v>
      </c>
      <c r="AH3568" s="177">
        <v>0</v>
      </c>
      <c r="AI3568" s="177">
        <v>0</v>
      </c>
      <c r="AJ3568" s="177">
        <v>0</v>
      </c>
    </row>
    <row r="3569" spans="1:36" hidden="1" outlineLevel="1" x14ac:dyDescent="0.25">
      <c r="A3569" s="190">
        <f t="shared" si="961"/>
        <v>2028</v>
      </c>
      <c r="B3569" s="55">
        <f t="shared" si="962"/>
        <v>5</v>
      </c>
      <c r="C3569" s="55">
        <f t="shared" si="963"/>
        <v>2</v>
      </c>
      <c r="D3569" s="55">
        <f t="shared" si="958"/>
        <v>149</v>
      </c>
      <c r="F3569" s="63">
        <f t="shared" si="968"/>
        <v>46874.083333333328</v>
      </c>
      <c r="G3569" s="64">
        <f t="shared" si="959"/>
        <v>202.23244510193379</v>
      </c>
      <c r="H3569" s="64">
        <f t="shared" si="969"/>
        <v>0</v>
      </c>
      <c r="I3569" s="64">
        <f t="shared" si="969"/>
        <v>2.9750000000000001</v>
      </c>
      <c r="J3569" s="64">
        <f t="shared" si="969"/>
        <v>0</v>
      </c>
      <c r="K3569" s="64">
        <f t="shared" si="969"/>
        <v>0</v>
      </c>
      <c r="L3569" s="64">
        <f t="shared" si="969"/>
        <v>0</v>
      </c>
      <c r="M3569" s="64">
        <f t="shared" si="969"/>
        <v>23.44771571151448</v>
      </c>
      <c r="N3569" s="64">
        <f t="shared" si="969"/>
        <v>175.80972939041931</v>
      </c>
      <c r="O3569" s="121"/>
      <c r="P3569" s="177">
        <v>2.9750000000000001</v>
      </c>
      <c r="Q3569" s="177">
        <v>24.268332787787685</v>
      </c>
      <c r="R3569" s="177">
        <v>24.268332787787685</v>
      </c>
      <c r="S3569" s="177">
        <v>0</v>
      </c>
      <c r="T3569" s="177">
        <v>0</v>
      </c>
      <c r="U3569" s="177">
        <v>24.268332787787685</v>
      </c>
      <c r="V3569" s="177">
        <v>24.268332787787685</v>
      </c>
      <c r="W3569" s="177">
        <v>0</v>
      </c>
      <c r="X3569" s="177">
        <v>0</v>
      </c>
      <c r="Y3569" s="177">
        <v>0</v>
      </c>
      <c r="Z3569" s="177">
        <v>0</v>
      </c>
      <c r="AA3569" s="177">
        <v>30.541202032654695</v>
      </c>
      <c r="AB3569" s="177">
        <v>24.600951304992122</v>
      </c>
      <c r="AC3569" s="177">
        <v>23.594244901621735</v>
      </c>
      <c r="AD3569" s="177">
        <v>0</v>
      </c>
      <c r="AE3569" s="177">
        <v>0</v>
      </c>
      <c r="AF3569" s="177">
        <v>23.44771571151448</v>
      </c>
      <c r="AG3569" s="177">
        <v>0</v>
      </c>
      <c r="AH3569" s="177">
        <v>0</v>
      </c>
      <c r="AI3569" s="177">
        <v>0</v>
      </c>
      <c r="AJ3569" s="177">
        <v>0</v>
      </c>
    </row>
    <row r="3570" spans="1:36" hidden="1" outlineLevel="1" x14ac:dyDescent="0.25">
      <c r="A3570" s="190">
        <f t="shared" si="961"/>
        <v>2028</v>
      </c>
      <c r="B3570" s="55">
        <f t="shared" si="962"/>
        <v>5</v>
      </c>
      <c r="C3570" s="55">
        <f t="shared" si="963"/>
        <v>3</v>
      </c>
      <c r="D3570" s="55">
        <f t="shared" si="958"/>
        <v>149</v>
      </c>
      <c r="F3570" s="63">
        <f t="shared" si="968"/>
        <v>46874.124999999993</v>
      </c>
      <c r="G3570" s="64">
        <f t="shared" si="959"/>
        <v>205.05107179470502</v>
      </c>
      <c r="H3570" s="64">
        <f t="shared" si="969"/>
        <v>0</v>
      </c>
      <c r="I3570" s="64">
        <f t="shared" si="969"/>
        <v>2.987198343766122</v>
      </c>
      <c r="J3570" s="64">
        <f t="shared" si="969"/>
        <v>0</v>
      </c>
      <c r="K3570" s="64">
        <f t="shared" si="969"/>
        <v>0</v>
      </c>
      <c r="L3570" s="64">
        <f t="shared" si="969"/>
        <v>0</v>
      </c>
      <c r="M3570" s="64">
        <f t="shared" si="969"/>
        <v>23.143199923053253</v>
      </c>
      <c r="N3570" s="64">
        <f t="shared" si="969"/>
        <v>178.92067352788564</v>
      </c>
      <c r="O3570" s="121"/>
      <c r="P3570" s="177">
        <v>2.9750000000000001</v>
      </c>
      <c r="Q3570" s="177">
        <v>24.391993082247751</v>
      </c>
      <c r="R3570" s="177">
        <v>24.391993082247751</v>
      </c>
      <c r="S3570" s="177">
        <v>1.2198343766121802E-2</v>
      </c>
      <c r="T3570" s="177">
        <v>0</v>
      </c>
      <c r="U3570" s="177">
        <v>24.391993082247751</v>
      </c>
      <c r="V3570" s="177">
        <v>24.391993082247751</v>
      </c>
      <c r="W3570" s="177">
        <v>0</v>
      </c>
      <c r="X3570" s="177">
        <v>0</v>
      </c>
      <c r="Y3570" s="177">
        <v>0</v>
      </c>
      <c r="Z3570" s="177">
        <v>0</v>
      </c>
      <c r="AA3570" s="177">
        <v>30.585411106389767</v>
      </c>
      <c r="AB3570" s="177">
        <v>26.908478645714755</v>
      </c>
      <c r="AC3570" s="177">
        <v>23.858811446790114</v>
      </c>
      <c r="AD3570" s="177">
        <v>0</v>
      </c>
      <c r="AE3570" s="177">
        <v>0</v>
      </c>
      <c r="AF3570" s="177">
        <v>23.143199923053253</v>
      </c>
      <c r="AG3570" s="177">
        <v>0</v>
      </c>
      <c r="AH3570" s="177">
        <v>0</v>
      </c>
      <c r="AI3570" s="177">
        <v>0</v>
      </c>
      <c r="AJ3570" s="177">
        <v>0</v>
      </c>
    </row>
    <row r="3571" spans="1:36" hidden="1" outlineLevel="1" x14ac:dyDescent="0.25">
      <c r="A3571" s="190">
        <f t="shared" si="961"/>
        <v>2028</v>
      </c>
      <c r="B3571" s="55">
        <f t="shared" si="962"/>
        <v>5</v>
      </c>
      <c r="C3571" s="55">
        <f t="shared" si="963"/>
        <v>4</v>
      </c>
      <c r="D3571" s="55">
        <f t="shared" si="958"/>
        <v>149</v>
      </c>
      <c r="F3571" s="63">
        <f t="shared" si="968"/>
        <v>46874.166666666657</v>
      </c>
      <c r="G3571" s="64">
        <f t="shared" si="959"/>
        <v>211.36431789680489</v>
      </c>
      <c r="H3571" s="64">
        <f t="shared" si="969"/>
        <v>3.3476125389703251</v>
      </c>
      <c r="I3571" s="64">
        <f t="shared" si="969"/>
        <v>9.9119981428558539</v>
      </c>
      <c r="J3571" s="64">
        <f t="shared" si="969"/>
        <v>5.2896225585310592</v>
      </c>
      <c r="K3571" s="64">
        <f t="shared" si="969"/>
        <v>0</v>
      </c>
      <c r="L3571" s="64">
        <f t="shared" si="969"/>
        <v>0</v>
      </c>
      <c r="M3571" s="64">
        <f t="shared" si="969"/>
        <v>22.534168346130798</v>
      </c>
      <c r="N3571" s="64">
        <f t="shared" si="969"/>
        <v>170.28091631031685</v>
      </c>
      <c r="O3571" s="121"/>
      <c r="P3571" s="177">
        <v>2.9750000000000001</v>
      </c>
      <c r="Q3571" s="177">
        <v>21.619941481434633</v>
      </c>
      <c r="R3571" s="177">
        <v>21.619941481434633</v>
      </c>
      <c r="S3571" s="177">
        <v>1.5262000858045779</v>
      </c>
      <c r="T3571" s="177">
        <v>5.2968187050609341</v>
      </c>
      <c r="U3571" s="177">
        <v>21.619941481434633</v>
      </c>
      <c r="V3571" s="177">
        <v>21.619941481434633</v>
      </c>
      <c r="W3571" s="177">
        <v>9.2265762454626934E-2</v>
      </c>
      <c r="X3571" s="177">
        <v>2.1713589535715228E-2</v>
      </c>
      <c r="Y3571" s="177">
        <v>0</v>
      </c>
      <c r="Z3571" s="177">
        <v>0</v>
      </c>
      <c r="AA3571" s="177">
        <v>30.469493208104943</v>
      </c>
      <c r="AB3571" s="177">
        <v>28.244780105489973</v>
      </c>
      <c r="AC3571" s="177">
        <v>25.086877070983419</v>
      </c>
      <c r="AD3571" s="177">
        <v>3.3476125389703251</v>
      </c>
      <c r="AE3571" s="177">
        <v>0</v>
      </c>
      <c r="AF3571" s="177">
        <v>22.534168346130798</v>
      </c>
      <c r="AG3571" s="177">
        <v>1.7632075195103529</v>
      </c>
      <c r="AH3571" s="177">
        <v>1.7632075195103529</v>
      </c>
      <c r="AI3571" s="177">
        <v>1.7632075195103529</v>
      </c>
      <c r="AJ3571" s="177">
        <v>0</v>
      </c>
    </row>
    <row r="3572" spans="1:36" hidden="1" outlineLevel="1" x14ac:dyDescent="0.25">
      <c r="A3572" s="190">
        <f t="shared" si="961"/>
        <v>2028</v>
      </c>
      <c r="B3572" s="55">
        <f t="shared" si="962"/>
        <v>5</v>
      </c>
      <c r="C3572" s="55">
        <f t="shared" si="963"/>
        <v>5</v>
      </c>
      <c r="D3572" s="55">
        <f t="shared" si="958"/>
        <v>149</v>
      </c>
      <c r="F3572" s="63">
        <f t="shared" si="968"/>
        <v>46874.208333333321</v>
      </c>
      <c r="G3572" s="64">
        <f t="shared" si="959"/>
        <v>395.47607341925919</v>
      </c>
      <c r="H3572" s="64">
        <f t="shared" si="969"/>
        <v>40.601092828284173</v>
      </c>
      <c r="I3572" s="64">
        <f t="shared" si="969"/>
        <v>52.540373014607233</v>
      </c>
      <c r="J3572" s="64">
        <f t="shared" si="969"/>
        <v>115.35665939219587</v>
      </c>
      <c r="K3572" s="64">
        <f t="shared" si="969"/>
        <v>0</v>
      </c>
      <c r="L3572" s="64">
        <f t="shared" si="969"/>
        <v>0</v>
      </c>
      <c r="M3572" s="64">
        <f t="shared" si="969"/>
        <v>21.519115717926717</v>
      </c>
      <c r="N3572" s="64">
        <f t="shared" si="969"/>
        <v>165.45883246624518</v>
      </c>
      <c r="O3572" s="121"/>
      <c r="P3572" s="177">
        <v>2.9750000000000001</v>
      </c>
      <c r="Q3572" s="177">
        <v>21.413840990667858</v>
      </c>
      <c r="R3572" s="177">
        <v>21.413840990667858</v>
      </c>
      <c r="S3572" s="177">
        <v>6.5096206957402405</v>
      </c>
      <c r="T3572" s="177">
        <v>20.895999686022396</v>
      </c>
      <c r="U3572" s="177">
        <v>21.413840990667858</v>
      </c>
      <c r="V3572" s="177">
        <v>21.413840990667858</v>
      </c>
      <c r="W3572" s="177">
        <v>1.5345970095544528</v>
      </c>
      <c r="X3572" s="177">
        <v>6.3925316609587917</v>
      </c>
      <c r="Y3572" s="177">
        <v>1.9656</v>
      </c>
      <c r="Z3572" s="177">
        <v>0</v>
      </c>
      <c r="AA3572" s="177">
        <v>29.539306392468912</v>
      </c>
      <c r="AB3572" s="177">
        <v>27.007328060365452</v>
      </c>
      <c r="AC3572" s="177">
        <v>23.2568340507394</v>
      </c>
      <c r="AD3572" s="177">
        <v>40.601092828284173</v>
      </c>
      <c r="AE3572" s="177">
        <v>7.989617010537617</v>
      </c>
      <c r="AF3572" s="177">
        <v>21.519115717926717</v>
      </c>
      <c r="AG3572" s="177">
        <v>38.45221979739862</v>
      </c>
      <c r="AH3572" s="177">
        <v>38.45221979739862</v>
      </c>
      <c r="AI3572" s="177">
        <v>38.45221979739862</v>
      </c>
      <c r="AJ3572" s="177">
        <v>4.2774069517937336</v>
      </c>
    </row>
    <row r="3573" spans="1:36" hidden="1" outlineLevel="1" x14ac:dyDescent="0.25">
      <c r="A3573" s="190">
        <f t="shared" si="961"/>
        <v>2028</v>
      </c>
      <c r="B3573" s="55">
        <f t="shared" si="962"/>
        <v>5</v>
      </c>
      <c r="C3573" s="55">
        <f t="shared" si="963"/>
        <v>6</v>
      </c>
      <c r="D3573" s="55">
        <f t="shared" si="958"/>
        <v>149</v>
      </c>
      <c r="F3573" s="63">
        <f t="shared" si="968"/>
        <v>46874.249999999985</v>
      </c>
      <c r="G3573" s="64">
        <f t="shared" si="959"/>
        <v>614.22963575417077</v>
      </c>
      <c r="H3573" s="64">
        <f t="shared" si="969"/>
        <v>65.374520608281102</v>
      </c>
      <c r="I3573" s="64">
        <f t="shared" si="969"/>
        <v>131.46216404772539</v>
      </c>
      <c r="J3573" s="64">
        <f t="shared" si="969"/>
        <v>210.96502698849497</v>
      </c>
      <c r="K3573" s="64">
        <f t="shared" si="969"/>
        <v>0</v>
      </c>
      <c r="L3573" s="64">
        <f t="shared" si="969"/>
        <v>0</v>
      </c>
      <c r="M3573" s="64">
        <f t="shared" si="969"/>
        <v>20.199547301261394</v>
      </c>
      <c r="N3573" s="64">
        <f t="shared" si="969"/>
        <v>186.22837680840794</v>
      </c>
      <c r="O3573" s="121"/>
      <c r="P3573" s="177">
        <v>2.9750000000000001</v>
      </c>
      <c r="Q3573" s="177">
        <v>25.958356812075234</v>
      </c>
      <c r="R3573" s="177">
        <v>25.958356812075234</v>
      </c>
      <c r="S3573" s="177">
        <v>17.085049653360013</v>
      </c>
      <c r="T3573" s="177">
        <v>30.145514625288893</v>
      </c>
      <c r="U3573" s="177">
        <v>25.958356812075234</v>
      </c>
      <c r="V3573" s="177">
        <v>25.958356812075234</v>
      </c>
      <c r="W3573" s="177">
        <v>5.3236073315854897</v>
      </c>
      <c r="X3573" s="177">
        <v>23.24472257561694</v>
      </c>
      <c r="Y3573" s="177">
        <v>9.4348799999999997</v>
      </c>
      <c r="Z3573" s="177">
        <v>0</v>
      </c>
      <c r="AA3573" s="177">
        <v>30.548508937872995</v>
      </c>
      <c r="AB3573" s="177">
        <v>27.904028876416032</v>
      </c>
      <c r="AC3573" s="177">
        <v>23.942411745817999</v>
      </c>
      <c r="AD3573" s="177">
        <v>65.374520608281102</v>
      </c>
      <c r="AE3573" s="177">
        <v>24.178680496485999</v>
      </c>
      <c r="AF3573" s="177">
        <v>20.199547301261394</v>
      </c>
      <c r="AG3573" s="177">
        <v>70.321675662831652</v>
      </c>
      <c r="AH3573" s="177">
        <v>70.321675662831652</v>
      </c>
      <c r="AI3573" s="177">
        <v>70.321675662831652</v>
      </c>
      <c r="AJ3573" s="177">
        <v>19.07470936538807</v>
      </c>
    </row>
    <row r="3574" spans="1:36" hidden="1" outlineLevel="1" x14ac:dyDescent="0.25">
      <c r="A3574" s="190">
        <f t="shared" si="961"/>
        <v>2028</v>
      </c>
      <c r="B3574" s="55">
        <f t="shared" si="962"/>
        <v>5</v>
      </c>
      <c r="C3574" s="55">
        <f t="shared" si="963"/>
        <v>7</v>
      </c>
      <c r="D3574" s="55">
        <f t="shared" si="958"/>
        <v>149</v>
      </c>
      <c r="F3574" s="63">
        <f t="shared" si="968"/>
        <v>46874.29166666665</v>
      </c>
      <c r="G3574" s="64">
        <f t="shared" si="959"/>
        <v>687.1886249984309</v>
      </c>
      <c r="H3574" s="64">
        <f t="shared" si="969"/>
        <v>65.44676414182284</v>
      </c>
      <c r="I3574" s="64">
        <f t="shared" si="969"/>
        <v>181.92316473067942</v>
      </c>
      <c r="J3574" s="64">
        <f t="shared" si="969"/>
        <v>214.96037357234047</v>
      </c>
      <c r="K3574" s="64">
        <f t="shared" si="969"/>
        <v>0</v>
      </c>
      <c r="L3574" s="64">
        <f t="shared" si="969"/>
        <v>0</v>
      </c>
      <c r="M3574" s="64">
        <f t="shared" si="969"/>
        <v>16.240842051265442</v>
      </c>
      <c r="N3574" s="64">
        <f t="shared" si="969"/>
        <v>208.61748050232268</v>
      </c>
      <c r="O3574" s="121"/>
      <c r="P3574" s="177">
        <v>2.9750000000000001</v>
      </c>
      <c r="Q3574" s="177">
        <v>30.68836307517271</v>
      </c>
      <c r="R3574" s="177">
        <v>30.68836307517271</v>
      </c>
      <c r="S3574" s="177">
        <v>25.028416923124034</v>
      </c>
      <c r="T3574" s="177">
        <v>30.50847057384463</v>
      </c>
      <c r="U3574" s="177">
        <v>30.68836307517271</v>
      </c>
      <c r="V3574" s="177">
        <v>30.68836307517271</v>
      </c>
      <c r="W3574" s="177">
        <v>7.3953861016630436</v>
      </c>
      <c r="X3574" s="177">
        <v>31.27901023001532</v>
      </c>
      <c r="Y3574" s="177">
        <v>20.442240000000002</v>
      </c>
      <c r="Z3574" s="177">
        <v>0</v>
      </c>
      <c r="AA3574" s="177">
        <v>30.629208637411708</v>
      </c>
      <c r="AB3574" s="177">
        <v>29.337543026157821</v>
      </c>
      <c r="AC3574" s="177">
        <v>25.897276538062304</v>
      </c>
      <c r="AD3574" s="177">
        <v>65.44676414182284</v>
      </c>
      <c r="AE3574" s="177">
        <v>29.517327309347912</v>
      </c>
      <c r="AF3574" s="177">
        <v>16.240842051265442</v>
      </c>
      <c r="AG3574" s="177">
        <v>71.653457857446824</v>
      </c>
      <c r="AH3574" s="177">
        <v>71.653457857446824</v>
      </c>
      <c r="AI3574" s="177">
        <v>71.653457857446824</v>
      </c>
      <c r="AJ3574" s="177">
        <v>34.777313592684472</v>
      </c>
    </row>
    <row r="3575" spans="1:36" hidden="1" outlineLevel="1" x14ac:dyDescent="0.25">
      <c r="A3575" s="190">
        <f t="shared" si="961"/>
        <v>2028</v>
      </c>
      <c r="B3575" s="55">
        <f t="shared" si="962"/>
        <v>5</v>
      </c>
      <c r="C3575" s="55">
        <f t="shared" si="963"/>
        <v>8</v>
      </c>
      <c r="D3575" s="55">
        <f t="shared" si="958"/>
        <v>149</v>
      </c>
      <c r="F3575" s="63">
        <f t="shared" si="968"/>
        <v>46874.333333333314</v>
      </c>
      <c r="G3575" s="64">
        <f t="shared" si="959"/>
        <v>726.98017788151697</v>
      </c>
      <c r="H3575" s="64">
        <f t="shared" ref="H3575:N3584" si="972">SUMIF($P$6:$AK$6,H$6,$P3575:$AK3575)</f>
        <v>67.869338350542748</v>
      </c>
      <c r="I3575" s="64">
        <f t="shared" si="972"/>
        <v>210.8711497371128</v>
      </c>
      <c r="J3575" s="64">
        <f t="shared" si="972"/>
        <v>217.7275473605211</v>
      </c>
      <c r="K3575" s="64">
        <f t="shared" si="972"/>
        <v>0</v>
      </c>
      <c r="L3575" s="64">
        <f t="shared" si="972"/>
        <v>0</v>
      </c>
      <c r="M3575" s="64">
        <f t="shared" si="972"/>
        <v>15.631810474342988</v>
      </c>
      <c r="N3575" s="64">
        <f t="shared" si="972"/>
        <v>214.88033195899729</v>
      </c>
      <c r="O3575" s="121"/>
      <c r="P3575" s="177">
        <v>2.9750000000000001</v>
      </c>
      <c r="Q3575" s="177">
        <v>33.264619209757392</v>
      </c>
      <c r="R3575" s="177">
        <v>33.264619209757392</v>
      </c>
      <c r="S3575" s="177">
        <v>33.331150447756841</v>
      </c>
      <c r="T3575" s="177">
        <v>31.237719385949749</v>
      </c>
      <c r="U3575" s="177">
        <v>33.264619209757392</v>
      </c>
      <c r="V3575" s="177">
        <v>33.264619209757392</v>
      </c>
      <c r="W3575" s="177">
        <v>7.3646887402441292</v>
      </c>
      <c r="X3575" s="177">
        <v>33.086072909492827</v>
      </c>
      <c r="Y3575" s="177">
        <v>30.270239999999994</v>
      </c>
      <c r="Z3575" s="177">
        <v>0</v>
      </c>
      <c r="AA3575" s="177">
        <v>27.986476166039537</v>
      </c>
      <c r="AB3575" s="177">
        <v>30.860970611564184</v>
      </c>
      <c r="AC3575" s="177">
        <v>22.97440834236399</v>
      </c>
      <c r="AD3575" s="177">
        <v>67.869338350542748</v>
      </c>
      <c r="AE3575" s="177">
        <v>31.188309657756516</v>
      </c>
      <c r="AF3575" s="177">
        <v>15.631810474342988</v>
      </c>
      <c r="AG3575" s="177">
        <v>72.5758491201737</v>
      </c>
      <c r="AH3575" s="177">
        <v>72.5758491201737</v>
      </c>
      <c r="AI3575" s="177">
        <v>72.5758491201737</v>
      </c>
      <c r="AJ3575" s="177">
        <v>41.417968595912726</v>
      </c>
    </row>
    <row r="3576" spans="1:36" hidden="1" outlineLevel="1" x14ac:dyDescent="0.25">
      <c r="A3576" s="190">
        <f t="shared" si="961"/>
        <v>2028</v>
      </c>
      <c r="B3576" s="55">
        <f t="shared" si="962"/>
        <v>5</v>
      </c>
      <c r="C3576" s="55">
        <f t="shared" si="963"/>
        <v>9</v>
      </c>
      <c r="D3576" s="55">
        <f t="shared" si="958"/>
        <v>149</v>
      </c>
      <c r="F3576" s="63">
        <f t="shared" si="968"/>
        <v>46874.374999999978</v>
      </c>
      <c r="G3576" s="64">
        <f t="shared" si="959"/>
        <v>734.65805342125282</v>
      </c>
      <c r="H3576" s="64">
        <f t="shared" si="972"/>
        <v>63.379528390242548</v>
      </c>
      <c r="I3576" s="64">
        <f t="shared" si="972"/>
        <v>224.71305796012871</v>
      </c>
      <c r="J3576" s="64">
        <f t="shared" si="972"/>
        <v>212.83611247667636</v>
      </c>
      <c r="K3576" s="64">
        <f t="shared" si="972"/>
        <v>0</v>
      </c>
      <c r="L3576" s="64">
        <f t="shared" si="972"/>
        <v>0</v>
      </c>
      <c r="M3576" s="64">
        <f t="shared" si="972"/>
        <v>14.515252583318489</v>
      </c>
      <c r="N3576" s="64">
        <f t="shared" si="972"/>
        <v>219.21410201088671</v>
      </c>
      <c r="O3576" s="121"/>
      <c r="P3576" s="177">
        <v>2.9750000000000001</v>
      </c>
      <c r="Q3576" s="177">
        <v>35.94392558972546</v>
      </c>
      <c r="R3576" s="177">
        <v>35.94392558972546</v>
      </c>
      <c r="S3576" s="177">
        <v>32.310917037464506</v>
      </c>
      <c r="T3576" s="177">
        <v>33.805519768885553</v>
      </c>
      <c r="U3576" s="177">
        <v>35.94392558972546</v>
      </c>
      <c r="V3576" s="177">
        <v>35.94392558972546</v>
      </c>
      <c r="W3576" s="177">
        <v>8.0479961884861186</v>
      </c>
      <c r="X3576" s="177">
        <v>34.039881510728911</v>
      </c>
      <c r="Y3576" s="177">
        <v>38.132640000000002</v>
      </c>
      <c r="Z3576" s="177">
        <v>0</v>
      </c>
      <c r="AA3576" s="177">
        <v>26.264120052767566</v>
      </c>
      <c r="AB3576" s="177">
        <v>31.085289517450772</v>
      </c>
      <c r="AC3576" s="177">
        <v>18.088990081766518</v>
      </c>
      <c r="AD3576" s="177">
        <v>63.379528390242548</v>
      </c>
      <c r="AE3576" s="177">
        <v>31.861929617672732</v>
      </c>
      <c r="AF3576" s="177">
        <v>14.515252583318489</v>
      </c>
      <c r="AG3576" s="177">
        <v>70.945370825558783</v>
      </c>
      <c r="AH3576" s="177">
        <v>70.945370825558783</v>
      </c>
      <c r="AI3576" s="177">
        <v>70.945370825558783</v>
      </c>
      <c r="AJ3576" s="177">
        <v>43.539173836890875</v>
      </c>
    </row>
    <row r="3577" spans="1:36" hidden="1" outlineLevel="1" x14ac:dyDescent="0.25">
      <c r="A3577" s="190">
        <f t="shared" si="961"/>
        <v>2028</v>
      </c>
      <c r="B3577" s="55">
        <f t="shared" si="962"/>
        <v>5</v>
      </c>
      <c r="C3577" s="55">
        <f t="shared" si="963"/>
        <v>10</v>
      </c>
      <c r="D3577" s="55">
        <f t="shared" si="958"/>
        <v>149</v>
      </c>
      <c r="F3577" s="63">
        <f t="shared" si="968"/>
        <v>46874.416666666642</v>
      </c>
      <c r="G3577" s="64">
        <f t="shared" si="959"/>
        <v>736.9878466461447</v>
      </c>
      <c r="H3577" s="64">
        <f t="shared" si="972"/>
        <v>69.025490429025837</v>
      </c>
      <c r="I3577" s="64">
        <f t="shared" si="972"/>
        <v>226.64278521985787</v>
      </c>
      <c r="J3577" s="64">
        <f t="shared" si="972"/>
        <v>207.05921167835317</v>
      </c>
      <c r="K3577" s="64">
        <f t="shared" si="972"/>
        <v>0</v>
      </c>
      <c r="L3577" s="64">
        <f t="shared" si="972"/>
        <v>0</v>
      </c>
      <c r="M3577" s="64">
        <f t="shared" si="972"/>
        <v>14.312242057677674</v>
      </c>
      <c r="N3577" s="64">
        <f t="shared" si="972"/>
        <v>219.94811726123021</v>
      </c>
      <c r="O3577" s="121"/>
      <c r="P3577" s="177">
        <v>2.9750000000000001</v>
      </c>
      <c r="Q3577" s="177">
        <v>37.036258190789361</v>
      </c>
      <c r="R3577" s="177">
        <v>37.036258190789361</v>
      </c>
      <c r="S3577" s="177">
        <v>34.163549798963928</v>
      </c>
      <c r="T3577" s="177">
        <v>35.071450820763815</v>
      </c>
      <c r="U3577" s="177">
        <v>37.036258190789361</v>
      </c>
      <c r="V3577" s="177">
        <v>37.036258190789361</v>
      </c>
      <c r="W3577" s="177">
        <v>7.448037271372578</v>
      </c>
      <c r="X3577" s="177">
        <v>33.430575137801725</v>
      </c>
      <c r="Y3577" s="177">
        <v>38.918879999999994</v>
      </c>
      <c r="Z3577" s="177">
        <v>0</v>
      </c>
      <c r="AA3577" s="177">
        <v>24.410677979583934</v>
      </c>
      <c r="AB3577" s="177">
        <v>29.670318381321831</v>
      </c>
      <c r="AC3577" s="177">
        <v>17.722088137167006</v>
      </c>
      <c r="AD3577" s="177">
        <v>69.025490429025837</v>
      </c>
      <c r="AE3577" s="177">
        <v>31.689486621977007</v>
      </c>
      <c r="AF3577" s="177">
        <v>14.312242057677674</v>
      </c>
      <c r="AG3577" s="177">
        <v>69.019737226117726</v>
      </c>
      <c r="AH3577" s="177">
        <v>69.019737226117726</v>
      </c>
      <c r="AI3577" s="177">
        <v>69.019737226117726</v>
      </c>
      <c r="AJ3577" s="177">
        <v>42.94580556897882</v>
      </c>
    </row>
    <row r="3578" spans="1:36" hidden="1" outlineLevel="1" x14ac:dyDescent="0.25">
      <c r="A3578" s="190">
        <f t="shared" si="961"/>
        <v>2028</v>
      </c>
      <c r="B3578" s="55">
        <f t="shared" si="962"/>
        <v>5</v>
      </c>
      <c r="C3578" s="55">
        <f t="shared" si="963"/>
        <v>11</v>
      </c>
      <c r="D3578" s="55">
        <f t="shared" si="958"/>
        <v>149</v>
      </c>
      <c r="F3578" s="63">
        <f t="shared" si="968"/>
        <v>46874.458333333307</v>
      </c>
      <c r="G3578" s="64">
        <f t="shared" si="959"/>
        <v>732.67337975932253</v>
      </c>
      <c r="H3578" s="64">
        <f t="shared" si="972"/>
        <v>66.898871901683123</v>
      </c>
      <c r="I3578" s="64">
        <f t="shared" si="972"/>
        <v>223.29675101238672</v>
      </c>
      <c r="J3578" s="64">
        <f t="shared" si="972"/>
        <v>198.97738121687766</v>
      </c>
      <c r="K3578" s="64">
        <f t="shared" si="972"/>
        <v>0</v>
      </c>
      <c r="L3578" s="64">
        <f t="shared" si="972"/>
        <v>0</v>
      </c>
      <c r="M3578" s="64">
        <f t="shared" si="972"/>
        <v>13.39869469229399</v>
      </c>
      <c r="N3578" s="64">
        <f t="shared" si="972"/>
        <v>230.10168093608098</v>
      </c>
      <c r="O3578" s="121"/>
      <c r="P3578" s="177">
        <v>2.9750000000000001</v>
      </c>
      <c r="Q3578" s="177">
        <v>38.952992754920359</v>
      </c>
      <c r="R3578" s="177">
        <v>38.952992754920359</v>
      </c>
      <c r="S3578" s="177">
        <v>33.367440136568156</v>
      </c>
      <c r="T3578" s="177">
        <v>33.342958384280792</v>
      </c>
      <c r="U3578" s="177">
        <v>38.952992754920359</v>
      </c>
      <c r="V3578" s="177">
        <v>38.952992754920359</v>
      </c>
      <c r="W3578" s="177">
        <v>7.7550737112948003</v>
      </c>
      <c r="X3578" s="177">
        <v>33.440516361774804</v>
      </c>
      <c r="Y3578" s="177">
        <v>41.670720000000003</v>
      </c>
      <c r="Z3578" s="177">
        <v>0</v>
      </c>
      <c r="AA3578" s="177">
        <v>25.881914009127826</v>
      </c>
      <c r="AB3578" s="177">
        <v>28.402169512076444</v>
      </c>
      <c r="AC3578" s="177">
        <v>20.005626395195254</v>
      </c>
      <c r="AD3578" s="177">
        <v>66.898871901683123</v>
      </c>
      <c r="AE3578" s="177">
        <v>30.176208454356029</v>
      </c>
      <c r="AF3578" s="177">
        <v>13.39869469229399</v>
      </c>
      <c r="AG3578" s="177">
        <v>66.32579373895922</v>
      </c>
      <c r="AH3578" s="177">
        <v>66.32579373895922</v>
      </c>
      <c r="AI3578" s="177">
        <v>66.32579373895922</v>
      </c>
      <c r="AJ3578" s="177">
        <v>40.568833964112173</v>
      </c>
    </row>
    <row r="3579" spans="1:36" hidden="1" outlineLevel="1" x14ac:dyDescent="0.25">
      <c r="A3579" s="190">
        <f t="shared" si="961"/>
        <v>2028</v>
      </c>
      <c r="B3579" s="55">
        <f t="shared" si="962"/>
        <v>5</v>
      </c>
      <c r="C3579" s="55">
        <f t="shared" si="963"/>
        <v>12</v>
      </c>
      <c r="D3579" s="55">
        <f t="shared" si="958"/>
        <v>149</v>
      </c>
      <c r="F3579" s="63">
        <f t="shared" si="968"/>
        <v>46874.499999999971</v>
      </c>
      <c r="G3579" s="64">
        <f t="shared" si="959"/>
        <v>737.44742445115571</v>
      </c>
      <c r="H3579" s="64">
        <f t="shared" si="972"/>
        <v>66.721953605242277</v>
      </c>
      <c r="I3579" s="64">
        <f t="shared" si="972"/>
        <v>222.617819415903</v>
      </c>
      <c r="J3579" s="64">
        <f t="shared" si="972"/>
        <v>198.48420386789365</v>
      </c>
      <c r="K3579" s="64">
        <f t="shared" si="972"/>
        <v>0</v>
      </c>
      <c r="L3579" s="64">
        <f t="shared" si="972"/>
        <v>0</v>
      </c>
      <c r="M3579" s="64">
        <f t="shared" si="972"/>
        <v>12.586652589730718</v>
      </c>
      <c r="N3579" s="64">
        <f t="shared" si="972"/>
        <v>237.03679497238608</v>
      </c>
      <c r="O3579" s="121"/>
      <c r="P3579" s="177">
        <v>2.9750000000000001</v>
      </c>
      <c r="Q3579" s="177">
        <v>39.983495208754228</v>
      </c>
      <c r="R3579" s="177">
        <v>39.983495208754228</v>
      </c>
      <c r="S3579" s="177">
        <v>31.664376468847731</v>
      </c>
      <c r="T3579" s="177">
        <v>33.251030805739262</v>
      </c>
      <c r="U3579" s="177">
        <v>39.983495208754228</v>
      </c>
      <c r="V3579" s="177">
        <v>39.983495208754228</v>
      </c>
      <c r="W3579" s="177">
        <v>7.5595800255287662</v>
      </c>
      <c r="X3579" s="177">
        <v>34.612608870061145</v>
      </c>
      <c r="Y3579" s="177">
        <v>40.098239999999997</v>
      </c>
      <c r="Z3579" s="177">
        <v>0</v>
      </c>
      <c r="AA3579" s="177">
        <v>28.453206550792125</v>
      </c>
      <c r="AB3579" s="177">
        <v>27.360317679160524</v>
      </c>
      <c r="AC3579" s="177">
        <v>21.289289907416531</v>
      </c>
      <c r="AD3579" s="177">
        <v>66.721953605242277</v>
      </c>
      <c r="AE3579" s="177">
        <v>30.587972478602413</v>
      </c>
      <c r="AF3579" s="177">
        <v>12.586652589730718</v>
      </c>
      <c r="AG3579" s="177">
        <v>66.161401289297885</v>
      </c>
      <c r="AH3579" s="177">
        <v>66.161401289297885</v>
      </c>
      <c r="AI3579" s="177">
        <v>66.161401289297885</v>
      </c>
      <c r="AJ3579" s="177">
        <v>41.869010767123676</v>
      </c>
    </row>
    <row r="3580" spans="1:36" hidden="1" outlineLevel="1" x14ac:dyDescent="0.25">
      <c r="A3580" s="190">
        <f t="shared" si="961"/>
        <v>2028</v>
      </c>
      <c r="B3580" s="55">
        <f t="shared" si="962"/>
        <v>5</v>
      </c>
      <c r="C3580" s="55">
        <f t="shared" si="963"/>
        <v>13</v>
      </c>
      <c r="D3580" s="55">
        <f t="shared" si="958"/>
        <v>149</v>
      </c>
      <c r="F3580" s="63">
        <f t="shared" si="968"/>
        <v>46874.541666666635</v>
      </c>
      <c r="G3580" s="64">
        <f t="shared" si="959"/>
        <v>718.61173119083242</v>
      </c>
      <c r="H3580" s="64">
        <f t="shared" si="972"/>
        <v>59.766817557434265</v>
      </c>
      <c r="I3580" s="64">
        <f t="shared" si="972"/>
        <v>216.3484647653552</v>
      </c>
      <c r="J3580" s="64">
        <f t="shared" si="972"/>
        <v>189.77172846031627</v>
      </c>
      <c r="K3580" s="64">
        <f t="shared" si="972"/>
        <v>0</v>
      </c>
      <c r="L3580" s="64">
        <f t="shared" si="972"/>
        <v>0</v>
      </c>
      <c r="M3580" s="64">
        <f t="shared" si="972"/>
        <v>12.180631538449081</v>
      </c>
      <c r="N3580" s="64">
        <f t="shared" si="972"/>
        <v>240.54408886927752</v>
      </c>
      <c r="O3580" s="121"/>
      <c r="P3580" s="177">
        <v>2.9750000000000001</v>
      </c>
      <c r="Q3580" s="177">
        <v>40.024715306907595</v>
      </c>
      <c r="R3580" s="177">
        <v>40.024715306907595</v>
      </c>
      <c r="S3580" s="177">
        <v>29.140487229508274</v>
      </c>
      <c r="T3580" s="177">
        <v>34.424709446642986</v>
      </c>
      <c r="U3580" s="177">
        <v>40.024715306907595</v>
      </c>
      <c r="V3580" s="177">
        <v>40.024715306907595</v>
      </c>
      <c r="W3580" s="177">
        <v>7.2966947511180233</v>
      </c>
      <c r="X3580" s="177">
        <v>34.298191305675665</v>
      </c>
      <c r="Y3580" s="177">
        <v>35.773919999999997</v>
      </c>
      <c r="Z3580" s="177">
        <v>0</v>
      </c>
      <c r="AA3580" s="177">
        <v>30.507679928949251</v>
      </c>
      <c r="AB3580" s="177">
        <v>28.379065731174371</v>
      </c>
      <c r="AC3580" s="177">
        <v>21.558481981523528</v>
      </c>
      <c r="AD3580" s="177">
        <v>59.766817557434265</v>
      </c>
      <c r="AE3580" s="177">
        <v>28.59858229056719</v>
      </c>
      <c r="AF3580" s="177">
        <v>12.180631538449081</v>
      </c>
      <c r="AG3580" s="177">
        <v>63.257242820105425</v>
      </c>
      <c r="AH3580" s="177">
        <v>63.257242820105425</v>
      </c>
      <c r="AI3580" s="177">
        <v>63.257242820105425</v>
      </c>
      <c r="AJ3580" s="177">
        <v>43.840879741843089</v>
      </c>
    </row>
    <row r="3581" spans="1:36" hidden="1" outlineLevel="1" x14ac:dyDescent="0.25">
      <c r="A3581" s="190">
        <f t="shared" si="961"/>
        <v>2028</v>
      </c>
      <c r="B3581" s="55">
        <f t="shared" si="962"/>
        <v>5</v>
      </c>
      <c r="C3581" s="55">
        <f t="shared" si="963"/>
        <v>14</v>
      </c>
      <c r="D3581" s="55">
        <f t="shared" si="958"/>
        <v>149</v>
      </c>
      <c r="F3581" s="63">
        <f t="shared" si="968"/>
        <v>46874.583333333299</v>
      </c>
      <c r="G3581" s="64">
        <f t="shared" si="959"/>
        <v>709.95890705768966</v>
      </c>
      <c r="H3581" s="64">
        <f t="shared" si="972"/>
        <v>55.732189791329453</v>
      </c>
      <c r="I3581" s="64">
        <f t="shared" si="972"/>
        <v>205.30028128089984</v>
      </c>
      <c r="J3581" s="64">
        <f t="shared" si="972"/>
        <v>200.08811656173197</v>
      </c>
      <c r="K3581" s="64">
        <f t="shared" si="972"/>
        <v>0</v>
      </c>
      <c r="L3581" s="64">
        <f t="shared" si="972"/>
        <v>0</v>
      </c>
      <c r="M3581" s="64">
        <f t="shared" si="972"/>
        <v>12.079126275628671</v>
      </c>
      <c r="N3581" s="64">
        <f t="shared" si="972"/>
        <v>236.75919314809983</v>
      </c>
      <c r="O3581" s="121"/>
      <c r="P3581" s="177">
        <v>2.9750000000000001</v>
      </c>
      <c r="Q3581" s="177">
        <v>37.778219957549744</v>
      </c>
      <c r="R3581" s="177">
        <v>37.778219957549744</v>
      </c>
      <c r="S3581" s="177">
        <v>22.408578679722417</v>
      </c>
      <c r="T3581" s="177">
        <v>32.28692814456867</v>
      </c>
      <c r="U3581" s="177">
        <v>37.778219957549744</v>
      </c>
      <c r="V3581" s="177">
        <v>37.778219957549744</v>
      </c>
      <c r="W3581" s="177">
        <v>7.1678421032322044</v>
      </c>
      <c r="X3581" s="177">
        <v>34.868361722567784</v>
      </c>
      <c r="Y3581" s="177">
        <v>35.773919999999997</v>
      </c>
      <c r="Z3581" s="177">
        <v>0</v>
      </c>
      <c r="AA3581" s="177">
        <v>33.446365914941033</v>
      </c>
      <c r="AB3581" s="177">
        <v>26.747328708444542</v>
      </c>
      <c r="AC3581" s="177">
        <v>25.452618694515273</v>
      </c>
      <c r="AD3581" s="177">
        <v>55.732189791329453</v>
      </c>
      <c r="AE3581" s="177">
        <v>27.904562739854363</v>
      </c>
      <c r="AF3581" s="177">
        <v>12.079126275628671</v>
      </c>
      <c r="AG3581" s="177">
        <v>66.69603885391065</v>
      </c>
      <c r="AH3581" s="177">
        <v>66.69603885391065</v>
      </c>
      <c r="AI3581" s="177">
        <v>66.69603885391065</v>
      </c>
      <c r="AJ3581" s="177">
        <v>41.915087890954403</v>
      </c>
    </row>
    <row r="3582" spans="1:36" hidden="1" outlineLevel="1" x14ac:dyDescent="0.25">
      <c r="A3582" s="190">
        <f t="shared" si="961"/>
        <v>2028</v>
      </c>
      <c r="B3582" s="55">
        <f t="shared" si="962"/>
        <v>5</v>
      </c>
      <c r="C3582" s="55">
        <f t="shared" si="963"/>
        <v>15</v>
      </c>
      <c r="D3582" s="55">
        <f t="shared" si="958"/>
        <v>149</v>
      </c>
      <c r="F3582" s="63">
        <f t="shared" si="968"/>
        <v>46874.624999999964</v>
      </c>
      <c r="G3582" s="64">
        <f t="shared" si="959"/>
        <v>662.54430605626067</v>
      </c>
      <c r="H3582" s="64">
        <f t="shared" si="972"/>
        <v>54.134105096387785</v>
      </c>
      <c r="I3582" s="64">
        <f t="shared" si="972"/>
        <v>182.7492982967151</v>
      </c>
      <c r="J3582" s="64">
        <f t="shared" si="972"/>
        <v>183.13468442256871</v>
      </c>
      <c r="K3582" s="64">
        <f t="shared" si="972"/>
        <v>0</v>
      </c>
      <c r="L3582" s="64">
        <f t="shared" si="972"/>
        <v>0</v>
      </c>
      <c r="M3582" s="64">
        <f t="shared" si="972"/>
        <v>12.789663115371535</v>
      </c>
      <c r="N3582" s="64">
        <f t="shared" si="972"/>
        <v>229.73655512521756</v>
      </c>
      <c r="O3582" s="121"/>
      <c r="P3582" s="177">
        <v>2.9750000000000001</v>
      </c>
      <c r="Q3582" s="177">
        <v>37.427849123246233</v>
      </c>
      <c r="R3582" s="177">
        <v>37.427849123246233</v>
      </c>
      <c r="S3582" s="177">
        <v>15.49003322601806</v>
      </c>
      <c r="T3582" s="177">
        <v>28.429838304799137</v>
      </c>
      <c r="U3582" s="177">
        <v>37.427849123246233</v>
      </c>
      <c r="V3582" s="177">
        <v>37.427849123246233</v>
      </c>
      <c r="W3582" s="177">
        <v>6.515186744027134</v>
      </c>
      <c r="X3582" s="177">
        <v>32.999342169470239</v>
      </c>
      <c r="Y3582" s="177">
        <v>29.484000000000002</v>
      </c>
      <c r="Z3582" s="177">
        <v>0</v>
      </c>
      <c r="AA3582" s="177">
        <v>30.926226511786858</v>
      </c>
      <c r="AB3582" s="177">
        <v>26.799748221918701</v>
      </c>
      <c r="AC3582" s="177">
        <v>22.299183898527083</v>
      </c>
      <c r="AD3582" s="177">
        <v>54.134105096387785</v>
      </c>
      <c r="AE3582" s="177">
        <v>25.741908552875991</v>
      </c>
      <c r="AF3582" s="177">
        <v>12.789663115371535</v>
      </c>
      <c r="AG3582" s="177">
        <v>61.044894807522901</v>
      </c>
      <c r="AH3582" s="177">
        <v>61.044894807522901</v>
      </c>
      <c r="AI3582" s="177">
        <v>61.044894807522901</v>
      </c>
      <c r="AJ3582" s="177">
        <v>41.113989299524519</v>
      </c>
    </row>
    <row r="3583" spans="1:36" hidden="1" outlineLevel="1" x14ac:dyDescent="0.25">
      <c r="A3583" s="190">
        <f t="shared" si="961"/>
        <v>2028</v>
      </c>
      <c r="B3583" s="55">
        <f t="shared" si="962"/>
        <v>5</v>
      </c>
      <c r="C3583" s="55">
        <f t="shared" si="963"/>
        <v>16</v>
      </c>
      <c r="D3583" s="55">
        <f t="shared" si="958"/>
        <v>149</v>
      </c>
      <c r="F3583" s="63">
        <f t="shared" si="968"/>
        <v>46874.666666666628</v>
      </c>
      <c r="G3583" s="64">
        <f t="shared" si="959"/>
        <v>621.06011211332111</v>
      </c>
      <c r="H3583" s="64">
        <f t="shared" si="972"/>
        <v>47.81059969081155</v>
      </c>
      <c r="I3583" s="64">
        <f t="shared" si="972"/>
        <v>153.88630277321025</v>
      </c>
      <c r="J3583" s="64">
        <f t="shared" si="972"/>
        <v>177.07140272361039</v>
      </c>
      <c r="K3583" s="64">
        <f t="shared" si="972"/>
        <v>0</v>
      </c>
      <c r="L3583" s="64">
        <f t="shared" si="972"/>
        <v>0</v>
      </c>
      <c r="M3583" s="64">
        <f t="shared" si="972"/>
        <v>13.297189429473582</v>
      </c>
      <c r="N3583" s="64">
        <f t="shared" si="972"/>
        <v>228.99461749621534</v>
      </c>
      <c r="O3583" s="121"/>
      <c r="P3583" s="177">
        <v>2.9750000000000001</v>
      </c>
      <c r="Q3583" s="177">
        <v>35.882095442495419</v>
      </c>
      <c r="R3583" s="177">
        <v>35.882095442495419</v>
      </c>
      <c r="S3583" s="177">
        <v>6.9129137452226042</v>
      </c>
      <c r="T3583" s="177">
        <v>23.178626722997524</v>
      </c>
      <c r="U3583" s="177">
        <v>35.882095442495419</v>
      </c>
      <c r="V3583" s="177">
        <v>35.882095442495419</v>
      </c>
      <c r="W3583" s="177">
        <v>6.1568868565401917</v>
      </c>
      <c r="X3583" s="177">
        <v>30.715934510239961</v>
      </c>
      <c r="Y3583" s="177">
        <v>18.869759999999999</v>
      </c>
      <c r="Z3583" s="177">
        <v>0</v>
      </c>
      <c r="AA3583" s="177">
        <v>32.880403982860777</v>
      </c>
      <c r="AB3583" s="177">
        <v>29.969304418928573</v>
      </c>
      <c r="AC3583" s="177">
        <v>22.616527324444327</v>
      </c>
      <c r="AD3583" s="177">
        <v>47.81059969081155</v>
      </c>
      <c r="AE3583" s="177">
        <v>25.54880682233923</v>
      </c>
      <c r="AF3583" s="177">
        <v>13.297189429473582</v>
      </c>
      <c r="AG3583" s="177">
        <v>59.023800907870132</v>
      </c>
      <c r="AH3583" s="177">
        <v>59.023800907870132</v>
      </c>
      <c r="AI3583" s="177">
        <v>59.023800907870132</v>
      </c>
      <c r="AJ3583" s="177">
        <v>39.528374115870733</v>
      </c>
    </row>
    <row r="3584" spans="1:36" hidden="1" outlineLevel="1" x14ac:dyDescent="0.25">
      <c r="A3584" s="190">
        <f t="shared" si="961"/>
        <v>2028</v>
      </c>
      <c r="B3584" s="55">
        <f t="shared" si="962"/>
        <v>5</v>
      </c>
      <c r="C3584" s="55">
        <f t="shared" si="963"/>
        <v>17</v>
      </c>
      <c r="D3584" s="55">
        <f t="shared" si="958"/>
        <v>149</v>
      </c>
      <c r="F3584" s="63">
        <f t="shared" si="968"/>
        <v>46874.708333333292</v>
      </c>
      <c r="G3584" s="64">
        <f t="shared" si="959"/>
        <v>418.10749342697602</v>
      </c>
      <c r="H3584" s="64">
        <f t="shared" si="972"/>
        <v>25.044295231757548</v>
      </c>
      <c r="I3584" s="64">
        <f t="shared" si="972"/>
        <v>93.256015531859873</v>
      </c>
      <c r="J3584" s="64">
        <f t="shared" si="972"/>
        <v>76.599525542038293</v>
      </c>
      <c r="K3584" s="64">
        <f t="shared" si="972"/>
        <v>0</v>
      </c>
      <c r="L3584" s="64">
        <f t="shared" si="972"/>
        <v>0</v>
      </c>
      <c r="M3584" s="64">
        <f t="shared" si="972"/>
        <v>14.109231532036851</v>
      </c>
      <c r="N3584" s="64">
        <f t="shared" si="972"/>
        <v>209.09842558928347</v>
      </c>
      <c r="O3584" s="121"/>
      <c r="P3584" s="177">
        <v>2.9750000000000001</v>
      </c>
      <c r="Q3584" s="177">
        <v>32.007406216080064</v>
      </c>
      <c r="R3584" s="177">
        <v>32.007406216080064</v>
      </c>
      <c r="S3584" s="177">
        <v>1.8854157365453201</v>
      </c>
      <c r="T3584" s="177">
        <v>3.4478939589387081</v>
      </c>
      <c r="U3584" s="177">
        <v>32.007406216080064</v>
      </c>
      <c r="V3584" s="177">
        <v>32.007406216080064</v>
      </c>
      <c r="W3584" s="177">
        <v>4.4731539742676754</v>
      </c>
      <c r="X3584" s="177">
        <v>25.773346844744243</v>
      </c>
      <c r="Y3584" s="177">
        <v>8.2555200000000006</v>
      </c>
      <c r="Z3584" s="177">
        <v>0</v>
      </c>
      <c r="AA3584" s="177">
        <v>33.2762435785381</v>
      </c>
      <c r="AB3584" s="177">
        <v>28.261785973873536</v>
      </c>
      <c r="AC3584" s="177">
        <v>19.530771172551578</v>
      </c>
      <c r="AD3584" s="177">
        <v>25.044295231757548</v>
      </c>
      <c r="AE3584" s="177">
        <v>21.106306834457399</v>
      </c>
      <c r="AF3584" s="177">
        <v>14.109231532036851</v>
      </c>
      <c r="AG3584" s="177">
        <v>25.533175180679432</v>
      </c>
      <c r="AH3584" s="177">
        <v>25.533175180679432</v>
      </c>
      <c r="AI3584" s="177">
        <v>25.533175180679432</v>
      </c>
      <c r="AJ3584" s="177">
        <v>25.339378182906533</v>
      </c>
    </row>
    <row r="3585" spans="1:36" hidden="1" outlineLevel="1" x14ac:dyDescent="0.25">
      <c r="A3585" s="190">
        <f t="shared" si="961"/>
        <v>2028</v>
      </c>
      <c r="B3585" s="55">
        <f t="shared" si="962"/>
        <v>5</v>
      </c>
      <c r="C3585" s="55">
        <f t="shared" si="963"/>
        <v>18</v>
      </c>
      <c r="D3585" s="55">
        <f t="shared" si="958"/>
        <v>149</v>
      </c>
      <c r="F3585" s="63">
        <f t="shared" si="968"/>
        <v>46874.749999999956</v>
      </c>
      <c r="G3585" s="64">
        <f t="shared" si="959"/>
        <v>244.12095680647937</v>
      </c>
      <c r="H3585" s="64">
        <f t="shared" ref="H3585:N3594" si="973">SUMIF($P$6:$AK$6,H$6,$P3585:$AK3585)</f>
        <v>0.83157092448410241</v>
      </c>
      <c r="I3585" s="64">
        <f t="shared" si="973"/>
        <v>25.46923143563918</v>
      </c>
      <c r="J3585" s="64">
        <f t="shared" si="973"/>
        <v>1.1041660694843709</v>
      </c>
      <c r="K3585" s="64">
        <f t="shared" si="973"/>
        <v>0</v>
      </c>
      <c r="L3585" s="64">
        <f t="shared" si="973"/>
        <v>0</v>
      </c>
      <c r="M3585" s="64">
        <f t="shared" si="973"/>
        <v>15.428799948702171</v>
      </c>
      <c r="N3585" s="64">
        <f t="shared" si="973"/>
        <v>201.28718842816954</v>
      </c>
      <c r="O3585" s="121"/>
      <c r="P3585" s="177">
        <v>2.9750000000000001</v>
      </c>
      <c r="Q3585" s="177">
        <v>29.503285253263762</v>
      </c>
      <c r="R3585" s="177">
        <v>29.503285253263762</v>
      </c>
      <c r="S3585" s="177">
        <v>3.186960530472057E-2</v>
      </c>
      <c r="T3585" s="177">
        <v>0</v>
      </c>
      <c r="U3585" s="177">
        <v>29.503285253263762</v>
      </c>
      <c r="V3585" s="177">
        <v>29.503285253263762</v>
      </c>
      <c r="W3585" s="177">
        <v>1.2313224277927881</v>
      </c>
      <c r="X3585" s="177">
        <v>7.4312657997616496</v>
      </c>
      <c r="Y3585" s="177">
        <v>1.9656</v>
      </c>
      <c r="Z3585" s="177">
        <v>0</v>
      </c>
      <c r="AA3585" s="177">
        <v>30.84838488112867</v>
      </c>
      <c r="AB3585" s="177">
        <v>31.132850702833295</v>
      </c>
      <c r="AC3585" s="177">
        <v>21.292811831152516</v>
      </c>
      <c r="AD3585" s="177">
        <v>0.83157092448410241</v>
      </c>
      <c r="AE3585" s="177">
        <v>6.3085745137588987</v>
      </c>
      <c r="AF3585" s="177">
        <v>15.428799948702171</v>
      </c>
      <c r="AG3585" s="177">
        <v>0.36805535649479026</v>
      </c>
      <c r="AH3585" s="177">
        <v>0.36805535649479026</v>
      </c>
      <c r="AI3585" s="177">
        <v>0.36805535649479026</v>
      </c>
      <c r="AJ3585" s="177">
        <v>5.5255990890211191</v>
      </c>
    </row>
    <row r="3586" spans="1:36" hidden="1" outlineLevel="1" x14ac:dyDescent="0.25">
      <c r="A3586" s="190">
        <f t="shared" si="961"/>
        <v>2028</v>
      </c>
      <c r="B3586" s="55">
        <f t="shared" si="962"/>
        <v>5</v>
      </c>
      <c r="C3586" s="55">
        <f t="shared" si="963"/>
        <v>19</v>
      </c>
      <c r="D3586" s="55">
        <f t="shared" si="958"/>
        <v>149</v>
      </c>
      <c r="F3586" s="63">
        <f t="shared" si="968"/>
        <v>46874.791666666621</v>
      </c>
      <c r="G3586" s="64">
        <f t="shared" si="959"/>
        <v>211.98931022775741</v>
      </c>
      <c r="H3586" s="64">
        <f t="shared" si="973"/>
        <v>0</v>
      </c>
      <c r="I3586" s="64">
        <f t="shared" si="973"/>
        <v>3.2596143838281275</v>
      </c>
      <c r="J3586" s="64">
        <f t="shared" si="973"/>
        <v>0</v>
      </c>
      <c r="K3586" s="64">
        <f t="shared" si="973"/>
        <v>0</v>
      </c>
      <c r="L3586" s="64">
        <f t="shared" si="973"/>
        <v>0</v>
      </c>
      <c r="M3586" s="64">
        <f t="shared" si="973"/>
        <v>16.849873628187897</v>
      </c>
      <c r="N3586" s="64">
        <f t="shared" si="973"/>
        <v>191.8798222157414</v>
      </c>
      <c r="O3586" s="121"/>
      <c r="P3586" s="177">
        <v>2.9750000000000001</v>
      </c>
      <c r="Q3586" s="177">
        <v>27.699905959054483</v>
      </c>
      <c r="R3586" s="177">
        <v>27.699905959054483</v>
      </c>
      <c r="S3586" s="177">
        <v>0</v>
      </c>
      <c r="T3586" s="177">
        <v>0</v>
      </c>
      <c r="U3586" s="177">
        <v>27.699905959054483</v>
      </c>
      <c r="V3586" s="177">
        <v>27.699905959054483</v>
      </c>
      <c r="W3586" s="177">
        <v>8.8783201259777955E-2</v>
      </c>
      <c r="X3586" s="177">
        <v>4.1745147951777847E-2</v>
      </c>
      <c r="Y3586" s="177">
        <v>0</v>
      </c>
      <c r="Z3586" s="177">
        <v>0</v>
      </c>
      <c r="AA3586" s="177">
        <v>30.665947951283261</v>
      </c>
      <c r="AB3586" s="177">
        <v>30.727262388631338</v>
      </c>
      <c r="AC3586" s="177">
        <v>19.686988039608845</v>
      </c>
      <c r="AD3586" s="177">
        <v>0</v>
      </c>
      <c r="AE3586" s="177">
        <v>0.154086034616572</v>
      </c>
      <c r="AF3586" s="177">
        <v>16.849873628187897</v>
      </c>
      <c r="AG3586" s="177">
        <v>0</v>
      </c>
      <c r="AH3586" s="177">
        <v>0</v>
      </c>
      <c r="AI3586" s="177">
        <v>0</v>
      </c>
      <c r="AJ3586" s="177">
        <v>0</v>
      </c>
    </row>
    <row r="3587" spans="1:36" hidden="1" outlineLevel="1" x14ac:dyDescent="0.25">
      <c r="A3587" s="190">
        <f t="shared" si="961"/>
        <v>2028</v>
      </c>
      <c r="B3587" s="55">
        <f t="shared" si="962"/>
        <v>5</v>
      </c>
      <c r="C3587" s="55">
        <f t="shared" si="963"/>
        <v>20</v>
      </c>
      <c r="D3587" s="55">
        <f t="shared" si="958"/>
        <v>149</v>
      </c>
      <c r="F3587" s="63">
        <f t="shared" si="968"/>
        <v>46874.833333333285</v>
      </c>
      <c r="G3587" s="64">
        <f t="shared" si="959"/>
        <v>200.26099573074274</v>
      </c>
      <c r="H3587" s="64">
        <f t="shared" si="973"/>
        <v>0</v>
      </c>
      <c r="I3587" s="64">
        <f t="shared" si="973"/>
        <v>2.9750000000000001</v>
      </c>
      <c r="J3587" s="64">
        <f t="shared" si="973"/>
        <v>0</v>
      </c>
      <c r="K3587" s="64">
        <f t="shared" si="973"/>
        <v>0</v>
      </c>
      <c r="L3587" s="64">
        <f t="shared" si="973"/>
        <v>0</v>
      </c>
      <c r="M3587" s="64">
        <f t="shared" si="973"/>
        <v>18.778473621775664</v>
      </c>
      <c r="N3587" s="64">
        <f t="shared" si="973"/>
        <v>178.50752210896707</v>
      </c>
      <c r="O3587" s="121"/>
      <c r="P3587" s="177">
        <v>2.9750000000000001</v>
      </c>
      <c r="Q3587" s="177">
        <v>24.907244309164689</v>
      </c>
      <c r="R3587" s="177">
        <v>24.907244309164689</v>
      </c>
      <c r="S3587" s="177">
        <v>0</v>
      </c>
      <c r="T3587" s="177">
        <v>0</v>
      </c>
      <c r="U3587" s="177">
        <v>24.907244309164689</v>
      </c>
      <c r="V3587" s="177">
        <v>24.907244309164689</v>
      </c>
      <c r="W3587" s="177">
        <v>0</v>
      </c>
      <c r="X3587" s="177">
        <v>0</v>
      </c>
      <c r="Y3587" s="177">
        <v>0</v>
      </c>
      <c r="Z3587" s="177">
        <v>0</v>
      </c>
      <c r="AA3587" s="177">
        <v>29.219620032270441</v>
      </c>
      <c r="AB3587" s="177">
        <v>30.304805894943652</v>
      </c>
      <c r="AC3587" s="177">
        <v>19.354118945094203</v>
      </c>
      <c r="AD3587" s="177">
        <v>0</v>
      </c>
      <c r="AE3587" s="177">
        <v>0</v>
      </c>
      <c r="AF3587" s="177">
        <v>18.778473621775664</v>
      </c>
      <c r="AG3587" s="177">
        <v>0</v>
      </c>
      <c r="AH3587" s="177">
        <v>0</v>
      </c>
      <c r="AI3587" s="177">
        <v>0</v>
      </c>
      <c r="AJ3587" s="177">
        <v>0</v>
      </c>
    </row>
    <row r="3588" spans="1:36" hidden="1" outlineLevel="1" x14ac:dyDescent="0.25">
      <c r="A3588" s="190">
        <f t="shared" si="961"/>
        <v>2028</v>
      </c>
      <c r="B3588" s="55">
        <f t="shared" si="962"/>
        <v>5</v>
      </c>
      <c r="C3588" s="55">
        <f t="shared" si="963"/>
        <v>21</v>
      </c>
      <c r="D3588" s="55">
        <f t="shared" si="958"/>
        <v>149</v>
      </c>
      <c r="F3588" s="63">
        <f t="shared" si="968"/>
        <v>46874.874999999949</v>
      </c>
      <c r="G3588" s="64">
        <f t="shared" si="959"/>
        <v>190.69105709285014</v>
      </c>
      <c r="H3588" s="64">
        <f t="shared" si="973"/>
        <v>0</v>
      </c>
      <c r="I3588" s="64">
        <f t="shared" si="973"/>
        <v>2.9750000000000001</v>
      </c>
      <c r="J3588" s="64">
        <f t="shared" si="973"/>
        <v>0</v>
      </c>
      <c r="K3588" s="64">
        <f t="shared" si="973"/>
        <v>0</v>
      </c>
      <c r="L3588" s="64">
        <f t="shared" si="973"/>
        <v>0</v>
      </c>
      <c r="M3588" s="64">
        <f t="shared" si="973"/>
        <v>20.098042038440987</v>
      </c>
      <c r="N3588" s="64">
        <f t="shared" si="973"/>
        <v>167.61801505440914</v>
      </c>
      <c r="O3588" s="121"/>
      <c r="P3588" s="177">
        <v>2.9750000000000001</v>
      </c>
      <c r="Q3588" s="177">
        <v>22.413428370886717</v>
      </c>
      <c r="R3588" s="177">
        <v>22.413428370886717</v>
      </c>
      <c r="S3588" s="177">
        <v>0</v>
      </c>
      <c r="T3588" s="177">
        <v>0</v>
      </c>
      <c r="U3588" s="177">
        <v>22.413428370886717</v>
      </c>
      <c r="V3588" s="177">
        <v>22.413428370886717</v>
      </c>
      <c r="W3588" s="177">
        <v>0</v>
      </c>
      <c r="X3588" s="177">
        <v>0</v>
      </c>
      <c r="Y3588" s="177">
        <v>0</v>
      </c>
      <c r="Z3588" s="177">
        <v>0</v>
      </c>
      <c r="AA3588" s="177">
        <v>29.934300838848902</v>
      </c>
      <c r="AB3588" s="177">
        <v>28.232782138859392</v>
      </c>
      <c r="AC3588" s="177">
        <v>19.797218593153993</v>
      </c>
      <c r="AD3588" s="177">
        <v>0</v>
      </c>
      <c r="AE3588" s="177">
        <v>0</v>
      </c>
      <c r="AF3588" s="177">
        <v>20.098042038440987</v>
      </c>
      <c r="AG3588" s="177">
        <v>0</v>
      </c>
      <c r="AH3588" s="177">
        <v>0</v>
      </c>
      <c r="AI3588" s="177">
        <v>0</v>
      </c>
      <c r="AJ3588" s="177">
        <v>0</v>
      </c>
    </row>
    <row r="3589" spans="1:36" hidden="1" outlineLevel="1" x14ac:dyDescent="0.25">
      <c r="A3589" s="190">
        <f t="shared" si="961"/>
        <v>2028</v>
      </c>
      <c r="B3589" s="55">
        <f t="shared" si="962"/>
        <v>5</v>
      </c>
      <c r="C3589" s="55">
        <f t="shared" si="963"/>
        <v>22</v>
      </c>
      <c r="D3589" s="55">
        <f t="shared" si="958"/>
        <v>149</v>
      </c>
      <c r="F3589" s="63">
        <f t="shared" si="968"/>
        <v>46874.916666666613</v>
      </c>
      <c r="G3589" s="64">
        <f t="shared" si="959"/>
        <v>195.70538125860563</v>
      </c>
      <c r="H3589" s="64">
        <f t="shared" si="973"/>
        <v>0</v>
      </c>
      <c r="I3589" s="64">
        <f t="shared" si="973"/>
        <v>2.9750000000000001</v>
      </c>
      <c r="J3589" s="64">
        <f t="shared" si="973"/>
        <v>0</v>
      </c>
      <c r="K3589" s="64">
        <f t="shared" si="973"/>
        <v>0</v>
      </c>
      <c r="L3589" s="64">
        <f t="shared" si="973"/>
        <v>0</v>
      </c>
      <c r="M3589" s="64">
        <f t="shared" si="973"/>
        <v>22.534168346130798</v>
      </c>
      <c r="N3589" s="64">
        <f t="shared" si="973"/>
        <v>170.19621291247483</v>
      </c>
      <c r="O3589" s="121"/>
      <c r="P3589" s="177">
        <v>2.9750000000000001</v>
      </c>
      <c r="Q3589" s="177">
        <v>23.072949941340394</v>
      </c>
      <c r="R3589" s="177">
        <v>23.072949941340394</v>
      </c>
      <c r="S3589" s="177">
        <v>0</v>
      </c>
      <c r="T3589" s="177">
        <v>0</v>
      </c>
      <c r="U3589" s="177">
        <v>23.072949941340394</v>
      </c>
      <c r="V3589" s="177">
        <v>23.072949941340394</v>
      </c>
      <c r="W3589" s="177">
        <v>0</v>
      </c>
      <c r="X3589" s="177">
        <v>0</v>
      </c>
      <c r="Y3589" s="177">
        <v>0</v>
      </c>
      <c r="Z3589" s="177">
        <v>0</v>
      </c>
      <c r="AA3589" s="177">
        <v>29.232063655214038</v>
      </c>
      <c r="AB3589" s="177">
        <v>28.022719186674834</v>
      </c>
      <c r="AC3589" s="177">
        <v>20.649630305224381</v>
      </c>
      <c r="AD3589" s="177">
        <v>0</v>
      </c>
      <c r="AE3589" s="177">
        <v>0</v>
      </c>
      <c r="AF3589" s="177">
        <v>22.534168346130798</v>
      </c>
      <c r="AG3589" s="177">
        <v>0</v>
      </c>
      <c r="AH3589" s="177">
        <v>0</v>
      </c>
      <c r="AI3589" s="177">
        <v>0</v>
      </c>
      <c r="AJ3589" s="177">
        <v>0</v>
      </c>
    </row>
    <row r="3590" spans="1:36" hidden="1" outlineLevel="1" x14ac:dyDescent="0.25">
      <c r="A3590" s="190">
        <f t="shared" si="961"/>
        <v>2028</v>
      </c>
      <c r="B3590" s="55">
        <f t="shared" si="962"/>
        <v>5</v>
      </c>
      <c r="C3590" s="55">
        <f t="shared" si="963"/>
        <v>23</v>
      </c>
      <c r="D3590" s="55">
        <f t="shared" si="958"/>
        <v>149</v>
      </c>
      <c r="F3590" s="63">
        <f t="shared" si="968"/>
        <v>46874.958333333278</v>
      </c>
      <c r="G3590" s="64">
        <f t="shared" si="959"/>
        <v>200.17299732459142</v>
      </c>
      <c r="H3590" s="64">
        <f t="shared" si="973"/>
        <v>0</v>
      </c>
      <c r="I3590" s="64">
        <f t="shared" si="973"/>
        <v>2.9750000000000001</v>
      </c>
      <c r="J3590" s="64">
        <f t="shared" si="973"/>
        <v>0</v>
      </c>
      <c r="K3590" s="64">
        <f t="shared" si="973"/>
        <v>0</v>
      </c>
      <c r="L3590" s="64">
        <f t="shared" si="973"/>
        <v>0</v>
      </c>
      <c r="M3590" s="64">
        <f t="shared" si="973"/>
        <v>23.955242025616531</v>
      </c>
      <c r="N3590" s="64">
        <f t="shared" si="973"/>
        <v>173.24275529897488</v>
      </c>
      <c r="O3590" s="121"/>
      <c r="P3590" s="177">
        <v>2.9750000000000001</v>
      </c>
      <c r="Q3590" s="177">
        <v>23.382100677490556</v>
      </c>
      <c r="R3590" s="177">
        <v>23.382100677490556</v>
      </c>
      <c r="S3590" s="177">
        <v>0</v>
      </c>
      <c r="T3590" s="177">
        <v>0</v>
      </c>
      <c r="U3590" s="177">
        <v>23.382100677490556</v>
      </c>
      <c r="V3590" s="177">
        <v>23.382100677490556</v>
      </c>
      <c r="W3590" s="177">
        <v>0</v>
      </c>
      <c r="X3590" s="177">
        <v>0</v>
      </c>
      <c r="Y3590" s="177">
        <v>0</v>
      </c>
      <c r="Z3590" s="177">
        <v>0</v>
      </c>
      <c r="AA3590" s="177">
        <v>30.243527069229366</v>
      </c>
      <c r="AB3590" s="177">
        <v>26.545023240014956</v>
      </c>
      <c r="AC3590" s="177">
        <v>22.92580227976832</v>
      </c>
      <c r="AD3590" s="177">
        <v>0</v>
      </c>
      <c r="AE3590" s="177">
        <v>0</v>
      </c>
      <c r="AF3590" s="177">
        <v>23.955242025616531</v>
      </c>
      <c r="AG3590" s="177">
        <v>0</v>
      </c>
      <c r="AH3590" s="177">
        <v>0</v>
      </c>
      <c r="AI3590" s="177">
        <v>0</v>
      </c>
      <c r="AJ3590" s="177">
        <v>0</v>
      </c>
    </row>
    <row r="3591" spans="1:36" hidden="1" outlineLevel="1" x14ac:dyDescent="0.25">
      <c r="A3591" s="190">
        <f t="shared" si="961"/>
        <v>2028</v>
      </c>
      <c r="B3591" s="55">
        <f t="shared" si="962"/>
        <v>6</v>
      </c>
      <c r="C3591" s="55">
        <f t="shared" si="963"/>
        <v>0</v>
      </c>
      <c r="D3591" s="55">
        <f t="shared" si="958"/>
        <v>150</v>
      </c>
      <c r="F3591" s="63">
        <f t="shared" ref="F3591" si="974">EDATE(F3567,1)</f>
        <v>46905</v>
      </c>
      <c r="G3591" s="64">
        <f t="shared" si="959"/>
        <v>167.69963245539341</v>
      </c>
      <c r="H3591" s="64">
        <f t="shared" si="973"/>
        <v>0</v>
      </c>
      <c r="I3591" s="64">
        <f t="shared" si="973"/>
        <v>2.9750000000000001</v>
      </c>
      <c r="J3591" s="64">
        <f t="shared" si="973"/>
        <v>0</v>
      </c>
      <c r="K3591" s="64">
        <f t="shared" si="973"/>
        <v>0</v>
      </c>
      <c r="L3591" s="64">
        <f t="shared" si="973"/>
        <v>0</v>
      </c>
      <c r="M3591" s="64">
        <f t="shared" si="973"/>
        <v>26.946444448059577</v>
      </c>
      <c r="N3591" s="64">
        <f t="shared" si="973"/>
        <v>137.77818800733382</v>
      </c>
      <c r="O3591" s="121"/>
      <c r="P3591" s="177">
        <v>2.9750000000000001</v>
      </c>
      <c r="Q3591" s="177">
        <v>17.786472353172631</v>
      </c>
      <c r="R3591" s="177">
        <v>17.786472353172631</v>
      </c>
      <c r="S3591" s="177">
        <v>0</v>
      </c>
      <c r="T3591" s="177">
        <v>0</v>
      </c>
      <c r="U3591" s="177">
        <v>17.786472353172631</v>
      </c>
      <c r="V3591" s="177">
        <v>17.786472353172631</v>
      </c>
      <c r="W3591" s="177">
        <v>0</v>
      </c>
      <c r="X3591" s="177">
        <v>0</v>
      </c>
      <c r="Y3591" s="177">
        <v>0</v>
      </c>
      <c r="Z3591" s="177">
        <v>0</v>
      </c>
      <c r="AA3591" s="177">
        <v>28.747435569162121</v>
      </c>
      <c r="AB3591" s="177">
        <v>19.443919598386422</v>
      </c>
      <c r="AC3591" s="177">
        <v>18.440943427094773</v>
      </c>
      <c r="AD3591" s="177">
        <v>0</v>
      </c>
      <c r="AE3591" s="177">
        <v>0</v>
      </c>
      <c r="AF3591" s="177">
        <v>26.946444448059577</v>
      </c>
      <c r="AG3591" s="177">
        <v>0</v>
      </c>
      <c r="AH3591" s="177">
        <v>0</v>
      </c>
      <c r="AI3591" s="177">
        <v>0</v>
      </c>
      <c r="AJ3591" s="177">
        <v>0</v>
      </c>
    </row>
    <row r="3592" spans="1:36" hidden="1" outlineLevel="1" x14ac:dyDescent="0.25">
      <c r="A3592" s="190">
        <f t="shared" si="961"/>
        <v>2028</v>
      </c>
      <c r="B3592" s="55">
        <f t="shared" si="962"/>
        <v>6</v>
      </c>
      <c r="C3592" s="55">
        <f t="shared" si="963"/>
        <v>1</v>
      </c>
      <c r="D3592" s="55">
        <f t="shared" si="958"/>
        <v>150</v>
      </c>
      <c r="F3592" s="63">
        <f t="shared" ref="F3592" si="975">F3591+1/24</f>
        <v>46905.041666666664</v>
      </c>
      <c r="G3592" s="64">
        <f t="shared" si="959"/>
        <v>162.61100708894344</v>
      </c>
      <c r="H3592" s="64">
        <f t="shared" si="973"/>
        <v>0</v>
      </c>
      <c r="I3592" s="64">
        <f t="shared" si="973"/>
        <v>2.9750000000000001</v>
      </c>
      <c r="J3592" s="64">
        <f t="shared" si="973"/>
        <v>0</v>
      </c>
      <c r="K3592" s="64">
        <f t="shared" si="973"/>
        <v>0</v>
      </c>
      <c r="L3592" s="64">
        <f t="shared" si="973"/>
        <v>0</v>
      </c>
      <c r="M3592" s="64">
        <f t="shared" si="973"/>
        <v>27.760263240115069</v>
      </c>
      <c r="N3592" s="64">
        <f t="shared" si="973"/>
        <v>131.87574384882836</v>
      </c>
      <c r="O3592" s="121"/>
      <c r="P3592" s="177">
        <v>2.9750000000000001</v>
      </c>
      <c r="Q3592" s="177">
        <v>15.560587052891467</v>
      </c>
      <c r="R3592" s="177">
        <v>15.560587052891467</v>
      </c>
      <c r="S3592" s="177">
        <v>0</v>
      </c>
      <c r="T3592" s="177">
        <v>0</v>
      </c>
      <c r="U3592" s="177">
        <v>15.560587052891467</v>
      </c>
      <c r="V3592" s="177">
        <v>15.560587052891467</v>
      </c>
      <c r="W3592" s="177">
        <v>0</v>
      </c>
      <c r="X3592" s="177">
        <v>0</v>
      </c>
      <c r="Y3592" s="177">
        <v>0</v>
      </c>
      <c r="Z3592" s="177">
        <v>0</v>
      </c>
      <c r="AA3592" s="177">
        <v>28.669373099584202</v>
      </c>
      <c r="AB3592" s="177">
        <v>20.771805403016181</v>
      </c>
      <c r="AC3592" s="177">
        <v>20.192217134662116</v>
      </c>
      <c r="AD3592" s="177">
        <v>0</v>
      </c>
      <c r="AE3592" s="177">
        <v>0</v>
      </c>
      <c r="AF3592" s="177">
        <v>27.760263240115069</v>
      </c>
      <c r="AG3592" s="177">
        <v>0</v>
      </c>
      <c r="AH3592" s="177">
        <v>0</v>
      </c>
      <c r="AI3592" s="177">
        <v>0</v>
      </c>
      <c r="AJ3592" s="177">
        <v>0</v>
      </c>
    </row>
    <row r="3593" spans="1:36" hidden="1" outlineLevel="1" x14ac:dyDescent="0.25">
      <c r="A3593" s="190">
        <f t="shared" si="961"/>
        <v>2028</v>
      </c>
      <c r="B3593" s="55">
        <f t="shared" si="962"/>
        <v>6</v>
      </c>
      <c r="C3593" s="55">
        <f t="shared" si="963"/>
        <v>2</v>
      </c>
      <c r="D3593" s="55">
        <f t="shared" si="958"/>
        <v>150</v>
      </c>
      <c r="F3593" s="63">
        <f t="shared" si="968"/>
        <v>46905.083333333328</v>
      </c>
      <c r="G3593" s="64">
        <f t="shared" si="959"/>
        <v>160.01486504105256</v>
      </c>
      <c r="H3593" s="64">
        <f t="shared" si="973"/>
        <v>0</v>
      </c>
      <c r="I3593" s="64">
        <f t="shared" si="973"/>
        <v>2.9750000000000001</v>
      </c>
      <c r="J3593" s="64">
        <f t="shared" si="973"/>
        <v>0</v>
      </c>
      <c r="K3593" s="64">
        <f t="shared" si="973"/>
        <v>0</v>
      </c>
      <c r="L3593" s="64">
        <f t="shared" si="973"/>
        <v>0</v>
      </c>
      <c r="M3593" s="64">
        <f t="shared" si="973"/>
        <v>26.584747207146023</v>
      </c>
      <c r="N3593" s="64">
        <f t="shared" si="973"/>
        <v>130.45511783390654</v>
      </c>
      <c r="O3593" s="121"/>
      <c r="P3593" s="177">
        <v>2.9750000000000001</v>
      </c>
      <c r="Q3593" s="177">
        <v>15.643027249198179</v>
      </c>
      <c r="R3593" s="177">
        <v>15.643027249198179</v>
      </c>
      <c r="S3593" s="177">
        <v>0</v>
      </c>
      <c r="T3593" s="177">
        <v>0</v>
      </c>
      <c r="U3593" s="177">
        <v>15.643027249198179</v>
      </c>
      <c r="V3593" s="177">
        <v>15.643027249198179</v>
      </c>
      <c r="W3593" s="177">
        <v>0</v>
      </c>
      <c r="X3593" s="177">
        <v>0</v>
      </c>
      <c r="Y3593" s="177">
        <v>0</v>
      </c>
      <c r="Z3593" s="177">
        <v>0</v>
      </c>
      <c r="AA3593" s="177">
        <v>26.783912224047299</v>
      </c>
      <c r="AB3593" s="177">
        <v>22.13286276661826</v>
      </c>
      <c r="AC3593" s="177">
        <v>18.966233846448276</v>
      </c>
      <c r="AD3593" s="177">
        <v>0</v>
      </c>
      <c r="AE3593" s="177">
        <v>0</v>
      </c>
      <c r="AF3593" s="177">
        <v>26.584747207146023</v>
      </c>
      <c r="AG3593" s="177">
        <v>0</v>
      </c>
      <c r="AH3593" s="177">
        <v>0</v>
      </c>
      <c r="AI3593" s="177">
        <v>0</v>
      </c>
      <c r="AJ3593" s="177">
        <v>0</v>
      </c>
    </row>
    <row r="3594" spans="1:36" hidden="1" outlineLevel="1" x14ac:dyDescent="0.25">
      <c r="A3594" s="190">
        <f t="shared" si="961"/>
        <v>2028</v>
      </c>
      <c r="B3594" s="55">
        <f t="shared" si="962"/>
        <v>6</v>
      </c>
      <c r="C3594" s="55">
        <f t="shared" si="963"/>
        <v>3</v>
      </c>
      <c r="D3594" s="55">
        <f t="shared" si="958"/>
        <v>150</v>
      </c>
      <c r="F3594" s="63">
        <f t="shared" si="968"/>
        <v>46905.124999999993</v>
      </c>
      <c r="G3594" s="64">
        <f t="shared" si="959"/>
        <v>164.55533296250627</v>
      </c>
      <c r="H3594" s="64">
        <f t="shared" si="973"/>
        <v>0</v>
      </c>
      <c r="I3594" s="64">
        <f t="shared" si="973"/>
        <v>3.1908819812853664</v>
      </c>
      <c r="J3594" s="64">
        <f t="shared" si="973"/>
        <v>0</v>
      </c>
      <c r="K3594" s="64">
        <f t="shared" si="973"/>
        <v>0</v>
      </c>
      <c r="L3594" s="64">
        <f t="shared" si="973"/>
        <v>0</v>
      </c>
      <c r="M3594" s="64">
        <f t="shared" si="973"/>
        <v>26.132625656004087</v>
      </c>
      <c r="N3594" s="64">
        <f t="shared" si="973"/>
        <v>135.23182532521682</v>
      </c>
      <c r="O3594" s="121"/>
      <c r="P3594" s="177">
        <v>2.9750000000000001</v>
      </c>
      <c r="Q3594" s="177">
        <v>16.312853844190194</v>
      </c>
      <c r="R3594" s="177">
        <v>16.312853844190194</v>
      </c>
      <c r="S3594" s="177">
        <v>0.21588198128536634</v>
      </c>
      <c r="T3594" s="177">
        <v>0</v>
      </c>
      <c r="U3594" s="177">
        <v>16.312853844190194</v>
      </c>
      <c r="V3594" s="177">
        <v>16.312853844190194</v>
      </c>
      <c r="W3594" s="177">
        <v>0</v>
      </c>
      <c r="X3594" s="177">
        <v>0</v>
      </c>
      <c r="Y3594" s="177">
        <v>0</v>
      </c>
      <c r="Z3594" s="177">
        <v>0</v>
      </c>
      <c r="AA3594" s="177">
        <v>25.322036761104716</v>
      </c>
      <c r="AB3594" s="177">
        <v>24.411689985171485</v>
      </c>
      <c r="AC3594" s="177">
        <v>20.246683202179835</v>
      </c>
      <c r="AD3594" s="177">
        <v>0</v>
      </c>
      <c r="AE3594" s="177">
        <v>0</v>
      </c>
      <c r="AF3594" s="177">
        <v>26.132625656004087</v>
      </c>
      <c r="AG3594" s="177">
        <v>0</v>
      </c>
      <c r="AH3594" s="177">
        <v>0</v>
      </c>
      <c r="AI3594" s="177">
        <v>0</v>
      </c>
      <c r="AJ3594" s="177">
        <v>0</v>
      </c>
    </row>
    <row r="3595" spans="1:36" hidden="1" outlineLevel="1" x14ac:dyDescent="0.25">
      <c r="A3595" s="190">
        <f t="shared" si="961"/>
        <v>2028</v>
      </c>
      <c r="B3595" s="55">
        <f t="shared" si="962"/>
        <v>6</v>
      </c>
      <c r="C3595" s="55">
        <f t="shared" si="963"/>
        <v>4</v>
      </c>
      <c r="D3595" s="55">
        <f t="shared" si="958"/>
        <v>150</v>
      </c>
      <c r="F3595" s="63">
        <f t="shared" si="968"/>
        <v>46905.166666666657</v>
      </c>
      <c r="G3595" s="64">
        <f t="shared" si="959"/>
        <v>186.82053084174589</v>
      </c>
      <c r="H3595" s="64">
        <f t="shared" ref="H3595:N3604" si="976">SUMIF($P$6:$AK$6,H$6,$P3595:$AK3595)</f>
        <v>8.126579228173922</v>
      </c>
      <c r="I3595" s="64">
        <f t="shared" si="976"/>
        <v>15.850605306904487</v>
      </c>
      <c r="J3595" s="64">
        <f t="shared" si="976"/>
        <v>17.182281595737706</v>
      </c>
      <c r="K3595" s="64">
        <f t="shared" si="976"/>
        <v>0</v>
      </c>
      <c r="L3595" s="64">
        <f t="shared" si="976"/>
        <v>0</v>
      </c>
      <c r="M3595" s="64">
        <f t="shared" si="976"/>
        <v>25.137958243491816</v>
      </c>
      <c r="N3595" s="64">
        <f t="shared" si="976"/>
        <v>120.52310646743798</v>
      </c>
      <c r="O3595" s="121"/>
      <c r="P3595" s="177">
        <v>2.9750000000000001</v>
      </c>
      <c r="Q3595" s="177">
        <v>13.808732881373885</v>
      </c>
      <c r="R3595" s="177">
        <v>13.808732881373885</v>
      </c>
      <c r="S3595" s="177">
        <v>1.9920351513560102</v>
      </c>
      <c r="T3595" s="177">
        <v>10.071426417834315</v>
      </c>
      <c r="U3595" s="177">
        <v>13.808732881373885</v>
      </c>
      <c r="V3595" s="177">
        <v>13.808732881373885</v>
      </c>
      <c r="W3595" s="177">
        <v>0.1507655090055656</v>
      </c>
      <c r="X3595" s="177">
        <v>0.2407051659807648</v>
      </c>
      <c r="Y3595" s="177">
        <v>0</v>
      </c>
      <c r="Z3595" s="177">
        <v>0</v>
      </c>
      <c r="AA3595" s="177">
        <v>23.419039335797361</v>
      </c>
      <c r="AB3595" s="177">
        <v>22.035337696749771</v>
      </c>
      <c r="AC3595" s="177">
        <v>19.833797909395297</v>
      </c>
      <c r="AD3595" s="177">
        <v>8.126579228173922</v>
      </c>
      <c r="AE3595" s="177">
        <v>0.42067306272783134</v>
      </c>
      <c r="AF3595" s="177">
        <v>25.137958243491816</v>
      </c>
      <c r="AG3595" s="177">
        <v>5.7274271985792353</v>
      </c>
      <c r="AH3595" s="177">
        <v>5.7274271985792353</v>
      </c>
      <c r="AI3595" s="177">
        <v>5.7274271985792353</v>
      </c>
      <c r="AJ3595" s="177">
        <v>0</v>
      </c>
    </row>
    <row r="3596" spans="1:36" hidden="1" outlineLevel="1" x14ac:dyDescent="0.25">
      <c r="A3596" s="190">
        <f t="shared" si="961"/>
        <v>2028</v>
      </c>
      <c r="B3596" s="55">
        <f t="shared" si="962"/>
        <v>6</v>
      </c>
      <c r="C3596" s="55">
        <f t="shared" si="963"/>
        <v>5</v>
      </c>
      <c r="D3596" s="55">
        <f t="shared" si="958"/>
        <v>150</v>
      </c>
      <c r="F3596" s="63">
        <f t="shared" si="968"/>
        <v>46905.208333333321</v>
      </c>
      <c r="G3596" s="64">
        <f t="shared" si="959"/>
        <v>406.95503473927727</v>
      </c>
      <c r="H3596" s="64">
        <f t="shared" si="976"/>
        <v>49.476401451187783</v>
      </c>
      <c r="I3596" s="64">
        <f t="shared" si="976"/>
        <v>78.252509590830286</v>
      </c>
      <c r="J3596" s="64">
        <f t="shared" si="976"/>
        <v>138.03889097613146</v>
      </c>
      <c r="K3596" s="64">
        <f t="shared" si="976"/>
        <v>0</v>
      </c>
      <c r="L3596" s="64">
        <f t="shared" si="976"/>
        <v>0</v>
      </c>
      <c r="M3596" s="64">
        <f t="shared" si="976"/>
        <v>23.962442210522777</v>
      </c>
      <c r="N3596" s="64">
        <f t="shared" si="976"/>
        <v>117.224790510605</v>
      </c>
      <c r="O3596" s="121"/>
      <c r="P3596" s="177">
        <v>2.9750000000000001</v>
      </c>
      <c r="Q3596" s="177">
        <v>13.582022341530433</v>
      </c>
      <c r="R3596" s="177">
        <v>13.582022341530433</v>
      </c>
      <c r="S3596" s="177">
        <v>7.0001881877519487</v>
      </c>
      <c r="T3596" s="177">
        <v>29.99899157382491</v>
      </c>
      <c r="U3596" s="177">
        <v>13.582022341530433</v>
      </c>
      <c r="V3596" s="177">
        <v>13.582022341530433</v>
      </c>
      <c r="W3596" s="177">
        <v>2.4824139911000809</v>
      </c>
      <c r="X3596" s="177">
        <v>12.010948167607157</v>
      </c>
      <c r="Y3596" s="177">
        <v>2.437344</v>
      </c>
      <c r="Z3596" s="177">
        <v>0</v>
      </c>
      <c r="AA3596" s="177">
        <v>23.572574402127429</v>
      </c>
      <c r="AB3596" s="177">
        <v>20.341157037581226</v>
      </c>
      <c r="AC3596" s="177">
        <v>18.982969704774611</v>
      </c>
      <c r="AD3596" s="177">
        <v>49.476401451187783</v>
      </c>
      <c r="AE3596" s="177">
        <v>13.735349164580267</v>
      </c>
      <c r="AF3596" s="177">
        <v>23.962442210522777</v>
      </c>
      <c r="AG3596" s="177">
        <v>46.012963658710483</v>
      </c>
      <c r="AH3596" s="177">
        <v>46.012963658710483</v>
      </c>
      <c r="AI3596" s="177">
        <v>46.012963658710483</v>
      </c>
      <c r="AJ3596" s="177">
        <v>7.6122745059659227</v>
      </c>
    </row>
    <row r="3597" spans="1:36" hidden="1" outlineLevel="1" x14ac:dyDescent="0.25">
      <c r="A3597" s="190">
        <f t="shared" si="961"/>
        <v>2028</v>
      </c>
      <c r="B3597" s="55">
        <f t="shared" si="962"/>
        <v>6</v>
      </c>
      <c r="C3597" s="55">
        <f t="shared" si="963"/>
        <v>6</v>
      </c>
      <c r="D3597" s="55">
        <f t="shared" si="958"/>
        <v>150</v>
      </c>
      <c r="F3597" s="63">
        <f t="shared" si="968"/>
        <v>46905.249999999985</v>
      </c>
      <c r="G3597" s="64">
        <f t="shared" si="959"/>
        <v>580.44301996592412</v>
      </c>
      <c r="H3597" s="64">
        <f t="shared" si="976"/>
        <v>65.110293750180247</v>
      </c>
      <c r="I3597" s="64">
        <f t="shared" si="976"/>
        <v>157.42484035677387</v>
      </c>
      <c r="J3597" s="64">
        <f t="shared" si="976"/>
        <v>202.32933698619058</v>
      </c>
      <c r="K3597" s="64">
        <f t="shared" si="976"/>
        <v>0</v>
      </c>
      <c r="L3597" s="64">
        <f t="shared" si="976"/>
        <v>0</v>
      </c>
      <c r="M3597" s="64">
        <f t="shared" si="976"/>
        <v>22.063531695726635</v>
      </c>
      <c r="N3597" s="64">
        <f t="shared" si="976"/>
        <v>133.51501717705287</v>
      </c>
      <c r="O3597" s="121"/>
      <c r="P3597" s="177">
        <v>2.9750000000000001</v>
      </c>
      <c r="Q3597" s="177">
        <v>17.24030605264068</v>
      </c>
      <c r="R3597" s="177">
        <v>17.24030605264068</v>
      </c>
      <c r="S3597" s="177">
        <v>16.726267516109633</v>
      </c>
      <c r="T3597" s="177">
        <v>38.282993291689003</v>
      </c>
      <c r="U3597" s="177">
        <v>17.24030605264068</v>
      </c>
      <c r="V3597" s="177">
        <v>17.24030605264068</v>
      </c>
      <c r="W3597" s="177">
        <v>6.2795976428513161</v>
      </c>
      <c r="X3597" s="177">
        <v>29.738221800063201</v>
      </c>
      <c r="Y3597" s="177">
        <v>10.155600000000002</v>
      </c>
      <c r="Z3597" s="177">
        <v>0</v>
      </c>
      <c r="AA3597" s="177">
        <v>25.018809236478539</v>
      </c>
      <c r="AB3597" s="177">
        <v>20.355855368927173</v>
      </c>
      <c r="AC3597" s="177">
        <v>19.179128361084462</v>
      </c>
      <c r="AD3597" s="177">
        <v>65.110293750180247</v>
      </c>
      <c r="AE3597" s="177">
        <v>29.20382146758228</v>
      </c>
      <c r="AF3597" s="177">
        <v>22.063531695726635</v>
      </c>
      <c r="AG3597" s="177">
        <v>67.443112328730194</v>
      </c>
      <c r="AH3597" s="177">
        <v>67.443112328730194</v>
      </c>
      <c r="AI3597" s="177">
        <v>67.443112328730194</v>
      </c>
      <c r="AJ3597" s="177">
        <v>24.063338638478442</v>
      </c>
    </row>
    <row r="3598" spans="1:36" hidden="1" outlineLevel="1" x14ac:dyDescent="0.25">
      <c r="A3598" s="190">
        <f t="shared" si="961"/>
        <v>2028</v>
      </c>
      <c r="B3598" s="55">
        <f t="shared" si="962"/>
        <v>6</v>
      </c>
      <c r="C3598" s="55">
        <f t="shared" si="963"/>
        <v>7</v>
      </c>
      <c r="D3598" s="55">
        <f t="shared" si="958"/>
        <v>150</v>
      </c>
      <c r="F3598" s="63">
        <f t="shared" si="968"/>
        <v>46905.29166666665</v>
      </c>
      <c r="G3598" s="64">
        <f t="shared" si="959"/>
        <v>653.42852806630526</v>
      </c>
      <c r="H3598" s="64">
        <f t="shared" si="976"/>
        <v>63.342547336376761</v>
      </c>
      <c r="I3598" s="64">
        <f t="shared" si="976"/>
        <v>204.78604609945151</v>
      </c>
      <c r="J3598" s="64">
        <f t="shared" si="976"/>
        <v>214.6044445976049</v>
      </c>
      <c r="K3598" s="64">
        <f t="shared" si="976"/>
        <v>0</v>
      </c>
      <c r="L3598" s="64">
        <f t="shared" si="976"/>
        <v>0</v>
      </c>
      <c r="M3598" s="64">
        <f t="shared" si="976"/>
        <v>17.542316184307239</v>
      </c>
      <c r="N3598" s="64">
        <f t="shared" si="976"/>
        <v>153.15317384856485</v>
      </c>
      <c r="O3598" s="121"/>
      <c r="P3598" s="177">
        <v>2.9750000000000001</v>
      </c>
      <c r="Q3598" s="177">
        <v>21.743601775894703</v>
      </c>
      <c r="R3598" s="177">
        <v>21.743601775894703</v>
      </c>
      <c r="S3598" s="177">
        <v>27.480444379058948</v>
      </c>
      <c r="T3598" s="177">
        <v>39.455942536129527</v>
      </c>
      <c r="U3598" s="177">
        <v>21.743601775894703</v>
      </c>
      <c r="V3598" s="177">
        <v>21.743601775894703</v>
      </c>
      <c r="W3598" s="177">
        <v>7.2294325362674803</v>
      </c>
      <c r="X3598" s="177">
        <v>34.291607637554783</v>
      </c>
      <c r="Y3598" s="177">
        <v>21.936095999999999</v>
      </c>
      <c r="Z3598" s="177">
        <v>0</v>
      </c>
      <c r="AA3598" s="177">
        <v>23.600120029506968</v>
      </c>
      <c r="AB3598" s="177">
        <v>22.833762591991228</v>
      </c>
      <c r="AC3598" s="177">
        <v>19.744884123487864</v>
      </c>
      <c r="AD3598" s="177">
        <v>63.342547336376761</v>
      </c>
      <c r="AE3598" s="177">
        <v>31.074360599436421</v>
      </c>
      <c r="AF3598" s="177">
        <v>17.542316184307239</v>
      </c>
      <c r="AG3598" s="177">
        <v>71.534814865868299</v>
      </c>
      <c r="AH3598" s="177">
        <v>71.534814865868299</v>
      </c>
      <c r="AI3598" s="177">
        <v>71.534814865868299</v>
      </c>
      <c r="AJ3598" s="177">
        <v>40.343162411004364</v>
      </c>
    </row>
    <row r="3599" spans="1:36" hidden="1" outlineLevel="1" x14ac:dyDescent="0.25">
      <c r="A3599" s="190">
        <f t="shared" si="961"/>
        <v>2028</v>
      </c>
      <c r="B3599" s="55">
        <f t="shared" si="962"/>
        <v>6</v>
      </c>
      <c r="C3599" s="55">
        <f t="shared" si="963"/>
        <v>8</v>
      </c>
      <c r="D3599" s="55">
        <f t="shared" ref="D3599:D3662" si="977">MATCH(DATE(YEAR(F3599),B3599,1),$F$7505:$F$7816,0)</f>
        <v>150</v>
      </c>
      <c r="F3599" s="63">
        <f t="shared" si="968"/>
        <v>46905.333333333314</v>
      </c>
      <c r="G3599" s="64">
        <f t="shared" ref="G3599:G3662" si="978">SUM(H3599:N3599)</f>
        <v>697.73179172394396</v>
      </c>
      <c r="H3599" s="64">
        <f t="shared" si="976"/>
        <v>62.849869372057761</v>
      </c>
      <c r="I3599" s="64">
        <f t="shared" si="976"/>
        <v>231.62937525198711</v>
      </c>
      <c r="J3599" s="64">
        <f t="shared" si="976"/>
        <v>220.99268249000306</v>
      </c>
      <c r="K3599" s="64">
        <f t="shared" si="976"/>
        <v>0</v>
      </c>
      <c r="L3599" s="64">
        <f t="shared" si="976"/>
        <v>0</v>
      </c>
      <c r="M3599" s="64">
        <f t="shared" si="976"/>
        <v>15.824254289967875</v>
      </c>
      <c r="N3599" s="64">
        <f t="shared" si="976"/>
        <v>166.4356103199282</v>
      </c>
      <c r="O3599" s="121"/>
      <c r="P3599" s="177">
        <v>2.9750000000000001</v>
      </c>
      <c r="Q3599" s="177">
        <v>25.793476419461811</v>
      </c>
      <c r="R3599" s="177">
        <v>25.793476419461811</v>
      </c>
      <c r="S3599" s="177">
        <v>33.331732153740489</v>
      </c>
      <c r="T3599" s="177">
        <v>39.946860807795261</v>
      </c>
      <c r="U3599" s="177">
        <v>25.793476419461811</v>
      </c>
      <c r="V3599" s="177">
        <v>25.793476419461811</v>
      </c>
      <c r="W3599" s="177">
        <v>8.410117412010166</v>
      </c>
      <c r="X3599" s="177">
        <v>37.748024069577475</v>
      </c>
      <c r="Y3599" s="177">
        <v>32.497920000000001</v>
      </c>
      <c r="Z3599" s="177">
        <v>0</v>
      </c>
      <c r="AA3599" s="177">
        <v>21.06034341661082</v>
      </c>
      <c r="AB3599" s="177">
        <v>23.469959645379568</v>
      </c>
      <c r="AC3599" s="177">
        <v>18.731401580090562</v>
      </c>
      <c r="AD3599" s="177">
        <v>62.849869372057761</v>
      </c>
      <c r="AE3599" s="177">
        <v>32.777215228583934</v>
      </c>
      <c r="AF3599" s="177">
        <v>15.824254289967875</v>
      </c>
      <c r="AG3599" s="177">
        <v>73.664227496667692</v>
      </c>
      <c r="AH3599" s="177">
        <v>73.664227496667692</v>
      </c>
      <c r="AI3599" s="177">
        <v>73.664227496667692</v>
      </c>
      <c r="AJ3599" s="177">
        <v>43.942505580279764</v>
      </c>
    </row>
    <row r="3600" spans="1:36" hidden="1" outlineLevel="1" x14ac:dyDescent="0.25">
      <c r="A3600" s="190">
        <f t="shared" ref="A3600:A3663" si="979">YEAR(F3600)</f>
        <v>2028</v>
      </c>
      <c r="B3600" s="55">
        <f t="shared" ref="B3600:B3663" si="980">MONTH(F3600)</f>
        <v>6</v>
      </c>
      <c r="C3600" s="55">
        <f t="shared" ref="C3600:C3663" si="981">HOUR(F3600)</f>
        <v>9</v>
      </c>
      <c r="D3600" s="55">
        <f t="shared" si="977"/>
        <v>150</v>
      </c>
      <c r="F3600" s="63">
        <f t="shared" si="968"/>
        <v>46905.374999999978</v>
      </c>
      <c r="G3600" s="64">
        <f t="shared" si="978"/>
        <v>714.27218381812008</v>
      </c>
      <c r="H3600" s="64">
        <f t="shared" si="976"/>
        <v>69.963279738492517</v>
      </c>
      <c r="I3600" s="64">
        <f t="shared" si="976"/>
        <v>246.75977706287554</v>
      </c>
      <c r="J3600" s="64">
        <f t="shared" si="976"/>
        <v>211.13507559800379</v>
      </c>
      <c r="K3600" s="64">
        <f t="shared" si="976"/>
        <v>0</v>
      </c>
      <c r="L3600" s="64">
        <f t="shared" si="976"/>
        <v>0</v>
      </c>
      <c r="M3600" s="64">
        <f t="shared" si="976"/>
        <v>13.563646534258176</v>
      </c>
      <c r="N3600" s="64">
        <f t="shared" si="976"/>
        <v>172.8504048844901</v>
      </c>
      <c r="O3600" s="121"/>
      <c r="P3600" s="177">
        <v>2.9750000000000001</v>
      </c>
      <c r="Q3600" s="177">
        <v>28.019361719742982</v>
      </c>
      <c r="R3600" s="177">
        <v>28.019361719742982</v>
      </c>
      <c r="S3600" s="177">
        <v>36.544135568420856</v>
      </c>
      <c r="T3600" s="177">
        <v>39.9210760029993</v>
      </c>
      <c r="U3600" s="177">
        <v>28.019361719742982</v>
      </c>
      <c r="V3600" s="177">
        <v>28.019361719742982</v>
      </c>
      <c r="W3600" s="177">
        <v>8.3666714088764262</v>
      </c>
      <c r="X3600" s="177">
        <v>40.061666116223151</v>
      </c>
      <c r="Y3600" s="177">
        <v>38.185056000000003</v>
      </c>
      <c r="Z3600" s="177">
        <v>0</v>
      </c>
      <c r="AA3600" s="177">
        <v>20.522009100772838</v>
      </c>
      <c r="AB3600" s="177">
        <v>22.489007029662268</v>
      </c>
      <c r="AC3600" s="177">
        <v>17.761941875083053</v>
      </c>
      <c r="AD3600" s="177">
        <v>69.963279738492517</v>
      </c>
      <c r="AE3600" s="177">
        <v>33.214739002270015</v>
      </c>
      <c r="AF3600" s="177">
        <v>13.563646534258176</v>
      </c>
      <c r="AG3600" s="177">
        <v>70.378358532667932</v>
      </c>
      <c r="AH3600" s="177">
        <v>70.378358532667932</v>
      </c>
      <c r="AI3600" s="177">
        <v>70.378358532667932</v>
      </c>
      <c r="AJ3600" s="177">
        <v>47.491432964085789</v>
      </c>
    </row>
    <row r="3601" spans="1:36" hidden="1" outlineLevel="1" x14ac:dyDescent="0.25">
      <c r="A3601" s="190">
        <f t="shared" si="979"/>
        <v>2028</v>
      </c>
      <c r="B3601" s="55">
        <f t="shared" si="980"/>
        <v>6</v>
      </c>
      <c r="C3601" s="55">
        <f t="shared" si="981"/>
        <v>10</v>
      </c>
      <c r="D3601" s="55">
        <f t="shared" si="977"/>
        <v>150</v>
      </c>
      <c r="F3601" s="63">
        <f t="shared" si="968"/>
        <v>46905.416666666642</v>
      </c>
      <c r="G3601" s="64">
        <f t="shared" si="978"/>
        <v>715.60743421357154</v>
      </c>
      <c r="H3601" s="64">
        <f t="shared" si="976"/>
        <v>66.657637638045344</v>
      </c>
      <c r="I3601" s="64">
        <f t="shared" si="976"/>
        <v>249.20304167867448</v>
      </c>
      <c r="J3601" s="64">
        <f t="shared" si="976"/>
        <v>210.79040510399318</v>
      </c>
      <c r="K3601" s="64">
        <f t="shared" si="976"/>
        <v>0</v>
      </c>
      <c r="L3601" s="64">
        <f t="shared" si="976"/>
        <v>0</v>
      </c>
      <c r="M3601" s="64">
        <f t="shared" si="976"/>
        <v>12.116857570603973</v>
      </c>
      <c r="N3601" s="64">
        <f t="shared" si="976"/>
        <v>176.83949222225453</v>
      </c>
      <c r="O3601" s="121"/>
      <c r="P3601" s="177">
        <v>2.9750000000000001</v>
      </c>
      <c r="Q3601" s="177">
        <v>29.936096283873987</v>
      </c>
      <c r="R3601" s="177">
        <v>29.936096283873987</v>
      </c>
      <c r="S3601" s="177">
        <v>36.554095826566957</v>
      </c>
      <c r="T3601" s="177">
        <v>39.135417578050408</v>
      </c>
      <c r="U3601" s="177">
        <v>29.936096283873987</v>
      </c>
      <c r="V3601" s="177">
        <v>29.936096283873987</v>
      </c>
      <c r="W3601" s="177">
        <v>8.4928013264578937</v>
      </c>
      <c r="X3601" s="177">
        <v>38.988174328750006</v>
      </c>
      <c r="Y3601" s="177">
        <v>42.653519999999993</v>
      </c>
      <c r="Z3601" s="177">
        <v>0</v>
      </c>
      <c r="AA3601" s="177">
        <v>19.714601916563929</v>
      </c>
      <c r="AB3601" s="177">
        <v>21.028467880409885</v>
      </c>
      <c r="AC3601" s="177">
        <v>16.352037289784771</v>
      </c>
      <c r="AD3601" s="177">
        <v>66.657637638045344</v>
      </c>
      <c r="AE3601" s="177">
        <v>33.497238623686144</v>
      </c>
      <c r="AF3601" s="177">
        <v>12.116857570603973</v>
      </c>
      <c r="AG3601" s="177">
        <v>70.263468367997731</v>
      </c>
      <c r="AH3601" s="177">
        <v>70.263468367997731</v>
      </c>
      <c r="AI3601" s="177">
        <v>70.263468367997731</v>
      </c>
      <c r="AJ3601" s="177">
        <v>46.906793995163085</v>
      </c>
    </row>
    <row r="3602" spans="1:36" hidden="1" outlineLevel="1" x14ac:dyDescent="0.25">
      <c r="A3602" s="190">
        <f t="shared" si="979"/>
        <v>2028</v>
      </c>
      <c r="B3602" s="55">
        <f t="shared" si="980"/>
        <v>6</v>
      </c>
      <c r="C3602" s="55">
        <f t="shared" si="981"/>
        <v>11</v>
      </c>
      <c r="D3602" s="55">
        <f t="shared" si="977"/>
        <v>150</v>
      </c>
      <c r="F3602" s="63">
        <f t="shared" si="968"/>
        <v>46905.458333333307</v>
      </c>
      <c r="G3602" s="64">
        <f t="shared" si="978"/>
        <v>694.43782709179391</v>
      </c>
      <c r="H3602" s="64">
        <f t="shared" si="976"/>
        <v>63.805598759094174</v>
      </c>
      <c r="I3602" s="64">
        <f t="shared" si="976"/>
        <v>246.23908441939773</v>
      </c>
      <c r="J3602" s="64">
        <f t="shared" si="976"/>
        <v>183.71113297952922</v>
      </c>
      <c r="K3602" s="64">
        <f t="shared" si="976"/>
        <v>0</v>
      </c>
      <c r="L3602" s="64">
        <f t="shared" si="976"/>
        <v>0</v>
      </c>
      <c r="M3602" s="64">
        <f t="shared" si="976"/>
        <v>11.936008950147194</v>
      </c>
      <c r="N3602" s="64">
        <f t="shared" si="976"/>
        <v>188.7460019836256</v>
      </c>
      <c r="O3602" s="121"/>
      <c r="P3602" s="177">
        <v>2.9750000000000001</v>
      </c>
      <c r="Q3602" s="177">
        <v>33.161568964374005</v>
      </c>
      <c r="R3602" s="177">
        <v>33.161568964374005</v>
      </c>
      <c r="S3602" s="177">
        <v>37.305948694127395</v>
      </c>
      <c r="T3602" s="177">
        <v>38.229165604517313</v>
      </c>
      <c r="U3602" s="177">
        <v>33.161568964374005</v>
      </c>
      <c r="V3602" s="177">
        <v>33.161568964374005</v>
      </c>
      <c r="W3602" s="177">
        <v>8.2659961897861063</v>
      </c>
      <c r="X3602" s="177">
        <v>38.669095212931126</v>
      </c>
      <c r="Y3602" s="177">
        <v>42.247296000000006</v>
      </c>
      <c r="Z3602" s="177">
        <v>0</v>
      </c>
      <c r="AA3602" s="177">
        <v>19.275604040774382</v>
      </c>
      <c r="AB3602" s="177">
        <v>19.951534817665259</v>
      </c>
      <c r="AC3602" s="177">
        <v>16.872587267689969</v>
      </c>
      <c r="AD3602" s="177">
        <v>63.805598759094174</v>
      </c>
      <c r="AE3602" s="177">
        <v>33.132101388723775</v>
      </c>
      <c r="AF3602" s="177">
        <v>11.936008950147194</v>
      </c>
      <c r="AG3602" s="177">
        <v>61.237044326509739</v>
      </c>
      <c r="AH3602" s="177">
        <v>61.237044326509739</v>
      </c>
      <c r="AI3602" s="177">
        <v>61.237044326509739</v>
      </c>
      <c r="AJ3602" s="177">
        <v>45.414481329312004</v>
      </c>
    </row>
    <row r="3603" spans="1:36" hidden="1" outlineLevel="1" x14ac:dyDescent="0.25">
      <c r="A3603" s="190">
        <f t="shared" si="979"/>
        <v>2028</v>
      </c>
      <c r="B3603" s="55">
        <f t="shared" si="980"/>
        <v>6</v>
      </c>
      <c r="C3603" s="55">
        <f t="shared" si="981"/>
        <v>12</v>
      </c>
      <c r="D3603" s="55">
        <f t="shared" si="977"/>
        <v>150</v>
      </c>
      <c r="F3603" s="63">
        <f t="shared" si="968"/>
        <v>46905.499999999971</v>
      </c>
      <c r="G3603" s="64">
        <f t="shared" si="978"/>
        <v>704.77539217814126</v>
      </c>
      <c r="H3603" s="64">
        <f t="shared" si="976"/>
        <v>63.221013532795716</v>
      </c>
      <c r="I3603" s="64">
        <f t="shared" si="976"/>
        <v>243.08856049303887</v>
      </c>
      <c r="J3603" s="64">
        <f t="shared" si="976"/>
        <v>186.37276890954433</v>
      </c>
      <c r="K3603" s="64">
        <f t="shared" si="976"/>
        <v>0</v>
      </c>
      <c r="L3603" s="64">
        <f t="shared" si="976"/>
        <v>0</v>
      </c>
      <c r="M3603" s="64">
        <f t="shared" si="976"/>
        <v>11.845584639918807</v>
      </c>
      <c r="N3603" s="64">
        <f t="shared" si="976"/>
        <v>200.24746460284351</v>
      </c>
      <c r="O3603" s="121"/>
      <c r="P3603" s="177">
        <v>2.9750000000000001</v>
      </c>
      <c r="Q3603" s="177">
        <v>36.150026080492225</v>
      </c>
      <c r="R3603" s="177">
        <v>36.150026080492225</v>
      </c>
      <c r="S3603" s="177">
        <v>35.950165959509498</v>
      </c>
      <c r="T3603" s="177">
        <v>36.957318664995455</v>
      </c>
      <c r="U3603" s="177">
        <v>36.150026080492225</v>
      </c>
      <c r="V3603" s="177">
        <v>36.150026080492225</v>
      </c>
      <c r="W3603" s="177">
        <v>8.468267336337453</v>
      </c>
      <c r="X3603" s="177">
        <v>38.151306467489164</v>
      </c>
      <c r="Y3603" s="177">
        <v>41.028623999999994</v>
      </c>
      <c r="Z3603" s="177">
        <v>0</v>
      </c>
      <c r="AA3603" s="177">
        <v>20.856252691264441</v>
      </c>
      <c r="AB3603" s="177">
        <v>16.807005337802757</v>
      </c>
      <c r="AC3603" s="177">
        <v>17.984102251807389</v>
      </c>
      <c r="AD3603" s="177">
        <v>63.221013532795716</v>
      </c>
      <c r="AE3603" s="177">
        <v>33.672039267514627</v>
      </c>
      <c r="AF3603" s="177">
        <v>11.845584639918807</v>
      </c>
      <c r="AG3603" s="177">
        <v>62.12425630318144</v>
      </c>
      <c r="AH3603" s="177">
        <v>62.12425630318144</v>
      </c>
      <c r="AI3603" s="177">
        <v>62.12425630318144</v>
      </c>
      <c r="AJ3603" s="177">
        <v>45.885838797192704</v>
      </c>
    </row>
    <row r="3604" spans="1:36" hidden="1" outlineLevel="1" x14ac:dyDescent="0.25">
      <c r="A3604" s="190">
        <f t="shared" si="979"/>
        <v>2028</v>
      </c>
      <c r="B3604" s="55">
        <f t="shared" si="980"/>
        <v>6</v>
      </c>
      <c r="C3604" s="55">
        <f t="shared" si="981"/>
        <v>13</v>
      </c>
      <c r="D3604" s="55">
        <f t="shared" si="977"/>
        <v>150</v>
      </c>
      <c r="F3604" s="63">
        <f t="shared" si="968"/>
        <v>46905.541666666635</v>
      </c>
      <c r="G3604" s="64">
        <f t="shared" si="978"/>
        <v>702.19388773216326</v>
      </c>
      <c r="H3604" s="64">
        <f t="shared" si="976"/>
        <v>59.749209417300065</v>
      </c>
      <c r="I3604" s="64">
        <f t="shared" si="976"/>
        <v>232.90702963169701</v>
      </c>
      <c r="J3604" s="64">
        <f t="shared" si="976"/>
        <v>184.20421132384973</v>
      </c>
      <c r="K3604" s="64">
        <f t="shared" si="976"/>
        <v>0</v>
      </c>
      <c r="L3604" s="64">
        <f t="shared" si="976"/>
        <v>0</v>
      </c>
      <c r="M3604" s="64">
        <f t="shared" si="976"/>
        <v>11.574311709233648</v>
      </c>
      <c r="N3604" s="64">
        <f t="shared" si="976"/>
        <v>213.75912565008284</v>
      </c>
      <c r="O3604" s="121"/>
      <c r="P3604" s="177">
        <v>2.9750000000000001</v>
      </c>
      <c r="Q3604" s="177">
        <v>37.561814442244639</v>
      </c>
      <c r="R3604" s="177">
        <v>37.561814442244639</v>
      </c>
      <c r="S3604" s="177">
        <v>32.452921315422685</v>
      </c>
      <c r="T3604" s="177">
        <v>36.957867927109447</v>
      </c>
      <c r="U3604" s="177">
        <v>37.561814442244639</v>
      </c>
      <c r="V3604" s="177">
        <v>37.561814442244639</v>
      </c>
      <c r="W3604" s="177">
        <v>8.2646437544560918</v>
      </c>
      <c r="X3604" s="177">
        <v>36.437966822311878</v>
      </c>
      <c r="Y3604" s="177">
        <v>39.403727999999994</v>
      </c>
      <c r="Z3604" s="177">
        <v>0</v>
      </c>
      <c r="AA3604" s="177">
        <v>24.210193226879028</v>
      </c>
      <c r="AB3604" s="177">
        <v>18.511590146600934</v>
      </c>
      <c r="AC3604" s="177">
        <v>20.790084507624332</v>
      </c>
      <c r="AD3604" s="177">
        <v>59.749209417300065</v>
      </c>
      <c r="AE3604" s="177">
        <v>31.951415062411471</v>
      </c>
      <c r="AF3604" s="177">
        <v>11.574311709233648</v>
      </c>
      <c r="AG3604" s="177">
        <v>61.401403774616576</v>
      </c>
      <c r="AH3604" s="177">
        <v>61.401403774616576</v>
      </c>
      <c r="AI3604" s="177">
        <v>61.401403774616576</v>
      </c>
      <c r="AJ3604" s="177">
        <v>44.463486749985478</v>
      </c>
    </row>
    <row r="3605" spans="1:36" hidden="1" outlineLevel="1" x14ac:dyDescent="0.25">
      <c r="A3605" s="190">
        <f t="shared" si="979"/>
        <v>2028</v>
      </c>
      <c r="B3605" s="55">
        <f t="shared" si="980"/>
        <v>6</v>
      </c>
      <c r="C3605" s="55">
        <f t="shared" si="981"/>
        <v>14</v>
      </c>
      <c r="D3605" s="55">
        <f t="shared" si="977"/>
        <v>150</v>
      </c>
      <c r="F3605" s="63">
        <f t="shared" si="968"/>
        <v>46905.583333333299</v>
      </c>
      <c r="G3605" s="64">
        <f t="shared" si="978"/>
        <v>696.92730468517323</v>
      </c>
      <c r="H3605" s="64">
        <f t="shared" ref="H3605:N3614" si="982">SUMIF($P$6:$AK$6,H$6,$P3605:$AK3605)</f>
        <v>62.193883547377148</v>
      </c>
      <c r="I3605" s="64">
        <f t="shared" si="982"/>
        <v>216.4168714476798</v>
      </c>
      <c r="J3605" s="64">
        <f t="shared" si="982"/>
        <v>184.73956282358247</v>
      </c>
      <c r="K3605" s="64">
        <f t="shared" si="982"/>
        <v>0</v>
      </c>
      <c r="L3605" s="64">
        <f t="shared" si="982"/>
        <v>0</v>
      </c>
      <c r="M3605" s="64">
        <f t="shared" si="982"/>
        <v>12.207281880832358</v>
      </c>
      <c r="N3605" s="64">
        <f t="shared" si="982"/>
        <v>221.36970498570147</v>
      </c>
      <c r="O3605" s="121"/>
      <c r="P3605" s="177">
        <v>2.9750000000000001</v>
      </c>
      <c r="Q3605" s="177">
        <v>38.303776209005029</v>
      </c>
      <c r="R3605" s="177">
        <v>38.303776209005029</v>
      </c>
      <c r="S3605" s="177">
        <v>25.352251116536127</v>
      </c>
      <c r="T3605" s="177">
        <v>35.464576811961145</v>
      </c>
      <c r="U3605" s="177">
        <v>38.303776209005029</v>
      </c>
      <c r="V3605" s="177">
        <v>38.303776209005029</v>
      </c>
      <c r="W3605" s="177">
        <v>8.1259657114138957</v>
      </c>
      <c r="X3605" s="177">
        <v>35.309010116542851</v>
      </c>
      <c r="Y3605" s="177">
        <v>35.747711999999993</v>
      </c>
      <c r="Z3605" s="177">
        <v>0</v>
      </c>
      <c r="AA3605" s="177">
        <v>25.356925078306681</v>
      </c>
      <c r="AB3605" s="177">
        <v>20.283973768782793</v>
      </c>
      <c r="AC3605" s="177">
        <v>22.513701302591866</v>
      </c>
      <c r="AD3605" s="177">
        <v>62.193883547377148</v>
      </c>
      <c r="AE3605" s="177">
        <v>31.319773988081572</v>
      </c>
      <c r="AF3605" s="177">
        <v>12.207281880832358</v>
      </c>
      <c r="AG3605" s="177">
        <v>61.579854274527491</v>
      </c>
      <c r="AH3605" s="177">
        <v>61.579854274527491</v>
      </c>
      <c r="AI3605" s="177">
        <v>61.579854274527491</v>
      </c>
      <c r="AJ3605" s="177">
        <v>42.122581703144178</v>
      </c>
    </row>
    <row r="3606" spans="1:36" hidden="1" outlineLevel="1" x14ac:dyDescent="0.25">
      <c r="A3606" s="190">
        <f t="shared" si="979"/>
        <v>2028</v>
      </c>
      <c r="B3606" s="55">
        <f t="shared" si="980"/>
        <v>6</v>
      </c>
      <c r="C3606" s="55">
        <f t="shared" si="981"/>
        <v>15</v>
      </c>
      <c r="D3606" s="55">
        <f t="shared" si="977"/>
        <v>150</v>
      </c>
      <c r="F3606" s="63">
        <f t="shared" si="968"/>
        <v>46905.624999999964</v>
      </c>
      <c r="G3606" s="64">
        <f t="shared" si="978"/>
        <v>654.82885488188037</v>
      </c>
      <c r="H3606" s="64">
        <f t="shared" si="982"/>
        <v>55.966750699142935</v>
      </c>
      <c r="I3606" s="64">
        <f t="shared" si="982"/>
        <v>198.82192591564058</v>
      </c>
      <c r="J3606" s="64">
        <f t="shared" si="982"/>
        <v>163.29335358272991</v>
      </c>
      <c r="K3606" s="64">
        <f t="shared" si="982"/>
        <v>0</v>
      </c>
      <c r="L3606" s="64">
        <f t="shared" si="982"/>
        <v>0</v>
      </c>
      <c r="M3606" s="64">
        <f t="shared" si="982"/>
        <v>12.659403431974297</v>
      </c>
      <c r="N3606" s="64">
        <f t="shared" si="982"/>
        <v>224.08742125239266</v>
      </c>
      <c r="O3606" s="121"/>
      <c r="P3606" s="177">
        <v>2.9750000000000001</v>
      </c>
      <c r="Q3606" s="177">
        <v>37.479374245937926</v>
      </c>
      <c r="R3606" s="177">
        <v>37.479374245937926</v>
      </c>
      <c r="S3606" s="177">
        <v>17.677454012897595</v>
      </c>
      <c r="T3606" s="177">
        <v>33.460166785176767</v>
      </c>
      <c r="U3606" s="177">
        <v>37.479374245937926</v>
      </c>
      <c r="V3606" s="177">
        <v>37.479374245937926</v>
      </c>
      <c r="W3606" s="177">
        <v>7.5988206273389993</v>
      </c>
      <c r="X3606" s="177">
        <v>37.407339048142099</v>
      </c>
      <c r="Y3606" s="177">
        <v>29.248128000000001</v>
      </c>
      <c r="Z3606" s="177">
        <v>0</v>
      </c>
      <c r="AA3606" s="177">
        <v>29.218551539691468</v>
      </c>
      <c r="AB3606" s="177">
        <v>21.109770520660966</v>
      </c>
      <c r="AC3606" s="177">
        <v>23.841602208288517</v>
      </c>
      <c r="AD3606" s="177">
        <v>55.966750699142935</v>
      </c>
      <c r="AE3606" s="177">
        <v>29.550166178008901</v>
      </c>
      <c r="AF3606" s="177">
        <v>12.659403431974297</v>
      </c>
      <c r="AG3606" s="177">
        <v>54.431117860909971</v>
      </c>
      <c r="AH3606" s="177">
        <v>54.431117860909971</v>
      </c>
      <c r="AI3606" s="177">
        <v>54.431117860909971</v>
      </c>
      <c r="AJ3606" s="177">
        <v>40.904851264076193</v>
      </c>
    </row>
    <row r="3607" spans="1:36" hidden="1" outlineLevel="1" x14ac:dyDescent="0.25">
      <c r="A3607" s="190">
        <f t="shared" si="979"/>
        <v>2028</v>
      </c>
      <c r="B3607" s="55">
        <f t="shared" si="980"/>
        <v>6</v>
      </c>
      <c r="C3607" s="55">
        <f t="shared" si="981"/>
        <v>16</v>
      </c>
      <c r="D3607" s="55">
        <f t="shared" si="977"/>
        <v>150</v>
      </c>
      <c r="F3607" s="63">
        <f t="shared" si="968"/>
        <v>46905.666666666628</v>
      </c>
      <c r="G3607" s="64">
        <f t="shared" si="978"/>
        <v>632.99893581917968</v>
      </c>
      <c r="H3607" s="64">
        <f t="shared" si="982"/>
        <v>57.753251102498936</v>
      </c>
      <c r="I3607" s="64">
        <f t="shared" si="982"/>
        <v>176.5108752622352</v>
      </c>
      <c r="J3607" s="64">
        <f t="shared" si="982"/>
        <v>166.49344438050434</v>
      </c>
      <c r="K3607" s="64">
        <f t="shared" si="982"/>
        <v>0</v>
      </c>
      <c r="L3607" s="64">
        <f t="shared" si="982"/>
        <v>0</v>
      </c>
      <c r="M3607" s="64">
        <f t="shared" si="982"/>
        <v>14.015768085400119</v>
      </c>
      <c r="N3607" s="64">
        <f t="shared" si="982"/>
        <v>218.22559698854104</v>
      </c>
      <c r="O3607" s="121"/>
      <c r="P3607" s="177">
        <v>2.9750000000000001</v>
      </c>
      <c r="Q3607" s="177">
        <v>35.377149240116822</v>
      </c>
      <c r="R3607" s="177">
        <v>35.377149240116822</v>
      </c>
      <c r="S3607" s="177">
        <v>8.6450588633543717</v>
      </c>
      <c r="T3607" s="177">
        <v>31.451484719727986</v>
      </c>
      <c r="U3607" s="177">
        <v>35.377149240116822</v>
      </c>
      <c r="V3607" s="177">
        <v>35.377149240116822</v>
      </c>
      <c r="W3607" s="177">
        <v>7.1738975473699815</v>
      </c>
      <c r="X3607" s="177">
        <v>36.033080031688648</v>
      </c>
      <c r="Y3607" s="177">
        <v>21.529872000000001</v>
      </c>
      <c r="Z3607" s="177">
        <v>0</v>
      </c>
      <c r="AA3607" s="177">
        <v>29.367747751637783</v>
      </c>
      <c r="AB3607" s="177">
        <v>21.405453619499994</v>
      </c>
      <c r="AC3607" s="177">
        <v>25.943798656935989</v>
      </c>
      <c r="AD3607" s="177">
        <v>57.753251102498936</v>
      </c>
      <c r="AE3607" s="177">
        <v>30.218983147359531</v>
      </c>
      <c r="AF3607" s="177">
        <v>14.015768085400119</v>
      </c>
      <c r="AG3607" s="177">
        <v>55.497814793501448</v>
      </c>
      <c r="AH3607" s="177">
        <v>55.497814793501448</v>
      </c>
      <c r="AI3607" s="177">
        <v>55.497814793501448</v>
      </c>
      <c r="AJ3607" s="177">
        <v>38.483498952734692</v>
      </c>
    </row>
    <row r="3608" spans="1:36" hidden="1" outlineLevel="1" x14ac:dyDescent="0.25">
      <c r="A3608" s="190">
        <f t="shared" si="979"/>
        <v>2028</v>
      </c>
      <c r="B3608" s="55">
        <f t="shared" si="980"/>
        <v>6</v>
      </c>
      <c r="C3608" s="55">
        <f t="shared" si="981"/>
        <v>17</v>
      </c>
      <c r="D3608" s="55">
        <f t="shared" si="977"/>
        <v>150</v>
      </c>
      <c r="F3608" s="63">
        <f t="shared" si="968"/>
        <v>46905.708333333292</v>
      </c>
      <c r="G3608" s="64">
        <f t="shared" si="978"/>
        <v>461.67658869046829</v>
      </c>
      <c r="H3608" s="64">
        <f t="shared" si="982"/>
        <v>34.018241681227906</v>
      </c>
      <c r="I3608" s="64">
        <f t="shared" si="982"/>
        <v>124.03796787814187</v>
      </c>
      <c r="J3608" s="64">
        <f t="shared" si="982"/>
        <v>88.736706818055737</v>
      </c>
      <c r="K3608" s="64">
        <f t="shared" si="982"/>
        <v>0</v>
      </c>
      <c r="L3608" s="64">
        <f t="shared" si="982"/>
        <v>0</v>
      </c>
      <c r="M3608" s="64">
        <f t="shared" si="982"/>
        <v>14.73916256722722</v>
      </c>
      <c r="N3608" s="64">
        <f t="shared" si="982"/>
        <v>200.14450974581558</v>
      </c>
      <c r="O3608" s="121"/>
      <c r="P3608" s="177">
        <v>2.9750000000000001</v>
      </c>
      <c r="Q3608" s="177">
        <v>30.059756578334049</v>
      </c>
      <c r="R3608" s="177">
        <v>30.059756578334049</v>
      </c>
      <c r="S3608" s="177">
        <v>1.9832954756854615</v>
      </c>
      <c r="T3608" s="177">
        <v>14.232208989608859</v>
      </c>
      <c r="U3608" s="177">
        <v>30.059756578334049</v>
      </c>
      <c r="V3608" s="177">
        <v>30.059756578334049</v>
      </c>
      <c r="W3608" s="177">
        <v>6.1047221680343089</v>
      </c>
      <c r="X3608" s="177">
        <v>31.165966438254301</v>
      </c>
      <c r="Y3608" s="177">
        <v>11.374272000000001</v>
      </c>
      <c r="Z3608" s="177">
        <v>0</v>
      </c>
      <c r="AA3608" s="177">
        <v>31.935993909720924</v>
      </c>
      <c r="AB3608" s="177">
        <v>22.878880038149628</v>
      </c>
      <c r="AC3608" s="177">
        <v>25.090609484608855</v>
      </c>
      <c r="AD3608" s="177">
        <v>34.018241681227906</v>
      </c>
      <c r="AE3608" s="177">
        <v>27.445838396798361</v>
      </c>
      <c r="AF3608" s="177">
        <v>14.73916256722722</v>
      </c>
      <c r="AG3608" s="177">
        <v>29.578902272685244</v>
      </c>
      <c r="AH3608" s="177">
        <v>29.578902272685244</v>
      </c>
      <c r="AI3608" s="177">
        <v>29.578902272685244</v>
      </c>
      <c r="AJ3608" s="177">
        <v>28.756664409760575</v>
      </c>
    </row>
    <row r="3609" spans="1:36" hidden="1" outlineLevel="1" x14ac:dyDescent="0.25">
      <c r="A3609" s="190">
        <f t="shared" si="979"/>
        <v>2028</v>
      </c>
      <c r="B3609" s="55">
        <f t="shared" si="980"/>
        <v>6</v>
      </c>
      <c r="C3609" s="55">
        <f t="shared" si="981"/>
        <v>18</v>
      </c>
      <c r="D3609" s="55">
        <f t="shared" si="977"/>
        <v>150</v>
      </c>
      <c r="F3609" s="63">
        <f t="shared" si="968"/>
        <v>46905.749999999956</v>
      </c>
      <c r="G3609" s="64">
        <f t="shared" si="978"/>
        <v>267.04454540798508</v>
      </c>
      <c r="H3609" s="64">
        <f t="shared" si="982"/>
        <v>3.6648774112415894</v>
      </c>
      <c r="I3609" s="64">
        <f t="shared" si="982"/>
        <v>51.891985352661493</v>
      </c>
      <c r="J3609" s="64">
        <f t="shared" si="982"/>
        <v>6.8445900231273846</v>
      </c>
      <c r="K3609" s="64">
        <f t="shared" si="982"/>
        <v>0</v>
      </c>
      <c r="L3609" s="64">
        <f t="shared" si="982"/>
        <v>0</v>
      </c>
      <c r="M3609" s="64">
        <f t="shared" si="982"/>
        <v>16.3668001513382</v>
      </c>
      <c r="N3609" s="64">
        <f t="shared" si="982"/>
        <v>188.27629246961644</v>
      </c>
      <c r="O3609" s="121"/>
      <c r="P3609" s="177">
        <v>2.9750000000000001</v>
      </c>
      <c r="Q3609" s="177">
        <v>26.380862818147122</v>
      </c>
      <c r="R3609" s="177">
        <v>26.380862818147122</v>
      </c>
      <c r="S3609" s="177">
        <v>0.51706925120436331</v>
      </c>
      <c r="T3609" s="177">
        <v>0</v>
      </c>
      <c r="U3609" s="177">
        <v>26.380862818147122</v>
      </c>
      <c r="V3609" s="177">
        <v>26.380862818147122</v>
      </c>
      <c r="W3609" s="177">
        <v>2.9878864196717529</v>
      </c>
      <c r="X3609" s="177">
        <v>15.348440911583547</v>
      </c>
      <c r="Y3609" s="177">
        <v>2.437344</v>
      </c>
      <c r="Z3609" s="177">
        <v>0</v>
      </c>
      <c r="AA3609" s="177">
        <v>33.319327631402167</v>
      </c>
      <c r="AB3609" s="177">
        <v>24.098930629714893</v>
      </c>
      <c r="AC3609" s="177">
        <v>25.334582935910909</v>
      </c>
      <c r="AD3609" s="177">
        <v>3.6648774112415894</v>
      </c>
      <c r="AE3609" s="177">
        <v>13.890094718524216</v>
      </c>
      <c r="AF3609" s="177">
        <v>16.3668001513382</v>
      </c>
      <c r="AG3609" s="177">
        <v>2.2815300077091281</v>
      </c>
      <c r="AH3609" s="177">
        <v>2.2815300077091281</v>
      </c>
      <c r="AI3609" s="177">
        <v>2.2815300077091281</v>
      </c>
      <c r="AJ3609" s="177">
        <v>13.736150051677621</v>
      </c>
    </row>
    <row r="3610" spans="1:36" hidden="1" outlineLevel="1" x14ac:dyDescent="0.25">
      <c r="A3610" s="190">
        <f t="shared" si="979"/>
        <v>2028</v>
      </c>
      <c r="B3610" s="55">
        <f t="shared" si="980"/>
        <v>6</v>
      </c>
      <c r="C3610" s="55">
        <f t="shared" si="981"/>
        <v>19</v>
      </c>
      <c r="D3610" s="55">
        <f t="shared" si="977"/>
        <v>150</v>
      </c>
      <c r="F3610" s="63">
        <f t="shared" si="968"/>
        <v>46905.791666666621</v>
      </c>
      <c r="G3610" s="64">
        <f t="shared" si="978"/>
        <v>198.63825470305864</v>
      </c>
      <c r="H3610" s="64">
        <f t="shared" si="982"/>
        <v>0</v>
      </c>
      <c r="I3610" s="64">
        <f t="shared" si="982"/>
        <v>6.2859100555138072</v>
      </c>
      <c r="J3610" s="64">
        <f t="shared" si="982"/>
        <v>0</v>
      </c>
      <c r="K3610" s="64">
        <f t="shared" si="982"/>
        <v>0</v>
      </c>
      <c r="L3610" s="64">
        <f t="shared" si="982"/>
        <v>0</v>
      </c>
      <c r="M3610" s="64">
        <f t="shared" si="982"/>
        <v>18.446559286591118</v>
      </c>
      <c r="N3610" s="64">
        <f t="shared" si="982"/>
        <v>173.9057853609537</v>
      </c>
      <c r="O3610" s="121"/>
      <c r="P3610" s="177">
        <v>2.9750000000000001</v>
      </c>
      <c r="Q3610" s="177">
        <v>23.742776536332407</v>
      </c>
      <c r="R3610" s="177">
        <v>23.742776536332407</v>
      </c>
      <c r="S3610" s="177">
        <v>0</v>
      </c>
      <c r="T3610" s="177">
        <v>0</v>
      </c>
      <c r="U3610" s="177">
        <v>23.742776536332407</v>
      </c>
      <c r="V3610" s="177">
        <v>23.742776536332407</v>
      </c>
      <c r="W3610" s="177">
        <v>0.33337911003870363</v>
      </c>
      <c r="X3610" s="177">
        <v>0.87214315056809555</v>
      </c>
      <c r="Y3610" s="177">
        <v>0</v>
      </c>
      <c r="Z3610" s="177">
        <v>0</v>
      </c>
      <c r="AA3610" s="177">
        <v>31.549145549191692</v>
      </c>
      <c r="AB3610" s="177">
        <v>25.371759227168624</v>
      </c>
      <c r="AC3610" s="177">
        <v>22.01377443926377</v>
      </c>
      <c r="AD3610" s="177">
        <v>0</v>
      </c>
      <c r="AE3610" s="177">
        <v>2.0592391061988935</v>
      </c>
      <c r="AF3610" s="177">
        <v>18.446559286591118</v>
      </c>
      <c r="AG3610" s="177">
        <v>0</v>
      </c>
      <c r="AH3610" s="177">
        <v>0</v>
      </c>
      <c r="AI3610" s="177">
        <v>0</v>
      </c>
      <c r="AJ3610" s="177">
        <v>4.6148688708114609E-2</v>
      </c>
    </row>
    <row r="3611" spans="1:36" hidden="1" outlineLevel="1" x14ac:dyDescent="0.25">
      <c r="A3611" s="190">
        <f t="shared" si="979"/>
        <v>2028</v>
      </c>
      <c r="B3611" s="55">
        <f t="shared" si="980"/>
        <v>6</v>
      </c>
      <c r="C3611" s="55">
        <f t="shared" si="981"/>
        <v>20</v>
      </c>
      <c r="D3611" s="55">
        <f t="shared" si="977"/>
        <v>150</v>
      </c>
      <c r="F3611" s="63">
        <f t="shared" si="968"/>
        <v>46905.833333333285</v>
      </c>
      <c r="G3611" s="64">
        <f t="shared" si="978"/>
        <v>198.69075158444747</v>
      </c>
      <c r="H3611" s="64">
        <f t="shared" si="982"/>
        <v>0</v>
      </c>
      <c r="I3611" s="64">
        <f t="shared" si="982"/>
        <v>2.9750000000000001</v>
      </c>
      <c r="J3611" s="64">
        <f t="shared" si="982"/>
        <v>0</v>
      </c>
      <c r="K3611" s="64">
        <f t="shared" si="982"/>
        <v>0</v>
      </c>
      <c r="L3611" s="64">
        <f t="shared" si="982"/>
        <v>0</v>
      </c>
      <c r="M3611" s="64">
        <f t="shared" si="982"/>
        <v>20.797591352529203</v>
      </c>
      <c r="N3611" s="64">
        <f t="shared" si="982"/>
        <v>174.91816023191828</v>
      </c>
      <c r="O3611" s="121"/>
      <c r="P3611" s="177">
        <v>2.9750000000000001</v>
      </c>
      <c r="Q3611" s="177">
        <v>23.773691609947427</v>
      </c>
      <c r="R3611" s="177">
        <v>23.773691609947427</v>
      </c>
      <c r="S3611" s="177">
        <v>0</v>
      </c>
      <c r="T3611" s="177">
        <v>0</v>
      </c>
      <c r="U3611" s="177">
        <v>23.773691609947427</v>
      </c>
      <c r="V3611" s="177">
        <v>23.773691609947427</v>
      </c>
      <c r="W3611" s="177">
        <v>0</v>
      </c>
      <c r="X3611" s="177">
        <v>0</v>
      </c>
      <c r="Y3611" s="177">
        <v>0</v>
      </c>
      <c r="Z3611" s="177">
        <v>0</v>
      </c>
      <c r="AA3611" s="177">
        <v>31.517977496598352</v>
      </c>
      <c r="AB3611" s="177">
        <v>25.281950032616109</v>
      </c>
      <c r="AC3611" s="177">
        <v>23.023466262914116</v>
      </c>
      <c r="AD3611" s="177">
        <v>0</v>
      </c>
      <c r="AE3611" s="177">
        <v>0</v>
      </c>
      <c r="AF3611" s="177">
        <v>20.797591352529203</v>
      </c>
      <c r="AG3611" s="177">
        <v>0</v>
      </c>
      <c r="AH3611" s="177">
        <v>0</v>
      </c>
      <c r="AI3611" s="177">
        <v>0</v>
      </c>
      <c r="AJ3611" s="177">
        <v>0</v>
      </c>
    </row>
    <row r="3612" spans="1:36" hidden="1" outlineLevel="1" x14ac:dyDescent="0.25">
      <c r="A3612" s="190">
        <f t="shared" si="979"/>
        <v>2028</v>
      </c>
      <c r="B3612" s="55">
        <f t="shared" si="980"/>
        <v>6</v>
      </c>
      <c r="C3612" s="55">
        <f t="shared" si="981"/>
        <v>21</v>
      </c>
      <c r="D3612" s="55">
        <f t="shared" si="977"/>
        <v>150</v>
      </c>
      <c r="F3612" s="63">
        <f t="shared" si="968"/>
        <v>46905.874999999949</v>
      </c>
      <c r="G3612" s="64">
        <f t="shared" si="978"/>
        <v>184.86427068591328</v>
      </c>
      <c r="H3612" s="64">
        <f t="shared" si="982"/>
        <v>0</v>
      </c>
      <c r="I3612" s="64">
        <f t="shared" si="982"/>
        <v>2.9750000000000001</v>
      </c>
      <c r="J3612" s="64">
        <f t="shared" si="982"/>
        <v>0</v>
      </c>
      <c r="K3612" s="64">
        <f t="shared" si="982"/>
        <v>0</v>
      </c>
      <c r="L3612" s="64">
        <f t="shared" si="982"/>
        <v>0</v>
      </c>
      <c r="M3612" s="64">
        <f t="shared" si="982"/>
        <v>23.148623418467295</v>
      </c>
      <c r="N3612" s="64">
        <f t="shared" si="982"/>
        <v>158.74064726744598</v>
      </c>
      <c r="O3612" s="121"/>
      <c r="P3612" s="177">
        <v>2.9750000000000001</v>
      </c>
      <c r="Q3612" s="177">
        <v>21.856957045816429</v>
      </c>
      <c r="R3612" s="177">
        <v>21.856957045816429</v>
      </c>
      <c r="S3612" s="177">
        <v>0</v>
      </c>
      <c r="T3612" s="177">
        <v>0</v>
      </c>
      <c r="U3612" s="177">
        <v>21.856957045816429</v>
      </c>
      <c r="V3612" s="177">
        <v>21.856957045816429</v>
      </c>
      <c r="W3612" s="177">
        <v>0</v>
      </c>
      <c r="X3612" s="177">
        <v>0</v>
      </c>
      <c r="Y3612" s="177">
        <v>0</v>
      </c>
      <c r="Z3612" s="177">
        <v>0</v>
      </c>
      <c r="AA3612" s="177">
        <v>29.68306837407016</v>
      </c>
      <c r="AB3612" s="177">
        <v>20.038676942997348</v>
      </c>
      <c r="AC3612" s="177">
        <v>21.591073767112775</v>
      </c>
      <c r="AD3612" s="177">
        <v>0</v>
      </c>
      <c r="AE3612" s="177">
        <v>0</v>
      </c>
      <c r="AF3612" s="177">
        <v>23.148623418467295</v>
      </c>
      <c r="AG3612" s="177">
        <v>0</v>
      </c>
      <c r="AH3612" s="177">
        <v>0</v>
      </c>
      <c r="AI3612" s="177">
        <v>0</v>
      </c>
      <c r="AJ3612" s="177">
        <v>0</v>
      </c>
    </row>
    <row r="3613" spans="1:36" hidden="1" outlineLevel="1" x14ac:dyDescent="0.25">
      <c r="A3613" s="190">
        <f t="shared" si="979"/>
        <v>2028</v>
      </c>
      <c r="B3613" s="55">
        <f t="shared" si="980"/>
        <v>6</v>
      </c>
      <c r="C3613" s="55">
        <f t="shared" si="981"/>
        <v>22</v>
      </c>
      <c r="D3613" s="55">
        <f t="shared" si="977"/>
        <v>150</v>
      </c>
      <c r="F3613" s="63">
        <f t="shared" si="968"/>
        <v>46905.916666666613</v>
      </c>
      <c r="G3613" s="64">
        <f t="shared" si="978"/>
        <v>180.8240093854053</v>
      </c>
      <c r="H3613" s="64">
        <f t="shared" si="982"/>
        <v>0</v>
      </c>
      <c r="I3613" s="64">
        <f t="shared" si="982"/>
        <v>2.9750000000000001</v>
      </c>
      <c r="J3613" s="64">
        <f t="shared" si="982"/>
        <v>0</v>
      </c>
      <c r="K3613" s="64">
        <f t="shared" si="982"/>
        <v>0</v>
      </c>
      <c r="L3613" s="64">
        <f t="shared" si="982"/>
        <v>0</v>
      </c>
      <c r="M3613" s="64">
        <f t="shared" si="982"/>
        <v>24.233715141207945</v>
      </c>
      <c r="N3613" s="64">
        <f t="shared" si="982"/>
        <v>153.61529424419734</v>
      </c>
      <c r="O3613" s="121"/>
      <c r="P3613" s="177">
        <v>2.9750000000000001</v>
      </c>
      <c r="Q3613" s="177">
        <v>20.96041991098096</v>
      </c>
      <c r="R3613" s="177">
        <v>20.96041991098096</v>
      </c>
      <c r="S3613" s="177">
        <v>0</v>
      </c>
      <c r="T3613" s="177">
        <v>0</v>
      </c>
      <c r="U3613" s="177">
        <v>20.96041991098096</v>
      </c>
      <c r="V3613" s="177">
        <v>20.96041991098096</v>
      </c>
      <c r="W3613" s="177">
        <v>0</v>
      </c>
      <c r="X3613" s="177">
        <v>0</v>
      </c>
      <c r="Y3613" s="177">
        <v>0</v>
      </c>
      <c r="Z3613" s="177">
        <v>0</v>
      </c>
      <c r="AA3613" s="177">
        <v>30.282631573022059</v>
      </c>
      <c r="AB3613" s="177">
        <v>19.344915788644464</v>
      </c>
      <c r="AC3613" s="177">
        <v>20.146067238606978</v>
      </c>
      <c r="AD3613" s="177">
        <v>0</v>
      </c>
      <c r="AE3613" s="177">
        <v>0</v>
      </c>
      <c r="AF3613" s="177">
        <v>24.233715141207945</v>
      </c>
      <c r="AG3613" s="177">
        <v>0</v>
      </c>
      <c r="AH3613" s="177">
        <v>0</v>
      </c>
      <c r="AI3613" s="177">
        <v>0</v>
      </c>
      <c r="AJ3613" s="177">
        <v>0</v>
      </c>
    </row>
    <row r="3614" spans="1:36" hidden="1" outlineLevel="1" x14ac:dyDescent="0.25">
      <c r="A3614" s="190">
        <f t="shared" si="979"/>
        <v>2028</v>
      </c>
      <c r="B3614" s="55">
        <f t="shared" si="980"/>
        <v>6</v>
      </c>
      <c r="C3614" s="55">
        <f t="shared" si="981"/>
        <v>23</v>
      </c>
      <c r="D3614" s="55">
        <f t="shared" si="977"/>
        <v>150</v>
      </c>
      <c r="F3614" s="63">
        <f t="shared" si="968"/>
        <v>46905.958333333278</v>
      </c>
      <c r="G3614" s="64">
        <f t="shared" si="978"/>
        <v>173.6212875392805</v>
      </c>
      <c r="H3614" s="64">
        <f t="shared" si="982"/>
        <v>0</v>
      </c>
      <c r="I3614" s="64">
        <f t="shared" si="982"/>
        <v>2.9750000000000001</v>
      </c>
      <c r="J3614" s="64">
        <f t="shared" si="982"/>
        <v>0</v>
      </c>
      <c r="K3614" s="64">
        <f t="shared" si="982"/>
        <v>0</v>
      </c>
      <c r="L3614" s="64">
        <f t="shared" si="982"/>
        <v>0</v>
      </c>
      <c r="M3614" s="64">
        <f t="shared" si="982"/>
        <v>25.680504104862145</v>
      </c>
      <c r="N3614" s="64">
        <f t="shared" si="982"/>
        <v>144.96578343441837</v>
      </c>
      <c r="O3614" s="121"/>
      <c r="P3614" s="177">
        <v>2.9750000000000001</v>
      </c>
      <c r="Q3614" s="177">
        <v>19.074600420464972</v>
      </c>
      <c r="R3614" s="177">
        <v>19.074600420464972</v>
      </c>
      <c r="S3614" s="177">
        <v>0</v>
      </c>
      <c r="T3614" s="177">
        <v>0</v>
      </c>
      <c r="U3614" s="177">
        <v>19.074600420464972</v>
      </c>
      <c r="V3614" s="177">
        <v>19.074600420464972</v>
      </c>
      <c r="W3614" s="177">
        <v>0</v>
      </c>
      <c r="X3614" s="177">
        <v>0</v>
      </c>
      <c r="Y3614" s="177">
        <v>0</v>
      </c>
      <c r="Z3614" s="177">
        <v>0</v>
      </c>
      <c r="AA3614" s="177">
        <v>29.955591905186758</v>
      </c>
      <c r="AB3614" s="177">
        <v>18.149321464595321</v>
      </c>
      <c r="AC3614" s="177">
        <v>20.562468382776412</v>
      </c>
      <c r="AD3614" s="177">
        <v>0</v>
      </c>
      <c r="AE3614" s="177">
        <v>0</v>
      </c>
      <c r="AF3614" s="177">
        <v>25.680504104862145</v>
      </c>
      <c r="AG3614" s="177">
        <v>0</v>
      </c>
      <c r="AH3614" s="177">
        <v>0</v>
      </c>
      <c r="AI3614" s="177">
        <v>0</v>
      </c>
      <c r="AJ3614" s="177">
        <v>0</v>
      </c>
    </row>
    <row r="3615" spans="1:36" hidden="1" outlineLevel="1" x14ac:dyDescent="0.25">
      <c r="A3615" s="190">
        <f t="shared" si="979"/>
        <v>2028</v>
      </c>
      <c r="B3615" s="55">
        <f t="shared" si="980"/>
        <v>7</v>
      </c>
      <c r="C3615" s="55">
        <f t="shared" si="981"/>
        <v>0</v>
      </c>
      <c r="D3615" s="55">
        <f t="shared" si="977"/>
        <v>151</v>
      </c>
      <c r="F3615" s="63">
        <f t="shared" ref="F3615" si="983">EDATE(F3591,1)</f>
        <v>46935</v>
      </c>
      <c r="G3615" s="64">
        <f t="shared" si="978"/>
        <v>129.09781223899313</v>
      </c>
      <c r="H3615" s="64">
        <f t="shared" ref="H3615:N3624" si="984">SUMIF($P$6:$AK$6,H$6,$P3615:$AK3615)</f>
        <v>0</v>
      </c>
      <c r="I3615" s="64">
        <f t="shared" si="984"/>
        <v>2.9750000000000001</v>
      </c>
      <c r="J3615" s="64">
        <f t="shared" si="984"/>
        <v>0</v>
      </c>
      <c r="K3615" s="64">
        <f t="shared" si="984"/>
        <v>0</v>
      </c>
      <c r="L3615" s="64">
        <f t="shared" si="984"/>
        <v>0</v>
      </c>
      <c r="M3615" s="64">
        <f t="shared" si="984"/>
        <v>25.411447721950744</v>
      </c>
      <c r="N3615" s="64">
        <f t="shared" si="984"/>
        <v>100.7113645170424</v>
      </c>
      <c r="O3615" s="121"/>
      <c r="P3615" s="177">
        <v>2.9750000000000001</v>
      </c>
      <c r="Q3615" s="177">
        <v>9.9752637531118804</v>
      </c>
      <c r="R3615" s="177">
        <v>9.9752637531118804</v>
      </c>
      <c r="S3615" s="177">
        <v>0</v>
      </c>
      <c r="T3615" s="177">
        <v>0</v>
      </c>
      <c r="U3615" s="177">
        <v>9.9752637531118804</v>
      </c>
      <c r="V3615" s="177">
        <v>9.9752637531118804</v>
      </c>
      <c r="W3615" s="177">
        <v>0</v>
      </c>
      <c r="X3615" s="177">
        <v>0</v>
      </c>
      <c r="Y3615" s="177">
        <v>0</v>
      </c>
      <c r="Z3615" s="177">
        <v>0</v>
      </c>
      <c r="AA3615" s="177">
        <v>25.186470077427622</v>
      </c>
      <c r="AB3615" s="177">
        <v>21.618234679285351</v>
      </c>
      <c r="AC3615" s="177">
        <v>14.005604747881897</v>
      </c>
      <c r="AD3615" s="177">
        <v>0</v>
      </c>
      <c r="AE3615" s="177">
        <v>0</v>
      </c>
      <c r="AF3615" s="177">
        <v>25.411447721950744</v>
      </c>
      <c r="AG3615" s="177">
        <v>0</v>
      </c>
      <c r="AH3615" s="177">
        <v>0</v>
      </c>
      <c r="AI3615" s="177">
        <v>0</v>
      </c>
      <c r="AJ3615" s="177">
        <v>0</v>
      </c>
    </row>
    <row r="3616" spans="1:36" hidden="1" outlineLevel="1" x14ac:dyDescent="0.25">
      <c r="A3616" s="190">
        <f t="shared" si="979"/>
        <v>2028</v>
      </c>
      <c r="B3616" s="55">
        <f t="shared" si="980"/>
        <v>7</v>
      </c>
      <c r="C3616" s="55">
        <f t="shared" si="981"/>
        <v>1</v>
      </c>
      <c r="D3616" s="55">
        <f t="shared" si="977"/>
        <v>151</v>
      </c>
      <c r="F3616" s="63">
        <f t="shared" ref="F3616" si="985">F3615+1/24</f>
        <v>46935.041666666664</v>
      </c>
      <c r="G3616" s="64">
        <f t="shared" si="978"/>
        <v>125.60699113880791</v>
      </c>
      <c r="H3616" s="64">
        <f t="shared" si="984"/>
        <v>0</v>
      </c>
      <c r="I3616" s="64">
        <f t="shared" si="984"/>
        <v>2.9750000000000001</v>
      </c>
      <c r="J3616" s="64">
        <f t="shared" si="984"/>
        <v>0</v>
      </c>
      <c r="K3616" s="64">
        <f t="shared" si="984"/>
        <v>0</v>
      </c>
      <c r="L3616" s="64">
        <f t="shared" si="984"/>
        <v>0</v>
      </c>
      <c r="M3616" s="64">
        <f t="shared" si="984"/>
        <v>25.805423655624402</v>
      </c>
      <c r="N3616" s="64">
        <f t="shared" si="984"/>
        <v>96.82656748318351</v>
      </c>
      <c r="O3616" s="121"/>
      <c r="P3616" s="177">
        <v>2.9750000000000001</v>
      </c>
      <c r="Q3616" s="177">
        <v>9.0272014955847197</v>
      </c>
      <c r="R3616" s="177">
        <v>9.0272014955847197</v>
      </c>
      <c r="S3616" s="177">
        <v>0</v>
      </c>
      <c r="T3616" s="177">
        <v>0</v>
      </c>
      <c r="U3616" s="177">
        <v>9.0272014955847197</v>
      </c>
      <c r="V3616" s="177">
        <v>9.0272014955847197</v>
      </c>
      <c r="W3616" s="177">
        <v>0</v>
      </c>
      <c r="X3616" s="177">
        <v>0</v>
      </c>
      <c r="Y3616" s="177">
        <v>0</v>
      </c>
      <c r="Z3616" s="177">
        <v>0</v>
      </c>
      <c r="AA3616" s="177">
        <v>24.519032484147875</v>
      </c>
      <c r="AB3616" s="177">
        <v>22.740002409651684</v>
      </c>
      <c r="AC3616" s="177">
        <v>13.45872660704508</v>
      </c>
      <c r="AD3616" s="177">
        <v>0</v>
      </c>
      <c r="AE3616" s="177">
        <v>0</v>
      </c>
      <c r="AF3616" s="177">
        <v>25.805423655624402</v>
      </c>
      <c r="AG3616" s="177">
        <v>0</v>
      </c>
      <c r="AH3616" s="177">
        <v>0</v>
      </c>
      <c r="AI3616" s="177">
        <v>0</v>
      </c>
      <c r="AJ3616" s="177">
        <v>0</v>
      </c>
    </row>
    <row r="3617" spans="1:36" hidden="1" outlineLevel="1" x14ac:dyDescent="0.25">
      <c r="A3617" s="190">
        <f t="shared" si="979"/>
        <v>2028</v>
      </c>
      <c r="B3617" s="55">
        <f t="shared" si="980"/>
        <v>7</v>
      </c>
      <c r="C3617" s="55">
        <f t="shared" si="981"/>
        <v>2</v>
      </c>
      <c r="D3617" s="55">
        <f t="shared" si="977"/>
        <v>151</v>
      </c>
      <c r="F3617" s="63">
        <f t="shared" si="968"/>
        <v>46935.083333333328</v>
      </c>
      <c r="G3617" s="64">
        <f t="shared" si="978"/>
        <v>127.67222389669456</v>
      </c>
      <c r="H3617" s="64">
        <f t="shared" si="984"/>
        <v>0</v>
      </c>
      <c r="I3617" s="64">
        <f t="shared" si="984"/>
        <v>2.9750000000000001</v>
      </c>
      <c r="J3617" s="64">
        <f t="shared" si="984"/>
        <v>0</v>
      </c>
      <c r="K3617" s="64">
        <f t="shared" si="984"/>
        <v>0</v>
      </c>
      <c r="L3617" s="64">
        <f t="shared" si="984"/>
        <v>0</v>
      </c>
      <c r="M3617" s="64">
        <f t="shared" si="984"/>
        <v>26.199399589298057</v>
      </c>
      <c r="N3617" s="64">
        <f t="shared" si="984"/>
        <v>98.497824307396499</v>
      </c>
      <c r="O3617" s="121"/>
      <c r="P3617" s="177">
        <v>2.9750000000000001</v>
      </c>
      <c r="Q3617" s="177">
        <v>8.1512744098259287</v>
      </c>
      <c r="R3617" s="177">
        <v>8.1512744098259287</v>
      </c>
      <c r="S3617" s="177">
        <v>0</v>
      </c>
      <c r="T3617" s="177">
        <v>0</v>
      </c>
      <c r="U3617" s="177">
        <v>8.1512744098259287</v>
      </c>
      <c r="V3617" s="177">
        <v>8.1512744098259287</v>
      </c>
      <c r="W3617" s="177">
        <v>0</v>
      </c>
      <c r="X3617" s="177">
        <v>0</v>
      </c>
      <c r="Y3617" s="177">
        <v>0</v>
      </c>
      <c r="Z3617" s="177">
        <v>0</v>
      </c>
      <c r="AA3617" s="177">
        <v>25.959235767993199</v>
      </c>
      <c r="AB3617" s="177">
        <v>24.279700692116492</v>
      </c>
      <c r="AC3617" s="177">
        <v>15.653790207983098</v>
      </c>
      <c r="AD3617" s="177">
        <v>0</v>
      </c>
      <c r="AE3617" s="177">
        <v>0</v>
      </c>
      <c r="AF3617" s="177">
        <v>26.199399589298057</v>
      </c>
      <c r="AG3617" s="177">
        <v>0</v>
      </c>
      <c r="AH3617" s="177">
        <v>0</v>
      </c>
      <c r="AI3617" s="177">
        <v>0</v>
      </c>
      <c r="AJ3617" s="177">
        <v>0</v>
      </c>
    </row>
    <row r="3618" spans="1:36" hidden="1" outlineLevel="1" x14ac:dyDescent="0.25">
      <c r="A3618" s="190">
        <f t="shared" si="979"/>
        <v>2028</v>
      </c>
      <c r="B3618" s="55">
        <f t="shared" si="980"/>
        <v>7</v>
      </c>
      <c r="C3618" s="55">
        <f t="shared" si="981"/>
        <v>3</v>
      </c>
      <c r="D3618" s="55">
        <f t="shared" si="977"/>
        <v>151</v>
      </c>
      <c r="F3618" s="63">
        <f t="shared" si="968"/>
        <v>46935.124999999993</v>
      </c>
      <c r="G3618" s="64">
        <f t="shared" si="978"/>
        <v>125.52445136551299</v>
      </c>
      <c r="H3618" s="64">
        <f t="shared" si="984"/>
        <v>0</v>
      </c>
      <c r="I3618" s="64">
        <f t="shared" si="984"/>
        <v>2.9867004642369825</v>
      </c>
      <c r="J3618" s="64">
        <f t="shared" si="984"/>
        <v>0</v>
      </c>
      <c r="K3618" s="64">
        <f t="shared" si="984"/>
        <v>0</v>
      </c>
      <c r="L3618" s="64">
        <f t="shared" si="984"/>
        <v>0</v>
      </c>
      <c r="M3618" s="64">
        <f t="shared" si="984"/>
        <v>26.002411622461228</v>
      </c>
      <c r="N3618" s="64">
        <f t="shared" si="984"/>
        <v>96.535339278814774</v>
      </c>
      <c r="O3618" s="121"/>
      <c r="P3618" s="177">
        <v>2.9750000000000001</v>
      </c>
      <c r="Q3618" s="177">
        <v>6.8528413179952494</v>
      </c>
      <c r="R3618" s="177">
        <v>6.8528413179952494</v>
      </c>
      <c r="S3618" s="177">
        <v>1.1700464236982618E-2</v>
      </c>
      <c r="T3618" s="177">
        <v>0</v>
      </c>
      <c r="U3618" s="177">
        <v>6.8528413179952494</v>
      </c>
      <c r="V3618" s="177">
        <v>6.8528413179952494</v>
      </c>
      <c r="W3618" s="177">
        <v>0</v>
      </c>
      <c r="X3618" s="177">
        <v>0</v>
      </c>
      <c r="Y3618" s="177">
        <v>0</v>
      </c>
      <c r="Z3618" s="177">
        <v>0</v>
      </c>
      <c r="AA3618" s="177">
        <v>26.19575059375769</v>
      </c>
      <c r="AB3618" s="177">
        <v>25.966947485417087</v>
      </c>
      <c r="AC3618" s="177">
        <v>16.961275927658988</v>
      </c>
      <c r="AD3618" s="177">
        <v>0</v>
      </c>
      <c r="AE3618" s="177">
        <v>0</v>
      </c>
      <c r="AF3618" s="177">
        <v>26.002411622461228</v>
      </c>
      <c r="AG3618" s="177">
        <v>0</v>
      </c>
      <c r="AH3618" s="177">
        <v>0</v>
      </c>
      <c r="AI3618" s="177">
        <v>0</v>
      </c>
      <c r="AJ3618" s="177">
        <v>0</v>
      </c>
    </row>
    <row r="3619" spans="1:36" hidden="1" outlineLevel="1" x14ac:dyDescent="0.25">
      <c r="A3619" s="190">
        <f t="shared" si="979"/>
        <v>2028</v>
      </c>
      <c r="B3619" s="55">
        <f t="shared" si="980"/>
        <v>7</v>
      </c>
      <c r="C3619" s="55">
        <f t="shared" si="981"/>
        <v>4</v>
      </c>
      <c r="D3619" s="55">
        <f t="shared" si="977"/>
        <v>151</v>
      </c>
      <c r="F3619" s="63">
        <f t="shared" si="968"/>
        <v>46935.166666666657</v>
      </c>
      <c r="G3619" s="64">
        <f t="shared" si="978"/>
        <v>137.00853057415281</v>
      </c>
      <c r="H3619" s="64">
        <f t="shared" si="984"/>
        <v>3.0882520777826614</v>
      </c>
      <c r="I3619" s="64">
        <f t="shared" si="984"/>
        <v>11.071418285116524</v>
      </c>
      <c r="J3619" s="64">
        <f t="shared" si="984"/>
        <v>4.4100741039041322</v>
      </c>
      <c r="K3619" s="64">
        <f t="shared" si="984"/>
        <v>0</v>
      </c>
      <c r="L3619" s="64">
        <f t="shared" si="984"/>
        <v>0</v>
      </c>
      <c r="M3619" s="64">
        <f t="shared" si="984"/>
        <v>24.721989838021852</v>
      </c>
      <c r="N3619" s="64">
        <f t="shared" si="984"/>
        <v>93.716796269327631</v>
      </c>
      <c r="O3619" s="121"/>
      <c r="P3619" s="177">
        <v>2.9750000000000001</v>
      </c>
      <c r="Q3619" s="177">
        <v>6.5436905818450875</v>
      </c>
      <c r="R3619" s="177">
        <v>6.5436905818450875</v>
      </c>
      <c r="S3619" s="177">
        <v>1.3476382208684949</v>
      </c>
      <c r="T3619" s="177">
        <v>6.5286246333405513</v>
      </c>
      <c r="U3619" s="177">
        <v>6.5436905818450875</v>
      </c>
      <c r="V3619" s="177">
        <v>6.5436905818450875</v>
      </c>
      <c r="W3619" s="177">
        <v>0.10115644039415947</v>
      </c>
      <c r="X3619" s="177">
        <v>1.4143652041078619E-2</v>
      </c>
      <c r="Y3619" s="177">
        <v>0</v>
      </c>
      <c r="Z3619" s="177">
        <v>0</v>
      </c>
      <c r="AA3619" s="177">
        <v>24.495538452221062</v>
      </c>
      <c r="AB3619" s="177">
        <v>25.388935645473516</v>
      </c>
      <c r="AC3619" s="177">
        <v>17.65755984425271</v>
      </c>
      <c r="AD3619" s="177">
        <v>3.0882520777826614</v>
      </c>
      <c r="AE3619" s="177">
        <v>0.10485533847223931</v>
      </c>
      <c r="AF3619" s="177">
        <v>24.721989838021852</v>
      </c>
      <c r="AG3619" s="177">
        <v>1.4700247013013774</v>
      </c>
      <c r="AH3619" s="177">
        <v>1.4700247013013774</v>
      </c>
      <c r="AI3619" s="177">
        <v>1.4700247013013774</v>
      </c>
      <c r="AJ3619" s="177">
        <v>0</v>
      </c>
    </row>
    <row r="3620" spans="1:36" hidden="1" outlineLevel="1" x14ac:dyDescent="0.25">
      <c r="A3620" s="190">
        <f t="shared" si="979"/>
        <v>2028</v>
      </c>
      <c r="B3620" s="55">
        <f t="shared" si="980"/>
        <v>7</v>
      </c>
      <c r="C3620" s="55">
        <f t="shared" si="981"/>
        <v>5</v>
      </c>
      <c r="D3620" s="55">
        <f t="shared" si="977"/>
        <v>151</v>
      </c>
      <c r="F3620" s="63">
        <f t="shared" si="968"/>
        <v>46935.208333333321</v>
      </c>
      <c r="G3620" s="64">
        <f t="shared" si="978"/>
        <v>313.57629495237967</v>
      </c>
      <c r="H3620" s="64">
        <f t="shared" si="984"/>
        <v>43.188870755415749</v>
      </c>
      <c r="I3620" s="64">
        <f t="shared" si="984"/>
        <v>59.583484620076703</v>
      </c>
      <c r="J3620" s="64">
        <f t="shared" si="984"/>
        <v>98.625784917038771</v>
      </c>
      <c r="K3620" s="64">
        <f t="shared" si="984"/>
        <v>0</v>
      </c>
      <c r="L3620" s="64">
        <f t="shared" si="984"/>
        <v>0</v>
      </c>
      <c r="M3620" s="64">
        <f t="shared" si="984"/>
        <v>23.638556020419301</v>
      </c>
      <c r="N3620" s="64">
        <f t="shared" si="984"/>
        <v>88.539598639429116</v>
      </c>
      <c r="O3620" s="121"/>
      <c r="P3620" s="177">
        <v>2.9750000000000001</v>
      </c>
      <c r="Q3620" s="177">
        <v>4.7609213367124879</v>
      </c>
      <c r="R3620" s="177">
        <v>4.7609213367124879</v>
      </c>
      <c r="S3620" s="177">
        <v>5.8090864801087001</v>
      </c>
      <c r="T3620" s="177">
        <v>23.864850002839525</v>
      </c>
      <c r="U3620" s="177">
        <v>4.7609213367124879</v>
      </c>
      <c r="V3620" s="177">
        <v>4.7609213367124879</v>
      </c>
      <c r="W3620" s="177">
        <v>1.8305751812243862</v>
      </c>
      <c r="X3620" s="177">
        <v>8.2909022196747078</v>
      </c>
      <c r="Y3620" s="177">
        <v>1.9656</v>
      </c>
      <c r="Z3620" s="177">
        <v>0</v>
      </c>
      <c r="AA3620" s="177">
        <v>26.103428752447513</v>
      </c>
      <c r="AB3620" s="177">
        <v>22.828742327827424</v>
      </c>
      <c r="AC3620" s="177">
        <v>20.56374221230422</v>
      </c>
      <c r="AD3620" s="177">
        <v>43.188870755415749</v>
      </c>
      <c r="AE3620" s="177">
        <v>10.47687832117759</v>
      </c>
      <c r="AF3620" s="177">
        <v>23.638556020419301</v>
      </c>
      <c r="AG3620" s="177">
        <v>32.875261639012926</v>
      </c>
      <c r="AH3620" s="177">
        <v>32.875261639012926</v>
      </c>
      <c r="AI3620" s="177">
        <v>32.875261639012926</v>
      </c>
      <c r="AJ3620" s="177">
        <v>4.3705924150518047</v>
      </c>
    </row>
    <row r="3621" spans="1:36" hidden="1" outlineLevel="1" x14ac:dyDescent="0.25">
      <c r="A3621" s="190">
        <f t="shared" si="979"/>
        <v>2028</v>
      </c>
      <c r="B3621" s="55">
        <f t="shared" si="980"/>
        <v>7</v>
      </c>
      <c r="C3621" s="55">
        <f t="shared" si="981"/>
        <v>6</v>
      </c>
      <c r="D3621" s="55">
        <f t="shared" si="977"/>
        <v>151</v>
      </c>
      <c r="F3621" s="63">
        <f t="shared" si="968"/>
        <v>46935.249999999985</v>
      </c>
      <c r="G3621" s="64">
        <f t="shared" si="978"/>
        <v>501.15552211171035</v>
      </c>
      <c r="H3621" s="64">
        <f t="shared" si="984"/>
        <v>65.827501166610304</v>
      </c>
      <c r="I3621" s="64">
        <f t="shared" si="984"/>
        <v>147.3867737480968</v>
      </c>
      <c r="J3621" s="64">
        <f t="shared" si="984"/>
        <v>175.75121455727469</v>
      </c>
      <c r="K3621" s="64">
        <f t="shared" si="984"/>
        <v>0</v>
      </c>
      <c r="L3621" s="64">
        <f t="shared" si="984"/>
        <v>0</v>
      </c>
      <c r="M3621" s="64">
        <f t="shared" si="984"/>
        <v>22.555122202816747</v>
      </c>
      <c r="N3621" s="64">
        <f t="shared" si="984"/>
        <v>89.634910436911824</v>
      </c>
      <c r="O3621" s="121"/>
      <c r="P3621" s="177">
        <v>2.9750000000000001</v>
      </c>
      <c r="Q3621" s="177">
        <v>6.677655900843491</v>
      </c>
      <c r="R3621" s="177">
        <v>6.677655900843491</v>
      </c>
      <c r="S3621" s="177">
        <v>16.792722611317838</v>
      </c>
      <c r="T3621" s="177">
        <v>32.95292322290058</v>
      </c>
      <c r="U3621" s="177">
        <v>6.677655900843491</v>
      </c>
      <c r="V3621" s="177">
        <v>6.677655900843491</v>
      </c>
      <c r="W3621" s="177">
        <v>6.3223579011751543</v>
      </c>
      <c r="X3621" s="177">
        <v>30.210414157329808</v>
      </c>
      <c r="Y3621" s="177">
        <v>9.4348799999999997</v>
      </c>
      <c r="Z3621" s="177">
        <v>0</v>
      </c>
      <c r="AA3621" s="177">
        <v>23.963313139312508</v>
      </c>
      <c r="AB3621" s="177">
        <v>19.774820774856295</v>
      </c>
      <c r="AC3621" s="177">
        <v>19.186152919369064</v>
      </c>
      <c r="AD3621" s="177">
        <v>65.827501166610304</v>
      </c>
      <c r="AE3621" s="177">
        <v>26.799099250926471</v>
      </c>
      <c r="AF3621" s="177">
        <v>22.555122202816747</v>
      </c>
      <c r="AG3621" s="177">
        <v>58.583738185758229</v>
      </c>
      <c r="AH3621" s="177">
        <v>58.583738185758229</v>
      </c>
      <c r="AI3621" s="177">
        <v>58.583738185758229</v>
      </c>
      <c r="AJ3621" s="177">
        <v>21.89937660444696</v>
      </c>
    </row>
    <row r="3622" spans="1:36" hidden="1" outlineLevel="1" x14ac:dyDescent="0.25">
      <c r="A3622" s="190">
        <f t="shared" si="979"/>
        <v>2028</v>
      </c>
      <c r="B3622" s="55">
        <f t="shared" si="980"/>
        <v>7</v>
      </c>
      <c r="C3622" s="55">
        <f t="shared" si="981"/>
        <v>7</v>
      </c>
      <c r="D3622" s="55">
        <f t="shared" si="977"/>
        <v>151</v>
      </c>
      <c r="F3622" s="63">
        <f t="shared" si="968"/>
        <v>46935.29166666665</v>
      </c>
      <c r="G3622" s="64">
        <f t="shared" si="978"/>
        <v>594.71949343556309</v>
      </c>
      <c r="H3622" s="64">
        <f t="shared" si="984"/>
        <v>65.12152034325976</v>
      </c>
      <c r="I3622" s="64">
        <f t="shared" si="984"/>
        <v>207.30555518873879</v>
      </c>
      <c r="J3622" s="64">
        <f t="shared" si="984"/>
        <v>194.53499697245016</v>
      </c>
      <c r="K3622" s="64">
        <f t="shared" si="984"/>
        <v>0</v>
      </c>
      <c r="L3622" s="64">
        <f t="shared" si="984"/>
        <v>0</v>
      </c>
      <c r="M3622" s="64">
        <f t="shared" si="984"/>
        <v>18.31988091582496</v>
      </c>
      <c r="N3622" s="64">
        <f t="shared" si="984"/>
        <v>109.43754001528944</v>
      </c>
      <c r="O3622" s="121"/>
      <c r="P3622" s="177">
        <v>2.9750000000000001</v>
      </c>
      <c r="Q3622" s="177">
        <v>10.026788875803575</v>
      </c>
      <c r="R3622" s="177">
        <v>10.026788875803575</v>
      </c>
      <c r="S3622" s="177">
        <v>26.702188973849001</v>
      </c>
      <c r="T3622" s="177">
        <v>35.97238833882475</v>
      </c>
      <c r="U3622" s="177">
        <v>10.026788875803575</v>
      </c>
      <c r="V3622" s="177">
        <v>10.026788875803575</v>
      </c>
      <c r="W3622" s="177">
        <v>8.1736624910292761</v>
      </c>
      <c r="X3622" s="177">
        <v>39.367933127298059</v>
      </c>
      <c r="Y3622" s="177">
        <v>22.014720000000001</v>
      </c>
      <c r="Z3622" s="177">
        <v>0</v>
      </c>
      <c r="AA3622" s="177">
        <v>25.331403303970774</v>
      </c>
      <c r="AB3622" s="177">
        <v>20.976121778145469</v>
      </c>
      <c r="AC3622" s="177">
        <v>23.022859429958892</v>
      </c>
      <c r="AD3622" s="177">
        <v>65.12152034325976</v>
      </c>
      <c r="AE3622" s="177">
        <v>33.404790750710013</v>
      </c>
      <c r="AF3622" s="177">
        <v>18.31988091582496</v>
      </c>
      <c r="AG3622" s="177">
        <v>64.84499899081672</v>
      </c>
      <c r="AH3622" s="177">
        <v>64.84499899081672</v>
      </c>
      <c r="AI3622" s="177">
        <v>64.84499899081672</v>
      </c>
      <c r="AJ3622" s="177">
        <v>38.694871507027678</v>
      </c>
    </row>
    <row r="3623" spans="1:36" hidden="1" outlineLevel="1" x14ac:dyDescent="0.25">
      <c r="A3623" s="190">
        <f t="shared" si="979"/>
        <v>2028</v>
      </c>
      <c r="B3623" s="55">
        <f t="shared" si="980"/>
        <v>7</v>
      </c>
      <c r="C3623" s="55">
        <f t="shared" si="981"/>
        <v>8</v>
      </c>
      <c r="D3623" s="55">
        <f t="shared" si="977"/>
        <v>151</v>
      </c>
      <c r="F3623" s="63">
        <f t="shared" si="968"/>
        <v>46935.333333333314</v>
      </c>
      <c r="G3623" s="64">
        <f t="shared" si="978"/>
        <v>637.73148284457773</v>
      </c>
      <c r="H3623" s="64">
        <f t="shared" si="984"/>
        <v>71.538009864864051</v>
      </c>
      <c r="I3623" s="64">
        <f t="shared" si="984"/>
        <v>237.25025596291508</v>
      </c>
      <c r="J3623" s="64">
        <f t="shared" si="984"/>
        <v>195.70577679380526</v>
      </c>
      <c r="K3623" s="64">
        <f t="shared" si="984"/>
        <v>0</v>
      </c>
      <c r="L3623" s="64">
        <f t="shared" si="984"/>
        <v>0</v>
      </c>
      <c r="M3623" s="64">
        <f t="shared" si="984"/>
        <v>15.365061413272546</v>
      </c>
      <c r="N3623" s="64">
        <f t="shared" si="984"/>
        <v>117.87237880972074</v>
      </c>
      <c r="O3623" s="121"/>
      <c r="P3623" s="177">
        <v>2.9750000000000001</v>
      </c>
      <c r="Q3623" s="177">
        <v>12.870975648385061</v>
      </c>
      <c r="R3623" s="177">
        <v>12.870975648385061</v>
      </c>
      <c r="S3623" s="177">
        <v>33.48899479541781</v>
      </c>
      <c r="T3623" s="177">
        <v>37.549626982410331</v>
      </c>
      <c r="U3623" s="177">
        <v>12.870975648385061</v>
      </c>
      <c r="V3623" s="177">
        <v>12.870975648385061</v>
      </c>
      <c r="W3623" s="177">
        <v>8.4245564149765002</v>
      </c>
      <c r="X3623" s="177">
        <v>42.226963688742167</v>
      </c>
      <c r="Y3623" s="177">
        <v>34.201439999999998</v>
      </c>
      <c r="Z3623" s="177">
        <v>0</v>
      </c>
      <c r="AA3623" s="177">
        <v>24.0923846328877</v>
      </c>
      <c r="AB3623" s="177">
        <v>21.422050163296689</v>
      </c>
      <c r="AC3623" s="177">
        <v>20.8740414199961</v>
      </c>
      <c r="AD3623" s="177">
        <v>71.538009864864051</v>
      </c>
      <c r="AE3623" s="177">
        <v>33.090077557251476</v>
      </c>
      <c r="AF3623" s="177">
        <v>15.365061413272546</v>
      </c>
      <c r="AG3623" s="177">
        <v>65.235258931268419</v>
      </c>
      <c r="AH3623" s="177">
        <v>65.235258931268419</v>
      </c>
      <c r="AI3623" s="177">
        <v>65.235258931268419</v>
      </c>
      <c r="AJ3623" s="177">
        <v>45.293596524116786</v>
      </c>
    </row>
    <row r="3624" spans="1:36" hidden="1" outlineLevel="1" x14ac:dyDescent="0.25">
      <c r="A3624" s="190">
        <f t="shared" si="979"/>
        <v>2028</v>
      </c>
      <c r="B3624" s="55">
        <f t="shared" si="980"/>
        <v>7</v>
      </c>
      <c r="C3624" s="55">
        <f t="shared" si="981"/>
        <v>9</v>
      </c>
      <c r="D3624" s="55">
        <f t="shared" si="977"/>
        <v>151</v>
      </c>
      <c r="F3624" s="63">
        <f t="shared" ref="F3624:F3686" si="986">F3623+1/24</f>
        <v>46935.374999999978</v>
      </c>
      <c r="G3624" s="64">
        <f t="shared" si="978"/>
        <v>649.67781290805874</v>
      </c>
      <c r="H3624" s="64">
        <f t="shared" si="984"/>
        <v>68.472818556709512</v>
      </c>
      <c r="I3624" s="64">
        <f t="shared" si="984"/>
        <v>255.35597943557411</v>
      </c>
      <c r="J3624" s="64">
        <f t="shared" si="984"/>
        <v>195.05229911904638</v>
      </c>
      <c r="K3624" s="64">
        <f t="shared" si="984"/>
        <v>0</v>
      </c>
      <c r="L3624" s="64">
        <f t="shared" si="984"/>
        <v>0</v>
      </c>
      <c r="M3624" s="64">
        <f t="shared" si="984"/>
        <v>12.804217844393786</v>
      </c>
      <c r="N3624" s="64">
        <f t="shared" si="984"/>
        <v>117.99249795233487</v>
      </c>
      <c r="O3624" s="121"/>
      <c r="P3624" s="177">
        <v>2.9750000000000001</v>
      </c>
      <c r="Q3624" s="177">
        <v>14.798015237054404</v>
      </c>
      <c r="R3624" s="177">
        <v>14.798015237054404</v>
      </c>
      <c r="S3624" s="177">
        <v>37.342369438060359</v>
      </c>
      <c r="T3624" s="177">
        <v>38.33527851697427</v>
      </c>
      <c r="U3624" s="177">
        <v>14.798015237054404</v>
      </c>
      <c r="V3624" s="177">
        <v>14.798015237054404</v>
      </c>
      <c r="W3624" s="177">
        <v>8.4801626531804164</v>
      </c>
      <c r="X3624" s="177">
        <v>42.62160988382017</v>
      </c>
      <c r="Y3624" s="177">
        <v>42.850079999999998</v>
      </c>
      <c r="Z3624" s="177">
        <v>0</v>
      </c>
      <c r="AA3624" s="177">
        <v>21.343448999961431</v>
      </c>
      <c r="AB3624" s="177">
        <v>20.112855353398004</v>
      </c>
      <c r="AC3624" s="177">
        <v>17.344132650757821</v>
      </c>
      <c r="AD3624" s="177">
        <v>68.472818556709512</v>
      </c>
      <c r="AE3624" s="177">
        <v>33.847487859789524</v>
      </c>
      <c r="AF3624" s="177">
        <v>12.804217844393786</v>
      </c>
      <c r="AG3624" s="177">
        <v>65.017433039682132</v>
      </c>
      <c r="AH3624" s="177">
        <v>65.017433039682132</v>
      </c>
      <c r="AI3624" s="177">
        <v>65.017433039682132</v>
      </c>
      <c r="AJ3624" s="177">
        <v>48.903991083749354</v>
      </c>
    </row>
    <row r="3625" spans="1:36" hidden="1" outlineLevel="1" x14ac:dyDescent="0.25">
      <c r="A3625" s="190">
        <f t="shared" si="979"/>
        <v>2028</v>
      </c>
      <c r="B3625" s="55">
        <f t="shared" si="980"/>
        <v>7</v>
      </c>
      <c r="C3625" s="55">
        <f t="shared" si="981"/>
        <v>10</v>
      </c>
      <c r="D3625" s="55">
        <f t="shared" si="977"/>
        <v>151</v>
      </c>
      <c r="F3625" s="63">
        <f t="shared" si="986"/>
        <v>46935.416666666642</v>
      </c>
      <c r="G3625" s="64">
        <f t="shared" si="978"/>
        <v>654.07899142173812</v>
      </c>
      <c r="H3625" s="64">
        <f t="shared" ref="H3625:N3634" si="987">SUMIF($P$6:$AK$6,H$6,$P3625:$AK3625)</f>
        <v>72.475709004999572</v>
      </c>
      <c r="I3625" s="64">
        <f t="shared" si="987"/>
        <v>260.78218859923902</v>
      </c>
      <c r="J3625" s="64">
        <f t="shared" si="987"/>
        <v>190.38211177281929</v>
      </c>
      <c r="K3625" s="64">
        <f t="shared" si="987"/>
        <v>0</v>
      </c>
      <c r="L3625" s="64">
        <f t="shared" si="987"/>
        <v>0</v>
      </c>
      <c r="M3625" s="64">
        <f t="shared" si="987"/>
        <v>10.834338176025511</v>
      </c>
      <c r="N3625" s="64">
        <f t="shared" si="987"/>
        <v>119.60464386865472</v>
      </c>
      <c r="O3625" s="121"/>
      <c r="P3625" s="177">
        <v>2.9750000000000001</v>
      </c>
      <c r="Q3625" s="177">
        <v>16.766274923877099</v>
      </c>
      <c r="R3625" s="177">
        <v>16.766274923877099</v>
      </c>
      <c r="S3625" s="177">
        <v>37.274395003128902</v>
      </c>
      <c r="T3625" s="177">
        <v>37.970786996917028</v>
      </c>
      <c r="U3625" s="177">
        <v>16.766274923877099</v>
      </c>
      <c r="V3625" s="177">
        <v>16.766274923877099</v>
      </c>
      <c r="W3625" s="177">
        <v>8.6564592310192658</v>
      </c>
      <c r="X3625" s="177">
        <v>42.084408460049914</v>
      </c>
      <c r="Y3625" s="177">
        <v>47.174399999999999</v>
      </c>
      <c r="Z3625" s="177">
        <v>0</v>
      </c>
      <c r="AA3625" s="177">
        <v>18.107302788057982</v>
      </c>
      <c r="AB3625" s="177">
        <v>19.119006348107742</v>
      </c>
      <c r="AC3625" s="177">
        <v>15.313235036980604</v>
      </c>
      <c r="AD3625" s="177">
        <v>72.475709004999572</v>
      </c>
      <c r="AE3625" s="177">
        <v>34.211975752278697</v>
      </c>
      <c r="AF3625" s="177">
        <v>10.834338176025511</v>
      </c>
      <c r="AG3625" s="177">
        <v>63.460703924273098</v>
      </c>
      <c r="AH3625" s="177">
        <v>63.460703924273098</v>
      </c>
      <c r="AI3625" s="177">
        <v>63.460703924273098</v>
      </c>
      <c r="AJ3625" s="177">
        <v>50.434763155845204</v>
      </c>
    </row>
    <row r="3626" spans="1:36" hidden="1" outlineLevel="1" x14ac:dyDescent="0.25">
      <c r="A3626" s="190">
        <f t="shared" si="979"/>
        <v>2028</v>
      </c>
      <c r="B3626" s="55">
        <f t="shared" si="980"/>
        <v>7</v>
      </c>
      <c r="C3626" s="55">
        <f t="shared" si="981"/>
        <v>11</v>
      </c>
      <c r="D3626" s="55">
        <f t="shared" si="977"/>
        <v>151</v>
      </c>
      <c r="F3626" s="63">
        <f t="shared" si="986"/>
        <v>46935.458333333307</v>
      </c>
      <c r="G3626" s="64">
        <f t="shared" si="978"/>
        <v>656.05317843753801</v>
      </c>
      <c r="H3626" s="64">
        <f t="shared" si="987"/>
        <v>71.717059752512114</v>
      </c>
      <c r="I3626" s="64">
        <f t="shared" si="987"/>
        <v>259.74100500828166</v>
      </c>
      <c r="J3626" s="64">
        <f t="shared" si="987"/>
        <v>190.23778116123489</v>
      </c>
      <c r="K3626" s="64">
        <f t="shared" si="987"/>
        <v>0</v>
      </c>
      <c r="L3626" s="64">
        <f t="shared" si="987"/>
        <v>0</v>
      </c>
      <c r="M3626" s="64">
        <f t="shared" si="987"/>
        <v>9.652410375004548</v>
      </c>
      <c r="N3626" s="64">
        <f t="shared" si="987"/>
        <v>124.70492214050483</v>
      </c>
      <c r="O3626" s="121"/>
      <c r="P3626" s="177">
        <v>2.9750000000000001</v>
      </c>
      <c r="Q3626" s="177">
        <v>18.518129095394681</v>
      </c>
      <c r="R3626" s="177">
        <v>18.518129095394681</v>
      </c>
      <c r="S3626" s="177">
        <v>37.434704533654205</v>
      </c>
      <c r="T3626" s="177">
        <v>38.18765694128227</v>
      </c>
      <c r="U3626" s="177">
        <v>18.518129095394681</v>
      </c>
      <c r="V3626" s="177">
        <v>18.518129095394681</v>
      </c>
      <c r="W3626" s="177">
        <v>8.5090836459978885</v>
      </c>
      <c r="X3626" s="177">
        <v>41.351523947483123</v>
      </c>
      <c r="Y3626" s="177">
        <v>46.388159999999999</v>
      </c>
      <c r="Z3626" s="177">
        <v>0</v>
      </c>
      <c r="AA3626" s="177">
        <v>17.491071676017587</v>
      </c>
      <c r="AB3626" s="177">
        <v>17.796088092530013</v>
      </c>
      <c r="AC3626" s="177">
        <v>15.345245990378519</v>
      </c>
      <c r="AD3626" s="177">
        <v>71.717059752512114</v>
      </c>
      <c r="AE3626" s="177">
        <v>34.864409572245123</v>
      </c>
      <c r="AF3626" s="177">
        <v>9.652410375004548</v>
      </c>
      <c r="AG3626" s="177">
        <v>63.412593720411628</v>
      </c>
      <c r="AH3626" s="177">
        <v>63.412593720411628</v>
      </c>
      <c r="AI3626" s="177">
        <v>63.412593720411628</v>
      </c>
      <c r="AJ3626" s="177">
        <v>50.03046636761907</v>
      </c>
    </row>
    <row r="3627" spans="1:36" hidden="1" outlineLevel="1" x14ac:dyDescent="0.25">
      <c r="A3627" s="190">
        <f t="shared" si="979"/>
        <v>2028</v>
      </c>
      <c r="B3627" s="55">
        <f t="shared" si="980"/>
        <v>7</v>
      </c>
      <c r="C3627" s="55">
        <f t="shared" si="981"/>
        <v>12</v>
      </c>
      <c r="D3627" s="55">
        <f t="shared" si="977"/>
        <v>151</v>
      </c>
      <c r="F3627" s="63">
        <f t="shared" si="986"/>
        <v>46935.499999999971</v>
      </c>
      <c r="G3627" s="64">
        <f t="shared" si="978"/>
        <v>648.49322501660095</v>
      </c>
      <c r="H3627" s="64">
        <f t="shared" si="987"/>
        <v>58.498810110695786</v>
      </c>
      <c r="I3627" s="64">
        <f t="shared" si="987"/>
        <v>254.66493546514573</v>
      </c>
      <c r="J3627" s="64">
        <f t="shared" si="987"/>
        <v>184.56324145483464</v>
      </c>
      <c r="K3627" s="64">
        <f t="shared" si="987"/>
        <v>0</v>
      </c>
      <c r="L3627" s="64">
        <f t="shared" si="987"/>
        <v>0</v>
      </c>
      <c r="M3627" s="64">
        <f t="shared" si="987"/>
        <v>8.7659645242388251</v>
      </c>
      <c r="N3627" s="64">
        <f t="shared" si="987"/>
        <v>142.00027346168605</v>
      </c>
      <c r="O3627" s="121"/>
      <c r="P3627" s="177">
        <v>2.9750000000000001</v>
      </c>
      <c r="Q3627" s="177">
        <v>22.166107781966588</v>
      </c>
      <c r="R3627" s="177">
        <v>22.166107781966588</v>
      </c>
      <c r="S3627" s="177">
        <v>36.960143838974112</v>
      </c>
      <c r="T3627" s="177">
        <v>38.295146946387064</v>
      </c>
      <c r="U3627" s="177">
        <v>22.166107781966588</v>
      </c>
      <c r="V3627" s="177">
        <v>22.166107781966588</v>
      </c>
      <c r="W3627" s="177">
        <v>8.4580862156527967</v>
      </c>
      <c r="X3627" s="177">
        <v>40.984515009105102</v>
      </c>
      <c r="Y3627" s="177">
        <v>44.81568</v>
      </c>
      <c r="Z3627" s="177">
        <v>0</v>
      </c>
      <c r="AA3627" s="177">
        <v>20.051081726875985</v>
      </c>
      <c r="AB3627" s="177">
        <v>16.596896949564261</v>
      </c>
      <c r="AC3627" s="177">
        <v>16.687863657379427</v>
      </c>
      <c r="AD3627" s="177">
        <v>58.498810110695786</v>
      </c>
      <c r="AE3627" s="177">
        <v>33.894311993806973</v>
      </c>
      <c r="AF3627" s="177">
        <v>8.7659645242388251</v>
      </c>
      <c r="AG3627" s="177">
        <v>61.521080484944882</v>
      </c>
      <c r="AH3627" s="177">
        <v>61.521080484944882</v>
      </c>
      <c r="AI3627" s="177">
        <v>61.521080484944882</v>
      </c>
      <c r="AJ3627" s="177">
        <v>48.282051461219666</v>
      </c>
    </row>
    <row r="3628" spans="1:36" hidden="1" outlineLevel="1" x14ac:dyDescent="0.25">
      <c r="A3628" s="190">
        <f t="shared" si="979"/>
        <v>2028</v>
      </c>
      <c r="B3628" s="55">
        <f t="shared" si="980"/>
        <v>7</v>
      </c>
      <c r="C3628" s="55">
        <f t="shared" si="981"/>
        <v>13</v>
      </c>
      <c r="D3628" s="55">
        <f t="shared" si="977"/>
        <v>151</v>
      </c>
      <c r="F3628" s="63">
        <f t="shared" si="986"/>
        <v>46935.541666666635</v>
      </c>
      <c r="G3628" s="64">
        <f t="shared" si="978"/>
        <v>649.38158561342811</v>
      </c>
      <c r="H3628" s="64">
        <f t="shared" si="987"/>
        <v>63.295745712469248</v>
      </c>
      <c r="I3628" s="64">
        <f t="shared" si="987"/>
        <v>244.68793905911178</v>
      </c>
      <c r="J3628" s="64">
        <f t="shared" si="987"/>
        <v>179.18286654231227</v>
      </c>
      <c r="K3628" s="64">
        <f t="shared" si="987"/>
        <v>0</v>
      </c>
      <c r="L3628" s="64">
        <f t="shared" si="987"/>
        <v>0</v>
      </c>
      <c r="M3628" s="64">
        <f t="shared" si="987"/>
        <v>9.0614464744940637</v>
      </c>
      <c r="N3628" s="64">
        <f t="shared" si="987"/>
        <v>153.15358782504083</v>
      </c>
      <c r="O3628" s="121"/>
      <c r="P3628" s="177">
        <v>2.9750000000000001</v>
      </c>
      <c r="Q3628" s="177">
        <v>23.557286094642315</v>
      </c>
      <c r="R3628" s="177">
        <v>23.557286094642315</v>
      </c>
      <c r="S3628" s="177">
        <v>31.773579226781084</v>
      </c>
      <c r="T3628" s="177">
        <v>35.423451057260785</v>
      </c>
      <c r="U3628" s="177">
        <v>23.557286094642315</v>
      </c>
      <c r="V3628" s="177">
        <v>23.557286094642315</v>
      </c>
      <c r="W3628" s="177">
        <v>8.4319480853237536</v>
      </c>
      <c r="X3628" s="177">
        <v>39.854741540197445</v>
      </c>
      <c r="Y3628" s="177">
        <v>45.601920000000007</v>
      </c>
      <c r="Z3628" s="177">
        <v>0</v>
      </c>
      <c r="AA3628" s="177">
        <v>22.38949818045824</v>
      </c>
      <c r="AB3628" s="177">
        <v>17.537107168847257</v>
      </c>
      <c r="AC3628" s="177">
        <v>18.997838097166074</v>
      </c>
      <c r="AD3628" s="177">
        <v>63.295745712469248</v>
      </c>
      <c r="AE3628" s="177">
        <v>34.220520457480418</v>
      </c>
      <c r="AF3628" s="177">
        <v>9.0614464744940637</v>
      </c>
      <c r="AG3628" s="177">
        <v>59.727622180770759</v>
      </c>
      <c r="AH3628" s="177">
        <v>59.727622180770759</v>
      </c>
      <c r="AI3628" s="177">
        <v>59.727622180770759</v>
      </c>
      <c r="AJ3628" s="177">
        <v>46.406778692068329</v>
      </c>
    </row>
    <row r="3629" spans="1:36" hidden="1" outlineLevel="1" x14ac:dyDescent="0.25">
      <c r="A3629" s="190">
        <f t="shared" si="979"/>
        <v>2028</v>
      </c>
      <c r="B3629" s="55">
        <f t="shared" si="980"/>
        <v>7</v>
      </c>
      <c r="C3629" s="55">
        <f t="shared" si="981"/>
        <v>14</v>
      </c>
      <c r="D3629" s="55">
        <f t="shared" si="977"/>
        <v>151</v>
      </c>
      <c r="F3629" s="63">
        <f t="shared" si="986"/>
        <v>46935.583333333299</v>
      </c>
      <c r="G3629" s="64">
        <f t="shared" si="978"/>
        <v>635.37985066751685</v>
      </c>
      <c r="H3629" s="64">
        <f t="shared" si="987"/>
        <v>63.821256763470835</v>
      </c>
      <c r="I3629" s="64">
        <f t="shared" si="987"/>
        <v>234.38886792467704</v>
      </c>
      <c r="J3629" s="64">
        <f t="shared" si="987"/>
        <v>175.40917087391034</v>
      </c>
      <c r="K3629" s="64">
        <f t="shared" si="987"/>
        <v>0</v>
      </c>
      <c r="L3629" s="64">
        <f t="shared" si="987"/>
        <v>0</v>
      </c>
      <c r="M3629" s="64">
        <f t="shared" si="987"/>
        <v>9.3569284247493059</v>
      </c>
      <c r="N3629" s="64">
        <f t="shared" si="987"/>
        <v>152.40362668070941</v>
      </c>
      <c r="O3629" s="121"/>
      <c r="P3629" s="177">
        <v>2.9750000000000001</v>
      </c>
      <c r="Q3629" s="177">
        <v>22.949289646880324</v>
      </c>
      <c r="R3629" s="177">
        <v>22.949289646880324</v>
      </c>
      <c r="S3629" s="177">
        <v>26.163812289984381</v>
      </c>
      <c r="T3629" s="177">
        <v>34.199689161231319</v>
      </c>
      <c r="U3629" s="177">
        <v>22.949289646880324</v>
      </c>
      <c r="V3629" s="177">
        <v>22.949289646880324</v>
      </c>
      <c r="W3629" s="177">
        <v>7.8005288923621316</v>
      </c>
      <c r="X3629" s="177">
        <v>40.771619005989564</v>
      </c>
      <c r="Y3629" s="177">
        <v>40.098239999999997</v>
      </c>
      <c r="Z3629" s="177">
        <v>0</v>
      </c>
      <c r="AA3629" s="177">
        <v>23.57959467391548</v>
      </c>
      <c r="AB3629" s="177">
        <v>19.234039298343763</v>
      </c>
      <c r="AC3629" s="177">
        <v>17.792834120928855</v>
      </c>
      <c r="AD3629" s="177">
        <v>63.821256763470835</v>
      </c>
      <c r="AE3629" s="177">
        <v>35.421001620269678</v>
      </c>
      <c r="AF3629" s="177">
        <v>9.3569284247493059</v>
      </c>
      <c r="AG3629" s="177">
        <v>58.469723624636785</v>
      </c>
      <c r="AH3629" s="177">
        <v>58.469723624636785</v>
      </c>
      <c r="AI3629" s="177">
        <v>58.469723624636785</v>
      </c>
      <c r="AJ3629" s="177">
        <v>46.958976954839983</v>
      </c>
    </row>
    <row r="3630" spans="1:36" hidden="1" outlineLevel="1" x14ac:dyDescent="0.25">
      <c r="A3630" s="190">
        <f t="shared" si="979"/>
        <v>2028</v>
      </c>
      <c r="B3630" s="55">
        <f t="shared" si="980"/>
        <v>7</v>
      </c>
      <c r="C3630" s="55">
        <f t="shared" si="981"/>
        <v>15</v>
      </c>
      <c r="D3630" s="55">
        <f t="shared" si="977"/>
        <v>151</v>
      </c>
      <c r="F3630" s="63">
        <f t="shared" si="986"/>
        <v>46935.624999999964</v>
      </c>
      <c r="G3630" s="64">
        <f t="shared" si="978"/>
        <v>609.87095238018901</v>
      </c>
      <c r="H3630" s="64">
        <f t="shared" si="987"/>
        <v>67.777103617254582</v>
      </c>
      <c r="I3630" s="64">
        <f t="shared" si="987"/>
        <v>211.63164789288933</v>
      </c>
      <c r="J3630" s="64">
        <f t="shared" si="987"/>
        <v>161.81446501760087</v>
      </c>
      <c r="K3630" s="64">
        <f t="shared" si="987"/>
        <v>0</v>
      </c>
      <c r="L3630" s="64">
        <f t="shared" si="987"/>
        <v>0</v>
      </c>
      <c r="M3630" s="64">
        <f t="shared" si="987"/>
        <v>9.2584344413308912</v>
      </c>
      <c r="N3630" s="64">
        <f t="shared" si="987"/>
        <v>159.38930141111325</v>
      </c>
      <c r="O3630" s="121"/>
      <c r="P3630" s="177">
        <v>2.9750000000000001</v>
      </c>
      <c r="Q3630" s="177">
        <v>23.505760971950622</v>
      </c>
      <c r="R3630" s="177">
        <v>23.505760971950622</v>
      </c>
      <c r="S3630" s="177">
        <v>18.103381612710383</v>
      </c>
      <c r="T3630" s="177">
        <v>31.573861893671637</v>
      </c>
      <c r="U3630" s="177">
        <v>23.505760971950622</v>
      </c>
      <c r="V3630" s="177">
        <v>23.505760971950622</v>
      </c>
      <c r="W3630" s="177">
        <v>7.6318940622565865</v>
      </c>
      <c r="X3630" s="177">
        <v>40.869915708346433</v>
      </c>
      <c r="Y3630" s="177">
        <v>32.628959999999999</v>
      </c>
      <c r="Z3630" s="177">
        <v>0</v>
      </c>
      <c r="AA3630" s="177">
        <v>24.56090462300326</v>
      </c>
      <c r="AB3630" s="177">
        <v>21.162084866428017</v>
      </c>
      <c r="AC3630" s="177">
        <v>19.643268033879483</v>
      </c>
      <c r="AD3630" s="177">
        <v>67.777103617254582</v>
      </c>
      <c r="AE3630" s="177">
        <v>32.871969822956501</v>
      </c>
      <c r="AF3630" s="177">
        <v>9.2584344413308912</v>
      </c>
      <c r="AG3630" s="177">
        <v>53.93815500586696</v>
      </c>
      <c r="AH3630" s="177">
        <v>53.93815500586696</v>
      </c>
      <c r="AI3630" s="177">
        <v>53.93815500586696</v>
      </c>
      <c r="AJ3630" s="177">
        <v>44.97666479294778</v>
      </c>
    </row>
    <row r="3631" spans="1:36" hidden="1" outlineLevel="1" x14ac:dyDescent="0.25">
      <c r="A3631" s="190">
        <f t="shared" si="979"/>
        <v>2028</v>
      </c>
      <c r="B3631" s="55">
        <f t="shared" si="980"/>
        <v>7</v>
      </c>
      <c r="C3631" s="55">
        <f t="shared" si="981"/>
        <v>16</v>
      </c>
      <c r="D3631" s="55">
        <f t="shared" si="977"/>
        <v>151</v>
      </c>
      <c r="F3631" s="63">
        <f t="shared" si="986"/>
        <v>46935.666666666628</v>
      </c>
      <c r="G3631" s="64">
        <f t="shared" si="978"/>
        <v>551.79893318762765</v>
      </c>
      <c r="H3631" s="64">
        <f t="shared" si="987"/>
        <v>55.66044973253743</v>
      </c>
      <c r="I3631" s="64">
        <f t="shared" si="987"/>
        <v>173.78479590411553</v>
      </c>
      <c r="J3631" s="64">
        <f t="shared" si="987"/>
        <v>146.25729737976846</v>
      </c>
      <c r="K3631" s="64">
        <f t="shared" si="987"/>
        <v>0</v>
      </c>
      <c r="L3631" s="64">
        <f t="shared" si="987"/>
        <v>0</v>
      </c>
      <c r="M3631" s="64">
        <f t="shared" si="987"/>
        <v>10.046386308678201</v>
      </c>
      <c r="N3631" s="64">
        <f t="shared" si="987"/>
        <v>166.05000386252809</v>
      </c>
      <c r="O3631" s="121"/>
      <c r="P3631" s="177">
        <v>2.9750000000000001</v>
      </c>
      <c r="Q3631" s="177">
        <v>23.114170039493747</v>
      </c>
      <c r="R3631" s="177">
        <v>23.114170039493747</v>
      </c>
      <c r="S3631" s="177">
        <v>8.5922389540409689</v>
      </c>
      <c r="T3631" s="177">
        <v>24.511886679172189</v>
      </c>
      <c r="U3631" s="177">
        <v>23.114170039493747</v>
      </c>
      <c r="V3631" s="177">
        <v>23.114170039493747</v>
      </c>
      <c r="W3631" s="177">
        <v>7.21214767717803</v>
      </c>
      <c r="X3631" s="177">
        <v>38.930299964130022</v>
      </c>
      <c r="Y3631" s="177">
        <v>22.014720000000001</v>
      </c>
      <c r="Z3631" s="177">
        <v>0</v>
      </c>
      <c r="AA3631" s="177">
        <v>30.266088375874499</v>
      </c>
      <c r="AB3631" s="177">
        <v>20.0659570734874</v>
      </c>
      <c r="AC3631" s="177">
        <v>23.261278255191211</v>
      </c>
      <c r="AD3631" s="177">
        <v>55.66044973253743</v>
      </c>
      <c r="AE3631" s="177">
        <v>31.056867075695184</v>
      </c>
      <c r="AF3631" s="177">
        <v>10.046386308678201</v>
      </c>
      <c r="AG3631" s="177">
        <v>48.752432459922822</v>
      </c>
      <c r="AH3631" s="177">
        <v>48.752432459922822</v>
      </c>
      <c r="AI3631" s="177">
        <v>48.752432459922822</v>
      </c>
      <c r="AJ3631" s="177">
        <v>38.491635553899137</v>
      </c>
    </row>
    <row r="3632" spans="1:36" hidden="1" outlineLevel="1" x14ac:dyDescent="0.25">
      <c r="A3632" s="190">
        <f t="shared" si="979"/>
        <v>2028</v>
      </c>
      <c r="B3632" s="55">
        <f t="shared" si="980"/>
        <v>7</v>
      </c>
      <c r="C3632" s="55">
        <f t="shared" si="981"/>
        <v>17</v>
      </c>
      <c r="D3632" s="55">
        <f t="shared" si="977"/>
        <v>151</v>
      </c>
      <c r="F3632" s="63">
        <f t="shared" si="986"/>
        <v>46935.708333333292</v>
      </c>
      <c r="G3632" s="64">
        <f t="shared" si="978"/>
        <v>411.82062221640484</v>
      </c>
      <c r="H3632" s="64">
        <f t="shared" si="987"/>
        <v>33.905920429572369</v>
      </c>
      <c r="I3632" s="64">
        <f t="shared" si="987"/>
        <v>123.61956507994113</v>
      </c>
      <c r="J3632" s="64">
        <f t="shared" si="987"/>
        <v>72.815673330918528</v>
      </c>
      <c r="K3632" s="64">
        <f t="shared" si="987"/>
        <v>0</v>
      </c>
      <c r="L3632" s="64">
        <f t="shared" si="987"/>
        <v>0</v>
      </c>
      <c r="M3632" s="64">
        <f t="shared" si="987"/>
        <v>10.735844192607098</v>
      </c>
      <c r="N3632" s="64">
        <f t="shared" si="987"/>
        <v>170.74361918336575</v>
      </c>
      <c r="O3632" s="121"/>
      <c r="P3632" s="177">
        <v>2.9750000000000001</v>
      </c>
      <c r="Q3632" s="177">
        <v>22.052752512044862</v>
      </c>
      <c r="R3632" s="177">
        <v>22.052752512044862</v>
      </c>
      <c r="S3632" s="177">
        <v>1.6874879525576674</v>
      </c>
      <c r="T3632" s="177">
        <v>12.118436741696732</v>
      </c>
      <c r="U3632" s="177">
        <v>22.052752512044862</v>
      </c>
      <c r="V3632" s="177">
        <v>22.052752512044862</v>
      </c>
      <c r="W3632" s="177">
        <v>6.397851689291147</v>
      </c>
      <c r="X3632" s="177">
        <v>33.126117762859991</v>
      </c>
      <c r="Y3632" s="177">
        <v>10.614240000000001</v>
      </c>
      <c r="Z3632" s="177">
        <v>0</v>
      </c>
      <c r="AA3632" s="177">
        <v>35.332744948106615</v>
      </c>
      <c r="AB3632" s="177">
        <v>22.794711273929138</v>
      </c>
      <c r="AC3632" s="177">
        <v>24.405152913150573</v>
      </c>
      <c r="AD3632" s="177">
        <v>33.905920429572369</v>
      </c>
      <c r="AE3632" s="177">
        <v>25.978624909592149</v>
      </c>
      <c r="AF3632" s="177">
        <v>10.735844192607098</v>
      </c>
      <c r="AG3632" s="177">
        <v>24.271891110306175</v>
      </c>
      <c r="AH3632" s="177">
        <v>24.271891110306175</v>
      </c>
      <c r="AI3632" s="177">
        <v>24.271891110306175</v>
      </c>
      <c r="AJ3632" s="177">
        <v>30.72180602394344</v>
      </c>
    </row>
    <row r="3633" spans="1:36" hidden="1" outlineLevel="1" x14ac:dyDescent="0.25">
      <c r="A3633" s="190">
        <f t="shared" si="979"/>
        <v>2028</v>
      </c>
      <c r="B3633" s="55">
        <f t="shared" si="980"/>
        <v>7</v>
      </c>
      <c r="C3633" s="55">
        <f t="shared" si="981"/>
        <v>18</v>
      </c>
      <c r="D3633" s="55">
        <f t="shared" si="977"/>
        <v>151</v>
      </c>
      <c r="F3633" s="63">
        <f t="shared" si="986"/>
        <v>46935.749999999956</v>
      </c>
      <c r="G3633" s="64">
        <f t="shared" si="978"/>
        <v>225.64894111413417</v>
      </c>
      <c r="H3633" s="64">
        <f t="shared" si="987"/>
        <v>3.2659954776021607</v>
      </c>
      <c r="I3633" s="64">
        <f t="shared" si="987"/>
        <v>48.556004068705036</v>
      </c>
      <c r="J3633" s="64">
        <f t="shared" si="987"/>
        <v>4.878152715349267</v>
      </c>
      <c r="K3633" s="64">
        <f t="shared" si="987"/>
        <v>0</v>
      </c>
      <c r="L3633" s="64">
        <f t="shared" si="987"/>
        <v>0</v>
      </c>
      <c r="M3633" s="64">
        <f t="shared" si="987"/>
        <v>11.425302076535996</v>
      </c>
      <c r="N3633" s="64">
        <f t="shared" si="987"/>
        <v>157.52348677594171</v>
      </c>
      <c r="O3633" s="121"/>
      <c r="P3633" s="177">
        <v>2.9750000000000001</v>
      </c>
      <c r="Q3633" s="177">
        <v>20.754319420214181</v>
      </c>
      <c r="R3633" s="177">
        <v>20.754319420214181</v>
      </c>
      <c r="S3633" s="177">
        <v>0.40326027093685096</v>
      </c>
      <c r="T3633" s="177">
        <v>0</v>
      </c>
      <c r="U3633" s="177">
        <v>20.754319420214181</v>
      </c>
      <c r="V3633" s="177">
        <v>20.754319420214181</v>
      </c>
      <c r="W3633" s="177">
        <v>2.857830683419639</v>
      </c>
      <c r="X3633" s="177">
        <v>14.649965750478641</v>
      </c>
      <c r="Y3633" s="177">
        <v>2.3587199999999999</v>
      </c>
      <c r="Z3633" s="177">
        <v>0</v>
      </c>
      <c r="AA3633" s="177">
        <v>27.885372126049084</v>
      </c>
      <c r="AB3633" s="177">
        <v>26.99761135628998</v>
      </c>
      <c r="AC3633" s="177">
        <v>19.623225612745916</v>
      </c>
      <c r="AD3633" s="177">
        <v>3.2659954776021607</v>
      </c>
      <c r="AE3633" s="177">
        <v>11.573427563784524</v>
      </c>
      <c r="AF3633" s="177">
        <v>11.425302076535996</v>
      </c>
      <c r="AG3633" s="177">
        <v>1.6260509051164223</v>
      </c>
      <c r="AH3633" s="177">
        <v>1.6260509051164223</v>
      </c>
      <c r="AI3633" s="177">
        <v>1.6260509051164223</v>
      </c>
      <c r="AJ3633" s="177">
        <v>13.737799800085384</v>
      </c>
    </row>
    <row r="3634" spans="1:36" hidden="1" outlineLevel="1" x14ac:dyDescent="0.25">
      <c r="A3634" s="190">
        <f t="shared" si="979"/>
        <v>2028</v>
      </c>
      <c r="B3634" s="55">
        <f t="shared" si="980"/>
        <v>7</v>
      </c>
      <c r="C3634" s="55">
        <f t="shared" si="981"/>
        <v>19</v>
      </c>
      <c r="D3634" s="55">
        <f t="shared" si="977"/>
        <v>151</v>
      </c>
      <c r="F3634" s="63">
        <f t="shared" si="986"/>
        <v>46935.791666666621</v>
      </c>
      <c r="G3634" s="64">
        <f t="shared" si="978"/>
        <v>172.4224027968863</v>
      </c>
      <c r="H3634" s="64">
        <f t="shared" si="987"/>
        <v>0</v>
      </c>
      <c r="I3634" s="64">
        <f t="shared" si="987"/>
        <v>5.1229939125476491</v>
      </c>
      <c r="J3634" s="64">
        <f t="shared" si="987"/>
        <v>0</v>
      </c>
      <c r="K3634" s="64">
        <f t="shared" si="987"/>
        <v>0</v>
      </c>
      <c r="L3634" s="64">
        <f t="shared" si="987"/>
        <v>0</v>
      </c>
      <c r="M3634" s="64">
        <f t="shared" si="987"/>
        <v>14.478615562506821</v>
      </c>
      <c r="N3634" s="64">
        <f t="shared" si="987"/>
        <v>152.82079332183184</v>
      </c>
      <c r="O3634" s="121"/>
      <c r="P3634" s="177">
        <v>2.9750000000000001</v>
      </c>
      <c r="Q3634" s="177">
        <v>20.362728487757316</v>
      </c>
      <c r="R3634" s="177">
        <v>20.362728487757316</v>
      </c>
      <c r="S3634" s="177">
        <v>0</v>
      </c>
      <c r="T3634" s="177">
        <v>0</v>
      </c>
      <c r="U3634" s="177">
        <v>20.362728487757316</v>
      </c>
      <c r="V3634" s="177">
        <v>20.362728487757316</v>
      </c>
      <c r="W3634" s="177">
        <v>0.27287923668707698</v>
      </c>
      <c r="X3634" s="177">
        <v>0.539977860891383</v>
      </c>
      <c r="Y3634" s="177">
        <v>0</v>
      </c>
      <c r="Z3634" s="177">
        <v>0</v>
      </c>
      <c r="AA3634" s="177">
        <v>24.389482204814378</v>
      </c>
      <c r="AB3634" s="177">
        <v>29.750100633139105</v>
      </c>
      <c r="AC3634" s="177">
        <v>17.230296532849085</v>
      </c>
      <c r="AD3634" s="177">
        <v>0</v>
      </c>
      <c r="AE3634" s="177">
        <v>1.2678811172019859</v>
      </c>
      <c r="AF3634" s="177">
        <v>14.478615562506821</v>
      </c>
      <c r="AG3634" s="177">
        <v>0</v>
      </c>
      <c r="AH3634" s="177">
        <v>0</v>
      </c>
      <c r="AI3634" s="177">
        <v>0</v>
      </c>
      <c r="AJ3634" s="177">
        <v>6.7255697767203776E-2</v>
      </c>
    </row>
    <row r="3635" spans="1:36" hidden="1" outlineLevel="1" x14ac:dyDescent="0.25">
      <c r="A3635" s="190">
        <f t="shared" si="979"/>
        <v>2028</v>
      </c>
      <c r="B3635" s="55">
        <f t="shared" si="980"/>
        <v>7</v>
      </c>
      <c r="C3635" s="55">
        <f t="shared" si="981"/>
        <v>20</v>
      </c>
      <c r="D3635" s="55">
        <f t="shared" si="977"/>
        <v>151</v>
      </c>
      <c r="F3635" s="63">
        <f t="shared" si="986"/>
        <v>46935.833333333285</v>
      </c>
      <c r="G3635" s="64">
        <f t="shared" si="978"/>
        <v>172.26716342370781</v>
      </c>
      <c r="H3635" s="64">
        <f t="shared" ref="H3635:N3644" si="988">SUMIF($P$6:$AK$6,H$6,$P3635:$AK3635)</f>
        <v>0</v>
      </c>
      <c r="I3635" s="64">
        <f t="shared" si="988"/>
        <v>2.9750000000000001</v>
      </c>
      <c r="J3635" s="64">
        <f t="shared" si="988"/>
        <v>0</v>
      </c>
      <c r="K3635" s="64">
        <f t="shared" si="988"/>
        <v>0</v>
      </c>
      <c r="L3635" s="64">
        <f t="shared" si="988"/>
        <v>0</v>
      </c>
      <c r="M3635" s="64">
        <f t="shared" si="988"/>
        <v>17.728917015314472</v>
      </c>
      <c r="N3635" s="64">
        <f t="shared" si="988"/>
        <v>151.56324640839333</v>
      </c>
      <c r="O3635" s="121"/>
      <c r="P3635" s="177">
        <v>2.9750000000000001</v>
      </c>
      <c r="Q3635" s="177">
        <v>20.094797849760504</v>
      </c>
      <c r="R3635" s="177">
        <v>20.094797849760504</v>
      </c>
      <c r="S3635" s="177">
        <v>0</v>
      </c>
      <c r="T3635" s="177">
        <v>0</v>
      </c>
      <c r="U3635" s="177">
        <v>20.094797849760504</v>
      </c>
      <c r="V3635" s="177">
        <v>20.094797849760504</v>
      </c>
      <c r="W3635" s="177">
        <v>0</v>
      </c>
      <c r="X3635" s="177">
        <v>0</v>
      </c>
      <c r="Y3635" s="177">
        <v>0</v>
      </c>
      <c r="Z3635" s="177">
        <v>0</v>
      </c>
      <c r="AA3635" s="177">
        <v>25.469067320759883</v>
      </c>
      <c r="AB3635" s="177">
        <v>28.8005903491769</v>
      </c>
      <c r="AC3635" s="177">
        <v>16.914397339414524</v>
      </c>
      <c r="AD3635" s="177">
        <v>0</v>
      </c>
      <c r="AE3635" s="177">
        <v>0</v>
      </c>
      <c r="AF3635" s="177">
        <v>17.728917015314472</v>
      </c>
      <c r="AG3635" s="177">
        <v>0</v>
      </c>
      <c r="AH3635" s="177">
        <v>0</v>
      </c>
      <c r="AI3635" s="177">
        <v>0</v>
      </c>
      <c r="AJ3635" s="177">
        <v>0</v>
      </c>
    </row>
    <row r="3636" spans="1:36" hidden="1" outlineLevel="1" x14ac:dyDescent="0.25">
      <c r="A3636" s="190">
        <f t="shared" si="979"/>
        <v>2028</v>
      </c>
      <c r="B3636" s="55">
        <f t="shared" si="980"/>
        <v>7</v>
      </c>
      <c r="C3636" s="55">
        <f t="shared" si="981"/>
        <v>21</v>
      </c>
      <c r="D3636" s="55">
        <f t="shared" si="977"/>
        <v>151</v>
      </c>
      <c r="F3636" s="63">
        <f t="shared" si="986"/>
        <v>46935.874999999949</v>
      </c>
      <c r="G3636" s="64">
        <f t="shared" si="978"/>
        <v>157.53180997832862</v>
      </c>
      <c r="H3636" s="64">
        <f t="shared" si="988"/>
        <v>0</v>
      </c>
      <c r="I3636" s="64">
        <f t="shared" si="988"/>
        <v>2.9750000000000001</v>
      </c>
      <c r="J3636" s="64">
        <f t="shared" si="988"/>
        <v>0</v>
      </c>
      <c r="K3636" s="64">
        <f t="shared" si="988"/>
        <v>0</v>
      </c>
      <c r="L3636" s="64">
        <f t="shared" si="988"/>
        <v>0</v>
      </c>
      <c r="M3636" s="64">
        <f t="shared" si="988"/>
        <v>19.403314733427507</v>
      </c>
      <c r="N3636" s="64">
        <f t="shared" si="988"/>
        <v>135.15349524490111</v>
      </c>
      <c r="O3636" s="121"/>
      <c r="P3636" s="177">
        <v>2.9750000000000001</v>
      </c>
      <c r="Q3636" s="177">
        <v>17.755557279557614</v>
      </c>
      <c r="R3636" s="177">
        <v>17.755557279557614</v>
      </c>
      <c r="S3636" s="177">
        <v>0</v>
      </c>
      <c r="T3636" s="177">
        <v>0</v>
      </c>
      <c r="U3636" s="177">
        <v>17.755557279557614</v>
      </c>
      <c r="V3636" s="177">
        <v>17.755557279557614</v>
      </c>
      <c r="W3636" s="177">
        <v>0</v>
      </c>
      <c r="X3636" s="177">
        <v>0</v>
      </c>
      <c r="Y3636" s="177">
        <v>0</v>
      </c>
      <c r="Z3636" s="177">
        <v>0</v>
      </c>
      <c r="AA3636" s="177">
        <v>22.498517094585459</v>
      </c>
      <c r="AB3636" s="177">
        <v>26.898069908197961</v>
      </c>
      <c r="AC3636" s="177">
        <v>14.734679123887238</v>
      </c>
      <c r="AD3636" s="177">
        <v>0</v>
      </c>
      <c r="AE3636" s="177">
        <v>0</v>
      </c>
      <c r="AF3636" s="177">
        <v>19.403314733427507</v>
      </c>
      <c r="AG3636" s="177">
        <v>0</v>
      </c>
      <c r="AH3636" s="177">
        <v>0</v>
      </c>
      <c r="AI3636" s="177">
        <v>0</v>
      </c>
      <c r="AJ3636" s="177">
        <v>0</v>
      </c>
    </row>
    <row r="3637" spans="1:36" hidden="1" outlineLevel="1" x14ac:dyDescent="0.25">
      <c r="A3637" s="190">
        <f t="shared" si="979"/>
        <v>2028</v>
      </c>
      <c r="B3637" s="55">
        <f t="shared" si="980"/>
        <v>7</v>
      </c>
      <c r="C3637" s="55">
        <f t="shared" si="981"/>
        <v>22</v>
      </c>
      <c r="D3637" s="55">
        <f t="shared" si="977"/>
        <v>151</v>
      </c>
      <c r="F3637" s="63">
        <f t="shared" si="986"/>
        <v>46935.916666666613</v>
      </c>
      <c r="G3637" s="64">
        <f t="shared" si="978"/>
        <v>143.92032154817838</v>
      </c>
      <c r="H3637" s="64">
        <f t="shared" si="988"/>
        <v>0</v>
      </c>
      <c r="I3637" s="64">
        <f t="shared" si="988"/>
        <v>2.9750000000000001</v>
      </c>
      <c r="J3637" s="64">
        <f t="shared" si="988"/>
        <v>0</v>
      </c>
      <c r="K3637" s="64">
        <f t="shared" si="988"/>
        <v>0</v>
      </c>
      <c r="L3637" s="64">
        <f t="shared" si="988"/>
        <v>0</v>
      </c>
      <c r="M3637" s="64">
        <f t="shared" si="988"/>
        <v>20.979218468122131</v>
      </c>
      <c r="N3637" s="64">
        <f t="shared" si="988"/>
        <v>119.96610308005626</v>
      </c>
      <c r="O3637" s="121"/>
      <c r="P3637" s="177">
        <v>2.9750000000000001</v>
      </c>
      <c r="Q3637" s="177">
        <v>15.684247347351533</v>
      </c>
      <c r="R3637" s="177">
        <v>15.684247347351533</v>
      </c>
      <c r="S3637" s="177">
        <v>0</v>
      </c>
      <c r="T3637" s="177">
        <v>0</v>
      </c>
      <c r="U3637" s="177">
        <v>15.684247347351533</v>
      </c>
      <c r="V3637" s="177">
        <v>15.684247347351533</v>
      </c>
      <c r="W3637" s="177">
        <v>0</v>
      </c>
      <c r="X3637" s="177">
        <v>0</v>
      </c>
      <c r="Y3637" s="177">
        <v>0</v>
      </c>
      <c r="Z3637" s="177">
        <v>0</v>
      </c>
      <c r="AA3637" s="177">
        <v>22.338682886097196</v>
      </c>
      <c r="AB3637" s="177">
        <v>23.706671926123953</v>
      </c>
      <c r="AC3637" s="177">
        <v>11.183758878428966</v>
      </c>
      <c r="AD3637" s="177">
        <v>0</v>
      </c>
      <c r="AE3637" s="177">
        <v>0</v>
      </c>
      <c r="AF3637" s="177">
        <v>20.979218468122131</v>
      </c>
      <c r="AG3637" s="177">
        <v>0</v>
      </c>
      <c r="AH3637" s="177">
        <v>0</v>
      </c>
      <c r="AI3637" s="177">
        <v>0</v>
      </c>
      <c r="AJ3637" s="177">
        <v>0</v>
      </c>
    </row>
    <row r="3638" spans="1:36" hidden="1" outlineLevel="1" x14ac:dyDescent="0.25">
      <c r="A3638" s="190">
        <f t="shared" si="979"/>
        <v>2028</v>
      </c>
      <c r="B3638" s="55">
        <f t="shared" si="980"/>
        <v>7</v>
      </c>
      <c r="C3638" s="55">
        <f t="shared" si="981"/>
        <v>23</v>
      </c>
      <c r="D3638" s="55">
        <f t="shared" si="977"/>
        <v>151</v>
      </c>
      <c r="F3638" s="63">
        <f t="shared" si="986"/>
        <v>46935.958333333278</v>
      </c>
      <c r="G3638" s="64">
        <f t="shared" si="978"/>
        <v>133.66703997711011</v>
      </c>
      <c r="H3638" s="64">
        <f t="shared" si="988"/>
        <v>0</v>
      </c>
      <c r="I3638" s="64">
        <f t="shared" si="988"/>
        <v>2.9750000000000001</v>
      </c>
      <c r="J3638" s="64">
        <f t="shared" si="988"/>
        <v>0</v>
      </c>
      <c r="K3638" s="64">
        <f t="shared" si="988"/>
        <v>0</v>
      </c>
      <c r="L3638" s="64">
        <f t="shared" si="988"/>
        <v>0</v>
      </c>
      <c r="M3638" s="64">
        <f t="shared" si="988"/>
        <v>23.737050003837716</v>
      </c>
      <c r="N3638" s="64">
        <f t="shared" si="988"/>
        <v>106.95498997327238</v>
      </c>
      <c r="O3638" s="121"/>
      <c r="P3638" s="177">
        <v>2.9750000000000001</v>
      </c>
      <c r="Q3638" s="177">
        <v>11.891998317242884</v>
      </c>
      <c r="R3638" s="177">
        <v>11.891998317242884</v>
      </c>
      <c r="S3638" s="177">
        <v>0</v>
      </c>
      <c r="T3638" s="177">
        <v>0</v>
      </c>
      <c r="U3638" s="177">
        <v>11.891998317242884</v>
      </c>
      <c r="V3638" s="177">
        <v>11.891998317242884</v>
      </c>
      <c r="W3638" s="177">
        <v>0</v>
      </c>
      <c r="X3638" s="177">
        <v>0</v>
      </c>
      <c r="Y3638" s="177">
        <v>0</v>
      </c>
      <c r="Z3638" s="177">
        <v>0</v>
      </c>
      <c r="AA3638" s="177">
        <v>24.184584758814076</v>
      </c>
      <c r="AB3638" s="177">
        <v>22.073171457082235</v>
      </c>
      <c r="AC3638" s="177">
        <v>13.12924048840453</v>
      </c>
      <c r="AD3638" s="177">
        <v>0</v>
      </c>
      <c r="AE3638" s="177">
        <v>0</v>
      </c>
      <c r="AF3638" s="177">
        <v>23.737050003837716</v>
      </c>
      <c r="AG3638" s="177">
        <v>0</v>
      </c>
      <c r="AH3638" s="177">
        <v>0</v>
      </c>
      <c r="AI3638" s="177">
        <v>0</v>
      </c>
      <c r="AJ3638" s="177">
        <v>0</v>
      </c>
    </row>
    <row r="3639" spans="1:36" hidden="1" outlineLevel="1" x14ac:dyDescent="0.25">
      <c r="A3639" s="190">
        <f t="shared" si="979"/>
        <v>2028</v>
      </c>
      <c r="B3639" s="55">
        <f t="shared" si="980"/>
        <v>8</v>
      </c>
      <c r="C3639" s="55">
        <f t="shared" si="981"/>
        <v>0</v>
      </c>
      <c r="D3639" s="55">
        <f t="shared" si="977"/>
        <v>152</v>
      </c>
      <c r="F3639" s="63">
        <f t="shared" ref="F3639" si="989">EDATE(F3615,1)</f>
        <v>46966</v>
      </c>
      <c r="G3639" s="64">
        <f t="shared" si="978"/>
        <v>130.74210576238056</v>
      </c>
      <c r="H3639" s="64">
        <f t="shared" si="988"/>
        <v>0</v>
      </c>
      <c r="I3639" s="64">
        <f t="shared" si="988"/>
        <v>2.9750000000000001</v>
      </c>
      <c r="J3639" s="64">
        <f t="shared" si="988"/>
        <v>0</v>
      </c>
      <c r="K3639" s="64">
        <f t="shared" si="988"/>
        <v>0</v>
      </c>
      <c r="L3639" s="64">
        <f t="shared" si="988"/>
        <v>0</v>
      </c>
      <c r="M3639" s="64">
        <f t="shared" si="988"/>
        <v>22.40034084082135</v>
      </c>
      <c r="N3639" s="64">
        <f t="shared" si="988"/>
        <v>105.36676492155921</v>
      </c>
      <c r="O3639" s="121"/>
      <c r="P3639" s="177">
        <v>2.9750000000000001</v>
      </c>
      <c r="Q3639" s="177">
        <v>10.4595999064138</v>
      </c>
      <c r="R3639" s="177">
        <v>10.4595999064138</v>
      </c>
      <c r="S3639" s="177">
        <v>0</v>
      </c>
      <c r="T3639" s="177">
        <v>0</v>
      </c>
      <c r="U3639" s="177">
        <v>10.4595999064138</v>
      </c>
      <c r="V3639" s="177">
        <v>10.4595999064138</v>
      </c>
      <c r="W3639" s="177">
        <v>0</v>
      </c>
      <c r="X3639" s="177">
        <v>0</v>
      </c>
      <c r="Y3639" s="177">
        <v>0</v>
      </c>
      <c r="Z3639" s="177">
        <v>0</v>
      </c>
      <c r="AA3639" s="177">
        <v>24.414431296543793</v>
      </c>
      <c r="AB3639" s="177">
        <v>24.184194509210052</v>
      </c>
      <c r="AC3639" s="177">
        <v>14.929739490150173</v>
      </c>
      <c r="AD3639" s="177">
        <v>0</v>
      </c>
      <c r="AE3639" s="177">
        <v>0</v>
      </c>
      <c r="AF3639" s="177">
        <v>22.40034084082135</v>
      </c>
      <c r="AG3639" s="177">
        <v>0</v>
      </c>
      <c r="AH3639" s="177">
        <v>0</v>
      </c>
      <c r="AI3639" s="177">
        <v>0</v>
      </c>
      <c r="AJ3639" s="177">
        <v>0</v>
      </c>
    </row>
    <row r="3640" spans="1:36" hidden="1" outlineLevel="1" x14ac:dyDescent="0.25">
      <c r="A3640" s="190">
        <f t="shared" si="979"/>
        <v>2028</v>
      </c>
      <c r="B3640" s="55">
        <f t="shared" si="980"/>
        <v>8</v>
      </c>
      <c r="C3640" s="55">
        <f t="shared" si="981"/>
        <v>1</v>
      </c>
      <c r="D3640" s="55">
        <f t="shared" si="977"/>
        <v>152</v>
      </c>
      <c r="F3640" s="63">
        <f t="shared" ref="F3640" si="990">F3639+1/24</f>
        <v>46966.041666666664</v>
      </c>
      <c r="G3640" s="64">
        <f t="shared" si="978"/>
        <v>126.92375483945914</v>
      </c>
      <c r="H3640" s="64">
        <f t="shared" si="988"/>
        <v>0</v>
      </c>
      <c r="I3640" s="64">
        <f t="shared" si="988"/>
        <v>2.9750000000000001</v>
      </c>
      <c r="J3640" s="64">
        <f t="shared" si="988"/>
        <v>0</v>
      </c>
      <c r="K3640" s="64">
        <f t="shared" si="988"/>
        <v>0</v>
      </c>
      <c r="L3640" s="64">
        <f t="shared" si="988"/>
        <v>0</v>
      </c>
      <c r="M3640" s="64">
        <f t="shared" si="988"/>
        <v>22.40034084082135</v>
      </c>
      <c r="N3640" s="64">
        <f t="shared" si="988"/>
        <v>101.54841399863778</v>
      </c>
      <c r="O3640" s="121"/>
      <c r="P3640" s="177">
        <v>2.9750000000000001</v>
      </c>
      <c r="Q3640" s="177">
        <v>8.8004909557412656</v>
      </c>
      <c r="R3640" s="177">
        <v>8.8004909557412656</v>
      </c>
      <c r="S3640" s="177">
        <v>0</v>
      </c>
      <c r="T3640" s="177">
        <v>0</v>
      </c>
      <c r="U3640" s="177">
        <v>8.8004909557412656</v>
      </c>
      <c r="V3640" s="177">
        <v>8.8004909557412656</v>
      </c>
      <c r="W3640" s="177">
        <v>0</v>
      </c>
      <c r="X3640" s="177">
        <v>0</v>
      </c>
      <c r="Y3640" s="177">
        <v>0</v>
      </c>
      <c r="Z3640" s="177">
        <v>0</v>
      </c>
      <c r="AA3640" s="177">
        <v>23.62880199493074</v>
      </c>
      <c r="AB3640" s="177">
        <v>26.058622117369978</v>
      </c>
      <c r="AC3640" s="177">
        <v>16.659026063372004</v>
      </c>
      <c r="AD3640" s="177">
        <v>0</v>
      </c>
      <c r="AE3640" s="177">
        <v>0</v>
      </c>
      <c r="AF3640" s="177">
        <v>22.40034084082135</v>
      </c>
      <c r="AG3640" s="177">
        <v>0</v>
      </c>
      <c r="AH3640" s="177">
        <v>0</v>
      </c>
      <c r="AI3640" s="177">
        <v>0</v>
      </c>
      <c r="AJ3640" s="177">
        <v>0</v>
      </c>
    </row>
    <row r="3641" spans="1:36" hidden="1" outlineLevel="1" x14ac:dyDescent="0.25">
      <c r="A3641" s="190">
        <f t="shared" si="979"/>
        <v>2028</v>
      </c>
      <c r="B3641" s="55">
        <f t="shared" si="980"/>
        <v>8</v>
      </c>
      <c r="C3641" s="55">
        <f t="shared" si="981"/>
        <v>2</v>
      </c>
      <c r="D3641" s="55">
        <f t="shared" si="977"/>
        <v>152</v>
      </c>
      <c r="F3641" s="63">
        <f t="shared" si="986"/>
        <v>46966.083333333328</v>
      </c>
      <c r="G3641" s="64">
        <f t="shared" si="978"/>
        <v>135.05200226971328</v>
      </c>
      <c r="H3641" s="64">
        <f t="shared" si="988"/>
        <v>0</v>
      </c>
      <c r="I3641" s="64">
        <f t="shared" si="988"/>
        <v>2.9750000000000001</v>
      </c>
      <c r="J3641" s="64">
        <f t="shared" si="988"/>
        <v>0</v>
      </c>
      <c r="K3641" s="64">
        <f t="shared" si="988"/>
        <v>0</v>
      </c>
      <c r="L3641" s="64">
        <f t="shared" si="988"/>
        <v>0</v>
      </c>
      <c r="M3641" s="64">
        <f t="shared" si="988"/>
        <v>21.950534799841009</v>
      </c>
      <c r="N3641" s="64">
        <f t="shared" si="988"/>
        <v>110.12646746987227</v>
      </c>
      <c r="O3641" s="121"/>
      <c r="P3641" s="177">
        <v>2.9750000000000001</v>
      </c>
      <c r="Q3641" s="177">
        <v>8.8314060293562822</v>
      </c>
      <c r="R3641" s="177">
        <v>8.8314060293562822</v>
      </c>
      <c r="S3641" s="177">
        <v>0</v>
      </c>
      <c r="T3641" s="177">
        <v>0</v>
      </c>
      <c r="U3641" s="177">
        <v>8.8314060293562822</v>
      </c>
      <c r="V3641" s="177">
        <v>8.8314060293562822</v>
      </c>
      <c r="W3641" s="177">
        <v>0</v>
      </c>
      <c r="X3641" s="177">
        <v>0</v>
      </c>
      <c r="Y3641" s="177">
        <v>0</v>
      </c>
      <c r="Z3641" s="177">
        <v>0</v>
      </c>
      <c r="AA3641" s="177">
        <v>26.899159165834611</v>
      </c>
      <c r="AB3641" s="177">
        <v>27.187136122037469</v>
      </c>
      <c r="AC3641" s="177">
        <v>20.714548064575062</v>
      </c>
      <c r="AD3641" s="177">
        <v>0</v>
      </c>
      <c r="AE3641" s="177">
        <v>0</v>
      </c>
      <c r="AF3641" s="177">
        <v>21.950534799841009</v>
      </c>
      <c r="AG3641" s="177">
        <v>0</v>
      </c>
      <c r="AH3641" s="177">
        <v>0</v>
      </c>
      <c r="AI3641" s="177">
        <v>0</v>
      </c>
      <c r="AJ3641" s="177">
        <v>0</v>
      </c>
    </row>
    <row r="3642" spans="1:36" hidden="1" outlineLevel="1" x14ac:dyDescent="0.25">
      <c r="A3642" s="190">
        <f t="shared" si="979"/>
        <v>2028</v>
      </c>
      <c r="B3642" s="55">
        <f t="shared" si="980"/>
        <v>8</v>
      </c>
      <c r="C3642" s="55">
        <f t="shared" si="981"/>
        <v>3</v>
      </c>
      <c r="D3642" s="55">
        <f t="shared" si="977"/>
        <v>152</v>
      </c>
      <c r="F3642" s="63">
        <f t="shared" si="986"/>
        <v>46966.124999999993</v>
      </c>
      <c r="G3642" s="64">
        <f t="shared" si="978"/>
        <v>130.43708287196023</v>
      </c>
      <c r="H3642" s="64">
        <f t="shared" si="988"/>
        <v>0</v>
      </c>
      <c r="I3642" s="64">
        <f t="shared" si="988"/>
        <v>2.9750000000000001</v>
      </c>
      <c r="J3642" s="64">
        <f t="shared" si="988"/>
        <v>0</v>
      </c>
      <c r="K3642" s="64">
        <f t="shared" si="988"/>
        <v>0</v>
      </c>
      <c r="L3642" s="64">
        <f t="shared" si="988"/>
        <v>0</v>
      </c>
      <c r="M3642" s="64">
        <f t="shared" si="988"/>
        <v>21.320806342468515</v>
      </c>
      <c r="N3642" s="64">
        <f t="shared" si="988"/>
        <v>106.14127652949171</v>
      </c>
      <c r="O3642" s="121"/>
      <c r="P3642" s="177">
        <v>2.9750000000000001</v>
      </c>
      <c r="Q3642" s="177">
        <v>7.3577875203738436</v>
      </c>
      <c r="R3642" s="177">
        <v>7.3577875203738436</v>
      </c>
      <c r="S3642" s="177">
        <v>0</v>
      </c>
      <c r="T3642" s="177">
        <v>0</v>
      </c>
      <c r="U3642" s="177">
        <v>7.3577875203738436</v>
      </c>
      <c r="V3642" s="177">
        <v>7.3577875203738436</v>
      </c>
      <c r="W3642" s="177">
        <v>0</v>
      </c>
      <c r="X3642" s="177">
        <v>0</v>
      </c>
      <c r="Y3642" s="177">
        <v>0</v>
      </c>
      <c r="Z3642" s="177">
        <v>0</v>
      </c>
      <c r="AA3642" s="177">
        <v>28.693519526621479</v>
      </c>
      <c r="AB3642" s="177">
        <v>26.771456246345089</v>
      </c>
      <c r="AC3642" s="177">
        <v>21.24515067502977</v>
      </c>
      <c r="AD3642" s="177">
        <v>0</v>
      </c>
      <c r="AE3642" s="177">
        <v>0</v>
      </c>
      <c r="AF3642" s="177">
        <v>21.320806342468515</v>
      </c>
      <c r="AG3642" s="177">
        <v>0</v>
      </c>
      <c r="AH3642" s="177">
        <v>0</v>
      </c>
      <c r="AI3642" s="177">
        <v>0</v>
      </c>
      <c r="AJ3642" s="177">
        <v>0</v>
      </c>
    </row>
    <row r="3643" spans="1:36" hidden="1" outlineLevel="1" x14ac:dyDescent="0.25">
      <c r="A3643" s="190">
        <f t="shared" si="979"/>
        <v>2028</v>
      </c>
      <c r="B3643" s="55">
        <f t="shared" si="980"/>
        <v>8</v>
      </c>
      <c r="C3643" s="55">
        <f t="shared" si="981"/>
        <v>4</v>
      </c>
      <c r="D3643" s="55">
        <f t="shared" si="977"/>
        <v>152</v>
      </c>
      <c r="F3643" s="63">
        <f t="shared" si="986"/>
        <v>46966.166666666657</v>
      </c>
      <c r="G3643" s="64">
        <f t="shared" si="978"/>
        <v>124.72554512721587</v>
      </c>
      <c r="H3643" s="64">
        <f t="shared" si="988"/>
        <v>6.0526899887440547E-2</v>
      </c>
      <c r="I3643" s="64">
        <f t="shared" si="988"/>
        <v>4.8166628158740545</v>
      </c>
      <c r="J3643" s="64">
        <f t="shared" si="988"/>
        <v>0</v>
      </c>
      <c r="K3643" s="64">
        <f t="shared" si="988"/>
        <v>0</v>
      </c>
      <c r="L3643" s="64">
        <f t="shared" si="988"/>
        <v>0</v>
      </c>
      <c r="M3643" s="64">
        <f t="shared" si="988"/>
        <v>20.151310635919614</v>
      </c>
      <c r="N3643" s="64">
        <f t="shared" si="988"/>
        <v>99.697044775534749</v>
      </c>
      <c r="O3643" s="121"/>
      <c r="P3643" s="177">
        <v>2.9750000000000001</v>
      </c>
      <c r="Q3643" s="177">
        <v>6.1314896003115393</v>
      </c>
      <c r="R3643" s="177">
        <v>6.1314896003115393</v>
      </c>
      <c r="S3643" s="177">
        <v>0.64397764072035013</v>
      </c>
      <c r="T3643" s="177">
        <v>1.1976851751537041</v>
      </c>
      <c r="U3643" s="177">
        <v>6.1314896003115393</v>
      </c>
      <c r="V3643" s="177">
        <v>6.1314896003115393</v>
      </c>
      <c r="W3643" s="177">
        <v>0</v>
      </c>
      <c r="X3643" s="177">
        <v>0</v>
      </c>
      <c r="Y3643" s="177">
        <v>0</v>
      </c>
      <c r="Z3643" s="177">
        <v>0</v>
      </c>
      <c r="AA3643" s="177">
        <v>28.073014648697018</v>
      </c>
      <c r="AB3643" s="177">
        <v>26.656933179630762</v>
      </c>
      <c r="AC3643" s="177">
        <v>20.441138545960818</v>
      </c>
      <c r="AD3643" s="177">
        <v>6.0526899887440547E-2</v>
      </c>
      <c r="AE3643" s="177">
        <v>0</v>
      </c>
      <c r="AF3643" s="177">
        <v>20.151310635919614</v>
      </c>
      <c r="AG3643" s="177">
        <v>0</v>
      </c>
      <c r="AH3643" s="177">
        <v>0</v>
      </c>
      <c r="AI3643" s="177">
        <v>0</v>
      </c>
      <c r="AJ3643" s="177">
        <v>0</v>
      </c>
    </row>
    <row r="3644" spans="1:36" hidden="1" outlineLevel="1" x14ac:dyDescent="0.25">
      <c r="A3644" s="190">
        <f t="shared" si="979"/>
        <v>2028</v>
      </c>
      <c r="B3644" s="55">
        <f t="shared" si="980"/>
        <v>8</v>
      </c>
      <c r="C3644" s="55">
        <f t="shared" si="981"/>
        <v>5</v>
      </c>
      <c r="D3644" s="55">
        <f t="shared" si="977"/>
        <v>152</v>
      </c>
      <c r="F3644" s="63">
        <f t="shared" si="986"/>
        <v>46966.208333333321</v>
      </c>
      <c r="G3644" s="64">
        <f t="shared" si="978"/>
        <v>199.73817513121583</v>
      </c>
      <c r="H3644" s="64">
        <f t="shared" si="988"/>
        <v>23.82317168506637</v>
      </c>
      <c r="I3644" s="64">
        <f t="shared" si="988"/>
        <v>30.250315632304904</v>
      </c>
      <c r="J3644" s="64">
        <f t="shared" si="988"/>
        <v>40.481790409003949</v>
      </c>
      <c r="K3644" s="64">
        <f t="shared" si="988"/>
        <v>0</v>
      </c>
      <c r="L3644" s="64">
        <f t="shared" si="988"/>
        <v>0</v>
      </c>
      <c r="M3644" s="64">
        <f t="shared" si="988"/>
        <v>19.431620970351055</v>
      </c>
      <c r="N3644" s="64">
        <f t="shared" si="988"/>
        <v>85.75127643448954</v>
      </c>
      <c r="O3644" s="121"/>
      <c r="P3644" s="177">
        <v>2.9750000000000001</v>
      </c>
      <c r="Q3644" s="177">
        <v>4.6784811404057791</v>
      </c>
      <c r="R3644" s="177">
        <v>4.6784811404057791</v>
      </c>
      <c r="S3644" s="177">
        <v>4.3566186317617666</v>
      </c>
      <c r="T3644" s="177">
        <v>15.418627952271478</v>
      </c>
      <c r="U3644" s="177">
        <v>4.6784811404057791</v>
      </c>
      <c r="V3644" s="177">
        <v>4.6784811404057791</v>
      </c>
      <c r="W3644" s="177">
        <v>0.58618317479339699</v>
      </c>
      <c r="X3644" s="177">
        <v>2.7399982386814923</v>
      </c>
      <c r="Y3644" s="177">
        <v>0.39312000000000002</v>
      </c>
      <c r="Z3644" s="177">
        <v>0</v>
      </c>
      <c r="AA3644" s="177">
        <v>25.67598986925762</v>
      </c>
      <c r="AB3644" s="177">
        <v>23.111900461798676</v>
      </c>
      <c r="AC3644" s="177">
        <v>18.24946154181012</v>
      </c>
      <c r="AD3644" s="177">
        <v>23.82317168506637</v>
      </c>
      <c r="AE3644" s="177">
        <v>3.1526184433822979</v>
      </c>
      <c r="AF3644" s="177">
        <v>19.431620970351055</v>
      </c>
      <c r="AG3644" s="177">
        <v>13.493930136334651</v>
      </c>
      <c r="AH3644" s="177">
        <v>13.493930136334651</v>
      </c>
      <c r="AI3644" s="177">
        <v>13.493930136334651</v>
      </c>
      <c r="AJ3644" s="177">
        <v>0.62814919141447267</v>
      </c>
    </row>
    <row r="3645" spans="1:36" hidden="1" outlineLevel="1" x14ac:dyDescent="0.25">
      <c r="A3645" s="190">
        <f t="shared" si="979"/>
        <v>2028</v>
      </c>
      <c r="B3645" s="55">
        <f t="shared" si="980"/>
        <v>8</v>
      </c>
      <c r="C3645" s="55">
        <f t="shared" si="981"/>
        <v>6</v>
      </c>
      <c r="D3645" s="55">
        <f t="shared" si="977"/>
        <v>152</v>
      </c>
      <c r="F3645" s="63">
        <f t="shared" si="986"/>
        <v>46966.249999999985</v>
      </c>
      <c r="G3645" s="64">
        <f t="shared" si="978"/>
        <v>425.07132402760044</v>
      </c>
      <c r="H3645" s="64">
        <f t="shared" ref="H3645:N3654" si="991">SUMIF($P$6:$AK$6,H$6,$P3645:$AK3645)</f>
        <v>59.700117492585512</v>
      </c>
      <c r="I3645" s="64">
        <f t="shared" si="991"/>
        <v>119.49017037703729</v>
      </c>
      <c r="J3645" s="64">
        <f t="shared" si="991"/>
        <v>145.49489639664793</v>
      </c>
      <c r="K3645" s="64">
        <f t="shared" si="991"/>
        <v>0</v>
      </c>
      <c r="L3645" s="64">
        <f t="shared" si="991"/>
        <v>0</v>
      </c>
      <c r="M3645" s="64">
        <f t="shared" si="991"/>
        <v>18.98181492937071</v>
      </c>
      <c r="N3645" s="64">
        <f t="shared" si="991"/>
        <v>81.404324831958959</v>
      </c>
      <c r="O3645" s="121"/>
      <c r="P3645" s="177">
        <v>2.9750000000000001</v>
      </c>
      <c r="Q3645" s="177">
        <v>4.5136007477923599</v>
      </c>
      <c r="R3645" s="177">
        <v>4.5136007477923599</v>
      </c>
      <c r="S3645" s="177">
        <v>14.967690566348976</v>
      </c>
      <c r="T3645" s="177">
        <v>30.271490548854004</v>
      </c>
      <c r="U3645" s="177">
        <v>4.5136007477923599</v>
      </c>
      <c r="V3645" s="177">
        <v>4.5136007477923599</v>
      </c>
      <c r="W3645" s="177">
        <v>4.0578712689939938</v>
      </c>
      <c r="X3645" s="177">
        <v>22.613009337814482</v>
      </c>
      <c r="Y3645" s="177">
        <v>7.0761600000000007</v>
      </c>
      <c r="Z3645" s="177">
        <v>0</v>
      </c>
      <c r="AA3645" s="177">
        <v>22.413413215051314</v>
      </c>
      <c r="AB3645" s="177">
        <v>23.805377183851913</v>
      </c>
      <c r="AC3645" s="177">
        <v>17.131131441886293</v>
      </c>
      <c r="AD3645" s="177">
        <v>59.700117492585512</v>
      </c>
      <c r="AE3645" s="177">
        <v>21.258653035079377</v>
      </c>
      <c r="AF3645" s="177">
        <v>18.98181492937071</v>
      </c>
      <c r="AG3645" s="177">
        <v>48.498298798882644</v>
      </c>
      <c r="AH3645" s="177">
        <v>48.498298798882644</v>
      </c>
      <c r="AI3645" s="177">
        <v>48.498298798882644</v>
      </c>
      <c r="AJ3645" s="177">
        <v>16.270295619946474</v>
      </c>
    </row>
    <row r="3646" spans="1:36" hidden="1" outlineLevel="1" x14ac:dyDescent="0.25">
      <c r="A3646" s="190">
        <f t="shared" si="979"/>
        <v>2028</v>
      </c>
      <c r="B3646" s="55">
        <f t="shared" si="980"/>
        <v>8</v>
      </c>
      <c r="C3646" s="55">
        <f t="shared" si="981"/>
        <v>7</v>
      </c>
      <c r="D3646" s="55">
        <f t="shared" si="977"/>
        <v>152</v>
      </c>
      <c r="F3646" s="63">
        <f t="shared" si="986"/>
        <v>46966.29166666665</v>
      </c>
      <c r="G3646" s="64">
        <f t="shared" si="978"/>
        <v>558.17176091311421</v>
      </c>
      <c r="H3646" s="64">
        <f t="shared" si="991"/>
        <v>64.515436672537135</v>
      </c>
      <c r="I3646" s="64">
        <f t="shared" si="991"/>
        <v>198.61881115738794</v>
      </c>
      <c r="J3646" s="64">
        <f t="shared" si="991"/>
        <v>180.30952357903286</v>
      </c>
      <c r="K3646" s="64">
        <f t="shared" si="991"/>
        <v>0</v>
      </c>
      <c r="L3646" s="64">
        <f t="shared" si="991"/>
        <v>0</v>
      </c>
      <c r="M3646" s="64">
        <f t="shared" si="991"/>
        <v>16.642823516272898</v>
      </c>
      <c r="N3646" s="64">
        <f t="shared" si="991"/>
        <v>98.085165987883471</v>
      </c>
      <c r="O3646" s="121"/>
      <c r="P3646" s="177">
        <v>2.9750000000000001</v>
      </c>
      <c r="Q3646" s="177">
        <v>7.2753473240671376</v>
      </c>
      <c r="R3646" s="177">
        <v>7.2753473240671376</v>
      </c>
      <c r="S3646" s="177">
        <v>25.974697209904267</v>
      </c>
      <c r="T3646" s="177">
        <v>34.812293599665026</v>
      </c>
      <c r="U3646" s="177">
        <v>7.2753473240671376</v>
      </c>
      <c r="V3646" s="177">
        <v>7.2753473240671376</v>
      </c>
      <c r="W3646" s="177">
        <v>7.6781066322634395</v>
      </c>
      <c r="X3646" s="177">
        <v>37.219383138309517</v>
      </c>
      <c r="Y3646" s="177">
        <v>18.869759999999999</v>
      </c>
      <c r="Z3646" s="177">
        <v>0</v>
      </c>
      <c r="AA3646" s="177">
        <v>23.955609484365809</v>
      </c>
      <c r="AB3646" s="177">
        <v>24.781789397438232</v>
      </c>
      <c r="AC3646" s="177">
        <v>20.246377809810884</v>
      </c>
      <c r="AD3646" s="177">
        <v>64.515436672537135</v>
      </c>
      <c r="AE3646" s="177">
        <v>33.151319118538709</v>
      </c>
      <c r="AF3646" s="177">
        <v>16.642823516272898</v>
      </c>
      <c r="AG3646" s="177">
        <v>60.103174526344283</v>
      </c>
      <c r="AH3646" s="177">
        <v>60.103174526344283</v>
      </c>
      <c r="AI3646" s="177">
        <v>60.103174526344283</v>
      </c>
      <c r="AJ3646" s="177">
        <v>37.938251458706972</v>
      </c>
    </row>
    <row r="3647" spans="1:36" hidden="1" outlineLevel="1" x14ac:dyDescent="0.25">
      <c r="A3647" s="190">
        <f t="shared" si="979"/>
        <v>2028</v>
      </c>
      <c r="B3647" s="55">
        <f t="shared" si="980"/>
        <v>8</v>
      </c>
      <c r="C3647" s="55">
        <f t="shared" si="981"/>
        <v>8</v>
      </c>
      <c r="D3647" s="55">
        <f t="shared" si="977"/>
        <v>152</v>
      </c>
      <c r="F3647" s="63">
        <f t="shared" si="986"/>
        <v>46966.333333333314</v>
      </c>
      <c r="G3647" s="64">
        <f t="shared" si="978"/>
        <v>613.56402271327238</v>
      </c>
      <c r="H3647" s="64">
        <f t="shared" si="991"/>
        <v>63.479805403984194</v>
      </c>
      <c r="I3647" s="64">
        <f t="shared" si="991"/>
        <v>230.96703990173813</v>
      </c>
      <c r="J3647" s="64">
        <f t="shared" si="991"/>
        <v>185.43573560898247</v>
      </c>
      <c r="K3647" s="64">
        <f t="shared" si="991"/>
        <v>0</v>
      </c>
      <c r="L3647" s="64">
        <f t="shared" si="991"/>
        <v>0</v>
      </c>
      <c r="M3647" s="64">
        <f t="shared" si="991"/>
        <v>13.854026062194734</v>
      </c>
      <c r="N3647" s="64">
        <f t="shared" si="991"/>
        <v>119.82741573637284</v>
      </c>
      <c r="O3647" s="121"/>
      <c r="P3647" s="177">
        <v>2.9750000000000001</v>
      </c>
      <c r="Q3647" s="177">
        <v>12.087793783471316</v>
      </c>
      <c r="R3647" s="177">
        <v>12.087793783471316</v>
      </c>
      <c r="S3647" s="177">
        <v>32.670944473985557</v>
      </c>
      <c r="T3647" s="177">
        <v>34.460913497812896</v>
      </c>
      <c r="U3647" s="177">
        <v>12.087793783471316</v>
      </c>
      <c r="V3647" s="177">
        <v>12.087793783471316</v>
      </c>
      <c r="W3647" s="177">
        <v>8.3744793602516303</v>
      </c>
      <c r="X3647" s="177">
        <v>39.925925161973758</v>
      </c>
      <c r="Y3647" s="177">
        <v>31.056479999999997</v>
      </c>
      <c r="Z3647" s="177">
        <v>0</v>
      </c>
      <c r="AA3647" s="177">
        <v>24.970861426218228</v>
      </c>
      <c r="AB3647" s="177">
        <v>26.094401472097559</v>
      </c>
      <c r="AC3647" s="177">
        <v>20.410977704171785</v>
      </c>
      <c r="AD3647" s="177">
        <v>63.479805403984194</v>
      </c>
      <c r="AE3647" s="177">
        <v>33.022275059143695</v>
      </c>
      <c r="AF3647" s="177">
        <v>13.854026062194734</v>
      </c>
      <c r="AG3647" s="177">
        <v>61.811911869660825</v>
      </c>
      <c r="AH3647" s="177">
        <v>61.811911869660825</v>
      </c>
      <c r="AI3647" s="177">
        <v>61.811911869660825</v>
      </c>
      <c r="AJ3647" s="177">
        <v>48.481022348570619</v>
      </c>
    </row>
    <row r="3648" spans="1:36" hidden="1" outlineLevel="1" x14ac:dyDescent="0.25">
      <c r="A3648" s="190">
        <f t="shared" si="979"/>
        <v>2028</v>
      </c>
      <c r="B3648" s="55">
        <f t="shared" si="980"/>
        <v>8</v>
      </c>
      <c r="C3648" s="55">
        <f t="shared" si="981"/>
        <v>9</v>
      </c>
      <c r="D3648" s="55">
        <f t="shared" si="977"/>
        <v>152</v>
      </c>
      <c r="F3648" s="63">
        <f t="shared" si="986"/>
        <v>46966.374999999978</v>
      </c>
      <c r="G3648" s="64">
        <f t="shared" si="978"/>
        <v>653.93899243011913</v>
      </c>
      <c r="H3648" s="64">
        <f t="shared" si="991"/>
        <v>67.810920859519825</v>
      </c>
      <c r="I3648" s="64">
        <f t="shared" si="991"/>
        <v>245.13606568392328</v>
      </c>
      <c r="J3648" s="64">
        <f t="shared" si="991"/>
        <v>192.15663358318253</v>
      </c>
      <c r="K3648" s="64">
        <f t="shared" si="991"/>
        <v>0</v>
      </c>
      <c r="L3648" s="64">
        <f t="shared" si="991"/>
        <v>0</v>
      </c>
      <c r="M3648" s="64">
        <f t="shared" si="991"/>
        <v>12.32468552286155</v>
      </c>
      <c r="N3648" s="64">
        <f t="shared" si="991"/>
        <v>136.510686780632</v>
      </c>
      <c r="O3648" s="121"/>
      <c r="P3648" s="177">
        <v>2.9750000000000001</v>
      </c>
      <c r="Q3648" s="177">
        <v>17.456711567945796</v>
      </c>
      <c r="R3648" s="177">
        <v>17.456711567945796</v>
      </c>
      <c r="S3648" s="177">
        <v>35.546908365979377</v>
      </c>
      <c r="T3648" s="177">
        <v>33.467428266565584</v>
      </c>
      <c r="U3648" s="177">
        <v>17.456711567945796</v>
      </c>
      <c r="V3648" s="177">
        <v>17.456711567945796</v>
      </c>
      <c r="W3648" s="177">
        <v>8.2503381844327581</v>
      </c>
      <c r="X3648" s="177">
        <v>40.385514903308817</v>
      </c>
      <c r="Y3648" s="177">
        <v>41.2776</v>
      </c>
      <c r="Z3648" s="177">
        <v>0</v>
      </c>
      <c r="AA3648" s="177">
        <v>22.775327601423754</v>
      </c>
      <c r="AB3648" s="177">
        <v>25.950902644927318</v>
      </c>
      <c r="AC3648" s="177">
        <v>17.957610262497759</v>
      </c>
      <c r="AD3648" s="177">
        <v>67.810920859519825</v>
      </c>
      <c r="AE3648" s="177">
        <v>34.625415406995195</v>
      </c>
      <c r="AF3648" s="177">
        <v>12.32468552286155</v>
      </c>
      <c r="AG3648" s="177">
        <v>64.052211194394175</v>
      </c>
      <c r="AH3648" s="177">
        <v>64.052211194394175</v>
      </c>
      <c r="AI3648" s="177">
        <v>64.052211194394175</v>
      </c>
      <c r="AJ3648" s="177">
        <v>48.607860556641569</v>
      </c>
    </row>
    <row r="3649" spans="1:36" hidden="1" outlineLevel="1" x14ac:dyDescent="0.25">
      <c r="A3649" s="190">
        <f t="shared" si="979"/>
        <v>2028</v>
      </c>
      <c r="B3649" s="55">
        <f t="shared" si="980"/>
        <v>8</v>
      </c>
      <c r="C3649" s="55">
        <f t="shared" si="981"/>
        <v>10</v>
      </c>
      <c r="D3649" s="55">
        <f t="shared" si="977"/>
        <v>152</v>
      </c>
      <c r="F3649" s="63">
        <f t="shared" si="986"/>
        <v>46966.416666666642</v>
      </c>
      <c r="G3649" s="64">
        <f t="shared" si="978"/>
        <v>653.06392283413436</v>
      </c>
      <c r="H3649" s="64">
        <f t="shared" si="991"/>
        <v>69.021299960514895</v>
      </c>
      <c r="I3649" s="64">
        <f t="shared" si="991"/>
        <v>250.71538474891895</v>
      </c>
      <c r="J3649" s="64">
        <f t="shared" si="991"/>
        <v>182.75578342692771</v>
      </c>
      <c r="K3649" s="64">
        <f t="shared" si="991"/>
        <v>0</v>
      </c>
      <c r="L3649" s="64">
        <f t="shared" si="991"/>
        <v>0</v>
      </c>
      <c r="M3649" s="64">
        <f t="shared" si="991"/>
        <v>10.615422567136225</v>
      </c>
      <c r="N3649" s="64">
        <f t="shared" si="991"/>
        <v>139.95603213063657</v>
      </c>
      <c r="O3649" s="121"/>
      <c r="P3649" s="177">
        <v>2.9750000000000001</v>
      </c>
      <c r="Q3649" s="177">
        <v>20.610049076677438</v>
      </c>
      <c r="R3649" s="177">
        <v>20.610049076677438</v>
      </c>
      <c r="S3649" s="177">
        <v>37.257693891236855</v>
      </c>
      <c r="T3649" s="177">
        <v>33.176112634598908</v>
      </c>
      <c r="U3649" s="177">
        <v>20.610049076677438</v>
      </c>
      <c r="V3649" s="177">
        <v>20.610049076677438</v>
      </c>
      <c r="W3649" s="177">
        <v>8.1116048315445042</v>
      </c>
      <c r="X3649" s="177">
        <v>39.645795527911815</v>
      </c>
      <c r="Y3649" s="177">
        <v>45.995039999999996</v>
      </c>
      <c r="Z3649" s="177">
        <v>0</v>
      </c>
      <c r="AA3649" s="177">
        <v>18.588470134078896</v>
      </c>
      <c r="AB3649" s="177">
        <v>23.267819207600226</v>
      </c>
      <c r="AC3649" s="177">
        <v>15.659546482247713</v>
      </c>
      <c r="AD3649" s="177">
        <v>69.021299960514895</v>
      </c>
      <c r="AE3649" s="177">
        <v>35.701475666713499</v>
      </c>
      <c r="AF3649" s="177">
        <v>10.615422567136225</v>
      </c>
      <c r="AG3649" s="177">
        <v>60.918594475642571</v>
      </c>
      <c r="AH3649" s="177">
        <v>60.918594475642571</v>
      </c>
      <c r="AI3649" s="177">
        <v>60.918594475642571</v>
      </c>
      <c r="AJ3649" s="177">
        <v>47.852662196913386</v>
      </c>
    </row>
    <row r="3650" spans="1:36" hidden="1" outlineLevel="1" x14ac:dyDescent="0.25">
      <c r="A3650" s="190">
        <f t="shared" si="979"/>
        <v>2028</v>
      </c>
      <c r="B3650" s="55">
        <f t="shared" si="980"/>
        <v>8</v>
      </c>
      <c r="C3650" s="55">
        <f t="shared" si="981"/>
        <v>11</v>
      </c>
      <c r="D3650" s="55">
        <f t="shared" si="977"/>
        <v>152</v>
      </c>
      <c r="F3650" s="63">
        <f t="shared" si="986"/>
        <v>46966.458333333307</v>
      </c>
      <c r="G3650" s="64">
        <f t="shared" si="978"/>
        <v>651.03853240408523</v>
      </c>
      <c r="H3650" s="64">
        <f t="shared" si="991"/>
        <v>68.776242385512091</v>
      </c>
      <c r="I3650" s="64">
        <f t="shared" si="991"/>
        <v>247.9003170314499</v>
      </c>
      <c r="J3650" s="64">
        <f t="shared" si="991"/>
        <v>185.99886321792692</v>
      </c>
      <c r="K3650" s="64">
        <f t="shared" si="991"/>
        <v>0</v>
      </c>
      <c r="L3650" s="64">
        <f t="shared" si="991"/>
        <v>0</v>
      </c>
      <c r="M3650" s="64">
        <f t="shared" si="991"/>
        <v>9.8057716933715984</v>
      </c>
      <c r="N3650" s="64">
        <f t="shared" si="991"/>
        <v>138.55733807582462</v>
      </c>
      <c r="O3650" s="121"/>
      <c r="P3650" s="177">
        <v>2.9750000000000001</v>
      </c>
      <c r="Q3650" s="177">
        <v>21.918787193046462</v>
      </c>
      <c r="R3650" s="177">
        <v>21.918787193046462</v>
      </c>
      <c r="S3650" s="177">
        <v>38.207292193669161</v>
      </c>
      <c r="T3650" s="177">
        <v>32.252230134679081</v>
      </c>
      <c r="U3650" s="177">
        <v>21.918787193046462</v>
      </c>
      <c r="V3650" s="177">
        <v>21.918787193046462</v>
      </c>
      <c r="W3650" s="177">
        <v>8.2091355239887367</v>
      </c>
      <c r="X3650" s="177">
        <v>38.242474023177358</v>
      </c>
      <c r="Y3650" s="177">
        <v>45.995039999999996</v>
      </c>
      <c r="Z3650" s="177">
        <v>0</v>
      </c>
      <c r="AA3650" s="177">
        <v>16.36230717653714</v>
      </c>
      <c r="AB3650" s="177">
        <v>19.072199794839168</v>
      </c>
      <c r="AC3650" s="177">
        <v>15.44768233226246</v>
      </c>
      <c r="AD3650" s="177">
        <v>68.776242385512091</v>
      </c>
      <c r="AE3650" s="177">
        <v>34.633674726457038</v>
      </c>
      <c r="AF3650" s="177">
        <v>9.8057716933715984</v>
      </c>
      <c r="AG3650" s="177">
        <v>61.999621072642306</v>
      </c>
      <c r="AH3650" s="177">
        <v>61.999621072642306</v>
      </c>
      <c r="AI3650" s="177">
        <v>61.999621072642306</v>
      </c>
      <c r="AJ3650" s="177">
        <v>47.385470429478538</v>
      </c>
    </row>
    <row r="3651" spans="1:36" hidden="1" outlineLevel="1" x14ac:dyDescent="0.25">
      <c r="A3651" s="190">
        <f t="shared" si="979"/>
        <v>2028</v>
      </c>
      <c r="B3651" s="55">
        <f t="shared" si="980"/>
        <v>8</v>
      </c>
      <c r="C3651" s="55">
        <f t="shared" si="981"/>
        <v>12</v>
      </c>
      <c r="D3651" s="55">
        <f t="shared" si="977"/>
        <v>152</v>
      </c>
      <c r="F3651" s="63">
        <f t="shared" si="986"/>
        <v>46966.499999999971</v>
      </c>
      <c r="G3651" s="64">
        <f t="shared" si="978"/>
        <v>643.75405961065849</v>
      </c>
      <c r="H3651" s="64">
        <f t="shared" si="991"/>
        <v>64.893668503921944</v>
      </c>
      <c r="I3651" s="64">
        <f t="shared" si="991"/>
        <v>240.65319282240046</v>
      </c>
      <c r="J3651" s="64">
        <f t="shared" si="991"/>
        <v>188.03567741406448</v>
      </c>
      <c r="K3651" s="64">
        <f t="shared" si="991"/>
        <v>0</v>
      </c>
      <c r="L3651" s="64">
        <f t="shared" si="991"/>
        <v>0</v>
      </c>
      <c r="M3651" s="64">
        <f t="shared" si="991"/>
        <v>9.7158104851755276</v>
      </c>
      <c r="N3651" s="64">
        <f t="shared" si="991"/>
        <v>140.45571038509604</v>
      </c>
      <c r="O3651" s="121"/>
      <c r="P3651" s="177">
        <v>2.9750000000000001</v>
      </c>
      <c r="Q3651" s="177">
        <v>22.279463051888314</v>
      </c>
      <c r="R3651" s="177">
        <v>22.279463051888314</v>
      </c>
      <c r="S3651" s="177">
        <v>36.076277446476652</v>
      </c>
      <c r="T3651" s="177">
        <v>32.192401906563042</v>
      </c>
      <c r="U3651" s="177">
        <v>22.279463051888314</v>
      </c>
      <c r="V3651" s="177">
        <v>22.279463051888314</v>
      </c>
      <c r="W3651" s="177">
        <v>8.3090613177642076</v>
      </c>
      <c r="X3651" s="177">
        <v>38.44185601826306</v>
      </c>
      <c r="Y3651" s="177">
        <v>42.063839999999999</v>
      </c>
      <c r="Z3651" s="177">
        <v>0</v>
      </c>
      <c r="AA3651" s="177">
        <v>17.097815730703637</v>
      </c>
      <c r="AB3651" s="177">
        <v>17.314924049374337</v>
      </c>
      <c r="AC3651" s="177">
        <v>16.925118397464804</v>
      </c>
      <c r="AD3651" s="177">
        <v>64.893668503921944</v>
      </c>
      <c r="AE3651" s="177">
        <v>33.733410530594412</v>
      </c>
      <c r="AF3651" s="177">
        <v>9.7158104851755276</v>
      </c>
      <c r="AG3651" s="177">
        <v>62.678559138021498</v>
      </c>
      <c r="AH3651" s="177">
        <v>62.678559138021498</v>
      </c>
      <c r="AI3651" s="177">
        <v>62.678559138021498</v>
      </c>
      <c r="AJ3651" s="177">
        <v>46.861345602739107</v>
      </c>
    </row>
    <row r="3652" spans="1:36" hidden="1" outlineLevel="1" x14ac:dyDescent="0.25">
      <c r="A3652" s="190">
        <f t="shared" si="979"/>
        <v>2028</v>
      </c>
      <c r="B3652" s="55">
        <f t="shared" si="980"/>
        <v>8</v>
      </c>
      <c r="C3652" s="55">
        <f t="shared" si="981"/>
        <v>13</v>
      </c>
      <c r="D3652" s="55">
        <f t="shared" si="977"/>
        <v>152</v>
      </c>
      <c r="F3652" s="63">
        <f t="shared" si="986"/>
        <v>46966.541666666635</v>
      </c>
      <c r="G3652" s="64">
        <f t="shared" si="978"/>
        <v>624.95048993382352</v>
      </c>
      <c r="H3652" s="64">
        <f t="shared" si="991"/>
        <v>63.953109743795764</v>
      </c>
      <c r="I3652" s="64">
        <f t="shared" si="991"/>
        <v>234.36259443799725</v>
      </c>
      <c r="J3652" s="64">
        <f t="shared" si="991"/>
        <v>170.10572433148099</v>
      </c>
      <c r="K3652" s="64">
        <f t="shared" si="991"/>
        <v>0</v>
      </c>
      <c r="L3652" s="64">
        <f t="shared" si="991"/>
        <v>0</v>
      </c>
      <c r="M3652" s="64">
        <f t="shared" si="991"/>
        <v>9.8057716933715984</v>
      </c>
      <c r="N3652" s="64">
        <f t="shared" si="991"/>
        <v>146.72328972717798</v>
      </c>
      <c r="O3652" s="121"/>
      <c r="P3652" s="177">
        <v>2.9750000000000001</v>
      </c>
      <c r="Q3652" s="177">
        <v>23.464540873797258</v>
      </c>
      <c r="R3652" s="177">
        <v>23.464540873797258</v>
      </c>
      <c r="S3652" s="177">
        <v>32.815110423194753</v>
      </c>
      <c r="T3652" s="177">
        <v>32.863535243380753</v>
      </c>
      <c r="U3652" s="177">
        <v>23.464540873797258</v>
      </c>
      <c r="V3652" s="177">
        <v>23.464540873797258</v>
      </c>
      <c r="W3652" s="177">
        <v>8.0005755815943491</v>
      </c>
      <c r="X3652" s="177">
        <v>38.378499654496537</v>
      </c>
      <c r="Y3652" s="177">
        <v>41.2776</v>
      </c>
      <c r="Z3652" s="177">
        <v>0</v>
      </c>
      <c r="AA3652" s="177">
        <v>18.137724614491102</v>
      </c>
      <c r="AB3652" s="177">
        <v>16.299722308601606</v>
      </c>
      <c r="AC3652" s="177">
        <v>18.427679308896252</v>
      </c>
      <c r="AD3652" s="177">
        <v>63.953109743795764</v>
      </c>
      <c r="AE3652" s="177">
        <v>31.026221705788924</v>
      </c>
      <c r="AF3652" s="177">
        <v>9.8057716933715984</v>
      </c>
      <c r="AG3652" s="177">
        <v>56.701908110493662</v>
      </c>
      <c r="AH3652" s="177">
        <v>56.701908110493662</v>
      </c>
      <c r="AI3652" s="177">
        <v>56.701908110493662</v>
      </c>
      <c r="AJ3652" s="177">
        <v>47.026051829541956</v>
      </c>
    </row>
    <row r="3653" spans="1:36" hidden="1" outlineLevel="1" x14ac:dyDescent="0.25">
      <c r="A3653" s="190">
        <f t="shared" si="979"/>
        <v>2028</v>
      </c>
      <c r="B3653" s="55">
        <f t="shared" si="980"/>
        <v>8</v>
      </c>
      <c r="C3653" s="55">
        <f t="shared" si="981"/>
        <v>14</v>
      </c>
      <c r="D3653" s="55">
        <f t="shared" si="977"/>
        <v>152</v>
      </c>
      <c r="F3653" s="63">
        <f t="shared" si="986"/>
        <v>46966.583333333299</v>
      </c>
      <c r="G3653" s="64">
        <f t="shared" si="978"/>
        <v>617.08851627226795</v>
      </c>
      <c r="H3653" s="64">
        <f t="shared" si="991"/>
        <v>62.484438370332462</v>
      </c>
      <c r="I3653" s="64">
        <f t="shared" si="991"/>
        <v>224.36475837359518</v>
      </c>
      <c r="J3653" s="64">
        <f t="shared" si="991"/>
        <v>168.59607805396257</v>
      </c>
      <c r="K3653" s="64">
        <f t="shared" si="991"/>
        <v>0</v>
      </c>
      <c r="L3653" s="64">
        <f t="shared" si="991"/>
        <v>0</v>
      </c>
      <c r="M3653" s="64">
        <f t="shared" si="991"/>
        <v>9.8057716933715984</v>
      </c>
      <c r="N3653" s="64">
        <f t="shared" si="991"/>
        <v>151.83746978100612</v>
      </c>
      <c r="O3653" s="121"/>
      <c r="P3653" s="177">
        <v>2.9750000000000001</v>
      </c>
      <c r="Q3653" s="177">
        <v>23.732471511794074</v>
      </c>
      <c r="R3653" s="177">
        <v>23.732471511794074</v>
      </c>
      <c r="S3653" s="177">
        <v>26.398310004582388</v>
      </c>
      <c r="T3653" s="177">
        <v>34.406282588625011</v>
      </c>
      <c r="U3653" s="177">
        <v>23.732471511794074</v>
      </c>
      <c r="V3653" s="177">
        <v>23.732471511794074</v>
      </c>
      <c r="W3653" s="177">
        <v>7.9224003130402405</v>
      </c>
      <c r="X3653" s="177">
        <v>37.527248256984208</v>
      </c>
      <c r="Y3653" s="177">
        <v>36.16704</v>
      </c>
      <c r="Z3653" s="177">
        <v>0</v>
      </c>
      <c r="AA3653" s="177">
        <v>20.212706576153138</v>
      </c>
      <c r="AB3653" s="177">
        <v>16.249164261501075</v>
      </c>
      <c r="AC3653" s="177">
        <v>20.445712896175607</v>
      </c>
      <c r="AD3653" s="177">
        <v>62.484438370332462</v>
      </c>
      <c r="AE3653" s="177">
        <v>32.736264843400924</v>
      </c>
      <c r="AF3653" s="177">
        <v>9.8057716933715984</v>
      </c>
      <c r="AG3653" s="177">
        <v>56.198692684654191</v>
      </c>
      <c r="AH3653" s="177">
        <v>56.198692684654191</v>
      </c>
      <c r="AI3653" s="177">
        <v>56.198692684654191</v>
      </c>
      <c r="AJ3653" s="177">
        <v>46.232212366962415</v>
      </c>
    </row>
    <row r="3654" spans="1:36" hidden="1" outlineLevel="1" x14ac:dyDescent="0.25">
      <c r="A3654" s="190">
        <f t="shared" si="979"/>
        <v>2028</v>
      </c>
      <c r="B3654" s="55">
        <f t="shared" si="980"/>
        <v>8</v>
      </c>
      <c r="C3654" s="55">
        <f t="shared" si="981"/>
        <v>15</v>
      </c>
      <c r="D3654" s="55">
        <f t="shared" si="977"/>
        <v>152</v>
      </c>
      <c r="F3654" s="63">
        <f t="shared" si="986"/>
        <v>46966.624999999964</v>
      </c>
      <c r="G3654" s="64">
        <f t="shared" si="978"/>
        <v>577.09633504949966</v>
      </c>
      <c r="H3654" s="64">
        <f t="shared" si="991"/>
        <v>60.251007444731925</v>
      </c>
      <c r="I3654" s="64">
        <f t="shared" si="991"/>
        <v>202.43693704068718</v>
      </c>
      <c r="J3654" s="64">
        <f t="shared" si="991"/>
        <v>149.2113896860011</v>
      </c>
      <c r="K3654" s="64">
        <f t="shared" si="991"/>
        <v>0</v>
      </c>
      <c r="L3654" s="64">
        <f t="shared" si="991"/>
        <v>0</v>
      </c>
      <c r="M3654" s="64">
        <f t="shared" si="991"/>
        <v>10.345538942548018</v>
      </c>
      <c r="N3654" s="64">
        <f t="shared" si="991"/>
        <v>154.85146193553143</v>
      </c>
      <c r="O3654" s="121"/>
      <c r="P3654" s="177">
        <v>2.9750000000000001</v>
      </c>
      <c r="Q3654" s="177">
        <v>23.258440383030493</v>
      </c>
      <c r="R3654" s="177">
        <v>23.258440383030493</v>
      </c>
      <c r="S3654" s="177">
        <v>16.988990796875022</v>
      </c>
      <c r="T3654" s="177">
        <v>29.901358756550888</v>
      </c>
      <c r="U3654" s="177">
        <v>23.258440383030493</v>
      </c>
      <c r="V3654" s="177">
        <v>23.258440383030493</v>
      </c>
      <c r="W3654" s="177">
        <v>7.8555743391585935</v>
      </c>
      <c r="X3654" s="177">
        <v>36.516575209774572</v>
      </c>
      <c r="Y3654" s="177">
        <v>31.056479999999997</v>
      </c>
      <c r="Z3654" s="177">
        <v>0</v>
      </c>
      <c r="AA3654" s="177">
        <v>22.83529129987209</v>
      </c>
      <c r="AB3654" s="177">
        <v>18.075429971604326</v>
      </c>
      <c r="AC3654" s="177">
        <v>20.906979131933049</v>
      </c>
      <c r="AD3654" s="177">
        <v>60.251007444731925</v>
      </c>
      <c r="AE3654" s="177">
        <v>31.420286624801086</v>
      </c>
      <c r="AF3654" s="177">
        <v>10.345538942548018</v>
      </c>
      <c r="AG3654" s="177">
        <v>49.737129895333695</v>
      </c>
      <c r="AH3654" s="177">
        <v>49.737129895333695</v>
      </c>
      <c r="AI3654" s="177">
        <v>49.737129895333695</v>
      </c>
      <c r="AJ3654" s="177">
        <v>45.722671313527023</v>
      </c>
    </row>
    <row r="3655" spans="1:36" hidden="1" outlineLevel="1" x14ac:dyDescent="0.25">
      <c r="A3655" s="190">
        <f t="shared" si="979"/>
        <v>2028</v>
      </c>
      <c r="B3655" s="55">
        <f t="shared" si="980"/>
        <v>8</v>
      </c>
      <c r="C3655" s="55">
        <f t="shared" si="981"/>
        <v>16</v>
      </c>
      <c r="D3655" s="55">
        <f t="shared" si="977"/>
        <v>152</v>
      </c>
      <c r="F3655" s="63">
        <f t="shared" si="986"/>
        <v>46966.666666666628</v>
      </c>
      <c r="G3655" s="64">
        <f t="shared" si="978"/>
        <v>491.62842883788005</v>
      </c>
      <c r="H3655" s="64">
        <f t="shared" ref="H3655:N3664" si="992">SUMIF($P$6:$AK$6,H$6,$P3655:$AK3655)</f>
        <v>54.273013963918018</v>
      </c>
      <c r="I3655" s="64">
        <f t="shared" si="992"/>
        <v>163.45432267209347</v>
      </c>
      <c r="J3655" s="64">
        <f t="shared" si="992"/>
        <v>111.69169737283984</v>
      </c>
      <c r="K3655" s="64">
        <f t="shared" si="992"/>
        <v>0</v>
      </c>
      <c r="L3655" s="64">
        <f t="shared" si="992"/>
        <v>0</v>
      </c>
      <c r="M3655" s="64">
        <f t="shared" si="992"/>
        <v>10.615422567136225</v>
      </c>
      <c r="N3655" s="64">
        <f t="shared" si="992"/>
        <v>151.59397226189245</v>
      </c>
      <c r="O3655" s="121"/>
      <c r="P3655" s="177">
        <v>2.9750000000000001</v>
      </c>
      <c r="Q3655" s="177">
        <v>23.938572002560846</v>
      </c>
      <c r="R3655" s="177">
        <v>23.938572002560846</v>
      </c>
      <c r="S3655" s="177">
        <v>6.929838400889003</v>
      </c>
      <c r="T3655" s="177">
        <v>20.410434259116371</v>
      </c>
      <c r="U3655" s="177">
        <v>23.938572002560846</v>
      </c>
      <c r="V3655" s="177">
        <v>23.938572002560846</v>
      </c>
      <c r="W3655" s="177">
        <v>7.1764232191760104</v>
      </c>
      <c r="X3655" s="177">
        <v>33.519724402713933</v>
      </c>
      <c r="Y3655" s="177">
        <v>19.655999999999999</v>
      </c>
      <c r="Z3655" s="177">
        <v>0</v>
      </c>
      <c r="AA3655" s="177">
        <v>20.626726793014491</v>
      </c>
      <c r="AB3655" s="177">
        <v>19.25581334082635</v>
      </c>
      <c r="AC3655" s="177">
        <v>15.957144117808216</v>
      </c>
      <c r="AD3655" s="177">
        <v>54.273013963918018</v>
      </c>
      <c r="AE3655" s="177">
        <v>30.237636562009701</v>
      </c>
      <c r="AF3655" s="177">
        <v>10.615422567136225</v>
      </c>
      <c r="AG3655" s="177">
        <v>37.230565790946613</v>
      </c>
      <c r="AH3655" s="177">
        <v>37.230565790946613</v>
      </c>
      <c r="AI3655" s="177">
        <v>37.230565790946613</v>
      </c>
      <c r="AJ3655" s="177">
        <v>42.549265828188453</v>
      </c>
    </row>
    <row r="3656" spans="1:36" hidden="1" outlineLevel="1" x14ac:dyDescent="0.25">
      <c r="A3656" s="190">
        <f t="shared" si="979"/>
        <v>2028</v>
      </c>
      <c r="B3656" s="55">
        <f t="shared" si="980"/>
        <v>8</v>
      </c>
      <c r="C3656" s="55">
        <f t="shared" si="981"/>
        <v>17</v>
      </c>
      <c r="D3656" s="55">
        <f t="shared" si="977"/>
        <v>152</v>
      </c>
      <c r="F3656" s="63">
        <f t="shared" si="986"/>
        <v>46966.708333333292</v>
      </c>
      <c r="G3656" s="64">
        <f t="shared" si="978"/>
        <v>312.51286309169831</v>
      </c>
      <c r="H3656" s="64">
        <f t="shared" si="992"/>
        <v>18.266670942430796</v>
      </c>
      <c r="I3656" s="64">
        <f t="shared" si="992"/>
        <v>87.36403500531604</v>
      </c>
      <c r="J3656" s="64">
        <f t="shared" si="992"/>
        <v>38.276918627121908</v>
      </c>
      <c r="K3656" s="64">
        <f t="shared" si="992"/>
        <v>0</v>
      </c>
      <c r="L3656" s="64">
        <f t="shared" si="992"/>
        <v>0</v>
      </c>
      <c r="M3656" s="64">
        <f t="shared" si="992"/>
        <v>11.425073440900853</v>
      </c>
      <c r="N3656" s="64">
        <f t="shared" si="992"/>
        <v>157.1801650759287</v>
      </c>
      <c r="O3656" s="121"/>
      <c r="P3656" s="177">
        <v>2.9750000000000001</v>
      </c>
      <c r="Q3656" s="177">
        <v>22.774104229728568</v>
      </c>
      <c r="R3656" s="177">
        <v>22.774104229728568</v>
      </c>
      <c r="S3656" s="177">
        <v>1.0944136212053042</v>
      </c>
      <c r="T3656" s="177">
        <v>0.60133899569705684</v>
      </c>
      <c r="U3656" s="177">
        <v>22.774104229728568</v>
      </c>
      <c r="V3656" s="177">
        <v>22.774104229728568</v>
      </c>
      <c r="W3656" s="177">
        <v>5.1714347667817391</v>
      </c>
      <c r="X3656" s="177">
        <v>24.89419349455035</v>
      </c>
      <c r="Y3656" s="177">
        <v>7.8624000000000001</v>
      </c>
      <c r="Z3656" s="177">
        <v>0</v>
      </c>
      <c r="AA3656" s="177">
        <v>26.721207225627104</v>
      </c>
      <c r="AB3656" s="177">
        <v>21.260433826453344</v>
      </c>
      <c r="AC3656" s="177">
        <v>18.10210710493395</v>
      </c>
      <c r="AD3656" s="177">
        <v>18.266670942430796</v>
      </c>
      <c r="AE3656" s="177">
        <v>19.307829930072664</v>
      </c>
      <c r="AF3656" s="177">
        <v>11.425073440900853</v>
      </c>
      <c r="AG3656" s="177">
        <v>12.758972875707302</v>
      </c>
      <c r="AH3656" s="177">
        <v>12.758972875707302</v>
      </c>
      <c r="AI3656" s="177">
        <v>12.758972875707302</v>
      </c>
      <c r="AJ3656" s="177">
        <v>25.457424197008923</v>
      </c>
    </row>
    <row r="3657" spans="1:36" hidden="1" outlineLevel="1" x14ac:dyDescent="0.25">
      <c r="A3657" s="190">
        <f t="shared" si="979"/>
        <v>2028</v>
      </c>
      <c r="B3657" s="55">
        <f t="shared" si="980"/>
        <v>8</v>
      </c>
      <c r="C3657" s="55">
        <f t="shared" si="981"/>
        <v>18</v>
      </c>
      <c r="D3657" s="55">
        <f t="shared" si="977"/>
        <v>152</v>
      </c>
      <c r="F3657" s="63">
        <f t="shared" si="986"/>
        <v>46966.749999999956</v>
      </c>
      <c r="G3657" s="64">
        <f t="shared" si="978"/>
        <v>184.7737899121519</v>
      </c>
      <c r="H3657" s="64">
        <f t="shared" si="992"/>
        <v>0.28351601993790659</v>
      </c>
      <c r="I3657" s="64">
        <f t="shared" si="992"/>
        <v>16.064723722040203</v>
      </c>
      <c r="J3657" s="64">
        <f t="shared" si="992"/>
        <v>6.1877278071281114E-2</v>
      </c>
      <c r="K3657" s="64">
        <f t="shared" si="992"/>
        <v>0</v>
      </c>
      <c r="L3657" s="64">
        <f t="shared" si="992"/>
        <v>0</v>
      </c>
      <c r="M3657" s="64">
        <f t="shared" si="992"/>
        <v>12.68453035564583</v>
      </c>
      <c r="N3657" s="64">
        <f t="shared" si="992"/>
        <v>155.67914253645668</v>
      </c>
      <c r="O3657" s="121"/>
      <c r="P3657" s="177">
        <v>2.9750000000000001</v>
      </c>
      <c r="Q3657" s="177">
        <v>20.228763168758906</v>
      </c>
      <c r="R3657" s="177">
        <v>20.228763168758906</v>
      </c>
      <c r="S3657" s="177">
        <v>9.3043820902238249E-3</v>
      </c>
      <c r="T3657" s="177">
        <v>0</v>
      </c>
      <c r="U3657" s="177">
        <v>20.228763168758906</v>
      </c>
      <c r="V3657" s="177">
        <v>20.228763168758906</v>
      </c>
      <c r="W3657" s="177">
        <v>1.1814503351533643</v>
      </c>
      <c r="X3657" s="177">
        <v>5.1918003197452167</v>
      </c>
      <c r="Y3657" s="177">
        <v>0.78624000000000005</v>
      </c>
      <c r="Z3657" s="177">
        <v>0</v>
      </c>
      <c r="AA3657" s="177">
        <v>27.988011620995884</v>
      </c>
      <c r="AB3657" s="177">
        <v>25.992127371395263</v>
      </c>
      <c r="AC3657" s="177">
        <v>20.783950869029905</v>
      </c>
      <c r="AD3657" s="177">
        <v>0.28351601993790659</v>
      </c>
      <c r="AE3657" s="177">
        <v>4.084449014951173</v>
      </c>
      <c r="AF3657" s="177">
        <v>12.68453035564583</v>
      </c>
      <c r="AG3657" s="177">
        <v>2.0625759357093706E-2</v>
      </c>
      <c r="AH3657" s="177">
        <v>2.0625759357093706E-2</v>
      </c>
      <c r="AI3657" s="177">
        <v>2.0625759357093706E-2</v>
      </c>
      <c r="AJ3657" s="177">
        <v>1.8364796701002248</v>
      </c>
    </row>
    <row r="3658" spans="1:36" hidden="1" outlineLevel="1" x14ac:dyDescent="0.25">
      <c r="A3658" s="190">
        <f t="shared" si="979"/>
        <v>2028</v>
      </c>
      <c r="B3658" s="55">
        <f t="shared" si="980"/>
        <v>8</v>
      </c>
      <c r="C3658" s="55">
        <f t="shared" si="981"/>
        <v>19</v>
      </c>
      <c r="D3658" s="55">
        <f t="shared" si="977"/>
        <v>152</v>
      </c>
      <c r="F3658" s="63">
        <f t="shared" si="986"/>
        <v>46966.791666666621</v>
      </c>
      <c r="G3658" s="64">
        <f t="shared" si="978"/>
        <v>163.59384776856217</v>
      </c>
      <c r="H3658" s="64">
        <f t="shared" si="992"/>
        <v>0</v>
      </c>
      <c r="I3658" s="64">
        <f t="shared" si="992"/>
        <v>3.0525341998210624</v>
      </c>
      <c r="J3658" s="64">
        <f t="shared" si="992"/>
        <v>0</v>
      </c>
      <c r="K3658" s="64">
        <f t="shared" si="992"/>
        <v>0</v>
      </c>
      <c r="L3658" s="64">
        <f t="shared" si="992"/>
        <v>0</v>
      </c>
      <c r="M3658" s="64">
        <f t="shared" si="992"/>
        <v>14.393793311371152</v>
      </c>
      <c r="N3658" s="64">
        <f t="shared" si="992"/>
        <v>146.14752025736996</v>
      </c>
      <c r="O3658" s="121"/>
      <c r="P3658" s="177">
        <v>2.9750000000000001</v>
      </c>
      <c r="Q3658" s="177">
        <v>18.981855199619922</v>
      </c>
      <c r="R3658" s="177">
        <v>18.981855199619922</v>
      </c>
      <c r="S3658" s="177">
        <v>0</v>
      </c>
      <c r="T3658" s="177">
        <v>0</v>
      </c>
      <c r="U3658" s="177">
        <v>18.981855199619922</v>
      </c>
      <c r="V3658" s="177">
        <v>18.981855199619922</v>
      </c>
      <c r="W3658" s="177">
        <v>7.7534199821062161E-2</v>
      </c>
      <c r="X3658" s="177">
        <v>0</v>
      </c>
      <c r="Y3658" s="177">
        <v>0</v>
      </c>
      <c r="Z3658" s="177">
        <v>0</v>
      </c>
      <c r="AA3658" s="177">
        <v>25.177281478399145</v>
      </c>
      <c r="AB3658" s="177">
        <v>26.658089048599585</v>
      </c>
      <c r="AC3658" s="177">
        <v>18.384728931891544</v>
      </c>
      <c r="AD3658" s="177">
        <v>0</v>
      </c>
      <c r="AE3658" s="177">
        <v>0</v>
      </c>
      <c r="AF3658" s="177">
        <v>14.393793311371152</v>
      </c>
      <c r="AG3658" s="177">
        <v>0</v>
      </c>
      <c r="AH3658" s="177">
        <v>0</v>
      </c>
      <c r="AI3658" s="177">
        <v>0</v>
      </c>
      <c r="AJ3658" s="177">
        <v>0</v>
      </c>
    </row>
    <row r="3659" spans="1:36" hidden="1" outlineLevel="1" x14ac:dyDescent="0.25">
      <c r="A3659" s="190">
        <f t="shared" si="979"/>
        <v>2028</v>
      </c>
      <c r="B3659" s="55">
        <f t="shared" si="980"/>
        <v>8</v>
      </c>
      <c r="C3659" s="55">
        <f t="shared" si="981"/>
        <v>20</v>
      </c>
      <c r="D3659" s="55">
        <f t="shared" si="977"/>
        <v>152</v>
      </c>
      <c r="F3659" s="63">
        <f t="shared" si="986"/>
        <v>46966.833333333285</v>
      </c>
      <c r="G3659" s="64">
        <f t="shared" si="978"/>
        <v>154.61389404789094</v>
      </c>
      <c r="H3659" s="64">
        <f t="shared" si="992"/>
        <v>0</v>
      </c>
      <c r="I3659" s="64">
        <f t="shared" si="992"/>
        <v>2.9750000000000001</v>
      </c>
      <c r="J3659" s="64">
        <f t="shared" si="992"/>
        <v>0</v>
      </c>
      <c r="K3659" s="64">
        <f t="shared" si="992"/>
        <v>0</v>
      </c>
      <c r="L3659" s="64">
        <f t="shared" si="992"/>
        <v>0</v>
      </c>
      <c r="M3659" s="64">
        <f t="shared" si="992"/>
        <v>16.372939891684684</v>
      </c>
      <c r="N3659" s="64">
        <f t="shared" si="992"/>
        <v>135.26595415620625</v>
      </c>
      <c r="O3659" s="121"/>
      <c r="P3659" s="177">
        <v>2.9750000000000001</v>
      </c>
      <c r="Q3659" s="177">
        <v>16.992985463720547</v>
      </c>
      <c r="R3659" s="177">
        <v>16.992985463720547</v>
      </c>
      <c r="S3659" s="177">
        <v>0</v>
      </c>
      <c r="T3659" s="177">
        <v>0</v>
      </c>
      <c r="U3659" s="177">
        <v>16.992985463720547</v>
      </c>
      <c r="V3659" s="177">
        <v>16.992985463720547</v>
      </c>
      <c r="W3659" s="177">
        <v>0</v>
      </c>
      <c r="X3659" s="177">
        <v>0</v>
      </c>
      <c r="Y3659" s="177">
        <v>0</v>
      </c>
      <c r="Z3659" s="177">
        <v>0</v>
      </c>
      <c r="AA3659" s="177">
        <v>24.296869645585708</v>
      </c>
      <c r="AB3659" s="177">
        <v>24.083825613694408</v>
      </c>
      <c r="AC3659" s="177">
        <v>18.913317042043943</v>
      </c>
      <c r="AD3659" s="177">
        <v>0</v>
      </c>
      <c r="AE3659" s="177">
        <v>0</v>
      </c>
      <c r="AF3659" s="177">
        <v>16.372939891684684</v>
      </c>
      <c r="AG3659" s="177">
        <v>0</v>
      </c>
      <c r="AH3659" s="177">
        <v>0</v>
      </c>
      <c r="AI3659" s="177">
        <v>0</v>
      </c>
      <c r="AJ3659" s="177">
        <v>0</v>
      </c>
    </row>
    <row r="3660" spans="1:36" hidden="1" outlineLevel="1" x14ac:dyDescent="0.25">
      <c r="A3660" s="190">
        <f t="shared" si="979"/>
        <v>2028</v>
      </c>
      <c r="B3660" s="55">
        <f t="shared" si="980"/>
        <v>8</v>
      </c>
      <c r="C3660" s="55">
        <f t="shared" si="981"/>
        <v>21</v>
      </c>
      <c r="D3660" s="55">
        <f t="shared" si="977"/>
        <v>152</v>
      </c>
      <c r="F3660" s="63">
        <f t="shared" si="986"/>
        <v>46966.874999999949</v>
      </c>
      <c r="G3660" s="64">
        <f t="shared" si="978"/>
        <v>151.60927765437631</v>
      </c>
      <c r="H3660" s="64">
        <f t="shared" si="992"/>
        <v>0</v>
      </c>
      <c r="I3660" s="64">
        <f t="shared" si="992"/>
        <v>2.9750000000000001</v>
      </c>
      <c r="J3660" s="64">
        <f t="shared" si="992"/>
        <v>0</v>
      </c>
      <c r="K3660" s="64">
        <f t="shared" si="992"/>
        <v>0</v>
      </c>
      <c r="L3660" s="64">
        <f t="shared" si="992"/>
        <v>0</v>
      </c>
      <c r="M3660" s="64">
        <f t="shared" si="992"/>
        <v>18.98181492937071</v>
      </c>
      <c r="N3660" s="64">
        <f t="shared" si="992"/>
        <v>129.65246272500559</v>
      </c>
      <c r="O3660" s="121"/>
      <c r="P3660" s="177">
        <v>2.9750000000000001</v>
      </c>
      <c r="Q3660" s="177">
        <v>16.405599065035243</v>
      </c>
      <c r="R3660" s="177">
        <v>16.405599065035243</v>
      </c>
      <c r="S3660" s="177">
        <v>0</v>
      </c>
      <c r="T3660" s="177">
        <v>0</v>
      </c>
      <c r="U3660" s="177">
        <v>16.405599065035243</v>
      </c>
      <c r="V3660" s="177">
        <v>16.405599065035243</v>
      </c>
      <c r="W3660" s="177">
        <v>0</v>
      </c>
      <c r="X3660" s="177">
        <v>0</v>
      </c>
      <c r="Y3660" s="177">
        <v>0</v>
      </c>
      <c r="Z3660" s="177">
        <v>0</v>
      </c>
      <c r="AA3660" s="177">
        <v>23.770786288893522</v>
      </c>
      <c r="AB3660" s="177">
        <v>22.294762039956659</v>
      </c>
      <c r="AC3660" s="177">
        <v>17.964518136014455</v>
      </c>
      <c r="AD3660" s="177">
        <v>0</v>
      </c>
      <c r="AE3660" s="177">
        <v>0</v>
      </c>
      <c r="AF3660" s="177">
        <v>18.98181492937071</v>
      </c>
      <c r="AG3660" s="177">
        <v>0</v>
      </c>
      <c r="AH3660" s="177">
        <v>0</v>
      </c>
      <c r="AI3660" s="177">
        <v>0</v>
      </c>
      <c r="AJ3660" s="177">
        <v>0</v>
      </c>
    </row>
    <row r="3661" spans="1:36" hidden="1" outlineLevel="1" x14ac:dyDescent="0.25">
      <c r="A3661" s="190">
        <f t="shared" si="979"/>
        <v>2028</v>
      </c>
      <c r="B3661" s="55">
        <f t="shared" si="980"/>
        <v>8</v>
      </c>
      <c r="C3661" s="55">
        <f t="shared" si="981"/>
        <v>22</v>
      </c>
      <c r="D3661" s="55">
        <f t="shared" si="977"/>
        <v>152</v>
      </c>
      <c r="F3661" s="63">
        <f t="shared" si="986"/>
        <v>46966.916666666613</v>
      </c>
      <c r="G3661" s="64">
        <f t="shared" si="978"/>
        <v>139.48896344541279</v>
      </c>
      <c r="H3661" s="64">
        <f t="shared" si="992"/>
        <v>0</v>
      </c>
      <c r="I3661" s="64">
        <f t="shared" si="992"/>
        <v>2.9750000000000001</v>
      </c>
      <c r="J3661" s="64">
        <f t="shared" si="992"/>
        <v>0</v>
      </c>
      <c r="K3661" s="64">
        <f t="shared" si="992"/>
        <v>0</v>
      </c>
      <c r="L3661" s="64">
        <f t="shared" si="992"/>
        <v>0</v>
      </c>
      <c r="M3661" s="64">
        <f t="shared" si="992"/>
        <v>21.140883926076381</v>
      </c>
      <c r="N3661" s="64">
        <f t="shared" si="992"/>
        <v>115.3730795193364</v>
      </c>
      <c r="O3661" s="121"/>
      <c r="P3661" s="177">
        <v>2.9750000000000001</v>
      </c>
      <c r="Q3661" s="177">
        <v>14.88045543336111</v>
      </c>
      <c r="R3661" s="177">
        <v>14.88045543336111</v>
      </c>
      <c r="S3661" s="177">
        <v>0</v>
      </c>
      <c r="T3661" s="177">
        <v>0</v>
      </c>
      <c r="U3661" s="177">
        <v>14.88045543336111</v>
      </c>
      <c r="V3661" s="177">
        <v>14.88045543336111</v>
      </c>
      <c r="W3661" s="177">
        <v>0</v>
      </c>
      <c r="X3661" s="177">
        <v>0</v>
      </c>
      <c r="Y3661" s="177">
        <v>0</v>
      </c>
      <c r="Z3661" s="177">
        <v>0</v>
      </c>
      <c r="AA3661" s="177">
        <v>20.787774719063627</v>
      </c>
      <c r="AB3661" s="177">
        <v>19.79130813475026</v>
      </c>
      <c r="AC3661" s="177">
        <v>15.272174932078075</v>
      </c>
      <c r="AD3661" s="177">
        <v>0</v>
      </c>
      <c r="AE3661" s="177">
        <v>0</v>
      </c>
      <c r="AF3661" s="177">
        <v>21.140883926076381</v>
      </c>
      <c r="AG3661" s="177">
        <v>0</v>
      </c>
      <c r="AH3661" s="177">
        <v>0</v>
      </c>
      <c r="AI3661" s="177">
        <v>0</v>
      </c>
      <c r="AJ3661" s="177">
        <v>0</v>
      </c>
    </row>
    <row r="3662" spans="1:36" hidden="1" outlineLevel="1" x14ac:dyDescent="0.25">
      <c r="A3662" s="190">
        <f t="shared" si="979"/>
        <v>2028</v>
      </c>
      <c r="B3662" s="55">
        <f t="shared" si="980"/>
        <v>8</v>
      </c>
      <c r="C3662" s="55">
        <f t="shared" si="981"/>
        <v>23</v>
      </c>
      <c r="D3662" s="55">
        <f t="shared" si="977"/>
        <v>152</v>
      </c>
      <c r="F3662" s="63">
        <f t="shared" si="986"/>
        <v>46966.958333333278</v>
      </c>
      <c r="G3662" s="64">
        <f t="shared" si="978"/>
        <v>135.95144055933287</v>
      </c>
      <c r="H3662" s="64">
        <f t="shared" si="992"/>
        <v>0</v>
      </c>
      <c r="I3662" s="64">
        <f t="shared" si="992"/>
        <v>2.9750000000000001</v>
      </c>
      <c r="J3662" s="64">
        <f t="shared" si="992"/>
        <v>0</v>
      </c>
      <c r="K3662" s="64">
        <f t="shared" si="992"/>
        <v>0</v>
      </c>
      <c r="L3662" s="64">
        <f t="shared" si="992"/>
        <v>0</v>
      </c>
      <c r="M3662" s="64">
        <f t="shared" si="992"/>
        <v>22.13045721623315</v>
      </c>
      <c r="N3662" s="64">
        <f t="shared" si="992"/>
        <v>110.8459833430997</v>
      </c>
      <c r="O3662" s="121"/>
      <c r="P3662" s="177">
        <v>2.9750000000000001</v>
      </c>
      <c r="Q3662" s="177">
        <v>12.582434961311579</v>
      </c>
      <c r="R3662" s="177">
        <v>12.582434961311579</v>
      </c>
      <c r="S3662" s="177">
        <v>0</v>
      </c>
      <c r="T3662" s="177">
        <v>0</v>
      </c>
      <c r="U3662" s="177">
        <v>12.582434961311579</v>
      </c>
      <c r="V3662" s="177">
        <v>12.582434961311579</v>
      </c>
      <c r="W3662" s="177">
        <v>0</v>
      </c>
      <c r="X3662" s="177">
        <v>0</v>
      </c>
      <c r="Y3662" s="177">
        <v>0</v>
      </c>
      <c r="Z3662" s="177">
        <v>0</v>
      </c>
      <c r="AA3662" s="177">
        <v>23.6597628641643</v>
      </c>
      <c r="AB3662" s="177">
        <v>20.678437080739272</v>
      </c>
      <c r="AC3662" s="177">
        <v>16.178043552949813</v>
      </c>
      <c r="AD3662" s="177">
        <v>0</v>
      </c>
      <c r="AE3662" s="177">
        <v>0</v>
      </c>
      <c r="AF3662" s="177">
        <v>22.13045721623315</v>
      </c>
      <c r="AG3662" s="177">
        <v>0</v>
      </c>
      <c r="AH3662" s="177">
        <v>0</v>
      </c>
      <c r="AI3662" s="177">
        <v>0</v>
      </c>
      <c r="AJ3662" s="177">
        <v>0</v>
      </c>
    </row>
    <row r="3663" spans="1:36" hidden="1" outlineLevel="1" x14ac:dyDescent="0.25">
      <c r="A3663" s="190">
        <f t="shared" si="979"/>
        <v>2028</v>
      </c>
      <c r="B3663" s="55">
        <f t="shared" si="980"/>
        <v>9</v>
      </c>
      <c r="C3663" s="55">
        <f t="shared" si="981"/>
        <v>0</v>
      </c>
      <c r="D3663" s="55">
        <f t="shared" ref="D3663:D3726" si="993">MATCH(DATE(YEAR(F3663),B3663,1),$F$7505:$F$7816,0)</f>
        <v>153</v>
      </c>
      <c r="F3663" s="63">
        <f t="shared" ref="F3663" si="994">EDATE(F3639,1)</f>
        <v>46997</v>
      </c>
      <c r="G3663" s="64">
        <f t="shared" ref="G3663:G3726" si="995">SUM(H3663:N3663)</f>
        <v>148.56975319048789</v>
      </c>
      <c r="H3663" s="64">
        <f t="shared" si="992"/>
        <v>0</v>
      </c>
      <c r="I3663" s="64">
        <f t="shared" si="992"/>
        <v>2.9750000000000001</v>
      </c>
      <c r="J3663" s="64">
        <f t="shared" si="992"/>
        <v>0</v>
      </c>
      <c r="K3663" s="64">
        <f t="shared" si="992"/>
        <v>0</v>
      </c>
      <c r="L3663" s="64">
        <f t="shared" si="992"/>
        <v>0</v>
      </c>
      <c r="M3663" s="64">
        <f t="shared" si="992"/>
        <v>18.250223375866568</v>
      </c>
      <c r="N3663" s="64">
        <f t="shared" si="992"/>
        <v>127.34452981462131</v>
      </c>
      <c r="O3663" s="121"/>
      <c r="P3663" s="177">
        <v>2.9750000000000001</v>
      </c>
      <c r="Q3663" s="177">
        <v>14.138493666600723</v>
      </c>
      <c r="R3663" s="177">
        <v>14.138493666600723</v>
      </c>
      <c r="S3663" s="177">
        <v>0</v>
      </c>
      <c r="T3663" s="177">
        <v>0</v>
      </c>
      <c r="U3663" s="177">
        <v>14.138493666600723</v>
      </c>
      <c r="V3663" s="177">
        <v>14.138493666600723</v>
      </c>
      <c r="W3663" s="177">
        <v>0</v>
      </c>
      <c r="X3663" s="177">
        <v>0</v>
      </c>
      <c r="Y3663" s="177">
        <v>0</v>
      </c>
      <c r="Z3663" s="177">
        <v>0</v>
      </c>
      <c r="AA3663" s="177">
        <v>29.077503839777201</v>
      </c>
      <c r="AB3663" s="177">
        <v>27.30622891347549</v>
      </c>
      <c r="AC3663" s="177">
        <v>14.406822394965729</v>
      </c>
      <c r="AD3663" s="177">
        <v>0</v>
      </c>
      <c r="AE3663" s="177">
        <v>0</v>
      </c>
      <c r="AF3663" s="177">
        <v>18.250223375866568</v>
      </c>
      <c r="AG3663" s="177">
        <v>0</v>
      </c>
      <c r="AH3663" s="177">
        <v>0</v>
      </c>
      <c r="AI3663" s="177">
        <v>0</v>
      </c>
      <c r="AJ3663" s="177">
        <v>0</v>
      </c>
    </row>
    <row r="3664" spans="1:36" hidden="1" outlineLevel="1" x14ac:dyDescent="0.25">
      <c r="A3664" s="190">
        <f t="shared" ref="A3664:A3727" si="996">YEAR(F3664)</f>
        <v>2028</v>
      </c>
      <c r="B3664" s="55">
        <f t="shared" ref="B3664:B3727" si="997">MONTH(F3664)</f>
        <v>9</v>
      </c>
      <c r="C3664" s="55">
        <f t="shared" ref="C3664:C3727" si="998">HOUR(F3664)</f>
        <v>1</v>
      </c>
      <c r="D3664" s="55">
        <f t="shared" si="993"/>
        <v>153</v>
      </c>
      <c r="F3664" s="63">
        <f t="shared" ref="F3664" si="999">F3663+1/24</f>
        <v>46997.041666666664</v>
      </c>
      <c r="G3664" s="64">
        <f t="shared" si="995"/>
        <v>146.37252855716406</v>
      </c>
      <c r="H3664" s="64">
        <f t="shared" si="992"/>
        <v>0</v>
      </c>
      <c r="I3664" s="64">
        <f t="shared" si="992"/>
        <v>2.9750000000000001</v>
      </c>
      <c r="J3664" s="64">
        <f t="shared" si="992"/>
        <v>0</v>
      </c>
      <c r="K3664" s="64">
        <f t="shared" si="992"/>
        <v>0</v>
      </c>
      <c r="L3664" s="64">
        <f t="shared" si="992"/>
        <v>0</v>
      </c>
      <c r="M3664" s="64">
        <f t="shared" si="992"/>
        <v>18.544581817412801</v>
      </c>
      <c r="N3664" s="64">
        <f t="shared" si="992"/>
        <v>124.85294673975126</v>
      </c>
      <c r="O3664" s="121"/>
      <c r="P3664" s="177">
        <v>2.9750000000000001</v>
      </c>
      <c r="Q3664" s="177">
        <v>12.603045010388257</v>
      </c>
      <c r="R3664" s="177">
        <v>12.603045010388257</v>
      </c>
      <c r="S3664" s="177">
        <v>0</v>
      </c>
      <c r="T3664" s="177">
        <v>0</v>
      </c>
      <c r="U3664" s="177">
        <v>12.603045010388257</v>
      </c>
      <c r="V3664" s="177">
        <v>12.603045010388257</v>
      </c>
      <c r="W3664" s="177">
        <v>0</v>
      </c>
      <c r="X3664" s="177">
        <v>0</v>
      </c>
      <c r="Y3664" s="177">
        <v>0</v>
      </c>
      <c r="Z3664" s="177">
        <v>0</v>
      </c>
      <c r="AA3664" s="177">
        <v>30.120045988055367</v>
      </c>
      <c r="AB3664" s="177">
        <v>28.37544674880748</v>
      </c>
      <c r="AC3664" s="177">
        <v>15.945273961335394</v>
      </c>
      <c r="AD3664" s="177">
        <v>0</v>
      </c>
      <c r="AE3664" s="177">
        <v>0</v>
      </c>
      <c r="AF3664" s="177">
        <v>18.544581817412801</v>
      </c>
      <c r="AG3664" s="177">
        <v>0</v>
      </c>
      <c r="AH3664" s="177">
        <v>0</v>
      </c>
      <c r="AI3664" s="177">
        <v>0</v>
      </c>
      <c r="AJ3664" s="177">
        <v>0</v>
      </c>
    </row>
    <row r="3665" spans="1:36" hidden="1" outlineLevel="1" x14ac:dyDescent="0.25">
      <c r="A3665" s="190">
        <f t="shared" si="996"/>
        <v>2028</v>
      </c>
      <c r="B3665" s="55">
        <f t="shared" si="997"/>
        <v>9</v>
      </c>
      <c r="C3665" s="55">
        <f t="shared" si="998"/>
        <v>2</v>
      </c>
      <c r="D3665" s="55">
        <f t="shared" si="993"/>
        <v>153</v>
      </c>
      <c r="F3665" s="63">
        <f t="shared" si="986"/>
        <v>46997.083333333328</v>
      </c>
      <c r="G3665" s="64">
        <f t="shared" si="995"/>
        <v>147.71145003202801</v>
      </c>
      <c r="H3665" s="64">
        <f t="shared" ref="H3665:N3674" si="1000">SUMIF($P$6:$AK$6,H$6,$P3665:$AK3665)</f>
        <v>0</v>
      </c>
      <c r="I3665" s="64">
        <f t="shared" si="1000"/>
        <v>2.9750000000000001</v>
      </c>
      <c r="J3665" s="64">
        <f t="shared" si="1000"/>
        <v>0</v>
      </c>
      <c r="K3665" s="64">
        <f t="shared" si="1000"/>
        <v>0</v>
      </c>
      <c r="L3665" s="64">
        <f t="shared" si="1000"/>
        <v>0</v>
      </c>
      <c r="M3665" s="64">
        <f t="shared" si="1000"/>
        <v>18.152103895351157</v>
      </c>
      <c r="N3665" s="64">
        <f t="shared" si="1000"/>
        <v>126.58434613667684</v>
      </c>
      <c r="O3665" s="121"/>
      <c r="P3665" s="177">
        <v>2.9750000000000001</v>
      </c>
      <c r="Q3665" s="177">
        <v>11.448882262094317</v>
      </c>
      <c r="R3665" s="177">
        <v>11.448882262094317</v>
      </c>
      <c r="S3665" s="177">
        <v>0</v>
      </c>
      <c r="T3665" s="177">
        <v>0</v>
      </c>
      <c r="U3665" s="177">
        <v>11.448882262094317</v>
      </c>
      <c r="V3665" s="177">
        <v>11.448882262094317</v>
      </c>
      <c r="W3665" s="177">
        <v>0</v>
      </c>
      <c r="X3665" s="177">
        <v>0</v>
      </c>
      <c r="Y3665" s="177">
        <v>0</v>
      </c>
      <c r="Z3665" s="177">
        <v>0</v>
      </c>
      <c r="AA3665" s="177">
        <v>31.84911403754025</v>
      </c>
      <c r="AB3665" s="177">
        <v>29.069163581771107</v>
      </c>
      <c r="AC3665" s="177">
        <v>19.870539468988213</v>
      </c>
      <c r="AD3665" s="177">
        <v>0</v>
      </c>
      <c r="AE3665" s="177">
        <v>0</v>
      </c>
      <c r="AF3665" s="177">
        <v>18.152103895351157</v>
      </c>
      <c r="AG3665" s="177">
        <v>0</v>
      </c>
      <c r="AH3665" s="177">
        <v>0</v>
      </c>
      <c r="AI3665" s="177">
        <v>0</v>
      </c>
      <c r="AJ3665" s="177">
        <v>0</v>
      </c>
    </row>
    <row r="3666" spans="1:36" hidden="1" outlineLevel="1" x14ac:dyDescent="0.25">
      <c r="A3666" s="190">
        <f t="shared" si="996"/>
        <v>2028</v>
      </c>
      <c r="B3666" s="55">
        <f t="shared" si="997"/>
        <v>9</v>
      </c>
      <c r="C3666" s="55">
        <f t="shared" si="998"/>
        <v>3</v>
      </c>
      <c r="D3666" s="55">
        <f t="shared" si="993"/>
        <v>153</v>
      </c>
      <c r="F3666" s="63">
        <f t="shared" si="986"/>
        <v>46997.124999999993</v>
      </c>
      <c r="G3666" s="64">
        <f t="shared" si="995"/>
        <v>154.99614332416573</v>
      </c>
      <c r="H3666" s="64">
        <f t="shared" si="1000"/>
        <v>0</v>
      </c>
      <c r="I3666" s="64">
        <f t="shared" si="1000"/>
        <v>2.9750000000000001</v>
      </c>
      <c r="J3666" s="64">
        <f t="shared" si="1000"/>
        <v>0</v>
      </c>
      <c r="K3666" s="64">
        <f t="shared" si="1000"/>
        <v>0</v>
      </c>
      <c r="L3666" s="64">
        <f t="shared" si="1000"/>
        <v>0</v>
      </c>
      <c r="M3666" s="64">
        <f t="shared" si="1000"/>
        <v>17.367148051227868</v>
      </c>
      <c r="N3666" s="64">
        <f t="shared" si="1000"/>
        <v>134.65399527293786</v>
      </c>
      <c r="O3666" s="121"/>
      <c r="P3666" s="177">
        <v>2.9750000000000001</v>
      </c>
      <c r="Q3666" s="177">
        <v>11.438577237555981</v>
      </c>
      <c r="R3666" s="177">
        <v>11.438577237555981</v>
      </c>
      <c r="S3666" s="177">
        <v>0</v>
      </c>
      <c r="T3666" s="177">
        <v>0</v>
      </c>
      <c r="U3666" s="177">
        <v>11.438577237555981</v>
      </c>
      <c r="V3666" s="177">
        <v>11.438577237555981</v>
      </c>
      <c r="W3666" s="177">
        <v>0</v>
      </c>
      <c r="X3666" s="177">
        <v>0</v>
      </c>
      <c r="Y3666" s="177">
        <v>0</v>
      </c>
      <c r="Z3666" s="177">
        <v>0</v>
      </c>
      <c r="AA3666" s="177">
        <v>35.205151150860928</v>
      </c>
      <c r="AB3666" s="177">
        <v>30.391993557402152</v>
      </c>
      <c r="AC3666" s="177">
        <v>23.30254161445086</v>
      </c>
      <c r="AD3666" s="177">
        <v>0</v>
      </c>
      <c r="AE3666" s="177">
        <v>0</v>
      </c>
      <c r="AF3666" s="177">
        <v>17.367148051227868</v>
      </c>
      <c r="AG3666" s="177">
        <v>0</v>
      </c>
      <c r="AH3666" s="177">
        <v>0</v>
      </c>
      <c r="AI3666" s="177">
        <v>0</v>
      </c>
      <c r="AJ3666" s="177">
        <v>0</v>
      </c>
    </row>
    <row r="3667" spans="1:36" hidden="1" outlineLevel="1" x14ac:dyDescent="0.25">
      <c r="A3667" s="190">
        <f t="shared" si="996"/>
        <v>2028</v>
      </c>
      <c r="B3667" s="55">
        <f t="shared" si="997"/>
        <v>9</v>
      </c>
      <c r="C3667" s="55">
        <f t="shared" si="998"/>
        <v>4</v>
      </c>
      <c r="D3667" s="55">
        <f t="shared" si="993"/>
        <v>153</v>
      </c>
      <c r="F3667" s="63">
        <f t="shared" si="986"/>
        <v>46997.166666666657</v>
      </c>
      <c r="G3667" s="64">
        <f t="shared" si="995"/>
        <v>152.07291495646274</v>
      </c>
      <c r="H3667" s="64">
        <f t="shared" si="1000"/>
        <v>0</v>
      </c>
      <c r="I3667" s="64">
        <f t="shared" si="1000"/>
        <v>2.9750000000000001</v>
      </c>
      <c r="J3667" s="64">
        <f t="shared" si="1000"/>
        <v>0</v>
      </c>
      <c r="K3667" s="64">
        <f t="shared" si="1000"/>
        <v>0</v>
      </c>
      <c r="L3667" s="64">
        <f t="shared" si="1000"/>
        <v>0</v>
      </c>
      <c r="M3667" s="64">
        <f t="shared" si="1000"/>
        <v>15.895355843496688</v>
      </c>
      <c r="N3667" s="64">
        <f t="shared" si="1000"/>
        <v>133.20255911296604</v>
      </c>
      <c r="O3667" s="121"/>
      <c r="P3667" s="177">
        <v>2.9750000000000001</v>
      </c>
      <c r="Q3667" s="177">
        <v>9.9134336058818473</v>
      </c>
      <c r="R3667" s="177">
        <v>9.9134336058818473</v>
      </c>
      <c r="S3667" s="177">
        <v>0</v>
      </c>
      <c r="T3667" s="177">
        <v>0</v>
      </c>
      <c r="U3667" s="177">
        <v>9.9134336058818473</v>
      </c>
      <c r="V3667" s="177">
        <v>9.9134336058818473</v>
      </c>
      <c r="W3667" s="177">
        <v>0</v>
      </c>
      <c r="X3667" s="177">
        <v>0</v>
      </c>
      <c r="Y3667" s="177">
        <v>0</v>
      </c>
      <c r="Z3667" s="177">
        <v>0</v>
      </c>
      <c r="AA3667" s="177">
        <v>36.805510398034038</v>
      </c>
      <c r="AB3667" s="177">
        <v>31.100366087911475</v>
      </c>
      <c r="AC3667" s="177">
        <v>25.642948203493155</v>
      </c>
      <c r="AD3667" s="177">
        <v>0</v>
      </c>
      <c r="AE3667" s="177">
        <v>0</v>
      </c>
      <c r="AF3667" s="177">
        <v>15.895355843496688</v>
      </c>
      <c r="AG3667" s="177">
        <v>0</v>
      </c>
      <c r="AH3667" s="177">
        <v>0</v>
      </c>
      <c r="AI3667" s="177">
        <v>0</v>
      </c>
      <c r="AJ3667" s="177">
        <v>0</v>
      </c>
    </row>
    <row r="3668" spans="1:36" hidden="1" outlineLevel="1" x14ac:dyDescent="0.25">
      <c r="A3668" s="190">
        <f t="shared" si="996"/>
        <v>2028</v>
      </c>
      <c r="B3668" s="55">
        <f t="shared" si="997"/>
        <v>9</v>
      </c>
      <c r="C3668" s="55">
        <f t="shared" si="998"/>
        <v>5</v>
      </c>
      <c r="D3668" s="55">
        <f t="shared" si="993"/>
        <v>153</v>
      </c>
      <c r="F3668" s="63">
        <f t="shared" si="986"/>
        <v>46997.208333333321</v>
      </c>
      <c r="G3668" s="64">
        <f t="shared" si="995"/>
        <v>184.71935287689189</v>
      </c>
      <c r="H3668" s="64">
        <f t="shared" si="1000"/>
        <v>6.850378989337857</v>
      </c>
      <c r="I3668" s="64">
        <f t="shared" si="1000"/>
        <v>13.81334881493226</v>
      </c>
      <c r="J3668" s="64">
        <f t="shared" si="1000"/>
        <v>16.674589902534741</v>
      </c>
      <c r="K3668" s="64">
        <f t="shared" si="1000"/>
        <v>0</v>
      </c>
      <c r="L3668" s="64">
        <f t="shared" si="1000"/>
        <v>0</v>
      </c>
      <c r="M3668" s="64">
        <f t="shared" si="1000"/>
        <v>15.404758440919633</v>
      </c>
      <c r="N3668" s="64">
        <f t="shared" si="1000"/>
        <v>131.97627672916741</v>
      </c>
      <c r="O3668" s="121"/>
      <c r="P3668" s="177">
        <v>2.9750000000000001</v>
      </c>
      <c r="Q3668" s="177">
        <v>8.3161548024393479</v>
      </c>
      <c r="R3668" s="177">
        <v>8.3161548024393479</v>
      </c>
      <c r="S3668" s="177">
        <v>2.9114907758183595</v>
      </c>
      <c r="T3668" s="177">
        <v>7.7872314245484597</v>
      </c>
      <c r="U3668" s="177">
        <v>8.3161548024393479</v>
      </c>
      <c r="V3668" s="177">
        <v>8.3161548024393479</v>
      </c>
      <c r="W3668" s="177">
        <v>0</v>
      </c>
      <c r="X3668" s="177">
        <v>4.4895729287293754E-2</v>
      </c>
      <c r="Y3668" s="177">
        <v>0</v>
      </c>
      <c r="Z3668" s="177">
        <v>0</v>
      </c>
      <c r="AA3668" s="177">
        <v>38.80186285069599</v>
      </c>
      <c r="AB3668" s="177">
        <v>32.497190975330831</v>
      </c>
      <c r="AC3668" s="177">
        <v>27.412603693383197</v>
      </c>
      <c r="AD3668" s="177">
        <v>6.850378989337857</v>
      </c>
      <c r="AE3668" s="177">
        <v>9.4730885278148227E-2</v>
      </c>
      <c r="AF3668" s="177">
        <v>15.404758440919633</v>
      </c>
      <c r="AG3668" s="177">
        <v>5.5581966341782474</v>
      </c>
      <c r="AH3668" s="177">
        <v>5.5581966341782474</v>
      </c>
      <c r="AI3668" s="177">
        <v>5.5581966341782474</v>
      </c>
      <c r="AJ3668" s="177">
        <v>0</v>
      </c>
    </row>
    <row r="3669" spans="1:36" hidden="1" outlineLevel="1" x14ac:dyDescent="0.25">
      <c r="A3669" s="190">
        <f t="shared" si="996"/>
        <v>2028</v>
      </c>
      <c r="B3669" s="55">
        <f t="shared" si="997"/>
        <v>9</v>
      </c>
      <c r="C3669" s="55">
        <f t="shared" si="998"/>
        <v>6</v>
      </c>
      <c r="D3669" s="55">
        <f t="shared" si="993"/>
        <v>153</v>
      </c>
      <c r="F3669" s="63">
        <f t="shared" si="986"/>
        <v>46997.249999999985</v>
      </c>
      <c r="G3669" s="64">
        <f t="shared" si="995"/>
        <v>416.98680352830218</v>
      </c>
      <c r="H3669" s="64">
        <f t="shared" si="1000"/>
        <v>51.750593497189136</v>
      </c>
      <c r="I3669" s="64">
        <f t="shared" si="1000"/>
        <v>78.98001081840367</v>
      </c>
      <c r="J3669" s="64">
        <f t="shared" si="1000"/>
        <v>142.97379230206244</v>
      </c>
      <c r="K3669" s="64">
        <f t="shared" si="1000"/>
        <v>0</v>
      </c>
      <c r="L3669" s="64">
        <f t="shared" si="1000"/>
        <v>0</v>
      </c>
      <c r="M3669" s="64">
        <f t="shared" si="1000"/>
        <v>15.110399999373396</v>
      </c>
      <c r="N3669" s="64">
        <f t="shared" si="1000"/>
        <v>128.17200691127357</v>
      </c>
      <c r="O3669" s="121"/>
      <c r="P3669" s="177">
        <v>2.9750000000000001</v>
      </c>
      <c r="Q3669" s="177">
        <v>6.9868066369936512</v>
      </c>
      <c r="R3669" s="177">
        <v>6.9868066369936512</v>
      </c>
      <c r="S3669" s="177">
        <v>13.069492132177366</v>
      </c>
      <c r="T3669" s="177">
        <v>28.309796971351023</v>
      </c>
      <c r="U3669" s="177">
        <v>6.9868066369936512</v>
      </c>
      <c r="V3669" s="177">
        <v>6.9868066369936512</v>
      </c>
      <c r="W3669" s="177">
        <v>1.9342686049057674</v>
      </c>
      <c r="X3669" s="177">
        <v>10.782377946245774</v>
      </c>
      <c r="Y3669" s="177">
        <v>4.0622400000000001</v>
      </c>
      <c r="Z3669" s="177">
        <v>0</v>
      </c>
      <c r="AA3669" s="177">
        <v>39.623874383019867</v>
      </c>
      <c r="AB3669" s="177">
        <v>31.805152522181835</v>
      </c>
      <c r="AC3669" s="177">
        <v>28.795753458097273</v>
      </c>
      <c r="AD3669" s="177">
        <v>51.750593497189136</v>
      </c>
      <c r="AE3669" s="177">
        <v>12.523828620929285</v>
      </c>
      <c r="AF3669" s="177">
        <v>15.110399999373396</v>
      </c>
      <c r="AG3669" s="177">
        <v>47.657930767354145</v>
      </c>
      <c r="AH3669" s="177">
        <v>47.657930767354145</v>
      </c>
      <c r="AI3669" s="177">
        <v>47.657930767354145</v>
      </c>
      <c r="AJ3669" s="177">
        <v>5.3230065427944639</v>
      </c>
    </row>
    <row r="3670" spans="1:36" hidden="1" outlineLevel="1" x14ac:dyDescent="0.25">
      <c r="A3670" s="190">
        <f t="shared" si="996"/>
        <v>2028</v>
      </c>
      <c r="B3670" s="55">
        <f t="shared" si="997"/>
        <v>9</v>
      </c>
      <c r="C3670" s="55">
        <f t="shared" si="998"/>
        <v>7</v>
      </c>
      <c r="D3670" s="55">
        <f t="shared" si="993"/>
        <v>153</v>
      </c>
      <c r="F3670" s="63">
        <f t="shared" si="986"/>
        <v>46997.29166666665</v>
      </c>
      <c r="G3670" s="64">
        <f t="shared" si="995"/>
        <v>580.28782467292854</v>
      </c>
      <c r="H3670" s="64">
        <f t="shared" si="1000"/>
        <v>64.505078152560216</v>
      </c>
      <c r="I3670" s="64">
        <f t="shared" si="1000"/>
        <v>169.86429022970512</v>
      </c>
      <c r="J3670" s="64">
        <f t="shared" si="1000"/>
        <v>188.94968889666833</v>
      </c>
      <c r="K3670" s="64">
        <f t="shared" si="1000"/>
        <v>0</v>
      </c>
      <c r="L3670" s="64">
        <f t="shared" si="1000"/>
        <v>0</v>
      </c>
      <c r="M3670" s="64">
        <f t="shared" si="1000"/>
        <v>13.834846752673045</v>
      </c>
      <c r="N3670" s="64">
        <f t="shared" si="1000"/>
        <v>143.13392064132177</v>
      </c>
      <c r="O3670" s="121"/>
      <c r="P3670" s="177">
        <v>2.9750000000000001</v>
      </c>
      <c r="Q3670" s="177">
        <v>12.180539004316365</v>
      </c>
      <c r="R3670" s="177">
        <v>12.180539004316365</v>
      </c>
      <c r="S3670" s="177">
        <v>22.842538253611693</v>
      </c>
      <c r="T3670" s="177">
        <v>34.15733298064837</v>
      </c>
      <c r="U3670" s="177">
        <v>12.180539004316365</v>
      </c>
      <c r="V3670" s="177">
        <v>12.180539004316365</v>
      </c>
      <c r="W3670" s="177">
        <v>6.2430406594264802</v>
      </c>
      <c r="X3670" s="177">
        <v>33.309408566704477</v>
      </c>
      <c r="Y3670" s="177">
        <v>17.061408</v>
      </c>
      <c r="Z3670" s="177">
        <v>0</v>
      </c>
      <c r="AA3670" s="177">
        <v>35.962209953911398</v>
      </c>
      <c r="AB3670" s="177">
        <v>30.558130009339386</v>
      </c>
      <c r="AC3670" s="177">
        <v>27.891424660805505</v>
      </c>
      <c r="AD3670" s="177">
        <v>64.505078152560216</v>
      </c>
      <c r="AE3670" s="177">
        <v>29.390712748655019</v>
      </c>
      <c r="AF3670" s="177">
        <v>13.834846752673045</v>
      </c>
      <c r="AG3670" s="177">
        <v>62.98322963222278</v>
      </c>
      <c r="AH3670" s="177">
        <v>62.98322963222278</v>
      </c>
      <c r="AI3670" s="177">
        <v>62.98322963222278</v>
      </c>
      <c r="AJ3670" s="177">
        <v>23.884849020659061</v>
      </c>
    </row>
    <row r="3671" spans="1:36" hidden="1" outlineLevel="1" x14ac:dyDescent="0.25">
      <c r="A3671" s="190">
        <f t="shared" si="996"/>
        <v>2028</v>
      </c>
      <c r="B3671" s="55">
        <f t="shared" si="997"/>
        <v>9</v>
      </c>
      <c r="C3671" s="55">
        <f t="shared" si="998"/>
        <v>8</v>
      </c>
      <c r="D3671" s="55">
        <f t="shared" si="993"/>
        <v>153</v>
      </c>
      <c r="F3671" s="63">
        <f t="shared" si="986"/>
        <v>46997.333333333314</v>
      </c>
      <c r="G3671" s="64">
        <f t="shared" si="995"/>
        <v>664.47146187656529</v>
      </c>
      <c r="H3671" s="64">
        <f t="shared" si="1000"/>
        <v>69.076048732386198</v>
      </c>
      <c r="I3671" s="64">
        <f t="shared" si="1000"/>
        <v>215.34157612002753</v>
      </c>
      <c r="J3671" s="64">
        <f t="shared" si="1000"/>
        <v>198.86390159679405</v>
      </c>
      <c r="K3671" s="64">
        <f t="shared" si="1000"/>
        <v>0</v>
      </c>
      <c r="L3671" s="64">
        <f t="shared" si="1000"/>
        <v>0</v>
      </c>
      <c r="M3671" s="64">
        <f t="shared" si="1000"/>
        <v>11.283740259272339</v>
      </c>
      <c r="N3671" s="64">
        <f t="shared" si="1000"/>
        <v>169.90619516808513</v>
      </c>
      <c r="O3671" s="121"/>
      <c r="P3671" s="177">
        <v>2.9750000000000001</v>
      </c>
      <c r="Q3671" s="177">
        <v>19.47649637746018</v>
      </c>
      <c r="R3671" s="177">
        <v>19.47649637746018</v>
      </c>
      <c r="S3671" s="177">
        <v>30.782517885305502</v>
      </c>
      <c r="T3671" s="177">
        <v>35.13926106766548</v>
      </c>
      <c r="U3671" s="177">
        <v>19.47649637746018</v>
      </c>
      <c r="V3671" s="177">
        <v>19.47649637746018</v>
      </c>
      <c r="W3671" s="177">
        <v>7.2143463509139938</v>
      </c>
      <c r="X3671" s="177">
        <v>36.625011854061476</v>
      </c>
      <c r="Y3671" s="177">
        <v>28.841904</v>
      </c>
      <c r="Z3671" s="177">
        <v>0</v>
      </c>
      <c r="AA3671" s="177">
        <v>34.72156222154365</v>
      </c>
      <c r="AB3671" s="177">
        <v>31.698370829800879</v>
      </c>
      <c r="AC3671" s="177">
        <v>25.580276606899911</v>
      </c>
      <c r="AD3671" s="177">
        <v>69.076048732386198</v>
      </c>
      <c r="AE3671" s="177">
        <v>33.030227351557912</v>
      </c>
      <c r="AF3671" s="177">
        <v>11.283740259272339</v>
      </c>
      <c r="AG3671" s="177">
        <v>66.287967198931355</v>
      </c>
      <c r="AH3671" s="177">
        <v>66.287967198931355</v>
      </c>
      <c r="AI3671" s="177">
        <v>66.287967198931355</v>
      </c>
      <c r="AJ3671" s="177">
        <v>40.733307610523177</v>
      </c>
    </row>
    <row r="3672" spans="1:36" hidden="1" outlineLevel="1" x14ac:dyDescent="0.25">
      <c r="A3672" s="190">
        <f t="shared" si="996"/>
        <v>2028</v>
      </c>
      <c r="B3672" s="55">
        <f t="shared" si="997"/>
        <v>9</v>
      </c>
      <c r="C3672" s="55">
        <f t="shared" si="998"/>
        <v>9</v>
      </c>
      <c r="D3672" s="55">
        <f t="shared" si="993"/>
        <v>153</v>
      </c>
      <c r="F3672" s="63">
        <f t="shared" si="986"/>
        <v>46997.374999999978</v>
      </c>
      <c r="G3672" s="64">
        <f t="shared" si="995"/>
        <v>673.71033937767072</v>
      </c>
      <c r="H3672" s="64">
        <f t="shared" si="1000"/>
        <v>66.443658878224397</v>
      </c>
      <c r="I3672" s="64">
        <f t="shared" si="1000"/>
        <v>225.69644881952934</v>
      </c>
      <c r="J3672" s="64">
        <f t="shared" si="1000"/>
        <v>192.98362068044833</v>
      </c>
      <c r="K3672" s="64">
        <f t="shared" si="1000"/>
        <v>0</v>
      </c>
      <c r="L3672" s="64">
        <f t="shared" si="1000"/>
        <v>0</v>
      </c>
      <c r="M3672" s="64">
        <f t="shared" si="1000"/>
        <v>9.9100675320565781</v>
      </c>
      <c r="N3672" s="64">
        <f t="shared" si="1000"/>
        <v>178.6765434674121</v>
      </c>
      <c r="O3672" s="121"/>
      <c r="P3672" s="177">
        <v>2.9750000000000001</v>
      </c>
      <c r="Q3672" s="177">
        <v>22.052752512044862</v>
      </c>
      <c r="R3672" s="177">
        <v>22.052752512044862</v>
      </c>
      <c r="S3672" s="177">
        <v>34.852183059843469</v>
      </c>
      <c r="T3672" s="177">
        <v>34.355097856249152</v>
      </c>
      <c r="U3672" s="177">
        <v>22.052752512044862</v>
      </c>
      <c r="V3672" s="177">
        <v>22.052752512044862</v>
      </c>
      <c r="W3672" s="177">
        <v>7.4429516432675067</v>
      </c>
      <c r="X3672" s="177">
        <v>35.665771230995745</v>
      </c>
      <c r="Y3672" s="177">
        <v>37.778832000000001</v>
      </c>
      <c r="Z3672" s="177">
        <v>0</v>
      </c>
      <c r="AA3672" s="177">
        <v>33.40770580935483</v>
      </c>
      <c r="AB3672" s="177">
        <v>32.446361721062701</v>
      </c>
      <c r="AC3672" s="177">
        <v>24.611465888815136</v>
      </c>
      <c r="AD3672" s="177">
        <v>66.443658878224397</v>
      </c>
      <c r="AE3672" s="177">
        <v>31.9009012977018</v>
      </c>
      <c r="AF3672" s="177">
        <v>9.9100675320565781</v>
      </c>
      <c r="AG3672" s="177">
        <v>64.327873560149442</v>
      </c>
      <c r="AH3672" s="177">
        <v>64.327873560149442</v>
      </c>
      <c r="AI3672" s="177">
        <v>64.327873560149442</v>
      </c>
      <c r="AJ3672" s="177">
        <v>40.725711731471662</v>
      </c>
    </row>
    <row r="3673" spans="1:36" hidden="1" outlineLevel="1" x14ac:dyDescent="0.25">
      <c r="A3673" s="190">
        <f t="shared" si="996"/>
        <v>2028</v>
      </c>
      <c r="B3673" s="55">
        <f t="shared" si="997"/>
        <v>9</v>
      </c>
      <c r="C3673" s="55">
        <f t="shared" si="998"/>
        <v>10</v>
      </c>
      <c r="D3673" s="55">
        <f t="shared" si="993"/>
        <v>153</v>
      </c>
      <c r="F3673" s="63">
        <f t="shared" si="986"/>
        <v>46997.416666666642</v>
      </c>
      <c r="G3673" s="64">
        <f t="shared" si="995"/>
        <v>670.5245844745923</v>
      </c>
      <c r="H3673" s="64">
        <f t="shared" si="1000"/>
        <v>70.367766967074203</v>
      </c>
      <c r="I3673" s="64">
        <f t="shared" si="1000"/>
        <v>229.23530016546815</v>
      </c>
      <c r="J3673" s="64">
        <f t="shared" si="1000"/>
        <v>179.81442169834293</v>
      </c>
      <c r="K3673" s="64">
        <f t="shared" si="1000"/>
        <v>0</v>
      </c>
      <c r="L3673" s="64">
        <f t="shared" si="1000"/>
        <v>0</v>
      </c>
      <c r="M3673" s="64">
        <f t="shared" si="1000"/>
        <v>8.6345142853562269</v>
      </c>
      <c r="N3673" s="64">
        <f t="shared" si="1000"/>
        <v>182.47258135835079</v>
      </c>
      <c r="O3673" s="121"/>
      <c r="P3673" s="177">
        <v>2.9750000000000001</v>
      </c>
      <c r="Q3673" s="177">
        <v>24.247722738711008</v>
      </c>
      <c r="R3673" s="177">
        <v>24.247722738711008</v>
      </c>
      <c r="S3673" s="177">
        <v>35.615181981425032</v>
      </c>
      <c r="T3673" s="177">
        <v>33.249707851830273</v>
      </c>
      <c r="U3673" s="177">
        <v>24.247722738711008</v>
      </c>
      <c r="V3673" s="177">
        <v>24.247722738711008</v>
      </c>
      <c r="W3673" s="177">
        <v>7.3006272644841363</v>
      </c>
      <c r="X3673" s="177">
        <v>33.557960057920916</v>
      </c>
      <c r="Y3673" s="177">
        <v>43.059744000000002</v>
      </c>
      <c r="Z3673" s="177">
        <v>0</v>
      </c>
      <c r="AA3673" s="177">
        <v>31.384334075329683</v>
      </c>
      <c r="AB3673" s="177">
        <v>31.526377572159781</v>
      </c>
      <c r="AC3673" s="177">
        <v>22.570978756017293</v>
      </c>
      <c r="AD3673" s="177">
        <v>70.367766967074203</v>
      </c>
      <c r="AE3673" s="177">
        <v>32.093964933258583</v>
      </c>
      <c r="AF3673" s="177">
        <v>8.6345142853562269</v>
      </c>
      <c r="AG3673" s="177">
        <v>59.938140566114313</v>
      </c>
      <c r="AH3673" s="177">
        <v>59.938140566114313</v>
      </c>
      <c r="AI3673" s="177">
        <v>59.938140566114313</v>
      </c>
      <c r="AJ3673" s="177">
        <v>41.383114076549212</v>
      </c>
    </row>
    <row r="3674" spans="1:36" hidden="1" outlineLevel="1" x14ac:dyDescent="0.25">
      <c r="A3674" s="190">
        <f t="shared" si="996"/>
        <v>2028</v>
      </c>
      <c r="B3674" s="55">
        <f t="shared" si="997"/>
        <v>9</v>
      </c>
      <c r="C3674" s="55">
        <f t="shared" si="998"/>
        <v>11</v>
      </c>
      <c r="D3674" s="55">
        <f t="shared" si="993"/>
        <v>153</v>
      </c>
      <c r="F3674" s="63">
        <f t="shared" si="986"/>
        <v>46997.458333333307</v>
      </c>
      <c r="G3674" s="64">
        <f t="shared" si="995"/>
        <v>651.462423154406</v>
      </c>
      <c r="H3674" s="64">
        <f t="shared" si="1000"/>
        <v>65.249136172952234</v>
      </c>
      <c r="I3674" s="64">
        <f t="shared" si="1000"/>
        <v>223.444507062512</v>
      </c>
      <c r="J3674" s="64">
        <f t="shared" si="1000"/>
        <v>177.80901445954197</v>
      </c>
      <c r="K3674" s="64">
        <f t="shared" si="1000"/>
        <v>0</v>
      </c>
      <c r="L3674" s="64">
        <f t="shared" si="1000"/>
        <v>0</v>
      </c>
      <c r="M3674" s="64">
        <f t="shared" si="1000"/>
        <v>7.947677921748344</v>
      </c>
      <c r="N3674" s="64">
        <f t="shared" si="1000"/>
        <v>177.0120875376515</v>
      </c>
      <c r="O3674" s="121"/>
      <c r="P3674" s="177">
        <v>2.9750000000000001</v>
      </c>
      <c r="Q3674" s="177">
        <v>25.092734750854785</v>
      </c>
      <c r="R3674" s="177">
        <v>25.092734750854785</v>
      </c>
      <c r="S3674" s="177">
        <v>33.374246567091966</v>
      </c>
      <c r="T3674" s="177">
        <v>32.491115843276688</v>
      </c>
      <c r="U3674" s="177">
        <v>25.092734750854785</v>
      </c>
      <c r="V3674" s="177">
        <v>25.092734750854785</v>
      </c>
      <c r="W3674" s="177">
        <v>7.114346797448504</v>
      </c>
      <c r="X3674" s="177">
        <v>32.096649271181278</v>
      </c>
      <c r="Y3674" s="177">
        <v>42.653519999999993</v>
      </c>
      <c r="Z3674" s="177">
        <v>0</v>
      </c>
      <c r="AA3674" s="177">
        <v>27.65980919370373</v>
      </c>
      <c r="AB3674" s="177">
        <v>29.244087057265801</v>
      </c>
      <c r="AC3674" s="177">
        <v>19.737252283262823</v>
      </c>
      <c r="AD3674" s="177">
        <v>65.249136172952234</v>
      </c>
      <c r="AE3674" s="177">
        <v>32.934101408584588</v>
      </c>
      <c r="AF3674" s="177">
        <v>7.947677921748344</v>
      </c>
      <c r="AG3674" s="177">
        <v>59.269671486513985</v>
      </c>
      <c r="AH3674" s="177">
        <v>59.269671486513985</v>
      </c>
      <c r="AI3674" s="177">
        <v>59.269671486513985</v>
      </c>
      <c r="AJ3674" s="177">
        <v>39.805527174928997</v>
      </c>
    </row>
    <row r="3675" spans="1:36" hidden="1" outlineLevel="1" x14ac:dyDescent="0.25">
      <c r="A3675" s="190">
        <f t="shared" si="996"/>
        <v>2028</v>
      </c>
      <c r="B3675" s="55">
        <f t="shared" si="997"/>
        <v>9</v>
      </c>
      <c r="C3675" s="55">
        <f t="shared" si="998"/>
        <v>12</v>
      </c>
      <c r="D3675" s="55">
        <f t="shared" si="993"/>
        <v>153</v>
      </c>
      <c r="F3675" s="63">
        <f t="shared" si="986"/>
        <v>46997.499999999971</v>
      </c>
      <c r="G3675" s="64">
        <f t="shared" si="995"/>
        <v>653.52498579493272</v>
      </c>
      <c r="H3675" s="64">
        <f t="shared" ref="H3675:N3684" si="1001">SUMIF($P$6:$AK$6,H$6,$P3675:$AK3675)</f>
        <v>62.85403231769147</v>
      </c>
      <c r="I3675" s="64">
        <f t="shared" si="1001"/>
        <v>220.09659478686382</v>
      </c>
      <c r="J3675" s="64">
        <f t="shared" si="1001"/>
        <v>184.38478216566247</v>
      </c>
      <c r="K3675" s="64">
        <f t="shared" si="1001"/>
        <v>0</v>
      </c>
      <c r="L3675" s="64">
        <f t="shared" si="1001"/>
        <v>0</v>
      </c>
      <c r="M3675" s="64">
        <f t="shared" si="1001"/>
        <v>7.8495584412329329</v>
      </c>
      <c r="N3675" s="64">
        <f t="shared" si="1001"/>
        <v>178.34001808348208</v>
      </c>
      <c r="O3675" s="121"/>
      <c r="P3675" s="177">
        <v>2.9750000000000001</v>
      </c>
      <c r="Q3675" s="177">
        <v>27.050689413139139</v>
      </c>
      <c r="R3675" s="177">
        <v>27.050689413139139</v>
      </c>
      <c r="S3675" s="177">
        <v>33.277305465718925</v>
      </c>
      <c r="T3675" s="177">
        <v>32.642834244987398</v>
      </c>
      <c r="U3675" s="177">
        <v>27.050689413139139</v>
      </c>
      <c r="V3675" s="177">
        <v>27.050689413139139</v>
      </c>
      <c r="W3675" s="177">
        <v>6.564126749654017</v>
      </c>
      <c r="X3675" s="177">
        <v>31.405009570396825</v>
      </c>
      <c r="Y3675" s="177">
        <v>44.278415999999993</v>
      </c>
      <c r="Z3675" s="177">
        <v>0</v>
      </c>
      <c r="AA3675" s="177">
        <v>23.938433024439835</v>
      </c>
      <c r="AB3675" s="177">
        <v>27.414837728865553</v>
      </c>
      <c r="AC3675" s="177">
        <v>18.783989677620127</v>
      </c>
      <c r="AD3675" s="177">
        <v>62.85403231769147</v>
      </c>
      <c r="AE3675" s="177">
        <v>32.527519497307082</v>
      </c>
      <c r="AF3675" s="177">
        <v>7.8495584412329329</v>
      </c>
      <c r="AG3675" s="177">
        <v>61.461594055220822</v>
      </c>
      <c r="AH3675" s="177">
        <v>61.461594055220822</v>
      </c>
      <c r="AI3675" s="177">
        <v>61.461594055220822</v>
      </c>
      <c r="AJ3675" s="177">
        <v>36.426383258799554</v>
      </c>
    </row>
    <row r="3676" spans="1:36" hidden="1" outlineLevel="1" x14ac:dyDescent="0.25">
      <c r="A3676" s="190">
        <f t="shared" si="996"/>
        <v>2028</v>
      </c>
      <c r="B3676" s="55">
        <f t="shared" si="997"/>
        <v>9</v>
      </c>
      <c r="C3676" s="55">
        <f t="shared" si="998"/>
        <v>13</v>
      </c>
      <c r="D3676" s="55">
        <f t="shared" si="993"/>
        <v>153</v>
      </c>
      <c r="F3676" s="63">
        <f t="shared" si="986"/>
        <v>46997.541666666635</v>
      </c>
      <c r="G3676" s="64">
        <f t="shared" si="995"/>
        <v>649.88842870615247</v>
      </c>
      <c r="H3676" s="64">
        <f t="shared" si="1001"/>
        <v>63.389822138596884</v>
      </c>
      <c r="I3676" s="64">
        <f t="shared" si="1001"/>
        <v>220.08189745471773</v>
      </c>
      <c r="J3676" s="64">
        <f t="shared" si="1001"/>
        <v>178.22030003918368</v>
      </c>
      <c r="K3676" s="64">
        <f t="shared" si="1001"/>
        <v>0</v>
      </c>
      <c r="L3676" s="64">
        <f t="shared" si="1001"/>
        <v>0</v>
      </c>
      <c r="M3676" s="64">
        <f t="shared" si="1001"/>
        <v>7.75143896071752</v>
      </c>
      <c r="N3676" s="64">
        <f t="shared" si="1001"/>
        <v>180.44497011293666</v>
      </c>
      <c r="O3676" s="121"/>
      <c r="P3676" s="177">
        <v>2.9750000000000001</v>
      </c>
      <c r="Q3676" s="177">
        <v>28.380037578584833</v>
      </c>
      <c r="R3676" s="177">
        <v>28.380037578584833</v>
      </c>
      <c r="S3676" s="177">
        <v>29.448031873720943</v>
      </c>
      <c r="T3676" s="177">
        <v>34.469496948769965</v>
      </c>
      <c r="U3676" s="177">
        <v>28.380037578584833</v>
      </c>
      <c r="V3676" s="177">
        <v>28.380037578584833</v>
      </c>
      <c r="W3676" s="177">
        <v>6.8935299086513977</v>
      </c>
      <c r="X3676" s="177">
        <v>33.966940262027066</v>
      </c>
      <c r="Y3676" s="177">
        <v>43.465967999999997</v>
      </c>
      <c r="Z3676" s="177">
        <v>0</v>
      </c>
      <c r="AA3676" s="177">
        <v>23.85084978398227</v>
      </c>
      <c r="AB3676" s="177">
        <v>24.70219599441397</v>
      </c>
      <c r="AC3676" s="177">
        <v>18.371774020201126</v>
      </c>
      <c r="AD3676" s="177">
        <v>63.389822138596884</v>
      </c>
      <c r="AE3676" s="177">
        <v>31.740143200616163</v>
      </c>
      <c r="AF3676" s="177">
        <v>7.75143896071752</v>
      </c>
      <c r="AG3676" s="177">
        <v>59.406766679727895</v>
      </c>
      <c r="AH3676" s="177">
        <v>59.406766679727895</v>
      </c>
      <c r="AI3676" s="177">
        <v>59.406766679727895</v>
      </c>
      <c r="AJ3676" s="177">
        <v>37.122787260932192</v>
      </c>
    </row>
    <row r="3677" spans="1:36" hidden="1" outlineLevel="1" x14ac:dyDescent="0.25">
      <c r="A3677" s="190">
        <f t="shared" si="996"/>
        <v>2028</v>
      </c>
      <c r="B3677" s="55">
        <f t="shared" si="997"/>
        <v>9</v>
      </c>
      <c r="C3677" s="55">
        <f t="shared" si="998"/>
        <v>14</v>
      </c>
      <c r="D3677" s="55">
        <f t="shared" si="993"/>
        <v>153</v>
      </c>
      <c r="F3677" s="63">
        <f t="shared" si="986"/>
        <v>46997.583333333299</v>
      </c>
      <c r="G3677" s="64">
        <f t="shared" si="995"/>
        <v>645.27947749420025</v>
      </c>
      <c r="H3677" s="64">
        <f t="shared" si="1001"/>
        <v>68.210359926883513</v>
      </c>
      <c r="I3677" s="64">
        <f t="shared" si="1001"/>
        <v>202.32211761058608</v>
      </c>
      <c r="J3677" s="64">
        <f t="shared" si="1001"/>
        <v>177.53237352747192</v>
      </c>
      <c r="K3677" s="64">
        <f t="shared" si="1001"/>
        <v>0</v>
      </c>
      <c r="L3677" s="64">
        <f t="shared" si="1001"/>
        <v>0</v>
      </c>
      <c r="M3677" s="64">
        <f t="shared" si="1001"/>
        <v>8.1439168827791697</v>
      </c>
      <c r="N3677" s="64">
        <f t="shared" si="1001"/>
        <v>189.07070954647955</v>
      </c>
      <c r="O3677" s="121"/>
      <c r="P3677" s="177">
        <v>2.9750000000000001</v>
      </c>
      <c r="Q3677" s="177">
        <v>29.513590277802095</v>
      </c>
      <c r="R3677" s="177">
        <v>29.513590277802095</v>
      </c>
      <c r="S3677" s="177">
        <v>22.367789037999565</v>
      </c>
      <c r="T3677" s="177">
        <v>33.812365858496385</v>
      </c>
      <c r="U3677" s="177">
        <v>29.513590277802095</v>
      </c>
      <c r="V3677" s="177">
        <v>29.513590277802095</v>
      </c>
      <c r="W3677" s="177">
        <v>7.0690620904564918</v>
      </c>
      <c r="X3677" s="177">
        <v>35.611692748025185</v>
      </c>
      <c r="Y3677" s="177">
        <v>34.122816</v>
      </c>
      <c r="Z3677" s="177">
        <v>0</v>
      </c>
      <c r="AA3677" s="177">
        <v>26.30856458731699</v>
      </c>
      <c r="AB3677" s="177">
        <v>23.815681700919846</v>
      </c>
      <c r="AC3677" s="177">
        <v>20.892102147034333</v>
      </c>
      <c r="AD3677" s="177">
        <v>68.210359926883513</v>
      </c>
      <c r="AE3677" s="177">
        <v>30.567378568791337</v>
      </c>
      <c r="AF3677" s="177">
        <v>8.1439168827791697</v>
      </c>
      <c r="AG3677" s="177">
        <v>59.177457842490639</v>
      </c>
      <c r="AH3677" s="177">
        <v>59.177457842490639</v>
      </c>
      <c r="AI3677" s="177">
        <v>59.177457842490639</v>
      </c>
      <c r="AJ3677" s="177">
        <v>35.796013306817109</v>
      </c>
    </row>
    <row r="3678" spans="1:36" hidden="1" outlineLevel="1" x14ac:dyDescent="0.25">
      <c r="A3678" s="190">
        <f t="shared" si="996"/>
        <v>2028</v>
      </c>
      <c r="B3678" s="55">
        <f t="shared" si="997"/>
        <v>9</v>
      </c>
      <c r="C3678" s="55">
        <f t="shared" si="998"/>
        <v>15</v>
      </c>
      <c r="D3678" s="55">
        <f t="shared" si="993"/>
        <v>153</v>
      </c>
      <c r="F3678" s="63">
        <f t="shared" si="986"/>
        <v>46997.624999999964</v>
      </c>
      <c r="G3678" s="64">
        <f t="shared" si="995"/>
        <v>604.31246421652941</v>
      </c>
      <c r="H3678" s="64">
        <f t="shared" si="1001"/>
        <v>68.6662160112419</v>
      </c>
      <c r="I3678" s="64">
        <f t="shared" si="1001"/>
        <v>176.82329977533621</v>
      </c>
      <c r="J3678" s="64">
        <f t="shared" si="1001"/>
        <v>157.73576956908744</v>
      </c>
      <c r="K3678" s="64">
        <f t="shared" si="1001"/>
        <v>0</v>
      </c>
      <c r="L3678" s="64">
        <f t="shared" si="1001"/>
        <v>0</v>
      </c>
      <c r="M3678" s="64">
        <f t="shared" si="1001"/>
        <v>8.6345142853562269</v>
      </c>
      <c r="N3678" s="64">
        <f t="shared" si="1001"/>
        <v>192.45266457550764</v>
      </c>
      <c r="O3678" s="121"/>
      <c r="P3678" s="177">
        <v>2.9750000000000001</v>
      </c>
      <c r="Q3678" s="177">
        <v>29.10138929626855</v>
      </c>
      <c r="R3678" s="177">
        <v>29.10138929626855</v>
      </c>
      <c r="S3678" s="177">
        <v>13.45722937970943</v>
      </c>
      <c r="T3678" s="177">
        <v>24.849079478427495</v>
      </c>
      <c r="U3678" s="177">
        <v>29.10138929626855</v>
      </c>
      <c r="V3678" s="177">
        <v>29.10138929626855</v>
      </c>
      <c r="W3678" s="177">
        <v>6.9051383355595242</v>
      </c>
      <c r="X3678" s="177">
        <v>35.120136215727975</v>
      </c>
      <c r="Y3678" s="177">
        <v>25.998335999999998</v>
      </c>
      <c r="Z3678" s="177">
        <v>0</v>
      </c>
      <c r="AA3678" s="177">
        <v>29.872328124735297</v>
      </c>
      <c r="AB3678" s="177">
        <v>25.239197040990788</v>
      </c>
      <c r="AC3678" s="177">
        <v>20.935582224707336</v>
      </c>
      <c r="AD3678" s="177">
        <v>68.6662160112419</v>
      </c>
      <c r="AE3678" s="177">
        <v>31.922960549555079</v>
      </c>
      <c r="AF3678" s="177">
        <v>8.6345142853562269</v>
      </c>
      <c r="AG3678" s="177">
        <v>52.578589856362484</v>
      </c>
      <c r="AH3678" s="177">
        <v>52.578589856362484</v>
      </c>
      <c r="AI3678" s="177">
        <v>52.578589856362484</v>
      </c>
      <c r="AJ3678" s="177">
        <v>35.595419816356696</v>
      </c>
    </row>
    <row r="3679" spans="1:36" hidden="1" outlineLevel="1" x14ac:dyDescent="0.25">
      <c r="A3679" s="190">
        <f t="shared" si="996"/>
        <v>2028</v>
      </c>
      <c r="B3679" s="55">
        <f t="shared" si="997"/>
        <v>9</v>
      </c>
      <c r="C3679" s="55">
        <f t="shared" si="998"/>
        <v>16</v>
      </c>
      <c r="D3679" s="55">
        <f t="shared" si="993"/>
        <v>153</v>
      </c>
      <c r="F3679" s="63">
        <f t="shared" si="986"/>
        <v>46997.666666666628</v>
      </c>
      <c r="G3679" s="64">
        <f t="shared" si="995"/>
        <v>421.35860392820086</v>
      </c>
      <c r="H3679" s="64">
        <f t="shared" si="1001"/>
        <v>29.329890225094569</v>
      </c>
      <c r="I3679" s="64">
        <f t="shared" si="1001"/>
        <v>114.43839267702859</v>
      </c>
      <c r="J3679" s="64">
        <f t="shared" si="1001"/>
        <v>80.6421119065227</v>
      </c>
      <c r="K3679" s="64">
        <f t="shared" si="1001"/>
        <v>0</v>
      </c>
      <c r="L3679" s="64">
        <f t="shared" si="1001"/>
        <v>0</v>
      </c>
      <c r="M3679" s="64">
        <f t="shared" si="1001"/>
        <v>9.026992207417873</v>
      </c>
      <c r="N3679" s="64">
        <f t="shared" si="1001"/>
        <v>187.92121691213711</v>
      </c>
      <c r="O3679" s="121"/>
      <c r="P3679" s="177">
        <v>2.9750000000000001</v>
      </c>
      <c r="Q3679" s="177">
        <v>26.504523112607188</v>
      </c>
      <c r="R3679" s="177">
        <v>26.504523112607188</v>
      </c>
      <c r="S3679" s="177">
        <v>2.5669444494748235</v>
      </c>
      <c r="T3679" s="177">
        <v>4.0277771641129672</v>
      </c>
      <c r="U3679" s="177">
        <v>26.504523112607188</v>
      </c>
      <c r="V3679" s="177">
        <v>26.504523112607188</v>
      </c>
      <c r="W3679" s="177">
        <v>5.8972934205681273</v>
      </c>
      <c r="X3679" s="177">
        <v>30.121416210618317</v>
      </c>
      <c r="Y3679" s="177">
        <v>15.030287999999999</v>
      </c>
      <c r="Z3679" s="177">
        <v>0</v>
      </c>
      <c r="AA3679" s="177">
        <v>34.975706410098418</v>
      </c>
      <c r="AB3679" s="177">
        <v>25.643165065114502</v>
      </c>
      <c r="AC3679" s="177">
        <v>21.284252986495432</v>
      </c>
      <c r="AD3679" s="177">
        <v>29.329890225094569</v>
      </c>
      <c r="AE3679" s="177">
        <v>26.895687477288092</v>
      </c>
      <c r="AF3679" s="177">
        <v>9.026992207417873</v>
      </c>
      <c r="AG3679" s="177">
        <v>26.880703968840901</v>
      </c>
      <c r="AH3679" s="177">
        <v>26.880703968840901</v>
      </c>
      <c r="AI3679" s="177">
        <v>26.880703968840901</v>
      </c>
      <c r="AJ3679" s="177">
        <v>26.92398595496627</v>
      </c>
    </row>
    <row r="3680" spans="1:36" hidden="1" outlineLevel="1" x14ac:dyDescent="0.25">
      <c r="A3680" s="190">
        <f t="shared" si="996"/>
        <v>2028</v>
      </c>
      <c r="B3680" s="55">
        <f t="shared" si="997"/>
        <v>9</v>
      </c>
      <c r="C3680" s="55">
        <f t="shared" si="998"/>
        <v>17</v>
      </c>
      <c r="D3680" s="55">
        <f t="shared" si="993"/>
        <v>153</v>
      </c>
      <c r="F3680" s="63">
        <f t="shared" si="986"/>
        <v>46997.708333333292</v>
      </c>
      <c r="G3680" s="64">
        <f t="shared" si="995"/>
        <v>231.2133154181127</v>
      </c>
      <c r="H3680" s="64">
        <f t="shared" si="1001"/>
        <v>1.7241669280695944</v>
      </c>
      <c r="I3680" s="64">
        <f t="shared" si="1001"/>
        <v>31.535526710698015</v>
      </c>
      <c r="J3680" s="64">
        <f t="shared" si="1001"/>
        <v>3.8080541431512298</v>
      </c>
      <c r="K3680" s="64">
        <f t="shared" si="1001"/>
        <v>0</v>
      </c>
      <c r="L3680" s="64">
        <f t="shared" si="1001"/>
        <v>0</v>
      </c>
      <c r="M3680" s="64">
        <f t="shared" si="1001"/>
        <v>10.008187012571989</v>
      </c>
      <c r="N3680" s="64">
        <f t="shared" si="1001"/>
        <v>184.13738062362188</v>
      </c>
      <c r="O3680" s="121"/>
      <c r="P3680" s="177">
        <v>2.9750000000000001</v>
      </c>
      <c r="Q3680" s="177">
        <v>25.618291002310066</v>
      </c>
      <c r="R3680" s="177">
        <v>25.618291002310066</v>
      </c>
      <c r="S3680" s="177">
        <v>0</v>
      </c>
      <c r="T3680" s="177">
        <v>0</v>
      </c>
      <c r="U3680" s="177">
        <v>25.618291002310066</v>
      </c>
      <c r="V3680" s="177">
        <v>25.618291002310066</v>
      </c>
      <c r="W3680" s="177">
        <v>2.3587595645288641</v>
      </c>
      <c r="X3680" s="177">
        <v>9.5395983547687155</v>
      </c>
      <c r="Y3680" s="177">
        <v>2.437344</v>
      </c>
      <c r="Z3680" s="177">
        <v>0</v>
      </c>
      <c r="AA3680" s="177">
        <v>33.211570661560593</v>
      </c>
      <c r="AB3680" s="177">
        <v>27.563095930831611</v>
      </c>
      <c r="AC3680" s="177">
        <v>20.889550021989393</v>
      </c>
      <c r="AD3680" s="177">
        <v>1.7241669280695944</v>
      </c>
      <c r="AE3680" s="177">
        <v>8.1253867186052027</v>
      </c>
      <c r="AF3680" s="177">
        <v>10.008187012571989</v>
      </c>
      <c r="AG3680" s="177">
        <v>1.26935138105041</v>
      </c>
      <c r="AH3680" s="177">
        <v>1.26935138105041</v>
      </c>
      <c r="AI3680" s="177">
        <v>1.26935138105041</v>
      </c>
      <c r="AJ3680" s="177">
        <v>6.0994380727952331</v>
      </c>
    </row>
    <row r="3681" spans="1:36" hidden="1" outlineLevel="1" x14ac:dyDescent="0.25">
      <c r="A3681" s="190">
        <f t="shared" si="996"/>
        <v>2028</v>
      </c>
      <c r="B3681" s="55">
        <f t="shared" si="997"/>
        <v>9</v>
      </c>
      <c r="C3681" s="55">
        <f t="shared" si="998"/>
        <v>18</v>
      </c>
      <c r="D3681" s="55">
        <f t="shared" si="993"/>
        <v>153</v>
      </c>
      <c r="F3681" s="63">
        <f t="shared" si="986"/>
        <v>46997.749999999956</v>
      </c>
      <c r="G3681" s="64">
        <f t="shared" si="995"/>
        <v>183.42798929978375</v>
      </c>
      <c r="H3681" s="64">
        <f t="shared" si="1001"/>
        <v>0</v>
      </c>
      <c r="I3681" s="64">
        <f t="shared" si="1001"/>
        <v>3.2890255622204561</v>
      </c>
      <c r="J3681" s="64">
        <f t="shared" si="1001"/>
        <v>0</v>
      </c>
      <c r="K3681" s="64">
        <f t="shared" si="1001"/>
        <v>0</v>
      </c>
      <c r="L3681" s="64">
        <f t="shared" si="1001"/>
        <v>0</v>
      </c>
      <c r="M3681" s="64">
        <f t="shared" si="1001"/>
        <v>11.381859739787751</v>
      </c>
      <c r="N3681" s="64">
        <f t="shared" si="1001"/>
        <v>168.75710399777554</v>
      </c>
      <c r="O3681" s="121"/>
      <c r="P3681" s="177">
        <v>2.9750000000000001</v>
      </c>
      <c r="Q3681" s="177">
        <v>23.948877027099186</v>
      </c>
      <c r="R3681" s="177">
        <v>23.948877027099186</v>
      </c>
      <c r="S3681" s="177">
        <v>0</v>
      </c>
      <c r="T3681" s="177">
        <v>0</v>
      </c>
      <c r="U3681" s="177">
        <v>23.948877027099186</v>
      </c>
      <c r="V3681" s="177">
        <v>23.948877027099186</v>
      </c>
      <c r="W3681" s="177">
        <v>5.478257391624059E-3</v>
      </c>
      <c r="X3681" s="177">
        <v>0.12717989534542054</v>
      </c>
      <c r="Y3681" s="177">
        <v>0</v>
      </c>
      <c r="Z3681" s="177">
        <v>0</v>
      </c>
      <c r="AA3681" s="177">
        <v>28.191814234847566</v>
      </c>
      <c r="AB3681" s="177">
        <v>28.99196666355385</v>
      </c>
      <c r="AC3681" s="177">
        <v>15.77781499097739</v>
      </c>
      <c r="AD3681" s="177">
        <v>0</v>
      </c>
      <c r="AE3681" s="177">
        <v>0.18136740948341162</v>
      </c>
      <c r="AF3681" s="177">
        <v>11.381859739787751</v>
      </c>
      <c r="AG3681" s="177">
        <v>0</v>
      </c>
      <c r="AH3681" s="177">
        <v>0</v>
      </c>
      <c r="AI3681" s="177">
        <v>0</v>
      </c>
      <c r="AJ3681" s="177">
        <v>0</v>
      </c>
    </row>
    <row r="3682" spans="1:36" hidden="1" outlineLevel="1" x14ac:dyDescent="0.25">
      <c r="A3682" s="190">
        <f t="shared" si="996"/>
        <v>2028</v>
      </c>
      <c r="B3682" s="55">
        <f t="shared" si="997"/>
        <v>9</v>
      </c>
      <c r="C3682" s="55">
        <f t="shared" si="998"/>
        <v>19</v>
      </c>
      <c r="D3682" s="55">
        <f t="shared" si="993"/>
        <v>153</v>
      </c>
      <c r="F3682" s="63">
        <f t="shared" si="986"/>
        <v>46997.791666666621</v>
      </c>
      <c r="G3682" s="64">
        <f t="shared" si="995"/>
        <v>161.90613793493836</v>
      </c>
      <c r="H3682" s="64">
        <f t="shared" si="1001"/>
        <v>0</v>
      </c>
      <c r="I3682" s="64">
        <f t="shared" si="1001"/>
        <v>2.9750000000000001</v>
      </c>
      <c r="J3682" s="64">
        <f t="shared" si="1001"/>
        <v>0</v>
      </c>
      <c r="K3682" s="64">
        <f t="shared" si="1001"/>
        <v>0</v>
      </c>
      <c r="L3682" s="64">
        <f t="shared" si="1001"/>
        <v>0</v>
      </c>
      <c r="M3682" s="64">
        <f t="shared" si="1001"/>
        <v>13.442368830611397</v>
      </c>
      <c r="N3682" s="64">
        <f t="shared" si="1001"/>
        <v>145.48876910432696</v>
      </c>
      <c r="O3682" s="121"/>
      <c r="P3682" s="177">
        <v>2.9750000000000001</v>
      </c>
      <c r="Q3682" s="177">
        <v>20.537913904909068</v>
      </c>
      <c r="R3682" s="177">
        <v>20.537913904909068</v>
      </c>
      <c r="S3682" s="177">
        <v>0</v>
      </c>
      <c r="T3682" s="177">
        <v>0</v>
      </c>
      <c r="U3682" s="177">
        <v>20.537913904909068</v>
      </c>
      <c r="V3682" s="177">
        <v>20.537913904909068</v>
      </c>
      <c r="W3682" s="177">
        <v>0</v>
      </c>
      <c r="X3682" s="177">
        <v>0</v>
      </c>
      <c r="Y3682" s="177">
        <v>0</v>
      </c>
      <c r="Z3682" s="177">
        <v>0</v>
      </c>
      <c r="AA3682" s="177">
        <v>22.683923905734584</v>
      </c>
      <c r="AB3682" s="177">
        <v>27.718501622861037</v>
      </c>
      <c r="AC3682" s="177">
        <v>12.934687956095065</v>
      </c>
      <c r="AD3682" s="177">
        <v>0</v>
      </c>
      <c r="AE3682" s="177">
        <v>0</v>
      </c>
      <c r="AF3682" s="177">
        <v>13.442368830611397</v>
      </c>
      <c r="AG3682" s="177">
        <v>0</v>
      </c>
      <c r="AH3682" s="177">
        <v>0</v>
      </c>
      <c r="AI3682" s="177">
        <v>0</v>
      </c>
      <c r="AJ3682" s="177">
        <v>0</v>
      </c>
    </row>
    <row r="3683" spans="1:36" hidden="1" outlineLevel="1" x14ac:dyDescent="0.25">
      <c r="A3683" s="190">
        <f t="shared" si="996"/>
        <v>2028</v>
      </c>
      <c r="B3683" s="55">
        <f t="shared" si="997"/>
        <v>9</v>
      </c>
      <c r="C3683" s="55">
        <f t="shared" si="998"/>
        <v>20</v>
      </c>
      <c r="D3683" s="55">
        <f t="shared" si="993"/>
        <v>153</v>
      </c>
      <c r="F3683" s="63">
        <f t="shared" si="986"/>
        <v>46997.833333333285</v>
      </c>
      <c r="G3683" s="64">
        <f t="shared" si="995"/>
        <v>151.48465735566373</v>
      </c>
      <c r="H3683" s="64">
        <f t="shared" si="1001"/>
        <v>0</v>
      </c>
      <c r="I3683" s="64">
        <f t="shared" si="1001"/>
        <v>2.9750000000000001</v>
      </c>
      <c r="J3683" s="64">
        <f t="shared" si="1001"/>
        <v>0</v>
      </c>
      <c r="K3683" s="64">
        <f t="shared" si="1001"/>
        <v>0</v>
      </c>
      <c r="L3683" s="64">
        <f t="shared" si="1001"/>
        <v>0</v>
      </c>
      <c r="M3683" s="64">
        <f t="shared" si="1001"/>
        <v>15.012280518857985</v>
      </c>
      <c r="N3683" s="64">
        <f t="shared" si="1001"/>
        <v>133.49737683680576</v>
      </c>
      <c r="O3683" s="121"/>
      <c r="P3683" s="177">
        <v>2.9750000000000001</v>
      </c>
      <c r="Q3683" s="177">
        <v>18.703619537084776</v>
      </c>
      <c r="R3683" s="177">
        <v>18.703619537084776</v>
      </c>
      <c r="S3683" s="177">
        <v>0</v>
      </c>
      <c r="T3683" s="177">
        <v>0</v>
      </c>
      <c r="U3683" s="177">
        <v>18.703619537084776</v>
      </c>
      <c r="V3683" s="177">
        <v>18.703619537084776</v>
      </c>
      <c r="W3683" s="177">
        <v>0</v>
      </c>
      <c r="X3683" s="177">
        <v>0</v>
      </c>
      <c r="Y3683" s="177">
        <v>0</v>
      </c>
      <c r="Z3683" s="177">
        <v>0</v>
      </c>
      <c r="AA3683" s="177">
        <v>20.15571140220036</v>
      </c>
      <c r="AB3683" s="177">
        <v>25.809726824995202</v>
      </c>
      <c r="AC3683" s="177">
        <v>12.717460461271092</v>
      </c>
      <c r="AD3683" s="177">
        <v>0</v>
      </c>
      <c r="AE3683" s="177">
        <v>0</v>
      </c>
      <c r="AF3683" s="177">
        <v>15.012280518857985</v>
      </c>
      <c r="AG3683" s="177">
        <v>0</v>
      </c>
      <c r="AH3683" s="177">
        <v>0</v>
      </c>
      <c r="AI3683" s="177">
        <v>0</v>
      </c>
      <c r="AJ3683" s="177">
        <v>0</v>
      </c>
    </row>
    <row r="3684" spans="1:36" hidden="1" outlineLevel="1" x14ac:dyDescent="0.25">
      <c r="A3684" s="190">
        <f t="shared" si="996"/>
        <v>2028</v>
      </c>
      <c r="B3684" s="55">
        <f t="shared" si="997"/>
        <v>9</v>
      </c>
      <c r="C3684" s="55">
        <f t="shared" si="998"/>
        <v>21</v>
      </c>
      <c r="D3684" s="55">
        <f t="shared" si="993"/>
        <v>153</v>
      </c>
      <c r="F3684" s="63">
        <f t="shared" si="986"/>
        <v>46997.874999999949</v>
      </c>
      <c r="G3684" s="64">
        <f t="shared" si="995"/>
        <v>153.96909268086398</v>
      </c>
      <c r="H3684" s="64">
        <f t="shared" si="1001"/>
        <v>0</v>
      </c>
      <c r="I3684" s="64">
        <f t="shared" si="1001"/>
        <v>2.9750000000000001</v>
      </c>
      <c r="J3684" s="64">
        <f t="shared" si="1001"/>
        <v>0</v>
      </c>
      <c r="K3684" s="64">
        <f t="shared" si="1001"/>
        <v>0</v>
      </c>
      <c r="L3684" s="64">
        <f t="shared" si="1001"/>
        <v>0</v>
      </c>
      <c r="M3684" s="64">
        <f t="shared" si="1001"/>
        <v>15.79723636298128</v>
      </c>
      <c r="N3684" s="64">
        <f t="shared" si="1001"/>
        <v>135.19685631788269</v>
      </c>
      <c r="O3684" s="121"/>
      <c r="P3684" s="177">
        <v>2.9750000000000001</v>
      </c>
      <c r="Q3684" s="177">
        <v>18.116233138399469</v>
      </c>
      <c r="R3684" s="177">
        <v>18.116233138399469</v>
      </c>
      <c r="S3684" s="177">
        <v>0</v>
      </c>
      <c r="T3684" s="177">
        <v>0</v>
      </c>
      <c r="U3684" s="177">
        <v>18.116233138399469</v>
      </c>
      <c r="V3684" s="177">
        <v>18.116233138399469</v>
      </c>
      <c r="W3684" s="177">
        <v>0</v>
      </c>
      <c r="X3684" s="177">
        <v>0</v>
      </c>
      <c r="Y3684" s="177">
        <v>0</v>
      </c>
      <c r="Z3684" s="177">
        <v>0</v>
      </c>
      <c r="AA3684" s="177">
        <v>21.956089367909442</v>
      </c>
      <c r="AB3684" s="177">
        <v>26.831892015330936</v>
      </c>
      <c r="AC3684" s="177">
        <v>13.943942381044426</v>
      </c>
      <c r="AD3684" s="177">
        <v>0</v>
      </c>
      <c r="AE3684" s="177">
        <v>0</v>
      </c>
      <c r="AF3684" s="177">
        <v>15.79723636298128</v>
      </c>
      <c r="AG3684" s="177">
        <v>0</v>
      </c>
      <c r="AH3684" s="177">
        <v>0</v>
      </c>
      <c r="AI3684" s="177">
        <v>0</v>
      </c>
      <c r="AJ3684" s="177">
        <v>0</v>
      </c>
    </row>
    <row r="3685" spans="1:36" hidden="1" outlineLevel="1" x14ac:dyDescent="0.25">
      <c r="A3685" s="190">
        <f t="shared" si="996"/>
        <v>2028</v>
      </c>
      <c r="B3685" s="55">
        <f t="shared" si="997"/>
        <v>9</v>
      </c>
      <c r="C3685" s="55">
        <f t="shared" si="998"/>
        <v>22</v>
      </c>
      <c r="D3685" s="55">
        <f t="shared" si="993"/>
        <v>153</v>
      </c>
      <c r="F3685" s="63">
        <f t="shared" si="986"/>
        <v>46997.916666666613</v>
      </c>
      <c r="G3685" s="64">
        <f t="shared" si="995"/>
        <v>160.61107954037789</v>
      </c>
      <c r="H3685" s="64">
        <f t="shared" ref="H3685:N3694" si="1002">SUMIF($P$6:$AK$6,H$6,$P3685:$AK3685)</f>
        <v>0</v>
      </c>
      <c r="I3685" s="64">
        <f t="shared" si="1002"/>
        <v>2.9750000000000001</v>
      </c>
      <c r="J3685" s="64">
        <f t="shared" si="1002"/>
        <v>0</v>
      </c>
      <c r="K3685" s="64">
        <f t="shared" si="1002"/>
        <v>0</v>
      </c>
      <c r="L3685" s="64">
        <f t="shared" si="1002"/>
        <v>0</v>
      </c>
      <c r="M3685" s="64">
        <f t="shared" si="1002"/>
        <v>16.68031168761998</v>
      </c>
      <c r="N3685" s="64">
        <f t="shared" si="1002"/>
        <v>140.9557678527579</v>
      </c>
      <c r="O3685" s="121"/>
      <c r="P3685" s="177">
        <v>2.9750000000000001</v>
      </c>
      <c r="Q3685" s="177">
        <v>18.775754708853146</v>
      </c>
      <c r="R3685" s="177">
        <v>18.775754708853146</v>
      </c>
      <c r="S3685" s="177">
        <v>0</v>
      </c>
      <c r="T3685" s="177">
        <v>0</v>
      </c>
      <c r="U3685" s="177">
        <v>18.775754708853146</v>
      </c>
      <c r="V3685" s="177">
        <v>18.775754708853146</v>
      </c>
      <c r="W3685" s="177">
        <v>0</v>
      </c>
      <c r="X3685" s="177">
        <v>0</v>
      </c>
      <c r="Y3685" s="177">
        <v>0</v>
      </c>
      <c r="Z3685" s="177">
        <v>0</v>
      </c>
      <c r="AA3685" s="177">
        <v>25.233925639131112</v>
      </c>
      <c r="AB3685" s="177">
        <v>25.81448938373417</v>
      </c>
      <c r="AC3685" s="177">
        <v>14.804333994480046</v>
      </c>
      <c r="AD3685" s="177">
        <v>0</v>
      </c>
      <c r="AE3685" s="177">
        <v>0</v>
      </c>
      <c r="AF3685" s="177">
        <v>16.68031168761998</v>
      </c>
      <c r="AG3685" s="177">
        <v>0</v>
      </c>
      <c r="AH3685" s="177">
        <v>0</v>
      </c>
      <c r="AI3685" s="177">
        <v>0</v>
      </c>
      <c r="AJ3685" s="177">
        <v>0</v>
      </c>
    </row>
    <row r="3686" spans="1:36" hidden="1" outlineLevel="1" x14ac:dyDescent="0.25">
      <c r="A3686" s="190">
        <f t="shared" si="996"/>
        <v>2028</v>
      </c>
      <c r="B3686" s="55">
        <f t="shared" si="997"/>
        <v>9</v>
      </c>
      <c r="C3686" s="55">
        <f t="shared" si="998"/>
        <v>23</v>
      </c>
      <c r="D3686" s="55">
        <f t="shared" si="993"/>
        <v>153</v>
      </c>
      <c r="F3686" s="63">
        <f t="shared" si="986"/>
        <v>46997.958333333278</v>
      </c>
      <c r="G3686" s="64">
        <f t="shared" si="995"/>
        <v>154.13747681135911</v>
      </c>
      <c r="H3686" s="64">
        <f t="shared" si="1002"/>
        <v>0</v>
      </c>
      <c r="I3686" s="64">
        <f t="shared" si="1002"/>
        <v>2.9750000000000001</v>
      </c>
      <c r="J3686" s="64">
        <f t="shared" si="1002"/>
        <v>0</v>
      </c>
      <c r="K3686" s="64">
        <f t="shared" si="1002"/>
        <v>0</v>
      </c>
      <c r="L3686" s="64">
        <f t="shared" si="1002"/>
        <v>0</v>
      </c>
      <c r="M3686" s="64">
        <f t="shared" si="1002"/>
        <v>17.170909090197039</v>
      </c>
      <c r="N3686" s="64">
        <f t="shared" si="1002"/>
        <v>133.99156772116206</v>
      </c>
      <c r="O3686" s="121"/>
      <c r="P3686" s="177">
        <v>2.9750000000000001</v>
      </c>
      <c r="Q3686" s="177">
        <v>16.354073942343547</v>
      </c>
      <c r="R3686" s="177">
        <v>16.354073942343547</v>
      </c>
      <c r="S3686" s="177">
        <v>0</v>
      </c>
      <c r="T3686" s="177">
        <v>0</v>
      </c>
      <c r="U3686" s="177">
        <v>16.354073942343547</v>
      </c>
      <c r="V3686" s="177">
        <v>16.354073942343547</v>
      </c>
      <c r="W3686" s="177">
        <v>0</v>
      </c>
      <c r="X3686" s="177">
        <v>0</v>
      </c>
      <c r="Y3686" s="177">
        <v>0</v>
      </c>
      <c r="Z3686" s="177">
        <v>0</v>
      </c>
      <c r="AA3686" s="177">
        <v>28.675931156403223</v>
      </c>
      <c r="AB3686" s="177">
        <v>26.349870879340756</v>
      </c>
      <c r="AC3686" s="177">
        <v>13.549469916043877</v>
      </c>
      <c r="AD3686" s="177">
        <v>0</v>
      </c>
      <c r="AE3686" s="177">
        <v>0</v>
      </c>
      <c r="AF3686" s="177">
        <v>17.170909090197039</v>
      </c>
      <c r="AG3686" s="177">
        <v>0</v>
      </c>
      <c r="AH3686" s="177">
        <v>0</v>
      </c>
      <c r="AI3686" s="177">
        <v>0</v>
      </c>
      <c r="AJ3686" s="177">
        <v>0</v>
      </c>
    </row>
    <row r="3687" spans="1:36" hidden="1" outlineLevel="1" x14ac:dyDescent="0.25">
      <c r="A3687" s="190">
        <f t="shared" si="996"/>
        <v>2028</v>
      </c>
      <c r="B3687" s="55">
        <f t="shared" si="997"/>
        <v>10</v>
      </c>
      <c r="C3687" s="55">
        <f t="shared" si="998"/>
        <v>0</v>
      </c>
      <c r="D3687" s="55">
        <f t="shared" si="993"/>
        <v>154</v>
      </c>
      <c r="F3687" s="63">
        <f t="shared" ref="F3687" si="1003">EDATE(F3663,1)</f>
        <v>47027</v>
      </c>
      <c r="G3687" s="64">
        <f t="shared" si="995"/>
        <v>218.53941617571385</v>
      </c>
      <c r="H3687" s="64">
        <f t="shared" si="1002"/>
        <v>0</v>
      </c>
      <c r="I3687" s="64">
        <f t="shared" si="1002"/>
        <v>2.9750000000000001</v>
      </c>
      <c r="J3687" s="64">
        <f t="shared" si="1002"/>
        <v>0</v>
      </c>
      <c r="K3687" s="64">
        <f t="shared" si="1002"/>
        <v>0</v>
      </c>
      <c r="L3687" s="64">
        <f t="shared" si="1002"/>
        <v>0</v>
      </c>
      <c r="M3687" s="64">
        <f t="shared" si="1002"/>
        <v>15.546919082303422</v>
      </c>
      <c r="N3687" s="64">
        <f t="shared" si="1002"/>
        <v>200.01749709341044</v>
      </c>
      <c r="O3687" s="121"/>
      <c r="P3687" s="177">
        <v>2.9750000000000001</v>
      </c>
      <c r="Q3687" s="177">
        <v>25.535850806003353</v>
      </c>
      <c r="R3687" s="177">
        <v>25.535850806003353</v>
      </c>
      <c r="S3687" s="177">
        <v>0</v>
      </c>
      <c r="T3687" s="177">
        <v>0</v>
      </c>
      <c r="U3687" s="177">
        <v>25.535850806003353</v>
      </c>
      <c r="V3687" s="177">
        <v>25.535850806003353</v>
      </c>
      <c r="W3687" s="177">
        <v>0</v>
      </c>
      <c r="X3687" s="177">
        <v>0</v>
      </c>
      <c r="Y3687" s="177">
        <v>0</v>
      </c>
      <c r="Z3687" s="177">
        <v>0</v>
      </c>
      <c r="AA3687" s="177">
        <v>33.082139732555845</v>
      </c>
      <c r="AB3687" s="177">
        <v>34.453816376099688</v>
      </c>
      <c r="AC3687" s="177">
        <v>30.338137760741493</v>
      </c>
      <c r="AD3687" s="177">
        <v>0</v>
      </c>
      <c r="AE3687" s="177">
        <v>0</v>
      </c>
      <c r="AF3687" s="177">
        <v>15.546919082303422</v>
      </c>
      <c r="AG3687" s="177">
        <v>0</v>
      </c>
      <c r="AH3687" s="177">
        <v>0</v>
      </c>
      <c r="AI3687" s="177">
        <v>0</v>
      </c>
      <c r="AJ3687" s="177">
        <v>0</v>
      </c>
    </row>
    <row r="3688" spans="1:36" hidden="1" outlineLevel="1" x14ac:dyDescent="0.25">
      <c r="A3688" s="190">
        <f t="shared" si="996"/>
        <v>2028</v>
      </c>
      <c r="B3688" s="55">
        <f t="shared" si="997"/>
        <v>10</v>
      </c>
      <c r="C3688" s="55">
        <f t="shared" si="998"/>
        <v>1</v>
      </c>
      <c r="D3688" s="55">
        <f t="shared" si="993"/>
        <v>154</v>
      </c>
      <c r="F3688" s="63">
        <f t="shared" ref="F3688:F3751" si="1004">F3687+1/24</f>
        <v>47027.041666666664</v>
      </c>
      <c r="G3688" s="64">
        <f t="shared" si="995"/>
        <v>216.19303982734479</v>
      </c>
      <c r="H3688" s="64">
        <f t="shared" si="1002"/>
        <v>0</v>
      </c>
      <c r="I3688" s="64">
        <f t="shared" si="1002"/>
        <v>2.9750000000000001</v>
      </c>
      <c r="J3688" s="64">
        <f t="shared" si="1002"/>
        <v>0</v>
      </c>
      <c r="K3688" s="64">
        <f t="shared" si="1002"/>
        <v>0</v>
      </c>
      <c r="L3688" s="64">
        <f t="shared" si="1002"/>
        <v>0</v>
      </c>
      <c r="M3688" s="64">
        <f t="shared" si="1002"/>
        <v>14.383544184988196</v>
      </c>
      <c r="N3688" s="64">
        <f t="shared" si="1002"/>
        <v>198.83449564235659</v>
      </c>
      <c r="O3688" s="121"/>
      <c r="P3688" s="177">
        <v>2.9750000000000001</v>
      </c>
      <c r="Q3688" s="177">
        <v>25.628596026848399</v>
      </c>
      <c r="R3688" s="177">
        <v>25.628596026848399</v>
      </c>
      <c r="S3688" s="177">
        <v>0</v>
      </c>
      <c r="T3688" s="177">
        <v>0</v>
      </c>
      <c r="U3688" s="177">
        <v>25.628596026848399</v>
      </c>
      <c r="V3688" s="177">
        <v>25.628596026848399</v>
      </c>
      <c r="W3688" s="177">
        <v>0</v>
      </c>
      <c r="X3688" s="177">
        <v>0</v>
      </c>
      <c r="Y3688" s="177">
        <v>0</v>
      </c>
      <c r="Z3688" s="177">
        <v>0</v>
      </c>
      <c r="AA3688" s="177">
        <v>32.000403906272396</v>
      </c>
      <c r="AB3688" s="177">
        <v>35.185066308900751</v>
      </c>
      <c r="AC3688" s="177">
        <v>29.134641319789843</v>
      </c>
      <c r="AD3688" s="177">
        <v>0</v>
      </c>
      <c r="AE3688" s="177">
        <v>0</v>
      </c>
      <c r="AF3688" s="177">
        <v>14.383544184988196</v>
      </c>
      <c r="AG3688" s="177">
        <v>0</v>
      </c>
      <c r="AH3688" s="177">
        <v>0</v>
      </c>
      <c r="AI3688" s="177">
        <v>0</v>
      </c>
      <c r="AJ3688" s="177">
        <v>0</v>
      </c>
    </row>
    <row r="3689" spans="1:36" hidden="1" outlineLevel="1" x14ac:dyDescent="0.25">
      <c r="A3689" s="190">
        <f t="shared" si="996"/>
        <v>2028</v>
      </c>
      <c r="B3689" s="55">
        <f t="shared" si="997"/>
        <v>10</v>
      </c>
      <c r="C3689" s="55">
        <f t="shared" si="998"/>
        <v>2</v>
      </c>
      <c r="D3689" s="55">
        <f t="shared" si="993"/>
        <v>154</v>
      </c>
      <c r="F3689" s="63">
        <f t="shared" si="1004"/>
        <v>47027.083333333328</v>
      </c>
      <c r="G3689" s="64">
        <f t="shared" si="995"/>
        <v>213.89660577183815</v>
      </c>
      <c r="H3689" s="64">
        <f t="shared" si="1002"/>
        <v>0</v>
      </c>
      <c r="I3689" s="64">
        <f t="shared" si="1002"/>
        <v>2.9750000000000001</v>
      </c>
      <c r="J3689" s="64">
        <f t="shared" si="1002"/>
        <v>0</v>
      </c>
      <c r="K3689" s="64">
        <f t="shared" si="1002"/>
        <v>0</v>
      </c>
      <c r="L3689" s="64">
        <f t="shared" si="1002"/>
        <v>0</v>
      </c>
      <c r="M3689" s="64">
        <f t="shared" si="1002"/>
        <v>13.748976059179894</v>
      </c>
      <c r="N3689" s="64">
        <f t="shared" si="1002"/>
        <v>197.17262971265825</v>
      </c>
      <c r="O3689" s="121"/>
      <c r="P3689" s="177">
        <v>2.9750000000000001</v>
      </c>
      <c r="Q3689" s="177">
        <v>25.237005094391524</v>
      </c>
      <c r="R3689" s="177">
        <v>25.237005094391524</v>
      </c>
      <c r="S3689" s="177">
        <v>0</v>
      </c>
      <c r="T3689" s="177">
        <v>0</v>
      </c>
      <c r="U3689" s="177">
        <v>25.237005094391524</v>
      </c>
      <c r="V3689" s="177">
        <v>25.237005094391524</v>
      </c>
      <c r="W3689" s="177">
        <v>0</v>
      </c>
      <c r="X3689" s="177">
        <v>0</v>
      </c>
      <c r="Y3689" s="177">
        <v>0</v>
      </c>
      <c r="Z3689" s="177">
        <v>0</v>
      </c>
      <c r="AA3689" s="177">
        <v>30.691855123838351</v>
      </c>
      <c r="AB3689" s="177">
        <v>36.365230782344888</v>
      </c>
      <c r="AC3689" s="177">
        <v>29.167523428908893</v>
      </c>
      <c r="AD3689" s="177">
        <v>0</v>
      </c>
      <c r="AE3689" s="177">
        <v>0</v>
      </c>
      <c r="AF3689" s="177">
        <v>13.748976059179894</v>
      </c>
      <c r="AG3689" s="177">
        <v>0</v>
      </c>
      <c r="AH3689" s="177">
        <v>0</v>
      </c>
      <c r="AI3689" s="177">
        <v>0</v>
      </c>
      <c r="AJ3689" s="177">
        <v>0</v>
      </c>
    </row>
    <row r="3690" spans="1:36" hidden="1" outlineLevel="1" x14ac:dyDescent="0.25">
      <c r="A3690" s="190">
        <f t="shared" si="996"/>
        <v>2028</v>
      </c>
      <c r="B3690" s="55">
        <f t="shared" si="997"/>
        <v>10</v>
      </c>
      <c r="C3690" s="55">
        <f t="shared" si="998"/>
        <v>3</v>
      </c>
      <c r="D3690" s="55">
        <f t="shared" si="993"/>
        <v>154</v>
      </c>
      <c r="F3690" s="63">
        <f t="shared" si="1004"/>
        <v>47027.124999999993</v>
      </c>
      <c r="G3690" s="64">
        <f t="shared" si="995"/>
        <v>217.58971886912227</v>
      </c>
      <c r="H3690" s="64">
        <f t="shared" si="1002"/>
        <v>0</v>
      </c>
      <c r="I3690" s="64">
        <f t="shared" si="1002"/>
        <v>2.9750000000000001</v>
      </c>
      <c r="J3690" s="64">
        <f t="shared" si="1002"/>
        <v>0</v>
      </c>
      <c r="K3690" s="64">
        <f t="shared" si="1002"/>
        <v>0</v>
      </c>
      <c r="L3690" s="64">
        <f t="shared" si="1002"/>
        <v>0</v>
      </c>
      <c r="M3690" s="64">
        <f t="shared" si="1002"/>
        <v>13.431691996275742</v>
      </c>
      <c r="N3690" s="64">
        <f t="shared" si="1002"/>
        <v>201.18302687284651</v>
      </c>
      <c r="O3690" s="121"/>
      <c r="P3690" s="177">
        <v>2.9750000000000001</v>
      </c>
      <c r="Q3690" s="177">
        <v>25.762561345846802</v>
      </c>
      <c r="R3690" s="177">
        <v>25.762561345846802</v>
      </c>
      <c r="S3690" s="177">
        <v>0</v>
      </c>
      <c r="T3690" s="177">
        <v>0</v>
      </c>
      <c r="U3690" s="177">
        <v>25.762561345846802</v>
      </c>
      <c r="V3690" s="177">
        <v>25.762561345846802</v>
      </c>
      <c r="W3690" s="177">
        <v>0</v>
      </c>
      <c r="X3690" s="177">
        <v>0</v>
      </c>
      <c r="Y3690" s="177">
        <v>0</v>
      </c>
      <c r="Z3690" s="177">
        <v>0</v>
      </c>
      <c r="AA3690" s="177">
        <v>30.627802136934882</v>
      </c>
      <c r="AB3690" s="177">
        <v>36.527819342325948</v>
      </c>
      <c r="AC3690" s="177">
        <v>30.977160010198471</v>
      </c>
      <c r="AD3690" s="177">
        <v>0</v>
      </c>
      <c r="AE3690" s="177">
        <v>0</v>
      </c>
      <c r="AF3690" s="177">
        <v>13.431691996275742</v>
      </c>
      <c r="AG3690" s="177">
        <v>0</v>
      </c>
      <c r="AH3690" s="177">
        <v>0</v>
      </c>
      <c r="AI3690" s="177">
        <v>0</v>
      </c>
      <c r="AJ3690" s="177">
        <v>0</v>
      </c>
    </row>
    <row r="3691" spans="1:36" hidden="1" outlineLevel="1" x14ac:dyDescent="0.25">
      <c r="A3691" s="190">
        <f t="shared" si="996"/>
        <v>2028</v>
      </c>
      <c r="B3691" s="55">
        <f t="shared" si="997"/>
        <v>10</v>
      </c>
      <c r="C3691" s="55">
        <f t="shared" si="998"/>
        <v>4</v>
      </c>
      <c r="D3691" s="55">
        <f t="shared" si="993"/>
        <v>154</v>
      </c>
      <c r="F3691" s="63">
        <f t="shared" si="1004"/>
        <v>47027.166666666657</v>
      </c>
      <c r="G3691" s="64">
        <f t="shared" si="995"/>
        <v>222.08742185869764</v>
      </c>
      <c r="H3691" s="64">
        <f t="shared" si="1002"/>
        <v>0</v>
      </c>
      <c r="I3691" s="64">
        <f t="shared" si="1002"/>
        <v>2.9750000000000001</v>
      </c>
      <c r="J3691" s="64">
        <f t="shared" si="1002"/>
        <v>0</v>
      </c>
      <c r="K3691" s="64">
        <f t="shared" si="1002"/>
        <v>0</v>
      </c>
      <c r="L3691" s="64">
        <f t="shared" si="1002"/>
        <v>0</v>
      </c>
      <c r="M3691" s="64">
        <f t="shared" si="1002"/>
        <v>13.431691996275742</v>
      </c>
      <c r="N3691" s="64">
        <f t="shared" si="1002"/>
        <v>205.68072986242188</v>
      </c>
      <c r="O3691" s="121"/>
      <c r="P3691" s="177">
        <v>2.9750000000000001</v>
      </c>
      <c r="Q3691" s="177">
        <v>26.545743210760541</v>
      </c>
      <c r="R3691" s="177">
        <v>26.545743210760541</v>
      </c>
      <c r="S3691" s="177">
        <v>0</v>
      </c>
      <c r="T3691" s="177">
        <v>0</v>
      </c>
      <c r="U3691" s="177">
        <v>26.545743210760541</v>
      </c>
      <c r="V3691" s="177">
        <v>26.545743210760541</v>
      </c>
      <c r="W3691" s="177">
        <v>0</v>
      </c>
      <c r="X3691" s="177">
        <v>0</v>
      </c>
      <c r="Y3691" s="177">
        <v>0</v>
      </c>
      <c r="Z3691" s="177">
        <v>0</v>
      </c>
      <c r="AA3691" s="177">
        <v>30.621470597310395</v>
      </c>
      <c r="AB3691" s="177">
        <v>36.574095465244653</v>
      </c>
      <c r="AC3691" s="177">
        <v>32.302190956824653</v>
      </c>
      <c r="AD3691" s="177">
        <v>0</v>
      </c>
      <c r="AE3691" s="177">
        <v>0</v>
      </c>
      <c r="AF3691" s="177">
        <v>13.431691996275742</v>
      </c>
      <c r="AG3691" s="177">
        <v>0</v>
      </c>
      <c r="AH3691" s="177">
        <v>0</v>
      </c>
      <c r="AI3691" s="177">
        <v>0</v>
      </c>
      <c r="AJ3691" s="177">
        <v>0</v>
      </c>
    </row>
    <row r="3692" spans="1:36" hidden="1" outlineLevel="1" x14ac:dyDescent="0.25">
      <c r="A3692" s="190">
        <f t="shared" si="996"/>
        <v>2028</v>
      </c>
      <c r="B3692" s="55">
        <f t="shared" si="997"/>
        <v>10</v>
      </c>
      <c r="C3692" s="55">
        <f t="shared" si="998"/>
        <v>5</v>
      </c>
      <c r="D3692" s="55">
        <f t="shared" si="993"/>
        <v>154</v>
      </c>
      <c r="F3692" s="63">
        <f t="shared" si="1004"/>
        <v>47027.208333333321</v>
      </c>
      <c r="G3692" s="64">
        <f t="shared" si="995"/>
        <v>222.52446997912415</v>
      </c>
      <c r="H3692" s="64">
        <f t="shared" si="1002"/>
        <v>0.13019240339908766</v>
      </c>
      <c r="I3692" s="64">
        <f t="shared" si="1002"/>
        <v>4.4512015351652732</v>
      </c>
      <c r="J3692" s="64">
        <f t="shared" si="1002"/>
        <v>0.1179176232761053</v>
      </c>
      <c r="K3692" s="64">
        <f t="shared" si="1002"/>
        <v>0</v>
      </c>
      <c r="L3692" s="64">
        <f t="shared" si="1002"/>
        <v>0</v>
      </c>
      <c r="M3692" s="64">
        <f t="shared" si="1002"/>
        <v>12.797123870467441</v>
      </c>
      <c r="N3692" s="64">
        <f t="shared" si="1002"/>
        <v>205.02803454681623</v>
      </c>
      <c r="O3692" s="121"/>
      <c r="P3692" s="177">
        <v>2.9750000000000001</v>
      </c>
      <c r="Q3692" s="177">
        <v>25.164869922623158</v>
      </c>
      <c r="R3692" s="177">
        <v>25.164869922623158</v>
      </c>
      <c r="S3692" s="177">
        <v>0.47976332904806124</v>
      </c>
      <c r="T3692" s="177">
        <v>0.99643820611721201</v>
      </c>
      <c r="U3692" s="177">
        <v>25.164869922623158</v>
      </c>
      <c r="V3692" s="177">
        <v>25.164869922623158</v>
      </c>
      <c r="W3692" s="177">
        <v>0</v>
      </c>
      <c r="X3692" s="177">
        <v>0</v>
      </c>
      <c r="Y3692" s="177">
        <v>0</v>
      </c>
      <c r="Z3692" s="177">
        <v>0</v>
      </c>
      <c r="AA3692" s="177">
        <v>36.008620974713097</v>
      </c>
      <c r="AB3692" s="177">
        <v>36.971330770707254</v>
      </c>
      <c r="AC3692" s="177">
        <v>31.388603110903276</v>
      </c>
      <c r="AD3692" s="177">
        <v>0.13019240339908766</v>
      </c>
      <c r="AE3692" s="177">
        <v>0</v>
      </c>
      <c r="AF3692" s="177">
        <v>12.797123870467441</v>
      </c>
      <c r="AG3692" s="177">
        <v>3.9305874425368433E-2</v>
      </c>
      <c r="AH3692" s="177">
        <v>3.9305874425368433E-2</v>
      </c>
      <c r="AI3692" s="177">
        <v>3.9305874425368433E-2</v>
      </c>
      <c r="AJ3692" s="177">
        <v>0</v>
      </c>
    </row>
    <row r="3693" spans="1:36" hidden="1" outlineLevel="1" x14ac:dyDescent="0.25">
      <c r="A3693" s="190">
        <f t="shared" si="996"/>
        <v>2028</v>
      </c>
      <c r="B3693" s="55">
        <f t="shared" si="997"/>
        <v>10</v>
      </c>
      <c r="C3693" s="55">
        <f t="shared" si="998"/>
        <v>6</v>
      </c>
      <c r="D3693" s="55">
        <f t="shared" si="993"/>
        <v>154</v>
      </c>
      <c r="F3693" s="63">
        <f t="shared" si="1004"/>
        <v>47027.249999999985</v>
      </c>
      <c r="G3693" s="64">
        <f t="shared" si="995"/>
        <v>365.48043459923724</v>
      </c>
      <c r="H3693" s="64">
        <f t="shared" si="1002"/>
        <v>30.456142493717799</v>
      </c>
      <c r="I3693" s="64">
        <f t="shared" si="1002"/>
        <v>31.72299013900874</v>
      </c>
      <c r="J3693" s="64">
        <f t="shared" si="1002"/>
        <v>86.830128478833416</v>
      </c>
      <c r="K3693" s="64">
        <f t="shared" si="1002"/>
        <v>0</v>
      </c>
      <c r="L3693" s="64">
        <f t="shared" si="1002"/>
        <v>0</v>
      </c>
      <c r="M3693" s="64">
        <f t="shared" si="1002"/>
        <v>12.797123870467441</v>
      </c>
      <c r="N3693" s="64">
        <f t="shared" si="1002"/>
        <v>203.67404961720982</v>
      </c>
      <c r="O3693" s="121"/>
      <c r="P3693" s="177">
        <v>2.9750000000000001</v>
      </c>
      <c r="Q3693" s="177">
        <v>24.041622247944233</v>
      </c>
      <c r="R3693" s="177">
        <v>24.041622247944233</v>
      </c>
      <c r="S3693" s="177">
        <v>8.7933267669973763</v>
      </c>
      <c r="T3693" s="177">
        <v>15.15158911513905</v>
      </c>
      <c r="U3693" s="177">
        <v>24.041622247944233</v>
      </c>
      <c r="V3693" s="177">
        <v>24.041622247944233</v>
      </c>
      <c r="W3693" s="177">
        <v>0.37937836205620334</v>
      </c>
      <c r="X3693" s="177">
        <v>1.2050821460036332</v>
      </c>
      <c r="Y3693" s="177">
        <v>0.39312000000000002</v>
      </c>
      <c r="Z3693" s="177">
        <v>0</v>
      </c>
      <c r="AA3693" s="177">
        <v>36.941186830759456</v>
      </c>
      <c r="AB3693" s="177">
        <v>37.839693742691992</v>
      </c>
      <c r="AC3693" s="177">
        <v>32.726680051981454</v>
      </c>
      <c r="AD3693" s="177">
        <v>30.456142493717799</v>
      </c>
      <c r="AE3693" s="177">
        <v>2.3642540739412756</v>
      </c>
      <c r="AF3693" s="177">
        <v>12.797123870467441</v>
      </c>
      <c r="AG3693" s="177">
        <v>28.943376159611137</v>
      </c>
      <c r="AH3693" s="177">
        <v>28.943376159611137</v>
      </c>
      <c r="AI3693" s="177">
        <v>28.943376159611137</v>
      </c>
      <c r="AJ3693" s="177">
        <v>0.46123967487120054</v>
      </c>
    </row>
    <row r="3694" spans="1:36" hidden="1" outlineLevel="1" x14ac:dyDescent="0.25">
      <c r="A3694" s="190">
        <f t="shared" si="996"/>
        <v>2028</v>
      </c>
      <c r="B3694" s="55">
        <f t="shared" si="997"/>
        <v>10</v>
      </c>
      <c r="C3694" s="55">
        <f t="shared" si="998"/>
        <v>7</v>
      </c>
      <c r="D3694" s="55">
        <f t="shared" si="993"/>
        <v>154</v>
      </c>
      <c r="F3694" s="63">
        <f t="shared" si="1004"/>
        <v>47027.29166666665</v>
      </c>
      <c r="G3694" s="64">
        <f t="shared" si="995"/>
        <v>596.0942914302467</v>
      </c>
      <c r="H3694" s="64">
        <f t="shared" si="1002"/>
        <v>63.160389732171865</v>
      </c>
      <c r="I3694" s="64">
        <f t="shared" si="1002"/>
        <v>108.56557386204578</v>
      </c>
      <c r="J3694" s="64">
        <f t="shared" si="1002"/>
        <v>190.85716631967335</v>
      </c>
      <c r="K3694" s="64">
        <f t="shared" si="1002"/>
        <v>0</v>
      </c>
      <c r="L3694" s="64">
        <f t="shared" si="1002"/>
        <v>0</v>
      </c>
      <c r="M3694" s="64">
        <f t="shared" si="1002"/>
        <v>13.114407933371591</v>
      </c>
      <c r="N3694" s="64">
        <f t="shared" si="1002"/>
        <v>220.39675358298408</v>
      </c>
      <c r="O3694" s="121"/>
      <c r="P3694" s="177">
        <v>2.9750000000000001</v>
      </c>
      <c r="Q3694" s="177">
        <v>28.699493339273335</v>
      </c>
      <c r="R3694" s="177">
        <v>28.699493339273335</v>
      </c>
      <c r="S3694" s="177">
        <v>19.672643848252317</v>
      </c>
      <c r="T3694" s="177">
        <v>27.845110395161825</v>
      </c>
      <c r="U3694" s="177">
        <v>28.699493339273335</v>
      </c>
      <c r="V3694" s="177">
        <v>28.699493339273335</v>
      </c>
      <c r="W3694" s="177">
        <v>3.106056406420429</v>
      </c>
      <c r="X3694" s="177">
        <v>14.982612317336553</v>
      </c>
      <c r="Y3694" s="177">
        <v>11.00736</v>
      </c>
      <c r="Z3694" s="177">
        <v>0</v>
      </c>
      <c r="AA3694" s="177">
        <v>36.086512143947928</v>
      </c>
      <c r="AB3694" s="177">
        <v>36.374935968811592</v>
      </c>
      <c r="AC3694" s="177">
        <v>33.137332113131201</v>
      </c>
      <c r="AD3694" s="177">
        <v>63.160389732171865</v>
      </c>
      <c r="AE3694" s="177">
        <v>16.46493413312156</v>
      </c>
      <c r="AF3694" s="177">
        <v>13.114407933371591</v>
      </c>
      <c r="AG3694" s="177">
        <v>63.61905543989112</v>
      </c>
      <c r="AH3694" s="177">
        <v>63.61905543989112</v>
      </c>
      <c r="AI3694" s="177">
        <v>63.61905543989112</v>
      </c>
      <c r="AJ3694" s="177">
        <v>12.511856761753089</v>
      </c>
    </row>
    <row r="3695" spans="1:36" hidden="1" outlineLevel="1" x14ac:dyDescent="0.25">
      <c r="A3695" s="190">
        <f t="shared" si="996"/>
        <v>2028</v>
      </c>
      <c r="B3695" s="55">
        <f t="shared" si="997"/>
        <v>10</v>
      </c>
      <c r="C3695" s="55">
        <f t="shared" si="998"/>
        <v>8</v>
      </c>
      <c r="D3695" s="55">
        <f t="shared" si="993"/>
        <v>154</v>
      </c>
      <c r="F3695" s="63">
        <f t="shared" si="1004"/>
        <v>47027.333333333314</v>
      </c>
      <c r="G3695" s="64">
        <f t="shared" si="995"/>
        <v>672.54084131354102</v>
      </c>
      <c r="H3695" s="64">
        <f t="shared" ref="H3695:N3704" si="1005">SUMIF($P$6:$AK$6,H$6,$P3695:$AK3695)</f>
        <v>60.231401690036115</v>
      </c>
      <c r="I3695" s="64">
        <f t="shared" si="1005"/>
        <v>165.88280849064432</v>
      </c>
      <c r="J3695" s="64">
        <f t="shared" si="1005"/>
        <v>182.76866520704175</v>
      </c>
      <c r="K3695" s="64">
        <f t="shared" si="1005"/>
        <v>0</v>
      </c>
      <c r="L3695" s="64">
        <f t="shared" si="1005"/>
        <v>0</v>
      </c>
      <c r="M3695" s="64">
        <f t="shared" si="1005"/>
        <v>12.479839807563289</v>
      </c>
      <c r="N3695" s="64">
        <f t="shared" si="1005"/>
        <v>251.17812611825562</v>
      </c>
      <c r="O3695" s="121"/>
      <c r="P3695" s="177">
        <v>2.9750000000000001</v>
      </c>
      <c r="Q3695" s="177">
        <v>35.325624117425129</v>
      </c>
      <c r="R3695" s="177">
        <v>35.325624117425129</v>
      </c>
      <c r="S3695" s="177">
        <v>26.225540787833499</v>
      </c>
      <c r="T3695" s="177">
        <v>27.361493962853853</v>
      </c>
      <c r="U3695" s="177">
        <v>35.325624117425129</v>
      </c>
      <c r="V3695" s="177">
        <v>35.325624117425129</v>
      </c>
      <c r="W3695" s="177">
        <v>5.9433274450109197</v>
      </c>
      <c r="X3695" s="177">
        <v>27.693186457442405</v>
      </c>
      <c r="Y3695" s="177">
        <v>23.19408</v>
      </c>
      <c r="Z3695" s="177">
        <v>0</v>
      </c>
      <c r="AA3695" s="177">
        <v>37.453913487185162</v>
      </c>
      <c r="AB3695" s="177">
        <v>36.401193221244469</v>
      </c>
      <c r="AC3695" s="177">
        <v>36.020522940125453</v>
      </c>
      <c r="AD3695" s="177">
        <v>60.231401690036115</v>
      </c>
      <c r="AE3695" s="177">
        <v>25.175604487227883</v>
      </c>
      <c r="AF3695" s="177">
        <v>12.479839807563289</v>
      </c>
      <c r="AG3695" s="177">
        <v>60.922888402347247</v>
      </c>
      <c r="AH3695" s="177">
        <v>60.922888402347247</v>
      </c>
      <c r="AI3695" s="177">
        <v>60.922888402347247</v>
      </c>
      <c r="AJ3695" s="177">
        <v>27.314575350275749</v>
      </c>
    </row>
    <row r="3696" spans="1:36" hidden="1" outlineLevel="1" x14ac:dyDescent="0.25">
      <c r="A3696" s="190">
        <f t="shared" si="996"/>
        <v>2028</v>
      </c>
      <c r="B3696" s="55">
        <f t="shared" si="997"/>
        <v>10</v>
      </c>
      <c r="C3696" s="55">
        <f t="shared" si="998"/>
        <v>9</v>
      </c>
      <c r="D3696" s="55">
        <f t="shared" si="993"/>
        <v>154</v>
      </c>
      <c r="F3696" s="63">
        <f t="shared" si="1004"/>
        <v>47027.374999999978</v>
      </c>
      <c r="G3696" s="64">
        <f t="shared" si="995"/>
        <v>685.2949388362083</v>
      </c>
      <c r="H3696" s="64">
        <f t="shared" si="1005"/>
        <v>58.829424705441731</v>
      </c>
      <c r="I3696" s="64">
        <f t="shared" si="1005"/>
        <v>182.55503250208005</v>
      </c>
      <c r="J3696" s="64">
        <f t="shared" si="1005"/>
        <v>173.92533066894322</v>
      </c>
      <c r="K3696" s="64">
        <f t="shared" si="1005"/>
        <v>0</v>
      </c>
      <c r="L3696" s="64">
        <f t="shared" si="1005"/>
        <v>0</v>
      </c>
      <c r="M3696" s="64">
        <f t="shared" si="1005"/>
        <v>10.576135430138381</v>
      </c>
      <c r="N3696" s="64">
        <f t="shared" si="1005"/>
        <v>259.40901552960497</v>
      </c>
      <c r="O3696" s="121"/>
      <c r="P3696" s="177">
        <v>2.9750000000000001</v>
      </c>
      <c r="Q3696" s="177">
        <v>36.840462724560922</v>
      </c>
      <c r="R3696" s="177">
        <v>36.840462724560922</v>
      </c>
      <c r="S3696" s="177">
        <v>29.712145949156781</v>
      </c>
      <c r="T3696" s="177">
        <v>26.827528503429498</v>
      </c>
      <c r="U3696" s="177">
        <v>36.840462724560922</v>
      </c>
      <c r="V3696" s="177">
        <v>36.840462724560922</v>
      </c>
      <c r="W3696" s="177">
        <v>5.8849775111871558</v>
      </c>
      <c r="X3696" s="177">
        <v>27.256074985201025</v>
      </c>
      <c r="Y3696" s="177">
        <v>32.628959999999999</v>
      </c>
      <c r="Z3696" s="177">
        <v>0</v>
      </c>
      <c r="AA3696" s="177">
        <v>38.321847151282526</v>
      </c>
      <c r="AB3696" s="177">
        <v>36.916719911585965</v>
      </c>
      <c r="AC3696" s="177">
        <v>36.808597568492793</v>
      </c>
      <c r="AD3696" s="177">
        <v>58.829424705441731</v>
      </c>
      <c r="AE3696" s="177">
        <v>26.581185954307678</v>
      </c>
      <c r="AF3696" s="177">
        <v>10.576135430138381</v>
      </c>
      <c r="AG3696" s="177">
        <v>57.975110222981073</v>
      </c>
      <c r="AH3696" s="177">
        <v>57.975110222981073</v>
      </c>
      <c r="AI3696" s="177">
        <v>57.975110222981073</v>
      </c>
      <c r="AJ3696" s="177">
        <v>30.689159598797904</v>
      </c>
    </row>
    <row r="3697" spans="1:36" hidden="1" outlineLevel="1" x14ac:dyDescent="0.25">
      <c r="A3697" s="190">
        <f t="shared" si="996"/>
        <v>2028</v>
      </c>
      <c r="B3697" s="55">
        <f t="shared" si="997"/>
        <v>10</v>
      </c>
      <c r="C3697" s="55">
        <f t="shared" si="998"/>
        <v>10</v>
      </c>
      <c r="D3697" s="55">
        <f t="shared" si="993"/>
        <v>154</v>
      </c>
      <c r="F3697" s="63">
        <f t="shared" si="1004"/>
        <v>47027.416666666642</v>
      </c>
      <c r="G3697" s="64">
        <f t="shared" si="995"/>
        <v>674.80121009743004</v>
      </c>
      <c r="H3697" s="64">
        <f t="shared" si="1005"/>
        <v>57.687555723916589</v>
      </c>
      <c r="I3697" s="64">
        <f t="shared" si="1005"/>
        <v>181.65536597495176</v>
      </c>
      <c r="J3697" s="64">
        <f t="shared" si="1005"/>
        <v>156.177179579144</v>
      </c>
      <c r="K3697" s="64">
        <f t="shared" si="1005"/>
        <v>0</v>
      </c>
      <c r="L3697" s="64">
        <f t="shared" si="1005"/>
        <v>0</v>
      </c>
      <c r="M3697" s="64">
        <f t="shared" si="1005"/>
        <v>9.9415673043300767</v>
      </c>
      <c r="N3697" s="64">
        <f t="shared" si="1005"/>
        <v>269.3395415150876</v>
      </c>
      <c r="O3697" s="121"/>
      <c r="P3697" s="177">
        <v>2.9750000000000001</v>
      </c>
      <c r="Q3697" s="177">
        <v>39.633124374450716</v>
      </c>
      <c r="R3697" s="177">
        <v>39.633124374450716</v>
      </c>
      <c r="S3697" s="177">
        <v>30.699624438113322</v>
      </c>
      <c r="T3697" s="177">
        <v>24.658356576238052</v>
      </c>
      <c r="U3697" s="177">
        <v>39.633124374450716</v>
      </c>
      <c r="V3697" s="177">
        <v>39.633124374450716</v>
      </c>
      <c r="W3697" s="177">
        <v>5.5361536247457188</v>
      </c>
      <c r="X3697" s="177">
        <v>25.870646290549374</v>
      </c>
      <c r="Y3697" s="177">
        <v>38.132640000000002</v>
      </c>
      <c r="Z3697" s="177">
        <v>0</v>
      </c>
      <c r="AA3697" s="177">
        <v>38.669395627378108</v>
      </c>
      <c r="AB3697" s="177">
        <v>37.256016942353547</v>
      </c>
      <c r="AC3697" s="177">
        <v>34.881631447553097</v>
      </c>
      <c r="AD3697" s="177">
        <v>57.687555723916589</v>
      </c>
      <c r="AE3697" s="177">
        <v>24.565554166233017</v>
      </c>
      <c r="AF3697" s="177">
        <v>9.9415673043300767</v>
      </c>
      <c r="AG3697" s="177">
        <v>52.059059859714665</v>
      </c>
      <c r="AH3697" s="177">
        <v>52.059059859714665</v>
      </c>
      <c r="AI3697" s="177">
        <v>52.059059859714665</v>
      </c>
      <c r="AJ3697" s="177">
        <v>29.217390879072259</v>
      </c>
    </row>
    <row r="3698" spans="1:36" hidden="1" outlineLevel="1" x14ac:dyDescent="0.25">
      <c r="A3698" s="190">
        <f t="shared" si="996"/>
        <v>2028</v>
      </c>
      <c r="B3698" s="55">
        <f t="shared" si="997"/>
        <v>10</v>
      </c>
      <c r="C3698" s="55">
        <f t="shared" si="998"/>
        <v>11</v>
      </c>
      <c r="D3698" s="55">
        <f t="shared" si="993"/>
        <v>154</v>
      </c>
      <c r="F3698" s="63">
        <f t="shared" si="1004"/>
        <v>47027.458333333307</v>
      </c>
      <c r="G3698" s="64">
        <f t="shared" si="995"/>
        <v>681.81861356593697</v>
      </c>
      <c r="H3698" s="64">
        <f t="shared" si="1005"/>
        <v>57.153605442046405</v>
      </c>
      <c r="I3698" s="64">
        <f t="shared" si="1005"/>
        <v>180.79443443679841</v>
      </c>
      <c r="J3698" s="64">
        <f t="shared" si="1005"/>
        <v>155.48227833365638</v>
      </c>
      <c r="K3698" s="64">
        <f t="shared" si="1005"/>
        <v>0</v>
      </c>
      <c r="L3698" s="64">
        <f t="shared" si="1005"/>
        <v>0</v>
      </c>
      <c r="M3698" s="64">
        <f t="shared" si="1005"/>
        <v>9.0954764699190065</v>
      </c>
      <c r="N3698" s="64">
        <f t="shared" si="1005"/>
        <v>279.29281888351676</v>
      </c>
      <c r="O3698" s="121"/>
      <c r="P3698" s="177">
        <v>2.9750000000000001</v>
      </c>
      <c r="Q3698" s="177">
        <v>42.879207104027408</v>
      </c>
      <c r="R3698" s="177">
        <v>42.879207104027408</v>
      </c>
      <c r="S3698" s="177">
        <v>31.378626988271758</v>
      </c>
      <c r="T3698" s="177">
        <v>24.983691023007115</v>
      </c>
      <c r="U3698" s="177">
        <v>42.879207104027408</v>
      </c>
      <c r="V3698" s="177">
        <v>42.879207104027408</v>
      </c>
      <c r="W3698" s="177">
        <v>5.2193693663206151</v>
      </c>
      <c r="X3698" s="177">
        <v>24.684404512793208</v>
      </c>
      <c r="Y3698" s="177">
        <v>38.918879999999994</v>
      </c>
      <c r="Z3698" s="177">
        <v>0</v>
      </c>
      <c r="AA3698" s="177">
        <v>39.191168317834354</v>
      </c>
      <c r="AB3698" s="177">
        <v>36.057262683553965</v>
      </c>
      <c r="AC3698" s="177">
        <v>32.527559466018822</v>
      </c>
      <c r="AD3698" s="177">
        <v>57.153605442046405</v>
      </c>
      <c r="AE3698" s="177">
        <v>23.124636220254203</v>
      </c>
      <c r="AF3698" s="177">
        <v>9.0954764699190065</v>
      </c>
      <c r="AG3698" s="177">
        <v>51.827426111218792</v>
      </c>
      <c r="AH3698" s="177">
        <v>51.827426111218792</v>
      </c>
      <c r="AI3698" s="177">
        <v>51.827426111218792</v>
      </c>
      <c r="AJ3698" s="177">
        <v>29.509826326151519</v>
      </c>
    </row>
    <row r="3699" spans="1:36" hidden="1" outlineLevel="1" x14ac:dyDescent="0.25">
      <c r="A3699" s="190">
        <f t="shared" si="996"/>
        <v>2028</v>
      </c>
      <c r="B3699" s="55">
        <f t="shared" si="997"/>
        <v>10</v>
      </c>
      <c r="C3699" s="55">
        <f t="shared" si="998"/>
        <v>12</v>
      </c>
      <c r="D3699" s="55">
        <f t="shared" si="993"/>
        <v>154</v>
      </c>
      <c r="F3699" s="63">
        <f t="shared" si="1004"/>
        <v>47027.499999999971</v>
      </c>
      <c r="G3699" s="64">
        <f t="shared" si="995"/>
        <v>691.51369866649088</v>
      </c>
      <c r="H3699" s="64">
        <f t="shared" si="1005"/>
        <v>58.486865118567273</v>
      </c>
      <c r="I3699" s="64">
        <f t="shared" si="1005"/>
        <v>180.9255312407316</v>
      </c>
      <c r="J3699" s="64">
        <f t="shared" si="1005"/>
        <v>161.0158549142503</v>
      </c>
      <c r="K3699" s="64">
        <f t="shared" si="1005"/>
        <v>0</v>
      </c>
      <c r="L3699" s="64">
        <f t="shared" si="1005"/>
        <v>0</v>
      </c>
      <c r="M3699" s="64">
        <f t="shared" si="1005"/>
        <v>8.7781924070148563</v>
      </c>
      <c r="N3699" s="64">
        <f t="shared" si="1005"/>
        <v>282.30725498592687</v>
      </c>
      <c r="O3699" s="121"/>
      <c r="P3699" s="177">
        <v>2.9750000000000001</v>
      </c>
      <c r="Q3699" s="177">
        <v>44.486790932008248</v>
      </c>
      <c r="R3699" s="177">
        <v>44.486790932008248</v>
      </c>
      <c r="S3699" s="177">
        <v>29.716816744241239</v>
      </c>
      <c r="T3699" s="177">
        <v>27.699053921192519</v>
      </c>
      <c r="U3699" s="177">
        <v>44.486790932008248</v>
      </c>
      <c r="V3699" s="177">
        <v>44.486790932008248</v>
      </c>
      <c r="W3699" s="177">
        <v>5.4156411387166594</v>
      </c>
      <c r="X3699" s="177">
        <v>25.405706309448181</v>
      </c>
      <c r="Y3699" s="177">
        <v>35.380800000000001</v>
      </c>
      <c r="Z3699" s="177">
        <v>0</v>
      </c>
      <c r="AA3699" s="177">
        <v>38.85060719671629</v>
      </c>
      <c r="AB3699" s="177">
        <v>33.458142583074157</v>
      </c>
      <c r="AC3699" s="177">
        <v>32.05134147810341</v>
      </c>
      <c r="AD3699" s="177">
        <v>58.486865118567273</v>
      </c>
      <c r="AE3699" s="177">
        <v>24.581609035362352</v>
      </c>
      <c r="AF3699" s="177">
        <v>8.7781924070148563</v>
      </c>
      <c r="AG3699" s="177">
        <v>53.671951638083435</v>
      </c>
      <c r="AH3699" s="177">
        <v>53.671951638083435</v>
      </c>
      <c r="AI3699" s="177">
        <v>53.671951638083435</v>
      </c>
      <c r="AJ3699" s="177">
        <v>29.750904091770654</v>
      </c>
    </row>
    <row r="3700" spans="1:36" hidden="1" outlineLevel="1" x14ac:dyDescent="0.25">
      <c r="A3700" s="190">
        <f t="shared" si="996"/>
        <v>2028</v>
      </c>
      <c r="B3700" s="55">
        <f t="shared" si="997"/>
        <v>10</v>
      </c>
      <c r="C3700" s="55">
        <f t="shared" si="998"/>
        <v>13</v>
      </c>
      <c r="D3700" s="55">
        <f t="shared" si="993"/>
        <v>154</v>
      </c>
      <c r="F3700" s="63">
        <f t="shared" si="1004"/>
        <v>47027.541666666635</v>
      </c>
      <c r="G3700" s="64">
        <f t="shared" si="995"/>
        <v>701.36478266075119</v>
      </c>
      <c r="H3700" s="64">
        <f t="shared" si="1005"/>
        <v>55.911660836679488</v>
      </c>
      <c r="I3700" s="64">
        <f t="shared" si="1005"/>
        <v>173.38727003277404</v>
      </c>
      <c r="J3700" s="64">
        <f t="shared" si="1005"/>
        <v>186.04538890466441</v>
      </c>
      <c r="K3700" s="64">
        <f t="shared" si="1005"/>
        <v>0</v>
      </c>
      <c r="L3700" s="64">
        <f t="shared" si="1005"/>
        <v>0</v>
      </c>
      <c r="M3700" s="64">
        <f t="shared" si="1005"/>
        <v>9.5185218871245425</v>
      </c>
      <c r="N3700" s="64">
        <f t="shared" si="1005"/>
        <v>276.50194099950875</v>
      </c>
      <c r="O3700" s="121"/>
      <c r="P3700" s="177">
        <v>2.9750000000000001</v>
      </c>
      <c r="Q3700" s="177">
        <v>43.920014582399617</v>
      </c>
      <c r="R3700" s="177">
        <v>43.920014582399617</v>
      </c>
      <c r="S3700" s="177">
        <v>24.221305481524464</v>
      </c>
      <c r="T3700" s="177">
        <v>26.528357832628245</v>
      </c>
      <c r="U3700" s="177">
        <v>43.920014582399617</v>
      </c>
      <c r="V3700" s="177">
        <v>43.920014582399617</v>
      </c>
      <c r="W3700" s="177">
        <v>5.7513530992893767</v>
      </c>
      <c r="X3700" s="177">
        <v>25.68143268119119</v>
      </c>
      <c r="Y3700" s="177">
        <v>32.235840000000003</v>
      </c>
      <c r="Z3700" s="177">
        <v>0</v>
      </c>
      <c r="AA3700" s="177">
        <v>36.659984415851277</v>
      </c>
      <c r="AB3700" s="177">
        <v>32.573863245887729</v>
      </c>
      <c r="AC3700" s="177">
        <v>31.588035008171239</v>
      </c>
      <c r="AD3700" s="177">
        <v>55.911660836679488</v>
      </c>
      <c r="AE3700" s="177">
        <v>25.309695700231554</v>
      </c>
      <c r="AF3700" s="177">
        <v>9.5185218871245425</v>
      </c>
      <c r="AG3700" s="177">
        <v>62.015129634888133</v>
      </c>
      <c r="AH3700" s="177">
        <v>62.015129634888133</v>
      </c>
      <c r="AI3700" s="177">
        <v>62.015129634888133</v>
      </c>
      <c r="AJ3700" s="177">
        <v>30.684285237909233</v>
      </c>
    </row>
    <row r="3701" spans="1:36" hidden="1" outlineLevel="1" x14ac:dyDescent="0.25">
      <c r="A3701" s="190">
        <f t="shared" si="996"/>
        <v>2028</v>
      </c>
      <c r="B3701" s="55">
        <f t="shared" si="997"/>
        <v>10</v>
      </c>
      <c r="C3701" s="55">
        <f t="shared" si="998"/>
        <v>14</v>
      </c>
      <c r="D3701" s="55">
        <f t="shared" si="993"/>
        <v>154</v>
      </c>
      <c r="F3701" s="63">
        <f t="shared" si="1004"/>
        <v>47027.583333333299</v>
      </c>
      <c r="G3701" s="64">
        <f t="shared" si="995"/>
        <v>663.55862594479299</v>
      </c>
      <c r="H3701" s="64">
        <f t="shared" si="1005"/>
        <v>53.388383118026837</v>
      </c>
      <c r="I3701" s="64">
        <f t="shared" si="1005"/>
        <v>157.26321256426189</v>
      </c>
      <c r="J3701" s="64">
        <f t="shared" si="1005"/>
        <v>178.48331907313792</v>
      </c>
      <c r="K3701" s="64">
        <f t="shared" si="1005"/>
        <v>0</v>
      </c>
      <c r="L3701" s="64">
        <f t="shared" si="1005"/>
        <v>0</v>
      </c>
      <c r="M3701" s="64">
        <f t="shared" si="1005"/>
        <v>9.6242832414259283</v>
      </c>
      <c r="N3701" s="64">
        <f t="shared" si="1005"/>
        <v>264.79942794794039</v>
      </c>
      <c r="O3701" s="121"/>
      <c r="P3701" s="177">
        <v>2.9750000000000001</v>
      </c>
      <c r="Q3701" s="177">
        <v>41.9414498710386</v>
      </c>
      <c r="R3701" s="177">
        <v>41.9414498710386</v>
      </c>
      <c r="S3701" s="177">
        <v>17.626108271912443</v>
      </c>
      <c r="T3701" s="177">
        <v>23.737308977551741</v>
      </c>
      <c r="U3701" s="177">
        <v>41.9414498710386</v>
      </c>
      <c r="V3701" s="177">
        <v>41.9414498710386</v>
      </c>
      <c r="W3701" s="177">
        <v>5.8653826290607771</v>
      </c>
      <c r="X3701" s="177">
        <v>25.513619292574315</v>
      </c>
      <c r="Y3701" s="177">
        <v>24.373439999999999</v>
      </c>
      <c r="Z3701" s="177">
        <v>0</v>
      </c>
      <c r="AA3701" s="177">
        <v>34.324661942006337</v>
      </c>
      <c r="AB3701" s="177">
        <v>32.239617633883441</v>
      </c>
      <c r="AC3701" s="177">
        <v>30.469348887896214</v>
      </c>
      <c r="AD3701" s="177">
        <v>53.388383118026837</v>
      </c>
      <c r="AE3701" s="177">
        <v>25.438154405449609</v>
      </c>
      <c r="AF3701" s="177">
        <v>9.6242832414259283</v>
      </c>
      <c r="AG3701" s="177">
        <v>59.494439691045969</v>
      </c>
      <c r="AH3701" s="177">
        <v>59.494439691045969</v>
      </c>
      <c r="AI3701" s="177">
        <v>59.494439691045969</v>
      </c>
      <c r="AJ3701" s="177">
        <v>31.734198987712986</v>
      </c>
    </row>
    <row r="3702" spans="1:36" hidden="1" outlineLevel="1" x14ac:dyDescent="0.25">
      <c r="A3702" s="190">
        <f t="shared" si="996"/>
        <v>2028</v>
      </c>
      <c r="B3702" s="55">
        <f t="shared" si="997"/>
        <v>10</v>
      </c>
      <c r="C3702" s="55">
        <f t="shared" si="998"/>
        <v>15</v>
      </c>
      <c r="D3702" s="55">
        <f t="shared" si="993"/>
        <v>154</v>
      </c>
      <c r="F3702" s="63">
        <f t="shared" si="1004"/>
        <v>47027.624999999964</v>
      </c>
      <c r="G3702" s="64">
        <f t="shared" si="995"/>
        <v>547.15551958813114</v>
      </c>
      <c r="H3702" s="64">
        <f t="shared" si="1005"/>
        <v>43.536264865764331</v>
      </c>
      <c r="I3702" s="64">
        <f t="shared" si="1005"/>
        <v>109.81943780228097</v>
      </c>
      <c r="J3702" s="64">
        <f t="shared" si="1005"/>
        <v>135.79199591124956</v>
      </c>
      <c r="K3702" s="64">
        <f t="shared" si="1005"/>
        <v>0</v>
      </c>
      <c r="L3702" s="64">
        <f t="shared" si="1005"/>
        <v>0</v>
      </c>
      <c r="M3702" s="64">
        <f t="shared" si="1005"/>
        <v>9.6242832414259247</v>
      </c>
      <c r="N3702" s="64">
        <f t="shared" si="1005"/>
        <v>248.38353776741036</v>
      </c>
      <c r="O3702" s="121"/>
      <c r="P3702" s="177">
        <v>2.9750000000000001</v>
      </c>
      <c r="Q3702" s="177">
        <v>37.056868239866034</v>
      </c>
      <c r="R3702" s="177">
        <v>37.056868239866034</v>
      </c>
      <c r="S3702" s="177">
        <v>5.0541599594764461</v>
      </c>
      <c r="T3702" s="177">
        <v>6.8503549520505409</v>
      </c>
      <c r="U3702" s="177">
        <v>37.056868239866034</v>
      </c>
      <c r="V3702" s="177">
        <v>37.056868239866034</v>
      </c>
      <c r="W3702" s="177">
        <v>5.7934148054713308</v>
      </c>
      <c r="X3702" s="177">
        <v>22.591220055692489</v>
      </c>
      <c r="Y3702" s="177">
        <v>16.904160000000001</v>
      </c>
      <c r="Z3702" s="177">
        <v>0</v>
      </c>
      <c r="AA3702" s="177">
        <v>34.990083589990164</v>
      </c>
      <c r="AB3702" s="177">
        <v>32.536798843609475</v>
      </c>
      <c r="AC3702" s="177">
        <v>32.629182374346613</v>
      </c>
      <c r="AD3702" s="177">
        <v>43.536264865764331</v>
      </c>
      <c r="AE3702" s="177">
        <v>23.014940545683931</v>
      </c>
      <c r="AF3702" s="177">
        <v>9.6242832414259247</v>
      </c>
      <c r="AG3702" s="177">
        <v>45.263998637083191</v>
      </c>
      <c r="AH3702" s="177">
        <v>45.263998637083191</v>
      </c>
      <c r="AI3702" s="177">
        <v>45.263998637083191</v>
      </c>
      <c r="AJ3702" s="177">
        <v>26.636187483906244</v>
      </c>
    </row>
    <row r="3703" spans="1:36" hidden="1" outlineLevel="1" x14ac:dyDescent="0.25">
      <c r="A3703" s="190">
        <f t="shared" si="996"/>
        <v>2028</v>
      </c>
      <c r="B3703" s="55">
        <f t="shared" si="997"/>
        <v>10</v>
      </c>
      <c r="C3703" s="55">
        <f t="shared" si="998"/>
        <v>16</v>
      </c>
      <c r="D3703" s="55">
        <f t="shared" si="993"/>
        <v>154</v>
      </c>
      <c r="F3703" s="63">
        <f t="shared" si="1004"/>
        <v>47027.666666666628</v>
      </c>
      <c r="G3703" s="64">
        <f t="shared" si="995"/>
        <v>295.1525073390672</v>
      </c>
      <c r="H3703" s="64">
        <f t="shared" si="1005"/>
        <v>5.1114259957966386</v>
      </c>
      <c r="I3703" s="64">
        <f t="shared" si="1005"/>
        <v>36.422907808142199</v>
      </c>
      <c r="J3703" s="64">
        <f t="shared" si="1005"/>
        <v>14.946483031424428</v>
      </c>
      <c r="K3703" s="64">
        <f t="shared" si="1005"/>
        <v>0</v>
      </c>
      <c r="L3703" s="64">
        <f t="shared" si="1005"/>
        <v>0</v>
      </c>
      <c r="M3703" s="64">
        <f t="shared" si="1005"/>
        <v>10.047328658631461</v>
      </c>
      <c r="N3703" s="64">
        <f t="shared" si="1005"/>
        <v>228.62436184507246</v>
      </c>
      <c r="O3703" s="121"/>
      <c r="P3703" s="177">
        <v>2.9750000000000001</v>
      </c>
      <c r="Q3703" s="177">
        <v>31.904355970696674</v>
      </c>
      <c r="R3703" s="177">
        <v>31.904355970696674</v>
      </c>
      <c r="S3703" s="177">
        <v>2.3322968690043092E-2</v>
      </c>
      <c r="T3703" s="177">
        <v>1.0100440074732519E-2</v>
      </c>
      <c r="U3703" s="177">
        <v>31.904355970696674</v>
      </c>
      <c r="V3703" s="177">
        <v>31.904355970696674</v>
      </c>
      <c r="W3703" s="177">
        <v>3.0706544755566774</v>
      </c>
      <c r="X3703" s="177">
        <v>8.7007329551733434</v>
      </c>
      <c r="Y3703" s="177">
        <v>3.9312</v>
      </c>
      <c r="Z3703" s="177">
        <v>0</v>
      </c>
      <c r="AA3703" s="177">
        <v>35.863860345211862</v>
      </c>
      <c r="AB3703" s="177">
        <v>33.470885339154918</v>
      </c>
      <c r="AC3703" s="177">
        <v>31.67219227791897</v>
      </c>
      <c r="AD3703" s="177">
        <v>5.1114259957966386</v>
      </c>
      <c r="AE3703" s="177">
        <v>8.7887333780757313</v>
      </c>
      <c r="AF3703" s="177">
        <v>10.047328658631461</v>
      </c>
      <c r="AG3703" s="177">
        <v>4.9821610104748091</v>
      </c>
      <c r="AH3703" s="177">
        <v>4.9821610104748091</v>
      </c>
      <c r="AI3703" s="177">
        <v>4.9821610104748091</v>
      </c>
      <c r="AJ3703" s="177">
        <v>8.9231635905716686</v>
      </c>
    </row>
    <row r="3704" spans="1:36" hidden="1" outlineLevel="1" x14ac:dyDescent="0.25">
      <c r="A3704" s="190">
        <f t="shared" si="996"/>
        <v>2028</v>
      </c>
      <c r="B3704" s="55">
        <f t="shared" si="997"/>
        <v>10</v>
      </c>
      <c r="C3704" s="55">
        <f t="shared" si="998"/>
        <v>17</v>
      </c>
      <c r="D3704" s="55">
        <f t="shared" si="993"/>
        <v>154</v>
      </c>
      <c r="F3704" s="63">
        <f t="shared" si="1004"/>
        <v>47027.708333333292</v>
      </c>
      <c r="G3704" s="64">
        <f t="shared" si="995"/>
        <v>237.3586048548182</v>
      </c>
      <c r="H3704" s="64">
        <f t="shared" si="1005"/>
        <v>0</v>
      </c>
      <c r="I3704" s="64">
        <f t="shared" si="1005"/>
        <v>3.6586782129869384</v>
      </c>
      <c r="J3704" s="64">
        <f t="shared" si="1005"/>
        <v>0</v>
      </c>
      <c r="K3704" s="64">
        <f t="shared" si="1005"/>
        <v>0</v>
      </c>
      <c r="L3704" s="64">
        <f t="shared" si="1005"/>
        <v>0</v>
      </c>
      <c r="M3704" s="64">
        <f t="shared" si="1005"/>
        <v>10.470374075836997</v>
      </c>
      <c r="N3704" s="64">
        <f t="shared" si="1005"/>
        <v>223.22955256599425</v>
      </c>
      <c r="O3704" s="121"/>
      <c r="P3704" s="177">
        <v>2.9750000000000001</v>
      </c>
      <c r="Q3704" s="177">
        <v>30.667753026096033</v>
      </c>
      <c r="R3704" s="177">
        <v>30.667753026096033</v>
      </c>
      <c r="S3704" s="177">
        <v>0</v>
      </c>
      <c r="T3704" s="177">
        <v>0</v>
      </c>
      <c r="U3704" s="177">
        <v>30.667753026096033</v>
      </c>
      <c r="V3704" s="177">
        <v>30.667753026096033</v>
      </c>
      <c r="W3704" s="177">
        <v>5.7136157756236615E-2</v>
      </c>
      <c r="X3704" s="177">
        <v>0.2080197057314474</v>
      </c>
      <c r="Y3704" s="177">
        <v>0</v>
      </c>
      <c r="Z3704" s="177">
        <v>0</v>
      </c>
      <c r="AA3704" s="177">
        <v>35.294545292075178</v>
      </c>
      <c r="AB3704" s="177">
        <v>34.332671679308241</v>
      </c>
      <c r="AC3704" s="177">
        <v>30.93132349022671</v>
      </c>
      <c r="AD3704" s="177">
        <v>0</v>
      </c>
      <c r="AE3704" s="177">
        <v>0.33137939033745623</v>
      </c>
      <c r="AF3704" s="177">
        <v>10.470374075836997</v>
      </c>
      <c r="AG3704" s="177">
        <v>0</v>
      </c>
      <c r="AH3704" s="177">
        <v>0</v>
      </c>
      <c r="AI3704" s="177">
        <v>0</v>
      </c>
      <c r="AJ3704" s="177">
        <v>8.7142959161798067E-2</v>
      </c>
    </row>
    <row r="3705" spans="1:36" hidden="1" outlineLevel="1" x14ac:dyDescent="0.25">
      <c r="A3705" s="190">
        <f t="shared" si="996"/>
        <v>2028</v>
      </c>
      <c r="B3705" s="55">
        <f t="shared" si="997"/>
        <v>10</v>
      </c>
      <c r="C3705" s="55">
        <f t="shared" si="998"/>
        <v>18</v>
      </c>
      <c r="D3705" s="55">
        <f t="shared" si="993"/>
        <v>154</v>
      </c>
      <c r="F3705" s="63">
        <f t="shared" si="1004"/>
        <v>47027.749999999956</v>
      </c>
      <c r="G3705" s="64">
        <f t="shared" si="995"/>
        <v>219.74280580573841</v>
      </c>
      <c r="H3705" s="64">
        <f t="shared" ref="H3705:N3714" si="1006">SUMIF($P$6:$AK$6,H$6,$P3705:$AK3705)</f>
        <v>0</v>
      </c>
      <c r="I3705" s="64">
        <f t="shared" si="1006"/>
        <v>2.9750000000000001</v>
      </c>
      <c r="J3705" s="64">
        <f t="shared" si="1006"/>
        <v>0</v>
      </c>
      <c r="K3705" s="64">
        <f t="shared" si="1006"/>
        <v>0</v>
      </c>
      <c r="L3705" s="64">
        <f t="shared" si="1006"/>
        <v>0</v>
      </c>
      <c r="M3705" s="64">
        <f t="shared" si="1006"/>
        <v>11.104942201645297</v>
      </c>
      <c r="N3705" s="64">
        <f t="shared" si="1006"/>
        <v>205.6628636040931</v>
      </c>
      <c r="O3705" s="121"/>
      <c r="P3705" s="177">
        <v>2.9750000000000001</v>
      </c>
      <c r="Q3705" s="177">
        <v>27.040384388600799</v>
      </c>
      <c r="R3705" s="177">
        <v>27.040384388600799</v>
      </c>
      <c r="S3705" s="177">
        <v>0</v>
      </c>
      <c r="T3705" s="177">
        <v>0</v>
      </c>
      <c r="U3705" s="177">
        <v>27.040384388600799</v>
      </c>
      <c r="V3705" s="177">
        <v>27.040384388600799</v>
      </c>
      <c r="W3705" s="177">
        <v>0</v>
      </c>
      <c r="X3705" s="177">
        <v>0</v>
      </c>
      <c r="Y3705" s="177">
        <v>0</v>
      </c>
      <c r="Z3705" s="177">
        <v>0</v>
      </c>
      <c r="AA3705" s="177">
        <v>32.623213531341797</v>
      </c>
      <c r="AB3705" s="177">
        <v>35.180710449512681</v>
      </c>
      <c r="AC3705" s="177">
        <v>29.697402068835437</v>
      </c>
      <c r="AD3705" s="177">
        <v>0</v>
      </c>
      <c r="AE3705" s="177">
        <v>0</v>
      </c>
      <c r="AF3705" s="177">
        <v>11.104942201645297</v>
      </c>
      <c r="AG3705" s="177">
        <v>0</v>
      </c>
      <c r="AH3705" s="177">
        <v>0</v>
      </c>
      <c r="AI3705" s="177">
        <v>0</v>
      </c>
      <c r="AJ3705" s="177">
        <v>0</v>
      </c>
    </row>
    <row r="3706" spans="1:36" hidden="1" outlineLevel="1" x14ac:dyDescent="0.25">
      <c r="A3706" s="190">
        <f t="shared" si="996"/>
        <v>2028</v>
      </c>
      <c r="B3706" s="55">
        <f t="shared" si="997"/>
        <v>10</v>
      </c>
      <c r="C3706" s="55">
        <f t="shared" si="998"/>
        <v>19</v>
      </c>
      <c r="D3706" s="55">
        <f t="shared" si="993"/>
        <v>154</v>
      </c>
      <c r="F3706" s="63">
        <f t="shared" si="1004"/>
        <v>47027.791666666621</v>
      </c>
      <c r="G3706" s="64">
        <f t="shared" si="995"/>
        <v>212.94803236208904</v>
      </c>
      <c r="H3706" s="64">
        <f t="shared" si="1006"/>
        <v>0</v>
      </c>
      <c r="I3706" s="64">
        <f t="shared" si="1006"/>
        <v>2.9750000000000001</v>
      </c>
      <c r="J3706" s="64">
        <f t="shared" si="1006"/>
        <v>0</v>
      </c>
      <c r="K3706" s="64">
        <f t="shared" si="1006"/>
        <v>0</v>
      </c>
      <c r="L3706" s="64">
        <f t="shared" si="1006"/>
        <v>0</v>
      </c>
      <c r="M3706" s="64">
        <f t="shared" si="1006"/>
        <v>12.374078453261905</v>
      </c>
      <c r="N3706" s="64">
        <f t="shared" si="1006"/>
        <v>197.59895390882713</v>
      </c>
      <c r="O3706" s="121"/>
      <c r="P3706" s="177">
        <v>2.9750000000000001</v>
      </c>
      <c r="Q3706" s="177">
        <v>25.391580462466614</v>
      </c>
      <c r="R3706" s="177">
        <v>25.391580462466614</v>
      </c>
      <c r="S3706" s="177">
        <v>0</v>
      </c>
      <c r="T3706" s="177">
        <v>0</v>
      </c>
      <c r="U3706" s="177">
        <v>25.391580462466614</v>
      </c>
      <c r="V3706" s="177">
        <v>25.391580462466614</v>
      </c>
      <c r="W3706" s="177">
        <v>0</v>
      </c>
      <c r="X3706" s="177">
        <v>0</v>
      </c>
      <c r="Y3706" s="177">
        <v>0</v>
      </c>
      <c r="Z3706" s="177">
        <v>0</v>
      </c>
      <c r="AA3706" s="177">
        <v>33.068540730696604</v>
      </c>
      <c r="AB3706" s="177">
        <v>34.51436852319997</v>
      </c>
      <c r="AC3706" s="177">
        <v>28.44972280506407</v>
      </c>
      <c r="AD3706" s="177">
        <v>0</v>
      </c>
      <c r="AE3706" s="177">
        <v>0</v>
      </c>
      <c r="AF3706" s="177">
        <v>12.374078453261905</v>
      </c>
      <c r="AG3706" s="177">
        <v>0</v>
      </c>
      <c r="AH3706" s="177">
        <v>0</v>
      </c>
      <c r="AI3706" s="177">
        <v>0</v>
      </c>
      <c r="AJ3706" s="177">
        <v>0</v>
      </c>
    </row>
    <row r="3707" spans="1:36" hidden="1" outlineLevel="1" x14ac:dyDescent="0.25">
      <c r="A3707" s="190">
        <f t="shared" si="996"/>
        <v>2028</v>
      </c>
      <c r="B3707" s="55">
        <f t="shared" si="997"/>
        <v>10</v>
      </c>
      <c r="C3707" s="55">
        <f t="shared" si="998"/>
        <v>20</v>
      </c>
      <c r="D3707" s="55">
        <f t="shared" si="993"/>
        <v>154</v>
      </c>
      <c r="F3707" s="63">
        <f t="shared" si="1004"/>
        <v>47027.833333333285</v>
      </c>
      <c r="G3707" s="64">
        <f t="shared" si="995"/>
        <v>213.41278136423583</v>
      </c>
      <c r="H3707" s="64">
        <f t="shared" si="1006"/>
        <v>0</v>
      </c>
      <c r="I3707" s="64">
        <f t="shared" si="1006"/>
        <v>2.9750000000000001</v>
      </c>
      <c r="J3707" s="64">
        <f t="shared" si="1006"/>
        <v>0</v>
      </c>
      <c r="K3707" s="64">
        <f t="shared" si="1006"/>
        <v>0</v>
      </c>
      <c r="L3707" s="64">
        <f t="shared" si="1006"/>
        <v>0</v>
      </c>
      <c r="M3707" s="64">
        <f t="shared" si="1006"/>
        <v>13.64321470487851</v>
      </c>
      <c r="N3707" s="64">
        <f t="shared" si="1006"/>
        <v>196.79456665935732</v>
      </c>
      <c r="O3707" s="121"/>
      <c r="P3707" s="177">
        <v>2.9750000000000001</v>
      </c>
      <c r="Q3707" s="177">
        <v>26.215982425533703</v>
      </c>
      <c r="R3707" s="177">
        <v>26.215982425533703</v>
      </c>
      <c r="S3707" s="177">
        <v>0</v>
      </c>
      <c r="T3707" s="177">
        <v>0</v>
      </c>
      <c r="U3707" s="177">
        <v>26.215982425533703</v>
      </c>
      <c r="V3707" s="177">
        <v>26.215982425533703</v>
      </c>
      <c r="W3707" s="177">
        <v>0</v>
      </c>
      <c r="X3707" s="177">
        <v>0</v>
      </c>
      <c r="Y3707" s="177">
        <v>0</v>
      </c>
      <c r="Z3707" s="177">
        <v>0</v>
      </c>
      <c r="AA3707" s="177">
        <v>31.652163409423242</v>
      </c>
      <c r="AB3707" s="177">
        <v>32.874543417994452</v>
      </c>
      <c r="AC3707" s="177">
        <v>27.403930129804806</v>
      </c>
      <c r="AD3707" s="177">
        <v>0</v>
      </c>
      <c r="AE3707" s="177">
        <v>0</v>
      </c>
      <c r="AF3707" s="177">
        <v>13.64321470487851</v>
      </c>
      <c r="AG3707" s="177">
        <v>0</v>
      </c>
      <c r="AH3707" s="177">
        <v>0</v>
      </c>
      <c r="AI3707" s="177">
        <v>0</v>
      </c>
      <c r="AJ3707" s="177">
        <v>0</v>
      </c>
    </row>
    <row r="3708" spans="1:36" hidden="1" outlineLevel="1" x14ac:dyDescent="0.25">
      <c r="A3708" s="190">
        <f t="shared" si="996"/>
        <v>2028</v>
      </c>
      <c r="B3708" s="55">
        <f t="shared" si="997"/>
        <v>10</v>
      </c>
      <c r="C3708" s="55">
        <f t="shared" si="998"/>
        <v>21</v>
      </c>
      <c r="D3708" s="55">
        <f t="shared" si="993"/>
        <v>154</v>
      </c>
      <c r="F3708" s="63">
        <f t="shared" si="1004"/>
        <v>47027.874999999949</v>
      </c>
      <c r="G3708" s="64">
        <f t="shared" si="995"/>
        <v>207.99868326178029</v>
      </c>
      <c r="H3708" s="64">
        <f t="shared" si="1006"/>
        <v>0</v>
      </c>
      <c r="I3708" s="64">
        <f t="shared" si="1006"/>
        <v>2.9750000000000001</v>
      </c>
      <c r="J3708" s="64">
        <f t="shared" si="1006"/>
        <v>0</v>
      </c>
      <c r="K3708" s="64">
        <f t="shared" si="1006"/>
        <v>0</v>
      </c>
      <c r="L3708" s="64">
        <f t="shared" si="1006"/>
        <v>0</v>
      </c>
      <c r="M3708" s="64">
        <f t="shared" si="1006"/>
        <v>15.441157728002036</v>
      </c>
      <c r="N3708" s="64">
        <f t="shared" si="1006"/>
        <v>189.58252553377824</v>
      </c>
      <c r="O3708" s="121"/>
      <c r="P3708" s="177">
        <v>2.9750000000000001</v>
      </c>
      <c r="Q3708" s="177">
        <v>24.845414161934656</v>
      </c>
      <c r="R3708" s="177">
        <v>24.845414161934656</v>
      </c>
      <c r="S3708" s="177">
        <v>0</v>
      </c>
      <c r="T3708" s="177">
        <v>0</v>
      </c>
      <c r="U3708" s="177">
        <v>24.845414161934656</v>
      </c>
      <c r="V3708" s="177">
        <v>24.845414161934656</v>
      </c>
      <c r="W3708" s="177">
        <v>0</v>
      </c>
      <c r="X3708" s="177">
        <v>0</v>
      </c>
      <c r="Y3708" s="177">
        <v>0</v>
      </c>
      <c r="Z3708" s="177">
        <v>0</v>
      </c>
      <c r="AA3708" s="177">
        <v>31.940431497589799</v>
      </c>
      <c r="AB3708" s="177">
        <v>32.140088725476573</v>
      </c>
      <c r="AC3708" s="177">
        <v>26.120348662973246</v>
      </c>
      <c r="AD3708" s="177">
        <v>0</v>
      </c>
      <c r="AE3708" s="177">
        <v>0</v>
      </c>
      <c r="AF3708" s="177">
        <v>15.441157728002036</v>
      </c>
      <c r="AG3708" s="177">
        <v>0</v>
      </c>
      <c r="AH3708" s="177">
        <v>0</v>
      </c>
      <c r="AI3708" s="177">
        <v>0</v>
      </c>
      <c r="AJ3708" s="177">
        <v>0</v>
      </c>
    </row>
    <row r="3709" spans="1:36" hidden="1" outlineLevel="1" x14ac:dyDescent="0.25">
      <c r="A3709" s="190">
        <f t="shared" si="996"/>
        <v>2028</v>
      </c>
      <c r="B3709" s="55">
        <f t="shared" si="997"/>
        <v>10</v>
      </c>
      <c r="C3709" s="55">
        <f t="shared" si="998"/>
        <v>22</v>
      </c>
      <c r="D3709" s="55">
        <f t="shared" si="993"/>
        <v>154</v>
      </c>
      <c r="F3709" s="63">
        <f t="shared" si="1004"/>
        <v>47027.916666666613</v>
      </c>
      <c r="G3709" s="64">
        <f t="shared" si="995"/>
        <v>212.57673178409038</v>
      </c>
      <c r="H3709" s="64">
        <f t="shared" si="1006"/>
        <v>0</v>
      </c>
      <c r="I3709" s="64">
        <f t="shared" si="1006"/>
        <v>2.9750000000000001</v>
      </c>
      <c r="J3709" s="64">
        <f t="shared" si="1006"/>
        <v>0</v>
      </c>
      <c r="K3709" s="64">
        <f t="shared" si="1006"/>
        <v>0</v>
      </c>
      <c r="L3709" s="64">
        <f t="shared" si="1006"/>
        <v>0</v>
      </c>
      <c r="M3709" s="64">
        <f t="shared" si="1006"/>
        <v>16.498771271015876</v>
      </c>
      <c r="N3709" s="64">
        <f t="shared" si="1006"/>
        <v>193.10296051307449</v>
      </c>
      <c r="O3709" s="121"/>
      <c r="P3709" s="177">
        <v>2.9750000000000001</v>
      </c>
      <c r="Q3709" s="177">
        <v>24.927854358241362</v>
      </c>
      <c r="R3709" s="177">
        <v>24.927854358241362</v>
      </c>
      <c r="S3709" s="177">
        <v>0</v>
      </c>
      <c r="T3709" s="177">
        <v>0</v>
      </c>
      <c r="U3709" s="177">
        <v>24.927854358241362</v>
      </c>
      <c r="V3709" s="177">
        <v>24.927854358241362</v>
      </c>
      <c r="W3709" s="177">
        <v>0</v>
      </c>
      <c r="X3709" s="177">
        <v>0</v>
      </c>
      <c r="Y3709" s="177">
        <v>0</v>
      </c>
      <c r="Z3709" s="177">
        <v>0</v>
      </c>
      <c r="AA3709" s="177">
        <v>32.71041527537956</v>
      </c>
      <c r="AB3709" s="177">
        <v>33.620609233008672</v>
      </c>
      <c r="AC3709" s="177">
        <v>27.06051857172082</v>
      </c>
      <c r="AD3709" s="177">
        <v>0</v>
      </c>
      <c r="AE3709" s="177">
        <v>0</v>
      </c>
      <c r="AF3709" s="177">
        <v>16.498771271015876</v>
      </c>
      <c r="AG3709" s="177">
        <v>0</v>
      </c>
      <c r="AH3709" s="177">
        <v>0</v>
      </c>
      <c r="AI3709" s="177">
        <v>0</v>
      </c>
      <c r="AJ3709" s="177">
        <v>0</v>
      </c>
    </row>
    <row r="3710" spans="1:36" hidden="1" outlineLevel="1" x14ac:dyDescent="0.25">
      <c r="A3710" s="190">
        <f t="shared" si="996"/>
        <v>2028</v>
      </c>
      <c r="B3710" s="55">
        <f t="shared" si="997"/>
        <v>10</v>
      </c>
      <c r="C3710" s="55">
        <f t="shared" si="998"/>
        <v>23</v>
      </c>
      <c r="D3710" s="55">
        <f t="shared" si="993"/>
        <v>154</v>
      </c>
      <c r="F3710" s="63">
        <f t="shared" si="1004"/>
        <v>47027.958333333278</v>
      </c>
      <c r="G3710" s="64">
        <f t="shared" si="995"/>
        <v>212.19299145335432</v>
      </c>
      <c r="H3710" s="64">
        <f t="shared" si="1006"/>
        <v>0</v>
      </c>
      <c r="I3710" s="64">
        <f t="shared" si="1006"/>
        <v>2.9750000000000001</v>
      </c>
      <c r="J3710" s="64">
        <f t="shared" si="1006"/>
        <v>0</v>
      </c>
      <c r="K3710" s="64">
        <f t="shared" si="1006"/>
        <v>0</v>
      </c>
      <c r="L3710" s="64">
        <f t="shared" si="1006"/>
        <v>0</v>
      </c>
      <c r="M3710" s="64">
        <f t="shared" si="1006"/>
        <v>15.864203145207568</v>
      </c>
      <c r="N3710" s="64">
        <f t="shared" si="1006"/>
        <v>193.35378830814676</v>
      </c>
      <c r="O3710" s="121"/>
      <c r="P3710" s="177">
        <v>2.9750000000000001</v>
      </c>
      <c r="Q3710" s="177">
        <v>24.639313671167884</v>
      </c>
      <c r="R3710" s="177">
        <v>24.639313671167884</v>
      </c>
      <c r="S3710" s="177">
        <v>0</v>
      </c>
      <c r="T3710" s="177">
        <v>0</v>
      </c>
      <c r="U3710" s="177">
        <v>24.639313671167884</v>
      </c>
      <c r="V3710" s="177">
        <v>24.639313671167884</v>
      </c>
      <c r="W3710" s="177">
        <v>0</v>
      </c>
      <c r="X3710" s="177">
        <v>0</v>
      </c>
      <c r="Y3710" s="177">
        <v>0</v>
      </c>
      <c r="Z3710" s="177">
        <v>0</v>
      </c>
      <c r="AA3710" s="177">
        <v>32.682881236175987</v>
      </c>
      <c r="AB3710" s="177">
        <v>34.089542826608088</v>
      </c>
      <c r="AC3710" s="177">
        <v>28.024109560691137</v>
      </c>
      <c r="AD3710" s="177">
        <v>0</v>
      </c>
      <c r="AE3710" s="177">
        <v>0</v>
      </c>
      <c r="AF3710" s="177">
        <v>15.864203145207568</v>
      </c>
      <c r="AG3710" s="177">
        <v>0</v>
      </c>
      <c r="AH3710" s="177">
        <v>0</v>
      </c>
      <c r="AI3710" s="177">
        <v>0</v>
      </c>
      <c r="AJ3710" s="177">
        <v>0</v>
      </c>
    </row>
    <row r="3711" spans="1:36" hidden="1" outlineLevel="1" x14ac:dyDescent="0.25">
      <c r="A3711" s="190">
        <f t="shared" si="996"/>
        <v>2028</v>
      </c>
      <c r="B3711" s="55">
        <f t="shared" si="997"/>
        <v>11</v>
      </c>
      <c r="C3711" s="55">
        <f t="shared" si="998"/>
        <v>0</v>
      </c>
      <c r="D3711" s="55">
        <f t="shared" si="993"/>
        <v>155</v>
      </c>
      <c r="F3711" s="63">
        <f t="shared" ref="F3711" si="1007">EDATE(F3687,1)</f>
        <v>47058</v>
      </c>
      <c r="G3711" s="64">
        <f t="shared" si="995"/>
        <v>279.90638793108286</v>
      </c>
      <c r="H3711" s="64">
        <f t="shared" si="1006"/>
        <v>0</v>
      </c>
      <c r="I3711" s="64">
        <f t="shared" si="1006"/>
        <v>2.9750000000000001</v>
      </c>
      <c r="J3711" s="64">
        <f t="shared" si="1006"/>
        <v>0</v>
      </c>
      <c r="K3711" s="64">
        <f t="shared" si="1006"/>
        <v>0</v>
      </c>
      <c r="L3711" s="64">
        <f t="shared" si="1006"/>
        <v>0</v>
      </c>
      <c r="M3711" s="64">
        <f t="shared" si="1006"/>
        <v>12.976379472648778</v>
      </c>
      <c r="N3711" s="64">
        <f t="shared" si="1006"/>
        <v>263.95500845843407</v>
      </c>
      <c r="O3711" s="121"/>
      <c r="P3711" s="177">
        <v>2.9750000000000001</v>
      </c>
      <c r="Q3711" s="177">
        <v>34.109631221901161</v>
      </c>
      <c r="R3711" s="177">
        <v>34.109631221901161</v>
      </c>
      <c r="S3711" s="177">
        <v>0</v>
      </c>
      <c r="T3711" s="177">
        <v>0</v>
      </c>
      <c r="U3711" s="177">
        <v>34.109631221901161</v>
      </c>
      <c r="V3711" s="177">
        <v>34.109631221901161</v>
      </c>
      <c r="W3711" s="177">
        <v>0</v>
      </c>
      <c r="X3711" s="177">
        <v>0</v>
      </c>
      <c r="Y3711" s="177">
        <v>0</v>
      </c>
      <c r="Z3711" s="177">
        <v>0</v>
      </c>
      <c r="AA3711" s="177">
        <v>43.681582650544371</v>
      </c>
      <c r="AB3711" s="177">
        <v>46.656683458930587</v>
      </c>
      <c r="AC3711" s="177">
        <v>37.178217461354492</v>
      </c>
      <c r="AD3711" s="177">
        <v>0</v>
      </c>
      <c r="AE3711" s="177">
        <v>0</v>
      </c>
      <c r="AF3711" s="177">
        <v>12.976379472648778</v>
      </c>
      <c r="AG3711" s="177">
        <v>0</v>
      </c>
      <c r="AH3711" s="177">
        <v>0</v>
      </c>
      <c r="AI3711" s="177">
        <v>0</v>
      </c>
      <c r="AJ3711" s="177">
        <v>0</v>
      </c>
    </row>
    <row r="3712" spans="1:36" hidden="1" outlineLevel="1" x14ac:dyDescent="0.25">
      <c r="A3712" s="190">
        <f t="shared" si="996"/>
        <v>2028</v>
      </c>
      <c r="B3712" s="55">
        <f t="shared" si="997"/>
        <v>11</v>
      </c>
      <c r="C3712" s="55">
        <f t="shared" si="998"/>
        <v>1</v>
      </c>
      <c r="D3712" s="55">
        <f t="shared" si="993"/>
        <v>155</v>
      </c>
      <c r="F3712" s="63">
        <f t="shared" ref="F3712" si="1008">F3711+1/24</f>
        <v>47058.041666666664</v>
      </c>
      <c r="G3712" s="64">
        <f t="shared" si="995"/>
        <v>261.86948315543839</v>
      </c>
      <c r="H3712" s="64">
        <f t="shared" si="1006"/>
        <v>0</v>
      </c>
      <c r="I3712" s="64">
        <f t="shared" si="1006"/>
        <v>2.9750000000000001</v>
      </c>
      <c r="J3712" s="64">
        <f t="shared" si="1006"/>
        <v>0</v>
      </c>
      <c r="K3712" s="64">
        <f t="shared" si="1006"/>
        <v>0</v>
      </c>
      <c r="L3712" s="64">
        <f t="shared" si="1006"/>
        <v>0</v>
      </c>
      <c r="M3712" s="64">
        <f t="shared" si="1006"/>
        <v>12.767083029541535</v>
      </c>
      <c r="N3712" s="64">
        <f t="shared" si="1006"/>
        <v>246.12740012589686</v>
      </c>
      <c r="O3712" s="121"/>
      <c r="P3712" s="177">
        <v>2.9750000000000001</v>
      </c>
      <c r="Q3712" s="177">
        <v>30.770803271479416</v>
      </c>
      <c r="R3712" s="177">
        <v>30.770803271479416</v>
      </c>
      <c r="S3712" s="177">
        <v>0</v>
      </c>
      <c r="T3712" s="177">
        <v>0</v>
      </c>
      <c r="U3712" s="177">
        <v>30.770803271479416</v>
      </c>
      <c r="V3712" s="177">
        <v>30.770803271479416</v>
      </c>
      <c r="W3712" s="177">
        <v>0</v>
      </c>
      <c r="X3712" s="177">
        <v>0</v>
      </c>
      <c r="Y3712" s="177">
        <v>0</v>
      </c>
      <c r="Z3712" s="177">
        <v>0</v>
      </c>
      <c r="AA3712" s="177">
        <v>41.690536102988517</v>
      </c>
      <c r="AB3712" s="177">
        <v>45.969439136183112</v>
      </c>
      <c r="AC3712" s="177">
        <v>35.384211800807556</v>
      </c>
      <c r="AD3712" s="177">
        <v>0</v>
      </c>
      <c r="AE3712" s="177">
        <v>0</v>
      </c>
      <c r="AF3712" s="177">
        <v>12.767083029541535</v>
      </c>
      <c r="AG3712" s="177">
        <v>0</v>
      </c>
      <c r="AH3712" s="177">
        <v>0</v>
      </c>
      <c r="AI3712" s="177">
        <v>0</v>
      </c>
      <c r="AJ3712" s="177">
        <v>0</v>
      </c>
    </row>
    <row r="3713" spans="1:36" hidden="1" outlineLevel="1" x14ac:dyDescent="0.25">
      <c r="A3713" s="190">
        <f t="shared" si="996"/>
        <v>2028</v>
      </c>
      <c r="B3713" s="55">
        <f t="shared" si="997"/>
        <v>11</v>
      </c>
      <c r="C3713" s="55">
        <f t="shared" si="998"/>
        <v>2</v>
      </c>
      <c r="D3713" s="55">
        <f t="shared" si="993"/>
        <v>155</v>
      </c>
      <c r="F3713" s="63">
        <f t="shared" si="1004"/>
        <v>47058.083333333328</v>
      </c>
      <c r="G3713" s="64">
        <f t="shared" si="995"/>
        <v>258.82318921653513</v>
      </c>
      <c r="H3713" s="64">
        <f t="shared" si="1006"/>
        <v>0</v>
      </c>
      <c r="I3713" s="64">
        <f t="shared" si="1006"/>
        <v>2.9750000000000001</v>
      </c>
      <c r="J3713" s="64">
        <f t="shared" si="1006"/>
        <v>0</v>
      </c>
      <c r="K3713" s="64">
        <f t="shared" si="1006"/>
        <v>0</v>
      </c>
      <c r="L3713" s="64">
        <f t="shared" si="1006"/>
        <v>0</v>
      </c>
      <c r="M3713" s="64">
        <f t="shared" si="1006"/>
        <v>12.871731251095156</v>
      </c>
      <c r="N3713" s="64">
        <f t="shared" si="1006"/>
        <v>242.97645796543998</v>
      </c>
      <c r="O3713" s="121"/>
      <c r="P3713" s="177">
        <v>2.9750000000000001</v>
      </c>
      <c r="Q3713" s="177">
        <v>28.854068707348411</v>
      </c>
      <c r="R3713" s="177">
        <v>28.854068707348411</v>
      </c>
      <c r="S3713" s="177">
        <v>0</v>
      </c>
      <c r="T3713" s="177">
        <v>0</v>
      </c>
      <c r="U3713" s="177">
        <v>28.854068707348411</v>
      </c>
      <c r="V3713" s="177">
        <v>28.854068707348411</v>
      </c>
      <c r="W3713" s="177">
        <v>0</v>
      </c>
      <c r="X3713" s="177">
        <v>0</v>
      </c>
      <c r="Y3713" s="177">
        <v>0</v>
      </c>
      <c r="Z3713" s="177">
        <v>0</v>
      </c>
      <c r="AA3713" s="177">
        <v>43.84368528351829</v>
      </c>
      <c r="AB3713" s="177">
        <v>45.97384536505448</v>
      </c>
      <c r="AC3713" s="177">
        <v>37.74265248747357</v>
      </c>
      <c r="AD3713" s="177">
        <v>0</v>
      </c>
      <c r="AE3713" s="177">
        <v>0</v>
      </c>
      <c r="AF3713" s="177">
        <v>12.871731251095156</v>
      </c>
      <c r="AG3713" s="177">
        <v>0</v>
      </c>
      <c r="AH3713" s="177">
        <v>0</v>
      </c>
      <c r="AI3713" s="177">
        <v>0</v>
      </c>
      <c r="AJ3713" s="177">
        <v>0</v>
      </c>
    </row>
    <row r="3714" spans="1:36" hidden="1" outlineLevel="1" x14ac:dyDescent="0.25">
      <c r="A3714" s="190">
        <f t="shared" si="996"/>
        <v>2028</v>
      </c>
      <c r="B3714" s="55">
        <f t="shared" si="997"/>
        <v>11</v>
      </c>
      <c r="C3714" s="55">
        <f t="shared" si="998"/>
        <v>3</v>
      </c>
      <c r="D3714" s="55">
        <f t="shared" si="993"/>
        <v>155</v>
      </c>
      <c r="F3714" s="63">
        <f t="shared" si="1004"/>
        <v>47058.124999999993</v>
      </c>
      <c r="G3714" s="64">
        <f t="shared" si="995"/>
        <v>265.86136015732222</v>
      </c>
      <c r="H3714" s="64">
        <f t="shared" si="1006"/>
        <v>0</v>
      </c>
      <c r="I3714" s="64">
        <f t="shared" si="1006"/>
        <v>2.9750000000000001</v>
      </c>
      <c r="J3714" s="64">
        <f t="shared" si="1006"/>
        <v>0</v>
      </c>
      <c r="K3714" s="64">
        <f t="shared" si="1006"/>
        <v>0</v>
      </c>
      <c r="L3714" s="64">
        <f t="shared" si="1006"/>
        <v>0</v>
      </c>
      <c r="M3714" s="64">
        <f t="shared" si="1006"/>
        <v>12.976379472648778</v>
      </c>
      <c r="N3714" s="64">
        <f t="shared" si="1006"/>
        <v>249.90998068467343</v>
      </c>
      <c r="O3714" s="121"/>
      <c r="P3714" s="177">
        <v>2.9750000000000001</v>
      </c>
      <c r="Q3714" s="177">
        <v>29.74030081764554</v>
      </c>
      <c r="R3714" s="177">
        <v>29.74030081764554</v>
      </c>
      <c r="S3714" s="177">
        <v>0</v>
      </c>
      <c r="T3714" s="177">
        <v>0</v>
      </c>
      <c r="U3714" s="177">
        <v>29.74030081764554</v>
      </c>
      <c r="V3714" s="177">
        <v>29.74030081764554</v>
      </c>
      <c r="W3714" s="177">
        <v>0</v>
      </c>
      <c r="X3714" s="177">
        <v>0</v>
      </c>
      <c r="Y3714" s="177">
        <v>0</v>
      </c>
      <c r="Z3714" s="177">
        <v>0</v>
      </c>
      <c r="AA3714" s="177">
        <v>45.859502636950197</v>
      </c>
      <c r="AB3714" s="177">
        <v>45.2657490012853</v>
      </c>
      <c r="AC3714" s="177">
        <v>39.823525775855778</v>
      </c>
      <c r="AD3714" s="177">
        <v>0</v>
      </c>
      <c r="AE3714" s="177">
        <v>0</v>
      </c>
      <c r="AF3714" s="177">
        <v>12.976379472648778</v>
      </c>
      <c r="AG3714" s="177">
        <v>0</v>
      </c>
      <c r="AH3714" s="177">
        <v>0</v>
      </c>
      <c r="AI3714" s="177">
        <v>0</v>
      </c>
      <c r="AJ3714" s="177">
        <v>0</v>
      </c>
    </row>
    <row r="3715" spans="1:36" hidden="1" outlineLevel="1" x14ac:dyDescent="0.25">
      <c r="A3715" s="190">
        <f t="shared" si="996"/>
        <v>2028</v>
      </c>
      <c r="B3715" s="55">
        <f t="shared" si="997"/>
        <v>11</v>
      </c>
      <c r="C3715" s="55">
        <f t="shared" si="998"/>
        <v>4</v>
      </c>
      <c r="D3715" s="55">
        <f t="shared" si="993"/>
        <v>155</v>
      </c>
      <c r="F3715" s="63">
        <f t="shared" si="1004"/>
        <v>47058.166666666657</v>
      </c>
      <c r="G3715" s="64">
        <f t="shared" si="995"/>
        <v>277.90286249038064</v>
      </c>
      <c r="H3715" s="64">
        <f t="shared" ref="H3715:N3724" si="1009">SUMIF($P$6:$AK$6,H$6,$P3715:$AK3715)</f>
        <v>0</v>
      </c>
      <c r="I3715" s="64">
        <f t="shared" si="1009"/>
        <v>2.9750000000000001</v>
      </c>
      <c r="J3715" s="64">
        <f t="shared" si="1009"/>
        <v>0</v>
      </c>
      <c r="K3715" s="64">
        <f t="shared" si="1009"/>
        <v>0</v>
      </c>
      <c r="L3715" s="64">
        <f t="shared" si="1009"/>
        <v>0</v>
      </c>
      <c r="M3715" s="64">
        <f t="shared" si="1009"/>
        <v>12.871731251095156</v>
      </c>
      <c r="N3715" s="64">
        <f t="shared" si="1009"/>
        <v>262.05613123928549</v>
      </c>
      <c r="O3715" s="121"/>
      <c r="P3715" s="177">
        <v>2.9750000000000001</v>
      </c>
      <c r="Q3715" s="177">
        <v>31.368494694703067</v>
      </c>
      <c r="R3715" s="177">
        <v>31.368494694703067</v>
      </c>
      <c r="S3715" s="177">
        <v>0</v>
      </c>
      <c r="T3715" s="177">
        <v>0</v>
      </c>
      <c r="U3715" s="177">
        <v>31.368494694703067</v>
      </c>
      <c r="V3715" s="177">
        <v>31.368494694703067</v>
      </c>
      <c r="W3715" s="177">
        <v>0</v>
      </c>
      <c r="X3715" s="177">
        <v>0</v>
      </c>
      <c r="Y3715" s="177">
        <v>0</v>
      </c>
      <c r="Z3715" s="177">
        <v>0</v>
      </c>
      <c r="AA3715" s="177">
        <v>47.760818642050822</v>
      </c>
      <c r="AB3715" s="177">
        <v>46.218812806862594</v>
      </c>
      <c r="AC3715" s="177">
        <v>42.60252101155983</v>
      </c>
      <c r="AD3715" s="177">
        <v>0</v>
      </c>
      <c r="AE3715" s="177">
        <v>0</v>
      </c>
      <c r="AF3715" s="177">
        <v>12.871731251095156</v>
      </c>
      <c r="AG3715" s="177">
        <v>0</v>
      </c>
      <c r="AH3715" s="177">
        <v>0</v>
      </c>
      <c r="AI3715" s="177">
        <v>0</v>
      </c>
      <c r="AJ3715" s="177">
        <v>0</v>
      </c>
    </row>
    <row r="3716" spans="1:36" hidden="1" outlineLevel="1" x14ac:dyDescent="0.25">
      <c r="A3716" s="190">
        <f t="shared" si="996"/>
        <v>2028</v>
      </c>
      <c r="B3716" s="55">
        <f t="shared" si="997"/>
        <v>11</v>
      </c>
      <c r="C3716" s="55">
        <f t="shared" si="998"/>
        <v>5</v>
      </c>
      <c r="D3716" s="55">
        <f t="shared" si="993"/>
        <v>155</v>
      </c>
      <c r="F3716" s="63">
        <f t="shared" si="1004"/>
        <v>47058.208333333321</v>
      </c>
      <c r="G3716" s="64">
        <f t="shared" si="995"/>
        <v>271.38055456100005</v>
      </c>
      <c r="H3716" s="64">
        <f t="shared" si="1009"/>
        <v>0</v>
      </c>
      <c r="I3716" s="64">
        <f t="shared" si="1009"/>
        <v>2.9750000000000001</v>
      </c>
      <c r="J3716" s="64">
        <f t="shared" si="1009"/>
        <v>0</v>
      </c>
      <c r="K3716" s="64">
        <f t="shared" si="1009"/>
        <v>0</v>
      </c>
      <c r="L3716" s="64">
        <f t="shared" si="1009"/>
        <v>0</v>
      </c>
      <c r="M3716" s="64">
        <f t="shared" si="1009"/>
        <v>12.662434807987918</v>
      </c>
      <c r="N3716" s="64">
        <f t="shared" si="1009"/>
        <v>255.74311975301214</v>
      </c>
      <c r="O3716" s="121"/>
      <c r="P3716" s="177">
        <v>2.9750000000000001</v>
      </c>
      <c r="Q3716" s="177">
        <v>30.070061602872382</v>
      </c>
      <c r="R3716" s="177">
        <v>30.070061602872382</v>
      </c>
      <c r="S3716" s="177">
        <v>0</v>
      </c>
      <c r="T3716" s="177">
        <v>0</v>
      </c>
      <c r="U3716" s="177">
        <v>30.070061602872382</v>
      </c>
      <c r="V3716" s="177">
        <v>30.070061602872382</v>
      </c>
      <c r="W3716" s="177">
        <v>0</v>
      </c>
      <c r="X3716" s="177">
        <v>0</v>
      </c>
      <c r="Y3716" s="177">
        <v>0</v>
      </c>
      <c r="Z3716" s="177">
        <v>0</v>
      </c>
      <c r="AA3716" s="177">
        <v>47.598720193107283</v>
      </c>
      <c r="AB3716" s="177">
        <v>47.833504241613667</v>
      </c>
      <c r="AC3716" s="177">
        <v>40.030648906801652</v>
      </c>
      <c r="AD3716" s="177">
        <v>0</v>
      </c>
      <c r="AE3716" s="177">
        <v>0</v>
      </c>
      <c r="AF3716" s="177">
        <v>12.662434807987918</v>
      </c>
      <c r="AG3716" s="177">
        <v>0</v>
      </c>
      <c r="AH3716" s="177">
        <v>0</v>
      </c>
      <c r="AI3716" s="177">
        <v>0</v>
      </c>
      <c r="AJ3716" s="177">
        <v>0</v>
      </c>
    </row>
    <row r="3717" spans="1:36" hidden="1" outlineLevel="1" x14ac:dyDescent="0.25">
      <c r="A3717" s="190">
        <f t="shared" si="996"/>
        <v>2028</v>
      </c>
      <c r="B3717" s="55">
        <f t="shared" si="997"/>
        <v>11</v>
      </c>
      <c r="C3717" s="55">
        <f t="shared" si="998"/>
        <v>6</v>
      </c>
      <c r="D3717" s="55">
        <f t="shared" si="993"/>
        <v>155</v>
      </c>
      <c r="F3717" s="63">
        <f t="shared" si="1004"/>
        <v>47058.249999999985</v>
      </c>
      <c r="G3717" s="64">
        <f t="shared" si="995"/>
        <v>295.85004582077056</v>
      </c>
      <c r="H3717" s="64">
        <f t="shared" si="1009"/>
        <v>4.0879449883696566</v>
      </c>
      <c r="I3717" s="64">
        <f t="shared" si="1009"/>
        <v>7.4536644317378133</v>
      </c>
      <c r="J3717" s="64">
        <f t="shared" si="1009"/>
        <v>19.337976030580943</v>
      </c>
      <c r="K3717" s="64">
        <f t="shared" si="1009"/>
        <v>0</v>
      </c>
      <c r="L3717" s="64">
        <f t="shared" si="1009"/>
        <v>0</v>
      </c>
      <c r="M3717" s="64">
        <f t="shared" si="1009"/>
        <v>12.453138364880679</v>
      </c>
      <c r="N3717" s="64">
        <f t="shared" si="1009"/>
        <v>252.51732200520144</v>
      </c>
      <c r="O3717" s="121"/>
      <c r="P3717" s="177">
        <v>2.9750000000000001</v>
      </c>
      <c r="Q3717" s="177">
        <v>28.524307922121579</v>
      </c>
      <c r="R3717" s="177">
        <v>28.524307922121579</v>
      </c>
      <c r="S3717" s="177">
        <v>1.7078454078458865</v>
      </c>
      <c r="T3717" s="177">
        <v>2.7708190238919275</v>
      </c>
      <c r="U3717" s="177">
        <v>28.524307922121579</v>
      </c>
      <c r="V3717" s="177">
        <v>28.524307922121579</v>
      </c>
      <c r="W3717" s="177">
        <v>0</v>
      </c>
      <c r="X3717" s="177">
        <v>0</v>
      </c>
      <c r="Y3717" s="177">
        <v>0</v>
      </c>
      <c r="Z3717" s="177">
        <v>0</v>
      </c>
      <c r="AA3717" s="177">
        <v>48.080317248313136</v>
      </c>
      <c r="AB3717" s="177">
        <v>46.71877493361697</v>
      </c>
      <c r="AC3717" s="177">
        <v>43.620998134785019</v>
      </c>
      <c r="AD3717" s="177">
        <v>4.0879449883696566</v>
      </c>
      <c r="AE3717" s="177">
        <v>0</v>
      </c>
      <c r="AF3717" s="177">
        <v>12.453138364880679</v>
      </c>
      <c r="AG3717" s="177">
        <v>6.4459920101936481</v>
      </c>
      <c r="AH3717" s="177">
        <v>6.4459920101936481</v>
      </c>
      <c r="AI3717" s="177">
        <v>6.4459920101936481</v>
      </c>
      <c r="AJ3717" s="177">
        <v>0</v>
      </c>
    </row>
    <row r="3718" spans="1:36" hidden="1" outlineLevel="1" x14ac:dyDescent="0.25">
      <c r="A3718" s="190">
        <f t="shared" si="996"/>
        <v>2028</v>
      </c>
      <c r="B3718" s="55">
        <f t="shared" si="997"/>
        <v>11</v>
      </c>
      <c r="C3718" s="55">
        <f t="shared" si="998"/>
        <v>7</v>
      </c>
      <c r="D3718" s="55">
        <f t="shared" si="993"/>
        <v>155</v>
      </c>
      <c r="F3718" s="63">
        <f t="shared" si="1004"/>
        <v>47058.29166666665</v>
      </c>
      <c r="G3718" s="64">
        <f t="shared" si="995"/>
        <v>473.55627308070439</v>
      </c>
      <c r="H3718" s="64">
        <f t="shared" si="1009"/>
        <v>36.862836506520949</v>
      </c>
      <c r="I3718" s="64">
        <f t="shared" si="1009"/>
        <v>40.177593627572335</v>
      </c>
      <c r="J3718" s="64">
        <f t="shared" si="1009"/>
        <v>127.23042827486107</v>
      </c>
      <c r="K3718" s="64">
        <f t="shared" si="1009"/>
        <v>0</v>
      </c>
      <c r="L3718" s="64">
        <f t="shared" si="1009"/>
        <v>0</v>
      </c>
      <c r="M3718" s="64">
        <f t="shared" si="1009"/>
        <v>12.034545478666203</v>
      </c>
      <c r="N3718" s="64">
        <f t="shared" si="1009"/>
        <v>257.25086919308382</v>
      </c>
      <c r="O3718" s="121"/>
      <c r="P3718" s="177">
        <v>2.9750000000000001</v>
      </c>
      <c r="Q3718" s="177">
        <v>29.225049590728609</v>
      </c>
      <c r="R3718" s="177">
        <v>29.225049590728609</v>
      </c>
      <c r="S3718" s="177">
        <v>10.985857148361319</v>
      </c>
      <c r="T3718" s="177">
        <v>13.763779950055113</v>
      </c>
      <c r="U3718" s="177">
        <v>29.225049590728609</v>
      </c>
      <c r="V3718" s="177">
        <v>29.225049590728609</v>
      </c>
      <c r="W3718" s="177">
        <v>0.43608063063864333</v>
      </c>
      <c r="X3718" s="177">
        <v>3.8523463585431288</v>
      </c>
      <c r="Y3718" s="177">
        <v>2.03112</v>
      </c>
      <c r="Z3718" s="177">
        <v>0</v>
      </c>
      <c r="AA3718" s="177">
        <v>49.599012088741702</v>
      </c>
      <c r="AB3718" s="177">
        <v>45.965752703569521</v>
      </c>
      <c r="AC3718" s="177">
        <v>44.785906037858126</v>
      </c>
      <c r="AD3718" s="177">
        <v>36.862836506520949</v>
      </c>
      <c r="AE3718" s="177">
        <v>4.2873238847577051</v>
      </c>
      <c r="AF3718" s="177">
        <v>12.034545478666203</v>
      </c>
      <c r="AG3718" s="177">
        <v>42.410142758287023</v>
      </c>
      <c r="AH3718" s="177">
        <v>42.410142758287023</v>
      </c>
      <c r="AI3718" s="177">
        <v>42.410142758287023</v>
      </c>
      <c r="AJ3718" s="177">
        <v>1.84608565521643</v>
      </c>
    </row>
    <row r="3719" spans="1:36" hidden="1" outlineLevel="1" x14ac:dyDescent="0.25">
      <c r="A3719" s="190">
        <f t="shared" si="996"/>
        <v>2028</v>
      </c>
      <c r="B3719" s="55">
        <f t="shared" si="997"/>
        <v>11</v>
      </c>
      <c r="C3719" s="55">
        <f t="shared" si="998"/>
        <v>8</v>
      </c>
      <c r="D3719" s="55">
        <f t="shared" si="993"/>
        <v>155</v>
      </c>
      <c r="F3719" s="63">
        <f t="shared" si="1004"/>
        <v>47058.333333333314</v>
      </c>
      <c r="G3719" s="64">
        <f t="shared" si="995"/>
        <v>576.76055457878601</v>
      </c>
      <c r="H3719" s="64">
        <f t="shared" si="1009"/>
        <v>47.416740094216046</v>
      </c>
      <c r="I3719" s="64">
        <f t="shared" si="1009"/>
        <v>94.667528226305407</v>
      </c>
      <c r="J3719" s="64">
        <f t="shared" si="1009"/>
        <v>153.80651750204055</v>
      </c>
      <c r="K3719" s="64">
        <f t="shared" si="1009"/>
        <v>0</v>
      </c>
      <c r="L3719" s="64">
        <f t="shared" si="1009"/>
        <v>0</v>
      </c>
      <c r="M3719" s="64">
        <f t="shared" si="1009"/>
        <v>10.464822155361915</v>
      </c>
      <c r="N3719" s="64">
        <f t="shared" si="1009"/>
        <v>270.40494660086205</v>
      </c>
      <c r="O3719" s="121"/>
      <c r="P3719" s="177">
        <v>2.9750000000000001</v>
      </c>
      <c r="Q3719" s="177">
        <v>33.563464921369217</v>
      </c>
      <c r="R3719" s="177">
        <v>33.563464921369217</v>
      </c>
      <c r="S3719" s="177">
        <v>18.354428112476178</v>
      </c>
      <c r="T3719" s="177">
        <v>17.256995451390132</v>
      </c>
      <c r="U3719" s="177">
        <v>33.563464921369217</v>
      </c>
      <c r="V3719" s="177">
        <v>33.563464921369217</v>
      </c>
      <c r="W3719" s="177">
        <v>2.9263091145079092</v>
      </c>
      <c r="X3719" s="177">
        <v>17.416128025627142</v>
      </c>
      <c r="Y3719" s="177">
        <v>8.9369279999999982</v>
      </c>
      <c r="Z3719" s="177">
        <v>0</v>
      </c>
      <c r="AA3719" s="177">
        <v>47.097334215967322</v>
      </c>
      <c r="AB3719" s="177">
        <v>44.95828982239297</v>
      </c>
      <c r="AC3719" s="177">
        <v>44.095462877024865</v>
      </c>
      <c r="AD3719" s="177">
        <v>47.416740094216046</v>
      </c>
      <c r="AE3719" s="177">
        <v>14.241036182974264</v>
      </c>
      <c r="AF3719" s="177">
        <v>10.464822155361915</v>
      </c>
      <c r="AG3719" s="177">
        <v>51.268839167346847</v>
      </c>
      <c r="AH3719" s="177">
        <v>51.268839167346847</v>
      </c>
      <c r="AI3719" s="177">
        <v>51.268839167346847</v>
      </c>
      <c r="AJ3719" s="177">
        <v>12.560703339329779</v>
      </c>
    </row>
    <row r="3720" spans="1:36" hidden="1" outlineLevel="1" x14ac:dyDescent="0.25">
      <c r="A3720" s="190">
        <f t="shared" si="996"/>
        <v>2028</v>
      </c>
      <c r="B3720" s="55">
        <f t="shared" si="997"/>
        <v>11</v>
      </c>
      <c r="C3720" s="55">
        <f t="shared" si="998"/>
        <v>9</v>
      </c>
      <c r="D3720" s="55">
        <f t="shared" si="993"/>
        <v>155</v>
      </c>
      <c r="F3720" s="63">
        <f t="shared" si="1004"/>
        <v>47058.374999999978</v>
      </c>
      <c r="G3720" s="64">
        <f t="shared" si="995"/>
        <v>611.97036418840412</v>
      </c>
      <c r="H3720" s="64">
        <f t="shared" si="1009"/>
        <v>44.623090468543928</v>
      </c>
      <c r="I3720" s="64">
        <f t="shared" si="1009"/>
        <v>122.18944322841688</v>
      </c>
      <c r="J3720" s="64">
        <f t="shared" si="1009"/>
        <v>150.70443271957288</v>
      </c>
      <c r="K3720" s="64">
        <f t="shared" si="1009"/>
        <v>0</v>
      </c>
      <c r="L3720" s="64">
        <f t="shared" si="1009"/>
        <v>0</v>
      </c>
      <c r="M3720" s="64">
        <f t="shared" si="1009"/>
        <v>9.2090434967184862</v>
      </c>
      <c r="N3720" s="64">
        <f t="shared" si="1009"/>
        <v>285.24435427515192</v>
      </c>
      <c r="O3720" s="121"/>
      <c r="P3720" s="177">
        <v>2.9750000000000001</v>
      </c>
      <c r="Q3720" s="177">
        <v>38.087370693699903</v>
      </c>
      <c r="R3720" s="177">
        <v>38.087370693699903</v>
      </c>
      <c r="S3720" s="177">
        <v>21.295091419751397</v>
      </c>
      <c r="T3720" s="177">
        <v>18.180579696076027</v>
      </c>
      <c r="U3720" s="177">
        <v>38.087370693699903</v>
      </c>
      <c r="V3720" s="177">
        <v>38.087370693699903</v>
      </c>
      <c r="W3720" s="177">
        <v>3.895137218160321</v>
      </c>
      <c r="X3720" s="177">
        <v>19.866337749517225</v>
      </c>
      <c r="Y3720" s="177">
        <v>20.717424000000001</v>
      </c>
      <c r="Z3720" s="177">
        <v>0</v>
      </c>
      <c r="AA3720" s="177">
        <v>46.676644559873175</v>
      </c>
      <c r="AB3720" s="177">
        <v>43.570603899504562</v>
      </c>
      <c r="AC3720" s="177">
        <v>42.647623040974551</v>
      </c>
      <c r="AD3720" s="177">
        <v>44.623090468543928</v>
      </c>
      <c r="AE3720" s="177">
        <v>16.585442408442823</v>
      </c>
      <c r="AF3720" s="177">
        <v>9.2090434967184862</v>
      </c>
      <c r="AG3720" s="177">
        <v>50.234810906524295</v>
      </c>
      <c r="AH3720" s="177">
        <v>50.234810906524295</v>
      </c>
      <c r="AI3720" s="177">
        <v>50.234810906524295</v>
      </c>
      <c r="AJ3720" s="177">
        <v>18.67443073646908</v>
      </c>
    </row>
    <row r="3721" spans="1:36" hidden="1" outlineLevel="1" x14ac:dyDescent="0.25">
      <c r="A3721" s="190">
        <f t="shared" si="996"/>
        <v>2028</v>
      </c>
      <c r="B3721" s="55">
        <f t="shared" si="997"/>
        <v>11</v>
      </c>
      <c r="C3721" s="55">
        <f t="shared" si="998"/>
        <v>10</v>
      </c>
      <c r="D3721" s="55">
        <f t="shared" si="993"/>
        <v>155</v>
      </c>
      <c r="F3721" s="63">
        <f t="shared" si="1004"/>
        <v>47058.416666666642</v>
      </c>
      <c r="G3721" s="64">
        <f t="shared" si="995"/>
        <v>616.33338144315269</v>
      </c>
      <c r="H3721" s="64">
        <f t="shared" si="1009"/>
        <v>43.380182127826586</v>
      </c>
      <c r="I3721" s="64">
        <f t="shared" si="1009"/>
        <v>122.60934272073654</v>
      </c>
      <c r="J3721" s="64">
        <f t="shared" si="1009"/>
        <v>135.79597131414539</v>
      </c>
      <c r="K3721" s="64">
        <f t="shared" si="1009"/>
        <v>0</v>
      </c>
      <c r="L3721" s="64">
        <f t="shared" si="1009"/>
        <v>0</v>
      </c>
      <c r="M3721" s="64">
        <f t="shared" si="1009"/>
        <v>9.2090434967184862</v>
      </c>
      <c r="N3721" s="64">
        <f t="shared" si="1009"/>
        <v>305.33884178372568</v>
      </c>
      <c r="O3721" s="121"/>
      <c r="P3721" s="177">
        <v>2.9750000000000001</v>
      </c>
      <c r="Q3721" s="177">
        <v>44.126115073166403</v>
      </c>
      <c r="R3721" s="177">
        <v>44.126115073166403</v>
      </c>
      <c r="S3721" s="177">
        <v>20.629493148844922</v>
      </c>
      <c r="T3721" s="177">
        <v>15.141298817397605</v>
      </c>
      <c r="U3721" s="177">
        <v>44.126115073166403</v>
      </c>
      <c r="V3721" s="177">
        <v>44.126115073166403</v>
      </c>
      <c r="W3721" s="177">
        <v>3.564780543833471</v>
      </c>
      <c r="X3721" s="177">
        <v>18.291766436616268</v>
      </c>
      <c r="Y3721" s="177">
        <v>26.404559999999996</v>
      </c>
      <c r="Z3721" s="177">
        <v>0</v>
      </c>
      <c r="AA3721" s="177">
        <v>45.715544877885776</v>
      </c>
      <c r="AB3721" s="177">
        <v>43.557158200005411</v>
      </c>
      <c r="AC3721" s="177">
        <v>39.56167841316887</v>
      </c>
      <c r="AD3721" s="177">
        <v>43.380182127826586</v>
      </c>
      <c r="AE3721" s="177">
        <v>15.747973594078895</v>
      </c>
      <c r="AF3721" s="177">
        <v>9.2090434967184862</v>
      </c>
      <c r="AG3721" s="177">
        <v>45.265323771381802</v>
      </c>
      <c r="AH3721" s="177">
        <v>45.265323771381802</v>
      </c>
      <c r="AI3721" s="177">
        <v>45.265323771381802</v>
      </c>
      <c r="AJ3721" s="177">
        <v>19.854470179965364</v>
      </c>
    </row>
    <row r="3722" spans="1:36" hidden="1" outlineLevel="1" x14ac:dyDescent="0.25">
      <c r="A3722" s="190">
        <f t="shared" si="996"/>
        <v>2028</v>
      </c>
      <c r="B3722" s="55">
        <f t="shared" si="997"/>
        <v>11</v>
      </c>
      <c r="C3722" s="55">
        <f t="shared" si="998"/>
        <v>11</v>
      </c>
      <c r="D3722" s="55">
        <f t="shared" si="993"/>
        <v>155</v>
      </c>
      <c r="F3722" s="63">
        <f t="shared" si="1004"/>
        <v>47058.458333333307</v>
      </c>
      <c r="G3722" s="64">
        <f t="shared" si="995"/>
        <v>632.54675710365393</v>
      </c>
      <c r="H3722" s="64">
        <f t="shared" si="1009"/>
        <v>39.540986488316399</v>
      </c>
      <c r="I3722" s="64">
        <f t="shared" si="1009"/>
        <v>122.18913429110735</v>
      </c>
      <c r="J3722" s="64">
        <f t="shared" si="1009"/>
        <v>138.54929917425943</v>
      </c>
      <c r="K3722" s="64">
        <f t="shared" si="1009"/>
        <v>0</v>
      </c>
      <c r="L3722" s="64">
        <f t="shared" si="1009"/>
        <v>0</v>
      </c>
      <c r="M3722" s="64">
        <f t="shared" si="1009"/>
        <v>9.1043952751648654</v>
      </c>
      <c r="N3722" s="64">
        <f t="shared" si="1009"/>
        <v>323.16294187480594</v>
      </c>
      <c r="O3722" s="121"/>
      <c r="P3722" s="177">
        <v>2.9750000000000001</v>
      </c>
      <c r="Q3722" s="177">
        <v>48.443920354730324</v>
      </c>
      <c r="R3722" s="177">
        <v>48.443920354730324</v>
      </c>
      <c r="S3722" s="177">
        <v>21.085582709862102</v>
      </c>
      <c r="T3722" s="177">
        <v>17.288852654001953</v>
      </c>
      <c r="U3722" s="177">
        <v>48.443920354730324</v>
      </c>
      <c r="V3722" s="177">
        <v>48.443920354730324</v>
      </c>
      <c r="W3722" s="177">
        <v>3.167467421820815</v>
      </c>
      <c r="X3722" s="177">
        <v>16.441050998524695</v>
      </c>
      <c r="Y3722" s="177">
        <v>28.435679999999998</v>
      </c>
      <c r="Z3722" s="177">
        <v>0</v>
      </c>
      <c r="AA3722" s="177">
        <v>46.331886507676444</v>
      </c>
      <c r="AB3722" s="177">
        <v>43.066696574634108</v>
      </c>
      <c r="AC3722" s="177">
        <v>39.98867737357412</v>
      </c>
      <c r="AD3722" s="177">
        <v>39.540986488316399</v>
      </c>
      <c r="AE3722" s="177">
        <v>13.603002385343098</v>
      </c>
      <c r="AF3722" s="177">
        <v>9.1043952751648654</v>
      </c>
      <c r="AG3722" s="177">
        <v>46.183099724753141</v>
      </c>
      <c r="AH3722" s="177">
        <v>46.183099724753141</v>
      </c>
      <c r="AI3722" s="177">
        <v>46.183099724753141</v>
      </c>
      <c r="AJ3722" s="177">
        <v>19.192498121554674</v>
      </c>
    </row>
    <row r="3723" spans="1:36" hidden="1" outlineLevel="1" x14ac:dyDescent="0.25">
      <c r="A3723" s="190">
        <f t="shared" si="996"/>
        <v>2028</v>
      </c>
      <c r="B3723" s="55">
        <f t="shared" si="997"/>
        <v>11</v>
      </c>
      <c r="C3723" s="55">
        <f t="shared" si="998"/>
        <v>12</v>
      </c>
      <c r="D3723" s="55">
        <f t="shared" si="993"/>
        <v>155</v>
      </c>
      <c r="F3723" s="63">
        <f t="shared" si="1004"/>
        <v>47058.499999999971</v>
      </c>
      <c r="G3723" s="64">
        <f t="shared" si="995"/>
        <v>659.09030981508249</v>
      </c>
      <c r="H3723" s="64">
        <f t="shared" si="1009"/>
        <v>43.768076289072184</v>
      </c>
      <c r="I3723" s="64">
        <f t="shared" si="1009"/>
        <v>125.66337924419247</v>
      </c>
      <c r="J3723" s="64">
        <f t="shared" si="1009"/>
        <v>150.33286543244205</v>
      </c>
      <c r="K3723" s="64">
        <f t="shared" si="1009"/>
        <v>0</v>
      </c>
      <c r="L3723" s="64">
        <f t="shared" si="1009"/>
        <v>0</v>
      </c>
      <c r="M3723" s="64">
        <f t="shared" si="1009"/>
        <v>8.7904506105040099</v>
      </c>
      <c r="N3723" s="64">
        <f t="shared" si="1009"/>
        <v>330.53553823887182</v>
      </c>
      <c r="O3723" s="121"/>
      <c r="P3723" s="177">
        <v>2.9750000000000001</v>
      </c>
      <c r="Q3723" s="177">
        <v>50.463705164244715</v>
      </c>
      <c r="R3723" s="177">
        <v>50.463705164244715</v>
      </c>
      <c r="S3723" s="177">
        <v>19.20025698143095</v>
      </c>
      <c r="T3723" s="177">
        <v>19.890127511329691</v>
      </c>
      <c r="U3723" s="177">
        <v>50.463705164244715</v>
      </c>
      <c r="V3723" s="177">
        <v>50.463705164244715</v>
      </c>
      <c r="W3723" s="177">
        <v>3.2160169574777262</v>
      </c>
      <c r="X3723" s="177">
        <v>16.592019567043394</v>
      </c>
      <c r="Y3723" s="177">
        <v>30.060575999999998</v>
      </c>
      <c r="Z3723" s="177">
        <v>0</v>
      </c>
      <c r="AA3723" s="177">
        <v>45.740367253267408</v>
      </c>
      <c r="AB3723" s="177">
        <v>42.539160544767171</v>
      </c>
      <c r="AC3723" s="177">
        <v>40.401189783858413</v>
      </c>
      <c r="AD3723" s="177">
        <v>43.768076289072184</v>
      </c>
      <c r="AE3723" s="177">
        <v>12.170178795533129</v>
      </c>
      <c r="AF3723" s="177">
        <v>8.7904506105040099</v>
      </c>
      <c r="AG3723" s="177">
        <v>50.110955144147347</v>
      </c>
      <c r="AH3723" s="177">
        <v>50.110955144147347</v>
      </c>
      <c r="AI3723" s="177">
        <v>50.110955144147347</v>
      </c>
      <c r="AJ3723" s="177">
        <v>21.559203431377576</v>
      </c>
    </row>
    <row r="3724" spans="1:36" hidden="1" outlineLevel="1" x14ac:dyDescent="0.25">
      <c r="A3724" s="190">
        <f t="shared" si="996"/>
        <v>2028</v>
      </c>
      <c r="B3724" s="55">
        <f t="shared" si="997"/>
        <v>11</v>
      </c>
      <c r="C3724" s="55">
        <f t="shared" si="998"/>
        <v>13</v>
      </c>
      <c r="D3724" s="55">
        <f t="shared" si="993"/>
        <v>155</v>
      </c>
      <c r="F3724" s="63">
        <f t="shared" si="1004"/>
        <v>47058.541666666635</v>
      </c>
      <c r="G3724" s="64">
        <f t="shared" si="995"/>
        <v>669.05546468811281</v>
      </c>
      <c r="H3724" s="64">
        <f t="shared" si="1009"/>
        <v>46.798019715557203</v>
      </c>
      <c r="I3724" s="64">
        <f t="shared" si="1009"/>
        <v>123.52647608554965</v>
      </c>
      <c r="J3724" s="64">
        <f t="shared" si="1009"/>
        <v>156.75566155895751</v>
      </c>
      <c r="K3724" s="64">
        <f t="shared" si="1009"/>
        <v>0</v>
      </c>
      <c r="L3724" s="64">
        <f t="shared" si="1009"/>
        <v>0</v>
      </c>
      <c r="M3724" s="64">
        <f t="shared" si="1009"/>
        <v>8.3718577242895336</v>
      </c>
      <c r="N3724" s="64">
        <f t="shared" si="1009"/>
        <v>333.6034496037588</v>
      </c>
      <c r="O3724" s="121"/>
      <c r="P3724" s="177">
        <v>2.9750000000000001</v>
      </c>
      <c r="Q3724" s="177">
        <v>52.3495246547607</v>
      </c>
      <c r="R3724" s="177">
        <v>52.3495246547607</v>
      </c>
      <c r="S3724" s="177">
        <v>16.752514921663842</v>
      </c>
      <c r="T3724" s="177">
        <v>21.310885512868502</v>
      </c>
      <c r="U3724" s="177">
        <v>52.3495246547607</v>
      </c>
      <c r="V3724" s="177">
        <v>52.3495246547607</v>
      </c>
      <c r="W3724" s="177">
        <v>3.424856341080575</v>
      </c>
      <c r="X3724" s="177">
        <v>16.749052978566699</v>
      </c>
      <c r="Y3724" s="177">
        <v>24.373439999999999</v>
      </c>
      <c r="Z3724" s="177">
        <v>0</v>
      </c>
      <c r="AA3724" s="177">
        <v>44.458219160073931</v>
      </c>
      <c r="AB3724" s="177">
        <v>41.538036273346975</v>
      </c>
      <c r="AC3724" s="177">
        <v>38.209095551295107</v>
      </c>
      <c r="AD3724" s="177">
        <v>46.798019715557203</v>
      </c>
      <c r="AE3724" s="177">
        <v>14.946172557082077</v>
      </c>
      <c r="AF3724" s="177">
        <v>8.3718577242895336</v>
      </c>
      <c r="AG3724" s="177">
        <v>52.251887186319166</v>
      </c>
      <c r="AH3724" s="177">
        <v>52.251887186319166</v>
      </c>
      <c r="AI3724" s="177">
        <v>52.251887186319166</v>
      </c>
      <c r="AJ3724" s="177">
        <v>22.994553774287937</v>
      </c>
    </row>
    <row r="3725" spans="1:36" hidden="1" outlineLevel="1" x14ac:dyDescent="0.25">
      <c r="A3725" s="190">
        <f t="shared" si="996"/>
        <v>2028</v>
      </c>
      <c r="B3725" s="55">
        <f t="shared" si="997"/>
        <v>11</v>
      </c>
      <c r="C3725" s="55">
        <f t="shared" si="998"/>
        <v>14</v>
      </c>
      <c r="D3725" s="55">
        <f t="shared" si="993"/>
        <v>155</v>
      </c>
      <c r="F3725" s="63">
        <f t="shared" si="1004"/>
        <v>47058.583333333299</v>
      </c>
      <c r="G3725" s="64">
        <f t="shared" si="995"/>
        <v>634.5891124949535</v>
      </c>
      <c r="H3725" s="64">
        <f t="shared" ref="H3725:N3734" si="1010">SUMIF($P$6:$AK$6,H$6,$P3725:$AK3725)</f>
        <v>43.558718592931143</v>
      </c>
      <c r="I3725" s="64">
        <f t="shared" si="1010"/>
        <v>100.27096637935679</v>
      </c>
      <c r="J3725" s="64">
        <f t="shared" si="1010"/>
        <v>158.62267989780713</v>
      </c>
      <c r="K3725" s="64">
        <f t="shared" si="1010"/>
        <v>0</v>
      </c>
      <c r="L3725" s="64">
        <f t="shared" si="1010"/>
        <v>0</v>
      </c>
      <c r="M3725" s="64">
        <f t="shared" si="1010"/>
        <v>8.3718577242895336</v>
      </c>
      <c r="N3725" s="64">
        <f t="shared" si="1010"/>
        <v>323.7648899005689</v>
      </c>
      <c r="O3725" s="121"/>
      <c r="P3725" s="177">
        <v>2.9750000000000001</v>
      </c>
      <c r="Q3725" s="177">
        <v>49.484727833102539</v>
      </c>
      <c r="R3725" s="177">
        <v>49.484727833102539</v>
      </c>
      <c r="S3725" s="177">
        <v>9.8090487272787392</v>
      </c>
      <c r="T3725" s="177">
        <v>11.815913406450555</v>
      </c>
      <c r="U3725" s="177">
        <v>49.484727833102539</v>
      </c>
      <c r="V3725" s="177">
        <v>49.484727833102539</v>
      </c>
      <c r="W3725" s="177">
        <v>3.8805457869811613</v>
      </c>
      <c r="X3725" s="177">
        <v>17.011078726967252</v>
      </c>
      <c r="Y3725" s="177">
        <v>17.467631999999998</v>
      </c>
      <c r="Z3725" s="177">
        <v>0</v>
      </c>
      <c r="AA3725" s="177">
        <v>44.617115533028539</v>
      </c>
      <c r="AB3725" s="177">
        <v>40.485003190989559</v>
      </c>
      <c r="AC3725" s="177">
        <v>40.723859844140613</v>
      </c>
      <c r="AD3725" s="177">
        <v>43.558718592931143</v>
      </c>
      <c r="AE3725" s="177">
        <v>13.425118215306533</v>
      </c>
      <c r="AF3725" s="177">
        <v>8.3718577242895336</v>
      </c>
      <c r="AG3725" s="177">
        <v>52.87422663260238</v>
      </c>
      <c r="AH3725" s="177">
        <v>52.87422663260238</v>
      </c>
      <c r="AI3725" s="177">
        <v>52.87422663260238</v>
      </c>
      <c r="AJ3725" s="177">
        <v>23.886629516372555</v>
      </c>
    </row>
    <row r="3726" spans="1:36" hidden="1" outlineLevel="1" x14ac:dyDescent="0.25">
      <c r="A3726" s="190">
        <f t="shared" si="996"/>
        <v>2028</v>
      </c>
      <c r="B3726" s="55">
        <f t="shared" si="997"/>
        <v>11</v>
      </c>
      <c r="C3726" s="55">
        <f t="shared" si="998"/>
        <v>15</v>
      </c>
      <c r="D3726" s="55">
        <f t="shared" si="993"/>
        <v>155</v>
      </c>
      <c r="F3726" s="63">
        <f t="shared" si="1004"/>
        <v>47058.624999999964</v>
      </c>
      <c r="G3726" s="64">
        <f t="shared" si="995"/>
        <v>418.24661454010464</v>
      </c>
      <c r="H3726" s="64">
        <f t="shared" si="1010"/>
        <v>11.518662750902799</v>
      </c>
      <c r="I3726" s="64">
        <f t="shared" si="1010"/>
        <v>42.819853610400699</v>
      </c>
      <c r="J3726" s="64">
        <f t="shared" si="1010"/>
        <v>46.480180809380158</v>
      </c>
      <c r="K3726" s="64">
        <f t="shared" si="1010"/>
        <v>0</v>
      </c>
      <c r="L3726" s="64">
        <f t="shared" si="1010"/>
        <v>0</v>
      </c>
      <c r="M3726" s="64">
        <f t="shared" si="1010"/>
        <v>8.2672095027359145</v>
      </c>
      <c r="N3726" s="64">
        <f t="shared" si="1010"/>
        <v>309.16070786668507</v>
      </c>
      <c r="O3726" s="121"/>
      <c r="P3726" s="177">
        <v>2.9750000000000001</v>
      </c>
      <c r="Q3726" s="177">
        <v>45.259667772383658</v>
      </c>
      <c r="R3726" s="177">
        <v>45.259667772383658</v>
      </c>
      <c r="S3726" s="177">
        <v>0.23835290466021988</v>
      </c>
      <c r="T3726" s="177">
        <v>0.2145295514908088</v>
      </c>
      <c r="U3726" s="177">
        <v>45.259667772383658</v>
      </c>
      <c r="V3726" s="177">
        <v>45.259667772383658</v>
      </c>
      <c r="W3726" s="177">
        <v>2.4786067750803396</v>
      </c>
      <c r="X3726" s="177">
        <v>9.4081534708197196</v>
      </c>
      <c r="Y3726" s="177">
        <v>5.6871360000000006</v>
      </c>
      <c r="Z3726" s="177">
        <v>0</v>
      </c>
      <c r="AA3726" s="177">
        <v>45.492704943215514</v>
      </c>
      <c r="AB3726" s="177">
        <v>43.250672725855367</v>
      </c>
      <c r="AC3726" s="177">
        <v>39.37865910807961</v>
      </c>
      <c r="AD3726" s="177">
        <v>11.518662750902799</v>
      </c>
      <c r="AE3726" s="177">
        <v>9.7433406106589171</v>
      </c>
      <c r="AF3726" s="177">
        <v>8.2672095027359145</v>
      </c>
      <c r="AG3726" s="177">
        <v>15.493393603126719</v>
      </c>
      <c r="AH3726" s="177">
        <v>15.493393603126719</v>
      </c>
      <c r="AI3726" s="177">
        <v>15.493393603126719</v>
      </c>
      <c r="AJ3726" s="177">
        <v>12.074734297690686</v>
      </c>
    </row>
    <row r="3727" spans="1:36" hidden="1" outlineLevel="1" x14ac:dyDescent="0.25">
      <c r="A3727" s="190">
        <f t="shared" si="996"/>
        <v>2028</v>
      </c>
      <c r="B3727" s="55">
        <f t="shared" si="997"/>
        <v>11</v>
      </c>
      <c r="C3727" s="55">
        <f t="shared" si="998"/>
        <v>16</v>
      </c>
      <c r="D3727" s="55">
        <f t="shared" ref="D3727:D3790" si="1011">MATCH(DATE(YEAR(F3727),B3727,1),$F$7505:$F$7816,0)</f>
        <v>155</v>
      </c>
      <c r="F3727" s="63">
        <f t="shared" si="1004"/>
        <v>47058.666666666628</v>
      </c>
      <c r="G3727" s="64">
        <f t="shared" ref="G3727:G3790" si="1012">SUM(H3727:N3727)</f>
        <v>310.75112922981964</v>
      </c>
      <c r="H3727" s="64">
        <f t="shared" si="1010"/>
        <v>0</v>
      </c>
      <c r="I3727" s="64">
        <f t="shared" si="1010"/>
        <v>4.6705447819219543</v>
      </c>
      <c r="J3727" s="64">
        <f t="shared" si="1010"/>
        <v>0</v>
      </c>
      <c r="K3727" s="64">
        <f t="shared" si="1010"/>
        <v>0</v>
      </c>
      <c r="L3727" s="64">
        <f t="shared" si="1010"/>
        <v>0</v>
      </c>
      <c r="M3727" s="64">
        <f t="shared" si="1010"/>
        <v>9.1043952751648654</v>
      </c>
      <c r="N3727" s="64">
        <f t="shared" si="1010"/>
        <v>296.9761891727328</v>
      </c>
      <c r="O3727" s="121"/>
      <c r="P3727" s="177">
        <v>2.9750000000000001</v>
      </c>
      <c r="Q3727" s="177">
        <v>41.755959429348493</v>
      </c>
      <c r="R3727" s="177">
        <v>41.755959429348493</v>
      </c>
      <c r="S3727" s="177">
        <v>0</v>
      </c>
      <c r="T3727" s="177">
        <v>0</v>
      </c>
      <c r="U3727" s="177">
        <v>41.755959429348493</v>
      </c>
      <c r="V3727" s="177">
        <v>41.755959429348493</v>
      </c>
      <c r="W3727" s="177">
        <v>0.14368801264257777</v>
      </c>
      <c r="X3727" s="177">
        <v>0.45357837158760511</v>
      </c>
      <c r="Y3727" s="177">
        <v>0</v>
      </c>
      <c r="Z3727" s="177">
        <v>0</v>
      </c>
      <c r="AA3727" s="177">
        <v>44.883002521822462</v>
      </c>
      <c r="AB3727" s="177">
        <v>44.050897823620055</v>
      </c>
      <c r="AC3727" s="177">
        <v>41.018451109896304</v>
      </c>
      <c r="AD3727" s="177">
        <v>0</v>
      </c>
      <c r="AE3727" s="177">
        <v>0.81384386896242511</v>
      </c>
      <c r="AF3727" s="177">
        <v>9.1043952751648654</v>
      </c>
      <c r="AG3727" s="177">
        <v>0</v>
      </c>
      <c r="AH3727" s="177">
        <v>0</v>
      </c>
      <c r="AI3727" s="177">
        <v>0</v>
      </c>
      <c r="AJ3727" s="177">
        <v>0.28443452872934705</v>
      </c>
    </row>
    <row r="3728" spans="1:36" hidden="1" outlineLevel="1" x14ac:dyDescent="0.25">
      <c r="A3728" s="190">
        <f t="shared" ref="A3728:A3791" si="1013">YEAR(F3728)</f>
        <v>2028</v>
      </c>
      <c r="B3728" s="55">
        <f t="shared" ref="B3728:B3791" si="1014">MONTH(F3728)</f>
        <v>11</v>
      </c>
      <c r="C3728" s="55">
        <f t="shared" ref="C3728:C3791" si="1015">HOUR(F3728)</f>
        <v>17</v>
      </c>
      <c r="D3728" s="55">
        <f t="shared" si="1011"/>
        <v>155</v>
      </c>
      <c r="F3728" s="63">
        <f t="shared" si="1004"/>
        <v>47058.708333333292</v>
      </c>
      <c r="G3728" s="64">
        <f t="shared" si="1012"/>
        <v>297.80065433742567</v>
      </c>
      <c r="H3728" s="64">
        <f t="shared" si="1010"/>
        <v>0</v>
      </c>
      <c r="I3728" s="64">
        <f t="shared" si="1010"/>
        <v>2.9750000000000001</v>
      </c>
      <c r="J3728" s="64">
        <f t="shared" si="1010"/>
        <v>0</v>
      </c>
      <c r="K3728" s="64">
        <f t="shared" si="1010"/>
        <v>0</v>
      </c>
      <c r="L3728" s="64">
        <f t="shared" si="1010"/>
        <v>0</v>
      </c>
      <c r="M3728" s="64">
        <f t="shared" si="1010"/>
        <v>10.255525712254679</v>
      </c>
      <c r="N3728" s="64">
        <f t="shared" si="1010"/>
        <v>284.57012862517098</v>
      </c>
      <c r="O3728" s="121"/>
      <c r="P3728" s="177">
        <v>2.9750000000000001</v>
      </c>
      <c r="Q3728" s="177">
        <v>39.571294227220683</v>
      </c>
      <c r="R3728" s="177">
        <v>39.571294227220683</v>
      </c>
      <c r="S3728" s="177">
        <v>0</v>
      </c>
      <c r="T3728" s="177">
        <v>0</v>
      </c>
      <c r="U3728" s="177">
        <v>39.571294227220683</v>
      </c>
      <c r="V3728" s="177">
        <v>39.571294227220683</v>
      </c>
      <c r="W3728" s="177">
        <v>0</v>
      </c>
      <c r="X3728" s="177">
        <v>0</v>
      </c>
      <c r="Y3728" s="177">
        <v>0</v>
      </c>
      <c r="Z3728" s="177">
        <v>0</v>
      </c>
      <c r="AA3728" s="177">
        <v>44.196296908719916</v>
      </c>
      <c r="AB3728" s="177">
        <v>43.428128897589737</v>
      </c>
      <c r="AC3728" s="177">
        <v>38.660525909978581</v>
      </c>
      <c r="AD3728" s="177">
        <v>0</v>
      </c>
      <c r="AE3728" s="177">
        <v>0</v>
      </c>
      <c r="AF3728" s="177">
        <v>10.255525712254679</v>
      </c>
      <c r="AG3728" s="177">
        <v>0</v>
      </c>
      <c r="AH3728" s="177">
        <v>0</v>
      </c>
      <c r="AI3728" s="177">
        <v>0</v>
      </c>
      <c r="AJ3728" s="177">
        <v>0</v>
      </c>
    </row>
    <row r="3729" spans="1:36" hidden="1" outlineLevel="1" x14ac:dyDescent="0.25">
      <c r="A3729" s="190">
        <f t="shared" si="1013"/>
        <v>2028</v>
      </c>
      <c r="B3729" s="55">
        <f t="shared" si="1014"/>
        <v>11</v>
      </c>
      <c r="C3729" s="55">
        <f t="shared" si="1015"/>
        <v>18</v>
      </c>
      <c r="D3729" s="55">
        <f t="shared" si="1011"/>
        <v>155</v>
      </c>
      <c r="F3729" s="63">
        <f t="shared" si="1004"/>
        <v>47058.749999999956</v>
      </c>
      <c r="G3729" s="64">
        <f t="shared" si="1012"/>
        <v>279.60462835293356</v>
      </c>
      <c r="H3729" s="64">
        <f t="shared" si="1010"/>
        <v>0</v>
      </c>
      <c r="I3729" s="64">
        <f t="shared" si="1010"/>
        <v>2.9750000000000001</v>
      </c>
      <c r="J3729" s="64">
        <f t="shared" si="1010"/>
        <v>0</v>
      </c>
      <c r="K3729" s="64">
        <f t="shared" si="1010"/>
        <v>0</v>
      </c>
      <c r="L3729" s="64">
        <f t="shared" si="1010"/>
        <v>0</v>
      </c>
      <c r="M3729" s="64">
        <f t="shared" si="1010"/>
        <v>10.988063263130012</v>
      </c>
      <c r="N3729" s="64">
        <f t="shared" si="1010"/>
        <v>265.64156508980352</v>
      </c>
      <c r="O3729" s="121"/>
      <c r="P3729" s="177">
        <v>2.9750000000000001</v>
      </c>
      <c r="Q3729" s="177">
        <v>35.706910025343667</v>
      </c>
      <c r="R3729" s="177">
        <v>35.706910025343667</v>
      </c>
      <c r="S3729" s="177">
        <v>0</v>
      </c>
      <c r="T3729" s="177">
        <v>0</v>
      </c>
      <c r="U3729" s="177">
        <v>35.706910025343667</v>
      </c>
      <c r="V3729" s="177">
        <v>35.706910025343667</v>
      </c>
      <c r="W3729" s="177">
        <v>0</v>
      </c>
      <c r="X3729" s="177">
        <v>0</v>
      </c>
      <c r="Y3729" s="177">
        <v>0</v>
      </c>
      <c r="Z3729" s="177">
        <v>0</v>
      </c>
      <c r="AA3729" s="177">
        <v>43.737483844635804</v>
      </c>
      <c r="AB3729" s="177">
        <v>41.842012459262733</v>
      </c>
      <c r="AC3729" s="177">
        <v>37.234428684530329</v>
      </c>
      <c r="AD3729" s="177">
        <v>0</v>
      </c>
      <c r="AE3729" s="177">
        <v>0</v>
      </c>
      <c r="AF3729" s="177">
        <v>10.988063263130012</v>
      </c>
      <c r="AG3729" s="177">
        <v>0</v>
      </c>
      <c r="AH3729" s="177">
        <v>0</v>
      </c>
      <c r="AI3729" s="177">
        <v>0</v>
      </c>
      <c r="AJ3729" s="177">
        <v>0</v>
      </c>
    </row>
    <row r="3730" spans="1:36" hidden="1" outlineLevel="1" x14ac:dyDescent="0.25">
      <c r="A3730" s="190">
        <f t="shared" si="1013"/>
        <v>2028</v>
      </c>
      <c r="B3730" s="55">
        <f t="shared" si="1014"/>
        <v>11</v>
      </c>
      <c r="C3730" s="55">
        <f t="shared" si="1015"/>
        <v>19</v>
      </c>
      <c r="D3730" s="55">
        <f t="shared" si="1011"/>
        <v>155</v>
      </c>
      <c r="F3730" s="63">
        <f t="shared" si="1004"/>
        <v>47058.791666666621</v>
      </c>
      <c r="G3730" s="64">
        <f t="shared" si="1012"/>
        <v>253.88040520651992</v>
      </c>
      <c r="H3730" s="64">
        <f t="shared" si="1010"/>
        <v>0</v>
      </c>
      <c r="I3730" s="64">
        <f t="shared" si="1010"/>
        <v>2.9750000000000001</v>
      </c>
      <c r="J3730" s="64">
        <f t="shared" si="1010"/>
        <v>0</v>
      </c>
      <c r="K3730" s="64">
        <f t="shared" si="1010"/>
        <v>0</v>
      </c>
      <c r="L3730" s="64">
        <f t="shared" si="1010"/>
        <v>0</v>
      </c>
      <c r="M3730" s="64">
        <f t="shared" si="1010"/>
        <v>11.511304370898106</v>
      </c>
      <c r="N3730" s="64">
        <f t="shared" si="1010"/>
        <v>239.39410083562183</v>
      </c>
      <c r="O3730" s="121"/>
      <c r="P3730" s="177">
        <v>2.9750000000000001</v>
      </c>
      <c r="Q3730" s="177">
        <v>28.812848609195065</v>
      </c>
      <c r="R3730" s="177">
        <v>28.812848609195065</v>
      </c>
      <c r="S3730" s="177">
        <v>0</v>
      </c>
      <c r="T3730" s="177">
        <v>0</v>
      </c>
      <c r="U3730" s="177">
        <v>28.812848609195065</v>
      </c>
      <c r="V3730" s="177">
        <v>28.812848609195065</v>
      </c>
      <c r="W3730" s="177">
        <v>0</v>
      </c>
      <c r="X3730" s="177">
        <v>0</v>
      </c>
      <c r="Y3730" s="177">
        <v>0</v>
      </c>
      <c r="Z3730" s="177">
        <v>0</v>
      </c>
      <c r="AA3730" s="177">
        <v>44.870003526436037</v>
      </c>
      <c r="AB3730" s="177">
        <v>41.992891453492966</v>
      </c>
      <c r="AC3730" s="177">
        <v>37.279811418912587</v>
      </c>
      <c r="AD3730" s="177">
        <v>0</v>
      </c>
      <c r="AE3730" s="177">
        <v>0</v>
      </c>
      <c r="AF3730" s="177">
        <v>11.511304370898106</v>
      </c>
      <c r="AG3730" s="177">
        <v>0</v>
      </c>
      <c r="AH3730" s="177">
        <v>0</v>
      </c>
      <c r="AI3730" s="177">
        <v>0</v>
      </c>
      <c r="AJ3730" s="177">
        <v>0</v>
      </c>
    </row>
    <row r="3731" spans="1:36" hidden="1" outlineLevel="1" x14ac:dyDescent="0.25">
      <c r="A3731" s="190">
        <f t="shared" si="1013"/>
        <v>2028</v>
      </c>
      <c r="B3731" s="55">
        <f t="shared" si="1014"/>
        <v>11</v>
      </c>
      <c r="C3731" s="55">
        <f t="shared" si="1015"/>
        <v>20</v>
      </c>
      <c r="D3731" s="55">
        <f t="shared" si="1011"/>
        <v>155</v>
      </c>
      <c r="F3731" s="63">
        <f t="shared" si="1004"/>
        <v>47058.833333333285</v>
      </c>
      <c r="G3731" s="64">
        <f t="shared" si="1012"/>
        <v>255.31141894297667</v>
      </c>
      <c r="H3731" s="64">
        <f t="shared" si="1010"/>
        <v>0</v>
      </c>
      <c r="I3731" s="64">
        <f t="shared" si="1010"/>
        <v>2.9750000000000001</v>
      </c>
      <c r="J3731" s="64">
        <f t="shared" si="1010"/>
        <v>0</v>
      </c>
      <c r="K3731" s="64">
        <f t="shared" si="1010"/>
        <v>0</v>
      </c>
      <c r="L3731" s="64">
        <f t="shared" si="1010"/>
        <v>0</v>
      </c>
      <c r="M3731" s="64">
        <f t="shared" si="1010"/>
        <v>11.302007927790868</v>
      </c>
      <c r="N3731" s="64">
        <f t="shared" si="1010"/>
        <v>241.03441101518581</v>
      </c>
      <c r="O3731" s="121"/>
      <c r="P3731" s="177">
        <v>2.9750000000000001</v>
      </c>
      <c r="Q3731" s="177">
        <v>29.07047422265353</v>
      </c>
      <c r="R3731" s="177">
        <v>29.07047422265353</v>
      </c>
      <c r="S3731" s="177">
        <v>0</v>
      </c>
      <c r="T3731" s="177">
        <v>0</v>
      </c>
      <c r="U3731" s="177">
        <v>29.07047422265353</v>
      </c>
      <c r="V3731" s="177">
        <v>29.07047422265353</v>
      </c>
      <c r="W3731" s="177">
        <v>0</v>
      </c>
      <c r="X3731" s="177">
        <v>0</v>
      </c>
      <c r="Y3731" s="177">
        <v>0</v>
      </c>
      <c r="Z3731" s="177">
        <v>0</v>
      </c>
      <c r="AA3731" s="177">
        <v>45.425221932855422</v>
      </c>
      <c r="AB3731" s="177">
        <v>43.471781450671905</v>
      </c>
      <c r="AC3731" s="177">
        <v>35.855510741044341</v>
      </c>
      <c r="AD3731" s="177">
        <v>0</v>
      </c>
      <c r="AE3731" s="177">
        <v>0</v>
      </c>
      <c r="AF3731" s="177">
        <v>11.302007927790868</v>
      </c>
      <c r="AG3731" s="177">
        <v>0</v>
      </c>
      <c r="AH3731" s="177">
        <v>0</v>
      </c>
      <c r="AI3731" s="177">
        <v>0</v>
      </c>
      <c r="AJ3731" s="177">
        <v>0</v>
      </c>
    </row>
    <row r="3732" spans="1:36" hidden="1" outlineLevel="1" x14ac:dyDescent="0.25">
      <c r="A3732" s="190">
        <f t="shared" si="1013"/>
        <v>2028</v>
      </c>
      <c r="B3732" s="55">
        <f t="shared" si="1014"/>
        <v>11</v>
      </c>
      <c r="C3732" s="55">
        <f t="shared" si="1015"/>
        <v>21</v>
      </c>
      <c r="D3732" s="55">
        <f t="shared" si="1011"/>
        <v>155</v>
      </c>
      <c r="F3732" s="63">
        <f t="shared" si="1004"/>
        <v>47058.874999999949</v>
      </c>
      <c r="G3732" s="64">
        <f t="shared" si="1012"/>
        <v>259.86915381721997</v>
      </c>
      <c r="H3732" s="64">
        <f t="shared" si="1010"/>
        <v>0</v>
      </c>
      <c r="I3732" s="64">
        <f t="shared" si="1010"/>
        <v>2.9750000000000001</v>
      </c>
      <c r="J3732" s="64">
        <f t="shared" si="1010"/>
        <v>0</v>
      </c>
      <c r="K3732" s="64">
        <f t="shared" si="1010"/>
        <v>0</v>
      </c>
      <c r="L3732" s="64">
        <f t="shared" si="1010"/>
        <v>0</v>
      </c>
      <c r="M3732" s="64">
        <f t="shared" si="1010"/>
        <v>11.511304370898106</v>
      </c>
      <c r="N3732" s="64">
        <f t="shared" si="1010"/>
        <v>245.38284944632187</v>
      </c>
      <c r="O3732" s="121"/>
      <c r="P3732" s="177">
        <v>2.9750000000000001</v>
      </c>
      <c r="Q3732" s="177">
        <v>29.616640523185474</v>
      </c>
      <c r="R3732" s="177">
        <v>29.616640523185474</v>
      </c>
      <c r="S3732" s="177">
        <v>0</v>
      </c>
      <c r="T3732" s="177">
        <v>0</v>
      </c>
      <c r="U3732" s="177">
        <v>29.616640523185474</v>
      </c>
      <c r="V3732" s="177">
        <v>29.616640523185474</v>
      </c>
      <c r="W3732" s="177">
        <v>0</v>
      </c>
      <c r="X3732" s="177">
        <v>0</v>
      </c>
      <c r="Y3732" s="177">
        <v>0</v>
      </c>
      <c r="Z3732" s="177">
        <v>0</v>
      </c>
      <c r="AA3732" s="177">
        <v>45.696633022453867</v>
      </c>
      <c r="AB3732" s="177">
        <v>45.870677354352303</v>
      </c>
      <c r="AC3732" s="177">
        <v>35.348976976773812</v>
      </c>
      <c r="AD3732" s="177">
        <v>0</v>
      </c>
      <c r="AE3732" s="177">
        <v>0</v>
      </c>
      <c r="AF3732" s="177">
        <v>11.511304370898106</v>
      </c>
      <c r="AG3732" s="177">
        <v>0</v>
      </c>
      <c r="AH3732" s="177">
        <v>0</v>
      </c>
      <c r="AI3732" s="177">
        <v>0</v>
      </c>
      <c r="AJ3732" s="177">
        <v>0</v>
      </c>
    </row>
    <row r="3733" spans="1:36" hidden="1" outlineLevel="1" x14ac:dyDescent="0.25">
      <c r="A3733" s="190">
        <f t="shared" si="1013"/>
        <v>2028</v>
      </c>
      <c r="B3733" s="55">
        <f t="shared" si="1014"/>
        <v>11</v>
      </c>
      <c r="C3733" s="55">
        <f t="shared" si="1015"/>
        <v>22</v>
      </c>
      <c r="D3733" s="55">
        <f t="shared" si="1011"/>
        <v>155</v>
      </c>
      <c r="F3733" s="63">
        <f t="shared" si="1004"/>
        <v>47058.916666666613</v>
      </c>
      <c r="G3733" s="64">
        <f t="shared" si="1012"/>
        <v>264.0556782884197</v>
      </c>
      <c r="H3733" s="64">
        <f t="shared" si="1010"/>
        <v>0</v>
      </c>
      <c r="I3733" s="64">
        <f t="shared" si="1010"/>
        <v>2.9750000000000001</v>
      </c>
      <c r="J3733" s="64">
        <f t="shared" si="1010"/>
        <v>0</v>
      </c>
      <c r="K3733" s="64">
        <f t="shared" si="1010"/>
        <v>0</v>
      </c>
      <c r="L3733" s="64">
        <f t="shared" si="1010"/>
        <v>0</v>
      </c>
      <c r="M3733" s="64">
        <f t="shared" si="1010"/>
        <v>12.348490143327062</v>
      </c>
      <c r="N3733" s="64">
        <f t="shared" si="1010"/>
        <v>248.73218814509266</v>
      </c>
      <c r="O3733" s="121"/>
      <c r="P3733" s="177">
        <v>2.9750000000000001</v>
      </c>
      <c r="Q3733" s="177">
        <v>30.616227903404344</v>
      </c>
      <c r="R3733" s="177">
        <v>30.616227903404344</v>
      </c>
      <c r="S3733" s="177">
        <v>0</v>
      </c>
      <c r="T3733" s="177">
        <v>0</v>
      </c>
      <c r="U3733" s="177">
        <v>30.616227903404344</v>
      </c>
      <c r="V3733" s="177">
        <v>30.616227903404344</v>
      </c>
      <c r="W3733" s="177">
        <v>0</v>
      </c>
      <c r="X3733" s="177">
        <v>0</v>
      </c>
      <c r="Y3733" s="177">
        <v>0</v>
      </c>
      <c r="Z3733" s="177">
        <v>0</v>
      </c>
      <c r="AA3733" s="177">
        <v>43.539110703407829</v>
      </c>
      <c r="AB3733" s="177">
        <v>46.472836896184987</v>
      </c>
      <c r="AC3733" s="177">
        <v>36.255328931882467</v>
      </c>
      <c r="AD3733" s="177">
        <v>0</v>
      </c>
      <c r="AE3733" s="177">
        <v>0</v>
      </c>
      <c r="AF3733" s="177">
        <v>12.348490143327062</v>
      </c>
      <c r="AG3733" s="177">
        <v>0</v>
      </c>
      <c r="AH3733" s="177">
        <v>0</v>
      </c>
      <c r="AI3733" s="177">
        <v>0</v>
      </c>
      <c r="AJ3733" s="177">
        <v>0</v>
      </c>
    </row>
    <row r="3734" spans="1:36" hidden="1" outlineLevel="1" x14ac:dyDescent="0.25">
      <c r="A3734" s="190">
        <f t="shared" si="1013"/>
        <v>2028</v>
      </c>
      <c r="B3734" s="55">
        <f t="shared" si="1014"/>
        <v>11</v>
      </c>
      <c r="C3734" s="55">
        <f t="shared" si="1015"/>
        <v>23</v>
      </c>
      <c r="D3734" s="55">
        <f t="shared" si="1011"/>
        <v>155</v>
      </c>
      <c r="F3734" s="63">
        <f t="shared" si="1004"/>
        <v>47058.958333333278</v>
      </c>
      <c r="G3734" s="64">
        <f t="shared" si="1012"/>
        <v>268.14387836856656</v>
      </c>
      <c r="H3734" s="64">
        <f t="shared" si="1010"/>
        <v>0</v>
      </c>
      <c r="I3734" s="64">
        <f t="shared" si="1010"/>
        <v>2.9750000000000001</v>
      </c>
      <c r="J3734" s="64">
        <f t="shared" si="1010"/>
        <v>0</v>
      </c>
      <c r="K3734" s="64">
        <f t="shared" si="1010"/>
        <v>0</v>
      </c>
      <c r="L3734" s="64">
        <f t="shared" si="1010"/>
        <v>0</v>
      </c>
      <c r="M3734" s="64">
        <f t="shared" si="1010"/>
        <v>12.767083029541535</v>
      </c>
      <c r="N3734" s="64">
        <f t="shared" si="1010"/>
        <v>252.40179533902503</v>
      </c>
      <c r="O3734" s="121"/>
      <c r="P3734" s="177">
        <v>2.9750000000000001</v>
      </c>
      <c r="Q3734" s="177">
        <v>31.749780602621598</v>
      </c>
      <c r="R3734" s="177">
        <v>31.749780602621598</v>
      </c>
      <c r="S3734" s="177">
        <v>0</v>
      </c>
      <c r="T3734" s="177">
        <v>0</v>
      </c>
      <c r="U3734" s="177">
        <v>31.749780602621598</v>
      </c>
      <c r="V3734" s="177">
        <v>31.749780602621598</v>
      </c>
      <c r="W3734" s="177">
        <v>0</v>
      </c>
      <c r="X3734" s="177">
        <v>0</v>
      </c>
      <c r="Y3734" s="177">
        <v>0</v>
      </c>
      <c r="Z3734" s="177">
        <v>0</v>
      </c>
      <c r="AA3734" s="177">
        <v>42.121410494695667</v>
      </c>
      <c r="AB3734" s="177">
        <v>46.103169457326985</v>
      </c>
      <c r="AC3734" s="177">
        <v>37.178092976515956</v>
      </c>
      <c r="AD3734" s="177">
        <v>0</v>
      </c>
      <c r="AE3734" s="177">
        <v>0</v>
      </c>
      <c r="AF3734" s="177">
        <v>12.767083029541535</v>
      </c>
      <c r="AG3734" s="177">
        <v>0</v>
      </c>
      <c r="AH3734" s="177">
        <v>0</v>
      </c>
      <c r="AI3734" s="177">
        <v>0</v>
      </c>
      <c r="AJ3734" s="177">
        <v>0</v>
      </c>
    </row>
    <row r="3735" spans="1:36" hidden="1" outlineLevel="1" x14ac:dyDescent="0.25">
      <c r="A3735" s="190">
        <f t="shared" si="1013"/>
        <v>2028</v>
      </c>
      <c r="B3735" s="55">
        <f t="shared" si="1014"/>
        <v>12</v>
      </c>
      <c r="C3735" s="55">
        <f t="shared" si="1015"/>
        <v>0</v>
      </c>
      <c r="D3735" s="55">
        <f t="shared" si="1011"/>
        <v>156</v>
      </c>
      <c r="F3735" s="63">
        <f t="shared" ref="F3735" si="1016">EDATE(F3711,1)</f>
        <v>47088</v>
      </c>
      <c r="G3735" s="64">
        <f t="shared" si="1012"/>
        <v>327.97427724973636</v>
      </c>
      <c r="H3735" s="64">
        <f t="shared" ref="H3735:N3744" si="1017">SUMIF($P$6:$AK$6,H$6,$P3735:$AK3735)</f>
        <v>0</v>
      </c>
      <c r="I3735" s="64">
        <f t="shared" si="1017"/>
        <v>2.9750000000000001</v>
      </c>
      <c r="J3735" s="64">
        <f t="shared" si="1017"/>
        <v>0</v>
      </c>
      <c r="K3735" s="64">
        <f t="shared" si="1017"/>
        <v>0</v>
      </c>
      <c r="L3735" s="64">
        <f t="shared" si="1017"/>
        <v>0</v>
      </c>
      <c r="M3735" s="64">
        <f t="shared" si="1017"/>
        <v>10.857768319498998</v>
      </c>
      <c r="N3735" s="64">
        <f t="shared" si="1017"/>
        <v>314.14150893023736</v>
      </c>
      <c r="O3735" s="121"/>
      <c r="P3735" s="177">
        <v>2.9750000000000001</v>
      </c>
      <c r="Q3735" s="177">
        <v>43.105917643870868</v>
      </c>
      <c r="R3735" s="177">
        <v>43.105917643870868</v>
      </c>
      <c r="S3735" s="177">
        <v>0</v>
      </c>
      <c r="T3735" s="177">
        <v>0</v>
      </c>
      <c r="U3735" s="177">
        <v>43.105917643870868</v>
      </c>
      <c r="V3735" s="177">
        <v>43.105917643870868</v>
      </c>
      <c r="W3735" s="177">
        <v>0</v>
      </c>
      <c r="X3735" s="177">
        <v>0</v>
      </c>
      <c r="Y3735" s="177">
        <v>0</v>
      </c>
      <c r="Z3735" s="177">
        <v>0</v>
      </c>
      <c r="AA3735" s="177">
        <v>48.653594416754189</v>
      </c>
      <c r="AB3735" s="177">
        <v>49.927221029803604</v>
      </c>
      <c r="AC3735" s="177">
        <v>43.137022908196144</v>
      </c>
      <c r="AD3735" s="177">
        <v>0</v>
      </c>
      <c r="AE3735" s="177">
        <v>0</v>
      </c>
      <c r="AF3735" s="177">
        <v>10.857768319498998</v>
      </c>
      <c r="AG3735" s="177">
        <v>0</v>
      </c>
      <c r="AH3735" s="177">
        <v>0</v>
      </c>
      <c r="AI3735" s="177">
        <v>0</v>
      </c>
      <c r="AJ3735" s="177">
        <v>0</v>
      </c>
    </row>
    <row r="3736" spans="1:36" hidden="1" outlineLevel="1" x14ac:dyDescent="0.25">
      <c r="A3736" s="190">
        <f t="shared" si="1013"/>
        <v>2028</v>
      </c>
      <c r="B3736" s="55">
        <f t="shared" si="1014"/>
        <v>12</v>
      </c>
      <c r="C3736" s="55">
        <f t="shared" si="1015"/>
        <v>1</v>
      </c>
      <c r="D3736" s="55">
        <f t="shared" si="1011"/>
        <v>156</v>
      </c>
      <c r="F3736" s="63">
        <f t="shared" ref="F3736" si="1018">F3735+1/24</f>
        <v>47088.041666666664</v>
      </c>
      <c r="G3736" s="64">
        <f t="shared" si="1012"/>
        <v>331.26590178271078</v>
      </c>
      <c r="H3736" s="64">
        <f t="shared" si="1017"/>
        <v>0</v>
      </c>
      <c r="I3736" s="64">
        <f t="shared" si="1017"/>
        <v>2.9750000000000001</v>
      </c>
      <c r="J3736" s="64">
        <f t="shared" si="1017"/>
        <v>0</v>
      </c>
      <c r="K3736" s="64">
        <f t="shared" si="1017"/>
        <v>0</v>
      </c>
      <c r="L3736" s="64">
        <f t="shared" si="1017"/>
        <v>0</v>
      </c>
      <c r="M3736" s="64">
        <f t="shared" si="1017"/>
        <v>10.397693390706664</v>
      </c>
      <c r="N3736" s="64">
        <f t="shared" si="1017"/>
        <v>317.89320839200411</v>
      </c>
      <c r="O3736" s="121"/>
      <c r="P3736" s="177">
        <v>2.9750000000000001</v>
      </c>
      <c r="Q3736" s="177">
        <v>43.713914091632859</v>
      </c>
      <c r="R3736" s="177">
        <v>43.713914091632859</v>
      </c>
      <c r="S3736" s="177">
        <v>0</v>
      </c>
      <c r="T3736" s="177">
        <v>0</v>
      </c>
      <c r="U3736" s="177">
        <v>43.713914091632859</v>
      </c>
      <c r="V3736" s="177">
        <v>43.713914091632859</v>
      </c>
      <c r="W3736" s="177">
        <v>0</v>
      </c>
      <c r="X3736" s="177">
        <v>0</v>
      </c>
      <c r="Y3736" s="177">
        <v>0</v>
      </c>
      <c r="Z3736" s="177">
        <v>0</v>
      </c>
      <c r="AA3736" s="177">
        <v>49.198016511784665</v>
      </c>
      <c r="AB3736" s="177">
        <v>50.485940767049804</v>
      </c>
      <c r="AC3736" s="177">
        <v>43.353594746638258</v>
      </c>
      <c r="AD3736" s="177">
        <v>0</v>
      </c>
      <c r="AE3736" s="177">
        <v>0</v>
      </c>
      <c r="AF3736" s="177">
        <v>10.397693390706664</v>
      </c>
      <c r="AG3736" s="177">
        <v>0</v>
      </c>
      <c r="AH3736" s="177">
        <v>0</v>
      </c>
      <c r="AI3736" s="177">
        <v>0</v>
      </c>
      <c r="AJ3736" s="177">
        <v>0</v>
      </c>
    </row>
    <row r="3737" spans="1:36" hidden="1" outlineLevel="1" x14ac:dyDescent="0.25">
      <c r="A3737" s="190">
        <f t="shared" si="1013"/>
        <v>2028</v>
      </c>
      <c r="B3737" s="55">
        <f t="shared" si="1014"/>
        <v>12</v>
      </c>
      <c r="C3737" s="55">
        <f t="shared" si="1015"/>
        <v>2</v>
      </c>
      <c r="D3737" s="55">
        <f t="shared" si="1011"/>
        <v>156</v>
      </c>
      <c r="F3737" s="63">
        <f t="shared" si="1004"/>
        <v>47088.083333333328</v>
      </c>
      <c r="G3737" s="64">
        <f t="shared" si="1012"/>
        <v>331.74175755198007</v>
      </c>
      <c r="H3737" s="64">
        <f t="shared" si="1017"/>
        <v>0</v>
      </c>
      <c r="I3737" s="64">
        <f t="shared" si="1017"/>
        <v>2.9750000000000001</v>
      </c>
      <c r="J3737" s="64">
        <f t="shared" si="1017"/>
        <v>0</v>
      </c>
      <c r="K3737" s="64">
        <f t="shared" si="1017"/>
        <v>0</v>
      </c>
      <c r="L3737" s="64">
        <f t="shared" si="1017"/>
        <v>0</v>
      </c>
      <c r="M3737" s="64">
        <f t="shared" si="1017"/>
        <v>10.581723362223595</v>
      </c>
      <c r="N3737" s="64">
        <f t="shared" si="1017"/>
        <v>318.18503418975649</v>
      </c>
      <c r="O3737" s="121"/>
      <c r="P3737" s="177">
        <v>2.9750000000000001</v>
      </c>
      <c r="Q3737" s="177">
        <v>43.744829165247864</v>
      </c>
      <c r="R3737" s="177">
        <v>43.744829165247864</v>
      </c>
      <c r="S3737" s="177">
        <v>0</v>
      </c>
      <c r="T3737" s="177">
        <v>0</v>
      </c>
      <c r="U3737" s="177">
        <v>43.744829165247864</v>
      </c>
      <c r="V3737" s="177">
        <v>43.744829165247864</v>
      </c>
      <c r="W3737" s="177">
        <v>0</v>
      </c>
      <c r="X3737" s="177">
        <v>0</v>
      </c>
      <c r="Y3737" s="177">
        <v>0</v>
      </c>
      <c r="Z3737" s="177">
        <v>0</v>
      </c>
      <c r="AA3737" s="177">
        <v>49.581538397085509</v>
      </c>
      <c r="AB3737" s="177">
        <v>50.126928209279313</v>
      </c>
      <c r="AC3737" s="177">
        <v>43.49725092240022</v>
      </c>
      <c r="AD3737" s="177">
        <v>0</v>
      </c>
      <c r="AE3737" s="177">
        <v>0</v>
      </c>
      <c r="AF3737" s="177">
        <v>10.581723362223595</v>
      </c>
      <c r="AG3737" s="177">
        <v>0</v>
      </c>
      <c r="AH3737" s="177">
        <v>0</v>
      </c>
      <c r="AI3737" s="177">
        <v>0</v>
      </c>
      <c r="AJ3737" s="177">
        <v>0</v>
      </c>
    </row>
    <row r="3738" spans="1:36" hidden="1" outlineLevel="1" x14ac:dyDescent="0.25">
      <c r="A3738" s="190">
        <f t="shared" si="1013"/>
        <v>2028</v>
      </c>
      <c r="B3738" s="55">
        <f t="shared" si="1014"/>
        <v>12</v>
      </c>
      <c r="C3738" s="55">
        <f t="shared" si="1015"/>
        <v>3</v>
      </c>
      <c r="D3738" s="55">
        <f t="shared" si="1011"/>
        <v>156</v>
      </c>
      <c r="F3738" s="63">
        <f t="shared" si="1004"/>
        <v>47088.124999999993</v>
      </c>
      <c r="G3738" s="64">
        <f t="shared" si="1012"/>
        <v>338.94913993380862</v>
      </c>
      <c r="H3738" s="64">
        <f t="shared" si="1017"/>
        <v>0</v>
      </c>
      <c r="I3738" s="64">
        <f t="shared" si="1017"/>
        <v>2.9750000000000001</v>
      </c>
      <c r="J3738" s="64">
        <f t="shared" si="1017"/>
        <v>0</v>
      </c>
      <c r="K3738" s="64">
        <f t="shared" si="1017"/>
        <v>0</v>
      </c>
      <c r="L3738" s="64">
        <f t="shared" si="1017"/>
        <v>0</v>
      </c>
      <c r="M3738" s="64">
        <f t="shared" si="1017"/>
        <v>10.305678404948196</v>
      </c>
      <c r="N3738" s="64">
        <f t="shared" si="1017"/>
        <v>325.6684615288604</v>
      </c>
      <c r="O3738" s="121"/>
      <c r="P3738" s="177">
        <v>2.9750000000000001</v>
      </c>
      <c r="Q3738" s="177">
        <v>45.424548164997077</v>
      </c>
      <c r="R3738" s="177">
        <v>45.424548164997077</v>
      </c>
      <c r="S3738" s="177">
        <v>0</v>
      </c>
      <c r="T3738" s="177">
        <v>0</v>
      </c>
      <c r="U3738" s="177">
        <v>45.424548164997077</v>
      </c>
      <c r="V3738" s="177">
        <v>45.424548164997077</v>
      </c>
      <c r="W3738" s="177">
        <v>0</v>
      </c>
      <c r="X3738" s="177">
        <v>0</v>
      </c>
      <c r="Y3738" s="177">
        <v>0</v>
      </c>
      <c r="Z3738" s="177">
        <v>0</v>
      </c>
      <c r="AA3738" s="177">
        <v>49.50307192680836</v>
      </c>
      <c r="AB3738" s="177">
        <v>50.715477202834037</v>
      </c>
      <c r="AC3738" s="177">
        <v>43.751719739229728</v>
      </c>
      <c r="AD3738" s="177">
        <v>0</v>
      </c>
      <c r="AE3738" s="177">
        <v>0</v>
      </c>
      <c r="AF3738" s="177">
        <v>10.305678404948196</v>
      </c>
      <c r="AG3738" s="177">
        <v>0</v>
      </c>
      <c r="AH3738" s="177">
        <v>0</v>
      </c>
      <c r="AI3738" s="177">
        <v>0</v>
      </c>
      <c r="AJ3738" s="177">
        <v>0</v>
      </c>
    </row>
    <row r="3739" spans="1:36" hidden="1" outlineLevel="1" x14ac:dyDescent="0.25">
      <c r="A3739" s="190">
        <f t="shared" si="1013"/>
        <v>2028</v>
      </c>
      <c r="B3739" s="55">
        <f t="shared" si="1014"/>
        <v>12</v>
      </c>
      <c r="C3739" s="55">
        <f t="shared" si="1015"/>
        <v>4</v>
      </c>
      <c r="D3739" s="55">
        <f t="shared" si="1011"/>
        <v>156</v>
      </c>
      <c r="F3739" s="63">
        <f t="shared" si="1004"/>
        <v>47088.166666666657</v>
      </c>
      <c r="G3739" s="64">
        <f t="shared" si="1012"/>
        <v>343.46770069316824</v>
      </c>
      <c r="H3739" s="64">
        <f t="shared" si="1017"/>
        <v>0</v>
      </c>
      <c r="I3739" s="64">
        <f t="shared" si="1017"/>
        <v>2.9750000000000001</v>
      </c>
      <c r="J3739" s="64">
        <f t="shared" si="1017"/>
        <v>0</v>
      </c>
      <c r="K3739" s="64">
        <f t="shared" si="1017"/>
        <v>0</v>
      </c>
      <c r="L3739" s="64">
        <f t="shared" si="1017"/>
        <v>0</v>
      </c>
      <c r="M3739" s="64">
        <f t="shared" si="1017"/>
        <v>9.8456034761558673</v>
      </c>
      <c r="N3739" s="64">
        <f t="shared" si="1017"/>
        <v>330.6470972170124</v>
      </c>
      <c r="O3739" s="121"/>
      <c r="P3739" s="177">
        <v>2.9750000000000001</v>
      </c>
      <c r="Q3739" s="177">
        <v>46.661151109597725</v>
      </c>
      <c r="R3739" s="177">
        <v>46.661151109597725</v>
      </c>
      <c r="S3739" s="177">
        <v>0</v>
      </c>
      <c r="T3739" s="177">
        <v>0</v>
      </c>
      <c r="U3739" s="177">
        <v>46.661151109597725</v>
      </c>
      <c r="V3739" s="177">
        <v>46.661151109597725</v>
      </c>
      <c r="W3739" s="177">
        <v>0</v>
      </c>
      <c r="X3739" s="177">
        <v>0</v>
      </c>
      <c r="Y3739" s="177">
        <v>0</v>
      </c>
      <c r="Z3739" s="177">
        <v>0</v>
      </c>
      <c r="AA3739" s="177">
        <v>50.534201029506292</v>
      </c>
      <c r="AB3739" s="177">
        <v>51.19784563563794</v>
      </c>
      <c r="AC3739" s="177">
        <v>42.270446113477298</v>
      </c>
      <c r="AD3739" s="177">
        <v>0</v>
      </c>
      <c r="AE3739" s="177">
        <v>0</v>
      </c>
      <c r="AF3739" s="177">
        <v>9.8456034761558673</v>
      </c>
      <c r="AG3739" s="177">
        <v>0</v>
      </c>
      <c r="AH3739" s="177">
        <v>0</v>
      </c>
      <c r="AI3739" s="177">
        <v>0</v>
      </c>
      <c r="AJ3739" s="177">
        <v>0</v>
      </c>
    </row>
    <row r="3740" spans="1:36" hidden="1" outlineLevel="1" x14ac:dyDescent="0.25">
      <c r="A3740" s="190">
        <f t="shared" si="1013"/>
        <v>2028</v>
      </c>
      <c r="B3740" s="55">
        <f t="shared" si="1014"/>
        <v>12</v>
      </c>
      <c r="C3740" s="55">
        <f t="shared" si="1015"/>
        <v>5</v>
      </c>
      <c r="D3740" s="55">
        <f t="shared" si="1011"/>
        <v>156</v>
      </c>
      <c r="F3740" s="63">
        <f t="shared" si="1004"/>
        <v>47088.208333333321</v>
      </c>
      <c r="G3740" s="64">
        <f t="shared" si="1012"/>
        <v>341.60998761743616</v>
      </c>
      <c r="H3740" s="64">
        <f t="shared" si="1017"/>
        <v>0</v>
      </c>
      <c r="I3740" s="64">
        <f t="shared" si="1017"/>
        <v>2.9750000000000001</v>
      </c>
      <c r="J3740" s="64">
        <f t="shared" si="1017"/>
        <v>0</v>
      </c>
      <c r="K3740" s="64">
        <f t="shared" si="1017"/>
        <v>0</v>
      </c>
      <c r="L3740" s="64">
        <f t="shared" si="1017"/>
        <v>0</v>
      </c>
      <c r="M3740" s="64">
        <f t="shared" si="1017"/>
        <v>9.9376184619143366</v>
      </c>
      <c r="N3740" s="64">
        <f t="shared" si="1017"/>
        <v>328.69736915552181</v>
      </c>
      <c r="O3740" s="121"/>
      <c r="P3740" s="177">
        <v>2.9750000000000001</v>
      </c>
      <c r="Q3740" s="177">
        <v>45.919189342837342</v>
      </c>
      <c r="R3740" s="177">
        <v>45.919189342837342</v>
      </c>
      <c r="S3740" s="177">
        <v>0</v>
      </c>
      <c r="T3740" s="177">
        <v>0</v>
      </c>
      <c r="U3740" s="177">
        <v>45.919189342837342</v>
      </c>
      <c r="V3740" s="177">
        <v>45.919189342837342</v>
      </c>
      <c r="W3740" s="177">
        <v>0</v>
      </c>
      <c r="X3740" s="177">
        <v>0</v>
      </c>
      <c r="Y3740" s="177">
        <v>0</v>
      </c>
      <c r="Z3740" s="177">
        <v>0</v>
      </c>
      <c r="AA3740" s="177">
        <v>50.666365718475973</v>
      </c>
      <c r="AB3740" s="177">
        <v>51.417585377363153</v>
      </c>
      <c r="AC3740" s="177">
        <v>42.936660688333326</v>
      </c>
      <c r="AD3740" s="177">
        <v>0</v>
      </c>
      <c r="AE3740" s="177">
        <v>0</v>
      </c>
      <c r="AF3740" s="177">
        <v>9.9376184619143366</v>
      </c>
      <c r="AG3740" s="177">
        <v>0</v>
      </c>
      <c r="AH3740" s="177">
        <v>0</v>
      </c>
      <c r="AI3740" s="177">
        <v>0</v>
      </c>
      <c r="AJ3740" s="177">
        <v>0</v>
      </c>
    </row>
    <row r="3741" spans="1:36" hidden="1" outlineLevel="1" x14ac:dyDescent="0.25">
      <c r="A3741" s="190">
        <f t="shared" si="1013"/>
        <v>2028</v>
      </c>
      <c r="B3741" s="55">
        <f t="shared" si="1014"/>
        <v>12</v>
      </c>
      <c r="C3741" s="55">
        <f t="shared" si="1015"/>
        <v>6</v>
      </c>
      <c r="D3741" s="55">
        <f t="shared" si="1011"/>
        <v>156</v>
      </c>
      <c r="F3741" s="63">
        <f t="shared" si="1004"/>
        <v>47088.249999999985</v>
      </c>
      <c r="G3741" s="64">
        <f t="shared" si="1012"/>
        <v>340.77305477264218</v>
      </c>
      <c r="H3741" s="64">
        <f t="shared" si="1017"/>
        <v>3.374590532373211E-2</v>
      </c>
      <c r="I3741" s="64">
        <f t="shared" si="1017"/>
        <v>3.0368661736463136</v>
      </c>
      <c r="J3741" s="64">
        <f t="shared" si="1017"/>
        <v>2.46745346993252E-2</v>
      </c>
      <c r="K3741" s="64">
        <f t="shared" si="1017"/>
        <v>0</v>
      </c>
      <c r="L3741" s="64">
        <f t="shared" si="1017"/>
        <v>0</v>
      </c>
      <c r="M3741" s="64">
        <f t="shared" si="1017"/>
        <v>9.9376184619143366</v>
      </c>
      <c r="N3741" s="64">
        <f t="shared" si="1017"/>
        <v>327.74014969705848</v>
      </c>
      <c r="O3741" s="121"/>
      <c r="P3741" s="177">
        <v>2.9750000000000001</v>
      </c>
      <c r="Q3741" s="177">
        <v>45.69247880299389</v>
      </c>
      <c r="R3741" s="177">
        <v>45.69247880299389</v>
      </c>
      <c r="S3741" s="177">
        <v>0</v>
      </c>
      <c r="T3741" s="177">
        <v>6.1866173646313347E-2</v>
      </c>
      <c r="U3741" s="177">
        <v>45.69247880299389</v>
      </c>
      <c r="V3741" s="177">
        <v>45.69247880299389</v>
      </c>
      <c r="W3741" s="177">
        <v>0</v>
      </c>
      <c r="X3741" s="177">
        <v>0</v>
      </c>
      <c r="Y3741" s="177">
        <v>0</v>
      </c>
      <c r="Z3741" s="177">
        <v>0</v>
      </c>
      <c r="AA3741" s="177">
        <v>50.45707526504242</v>
      </c>
      <c r="AB3741" s="177">
        <v>51.158885986129675</v>
      </c>
      <c r="AC3741" s="177">
        <v>43.35427323391081</v>
      </c>
      <c r="AD3741" s="177">
        <v>3.374590532373211E-2</v>
      </c>
      <c r="AE3741" s="177">
        <v>0</v>
      </c>
      <c r="AF3741" s="177">
        <v>9.9376184619143366</v>
      </c>
      <c r="AG3741" s="177">
        <v>8.2248448997750672E-3</v>
      </c>
      <c r="AH3741" s="177">
        <v>8.2248448997750672E-3</v>
      </c>
      <c r="AI3741" s="177">
        <v>8.2248448997750672E-3</v>
      </c>
      <c r="AJ3741" s="177">
        <v>0</v>
      </c>
    </row>
    <row r="3742" spans="1:36" hidden="1" outlineLevel="1" x14ac:dyDescent="0.25">
      <c r="A3742" s="190">
        <f t="shared" si="1013"/>
        <v>2028</v>
      </c>
      <c r="B3742" s="55">
        <f t="shared" si="1014"/>
        <v>12</v>
      </c>
      <c r="C3742" s="55">
        <f t="shared" si="1015"/>
        <v>7</v>
      </c>
      <c r="D3742" s="55">
        <f t="shared" si="1011"/>
        <v>156</v>
      </c>
      <c r="F3742" s="63">
        <f t="shared" si="1004"/>
        <v>47088.29166666665</v>
      </c>
      <c r="G3742" s="64">
        <f t="shared" si="1012"/>
        <v>446.43206339426763</v>
      </c>
      <c r="H3742" s="64">
        <f t="shared" si="1017"/>
        <v>20.036010202613472</v>
      </c>
      <c r="I3742" s="64">
        <f t="shared" si="1017"/>
        <v>15.409885414088066</v>
      </c>
      <c r="J3742" s="64">
        <f t="shared" si="1017"/>
        <v>75.775836706409848</v>
      </c>
      <c r="K3742" s="64">
        <f t="shared" si="1017"/>
        <v>0</v>
      </c>
      <c r="L3742" s="64">
        <f t="shared" si="1017"/>
        <v>0</v>
      </c>
      <c r="M3742" s="64">
        <f t="shared" si="1017"/>
        <v>10.48970837646513</v>
      </c>
      <c r="N3742" s="64">
        <f t="shared" si="1017"/>
        <v>324.72062269469114</v>
      </c>
      <c r="O3742" s="121"/>
      <c r="P3742" s="177">
        <v>2.9750000000000001</v>
      </c>
      <c r="Q3742" s="177">
        <v>45.053567281616878</v>
      </c>
      <c r="R3742" s="177">
        <v>45.053567281616878</v>
      </c>
      <c r="S3742" s="177">
        <v>5.3653665578273122</v>
      </c>
      <c r="T3742" s="177">
        <v>6.8525870292548934</v>
      </c>
      <c r="U3742" s="177">
        <v>45.053567281616878</v>
      </c>
      <c r="V3742" s="177">
        <v>45.053567281616878</v>
      </c>
      <c r="W3742" s="177">
        <v>0</v>
      </c>
      <c r="X3742" s="177">
        <v>0.12327875365766239</v>
      </c>
      <c r="Y3742" s="177">
        <v>0</v>
      </c>
      <c r="Z3742" s="177">
        <v>0</v>
      </c>
      <c r="AA3742" s="177">
        <v>50.860587349067558</v>
      </c>
      <c r="AB3742" s="177">
        <v>50.562630239560619</v>
      </c>
      <c r="AC3742" s="177">
        <v>43.083135979595468</v>
      </c>
      <c r="AD3742" s="177">
        <v>20.036010202613472</v>
      </c>
      <c r="AE3742" s="177">
        <v>9.3653073348198723E-2</v>
      </c>
      <c r="AF3742" s="177">
        <v>10.48970837646513</v>
      </c>
      <c r="AG3742" s="177">
        <v>25.258612235469947</v>
      </c>
      <c r="AH3742" s="177">
        <v>25.258612235469947</v>
      </c>
      <c r="AI3742" s="177">
        <v>25.258612235469947</v>
      </c>
      <c r="AJ3742" s="177">
        <v>0</v>
      </c>
    </row>
    <row r="3743" spans="1:36" hidden="1" outlineLevel="1" x14ac:dyDescent="0.25">
      <c r="A3743" s="190">
        <f t="shared" si="1013"/>
        <v>2028</v>
      </c>
      <c r="B3743" s="55">
        <f t="shared" si="1014"/>
        <v>12</v>
      </c>
      <c r="C3743" s="55">
        <f t="shared" si="1015"/>
        <v>8</v>
      </c>
      <c r="D3743" s="55">
        <f t="shared" si="1011"/>
        <v>156</v>
      </c>
      <c r="F3743" s="63">
        <f t="shared" si="1004"/>
        <v>47088.333333333314</v>
      </c>
      <c r="G3743" s="64">
        <f t="shared" si="1012"/>
        <v>590.50860132584569</v>
      </c>
      <c r="H3743" s="64">
        <f t="shared" si="1017"/>
        <v>42.190373191705717</v>
      </c>
      <c r="I3743" s="64">
        <f t="shared" si="1017"/>
        <v>63.765544664641808</v>
      </c>
      <c r="J3743" s="64">
        <f t="shared" si="1017"/>
        <v>143.16323994044632</v>
      </c>
      <c r="K3743" s="64">
        <f t="shared" si="1017"/>
        <v>0</v>
      </c>
      <c r="L3743" s="64">
        <f t="shared" si="1017"/>
        <v>0</v>
      </c>
      <c r="M3743" s="64">
        <f t="shared" si="1017"/>
        <v>10.857768319498998</v>
      </c>
      <c r="N3743" s="64">
        <f t="shared" si="1017"/>
        <v>330.53167520955287</v>
      </c>
      <c r="O3743" s="121"/>
      <c r="P3743" s="177">
        <v>2.9750000000000001</v>
      </c>
      <c r="Q3743" s="177">
        <v>47.155792287437983</v>
      </c>
      <c r="R3743" s="177">
        <v>47.155792287437983</v>
      </c>
      <c r="S3743" s="177">
        <v>14.558643257966965</v>
      </c>
      <c r="T3743" s="177">
        <v>14.258580461465655</v>
      </c>
      <c r="U3743" s="177">
        <v>47.155792287437983</v>
      </c>
      <c r="V3743" s="177">
        <v>47.155792287437983</v>
      </c>
      <c r="W3743" s="177">
        <v>1.4578421305543392</v>
      </c>
      <c r="X3743" s="177">
        <v>9.0401363306071421</v>
      </c>
      <c r="Y3743" s="177">
        <v>5.8967999999999998</v>
      </c>
      <c r="Z3743" s="177">
        <v>0</v>
      </c>
      <c r="AA3743" s="177">
        <v>50.658263085649359</v>
      </c>
      <c r="AB3743" s="177">
        <v>49.155738368456774</v>
      </c>
      <c r="AC3743" s="177">
        <v>42.094504605694823</v>
      </c>
      <c r="AD3743" s="177">
        <v>42.190373191705717</v>
      </c>
      <c r="AE3743" s="177">
        <v>8.2749527798103149</v>
      </c>
      <c r="AF3743" s="177">
        <v>10.857768319498998</v>
      </c>
      <c r="AG3743" s="177">
        <v>47.721079980148772</v>
      </c>
      <c r="AH3743" s="177">
        <v>47.721079980148772</v>
      </c>
      <c r="AI3743" s="177">
        <v>47.721079980148772</v>
      </c>
      <c r="AJ3743" s="177">
        <v>7.3035897042373925</v>
      </c>
    </row>
    <row r="3744" spans="1:36" hidden="1" outlineLevel="1" x14ac:dyDescent="0.25">
      <c r="A3744" s="190">
        <f t="shared" si="1013"/>
        <v>2028</v>
      </c>
      <c r="B3744" s="55">
        <f t="shared" si="1014"/>
        <v>12</v>
      </c>
      <c r="C3744" s="55">
        <f t="shared" si="1015"/>
        <v>9</v>
      </c>
      <c r="D3744" s="55">
        <f t="shared" si="1011"/>
        <v>156</v>
      </c>
      <c r="F3744" s="63">
        <f t="shared" si="1004"/>
        <v>47088.374999999978</v>
      </c>
      <c r="G3744" s="64">
        <f t="shared" si="1012"/>
        <v>630.84821621099309</v>
      </c>
      <c r="H3744" s="64">
        <f t="shared" si="1017"/>
        <v>39.049696936770886</v>
      </c>
      <c r="I3744" s="64">
        <f t="shared" si="1017"/>
        <v>100.10309249348137</v>
      </c>
      <c r="J3744" s="64">
        <f t="shared" si="1017"/>
        <v>136.49610640012065</v>
      </c>
      <c r="K3744" s="64">
        <f t="shared" si="1017"/>
        <v>0</v>
      </c>
      <c r="L3744" s="64">
        <f t="shared" si="1017"/>
        <v>0</v>
      </c>
      <c r="M3744" s="64">
        <f t="shared" si="1017"/>
        <v>9.6615735046389375</v>
      </c>
      <c r="N3744" s="64">
        <f t="shared" si="1017"/>
        <v>345.53774687598133</v>
      </c>
      <c r="O3744" s="121"/>
      <c r="P3744" s="177">
        <v>2.9750000000000001</v>
      </c>
      <c r="Q3744" s="177">
        <v>50.381264967938016</v>
      </c>
      <c r="R3744" s="177">
        <v>50.381264967938016</v>
      </c>
      <c r="S3744" s="177">
        <v>17.071024865413747</v>
      </c>
      <c r="T3744" s="177">
        <v>13.491975919564519</v>
      </c>
      <c r="U3744" s="177">
        <v>50.381264967938016</v>
      </c>
      <c r="V3744" s="177">
        <v>50.381264967938016</v>
      </c>
      <c r="W3744" s="177">
        <v>3.1832742694154414</v>
      </c>
      <c r="X3744" s="177">
        <v>15.804914056231373</v>
      </c>
      <c r="Y3744" s="177">
        <v>13.759200000000002</v>
      </c>
      <c r="Z3744" s="177">
        <v>0</v>
      </c>
      <c r="AA3744" s="177">
        <v>50.759890992389572</v>
      </c>
      <c r="AB3744" s="177">
        <v>48.638994067506118</v>
      </c>
      <c r="AC3744" s="177">
        <v>44.613801944333524</v>
      </c>
      <c r="AD3744" s="177">
        <v>39.049696936770886</v>
      </c>
      <c r="AE3744" s="177">
        <v>15.156111826528353</v>
      </c>
      <c r="AF3744" s="177">
        <v>9.6615735046389375</v>
      </c>
      <c r="AG3744" s="177">
        <v>45.498702133373548</v>
      </c>
      <c r="AH3744" s="177">
        <v>45.498702133373548</v>
      </c>
      <c r="AI3744" s="177">
        <v>45.498702133373548</v>
      </c>
      <c r="AJ3744" s="177">
        <v>18.66159155632792</v>
      </c>
    </row>
    <row r="3745" spans="1:36" hidden="1" outlineLevel="1" x14ac:dyDescent="0.25">
      <c r="A3745" s="190">
        <f t="shared" si="1013"/>
        <v>2028</v>
      </c>
      <c r="B3745" s="55">
        <f t="shared" si="1014"/>
        <v>12</v>
      </c>
      <c r="C3745" s="55">
        <f t="shared" si="1015"/>
        <v>10</v>
      </c>
      <c r="D3745" s="55">
        <f t="shared" si="1011"/>
        <v>156</v>
      </c>
      <c r="F3745" s="63">
        <f t="shared" si="1004"/>
        <v>47088.416666666642</v>
      </c>
      <c r="G3745" s="64">
        <f t="shared" si="1012"/>
        <v>639.27660750058749</v>
      </c>
      <c r="H3745" s="64">
        <f t="shared" ref="H3745:N3754" si="1019">SUMIF($P$6:$AK$6,H$6,$P3745:$AK3745)</f>
        <v>36.754222351259671</v>
      </c>
      <c r="I3745" s="64">
        <f t="shared" si="1019"/>
        <v>109.28307364925303</v>
      </c>
      <c r="J3745" s="64">
        <f t="shared" si="1019"/>
        <v>125.54486367973928</v>
      </c>
      <c r="K3745" s="64">
        <f t="shared" si="1019"/>
        <v>0</v>
      </c>
      <c r="L3745" s="64">
        <f t="shared" si="1019"/>
        <v>0</v>
      </c>
      <c r="M3745" s="64">
        <f t="shared" si="1019"/>
        <v>8.5573936755373428</v>
      </c>
      <c r="N3745" s="64">
        <f t="shared" si="1019"/>
        <v>359.13705414479819</v>
      </c>
      <c r="O3745" s="121"/>
      <c r="P3745" s="177">
        <v>2.9750000000000001</v>
      </c>
      <c r="Q3745" s="177">
        <v>54.451749660581797</v>
      </c>
      <c r="R3745" s="177">
        <v>54.451749660581797</v>
      </c>
      <c r="S3745" s="177">
        <v>20.4977338791123</v>
      </c>
      <c r="T3745" s="177">
        <v>13.053304483896513</v>
      </c>
      <c r="U3745" s="177">
        <v>54.451749660581797</v>
      </c>
      <c r="V3745" s="177">
        <v>54.451749660581797</v>
      </c>
      <c r="W3745" s="177">
        <v>2.7765456326611249</v>
      </c>
      <c r="X3745" s="177">
        <v>14.629573358642213</v>
      </c>
      <c r="Y3745" s="177">
        <v>23.587199999999999</v>
      </c>
      <c r="Z3745" s="177">
        <v>0</v>
      </c>
      <c r="AA3745" s="177">
        <v>48.400887932873069</v>
      </c>
      <c r="AB3745" s="177">
        <v>47.66735646859722</v>
      </c>
      <c r="AC3745" s="177">
        <v>45.261811101000696</v>
      </c>
      <c r="AD3745" s="177">
        <v>36.754222351259671</v>
      </c>
      <c r="AE3745" s="177">
        <v>11.975575422111458</v>
      </c>
      <c r="AF3745" s="177">
        <v>8.5573936755373428</v>
      </c>
      <c r="AG3745" s="177">
        <v>41.848287893246429</v>
      </c>
      <c r="AH3745" s="177">
        <v>41.848287893246429</v>
      </c>
      <c r="AI3745" s="177">
        <v>41.848287893246429</v>
      </c>
      <c r="AJ3745" s="177">
        <v>19.78814087282942</v>
      </c>
    </row>
    <row r="3746" spans="1:36" hidden="1" outlineLevel="1" x14ac:dyDescent="0.25">
      <c r="A3746" s="190">
        <f t="shared" si="1013"/>
        <v>2028</v>
      </c>
      <c r="B3746" s="55">
        <f t="shared" si="1014"/>
        <v>12</v>
      </c>
      <c r="C3746" s="55">
        <f t="shared" si="1015"/>
        <v>11</v>
      </c>
      <c r="D3746" s="55">
        <f t="shared" si="1011"/>
        <v>156</v>
      </c>
      <c r="F3746" s="63">
        <f t="shared" si="1004"/>
        <v>47088.458333333307</v>
      </c>
      <c r="G3746" s="64">
        <f t="shared" si="1012"/>
        <v>641.07922563242346</v>
      </c>
      <c r="H3746" s="64">
        <f t="shared" si="1019"/>
        <v>31.308546787771036</v>
      </c>
      <c r="I3746" s="64">
        <f t="shared" si="1019"/>
        <v>111.10793118921596</v>
      </c>
      <c r="J3746" s="64">
        <f t="shared" si="1019"/>
        <v>121.56331898214877</v>
      </c>
      <c r="K3746" s="64">
        <f t="shared" si="1019"/>
        <v>0</v>
      </c>
      <c r="L3746" s="64">
        <f t="shared" si="1019"/>
        <v>0</v>
      </c>
      <c r="M3746" s="64">
        <f t="shared" si="1019"/>
        <v>8.5573936755373428</v>
      </c>
      <c r="N3746" s="64">
        <f t="shared" si="1019"/>
        <v>368.54203499775042</v>
      </c>
      <c r="O3746" s="121"/>
      <c r="P3746" s="177">
        <v>2.9750000000000001</v>
      </c>
      <c r="Q3746" s="177">
        <v>57.388681654008323</v>
      </c>
      <c r="R3746" s="177">
        <v>57.388681654008323</v>
      </c>
      <c r="S3746" s="177">
        <v>19.681452122626681</v>
      </c>
      <c r="T3746" s="177">
        <v>12.814523115413744</v>
      </c>
      <c r="U3746" s="177">
        <v>57.388681654008323</v>
      </c>
      <c r="V3746" s="177">
        <v>57.388681654008323</v>
      </c>
      <c r="W3746" s="177">
        <v>2.75911622350633</v>
      </c>
      <c r="X3746" s="177">
        <v>14.009918990653739</v>
      </c>
      <c r="Y3746" s="177">
        <v>26.339039999999994</v>
      </c>
      <c r="Z3746" s="177">
        <v>0</v>
      </c>
      <c r="AA3746" s="177">
        <v>48.400720876091931</v>
      </c>
      <c r="AB3746" s="177">
        <v>47.118269536650743</v>
      </c>
      <c r="AC3746" s="177">
        <v>43.468317968974389</v>
      </c>
      <c r="AD3746" s="177">
        <v>31.308546787771036</v>
      </c>
      <c r="AE3746" s="177">
        <v>13.263945507010572</v>
      </c>
      <c r="AF3746" s="177">
        <v>8.5573936755373428</v>
      </c>
      <c r="AG3746" s="177">
        <v>40.521106327382924</v>
      </c>
      <c r="AH3746" s="177">
        <v>40.521106327382924</v>
      </c>
      <c r="AI3746" s="177">
        <v>40.521106327382924</v>
      </c>
      <c r="AJ3746" s="177">
        <v>19.264935230004891</v>
      </c>
    </row>
    <row r="3747" spans="1:36" hidden="1" outlineLevel="1" x14ac:dyDescent="0.25">
      <c r="A3747" s="190">
        <f t="shared" si="1013"/>
        <v>2028</v>
      </c>
      <c r="B3747" s="55">
        <f t="shared" si="1014"/>
        <v>12</v>
      </c>
      <c r="C3747" s="55">
        <f t="shared" si="1015"/>
        <v>12</v>
      </c>
      <c r="D3747" s="55">
        <f t="shared" si="1011"/>
        <v>156</v>
      </c>
      <c r="F3747" s="63">
        <f t="shared" si="1004"/>
        <v>47088.499999999971</v>
      </c>
      <c r="G3747" s="64">
        <f t="shared" si="1012"/>
        <v>645.26706720866559</v>
      </c>
      <c r="H3747" s="64">
        <f t="shared" si="1019"/>
        <v>35.155547635455385</v>
      </c>
      <c r="I3747" s="64">
        <f t="shared" si="1019"/>
        <v>111.84391216824153</v>
      </c>
      <c r="J3747" s="64">
        <f t="shared" si="1019"/>
        <v>126.81178753228812</v>
      </c>
      <c r="K3747" s="64">
        <f t="shared" si="1019"/>
        <v>0</v>
      </c>
      <c r="L3747" s="64">
        <f t="shared" si="1019"/>
        <v>0</v>
      </c>
      <c r="M3747" s="64">
        <f t="shared" si="1019"/>
        <v>8.4653786897788752</v>
      </c>
      <c r="N3747" s="64">
        <f t="shared" si="1019"/>
        <v>362.99044118290169</v>
      </c>
      <c r="O3747" s="121"/>
      <c r="P3747" s="177">
        <v>2.9750000000000001</v>
      </c>
      <c r="Q3747" s="177">
        <v>57.254716335009931</v>
      </c>
      <c r="R3747" s="177">
        <v>57.254716335009931</v>
      </c>
      <c r="S3747" s="177">
        <v>18.359827073597966</v>
      </c>
      <c r="T3747" s="177">
        <v>14.748634481991441</v>
      </c>
      <c r="U3747" s="177">
        <v>57.254716335009931</v>
      </c>
      <c r="V3747" s="177">
        <v>57.254716335009931</v>
      </c>
      <c r="W3747" s="177">
        <v>2.7173225188358652</v>
      </c>
      <c r="X3747" s="177">
        <v>14.047843780519292</v>
      </c>
      <c r="Y3747" s="177">
        <v>26.732160000000004</v>
      </c>
      <c r="Z3747" s="177">
        <v>0</v>
      </c>
      <c r="AA3747" s="177">
        <v>45.618166611787522</v>
      </c>
      <c r="AB3747" s="177">
        <v>46.594736996362101</v>
      </c>
      <c r="AC3747" s="177">
        <v>41.758672234712407</v>
      </c>
      <c r="AD3747" s="177">
        <v>35.155547635455385</v>
      </c>
      <c r="AE3747" s="177">
        <v>11.559964352477735</v>
      </c>
      <c r="AF3747" s="177">
        <v>8.4653786897788752</v>
      </c>
      <c r="AG3747" s="177">
        <v>42.270595844096043</v>
      </c>
      <c r="AH3747" s="177">
        <v>42.270595844096043</v>
      </c>
      <c r="AI3747" s="177">
        <v>42.270595844096043</v>
      </c>
      <c r="AJ3747" s="177">
        <v>20.703159960819221</v>
      </c>
    </row>
    <row r="3748" spans="1:36" hidden="1" outlineLevel="1" x14ac:dyDescent="0.25">
      <c r="A3748" s="190">
        <f t="shared" si="1013"/>
        <v>2028</v>
      </c>
      <c r="B3748" s="55">
        <f t="shared" si="1014"/>
        <v>12</v>
      </c>
      <c r="C3748" s="55">
        <f t="shared" si="1015"/>
        <v>13</v>
      </c>
      <c r="D3748" s="55">
        <f t="shared" si="1011"/>
        <v>156</v>
      </c>
      <c r="F3748" s="63">
        <f t="shared" si="1004"/>
        <v>47088.541666666635</v>
      </c>
      <c r="G3748" s="64">
        <f t="shared" si="1012"/>
        <v>663.387780334289</v>
      </c>
      <c r="H3748" s="64">
        <f t="shared" si="1019"/>
        <v>38.191255797303235</v>
      </c>
      <c r="I3748" s="64">
        <f t="shared" si="1019"/>
        <v>113.55082052827281</v>
      </c>
      <c r="J3748" s="64">
        <f t="shared" si="1019"/>
        <v>140.68338388712152</v>
      </c>
      <c r="K3748" s="64">
        <f t="shared" si="1019"/>
        <v>0</v>
      </c>
      <c r="L3748" s="64">
        <f t="shared" si="1019"/>
        <v>0</v>
      </c>
      <c r="M3748" s="64">
        <f t="shared" si="1019"/>
        <v>8.7414236470542743</v>
      </c>
      <c r="N3748" s="64">
        <f t="shared" si="1019"/>
        <v>362.2208964745372</v>
      </c>
      <c r="O3748" s="121"/>
      <c r="P3748" s="177">
        <v>2.9750000000000001</v>
      </c>
      <c r="Q3748" s="177">
        <v>56.430314371942814</v>
      </c>
      <c r="R3748" s="177">
        <v>56.430314371942814</v>
      </c>
      <c r="S3748" s="177">
        <v>15.963537624686465</v>
      </c>
      <c r="T3748" s="177">
        <v>18.970511144030038</v>
      </c>
      <c r="U3748" s="177">
        <v>56.430314371942814</v>
      </c>
      <c r="V3748" s="177">
        <v>56.430314371942814</v>
      </c>
      <c r="W3748" s="177">
        <v>2.9919916783641738</v>
      </c>
      <c r="X3748" s="177">
        <v>14.933742163051317</v>
      </c>
      <c r="Y3748" s="177">
        <v>23.587199999999999</v>
      </c>
      <c r="Z3748" s="177">
        <v>0</v>
      </c>
      <c r="AA3748" s="177">
        <v>47.097985654876297</v>
      </c>
      <c r="AB3748" s="177">
        <v>46.493622126425215</v>
      </c>
      <c r="AC3748" s="177">
        <v>42.908031205464368</v>
      </c>
      <c r="AD3748" s="177">
        <v>38.191255797303235</v>
      </c>
      <c r="AE3748" s="177">
        <v>14.347181124574192</v>
      </c>
      <c r="AF3748" s="177">
        <v>8.7414236470542743</v>
      </c>
      <c r="AG3748" s="177">
        <v>46.894461295707174</v>
      </c>
      <c r="AH3748" s="177">
        <v>46.894461295707174</v>
      </c>
      <c r="AI3748" s="177">
        <v>46.894461295707174</v>
      </c>
      <c r="AJ3748" s="177">
        <v>19.781656793566622</v>
      </c>
    </row>
    <row r="3749" spans="1:36" hidden="1" outlineLevel="1" x14ac:dyDescent="0.25">
      <c r="A3749" s="190">
        <f t="shared" si="1013"/>
        <v>2028</v>
      </c>
      <c r="B3749" s="55">
        <f t="shared" si="1014"/>
        <v>12</v>
      </c>
      <c r="C3749" s="55">
        <f t="shared" si="1015"/>
        <v>14</v>
      </c>
      <c r="D3749" s="55">
        <f t="shared" si="1011"/>
        <v>156</v>
      </c>
      <c r="F3749" s="63">
        <f t="shared" si="1004"/>
        <v>47088.583333333299</v>
      </c>
      <c r="G3749" s="64">
        <f t="shared" si="1012"/>
        <v>632.60129696106151</v>
      </c>
      <c r="H3749" s="64">
        <f t="shared" si="1019"/>
        <v>36.159339832750085</v>
      </c>
      <c r="I3749" s="64">
        <f t="shared" si="1019"/>
        <v>91.899151499262729</v>
      </c>
      <c r="J3749" s="64">
        <f t="shared" si="1019"/>
        <v>137.52422897503982</v>
      </c>
      <c r="K3749" s="64">
        <f t="shared" si="1019"/>
        <v>0</v>
      </c>
      <c r="L3749" s="64">
        <f t="shared" si="1019"/>
        <v>0</v>
      </c>
      <c r="M3749" s="64">
        <f t="shared" si="1019"/>
        <v>9.1094835900881392</v>
      </c>
      <c r="N3749" s="64">
        <f t="shared" si="1019"/>
        <v>357.90909306392069</v>
      </c>
      <c r="O3749" s="121"/>
      <c r="P3749" s="177">
        <v>2.9750000000000001</v>
      </c>
      <c r="Q3749" s="177">
        <v>55.028831034728768</v>
      </c>
      <c r="R3749" s="177">
        <v>55.028831034728768</v>
      </c>
      <c r="S3749" s="177">
        <v>8.8665425208865312</v>
      </c>
      <c r="T3749" s="177">
        <v>11.352673811099306</v>
      </c>
      <c r="U3749" s="177">
        <v>55.028831034728768</v>
      </c>
      <c r="V3749" s="177">
        <v>55.028831034728768</v>
      </c>
      <c r="W3749" s="177">
        <v>3.4573677095559865</v>
      </c>
      <c r="X3749" s="177">
        <v>15.552880296159197</v>
      </c>
      <c r="Y3749" s="177">
        <v>13.759200000000002</v>
      </c>
      <c r="Z3749" s="177">
        <v>0</v>
      </c>
      <c r="AA3749" s="177">
        <v>48.227514878297981</v>
      </c>
      <c r="AB3749" s="177">
        <v>46.790832853605039</v>
      </c>
      <c r="AC3749" s="177">
        <v>42.775421193102581</v>
      </c>
      <c r="AD3749" s="177">
        <v>36.159339832750085</v>
      </c>
      <c r="AE3749" s="177">
        <v>13.731827268327034</v>
      </c>
      <c r="AF3749" s="177">
        <v>9.1094835900881392</v>
      </c>
      <c r="AG3749" s="177">
        <v>45.841409658346606</v>
      </c>
      <c r="AH3749" s="177">
        <v>45.841409658346606</v>
      </c>
      <c r="AI3749" s="177">
        <v>45.841409658346606</v>
      </c>
      <c r="AJ3749" s="177">
        <v>22.203659893234668</v>
      </c>
    </row>
    <row r="3750" spans="1:36" hidden="1" outlineLevel="1" x14ac:dyDescent="0.25">
      <c r="A3750" s="190">
        <f t="shared" si="1013"/>
        <v>2028</v>
      </c>
      <c r="B3750" s="55">
        <f t="shared" si="1014"/>
        <v>12</v>
      </c>
      <c r="C3750" s="55">
        <f t="shared" si="1015"/>
        <v>15</v>
      </c>
      <c r="D3750" s="55">
        <f t="shared" si="1011"/>
        <v>156</v>
      </c>
      <c r="F3750" s="63">
        <f t="shared" si="1004"/>
        <v>47088.624999999964</v>
      </c>
      <c r="G3750" s="64">
        <f t="shared" si="1012"/>
        <v>445.13156344929263</v>
      </c>
      <c r="H3750" s="64">
        <f t="shared" si="1019"/>
        <v>8.3327928989243549</v>
      </c>
      <c r="I3750" s="64">
        <f t="shared" si="1019"/>
        <v>41.19212298177461</v>
      </c>
      <c r="J3750" s="64">
        <f t="shared" si="1019"/>
        <v>33.944786998835397</v>
      </c>
      <c r="K3750" s="64">
        <f t="shared" si="1019"/>
        <v>0</v>
      </c>
      <c r="L3750" s="64">
        <f t="shared" si="1019"/>
        <v>0</v>
      </c>
      <c r="M3750" s="64">
        <f t="shared" si="1019"/>
        <v>10.029633447672801</v>
      </c>
      <c r="N3750" s="64">
        <f t="shared" si="1019"/>
        <v>351.63222712208545</v>
      </c>
      <c r="O3750" s="121"/>
      <c r="P3750" s="177">
        <v>2.9750000000000001</v>
      </c>
      <c r="Q3750" s="177">
        <v>52.143424163993942</v>
      </c>
      <c r="R3750" s="177">
        <v>52.143424163993942</v>
      </c>
      <c r="S3750" s="177">
        <v>0</v>
      </c>
      <c r="T3750" s="177">
        <v>0</v>
      </c>
      <c r="U3750" s="177">
        <v>52.143424163993942</v>
      </c>
      <c r="V3750" s="177">
        <v>52.143424163993942</v>
      </c>
      <c r="W3750" s="177">
        <v>2.2233992133029052</v>
      </c>
      <c r="X3750" s="177">
        <v>7.7536143156477122</v>
      </c>
      <c r="Y3750" s="177">
        <v>5.5036800000000001</v>
      </c>
      <c r="Z3750" s="177">
        <v>0</v>
      </c>
      <c r="AA3750" s="177">
        <v>50.962469676198133</v>
      </c>
      <c r="AB3750" s="177">
        <v>47.493011315693892</v>
      </c>
      <c r="AC3750" s="177">
        <v>44.60304947421772</v>
      </c>
      <c r="AD3750" s="177">
        <v>8.3327928989243549</v>
      </c>
      <c r="AE3750" s="177">
        <v>10.52868301866579</v>
      </c>
      <c r="AF3750" s="177">
        <v>10.029633447672801</v>
      </c>
      <c r="AG3750" s="177">
        <v>11.314928999611798</v>
      </c>
      <c r="AH3750" s="177">
        <v>11.314928999611798</v>
      </c>
      <c r="AI3750" s="177">
        <v>11.314928999611798</v>
      </c>
      <c r="AJ3750" s="177">
        <v>12.207746434158203</v>
      </c>
    </row>
    <row r="3751" spans="1:36" hidden="1" outlineLevel="1" x14ac:dyDescent="0.25">
      <c r="A3751" s="190">
        <f t="shared" si="1013"/>
        <v>2028</v>
      </c>
      <c r="B3751" s="55">
        <f t="shared" si="1014"/>
        <v>12</v>
      </c>
      <c r="C3751" s="55">
        <f t="shared" si="1015"/>
        <v>16</v>
      </c>
      <c r="D3751" s="55">
        <f t="shared" si="1011"/>
        <v>156</v>
      </c>
      <c r="F3751" s="63">
        <f t="shared" si="1004"/>
        <v>47088.666666666628</v>
      </c>
      <c r="G3751" s="64">
        <f t="shared" si="1012"/>
        <v>347.13648326881332</v>
      </c>
      <c r="H3751" s="64">
        <f t="shared" si="1019"/>
        <v>0</v>
      </c>
      <c r="I3751" s="64">
        <f t="shared" si="1019"/>
        <v>3.1069953342431482</v>
      </c>
      <c r="J3751" s="64">
        <f t="shared" si="1019"/>
        <v>0</v>
      </c>
      <c r="K3751" s="64">
        <f t="shared" si="1019"/>
        <v>0</v>
      </c>
      <c r="L3751" s="64">
        <f t="shared" si="1019"/>
        <v>0</v>
      </c>
      <c r="M3751" s="64">
        <f t="shared" si="1019"/>
        <v>10.397693390706664</v>
      </c>
      <c r="N3751" s="64">
        <f t="shared" si="1019"/>
        <v>333.63179454386352</v>
      </c>
      <c r="O3751" s="121"/>
      <c r="P3751" s="177">
        <v>2.9750000000000001</v>
      </c>
      <c r="Q3751" s="177">
        <v>47.372197802743095</v>
      </c>
      <c r="R3751" s="177">
        <v>47.372197802743095</v>
      </c>
      <c r="S3751" s="177">
        <v>0</v>
      </c>
      <c r="T3751" s="177">
        <v>0</v>
      </c>
      <c r="U3751" s="177">
        <v>47.372197802743095</v>
      </c>
      <c r="V3751" s="177">
        <v>47.372197802743095</v>
      </c>
      <c r="W3751" s="177">
        <v>0</v>
      </c>
      <c r="X3751" s="177">
        <v>1.0612354498137359E-2</v>
      </c>
      <c r="Y3751" s="177">
        <v>0</v>
      </c>
      <c r="Z3751" s="177">
        <v>0</v>
      </c>
      <c r="AA3751" s="177">
        <v>51.54777643906656</v>
      </c>
      <c r="AB3751" s="177">
        <v>47.226710160308166</v>
      </c>
      <c r="AC3751" s="177">
        <v>45.36851673351638</v>
      </c>
      <c r="AD3751" s="177">
        <v>0</v>
      </c>
      <c r="AE3751" s="177">
        <v>8.99420417009789E-2</v>
      </c>
      <c r="AF3751" s="177">
        <v>10.397693390706664</v>
      </c>
      <c r="AG3751" s="177">
        <v>0</v>
      </c>
      <c r="AH3751" s="177">
        <v>0</v>
      </c>
      <c r="AI3751" s="177">
        <v>0</v>
      </c>
      <c r="AJ3751" s="177">
        <v>3.144093804403162E-2</v>
      </c>
    </row>
    <row r="3752" spans="1:36" hidden="1" outlineLevel="1" x14ac:dyDescent="0.25">
      <c r="A3752" s="190">
        <f t="shared" si="1013"/>
        <v>2028</v>
      </c>
      <c r="B3752" s="55">
        <f t="shared" si="1014"/>
        <v>12</v>
      </c>
      <c r="C3752" s="55">
        <f t="shared" si="1015"/>
        <v>17</v>
      </c>
      <c r="D3752" s="55">
        <f t="shared" si="1011"/>
        <v>156</v>
      </c>
      <c r="F3752" s="63">
        <f t="shared" ref="F3752:F3815" si="1020">F3751+1/24</f>
        <v>47088.708333333292</v>
      </c>
      <c r="G3752" s="64">
        <f t="shared" si="1012"/>
        <v>336.61327610793109</v>
      </c>
      <c r="H3752" s="64">
        <f t="shared" si="1019"/>
        <v>0</v>
      </c>
      <c r="I3752" s="64">
        <f t="shared" si="1019"/>
        <v>2.9750000000000001</v>
      </c>
      <c r="J3752" s="64">
        <f t="shared" si="1019"/>
        <v>0</v>
      </c>
      <c r="K3752" s="64">
        <f t="shared" si="1019"/>
        <v>0</v>
      </c>
      <c r="L3752" s="64">
        <f t="shared" si="1019"/>
        <v>0</v>
      </c>
      <c r="M3752" s="64">
        <f t="shared" si="1019"/>
        <v>10.765753333740527</v>
      </c>
      <c r="N3752" s="64">
        <f t="shared" si="1019"/>
        <v>322.87252277419054</v>
      </c>
      <c r="O3752" s="121"/>
      <c r="P3752" s="177">
        <v>2.9750000000000001</v>
      </c>
      <c r="Q3752" s="177">
        <v>44.971127085310187</v>
      </c>
      <c r="R3752" s="177">
        <v>44.971127085310187</v>
      </c>
      <c r="S3752" s="177">
        <v>0</v>
      </c>
      <c r="T3752" s="177">
        <v>0</v>
      </c>
      <c r="U3752" s="177">
        <v>44.971127085310187</v>
      </c>
      <c r="V3752" s="177">
        <v>44.971127085310187</v>
      </c>
      <c r="W3752" s="177">
        <v>0</v>
      </c>
      <c r="X3752" s="177">
        <v>0</v>
      </c>
      <c r="Y3752" s="177">
        <v>0</v>
      </c>
      <c r="Z3752" s="177">
        <v>0</v>
      </c>
      <c r="AA3752" s="177">
        <v>50.887788252060545</v>
      </c>
      <c r="AB3752" s="177">
        <v>46.899273711421827</v>
      </c>
      <c r="AC3752" s="177">
        <v>45.200952469467452</v>
      </c>
      <c r="AD3752" s="177">
        <v>0</v>
      </c>
      <c r="AE3752" s="177">
        <v>0</v>
      </c>
      <c r="AF3752" s="177">
        <v>10.765753333740527</v>
      </c>
      <c r="AG3752" s="177">
        <v>0</v>
      </c>
      <c r="AH3752" s="177">
        <v>0</v>
      </c>
      <c r="AI3752" s="177">
        <v>0</v>
      </c>
      <c r="AJ3752" s="177">
        <v>0</v>
      </c>
    </row>
    <row r="3753" spans="1:36" hidden="1" outlineLevel="1" x14ac:dyDescent="0.25">
      <c r="A3753" s="190">
        <f t="shared" si="1013"/>
        <v>2028</v>
      </c>
      <c r="B3753" s="55">
        <f t="shared" si="1014"/>
        <v>12</v>
      </c>
      <c r="C3753" s="55">
        <f t="shared" si="1015"/>
        <v>18</v>
      </c>
      <c r="D3753" s="55">
        <f t="shared" si="1011"/>
        <v>156</v>
      </c>
      <c r="F3753" s="63">
        <f t="shared" si="1020"/>
        <v>47088.749999999956</v>
      </c>
      <c r="G3753" s="64">
        <f t="shared" si="1012"/>
        <v>330.75278699128705</v>
      </c>
      <c r="H3753" s="64">
        <f t="shared" si="1019"/>
        <v>0</v>
      </c>
      <c r="I3753" s="64">
        <f t="shared" si="1019"/>
        <v>2.9750000000000001</v>
      </c>
      <c r="J3753" s="64">
        <f t="shared" si="1019"/>
        <v>0</v>
      </c>
      <c r="K3753" s="64">
        <f t="shared" si="1019"/>
        <v>0</v>
      </c>
      <c r="L3753" s="64">
        <f t="shared" si="1019"/>
        <v>0</v>
      </c>
      <c r="M3753" s="64">
        <f t="shared" si="1019"/>
        <v>12.145978120117519</v>
      </c>
      <c r="N3753" s="64">
        <f t="shared" si="1019"/>
        <v>315.63180887116954</v>
      </c>
      <c r="O3753" s="121"/>
      <c r="P3753" s="177">
        <v>2.9750000000000001</v>
      </c>
      <c r="Q3753" s="177">
        <v>43.497508576327718</v>
      </c>
      <c r="R3753" s="177">
        <v>43.497508576327718</v>
      </c>
      <c r="S3753" s="177">
        <v>0</v>
      </c>
      <c r="T3753" s="177">
        <v>0</v>
      </c>
      <c r="U3753" s="177">
        <v>43.497508576327718</v>
      </c>
      <c r="V3753" s="177">
        <v>43.497508576327718</v>
      </c>
      <c r="W3753" s="177">
        <v>0</v>
      </c>
      <c r="X3753" s="177">
        <v>0</v>
      </c>
      <c r="Y3753" s="177">
        <v>0</v>
      </c>
      <c r="Z3753" s="177">
        <v>0</v>
      </c>
      <c r="AA3753" s="177">
        <v>50.611764736548331</v>
      </c>
      <c r="AB3753" s="177">
        <v>46.844605847462148</v>
      </c>
      <c r="AC3753" s="177">
        <v>44.185403981848211</v>
      </c>
      <c r="AD3753" s="177">
        <v>0</v>
      </c>
      <c r="AE3753" s="177">
        <v>0</v>
      </c>
      <c r="AF3753" s="177">
        <v>12.145978120117519</v>
      </c>
      <c r="AG3753" s="177">
        <v>0</v>
      </c>
      <c r="AH3753" s="177">
        <v>0</v>
      </c>
      <c r="AI3753" s="177">
        <v>0</v>
      </c>
      <c r="AJ3753" s="177">
        <v>0</v>
      </c>
    </row>
    <row r="3754" spans="1:36" hidden="1" outlineLevel="1" x14ac:dyDescent="0.25">
      <c r="A3754" s="190">
        <f t="shared" si="1013"/>
        <v>2028</v>
      </c>
      <c r="B3754" s="55">
        <f t="shared" si="1014"/>
        <v>12</v>
      </c>
      <c r="C3754" s="55">
        <f t="shared" si="1015"/>
        <v>19</v>
      </c>
      <c r="D3754" s="55">
        <f t="shared" si="1011"/>
        <v>156</v>
      </c>
      <c r="F3754" s="63">
        <f t="shared" si="1020"/>
        <v>47088.791666666621</v>
      </c>
      <c r="G3754" s="64">
        <f t="shared" si="1012"/>
        <v>335.54631154726394</v>
      </c>
      <c r="H3754" s="64">
        <f t="shared" si="1019"/>
        <v>0</v>
      </c>
      <c r="I3754" s="64">
        <f t="shared" si="1019"/>
        <v>2.9750000000000001</v>
      </c>
      <c r="J3754" s="64">
        <f t="shared" si="1019"/>
        <v>0</v>
      </c>
      <c r="K3754" s="64">
        <f t="shared" si="1019"/>
        <v>0</v>
      </c>
      <c r="L3754" s="64">
        <f t="shared" si="1019"/>
        <v>0</v>
      </c>
      <c r="M3754" s="64">
        <f t="shared" si="1019"/>
        <v>12.882098006185247</v>
      </c>
      <c r="N3754" s="64">
        <f t="shared" si="1019"/>
        <v>319.68921354107869</v>
      </c>
      <c r="O3754" s="121"/>
      <c r="P3754" s="177">
        <v>2.9750000000000001</v>
      </c>
      <c r="Q3754" s="177">
        <v>44.991737134386852</v>
      </c>
      <c r="R3754" s="177">
        <v>44.991737134386852</v>
      </c>
      <c r="S3754" s="177">
        <v>0</v>
      </c>
      <c r="T3754" s="177">
        <v>0</v>
      </c>
      <c r="U3754" s="177">
        <v>44.991737134386852</v>
      </c>
      <c r="V3754" s="177">
        <v>44.991737134386852</v>
      </c>
      <c r="W3754" s="177">
        <v>0</v>
      </c>
      <c r="X3754" s="177">
        <v>0</v>
      </c>
      <c r="Y3754" s="177">
        <v>0</v>
      </c>
      <c r="Z3754" s="177">
        <v>0</v>
      </c>
      <c r="AA3754" s="177">
        <v>49.448572513702032</v>
      </c>
      <c r="AB3754" s="177">
        <v>47.781694945815268</v>
      </c>
      <c r="AC3754" s="177">
        <v>42.491997544014012</v>
      </c>
      <c r="AD3754" s="177">
        <v>0</v>
      </c>
      <c r="AE3754" s="177">
        <v>0</v>
      </c>
      <c r="AF3754" s="177">
        <v>12.882098006185247</v>
      </c>
      <c r="AG3754" s="177">
        <v>0</v>
      </c>
      <c r="AH3754" s="177">
        <v>0</v>
      </c>
      <c r="AI3754" s="177">
        <v>0</v>
      </c>
      <c r="AJ3754" s="177">
        <v>0</v>
      </c>
    </row>
    <row r="3755" spans="1:36" hidden="1" outlineLevel="1" x14ac:dyDescent="0.25">
      <c r="A3755" s="190">
        <f t="shared" si="1013"/>
        <v>2028</v>
      </c>
      <c r="B3755" s="55">
        <f t="shared" si="1014"/>
        <v>12</v>
      </c>
      <c r="C3755" s="55">
        <f t="shared" si="1015"/>
        <v>20</v>
      </c>
      <c r="D3755" s="55">
        <f t="shared" si="1011"/>
        <v>156</v>
      </c>
      <c r="F3755" s="63">
        <f t="shared" si="1020"/>
        <v>47088.833333333285</v>
      </c>
      <c r="G3755" s="64">
        <f t="shared" si="1012"/>
        <v>334.55853226896807</v>
      </c>
      <c r="H3755" s="64">
        <f t="shared" ref="H3755:N3764" si="1021">SUMIF($P$6:$AK$6,H$6,$P3755:$AK3755)</f>
        <v>0</v>
      </c>
      <c r="I3755" s="64">
        <f t="shared" si="1021"/>
        <v>2.9750000000000001</v>
      </c>
      <c r="J3755" s="64">
        <f t="shared" si="1021"/>
        <v>0</v>
      </c>
      <c r="K3755" s="64">
        <f t="shared" si="1021"/>
        <v>0</v>
      </c>
      <c r="L3755" s="64">
        <f t="shared" si="1021"/>
        <v>0</v>
      </c>
      <c r="M3755" s="64">
        <f t="shared" si="1021"/>
        <v>12.698068034668317</v>
      </c>
      <c r="N3755" s="64">
        <f t="shared" si="1021"/>
        <v>318.88546423429977</v>
      </c>
      <c r="O3755" s="121"/>
      <c r="P3755" s="177">
        <v>2.9750000000000001</v>
      </c>
      <c r="Q3755" s="177">
        <v>45.125702453385259</v>
      </c>
      <c r="R3755" s="177">
        <v>45.125702453385259</v>
      </c>
      <c r="S3755" s="177">
        <v>0</v>
      </c>
      <c r="T3755" s="177">
        <v>0</v>
      </c>
      <c r="U3755" s="177">
        <v>45.125702453385259</v>
      </c>
      <c r="V3755" s="177">
        <v>45.125702453385259</v>
      </c>
      <c r="W3755" s="177">
        <v>0</v>
      </c>
      <c r="X3755" s="177">
        <v>0</v>
      </c>
      <c r="Y3755" s="177">
        <v>0</v>
      </c>
      <c r="Z3755" s="177">
        <v>0</v>
      </c>
      <c r="AA3755" s="177">
        <v>48.555265618662645</v>
      </c>
      <c r="AB3755" s="177">
        <v>46.87064595712458</v>
      </c>
      <c r="AC3755" s="177">
        <v>42.956742844971544</v>
      </c>
      <c r="AD3755" s="177">
        <v>0</v>
      </c>
      <c r="AE3755" s="177">
        <v>0</v>
      </c>
      <c r="AF3755" s="177">
        <v>12.698068034668317</v>
      </c>
      <c r="AG3755" s="177">
        <v>0</v>
      </c>
      <c r="AH3755" s="177">
        <v>0</v>
      </c>
      <c r="AI3755" s="177">
        <v>0</v>
      </c>
      <c r="AJ3755" s="177">
        <v>0</v>
      </c>
    </row>
    <row r="3756" spans="1:36" hidden="1" outlineLevel="1" x14ac:dyDescent="0.25">
      <c r="A3756" s="190">
        <f t="shared" si="1013"/>
        <v>2028</v>
      </c>
      <c r="B3756" s="55">
        <f t="shared" si="1014"/>
        <v>12</v>
      </c>
      <c r="C3756" s="55">
        <f t="shared" si="1015"/>
        <v>21</v>
      </c>
      <c r="D3756" s="55">
        <f t="shared" si="1011"/>
        <v>156</v>
      </c>
      <c r="F3756" s="63">
        <f t="shared" si="1020"/>
        <v>47088.874999999949</v>
      </c>
      <c r="G3756" s="64">
        <f t="shared" si="1012"/>
        <v>326.83468935728604</v>
      </c>
      <c r="H3756" s="64">
        <f t="shared" si="1021"/>
        <v>0</v>
      </c>
      <c r="I3756" s="64">
        <f t="shared" si="1021"/>
        <v>2.9750000000000001</v>
      </c>
      <c r="J3756" s="64">
        <f t="shared" si="1021"/>
        <v>0</v>
      </c>
      <c r="K3756" s="64">
        <f t="shared" si="1021"/>
        <v>0</v>
      </c>
      <c r="L3756" s="64">
        <f t="shared" si="1021"/>
        <v>0</v>
      </c>
      <c r="M3756" s="64">
        <f t="shared" si="1021"/>
        <v>12.330008091634451</v>
      </c>
      <c r="N3756" s="64">
        <f t="shared" si="1021"/>
        <v>311.52968126565156</v>
      </c>
      <c r="O3756" s="121"/>
      <c r="P3756" s="177">
        <v>2.9750000000000001</v>
      </c>
      <c r="Q3756" s="177">
        <v>43.075002570255847</v>
      </c>
      <c r="R3756" s="177">
        <v>43.075002570255847</v>
      </c>
      <c r="S3756" s="177">
        <v>0</v>
      </c>
      <c r="T3756" s="177">
        <v>0</v>
      </c>
      <c r="U3756" s="177">
        <v>43.075002570255847</v>
      </c>
      <c r="V3756" s="177">
        <v>43.075002570255847</v>
      </c>
      <c r="W3756" s="177">
        <v>0</v>
      </c>
      <c r="X3756" s="177">
        <v>0</v>
      </c>
      <c r="Y3756" s="177">
        <v>0</v>
      </c>
      <c r="Z3756" s="177">
        <v>0</v>
      </c>
      <c r="AA3756" s="177">
        <v>48.435733410166065</v>
      </c>
      <c r="AB3756" s="177">
        <v>46.584240576919825</v>
      </c>
      <c r="AC3756" s="177">
        <v>44.209696997542295</v>
      </c>
      <c r="AD3756" s="177">
        <v>0</v>
      </c>
      <c r="AE3756" s="177">
        <v>0</v>
      </c>
      <c r="AF3756" s="177">
        <v>12.330008091634451</v>
      </c>
      <c r="AG3756" s="177">
        <v>0</v>
      </c>
      <c r="AH3756" s="177">
        <v>0</v>
      </c>
      <c r="AI3756" s="177">
        <v>0</v>
      </c>
      <c r="AJ3756" s="177">
        <v>0</v>
      </c>
    </row>
    <row r="3757" spans="1:36" hidden="1" outlineLevel="1" x14ac:dyDescent="0.25">
      <c r="A3757" s="190">
        <f t="shared" si="1013"/>
        <v>2028</v>
      </c>
      <c r="B3757" s="55">
        <f t="shared" si="1014"/>
        <v>12</v>
      </c>
      <c r="C3757" s="55">
        <f t="shared" si="1015"/>
        <v>22</v>
      </c>
      <c r="D3757" s="55">
        <f t="shared" si="1011"/>
        <v>156</v>
      </c>
      <c r="F3757" s="63">
        <f t="shared" si="1020"/>
        <v>47088.916666666613</v>
      </c>
      <c r="G3757" s="64">
        <f t="shared" si="1012"/>
        <v>326.08975023050851</v>
      </c>
      <c r="H3757" s="64">
        <f t="shared" si="1021"/>
        <v>0</v>
      </c>
      <c r="I3757" s="64">
        <f t="shared" si="1021"/>
        <v>2.9750000000000001</v>
      </c>
      <c r="J3757" s="64">
        <f t="shared" si="1021"/>
        <v>0</v>
      </c>
      <c r="K3757" s="64">
        <f t="shared" si="1021"/>
        <v>0</v>
      </c>
      <c r="L3757" s="64">
        <f t="shared" si="1021"/>
        <v>0</v>
      </c>
      <c r="M3757" s="64">
        <f t="shared" si="1021"/>
        <v>12.145978120117519</v>
      </c>
      <c r="N3757" s="64">
        <f t="shared" si="1021"/>
        <v>310.968772110391</v>
      </c>
      <c r="O3757" s="121"/>
      <c r="P3757" s="177">
        <v>2.9750000000000001</v>
      </c>
      <c r="Q3757" s="177">
        <v>42.281515680803771</v>
      </c>
      <c r="R3757" s="177">
        <v>42.281515680803771</v>
      </c>
      <c r="S3757" s="177">
        <v>0</v>
      </c>
      <c r="T3757" s="177">
        <v>0</v>
      </c>
      <c r="U3757" s="177">
        <v>42.281515680803771</v>
      </c>
      <c r="V3757" s="177">
        <v>42.281515680803771</v>
      </c>
      <c r="W3757" s="177">
        <v>0</v>
      </c>
      <c r="X3757" s="177">
        <v>0</v>
      </c>
      <c r="Y3757" s="177">
        <v>0</v>
      </c>
      <c r="Z3757" s="177">
        <v>0</v>
      </c>
      <c r="AA3757" s="177">
        <v>49.579083311816802</v>
      </c>
      <c r="AB3757" s="177">
        <v>47.707601028542392</v>
      </c>
      <c r="AC3757" s="177">
        <v>44.556025046816714</v>
      </c>
      <c r="AD3757" s="177">
        <v>0</v>
      </c>
      <c r="AE3757" s="177">
        <v>0</v>
      </c>
      <c r="AF3757" s="177">
        <v>12.145978120117519</v>
      </c>
      <c r="AG3757" s="177">
        <v>0</v>
      </c>
      <c r="AH3757" s="177">
        <v>0</v>
      </c>
      <c r="AI3757" s="177">
        <v>0</v>
      </c>
      <c r="AJ3757" s="177">
        <v>0</v>
      </c>
    </row>
    <row r="3758" spans="1:36" hidden="1" outlineLevel="1" x14ac:dyDescent="0.25">
      <c r="A3758" s="190">
        <f t="shared" si="1013"/>
        <v>2028</v>
      </c>
      <c r="B3758" s="55">
        <f t="shared" si="1014"/>
        <v>12</v>
      </c>
      <c r="C3758" s="55">
        <f t="shared" si="1015"/>
        <v>23</v>
      </c>
      <c r="D3758" s="55">
        <f t="shared" si="1011"/>
        <v>156</v>
      </c>
      <c r="F3758" s="63">
        <f t="shared" si="1020"/>
        <v>47088.958333333278</v>
      </c>
      <c r="G3758" s="64">
        <f t="shared" si="1012"/>
        <v>331.70651840666324</v>
      </c>
      <c r="H3758" s="64">
        <f t="shared" si="1021"/>
        <v>0</v>
      </c>
      <c r="I3758" s="64">
        <f t="shared" si="1021"/>
        <v>2.9750000000000001</v>
      </c>
      <c r="J3758" s="64">
        <f t="shared" si="1021"/>
        <v>0</v>
      </c>
      <c r="K3758" s="64">
        <f t="shared" si="1021"/>
        <v>0</v>
      </c>
      <c r="L3758" s="64">
        <f t="shared" si="1021"/>
        <v>0</v>
      </c>
      <c r="M3758" s="64">
        <f t="shared" si="1021"/>
        <v>12.237993105875983</v>
      </c>
      <c r="N3758" s="64">
        <f t="shared" si="1021"/>
        <v>316.49352530078727</v>
      </c>
      <c r="O3758" s="121"/>
      <c r="P3758" s="177">
        <v>2.9750000000000001</v>
      </c>
      <c r="Q3758" s="177">
        <v>43.476898527251052</v>
      </c>
      <c r="R3758" s="177">
        <v>43.476898527251052</v>
      </c>
      <c r="S3758" s="177">
        <v>0</v>
      </c>
      <c r="T3758" s="177">
        <v>0</v>
      </c>
      <c r="U3758" s="177">
        <v>43.476898527251052</v>
      </c>
      <c r="V3758" s="177">
        <v>43.476898527251052</v>
      </c>
      <c r="W3758" s="177">
        <v>0</v>
      </c>
      <c r="X3758" s="177">
        <v>0</v>
      </c>
      <c r="Y3758" s="177">
        <v>0</v>
      </c>
      <c r="Z3758" s="177">
        <v>0</v>
      </c>
      <c r="AA3758" s="177">
        <v>48.821355947833737</v>
      </c>
      <c r="AB3758" s="177">
        <v>49.209955692506441</v>
      </c>
      <c r="AC3758" s="177">
        <v>44.554619551442926</v>
      </c>
      <c r="AD3758" s="177">
        <v>0</v>
      </c>
      <c r="AE3758" s="177">
        <v>0</v>
      </c>
      <c r="AF3758" s="177">
        <v>12.237993105875983</v>
      </c>
      <c r="AG3758" s="177">
        <v>0</v>
      </c>
      <c r="AH3758" s="177">
        <v>0</v>
      </c>
      <c r="AI3758" s="177">
        <v>0</v>
      </c>
      <c r="AJ3758" s="177">
        <v>0</v>
      </c>
    </row>
    <row r="3759" spans="1:36" hidden="1" outlineLevel="1" x14ac:dyDescent="0.25">
      <c r="A3759" s="190">
        <f t="shared" si="1013"/>
        <v>2029</v>
      </c>
      <c r="B3759" s="55">
        <f t="shared" si="1014"/>
        <v>1</v>
      </c>
      <c r="C3759" s="55">
        <f t="shared" si="1015"/>
        <v>0</v>
      </c>
      <c r="D3759" s="55">
        <f t="shared" si="1011"/>
        <v>157</v>
      </c>
      <c r="F3759" s="63">
        <f t="shared" ref="F3759" si="1022">EDATE(F3735,1)</f>
        <v>47119</v>
      </c>
      <c r="G3759" s="64">
        <f t="shared" si="1012"/>
        <v>348.17278115861222</v>
      </c>
      <c r="H3759" s="64">
        <f t="shared" si="1021"/>
        <v>0</v>
      </c>
      <c r="I3759" s="64">
        <f t="shared" si="1021"/>
        <v>2.9750000000000001</v>
      </c>
      <c r="J3759" s="64">
        <f t="shared" si="1021"/>
        <v>0</v>
      </c>
      <c r="K3759" s="64">
        <f t="shared" si="1021"/>
        <v>0</v>
      </c>
      <c r="L3759" s="64">
        <f t="shared" si="1021"/>
        <v>0</v>
      </c>
      <c r="M3759" s="64">
        <f t="shared" si="1021"/>
        <v>11.463356004703499</v>
      </c>
      <c r="N3759" s="64">
        <f t="shared" si="1021"/>
        <v>333.73442515390872</v>
      </c>
      <c r="O3759" s="121"/>
      <c r="P3759" s="177">
        <v>2.9750000000000001</v>
      </c>
      <c r="Q3759" s="177">
        <v>49.866013741021071</v>
      </c>
      <c r="R3759" s="177">
        <v>49.866013741021071</v>
      </c>
      <c r="S3759" s="177">
        <v>0</v>
      </c>
      <c r="T3759" s="177">
        <v>0</v>
      </c>
      <c r="U3759" s="177">
        <v>49.866013741021071</v>
      </c>
      <c r="V3759" s="177">
        <v>49.866013741021071</v>
      </c>
      <c r="W3759" s="177">
        <v>0</v>
      </c>
      <c r="X3759" s="177">
        <v>0</v>
      </c>
      <c r="Y3759" s="177">
        <v>0</v>
      </c>
      <c r="Z3759" s="177">
        <v>0</v>
      </c>
      <c r="AA3759" s="177">
        <v>45.019200285294531</v>
      </c>
      <c r="AB3759" s="177">
        <v>47.789884108949828</v>
      </c>
      <c r="AC3759" s="177">
        <v>41.461285795580082</v>
      </c>
      <c r="AD3759" s="177">
        <v>0</v>
      </c>
      <c r="AE3759" s="177">
        <v>0</v>
      </c>
      <c r="AF3759" s="177">
        <v>11.463356004703499</v>
      </c>
      <c r="AG3759" s="177">
        <v>0</v>
      </c>
      <c r="AH3759" s="177">
        <v>0</v>
      </c>
      <c r="AI3759" s="177">
        <v>0</v>
      </c>
      <c r="AJ3759" s="177">
        <v>0</v>
      </c>
    </row>
    <row r="3760" spans="1:36" hidden="1" outlineLevel="1" x14ac:dyDescent="0.25">
      <c r="A3760" s="190">
        <f t="shared" si="1013"/>
        <v>2029</v>
      </c>
      <c r="B3760" s="55">
        <f t="shared" si="1014"/>
        <v>1</v>
      </c>
      <c r="C3760" s="55">
        <f t="shared" si="1015"/>
        <v>1</v>
      </c>
      <c r="D3760" s="55">
        <f t="shared" si="1011"/>
        <v>157</v>
      </c>
      <c r="F3760" s="63">
        <f t="shared" ref="F3760" si="1023">F3759+1/24</f>
        <v>47119.041666666664</v>
      </c>
      <c r="G3760" s="64">
        <f t="shared" si="1012"/>
        <v>353.79585939600577</v>
      </c>
      <c r="H3760" s="64">
        <f t="shared" si="1021"/>
        <v>0</v>
      </c>
      <c r="I3760" s="64">
        <f t="shared" si="1021"/>
        <v>2.9750000000000001</v>
      </c>
      <c r="J3760" s="64">
        <f t="shared" si="1021"/>
        <v>0</v>
      </c>
      <c r="K3760" s="64">
        <f t="shared" si="1021"/>
        <v>0</v>
      </c>
      <c r="L3760" s="64">
        <f t="shared" si="1021"/>
        <v>0</v>
      </c>
      <c r="M3760" s="64">
        <f t="shared" si="1021"/>
        <v>11.138154415917587</v>
      </c>
      <c r="N3760" s="64">
        <f t="shared" si="1021"/>
        <v>339.6827049800882</v>
      </c>
      <c r="O3760" s="121"/>
      <c r="P3760" s="177">
        <v>2.9750000000000001</v>
      </c>
      <c r="Q3760" s="177">
        <v>51.195361906466758</v>
      </c>
      <c r="R3760" s="177">
        <v>51.195361906466758</v>
      </c>
      <c r="S3760" s="177">
        <v>0</v>
      </c>
      <c r="T3760" s="177">
        <v>0</v>
      </c>
      <c r="U3760" s="177">
        <v>51.195361906466758</v>
      </c>
      <c r="V3760" s="177">
        <v>51.195361906466758</v>
      </c>
      <c r="W3760" s="177">
        <v>0</v>
      </c>
      <c r="X3760" s="177">
        <v>0</v>
      </c>
      <c r="Y3760" s="177">
        <v>0</v>
      </c>
      <c r="Z3760" s="177">
        <v>0</v>
      </c>
      <c r="AA3760" s="177">
        <v>45.240889591679107</v>
      </c>
      <c r="AB3760" s="177">
        <v>49.08137196447494</v>
      </c>
      <c r="AC3760" s="177">
        <v>40.578995798067112</v>
      </c>
      <c r="AD3760" s="177">
        <v>0</v>
      </c>
      <c r="AE3760" s="177">
        <v>0</v>
      </c>
      <c r="AF3760" s="177">
        <v>11.138154415917587</v>
      </c>
      <c r="AG3760" s="177">
        <v>0</v>
      </c>
      <c r="AH3760" s="177">
        <v>0</v>
      </c>
      <c r="AI3760" s="177">
        <v>0</v>
      </c>
      <c r="AJ3760" s="177">
        <v>0</v>
      </c>
    </row>
    <row r="3761" spans="1:36" hidden="1" outlineLevel="1" x14ac:dyDescent="0.25">
      <c r="A3761" s="190">
        <f t="shared" si="1013"/>
        <v>2029</v>
      </c>
      <c r="B3761" s="55">
        <f t="shared" si="1014"/>
        <v>1</v>
      </c>
      <c r="C3761" s="55">
        <f t="shared" si="1015"/>
        <v>2</v>
      </c>
      <c r="D3761" s="55">
        <f t="shared" si="1011"/>
        <v>157</v>
      </c>
      <c r="F3761" s="63">
        <f t="shared" si="1020"/>
        <v>47119.083333333328</v>
      </c>
      <c r="G3761" s="64">
        <f t="shared" si="1012"/>
        <v>357.30000030785766</v>
      </c>
      <c r="H3761" s="64">
        <f t="shared" si="1021"/>
        <v>0</v>
      </c>
      <c r="I3761" s="64">
        <f t="shared" si="1021"/>
        <v>2.9750000000000001</v>
      </c>
      <c r="J3761" s="64">
        <f t="shared" si="1021"/>
        <v>0</v>
      </c>
      <c r="K3761" s="64">
        <f t="shared" si="1021"/>
        <v>0</v>
      </c>
      <c r="L3761" s="64">
        <f t="shared" si="1021"/>
        <v>0</v>
      </c>
      <c r="M3761" s="64">
        <f t="shared" si="1021"/>
        <v>10.894253224328152</v>
      </c>
      <c r="N3761" s="64">
        <f t="shared" si="1021"/>
        <v>343.43074708352952</v>
      </c>
      <c r="O3761" s="121"/>
      <c r="P3761" s="177">
        <v>2.9750000000000001</v>
      </c>
      <c r="Q3761" s="177">
        <v>51.329327225465164</v>
      </c>
      <c r="R3761" s="177">
        <v>51.329327225465164</v>
      </c>
      <c r="S3761" s="177">
        <v>0</v>
      </c>
      <c r="T3761" s="177">
        <v>0</v>
      </c>
      <c r="U3761" s="177">
        <v>51.329327225465164</v>
      </c>
      <c r="V3761" s="177">
        <v>51.329327225465164</v>
      </c>
      <c r="W3761" s="177">
        <v>0</v>
      </c>
      <c r="X3761" s="177">
        <v>0</v>
      </c>
      <c r="Y3761" s="177">
        <v>0</v>
      </c>
      <c r="Z3761" s="177">
        <v>0</v>
      </c>
      <c r="AA3761" s="177">
        <v>47.725516810276567</v>
      </c>
      <c r="AB3761" s="177">
        <v>48.518223745600508</v>
      </c>
      <c r="AC3761" s="177">
        <v>41.869697625791801</v>
      </c>
      <c r="AD3761" s="177">
        <v>0</v>
      </c>
      <c r="AE3761" s="177">
        <v>0</v>
      </c>
      <c r="AF3761" s="177">
        <v>10.894253224328152</v>
      </c>
      <c r="AG3761" s="177">
        <v>0</v>
      </c>
      <c r="AH3761" s="177">
        <v>0</v>
      </c>
      <c r="AI3761" s="177">
        <v>0</v>
      </c>
      <c r="AJ3761" s="177">
        <v>0</v>
      </c>
    </row>
    <row r="3762" spans="1:36" hidden="1" outlineLevel="1" x14ac:dyDescent="0.25">
      <c r="A3762" s="190">
        <f t="shared" si="1013"/>
        <v>2029</v>
      </c>
      <c r="B3762" s="55">
        <f t="shared" si="1014"/>
        <v>1</v>
      </c>
      <c r="C3762" s="55">
        <f t="shared" si="1015"/>
        <v>3</v>
      </c>
      <c r="D3762" s="55">
        <f t="shared" si="1011"/>
        <v>157</v>
      </c>
      <c r="F3762" s="63">
        <f t="shared" si="1020"/>
        <v>47119.124999999993</v>
      </c>
      <c r="G3762" s="64">
        <f t="shared" si="1012"/>
        <v>357.51045578621302</v>
      </c>
      <c r="H3762" s="64">
        <f t="shared" si="1021"/>
        <v>0</v>
      </c>
      <c r="I3762" s="64">
        <f t="shared" si="1021"/>
        <v>2.9750000000000001</v>
      </c>
      <c r="J3762" s="64">
        <f t="shared" si="1021"/>
        <v>0</v>
      </c>
      <c r="K3762" s="64">
        <f t="shared" si="1021"/>
        <v>0</v>
      </c>
      <c r="L3762" s="64">
        <f t="shared" si="1021"/>
        <v>0</v>
      </c>
      <c r="M3762" s="64">
        <f t="shared" si="1021"/>
        <v>11.056854018721108</v>
      </c>
      <c r="N3762" s="64">
        <f t="shared" si="1021"/>
        <v>343.47860176749191</v>
      </c>
      <c r="O3762" s="121"/>
      <c r="P3762" s="177">
        <v>2.9750000000000001</v>
      </c>
      <c r="Q3762" s="177">
        <v>51.710613133383696</v>
      </c>
      <c r="R3762" s="177">
        <v>51.710613133383696</v>
      </c>
      <c r="S3762" s="177">
        <v>0</v>
      </c>
      <c r="T3762" s="177">
        <v>0</v>
      </c>
      <c r="U3762" s="177">
        <v>51.710613133383696</v>
      </c>
      <c r="V3762" s="177">
        <v>51.710613133383696</v>
      </c>
      <c r="W3762" s="177">
        <v>0</v>
      </c>
      <c r="X3762" s="177">
        <v>0</v>
      </c>
      <c r="Y3762" s="177">
        <v>0</v>
      </c>
      <c r="Z3762" s="177">
        <v>0</v>
      </c>
      <c r="AA3762" s="177">
        <v>47.285917755525674</v>
      </c>
      <c r="AB3762" s="177">
        <v>48.563067294732953</v>
      </c>
      <c r="AC3762" s="177">
        <v>40.787164183698522</v>
      </c>
      <c r="AD3762" s="177">
        <v>0</v>
      </c>
      <c r="AE3762" s="177">
        <v>0</v>
      </c>
      <c r="AF3762" s="177">
        <v>11.056854018721108</v>
      </c>
      <c r="AG3762" s="177">
        <v>0</v>
      </c>
      <c r="AH3762" s="177">
        <v>0</v>
      </c>
      <c r="AI3762" s="177">
        <v>0</v>
      </c>
      <c r="AJ3762" s="177">
        <v>0</v>
      </c>
    </row>
    <row r="3763" spans="1:36" hidden="1" outlineLevel="1" x14ac:dyDescent="0.25">
      <c r="A3763" s="190">
        <f t="shared" si="1013"/>
        <v>2029</v>
      </c>
      <c r="B3763" s="55">
        <f t="shared" si="1014"/>
        <v>1</v>
      </c>
      <c r="C3763" s="55">
        <f t="shared" si="1015"/>
        <v>4</v>
      </c>
      <c r="D3763" s="55">
        <f t="shared" si="1011"/>
        <v>157</v>
      </c>
      <c r="F3763" s="63">
        <f t="shared" si="1020"/>
        <v>47119.166666666657</v>
      </c>
      <c r="G3763" s="64">
        <f t="shared" si="1012"/>
        <v>354.5149583819404</v>
      </c>
      <c r="H3763" s="64">
        <f t="shared" si="1021"/>
        <v>0</v>
      </c>
      <c r="I3763" s="64">
        <f t="shared" si="1021"/>
        <v>2.9750000000000001</v>
      </c>
      <c r="J3763" s="64">
        <f t="shared" si="1021"/>
        <v>0</v>
      </c>
      <c r="K3763" s="64">
        <f t="shared" si="1021"/>
        <v>0</v>
      </c>
      <c r="L3763" s="64">
        <f t="shared" si="1021"/>
        <v>0</v>
      </c>
      <c r="M3763" s="64">
        <f t="shared" si="1021"/>
        <v>11.625956799096461</v>
      </c>
      <c r="N3763" s="64">
        <f t="shared" si="1021"/>
        <v>339.91400158284392</v>
      </c>
      <c r="O3763" s="121"/>
      <c r="P3763" s="177">
        <v>2.9750000000000001</v>
      </c>
      <c r="Q3763" s="177">
        <v>50.927431268469959</v>
      </c>
      <c r="R3763" s="177">
        <v>50.927431268469959</v>
      </c>
      <c r="S3763" s="177">
        <v>0</v>
      </c>
      <c r="T3763" s="177">
        <v>0</v>
      </c>
      <c r="U3763" s="177">
        <v>50.927431268469959</v>
      </c>
      <c r="V3763" s="177">
        <v>50.927431268469959</v>
      </c>
      <c r="W3763" s="177">
        <v>0</v>
      </c>
      <c r="X3763" s="177">
        <v>0</v>
      </c>
      <c r="Y3763" s="177">
        <v>0</v>
      </c>
      <c r="Z3763" s="177">
        <v>0</v>
      </c>
      <c r="AA3763" s="177">
        <v>46.612166456363873</v>
      </c>
      <c r="AB3763" s="177">
        <v>48.325226816082811</v>
      </c>
      <c r="AC3763" s="177">
        <v>41.266883236517415</v>
      </c>
      <c r="AD3763" s="177">
        <v>0</v>
      </c>
      <c r="AE3763" s="177">
        <v>0</v>
      </c>
      <c r="AF3763" s="177">
        <v>11.625956799096461</v>
      </c>
      <c r="AG3763" s="177">
        <v>0</v>
      </c>
      <c r="AH3763" s="177">
        <v>0</v>
      </c>
      <c r="AI3763" s="177">
        <v>0</v>
      </c>
      <c r="AJ3763" s="177">
        <v>0</v>
      </c>
    </row>
    <row r="3764" spans="1:36" hidden="1" outlineLevel="1" x14ac:dyDescent="0.25">
      <c r="A3764" s="190">
        <f t="shared" si="1013"/>
        <v>2029</v>
      </c>
      <c r="B3764" s="55">
        <f t="shared" si="1014"/>
        <v>1</v>
      </c>
      <c r="C3764" s="55">
        <f t="shared" si="1015"/>
        <v>5</v>
      </c>
      <c r="D3764" s="55">
        <f t="shared" si="1011"/>
        <v>157</v>
      </c>
      <c r="F3764" s="63">
        <f t="shared" si="1020"/>
        <v>47119.208333333321</v>
      </c>
      <c r="G3764" s="64">
        <f t="shared" si="1012"/>
        <v>349.01480712749157</v>
      </c>
      <c r="H3764" s="64">
        <f t="shared" si="1021"/>
        <v>0</v>
      </c>
      <c r="I3764" s="64">
        <f t="shared" si="1021"/>
        <v>2.9750000000000001</v>
      </c>
      <c r="J3764" s="64">
        <f t="shared" si="1021"/>
        <v>0</v>
      </c>
      <c r="K3764" s="64">
        <f t="shared" si="1021"/>
        <v>0</v>
      </c>
      <c r="L3764" s="64">
        <f t="shared" si="1021"/>
        <v>0</v>
      </c>
      <c r="M3764" s="64">
        <f t="shared" si="1021"/>
        <v>10.812952827131673</v>
      </c>
      <c r="N3764" s="64">
        <f t="shared" si="1021"/>
        <v>335.22685430035989</v>
      </c>
      <c r="O3764" s="121"/>
      <c r="P3764" s="177">
        <v>2.9750000000000001</v>
      </c>
      <c r="Q3764" s="177">
        <v>49.350762514104133</v>
      </c>
      <c r="R3764" s="177">
        <v>49.350762514104133</v>
      </c>
      <c r="S3764" s="177">
        <v>0</v>
      </c>
      <c r="T3764" s="177">
        <v>0</v>
      </c>
      <c r="U3764" s="177">
        <v>49.350762514104133</v>
      </c>
      <c r="V3764" s="177">
        <v>49.350762514104133</v>
      </c>
      <c r="W3764" s="177">
        <v>0</v>
      </c>
      <c r="X3764" s="177">
        <v>0</v>
      </c>
      <c r="Y3764" s="177">
        <v>0</v>
      </c>
      <c r="Z3764" s="177">
        <v>0</v>
      </c>
      <c r="AA3764" s="177">
        <v>46.503572255199771</v>
      </c>
      <c r="AB3764" s="177">
        <v>49.114239853220603</v>
      </c>
      <c r="AC3764" s="177">
        <v>42.205992135523012</v>
      </c>
      <c r="AD3764" s="177">
        <v>0</v>
      </c>
      <c r="AE3764" s="177">
        <v>0</v>
      </c>
      <c r="AF3764" s="177">
        <v>10.812952827131673</v>
      </c>
      <c r="AG3764" s="177">
        <v>0</v>
      </c>
      <c r="AH3764" s="177">
        <v>0</v>
      </c>
      <c r="AI3764" s="177">
        <v>0</v>
      </c>
      <c r="AJ3764" s="177">
        <v>0</v>
      </c>
    </row>
    <row r="3765" spans="1:36" hidden="1" outlineLevel="1" x14ac:dyDescent="0.25">
      <c r="A3765" s="190">
        <f t="shared" si="1013"/>
        <v>2029</v>
      </c>
      <c r="B3765" s="55">
        <f t="shared" si="1014"/>
        <v>1</v>
      </c>
      <c r="C3765" s="55">
        <f t="shared" si="1015"/>
        <v>6</v>
      </c>
      <c r="D3765" s="55">
        <f t="shared" si="1011"/>
        <v>157</v>
      </c>
      <c r="F3765" s="63">
        <f t="shared" si="1020"/>
        <v>47119.249999999985</v>
      </c>
      <c r="G3765" s="64">
        <f t="shared" si="1012"/>
        <v>351.23498957969974</v>
      </c>
      <c r="H3765" s="64">
        <f t="shared" ref="H3765:N3774" si="1024">SUMIF($P$6:$AK$6,H$6,$P3765:$AK3765)</f>
        <v>0</v>
      </c>
      <c r="I3765" s="64">
        <f t="shared" si="1024"/>
        <v>3.1949183869911155</v>
      </c>
      <c r="J3765" s="64">
        <f t="shared" si="1024"/>
        <v>0</v>
      </c>
      <c r="K3765" s="64">
        <f t="shared" si="1024"/>
        <v>0</v>
      </c>
      <c r="L3765" s="64">
        <f t="shared" si="1024"/>
        <v>0</v>
      </c>
      <c r="M3765" s="64">
        <f t="shared" si="1024"/>
        <v>11.707257196292939</v>
      </c>
      <c r="N3765" s="64">
        <f t="shared" si="1024"/>
        <v>336.33281399641567</v>
      </c>
      <c r="O3765" s="121"/>
      <c r="P3765" s="177">
        <v>2.9750000000000001</v>
      </c>
      <c r="Q3765" s="177">
        <v>48.546970600113696</v>
      </c>
      <c r="R3765" s="177">
        <v>48.546970600113696</v>
      </c>
      <c r="S3765" s="177">
        <v>0.14275952163338454</v>
      </c>
      <c r="T3765" s="177">
        <v>7.7158865357730949E-2</v>
      </c>
      <c r="U3765" s="177">
        <v>48.546970600113696</v>
      </c>
      <c r="V3765" s="177">
        <v>48.546970600113696</v>
      </c>
      <c r="W3765" s="177">
        <v>0</v>
      </c>
      <c r="X3765" s="177">
        <v>0</v>
      </c>
      <c r="Y3765" s="177">
        <v>0</v>
      </c>
      <c r="Z3765" s="177">
        <v>0</v>
      </c>
      <c r="AA3765" s="177">
        <v>48.094506773716375</v>
      </c>
      <c r="AB3765" s="177">
        <v>50.84689888059269</v>
      </c>
      <c r="AC3765" s="177">
        <v>43.203525941651847</v>
      </c>
      <c r="AD3765" s="177">
        <v>0</v>
      </c>
      <c r="AE3765" s="177">
        <v>0</v>
      </c>
      <c r="AF3765" s="177">
        <v>11.707257196292939</v>
      </c>
      <c r="AG3765" s="177">
        <v>0</v>
      </c>
      <c r="AH3765" s="177">
        <v>0</v>
      </c>
      <c r="AI3765" s="177">
        <v>0</v>
      </c>
      <c r="AJ3765" s="177">
        <v>0</v>
      </c>
    </row>
    <row r="3766" spans="1:36" hidden="1" outlineLevel="1" x14ac:dyDescent="0.25">
      <c r="A3766" s="190">
        <f t="shared" si="1013"/>
        <v>2029</v>
      </c>
      <c r="B3766" s="55">
        <f t="shared" si="1014"/>
        <v>1</v>
      </c>
      <c r="C3766" s="55">
        <f t="shared" si="1015"/>
        <v>7</v>
      </c>
      <c r="D3766" s="55">
        <f t="shared" si="1011"/>
        <v>157</v>
      </c>
      <c r="F3766" s="63">
        <f t="shared" si="1020"/>
        <v>47119.29166666665</v>
      </c>
      <c r="G3766" s="64">
        <f t="shared" si="1012"/>
        <v>445.95949176987875</v>
      </c>
      <c r="H3766" s="64">
        <f t="shared" si="1024"/>
        <v>15.230013553803948</v>
      </c>
      <c r="I3766" s="64">
        <f t="shared" si="1024"/>
        <v>13.068450788897804</v>
      </c>
      <c r="J3766" s="64">
        <f t="shared" si="1024"/>
        <v>67.709963892931569</v>
      </c>
      <c r="K3766" s="64">
        <f t="shared" si="1024"/>
        <v>0</v>
      </c>
      <c r="L3766" s="64">
        <f t="shared" si="1024"/>
        <v>0</v>
      </c>
      <c r="M3766" s="64">
        <f t="shared" si="1024"/>
        <v>11.707257196292939</v>
      </c>
      <c r="N3766" s="64">
        <f t="shared" si="1024"/>
        <v>338.24380633795249</v>
      </c>
      <c r="O3766" s="121"/>
      <c r="P3766" s="177">
        <v>2.9750000000000001</v>
      </c>
      <c r="Q3766" s="177">
        <v>48.917951483493908</v>
      </c>
      <c r="R3766" s="177">
        <v>48.917951483493908</v>
      </c>
      <c r="S3766" s="177">
        <v>5.0649184947047416</v>
      </c>
      <c r="T3766" s="177">
        <v>4.7491387531277782</v>
      </c>
      <c r="U3766" s="177">
        <v>48.917951483493908</v>
      </c>
      <c r="V3766" s="177">
        <v>48.917951483493908</v>
      </c>
      <c r="W3766" s="177">
        <v>9.9620133637330799E-2</v>
      </c>
      <c r="X3766" s="177">
        <v>6.4752596264990456E-2</v>
      </c>
      <c r="Y3766" s="177">
        <v>0</v>
      </c>
      <c r="Z3766" s="177">
        <v>0</v>
      </c>
      <c r="AA3766" s="177">
        <v>48.133035211797932</v>
      </c>
      <c r="AB3766" s="177">
        <v>50.386170710662057</v>
      </c>
      <c r="AC3766" s="177">
        <v>44.052794481516884</v>
      </c>
      <c r="AD3766" s="177">
        <v>15.230013553803948</v>
      </c>
      <c r="AE3766" s="177">
        <v>0.11502081116296314</v>
      </c>
      <c r="AF3766" s="177">
        <v>11.707257196292939</v>
      </c>
      <c r="AG3766" s="177">
        <v>22.569987964310524</v>
      </c>
      <c r="AH3766" s="177">
        <v>22.569987964310524</v>
      </c>
      <c r="AI3766" s="177">
        <v>22.569987964310524</v>
      </c>
      <c r="AJ3766" s="177">
        <v>0</v>
      </c>
    </row>
    <row r="3767" spans="1:36" hidden="1" outlineLevel="1" x14ac:dyDescent="0.25">
      <c r="A3767" s="190">
        <f t="shared" si="1013"/>
        <v>2029</v>
      </c>
      <c r="B3767" s="55">
        <f t="shared" si="1014"/>
        <v>1</v>
      </c>
      <c r="C3767" s="55">
        <f t="shared" si="1015"/>
        <v>8</v>
      </c>
      <c r="D3767" s="55">
        <f t="shared" si="1011"/>
        <v>157</v>
      </c>
      <c r="F3767" s="63">
        <f t="shared" si="1020"/>
        <v>47119.333333333314</v>
      </c>
      <c r="G3767" s="64">
        <f t="shared" si="1012"/>
        <v>613.90497694965961</v>
      </c>
      <c r="H3767" s="64">
        <f t="shared" si="1024"/>
        <v>43.114776680182018</v>
      </c>
      <c r="I3767" s="64">
        <f t="shared" si="1024"/>
        <v>61.886913589953323</v>
      </c>
      <c r="J3767" s="64">
        <f t="shared" si="1024"/>
        <v>154.97535984475007</v>
      </c>
      <c r="K3767" s="64">
        <f t="shared" si="1024"/>
        <v>0</v>
      </c>
      <c r="L3767" s="64">
        <f t="shared" si="1024"/>
        <v>0</v>
      </c>
      <c r="M3767" s="64">
        <f t="shared" si="1024"/>
        <v>10.731652429935195</v>
      </c>
      <c r="N3767" s="64">
        <f t="shared" si="1024"/>
        <v>343.19627440483907</v>
      </c>
      <c r="O3767" s="121"/>
      <c r="P3767" s="177">
        <v>2.9750000000000001</v>
      </c>
      <c r="Q3767" s="177">
        <v>50.329739845246316</v>
      </c>
      <c r="R3767" s="177">
        <v>50.329739845246316</v>
      </c>
      <c r="S3767" s="177">
        <v>13.789910851012024</v>
      </c>
      <c r="T3767" s="177">
        <v>11.189071528758484</v>
      </c>
      <c r="U3767" s="177">
        <v>50.329739845246316</v>
      </c>
      <c r="V3767" s="177">
        <v>50.329739845246316</v>
      </c>
      <c r="W3767" s="177">
        <v>1.2638894460895933</v>
      </c>
      <c r="X3767" s="177">
        <v>8.3815359158429494</v>
      </c>
      <c r="Y3767" s="177">
        <v>6.6476800000000003</v>
      </c>
      <c r="Z3767" s="177">
        <v>0</v>
      </c>
      <c r="AA3767" s="177">
        <v>48.983872303763235</v>
      </c>
      <c r="AB3767" s="177">
        <v>48.461318275711022</v>
      </c>
      <c r="AC3767" s="177">
        <v>44.432124444379539</v>
      </c>
      <c r="AD3767" s="177">
        <v>43.114776680182018</v>
      </c>
      <c r="AE3767" s="177">
        <v>10.44115822576023</v>
      </c>
      <c r="AF3767" s="177">
        <v>10.731652429935195</v>
      </c>
      <c r="AG3767" s="177">
        <v>51.658453281583355</v>
      </c>
      <c r="AH3767" s="177">
        <v>51.658453281583355</v>
      </c>
      <c r="AI3767" s="177">
        <v>51.658453281583355</v>
      </c>
      <c r="AJ3767" s="177">
        <v>7.1986676224900457</v>
      </c>
    </row>
    <row r="3768" spans="1:36" hidden="1" outlineLevel="1" x14ac:dyDescent="0.25">
      <c r="A3768" s="190">
        <f t="shared" si="1013"/>
        <v>2029</v>
      </c>
      <c r="B3768" s="55">
        <f t="shared" si="1014"/>
        <v>1</v>
      </c>
      <c r="C3768" s="55">
        <f t="shared" si="1015"/>
        <v>9</v>
      </c>
      <c r="D3768" s="55">
        <f t="shared" si="1011"/>
        <v>157</v>
      </c>
      <c r="F3768" s="63">
        <f t="shared" si="1020"/>
        <v>47119.374999999978</v>
      </c>
      <c r="G3768" s="64">
        <f t="shared" si="1012"/>
        <v>659.87389963719238</v>
      </c>
      <c r="H3768" s="64">
        <f t="shared" si="1024"/>
        <v>40.536100052754691</v>
      </c>
      <c r="I3768" s="64">
        <f t="shared" si="1024"/>
        <v>103.55622853669011</v>
      </c>
      <c r="J3768" s="64">
        <f t="shared" si="1024"/>
        <v>150.53717917810496</v>
      </c>
      <c r="K3768" s="64">
        <f t="shared" si="1024"/>
        <v>0</v>
      </c>
      <c r="L3768" s="64">
        <f t="shared" si="1024"/>
        <v>0</v>
      </c>
      <c r="M3768" s="64">
        <f t="shared" si="1024"/>
        <v>10.40645084114928</v>
      </c>
      <c r="N3768" s="64">
        <f t="shared" si="1024"/>
        <v>354.83794102849339</v>
      </c>
      <c r="O3768" s="121"/>
      <c r="P3768" s="177">
        <v>2.9750000000000001</v>
      </c>
      <c r="Q3768" s="177">
        <v>52.988436176137697</v>
      </c>
      <c r="R3768" s="177">
        <v>52.988436176137697</v>
      </c>
      <c r="S3768" s="177">
        <v>18.740516035732337</v>
      </c>
      <c r="T3768" s="177">
        <v>13.06514585231622</v>
      </c>
      <c r="U3768" s="177">
        <v>52.988436176137697</v>
      </c>
      <c r="V3768" s="177">
        <v>52.988436176137697</v>
      </c>
      <c r="W3768" s="177">
        <v>3.2327337975546939</v>
      </c>
      <c r="X3768" s="177">
        <v>14.669811478126389</v>
      </c>
      <c r="Y3768" s="177">
        <v>16.814720000000001</v>
      </c>
      <c r="Z3768" s="177">
        <v>0</v>
      </c>
      <c r="AA3768" s="177">
        <v>50.203229269364087</v>
      </c>
      <c r="AB3768" s="177">
        <v>47.43053767162646</v>
      </c>
      <c r="AC3768" s="177">
        <v>45.250429382952078</v>
      </c>
      <c r="AD3768" s="177">
        <v>40.536100052754691</v>
      </c>
      <c r="AE3768" s="177">
        <v>15.718353659298542</v>
      </c>
      <c r="AF3768" s="177">
        <v>10.40645084114928</v>
      </c>
      <c r="AG3768" s="177">
        <v>50.179059726034993</v>
      </c>
      <c r="AH3768" s="177">
        <v>50.179059726034993</v>
      </c>
      <c r="AI3768" s="177">
        <v>50.179059726034993</v>
      </c>
      <c r="AJ3768" s="177">
        <v>18.339947713661925</v>
      </c>
    </row>
    <row r="3769" spans="1:36" hidden="1" outlineLevel="1" x14ac:dyDescent="0.25">
      <c r="A3769" s="190">
        <f t="shared" si="1013"/>
        <v>2029</v>
      </c>
      <c r="B3769" s="55">
        <f t="shared" si="1014"/>
        <v>1</v>
      </c>
      <c r="C3769" s="55">
        <f t="shared" si="1015"/>
        <v>10</v>
      </c>
      <c r="D3769" s="55">
        <f t="shared" si="1011"/>
        <v>157</v>
      </c>
      <c r="F3769" s="63">
        <f t="shared" si="1020"/>
        <v>47119.416666666642</v>
      </c>
      <c r="G3769" s="64">
        <f t="shared" si="1012"/>
        <v>666.37374064043752</v>
      </c>
      <c r="H3769" s="64">
        <f t="shared" si="1024"/>
        <v>40.870212185646452</v>
      </c>
      <c r="I3769" s="64">
        <f t="shared" si="1024"/>
        <v>116.55379754796536</v>
      </c>
      <c r="J3769" s="64">
        <f t="shared" si="1024"/>
        <v>136.33731276847945</v>
      </c>
      <c r="K3769" s="64">
        <f t="shared" si="1024"/>
        <v>0</v>
      </c>
      <c r="L3769" s="64">
        <f t="shared" si="1024"/>
        <v>0</v>
      </c>
      <c r="M3769" s="64">
        <f t="shared" si="1024"/>
        <v>9.6747472663809724</v>
      </c>
      <c r="N3769" s="64">
        <f t="shared" si="1024"/>
        <v>362.93767087196522</v>
      </c>
      <c r="O3769" s="121"/>
      <c r="P3769" s="177">
        <v>2.9750000000000001</v>
      </c>
      <c r="Q3769" s="177">
        <v>55.358591819955606</v>
      </c>
      <c r="R3769" s="177">
        <v>55.358591819955606</v>
      </c>
      <c r="S3769" s="177">
        <v>21.121454225148632</v>
      </c>
      <c r="T3769" s="177">
        <v>14.028859187050729</v>
      </c>
      <c r="U3769" s="177">
        <v>55.358591819955606</v>
      </c>
      <c r="V3769" s="177">
        <v>55.358591819955606</v>
      </c>
      <c r="W3769" s="177">
        <v>3.3664762513119704</v>
      </c>
      <c r="X3769" s="177">
        <v>14.714922177826752</v>
      </c>
      <c r="Y3769" s="177">
        <v>26.199679999999994</v>
      </c>
      <c r="Z3769" s="177">
        <v>0</v>
      </c>
      <c r="AA3769" s="177">
        <v>49.580109966543105</v>
      </c>
      <c r="AB3769" s="177">
        <v>45.820210559962916</v>
      </c>
      <c r="AC3769" s="177">
        <v>46.10298306563682</v>
      </c>
      <c r="AD3769" s="177">
        <v>40.870212185646452</v>
      </c>
      <c r="AE3769" s="177">
        <v>16.258403370113626</v>
      </c>
      <c r="AF3769" s="177">
        <v>9.6747472663809724</v>
      </c>
      <c r="AG3769" s="177">
        <v>45.445770922826483</v>
      </c>
      <c r="AH3769" s="177">
        <v>45.445770922826483</v>
      </c>
      <c r="AI3769" s="177">
        <v>45.445770922826483</v>
      </c>
      <c r="AJ3769" s="177">
        <v>17.889002336513663</v>
      </c>
    </row>
    <row r="3770" spans="1:36" hidden="1" outlineLevel="1" x14ac:dyDescent="0.25">
      <c r="A3770" s="190">
        <f t="shared" si="1013"/>
        <v>2029</v>
      </c>
      <c r="B3770" s="55">
        <f t="shared" si="1014"/>
        <v>1</v>
      </c>
      <c r="C3770" s="55">
        <f t="shared" si="1015"/>
        <v>11</v>
      </c>
      <c r="D3770" s="55">
        <f t="shared" si="1011"/>
        <v>157</v>
      </c>
      <c r="F3770" s="63">
        <f t="shared" si="1020"/>
        <v>47119.458333333307</v>
      </c>
      <c r="G3770" s="64">
        <f t="shared" si="1012"/>
        <v>667.95985745926237</v>
      </c>
      <c r="H3770" s="64">
        <f t="shared" si="1024"/>
        <v>34.614330717709763</v>
      </c>
      <c r="I3770" s="64">
        <f t="shared" si="1024"/>
        <v>119.26899549709277</v>
      </c>
      <c r="J3770" s="64">
        <f t="shared" si="1024"/>
        <v>129.69725620979213</v>
      </c>
      <c r="K3770" s="64">
        <f t="shared" si="1024"/>
        <v>0</v>
      </c>
      <c r="L3770" s="64">
        <f t="shared" si="1024"/>
        <v>0</v>
      </c>
      <c r="M3770" s="64">
        <f t="shared" si="1024"/>
        <v>10.162549649559843</v>
      </c>
      <c r="N3770" s="64">
        <f t="shared" si="1024"/>
        <v>374.21672538510785</v>
      </c>
      <c r="O3770" s="121"/>
      <c r="P3770" s="177">
        <v>2.9750000000000001</v>
      </c>
      <c r="Q3770" s="177">
        <v>58.419184107842185</v>
      </c>
      <c r="R3770" s="177">
        <v>58.419184107842185</v>
      </c>
      <c r="S3770" s="177">
        <v>21.902064369801945</v>
      </c>
      <c r="T3770" s="177">
        <v>14.982788332661244</v>
      </c>
      <c r="U3770" s="177">
        <v>58.419184107842185</v>
      </c>
      <c r="V3770" s="177">
        <v>58.419184107842185</v>
      </c>
      <c r="W3770" s="177">
        <v>3.2284808822099405</v>
      </c>
      <c r="X3770" s="177">
        <v>15.386770459990508</v>
      </c>
      <c r="Y3770" s="177">
        <v>28.545919999999995</v>
      </c>
      <c r="Z3770" s="177">
        <v>0</v>
      </c>
      <c r="AA3770" s="177">
        <v>49.397404735199515</v>
      </c>
      <c r="AB3770" s="177">
        <v>45.695278619557307</v>
      </c>
      <c r="AC3770" s="177">
        <v>45.447305598982275</v>
      </c>
      <c r="AD3770" s="177">
        <v>34.614330717709763</v>
      </c>
      <c r="AE3770" s="177">
        <v>14.277844703104122</v>
      </c>
      <c r="AF3770" s="177">
        <v>10.162549649559843</v>
      </c>
      <c r="AG3770" s="177">
        <v>43.232418736597374</v>
      </c>
      <c r="AH3770" s="177">
        <v>43.232418736597374</v>
      </c>
      <c r="AI3770" s="177">
        <v>43.232418736597374</v>
      </c>
      <c r="AJ3770" s="177">
        <v>17.970126749325022</v>
      </c>
    </row>
    <row r="3771" spans="1:36" hidden="1" outlineLevel="1" x14ac:dyDescent="0.25">
      <c r="A3771" s="190">
        <f t="shared" si="1013"/>
        <v>2029</v>
      </c>
      <c r="B3771" s="55">
        <f t="shared" si="1014"/>
        <v>1</v>
      </c>
      <c r="C3771" s="55">
        <f t="shared" si="1015"/>
        <v>12</v>
      </c>
      <c r="D3771" s="55">
        <f t="shared" si="1011"/>
        <v>157</v>
      </c>
      <c r="F3771" s="63">
        <f t="shared" si="1020"/>
        <v>47119.499999999971</v>
      </c>
      <c r="G3771" s="64">
        <f t="shared" si="1012"/>
        <v>678.04858831542674</v>
      </c>
      <c r="H3771" s="64">
        <f t="shared" si="1024"/>
        <v>37.730736579925299</v>
      </c>
      <c r="I3771" s="64">
        <f t="shared" si="1024"/>
        <v>120.80806797052527</v>
      </c>
      <c r="J3771" s="64">
        <f t="shared" si="1024"/>
        <v>131.29620358203346</v>
      </c>
      <c r="K3771" s="64">
        <f t="shared" si="1024"/>
        <v>0</v>
      </c>
      <c r="L3771" s="64">
        <f t="shared" si="1024"/>
        <v>0</v>
      </c>
      <c r="M3771" s="64">
        <f t="shared" si="1024"/>
        <v>10.40645084114928</v>
      </c>
      <c r="N3771" s="64">
        <f t="shared" si="1024"/>
        <v>377.80712934179331</v>
      </c>
      <c r="O3771" s="121"/>
      <c r="P3771" s="177">
        <v>2.9750000000000001</v>
      </c>
      <c r="Q3771" s="177">
        <v>59.573346856136141</v>
      </c>
      <c r="R3771" s="177">
        <v>59.573346856136141</v>
      </c>
      <c r="S3771" s="177">
        <v>21.86007760204884</v>
      </c>
      <c r="T3771" s="177">
        <v>16.514277576381836</v>
      </c>
      <c r="U3771" s="177">
        <v>59.573346856136141</v>
      </c>
      <c r="V3771" s="177">
        <v>59.573346856136141</v>
      </c>
      <c r="W3771" s="177">
        <v>3.168262038212577</v>
      </c>
      <c r="X3771" s="177">
        <v>15.383915211710319</v>
      </c>
      <c r="Y3771" s="177">
        <v>28.545919999999995</v>
      </c>
      <c r="Z3771" s="177">
        <v>0</v>
      </c>
      <c r="AA3771" s="177">
        <v>49.750327313233939</v>
      </c>
      <c r="AB3771" s="177">
        <v>45.030039435740491</v>
      </c>
      <c r="AC3771" s="177">
        <v>44.733375168274357</v>
      </c>
      <c r="AD3771" s="177">
        <v>37.730736579925299</v>
      </c>
      <c r="AE3771" s="177">
        <v>14.429353906649009</v>
      </c>
      <c r="AF3771" s="177">
        <v>10.40645084114928</v>
      </c>
      <c r="AG3771" s="177">
        <v>43.765401194011147</v>
      </c>
      <c r="AH3771" s="177">
        <v>43.765401194011147</v>
      </c>
      <c r="AI3771" s="177">
        <v>43.765401194011147</v>
      </c>
      <c r="AJ3771" s="177">
        <v>17.931261635522702</v>
      </c>
    </row>
    <row r="3772" spans="1:36" hidden="1" outlineLevel="1" x14ac:dyDescent="0.25">
      <c r="A3772" s="190">
        <f t="shared" si="1013"/>
        <v>2029</v>
      </c>
      <c r="B3772" s="55">
        <f t="shared" si="1014"/>
        <v>1</v>
      </c>
      <c r="C3772" s="55">
        <f t="shared" si="1015"/>
        <v>13</v>
      </c>
      <c r="D3772" s="55">
        <f t="shared" si="1011"/>
        <v>157</v>
      </c>
      <c r="F3772" s="63">
        <f t="shared" si="1020"/>
        <v>47119.541666666635</v>
      </c>
      <c r="G3772" s="64">
        <f t="shared" si="1012"/>
        <v>707.83037181864756</v>
      </c>
      <c r="H3772" s="64">
        <f t="shared" si="1024"/>
        <v>38.795770007450493</v>
      </c>
      <c r="I3772" s="64">
        <f t="shared" si="1024"/>
        <v>119.20734146388298</v>
      </c>
      <c r="J3772" s="64">
        <f t="shared" si="1024"/>
        <v>161.61819918546448</v>
      </c>
      <c r="K3772" s="64">
        <f t="shared" si="1024"/>
        <v>0</v>
      </c>
      <c r="L3772" s="64">
        <f t="shared" si="1024"/>
        <v>0</v>
      </c>
      <c r="M3772" s="64">
        <f t="shared" si="1024"/>
        <v>10.569051635542234</v>
      </c>
      <c r="N3772" s="64">
        <f t="shared" si="1024"/>
        <v>377.64000952630738</v>
      </c>
      <c r="O3772" s="121"/>
      <c r="P3772" s="177">
        <v>2.9750000000000001</v>
      </c>
      <c r="Q3772" s="177">
        <v>60.088598083053085</v>
      </c>
      <c r="R3772" s="177">
        <v>60.088598083053085</v>
      </c>
      <c r="S3772" s="177">
        <v>17.037779754218423</v>
      </c>
      <c r="T3772" s="177">
        <v>16.026884346905497</v>
      </c>
      <c r="U3772" s="177">
        <v>60.088598083053085</v>
      </c>
      <c r="V3772" s="177">
        <v>60.088598083053085</v>
      </c>
      <c r="W3772" s="177">
        <v>3.5454422666163574</v>
      </c>
      <c r="X3772" s="177">
        <v>16.863330257496511</v>
      </c>
      <c r="Y3772" s="177">
        <v>26.981759999999994</v>
      </c>
      <c r="Z3772" s="177">
        <v>0</v>
      </c>
      <c r="AA3772" s="177">
        <v>47.767587452070998</v>
      </c>
      <c r="AB3772" s="177">
        <v>44.751386693849071</v>
      </c>
      <c r="AC3772" s="177">
        <v>44.766643048174984</v>
      </c>
      <c r="AD3772" s="177">
        <v>38.795770007450493</v>
      </c>
      <c r="AE3772" s="177">
        <v>16.165181935455543</v>
      </c>
      <c r="AF3772" s="177">
        <v>10.569051635542234</v>
      </c>
      <c r="AG3772" s="177">
        <v>53.872733061821492</v>
      </c>
      <c r="AH3772" s="177">
        <v>53.872733061821492</v>
      </c>
      <c r="AI3772" s="177">
        <v>53.872733061821492</v>
      </c>
      <c r="AJ3772" s="177">
        <v>19.611962903190658</v>
      </c>
    </row>
    <row r="3773" spans="1:36" hidden="1" outlineLevel="1" x14ac:dyDescent="0.25">
      <c r="A3773" s="190">
        <f t="shared" si="1013"/>
        <v>2029</v>
      </c>
      <c r="B3773" s="55">
        <f t="shared" si="1014"/>
        <v>1</v>
      </c>
      <c r="C3773" s="55">
        <f t="shared" si="1015"/>
        <v>14</v>
      </c>
      <c r="D3773" s="55">
        <f t="shared" si="1011"/>
        <v>157</v>
      </c>
      <c r="F3773" s="63">
        <f t="shared" si="1020"/>
        <v>47119.583333333299</v>
      </c>
      <c r="G3773" s="64">
        <f t="shared" si="1012"/>
        <v>697.68854540982329</v>
      </c>
      <c r="H3773" s="64">
        <f t="shared" si="1024"/>
        <v>44.020844518146866</v>
      </c>
      <c r="I3773" s="64">
        <f t="shared" si="1024"/>
        <v>104.04723799886399</v>
      </c>
      <c r="J3773" s="64">
        <f t="shared" si="1024"/>
        <v>163.98260378542039</v>
      </c>
      <c r="K3773" s="64">
        <f t="shared" si="1024"/>
        <v>0</v>
      </c>
      <c r="L3773" s="64">
        <f t="shared" si="1024"/>
        <v>0</v>
      </c>
      <c r="M3773" s="64">
        <f t="shared" si="1024"/>
        <v>10.325150443952801</v>
      </c>
      <c r="N3773" s="64">
        <f t="shared" si="1024"/>
        <v>375.31270866343925</v>
      </c>
      <c r="O3773" s="121"/>
      <c r="P3773" s="177">
        <v>2.9750000000000001</v>
      </c>
      <c r="Q3773" s="177">
        <v>59.037485580142537</v>
      </c>
      <c r="R3773" s="177">
        <v>59.037485580142537</v>
      </c>
      <c r="S3773" s="177">
        <v>9.1619908600593565</v>
      </c>
      <c r="T3773" s="177">
        <v>10.159827562076712</v>
      </c>
      <c r="U3773" s="177">
        <v>59.037485580142537</v>
      </c>
      <c r="V3773" s="177">
        <v>59.037485580142537</v>
      </c>
      <c r="W3773" s="177">
        <v>3.5033225064653406</v>
      </c>
      <c r="X3773" s="177">
        <v>17.81423986880818</v>
      </c>
      <c r="Y3773" s="177">
        <v>20.72512</v>
      </c>
      <c r="Z3773" s="177">
        <v>0</v>
      </c>
      <c r="AA3773" s="177">
        <v>49.929092755602596</v>
      </c>
      <c r="AB3773" s="177">
        <v>43.983466573352672</v>
      </c>
      <c r="AC3773" s="177">
        <v>45.250207013913823</v>
      </c>
      <c r="AD3773" s="177">
        <v>44.020844518146866</v>
      </c>
      <c r="AE3773" s="177">
        <v>17.017372048527964</v>
      </c>
      <c r="AF3773" s="177">
        <v>10.325150443952801</v>
      </c>
      <c r="AG3773" s="177">
        <v>54.660867928473465</v>
      </c>
      <c r="AH3773" s="177">
        <v>54.660867928473465</v>
      </c>
      <c r="AI3773" s="177">
        <v>54.660867928473465</v>
      </c>
      <c r="AJ3773" s="177">
        <v>22.690365152926429</v>
      </c>
    </row>
    <row r="3774" spans="1:36" hidden="1" outlineLevel="1" x14ac:dyDescent="0.25">
      <c r="A3774" s="190">
        <f t="shared" si="1013"/>
        <v>2029</v>
      </c>
      <c r="B3774" s="55">
        <f t="shared" si="1014"/>
        <v>1</v>
      </c>
      <c r="C3774" s="55">
        <f t="shared" si="1015"/>
        <v>15</v>
      </c>
      <c r="D3774" s="55">
        <f t="shared" si="1011"/>
        <v>157</v>
      </c>
      <c r="F3774" s="63">
        <f t="shared" si="1020"/>
        <v>47119.624999999964</v>
      </c>
      <c r="G3774" s="64">
        <f t="shared" si="1012"/>
        <v>558.50943195067634</v>
      </c>
      <c r="H3774" s="64">
        <f t="shared" si="1024"/>
        <v>27.676201443912365</v>
      </c>
      <c r="I3774" s="64">
        <f t="shared" si="1024"/>
        <v>65.439950033253552</v>
      </c>
      <c r="J3774" s="64">
        <f t="shared" si="1024"/>
        <v>91.798955883004396</v>
      </c>
      <c r="K3774" s="64">
        <f t="shared" si="1024"/>
        <v>0</v>
      </c>
      <c r="L3774" s="64">
        <f t="shared" si="1024"/>
        <v>0</v>
      </c>
      <c r="M3774" s="64">
        <f t="shared" si="1024"/>
        <v>9.9186484579704057</v>
      </c>
      <c r="N3774" s="64">
        <f t="shared" si="1024"/>
        <v>363.67567613253567</v>
      </c>
      <c r="O3774" s="121"/>
      <c r="P3774" s="177">
        <v>2.9750000000000001</v>
      </c>
      <c r="Q3774" s="177">
        <v>55.96658826771759</v>
      </c>
      <c r="R3774" s="177">
        <v>55.96658826771759</v>
      </c>
      <c r="S3774" s="177">
        <v>2.3182763168729679</v>
      </c>
      <c r="T3774" s="177">
        <v>1.6204960004640281</v>
      </c>
      <c r="U3774" s="177">
        <v>55.96658826771759</v>
      </c>
      <c r="V3774" s="177">
        <v>55.96658826771759</v>
      </c>
      <c r="W3774" s="177">
        <v>2.2991078286402904</v>
      </c>
      <c r="X3774" s="177">
        <v>14.301772013445053</v>
      </c>
      <c r="Y3774" s="177">
        <v>8.9939199999999992</v>
      </c>
      <c r="Z3774" s="177">
        <v>0</v>
      </c>
      <c r="AA3774" s="177">
        <v>50.203328965048925</v>
      </c>
      <c r="AB3774" s="177">
        <v>44.53008047598945</v>
      </c>
      <c r="AC3774" s="177">
        <v>45.075913620626942</v>
      </c>
      <c r="AD3774" s="177">
        <v>27.676201443912365</v>
      </c>
      <c r="AE3774" s="177">
        <v>15.074245842350576</v>
      </c>
      <c r="AF3774" s="177">
        <v>9.9186484579704057</v>
      </c>
      <c r="AG3774" s="177">
        <v>30.599651961001463</v>
      </c>
      <c r="AH3774" s="177">
        <v>30.599651961001463</v>
      </c>
      <c r="AI3774" s="177">
        <v>30.599651961001463</v>
      </c>
      <c r="AJ3774" s="177">
        <v>17.857132031480631</v>
      </c>
    </row>
    <row r="3775" spans="1:36" hidden="1" outlineLevel="1" x14ac:dyDescent="0.25">
      <c r="A3775" s="190">
        <f t="shared" si="1013"/>
        <v>2029</v>
      </c>
      <c r="B3775" s="55">
        <f t="shared" si="1014"/>
        <v>1</v>
      </c>
      <c r="C3775" s="55">
        <f t="shared" si="1015"/>
        <v>16</v>
      </c>
      <c r="D3775" s="55">
        <f t="shared" si="1011"/>
        <v>157</v>
      </c>
      <c r="F3775" s="63">
        <f t="shared" si="1020"/>
        <v>47119.666666666628</v>
      </c>
      <c r="G3775" s="64">
        <f t="shared" si="1012"/>
        <v>384.79801923366313</v>
      </c>
      <c r="H3775" s="64">
        <f t="shared" ref="H3775:N3784" si="1025">SUMIF($P$6:$AK$6,H$6,$P3775:$AK3775)</f>
        <v>0.77851053580581686</v>
      </c>
      <c r="I3775" s="64">
        <f t="shared" si="1025"/>
        <v>10.627730107525108</v>
      </c>
      <c r="J3775" s="64">
        <f t="shared" si="1025"/>
        <v>2.4118511746185769</v>
      </c>
      <c r="K3775" s="64">
        <f t="shared" si="1025"/>
        <v>0</v>
      </c>
      <c r="L3775" s="64">
        <f t="shared" si="1025"/>
        <v>0</v>
      </c>
      <c r="M3775" s="64">
        <f t="shared" si="1025"/>
        <v>10.081249252363362</v>
      </c>
      <c r="N3775" s="64">
        <f t="shared" si="1025"/>
        <v>360.89867816335027</v>
      </c>
      <c r="O3775" s="121"/>
      <c r="P3775" s="177">
        <v>2.9750000000000001</v>
      </c>
      <c r="Q3775" s="177">
        <v>55.595607384337391</v>
      </c>
      <c r="R3775" s="177">
        <v>55.595607384337391</v>
      </c>
      <c r="S3775" s="177">
        <v>0</v>
      </c>
      <c r="T3775" s="177">
        <v>0</v>
      </c>
      <c r="U3775" s="177">
        <v>55.595607384337391</v>
      </c>
      <c r="V3775" s="177">
        <v>55.595607384337391</v>
      </c>
      <c r="W3775" s="177">
        <v>0.39113662752364226</v>
      </c>
      <c r="X3775" s="177">
        <v>2.7474470368318453</v>
      </c>
      <c r="Y3775" s="177">
        <v>0.78208</v>
      </c>
      <c r="Z3775" s="177">
        <v>0</v>
      </c>
      <c r="AA3775" s="177">
        <v>50.004177968614172</v>
      </c>
      <c r="AB3775" s="177">
        <v>44.192423641807054</v>
      </c>
      <c r="AC3775" s="177">
        <v>44.319647015579449</v>
      </c>
      <c r="AD3775" s="177">
        <v>0.77851053580581686</v>
      </c>
      <c r="AE3775" s="177">
        <v>3.0196268380319449</v>
      </c>
      <c r="AF3775" s="177">
        <v>10.081249252363362</v>
      </c>
      <c r="AG3775" s="177">
        <v>0.80395039153952563</v>
      </c>
      <c r="AH3775" s="177">
        <v>0.80395039153952563</v>
      </c>
      <c r="AI3775" s="177">
        <v>0.80395039153952563</v>
      </c>
      <c r="AJ3775" s="177">
        <v>0.71243960513767746</v>
      </c>
    </row>
    <row r="3776" spans="1:36" hidden="1" outlineLevel="1" x14ac:dyDescent="0.25">
      <c r="A3776" s="190">
        <f t="shared" si="1013"/>
        <v>2029</v>
      </c>
      <c r="B3776" s="55">
        <f t="shared" si="1014"/>
        <v>1</v>
      </c>
      <c r="C3776" s="55">
        <f t="shared" si="1015"/>
        <v>17</v>
      </c>
      <c r="D3776" s="55">
        <f t="shared" si="1011"/>
        <v>157</v>
      </c>
      <c r="F3776" s="63">
        <f t="shared" si="1020"/>
        <v>47119.708333333292</v>
      </c>
      <c r="G3776" s="64">
        <f t="shared" si="1012"/>
        <v>371.119944891643</v>
      </c>
      <c r="H3776" s="64">
        <f t="shared" si="1025"/>
        <v>0</v>
      </c>
      <c r="I3776" s="64">
        <f t="shared" si="1025"/>
        <v>2.9750000000000001</v>
      </c>
      <c r="J3776" s="64">
        <f t="shared" si="1025"/>
        <v>0</v>
      </c>
      <c r="K3776" s="64">
        <f t="shared" si="1025"/>
        <v>0</v>
      </c>
      <c r="L3776" s="64">
        <f t="shared" si="1025"/>
        <v>0</v>
      </c>
      <c r="M3776" s="64">
        <f t="shared" si="1025"/>
        <v>10.24385004675632</v>
      </c>
      <c r="N3776" s="64">
        <f t="shared" si="1025"/>
        <v>357.9010948448867</v>
      </c>
      <c r="O3776" s="121"/>
      <c r="P3776" s="177">
        <v>2.9750000000000001</v>
      </c>
      <c r="Q3776" s="177">
        <v>54.596020004118529</v>
      </c>
      <c r="R3776" s="177">
        <v>54.596020004118529</v>
      </c>
      <c r="S3776" s="177">
        <v>0</v>
      </c>
      <c r="T3776" s="177">
        <v>0</v>
      </c>
      <c r="U3776" s="177">
        <v>54.596020004118529</v>
      </c>
      <c r="V3776" s="177">
        <v>54.596020004118529</v>
      </c>
      <c r="W3776" s="177">
        <v>0</v>
      </c>
      <c r="X3776" s="177">
        <v>0</v>
      </c>
      <c r="Y3776" s="177">
        <v>0</v>
      </c>
      <c r="Z3776" s="177">
        <v>0</v>
      </c>
      <c r="AA3776" s="177">
        <v>49.832981730705754</v>
      </c>
      <c r="AB3776" s="177">
        <v>45.703016333967369</v>
      </c>
      <c r="AC3776" s="177">
        <v>43.98101676373949</v>
      </c>
      <c r="AD3776" s="177">
        <v>0</v>
      </c>
      <c r="AE3776" s="177">
        <v>0</v>
      </c>
      <c r="AF3776" s="177">
        <v>10.24385004675632</v>
      </c>
      <c r="AG3776" s="177">
        <v>0</v>
      </c>
      <c r="AH3776" s="177">
        <v>0</v>
      </c>
      <c r="AI3776" s="177">
        <v>0</v>
      </c>
      <c r="AJ3776" s="177">
        <v>0</v>
      </c>
    </row>
    <row r="3777" spans="1:36" hidden="1" outlineLevel="1" x14ac:dyDescent="0.25">
      <c r="A3777" s="190">
        <f t="shared" si="1013"/>
        <v>2029</v>
      </c>
      <c r="B3777" s="55">
        <f t="shared" si="1014"/>
        <v>1</v>
      </c>
      <c r="C3777" s="55">
        <f t="shared" si="1015"/>
        <v>18</v>
      </c>
      <c r="D3777" s="55">
        <f t="shared" si="1011"/>
        <v>157</v>
      </c>
      <c r="F3777" s="63">
        <f t="shared" si="1020"/>
        <v>47119.749999999956</v>
      </c>
      <c r="G3777" s="64">
        <f t="shared" si="1012"/>
        <v>355.50174635005669</v>
      </c>
      <c r="H3777" s="64">
        <f t="shared" si="1025"/>
        <v>0</v>
      </c>
      <c r="I3777" s="64">
        <f t="shared" si="1025"/>
        <v>2.9750000000000001</v>
      </c>
      <c r="J3777" s="64">
        <f t="shared" si="1025"/>
        <v>0</v>
      </c>
      <c r="K3777" s="64">
        <f t="shared" si="1025"/>
        <v>0</v>
      </c>
      <c r="L3777" s="64">
        <f t="shared" si="1025"/>
        <v>0</v>
      </c>
      <c r="M3777" s="64">
        <f t="shared" si="1025"/>
        <v>11.300755210310541</v>
      </c>
      <c r="N3777" s="64">
        <f t="shared" si="1025"/>
        <v>341.22599113974616</v>
      </c>
      <c r="O3777" s="121"/>
      <c r="P3777" s="177">
        <v>2.9750000000000001</v>
      </c>
      <c r="Q3777" s="177">
        <v>50.71102575316484</v>
      </c>
      <c r="R3777" s="177">
        <v>50.71102575316484</v>
      </c>
      <c r="S3777" s="177">
        <v>0</v>
      </c>
      <c r="T3777" s="177">
        <v>0</v>
      </c>
      <c r="U3777" s="177">
        <v>50.71102575316484</v>
      </c>
      <c r="V3777" s="177">
        <v>50.71102575316484</v>
      </c>
      <c r="W3777" s="177">
        <v>0</v>
      </c>
      <c r="X3777" s="177">
        <v>0</v>
      </c>
      <c r="Y3777" s="177">
        <v>0</v>
      </c>
      <c r="Z3777" s="177">
        <v>0</v>
      </c>
      <c r="AA3777" s="177">
        <v>47.592039371742587</v>
      </c>
      <c r="AB3777" s="177">
        <v>46.383762672194358</v>
      </c>
      <c r="AC3777" s="177">
        <v>44.406086083149916</v>
      </c>
      <c r="AD3777" s="177">
        <v>0</v>
      </c>
      <c r="AE3777" s="177">
        <v>0</v>
      </c>
      <c r="AF3777" s="177">
        <v>11.300755210310541</v>
      </c>
      <c r="AG3777" s="177">
        <v>0</v>
      </c>
      <c r="AH3777" s="177">
        <v>0</v>
      </c>
      <c r="AI3777" s="177">
        <v>0</v>
      </c>
      <c r="AJ3777" s="177">
        <v>0</v>
      </c>
    </row>
    <row r="3778" spans="1:36" hidden="1" outlineLevel="1" x14ac:dyDescent="0.25">
      <c r="A3778" s="190">
        <f t="shared" si="1013"/>
        <v>2029</v>
      </c>
      <c r="B3778" s="55">
        <f t="shared" si="1014"/>
        <v>1</v>
      </c>
      <c r="C3778" s="55">
        <f t="shared" si="1015"/>
        <v>19</v>
      </c>
      <c r="D3778" s="55">
        <f t="shared" si="1011"/>
        <v>157</v>
      </c>
      <c r="F3778" s="63">
        <f t="shared" si="1020"/>
        <v>47119.791666666621</v>
      </c>
      <c r="G3778" s="64">
        <f t="shared" si="1012"/>
        <v>346.134201310457</v>
      </c>
      <c r="H3778" s="64">
        <f t="shared" si="1025"/>
        <v>0</v>
      </c>
      <c r="I3778" s="64">
        <f t="shared" si="1025"/>
        <v>2.9750000000000001</v>
      </c>
      <c r="J3778" s="64">
        <f t="shared" si="1025"/>
        <v>0</v>
      </c>
      <c r="K3778" s="64">
        <f t="shared" si="1025"/>
        <v>0</v>
      </c>
      <c r="L3778" s="64">
        <f t="shared" si="1025"/>
        <v>0</v>
      </c>
      <c r="M3778" s="64">
        <f t="shared" si="1025"/>
        <v>11.382055607507024</v>
      </c>
      <c r="N3778" s="64">
        <f t="shared" si="1025"/>
        <v>331.77714570294995</v>
      </c>
      <c r="O3778" s="121"/>
      <c r="P3778" s="177">
        <v>2.9750000000000001</v>
      </c>
      <c r="Q3778" s="177">
        <v>48.196599765810191</v>
      </c>
      <c r="R3778" s="177">
        <v>48.196599765810191</v>
      </c>
      <c r="S3778" s="177">
        <v>0</v>
      </c>
      <c r="T3778" s="177">
        <v>0</v>
      </c>
      <c r="U3778" s="177">
        <v>48.196599765810191</v>
      </c>
      <c r="V3778" s="177">
        <v>48.196599765810191</v>
      </c>
      <c r="W3778" s="177">
        <v>0</v>
      </c>
      <c r="X3778" s="177">
        <v>0</v>
      </c>
      <c r="Y3778" s="177">
        <v>0</v>
      </c>
      <c r="Z3778" s="177">
        <v>0</v>
      </c>
      <c r="AA3778" s="177">
        <v>46.748454899953671</v>
      </c>
      <c r="AB3778" s="177">
        <v>47.171376688081565</v>
      </c>
      <c r="AC3778" s="177">
        <v>45.07091505167395</v>
      </c>
      <c r="AD3778" s="177">
        <v>0</v>
      </c>
      <c r="AE3778" s="177">
        <v>0</v>
      </c>
      <c r="AF3778" s="177">
        <v>11.382055607507024</v>
      </c>
      <c r="AG3778" s="177">
        <v>0</v>
      </c>
      <c r="AH3778" s="177">
        <v>0</v>
      </c>
      <c r="AI3778" s="177">
        <v>0</v>
      </c>
      <c r="AJ3778" s="177">
        <v>0</v>
      </c>
    </row>
    <row r="3779" spans="1:36" hidden="1" outlineLevel="1" x14ac:dyDescent="0.25">
      <c r="A3779" s="190">
        <f t="shared" si="1013"/>
        <v>2029</v>
      </c>
      <c r="B3779" s="55">
        <f t="shared" si="1014"/>
        <v>1</v>
      </c>
      <c r="C3779" s="55">
        <f t="shared" si="1015"/>
        <v>20</v>
      </c>
      <c r="D3779" s="55">
        <f t="shared" si="1011"/>
        <v>157</v>
      </c>
      <c r="F3779" s="63">
        <f t="shared" si="1020"/>
        <v>47119.833333333285</v>
      </c>
      <c r="G3779" s="64">
        <f t="shared" si="1012"/>
        <v>340.13950543836972</v>
      </c>
      <c r="H3779" s="64">
        <f t="shared" si="1025"/>
        <v>0</v>
      </c>
      <c r="I3779" s="64">
        <f t="shared" si="1025"/>
        <v>2.9750000000000001</v>
      </c>
      <c r="J3779" s="64">
        <f t="shared" si="1025"/>
        <v>0</v>
      </c>
      <c r="K3779" s="64">
        <f t="shared" si="1025"/>
        <v>0</v>
      </c>
      <c r="L3779" s="64">
        <f t="shared" si="1025"/>
        <v>0</v>
      </c>
      <c r="M3779" s="64">
        <f t="shared" si="1025"/>
        <v>11.707257196292936</v>
      </c>
      <c r="N3779" s="64">
        <f t="shared" si="1025"/>
        <v>325.45724824207679</v>
      </c>
      <c r="O3779" s="121"/>
      <c r="P3779" s="177">
        <v>2.9750000000000001</v>
      </c>
      <c r="Q3779" s="177">
        <v>46.743591305904431</v>
      </c>
      <c r="R3779" s="177">
        <v>46.743591305904431</v>
      </c>
      <c r="S3779" s="177">
        <v>0</v>
      </c>
      <c r="T3779" s="177">
        <v>0</v>
      </c>
      <c r="U3779" s="177">
        <v>46.743591305904431</v>
      </c>
      <c r="V3779" s="177">
        <v>46.743591305904431</v>
      </c>
      <c r="W3779" s="177">
        <v>0</v>
      </c>
      <c r="X3779" s="177">
        <v>0</v>
      </c>
      <c r="Y3779" s="177">
        <v>0</v>
      </c>
      <c r="Z3779" s="177">
        <v>0</v>
      </c>
      <c r="AA3779" s="177">
        <v>48.302080377682294</v>
      </c>
      <c r="AB3779" s="177">
        <v>47.227983715580933</v>
      </c>
      <c r="AC3779" s="177">
        <v>42.952818925195814</v>
      </c>
      <c r="AD3779" s="177">
        <v>0</v>
      </c>
      <c r="AE3779" s="177">
        <v>0</v>
      </c>
      <c r="AF3779" s="177">
        <v>11.707257196292936</v>
      </c>
      <c r="AG3779" s="177">
        <v>0</v>
      </c>
      <c r="AH3779" s="177">
        <v>0</v>
      </c>
      <c r="AI3779" s="177">
        <v>0</v>
      </c>
      <c r="AJ3779" s="177">
        <v>0</v>
      </c>
    </row>
    <row r="3780" spans="1:36" hidden="1" outlineLevel="1" x14ac:dyDescent="0.25">
      <c r="A3780" s="190">
        <f t="shared" si="1013"/>
        <v>2029</v>
      </c>
      <c r="B3780" s="55">
        <f t="shared" si="1014"/>
        <v>1</v>
      </c>
      <c r="C3780" s="55">
        <f t="shared" si="1015"/>
        <v>21</v>
      </c>
      <c r="D3780" s="55">
        <f t="shared" si="1011"/>
        <v>157</v>
      </c>
      <c r="F3780" s="63">
        <f t="shared" si="1020"/>
        <v>47119.874999999949</v>
      </c>
      <c r="G3780" s="64">
        <f t="shared" si="1012"/>
        <v>344.62893541520788</v>
      </c>
      <c r="H3780" s="64">
        <f t="shared" si="1025"/>
        <v>0</v>
      </c>
      <c r="I3780" s="64">
        <f t="shared" si="1025"/>
        <v>2.9750000000000001</v>
      </c>
      <c r="J3780" s="64">
        <f t="shared" si="1025"/>
        <v>0</v>
      </c>
      <c r="K3780" s="64">
        <f t="shared" si="1025"/>
        <v>0</v>
      </c>
      <c r="L3780" s="64">
        <f t="shared" si="1025"/>
        <v>0</v>
      </c>
      <c r="M3780" s="64">
        <f t="shared" si="1025"/>
        <v>11.463356004703503</v>
      </c>
      <c r="N3780" s="64">
        <f t="shared" si="1025"/>
        <v>330.19057941050437</v>
      </c>
      <c r="O3780" s="121"/>
      <c r="P3780" s="177">
        <v>2.9750000000000001</v>
      </c>
      <c r="Q3780" s="177">
        <v>47.743178686123287</v>
      </c>
      <c r="R3780" s="177">
        <v>47.743178686123287</v>
      </c>
      <c r="S3780" s="177">
        <v>0</v>
      </c>
      <c r="T3780" s="177">
        <v>0</v>
      </c>
      <c r="U3780" s="177">
        <v>47.743178686123287</v>
      </c>
      <c r="V3780" s="177">
        <v>47.743178686123287</v>
      </c>
      <c r="W3780" s="177">
        <v>0</v>
      </c>
      <c r="X3780" s="177">
        <v>0</v>
      </c>
      <c r="Y3780" s="177">
        <v>0</v>
      </c>
      <c r="Z3780" s="177">
        <v>0</v>
      </c>
      <c r="AA3780" s="177">
        <v>48.693350125574867</v>
      </c>
      <c r="AB3780" s="177">
        <v>47.736727034590494</v>
      </c>
      <c r="AC3780" s="177">
        <v>42.787787505845898</v>
      </c>
      <c r="AD3780" s="177">
        <v>0</v>
      </c>
      <c r="AE3780" s="177">
        <v>0</v>
      </c>
      <c r="AF3780" s="177">
        <v>11.463356004703503</v>
      </c>
      <c r="AG3780" s="177">
        <v>0</v>
      </c>
      <c r="AH3780" s="177">
        <v>0</v>
      </c>
      <c r="AI3780" s="177">
        <v>0</v>
      </c>
      <c r="AJ3780" s="177">
        <v>0</v>
      </c>
    </row>
    <row r="3781" spans="1:36" hidden="1" outlineLevel="1" x14ac:dyDescent="0.25">
      <c r="A3781" s="190">
        <f t="shared" si="1013"/>
        <v>2029</v>
      </c>
      <c r="B3781" s="55">
        <f t="shared" si="1014"/>
        <v>1</v>
      </c>
      <c r="C3781" s="55">
        <f t="shared" si="1015"/>
        <v>22</v>
      </c>
      <c r="D3781" s="55">
        <f t="shared" si="1011"/>
        <v>157</v>
      </c>
      <c r="F3781" s="63">
        <f t="shared" si="1020"/>
        <v>47119.916666666613</v>
      </c>
      <c r="G3781" s="64">
        <f t="shared" si="1012"/>
        <v>343.47009264716496</v>
      </c>
      <c r="H3781" s="64">
        <f t="shared" si="1025"/>
        <v>0</v>
      </c>
      <c r="I3781" s="64">
        <f t="shared" si="1025"/>
        <v>2.9750000000000001</v>
      </c>
      <c r="J3781" s="64">
        <f t="shared" si="1025"/>
        <v>0</v>
      </c>
      <c r="K3781" s="64">
        <f t="shared" si="1025"/>
        <v>0</v>
      </c>
      <c r="L3781" s="64">
        <f t="shared" si="1025"/>
        <v>0</v>
      </c>
      <c r="M3781" s="64">
        <f t="shared" si="1025"/>
        <v>11.544656401899978</v>
      </c>
      <c r="N3781" s="64">
        <f t="shared" si="1025"/>
        <v>328.950436245265</v>
      </c>
      <c r="O3781" s="121"/>
      <c r="P3781" s="177">
        <v>2.9750000000000001</v>
      </c>
      <c r="Q3781" s="177">
        <v>48.021414348658446</v>
      </c>
      <c r="R3781" s="177">
        <v>48.021414348658446</v>
      </c>
      <c r="S3781" s="177">
        <v>0</v>
      </c>
      <c r="T3781" s="177">
        <v>0</v>
      </c>
      <c r="U3781" s="177">
        <v>48.021414348658446</v>
      </c>
      <c r="V3781" s="177">
        <v>48.021414348658446</v>
      </c>
      <c r="W3781" s="177">
        <v>0</v>
      </c>
      <c r="X3781" s="177">
        <v>0</v>
      </c>
      <c r="Y3781" s="177">
        <v>0</v>
      </c>
      <c r="Z3781" s="177">
        <v>0</v>
      </c>
      <c r="AA3781" s="177">
        <v>45.412973215686876</v>
      </c>
      <c r="AB3781" s="177">
        <v>48.106528883248828</v>
      </c>
      <c r="AC3781" s="177">
        <v>43.345276751695522</v>
      </c>
      <c r="AD3781" s="177">
        <v>0</v>
      </c>
      <c r="AE3781" s="177">
        <v>0</v>
      </c>
      <c r="AF3781" s="177">
        <v>11.544656401899978</v>
      </c>
      <c r="AG3781" s="177">
        <v>0</v>
      </c>
      <c r="AH3781" s="177">
        <v>0</v>
      </c>
      <c r="AI3781" s="177">
        <v>0</v>
      </c>
      <c r="AJ3781" s="177">
        <v>0</v>
      </c>
    </row>
    <row r="3782" spans="1:36" hidden="1" outlineLevel="1" x14ac:dyDescent="0.25">
      <c r="A3782" s="190">
        <f t="shared" si="1013"/>
        <v>2029</v>
      </c>
      <c r="B3782" s="55">
        <f t="shared" si="1014"/>
        <v>1</v>
      </c>
      <c r="C3782" s="55">
        <f t="shared" si="1015"/>
        <v>23</v>
      </c>
      <c r="D3782" s="55">
        <f t="shared" si="1011"/>
        <v>157</v>
      </c>
      <c r="F3782" s="63">
        <f t="shared" si="1020"/>
        <v>47119.958333333278</v>
      </c>
      <c r="G3782" s="64">
        <f t="shared" si="1012"/>
        <v>351.15007722578133</v>
      </c>
      <c r="H3782" s="64">
        <f t="shared" si="1025"/>
        <v>0</v>
      </c>
      <c r="I3782" s="64">
        <f t="shared" si="1025"/>
        <v>2.9750000000000001</v>
      </c>
      <c r="J3782" s="64">
        <f t="shared" si="1025"/>
        <v>0</v>
      </c>
      <c r="K3782" s="64">
        <f t="shared" si="1025"/>
        <v>0</v>
      </c>
      <c r="L3782" s="64">
        <f t="shared" si="1025"/>
        <v>0</v>
      </c>
      <c r="M3782" s="64">
        <f t="shared" si="1025"/>
        <v>11.219454813114066</v>
      </c>
      <c r="N3782" s="64">
        <f t="shared" si="1025"/>
        <v>336.95562241266725</v>
      </c>
      <c r="O3782" s="121"/>
      <c r="P3782" s="177">
        <v>2.9750000000000001</v>
      </c>
      <c r="Q3782" s="177">
        <v>50.566755409628087</v>
      </c>
      <c r="R3782" s="177">
        <v>50.566755409628087</v>
      </c>
      <c r="S3782" s="177">
        <v>0</v>
      </c>
      <c r="T3782" s="177">
        <v>0</v>
      </c>
      <c r="U3782" s="177">
        <v>50.566755409628087</v>
      </c>
      <c r="V3782" s="177">
        <v>50.566755409628087</v>
      </c>
      <c r="W3782" s="177">
        <v>0</v>
      </c>
      <c r="X3782" s="177">
        <v>0</v>
      </c>
      <c r="Y3782" s="177">
        <v>0</v>
      </c>
      <c r="Z3782" s="177">
        <v>0</v>
      </c>
      <c r="AA3782" s="177">
        <v>44.790521253088244</v>
      </c>
      <c r="AB3782" s="177">
        <v>48.791403776876535</v>
      </c>
      <c r="AC3782" s="177">
        <v>41.10667574419017</v>
      </c>
      <c r="AD3782" s="177">
        <v>0</v>
      </c>
      <c r="AE3782" s="177">
        <v>0</v>
      </c>
      <c r="AF3782" s="177">
        <v>11.219454813114066</v>
      </c>
      <c r="AG3782" s="177">
        <v>0</v>
      </c>
      <c r="AH3782" s="177">
        <v>0</v>
      </c>
      <c r="AI3782" s="177">
        <v>0</v>
      </c>
      <c r="AJ3782" s="177">
        <v>0</v>
      </c>
    </row>
    <row r="3783" spans="1:36" hidden="1" outlineLevel="1" x14ac:dyDescent="0.25">
      <c r="A3783" s="190">
        <f t="shared" si="1013"/>
        <v>2029</v>
      </c>
      <c r="B3783" s="55">
        <f t="shared" si="1014"/>
        <v>2</v>
      </c>
      <c r="C3783" s="55">
        <f t="shared" si="1015"/>
        <v>0</v>
      </c>
      <c r="D3783" s="55">
        <f t="shared" si="1011"/>
        <v>158</v>
      </c>
      <c r="F3783" s="63">
        <f t="shared" ref="F3783" si="1026">EDATE(F3759,1)</f>
        <v>47150</v>
      </c>
      <c r="G3783" s="64">
        <f t="shared" si="1012"/>
        <v>307.53883576046297</v>
      </c>
      <c r="H3783" s="64">
        <f t="shared" si="1025"/>
        <v>0</v>
      </c>
      <c r="I3783" s="64">
        <f t="shared" si="1025"/>
        <v>2.9750000000000001</v>
      </c>
      <c r="J3783" s="64">
        <f t="shared" si="1025"/>
        <v>0</v>
      </c>
      <c r="K3783" s="64">
        <f t="shared" si="1025"/>
        <v>0</v>
      </c>
      <c r="L3783" s="64">
        <f t="shared" si="1025"/>
        <v>0</v>
      </c>
      <c r="M3783" s="64">
        <f t="shared" si="1025"/>
        <v>15.28188883898974</v>
      </c>
      <c r="N3783" s="64">
        <f t="shared" si="1025"/>
        <v>289.28194692147321</v>
      </c>
      <c r="O3783" s="121"/>
      <c r="P3783" s="177">
        <v>2.9750000000000001</v>
      </c>
      <c r="Q3783" s="177">
        <v>41.405588595044982</v>
      </c>
      <c r="R3783" s="177">
        <v>41.405588595044982</v>
      </c>
      <c r="S3783" s="177">
        <v>0</v>
      </c>
      <c r="T3783" s="177">
        <v>0</v>
      </c>
      <c r="U3783" s="177">
        <v>41.405588595044982</v>
      </c>
      <c r="V3783" s="177">
        <v>41.405588595044982</v>
      </c>
      <c r="W3783" s="177">
        <v>0</v>
      </c>
      <c r="X3783" s="177">
        <v>0</v>
      </c>
      <c r="Y3783" s="177">
        <v>0</v>
      </c>
      <c r="Z3783" s="177">
        <v>0</v>
      </c>
      <c r="AA3783" s="177">
        <v>44.376376780259562</v>
      </c>
      <c r="AB3783" s="177">
        <v>40.007416156845196</v>
      </c>
      <c r="AC3783" s="177">
        <v>39.275799604188528</v>
      </c>
      <c r="AD3783" s="177">
        <v>0</v>
      </c>
      <c r="AE3783" s="177">
        <v>0</v>
      </c>
      <c r="AF3783" s="177">
        <v>15.28188883898974</v>
      </c>
      <c r="AG3783" s="177">
        <v>0</v>
      </c>
      <c r="AH3783" s="177">
        <v>0</v>
      </c>
      <c r="AI3783" s="177">
        <v>0</v>
      </c>
      <c r="AJ3783" s="177">
        <v>0</v>
      </c>
    </row>
    <row r="3784" spans="1:36" hidden="1" outlineLevel="1" x14ac:dyDescent="0.25">
      <c r="A3784" s="190">
        <f t="shared" si="1013"/>
        <v>2029</v>
      </c>
      <c r="B3784" s="55">
        <f t="shared" si="1014"/>
        <v>2</v>
      </c>
      <c r="C3784" s="55">
        <f t="shared" si="1015"/>
        <v>1</v>
      </c>
      <c r="D3784" s="55">
        <f t="shared" si="1011"/>
        <v>158</v>
      </c>
      <c r="F3784" s="63">
        <f t="shared" ref="F3784" si="1027">F3783+1/24</f>
        <v>47150.041666666664</v>
      </c>
      <c r="G3784" s="64">
        <f t="shared" si="1012"/>
        <v>308.33622755647241</v>
      </c>
      <c r="H3784" s="64">
        <f t="shared" si="1025"/>
        <v>0</v>
      </c>
      <c r="I3784" s="64">
        <f t="shared" si="1025"/>
        <v>2.9750000000000001</v>
      </c>
      <c r="J3784" s="64">
        <f t="shared" si="1025"/>
        <v>0</v>
      </c>
      <c r="K3784" s="64">
        <f t="shared" si="1025"/>
        <v>0</v>
      </c>
      <c r="L3784" s="64">
        <f t="shared" si="1025"/>
        <v>0</v>
      </c>
      <c r="M3784" s="64">
        <f t="shared" si="1025"/>
        <v>14.163701850770977</v>
      </c>
      <c r="N3784" s="64">
        <f t="shared" si="1025"/>
        <v>291.19752570570142</v>
      </c>
      <c r="O3784" s="121"/>
      <c r="P3784" s="177">
        <v>2.9750000000000001</v>
      </c>
      <c r="Q3784" s="177">
        <v>40.725456975514632</v>
      </c>
      <c r="R3784" s="177">
        <v>40.725456975514632</v>
      </c>
      <c r="S3784" s="177">
        <v>0</v>
      </c>
      <c r="T3784" s="177">
        <v>0</v>
      </c>
      <c r="U3784" s="177">
        <v>40.725456975514632</v>
      </c>
      <c r="V3784" s="177">
        <v>40.725456975514632</v>
      </c>
      <c r="W3784" s="177">
        <v>0</v>
      </c>
      <c r="X3784" s="177">
        <v>0</v>
      </c>
      <c r="Y3784" s="177">
        <v>0</v>
      </c>
      <c r="Z3784" s="177">
        <v>0</v>
      </c>
      <c r="AA3784" s="177">
        <v>46.218383218082678</v>
      </c>
      <c r="AB3784" s="177">
        <v>41.701979254317301</v>
      </c>
      <c r="AC3784" s="177">
        <v>40.375335331242901</v>
      </c>
      <c r="AD3784" s="177">
        <v>0</v>
      </c>
      <c r="AE3784" s="177">
        <v>0</v>
      </c>
      <c r="AF3784" s="177">
        <v>14.163701850770977</v>
      </c>
      <c r="AG3784" s="177">
        <v>0</v>
      </c>
      <c r="AH3784" s="177">
        <v>0</v>
      </c>
      <c r="AI3784" s="177">
        <v>0</v>
      </c>
      <c r="AJ3784" s="177">
        <v>0</v>
      </c>
    </row>
    <row r="3785" spans="1:36" hidden="1" outlineLevel="1" x14ac:dyDescent="0.25">
      <c r="A3785" s="190">
        <f t="shared" si="1013"/>
        <v>2029</v>
      </c>
      <c r="B3785" s="55">
        <f t="shared" si="1014"/>
        <v>2</v>
      </c>
      <c r="C3785" s="55">
        <f t="shared" si="1015"/>
        <v>2</v>
      </c>
      <c r="D3785" s="55">
        <f t="shared" si="1011"/>
        <v>158</v>
      </c>
      <c r="F3785" s="63">
        <f t="shared" si="1020"/>
        <v>47150.083333333328</v>
      </c>
      <c r="G3785" s="64">
        <f t="shared" si="1012"/>
        <v>314.9641627679257</v>
      </c>
      <c r="H3785" s="64">
        <f t="shared" ref="H3785:N3794" si="1028">SUMIF($P$6:$AK$6,H$6,$P3785:$AK3785)</f>
        <v>0</v>
      </c>
      <c r="I3785" s="64">
        <f t="shared" si="1028"/>
        <v>2.9750000000000001</v>
      </c>
      <c r="J3785" s="64">
        <f t="shared" si="1028"/>
        <v>0</v>
      </c>
      <c r="K3785" s="64">
        <f t="shared" si="1028"/>
        <v>0</v>
      </c>
      <c r="L3785" s="64">
        <f t="shared" si="1028"/>
        <v>0</v>
      </c>
      <c r="M3785" s="64">
        <f t="shared" si="1028"/>
        <v>13.045514862552217</v>
      </c>
      <c r="N3785" s="64">
        <f t="shared" si="1028"/>
        <v>298.9436479053735</v>
      </c>
      <c r="O3785" s="121"/>
      <c r="P3785" s="177">
        <v>2.9750000000000001</v>
      </c>
      <c r="Q3785" s="177">
        <v>41.683824257580127</v>
      </c>
      <c r="R3785" s="177">
        <v>41.683824257580127</v>
      </c>
      <c r="S3785" s="177">
        <v>0</v>
      </c>
      <c r="T3785" s="177">
        <v>0</v>
      </c>
      <c r="U3785" s="177">
        <v>41.683824257580127</v>
      </c>
      <c r="V3785" s="177">
        <v>41.683824257580127</v>
      </c>
      <c r="W3785" s="177">
        <v>0</v>
      </c>
      <c r="X3785" s="177">
        <v>0</v>
      </c>
      <c r="Y3785" s="177">
        <v>0</v>
      </c>
      <c r="Z3785" s="177">
        <v>0</v>
      </c>
      <c r="AA3785" s="177">
        <v>47.584444765962807</v>
      </c>
      <c r="AB3785" s="177">
        <v>42.536930913511064</v>
      </c>
      <c r="AC3785" s="177">
        <v>42.086975195579079</v>
      </c>
      <c r="AD3785" s="177">
        <v>0</v>
      </c>
      <c r="AE3785" s="177">
        <v>0</v>
      </c>
      <c r="AF3785" s="177">
        <v>13.045514862552217</v>
      </c>
      <c r="AG3785" s="177">
        <v>0</v>
      </c>
      <c r="AH3785" s="177">
        <v>0</v>
      </c>
      <c r="AI3785" s="177">
        <v>0</v>
      </c>
      <c r="AJ3785" s="177">
        <v>0</v>
      </c>
    </row>
    <row r="3786" spans="1:36" hidden="1" outlineLevel="1" x14ac:dyDescent="0.25">
      <c r="A3786" s="190">
        <f t="shared" si="1013"/>
        <v>2029</v>
      </c>
      <c r="B3786" s="55">
        <f t="shared" si="1014"/>
        <v>2</v>
      </c>
      <c r="C3786" s="55">
        <f t="shared" si="1015"/>
        <v>3</v>
      </c>
      <c r="D3786" s="55">
        <f t="shared" si="1011"/>
        <v>158</v>
      </c>
      <c r="F3786" s="63">
        <f t="shared" si="1020"/>
        <v>47150.124999999993</v>
      </c>
      <c r="G3786" s="64">
        <f t="shared" si="1012"/>
        <v>312.89427104267031</v>
      </c>
      <c r="H3786" s="64">
        <f t="shared" si="1028"/>
        <v>0</v>
      </c>
      <c r="I3786" s="64">
        <f t="shared" si="1028"/>
        <v>2.9750000000000001</v>
      </c>
      <c r="J3786" s="64">
        <f t="shared" si="1028"/>
        <v>0</v>
      </c>
      <c r="K3786" s="64">
        <f t="shared" si="1028"/>
        <v>0</v>
      </c>
      <c r="L3786" s="64">
        <f t="shared" si="1028"/>
        <v>0</v>
      </c>
      <c r="M3786" s="64">
        <f t="shared" si="1028"/>
        <v>11.927327874333457</v>
      </c>
      <c r="N3786" s="64">
        <f t="shared" si="1028"/>
        <v>297.99194316833683</v>
      </c>
      <c r="O3786" s="121"/>
      <c r="P3786" s="177">
        <v>2.9750000000000001</v>
      </c>
      <c r="Q3786" s="177">
        <v>40.44722131297948</v>
      </c>
      <c r="R3786" s="177">
        <v>40.44722131297948</v>
      </c>
      <c r="S3786" s="177">
        <v>0</v>
      </c>
      <c r="T3786" s="177">
        <v>0</v>
      </c>
      <c r="U3786" s="177">
        <v>40.44722131297948</v>
      </c>
      <c r="V3786" s="177">
        <v>40.44722131297948</v>
      </c>
      <c r="W3786" s="177">
        <v>0</v>
      </c>
      <c r="X3786" s="177">
        <v>0</v>
      </c>
      <c r="Y3786" s="177">
        <v>0</v>
      </c>
      <c r="Z3786" s="177">
        <v>0</v>
      </c>
      <c r="AA3786" s="177">
        <v>50.17137992792675</v>
      </c>
      <c r="AB3786" s="177">
        <v>43.831981900450351</v>
      </c>
      <c r="AC3786" s="177">
        <v>42.19969608804179</v>
      </c>
      <c r="AD3786" s="177">
        <v>0</v>
      </c>
      <c r="AE3786" s="177">
        <v>0</v>
      </c>
      <c r="AF3786" s="177">
        <v>11.927327874333457</v>
      </c>
      <c r="AG3786" s="177">
        <v>0</v>
      </c>
      <c r="AH3786" s="177">
        <v>0</v>
      </c>
      <c r="AI3786" s="177">
        <v>0</v>
      </c>
      <c r="AJ3786" s="177">
        <v>0</v>
      </c>
    </row>
    <row r="3787" spans="1:36" hidden="1" outlineLevel="1" x14ac:dyDescent="0.25">
      <c r="A3787" s="190">
        <f t="shared" si="1013"/>
        <v>2029</v>
      </c>
      <c r="B3787" s="55">
        <f t="shared" si="1014"/>
        <v>2</v>
      </c>
      <c r="C3787" s="55">
        <f t="shared" si="1015"/>
        <v>4</v>
      </c>
      <c r="D3787" s="55">
        <f t="shared" si="1011"/>
        <v>158</v>
      </c>
      <c r="F3787" s="63">
        <f t="shared" si="1020"/>
        <v>47150.166666666657</v>
      </c>
      <c r="G3787" s="64">
        <f t="shared" si="1012"/>
        <v>311.60089849148551</v>
      </c>
      <c r="H3787" s="64">
        <f t="shared" si="1028"/>
        <v>0</v>
      </c>
      <c r="I3787" s="64">
        <f t="shared" si="1028"/>
        <v>2.9750000000000001</v>
      </c>
      <c r="J3787" s="64">
        <f t="shared" si="1028"/>
        <v>0</v>
      </c>
      <c r="K3787" s="64">
        <f t="shared" si="1028"/>
        <v>0</v>
      </c>
      <c r="L3787" s="64">
        <f t="shared" si="1028"/>
        <v>0</v>
      </c>
      <c r="M3787" s="64">
        <f t="shared" si="1028"/>
        <v>11.554598878260535</v>
      </c>
      <c r="N3787" s="64">
        <f t="shared" si="1028"/>
        <v>297.07129961322499</v>
      </c>
      <c r="O3787" s="121"/>
      <c r="P3787" s="177">
        <v>2.9750000000000001</v>
      </c>
      <c r="Q3787" s="177">
        <v>40.653321803746252</v>
      </c>
      <c r="R3787" s="177">
        <v>40.653321803746252</v>
      </c>
      <c r="S3787" s="177">
        <v>0</v>
      </c>
      <c r="T3787" s="177">
        <v>0</v>
      </c>
      <c r="U3787" s="177">
        <v>40.653321803746252</v>
      </c>
      <c r="V3787" s="177">
        <v>40.653321803746252</v>
      </c>
      <c r="W3787" s="177">
        <v>0</v>
      </c>
      <c r="X3787" s="177">
        <v>0</v>
      </c>
      <c r="Y3787" s="177">
        <v>0</v>
      </c>
      <c r="Z3787" s="177">
        <v>0</v>
      </c>
      <c r="AA3787" s="177">
        <v>49.812067762318158</v>
      </c>
      <c r="AB3787" s="177">
        <v>43.466737473904743</v>
      </c>
      <c r="AC3787" s="177">
        <v>41.179207162017107</v>
      </c>
      <c r="AD3787" s="177">
        <v>0</v>
      </c>
      <c r="AE3787" s="177">
        <v>0</v>
      </c>
      <c r="AF3787" s="177">
        <v>11.554598878260535</v>
      </c>
      <c r="AG3787" s="177">
        <v>0</v>
      </c>
      <c r="AH3787" s="177">
        <v>0</v>
      </c>
      <c r="AI3787" s="177">
        <v>0</v>
      </c>
      <c r="AJ3787" s="177">
        <v>0</v>
      </c>
    </row>
    <row r="3788" spans="1:36" hidden="1" outlineLevel="1" x14ac:dyDescent="0.25">
      <c r="A3788" s="190">
        <f t="shared" si="1013"/>
        <v>2029</v>
      </c>
      <c r="B3788" s="55">
        <f t="shared" si="1014"/>
        <v>2</v>
      </c>
      <c r="C3788" s="55">
        <f t="shared" si="1015"/>
        <v>5</v>
      </c>
      <c r="D3788" s="55">
        <f t="shared" si="1011"/>
        <v>158</v>
      </c>
      <c r="F3788" s="63">
        <f t="shared" si="1020"/>
        <v>47150.208333333321</v>
      </c>
      <c r="G3788" s="64">
        <f t="shared" si="1012"/>
        <v>310.14713255888319</v>
      </c>
      <c r="H3788" s="64">
        <f t="shared" si="1028"/>
        <v>0</v>
      </c>
      <c r="I3788" s="64">
        <f t="shared" si="1028"/>
        <v>2.9750000000000001</v>
      </c>
      <c r="J3788" s="64">
        <f t="shared" si="1028"/>
        <v>0</v>
      </c>
      <c r="K3788" s="64">
        <f t="shared" si="1028"/>
        <v>0</v>
      </c>
      <c r="L3788" s="64">
        <f t="shared" si="1028"/>
        <v>0</v>
      </c>
      <c r="M3788" s="64">
        <f t="shared" si="1028"/>
        <v>11.554598878260535</v>
      </c>
      <c r="N3788" s="64">
        <f t="shared" si="1028"/>
        <v>295.61753368062267</v>
      </c>
      <c r="O3788" s="121"/>
      <c r="P3788" s="177">
        <v>2.9750000000000001</v>
      </c>
      <c r="Q3788" s="177">
        <v>40.643016779207912</v>
      </c>
      <c r="R3788" s="177">
        <v>40.643016779207912</v>
      </c>
      <c r="S3788" s="177">
        <v>0</v>
      </c>
      <c r="T3788" s="177">
        <v>0</v>
      </c>
      <c r="U3788" s="177">
        <v>40.643016779207912</v>
      </c>
      <c r="V3788" s="177">
        <v>40.643016779207912</v>
      </c>
      <c r="W3788" s="177">
        <v>0</v>
      </c>
      <c r="X3788" s="177">
        <v>0</v>
      </c>
      <c r="Y3788" s="177">
        <v>0</v>
      </c>
      <c r="Z3788" s="177">
        <v>0</v>
      </c>
      <c r="AA3788" s="177">
        <v>47.604054318658044</v>
      </c>
      <c r="AB3788" s="177">
        <v>42.849376529453245</v>
      </c>
      <c r="AC3788" s="177">
        <v>42.592035715679728</v>
      </c>
      <c r="AD3788" s="177">
        <v>0</v>
      </c>
      <c r="AE3788" s="177">
        <v>0</v>
      </c>
      <c r="AF3788" s="177">
        <v>11.554598878260535</v>
      </c>
      <c r="AG3788" s="177">
        <v>0</v>
      </c>
      <c r="AH3788" s="177">
        <v>0</v>
      </c>
      <c r="AI3788" s="177">
        <v>0</v>
      </c>
      <c r="AJ3788" s="177">
        <v>0</v>
      </c>
    </row>
    <row r="3789" spans="1:36" hidden="1" outlineLevel="1" x14ac:dyDescent="0.25">
      <c r="A3789" s="190">
        <f t="shared" si="1013"/>
        <v>2029</v>
      </c>
      <c r="B3789" s="55">
        <f t="shared" si="1014"/>
        <v>2</v>
      </c>
      <c r="C3789" s="55">
        <f t="shared" si="1015"/>
        <v>6</v>
      </c>
      <c r="D3789" s="55">
        <f t="shared" si="1011"/>
        <v>158</v>
      </c>
      <c r="F3789" s="63">
        <f t="shared" si="1020"/>
        <v>47150.249999999985</v>
      </c>
      <c r="G3789" s="64">
        <f t="shared" si="1012"/>
        <v>326.55935035835017</v>
      </c>
      <c r="H3789" s="64">
        <f t="shared" si="1028"/>
        <v>2.6188431419042879</v>
      </c>
      <c r="I3789" s="64">
        <f t="shared" si="1028"/>
        <v>8.9433632076378213</v>
      </c>
      <c r="J3789" s="64">
        <f t="shared" si="1028"/>
        <v>10.858141314622788</v>
      </c>
      <c r="K3789" s="64">
        <f t="shared" si="1028"/>
        <v>0</v>
      </c>
      <c r="L3789" s="64">
        <f t="shared" si="1028"/>
        <v>0</v>
      </c>
      <c r="M3789" s="64">
        <f t="shared" si="1028"/>
        <v>10.93338388480567</v>
      </c>
      <c r="N3789" s="64">
        <f t="shared" si="1028"/>
        <v>293.20561880937959</v>
      </c>
      <c r="O3789" s="121"/>
      <c r="P3789" s="177">
        <v>2.9750000000000001</v>
      </c>
      <c r="Q3789" s="177">
        <v>41.323148398738269</v>
      </c>
      <c r="R3789" s="177">
        <v>41.323148398738269</v>
      </c>
      <c r="S3789" s="177">
        <v>2.3318590039967955</v>
      </c>
      <c r="T3789" s="177">
        <v>3.6365042036410267</v>
      </c>
      <c r="U3789" s="177">
        <v>41.323148398738269</v>
      </c>
      <c r="V3789" s="177">
        <v>41.323148398738269</v>
      </c>
      <c r="W3789" s="177">
        <v>0</v>
      </c>
      <c r="X3789" s="177">
        <v>0</v>
      </c>
      <c r="Y3789" s="177">
        <v>0</v>
      </c>
      <c r="Z3789" s="177">
        <v>0</v>
      </c>
      <c r="AA3789" s="177">
        <v>45.38815375011567</v>
      </c>
      <c r="AB3789" s="177">
        <v>42.415632297785905</v>
      </c>
      <c r="AC3789" s="177">
        <v>40.109239166524951</v>
      </c>
      <c r="AD3789" s="177">
        <v>2.6188431419042879</v>
      </c>
      <c r="AE3789" s="177">
        <v>0</v>
      </c>
      <c r="AF3789" s="177">
        <v>10.93338388480567</v>
      </c>
      <c r="AG3789" s="177">
        <v>3.619380438207596</v>
      </c>
      <c r="AH3789" s="177">
        <v>3.619380438207596</v>
      </c>
      <c r="AI3789" s="177">
        <v>3.619380438207596</v>
      </c>
      <c r="AJ3789" s="177">
        <v>0</v>
      </c>
    </row>
    <row r="3790" spans="1:36" hidden="1" outlineLevel="1" x14ac:dyDescent="0.25">
      <c r="A3790" s="190">
        <f t="shared" si="1013"/>
        <v>2029</v>
      </c>
      <c r="B3790" s="55">
        <f t="shared" si="1014"/>
        <v>2</v>
      </c>
      <c r="C3790" s="55">
        <f t="shared" si="1015"/>
        <v>7</v>
      </c>
      <c r="D3790" s="55">
        <f t="shared" si="1011"/>
        <v>158</v>
      </c>
      <c r="F3790" s="63">
        <f t="shared" si="1020"/>
        <v>47150.29166666665</v>
      </c>
      <c r="G3790" s="64">
        <f t="shared" si="1012"/>
        <v>505.92513794856688</v>
      </c>
      <c r="H3790" s="64">
        <f t="shared" si="1028"/>
        <v>38.455614984083383</v>
      </c>
      <c r="I3790" s="64">
        <f t="shared" si="1028"/>
        <v>42.699124052446294</v>
      </c>
      <c r="J3790" s="64">
        <f t="shared" si="1028"/>
        <v>127.46888500326787</v>
      </c>
      <c r="K3790" s="64">
        <f t="shared" si="1028"/>
        <v>0</v>
      </c>
      <c r="L3790" s="64">
        <f t="shared" si="1028"/>
        <v>0</v>
      </c>
      <c r="M3790" s="64">
        <f t="shared" si="1028"/>
        <v>10.68489788742372</v>
      </c>
      <c r="N3790" s="64">
        <f t="shared" si="1028"/>
        <v>286.61661602134564</v>
      </c>
      <c r="O3790" s="121"/>
      <c r="P3790" s="177">
        <v>2.9750000000000001</v>
      </c>
      <c r="Q3790" s="177">
        <v>39.715564570757422</v>
      </c>
      <c r="R3790" s="177">
        <v>39.715564570757422</v>
      </c>
      <c r="S3790" s="177">
        <v>10.466822175235423</v>
      </c>
      <c r="T3790" s="177">
        <v>17.61059638621138</v>
      </c>
      <c r="U3790" s="177">
        <v>39.715564570757422</v>
      </c>
      <c r="V3790" s="177">
        <v>39.715564570757422</v>
      </c>
      <c r="W3790" s="177">
        <v>0.91517242403177057</v>
      </c>
      <c r="X3790" s="177">
        <v>3.3800915485881791</v>
      </c>
      <c r="Y3790" s="177">
        <v>2.5976228571428575</v>
      </c>
      <c r="Z3790" s="177">
        <v>0</v>
      </c>
      <c r="AA3790" s="177">
        <v>44.726078130524542</v>
      </c>
      <c r="AB3790" s="177">
        <v>41.645933588737194</v>
      </c>
      <c r="AC3790" s="177">
        <v>41.382346019054204</v>
      </c>
      <c r="AD3790" s="177">
        <v>38.455614984083383</v>
      </c>
      <c r="AE3790" s="177">
        <v>3.6992816046983714</v>
      </c>
      <c r="AF3790" s="177">
        <v>10.68489788742372</v>
      </c>
      <c r="AG3790" s="177">
        <v>42.489628334422626</v>
      </c>
      <c r="AH3790" s="177">
        <v>42.489628334422626</v>
      </c>
      <c r="AI3790" s="177">
        <v>42.489628334422626</v>
      </c>
      <c r="AJ3790" s="177">
        <v>1.0545370565383179</v>
      </c>
    </row>
    <row r="3791" spans="1:36" hidden="1" outlineLevel="1" x14ac:dyDescent="0.25">
      <c r="A3791" s="190">
        <f t="shared" si="1013"/>
        <v>2029</v>
      </c>
      <c r="B3791" s="55">
        <f t="shared" si="1014"/>
        <v>2</v>
      </c>
      <c r="C3791" s="55">
        <f t="shared" si="1015"/>
        <v>8</v>
      </c>
      <c r="D3791" s="55">
        <f t="shared" ref="D3791:D3854" si="1029">MATCH(DATE(YEAR(F3791),B3791,1),$F$7505:$F$7816,0)</f>
        <v>158</v>
      </c>
      <c r="F3791" s="63">
        <f t="shared" si="1020"/>
        <v>47150.333333333314</v>
      </c>
      <c r="G3791" s="64">
        <f t="shared" ref="G3791:G3854" si="1030">SUM(H3791:N3791)</f>
        <v>612.22816227756016</v>
      </c>
      <c r="H3791" s="64">
        <f t="shared" si="1028"/>
        <v>39.393018367708528</v>
      </c>
      <c r="I3791" s="64">
        <f t="shared" si="1028"/>
        <v>103.83709419435954</v>
      </c>
      <c r="J3791" s="64">
        <f t="shared" si="1028"/>
        <v>171.65208324471675</v>
      </c>
      <c r="K3791" s="64">
        <f t="shared" si="1028"/>
        <v>0</v>
      </c>
      <c r="L3791" s="64">
        <f t="shared" si="1028"/>
        <v>0</v>
      </c>
      <c r="M3791" s="64">
        <f t="shared" si="1028"/>
        <v>8.9454959057500893</v>
      </c>
      <c r="N3791" s="64">
        <f t="shared" si="1028"/>
        <v>288.40047056502533</v>
      </c>
      <c r="O3791" s="121"/>
      <c r="P3791" s="177">
        <v>2.9750000000000001</v>
      </c>
      <c r="Q3791" s="177">
        <v>41.117047907971489</v>
      </c>
      <c r="R3791" s="177">
        <v>41.117047907971489</v>
      </c>
      <c r="S3791" s="177">
        <v>15.491138053176464</v>
      </c>
      <c r="T3791" s="177">
        <v>23.648577263634714</v>
      </c>
      <c r="U3791" s="177">
        <v>41.117047907971489</v>
      </c>
      <c r="V3791" s="177">
        <v>41.117047907971489</v>
      </c>
      <c r="W3791" s="177">
        <v>3.2501569350824955</v>
      </c>
      <c r="X3791" s="177">
        <v>18.39434587305713</v>
      </c>
      <c r="Y3791" s="177">
        <v>14.719862857142857</v>
      </c>
      <c r="Z3791" s="177">
        <v>0</v>
      </c>
      <c r="AA3791" s="177">
        <v>44.409998070840231</v>
      </c>
      <c r="AB3791" s="177">
        <v>39.961207275066236</v>
      </c>
      <c r="AC3791" s="177">
        <v>39.561073587232897</v>
      </c>
      <c r="AD3791" s="177">
        <v>39.393018367708528</v>
      </c>
      <c r="AE3791" s="177">
        <v>14.328829101788125</v>
      </c>
      <c r="AF3791" s="177">
        <v>8.9454959057500893</v>
      </c>
      <c r="AG3791" s="177">
        <v>57.21736108157225</v>
      </c>
      <c r="AH3791" s="177">
        <v>57.21736108157225</v>
      </c>
      <c r="AI3791" s="177">
        <v>57.21736108157225</v>
      </c>
      <c r="AJ3791" s="177">
        <v>11.029184110477736</v>
      </c>
    </row>
    <row r="3792" spans="1:36" hidden="1" outlineLevel="1" x14ac:dyDescent="0.25">
      <c r="A3792" s="190">
        <f t="shared" ref="A3792:A3855" si="1031">YEAR(F3792)</f>
        <v>2029</v>
      </c>
      <c r="B3792" s="55">
        <f t="shared" ref="B3792:B3855" si="1032">MONTH(F3792)</f>
        <v>2</v>
      </c>
      <c r="C3792" s="55">
        <f t="shared" ref="C3792:C3855" si="1033">HOUR(F3792)</f>
        <v>9</v>
      </c>
      <c r="D3792" s="55">
        <f t="shared" si="1029"/>
        <v>158</v>
      </c>
      <c r="F3792" s="63">
        <f t="shared" si="1020"/>
        <v>47150.374999999978</v>
      </c>
      <c r="G3792" s="64">
        <f t="shared" si="1030"/>
        <v>672.27518211082918</v>
      </c>
      <c r="H3792" s="64">
        <f t="shared" si="1028"/>
        <v>46.160879195153996</v>
      </c>
      <c r="I3792" s="64">
        <f t="shared" si="1028"/>
        <v>142.08527844914229</v>
      </c>
      <c r="J3792" s="64">
        <f t="shared" si="1028"/>
        <v>171.30126911888058</v>
      </c>
      <c r="K3792" s="64">
        <f t="shared" si="1028"/>
        <v>0</v>
      </c>
      <c r="L3792" s="64">
        <f t="shared" si="1028"/>
        <v>0</v>
      </c>
      <c r="M3792" s="64">
        <f t="shared" si="1028"/>
        <v>8.2000379136042483</v>
      </c>
      <c r="N3792" s="64">
        <f t="shared" si="1028"/>
        <v>304.52771743404804</v>
      </c>
      <c r="O3792" s="121"/>
      <c r="P3792" s="177">
        <v>2.9750000000000001</v>
      </c>
      <c r="Q3792" s="177">
        <v>45.208142649691965</v>
      </c>
      <c r="R3792" s="177">
        <v>45.208142649691965</v>
      </c>
      <c r="S3792" s="177">
        <v>22.738206357955036</v>
      </c>
      <c r="T3792" s="177">
        <v>21.786620545727029</v>
      </c>
      <c r="U3792" s="177">
        <v>45.208142649691965</v>
      </c>
      <c r="V3792" s="177">
        <v>45.208142649691965</v>
      </c>
      <c r="W3792" s="177">
        <v>3.7689556899489003</v>
      </c>
      <c r="X3792" s="177">
        <v>23.466284938485337</v>
      </c>
      <c r="Y3792" s="177">
        <v>26.409165714285709</v>
      </c>
      <c r="Z3792" s="177">
        <v>0</v>
      </c>
      <c r="AA3792" s="177">
        <v>44.182907575045817</v>
      </c>
      <c r="AB3792" s="177">
        <v>40.084582390563341</v>
      </c>
      <c r="AC3792" s="177">
        <v>39.427656869671004</v>
      </c>
      <c r="AD3792" s="177">
        <v>46.160879195153996</v>
      </c>
      <c r="AE3792" s="177">
        <v>20.857136215466106</v>
      </c>
      <c r="AF3792" s="177">
        <v>8.2000379136042483</v>
      </c>
      <c r="AG3792" s="177">
        <v>57.100423039626861</v>
      </c>
      <c r="AH3792" s="177">
        <v>57.100423039626861</v>
      </c>
      <c r="AI3792" s="177">
        <v>57.100423039626861</v>
      </c>
      <c r="AJ3792" s="177">
        <v>20.083908987274192</v>
      </c>
    </row>
    <row r="3793" spans="1:36" hidden="1" outlineLevel="1" x14ac:dyDescent="0.25">
      <c r="A3793" s="190">
        <f t="shared" si="1031"/>
        <v>2029</v>
      </c>
      <c r="B3793" s="55">
        <f t="shared" si="1032"/>
        <v>2</v>
      </c>
      <c r="C3793" s="55">
        <f t="shared" si="1033"/>
        <v>10</v>
      </c>
      <c r="D3793" s="55">
        <f t="shared" si="1029"/>
        <v>158</v>
      </c>
      <c r="F3793" s="63">
        <f t="shared" si="1020"/>
        <v>47150.416666666642</v>
      </c>
      <c r="G3793" s="64">
        <f t="shared" si="1030"/>
        <v>684.51591350360104</v>
      </c>
      <c r="H3793" s="64">
        <f t="shared" si="1028"/>
        <v>43.217122682032119</v>
      </c>
      <c r="I3793" s="64">
        <f t="shared" si="1028"/>
        <v>151.60723008221618</v>
      </c>
      <c r="J3793" s="64">
        <f t="shared" si="1028"/>
        <v>167.59569510477542</v>
      </c>
      <c r="K3793" s="64">
        <f t="shared" si="1028"/>
        <v>0</v>
      </c>
      <c r="L3793" s="64">
        <f t="shared" si="1028"/>
        <v>0</v>
      </c>
      <c r="M3793" s="64">
        <f t="shared" si="1028"/>
        <v>8.9454959057500893</v>
      </c>
      <c r="N3793" s="64">
        <f t="shared" si="1028"/>
        <v>313.15036972882723</v>
      </c>
      <c r="O3793" s="121"/>
      <c r="P3793" s="177">
        <v>2.9750000000000001</v>
      </c>
      <c r="Q3793" s="177">
        <v>48.062634446811792</v>
      </c>
      <c r="R3793" s="177">
        <v>48.062634446811792</v>
      </c>
      <c r="S3793" s="177">
        <v>23.592744599004867</v>
      </c>
      <c r="T3793" s="177">
        <v>21.26088777448015</v>
      </c>
      <c r="U3793" s="177">
        <v>48.062634446811792</v>
      </c>
      <c r="V3793" s="177">
        <v>48.062634446811792</v>
      </c>
      <c r="W3793" s="177">
        <v>4.4748533159680486</v>
      </c>
      <c r="X3793" s="177">
        <v>22.165338397708165</v>
      </c>
      <c r="Y3793" s="177">
        <v>33.33616</v>
      </c>
      <c r="Z3793" s="177">
        <v>0</v>
      </c>
      <c r="AA3793" s="177">
        <v>43.382397078189726</v>
      </c>
      <c r="AB3793" s="177">
        <v>39.385366861365391</v>
      </c>
      <c r="AC3793" s="177">
        <v>38.132068002024958</v>
      </c>
      <c r="AD3793" s="177">
        <v>43.217122682032119</v>
      </c>
      <c r="AE3793" s="177">
        <v>20.258961145273432</v>
      </c>
      <c r="AF3793" s="177">
        <v>8.9454959057500893</v>
      </c>
      <c r="AG3793" s="177">
        <v>55.86523170159181</v>
      </c>
      <c r="AH3793" s="177">
        <v>55.86523170159181</v>
      </c>
      <c r="AI3793" s="177">
        <v>55.86523170159181</v>
      </c>
      <c r="AJ3793" s="177">
        <v>23.543284849781525</v>
      </c>
    </row>
    <row r="3794" spans="1:36" hidden="1" outlineLevel="1" x14ac:dyDescent="0.25">
      <c r="A3794" s="190">
        <f t="shared" si="1031"/>
        <v>2029</v>
      </c>
      <c r="B3794" s="55">
        <f t="shared" si="1032"/>
        <v>2</v>
      </c>
      <c r="C3794" s="55">
        <f t="shared" si="1033"/>
        <v>11</v>
      </c>
      <c r="D3794" s="55">
        <f t="shared" si="1029"/>
        <v>158</v>
      </c>
      <c r="F3794" s="63">
        <f t="shared" si="1020"/>
        <v>47150.458333333307</v>
      </c>
      <c r="G3794" s="64">
        <f t="shared" si="1030"/>
        <v>669.16473173562326</v>
      </c>
      <c r="H3794" s="64">
        <f t="shared" si="1028"/>
        <v>43.937103500629952</v>
      </c>
      <c r="I3794" s="64">
        <f t="shared" si="1028"/>
        <v>144.39553914922772</v>
      </c>
      <c r="J3794" s="64">
        <f t="shared" si="1028"/>
        <v>151.96449141085679</v>
      </c>
      <c r="K3794" s="64">
        <f t="shared" si="1028"/>
        <v>0</v>
      </c>
      <c r="L3794" s="64">
        <f t="shared" si="1028"/>
        <v>0</v>
      </c>
      <c r="M3794" s="64">
        <f t="shared" si="1028"/>
        <v>8.4485239109861983</v>
      </c>
      <c r="N3794" s="64">
        <f t="shared" si="1028"/>
        <v>320.41907376392254</v>
      </c>
      <c r="O3794" s="121"/>
      <c r="P3794" s="177">
        <v>2.9750000000000001</v>
      </c>
      <c r="Q3794" s="177">
        <v>50.968651366623298</v>
      </c>
      <c r="R3794" s="177">
        <v>50.968651366623298</v>
      </c>
      <c r="S3794" s="177">
        <v>20.858322833632858</v>
      </c>
      <c r="T3794" s="177">
        <v>21.273082439624428</v>
      </c>
      <c r="U3794" s="177">
        <v>50.968651366623298</v>
      </c>
      <c r="V3794" s="177">
        <v>50.968651366623298</v>
      </c>
      <c r="W3794" s="177">
        <v>4.1742268839944092</v>
      </c>
      <c r="X3794" s="177">
        <v>20.900544252088796</v>
      </c>
      <c r="Y3794" s="177">
        <v>29.872662857142853</v>
      </c>
      <c r="Z3794" s="177">
        <v>0</v>
      </c>
      <c r="AA3794" s="177">
        <v>41.723702335036833</v>
      </c>
      <c r="AB3794" s="177">
        <v>38.27118964576681</v>
      </c>
      <c r="AC3794" s="177">
        <v>36.549576316625711</v>
      </c>
      <c r="AD3794" s="177">
        <v>43.937103500629952</v>
      </c>
      <c r="AE3794" s="177">
        <v>19.582673366987173</v>
      </c>
      <c r="AF3794" s="177">
        <v>8.4485239109861983</v>
      </c>
      <c r="AG3794" s="177">
        <v>50.654830470285603</v>
      </c>
      <c r="AH3794" s="177">
        <v>50.654830470285603</v>
      </c>
      <c r="AI3794" s="177">
        <v>50.654830470285603</v>
      </c>
      <c r="AJ3794" s="177">
        <v>24.759026515757196</v>
      </c>
    </row>
    <row r="3795" spans="1:36" hidden="1" outlineLevel="1" x14ac:dyDescent="0.25">
      <c r="A3795" s="190">
        <f t="shared" si="1031"/>
        <v>2029</v>
      </c>
      <c r="B3795" s="55">
        <f t="shared" si="1032"/>
        <v>2</v>
      </c>
      <c r="C3795" s="55">
        <f t="shared" si="1033"/>
        <v>12</v>
      </c>
      <c r="D3795" s="55">
        <f t="shared" si="1029"/>
        <v>158</v>
      </c>
      <c r="F3795" s="63">
        <f t="shared" si="1020"/>
        <v>47150.499999999971</v>
      </c>
      <c r="G3795" s="64">
        <f t="shared" si="1030"/>
        <v>686.11471558376206</v>
      </c>
      <c r="H3795" s="64">
        <f t="shared" ref="H3795:N3804" si="1034">SUMIF($P$6:$AK$6,H$6,$P3795:$AK3795)</f>
        <v>44.321538789499492</v>
      </c>
      <c r="I3795" s="64">
        <f t="shared" si="1034"/>
        <v>149.17277069745109</v>
      </c>
      <c r="J3795" s="64">
        <f t="shared" si="1034"/>
        <v>154.82547852046449</v>
      </c>
      <c r="K3795" s="64">
        <f t="shared" si="1034"/>
        <v>0</v>
      </c>
      <c r="L3795" s="64">
        <f t="shared" si="1034"/>
        <v>0</v>
      </c>
      <c r="M3795" s="64">
        <f t="shared" si="1034"/>
        <v>8.4485239109861983</v>
      </c>
      <c r="N3795" s="64">
        <f t="shared" si="1034"/>
        <v>329.34640366536075</v>
      </c>
      <c r="O3795" s="121"/>
      <c r="P3795" s="177">
        <v>2.9750000000000001</v>
      </c>
      <c r="Q3795" s="177">
        <v>53.617042672976361</v>
      </c>
      <c r="R3795" s="177">
        <v>53.617042672976361</v>
      </c>
      <c r="S3795" s="177">
        <v>22.209588705153415</v>
      </c>
      <c r="T3795" s="177">
        <v>25.412782064667752</v>
      </c>
      <c r="U3795" s="177">
        <v>53.617042672976361</v>
      </c>
      <c r="V3795" s="177">
        <v>53.617042672976361</v>
      </c>
      <c r="W3795" s="177">
        <v>3.7073606110631054</v>
      </c>
      <c r="X3795" s="177">
        <v>20.267066517186713</v>
      </c>
      <c r="Y3795" s="177">
        <v>32.470285714285716</v>
      </c>
      <c r="Z3795" s="177">
        <v>0</v>
      </c>
      <c r="AA3795" s="177">
        <v>40.883964628080385</v>
      </c>
      <c r="AB3795" s="177">
        <v>38.297795409670314</v>
      </c>
      <c r="AC3795" s="177">
        <v>35.69647293570462</v>
      </c>
      <c r="AD3795" s="177">
        <v>44.321538789499492</v>
      </c>
      <c r="AE3795" s="177">
        <v>19.827903014324178</v>
      </c>
      <c r="AF3795" s="177">
        <v>8.4485239109861983</v>
      </c>
      <c r="AG3795" s="177">
        <v>51.608492840154831</v>
      </c>
      <c r="AH3795" s="177">
        <v>51.608492840154831</v>
      </c>
      <c r="AI3795" s="177">
        <v>51.608492840154831</v>
      </c>
      <c r="AJ3795" s="177">
        <v>22.302784070770198</v>
      </c>
    </row>
    <row r="3796" spans="1:36" hidden="1" outlineLevel="1" x14ac:dyDescent="0.25">
      <c r="A3796" s="190">
        <f t="shared" si="1031"/>
        <v>2029</v>
      </c>
      <c r="B3796" s="55">
        <f t="shared" si="1032"/>
        <v>2</v>
      </c>
      <c r="C3796" s="55">
        <f t="shared" si="1033"/>
        <v>13</v>
      </c>
      <c r="D3796" s="55">
        <f t="shared" si="1029"/>
        <v>158</v>
      </c>
      <c r="F3796" s="63">
        <f t="shared" si="1020"/>
        <v>47150.541666666635</v>
      </c>
      <c r="G3796" s="64">
        <f t="shared" si="1030"/>
        <v>697.33299880207414</v>
      </c>
      <c r="H3796" s="64">
        <f t="shared" si="1034"/>
        <v>40.841854106992606</v>
      </c>
      <c r="I3796" s="64">
        <f t="shared" si="1034"/>
        <v>147.89120385011213</v>
      </c>
      <c r="J3796" s="64">
        <f t="shared" si="1034"/>
        <v>174.34769269003189</v>
      </c>
      <c r="K3796" s="64">
        <f t="shared" si="1034"/>
        <v>0</v>
      </c>
      <c r="L3796" s="64">
        <f t="shared" si="1034"/>
        <v>0</v>
      </c>
      <c r="M3796" s="64">
        <f t="shared" si="1034"/>
        <v>9.069738904441067</v>
      </c>
      <c r="N3796" s="64">
        <f t="shared" si="1034"/>
        <v>325.18250925049648</v>
      </c>
      <c r="O3796" s="121"/>
      <c r="P3796" s="177">
        <v>2.9750000000000001</v>
      </c>
      <c r="Q3796" s="177">
        <v>53.915888384588186</v>
      </c>
      <c r="R3796" s="177">
        <v>53.915888384588186</v>
      </c>
      <c r="S3796" s="177">
        <v>20.880625449146471</v>
      </c>
      <c r="T3796" s="177">
        <v>26.579480706250973</v>
      </c>
      <c r="U3796" s="177">
        <v>53.915888384588186</v>
      </c>
      <c r="V3796" s="177">
        <v>53.915888384588186</v>
      </c>
      <c r="W3796" s="177">
        <v>4.0928672432796391</v>
      </c>
      <c r="X3796" s="177">
        <v>20.316856876324824</v>
      </c>
      <c r="Y3796" s="177">
        <v>30.305600000000002</v>
      </c>
      <c r="Z3796" s="177">
        <v>0</v>
      </c>
      <c r="AA3796" s="177">
        <v>38.789896902932377</v>
      </c>
      <c r="AB3796" s="177">
        <v>36.251357179222637</v>
      </c>
      <c r="AC3796" s="177">
        <v>34.477701629988715</v>
      </c>
      <c r="AD3796" s="177">
        <v>40.841854106992606</v>
      </c>
      <c r="AE3796" s="177">
        <v>20.08643028721163</v>
      </c>
      <c r="AF3796" s="177">
        <v>9.069738904441067</v>
      </c>
      <c r="AG3796" s="177">
        <v>58.115897563343964</v>
      </c>
      <c r="AH3796" s="177">
        <v>58.115897563343964</v>
      </c>
      <c r="AI3796" s="177">
        <v>58.115897563343964</v>
      </c>
      <c r="AJ3796" s="177">
        <v>22.654343287898598</v>
      </c>
    </row>
    <row r="3797" spans="1:36" hidden="1" outlineLevel="1" x14ac:dyDescent="0.25">
      <c r="A3797" s="190">
        <f t="shared" si="1031"/>
        <v>2029</v>
      </c>
      <c r="B3797" s="55">
        <f t="shared" si="1032"/>
        <v>2</v>
      </c>
      <c r="C3797" s="55">
        <f t="shared" si="1033"/>
        <v>14</v>
      </c>
      <c r="D3797" s="55">
        <f t="shared" si="1029"/>
        <v>158</v>
      </c>
      <c r="F3797" s="63">
        <f t="shared" si="1020"/>
        <v>47150.583333333299</v>
      </c>
      <c r="G3797" s="64">
        <f t="shared" si="1030"/>
        <v>688.00908671782986</v>
      </c>
      <c r="H3797" s="64">
        <f t="shared" si="1034"/>
        <v>42.757328670996372</v>
      </c>
      <c r="I3797" s="64">
        <f t="shared" si="1034"/>
        <v>143.35734415888692</v>
      </c>
      <c r="J3797" s="64">
        <f t="shared" si="1034"/>
        <v>175.9504613726279</v>
      </c>
      <c r="K3797" s="64">
        <f t="shared" si="1034"/>
        <v>0</v>
      </c>
      <c r="L3797" s="64">
        <f t="shared" si="1034"/>
        <v>0</v>
      </c>
      <c r="M3797" s="64">
        <f t="shared" si="1034"/>
        <v>8.6970099083681447</v>
      </c>
      <c r="N3797" s="64">
        <f t="shared" si="1034"/>
        <v>317.24694260695054</v>
      </c>
      <c r="O3797" s="121"/>
      <c r="P3797" s="177">
        <v>2.9750000000000001</v>
      </c>
      <c r="Q3797" s="177">
        <v>52.607150268219165</v>
      </c>
      <c r="R3797" s="177">
        <v>52.607150268219165</v>
      </c>
      <c r="S3797" s="177">
        <v>17.789047887794464</v>
      </c>
      <c r="T3797" s="177">
        <v>26.331241432276666</v>
      </c>
      <c r="U3797" s="177">
        <v>52.607150268219165</v>
      </c>
      <c r="V3797" s="177">
        <v>52.607150268219165</v>
      </c>
      <c r="W3797" s="177">
        <v>4.3972793352309347</v>
      </c>
      <c r="X3797" s="177">
        <v>21.434212091922145</v>
      </c>
      <c r="Y3797" s="177">
        <v>25.110354285714291</v>
      </c>
      <c r="Z3797" s="177">
        <v>0</v>
      </c>
      <c r="AA3797" s="177">
        <v>39.207232185376405</v>
      </c>
      <c r="AB3797" s="177">
        <v>34.938261133579189</v>
      </c>
      <c r="AC3797" s="177">
        <v>32.6728482151183</v>
      </c>
      <c r="AD3797" s="177">
        <v>42.757328670996372</v>
      </c>
      <c r="AE3797" s="177">
        <v>20.368985849506384</v>
      </c>
      <c r="AF3797" s="177">
        <v>8.6970099083681447</v>
      </c>
      <c r="AG3797" s="177">
        <v>58.650153790875969</v>
      </c>
      <c r="AH3797" s="177">
        <v>58.650153790875969</v>
      </c>
      <c r="AI3797" s="177">
        <v>58.650153790875969</v>
      </c>
      <c r="AJ3797" s="177">
        <v>24.951223276442018</v>
      </c>
    </row>
    <row r="3798" spans="1:36" hidden="1" outlineLevel="1" x14ac:dyDescent="0.25">
      <c r="A3798" s="190">
        <f t="shared" si="1031"/>
        <v>2029</v>
      </c>
      <c r="B3798" s="55">
        <f t="shared" si="1032"/>
        <v>2</v>
      </c>
      <c r="C3798" s="55">
        <f t="shared" si="1033"/>
        <v>15</v>
      </c>
      <c r="D3798" s="55">
        <f t="shared" si="1029"/>
        <v>158</v>
      </c>
      <c r="F3798" s="63">
        <f t="shared" si="1020"/>
        <v>47150.624999999964</v>
      </c>
      <c r="G3798" s="64">
        <f t="shared" si="1030"/>
        <v>612.95063559779419</v>
      </c>
      <c r="H3798" s="64">
        <f t="shared" si="1034"/>
        <v>41.781386889817476</v>
      </c>
      <c r="I3798" s="64">
        <f t="shared" si="1034"/>
        <v>108.08352876990013</v>
      </c>
      <c r="J3798" s="64">
        <f t="shared" si="1034"/>
        <v>143.55522140890625</v>
      </c>
      <c r="K3798" s="64">
        <f t="shared" si="1034"/>
        <v>0</v>
      </c>
      <c r="L3798" s="64">
        <f t="shared" si="1034"/>
        <v>0</v>
      </c>
      <c r="M3798" s="64">
        <f t="shared" si="1034"/>
        <v>8.0757949149132777</v>
      </c>
      <c r="N3798" s="64">
        <f t="shared" si="1034"/>
        <v>311.45470361425708</v>
      </c>
      <c r="O3798" s="121"/>
      <c r="P3798" s="177">
        <v>2.9750000000000001</v>
      </c>
      <c r="Q3798" s="177">
        <v>52.4010497774524</v>
      </c>
      <c r="R3798" s="177">
        <v>52.4010497774524</v>
      </c>
      <c r="S3798" s="177">
        <v>7.2990081728334051</v>
      </c>
      <c r="T3798" s="177">
        <v>10.790154238237978</v>
      </c>
      <c r="U3798" s="177">
        <v>52.4010497774524</v>
      </c>
      <c r="V3798" s="177">
        <v>52.4010497774524</v>
      </c>
      <c r="W3798" s="177">
        <v>4.9484099534600245</v>
      </c>
      <c r="X3798" s="177">
        <v>21.129971843289965</v>
      </c>
      <c r="Y3798" s="177">
        <v>19.049234285714284</v>
      </c>
      <c r="Z3798" s="177">
        <v>0</v>
      </c>
      <c r="AA3798" s="177">
        <v>38.174146761249425</v>
      </c>
      <c r="AB3798" s="177">
        <v>34.038082991395328</v>
      </c>
      <c r="AC3798" s="177">
        <v>29.638274751802737</v>
      </c>
      <c r="AD3798" s="177">
        <v>41.781386889817476</v>
      </c>
      <c r="AE3798" s="177">
        <v>19.947612845004006</v>
      </c>
      <c r="AF3798" s="177">
        <v>8.0757949149132777</v>
      </c>
      <c r="AG3798" s="177">
        <v>47.851740469635416</v>
      </c>
      <c r="AH3798" s="177">
        <v>47.851740469635416</v>
      </c>
      <c r="AI3798" s="177">
        <v>47.851740469635416</v>
      </c>
      <c r="AJ3798" s="177">
        <v>21.944137431360478</v>
      </c>
    </row>
    <row r="3799" spans="1:36" hidden="1" outlineLevel="1" x14ac:dyDescent="0.25">
      <c r="A3799" s="190">
        <f t="shared" si="1031"/>
        <v>2029</v>
      </c>
      <c r="B3799" s="55">
        <f t="shared" si="1032"/>
        <v>2</v>
      </c>
      <c r="C3799" s="55">
        <f t="shared" si="1033"/>
        <v>16</v>
      </c>
      <c r="D3799" s="55">
        <f t="shared" si="1029"/>
        <v>158</v>
      </c>
      <c r="F3799" s="63">
        <f t="shared" si="1020"/>
        <v>47150.666666666628</v>
      </c>
      <c r="G3799" s="64">
        <f t="shared" si="1030"/>
        <v>403.98192646172606</v>
      </c>
      <c r="H3799" s="64">
        <f t="shared" si="1034"/>
        <v>10.201671444873183</v>
      </c>
      <c r="I3799" s="64">
        <f t="shared" si="1034"/>
        <v>50.258459191112344</v>
      </c>
      <c r="J3799" s="64">
        <f t="shared" si="1034"/>
        <v>32.483627758754466</v>
      </c>
      <c r="K3799" s="64">
        <f t="shared" si="1034"/>
        <v>0</v>
      </c>
      <c r="L3799" s="64">
        <f t="shared" si="1034"/>
        <v>0</v>
      </c>
      <c r="M3799" s="64">
        <f t="shared" si="1034"/>
        <v>9.1939819031320393</v>
      </c>
      <c r="N3799" s="64">
        <f t="shared" si="1034"/>
        <v>301.84418616385403</v>
      </c>
      <c r="O3799" s="121"/>
      <c r="P3799" s="177">
        <v>2.9750000000000001</v>
      </c>
      <c r="Q3799" s="177">
        <v>49.567168029409252</v>
      </c>
      <c r="R3799" s="177">
        <v>49.567168029409252</v>
      </c>
      <c r="S3799" s="177">
        <v>0.12404666359201222</v>
      </c>
      <c r="T3799" s="177">
        <v>0.15396046908451916</v>
      </c>
      <c r="U3799" s="177">
        <v>49.567168029409252</v>
      </c>
      <c r="V3799" s="177">
        <v>49.567168029409252</v>
      </c>
      <c r="W3799" s="177">
        <v>2.635008029761138</v>
      </c>
      <c r="X3799" s="177">
        <v>10.281741074999172</v>
      </c>
      <c r="Y3799" s="177">
        <v>9.5246171428571422</v>
      </c>
      <c r="Z3799" s="177">
        <v>0</v>
      </c>
      <c r="AA3799" s="177">
        <v>39.443493230116026</v>
      </c>
      <c r="AB3799" s="177">
        <v>33.590991006292448</v>
      </c>
      <c r="AC3799" s="177">
        <v>30.541029809808528</v>
      </c>
      <c r="AD3799" s="177">
        <v>10.201671444873183</v>
      </c>
      <c r="AE3799" s="177">
        <v>12.785301167705953</v>
      </c>
      <c r="AF3799" s="177">
        <v>9.1939819031320393</v>
      </c>
      <c r="AG3799" s="177">
        <v>10.827875919584821</v>
      </c>
      <c r="AH3799" s="177">
        <v>10.827875919584821</v>
      </c>
      <c r="AI3799" s="177">
        <v>10.827875919584821</v>
      </c>
      <c r="AJ3799" s="177">
        <v>11.778784643112409</v>
      </c>
    </row>
    <row r="3800" spans="1:36" hidden="1" outlineLevel="1" x14ac:dyDescent="0.25">
      <c r="A3800" s="190">
        <f t="shared" si="1031"/>
        <v>2029</v>
      </c>
      <c r="B3800" s="55">
        <f t="shared" si="1032"/>
        <v>2</v>
      </c>
      <c r="C3800" s="55">
        <f t="shared" si="1033"/>
        <v>17</v>
      </c>
      <c r="D3800" s="55">
        <f t="shared" si="1029"/>
        <v>158</v>
      </c>
      <c r="F3800" s="63">
        <f t="shared" si="1020"/>
        <v>47150.708333333292</v>
      </c>
      <c r="G3800" s="64">
        <f t="shared" si="1030"/>
        <v>298.30374588528684</v>
      </c>
      <c r="H3800" s="64">
        <f t="shared" si="1034"/>
        <v>0</v>
      </c>
      <c r="I3800" s="64">
        <f t="shared" si="1034"/>
        <v>4.9589659940701036</v>
      </c>
      <c r="J3800" s="64">
        <f t="shared" si="1034"/>
        <v>0</v>
      </c>
      <c r="K3800" s="64">
        <f t="shared" si="1034"/>
        <v>0</v>
      </c>
      <c r="L3800" s="64">
        <f t="shared" si="1034"/>
        <v>0</v>
      </c>
      <c r="M3800" s="64">
        <f t="shared" si="1034"/>
        <v>10.063682893968853</v>
      </c>
      <c r="N3800" s="64">
        <f t="shared" si="1034"/>
        <v>283.28109699724791</v>
      </c>
      <c r="O3800" s="121"/>
      <c r="P3800" s="177">
        <v>2.9750000000000001</v>
      </c>
      <c r="Q3800" s="177">
        <v>44.960822060771832</v>
      </c>
      <c r="R3800" s="177">
        <v>44.960822060771832</v>
      </c>
      <c r="S3800" s="177">
        <v>0</v>
      </c>
      <c r="T3800" s="177">
        <v>0</v>
      </c>
      <c r="U3800" s="177">
        <v>44.960822060771832</v>
      </c>
      <c r="V3800" s="177">
        <v>44.960822060771832</v>
      </c>
      <c r="W3800" s="177">
        <v>0.15971829591451814</v>
      </c>
      <c r="X3800" s="177">
        <v>0.55813896742115465</v>
      </c>
      <c r="Y3800" s="177">
        <v>0</v>
      </c>
      <c r="Z3800" s="177">
        <v>0</v>
      </c>
      <c r="AA3800" s="177">
        <v>37.944881268522138</v>
      </c>
      <c r="AB3800" s="177">
        <v>33.164309927237227</v>
      </c>
      <c r="AC3800" s="177">
        <v>32.328617558401206</v>
      </c>
      <c r="AD3800" s="177">
        <v>0</v>
      </c>
      <c r="AE3800" s="177">
        <v>1.0647394180391372</v>
      </c>
      <c r="AF3800" s="177">
        <v>10.063682893968853</v>
      </c>
      <c r="AG3800" s="177">
        <v>0</v>
      </c>
      <c r="AH3800" s="177">
        <v>0</v>
      </c>
      <c r="AI3800" s="177">
        <v>0</v>
      </c>
      <c r="AJ3800" s="177">
        <v>0.20136931269529362</v>
      </c>
    </row>
    <row r="3801" spans="1:36" hidden="1" outlineLevel="1" x14ac:dyDescent="0.25">
      <c r="A3801" s="190">
        <f t="shared" si="1031"/>
        <v>2029</v>
      </c>
      <c r="B3801" s="55">
        <f t="shared" si="1032"/>
        <v>2</v>
      </c>
      <c r="C3801" s="55">
        <f t="shared" si="1033"/>
        <v>18</v>
      </c>
      <c r="D3801" s="55">
        <f t="shared" si="1029"/>
        <v>158</v>
      </c>
      <c r="F3801" s="63">
        <f t="shared" si="1020"/>
        <v>47150.749999999956</v>
      </c>
      <c r="G3801" s="64">
        <f t="shared" si="1030"/>
        <v>291.34271621982043</v>
      </c>
      <c r="H3801" s="64">
        <f t="shared" si="1034"/>
        <v>0</v>
      </c>
      <c r="I3801" s="64">
        <f t="shared" si="1034"/>
        <v>2.9750000000000001</v>
      </c>
      <c r="J3801" s="64">
        <f t="shared" si="1034"/>
        <v>0</v>
      </c>
      <c r="K3801" s="64">
        <f t="shared" si="1034"/>
        <v>0</v>
      </c>
      <c r="L3801" s="64">
        <f t="shared" si="1034"/>
        <v>0</v>
      </c>
      <c r="M3801" s="64">
        <f t="shared" si="1034"/>
        <v>12.300056870406372</v>
      </c>
      <c r="N3801" s="64">
        <f t="shared" si="1034"/>
        <v>276.06765934941404</v>
      </c>
      <c r="O3801" s="121"/>
      <c r="P3801" s="177">
        <v>2.9750000000000001</v>
      </c>
      <c r="Q3801" s="177">
        <v>42.590666416953923</v>
      </c>
      <c r="R3801" s="177">
        <v>42.590666416953923</v>
      </c>
      <c r="S3801" s="177">
        <v>0</v>
      </c>
      <c r="T3801" s="177">
        <v>0</v>
      </c>
      <c r="U3801" s="177">
        <v>42.590666416953923</v>
      </c>
      <c r="V3801" s="177">
        <v>42.590666416953923</v>
      </c>
      <c r="W3801" s="177">
        <v>0</v>
      </c>
      <c r="X3801" s="177">
        <v>0</v>
      </c>
      <c r="Y3801" s="177">
        <v>0</v>
      </c>
      <c r="Z3801" s="177">
        <v>0</v>
      </c>
      <c r="AA3801" s="177">
        <v>39.2847449337442</v>
      </c>
      <c r="AB3801" s="177">
        <v>32.793543796186839</v>
      </c>
      <c r="AC3801" s="177">
        <v>33.626704951667314</v>
      </c>
      <c r="AD3801" s="177">
        <v>0</v>
      </c>
      <c r="AE3801" s="177">
        <v>0</v>
      </c>
      <c r="AF3801" s="177">
        <v>12.300056870406372</v>
      </c>
      <c r="AG3801" s="177">
        <v>0</v>
      </c>
      <c r="AH3801" s="177">
        <v>0</v>
      </c>
      <c r="AI3801" s="177">
        <v>0</v>
      </c>
      <c r="AJ3801" s="177">
        <v>0</v>
      </c>
    </row>
    <row r="3802" spans="1:36" hidden="1" outlineLevel="1" x14ac:dyDescent="0.25">
      <c r="A3802" s="190">
        <f t="shared" si="1031"/>
        <v>2029</v>
      </c>
      <c r="B3802" s="55">
        <f t="shared" si="1032"/>
        <v>2</v>
      </c>
      <c r="C3802" s="55">
        <f t="shared" si="1033"/>
        <v>19</v>
      </c>
      <c r="D3802" s="55">
        <f t="shared" si="1029"/>
        <v>158</v>
      </c>
      <c r="F3802" s="63">
        <f t="shared" si="1020"/>
        <v>47150.791666666621</v>
      </c>
      <c r="G3802" s="64">
        <f t="shared" si="1030"/>
        <v>283.34128485708624</v>
      </c>
      <c r="H3802" s="64">
        <f t="shared" si="1034"/>
        <v>0</v>
      </c>
      <c r="I3802" s="64">
        <f t="shared" si="1034"/>
        <v>2.9750000000000001</v>
      </c>
      <c r="J3802" s="64">
        <f t="shared" si="1034"/>
        <v>0</v>
      </c>
      <c r="K3802" s="64">
        <f t="shared" si="1034"/>
        <v>0</v>
      </c>
      <c r="L3802" s="64">
        <f t="shared" si="1034"/>
        <v>0</v>
      </c>
      <c r="M3802" s="64">
        <f t="shared" si="1034"/>
        <v>12.921271863861243</v>
      </c>
      <c r="N3802" s="64">
        <f t="shared" si="1034"/>
        <v>267.44501299322502</v>
      </c>
      <c r="O3802" s="121"/>
      <c r="P3802" s="177">
        <v>2.9750000000000001</v>
      </c>
      <c r="Q3802" s="177">
        <v>39.808309791602476</v>
      </c>
      <c r="R3802" s="177">
        <v>39.808309791602476</v>
      </c>
      <c r="S3802" s="177">
        <v>0</v>
      </c>
      <c r="T3802" s="177">
        <v>0</v>
      </c>
      <c r="U3802" s="177">
        <v>39.808309791602476</v>
      </c>
      <c r="V3802" s="177">
        <v>39.808309791602476</v>
      </c>
      <c r="W3802" s="177">
        <v>0</v>
      </c>
      <c r="X3802" s="177">
        <v>0</v>
      </c>
      <c r="Y3802" s="177">
        <v>0</v>
      </c>
      <c r="Z3802" s="177">
        <v>0</v>
      </c>
      <c r="AA3802" s="177">
        <v>39.846573635674083</v>
      </c>
      <c r="AB3802" s="177">
        <v>33.503862493881179</v>
      </c>
      <c r="AC3802" s="177">
        <v>34.861337697259877</v>
      </c>
      <c r="AD3802" s="177">
        <v>0</v>
      </c>
      <c r="AE3802" s="177">
        <v>0</v>
      </c>
      <c r="AF3802" s="177">
        <v>12.921271863861243</v>
      </c>
      <c r="AG3802" s="177">
        <v>0</v>
      </c>
      <c r="AH3802" s="177">
        <v>0</v>
      </c>
      <c r="AI3802" s="177">
        <v>0</v>
      </c>
      <c r="AJ3802" s="177">
        <v>0</v>
      </c>
    </row>
    <row r="3803" spans="1:36" hidden="1" outlineLevel="1" x14ac:dyDescent="0.25">
      <c r="A3803" s="190">
        <f t="shared" si="1031"/>
        <v>2029</v>
      </c>
      <c r="B3803" s="55">
        <f t="shared" si="1032"/>
        <v>2</v>
      </c>
      <c r="C3803" s="55">
        <f t="shared" si="1033"/>
        <v>20</v>
      </c>
      <c r="D3803" s="55">
        <f t="shared" si="1029"/>
        <v>158</v>
      </c>
      <c r="F3803" s="63">
        <f t="shared" si="1020"/>
        <v>47150.833333333285</v>
      </c>
      <c r="G3803" s="64">
        <f t="shared" si="1030"/>
        <v>281.00873065208197</v>
      </c>
      <c r="H3803" s="64">
        <f t="shared" si="1034"/>
        <v>0</v>
      </c>
      <c r="I3803" s="64">
        <f t="shared" si="1034"/>
        <v>2.9750000000000001</v>
      </c>
      <c r="J3803" s="64">
        <f t="shared" si="1034"/>
        <v>0</v>
      </c>
      <c r="K3803" s="64">
        <f t="shared" si="1034"/>
        <v>0</v>
      </c>
      <c r="L3803" s="64">
        <f t="shared" si="1034"/>
        <v>0</v>
      </c>
      <c r="M3803" s="64">
        <f t="shared" si="1034"/>
        <v>12.300056870406372</v>
      </c>
      <c r="N3803" s="64">
        <f t="shared" si="1034"/>
        <v>265.73367378167558</v>
      </c>
      <c r="O3803" s="121"/>
      <c r="P3803" s="177">
        <v>2.9750000000000001</v>
      </c>
      <c r="Q3803" s="177">
        <v>39.045737975765412</v>
      </c>
      <c r="R3803" s="177">
        <v>39.045737975765412</v>
      </c>
      <c r="S3803" s="177">
        <v>0</v>
      </c>
      <c r="T3803" s="177">
        <v>0</v>
      </c>
      <c r="U3803" s="177">
        <v>39.045737975765412</v>
      </c>
      <c r="V3803" s="177">
        <v>39.045737975765412</v>
      </c>
      <c r="W3803" s="177">
        <v>0</v>
      </c>
      <c r="X3803" s="177">
        <v>0</v>
      </c>
      <c r="Y3803" s="177">
        <v>0</v>
      </c>
      <c r="Z3803" s="177">
        <v>0</v>
      </c>
      <c r="AA3803" s="177">
        <v>40.591124555127948</v>
      </c>
      <c r="AB3803" s="177">
        <v>34.582605959115845</v>
      </c>
      <c r="AC3803" s="177">
        <v>34.376991364370149</v>
      </c>
      <c r="AD3803" s="177">
        <v>0</v>
      </c>
      <c r="AE3803" s="177">
        <v>0</v>
      </c>
      <c r="AF3803" s="177">
        <v>12.300056870406372</v>
      </c>
      <c r="AG3803" s="177">
        <v>0</v>
      </c>
      <c r="AH3803" s="177">
        <v>0</v>
      </c>
      <c r="AI3803" s="177">
        <v>0</v>
      </c>
      <c r="AJ3803" s="177">
        <v>0</v>
      </c>
    </row>
    <row r="3804" spans="1:36" hidden="1" outlineLevel="1" x14ac:dyDescent="0.25">
      <c r="A3804" s="190">
        <f t="shared" si="1031"/>
        <v>2029</v>
      </c>
      <c r="B3804" s="55">
        <f t="shared" si="1032"/>
        <v>2</v>
      </c>
      <c r="C3804" s="55">
        <f t="shared" si="1033"/>
        <v>21</v>
      </c>
      <c r="D3804" s="55">
        <f t="shared" si="1029"/>
        <v>158</v>
      </c>
      <c r="F3804" s="63">
        <f t="shared" si="1020"/>
        <v>47150.874999999949</v>
      </c>
      <c r="G3804" s="64">
        <f t="shared" si="1030"/>
        <v>277.41646551520148</v>
      </c>
      <c r="H3804" s="64">
        <f t="shared" si="1034"/>
        <v>0</v>
      </c>
      <c r="I3804" s="64">
        <f t="shared" si="1034"/>
        <v>2.9750000000000001</v>
      </c>
      <c r="J3804" s="64">
        <f t="shared" si="1034"/>
        <v>0</v>
      </c>
      <c r="K3804" s="64">
        <f t="shared" si="1034"/>
        <v>0</v>
      </c>
      <c r="L3804" s="64">
        <f t="shared" si="1034"/>
        <v>0</v>
      </c>
      <c r="M3804" s="64">
        <f t="shared" si="1034"/>
        <v>12.797028865170272</v>
      </c>
      <c r="N3804" s="64">
        <f t="shared" si="1034"/>
        <v>261.6444366500312</v>
      </c>
      <c r="O3804" s="121"/>
      <c r="P3804" s="177">
        <v>2.9750000000000001</v>
      </c>
      <c r="Q3804" s="177">
        <v>38.107980742776583</v>
      </c>
      <c r="R3804" s="177">
        <v>38.107980742776583</v>
      </c>
      <c r="S3804" s="177">
        <v>0</v>
      </c>
      <c r="T3804" s="177">
        <v>0</v>
      </c>
      <c r="U3804" s="177">
        <v>38.107980742776583</v>
      </c>
      <c r="V3804" s="177">
        <v>38.107980742776583</v>
      </c>
      <c r="W3804" s="177">
        <v>0</v>
      </c>
      <c r="X3804" s="177">
        <v>0</v>
      </c>
      <c r="Y3804" s="177">
        <v>0</v>
      </c>
      <c r="Z3804" s="177">
        <v>0</v>
      </c>
      <c r="AA3804" s="177">
        <v>39.499982664823236</v>
      </c>
      <c r="AB3804" s="177">
        <v>36.019145251482357</v>
      </c>
      <c r="AC3804" s="177">
        <v>33.693385762619265</v>
      </c>
      <c r="AD3804" s="177">
        <v>0</v>
      </c>
      <c r="AE3804" s="177">
        <v>0</v>
      </c>
      <c r="AF3804" s="177">
        <v>12.797028865170272</v>
      </c>
      <c r="AG3804" s="177">
        <v>0</v>
      </c>
      <c r="AH3804" s="177">
        <v>0</v>
      </c>
      <c r="AI3804" s="177">
        <v>0</v>
      </c>
      <c r="AJ3804" s="177">
        <v>0</v>
      </c>
    </row>
    <row r="3805" spans="1:36" hidden="1" outlineLevel="1" x14ac:dyDescent="0.25">
      <c r="A3805" s="190">
        <f t="shared" si="1031"/>
        <v>2029</v>
      </c>
      <c r="B3805" s="55">
        <f t="shared" si="1032"/>
        <v>2</v>
      </c>
      <c r="C3805" s="55">
        <f t="shared" si="1033"/>
        <v>22</v>
      </c>
      <c r="D3805" s="55">
        <f t="shared" si="1029"/>
        <v>158</v>
      </c>
      <c r="F3805" s="63">
        <f t="shared" si="1020"/>
        <v>47150.916666666613</v>
      </c>
      <c r="G3805" s="64">
        <f t="shared" si="1030"/>
        <v>284.61166706855067</v>
      </c>
      <c r="H3805" s="64">
        <f t="shared" ref="H3805:N3814" si="1035">SUMIF($P$6:$AK$6,H$6,$P3805:$AK3805)</f>
        <v>0</v>
      </c>
      <c r="I3805" s="64">
        <f t="shared" si="1035"/>
        <v>2.9750000000000001</v>
      </c>
      <c r="J3805" s="64">
        <f t="shared" si="1035"/>
        <v>0</v>
      </c>
      <c r="K3805" s="64">
        <f t="shared" si="1035"/>
        <v>0</v>
      </c>
      <c r="L3805" s="64">
        <f t="shared" si="1035"/>
        <v>0</v>
      </c>
      <c r="M3805" s="64">
        <f t="shared" si="1035"/>
        <v>13.418243858625139</v>
      </c>
      <c r="N3805" s="64">
        <f t="shared" si="1035"/>
        <v>268.2184232099255</v>
      </c>
      <c r="O3805" s="121"/>
      <c r="P3805" s="177">
        <v>2.9750000000000001</v>
      </c>
      <c r="Q3805" s="177">
        <v>38.448046552541769</v>
      </c>
      <c r="R3805" s="177">
        <v>38.448046552541769</v>
      </c>
      <c r="S3805" s="177">
        <v>0</v>
      </c>
      <c r="T3805" s="177">
        <v>0</v>
      </c>
      <c r="U3805" s="177">
        <v>38.448046552541769</v>
      </c>
      <c r="V3805" s="177">
        <v>38.448046552541769</v>
      </c>
      <c r="W3805" s="177">
        <v>0</v>
      </c>
      <c r="X3805" s="177">
        <v>0</v>
      </c>
      <c r="Y3805" s="177">
        <v>0</v>
      </c>
      <c r="Z3805" s="177">
        <v>0</v>
      </c>
      <c r="AA3805" s="177">
        <v>43.640381256519696</v>
      </c>
      <c r="AB3805" s="177">
        <v>37.177270574368244</v>
      </c>
      <c r="AC3805" s="177">
        <v>33.608585168870469</v>
      </c>
      <c r="AD3805" s="177">
        <v>0</v>
      </c>
      <c r="AE3805" s="177">
        <v>0</v>
      </c>
      <c r="AF3805" s="177">
        <v>13.418243858625139</v>
      </c>
      <c r="AG3805" s="177">
        <v>0</v>
      </c>
      <c r="AH3805" s="177">
        <v>0</v>
      </c>
      <c r="AI3805" s="177">
        <v>0</v>
      </c>
      <c r="AJ3805" s="177">
        <v>0</v>
      </c>
    </row>
    <row r="3806" spans="1:36" hidden="1" outlineLevel="1" x14ac:dyDescent="0.25">
      <c r="A3806" s="190">
        <f t="shared" si="1031"/>
        <v>2029</v>
      </c>
      <c r="B3806" s="55">
        <f t="shared" si="1032"/>
        <v>2</v>
      </c>
      <c r="C3806" s="55">
        <f t="shared" si="1033"/>
        <v>23</v>
      </c>
      <c r="D3806" s="55">
        <f t="shared" si="1029"/>
        <v>158</v>
      </c>
      <c r="F3806" s="63">
        <f t="shared" si="1020"/>
        <v>47150.958333333278</v>
      </c>
      <c r="G3806" s="64">
        <f t="shared" si="1030"/>
        <v>297.60850115919277</v>
      </c>
      <c r="H3806" s="64">
        <f t="shared" si="1035"/>
        <v>0</v>
      </c>
      <c r="I3806" s="64">
        <f t="shared" si="1035"/>
        <v>2.9750000000000001</v>
      </c>
      <c r="J3806" s="64">
        <f t="shared" si="1035"/>
        <v>0</v>
      </c>
      <c r="K3806" s="64">
        <f t="shared" si="1035"/>
        <v>0</v>
      </c>
      <c r="L3806" s="64">
        <f t="shared" si="1035"/>
        <v>0</v>
      </c>
      <c r="M3806" s="64">
        <f t="shared" si="1035"/>
        <v>14.287944849461951</v>
      </c>
      <c r="N3806" s="64">
        <f t="shared" si="1035"/>
        <v>280.3455563097308</v>
      </c>
      <c r="O3806" s="121"/>
      <c r="P3806" s="177">
        <v>2.9750000000000001</v>
      </c>
      <c r="Q3806" s="177">
        <v>39.777394717987463</v>
      </c>
      <c r="R3806" s="177">
        <v>39.777394717987463</v>
      </c>
      <c r="S3806" s="177">
        <v>0</v>
      </c>
      <c r="T3806" s="177">
        <v>0</v>
      </c>
      <c r="U3806" s="177">
        <v>39.777394717987463</v>
      </c>
      <c r="V3806" s="177">
        <v>39.777394717987463</v>
      </c>
      <c r="W3806" s="177">
        <v>0</v>
      </c>
      <c r="X3806" s="177">
        <v>0</v>
      </c>
      <c r="Y3806" s="177">
        <v>0</v>
      </c>
      <c r="Z3806" s="177">
        <v>0</v>
      </c>
      <c r="AA3806" s="177">
        <v>46.386756420810975</v>
      </c>
      <c r="AB3806" s="177">
        <v>37.822300033726378</v>
      </c>
      <c r="AC3806" s="177">
        <v>37.026920983243578</v>
      </c>
      <c r="AD3806" s="177">
        <v>0</v>
      </c>
      <c r="AE3806" s="177">
        <v>0</v>
      </c>
      <c r="AF3806" s="177">
        <v>14.287944849461951</v>
      </c>
      <c r="AG3806" s="177">
        <v>0</v>
      </c>
      <c r="AH3806" s="177">
        <v>0</v>
      </c>
      <c r="AI3806" s="177">
        <v>0</v>
      </c>
      <c r="AJ3806" s="177">
        <v>0</v>
      </c>
    </row>
    <row r="3807" spans="1:36" hidden="1" outlineLevel="1" x14ac:dyDescent="0.25">
      <c r="A3807" s="190">
        <f t="shared" si="1031"/>
        <v>2029</v>
      </c>
      <c r="B3807" s="55">
        <f t="shared" si="1032"/>
        <v>3</v>
      </c>
      <c r="C3807" s="55">
        <f t="shared" si="1033"/>
        <v>0</v>
      </c>
      <c r="D3807" s="55">
        <f t="shared" si="1029"/>
        <v>159</v>
      </c>
      <c r="F3807" s="63">
        <f t="shared" ref="F3807" si="1036">EDATE(F3783,1)</f>
        <v>47178</v>
      </c>
      <c r="G3807" s="64">
        <f t="shared" si="1030"/>
        <v>277.2964558363613</v>
      </c>
      <c r="H3807" s="64">
        <f t="shared" si="1035"/>
        <v>0</v>
      </c>
      <c r="I3807" s="64">
        <f t="shared" si="1035"/>
        <v>2.9750000000000001</v>
      </c>
      <c r="J3807" s="64">
        <f t="shared" si="1035"/>
        <v>0</v>
      </c>
      <c r="K3807" s="64">
        <f t="shared" si="1035"/>
        <v>0</v>
      </c>
      <c r="L3807" s="64">
        <f t="shared" si="1035"/>
        <v>0</v>
      </c>
      <c r="M3807" s="64">
        <f t="shared" si="1035"/>
        <v>19.315373021366938</v>
      </c>
      <c r="N3807" s="64">
        <f t="shared" si="1035"/>
        <v>255.00608281499439</v>
      </c>
      <c r="O3807" s="121"/>
      <c r="P3807" s="177">
        <v>2.9750000000000001</v>
      </c>
      <c r="Q3807" s="177">
        <v>35.500809534576895</v>
      </c>
      <c r="R3807" s="177">
        <v>35.500809534576895</v>
      </c>
      <c r="S3807" s="177">
        <v>0</v>
      </c>
      <c r="T3807" s="177">
        <v>0</v>
      </c>
      <c r="U3807" s="177">
        <v>35.500809534576895</v>
      </c>
      <c r="V3807" s="177">
        <v>35.500809534576895</v>
      </c>
      <c r="W3807" s="177">
        <v>0</v>
      </c>
      <c r="X3807" s="177">
        <v>0</v>
      </c>
      <c r="Y3807" s="177">
        <v>0</v>
      </c>
      <c r="Z3807" s="177">
        <v>0</v>
      </c>
      <c r="AA3807" s="177">
        <v>40.306748170561221</v>
      </c>
      <c r="AB3807" s="177">
        <v>34.700637961992648</v>
      </c>
      <c r="AC3807" s="177">
        <v>37.995458544132937</v>
      </c>
      <c r="AD3807" s="177">
        <v>0</v>
      </c>
      <c r="AE3807" s="177">
        <v>0</v>
      </c>
      <c r="AF3807" s="177">
        <v>19.315373021366938</v>
      </c>
      <c r="AG3807" s="177">
        <v>0</v>
      </c>
      <c r="AH3807" s="177">
        <v>0</v>
      </c>
      <c r="AI3807" s="177">
        <v>0</v>
      </c>
      <c r="AJ3807" s="177">
        <v>0</v>
      </c>
    </row>
    <row r="3808" spans="1:36" hidden="1" outlineLevel="1" x14ac:dyDescent="0.25">
      <c r="A3808" s="190">
        <f t="shared" si="1031"/>
        <v>2029</v>
      </c>
      <c r="B3808" s="55">
        <f t="shared" si="1032"/>
        <v>3</v>
      </c>
      <c r="C3808" s="55">
        <f t="shared" si="1033"/>
        <v>1</v>
      </c>
      <c r="D3808" s="55">
        <f t="shared" si="1029"/>
        <v>159</v>
      </c>
      <c r="F3808" s="63">
        <f t="shared" ref="F3808" si="1037">F3807+1/24</f>
        <v>47178.041666666664</v>
      </c>
      <c r="G3808" s="64">
        <f t="shared" si="1030"/>
        <v>281.06107830005629</v>
      </c>
      <c r="H3808" s="64">
        <f t="shared" si="1035"/>
        <v>0</v>
      </c>
      <c r="I3808" s="64">
        <f t="shared" si="1035"/>
        <v>2.9750000000000001</v>
      </c>
      <c r="J3808" s="64">
        <f t="shared" si="1035"/>
        <v>0</v>
      </c>
      <c r="K3808" s="64">
        <f t="shared" si="1035"/>
        <v>0</v>
      </c>
      <c r="L3808" s="64">
        <f t="shared" si="1035"/>
        <v>0</v>
      </c>
      <c r="M3808" s="64">
        <f t="shared" si="1035"/>
        <v>18.832488695832762</v>
      </c>
      <c r="N3808" s="64">
        <f t="shared" si="1035"/>
        <v>259.25358960422352</v>
      </c>
      <c r="O3808" s="121"/>
      <c r="P3808" s="177">
        <v>2.9750000000000001</v>
      </c>
      <c r="Q3808" s="177">
        <v>34.449697031666339</v>
      </c>
      <c r="R3808" s="177">
        <v>34.449697031666339</v>
      </c>
      <c r="S3808" s="177">
        <v>0</v>
      </c>
      <c r="T3808" s="177">
        <v>0</v>
      </c>
      <c r="U3808" s="177">
        <v>34.449697031666339</v>
      </c>
      <c r="V3808" s="177">
        <v>34.449697031666339</v>
      </c>
      <c r="W3808" s="177">
        <v>0</v>
      </c>
      <c r="X3808" s="177">
        <v>0</v>
      </c>
      <c r="Y3808" s="177">
        <v>0</v>
      </c>
      <c r="Z3808" s="177">
        <v>0</v>
      </c>
      <c r="AA3808" s="177">
        <v>44.724139341728119</v>
      </c>
      <c r="AB3808" s="177">
        <v>36.819436483221871</v>
      </c>
      <c r="AC3808" s="177">
        <v>39.911225652608188</v>
      </c>
      <c r="AD3808" s="177">
        <v>0</v>
      </c>
      <c r="AE3808" s="177">
        <v>0</v>
      </c>
      <c r="AF3808" s="177">
        <v>18.832488695832762</v>
      </c>
      <c r="AG3808" s="177">
        <v>0</v>
      </c>
      <c r="AH3808" s="177">
        <v>0</v>
      </c>
      <c r="AI3808" s="177">
        <v>0</v>
      </c>
      <c r="AJ3808" s="177">
        <v>0</v>
      </c>
    </row>
    <row r="3809" spans="1:36" hidden="1" outlineLevel="1" x14ac:dyDescent="0.25">
      <c r="A3809" s="190">
        <f t="shared" si="1031"/>
        <v>2029</v>
      </c>
      <c r="B3809" s="55">
        <f t="shared" si="1032"/>
        <v>3</v>
      </c>
      <c r="C3809" s="55">
        <f t="shared" si="1033"/>
        <v>2</v>
      </c>
      <c r="D3809" s="55">
        <f t="shared" si="1029"/>
        <v>159</v>
      </c>
      <c r="F3809" s="63">
        <f t="shared" si="1020"/>
        <v>47178.083333333328</v>
      </c>
      <c r="G3809" s="64">
        <f t="shared" si="1030"/>
        <v>272.24322715486085</v>
      </c>
      <c r="H3809" s="64">
        <f t="shared" si="1035"/>
        <v>0</v>
      </c>
      <c r="I3809" s="64">
        <f t="shared" si="1035"/>
        <v>2.9750000000000001</v>
      </c>
      <c r="J3809" s="64">
        <f t="shared" si="1035"/>
        <v>0</v>
      </c>
      <c r="K3809" s="64">
        <f t="shared" si="1035"/>
        <v>0</v>
      </c>
      <c r="L3809" s="64">
        <f t="shared" si="1035"/>
        <v>0</v>
      </c>
      <c r="M3809" s="64">
        <f t="shared" si="1035"/>
        <v>19.025642426046435</v>
      </c>
      <c r="N3809" s="64">
        <f t="shared" si="1035"/>
        <v>250.24258472881442</v>
      </c>
      <c r="O3809" s="121"/>
      <c r="P3809" s="177">
        <v>2.9750000000000001</v>
      </c>
      <c r="Q3809" s="177">
        <v>32.347472025845242</v>
      </c>
      <c r="R3809" s="177">
        <v>32.347472025845242</v>
      </c>
      <c r="S3809" s="177">
        <v>0</v>
      </c>
      <c r="T3809" s="177">
        <v>0</v>
      </c>
      <c r="U3809" s="177">
        <v>32.347472025845242</v>
      </c>
      <c r="V3809" s="177">
        <v>32.347472025845242</v>
      </c>
      <c r="W3809" s="177">
        <v>0</v>
      </c>
      <c r="X3809" s="177">
        <v>0</v>
      </c>
      <c r="Y3809" s="177">
        <v>0</v>
      </c>
      <c r="Z3809" s="177">
        <v>0</v>
      </c>
      <c r="AA3809" s="177">
        <v>45.067088028672188</v>
      </c>
      <c r="AB3809" s="177">
        <v>38.166305034767078</v>
      </c>
      <c r="AC3809" s="177">
        <v>37.61930356199418</v>
      </c>
      <c r="AD3809" s="177">
        <v>0</v>
      </c>
      <c r="AE3809" s="177">
        <v>0</v>
      </c>
      <c r="AF3809" s="177">
        <v>19.025642426046435</v>
      </c>
      <c r="AG3809" s="177">
        <v>0</v>
      </c>
      <c r="AH3809" s="177">
        <v>0</v>
      </c>
      <c r="AI3809" s="177">
        <v>0</v>
      </c>
      <c r="AJ3809" s="177">
        <v>0</v>
      </c>
    </row>
    <row r="3810" spans="1:36" hidden="1" outlineLevel="1" x14ac:dyDescent="0.25">
      <c r="A3810" s="190">
        <f t="shared" si="1031"/>
        <v>2029</v>
      </c>
      <c r="B3810" s="55">
        <f t="shared" si="1032"/>
        <v>3</v>
      </c>
      <c r="C3810" s="55">
        <f t="shared" si="1033"/>
        <v>3</v>
      </c>
      <c r="D3810" s="55">
        <f t="shared" si="1029"/>
        <v>159</v>
      </c>
      <c r="F3810" s="63">
        <f t="shared" si="1020"/>
        <v>47178.124999999993</v>
      </c>
      <c r="G3810" s="64">
        <f t="shared" si="1030"/>
        <v>274.35135278075427</v>
      </c>
      <c r="H3810" s="64">
        <f t="shared" si="1035"/>
        <v>0</v>
      </c>
      <c r="I3810" s="64">
        <f t="shared" si="1035"/>
        <v>2.9750000000000001</v>
      </c>
      <c r="J3810" s="64">
        <f t="shared" si="1035"/>
        <v>0</v>
      </c>
      <c r="K3810" s="64">
        <f t="shared" si="1035"/>
        <v>0</v>
      </c>
      <c r="L3810" s="64">
        <f t="shared" si="1035"/>
        <v>0</v>
      </c>
      <c r="M3810" s="64">
        <f t="shared" si="1035"/>
        <v>17.673566314550747</v>
      </c>
      <c r="N3810" s="64">
        <f t="shared" si="1035"/>
        <v>253.70278646620352</v>
      </c>
      <c r="O3810" s="121"/>
      <c r="P3810" s="177">
        <v>2.9750000000000001</v>
      </c>
      <c r="Q3810" s="177">
        <v>32.007406216080064</v>
      </c>
      <c r="R3810" s="177">
        <v>32.007406216080064</v>
      </c>
      <c r="S3810" s="177">
        <v>0</v>
      </c>
      <c r="T3810" s="177">
        <v>0</v>
      </c>
      <c r="U3810" s="177">
        <v>32.007406216080064</v>
      </c>
      <c r="V3810" s="177">
        <v>32.007406216080064</v>
      </c>
      <c r="W3810" s="177">
        <v>0</v>
      </c>
      <c r="X3810" s="177">
        <v>0</v>
      </c>
      <c r="Y3810" s="177">
        <v>0</v>
      </c>
      <c r="Z3810" s="177">
        <v>0</v>
      </c>
      <c r="AA3810" s="177">
        <v>46.862652454807801</v>
      </c>
      <c r="AB3810" s="177">
        <v>38.79098197417747</v>
      </c>
      <c r="AC3810" s="177">
        <v>40.01952717289798</v>
      </c>
      <c r="AD3810" s="177">
        <v>0</v>
      </c>
      <c r="AE3810" s="177">
        <v>0</v>
      </c>
      <c r="AF3810" s="177">
        <v>17.673566314550747</v>
      </c>
      <c r="AG3810" s="177">
        <v>0</v>
      </c>
      <c r="AH3810" s="177">
        <v>0</v>
      </c>
      <c r="AI3810" s="177">
        <v>0</v>
      </c>
      <c r="AJ3810" s="177">
        <v>0</v>
      </c>
    </row>
    <row r="3811" spans="1:36" hidden="1" outlineLevel="1" x14ac:dyDescent="0.25">
      <c r="A3811" s="190">
        <f t="shared" si="1031"/>
        <v>2029</v>
      </c>
      <c r="B3811" s="55">
        <f t="shared" si="1032"/>
        <v>3</v>
      </c>
      <c r="C3811" s="55">
        <f t="shared" si="1033"/>
        <v>4</v>
      </c>
      <c r="D3811" s="55">
        <f t="shared" si="1029"/>
        <v>159</v>
      </c>
      <c r="F3811" s="63">
        <f t="shared" si="1020"/>
        <v>47178.166666666657</v>
      </c>
      <c r="G3811" s="64">
        <f t="shared" si="1030"/>
        <v>271.94133771355177</v>
      </c>
      <c r="H3811" s="64">
        <f t="shared" si="1035"/>
        <v>0</v>
      </c>
      <c r="I3811" s="64">
        <f t="shared" si="1035"/>
        <v>2.9750000000000001</v>
      </c>
      <c r="J3811" s="64">
        <f t="shared" si="1035"/>
        <v>0</v>
      </c>
      <c r="K3811" s="64">
        <f t="shared" si="1035"/>
        <v>0</v>
      </c>
      <c r="L3811" s="64">
        <f t="shared" si="1035"/>
        <v>0</v>
      </c>
      <c r="M3811" s="64">
        <f t="shared" si="1035"/>
        <v>17.77014317965758</v>
      </c>
      <c r="N3811" s="64">
        <f t="shared" si="1035"/>
        <v>251.19619453389419</v>
      </c>
      <c r="O3811" s="121"/>
      <c r="P3811" s="177">
        <v>2.9750000000000001</v>
      </c>
      <c r="Q3811" s="177">
        <v>30.791413320556099</v>
      </c>
      <c r="R3811" s="177">
        <v>30.791413320556099</v>
      </c>
      <c r="S3811" s="177">
        <v>0</v>
      </c>
      <c r="T3811" s="177">
        <v>0</v>
      </c>
      <c r="U3811" s="177">
        <v>30.791413320556099</v>
      </c>
      <c r="V3811" s="177">
        <v>30.791413320556099</v>
      </c>
      <c r="W3811" s="177">
        <v>0</v>
      </c>
      <c r="X3811" s="177">
        <v>0</v>
      </c>
      <c r="Y3811" s="177">
        <v>0</v>
      </c>
      <c r="Z3811" s="177">
        <v>0</v>
      </c>
      <c r="AA3811" s="177">
        <v>46.329666940624548</v>
      </c>
      <c r="AB3811" s="177">
        <v>40.114648351718991</v>
      </c>
      <c r="AC3811" s="177">
        <v>41.586225959326256</v>
      </c>
      <c r="AD3811" s="177">
        <v>0</v>
      </c>
      <c r="AE3811" s="177">
        <v>0</v>
      </c>
      <c r="AF3811" s="177">
        <v>17.77014317965758</v>
      </c>
      <c r="AG3811" s="177">
        <v>0</v>
      </c>
      <c r="AH3811" s="177">
        <v>0</v>
      </c>
      <c r="AI3811" s="177">
        <v>0</v>
      </c>
      <c r="AJ3811" s="177">
        <v>0</v>
      </c>
    </row>
    <row r="3812" spans="1:36" hidden="1" outlineLevel="1" x14ac:dyDescent="0.25">
      <c r="A3812" s="190">
        <f t="shared" si="1031"/>
        <v>2029</v>
      </c>
      <c r="B3812" s="55">
        <f t="shared" si="1032"/>
        <v>3</v>
      </c>
      <c r="C3812" s="55">
        <f t="shared" si="1033"/>
        <v>5</v>
      </c>
      <c r="D3812" s="55">
        <f t="shared" si="1029"/>
        <v>159</v>
      </c>
      <c r="F3812" s="63">
        <f t="shared" si="1020"/>
        <v>47178.208333333321</v>
      </c>
      <c r="G3812" s="64">
        <f t="shared" si="1030"/>
        <v>277.81048793522723</v>
      </c>
      <c r="H3812" s="64">
        <f t="shared" si="1035"/>
        <v>0.30340695641566867</v>
      </c>
      <c r="I3812" s="64">
        <f t="shared" si="1035"/>
        <v>5.0466406547566587</v>
      </c>
      <c r="J3812" s="64">
        <f t="shared" si="1035"/>
        <v>1.0245387041473291</v>
      </c>
      <c r="K3812" s="64">
        <f t="shared" si="1035"/>
        <v>0</v>
      </c>
      <c r="L3812" s="64">
        <f t="shared" si="1035"/>
        <v>0</v>
      </c>
      <c r="M3812" s="64">
        <f t="shared" si="1035"/>
        <v>17.094105123909735</v>
      </c>
      <c r="N3812" s="64">
        <f t="shared" si="1035"/>
        <v>254.34179649599784</v>
      </c>
      <c r="O3812" s="121"/>
      <c r="P3812" s="177">
        <v>2.9750000000000001</v>
      </c>
      <c r="Q3812" s="177">
        <v>31.296359522934694</v>
      </c>
      <c r="R3812" s="177">
        <v>31.296359522934694</v>
      </c>
      <c r="S3812" s="177">
        <v>1.0458442789356315</v>
      </c>
      <c r="T3812" s="177">
        <v>1.0257963758210271</v>
      </c>
      <c r="U3812" s="177">
        <v>31.296359522934694</v>
      </c>
      <c r="V3812" s="177">
        <v>31.296359522934694</v>
      </c>
      <c r="W3812" s="177">
        <v>0</v>
      </c>
      <c r="X3812" s="177">
        <v>0</v>
      </c>
      <c r="Y3812" s="177">
        <v>0</v>
      </c>
      <c r="Z3812" s="177">
        <v>0</v>
      </c>
      <c r="AA3812" s="177">
        <v>47.732531312045445</v>
      </c>
      <c r="AB3812" s="177">
        <v>40.269644020137498</v>
      </c>
      <c r="AC3812" s="177">
        <v>41.154183072076137</v>
      </c>
      <c r="AD3812" s="177">
        <v>0.30340695641566867</v>
      </c>
      <c r="AE3812" s="177">
        <v>0</v>
      </c>
      <c r="AF3812" s="177">
        <v>17.094105123909735</v>
      </c>
      <c r="AG3812" s="177">
        <v>0.34151290138244306</v>
      </c>
      <c r="AH3812" s="177">
        <v>0.34151290138244306</v>
      </c>
      <c r="AI3812" s="177">
        <v>0.34151290138244306</v>
      </c>
      <c r="AJ3812" s="177">
        <v>0</v>
      </c>
    </row>
    <row r="3813" spans="1:36" hidden="1" outlineLevel="1" x14ac:dyDescent="0.25">
      <c r="A3813" s="190">
        <f t="shared" si="1031"/>
        <v>2029</v>
      </c>
      <c r="B3813" s="55">
        <f t="shared" si="1032"/>
        <v>3</v>
      </c>
      <c r="C3813" s="55">
        <f t="shared" si="1033"/>
        <v>6</v>
      </c>
      <c r="D3813" s="55">
        <f t="shared" si="1029"/>
        <v>159</v>
      </c>
      <c r="F3813" s="63">
        <f t="shared" si="1020"/>
        <v>47178.249999999985</v>
      </c>
      <c r="G3813" s="64">
        <f t="shared" si="1030"/>
        <v>403.08079742022983</v>
      </c>
      <c r="H3813" s="64">
        <f t="shared" si="1035"/>
        <v>27.75398153311049</v>
      </c>
      <c r="I3813" s="64">
        <f t="shared" si="1035"/>
        <v>26.876023590295542</v>
      </c>
      <c r="J3813" s="64">
        <f t="shared" si="1035"/>
        <v>76.594691414734029</v>
      </c>
      <c r="K3813" s="64">
        <f t="shared" si="1035"/>
        <v>0</v>
      </c>
      <c r="L3813" s="64">
        <f t="shared" si="1035"/>
        <v>0</v>
      </c>
      <c r="M3813" s="64">
        <f t="shared" si="1035"/>
        <v>17.480412584337078</v>
      </c>
      <c r="N3813" s="64">
        <f t="shared" si="1035"/>
        <v>254.3756882977527</v>
      </c>
      <c r="O3813" s="121"/>
      <c r="P3813" s="177">
        <v>2.9750000000000001</v>
      </c>
      <c r="Q3813" s="177">
        <v>32.893638326377193</v>
      </c>
      <c r="R3813" s="177">
        <v>32.893638326377193</v>
      </c>
      <c r="S3813" s="177">
        <v>7.5261177936162191</v>
      </c>
      <c r="T3813" s="177">
        <v>8.9008016208780187</v>
      </c>
      <c r="U3813" s="177">
        <v>32.893638326377193</v>
      </c>
      <c r="V3813" s="177">
        <v>32.893638326377193</v>
      </c>
      <c r="W3813" s="177">
        <v>0.51356574934022281</v>
      </c>
      <c r="X3813" s="177">
        <v>1.7820629193039892</v>
      </c>
      <c r="Y3813" s="177">
        <v>0.78208</v>
      </c>
      <c r="Z3813" s="177">
        <v>0</v>
      </c>
      <c r="AA3813" s="177">
        <v>44.819298981775773</v>
      </c>
      <c r="AB3813" s="177">
        <v>37.720598637791923</v>
      </c>
      <c r="AC3813" s="177">
        <v>40.26123737267622</v>
      </c>
      <c r="AD3813" s="177">
        <v>27.75398153311049</v>
      </c>
      <c r="AE3813" s="177">
        <v>3.4113348420188299</v>
      </c>
      <c r="AF3813" s="177">
        <v>17.480412584337078</v>
      </c>
      <c r="AG3813" s="177">
        <v>25.531563804911343</v>
      </c>
      <c r="AH3813" s="177">
        <v>25.531563804911343</v>
      </c>
      <c r="AI3813" s="177">
        <v>25.531563804911343</v>
      </c>
      <c r="AJ3813" s="177">
        <v>0.98506066513825863</v>
      </c>
    </row>
    <row r="3814" spans="1:36" hidden="1" outlineLevel="1" x14ac:dyDescent="0.25">
      <c r="A3814" s="190">
        <f t="shared" si="1031"/>
        <v>2029</v>
      </c>
      <c r="B3814" s="55">
        <f t="shared" si="1032"/>
        <v>3</v>
      </c>
      <c r="C3814" s="55">
        <f t="shared" si="1033"/>
        <v>7</v>
      </c>
      <c r="D3814" s="55">
        <f t="shared" si="1029"/>
        <v>159</v>
      </c>
      <c r="F3814" s="63">
        <f t="shared" si="1020"/>
        <v>47178.29166666665</v>
      </c>
      <c r="G3814" s="64">
        <f t="shared" si="1030"/>
        <v>608.93797163879594</v>
      </c>
      <c r="H3814" s="64">
        <f t="shared" si="1035"/>
        <v>53.522407150351306</v>
      </c>
      <c r="I3814" s="64">
        <f t="shared" si="1035"/>
        <v>91.820063169282179</v>
      </c>
      <c r="J3814" s="64">
        <f t="shared" si="1035"/>
        <v>176.45311886594925</v>
      </c>
      <c r="K3814" s="64">
        <f t="shared" si="1035"/>
        <v>0</v>
      </c>
      <c r="L3814" s="64">
        <f t="shared" si="1035"/>
        <v>0</v>
      </c>
      <c r="M3814" s="64">
        <f t="shared" si="1035"/>
        <v>16.514643933268729</v>
      </c>
      <c r="N3814" s="64">
        <f t="shared" si="1035"/>
        <v>270.62773851994456</v>
      </c>
      <c r="O3814" s="121"/>
      <c r="P3814" s="177">
        <v>2.9750000000000001</v>
      </c>
      <c r="Q3814" s="177">
        <v>37.469069221399579</v>
      </c>
      <c r="R3814" s="177">
        <v>37.469069221399579</v>
      </c>
      <c r="S3814" s="177">
        <v>16.722723005629771</v>
      </c>
      <c r="T3814" s="177">
        <v>17.633541941800296</v>
      </c>
      <c r="U3814" s="177">
        <v>37.469069221399579</v>
      </c>
      <c r="V3814" s="177">
        <v>37.469069221399579</v>
      </c>
      <c r="W3814" s="177">
        <v>3.1574577670012549</v>
      </c>
      <c r="X3814" s="177">
        <v>14.462745954072304</v>
      </c>
      <c r="Y3814" s="177">
        <v>10.55808</v>
      </c>
      <c r="Z3814" s="177">
        <v>0</v>
      </c>
      <c r="AA3814" s="177">
        <v>45.477985620987653</v>
      </c>
      <c r="AB3814" s="177">
        <v>37.672504364718392</v>
      </c>
      <c r="AC3814" s="177">
        <v>37.600971648640204</v>
      </c>
      <c r="AD3814" s="177">
        <v>53.522407150351306</v>
      </c>
      <c r="AE3814" s="177">
        <v>17.570523410828773</v>
      </c>
      <c r="AF3814" s="177">
        <v>16.514643933268729</v>
      </c>
      <c r="AG3814" s="177">
        <v>58.817706288649745</v>
      </c>
      <c r="AH3814" s="177">
        <v>58.817706288649745</v>
      </c>
      <c r="AI3814" s="177">
        <v>58.817706288649745</v>
      </c>
      <c r="AJ3814" s="177">
        <v>8.7399910899497844</v>
      </c>
    </row>
    <row r="3815" spans="1:36" hidden="1" outlineLevel="1" x14ac:dyDescent="0.25">
      <c r="A3815" s="190">
        <f t="shared" si="1031"/>
        <v>2029</v>
      </c>
      <c r="B3815" s="55">
        <f t="shared" si="1032"/>
        <v>3</v>
      </c>
      <c r="C3815" s="55">
        <f t="shared" si="1033"/>
        <v>8</v>
      </c>
      <c r="D3815" s="55">
        <f t="shared" si="1029"/>
        <v>159</v>
      </c>
      <c r="F3815" s="63">
        <f t="shared" si="1020"/>
        <v>47178.333333333314</v>
      </c>
      <c r="G3815" s="64">
        <f t="shared" si="1030"/>
        <v>706.0789991201616</v>
      </c>
      <c r="H3815" s="64">
        <f t="shared" ref="H3815:N3824" si="1038">SUMIF($P$6:$AK$6,H$6,$P3815:$AK3815)</f>
        <v>58.555893427994683</v>
      </c>
      <c r="I3815" s="64">
        <f t="shared" si="1038"/>
        <v>150.99488942433695</v>
      </c>
      <c r="J3815" s="64">
        <f t="shared" si="1038"/>
        <v>187.4673052227605</v>
      </c>
      <c r="K3815" s="64">
        <f t="shared" si="1038"/>
        <v>0</v>
      </c>
      <c r="L3815" s="64">
        <f t="shared" si="1038"/>
        <v>0</v>
      </c>
      <c r="M3815" s="64">
        <f t="shared" si="1038"/>
        <v>15.355721551986715</v>
      </c>
      <c r="N3815" s="64">
        <f t="shared" si="1038"/>
        <v>293.70518949308274</v>
      </c>
      <c r="O3815" s="121"/>
      <c r="P3815" s="177">
        <v>2.9750000000000001</v>
      </c>
      <c r="Q3815" s="177">
        <v>43.827269361554571</v>
      </c>
      <c r="R3815" s="177">
        <v>43.827269361554571</v>
      </c>
      <c r="S3815" s="177">
        <v>24.564205427558278</v>
      </c>
      <c r="T3815" s="177">
        <v>20.970419136754643</v>
      </c>
      <c r="U3815" s="177">
        <v>43.827269361554571</v>
      </c>
      <c r="V3815" s="177">
        <v>43.827269361554571</v>
      </c>
      <c r="W3815" s="177">
        <v>5.4266957103349682</v>
      </c>
      <c r="X3815" s="177">
        <v>26.006479340918244</v>
      </c>
      <c r="Y3815" s="177">
        <v>24.635519999999996</v>
      </c>
      <c r="Z3815" s="177">
        <v>0</v>
      </c>
      <c r="AA3815" s="177">
        <v>43.583181758780242</v>
      </c>
      <c r="AB3815" s="177">
        <v>37.693969934646844</v>
      </c>
      <c r="AC3815" s="177">
        <v>37.118960353437309</v>
      </c>
      <c r="AD3815" s="177">
        <v>58.555893427994683</v>
      </c>
      <c r="AE3815" s="177">
        <v>26.244852885512486</v>
      </c>
      <c r="AF3815" s="177">
        <v>15.355721551986715</v>
      </c>
      <c r="AG3815" s="177">
        <v>62.489101740920169</v>
      </c>
      <c r="AH3815" s="177">
        <v>62.489101740920169</v>
      </c>
      <c r="AI3815" s="177">
        <v>62.489101740920169</v>
      </c>
      <c r="AJ3815" s="177">
        <v>20.171716923258355</v>
      </c>
    </row>
    <row r="3816" spans="1:36" hidden="1" outlineLevel="1" x14ac:dyDescent="0.25">
      <c r="A3816" s="190">
        <f t="shared" si="1031"/>
        <v>2029</v>
      </c>
      <c r="B3816" s="55">
        <f t="shared" si="1032"/>
        <v>3</v>
      </c>
      <c r="C3816" s="55">
        <f t="shared" si="1033"/>
        <v>9</v>
      </c>
      <c r="D3816" s="55">
        <f t="shared" si="1029"/>
        <v>159</v>
      </c>
      <c r="F3816" s="63">
        <f t="shared" ref="F3816:F3878" si="1039">F3815+1/24</f>
        <v>47178.374999999978</v>
      </c>
      <c r="G3816" s="64">
        <f t="shared" si="1030"/>
        <v>744.20629319670002</v>
      </c>
      <c r="H3816" s="64">
        <f t="shared" si="1038"/>
        <v>60.625827722468621</v>
      </c>
      <c r="I3816" s="64">
        <f t="shared" si="1038"/>
        <v>162.0493398411657</v>
      </c>
      <c r="J3816" s="64">
        <f t="shared" si="1038"/>
        <v>194.34181059827478</v>
      </c>
      <c r="K3816" s="64">
        <f t="shared" si="1038"/>
        <v>0</v>
      </c>
      <c r="L3816" s="64">
        <f t="shared" si="1038"/>
        <v>0</v>
      </c>
      <c r="M3816" s="64">
        <f t="shared" si="1038"/>
        <v>15.162567821773045</v>
      </c>
      <c r="N3816" s="64">
        <f t="shared" si="1038"/>
        <v>312.02674721301787</v>
      </c>
      <c r="O3816" s="121"/>
      <c r="P3816" s="177">
        <v>2.9750000000000001</v>
      </c>
      <c r="Q3816" s="177">
        <v>49.021001728877287</v>
      </c>
      <c r="R3816" s="177">
        <v>49.021001728877287</v>
      </c>
      <c r="S3816" s="177">
        <v>27.775450118882944</v>
      </c>
      <c r="T3816" s="177">
        <v>20.284149081042276</v>
      </c>
      <c r="U3816" s="177">
        <v>49.021001728877287</v>
      </c>
      <c r="V3816" s="177">
        <v>49.021001728877287</v>
      </c>
      <c r="W3816" s="177">
        <v>6.0684419066766555</v>
      </c>
      <c r="X3816" s="177">
        <v>28.637487937630205</v>
      </c>
      <c r="Y3816" s="177">
        <v>28.936959999999996</v>
      </c>
      <c r="Z3816" s="177">
        <v>0</v>
      </c>
      <c r="AA3816" s="177">
        <v>41.419072955172538</v>
      </c>
      <c r="AB3816" s="177">
        <v>38.139336565532645</v>
      </c>
      <c r="AC3816" s="177">
        <v>36.384330776803559</v>
      </c>
      <c r="AD3816" s="177">
        <v>60.625827722468621</v>
      </c>
      <c r="AE3816" s="177">
        <v>26.69770068666519</v>
      </c>
      <c r="AF3816" s="177">
        <v>15.162567821773045</v>
      </c>
      <c r="AG3816" s="177">
        <v>64.780603532758263</v>
      </c>
      <c r="AH3816" s="177">
        <v>64.780603532758263</v>
      </c>
      <c r="AI3816" s="177">
        <v>64.780603532758263</v>
      </c>
      <c r="AJ3816" s="177">
        <v>20.674150110268418</v>
      </c>
    </row>
    <row r="3817" spans="1:36" hidden="1" outlineLevel="1" x14ac:dyDescent="0.25">
      <c r="A3817" s="190">
        <f t="shared" si="1031"/>
        <v>2029</v>
      </c>
      <c r="B3817" s="55">
        <f t="shared" si="1032"/>
        <v>3</v>
      </c>
      <c r="C3817" s="55">
        <f t="shared" si="1033"/>
        <v>10</v>
      </c>
      <c r="D3817" s="55">
        <f t="shared" si="1029"/>
        <v>159</v>
      </c>
      <c r="F3817" s="63">
        <f t="shared" si="1039"/>
        <v>47178.416666666642</v>
      </c>
      <c r="G3817" s="64">
        <f t="shared" si="1030"/>
        <v>754.84006162605306</v>
      </c>
      <c r="H3817" s="64">
        <f t="shared" si="1038"/>
        <v>59.930260555920817</v>
      </c>
      <c r="I3817" s="64">
        <f t="shared" si="1038"/>
        <v>170.21715481573898</v>
      </c>
      <c r="J3817" s="64">
        <f t="shared" si="1038"/>
        <v>193.5594070664275</v>
      </c>
      <c r="K3817" s="64">
        <f t="shared" si="1038"/>
        <v>0</v>
      </c>
      <c r="L3817" s="64">
        <f t="shared" si="1038"/>
        <v>0</v>
      </c>
      <c r="M3817" s="64">
        <f t="shared" si="1038"/>
        <v>14.293376035811534</v>
      </c>
      <c r="N3817" s="64">
        <f t="shared" si="1038"/>
        <v>316.83986315215424</v>
      </c>
      <c r="O3817" s="121"/>
      <c r="P3817" s="177">
        <v>2.9750000000000001</v>
      </c>
      <c r="Q3817" s="177">
        <v>51.31902220092681</v>
      </c>
      <c r="R3817" s="177">
        <v>51.31902220092681</v>
      </c>
      <c r="S3817" s="177">
        <v>29.662787391645459</v>
      </c>
      <c r="T3817" s="177">
        <v>23.928554471876105</v>
      </c>
      <c r="U3817" s="177">
        <v>51.31902220092681</v>
      </c>
      <c r="V3817" s="177">
        <v>51.31902220092681</v>
      </c>
      <c r="W3817" s="177">
        <v>5.9594062685009961</v>
      </c>
      <c r="X3817" s="177">
        <v>27.219838980311341</v>
      </c>
      <c r="Y3817" s="177">
        <v>32.847360000000002</v>
      </c>
      <c r="Z3817" s="177">
        <v>0</v>
      </c>
      <c r="AA3817" s="177">
        <v>38.644672056298198</v>
      </c>
      <c r="AB3817" s="177">
        <v>38.629915993845408</v>
      </c>
      <c r="AC3817" s="177">
        <v>34.289186298303392</v>
      </c>
      <c r="AD3817" s="177">
        <v>59.930260555920817</v>
      </c>
      <c r="AE3817" s="177">
        <v>23.24494496373703</v>
      </c>
      <c r="AF3817" s="177">
        <v>14.293376035811534</v>
      </c>
      <c r="AG3817" s="177">
        <v>64.519802355475832</v>
      </c>
      <c r="AH3817" s="177">
        <v>64.519802355475832</v>
      </c>
      <c r="AI3817" s="177">
        <v>64.519802355475832</v>
      </c>
      <c r="AJ3817" s="177">
        <v>24.379262739668036</v>
      </c>
    </row>
    <row r="3818" spans="1:36" hidden="1" outlineLevel="1" x14ac:dyDescent="0.25">
      <c r="A3818" s="190">
        <f t="shared" si="1031"/>
        <v>2029</v>
      </c>
      <c r="B3818" s="55">
        <f t="shared" si="1032"/>
        <v>3</v>
      </c>
      <c r="C3818" s="55">
        <f t="shared" si="1033"/>
        <v>11</v>
      </c>
      <c r="D3818" s="55">
        <f t="shared" si="1029"/>
        <v>159</v>
      </c>
      <c r="F3818" s="63">
        <f t="shared" si="1039"/>
        <v>47178.458333333307</v>
      </c>
      <c r="G3818" s="64">
        <f t="shared" si="1030"/>
        <v>754.82154004877589</v>
      </c>
      <c r="H3818" s="64">
        <f t="shared" si="1038"/>
        <v>60.066687154256989</v>
      </c>
      <c r="I3818" s="64">
        <f t="shared" si="1038"/>
        <v>174.33532732728671</v>
      </c>
      <c r="J3818" s="64">
        <f t="shared" si="1038"/>
        <v>186.63725120275186</v>
      </c>
      <c r="K3818" s="64">
        <f t="shared" si="1038"/>
        <v>0</v>
      </c>
      <c r="L3818" s="64">
        <f t="shared" si="1038"/>
        <v>0</v>
      </c>
      <c r="M3818" s="64">
        <f t="shared" si="1038"/>
        <v>13.713914845170523</v>
      </c>
      <c r="N3818" s="64">
        <f t="shared" si="1038"/>
        <v>320.06835951930987</v>
      </c>
      <c r="O3818" s="121"/>
      <c r="P3818" s="177">
        <v>2.9750000000000001</v>
      </c>
      <c r="Q3818" s="177">
        <v>53.153316568751109</v>
      </c>
      <c r="R3818" s="177">
        <v>53.153316568751109</v>
      </c>
      <c r="S3818" s="177">
        <v>29.805430616180566</v>
      </c>
      <c r="T3818" s="177">
        <v>22.919904172721782</v>
      </c>
      <c r="U3818" s="177">
        <v>53.153316568751109</v>
      </c>
      <c r="V3818" s="177">
        <v>53.153316568751109</v>
      </c>
      <c r="W3818" s="177">
        <v>5.9079385023719437</v>
      </c>
      <c r="X3818" s="177">
        <v>26.823786092607214</v>
      </c>
      <c r="Y3818" s="177">
        <v>35.975679999999997</v>
      </c>
      <c r="Z3818" s="177">
        <v>0</v>
      </c>
      <c r="AA3818" s="177">
        <v>37.187654954440532</v>
      </c>
      <c r="AB3818" s="177">
        <v>36.979315075745575</v>
      </c>
      <c r="AC3818" s="177">
        <v>33.288123214119295</v>
      </c>
      <c r="AD3818" s="177">
        <v>60.066687154256989</v>
      </c>
      <c r="AE3818" s="177">
        <v>25.727262323701321</v>
      </c>
      <c r="AF3818" s="177">
        <v>13.713914845170523</v>
      </c>
      <c r="AG3818" s="177">
        <v>62.212417067583949</v>
      </c>
      <c r="AH3818" s="177">
        <v>62.212417067583949</v>
      </c>
      <c r="AI3818" s="177">
        <v>62.212417067583949</v>
      </c>
      <c r="AJ3818" s="177">
        <v>24.200325619703868</v>
      </c>
    </row>
    <row r="3819" spans="1:36" hidden="1" outlineLevel="1" x14ac:dyDescent="0.25">
      <c r="A3819" s="190">
        <f t="shared" si="1031"/>
        <v>2029</v>
      </c>
      <c r="B3819" s="55">
        <f t="shared" si="1032"/>
        <v>3</v>
      </c>
      <c r="C3819" s="55">
        <f t="shared" si="1033"/>
        <v>12</v>
      </c>
      <c r="D3819" s="55">
        <f t="shared" si="1029"/>
        <v>159</v>
      </c>
      <c r="F3819" s="63">
        <f t="shared" si="1039"/>
        <v>47178.499999999971</v>
      </c>
      <c r="G3819" s="64">
        <f t="shared" si="1030"/>
        <v>749.99935602451433</v>
      </c>
      <c r="H3819" s="64">
        <f t="shared" si="1038"/>
        <v>58.266069010422008</v>
      </c>
      <c r="I3819" s="64">
        <f t="shared" si="1038"/>
        <v>171.28679812004245</v>
      </c>
      <c r="J3819" s="64">
        <f t="shared" si="1038"/>
        <v>181.87135022846579</v>
      </c>
      <c r="K3819" s="64">
        <f t="shared" si="1038"/>
        <v>0</v>
      </c>
      <c r="L3819" s="64">
        <f t="shared" si="1038"/>
        <v>0</v>
      </c>
      <c r="M3819" s="64">
        <f t="shared" si="1038"/>
        <v>12.748146194102176</v>
      </c>
      <c r="N3819" s="64">
        <f t="shared" si="1038"/>
        <v>325.82699247148196</v>
      </c>
      <c r="O3819" s="121"/>
      <c r="P3819" s="177">
        <v>2.9750000000000001</v>
      </c>
      <c r="Q3819" s="177">
        <v>56.152078709407675</v>
      </c>
      <c r="R3819" s="177">
        <v>56.152078709407675</v>
      </c>
      <c r="S3819" s="177">
        <v>26.817561891954753</v>
      </c>
      <c r="T3819" s="177">
        <v>24.911103835373279</v>
      </c>
      <c r="U3819" s="177">
        <v>56.152078709407675</v>
      </c>
      <c r="V3819" s="177">
        <v>56.152078709407675</v>
      </c>
      <c r="W3819" s="177">
        <v>5.8703427538092825</v>
      </c>
      <c r="X3819" s="177">
        <v>27.189685837089808</v>
      </c>
      <c r="Y3819" s="177">
        <v>32.847360000000002</v>
      </c>
      <c r="Z3819" s="177">
        <v>0</v>
      </c>
      <c r="AA3819" s="177">
        <v>34.439946722414959</v>
      </c>
      <c r="AB3819" s="177">
        <v>35.514179736545458</v>
      </c>
      <c r="AC3819" s="177">
        <v>31.264551174890784</v>
      </c>
      <c r="AD3819" s="177">
        <v>58.266069010422008</v>
      </c>
      <c r="AE3819" s="177">
        <v>25.998252528873643</v>
      </c>
      <c r="AF3819" s="177">
        <v>12.748146194102176</v>
      </c>
      <c r="AG3819" s="177">
        <v>60.623783409488595</v>
      </c>
      <c r="AH3819" s="177">
        <v>60.623783409488595</v>
      </c>
      <c r="AI3819" s="177">
        <v>60.623783409488595</v>
      </c>
      <c r="AJ3819" s="177">
        <v>24.677491272941655</v>
      </c>
    </row>
    <row r="3820" spans="1:36" hidden="1" outlineLevel="1" x14ac:dyDescent="0.25">
      <c r="A3820" s="190">
        <f t="shared" si="1031"/>
        <v>2029</v>
      </c>
      <c r="B3820" s="55">
        <f t="shared" si="1032"/>
        <v>3</v>
      </c>
      <c r="C3820" s="55">
        <f t="shared" si="1033"/>
        <v>13</v>
      </c>
      <c r="D3820" s="55">
        <f t="shared" si="1029"/>
        <v>159</v>
      </c>
      <c r="F3820" s="63">
        <f t="shared" si="1039"/>
        <v>47178.541666666635</v>
      </c>
      <c r="G3820" s="64">
        <f t="shared" si="1030"/>
        <v>749.81407472335695</v>
      </c>
      <c r="H3820" s="64">
        <f t="shared" si="1038"/>
        <v>55.119046165871701</v>
      </c>
      <c r="I3820" s="64">
        <f t="shared" si="1038"/>
        <v>165.37612787405126</v>
      </c>
      <c r="J3820" s="64">
        <f t="shared" si="1038"/>
        <v>187.93834859082369</v>
      </c>
      <c r="K3820" s="64">
        <f t="shared" si="1038"/>
        <v>0</v>
      </c>
      <c r="L3820" s="64">
        <f t="shared" si="1038"/>
        <v>0</v>
      </c>
      <c r="M3820" s="64">
        <f t="shared" si="1038"/>
        <v>12.941299924315842</v>
      </c>
      <c r="N3820" s="64">
        <f t="shared" si="1038"/>
        <v>328.4392521682945</v>
      </c>
      <c r="O3820" s="121"/>
      <c r="P3820" s="177">
        <v>2.9750000000000001</v>
      </c>
      <c r="Q3820" s="177">
        <v>56.945565598859773</v>
      </c>
      <c r="R3820" s="177">
        <v>56.945565598859773</v>
      </c>
      <c r="S3820" s="177">
        <v>26.215437034467946</v>
      </c>
      <c r="T3820" s="177">
        <v>22.845350995115261</v>
      </c>
      <c r="U3820" s="177">
        <v>56.945565598859773</v>
      </c>
      <c r="V3820" s="177">
        <v>56.945565598859773</v>
      </c>
      <c r="W3820" s="177">
        <v>5.5744506657064434</v>
      </c>
      <c r="X3820" s="177">
        <v>26.7226509322171</v>
      </c>
      <c r="Y3820" s="177">
        <v>32.065280000000001</v>
      </c>
      <c r="Z3820" s="177">
        <v>0</v>
      </c>
      <c r="AA3820" s="177">
        <v>34.702764408299565</v>
      </c>
      <c r="AB3820" s="177">
        <v>33.192510796144163</v>
      </c>
      <c r="AC3820" s="177">
        <v>32.761714568411648</v>
      </c>
      <c r="AD3820" s="177">
        <v>55.119046165871701</v>
      </c>
      <c r="AE3820" s="177">
        <v>24.006510476967037</v>
      </c>
      <c r="AF3820" s="177">
        <v>12.941299924315842</v>
      </c>
      <c r="AG3820" s="177">
        <v>62.646116196941229</v>
      </c>
      <c r="AH3820" s="177">
        <v>62.646116196941229</v>
      </c>
      <c r="AI3820" s="177">
        <v>62.646116196941229</v>
      </c>
      <c r="AJ3820" s="177">
        <v>24.97144776957748</v>
      </c>
    </row>
    <row r="3821" spans="1:36" hidden="1" outlineLevel="1" x14ac:dyDescent="0.25">
      <c r="A3821" s="190">
        <f t="shared" si="1031"/>
        <v>2029</v>
      </c>
      <c r="B3821" s="55">
        <f t="shared" si="1032"/>
        <v>3</v>
      </c>
      <c r="C3821" s="55">
        <f t="shared" si="1033"/>
        <v>14</v>
      </c>
      <c r="D3821" s="55">
        <f t="shared" si="1029"/>
        <v>159</v>
      </c>
      <c r="F3821" s="63">
        <f t="shared" si="1039"/>
        <v>47178.583333333299</v>
      </c>
      <c r="G3821" s="64">
        <f t="shared" si="1030"/>
        <v>709.33632261299977</v>
      </c>
      <c r="H3821" s="64">
        <f t="shared" si="1038"/>
        <v>51.322153419447957</v>
      </c>
      <c r="I3821" s="64">
        <f t="shared" si="1038"/>
        <v>140.53887761863902</v>
      </c>
      <c r="J3821" s="64">
        <f t="shared" si="1038"/>
        <v>179.29552592830714</v>
      </c>
      <c r="K3821" s="64">
        <f t="shared" si="1038"/>
        <v>0</v>
      </c>
      <c r="L3821" s="64">
        <f t="shared" si="1038"/>
        <v>0</v>
      </c>
      <c r="M3821" s="64">
        <f t="shared" si="1038"/>
        <v>14.293376035811534</v>
      </c>
      <c r="N3821" s="64">
        <f t="shared" si="1038"/>
        <v>323.88638961079414</v>
      </c>
      <c r="O3821" s="121"/>
      <c r="P3821" s="177">
        <v>2.9750000000000001</v>
      </c>
      <c r="Q3821" s="177">
        <v>54.874255666653688</v>
      </c>
      <c r="R3821" s="177">
        <v>54.874255666653688</v>
      </c>
      <c r="S3821" s="177">
        <v>18.386424473696039</v>
      </c>
      <c r="T3821" s="177">
        <v>19.94712184789374</v>
      </c>
      <c r="U3821" s="177">
        <v>54.874255666653688</v>
      </c>
      <c r="V3821" s="177">
        <v>54.874255666653688</v>
      </c>
      <c r="W3821" s="177">
        <v>5.9628962567476407</v>
      </c>
      <c r="X3821" s="177">
        <v>24.747076551124547</v>
      </c>
      <c r="Y3821" s="177">
        <v>26.981759999999994</v>
      </c>
      <c r="Z3821" s="177">
        <v>0</v>
      </c>
      <c r="AA3821" s="177">
        <v>38.148058776845041</v>
      </c>
      <c r="AB3821" s="177">
        <v>31.904534046450436</v>
      </c>
      <c r="AC3821" s="177">
        <v>34.336774120883859</v>
      </c>
      <c r="AD3821" s="177">
        <v>51.322153419447957</v>
      </c>
      <c r="AE3821" s="177">
        <v>20.160812685860353</v>
      </c>
      <c r="AF3821" s="177">
        <v>14.293376035811534</v>
      </c>
      <c r="AG3821" s="177">
        <v>59.765175309435719</v>
      </c>
      <c r="AH3821" s="177">
        <v>59.765175309435719</v>
      </c>
      <c r="AI3821" s="177">
        <v>59.765175309435719</v>
      </c>
      <c r="AJ3821" s="177">
        <v>21.377785803316723</v>
      </c>
    </row>
    <row r="3822" spans="1:36" hidden="1" outlineLevel="1" x14ac:dyDescent="0.25">
      <c r="A3822" s="190">
        <f t="shared" si="1031"/>
        <v>2029</v>
      </c>
      <c r="B3822" s="55">
        <f t="shared" si="1032"/>
        <v>3</v>
      </c>
      <c r="C3822" s="55">
        <f t="shared" si="1033"/>
        <v>15</v>
      </c>
      <c r="D3822" s="55">
        <f t="shared" si="1029"/>
        <v>159</v>
      </c>
      <c r="F3822" s="63">
        <f t="shared" si="1039"/>
        <v>47178.624999999964</v>
      </c>
      <c r="G3822" s="64">
        <f t="shared" si="1030"/>
        <v>661.22699720860396</v>
      </c>
      <c r="H3822" s="64">
        <f t="shared" si="1038"/>
        <v>52.881747903910217</v>
      </c>
      <c r="I3822" s="64">
        <f t="shared" si="1038"/>
        <v>118.6228284561298</v>
      </c>
      <c r="J3822" s="64">
        <f t="shared" si="1038"/>
        <v>158.5604258774093</v>
      </c>
      <c r="K3822" s="64">
        <f t="shared" si="1038"/>
        <v>0</v>
      </c>
      <c r="L3822" s="64">
        <f t="shared" si="1038"/>
        <v>0</v>
      </c>
      <c r="M3822" s="64">
        <f t="shared" si="1038"/>
        <v>14.679683496238869</v>
      </c>
      <c r="N3822" s="64">
        <f t="shared" si="1038"/>
        <v>316.48231147491578</v>
      </c>
      <c r="O3822" s="121"/>
      <c r="P3822" s="177">
        <v>2.9750000000000001</v>
      </c>
      <c r="Q3822" s="177">
        <v>51.617867912538642</v>
      </c>
      <c r="R3822" s="177">
        <v>51.617867912538642</v>
      </c>
      <c r="S3822" s="177">
        <v>10.390218283062216</v>
      </c>
      <c r="T3822" s="177">
        <v>15.031240574610631</v>
      </c>
      <c r="U3822" s="177">
        <v>51.617867912538642</v>
      </c>
      <c r="V3822" s="177">
        <v>51.617867912538642</v>
      </c>
      <c r="W3822" s="177">
        <v>5.0958842998109439</v>
      </c>
      <c r="X3822" s="177">
        <v>22.31149021941966</v>
      </c>
      <c r="Y3822" s="177">
        <v>21.507199999999997</v>
      </c>
      <c r="Z3822" s="177">
        <v>0</v>
      </c>
      <c r="AA3822" s="177">
        <v>40.625627749725197</v>
      </c>
      <c r="AB3822" s="177">
        <v>31.171968787389073</v>
      </c>
      <c r="AC3822" s="177">
        <v>38.213243287646954</v>
      </c>
      <c r="AD3822" s="177">
        <v>52.881747903910217</v>
      </c>
      <c r="AE3822" s="177">
        <v>22.616346841115455</v>
      </c>
      <c r="AF3822" s="177">
        <v>14.679683496238869</v>
      </c>
      <c r="AG3822" s="177">
        <v>52.853475292469767</v>
      </c>
      <c r="AH3822" s="177">
        <v>52.853475292469767</v>
      </c>
      <c r="AI3822" s="177">
        <v>52.853475292469767</v>
      </c>
      <c r="AJ3822" s="177">
        <v>18.695448238110885</v>
      </c>
    </row>
    <row r="3823" spans="1:36" hidden="1" outlineLevel="1" x14ac:dyDescent="0.25">
      <c r="A3823" s="190">
        <f t="shared" si="1031"/>
        <v>2029</v>
      </c>
      <c r="B3823" s="55">
        <f t="shared" si="1032"/>
        <v>3</v>
      </c>
      <c r="C3823" s="55">
        <f t="shared" si="1033"/>
        <v>16</v>
      </c>
      <c r="D3823" s="55">
        <f t="shared" si="1029"/>
        <v>159</v>
      </c>
      <c r="F3823" s="63">
        <f t="shared" si="1039"/>
        <v>47178.666666666628</v>
      </c>
      <c r="G3823" s="64">
        <f t="shared" si="1030"/>
        <v>516.73443237371248</v>
      </c>
      <c r="H3823" s="64">
        <f t="shared" si="1038"/>
        <v>33.351699156053549</v>
      </c>
      <c r="I3823" s="64">
        <f t="shared" si="1038"/>
        <v>78.234955288210458</v>
      </c>
      <c r="J3823" s="64">
        <f t="shared" si="1038"/>
        <v>89.473872450986335</v>
      </c>
      <c r="K3823" s="64">
        <f t="shared" si="1038"/>
        <v>0</v>
      </c>
      <c r="L3823" s="64">
        <f t="shared" si="1038"/>
        <v>0</v>
      </c>
      <c r="M3823" s="64">
        <f t="shared" si="1038"/>
        <v>15.355721551986715</v>
      </c>
      <c r="N3823" s="64">
        <f t="shared" si="1038"/>
        <v>300.3181839264754</v>
      </c>
      <c r="O3823" s="121"/>
      <c r="P3823" s="177">
        <v>2.9750000000000001</v>
      </c>
      <c r="Q3823" s="177">
        <v>47.547383219894854</v>
      </c>
      <c r="R3823" s="177">
        <v>47.547383219894854</v>
      </c>
      <c r="S3823" s="177">
        <v>2.7003219517040775</v>
      </c>
      <c r="T3823" s="177">
        <v>3.7495333392214185</v>
      </c>
      <c r="U3823" s="177">
        <v>47.547383219894854</v>
      </c>
      <c r="V3823" s="177">
        <v>47.547383219894854</v>
      </c>
      <c r="W3823" s="177">
        <v>3.8845459113273639</v>
      </c>
      <c r="X3823" s="177">
        <v>18.054863735511329</v>
      </c>
      <c r="Y3823" s="177">
        <v>12.51328</v>
      </c>
      <c r="Z3823" s="177">
        <v>0</v>
      </c>
      <c r="AA3823" s="177">
        <v>41.74291405552723</v>
      </c>
      <c r="AB3823" s="177">
        <v>32.032018292610523</v>
      </c>
      <c r="AC3823" s="177">
        <v>36.353718698758257</v>
      </c>
      <c r="AD3823" s="177">
        <v>33.351699156053549</v>
      </c>
      <c r="AE3823" s="177">
        <v>22.404453717696263</v>
      </c>
      <c r="AF3823" s="177">
        <v>15.355721551986715</v>
      </c>
      <c r="AG3823" s="177">
        <v>29.824624150328781</v>
      </c>
      <c r="AH3823" s="177">
        <v>29.824624150328781</v>
      </c>
      <c r="AI3823" s="177">
        <v>29.824624150328781</v>
      </c>
      <c r="AJ3823" s="177">
        <v>11.952956632749997</v>
      </c>
    </row>
    <row r="3824" spans="1:36" hidden="1" outlineLevel="1" x14ac:dyDescent="0.25">
      <c r="A3824" s="190">
        <f t="shared" si="1031"/>
        <v>2029</v>
      </c>
      <c r="B3824" s="55">
        <f t="shared" si="1032"/>
        <v>3</v>
      </c>
      <c r="C3824" s="55">
        <f t="shared" si="1033"/>
        <v>17</v>
      </c>
      <c r="D3824" s="55">
        <f t="shared" si="1029"/>
        <v>159</v>
      </c>
      <c r="F3824" s="63">
        <f t="shared" si="1039"/>
        <v>47178.708333333292</v>
      </c>
      <c r="G3824" s="64">
        <f t="shared" si="1030"/>
        <v>328.90035396313255</v>
      </c>
      <c r="H3824" s="64">
        <f t="shared" si="1038"/>
        <v>1.3375808784021064</v>
      </c>
      <c r="I3824" s="64">
        <f t="shared" si="1038"/>
        <v>23.087607191370367</v>
      </c>
      <c r="J3824" s="64">
        <f t="shared" si="1038"/>
        <v>2.9195093051216618</v>
      </c>
      <c r="K3824" s="64">
        <f t="shared" si="1038"/>
        <v>0</v>
      </c>
      <c r="L3824" s="64">
        <f t="shared" si="1038"/>
        <v>0</v>
      </c>
      <c r="M3824" s="64">
        <f t="shared" si="1038"/>
        <v>16.707797663482395</v>
      </c>
      <c r="N3824" s="64">
        <f t="shared" si="1038"/>
        <v>284.847858924756</v>
      </c>
      <c r="O3824" s="121"/>
      <c r="P3824" s="177">
        <v>2.9750000000000001</v>
      </c>
      <c r="Q3824" s="177">
        <v>42.642191539645623</v>
      </c>
      <c r="R3824" s="177">
        <v>42.642191539645623</v>
      </c>
      <c r="S3824" s="177">
        <v>0</v>
      </c>
      <c r="T3824" s="177">
        <v>0</v>
      </c>
      <c r="U3824" s="177">
        <v>42.642191539645623</v>
      </c>
      <c r="V3824" s="177">
        <v>42.642191539645623</v>
      </c>
      <c r="W3824" s="177">
        <v>1.0220712322960539</v>
      </c>
      <c r="X3824" s="177">
        <v>4.7519466795164202</v>
      </c>
      <c r="Y3824" s="177">
        <v>2.3462399999999999</v>
      </c>
      <c r="Z3824" s="177">
        <v>0</v>
      </c>
      <c r="AA3824" s="177">
        <v>42.116952597634373</v>
      </c>
      <c r="AB3824" s="177">
        <v>33.836196872405381</v>
      </c>
      <c r="AC3824" s="177">
        <v>38.325943296133758</v>
      </c>
      <c r="AD3824" s="177">
        <v>1.3375808784021064</v>
      </c>
      <c r="AE3824" s="177">
        <v>8.756847441043158</v>
      </c>
      <c r="AF3824" s="177">
        <v>16.707797663482395</v>
      </c>
      <c r="AG3824" s="177">
        <v>0.97316976837388736</v>
      </c>
      <c r="AH3824" s="177">
        <v>0.97316976837388736</v>
      </c>
      <c r="AI3824" s="177">
        <v>0.97316976837388736</v>
      </c>
      <c r="AJ3824" s="177">
        <v>3.2355018385147365</v>
      </c>
    </row>
    <row r="3825" spans="1:36" hidden="1" outlineLevel="1" x14ac:dyDescent="0.25">
      <c r="A3825" s="190">
        <f t="shared" si="1031"/>
        <v>2029</v>
      </c>
      <c r="B3825" s="55">
        <f t="shared" si="1032"/>
        <v>3</v>
      </c>
      <c r="C3825" s="55">
        <f t="shared" si="1033"/>
        <v>18</v>
      </c>
      <c r="D3825" s="55">
        <f t="shared" si="1029"/>
        <v>159</v>
      </c>
      <c r="F3825" s="63">
        <f t="shared" si="1039"/>
        <v>47178.749999999956</v>
      </c>
      <c r="G3825" s="64">
        <f t="shared" si="1030"/>
        <v>290.53053432999815</v>
      </c>
      <c r="H3825" s="64">
        <f t="shared" ref="H3825:N3834" si="1040">SUMIF($P$6:$AK$6,H$6,$P3825:$AK3825)</f>
        <v>0</v>
      </c>
      <c r="I3825" s="64">
        <f t="shared" si="1040"/>
        <v>3.1052912227155063</v>
      </c>
      <c r="J3825" s="64">
        <f t="shared" si="1040"/>
        <v>0</v>
      </c>
      <c r="K3825" s="64">
        <f t="shared" si="1040"/>
        <v>0</v>
      </c>
      <c r="L3825" s="64">
        <f t="shared" si="1040"/>
        <v>0</v>
      </c>
      <c r="M3825" s="64">
        <f t="shared" si="1040"/>
        <v>18.253027505191753</v>
      </c>
      <c r="N3825" s="64">
        <f t="shared" si="1040"/>
        <v>269.17221560209089</v>
      </c>
      <c r="O3825" s="121"/>
      <c r="P3825" s="177">
        <v>2.9750000000000001</v>
      </c>
      <c r="Q3825" s="177">
        <v>38.571706847001821</v>
      </c>
      <c r="R3825" s="177">
        <v>38.571706847001821</v>
      </c>
      <c r="S3825" s="177">
        <v>0</v>
      </c>
      <c r="T3825" s="177">
        <v>0</v>
      </c>
      <c r="U3825" s="177">
        <v>38.571706847001821</v>
      </c>
      <c r="V3825" s="177">
        <v>38.571706847001821</v>
      </c>
      <c r="W3825" s="177">
        <v>7.1294594176399204E-2</v>
      </c>
      <c r="X3825" s="177">
        <v>0</v>
      </c>
      <c r="Y3825" s="177">
        <v>0</v>
      </c>
      <c r="Z3825" s="177">
        <v>0</v>
      </c>
      <c r="AA3825" s="177">
        <v>41.502494613013774</v>
      </c>
      <c r="AB3825" s="177">
        <v>34.80744455849544</v>
      </c>
      <c r="AC3825" s="177">
        <v>38.575449042574384</v>
      </c>
      <c r="AD3825" s="177">
        <v>0</v>
      </c>
      <c r="AE3825" s="177">
        <v>5.8996628539107081E-2</v>
      </c>
      <c r="AF3825" s="177">
        <v>18.253027505191753</v>
      </c>
      <c r="AG3825" s="177">
        <v>0</v>
      </c>
      <c r="AH3825" s="177">
        <v>0</v>
      </c>
      <c r="AI3825" s="177">
        <v>0</v>
      </c>
      <c r="AJ3825" s="177">
        <v>0</v>
      </c>
    </row>
    <row r="3826" spans="1:36" hidden="1" outlineLevel="1" x14ac:dyDescent="0.25">
      <c r="A3826" s="190">
        <f t="shared" si="1031"/>
        <v>2029</v>
      </c>
      <c r="B3826" s="55">
        <f t="shared" si="1032"/>
        <v>3</v>
      </c>
      <c r="C3826" s="55">
        <f t="shared" si="1033"/>
        <v>19</v>
      </c>
      <c r="D3826" s="55">
        <f t="shared" si="1029"/>
        <v>159</v>
      </c>
      <c r="F3826" s="63">
        <f t="shared" si="1039"/>
        <v>47178.791666666621</v>
      </c>
      <c r="G3826" s="64">
        <f t="shared" si="1030"/>
        <v>288.46889259125453</v>
      </c>
      <c r="H3826" s="64">
        <f t="shared" si="1040"/>
        <v>0</v>
      </c>
      <c r="I3826" s="64">
        <f t="shared" si="1040"/>
        <v>2.9750000000000001</v>
      </c>
      <c r="J3826" s="64">
        <f t="shared" si="1040"/>
        <v>0</v>
      </c>
      <c r="K3826" s="64">
        <f t="shared" si="1040"/>
        <v>0</v>
      </c>
      <c r="L3826" s="64">
        <f t="shared" si="1040"/>
        <v>0</v>
      </c>
      <c r="M3826" s="64">
        <f t="shared" si="1040"/>
        <v>19.411949886473771</v>
      </c>
      <c r="N3826" s="64">
        <f t="shared" si="1040"/>
        <v>266.08194270478077</v>
      </c>
      <c r="O3826" s="121"/>
      <c r="P3826" s="177">
        <v>2.9750000000000001</v>
      </c>
      <c r="Q3826" s="177">
        <v>37.788524982088084</v>
      </c>
      <c r="R3826" s="177">
        <v>37.788524982088084</v>
      </c>
      <c r="S3826" s="177">
        <v>0</v>
      </c>
      <c r="T3826" s="177">
        <v>0</v>
      </c>
      <c r="U3826" s="177">
        <v>37.788524982088084</v>
      </c>
      <c r="V3826" s="177">
        <v>37.788524982088084</v>
      </c>
      <c r="W3826" s="177">
        <v>0</v>
      </c>
      <c r="X3826" s="177">
        <v>0</v>
      </c>
      <c r="Y3826" s="177">
        <v>0</v>
      </c>
      <c r="Z3826" s="177">
        <v>0</v>
      </c>
      <c r="AA3826" s="177">
        <v>43.085213326069187</v>
      </c>
      <c r="AB3826" s="177">
        <v>34.514530687056343</v>
      </c>
      <c r="AC3826" s="177">
        <v>37.328098763302918</v>
      </c>
      <c r="AD3826" s="177">
        <v>0</v>
      </c>
      <c r="AE3826" s="177">
        <v>0</v>
      </c>
      <c r="AF3826" s="177">
        <v>19.411949886473771</v>
      </c>
      <c r="AG3826" s="177">
        <v>0</v>
      </c>
      <c r="AH3826" s="177">
        <v>0</v>
      </c>
      <c r="AI3826" s="177">
        <v>0</v>
      </c>
      <c r="AJ3826" s="177">
        <v>0</v>
      </c>
    </row>
    <row r="3827" spans="1:36" hidden="1" outlineLevel="1" x14ac:dyDescent="0.25">
      <c r="A3827" s="190">
        <f t="shared" si="1031"/>
        <v>2029</v>
      </c>
      <c r="B3827" s="55">
        <f t="shared" si="1032"/>
        <v>3</v>
      </c>
      <c r="C3827" s="55">
        <f t="shared" si="1033"/>
        <v>20</v>
      </c>
      <c r="D3827" s="55">
        <f t="shared" si="1029"/>
        <v>159</v>
      </c>
      <c r="F3827" s="63">
        <f t="shared" si="1039"/>
        <v>47178.833333333285</v>
      </c>
      <c r="G3827" s="64">
        <f t="shared" si="1030"/>
        <v>283.2819192237298</v>
      </c>
      <c r="H3827" s="64">
        <f t="shared" si="1040"/>
        <v>0</v>
      </c>
      <c r="I3827" s="64">
        <f t="shared" si="1040"/>
        <v>2.9750000000000001</v>
      </c>
      <c r="J3827" s="64">
        <f t="shared" si="1040"/>
        <v>0</v>
      </c>
      <c r="K3827" s="64">
        <f t="shared" si="1040"/>
        <v>0</v>
      </c>
      <c r="L3827" s="64">
        <f t="shared" si="1040"/>
        <v>0</v>
      </c>
      <c r="M3827" s="64">
        <f t="shared" si="1040"/>
        <v>20.377718537542115</v>
      </c>
      <c r="N3827" s="64">
        <f t="shared" si="1040"/>
        <v>259.9292006861877</v>
      </c>
      <c r="O3827" s="121"/>
      <c r="P3827" s="177">
        <v>2.9750000000000001</v>
      </c>
      <c r="Q3827" s="177">
        <v>36.201551203183925</v>
      </c>
      <c r="R3827" s="177">
        <v>36.201551203183925</v>
      </c>
      <c r="S3827" s="177">
        <v>0</v>
      </c>
      <c r="T3827" s="177">
        <v>0</v>
      </c>
      <c r="U3827" s="177">
        <v>36.201551203183925</v>
      </c>
      <c r="V3827" s="177">
        <v>36.201551203183925</v>
      </c>
      <c r="W3827" s="177">
        <v>0</v>
      </c>
      <c r="X3827" s="177">
        <v>0</v>
      </c>
      <c r="Y3827" s="177">
        <v>0</v>
      </c>
      <c r="Z3827" s="177">
        <v>0</v>
      </c>
      <c r="AA3827" s="177">
        <v>44.655854591224795</v>
      </c>
      <c r="AB3827" s="177">
        <v>32.698631562448782</v>
      </c>
      <c r="AC3827" s="177">
        <v>37.7685097197784</v>
      </c>
      <c r="AD3827" s="177">
        <v>0</v>
      </c>
      <c r="AE3827" s="177">
        <v>0</v>
      </c>
      <c r="AF3827" s="177">
        <v>20.377718537542115</v>
      </c>
      <c r="AG3827" s="177">
        <v>0</v>
      </c>
      <c r="AH3827" s="177">
        <v>0</v>
      </c>
      <c r="AI3827" s="177">
        <v>0</v>
      </c>
      <c r="AJ3827" s="177">
        <v>0</v>
      </c>
    </row>
    <row r="3828" spans="1:36" hidden="1" outlineLevel="1" x14ac:dyDescent="0.25">
      <c r="A3828" s="190">
        <f t="shared" si="1031"/>
        <v>2029</v>
      </c>
      <c r="B3828" s="55">
        <f t="shared" si="1032"/>
        <v>3</v>
      </c>
      <c r="C3828" s="55">
        <f t="shared" si="1033"/>
        <v>21</v>
      </c>
      <c r="D3828" s="55">
        <f t="shared" si="1029"/>
        <v>159</v>
      </c>
      <c r="F3828" s="63">
        <f t="shared" si="1039"/>
        <v>47178.874999999949</v>
      </c>
      <c r="G3828" s="64">
        <f t="shared" si="1030"/>
        <v>274.16846610118432</v>
      </c>
      <c r="H3828" s="64">
        <f t="shared" si="1040"/>
        <v>0</v>
      </c>
      <c r="I3828" s="64">
        <f t="shared" si="1040"/>
        <v>2.9750000000000001</v>
      </c>
      <c r="J3828" s="64">
        <f t="shared" si="1040"/>
        <v>0</v>
      </c>
      <c r="K3828" s="64">
        <f t="shared" si="1040"/>
        <v>0</v>
      </c>
      <c r="L3828" s="64">
        <f t="shared" si="1040"/>
        <v>0</v>
      </c>
      <c r="M3828" s="64">
        <f t="shared" si="1040"/>
        <v>19.991411077114776</v>
      </c>
      <c r="N3828" s="64">
        <f t="shared" si="1040"/>
        <v>251.20205502406952</v>
      </c>
      <c r="O3828" s="121"/>
      <c r="P3828" s="177">
        <v>2.9750000000000001</v>
      </c>
      <c r="Q3828" s="177">
        <v>34.212681467284554</v>
      </c>
      <c r="R3828" s="177">
        <v>34.212681467284554</v>
      </c>
      <c r="S3828" s="177">
        <v>0</v>
      </c>
      <c r="T3828" s="177">
        <v>0</v>
      </c>
      <c r="U3828" s="177">
        <v>34.212681467284554</v>
      </c>
      <c r="V3828" s="177">
        <v>34.212681467284554</v>
      </c>
      <c r="W3828" s="177">
        <v>0</v>
      </c>
      <c r="X3828" s="177">
        <v>0</v>
      </c>
      <c r="Y3828" s="177">
        <v>0</v>
      </c>
      <c r="Z3828" s="177">
        <v>0</v>
      </c>
      <c r="AA3828" s="177">
        <v>43.924438402460915</v>
      </c>
      <c r="AB3828" s="177">
        <v>31.690987218509541</v>
      </c>
      <c r="AC3828" s="177">
        <v>38.735903533960858</v>
      </c>
      <c r="AD3828" s="177">
        <v>0</v>
      </c>
      <c r="AE3828" s="177">
        <v>0</v>
      </c>
      <c r="AF3828" s="177">
        <v>19.991411077114776</v>
      </c>
      <c r="AG3828" s="177">
        <v>0</v>
      </c>
      <c r="AH3828" s="177">
        <v>0</v>
      </c>
      <c r="AI3828" s="177">
        <v>0</v>
      </c>
      <c r="AJ3828" s="177">
        <v>0</v>
      </c>
    </row>
    <row r="3829" spans="1:36" hidden="1" outlineLevel="1" x14ac:dyDescent="0.25">
      <c r="A3829" s="190">
        <f t="shared" si="1031"/>
        <v>2029</v>
      </c>
      <c r="B3829" s="55">
        <f t="shared" si="1032"/>
        <v>3</v>
      </c>
      <c r="C3829" s="55">
        <f t="shared" si="1033"/>
        <v>22</v>
      </c>
      <c r="D3829" s="55">
        <f t="shared" si="1029"/>
        <v>159</v>
      </c>
      <c r="F3829" s="63">
        <f t="shared" si="1039"/>
        <v>47178.916666666613</v>
      </c>
      <c r="G3829" s="64">
        <f t="shared" si="1030"/>
        <v>277.80493535958817</v>
      </c>
      <c r="H3829" s="64">
        <f t="shared" si="1040"/>
        <v>0</v>
      </c>
      <c r="I3829" s="64">
        <f t="shared" si="1040"/>
        <v>2.9750000000000001</v>
      </c>
      <c r="J3829" s="64">
        <f t="shared" si="1040"/>
        <v>0</v>
      </c>
      <c r="K3829" s="64">
        <f t="shared" si="1040"/>
        <v>0</v>
      </c>
      <c r="L3829" s="64">
        <f t="shared" si="1040"/>
        <v>0</v>
      </c>
      <c r="M3829" s="64">
        <f t="shared" si="1040"/>
        <v>20.570872267755785</v>
      </c>
      <c r="N3829" s="64">
        <f t="shared" si="1040"/>
        <v>254.25906309183239</v>
      </c>
      <c r="O3829" s="121"/>
      <c r="P3829" s="177">
        <v>2.9750000000000001</v>
      </c>
      <c r="Q3829" s="177">
        <v>35.315319092886796</v>
      </c>
      <c r="R3829" s="177">
        <v>35.315319092886796</v>
      </c>
      <c r="S3829" s="177">
        <v>0</v>
      </c>
      <c r="T3829" s="177">
        <v>0</v>
      </c>
      <c r="U3829" s="177">
        <v>35.315319092886796</v>
      </c>
      <c r="V3829" s="177">
        <v>35.315319092886796</v>
      </c>
      <c r="W3829" s="177">
        <v>0</v>
      </c>
      <c r="X3829" s="177">
        <v>0</v>
      </c>
      <c r="Y3829" s="177">
        <v>0</v>
      </c>
      <c r="Z3829" s="177">
        <v>0</v>
      </c>
      <c r="AA3829" s="177">
        <v>42.142104566387772</v>
      </c>
      <c r="AB3829" s="177">
        <v>33.086151778308583</v>
      </c>
      <c r="AC3829" s="177">
        <v>37.769530375588822</v>
      </c>
      <c r="AD3829" s="177">
        <v>0</v>
      </c>
      <c r="AE3829" s="177">
        <v>0</v>
      </c>
      <c r="AF3829" s="177">
        <v>20.570872267755785</v>
      </c>
      <c r="AG3829" s="177">
        <v>0</v>
      </c>
      <c r="AH3829" s="177">
        <v>0</v>
      </c>
      <c r="AI3829" s="177">
        <v>0</v>
      </c>
      <c r="AJ3829" s="177">
        <v>0</v>
      </c>
    </row>
    <row r="3830" spans="1:36" hidden="1" outlineLevel="1" x14ac:dyDescent="0.25">
      <c r="A3830" s="190">
        <f t="shared" si="1031"/>
        <v>2029</v>
      </c>
      <c r="B3830" s="55">
        <f t="shared" si="1032"/>
        <v>3</v>
      </c>
      <c r="C3830" s="55">
        <f t="shared" si="1033"/>
        <v>23</v>
      </c>
      <c r="D3830" s="55">
        <f t="shared" si="1029"/>
        <v>159</v>
      </c>
      <c r="F3830" s="63">
        <f t="shared" si="1039"/>
        <v>47178.958333333278</v>
      </c>
      <c r="G3830" s="64">
        <f t="shared" si="1030"/>
        <v>274.11167527663929</v>
      </c>
      <c r="H3830" s="64">
        <f t="shared" si="1040"/>
        <v>0</v>
      </c>
      <c r="I3830" s="64">
        <f t="shared" si="1040"/>
        <v>2.9750000000000001</v>
      </c>
      <c r="J3830" s="64">
        <f t="shared" si="1040"/>
        <v>0</v>
      </c>
      <c r="K3830" s="64">
        <f t="shared" si="1040"/>
        <v>0</v>
      </c>
      <c r="L3830" s="64">
        <f t="shared" si="1040"/>
        <v>0</v>
      </c>
      <c r="M3830" s="64">
        <f t="shared" si="1040"/>
        <v>20.474295402648956</v>
      </c>
      <c r="N3830" s="64">
        <f t="shared" si="1040"/>
        <v>250.66237987399032</v>
      </c>
      <c r="O3830" s="121"/>
      <c r="P3830" s="177">
        <v>2.9750000000000001</v>
      </c>
      <c r="Q3830" s="177">
        <v>35.088608553043336</v>
      </c>
      <c r="R3830" s="177">
        <v>35.088608553043336</v>
      </c>
      <c r="S3830" s="177">
        <v>0</v>
      </c>
      <c r="T3830" s="177">
        <v>0</v>
      </c>
      <c r="U3830" s="177">
        <v>35.088608553043336</v>
      </c>
      <c r="V3830" s="177">
        <v>35.088608553043336</v>
      </c>
      <c r="W3830" s="177">
        <v>0</v>
      </c>
      <c r="X3830" s="177">
        <v>0</v>
      </c>
      <c r="Y3830" s="177">
        <v>0</v>
      </c>
      <c r="Z3830" s="177">
        <v>0</v>
      </c>
      <c r="AA3830" s="177">
        <v>40.496174221124754</v>
      </c>
      <c r="AB3830" s="177">
        <v>33.70914415281117</v>
      </c>
      <c r="AC3830" s="177">
        <v>36.102627287881035</v>
      </c>
      <c r="AD3830" s="177">
        <v>0</v>
      </c>
      <c r="AE3830" s="177">
        <v>0</v>
      </c>
      <c r="AF3830" s="177">
        <v>20.474295402648956</v>
      </c>
      <c r="AG3830" s="177">
        <v>0</v>
      </c>
      <c r="AH3830" s="177">
        <v>0</v>
      </c>
      <c r="AI3830" s="177">
        <v>0</v>
      </c>
      <c r="AJ3830" s="177">
        <v>0</v>
      </c>
    </row>
    <row r="3831" spans="1:36" hidden="1" outlineLevel="1" x14ac:dyDescent="0.25">
      <c r="A3831" s="190">
        <f t="shared" si="1031"/>
        <v>2029</v>
      </c>
      <c r="B3831" s="55">
        <f t="shared" si="1032"/>
        <v>4</v>
      </c>
      <c r="C3831" s="55">
        <f t="shared" si="1033"/>
        <v>0</v>
      </c>
      <c r="D3831" s="55">
        <f t="shared" si="1029"/>
        <v>160</v>
      </c>
      <c r="F3831" s="63">
        <f t="shared" ref="F3831" si="1041">EDATE(F3807,1)</f>
        <v>47209</v>
      </c>
      <c r="G3831" s="64">
        <f t="shared" si="1030"/>
        <v>223.14565167195042</v>
      </c>
      <c r="H3831" s="64">
        <f t="shared" si="1040"/>
        <v>0</v>
      </c>
      <c r="I3831" s="64">
        <f t="shared" si="1040"/>
        <v>2.9750000000000001</v>
      </c>
      <c r="J3831" s="64">
        <f t="shared" si="1040"/>
        <v>0</v>
      </c>
      <c r="K3831" s="64">
        <f t="shared" si="1040"/>
        <v>0</v>
      </c>
      <c r="L3831" s="64">
        <f t="shared" si="1040"/>
        <v>0</v>
      </c>
      <c r="M3831" s="64">
        <f t="shared" si="1040"/>
        <v>22.333664251366152</v>
      </c>
      <c r="N3831" s="64">
        <f t="shared" si="1040"/>
        <v>197.83698742058425</v>
      </c>
      <c r="O3831" s="121"/>
      <c r="P3831" s="177">
        <v>2.9750000000000001</v>
      </c>
      <c r="Q3831" s="177">
        <v>25.618291002310066</v>
      </c>
      <c r="R3831" s="177">
        <v>25.618291002310066</v>
      </c>
      <c r="S3831" s="177">
        <v>0</v>
      </c>
      <c r="T3831" s="177">
        <v>0</v>
      </c>
      <c r="U3831" s="177">
        <v>25.618291002310066</v>
      </c>
      <c r="V3831" s="177">
        <v>25.618291002310066</v>
      </c>
      <c r="W3831" s="177">
        <v>0</v>
      </c>
      <c r="X3831" s="177">
        <v>0</v>
      </c>
      <c r="Y3831" s="177">
        <v>0</v>
      </c>
      <c r="Z3831" s="177">
        <v>0</v>
      </c>
      <c r="AA3831" s="177">
        <v>35.495974702415232</v>
      </c>
      <c r="AB3831" s="177">
        <v>31.709789809679492</v>
      </c>
      <c r="AC3831" s="177">
        <v>28.158058899249269</v>
      </c>
      <c r="AD3831" s="177">
        <v>0</v>
      </c>
      <c r="AE3831" s="177">
        <v>0</v>
      </c>
      <c r="AF3831" s="177">
        <v>22.333664251366152</v>
      </c>
      <c r="AG3831" s="177">
        <v>0</v>
      </c>
      <c r="AH3831" s="177">
        <v>0</v>
      </c>
      <c r="AI3831" s="177">
        <v>0</v>
      </c>
      <c r="AJ3831" s="177">
        <v>0</v>
      </c>
    </row>
    <row r="3832" spans="1:36" hidden="1" outlineLevel="1" x14ac:dyDescent="0.25">
      <c r="A3832" s="190">
        <f t="shared" si="1031"/>
        <v>2029</v>
      </c>
      <c r="B3832" s="55">
        <f t="shared" si="1032"/>
        <v>4</v>
      </c>
      <c r="C3832" s="55">
        <f t="shared" si="1033"/>
        <v>1</v>
      </c>
      <c r="D3832" s="55">
        <f t="shared" si="1029"/>
        <v>160</v>
      </c>
      <c r="F3832" s="63">
        <f t="shared" ref="F3832" si="1042">F3831+1/24</f>
        <v>47209.041666666664</v>
      </c>
      <c r="G3832" s="64">
        <f t="shared" si="1030"/>
        <v>221.90782162534845</v>
      </c>
      <c r="H3832" s="64">
        <f t="shared" si="1040"/>
        <v>0</v>
      </c>
      <c r="I3832" s="64">
        <f t="shared" si="1040"/>
        <v>2.9750000000000001</v>
      </c>
      <c r="J3832" s="64">
        <f t="shared" si="1040"/>
        <v>0</v>
      </c>
      <c r="K3832" s="64">
        <f t="shared" si="1040"/>
        <v>0</v>
      </c>
      <c r="L3832" s="64">
        <f t="shared" si="1040"/>
        <v>0</v>
      </c>
      <c r="M3832" s="64">
        <f t="shared" si="1040"/>
        <v>22.592355343080818</v>
      </c>
      <c r="N3832" s="64">
        <f t="shared" si="1040"/>
        <v>196.34046628226764</v>
      </c>
      <c r="O3832" s="121"/>
      <c r="P3832" s="177">
        <v>2.9750000000000001</v>
      </c>
      <c r="Q3832" s="177">
        <v>24.896939284626352</v>
      </c>
      <c r="R3832" s="177">
        <v>24.896939284626352</v>
      </c>
      <c r="S3832" s="177">
        <v>0</v>
      </c>
      <c r="T3832" s="177">
        <v>0</v>
      </c>
      <c r="U3832" s="177">
        <v>24.896939284626352</v>
      </c>
      <c r="V3832" s="177">
        <v>24.896939284626352</v>
      </c>
      <c r="W3832" s="177">
        <v>0</v>
      </c>
      <c r="X3832" s="177">
        <v>0</v>
      </c>
      <c r="Y3832" s="177">
        <v>0</v>
      </c>
      <c r="Z3832" s="177">
        <v>0</v>
      </c>
      <c r="AA3832" s="177">
        <v>35.064500237923831</v>
      </c>
      <c r="AB3832" s="177">
        <v>31.048699853414746</v>
      </c>
      <c r="AC3832" s="177">
        <v>30.639509052423641</v>
      </c>
      <c r="AD3832" s="177">
        <v>0</v>
      </c>
      <c r="AE3832" s="177">
        <v>0</v>
      </c>
      <c r="AF3832" s="177">
        <v>22.592355343080818</v>
      </c>
      <c r="AG3832" s="177">
        <v>0</v>
      </c>
      <c r="AH3832" s="177">
        <v>0</v>
      </c>
      <c r="AI3832" s="177">
        <v>0</v>
      </c>
      <c r="AJ3832" s="177">
        <v>0</v>
      </c>
    </row>
    <row r="3833" spans="1:36" hidden="1" outlineLevel="1" x14ac:dyDescent="0.25">
      <c r="A3833" s="190">
        <f t="shared" si="1031"/>
        <v>2029</v>
      </c>
      <c r="B3833" s="55">
        <f t="shared" si="1032"/>
        <v>4</v>
      </c>
      <c r="C3833" s="55">
        <f t="shared" si="1033"/>
        <v>2</v>
      </c>
      <c r="D3833" s="55">
        <f t="shared" si="1029"/>
        <v>160</v>
      </c>
      <c r="F3833" s="63">
        <f t="shared" si="1039"/>
        <v>47209.083333333328</v>
      </c>
      <c r="G3833" s="64">
        <f t="shared" si="1030"/>
        <v>223.11349597603657</v>
      </c>
      <c r="H3833" s="64">
        <f t="shared" si="1040"/>
        <v>0</v>
      </c>
      <c r="I3833" s="64">
        <f t="shared" si="1040"/>
        <v>2.9750000000000001</v>
      </c>
      <c r="J3833" s="64">
        <f t="shared" si="1040"/>
        <v>0</v>
      </c>
      <c r="K3833" s="64">
        <f t="shared" si="1040"/>
        <v>0</v>
      </c>
      <c r="L3833" s="64">
        <f t="shared" si="1040"/>
        <v>0</v>
      </c>
      <c r="M3833" s="64">
        <f t="shared" si="1040"/>
        <v>21.730051704031936</v>
      </c>
      <c r="N3833" s="64">
        <f t="shared" si="1040"/>
        <v>198.40844427200463</v>
      </c>
      <c r="O3833" s="121"/>
      <c r="P3833" s="177">
        <v>2.9750000000000001</v>
      </c>
      <c r="Q3833" s="177">
        <v>24.670228744782897</v>
      </c>
      <c r="R3833" s="177">
        <v>24.670228744782897</v>
      </c>
      <c r="S3833" s="177">
        <v>0</v>
      </c>
      <c r="T3833" s="177">
        <v>0</v>
      </c>
      <c r="U3833" s="177">
        <v>24.670228744782897</v>
      </c>
      <c r="V3833" s="177">
        <v>24.670228744782897</v>
      </c>
      <c r="W3833" s="177">
        <v>0</v>
      </c>
      <c r="X3833" s="177">
        <v>0</v>
      </c>
      <c r="Y3833" s="177">
        <v>0</v>
      </c>
      <c r="Z3833" s="177">
        <v>0</v>
      </c>
      <c r="AA3833" s="177">
        <v>36.263279486345944</v>
      </c>
      <c r="AB3833" s="177">
        <v>31.977305991869159</v>
      </c>
      <c r="AC3833" s="177">
        <v>31.48694381465797</v>
      </c>
      <c r="AD3833" s="177">
        <v>0</v>
      </c>
      <c r="AE3833" s="177">
        <v>0</v>
      </c>
      <c r="AF3833" s="177">
        <v>21.730051704031936</v>
      </c>
      <c r="AG3833" s="177">
        <v>0</v>
      </c>
      <c r="AH3833" s="177">
        <v>0</v>
      </c>
      <c r="AI3833" s="177">
        <v>0</v>
      </c>
      <c r="AJ3833" s="177">
        <v>0</v>
      </c>
    </row>
    <row r="3834" spans="1:36" hidden="1" outlineLevel="1" x14ac:dyDescent="0.25">
      <c r="A3834" s="190">
        <f t="shared" si="1031"/>
        <v>2029</v>
      </c>
      <c r="B3834" s="55">
        <f t="shared" si="1032"/>
        <v>4</v>
      </c>
      <c r="C3834" s="55">
        <f t="shared" si="1033"/>
        <v>3</v>
      </c>
      <c r="D3834" s="55">
        <f t="shared" si="1029"/>
        <v>160</v>
      </c>
      <c r="F3834" s="63">
        <f t="shared" si="1039"/>
        <v>47209.124999999993</v>
      </c>
      <c r="G3834" s="64">
        <f t="shared" si="1030"/>
        <v>217.7403249773073</v>
      </c>
      <c r="H3834" s="64">
        <f t="shared" si="1040"/>
        <v>0</v>
      </c>
      <c r="I3834" s="64">
        <f t="shared" si="1040"/>
        <v>2.9750000000000001</v>
      </c>
      <c r="J3834" s="64">
        <f t="shared" si="1040"/>
        <v>0</v>
      </c>
      <c r="K3834" s="64">
        <f t="shared" si="1040"/>
        <v>0</v>
      </c>
      <c r="L3834" s="64">
        <f t="shared" si="1040"/>
        <v>0</v>
      </c>
      <c r="M3834" s="64">
        <f t="shared" si="1040"/>
        <v>21.385130248412374</v>
      </c>
      <c r="N3834" s="64">
        <f t="shared" si="1040"/>
        <v>193.38019472889493</v>
      </c>
      <c r="O3834" s="121"/>
      <c r="P3834" s="177">
        <v>2.9750000000000001</v>
      </c>
      <c r="Q3834" s="177">
        <v>23.990097125252543</v>
      </c>
      <c r="R3834" s="177">
        <v>23.990097125252543</v>
      </c>
      <c r="S3834" s="177">
        <v>0</v>
      </c>
      <c r="T3834" s="177">
        <v>0</v>
      </c>
      <c r="U3834" s="177">
        <v>23.990097125252543</v>
      </c>
      <c r="V3834" s="177">
        <v>23.990097125252543</v>
      </c>
      <c r="W3834" s="177">
        <v>0</v>
      </c>
      <c r="X3834" s="177">
        <v>0</v>
      </c>
      <c r="Y3834" s="177">
        <v>0</v>
      </c>
      <c r="Z3834" s="177">
        <v>0</v>
      </c>
      <c r="AA3834" s="177">
        <v>35.444836645093417</v>
      </c>
      <c r="AB3834" s="177">
        <v>32.496048960761222</v>
      </c>
      <c r="AC3834" s="177">
        <v>29.478920622030142</v>
      </c>
      <c r="AD3834" s="177">
        <v>0</v>
      </c>
      <c r="AE3834" s="177">
        <v>0</v>
      </c>
      <c r="AF3834" s="177">
        <v>21.385130248412374</v>
      </c>
      <c r="AG3834" s="177">
        <v>0</v>
      </c>
      <c r="AH3834" s="177">
        <v>0</v>
      </c>
      <c r="AI3834" s="177">
        <v>0</v>
      </c>
      <c r="AJ3834" s="177">
        <v>0</v>
      </c>
    </row>
    <row r="3835" spans="1:36" hidden="1" outlineLevel="1" x14ac:dyDescent="0.25">
      <c r="A3835" s="190">
        <f t="shared" si="1031"/>
        <v>2029</v>
      </c>
      <c r="B3835" s="55">
        <f t="shared" si="1032"/>
        <v>4</v>
      </c>
      <c r="C3835" s="55">
        <f t="shared" si="1033"/>
        <v>4</v>
      </c>
      <c r="D3835" s="55">
        <f t="shared" si="1029"/>
        <v>160</v>
      </c>
      <c r="F3835" s="63">
        <f t="shared" si="1039"/>
        <v>47209.166666666657</v>
      </c>
      <c r="G3835" s="64">
        <f t="shared" si="1030"/>
        <v>223.44460529996786</v>
      </c>
      <c r="H3835" s="64">
        <f t="shared" ref="H3835:N3844" si="1043">SUMIF($P$6:$AK$6,H$6,$P3835:$AK3835)</f>
        <v>2.9400650092285516E-2</v>
      </c>
      <c r="I3835" s="64">
        <f t="shared" si="1043"/>
        <v>3.7041708891686018</v>
      </c>
      <c r="J3835" s="64">
        <f t="shared" si="1043"/>
        <v>0</v>
      </c>
      <c r="K3835" s="64">
        <f t="shared" si="1043"/>
        <v>0</v>
      </c>
      <c r="L3835" s="64">
        <f t="shared" si="1043"/>
        <v>0</v>
      </c>
      <c r="M3835" s="64">
        <f t="shared" si="1043"/>
        <v>20.43659624545861</v>
      </c>
      <c r="N3835" s="64">
        <f t="shared" si="1043"/>
        <v>199.27443751524837</v>
      </c>
      <c r="O3835" s="121"/>
      <c r="P3835" s="177">
        <v>2.9750000000000001</v>
      </c>
      <c r="Q3835" s="177">
        <v>24.258027763249352</v>
      </c>
      <c r="R3835" s="177">
        <v>24.258027763249352</v>
      </c>
      <c r="S3835" s="177">
        <v>0.4107996090277789</v>
      </c>
      <c r="T3835" s="177">
        <v>0.31837128014082278</v>
      </c>
      <c r="U3835" s="177">
        <v>24.258027763249352</v>
      </c>
      <c r="V3835" s="177">
        <v>24.258027763249352</v>
      </c>
      <c r="W3835" s="177">
        <v>0</v>
      </c>
      <c r="X3835" s="177">
        <v>0</v>
      </c>
      <c r="Y3835" s="177">
        <v>0</v>
      </c>
      <c r="Z3835" s="177">
        <v>0</v>
      </c>
      <c r="AA3835" s="177">
        <v>37.52538768209844</v>
      </c>
      <c r="AB3835" s="177">
        <v>32.43727719339504</v>
      </c>
      <c r="AC3835" s="177">
        <v>32.279661586757477</v>
      </c>
      <c r="AD3835" s="177">
        <v>2.9400650092285516E-2</v>
      </c>
      <c r="AE3835" s="177">
        <v>0</v>
      </c>
      <c r="AF3835" s="177">
        <v>20.43659624545861</v>
      </c>
      <c r="AG3835" s="177">
        <v>0</v>
      </c>
      <c r="AH3835" s="177">
        <v>0</v>
      </c>
      <c r="AI3835" s="177">
        <v>0</v>
      </c>
      <c r="AJ3835" s="177">
        <v>0</v>
      </c>
    </row>
    <row r="3836" spans="1:36" hidden="1" outlineLevel="1" x14ac:dyDescent="0.25">
      <c r="A3836" s="190">
        <f t="shared" si="1031"/>
        <v>2029</v>
      </c>
      <c r="B3836" s="55">
        <f t="shared" si="1032"/>
        <v>4</v>
      </c>
      <c r="C3836" s="55">
        <f t="shared" si="1033"/>
        <v>5</v>
      </c>
      <c r="D3836" s="55">
        <f t="shared" si="1029"/>
        <v>160</v>
      </c>
      <c r="F3836" s="63">
        <f t="shared" si="1039"/>
        <v>47209.208333333321</v>
      </c>
      <c r="G3836" s="64">
        <f t="shared" si="1030"/>
        <v>293.23594489807931</v>
      </c>
      <c r="H3836" s="64">
        <f t="shared" si="1043"/>
        <v>16.51879839865591</v>
      </c>
      <c r="I3836" s="64">
        <f t="shared" si="1043"/>
        <v>20.165331773131676</v>
      </c>
      <c r="J3836" s="64">
        <f t="shared" si="1043"/>
        <v>42.216748291195501</v>
      </c>
      <c r="K3836" s="64">
        <f t="shared" si="1043"/>
        <v>0</v>
      </c>
      <c r="L3836" s="64">
        <f t="shared" si="1043"/>
        <v>0</v>
      </c>
      <c r="M3836" s="64">
        <f t="shared" si="1043"/>
        <v>19.574292606409717</v>
      </c>
      <c r="N3836" s="64">
        <f t="shared" si="1043"/>
        <v>194.76077382868652</v>
      </c>
      <c r="O3836" s="121"/>
      <c r="P3836" s="177">
        <v>2.9750000000000001</v>
      </c>
      <c r="Q3836" s="177">
        <v>22.887459499650294</v>
      </c>
      <c r="R3836" s="177">
        <v>22.887459499650294</v>
      </c>
      <c r="S3836" s="177">
        <v>4.3174485020209756</v>
      </c>
      <c r="T3836" s="177">
        <v>9.3749089565779098</v>
      </c>
      <c r="U3836" s="177">
        <v>22.887459499650294</v>
      </c>
      <c r="V3836" s="177">
        <v>22.887459499650294</v>
      </c>
      <c r="W3836" s="177">
        <v>0.41973805144523979</v>
      </c>
      <c r="X3836" s="177">
        <v>0.79766850347623763</v>
      </c>
      <c r="Y3836" s="177">
        <v>0.40407466666666664</v>
      </c>
      <c r="Z3836" s="177">
        <v>0</v>
      </c>
      <c r="AA3836" s="177">
        <v>37.606115184994266</v>
      </c>
      <c r="AB3836" s="177">
        <v>31.607060909276605</v>
      </c>
      <c r="AC3836" s="177">
        <v>33.997759735814455</v>
      </c>
      <c r="AD3836" s="177">
        <v>16.51879839865591</v>
      </c>
      <c r="AE3836" s="177">
        <v>1.6232147207818033</v>
      </c>
      <c r="AF3836" s="177">
        <v>19.574292606409717</v>
      </c>
      <c r="AG3836" s="177">
        <v>14.0722494303985</v>
      </c>
      <c r="AH3836" s="177">
        <v>14.0722494303985</v>
      </c>
      <c r="AI3836" s="177">
        <v>14.0722494303985</v>
      </c>
      <c r="AJ3836" s="177">
        <v>0.25327837216284138</v>
      </c>
    </row>
    <row r="3837" spans="1:36" hidden="1" outlineLevel="1" x14ac:dyDescent="0.25">
      <c r="A3837" s="190">
        <f t="shared" si="1031"/>
        <v>2029</v>
      </c>
      <c r="B3837" s="55">
        <f t="shared" si="1032"/>
        <v>4</v>
      </c>
      <c r="C3837" s="55">
        <f t="shared" si="1033"/>
        <v>6</v>
      </c>
      <c r="D3837" s="55">
        <f t="shared" si="1029"/>
        <v>160</v>
      </c>
      <c r="F3837" s="63">
        <f t="shared" si="1039"/>
        <v>47209.249999999985</v>
      </c>
      <c r="G3837" s="64">
        <f t="shared" si="1030"/>
        <v>538.13916054375545</v>
      </c>
      <c r="H3837" s="64">
        <f t="shared" si="1043"/>
        <v>49.902029723995625</v>
      </c>
      <c r="I3837" s="64">
        <f t="shared" si="1043"/>
        <v>88.457071629761018</v>
      </c>
      <c r="J3837" s="64">
        <f t="shared" si="1043"/>
        <v>160.27757275602875</v>
      </c>
      <c r="K3837" s="64">
        <f t="shared" si="1043"/>
        <v>0</v>
      </c>
      <c r="L3837" s="64">
        <f t="shared" si="1043"/>
        <v>0</v>
      </c>
      <c r="M3837" s="64">
        <f t="shared" si="1043"/>
        <v>19.143140786885272</v>
      </c>
      <c r="N3837" s="64">
        <f t="shared" si="1043"/>
        <v>220.35934564708469</v>
      </c>
      <c r="O3837" s="121"/>
      <c r="P3837" s="177">
        <v>2.9750000000000001</v>
      </c>
      <c r="Q3837" s="177">
        <v>28.905593830040111</v>
      </c>
      <c r="R3837" s="177">
        <v>28.905593830040111</v>
      </c>
      <c r="S3837" s="177">
        <v>13.581894186023179</v>
      </c>
      <c r="T3837" s="177">
        <v>24.387357753911168</v>
      </c>
      <c r="U3837" s="177">
        <v>28.905593830040111</v>
      </c>
      <c r="V3837" s="177">
        <v>28.905593830040111</v>
      </c>
      <c r="W3837" s="177">
        <v>3.4380708661415302</v>
      </c>
      <c r="X3837" s="177">
        <v>12.455182850898259</v>
      </c>
      <c r="Y3837" s="177">
        <v>5.2529706666666671</v>
      </c>
      <c r="Z3837" s="177">
        <v>0</v>
      </c>
      <c r="AA3837" s="177">
        <v>38.257145068729884</v>
      </c>
      <c r="AB3837" s="177">
        <v>31.859864398615514</v>
      </c>
      <c r="AC3837" s="177">
        <v>34.619960859578846</v>
      </c>
      <c r="AD3837" s="177">
        <v>49.902029723995625</v>
      </c>
      <c r="AE3837" s="177">
        <v>15.442473278556138</v>
      </c>
      <c r="AF3837" s="177">
        <v>19.143140786885272</v>
      </c>
      <c r="AG3837" s="177">
        <v>53.425857585342918</v>
      </c>
      <c r="AH3837" s="177">
        <v>53.425857585342918</v>
      </c>
      <c r="AI3837" s="177">
        <v>53.425857585342918</v>
      </c>
      <c r="AJ3837" s="177">
        <v>10.924122027564067</v>
      </c>
    </row>
    <row r="3838" spans="1:36" hidden="1" outlineLevel="1" x14ac:dyDescent="0.25">
      <c r="A3838" s="190">
        <f t="shared" si="1031"/>
        <v>2029</v>
      </c>
      <c r="B3838" s="55">
        <f t="shared" si="1032"/>
        <v>4</v>
      </c>
      <c r="C3838" s="55">
        <f t="shared" si="1033"/>
        <v>7</v>
      </c>
      <c r="D3838" s="55">
        <f t="shared" si="1029"/>
        <v>160</v>
      </c>
      <c r="F3838" s="63">
        <f t="shared" si="1039"/>
        <v>47209.29166666665</v>
      </c>
      <c r="G3838" s="64">
        <f t="shared" si="1030"/>
        <v>654.7193833411178</v>
      </c>
      <c r="H3838" s="64">
        <f t="shared" si="1043"/>
        <v>57.349483806902356</v>
      </c>
      <c r="I3838" s="64">
        <f t="shared" si="1043"/>
        <v>157.41122018583073</v>
      </c>
      <c r="J3838" s="64">
        <f t="shared" si="1043"/>
        <v>167.38294823612415</v>
      </c>
      <c r="K3838" s="64">
        <f t="shared" si="1043"/>
        <v>0</v>
      </c>
      <c r="L3838" s="64">
        <f t="shared" si="1043"/>
        <v>0</v>
      </c>
      <c r="M3838" s="64">
        <f t="shared" si="1043"/>
        <v>18.108376420026609</v>
      </c>
      <c r="N3838" s="64">
        <f t="shared" si="1043"/>
        <v>254.4673546922339</v>
      </c>
      <c r="O3838" s="121"/>
      <c r="P3838" s="177">
        <v>2.9750000000000001</v>
      </c>
      <c r="Q3838" s="177">
        <v>36.057280859647179</v>
      </c>
      <c r="R3838" s="177">
        <v>36.057280859647179</v>
      </c>
      <c r="S3838" s="177">
        <v>23.076549028879416</v>
      </c>
      <c r="T3838" s="177">
        <v>27.651692314712729</v>
      </c>
      <c r="U3838" s="177">
        <v>36.057280859647179</v>
      </c>
      <c r="V3838" s="177">
        <v>36.057280859647179</v>
      </c>
      <c r="W3838" s="177">
        <v>6.0893074094019921</v>
      </c>
      <c r="X3838" s="177">
        <v>27.344537449670263</v>
      </c>
      <c r="Y3838" s="177">
        <v>15.354837333333331</v>
      </c>
      <c r="Z3838" s="177">
        <v>0</v>
      </c>
      <c r="AA3838" s="177">
        <v>40.689842274673424</v>
      </c>
      <c r="AB3838" s="177">
        <v>33.243699794907961</v>
      </c>
      <c r="AC3838" s="177">
        <v>36.304689184063797</v>
      </c>
      <c r="AD3838" s="177">
        <v>57.349483806902356</v>
      </c>
      <c r="AE3838" s="177">
        <v>26.444241142414288</v>
      </c>
      <c r="AF3838" s="177">
        <v>18.108376420026609</v>
      </c>
      <c r="AG3838" s="177">
        <v>55.79431607870805</v>
      </c>
      <c r="AH3838" s="177">
        <v>55.79431607870805</v>
      </c>
      <c r="AI3838" s="177">
        <v>55.79431607870805</v>
      </c>
      <c r="AJ3838" s="177">
        <v>28.475055507418709</v>
      </c>
    </row>
    <row r="3839" spans="1:36" hidden="1" outlineLevel="1" x14ac:dyDescent="0.25">
      <c r="A3839" s="190">
        <f t="shared" si="1031"/>
        <v>2029</v>
      </c>
      <c r="B3839" s="55">
        <f t="shared" si="1032"/>
        <v>4</v>
      </c>
      <c r="C3839" s="55">
        <f t="shared" si="1033"/>
        <v>8</v>
      </c>
      <c r="D3839" s="55">
        <f t="shared" si="1029"/>
        <v>160</v>
      </c>
      <c r="F3839" s="63">
        <f t="shared" si="1039"/>
        <v>47209.333333333314</v>
      </c>
      <c r="G3839" s="64">
        <f t="shared" si="1030"/>
        <v>728.51324268615053</v>
      </c>
      <c r="H3839" s="64">
        <f t="shared" si="1043"/>
        <v>62.21913063152531</v>
      </c>
      <c r="I3839" s="64">
        <f t="shared" si="1043"/>
        <v>193.70721570773165</v>
      </c>
      <c r="J3839" s="64">
        <f t="shared" si="1043"/>
        <v>198.42797801998927</v>
      </c>
      <c r="K3839" s="64">
        <f t="shared" si="1043"/>
        <v>0</v>
      </c>
      <c r="L3839" s="64">
        <f t="shared" si="1043"/>
        <v>0</v>
      </c>
      <c r="M3839" s="64">
        <f t="shared" si="1043"/>
        <v>15.866386958499504</v>
      </c>
      <c r="N3839" s="64">
        <f t="shared" si="1043"/>
        <v>258.29253136840481</v>
      </c>
      <c r="O3839" s="121"/>
      <c r="P3839" s="177">
        <v>2.9750000000000001</v>
      </c>
      <c r="Q3839" s="177">
        <v>36.428261743027385</v>
      </c>
      <c r="R3839" s="177">
        <v>36.428261743027385</v>
      </c>
      <c r="S3839" s="177">
        <v>30.108225168632689</v>
      </c>
      <c r="T3839" s="177">
        <v>29.046160922660182</v>
      </c>
      <c r="U3839" s="177">
        <v>36.428261743027385</v>
      </c>
      <c r="V3839" s="177">
        <v>36.428261743027385</v>
      </c>
      <c r="W3839" s="177">
        <v>6.9122797669619587</v>
      </c>
      <c r="X3839" s="177">
        <v>31.191384927962158</v>
      </c>
      <c r="Y3839" s="177">
        <v>26.668927999999998</v>
      </c>
      <c r="Z3839" s="177">
        <v>0</v>
      </c>
      <c r="AA3839" s="177">
        <v>41.580687273008479</v>
      </c>
      <c r="AB3839" s="177">
        <v>34.678310691469115</v>
      </c>
      <c r="AC3839" s="177">
        <v>36.320486431817699</v>
      </c>
      <c r="AD3839" s="177">
        <v>62.21913063152531</v>
      </c>
      <c r="AE3839" s="177">
        <v>29.056577999006258</v>
      </c>
      <c r="AF3839" s="177">
        <v>15.866386958499504</v>
      </c>
      <c r="AG3839" s="177">
        <v>66.142659339996428</v>
      </c>
      <c r="AH3839" s="177">
        <v>66.142659339996428</v>
      </c>
      <c r="AI3839" s="177">
        <v>66.142659339996428</v>
      </c>
      <c r="AJ3839" s="177">
        <v>37.748658922508405</v>
      </c>
    </row>
    <row r="3840" spans="1:36" hidden="1" outlineLevel="1" x14ac:dyDescent="0.25">
      <c r="A3840" s="190">
        <f t="shared" si="1031"/>
        <v>2029</v>
      </c>
      <c r="B3840" s="55">
        <f t="shared" si="1032"/>
        <v>4</v>
      </c>
      <c r="C3840" s="55">
        <f t="shared" si="1033"/>
        <v>9</v>
      </c>
      <c r="D3840" s="55">
        <f t="shared" si="1029"/>
        <v>160</v>
      </c>
      <c r="F3840" s="63">
        <f t="shared" si="1039"/>
        <v>47209.374999999978</v>
      </c>
      <c r="G3840" s="64">
        <f t="shared" si="1030"/>
        <v>744.32398150148492</v>
      </c>
      <c r="H3840" s="64">
        <f t="shared" si="1043"/>
        <v>60.911018606888291</v>
      </c>
      <c r="I3840" s="64">
        <f t="shared" si="1043"/>
        <v>206.66068147232673</v>
      </c>
      <c r="J3840" s="64">
        <f t="shared" si="1043"/>
        <v>187.00232518920137</v>
      </c>
      <c r="K3840" s="64">
        <f t="shared" si="1043"/>
        <v>0</v>
      </c>
      <c r="L3840" s="64">
        <f t="shared" si="1043"/>
        <v>0</v>
      </c>
      <c r="M3840" s="64">
        <f t="shared" si="1043"/>
        <v>14.228010044306622</v>
      </c>
      <c r="N3840" s="64">
        <f t="shared" si="1043"/>
        <v>275.52194618876183</v>
      </c>
      <c r="O3840" s="121"/>
      <c r="P3840" s="177">
        <v>2.9750000000000001</v>
      </c>
      <c r="Q3840" s="177">
        <v>42.003280018268626</v>
      </c>
      <c r="R3840" s="177">
        <v>42.003280018268626</v>
      </c>
      <c r="S3840" s="177">
        <v>33.664992513134933</v>
      </c>
      <c r="T3840" s="177">
        <v>30.121367143041226</v>
      </c>
      <c r="U3840" s="177">
        <v>42.003280018268626</v>
      </c>
      <c r="V3840" s="177">
        <v>42.003280018268626</v>
      </c>
      <c r="W3840" s="177">
        <v>7.2679212849054498</v>
      </c>
      <c r="X3840" s="177">
        <v>33.101413187090913</v>
      </c>
      <c r="Y3840" s="177">
        <v>33.134122666666663</v>
      </c>
      <c r="Z3840" s="177">
        <v>0</v>
      </c>
      <c r="AA3840" s="177">
        <v>39.601867847990775</v>
      </c>
      <c r="AB3840" s="177">
        <v>34.742832791488105</v>
      </c>
      <c r="AC3840" s="177">
        <v>33.164125476208469</v>
      </c>
      <c r="AD3840" s="177">
        <v>60.911018606888291</v>
      </c>
      <c r="AE3840" s="177">
        <v>28.311452763303365</v>
      </c>
      <c r="AF3840" s="177">
        <v>14.228010044306622</v>
      </c>
      <c r="AG3840" s="177">
        <v>62.33410839640046</v>
      </c>
      <c r="AH3840" s="177">
        <v>62.33410839640046</v>
      </c>
      <c r="AI3840" s="177">
        <v>62.33410839640046</v>
      </c>
      <c r="AJ3840" s="177">
        <v>38.084411914184187</v>
      </c>
    </row>
    <row r="3841" spans="1:36" hidden="1" outlineLevel="1" x14ac:dyDescent="0.25">
      <c r="A3841" s="190">
        <f t="shared" si="1031"/>
        <v>2029</v>
      </c>
      <c r="B3841" s="55">
        <f t="shared" si="1032"/>
        <v>4</v>
      </c>
      <c r="C3841" s="55">
        <f t="shared" si="1033"/>
        <v>10</v>
      </c>
      <c r="D3841" s="55">
        <f t="shared" si="1029"/>
        <v>160</v>
      </c>
      <c r="F3841" s="63">
        <f t="shared" si="1039"/>
        <v>47209.416666666642</v>
      </c>
      <c r="G3841" s="64">
        <f t="shared" si="1030"/>
        <v>763.21814931305948</v>
      </c>
      <c r="H3841" s="64">
        <f t="shared" si="1043"/>
        <v>63.80253139912196</v>
      </c>
      <c r="I3841" s="64">
        <f t="shared" si="1043"/>
        <v>207.93767265485025</v>
      </c>
      <c r="J3841" s="64">
        <f t="shared" si="1043"/>
        <v>196.02069869828452</v>
      </c>
      <c r="K3841" s="64">
        <f t="shared" si="1043"/>
        <v>0</v>
      </c>
      <c r="L3841" s="64">
        <f t="shared" si="1043"/>
        <v>0</v>
      </c>
      <c r="M3841" s="64">
        <f t="shared" si="1043"/>
        <v>13.279476041352849</v>
      </c>
      <c r="N3841" s="64">
        <f t="shared" si="1043"/>
        <v>282.17777051944989</v>
      </c>
      <c r="O3841" s="121"/>
      <c r="P3841" s="177">
        <v>2.9750000000000001</v>
      </c>
      <c r="Q3841" s="177">
        <v>44.991737134386852</v>
      </c>
      <c r="R3841" s="177">
        <v>44.991737134386852</v>
      </c>
      <c r="S3841" s="177">
        <v>32.411586299652882</v>
      </c>
      <c r="T3841" s="177">
        <v>29.300251041294143</v>
      </c>
      <c r="U3841" s="177">
        <v>44.991737134386852</v>
      </c>
      <c r="V3841" s="177">
        <v>44.991737134386852</v>
      </c>
      <c r="W3841" s="177">
        <v>7.7846320558694151</v>
      </c>
      <c r="X3841" s="177">
        <v>32.825818643120961</v>
      </c>
      <c r="Y3841" s="177">
        <v>36.770794666666667</v>
      </c>
      <c r="Z3841" s="177">
        <v>0</v>
      </c>
      <c r="AA3841" s="177">
        <v>37.300159293835243</v>
      </c>
      <c r="AB3841" s="177">
        <v>33.66978830794325</v>
      </c>
      <c r="AC3841" s="177">
        <v>31.240874380124009</v>
      </c>
      <c r="AD3841" s="177">
        <v>63.80253139912196</v>
      </c>
      <c r="AE3841" s="177">
        <v>26.541908137399766</v>
      </c>
      <c r="AF3841" s="177">
        <v>13.279476041352849</v>
      </c>
      <c r="AG3841" s="177">
        <v>65.340232899428173</v>
      </c>
      <c r="AH3841" s="177">
        <v>65.340232899428173</v>
      </c>
      <c r="AI3841" s="177">
        <v>65.340232899428173</v>
      </c>
      <c r="AJ3841" s="177">
        <v>39.327681810846414</v>
      </c>
    </row>
    <row r="3842" spans="1:36" hidden="1" outlineLevel="1" x14ac:dyDescent="0.25">
      <c r="A3842" s="190">
        <f t="shared" si="1031"/>
        <v>2029</v>
      </c>
      <c r="B3842" s="55">
        <f t="shared" si="1032"/>
        <v>4</v>
      </c>
      <c r="C3842" s="55">
        <f t="shared" si="1033"/>
        <v>11</v>
      </c>
      <c r="D3842" s="55">
        <f t="shared" si="1029"/>
        <v>160</v>
      </c>
      <c r="F3842" s="63">
        <f t="shared" si="1039"/>
        <v>47209.458333333307</v>
      </c>
      <c r="G3842" s="64">
        <f t="shared" si="1030"/>
        <v>762.49417666231079</v>
      </c>
      <c r="H3842" s="64">
        <f t="shared" si="1043"/>
        <v>63.210266615420068</v>
      </c>
      <c r="I3842" s="64">
        <f t="shared" si="1043"/>
        <v>211.43495869563239</v>
      </c>
      <c r="J3842" s="64">
        <f t="shared" si="1043"/>
        <v>199.17082578323931</v>
      </c>
      <c r="K3842" s="64">
        <f t="shared" si="1043"/>
        <v>0</v>
      </c>
      <c r="L3842" s="64">
        <f t="shared" si="1043"/>
        <v>0</v>
      </c>
      <c r="M3842" s="64">
        <f t="shared" si="1043"/>
        <v>12.762093857923517</v>
      </c>
      <c r="N3842" s="64">
        <f t="shared" si="1043"/>
        <v>275.91603171009547</v>
      </c>
      <c r="O3842" s="121"/>
      <c r="P3842" s="177">
        <v>2.9750000000000001</v>
      </c>
      <c r="Q3842" s="177">
        <v>46.104679784527434</v>
      </c>
      <c r="R3842" s="177">
        <v>46.104679784527434</v>
      </c>
      <c r="S3842" s="177">
        <v>31.230695662451328</v>
      </c>
      <c r="T3842" s="177">
        <v>29.93423524961792</v>
      </c>
      <c r="U3842" s="177">
        <v>46.104679784527434</v>
      </c>
      <c r="V3842" s="177">
        <v>46.104679784527434</v>
      </c>
      <c r="W3842" s="177">
        <v>7.2942362018138347</v>
      </c>
      <c r="X3842" s="177">
        <v>31.052848307055129</v>
      </c>
      <c r="Y3842" s="177">
        <v>40.003391999999991</v>
      </c>
      <c r="Z3842" s="177">
        <v>0</v>
      </c>
      <c r="AA3842" s="177">
        <v>31.960444273265889</v>
      </c>
      <c r="AB3842" s="177">
        <v>32.185947633769452</v>
      </c>
      <c r="AC3842" s="177">
        <v>27.350920664950383</v>
      </c>
      <c r="AD3842" s="177">
        <v>63.210266615420068</v>
      </c>
      <c r="AE3842" s="177">
        <v>29.152566157505262</v>
      </c>
      <c r="AF3842" s="177">
        <v>12.762093857923517</v>
      </c>
      <c r="AG3842" s="177">
        <v>66.390275261079765</v>
      </c>
      <c r="AH3842" s="177">
        <v>66.390275261079765</v>
      </c>
      <c r="AI3842" s="177">
        <v>66.390275261079765</v>
      </c>
      <c r="AJ3842" s="177">
        <v>39.791985117188943</v>
      </c>
    </row>
    <row r="3843" spans="1:36" hidden="1" outlineLevel="1" x14ac:dyDescent="0.25">
      <c r="A3843" s="190">
        <f t="shared" si="1031"/>
        <v>2029</v>
      </c>
      <c r="B3843" s="55">
        <f t="shared" si="1032"/>
        <v>4</v>
      </c>
      <c r="C3843" s="55">
        <f t="shared" si="1033"/>
        <v>12</v>
      </c>
      <c r="D3843" s="55">
        <f t="shared" si="1029"/>
        <v>160</v>
      </c>
      <c r="F3843" s="63">
        <f t="shared" si="1039"/>
        <v>47209.499999999971</v>
      </c>
      <c r="G3843" s="64">
        <f t="shared" si="1030"/>
        <v>760.95277772262057</v>
      </c>
      <c r="H3843" s="64">
        <f t="shared" si="1043"/>
        <v>56.881636291353693</v>
      </c>
      <c r="I3843" s="64">
        <f t="shared" si="1043"/>
        <v>209.67322076940431</v>
      </c>
      <c r="J3843" s="64">
        <f t="shared" si="1043"/>
        <v>201.64155599744282</v>
      </c>
      <c r="K3843" s="64">
        <f t="shared" si="1043"/>
        <v>0</v>
      </c>
      <c r="L3843" s="64">
        <f t="shared" si="1043"/>
        <v>0</v>
      </c>
      <c r="M3843" s="64">
        <f t="shared" si="1043"/>
        <v>12.50340276620885</v>
      </c>
      <c r="N3843" s="64">
        <f t="shared" si="1043"/>
        <v>280.25296189821091</v>
      </c>
      <c r="O3843" s="121"/>
      <c r="P3843" s="177">
        <v>2.9750000000000001</v>
      </c>
      <c r="Q3843" s="177">
        <v>47.485553072664814</v>
      </c>
      <c r="R3843" s="177">
        <v>47.485553072664814</v>
      </c>
      <c r="S3843" s="177">
        <v>30.135758560353814</v>
      </c>
      <c r="T3843" s="177">
        <v>31.472306850512666</v>
      </c>
      <c r="U3843" s="177">
        <v>47.485553072664814</v>
      </c>
      <c r="V3843" s="177">
        <v>47.485553072664814</v>
      </c>
      <c r="W3843" s="177">
        <v>6.9909366708382938</v>
      </c>
      <c r="X3843" s="177">
        <v>31.136819093029377</v>
      </c>
      <c r="Y3843" s="177">
        <v>37.174869333333334</v>
      </c>
      <c r="Z3843" s="177">
        <v>0</v>
      </c>
      <c r="AA3843" s="177">
        <v>31.195131498891815</v>
      </c>
      <c r="AB3843" s="177">
        <v>31.043912825170722</v>
      </c>
      <c r="AC3843" s="177">
        <v>28.071705283489131</v>
      </c>
      <c r="AD3843" s="177">
        <v>56.881636291353693</v>
      </c>
      <c r="AE3843" s="177">
        <v>28.318987404698539</v>
      </c>
      <c r="AF3843" s="177">
        <v>12.50340276620885</v>
      </c>
      <c r="AG3843" s="177">
        <v>67.213851999147607</v>
      </c>
      <c r="AH3843" s="177">
        <v>67.213851999147607</v>
      </c>
      <c r="AI3843" s="177">
        <v>67.213851999147607</v>
      </c>
      <c r="AJ3843" s="177">
        <v>41.468542856638294</v>
      </c>
    </row>
    <row r="3844" spans="1:36" hidden="1" outlineLevel="1" x14ac:dyDescent="0.25">
      <c r="A3844" s="190">
        <f t="shared" si="1031"/>
        <v>2029</v>
      </c>
      <c r="B3844" s="55">
        <f t="shared" si="1032"/>
        <v>4</v>
      </c>
      <c r="C3844" s="55">
        <f t="shared" si="1033"/>
        <v>13</v>
      </c>
      <c r="D3844" s="55">
        <f t="shared" si="1029"/>
        <v>160</v>
      </c>
      <c r="F3844" s="63">
        <f t="shared" si="1039"/>
        <v>47209.541666666635</v>
      </c>
      <c r="G3844" s="64">
        <f t="shared" si="1030"/>
        <v>742.81387473811969</v>
      </c>
      <c r="H3844" s="64">
        <f t="shared" si="1043"/>
        <v>54.633166956691582</v>
      </c>
      <c r="I3844" s="64">
        <f t="shared" si="1043"/>
        <v>200.66189147033646</v>
      </c>
      <c r="J3844" s="64">
        <f t="shared" si="1043"/>
        <v>184.18700889995273</v>
      </c>
      <c r="K3844" s="64">
        <f t="shared" si="1043"/>
        <v>0</v>
      </c>
      <c r="L3844" s="64">
        <f t="shared" si="1043"/>
        <v>0</v>
      </c>
      <c r="M3844" s="64">
        <f t="shared" si="1043"/>
        <v>12.848324221828404</v>
      </c>
      <c r="N3844" s="64">
        <f t="shared" si="1043"/>
        <v>290.48348318931045</v>
      </c>
      <c r="O3844" s="121"/>
      <c r="P3844" s="177">
        <v>2.9750000000000001</v>
      </c>
      <c r="Q3844" s="177">
        <v>49.659913250254284</v>
      </c>
      <c r="R3844" s="177">
        <v>49.659913250254284</v>
      </c>
      <c r="S3844" s="177">
        <v>28.602692177604894</v>
      </c>
      <c r="T3844" s="177">
        <v>31.41981789820014</v>
      </c>
      <c r="U3844" s="177">
        <v>49.659913250254284</v>
      </c>
      <c r="V3844" s="177">
        <v>49.659913250254284</v>
      </c>
      <c r="W3844" s="177">
        <v>7.0200633096643879</v>
      </c>
      <c r="X3844" s="177">
        <v>30.106167006849581</v>
      </c>
      <c r="Y3844" s="177">
        <v>33.134122666666663</v>
      </c>
      <c r="Z3844" s="177">
        <v>0</v>
      </c>
      <c r="AA3844" s="177">
        <v>32.23523259396287</v>
      </c>
      <c r="AB3844" s="177">
        <v>31.182562981427104</v>
      </c>
      <c r="AC3844" s="177">
        <v>28.426034612903301</v>
      </c>
      <c r="AD3844" s="177">
        <v>54.633166956691582</v>
      </c>
      <c r="AE3844" s="177">
        <v>28.100154955908806</v>
      </c>
      <c r="AF3844" s="177">
        <v>12.848324221828404</v>
      </c>
      <c r="AG3844" s="177">
        <v>61.395669633317581</v>
      </c>
      <c r="AH3844" s="177">
        <v>61.395669633317581</v>
      </c>
      <c r="AI3844" s="177">
        <v>61.395669633317581</v>
      </c>
      <c r="AJ3844" s="177">
        <v>39.303873455441995</v>
      </c>
    </row>
    <row r="3845" spans="1:36" hidden="1" outlineLevel="1" x14ac:dyDescent="0.25">
      <c r="A3845" s="190">
        <f t="shared" si="1031"/>
        <v>2029</v>
      </c>
      <c r="B3845" s="55">
        <f t="shared" si="1032"/>
        <v>4</v>
      </c>
      <c r="C3845" s="55">
        <f t="shared" si="1033"/>
        <v>14</v>
      </c>
      <c r="D3845" s="55">
        <f t="shared" si="1029"/>
        <v>160</v>
      </c>
      <c r="F3845" s="63">
        <f t="shared" si="1039"/>
        <v>47209.583333333299</v>
      </c>
      <c r="G3845" s="64">
        <f t="shared" si="1030"/>
        <v>717.13053150184896</v>
      </c>
      <c r="H3845" s="64">
        <f t="shared" ref="H3845:N3854" si="1044">SUMIF($P$6:$AK$6,H$6,$P3845:$AK3845)</f>
        <v>49.620834719013068</v>
      </c>
      <c r="I3845" s="64">
        <f t="shared" si="1044"/>
        <v>182.28973363785738</v>
      </c>
      <c r="J3845" s="64">
        <f t="shared" si="1044"/>
        <v>184.22963180066839</v>
      </c>
      <c r="K3845" s="64">
        <f t="shared" si="1044"/>
        <v>0</v>
      </c>
      <c r="L3845" s="64">
        <f t="shared" si="1044"/>
        <v>0</v>
      </c>
      <c r="M3845" s="64">
        <f t="shared" si="1044"/>
        <v>13.451936769162625</v>
      </c>
      <c r="N3845" s="64">
        <f t="shared" si="1044"/>
        <v>287.53839457514744</v>
      </c>
      <c r="O3845" s="121"/>
      <c r="P3845" s="177">
        <v>2.9750000000000001</v>
      </c>
      <c r="Q3845" s="177">
        <v>48.660325870035436</v>
      </c>
      <c r="R3845" s="177">
        <v>48.660325870035436</v>
      </c>
      <c r="S3845" s="177">
        <v>20.509504772375571</v>
      </c>
      <c r="T3845" s="177">
        <v>26.823250765180394</v>
      </c>
      <c r="U3845" s="177">
        <v>48.660325870035436</v>
      </c>
      <c r="V3845" s="177">
        <v>48.660325870035436</v>
      </c>
      <c r="W3845" s="177">
        <v>7.2134472828213374</v>
      </c>
      <c r="X3845" s="177">
        <v>28.883092779488369</v>
      </c>
      <c r="Y3845" s="177">
        <v>35.558570666666661</v>
      </c>
      <c r="Z3845" s="177">
        <v>0</v>
      </c>
      <c r="AA3845" s="177">
        <v>31.505934868716842</v>
      </c>
      <c r="AB3845" s="177">
        <v>31.089815265193423</v>
      </c>
      <c r="AC3845" s="177">
        <v>30.301340961095455</v>
      </c>
      <c r="AD3845" s="177">
        <v>49.620834719013068</v>
      </c>
      <c r="AE3845" s="177">
        <v>26.167294473394222</v>
      </c>
      <c r="AF3845" s="177">
        <v>13.451936769162625</v>
      </c>
      <c r="AG3845" s="177">
        <v>61.40987726688946</v>
      </c>
      <c r="AH3845" s="177">
        <v>61.40987726688946</v>
      </c>
      <c r="AI3845" s="177">
        <v>61.40987726688946</v>
      </c>
      <c r="AJ3845" s="177">
        <v>34.159572897930815</v>
      </c>
    </row>
    <row r="3846" spans="1:36" hidden="1" outlineLevel="1" x14ac:dyDescent="0.25">
      <c r="A3846" s="190">
        <f t="shared" si="1031"/>
        <v>2029</v>
      </c>
      <c r="B3846" s="55">
        <f t="shared" si="1032"/>
        <v>4</v>
      </c>
      <c r="C3846" s="55">
        <f t="shared" si="1033"/>
        <v>15</v>
      </c>
      <c r="D3846" s="55">
        <f t="shared" si="1029"/>
        <v>160</v>
      </c>
      <c r="F3846" s="63">
        <f t="shared" si="1039"/>
        <v>47209.624999999964</v>
      </c>
      <c r="G3846" s="64">
        <f t="shared" si="1030"/>
        <v>691.22823871703577</v>
      </c>
      <c r="H3846" s="64">
        <f t="shared" si="1044"/>
        <v>47.143551925535043</v>
      </c>
      <c r="I3846" s="64">
        <f t="shared" si="1044"/>
        <v>165.72870268102523</v>
      </c>
      <c r="J3846" s="64">
        <f t="shared" si="1044"/>
        <v>178.19733944902572</v>
      </c>
      <c r="K3846" s="64">
        <f t="shared" si="1044"/>
        <v>0</v>
      </c>
      <c r="L3846" s="64">
        <f t="shared" si="1044"/>
        <v>0</v>
      </c>
      <c r="M3846" s="64">
        <f t="shared" si="1044"/>
        <v>13.365706405257733</v>
      </c>
      <c r="N3846" s="64">
        <f t="shared" si="1044"/>
        <v>286.79293825619197</v>
      </c>
      <c r="O3846" s="121"/>
      <c r="P3846" s="177">
        <v>2.9750000000000001</v>
      </c>
      <c r="Q3846" s="177">
        <v>47.681348538893261</v>
      </c>
      <c r="R3846" s="177">
        <v>47.681348538893261</v>
      </c>
      <c r="S3846" s="177">
        <v>13.0458515172927</v>
      </c>
      <c r="T3846" s="177">
        <v>26.183575713122618</v>
      </c>
      <c r="U3846" s="177">
        <v>47.681348538893261</v>
      </c>
      <c r="V3846" s="177">
        <v>47.681348538893261</v>
      </c>
      <c r="W3846" s="177">
        <v>6.1128606914827461</v>
      </c>
      <c r="X3846" s="177">
        <v>29.221708444496766</v>
      </c>
      <c r="Y3846" s="177">
        <v>27.073002666666664</v>
      </c>
      <c r="Z3846" s="177">
        <v>0</v>
      </c>
      <c r="AA3846" s="177">
        <v>33.161484472134788</v>
      </c>
      <c r="AB3846" s="177">
        <v>32.482423221618156</v>
      </c>
      <c r="AC3846" s="177">
        <v>30.423636406865949</v>
      </c>
      <c r="AD3846" s="177">
        <v>47.143551925535043</v>
      </c>
      <c r="AE3846" s="177">
        <v>27.251249401717949</v>
      </c>
      <c r="AF3846" s="177">
        <v>13.365706405257733</v>
      </c>
      <c r="AG3846" s="177">
        <v>59.399113149675244</v>
      </c>
      <c r="AH3846" s="177">
        <v>59.399113149675244</v>
      </c>
      <c r="AI3846" s="177">
        <v>59.399113149675244</v>
      </c>
      <c r="AJ3846" s="177">
        <v>33.865454246245775</v>
      </c>
    </row>
    <row r="3847" spans="1:36" hidden="1" outlineLevel="1" x14ac:dyDescent="0.25">
      <c r="A3847" s="190">
        <f t="shared" si="1031"/>
        <v>2029</v>
      </c>
      <c r="B3847" s="55">
        <f t="shared" si="1032"/>
        <v>4</v>
      </c>
      <c r="C3847" s="55">
        <f t="shared" si="1033"/>
        <v>16</v>
      </c>
      <c r="D3847" s="55">
        <f t="shared" si="1029"/>
        <v>160</v>
      </c>
      <c r="F3847" s="63">
        <f t="shared" si="1039"/>
        <v>47209.666666666628</v>
      </c>
      <c r="G3847" s="64">
        <f t="shared" si="1030"/>
        <v>589.85382784372405</v>
      </c>
      <c r="H3847" s="64">
        <f t="shared" si="1044"/>
        <v>47.06608703041438</v>
      </c>
      <c r="I3847" s="64">
        <f t="shared" si="1044"/>
        <v>122.40080853354129</v>
      </c>
      <c r="J3847" s="64">
        <f t="shared" si="1044"/>
        <v>144.09955863430389</v>
      </c>
      <c r="K3847" s="64">
        <f t="shared" si="1044"/>
        <v>0</v>
      </c>
      <c r="L3847" s="64">
        <f t="shared" si="1044"/>
        <v>0</v>
      </c>
      <c r="M3847" s="64">
        <f t="shared" si="1044"/>
        <v>14.745392227735955</v>
      </c>
      <c r="N3847" s="64">
        <f t="shared" si="1044"/>
        <v>261.54198141772844</v>
      </c>
      <c r="O3847" s="121"/>
      <c r="P3847" s="177">
        <v>2.9750000000000001</v>
      </c>
      <c r="Q3847" s="177">
        <v>42.229990558112064</v>
      </c>
      <c r="R3847" s="177">
        <v>42.229990558112064</v>
      </c>
      <c r="S3847" s="177">
        <v>4.8526057602236925</v>
      </c>
      <c r="T3847" s="177">
        <v>13.595399103071971</v>
      </c>
      <c r="U3847" s="177">
        <v>42.229990558112064</v>
      </c>
      <c r="V3847" s="177">
        <v>42.229990558112064</v>
      </c>
      <c r="W3847" s="177">
        <v>5.5484226458462071</v>
      </c>
      <c r="X3847" s="177">
        <v>26.561138904753182</v>
      </c>
      <c r="Y3847" s="177">
        <v>16.162986666666665</v>
      </c>
      <c r="Z3847" s="177">
        <v>0</v>
      </c>
      <c r="AA3847" s="177">
        <v>34.314688660801281</v>
      </c>
      <c r="AB3847" s="177">
        <v>29.755094805384172</v>
      </c>
      <c r="AC3847" s="177">
        <v>28.552235719094739</v>
      </c>
      <c r="AD3847" s="177">
        <v>47.06608703041438</v>
      </c>
      <c r="AE3847" s="177">
        <v>22.149559638184577</v>
      </c>
      <c r="AF3847" s="177">
        <v>14.745392227735955</v>
      </c>
      <c r="AG3847" s="177">
        <v>48.033186211434632</v>
      </c>
      <c r="AH3847" s="177">
        <v>48.033186211434632</v>
      </c>
      <c r="AI3847" s="177">
        <v>48.033186211434632</v>
      </c>
      <c r="AJ3847" s="177">
        <v>30.555695814794994</v>
      </c>
    </row>
    <row r="3848" spans="1:36" hidden="1" outlineLevel="1" x14ac:dyDescent="0.25">
      <c r="A3848" s="190">
        <f t="shared" si="1031"/>
        <v>2029</v>
      </c>
      <c r="B3848" s="55">
        <f t="shared" si="1032"/>
        <v>4</v>
      </c>
      <c r="C3848" s="55">
        <f t="shared" si="1033"/>
        <v>17</v>
      </c>
      <c r="D3848" s="55">
        <f t="shared" si="1029"/>
        <v>160</v>
      </c>
      <c r="F3848" s="63">
        <f t="shared" si="1039"/>
        <v>47209.708333333292</v>
      </c>
      <c r="G3848" s="64">
        <f t="shared" si="1030"/>
        <v>335.68316939730749</v>
      </c>
      <c r="H3848" s="64">
        <f t="shared" si="1044"/>
        <v>10.521884029544525</v>
      </c>
      <c r="I3848" s="64">
        <f t="shared" si="1044"/>
        <v>60.868782364747318</v>
      </c>
      <c r="J3848" s="64">
        <f t="shared" si="1044"/>
        <v>23.313371276627375</v>
      </c>
      <c r="K3848" s="64">
        <f t="shared" si="1044"/>
        <v>0</v>
      </c>
      <c r="L3848" s="64">
        <f t="shared" si="1044"/>
        <v>0</v>
      </c>
      <c r="M3848" s="64">
        <f t="shared" si="1044"/>
        <v>16.038847686309282</v>
      </c>
      <c r="N3848" s="64">
        <f t="shared" si="1044"/>
        <v>224.94028404007901</v>
      </c>
      <c r="O3848" s="121"/>
      <c r="P3848" s="177">
        <v>2.9750000000000001</v>
      </c>
      <c r="Q3848" s="177">
        <v>34.32603673720628</v>
      </c>
      <c r="R3848" s="177">
        <v>34.32603673720628</v>
      </c>
      <c r="S3848" s="177">
        <v>0.62018875554009245</v>
      </c>
      <c r="T3848" s="177">
        <v>0.50553607753826513</v>
      </c>
      <c r="U3848" s="177">
        <v>34.32603673720628</v>
      </c>
      <c r="V3848" s="177">
        <v>34.32603673720628</v>
      </c>
      <c r="W3848" s="177">
        <v>3.1309031124589213</v>
      </c>
      <c r="X3848" s="177">
        <v>13.909648103388065</v>
      </c>
      <c r="Y3848" s="177">
        <v>6.4651946666666662</v>
      </c>
      <c r="Z3848" s="177">
        <v>0</v>
      </c>
      <c r="AA3848" s="177">
        <v>32.803880408118282</v>
      </c>
      <c r="AB3848" s="177">
        <v>29.818539914959725</v>
      </c>
      <c r="AC3848" s="177">
        <v>25.013716768175883</v>
      </c>
      <c r="AD3848" s="177">
        <v>10.521884029544525</v>
      </c>
      <c r="AE3848" s="177">
        <v>15.853121327599506</v>
      </c>
      <c r="AF3848" s="177">
        <v>16.038847686309282</v>
      </c>
      <c r="AG3848" s="177">
        <v>7.7711237588757918</v>
      </c>
      <c r="AH3848" s="177">
        <v>7.7711237588757918</v>
      </c>
      <c r="AI3848" s="177">
        <v>7.7711237588757918</v>
      </c>
      <c r="AJ3848" s="177">
        <v>17.409190321555801</v>
      </c>
    </row>
    <row r="3849" spans="1:36" hidden="1" outlineLevel="1" x14ac:dyDescent="0.25">
      <c r="A3849" s="190">
        <f t="shared" si="1031"/>
        <v>2029</v>
      </c>
      <c r="B3849" s="55">
        <f t="shared" si="1032"/>
        <v>4</v>
      </c>
      <c r="C3849" s="55">
        <f t="shared" si="1033"/>
        <v>18</v>
      </c>
      <c r="D3849" s="55">
        <f t="shared" si="1029"/>
        <v>160</v>
      </c>
      <c r="F3849" s="63">
        <f t="shared" si="1039"/>
        <v>47209.749999999956</v>
      </c>
      <c r="G3849" s="64">
        <f t="shared" si="1030"/>
        <v>229.78418545451765</v>
      </c>
      <c r="H3849" s="64">
        <f t="shared" si="1044"/>
        <v>0</v>
      </c>
      <c r="I3849" s="64">
        <f t="shared" si="1044"/>
        <v>8.2067903357066712</v>
      </c>
      <c r="J3849" s="64">
        <f t="shared" si="1044"/>
        <v>0</v>
      </c>
      <c r="K3849" s="64">
        <f t="shared" si="1044"/>
        <v>0</v>
      </c>
      <c r="L3849" s="64">
        <f t="shared" si="1044"/>
        <v>0</v>
      </c>
      <c r="M3849" s="64">
        <f t="shared" si="1044"/>
        <v>16.556229869738615</v>
      </c>
      <c r="N3849" s="64">
        <f t="shared" si="1044"/>
        <v>205.02116524907237</v>
      </c>
      <c r="O3849" s="121"/>
      <c r="P3849" s="177">
        <v>2.9750000000000001</v>
      </c>
      <c r="Q3849" s="177">
        <v>30.667753026096033</v>
      </c>
      <c r="R3849" s="177">
        <v>30.667753026096033</v>
      </c>
      <c r="S3849" s="177">
        <v>0</v>
      </c>
      <c r="T3849" s="177">
        <v>0</v>
      </c>
      <c r="U3849" s="177">
        <v>30.667753026096033</v>
      </c>
      <c r="V3849" s="177">
        <v>30.667753026096033</v>
      </c>
      <c r="W3849" s="177">
        <v>0.45996167236736779</v>
      </c>
      <c r="X3849" s="177">
        <v>1.3053395093522036</v>
      </c>
      <c r="Y3849" s="177">
        <v>0</v>
      </c>
      <c r="Z3849" s="177">
        <v>0</v>
      </c>
      <c r="AA3849" s="177">
        <v>30.112994639985121</v>
      </c>
      <c r="AB3849" s="177">
        <v>28.692650395156992</v>
      </c>
      <c r="AC3849" s="177">
        <v>23.544508109546118</v>
      </c>
      <c r="AD3849" s="177">
        <v>0</v>
      </c>
      <c r="AE3849" s="177">
        <v>2.7882033746858697</v>
      </c>
      <c r="AF3849" s="177">
        <v>16.556229869738615</v>
      </c>
      <c r="AG3849" s="177">
        <v>0</v>
      </c>
      <c r="AH3849" s="177">
        <v>0</v>
      </c>
      <c r="AI3849" s="177">
        <v>0</v>
      </c>
      <c r="AJ3849" s="177">
        <v>0.6782857793012298</v>
      </c>
    </row>
    <row r="3850" spans="1:36" hidden="1" outlineLevel="1" x14ac:dyDescent="0.25">
      <c r="A3850" s="190">
        <f t="shared" si="1031"/>
        <v>2029</v>
      </c>
      <c r="B3850" s="55">
        <f t="shared" si="1032"/>
        <v>4</v>
      </c>
      <c r="C3850" s="55">
        <f t="shared" si="1033"/>
        <v>19</v>
      </c>
      <c r="D3850" s="55">
        <f t="shared" si="1029"/>
        <v>160</v>
      </c>
      <c r="F3850" s="63">
        <f t="shared" si="1039"/>
        <v>47209.791666666621</v>
      </c>
      <c r="G3850" s="64">
        <f t="shared" si="1030"/>
        <v>207.10883482172886</v>
      </c>
      <c r="H3850" s="64">
        <f t="shared" si="1044"/>
        <v>0</v>
      </c>
      <c r="I3850" s="64">
        <f t="shared" si="1044"/>
        <v>2.9750000000000001</v>
      </c>
      <c r="J3850" s="64">
        <f t="shared" si="1044"/>
        <v>0</v>
      </c>
      <c r="K3850" s="64">
        <f t="shared" si="1044"/>
        <v>0</v>
      </c>
      <c r="L3850" s="64">
        <f t="shared" si="1044"/>
        <v>0</v>
      </c>
      <c r="M3850" s="64">
        <f t="shared" si="1044"/>
        <v>17.332303144882612</v>
      </c>
      <c r="N3850" s="64">
        <f t="shared" si="1044"/>
        <v>186.80153167684625</v>
      </c>
      <c r="O3850" s="121"/>
      <c r="P3850" s="177">
        <v>2.9750000000000001</v>
      </c>
      <c r="Q3850" s="177">
        <v>26.494218088068848</v>
      </c>
      <c r="R3850" s="177">
        <v>26.494218088068848</v>
      </c>
      <c r="S3850" s="177">
        <v>0</v>
      </c>
      <c r="T3850" s="177">
        <v>0</v>
      </c>
      <c r="U3850" s="177">
        <v>26.494218088068848</v>
      </c>
      <c r="V3850" s="177">
        <v>26.494218088068848</v>
      </c>
      <c r="W3850" s="177">
        <v>0</v>
      </c>
      <c r="X3850" s="177">
        <v>0</v>
      </c>
      <c r="Y3850" s="177">
        <v>0</v>
      </c>
      <c r="Z3850" s="177">
        <v>0</v>
      </c>
      <c r="AA3850" s="177">
        <v>29.615142742004608</v>
      </c>
      <c r="AB3850" s="177">
        <v>28.894905520120901</v>
      </c>
      <c r="AC3850" s="177">
        <v>22.314611062445337</v>
      </c>
      <c r="AD3850" s="177">
        <v>0</v>
      </c>
      <c r="AE3850" s="177">
        <v>0</v>
      </c>
      <c r="AF3850" s="177">
        <v>17.332303144882612</v>
      </c>
      <c r="AG3850" s="177">
        <v>0</v>
      </c>
      <c r="AH3850" s="177">
        <v>0</v>
      </c>
      <c r="AI3850" s="177">
        <v>0</v>
      </c>
      <c r="AJ3850" s="177">
        <v>0</v>
      </c>
    </row>
    <row r="3851" spans="1:36" hidden="1" outlineLevel="1" x14ac:dyDescent="0.25">
      <c r="A3851" s="190">
        <f t="shared" si="1031"/>
        <v>2029</v>
      </c>
      <c r="B3851" s="55">
        <f t="shared" si="1032"/>
        <v>4</v>
      </c>
      <c r="C3851" s="55">
        <f t="shared" si="1033"/>
        <v>20</v>
      </c>
      <c r="D3851" s="55">
        <f t="shared" si="1029"/>
        <v>160</v>
      </c>
      <c r="F3851" s="63">
        <f t="shared" si="1039"/>
        <v>47209.833333333285</v>
      </c>
      <c r="G3851" s="64">
        <f t="shared" si="1030"/>
        <v>206.39720273954759</v>
      </c>
      <c r="H3851" s="64">
        <f t="shared" si="1044"/>
        <v>0</v>
      </c>
      <c r="I3851" s="64">
        <f t="shared" si="1044"/>
        <v>2.9750000000000001</v>
      </c>
      <c r="J3851" s="64">
        <f t="shared" si="1044"/>
        <v>0</v>
      </c>
      <c r="K3851" s="64">
        <f t="shared" si="1044"/>
        <v>0</v>
      </c>
      <c r="L3851" s="64">
        <f t="shared" si="1044"/>
        <v>0</v>
      </c>
      <c r="M3851" s="64">
        <f t="shared" si="1044"/>
        <v>18.02214605612172</v>
      </c>
      <c r="N3851" s="64">
        <f t="shared" si="1044"/>
        <v>185.40005668342587</v>
      </c>
      <c r="O3851" s="121"/>
      <c r="P3851" s="177">
        <v>2.9750000000000001</v>
      </c>
      <c r="Q3851" s="177">
        <v>25.597680953233379</v>
      </c>
      <c r="R3851" s="177">
        <v>25.597680953233379</v>
      </c>
      <c r="S3851" s="177">
        <v>0</v>
      </c>
      <c r="T3851" s="177">
        <v>0</v>
      </c>
      <c r="U3851" s="177">
        <v>25.597680953233379</v>
      </c>
      <c r="V3851" s="177">
        <v>25.597680953233379</v>
      </c>
      <c r="W3851" s="177">
        <v>0</v>
      </c>
      <c r="X3851" s="177">
        <v>0</v>
      </c>
      <c r="Y3851" s="177">
        <v>0</v>
      </c>
      <c r="Z3851" s="177">
        <v>0</v>
      </c>
      <c r="AA3851" s="177">
        <v>30.345491883740475</v>
      </c>
      <c r="AB3851" s="177">
        <v>29.281748047667861</v>
      </c>
      <c r="AC3851" s="177">
        <v>23.382092939084028</v>
      </c>
      <c r="AD3851" s="177">
        <v>0</v>
      </c>
      <c r="AE3851" s="177">
        <v>0</v>
      </c>
      <c r="AF3851" s="177">
        <v>18.02214605612172</v>
      </c>
      <c r="AG3851" s="177">
        <v>0</v>
      </c>
      <c r="AH3851" s="177">
        <v>0</v>
      </c>
      <c r="AI3851" s="177">
        <v>0</v>
      </c>
      <c r="AJ3851" s="177">
        <v>0</v>
      </c>
    </row>
    <row r="3852" spans="1:36" hidden="1" outlineLevel="1" x14ac:dyDescent="0.25">
      <c r="A3852" s="190">
        <f t="shared" si="1031"/>
        <v>2029</v>
      </c>
      <c r="B3852" s="55">
        <f t="shared" si="1032"/>
        <v>4</v>
      </c>
      <c r="C3852" s="55">
        <f t="shared" si="1033"/>
        <v>21</v>
      </c>
      <c r="D3852" s="55">
        <f t="shared" si="1029"/>
        <v>160</v>
      </c>
      <c r="F3852" s="63">
        <f t="shared" si="1039"/>
        <v>47209.874999999949</v>
      </c>
      <c r="G3852" s="64">
        <f t="shared" si="1030"/>
        <v>209.71850426936257</v>
      </c>
      <c r="H3852" s="64">
        <f t="shared" si="1044"/>
        <v>0</v>
      </c>
      <c r="I3852" s="64">
        <f t="shared" si="1044"/>
        <v>2.9750000000000001</v>
      </c>
      <c r="J3852" s="64">
        <f t="shared" si="1044"/>
        <v>0</v>
      </c>
      <c r="K3852" s="64">
        <f t="shared" si="1044"/>
        <v>0</v>
      </c>
      <c r="L3852" s="64">
        <f t="shared" si="1044"/>
        <v>0</v>
      </c>
      <c r="M3852" s="64">
        <f t="shared" si="1044"/>
        <v>18.280837147836387</v>
      </c>
      <c r="N3852" s="64">
        <f t="shared" si="1044"/>
        <v>188.46266712152618</v>
      </c>
      <c r="O3852" s="121"/>
      <c r="P3852" s="177">
        <v>2.9750000000000001</v>
      </c>
      <c r="Q3852" s="177">
        <v>25.546155830541682</v>
      </c>
      <c r="R3852" s="177">
        <v>25.546155830541682</v>
      </c>
      <c r="S3852" s="177">
        <v>0</v>
      </c>
      <c r="T3852" s="177">
        <v>0</v>
      </c>
      <c r="U3852" s="177">
        <v>25.546155830541682</v>
      </c>
      <c r="V3852" s="177">
        <v>25.546155830541682</v>
      </c>
      <c r="W3852" s="177">
        <v>0</v>
      </c>
      <c r="X3852" s="177">
        <v>0</v>
      </c>
      <c r="Y3852" s="177">
        <v>0</v>
      </c>
      <c r="Z3852" s="177">
        <v>0</v>
      </c>
      <c r="AA3852" s="177">
        <v>32.287729723391912</v>
      </c>
      <c r="AB3852" s="177">
        <v>28.800237560164604</v>
      </c>
      <c r="AC3852" s="177">
        <v>25.190076515802964</v>
      </c>
      <c r="AD3852" s="177">
        <v>0</v>
      </c>
      <c r="AE3852" s="177">
        <v>0</v>
      </c>
      <c r="AF3852" s="177">
        <v>18.280837147836387</v>
      </c>
      <c r="AG3852" s="177">
        <v>0</v>
      </c>
      <c r="AH3852" s="177">
        <v>0</v>
      </c>
      <c r="AI3852" s="177">
        <v>0</v>
      </c>
      <c r="AJ3852" s="177">
        <v>0</v>
      </c>
    </row>
    <row r="3853" spans="1:36" hidden="1" outlineLevel="1" x14ac:dyDescent="0.25">
      <c r="A3853" s="190">
        <f t="shared" si="1031"/>
        <v>2029</v>
      </c>
      <c r="B3853" s="55">
        <f t="shared" si="1032"/>
        <v>4</v>
      </c>
      <c r="C3853" s="55">
        <f t="shared" si="1033"/>
        <v>22</v>
      </c>
      <c r="D3853" s="55">
        <f t="shared" si="1029"/>
        <v>160</v>
      </c>
      <c r="F3853" s="63">
        <f t="shared" si="1039"/>
        <v>47209.916666666613</v>
      </c>
      <c r="G3853" s="64">
        <f t="shared" si="1030"/>
        <v>217.93866656393348</v>
      </c>
      <c r="H3853" s="64">
        <f t="shared" si="1044"/>
        <v>0</v>
      </c>
      <c r="I3853" s="64">
        <f t="shared" si="1044"/>
        <v>2.9750000000000001</v>
      </c>
      <c r="J3853" s="64">
        <f t="shared" si="1044"/>
        <v>0</v>
      </c>
      <c r="K3853" s="64">
        <f t="shared" si="1044"/>
        <v>0</v>
      </c>
      <c r="L3853" s="64">
        <f t="shared" si="1044"/>
        <v>0</v>
      </c>
      <c r="M3853" s="64">
        <f t="shared" si="1044"/>
        <v>19.832983698124384</v>
      </c>
      <c r="N3853" s="64">
        <f t="shared" si="1044"/>
        <v>195.13068286580909</v>
      </c>
      <c r="O3853" s="121"/>
      <c r="P3853" s="177">
        <v>2.9750000000000001</v>
      </c>
      <c r="Q3853" s="177">
        <v>26.298422621840409</v>
      </c>
      <c r="R3853" s="177">
        <v>26.298422621840409</v>
      </c>
      <c r="S3853" s="177">
        <v>0</v>
      </c>
      <c r="T3853" s="177">
        <v>0</v>
      </c>
      <c r="U3853" s="177">
        <v>26.298422621840409</v>
      </c>
      <c r="V3853" s="177">
        <v>26.298422621840409</v>
      </c>
      <c r="W3853" s="177">
        <v>0</v>
      </c>
      <c r="X3853" s="177">
        <v>0</v>
      </c>
      <c r="Y3853" s="177">
        <v>0</v>
      </c>
      <c r="Z3853" s="177">
        <v>0</v>
      </c>
      <c r="AA3853" s="177">
        <v>33.682614438750498</v>
      </c>
      <c r="AB3853" s="177">
        <v>30.828289573771499</v>
      </c>
      <c r="AC3853" s="177">
        <v>25.426088365925473</v>
      </c>
      <c r="AD3853" s="177">
        <v>0</v>
      </c>
      <c r="AE3853" s="177">
        <v>0</v>
      </c>
      <c r="AF3853" s="177">
        <v>19.832983698124384</v>
      </c>
      <c r="AG3853" s="177">
        <v>0</v>
      </c>
      <c r="AH3853" s="177">
        <v>0</v>
      </c>
      <c r="AI3853" s="177">
        <v>0</v>
      </c>
      <c r="AJ3853" s="177">
        <v>0</v>
      </c>
    </row>
    <row r="3854" spans="1:36" hidden="1" outlineLevel="1" x14ac:dyDescent="0.25">
      <c r="A3854" s="190">
        <f t="shared" si="1031"/>
        <v>2029</v>
      </c>
      <c r="B3854" s="55">
        <f t="shared" si="1032"/>
        <v>4</v>
      </c>
      <c r="C3854" s="55">
        <f t="shared" si="1033"/>
        <v>23</v>
      </c>
      <c r="D3854" s="55">
        <f t="shared" si="1029"/>
        <v>160</v>
      </c>
      <c r="F3854" s="63">
        <f t="shared" si="1039"/>
        <v>47209.958333333278</v>
      </c>
      <c r="G3854" s="64">
        <f t="shared" si="1030"/>
        <v>229.0395969690201</v>
      </c>
      <c r="H3854" s="64">
        <f t="shared" si="1044"/>
        <v>0</v>
      </c>
      <c r="I3854" s="64">
        <f t="shared" si="1044"/>
        <v>2.9750000000000001</v>
      </c>
      <c r="J3854" s="64">
        <f t="shared" si="1044"/>
        <v>0</v>
      </c>
      <c r="K3854" s="64">
        <f t="shared" si="1044"/>
        <v>0</v>
      </c>
      <c r="L3854" s="64">
        <f t="shared" si="1044"/>
        <v>0</v>
      </c>
      <c r="M3854" s="64">
        <f t="shared" si="1044"/>
        <v>21.643821340127047</v>
      </c>
      <c r="N3854" s="64">
        <f t="shared" si="1044"/>
        <v>204.42077562889304</v>
      </c>
      <c r="O3854" s="121"/>
      <c r="P3854" s="177">
        <v>2.9750000000000001</v>
      </c>
      <c r="Q3854" s="177">
        <v>27.205264781214218</v>
      </c>
      <c r="R3854" s="177">
        <v>27.205264781214218</v>
      </c>
      <c r="S3854" s="177">
        <v>0</v>
      </c>
      <c r="T3854" s="177">
        <v>0</v>
      </c>
      <c r="U3854" s="177">
        <v>27.205264781214218</v>
      </c>
      <c r="V3854" s="177">
        <v>27.205264781214218</v>
      </c>
      <c r="W3854" s="177">
        <v>0</v>
      </c>
      <c r="X3854" s="177">
        <v>0</v>
      </c>
      <c r="Y3854" s="177">
        <v>0</v>
      </c>
      <c r="Z3854" s="177">
        <v>0</v>
      </c>
      <c r="AA3854" s="177">
        <v>36.580922653564826</v>
      </c>
      <c r="AB3854" s="177">
        <v>31.904388745888433</v>
      </c>
      <c r="AC3854" s="177">
        <v>27.114405104582882</v>
      </c>
      <c r="AD3854" s="177">
        <v>0</v>
      </c>
      <c r="AE3854" s="177">
        <v>0</v>
      </c>
      <c r="AF3854" s="177">
        <v>21.643821340127047</v>
      </c>
      <c r="AG3854" s="177">
        <v>0</v>
      </c>
      <c r="AH3854" s="177">
        <v>0</v>
      </c>
      <c r="AI3854" s="177">
        <v>0</v>
      </c>
      <c r="AJ3854" s="177">
        <v>0</v>
      </c>
    </row>
    <row r="3855" spans="1:36" hidden="1" outlineLevel="1" x14ac:dyDescent="0.25">
      <c r="A3855" s="190">
        <f t="shared" si="1031"/>
        <v>2029</v>
      </c>
      <c r="B3855" s="55">
        <f t="shared" si="1032"/>
        <v>5</v>
      </c>
      <c r="C3855" s="55">
        <f t="shared" si="1033"/>
        <v>0</v>
      </c>
      <c r="D3855" s="55">
        <f t="shared" ref="D3855:D3918" si="1045">MATCH(DATE(YEAR(F3855),B3855,1),$F$7505:$F$7816,0)</f>
        <v>161</v>
      </c>
      <c r="F3855" s="63">
        <f t="shared" ref="F3855" si="1046">EDATE(F3831,1)</f>
        <v>47239</v>
      </c>
      <c r="G3855" s="64">
        <f t="shared" ref="G3855:G3918" si="1047">SUM(H3855:N3855)</f>
        <v>201.10914911779406</v>
      </c>
      <c r="H3855" s="64">
        <f t="shared" ref="H3855:N3864" si="1048">SUMIF($P$6:$AK$6,H$6,$P3855:$AK3855)</f>
        <v>0</v>
      </c>
      <c r="I3855" s="64">
        <f t="shared" si="1048"/>
        <v>2.9750000000000001</v>
      </c>
      <c r="J3855" s="64">
        <f t="shared" si="1048"/>
        <v>0</v>
      </c>
      <c r="K3855" s="64">
        <f t="shared" si="1048"/>
        <v>0</v>
      </c>
      <c r="L3855" s="64">
        <f t="shared" si="1048"/>
        <v>0</v>
      </c>
      <c r="M3855" s="64">
        <f t="shared" si="1048"/>
        <v>24.361263076898162</v>
      </c>
      <c r="N3855" s="64">
        <f t="shared" si="1048"/>
        <v>173.77288604089591</v>
      </c>
      <c r="O3855" s="121"/>
      <c r="P3855" s="177">
        <v>2.9750000000000001</v>
      </c>
      <c r="Q3855" s="177">
        <v>23.814911708100777</v>
      </c>
      <c r="R3855" s="177">
        <v>23.814911708100777</v>
      </c>
      <c r="S3855" s="177">
        <v>0</v>
      </c>
      <c r="T3855" s="177">
        <v>0</v>
      </c>
      <c r="U3855" s="177">
        <v>23.814911708100777</v>
      </c>
      <c r="V3855" s="177">
        <v>23.814911708100777</v>
      </c>
      <c r="W3855" s="177">
        <v>0</v>
      </c>
      <c r="X3855" s="177">
        <v>0</v>
      </c>
      <c r="Y3855" s="177">
        <v>0</v>
      </c>
      <c r="Z3855" s="177">
        <v>0</v>
      </c>
      <c r="AA3855" s="177">
        <v>29.727882733512523</v>
      </c>
      <c r="AB3855" s="177">
        <v>24.69736266231007</v>
      </c>
      <c r="AC3855" s="177">
        <v>24.087993812670227</v>
      </c>
      <c r="AD3855" s="177">
        <v>0</v>
      </c>
      <c r="AE3855" s="177">
        <v>0</v>
      </c>
      <c r="AF3855" s="177">
        <v>24.361263076898162</v>
      </c>
      <c r="AG3855" s="177">
        <v>0</v>
      </c>
      <c r="AH3855" s="177">
        <v>0</v>
      </c>
      <c r="AI3855" s="177">
        <v>0</v>
      </c>
      <c r="AJ3855" s="177">
        <v>0</v>
      </c>
    </row>
    <row r="3856" spans="1:36" hidden="1" outlineLevel="1" x14ac:dyDescent="0.25">
      <c r="A3856" s="190">
        <f t="shared" ref="A3856:A3919" si="1049">YEAR(F3856)</f>
        <v>2029</v>
      </c>
      <c r="B3856" s="55">
        <f t="shared" ref="B3856:B3919" si="1050">MONTH(F3856)</f>
        <v>5</v>
      </c>
      <c r="C3856" s="55">
        <f t="shared" ref="C3856:C3919" si="1051">HOUR(F3856)</f>
        <v>1</v>
      </c>
      <c r="D3856" s="55">
        <f t="shared" si="1045"/>
        <v>161</v>
      </c>
      <c r="F3856" s="63">
        <f t="shared" ref="F3856" si="1052">F3855+1/24</f>
        <v>47239.041666666664</v>
      </c>
      <c r="G3856" s="64">
        <f t="shared" si="1047"/>
        <v>205.9444367028143</v>
      </c>
      <c r="H3856" s="64">
        <f t="shared" si="1048"/>
        <v>0</v>
      </c>
      <c r="I3856" s="64">
        <f t="shared" si="1048"/>
        <v>2.9750000000000001</v>
      </c>
      <c r="J3856" s="64">
        <f t="shared" si="1048"/>
        <v>0</v>
      </c>
      <c r="K3856" s="64">
        <f t="shared" si="1048"/>
        <v>0</v>
      </c>
      <c r="L3856" s="64">
        <f t="shared" si="1048"/>
        <v>0</v>
      </c>
      <c r="M3856" s="64">
        <f t="shared" si="1048"/>
        <v>23.955242025616531</v>
      </c>
      <c r="N3856" s="64">
        <f t="shared" si="1048"/>
        <v>179.01419467719776</v>
      </c>
      <c r="O3856" s="121"/>
      <c r="P3856" s="177">
        <v>2.9750000000000001</v>
      </c>
      <c r="Q3856" s="177">
        <v>24.979379480933051</v>
      </c>
      <c r="R3856" s="177">
        <v>24.979379480933051</v>
      </c>
      <c r="S3856" s="177">
        <v>0</v>
      </c>
      <c r="T3856" s="177">
        <v>0</v>
      </c>
      <c r="U3856" s="177">
        <v>24.979379480933051</v>
      </c>
      <c r="V3856" s="177">
        <v>24.979379480933051</v>
      </c>
      <c r="W3856" s="177">
        <v>0</v>
      </c>
      <c r="X3856" s="177">
        <v>0</v>
      </c>
      <c r="Y3856" s="177">
        <v>0</v>
      </c>
      <c r="Z3856" s="177">
        <v>0</v>
      </c>
      <c r="AA3856" s="177">
        <v>31.094098490323113</v>
      </c>
      <c r="AB3856" s="177">
        <v>24.455569954802883</v>
      </c>
      <c r="AC3856" s="177">
        <v>23.547008308339564</v>
      </c>
      <c r="AD3856" s="177">
        <v>0</v>
      </c>
      <c r="AE3856" s="177">
        <v>0</v>
      </c>
      <c r="AF3856" s="177">
        <v>23.955242025616531</v>
      </c>
      <c r="AG3856" s="177">
        <v>0</v>
      </c>
      <c r="AH3856" s="177">
        <v>0</v>
      </c>
      <c r="AI3856" s="177">
        <v>0</v>
      </c>
      <c r="AJ3856" s="177">
        <v>0</v>
      </c>
    </row>
    <row r="3857" spans="1:36" hidden="1" outlineLevel="1" x14ac:dyDescent="0.25">
      <c r="A3857" s="190">
        <f t="shared" si="1049"/>
        <v>2029</v>
      </c>
      <c r="B3857" s="55">
        <f t="shared" si="1050"/>
        <v>5</v>
      </c>
      <c r="C3857" s="55">
        <f t="shared" si="1051"/>
        <v>2</v>
      </c>
      <c r="D3857" s="55">
        <f t="shared" si="1045"/>
        <v>161</v>
      </c>
      <c r="F3857" s="63">
        <f t="shared" si="1039"/>
        <v>47239.083333333328</v>
      </c>
      <c r="G3857" s="64">
        <f t="shared" si="1047"/>
        <v>202.23244510193379</v>
      </c>
      <c r="H3857" s="64">
        <f t="shared" si="1048"/>
        <v>0</v>
      </c>
      <c r="I3857" s="64">
        <f t="shared" si="1048"/>
        <v>2.9750000000000001</v>
      </c>
      <c r="J3857" s="64">
        <f t="shared" si="1048"/>
        <v>0</v>
      </c>
      <c r="K3857" s="64">
        <f t="shared" si="1048"/>
        <v>0</v>
      </c>
      <c r="L3857" s="64">
        <f t="shared" si="1048"/>
        <v>0</v>
      </c>
      <c r="M3857" s="64">
        <f t="shared" si="1048"/>
        <v>23.44771571151448</v>
      </c>
      <c r="N3857" s="64">
        <f t="shared" si="1048"/>
        <v>175.80972939041931</v>
      </c>
      <c r="O3857" s="121"/>
      <c r="P3857" s="177">
        <v>2.9750000000000001</v>
      </c>
      <c r="Q3857" s="177">
        <v>24.268332787787685</v>
      </c>
      <c r="R3857" s="177">
        <v>24.268332787787685</v>
      </c>
      <c r="S3857" s="177">
        <v>0</v>
      </c>
      <c r="T3857" s="177">
        <v>0</v>
      </c>
      <c r="U3857" s="177">
        <v>24.268332787787685</v>
      </c>
      <c r="V3857" s="177">
        <v>24.268332787787685</v>
      </c>
      <c r="W3857" s="177">
        <v>0</v>
      </c>
      <c r="X3857" s="177">
        <v>0</v>
      </c>
      <c r="Y3857" s="177">
        <v>0</v>
      </c>
      <c r="Z3857" s="177">
        <v>0</v>
      </c>
      <c r="AA3857" s="177">
        <v>30.541202032654695</v>
      </c>
      <c r="AB3857" s="177">
        <v>24.600951304992122</v>
      </c>
      <c r="AC3857" s="177">
        <v>23.594244901621735</v>
      </c>
      <c r="AD3857" s="177">
        <v>0</v>
      </c>
      <c r="AE3857" s="177">
        <v>0</v>
      </c>
      <c r="AF3857" s="177">
        <v>23.44771571151448</v>
      </c>
      <c r="AG3857" s="177">
        <v>0</v>
      </c>
      <c r="AH3857" s="177">
        <v>0</v>
      </c>
      <c r="AI3857" s="177">
        <v>0</v>
      </c>
      <c r="AJ3857" s="177">
        <v>0</v>
      </c>
    </row>
    <row r="3858" spans="1:36" hidden="1" outlineLevel="1" x14ac:dyDescent="0.25">
      <c r="A3858" s="190">
        <f t="shared" si="1049"/>
        <v>2029</v>
      </c>
      <c r="B3858" s="55">
        <f t="shared" si="1050"/>
        <v>5</v>
      </c>
      <c r="C3858" s="55">
        <f t="shared" si="1051"/>
        <v>3</v>
      </c>
      <c r="D3858" s="55">
        <f t="shared" si="1045"/>
        <v>161</v>
      </c>
      <c r="F3858" s="63">
        <f t="shared" si="1039"/>
        <v>47239.124999999993</v>
      </c>
      <c r="G3858" s="64">
        <f t="shared" si="1047"/>
        <v>205.05097420795488</v>
      </c>
      <c r="H3858" s="64">
        <f t="shared" si="1048"/>
        <v>0</v>
      </c>
      <c r="I3858" s="64">
        <f t="shared" si="1048"/>
        <v>2.9871007570159929</v>
      </c>
      <c r="J3858" s="64">
        <f t="shared" si="1048"/>
        <v>0</v>
      </c>
      <c r="K3858" s="64">
        <f t="shared" si="1048"/>
        <v>0</v>
      </c>
      <c r="L3858" s="64">
        <f t="shared" si="1048"/>
        <v>0</v>
      </c>
      <c r="M3858" s="64">
        <f t="shared" si="1048"/>
        <v>23.143199923053253</v>
      </c>
      <c r="N3858" s="64">
        <f t="shared" si="1048"/>
        <v>178.92067352788564</v>
      </c>
      <c r="O3858" s="121"/>
      <c r="P3858" s="177">
        <v>2.9750000000000001</v>
      </c>
      <c r="Q3858" s="177">
        <v>24.391993082247751</v>
      </c>
      <c r="R3858" s="177">
        <v>24.391993082247751</v>
      </c>
      <c r="S3858" s="177">
        <v>1.2100757015992827E-2</v>
      </c>
      <c r="T3858" s="177">
        <v>0</v>
      </c>
      <c r="U3858" s="177">
        <v>24.391993082247751</v>
      </c>
      <c r="V3858" s="177">
        <v>24.391993082247751</v>
      </c>
      <c r="W3858" s="177">
        <v>0</v>
      </c>
      <c r="X3858" s="177">
        <v>0</v>
      </c>
      <c r="Y3858" s="177">
        <v>0</v>
      </c>
      <c r="Z3858" s="177">
        <v>0</v>
      </c>
      <c r="AA3858" s="177">
        <v>30.585411106389767</v>
      </c>
      <c r="AB3858" s="177">
        <v>26.908478645714755</v>
      </c>
      <c r="AC3858" s="177">
        <v>23.858811446790114</v>
      </c>
      <c r="AD3858" s="177">
        <v>0</v>
      </c>
      <c r="AE3858" s="177">
        <v>0</v>
      </c>
      <c r="AF3858" s="177">
        <v>23.143199923053253</v>
      </c>
      <c r="AG3858" s="177">
        <v>0</v>
      </c>
      <c r="AH3858" s="177">
        <v>0</v>
      </c>
      <c r="AI3858" s="177">
        <v>0</v>
      </c>
      <c r="AJ3858" s="177">
        <v>0</v>
      </c>
    </row>
    <row r="3859" spans="1:36" hidden="1" outlineLevel="1" x14ac:dyDescent="0.25">
      <c r="A3859" s="190">
        <f t="shared" si="1049"/>
        <v>2029</v>
      </c>
      <c r="B3859" s="55">
        <f t="shared" si="1050"/>
        <v>5</v>
      </c>
      <c r="C3859" s="55">
        <f t="shared" si="1051"/>
        <v>4</v>
      </c>
      <c r="D3859" s="55">
        <f t="shared" si="1045"/>
        <v>161</v>
      </c>
      <c r="F3859" s="63">
        <f t="shared" si="1039"/>
        <v>47239.166666666657</v>
      </c>
      <c r="G3859" s="64">
        <f t="shared" si="1047"/>
        <v>211.26597135546106</v>
      </c>
      <c r="H3859" s="64">
        <f t="shared" si="1048"/>
        <v>3.3308744762754734</v>
      </c>
      <c r="I3859" s="64">
        <f t="shared" si="1048"/>
        <v>9.8568377769995372</v>
      </c>
      <c r="J3859" s="64">
        <f t="shared" si="1048"/>
        <v>5.2631744457384029</v>
      </c>
      <c r="K3859" s="64">
        <f t="shared" si="1048"/>
        <v>0</v>
      </c>
      <c r="L3859" s="64">
        <f t="shared" si="1048"/>
        <v>0</v>
      </c>
      <c r="M3859" s="64">
        <f t="shared" si="1048"/>
        <v>22.534168346130798</v>
      </c>
      <c r="N3859" s="64">
        <f t="shared" si="1048"/>
        <v>170.28091631031685</v>
      </c>
      <c r="O3859" s="121"/>
      <c r="P3859" s="177">
        <v>2.9750000000000001</v>
      </c>
      <c r="Q3859" s="177">
        <v>21.619941481434633</v>
      </c>
      <c r="R3859" s="177">
        <v>21.619941481434633</v>
      </c>
      <c r="S3859" s="177">
        <v>1.5139904851181412</v>
      </c>
      <c r="T3859" s="177">
        <v>5.2544441554204466</v>
      </c>
      <c r="U3859" s="177">
        <v>21.619941481434633</v>
      </c>
      <c r="V3859" s="177">
        <v>21.619941481434633</v>
      </c>
      <c r="W3859" s="177">
        <v>9.18044336423538E-2</v>
      </c>
      <c r="X3859" s="177">
        <v>2.159870281859504E-2</v>
      </c>
      <c r="Y3859" s="177">
        <v>0</v>
      </c>
      <c r="Z3859" s="177">
        <v>0</v>
      </c>
      <c r="AA3859" s="177">
        <v>30.469493208104943</v>
      </c>
      <c r="AB3859" s="177">
        <v>28.244780105489973</v>
      </c>
      <c r="AC3859" s="177">
        <v>25.086877070983419</v>
      </c>
      <c r="AD3859" s="177">
        <v>3.3308744762754734</v>
      </c>
      <c r="AE3859" s="177">
        <v>0</v>
      </c>
      <c r="AF3859" s="177">
        <v>22.534168346130798</v>
      </c>
      <c r="AG3859" s="177">
        <v>1.754391481912801</v>
      </c>
      <c r="AH3859" s="177">
        <v>1.754391481912801</v>
      </c>
      <c r="AI3859" s="177">
        <v>1.754391481912801</v>
      </c>
      <c r="AJ3859" s="177">
        <v>0</v>
      </c>
    </row>
    <row r="3860" spans="1:36" hidden="1" outlineLevel="1" x14ac:dyDescent="0.25">
      <c r="A3860" s="190">
        <f t="shared" si="1049"/>
        <v>2029</v>
      </c>
      <c r="B3860" s="55">
        <f t="shared" si="1050"/>
        <v>5</v>
      </c>
      <c r="C3860" s="55">
        <f t="shared" si="1051"/>
        <v>5</v>
      </c>
      <c r="D3860" s="55">
        <f t="shared" si="1045"/>
        <v>161</v>
      </c>
      <c r="F3860" s="63">
        <f t="shared" si="1039"/>
        <v>47239.208333333321</v>
      </c>
      <c r="G3860" s="64">
        <f t="shared" si="1047"/>
        <v>394.35742873365814</v>
      </c>
      <c r="H3860" s="64">
        <f t="shared" si="1048"/>
        <v>40.398087364142746</v>
      </c>
      <c r="I3860" s="64">
        <f t="shared" si="1048"/>
        <v>52.201517090108602</v>
      </c>
      <c r="J3860" s="64">
        <f t="shared" si="1048"/>
        <v>114.7798760952349</v>
      </c>
      <c r="K3860" s="64">
        <f t="shared" si="1048"/>
        <v>0</v>
      </c>
      <c r="L3860" s="64">
        <f t="shared" si="1048"/>
        <v>0</v>
      </c>
      <c r="M3860" s="64">
        <f t="shared" si="1048"/>
        <v>21.519115717926717</v>
      </c>
      <c r="N3860" s="64">
        <f t="shared" si="1048"/>
        <v>165.45883246624518</v>
      </c>
      <c r="O3860" s="121"/>
      <c r="P3860" s="177">
        <v>2.9750000000000001</v>
      </c>
      <c r="Q3860" s="177">
        <v>21.413840990667858</v>
      </c>
      <c r="R3860" s="177">
        <v>21.413840990667858</v>
      </c>
      <c r="S3860" s="177">
        <v>6.4575437301743186</v>
      </c>
      <c r="T3860" s="177">
        <v>20.728831688534214</v>
      </c>
      <c r="U3860" s="177">
        <v>21.413840990667858</v>
      </c>
      <c r="V3860" s="177">
        <v>21.413840990667858</v>
      </c>
      <c r="W3860" s="177">
        <v>1.5269240245066804</v>
      </c>
      <c r="X3860" s="177">
        <v>6.3587087421177397</v>
      </c>
      <c r="Y3860" s="177">
        <v>1.9552</v>
      </c>
      <c r="Z3860" s="177">
        <v>0</v>
      </c>
      <c r="AA3860" s="177">
        <v>29.539306392468912</v>
      </c>
      <c r="AB3860" s="177">
        <v>27.007328060365452</v>
      </c>
      <c r="AC3860" s="177">
        <v>23.2568340507394</v>
      </c>
      <c r="AD3860" s="177">
        <v>40.398087364142746</v>
      </c>
      <c r="AE3860" s="177">
        <v>7.9475663946926822</v>
      </c>
      <c r="AF3860" s="177">
        <v>21.519115717926717</v>
      </c>
      <c r="AG3860" s="177">
        <v>38.25995869841163</v>
      </c>
      <c r="AH3860" s="177">
        <v>38.25995869841163</v>
      </c>
      <c r="AI3860" s="177">
        <v>38.25995869841163</v>
      </c>
      <c r="AJ3860" s="177">
        <v>4.2517425100829707</v>
      </c>
    </row>
    <row r="3861" spans="1:36" hidden="1" outlineLevel="1" x14ac:dyDescent="0.25">
      <c r="A3861" s="190">
        <f t="shared" si="1049"/>
        <v>2029</v>
      </c>
      <c r="B3861" s="55">
        <f t="shared" si="1050"/>
        <v>5</v>
      </c>
      <c r="C3861" s="55">
        <f t="shared" si="1051"/>
        <v>6</v>
      </c>
      <c r="D3861" s="55">
        <f t="shared" si="1045"/>
        <v>161</v>
      </c>
      <c r="F3861" s="63">
        <f t="shared" si="1039"/>
        <v>47239.249999999985</v>
      </c>
      <c r="G3861" s="64">
        <f t="shared" si="1047"/>
        <v>612.02886304583262</v>
      </c>
      <c r="H3861" s="64">
        <f t="shared" si="1048"/>
        <v>65.047648005239694</v>
      </c>
      <c r="I3861" s="64">
        <f t="shared" si="1048"/>
        <v>130.64308907737103</v>
      </c>
      <c r="J3861" s="64">
        <f t="shared" si="1048"/>
        <v>209.91020185355251</v>
      </c>
      <c r="K3861" s="64">
        <f t="shared" si="1048"/>
        <v>0</v>
      </c>
      <c r="L3861" s="64">
        <f t="shared" si="1048"/>
        <v>0</v>
      </c>
      <c r="M3861" s="64">
        <f t="shared" si="1048"/>
        <v>20.199547301261394</v>
      </c>
      <c r="N3861" s="64">
        <f t="shared" si="1048"/>
        <v>186.22837680840794</v>
      </c>
      <c r="O3861" s="121"/>
      <c r="P3861" s="177">
        <v>2.9750000000000001</v>
      </c>
      <c r="Q3861" s="177">
        <v>25.958356812075234</v>
      </c>
      <c r="R3861" s="177">
        <v>25.958356812075234</v>
      </c>
      <c r="S3861" s="177">
        <v>16.948369256133134</v>
      </c>
      <c r="T3861" s="177">
        <v>29.90435050828658</v>
      </c>
      <c r="U3861" s="177">
        <v>25.958356812075234</v>
      </c>
      <c r="V3861" s="177">
        <v>25.958356812075234</v>
      </c>
      <c r="W3861" s="177">
        <v>5.2969892949275623</v>
      </c>
      <c r="X3861" s="177">
        <v>23.121734625481398</v>
      </c>
      <c r="Y3861" s="177">
        <v>9.3849599999999995</v>
      </c>
      <c r="Z3861" s="177">
        <v>0</v>
      </c>
      <c r="AA3861" s="177">
        <v>30.548508937872995</v>
      </c>
      <c r="AB3861" s="177">
        <v>27.904028876416032</v>
      </c>
      <c r="AC3861" s="177">
        <v>23.942411745817999</v>
      </c>
      <c r="AD3861" s="177">
        <v>65.047648005239694</v>
      </c>
      <c r="AE3861" s="177">
        <v>24.051424283346599</v>
      </c>
      <c r="AF3861" s="177">
        <v>20.199547301261394</v>
      </c>
      <c r="AG3861" s="177">
        <v>69.970067284517498</v>
      </c>
      <c r="AH3861" s="177">
        <v>69.970067284517498</v>
      </c>
      <c r="AI3861" s="177">
        <v>69.970067284517498</v>
      </c>
      <c r="AJ3861" s="177">
        <v>18.960261109195741</v>
      </c>
    </row>
    <row r="3862" spans="1:36" hidden="1" outlineLevel="1" x14ac:dyDescent="0.25">
      <c r="A3862" s="190">
        <f t="shared" si="1049"/>
        <v>2029</v>
      </c>
      <c r="B3862" s="55">
        <f t="shared" si="1050"/>
        <v>5</v>
      </c>
      <c r="C3862" s="55">
        <f t="shared" si="1051"/>
        <v>7</v>
      </c>
      <c r="D3862" s="55">
        <f t="shared" si="1045"/>
        <v>161</v>
      </c>
      <c r="F3862" s="63">
        <f t="shared" si="1039"/>
        <v>47239.29166666665</v>
      </c>
      <c r="G3862" s="64">
        <f t="shared" si="1047"/>
        <v>684.66764163493565</v>
      </c>
      <c r="H3862" s="64">
        <f t="shared" si="1048"/>
        <v>65.119530321113714</v>
      </c>
      <c r="I3862" s="64">
        <f t="shared" si="1048"/>
        <v>180.80421705575509</v>
      </c>
      <c r="J3862" s="64">
        <f t="shared" si="1048"/>
        <v>213.88557170447879</v>
      </c>
      <c r="K3862" s="64">
        <f t="shared" si="1048"/>
        <v>0</v>
      </c>
      <c r="L3862" s="64">
        <f t="shared" si="1048"/>
        <v>0</v>
      </c>
      <c r="M3862" s="64">
        <f t="shared" si="1048"/>
        <v>16.240842051265442</v>
      </c>
      <c r="N3862" s="64">
        <f t="shared" si="1048"/>
        <v>208.61748050232268</v>
      </c>
      <c r="O3862" s="121"/>
      <c r="P3862" s="177">
        <v>2.9750000000000001</v>
      </c>
      <c r="Q3862" s="177">
        <v>30.68836307517271</v>
      </c>
      <c r="R3862" s="177">
        <v>30.68836307517271</v>
      </c>
      <c r="S3862" s="177">
        <v>24.828189587739043</v>
      </c>
      <c r="T3862" s="177">
        <v>30.26440280925387</v>
      </c>
      <c r="U3862" s="177">
        <v>30.68836307517271</v>
      </c>
      <c r="V3862" s="177">
        <v>30.68836307517271</v>
      </c>
      <c r="W3862" s="177">
        <v>7.3584091711547286</v>
      </c>
      <c r="X3862" s="177">
        <v>31.113512821390898</v>
      </c>
      <c r="Y3862" s="177">
        <v>20.33408</v>
      </c>
      <c r="Z3862" s="177">
        <v>0</v>
      </c>
      <c r="AA3862" s="177">
        <v>30.629208637411708</v>
      </c>
      <c r="AB3862" s="177">
        <v>29.337543026157821</v>
      </c>
      <c r="AC3862" s="177">
        <v>25.897276538062304</v>
      </c>
      <c r="AD3862" s="177">
        <v>65.119530321113714</v>
      </c>
      <c r="AE3862" s="177">
        <v>29.361972955088188</v>
      </c>
      <c r="AF3862" s="177">
        <v>16.240842051265442</v>
      </c>
      <c r="AG3862" s="177">
        <v>71.295190568159597</v>
      </c>
      <c r="AH3862" s="177">
        <v>71.295190568159597</v>
      </c>
      <c r="AI3862" s="177">
        <v>71.295190568159597</v>
      </c>
      <c r="AJ3862" s="177">
        <v>34.568649711128366</v>
      </c>
    </row>
    <row r="3863" spans="1:36" hidden="1" outlineLevel="1" x14ac:dyDescent="0.25">
      <c r="A3863" s="190">
        <f t="shared" si="1049"/>
        <v>2029</v>
      </c>
      <c r="B3863" s="55">
        <f t="shared" si="1050"/>
        <v>5</v>
      </c>
      <c r="C3863" s="55">
        <f t="shared" si="1051"/>
        <v>8</v>
      </c>
      <c r="D3863" s="55">
        <f t="shared" si="1045"/>
        <v>161</v>
      </c>
      <c r="F3863" s="63">
        <f t="shared" si="1039"/>
        <v>47239.333333333314</v>
      </c>
      <c r="G3863" s="64">
        <f t="shared" si="1047"/>
        <v>724.25094365399389</v>
      </c>
      <c r="H3863" s="64">
        <f t="shared" si="1048"/>
        <v>67.529991658790024</v>
      </c>
      <c r="I3863" s="64">
        <f t="shared" si="1048"/>
        <v>209.569899938145</v>
      </c>
      <c r="J3863" s="64">
        <f t="shared" si="1048"/>
        <v>216.63890962371852</v>
      </c>
      <c r="K3863" s="64">
        <f t="shared" si="1048"/>
        <v>0</v>
      </c>
      <c r="L3863" s="64">
        <f t="shared" si="1048"/>
        <v>0</v>
      </c>
      <c r="M3863" s="64">
        <f t="shared" si="1048"/>
        <v>15.631810474342988</v>
      </c>
      <c r="N3863" s="64">
        <f t="shared" si="1048"/>
        <v>214.88033195899729</v>
      </c>
      <c r="O3863" s="121"/>
      <c r="P3863" s="177">
        <v>2.9750000000000001</v>
      </c>
      <c r="Q3863" s="177">
        <v>33.264619209757392</v>
      </c>
      <c r="R3863" s="177">
        <v>33.264619209757392</v>
      </c>
      <c r="S3863" s="177">
        <v>33.064501244174785</v>
      </c>
      <c r="T3863" s="177">
        <v>30.98781763086215</v>
      </c>
      <c r="U3863" s="177">
        <v>33.264619209757392</v>
      </c>
      <c r="V3863" s="177">
        <v>33.264619209757392</v>
      </c>
      <c r="W3863" s="177">
        <v>7.3278652965429085</v>
      </c>
      <c r="X3863" s="177">
        <v>32.911014322670113</v>
      </c>
      <c r="Y3863" s="177">
        <v>30.110079999999996</v>
      </c>
      <c r="Z3863" s="177">
        <v>0</v>
      </c>
      <c r="AA3863" s="177">
        <v>27.986476166039537</v>
      </c>
      <c r="AB3863" s="177">
        <v>30.860970611564184</v>
      </c>
      <c r="AC3863" s="177">
        <v>22.97440834236399</v>
      </c>
      <c r="AD3863" s="177">
        <v>67.529991658790024</v>
      </c>
      <c r="AE3863" s="177">
        <v>31.024160659557801</v>
      </c>
      <c r="AF3863" s="177">
        <v>15.631810474342988</v>
      </c>
      <c r="AG3863" s="177">
        <v>72.212969874572835</v>
      </c>
      <c r="AH3863" s="177">
        <v>72.212969874572835</v>
      </c>
      <c r="AI3863" s="177">
        <v>72.212969874572835</v>
      </c>
      <c r="AJ3863" s="177">
        <v>41.169460784337247</v>
      </c>
    </row>
    <row r="3864" spans="1:36" hidden="1" outlineLevel="1" x14ac:dyDescent="0.25">
      <c r="A3864" s="190">
        <f t="shared" si="1049"/>
        <v>2029</v>
      </c>
      <c r="B3864" s="55">
        <f t="shared" si="1050"/>
        <v>5</v>
      </c>
      <c r="C3864" s="55">
        <f t="shared" si="1051"/>
        <v>9</v>
      </c>
      <c r="D3864" s="55">
        <f t="shared" si="1045"/>
        <v>161</v>
      </c>
      <c r="F3864" s="63">
        <f t="shared" si="1039"/>
        <v>47239.374999999978</v>
      </c>
      <c r="G3864" s="64">
        <f t="shared" si="1047"/>
        <v>731.89700913891625</v>
      </c>
      <c r="H3864" s="64">
        <f t="shared" si="1048"/>
        <v>63.062630748291333</v>
      </c>
      <c r="I3864" s="64">
        <f t="shared" si="1048"/>
        <v>223.33309188212687</v>
      </c>
      <c r="J3864" s="64">
        <f t="shared" si="1048"/>
        <v>211.77193191429294</v>
      </c>
      <c r="K3864" s="64">
        <f t="shared" si="1048"/>
        <v>0</v>
      </c>
      <c r="L3864" s="64">
        <f t="shared" si="1048"/>
        <v>0</v>
      </c>
      <c r="M3864" s="64">
        <f t="shared" si="1048"/>
        <v>14.515252583318489</v>
      </c>
      <c r="N3864" s="64">
        <f t="shared" si="1048"/>
        <v>219.21410201088671</v>
      </c>
      <c r="O3864" s="121"/>
      <c r="P3864" s="177">
        <v>2.9750000000000001</v>
      </c>
      <c r="Q3864" s="177">
        <v>35.94392558972546</v>
      </c>
      <c r="R3864" s="177">
        <v>35.94392558972546</v>
      </c>
      <c r="S3864" s="177">
        <v>32.05242970116479</v>
      </c>
      <c r="T3864" s="177">
        <v>33.535075610734467</v>
      </c>
      <c r="U3864" s="177">
        <v>35.94392558972546</v>
      </c>
      <c r="V3864" s="177">
        <v>35.94392558972546</v>
      </c>
      <c r="W3864" s="177">
        <v>8.0077562075436877</v>
      </c>
      <c r="X3864" s="177">
        <v>33.859776317550455</v>
      </c>
      <c r="Y3864" s="177">
        <v>37.930880000000002</v>
      </c>
      <c r="Z3864" s="177">
        <v>0</v>
      </c>
      <c r="AA3864" s="177">
        <v>26.264120052767566</v>
      </c>
      <c r="AB3864" s="177">
        <v>31.085289517450772</v>
      </c>
      <c r="AC3864" s="177">
        <v>18.088990081766518</v>
      </c>
      <c r="AD3864" s="177">
        <v>63.062630748291333</v>
      </c>
      <c r="AE3864" s="177">
        <v>31.694235251263926</v>
      </c>
      <c r="AF3864" s="177">
        <v>14.515252583318489</v>
      </c>
      <c r="AG3864" s="177">
        <v>70.590643971430978</v>
      </c>
      <c r="AH3864" s="177">
        <v>70.590643971430978</v>
      </c>
      <c r="AI3864" s="177">
        <v>70.590643971430978</v>
      </c>
      <c r="AJ3864" s="177">
        <v>43.277938793869531</v>
      </c>
    </row>
    <row r="3865" spans="1:36" hidden="1" outlineLevel="1" x14ac:dyDescent="0.25">
      <c r="A3865" s="190">
        <f t="shared" si="1049"/>
        <v>2029</v>
      </c>
      <c r="B3865" s="55">
        <f t="shared" si="1050"/>
        <v>5</v>
      </c>
      <c r="C3865" s="55">
        <f t="shared" si="1051"/>
        <v>10</v>
      </c>
      <c r="D3865" s="55">
        <f t="shared" si="1045"/>
        <v>161</v>
      </c>
      <c r="F3865" s="63">
        <f t="shared" si="1039"/>
        <v>47239.416666666642</v>
      </c>
      <c r="G3865" s="64">
        <f t="shared" si="1047"/>
        <v>734.20903998924916</v>
      </c>
      <c r="H3865" s="64">
        <f t="shared" ref="H3865:N3874" si="1053">SUMIF($P$6:$AK$6,H$6,$P3865:$AK3865)</f>
        <v>68.680362976880701</v>
      </c>
      <c r="I3865" s="64">
        <f t="shared" si="1053"/>
        <v>225.24440207349923</v>
      </c>
      <c r="J3865" s="64">
        <f t="shared" si="1053"/>
        <v>206.02391561996137</v>
      </c>
      <c r="K3865" s="64">
        <f t="shared" si="1053"/>
        <v>0</v>
      </c>
      <c r="L3865" s="64">
        <f t="shared" si="1053"/>
        <v>0</v>
      </c>
      <c r="M3865" s="64">
        <f t="shared" si="1053"/>
        <v>14.312242057677674</v>
      </c>
      <c r="N3865" s="64">
        <f t="shared" si="1053"/>
        <v>219.94811726123021</v>
      </c>
      <c r="O3865" s="121"/>
      <c r="P3865" s="177">
        <v>2.9750000000000001</v>
      </c>
      <c r="Q3865" s="177">
        <v>37.036258190789361</v>
      </c>
      <c r="R3865" s="177">
        <v>37.036258190789361</v>
      </c>
      <c r="S3865" s="177">
        <v>33.890241400572215</v>
      </c>
      <c r="T3865" s="177">
        <v>34.790879214197702</v>
      </c>
      <c r="U3865" s="177">
        <v>37.036258190789361</v>
      </c>
      <c r="V3865" s="177">
        <v>37.036258190789361</v>
      </c>
      <c r="W3865" s="177">
        <v>7.410797085015715</v>
      </c>
      <c r="X3865" s="177">
        <v>33.253693787866268</v>
      </c>
      <c r="Y3865" s="177">
        <v>38.712959999999995</v>
      </c>
      <c r="Z3865" s="177">
        <v>0</v>
      </c>
      <c r="AA3865" s="177">
        <v>24.410677979583934</v>
      </c>
      <c r="AB3865" s="177">
        <v>29.670318381321831</v>
      </c>
      <c r="AC3865" s="177">
        <v>17.722088137167006</v>
      </c>
      <c r="AD3865" s="177">
        <v>68.680362976880701</v>
      </c>
      <c r="AE3865" s="177">
        <v>31.52269985028239</v>
      </c>
      <c r="AF3865" s="177">
        <v>14.312242057677674</v>
      </c>
      <c r="AG3865" s="177">
        <v>68.674638539987129</v>
      </c>
      <c r="AH3865" s="177">
        <v>68.674638539987129</v>
      </c>
      <c r="AI3865" s="177">
        <v>68.674638539987129</v>
      </c>
      <c r="AJ3865" s="177">
        <v>42.688130735564947</v>
      </c>
    </row>
    <row r="3866" spans="1:36" hidden="1" outlineLevel="1" x14ac:dyDescent="0.25">
      <c r="A3866" s="190">
        <f t="shared" si="1049"/>
        <v>2029</v>
      </c>
      <c r="B3866" s="55">
        <f t="shared" si="1050"/>
        <v>5</v>
      </c>
      <c r="C3866" s="55">
        <f t="shared" si="1051"/>
        <v>11</v>
      </c>
      <c r="D3866" s="55">
        <f t="shared" si="1045"/>
        <v>161</v>
      </c>
      <c r="F3866" s="63">
        <f t="shared" si="1039"/>
        <v>47239.458333333307</v>
      </c>
      <c r="G3866" s="64">
        <f t="shared" si="1047"/>
        <v>729.97189083445789</v>
      </c>
      <c r="H3866" s="64">
        <f t="shared" si="1053"/>
        <v>66.564377542174711</v>
      </c>
      <c r="I3866" s="64">
        <f t="shared" si="1053"/>
        <v>221.92464335311496</v>
      </c>
      <c r="J3866" s="64">
        <f t="shared" si="1053"/>
        <v>197.98249431079324</v>
      </c>
      <c r="K3866" s="64">
        <f t="shared" si="1053"/>
        <v>0</v>
      </c>
      <c r="L3866" s="64">
        <f t="shared" si="1053"/>
        <v>0</v>
      </c>
      <c r="M3866" s="64">
        <f t="shared" si="1053"/>
        <v>13.39869469229399</v>
      </c>
      <c r="N3866" s="64">
        <f t="shared" si="1053"/>
        <v>230.10168093608098</v>
      </c>
      <c r="O3866" s="121"/>
      <c r="P3866" s="177">
        <v>2.9750000000000001</v>
      </c>
      <c r="Q3866" s="177">
        <v>38.952992754920359</v>
      </c>
      <c r="R3866" s="177">
        <v>38.952992754920359</v>
      </c>
      <c r="S3866" s="177">
        <v>33.10050061547561</v>
      </c>
      <c r="T3866" s="177">
        <v>33.076214717206547</v>
      </c>
      <c r="U3866" s="177">
        <v>38.952992754920359</v>
      </c>
      <c r="V3866" s="177">
        <v>38.952992754920359</v>
      </c>
      <c r="W3866" s="177">
        <v>7.7162983427383258</v>
      </c>
      <c r="X3866" s="177">
        <v>33.263582412770702</v>
      </c>
      <c r="Y3866" s="177">
        <v>41.450240000000001</v>
      </c>
      <c r="Z3866" s="177">
        <v>0</v>
      </c>
      <c r="AA3866" s="177">
        <v>25.881914009127826</v>
      </c>
      <c r="AB3866" s="177">
        <v>28.402169512076444</v>
      </c>
      <c r="AC3866" s="177">
        <v>20.005626395195254</v>
      </c>
      <c r="AD3866" s="177">
        <v>66.564377542174711</v>
      </c>
      <c r="AE3866" s="177">
        <v>30.017386304596261</v>
      </c>
      <c r="AF3866" s="177">
        <v>13.39869469229399</v>
      </c>
      <c r="AG3866" s="177">
        <v>65.994164770264419</v>
      </c>
      <c r="AH3866" s="177">
        <v>65.994164770264419</v>
      </c>
      <c r="AI3866" s="177">
        <v>65.994164770264419</v>
      </c>
      <c r="AJ3866" s="177">
        <v>40.325420960327499</v>
      </c>
    </row>
    <row r="3867" spans="1:36" hidden="1" outlineLevel="1" x14ac:dyDescent="0.25">
      <c r="A3867" s="190">
        <f t="shared" si="1049"/>
        <v>2029</v>
      </c>
      <c r="B3867" s="55">
        <f t="shared" si="1050"/>
        <v>5</v>
      </c>
      <c r="C3867" s="55">
        <f t="shared" si="1051"/>
        <v>12</v>
      </c>
      <c r="D3867" s="55">
        <f t="shared" si="1045"/>
        <v>161</v>
      </c>
      <c r="F3867" s="63">
        <f t="shared" si="1039"/>
        <v>47239.499999999971</v>
      </c>
      <c r="G3867" s="64">
        <f t="shared" si="1047"/>
        <v>734.75677361536123</v>
      </c>
      <c r="H3867" s="64">
        <f t="shared" si="1053"/>
        <v>66.38834383721607</v>
      </c>
      <c r="I3867" s="64">
        <f t="shared" si="1053"/>
        <v>221.25319936747414</v>
      </c>
      <c r="J3867" s="64">
        <f t="shared" si="1053"/>
        <v>197.49178284855418</v>
      </c>
      <c r="K3867" s="64">
        <f t="shared" si="1053"/>
        <v>0</v>
      </c>
      <c r="L3867" s="64">
        <f t="shared" si="1053"/>
        <v>0</v>
      </c>
      <c r="M3867" s="64">
        <f t="shared" si="1053"/>
        <v>12.586652589730718</v>
      </c>
      <c r="N3867" s="64">
        <f t="shared" si="1053"/>
        <v>237.03679497238608</v>
      </c>
      <c r="O3867" s="121"/>
      <c r="P3867" s="177">
        <v>2.9750000000000001</v>
      </c>
      <c r="Q3867" s="177">
        <v>39.983495208754228</v>
      </c>
      <c r="R3867" s="177">
        <v>39.983495208754228</v>
      </c>
      <c r="S3867" s="177">
        <v>31.411061457096945</v>
      </c>
      <c r="T3867" s="177">
        <v>32.985022559293348</v>
      </c>
      <c r="U3867" s="177">
        <v>39.983495208754228</v>
      </c>
      <c r="V3867" s="177">
        <v>39.983495208754228</v>
      </c>
      <c r="W3867" s="177">
        <v>7.5217821254011223</v>
      </c>
      <c r="X3867" s="177">
        <v>34.429473373394153</v>
      </c>
      <c r="Y3867" s="177">
        <v>39.88608</v>
      </c>
      <c r="Z3867" s="177">
        <v>0</v>
      </c>
      <c r="AA3867" s="177">
        <v>28.453206550792125</v>
      </c>
      <c r="AB3867" s="177">
        <v>27.360317679160524</v>
      </c>
      <c r="AC3867" s="177">
        <v>21.289289907416531</v>
      </c>
      <c r="AD3867" s="177">
        <v>66.38834383721607</v>
      </c>
      <c r="AE3867" s="177">
        <v>30.426983149767665</v>
      </c>
      <c r="AF3867" s="177">
        <v>12.586652589730718</v>
      </c>
      <c r="AG3867" s="177">
        <v>65.830594282851393</v>
      </c>
      <c r="AH3867" s="177">
        <v>65.830594282851393</v>
      </c>
      <c r="AI3867" s="177">
        <v>65.830594282851393</v>
      </c>
      <c r="AJ3867" s="177">
        <v>41.617796702520927</v>
      </c>
    </row>
    <row r="3868" spans="1:36" hidden="1" outlineLevel="1" x14ac:dyDescent="0.25">
      <c r="A3868" s="190">
        <f t="shared" si="1049"/>
        <v>2029</v>
      </c>
      <c r="B3868" s="55">
        <f t="shared" si="1050"/>
        <v>5</v>
      </c>
      <c r="C3868" s="55">
        <f t="shared" si="1051"/>
        <v>13</v>
      </c>
      <c r="D3868" s="55">
        <f t="shared" si="1045"/>
        <v>161</v>
      </c>
      <c r="F3868" s="63">
        <f t="shared" si="1039"/>
        <v>47239.541666666635</v>
      </c>
      <c r="G3868" s="64">
        <f t="shared" si="1047"/>
        <v>716.03471736929657</v>
      </c>
      <c r="H3868" s="64">
        <f t="shared" si="1053"/>
        <v>59.467983469647088</v>
      </c>
      <c r="I3868" s="64">
        <f t="shared" si="1053"/>
        <v>215.01914367390822</v>
      </c>
      <c r="J3868" s="64">
        <f t="shared" si="1053"/>
        <v>188.82286981801468</v>
      </c>
      <c r="K3868" s="64">
        <f t="shared" si="1053"/>
        <v>0</v>
      </c>
      <c r="L3868" s="64">
        <f t="shared" si="1053"/>
        <v>0</v>
      </c>
      <c r="M3868" s="64">
        <f t="shared" si="1053"/>
        <v>12.180631538449081</v>
      </c>
      <c r="N3868" s="64">
        <f t="shared" si="1053"/>
        <v>240.54408886927752</v>
      </c>
      <c r="O3868" s="121"/>
      <c r="P3868" s="177">
        <v>2.9750000000000001</v>
      </c>
      <c r="Q3868" s="177">
        <v>40.024715306907595</v>
      </c>
      <c r="R3868" s="177">
        <v>40.024715306907595</v>
      </c>
      <c r="S3868" s="177">
        <v>28.907363331672208</v>
      </c>
      <c r="T3868" s="177">
        <v>34.14931177106984</v>
      </c>
      <c r="U3868" s="177">
        <v>40.024715306907595</v>
      </c>
      <c r="V3868" s="177">
        <v>40.024715306907595</v>
      </c>
      <c r="W3868" s="177">
        <v>7.2602112773624334</v>
      </c>
      <c r="X3868" s="177">
        <v>34.116719394005422</v>
      </c>
      <c r="Y3868" s="177">
        <v>35.58464</v>
      </c>
      <c r="Z3868" s="177">
        <v>0</v>
      </c>
      <c r="AA3868" s="177">
        <v>30.507679928949251</v>
      </c>
      <c r="AB3868" s="177">
        <v>28.379065731174371</v>
      </c>
      <c r="AC3868" s="177">
        <v>21.558481981523528</v>
      </c>
      <c r="AD3868" s="177">
        <v>59.467983469647088</v>
      </c>
      <c r="AE3868" s="177">
        <v>28.448063436406308</v>
      </c>
      <c r="AF3868" s="177">
        <v>12.180631538449081</v>
      </c>
      <c r="AG3868" s="177">
        <v>62.940956606004896</v>
      </c>
      <c r="AH3868" s="177">
        <v>62.940956606004896</v>
      </c>
      <c r="AI3868" s="177">
        <v>62.940956606004896</v>
      </c>
      <c r="AJ3868" s="177">
        <v>43.577834463392023</v>
      </c>
    </row>
    <row r="3869" spans="1:36" hidden="1" outlineLevel="1" x14ac:dyDescent="0.25">
      <c r="A3869" s="190">
        <f t="shared" si="1049"/>
        <v>2029</v>
      </c>
      <c r="B3869" s="55">
        <f t="shared" si="1050"/>
        <v>5</v>
      </c>
      <c r="C3869" s="55">
        <f t="shared" si="1051"/>
        <v>14</v>
      </c>
      <c r="D3869" s="55">
        <f t="shared" si="1045"/>
        <v>161</v>
      </c>
      <c r="F3869" s="63">
        <f t="shared" si="1039"/>
        <v>47239.583333333299</v>
      </c>
      <c r="G3869" s="64">
        <f t="shared" si="1047"/>
        <v>707.43427692742193</v>
      </c>
      <c r="H3869" s="64">
        <f t="shared" si="1053"/>
        <v>55.453528842372805</v>
      </c>
      <c r="I3869" s="64">
        <f t="shared" si="1053"/>
        <v>204.05475268239735</v>
      </c>
      <c r="J3869" s="64">
        <f t="shared" si="1053"/>
        <v>199.0876759789233</v>
      </c>
      <c r="K3869" s="64">
        <f t="shared" si="1053"/>
        <v>0</v>
      </c>
      <c r="L3869" s="64">
        <f t="shared" si="1053"/>
        <v>0</v>
      </c>
      <c r="M3869" s="64">
        <f t="shared" si="1053"/>
        <v>12.079126275628671</v>
      </c>
      <c r="N3869" s="64">
        <f t="shared" si="1053"/>
        <v>236.75919314809983</v>
      </c>
      <c r="O3869" s="121"/>
      <c r="P3869" s="177">
        <v>2.9750000000000001</v>
      </c>
      <c r="Q3869" s="177">
        <v>37.778219957549744</v>
      </c>
      <c r="R3869" s="177">
        <v>37.778219957549744</v>
      </c>
      <c r="S3869" s="177">
        <v>22.229310050284639</v>
      </c>
      <c r="T3869" s="177">
        <v>32.028632719412116</v>
      </c>
      <c r="U3869" s="177">
        <v>37.778219957549744</v>
      </c>
      <c r="V3869" s="177">
        <v>37.778219957549744</v>
      </c>
      <c r="W3869" s="177">
        <v>7.1320028927160433</v>
      </c>
      <c r="X3869" s="177">
        <v>34.683873036204986</v>
      </c>
      <c r="Y3869" s="177">
        <v>35.58464</v>
      </c>
      <c r="Z3869" s="177">
        <v>0</v>
      </c>
      <c r="AA3869" s="177">
        <v>33.446365914941033</v>
      </c>
      <c r="AB3869" s="177">
        <v>26.747328708444542</v>
      </c>
      <c r="AC3869" s="177">
        <v>25.452618694515273</v>
      </c>
      <c r="AD3869" s="177">
        <v>55.453528842372805</v>
      </c>
      <c r="AE3869" s="177">
        <v>27.757696620170922</v>
      </c>
      <c r="AF3869" s="177">
        <v>12.079126275628671</v>
      </c>
      <c r="AG3869" s="177">
        <v>66.362558659641095</v>
      </c>
      <c r="AH3869" s="177">
        <v>66.362558659641095</v>
      </c>
      <c r="AI3869" s="177">
        <v>66.362558659641095</v>
      </c>
      <c r="AJ3869" s="177">
        <v>41.663597363608673</v>
      </c>
    </row>
    <row r="3870" spans="1:36" hidden="1" outlineLevel="1" x14ac:dyDescent="0.25">
      <c r="A3870" s="190">
        <f t="shared" si="1049"/>
        <v>2029</v>
      </c>
      <c r="B3870" s="55">
        <f t="shared" si="1050"/>
        <v>5</v>
      </c>
      <c r="C3870" s="55">
        <f t="shared" si="1051"/>
        <v>15</v>
      </c>
      <c r="D3870" s="55">
        <f t="shared" si="1045"/>
        <v>161</v>
      </c>
      <c r="F3870" s="63">
        <f t="shared" si="1039"/>
        <v>47239.624999999964</v>
      </c>
      <c r="G3870" s="64">
        <f t="shared" si="1047"/>
        <v>660.26125984365797</v>
      </c>
      <c r="H3870" s="64">
        <f t="shared" si="1053"/>
        <v>53.863434570905845</v>
      </c>
      <c r="I3870" s="64">
        <f t="shared" si="1053"/>
        <v>181.65259603170722</v>
      </c>
      <c r="J3870" s="64">
        <f t="shared" si="1053"/>
        <v>182.21901100045585</v>
      </c>
      <c r="K3870" s="64">
        <f t="shared" si="1053"/>
        <v>0</v>
      </c>
      <c r="L3870" s="64">
        <f t="shared" si="1053"/>
        <v>0</v>
      </c>
      <c r="M3870" s="64">
        <f t="shared" si="1053"/>
        <v>12.789663115371535</v>
      </c>
      <c r="N3870" s="64">
        <f t="shared" si="1053"/>
        <v>229.73655512521756</v>
      </c>
      <c r="O3870" s="121"/>
      <c r="P3870" s="177">
        <v>2.9750000000000001</v>
      </c>
      <c r="Q3870" s="177">
        <v>37.427849123246233</v>
      </c>
      <c r="R3870" s="177">
        <v>37.427849123246233</v>
      </c>
      <c r="S3870" s="177">
        <v>15.366112960209914</v>
      </c>
      <c r="T3870" s="177">
        <v>28.202399598360742</v>
      </c>
      <c r="U3870" s="177">
        <v>37.427849123246233</v>
      </c>
      <c r="V3870" s="177">
        <v>37.427849123246233</v>
      </c>
      <c r="W3870" s="177">
        <v>6.4826108103069986</v>
      </c>
      <c r="X3870" s="177">
        <v>32.824742475451878</v>
      </c>
      <c r="Y3870" s="177">
        <v>29.327999999999999</v>
      </c>
      <c r="Z3870" s="177">
        <v>0</v>
      </c>
      <c r="AA3870" s="177">
        <v>30.926226511786858</v>
      </c>
      <c r="AB3870" s="177">
        <v>26.799748221918701</v>
      </c>
      <c r="AC3870" s="177">
        <v>22.299183898527083</v>
      </c>
      <c r="AD3870" s="177">
        <v>53.863434570905845</v>
      </c>
      <c r="AE3870" s="177">
        <v>25.606424823650329</v>
      </c>
      <c r="AF3870" s="177">
        <v>12.789663115371535</v>
      </c>
      <c r="AG3870" s="177">
        <v>60.739670333485279</v>
      </c>
      <c r="AH3870" s="177">
        <v>60.739670333485279</v>
      </c>
      <c r="AI3870" s="177">
        <v>60.739670333485279</v>
      </c>
      <c r="AJ3870" s="177">
        <v>40.867305363727368</v>
      </c>
    </row>
    <row r="3871" spans="1:36" hidden="1" outlineLevel="1" x14ac:dyDescent="0.25">
      <c r="A3871" s="190">
        <f t="shared" si="1049"/>
        <v>2029</v>
      </c>
      <c r="B3871" s="55">
        <f t="shared" si="1050"/>
        <v>5</v>
      </c>
      <c r="C3871" s="55">
        <f t="shared" si="1051"/>
        <v>16</v>
      </c>
      <c r="D3871" s="55">
        <f t="shared" si="1045"/>
        <v>161</v>
      </c>
      <c r="F3871" s="63">
        <f t="shared" si="1039"/>
        <v>47239.666666666628</v>
      </c>
      <c r="G3871" s="64">
        <f t="shared" si="1047"/>
        <v>619.03018952218531</v>
      </c>
      <c r="H3871" s="64">
        <f t="shared" si="1053"/>
        <v>47.571546692357494</v>
      </c>
      <c r="I3871" s="64">
        <f t="shared" si="1053"/>
        <v>152.98079019414658</v>
      </c>
      <c r="J3871" s="64">
        <f t="shared" si="1053"/>
        <v>176.18604570999233</v>
      </c>
      <c r="K3871" s="64">
        <f t="shared" si="1053"/>
        <v>0</v>
      </c>
      <c r="L3871" s="64">
        <f t="shared" si="1053"/>
        <v>0</v>
      </c>
      <c r="M3871" s="64">
        <f t="shared" si="1053"/>
        <v>13.297189429473582</v>
      </c>
      <c r="N3871" s="64">
        <f t="shared" si="1053"/>
        <v>228.99461749621534</v>
      </c>
      <c r="O3871" s="121"/>
      <c r="P3871" s="177">
        <v>2.9750000000000001</v>
      </c>
      <c r="Q3871" s="177">
        <v>35.882095442495419</v>
      </c>
      <c r="R3871" s="177">
        <v>35.882095442495419</v>
      </c>
      <c r="S3871" s="177">
        <v>6.8576104352608231</v>
      </c>
      <c r="T3871" s="177">
        <v>22.993197709213543</v>
      </c>
      <c r="U3871" s="177">
        <v>35.882095442495419</v>
      </c>
      <c r="V3871" s="177">
        <v>35.882095442495419</v>
      </c>
      <c r="W3871" s="177">
        <v>6.1261024222574907</v>
      </c>
      <c r="X3871" s="177">
        <v>30.553416338228111</v>
      </c>
      <c r="Y3871" s="177">
        <v>18.769919999999999</v>
      </c>
      <c r="Z3871" s="177">
        <v>0</v>
      </c>
      <c r="AA3871" s="177">
        <v>32.880403982860777</v>
      </c>
      <c r="AB3871" s="177">
        <v>29.969304418928573</v>
      </c>
      <c r="AC3871" s="177">
        <v>22.616527324444327</v>
      </c>
      <c r="AD3871" s="177">
        <v>47.571546692357494</v>
      </c>
      <c r="AE3871" s="177">
        <v>25.414339418011128</v>
      </c>
      <c r="AF3871" s="177">
        <v>13.297189429473582</v>
      </c>
      <c r="AG3871" s="177">
        <v>58.728681903330774</v>
      </c>
      <c r="AH3871" s="177">
        <v>58.728681903330774</v>
      </c>
      <c r="AI3871" s="177">
        <v>58.728681903330774</v>
      </c>
      <c r="AJ3871" s="177">
        <v>39.291203871175505</v>
      </c>
    </row>
    <row r="3872" spans="1:36" hidden="1" outlineLevel="1" x14ac:dyDescent="0.25">
      <c r="A3872" s="190">
        <f t="shared" si="1049"/>
        <v>2029</v>
      </c>
      <c r="B3872" s="55">
        <f t="shared" si="1050"/>
        <v>5</v>
      </c>
      <c r="C3872" s="55">
        <f t="shared" si="1051"/>
        <v>17</v>
      </c>
      <c r="D3872" s="55">
        <f t="shared" si="1045"/>
        <v>161</v>
      </c>
      <c r="F3872" s="63">
        <f t="shared" si="1039"/>
        <v>47239.708333333292</v>
      </c>
      <c r="G3872" s="64">
        <f t="shared" si="1047"/>
        <v>417.09107306660746</v>
      </c>
      <c r="H3872" s="64">
        <f t="shared" si="1053"/>
        <v>24.91907375559876</v>
      </c>
      <c r="I3872" s="64">
        <f t="shared" si="1053"/>
        <v>92.74781427536027</v>
      </c>
      <c r="J3872" s="64">
        <f t="shared" si="1053"/>
        <v>76.216527914328111</v>
      </c>
      <c r="K3872" s="64">
        <f t="shared" si="1053"/>
        <v>0</v>
      </c>
      <c r="L3872" s="64">
        <f t="shared" si="1053"/>
        <v>0</v>
      </c>
      <c r="M3872" s="64">
        <f t="shared" si="1053"/>
        <v>14.109231532036851</v>
      </c>
      <c r="N3872" s="64">
        <f t="shared" si="1053"/>
        <v>209.09842558928347</v>
      </c>
      <c r="O3872" s="121"/>
      <c r="P3872" s="177">
        <v>2.9750000000000001</v>
      </c>
      <c r="Q3872" s="177">
        <v>32.007406216080064</v>
      </c>
      <c r="R3872" s="177">
        <v>32.007406216080064</v>
      </c>
      <c r="S3872" s="177">
        <v>1.8703324106529575</v>
      </c>
      <c r="T3872" s="177">
        <v>3.4203108072671982</v>
      </c>
      <c r="U3872" s="177">
        <v>32.007406216080064</v>
      </c>
      <c r="V3872" s="177">
        <v>32.007406216080064</v>
      </c>
      <c r="W3872" s="177">
        <v>4.4507882043963374</v>
      </c>
      <c r="X3872" s="177">
        <v>25.636979930221788</v>
      </c>
      <c r="Y3872" s="177">
        <v>8.2118400000000005</v>
      </c>
      <c r="Z3872" s="177">
        <v>0</v>
      </c>
      <c r="AA3872" s="177">
        <v>33.2762435785381</v>
      </c>
      <c r="AB3872" s="177">
        <v>28.261785973873536</v>
      </c>
      <c r="AC3872" s="177">
        <v>19.530771172551578</v>
      </c>
      <c r="AD3872" s="177">
        <v>24.91907375559876</v>
      </c>
      <c r="AE3872" s="177">
        <v>20.995221009012887</v>
      </c>
      <c r="AF3872" s="177">
        <v>14.109231532036851</v>
      </c>
      <c r="AG3872" s="177">
        <v>25.405509304776036</v>
      </c>
      <c r="AH3872" s="177">
        <v>25.405509304776036</v>
      </c>
      <c r="AI3872" s="177">
        <v>25.405509304776036</v>
      </c>
      <c r="AJ3872" s="177">
        <v>25.187341913809092</v>
      </c>
    </row>
    <row r="3873" spans="1:36" hidden="1" outlineLevel="1" x14ac:dyDescent="0.25">
      <c r="A3873" s="190">
        <f t="shared" si="1049"/>
        <v>2029</v>
      </c>
      <c r="B3873" s="55">
        <f t="shared" si="1050"/>
        <v>5</v>
      </c>
      <c r="C3873" s="55">
        <f t="shared" si="1051"/>
        <v>18</v>
      </c>
      <c r="D3873" s="55">
        <f t="shared" si="1045"/>
        <v>161</v>
      </c>
      <c r="F3873" s="63">
        <f t="shared" si="1039"/>
        <v>47239.749999999956</v>
      </c>
      <c r="G3873" s="64">
        <f t="shared" si="1047"/>
        <v>243.98879106757195</v>
      </c>
      <c r="H3873" s="64">
        <f t="shared" si="1053"/>
        <v>0.82741306986168184</v>
      </c>
      <c r="I3873" s="64">
        <f t="shared" si="1053"/>
        <v>25.346744381701612</v>
      </c>
      <c r="J3873" s="64">
        <f t="shared" si="1053"/>
        <v>1.0986452391369488</v>
      </c>
      <c r="K3873" s="64">
        <f t="shared" si="1053"/>
        <v>0</v>
      </c>
      <c r="L3873" s="64">
        <f t="shared" si="1053"/>
        <v>0</v>
      </c>
      <c r="M3873" s="64">
        <f t="shared" si="1053"/>
        <v>15.428799948702171</v>
      </c>
      <c r="N3873" s="64">
        <f t="shared" si="1053"/>
        <v>201.28718842816954</v>
      </c>
      <c r="O3873" s="121"/>
      <c r="P3873" s="177">
        <v>2.9750000000000001</v>
      </c>
      <c r="Q3873" s="177">
        <v>29.503285253263762</v>
      </c>
      <c r="R3873" s="177">
        <v>29.503285253263762</v>
      </c>
      <c r="S3873" s="177">
        <v>3.1614648462282804E-2</v>
      </c>
      <c r="T3873" s="177">
        <v>0</v>
      </c>
      <c r="U3873" s="177">
        <v>29.503285253263762</v>
      </c>
      <c r="V3873" s="177">
        <v>29.503285253263762</v>
      </c>
      <c r="W3873" s="177">
        <v>1.2251658156538241</v>
      </c>
      <c r="X3873" s="177">
        <v>7.3919469330962437</v>
      </c>
      <c r="Y3873" s="177">
        <v>1.9552</v>
      </c>
      <c r="Z3873" s="177">
        <v>0</v>
      </c>
      <c r="AA3873" s="177">
        <v>30.84838488112867</v>
      </c>
      <c r="AB3873" s="177">
        <v>31.132850702833295</v>
      </c>
      <c r="AC3873" s="177">
        <v>21.292811831152516</v>
      </c>
      <c r="AD3873" s="177">
        <v>0.82741306986168184</v>
      </c>
      <c r="AE3873" s="177">
        <v>6.2753714900022723</v>
      </c>
      <c r="AF3873" s="177">
        <v>15.428799948702171</v>
      </c>
      <c r="AG3873" s="177">
        <v>0.36621507971231626</v>
      </c>
      <c r="AH3873" s="177">
        <v>0.36621507971231626</v>
      </c>
      <c r="AI3873" s="177">
        <v>0.36621507971231626</v>
      </c>
      <c r="AJ3873" s="177">
        <v>5.4924454944869918</v>
      </c>
    </row>
    <row r="3874" spans="1:36" hidden="1" outlineLevel="1" x14ac:dyDescent="0.25">
      <c r="A3874" s="190">
        <f t="shared" si="1049"/>
        <v>2029</v>
      </c>
      <c r="B3874" s="55">
        <f t="shared" si="1050"/>
        <v>5</v>
      </c>
      <c r="C3874" s="55">
        <f t="shared" si="1051"/>
        <v>19</v>
      </c>
      <c r="D3874" s="55">
        <f t="shared" si="1045"/>
        <v>161</v>
      </c>
      <c r="F3874" s="63">
        <f t="shared" si="1039"/>
        <v>47239.791666666621</v>
      </c>
      <c r="G3874" s="64">
        <f t="shared" si="1047"/>
        <v>211.98783445882287</v>
      </c>
      <c r="H3874" s="64">
        <f t="shared" si="1053"/>
        <v>0</v>
      </c>
      <c r="I3874" s="64">
        <f t="shared" si="1053"/>
        <v>3.2581386148935816</v>
      </c>
      <c r="J3874" s="64">
        <f t="shared" si="1053"/>
        <v>0</v>
      </c>
      <c r="K3874" s="64">
        <f t="shared" si="1053"/>
        <v>0</v>
      </c>
      <c r="L3874" s="64">
        <f t="shared" si="1053"/>
        <v>0</v>
      </c>
      <c r="M3874" s="64">
        <f t="shared" si="1053"/>
        <v>16.849873628187897</v>
      </c>
      <c r="N3874" s="64">
        <f t="shared" si="1053"/>
        <v>191.8798222157414</v>
      </c>
      <c r="O3874" s="121"/>
      <c r="P3874" s="177">
        <v>2.9750000000000001</v>
      </c>
      <c r="Q3874" s="177">
        <v>27.699905959054483</v>
      </c>
      <c r="R3874" s="177">
        <v>27.699905959054483</v>
      </c>
      <c r="S3874" s="177">
        <v>0</v>
      </c>
      <c r="T3874" s="177">
        <v>0</v>
      </c>
      <c r="U3874" s="177">
        <v>27.699905959054483</v>
      </c>
      <c r="V3874" s="177">
        <v>27.699905959054483</v>
      </c>
      <c r="W3874" s="177">
        <v>8.8339285253479075E-2</v>
      </c>
      <c r="X3874" s="177">
        <v>4.1524274153091192E-2</v>
      </c>
      <c r="Y3874" s="177">
        <v>0</v>
      </c>
      <c r="Z3874" s="177">
        <v>0</v>
      </c>
      <c r="AA3874" s="177">
        <v>30.665947951283261</v>
      </c>
      <c r="AB3874" s="177">
        <v>30.727262388631338</v>
      </c>
      <c r="AC3874" s="177">
        <v>19.686988039608845</v>
      </c>
      <c r="AD3874" s="177">
        <v>0</v>
      </c>
      <c r="AE3874" s="177">
        <v>0.15327505548701109</v>
      </c>
      <c r="AF3874" s="177">
        <v>16.849873628187897</v>
      </c>
      <c r="AG3874" s="177">
        <v>0</v>
      </c>
      <c r="AH3874" s="177">
        <v>0</v>
      </c>
      <c r="AI3874" s="177">
        <v>0</v>
      </c>
      <c r="AJ3874" s="177">
        <v>0</v>
      </c>
    </row>
    <row r="3875" spans="1:36" hidden="1" outlineLevel="1" x14ac:dyDescent="0.25">
      <c r="A3875" s="190">
        <f t="shared" si="1049"/>
        <v>2029</v>
      </c>
      <c r="B3875" s="55">
        <f t="shared" si="1050"/>
        <v>5</v>
      </c>
      <c r="C3875" s="55">
        <f t="shared" si="1051"/>
        <v>20</v>
      </c>
      <c r="D3875" s="55">
        <f t="shared" si="1045"/>
        <v>161</v>
      </c>
      <c r="F3875" s="63">
        <f t="shared" si="1039"/>
        <v>47239.833333333285</v>
      </c>
      <c r="G3875" s="64">
        <f t="shared" si="1047"/>
        <v>200.26099573074274</v>
      </c>
      <c r="H3875" s="64">
        <f t="shared" ref="H3875:N3884" si="1054">SUMIF($P$6:$AK$6,H$6,$P3875:$AK3875)</f>
        <v>0</v>
      </c>
      <c r="I3875" s="64">
        <f t="shared" si="1054"/>
        <v>2.9750000000000001</v>
      </c>
      <c r="J3875" s="64">
        <f t="shared" si="1054"/>
        <v>0</v>
      </c>
      <c r="K3875" s="64">
        <f t="shared" si="1054"/>
        <v>0</v>
      </c>
      <c r="L3875" s="64">
        <f t="shared" si="1054"/>
        <v>0</v>
      </c>
      <c r="M3875" s="64">
        <f t="shared" si="1054"/>
        <v>18.778473621775664</v>
      </c>
      <c r="N3875" s="64">
        <f t="shared" si="1054"/>
        <v>178.50752210896707</v>
      </c>
      <c r="O3875" s="121"/>
      <c r="P3875" s="177">
        <v>2.9750000000000001</v>
      </c>
      <c r="Q3875" s="177">
        <v>24.907244309164689</v>
      </c>
      <c r="R3875" s="177">
        <v>24.907244309164689</v>
      </c>
      <c r="S3875" s="177">
        <v>0</v>
      </c>
      <c r="T3875" s="177">
        <v>0</v>
      </c>
      <c r="U3875" s="177">
        <v>24.907244309164689</v>
      </c>
      <c r="V3875" s="177">
        <v>24.907244309164689</v>
      </c>
      <c r="W3875" s="177">
        <v>0</v>
      </c>
      <c r="X3875" s="177">
        <v>0</v>
      </c>
      <c r="Y3875" s="177">
        <v>0</v>
      </c>
      <c r="Z3875" s="177">
        <v>0</v>
      </c>
      <c r="AA3875" s="177">
        <v>29.219620032270441</v>
      </c>
      <c r="AB3875" s="177">
        <v>30.304805894943652</v>
      </c>
      <c r="AC3875" s="177">
        <v>19.354118945094203</v>
      </c>
      <c r="AD3875" s="177">
        <v>0</v>
      </c>
      <c r="AE3875" s="177">
        <v>0</v>
      </c>
      <c r="AF3875" s="177">
        <v>18.778473621775664</v>
      </c>
      <c r="AG3875" s="177">
        <v>0</v>
      </c>
      <c r="AH3875" s="177">
        <v>0</v>
      </c>
      <c r="AI3875" s="177">
        <v>0</v>
      </c>
      <c r="AJ3875" s="177">
        <v>0</v>
      </c>
    </row>
    <row r="3876" spans="1:36" hidden="1" outlineLevel="1" x14ac:dyDescent="0.25">
      <c r="A3876" s="190">
        <f t="shared" si="1049"/>
        <v>2029</v>
      </c>
      <c r="B3876" s="55">
        <f t="shared" si="1050"/>
        <v>5</v>
      </c>
      <c r="C3876" s="55">
        <f t="shared" si="1051"/>
        <v>21</v>
      </c>
      <c r="D3876" s="55">
        <f t="shared" si="1045"/>
        <v>161</v>
      </c>
      <c r="F3876" s="63">
        <f t="shared" si="1039"/>
        <v>47239.874999999949</v>
      </c>
      <c r="G3876" s="64">
        <f t="shared" si="1047"/>
        <v>190.69105709285014</v>
      </c>
      <c r="H3876" s="64">
        <f t="shared" si="1054"/>
        <v>0</v>
      </c>
      <c r="I3876" s="64">
        <f t="shared" si="1054"/>
        <v>2.9750000000000001</v>
      </c>
      <c r="J3876" s="64">
        <f t="shared" si="1054"/>
        <v>0</v>
      </c>
      <c r="K3876" s="64">
        <f t="shared" si="1054"/>
        <v>0</v>
      </c>
      <c r="L3876" s="64">
        <f t="shared" si="1054"/>
        <v>0</v>
      </c>
      <c r="M3876" s="64">
        <f t="shared" si="1054"/>
        <v>20.098042038440987</v>
      </c>
      <c r="N3876" s="64">
        <f t="shared" si="1054"/>
        <v>167.61801505440914</v>
      </c>
      <c r="O3876" s="121"/>
      <c r="P3876" s="177">
        <v>2.9750000000000001</v>
      </c>
      <c r="Q3876" s="177">
        <v>22.413428370886717</v>
      </c>
      <c r="R3876" s="177">
        <v>22.413428370886717</v>
      </c>
      <c r="S3876" s="177">
        <v>0</v>
      </c>
      <c r="T3876" s="177">
        <v>0</v>
      </c>
      <c r="U3876" s="177">
        <v>22.413428370886717</v>
      </c>
      <c r="V3876" s="177">
        <v>22.413428370886717</v>
      </c>
      <c r="W3876" s="177">
        <v>0</v>
      </c>
      <c r="X3876" s="177">
        <v>0</v>
      </c>
      <c r="Y3876" s="177">
        <v>0</v>
      </c>
      <c r="Z3876" s="177">
        <v>0</v>
      </c>
      <c r="AA3876" s="177">
        <v>29.934300838848902</v>
      </c>
      <c r="AB3876" s="177">
        <v>28.232782138859392</v>
      </c>
      <c r="AC3876" s="177">
        <v>19.797218593153993</v>
      </c>
      <c r="AD3876" s="177">
        <v>0</v>
      </c>
      <c r="AE3876" s="177">
        <v>0</v>
      </c>
      <c r="AF3876" s="177">
        <v>20.098042038440987</v>
      </c>
      <c r="AG3876" s="177">
        <v>0</v>
      </c>
      <c r="AH3876" s="177">
        <v>0</v>
      </c>
      <c r="AI3876" s="177">
        <v>0</v>
      </c>
      <c r="AJ3876" s="177">
        <v>0</v>
      </c>
    </row>
    <row r="3877" spans="1:36" hidden="1" outlineLevel="1" x14ac:dyDescent="0.25">
      <c r="A3877" s="190">
        <f t="shared" si="1049"/>
        <v>2029</v>
      </c>
      <c r="B3877" s="55">
        <f t="shared" si="1050"/>
        <v>5</v>
      </c>
      <c r="C3877" s="55">
        <f t="shared" si="1051"/>
        <v>22</v>
      </c>
      <c r="D3877" s="55">
        <f t="shared" si="1045"/>
        <v>161</v>
      </c>
      <c r="F3877" s="63">
        <f t="shared" si="1039"/>
        <v>47239.916666666613</v>
      </c>
      <c r="G3877" s="64">
        <f t="shared" si="1047"/>
        <v>195.70538125860563</v>
      </c>
      <c r="H3877" s="64">
        <f t="shared" si="1054"/>
        <v>0</v>
      </c>
      <c r="I3877" s="64">
        <f t="shared" si="1054"/>
        <v>2.9750000000000001</v>
      </c>
      <c r="J3877" s="64">
        <f t="shared" si="1054"/>
        <v>0</v>
      </c>
      <c r="K3877" s="64">
        <f t="shared" si="1054"/>
        <v>0</v>
      </c>
      <c r="L3877" s="64">
        <f t="shared" si="1054"/>
        <v>0</v>
      </c>
      <c r="M3877" s="64">
        <f t="shared" si="1054"/>
        <v>22.534168346130798</v>
      </c>
      <c r="N3877" s="64">
        <f t="shared" si="1054"/>
        <v>170.19621291247483</v>
      </c>
      <c r="O3877" s="121"/>
      <c r="P3877" s="177">
        <v>2.9750000000000001</v>
      </c>
      <c r="Q3877" s="177">
        <v>23.072949941340394</v>
      </c>
      <c r="R3877" s="177">
        <v>23.072949941340394</v>
      </c>
      <c r="S3877" s="177">
        <v>0</v>
      </c>
      <c r="T3877" s="177">
        <v>0</v>
      </c>
      <c r="U3877" s="177">
        <v>23.072949941340394</v>
      </c>
      <c r="V3877" s="177">
        <v>23.072949941340394</v>
      </c>
      <c r="W3877" s="177">
        <v>0</v>
      </c>
      <c r="X3877" s="177">
        <v>0</v>
      </c>
      <c r="Y3877" s="177">
        <v>0</v>
      </c>
      <c r="Z3877" s="177">
        <v>0</v>
      </c>
      <c r="AA3877" s="177">
        <v>29.232063655214038</v>
      </c>
      <c r="AB3877" s="177">
        <v>28.022719186674834</v>
      </c>
      <c r="AC3877" s="177">
        <v>20.649630305224381</v>
      </c>
      <c r="AD3877" s="177">
        <v>0</v>
      </c>
      <c r="AE3877" s="177">
        <v>0</v>
      </c>
      <c r="AF3877" s="177">
        <v>22.534168346130798</v>
      </c>
      <c r="AG3877" s="177">
        <v>0</v>
      </c>
      <c r="AH3877" s="177">
        <v>0</v>
      </c>
      <c r="AI3877" s="177">
        <v>0</v>
      </c>
      <c r="AJ3877" s="177">
        <v>0</v>
      </c>
    </row>
    <row r="3878" spans="1:36" hidden="1" outlineLevel="1" x14ac:dyDescent="0.25">
      <c r="A3878" s="190">
        <f t="shared" si="1049"/>
        <v>2029</v>
      </c>
      <c r="B3878" s="55">
        <f t="shared" si="1050"/>
        <v>5</v>
      </c>
      <c r="C3878" s="55">
        <f t="shared" si="1051"/>
        <v>23</v>
      </c>
      <c r="D3878" s="55">
        <f t="shared" si="1045"/>
        <v>161</v>
      </c>
      <c r="F3878" s="63">
        <f t="shared" si="1039"/>
        <v>47239.958333333278</v>
      </c>
      <c r="G3878" s="64">
        <f t="shared" si="1047"/>
        <v>200.17299732459142</v>
      </c>
      <c r="H3878" s="64">
        <f t="shared" si="1054"/>
        <v>0</v>
      </c>
      <c r="I3878" s="64">
        <f t="shared" si="1054"/>
        <v>2.9750000000000001</v>
      </c>
      <c r="J3878" s="64">
        <f t="shared" si="1054"/>
        <v>0</v>
      </c>
      <c r="K3878" s="64">
        <f t="shared" si="1054"/>
        <v>0</v>
      </c>
      <c r="L3878" s="64">
        <f t="shared" si="1054"/>
        <v>0</v>
      </c>
      <c r="M3878" s="64">
        <f t="shared" si="1054"/>
        <v>23.955242025616531</v>
      </c>
      <c r="N3878" s="64">
        <f t="shared" si="1054"/>
        <v>173.24275529897488</v>
      </c>
      <c r="O3878" s="121"/>
      <c r="P3878" s="177">
        <v>2.9750000000000001</v>
      </c>
      <c r="Q3878" s="177">
        <v>23.382100677490556</v>
      </c>
      <c r="R3878" s="177">
        <v>23.382100677490556</v>
      </c>
      <c r="S3878" s="177">
        <v>0</v>
      </c>
      <c r="T3878" s="177">
        <v>0</v>
      </c>
      <c r="U3878" s="177">
        <v>23.382100677490556</v>
      </c>
      <c r="V3878" s="177">
        <v>23.382100677490556</v>
      </c>
      <c r="W3878" s="177">
        <v>0</v>
      </c>
      <c r="X3878" s="177">
        <v>0</v>
      </c>
      <c r="Y3878" s="177">
        <v>0</v>
      </c>
      <c r="Z3878" s="177">
        <v>0</v>
      </c>
      <c r="AA3878" s="177">
        <v>30.243527069229366</v>
      </c>
      <c r="AB3878" s="177">
        <v>26.545023240014956</v>
      </c>
      <c r="AC3878" s="177">
        <v>22.92580227976832</v>
      </c>
      <c r="AD3878" s="177">
        <v>0</v>
      </c>
      <c r="AE3878" s="177">
        <v>0</v>
      </c>
      <c r="AF3878" s="177">
        <v>23.955242025616531</v>
      </c>
      <c r="AG3878" s="177">
        <v>0</v>
      </c>
      <c r="AH3878" s="177">
        <v>0</v>
      </c>
      <c r="AI3878" s="177">
        <v>0</v>
      </c>
      <c r="AJ3878" s="177">
        <v>0</v>
      </c>
    </row>
    <row r="3879" spans="1:36" hidden="1" outlineLevel="1" x14ac:dyDescent="0.25">
      <c r="A3879" s="190">
        <f t="shared" si="1049"/>
        <v>2029</v>
      </c>
      <c r="B3879" s="55">
        <f t="shared" si="1050"/>
        <v>6</v>
      </c>
      <c r="C3879" s="55">
        <f t="shared" si="1051"/>
        <v>0</v>
      </c>
      <c r="D3879" s="55">
        <f t="shared" si="1045"/>
        <v>162</v>
      </c>
      <c r="F3879" s="63">
        <f t="shared" ref="F3879" si="1055">EDATE(F3855,1)</f>
        <v>47270</v>
      </c>
      <c r="G3879" s="64">
        <f t="shared" si="1047"/>
        <v>167.69963245539341</v>
      </c>
      <c r="H3879" s="64">
        <f t="shared" si="1054"/>
        <v>0</v>
      </c>
      <c r="I3879" s="64">
        <f t="shared" si="1054"/>
        <v>2.9750000000000001</v>
      </c>
      <c r="J3879" s="64">
        <f t="shared" si="1054"/>
        <v>0</v>
      </c>
      <c r="K3879" s="64">
        <f t="shared" si="1054"/>
        <v>0</v>
      </c>
      <c r="L3879" s="64">
        <f t="shared" si="1054"/>
        <v>0</v>
      </c>
      <c r="M3879" s="64">
        <f t="shared" si="1054"/>
        <v>26.946444448059577</v>
      </c>
      <c r="N3879" s="64">
        <f t="shared" si="1054"/>
        <v>137.77818800733382</v>
      </c>
      <c r="O3879" s="121"/>
      <c r="P3879" s="177">
        <v>2.9750000000000001</v>
      </c>
      <c r="Q3879" s="177">
        <v>17.786472353172631</v>
      </c>
      <c r="R3879" s="177">
        <v>17.786472353172631</v>
      </c>
      <c r="S3879" s="177">
        <v>0</v>
      </c>
      <c r="T3879" s="177">
        <v>0</v>
      </c>
      <c r="U3879" s="177">
        <v>17.786472353172631</v>
      </c>
      <c r="V3879" s="177">
        <v>17.786472353172631</v>
      </c>
      <c r="W3879" s="177">
        <v>0</v>
      </c>
      <c r="X3879" s="177">
        <v>0</v>
      </c>
      <c r="Y3879" s="177">
        <v>0</v>
      </c>
      <c r="Z3879" s="177">
        <v>0</v>
      </c>
      <c r="AA3879" s="177">
        <v>28.747435569162121</v>
      </c>
      <c r="AB3879" s="177">
        <v>19.443919598386422</v>
      </c>
      <c r="AC3879" s="177">
        <v>18.440943427094773</v>
      </c>
      <c r="AD3879" s="177">
        <v>0</v>
      </c>
      <c r="AE3879" s="177">
        <v>0</v>
      </c>
      <c r="AF3879" s="177">
        <v>26.946444448059577</v>
      </c>
      <c r="AG3879" s="177">
        <v>0</v>
      </c>
      <c r="AH3879" s="177">
        <v>0</v>
      </c>
      <c r="AI3879" s="177">
        <v>0</v>
      </c>
      <c r="AJ3879" s="177">
        <v>0</v>
      </c>
    </row>
    <row r="3880" spans="1:36" hidden="1" outlineLevel="1" x14ac:dyDescent="0.25">
      <c r="A3880" s="190">
        <f t="shared" si="1049"/>
        <v>2029</v>
      </c>
      <c r="B3880" s="55">
        <f t="shared" si="1050"/>
        <v>6</v>
      </c>
      <c r="C3880" s="55">
        <f t="shared" si="1051"/>
        <v>1</v>
      </c>
      <c r="D3880" s="55">
        <f t="shared" si="1045"/>
        <v>162</v>
      </c>
      <c r="F3880" s="63">
        <f t="shared" ref="F3880:F3943" si="1056">F3879+1/24</f>
        <v>47270.041666666664</v>
      </c>
      <c r="G3880" s="64">
        <f t="shared" si="1047"/>
        <v>162.61100708894344</v>
      </c>
      <c r="H3880" s="64">
        <f t="shared" si="1054"/>
        <v>0</v>
      </c>
      <c r="I3880" s="64">
        <f t="shared" si="1054"/>
        <v>2.9750000000000001</v>
      </c>
      <c r="J3880" s="64">
        <f t="shared" si="1054"/>
        <v>0</v>
      </c>
      <c r="K3880" s="64">
        <f t="shared" si="1054"/>
        <v>0</v>
      </c>
      <c r="L3880" s="64">
        <f t="shared" si="1054"/>
        <v>0</v>
      </c>
      <c r="M3880" s="64">
        <f t="shared" si="1054"/>
        <v>27.760263240115069</v>
      </c>
      <c r="N3880" s="64">
        <f t="shared" si="1054"/>
        <v>131.87574384882836</v>
      </c>
      <c r="O3880" s="121"/>
      <c r="P3880" s="177">
        <v>2.9750000000000001</v>
      </c>
      <c r="Q3880" s="177">
        <v>15.560587052891467</v>
      </c>
      <c r="R3880" s="177">
        <v>15.560587052891467</v>
      </c>
      <c r="S3880" s="177">
        <v>0</v>
      </c>
      <c r="T3880" s="177">
        <v>0</v>
      </c>
      <c r="U3880" s="177">
        <v>15.560587052891467</v>
      </c>
      <c r="V3880" s="177">
        <v>15.560587052891467</v>
      </c>
      <c r="W3880" s="177">
        <v>0</v>
      </c>
      <c r="X3880" s="177">
        <v>0</v>
      </c>
      <c r="Y3880" s="177">
        <v>0</v>
      </c>
      <c r="Z3880" s="177">
        <v>0</v>
      </c>
      <c r="AA3880" s="177">
        <v>28.669373099584202</v>
      </c>
      <c r="AB3880" s="177">
        <v>20.771805403016181</v>
      </c>
      <c r="AC3880" s="177">
        <v>20.192217134662116</v>
      </c>
      <c r="AD3880" s="177">
        <v>0</v>
      </c>
      <c r="AE3880" s="177">
        <v>0</v>
      </c>
      <c r="AF3880" s="177">
        <v>27.760263240115069</v>
      </c>
      <c r="AG3880" s="177">
        <v>0</v>
      </c>
      <c r="AH3880" s="177">
        <v>0</v>
      </c>
      <c r="AI3880" s="177">
        <v>0</v>
      </c>
      <c r="AJ3880" s="177">
        <v>0</v>
      </c>
    </row>
    <row r="3881" spans="1:36" hidden="1" outlineLevel="1" x14ac:dyDescent="0.25">
      <c r="A3881" s="190">
        <f t="shared" si="1049"/>
        <v>2029</v>
      </c>
      <c r="B3881" s="55">
        <f t="shared" si="1050"/>
        <v>6</v>
      </c>
      <c r="C3881" s="55">
        <f t="shared" si="1051"/>
        <v>2</v>
      </c>
      <c r="D3881" s="55">
        <f t="shared" si="1045"/>
        <v>162</v>
      </c>
      <c r="F3881" s="63">
        <f t="shared" si="1056"/>
        <v>47270.083333333328</v>
      </c>
      <c r="G3881" s="64">
        <f t="shared" si="1047"/>
        <v>160.01486504105256</v>
      </c>
      <c r="H3881" s="64">
        <f t="shared" si="1054"/>
        <v>0</v>
      </c>
      <c r="I3881" s="64">
        <f t="shared" si="1054"/>
        <v>2.9750000000000001</v>
      </c>
      <c r="J3881" s="64">
        <f t="shared" si="1054"/>
        <v>0</v>
      </c>
      <c r="K3881" s="64">
        <f t="shared" si="1054"/>
        <v>0</v>
      </c>
      <c r="L3881" s="64">
        <f t="shared" si="1054"/>
        <v>0</v>
      </c>
      <c r="M3881" s="64">
        <f t="shared" si="1054"/>
        <v>26.584747207146023</v>
      </c>
      <c r="N3881" s="64">
        <f t="shared" si="1054"/>
        <v>130.45511783390654</v>
      </c>
      <c r="O3881" s="121"/>
      <c r="P3881" s="177">
        <v>2.9750000000000001</v>
      </c>
      <c r="Q3881" s="177">
        <v>15.643027249198179</v>
      </c>
      <c r="R3881" s="177">
        <v>15.643027249198179</v>
      </c>
      <c r="S3881" s="177">
        <v>0</v>
      </c>
      <c r="T3881" s="177">
        <v>0</v>
      </c>
      <c r="U3881" s="177">
        <v>15.643027249198179</v>
      </c>
      <c r="V3881" s="177">
        <v>15.643027249198179</v>
      </c>
      <c r="W3881" s="177">
        <v>0</v>
      </c>
      <c r="X3881" s="177">
        <v>0</v>
      </c>
      <c r="Y3881" s="177">
        <v>0</v>
      </c>
      <c r="Z3881" s="177">
        <v>0</v>
      </c>
      <c r="AA3881" s="177">
        <v>26.783912224047299</v>
      </c>
      <c r="AB3881" s="177">
        <v>22.13286276661826</v>
      </c>
      <c r="AC3881" s="177">
        <v>18.966233846448276</v>
      </c>
      <c r="AD3881" s="177">
        <v>0</v>
      </c>
      <c r="AE3881" s="177">
        <v>0</v>
      </c>
      <c r="AF3881" s="177">
        <v>26.584747207146023</v>
      </c>
      <c r="AG3881" s="177">
        <v>0</v>
      </c>
      <c r="AH3881" s="177">
        <v>0</v>
      </c>
      <c r="AI3881" s="177">
        <v>0</v>
      </c>
      <c r="AJ3881" s="177">
        <v>0</v>
      </c>
    </row>
    <row r="3882" spans="1:36" hidden="1" outlineLevel="1" x14ac:dyDescent="0.25">
      <c r="A3882" s="190">
        <f t="shared" si="1049"/>
        <v>2029</v>
      </c>
      <c r="B3882" s="55">
        <f t="shared" si="1050"/>
        <v>6</v>
      </c>
      <c r="C3882" s="55">
        <f t="shared" si="1051"/>
        <v>3</v>
      </c>
      <c r="D3882" s="55">
        <f t="shared" si="1045"/>
        <v>162</v>
      </c>
      <c r="F3882" s="63">
        <f t="shared" si="1056"/>
        <v>47270.124999999993</v>
      </c>
      <c r="G3882" s="64">
        <f t="shared" si="1047"/>
        <v>164.553605906656</v>
      </c>
      <c r="H3882" s="64">
        <f t="shared" si="1054"/>
        <v>0</v>
      </c>
      <c r="I3882" s="64">
        <f t="shared" si="1054"/>
        <v>3.1891549254350835</v>
      </c>
      <c r="J3882" s="64">
        <f t="shared" si="1054"/>
        <v>0</v>
      </c>
      <c r="K3882" s="64">
        <f t="shared" si="1054"/>
        <v>0</v>
      </c>
      <c r="L3882" s="64">
        <f t="shared" si="1054"/>
        <v>0</v>
      </c>
      <c r="M3882" s="64">
        <f t="shared" si="1054"/>
        <v>26.132625656004087</v>
      </c>
      <c r="N3882" s="64">
        <f t="shared" si="1054"/>
        <v>135.23182532521682</v>
      </c>
      <c r="O3882" s="121"/>
      <c r="P3882" s="177">
        <v>2.9750000000000001</v>
      </c>
      <c r="Q3882" s="177">
        <v>16.312853844190194</v>
      </c>
      <c r="R3882" s="177">
        <v>16.312853844190194</v>
      </c>
      <c r="S3882" s="177">
        <v>0.21415492543508341</v>
      </c>
      <c r="T3882" s="177">
        <v>0</v>
      </c>
      <c r="U3882" s="177">
        <v>16.312853844190194</v>
      </c>
      <c r="V3882" s="177">
        <v>16.312853844190194</v>
      </c>
      <c r="W3882" s="177">
        <v>0</v>
      </c>
      <c r="X3882" s="177">
        <v>0</v>
      </c>
      <c r="Y3882" s="177">
        <v>0</v>
      </c>
      <c r="Z3882" s="177">
        <v>0</v>
      </c>
      <c r="AA3882" s="177">
        <v>25.322036761104716</v>
      </c>
      <c r="AB3882" s="177">
        <v>24.411689985171485</v>
      </c>
      <c r="AC3882" s="177">
        <v>20.246683202179835</v>
      </c>
      <c r="AD3882" s="177">
        <v>0</v>
      </c>
      <c r="AE3882" s="177">
        <v>0</v>
      </c>
      <c r="AF3882" s="177">
        <v>26.132625656004087</v>
      </c>
      <c r="AG3882" s="177">
        <v>0</v>
      </c>
      <c r="AH3882" s="177">
        <v>0</v>
      </c>
      <c r="AI3882" s="177">
        <v>0</v>
      </c>
      <c r="AJ3882" s="177">
        <v>0</v>
      </c>
    </row>
    <row r="3883" spans="1:36" hidden="1" outlineLevel="1" x14ac:dyDescent="0.25">
      <c r="A3883" s="190">
        <f t="shared" si="1049"/>
        <v>2029</v>
      </c>
      <c r="B3883" s="55">
        <f t="shared" si="1050"/>
        <v>6</v>
      </c>
      <c r="C3883" s="55">
        <f t="shared" si="1051"/>
        <v>4</v>
      </c>
      <c r="D3883" s="55">
        <f t="shared" si="1045"/>
        <v>162</v>
      </c>
      <c r="F3883" s="63">
        <f t="shared" si="1056"/>
        <v>47270.166666666657</v>
      </c>
      <c r="G3883" s="64">
        <f t="shared" si="1047"/>
        <v>186.5932373764698</v>
      </c>
      <c r="H3883" s="64">
        <f t="shared" si="1054"/>
        <v>8.0859463320330516</v>
      </c>
      <c r="I3883" s="64">
        <f t="shared" si="1054"/>
        <v>15.749856145747959</v>
      </c>
      <c r="J3883" s="64">
        <f t="shared" si="1054"/>
        <v>17.096370187759014</v>
      </c>
      <c r="K3883" s="64">
        <f t="shared" si="1054"/>
        <v>0</v>
      </c>
      <c r="L3883" s="64">
        <f t="shared" si="1054"/>
        <v>0</v>
      </c>
      <c r="M3883" s="64">
        <f t="shared" si="1054"/>
        <v>25.137958243491816</v>
      </c>
      <c r="N3883" s="64">
        <f t="shared" si="1054"/>
        <v>120.52310646743798</v>
      </c>
      <c r="O3883" s="121"/>
      <c r="P3883" s="177">
        <v>2.9750000000000001</v>
      </c>
      <c r="Q3883" s="177">
        <v>13.808732881373885</v>
      </c>
      <c r="R3883" s="177">
        <v>13.808732881373885</v>
      </c>
      <c r="S3883" s="177">
        <v>1.9760988701451621</v>
      </c>
      <c r="T3883" s="177">
        <v>9.990855006491639</v>
      </c>
      <c r="U3883" s="177">
        <v>13.808732881373885</v>
      </c>
      <c r="V3883" s="177">
        <v>13.808732881373885</v>
      </c>
      <c r="W3883" s="177">
        <v>0.15001168146053778</v>
      </c>
      <c r="X3883" s="177">
        <v>0.23943159367398825</v>
      </c>
      <c r="Y3883" s="177">
        <v>0</v>
      </c>
      <c r="Z3883" s="177">
        <v>0</v>
      </c>
      <c r="AA3883" s="177">
        <v>23.419039335797361</v>
      </c>
      <c r="AB3883" s="177">
        <v>22.035337696749771</v>
      </c>
      <c r="AC3883" s="177">
        <v>19.833797909395297</v>
      </c>
      <c r="AD3883" s="177">
        <v>8.0859463320330516</v>
      </c>
      <c r="AE3883" s="177">
        <v>0.41845899397663222</v>
      </c>
      <c r="AF3883" s="177">
        <v>25.137958243491816</v>
      </c>
      <c r="AG3883" s="177">
        <v>5.6987900625863386</v>
      </c>
      <c r="AH3883" s="177">
        <v>5.6987900625863386</v>
      </c>
      <c r="AI3883" s="177">
        <v>5.6987900625863386</v>
      </c>
      <c r="AJ3883" s="177">
        <v>0</v>
      </c>
    </row>
    <row r="3884" spans="1:36" hidden="1" outlineLevel="1" x14ac:dyDescent="0.25">
      <c r="A3884" s="190">
        <f t="shared" si="1049"/>
        <v>2029</v>
      </c>
      <c r="B3884" s="55">
        <f t="shared" si="1050"/>
        <v>6</v>
      </c>
      <c r="C3884" s="55">
        <f t="shared" si="1051"/>
        <v>5</v>
      </c>
      <c r="D3884" s="55">
        <f t="shared" si="1045"/>
        <v>162</v>
      </c>
      <c r="F3884" s="63">
        <f t="shared" si="1056"/>
        <v>47270.208333333321</v>
      </c>
      <c r="G3884" s="64">
        <f t="shared" si="1047"/>
        <v>405.51464182035943</v>
      </c>
      <c r="H3884" s="64">
        <f t="shared" si="1054"/>
        <v>49.22901944393184</v>
      </c>
      <c r="I3884" s="64">
        <f t="shared" si="1054"/>
        <v>77.749693134049039</v>
      </c>
      <c r="J3884" s="64">
        <f t="shared" si="1054"/>
        <v>137.34869652125079</v>
      </c>
      <c r="K3884" s="64">
        <f t="shared" si="1054"/>
        <v>0</v>
      </c>
      <c r="L3884" s="64">
        <f t="shared" si="1054"/>
        <v>0</v>
      </c>
      <c r="M3884" s="64">
        <f t="shared" si="1054"/>
        <v>23.962442210522777</v>
      </c>
      <c r="N3884" s="64">
        <f t="shared" si="1054"/>
        <v>117.224790510605</v>
      </c>
      <c r="O3884" s="121"/>
      <c r="P3884" s="177">
        <v>2.9750000000000001</v>
      </c>
      <c r="Q3884" s="177">
        <v>13.582022341530433</v>
      </c>
      <c r="R3884" s="177">
        <v>13.582022341530433</v>
      </c>
      <c r="S3884" s="177">
        <v>6.9441866822499332</v>
      </c>
      <c r="T3884" s="177">
        <v>29.758999641234308</v>
      </c>
      <c r="U3884" s="177">
        <v>13.582022341530433</v>
      </c>
      <c r="V3884" s="177">
        <v>13.582022341530433</v>
      </c>
      <c r="W3884" s="177">
        <v>2.4700019211445805</v>
      </c>
      <c r="X3884" s="177">
        <v>11.947398177302357</v>
      </c>
      <c r="Y3884" s="177">
        <v>2.4244479999999999</v>
      </c>
      <c r="Z3884" s="177">
        <v>0</v>
      </c>
      <c r="AA3884" s="177">
        <v>23.572574402127429</v>
      </c>
      <c r="AB3884" s="177">
        <v>20.341157037581226</v>
      </c>
      <c r="AC3884" s="177">
        <v>18.982969704774611</v>
      </c>
      <c r="AD3884" s="177">
        <v>49.22901944393184</v>
      </c>
      <c r="AE3884" s="177">
        <v>13.663057853187739</v>
      </c>
      <c r="AF3884" s="177">
        <v>23.962442210522777</v>
      </c>
      <c r="AG3884" s="177">
        <v>45.782898840416927</v>
      </c>
      <c r="AH3884" s="177">
        <v>45.782898840416927</v>
      </c>
      <c r="AI3884" s="177">
        <v>45.782898840416927</v>
      </c>
      <c r="AJ3884" s="177">
        <v>7.5666008589301263</v>
      </c>
    </row>
    <row r="3885" spans="1:36" hidden="1" outlineLevel="1" x14ac:dyDescent="0.25">
      <c r="A3885" s="190">
        <f t="shared" si="1049"/>
        <v>2029</v>
      </c>
      <c r="B3885" s="55">
        <f t="shared" si="1050"/>
        <v>6</v>
      </c>
      <c r="C3885" s="55">
        <f t="shared" si="1051"/>
        <v>6</v>
      </c>
      <c r="D3885" s="55">
        <f t="shared" si="1045"/>
        <v>162</v>
      </c>
      <c r="F3885" s="63">
        <f t="shared" si="1056"/>
        <v>47270.249999999985</v>
      </c>
      <c r="G3885" s="64">
        <f t="shared" si="1047"/>
        <v>578.1251869599987</v>
      </c>
      <c r="H3885" s="64">
        <f t="shared" ref="H3885:N3894" si="1057">SUMIF($P$6:$AK$6,H$6,$P3885:$AK3885)</f>
        <v>64.784742281429345</v>
      </c>
      <c r="I3885" s="64">
        <f t="shared" si="1057"/>
        <v>156.4442055045302</v>
      </c>
      <c r="J3885" s="64">
        <f t="shared" si="1057"/>
        <v>201.3176903012596</v>
      </c>
      <c r="K3885" s="64">
        <f t="shared" si="1057"/>
        <v>0</v>
      </c>
      <c r="L3885" s="64">
        <f t="shared" si="1057"/>
        <v>0</v>
      </c>
      <c r="M3885" s="64">
        <f t="shared" si="1057"/>
        <v>22.063531695726635</v>
      </c>
      <c r="N3885" s="64">
        <f t="shared" si="1057"/>
        <v>133.51501717705287</v>
      </c>
      <c r="O3885" s="121"/>
      <c r="P3885" s="177">
        <v>2.9750000000000001</v>
      </c>
      <c r="Q3885" s="177">
        <v>17.24030605264068</v>
      </c>
      <c r="R3885" s="177">
        <v>17.24030605264068</v>
      </c>
      <c r="S3885" s="177">
        <v>16.592457375980754</v>
      </c>
      <c r="T3885" s="177">
        <v>37.976729345355487</v>
      </c>
      <c r="U3885" s="177">
        <v>17.24030605264068</v>
      </c>
      <c r="V3885" s="177">
        <v>17.24030605264068</v>
      </c>
      <c r="W3885" s="177">
        <v>6.2481996546370588</v>
      </c>
      <c r="X3885" s="177">
        <v>29.580876711173978</v>
      </c>
      <c r="Y3885" s="177">
        <v>10.101866666666668</v>
      </c>
      <c r="Z3885" s="177">
        <v>0</v>
      </c>
      <c r="AA3885" s="177">
        <v>25.018809236478539</v>
      </c>
      <c r="AB3885" s="177">
        <v>20.355855368927173</v>
      </c>
      <c r="AC3885" s="177">
        <v>19.179128361084462</v>
      </c>
      <c r="AD3885" s="177">
        <v>64.784742281429345</v>
      </c>
      <c r="AE3885" s="177">
        <v>29.05011714406869</v>
      </c>
      <c r="AF3885" s="177">
        <v>22.063531695726635</v>
      </c>
      <c r="AG3885" s="177">
        <v>67.105896767086534</v>
      </c>
      <c r="AH3885" s="177">
        <v>67.105896767086534</v>
      </c>
      <c r="AI3885" s="177">
        <v>67.105896767086534</v>
      </c>
      <c r="AJ3885" s="177">
        <v>23.918958606647571</v>
      </c>
    </row>
    <row r="3886" spans="1:36" hidden="1" outlineLevel="1" x14ac:dyDescent="0.25">
      <c r="A3886" s="190">
        <f t="shared" si="1049"/>
        <v>2029</v>
      </c>
      <c r="B3886" s="55">
        <f t="shared" si="1050"/>
        <v>6</v>
      </c>
      <c r="C3886" s="55">
        <f t="shared" si="1051"/>
        <v>7</v>
      </c>
      <c r="D3886" s="55">
        <f t="shared" si="1045"/>
        <v>162</v>
      </c>
      <c r="F3886" s="63">
        <f t="shared" si="1056"/>
        <v>47270.29166666665</v>
      </c>
      <c r="G3886" s="64">
        <f t="shared" si="1047"/>
        <v>650.76404553040629</v>
      </c>
      <c r="H3886" s="64">
        <f t="shared" si="1057"/>
        <v>63.025834599694875</v>
      </c>
      <c r="I3886" s="64">
        <f t="shared" si="1057"/>
        <v>203.51129852322248</v>
      </c>
      <c r="J3886" s="64">
        <f t="shared" si="1057"/>
        <v>213.53142237461688</v>
      </c>
      <c r="K3886" s="64">
        <f t="shared" si="1057"/>
        <v>0</v>
      </c>
      <c r="L3886" s="64">
        <f t="shared" si="1057"/>
        <v>0</v>
      </c>
      <c r="M3886" s="64">
        <f t="shared" si="1057"/>
        <v>17.542316184307239</v>
      </c>
      <c r="N3886" s="64">
        <f t="shared" si="1057"/>
        <v>153.15317384856485</v>
      </c>
      <c r="O3886" s="121"/>
      <c r="P3886" s="177">
        <v>2.9750000000000001</v>
      </c>
      <c r="Q3886" s="177">
        <v>21.743601775894703</v>
      </c>
      <c r="R3886" s="177">
        <v>21.743601775894703</v>
      </c>
      <c r="S3886" s="177">
        <v>27.260600824026476</v>
      </c>
      <c r="T3886" s="177">
        <v>39.140294995840492</v>
      </c>
      <c r="U3886" s="177">
        <v>21.743601775894703</v>
      </c>
      <c r="V3886" s="177">
        <v>21.743601775894703</v>
      </c>
      <c r="W3886" s="177">
        <v>7.1932853735861428</v>
      </c>
      <c r="X3886" s="177">
        <v>34.110170560107399</v>
      </c>
      <c r="Y3886" s="177">
        <v>21.820032000000001</v>
      </c>
      <c r="Z3886" s="177">
        <v>0</v>
      </c>
      <c r="AA3886" s="177">
        <v>23.600120029506968</v>
      </c>
      <c r="AB3886" s="177">
        <v>22.833762591991228</v>
      </c>
      <c r="AC3886" s="177">
        <v>19.744884123487864</v>
      </c>
      <c r="AD3886" s="177">
        <v>63.025834599694875</v>
      </c>
      <c r="AE3886" s="177">
        <v>30.910811333123601</v>
      </c>
      <c r="AF3886" s="177">
        <v>17.542316184307239</v>
      </c>
      <c r="AG3886" s="177">
        <v>71.17714079153896</v>
      </c>
      <c r="AH3886" s="177">
        <v>71.17714079153896</v>
      </c>
      <c r="AI3886" s="177">
        <v>71.17714079153896</v>
      </c>
      <c r="AJ3886" s="177">
        <v>40.101103436538338</v>
      </c>
    </row>
    <row r="3887" spans="1:36" hidden="1" outlineLevel="1" x14ac:dyDescent="0.25">
      <c r="A3887" s="190">
        <f t="shared" si="1049"/>
        <v>2029</v>
      </c>
      <c r="B3887" s="55">
        <f t="shared" si="1050"/>
        <v>6</v>
      </c>
      <c r="C3887" s="55">
        <f t="shared" si="1051"/>
        <v>8</v>
      </c>
      <c r="D3887" s="55">
        <f t="shared" si="1045"/>
        <v>162</v>
      </c>
      <c r="F3887" s="63">
        <f t="shared" si="1056"/>
        <v>47270.333333333314</v>
      </c>
      <c r="G3887" s="64">
        <f t="shared" si="1047"/>
        <v>694.87646127955804</v>
      </c>
      <c r="H3887" s="64">
        <f t="shared" si="1057"/>
        <v>62.535620025197467</v>
      </c>
      <c r="I3887" s="64">
        <f t="shared" si="1057"/>
        <v>230.19325756691148</v>
      </c>
      <c r="J3887" s="64">
        <f t="shared" si="1057"/>
        <v>219.88771907755307</v>
      </c>
      <c r="K3887" s="64">
        <f t="shared" si="1057"/>
        <v>0</v>
      </c>
      <c r="L3887" s="64">
        <f t="shared" si="1057"/>
        <v>0</v>
      </c>
      <c r="M3887" s="64">
        <f t="shared" si="1057"/>
        <v>15.824254289967875</v>
      </c>
      <c r="N3887" s="64">
        <f t="shared" si="1057"/>
        <v>166.4356103199282</v>
      </c>
      <c r="O3887" s="121"/>
      <c r="P3887" s="177">
        <v>2.9750000000000001</v>
      </c>
      <c r="Q3887" s="177">
        <v>25.793476419461811</v>
      </c>
      <c r="R3887" s="177">
        <v>25.793476419461811</v>
      </c>
      <c r="S3887" s="177">
        <v>33.065078296510563</v>
      </c>
      <c r="T3887" s="177">
        <v>39.627285921332899</v>
      </c>
      <c r="U3887" s="177">
        <v>25.793476419461811</v>
      </c>
      <c r="V3887" s="177">
        <v>25.793476419461811</v>
      </c>
      <c r="W3887" s="177">
        <v>8.368066824950116</v>
      </c>
      <c r="X3887" s="177">
        <v>37.548299074500342</v>
      </c>
      <c r="Y3887" s="177">
        <v>32.32597333333333</v>
      </c>
      <c r="Z3887" s="177">
        <v>0</v>
      </c>
      <c r="AA3887" s="177">
        <v>21.06034341661082</v>
      </c>
      <c r="AB3887" s="177">
        <v>23.469959645379568</v>
      </c>
      <c r="AC3887" s="177">
        <v>18.731401580090562</v>
      </c>
      <c r="AD3887" s="177">
        <v>62.535620025197467</v>
      </c>
      <c r="AE3887" s="177">
        <v>32.604703569486126</v>
      </c>
      <c r="AF3887" s="177">
        <v>15.824254289967875</v>
      </c>
      <c r="AG3887" s="177">
        <v>73.295906359184357</v>
      </c>
      <c r="AH3887" s="177">
        <v>73.295906359184357</v>
      </c>
      <c r="AI3887" s="177">
        <v>73.295906359184357</v>
      </c>
      <c r="AJ3887" s="177">
        <v>43.678850546798081</v>
      </c>
    </row>
    <row r="3888" spans="1:36" hidden="1" outlineLevel="1" x14ac:dyDescent="0.25">
      <c r="A3888" s="190">
        <f t="shared" si="1049"/>
        <v>2029</v>
      </c>
      <c r="B3888" s="55">
        <f t="shared" si="1050"/>
        <v>6</v>
      </c>
      <c r="C3888" s="55">
        <f t="shared" si="1051"/>
        <v>9</v>
      </c>
      <c r="D3888" s="55">
        <f t="shared" si="1045"/>
        <v>162</v>
      </c>
      <c r="F3888" s="63">
        <f t="shared" si="1056"/>
        <v>47270.374999999978</v>
      </c>
      <c r="G3888" s="64">
        <f t="shared" si="1047"/>
        <v>711.33937015751519</v>
      </c>
      <c r="H3888" s="64">
        <f t="shared" si="1057"/>
        <v>69.613463339800049</v>
      </c>
      <c r="I3888" s="64">
        <f t="shared" si="1057"/>
        <v>245.2324551789531</v>
      </c>
      <c r="J3888" s="64">
        <f t="shared" si="1057"/>
        <v>210.07940022001378</v>
      </c>
      <c r="K3888" s="64">
        <f t="shared" si="1057"/>
        <v>0</v>
      </c>
      <c r="L3888" s="64">
        <f t="shared" si="1057"/>
        <v>0</v>
      </c>
      <c r="M3888" s="64">
        <f t="shared" si="1057"/>
        <v>13.563646534258176</v>
      </c>
      <c r="N3888" s="64">
        <f t="shared" si="1057"/>
        <v>172.8504048844901</v>
      </c>
      <c r="O3888" s="121"/>
      <c r="P3888" s="177">
        <v>2.9750000000000001</v>
      </c>
      <c r="Q3888" s="177">
        <v>28.019361719742982</v>
      </c>
      <c r="R3888" s="177">
        <v>28.019361719742982</v>
      </c>
      <c r="S3888" s="177">
        <v>36.251782483873491</v>
      </c>
      <c r="T3888" s="177">
        <v>39.6017073949753</v>
      </c>
      <c r="U3888" s="177">
        <v>28.019361719742982</v>
      </c>
      <c r="V3888" s="177">
        <v>28.019361719742982</v>
      </c>
      <c r="W3888" s="177">
        <v>8.3248380518320442</v>
      </c>
      <c r="X3888" s="177">
        <v>39.849699628835722</v>
      </c>
      <c r="Y3888" s="177">
        <v>37.983018666666666</v>
      </c>
      <c r="Z3888" s="177">
        <v>0</v>
      </c>
      <c r="AA3888" s="177">
        <v>20.522009100772838</v>
      </c>
      <c r="AB3888" s="177">
        <v>22.489007029662268</v>
      </c>
      <c r="AC3888" s="177">
        <v>17.761941875083053</v>
      </c>
      <c r="AD3888" s="177">
        <v>69.613463339800049</v>
      </c>
      <c r="AE3888" s="177">
        <v>33.039924586468594</v>
      </c>
      <c r="AF3888" s="177">
        <v>13.563646534258176</v>
      </c>
      <c r="AG3888" s="177">
        <v>70.026466740004594</v>
      </c>
      <c r="AH3888" s="177">
        <v>70.026466740004594</v>
      </c>
      <c r="AI3888" s="177">
        <v>70.026466740004594</v>
      </c>
      <c r="AJ3888" s="177">
        <v>47.206484366301268</v>
      </c>
    </row>
    <row r="3889" spans="1:36" hidden="1" outlineLevel="1" x14ac:dyDescent="0.25">
      <c r="A3889" s="190">
        <f t="shared" si="1049"/>
        <v>2029</v>
      </c>
      <c r="B3889" s="55">
        <f t="shared" si="1050"/>
        <v>6</v>
      </c>
      <c r="C3889" s="55">
        <f t="shared" si="1051"/>
        <v>10</v>
      </c>
      <c r="D3889" s="55">
        <f t="shared" si="1045"/>
        <v>162</v>
      </c>
      <c r="F3889" s="63">
        <f t="shared" si="1056"/>
        <v>47270.416666666642</v>
      </c>
      <c r="G3889" s="64">
        <f t="shared" si="1047"/>
        <v>712.68250522944697</v>
      </c>
      <c r="H3889" s="64">
        <f t="shared" si="1057"/>
        <v>66.324349449855106</v>
      </c>
      <c r="I3889" s="64">
        <f t="shared" si="1057"/>
        <v>247.66535290826008</v>
      </c>
      <c r="J3889" s="64">
        <f t="shared" si="1057"/>
        <v>209.73645307847323</v>
      </c>
      <c r="K3889" s="64">
        <f t="shared" si="1057"/>
        <v>0</v>
      </c>
      <c r="L3889" s="64">
        <f t="shared" si="1057"/>
        <v>0</v>
      </c>
      <c r="M3889" s="64">
        <f t="shared" si="1057"/>
        <v>12.116857570603973</v>
      </c>
      <c r="N3889" s="64">
        <f t="shared" si="1057"/>
        <v>176.83949222225453</v>
      </c>
      <c r="O3889" s="121"/>
      <c r="P3889" s="177">
        <v>2.9750000000000001</v>
      </c>
      <c r="Q3889" s="177">
        <v>29.936096283873987</v>
      </c>
      <c r="R3889" s="177">
        <v>29.936096283873987</v>
      </c>
      <c r="S3889" s="177">
        <v>36.261663059954415</v>
      </c>
      <c r="T3889" s="177">
        <v>38.822334237426006</v>
      </c>
      <c r="U3889" s="177">
        <v>29.936096283873987</v>
      </c>
      <c r="V3889" s="177">
        <v>29.936096283873987</v>
      </c>
      <c r="W3889" s="177">
        <v>8.4503373198256053</v>
      </c>
      <c r="X3889" s="177">
        <v>38.781887692089953</v>
      </c>
      <c r="Y3889" s="177">
        <v>42.427839999999996</v>
      </c>
      <c r="Z3889" s="177">
        <v>0</v>
      </c>
      <c r="AA3889" s="177">
        <v>19.714601916563929</v>
      </c>
      <c r="AB3889" s="177">
        <v>21.028467880409885</v>
      </c>
      <c r="AC3889" s="177">
        <v>16.352037289784771</v>
      </c>
      <c r="AD3889" s="177">
        <v>66.324349449855106</v>
      </c>
      <c r="AE3889" s="177">
        <v>33.320937367772011</v>
      </c>
      <c r="AF3889" s="177">
        <v>12.116857570603973</v>
      </c>
      <c r="AG3889" s="177">
        <v>69.912151026157744</v>
      </c>
      <c r="AH3889" s="177">
        <v>69.912151026157744</v>
      </c>
      <c r="AI3889" s="177">
        <v>69.912151026157744</v>
      </c>
      <c r="AJ3889" s="177">
        <v>46.625353231192101</v>
      </c>
    </row>
    <row r="3890" spans="1:36" hidden="1" outlineLevel="1" x14ac:dyDescent="0.25">
      <c r="A3890" s="190">
        <f t="shared" si="1049"/>
        <v>2029</v>
      </c>
      <c r="B3890" s="55">
        <f t="shared" si="1050"/>
        <v>6</v>
      </c>
      <c r="C3890" s="55">
        <f t="shared" si="1051"/>
        <v>11</v>
      </c>
      <c r="D3890" s="55">
        <f t="shared" si="1045"/>
        <v>162</v>
      </c>
      <c r="F3890" s="63">
        <f t="shared" si="1056"/>
        <v>47270.458333333307</v>
      </c>
      <c r="G3890" s="64">
        <f t="shared" si="1047"/>
        <v>691.67963711475682</v>
      </c>
      <c r="H3890" s="64">
        <f t="shared" si="1057"/>
        <v>63.486570765298694</v>
      </c>
      <c r="I3890" s="64">
        <f t="shared" si="1057"/>
        <v>244.71847810105379</v>
      </c>
      <c r="J3890" s="64">
        <f t="shared" si="1057"/>
        <v>182.79257731463156</v>
      </c>
      <c r="K3890" s="64">
        <f t="shared" si="1057"/>
        <v>0</v>
      </c>
      <c r="L3890" s="64">
        <f t="shared" si="1057"/>
        <v>0</v>
      </c>
      <c r="M3890" s="64">
        <f t="shared" si="1057"/>
        <v>11.936008950147194</v>
      </c>
      <c r="N3890" s="64">
        <f t="shared" si="1057"/>
        <v>188.7460019836256</v>
      </c>
      <c r="O3890" s="121"/>
      <c r="P3890" s="177">
        <v>2.9750000000000001</v>
      </c>
      <c r="Q3890" s="177">
        <v>33.161568964374005</v>
      </c>
      <c r="R3890" s="177">
        <v>33.161568964374005</v>
      </c>
      <c r="S3890" s="177">
        <v>37.007501104574374</v>
      </c>
      <c r="T3890" s="177">
        <v>37.923332279681176</v>
      </c>
      <c r="U3890" s="177">
        <v>33.161568964374005</v>
      </c>
      <c r="V3890" s="177">
        <v>33.161568964374005</v>
      </c>
      <c r="W3890" s="177">
        <v>8.224666208837176</v>
      </c>
      <c r="X3890" s="177">
        <v>38.464496825561113</v>
      </c>
      <c r="Y3890" s="177">
        <v>42.023765333333337</v>
      </c>
      <c r="Z3890" s="177">
        <v>0</v>
      </c>
      <c r="AA3890" s="177">
        <v>19.275604040774382</v>
      </c>
      <c r="AB3890" s="177">
        <v>19.951534817665259</v>
      </c>
      <c r="AC3890" s="177">
        <v>16.872587267689969</v>
      </c>
      <c r="AD3890" s="177">
        <v>63.486570765298694</v>
      </c>
      <c r="AE3890" s="177">
        <v>32.957721907730487</v>
      </c>
      <c r="AF3890" s="177">
        <v>11.936008950147194</v>
      </c>
      <c r="AG3890" s="177">
        <v>60.930859104877186</v>
      </c>
      <c r="AH3890" s="177">
        <v>60.930859104877186</v>
      </c>
      <c r="AI3890" s="177">
        <v>60.930859104877186</v>
      </c>
      <c r="AJ3890" s="177">
        <v>45.141994441336131</v>
      </c>
    </row>
    <row r="3891" spans="1:36" hidden="1" outlineLevel="1" x14ac:dyDescent="0.25">
      <c r="A3891" s="190">
        <f t="shared" si="1049"/>
        <v>2029</v>
      </c>
      <c r="B3891" s="55">
        <f t="shared" si="1050"/>
        <v>6</v>
      </c>
      <c r="C3891" s="55">
        <f t="shared" si="1051"/>
        <v>12</v>
      </c>
      <c r="D3891" s="55">
        <f t="shared" si="1045"/>
        <v>162</v>
      </c>
      <c r="F3891" s="63">
        <f t="shared" si="1056"/>
        <v>47270.499999999971</v>
      </c>
      <c r="G3891" s="64">
        <f t="shared" si="1047"/>
        <v>702.03034432912102</v>
      </c>
      <c r="H3891" s="64">
        <f t="shared" si="1057"/>
        <v>62.904908465131733</v>
      </c>
      <c r="I3891" s="64">
        <f t="shared" si="1057"/>
        <v>241.59148155623038</v>
      </c>
      <c r="J3891" s="64">
        <f t="shared" si="1057"/>
        <v>185.4409050649966</v>
      </c>
      <c r="K3891" s="64">
        <f t="shared" si="1057"/>
        <v>0</v>
      </c>
      <c r="L3891" s="64">
        <f t="shared" si="1057"/>
        <v>0</v>
      </c>
      <c r="M3891" s="64">
        <f t="shared" si="1057"/>
        <v>11.845584639918807</v>
      </c>
      <c r="N3891" s="64">
        <f t="shared" si="1057"/>
        <v>200.24746460284351</v>
      </c>
      <c r="O3891" s="121"/>
      <c r="P3891" s="177">
        <v>2.9750000000000001</v>
      </c>
      <c r="Q3891" s="177">
        <v>36.150026080492225</v>
      </c>
      <c r="R3891" s="177">
        <v>36.150026080492225</v>
      </c>
      <c r="S3891" s="177">
        <v>35.662564631833426</v>
      </c>
      <c r="T3891" s="177">
        <v>36.661660115675488</v>
      </c>
      <c r="U3891" s="177">
        <v>36.150026080492225</v>
      </c>
      <c r="V3891" s="177">
        <v>36.150026080492225</v>
      </c>
      <c r="W3891" s="177">
        <v>8.4259259996557638</v>
      </c>
      <c r="X3891" s="177">
        <v>37.949447703110913</v>
      </c>
      <c r="Y3891" s="177">
        <v>40.811541333333324</v>
      </c>
      <c r="Z3891" s="177">
        <v>0</v>
      </c>
      <c r="AA3891" s="177">
        <v>20.856252691264441</v>
      </c>
      <c r="AB3891" s="177">
        <v>16.807005337802757</v>
      </c>
      <c r="AC3891" s="177">
        <v>17.984102251807389</v>
      </c>
      <c r="AD3891" s="177">
        <v>62.904908465131733</v>
      </c>
      <c r="AE3891" s="177">
        <v>33.494818008211915</v>
      </c>
      <c r="AF3891" s="177">
        <v>11.845584639918807</v>
      </c>
      <c r="AG3891" s="177">
        <v>61.813635021665533</v>
      </c>
      <c r="AH3891" s="177">
        <v>61.813635021665533</v>
      </c>
      <c r="AI3891" s="177">
        <v>61.813635021665533</v>
      </c>
      <c r="AJ3891" s="177">
        <v>45.61052376440955</v>
      </c>
    </row>
    <row r="3892" spans="1:36" hidden="1" outlineLevel="1" x14ac:dyDescent="0.25">
      <c r="A3892" s="190">
        <f t="shared" si="1049"/>
        <v>2029</v>
      </c>
      <c r="B3892" s="55">
        <f t="shared" si="1050"/>
        <v>6</v>
      </c>
      <c r="C3892" s="55">
        <f t="shared" si="1051"/>
        <v>13</v>
      </c>
      <c r="D3892" s="55">
        <f t="shared" si="1045"/>
        <v>162</v>
      </c>
      <c r="F3892" s="63">
        <f t="shared" si="1056"/>
        <v>47270.541666666635</v>
      </c>
      <c r="G3892" s="64">
        <f t="shared" si="1047"/>
        <v>699.5412860242277</v>
      </c>
      <c r="H3892" s="64">
        <f t="shared" si="1057"/>
        <v>59.450463370213562</v>
      </c>
      <c r="I3892" s="64">
        <f t="shared" si="1057"/>
        <v>231.4741950274672</v>
      </c>
      <c r="J3892" s="64">
        <f t="shared" si="1057"/>
        <v>183.28319026723045</v>
      </c>
      <c r="K3892" s="64">
        <f t="shared" si="1057"/>
        <v>0</v>
      </c>
      <c r="L3892" s="64">
        <f t="shared" si="1057"/>
        <v>0</v>
      </c>
      <c r="M3892" s="64">
        <f t="shared" si="1057"/>
        <v>11.574311709233648</v>
      </c>
      <c r="N3892" s="64">
        <f t="shared" si="1057"/>
        <v>213.75912565008284</v>
      </c>
      <c r="O3892" s="121"/>
      <c r="P3892" s="177">
        <v>2.9750000000000001</v>
      </c>
      <c r="Q3892" s="177">
        <v>37.561814442244639</v>
      </c>
      <c r="R3892" s="177">
        <v>37.561814442244639</v>
      </c>
      <c r="S3892" s="177">
        <v>32.1932979448993</v>
      </c>
      <c r="T3892" s="177">
        <v>36.662204983692568</v>
      </c>
      <c r="U3892" s="177">
        <v>37.561814442244639</v>
      </c>
      <c r="V3892" s="177">
        <v>37.561814442244639</v>
      </c>
      <c r="W3892" s="177">
        <v>8.2233205356838113</v>
      </c>
      <c r="X3892" s="177">
        <v>36.245173347061552</v>
      </c>
      <c r="Y3892" s="177">
        <v>39.195242666666665</v>
      </c>
      <c r="Z3892" s="177">
        <v>0</v>
      </c>
      <c r="AA3892" s="177">
        <v>24.210193226879028</v>
      </c>
      <c r="AB3892" s="177">
        <v>18.511590146600934</v>
      </c>
      <c r="AC3892" s="177">
        <v>20.790084507624332</v>
      </c>
      <c r="AD3892" s="177">
        <v>59.450463370213562</v>
      </c>
      <c r="AE3892" s="177">
        <v>31.783249719977725</v>
      </c>
      <c r="AF3892" s="177">
        <v>11.574311709233648</v>
      </c>
      <c r="AG3892" s="177">
        <v>61.094396755743489</v>
      </c>
      <c r="AH3892" s="177">
        <v>61.094396755743489</v>
      </c>
      <c r="AI3892" s="177">
        <v>61.094396755743489</v>
      </c>
      <c r="AJ3892" s="177">
        <v>44.196705829485566</v>
      </c>
    </row>
    <row r="3893" spans="1:36" hidden="1" outlineLevel="1" x14ac:dyDescent="0.25">
      <c r="A3893" s="190">
        <f t="shared" si="1049"/>
        <v>2029</v>
      </c>
      <c r="B3893" s="55">
        <f t="shared" si="1050"/>
        <v>6</v>
      </c>
      <c r="C3893" s="55">
        <f t="shared" si="1051"/>
        <v>14</v>
      </c>
      <c r="D3893" s="55">
        <f t="shared" si="1045"/>
        <v>162</v>
      </c>
      <c r="F3893" s="63">
        <f t="shared" si="1056"/>
        <v>47270.583333333299</v>
      </c>
      <c r="G3893" s="64">
        <f t="shared" si="1047"/>
        <v>694.37193510270765</v>
      </c>
      <c r="H3893" s="64">
        <f t="shared" si="1057"/>
        <v>61.882914129640255</v>
      </c>
      <c r="I3893" s="64">
        <f t="shared" si="1057"/>
        <v>215.09616909706898</v>
      </c>
      <c r="J3893" s="64">
        <f t="shared" si="1057"/>
        <v>183.81586500946455</v>
      </c>
      <c r="K3893" s="64">
        <f t="shared" si="1057"/>
        <v>0</v>
      </c>
      <c r="L3893" s="64">
        <f t="shared" si="1057"/>
        <v>0</v>
      </c>
      <c r="M3893" s="64">
        <f t="shared" si="1057"/>
        <v>12.207281880832358</v>
      </c>
      <c r="N3893" s="64">
        <f t="shared" si="1057"/>
        <v>221.36970498570147</v>
      </c>
      <c r="O3893" s="121"/>
      <c r="P3893" s="177">
        <v>2.9750000000000001</v>
      </c>
      <c r="Q3893" s="177">
        <v>38.303776209005029</v>
      </c>
      <c r="R3893" s="177">
        <v>38.303776209005029</v>
      </c>
      <c r="S3893" s="177">
        <v>25.149433107603837</v>
      </c>
      <c r="T3893" s="177">
        <v>35.180860197465456</v>
      </c>
      <c r="U3893" s="177">
        <v>38.303776209005029</v>
      </c>
      <c r="V3893" s="177">
        <v>38.303776209005029</v>
      </c>
      <c r="W3893" s="177">
        <v>8.0853358828568247</v>
      </c>
      <c r="X3893" s="177">
        <v>35.122189957196063</v>
      </c>
      <c r="Y3893" s="177">
        <v>35.558570666666661</v>
      </c>
      <c r="Z3893" s="177">
        <v>0</v>
      </c>
      <c r="AA3893" s="177">
        <v>25.356925078306681</v>
      </c>
      <c r="AB3893" s="177">
        <v>20.283973768782793</v>
      </c>
      <c r="AC3893" s="177">
        <v>22.513701302591866</v>
      </c>
      <c r="AD3893" s="177">
        <v>61.882914129640255</v>
      </c>
      <c r="AE3893" s="177">
        <v>31.154933072354826</v>
      </c>
      <c r="AF3893" s="177">
        <v>12.207281880832358</v>
      </c>
      <c r="AG3893" s="177">
        <v>61.271955003154851</v>
      </c>
      <c r="AH3893" s="177">
        <v>61.271955003154851</v>
      </c>
      <c r="AI3893" s="177">
        <v>61.271955003154851</v>
      </c>
      <c r="AJ3893" s="177">
        <v>41.86984621292531</v>
      </c>
    </row>
    <row r="3894" spans="1:36" hidden="1" outlineLevel="1" x14ac:dyDescent="0.25">
      <c r="A3894" s="190">
        <f t="shared" si="1049"/>
        <v>2029</v>
      </c>
      <c r="B3894" s="55">
        <f t="shared" si="1050"/>
        <v>6</v>
      </c>
      <c r="C3894" s="55">
        <f t="shared" si="1051"/>
        <v>15</v>
      </c>
      <c r="D3894" s="55">
        <f t="shared" si="1045"/>
        <v>162</v>
      </c>
      <c r="F3894" s="63">
        <f t="shared" si="1056"/>
        <v>47270.624999999964</v>
      </c>
      <c r="G3894" s="64">
        <f t="shared" si="1047"/>
        <v>652.53182856412855</v>
      </c>
      <c r="H3894" s="64">
        <f t="shared" si="1057"/>
        <v>55.686916945647219</v>
      </c>
      <c r="I3894" s="64">
        <f t="shared" si="1057"/>
        <v>197.62120011929809</v>
      </c>
      <c r="J3894" s="64">
        <f t="shared" si="1057"/>
        <v>162.47688681481625</v>
      </c>
      <c r="K3894" s="64">
        <f t="shared" si="1057"/>
        <v>0</v>
      </c>
      <c r="L3894" s="64">
        <f t="shared" si="1057"/>
        <v>0</v>
      </c>
      <c r="M3894" s="64">
        <f t="shared" si="1057"/>
        <v>12.659403431974297</v>
      </c>
      <c r="N3894" s="64">
        <f t="shared" si="1057"/>
        <v>224.08742125239266</v>
      </c>
      <c r="O3894" s="121"/>
      <c r="P3894" s="177">
        <v>2.9750000000000001</v>
      </c>
      <c r="Q3894" s="177">
        <v>37.479374245937926</v>
      </c>
      <c r="R3894" s="177">
        <v>37.479374245937926</v>
      </c>
      <c r="S3894" s="177">
        <v>17.536034380794412</v>
      </c>
      <c r="T3894" s="177">
        <v>33.192485450895354</v>
      </c>
      <c r="U3894" s="177">
        <v>37.479374245937926</v>
      </c>
      <c r="V3894" s="177">
        <v>37.479374245937926</v>
      </c>
      <c r="W3894" s="177">
        <v>7.5608265242023043</v>
      </c>
      <c r="X3894" s="177">
        <v>37.209416619315952</v>
      </c>
      <c r="Y3894" s="177">
        <v>29.093375999999999</v>
      </c>
      <c r="Z3894" s="177">
        <v>0</v>
      </c>
      <c r="AA3894" s="177">
        <v>29.218551539691468</v>
      </c>
      <c r="AB3894" s="177">
        <v>21.109770520660966</v>
      </c>
      <c r="AC3894" s="177">
        <v>23.841602208288517</v>
      </c>
      <c r="AD3894" s="177">
        <v>55.686916945647219</v>
      </c>
      <c r="AE3894" s="177">
        <v>29.394638987598327</v>
      </c>
      <c r="AF3894" s="177">
        <v>12.659403431974297</v>
      </c>
      <c r="AG3894" s="177">
        <v>54.158962271605418</v>
      </c>
      <c r="AH3894" s="177">
        <v>54.158962271605418</v>
      </c>
      <c r="AI3894" s="177">
        <v>54.158962271605418</v>
      </c>
      <c r="AJ3894" s="177">
        <v>40.659422156491736</v>
      </c>
    </row>
    <row r="3895" spans="1:36" hidden="1" outlineLevel="1" x14ac:dyDescent="0.25">
      <c r="A3895" s="190">
        <f t="shared" si="1049"/>
        <v>2029</v>
      </c>
      <c r="B3895" s="55">
        <f t="shared" si="1050"/>
        <v>6</v>
      </c>
      <c r="C3895" s="55">
        <f t="shared" si="1051"/>
        <v>16</v>
      </c>
      <c r="D3895" s="55">
        <f t="shared" si="1045"/>
        <v>162</v>
      </c>
      <c r="F3895" s="63">
        <f t="shared" si="1056"/>
        <v>47270.666666666628</v>
      </c>
      <c r="G3895" s="64">
        <f t="shared" si="1047"/>
        <v>630.82654634815822</v>
      </c>
      <c r="H3895" s="64">
        <f t="shared" ref="H3895:N3904" si="1058">SUMIF($P$6:$AK$6,H$6,$P3895:$AK3895)</f>
        <v>57.464484846986437</v>
      </c>
      <c r="I3895" s="64">
        <f t="shared" si="1058"/>
        <v>175.45971926862879</v>
      </c>
      <c r="J3895" s="64">
        <f t="shared" si="1058"/>
        <v>165.66097715860181</v>
      </c>
      <c r="K3895" s="64">
        <f t="shared" si="1058"/>
        <v>0</v>
      </c>
      <c r="L3895" s="64">
        <f t="shared" si="1058"/>
        <v>0</v>
      </c>
      <c r="M3895" s="64">
        <f t="shared" si="1058"/>
        <v>14.015768085400119</v>
      </c>
      <c r="N3895" s="64">
        <f t="shared" si="1058"/>
        <v>218.22559698854104</v>
      </c>
      <c r="O3895" s="121"/>
      <c r="P3895" s="177">
        <v>2.9750000000000001</v>
      </c>
      <c r="Q3895" s="177">
        <v>35.377149240116822</v>
      </c>
      <c r="R3895" s="177">
        <v>35.377149240116822</v>
      </c>
      <c r="S3895" s="177">
        <v>8.5758983924475363</v>
      </c>
      <c r="T3895" s="177">
        <v>31.199872841970162</v>
      </c>
      <c r="U3895" s="177">
        <v>35.377149240116822</v>
      </c>
      <c r="V3895" s="177">
        <v>35.377149240116822</v>
      </c>
      <c r="W3895" s="177">
        <v>7.1380280596331316</v>
      </c>
      <c r="X3895" s="177">
        <v>35.842428814589766</v>
      </c>
      <c r="Y3895" s="177">
        <v>21.415957333333335</v>
      </c>
      <c r="Z3895" s="177">
        <v>0</v>
      </c>
      <c r="AA3895" s="177">
        <v>29.367747751637783</v>
      </c>
      <c r="AB3895" s="177">
        <v>21.405453619499994</v>
      </c>
      <c r="AC3895" s="177">
        <v>25.943798656935989</v>
      </c>
      <c r="AD3895" s="177">
        <v>57.464484846986437</v>
      </c>
      <c r="AE3895" s="177">
        <v>30.059935867636582</v>
      </c>
      <c r="AF3895" s="177">
        <v>14.015768085400119</v>
      </c>
      <c r="AG3895" s="177">
        <v>55.220325719533939</v>
      </c>
      <c r="AH3895" s="177">
        <v>55.220325719533939</v>
      </c>
      <c r="AI3895" s="177">
        <v>55.220325719533939</v>
      </c>
      <c r="AJ3895" s="177">
        <v>38.252597959018281</v>
      </c>
    </row>
    <row r="3896" spans="1:36" hidden="1" outlineLevel="1" x14ac:dyDescent="0.25">
      <c r="A3896" s="190">
        <f t="shared" si="1049"/>
        <v>2029</v>
      </c>
      <c r="B3896" s="55">
        <f t="shared" si="1050"/>
        <v>6</v>
      </c>
      <c r="C3896" s="55">
        <f t="shared" si="1051"/>
        <v>17</v>
      </c>
      <c r="D3896" s="55">
        <f t="shared" si="1045"/>
        <v>162</v>
      </c>
      <c r="F3896" s="63">
        <f t="shared" si="1056"/>
        <v>47270.708333333292</v>
      </c>
      <c r="G3896" s="64">
        <f t="shared" si="1047"/>
        <v>460.36049390725759</v>
      </c>
      <c r="H3896" s="64">
        <f t="shared" si="1058"/>
        <v>33.848150472821764</v>
      </c>
      <c r="I3896" s="64">
        <f t="shared" si="1058"/>
        <v>123.33564783742756</v>
      </c>
      <c r="J3896" s="64">
        <f t="shared" si="1058"/>
        <v>88.293023283965454</v>
      </c>
      <c r="K3896" s="64">
        <f t="shared" si="1058"/>
        <v>0</v>
      </c>
      <c r="L3896" s="64">
        <f t="shared" si="1058"/>
        <v>0</v>
      </c>
      <c r="M3896" s="64">
        <f t="shared" si="1058"/>
        <v>14.73916256722722</v>
      </c>
      <c r="N3896" s="64">
        <f t="shared" si="1058"/>
        <v>200.14450974581558</v>
      </c>
      <c r="O3896" s="121"/>
      <c r="P3896" s="177">
        <v>2.9750000000000001</v>
      </c>
      <c r="Q3896" s="177">
        <v>30.059756578334049</v>
      </c>
      <c r="R3896" s="177">
        <v>30.059756578334049</v>
      </c>
      <c r="S3896" s="177">
        <v>1.9674291118799776</v>
      </c>
      <c r="T3896" s="177">
        <v>14.118351317691987</v>
      </c>
      <c r="U3896" s="177">
        <v>30.059756578334049</v>
      </c>
      <c r="V3896" s="177">
        <v>30.059756578334049</v>
      </c>
      <c r="W3896" s="177">
        <v>6.074198557194137</v>
      </c>
      <c r="X3896" s="177">
        <v>31.001067144930204</v>
      </c>
      <c r="Y3896" s="177">
        <v>11.314090666666667</v>
      </c>
      <c r="Z3896" s="177">
        <v>0</v>
      </c>
      <c r="AA3896" s="177">
        <v>31.935993909720924</v>
      </c>
      <c r="AB3896" s="177">
        <v>22.878880038149628</v>
      </c>
      <c r="AC3896" s="177">
        <v>25.090609484608855</v>
      </c>
      <c r="AD3896" s="177">
        <v>33.848150472821764</v>
      </c>
      <c r="AE3896" s="177">
        <v>27.301386615762578</v>
      </c>
      <c r="AF3896" s="177">
        <v>14.73916256722722</v>
      </c>
      <c r="AG3896" s="177">
        <v>29.431007761321819</v>
      </c>
      <c r="AH3896" s="177">
        <v>29.431007761321819</v>
      </c>
      <c r="AI3896" s="177">
        <v>29.431007761321819</v>
      </c>
      <c r="AJ3896" s="177">
        <v>28.584124423302008</v>
      </c>
    </row>
    <row r="3897" spans="1:36" hidden="1" outlineLevel="1" x14ac:dyDescent="0.25">
      <c r="A3897" s="190">
        <f t="shared" si="1049"/>
        <v>2029</v>
      </c>
      <c r="B3897" s="55">
        <f t="shared" si="1050"/>
        <v>6</v>
      </c>
      <c r="C3897" s="55">
        <f t="shared" si="1051"/>
        <v>18</v>
      </c>
      <c r="D3897" s="55">
        <f t="shared" si="1045"/>
        <v>162</v>
      </c>
      <c r="F3897" s="63">
        <f t="shared" si="1056"/>
        <v>47270.749999999956</v>
      </c>
      <c r="G3897" s="64">
        <f t="shared" si="1047"/>
        <v>266.72329474064691</v>
      </c>
      <c r="H3897" s="64">
        <f t="shared" si="1058"/>
        <v>3.6465530241853812</v>
      </c>
      <c r="I3897" s="64">
        <f t="shared" si="1058"/>
        <v>51.623282022495125</v>
      </c>
      <c r="J3897" s="64">
        <f t="shared" si="1058"/>
        <v>6.8103670730117472</v>
      </c>
      <c r="K3897" s="64">
        <f t="shared" si="1058"/>
        <v>0</v>
      </c>
      <c r="L3897" s="64">
        <f t="shared" si="1058"/>
        <v>0</v>
      </c>
      <c r="M3897" s="64">
        <f t="shared" si="1058"/>
        <v>16.3668001513382</v>
      </c>
      <c r="N3897" s="64">
        <f t="shared" si="1058"/>
        <v>188.27629246961644</v>
      </c>
      <c r="O3897" s="121"/>
      <c r="P3897" s="177">
        <v>2.9750000000000001</v>
      </c>
      <c r="Q3897" s="177">
        <v>26.380862818147122</v>
      </c>
      <c r="R3897" s="177">
        <v>26.380862818147122</v>
      </c>
      <c r="S3897" s="177">
        <v>0.51293269719472845</v>
      </c>
      <c r="T3897" s="177">
        <v>0</v>
      </c>
      <c r="U3897" s="177">
        <v>26.380862818147122</v>
      </c>
      <c r="V3897" s="177">
        <v>26.380862818147122</v>
      </c>
      <c r="W3897" s="177">
        <v>2.9729469875733945</v>
      </c>
      <c r="X3897" s="177">
        <v>15.267232229511675</v>
      </c>
      <c r="Y3897" s="177">
        <v>2.4244479999999999</v>
      </c>
      <c r="Z3897" s="177">
        <v>0</v>
      </c>
      <c r="AA3897" s="177">
        <v>33.319327631402167</v>
      </c>
      <c r="AB3897" s="177">
        <v>24.098930629714893</v>
      </c>
      <c r="AC3897" s="177">
        <v>25.334582935910909</v>
      </c>
      <c r="AD3897" s="177">
        <v>3.6465530241853812</v>
      </c>
      <c r="AE3897" s="177">
        <v>13.816988956847773</v>
      </c>
      <c r="AF3897" s="177">
        <v>16.3668001513382</v>
      </c>
      <c r="AG3897" s="177">
        <v>2.2701223576705822</v>
      </c>
      <c r="AH3897" s="177">
        <v>2.2701223576705822</v>
      </c>
      <c r="AI3897" s="177">
        <v>2.2701223576705822</v>
      </c>
      <c r="AJ3897" s="177">
        <v>13.653733151367554</v>
      </c>
    </row>
    <row r="3898" spans="1:36" hidden="1" outlineLevel="1" x14ac:dyDescent="0.25">
      <c r="A3898" s="190">
        <f t="shared" si="1049"/>
        <v>2029</v>
      </c>
      <c r="B3898" s="55">
        <f t="shared" si="1050"/>
        <v>6</v>
      </c>
      <c r="C3898" s="55">
        <f t="shared" si="1051"/>
        <v>19</v>
      </c>
      <c r="D3898" s="55">
        <f t="shared" si="1045"/>
        <v>162</v>
      </c>
      <c r="F3898" s="63">
        <f t="shared" si="1056"/>
        <v>47270.791666666621</v>
      </c>
      <c r="G3898" s="64">
        <f t="shared" si="1047"/>
        <v>198.62085830079306</v>
      </c>
      <c r="H3898" s="64">
        <f t="shared" si="1058"/>
        <v>0</v>
      </c>
      <c r="I3898" s="64">
        <f t="shared" si="1058"/>
        <v>6.2685136532482533</v>
      </c>
      <c r="J3898" s="64">
        <f t="shared" si="1058"/>
        <v>0</v>
      </c>
      <c r="K3898" s="64">
        <f t="shared" si="1058"/>
        <v>0</v>
      </c>
      <c r="L3898" s="64">
        <f t="shared" si="1058"/>
        <v>0</v>
      </c>
      <c r="M3898" s="64">
        <f t="shared" si="1058"/>
        <v>18.446559286591118</v>
      </c>
      <c r="N3898" s="64">
        <f t="shared" si="1058"/>
        <v>173.9057853609537</v>
      </c>
      <c r="O3898" s="121"/>
      <c r="P3898" s="177">
        <v>2.9750000000000001</v>
      </c>
      <c r="Q3898" s="177">
        <v>23.742776536332407</v>
      </c>
      <c r="R3898" s="177">
        <v>23.742776536332407</v>
      </c>
      <c r="S3898" s="177">
        <v>0</v>
      </c>
      <c r="T3898" s="177">
        <v>0</v>
      </c>
      <c r="U3898" s="177">
        <v>23.742776536332407</v>
      </c>
      <c r="V3898" s="177">
        <v>23.742776536332407</v>
      </c>
      <c r="W3898" s="177">
        <v>0.33171221448851013</v>
      </c>
      <c r="X3898" s="177">
        <v>0.86752863654392576</v>
      </c>
      <c r="Y3898" s="177">
        <v>0</v>
      </c>
      <c r="Z3898" s="177">
        <v>0</v>
      </c>
      <c r="AA3898" s="177">
        <v>31.549145549191692</v>
      </c>
      <c r="AB3898" s="177">
        <v>25.371759227168624</v>
      </c>
      <c r="AC3898" s="177">
        <v>22.01377443926377</v>
      </c>
      <c r="AD3898" s="177">
        <v>0</v>
      </c>
      <c r="AE3898" s="177">
        <v>2.0484010056399522</v>
      </c>
      <c r="AF3898" s="177">
        <v>18.446559286591118</v>
      </c>
      <c r="AG3898" s="177">
        <v>0</v>
      </c>
      <c r="AH3898" s="177">
        <v>0</v>
      </c>
      <c r="AI3898" s="177">
        <v>0</v>
      </c>
      <c r="AJ3898" s="177">
        <v>4.5871796575865917E-2</v>
      </c>
    </row>
    <row r="3899" spans="1:36" hidden="1" outlineLevel="1" x14ac:dyDescent="0.25">
      <c r="A3899" s="190">
        <f t="shared" si="1049"/>
        <v>2029</v>
      </c>
      <c r="B3899" s="55">
        <f t="shared" si="1050"/>
        <v>6</v>
      </c>
      <c r="C3899" s="55">
        <f t="shared" si="1051"/>
        <v>20</v>
      </c>
      <c r="D3899" s="55">
        <f t="shared" si="1045"/>
        <v>162</v>
      </c>
      <c r="F3899" s="63">
        <f t="shared" si="1056"/>
        <v>47270.833333333285</v>
      </c>
      <c r="G3899" s="64">
        <f t="shared" si="1047"/>
        <v>198.69075158444747</v>
      </c>
      <c r="H3899" s="64">
        <f t="shared" si="1058"/>
        <v>0</v>
      </c>
      <c r="I3899" s="64">
        <f t="shared" si="1058"/>
        <v>2.9750000000000001</v>
      </c>
      <c r="J3899" s="64">
        <f t="shared" si="1058"/>
        <v>0</v>
      </c>
      <c r="K3899" s="64">
        <f t="shared" si="1058"/>
        <v>0</v>
      </c>
      <c r="L3899" s="64">
        <f t="shared" si="1058"/>
        <v>0</v>
      </c>
      <c r="M3899" s="64">
        <f t="shared" si="1058"/>
        <v>20.797591352529203</v>
      </c>
      <c r="N3899" s="64">
        <f t="shared" si="1058"/>
        <v>174.91816023191828</v>
      </c>
      <c r="O3899" s="121"/>
      <c r="P3899" s="177">
        <v>2.9750000000000001</v>
      </c>
      <c r="Q3899" s="177">
        <v>23.773691609947427</v>
      </c>
      <c r="R3899" s="177">
        <v>23.773691609947427</v>
      </c>
      <c r="S3899" s="177">
        <v>0</v>
      </c>
      <c r="T3899" s="177">
        <v>0</v>
      </c>
      <c r="U3899" s="177">
        <v>23.773691609947427</v>
      </c>
      <c r="V3899" s="177">
        <v>23.773691609947427</v>
      </c>
      <c r="W3899" s="177">
        <v>0</v>
      </c>
      <c r="X3899" s="177">
        <v>0</v>
      </c>
      <c r="Y3899" s="177">
        <v>0</v>
      </c>
      <c r="Z3899" s="177">
        <v>0</v>
      </c>
      <c r="AA3899" s="177">
        <v>31.517977496598352</v>
      </c>
      <c r="AB3899" s="177">
        <v>25.281950032616109</v>
      </c>
      <c r="AC3899" s="177">
        <v>23.023466262914116</v>
      </c>
      <c r="AD3899" s="177">
        <v>0</v>
      </c>
      <c r="AE3899" s="177">
        <v>0</v>
      </c>
      <c r="AF3899" s="177">
        <v>20.797591352529203</v>
      </c>
      <c r="AG3899" s="177">
        <v>0</v>
      </c>
      <c r="AH3899" s="177">
        <v>0</v>
      </c>
      <c r="AI3899" s="177">
        <v>0</v>
      </c>
      <c r="AJ3899" s="177">
        <v>0</v>
      </c>
    </row>
    <row r="3900" spans="1:36" hidden="1" outlineLevel="1" x14ac:dyDescent="0.25">
      <c r="A3900" s="190">
        <f t="shared" si="1049"/>
        <v>2029</v>
      </c>
      <c r="B3900" s="55">
        <f t="shared" si="1050"/>
        <v>6</v>
      </c>
      <c r="C3900" s="55">
        <f t="shared" si="1051"/>
        <v>21</v>
      </c>
      <c r="D3900" s="55">
        <f t="shared" si="1045"/>
        <v>162</v>
      </c>
      <c r="F3900" s="63">
        <f t="shared" si="1056"/>
        <v>47270.874999999949</v>
      </c>
      <c r="G3900" s="64">
        <f t="shared" si="1047"/>
        <v>184.86427068591328</v>
      </c>
      <c r="H3900" s="64">
        <f t="shared" si="1058"/>
        <v>0</v>
      </c>
      <c r="I3900" s="64">
        <f t="shared" si="1058"/>
        <v>2.9750000000000001</v>
      </c>
      <c r="J3900" s="64">
        <f t="shared" si="1058"/>
        <v>0</v>
      </c>
      <c r="K3900" s="64">
        <f t="shared" si="1058"/>
        <v>0</v>
      </c>
      <c r="L3900" s="64">
        <f t="shared" si="1058"/>
        <v>0</v>
      </c>
      <c r="M3900" s="64">
        <f t="shared" si="1058"/>
        <v>23.148623418467295</v>
      </c>
      <c r="N3900" s="64">
        <f t="shared" si="1058"/>
        <v>158.74064726744598</v>
      </c>
      <c r="O3900" s="121"/>
      <c r="P3900" s="177">
        <v>2.9750000000000001</v>
      </c>
      <c r="Q3900" s="177">
        <v>21.856957045816429</v>
      </c>
      <c r="R3900" s="177">
        <v>21.856957045816429</v>
      </c>
      <c r="S3900" s="177">
        <v>0</v>
      </c>
      <c r="T3900" s="177">
        <v>0</v>
      </c>
      <c r="U3900" s="177">
        <v>21.856957045816429</v>
      </c>
      <c r="V3900" s="177">
        <v>21.856957045816429</v>
      </c>
      <c r="W3900" s="177">
        <v>0</v>
      </c>
      <c r="X3900" s="177">
        <v>0</v>
      </c>
      <c r="Y3900" s="177">
        <v>0</v>
      </c>
      <c r="Z3900" s="177">
        <v>0</v>
      </c>
      <c r="AA3900" s="177">
        <v>29.68306837407016</v>
      </c>
      <c r="AB3900" s="177">
        <v>20.038676942997348</v>
      </c>
      <c r="AC3900" s="177">
        <v>21.591073767112775</v>
      </c>
      <c r="AD3900" s="177">
        <v>0</v>
      </c>
      <c r="AE3900" s="177">
        <v>0</v>
      </c>
      <c r="AF3900" s="177">
        <v>23.148623418467295</v>
      </c>
      <c r="AG3900" s="177">
        <v>0</v>
      </c>
      <c r="AH3900" s="177">
        <v>0</v>
      </c>
      <c r="AI3900" s="177">
        <v>0</v>
      </c>
      <c r="AJ3900" s="177">
        <v>0</v>
      </c>
    </row>
    <row r="3901" spans="1:36" hidden="1" outlineLevel="1" x14ac:dyDescent="0.25">
      <c r="A3901" s="190">
        <f t="shared" si="1049"/>
        <v>2029</v>
      </c>
      <c r="B3901" s="55">
        <f t="shared" si="1050"/>
        <v>6</v>
      </c>
      <c r="C3901" s="55">
        <f t="shared" si="1051"/>
        <v>22</v>
      </c>
      <c r="D3901" s="55">
        <f t="shared" si="1045"/>
        <v>162</v>
      </c>
      <c r="F3901" s="63">
        <f t="shared" si="1056"/>
        <v>47270.916666666613</v>
      </c>
      <c r="G3901" s="64">
        <f t="shared" si="1047"/>
        <v>180.8240093854053</v>
      </c>
      <c r="H3901" s="64">
        <f t="shared" si="1058"/>
        <v>0</v>
      </c>
      <c r="I3901" s="64">
        <f t="shared" si="1058"/>
        <v>2.9750000000000001</v>
      </c>
      <c r="J3901" s="64">
        <f t="shared" si="1058"/>
        <v>0</v>
      </c>
      <c r="K3901" s="64">
        <f t="shared" si="1058"/>
        <v>0</v>
      </c>
      <c r="L3901" s="64">
        <f t="shared" si="1058"/>
        <v>0</v>
      </c>
      <c r="M3901" s="64">
        <f t="shared" si="1058"/>
        <v>24.233715141207945</v>
      </c>
      <c r="N3901" s="64">
        <f t="shared" si="1058"/>
        <v>153.61529424419734</v>
      </c>
      <c r="O3901" s="121"/>
      <c r="P3901" s="177">
        <v>2.9750000000000001</v>
      </c>
      <c r="Q3901" s="177">
        <v>20.96041991098096</v>
      </c>
      <c r="R3901" s="177">
        <v>20.96041991098096</v>
      </c>
      <c r="S3901" s="177">
        <v>0</v>
      </c>
      <c r="T3901" s="177">
        <v>0</v>
      </c>
      <c r="U3901" s="177">
        <v>20.96041991098096</v>
      </c>
      <c r="V3901" s="177">
        <v>20.96041991098096</v>
      </c>
      <c r="W3901" s="177">
        <v>0</v>
      </c>
      <c r="X3901" s="177">
        <v>0</v>
      </c>
      <c r="Y3901" s="177">
        <v>0</v>
      </c>
      <c r="Z3901" s="177">
        <v>0</v>
      </c>
      <c r="AA3901" s="177">
        <v>30.282631573022059</v>
      </c>
      <c r="AB3901" s="177">
        <v>19.344915788644464</v>
      </c>
      <c r="AC3901" s="177">
        <v>20.146067238606978</v>
      </c>
      <c r="AD3901" s="177">
        <v>0</v>
      </c>
      <c r="AE3901" s="177">
        <v>0</v>
      </c>
      <c r="AF3901" s="177">
        <v>24.233715141207945</v>
      </c>
      <c r="AG3901" s="177">
        <v>0</v>
      </c>
      <c r="AH3901" s="177">
        <v>0</v>
      </c>
      <c r="AI3901" s="177">
        <v>0</v>
      </c>
      <c r="AJ3901" s="177">
        <v>0</v>
      </c>
    </row>
    <row r="3902" spans="1:36" hidden="1" outlineLevel="1" x14ac:dyDescent="0.25">
      <c r="A3902" s="190">
        <f t="shared" si="1049"/>
        <v>2029</v>
      </c>
      <c r="B3902" s="55">
        <f t="shared" si="1050"/>
        <v>6</v>
      </c>
      <c r="C3902" s="55">
        <f t="shared" si="1051"/>
        <v>23</v>
      </c>
      <c r="D3902" s="55">
        <f t="shared" si="1045"/>
        <v>162</v>
      </c>
      <c r="F3902" s="63">
        <f t="shared" si="1056"/>
        <v>47270.958333333278</v>
      </c>
      <c r="G3902" s="64">
        <f t="shared" si="1047"/>
        <v>173.6212875392805</v>
      </c>
      <c r="H3902" s="64">
        <f t="shared" si="1058"/>
        <v>0</v>
      </c>
      <c r="I3902" s="64">
        <f t="shared" si="1058"/>
        <v>2.9750000000000001</v>
      </c>
      <c r="J3902" s="64">
        <f t="shared" si="1058"/>
        <v>0</v>
      </c>
      <c r="K3902" s="64">
        <f t="shared" si="1058"/>
        <v>0</v>
      </c>
      <c r="L3902" s="64">
        <f t="shared" si="1058"/>
        <v>0</v>
      </c>
      <c r="M3902" s="64">
        <f t="shared" si="1058"/>
        <v>25.680504104862145</v>
      </c>
      <c r="N3902" s="64">
        <f t="shared" si="1058"/>
        <v>144.96578343441837</v>
      </c>
      <c r="O3902" s="121"/>
      <c r="P3902" s="177">
        <v>2.9750000000000001</v>
      </c>
      <c r="Q3902" s="177">
        <v>19.074600420464972</v>
      </c>
      <c r="R3902" s="177">
        <v>19.074600420464972</v>
      </c>
      <c r="S3902" s="177">
        <v>0</v>
      </c>
      <c r="T3902" s="177">
        <v>0</v>
      </c>
      <c r="U3902" s="177">
        <v>19.074600420464972</v>
      </c>
      <c r="V3902" s="177">
        <v>19.074600420464972</v>
      </c>
      <c r="W3902" s="177">
        <v>0</v>
      </c>
      <c r="X3902" s="177">
        <v>0</v>
      </c>
      <c r="Y3902" s="177">
        <v>0</v>
      </c>
      <c r="Z3902" s="177">
        <v>0</v>
      </c>
      <c r="AA3902" s="177">
        <v>29.955591905186758</v>
      </c>
      <c r="AB3902" s="177">
        <v>18.149321464595321</v>
      </c>
      <c r="AC3902" s="177">
        <v>20.562468382776412</v>
      </c>
      <c r="AD3902" s="177">
        <v>0</v>
      </c>
      <c r="AE3902" s="177">
        <v>0</v>
      </c>
      <c r="AF3902" s="177">
        <v>25.680504104862145</v>
      </c>
      <c r="AG3902" s="177">
        <v>0</v>
      </c>
      <c r="AH3902" s="177">
        <v>0</v>
      </c>
      <c r="AI3902" s="177">
        <v>0</v>
      </c>
      <c r="AJ3902" s="177">
        <v>0</v>
      </c>
    </row>
    <row r="3903" spans="1:36" hidden="1" outlineLevel="1" x14ac:dyDescent="0.25">
      <c r="A3903" s="190">
        <f t="shared" si="1049"/>
        <v>2029</v>
      </c>
      <c r="B3903" s="55">
        <f t="shared" si="1050"/>
        <v>7</v>
      </c>
      <c r="C3903" s="55">
        <f t="shared" si="1051"/>
        <v>0</v>
      </c>
      <c r="D3903" s="55">
        <f t="shared" si="1045"/>
        <v>163</v>
      </c>
      <c r="F3903" s="63">
        <f t="shared" ref="F3903" si="1059">EDATE(F3879,1)</f>
        <v>47300</v>
      </c>
      <c r="G3903" s="64">
        <f t="shared" si="1047"/>
        <v>129.09781223899313</v>
      </c>
      <c r="H3903" s="64">
        <f t="shared" si="1058"/>
        <v>0</v>
      </c>
      <c r="I3903" s="64">
        <f t="shared" si="1058"/>
        <v>2.9750000000000001</v>
      </c>
      <c r="J3903" s="64">
        <f t="shared" si="1058"/>
        <v>0</v>
      </c>
      <c r="K3903" s="64">
        <f t="shared" si="1058"/>
        <v>0</v>
      </c>
      <c r="L3903" s="64">
        <f t="shared" si="1058"/>
        <v>0</v>
      </c>
      <c r="M3903" s="64">
        <f t="shared" si="1058"/>
        <v>25.411447721950744</v>
      </c>
      <c r="N3903" s="64">
        <f t="shared" si="1058"/>
        <v>100.7113645170424</v>
      </c>
      <c r="O3903" s="121"/>
      <c r="P3903" s="177">
        <v>2.9750000000000001</v>
      </c>
      <c r="Q3903" s="177">
        <v>9.9752637531118804</v>
      </c>
      <c r="R3903" s="177">
        <v>9.9752637531118804</v>
      </c>
      <c r="S3903" s="177">
        <v>0</v>
      </c>
      <c r="T3903" s="177">
        <v>0</v>
      </c>
      <c r="U3903" s="177">
        <v>9.9752637531118804</v>
      </c>
      <c r="V3903" s="177">
        <v>9.9752637531118804</v>
      </c>
      <c r="W3903" s="177">
        <v>0</v>
      </c>
      <c r="X3903" s="177">
        <v>0</v>
      </c>
      <c r="Y3903" s="177">
        <v>0</v>
      </c>
      <c r="Z3903" s="177">
        <v>0</v>
      </c>
      <c r="AA3903" s="177">
        <v>25.186470077427622</v>
      </c>
      <c r="AB3903" s="177">
        <v>21.618234679285351</v>
      </c>
      <c r="AC3903" s="177">
        <v>14.005604747881897</v>
      </c>
      <c r="AD3903" s="177">
        <v>0</v>
      </c>
      <c r="AE3903" s="177">
        <v>0</v>
      </c>
      <c r="AF3903" s="177">
        <v>25.411447721950744</v>
      </c>
      <c r="AG3903" s="177">
        <v>0</v>
      </c>
      <c r="AH3903" s="177">
        <v>0</v>
      </c>
      <c r="AI3903" s="177">
        <v>0</v>
      </c>
      <c r="AJ3903" s="177">
        <v>0</v>
      </c>
    </row>
    <row r="3904" spans="1:36" hidden="1" outlineLevel="1" x14ac:dyDescent="0.25">
      <c r="A3904" s="190">
        <f t="shared" si="1049"/>
        <v>2029</v>
      </c>
      <c r="B3904" s="55">
        <f t="shared" si="1050"/>
        <v>7</v>
      </c>
      <c r="C3904" s="55">
        <f t="shared" si="1051"/>
        <v>1</v>
      </c>
      <c r="D3904" s="55">
        <f t="shared" si="1045"/>
        <v>163</v>
      </c>
      <c r="F3904" s="63">
        <f t="shared" ref="F3904" si="1060">F3903+1/24</f>
        <v>47300.041666666664</v>
      </c>
      <c r="G3904" s="64">
        <f t="shared" si="1047"/>
        <v>125.60699113880791</v>
      </c>
      <c r="H3904" s="64">
        <f t="shared" si="1058"/>
        <v>0</v>
      </c>
      <c r="I3904" s="64">
        <f t="shared" si="1058"/>
        <v>2.9750000000000001</v>
      </c>
      <c r="J3904" s="64">
        <f t="shared" si="1058"/>
        <v>0</v>
      </c>
      <c r="K3904" s="64">
        <f t="shared" si="1058"/>
        <v>0</v>
      </c>
      <c r="L3904" s="64">
        <f t="shared" si="1058"/>
        <v>0</v>
      </c>
      <c r="M3904" s="64">
        <f t="shared" si="1058"/>
        <v>25.805423655624402</v>
      </c>
      <c r="N3904" s="64">
        <f t="shared" si="1058"/>
        <v>96.82656748318351</v>
      </c>
      <c r="O3904" s="121"/>
      <c r="P3904" s="177">
        <v>2.9750000000000001</v>
      </c>
      <c r="Q3904" s="177">
        <v>9.0272014955847197</v>
      </c>
      <c r="R3904" s="177">
        <v>9.0272014955847197</v>
      </c>
      <c r="S3904" s="177">
        <v>0</v>
      </c>
      <c r="T3904" s="177">
        <v>0</v>
      </c>
      <c r="U3904" s="177">
        <v>9.0272014955847197</v>
      </c>
      <c r="V3904" s="177">
        <v>9.0272014955847197</v>
      </c>
      <c r="W3904" s="177">
        <v>0</v>
      </c>
      <c r="X3904" s="177">
        <v>0</v>
      </c>
      <c r="Y3904" s="177">
        <v>0</v>
      </c>
      <c r="Z3904" s="177">
        <v>0</v>
      </c>
      <c r="AA3904" s="177">
        <v>24.519032484147875</v>
      </c>
      <c r="AB3904" s="177">
        <v>22.740002409651684</v>
      </c>
      <c r="AC3904" s="177">
        <v>13.45872660704508</v>
      </c>
      <c r="AD3904" s="177">
        <v>0</v>
      </c>
      <c r="AE3904" s="177">
        <v>0</v>
      </c>
      <c r="AF3904" s="177">
        <v>25.805423655624402</v>
      </c>
      <c r="AG3904" s="177">
        <v>0</v>
      </c>
      <c r="AH3904" s="177">
        <v>0</v>
      </c>
      <c r="AI3904" s="177">
        <v>0</v>
      </c>
      <c r="AJ3904" s="177">
        <v>0</v>
      </c>
    </row>
    <row r="3905" spans="1:36" hidden="1" outlineLevel="1" x14ac:dyDescent="0.25">
      <c r="A3905" s="190">
        <f t="shared" si="1049"/>
        <v>2029</v>
      </c>
      <c r="B3905" s="55">
        <f t="shared" si="1050"/>
        <v>7</v>
      </c>
      <c r="C3905" s="55">
        <f t="shared" si="1051"/>
        <v>2</v>
      </c>
      <c r="D3905" s="55">
        <f t="shared" si="1045"/>
        <v>163</v>
      </c>
      <c r="F3905" s="63">
        <f t="shared" si="1056"/>
        <v>47300.083333333328</v>
      </c>
      <c r="G3905" s="64">
        <f t="shared" si="1047"/>
        <v>127.67222389669456</v>
      </c>
      <c r="H3905" s="64">
        <f t="shared" ref="H3905:N3914" si="1061">SUMIF($P$6:$AK$6,H$6,$P3905:$AK3905)</f>
        <v>0</v>
      </c>
      <c r="I3905" s="64">
        <f t="shared" si="1061"/>
        <v>2.9750000000000001</v>
      </c>
      <c r="J3905" s="64">
        <f t="shared" si="1061"/>
        <v>0</v>
      </c>
      <c r="K3905" s="64">
        <f t="shared" si="1061"/>
        <v>0</v>
      </c>
      <c r="L3905" s="64">
        <f t="shared" si="1061"/>
        <v>0</v>
      </c>
      <c r="M3905" s="64">
        <f t="shared" si="1061"/>
        <v>26.199399589298057</v>
      </c>
      <c r="N3905" s="64">
        <f t="shared" si="1061"/>
        <v>98.497824307396499</v>
      </c>
      <c r="O3905" s="121"/>
      <c r="P3905" s="177">
        <v>2.9750000000000001</v>
      </c>
      <c r="Q3905" s="177">
        <v>8.1512744098259287</v>
      </c>
      <c r="R3905" s="177">
        <v>8.1512744098259287</v>
      </c>
      <c r="S3905" s="177">
        <v>0</v>
      </c>
      <c r="T3905" s="177">
        <v>0</v>
      </c>
      <c r="U3905" s="177">
        <v>8.1512744098259287</v>
      </c>
      <c r="V3905" s="177">
        <v>8.1512744098259287</v>
      </c>
      <c r="W3905" s="177">
        <v>0</v>
      </c>
      <c r="X3905" s="177">
        <v>0</v>
      </c>
      <c r="Y3905" s="177">
        <v>0</v>
      </c>
      <c r="Z3905" s="177">
        <v>0</v>
      </c>
      <c r="AA3905" s="177">
        <v>25.959235767993199</v>
      </c>
      <c r="AB3905" s="177">
        <v>24.279700692116492</v>
      </c>
      <c r="AC3905" s="177">
        <v>15.653790207983098</v>
      </c>
      <c r="AD3905" s="177">
        <v>0</v>
      </c>
      <c r="AE3905" s="177">
        <v>0</v>
      </c>
      <c r="AF3905" s="177">
        <v>26.199399589298057</v>
      </c>
      <c r="AG3905" s="177">
        <v>0</v>
      </c>
      <c r="AH3905" s="177">
        <v>0</v>
      </c>
      <c r="AI3905" s="177">
        <v>0</v>
      </c>
      <c r="AJ3905" s="177">
        <v>0</v>
      </c>
    </row>
    <row r="3906" spans="1:36" hidden="1" outlineLevel="1" x14ac:dyDescent="0.25">
      <c r="A3906" s="190">
        <f t="shared" si="1049"/>
        <v>2029</v>
      </c>
      <c r="B3906" s="55">
        <f t="shared" si="1050"/>
        <v>7</v>
      </c>
      <c r="C3906" s="55">
        <f t="shared" si="1051"/>
        <v>3</v>
      </c>
      <c r="D3906" s="55">
        <f t="shared" si="1045"/>
        <v>163</v>
      </c>
      <c r="F3906" s="63">
        <f t="shared" si="1056"/>
        <v>47300.124999999993</v>
      </c>
      <c r="G3906" s="64">
        <f t="shared" si="1047"/>
        <v>125.52435776179908</v>
      </c>
      <c r="H3906" s="64">
        <f t="shared" si="1061"/>
        <v>0</v>
      </c>
      <c r="I3906" s="64">
        <f t="shared" si="1061"/>
        <v>2.9866068605230867</v>
      </c>
      <c r="J3906" s="64">
        <f t="shared" si="1061"/>
        <v>0</v>
      </c>
      <c r="K3906" s="64">
        <f t="shared" si="1061"/>
        <v>0</v>
      </c>
      <c r="L3906" s="64">
        <f t="shared" si="1061"/>
        <v>0</v>
      </c>
      <c r="M3906" s="64">
        <f t="shared" si="1061"/>
        <v>26.002411622461228</v>
      </c>
      <c r="N3906" s="64">
        <f t="shared" si="1061"/>
        <v>96.535339278814774</v>
      </c>
      <c r="O3906" s="121"/>
      <c r="P3906" s="177">
        <v>2.9750000000000001</v>
      </c>
      <c r="Q3906" s="177">
        <v>6.8528413179952494</v>
      </c>
      <c r="R3906" s="177">
        <v>6.8528413179952494</v>
      </c>
      <c r="S3906" s="177">
        <v>1.1606860523086758E-2</v>
      </c>
      <c r="T3906" s="177">
        <v>0</v>
      </c>
      <c r="U3906" s="177">
        <v>6.8528413179952494</v>
      </c>
      <c r="V3906" s="177">
        <v>6.8528413179952494</v>
      </c>
      <c r="W3906" s="177">
        <v>0</v>
      </c>
      <c r="X3906" s="177">
        <v>0</v>
      </c>
      <c r="Y3906" s="177">
        <v>0</v>
      </c>
      <c r="Z3906" s="177">
        <v>0</v>
      </c>
      <c r="AA3906" s="177">
        <v>26.19575059375769</v>
      </c>
      <c r="AB3906" s="177">
        <v>25.966947485417087</v>
      </c>
      <c r="AC3906" s="177">
        <v>16.961275927658988</v>
      </c>
      <c r="AD3906" s="177">
        <v>0</v>
      </c>
      <c r="AE3906" s="177">
        <v>0</v>
      </c>
      <c r="AF3906" s="177">
        <v>26.002411622461228</v>
      </c>
      <c r="AG3906" s="177">
        <v>0</v>
      </c>
      <c r="AH3906" s="177">
        <v>0</v>
      </c>
      <c r="AI3906" s="177">
        <v>0</v>
      </c>
      <c r="AJ3906" s="177">
        <v>0</v>
      </c>
    </row>
    <row r="3907" spans="1:36" hidden="1" outlineLevel="1" x14ac:dyDescent="0.25">
      <c r="A3907" s="190">
        <f t="shared" si="1049"/>
        <v>2029</v>
      </c>
      <c r="B3907" s="55">
        <f t="shared" si="1050"/>
        <v>7</v>
      </c>
      <c r="C3907" s="55">
        <f t="shared" si="1051"/>
        <v>4</v>
      </c>
      <c r="D3907" s="55">
        <f t="shared" si="1045"/>
        <v>163</v>
      </c>
      <c r="F3907" s="63">
        <f t="shared" si="1056"/>
        <v>47300.166666666657</v>
      </c>
      <c r="G3907" s="64">
        <f t="shared" si="1047"/>
        <v>136.90689635386846</v>
      </c>
      <c r="H3907" s="64">
        <f t="shared" si="1061"/>
        <v>3.0728108173937478</v>
      </c>
      <c r="I3907" s="64">
        <f t="shared" si="1061"/>
        <v>11.007275695740612</v>
      </c>
      <c r="J3907" s="64">
        <f t="shared" si="1061"/>
        <v>4.3880237333846113</v>
      </c>
      <c r="K3907" s="64">
        <f t="shared" si="1061"/>
        <v>0</v>
      </c>
      <c r="L3907" s="64">
        <f t="shared" si="1061"/>
        <v>0</v>
      </c>
      <c r="M3907" s="64">
        <f t="shared" si="1061"/>
        <v>24.721989838021852</v>
      </c>
      <c r="N3907" s="64">
        <f t="shared" si="1061"/>
        <v>93.716796269327631</v>
      </c>
      <c r="O3907" s="121"/>
      <c r="P3907" s="177">
        <v>2.9750000000000001</v>
      </c>
      <c r="Q3907" s="177">
        <v>6.5436905818450875</v>
      </c>
      <c r="R3907" s="177">
        <v>6.5436905818450875</v>
      </c>
      <c r="S3907" s="177">
        <v>1.3368571151015469</v>
      </c>
      <c r="T3907" s="177">
        <v>6.4763956362738275</v>
      </c>
      <c r="U3907" s="177">
        <v>6.5436905818450875</v>
      </c>
      <c r="V3907" s="177">
        <v>6.5436905818450875</v>
      </c>
      <c r="W3907" s="177">
        <v>0.10065065819218867</v>
      </c>
      <c r="X3907" s="177">
        <v>1.4068817903295134E-2</v>
      </c>
      <c r="Y3907" s="177">
        <v>0</v>
      </c>
      <c r="Z3907" s="177">
        <v>0</v>
      </c>
      <c r="AA3907" s="177">
        <v>24.495538452221062</v>
      </c>
      <c r="AB3907" s="177">
        <v>25.388935645473516</v>
      </c>
      <c r="AC3907" s="177">
        <v>17.65755984425271</v>
      </c>
      <c r="AD3907" s="177">
        <v>3.0728108173937478</v>
      </c>
      <c r="AE3907" s="177">
        <v>0.10430346826975384</v>
      </c>
      <c r="AF3907" s="177">
        <v>24.721989838021852</v>
      </c>
      <c r="AG3907" s="177">
        <v>1.4626745777948704</v>
      </c>
      <c r="AH3907" s="177">
        <v>1.4626745777948704</v>
      </c>
      <c r="AI3907" s="177">
        <v>1.4626745777948704</v>
      </c>
      <c r="AJ3907" s="177">
        <v>0</v>
      </c>
    </row>
    <row r="3908" spans="1:36" hidden="1" outlineLevel="1" x14ac:dyDescent="0.25">
      <c r="A3908" s="190">
        <f t="shared" si="1049"/>
        <v>2029</v>
      </c>
      <c r="B3908" s="55">
        <f t="shared" si="1050"/>
        <v>7</v>
      </c>
      <c r="C3908" s="55">
        <f t="shared" si="1051"/>
        <v>5</v>
      </c>
      <c r="D3908" s="55">
        <f t="shared" si="1045"/>
        <v>163</v>
      </c>
      <c r="F3908" s="63">
        <f t="shared" si="1056"/>
        <v>47300.208333333321</v>
      </c>
      <c r="G3908" s="64">
        <f t="shared" si="1047"/>
        <v>312.48504507939754</v>
      </c>
      <c r="H3908" s="64">
        <f t="shared" si="1061"/>
        <v>42.972926401638667</v>
      </c>
      <c r="I3908" s="64">
        <f t="shared" si="1061"/>
        <v>59.201308025456889</v>
      </c>
      <c r="J3908" s="64">
        <f t="shared" si="1061"/>
        <v>98.132655992453579</v>
      </c>
      <c r="K3908" s="64">
        <f t="shared" si="1061"/>
        <v>0</v>
      </c>
      <c r="L3908" s="64">
        <f t="shared" si="1061"/>
        <v>0</v>
      </c>
      <c r="M3908" s="64">
        <f t="shared" si="1061"/>
        <v>23.638556020419301</v>
      </c>
      <c r="N3908" s="64">
        <f t="shared" si="1061"/>
        <v>88.539598639429116</v>
      </c>
      <c r="O3908" s="121"/>
      <c r="P3908" s="177">
        <v>2.9750000000000001</v>
      </c>
      <c r="Q3908" s="177">
        <v>4.7609213367124879</v>
      </c>
      <c r="R3908" s="177">
        <v>4.7609213367124879</v>
      </c>
      <c r="S3908" s="177">
        <v>5.7626137882678306</v>
      </c>
      <c r="T3908" s="177">
        <v>23.67393120281681</v>
      </c>
      <c r="U3908" s="177">
        <v>4.7609213367124879</v>
      </c>
      <c r="V3908" s="177">
        <v>4.7609213367124879</v>
      </c>
      <c r="W3908" s="177">
        <v>1.8214223053182643</v>
      </c>
      <c r="X3908" s="177">
        <v>8.2470350121632006</v>
      </c>
      <c r="Y3908" s="177">
        <v>1.9552</v>
      </c>
      <c r="Z3908" s="177">
        <v>0</v>
      </c>
      <c r="AA3908" s="177">
        <v>26.103428752447513</v>
      </c>
      <c r="AB3908" s="177">
        <v>22.828742327827424</v>
      </c>
      <c r="AC3908" s="177">
        <v>20.56374221230422</v>
      </c>
      <c r="AD3908" s="177">
        <v>42.972926401638667</v>
      </c>
      <c r="AE3908" s="177">
        <v>10.421736856329288</v>
      </c>
      <c r="AF3908" s="177">
        <v>23.638556020419301</v>
      </c>
      <c r="AG3908" s="177">
        <v>32.71088533081786</v>
      </c>
      <c r="AH3908" s="177">
        <v>32.71088533081786</v>
      </c>
      <c r="AI3908" s="177">
        <v>32.71088533081786</v>
      </c>
      <c r="AJ3908" s="177">
        <v>4.3443688605614934</v>
      </c>
    </row>
    <row r="3909" spans="1:36" hidden="1" outlineLevel="1" x14ac:dyDescent="0.25">
      <c r="A3909" s="190">
        <f t="shared" si="1049"/>
        <v>2029</v>
      </c>
      <c r="B3909" s="55">
        <f t="shared" si="1050"/>
        <v>7</v>
      </c>
      <c r="C3909" s="55">
        <f t="shared" si="1051"/>
        <v>6</v>
      </c>
      <c r="D3909" s="55">
        <f t="shared" si="1045"/>
        <v>163</v>
      </c>
      <c r="F3909" s="63">
        <f t="shared" si="1056"/>
        <v>47300.249999999985</v>
      </c>
      <c r="G3909" s="64">
        <f t="shared" si="1047"/>
        <v>499.0358439653404</v>
      </c>
      <c r="H3909" s="64">
        <f t="shared" si="1061"/>
        <v>65.498363660777244</v>
      </c>
      <c r="I3909" s="64">
        <f t="shared" si="1061"/>
        <v>146.47498918034628</v>
      </c>
      <c r="J3909" s="64">
        <f t="shared" si="1061"/>
        <v>174.87245848448831</v>
      </c>
      <c r="K3909" s="64">
        <f t="shared" si="1061"/>
        <v>0</v>
      </c>
      <c r="L3909" s="64">
        <f t="shared" si="1061"/>
        <v>0</v>
      </c>
      <c r="M3909" s="64">
        <f t="shared" si="1061"/>
        <v>22.555122202816747</v>
      </c>
      <c r="N3909" s="64">
        <f t="shared" si="1061"/>
        <v>89.634910436911824</v>
      </c>
      <c r="O3909" s="121"/>
      <c r="P3909" s="177">
        <v>2.9750000000000001</v>
      </c>
      <c r="Q3909" s="177">
        <v>6.677655900843491</v>
      </c>
      <c r="R3909" s="177">
        <v>6.677655900843491</v>
      </c>
      <c r="S3909" s="177">
        <v>16.658380830427298</v>
      </c>
      <c r="T3909" s="177">
        <v>32.689299837117375</v>
      </c>
      <c r="U3909" s="177">
        <v>6.677655900843491</v>
      </c>
      <c r="V3909" s="177">
        <v>6.677655900843491</v>
      </c>
      <c r="W3909" s="177">
        <v>6.2907461116692787</v>
      </c>
      <c r="X3909" s="177">
        <v>30.050570696179918</v>
      </c>
      <c r="Y3909" s="177">
        <v>9.3849599999999995</v>
      </c>
      <c r="Z3909" s="177">
        <v>0</v>
      </c>
      <c r="AA3909" s="177">
        <v>23.963313139312508</v>
      </c>
      <c r="AB3909" s="177">
        <v>19.774820774856295</v>
      </c>
      <c r="AC3909" s="177">
        <v>19.186152919369064</v>
      </c>
      <c r="AD3909" s="177">
        <v>65.498363660777244</v>
      </c>
      <c r="AE3909" s="177">
        <v>26.65805136013212</v>
      </c>
      <c r="AF3909" s="177">
        <v>22.555122202816747</v>
      </c>
      <c r="AG3909" s="177">
        <v>58.290819494829435</v>
      </c>
      <c r="AH3909" s="177">
        <v>58.290819494829435</v>
      </c>
      <c r="AI3909" s="177">
        <v>58.290819494829435</v>
      </c>
      <c r="AJ3909" s="177">
        <v>21.767980344820277</v>
      </c>
    </row>
    <row r="3910" spans="1:36" hidden="1" outlineLevel="1" x14ac:dyDescent="0.25">
      <c r="A3910" s="190">
        <f t="shared" si="1049"/>
        <v>2029</v>
      </c>
      <c r="B3910" s="55">
        <f t="shared" si="1050"/>
        <v>7</v>
      </c>
      <c r="C3910" s="55">
        <f t="shared" si="1051"/>
        <v>7</v>
      </c>
      <c r="D3910" s="55">
        <f t="shared" si="1045"/>
        <v>163</v>
      </c>
      <c r="F3910" s="63">
        <f t="shared" si="1056"/>
        <v>47300.29166666665</v>
      </c>
      <c r="G3910" s="64">
        <f t="shared" si="1047"/>
        <v>592.14618605835176</v>
      </c>
      <c r="H3910" s="64">
        <f t="shared" si="1061"/>
        <v>64.795912741543461</v>
      </c>
      <c r="I3910" s="64">
        <f t="shared" si="1061"/>
        <v>206.03053039810595</v>
      </c>
      <c r="J3910" s="64">
        <f t="shared" si="1061"/>
        <v>193.56232198758792</v>
      </c>
      <c r="K3910" s="64">
        <f t="shared" si="1061"/>
        <v>0</v>
      </c>
      <c r="L3910" s="64">
        <f t="shared" si="1061"/>
        <v>0</v>
      </c>
      <c r="M3910" s="64">
        <f t="shared" si="1061"/>
        <v>18.31988091582496</v>
      </c>
      <c r="N3910" s="64">
        <f t="shared" si="1061"/>
        <v>109.43754001528944</v>
      </c>
      <c r="O3910" s="121"/>
      <c r="P3910" s="177">
        <v>2.9750000000000001</v>
      </c>
      <c r="Q3910" s="177">
        <v>10.026788875803575</v>
      </c>
      <c r="R3910" s="177">
        <v>10.026788875803575</v>
      </c>
      <c r="S3910" s="177">
        <v>26.488571462058207</v>
      </c>
      <c r="T3910" s="177">
        <v>35.684609232114148</v>
      </c>
      <c r="U3910" s="177">
        <v>10.026788875803575</v>
      </c>
      <c r="V3910" s="177">
        <v>10.026788875803575</v>
      </c>
      <c r="W3910" s="177">
        <v>8.1327941785741302</v>
      </c>
      <c r="X3910" s="177">
        <v>39.159637184825584</v>
      </c>
      <c r="Y3910" s="177">
        <v>21.898240000000001</v>
      </c>
      <c r="Z3910" s="177">
        <v>0</v>
      </c>
      <c r="AA3910" s="177">
        <v>25.331403303970774</v>
      </c>
      <c r="AB3910" s="177">
        <v>20.976121778145469</v>
      </c>
      <c r="AC3910" s="177">
        <v>23.022859429958892</v>
      </c>
      <c r="AD3910" s="177">
        <v>64.795912741543461</v>
      </c>
      <c r="AE3910" s="177">
        <v>33.228976062548384</v>
      </c>
      <c r="AF3910" s="177">
        <v>18.31988091582496</v>
      </c>
      <c r="AG3910" s="177">
        <v>64.520773995862641</v>
      </c>
      <c r="AH3910" s="177">
        <v>64.520773995862641</v>
      </c>
      <c r="AI3910" s="177">
        <v>64.520773995862641</v>
      </c>
      <c r="AJ3910" s="177">
        <v>38.462702277985507</v>
      </c>
    </row>
    <row r="3911" spans="1:36" hidden="1" outlineLevel="1" x14ac:dyDescent="0.25">
      <c r="A3911" s="190">
        <f t="shared" si="1049"/>
        <v>2029</v>
      </c>
      <c r="B3911" s="55">
        <f t="shared" si="1050"/>
        <v>7</v>
      </c>
      <c r="C3911" s="55">
        <f t="shared" si="1051"/>
        <v>8</v>
      </c>
      <c r="D3911" s="55">
        <f t="shared" si="1045"/>
        <v>163</v>
      </c>
      <c r="F3911" s="63">
        <f t="shared" si="1056"/>
        <v>47300.333333333314</v>
      </c>
      <c r="G3911" s="64">
        <f t="shared" si="1047"/>
        <v>634.934529184609</v>
      </c>
      <c r="H3911" s="64">
        <f t="shared" si="1061"/>
        <v>71.180319815539718</v>
      </c>
      <c r="I3911" s="64">
        <f t="shared" si="1061"/>
        <v>235.78952123623972</v>
      </c>
      <c r="J3911" s="64">
        <f t="shared" si="1061"/>
        <v>194.72724790983619</v>
      </c>
      <c r="K3911" s="64">
        <f t="shared" si="1061"/>
        <v>0</v>
      </c>
      <c r="L3911" s="64">
        <f t="shared" si="1061"/>
        <v>0</v>
      </c>
      <c r="M3911" s="64">
        <f t="shared" si="1061"/>
        <v>15.365061413272546</v>
      </c>
      <c r="N3911" s="64">
        <f t="shared" si="1061"/>
        <v>117.87237880972074</v>
      </c>
      <c r="O3911" s="121"/>
      <c r="P3911" s="177">
        <v>2.9750000000000001</v>
      </c>
      <c r="Q3911" s="177">
        <v>12.870975648385061</v>
      </c>
      <c r="R3911" s="177">
        <v>12.870975648385061</v>
      </c>
      <c r="S3911" s="177">
        <v>33.221082837054468</v>
      </c>
      <c r="T3911" s="177">
        <v>37.249229966551049</v>
      </c>
      <c r="U3911" s="177">
        <v>12.870975648385061</v>
      </c>
      <c r="V3911" s="177">
        <v>12.870975648385061</v>
      </c>
      <c r="W3911" s="177">
        <v>8.382433632901618</v>
      </c>
      <c r="X3911" s="177">
        <v>42.003540600441944</v>
      </c>
      <c r="Y3911" s="177">
        <v>34.020479999999999</v>
      </c>
      <c r="Z3911" s="177">
        <v>0</v>
      </c>
      <c r="AA3911" s="177">
        <v>24.0923846328877</v>
      </c>
      <c r="AB3911" s="177">
        <v>21.422050163296689</v>
      </c>
      <c r="AC3911" s="177">
        <v>20.8740414199961</v>
      </c>
      <c r="AD3911" s="177">
        <v>71.180319815539718</v>
      </c>
      <c r="AE3911" s="177">
        <v>32.915919254318574</v>
      </c>
      <c r="AF3911" s="177">
        <v>15.365061413272546</v>
      </c>
      <c r="AG3911" s="177">
        <v>64.909082636612069</v>
      </c>
      <c r="AH3911" s="177">
        <v>64.909082636612069</v>
      </c>
      <c r="AI3911" s="177">
        <v>64.909082636612069</v>
      </c>
      <c r="AJ3911" s="177">
        <v>45.021834944972085</v>
      </c>
    </row>
    <row r="3912" spans="1:36" hidden="1" outlineLevel="1" x14ac:dyDescent="0.25">
      <c r="A3912" s="190">
        <f t="shared" si="1049"/>
        <v>2029</v>
      </c>
      <c r="B3912" s="55">
        <f t="shared" si="1050"/>
        <v>7</v>
      </c>
      <c r="C3912" s="55">
        <f t="shared" si="1051"/>
        <v>9</v>
      </c>
      <c r="D3912" s="55">
        <f t="shared" si="1045"/>
        <v>163</v>
      </c>
      <c r="F3912" s="63">
        <f t="shared" si="1056"/>
        <v>47300.374999999978</v>
      </c>
      <c r="G3912" s="64">
        <f t="shared" si="1047"/>
        <v>646.78856553991841</v>
      </c>
      <c r="H3912" s="64">
        <f t="shared" si="1061"/>
        <v>68.130454463925957</v>
      </c>
      <c r="I3912" s="64">
        <f t="shared" si="1061"/>
        <v>253.7843576558127</v>
      </c>
      <c r="J3912" s="64">
        <f t="shared" si="1061"/>
        <v>194.07703762345116</v>
      </c>
      <c r="K3912" s="64">
        <f t="shared" si="1061"/>
        <v>0</v>
      </c>
      <c r="L3912" s="64">
        <f t="shared" si="1061"/>
        <v>0</v>
      </c>
      <c r="M3912" s="64">
        <f t="shared" si="1061"/>
        <v>12.804217844393786</v>
      </c>
      <c r="N3912" s="64">
        <f t="shared" si="1061"/>
        <v>117.99249795233487</v>
      </c>
      <c r="O3912" s="121"/>
      <c r="P3912" s="177">
        <v>2.9750000000000001</v>
      </c>
      <c r="Q3912" s="177">
        <v>14.798015237054404</v>
      </c>
      <c r="R3912" s="177">
        <v>14.798015237054404</v>
      </c>
      <c r="S3912" s="177">
        <v>37.043630482555876</v>
      </c>
      <c r="T3912" s="177">
        <v>38.028596288838472</v>
      </c>
      <c r="U3912" s="177">
        <v>14.798015237054404</v>
      </c>
      <c r="V3912" s="177">
        <v>14.798015237054404</v>
      </c>
      <c r="W3912" s="177">
        <v>8.4377618399145149</v>
      </c>
      <c r="X3912" s="177">
        <v>42.396098720413718</v>
      </c>
      <c r="Y3912" s="177">
        <v>42.623359999999998</v>
      </c>
      <c r="Z3912" s="177">
        <v>0</v>
      </c>
      <c r="AA3912" s="177">
        <v>21.343448999961431</v>
      </c>
      <c r="AB3912" s="177">
        <v>20.112855353398004</v>
      </c>
      <c r="AC3912" s="177">
        <v>17.344132650757821</v>
      </c>
      <c r="AD3912" s="177">
        <v>68.130454463925957</v>
      </c>
      <c r="AE3912" s="177">
        <v>33.669343186843264</v>
      </c>
      <c r="AF3912" s="177">
        <v>12.804217844393786</v>
      </c>
      <c r="AG3912" s="177">
        <v>64.692345874483721</v>
      </c>
      <c r="AH3912" s="177">
        <v>64.692345874483721</v>
      </c>
      <c r="AI3912" s="177">
        <v>64.692345874483721</v>
      </c>
      <c r="AJ3912" s="177">
        <v>48.610567137246854</v>
      </c>
    </row>
    <row r="3913" spans="1:36" hidden="1" outlineLevel="1" x14ac:dyDescent="0.25">
      <c r="A3913" s="190">
        <f t="shared" si="1049"/>
        <v>2029</v>
      </c>
      <c r="B3913" s="55">
        <f t="shared" si="1050"/>
        <v>7</v>
      </c>
      <c r="C3913" s="55">
        <f t="shared" si="1051"/>
        <v>10</v>
      </c>
      <c r="D3913" s="55">
        <f t="shared" si="1045"/>
        <v>163</v>
      </c>
      <c r="F3913" s="63">
        <f t="shared" si="1056"/>
        <v>47300.416666666642</v>
      </c>
      <c r="G3913" s="64">
        <f t="shared" si="1047"/>
        <v>651.1645181286525</v>
      </c>
      <c r="H3913" s="64">
        <f t="shared" si="1061"/>
        <v>72.113330459974563</v>
      </c>
      <c r="I3913" s="64">
        <f t="shared" si="1061"/>
        <v>259.1820044100424</v>
      </c>
      <c r="J3913" s="64">
        <f t="shared" si="1061"/>
        <v>189.43020121395517</v>
      </c>
      <c r="K3913" s="64">
        <f t="shared" si="1061"/>
        <v>0</v>
      </c>
      <c r="L3913" s="64">
        <f t="shared" si="1061"/>
        <v>0</v>
      </c>
      <c r="M3913" s="64">
        <f t="shared" si="1061"/>
        <v>10.834338176025511</v>
      </c>
      <c r="N3913" s="64">
        <f t="shared" si="1061"/>
        <v>119.60464386865472</v>
      </c>
      <c r="O3913" s="121"/>
      <c r="P3913" s="177">
        <v>2.9750000000000001</v>
      </c>
      <c r="Q3913" s="177">
        <v>16.766274923877099</v>
      </c>
      <c r="R3913" s="177">
        <v>16.766274923877099</v>
      </c>
      <c r="S3913" s="177">
        <v>36.976199843103871</v>
      </c>
      <c r="T3913" s="177">
        <v>37.667020700941691</v>
      </c>
      <c r="U3913" s="177">
        <v>16.766274923877099</v>
      </c>
      <c r="V3913" s="177">
        <v>16.766274923877099</v>
      </c>
      <c r="W3913" s="177">
        <v>8.6131769348641694</v>
      </c>
      <c r="X3913" s="177">
        <v>41.861739632218963</v>
      </c>
      <c r="Y3913" s="177">
        <v>46.924799999999998</v>
      </c>
      <c r="Z3913" s="177">
        <v>0</v>
      </c>
      <c r="AA3913" s="177">
        <v>18.107302788057982</v>
      </c>
      <c r="AB3913" s="177">
        <v>19.119006348107742</v>
      </c>
      <c r="AC3913" s="177">
        <v>15.313235036980604</v>
      </c>
      <c r="AD3913" s="177">
        <v>72.113330459974563</v>
      </c>
      <c r="AE3913" s="177">
        <v>34.031912722003547</v>
      </c>
      <c r="AF3913" s="177">
        <v>10.834338176025511</v>
      </c>
      <c r="AG3913" s="177">
        <v>63.143400404651729</v>
      </c>
      <c r="AH3913" s="177">
        <v>63.143400404651729</v>
      </c>
      <c r="AI3913" s="177">
        <v>63.143400404651729</v>
      </c>
      <c r="AJ3913" s="177">
        <v>50.132154576910132</v>
      </c>
    </row>
    <row r="3914" spans="1:36" hidden="1" outlineLevel="1" x14ac:dyDescent="0.25">
      <c r="A3914" s="190">
        <f t="shared" si="1049"/>
        <v>2029</v>
      </c>
      <c r="B3914" s="55">
        <f t="shared" si="1050"/>
        <v>7</v>
      </c>
      <c r="C3914" s="55">
        <f t="shared" si="1051"/>
        <v>11</v>
      </c>
      <c r="D3914" s="55">
        <f t="shared" si="1045"/>
        <v>163</v>
      </c>
      <c r="F3914" s="63">
        <f t="shared" si="1056"/>
        <v>47300.458333333307</v>
      </c>
      <c r="G3914" s="64">
        <f t="shared" si="1047"/>
        <v>653.14796910025143</v>
      </c>
      <c r="H3914" s="64">
        <f t="shared" si="1061"/>
        <v>71.358474453749537</v>
      </c>
      <c r="I3914" s="64">
        <f t="shared" si="1061"/>
        <v>258.14556987556369</v>
      </c>
      <c r="J3914" s="64">
        <f t="shared" si="1061"/>
        <v>189.2865922554287</v>
      </c>
      <c r="K3914" s="64">
        <f t="shared" si="1061"/>
        <v>0</v>
      </c>
      <c r="L3914" s="64">
        <f t="shared" si="1061"/>
        <v>0</v>
      </c>
      <c r="M3914" s="64">
        <f t="shared" si="1061"/>
        <v>9.652410375004548</v>
      </c>
      <c r="N3914" s="64">
        <f t="shared" si="1061"/>
        <v>124.70492214050483</v>
      </c>
      <c r="O3914" s="121"/>
      <c r="P3914" s="177">
        <v>2.9750000000000001</v>
      </c>
      <c r="Q3914" s="177">
        <v>18.518129095394681</v>
      </c>
      <c r="R3914" s="177">
        <v>18.518129095394681</v>
      </c>
      <c r="S3914" s="177">
        <v>37.135226897384968</v>
      </c>
      <c r="T3914" s="177">
        <v>37.882155685752011</v>
      </c>
      <c r="U3914" s="177">
        <v>18.518129095394681</v>
      </c>
      <c r="V3914" s="177">
        <v>18.518129095394681</v>
      </c>
      <c r="W3914" s="177">
        <v>8.4665382277678987</v>
      </c>
      <c r="X3914" s="177">
        <v>41.132732815485859</v>
      </c>
      <c r="Y3914" s="177">
        <v>46.142719999999997</v>
      </c>
      <c r="Z3914" s="177">
        <v>0</v>
      </c>
      <c r="AA3914" s="177">
        <v>17.491071676017587</v>
      </c>
      <c r="AB3914" s="177">
        <v>17.796088092530013</v>
      </c>
      <c r="AC3914" s="177">
        <v>15.345245990378519</v>
      </c>
      <c r="AD3914" s="177">
        <v>71.358474453749537</v>
      </c>
      <c r="AE3914" s="177">
        <v>34.680912679759622</v>
      </c>
      <c r="AF3914" s="177">
        <v>9.652410375004548</v>
      </c>
      <c r="AG3914" s="177">
        <v>63.095530751809569</v>
      </c>
      <c r="AH3914" s="177">
        <v>63.095530751809569</v>
      </c>
      <c r="AI3914" s="177">
        <v>63.095530751809569</v>
      </c>
      <c r="AJ3914" s="177">
        <v>49.730283569413352</v>
      </c>
    </row>
    <row r="3915" spans="1:36" hidden="1" outlineLevel="1" x14ac:dyDescent="0.25">
      <c r="A3915" s="190">
        <f t="shared" si="1049"/>
        <v>2029</v>
      </c>
      <c r="B3915" s="55">
        <f t="shared" si="1050"/>
        <v>7</v>
      </c>
      <c r="C3915" s="55">
        <f t="shared" si="1051"/>
        <v>12</v>
      </c>
      <c r="D3915" s="55">
        <f t="shared" si="1045"/>
        <v>163</v>
      </c>
      <c r="F3915" s="63">
        <f t="shared" si="1056"/>
        <v>47300.499999999971</v>
      </c>
      <c r="G3915" s="64">
        <f t="shared" si="1047"/>
        <v>645.71152929112554</v>
      </c>
      <c r="H3915" s="64">
        <f t="shared" ref="H3915:N3924" si="1062">SUMIF($P$6:$AK$6,H$6,$P3915:$AK3915)</f>
        <v>58.206316060142306</v>
      </c>
      <c r="I3915" s="64">
        <f t="shared" si="1062"/>
        <v>253.09854999749788</v>
      </c>
      <c r="J3915" s="64">
        <f t="shared" si="1062"/>
        <v>183.64042524756047</v>
      </c>
      <c r="K3915" s="64">
        <f t="shared" si="1062"/>
        <v>0</v>
      </c>
      <c r="L3915" s="64">
        <f t="shared" si="1062"/>
        <v>0</v>
      </c>
      <c r="M3915" s="64">
        <f t="shared" si="1062"/>
        <v>8.7659645242388251</v>
      </c>
      <c r="N3915" s="64">
        <f t="shared" si="1062"/>
        <v>142.00027346168605</v>
      </c>
      <c r="O3915" s="121"/>
      <c r="P3915" s="177">
        <v>2.9750000000000001</v>
      </c>
      <c r="Q3915" s="177">
        <v>22.166107781966588</v>
      </c>
      <c r="R3915" s="177">
        <v>22.166107781966588</v>
      </c>
      <c r="S3915" s="177">
        <v>36.664462688262319</v>
      </c>
      <c r="T3915" s="177">
        <v>37.988785770815973</v>
      </c>
      <c r="U3915" s="177">
        <v>22.166107781966588</v>
      </c>
      <c r="V3915" s="177">
        <v>22.166107781966588</v>
      </c>
      <c r="W3915" s="177">
        <v>8.4157957845745326</v>
      </c>
      <c r="X3915" s="177">
        <v>40.767665723342638</v>
      </c>
      <c r="Y3915" s="177">
        <v>44.578559999999996</v>
      </c>
      <c r="Z3915" s="177">
        <v>0</v>
      </c>
      <c r="AA3915" s="177">
        <v>20.051081726875985</v>
      </c>
      <c r="AB3915" s="177">
        <v>16.596896949564261</v>
      </c>
      <c r="AC3915" s="177">
        <v>16.687863657379427</v>
      </c>
      <c r="AD3915" s="177">
        <v>58.206316060142306</v>
      </c>
      <c r="AE3915" s="177">
        <v>33.715920878050092</v>
      </c>
      <c r="AF3915" s="177">
        <v>8.7659645242388251</v>
      </c>
      <c r="AG3915" s="177">
        <v>61.213475082520155</v>
      </c>
      <c r="AH3915" s="177">
        <v>61.213475082520155</v>
      </c>
      <c r="AI3915" s="177">
        <v>61.213475082520155</v>
      </c>
      <c r="AJ3915" s="177">
        <v>47.992359152452345</v>
      </c>
    </row>
    <row r="3916" spans="1:36" hidden="1" outlineLevel="1" x14ac:dyDescent="0.25">
      <c r="A3916" s="190">
        <f t="shared" si="1049"/>
        <v>2029</v>
      </c>
      <c r="B3916" s="55">
        <f t="shared" si="1050"/>
        <v>7</v>
      </c>
      <c r="C3916" s="55">
        <f t="shared" si="1051"/>
        <v>13</v>
      </c>
      <c r="D3916" s="55">
        <f t="shared" si="1045"/>
        <v>163</v>
      </c>
      <c r="F3916" s="63">
        <f t="shared" si="1056"/>
        <v>47300.541666666635</v>
      </c>
      <c r="G3916" s="64">
        <f t="shared" si="1047"/>
        <v>646.67875624653436</v>
      </c>
      <c r="H3916" s="64">
        <f t="shared" si="1062"/>
        <v>62.979266983906903</v>
      </c>
      <c r="I3916" s="64">
        <f t="shared" si="1062"/>
        <v>243.19750275349185</v>
      </c>
      <c r="J3916" s="64">
        <f t="shared" si="1062"/>
        <v>178.28695220960071</v>
      </c>
      <c r="K3916" s="64">
        <f t="shared" si="1062"/>
        <v>0</v>
      </c>
      <c r="L3916" s="64">
        <f t="shared" si="1062"/>
        <v>0</v>
      </c>
      <c r="M3916" s="64">
        <f t="shared" si="1062"/>
        <v>9.0614464744940637</v>
      </c>
      <c r="N3916" s="64">
        <f t="shared" si="1062"/>
        <v>153.15358782504083</v>
      </c>
      <c r="O3916" s="121"/>
      <c r="P3916" s="177">
        <v>2.9750000000000001</v>
      </c>
      <c r="Q3916" s="177">
        <v>23.557286094642315</v>
      </c>
      <c r="R3916" s="177">
        <v>23.557286094642315</v>
      </c>
      <c r="S3916" s="177">
        <v>31.519390592966836</v>
      </c>
      <c r="T3916" s="177">
        <v>35.140063448802699</v>
      </c>
      <c r="U3916" s="177">
        <v>23.557286094642315</v>
      </c>
      <c r="V3916" s="177">
        <v>23.557286094642315</v>
      </c>
      <c r="W3916" s="177">
        <v>8.3897883448971342</v>
      </c>
      <c r="X3916" s="177">
        <v>39.643869891836609</v>
      </c>
      <c r="Y3916" s="177">
        <v>45.360640000000004</v>
      </c>
      <c r="Z3916" s="177">
        <v>0</v>
      </c>
      <c r="AA3916" s="177">
        <v>22.38949818045824</v>
      </c>
      <c r="AB3916" s="177">
        <v>17.537107168847257</v>
      </c>
      <c r="AC3916" s="177">
        <v>18.997838097166074</v>
      </c>
      <c r="AD3916" s="177">
        <v>62.979266983906903</v>
      </c>
      <c r="AE3916" s="177">
        <v>34.040412455072627</v>
      </c>
      <c r="AF3916" s="177">
        <v>9.0614464744940637</v>
      </c>
      <c r="AG3916" s="177">
        <v>59.428984069866907</v>
      </c>
      <c r="AH3916" s="177">
        <v>59.428984069866907</v>
      </c>
      <c r="AI3916" s="177">
        <v>59.428984069866907</v>
      </c>
      <c r="AJ3916" s="177">
        <v>46.128338019915915</v>
      </c>
    </row>
    <row r="3917" spans="1:36" hidden="1" outlineLevel="1" x14ac:dyDescent="0.25">
      <c r="A3917" s="190">
        <f t="shared" si="1049"/>
        <v>2029</v>
      </c>
      <c r="B3917" s="55">
        <f t="shared" si="1050"/>
        <v>7</v>
      </c>
      <c r="C3917" s="55">
        <f t="shared" si="1051"/>
        <v>14</v>
      </c>
      <c r="D3917" s="55">
        <f t="shared" si="1045"/>
        <v>163</v>
      </c>
      <c r="F3917" s="63">
        <f t="shared" si="1056"/>
        <v>47300.583333333299</v>
      </c>
      <c r="G3917" s="64">
        <f t="shared" si="1047"/>
        <v>632.76572483532868</v>
      </c>
      <c r="H3917" s="64">
        <f t="shared" si="1062"/>
        <v>63.50215047965348</v>
      </c>
      <c r="I3917" s="64">
        <f t="shared" si="1062"/>
        <v>232.97089423067573</v>
      </c>
      <c r="J3917" s="64">
        <f t="shared" si="1062"/>
        <v>174.53212501954079</v>
      </c>
      <c r="K3917" s="64">
        <f t="shared" si="1062"/>
        <v>0</v>
      </c>
      <c r="L3917" s="64">
        <f t="shared" si="1062"/>
        <v>0</v>
      </c>
      <c r="M3917" s="64">
        <f t="shared" si="1062"/>
        <v>9.3569284247493059</v>
      </c>
      <c r="N3917" s="64">
        <f t="shared" si="1062"/>
        <v>152.40362668070941</v>
      </c>
      <c r="O3917" s="121"/>
      <c r="P3917" s="177">
        <v>2.9750000000000001</v>
      </c>
      <c r="Q3917" s="177">
        <v>22.949289646880324</v>
      </c>
      <c r="R3917" s="177">
        <v>22.949289646880324</v>
      </c>
      <c r="S3917" s="177">
        <v>25.954501791664505</v>
      </c>
      <c r="T3917" s="177">
        <v>33.926091647941469</v>
      </c>
      <c r="U3917" s="177">
        <v>22.949289646880324</v>
      </c>
      <c r="V3917" s="177">
        <v>22.949289646880324</v>
      </c>
      <c r="W3917" s="177">
        <v>7.7615262479003206</v>
      </c>
      <c r="X3917" s="177">
        <v>40.555896154106023</v>
      </c>
      <c r="Y3917" s="177">
        <v>39.88608</v>
      </c>
      <c r="Z3917" s="177">
        <v>0</v>
      </c>
      <c r="AA3917" s="177">
        <v>23.57959467391548</v>
      </c>
      <c r="AB3917" s="177">
        <v>19.234039298343763</v>
      </c>
      <c r="AC3917" s="177">
        <v>17.792834120928855</v>
      </c>
      <c r="AD3917" s="177">
        <v>63.50215047965348</v>
      </c>
      <c r="AE3917" s="177">
        <v>35.234575295952467</v>
      </c>
      <c r="AF3917" s="177">
        <v>9.3569284247493059</v>
      </c>
      <c r="AG3917" s="177">
        <v>58.1773750065136</v>
      </c>
      <c r="AH3917" s="177">
        <v>58.1773750065136</v>
      </c>
      <c r="AI3917" s="177">
        <v>58.1773750065136</v>
      </c>
      <c r="AJ3917" s="177">
        <v>46.677223093110939</v>
      </c>
    </row>
    <row r="3918" spans="1:36" hidden="1" outlineLevel="1" x14ac:dyDescent="0.25">
      <c r="A3918" s="190">
        <f t="shared" si="1049"/>
        <v>2029</v>
      </c>
      <c r="B3918" s="55">
        <f t="shared" si="1050"/>
        <v>7</v>
      </c>
      <c r="C3918" s="55">
        <f t="shared" si="1051"/>
        <v>15</v>
      </c>
      <c r="D3918" s="55">
        <f t="shared" si="1045"/>
        <v>163</v>
      </c>
      <c r="F3918" s="63">
        <f t="shared" si="1056"/>
        <v>47300.624999999964</v>
      </c>
      <c r="G3918" s="64">
        <f t="shared" si="1047"/>
        <v>607.45566382214952</v>
      </c>
      <c r="H3918" s="64">
        <f t="shared" si="1062"/>
        <v>67.43821809916831</v>
      </c>
      <c r="I3918" s="64">
        <f t="shared" si="1062"/>
        <v>210.36431717802424</v>
      </c>
      <c r="J3918" s="64">
        <f t="shared" si="1062"/>
        <v>161.00539269251286</v>
      </c>
      <c r="K3918" s="64">
        <f t="shared" si="1062"/>
        <v>0</v>
      </c>
      <c r="L3918" s="64">
        <f t="shared" si="1062"/>
        <v>0</v>
      </c>
      <c r="M3918" s="64">
        <f t="shared" si="1062"/>
        <v>9.2584344413308912</v>
      </c>
      <c r="N3918" s="64">
        <f t="shared" si="1062"/>
        <v>159.38930141111325</v>
      </c>
      <c r="O3918" s="121"/>
      <c r="P3918" s="177">
        <v>2.9750000000000001</v>
      </c>
      <c r="Q3918" s="177">
        <v>23.505760971950622</v>
      </c>
      <c r="R3918" s="177">
        <v>23.505760971950622</v>
      </c>
      <c r="S3918" s="177">
        <v>17.9585545598087</v>
      </c>
      <c r="T3918" s="177">
        <v>31.321270998522262</v>
      </c>
      <c r="U3918" s="177">
        <v>23.505760971950622</v>
      </c>
      <c r="V3918" s="177">
        <v>23.505760971950622</v>
      </c>
      <c r="W3918" s="177">
        <v>7.5937345919453039</v>
      </c>
      <c r="X3918" s="177">
        <v>40.65367276809063</v>
      </c>
      <c r="Y3918" s="177">
        <v>32.456319999999998</v>
      </c>
      <c r="Z3918" s="177">
        <v>0</v>
      </c>
      <c r="AA3918" s="177">
        <v>24.56090462300326</v>
      </c>
      <c r="AB3918" s="177">
        <v>21.162084866428017</v>
      </c>
      <c r="AC3918" s="177">
        <v>19.643268033879483</v>
      </c>
      <c r="AD3918" s="177">
        <v>67.43821809916831</v>
      </c>
      <c r="AE3918" s="177">
        <v>32.698959455467254</v>
      </c>
      <c r="AF3918" s="177">
        <v>9.2584344413308912</v>
      </c>
      <c r="AG3918" s="177">
        <v>53.668464230837621</v>
      </c>
      <c r="AH3918" s="177">
        <v>53.668464230837621</v>
      </c>
      <c r="AI3918" s="177">
        <v>53.668464230837621</v>
      </c>
      <c r="AJ3918" s="177">
        <v>44.706804804190092</v>
      </c>
    </row>
    <row r="3919" spans="1:36" hidden="1" outlineLevel="1" x14ac:dyDescent="0.25">
      <c r="A3919" s="190">
        <f t="shared" si="1049"/>
        <v>2029</v>
      </c>
      <c r="B3919" s="55">
        <f t="shared" si="1050"/>
        <v>7</v>
      </c>
      <c r="C3919" s="55">
        <f t="shared" si="1051"/>
        <v>16</v>
      </c>
      <c r="D3919" s="55">
        <f t="shared" ref="D3919:D3982" si="1063">MATCH(DATE(YEAR(F3919),B3919,1),$F$7505:$F$7816,0)</f>
        <v>163</v>
      </c>
      <c r="F3919" s="63">
        <f t="shared" si="1056"/>
        <v>47300.666666666628</v>
      </c>
      <c r="G3919" s="64">
        <f t="shared" ref="G3919:G3982" si="1064">SUM(H3919:N3919)</f>
        <v>549.77158327706536</v>
      </c>
      <c r="H3919" s="64">
        <f t="shared" si="1062"/>
        <v>55.382147483874739</v>
      </c>
      <c r="I3919" s="64">
        <f t="shared" si="1062"/>
        <v>172.7670347291147</v>
      </c>
      <c r="J3919" s="64">
        <f t="shared" si="1062"/>
        <v>145.52601089286961</v>
      </c>
      <c r="K3919" s="64">
        <f t="shared" si="1062"/>
        <v>0</v>
      </c>
      <c r="L3919" s="64">
        <f t="shared" si="1062"/>
        <v>0</v>
      </c>
      <c r="M3919" s="64">
        <f t="shared" si="1062"/>
        <v>10.046386308678201</v>
      </c>
      <c r="N3919" s="64">
        <f t="shared" si="1062"/>
        <v>166.05000386252809</v>
      </c>
      <c r="O3919" s="121"/>
      <c r="P3919" s="177">
        <v>2.9750000000000001</v>
      </c>
      <c r="Q3919" s="177">
        <v>23.114170039493747</v>
      </c>
      <c r="R3919" s="177">
        <v>23.114170039493747</v>
      </c>
      <c r="S3919" s="177">
        <v>8.5235010424086415</v>
      </c>
      <c r="T3919" s="177">
        <v>24.315791585738811</v>
      </c>
      <c r="U3919" s="177">
        <v>23.114170039493747</v>
      </c>
      <c r="V3919" s="177">
        <v>23.114170039493747</v>
      </c>
      <c r="W3919" s="177">
        <v>7.1760869387921398</v>
      </c>
      <c r="X3919" s="177">
        <v>38.724319541039385</v>
      </c>
      <c r="Y3919" s="177">
        <v>21.898240000000001</v>
      </c>
      <c r="Z3919" s="177">
        <v>0</v>
      </c>
      <c r="AA3919" s="177">
        <v>30.266088375874499</v>
      </c>
      <c r="AB3919" s="177">
        <v>20.0659570734874</v>
      </c>
      <c r="AC3919" s="177">
        <v>23.261278255191211</v>
      </c>
      <c r="AD3919" s="177">
        <v>55.382147483874739</v>
      </c>
      <c r="AE3919" s="177">
        <v>30.893409880559947</v>
      </c>
      <c r="AF3919" s="177">
        <v>10.046386308678201</v>
      </c>
      <c r="AG3919" s="177">
        <v>48.508670297623205</v>
      </c>
      <c r="AH3919" s="177">
        <v>48.508670297623205</v>
      </c>
      <c r="AI3919" s="177">
        <v>48.508670297623205</v>
      </c>
      <c r="AJ3919" s="177">
        <v>38.260685740575738</v>
      </c>
    </row>
    <row r="3920" spans="1:36" hidden="1" outlineLevel="1" x14ac:dyDescent="0.25">
      <c r="A3920" s="190">
        <f t="shared" ref="A3920:A3983" si="1065">YEAR(F3920)</f>
        <v>2029</v>
      </c>
      <c r="B3920" s="55">
        <f t="shared" ref="B3920:B3983" si="1066">MONTH(F3920)</f>
        <v>7</v>
      </c>
      <c r="C3920" s="55">
        <f t="shared" ref="C3920:C3983" si="1067">HOUR(F3920)</f>
        <v>17</v>
      </c>
      <c r="D3920" s="55">
        <f t="shared" si="1063"/>
        <v>163</v>
      </c>
      <c r="F3920" s="63">
        <f t="shared" si="1056"/>
        <v>47300.708333333292</v>
      </c>
      <c r="G3920" s="64">
        <f t="shared" si="1064"/>
        <v>410.59208668631715</v>
      </c>
      <c r="H3920" s="64">
        <f t="shared" si="1062"/>
        <v>33.736390827424501</v>
      </c>
      <c r="I3920" s="64">
        <f t="shared" si="1062"/>
        <v>122.92463751865589</v>
      </c>
      <c r="J3920" s="64">
        <f t="shared" si="1062"/>
        <v>72.451594964263919</v>
      </c>
      <c r="K3920" s="64">
        <f t="shared" si="1062"/>
        <v>0</v>
      </c>
      <c r="L3920" s="64">
        <f t="shared" si="1062"/>
        <v>0</v>
      </c>
      <c r="M3920" s="64">
        <f t="shared" si="1062"/>
        <v>10.735844192607098</v>
      </c>
      <c r="N3920" s="64">
        <f t="shared" si="1062"/>
        <v>170.74361918336575</v>
      </c>
      <c r="O3920" s="121"/>
      <c r="P3920" s="177">
        <v>2.9750000000000001</v>
      </c>
      <c r="Q3920" s="177">
        <v>22.052752512044862</v>
      </c>
      <c r="R3920" s="177">
        <v>22.052752512044862</v>
      </c>
      <c r="S3920" s="177">
        <v>1.6739880489372059</v>
      </c>
      <c r="T3920" s="177">
        <v>12.021489247763158</v>
      </c>
      <c r="U3920" s="177">
        <v>22.052752512044862</v>
      </c>
      <c r="V3920" s="177">
        <v>22.052752512044862</v>
      </c>
      <c r="W3920" s="177">
        <v>6.3658624308446914</v>
      </c>
      <c r="X3920" s="177">
        <v>32.950847298506233</v>
      </c>
      <c r="Y3920" s="177">
        <v>10.55808</v>
      </c>
      <c r="Z3920" s="177">
        <v>0</v>
      </c>
      <c r="AA3920" s="177">
        <v>35.332744948106615</v>
      </c>
      <c r="AB3920" s="177">
        <v>22.794711273929138</v>
      </c>
      <c r="AC3920" s="177">
        <v>24.405152913150573</v>
      </c>
      <c r="AD3920" s="177">
        <v>33.736390827424501</v>
      </c>
      <c r="AE3920" s="177">
        <v>25.841895304804822</v>
      </c>
      <c r="AF3920" s="177">
        <v>10.735844192607098</v>
      </c>
      <c r="AG3920" s="177">
        <v>24.150531654754641</v>
      </c>
      <c r="AH3920" s="177">
        <v>24.150531654754641</v>
      </c>
      <c r="AI3920" s="177">
        <v>24.150531654754641</v>
      </c>
      <c r="AJ3920" s="177">
        <v>30.537475187799778</v>
      </c>
    </row>
    <row r="3921" spans="1:36" hidden="1" outlineLevel="1" x14ac:dyDescent="0.25">
      <c r="A3921" s="190">
        <f t="shared" si="1065"/>
        <v>2029</v>
      </c>
      <c r="B3921" s="55">
        <f t="shared" si="1066"/>
        <v>7</v>
      </c>
      <c r="C3921" s="55">
        <f t="shared" si="1067"/>
        <v>18</v>
      </c>
      <c r="D3921" s="55">
        <f t="shared" si="1063"/>
        <v>163</v>
      </c>
      <c r="F3921" s="63">
        <f t="shared" si="1056"/>
        <v>47300.749999999956</v>
      </c>
      <c r="G3921" s="64">
        <f t="shared" si="1064"/>
        <v>225.35737251583396</v>
      </c>
      <c r="H3921" s="64">
        <f t="shared" si="1062"/>
        <v>3.2496655002141499</v>
      </c>
      <c r="I3921" s="64">
        <f t="shared" si="1062"/>
        <v>48.305156211369606</v>
      </c>
      <c r="J3921" s="64">
        <f t="shared" si="1062"/>
        <v>4.8537619517725199</v>
      </c>
      <c r="K3921" s="64">
        <f t="shared" si="1062"/>
        <v>0</v>
      </c>
      <c r="L3921" s="64">
        <f t="shared" si="1062"/>
        <v>0</v>
      </c>
      <c r="M3921" s="64">
        <f t="shared" si="1062"/>
        <v>11.425302076535996</v>
      </c>
      <c r="N3921" s="64">
        <f t="shared" si="1062"/>
        <v>157.52348677594171</v>
      </c>
      <c r="O3921" s="121"/>
      <c r="P3921" s="177">
        <v>2.9750000000000001</v>
      </c>
      <c r="Q3921" s="177">
        <v>20.754319420214181</v>
      </c>
      <c r="R3921" s="177">
        <v>20.754319420214181</v>
      </c>
      <c r="S3921" s="177">
        <v>0.40003418876935615</v>
      </c>
      <c r="T3921" s="177">
        <v>0</v>
      </c>
      <c r="U3921" s="177">
        <v>20.754319420214181</v>
      </c>
      <c r="V3921" s="177">
        <v>20.754319420214181</v>
      </c>
      <c r="W3921" s="177">
        <v>2.8435415300025406</v>
      </c>
      <c r="X3921" s="177">
        <v>14.572452704179812</v>
      </c>
      <c r="Y3921" s="177">
        <v>2.3462399999999999</v>
      </c>
      <c r="Z3921" s="177">
        <v>0</v>
      </c>
      <c r="AA3921" s="177">
        <v>27.885372126049084</v>
      </c>
      <c r="AB3921" s="177">
        <v>26.99761135628998</v>
      </c>
      <c r="AC3921" s="177">
        <v>19.623225612745916</v>
      </c>
      <c r="AD3921" s="177">
        <v>3.2496655002141499</v>
      </c>
      <c r="AE3921" s="177">
        <v>11.512514787133025</v>
      </c>
      <c r="AF3921" s="177">
        <v>11.425302076535996</v>
      </c>
      <c r="AG3921" s="177">
        <v>1.6179206505908399</v>
      </c>
      <c r="AH3921" s="177">
        <v>1.6179206505908399</v>
      </c>
      <c r="AI3921" s="177">
        <v>1.6179206505908399</v>
      </c>
      <c r="AJ3921" s="177">
        <v>13.65537300128487</v>
      </c>
    </row>
    <row r="3922" spans="1:36" hidden="1" outlineLevel="1" x14ac:dyDescent="0.25">
      <c r="A3922" s="190">
        <f t="shared" si="1065"/>
        <v>2029</v>
      </c>
      <c r="B3922" s="55">
        <f t="shared" si="1066"/>
        <v>7</v>
      </c>
      <c r="C3922" s="55">
        <f t="shared" si="1067"/>
        <v>19</v>
      </c>
      <c r="D3922" s="55">
        <f t="shared" si="1063"/>
        <v>163</v>
      </c>
      <c r="F3922" s="63">
        <f t="shared" si="1056"/>
        <v>47300.791666666621</v>
      </c>
      <c r="G3922" s="64">
        <f t="shared" si="1064"/>
        <v>172.41110478228569</v>
      </c>
      <c r="H3922" s="64">
        <f t="shared" si="1062"/>
        <v>0</v>
      </c>
      <c r="I3922" s="64">
        <f t="shared" si="1062"/>
        <v>5.11169589794702</v>
      </c>
      <c r="J3922" s="64">
        <f t="shared" si="1062"/>
        <v>0</v>
      </c>
      <c r="K3922" s="64">
        <f t="shared" si="1062"/>
        <v>0</v>
      </c>
      <c r="L3922" s="64">
        <f t="shared" si="1062"/>
        <v>0</v>
      </c>
      <c r="M3922" s="64">
        <f t="shared" si="1062"/>
        <v>14.478615562506821</v>
      </c>
      <c r="N3922" s="64">
        <f t="shared" si="1062"/>
        <v>152.82079332183184</v>
      </c>
      <c r="O3922" s="121"/>
      <c r="P3922" s="177">
        <v>2.9750000000000001</v>
      </c>
      <c r="Q3922" s="177">
        <v>20.362728487757316</v>
      </c>
      <c r="R3922" s="177">
        <v>20.362728487757316</v>
      </c>
      <c r="S3922" s="177">
        <v>0</v>
      </c>
      <c r="T3922" s="177">
        <v>0</v>
      </c>
      <c r="U3922" s="177">
        <v>20.362728487757316</v>
      </c>
      <c r="V3922" s="177">
        <v>20.362728487757316</v>
      </c>
      <c r="W3922" s="177">
        <v>0.27151484050364161</v>
      </c>
      <c r="X3922" s="177">
        <v>0.53712083517238096</v>
      </c>
      <c r="Y3922" s="177">
        <v>0</v>
      </c>
      <c r="Z3922" s="177">
        <v>0</v>
      </c>
      <c r="AA3922" s="177">
        <v>24.389482204814378</v>
      </c>
      <c r="AB3922" s="177">
        <v>29.750100633139105</v>
      </c>
      <c r="AC3922" s="177">
        <v>17.230296532849085</v>
      </c>
      <c r="AD3922" s="177">
        <v>0</v>
      </c>
      <c r="AE3922" s="177">
        <v>1.2612080586903966</v>
      </c>
      <c r="AF3922" s="177">
        <v>14.478615562506821</v>
      </c>
      <c r="AG3922" s="177">
        <v>0</v>
      </c>
      <c r="AH3922" s="177">
        <v>0</v>
      </c>
      <c r="AI3922" s="177">
        <v>0</v>
      </c>
      <c r="AJ3922" s="177">
        <v>6.6852163580600546E-2</v>
      </c>
    </row>
    <row r="3923" spans="1:36" hidden="1" outlineLevel="1" x14ac:dyDescent="0.25">
      <c r="A3923" s="190">
        <f t="shared" si="1065"/>
        <v>2029</v>
      </c>
      <c r="B3923" s="55">
        <f t="shared" si="1066"/>
        <v>7</v>
      </c>
      <c r="C3923" s="55">
        <f t="shared" si="1067"/>
        <v>20</v>
      </c>
      <c r="D3923" s="55">
        <f t="shared" si="1063"/>
        <v>163</v>
      </c>
      <c r="F3923" s="63">
        <f t="shared" si="1056"/>
        <v>47300.833333333285</v>
      </c>
      <c r="G3923" s="64">
        <f t="shared" si="1064"/>
        <v>172.26716342370781</v>
      </c>
      <c r="H3923" s="64">
        <f t="shared" si="1062"/>
        <v>0</v>
      </c>
      <c r="I3923" s="64">
        <f t="shared" si="1062"/>
        <v>2.9750000000000001</v>
      </c>
      <c r="J3923" s="64">
        <f t="shared" si="1062"/>
        <v>0</v>
      </c>
      <c r="K3923" s="64">
        <f t="shared" si="1062"/>
        <v>0</v>
      </c>
      <c r="L3923" s="64">
        <f t="shared" si="1062"/>
        <v>0</v>
      </c>
      <c r="M3923" s="64">
        <f t="shared" si="1062"/>
        <v>17.728917015314472</v>
      </c>
      <c r="N3923" s="64">
        <f t="shared" si="1062"/>
        <v>151.56324640839333</v>
      </c>
      <c r="O3923" s="121"/>
      <c r="P3923" s="177">
        <v>2.9750000000000001</v>
      </c>
      <c r="Q3923" s="177">
        <v>20.094797849760504</v>
      </c>
      <c r="R3923" s="177">
        <v>20.094797849760504</v>
      </c>
      <c r="S3923" s="177">
        <v>0</v>
      </c>
      <c r="T3923" s="177">
        <v>0</v>
      </c>
      <c r="U3923" s="177">
        <v>20.094797849760504</v>
      </c>
      <c r="V3923" s="177">
        <v>20.094797849760504</v>
      </c>
      <c r="W3923" s="177">
        <v>0</v>
      </c>
      <c r="X3923" s="177">
        <v>0</v>
      </c>
      <c r="Y3923" s="177">
        <v>0</v>
      </c>
      <c r="Z3923" s="177">
        <v>0</v>
      </c>
      <c r="AA3923" s="177">
        <v>25.469067320759883</v>
      </c>
      <c r="AB3923" s="177">
        <v>28.8005903491769</v>
      </c>
      <c r="AC3923" s="177">
        <v>16.914397339414524</v>
      </c>
      <c r="AD3923" s="177">
        <v>0</v>
      </c>
      <c r="AE3923" s="177">
        <v>0</v>
      </c>
      <c r="AF3923" s="177">
        <v>17.728917015314472</v>
      </c>
      <c r="AG3923" s="177">
        <v>0</v>
      </c>
      <c r="AH3923" s="177">
        <v>0</v>
      </c>
      <c r="AI3923" s="177">
        <v>0</v>
      </c>
      <c r="AJ3923" s="177">
        <v>0</v>
      </c>
    </row>
    <row r="3924" spans="1:36" hidden="1" outlineLevel="1" x14ac:dyDescent="0.25">
      <c r="A3924" s="190">
        <f t="shared" si="1065"/>
        <v>2029</v>
      </c>
      <c r="B3924" s="55">
        <f t="shared" si="1066"/>
        <v>7</v>
      </c>
      <c r="C3924" s="55">
        <f t="shared" si="1067"/>
        <v>21</v>
      </c>
      <c r="D3924" s="55">
        <f t="shared" si="1063"/>
        <v>163</v>
      </c>
      <c r="F3924" s="63">
        <f t="shared" si="1056"/>
        <v>47300.874999999949</v>
      </c>
      <c r="G3924" s="64">
        <f t="shared" si="1064"/>
        <v>157.53180997832862</v>
      </c>
      <c r="H3924" s="64">
        <f t="shared" si="1062"/>
        <v>0</v>
      </c>
      <c r="I3924" s="64">
        <f t="shared" si="1062"/>
        <v>2.9750000000000001</v>
      </c>
      <c r="J3924" s="64">
        <f t="shared" si="1062"/>
        <v>0</v>
      </c>
      <c r="K3924" s="64">
        <f t="shared" si="1062"/>
        <v>0</v>
      </c>
      <c r="L3924" s="64">
        <f t="shared" si="1062"/>
        <v>0</v>
      </c>
      <c r="M3924" s="64">
        <f t="shared" si="1062"/>
        <v>19.403314733427507</v>
      </c>
      <c r="N3924" s="64">
        <f t="shared" si="1062"/>
        <v>135.15349524490111</v>
      </c>
      <c r="O3924" s="121"/>
      <c r="P3924" s="177">
        <v>2.9750000000000001</v>
      </c>
      <c r="Q3924" s="177">
        <v>17.755557279557614</v>
      </c>
      <c r="R3924" s="177">
        <v>17.755557279557614</v>
      </c>
      <c r="S3924" s="177">
        <v>0</v>
      </c>
      <c r="T3924" s="177">
        <v>0</v>
      </c>
      <c r="U3924" s="177">
        <v>17.755557279557614</v>
      </c>
      <c r="V3924" s="177">
        <v>17.755557279557614</v>
      </c>
      <c r="W3924" s="177">
        <v>0</v>
      </c>
      <c r="X3924" s="177">
        <v>0</v>
      </c>
      <c r="Y3924" s="177">
        <v>0</v>
      </c>
      <c r="Z3924" s="177">
        <v>0</v>
      </c>
      <c r="AA3924" s="177">
        <v>22.498517094585459</v>
      </c>
      <c r="AB3924" s="177">
        <v>26.898069908197961</v>
      </c>
      <c r="AC3924" s="177">
        <v>14.734679123887238</v>
      </c>
      <c r="AD3924" s="177">
        <v>0</v>
      </c>
      <c r="AE3924" s="177">
        <v>0</v>
      </c>
      <c r="AF3924" s="177">
        <v>19.403314733427507</v>
      </c>
      <c r="AG3924" s="177">
        <v>0</v>
      </c>
      <c r="AH3924" s="177">
        <v>0</v>
      </c>
      <c r="AI3924" s="177">
        <v>0</v>
      </c>
      <c r="AJ3924" s="177">
        <v>0</v>
      </c>
    </row>
    <row r="3925" spans="1:36" hidden="1" outlineLevel="1" x14ac:dyDescent="0.25">
      <c r="A3925" s="190">
        <f t="shared" si="1065"/>
        <v>2029</v>
      </c>
      <c r="B3925" s="55">
        <f t="shared" si="1066"/>
        <v>7</v>
      </c>
      <c r="C3925" s="55">
        <f t="shared" si="1067"/>
        <v>22</v>
      </c>
      <c r="D3925" s="55">
        <f t="shared" si="1063"/>
        <v>163</v>
      </c>
      <c r="F3925" s="63">
        <f t="shared" si="1056"/>
        <v>47300.916666666613</v>
      </c>
      <c r="G3925" s="64">
        <f t="shared" si="1064"/>
        <v>143.92032154817838</v>
      </c>
      <c r="H3925" s="64">
        <f t="shared" ref="H3925:N3934" si="1068">SUMIF($P$6:$AK$6,H$6,$P3925:$AK3925)</f>
        <v>0</v>
      </c>
      <c r="I3925" s="64">
        <f t="shared" si="1068"/>
        <v>2.9750000000000001</v>
      </c>
      <c r="J3925" s="64">
        <f t="shared" si="1068"/>
        <v>0</v>
      </c>
      <c r="K3925" s="64">
        <f t="shared" si="1068"/>
        <v>0</v>
      </c>
      <c r="L3925" s="64">
        <f t="shared" si="1068"/>
        <v>0</v>
      </c>
      <c r="M3925" s="64">
        <f t="shared" si="1068"/>
        <v>20.979218468122131</v>
      </c>
      <c r="N3925" s="64">
        <f t="shared" si="1068"/>
        <v>119.96610308005626</v>
      </c>
      <c r="O3925" s="121"/>
      <c r="P3925" s="177">
        <v>2.9750000000000001</v>
      </c>
      <c r="Q3925" s="177">
        <v>15.684247347351533</v>
      </c>
      <c r="R3925" s="177">
        <v>15.684247347351533</v>
      </c>
      <c r="S3925" s="177">
        <v>0</v>
      </c>
      <c r="T3925" s="177">
        <v>0</v>
      </c>
      <c r="U3925" s="177">
        <v>15.684247347351533</v>
      </c>
      <c r="V3925" s="177">
        <v>15.684247347351533</v>
      </c>
      <c r="W3925" s="177">
        <v>0</v>
      </c>
      <c r="X3925" s="177">
        <v>0</v>
      </c>
      <c r="Y3925" s="177">
        <v>0</v>
      </c>
      <c r="Z3925" s="177">
        <v>0</v>
      </c>
      <c r="AA3925" s="177">
        <v>22.338682886097196</v>
      </c>
      <c r="AB3925" s="177">
        <v>23.706671926123953</v>
      </c>
      <c r="AC3925" s="177">
        <v>11.183758878428966</v>
      </c>
      <c r="AD3925" s="177">
        <v>0</v>
      </c>
      <c r="AE3925" s="177">
        <v>0</v>
      </c>
      <c r="AF3925" s="177">
        <v>20.979218468122131</v>
      </c>
      <c r="AG3925" s="177">
        <v>0</v>
      </c>
      <c r="AH3925" s="177">
        <v>0</v>
      </c>
      <c r="AI3925" s="177">
        <v>0</v>
      </c>
      <c r="AJ3925" s="177">
        <v>0</v>
      </c>
    </row>
    <row r="3926" spans="1:36" hidden="1" outlineLevel="1" x14ac:dyDescent="0.25">
      <c r="A3926" s="190">
        <f t="shared" si="1065"/>
        <v>2029</v>
      </c>
      <c r="B3926" s="55">
        <f t="shared" si="1066"/>
        <v>7</v>
      </c>
      <c r="C3926" s="55">
        <f t="shared" si="1067"/>
        <v>23</v>
      </c>
      <c r="D3926" s="55">
        <f t="shared" si="1063"/>
        <v>163</v>
      </c>
      <c r="F3926" s="63">
        <f t="shared" si="1056"/>
        <v>47300.958333333278</v>
      </c>
      <c r="G3926" s="64">
        <f t="shared" si="1064"/>
        <v>133.66703997711011</v>
      </c>
      <c r="H3926" s="64">
        <f t="shared" si="1068"/>
        <v>0</v>
      </c>
      <c r="I3926" s="64">
        <f t="shared" si="1068"/>
        <v>2.9750000000000001</v>
      </c>
      <c r="J3926" s="64">
        <f t="shared" si="1068"/>
        <v>0</v>
      </c>
      <c r="K3926" s="64">
        <f t="shared" si="1068"/>
        <v>0</v>
      </c>
      <c r="L3926" s="64">
        <f t="shared" si="1068"/>
        <v>0</v>
      </c>
      <c r="M3926" s="64">
        <f t="shared" si="1068"/>
        <v>23.737050003837716</v>
      </c>
      <c r="N3926" s="64">
        <f t="shared" si="1068"/>
        <v>106.95498997327238</v>
      </c>
      <c r="O3926" s="121"/>
      <c r="P3926" s="177">
        <v>2.9750000000000001</v>
      </c>
      <c r="Q3926" s="177">
        <v>11.891998317242884</v>
      </c>
      <c r="R3926" s="177">
        <v>11.891998317242884</v>
      </c>
      <c r="S3926" s="177">
        <v>0</v>
      </c>
      <c r="T3926" s="177">
        <v>0</v>
      </c>
      <c r="U3926" s="177">
        <v>11.891998317242884</v>
      </c>
      <c r="V3926" s="177">
        <v>11.891998317242884</v>
      </c>
      <c r="W3926" s="177">
        <v>0</v>
      </c>
      <c r="X3926" s="177">
        <v>0</v>
      </c>
      <c r="Y3926" s="177">
        <v>0</v>
      </c>
      <c r="Z3926" s="177">
        <v>0</v>
      </c>
      <c r="AA3926" s="177">
        <v>24.184584758814076</v>
      </c>
      <c r="AB3926" s="177">
        <v>22.073171457082235</v>
      </c>
      <c r="AC3926" s="177">
        <v>13.12924048840453</v>
      </c>
      <c r="AD3926" s="177">
        <v>0</v>
      </c>
      <c r="AE3926" s="177">
        <v>0</v>
      </c>
      <c r="AF3926" s="177">
        <v>23.737050003837716</v>
      </c>
      <c r="AG3926" s="177">
        <v>0</v>
      </c>
      <c r="AH3926" s="177">
        <v>0</v>
      </c>
      <c r="AI3926" s="177">
        <v>0</v>
      </c>
      <c r="AJ3926" s="177">
        <v>0</v>
      </c>
    </row>
    <row r="3927" spans="1:36" hidden="1" outlineLevel="1" x14ac:dyDescent="0.25">
      <c r="A3927" s="190">
        <f t="shared" si="1065"/>
        <v>2029</v>
      </c>
      <c r="B3927" s="55">
        <f t="shared" si="1066"/>
        <v>8</v>
      </c>
      <c r="C3927" s="55">
        <f t="shared" si="1067"/>
        <v>0</v>
      </c>
      <c r="D3927" s="55">
        <f t="shared" si="1063"/>
        <v>164</v>
      </c>
      <c r="F3927" s="63">
        <f t="shared" ref="F3927" si="1069">EDATE(F3903,1)</f>
        <v>47331</v>
      </c>
      <c r="G3927" s="64">
        <f t="shared" si="1064"/>
        <v>130.74210576238056</v>
      </c>
      <c r="H3927" s="64">
        <f t="shared" si="1068"/>
        <v>0</v>
      </c>
      <c r="I3927" s="64">
        <f t="shared" si="1068"/>
        <v>2.9750000000000001</v>
      </c>
      <c r="J3927" s="64">
        <f t="shared" si="1068"/>
        <v>0</v>
      </c>
      <c r="K3927" s="64">
        <f t="shared" si="1068"/>
        <v>0</v>
      </c>
      <c r="L3927" s="64">
        <f t="shared" si="1068"/>
        <v>0</v>
      </c>
      <c r="M3927" s="64">
        <f t="shared" si="1068"/>
        <v>22.40034084082135</v>
      </c>
      <c r="N3927" s="64">
        <f t="shared" si="1068"/>
        <v>105.36676492155921</v>
      </c>
      <c r="O3927" s="121"/>
      <c r="P3927" s="177">
        <v>2.9750000000000001</v>
      </c>
      <c r="Q3927" s="177">
        <v>10.4595999064138</v>
      </c>
      <c r="R3927" s="177">
        <v>10.4595999064138</v>
      </c>
      <c r="S3927" s="177">
        <v>0</v>
      </c>
      <c r="T3927" s="177">
        <v>0</v>
      </c>
      <c r="U3927" s="177">
        <v>10.4595999064138</v>
      </c>
      <c r="V3927" s="177">
        <v>10.4595999064138</v>
      </c>
      <c r="W3927" s="177">
        <v>0</v>
      </c>
      <c r="X3927" s="177">
        <v>0</v>
      </c>
      <c r="Y3927" s="177">
        <v>0</v>
      </c>
      <c r="Z3927" s="177">
        <v>0</v>
      </c>
      <c r="AA3927" s="177">
        <v>24.414431296543793</v>
      </c>
      <c r="AB3927" s="177">
        <v>24.184194509210052</v>
      </c>
      <c r="AC3927" s="177">
        <v>14.929739490150173</v>
      </c>
      <c r="AD3927" s="177">
        <v>0</v>
      </c>
      <c r="AE3927" s="177">
        <v>0</v>
      </c>
      <c r="AF3927" s="177">
        <v>22.40034084082135</v>
      </c>
      <c r="AG3927" s="177">
        <v>0</v>
      </c>
      <c r="AH3927" s="177">
        <v>0</v>
      </c>
      <c r="AI3927" s="177">
        <v>0</v>
      </c>
      <c r="AJ3927" s="177">
        <v>0</v>
      </c>
    </row>
    <row r="3928" spans="1:36" hidden="1" outlineLevel="1" x14ac:dyDescent="0.25">
      <c r="A3928" s="190">
        <f t="shared" si="1065"/>
        <v>2029</v>
      </c>
      <c r="B3928" s="55">
        <f t="shared" si="1066"/>
        <v>8</v>
      </c>
      <c r="C3928" s="55">
        <f t="shared" si="1067"/>
        <v>1</v>
      </c>
      <c r="D3928" s="55">
        <f t="shared" si="1063"/>
        <v>164</v>
      </c>
      <c r="F3928" s="63">
        <f t="shared" ref="F3928" si="1070">F3927+1/24</f>
        <v>47331.041666666664</v>
      </c>
      <c r="G3928" s="64">
        <f t="shared" si="1064"/>
        <v>126.92375483945914</v>
      </c>
      <c r="H3928" s="64">
        <f t="shared" si="1068"/>
        <v>0</v>
      </c>
      <c r="I3928" s="64">
        <f t="shared" si="1068"/>
        <v>2.9750000000000001</v>
      </c>
      <c r="J3928" s="64">
        <f t="shared" si="1068"/>
        <v>0</v>
      </c>
      <c r="K3928" s="64">
        <f t="shared" si="1068"/>
        <v>0</v>
      </c>
      <c r="L3928" s="64">
        <f t="shared" si="1068"/>
        <v>0</v>
      </c>
      <c r="M3928" s="64">
        <f t="shared" si="1068"/>
        <v>22.40034084082135</v>
      </c>
      <c r="N3928" s="64">
        <f t="shared" si="1068"/>
        <v>101.54841399863778</v>
      </c>
      <c r="O3928" s="121"/>
      <c r="P3928" s="177">
        <v>2.9750000000000001</v>
      </c>
      <c r="Q3928" s="177">
        <v>8.8004909557412656</v>
      </c>
      <c r="R3928" s="177">
        <v>8.8004909557412656</v>
      </c>
      <c r="S3928" s="177">
        <v>0</v>
      </c>
      <c r="T3928" s="177">
        <v>0</v>
      </c>
      <c r="U3928" s="177">
        <v>8.8004909557412656</v>
      </c>
      <c r="V3928" s="177">
        <v>8.8004909557412656</v>
      </c>
      <c r="W3928" s="177">
        <v>0</v>
      </c>
      <c r="X3928" s="177">
        <v>0</v>
      </c>
      <c r="Y3928" s="177">
        <v>0</v>
      </c>
      <c r="Z3928" s="177">
        <v>0</v>
      </c>
      <c r="AA3928" s="177">
        <v>23.62880199493074</v>
      </c>
      <c r="AB3928" s="177">
        <v>26.058622117369978</v>
      </c>
      <c r="AC3928" s="177">
        <v>16.659026063372004</v>
      </c>
      <c r="AD3928" s="177">
        <v>0</v>
      </c>
      <c r="AE3928" s="177">
        <v>0</v>
      </c>
      <c r="AF3928" s="177">
        <v>22.40034084082135</v>
      </c>
      <c r="AG3928" s="177">
        <v>0</v>
      </c>
      <c r="AH3928" s="177">
        <v>0</v>
      </c>
      <c r="AI3928" s="177">
        <v>0</v>
      </c>
      <c r="AJ3928" s="177">
        <v>0</v>
      </c>
    </row>
    <row r="3929" spans="1:36" hidden="1" outlineLevel="1" x14ac:dyDescent="0.25">
      <c r="A3929" s="190">
        <f t="shared" si="1065"/>
        <v>2029</v>
      </c>
      <c r="B3929" s="55">
        <f t="shared" si="1066"/>
        <v>8</v>
      </c>
      <c r="C3929" s="55">
        <f t="shared" si="1067"/>
        <v>2</v>
      </c>
      <c r="D3929" s="55">
        <f t="shared" si="1063"/>
        <v>164</v>
      </c>
      <c r="F3929" s="63">
        <f t="shared" si="1056"/>
        <v>47331.083333333328</v>
      </c>
      <c r="G3929" s="64">
        <f t="shared" si="1064"/>
        <v>135.05200226971328</v>
      </c>
      <c r="H3929" s="64">
        <f t="shared" si="1068"/>
        <v>0</v>
      </c>
      <c r="I3929" s="64">
        <f t="shared" si="1068"/>
        <v>2.9750000000000001</v>
      </c>
      <c r="J3929" s="64">
        <f t="shared" si="1068"/>
        <v>0</v>
      </c>
      <c r="K3929" s="64">
        <f t="shared" si="1068"/>
        <v>0</v>
      </c>
      <c r="L3929" s="64">
        <f t="shared" si="1068"/>
        <v>0</v>
      </c>
      <c r="M3929" s="64">
        <f t="shared" si="1068"/>
        <v>21.950534799841009</v>
      </c>
      <c r="N3929" s="64">
        <f t="shared" si="1068"/>
        <v>110.12646746987227</v>
      </c>
      <c r="O3929" s="121"/>
      <c r="P3929" s="177">
        <v>2.9750000000000001</v>
      </c>
      <c r="Q3929" s="177">
        <v>8.8314060293562822</v>
      </c>
      <c r="R3929" s="177">
        <v>8.8314060293562822</v>
      </c>
      <c r="S3929" s="177">
        <v>0</v>
      </c>
      <c r="T3929" s="177">
        <v>0</v>
      </c>
      <c r="U3929" s="177">
        <v>8.8314060293562822</v>
      </c>
      <c r="V3929" s="177">
        <v>8.8314060293562822</v>
      </c>
      <c r="W3929" s="177">
        <v>0</v>
      </c>
      <c r="X3929" s="177">
        <v>0</v>
      </c>
      <c r="Y3929" s="177">
        <v>0</v>
      </c>
      <c r="Z3929" s="177">
        <v>0</v>
      </c>
      <c r="AA3929" s="177">
        <v>26.899159165834611</v>
      </c>
      <c r="AB3929" s="177">
        <v>27.187136122037469</v>
      </c>
      <c r="AC3929" s="177">
        <v>20.714548064575062</v>
      </c>
      <c r="AD3929" s="177">
        <v>0</v>
      </c>
      <c r="AE3929" s="177">
        <v>0</v>
      </c>
      <c r="AF3929" s="177">
        <v>21.950534799841009</v>
      </c>
      <c r="AG3929" s="177">
        <v>0</v>
      </c>
      <c r="AH3929" s="177">
        <v>0</v>
      </c>
      <c r="AI3929" s="177">
        <v>0</v>
      </c>
      <c r="AJ3929" s="177">
        <v>0</v>
      </c>
    </row>
    <row r="3930" spans="1:36" hidden="1" outlineLevel="1" x14ac:dyDescent="0.25">
      <c r="A3930" s="190">
        <f t="shared" si="1065"/>
        <v>2029</v>
      </c>
      <c r="B3930" s="55">
        <f t="shared" si="1066"/>
        <v>8</v>
      </c>
      <c r="C3930" s="55">
        <f t="shared" si="1067"/>
        <v>3</v>
      </c>
      <c r="D3930" s="55">
        <f t="shared" si="1063"/>
        <v>164</v>
      </c>
      <c r="F3930" s="63">
        <f t="shared" si="1056"/>
        <v>47331.124999999993</v>
      </c>
      <c r="G3930" s="64">
        <f t="shared" si="1064"/>
        <v>130.43708287196023</v>
      </c>
      <c r="H3930" s="64">
        <f t="shared" si="1068"/>
        <v>0</v>
      </c>
      <c r="I3930" s="64">
        <f t="shared" si="1068"/>
        <v>2.9750000000000001</v>
      </c>
      <c r="J3930" s="64">
        <f t="shared" si="1068"/>
        <v>0</v>
      </c>
      <c r="K3930" s="64">
        <f t="shared" si="1068"/>
        <v>0</v>
      </c>
      <c r="L3930" s="64">
        <f t="shared" si="1068"/>
        <v>0</v>
      </c>
      <c r="M3930" s="64">
        <f t="shared" si="1068"/>
        <v>21.320806342468515</v>
      </c>
      <c r="N3930" s="64">
        <f t="shared" si="1068"/>
        <v>106.14127652949171</v>
      </c>
      <c r="O3930" s="121"/>
      <c r="P3930" s="177">
        <v>2.9750000000000001</v>
      </c>
      <c r="Q3930" s="177">
        <v>7.3577875203738436</v>
      </c>
      <c r="R3930" s="177">
        <v>7.3577875203738436</v>
      </c>
      <c r="S3930" s="177">
        <v>0</v>
      </c>
      <c r="T3930" s="177">
        <v>0</v>
      </c>
      <c r="U3930" s="177">
        <v>7.3577875203738436</v>
      </c>
      <c r="V3930" s="177">
        <v>7.3577875203738436</v>
      </c>
      <c r="W3930" s="177">
        <v>0</v>
      </c>
      <c r="X3930" s="177">
        <v>0</v>
      </c>
      <c r="Y3930" s="177">
        <v>0</v>
      </c>
      <c r="Z3930" s="177">
        <v>0</v>
      </c>
      <c r="AA3930" s="177">
        <v>28.693519526621479</v>
      </c>
      <c r="AB3930" s="177">
        <v>26.771456246345089</v>
      </c>
      <c r="AC3930" s="177">
        <v>21.24515067502977</v>
      </c>
      <c r="AD3930" s="177">
        <v>0</v>
      </c>
      <c r="AE3930" s="177">
        <v>0</v>
      </c>
      <c r="AF3930" s="177">
        <v>21.320806342468515</v>
      </c>
      <c r="AG3930" s="177">
        <v>0</v>
      </c>
      <c r="AH3930" s="177">
        <v>0</v>
      </c>
      <c r="AI3930" s="177">
        <v>0</v>
      </c>
      <c r="AJ3930" s="177">
        <v>0</v>
      </c>
    </row>
    <row r="3931" spans="1:36" hidden="1" outlineLevel="1" x14ac:dyDescent="0.25">
      <c r="A3931" s="190">
        <f t="shared" si="1065"/>
        <v>2029</v>
      </c>
      <c r="B3931" s="55">
        <f t="shared" si="1066"/>
        <v>8</v>
      </c>
      <c r="C3931" s="55">
        <f t="shared" si="1067"/>
        <v>4</v>
      </c>
      <c r="D3931" s="55">
        <f t="shared" si="1063"/>
        <v>164</v>
      </c>
      <c r="F3931" s="63">
        <f t="shared" si="1056"/>
        <v>47331.166666666657</v>
      </c>
      <c r="G3931" s="64">
        <f t="shared" si="1064"/>
        <v>124.71050919018943</v>
      </c>
      <c r="H3931" s="64">
        <f t="shared" si="1068"/>
        <v>6.0224265388003337E-2</v>
      </c>
      <c r="I3931" s="64">
        <f t="shared" si="1068"/>
        <v>4.8019295133470621</v>
      </c>
      <c r="J3931" s="64">
        <f t="shared" si="1068"/>
        <v>0</v>
      </c>
      <c r="K3931" s="64">
        <f t="shared" si="1068"/>
        <v>0</v>
      </c>
      <c r="L3931" s="64">
        <f t="shared" si="1068"/>
        <v>0</v>
      </c>
      <c r="M3931" s="64">
        <f t="shared" si="1068"/>
        <v>20.151310635919614</v>
      </c>
      <c r="N3931" s="64">
        <f t="shared" si="1068"/>
        <v>99.697044775534749</v>
      </c>
      <c r="O3931" s="121"/>
      <c r="P3931" s="177">
        <v>2.9750000000000001</v>
      </c>
      <c r="Q3931" s="177">
        <v>6.1314896003115393</v>
      </c>
      <c r="R3931" s="177">
        <v>6.1314896003115393</v>
      </c>
      <c r="S3931" s="177">
        <v>0.6388258195945874</v>
      </c>
      <c r="T3931" s="177">
        <v>1.1881036937524745</v>
      </c>
      <c r="U3931" s="177">
        <v>6.1314896003115393</v>
      </c>
      <c r="V3931" s="177">
        <v>6.1314896003115393</v>
      </c>
      <c r="W3931" s="177">
        <v>0</v>
      </c>
      <c r="X3931" s="177">
        <v>0</v>
      </c>
      <c r="Y3931" s="177">
        <v>0</v>
      </c>
      <c r="Z3931" s="177">
        <v>0</v>
      </c>
      <c r="AA3931" s="177">
        <v>28.073014648697018</v>
      </c>
      <c r="AB3931" s="177">
        <v>26.656933179630762</v>
      </c>
      <c r="AC3931" s="177">
        <v>20.441138545960818</v>
      </c>
      <c r="AD3931" s="177">
        <v>6.0224265388003337E-2</v>
      </c>
      <c r="AE3931" s="177">
        <v>0</v>
      </c>
      <c r="AF3931" s="177">
        <v>20.151310635919614</v>
      </c>
      <c r="AG3931" s="177">
        <v>0</v>
      </c>
      <c r="AH3931" s="177">
        <v>0</v>
      </c>
      <c r="AI3931" s="177">
        <v>0</v>
      </c>
      <c r="AJ3931" s="177">
        <v>0</v>
      </c>
    </row>
    <row r="3932" spans="1:36" hidden="1" outlineLevel="1" x14ac:dyDescent="0.25">
      <c r="A3932" s="190">
        <f t="shared" si="1065"/>
        <v>2029</v>
      </c>
      <c r="B3932" s="55">
        <f t="shared" si="1066"/>
        <v>8</v>
      </c>
      <c r="C3932" s="55">
        <f t="shared" si="1067"/>
        <v>5</v>
      </c>
      <c r="D3932" s="55">
        <f t="shared" si="1063"/>
        <v>164</v>
      </c>
      <c r="F3932" s="63">
        <f t="shared" si="1056"/>
        <v>47331.208333333321</v>
      </c>
      <c r="G3932" s="64">
        <f t="shared" si="1064"/>
        <v>199.21857846322317</v>
      </c>
      <c r="H3932" s="64">
        <f t="shared" si="1068"/>
        <v>23.704055826641035</v>
      </c>
      <c r="I3932" s="64">
        <f t="shared" si="1068"/>
        <v>30.052243774782596</v>
      </c>
      <c r="J3932" s="64">
        <f t="shared" si="1068"/>
        <v>40.27938145695893</v>
      </c>
      <c r="K3932" s="64">
        <f t="shared" si="1068"/>
        <v>0</v>
      </c>
      <c r="L3932" s="64">
        <f t="shared" si="1068"/>
        <v>0</v>
      </c>
      <c r="M3932" s="64">
        <f t="shared" si="1068"/>
        <v>19.431620970351055</v>
      </c>
      <c r="N3932" s="64">
        <f t="shared" si="1068"/>
        <v>85.75127643448954</v>
      </c>
      <c r="O3932" s="121"/>
      <c r="P3932" s="177">
        <v>2.9750000000000001</v>
      </c>
      <c r="Q3932" s="177">
        <v>4.6784811404057791</v>
      </c>
      <c r="R3932" s="177">
        <v>4.6784811404057791</v>
      </c>
      <c r="S3932" s="177">
        <v>4.3217656827076727</v>
      </c>
      <c r="T3932" s="177">
        <v>15.295278928653307</v>
      </c>
      <c r="U3932" s="177">
        <v>4.6784811404057791</v>
      </c>
      <c r="V3932" s="177">
        <v>4.6784811404057791</v>
      </c>
      <c r="W3932" s="177">
        <v>0.58325225891943</v>
      </c>
      <c r="X3932" s="177">
        <v>2.7255008935032836</v>
      </c>
      <c r="Y3932" s="177">
        <v>0.39104</v>
      </c>
      <c r="Z3932" s="177">
        <v>0</v>
      </c>
      <c r="AA3932" s="177">
        <v>25.67598986925762</v>
      </c>
      <c r="AB3932" s="177">
        <v>23.111900461798676</v>
      </c>
      <c r="AC3932" s="177">
        <v>18.24946154181012</v>
      </c>
      <c r="AD3932" s="177">
        <v>23.704055826641035</v>
      </c>
      <c r="AE3932" s="177">
        <v>3.1360257147329174</v>
      </c>
      <c r="AF3932" s="177">
        <v>19.431620970351055</v>
      </c>
      <c r="AG3932" s="177">
        <v>13.426460485652976</v>
      </c>
      <c r="AH3932" s="177">
        <v>13.426460485652976</v>
      </c>
      <c r="AI3932" s="177">
        <v>13.426460485652976</v>
      </c>
      <c r="AJ3932" s="177">
        <v>0.62438029626598579</v>
      </c>
    </row>
    <row r="3933" spans="1:36" hidden="1" outlineLevel="1" x14ac:dyDescent="0.25">
      <c r="A3933" s="190">
        <f t="shared" si="1065"/>
        <v>2029</v>
      </c>
      <c r="B3933" s="55">
        <f t="shared" si="1066"/>
        <v>8</v>
      </c>
      <c r="C3933" s="55">
        <f t="shared" si="1067"/>
        <v>6</v>
      </c>
      <c r="D3933" s="55">
        <f t="shared" si="1063"/>
        <v>164</v>
      </c>
      <c r="F3933" s="63">
        <f t="shared" si="1056"/>
        <v>47331.249999999985</v>
      </c>
      <c r="G3933" s="64">
        <f t="shared" si="1064"/>
        <v>423.29655117956298</v>
      </c>
      <c r="H3933" s="64">
        <f t="shared" si="1068"/>
        <v>59.40161690512258</v>
      </c>
      <c r="I3933" s="64">
        <f t="shared" si="1068"/>
        <v>118.74137259844605</v>
      </c>
      <c r="J3933" s="64">
        <f t="shared" si="1068"/>
        <v>144.76742191466468</v>
      </c>
      <c r="K3933" s="64">
        <f t="shared" si="1068"/>
        <v>0</v>
      </c>
      <c r="L3933" s="64">
        <f t="shared" si="1068"/>
        <v>0</v>
      </c>
      <c r="M3933" s="64">
        <f t="shared" si="1068"/>
        <v>18.98181492937071</v>
      </c>
      <c r="N3933" s="64">
        <f t="shared" si="1068"/>
        <v>81.404324831958959</v>
      </c>
      <c r="O3933" s="121"/>
      <c r="P3933" s="177">
        <v>2.9750000000000001</v>
      </c>
      <c r="Q3933" s="177">
        <v>4.5136007477923599</v>
      </c>
      <c r="R3933" s="177">
        <v>4.5136007477923599</v>
      </c>
      <c r="S3933" s="177">
        <v>14.847949041818184</v>
      </c>
      <c r="T3933" s="177">
        <v>30.029318624463173</v>
      </c>
      <c r="U3933" s="177">
        <v>4.5136007477923599</v>
      </c>
      <c r="V3933" s="177">
        <v>4.5136007477923599</v>
      </c>
      <c r="W3933" s="177">
        <v>4.0375819126490242</v>
      </c>
      <c r="X3933" s="177">
        <v>22.493363785762554</v>
      </c>
      <c r="Y3933" s="177">
        <v>7.0387200000000005</v>
      </c>
      <c r="Z3933" s="177">
        <v>0</v>
      </c>
      <c r="AA3933" s="177">
        <v>22.413413215051314</v>
      </c>
      <c r="AB3933" s="177">
        <v>23.805377183851913</v>
      </c>
      <c r="AC3933" s="177">
        <v>17.131131441886293</v>
      </c>
      <c r="AD3933" s="177">
        <v>59.40161690512258</v>
      </c>
      <c r="AE3933" s="177">
        <v>21.146765387526326</v>
      </c>
      <c r="AF3933" s="177">
        <v>18.98181492937071</v>
      </c>
      <c r="AG3933" s="177">
        <v>48.255807304888229</v>
      </c>
      <c r="AH3933" s="177">
        <v>48.255807304888229</v>
      </c>
      <c r="AI3933" s="177">
        <v>48.255807304888229</v>
      </c>
      <c r="AJ3933" s="177">
        <v>16.172673846226793</v>
      </c>
    </row>
    <row r="3934" spans="1:36" hidden="1" outlineLevel="1" x14ac:dyDescent="0.25">
      <c r="A3934" s="190">
        <f t="shared" si="1065"/>
        <v>2029</v>
      </c>
      <c r="B3934" s="55">
        <f t="shared" si="1066"/>
        <v>8</v>
      </c>
      <c r="C3934" s="55">
        <f t="shared" si="1067"/>
        <v>7</v>
      </c>
      <c r="D3934" s="55">
        <f t="shared" si="1063"/>
        <v>164</v>
      </c>
      <c r="F3934" s="63">
        <f t="shared" si="1056"/>
        <v>47331.29166666665</v>
      </c>
      <c r="G3934" s="64">
        <f t="shared" si="1064"/>
        <v>555.72407156341387</v>
      </c>
      <c r="H3934" s="64">
        <f t="shared" si="1068"/>
        <v>64.192859489174452</v>
      </c>
      <c r="I3934" s="64">
        <f t="shared" si="1068"/>
        <v>197.3952466089454</v>
      </c>
      <c r="J3934" s="64">
        <f t="shared" si="1068"/>
        <v>179.40797596113765</v>
      </c>
      <c r="K3934" s="64">
        <f t="shared" si="1068"/>
        <v>0</v>
      </c>
      <c r="L3934" s="64">
        <f t="shared" si="1068"/>
        <v>0</v>
      </c>
      <c r="M3934" s="64">
        <f t="shared" si="1068"/>
        <v>16.642823516272898</v>
      </c>
      <c r="N3934" s="64">
        <f t="shared" si="1068"/>
        <v>98.085165987883471</v>
      </c>
      <c r="O3934" s="121"/>
      <c r="P3934" s="177">
        <v>2.9750000000000001</v>
      </c>
      <c r="Q3934" s="177">
        <v>7.2753473240671376</v>
      </c>
      <c r="R3934" s="177">
        <v>7.2753473240671376</v>
      </c>
      <c r="S3934" s="177">
        <v>25.766899632225034</v>
      </c>
      <c r="T3934" s="177">
        <v>34.533795250867705</v>
      </c>
      <c r="U3934" s="177">
        <v>7.2753473240671376</v>
      </c>
      <c r="V3934" s="177">
        <v>7.2753473240671376</v>
      </c>
      <c r="W3934" s="177">
        <v>7.639716099102122</v>
      </c>
      <c r="X3934" s="177">
        <v>37.022455185196769</v>
      </c>
      <c r="Y3934" s="177">
        <v>18.769919999999999</v>
      </c>
      <c r="Z3934" s="177">
        <v>0</v>
      </c>
      <c r="AA3934" s="177">
        <v>23.955609484365809</v>
      </c>
      <c r="AB3934" s="177">
        <v>24.781789397438232</v>
      </c>
      <c r="AC3934" s="177">
        <v>20.246377809810884</v>
      </c>
      <c r="AD3934" s="177">
        <v>64.192859489174452</v>
      </c>
      <c r="AE3934" s="177">
        <v>32.976838491599032</v>
      </c>
      <c r="AF3934" s="177">
        <v>16.642823516272898</v>
      </c>
      <c r="AG3934" s="177">
        <v>59.802658653712555</v>
      </c>
      <c r="AH3934" s="177">
        <v>59.802658653712555</v>
      </c>
      <c r="AI3934" s="177">
        <v>59.802658653712555</v>
      </c>
      <c r="AJ3934" s="177">
        <v>37.710621949954728</v>
      </c>
    </row>
    <row r="3935" spans="1:36" hidden="1" outlineLevel="1" x14ac:dyDescent="0.25">
      <c r="A3935" s="190">
        <f t="shared" si="1065"/>
        <v>2029</v>
      </c>
      <c r="B3935" s="55">
        <f t="shared" si="1066"/>
        <v>8</v>
      </c>
      <c r="C3935" s="55">
        <f t="shared" si="1067"/>
        <v>8</v>
      </c>
      <c r="D3935" s="55">
        <f t="shared" si="1063"/>
        <v>164</v>
      </c>
      <c r="F3935" s="63">
        <f t="shared" si="1056"/>
        <v>47331.333333333314</v>
      </c>
      <c r="G3935" s="64">
        <f t="shared" si="1064"/>
        <v>610.90026188458057</v>
      </c>
      <c r="H3935" s="64">
        <f t="shared" ref="H3935:N3944" si="1071">SUMIF($P$6:$AK$6,H$6,$P3935:$AK3935)</f>
        <v>63.16240637696427</v>
      </c>
      <c r="I3935" s="64">
        <f t="shared" si="1071"/>
        <v>229.54785677811108</v>
      </c>
      <c r="J3935" s="64">
        <f t="shared" si="1071"/>
        <v>184.50855693093757</v>
      </c>
      <c r="K3935" s="64">
        <f t="shared" si="1071"/>
        <v>0</v>
      </c>
      <c r="L3935" s="64">
        <f t="shared" si="1071"/>
        <v>0</v>
      </c>
      <c r="M3935" s="64">
        <f t="shared" si="1071"/>
        <v>13.854026062194734</v>
      </c>
      <c r="N3935" s="64">
        <f t="shared" si="1071"/>
        <v>119.82741573637284</v>
      </c>
      <c r="O3935" s="121"/>
      <c r="P3935" s="177">
        <v>2.9750000000000001</v>
      </c>
      <c r="Q3935" s="177">
        <v>12.087793783471316</v>
      </c>
      <c r="R3935" s="177">
        <v>12.087793783471316</v>
      </c>
      <c r="S3935" s="177">
        <v>32.409576918193672</v>
      </c>
      <c r="T3935" s="177">
        <v>34.185226189830388</v>
      </c>
      <c r="U3935" s="177">
        <v>12.087793783471316</v>
      </c>
      <c r="V3935" s="177">
        <v>12.087793783471316</v>
      </c>
      <c r="W3935" s="177">
        <v>8.3326069634503721</v>
      </c>
      <c r="X3935" s="177">
        <v>39.714676880693474</v>
      </c>
      <c r="Y3935" s="177">
        <v>30.892159999999997</v>
      </c>
      <c r="Z3935" s="177">
        <v>0</v>
      </c>
      <c r="AA3935" s="177">
        <v>24.970861426218228</v>
      </c>
      <c r="AB3935" s="177">
        <v>26.094401472097559</v>
      </c>
      <c r="AC3935" s="177">
        <v>20.410977704171785</v>
      </c>
      <c r="AD3935" s="177">
        <v>63.16240637696427</v>
      </c>
      <c r="AE3935" s="177">
        <v>32.848473611463994</v>
      </c>
      <c r="AF3935" s="177">
        <v>13.854026062194734</v>
      </c>
      <c r="AG3935" s="177">
        <v>61.50285231031252</v>
      </c>
      <c r="AH3935" s="177">
        <v>61.50285231031252</v>
      </c>
      <c r="AI3935" s="177">
        <v>61.50285231031252</v>
      </c>
      <c r="AJ3935" s="177">
        <v>48.190136214479196</v>
      </c>
    </row>
    <row r="3936" spans="1:36" hidden="1" outlineLevel="1" x14ac:dyDescent="0.25">
      <c r="A3936" s="190">
        <f t="shared" si="1065"/>
        <v>2029</v>
      </c>
      <c r="B3936" s="55">
        <f t="shared" si="1066"/>
        <v>8</v>
      </c>
      <c r="C3936" s="55">
        <f t="shared" si="1067"/>
        <v>9</v>
      </c>
      <c r="D3936" s="55">
        <f t="shared" si="1063"/>
        <v>164</v>
      </c>
      <c r="F3936" s="63">
        <f t="shared" si="1056"/>
        <v>47331.374999999978</v>
      </c>
      <c r="G3936" s="64">
        <f t="shared" si="1064"/>
        <v>651.13982210909205</v>
      </c>
      <c r="H3936" s="64">
        <f t="shared" si="1071"/>
        <v>67.471866255222224</v>
      </c>
      <c r="I3936" s="64">
        <f t="shared" si="1071"/>
        <v>243.63673313510967</v>
      </c>
      <c r="J3936" s="64">
        <f t="shared" si="1071"/>
        <v>191.19585041526659</v>
      </c>
      <c r="K3936" s="64">
        <f t="shared" si="1071"/>
        <v>0</v>
      </c>
      <c r="L3936" s="64">
        <f t="shared" si="1071"/>
        <v>0</v>
      </c>
      <c r="M3936" s="64">
        <f t="shared" si="1071"/>
        <v>12.32468552286155</v>
      </c>
      <c r="N3936" s="64">
        <f t="shared" si="1071"/>
        <v>136.510686780632</v>
      </c>
      <c r="O3936" s="121"/>
      <c r="P3936" s="177">
        <v>2.9750000000000001</v>
      </c>
      <c r="Q3936" s="177">
        <v>17.456711567945796</v>
      </c>
      <c r="R3936" s="177">
        <v>17.456711567945796</v>
      </c>
      <c r="S3936" s="177">
        <v>35.262533099051538</v>
      </c>
      <c r="T3936" s="177">
        <v>33.199688840433055</v>
      </c>
      <c r="U3936" s="177">
        <v>17.456711567945796</v>
      </c>
      <c r="V3936" s="177">
        <v>17.456711567945796</v>
      </c>
      <c r="W3936" s="177">
        <v>8.2090864935105952</v>
      </c>
      <c r="X3936" s="177">
        <v>40.171834930275438</v>
      </c>
      <c r="Y3936" s="177">
        <v>41.059199999999997</v>
      </c>
      <c r="Z3936" s="177">
        <v>0</v>
      </c>
      <c r="AA3936" s="177">
        <v>22.775327601423754</v>
      </c>
      <c r="AB3936" s="177">
        <v>25.950902644927318</v>
      </c>
      <c r="AC3936" s="177">
        <v>17.957610262497759</v>
      </c>
      <c r="AD3936" s="177">
        <v>67.471866255222224</v>
      </c>
      <c r="AE3936" s="177">
        <v>34.443176378537324</v>
      </c>
      <c r="AF3936" s="177">
        <v>12.32468552286155</v>
      </c>
      <c r="AG3936" s="177">
        <v>63.731950138422192</v>
      </c>
      <c r="AH3936" s="177">
        <v>63.731950138422192</v>
      </c>
      <c r="AI3936" s="177">
        <v>63.731950138422192</v>
      </c>
      <c r="AJ3936" s="177">
        <v>48.316213393301716</v>
      </c>
    </row>
    <row r="3937" spans="1:36" hidden="1" outlineLevel="1" x14ac:dyDescent="0.25">
      <c r="A3937" s="190">
        <f t="shared" si="1065"/>
        <v>2029</v>
      </c>
      <c r="B3937" s="55">
        <f t="shared" si="1066"/>
        <v>8</v>
      </c>
      <c r="C3937" s="55">
        <f t="shared" si="1067"/>
        <v>10</v>
      </c>
      <c r="D3937" s="55">
        <f t="shared" si="1063"/>
        <v>164</v>
      </c>
      <c r="F3937" s="63">
        <f t="shared" si="1056"/>
        <v>47331.416666666642</v>
      </c>
      <c r="G3937" s="64">
        <f t="shared" si="1064"/>
        <v>650.27286435023802</v>
      </c>
      <c r="H3937" s="64">
        <f t="shared" si="1071"/>
        <v>68.676193460712312</v>
      </c>
      <c r="I3937" s="64">
        <f t="shared" si="1071"/>
        <v>249.18321168195976</v>
      </c>
      <c r="J3937" s="64">
        <f t="shared" si="1071"/>
        <v>181.84200450979307</v>
      </c>
      <c r="K3937" s="64">
        <f t="shared" si="1071"/>
        <v>0</v>
      </c>
      <c r="L3937" s="64">
        <f t="shared" si="1071"/>
        <v>0</v>
      </c>
      <c r="M3937" s="64">
        <f t="shared" si="1071"/>
        <v>10.615422567136225</v>
      </c>
      <c r="N3937" s="64">
        <f t="shared" si="1071"/>
        <v>139.95603213063657</v>
      </c>
      <c r="O3937" s="121"/>
      <c r="P3937" s="177">
        <v>2.9750000000000001</v>
      </c>
      <c r="Q3937" s="177">
        <v>20.610049076677438</v>
      </c>
      <c r="R3937" s="177">
        <v>20.610049076677438</v>
      </c>
      <c r="S3937" s="177">
        <v>36.959632340106964</v>
      </c>
      <c r="T3937" s="177">
        <v>32.910703733522119</v>
      </c>
      <c r="U3937" s="177">
        <v>20.610049076677438</v>
      </c>
      <c r="V3937" s="177">
        <v>20.610049076677438</v>
      </c>
      <c r="W3937" s="177">
        <v>8.0710468073867823</v>
      </c>
      <c r="X3937" s="177">
        <v>39.436029414007521</v>
      </c>
      <c r="Y3937" s="177">
        <v>45.751679999999993</v>
      </c>
      <c r="Z3937" s="177">
        <v>0</v>
      </c>
      <c r="AA3937" s="177">
        <v>18.588470134078896</v>
      </c>
      <c r="AB3937" s="177">
        <v>23.267819207600226</v>
      </c>
      <c r="AC3937" s="177">
        <v>15.659546482247713</v>
      </c>
      <c r="AD3937" s="177">
        <v>68.676193460712312</v>
      </c>
      <c r="AE3937" s="177">
        <v>35.513573163204484</v>
      </c>
      <c r="AF3937" s="177">
        <v>10.615422567136225</v>
      </c>
      <c r="AG3937" s="177">
        <v>60.614001503264355</v>
      </c>
      <c r="AH3937" s="177">
        <v>60.614001503264355</v>
      </c>
      <c r="AI3937" s="177">
        <v>60.614001503264355</v>
      </c>
      <c r="AJ3937" s="177">
        <v>47.565546223731907</v>
      </c>
    </row>
    <row r="3938" spans="1:36" hidden="1" outlineLevel="1" x14ac:dyDescent="0.25">
      <c r="A3938" s="190">
        <f t="shared" si="1065"/>
        <v>2029</v>
      </c>
      <c r="B3938" s="55">
        <f t="shared" si="1066"/>
        <v>8</v>
      </c>
      <c r="C3938" s="55">
        <f t="shared" si="1067"/>
        <v>11</v>
      </c>
      <c r="D3938" s="55">
        <f t="shared" si="1063"/>
        <v>164</v>
      </c>
      <c r="F3938" s="63">
        <f t="shared" si="1056"/>
        <v>47331.458333333307</v>
      </c>
      <c r="G3938" s="64">
        <f t="shared" si="1064"/>
        <v>648.24763856628624</v>
      </c>
      <c r="H3938" s="64">
        <f t="shared" si="1071"/>
        <v>68.432361173584525</v>
      </c>
      <c r="I3938" s="64">
        <f t="shared" si="1071"/>
        <v>246.38329872166827</v>
      </c>
      <c r="J3938" s="64">
        <f t="shared" si="1071"/>
        <v>185.06886890183728</v>
      </c>
      <c r="K3938" s="64">
        <f t="shared" si="1071"/>
        <v>0</v>
      </c>
      <c r="L3938" s="64">
        <f t="shared" si="1071"/>
        <v>0</v>
      </c>
      <c r="M3938" s="64">
        <f t="shared" si="1071"/>
        <v>9.8057716933715984</v>
      </c>
      <c r="N3938" s="64">
        <f t="shared" si="1071"/>
        <v>138.55733807582462</v>
      </c>
      <c r="O3938" s="121"/>
      <c r="P3938" s="177">
        <v>2.9750000000000001</v>
      </c>
      <c r="Q3938" s="177">
        <v>21.918787193046462</v>
      </c>
      <c r="R3938" s="177">
        <v>21.918787193046462</v>
      </c>
      <c r="S3938" s="177">
        <v>37.901633856119808</v>
      </c>
      <c r="T3938" s="177">
        <v>31.994212293601649</v>
      </c>
      <c r="U3938" s="177">
        <v>21.918787193046462</v>
      </c>
      <c r="V3938" s="177">
        <v>21.918787193046462</v>
      </c>
      <c r="W3938" s="177">
        <v>8.1680898463687939</v>
      </c>
      <c r="X3938" s="177">
        <v>38.040132890779596</v>
      </c>
      <c r="Y3938" s="177">
        <v>45.751679999999993</v>
      </c>
      <c r="Z3938" s="177">
        <v>0</v>
      </c>
      <c r="AA3938" s="177">
        <v>16.36230717653714</v>
      </c>
      <c r="AB3938" s="177">
        <v>19.072199794839168</v>
      </c>
      <c r="AC3938" s="177">
        <v>15.44768233226246</v>
      </c>
      <c r="AD3938" s="177">
        <v>68.432361173584525</v>
      </c>
      <c r="AE3938" s="177">
        <v>34.45139222789674</v>
      </c>
      <c r="AF3938" s="177">
        <v>9.8057716933715984</v>
      </c>
      <c r="AG3938" s="177">
        <v>61.689622967279092</v>
      </c>
      <c r="AH3938" s="177">
        <v>61.689622967279092</v>
      </c>
      <c r="AI3938" s="177">
        <v>61.689622967279092</v>
      </c>
      <c r="AJ3938" s="177">
        <v>47.101157606901666</v>
      </c>
    </row>
    <row r="3939" spans="1:36" hidden="1" outlineLevel="1" x14ac:dyDescent="0.25">
      <c r="A3939" s="190">
        <f t="shared" si="1065"/>
        <v>2029</v>
      </c>
      <c r="B3939" s="55">
        <f t="shared" si="1066"/>
        <v>8</v>
      </c>
      <c r="C3939" s="55">
        <f t="shared" si="1067"/>
        <v>12</v>
      </c>
      <c r="D3939" s="55">
        <f t="shared" si="1063"/>
        <v>164</v>
      </c>
      <c r="F3939" s="63">
        <f t="shared" si="1056"/>
        <v>47331.499999999971</v>
      </c>
      <c r="G3939" s="64">
        <f t="shared" si="1064"/>
        <v>641.01704973649976</v>
      </c>
      <c r="H3939" s="64">
        <f t="shared" si="1071"/>
        <v>64.569200161402321</v>
      </c>
      <c r="I3939" s="64">
        <f t="shared" si="1071"/>
        <v>239.18082967783172</v>
      </c>
      <c r="J3939" s="64">
        <f t="shared" si="1071"/>
        <v>187.09549902699416</v>
      </c>
      <c r="K3939" s="64">
        <f t="shared" si="1071"/>
        <v>0</v>
      </c>
      <c r="L3939" s="64">
        <f t="shared" si="1071"/>
        <v>0</v>
      </c>
      <c r="M3939" s="64">
        <f t="shared" si="1071"/>
        <v>9.7158104851755276</v>
      </c>
      <c r="N3939" s="64">
        <f t="shared" si="1071"/>
        <v>140.45571038509604</v>
      </c>
      <c r="O3939" s="121"/>
      <c r="P3939" s="177">
        <v>2.9750000000000001</v>
      </c>
      <c r="Q3939" s="177">
        <v>22.279463051888314</v>
      </c>
      <c r="R3939" s="177">
        <v>22.279463051888314</v>
      </c>
      <c r="S3939" s="177">
        <v>35.787667226904837</v>
      </c>
      <c r="T3939" s="177">
        <v>31.934862691310538</v>
      </c>
      <c r="U3939" s="177">
        <v>22.279463051888314</v>
      </c>
      <c r="V3939" s="177">
        <v>22.279463051888314</v>
      </c>
      <c r="W3939" s="177">
        <v>8.2675160111753865</v>
      </c>
      <c r="X3939" s="177">
        <v>38.238459954674369</v>
      </c>
      <c r="Y3939" s="177">
        <v>41.841279999999998</v>
      </c>
      <c r="Z3939" s="177">
        <v>0</v>
      </c>
      <c r="AA3939" s="177">
        <v>17.097815730703637</v>
      </c>
      <c r="AB3939" s="177">
        <v>17.314924049374337</v>
      </c>
      <c r="AC3939" s="177">
        <v>16.925118397464804</v>
      </c>
      <c r="AD3939" s="177">
        <v>64.569200161402321</v>
      </c>
      <c r="AE3939" s="177">
        <v>33.55586626464391</v>
      </c>
      <c r="AF3939" s="177">
        <v>9.7158104851755276</v>
      </c>
      <c r="AG3939" s="177">
        <v>62.365166342331385</v>
      </c>
      <c r="AH3939" s="177">
        <v>62.365166342331385</v>
      </c>
      <c r="AI3939" s="177">
        <v>62.365166342331385</v>
      </c>
      <c r="AJ3939" s="177">
        <v>46.580177529122672</v>
      </c>
    </row>
    <row r="3940" spans="1:36" hidden="1" outlineLevel="1" x14ac:dyDescent="0.25">
      <c r="A3940" s="190">
        <f t="shared" si="1065"/>
        <v>2029</v>
      </c>
      <c r="B3940" s="55">
        <f t="shared" si="1066"/>
        <v>8</v>
      </c>
      <c r="C3940" s="55">
        <f t="shared" si="1067"/>
        <v>13</v>
      </c>
      <c r="D3940" s="55">
        <f t="shared" si="1063"/>
        <v>164</v>
      </c>
      <c r="F3940" s="63">
        <f t="shared" si="1056"/>
        <v>47331.541666666635</v>
      </c>
      <c r="G3940" s="64">
        <f t="shared" si="1064"/>
        <v>622.34785066078189</v>
      </c>
      <c r="H3940" s="64">
        <f t="shared" si="1071"/>
        <v>63.633344195076781</v>
      </c>
      <c r="I3940" s="64">
        <f t="shared" si="1071"/>
        <v>232.93024933533198</v>
      </c>
      <c r="J3940" s="64">
        <f t="shared" si="1071"/>
        <v>169.25519570982357</v>
      </c>
      <c r="K3940" s="64">
        <f t="shared" si="1071"/>
        <v>0</v>
      </c>
      <c r="L3940" s="64">
        <f t="shared" si="1071"/>
        <v>0</v>
      </c>
      <c r="M3940" s="64">
        <f t="shared" si="1071"/>
        <v>9.8057716933715984</v>
      </c>
      <c r="N3940" s="64">
        <f t="shared" si="1071"/>
        <v>146.72328972717798</v>
      </c>
      <c r="O3940" s="121"/>
      <c r="P3940" s="177">
        <v>2.9750000000000001</v>
      </c>
      <c r="Q3940" s="177">
        <v>23.464540873797258</v>
      </c>
      <c r="R3940" s="177">
        <v>23.464540873797258</v>
      </c>
      <c r="S3940" s="177">
        <v>32.552589539809198</v>
      </c>
      <c r="T3940" s="177">
        <v>32.600626961433704</v>
      </c>
      <c r="U3940" s="177">
        <v>23.464540873797258</v>
      </c>
      <c r="V3940" s="177">
        <v>23.464540873797258</v>
      </c>
      <c r="W3940" s="177">
        <v>7.9605727036863776</v>
      </c>
      <c r="X3940" s="177">
        <v>38.175438809763747</v>
      </c>
      <c r="Y3940" s="177">
        <v>41.059199999999997</v>
      </c>
      <c r="Z3940" s="177">
        <v>0</v>
      </c>
      <c r="AA3940" s="177">
        <v>18.137724614491102</v>
      </c>
      <c r="AB3940" s="177">
        <v>16.299722308601606</v>
      </c>
      <c r="AC3940" s="177">
        <v>18.427679308896252</v>
      </c>
      <c r="AD3940" s="177">
        <v>63.633344195076781</v>
      </c>
      <c r="AE3940" s="177">
        <v>30.862925802074244</v>
      </c>
      <c r="AF3940" s="177">
        <v>9.8057716933715984</v>
      </c>
      <c r="AG3940" s="177">
        <v>56.418398569941189</v>
      </c>
      <c r="AH3940" s="177">
        <v>56.418398569941189</v>
      </c>
      <c r="AI3940" s="177">
        <v>56.418398569941189</v>
      </c>
      <c r="AJ3940" s="177">
        <v>46.743895518564699</v>
      </c>
    </row>
    <row r="3941" spans="1:36" hidden="1" outlineLevel="1" x14ac:dyDescent="0.25">
      <c r="A3941" s="190">
        <f t="shared" si="1065"/>
        <v>2029</v>
      </c>
      <c r="B3941" s="55">
        <f t="shared" si="1066"/>
        <v>8</v>
      </c>
      <c r="C3941" s="55">
        <f t="shared" si="1067"/>
        <v>14</v>
      </c>
      <c r="D3941" s="55">
        <f t="shared" si="1063"/>
        <v>164</v>
      </c>
      <c r="F3941" s="63">
        <f t="shared" si="1056"/>
        <v>47331.583333333299</v>
      </c>
      <c r="G3941" s="64">
        <f t="shared" si="1064"/>
        <v>614.56745867379448</v>
      </c>
      <c r="H3941" s="64">
        <f t="shared" si="1071"/>
        <v>62.172016178480796</v>
      </c>
      <c r="I3941" s="64">
        <f t="shared" si="1071"/>
        <v>222.99910335724323</v>
      </c>
      <c r="J3941" s="64">
        <f t="shared" si="1071"/>
        <v>167.75309766369276</v>
      </c>
      <c r="K3941" s="64">
        <f t="shared" si="1071"/>
        <v>0</v>
      </c>
      <c r="L3941" s="64">
        <f t="shared" si="1071"/>
        <v>0</v>
      </c>
      <c r="M3941" s="64">
        <f t="shared" si="1071"/>
        <v>9.8057716933715984</v>
      </c>
      <c r="N3941" s="64">
        <f t="shared" si="1071"/>
        <v>151.83746978100612</v>
      </c>
      <c r="O3941" s="121"/>
      <c r="P3941" s="177">
        <v>2.9750000000000001</v>
      </c>
      <c r="Q3941" s="177">
        <v>23.732471511794074</v>
      </c>
      <c r="R3941" s="177">
        <v>23.732471511794074</v>
      </c>
      <c r="S3941" s="177">
        <v>26.187123524545729</v>
      </c>
      <c r="T3941" s="177">
        <v>34.131032327916003</v>
      </c>
      <c r="U3941" s="177">
        <v>23.732471511794074</v>
      </c>
      <c r="V3941" s="177">
        <v>23.732471511794074</v>
      </c>
      <c r="W3941" s="177">
        <v>7.8827883114750392</v>
      </c>
      <c r="X3941" s="177">
        <v>37.328691387899639</v>
      </c>
      <c r="Y3941" s="177">
        <v>35.975679999999997</v>
      </c>
      <c r="Z3941" s="177">
        <v>0</v>
      </c>
      <c r="AA3941" s="177">
        <v>20.212706576153138</v>
      </c>
      <c r="AB3941" s="177">
        <v>16.249164261501075</v>
      </c>
      <c r="AC3941" s="177">
        <v>20.445712896175607</v>
      </c>
      <c r="AD3941" s="177">
        <v>62.172016178480796</v>
      </c>
      <c r="AE3941" s="177">
        <v>32.563968712646187</v>
      </c>
      <c r="AF3941" s="177">
        <v>9.8057716933715984</v>
      </c>
      <c r="AG3941" s="177">
        <v>55.917699221230919</v>
      </c>
      <c r="AH3941" s="177">
        <v>55.917699221230919</v>
      </c>
      <c r="AI3941" s="177">
        <v>55.917699221230919</v>
      </c>
      <c r="AJ3941" s="177">
        <v>45.954819092760637</v>
      </c>
    </row>
    <row r="3942" spans="1:36" hidden="1" outlineLevel="1" x14ac:dyDescent="0.25">
      <c r="A3942" s="190">
        <f t="shared" si="1065"/>
        <v>2029</v>
      </c>
      <c r="B3942" s="55">
        <f t="shared" si="1066"/>
        <v>8</v>
      </c>
      <c r="C3942" s="55">
        <f t="shared" si="1067"/>
        <v>15</v>
      </c>
      <c r="D3942" s="55">
        <f t="shared" si="1063"/>
        <v>164</v>
      </c>
      <c r="F3942" s="63">
        <f t="shared" si="1056"/>
        <v>47331.624999999964</v>
      </c>
      <c r="G3942" s="64">
        <f t="shared" si="1064"/>
        <v>574.83738704559312</v>
      </c>
      <c r="H3942" s="64">
        <f t="shared" si="1071"/>
        <v>59.949752407508264</v>
      </c>
      <c r="I3942" s="64">
        <f t="shared" si="1071"/>
        <v>201.22530102243428</v>
      </c>
      <c r="J3942" s="64">
        <f t="shared" si="1071"/>
        <v>148.46533273757109</v>
      </c>
      <c r="K3942" s="64">
        <f t="shared" si="1071"/>
        <v>0</v>
      </c>
      <c r="L3942" s="64">
        <f t="shared" si="1071"/>
        <v>0</v>
      </c>
      <c r="M3942" s="64">
        <f t="shared" si="1071"/>
        <v>10.345538942548018</v>
      </c>
      <c r="N3942" s="64">
        <f t="shared" si="1071"/>
        <v>154.85146193553143</v>
      </c>
      <c r="O3942" s="121"/>
      <c r="P3942" s="177">
        <v>2.9750000000000001</v>
      </c>
      <c r="Q3942" s="177">
        <v>23.258440383030493</v>
      </c>
      <c r="R3942" s="177">
        <v>23.258440383030493</v>
      </c>
      <c r="S3942" s="177">
        <v>16.853078870500024</v>
      </c>
      <c r="T3942" s="177">
        <v>29.662147886498477</v>
      </c>
      <c r="U3942" s="177">
        <v>23.258440383030493</v>
      </c>
      <c r="V3942" s="177">
        <v>23.258440383030493</v>
      </c>
      <c r="W3942" s="177">
        <v>7.8162964674628004</v>
      </c>
      <c r="X3942" s="177">
        <v>36.323365817130259</v>
      </c>
      <c r="Y3942" s="177">
        <v>30.892159999999997</v>
      </c>
      <c r="Z3942" s="177">
        <v>0</v>
      </c>
      <c r="AA3942" s="177">
        <v>22.83529129987209</v>
      </c>
      <c r="AB3942" s="177">
        <v>18.075429971604326</v>
      </c>
      <c r="AC3942" s="177">
        <v>20.906979131933049</v>
      </c>
      <c r="AD3942" s="177">
        <v>59.949752407508264</v>
      </c>
      <c r="AE3942" s="177">
        <v>31.254916695196869</v>
      </c>
      <c r="AF3942" s="177">
        <v>10.345538942548018</v>
      </c>
      <c r="AG3942" s="177">
        <v>49.488444245857025</v>
      </c>
      <c r="AH3942" s="177">
        <v>49.488444245857025</v>
      </c>
      <c r="AI3942" s="177">
        <v>49.488444245857025</v>
      </c>
      <c r="AJ3942" s="177">
        <v>45.448335285645854</v>
      </c>
    </row>
    <row r="3943" spans="1:36" hidden="1" outlineLevel="1" x14ac:dyDescent="0.25">
      <c r="A3943" s="190">
        <f t="shared" si="1065"/>
        <v>2029</v>
      </c>
      <c r="B3943" s="55">
        <f t="shared" si="1066"/>
        <v>8</v>
      </c>
      <c r="C3943" s="55">
        <f t="shared" si="1067"/>
        <v>16</v>
      </c>
      <c r="D3943" s="55">
        <f t="shared" si="1063"/>
        <v>164</v>
      </c>
      <c r="F3943" s="63">
        <f t="shared" si="1056"/>
        <v>47331.666666666628</v>
      </c>
      <c r="G3943" s="64">
        <f t="shared" si="1064"/>
        <v>489.84820689409389</v>
      </c>
      <c r="H3943" s="64">
        <f t="shared" si="1071"/>
        <v>54.00164889409843</v>
      </c>
      <c r="I3943" s="64">
        <f t="shared" si="1071"/>
        <v>162.50392428499109</v>
      </c>
      <c r="J3943" s="64">
        <f t="shared" si="1071"/>
        <v>111.13323888597564</v>
      </c>
      <c r="K3943" s="64">
        <f t="shared" si="1071"/>
        <v>0</v>
      </c>
      <c r="L3943" s="64">
        <f t="shared" si="1071"/>
        <v>0</v>
      </c>
      <c r="M3943" s="64">
        <f t="shared" si="1071"/>
        <v>10.615422567136225</v>
      </c>
      <c r="N3943" s="64">
        <f t="shared" si="1071"/>
        <v>151.59397226189245</v>
      </c>
      <c r="O3943" s="121"/>
      <c r="P3943" s="177">
        <v>2.9750000000000001</v>
      </c>
      <c r="Q3943" s="177">
        <v>23.938572002560846</v>
      </c>
      <c r="R3943" s="177">
        <v>23.938572002560846</v>
      </c>
      <c r="S3943" s="177">
        <v>6.874399693681891</v>
      </c>
      <c r="T3943" s="177">
        <v>20.247150785043438</v>
      </c>
      <c r="U3943" s="177">
        <v>23.938572002560846</v>
      </c>
      <c r="V3943" s="177">
        <v>23.938572002560846</v>
      </c>
      <c r="W3943" s="177">
        <v>7.14054110308013</v>
      </c>
      <c r="X3943" s="177">
        <v>33.342371363546135</v>
      </c>
      <c r="Y3943" s="177">
        <v>19.552</v>
      </c>
      <c r="Z3943" s="177">
        <v>0</v>
      </c>
      <c r="AA3943" s="177">
        <v>20.626726793014491</v>
      </c>
      <c r="AB3943" s="177">
        <v>19.25581334082635</v>
      </c>
      <c r="AC3943" s="177">
        <v>15.957144117808216</v>
      </c>
      <c r="AD3943" s="177">
        <v>54.00164889409843</v>
      </c>
      <c r="AE3943" s="177">
        <v>30.078491106420177</v>
      </c>
      <c r="AF3943" s="177">
        <v>10.615422567136225</v>
      </c>
      <c r="AG3943" s="177">
        <v>37.044412961991881</v>
      </c>
      <c r="AH3943" s="177">
        <v>37.044412961991881</v>
      </c>
      <c r="AI3943" s="177">
        <v>37.044412961991881</v>
      </c>
      <c r="AJ3943" s="177">
        <v>42.293970233219319</v>
      </c>
    </row>
    <row r="3944" spans="1:36" hidden="1" outlineLevel="1" x14ac:dyDescent="0.25">
      <c r="A3944" s="190">
        <f t="shared" si="1065"/>
        <v>2029</v>
      </c>
      <c r="B3944" s="55">
        <f t="shared" si="1066"/>
        <v>8</v>
      </c>
      <c r="C3944" s="55">
        <f t="shared" si="1067"/>
        <v>17</v>
      </c>
      <c r="D3944" s="55">
        <f t="shared" si="1063"/>
        <v>164</v>
      </c>
      <c r="F3944" s="63">
        <f t="shared" ref="F3944:F4007" si="1072">F3943+1/24</f>
        <v>47331.708333333292</v>
      </c>
      <c r="G3944" s="64">
        <f t="shared" si="1064"/>
        <v>311.7630419368777</v>
      </c>
      <c r="H3944" s="64">
        <f t="shared" si="1071"/>
        <v>18.175337587718641</v>
      </c>
      <c r="I3944" s="64">
        <f t="shared" si="1071"/>
        <v>86.896931798343189</v>
      </c>
      <c r="J3944" s="64">
        <f t="shared" si="1071"/>
        <v>38.085534033986299</v>
      </c>
      <c r="K3944" s="64">
        <f t="shared" si="1071"/>
        <v>0</v>
      </c>
      <c r="L3944" s="64">
        <f t="shared" si="1071"/>
        <v>0</v>
      </c>
      <c r="M3944" s="64">
        <f t="shared" si="1071"/>
        <v>11.425073440900853</v>
      </c>
      <c r="N3944" s="64">
        <f t="shared" si="1071"/>
        <v>157.1801650759287</v>
      </c>
      <c r="O3944" s="121"/>
      <c r="P3944" s="177">
        <v>2.9750000000000001</v>
      </c>
      <c r="Q3944" s="177">
        <v>22.774104229728568</v>
      </c>
      <c r="R3944" s="177">
        <v>22.774104229728568</v>
      </c>
      <c r="S3944" s="177">
        <v>1.0856583122356616</v>
      </c>
      <c r="T3944" s="177">
        <v>0.59652828373148037</v>
      </c>
      <c r="U3944" s="177">
        <v>22.774104229728568</v>
      </c>
      <c r="V3944" s="177">
        <v>22.774104229728568</v>
      </c>
      <c r="W3944" s="177">
        <v>5.1455775929478307</v>
      </c>
      <c r="X3944" s="177">
        <v>24.762478185055375</v>
      </c>
      <c r="Y3944" s="177">
        <v>7.8208000000000002</v>
      </c>
      <c r="Z3944" s="177">
        <v>0</v>
      </c>
      <c r="AA3944" s="177">
        <v>26.721207225627104</v>
      </c>
      <c r="AB3944" s="177">
        <v>21.260433826453344</v>
      </c>
      <c r="AC3944" s="177">
        <v>18.10210710493395</v>
      </c>
      <c r="AD3944" s="177">
        <v>18.175337587718641</v>
      </c>
      <c r="AE3944" s="177">
        <v>19.206209772545964</v>
      </c>
      <c r="AF3944" s="177">
        <v>11.425073440900853</v>
      </c>
      <c r="AG3944" s="177">
        <v>12.695178011328766</v>
      </c>
      <c r="AH3944" s="177">
        <v>12.695178011328766</v>
      </c>
      <c r="AI3944" s="177">
        <v>12.695178011328766</v>
      </c>
      <c r="AJ3944" s="177">
        <v>25.304679651826866</v>
      </c>
    </row>
    <row r="3945" spans="1:36" hidden="1" outlineLevel="1" x14ac:dyDescent="0.25">
      <c r="A3945" s="190">
        <f t="shared" si="1065"/>
        <v>2029</v>
      </c>
      <c r="B3945" s="55">
        <f t="shared" si="1066"/>
        <v>8</v>
      </c>
      <c r="C3945" s="55">
        <f t="shared" si="1067"/>
        <v>18</v>
      </c>
      <c r="D3945" s="55">
        <f t="shared" si="1063"/>
        <v>164</v>
      </c>
      <c r="F3945" s="63">
        <f t="shared" si="1072"/>
        <v>47331.749999999956</v>
      </c>
      <c r="G3945" s="64">
        <f t="shared" si="1064"/>
        <v>184.70193543786846</v>
      </c>
      <c r="H3945" s="64">
        <f t="shared" ref="H3945:N3954" si="1073">SUMIF($P$6:$AK$6,H$6,$P3945:$AK3945)</f>
        <v>0.28209843983821703</v>
      </c>
      <c r="I3945" s="64">
        <f t="shared" si="1073"/>
        <v>15.994596214246807</v>
      </c>
      <c r="J3945" s="64">
        <f t="shared" si="1073"/>
        <v>6.1567891680924712E-2</v>
      </c>
      <c r="K3945" s="64">
        <f t="shared" si="1073"/>
        <v>0</v>
      </c>
      <c r="L3945" s="64">
        <f t="shared" si="1073"/>
        <v>0</v>
      </c>
      <c r="M3945" s="64">
        <f t="shared" si="1073"/>
        <v>12.68453035564583</v>
      </c>
      <c r="N3945" s="64">
        <f t="shared" si="1073"/>
        <v>155.67914253645668</v>
      </c>
      <c r="O3945" s="121"/>
      <c r="P3945" s="177">
        <v>2.9750000000000001</v>
      </c>
      <c r="Q3945" s="177">
        <v>20.228763168758906</v>
      </c>
      <c r="R3945" s="177">
        <v>20.228763168758906</v>
      </c>
      <c r="S3945" s="177">
        <v>9.229947033502035E-3</v>
      </c>
      <c r="T3945" s="177">
        <v>0</v>
      </c>
      <c r="U3945" s="177">
        <v>20.228763168758906</v>
      </c>
      <c r="V3945" s="177">
        <v>20.228763168758906</v>
      </c>
      <c r="W3945" s="177">
        <v>1.1755430834775975</v>
      </c>
      <c r="X3945" s="177">
        <v>5.1643304767836016</v>
      </c>
      <c r="Y3945" s="177">
        <v>0.78208</v>
      </c>
      <c r="Z3945" s="177">
        <v>0</v>
      </c>
      <c r="AA3945" s="177">
        <v>27.988011620995884</v>
      </c>
      <c r="AB3945" s="177">
        <v>25.992127371395263</v>
      </c>
      <c r="AC3945" s="177">
        <v>20.783950869029905</v>
      </c>
      <c r="AD3945" s="177">
        <v>0.28209843983821703</v>
      </c>
      <c r="AE3945" s="177">
        <v>4.0629519148724826</v>
      </c>
      <c r="AF3945" s="177">
        <v>12.68453035564583</v>
      </c>
      <c r="AG3945" s="177">
        <v>2.0522630560308237E-2</v>
      </c>
      <c r="AH3945" s="177">
        <v>2.0522630560308237E-2</v>
      </c>
      <c r="AI3945" s="177">
        <v>2.0522630560308237E-2</v>
      </c>
      <c r="AJ3945" s="177">
        <v>1.8254607920796233</v>
      </c>
    </row>
    <row r="3946" spans="1:36" hidden="1" outlineLevel="1" x14ac:dyDescent="0.25">
      <c r="A3946" s="190">
        <f t="shared" si="1065"/>
        <v>2029</v>
      </c>
      <c r="B3946" s="55">
        <f t="shared" si="1066"/>
        <v>8</v>
      </c>
      <c r="C3946" s="55">
        <f t="shared" si="1067"/>
        <v>19</v>
      </c>
      <c r="D3946" s="55">
        <f t="shared" si="1063"/>
        <v>164</v>
      </c>
      <c r="F3946" s="63">
        <f t="shared" si="1072"/>
        <v>47331.791666666621</v>
      </c>
      <c r="G3946" s="64">
        <f t="shared" si="1064"/>
        <v>163.59346009756308</v>
      </c>
      <c r="H3946" s="64">
        <f t="shared" si="1073"/>
        <v>0</v>
      </c>
      <c r="I3946" s="64">
        <f t="shared" si="1073"/>
        <v>3.0521465288219569</v>
      </c>
      <c r="J3946" s="64">
        <f t="shared" si="1073"/>
        <v>0</v>
      </c>
      <c r="K3946" s="64">
        <f t="shared" si="1073"/>
        <v>0</v>
      </c>
      <c r="L3946" s="64">
        <f t="shared" si="1073"/>
        <v>0</v>
      </c>
      <c r="M3946" s="64">
        <f t="shared" si="1073"/>
        <v>14.393793311371152</v>
      </c>
      <c r="N3946" s="64">
        <f t="shared" si="1073"/>
        <v>146.14752025736996</v>
      </c>
      <c r="O3946" s="121"/>
      <c r="P3946" s="177">
        <v>2.9750000000000001</v>
      </c>
      <c r="Q3946" s="177">
        <v>18.981855199619922</v>
      </c>
      <c r="R3946" s="177">
        <v>18.981855199619922</v>
      </c>
      <c r="S3946" s="177">
        <v>0</v>
      </c>
      <c r="T3946" s="177">
        <v>0</v>
      </c>
      <c r="U3946" s="177">
        <v>18.981855199619922</v>
      </c>
      <c r="V3946" s="177">
        <v>18.981855199619922</v>
      </c>
      <c r="W3946" s="177">
        <v>7.7146528821956856E-2</v>
      </c>
      <c r="X3946" s="177">
        <v>0</v>
      </c>
      <c r="Y3946" s="177">
        <v>0</v>
      </c>
      <c r="Z3946" s="177">
        <v>0</v>
      </c>
      <c r="AA3946" s="177">
        <v>25.177281478399145</v>
      </c>
      <c r="AB3946" s="177">
        <v>26.658089048599585</v>
      </c>
      <c r="AC3946" s="177">
        <v>18.384728931891544</v>
      </c>
      <c r="AD3946" s="177">
        <v>0</v>
      </c>
      <c r="AE3946" s="177">
        <v>0</v>
      </c>
      <c r="AF3946" s="177">
        <v>14.393793311371152</v>
      </c>
      <c r="AG3946" s="177">
        <v>0</v>
      </c>
      <c r="AH3946" s="177">
        <v>0</v>
      </c>
      <c r="AI3946" s="177">
        <v>0</v>
      </c>
      <c r="AJ3946" s="177">
        <v>0</v>
      </c>
    </row>
    <row r="3947" spans="1:36" hidden="1" outlineLevel="1" x14ac:dyDescent="0.25">
      <c r="A3947" s="190">
        <f t="shared" si="1065"/>
        <v>2029</v>
      </c>
      <c r="B3947" s="55">
        <f t="shared" si="1066"/>
        <v>8</v>
      </c>
      <c r="C3947" s="55">
        <f t="shared" si="1067"/>
        <v>20</v>
      </c>
      <c r="D3947" s="55">
        <f t="shared" si="1063"/>
        <v>164</v>
      </c>
      <c r="F3947" s="63">
        <f t="shared" si="1072"/>
        <v>47331.833333333285</v>
      </c>
      <c r="G3947" s="64">
        <f t="shared" si="1064"/>
        <v>154.61389404789094</v>
      </c>
      <c r="H3947" s="64">
        <f t="shared" si="1073"/>
        <v>0</v>
      </c>
      <c r="I3947" s="64">
        <f t="shared" si="1073"/>
        <v>2.9750000000000001</v>
      </c>
      <c r="J3947" s="64">
        <f t="shared" si="1073"/>
        <v>0</v>
      </c>
      <c r="K3947" s="64">
        <f t="shared" si="1073"/>
        <v>0</v>
      </c>
      <c r="L3947" s="64">
        <f t="shared" si="1073"/>
        <v>0</v>
      </c>
      <c r="M3947" s="64">
        <f t="shared" si="1073"/>
        <v>16.372939891684684</v>
      </c>
      <c r="N3947" s="64">
        <f t="shared" si="1073"/>
        <v>135.26595415620625</v>
      </c>
      <c r="O3947" s="121"/>
      <c r="P3947" s="177">
        <v>2.9750000000000001</v>
      </c>
      <c r="Q3947" s="177">
        <v>16.992985463720547</v>
      </c>
      <c r="R3947" s="177">
        <v>16.992985463720547</v>
      </c>
      <c r="S3947" s="177">
        <v>0</v>
      </c>
      <c r="T3947" s="177">
        <v>0</v>
      </c>
      <c r="U3947" s="177">
        <v>16.992985463720547</v>
      </c>
      <c r="V3947" s="177">
        <v>16.992985463720547</v>
      </c>
      <c r="W3947" s="177">
        <v>0</v>
      </c>
      <c r="X3947" s="177">
        <v>0</v>
      </c>
      <c r="Y3947" s="177">
        <v>0</v>
      </c>
      <c r="Z3947" s="177">
        <v>0</v>
      </c>
      <c r="AA3947" s="177">
        <v>24.296869645585708</v>
      </c>
      <c r="AB3947" s="177">
        <v>24.083825613694408</v>
      </c>
      <c r="AC3947" s="177">
        <v>18.913317042043943</v>
      </c>
      <c r="AD3947" s="177">
        <v>0</v>
      </c>
      <c r="AE3947" s="177">
        <v>0</v>
      </c>
      <c r="AF3947" s="177">
        <v>16.372939891684684</v>
      </c>
      <c r="AG3947" s="177">
        <v>0</v>
      </c>
      <c r="AH3947" s="177">
        <v>0</v>
      </c>
      <c r="AI3947" s="177">
        <v>0</v>
      </c>
      <c r="AJ3947" s="177">
        <v>0</v>
      </c>
    </row>
    <row r="3948" spans="1:36" hidden="1" outlineLevel="1" x14ac:dyDescent="0.25">
      <c r="A3948" s="190">
        <f t="shared" si="1065"/>
        <v>2029</v>
      </c>
      <c r="B3948" s="55">
        <f t="shared" si="1066"/>
        <v>8</v>
      </c>
      <c r="C3948" s="55">
        <f t="shared" si="1067"/>
        <v>21</v>
      </c>
      <c r="D3948" s="55">
        <f t="shared" si="1063"/>
        <v>164</v>
      </c>
      <c r="F3948" s="63">
        <f t="shared" si="1072"/>
        <v>47331.874999999949</v>
      </c>
      <c r="G3948" s="64">
        <f t="shared" si="1064"/>
        <v>151.60927765437631</v>
      </c>
      <c r="H3948" s="64">
        <f t="shared" si="1073"/>
        <v>0</v>
      </c>
      <c r="I3948" s="64">
        <f t="shared" si="1073"/>
        <v>2.9750000000000001</v>
      </c>
      <c r="J3948" s="64">
        <f t="shared" si="1073"/>
        <v>0</v>
      </c>
      <c r="K3948" s="64">
        <f t="shared" si="1073"/>
        <v>0</v>
      </c>
      <c r="L3948" s="64">
        <f t="shared" si="1073"/>
        <v>0</v>
      </c>
      <c r="M3948" s="64">
        <f t="shared" si="1073"/>
        <v>18.98181492937071</v>
      </c>
      <c r="N3948" s="64">
        <f t="shared" si="1073"/>
        <v>129.65246272500559</v>
      </c>
      <c r="O3948" s="121"/>
      <c r="P3948" s="177">
        <v>2.9750000000000001</v>
      </c>
      <c r="Q3948" s="177">
        <v>16.405599065035243</v>
      </c>
      <c r="R3948" s="177">
        <v>16.405599065035243</v>
      </c>
      <c r="S3948" s="177">
        <v>0</v>
      </c>
      <c r="T3948" s="177">
        <v>0</v>
      </c>
      <c r="U3948" s="177">
        <v>16.405599065035243</v>
      </c>
      <c r="V3948" s="177">
        <v>16.405599065035243</v>
      </c>
      <c r="W3948" s="177">
        <v>0</v>
      </c>
      <c r="X3948" s="177">
        <v>0</v>
      </c>
      <c r="Y3948" s="177">
        <v>0</v>
      </c>
      <c r="Z3948" s="177">
        <v>0</v>
      </c>
      <c r="AA3948" s="177">
        <v>23.770786288893522</v>
      </c>
      <c r="AB3948" s="177">
        <v>22.294762039956659</v>
      </c>
      <c r="AC3948" s="177">
        <v>17.964518136014455</v>
      </c>
      <c r="AD3948" s="177">
        <v>0</v>
      </c>
      <c r="AE3948" s="177">
        <v>0</v>
      </c>
      <c r="AF3948" s="177">
        <v>18.98181492937071</v>
      </c>
      <c r="AG3948" s="177">
        <v>0</v>
      </c>
      <c r="AH3948" s="177">
        <v>0</v>
      </c>
      <c r="AI3948" s="177">
        <v>0</v>
      </c>
      <c r="AJ3948" s="177">
        <v>0</v>
      </c>
    </row>
    <row r="3949" spans="1:36" hidden="1" outlineLevel="1" x14ac:dyDescent="0.25">
      <c r="A3949" s="190">
        <f t="shared" si="1065"/>
        <v>2029</v>
      </c>
      <c r="B3949" s="55">
        <f t="shared" si="1066"/>
        <v>8</v>
      </c>
      <c r="C3949" s="55">
        <f t="shared" si="1067"/>
        <v>22</v>
      </c>
      <c r="D3949" s="55">
        <f t="shared" si="1063"/>
        <v>164</v>
      </c>
      <c r="F3949" s="63">
        <f t="shared" si="1072"/>
        <v>47331.916666666613</v>
      </c>
      <c r="G3949" s="64">
        <f t="shared" si="1064"/>
        <v>139.48896344541279</v>
      </c>
      <c r="H3949" s="64">
        <f t="shared" si="1073"/>
        <v>0</v>
      </c>
      <c r="I3949" s="64">
        <f t="shared" si="1073"/>
        <v>2.9750000000000001</v>
      </c>
      <c r="J3949" s="64">
        <f t="shared" si="1073"/>
        <v>0</v>
      </c>
      <c r="K3949" s="64">
        <f t="shared" si="1073"/>
        <v>0</v>
      </c>
      <c r="L3949" s="64">
        <f t="shared" si="1073"/>
        <v>0</v>
      </c>
      <c r="M3949" s="64">
        <f t="shared" si="1073"/>
        <v>21.140883926076381</v>
      </c>
      <c r="N3949" s="64">
        <f t="shared" si="1073"/>
        <v>115.3730795193364</v>
      </c>
      <c r="O3949" s="121"/>
      <c r="P3949" s="177">
        <v>2.9750000000000001</v>
      </c>
      <c r="Q3949" s="177">
        <v>14.88045543336111</v>
      </c>
      <c r="R3949" s="177">
        <v>14.88045543336111</v>
      </c>
      <c r="S3949" s="177">
        <v>0</v>
      </c>
      <c r="T3949" s="177">
        <v>0</v>
      </c>
      <c r="U3949" s="177">
        <v>14.88045543336111</v>
      </c>
      <c r="V3949" s="177">
        <v>14.88045543336111</v>
      </c>
      <c r="W3949" s="177">
        <v>0</v>
      </c>
      <c r="X3949" s="177">
        <v>0</v>
      </c>
      <c r="Y3949" s="177">
        <v>0</v>
      </c>
      <c r="Z3949" s="177">
        <v>0</v>
      </c>
      <c r="AA3949" s="177">
        <v>20.787774719063627</v>
      </c>
      <c r="AB3949" s="177">
        <v>19.79130813475026</v>
      </c>
      <c r="AC3949" s="177">
        <v>15.272174932078075</v>
      </c>
      <c r="AD3949" s="177">
        <v>0</v>
      </c>
      <c r="AE3949" s="177">
        <v>0</v>
      </c>
      <c r="AF3949" s="177">
        <v>21.140883926076381</v>
      </c>
      <c r="AG3949" s="177">
        <v>0</v>
      </c>
      <c r="AH3949" s="177">
        <v>0</v>
      </c>
      <c r="AI3949" s="177">
        <v>0</v>
      </c>
      <c r="AJ3949" s="177">
        <v>0</v>
      </c>
    </row>
    <row r="3950" spans="1:36" hidden="1" outlineLevel="1" x14ac:dyDescent="0.25">
      <c r="A3950" s="190">
        <f t="shared" si="1065"/>
        <v>2029</v>
      </c>
      <c r="B3950" s="55">
        <f t="shared" si="1066"/>
        <v>8</v>
      </c>
      <c r="C3950" s="55">
        <f t="shared" si="1067"/>
        <v>23</v>
      </c>
      <c r="D3950" s="55">
        <f t="shared" si="1063"/>
        <v>164</v>
      </c>
      <c r="F3950" s="63">
        <f t="shared" si="1072"/>
        <v>47331.958333333278</v>
      </c>
      <c r="G3950" s="64">
        <f t="shared" si="1064"/>
        <v>135.95144055933287</v>
      </c>
      <c r="H3950" s="64">
        <f t="shared" si="1073"/>
        <v>0</v>
      </c>
      <c r="I3950" s="64">
        <f t="shared" si="1073"/>
        <v>2.9750000000000001</v>
      </c>
      <c r="J3950" s="64">
        <f t="shared" si="1073"/>
        <v>0</v>
      </c>
      <c r="K3950" s="64">
        <f t="shared" si="1073"/>
        <v>0</v>
      </c>
      <c r="L3950" s="64">
        <f t="shared" si="1073"/>
        <v>0</v>
      </c>
      <c r="M3950" s="64">
        <f t="shared" si="1073"/>
        <v>22.13045721623315</v>
      </c>
      <c r="N3950" s="64">
        <f t="shared" si="1073"/>
        <v>110.8459833430997</v>
      </c>
      <c r="O3950" s="121"/>
      <c r="P3950" s="177">
        <v>2.9750000000000001</v>
      </c>
      <c r="Q3950" s="177">
        <v>12.582434961311579</v>
      </c>
      <c r="R3950" s="177">
        <v>12.582434961311579</v>
      </c>
      <c r="S3950" s="177">
        <v>0</v>
      </c>
      <c r="T3950" s="177">
        <v>0</v>
      </c>
      <c r="U3950" s="177">
        <v>12.582434961311579</v>
      </c>
      <c r="V3950" s="177">
        <v>12.582434961311579</v>
      </c>
      <c r="W3950" s="177">
        <v>0</v>
      </c>
      <c r="X3950" s="177">
        <v>0</v>
      </c>
      <c r="Y3950" s="177">
        <v>0</v>
      </c>
      <c r="Z3950" s="177">
        <v>0</v>
      </c>
      <c r="AA3950" s="177">
        <v>23.6597628641643</v>
      </c>
      <c r="AB3950" s="177">
        <v>20.678437080739272</v>
      </c>
      <c r="AC3950" s="177">
        <v>16.178043552949813</v>
      </c>
      <c r="AD3950" s="177">
        <v>0</v>
      </c>
      <c r="AE3950" s="177">
        <v>0</v>
      </c>
      <c r="AF3950" s="177">
        <v>22.13045721623315</v>
      </c>
      <c r="AG3950" s="177">
        <v>0</v>
      </c>
      <c r="AH3950" s="177">
        <v>0</v>
      </c>
      <c r="AI3950" s="177">
        <v>0</v>
      </c>
      <c r="AJ3950" s="177">
        <v>0</v>
      </c>
    </row>
    <row r="3951" spans="1:36" hidden="1" outlineLevel="1" x14ac:dyDescent="0.25">
      <c r="A3951" s="190">
        <f t="shared" si="1065"/>
        <v>2029</v>
      </c>
      <c r="B3951" s="55">
        <f t="shared" si="1066"/>
        <v>9</v>
      </c>
      <c r="C3951" s="55">
        <f t="shared" si="1067"/>
        <v>0</v>
      </c>
      <c r="D3951" s="55">
        <f t="shared" si="1063"/>
        <v>165</v>
      </c>
      <c r="F3951" s="63">
        <f t="shared" ref="F3951" si="1074">EDATE(F3927,1)</f>
        <v>47362</v>
      </c>
      <c r="G3951" s="64">
        <f t="shared" si="1064"/>
        <v>148.56975319048789</v>
      </c>
      <c r="H3951" s="64">
        <f t="shared" si="1073"/>
        <v>0</v>
      </c>
      <c r="I3951" s="64">
        <f t="shared" si="1073"/>
        <v>2.9750000000000001</v>
      </c>
      <c r="J3951" s="64">
        <f t="shared" si="1073"/>
        <v>0</v>
      </c>
      <c r="K3951" s="64">
        <f t="shared" si="1073"/>
        <v>0</v>
      </c>
      <c r="L3951" s="64">
        <f t="shared" si="1073"/>
        <v>0</v>
      </c>
      <c r="M3951" s="64">
        <f t="shared" si="1073"/>
        <v>18.250223375866568</v>
      </c>
      <c r="N3951" s="64">
        <f t="shared" si="1073"/>
        <v>127.34452981462131</v>
      </c>
      <c r="O3951" s="121"/>
      <c r="P3951" s="177">
        <v>2.9750000000000001</v>
      </c>
      <c r="Q3951" s="177">
        <v>14.138493666600723</v>
      </c>
      <c r="R3951" s="177">
        <v>14.138493666600723</v>
      </c>
      <c r="S3951" s="177">
        <v>0</v>
      </c>
      <c r="T3951" s="177">
        <v>0</v>
      </c>
      <c r="U3951" s="177">
        <v>14.138493666600723</v>
      </c>
      <c r="V3951" s="177">
        <v>14.138493666600723</v>
      </c>
      <c r="W3951" s="177">
        <v>0</v>
      </c>
      <c r="X3951" s="177">
        <v>0</v>
      </c>
      <c r="Y3951" s="177">
        <v>0</v>
      </c>
      <c r="Z3951" s="177">
        <v>0</v>
      </c>
      <c r="AA3951" s="177">
        <v>29.077503839777201</v>
      </c>
      <c r="AB3951" s="177">
        <v>27.30622891347549</v>
      </c>
      <c r="AC3951" s="177">
        <v>14.406822394965729</v>
      </c>
      <c r="AD3951" s="177">
        <v>0</v>
      </c>
      <c r="AE3951" s="177">
        <v>0</v>
      </c>
      <c r="AF3951" s="177">
        <v>18.250223375866568</v>
      </c>
      <c r="AG3951" s="177">
        <v>0</v>
      </c>
      <c r="AH3951" s="177">
        <v>0</v>
      </c>
      <c r="AI3951" s="177">
        <v>0</v>
      </c>
      <c r="AJ3951" s="177">
        <v>0</v>
      </c>
    </row>
    <row r="3952" spans="1:36" hidden="1" outlineLevel="1" x14ac:dyDescent="0.25">
      <c r="A3952" s="190">
        <f t="shared" si="1065"/>
        <v>2029</v>
      </c>
      <c r="B3952" s="55">
        <f t="shared" si="1066"/>
        <v>9</v>
      </c>
      <c r="C3952" s="55">
        <f t="shared" si="1067"/>
        <v>1</v>
      </c>
      <c r="D3952" s="55">
        <f t="shared" si="1063"/>
        <v>165</v>
      </c>
      <c r="F3952" s="63">
        <f t="shared" ref="F3952" si="1075">F3951+1/24</f>
        <v>47362.041666666664</v>
      </c>
      <c r="G3952" s="64">
        <f t="shared" si="1064"/>
        <v>146.37252855716406</v>
      </c>
      <c r="H3952" s="64">
        <f t="shared" si="1073"/>
        <v>0</v>
      </c>
      <c r="I3952" s="64">
        <f t="shared" si="1073"/>
        <v>2.9750000000000001</v>
      </c>
      <c r="J3952" s="64">
        <f t="shared" si="1073"/>
        <v>0</v>
      </c>
      <c r="K3952" s="64">
        <f t="shared" si="1073"/>
        <v>0</v>
      </c>
      <c r="L3952" s="64">
        <f t="shared" si="1073"/>
        <v>0</v>
      </c>
      <c r="M3952" s="64">
        <f t="shared" si="1073"/>
        <v>18.544581817412801</v>
      </c>
      <c r="N3952" s="64">
        <f t="shared" si="1073"/>
        <v>124.85294673975126</v>
      </c>
      <c r="O3952" s="121"/>
      <c r="P3952" s="177">
        <v>2.9750000000000001</v>
      </c>
      <c r="Q3952" s="177">
        <v>12.603045010388257</v>
      </c>
      <c r="R3952" s="177">
        <v>12.603045010388257</v>
      </c>
      <c r="S3952" s="177">
        <v>0</v>
      </c>
      <c r="T3952" s="177">
        <v>0</v>
      </c>
      <c r="U3952" s="177">
        <v>12.603045010388257</v>
      </c>
      <c r="V3952" s="177">
        <v>12.603045010388257</v>
      </c>
      <c r="W3952" s="177">
        <v>0</v>
      </c>
      <c r="X3952" s="177">
        <v>0</v>
      </c>
      <c r="Y3952" s="177">
        <v>0</v>
      </c>
      <c r="Z3952" s="177">
        <v>0</v>
      </c>
      <c r="AA3952" s="177">
        <v>30.120045988055367</v>
      </c>
      <c r="AB3952" s="177">
        <v>28.37544674880748</v>
      </c>
      <c r="AC3952" s="177">
        <v>15.945273961335394</v>
      </c>
      <c r="AD3952" s="177">
        <v>0</v>
      </c>
      <c r="AE3952" s="177">
        <v>0</v>
      </c>
      <c r="AF3952" s="177">
        <v>18.544581817412801</v>
      </c>
      <c r="AG3952" s="177">
        <v>0</v>
      </c>
      <c r="AH3952" s="177">
        <v>0</v>
      </c>
      <c r="AI3952" s="177">
        <v>0</v>
      </c>
      <c r="AJ3952" s="177">
        <v>0</v>
      </c>
    </row>
    <row r="3953" spans="1:36" hidden="1" outlineLevel="1" x14ac:dyDescent="0.25">
      <c r="A3953" s="190">
        <f t="shared" si="1065"/>
        <v>2029</v>
      </c>
      <c r="B3953" s="55">
        <f t="shared" si="1066"/>
        <v>9</v>
      </c>
      <c r="C3953" s="55">
        <f t="shared" si="1067"/>
        <v>2</v>
      </c>
      <c r="D3953" s="55">
        <f t="shared" si="1063"/>
        <v>165</v>
      </c>
      <c r="F3953" s="63">
        <f t="shared" si="1072"/>
        <v>47362.083333333328</v>
      </c>
      <c r="G3953" s="64">
        <f t="shared" si="1064"/>
        <v>147.71145003202801</v>
      </c>
      <c r="H3953" s="64">
        <f t="shared" si="1073"/>
        <v>0</v>
      </c>
      <c r="I3953" s="64">
        <f t="shared" si="1073"/>
        <v>2.9750000000000001</v>
      </c>
      <c r="J3953" s="64">
        <f t="shared" si="1073"/>
        <v>0</v>
      </c>
      <c r="K3953" s="64">
        <f t="shared" si="1073"/>
        <v>0</v>
      </c>
      <c r="L3953" s="64">
        <f t="shared" si="1073"/>
        <v>0</v>
      </c>
      <c r="M3953" s="64">
        <f t="shared" si="1073"/>
        <v>18.152103895351157</v>
      </c>
      <c r="N3953" s="64">
        <f t="shared" si="1073"/>
        <v>126.58434613667684</v>
      </c>
      <c r="O3953" s="121"/>
      <c r="P3953" s="177">
        <v>2.9750000000000001</v>
      </c>
      <c r="Q3953" s="177">
        <v>11.448882262094317</v>
      </c>
      <c r="R3953" s="177">
        <v>11.448882262094317</v>
      </c>
      <c r="S3953" s="177">
        <v>0</v>
      </c>
      <c r="T3953" s="177">
        <v>0</v>
      </c>
      <c r="U3953" s="177">
        <v>11.448882262094317</v>
      </c>
      <c r="V3953" s="177">
        <v>11.448882262094317</v>
      </c>
      <c r="W3953" s="177">
        <v>0</v>
      </c>
      <c r="X3953" s="177">
        <v>0</v>
      </c>
      <c r="Y3953" s="177">
        <v>0</v>
      </c>
      <c r="Z3953" s="177">
        <v>0</v>
      </c>
      <c r="AA3953" s="177">
        <v>31.84911403754025</v>
      </c>
      <c r="AB3953" s="177">
        <v>29.069163581771107</v>
      </c>
      <c r="AC3953" s="177">
        <v>19.870539468988213</v>
      </c>
      <c r="AD3953" s="177">
        <v>0</v>
      </c>
      <c r="AE3953" s="177">
        <v>0</v>
      </c>
      <c r="AF3953" s="177">
        <v>18.152103895351157</v>
      </c>
      <c r="AG3953" s="177">
        <v>0</v>
      </c>
      <c r="AH3953" s="177">
        <v>0</v>
      </c>
      <c r="AI3953" s="177">
        <v>0</v>
      </c>
      <c r="AJ3953" s="177">
        <v>0</v>
      </c>
    </row>
    <row r="3954" spans="1:36" hidden="1" outlineLevel="1" x14ac:dyDescent="0.25">
      <c r="A3954" s="190">
        <f t="shared" si="1065"/>
        <v>2029</v>
      </c>
      <c r="B3954" s="55">
        <f t="shared" si="1066"/>
        <v>9</v>
      </c>
      <c r="C3954" s="55">
        <f t="shared" si="1067"/>
        <v>3</v>
      </c>
      <c r="D3954" s="55">
        <f t="shared" si="1063"/>
        <v>165</v>
      </c>
      <c r="F3954" s="63">
        <f t="shared" si="1072"/>
        <v>47362.124999999993</v>
      </c>
      <c r="G3954" s="64">
        <f t="shared" si="1064"/>
        <v>154.99614332416573</v>
      </c>
      <c r="H3954" s="64">
        <f t="shared" si="1073"/>
        <v>0</v>
      </c>
      <c r="I3954" s="64">
        <f t="shared" si="1073"/>
        <v>2.9750000000000001</v>
      </c>
      <c r="J3954" s="64">
        <f t="shared" si="1073"/>
        <v>0</v>
      </c>
      <c r="K3954" s="64">
        <f t="shared" si="1073"/>
        <v>0</v>
      </c>
      <c r="L3954" s="64">
        <f t="shared" si="1073"/>
        <v>0</v>
      </c>
      <c r="M3954" s="64">
        <f t="shared" si="1073"/>
        <v>17.367148051227868</v>
      </c>
      <c r="N3954" s="64">
        <f t="shared" si="1073"/>
        <v>134.65399527293786</v>
      </c>
      <c r="O3954" s="121"/>
      <c r="P3954" s="177">
        <v>2.9750000000000001</v>
      </c>
      <c r="Q3954" s="177">
        <v>11.438577237555981</v>
      </c>
      <c r="R3954" s="177">
        <v>11.438577237555981</v>
      </c>
      <c r="S3954" s="177">
        <v>0</v>
      </c>
      <c r="T3954" s="177">
        <v>0</v>
      </c>
      <c r="U3954" s="177">
        <v>11.438577237555981</v>
      </c>
      <c r="V3954" s="177">
        <v>11.438577237555981</v>
      </c>
      <c r="W3954" s="177">
        <v>0</v>
      </c>
      <c r="X3954" s="177">
        <v>0</v>
      </c>
      <c r="Y3954" s="177">
        <v>0</v>
      </c>
      <c r="Z3954" s="177">
        <v>0</v>
      </c>
      <c r="AA3954" s="177">
        <v>35.205151150860928</v>
      </c>
      <c r="AB3954" s="177">
        <v>30.391993557402152</v>
      </c>
      <c r="AC3954" s="177">
        <v>23.30254161445086</v>
      </c>
      <c r="AD3954" s="177">
        <v>0</v>
      </c>
      <c r="AE3954" s="177">
        <v>0</v>
      </c>
      <c r="AF3954" s="177">
        <v>17.367148051227868</v>
      </c>
      <c r="AG3954" s="177">
        <v>0</v>
      </c>
      <c r="AH3954" s="177">
        <v>0</v>
      </c>
      <c r="AI3954" s="177">
        <v>0</v>
      </c>
      <c r="AJ3954" s="177">
        <v>0</v>
      </c>
    </row>
    <row r="3955" spans="1:36" hidden="1" outlineLevel="1" x14ac:dyDescent="0.25">
      <c r="A3955" s="190">
        <f t="shared" si="1065"/>
        <v>2029</v>
      </c>
      <c r="B3955" s="55">
        <f t="shared" si="1066"/>
        <v>9</v>
      </c>
      <c r="C3955" s="55">
        <f t="shared" si="1067"/>
        <v>4</v>
      </c>
      <c r="D3955" s="55">
        <f t="shared" si="1063"/>
        <v>165</v>
      </c>
      <c r="F3955" s="63">
        <f t="shared" si="1072"/>
        <v>47362.166666666657</v>
      </c>
      <c r="G3955" s="64">
        <f t="shared" si="1064"/>
        <v>152.07291495646274</v>
      </c>
      <c r="H3955" s="64">
        <f t="shared" ref="H3955:N3964" si="1076">SUMIF($P$6:$AK$6,H$6,$P3955:$AK3955)</f>
        <v>0</v>
      </c>
      <c r="I3955" s="64">
        <f t="shared" si="1076"/>
        <v>2.9750000000000001</v>
      </c>
      <c r="J3955" s="64">
        <f t="shared" si="1076"/>
        <v>0</v>
      </c>
      <c r="K3955" s="64">
        <f t="shared" si="1076"/>
        <v>0</v>
      </c>
      <c r="L3955" s="64">
        <f t="shared" si="1076"/>
        <v>0</v>
      </c>
      <c r="M3955" s="64">
        <f t="shared" si="1076"/>
        <v>15.895355843496688</v>
      </c>
      <c r="N3955" s="64">
        <f t="shared" si="1076"/>
        <v>133.20255911296604</v>
      </c>
      <c r="O3955" s="121"/>
      <c r="P3955" s="177">
        <v>2.9750000000000001</v>
      </c>
      <c r="Q3955" s="177">
        <v>9.9134336058818473</v>
      </c>
      <c r="R3955" s="177">
        <v>9.9134336058818473</v>
      </c>
      <c r="S3955" s="177">
        <v>0</v>
      </c>
      <c r="T3955" s="177">
        <v>0</v>
      </c>
      <c r="U3955" s="177">
        <v>9.9134336058818473</v>
      </c>
      <c r="V3955" s="177">
        <v>9.9134336058818473</v>
      </c>
      <c r="W3955" s="177">
        <v>0</v>
      </c>
      <c r="X3955" s="177">
        <v>0</v>
      </c>
      <c r="Y3955" s="177">
        <v>0</v>
      </c>
      <c r="Z3955" s="177">
        <v>0</v>
      </c>
      <c r="AA3955" s="177">
        <v>36.805510398034038</v>
      </c>
      <c r="AB3955" s="177">
        <v>31.100366087911475</v>
      </c>
      <c r="AC3955" s="177">
        <v>25.642948203493155</v>
      </c>
      <c r="AD3955" s="177">
        <v>0</v>
      </c>
      <c r="AE3955" s="177">
        <v>0</v>
      </c>
      <c r="AF3955" s="177">
        <v>15.895355843496688</v>
      </c>
      <c r="AG3955" s="177">
        <v>0</v>
      </c>
      <c r="AH3955" s="177">
        <v>0</v>
      </c>
      <c r="AI3955" s="177">
        <v>0</v>
      </c>
      <c r="AJ3955" s="177">
        <v>0</v>
      </c>
    </row>
    <row r="3956" spans="1:36" hidden="1" outlineLevel="1" x14ac:dyDescent="0.25">
      <c r="A3956" s="190">
        <f t="shared" si="1065"/>
        <v>2029</v>
      </c>
      <c r="B3956" s="55">
        <f t="shared" si="1066"/>
        <v>9</v>
      </c>
      <c r="C3956" s="55">
        <f t="shared" si="1067"/>
        <v>5</v>
      </c>
      <c r="D3956" s="55">
        <f t="shared" si="1063"/>
        <v>165</v>
      </c>
      <c r="F3956" s="63">
        <f t="shared" si="1072"/>
        <v>47362.208333333321</v>
      </c>
      <c r="G3956" s="64">
        <f t="shared" si="1064"/>
        <v>184.51540212768168</v>
      </c>
      <c r="H3956" s="64">
        <f t="shared" si="1076"/>
        <v>6.8161270943911676</v>
      </c>
      <c r="I3956" s="64">
        <f t="shared" si="1076"/>
        <v>13.727022910181397</v>
      </c>
      <c r="J3956" s="64">
        <f t="shared" si="1076"/>
        <v>16.591216953022066</v>
      </c>
      <c r="K3956" s="64">
        <f t="shared" si="1076"/>
        <v>0</v>
      </c>
      <c r="L3956" s="64">
        <f t="shared" si="1076"/>
        <v>0</v>
      </c>
      <c r="M3956" s="64">
        <f t="shared" si="1076"/>
        <v>15.404758440919633</v>
      </c>
      <c r="N3956" s="64">
        <f t="shared" si="1076"/>
        <v>131.97627672916741</v>
      </c>
      <c r="O3956" s="121"/>
      <c r="P3956" s="177">
        <v>2.9750000000000001</v>
      </c>
      <c r="Q3956" s="177">
        <v>8.3161548024393479</v>
      </c>
      <c r="R3956" s="177">
        <v>8.3161548024393479</v>
      </c>
      <c r="S3956" s="177">
        <v>2.8881988496118125</v>
      </c>
      <c r="T3956" s="177">
        <v>7.7249335731520716</v>
      </c>
      <c r="U3956" s="177">
        <v>8.3161548024393479</v>
      </c>
      <c r="V3956" s="177">
        <v>8.3161548024393479</v>
      </c>
      <c r="W3956" s="177">
        <v>0</v>
      </c>
      <c r="X3956" s="177">
        <v>4.4658185746091143E-2</v>
      </c>
      <c r="Y3956" s="177">
        <v>0</v>
      </c>
      <c r="Z3956" s="177">
        <v>0</v>
      </c>
      <c r="AA3956" s="177">
        <v>38.80186285069599</v>
      </c>
      <c r="AB3956" s="177">
        <v>32.497190975330831</v>
      </c>
      <c r="AC3956" s="177">
        <v>27.412603693383197</v>
      </c>
      <c r="AD3956" s="177">
        <v>6.8161270943911676</v>
      </c>
      <c r="AE3956" s="177">
        <v>9.4232301671421131E-2</v>
      </c>
      <c r="AF3956" s="177">
        <v>15.404758440919633</v>
      </c>
      <c r="AG3956" s="177">
        <v>5.5304056510073556</v>
      </c>
      <c r="AH3956" s="177">
        <v>5.5304056510073556</v>
      </c>
      <c r="AI3956" s="177">
        <v>5.5304056510073556</v>
      </c>
      <c r="AJ3956" s="177">
        <v>0</v>
      </c>
    </row>
    <row r="3957" spans="1:36" hidden="1" outlineLevel="1" x14ac:dyDescent="0.25">
      <c r="A3957" s="190">
        <f t="shared" si="1065"/>
        <v>2029</v>
      </c>
      <c r="B3957" s="55">
        <f t="shared" si="1066"/>
        <v>9</v>
      </c>
      <c r="C3957" s="55">
        <f t="shared" si="1067"/>
        <v>6</v>
      </c>
      <c r="D3957" s="55">
        <f t="shared" si="1063"/>
        <v>165</v>
      </c>
      <c r="F3957" s="63">
        <f t="shared" si="1072"/>
        <v>47362.249999999985</v>
      </c>
      <c r="G3957" s="64">
        <f t="shared" si="1064"/>
        <v>415.49608006462131</v>
      </c>
      <c r="H3957" s="64">
        <f t="shared" si="1076"/>
        <v>51.49184052970319</v>
      </c>
      <c r="I3957" s="64">
        <f t="shared" si="1076"/>
        <v>78.462909283719043</v>
      </c>
      <c r="J3957" s="64">
        <f t="shared" si="1076"/>
        <v>142.25892334055212</v>
      </c>
      <c r="K3957" s="64">
        <f t="shared" si="1076"/>
        <v>0</v>
      </c>
      <c r="L3957" s="64">
        <f t="shared" si="1076"/>
        <v>0</v>
      </c>
      <c r="M3957" s="64">
        <f t="shared" si="1076"/>
        <v>15.110399999373396</v>
      </c>
      <c r="N3957" s="64">
        <f t="shared" si="1076"/>
        <v>128.17200691127357</v>
      </c>
      <c r="O3957" s="121"/>
      <c r="P3957" s="177">
        <v>2.9750000000000001</v>
      </c>
      <c r="Q3957" s="177">
        <v>6.9868066369936512</v>
      </c>
      <c r="R3957" s="177">
        <v>6.9868066369936512</v>
      </c>
      <c r="S3957" s="177">
        <v>12.964936195119947</v>
      </c>
      <c r="T3957" s="177">
        <v>28.083318595580213</v>
      </c>
      <c r="U3957" s="177">
        <v>6.9868066369936512</v>
      </c>
      <c r="V3957" s="177">
        <v>6.9868066369936512</v>
      </c>
      <c r="W3957" s="177">
        <v>1.9245972618812384</v>
      </c>
      <c r="X3957" s="177">
        <v>10.725328327482568</v>
      </c>
      <c r="Y3957" s="177">
        <v>4.0407466666666663</v>
      </c>
      <c r="Z3957" s="177">
        <v>0</v>
      </c>
      <c r="AA3957" s="177">
        <v>39.623874383019867</v>
      </c>
      <c r="AB3957" s="177">
        <v>31.805152522181835</v>
      </c>
      <c r="AC3957" s="177">
        <v>28.795753458097273</v>
      </c>
      <c r="AD3957" s="177">
        <v>51.49184052970319</v>
      </c>
      <c r="AE3957" s="177">
        <v>12.45791373345071</v>
      </c>
      <c r="AF3957" s="177">
        <v>15.110399999373396</v>
      </c>
      <c r="AG3957" s="177">
        <v>47.419641113517372</v>
      </c>
      <c r="AH3957" s="177">
        <v>47.419641113517372</v>
      </c>
      <c r="AI3957" s="177">
        <v>47.419641113517372</v>
      </c>
      <c r="AJ3957" s="177">
        <v>5.291068503537697</v>
      </c>
    </row>
    <row r="3958" spans="1:36" hidden="1" outlineLevel="1" x14ac:dyDescent="0.25">
      <c r="A3958" s="190">
        <f t="shared" si="1065"/>
        <v>2029</v>
      </c>
      <c r="B3958" s="55">
        <f t="shared" si="1066"/>
        <v>9</v>
      </c>
      <c r="C3958" s="55">
        <f t="shared" si="1067"/>
        <v>7</v>
      </c>
      <c r="D3958" s="55">
        <f t="shared" si="1063"/>
        <v>165</v>
      </c>
      <c r="F3958" s="63">
        <f t="shared" si="1072"/>
        <v>47362.29166666665</v>
      </c>
      <c r="G3958" s="64">
        <f t="shared" si="1064"/>
        <v>577.96882735158545</v>
      </c>
      <c r="H3958" s="64">
        <f t="shared" si="1076"/>
        <v>64.18255276179741</v>
      </c>
      <c r="I3958" s="64">
        <f t="shared" si="1076"/>
        <v>168.81256674360822</v>
      </c>
      <c r="J3958" s="64">
        <f t="shared" si="1076"/>
        <v>188.004940452185</v>
      </c>
      <c r="K3958" s="64">
        <f t="shared" si="1076"/>
        <v>0</v>
      </c>
      <c r="L3958" s="64">
        <f t="shared" si="1076"/>
        <v>0</v>
      </c>
      <c r="M3958" s="64">
        <f t="shared" si="1076"/>
        <v>13.834846752673045</v>
      </c>
      <c r="N3958" s="64">
        <f t="shared" si="1076"/>
        <v>143.13392064132177</v>
      </c>
      <c r="O3958" s="121"/>
      <c r="P3958" s="177">
        <v>2.9750000000000001</v>
      </c>
      <c r="Q3958" s="177">
        <v>12.180539004316365</v>
      </c>
      <c r="R3958" s="177">
        <v>12.180539004316365</v>
      </c>
      <c r="S3958" s="177">
        <v>22.659797947582799</v>
      </c>
      <c r="T3958" s="177">
        <v>33.884074316803179</v>
      </c>
      <c r="U3958" s="177">
        <v>12.180539004316365</v>
      </c>
      <c r="V3958" s="177">
        <v>12.180539004316365</v>
      </c>
      <c r="W3958" s="177">
        <v>6.2118254561293478</v>
      </c>
      <c r="X3958" s="177">
        <v>33.13316830973779</v>
      </c>
      <c r="Y3958" s="177">
        <v>16.971136000000001</v>
      </c>
      <c r="Z3958" s="177">
        <v>0</v>
      </c>
      <c r="AA3958" s="177">
        <v>35.962209953911398</v>
      </c>
      <c r="AB3958" s="177">
        <v>30.558130009339386</v>
      </c>
      <c r="AC3958" s="177">
        <v>27.891424660805505</v>
      </c>
      <c r="AD3958" s="177">
        <v>64.18255276179741</v>
      </c>
      <c r="AE3958" s="177">
        <v>29.236024786819993</v>
      </c>
      <c r="AF3958" s="177">
        <v>13.834846752673045</v>
      </c>
      <c r="AG3958" s="177">
        <v>62.668313484061663</v>
      </c>
      <c r="AH3958" s="177">
        <v>62.668313484061663</v>
      </c>
      <c r="AI3958" s="177">
        <v>62.668313484061663</v>
      </c>
      <c r="AJ3958" s="177">
        <v>23.741539926535104</v>
      </c>
    </row>
    <row r="3959" spans="1:36" hidden="1" outlineLevel="1" x14ac:dyDescent="0.25">
      <c r="A3959" s="190">
        <f t="shared" si="1065"/>
        <v>2029</v>
      </c>
      <c r="B3959" s="55">
        <f t="shared" si="1066"/>
        <v>9</v>
      </c>
      <c r="C3959" s="55">
        <f t="shared" si="1067"/>
        <v>8</v>
      </c>
      <c r="D3959" s="55">
        <f t="shared" si="1063"/>
        <v>165</v>
      </c>
      <c r="F3959" s="63">
        <f t="shared" si="1072"/>
        <v>47362.333333333314</v>
      </c>
      <c r="G3959" s="64">
        <f t="shared" si="1064"/>
        <v>661.80368721585796</v>
      </c>
      <c r="H3959" s="64">
        <f t="shared" si="1076"/>
        <v>68.730668488724262</v>
      </c>
      <c r="I3959" s="64">
        <f t="shared" si="1076"/>
        <v>214.01350121096613</v>
      </c>
      <c r="J3959" s="64">
        <f t="shared" si="1076"/>
        <v>197.86958208881009</v>
      </c>
      <c r="K3959" s="64">
        <f t="shared" si="1076"/>
        <v>0</v>
      </c>
      <c r="L3959" s="64">
        <f t="shared" si="1076"/>
        <v>0</v>
      </c>
      <c r="M3959" s="64">
        <f t="shared" si="1076"/>
        <v>11.283740259272339</v>
      </c>
      <c r="N3959" s="64">
        <f t="shared" si="1076"/>
        <v>169.90619516808513</v>
      </c>
      <c r="O3959" s="121"/>
      <c r="P3959" s="177">
        <v>2.9750000000000001</v>
      </c>
      <c r="Q3959" s="177">
        <v>19.47649637746018</v>
      </c>
      <c r="R3959" s="177">
        <v>19.47649637746018</v>
      </c>
      <c r="S3959" s="177">
        <v>30.536257742223057</v>
      </c>
      <c r="T3959" s="177">
        <v>34.858146979124157</v>
      </c>
      <c r="U3959" s="177">
        <v>19.47649637746018</v>
      </c>
      <c r="V3959" s="177">
        <v>19.47649637746018</v>
      </c>
      <c r="W3959" s="177">
        <v>7.1782746191594233</v>
      </c>
      <c r="X3959" s="177">
        <v>36.431228722558508</v>
      </c>
      <c r="Y3959" s="177">
        <v>28.689301333333333</v>
      </c>
      <c r="Z3959" s="177">
        <v>0</v>
      </c>
      <c r="AA3959" s="177">
        <v>34.72156222154365</v>
      </c>
      <c r="AB3959" s="177">
        <v>31.698370829800879</v>
      </c>
      <c r="AC3959" s="177">
        <v>25.580276606899911</v>
      </c>
      <c r="AD3959" s="177">
        <v>68.730668488724262</v>
      </c>
      <c r="AE3959" s="177">
        <v>32.856384049707607</v>
      </c>
      <c r="AF3959" s="177">
        <v>11.283740259272339</v>
      </c>
      <c r="AG3959" s="177">
        <v>65.956527362936697</v>
      </c>
      <c r="AH3959" s="177">
        <v>65.956527362936697</v>
      </c>
      <c r="AI3959" s="177">
        <v>65.956527362936697</v>
      </c>
      <c r="AJ3959" s="177">
        <v>40.488907764860038</v>
      </c>
    </row>
    <row r="3960" spans="1:36" hidden="1" outlineLevel="1" x14ac:dyDescent="0.25">
      <c r="A3960" s="190">
        <f t="shared" si="1065"/>
        <v>2029</v>
      </c>
      <c r="B3960" s="55">
        <f t="shared" si="1066"/>
        <v>9</v>
      </c>
      <c r="C3960" s="55">
        <f t="shared" si="1067"/>
        <v>9</v>
      </c>
      <c r="D3960" s="55">
        <f t="shared" si="1063"/>
        <v>165</v>
      </c>
      <c r="F3960" s="63">
        <f t="shared" si="1072"/>
        <v>47362.374999999978</v>
      </c>
      <c r="G3960" s="64">
        <f t="shared" si="1064"/>
        <v>671.02148043913826</v>
      </c>
      <c r="H3960" s="64">
        <f t="shared" si="1076"/>
        <v>66.111440583833271</v>
      </c>
      <c r="I3960" s="64">
        <f t="shared" si="1076"/>
        <v>224.30472627879024</v>
      </c>
      <c r="J3960" s="64">
        <f t="shared" si="1076"/>
        <v>192.0187025770461</v>
      </c>
      <c r="K3960" s="64">
        <f t="shared" si="1076"/>
        <v>0</v>
      </c>
      <c r="L3960" s="64">
        <f t="shared" si="1076"/>
        <v>0</v>
      </c>
      <c r="M3960" s="64">
        <f t="shared" si="1076"/>
        <v>9.9100675320565781</v>
      </c>
      <c r="N3960" s="64">
        <f t="shared" si="1076"/>
        <v>178.6765434674121</v>
      </c>
      <c r="O3960" s="121"/>
      <c r="P3960" s="177">
        <v>2.9750000000000001</v>
      </c>
      <c r="Q3960" s="177">
        <v>22.052752512044862</v>
      </c>
      <c r="R3960" s="177">
        <v>22.052752512044862</v>
      </c>
      <c r="S3960" s="177">
        <v>34.57336559536472</v>
      </c>
      <c r="T3960" s="177">
        <v>34.08025707339916</v>
      </c>
      <c r="U3960" s="177">
        <v>22.052752512044862</v>
      </c>
      <c r="V3960" s="177">
        <v>22.052752512044862</v>
      </c>
      <c r="W3960" s="177">
        <v>7.4057368850511684</v>
      </c>
      <c r="X3960" s="177">
        <v>35.477063446704761</v>
      </c>
      <c r="Y3960" s="177">
        <v>37.578944</v>
      </c>
      <c r="Z3960" s="177">
        <v>0</v>
      </c>
      <c r="AA3960" s="177">
        <v>33.40770580935483</v>
      </c>
      <c r="AB3960" s="177">
        <v>32.446361721062701</v>
      </c>
      <c r="AC3960" s="177">
        <v>24.611465888815136</v>
      </c>
      <c r="AD3960" s="177">
        <v>66.111440583833271</v>
      </c>
      <c r="AE3960" s="177">
        <v>31.733001817187581</v>
      </c>
      <c r="AF3960" s="177">
        <v>9.9100675320565781</v>
      </c>
      <c r="AG3960" s="177">
        <v>64.0062341923487</v>
      </c>
      <c r="AH3960" s="177">
        <v>64.0062341923487</v>
      </c>
      <c r="AI3960" s="177">
        <v>64.0062341923487</v>
      </c>
      <c r="AJ3960" s="177">
        <v>40.48135746108283</v>
      </c>
    </row>
    <row r="3961" spans="1:36" hidden="1" outlineLevel="1" x14ac:dyDescent="0.25">
      <c r="A3961" s="190">
        <f t="shared" si="1065"/>
        <v>2029</v>
      </c>
      <c r="B3961" s="55">
        <f t="shared" si="1066"/>
        <v>9</v>
      </c>
      <c r="C3961" s="55">
        <f t="shared" si="1067"/>
        <v>10</v>
      </c>
      <c r="D3961" s="55">
        <f t="shared" si="1063"/>
        <v>165</v>
      </c>
      <c r="F3961" s="63">
        <f t="shared" si="1072"/>
        <v>47362.416666666642</v>
      </c>
      <c r="G3961" s="64">
        <f t="shared" si="1064"/>
        <v>667.86365230935041</v>
      </c>
      <c r="H3961" s="64">
        <f t="shared" si="1076"/>
        <v>70.015928132238841</v>
      </c>
      <c r="I3961" s="64">
        <f t="shared" si="1076"/>
        <v>227.82527894355334</v>
      </c>
      <c r="J3961" s="64">
        <f t="shared" si="1076"/>
        <v>178.91534958985122</v>
      </c>
      <c r="K3961" s="64">
        <f t="shared" si="1076"/>
        <v>0</v>
      </c>
      <c r="L3961" s="64">
        <f t="shared" si="1076"/>
        <v>0</v>
      </c>
      <c r="M3961" s="64">
        <f t="shared" si="1076"/>
        <v>8.6345142853562269</v>
      </c>
      <c r="N3961" s="64">
        <f t="shared" si="1076"/>
        <v>182.47258135835079</v>
      </c>
      <c r="O3961" s="121"/>
      <c r="P3961" s="177">
        <v>2.9750000000000001</v>
      </c>
      <c r="Q3961" s="177">
        <v>24.247722738711008</v>
      </c>
      <c r="R3961" s="177">
        <v>24.247722738711008</v>
      </c>
      <c r="S3961" s="177">
        <v>35.330260525573628</v>
      </c>
      <c r="T3961" s="177">
        <v>32.983710189015625</v>
      </c>
      <c r="U3961" s="177">
        <v>24.247722738711008</v>
      </c>
      <c r="V3961" s="177">
        <v>24.247722738711008</v>
      </c>
      <c r="W3961" s="177">
        <v>7.2641241281617157</v>
      </c>
      <c r="X3961" s="177">
        <v>33.380404713699107</v>
      </c>
      <c r="Y3961" s="177">
        <v>42.83191466666667</v>
      </c>
      <c r="Z3961" s="177">
        <v>0</v>
      </c>
      <c r="AA3961" s="177">
        <v>31.384334075329683</v>
      </c>
      <c r="AB3961" s="177">
        <v>31.526377572159781</v>
      </c>
      <c r="AC3961" s="177">
        <v>22.570978756017293</v>
      </c>
      <c r="AD3961" s="177">
        <v>70.015928132238841</v>
      </c>
      <c r="AE3961" s="177">
        <v>31.925049328346692</v>
      </c>
      <c r="AF3961" s="177">
        <v>8.6345142853562269</v>
      </c>
      <c r="AG3961" s="177">
        <v>59.638449863283739</v>
      </c>
      <c r="AH3961" s="177">
        <v>59.638449863283739</v>
      </c>
      <c r="AI3961" s="177">
        <v>59.638449863283739</v>
      </c>
      <c r="AJ3961" s="177">
        <v>41.134815392089912</v>
      </c>
    </row>
    <row r="3962" spans="1:36" hidden="1" outlineLevel="1" x14ac:dyDescent="0.25">
      <c r="A3962" s="190">
        <f t="shared" si="1065"/>
        <v>2029</v>
      </c>
      <c r="B3962" s="55">
        <f t="shared" si="1066"/>
        <v>9</v>
      </c>
      <c r="C3962" s="55">
        <f t="shared" si="1067"/>
        <v>11</v>
      </c>
      <c r="D3962" s="55">
        <f t="shared" si="1063"/>
        <v>165</v>
      </c>
      <c r="F3962" s="63">
        <f t="shared" si="1072"/>
        <v>47362.458333333307</v>
      </c>
      <c r="G3962" s="64">
        <f t="shared" si="1064"/>
        <v>648.87696368797174</v>
      </c>
      <c r="H3962" s="64">
        <f t="shared" si="1076"/>
        <v>64.922890492087461</v>
      </c>
      <c r="I3962" s="64">
        <f t="shared" si="1076"/>
        <v>222.07433834924024</v>
      </c>
      <c r="J3962" s="64">
        <f t="shared" si="1076"/>
        <v>176.91996938724424</v>
      </c>
      <c r="K3962" s="64">
        <f t="shared" si="1076"/>
        <v>0</v>
      </c>
      <c r="L3962" s="64">
        <f t="shared" si="1076"/>
        <v>0</v>
      </c>
      <c r="M3962" s="64">
        <f t="shared" si="1076"/>
        <v>7.947677921748344</v>
      </c>
      <c r="N3962" s="64">
        <f t="shared" si="1076"/>
        <v>177.0120875376515</v>
      </c>
      <c r="O3962" s="121"/>
      <c r="P3962" s="177">
        <v>2.9750000000000001</v>
      </c>
      <c r="Q3962" s="177">
        <v>25.092734750854785</v>
      </c>
      <c r="R3962" s="177">
        <v>25.092734750854785</v>
      </c>
      <c r="S3962" s="177">
        <v>33.107252594555234</v>
      </c>
      <c r="T3962" s="177">
        <v>32.231186916530476</v>
      </c>
      <c r="U3962" s="177">
        <v>25.092734750854785</v>
      </c>
      <c r="V3962" s="177">
        <v>25.092734750854785</v>
      </c>
      <c r="W3962" s="177">
        <v>7.0787750634612614</v>
      </c>
      <c r="X3962" s="177">
        <v>31.926825730063914</v>
      </c>
      <c r="Y3962" s="177">
        <v>42.427839999999996</v>
      </c>
      <c r="Z3962" s="177">
        <v>0</v>
      </c>
      <c r="AA3962" s="177">
        <v>27.65980919370373</v>
      </c>
      <c r="AB3962" s="177">
        <v>29.244087057265801</v>
      </c>
      <c r="AC3962" s="177">
        <v>19.737252283262823</v>
      </c>
      <c r="AD3962" s="177">
        <v>64.922890492087461</v>
      </c>
      <c r="AE3962" s="177">
        <v>32.760764032749933</v>
      </c>
      <c r="AF3962" s="177">
        <v>7.947677921748344</v>
      </c>
      <c r="AG3962" s="177">
        <v>58.973323129081415</v>
      </c>
      <c r="AH3962" s="177">
        <v>58.973323129081415</v>
      </c>
      <c r="AI3962" s="177">
        <v>58.973323129081415</v>
      </c>
      <c r="AJ3962" s="177">
        <v>39.56669401187942</v>
      </c>
    </row>
    <row r="3963" spans="1:36" hidden="1" outlineLevel="1" x14ac:dyDescent="0.25">
      <c r="A3963" s="190">
        <f t="shared" si="1065"/>
        <v>2029</v>
      </c>
      <c r="B3963" s="55">
        <f t="shared" si="1066"/>
        <v>9</v>
      </c>
      <c r="C3963" s="55">
        <f t="shared" si="1067"/>
        <v>12</v>
      </c>
      <c r="D3963" s="55">
        <f t="shared" si="1063"/>
        <v>165</v>
      </c>
      <c r="F3963" s="63">
        <f t="shared" si="1072"/>
        <v>47362.499999999971</v>
      </c>
      <c r="G3963" s="64">
        <f t="shared" si="1064"/>
        <v>650.93841279535638</v>
      </c>
      <c r="H3963" s="64">
        <f t="shared" si="1076"/>
        <v>62.539762156103009</v>
      </c>
      <c r="I3963" s="64">
        <f t="shared" si="1076"/>
        <v>218.74621585970422</v>
      </c>
      <c r="J3963" s="64">
        <f t="shared" si="1076"/>
        <v>183.46285825483415</v>
      </c>
      <c r="K3963" s="64">
        <f t="shared" si="1076"/>
        <v>0</v>
      </c>
      <c r="L3963" s="64">
        <f t="shared" si="1076"/>
        <v>0</v>
      </c>
      <c r="M3963" s="64">
        <f t="shared" si="1076"/>
        <v>7.8495584412329329</v>
      </c>
      <c r="N3963" s="64">
        <f t="shared" si="1076"/>
        <v>178.34001808348208</v>
      </c>
      <c r="O3963" s="121"/>
      <c r="P3963" s="177">
        <v>2.9750000000000001</v>
      </c>
      <c r="Q3963" s="177">
        <v>27.050689413139139</v>
      </c>
      <c r="R3963" s="177">
        <v>27.050689413139139</v>
      </c>
      <c r="S3963" s="177">
        <v>33.01108702199317</v>
      </c>
      <c r="T3963" s="177">
        <v>32.381691571027496</v>
      </c>
      <c r="U3963" s="177">
        <v>27.050689413139139</v>
      </c>
      <c r="V3963" s="177">
        <v>27.050689413139139</v>
      </c>
      <c r="W3963" s="177">
        <v>6.5313061159057471</v>
      </c>
      <c r="X3963" s="177">
        <v>31.238845498595783</v>
      </c>
      <c r="Y3963" s="177">
        <v>44.044138666666662</v>
      </c>
      <c r="Z3963" s="177">
        <v>0</v>
      </c>
      <c r="AA3963" s="177">
        <v>23.938433024439835</v>
      </c>
      <c r="AB3963" s="177">
        <v>27.414837728865553</v>
      </c>
      <c r="AC3963" s="177">
        <v>18.783989677620127</v>
      </c>
      <c r="AD3963" s="177">
        <v>62.539762156103009</v>
      </c>
      <c r="AE3963" s="177">
        <v>32.356322026268629</v>
      </c>
      <c r="AF3963" s="177">
        <v>7.8495584412329329</v>
      </c>
      <c r="AG3963" s="177">
        <v>61.154286084944715</v>
      </c>
      <c r="AH3963" s="177">
        <v>61.154286084944715</v>
      </c>
      <c r="AI3963" s="177">
        <v>61.154286084944715</v>
      </c>
      <c r="AJ3963" s="177">
        <v>36.207824959246757</v>
      </c>
    </row>
    <row r="3964" spans="1:36" hidden="1" outlineLevel="1" x14ac:dyDescent="0.25">
      <c r="A3964" s="190">
        <f t="shared" si="1065"/>
        <v>2029</v>
      </c>
      <c r="B3964" s="55">
        <f t="shared" si="1066"/>
        <v>9</v>
      </c>
      <c r="C3964" s="55">
        <f t="shared" si="1067"/>
        <v>13</v>
      </c>
      <c r="D3964" s="55">
        <f t="shared" si="1063"/>
        <v>165</v>
      </c>
      <c r="F3964" s="63">
        <f t="shared" si="1072"/>
        <v>47362.541666666635</v>
      </c>
      <c r="G3964" s="64">
        <f t="shared" si="1064"/>
        <v>647.335082178996</v>
      </c>
      <c r="H3964" s="64">
        <f t="shared" si="1076"/>
        <v>63.072873027903896</v>
      </c>
      <c r="I3964" s="64">
        <f t="shared" si="1076"/>
        <v>218.7366015384502</v>
      </c>
      <c r="J3964" s="64">
        <f t="shared" si="1076"/>
        <v>177.32919853898775</v>
      </c>
      <c r="K3964" s="64">
        <f t="shared" si="1076"/>
        <v>0</v>
      </c>
      <c r="L3964" s="64">
        <f t="shared" si="1076"/>
        <v>0</v>
      </c>
      <c r="M3964" s="64">
        <f t="shared" si="1076"/>
        <v>7.75143896071752</v>
      </c>
      <c r="N3964" s="64">
        <f t="shared" si="1076"/>
        <v>180.44497011293666</v>
      </c>
      <c r="O3964" s="121"/>
      <c r="P3964" s="177">
        <v>2.9750000000000001</v>
      </c>
      <c r="Q3964" s="177">
        <v>28.380037578584833</v>
      </c>
      <c r="R3964" s="177">
        <v>28.380037578584833</v>
      </c>
      <c r="S3964" s="177">
        <v>29.212447618731176</v>
      </c>
      <c r="T3964" s="177">
        <v>34.193740973179807</v>
      </c>
      <c r="U3964" s="177">
        <v>28.380037578584833</v>
      </c>
      <c r="V3964" s="177">
        <v>28.380037578584833</v>
      </c>
      <c r="W3964" s="177">
        <v>6.85906225910814</v>
      </c>
      <c r="X3964" s="177">
        <v>33.787221001381418</v>
      </c>
      <c r="Y3964" s="177">
        <v>43.235989333333329</v>
      </c>
      <c r="Z3964" s="177">
        <v>0</v>
      </c>
      <c r="AA3964" s="177">
        <v>23.85084978398227</v>
      </c>
      <c r="AB3964" s="177">
        <v>24.70219599441397</v>
      </c>
      <c r="AC3964" s="177">
        <v>18.371774020201126</v>
      </c>
      <c r="AD3964" s="177">
        <v>63.072873027903896</v>
      </c>
      <c r="AE3964" s="177">
        <v>31.573089815349764</v>
      </c>
      <c r="AF3964" s="177">
        <v>7.75143896071752</v>
      </c>
      <c r="AG3964" s="177">
        <v>59.109732846329251</v>
      </c>
      <c r="AH3964" s="177">
        <v>59.109732846329251</v>
      </c>
      <c r="AI3964" s="177">
        <v>59.109732846329251</v>
      </c>
      <c r="AJ3964" s="177">
        <v>36.900050537366596</v>
      </c>
    </row>
    <row r="3965" spans="1:36" hidden="1" outlineLevel="1" x14ac:dyDescent="0.25">
      <c r="A3965" s="190">
        <f t="shared" si="1065"/>
        <v>2029</v>
      </c>
      <c r="B3965" s="55">
        <f t="shared" si="1066"/>
        <v>9</v>
      </c>
      <c r="C3965" s="55">
        <f t="shared" si="1067"/>
        <v>14</v>
      </c>
      <c r="D3965" s="55">
        <f t="shared" si="1063"/>
        <v>165</v>
      </c>
      <c r="F3965" s="63">
        <f t="shared" si="1072"/>
        <v>47362.583333333299</v>
      </c>
      <c r="G3965" s="64">
        <f t="shared" si="1064"/>
        <v>642.82135460287611</v>
      </c>
      <c r="H3965" s="64">
        <f t="shared" ref="H3965:N3974" si="1077">SUMIF($P$6:$AK$6,H$6,$P3965:$AK3965)</f>
        <v>67.869308127249084</v>
      </c>
      <c r="I3965" s="64">
        <f t="shared" si="1077"/>
        <v>201.09270838653373</v>
      </c>
      <c r="J3965" s="64">
        <f t="shared" si="1077"/>
        <v>176.64471165983454</v>
      </c>
      <c r="K3965" s="64">
        <f t="shared" si="1077"/>
        <v>0</v>
      </c>
      <c r="L3965" s="64">
        <f t="shared" si="1077"/>
        <v>0</v>
      </c>
      <c r="M3965" s="64">
        <f t="shared" si="1077"/>
        <v>8.1439168827791697</v>
      </c>
      <c r="N3965" s="64">
        <f t="shared" si="1077"/>
        <v>189.07070954647955</v>
      </c>
      <c r="O3965" s="121"/>
      <c r="P3965" s="177">
        <v>2.9750000000000001</v>
      </c>
      <c r="Q3965" s="177">
        <v>29.513590277802095</v>
      </c>
      <c r="R3965" s="177">
        <v>29.513590277802095</v>
      </c>
      <c r="S3965" s="177">
        <v>22.188846725695566</v>
      </c>
      <c r="T3965" s="177">
        <v>33.541866931628412</v>
      </c>
      <c r="U3965" s="177">
        <v>29.513590277802095</v>
      </c>
      <c r="V3965" s="177">
        <v>29.513590277802095</v>
      </c>
      <c r="W3965" s="177">
        <v>7.0337167800042089</v>
      </c>
      <c r="X3965" s="177">
        <v>35.423271093273733</v>
      </c>
      <c r="Y3965" s="177">
        <v>33.942272000000003</v>
      </c>
      <c r="Z3965" s="177">
        <v>0</v>
      </c>
      <c r="AA3965" s="177">
        <v>26.30856458731699</v>
      </c>
      <c r="AB3965" s="177">
        <v>23.815681700919846</v>
      </c>
      <c r="AC3965" s="177">
        <v>20.892102147034333</v>
      </c>
      <c r="AD3965" s="177">
        <v>67.869308127249084</v>
      </c>
      <c r="AE3965" s="177">
        <v>30.406497628955591</v>
      </c>
      <c r="AF3965" s="177">
        <v>8.1439168827791697</v>
      </c>
      <c r="AG3965" s="177">
        <v>58.881570553278181</v>
      </c>
      <c r="AH3965" s="177">
        <v>58.881570553278181</v>
      </c>
      <c r="AI3965" s="177">
        <v>58.881570553278181</v>
      </c>
      <c r="AJ3965" s="177">
        <v>35.581237226976207</v>
      </c>
    </row>
    <row r="3966" spans="1:36" hidden="1" outlineLevel="1" x14ac:dyDescent="0.25">
      <c r="A3966" s="190">
        <f t="shared" si="1065"/>
        <v>2029</v>
      </c>
      <c r="B3966" s="55">
        <f t="shared" si="1066"/>
        <v>9</v>
      </c>
      <c r="C3966" s="55">
        <f t="shared" si="1067"/>
        <v>15</v>
      </c>
      <c r="D3966" s="55">
        <f t="shared" si="1063"/>
        <v>165</v>
      </c>
      <c r="F3966" s="63">
        <f t="shared" si="1072"/>
        <v>47362.624999999964</v>
      </c>
      <c r="G3966" s="64">
        <f t="shared" si="1064"/>
        <v>602.13451186547536</v>
      </c>
      <c r="H3966" s="64">
        <f t="shared" si="1077"/>
        <v>68.322884931185683</v>
      </c>
      <c r="I3966" s="64">
        <f t="shared" si="1077"/>
        <v>175.7773573521838</v>
      </c>
      <c r="J3966" s="64">
        <f t="shared" si="1077"/>
        <v>156.94709072124198</v>
      </c>
      <c r="K3966" s="64">
        <f t="shared" si="1077"/>
        <v>0</v>
      </c>
      <c r="L3966" s="64">
        <f t="shared" si="1077"/>
        <v>0</v>
      </c>
      <c r="M3966" s="64">
        <f t="shared" si="1077"/>
        <v>8.6345142853562269</v>
      </c>
      <c r="N3966" s="64">
        <f t="shared" si="1077"/>
        <v>192.45266457550764</v>
      </c>
      <c r="O3966" s="121"/>
      <c r="P3966" s="177">
        <v>2.9750000000000001</v>
      </c>
      <c r="Q3966" s="177">
        <v>29.10138929626855</v>
      </c>
      <c r="R3966" s="177">
        <v>29.10138929626855</v>
      </c>
      <c r="S3966" s="177">
        <v>13.349571544671754</v>
      </c>
      <c r="T3966" s="177">
        <v>24.650286842600075</v>
      </c>
      <c r="U3966" s="177">
        <v>29.10138929626855</v>
      </c>
      <c r="V3966" s="177">
        <v>29.10138929626855</v>
      </c>
      <c r="W3966" s="177">
        <v>6.870612643881727</v>
      </c>
      <c r="X3966" s="177">
        <v>34.934315389189734</v>
      </c>
      <c r="Y3966" s="177">
        <v>25.860778666666665</v>
      </c>
      <c r="Z3966" s="177">
        <v>0</v>
      </c>
      <c r="AA3966" s="177">
        <v>29.872328124735297</v>
      </c>
      <c r="AB3966" s="177">
        <v>25.239197040990788</v>
      </c>
      <c r="AC3966" s="177">
        <v>20.935582224707336</v>
      </c>
      <c r="AD3966" s="177">
        <v>68.322884931185683</v>
      </c>
      <c r="AE3966" s="177">
        <v>31.754944967715314</v>
      </c>
      <c r="AF3966" s="177">
        <v>8.6345142853562269</v>
      </c>
      <c r="AG3966" s="177">
        <v>52.315696907080664</v>
      </c>
      <c r="AH3966" s="177">
        <v>52.315696907080664</v>
      </c>
      <c r="AI3966" s="177">
        <v>52.315696907080664</v>
      </c>
      <c r="AJ3966" s="177">
        <v>35.381847297458549</v>
      </c>
    </row>
    <row r="3967" spans="1:36" hidden="1" outlineLevel="1" x14ac:dyDescent="0.25">
      <c r="A3967" s="190">
        <f t="shared" si="1065"/>
        <v>2029</v>
      </c>
      <c r="B3967" s="55">
        <f t="shared" si="1066"/>
        <v>9</v>
      </c>
      <c r="C3967" s="55">
        <f t="shared" si="1067"/>
        <v>16</v>
      </c>
      <c r="D3967" s="55">
        <f t="shared" si="1063"/>
        <v>165</v>
      </c>
      <c r="F3967" s="63">
        <f t="shared" si="1072"/>
        <v>47362.666666666628</v>
      </c>
      <c r="G3967" s="64">
        <f t="shared" si="1064"/>
        <v>420.18450160604465</v>
      </c>
      <c r="H3967" s="64">
        <f t="shared" si="1077"/>
        <v>29.183240773969096</v>
      </c>
      <c r="I3967" s="64">
        <f t="shared" si="1077"/>
        <v>113.81415036553051</v>
      </c>
      <c r="J3967" s="64">
        <f t="shared" si="1077"/>
        <v>80.23890134699009</v>
      </c>
      <c r="K3967" s="64">
        <f t="shared" si="1077"/>
        <v>0</v>
      </c>
      <c r="L3967" s="64">
        <f t="shared" si="1077"/>
        <v>0</v>
      </c>
      <c r="M3967" s="64">
        <f t="shared" si="1077"/>
        <v>9.026992207417873</v>
      </c>
      <c r="N3967" s="64">
        <f t="shared" si="1077"/>
        <v>187.92121691213711</v>
      </c>
      <c r="O3967" s="121"/>
      <c r="P3967" s="177">
        <v>2.9750000000000001</v>
      </c>
      <c r="Q3967" s="177">
        <v>26.504523112607188</v>
      </c>
      <c r="R3967" s="177">
        <v>26.504523112607188</v>
      </c>
      <c r="S3967" s="177">
        <v>2.5464088938790246</v>
      </c>
      <c r="T3967" s="177">
        <v>3.9955549468000635</v>
      </c>
      <c r="U3967" s="177">
        <v>26.504523112607188</v>
      </c>
      <c r="V3967" s="177">
        <v>26.504523112607188</v>
      </c>
      <c r="W3967" s="177">
        <v>5.8678069534652861</v>
      </c>
      <c r="X3967" s="177">
        <v>29.962043638075365</v>
      </c>
      <c r="Y3967" s="177">
        <v>14.950762666666666</v>
      </c>
      <c r="Z3967" s="177">
        <v>0</v>
      </c>
      <c r="AA3967" s="177">
        <v>34.975706410098418</v>
      </c>
      <c r="AB3967" s="177">
        <v>25.643165065114502</v>
      </c>
      <c r="AC3967" s="177">
        <v>21.284252986495432</v>
      </c>
      <c r="AD3967" s="177">
        <v>29.183240773969096</v>
      </c>
      <c r="AE3967" s="177">
        <v>26.754131227407626</v>
      </c>
      <c r="AF3967" s="177">
        <v>9.026992207417873</v>
      </c>
      <c r="AG3967" s="177">
        <v>26.746300448996696</v>
      </c>
      <c r="AH3967" s="177">
        <v>26.746300448996696</v>
      </c>
      <c r="AI3967" s="177">
        <v>26.746300448996696</v>
      </c>
      <c r="AJ3967" s="177">
        <v>26.762442039236472</v>
      </c>
    </row>
    <row r="3968" spans="1:36" hidden="1" outlineLevel="1" x14ac:dyDescent="0.25">
      <c r="A3968" s="190">
        <f t="shared" si="1065"/>
        <v>2029</v>
      </c>
      <c r="B3968" s="55">
        <f t="shared" si="1066"/>
        <v>9</v>
      </c>
      <c r="C3968" s="55">
        <f t="shared" si="1067"/>
        <v>17</v>
      </c>
      <c r="D3968" s="55">
        <f t="shared" si="1063"/>
        <v>165</v>
      </c>
      <c r="F3968" s="63">
        <f t="shared" si="1072"/>
        <v>47362.708333333292</v>
      </c>
      <c r="G3968" s="64">
        <f t="shared" si="1064"/>
        <v>231.03112862787222</v>
      </c>
      <c r="H3968" s="64">
        <f t="shared" si="1077"/>
        <v>1.7155460934292464</v>
      </c>
      <c r="I3968" s="64">
        <f t="shared" si="1077"/>
        <v>31.381001025813635</v>
      </c>
      <c r="J3968" s="64">
        <f t="shared" si="1077"/>
        <v>3.7890138724354738</v>
      </c>
      <c r="K3968" s="64">
        <f t="shared" si="1077"/>
        <v>0</v>
      </c>
      <c r="L3968" s="64">
        <f t="shared" si="1077"/>
        <v>0</v>
      </c>
      <c r="M3968" s="64">
        <f t="shared" si="1077"/>
        <v>10.008187012571989</v>
      </c>
      <c r="N3968" s="64">
        <f t="shared" si="1077"/>
        <v>184.13738062362188</v>
      </c>
      <c r="O3968" s="121"/>
      <c r="P3968" s="177">
        <v>2.9750000000000001</v>
      </c>
      <c r="Q3968" s="177">
        <v>25.618291002310066</v>
      </c>
      <c r="R3968" s="177">
        <v>25.618291002310066</v>
      </c>
      <c r="S3968" s="177">
        <v>0</v>
      </c>
      <c r="T3968" s="177">
        <v>0</v>
      </c>
      <c r="U3968" s="177">
        <v>25.618291002310066</v>
      </c>
      <c r="V3968" s="177">
        <v>25.618291002310066</v>
      </c>
      <c r="W3968" s="177">
        <v>2.3469657667062198</v>
      </c>
      <c r="X3968" s="177">
        <v>9.4891242893995678</v>
      </c>
      <c r="Y3968" s="177">
        <v>2.4244479999999999</v>
      </c>
      <c r="Z3968" s="177">
        <v>0</v>
      </c>
      <c r="AA3968" s="177">
        <v>33.211570661560593</v>
      </c>
      <c r="AB3968" s="177">
        <v>27.563095930831611</v>
      </c>
      <c r="AC3968" s="177">
        <v>20.889550021989393</v>
      </c>
      <c r="AD3968" s="177">
        <v>1.7155460934292464</v>
      </c>
      <c r="AE3968" s="177">
        <v>8.0826215253493849</v>
      </c>
      <c r="AF3968" s="177">
        <v>10.008187012571989</v>
      </c>
      <c r="AG3968" s="177">
        <v>1.263004624145158</v>
      </c>
      <c r="AH3968" s="177">
        <v>1.263004624145158</v>
      </c>
      <c r="AI3968" s="177">
        <v>1.263004624145158</v>
      </c>
      <c r="AJ3968" s="177">
        <v>6.0628414443584608</v>
      </c>
    </row>
    <row r="3969" spans="1:36" hidden="1" outlineLevel="1" x14ac:dyDescent="0.25">
      <c r="A3969" s="190">
        <f t="shared" si="1065"/>
        <v>2029</v>
      </c>
      <c r="B3969" s="55">
        <f t="shared" si="1066"/>
        <v>9</v>
      </c>
      <c r="C3969" s="55">
        <f t="shared" si="1067"/>
        <v>18</v>
      </c>
      <c r="D3969" s="55">
        <f t="shared" si="1063"/>
        <v>165</v>
      </c>
      <c r="F3969" s="63">
        <f t="shared" si="1072"/>
        <v>47362.749999999956</v>
      </c>
      <c r="G3969" s="64">
        <f t="shared" si="1064"/>
        <v>183.42633443368453</v>
      </c>
      <c r="H3969" s="64">
        <f t="shared" si="1077"/>
        <v>0</v>
      </c>
      <c r="I3969" s="64">
        <f t="shared" si="1077"/>
        <v>3.2873706961212457</v>
      </c>
      <c r="J3969" s="64">
        <f t="shared" si="1077"/>
        <v>0</v>
      </c>
      <c r="K3969" s="64">
        <f t="shared" si="1077"/>
        <v>0</v>
      </c>
      <c r="L3969" s="64">
        <f t="shared" si="1077"/>
        <v>0</v>
      </c>
      <c r="M3969" s="64">
        <f t="shared" si="1077"/>
        <v>11.381859739787751</v>
      </c>
      <c r="N3969" s="64">
        <f t="shared" si="1077"/>
        <v>168.75710399777554</v>
      </c>
      <c r="O3969" s="121"/>
      <c r="P3969" s="177">
        <v>2.9750000000000001</v>
      </c>
      <c r="Q3969" s="177">
        <v>23.948877027099186</v>
      </c>
      <c r="R3969" s="177">
        <v>23.948877027099186</v>
      </c>
      <c r="S3969" s="177">
        <v>0</v>
      </c>
      <c r="T3969" s="177">
        <v>0</v>
      </c>
      <c r="U3969" s="177">
        <v>23.948877027099186</v>
      </c>
      <c r="V3969" s="177">
        <v>23.948877027099186</v>
      </c>
      <c r="W3969" s="177">
        <v>5.4508661046659386E-3</v>
      </c>
      <c r="X3969" s="177">
        <v>0.1265069858462384</v>
      </c>
      <c r="Y3969" s="177">
        <v>0</v>
      </c>
      <c r="Z3969" s="177">
        <v>0</v>
      </c>
      <c r="AA3969" s="177">
        <v>28.191814234847566</v>
      </c>
      <c r="AB3969" s="177">
        <v>28.99196666355385</v>
      </c>
      <c r="AC3969" s="177">
        <v>15.77781499097739</v>
      </c>
      <c r="AD3969" s="177">
        <v>0</v>
      </c>
      <c r="AE3969" s="177">
        <v>0.18041284417034104</v>
      </c>
      <c r="AF3969" s="177">
        <v>11.381859739787751</v>
      </c>
      <c r="AG3969" s="177">
        <v>0</v>
      </c>
      <c r="AH3969" s="177">
        <v>0</v>
      </c>
      <c r="AI3969" s="177">
        <v>0</v>
      </c>
      <c r="AJ3969" s="177">
        <v>0</v>
      </c>
    </row>
    <row r="3970" spans="1:36" hidden="1" outlineLevel="1" x14ac:dyDescent="0.25">
      <c r="A3970" s="190">
        <f t="shared" si="1065"/>
        <v>2029</v>
      </c>
      <c r="B3970" s="55">
        <f t="shared" si="1066"/>
        <v>9</v>
      </c>
      <c r="C3970" s="55">
        <f t="shared" si="1067"/>
        <v>19</v>
      </c>
      <c r="D3970" s="55">
        <f t="shared" si="1063"/>
        <v>165</v>
      </c>
      <c r="F3970" s="63">
        <f t="shared" si="1072"/>
        <v>47362.791666666621</v>
      </c>
      <c r="G3970" s="64">
        <f t="shared" si="1064"/>
        <v>161.90613793493836</v>
      </c>
      <c r="H3970" s="64">
        <f t="shared" si="1077"/>
        <v>0</v>
      </c>
      <c r="I3970" s="64">
        <f t="shared" si="1077"/>
        <v>2.9750000000000001</v>
      </c>
      <c r="J3970" s="64">
        <f t="shared" si="1077"/>
        <v>0</v>
      </c>
      <c r="K3970" s="64">
        <f t="shared" si="1077"/>
        <v>0</v>
      </c>
      <c r="L3970" s="64">
        <f t="shared" si="1077"/>
        <v>0</v>
      </c>
      <c r="M3970" s="64">
        <f t="shared" si="1077"/>
        <v>13.442368830611397</v>
      </c>
      <c r="N3970" s="64">
        <f t="shared" si="1077"/>
        <v>145.48876910432696</v>
      </c>
      <c r="O3970" s="121"/>
      <c r="P3970" s="177">
        <v>2.9750000000000001</v>
      </c>
      <c r="Q3970" s="177">
        <v>20.537913904909068</v>
      </c>
      <c r="R3970" s="177">
        <v>20.537913904909068</v>
      </c>
      <c r="S3970" s="177">
        <v>0</v>
      </c>
      <c r="T3970" s="177">
        <v>0</v>
      </c>
      <c r="U3970" s="177">
        <v>20.537913904909068</v>
      </c>
      <c r="V3970" s="177">
        <v>20.537913904909068</v>
      </c>
      <c r="W3970" s="177">
        <v>0</v>
      </c>
      <c r="X3970" s="177">
        <v>0</v>
      </c>
      <c r="Y3970" s="177">
        <v>0</v>
      </c>
      <c r="Z3970" s="177">
        <v>0</v>
      </c>
      <c r="AA3970" s="177">
        <v>22.683923905734584</v>
      </c>
      <c r="AB3970" s="177">
        <v>27.718501622861037</v>
      </c>
      <c r="AC3970" s="177">
        <v>12.934687956095065</v>
      </c>
      <c r="AD3970" s="177">
        <v>0</v>
      </c>
      <c r="AE3970" s="177">
        <v>0</v>
      </c>
      <c r="AF3970" s="177">
        <v>13.442368830611397</v>
      </c>
      <c r="AG3970" s="177">
        <v>0</v>
      </c>
      <c r="AH3970" s="177">
        <v>0</v>
      </c>
      <c r="AI3970" s="177">
        <v>0</v>
      </c>
      <c r="AJ3970" s="177">
        <v>0</v>
      </c>
    </row>
    <row r="3971" spans="1:36" hidden="1" outlineLevel="1" x14ac:dyDescent="0.25">
      <c r="A3971" s="190">
        <f t="shared" si="1065"/>
        <v>2029</v>
      </c>
      <c r="B3971" s="55">
        <f t="shared" si="1066"/>
        <v>9</v>
      </c>
      <c r="C3971" s="55">
        <f t="shared" si="1067"/>
        <v>20</v>
      </c>
      <c r="D3971" s="55">
        <f t="shared" si="1063"/>
        <v>165</v>
      </c>
      <c r="F3971" s="63">
        <f t="shared" si="1072"/>
        <v>47362.833333333285</v>
      </c>
      <c r="G3971" s="64">
        <f t="shared" si="1064"/>
        <v>151.48465735566373</v>
      </c>
      <c r="H3971" s="64">
        <f t="shared" si="1077"/>
        <v>0</v>
      </c>
      <c r="I3971" s="64">
        <f t="shared" si="1077"/>
        <v>2.9750000000000001</v>
      </c>
      <c r="J3971" s="64">
        <f t="shared" si="1077"/>
        <v>0</v>
      </c>
      <c r="K3971" s="64">
        <f t="shared" si="1077"/>
        <v>0</v>
      </c>
      <c r="L3971" s="64">
        <f t="shared" si="1077"/>
        <v>0</v>
      </c>
      <c r="M3971" s="64">
        <f t="shared" si="1077"/>
        <v>15.012280518857985</v>
      </c>
      <c r="N3971" s="64">
        <f t="shared" si="1077"/>
        <v>133.49737683680576</v>
      </c>
      <c r="O3971" s="121"/>
      <c r="P3971" s="177">
        <v>2.9750000000000001</v>
      </c>
      <c r="Q3971" s="177">
        <v>18.703619537084776</v>
      </c>
      <c r="R3971" s="177">
        <v>18.703619537084776</v>
      </c>
      <c r="S3971" s="177">
        <v>0</v>
      </c>
      <c r="T3971" s="177">
        <v>0</v>
      </c>
      <c r="U3971" s="177">
        <v>18.703619537084776</v>
      </c>
      <c r="V3971" s="177">
        <v>18.703619537084776</v>
      </c>
      <c r="W3971" s="177">
        <v>0</v>
      </c>
      <c r="X3971" s="177">
        <v>0</v>
      </c>
      <c r="Y3971" s="177">
        <v>0</v>
      </c>
      <c r="Z3971" s="177">
        <v>0</v>
      </c>
      <c r="AA3971" s="177">
        <v>20.15571140220036</v>
      </c>
      <c r="AB3971" s="177">
        <v>25.809726824995202</v>
      </c>
      <c r="AC3971" s="177">
        <v>12.717460461271092</v>
      </c>
      <c r="AD3971" s="177">
        <v>0</v>
      </c>
      <c r="AE3971" s="177">
        <v>0</v>
      </c>
      <c r="AF3971" s="177">
        <v>15.012280518857985</v>
      </c>
      <c r="AG3971" s="177">
        <v>0</v>
      </c>
      <c r="AH3971" s="177">
        <v>0</v>
      </c>
      <c r="AI3971" s="177">
        <v>0</v>
      </c>
      <c r="AJ3971" s="177">
        <v>0</v>
      </c>
    </row>
    <row r="3972" spans="1:36" hidden="1" outlineLevel="1" x14ac:dyDescent="0.25">
      <c r="A3972" s="190">
        <f t="shared" si="1065"/>
        <v>2029</v>
      </c>
      <c r="B3972" s="55">
        <f t="shared" si="1066"/>
        <v>9</v>
      </c>
      <c r="C3972" s="55">
        <f t="shared" si="1067"/>
        <v>21</v>
      </c>
      <c r="D3972" s="55">
        <f t="shared" si="1063"/>
        <v>165</v>
      </c>
      <c r="F3972" s="63">
        <f t="shared" si="1072"/>
        <v>47362.874999999949</v>
      </c>
      <c r="G3972" s="64">
        <f t="shared" si="1064"/>
        <v>153.96909268086398</v>
      </c>
      <c r="H3972" s="64">
        <f t="shared" si="1077"/>
        <v>0</v>
      </c>
      <c r="I3972" s="64">
        <f t="shared" si="1077"/>
        <v>2.9750000000000001</v>
      </c>
      <c r="J3972" s="64">
        <f t="shared" si="1077"/>
        <v>0</v>
      </c>
      <c r="K3972" s="64">
        <f t="shared" si="1077"/>
        <v>0</v>
      </c>
      <c r="L3972" s="64">
        <f t="shared" si="1077"/>
        <v>0</v>
      </c>
      <c r="M3972" s="64">
        <f t="shared" si="1077"/>
        <v>15.79723636298128</v>
      </c>
      <c r="N3972" s="64">
        <f t="shared" si="1077"/>
        <v>135.19685631788269</v>
      </c>
      <c r="O3972" s="121"/>
      <c r="P3972" s="177">
        <v>2.9750000000000001</v>
      </c>
      <c r="Q3972" s="177">
        <v>18.116233138399469</v>
      </c>
      <c r="R3972" s="177">
        <v>18.116233138399469</v>
      </c>
      <c r="S3972" s="177">
        <v>0</v>
      </c>
      <c r="T3972" s="177">
        <v>0</v>
      </c>
      <c r="U3972" s="177">
        <v>18.116233138399469</v>
      </c>
      <c r="V3972" s="177">
        <v>18.116233138399469</v>
      </c>
      <c r="W3972" s="177">
        <v>0</v>
      </c>
      <c r="X3972" s="177">
        <v>0</v>
      </c>
      <c r="Y3972" s="177">
        <v>0</v>
      </c>
      <c r="Z3972" s="177">
        <v>0</v>
      </c>
      <c r="AA3972" s="177">
        <v>21.956089367909442</v>
      </c>
      <c r="AB3972" s="177">
        <v>26.831892015330936</v>
      </c>
      <c r="AC3972" s="177">
        <v>13.943942381044426</v>
      </c>
      <c r="AD3972" s="177">
        <v>0</v>
      </c>
      <c r="AE3972" s="177">
        <v>0</v>
      </c>
      <c r="AF3972" s="177">
        <v>15.79723636298128</v>
      </c>
      <c r="AG3972" s="177">
        <v>0</v>
      </c>
      <c r="AH3972" s="177">
        <v>0</v>
      </c>
      <c r="AI3972" s="177">
        <v>0</v>
      </c>
      <c r="AJ3972" s="177">
        <v>0</v>
      </c>
    </row>
    <row r="3973" spans="1:36" hidden="1" outlineLevel="1" x14ac:dyDescent="0.25">
      <c r="A3973" s="190">
        <f t="shared" si="1065"/>
        <v>2029</v>
      </c>
      <c r="B3973" s="55">
        <f t="shared" si="1066"/>
        <v>9</v>
      </c>
      <c r="C3973" s="55">
        <f t="shared" si="1067"/>
        <v>22</v>
      </c>
      <c r="D3973" s="55">
        <f t="shared" si="1063"/>
        <v>165</v>
      </c>
      <c r="F3973" s="63">
        <f t="shared" si="1072"/>
        <v>47362.916666666613</v>
      </c>
      <c r="G3973" s="64">
        <f t="shared" si="1064"/>
        <v>160.61107954037789</v>
      </c>
      <c r="H3973" s="64">
        <f t="shared" si="1077"/>
        <v>0</v>
      </c>
      <c r="I3973" s="64">
        <f t="shared" si="1077"/>
        <v>2.9750000000000001</v>
      </c>
      <c r="J3973" s="64">
        <f t="shared" si="1077"/>
        <v>0</v>
      </c>
      <c r="K3973" s="64">
        <f t="shared" si="1077"/>
        <v>0</v>
      </c>
      <c r="L3973" s="64">
        <f t="shared" si="1077"/>
        <v>0</v>
      </c>
      <c r="M3973" s="64">
        <f t="shared" si="1077"/>
        <v>16.68031168761998</v>
      </c>
      <c r="N3973" s="64">
        <f t="shared" si="1077"/>
        <v>140.9557678527579</v>
      </c>
      <c r="O3973" s="121"/>
      <c r="P3973" s="177">
        <v>2.9750000000000001</v>
      </c>
      <c r="Q3973" s="177">
        <v>18.775754708853146</v>
      </c>
      <c r="R3973" s="177">
        <v>18.775754708853146</v>
      </c>
      <c r="S3973" s="177">
        <v>0</v>
      </c>
      <c r="T3973" s="177">
        <v>0</v>
      </c>
      <c r="U3973" s="177">
        <v>18.775754708853146</v>
      </c>
      <c r="V3973" s="177">
        <v>18.775754708853146</v>
      </c>
      <c r="W3973" s="177">
        <v>0</v>
      </c>
      <c r="X3973" s="177">
        <v>0</v>
      </c>
      <c r="Y3973" s="177">
        <v>0</v>
      </c>
      <c r="Z3973" s="177">
        <v>0</v>
      </c>
      <c r="AA3973" s="177">
        <v>25.233925639131112</v>
      </c>
      <c r="AB3973" s="177">
        <v>25.81448938373417</v>
      </c>
      <c r="AC3973" s="177">
        <v>14.804333994480046</v>
      </c>
      <c r="AD3973" s="177">
        <v>0</v>
      </c>
      <c r="AE3973" s="177">
        <v>0</v>
      </c>
      <c r="AF3973" s="177">
        <v>16.68031168761998</v>
      </c>
      <c r="AG3973" s="177">
        <v>0</v>
      </c>
      <c r="AH3973" s="177">
        <v>0</v>
      </c>
      <c r="AI3973" s="177">
        <v>0</v>
      </c>
      <c r="AJ3973" s="177">
        <v>0</v>
      </c>
    </row>
    <row r="3974" spans="1:36" hidden="1" outlineLevel="1" x14ac:dyDescent="0.25">
      <c r="A3974" s="190">
        <f t="shared" si="1065"/>
        <v>2029</v>
      </c>
      <c r="B3974" s="55">
        <f t="shared" si="1066"/>
        <v>9</v>
      </c>
      <c r="C3974" s="55">
        <f t="shared" si="1067"/>
        <v>23</v>
      </c>
      <c r="D3974" s="55">
        <f t="shared" si="1063"/>
        <v>165</v>
      </c>
      <c r="F3974" s="63">
        <f t="shared" si="1072"/>
        <v>47362.958333333278</v>
      </c>
      <c r="G3974" s="64">
        <f t="shared" si="1064"/>
        <v>154.13747681135911</v>
      </c>
      <c r="H3974" s="64">
        <f t="shared" si="1077"/>
        <v>0</v>
      </c>
      <c r="I3974" s="64">
        <f t="shared" si="1077"/>
        <v>2.9750000000000001</v>
      </c>
      <c r="J3974" s="64">
        <f t="shared" si="1077"/>
        <v>0</v>
      </c>
      <c r="K3974" s="64">
        <f t="shared" si="1077"/>
        <v>0</v>
      </c>
      <c r="L3974" s="64">
        <f t="shared" si="1077"/>
        <v>0</v>
      </c>
      <c r="M3974" s="64">
        <f t="shared" si="1077"/>
        <v>17.170909090197039</v>
      </c>
      <c r="N3974" s="64">
        <f t="shared" si="1077"/>
        <v>133.99156772116206</v>
      </c>
      <c r="O3974" s="121"/>
      <c r="P3974" s="177">
        <v>2.9750000000000001</v>
      </c>
      <c r="Q3974" s="177">
        <v>16.354073942343547</v>
      </c>
      <c r="R3974" s="177">
        <v>16.354073942343547</v>
      </c>
      <c r="S3974" s="177">
        <v>0</v>
      </c>
      <c r="T3974" s="177">
        <v>0</v>
      </c>
      <c r="U3974" s="177">
        <v>16.354073942343547</v>
      </c>
      <c r="V3974" s="177">
        <v>16.354073942343547</v>
      </c>
      <c r="W3974" s="177">
        <v>0</v>
      </c>
      <c r="X3974" s="177">
        <v>0</v>
      </c>
      <c r="Y3974" s="177">
        <v>0</v>
      </c>
      <c r="Z3974" s="177">
        <v>0</v>
      </c>
      <c r="AA3974" s="177">
        <v>28.675931156403223</v>
      </c>
      <c r="AB3974" s="177">
        <v>26.349870879340756</v>
      </c>
      <c r="AC3974" s="177">
        <v>13.549469916043877</v>
      </c>
      <c r="AD3974" s="177">
        <v>0</v>
      </c>
      <c r="AE3974" s="177">
        <v>0</v>
      </c>
      <c r="AF3974" s="177">
        <v>17.170909090197039</v>
      </c>
      <c r="AG3974" s="177">
        <v>0</v>
      </c>
      <c r="AH3974" s="177">
        <v>0</v>
      </c>
      <c r="AI3974" s="177">
        <v>0</v>
      </c>
      <c r="AJ3974" s="177">
        <v>0</v>
      </c>
    </row>
    <row r="3975" spans="1:36" hidden="1" outlineLevel="1" x14ac:dyDescent="0.25">
      <c r="A3975" s="190">
        <f t="shared" si="1065"/>
        <v>2029</v>
      </c>
      <c r="B3975" s="55">
        <f t="shared" si="1066"/>
        <v>10</v>
      </c>
      <c r="C3975" s="55">
        <f t="shared" si="1067"/>
        <v>0</v>
      </c>
      <c r="D3975" s="55">
        <f t="shared" si="1063"/>
        <v>166</v>
      </c>
      <c r="F3975" s="63">
        <f t="shared" ref="F3975" si="1078">EDATE(F3951,1)</f>
        <v>47392</v>
      </c>
      <c r="G3975" s="64">
        <f t="shared" si="1064"/>
        <v>218.53941617571385</v>
      </c>
      <c r="H3975" s="64">
        <f t="shared" ref="H3975:N3984" si="1079">SUMIF($P$6:$AK$6,H$6,$P3975:$AK3975)</f>
        <v>0</v>
      </c>
      <c r="I3975" s="64">
        <f t="shared" si="1079"/>
        <v>2.9750000000000001</v>
      </c>
      <c r="J3975" s="64">
        <f t="shared" si="1079"/>
        <v>0</v>
      </c>
      <c r="K3975" s="64">
        <f t="shared" si="1079"/>
        <v>0</v>
      </c>
      <c r="L3975" s="64">
        <f t="shared" si="1079"/>
        <v>0</v>
      </c>
      <c r="M3975" s="64">
        <f t="shared" si="1079"/>
        <v>15.546919082303422</v>
      </c>
      <c r="N3975" s="64">
        <f t="shared" si="1079"/>
        <v>200.01749709341044</v>
      </c>
      <c r="O3975" s="121"/>
      <c r="P3975" s="177">
        <v>2.9750000000000001</v>
      </c>
      <c r="Q3975" s="177">
        <v>25.535850806003353</v>
      </c>
      <c r="R3975" s="177">
        <v>25.535850806003353</v>
      </c>
      <c r="S3975" s="177">
        <v>0</v>
      </c>
      <c r="T3975" s="177">
        <v>0</v>
      </c>
      <c r="U3975" s="177">
        <v>25.535850806003353</v>
      </c>
      <c r="V3975" s="177">
        <v>25.535850806003353</v>
      </c>
      <c r="W3975" s="177">
        <v>0</v>
      </c>
      <c r="X3975" s="177">
        <v>0</v>
      </c>
      <c r="Y3975" s="177">
        <v>0</v>
      </c>
      <c r="Z3975" s="177">
        <v>0</v>
      </c>
      <c r="AA3975" s="177">
        <v>33.082139732555845</v>
      </c>
      <c r="AB3975" s="177">
        <v>34.453816376099688</v>
      </c>
      <c r="AC3975" s="177">
        <v>30.338137760741493</v>
      </c>
      <c r="AD3975" s="177">
        <v>0</v>
      </c>
      <c r="AE3975" s="177">
        <v>0</v>
      </c>
      <c r="AF3975" s="177">
        <v>15.546919082303422</v>
      </c>
      <c r="AG3975" s="177">
        <v>0</v>
      </c>
      <c r="AH3975" s="177">
        <v>0</v>
      </c>
      <c r="AI3975" s="177">
        <v>0</v>
      </c>
      <c r="AJ3975" s="177">
        <v>0</v>
      </c>
    </row>
    <row r="3976" spans="1:36" hidden="1" outlineLevel="1" x14ac:dyDescent="0.25">
      <c r="A3976" s="190">
        <f t="shared" si="1065"/>
        <v>2029</v>
      </c>
      <c r="B3976" s="55">
        <f t="shared" si="1066"/>
        <v>10</v>
      </c>
      <c r="C3976" s="55">
        <f t="shared" si="1067"/>
        <v>1</v>
      </c>
      <c r="D3976" s="55">
        <f t="shared" si="1063"/>
        <v>166</v>
      </c>
      <c r="F3976" s="63">
        <f t="shared" ref="F3976" si="1080">F3975+1/24</f>
        <v>47392.041666666664</v>
      </c>
      <c r="G3976" s="64">
        <f t="shared" si="1064"/>
        <v>216.19303982734479</v>
      </c>
      <c r="H3976" s="64">
        <f t="shared" si="1079"/>
        <v>0</v>
      </c>
      <c r="I3976" s="64">
        <f t="shared" si="1079"/>
        <v>2.9750000000000001</v>
      </c>
      <c r="J3976" s="64">
        <f t="shared" si="1079"/>
        <v>0</v>
      </c>
      <c r="K3976" s="64">
        <f t="shared" si="1079"/>
        <v>0</v>
      </c>
      <c r="L3976" s="64">
        <f t="shared" si="1079"/>
        <v>0</v>
      </c>
      <c r="M3976" s="64">
        <f t="shared" si="1079"/>
        <v>14.383544184988196</v>
      </c>
      <c r="N3976" s="64">
        <f t="shared" si="1079"/>
        <v>198.83449564235659</v>
      </c>
      <c r="O3976" s="121"/>
      <c r="P3976" s="177">
        <v>2.9750000000000001</v>
      </c>
      <c r="Q3976" s="177">
        <v>25.628596026848399</v>
      </c>
      <c r="R3976" s="177">
        <v>25.628596026848399</v>
      </c>
      <c r="S3976" s="177">
        <v>0</v>
      </c>
      <c r="T3976" s="177">
        <v>0</v>
      </c>
      <c r="U3976" s="177">
        <v>25.628596026848399</v>
      </c>
      <c r="V3976" s="177">
        <v>25.628596026848399</v>
      </c>
      <c r="W3976" s="177">
        <v>0</v>
      </c>
      <c r="X3976" s="177">
        <v>0</v>
      </c>
      <c r="Y3976" s="177">
        <v>0</v>
      </c>
      <c r="Z3976" s="177">
        <v>0</v>
      </c>
      <c r="AA3976" s="177">
        <v>32.000403906272396</v>
      </c>
      <c r="AB3976" s="177">
        <v>35.185066308900751</v>
      </c>
      <c r="AC3976" s="177">
        <v>29.134641319789843</v>
      </c>
      <c r="AD3976" s="177">
        <v>0</v>
      </c>
      <c r="AE3976" s="177">
        <v>0</v>
      </c>
      <c r="AF3976" s="177">
        <v>14.383544184988196</v>
      </c>
      <c r="AG3976" s="177">
        <v>0</v>
      </c>
      <c r="AH3976" s="177">
        <v>0</v>
      </c>
      <c r="AI3976" s="177">
        <v>0</v>
      </c>
      <c r="AJ3976" s="177">
        <v>0</v>
      </c>
    </row>
    <row r="3977" spans="1:36" hidden="1" outlineLevel="1" x14ac:dyDescent="0.25">
      <c r="A3977" s="190">
        <f t="shared" si="1065"/>
        <v>2029</v>
      </c>
      <c r="B3977" s="55">
        <f t="shared" si="1066"/>
        <v>10</v>
      </c>
      <c r="C3977" s="55">
        <f t="shared" si="1067"/>
        <v>2</v>
      </c>
      <c r="D3977" s="55">
        <f t="shared" si="1063"/>
        <v>166</v>
      </c>
      <c r="F3977" s="63">
        <f t="shared" si="1072"/>
        <v>47392.083333333328</v>
      </c>
      <c r="G3977" s="64">
        <f t="shared" si="1064"/>
        <v>213.89660577183815</v>
      </c>
      <c r="H3977" s="64">
        <f t="shared" si="1079"/>
        <v>0</v>
      </c>
      <c r="I3977" s="64">
        <f t="shared" si="1079"/>
        <v>2.9750000000000001</v>
      </c>
      <c r="J3977" s="64">
        <f t="shared" si="1079"/>
        <v>0</v>
      </c>
      <c r="K3977" s="64">
        <f t="shared" si="1079"/>
        <v>0</v>
      </c>
      <c r="L3977" s="64">
        <f t="shared" si="1079"/>
        <v>0</v>
      </c>
      <c r="M3977" s="64">
        <f t="shared" si="1079"/>
        <v>13.748976059179894</v>
      </c>
      <c r="N3977" s="64">
        <f t="shared" si="1079"/>
        <v>197.17262971265825</v>
      </c>
      <c r="O3977" s="121"/>
      <c r="P3977" s="177">
        <v>2.9750000000000001</v>
      </c>
      <c r="Q3977" s="177">
        <v>25.237005094391524</v>
      </c>
      <c r="R3977" s="177">
        <v>25.237005094391524</v>
      </c>
      <c r="S3977" s="177">
        <v>0</v>
      </c>
      <c r="T3977" s="177">
        <v>0</v>
      </c>
      <c r="U3977" s="177">
        <v>25.237005094391524</v>
      </c>
      <c r="V3977" s="177">
        <v>25.237005094391524</v>
      </c>
      <c r="W3977" s="177">
        <v>0</v>
      </c>
      <c r="X3977" s="177">
        <v>0</v>
      </c>
      <c r="Y3977" s="177">
        <v>0</v>
      </c>
      <c r="Z3977" s="177">
        <v>0</v>
      </c>
      <c r="AA3977" s="177">
        <v>30.691855123838351</v>
      </c>
      <c r="AB3977" s="177">
        <v>36.365230782344888</v>
      </c>
      <c r="AC3977" s="177">
        <v>29.167523428908893</v>
      </c>
      <c r="AD3977" s="177">
        <v>0</v>
      </c>
      <c r="AE3977" s="177">
        <v>0</v>
      </c>
      <c r="AF3977" s="177">
        <v>13.748976059179894</v>
      </c>
      <c r="AG3977" s="177">
        <v>0</v>
      </c>
      <c r="AH3977" s="177">
        <v>0</v>
      </c>
      <c r="AI3977" s="177">
        <v>0</v>
      </c>
      <c r="AJ3977" s="177">
        <v>0</v>
      </c>
    </row>
    <row r="3978" spans="1:36" hidden="1" outlineLevel="1" x14ac:dyDescent="0.25">
      <c r="A3978" s="190">
        <f t="shared" si="1065"/>
        <v>2029</v>
      </c>
      <c r="B3978" s="55">
        <f t="shared" si="1066"/>
        <v>10</v>
      </c>
      <c r="C3978" s="55">
        <f t="shared" si="1067"/>
        <v>3</v>
      </c>
      <c r="D3978" s="55">
        <f t="shared" si="1063"/>
        <v>166</v>
      </c>
      <c r="F3978" s="63">
        <f t="shared" si="1072"/>
        <v>47392.124999999993</v>
      </c>
      <c r="G3978" s="64">
        <f t="shared" si="1064"/>
        <v>217.58971886912227</v>
      </c>
      <c r="H3978" s="64">
        <f t="shared" si="1079"/>
        <v>0</v>
      </c>
      <c r="I3978" s="64">
        <f t="shared" si="1079"/>
        <v>2.9750000000000001</v>
      </c>
      <c r="J3978" s="64">
        <f t="shared" si="1079"/>
        <v>0</v>
      </c>
      <c r="K3978" s="64">
        <f t="shared" si="1079"/>
        <v>0</v>
      </c>
      <c r="L3978" s="64">
        <f t="shared" si="1079"/>
        <v>0</v>
      </c>
      <c r="M3978" s="64">
        <f t="shared" si="1079"/>
        <v>13.431691996275742</v>
      </c>
      <c r="N3978" s="64">
        <f t="shared" si="1079"/>
        <v>201.18302687284651</v>
      </c>
      <c r="O3978" s="121"/>
      <c r="P3978" s="177">
        <v>2.9750000000000001</v>
      </c>
      <c r="Q3978" s="177">
        <v>25.762561345846802</v>
      </c>
      <c r="R3978" s="177">
        <v>25.762561345846802</v>
      </c>
      <c r="S3978" s="177">
        <v>0</v>
      </c>
      <c r="T3978" s="177">
        <v>0</v>
      </c>
      <c r="U3978" s="177">
        <v>25.762561345846802</v>
      </c>
      <c r="V3978" s="177">
        <v>25.762561345846802</v>
      </c>
      <c r="W3978" s="177">
        <v>0</v>
      </c>
      <c r="X3978" s="177">
        <v>0</v>
      </c>
      <c r="Y3978" s="177">
        <v>0</v>
      </c>
      <c r="Z3978" s="177">
        <v>0</v>
      </c>
      <c r="AA3978" s="177">
        <v>30.627802136934882</v>
      </c>
      <c r="AB3978" s="177">
        <v>36.527819342325948</v>
      </c>
      <c r="AC3978" s="177">
        <v>30.977160010198471</v>
      </c>
      <c r="AD3978" s="177">
        <v>0</v>
      </c>
      <c r="AE3978" s="177">
        <v>0</v>
      </c>
      <c r="AF3978" s="177">
        <v>13.431691996275742</v>
      </c>
      <c r="AG3978" s="177">
        <v>0</v>
      </c>
      <c r="AH3978" s="177">
        <v>0</v>
      </c>
      <c r="AI3978" s="177">
        <v>0</v>
      </c>
      <c r="AJ3978" s="177">
        <v>0</v>
      </c>
    </row>
    <row r="3979" spans="1:36" hidden="1" outlineLevel="1" x14ac:dyDescent="0.25">
      <c r="A3979" s="190">
        <f t="shared" si="1065"/>
        <v>2029</v>
      </c>
      <c r="B3979" s="55">
        <f t="shared" si="1066"/>
        <v>10</v>
      </c>
      <c r="C3979" s="55">
        <f t="shared" si="1067"/>
        <v>4</v>
      </c>
      <c r="D3979" s="55">
        <f t="shared" si="1063"/>
        <v>166</v>
      </c>
      <c r="F3979" s="63">
        <f t="shared" si="1072"/>
        <v>47392.166666666657</v>
      </c>
      <c r="G3979" s="64">
        <f t="shared" si="1064"/>
        <v>222.08742185869764</v>
      </c>
      <c r="H3979" s="64">
        <f t="shared" si="1079"/>
        <v>0</v>
      </c>
      <c r="I3979" s="64">
        <f t="shared" si="1079"/>
        <v>2.9750000000000001</v>
      </c>
      <c r="J3979" s="64">
        <f t="shared" si="1079"/>
        <v>0</v>
      </c>
      <c r="K3979" s="64">
        <f t="shared" si="1079"/>
        <v>0</v>
      </c>
      <c r="L3979" s="64">
        <f t="shared" si="1079"/>
        <v>0</v>
      </c>
      <c r="M3979" s="64">
        <f t="shared" si="1079"/>
        <v>13.431691996275742</v>
      </c>
      <c r="N3979" s="64">
        <f t="shared" si="1079"/>
        <v>205.68072986242188</v>
      </c>
      <c r="O3979" s="121"/>
      <c r="P3979" s="177">
        <v>2.9750000000000001</v>
      </c>
      <c r="Q3979" s="177">
        <v>26.545743210760541</v>
      </c>
      <c r="R3979" s="177">
        <v>26.545743210760541</v>
      </c>
      <c r="S3979" s="177">
        <v>0</v>
      </c>
      <c r="T3979" s="177">
        <v>0</v>
      </c>
      <c r="U3979" s="177">
        <v>26.545743210760541</v>
      </c>
      <c r="V3979" s="177">
        <v>26.545743210760541</v>
      </c>
      <c r="W3979" s="177">
        <v>0</v>
      </c>
      <c r="X3979" s="177">
        <v>0</v>
      </c>
      <c r="Y3979" s="177">
        <v>0</v>
      </c>
      <c r="Z3979" s="177">
        <v>0</v>
      </c>
      <c r="AA3979" s="177">
        <v>30.621470597310395</v>
      </c>
      <c r="AB3979" s="177">
        <v>36.574095465244653</v>
      </c>
      <c r="AC3979" s="177">
        <v>32.302190956824653</v>
      </c>
      <c r="AD3979" s="177">
        <v>0</v>
      </c>
      <c r="AE3979" s="177">
        <v>0</v>
      </c>
      <c r="AF3979" s="177">
        <v>13.431691996275742</v>
      </c>
      <c r="AG3979" s="177">
        <v>0</v>
      </c>
      <c r="AH3979" s="177">
        <v>0</v>
      </c>
      <c r="AI3979" s="177">
        <v>0</v>
      </c>
      <c r="AJ3979" s="177">
        <v>0</v>
      </c>
    </row>
    <row r="3980" spans="1:36" hidden="1" outlineLevel="1" x14ac:dyDescent="0.25">
      <c r="A3980" s="190">
        <f t="shared" si="1065"/>
        <v>2029</v>
      </c>
      <c r="B3980" s="55">
        <f t="shared" si="1066"/>
        <v>10</v>
      </c>
      <c r="C3980" s="55">
        <f t="shared" si="1067"/>
        <v>5</v>
      </c>
      <c r="D3980" s="55">
        <f t="shared" si="1063"/>
        <v>166</v>
      </c>
      <c r="F3980" s="63">
        <f t="shared" si="1072"/>
        <v>47392.208333333321</v>
      </c>
      <c r="G3980" s="64">
        <f t="shared" si="1064"/>
        <v>222.51141981670943</v>
      </c>
      <c r="H3980" s="64">
        <f t="shared" si="1079"/>
        <v>0.12954144138209223</v>
      </c>
      <c r="I3980" s="64">
        <f t="shared" si="1079"/>
        <v>4.4393919228839511</v>
      </c>
      <c r="J3980" s="64">
        <f t="shared" si="1079"/>
        <v>0.11732803515972476</v>
      </c>
      <c r="K3980" s="64">
        <f t="shared" si="1079"/>
        <v>0</v>
      </c>
      <c r="L3980" s="64">
        <f t="shared" si="1079"/>
        <v>0</v>
      </c>
      <c r="M3980" s="64">
        <f t="shared" si="1079"/>
        <v>12.797123870467441</v>
      </c>
      <c r="N3980" s="64">
        <f t="shared" si="1079"/>
        <v>205.02803454681623</v>
      </c>
      <c r="O3980" s="121"/>
      <c r="P3980" s="177">
        <v>2.9750000000000001</v>
      </c>
      <c r="Q3980" s="177">
        <v>25.164869922623158</v>
      </c>
      <c r="R3980" s="177">
        <v>25.164869922623158</v>
      </c>
      <c r="S3980" s="177">
        <v>0.47592522241567675</v>
      </c>
      <c r="T3980" s="177">
        <v>0.98846670046827423</v>
      </c>
      <c r="U3980" s="177">
        <v>25.164869922623158</v>
      </c>
      <c r="V3980" s="177">
        <v>25.164869922623158</v>
      </c>
      <c r="W3980" s="177">
        <v>0</v>
      </c>
      <c r="X3980" s="177">
        <v>0</v>
      </c>
      <c r="Y3980" s="177">
        <v>0</v>
      </c>
      <c r="Z3980" s="177">
        <v>0</v>
      </c>
      <c r="AA3980" s="177">
        <v>36.008620974713097</v>
      </c>
      <c r="AB3980" s="177">
        <v>36.971330770707254</v>
      </c>
      <c r="AC3980" s="177">
        <v>31.388603110903276</v>
      </c>
      <c r="AD3980" s="177">
        <v>0.12954144138209223</v>
      </c>
      <c r="AE3980" s="177">
        <v>0</v>
      </c>
      <c r="AF3980" s="177">
        <v>12.797123870467441</v>
      </c>
      <c r="AG3980" s="177">
        <v>3.9109345053241588E-2</v>
      </c>
      <c r="AH3980" s="177">
        <v>3.9109345053241588E-2</v>
      </c>
      <c r="AI3980" s="177">
        <v>3.9109345053241588E-2</v>
      </c>
      <c r="AJ3980" s="177">
        <v>0</v>
      </c>
    </row>
    <row r="3981" spans="1:36" hidden="1" outlineLevel="1" x14ac:dyDescent="0.25">
      <c r="A3981" s="190">
        <f t="shared" si="1065"/>
        <v>2029</v>
      </c>
      <c r="B3981" s="55">
        <f t="shared" si="1066"/>
        <v>10</v>
      </c>
      <c r="C3981" s="55">
        <f t="shared" si="1067"/>
        <v>6</v>
      </c>
      <c r="D3981" s="55">
        <f t="shared" si="1063"/>
        <v>166</v>
      </c>
      <c r="F3981" s="63">
        <f t="shared" si="1072"/>
        <v>47392.249999999985</v>
      </c>
      <c r="G3981" s="64">
        <f t="shared" si="1064"/>
        <v>364.6768800489528</v>
      </c>
      <c r="H3981" s="64">
        <f t="shared" si="1079"/>
        <v>30.303861781249207</v>
      </c>
      <c r="I3981" s="64">
        <f t="shared" si="1079"/>
        <v>31.505866943587105</v>
      </c>
      <c r="J3981" s="64">
        <f t="shared" si="1079"/>
        <v>86.395977836439243</v>
      </c>
      <c r="K3981" s="64">
        <f t="shared" si="1079"/>
        <v>0</v>
      </c>
      <c r="L3981" s="64">
        <f t="shared" si="1079"/>
        <v>0</v>
      </c>
      <c r="M3981" s="64">
        <f t="shared" si="1079"/>
        <v>12.797123870467441</v>
      </c>
      <c r="N3981" s="64">
        <f t="shared" si="1079"/>
        <v>203.67404961720982</v>
      </c>
      <c r="O3981" s="121"/>
      <c r="P3981" s="177">
        <v>2.9750000000000001</v>
      </c>
      <c r="Q3981" s="177">
        <v>24.041622247944233</v>
      </c>
      <c r="R3981" s="177">
        <v>24.041622247944233</v>
      </c>
      <c r="S3981" s="177">
        <v>8.7229801528613962</v>
      </c>
      <c r="T3981" s="177">
        <v>15.030376402217936</v>
      </c>
      <c r="U3981" s="177">
        <v>24.041622247944233</v>
      </c>
      <c r="V3981" s="177">
        <v>24.041622247944233</v>
      </c>
      <c r="W3981" s="177">
        <v>0.37748147024592232</v>
      </c>
      <c r="X3981" s="177">
        <v>1.198706049993032</v>
      </c>
      <c r="Y3981" s="177">
        <v>0.39104</v>
      </c>
      <c r="Z3981" s="177">
        <v>0</v>
      </c>
      <c r="AA3981" s="177">
        <v>36.941186830759456</v>
      </c>
      <c r="AB3981" s="177">
        <v>37.839693742691992</v>
      </c>
      <c r="AC3981" s="177">
        <v>32.726680051981454</v>
      </c>
      <c r="AD3981" s="177">
        <v>30.303861781249207</v>
      </c>
      <c r="AE3981" s="177">
        <v>2.3518106314468481</v>
      </c>
      <c r="AF3981" s="177">
        <v>12.797123870467441</v>
      </c>
      <c r="AG3981" s="177">
        <v>28.79865927881308</v>
      </c>
      <c r="AH3981" s="177">
        <v>28.79865927881308</v>
      </c>
      <c r="AI3981" s="177">
        <v>28.79865927881308</v>
      </c>
      <c r="AJ3981" s="177">
        <v>0.4584722368219733</v>
      </c>
    </row>
    <row r="3982" spans="1:36" hidden="1" outlineLevel="1" x14ac:dyDescent="0.25">
      <c r="A3982" s="190">
        <f t="shared" si="1065"/>
        <v>2029</v>
      </c>
      <c r="B3982" s="55">
        <f t="shared" si="1066"/>
        <v>10</v>
      </c>
      <c r="C3982" s="55">
        <f t="shared" si="1067"/>
        <v>7</v>
      </c>
      <c r="D3982" s="55">
        <f t="shared" si="1063"/>
        <v>166</v>
      </c>
      <c r="F3982" s="63">
        <f t="shared" si="1072"/>
        <v>47392.29166666665</v>
      </c>
      <c r="G3982" s="64">
        <f t="shared" si="1064"/>
        <v>594.12928956432427</v>
      </c>
      <c r="H3982" s="64">
        <f t="shared" si="1079"/>
        <v>62.844587783511002</v>
      </c>
      <c r="I3982" s="64">
        <f t="shared" si="1079"/>
        <v>107.87065977638267</v>
      </c>
      <c r="J3982" s="64">
        <f t="shared" si="1079"/>
        <v>189.902880488075</v>
      </c>
      <c r="K3982" s="64">
        <f t="shared" si="1079"/>
        <v>0</v>
      </c>
      <c r="L3982" s="64">
        <f t="shared" si="1079"/>
        <v>0</v>
      </c>
      <c r="M3982" s="64">
        <f t="shared" si="1079"/>
        <v>13.114407933371591</v>
      </c>
      <c r="N3982" s="64">
        <f t="shared" si="1079"/>
        <v>220.39675358298408</v>
      </c>
      <c r="O3982" s="121"/>
      <c r="P3982" s="177">
        <v>2.9750000000000001</v>
      </c>
      <c r="Q3982" s="177">
        <v>28.699493339273335</v>
      </c>
      <c r="R3982" s="177">
        <v>28.699493339273335</v>
      </c>
      <c r="S3982" s="177">
        <v>19.515262697466298</v>
      </c>
      <c r="T3982" s="177">
        <v>27.622349512000529</v>
      </c>
      <c r="U3982" s="177">
        <v>28.699493339273335</v>
      </c>
      <c r="V3982" s="177">
        <v>28.699493339273335</v>
      </c>
      <c r="W3982" s="177">
        <v>3.0905261243883269</v>
      </c>
      <c r="X3982" s="177">
        <v>14.903339236292444</v>
      </c>
      <c r="Y3982" s="177">
        <v>10.949120000000001</v>
      </c>
      <c r="Z3982" s="177">
        <v>0</v>
      </c>
      <c r="AA3982" s="177">
        <v>36.086512143947928</v>
      </c>
      <c r="AB3982" s="177">
        <v>36.374935968811592</v>
      </c>
      <c r="AC3982" s="177">
        <v>33.137332113131201</v>
      </c>
      <c r="AD3982" s="177">
        <v>62.844587783511002</v>
      </c>
      <c r="AE3982" s="177">
        <v>16.3782765850525</v>
      </c>
      <c r="AF3982" s="177">
        <v>13.114407933371591</v>
      </c>
      <c r="AG3982" s="177">
        <v>63.300960162691666</v>
      </c>
      <c r="AH3982" s="177">
        <v>63.300960162691666</v>
      </c>
      <c r="AI3982" s="177">
        <v>63.300960162691666</v>
      </c>
      <c r="AJ3982" s="177">
        <v>12.436785621182569</v>
      </c>
    </row>
    <row r="3983" spans="1:36" hidden="1" outlineLevel="1" x14ac:dyDescent="0.25">
      <c r="A3983" s="190">
        <f t="shared" si="1065"/>
        <v>2029</v>
      </c>
      <c r="B3983" s="55">
        <f t="shared" si="1066"/>
        <v>10</v>
      </c>
      <c r="C3983" s="55">
        <f t="shared" si="1067"/>
        <v>8</v>
      </c>
      <c r="D3983" s="55">
        <f t="shared" ref="D3983:D4046" si="1081">MATCH(DATE(YEAR(F3983),B3983,1),$F$7505:$F$7816,0)</f>
        <v>166</v>
      </c>
      <c r="F3983" s="63">
        <f t="shared" si="1072"/>
        <v>47392.333333333314</v>
      </c>
      <c r="G3983" s="64">
        <f t="shared" ref="G3983:G4046" si="1082">SUM(H3983:N3983)</f>
        <v>670.30179263414061</v>
      </c>
      <c r="H3983" s="64">
        <f t="shared" si="1079"/>
        <v>59.930244681585926</v>
      </c>
      <c r="I3983" s="64">
        <f t="shared" si="1079"/>
        <v>164.85876014572924</v>
      </c>
      <c r="J3983" s="64">
        <f t="shared" si="1079"/>
        <v>181.85482188100653</v>
      </c>
      <c r="K3983" s="64">
        <f t="shared" si="1079"/>
        <v>0</v>
      </c>
      <c r="L3983" s="64">
        <f t="shared" si="1079"/>
        <v>0</v>
      </c>
      <c r="M3983" s="64">
        <f t="shared" si="1079"/>
        <v>12.479839807563289</v>
      </c>
      <c r="N3983" s="64">
        <f t="shared" si="1079"/>
        <v>251.17812611825562</v>
      </c>
      <c r="O3983" s="121"/>
      <c r="P3983" s="177">
        <v>2.9750000000000001</v>
      </c>
      <c r="Q3983" s="177">
        <v>35.325624117425129</v>
      </c>
      <c r="R3983" s="177">
        <v>35.325624117425129</v>
      </c>
      <c r="S3983" s="177">
        <v>26.015736461530828</v>
      </c>
      <c r="T3983" s="177">
        <v>27.142602011151023</v>
      </c>
      <c r="U3983" s="177">
        <v>35.325624117425129</v>
      </c>
      <c r="V3983" s="177">
        <v>35.325624117425129</v>
      </c>
      <c r="W3983" s="177">
        <v>5.9136108077858651</v>
      </c>
      <c r="X3983" s="177">
        <v>27.546661661371282</v>
      </c>
      <c r="Y3983" s="177">
        <v>23.071359999999999</v>
      </c>
      <c r="Z3983" s="177">
        <v>0</v>
      </c>
      <c r="AA3983" s="177">
        <v>37.453913487185162</v>
      </c>
      <c r="AB3983" s="177">
        <v>36.401193221244469</v>
      </c>
      <c r="AC3983" s="177">
        <v>36.020522940125453</v>
      </c>
      <c r="AD3983" s="177">
        <v>59.930244681585926</v>
      </c>
      <c r="AE3983" s="177">
        <v>25.04310130571616</v>
      </c>
      <c r="AF3983" s="177">
        <v>12.479839807563289</v>
      </c>
      <c r="AG3983" s="177">
        <v>60.618273960335507</v>
      </c>
      <c r="AH3983" s="177">
        <v>60.618273960335507</v>
      </c>
      <c r="AI3983" s="177">
        <v>60.618273960335507</v>
      </c>
      <c r="AJ3983" s="177">
        <v>27.150687898174095</v>
      </c>
    </row>
    <row r="3984" spans="1:36" hidden="1" outlineLevel="1" x14ac:dyDescent="0.25">
      <c r="A3984" s="190">
        <f t="shared" ref="A3984:A4047" si="1083">YEAR(F3984)</f>
        <v>2029</v>
      </c>
      <c r="B3984" s="55">
        <f t="shared" ref="B3984:B4047" si="1084">MONTH(F3984)</f>
        <v>10</v>
      </c>
      <c r="C3984" s="55">
        <f t="shared" ref="C3984:C4047" si="1085">HOUR(F3984)</f>
        <v>9</v>
      </c>
      <c r="D3984" s="55">
        <f t="shared" si="1081"/>
        <v>166</v>
      </c>
      <c r="F3984" s="63">
        <f t="shared" si="1072"/>
        <v>47392.374999999978</v>
      </c>
      <c r="G3984" s="64">
        <f t="shared" si="1082"/>
        <v>683.00853480290129</v>
      </c>
      <c r="H3984" s="64">
        <f t="shared" si="1079"/>
        <v>58.535277581914521</v>
      </c>
      <c r="I3984" s="64">
        <f t="shared" si="1079"/>
        <v>181.43240224564499</v>
      </c>
      <c r="J3984" s="64">
        <f t="shared" si="1079"/>
        <v>173.05570401559848</v>
      </c>
      <c r="K3984" s="64">
        <f t="shared" si="1079"/>
        <v>0</v>
      </c>
      <c r="L3984" s="64">
        <f t="shared" si="1079"/>
        <v>0</v>
      </c>
      <c r="M3984" s="64">
        <f t="shared" si="1079"/>
        <v>10.576135430138381</v>
      </c>
      <c r="N3984" s="64">
        <f t="shared" si="1079"/>
        <v>259.40901552960497</v>
      </c>
      <c r="O3984" s="121"/>
      <c r="P3984" s="177">
        <v>2.9750000000000001</v>
      </c>
      <c r="Q3984" s="177">
        <v>36.840462724560922</v>
      </c>
      <c r="R3984" s="177">
        <v>36.840462724560922</v>
      </c>
      <c r="S3984" s="177">
        <v>29.474448781563527</v>
      </c>
      <c r="T3984" s="177">
        <v>26.612908275402063</v>
      </c>
      <c r="U3984" s="177">
        <v>36.840462724560922</v>
      </c>
      <c r="V3984" s="177">
        <v>36.840462724560922</v>
      </c>
      <c r="W3984" s="177">
        <v>5.8555526236312199</v>
      </c>
      <c r="X3984" s="177">
        <v>27.111862948242287</v>
      </c>
      <c r="Y3984" s="177">
        <v>32.456319999999998</v>
      </c>
      <c r="Z3984" s="177">
        <v>0</v>
      </c>
      <c r="AA3984" s="177">
        <v>38.321847151282526</v>
      </c>
      <c r="AB3984" s="177">
        <v>36.916719911585965</v>
      </c>
      <c r="AC3984" s="177">
        <v>36.808597568492793</v>
      </c>
      <c r="AD3984" s="177">
        <v>58.535277581914521</v>
      </c>
      <c r="AE3984" s="177">
        <v>26.441284975600794</v>
      </c>
      <c r="AF3984" s="177">
        <v>10.576135430138381</v>
      </c>
      <c r="AG3984" s="177">
        <v>57.685234671866162</v>
      </c>
      <c r="AH3984" s="177">
        <v>57.685234671866162</v>
      </c>
      <c r="AI3984" s="177">
        <v>57.685234671866162</v>
      </c>
      <c r="AJ3984" s="177">
        <v>30.505024641205114</v>
      </c>
    </row>
    <row r="3985" spans="1:36" hidden="1" outlineLevel="1" x14ac:dyDescent="0.25">
      <c r="A3985" s="190">
        <f t="shared" si="1083"/>
        <v>2029</v>
      </c>
      <c r="B3985" s="55">
        <f t="shared" si="1084"/>
        <v>10</v>
      </c>
      <c r="C3985" s="55">
        <f t="shared" si="1085"/>
        <v>10</v>
      </c>
      <c r="D3985" s="55">
        <f t="shared" si="1081"/>
        <v>166</v>
      </c>
      <c r="F3985" s="63">
        <f t="shared" si="1072"/>
        <v>47392.416666666642</v>
      </c>
      <c r="G3985" s="64">
        <f t="shared" si="1082"/>
        <v>672.61810334264806</v>
      </c>
      <c r="H3985" s="64">
        <f t="shared" ref="H3985:N3994" si="1086">SUMIF($P$6:$AK$6,H$6,$P3985:$AK3985)</f>
        <v>57.399117945297007</v>
      </c>
      <c r="I3985" s="64">
        <f t="shared" si="1086"/>
        <v>180.54158289668516</v>
      </c>
      <c r="J3985" s="64">
        <f t="shared" si="1086"/>
        <v>155.39629368124827</v>
      </c>
      <c r="K3985" s="64">
        <f t="shared" si="1086"/>
        <v>0</v>
      </c>
      <c r="L3985" s="64">
        <f t="shared" si="1086"/>
        <v>0</v>
      </c>
      <c r="M3985" s="64">
        <f t="shared" si="1086"/>
        <v>9.9415673043300767</v>
      </c>
      <c r="N3985" s="64">
        <f t="shared" si="1086"/>
        <v>269.3395415150876</v>
      </c>
      <c r="O3985" s="121"/>
      <c r="P3985" s="177">
        <v>2.9750000000000001</v>
      </c>
      <c r="Q3985" s="177">
        <v>39.633124374450716</v>
      </c>
      <c r="R3985" s="177">
        <v>39.633124374450716</v>
      </c>
      <c r="S3985" s="177">
        <v>30.454027442608414</v>
      </c>
      <c r="T3985" s="177">
        <v>24.461089723628145</v>
      </c>
      <c r="U3985" s="177">
        <v>39.633124374450716</v>
      </c>
      <c r="V3985" s="177">
        <v>39.633124374450716</v>
      </c>
      <c r="W3985" s="177">
        <v>5.5084728566219905</v>
      </c>
      <c r="X3985" s="177">
        <v>25.733764564144348</v>
      </c>
      <c r="Y3985" s="177">
        <v>37.930880000000002</v>
      </c>
      <c r="Z3985" s="177">
        <v>0</v>
      </c>
      <c r="AA3985" s="177">
        <v>38.669395627378108</v>
      </c>
      <c r="AB3985" s="177">
        <v>37.256016942353547</v>
      </c>
      <c r="AC3985" s="177">
        <v>34.881631447553097</v>
      </c>
      <c r="AD3985" s="177">
        <v>57.399117945297007</v>
      </c>
      <c r="AE3985" s="177">
        <v>24.436261775884422</v>
      </c>
      <c r="AF3985" s="177">
        <v>9.9415673043300767</v>
      </c>
      <c r="AG3985" s="177">
        <v>51.798764560416089</v>
      </c>
      <c r="AH3985" s="177">
        <v>51.798764560416089</v>
      </c>
      <c r="AI3985" s="177">
        <v>51.798764560416089</v>
      </c>
      <c r="AJ3985" s="177">
        <v>29.042086533797821</v>
      </c>
    </row>
    <row r="3986" spans="1:36" hidden="1" outlineLevel="1" x14ac:dyDescent="0.25">
      <c r="A3986" s="190">
        <f t="shared" si="1083"/>
        <v>2029</v>
      </c>
      <c r="B3986" s="55">
        <f t="shared" si="1084"/>
        <v>10</v>
      </c>
      <c r="C3986" s="55">
        <f t="shared" si="1085"/>
        <v>11</v>
      </c>
      <c r="D3986" s="55">
        <f t="shared" si="1081"/>
        <v>166</v>
      </c>
      <c r="F3986" s="63">
        <f t="shared" si="1072"/>
        <v>47392.458333333307</v>
      </c>
      <c r="G3986" s="64">
        <f t="shared" si="1082"/>
        <v>679.64314587161164</v>
      </c>
      <c r="H3986" s="64">
        <f t="shared" si="1086"/>
        <v>56.867837414836174</v>
      </c>
      <c r="I3986" s="64">
        <f t="shared" si="1086"/>
        <v>179.68214616135162</v>
      </c>
      <c r="J3986" s="64">
        <f t="shared" si="1086"/>
        <v>154.70486694198809</v>
      </c>
      <c r="K3986" s="64">
        <f t="shared" si="1086"/>
        <v>0</v>
      </c>
      <c r="L3986" s="64">
        <f t="shared" si="1086"/>
        <v>0</v>
      </c>
      <c r="M3986" s="64">
        <f t="shared" si="1086"/>
        <v>9.0954764699190065</v>
      </c>
      <c r="N3986" s="64">
        <f t="shared" si="1086"/>
        <v>279.29281888351676</v>
      </c>
      <c r="O3986" s="121"/>
      <c r="P3986" s="177">
        <v>2.9750000000000001</v>
      </c>
      <c r="Q3986" s="177">
        <v>42.879207104027408</v>
      </c>
      <c r="R3986" s="177">
        <v>42.879207104027408</v>
      </c>
      <c r="S3986" s="177">
        <v>31.127597972365585</v>
      </c>
      <c r="T3986" s="177">
        <v>24.783821494823055</v>
      </c>
      <c r="U3986" s="177">
        <v>42.879207104027408</v>
      </c>
      <c r="V3986" s="177">
        <v>42.879207104027408</v>
      </c>
      <c r="W3986" s="177">
        <v>5.1932725194890121</v>
      </c>
      <c r="X3986" s="177">
        <v>24.553799197910703</v>
      </c>
      <c r="Y3986" s="177">
        <v>38.712959999999995</v>
      </c>
      <c r="Z3986" s="177">
        <v>0</v>
      </c>
      <c r="AA3986" s="177">
        <v>39.191168317834354</v>
      </c>
      <c r="AB3986" s="177">
        <v>36.057262683553965</v>
      </c>
      <c r="AC3986" s="177">
        <v>32.527559466018822</v>
      </c>
      <c r="AD3986" s="177">
        <v>56.867837414836174</v>
      </c>
      <c r="AE3986" s="177">
        <v>23.002927608568655</v>
      </c>
      <c r="AF3986" s="177">
        <v>9.0954764699190065</v>
      </c>
      <c r="AG3986" s="177">
        <v>51.568288980662693</v>
      </c>
      <c r="AH3986" s="177">
        <v>51.568288980662693</v>
      </c>
      <c r="AI3986" s="177">
        <v>51.568288980662693</v>
      </c>
      <c r="AJ3986" s="177">
        <v>29.332767368194606</v>
      </c>
    </row>
    <row r="3987" spans="1:36" hidden="1" outlineLevel="1" x14ac:dyDescent="0.25">
      <c r="A3987" s="190">
        <f t="shared" si="1083"/>
        <v>2029</v>
      </c>
      <c r="B3987" s="55">
        <f t="shared" si="1084"/>
        <v>10</v>
      </c>
      <c r="C3987" s="55">
        <f t="shared" si="1085"/>
        <v>12</v>
      </c>
      <c r="D3987" s="55">
        <f t="shared" si="1081"/>
        <v>166</v>
      </c>
      <c r="F3987" s="63">
        <f t="shared" si="1072"/>
        <v>47392.499999999971</v>
      </c>
      <c r="G3987" s="64">
        <f t="shared" si="1082"/>
        <v>689.30027585459425</v>
      </c>
      <c r="H3987" s="64">
        <f t="shared" si="1086"/>
        <v>58.19443079297443</v>
      </c>
      <c r="I3987" s="64">
        <f t="shared" si="1086"/>
        <v>179.80962202899912</v>
      </c>
      <c r="J3987" s="64">
        <f t="shared" si="1086"/>
        <v>160.21077563967904</v>
      </c>
      <c r="K3987" s="64">
        <f t="shared" si="1086"/>
        <v>0</v>
      </c>
      <c r="L3987" s="64">
        <f t="shared" si="1086"/>
        <v>0</v>
      </c>
      <c r="M3987" s="64">
        <f t="shared" si="1086"/>
        <v>8.7781924070148563</v>
      </c>
      <c r="N3987" s="64">
        <f t="shared" si="1086"/>
        <v>282.30725498592687</v>
      </c>
      <c r="O3987" s="121"/>
      <c r="P3987" s="177">
        <v>2.9750000000000001</v>
      </c>
      <c r="Q3987" s="177">
        <v>44.486790932008248</v>
      </c>
      <c r="R3987" s="177">
        <v>44.486790932008248</v>
      </c>
      <c r="S3987" s="177">
        <v>29.479082210287309</v>
      </c>
      <c r="T3987" s="177">
        <v>27.477461489822979</v>
      </c>
      <c r="U3987" s="177">
        <v>44.486790932008248</v>
      </c>
      <c r="V3987" s="177">
        <v>44.486790932008248</v>
      </c>
      <c r="W3987" s="177">
        <v>5.388562933023076</v>
      </c>
      <c r="X3987" s="177">
        <v>25.271284582943164</v>
      </c>
      <c r="Y3987" s="177">
        <v>35.193600000000004</v>
      </c>
      <c r="Z3987" s="177">
        <v>0</v>
      </c>
      <c r="AA3987" s="177">
        <v>38.85060719671629</v>
      </c>
      <c r="AB3987" s="177">
        <v>33.458142583074157</v>
      </c>
      <c r="AC3987" s="177">
        <v>32.05134147810341</v>
      </c>
      <c r="AD3987" s="177">
        <v>58.19443079297443</v>
      </c>
      <c r="AE3987" s="177">
        <v>24.452232145702549</v>
      </c>
      <c r="AF3987" s="177">
        <v>8.7781924070148563</v>
      </c>
      <c r="AG3987" s="177">
        <v>53.403591879893014</v>
      </c>
      <c r="AH3987" s="177">
        <v>53.403591879893014</v>
      </c>
      <c r="AI3987" s="177">
        <v>53.403591879893014</v>
      </c>
      <c r="AJ3987" s="177">
        <v>29.572398667220028</v>
      </c>
    </row>
    <row r="3988" spans="1:36" hidden="1" outlineLevel="1" x14ac:dyDescent="0.25">
      <c r="A3988" s="190">
        <f t="shared" si="1083"/>
        <v>2029</v>
      </c>
      <c r="B3988" s="55">
        <f t="shared" si="1084"/>
        <v>10</v>
      </c>
      <c r="C3988" s="55">
        <f t="shared" si="1085"/>
        <v>13</v>
      </c>
      <c r="D3988" s="55">
        <f t="shared" si="1081"/>
        <v>166</v>
      </c>
      <c r="F3988" s="63">
        <f t="shared" si="1072"/>
        <v>47392.541666666635</v>
      </c>
      <c r="G3988" s="64">
        <f t="shared" si="1082"/>
        <v>699.09648810767249</v>
      </c>
      <c r="H3988" s="64">
        <f t="shared" si="1086"/>
        <v>55.632102532496091</v>
      </c>
      <c r="I3988" s="64">
        <f t="shared" si="1086"/>
        <v>172.3287607284021</v>
      </c>
      <c r="J3988" s="64">
        <f t="shared" si="1086"/>
        <v>185.11516196014105</v>
      </c>
      <c r="K3988" s="64">
        <f t="shared" si="1086"/>
        <v>0</v>
      </c>
      <c r="L3988" s="64">
        <f t="shared" si="1086"/>
        <v>0</v>
      </c>
      <c r="M3988" s="64">
        <f t="shared" si="1086"/>
        <v>9.5185218871245425</v>
      </c>
      <c r="N3988" s="64">
        <f t="shared" si="1086"/>
        <v>276.50194099950875</v>
      </c>
      <c r="O3988" s="121"/>
      <c r="P3988" s="177">
        <v>2.9750000000000001</v>
      </c>
      <c r="Q3988" s="177">
        <v>43.920014582399617</v>
      </c>
      <c r="R3988" s="177">
        <v>43.920014582399617</v>
      </c>
      <c r="S3988" s="177">
        <v>24.027535037672266</v>
      </c>
      <c r="T3988" s="177">
        <v>26.316130969967219</v>
      </c>
      <c r="U3988" s="177">
        <v>43.920014582399617</v>
      </c>
      <c r="V3988" s="177">
        <v>43.920014582399617</v>
      </c>
      <c r="W3988" s="177">
        <v>5.7225963337929295</v>
      </c>
      <c r="X3988" s="177">
        <v>25.545552084994409</v>
      </c>
      <c r="Y3988" s="177">
        <v>32.065280000000001</v>
      </c>
      <c r="Z3988" s="177">
        <v>0</v>
      </c>
      <c r="AA3988" s="177">
        <v>36.659984415851277</v>
      </c>
      <c r="AB3988" s="177">
        <v>32.573863245887729</v>
      </c>
      <c r="AC3988" s="177">
        <v>31.588035008171239</v>
      </c>
      <c r="AD3988" s="177">
        <v>55.632102532496091</v>
      </c>
      <c r="AE3988" s="177">
        <v>25.17648677549349</v>
      </c>
      <c r="AF3988" s="177">
        <v>9.5185218871245425</v>
      </c>
      <c r="AG3988" s="177">
        <v>61.705053986713686</v>
      </c>
      <c r="AH3988" s="177">
        <v>61.705053986713686</v>
      </c>
      <c r="AI3988" s="177">
        <v>61.705053986713686</v>
      </c>
      <c r="AJ3988" s="177">
        <v>30.500179526481777</v>
      </c>
    </row>
    <row r="3989" spans="1:36" hidden="1" outlineLevel="1" x14ac:dyDescent="0.25">
      <c r="A3989" s="190">
        <f t="shared" si="1083"/>
        <v>2029</v>
      </c>
      <c r="B3989" s="55">
        <f t="shared" si="1084"/>
        <v>10</v>
      </c>
      <c r="C3989" s="55">
        <f t="shared" si="1085"/>
        <v>14</v>
      </c>
      <c r="D3989" s="55">
        <f t="shared" si="1081"/>
        <v>166</v>
      </c>
      <c r="F3989" s="63">
        <f t="shared" si="1072"/>
        <v>47392.583333333299</v>
      </c>
      <c r="G3989" s="64">
        <f t="shared" si="1082"/>
        <v>661.45079027091356</v>
      </c>
      <c r="H3989" s="64">
        <f t="shared" si="1086"/>
        <v>53.121441202436699</v>
      </c>
      <c r="I3989" s="64">
        <f t="shared" si="1086"/>
        <v>156.31473540133828</v>
      </c>
      <c r="J3989" s="64">
        <f t="shared" si="1086"/>
        <v>177.5909024777722</v>
      </c>
      <c r="K3989" s="64">
        <f t="shared" si="1086"/>
        <v>0</v>
      </c>
      <c r="L3989" s="64">
        <f t="shared" si="1086"/>
        <v>0</v>
      </c>
      <c r="M3989" s="64">
        <f t="shared" si="1086"/>
        <v>9.6242832414259283</v>
      </c>
      <c r="N3989" s="64">
        <f t="shared" si="1086"/>
        <v>264.79942794794039</v>
      </c>
      <c r="O3989" s="121"/>
      <c r="P3989" s="177">
        <v>2.9750000000000001</v>
      </c>
      <c r="Q3989" s="177">
        <v>41.9414498710386</v>
      </c>
      <c r="R3989" s="177">
        <v>41.9414498710386</v>
      </c>
      <c r="S3989" s="177">
        <v>17.485099405737142</v>
      </c>
      <c r="T3989" s="177">
        <v>23.547410505731328</v>
      </c>
      <c r="U3989" s="177">
        <v>41.9414498710386</v>
      </c>
      <c r="V3989" s="177">
        <v>41.9414498710386</v>
      </c>
      <c r="W3989" s="177">
        <v>5.8360557159154736</v>
      </c>
      <c r="X3989" s="177">
        <v>25.37862659790461</v>
      </c>
      <c r="Y3989" s="177">
        <v>24.244479999999999</v>
      </c>
      <c r="Z3989" s="177">
        <v>0</v>
      </c>
      <c r="AA3989" s="177">
        <v>34.324661942006337</v>
      </c>
      <c r="AB3989" s="177">
        <v>32.239617633883441</v>
      </c>
      <c r="AC3989" s="177">
        <v>30.469348887896214</v>
      </c>
      <c r="AD3989" s="177">
        <v>53.121441202436699</v>
      </c>
      <c r="AE3989" s="177">
        <v>25.304269382263033</v>
      </c>
      <c r="AF3989" s="177">
        <v>9.6242832414259283</v>
      </c>
      <c r="AG3989" s="177">
        <v>59.19696749259073</v>
      </c>
      <c r="AH3989" s="177">
        <v>59.19696749259073</v>
      </c>
      <c r="AI3989" s="177">
        <v>59.19696749259073</v>
      </c>
      <c r="AJ3989" s="177">
        <v>31.543793793786705</v>
      </c>
    </row>
    <row r="3990" spans="1:36" hidden="1" outlineLevel="1" x14ac:dyDescent="0.25">
      <c r="A3990" s="190">
        <f t="shared" si="1083"/>
        <v>2029</v>
      </c>
      <c r="B3990" s="55">
        <f t="shared" si="1084"/>
        <v>10</v>
      </c>
      <c r="C3990" s="55">
        <f t="shared" si="1085"/>
        <v>15</v>
      </c>
      <c r="D3990" s="55">
        <f t="shared" si="1081"/>
        <v>166</v>
      </c>
      <c r="F3990" s="63">
        <f t="shared" si="1072"/>
        <v>47392.624999999964</v>
      </c>
      <c r="G3990" s="64">
        <f t="shared" si="1082"/>
        <v>545.64475643514822</v>
      </c>
      <c r="H3990" s="64">
        <f t="shared" si="1086"/>
        <v>43.318583541435508</v>
      </c>
      <c r="I3990" s="64">
        <f t="shared" si="1086"/>
        <v>109.20531595318312</v>
      </c>
      <c r="J3990" s="64">
        <f t="shared" si="1086"/>
        <v>135.1130359316933</v>
      </c>
      <c r="K3990" s="64">
        <f t="shared" si="1086"/>
        <v>0</v>
      </c>
      <c r="L3990" s="64">
        <f t="shared" si="1086"/>
        <v>0</v>
      </c>
      <c r="M3990" s="64">
        <f t="shared" si="1086"/>
        <v>9.6242832414259247</v>
      </c>
      <c r="N3990" s="64">
        <f t="shared" si="1086"/>
        <v>248.38353776741036</v>
      </c>
      <c r="O3990" s="121"/>
      <c r="P3990" s="177">
        <v>2.9750000000000001</v>
      </c>
      <c r="Q3990" s="177">
        <v>37.056868239866034</v>
      </c>
      <c r="R3990" s="177">
        <v>37.056868239866034</v>
      </c>
      <c r="S3990" s="177">
        <v>5.0137266798006337</v>
      </c>
      <c r="T3990" s="177">
        <v>6.7955521124341365</v>
      </c>
      <c r="U3990" s="177">
        <v>37.056868239866034</v>
      </c>
      <c r="V3990" s="177">
        <v>37.056868239866034</v>
      </c>
      <c r="W3990" s="177">
        <v>5.7644477314439735</v>
      </c>
      <c r="X3990" s="177">
        <v>22.471689790847556</v>
      </c>
      <c r="Y3990" s="177">
        <v>16.814720000000001</v>
      </c>
      <c r="Z3990" s="177">
        <v>0</v>
      </c>
      <c r="AA3990" s="177">
        <v>34.990083589990164</v>
      </c>
      <c r="AB3990" s="177">
        <v>32.536798843609475</v>
      </c>
      <c r="AC3990" s="177">
        <v>32.629182374346613</v>
      </c>
      <c r="AD3990" s="177">
        <v>43.318583541435508</v>
      </c>
      <c r="AE3990" s="177">
        <v>22.893809279654018</v>
      </c>
      <c r="AF3990" s="177">
        <v>9.6242832414259247</v>
      </c>
      <c r="AG3990" s="177">
        <v>45.03767864389777</v>
      </c>
      <c r="AH3990" s="177">
        <v>45.03767864389777</v>
      </c>
      <c r="AI3990" s="177">
        <v>45.03767864389777</v>
      </c>
      <c r="AJ3990" s="177">
        <v>26.476370359002807</v>
      </c>
    </row>
    <row r="3991" spans="1:36" hidden="1" outlineLevel="1" x14ac:dyDescent="0.25">
      <c r="A3991" s="190">
        <f t="shared" si="1083"/>
        <v>2029</v>
      </c>
      <c r="B3991" s="55">
        <f t="shared" si="1084"/>
        <v>10</v>
      </c>
      <c r="C3991" s="55">
        <f t="shared" si="1085"/>
        <v>16</v>
      </c>
      <c r="D3991" s="55">
        <f t="shared" si="1081"/>
        <v>166</v>
      </c>
      <c r="F3991" s="63">
        <f t="shared" si="1072"/>
        <v>47392.666666666628</v>
      </c>
      <c r="G3991" s="64">
        <f t="shared" si="1082"/>
        <v>294.86996603717472</v>
      </c>
      <c r="H3991" s="64">
        <f t="shared" si="1086"/>
        <v>5.0858688658176554</v>
      </c>
      <c r="I3991" s="64">
        <f t="shared" si="1086"/>
        <v>36.240656051385855</v>
      </c>
      <c r="J3991" s="64">
        <f t="shared" si="1086"/>
        <v>14.871750616267304</v>
      </c>
      <c r="K3991" s="64">
        <f t="shared" si="1086"/>
        <v>0</v>
      </c>
      <c r="L3991" s="64">
        <f t="shared" si="1086"/>
        <v>0</v>
      </c>
      <c r="M3991" s="64">
        <f t="shared" si="1086"/>
        <v>10.047328658631461</v>
      </c>
      <c r="N3991" s="64">
        <f t="shared" si="1086"/>
        <v>228.62436184507246</v>
      </c>
      <c r="O3991" s="121"/>
      <c r="P3991" s="177">
        <v>2.9750000000000001</v>
      </c>
      <c r="Q3991" s="177">
        <v>31.904355970696674</v>
      </c>
      <c r="R3991" s="177">
        <v>31.904355970696674</v>
      </c>
      <c r="S3991" s="177">
        <v>2.3136384940522746E-2</v>
      </c>
      <c r="T3991" s="177">
        <v>1.0019636554134658E-2</v>
      </c>
      <c r="U3991" s="177">
        <v>31.904355970696674</v>
      </c>
      <c r="V3991" s="177">
        <v>31.904355970696674</v>
      </c>
      <c r="W3991" s="177">
        <v>3.0553012031788938</v>
      </c>
      <c r="X3991" s="177">
        <v>8.6546973310718958</v>
      </c>
      <c r="Y3991" s="177">
        <v>3.9104000000000001</v>
      </c>
      <c r="Z3991" s="177">
        <v>0</v>
      </c>
      <c r="AA3991" s="177">
        <v>35.863860345211862</v>
      </c>
      <c r="AB3991" s="177">
        <v>33.470885339154918</v>
      </c>
      <c r="AC3991" s="177">
        <v>31.67219227791897</v>
      </c>
      <c r="AD3991" s="177">
        <v>5.0858688658176554</v>
      </c>
      <c r="AE3991" s="177">
        <v>8.7424768866121756</v>
      </c>
      <c r="AF3991" s="177">
        <v>10.047328658631461</v>
      </c>
      <c r="AG3991" s="177">
        <v>4.9572502054224348</v>
      </c>
      <c r="AH3991" s="177">
        <v>4.9572502054224348</v>
      </c>
      <c r="AI3991" s="177">
        <v>4.9572502054224348</v>
      </c>
      <c r="AJ3991" s="177">
        <v>8.8696246090282393</v>
      </c>
    </row>
    <row r="3992" spans="1:36" hidden="1" outlineLevel="1" x14ac:dyDescent="0.25">
      <c r="A3992" s="190">
        <f t="shared" si="1083"/>
        <v>2029</v>
      </c>
      <c r="B3992" s="55">
        <f t="shared" si="1084"/>
        <v>10</v>
      </c>
      <c r="C3992" s="55">
        <f t="shared" si="1085"/>
        <v>17</v>
      </c>
      <c r="D3992" s="55">
        <f t="shared" si="1081"/>
        <v>166</v>
      </c>
      <c r="F3992" s="63">
        <f t="shared" si="1072"/>
        <v>47392.708333333292</v>
      </c>
      <c r="G3992" s="64">
        <f t="shared" si="1082"/>
        <v>237.35495158085638</v>
      </c>
      <c r="H3992" s="64">
        <f t="shared" si="1086"/>
        <v>0</v>
      </c>
      <c r="I3992" s="64">
        <f t="shared" si="1086"/>
        <v>3.6550249390251208</v>
      </c>
      <c r="J3992" s="64">
        <f t="shared" si="1086"/>
        <v>0</v>
      </c>
      <c r="K3992" s="64">
        <f t="shared" si="1086"/>
        <v>0</v>
      </c>
      <c r="L3992" s="64">
        <f t="shared" si="1086"/>
        <v>0</v>
      </c>
      <c r="M3992" s="64">
        <f t="shared" si="1086"/>
        <v>10.470374075836997</v>
      </c>
      <c r="N3992" s="64">
        <f t="shared" si="1086"/>
        <v>223.22955256599425</v>
      </c>
      <c r="O3992" s="121"/>
      <c r="P3992" s="177">
        <v>2.9750000000000001</v>
      </c>
      <c r="Q3992" s="177">
        <v>30.667753026096033</v>
      </c>
      <c r="R3992" s="177">
        <v>30.667753026096033</v>
      </c>
      <c r="S3992" s="177">
        <v>0</v>
      </c>
      <c r="T3992" s="177">
        <v>0</v>
      </c>
      <c r="U3992" s="177">
        <v>30.667753026096033</v>
      </c>
      <c r="V3992" s="177">
        <v>30.667753026096033</v>
      </c>
      <c r="W3992" s="177">
        <v>5.6850476967455432E-2</v>
      </c>
      <c r="X3992" s="177">
        <v>0.20691907236778898</v>
      </c>
      <c r="Y3992" s="177">
        <v>0</v>
      </c>
      <c r="Z3992" s="177">
        <v>0</v>
      </c>
      <c r="AA3992" s="177">
        <v>35.294545292075178</v>
      </c>
      <c r="AB3992" s="177">
        <v>34.332671679308241</v>
      </c>
      <c r="AC3992" s="177">
        <v>30.93132349022671</v>
      </c>
      <c r="AD3992" s="177">
        <v>0</v>
      </c>
      <c r="AE3992" s="177">
        <v>0.32963528828304856</v>
      </c>
      <c r="AF3992" s="177">
        <v>10.470374075836997</v>
      </c>
      <c r="AG3992" s="177">
        <v>0</v>
      </c>
      <c r="AH3992" s="177">
        <v>0</v>
      </c>
      <c r="AI3992" s="177">
        <v>0</v>
      </c>
      <c r="AJ3992" s="177">
        <v>8.6620101406827271E-2</v>
      </c>
    </row>
    <row r="3993" spans="1:36" hidden="1" outlineLevel="1" x14ac:dyDescent="0.25">
      <c r="A3993" s="190">
        <f t="shared" si="1083"/>
        <v>2029</v>
      </c>
      <c r="B3993" s="55">
        <f t="shared" si="1084"/>
        <v>10</v>
      </c>
      <c r="C3993" s="55">
        <f t="shared" si="1085"/>
        <v>18</v>
      </c>
      <c r="D3993" s="55">
        <f t="shared" si="1081"/>
        <v>166</v>
      </c>
      <c r="F3993" s="63">
        <f t="shared" si="1072"/>
        <v>47392.749999999956</v>
      </c>
      <c r="G3993" s="64">
        <f t="shared" si="1082"/>
        <v>219.74280580573841</v>
      </c>
      <c r="H3993" s="64">
        <f t="shared" si="1086"/>
        <v>0</v>
      </c>
      <c r="I3993" s="64">
        <f t="shared" si="1086"/>
        <v>2.9750000000000001</v>
      </c>
      <c r="J3993" s="64">
        <f t="shared" si="1086"/>
        <v>0</v>
      </c>
      <c r="K3993" s="64">
        <f t="shared" si="1086"/>
        <v>0</v>
      </c>
      <c r="L3993" s="64">
        <f t="shared" si="1086"/>
        <v>0</v>
      </c>
      <c r="M3993" s="64">
        <f t="shared" si="1086"/>
        <v>11.104942201645297</v>
      </c>
      <c r="N3993" s="64">
        <f t="shared" si="1086"/>
        <v>205.6628636040931</v>
      </c>
      <c r="O3993" s="121"/>
      <c r="P3993" s="177">
        <v>2.9750000000000001</v>
      </c>
      <c r="Q3993" s="177">
        <v>27.040384388600799</v>
      </c>
      <c r="R3993" s="177">
        <v>27.040384388600799</v>
      </c>
      <c r="S3993" s="177">
        <v>0</v>
      </c>
      <c r="T3993" s="177">
        <v>0</v>
      </c>
      <c r="U3993" s="177">
        <v>27.040384388600799</v>
      </c>
      <c r="V3993" s="177">
        <v>27.040384388600799</v>
      </c>
      <c r="W3993" s="177">
        <v>0</v>
      </c>
      <c r="X3993" s="177">
        <v>0</v>
      </c>
      <c r="Y3993" s="177">
        <v>0</v>
      </c>
      <c r="Z3993" s="177">
        <v>0</v>
      </c>
      <c r="AA3993" s="177">
        <v>32.623213531341797</v>
      </c>
      <c r="AB3993" s="177">
        <v>35.180710449512681</v>
      </c>
      <c r="AC3993" s="177">
        <v>29.697402068835437</v>
      </c>
      <c r="AD3993" s="177">
        <v>0</v>
      </c>
      <c r="AE3993" s="177">
        <v>0</v>
      </c>
      <c r="AF3993" s="177">
        <v>11.104942201645297</v>
      </c>
      <c r="AG3993" s="177">
        <v>0</v>
      </c>
      <c r="AH3993" s="177">
        <v>0</v>
      </c>
      <c r="AI3993" s="177">
        <v>0</v>
      </c>
      <c r="AJ3993" s="177">
        <v>0</v>
      </c>
    </row>
    <row r="3994" spans="1:36" hidden="1" outlineLevel="1" x14ac:dyDescent="0.25">
      <c r="A3994" s="190">
        <f t="shared" si="1083"/>
        <v>2029</v>
      </c>
      <c r="B3994" s="55">
        <f t="shared" si="1084"/>
        <v>10</v>
      </c>
      <c r="C3994" s="55">
        <f t="shared" si="1085"/>
        <v>19</v>
      </c>
      <c r="D3994" s="55">
        <f t="shared" si="1081"/>
        <v>166</v>
      </c>
      <c r="F3994" s="63">
        <f t="shared" si="1072"/>
        <v>47392.791666666621</v>
      </c>
      <c r="G3994" s="64">
        <f t="shared" si="1082"/>
        <v>212.94803236208904</v>
      </c>
      <c r="H3994" s="64">
        <f t="shared" si="1086"/>
        <v>0</v>
      </c>
      <c r="I3994" s="64">
        <f t="shared" si="1086"/>
        <v>2.9750000000000001</v>
      </c>
      <c r="J3994" s="64">
        <f t="shared" si="1086"/>
        <v>0</v>
      </c>
      <c r="K3994" s="64">
        <f t="shared" si="1086"/>
        <v>0</v>
      </c>
      <c r="L3994" s="64">
        <f t="shared" si="1086"/>
        <v>0</v>
      </c>
      <c r="M3994" s="64">
        <f t="shared" si="1086"/>
        <v>12.374078453261905</v>
      </c>
      <c r="N3994" s="64">
        <f t="shared" si="1086"/>
        <v>197.59895390882713</v>
      </c>
      <c r="O3994" s="121"/>
      <c r="P3994" s="177">
        <v>2.9750000000000001</v>
      </c>
      <c r="Q3994" s="177">
        <v>25.391580462466614</v>
      </c>
      <c r="R3994" s="177">
        <v>25.391580462466614</v>
      </c>
      <c r="S3994" s="177">
        <v>0</v>
      </c>
      <c r="T3994" s="177">
        <v>0</v>
      </c>
      <c r="U3994" s="177">
        <v>25.391580462466614</v>
      </c>
      <c r="V3994" s="177">
        <v>25.391580462466614</v>
      </c>
      <c r="W3994" s="177">
        <v>0</v>
      </c>
      <c r="X3994" s="177">
        <v>0</v>
      </c>
      <c r="Y3994" s="177">
        <v>0</v>
      </c>
      <c r="Z3994" s="177">
        <v>0</v>
      </c>
      <c r="AA3994" s="177">
        <v>33.068540730696604</v>
      </c>
      <c r="AB3994" s="177">
        <v>34.51436852319997</v>
      </c>
      <c r="AC3994" s="177">
        <v>28.44972280506407</v>
      </c>
      <c r="AD3994" s="177">
        <v>0</v>
      </c>
      <c r="AE3994" s="177">
        <v>0</v>
      </c>
      <c r="AF3994" s="177">
        <v>12.374078453261905</v>
      </c>
      <c r="AG3994" s="177">
        <v>0</v>
      </c>
      <c r="AH3994" s="177">
        <v>0</v>
      </c>
      <c r="AI3994" s="177">
        <v>0</v>
      </c>
      <c r="AJ3994" s="177">
        <v>0</v>
      </c>
    </row>
    <row r="3995" spans="1:36" hidden="1" outlineLevel="1" x14ac:dyDescent="0.25">
      <c r="A3995" s="190">
        <f t="shared" si="1083"/>
        <v>2029</v>
      </c>
      <c r="B3995" s="55">
        <f t="shared" si="1084"/>
        <v>10</v>
      </c>
      <c r="C3995" s="55">
        <f t="shared" si="1085"/>
        <v>20</v>
      </c>
      <c r="D3995" s="55">
        <f t="shared" si="1081"/>
        <v>166</v>
      </c>
      <c r="F3995" s="63">
        <f t="shared" si="1072"/>
        <v>47392.833333333285</v>
      </c>
      <c r="G3995" s="64">
        <f t="shared" si="1082"/>
        <v>213.41278136423583</v>
      </c>
      <c r="H3995" s="64">
        <f t="shared" ref="H3995:N4004" si="1087">SUMIF($P$6:$AK$6,H$6,$P3995:$AK3995)</f>
        <v>0</v>
      </c>
      <c r="I3995" s="64">
        <f t="shared" si="1087"/>
        <v>2.9750000000000001</v>
      </c>
      <c r="J3995" s="64">
        <f t="shared" si="1087"/>
        <v>0</v>
      </c>
      <c r="K3995" s="64">
        <f t="shared" si="1087"/>
        <v>0</v>
      </c>
      <c r="L3995" s="64">
        <f t="shared" si="1087"/>
        <v>0</v>
      </c>
      <c r="M3995" s="64">
        <f t="shared" si="1087"/>
        <v>13.64321470487851</v>
      </c>
      <c r="N3995" s="64">
        <f t="shared" si="1087"/>
        <v>196.79456665935732</v>
      </c>
      <c r="O3995" s="121"/>
      <c r="P3995" s="177">
        <v>2.9750000000000001</v>
      </c>
      <c r="Q3995" s="177">
        <v>26.215982425533703</v>
      </c>
      <c r="R3995" s="177">
        <v>26.215982425533703</v>
      </c>
      <c r="S3995" s="177">
        <v>0</v>
      </c>
      <c r="T3995" s="177">
        <v>0</v>
      </c>
      <c r="U3995" s="177">
        <v>26.215982425533703</v>
      </c>
      <c r="V3995" s="177">
        <v>26.215982425533703</v>
      </c>
      <c r="W3995" s="177">
        <v>0</v>
      </c>
      <c r="X3995" s="177">
        <v>0</v>
      </c>
      <c r="Y3995" s="177">
        <v>0</v>
      </c>
      <c r="Z3995" s="177">
        <v>0</v>
      </c>
      <c r="AA3995" s="177">
        <v>31.652163409423242</v>
      </c>
      <c r="AB3995" s="177">
        <v>32.874543417994452</v>
      </c>
      <c r="AC3995" s="177">
        <v>27.403930129804806</v>
      </c>
      <c r="AD3995" s="177">
        <v>0</v>
      </c>
      <c r="AE3995" s="177">
        <v>0</v>
      </c>
      <c r="AF3995" s="177">
        <v>13.64321470487851</v>
      </c>
      <c r="AG3995" s="177">
        <v>0</v>
      </c>
      <c r="AH3995" s="177">
        <v>0</v>
      </c>
      <c r="AI3995" s="177">
        <v>0</v>
      </c>
      <c r="AJ3995" s="177">
        <v>0</v>
      </c>
    </row>
    <row r="3996" spans="1:36" hidden="1" outlineLevel="1" x14ac:dyDescent="0.25">
      <c r="A3996" s="190">
        <f t="shared" si="1083"/>
        <v>2029</v>
      </c>
      <c r="B3996" s="55">
        <f t="shared" si="1084"/>
        <v>10</v>
      </c>
      <c r="C3996" s="55">
        <f t="shared" si="1085"/>
        <v>21</v>
      </c>
      <c r="D3996" s="55">
        <f t="shared" si="1081"/>
        <v>166</v>
      </c>
      <c r="F3996" s="63">
        <f t="shared" si="1072"/>
        <v>47392.874999999949</v>
      </c>
      <c r="G3996" s="64">
        <f t="shared" si="1082"/>
        <v>207.99868326178029</v>
      </c>
      <c r="H3996" s="64">
        <f t="shared" si="1087"/>
        <v>0</v>
      </c>
      <c r="I3996" s="64">
        <f t="shared" si="1087"/>
        <v>2.9750000000000001</v>
      </c>
      <c r="J3996" s="64">
        <f t="shared" si="1087"/>
        <v>0</v>
      </c>
      <c r="K3996" s="64">
        <f t="shared" si="1087"/>
        <v>0</v>
      </c>
      <c r="L3996" s="64">
        <f t="shared" si="1087"/>
        <v>0</v>
      </c>
      <c r="M3996" s="64">
        <f t="shared" si="1087"/>
        <v>15.441157728002036</v>
      </c>
      <c r="N3996" s="64">
        <f t="shared" si="1087"/>
        <v>189.58252553377824</v>
      </c>
      <c r="O3996" s="121"/>
      <c r="P3996" s="177">
        <v>2.9750000000000001</v>
      </c>
      <c r="Q3996" s="177">
        <v>24.845414161934656</v>
      </c>
      <c r="R3996" s="177">
        <v>24.845414161934656</v>
      </c>
      <c r="S3996" s="177">
        <v>0</v>
      </c>
      <c r="T3996" s="177">
        <v>0</v>
      </c>
      <c r="U3996" s="177">
        <v>24.845414161934656</v>
      </c>
      <c r="V3996" s="177">
        <v>24.845414161934656</v>
      </c>
      <c r="W3996" s="177">
        <v>0</v>
      </c>
      <c r="X3996" s="177">
        <v>0</v>
      </c>
      <c r="Y3996" s="177">
        <v>0</v>
      </c>
      <c r="Z3996" s="177">
        <v>0</v>
      </c>
      <c r="AA3996" s="177">
        <v>31.940431497589799</v>
      </c>
      <c r="AB3996" s="177">
        <v>32.140088725476573</v>
      </c>
      <c r="AC3996" s="177">
        <v>26.120348662973246</v>
      </c>
      <c r="AD3996" s="177">
        <v>0</v>
      </c>
      <c r="AE3996" s="177">
        <v>0</v>
      </c>
      <c r="AF3996" s="177">
        <v>15.441157728002036</v>
      </c>
      <c r="AG3996" s="177">
        <v>0</v>
      </c>
      <c r="AH3996" s="177">
        <v>0</v>
      </c>
      <c r="AI3996" s="177">
        <v>0</v>
      </c>
      <c r="AJ3996" s="177">
        <v>0</v>
      </c>
    </row>
    <row r="3997" spans="1:36" hidden="1" outlineLevel="1" x14ac:dyDescent="0.25">
      <c r="A3997" s="190">
        <f t="shared" si="1083"/>
        <v>2029</v>
      </c>
      <c r="B3997" s="55">
        <f t="shared" si="1084"/>
        <v>10</v>
      </c>
      <c r="C3997" s="55">
        <f t="shared" si="1085"/>
        <v>22</v>
      </c>
      <c r="D3997" s="55">
        <f t="shared" si="1081"/>
        <v>166</v>
      </c>
      <c r="F3997" s="63">
        <f t="shared" si="1072"/>
        <v>47392.916666666613</v>
      </c>
      <c r="G3997" s="64">
        <f t="shared" si="1082"/>
        <v>212.57673178409038</v>
      </c>
      <c r="H3997" s="64">
        <f t="shared" si="1087"/>
        <v>0</v>
      </c>
      <c r="I3997" s="64">
        <f t="shared" si="1087"/>
        <v>2.9750000000000001</v>
      </c>
      <c r="J3997" s="64">
        <f t="shared" si="1087"/>
        <v>0</v>
      </c>
      <c r="K3997" s="64">
        <f t="shared" si="1087"/>
        <v>0</v>
      </c>
      <c r="L3997" s="64">
        <f t="shared" si="1087"/>
        <v>0</v>
      </c>
      <c r="M3997" s="64">
        <f t="shared" si="1087"/>
        <v>16.498771271015876</v>
      </c>
      <c r="N3997" s="64">
        <f t="shared" si="1087"/>
        <v>193.10296051307449</v>
      </c>
      <c r="O3997" s="121"/>
      <c r="P3997" s="177">
        <v>2.9750000000000001</v>
      </c>
      <c r="Q3997" s="177">
        <v>24.927854358241362</v>
      </c>
      <c r="R3997" s="177">
        <v>24.927854358241362</v>
      </c>
      <c r="S3997" s="177">
        <v>0</v>
      </c>
      <c r="T3997" s="177">
        <v>0</v>
      </c>
      <c r="U3997" s="177">
        <v>24.927854358241362</v>
      </c>
      <c r="V3997" s="177">
        <v>24.927854358241362</v>
      </c>
      <c r="W3997" s="177">
        <v>0</v>
      </c>
      <c r="X3997" s="177">
        <v>0</v>
      </c>
      <c r="Y3997" s="177">
        <v>0</v>
      </c>
      <c r="Z3997" s="177">
        <v>0</v>
      </c>
      <c r="AA3997" s="177">
        <v>32.71041527537956</v>
      </c>
      <c r="AB3997" s="177">
        <v>33.620609233008672</v>
      </c>
      <c r="AC3997" s="177">
        <v>27.06051857172082</v>
      </c>
      <c r="AD3997" s="177">
        <v>0</v>
      </c>
      <c r="AE3997" s="177">
        <v>0</v>
      </c>
      <c r="AF3997" s="177">
        <v>16.498771271015876</v>
      </c>
      <c r="AG3997" s="177">
        <v>0</v>
      </c>
      <c r="AH3997" s="177">
        <v>0</v>
      </c>
      <c r="AI3997" s="177">
        <v>0</v>
      </c>
      <c r="AJ3997" s="177">
        <v>0</v>
      </c>
    </row>
    <row r="3998" spans="1:36" hidden="1" outlineLevel="1" x14ac:dyDescent="0.25">
      <c r="A3998" s="190">
        <f t="shared" si="1083"/>
        <v>2029</v>
      </c>
      <c r="B3998" s="55">
        <f t="shared" si="1084"/>
        <v>10</v>
      </c>
      <c r="C3998" s="55">
        <f t="shared" si="1085"/>
        <v>23</v>
      </c>
      <c r="D3998" s="55">
        <f t="shared" si="1081"/>
        <v>166</v>
      </c>
      <c r="F3998" s="63">
        <f t="shared" si="1072"/>
        <v>47392.958333333278</v>
      </c>
      <c r="G3998" s="64">
        <f t="shared" si="1082"/>
        <v>212.19299145335432</v>
      </c>
      <c r="H3998" s="64">
        <f t="shared" si="1087"/>
        <v>0</v>
      </c>
      <c r="I3998" s="64">
        <f t="shared" si="1087"/>
        <v>2.9750000000000001</v>
      </c>
      <c r="J3998" s="64">
        <f t="shared" si="1087"/>
        <v>0</v>
      </c>
      <c r="K3998" s="64">
        <f t="shared" si="1087"/>
        <v>0</v>
      </c>
      <c r="L3998" s="64">
        <f t="shared" si="1087"/>
        <v>0</v>
      </c>
      <c r="M3998" s="64">
        <f t="shared" si="1087"/>
        <v>15.864203145207568</v>
      </c>
      <c r="N3998" s="64">
        <f t="shared" si="1087"/>
        <v>193.35378830814676</v>
      </c>
      <c r="O3998" s="121"/>
      <c r="P3998" s="177">
        <v>2.9750000000000001</v>
      </c>
      <c r="Q3998" s="177">
        <v>24.639313671167884</v>
      </c>
      <c r="R3998" s="177">
        <v>24.639313671167884</v>
      </c>
      <c r="S3998" s="177">
        <v>0</v>
      </c>
      <c r="T3998" s="177">
        <v>0</v>
      </c>
      <c r="U3998" s="177">
        <v>24.639313671167884</v>
      </c>
      <c r="V3998" s="177">
        <v>24.639313671167884</v>
      </c>
      <c r="W3998" s="177">
        <v>0</v>
      </c>
      <c r="X3998" s="177">
        <v>0</v>
      </c>
      <c r="Y3998" s="177">
        <v>0</v>
      </c>
      <c r="Z3998" s="177">
        <v>0</v>
      </c>
      <c r="AA3998" s="177">
        <v>32.682881236175987</v>
      </c>
      <c r="AB3998" s="177">
        <v>34.089542826608088</v>
      </c>
      <c r="AC3998" s="177">
        <v>28.024109560691137</v>
      </c>
      <c r="AD3998" s="177">
        <v>0</v>
      </c>
      <c r="AE3998" s="177">
        <v>0</v>
      </c>
      <c r="AF3998" s="177">
        <v>15.864203145207568</v>
      </c>
      <c r="AG3998" s="177">
        <v>0</v>
      </c>
      <c r="AH3998" s="177">
        <v>0</v>
      </c>
      <c r="AI3998" s="177">
        <v>0</v>
      </c>
      <c r="AJ3998" s="177">
        <v>0</v>
      </c>
    </row>
    <row r="3999" spans="1:36" hidden="1" outlineLevel="1" x14ac:dyDescent="0.25">
      <c r="A3999" s="190">
        <f t="shared" si="1083"/>
        <v>2029</v>
      </c>
      <c r="B3999" s="55">
        <f t="shared" si="1084"/>
        <v>11</v>
      </c>
      <c r="C3999" s="55">
        <f t="shared" si="1085"/>
        <v>0</v>
      </c>
      <c r="D3999" s="55">
        <f t="shared" si="1081"/>
        <v>167</v>
      </c>
      <c r="F3999" s="63">
        <f t="shared" ref="F3999" si="1088">EDATE(F3975,1)</f>
        <v>47423</v>
      </c>
      <c r="G3999" s="64">
        <f t="shared" si="1082"/>
        <v>279.90638793108286</v>
      </c>
      <c r="H3999" s="64">
        <f t="shared" si="1087"/>
        <v>0</v>
      </c>
      <c r="I3999" s="64">
        <f t="shared" si="1087"/>
        <v>2.9750000000000001</v>
      </c>
      <c r="J3999" s="64">
        <f t="shared" si="1087"/>
        <v>0</v>
      </c>
      <c r="K3999" s="64">
        <f t="shared" si="1087"/>
        <v>0</v>
      </c>
      <c r="L3999" s="64">
        <f t="shared" si="1087"/>
        <v>0</v>
      </c>
      <c r="M3999" s="64">
        <f t="shared" si="1087"/>
        <v>12.976379472648778</v>
      </c>
      <c r="N3999" s="64">
        <f t="shared" si="1087"/>
        <v>263.95500845843407</v>
      </c>
      <c r="O3999" s="121"/>
      <c r="P3999" s="177">
        <v>2.9750000000000001</v>
      </c>
      <c r="Q3999" s="177">
        <v>34.109631221901161</v>
      </c>
      <c r="R3999" s="177">
        <v>34.109631221901161</v>
      </c>
      <c r="S3999" s="177">
        <v>0</v>
      </c>
      <c r="T3999" s="177">
        <v>0</v>
      </c>
      <c r="U3999" s="177">
        <v>34.109631221901161</v>
      </c>
      <c r="V3999" s="177">
        <v>34.109631221901161</v>
      </c>
      <c r="W3999" s="177">
        <v>0</v>
      </c>
      <c r="X3999" s="177">
        <v>0</v>
      </c>
      <c r="Y3999" s="177">
        <v>0</v>
      </c>
      <c r="Z3999" s="177">
        <v>0</v>
      </c>
      <c r="AA3999" s="177">
        <v>43.681582650544371</v>
      </c>
      <c r="AB3999" s="177">
        <v>46.656683458930587</v>
      </c>
      <c r="AC3999" s="177">
        <v>37.178217461354492</v>
      </c>
      <c r="AD3999" s="177">
        <v>0</v>
      </c>
      <c r="AE3999" s="177">
        <v>0</v>
      </c>
      <c r="AF3999" s="177">
        <v>12.976379472648778</v>
      </c>
      <c r="AG3999" s="177">
        <v>0</v>
      </c>
      <c r="AH3999" s="177">
        <v>0</v>
      </c>
      <c r="AI3999" s="177">
        <v>0</v>
      </c>
      <c r="AJ3999" s="177">
        <v>0</v>
      </c>
    </row>
    <row r="4000" spans="1:36" hidden="1" outlineLevel="1" x14ac:dyDescent="0.25">
      <c r="A4000" s="190">
        <f t="shared" si="1083"/>
        <v>2029</v>
      </c>
      <c r="B4000" s="55">
        <f t="shared" si="1084"/>
        <v>11</v>
      </c>
      <c r="C4000" s="55">
        <f t="shared" si="1085"/>
        <v>1</v>
      </c>
      <c r="D4000" s="55">
        <f t="shared" si="1081"/>
        <v>167</v>
      </c>
      <c r="F4000" s="63">
        <f t="shared" ref="F4000" si="1089">F3999+1/24</f>
        <v>47423.041666666664</v>
      </c>
      <c r="G4000" s="64">
        <f t="shared" si="1082"/>
        <v>261.86948315543839</v>
      </c>
      <c r="H4000" s="64">
        <f t="shared" si="1087"/>
        <v>0</v>
      </c>
      <c r="I4000" s="64">
        <f t="shared" si="1087"/>
        <v>2.9750000000000001</v>
      </c>
      <c r="J4000" s="64">
        <f t="shared" si="1087"/>
        <v>0</v>
      </c>
      <c r="K4000" s="64">
        <f t="shared" si="1087"/>
        <v>0</v>
      </c>
      <c r="L4000" s="64">
        <f t="shared" si="1087"/>
        <v>0</v>
      </c>
      <c r="M4000" s="64">
        <f t="shared" si="1087"/>
        <v>12.767083029541535</v>
      </c>
      <c r="N4000" s="64">
        <f t="shared" si="1087"/>
        <v>246.12740012589686</v>
      </c>
      <c r="O4000" s="121"/>
      <c r="P4000" s="177">
        <v>2.9750000000000001</v>
      </c>
      <c r="Q4000" s="177">
        <v>30.770803271479416</v>
      </c>
      <c r="R4000" s="177">
        <v>30.770803271479416</v>
      </c>
      <c r="S4000" s="177">
        <v>0</v>
      </c>
      <c r="T4000" s="177">
        <v>0</v>
      </c>
      <c r="U4000" s="177">
        <v>30.770803271479416</v>
      </c>
      <c r="V4000" s="177">
        <v>30.770803271479416</v>
      </c>
      <c r="W4000" s="177">
        <v>0</v>
      </c>
      <c r="X4000" s="177">
        <v>0</v>
      </c>
      <c r="Y4000" s="177">
        <v>0</v>
      </c>
      <c r="Z4000" s="177">
        <v>0</v>
      </c>
      <c r="AA4000" s="177">
        <v>41.690536102988517</v>
      </c>
      <c r="AB4000" s="177">
        <v>45.969439136183112</v>
      </c>
      <c r="AC4000" s="177">
        <v>35.384211800807556</v>
      </c>
      <c r="AD4000" s="177">
        <v>0</v>
      </c>
      <c r="AE4000" s="177">
        <v>0</v>
      </c>
      <c r="AF4000" s="177">
        <v>12.767083029541535</v>
      </c>
      <c r="AG4000" s="177">
        <v>0</v>
      </c>
      <c r="AH4000" s="177">
        <v>0</v>
      </c>
      <c r="AI4000" s="177">
        <v>0</v>
      </c>
      <c r="AJ4000" s="177">
        <v>0</v>
      </c>
    </row>
    <row r="4001" spans="1:36" hidden="1" outlineLevel="1" x14ac:dyDescent="0.25">
      <c r="A4001" s="190">
        <f t="shared" si="1083"/>
        <v>2029</v>
      </c>
      <c r="B4001" s="55">
        <f t="shared" si="1084"/>
        <v>11</v>
      </c>
      <c r="C4001" s="55">
        <f t="shared" si="1085"/>
        <v>2</v>
      </c>
      <c r="D4001" s="55">
        <f t="shared" si="1081"/>
        <v>167</v>
      </c>
      <c r="F4001" s="63">
        <f t="shared" si="1072"/>
        <v>47423.083333333328</v>
      </c>
      <c r="G4001" s="64">
        <f t="shared" si="1082"/>
        <v>258.82318921653513</v>
      </c>
      <c r="H4001" s="64">
        <f t="shared" si="1087"/>
        <v>0</v>
      </c>
      <c r="I4001" s="64">
        <f t="shared" si="1087"/>
        <v>2.9750000000000001</v>
      </c>
      <c r="J4001" s="64">
        <f t="shared" si="1087"/>
        <v>0</v>
      </c>
      <c r="K4001" s="64">
        <f t="shared" si="1087"/>
        <v>0</v>
      </c>
      <c r="L4001" s="64">
        <f t="shared" si="1087"/>
        <v>0</v>
      </c>
      <c r="M4001" s="64">
        <f t="shared" si="1087"/>
        <v>12.871731251095156</v>
      </c>
      <c r="N4001" s="64">
        <f t="shared" si="1087"/>
        <v>242.97645796543998</v>
      </c>
      <c r="O4001" s="121"/>
      <c r="P4001" s="177">
        <v>2.9750000000000001</v>
      </c>
      <c r="Q4001" s="177">
        <v>28.854068707348411</v>
      </c>
      <c r="R4001" s="177">
        <v>28.854068707348411</v>
      </c>
      <c r="S4001" s="177">
        <v>0</v>
      </c>
      <c r="T4001" s="177">
        <v>0</v>
      </c>
      <c r="U4001" s="177">
        <v>28.854068707348411</v>
      </c>
      <c r="V4001" s="177">
        <v>28.854068707348411</v>
      </c>
      <c r="W4001" s="177">
        <v>0</v>
      </c>
      <c r="X4001" s="177">
        <v>0</v>
      </c>
      <c r="Y4001" s="177">
        <v>0</v>
      </c>
      <c r="Z4001" s="177">
        <v>0</v>
      </c>
      <c r="AA4001" s="177">
        <v>43.84368528351829</v>
      </c>
      <c r="AB4001" s="177">
        <v>45.97384536505448</v>
      </c>
      <c r="AC4001" s="177">
        <v>37.74265248747357</v>
      </c>
      <c r="AD4001" s="177">
        <v>0</v>
      </c>
      <c r="AE4001" s="177">
        <v>0</v>
      </c>
      <c r="AF4001" s="177">
        <v>12.871731251095156</v>
      </c>
      <c r="AG4001" s="177">
        <v>0</v>
      </c>
      <c r="AH4001" s="177">
        <v>0</v>
      </c>
      <c r="AI4001" s="177">
        <v>0</v>
      </c>
      <c r="AJ4001" s="177">
        <v>0</v>
      </c>
    </row>
    <row r="4002" spans="1:36" hidden="1" outlineLevel="1" x14ac:dyDescent="0.25">
      <c r="A4002" s="190">
        <f t="shared" si="1083"/>
        <v>2029</v>
      </c>
      <c r="B4002" s="55">
        <f t="shared" si="1084"/>
        <v>11</v>
      </c>
      <c r="C4002" s="55">
        <f t="shared" si="1085"/>
        <v>3</v>
      </c>
      <c r="D4002" s="55">
        <f t="shared" si="1081"/>
        <v>167</v>
      </c>
      <c r="F4002" s="63">
        <f t="shared" si="1072"/>
        <v>47423.124999999993</v>
      </c>
      <c r="G4002" s="64">
        <f t="shared" si="1082"/>
        <v>265.86136015732222</v>
      </c>
      <c r="H4002" s="64">
        <f t="shared" si="1087"/>
        <v>0</v>
      </c>
      <c r="I4002" s="64">
        <f t="shared" si="1087"/>
        <v>2.9750000000000001</v>
      </c>
      <c r="J4002" s="64">
        <f t="shared" si="1087"/>
        <v>0</v>
      </c>
      <c r="K4002" s="64">
        <f t="shared" si="1087"/>
        <v>0</v>
      </c>
      <c r="L4002" s="64">
        <f t="shared" si="1087"/>
        <v>0</v>
      </c>
      <c r="M4002" s="64">
        <f t="shared" si="1087"/>
        <v>12.976379472648778</v>
      </c>
      <c r="N4002" s="64">
        <f t="shared" si="1087"/>
        <v>249.90998068467343</v>
      </c>
      <c r="O4002" s="121"/>
      <c r="P4002" s="177">
        <v>2.9750000000000001</v>
      </c>
      <c r="Q4002" s="177">
        <v>29.74030081764554</v>
      </c>
      <c r="R4002" s="177">
        <v>29.74030081764554</v>
      </c>
      <c r="S4002" s="177">
        <v>0</v>
      </c>
      <c r="T4002" s="177">
        <v>0</v>
      </c>
      <c r="U4002" s="177">
        <v>29.74030081764554</v>
      </c>
      <c r="V4002" s="177">
        <v>29.74030081764554</v>
      </c>
      <c r="W4002" s="177">
        <v>0</v>
      </c>
      <c r="X4002" s="177">
        <v>0</v>
      </c>
      <c r="Y4002" s="177">
        <v>0</v>
      </c>
      <c r="Z4002" s="177">
        <v>0</v>
      </c>
      <c r="AA4002" s="177">
        <v>45.859502636950197</v>
      </c>
      <c r="AB4002" s="177">
        <v>45.2657490012853</v>
      </c>
      <c r="AC4002" s="177">
        <v>39.823525775855778</v>
      </c>
      <c r="AD4002" s="177">
        <v>0</v>
      </c>
      <c r="AE4002" s="177">
        <v>0</v>
      </c>
      <c r="AF4002" s="177">
        <v>12.976379472648778</v>
      </c>
      <c r="AG4002" s="177">
        <v>0</v>
      </c>
      <c r="AH4002" s="177">
        <v>0</v>
      </c>
      <c r="AI4002" s="177">
        <v>0</v>
      </c>
      <c r="AJ4002" s="177">
        <v>0</v>
      </c>
    </row>
    <row r="4003" spans="1:36" hidden="1" outlineLevel="1" x14ac:dyDescent="0.25">
      <c r="A4003" s="190">
        <f t="shared" si="1083"/>
        <v>2029</v>
      </c>
      <c r="B4003" s="55">
        <f t="shared" si="1084"/>
        <v>11</v>
      </c>
      <c r="C4003" s="55">
        <f t="shared" si="1085"/>
        <v>4</v>
      </c>
      <c r="D4003" s="55">
        <f t="shared" si="1081"/>
        <v>167</v>
      </c>
      <c r="F4003" s="63">
        <f t="shared" si="1072"/>
        <v>47423.166666666657</v>
      </c>
      <c r="G4003" s="64">
        <f t="shared" si="1082"/>
        <v>277.90286249038064</v>
      </c>
      <c r="H4003" s="64">
        <f t="shared" si="1087"/>
        <v>0</v>
      </c>
      <c r="I4003" s="64">
        <f t="shared" si="1087"/>
        <v>2.9750000000000001</v>
      </c>
      <c r="J4003" s="64">
        <f t="shared" si="1087"/>
        <v>0</v>
      </c>
      <c r="K4003" s="64">
        <f t="shared" si="1087"/>
        <v>0</v>
      </c>
      <c r="L4003" s="64">
        <f t="shared" si="1087"/>
        <v>0</v>
      </c>
      <c r="M4003" s="64">
        <f t="shared" si="1087"/>
        <v>12.871731251095156</v>
      </c>
      <c r="N4003" s="64">
        <f t="shared" si="1087"/>
        <v>262.05613123928549</v>
      </c>
      <c r="O4003" s="121"/>
      <c r="P4003" s="177">
        <v>2.9750000000000001</v>
      </c>
      <c r="Q4003" s="177">
        <v>31.368494694703067</v>
      </c>
      <c r="R4003" s="177">
        <v>31.368494694703067</v>
      </c>
      <c r="S4003" s="177">
        <v>0</v>
      </c>
      <c r="T4003" s="177">
        <v>0</v>
      </c>
      <c r="U4003" s="177">
        <v>31.368494694703067</v>
      </c>
      <c r="V4003" s="177">
        <v>31.368494694703067</v>
      </c>
      <c r="W4003" s="177">
        <v>0</v>
      </c>
      <c r="X4003" s="177">
        <v>0</v>
      </c>
      <c r="Y4003" s="177">
        <v>0</v>
      </c>
      <c r="Z4003" s="177">
        <v>0</v>
      </c>
      <c r="AA4003" s="177">
        <v>47.760818642050822</v>
      </c>
      <c r="AB4003" s="177">
        <v>46.218812806862594</v>
      </c>
      <c r="AC4003" s="177">
        <v>42.60252101155983</v>
      </c>
      <c r="AD4003" s="177">
        <v>0</v>
      </c>
      <c r="AE4003" s="177">
        <v>0</v>
      </c>
      <c r="AF4003" s="177">
        <v>12.871731251095156</v>
      </c>
      <c r="AG4003" s="177">
        <v>0</v>
      </c>
      <c r="AH4003" s="177">
        <v>0</v>
      </c>
      <c r="AI4003" s="177">
        <v>0</v>
      </c>
      <c r="AJ4003" s="177">
        <v>0</v>
      </c>
    </row>
    <row r="4004" spans="1:36" hidden="1" outlineLevel="1" x14ac:dyDescent="0.25">
      <c r="A4004" s="190">
        <f t="shared" si="1083"/>
        <v>2029</v>
      </c>
      <c r="B4004" s="55">
        <f t="shared" si="1084"/>
        <v>11</v>
      </c>
      <c r="C4004" s="55">
        <f t="shared" si="1085"/>
        <v>5</v>
      </c>
      <c r="D4004" s="55">
        <f t="shared" si="1081"/>
        <v>167</v>
      </c>
      <c r="F4004" s="63">
        <f t="shared" si="1072"/>
        <v>47423.208333333321</v>
      </c>
      <c r="G4004" s="64">
        <f t="shared" si="1082"/>
        <v>271.38055456100005</v>
      </c>
      <c r="H4004" s="64">
        <f t="shared" si="1087"/>
        <v>0</v>
      </c>
      <c r="I4004" s="64">
        <f t="shared" si="1087"/>
        <v>2.9750000000000001</v>
      </c>
      <c r="J4004" s="64">
        <f t="shared" si="1087"/>
        <v>0</v>
      </c>
      <c r="K4004" s="64">
        <f t="shared" si="1087"/>
        <v>0</v>
      </c>
      <c r="L4004" s="64">
        <f t="shared" si="1087"/>
        <v>0</v>
      </c>
      <c r="M4004" s="64">
        <f t="shared" si="1087"/>
        <v>12.662434807987918</v>
      </c>
      <c r="N4004" s="64">
        <f t="shared" si="1087"/>
        <v>255.74311975301214</v>
      </c>
      <c r="O4004" s="121"/>
      <c r="P4004" s="177">
        <v>2.9750000000000001</v>
      </c>
      <c r="Q4004" s="177">
        <v>30.070061602872382</v>
      </c>
      <c r="R4004" s="177">
        <v>30.070061602872382</v>
      </c>
      <c r="S4004" s="177">
        <v>0</v>
      </c>
      <c r="T4004" s="177">
        <v>0</v>
      </c>
      <c r="U4004" s="177">
        <v>30.070061602872382</v>
      </c>
      <c r="V4004" s="177">
        <v>30.070061602872382</v>
      </c>
      <c r="W4004" s="177">
        <v>0</v>
      </c>
      <c r="X4004" s="177">
        <v>0</v>
      </c>
      <c r="Y4004" s="177">
        <v>0</v>
      </c>
      <c r="Z4004" s="177">
        <v>0</v>
      </c>
      <c r="AA4004" s="177">
        <v>47.598720193107283</v>
      </c>
      <c r="AB4004" s="177">
        <v>47.833504241613667</v>
      </c>
      <c r="AC4004" s="177">
        <v>40.030648906801652</v>
      </c>
      <c r="AD4004" s="177">
        <v>0</v>
      </c>
      <c r="AE4004" s="177">
        <v>0</v>
      </c>
      <c r="AF4004" s="177">
        <v>12.662434807987918</v>
      </c>
      <c r="AG4004" s="177">
        <v>0</v>
      </c>
      <c r="AH4004" s="177">
        <v>0</v>
      </c>
      <c r="AI4004" s="177">
        <v>0</v>
      </c>
      <c r="AJ4004" s="177">
        <v>0</v>
      </c>
    </row>
    <row r="4005" spans="1:36" hidden="1" outlineLevel="1" x14ac:dyDescent="0.25">
      <c r="A4005" s="190">
        <f t="shared" si="1083"/>
        <v>2029</v>
      </c>
      <c r="B4005" s="55">
        <f t="shared" si="1084"/>
        <v>11</v>
      </c>
      <c r="C4005" s="55">
        <f t="shared" si="1085"/>
        <v>6</v>
      </c>
      <c r="D4005" s="55">
        <f t="shared" si="1081"/>
        <v>167</v>
      </c>
      <c r="F4005" s="63">
        <f t="shared" si="1072"/>
        <v>47423.249999999985</v>
      </c>
      <c r="G4005" s="64">
        <f t="shared" si="1082"/>
        <v>295.69708690022185</v>
      </c>
      <c r="H4005" s="64">
        <f t="shared" ref="H4005:N4014" si="1090">SUMIF($P$6:$AK$6,H$6,$P4005:$AK4005)</f>
        <v>4.0675052634278082</v>
      </c>
      <c r="I4005" s="64">
        <f t="shared" si="1090"/>
        <v>7.4178351162839116</v>
      </c>
      <c r="J4005" s="64">
        <f t="shared" si="1090"/>
        <v>19.241286150428035</v>
      </c>
      <c r="K4005" s="64">
        <f t="shared" si="1090"/>
        <v>0</v>
      </c>
      <c r="L4005" s="64">
        <f t="shared" si="1090"/>
        <v>0</v>
      </c>
      <c r="M4005" s="64">
        <f t="shared" si="1090"/>
        <v>12.453138364880679</v>
      </c>
      <c r="N4005" s="64">
        <f t="shared" si="1090"/>
        <v>252.51732200520144</v>
      </c>
      <c r="O4005" s="121"/>
      <c r="P4005" s="177">
        <v>2.9750000000000001</v>
      </c>
      <c r="Q4005" s="177">
        <v>28.524307922121579</v>
      </c>
      <c r="R4005" s="177">
        <v>28.524307922121579</v>
      </c>
      <c r="S4005" s="177">
        <v>1.6941826445831194</v>
      </c>
      <c r="T4005" s="177">
        <v>2.7486524717007921</v>
      </c>
      <c r="U4005" s="177">
        <v>28.524307922121579</v>
      </c>
      <c r="V4005" s="177">
        <v>28.524307922121579</v>
      </c>
      <c r="W4005" s="177">
        <v>0</v>
      </c>
      <c r="X4005" s="177">
        <v>0</v>
      </c>
      <c r="Y4005" s="177">
        <v>0</v>
      </c>
      <c r="Z4005" s="177">
        <v>0</v>
      </c>
      <c r="AA4005" s="177">
        <v>48.080317248313136</v>
      </c>
      <c r="AB4005" s="177">
        <v>46.71877493361697</v>
      </c>
      <c r="AC4005" s="177">
        <v>43.620998134785019</v>
      </c>
      <c r="AD4005" s="177">
        <v>4.0675052634278082</v>
      </c>
      <c r="AE4005" s="177">
        <v>0</v>
      </c>
      <c r="AF4005" s="177">
        <v>12.453138364880679</v>
      </c>
      <c r="AG4005" s="177">
        <v>6.4137620501426786</v>
      </c>
      <c r="AH4005" s="177">
        <v>6.4137620501426786</v>
      </c>
      <c r="AI4005" s="177">
        <v>6.4137620501426786</v>
      </c>
      <c r="AJ4005" s="177">
        <v>0</v>
      </c>
    </row>
    <row r="4006" spans="1:36" hidden="1" outlineLevel="1" x14ac:dyDescent="0.25">
      <c r="A4006" s="190">
        <f t="shared" si="1083"/>
        <v>2029</v>
      </c>
      <c r="B4006" s="55">
        <f t="shared" si="1084"/>
        <v>11</v>
      </c>
      <c r="C4006" s="55">
        <f t="shared" si="1085"/>
        <v>7</v>
      </c>
      <c r="D4006" s="55">
        <f t="shared" si="1081"/>
        <v>167</v>
      </c>
      <c r="F4006" s="63">
        <f t="shared" si="1072"/>
        <v>47423.29166666665</v>
      </c>
      <c r="G4006" s="64">
        <f t="shared" si="1082"/>
        <v>472.47085842874179</v>
      </c>
      <c r="H4006" s="64">
        <f t="shared" si="1090"/>
        <v>36.678522323988339</v>
      </c>
      <c r="I4006" s="64">
        <f t="shared" si="1090"/>
        <v>39.912645299516655</v>
      </c>
      <c r="J4006" s="64">
        <f t="shared" si="1090"/>
        <v>126.59427613348677</v>
      </c>
      <c r="K4006" s="64">
        <f t="shared" si="1090"/>
        <v>0</v>
      </c>
      <c r="L4006" s="64">
        <f t="shared" si="1090"/>
        <v>0</v>
      </c>
      <c r="M4006" s="64">
        <f t="shared" si="1090"/>
        <v>12.034545478666203</v>
      </c>
      <c r="N4006" s="64">
        <f t="shared" si="1090"/>
        <v>257.25086919308382</v>
      </c>
      <c r="O4006" s="121"/>
      <c r="P4006" s="177">
        <v>2.9750000000000001</v>
      </c>
      <c r="Q4006" s="177">
        <v>29.225049590728609</v>
      </c>
      <c r="R4006" s="177">
        <v>29.225049590728609</v>
      </c>
      <c r="S4006" s="177">
        <v>10.897970291174428</v>
      </c>
      <c r="T4006" s="177">
        <v>13.653669710454672</v>
      </c>
      <c r="U4006" s="177">
        <v>29.225049590728609</v>
      </c>
      <c r="V4006" s="177">
        <v>29.225049590728609</v>
      </c>
      <c r="W4006" s="177">
        <v>0.4339002274854501</v>
      </c>
      <c r="X4006" s="177">
        <v>3.8319635735772923</v>
      </c>
      <c r="Y4006" s="177">
        <v>2.0203733333333331</v>
      </c>
      <c r="Z4006" s="177">
        <v>0</v>
      </c>
      <c r="AA4006" s="177">
        <v>49.599012088741702</v>
      </c>
      <c r="AB4006" s="177">
        <v>45.965752703569521</v>
      </c>
      <c r="AC4006" s="177">
        <v>44.785906037858126</v>
      </c>
      <c r="AD4006" s="177">
        <v>36.678522323988339</v>
      </c>
      <c r="AE4006" s="177">
        <v>4.2647590222063485</v>
      </c>
      <c r="AF4006" s="177">
        <v>12.034545478666203</v>
      </c>
      <c r="AG4006" s="177">
        <v>42.198092044495588</v>
      </c>
      <c r="AH4006" s="177">
        <v>42.198092044495588</v>
      </c>
      <c r="AI4006" s="177">
        <v>42.198092044495588</v>
      </c>
      <c r="AJ4006" s="177">
        <v>1.8350091412851313</v>
      </c>
    </row>
    <row r="4007" spans="1:36" hidden="1" outlineLevel="1" x14ac:dyDescent="0.25">
      <c r="A4007" s="190">
        <f t="shared" si="1083"/>
        <v>2029</v>
      </c>
      <c r="B4007" s="55">
        <f t="shared" si="1084"/>
        <v>11</v>
      </c>
      <c r="C4007" s="55">
        <f t="shared" si="1085"/>
        <v>8</v>
      </c>
      <c r="D4007" s="55">
        <f t="shared" si="1081"/>
        <v>167</v>
      </c>
      <c r="F4007" s="63">
        <f t="shared" si="1072"/>
        <v>47423.333333333314</v>
      </c>
      <c r="G4007" s="64">
        <f t="shared" si="1082"/>
        <v>575.16516415580372</v>
      </c>
      <c r="H4007" s="64">
        <f t="shared" si="1090"/>
        <v>47.179656393744963</v>
      </c>
      <c r="I4007" s="64">
        <f t="shared" si="1090"/>
        <v>94.078254091304544</v>
      </c>
      <c r="J4007" s="64">
        <f t="shared" si="1090"/>
        <v>153.03748491453032</v>
      </c>
      <c r="K4007" s="64">
        <f t="shared" si="1090"/>
        <v>0</v>
      </c>
      <c r="L4007" s="64">
        <f t="shared" si="1090"/>
        <v>0</v>
      </c>
      <c r="M4007" s="64">
        <f t="shared" si="1090"/>
        <v>10.464822155361915</v>
      </c>
      <c r="N4007" s="64">
        <f t="shared" si="1090"/>
        <v>270.40494660086205</v>
      </c>
      <c r="O4007" s="121"/>
      <c r="P4007" s="177">
        <v>2.9750000000000001</v>
      </c>
      <c r="Q4007" s="177">
        <v>33.563464921369217</v>
      </c>
      <c r="R4007" s="177">
        <v>33.563464921369217</v>
      </c>
      <c r="S4007" s="177">
        <v>18.207592687576369</v>
      </c>
      <c r="T4007" s="177">
        <v>17.118939487779013</v>
      </c>
      <c r="U4007" s="177">
        <v>33.563464921369217</v>
      </c>
      <c r="V4007" s="177">
        <v>33.563464921369217</v>
      </c>
      <c r="W4007" s="177">
        <v>2.9116775689353696</v>
      </c>
      <c r="X4007" s="177">
        <v>17.323979200094723</v>
      </c>
      <c r="Y4007" s="177">
        <v>8.8896426666666652</v>
      </c>
      <c r="Z4007" s="177">
        <v>0</v>
      </c>
      <c r="AA4007" s="177">
        <v>47.097334215967322</v>
      </c>
      <c r="AB4007" s="177">
        <v>44.95828982239297</v>
      </c>
      <c r="AC4007" s="177">
        <v>44.095462877024865</v>
      </c>
      <c r="AD4007" s="177">
        <v>47.179656393744963</v>
      </c>
      <c r="AE4007" s="177">
        <v>14.166083360958611</v>
      </c>
      <c r="AF4007" s="177">
        <v>10.464822155361915</v>
      </c>
      <c r="AG4007" s="177">
        <v>51.012494971510108</v>
      </c>
      <c r="AH4007" s="177">
        <v>51.012494971510108</v>
      </c>
      <c r="AI4007" s="177">
        <v>51.012494971510108</v>
      </c>
      <c r="AJ4007" s="177">
        <v>12.485339119293799</v>
      </c>
    </row>
    <row r="4008" spans="1:36" hidden="1" outlineLevel="1" x14ac:dyDescent="0.25">
      <c r="A4008" s="190">
        <f t="shared" si="1083"/>
        <v>2029</v>
      </c>
      <c r="B4008" s="55">
        <f t="shared" si="1084"/>
        <v>11</v>
      </c>
      <c r="C4008" s="55">
        <f t="shared" si="1085"/>
        <v>9</v>
      </c>
      <c r="D4008" s="55">
        <f t="shared" si="1081"/>
        <v>167</v>
      </c>
      <c r="F4008" s="63">
        <f t="shared" ref="F4008:F4070" si="1091">F4007+1/24</f>
        <v>47423.374999999978</v>
      </c>
      <c r="G4008" s="64">
        <f t="shared" si="1082"/>
        <v>610.24437823273195</v>
      </c>
      <c r="H4008" s="64">
        <f t="shared" si="1090"/>
        <v>44.399975016201211</v>
      </c>
      <c r="I4008" s="64">
        <f t="shared" si="1090"/>
        <v>121.44009488868535</v>
      </c>
      <c r="J4008" s="64">
        <f t="shared" si="1090"/>
        <v>149.95091055597501</v>
      </c>
      <c r="K4008" s="64">
        <f t="shared" si="1090"/>
        <v>0</v>
      </c>
      <c r="L4008" s="64">
        <f t="shared" si="1090"/>
        <v>0</v>
      </c>
      <c r="M4008" s="64">
        <f t="shared" si="1090"/>
        <v>9.2090434967184862</v>
      </c>
      <c r="N4008" s="64">
        <f t="shared" si="1090"/>
        <v>285.24435427515192</v>
      </c>
      <c r="O4008" s="121"/>
      <c r="P4008" s="177">
        <v>2.9750000000000001</v>
      </c>
      <c r="Q4008" s="177">
        <v>38.087370693699903</v>
      </c>
      <c r="R4008" s="177">
        <v>38.087370693699903</v>
      </c>
      <c r="S4008" s="177">
        <v>21.124730688393385</v>
      </c>
      <c r="T4008" s="177">
        <v>18.035135058507418</v>
      </c>
      <c r="U4008" s="177">
        <v>38.087370693699903</v>
      </c>
      <c r="V4008" s="177">
        <v>38.087370693699903</v>
      </c>
      <c r="W4008" s="177">
        <v>3.8756615320695196</v>
      </c>
      <c r="X4008" s="177">
        <v>19.761224851371633</v>
      </c>
      <c r="Y4008" s="177">
        <v>20.607807999999999</v>
      </c>
      <c r="Z4008" s="177">
        <v>0</v>
      </c>
      <c r="AA4008" s="177">
        <v>46.676644559873175</v>
      </c>
      <c r="AB4008" s="177">
        <v>43.570603899504562</v>
      </c>
      <c r="AC4008" s="177">
        <v>42.647623040974551</v>
      </c>
      <c r="AD4008" s="177">
        <v>44.399975016201211</v>
      </c>
      <c r="AE4008" s="177">
        <v>16.498150606293127</v>
      </c>
      <c r="AF4008" s="177">
        <v>9.2090434967184862</v>
      </c>
      <c r="AG4008" s="177">
        <v>49.983636851991669</v>
      </c>
      <c r="AH4008" s="177">
        <v>49.983636851991669</v>
      </c>
      <c r="AI4008" s="177">
        <v>49.983636851991669</v>
      </c>
      <c r="AJ4008" s="177">
        <v>18.562384152050267</v>
      </c>
    </row>
    <row r="4009" spans="1:36" hidden="1" outlineLevel="1" x14ac:dyDescent="0.25">
      <c r="A4009" s="190">
        <f t="shared" si="1083"/>
        <v>2029</v>
      </c>
      <c r="B4009" s="55">
        <f t="shared" si="1084"/>
        <v>11</v>
      </c>
      <c r="C4009" s="55">
        <f t="shared" si="1085"/>
        <v>10</v>
      </c>
      <c r="D4009" s="55">
        <f t="shared" si="1081"/>
        <v>167</v>
      </c>
      <c r="F4009" s="63">
        <f t="shared" si="1091"/>
        <v>47423.416666666642</v>
      </c>
      <c r="G4009" s="64">
        <f t="shared" si="1082"/>
        <v>614.69501104520145</v>
      </c>
      <c r="H4009" s="64">
        <f t="shared" si="1090"/>
        <v>43.163281217187453</v>
      </c>
      <c r="I4009" s="64">
        <f t="shared" si="1090"/>
        <v>121.86685308999519</v>
      </c>
      <c r="J4009" s="64">
        <f t="shared" si="1090"/>
        <v>135.11699145757467</v>
      </c>
      <c r="K4009" s="64">
        <f t="shared" si="1090"/>
        <v>0</v>
      </c>
      <c r="L4009" s="64">
        <f t="shared" si="1090"/>
        <v>0</v>
      </c>
      <c r="M4009" s="64">
        <f t="shared" si="1090"/>
        <v>9.2090434967184862</v>
      </c>
      <c r="N4009" s="64">
        <f t="shared" si="1090"/>
        <v>305.33884178372568</v>
      </c>
      <c r="O4009" s="121"/>
      <c r="P4009" s="177">
        <v>2.9750000000000001</v>
      </c>
      <c r="Q4009" s="177">
        <v>44.126115073166403</v>
      </c>
      <c r="R4009" s="177">
        <v>44.126115073166403</v>
      </c>
      <c r="S4009" s="177">
        <v>20.46445720365416</v>
      </c>
      <c r="T4009" s="177">
        <v>15.020168426858422</v>
      </c>
      <c r="U4009" s="177">
        <v>44.126115073166403</v>
      </c>
      <c r="V4009" s="177">
        <v>44.126115073166403</v>
      </c>
      <c r="W4009" s="177">
        <v>3.5469566411143036</v>
      </c>
      <c r="X4009" s="177">
        <v>18.194984603618295</v>
      </c>
      <c r="Y4009" s="177">
        <v>26.264853333333331</v>
      </c>
      <c r="Z4009" s="177">
        <v>0</v>
      </c>
      <c r="AA4009" s="177">
        <v>45.715544877885776</v>
      </c>
      <c r="AB4009" s="177">
        <v>43.557158200005411</v>
      </c>
      <c r="AC4009" s="177">
        <v>39.56167841316887</v>
      </c>
      <c r="AD4009" s="177">
        <v>43.163281217187453</v>
      </c>
      <c r="AE4009" s="177">
        <v>15.66508952253111</v>
      </c>
      <c r="AF4009" s="177">
        <v>9.2090434967184862</v>
      </c>
      <c r="AG4009" s="177">
        <v>45.038997152524892</v>
      </c>
      <c r="AH4009" s="177">
        <v>45.038997152524892</v>
      </c>
      <c r="AI4009" s="177">
        <v>45.038997152524892</v>
      </c>
      <c r="AJ4009" s="177">
        <v>19.735343358885572</v>
      </c>
    </row>
    <row r="4010" spans="1:36" hidden="1" outlineLevel="1" x14ac:dyDescent="0.25">
      <c r="A4010" s="190">
        <f t="shared" si="1083"/>
        <v>2029</v>
      </c>
      <c r="B4010" s="55">
        <f t="shared" si="1084"/>
        <v>11</v>
      </c>
      <c r="C4010" s="55">
        <f t="shared" si="1085"/>
        <v>11</v>
      </c>
      <c r="D4010" s="55">
        <f t="shared" si="1081"/>
        <v>167</v>
      </c>
      <c r="F4010" s="63">
        <f t="shared" si="1091"/>
        <v>47423.458333333307</v>
      </c>
      <c r="G4010" s="64">
        <f t="shared" si="1082"/>
        <v>630.90928009603897</v>
      </c>
      <c r="H4010" s="64">
        <f t="shared" si="1090"/>
        <v>39.34328155587481</v>
      </c>
      <c r="I4010" s="64">
        <f t="shared" si="1090"/>
        <v>121.44210871180525</v>
      </c>
      <c r="J4010" s="64">
        <f t="shared" si="1090"/>
        <v>137.85655267838814</v>
      </c>
      <c r="K4010" s="64">
        <f t="shared" si="1090"/>
        <v>0</v>
      </c>
      <c r="L4010" s="64">
        <f t="shared" si="1090"/>
        <v>0</v>
      </c>
      <c r="M4010" s="64">
        <f t="shared" si="1090"/>
        <v>9.1043952751648654</v>
      </c>
      <c r="N4010" s="64">
        <f t="shared" si="1090"/>
        <v>323.16294187480594</v>
      </c>
      <c r="O4010" s="121"/>
      <c r="P4010" s="177">
        <v>2.9750000000000001</v>
      </c>
      <c r="Q4010" s="177">
        <v>48.443920354730324</v>
      </c>
      <c r="R4010" s="177">
        <v>48.443920354730324</v>
      </c>
      <c r="S4010" s="177">
        <v>20.916898048183207</v>
      </c>
      <c r="T4010" s="177">
        <v>17.150541832769939</v>
      </c>
      <c r="U4010" s="177">
        <v>48.443920354730324</v>
      </c>
      <c r="V4010" s="177">
        <v>48.443920354730324</v>
      </c>
      <c r="W4010" s="177">
        <v>3.1516300847117105</v>
      </c>
      <c r="X4010" s="177">
        <v>16.354061310701812</v>
      </c>
      <c r="Y4010" s="177">
        <v>28.285226666666667</v>
      </c>
      <c r="Z4010" s="177">
        <v>0</v>
      </c>
      <c r="AA4010" s="177">
        <v>46.331886507676444</v>
      </c>
      <c r="AB4010" s="177">
        <v>43.066696574634108</v>
      </c>
      <c r="AC4010" s="177">
        <v>39.98867737357412</v>
      </c>
      <c r="AD4010" s="177">
        <v>39.34328155587481</v>
      </c>
      <c r="AE4010" s="177">
        <v>13.531407635946556</v>
      </c>
      <c r="AF4010" s="177">
        <v>9.1043952751648654</v>
      </c>
      <c r="AG4010" s="177">
        <v>45.952184226129376</v>
      </c>
      <c r="AH4010" s="177">
        <v>45.952184226129376</v>
      </c>
      <c r="AI4010" s="177">
        <v>45.952184226129376</v>
      </c>
      <c r="AJ4010" s="177">
        <v>19.077343132825344</v>
      </c>
    </row>
    <row r="4011" spans="1:36" hidden="1" outlineLevel="1" x14ac:dyDescent="0.25">
      <c r="A4011" s="190">
        <f t="shared" si="1083"/>
        <v>2029</v>
      </c>
      <c r="B4011" s="55">
        <f t="shared" si="1084"/>
        <v>11</v>
      </c>
      <c r="C4011" s="55">
        <f t="shared" si="1085"/>
        <v>12</v>
      </c>
      <c r="D4011" s="55">
        <f t="shared" si="1081"/>
        <v>167</v>
      </c>
      <c r="F4011" s="63">
        <f t="shared" si="1091"/>
        <v>47423.499999999971</v>
      </c>
      <c r="G4011" s="64">
        <f t="shared" si="1082"/>
        <v>657.35075402256484</v>
      </c>
      <c r="H4011" s="64">
        <f t="shared" si="1090"/>
        <v>43.549235907626823</v>
      </c>
      <c r="I4011" s="64">
        <f t="shared" si="1090"/>
        <v>124.8943281602823</v>
      </c>
      <c r="J4011" s="64">
        <f t="shared" si="1090"/>
        <v>149.58120110527983</v>
      </c>
      <c r="K4011" s="64">
        <f t="shared" si="1090"/>
        <v>0</v>
      </c>
      <c r="L4011" s="64">
        <f t="shared" si="1090"/>
        <v>0</v>
      </c>
      <c r="M4011" s="64">
        <f t="shared" si="1090"/>
        <v>8.7904506105040099</v>
      </c>
      <c r="N4011" s="64">
        <f t="shared" si="1090"/>
        <v>330.53553823887182</v>
      </c>
      <c r="O4011" s="121"/>
      <c r="P4011" s="177">
        <v>2.9750000000000001</v>
      </c>
      <c r="Q4011" s="177">
        <v>50.463705164244715</v>
      </c>
      <c r="R4011" s="177">
        <v>50.463705164244715</v>
      </c>
      <c r="S4011" s="177">
        <v>19.046654925579503</v>
      </c>
      <c r="T4011" s="177">
        <v>19.731006491239054</v>
      </c>
      <c r="U4011" s="177">
        <v>50.463705164244715</v>
      </c>
      <c r="V4011" s="177">
        <v>50.463705164244715</v>
      </c>
      <c r="W4011" s="177">
        <v>3.1999368726903374</v>
      </c>
      <c r="X4011" s="177">
        <v>16.504231103725704</v>
      </c>
      <c r="Y4011" s="177">
        <v>29.901525333333332</v>
      </c>
      <c r="Z4011" s="177">
        <v>0</v>
      </c>
      <c r="AA4011" s="177">
        <v>45.740367253267408</v>
      </c>
      <c r="AB4011" s="177">
        <v>42.539160544767171</v>
      </c>
      <c r="AC4011" s="177">
        <v>40.401189783858413</v>
      </c>
      <c r="AD4011" s="177">
        <v>43.549235907626823</v>
      </c>
      <c r="AE4011" s="177">
        <v>12.10612522292506</v>
      </c>
      <c r="AF4011" s="177">
        <v>8.7904506105040099</v>
      </c>
      <c r="AG4011" s="177">
        <v>49.86040036842661</v>
      </c>
      <c r="AH4011" s="177">
        <v>49.86040036842661</v>
      </c>
      <c r="AI4011" s="177">
        <v>49.86040036842661</v>
      </c>
      <c r="AJ4011" s="177">
        <v>21.429848210789306</v>
      </c>
    </row>
    <row r="4012" spans="1:36" hidden="1" outlineLevel="1" x14ac:dyDescent="0.25">
      <c r="A4012" s="190">
        <f t="shared" si="1083"/>
        <v>2029</v>
      </c>
      <c r="B4012" s="55">
        <f t="shared" si="1084"/>
        <v>11</v>
      </c>
      <c r="C4012" s="55">
        <f t="shared" si="1085"/>
        <v>13</v>
      </c>
      <c r="D4012" s="55">
        <f t="shared" si="1081"/>
        <v>167</v>
      </c>
      <c r="F4012" s="63">
        <f t="shared" si="1091"/>
        <v>47423.541666666635</v>
      </c>
      <c r="G4012" s="64">
        <f t="shared" si="1082"/>
        <v>667.28185407989395</v>
      </c>
      <c r="H4012" s="64">
        <f t="shared" si="1090"/>
        <v>46.564029616979411</v>
      </c>
      <c r="I4012" s="64">
        <f t="shared" si="1090"/>
        <v>122.7706338837034</v>
      </c>
      <c r="J4012" s="64">
        <f t="shared" si="1090"/>
        <v>155.97188325116269</v>
      </c>
      <c r="K4012" s="64">
        <f t="shared" si="1090"/>
        <v>0</v>
      </c>
      <c r="L4012" s="64">
        <f t="shared" si="1090"/>
        <v>0</v>
      </c>
      <c r="M4012" s="64">
        <f t="shared" si="1090"/>
        <v>8.3718577242895336</v>
      </c>
      <c r="N4012" s="64">
        <f t="shared" si="1090"/>
        <v>333.6034496037588</v>
      </c>
      <c r="O4012" s="121"/>
      <c r="P4012" s="177">
        <v>2.9750000000000001</v>
      </c>
      <c r="Q4012" s="177">
        <v>52.3495246547607</v>
      </c>
      <c r="R4012" s="177">
        <v>52.3495246547607</v>
      </c>
      <c r="S4012" s="177">
        <v>16.618494802290531</v>
      </c>
      <c r="T4012" s="177">
        <v>21.140398428765554</v>
      </c>
      <c r="U4012" s="177">
        <v>52.3495246547607</v>
      </c>
      <c r="V4012" s="177">
        <v>52.3495246547607</v>
      </c>
      <c r="W4012" s="177">
        <v>3.4077320593751721</v>
      </c>
      <c r="X4012" s="177">
        <v>16.660433650637774</v>
      </c>
      <c r="Y4012" s="177">
        <v>24.244479999999996</v>
      </c>
      <c r="Z4012" s="177">
        <v>0</v>
      </c>
      <c r="AA4012" s="177">
        <v>44.458219160073931</v>
      </c>
      <c r="AB4012" s="177">
        <v>41.538036273346975</v>
      </c>
      <c r="AC4012" s="177">
        <v>38.209095551295107</v>
      </c>
      <c r="AD4012" s="177">
        <v>46.564029616979411</v>
      </c>
      <c r="AE4012" s="177">
        <v>14.86750849099217</v>
      </c>
      <c r="AF4012" s="177">
        <v>8.3718577242895336</v>
      </c>
      <c r="AG4012" s="177">
        <v>51.990627750387567</v>
      </c>
      <c r="AH4012" s="177">
        <v>51.990627750387567</v>
      </c>
      <c r="AI4012" s="177">
        <v>51.990627750387567</v>
      </c>
      <c r="AJ4012" s="177">
        <v>22.856586451642208</v>
      </c>
    </row>
    <row r="4013" spans="1:36" hidden="1" outlineLevel="1" x14ac:dyDescent="0.25">
      <c r="A4013" s="190">
        <f t="shared" si="1083"/>
        <v>2029</v>
      </c>
      <c r="B4013" s="55">
        <f t="shared" si="1084"/>
        <v>11</v>
      </c>
      <c r="C4013" s="55">
        <f t="shared" si="1085"/>
        <v>14</v>
      </c>
      <c r="D4013" s="55">
        <f t="shared" si="1081"/>
        <v>167</v>
      </c>
      <c r="F4013" s="63">
        <f t="shared" si="1091"/>
        <v>47423.583333333299</v>
      </c>
      <c r="G4013" s="64">
        <f t="shared" si="1082"/>
        <v>632.98939774159078</v>
      </c>
      <c r="H4013" s="64">
        <f t="shared" si="1090"/>
        <v>43.340924999966482</v>
      </c>
      <c r="I4013" s="64">
        <f t="shared" si="1090"/>
        <v>99.682158618447716</v>
      </c>
      <c r="J4013" s="64">
        <f t="shared" si="1090"/>
        <v>157.82956649831809</v>
      </c>
      <c r="K4013" s="64">
        <f t="shared" si="1090"/>
        <v>0</v>
      </c>
      <c r="L4013" s="64">
        <f t="shared" si="1090"/>
        <v>0</v>
      </c>
      <c r="M4013" s="64">
        <f t="shared" si="1090"/>
        <v>8.3718577242895336</v>
      </c>
      <c r="N4013" s="64">
        <f t="shared" si="1090"/>
        <v>323.7648899005689</v>
      </c>
      <c r="O4013" s="121"/>
      <c r="P4013" s="177">
        <v>2.9750000000000001</v>
      </c>
      <c r="Q4013" s="177">
        <v>49.484727833102539</v>
      </c>
      <c r="R4013" s="177">
        <v>49.484727833102539</v>
      </c>
      <c r="S4013" s="177">
        <v>9.7305763374605103</v>
      </c>
      <c r="T4013" s="177">
        <v>11.72138609919895</v>
      </c>
      <c r="U4013" s="177">
        <v>49.484727833102539</v>
      </c>
      <c r="V4013" s="177">
        <v>49.484727833102539</v>
      </c>
      <c r="W4013" s="177">
        <v>3.8611430580462551</v>
      </c>
      <c r="X4013" s="177">
        <v>16.921073019417161</v>
      </c>
      <c r="Y4013" s="177">
        <v>17.375210666666664</v>
      </c>
      <c r="Z4013" s="177">
        <v>0</v>
      </c>
      <c r="AA4013" s="177">
        <v>44.617115533028539</v>
      </c>
      <c r="AB4013" s="177">
        <v>40.485003190989559</v>
      </c>
      <c r="AC4013" s="177">
        <v>40.723859844140613</v>
      </c>
      <c r="AD4013" s="177">
        <v>43.340924999966482</v>
      </c>
      <c r="AE4013" s="177">
        <v>13.354459698383867</v>
      </c>
      <c r="AF4013" s="177">
        <v>8.3718577242895336</v>
      </c>
      <c r="AG4013" s="177">
        <v>52.609855499439362</v>
      </c>
      <c r="AH4013" s="177">
        <v>52.609855499439362</v>
      </c>
      <c r="AI4013" s="177">
        <v>52.609855499439362</v>
      </c>
      <c r="AJ4013" s="177">
        <v>23.743309739274316</v>
      </c>
    </row>
    <row r="4014" spans="1:36" hidden="1" outlineLevel="1" x14ac:dyDescent="0.25">
      <c r="A4014" s="190">
        <f t="shared" si="1083"/>
        <v>2029</v>
      </c>
      <c r="B4014" s="55">
        <f t="shared" si="1084"/>
        <v>11</v>
      </c>
      <c r="C4014" s="55">
        <f t="shared" si="1085"/>
        <v>15</v>
      </c>
      <c r="D4014" s="55">
        <f t="shared" si="1081"/>
        <v>167</v>
      </c>
      <c r="F4014" s="63">
        <f t="shared" si="1091"/>
        <v>47423.624999999964</v>
      </c>
      <c r="G4014" s="64">
        <f t="shared" si="1082"/>
        <v>417.737005826477</v>
      </c>
      <c r="H4014" s="64">
        <f t="shared" si="1090"/>
        <v>11.461069437148284</v>
      </c>
      <c r="I4014" s="64">
        <f t="shared" si="1090"/>
        <v>42.600239114574471</v>
      </c>
      <c r="J4014" s="64">
        <f t="shared" si="1090"/>
        <v>46.24777990533326</v>
      </c>
      <c r="K4014" s="64">
        <f t="shared" si="1090"/>
        <v>0</v>
      </c>
      <c r="L4014" s="64">
        <f t="shared" si="1090"/>
        <v>0</v>
      </c>
      <c r="M4014" s="64">
        <f t="shared" si="1090"/>
        <v>8.2672095027359145</v>
      </c>
      <c r="N4014" s="64">
        <f t="shared" si="1090"/>
        <v>309.16070786668507</v>
      </c>
      <c r="O4014" s="121"/>
      <c r="P4014" s="177">
        <v>2.9750000000000001</v>
      </c>
      <c r="Q4014" s="177">
        <v>45.259667772383658</v>
      </c>
      <c r="R4014" s="177">
        <v>45.259667772383658</v>
      </c>
      <c r="S4014" s="177">
        <v>0.2364460814229381</v>
      </c>
      <c r="T4014" s="177">
        <v>0.21281331507888232</v>
      </c>
      <c r="U4014" s="177">
        <v>45.259667772383658</v>
      </c>
      <c r="V4014" s="177">
        <v>45.259667772383658</v>
      </c>
      <c r="W4014" s="177">
        <v>2.4662137412049376</v>
      </c>
      <c r="X4014" s="177">
        <v>9.3583748810270233</v>
      </c>
      <c r="Y4014" s="177">
        <v>5.6570453333333335</v>
      </c>
      <c r="Z4014" s="177">
        <v>0</v>
      </c>
      <c r="AA4014" s="177">
        <v>45.492704943215514</v>
      </c>
      <c r="AB4014" s="177">
        <v>43.250672725855367</v>
      </c>
      <c r="AC4014" s="177">
        <v>39.37865910807961</v>
      </c>
      <c r="AD4014" s="177">
        <v>11.461069437148284</v>
      </c>
      <c r="AE4014" s="177">
        <v>9.6920598706028169</v>
      </c>
      <c r="AF4014" s="177">
        <v>8.2672095027359145</v>
      </c>
      <c r="AG4014" s="177">
        <v>15.415926635111086</v>
      </c>
      <c r="AH4014" s="177">
        <v>15.415926635111086</v>
      </c>
      <c r="AI4014" s="177">
        <v>15.415926635111086</v>
      </c>
      <c r="AJ4014" s="177">
        <v>12.00228589190454</v>
      </c>
    </row>
    <row r="4015" spans="1:36" hidden="1" outlineLevel="1" x14ac:dyDescent="0.25">
      <c r="A4015" s="190">
        <f t="shared" si="1083"/>
        <v>2029</v>
      </c>
      <c r="B4015" s="55">
        <f t="shared" si="1084"/>
        <v>11</v>
      </c>
      <c r="C4015" s="55">
        <f t="shared" si="1085"/>
        <v>16</v>
      </c>
      <c r="D4015" s="55">
        <f t="shared" si="1081"/>
        <v>167</v>
      </c>
      <c r="F4015" s="63">
        <f t="shared" si="1091"/>
        <v>47423.666666666628</v>
      </c>
      <c r="G4015" s="64">
        <f t="shared" si="1082"/>
        <v>310.74202090823604</v>
      </c>
      <c r="H4015" s="64">
        <f t="shared" ref="H4015:N4024" si="1092">SUMIF($P$6:$AK$6,H$6,$P4015:$AK4015)</f>
        <v>0</v>
      </c>
      <c r="I4015" s="64">
        <f t="shared" si="1092"/>
        <v>4.6614364603383969</v>
      </c>
      <c r="J4015" s="64">
        <f t="shared" si="1092"/>
        <v>0</v>
      </c>
      <c r="K4015" s="64">
        <f t="shared" si="1092"/>
        <v>0</v>
      </c>
      <c r="L4015" s="64">
        <f t="shared" si="1092"/>
        <v>0</v>
      </c>
      <c r="M4015" s="64">
        <f t="shared" si="1092"/>
        <v>9.1043952751648654</v>
      </c>
      <c r="N4015" s="64">
        <f t="shared" si="1092"/>
        <v>296.9761891727328</v>
      </c>
      <c r="O4015" s="121"/>
      <c r="P4015" s="177">
        <v>2.9750000000000001</v>
      </c>
      <c r="Q4015" s="177">
        <v>41.755959429348493</v>
      </c>
      <c r="R4015" s="177">
        <v>41.755959429348493</v>
      </c>
      <c r="S4015" s="177">
        <v>0</v>
      </c>
      <c r="T4015" s="177">
        <v>0</v>
      </c>
      <c r="U4015" s="177">
        <v>41.755959429348493</v>
      </c>
      <c r="V4015" s="177">
        <v>41.755959429348493</v>
      </c>
      <c r="W4015" s="177">
        <v>0.14296957257936488</v>
      </c>
      <c r="X4015" s="177">
        <v>0.45117848602364952</v>
      </c>
      <c r="Y4015" s="177">
        <v>0</v>
      </c>
      <c r="Z4015" s="177">
        <v>0</v>
      </c>
      <c r="AA4015" s="177">
        <v>44.883002521822462</v>
      </c>
      <c r="AB4015" s="177">
        <v>44.050897823620055</v>
      </c>
      <c r="AC4015" s="177">
        <v>41.018451109896304</v>
      </c>
      <c r="AD4015" s="177">
        <v>0</v>
      </c>
      <c r="AE4015" s="177">
        <v>0.80956048017841231</v>
      </c>
      <c r="AF4015" s="177">
        <v>9.1043952751648654</v>
      </c>
      <c r="AG4015" s="177">
        <v>0</v>
      </c>
      <c r="AH4015" s="177">
        <v>0</v>
      </c>
      <c r="AI4015" s="177">
        <v>0</v>
      </c>
      <c r="AJ4015" s="177">
        <v>0.28272792155697096</v>
      </c>
    </row>
    <row r="4016" spans="1:36" hidden="1" outlineLevel="1" x14ac:dyDescent="0.25">
      <c r="A4016" s="190">
        <f t="shared" si="1083"/>
        <v>2029</v>
      </c>
      <c r="B4016" s="55">
        <f t="shared" si="1084"/>
        <v>11</v>
      </c>
      <c r="C4016" s="55">
        <f t="shared" si="1085"/>
        <v>17</v>
      </c>
      <c r="D4016" s="55">
        <f t="shared" si="1081"/>
        <v>167</v>
      </c>
      <c r="F4016" s="63">
        <f t="shared" si="1091"/>
        <v>47423.708333333292</v>
      </c>
      <c r="G4016" s="64">
        <f t="shared" si="1082"/>
        <v>297.80065433742567</v>
      </c>
      <c r="H4016" s="64">
        <f t="shared" si="1092"/>
        <v>0</v>
      </c>
      <c r="I4016" s="64">
        <f t="shared" si="1092"/>
        <v>2.9750000000000001</v>
      </c>
      <c r="J4016" s="64">
        <f t="shared" si="1092"/>
        <v>0</v>
      </c>
      <c r="K4016" s="64">
        <f t="shared" si="1092"/>
        <v>0</v>
      </c>
      <c r="L4016" s="64">
        <f t="shared" si="1092"/>
        <v>0</v>
      </c>
      <c r="M4016" s="64">
        <f t="shared" si="1092"/>
        <v>10.255525712254679</v>
      </c>
      <c r="N4016" s="64">
        <f t="shared" si="1092"/>
        <v>284.57012862517098</v>
      </c>
      <c r="O4016" s="121"/>
      <c r="P4016" s="177">
        <v>2.9750000000000001</v>
      </c>
      <c r="Q4016" s="177">
        <v>39.571294227220683</v>
      </c>
      <c r="R4016" s="177">
        <v>39.571294227220683</v>
      </c>
      <c r="S4016" s="177">
        <v>0</v>
      </c>
      <c r="T4016" s="177">
        <v>0</v>
      </c>
      <c r="U4016" s="177">
        <v>39.571294227220683</v>
      </c>
      <c r="V4016" s="177">
        <v>39.571294227220683</v>
      </c>
      <c r="W4016" s="177">
        <v>0</v>
      </c>
      <c r="X4016" s="177">
        <v>0</v>
      </c>
      <c r="Y4016" s="177">
        <v>0</v>
      </c>
      <c r="Z4016" s="177">
        <v>0</v>
      </c>
      <c r="AA4016" s="177">
        <v>44.196296908719916</v>
      </c>
      <c r="AB4016" s="177">
        <v>43.428128897589737</v>
      </c>
      <c r="AC4016" s="177">
        <v>38.660525909978581</v>
      </c>
      <c r="AD4016" s="177">
        <v>0</v>
      </c>
      <c r="AE4016" s="177">
        <v>0</v>
      </c>
      <c r="AF4016" s="177">
        <v>10.255525712254679</v>
      </c>
      <c r="AG4016" s="177">
        <v>0</v>
      </c>
      <c r="AH4016" s="177">
        <v>0</v>
      </c>
      <c r="AI4016" s="177">
        <v>0</v>
      </c>
      <c r="AJ4016" s="177">
        <v>0</v>
      </c>
    </row>
    <row r="4017" spans="1:36" hidden="1" outlineLevel="1" x14ac:dyDescent="0.25">
      <c r="A4017" s="190">
        <f t="shared" si="1083"/>
        <v>2029</v>
      </c>
      <c r="B4017" s="55">
        <f t="shared" si="1084"/>
        <v>11</v>
      </c>
      <c r="C4017" s="55">
        <f t="shared" si="1085"/>
        <v>18</v>
      </c>
      <c r="D4017" s="55">
        <f t="shared" si="1081"/>
        <v>167</v>
      </c>
      <c r="F4017" s="63">
        <f t="shared" si="1091"/>
        <v>47423.749999999956</v>
      </c>
      <c r="G4017" s="64">
        <f t="shared" si="1082"/>
        <v>279.60462835293356</v>
      </c>
      <c r="H4017" s="64">
        <f t="shared" si="1092"/>
        <v>0</v>
      </c>
      <c r="I4017" s="64">
        <f t="shared" si="1092"/>
        <v>2.9750000000000001</v>
      </c>
      <c r="J4017" s="64">
        <f t="shared" si="1092"/>
        <v>0</v>
      </c>
      <c r="K4017" s="64">
        <f t="shared" si="1092"/>
        <v>0</v>
      </c>
      <c r="L4017" s="64">
        <f t="shared" si="1092"/>
        <v>0</v>
      </c>
      <c r="M4017" s="64">
        <f t="shared" si="1092"/>
        <v>10.988063263130012</v>
      </c>
      <c r="N4017" s="64">
        <f t="shared" si="1092"/>
        <v>265.64156508980352</v>
      </c>
      <c r="O4017" s="121"/>
      <c r="P4017" s="177">
        <v>2.9750000000000001</v>
      </c>
      <c r="Q4017" s="177">
        <v>35.706910025343667</v>
      </c>
      <c r="R4017" s="177">
        <v>35.706910025343667</v>
      </c>
      <c r="S4017" s="177">
        <v>0</v>
      </c>
      <c r="T4017" s="177">
        <v>0</v>
      </c>
      <c r="U4017" s="177">
        <v>35.706910025343667</v>
      </c>
      <c r="V4017" s="177">
        <v>35.706910025343667</v>
      </c>
      <c r="W4017" s="177">
        <v>0</v>
      </c>
      <c r="X4017" s="177">
        <v>0</v>
      </c>
      <c r="Y4017" s="177">
        <v>0</v>
      </c>
      <c r="Z4017" s="177">
        <v>0</v>
      </c>
      <c r="AA4017" s="177">
        <v>43.737483844635804</v>
      </c>
      <c r="AB4017" s="177">
        <v>41.842012459262733</v>
      </c>
      <c r="AC4017" s="177">
        <v>37.234428684530329</v>
      </c>
      <c r="AD4017" s="177">
        <v>0</v>
      </c>
      <c r="AE4017" s="177">
        <v>0</v>
      </c>
      <c r="AF4017" s="177">
        <v>10.988063263130012</v>
      </c>
      <c r="AG4017" s="177">
        <v>0</v>
      </c>
      <c r="AH4017" s="177">
        <v>0</v>
      </c>
      <c r="AI4017" s="177">
        <v>0</v>
      </c>
      <c r="AJ4017" s="177">
        <v>0</v>
      </c>
    </row>
    <row r="4018" spans="1:36" hidden="1" outlineLevel="1" x14ac:dyDescent="0.25">
      <c r="A4018" s="190">
        <f t="shared" si="1083"/>
        <v>2029</v>
      </c>
      <c r="B4018" s="55">
        <f t="shared" si="1084"/>
        <v>11</v>
      </c>
      <c r="C4018" s="55">
        <f t="shared" si="1085"/>
        <v>19</v>
      </c>
      <c r="D4018" s="55">
        <f t="shared" si="1081"/>
        <v>167</v>
      </c>
      <c r="F4018" s="63">
        <f t="shared" si="1091"/>
        <v>47423.791666666621</v>
      </c>
      <c r="G4018" s="64">
        <f t="shared" si="1082"/>
        <v>253.88040520651992</v>
      </c>
      <c r="H4018" s="64">
        <f t="shared" si="1092"/>
        <v>0</v>
      </c>
      <c r="I4018" s="64">
        <f t="shared" si="1092"/>
        <v>2.9750000000000001</v>
      </c>
      <c r="J4018" s="64">
        <f t="shared" si="1092"/>
        <v>0</v>
      </c>
      <c r="K4018" s="64">
        <f t="shared" si="1092"/>
        <v>0</v>
      </c>
      <c r="L4018" s="64">
        <f t="shared" si="1092"/>
        <v>0</v>
      </c>
      <c r="M4018" s="64">
        <f t="shared" si="1092"/>
        <v>11.511304370898106</v>
      </c>
      <c r="N4018" s="64">
        <f t="shared" si="1092"/>
        <v>239.39410083562183</v>
      </c>
      <c r="O4018" s="121"/>
      <c r="P4018" s="177">
        <v>2.9750000000000001</v>
      </c>
      <c r="Q4018" s="177">
        <v>28.812848609195065</v>
      </c>
      <c r="R4018" s="177">
        <v>28.812848609195065</v>
      </c>
      <c r="S4018" s="177">
        <v>0</v>
      </c>
      <c r="T4018" s="177">
        <v>0</v>
      </c>
      <c r="U4018" s="177">
        <v>28.812848609195065</v>
      </c>
      <c r="V4018" s="177">
        <v>28.812848609195065</v>
      </c>
      <c r="W4018" s="177">
        <v>0</v>
      </c>
      <c r="X4018" s="177">
        <v>0</v>
      </c>
      <c r="Y4018" s="177">
        <v>0</v>
      </c>
      <c r="Z4018" s="177">
        <v>0</v>
      </c>
      <c r="AA4018" s="177">
        <v>44.870003526436037</v>
      </c>
      <c r="AB4018" s="177">
        <v>41.992891453492966</v>
      </c>
      <c r="AC4018" s="177">
        <v>37.279811418912587</v>
      </c>
      <c r="AD4018" s="177">
        <v>0</v>
      </c>
      <c r="AE4018" s="177">
        <v>0</v>
      </c>
      <c r="AF4018" s="177">
        <v>11.511304370898106</v>
      </c>
      <c r="AG4018" s="177">
        <v>0</v>
      </c>
      <c r="AH4018" s="177">
        <v>0</v>
      </c>
      <c r="AI4018" s="177">
        <v>0</v>
      </c>
      <c r="AJ4018" s="177">
        <v>0</v>
      </c>
    </row>
    <row r="4019" spans="1:36" hidden="1" outlineLevel="1" x14ac:dyDescent="0.25">
      <c r="A4019" s="190">
        <f t="shared" si="1083"/>
        <v>2029</v>
      </c>
      <c r="B4019" s="55">
        <f t="shared" si="1084"/>
        <v>11</v>
      </c>
      <c r="C4019" s="55">
        <f t="shared" si="1085"/>
        <v>20</v>
      </c>
      <c r="D4019" s="55">
        <f t="shared" si="1081"/>
        <v>167</v>
      </c>
      <c r="F4019" s="63">
        <f t="shared" si="1091"/>
        <v>47423.833333333285</v>
      </c>
      <c r="G4019" s="64">
        <f t="shared" si="1082"/>
        <v>255.31141894297667</v>
      </c>
      <c r="H4019" s="64">
        <f t="shared" si="1092"/>
        <v>0</v>
      </c>
      <c r="I4019" s="64">
        <f t="shared" si="1092"/>
        <v>2.9750000000000001</v>
      </c>
      <c r="J4019" s="64">
        <f t="shared" si="1092"/>
        <v>0</v>
      </c>
      <c r="K4019" s="64">
        <f t="shared" si="1092"/>
        <v>0</v>
      </c>
      <c r="L4019" s="64">
        <f t="shared" si="1092"/>
        <v>0</v>
      </c>
      <c r="M4019" s="64">
        <f t="shared" si="1092"/>
        <v>11.302007927790868</v>
      </c>
      <c r="N4019" s="64">
        <f t="shared" si="1092"/>
        <v>241.03441101518581</v>
      </c>
      <c r="O4019" s="121"/>
      <c r="P4019" s="177">
        <v>2.9750000000000001</v>
      </c>
      <c r="Q4019" s="177">
        <v>29.07047422265353</v>
      </c>
      <c r="R4019" s="177">
        <v>29.07047422265353</v>
      </c>
      <c r="S4019" s="177">
        <v>0</v>
      </c>
      <c r="T4019" s="177">
        <v>0</v>
      </c>
      <c r="U4019" s="177">
        <v>29.07047422265353</v>
      </c>
      <c r="V4019" s="177">
        <v>29.07047422265353</v>
      </c>
      <c r="W4019" s="177">
        <v>0</v>
      </c>
      <c r="X4019" s="177">
        <v>0</v>
      </c>
      <c r="Y4019" s="177">
        <v>0</v>
      </c>
      <c r="Z4019" s="177">
        <v>0</v>
      </c>
      <c r="AA4019" s="177">
        <v>45.425221932855422</v>
      </c>
      <c r="AB4019" s="177">
        <v>43.471781450671905</v>
      </c>
      <c r="AC4019" s="177">
        <v>35.855510741044341</v>
      </c>
      <c r="AD4019" s="177">
        <v>0</v>
      </c>
      <c r="AE4019" s="177">
        <v>0</v>
      </c>
      <c r="AF4019" s="177">
        <v>11.302007927790868</v>
      </c>
      <c r="AG4019" s="177">
        <v>0</v>
      </c>
      <c r="AH4019" s="177">
        <v>0</v>
      </c>
      <c r="AI4019" s="177">
        <v>0</v>
      </c>
      <c r="AJ4019" s="177">
        <v>0</v>
      </c>
    </row>
    <row r="4020" spans="1:36" hidden="1" outlineLevel="1" x14ac:dyDescent="0.25">
      <c r="A4020" s="190">
        <f t="shared" si="1083"/>
        <v>2029</v>
      </c>
      <c r="B4020" s="55">
        <f t="shared" si="1084"/>
        <v>11</v>
      </c>
      <c r="C4020" s="55">
        <f t="shared" si="1085"/>
        <v>21</v>
      </c>
      <c r="D4020" s="55">
        <f t="shared" si="1081"/>
        <v>167</v>
      </c>
      <c r="F4020" s="63">
        <f t="shared" si="1091"/>
        <v>47423.874999999949</v>
      </c>
      <c r="G4020" s="64">
        <f t="shared" si="1082"/>
        <v>259.86915381721997</v>
      </c>
      <c r="H4020" s="64">
        <f t="shared" si="1092"/>
        <v>0</v>
      </c>
      <c r="I4020" s="64">
        <f t="shared" si="1092"/>
        <v>2.9750000000000001</v>
      </c>
      <c r="J4020" s="64">
        <f t="shared" si="1092"/>
        <v>0</v>
      </c>
      <c r="K4020" s="64">
        <f t="shared" si="1092"/>
        <v>0</v>
      </c>
      <c r="L4020" s="64">
        <f t="shared" si="1092"/>
        <v>0</v>
      </c>
      <c r="M4020" s="64">
        <f t="shared" si="1092"/>
        <v>11.511304370898106</v>
      </c>
      <c r="N4020" s="64">
        <f t="shared" si="1092"/>
        <v>245.38284944632187</v>
      </c>
      <c r="O4020" s="121"/>
      <c r="P4020" s="177">
        <v>2.9750000000000001</v>
      </c>
      <c r="Q4020" s="177">
        <v>29.616640523185474</v>
      </c>
      <c r="R4020" s="177">
        <v>29.616640523185474</v>
      </c>
      <c r="S4020" s="177">
        <v>0</v>
      </c>
      <c r="T4020" s="177">
        <v>0</v>
      </c>
      <c r="U4020" s="177">
        <v>29.616640523185474</v>
      </c>
      <c r="V4020" s="177">
        <v>29.616640523185474</v>
      </c>
      <c r="W4020" s="177">
        <v>0</v>
      </c>
      <c r="X4020" s="177">
        <v>0</v>
      </c>
      <c r="Y4020" s="177">
        <v>0</v>
      </c>
      <c r="Z4020" s="177">
        <v>0</v>
      </c>
      <c r="AA4020" s="177">
        <v>45.696633022453867</v>
      </c>
      <c r="AB4020" s="177">
        <v>45.870677354352303</v>
      </c>
      <c r="AC4020" s="177">
        <v>35.348976976773812</v>
      </c>
      <c r="AD4020" s="177">
        <v>0</v>
      </c>
      <c r="AE4020" s="177">
        <v>0</v>
      </c>
      <c r="AF4020" s="177">
        <v>11.511304370898106</v>
      </c>
      <c r="AG4020" s="177">
        <v>0</v>
      </c>
      <c r="AH4020" s="177">
        <v>0</v>
      </c>
      <c r="AI4020" s="177">
        <v>0</v>
      </c>
      <c r="AJ4020" s="177">
        <v>0</v>
      </c>
    </row>
    <row r="4021" spans="1:36" hidden="1" outlineLevel="1" x14ac:dyDescent="0.25">
      <c r="A4021" s="190">
        <f t="shared" si="1083"/>
        <v>2029</v>
      </c>
      <c r="B4021" s="55">
        <f t="shared" si="1084"/>
        <v>11</v>
      </c>
      <c r="C4021" s="55">
        <f t="shared" si="1085"/>
        <v>22</v>
      </c>
      <c r="D4021" s="55">
        <f t="shared" si="1081"/>
        <v>167</v>
      </c>
      <c r="F4021" s="63">
        <f t="shared" si="1091"/>
        <v>47423.916666666613</v>
      </c>
      <c r="G4021" s="64">
        <f t="shared" si="1082"/>
        <v>264.0556782884197</v>
      </c>
      <c r="H4021" s="64">
        <f t="shared" si="1092"/>
        <v>0</v>
      </c>
      <c r="I4021" s="64">
        <f t="shared" si="1092"/>
        <v>2.9750000000000001</v>
      </c>
      <c r="J4021" s="64">
        <f t="shared" si="1092"/>
        <v>0</v>
      </c>
      <c r="K4021" s="64">
        <f t="shared" si="1092"/>
        <v>0</v>
      </c>
      <c r="L4021" s="64">
        <f t="shared" si="1092"/>
        <v>0</v>
      </c>
      <c r="M4021" s="64">
        <f t="shared" si="1092"/>
        <v>12.348490143327062</v>
      </c>
      <c r="N4021" s="64">
        <f t="shared" si="1092"/>
        <v>248.73218814509266</v>
      </c>
      <c r="O4021" s="121"/>
      <c r="P4021" s="177">
        <v>2.9750000000000001</v>
      </c>
      <c r="Q4021" s="177">
        <v>30.616227903404344</v>
      </c>
      <c r="R4021" s="177">
        <v>30.616227903404344</v>
      </c>
      <c r="S4021" s="177">
        <v>0</v>
      </c>
      <c r="T4021" s="177">
        <v>0</v>
      </c>
      <c r="U4021" s="177">
        <v>30.616227903404344</v>
      </c>
      <c r="V4021" s="177">
        <v>30.616227903404344</v>
      </c>
      <c r="W4021" s="177">
        <v>0</v>
      </c>
      <c r="X4021" s="177">
        <v>0</v>
      </c>
      <c r="Y4021" s="177">
        <v>0</v>
      </c>
      <c r="Z4021" s="177">
        <v>0</v>
      </c>
      <c r="AA4021" s="177">
        <v>43.539110703407829</v>
      </c>
      <c r="AB4021" s="177">
        <v>46.472836896184987</v>
      </c>
      <c r="AC4021" s="177">
        <v>36.255328931882467</v>
      </c>
      <c r="AD4021" s="177">
        <v>0</v>
      </c>
      <c r="AE4021" s="177">
        <v>0</v>
      </c>
      <c r="AF4021" s="177">
        <v>12.348490143327062</v>
      </c>
      <c r="AG4021" s="177">
        <v>0</v>
      </c>
      <c r="AH4021" s="177">
        <v>0</v>
      </c>
      <c r="AI4021" s="177">
        <v>0</v>
      </c>
      <c r="AJ4021" s="177">
        <v>0</v>
      </c>
    </row>
    <row r="4022" spans="1:36" hidden="1" outlineLevel="1" x14ac:dyDescent="0.25">
      <c r="A4022" s="190">
        <f t="shared" si="1083"/>
        <v>2029</v>
      </c>
      <c r="B4022" s="55">
        <f t="shared" si="1084"/>
        <v>11</v>
      </c>
      <c r="C4022" s="55">
        <f t="shared" si="1085"/>
        <v>23</v>
      </c>
      <c r="D4022" s="55">
        <f t="shared" si="1081"/>
        <v>167</v>
      </c>
      <c r="F4022" s="63">
        <f t="shared" si="1091"/>
        <v>47423.958333333278</v>
      </c>
      <c r="G4022" s="64">
        <f t="shared" si="1082"/>
        <v>268.14387836856656</v>
      </c>
      <c r="H4022" s="64">
        <f t="shared" si="1092"/>
        <v>0</v>
      </c>
      <c r="I4022" s="64">
        <f t="shared" si="1092"/>
        <v>2.9750000000000001</v>
      </c>
      <c r="J4022" s="64">
        <f t="shared" si="1092"/>
        <v>0</v>
      </c>
      <c r="K4022" s="64">
        <f t="shared" si="1092"/>
        <v>0</v>
      </c>
      <c r="L4022" s="64">
        <f t="shared" si="1092"/>
        <v>0</v>
      </c>
      <c r="M4022" s="64">
        <f t="shared" si="1092"/>
        <v>12.767083029541535</v>
      </c>
      <c r="N4022" s="64">
        <f t="shared" si="1092"/>
        <v>252.40179533902503</v>
      </c>
      <c r="O4022" s="121"/>
      <c r="P4022" s="177">
        <v>2.9750000000000001</v>
      </c>
      <c r="Q4022" s="177">
        <v>31.749780602621598</v>
      </c>
      <c r="R4022" s="177">
        <v>31.749780602621598</v>
      </c>
      <c r="S4022" s="177">
        <v>0</v>
      </c>
      <c r="T4022" s="177">
        <v>0</v>
      </c>
      <c r="U4022" s="177">
        <v>31.749780602621598</v>
      </c>
      <c r="V4022" s="177">
        <v>31.749780602621598</v>
      </c>
      <c r="W4022" s="177">
        <v>0</v>
      </c>
      <c r="X4022" s="177">
        <v>0</v>
      </c>
      <c r="Y4022" s="177">
        <v>0</v>
      </c>
      <c r="Z4022" s="177">
        <v>0</v>
      </c>
      <c r="AA4022" s="177">
        <v>42.121410494695667</v>
      </c>
      <c r="AB4022" s="177">
        <v>46.103169457326985</v>
      </c>
      <c r="AC4022" s="177">
        <v>37.178092976515956</v>
      </c>
      <c r="AD4022" s="177">
        <v>0</v>
      </c>
      <c r="AE4022" s="177">
        <v>0</v>
      </c>
      <c r="AF4022" s="177">
        <v>12.767083029541535</v>
      </c>
      <c r="AG4022" s="177">
        <v>0</v>
      </c>
      <c r="AH4022" s="177">
        <v>0</v>
      </c>
      <c r="AI4022" s="177">
        <v>0</v>
      </c>
      <c r="AJ4022" s="177">
        <v>0</v>
      </c>
    </row>
    <row r="4023" spans="1:36" hidden="1" outlineLevel="1" x14ac:dyDescent="0.25">
      <c r="A4023" s="190">
        <f t="shared" si="1083"/>
        <v>2029</v>
      </c>
      <c r="B4023" s="55">
        <f t="shared" si="1084"/>
        <v>12</v>
      </c>
      <c r="C4023" s="55">
        <f t="shared" si="1085"/>
        <v>0</v>
      </c>
      <c r="D4023" s="55">
        <f t="shared" si="1081"/>
        <v>168</v>
      </c>
      <c r="F4023" s="63">
        <f t="shared" ref="F4023" si="1093">EDATE(F3999,1)</f>
        <v>47453</v>
      </c>
      <c r="G4023" s="64">
        <f t="shared" si="1082"/>
        <v>327.97427724973636</v>
      </c>
      <c r="H4023" s="64">
        <f t="shared" si="1092"/>
        <v>0</v>
      </c>
      <c r="I4023" s="64">
        <f t="shared" si="1092"/>
        <v>2.9750000000000001</v>
      </c>
      <c r="J4023" s="64">
        <f t="shared" si="1092"/>
        <v>0</v>
      </c>
      <c r="K4023" s="64">
        <f t="shared" si="1092"/>
        <v>0</v>
      </c>
      <c r="L4023" s="64">
        <f t="shared" si="1092"/>
        <v>0</v>
      </c>
      <c r="M4023" s="64">
        <f t="shared" si="1092"/>
        <v>10.857768319498998</v>
      </c>
      <c r="N4023" s="64">
        <f t="shared" si="1092"/>
        <v>314.14150893023736</v>
      </c>
      <c r="O4023" s="121"/>
      <c r="P4023" s="177">
        <v>2.9750000000000001</v>
      </c>
      <c r="Q4023" s="177">
        <v>43.105917643870868</v>
      </c>
      <c r="R4023" s="177">
        <v>43.105917643870868</v>
      </c>
      <c r="S4023" s="177">
        <v>0</v>
      </c>
      <c r="T4023" s="177">
        <v>0</v>
      </c>
      <c r="U4023" s="177">
        <v>43.105917643870868</v>
      </c>
      <c r="V4023" s="177">
        <v>43.105917643870868</v>
      </c>
      <c r="W4023" s="177">
        <v>0</v>
      </c>
      <c r="X4023" s="177">
        <v>0</v>
      </c>
      <c r="Y4023" s="177">
        <v>0</v>
      </c>
      <c r="Z4023" s="177">
        <v>0</v>
      </c>
      <c r="AA4023" s="177">
        <v>48.653594416754189</v>
      </c>
      <c r="AB4023" s="177">
        <v>49.927221029803604</v>
      </c>
      <c r="AC4023" s="177">
        <v>43.137022908196144</v>
      </c>
      <c r="AD4023" s="177">
        <v>0</v>
      </c>
      <c r="AE4023" s="177">
        <v>0</v>
      </c>
      <c r="AF4023" s="177">
        <v>10.857768319498998</v>
      </c>
      <c r="AG4023" s="177">
        <v>0</v>
      </c>
      <c r="AH4023" s="177">
        <v>0</v>
      </c>
      <c r="AI4023" s="177">
        <v>0</v>
      </c>
      <c r="AJ4023" s="177">
        <v>0</v>
      </c>
    </row>
    <row r="4024" spans="1:36" hidden="1" outlineLevel="1" x14ac:dyDescent="0.25">
      <c r="A4024" s="190">
        <f t="shared" si="1083"/>
        <v>2029</v>
      </c>
      <c r="B4024" s="55">
        <f t="shared" si="1084"/>
        <v>12</v>
      </c>
      <c r="C4024" s="55">
        <f t="shared" si="1085"/>
        <v>1</v>
      </c>
      <c r="D4024" s="55">
        <f t="shared" si="1081"/>
        <v>168</v>
      </c>
      <c r="F4024" s="63">
        <f t="shared" ref="F4024" si="1094">F4023+1/24</f>
        <v>47453.041666666664</v>
      </c>
      <c r="G4024" s="64">
        <f t="shared" si="1082"/>
        <v>331.26590178271078</v>
      </c>
      <c r="H4024" s="64">
        <f t="shared" si="1092"/>
        <v>0</v>
      </c>
      <c r="I4024" s="64">
        <f t="shared" si="1092"/>
        <v>2.9750000000000001</v>
      </c>
      <c r="J4024" s="64">
        <f t="shared" si="1092"/>
        <v>0</v>
      </c>
      <c r="K4024" s="64">
        <f t="shared" si="1092"/>
        <v>0</v>
      </c>
      <c r="L4024" s="64">
        <f t="shared" si="1092"/>
        <v>0</v>
      </c>
      <c r="M4024" s="64">
        <f t="shared" si="1092"/>
        <v>10.397693390706664</v>
      </c>
      <c r="N4024" s="64">
        <f t="shared" si="1092"/>
        <v>317.89320839200411</v>
      </c>
      <c r="O4024" s="121"/>
      <c r="P4024" s="177">
        <v>2.9750000000000001</v>
      </c>
      <c r="Q4024" s="177">
        <v>43.713914091632859</v>
      </c>
      <c r="R4024" s="177">
        <v>43.713914091632859</v>
      </c>
      <c r="S4024" s="177">
        <v>0</v>
      </c>
      <c r="T4024" s="177">
        <v>0</v>
      </c>
      <c r="U4024" s="177">
        <v>43.713914091632859</v>
      </c>
      <c r="V4024" s="177">
        <v>43.713914091632859</v>
      </c>
      <c r="W4024" s="177">
        <v>0</v>
      </c>
      <c r="X4024" s="177">
        <v>0</v>
      </c>
      <c r="Y4024" s="177">
        <v>0</v>
      </c>
      <c r="Z4024" s="177">
        <v>0</v>
      </c>
      <c r="AA4024" s="177">
        <v>49.198016511784665</v>
      </c>
      <c r="AB4024" s="177">
        <v>50.485940767049804</v>
      </c>
      <c r="AC4024" s="177">
        <v>43.353594746638258</v>
      </c>
      <c r="AD4024" s="177">
        <v>0</v>
      </c>
      <c r="AE4024" s="177">
        <v>0</v>
      </c>
      <c r="AF4024" s="177">
        <v>10.397693390706664</v>
      </c>
      <c r="AG4024" s="177">
        <v>0</v>
      </c>
      <c r="AH4024" s="177">
        <v>0</v>
      </c>
      <c r="AI4024" s="177">
        <v>0</v>
      </c>
      <c r="AJ4024" s="177">
        <v>0</v>
      </c>
    </row>
    <row r="4025" spans="1:36" hidden="1" outlineLevel="1" x14ac:dyDescent="0.25">
      <c r="A4025" s="190">
        <f t="shared" si="1083"/>
        <v>2029</v>
      </c>
      <c r="B4025" s="55">
        <f t="shared" si="1084"/>
        <v>12</v>
      </c>
      <c r="C4025" s="55">
        <f t="shared" si="1085"/>
        <v>2</v>
      </c>
      <c r="D4025" s="55">
        <f t="shared" si="1081"/>
        <v>168</v>
      </c>
      <c r="F4025" s="63">
        <f t="shared" si="1091"/>
        <v>47453.083333333328</v>
      </c>
      <c r="G4025" s="64">
        <f t="shared" si="1082"/>
        <v>331.74175755198007</v>
      </c>
      <c r="H4025" s="64">
        <f t="shared" ref="H4025:N4034" si="1095">SUMIF($P$6:$AK$6,H$6,$P4025:$AK4025)</f>
        <v>0</v>
      </c>
      <c r="I4025" s="64">
        <f t="shared" si="1095"/>
        <v>2.9750000000000001</v>
      </c>
      <c r="J4025" s="64">
        <f t="shared" si="1095"/>
        <v>0</v>
      </c>
      <c r="K4025" s="64">
        <f t="shared" si="1095"/>
        <v>0</v>
      </c>
      <c r="L4025" s="64">
        <f t="shared" si="1095"/>
        <v>0</v>
      </c>
      <c r="M4025" s="64">
        <f t="shared" si="1095"/>
        <v>10.581723362223595</v>
      </c>
      <c r="N4025" s="64">
        <f t="shared" si="1095"/>
        <v>318.18503418975649</v>
      </c>
      <c r="O4025" s="121"/>
      <c r="P4025" s="177">
        <v>2.9750000000000001</v>
      </c>
      <c r="Q4025" s="177">
        <v>43.744829165247864</v>
      </c>
      <c r="R4025" s="177">
        <v>43.744829165247864</v>
      </c>
      <c r="S4025" s="177">
        <v>0</v>
      </c>
      <c r="T4025" s="177">
        <v>0</v>
      </c>
      <c r="U4025" s="177">
        <v>43.744829165247864</v>
      </c>
      <c r="V4025" s="177">
        <v>43.744829165247864</v>
      </c>
      <c r="W4025" s="177">
        <v>0</v>
      </c>
      <c r="X4025" s="177">
        <v>0</v>
      </c>
      <c r="Y4025" s="177">
        <v>0</v>
      </c>
      <c r="Z4025" s="177">
        <v>0</v>
      </c>
      <c r="AA4025" s="177">
        <v>49.581538397085509</v>
      </c>
      <c r="AB4025" s="177">
        <v>50.126928209279313</v>
      </c>
      <c r="AC4025" s="177">
        <v>43.49725092240022</v>
      </c>
      <c r="AD4025" s="177">
        <v>0</v>
      </c>
      <c r="AE4025" s="177">
        <v>0</v>
      </c>
      <c r="AF4025" s="177">
        <v>10.581723362223595</v>
      </c>
      <c r="AG4025" s="177">
        <v>0</v>
      </c>
      <c r="AH4025" s="177">
        <v>0</v>
      </c>
      <c r="AI4025" s="177">
        <v>0</v>
      </c>
      <c r="AJ4025" s="177">
        <v>0</v>
      </c>
    </row>
    <row r="4026" spans="1:36" hidden="1" outlineLevel="1" x14ac:dyDescent="0.25">
      <c r="A4026" s="190">
        <f t="shared" si="1083"/>
        <v>2029</v>
      </c>
      <c r="B4026" s="55">
        <f t="shared" si="1084"/>
        <v>12</v>
      </c>
      <c r="C4026" s="55">
        <f t="shared" si="1085"/>
        <v>3</v>
      </c>
      <c r="D4026" s="55">
        <f t="shared" si="1081"/>
        <v>168</v>
      </c>
      <c r="F4026" s="63">
        <f t="shared" si="1091"/>
        <v>47453.124999999993</v>
      </c>
      <c r="G4026" s="64">
        <f t="shared" si="1082"/>
        <v>338.94913993380862</v>
      </c>
      <c r="H4026" s="64">
        <f t="shared" si="1095"/>
        <v>0</v>
      </c>
      <c r="I4026" s="64">
        <f t="shared" si="1095"/>
        <v>2.9750000000000001</v>
      </c>
      <c r="J4026" s="64">
        <f t="shared" si="1095"/>
        <v>0</v>
      </c>
      <c r="K4026" s="64">
        <f t="shared" si="1095"/>
        <v>0</v>
      </c>
      <c r="L4026" s="64">
        <f t="shared" si="1095"/>
        <v>0</v>
      </c>
      <c r="M4026" s="64">
        <f t="shared" si="1095"/>
        <v>10.305678404948196</v>
      </c>
      <c r="N4026" s="64">
        <f t="shared" si="1095"/>
        <v>325.6684615288604</v>
      </c>
      <c r="O4026" s="121"/>
      <c r="P4026" s="177">
        <v>2.9750000000000001</v>
      </c>
      <c r="Q4026" s="177">
        <v>45.424548164997077</v>
      </c>
      <c r="R4026" s="177">
        <v>45.424548164997077</v>
      </c>
      <c r="S4026" s="177">
        <v>0</v>
      </c>
      <c r="T4026" s="177">
        <v>0</v>
      </c>
      <c r="U4026" s="177">
        <v>45.424548164997077</v>
      </c>
      <c r="V4026" s="177">
        <v>45.424548164997077</v>
      </c>
      <c r="W4026" s="177">
        <v>0</v>
      </c>
      <c r="X4026" s="177">
        <v>0</v>
      </c>
      <c r="Y4026" s="177">
        <v>0</v>
      </c>
      <c r="Z4026" s="177">
        <v>0</v>
      </c>
      <c r="AA4026" s="177">
        <v>49.50307192680836</v>
      </c>
      <c r="AB4026" s="177">
        <v>50.715477202834037</v>
      </c>
      <c r="AC4026" s="177">
        <v>43.751719739229728</v>
      </c>
      <c r="AD4026" s="177">
        <v>0</v>
      </c>
      <c r="AE4026" s="177">
        <v>0</v>
      </c>
      <c r="AF4026" s="177">
        <v>10.305678404948196</v>
      </c>
      <c r="AG4026" s="177">
        <v>0</v>
      </c>
      <c r="AH4026" s="177">
        <v>0</v>
      </c>
      <c r="AI4026" s="177">
        <v>0</v>
      </c>
      <c r="AJ4026" s="177">
        <v>0</v>
      </c>
    </row>
    <row r="4027" spans="1:36" hidden="1" outlineLevel="1" x14ac:dyDescent="0.25">
      <c r="A4027" s="190">
        <f t="shared" si="1083"/>
        <v>2029</v>
      </c>
      <c r="B4027" s="55">
        <f t="shared" si="1084"/>
        <v>12</v>
      </c>
      <c r="C4027" s="55">
        <f t="shared" si="1085"/>
        <v>4</v>
      </c>
      <c r="D4027" s="55">
        <f t="shared" si="1081"/>
        <v>168</v>
      </c>
      <c r="F4027" s="63">
        <f t="shared" si="1091"/>
        <v>47453.166666666657</v>
      </c>
      <c r="G4027" s="64">
        <f t="shared" si="1082"/>
        <v>343.46770069316824</v>
      </c>
      <c r="H4027" s="64">
        <f t="shared" si="1095"/>
        <v>0</v>
      </c>
      <c r="I4027" s="64">
        <f t="shared" si="1095"/>
        <v>2.9750000000000001</v>
      </c>
      <c r="J4027" s="64">
        <f t="shared" si="1095"/>
        <v>0</v>
      </c>
      <c r="K4027" s="64">
        <f t="shared" si="1095"/>
        <v>0</v>
      </c>
      <c r="L4027" s="64">
        <f t="shared" si="1095"/>
        <v>0</v>
      </c>
      <c r="M4027" s="64">
        <f t="shared" si="1095"/>
        <v>9.8456034761558673</v>
      </c>
      <c r="N4027" s="64">
        <f t="shared" si="1095"/>
        <v>330.6470972170124</v>
      </c>
      <c r="O4027" s="121"/>
      <c r="P4027" s="177">
        <v>2.9750000000000001</v>
      </c>
      <c r="Q4027" s="177">
        <v>46.661151109597725</v>
      </c>
      <c r="R4027" s="177">
        <v>46.661151109597725</v>
      </c>
      <c r="S4027" s="177">
        <v>0</v>
      </c>
      <c r="T4027" s="177">
        <v>0</v>
      </c>
      <c r="U4027" s="177">
        <v>46.661151109597725</v>
      </c>
      <c r="V4027" s="177">
        <v>46.661151109597725</v>
      </c>
      <c r="W4027" s="177">
        <v>0</v>
      </c>
      <c r="X4027" s="177">
        <v>0</v>
      </c>
      <c r="Y4027" s="177">
        <v>0</v>
      </c>
      <c r="Z4027" s="177">
        <v>0</v>
      </c>
      <c r="AA4027" s="177">
        <v>50.534201029506292</v>
      </c>
      <c r="AB4027" s="177">
        <v>51.19784563563794</v>
      </c>
      <c r="AC4027" s="177">
        <v>42.270446113477298</v>
      </c>
      <c r="AD4027" s="177">
        <v>0</v>
      </c>
      <c r="AE4027" s="177">
        <v>0</v>
      </c>
      <c r="AF4027" s="177">
        <v>9.8456034761558673</v>
      </c>
      <c r="AG4027" s="177">
        <v>0</v>
      </c>
      <c r="AH4027" s="177">
        <v>0</v>
      </c>
      <c r="AI4027" s="177">
        <v>0</v>
      </c>
      <c r="AJ4027" s="177">
        <v>0</v>
      </c>
    </row>
    <row r="4028" spans="1:36" hidden="1" outlineLevel="1" x14ac:dyDescent="0.25">
      <c r="A4028" s="190">
        <f t="shared" si="1083"/>
        <v>2029</v>
      </c>
      <c r="B4028" s="55">
        <f t="shared" si="1084"/>
        <v>12</v>
      </c>
      <c r="C4028" s="55">
        <f t="shared" si="1085"/>
        <v>5</v>
      </c>
      <c r="D4028" s="55">
        <f t="shared" si="1081"/>
        <v>168</v>
      </c>
      <c r="F4028" s="63">
        <f t="shared" si="1091"/>
        <v>47453.208333333321</v>
      </c>
      <c r="G4028" s="64">
        <f t="shared" si="1082"/>
        <v>341.60998761743616</v>
      </c>
      <c r="H4028" s="64">
        <f t="shared" si="1095"/>
        <v>0</v>
      </c>
      <c r="I4028" s="64">
        <f t="shared" si="1095"/>
        <v>2.9750000000000001</v>
      </c>
      <c r="J4028" s="64">
        <f t="shared" si="1095"/>
        <v>0</v>
      </c>
      <c r="K4028" s="64">
        <f t="shared" si="1095"/>
        <v>0</v>
      </c>
      <c r="L4028" s="64">
        <f t="shared" si="1095"/>
        <v>0</v>
      </c>
      <c r="M4028" s="64">
        <f t="shared" si="1095"/>
        <v>9.9376184619143366</v>
      </c>
      <c r="N4028" s="64">
        <f t="shared" si="1095"/>
        <v>328.69736915552181</v>
      </c>
      <c r="O4028" s="121"/>
      <c r="P4028" s="177">
        <v>2.9750000000000001</v>
      </c>
      <c r="Q4028" s="177">
        <v>45.919189342837342</v>
      </c>
      <c r="R4028" s="177">
        <v>45.919189342837342</v>
      </c>
      <c r="S4028" s="177">
        <v>0</v>
      </c>
      <c r="T4028" s="177">
        <v>0</v>
      </c>
      <c r="U4028" s="177">
        <v>45.919189342837342</v>
      </c>
      <c r="V4028" s="177">
        <v>45.919189342837342</v>
      </c>
      <c r="W4028" s="177">
        <v>0</v>
      </c>
      <c r="X4028" s="177">
        <v>0</v>
      </c>
      <c r="Y4028" s="177">
        <v>0</v>
      </c>
      <c r="Z4028" s="177">
        <v>0</v>
      </c>
      <c r="AA4028" s="177">
        <v>50.666365718475973</v>
      </c>
      <c r="AB4028" s="177">
        <v>51.417585377363153</v>
      </c>
      <c r="AC4028" s="177">
        <v>42.936660688333326</v>
      </c>
      <c r="AD4028" s="177">
        <v>0</v>
      </c>
      <c r="AE4028" s="177">
        <v>0</v>
      </c>
      <c r="AF4028" s="177">
        <v>9.9376184619143366</v>
      </c>
      <c r="AG4028" s="177">
        <v>0</v>
      </c>
      <c r="AH4028" s="177">
        <v>0</v>
      </c>
      <c r="AI4028" s="177">
        <v>0</v>
      </c>
      <c r="AJ4028" s="177">
        <v>0</v>
      </c>
    </row>
    <row r="4029" spans="1:36" hidden="1" outlineLevel="1" x14ac:dyDescent="0.25">
      <c r="A4029" s="190">
        <f t="shared" si="1083"/>
        <v>2029</v>
      </c>
      <c r="B4029" s="55">
        <f t="shared" si="1084"/>
        <v>12</v>
      </c>
      <c r="C4029" s="55">
        <f t="shared" si="1085"/>
        <v>6</v>
      </c>
      <c r="D4029" s="55">
        <f t="shared" si="1081"/>
        <v>168</v>
      </c>
      <c r="F4029" s="63">
        <f t="shared" si="1091"/>
        <v>47453.249999999985</v>
      </c>
      <c r="G4029" s="64">
        <f t="shared" si="1082"/>
        <v>340.77226774105293</v>
      </c>
      <c r="H4029" s="64">
        <f t="shared" si="1095"/>
        <v>3.3577175797113445E-2</v>
      </c>
      <c r="I4029" s="64">
        <f t="shared" si="1095"/>
        <v>3.0363712442571429</v>
      </c>
      <c r="J4029" s="64">
        <f t="shared" si="1095"/>
        <v>2.4551162025828573E-2</v>
      </c>
      <c r="K4029" s="64">
        <f t="shared" si="1095"/>
        <v>0</v>
      </c>
      <c r="L4029" s="64">
        <f t="shared" si="1095"/>
        <v>0</v>
      </c>
      <c r="M4029" s="64">
        <f t="shared" si="1095"/>
        <v>9.9376184619143366</v>
      </c>
      <c r="N4029" s="64">
        <f t="shared" si="1095"/>
        <v>327.74014969705848</v>
      </c>
      <c r="O4029" s="121"/>
      <c r="P4029" s="177">
        <v>2.9750000000000001</v>
      </c>
      <c r="Q4029" s="177">
        <v>45.69247880299389</v>
      </c>
      <c r="R4029" s="177">
        <v>45.69247880299389</v>
      </c>
      <c r="S4029" s="177">
        <v>0</v>
      </c>
      <c r="T4029" s="177">
        <v>6.137124425714284E-2</v>
      </c>
      <c r="U4029" s="177">
        <v>45.69247880299389</v>
      </c>
      <c r="V4029" s="177">
        <v>45.69247880299389</v>
      </c>
      <c r="W4029" s="177">
        <v>0</v>
      </c>
      <c r="X4029" s="177">
        <v>0</v>
      </c>
      <c r="Y4029" s="177">
        <v>0</v>
      </c>
      <c r="Z4029" s="177">
        <v>0</v>
      </c>
      <c r="AA4029" s="177">
        <v>50.45707526504242</v>
      </c>
      <c r="AB4029" s="177">
        <v>51.158885986129675</v>
      </c>
      <c r="AC4029" s="177">
        <v>43.35427323391081</v>
      </c>
      <c r="AD4029" s="177">
        <v>3.3577175797113445E-2</v>
      </c>
      <c r="AE4029" s="177">
        <v>0</v>
      </c>
      <c r="AF4029" s="177">
        <v>9.9376184619143366</v>
      </c>
      <c r="AG4029" s="177">
        <v>8.1837206752761911E-3</v>
      </c>
      <c r="AH4029" s="177">
        <v>8.1837206752761911E-3</v>
      </c>
      <c r="AI4029" s="177">
        <v>8.1837206752761911E-3</v>
      </c>
      <c r="AJ4029" s="177">
        <v>0</v>
      </c>
    </row>
    <row r="4030" spans="1:36" hidden="1" outlineLevel="1" x14ac:dyDescent="0.25">
      <c r="A4030" s="190">
        <f t="shared" si="1083"/>
        <v>2029</v>
      </c>
      <c r="B4030" s="55">
        <f t="shared" si="1084"/>
        <v>12</v>
      </c>
      <c r="C4030" s="55">
        <f t="shared" si="1085"/>
        <v>7</v>
      </c>
      <c r="D4030" s="55">
        <f t="shared" si="1081"/>
        <v>168</v>
      </c>
      <c r="F4030" s="63">
        <f t="shared" si="1091"/>
        <v>47453.29166666665</v>
      </c>
      <c r="G4030" s="64">
        <f t="shared" si="1082"/>
        <v>445.85410927406792</v>
      </c>
      <c r="H4030" s="64">
        <f t="shared" si="1095"/>
        <v>19.935830151600406</v>
      </c>
      <c r="I4030" s="64">
        <f t="shared" si="1095"/>
        <v>15.310990528433432</v>
      </c>
      <c r="J4030" s="64">
        <f t="shared" si="1095"/>
        <v>75.396957522877784</v>
      </c>
      <c r="K4030" s="64">
        <f t="shared" si="1095"/>
        <v>0</v>
      </c>
      <c r="L4030" s="64">
        <f t="shared" si="1095"/>
        <v>0</v>
      </c>
      <c r="M4030" s="64">
        <f t="shared" si="1095"/>
        <v>10.48970837646513</v>
      </c>
      <c r="N4030" s="64">
        <f t="shared" si="1095"/>
        <v>324.72062269469114</v>
      </c>
      <c r="O4030" s="121"/>
      <c r="P4030" s="177">
        <v>2.9750000000000001</v>
      </c>
      <c r="Q4030" s="177">
        <v>45.053567281616878</v>
      </c>
      <c r="R4030" s="177">
        <v>45.053567281616878</v>
      </c>
      <c r="S4030" s="177">
        <v>5.3224436253646932</v>
      </c>
      <c r="T4030" s="177">
        <v>6.7977663330208538</v>
      </c>
      <c r="U4030" s="177">
        <v>45.053567281616878</v>
      </c>
      <c r="V4030" s="177">
        <v>45.053567281616878</v>
      </c>
      <c r="W4030" s="177">
        <v>0</v>
      </c>
      <c r="X4030" s="177">
        <v>0.12262301560629184</v>
      </c>
      <c r="Y4030" s="177">
        <v>0</v>
      </c>
      <c r="Z4030" s="177">
        <v>0</v>
      </c>
      <c r="AA4030" s="177">
        <v>50.860587349067558</v>
      </c>
      <c r="AB4030" s="177">
        <v>50.562630239560619</v>
      </c>
      <c r="AC4030" s="177">
        <v>43.083135979595468</v>
      </c>
      <c r="AD4030" s="177">
        <v>19.935830151600406</v>
      </c>
      <c r="AE4030" s="177">
        <v>9.3157554441594501E-2</v>
      </c>
      <c r="AF4030" s="177">
        <v>10.48970837646513</v>
      </c>
      <c r="AG4030" s="177">
        <v>25.132319174292597</v>
      </c>
      <c r="AH4030" s="177">
        <v>25.132319174292597</v>
      </c>
      <c r="AI4030" s="177">
        <v>25.132319174292597</v>
      </c>
      <c r="AJ4030" s="177">
        <v>0</v>
      </c>
    </row>
    <row r="4031" spans="1:36" hidden="1" outlineLevel="1" x14ac:dyDescent="0.25">
      <c r="A4031" s="190">
        <f t="shared" si="1083"/>
        <v>2029</v>
      </c>
      <c r="B4031" s="55">
        <f t="shared" si="1084"/>
        <v>12</v>
      </c>
      <c r="C4031" s="55">
        <f t="shared" si="1085"/>
        <v>8</v>
      </c>
      <c r="D4031" s="55">
        <f t="shared" si="1081"/>
        <v>168</v>
      </c>
      <c r="F4031" s="63">
        <f t="shared" si="1091"/>
        <v>47453.333333333314</v>
      </c>
      <c r="G4031" s="64">
        <f t="shared" si="1082"/>
        <v>589.17711607106469</v>
      </c>
      <c r="H4031" s="64">
        <f t="shared" si="1095"/>
        <v>41.97942132574719</v>
      </c>
      <c r="I4031" s="64">
        <f t="shared" si="1095"/>
        <v>63.36082747552156</v>
      </c>
      <c r="J4031" s="64">
        <f t="shared" si="1095"/>
        <v>142.44742374074406</v>
      </c>
      <c r="K4031" s="64">
        <f t="shared" si="1095"/>
        <v>0</v>
      </c>
      <c r="L4031" s="64">
        <f t="shared" si="1095"/>
        <v>0</v>
      </c>
      <c r="M4031" s="64">
        <f t="shared" si="1095"/>
        <v>10.857768319498998</v>
      </c>
      <c r="N4031" s="64">
        <f t="shared" si="1095"/>
        <v>330.53167520955287</v>
      </c>
      <c r="O4031" s="121"/>
      <c r="P4031" s="177">
        <v>2.9750000000000001</v>
      </c>
      <c r="Q4031" s="177">
        <v>47.155792287437983</v>
      </c>
      <c r="R4031" s="177">
        <v>47.155792287437983</v>
      </c>
      <c r="S4031" s="177">
        <v>14.442174111903228</v>
      </c>
      <c r="T4031" s="177">
        <v>14.144511817773928</v>
      </c>
      <c r="U4031" s="177">
        <v>47.155792287437983</v>
      </c>
      <c r="V4031" s="177">
        <v>47.155792287437983</v>
      </c>
      <c r="W4031" s="177">
        <v>1.4505529199015674</v>
      </c>
      <c r="X4031" s="177">
        <v>8.9920504990613583</v>
      </c>
      <c r="Y4031" s="177">
        <v>5.8655999999999997</v>
      </c>
      <c r="Z4031" s="177">
        <v>0</v>
      </c>
      <c r="AA4031" s="177">
        <v>50.658263085649359</v>
      </c>
      <c r="AB4031" s="177">
        <v>49.155738368456774</v>
      </c>
      <c r="AC4031" s="177">
        <v>42.094504605694823</v>
      </c>
      <c r="AD4031" s="177">
        <v>41.97942132574719</v>
      </c>
      <c r="AE4031" s="177">
        <v>8.2311699608695186</v>
      </c>
      <c r="AF4031" s="177">
        <v>10.857768319498998</v>
      </c>
      <c r="AG4031" s="177">
        <v>47.482474580248024</v>
      </c>
      <c r="AH4031" s="177">
        <v>47.482474580248024</v>
      </c>
      <c r="AI4031" s="177">
        <v>47.482474580248024</v>
      </c>
      <c r="AJ4031" s="177">
        <v>7.2597681660119671</v>
      </c>
    </row>
    <row r="4032" spans="1:36" hidden="1" outlineLevel="1" x14ac:dyDescent="0.25">
      <c r="A4032" s="190">
        <f t="shared" si="1083"/>
        <v>2029</v>
      </c>
      <c r="B4032" s="55">
        <f t="shared" si="1084"/>
        <v>12</v>
      </c>
      <c r="C4032" s="55">
        <f t="shared" si="1085"/>
        <v>9</v>
      </c>
      <c r="D4032" s="55">
        <f t="shared" si="1081"/>
        <v>168</v>
      </c>
      <c r="F4032" s="63">
        <f t="shared" si="1091"/>
        <v>47453.374999999978</v>
      </c>
      <c r="G4032" s="64">
        <f t="shared" si="1082"/>
        <v>629.36103750769007</v>
      </c>
      <c r="H4032" s="64">
        <f t="shared" si="1095"/>
        <v>38.854448452087034</v>
      </c>
      <c r="I4032" s="64">
        <f t="shared" si="1095"/>
        <v>99.493642806862795</v>
      </c>
      <c r="J4032" s="64">
        <f t="shared" si="1095"/>
        <v>135.81362586812003</v>
      </c>
      <c r="K4032" s="64">
        <f t="shared" si="1095"/>
        <v>0</v>
      </c>
      <c r="L4032" s="64">
        <f t="shared" si="1095"/>
        <v>0</v>
      </c>
      <c r="M4032" s="64">
        <f t="shared" si="1095"/>
        <v>9.6615735046389375</v>
      </c>
      <c r="N4032" s="64">
        <f t="shared" si="1095"/>
        <v>345.53774687598133</v>
      </c>
      <c r="O4032" s="121"/>
      <c r="P4032" s="177">
        <v>2.9750000000000001</v>
      </c>
      <c r="Q4032" s="177">
        <v>50.381264967938016</v>
      </c>
      <c r="R4032" s="177">
        <v>50.381264967938016</v>
      </c>
      <c r="S4032" s="177">
        <v>16.934456666490437</v>
      </c>
      <c r="T4032" s="177">
        <v>13.384040112208002</v>
      </c>
      <c r="U4032" s="177">
        <v>50.381264967938016</v>
      </c>
      <c r="V4032" s="177">
        <v>50.381264967938016</v>
      </c>
      <c r="W4032" s="177">
        <v>3.1673578980683641</v>
      </c>
      <c r="X4032" s="177">
        <v>15.720845364442908</v>
      </c>
      <c r="Y4032" s="177">
        <v>13.686400000000001</v>
      </c>
      <c r="Z4032" s="177">
        <v>0</v>
      </c>
      <c r="AA4032" s="177">
        <v>50.759890992389572</v>
      </c>
      <c r="AB4032" s="177">
        <v>48.638994067506118</v>
      </c>
      <c r="AC4032" s="177">
        <v>44.613801944333524</v>
      </c>
      <c r="AD4032" s="177">
        <v>38.854448452087034</v>
      </c>
      <c r="AE4032" s="177">
        <v>15.075920758663123</v>
      </c>
      <c r="AF4032" s="177">
        <v>9.6615735046389375</v>
      </c>
      <c r="AG4032" s="177">
        <v>45.271208622706681</v>
      </c>
      <c r="AH4032" s="177">
        <v>45.271208622706681</v>
      </c>
      <c r="AI4032" s="177">
        <v>45.271208622706681</v>
      </c>
      <c r="AJ4032" s="177">
        <v>18.549622006989953</v>
      </c>
    </row>
    <row r="4033" spans="1:36" hidden="1" outlineLevel="1" x14ac:dyDescent="0.25">
      <c r="A4033" s="190">
        <f t="shared" si="1083"/>
        <v>2029</v>
      </c>
      <c r="B4033" s="55">
        <f t="shared" si="1084"/>
        <v>12</v>
      </c>
      <c r="C4033" s="55">
        <f t="shared" si="1085"/>
        <v>10</v>
      </c>
      <c r="D4033" s="55">
        <f t="shared" si="1081"/>
        <v>168</v>
      </c>
      <c r="F4033" s="63">
        <f t="shared" si="1091"/>
        <v>47453.416666666642</v>
      </c>
      <c r="G4033" s="64">
        <f t="shared" si="1082"/>
        <v>637.79811247763973</v>
      </c>
      <c r="H4033" s="64">
        <f t="shared" si="1095"/>
        <v>36.570451239503377</v>
      </c>
      <c r="I4033" s="64">
        <f t="shared" si="1095"/>
        <v>108.61607405646021</v>
      </c>
      <c r="J4033" s="64">
        <f t="shared" si="1095"/>
        <v>124.91713936134056</v>
      </c>
      <c r="K4033" s="64">
        <f t="shared" si="1095"/>
        <v>0</v>
      </c>
      <c r="L4033" s="64">
        <f t="shared" si="1095"/>
        <v>0</v>
      </c>
      <c r="M4033" s="64">
        <f t="shared" si="1095"/>
        <v>8.5573936755373428</v>
      </c>
      <c r="N4033" s="64">
        <f t="shared" si="1095"/>
        <v>359.13705414479819</v>
      </c>
      <c r="O4033" s="121"/>
      <c r="P4033" s="177">
        <v>2.9750000000000001</v>
      </c>
      <c r="Q4033" s="177">
        <v>54.451749660581797</v>
      </c>
      <c r="R4033" s="177">
        <v>54.451749660581797</v>
      </c>
      <c r="S4033" s="177">
        <v>20.333752008079401</v>
      </c>
      <c r="T4033" s="177">
        <v>12.948878048025341</v>
      </c>
      <c r="U4033" s="177">
        <v>54.451749660581797</v>
      </c>
      <c r="V4033" s="177">
        <v>54.451749660581797</v>
      </c>
      <c r="W4033" s="177">
        <v>2.7626629044978195</v>
      </c>
      <c r="X4033" s="177">
        <v>14.551756479074967</v>
      </c>
      <c r="Y4033" s="177">
        <v>23.462399999999999</v>
      </c>
      <c r="Z4033" s="177">
        <v>0</v>
      </c>
      <c r="AA4033" s="177">
        <v>48.400887932873069</v>
      </c>
      <c r="AB4033" s="177">
        <v>47.66735646859722</v>
      </c>
      <c r="AC4033" s="177">
        <v>45.261811101000696</v>
      </c>
      <c r="AD4033" s="177">
        <v>36.570451239503377</v>
      </c>
      <c r="AE4033" s="177">
        <v>11.912212589190233</v>
      </c>
      <c r="AF4033" s="177">
        <v>8.5573936755373428</v>
      </c>
      <c r="AG4033" s="177">
        <v>41.639046453780189</v>
      </c>
      <c r="AH4033" s="177">
        <v>41.639046453780189</v>
      </c>
      <c r="AI4033" s="177">
        <v>41.639046453780189</v>
      </c>
      <c r="AJ4033" s="177">
        <v>19.669412027592443</v>
      </c>
    </row>
    <row r="4034" spans="1:36" hidden="1" outlineLevel="1" x14ac:dyDescent="0.25">
      <c r="A4034" s="190">
        <f t="shared" si="1083"/>
        <v>2029</v>
      </c>
      <c r="B4034" s="55">
        <f t="shared" si="1084"/>
        <v>12</v>
      </c>
      <c r="C4034" s="55">
        <f t="shared" si="1085"/>
        <v>11</v>
      </c>
      <c r="D4034" s="55">
        <f t="shared" si="1081"/>
        <v>168</v>
      </c>
      <c r="F4034" s="63">
        <f t="shared" si="1091"/>
        <v>47453.458333333307</v>
      </c>
      <c r="G4034" s="64">
        <f t="shared" si="1082"/>
        <v>639.64145285761992</v>
      </c>
      <c r="H4034" s="64">
        <f t="shared" si="1095"/>
        <v>31.152004053832179</v>
      </c>
      <c r="I4034" s="64">
        <f t="shared" si="1095"/>
        <v>110.43451774326189</v>
      </c>
      <c r="J4034" s="64">
        <f t="shared" si="1095"/>
        <v>120.95550238723801</v>
      </c>
      <c r="K4034" s="64">
        <f t="shared" si="1095"/>
        <v>0</v>
      </c>
      <c r="L4034" s="64">
        <f t="shared" si="1095"/>
        <v>0</v>
      </c>
      <c r="M4034" s="64">
        <f t="shared" si="1095"/>
        <v>8.5573936755373428</v>
      </c>
      <c r="N4034" s="64">
        <f t="shared" si="1095"/>
        <v>368.54203499775042</v>
      </c>
      <c r="O4034" s="121"/>
      <c r="P4034" s="177">
        <v>2.9750000000000001</v>
      </c>
      <c r="Q4034" s="177">
        <v>57.388681654008323</v>
      </c>
      <c r="R4034" s="177">
        <v>57.388681654008323</v>
      </c>
      <c r="S4034" s="177">
        <v>19.524000505645667</v>
      </c>
      <c r="T4034" s="177">
        <v>12.712006930490434</v>
      </c>
      <c r="U4034" s="177">
        <v>57.388681654008323</v>
      </c>
      <c r="V4034" s="177">
        <v>57.388681654008323</v>
      </c>
      <c r="W4034" s="177">
        <v>2.7453206423887981</v>
      </c>
      <c r="X4034" s="177">
        <v>13.935398144958773</v>
      </c>
      <c r="Y4034" s="177">
        <v>26.199679999999994</v>
      </c>
      <c r="Z4034" s="177">
        <v>0</v>
      </c>
      <c r="AA4034" s="177">
        <v>48.400720876091931</v>
      </c>
      <c r="AB4034" s="177">
        <v>47.118269536650743</v>
      </c>
      <c r="AC4034" s="177">
        <v>43.468317968974389</v>
      </c>
      <c r="AD4034" s="177">
        <v>31.152004053832179</v>
      </c>
      <c r="AE4034" s="177">
        <v>13.193765901153371</v>
      </c>
      <c r="AF4034" s="177">
        <v>8.5573936755373428</v>
      </c>
      <c r="AG4034" s="177">
        <v>40.318500795746004</v>
      </c>
      <c r="AH4034" s="177">
        <v>40.318500795746004</v>
      </c>
      <c r="AI4034" s="177">
        <v>40.318500795746004</v>
      </c>
      <c r="AJ4034" s="177">
        <v>19.14934561862486</v>
      </c>
    </row>
    <row r="4035" spans="1:36" hidden="1" outlineLevel="1" x14ac:dyDescent="0.25">
      <c r="A4035" s="190">
        <f t="shared" si="1083"/>
        <v>2029</v>
      </c>
      <c r="B4035" s="55">
        <f t="shared" si="1084"/>
        <v>12</v>
      </c>
      <c r="C4035" s="55">
        <f t="shared" si="1085"/>
        <v>12</v>
      </c>
      <c r="D4035" s="55">
        <f t="shared" si="1081"/>
        <v>168</v>
      </c>
      <c r="F4035" s="63">
        <f t="shared" si="1091"/>
        <v>47453.499999999971</v>
      </c>
      <c r="G4035" s="64">
        <f t="shared" si="1082"/>
        <v>643.77723086216974</v>
      </c>
      <c r="H4035" s="64">
        <f t="shared" ref="H4035:N4044" si="1096">SUMIF($P$6:$AK$6,H$6,$P4035:$AK4035)</f>
        <v>34.979769897278111</v>
      </c>
      <c r="I4035" s="64">
        <f t="shared" si="1096"/>
        <v>111.16391249758428</v>
      </c>
      <c r="J4035" s="64">
        <f t="shared" si="1096"/>
        <v>126.17772859462667</v>
      </c>
      <c r="K4035" s="64">
        <f t="shared" si="1096"/>
        <v>0</v>
      </c>
      <c r="L4035" s="64">
        <f t="shared" si="1096"/>
        <v>0</v>
      </c>
      <c r="M4035" s="64">
        <f t="shared" si="1096"/>
        <v>8.4653786897788752</v>
      </c>
      <c r="N4035" s="64">
        <f t="shared" si="1096"/>
        <v>362.99044118290169</v>
      </c>
      <c r="O4035" s="121"/>
      <c r="P4035" s="177">
        <v>2.9750000000000001</v>
      </c>
      <c r="Q4035" s="177">
        <v>57.254716335009931</v>
      </c>
      <c r="R4035" s="177">
        <v>57.254716335009931</v>
      </c>
      <c r="S4035" s="177">
        <v>18.21294845700918</v>
      </c>
      <c r="T4035" s="177">
        <v>14.630645406135509</v>
      </c>
      <c r="U4035" s="177">
        <v>57.254716335009931</v>
      </c>
      <c r="V4035" s="177">
        <v>57.254716335009931</v>
      </c>
      <c r="W4035" s="177">
        <v>2.7037359062416857</v>
      </c>
      <c r="X4035" s="177">
        <v>13.973121207218657</v>
      </c>
      <c r="Y4035" s="177">
        <v>26.590720000000001</v>
      </c>
      <c r="Z4035" s="177">
        <v>0</v>
      </c>
      <c r="AA4035" s="177">
        <v>45.618166611787522</v>
      </c>
      <c r="AB4035" s="177">
        <v>46.594736996362101</v>
      </c>
      <c r="AC4035" s="177">
        <v>41.758672234712407</v>
      </c>
      <c r="AD4035" s="177">
        <v>34.979769897278111</v>
      </c>
      <c r="AE4035" s="177">
        <v>11.498800519924943</v>
      </c>
      <c r="AF4035" s="177">
        <v>8.4653786897788752</v>
      </c>
      <c r="AG4035" s="177">
        <v>42.059242864875557</v>
      </c>
      <c r="AH4035" s="177">
        <v>42.059242864875557</v>
      </c>
      <c r="AI4035" s="177">
        <v>42.059242864875557</v>
      </c>
      <c r="AJ4035" s="177">
        <v>20.578941001054304</v>
      </c>
    </row>
    <row r="4036" spans="1:36" hidden="1" outlineLevel="1" x14ac:dyDescent="0.25">
      <c r="A4036" s="190">
        <f t="shared" si="1083"/>
        <v>2029</v>
      </c>
      <c r="B4036" s="55">
        <f t="shared" si="1084"/>
        <v>12</v>
      </c>
      <c r="C4036" s="55">
        <f t="shared" si="1085"/>
        <v>13</v>
      </c>
      <c r="D4036" s="55">
        <f t="shared" si="1081"/>
        <v>168</v>
      </c>
      <c r="F4036" s="63">
        <f t="shared" si="1091"/>
        <v>47453.541666666635</v>
      </c>
      <c r="G4036" s="64">
        <f t="shared" si="1082"/>
        <v>661.80013903658323</v>
      </c>
      <c r="H4036" s="64">
        <f t="shared" si="1096"/>
        <v>38.000299518316716</v>
      </c>
      <c r="I4036" s="64">
        <f t="shared" si="1096"/>
        <v>112.85755242898908</v>
      </c>
      <c r="J4036" s="64">
        <f t="shared" si="1096"/>
        <v>139.97996696768593</v>
      </c>
      <c r="K4036" s="64">
        <f t="shared" si="1096"/>
        <v>0</v>
      </c>
      <c r="L4036" s="64">
        <f t="shared" si="1096"/>
        <v>0</v>
      </c>
      <c r="M4036" s="64">
        <f t="shared" si="1096"/>
        <v>8.7414236470542743</v>
      </c>
      <c r="N4036" s="64">
        <f t="shared" si="1096"/>
        <v>362.2208964745372</v>
      </c>
      <c r="O4036" s="121"/>
      <c r="P4036" s="177">
        <v>2.9750000000000001</v>
      </c>
      <c r="Q4036" s="177">
        <v>56.430314371942814</v>
      </c>
      <c r="R4036" s="177">
        <v>56.430314371942814</v>
      </c>
      <c r="S4036" s="177">
        <v>15.835829323688973</v>
      </c>
      <c r="T4036" s="177">
        <v>18.818747054877797</v>
      </c>
      <c r="U4036" s="177">
        <v>56.430314371942814</v>
      </c>
      <c r="V4036" s="177">
        <v>56.430314371942814</v>
      </c>
      <c r="W4036" s="177">
        <v>2.9770317199723526</v>
      </c>
      <c r="X4036" s="177">
        <v>14.854307364311682</v>
      </c>
      <c r="Y4036" s="177">
        <v>23.462399999999999</v>
      </c>
      <c r="Z4036" s="177">
        <v>0</v>
      </c>
      <c r="AA4036" s="177">
        <v>47.097985654876297</v>
      </c>
      <c r="AB4036" s="177">
        <v>46.493622126425215</v>
      </c>
      <c r="AC4036" s="177">
        <v>42.908031205464368</v>
      </c>
      <c r="AD4036" s="177">
        <v>38.000299518316716</v>
      </c>
      <c r="AE4036" s="177">
        <v>14.271270113333058</v>
      </c>
      <c r="AF4036" s="177">
        <v>8.7414236470542743</v>
      </c>
      <c r="AG4036" s="177">
        <v>46.659988989228637</v>
      </c>
      <c r="AH4036" s="177">
        <v>46.659988989228637</v>
      </c>
      <c r="AI4036" s="177">
        <v>46.659988989228637</v>
      </c>
      <c r="AJ4036" s="177">
        <v>19.662966852805223</v>
      </c>
    </row>
    <row r="4037" spans="1:36" hidden="1" outlineLevel="1" x14ac:dyDescent="0.25">
      <c r="A4037" s="190">
        <f t="shared" si="1083"/>
        <v>2029</v>
      </c>
      <c r="B4037" s="55">
        <f t="shared" si="1084"/>
        <v>12</v>
      </c>
      <c r="C4037" s="55">
        <f t="shared" si="1085"/>
        <v>14</v>
      </c>
      <c r="D4037" s="55">
        <f t="shared" si="1081"/>
        <v>168</v>
      </c>
      <c r="F4037" s="63">
        <f t="shared" si="1091"/>
        <v>47453.583333333299</v>
      </c>
      <c r="G4037" s="64">
        <f t="shared" si="1082"/>
        <v>631.19243333104578</v>
      </c>
      <c r="H4037" s="64">
        <f t="shared" si="1096"/>
        <v>35.978543133586335</v>
      </c>
      <c r="I4037" s="64">
        <f t="shared" si="1096"/>
        <v>91.358705713286071</v>
      </c>
      <c r="J4037" s="64">
        <f t="shared" si="1096"/>
        <v>136.83660783016461</v>
      </c>
      <c r="K4037" s="64">
        <f t="shared" si="1096"/>
        <v>0</v>
      </c>
      <c r="L4037" s="64">
        <f t="shared" si="1096"/>
        <v>0</v>
      </c>
      <c r="M4037" s="64">
        <f t="shared" si="1096"/>
        <v>9.1094835900881392</v>
      </c>
      <c r="N4037" s="64">
        <f t="shared" si="1096"/>
        <v>357.90909306392069</v>
      </c>
      <c r="O4037" s="121"/>
      <c r="P4037" s="177">
        <v>2.9750000000000001</v>
      </c>
      <c r="Q4037" s="177">
        <v>55.028831034728768</v>
      </c>
      <c r="R4037" s="177">
        <v>55.028831034728768</v>
      </c>
      <c r="S4037" s="177">
        <v>8.7956101807194393</v>
      </c>
      <c r="T4037" s="177">
        <v>11.261852420610511</v>
      </c>
      <c r="U4037" s="177">
        <v>55.028831034728768</v>
      </c>
      <c r="V4037" s="177">
        <v>55.028831034728768</v>
      </c>
      <c r="W4037" s="177">
        <v>3.4400808710082065</v>
      </c>
      <c r="X4037" s="177">
        <v>15.470152209477499</v>
      </c>
      <c r="Y4037" s="177">
        <v>13.686400000000001</v>
      </c>
      <c r="Z4037" s="177">
        <v>0</v>
      </c>
      <c r="AA4037" s="177">
        <v>48.227514878297981</v>
      </c>
      <c r="AB4037" s="177">
        <v>46.790832853605039</v>
      </c>
      <c r="AC4037" s="177">
        <v>42.775421193102581</v>
      </c>
      <c r="AD4037" s="177">
        <v>35.978543133586335</v>
      </c>
      <c r="AE4037" s="177">
        <v>13.659172097595144</v>
      </c>
      <c r="AF4037" s="177">
        <v>9.1094835900881392</v>
      </c>
      <c r="AG4037" s="177">
        <v>45.612202610054872</v>
      </c>
      <c r="AH4037" s="177">
        <v>45.612202610054872</v>
      </c>
      <c r="AI4037" s="177">
        <v>45.612202610054872</v>
      </c>
      <c r="AJ4037" s="177">
        <v>22.070437933875262</v>
      </c>
    </row>
    <row r="4038" spans="1:36" hidden="1" outlineLevel="1" x14ac:dyDescent="0.25">
      <c r="A4038" s="190">
        <f t="shared" si="1083"/>
        <v>2029</v>
      </c>
      <c r="B4038" s="55">
        <f t="shared" si="1084"/>
        <v>12</v>
      </c>
      <c r="C4038" s="55">
        <f t="shared" si="1085"/>
        <v>15</v>
      </c>
      <c r="D4038" s="55">
        <f t="shared" si="1081"/>
        <v>168</v>
      </c>
      <c r="F4038" s="63">
        <f t="shared" si="1091"/>
        <v>47453.624999999964</v>
      </c>
      <c r="G4038" s="64">
        <f t="shared" si="1082"/>
        <v>444.70974212823472</v>
      </c>
      <c r="H4038" s="64">
        <f t="shared" si="1096"/>
        <v>8.2911289344297323</v>
      </c>
      <c r="I4038" s="64">
        <f t="shared" si="1096"/>
        <v>40.981689560205517</v>
      </c>
      <c r="J4038" s="64">
        <f t="shared" si="1096"/>
        <v>33.775063063841216</v>
      </c>
      <c r="K4038" s="64">
        <f t="shared" si="1096"/>
        <v>0</v>
      </c>
      <c r="L4038" s="64">
        <f t="shared" si="1096"/>
        <v>0</v>
      </c>
      <c r="M4038" s="64">
        <f t="shared" si="1096"/>
        <v>10.029633447672801</v>
      </c>
      <c r="N4038" s="64">
        <f t="shared" si="1096"/>
        <v>351.63222712208545</v>
      </c>
      <c r="O4038" s="121"/>
      <c r="P4038" s="177">
        <v>2.9750000000000001</v>
      </c>
      <c r="Q4038" s="177">
        <v>52.143424163993942</v>
      </c>
      <c r="R4038" s="177">
        <v>52.143424163993942</v>
      </c>
      <c r="S4038" s="177">
        <v>0</v>
      </c>
      <c r="T4038" s="177">
        <v>0</v>
      </c>
      <c r="U4038" s="177">
        <v>52.143424163993942</v>
      </c>
      <c r="V4038" s="177">
        <v>52.143424163993942</v>
      </c>
      <c r="W4038" s="177">
        <v>2.2122822172363907</v>
      </c>
      <c r="X4038" s="177">
        <v>7.7123716863091607</v>
      </c>
      <c r="Y4038" s="177">
        <v>5.4745600000000003</v>
      </c>
      <c r="Z4038" s="177">
        <v>0</v>
      </c>
      <c r="AA4038" s="177">
        <v>50.962469676198133</v>
      </c>
      <c r="AB4038" s="177">
        <v>47.493011315693892</v>
      </c>
      <c r="AC4038" s="177">
        <v>44.60304947421772</v>
      </c>
      <c r="AD4038" s="177">
        <v>8.2911289344297323</v>
      </c>
      <c r="AE4038" s="177">
        <v>10.472975701106712</v>
      </c>
      <c r="AF4038" s="177">
        <v>10.029633447672801</v>
      </c>
      <c r="AG4038" s="177">
        <v>11.258354354613738</v>
      </c>
      <c r="AH4038" s="177">
        <v>11.258354354613738</v>
      </c>
      <c r="AI4038" s="177">
        <v>11.258354354613738</v>
      </c>
      <c r="AJ4038" s="177">
        <v>12.134499955553252</v>
      </c>
    </row>
    <row r="4039" spans="1:36" hidden="1" outlineLevel="1" x14ac:dyDescent="0.25">
      <c r="A4039" s="190">
        <f t="shared" si="1083"/>
        <v>2029</v>
      </c>
      <c r="B4039" s="55">
        <f t="shared" si="1084"/>
        <v>12</v>
      </c>
      <c r="C4039" s="55">
        <f t="shared" si="1085"/>
        <v>16</v>
      </c>
      <c r="D4039" s="55">
        <f t="shared" si="1081"/>
        <v>168</v>
      </c>
      <c r="F4039" s="63">
        <f t="shared" si="1091"/>
        <v>47453.666666666628</v>
      </c>
      <c r="G4039" s="64">
        <f t="shared" si="1082"/>
        <v>347.1357622906724</v>
      </c>
      <c r="H4039" s="64">
        <f t="shared" si="1096"/>
        <v>0</v>
      </c>
      <c r="I4039" s="64">
        <f t="shared" si="1096"/>
        <v>3.106274356102221</v>
      </c>
      <c r="J4039" s="64">
        <f t="shared" si="1096"/>
        <v>0</v>
      </c>
      <c r="K4039" s="64">
        <f t="shared" si="1096"/>
        <v>0</v>
      </c>
      <c r="L4039" s="64">
        <f t="shared" si="1096"/>
        <v>0</v>
      </c>
      <c r="M4039" s="64">
        <f t="shared" si="1096"/>
        <v>10.397693390706664</v>
      </c>
      <c r="N4039" s="64">
        <f t="shared" si="1096"/>
        <v>333.63179454386352</v>
      </c>
      <c r="O4039" s="121"/>
      <c r="P4039" s="177">
        <v>2.9750000000000001</v>
      </c>
      <c r="Q4039" s="177">
        <v>47.372197802743095</v>
      </c>
      <c r="R4039" s="177">
        <v>47.372197802743095</v>
      </c>
      <c r="S4039" s="177">
        <v>0</v>
      </c>
      <c r="T4039" s="177">
        <v>0</v>
      </c>
      <c r="U4039" s="177">
        <v>47.372197802743095</v>
      </c>
      <c r="V4039" s="177">
        <v>47.372197802743095</v>
      </c>
      <c r="W4039" s="177">
        <v>0</v>
      </c>
      <c r="X4039" s="177">
        <v>1.0555905803998331E-2</v>
      </c>
      <c r="Y4039" s="177">
        <v>0</v>
      </c>
      <c r="Z4039" s="177">
        <v>0</v>
      </c>
      <c r="AA4039" s="177">
        <v>51.54777643906656</v>
      </c>
      <c r="AB4039" s="177">
        <v>47.226710160308166</v>
      </c>
      <c r="AC4039" s="177">
        <v>45.36851673351638</v>
      </c>
      <c r="AD4039" s="177">
        <v>0</v>
      </c>
      <c r="AE4039" s="177">
        <v>8.9466157882455197E-2</v>
      </c>
      <c r="AF4039" s="177">
        <v>10.397693390706664</v>
      </c>
      <c r="AG4039" s="177">
        <v>0</v>
      </c>
      <c r="AH4039" s="177">
        <v>0</v>
      </c>
      <c r="AI4039" s="177">
        <v>0</v>
      </c>
      <c r="AJ4039" s="177">
        <v>3.1252292415767428E-2</v>
      </c>
    </row>
    <row r="4040" spans="1:36" hidden="1" outlineLevel="1" x14ac:dyDescent="0.25">
      <c r="A4040" s="190">
        <f t="shared" si="1083"/>
        <v>2029</v>
      </c>
      <c r="B4040" s="55">
        <f t="shared" si="1084"/>
        <v>12</v>
      </c>
      <c r="C4040" s="55">
        <f t="shared" si="1085"/>
        <v>17</v>
      </c>
      <c r="D4040" s="55">
        <f t="shared" si="1081"/>
        <v>168</v>
      </c>
      <c r="F4040" s="63">
        <f t="shared" si="1091"/>
        <v>47453.708333333292</v>
      </c>
      <c r="G4040" s="64">
        <f t="shared" si="1082"/>
        <v>336.61327610793109</v>
      </c>
      <c r="H4040" s="64">
        <f t="shared" si="1096"/>
        <v>0</v>
      </c>
      <c r="I4040" s="64">
        <f t="shared" si="1096"/>
        <v>2.9750000000000001</v>
      </c>
      <c r="J4040" s="64">
        <f t="shared" si="1096"/>
        <v>0</v>
      </c>
      <c r="K4040" s="64">
        <f t="shared" si="1096"/>
        <v>0</v>
      </c>
      <c r="L4040" s="64">
        <f t="shared" si="1096"/>
        <v>0</v>
      </c>
      <c r="M4040" s="64">
        <f t="shared" si="1096"/>
        <v>10.765753333740527</v>
      </c>
      <c r="N4040" s="64">
        <f t="shared" si="1096"/>
        <v>322.87252277419054</v>
      </c>
      <c r="O4040" s="121"/>
      <c r="P4040" s="177">
        <v>2.9750000000000001</v>
      </c>
      <c r="Q4040" s="177">
        <v>44.971127085310187</v>
      </c>
      <c r="R4040" s="177">
        <v>44.971127085310187</v>
      </c>
      <c r="S4040" s="177">
        <v>0</v>
      </c>
      <c r="T4040" s="177">
        <v>0</v>
      </c>
      <c r="U4040" s="177">
        <v>44.971127085310187</v>
      </c>
      <c r="V4040" s="177">
        <v>44.971127085310187</v>
      </c>
      <c r="W4040" s="177">
        <v>0</v>
      </c>
      <c r="X4040" s="177">
        <v>0</v>
      </c>
      <c r="Y4040" s="177">
        <v>0</v>
      </c>
      <c r="Z4040" s="177">
        <v>0</v>
      </c>
      <c r="AA4040" s="177">
        <v>50.887788252060545</v>
      </c>
      <c r="AB4040" s="177">
        <v>46.899273711421827</v>
      </c>
      <c r="AC4040" s="177">
        <v>45.200952469467452</v>
      </c>
      <c r="AD4040" s="177">
        <v>0</v>
      </c>
      <c r="AE4040" s="177">
        <v>0</v>
      </c>
      <c r="AF4040" s="177">
        <v>10.765753333740527</v>
      </c>
      <c r="AG4040" s="177">
        <v>0</v>
      </c>
      <c r="AH4040" s="177">
        <v>0</v>
      </c>
      <c r="AI4040" s="177">
        <v>0</v>
      </c>
      <c r="AJ4040" s="177">
        <v>0</v>
      </c>
    </row>
    <row r="4041" spans="1:36" hidden="1" outlineLevel="1" x14ac:dyDescent="0.25">
      <c r="A4041" s="190">
        <f t="shared" si="1083"/>
        <v>2029</v>
      </c>
      <c r="B4041" s="55">
        <f t="shared" si="1084"/>
        <v>12</v>
      </c>
      <c r="C4041" s="55">
        <f t="shared" si="1085"/>
        <v>18</v>
      </c>
      <c r="D4041" s="55">
        <f t="shared" si="1081"/>
        <v>168</v>
      </c>
      <c r="F4041" s="63">
        <f t="shared" si="1091"/>
        <v>47453.749999999956</v>
      </c>
      <c r="G4041" s="64">
        <f t="shared" si="1082"/>
        <v>330.75278699128705</v>
      </c>
      <c r="H4041" s="64">
        <f t="shared" si="1096"/>
        <v>0</v>
      </c>
      <c r="I4041" s="64">
        <f t="shared" si="1096"/>
        <v>2.9750000000000001</v>
      </c>
      <c r="J4041" s="64">
        <f t="shared" si="1096"/>
        <v>0</v>
      </c>
      <c r="K4041" s="64">
        <f t="shared" si="1096"/>
        <v>0</v>
      </c>
      <c r="L4041" s="64">
        <f t="shared" si="1096"/>
        <v>0</v>
      </c>
      <c r="M4041" s="64">
        <f t="shared" si="1096"/>
        <v>12.145978120117519</v>
      </c>
      <c r="N4041" s="64">
        <f t="shared" si="1096"/>
        <v>315.63180887116954</v>
      </c>
      <c r="O4041" s="121"/>
      <c r="P4041" s="177">
        <v>2.9750000000000001</v>
      </c>
      <c r="Q4041" s="177">
        <v>43.497508576327718</v>
      </c>
      <c r="R4041" s="177">
        <v>43.497508576327718</v>
      </c>
      <c r="S4041" s="177">
        <v>0</v>
      </c>
      <c r="T4041" s="177">
        <v>0</v>
      </c>
      <c r="U4041" s="177">
        <v>43.497508576327718</v>
      </c>
      <c r="V4041" s="177">
        <v>43.497508576327718</v>
      </c>
      <c r="W4041" s="177">
        <v>0</v>
      </c>
      <c r="X4041" s="177">
        <v>0</v>
      </c>
      <c r="Y4041" s="177">
        <v>0</v>
      </c>
      <c r="Z4041" s="177">
        <v>0</v>
      </c>
      <c r="AA4041" s="177">
        <v>50.611764736548331</v>
      </c>
      <c r="AB4041" s="177">
        <v>46.844605847462148</v>
      </c>
      <c r="AC4041" s="177">
        <v>44.185403981848211</v>
      </c>
      <c r="AD4041" s="177">
        <v>0</v>
      </c>
      <c r="AE4041" s="177">
        <v>0</v>
      </c>
      <c r="AF4041" s="177">
        <v>12.145978120117519</v>
      </c>
      <c r="AG4041" s="177">
        <v>0</v>
      </c>
      <c r="AH4041" s="177">
        <v>0</v>
      </c>
      <c r="AI4041" s="177">
        <v>0</v>
      </c>
      <c r="AJ4041" s="177">
        <v>0</v>
      </c>
    </row>
    <row r="4042" spans="1:36" hidden="1" outlineLevel="1" x14ac:dyDescent="0.25">
      <c r="A4042" s="190">
        <f t="shared" si="1083"/>
        <v>2029</v>
      </c>
      <c r="B4042" s="55">
        <f t="shared" si="1084"/>
        <v>12</v>
      </c>
      <c r="C4042" s="55">
        <f t="shared" si="1085"/>
        <v>19</v>
      </c>
      <c r="D4042" s="55">
        <f t="shared" si="1081"/>
        <v>168</v>
      </c>
      <c r="F4042" s="63">
        <f t="shared" si="1091"/>
        <v>47453.791666666621</v>
      </c>
      <c r="G4042" s="64">
        <f t="shared" si="1082"/>
        <v>335.54631154726394</v>
      </c>
      <c r="H4042" s="64">
        <f t="shared" si="1096"/>
        <v>0</v>
      </c>
      <c r="I4042" s="64">
        <f t="shared" si="1096"/>
        <v>2.9750000000000001</v>
      </c>
      <c r="J4042" s="64">
        <f t="shared" si="1096"/>
        <v>0</v>
      </c>
      <c r="K4042" s="64">
        <f t="shared" si="1096"/>
        <v>0</v>
      </c>
      <c r="L4042" s="64">
        <f t="shared" si="1096"/>
        <v>0</v>
      </c>
      <c r="M4042" s="64">
        <f t="shared" si="1096"/>
        <v>12.882098006185247</v>
      </c>
      <c r="N4042" s="64">
        <f t="shared" si="1096"/>
        <v>319.68921354107869</v>
      </c>
      <c r="O4042" s="121"/>
      <c r="P4042" s="177">
        <v>2.9750000000000001</v>
      </c>
      <c r="Q4042" s="177">
        <v>44.991737134386852</v>
      </c>
      <c r="R4042" s="177">
        <v>44.991737134386852</v>
      </c>
      <c r="S4042" s="177">
        <v>0</v>
      </c>
      <c r="T4042" s="177">
        <v>0</v>
      </c>
      <c r="U4042" s="177">
        <v>44.991737134386852</v>
      </c>
      <c r="V4042" s="177">
        <v>44.991737134386852</v>
      </c>
      <c r="W4042" s="177">
        <v>0</v>
      </c>
      <c r="X4042" s="177">
        <v>0</v>
      </c>
      <c r="Y4042" s="177">
        <v>0</v>
      </c>
      <c r="Z4042" s="177">
        <v>0</v>
      </c>
      <c r="AA4042" s="177">
        <v>49.448572513702032</v>
      </c>
      <c r="AB4042" s="177">
        <v>47.781694945815268</v>
      </c>
      <c r="AC4042" s="177">
        <v>42.491997544014012</v>
      </c>
      <c r="AD4042" s="177">
        <v>0</v>
      </c>
      <c r="AE4042" s="177">
        <v>0</v>
      </c>
      <c r="AF4042" s="177">
        <v>12.882098006185247</v>
      </c>
      <c r="AG4042" s="177">
        <v>0</v>
      </c>
      <c r="AH4042" s="177">
        <v>0</v>
      </c>
      <c r="AI4042" s="177">
        <v>0</v>
      </c>
      <c r="AJ4042" s="177">
        <v>0</v>
      </c>
    </row>
    <row r="4043" spans="1:36" hidden="1" outlineLevel="1" x14ac:dyDescent="0.25">
      <c r="A4043" s="190">
        <f t="shared" si="1083"/>
        <v>2029</v>
      </c>
      <c r="B4043" s="55">
        <f t="shared" si="1084"/>
        <v>12</v>
      </c>
      <c r="C4043" s="55">
        <f t="shared" si="1085"/>
        <v>20</v>
      </c>
      <c r="D4043" s="55">
        <f t="shared" si="1081"/>
        <v>168</v>
      </c>
      <c r="F4043" s="63">
        <f t="shared" si="1091"/>
        <v>47453.833333333285</v>
      </c>
      <c r="G4043" s="64">
        <f t="shared" si="1082"/>
        <v>334.55853226896807</v>
      </c>
      <c r="H4043" s="64">
        <f t="shared" si="1096"/>
        <v>0</v>
      </c>
      <c r="I4043" s="64">
        <f t="shared" si="1096"/>
        <v>2.9750000000000001</v>
      </c>
      <c r="J4043" s="64">
        <f t="shared" si="1096"/>
        <v>0</v>
      </c>
      <c r="K4043" s="64">
        <f t="shared" si="1096"/>
        <v>0</v>
      </c>
      <c r="L4043" s="64">
        <f t="shared" si="1096"/>
        <v>0</v>
      </c>
      <c r="M4043" s="64">
        <f t="shared" si="1096"/>
        <v>12.698068034668317</v>
      </c>
      <c r="N4043" s="64">
        <f t="shared" si="1096"/>
        <v>318.88546423429977</v>
      </c>
      <c r="O4043" s="121"/>
      <c r="P4043" s="177">
        <v>2.9750000000000001</v>
      </c>
      <c r="Q4043" s="177">
        <v>45.125702453385259</v>
      </c>
      <c r="R4043" s="177">
        <v>45.125702453385259</v>
      </c>
      <c r="S4043" s="177">
        <v>0</v>
      </c>
      <c r="T4043" s="177">
        <v>0</v>
      </c>
      <c r="U4043" s="177">
        <v>45.125702453385259</v>
      </c>
      <c r="V4043" s="177">
        <v>45.125702453385259</v>
      </c>
      <c r="W4043" s="177">
        <v>0</v>
      </c>
      <c r="X4043" s="177">
        <v>0</v>
      </c>
      <c r="Y4043" s="177">
        <v>0</v>
      </c>
      <c r="Z4043" s="177">
        <v>0</v>
      </c>
      <c r="AA4043" s="177">
        <v>48.555265618662645</v>
      </c>
      <c r="AB4043" s="177">
        <v>46.87064595712458</v>
      </c>
      <c r="AC4043" s="177">
        <v>42.956742844971544</v>
      </c>
      <c r="AD4043" s="177">
        <v>0</v>
      </c>
      <c r="AE4043" s="177">
        <v>0</v>
      </c>
      <c r="AF4043" s="177">
        <v>12.698068034668317</v>
      </c>
      <c r="AG4043" s="177">
        <v>0</v>
      </c>
      <c r="AH4043" s="177">
        <v>0</v>
      </c>
      <c r="AI4043" s="177">
        <v>0</v>
      </c>
      <c r="AJ4043" s="177">
        <v>0</v>
      </c>
    </row>
    <row r="4044" spans="1:36" hidden="1" outlineLevel="1" x14ac:dyDescent="0.25">
      <c r="A4044" s="190">
        <f t="shared" si="1083"/>
        <v>2029</v>
      </c>
      <c r="B4044" s="55">
        <f t="shared" si="1084"/>
        <v>12</v>
      </c>
      <c r="C4044" s="55">
        <f t="shared" si="1085"/>
        <v>21</v>
      </c>
      <c r="D4044" s="55">
        <f t="shared" si="1081"/>
        <v>168</v>
      </c>
      <c r="F4044" s="63">
        <f t="shared" si="1091"/>
        <v>47453.874999999949</v>
      </c>
      <c r="G4044" s="64">
        <f t="shared" si="1082"/>
        <v>326.83468935728604</v>
      </c>
      <c r="H4044" s="64">
        <f t="shared" si="1096"/>
        <v>0</v>
      </c>
      <c r="I4044" s="64">
        <f t="shared" si="1096"/>
        <v>2.9750000000000001</v>
      </c>
      <c r="J4044" s="64">
        <f t="shared" si="1096"/>
        <v>0</v>
      </c>
      <c r="K4044" s="64">
        <f t="shared" si="1096"/>
        <v>0</v>
      </c>
      <c r="L4044" s="64">
        <f t="shared" si="1096"/>
        <v>0</v>
      </c>
      <c r="M4044" s="64">
        <f t="shared" si="1096"/>
        <v>12.330008091634451</v>
      </c>
      <c r="N4044" s="64">
        <f t="shared" si="1096"/>
        <v>311.52968126565156</v>
      </c>
      <c r="O4044" s="121"/>
      <c r="P4044" s="177">
        <v>2.9750000000000001</v>
      </c>
      <c r="Q4044" s="177">
        <v>43.075002570255847</v>
      </c>
      <c r="R4044" s="177">
        <v>43.075002570255847</v>
      </c>
      <c r="S4044" s="177">
        <v>0</v>
      </c>
      <c r="T4044" s="177">
        <v>0</v>
      </c>
      <c r="U4044" s="177">
        <v>43.075002570255847</v>
      </c>
      <c r="V4044" s="177">
        <v>43.075002570255847</v>
      </c>
      <c r="W4044" s="177">
        <v>0</v>
      </c>
      <c r="X4044" s="177">
        <v>0</v>
      </c>
      <c r="Y4044" s="177">
        <v>0</v>
      </c>
      <c r="Z4044" s="177">
        <v>0</v>
      </c>
      <c r="AA4044" s="177">
        <v>48.435733410166065</v>
      </c>
      <c r="AB4044" s="177">
        <v>46.584240576919825</v>
      </c>
      <c r="AC4044" s="177">
        <v>44.209696997542295</v>
      </c>
      <c r="AD4044" s="177">
        <v>0</v>
      </c>
      <c r="AE4044" s="177">
        <v>0</v>
      </c>
      <c r="AF4044" s="177">
        <v>12.330008091634451</v>
      </c>
      <c r="AG4044" s="177">
        <v>0</v>
      </c>
      <c r="AH4044" s="177">
        <v>0</v>
      </c>
      <c r="AI4044" s="177">
        <v>0</v>
      </c>
      <c r="AJ4044" s="177">
        <v>0</v>
      </c>
    </row>
    <row r="4045" spans="1:36" hidden="1" outlineLevel="1" x14ac:dyDescent="0.25">
      <c r="A4045" s="190">
        <f t="shared" si="1083"/>
        <v>2029</v>
      </c>
      <c r="B4045" s="55">
        <f t="shared" si="1084"/>
        <v>12</v>
      </c>
      <c r="C4045" s="55">
        <f t="shared" si="1085"/>
        <v>22</v>
      </c>
      <c r="D4045" s="55">
        <f t="shared" si="1081"/>
        <v>168</v>
      </c>
      <c r="F4045" s="63">
        <f t="shared" si="1091"/>
        <v>47453.916666666613</v>
      </c>
      <c r="G4045" s="64">
        <f t="shared" si="1082"/>
        <v>326.08975023050851</v>
      </c>
      <c r="H4045" s="64">
        <f t="shared" ref="H4045:N4054" si="1097">SUMIF($P$6:$AK$6,H$6,$P4045:$AK4045)</f>
        <v>0</v>
      </c>
      <c r="I4045" s="64">
        <f t="shared" si="1097"/>
        <v>2.9750000000000001</v>
      </c>
      <c r="J4045" s="64">
        <f t="shared" si="1097"/>
        <v>0</v>
      </c>
      <c r="K4045" s="64">
        <f t="shared" si="1097"/>
        <v>0</v>
      </c>
      <c r="L4045" s="64">
        <f t="shared" si="1097"/>
        <v>0</v>
      </c>
      <c r="M4045" s="64">
        <f t="shared" si="1097"/>
        <v>12.145978120117519</v>
      </c>
      <c r="N4045" s="64">
        <f t="shared" si="1097"/>
        <v>310.968772110391</v>
      </c>
      <c r="O4045" s="121"/>
      <c r="P4045" s="177">
        <v>2.9750000000000001</v>
      </c>
      <c r="Q4045" s="177">
        <v>42.281515680803771</v>
      </c>
      <c r="R4045" s="177">
        <v>42.281515680803771</v>
      </c>
      <c r="S4045" s="177">
        <v>0</v>
      </c>
      <c r="T4045" s="177">
        <v>0</v>
      </c>
      <c r="U4045" s="177">
        <v>42.281515680803771</v>
      </c>
      <c r="V4045" s="177">
        <v>42.281515680803771</v>
      </c>
      <c r="W4045" s="177">
        <v>0</v>
      </c>
      <c r="X4045" s="177">
        <v>0</v>
      </c>
      <c r="Y4045" s="177">
        <v>0</v>
      </c>
      <c r="Z4045" s="177">
        <v>0</v>
      </c>
      <c r="AA4045" s="177">
        <v>49.579083311816802</v>
      </c>
      <c r="AB4045" s="177">
        <v>47.707601028542392</v>
      </c>
      <c r="AC4045" s="177">
        <v>44.556025046816714</v>
      </c>
      <c r="AD4045" s="177">
        <v>0</v>
      </c>
      <c r="AE4045" s="177">
        <v>0</v>
      </c>
      <c r="AF4045" s="177">
        <v>12.145978120117519</v>
      </c>
      <c r="AG4045" s="177">
        <v>0</v>
      </c>
      <c r="AH4045" s="177">
        <v>0</v>
      </c>
      <c r="AI4045" s="177">
        <v>0</v>
      </c>
      <c r="AJ4045" s="177">
        <v>0</v>
      </c>
    </row>
    <row r="4046" spans="1:36" hidden="1" outlineLevel="1" x14ac:dyDescent="0.25">
      <c r="A4046" s="190">
        <f t="shared" si="1083"/>
        <v>2029</v>
      </c>
      <c r="B4046" s="55">
        <f t="shared" si="1084"/>
        <v>12</v>
      </c>
      <c r="C4046" s="55">
        <f t="shared" si="1085"/>
        <v>23</v>
      </c>
      <c r="D4046" s="55">
        <f t="shared" si="1081"/>
        <v>168</v>
      </c>
      <c r="F4046" s="63">
        <f t="shared" si="1091"/>
        <v>47453.958333333278</v>
      </c>
      <c r="G4046" s="64">
        <f t="shared" si="1082"/>
        <v>331.70651840666324</v>
      </c>
      <c r="H4046" s="64">
        <f t="shared" si="1097"/>
        <v>0</v>
      </c>
      <c r="I4046" s="64">
        <f t="shared" si="1097"/>
        <v>2.9750000000000001</v>
      </c>
      <c r="J4046" s="64">
        <f t="shared" si="1097"/>
        <v>0</v>
      </c>
      <c r="K4046" s="64">
        <f t="shared" si="1097"/>
        <v>0</v>
      </c>
      <c r="L4046" s="64">
        <f t="shared" si="1097"/>
        <v>0</v>
      </c>
      <c r="M4046" s="64">
        <f t="shared" si="1097"/>
        <v>12.237993105875983</v>
      </c>
      <c r="N4046" s="64">
        <f t="shared" si="1097"/>
        <v>316.49352530078727</v>
      </c>
      <c r="O4046" s="121"/>
      <c r="P4046" s="177">
        <v>2.9750000000000001</v>
      </c>
      <c r="Q4046" s="177">
        <v>43.476898527251052</v>
      </c>
      <c r="R4046" s="177">
        <v>43.476898527251052</v>
      </c>
      <c r="S4046" s="177">
        <v>0</v>
      </c>
      <c r="T4046" s="177">
        <v>0</v>
      </c>
      <c r="U4046" s="177">
        <v>43.476898527251052</v>
      </c>
      <c r="V4046" s="177">
        <v>43.476898527251052</v>
      </c>
      <c r="W4046" s="177">
        <v>0</v>
      </c>
      <c r="X4046" s="177">
        <v>0</v>
      </c>
      <c r="Y4046" s="177">
        <v>0</v>
      </c>
      <c r="Z4046" s="177">
        <v>0</v>
      </c>
      <c r="AA4046" s="177">
        <v>48.821355947833737</v>
      </c>
      <c r="AB4046" s="177">
        <v>49.209955692506441</v>
      </c>
      <c r="AC4046" s="177">
        <v>44.554619551442926</v>
      </c>
      <c r="AD4046" s="177">
        <v>0</v>
      </c>
      <c r="AE4046" s="177">
        <v>0</v>
      </c>
      <c r="AF4046" s="177">
        <v>12.237993105875983</v>
      </c>
      <c r="AG4046" s="177">
        <v>0</v>
      </c>
      <c r="AH4046" s="177">
        <v>0</v>
      </c>
      <c r="AI4046" s="177">
        <v>0</v>
      </c>
      <c r="AJ4046" s="177">
        <v>0</v>
      </c>
    </row>
    <row r="4047" spans="1:36" hidden="1" outlineLevel="1" x14ac:dyDescent="0.25">
      <c r="A4047" s="190">
        <f t="shared" si="1083"/>
        <v>2030</v>
      </c>
      <c r="B4047" s="55">
        <f t="shared" si="1084"/>
        <v>1</v>
      </c>
      <c r="C4047" s="55">
        <f t="shared" si="1085"/>
        <v>0</v>
      </c>
      <c r="D4047" s="55">
        <f t="shared" ref="D4047:D4110" si="1098">MATCH(DATE(YEAR(F4047),B4047,1),$F$7505:$F$7816,0)</f>
        <v>169</v>
      </c>
      <c r="F4047" s="63">
        <f t="shared" ref="F4047" si="1099">EDATE(F4023,1)</f>
        <v>47484</v>
      </c>
      <c r="G4047" s="64">
        <f t="shared" ref="G4047:G4110" si="1100">SUM(H4047:N4047)</f>
        <v>348.17278115861222</v>
      </c>
      <c r="H4047" s="64">
        <f t="shared" si="1097"/>
        <v>0</v>
      </c>
      <c r="I4047" s="64">
        <f t="shared" si="1097"/>
        <v>2.9750000000000001</v>
      </c>
      <c r="J4047" s="64">
        <f t="shared" si="1097"/>
        <v>0</v>
      </c>
      <c r="K4047" s="64">
        <f t="shared" si="1097"/>
        <v>0</v>
      </c>
      <c r="L4047" s="64">
        <f t="shared" si="1097"/>
        <v>0</v>
      </c>
      <c r="M4047" s="64">
        <f t="shared" si="1097"/>
        <v>11.463356004703499</v>
      </c>
      <c r="N4047" s="64">
        <f t="shared" si="1097"/>
        <v>333.73442515390872</v>
      </c>
      <c r="O4047" s="121"/>
      <c r="P4047" s="177">
        <v>2.9750000000000001</v>
      </c>
      <c r="Q4047" s="177">
        <v>49.866013741021071</v>
      </c>
      <c r="R4047" s="177">
        <v>49.866013741021071</v>
      </c>
      <c r="S4047" s="177">
        <v>0</v>
      </c>
      <c r="T4047" s="177">
        <v>0</v>
      </c>
      <c r="U4047" s="177">
        <v>49.866013741021071</v>
      </c>
      <c r="V4047" s="177">
        <v>49.866013741021071</v>
      </c>
      <c r="W4047" s="177">
        <v>0</v>
      </c>
      <c r="X4047" s="177">
        <v>0</v>
      </c>
      <c r="Y4047" s="177">
        <v>0</v>
      </c>
      <c r="Z4047" s="177">
        <v>0</v>
      </c>
      <c r="AA4047" s="177">
        <v>45.019200285294531</v>
      </c>
      <c r="AB4047" s="177">
        <v>47.789884108949828</v>
      </c>
      <c r="AC4047" s="177">
        <v>41.461285795580082</v>
      </c>
      <c r="AD4047" s="177">
        <v>0</v>
      </c>
      <c r="AE4047" s="177">
        <v>0</v>
      </c>
      <c r="AF4047" s="177">
        <v>11.463356004703499</v>
      </c>
      <c r="AG4047" s="177">
        <v>0</v>
      </c>
      <c r="AH4047" s="177">
        <v>0</v>
      </c>
      <c r="AI4047" s="177">
        <v>0</v>
      </c>
      <c r="AJ4047" s="177">
        <v>0</v>
      </c>
    </row>
    <row r="4048" spans="1:36" hidden="1" outlineLevel="1" x14ac:dyDescent="0.25">
      <c r="A4048" s="190">
        <f t="shared" ref="A4048:A4111" si="1101">YEAR(F4048)</f>
        <v>2030</v>
      </c>
      <c r="B4048" s="55">
        <f t="shared" ref="B4048:B4111" si="1102">MONTH(F4048)</f>
        <v>1</v>
      </c>
      <c r="C4048" s="55">
        <f t="shared" ref="C4048:C4111" si="1103">HOUR(F4048)</f>
        <v>1</v>
      </c>
      <c r="D4048" s="55">
        <f t="shared" si="1098"/>
        <v>169</v>
      </c>
      <c r="F4048" s="63">
        <f t="shared" ref="F4048" si="1104">F4047+1/24</f>
        <v>47484.041666666664</v>
      </c>
      <c r="G4048" s="64">
        <f t="shared" si="1100"/>
        <v>353.79585939600577</v>
      </c>
      <c r="H4048" s="64">
        <f t="shared" si="1097"/>
        <v>0</v>
      </c>
      <c r="I4048" s="64">
        <f t="shared" si="1097"/>
        <v>2.9750000000000001</v>
      </c>
      <c r="J4048" s="64">
        <f t="shared" si="1097"/>
        <v>0</v>
      </c>
      <c r="K4048" s="64">
        <f t="shared" si="1097"/>
        <v>0</v>
      </c>
      <c r="L4048" s="64">
        <f t="shared" si="1097"/>
        <v>0</v>
      </c>
      <c r="M4048" s="64">
        <f t="shared" si="1097"/>
        <v>11.138154415917587</v>
      </c>
      <c r="N4048" s="64">
        <f t="shared" si="1097"/>
        <v>339.6827049800882</v>
      </c>
      <c r="O4048" s="121"/>
      <c r="P4048" s="177">
        <v>2.9750000000000001</v>
      </c>
      <c r="Q4048" s="177">
        <v>51.195361906466758</v>
      </c>
      <c r="R4048" s="177">
        <v>51.195361906466758</v>
      </c>
      <c r="S4048" s="177">
        <v>0</v>
      </c>
      <c r="T4048" s="177">
        <v>0</v>
      </c>
      <c r="U4048" s="177">
        <v>51.195361906466758</v>
      </c>
      <c r="V4048" s="177">
        <v>51.195361906466758</v>
      </c>
      <c r="W4048" s="177">
        <v>0</v>
      </c>
      <c r="X4048" s="177">
        <v>0</v>
      </c>
      <c r="Y4048" s="177">
        <v>0</v>
      </c>
      <c r="Z4048" s="177">
        <v>0</v>
      </c>
      <c r="AA4048" s="177">
        <v>45.240889591679107</v>
      </c>
      <c r="AB4048" s="177">
        <v>49.08137196447494</v>
      </c>
      <c r="AC4048" s="177">
        <v>40.578995798067112</v>
      </c>
      <c r="AD4048" s="177">
        <v>0</v>
      </c>
      <c r="AE4048" s="177">
        <v>0</v>
      </c>
      <c r="AF4048" s="177">
        <v>11.138154415917587</v>
      </c>
      <c r="AG4048" s="177">
        <v>0</v>
      </c>
      <c r="AH4048" s="177">
        <v>0</v>
      </c>
      <c r="AI4048" s="177">
        <v>0</v>
      </c>
      <c r="AJ4048" s="177">
        <v>0</v>
      </c>
    </row>
    <row r="4049" spans="1:36" hidden="1" outlineLevel="1" x14ac:dyDescent="0.25">
      <c r="A4049" s="190">
        <f t="shared" si="1101"/>
        <v>2030</v>
      </c>
      <c r="B4049" s="55">
        <f t="shared" si="1102"/>
        <v>1</v>
      </c>
      <c r="C4049" s="55">
        <f t="shared" si="1103"/>
        <v>2</v>
      </c>
      <c r="D4049" s="55">
        <f t="shared" si="1098"/>
        <v>169</v>
      </c>
      <c r="F4049" s="63">
        <f t="shared" si="1091"/>
        <v>47484.083333333328</v>
      </c>
      <c r="G4049" s="64">
        <f t="shared" si="1100"/>
        <v>357.30000030785766</v>
      </c>
      <c r="H4049" s="64">
        <f t="shared" si="1097"/>
        <v>0</v>
      </c>
      <c r="I4049" s="64">
        <f t="shared" si="1097"/>
        <v>2.9750000000000001</v>
      </c>
      <c r="J4049" s="64">
        <f t="shared" si="1097"/>
        <v>0</v>
      </c>
      <c r="K4049" s="64">
        <f t="shared" si="1097"/>
        <v>0</v>
      </c>
      <c r="L4049" s="64">
        <f t="shared" si="1097"/>
        <v>0</v>
      </c>
      <c r="M4049" s="64">
        <f t="shared" si="1097"/>
        <v>10.894253224328152</v>
      </c>
      <c r="N4049" s="64">
        <f t="shared" si="1097"/>
        <v>343.43074708352952</v>
      </c>
      <c r="O4049" s="121"/>
      <c r="P4049" s="177">
        <v>2.9750000000000001</v>
      </c>
      <c r="Q4049" s="177">
        <v>51.329327225465164</v>
      </c>
      <c r="R4049" s="177">
        <v>51.329327225465164</v>
      </c>
      <c r="S4049" s="177">
        <v>0</v>
      </c>
      <c r="T4049" s="177">
        <v>0</v>
      </c>
      <c r="U4049" s="177">
        <v>51.329327225465164</v>
      </c>
      <c r="V4049" s="177">
        <v>51.329327225465164</v>
      </c>
      <c r="W4049" s="177">
        <v>0</v>
      </c>
      <c r="X4049" s="177">
        <v>0</v>
      </c>
      <c r="Y4049" s="177">
        <v>0</v>
      </c>
      <c r="Z4049" s="177">
        <v>0</v>
      </c>
      <c r="AA4049" s="177">
        <v>47.725516810276567</v>
      </c>
      <c r="AB4049" s="177">
        <v>48.518223745600508</v>
      </c>
      <c r="AC4049" s="177">
        <v>41.869697625791801</v>
      </c>
      <c r="AD4049" s="177">
        <v>0</v>
      </c>
      <c r="AE4049" s="177">
        <v>0</v>
      </c>
      <c r="AF4049" s="177">
        <v>10.894253224328152</v>
      </c>
      <c r="AG4049" s="177">
        <v>0</v>
      </c>
      <c r="AH4049" s="177">
        <v>0</v>
      </c>
      <c r="AI4049" s="177">
        <v>0</v>
      </c>
      <c r="AJ4049" s="177">
        <v>0</v>
      </c>
    </row>
    <row r="4050" spans="1:36" hidden="1" outlineLevel="1" x14ac:dyDescent="0.25">
      <c r="A4050" s="190">
        <f t="shared" si="1101"/>
        <v>2030</v>
      </c>
      <c r="B4050" s="55">
        <f t="shared" si="1102"/>
        <v>1</v>
      </c>
      <c r="C4050" s="55">
        <f t="shared" si="1103"/>
        <v>3</v>
      </c>
      <c r="D4050" s="55">
        <f t="shared" si="1098"/>
        <v>169</v>
      </c>
      <c r="F4050" s="63">
        <f t="shared" si="1091"/>
        <v>47484.124999999993</v>
      </c>
      <c r="G4050" s="64">
        <f t="shared" si="1100"/>
        <v>357.51045578621302</v>
      </c>
      <c r="H4050" s="64">
        <f t="shared" si="1097"/>
        <v>0</v>
      </c>
      <c r="I4050" s="64">
        <f t="shared" si="1097"/>
        <v>2.9750000000000001</v>
      </c>
      <c r="J4050" s="64">
        <f t="shared" si="1097"/>
        <v>0</v>
      </c>
      <c r="K4050" s="64">
        <f t="shared" si="1097"/>
        <v>0</v>
      </c>
      <c r="L4050" s="64">
        <f t="shared" si="1097"/>
        <v>0</v>
      </c>
      <c r="M4050" s="64">
        <f t="shared" si="1097"/>
        <v>11.056854018721108</v>
      </c>
      <c r="N4050" s="64">
        <f t="shared" si="1097"/>
        <v>343.47860176749191</v>
      </c>
      <c r="O4050" s="121"/>
      <c r="P4050" s="177">
        <v>2.9750000000000001</v>
      </c>
      <c r="Q4050" s="177">
        <v>51.710613133383696</v>
      </c>
      <c r="R4050" s="177">
        <v>51.710613133383696</v>
      </c>
      <c r="S4050" s="177">
        <v>0</v>
      </c>
      <c r="T4050" s="177">
        <v>0</v>
      </c>
      <c r="U4050" s="177">
        <v>51.710613133383696</v>
      </c>
      <c r="V4050" s="177">
        <v>51.710613133383696</v>
      </c>
      <c r="W4050" s="177">
        <v>0</v>
      </c>
      <c r="X4050" s="177">
        <v>0</v>
      </c>
      <c r="Y4050" s="177">
        <v>0</v>
      </c>
      <c r="Z4050" s="177">
        <v>0</v>
      </c>
      <c r="AA4050" s="177">
        <v>47.285917755525674</v>
      </c>
      <c r="AB4050" s="177">
        <v>48.563067294732953</v>
      </c>
      <c r="AC4050" s="177">
        <v>40.787164183698522</v>
      </c>
      <c r="AD4050" s="177">
        <v>0</v>
      </c>
      <c r="AE4050" s="177">
        <v>0</v>
      </c>
      <c r="AF4050" s="177">
        <v>11.056854018721108</v>
      </c>
      <c r="AG4050" s="177">
        <v>0</v>
      </c>
      <c r="AH4050" s="177">
        <v>0</v>
      </c>
      <c r="AI4050" s="177">
        <v>0</v>
      </c>
      <c r="AJ4050" s="177">
        <v>0</v>
      </c>
    </row>
    <row r="4051" spans="1:36" hidden="1" outlineLevel="1" x14ac:dyDescent="0.25">
      <c r="A4051" s="190">
        <f t="shared" si="1101"/>
        <v>2030</v>
      </c>
      <c r="B4051" s="55">
        <f t="shared" si="1102"/>
        <v>1</v>
      </c>
      <c r="C4051" s="55">
        <f t="shared" si="1103"/>
        <v>4</v>
      </c>
      <c r="D4051" s="55">
        <f t="shared" si="1098"/>
        <v>169</v>
      </c>
      <c r="F4051" s="63">
        <f t="shared" si="1091"/>
        <v>47484.166666666657</v>
      </c>
      <c r="G4051" s="64">
        <f t="shared" si="1100"/>
        <v>354.5149583819404</v>
      </c>
      <c r="H4051" s="64">
        <f t="shared" si="1097"/>
        <v>0</v>
      </c>
      <c r="I4051" s="64">
        <f t="shared" si="1097"/>
        <v>2.9750000000000001</v>
      </c>
      <c r="J4051" s="64">
        <f t="shared" si="1097"/>
        <v>0</v>
      </c>
      <c r="K4051" s="64">
        <f t="shared" si="1097"/>
        <v>0</v>
      </c>
      <c r="L4051" s="64">
        <f t="shared" si="1097"/>
        <v>0</v>
      </c>
      <c r="M4051" s="64">
        <f t="shared" si="1097"/>
        <v>11.625956799096461</v>
      </c>
      <c r="N4051" s="64">
        <f t="shared" si="1097"/>
        <v>339.91400158284392</v>
      </c>
      <c r="O4051" s="121"/>
      <c r="P4051" s="177">
        <v>2.9750000000000001</v>
      </c>
      <c r="Q4051" s="177">
        <v>50.927431268469959</v>
      </c>
      <c r="R4051" s="177">
        <v>50.927431268469959</v>
      </c>
      <c r="S4051" s="177">
        <v>0</v>
      </c>
      <c r="T4051" s="177">
        <v>0</v>
      </c>
      <c r="U4051" s="177">
        <v>50.927431268469959</v>
      </c>
      <c r="V4051" s="177">
        <v>50.927431268469959</v>
      </c>
      <c r="W4051" s="177">
        <v>0</v>
      </c>
      <c r="X4051" s="177">
        <v>0</v>
      </c>
      <c r="Y4051" s="177">
        <v>0</v>
      </c>
      <c r="Z4051" s="177">
        <v>0</v>
      </c>
      <c r="AA4051" s="177">
        <v>46.612166456363873</v>
      </c>
      <c r="AB4051" s="177">
        <v>48.325226816082811</v>
      </c>
      <c r="AC4051" s="177">
        <v>41.266883236517415</v>
      </c>
      <c r="AD4051" s="177">
        <v>0</v>
      </c>
      <c r="AE4051" s="177">
        <v>0</v>
      </c>
      <c r="AF4051" s="177">
        <v>11.625956799096461</v>
      </c>
      <c r="AG4051" s="177">
        <v>0</v>
      </c>
      <c r="AH4051" s="177">
        <v>0</v>
      </c>
      <c r="AI4051" s="177">
        <v>0</v>
      </c>
      <c r="AJ4051" s="177">
        <v>0</v>
      </c>
    </row>
    <row r="4052" spans="1:36" hidden="1" outlineLevel="1" x14ac:dyDescent="0.25">
      <c r="A4052" s="190">
        <f t="shared" si="1101"/>
        <v>2030</v>
      </c>
      <c r="B4052" s="55">
        <f t="shared" si="1102"/>
        <v>1</v>
      </c>
      <c r="C4052" s="55">
        <f t="shared" si="1103"/>
        <v>5</v>
      </c>
      <c r="D4052" s="55">
        <f t="shared" si="1098"/>
        <v>169</v>
      </c>
      <c r="F4052" s="63">
        <f t="shared" si="1091"/>
        <v>47484.208333333321</v>
      </c>
      <c r="G4052" s="64">
        <f t="shared" si="1100"/>
        <v>349.01480712749157</v>
      </c>
      <c r="H4052" s="64">
        <f t="shared" si="1097"/>
        <v>0</v>
      </c>
      <c r="I4052" s="64">
        <f t="shared" si="1097"/>
        <v>2.9750000000000001</v>
      </c>
      <c r="J4052" s="64">
        <f t="shared" si="1097"/>
        <v>0</v>
      </c>
      <c r="K4052" s="64">
        <f t="shared" si="1097"/>
        <v>0</v>
      </c>
      <c r="L4052" s="64">
        <f t="shared" si="1097"/>
        <v>0</v>
      </c>
      <c r="M4052" s="64">
        <f t="shared" si="1097"/>
        <v>10.812952827131673</v>
      </c>
      <c r="N4052" s="64">
        <f t="shared" si="1097"/>
        <v>335.22685430035989</v>
      </c>
      <c r="O4052" s="121"/>
      <c r="P4052" s="177">
        <v>2.9750000000000001</v>
      </c>
      <c r="Q4052" s="177">
        <v>49.350762514104133</v>
      </c>
      <c r="R4052" s="177">
        <v>49.350762514104133</v>
      </c>
      <c r="S4052" s="177">
        <v>0</v>
      </c>
      <c r="T4052" s="177">
        <v>0</v>
      </c>
      <c r="U4052" s="177">
        <v>49.350762514104133</v>
      </c>
      <c r="V4052" s="177">
        <v>49.350762514104133</v>
      </c>
      <c r="W4052" s="177">
        <v>0</v>
      </c>
      <c r="X4052" s="177">
        <v>0</v>
      </c>
      <c r="Y4052" s="177">
        <v>0</v>
      </c>
      <c r="Z4052" s="177">
        <v>0</v>
      </c>
      <c r="AA4052" s="177">
        <v>46.503572255199771</v>
      </c>
      <c r="AB4052" s="177">
        <v>49.114239853220603</v>
      </c>
      <c r="AC4052" s="177">
        <v>42.205992135523012</v>
      </c>
      <c r="AD4052" s="177">
        <v>0</v>
      </c>
      <c r="AE4052" s="177">
        <v>0</v>
      </c>
      <c r="AF4052" s="177">
        <v>10.812952827131673</v>
      </c>
      <c r="AG4052" s="177">
        <v>0</v>
      </c>
      <c r="AH4052" s="177">
        <v>0</v>
      </c>
      <c r="AI4052" s="177">
        <v>0</v>
      </c>
      <c r="AJ4052" s="177">
        <v>0</v>
      </c>
    </row>
    <row r="4053" spans="1:36" hidden="1" outlineLevel="1" x14ac:dyDescent="0.25">
      <c r="A4053" s="190">
        <f t="shared" si="1101"/>
        <v>2030</v>
      </c>
      <c r="B4053" s="55">
        <f t="shared" si="1102"/>
        <v>1</v>
      </c>
      <c r="C4053" s="55">
        <f t="shared" si="1103"/>
        <v>6</v>
      </c>
      <c r="D4053" s="55">
        <f t="shared" si="1098"/>
        <v>169</v>
      </c>
      <c r="F4053" s="63">
        <f t="shared" si="1091"/>
        <v>47484.249999999985</v>
      </c>
      <c r="G4053" s="64">
        <f t="shared" si="1100"/>
        <v>351.23323023260377</v>
      </c>
      <c r="H4053" s="64">
        <f t="shared" si="1097"/>
        <v>0</v>
      </c>
      <c r="I4053" s="64">
        <f t="shared" si="1097"/>
        <v>3.1931590398951868</v>
      </c>
      <c r="J4053" s="64">
        <f t="shared" si="1097"/>
        <v>0</v>
      </c>
      <c r="K4053" s="64">
        <f t="shared" si="1097"/>
        <v>0</v>
      </c>
      <c r="L4053" s="64">
        <f t="shared" si="1097"/>
        <v>0</v>
      </c>
      <c r="M4053" s="64">
        <f t="shared" si="1097"/>
        <v>11.707257196292939</v>
      </c>
      <c r="N4053" s="64">
        <f t="shared" si="1097"/>
        <v>336.33281399641567</v>
      </c>
      <c r="O4053" s="121"/>
      <c r="P4053" s="177">
        <v>2.9750000000000001</v>
      </c>
      <c r="Q4053" s="177">
        <v>48.546970600113696</v>
      </c>
      <c r="R4053" s="177">
        <v>48.546970600113696</v>
      </c>
      <c r="S4053" s="177">
        <v>0.14161744546031749</v>
      </c>
      <c r="T4053" s="177">
        <v>7.6541594434869104E-2</v>
      </c>
      <c r="U4053" s="177">
        <v>48.546970600113696</v>
      </c>
      <c r="V4053" s="177">
        <v>48.546970600113696</v>
      </c>
      <c r="W4053" s="177">
        <v>0</v>
      </c>
      <c r="X4053" s="177">
        <v>0</v>
      </c>
      <c r="Y4053" s="177">
        <v>0</v>
      </c>
      <c r="Z4053" s="177">
        <v>0</v>
      </c>
      <c r="AA4053" s="177">
        <v>48.094506773716375</v>
      </c>
      <c r="AB4053" s="177">
        <v>50.84689888059269</v>
      </c>
      <c r="AC4053" s="177">
        <v>43.203525941651847</v>
      </c>
      <c r="AD4053" s="177">
        <v>0</v>
      </c>
      <c r="AE4053" s="177">
        <v>0</v>
      </c>
      <c r="AF4053" s="177">
        <v>11.707257196292939</v>
      </c>
      <c r="AG4053" s="177">
        <v>0</v>
      </c>
      <c r="AH4053" s="177">
        <v>0</v>
      </c>
      <c r="AI4053" s="177">
        <v>0</v>
      </c>
      <c r="AJ4053" s="177">
        <v>0</v>
      </c>
    </row>
    <row r="4054" spans="1:36" hidden="1" outlineLevel="1" x14ac:dyDescent="0.25">
      <c r="A4054" s="190">
        <f t="shared" si="1101"/>
        <v>2030</v>
      </c>
      <c r="B4054" s="55">
        <f t="shared" si="1102"/>
        <v>1</v>
      </c>
      <c r="C4054" s="55">
        <f t="shared" si="1103"/>
        <v>7</v>
      </c>
      <c r="D4054" s="55">
        <f t="shared" si="1098"/>
        <v>169</v>
      </c>
      <c r="F4054" s="63">
        <f t="shared" si="1091"/>
        <v>47484.29166666665</v>
      </c>
      <c r="G4054" s="64">
        <f t="shared" si="1100"/>
        <v>445.46482831957024</v>
      </c>
      <c r="H4054" s="64">
        <f t="shared" si="1097"/>
        <v>15.153863486034927</v>
      </c>
      <c r="I4054" s="64">
        <f t="shared" si="1097"/>
        <v>12.988487225822979</v>
      </c>
      <c r="J4054" s="64">
        <f t="shared" si="1097"/>
        <v>67.371414073466909</v>
      </c>
      <c r="K4054" s="64">
        <f t="shared" si="1097"/>
        <v>0</v>
      </c>
      <c r="L4054" s="64">
        <f t="shared" si="1097"/>
        <v>0</v>
      </c>
      <c r="M4054" s="64">
        <f t="shared" si="1097"/>
        <v>11.707257196292939</v>
      </c>
      <c r="N4054" s="64">
        <f t="shared" si="1097"/>
        <v>338.24380633795249</v>
      </c>
      <c r="O4054" s="121"/>
      <c r="P4054" s="177">
        <v>2.9750000000000001</v>
      </c>
      <c r="Q4054" s="177">
        <v>48.917951483493908</v>
      </c>
      <c r="R4054" s="177">
        <v>48.917951483493908</v>
      </c>
      <c r="S4054" s="177">
        <v>5.0243991467471041</v>
      </c>
      <c r="T4054" s="177">
        <v>4.7111456431027561</v>
      </c>
      <c r="U4054" s="177">
        <v>48.917951483493908</v>
      </c>
      <c r="V4054" s="177">
        <v>48.917951483493908</v>
      </c>
      <c r="W4054" s="177">
        <v>9.9122032969144153E-2</v>
      </c>
      <c r="X4054" s="177">
        <v>6.4408167561453261E-2</v>
      </c>
      <c r="Y4054" s="177">
        <v>0</v>
      </c>
      <c r="Z4054" s="177">
        <v>0</v>
      </c>
      <c r="AA4054" s="177">
        <v>48.133035211797932</v>
      </c>
      <c r="AB4054" s="177">
        <v>50.386170710662057</v>
      </c>
      <c r="AC4054" s="177">
        <v>44.052794481516884</v>
      </c>
      <c r="AD4054" s="177">
        <v>15.153863486034927</v>
      </c>
      <c r="AE4054" s="177">
        <v>0.11441223544252418</v>
      </c>
      <c r="AF4054" s="177">
        <v>11.707257196292939</v>
      </c>
      <c r="AG4054" s="177">
        <v>22.45713802448897</v>
      </c>
      <c r="AH4054" s="177">
        <v>22.45713802448897</v>
      </c>
      <c r="AI4054" s="177">
        <v>22.45713802448897</v>
      </c>
      <c r="AJ4054" s="177">
        <v>0</v>
      </c>
    </row>
    <row r="4055" spans="1:36" hidden="1" outlineLevel="1" x14ac:dyDescent="0.25">
      <c r="A4055" s="190">
        <f t="shared" si="1101"/>
        <v>2030</v>
      </c>
      <c r="B4055" s="55">
        <f t="shared" si="1102"/>
        <v>1</v>
      </c>
      <c r="C4055" s="55">
        <f t="shared" si="1103"/>
        <v>8</v>
      </c>
      <c r="D4055" s="55">
        <f t="shared" si="1098"/>
        <v>169</v>
      </c>
      <c r="F4055" s="63">
        <f t="shared" si="1091"/>
        <v>47484.333333333314</v>
      </c>
      <c r="G4055" s="64">
        <f t="shared" si="1100"/>
        <v>612.52999609376457</v>
      </c>
      <c r="H4055" s="64">
        <f t="shared" ref="H4055:N4064" si="1105">SUMIF($P$6:$AK$6,H$6,$P4055:$AK4055)</f>
        <v>42.899202796781111</v>
      </c>
      <c r="I4055" s="64">
        <f t="shared" si="1105"/>
        <v>61.502383416682825</v>
      </c>
      <c r="J4055" s="64">
        <f t="shared" si="1105"/>
        <v>154.20048304552631</v>
      </c>
      <c r="K4055" s="64">
        <f t="shared" si="1105"/>
        <v>0</v>
      </c>
      <c r="L4055" s="64">
        <f t="shared" si="1105"/>
        <v>0</v>
      </c>
      <c r="M4055" s="64">
        <f t="shared" si="1105"/>
        <v>10.731652429935195</v>
      </c>
      <c r="N4055" s="64">
        <f t="shared" si="1105"/>
        <v>343.19627440483907</v>
      </c>
      <c r="O4055" s="121"/>
      <c r="P4055" s="177">
        <v>2.9750000000000001</v>
      </c>
      <c r="Q4055" s="177">
        <v>50.329739845246316</v>
      </c>
      <c r="R4055" s="177">
        <v>50.329739845246316</v>
      </c>
      <c r="S4055" s="177">
        <v>13.679591564203928</v>
      </c>
      <c r="T4055" s="177">
        <v>11.099558956528417</v>
      </c>
      <c r="U4055" s="177">
        <v>50.329739845246316</v>
      </c>
      <c r="V4055" s="177">
        <v>50.329739845246316</v>
      </c>
      <c r="W4055" s="177">
        <v>1.2575699988591456</v>
      </c>
      <c r="X4055" s="177">
        <v>8.3369532779927198</v>
      </c>
      <c r="Y4055" s="177">
        <v>6.6123200000000004</v>
      </c>
      <c r="Z4055" s="177">
        <v>0</v>
      </c>
      <c r="AA4055" s="177">
        <v>48.983872303763235</v>
      </c>
      <c r="AB4055" s="177">
        <v>48.461318275711022</v>
      </c>
      <c r="AC4055" s="177">
        <v>44.432124444379539</v>
      </c>
      <c r="AD4055" s="177">
        <v>42.899202796781111</v>
      </c>
      <c r="AE4055" s="177">
        <v>10.385914002343508</v>
      </c>
      <c r="AF4055" s="177">
        <v>10.731652429935195</v>
      </c>
      <c r="AG4055" s="177">
        <v>51.400161015175435</v>
      </c>
      <c r="AH4055" s="177">
        <v>51.400161015175435</v>
      </c>
      <c r="AI4055" s="177">
        <v>51.400161015175435</v>
      </c>
      <c r="AJ4055" s="177">
        <v>7.1554756167551057</v>
      </c>
    </row>
    <row r="4056" spans="1:36" hidden="1" outlineLevel="1" x14ac:dyDescent="0.25">
      <c r="A4056" s="190">
        <f t="shared" si="1101"/>
        <v>2030</v>
      </c>
      <c r="B4056" s="55">
        <f t="shared" si="1102"/>
        <v>1</v>
      </c>
      <c r="C4056" s="55">
        <f t="shared" si="1103"/>
        <v>9</v>
      </c>
      <c r="D4056" s="55">
        <f t="shared" si="1098"/>
        <v>169</v>
      </c>
      <c r="F4056" s="63">
        <f t="shared" si="1091"/>
        <v>47484.374999999978</v>
      </c>
      <c r="G4056" s="64">
        <f t="shared" si="1100"/>
        <v>658.28724778616902</v>
      </c>
      <c r="H4056" s="64">
        <f t="shared" si="1105"/>
        <v>40.333419552490916</v>
      </c>
      <c r="I4056" s="64">
        <f t="shared" si="1105"/>
        <v>102.92494308182104</v>
      </c>
      <c r="J4056" s="64">
        <f t="shared" si="1105"/>
        <v>149.78449328221444</v>
      </c>
      <c r="K4056" s="64">
        <f t="shared" si="1105"/>
        <v>0</v>
      </c>
      <c r="L4056" s="64">
        <f t="shared" si="1105"/>
        <v>0</v>
      </c>
      <c r="M4056" s="64">
        <f t="shared" si="1105"/>
        <v>10.40645084114928</v>
      </c>
      <c r="N4056" s="64">
        <f t="shared" si="1105"/>
        <v>354.83794102849339</v>
      </c>
      <c r="O4056" s="121"/>
      <c r="P4056" s="177">
        <v>2.9750000000000001</v>
      </c>
      <c r="Q4056" s="177">
        <v>52.988436176137697</v>
      </c>
      <c r="R4056" s="177">
        <v>52.988436176137697</v>
      </c>
      <c r="S4056" s="177">
        <v>18.59059190744648</v>
      </c>
      <c r="T4056" s="177">
        <v>12.960624685497692</v>
      </c>
      <c r="U4056" s="177">
        <v>52.988436176137697</v>
      </c>
      <c r="V4056" s="177">
        <v>52.988436176137697</v>
      </c>
      <c r="W4056" s="177">
        <v>3.2165701285669206</v>
      </c>
      <c r="X4056" s="177">
        <v>14.591780566008694</v>
      </c>
      <c r="Y4056" s="177">
        <v>16.725280000000001</v>
      </c>
      <c r="Z4056" s="177">
        <v>0</v>
      </c>
      <c r="AA4056" s="177">
        <v>50.203229269364087</v>
      </c>
      <c r="AB4056" s="177">
        <v>47.43053767162646</v>
      </c>
      <c r="AC4056" s="177">
        <v>45.250429382952078</v>
      </c>
      <c r="AD4056" s="177">
        <v>40.333419552490916</v>
      </c>
      <c r="AE4056" s="177">
        <v>15.635187766921302</v>
      </c>
      <c r="AF4056" s="177">
        <v>10.40645084114928</v>
      </c>
      <c r="AG4056" s="177">
        <v>49.928164427404816</v>
      </c>
      <c r="AH4056" s="177">
        <v>49.928164427404816</v>
      </c>
      <c r="AI4056" s="177">
        <v>49.928164427404816</v>
      </c>
      <c r="AJ4056" s="177">
        <v>18.229908027379953</v>
      </c>
    </row>
    <row r="4057" spans="1:36" hidden="1" outlineLevel="1" x14ac:dyDescent="0.25">
      <c r="A4057" s="190">
        <f t="shared" si="1101"/>
        <v>2030</v>
      </c>
      <c r="B4057" s="55">
        <f t="shared" si="1102"/>
        <v>1</v>
      </c>
      <c r="C4057" s="55">
        <f t="shared" si="1103"/>
        <v>10</v>
      </c>
      <c r="D4057" s="55">
        <f t="shared" si="1098"/>
        <v>169</v>
      </c>
      <c r="F4057" s="63">
        <f t="shared" si="1091"/>
        <v>47484.416666666642</v>
      </c>
      <c r="G4057" s="64">
        <f t="shared" si="1100"/>
        <v>664.77867995219094</v>
      </c>
      <c r="H4057" s="64">
        <f t="shared" si="1105"/>
        <v>40.665861124718219</v>
      </c>
      <c r="I4057" s="64">
        <f t="shared" si="1105"/>
        <v>115.84477448448955</v>
      </c>
      <c r="J4057" s="64">
        <f t="shared" si="1105"/>
        <v>135.65562620463703</v>
      </c>
      <c r="K4057" s="64">
        <f t="shared" si="1105"/>
        <v>0</v>
      </c>
      <c r="L4057" s="64">
        <f t="shared" si="1105"/>
        <v>0</v>
      </c>
      <c r="M4057" s="64">
        <f t="shared" si="1105"/>
        <v>9.6747472663809724</v>
      </c>
      <c r="N4057" s="64">
        <f t="shared" si="1105"/>
        <v>362.93767087196522</v>
      </c>
      <c r="O4057" s="121"/>
      <c r="P4057" s="177">
        <v>2.9750000000000001</v>
      </c>
      <c r="Q4057" s="177">
        <v>55.358591819955606</v>
      </c>
      <c r="R4057" s="177">
        <v>55.358591819955606</v>
      </c>
      <c r="S4057" s="177">
        <v>20.952482591347444</v>
      </c>
      <c r="T4057" s="177">
        <v>13.916628313554325</v>
      </c>
      <c r="U4057" s="177">
        <v>55.358591819955606</v>
      </c>
      <c r="V4057" s="177">
        <v>55.358591819955606</v>
      </c>
      <c r="W4057" s="177">
        <v>3.3496438700554108</v>
      </c>
      <c r="X4057" s="177">
        <v>14.636651315178739</v>
      </c>
      <c r="Y4057" s="177">
        <v>26.060319999999994</v>
      </c>
      <c r="Z4057" s="177">
        <v>0</v>
      </c>
      <c r="AA4057" s="177">
        <v>49.580109966543105</v>
      </c>
      <c r="AB4057" s="177">
        <v>45.820210559962916</v>
      </c>
      <c r="AC4057" s="177">
        <v>46.10298306563682</v>
      </c>
      <c r="AD4057" s="177">
        <v>40.665861124718219</v>
      </c>
      <c r="AE4057" s="177">
        <v>16.172380071859056</v>
      </c>
      <c r="AF4057" s="177">
        <v>9.6747472663809724</v>
      </c>
      <c r="AG4057" s="177">
        <v>45.218542068212344</v>
      </c>
      <c r="AH4057" s="177">
        <v>45.218542068212344</v>
      </c>
      <c r="AI4057" s="177">
        <v>45.218542068212344</v>
      </c>
      <c r="AJ4057" s="177">
        <v>17.781668322494582</v>
      </c>
    </row>
    <row r="4058" spans="1:36" hidden="1" outlineLevel="1" x14ac:dyDescent="0.25">
      <c r="A4058" s="190">
        <f t="shared" si="1101"/>
        <v>2030</v>
      </c>
      <c r="B4058" s="55">
        <f t="shared" si="1102"/>
        <v>1</v>
      </c>
      <c r="C4058" s="55">
        <f t="shared" si="1103"/>
        <v>11</v>
      </c>
      <c r="D4058" s="55">
        <f t="shared" si="1098"/>
        <v>169</v>
      </c>
      <c r="F4058" s="63">
        <f t="shared" si="1091"/>
        <v>47484.458333333307</v>
      </c>
      <c r="G4058" s="64">
        <f t="shared" si="1100"/>
        <v>666.41002886250646</v>
      </c>
      <c r="H4058" s="64">
        <f t="shared" si="1105"/>
        <v>34.441259064121212</v>
      </c>
      <c r="I4058" s="64">
        <f t="shared" si="1105"/>
        <v>118.54072483497444</v>
      </c>
      <c r="J4058" s="64">
        <f t="shared" si="1105"/>
        <v>129.04876992874316</v>
      </c>
      <c r="K4058" s="64">
        <f t="shared" si="1105"/>
        <v>0</v>
      </c>
      <c r="L4058" s="64">
        <f t="shared" si="1105"/>
        <v>0</v>
      </c>
      <c r="M4058" s="64">
        <f t="shared" si="1105"/>
        <v>10.162549649559843</v>
      </c>
      <c r="N4058" s="64">
        <f t="shared" si="1105"/>
        <v>374.21672538510785</v>
      </c>
      <c r="O4058" s="121"/>
      <c r="P4058" s="177">
        <v>2.9750000000000001</v>
      </c>
      <c r="Q4058" s="177">
        <v>58.419184107842185</v>
      </c>
      <c r="R4058" s="177">
        <v>58.419184107842185</v>
      </c>
      <c r="S4058" s="177">
        <v>21.726847854843527</v>
      </c>
      <c r="T4058" s="177">
        <v>14.862926025999954</v>
      </c>
      <c r="U4058" s="177">
        <v>58.419184107842185</v>
      </c>
      <c r="V4058" s="177">
        <v>58.419184107842185</v>
      </c>
      <c r="W4058" s="177">
        <v>3.212338477798891</v>
      </c>
      <c r="X4058" s="177">
        <v>15.304925936267153</v>
      </c>
      <c r="Y4058" s="177">
        <v>28.394079999999995</v>
      </c>
      <c r="Z4058" s="177">
        <v>0</v>
      </c>
      <c r="AA4058" s="177">
        <v>49.397404735199515</v>
      </c>
      <c r="AB4058" s="177">
        <v>45.695278619557307</v>
      </c>
      <c r="AC4058" s="177">
        <v>45.447305598982275</v>
      </c>
      <c r="AD4058" s="177">
        <v>34.441259064121212</v>
      </c>
      <c r="AE4058" s="177">
        <v>14.202300551235847</v>
      </c>
      <c r="AF4058" s="177">
        <v>10.162549649559843</v>
      </c>
      <c r="AG4058" s="177">
        <v>43.016256642914385</v>
      </c>
      <c r="AH4058" s="177">
        <v>43.016256642914385</v>
      </c>
      <c r="AI4058" s="177">
        <v>43.016256642914385</v>
      </c>
      <c r="AJ4058" s="177">
        <v>17.862305988829071</v>
      </c>
    </row>
    <row r="4059" spans="1:36" hidden="1" outlineLevel="1" x14ac:dyDescent="0.25">
      <c r="A4059" s="190">
        <f t="shared" si="1101"/>
        <v>2030</v>
      </c>
      <c r="B4059" s="55">
        <f t="shared" si="1102"/>
        <v>1</v>
      </c>
      <c r="C4059" s="55">
        <f t="shared" si="1103"/>
        <v>12</v>
      </c>
      <c r="D4059" s="55">
        <f t="shared" si="1098"/>
        <v>169</v>
      </c>
      <c r="F4059" s="63">
        <f t="shared" si="1091"/>
        <v>47484.499999999971</v>
      </c>
      <c r="G4059" s="64">
        <f t="shared" si="1100"/>
        <v>676.46301476908684</v>
      </c>
      <c r="H4059" s="64">
        <f t="shared" si="1105"/>
        <v>37.542082897025672</v>
      </c>
      <c r="I4059" s="64">
        <f t="shared" si="1105"/>
        <v>120.06762912499525</v>
      </c>
      <c r="J4059" s="64">
        <f t="shared" si="1105"/>
        <v>130.63972256412328</v>
      </c>
      <c r="K4059" s="64">
        <f t="shared" si="1105"/>
        <v>0</v>
      </c>
      <c r="L4059" s="64">
        <f t="shared" si="1105"/>
        <v>0</v>
      </c>
      <c r="M4059" s="64">
        <f t="shared" si="1105"/>
        <v>10.40645084114928</v>
      </c>
      <c r="N4059" s="64">
        <f t="shared" si="1105"/>
        <v>377.80712934179331</v>
      </c>
      <c r="O4059" s="121"/>
      <c r="P4059" s="177">
        <v>2.9750000000000001</v>
      </c>
      <c r="Q4059" s="177">
        <v>59.573346856136141</v>
      </c>
      <c r="R4059" s="177">
        <v>59.573346856136141</v>
      </c>
      <c r="S4059" s="177">
        <v>21.685196981232448</v>
      </c>
      <c r="T4059" s="177">
        <v>16.382163355770782</v>
      </c>
      <c r="U4059" s="177">
        <v>59.573346856136141</v>
      </c>
      <c r="V4059" s="177">
        <v>59.573346856136141</v>
      </c>
      <c r="W4059" s="177">
        <v>3.1524207280215144</v>
      </c>
      <c r="X4059" s="177">
        <v>15.302085875477816</v>
      </c>
      <c r="Y4059" s="177">
        <v>28.394079999999995</v>
      </c>
      <c r="Z4059" s="177">
        <v>0</v>
      </c>
      <c r="AA4059" s="177">
        <v>49.750327313233939</v>
      </c>
      <c r="AB4059" s="177">
        <v>45.030039435740491</v>
      </c>
      <c r="AC4059" s="177">
        <v>44.733375168274357</v>
      </c>
      <c r="AD4059" s="177">
        <v>37.542082897025672</v>
      </c>
      <c r="AE4059" s="177">
        <v>14.353008118783141</v>
      </c>
      <c r="AF4059" s="177">
        <v>10.40645084114928</v>
      </c>
      <c r="AG4059" s="177">
        <v>43.546574188041092</v>
      </c>
      <c r="AH4059" s="177">
        <v>43.546574188041092</v>
      </c>
      <c r="AI4059" s="177">
        <v>43.546574188041092</v>
      </c>
      <c r="AJ4059" s="177">
        <v>17.823674065709568</v>
      </c>
    </row>
    <row r="4060" spans="1:36" hidden="1" outlineLevel="1" x14ac:dyDescent="0.25">
      <c r="A4060" s="190">
        <f t="shared" si="1101"/>
        <v>2030</v>
      </c>
      <c r="B4060" s="55">
        <f t="shared" si="1102"/>
        <v>1</v>
      </c>
      <c r="C4060" s="55">
        <f t="shared" si="1103"/>
        <v>13</v>
      </c>
      <c r="D4060" s="55">
        <f t="shared" si="1098"/>
        <v>169</v>
      </c>
      <c r="F4060" s="63">
        <f t="shared" si="1091"/>
        <v>47484.541666666635</v>
      </c>
      <c r="G4060" s="64">
        <f t="shared" si="1100"/>
        <v>706.10963704277174</v>
      </c>
      <c r="H4060" s="64">
        <f t="shared" si="1105"/>
        <v>38.601791157413238</v>
      </c>
      <c r="I4060" s="64">
        <f t="shared" si="1105"/>
        <v>118.48867653397176</v>
      </c>
      <c r="J4060" s="64">
        <f t="shared" si="1105"/>
        <v>160.81010818953715</v>
      </c>
      <c r="K4060" s="64">
        <f t="shared" si="1105"/>
        <v>0</v>
      </c>
      <c r="L4060" s="64">
        <f t="shared" si="1105"/>
        <v>0</v>
      </c>
      <c r="M4060" s="64">
        <f t="shared" si="1105"/>
        <v>10.569051635542234</v>
      </c>
      <c r="N4060" s="64">
        <f t="shared" si="1105"/>
        <v>377.64000952630738</v>
      </c>
      <c r="O4060" s="121"/>
      <c r="P4060" s="177">
        <v>2.9750000000000001</v>
      </c>
      <c r="Q4060" s="177">
        <v>60.088598083053085</v>
      </c>
      <c r="R4060" s="177">
        <v>60.088598083053085</v>
      </c>
      <c r="S4060" s="177">
        <v>16.901477516184677</v>
      </c>
      <c r="T4060" s="177">
        <v>15.898669272130252</v>
      </c>
      <c r="U4060" s="177">
        <v>60.088598083053085</v>
      </c>
      <c r="V4060" s="177">
        <v>60.088598083053085</v>
      </c>
      <c r="W4060" s="177">
        <v>3.5277150552832759</v>
      </c>
      <c r="X4060" s="177">
        <v>16.773631692297062</v>
      </c>
      <c r="Y4060" s="177">
        <v>26.838239999999995</v>
      </c>
      <c r="Z4060" s="177">
        <v>0</v>
      </c>
      <c r="AA4060" s="177">
        <v>47.767587452070998</v>
      </c>
      <c r="AB4060" s="177">
        <v>44.751386693849071</v>
      </c>
      <c r="AC4060" s="177">
        <v>44.766643048174984</v>
      </c>
      <c r="AD4060" s="177">
        <v>38.601791157413238</v>
      </c>
      <c r="AE4060" s="177">
        <v>16.079651872304982</v>
      </c>
      <c r="AF4060" s="177">
        <v>10.569051635542234</v>
      </c>
      <c r="AG4060" s="177">
        <v>53.603369396512385</v>
      </c>
      <c r="AH4060" s="177">
        <v>53.603369396512385</v>
      </c>
      <c r="AI4060" s="177">
        <v>53.603369396512385</v>
      </c>
      <c r="AJ4060" s="177">
        <v>19.494291125771515</v>
      </c>
    </row>
    <row r="4061" spans="1:36" hidden="1" outlineLevel="1" x14ac:dyDescent="0.25">
      <c r="A4061" s="190">
        <f t="shared" si="1101"/>
        <v>2030</v>
      </c>
      <c r="B4061" s="55">
        <f t="shared" si="1102"/>
        <v>1</v>
      </c>
      <c r="C4061" s="55">
        <f t="shared" si="1103"/>
        <v>14</v>
      </c>
      <c r="D4061" s="55">
        <f t="shared" si="1098"/>
        <v>169</v>
      </c>
      <c r="F4061" s="63">
        <f t="shared" si="1091"/>
        <v>47484.583333333299</v>
      </c>
      <c r="G4061" s="64">
        <f t="shared" si="1100"/>
        <v>696.04525921688389</v>
      </c>
      <c r="H4061" s="64">
        <f t="shared" si="1105"/>
        <v>43.800740295556132</v>
      </c>
      <c r="I4061" s="64">
        <f t="shared" si="1105"/>
        <v>103.44396904744238</v>
      </c>
      <c r="J4061" s="64">
        <f t="shared" si="1105"/>
        <v>163.16269076649331</v>
      </c>
      <c r="K4061" s="64">
        <f t="shared" si="1105"/>
        <v>0</v>
      </c>
      <c r="L4061" s="64">
        <f t="shared" si="1105"/>
        <v>0</v>
      </c>
      <c r="M4061" s="64">
        <f t="shared" si="1105"/>
        <v>10.325150443952801</v>
      </c>
      <c r="N4061" s="64">
        <f t="shared" si="1105"/>
        <v>375.31270866343925</v>
      </c>
      <c r="O4061" s="121"/>
      <c r="P4061" s="177">
        <v>2.9750000000000001</v>
      </c>
      <c r="Q4061" s="177">
        <v>59.037485580142537</v>
      </c>
      <c r="R4061" s="177">
        <v>59.037485580142537</v>
      </c>
      <c r="S4061" s="177">
        <v>9.088694933178882</v>
      </c>
      <c r="T4061" s="177">
        <v>10.078548941580099</v>
      </c>
      <c r="U4061" s="177">
        <v>59.037485580142537</v>
      </c>
      <c r="V4061" s="177">
        <v>59.037485580142537</v>
      </c>
      <c r="W4061" s="177">
        <v>3.4858058939330139</v>
      </c>
      <c r="X4061" s="177">
        <v>17.719483273761327</v>
      </c>
      <c r="Y4061" s="177">
        <v>20.614879999999999</v>
      </c>
      <c r="Z4061" s="177">
        <v>0</v>
      </c>
      <c r="AA4061" s="177">
        <v>49.929092755602596</v>
      </c>
      <c r="AB4061" s="177">
        <v>43.983466573352672</v>
      </c>
      <c r="AC4061" s="177">
        <v>45.250207013913823</v>
      </c>
      <c r="AD4061" s="177">
        <v>43.800740295556132</v>
      </c>
      <c r="AE4061" s="177">
        <v>16.927333042980198</v>
      </c>
      <c r="AF4061" s="177">
        <v>10.325150443952801</v>
      </c>
      <c r="AG4061" s="177">
        <v>54.3875635888311</v>
      </c>
      <c r="AH4061" s="177">
        <v>54.3875635888311</v>
      </c>
      <c r="AI4061" s="177">
        <v>54.3875635888311</v>
      </c>
      <c r="AJ4061" s="177">
        <v>22.554222962008872</v>
      </c>
    </row>
    <row r="4062" spans="1:36" hidden="1" outlineLevel="1" x14ac:dyDescent="0.25">
      <c r="A4062" s="190">
        <f t="shared" si="1101"/>
        <v>2030</v>
      </c>
      <c r="B4062" s="55">
        <f t="shared" si="1102"/>
        <v>1</v>
      </c>
      <c r="C4062" s="55">
        <f t="shared" si="1103"/>
        <v>15</v>
      </c>
      <c r="D4062" s="55">
        <f t="shared" si="1098"/>
        <v>169</v>
      </c>
      <c r="F4062" s="63">
        <f t="shared" si="1091"/>
        <v>47484.624999999964</v>
      </c>
      <c r="G4062" s="64">
        <f t="shared" si="1100"/>
        <v>557.55823648427054</v>
      </c>
      <c r="H4062" s="64">
        <f t="shared" si="1105"/>
        <v>27.537820436692805</v>
      </c>
      <c r="I4062" s="64">
        <f t="shared" si="1105"/>
        <v>65.086130353482304</v>
      </c>
      <c r="J4062" s="64">
        <f t="shared" si="1105"/>
        <v>91.33996110358936</v>
      </c>
      <c r="K4062" s="64">
        <f t="shared" si="1105"/>
        <v>0</v>
      </c>
      <c r="L4062" s="64">
        <f t="shared" si="1105"/>
        <v>0</v>
      </c>
      <c r="M4062" s="64">
        <f t="shared" si="1105"/>
        <v>9.9186484579704057</v>
      </c>
      <c r="N4062" s="64">
        <f t="shared" si="1105"/>
        <v>363.67567613253567</v>
      </c>
      <c r="O4062" s="121"/>
      <c r="P4062" s="177">
        <v>2.9750000000000001</v>
      </c>
      <c r="Q4062" s="177">
        <v>55.96658826771759</v>
      </c>
      <c r="R4062" s="177">
        <v>55.96658826771759</v>
      </c>
      <c r="S4062" s="177">
        <v>2.299730106337984</v>
      </c>
      <c r="T4062" s="177">
        <v>1.607532032460316</v>
      </c>
      <c r="U4062" s="177">
        <v>55.96658826771759</v>
      </c>
      <c r="V4062" s="177">
        <v>55.96658826771759</v>
      </c>
      <c r="W4062" s="177">
        <v>2.2876122894970887</v>
      </c>
      <c r="X4062" s="177">
        <v>14.225698758054389</v>
      </c>
      <c r="Y4062" s="177">
        <v>8.9460799999999985</v>
      </c>
      <c r="Z4062" s="177">
        <v>0</v>
      </c>
      <c r="AA4062" s="177">
        <v>50.203328965048925</v>
      </c>
      <c r="AB4062" s="177">
        <v>44.53008047598945</v>
      </c>
      <c r="AC4062" s="177">
        <v>45.075913620626942</v>
      </c>
      <c r="AD4062" s="177">
        <v>27.537820436692805</v>
      </c>
      <c r="AE4062" s="177">
        <v>14.994487927840785</v>
      </c>
      <c r="AF4062" s="177">
        <v>9.9186484579704057</v>
      </c>
      <c r="AG4062" s="177">
        <v>30.446653701196453</v>
      </c>
      <c r="AH4062" s="177">
        <v>30.446653701196453</v>
      </c>
      <c r="AI4062" s="177">
        <v>30.446653701196453</v>
      </c>
      <c r="AJ4062" s="177">
        <v>17.749989239291747</v>
      </c>
    </row>
    <row r="4063" spans="1:36" hidden="1" outlineLevel="1" x14ac:dyDescent="0.25">
      <c r="A4063" s="190">
        <f t="shared" si="1101"/>
        <v>2030</v>
      </c>
      <c r="B4063" s="55">
        <f t="shared" si="1102"/>
        <v>1</v>
      </c>
      <c r="C4063" s="55">
        <f t="shared" si="1103"/>
        <v>16</v>
      </c>
      <c r="D4063" s="55">
        <f t="shared" si="1098"/>
        <v>169</v>
      </c>
      <c r="F4063" s="63">
        <f t="shared" si="1091"/>
        <v>47484.666666666628</v>
      </c>
      <c r="G4063" s="64">
        <f t="shared" si="1100"/>
        <v>384.74108616278255</v>
      </c>
      <c r="H4063" s="64">
        <f t="shared" si="1105"/>
        <v>0.77461798312678776</v>
      </c>
      <c r="I4063" s="64">
        <f t="shared" si="1105"/>
        <v>10.586748845196629</v>
      </c>
      <c r="J4063" s="64">
        <f t="shared" si="1105"/>
        <v>2.3997919187454837</v>
      </c>
      <c r="K4063" s="64">
        <f t="shared" si="1105"/>
        <v>0</v>
      </c>
      <c r="L4063" s="64">
        <f t="shared" si="1105"/>
        <v>0</v>
      </c>
      <c r="M4063" s="64">
        <f t="shared" si="1105"/>
        <v>10.081249252363362</v>
      </c>
      <c r="N4063" s="64">
        <f t="shared" si="1105"/>
        <v>360.89867816335027</v>
      </c>
      <c r="O4063" s="121"/>
      <c r="P4063" s="177">
        <v>2.9750000000000001</v>
      </c>
      <c r="Q4063" s="177">
        <v>55.595607384337391</v>
      </c>
      <c r="R4063" s="177">
        <v>55.595607384337391</v>
      </c>
      <c r="S4063" s="177">
        <v>0</v>
      </c>
      <c r="T4063" s="177">
        <v>0</v>
      </c>
      <c r="U4063" s="177">
        <v>55.595607384337391</v>
      </c>
      <c r="V4063" s="177">
        <v>55.595607384337391</v>
      </c>
      <c r="W4063" s="177">
        <v>0.38918094438602407</v>
      </c>
      <c r="X4063" s="177">
        <v>2.7328329568486973</v>
      </c>
      <c r="Y4063" s="177">
        <v>0.77792000000000006</v>
      </c>
      <c r="Z4063" s="177">
        <v>0</v>
      </c>
      <c r="AA4063" s="177">
        <v>50.004177968614172</v>
      </c>
      <c r="AB4063" s="177">
        <v>44.192423641807054</v>
      </c>
      <c r="AC4063" s="177">
        <v>44.319647015579449</v>
      </c>
      <c r="AD4063" s="177">
        <v>0.77461798312678776</v>
      </c>
      <c r="AE4063" s="177">
        <v>3.0036499764550562</v>
      </c>
      <c r="AF4063" s="177">
        <v>10.081249252363362</v>
      </c>
      <c r="AG4063" s="177">
        <v>0.79993063958182797</v>
      </c>
      <c r="AH4063" s="177">
        <v>0.79993063958182797</v>
      </c>
      <c r="AI4063" s="177">
        <v>0.79993063958182797</v>
      </c>
      <c r="AJ4063" s="177">
        <v>0.70816496750685143</v>
      </c>
    </row>
    <row r="4064" spans="1:36" hidden="1" outlineLevel="1" x14ac:dyDescent="0.25">
      <c r="A4064" s="190">
        <f t="shared" si="1101"/>
        <v>2030</v>
      </c>
      <c r="B4064" s="55">
        <f t="shared" si="1102"/>
        <v>1</v>
      </c>
      <c r="C4064" s="55">
        <f t="shared" si="1103"/>
        <v>17</v>
      </c>
      <c r="D4064" s="55">
        <f t="shared" si="1098"/>
        <v>169</v>
      </c>
      <c r="F4064" s="63">
        <f t="shared" si="1091"/>
        <v>47484.708333333292</v>
      </c>
      <c r="G4064" s="64">
        <f t="shared" si="1100"/>
        <v>371.119944891643</v>
      </c>
      <c r="H4064" s="64">
        <f t="shared" si="1105"/>
        <v>0</v>
      </c>
      <c r="I4064" s="64">
        <f t="shared" si="1105"/>
        <v>2.9750000000000001</v>
      </c>
      <c r="J4064" s="64">
        <f t="shared" si="1105"/>
        <v>0</v>
      </c>
      <c r="K4064" s="64">
        <f t="shared" si="1105"/>
        <v>0</v>
      </c>
      <c r="L4064" s="64">
        <f t="shared" si="1105"/>
        <v>0</v>
      </c>
      <c r="M4064" s="64">
        <f t="shared" si="1105"/>
        <v>10.24385004675632</v>
      </c>
      <c r="N4064" s="64">
        <f t="shared" si="1105"/>
        <v>357.9010948448867</v>
      </c>
      <c r="O4064" s="121"/>
      <c r="P4064" s="177">
        <v>2.9750000000000001</v>
      </c>
      <c r="Q4064" s="177">
        <v>54.596020004118529</v>
      </c>
      <c r="R4064" s="177">
        <v>54.596020004118529</v>
      </c>
      <c r="S4064" s="177">
        <v>0</v>
      </c>
      <c r="T4064" s="177">
        <v>0</v>
      </c>
      <c r="U4064" s="177">
        <v>54.596020004118529</v>
      </c>
      <c r="V4064" s="177">
        <v>54.596020004118529</v>
      </c>
      <c r="W4064" s="177">
        <v>0</v>
      </c>
      <c r="X4064" s="177">
        <v>0</v>
      </c>
      <c r="Y4064" s="177">
        <v>0</v>
      </c>
      <c r="Z4064" s="177">
        <v>0</v>
      </c>
      <c r="AA4064" s="177">
        <v>49.832981730705754</v>
      </c>
      <c r="AB4064" s="177">
        <v>45.703016333967369</v>
      </c>
      <c r="AC4064" s="177">
        <v>43.98101676373949</v>
      </c>
      <c r="AD4064" s="177">
        <v>0</v>
      </c>
      <c r="AE4064" s="177">
        <v>0</v>
      </c>
      <c r="AF4064" s="177">
        <v>10.24385004675632</v>
      </c>
      <c r="AG4064" s="177">
        <v>0</v>
      </c>
      <c r="AH4064" s="177">
        <v>0</v>
      </c>
      <c r="AI4064" s="177">
        <v>0</v>
      </c>
      <c r="AJ4064" s="177">
        <v>0</v>
      </c>
    </row>
    <row r="4065" spans="1:36" hidden="1" outlineLevel="1" x14ac:dyDescent="0.25">
      <c r="A4065" s="190">
        <f t="shared" si="1101"/>
        <v>2030</v>
      </c>
      <c r="B4065" s="55">
        <f t="shared" si="1102"/>
        <v>1</v>
      </c>
      <c r="C4065" s="55">
        <f t="shared" si="1103"/>
        <v>18</v>
      </c>
      <c r="D4065" s="55">
        <f t="shared" si="1098"/>
        <v>169</v>
      </c>
      <c r="F4065" s="63">
        <f t="shared" si="1091"/>
        <v>47484.749999999956</v>
      </c>
      <c r="G4065" s="64">
        <f t="shared" si="1100"/>
        <v>355.50174635005669</v>
      </c>
      <c r="H4065" s="64">
        <f t="shared" ref="H4065:N4074" si="1106">SUMIF($P$6:$AK$6,H$6,$P4065:$AK4065)</f>
        <v>0</v>
      </c>
      <c r="I4065" s="64">
        <f t="shared" si="1106"/>
        <v>2.9750000000000001</v>
      </c>
      <c r="J4065" s="64">
        <f t="shared" si="1106"/>
        <v>0</v>
      </c>
      <c r="K4065" s="64">
        <f t="shared" si="1106"/>
        <v>0</v>
      </c>
      <c r="L4065" s="64">
        <f t="shared" si="1106"/>
        <v>0</v>
      </c>
      <c r="M4065" s="64">
        <f t="shared" si="1106"/>
        <v>11.300755210310541</v>
      </c>
      <c r="N4065" s="64">
        <f t="shared" si="1106"/>
        <v>341.22599113974616</v>
      </c>
      <c r="O4065" s="121"/>
      <c r="P4065" s="177">
        <v>2.9750000000000001</v>
      </c>
      <c r="Q4065" s="177">
        <v>50.71102575316484</v>
      </c>
      <c r="R4065" s="177">
        <v>50.71102575316484</v>
      </c>
      <c r="S4065" s="177">
        <v>0</v>
      </c>
      <c r="T4065" s="177">
        <v>0</v>
      </c>
      <c r="U4065" s="177">
        <v>50.71102575316484</v>
      </c>
      <c r="V4065" s="177">
        <v>50.71102575316484</v>
      </c>
      <c r="W4065" s="177">
        <v>0</v>
      </c>
      <c r="X4065" s="177">
        <v>0</v>
      </c>
      <c r="Y4065" s="177">
        <v>0</v>
      </c>
      <c r="Z4065" s="177">
        <v>0</v>
      </c>
      <c r="AA4065" s="177">
        <v>47.592039371742587</v>
      </c>
      <c r="AB4065" s="177">
        <v>46.383762672194358</v>
      </c>
      <c r="AC4065" s="177">
        <v>44.406086083149916</v>
      </c>
      <c r="AD4065" s="177">
        <v>0</v>
      </c>
      <c r="AE4065" s="177">
        <v>0</v>
      </c>
      <c r="AF4065" s="177">
        <v>11.300755210310541</v>
      </c>
      <c r="AG4065" s="177">
        <v>0</v>
      </c>
      <c r="AH4065" s="177">
        <v>0</v>
      </c>
      <c r="AI4065" s="177">
        <v>0</v>
      </c>
      <c r="AJ4065" s="177">
        <v>0</v>
      </c>
    </row>
    <row r="4066" spans="1:36" hidden="1" outlineLevel="1" x14ac:dyDescent="0.25">
      <c r="A4066" s="190">
        <f t="shared" si="1101"/>
        <v>2030</v>
      </c>
      <c r="B4066" s="55">
        <f t="shared" si="1102"/>
        <v>1</v>
      </c>
      <c r="C4066" s="55">
        <f t="shared" si="1103"/>
        <v>19</v>
      </c>
      <c r="D4066" s="55">
        <f t="shared" si="1098"/>
        <v>169</v>
      </c>
      <c r="F4066" s="63">
        <f t="shared" si="1091"/>
        <v>47484.791666666621</v>
      </c>
      <c r="G4066" s="64">
        <f t="shared" si="1100"/>
        <v>346.134201310457</v>
      </c>
      <c r="H4066" s="64">
        <f t="shared" si="1106"/>
        <v>0</v>
      </c>
      <c r="I4066" s="64">
        <f t="shared" si="1106"/>
        <v>2.9750000000000001</v>
      </c>
      <c r="J4066" s="64">
        <f t="shared" si="1106"/>
        <v>0</v>
      </c>
      <c r="K4066" s="64">
        <f t="shared" si="1106"/>
        <v>0</v>
      </c>
      <c r="L4066" s="64">
        <f t="shared" si="1106"/>
        <v>0</v>
      </c>
      <c r="M4066" s="64">
        <f t="shared" si="1106"/>
        <v>11.382055607507024</v>
      </c>
      <c r="N4066" s="64">
        <f t="shared" si="1106"/>
        <v>331.77714570294995</v>
      </c>
      <c r="O4066" s="121"/>
      <c r="P4066" s="177">
        <v>2.9750000000000001</v>
      </c>
      <c r="Q4066" s="177">
        <v>48.196599765810191</v>
      </c>
      <c r="R4066" s="177">
        <v>48.196599765810191</v>
      </c>
      <c r="S4066" s="177">
        <v>0</v>
      </c>
      <c r="T4066" s="177">
        <v>0</v>
      </c>
      <c r="U4066" s="177">
        <v>48.196599765810191</v>
      </c>
      <c r="V4066" s="177">
        <v>48.196599765810191</v>
      </c>
      <c r="W4066" s="177">
        <v>0</v>
      </c>
      <c r="X4066" s="177">
        <v>0</v>
      </c>
      <c r="Y4066" s="177">
        <v>0</v>
      </c>
      <c r="Z4066" s="177">
        <v>0</v>
      </c>
      <c r="AA4066" s="177">
        <v>46.748454899953671</v>
      </c>
      <c r="AB4066" s="177">
        <v>47.171376688081565</v>
      </c>
      <c r="AC4066" s="177">
        <v>45.07091505167395</v>
      </c>
      <c r="AD4066" s="177">
        <v>0</v>
      </c>
      <c r="AE4066" s="177">
        <v>0</v>
      </c>
      <c r="AF4066" s="177">
        <v>11.382055607507024</v>
      </c>
      <c r="AG4066" s="177">
        <v>0</v>
      </c>
      <c r="AH4066" s="177">
        <v>0</v>
      </c>
      <c r="AI4066" s="177">
        <v>0</v>
      </c>
      <c r="AJ4066" s="177">
        <v>0</v>
      </c>
    </row>
    <row r="4067" spans="1:36" hidden="1" outlineLevel="1" x14ac:dyDescent="0.25">
      <c r="A4067" s="190">
        <f t="shared" si="1101"/>
        <v>2030</v>
      </c>
      <c r="B4067" s="55">
        <f t="shared" si="1102"/>
        <v>1</v>
      </c>
      <c r="C4067" s="55">
        <f t="shared" si="1103"/>
        <v>20</v>
      </c>
      <c r="D4067" s="55">
        <f t="shared" si="1098"/>
        <v>169</v>
      </c>
      <c r="F4067" s="63">
        <f t="shared" si="1091"/>
        <v>47484.833333333285</v>
      </c>
      <c r="G4067" s="64">
        <f t="shared" si="1100"/>
        <v>340.13950543836972</v>
      </c>
      <c r="H4067" s="64">
        <f t="shared" si="1106"/>
        <v>0</v>
      </c>
      <c r="I4067" s="64">
        <f t="shared" si="1106"/>
        <v>2.9750000000000001</v>
      </c>
      <c r="J4067" s="64">
        <f t="shared" si="1106"/>
        <v>0</v>
      </c>
      <c r="K4067" s="64">
        <f t="shared" si="1106"/>
        <v>0</v>
      </c>
      <c r="L4067" s="64">
        <f t="shared" si="1106"/>
        <v>0</v>
      </c>
      <c r="M4067" s="64">
        <f t="shared" si="1106"/>
        <v>11.707257196292936</v>
      </c>
      <c r="N4067" s="64">
        <f t="shared" si="1106"/>
        <v>325.45724824207679</v>
      </c>
      <c r="O4067" s="121"/>
      <c r="P4067" s="177">
        <v>2.9750000000000001</v>
      </c>
      <c r="Q4067" s="177">
        <v>46.743591305904431</v>
      </c>
      <c r="R4067" s="177">
        <v>46.743591305904431</v>
      </c>
      <c r="S4067" s="177">
        <v>0</v>
      </c>
      <c r="T4067" s="177">
        <v>0</v>
      </c>
      <c r="U4067" s="177">
        <v>46.743591305904431</v>
      </c>
      <c r="V4067" s="177">
        <v>46.743591305904431</v>
      </c>
      <c r="W4067" s="177">
        <v>0</v>
      </c>
      <c r="X4067" s="177">
        <v>0</v>
      </c>
      <c r="Y4067" s="177">
        <v>0</v>
      </c>
      <c r="Z4067" s="177">
        <v>0</v>
      </c>
      <c r="AA4067" s="177">
        <v>48.302080377682294</v>
      </c>
      <c r="AB4067" s="177">
        <v>47.227983715580933</v>
      </c>
      <c r="AC4067" s="177">
        <v>42.952818925195814</v>
      </c>
      <c r="AD4067" s="177">
        <v>0</v>
      </c>
      <c r="AE4067" s="177">
        <v>0</v>
      </c>
      <c r="AF4067" s="177">
        <v>11.707257196292936</v>
      </c>
      <c r="AG4067" s="177">
        <v>0</v>
      </c>
      <c r="AH4067" s="177">
        <v>0</v>
      </c>
      <c r="AI4067" s="177">
        <v>0</v>
      </c>
      <c r="AJ4067" s="177">
        <v>0</v>
      </c>
    </row>
    <row r="4068" spans="1:36" hidden="1" outlineLevel="1" x14ac:dyDescent="0.25">
      <c r="A4068" s="190">
        <f t="shared" si="1101"/>
        <v>2030</v>
      </c>
      <c r="B4068" s="55">
        <f t="shared" si="1102"/>
        <v>1</v>
      </c>
      <c r="C4068" s="55">
        <f t="shared" si="1103"/>
        <v>21</v>
      </c>
      <c r="D4068" s="55">
        <f t="shared" si="1098"/>
        <v>169</v>
      </c>
      <c r="F4068" s="63">
        <f t="shared" si="1091"/>
        <v>47484.874999999949</v>
      </c>
      <c r="G4068" s="64">
        <f t="shared" si="1100"/>
        <v>344.62893541520788</v>
      </c>
      <c r="H4068" s="64">
        <f t="shared" si="1106"/>
        <v>0</v>
      </c>
      <c r="I4068" s="64">
        <f t="shared" si="1106"/>
        <v>2.9750000000000001</v>
      </c>
      <c r="J4068" s="64">
        <f t="shared" si="1106"/>
        <v>0</v>
      </c>
      <c r="K4068" s="64">
        <f t="shared" si="1106"/>
        <v>0</v>
      </c>
      <c r="L4068" s="64">
        <f t="shared" si="1106"/>
        <v>0</v>
      </c>
      <c r="M4068" s="64">
        <f t="shared" si="1106"/>
        <v>11.463356004703503</v>
      </c>
      <c r="N4068" s="64">
        <f t="shared" si="1106"/>
        <v>330.19057941050437</v>
      </c>
      <c r="O4068" s="121"/>
      <c r="P4068" s="177">
        <v>2.9750000000000001</v>
      </c>
      <c r="Q4068" s="177">
        <v>47.743178686123287</v>
      </c>
      <c r="R4068" s="177">
        <v>47.743178686123287</v>
      </c>
      <c r="S4068" s="177">
        <v>0</v>
      </c>
      <c r="T4068" s="177">
        <v>0</v>
      </c>
      <c r="U4068" s="177">
        <v>47.743178686123287</v>
      </c>
      <c r="V4068" s="177">
        <v>47.743178686123287</v>
      </c>
      <c r="W4068" s="177">
        <v>0</v>
      </c>
      <c r="X4068" s="177">
        <v>0</v>
      </c>
      <c r="Y4068" s="177">
        <v>0</v>
      </c>
      <c r="Z4068" s="177">
        <v>0</v>
      </c>
      <c r="AA4068" s="177">
        <v>48.693350125574867</v>
      </c>
      <c r="AB4068" s="177">
        <v>47.736727034590494</v>
      </c>
      <c r="AC4068" s="177">
        <v>42.787787505845898</v>
      </c>
      <c r="AD4068" s="177">
        <v>0</v>
      </c>
      <c r="AE4068" s="177">
        <v>0</v>
      </c>
      <c r="AF4068" s="177">
        <v>11.463356004703503</v>
      </c>
      <c r="AG4068" s="177">
        <v>0</v>
      </c>
      <c r="AH4068" s="177">
        <v>0</v>
      </c>
      <c r="AI4068" s="177">
        <v>0</v>
      </c>
      <c r="AJ4068" s="177">
        <v>0</v>
      </c>
    </row>
    <row r="4069" spans="1:36" hidden="1" outlineLevel="1" x14ac:dyDescent="0.25">
      <c r="A4069" s="190">
        <f t="shared" si="1101"/>
        <v>2030</v>
      </c>
      <c r="B4069" s="55">
        <f t="shared" si="1102"/>
        <v>1</v>
      </c>
      <c r="C4069" s="55">
        <f t="shared" si="1103"/>
        <v>22</v>
      </c>
      <c r="D4069" s="55">
        <f t="shared" si="1098"/>
        <v>169</v>
      </c>
      <c r="F4069" s="63">
        <f t="shared" si="1091"/>
        <v>47484.916666666613</v>
      </c>
      <c r="G4069" s="64">
        <f t="shared" si="1100"/>
        <v>343.47009264716496</v>
      </c>
      <c r="H4069" s="64">
        <f t="shared" si="1106"/>
        <v>0</v>
      </c>
      <c r="I4069" s="64">
        <f t="shared" si="1106"/>
        <v>2.9750000000000001</v>
      </c>
      <c r="J4069" s="64">
        <f t="shared" si="1106"/>
        <v>0</v>
      </c>
      <c r="K4069" s="64">
        <f t="shared" si="1106"/>
        <v>0</v>
      </c>
      <c r="L4069" s="64">
        <f t="shared" si="1106"/>
        <v>0</v>
      </c>
      <c r="M4069" s="64">
        <f t="shared" si="1106"/>
        <v>11.544656401899978</v>
      </c>
      <c r="N4069" s="64">
        <f t="shared" si="1106"/>
        <v>328.950436245265</v>
      </c>
      <c r="O4069" s="121"/>
      <c r="P4069" s="177">
        <v>2.9750000000000001</v>
      </c>
      <c r="Q4069" s="177">
        <v>48.021414348658446</v>
      </c>
      <c r="R4069" s="177">
        <v>48.021414348658446</v>
      </c>
      <c r="S4069" s="177">
        <v>0</v>
      </c>
      <c r="T4069" s="177">
        <v>0</v>
      </c>
      <c r="U4069" s="177">
        <v>48.021414348658446</v>
      </c>
      <c r="V4069" s="177">
        <v>48.021414348658446</v>
      </c>
      <c r="W4069" s="177">
        <v>0</v>
      </c>
      <c r="X4069" s="177">
        <v>0</v>
      </c>
      <c r="Y4069" s="177">
        <v>0</v>
      </c>
      <c r="Z4069" s="177">
        <v>0</v>
      </c>
      <c r="AA4069" s="177">
        <v>45.412973215686876</v>
      </c>
      <c r="AB4069" s="177">
        <v>48.106528883248828</v>
      </c>
      <c r="AC4069" s="177">
        <v>43.345276751695522</v>
      </c>
      <c r="AD4069" s="177">
        <v>0</v>
      </c>
      <c r="AE4069" s="177">
        <v>0</v>
      </c>
      <c r="AF4069" s="177">
        <v>11.544656401899978</v>
      </c>
      <c r="AG4069" s="177">
        <v>0</v>
      </c>
      <c r="AH4069" s="177">
        <v>0</v>
      </c>
      <c r="AI4069" s="177">
        <v>0</v>
      </c>
      <c r="AJ4069" s="177">
        <v>0</v>
      </c>
    </row>
    <row r="4070" spans="1:36" hidden="1" outlineLevel="1" x14ac:dyDescent="0.25">
      <c r="A4070" s="190">
        <f t="shared" si="1101"/>
        <v>2030</v>
      </c>
      <c r="B4070" s="55">
        <f t="shared" si="1102"/>
        <v>1</v>
      </c>
      <c r="C4070" s="55">
        <f t="shared" si="1103"/>
        <v>23</v>
      </c>
      <c r="D4070" s="55">
        <f t="shared" si="1098"/>
        <v>169</v>
      </c>
      <c r="F4070" s="63">
        <f t="shared" si="1091"/>
        <v>47484.958333333278</v>
      </c>
      <c r="G4070" s="64">
        <f t="shared" si="1100"/>
        <v>351.15007722578133</v>
      </c>
      <c r="H4070" s="64">
        <f t="shared" si="1106"/>
        <v>0</v>
      </c>
      <c r="I4070" s="64">
        <f t="shared" si="1106"/>
        <v>2.9750000000000001</v>
      </c>
      <c r="J4070" s="64">
        <f t="shared" si="1106"/>
        <v>0</v>
      </c>
      <c r="K4070" s="64">
        <f t="shared" si="1106"/>
        <v>0</v>
      </c>
      <c r="L4070" s="64">
        <f t="shared" si="1106"/>
        <v>0</v>
      </c>
      <c r="M4070" s="64">
        <f t="shared" si="1106"/>
        <v>11.219454813114066</v>
      </c>
      <c r="N4070" s="64">
        <f t="shared" si="1106"/>
        <v>336.95562241266725</v>
      </c>
      <c r="O4070" s="121"/>
      <c r="P4070" s="177">
        <v>2.9750000000000001</v>
      </c>
      <c r="Q4070" s="177">
        <v>50.566755409628087</v>
      </c>
      <c r="R4070" s="177">
        <v>50.566755409628087</v>
      </c>
      <c r="S4070" s="177">
        <v>0</v>
      </c>
      <c r="T4070" s="177">
        <v>0</v>
      </c>
      <c r="U4070" s="177">
        <v>50.566755409628087</v>
      </c>
      <c r="V4070" s="177">
        <v>50.566755409628087</v>
      </c>
      <c r="W4070" s="177">
        <v>0</v>
      </c>
      <c r="X4070" s="177">
        <v>0</v>
      </c>
      <c r="Y4070" s="177">
        <v>0</v>
      </c>
      <c r="Z4070" s="177">
        <v>0</v>
      </c>
      <c r="AA4070" s="177">
        <v>44.790521253088244</v>
      </c>
      <c r="AB4070" s="177">
        <v>48.791403776876535</v>
      </c>
      <c r="AC4070" s="177">
        <v>41.10667574419017</v>
      </c>
      <c r="AD4070" s="177">
        <v>0</v>
      </c>
      <c r="AE4070" s="177">
        <v>0</v>
      </c>
      <c r="AF4070" s="177">
        <v>11.219454813114066</v>
      </c>
      <c r="AG4070" s="177">
        <v>0</v>
      </c>
      <c r="AH4070" s="177">
        <v>0</v>
      </c>
      <c r="AI4070" s="177">
        <v>0</v>
      </c>
      <c r="AJ4070" s="177">
        <v>0</v>
      </c>
    </row>
    <row r="4071" spans="1:36" hidden="1" outlineLevel="1" x14ac:dyDescent="0.25">
      <c r="A4071" s="190">
        <f t="shared" si="1101"/>
        <v>2030</v>
      </c>
      <c r="B4071" s="55">
        <f t="shared" si="1102"/>
        <v>2</v>
      </c>
      <c r="C4071" s="55">
        <f t="shared" si="1103"/>
        <v>0</v>
      </c>
      <c r="D4071" s="55">
        <f t="shared" si="1098"/>
        <v>170</v>
      </c>
      <c r="F4071" s="63">
        <f t="shared" ref="F4071" si="1107">EDATE(F4047,1)</f>
        <v>47515</v>
      </c>
      <c r="G4071" s="64">
        <f t="shared" si="1100"/>
        <v>307.53883576046297</v>
      </c>
      <c r="H4071" s="64">
        <f t="shared" si="1106"/>
        <v>0</v>
      </c>
      <c r="I4071" s="64">
        <f t="shared" si="1106"/>
        <v>2.9750000000000001</v>
      </c>
      <c r="J4071" s="64">
        <f t="shared" si="1106"/>
        <v>0</v>
      </c>
      <c r="K4071" s="64">
        <f t="shared" si="1106"/>
        <v>0</v>
      </c>
      <c r="L4071" s="64">
        <f t="shared" si="1106"/>
        <v>0</v>
      </c>
      <c r="M4071" s="64">
        <f t="shared" si="1106"/>
        <v>15.28188883898974</v>
      </c>
      <c r="N4071" s="64">
        <f t="shared" si="1106"/>
        <v>289.28194692147321</v>
      </c>
      <c r="O4071" s="121"/>
      <c r="P4071" s="177">
        <v>2.9750000000000001</v>
      </c>
      <c r="Q4071" s="177">
        <v>41.405588595044982</v>
      </c>
      <c r="R4071" s="177">
        <v>41.405588595044982</v>
      </c>
      <c r="S4071" s="177">
        <v>0</v>
      </c>
      <c r="T4071" s="177">
        <v>0</v>
      </c>
      <c r="U4071" s="177">
        <v>41.405588595044982</v>
      </c>
      <c r="V4071" s="177">
        <v>41.405588595044982</v>
      </c>
      <c r="W4071" s="177">
        <v>0</v>
      </c>
      <c r="X4071" s="177">
        <v>0</v>
      </c>
      <c r="Y4071" s="177">
        <v>0</v>
      </c>
      <c r="Z4071" s="177">
        <v>0</v>
      </c>
      <c r="AA4071" s="177">
        <v>44.376376780259562</v>
      </c>
      <c r="AB4071" s="177">
        <v>40.007416156845196</v>
      </c>
      <c r="AC4071" s="177">
        <v>39.275799604188528</v>
      </c>
      <c r="AD4071" s="177">
        <v>0</v>
      </c>
      <c r="AE4071" s="177">
        <v>0</v>
      </c>
      <c r="AF4071" s="177">
        <v>15.28188883898974</v>
      </c>
      <c r="AG4071" s="177">
        <v>0</v>
      </c>
      <c r="AH4071" s="177">
        <v>0</v>
      </c>
      <c r="AI4071" s="177">
        <v>0</v>
      </c>
      <c r="AJ4071" s="177">
        <v>0</v>
      </c>
    </row>
    <row r="4072" spans="1:36" hidden="1" outlineLevel="1" x14ac:dyDescent="0.25">
      <c r="A4072" s="190">
        <f t="shared" si="1101"/>
        <v>2030</v>
      </c>
      <c r="B4072" s="55">
        <f t="shared" si="1102"/>
        <v>2</v>
      </c>
      <c r="C4072" s="55">
        <f t="shared" si="1103"/>
        <v>1</v>
      </c>
      <c r="D4072" s="55">
        <f t="shared" si="1098"/>
        <v>170</v>
      </c>
      <c r="F4072" s="63">
        <f t="shared" ref="F4072:F4135" si="1108">F4071+1/24</f>
        <v>47515.041666666664</v>
      </c>
      <c r="G4072" s="64">
        <f t="shared" si="1100"/>
        <v>308.33622755647241</v>
      </c>
      <c r="H4072" s="64">
        <f t="shared" si="1106"/>
        <v>0</v>
      </c>
      <c r="I4072" s="64">
        <f t="shared" si="1106"/>
        <v>2.9750000000000001</v>
      </c>
      <c r="J4072" s="64">
        <f t="shared" si="1106"/>
        <v>0</v>
      </c>
      <c r="K4072" s="64">
        <f t="shared" si="1106"/>
        <v>0</v>
      </c>
      <c r="L4072" s="64">
        <f t="shared" si="1106"/>
        <v>0</v>
      </c>
      <c r="M4072" s="64">
        <f t="shared" si="1106"/>
        <v>14.163701850770977</v>
      </c>
      <c r="N4072" s="64">
        <f t="shared" si="1106"/>
        <v>291.19752570570142</v>
      </c>
      <c r="O4072" s="121"/>
      <c r="P4072" s="177">
        <v>2.9750000000000001</v>
      </c>
      <c r="Q4072" s="177">
        <v>40.725456975514632</v>
      </c>
      <c r="R4072" s="177">
        <v>40.725456975514632</v>
      </c>
      <c r="S4072" s="177">
        <v>0</v>
      </c>
      <c r="T4072" s="177">
        <v>0</v>
      </c>
      <c r="U4072" s="177">
        <v>40.725456975514632</v>
      </c>
      <c r="V4072" s="177">
        <v>40.725456975514632</v>
      </c>
      <c r="W4072" s="177">
        <v>0</v>
      </c>
      <c r="X4072" s="177">
        <v>0</v>
      </c>
      <c r="Y4072" s="177">
        <v>0</v>
      </c>
      <c r="Z4072" s="177">
        <v>0</v>
      </c>
      <c r="AA4072" s="177">
        <v>46.218383218082678</v>
      </c>
      <c r="AB4072" s="177">
        <v>41.701979254317301</v>
      </c>
      <c r="AC4072" s="177">
        <v>40.375335331242901</v>
      </c>
      <c r="AD4072" s="177">
        <v>0</v>
      </c>
      <c r="AE4072" s="177">
        <v>0</v>
      </c>
      <c r="AF4072" s="177">
        <v>14.163701850770977</v>
      </c>
      <c r="AG4072" s="177">
        <v>0</v>
      </c>
      <c r="AH4072" s="177">
        <v>0</v>
      </c>
      <c r="AI4072" s="177">
        <v>0</v>
      </c>
      <c r="AJ4072" s="177">
        <v>0</v>
      </c>
    </row>
    <row r="4073" spans="1:36" hidden="1" outlineLevel="1" x14ac:dyDescent="0.25">
      <c r="A4073" s="190">
        <f t="shared" si="1101"/>
        <v>2030</v>
      </c>
      <c r="B4073" s="55">
        <f t="shared" si="1102"/>
        <v>2</v>
      </c>
      <c r="C4073" s="55">
        <f t="shared" si="1103"/>
        <v>2</v>
      </c>
      <c r="D4073" s="55">
        <f t="shared" si="1098"/>
        <v>170</v>
      </c>
      <c r="F4073" s="63">
        <f t="shared" si="1108"/>
        <v>47515.083333333328</v>
      </c>
      <c r="G4073" s="64">
        <f t="shared" si="1100"/>
        <v>314.9641627679257</v>
      </c>
      <c r="H4073" s="64">
        <f t="shared" si="1106"/>
        <v>0</v>
      </c>
      <c r="I4073" s="64">
        <f t="shared" si="1106"/>
        <v>2.9750000000000001</v>
      </c>
      <c r="J4073" s="64">
        <f t="shared" si="1106"/>
        <v>0</v>
      </c>
      <c r="K4073" s="64">
        <f t="shared" si="1106"/>
        <v>0</v>
      </c>
      <c r="L4073" s="64">
        <f t="shared" si="1106"/>
        <v>0</v>
      </c>
      <c r="M4073" s="64">
        <f t="shared" si="1106"/>
        <v>13.045514862552217</v>
      </c>
      <c r="N4073" s="64">
        <f t="shared" si="1106"/>
        <v>298.9436479053735</v>
      </c>
      <c r="O4073" s="121"/>
      <c r="P4073" s="177">
        <v>2.9750000000000001</v>
      </c>
      <c r="Q4073" s="177">
        <v>41.683824257580127</v>
      </c>
      <c r="R4073" s="177">
        <v>41.683824257580127</v>
      </c>
      <c r="S4073" s="177">
        <v>0</v>
      </c>
      <c r="T4073" s="177">
        <v>0</v>
      </c>
      <c r="U4073" s="177">
        <v>41.683824257580127</v>
      </c>
      <c r="V4073" s="177">
        <v>41.683824257580127</v>
      </c>
      <c r="W4073" s="177">
        <v>0</v>
      </c>
      <c r="X4073" s="177">
        <v>0</v>
      </c>
      <c r="Y4073" s="177">
        <v>0</v>
      </c>
      <c r="Z4073" s="177">
        <v>0</v>
      </c>
      <c r="AA4073" s="177">
        <v>47.584444765962807</v>
      </c>
      <c r="AB4073" s="177">
        <v>42.536930913511064</v>
      </c>
      <c r="AC4073" s="177">
        <v>42.086975195579079</v>
      </c>
      <c r="AD4073" s="177">
        <v>0</v>
      </c>
      <c r="AE4073" s="177">
        <v>0</v>
      </c>
      <c r="AF4073" s="177">
        <v>13.045514862552217</v>
      </c>
      <c r="AG4073" s="177">
        <v>0</v>
      </c>
      <c r="AH4073" s="177">
        <v>0</v>
      </c>
      <c r="AI4073" s="177">
        <v>0</v>
      </c>
      <c r="AJ4073" s="177">
        <v>0</v>
      </c>
    </row>
    <row r="4074" spans="1:36" hidden="1" outlineLevel="1" x14ac:dyDescent="0.25">
      <c r="A4074" s="190">
        <f t="shared" si="1101"/>
        <v>2030</v>
      </c>
      <c r="B4074" s="55">
        <f t="shared" si="1102"/>
        <v>2</v>
      </c>
      <c r="C4074" s="55">
        <f t="shared" si="1103"/>
        <v>3</v>
      </c>
      <c r="D4074" s="55">
        <f t="shared" si="1098"/>
        <v>170</v>
      </c>
      <c r="F4074" s="63">
        <f t="shared" si="1108"/>
        <v>47515.124999999993</v>
      </c>
      <c r="G4074" s="64">
        <f t="shared" si="1100"/>
        <v>312.89427104267031</v>
      </c>
      <c r="H4074" s="64">
        <f t="shared" si="1106"/>
        <v>0</v>
      </c>
      <c r="I4074" s="64">
        <f t="shared" si="1106"/>
        <v>2.9750000000000001</v>
      </c>
      <c r="J4074" s="64">
        <f t="shared" si="1106"/>
        <v>0</v>
      </c>
      <c r="K4074" s="64">
        <f t="shared" si="1106"/>
        <v>0</v>
      </c>
      <c r="L4074" s="64">
        <f t="shared" si="1106"/>
        <v>0</v>
      </c>
      <c r="M4074" s="64">
        <f t="shared" si="1106"/>
        <v>11.927327874333457</v>
      </c>
      <c r="N4074" s="64">
        <f t="shared" si="1106"/>
        <v>297.99194316833683</v>
      </c>
      <c r="O4074" s="121"/>
      <c r="P4074" s="177">
        <v>2.9750000000000001</v>
      </c>
      <c r="Q4074" s="177">
        <v>40.44722131297948</v>
      </c>
      <c r="R4074" s="177">
        <v>40.44722131297948</v>
      </c>
      <c r="S4074" s="177">
        <v>0</v>
      </c>
      <c r="T4074" s="177">
        <v>0</v>
      </c>
      <c r="U4074" s="177">
        <v>40.44722131297948</v>
      </c>
      <c r="V4074" s="177">
        <v>40.44722131297948</v>
      </c>
      <c r="W4074" s="177">
        <v>0</v>
      </c>
      <c r="X4074" s="177">
        <v>0</v>
      </c>
      <c r="Y4074" s="177">
        <v>0</v>
      </c>
      <c r="Z4074" s="177">
        <v>0</v>
      </c>
      <c r="AA4074" s="177">
        <v>50.17137992792675</v>
      </c>
      <c r="AB4074" s="177">
        <v>43.831981900450351</v>
      </c>
      <c r="AC4074" s="177">
        <v>42.19969608804179</v>
      </c>
      <c r="AD4074" s="177">
        <v>0</v>
      </c>
      <c r="AE4074" s="177">
        <v>0</v>
      </c>
      <c r="AF4074" s="177">
        <v>11.927327874333457</v>
      </c>
      <c r="AG4074" s="177">
        <v>0</v>
      </c>
      <c r="AH4074" s="177">
        <v>0</v>
      </c>
      <c r="AI4074" s="177">
        <v>0</v>
      </c>
      <c r="AJ4074" s="177">
        <v>0</v>
      </c>
    </row>
    <row r="4075" spans="1:36" hidden="1" outlineLevel="1" x14ac:dyDescent="0.25">
      <c r="A4075" s="190">
        <f t="shared" si="1101"/>
        <v>2030</v>
      </c>
      <c r="B4075" s="55">
        <f t="shared" si="1102"/>
        <v>2</v>
      </c>
      <c r="C4075" s="55">
        <f t="shared" si="1103"/>
        <v>4</v>
      </c>
      <c r="D4075" s="55">
        <f t="shared" si="1098"/>
        <v>170</v>
      </c>
      <c r="F4075" s="63">
        <f t="shared" si="1108"/>
        <v>47515.166666666657</v>
      </c>
      <c r="G4075" s="64">
        <f t="shared" si="1100"/>
        <v>311.60089849148551</v>
      </c>
      <c r="H4075" s="64">
        <f t="shared" ref="H4075:N4084" si="1109">SUMIF($P$6:$AK$6,H$6,$P4075:$AK4075)</f>
        <v>0</v>
      </c>
      <c r="I4075" s="64">
        <f t="shared" si="1109"/>
        <v>2.9750000000000001</v>
      </c>
      <c r="J4075" s="64">
        <f t="shared" si="1109"/>
        <v>0</v>
      </c>
      <c r="K4075" s="64">
        <f t="shared" si="1109"/>
        <v>0</v>
      </c>
      <c r="L4075" s="64">
        <f t="shared" si="1109"/>
        <v>0</v>
      </c>
      <c r="M4075" s="64">
        <f t="shared" si="1109"/>
        <v>11.554598878260535</v>
      </c>
      <c r="N4075" s="64">
        <f t="shared" si="1109"/>
        <v>297.07129961322499</v>
      </c>
      <c r="O4075" s="121"/>
      <c r="P4075" s="177">
        <v>2.9750000000000001</v>
      </c>
      <c r="Q4075" s="177">
        <v>40.653321803746252</v>
      </c>
      <c r="R4075" s="177">
        <v>40.653321803746252</v>
      </c>
      <c r="S4075" s="177">
        <v>0</v>
      </c>
      <c r="T4075" s="177">
        <v>0</v>
      </c>
      <c r="U4075" s="177">
        <v>40.653321803746252</v>
      </c>
      <c r="V4075" s="177">
        <v>40.653321803746252</v>
      </c>
      <c r="W4075" s="177">
        <v>0</v>
      </c>
      <c r="X4075" s="177">
        <v>0</v>
      </c>
      <c r="Y4075" s="177">
        <v>0</v>
      </c>
      <c r="Z4075" s="177">
        <v>0</v>
      </c>
      <c r="AA4075" s="177">
        <v>49.812067762318158</v>
      </c>
      <c r="AB4075" s="177">
        <v>43.466737473904743</v>
      </c>
      <c r="AC4075" s="177">
        <v>41.179207162017107</v>
      </c>
      <c r="AD4075" s="177">
        <v>0</v>
      </c>
      <c r="AE4075" s="177">
        <v>0</v>
      </c>
      <c r="AF4075" s="177">
        <v>11.554598878260535</v>
      </c>
      <c r="AG4075" s="177">
        <v>0</v>
      </c>
      <c r="AH4075" s="177">
        <v>0</v>
      </c>
      <c r="AI4075" s="177">
        <v>0</v>
      </c>
      <c r="AJ4075" s="177">
        <v>0</v>
      </c>
    </row>
    <row r="4076" spans="1:36" hidden="1" outlineLevel="1" x14ac:dyDescent="0.25">
      <c r="A4076" s="190">
        <f t="shared" si="1101"/>
        <v>2030</v>
      </c>
      <c r="B4076" s="55">
        <f t="shared" si="1102"/>
        <v>2</v>
      </c>
      <c r="C4076" s="55">
        <f t="shared" si="1103"/>
        <v>5</v>
      </c>
      <c r="D4076" s="55">
        <f t="shared" si="1098"/>
        <v>170</v>
      </c>
      <c r="F4076" s="63">
        <f t="shared" si="1108"/>
        <v>47515.208333333321</v>
      </c>
      <c r="G4076" s="64">
        <f t="shared" si="1100"/>
        <v>310.14713255888319</v>
      </c>
      <c r="H4076" s="64">
        <f t="shared" si="1109"/>
        <v>0</v>
      </c>
      <c r="I4076" s="64">
        <f t="shared" si="1109"/>
        <v>2.9750000000000001</v>
      </c>
      <c r="J4076" s="64">
        <f t="shared" si="1109"/>
        <v>0</v>
      </c>
      <c r="K4076" s="64">
        <f t="shared" si="1109"/>
        <v>0</v>
      </c>
      <c r="L4076" s="64">
        <f t="shared" si="1109"/>
        <v>0</v>
      </c>
      <c r="M4076" s="64">
        <f t="shared" si="1109"/>
        <v>11.554598878260535</v>
      </c>
      <c r="N4076" s="64">
        <f t="shared" si="1109"/>
        <v>295.61753368062267</v>
      </c>
      <c r="O4076" s="121"/>
      <c r="P4076" s="177">
        <v>2.9750000000000001</v>
      </c>
      <c r="Q4076" s="177">
        <v>40.643016779207912</v>
      </c>
      <c r="R4076" s="177">
        <v>40.643016779207912</v>
      </c>
      <c r="S4076" s="177">
        <v>0</v>
      </c>
      <c r="T4076" s="177">
        <v>0</v>
      </c>
      <c r="U4076" s="177">
        <v>40.643016779207912</v>
      </c>
      <c r="V4076" s="177">
        <v>40.643016779207912</v>
      </c>
      <c r="W4076" s="177">
        <v>0</v>
      </c>
      <c r="X4076" s="177">
        <v>0</v>
      </c>
      <c r="Y4076" s="177">
        <v>0</v>
      </c>
      <c r="Z4076" s="177">
        <v>0</v>
      </c>
      <c r="AA4076" s="177">
        <v>47.604054318658044</v>
      </c>
      <c r="AB4076" s="177">
        <v>42.849376529453245</v>
      </c>
      <c r="AC4076" s="177">
        <v>42.592035715679728</v>
      </c>
      <c r="AD4076" s="177">
        <v>0</v>
      </c>
      <c r="AE4076" s="177">
        <v>0</v>
      </c>
      <c r="AF4076" s="177">
        <v>11.554598878260535</v>
      </c>
      <c r="AG4076" s="177">
        <v>0</v>
      </c>
      <c r="AH4076" s="177">
        <v>0</v>
      </c>
      <c r="AI4076" s="177">
        <v>0</v>
      </c>
      <c r="AJ4076" s="177">
        <v>0</v>
      </c>
    </row>
    <row r="4077" spans="1:36" hidden="1" outlineLevel="1" x14ac:dyDescent="0.25">
      <c r="A4077" s="190">
        <f t="shared" si="1101"/>
        <v>2030</v>
      </c>
      <c r="B4077" s="55">
        <f t="shared" si="1102"/>
        <v>2</v>
      </c>
      <c r="C4077" s="55">
        <f t="shared" si="1103"/>
        <v>6</v>
      </c>
      <c r="D4077" s="55">
        <f t="shared" si="1098"/>
        <v>170</v>
      </c>
      <c r="F4077" s="63">
        <f t="shared" si="1108"/>
        <v>47515.249999999985</v>
      </c>
      <c r="G4077" s="64">
        <f t="shared" si="1100"/>
        <v>326.44421853040643</v>
      </c>
      <c r="H4077" s="64">
        <f t="shared" si="1109"/>
        <v>2.6057489261947664</v>
      </c>
      <c r="I4077" s="64">
        <f t="shared" si="1109"/>
        <v>8.8956163019767196</v>
      </c>
      <c r="J4077" s="64">
        <f t="shared" si="1109"/>
        <v>10.803850608049675</v>
      </c>
      <c r="K4077" s="64">
        <f t="shared" si="1109"/>
        <v>0</v>
      </c>
      <c r="L4077" s="64">
        <f t="shared" si="1109"/>
        <v>0</v>
      </c>
      <c r="M4077" s="64">
        <f t="shared" si="1109"/>
        <v>10.93338388480567</v>
      </c>
      <c r="N4077" s="64">
        <f t="shared" si="1109"/>
        <v>293.20561880937959</v>
      </c>
      <c r="O4077" s="121"/>
      <c r="P4077" s="177">
        <v>2.9750000000000001</v>
      </c>
      <c r="Q4077" s="177">
        <v>41.323148398738269</v>
      </c>
      <c r="R4077" s="177">
        <v>41.323148398738269</v>
      </c>
      <c r="S4077" s="177">
        <v>2.3132041319648211</v>
      </c>
      <c r="T4077" s="177">
        <v>3.6074121700118984</v>
      </c>
      <c r="U4077" s="177">
        <v>41.323148398738269</v>
      </c>
      <c r="V4077" s="177">
        <v>41.323148398738269</v>
      </c>
      <c r="W4077" s="177">
        <v>0</v>
      </c>
      <c r="X4077" s="177">
        <v>0</v>
      </c>
      <c r="Y4077" s="177">
        <v>0</v>
      </c>
      <c r="Z4077" s="177">
        <v>0</v>
      </c>
      <c r="AA4077" s="177">
        <v>45.38815375011567</v>
      </c>
      <c r="AB4077" s="177">
        <v>42.415632297785905</v>
      </c>
      <c r="AC4077" s="177">
        <v>40.109239166524951</v>
      </c>
      <c r="AD4077" s="177">
        <v>2.6057489261947664</v>
      </c>
      <c r="AE4077" s="177">
        <v>0</v>
      </c>
      <c r="AF4077" s="177">
        <v>10.93338388480567</v>
      </c>
      <c r="AG4077" s="177">
        <v>3.6012835360165583</v>
      </c>
      <c r="AH4077" s="177">
        <v>3.6012835360165583</v>
      </c>
      <c r="AI4077" s="177">
        <v>3.6012835360165583</v>
      </c>
      <c r="AJ4077" s="177">
        <v>0</v>
      </c>
    </row>
    <row r="4078" spans="1:36" hidden="1" outlineLevel="1" x14ac:dyDescent="0.25">
      <c r="A4078" s="190">
        <f t="shared" si="1101"/>
        <v>2030</v>
      </c>
      <c r="B4078" s="55">
        <f t="shared" si="1102"/>
        <v>2</v>
      </c>
      <c r="C4078" s="55">
        <f t="shared" si="1103"/>
        <v>7</v>
      </c>
      <c r="D4078" s="55">
        <f t="shared" si="1098"/>
        <v>170</v>
      </c>
      <c r="F4078" s="63">
        <f t="shared" si="1108"/>
        <v>47515.29166666665</v>
      </c>
      <c r="G4078" s="64">
        <f t="shared" si="1100"/>
        <v>504.80862374391381</v>
      </c>
      <c r="H4078" s="64">
        <f t="shared" si="1109"/>
        <v>38.263336909162966</v>
      </c>
      <c r="I4078" s="64">
        <f t="shared" si="1109"/>
        <v>42.412232347729983</v>
      </c>
      <c r="J4078" s="64">
        <f t="shared" si="1109"/>
        <v>126.83154057825152</v>
      </c>
      <c r="K4078" s="64">
        <f t="shared" si="1109"/>
        <v>0</v>
      </c>
      <c r="L4078" s="64">
        <f t="shared" si="1109"/>
        <v>0</v>
      </c>
      <c r="M4078" s="64">
        <f t="shared" si="1109"/>
        <v>10.68489788742372</v>
      </c>
      <c r="N4078" s="64">
        <f t="shared" si="1109"/>
        <v>286.61661602134564</v>
      </c>
      <c r="O4078" s="121"/>
      <c r="P4078" s="177">
        <v>2.9750000000000001</v>
      </c>
      <c r="Q4078" s="177">
        <v>39.715564570757422</v>
      </c>
      <c r="R4078" s="177">
        <v>39.715564570757422</v>
      </c>
      <c r="S4078" s="177">
        <v>10.383087597833541</v>
      </c>
      <c r="T4078" s="177">
        <v>17.469711615121689</v>
      </c>
      <c r="U4078" s="177">
        <v>39.715564570757422</v>
      </c>
      <c r="V4078" s="177">
        <v>39.715564570757422</v>
      </c>
      <c r="W4078" s="177">
        <v>0.91059656191161176</v>
      </c>
      <c r="X4078" s="177">
        <v>3.3621123382233482</v>
      </c>
      <c r="Y4078" s="177">
        <v>2.5838057142857145</v>
      </c>
      <c r="Z4078" s="177">
        <v>0</v>
      </c>
      <c r="AA4078" s="177">
        <v>44.726078130524542</v>
      </c>
      <c r="AB4078" s="177">
        <v>41.645933588737194</v>
      </c>
      <c r="AC4078" s="177">
        <v>41.382346019054204</v>
      </c>
      <c r="AD4078" s="177">
        <v>38.263336909162966</v>
      </c>
      <c r="AE4078" s="177">
        <v>3.6797086861549939</v>
      </c>
      <c r="AF4078" s="177">
        <v>10.68489788742372</v>
      </c>
      <c r="AG4078" s="177">
        <v>42.277180192750507</v>
      </c>
      <c r="AH4078" s="177">
        <v>42.277180192750507</v>
      </c>
      <c r="AI4078" s="177">
        <v>42.277180192750507</v>
      </c>
      <c r="AJ4078" s="177">
        <v>1.048209834199088</v>
      </c>
    </row>
    <row r="4079" spans="1:36" hidden="1" outlineLevel="1" x14ac:dyDescent="0.25">
      <c r="A4079" s="190">
        <f t="shared" si="1101"/>
        <v>2030</v>
      </c>
      <c r="B4079" s="55">
        <f t="shared" si="1102"/>
        <v>2</v>
      </c>
      <c r="C4079" s="55">
        <f t="shared" si="1103"/>
        <v>8</v>
      </c>
      <c r="D4079" s="55">
        <f t="shared" si="1098"/>
        <v>170</v>
      </c>
      <c r="F4079" s="63">
        <f t="shared" si="1108"/>
        <v>47515.333333333314</v>
      </c>
      <c r="G4079" s="64">
        <f t="shared" si="1100"/>
        <v>610.5254398388945</v>
      </c>
      <c r="H4079" s="64">
        <f t="shared" si="1109"/>
        <v>39.196053275869986</v>
      </c>
      <c r="I4079" s="64">
        <f t="shared" si="1109"/>
        <v>103.18959726375593</v>
      </c>
      <c r="J4079" s="64">
        <f t="shared" si="1109"/>
        <v>170.79382282849315</v>
      </c>
      <c r="K4079" s="64">
        <f t="shared" si="1109"/>
        <v>0</v>
      </c>
      <c r="L4079" s="64">
        <f t="shared" si="1109"/>
        <v>0</v>
      </c>
      <c r="M4079" s="64">
        <f t="shared" si="1109"/>
        <v>8.9454959057500893</v>
      </c>
      <c r="N4079" s="64">
        <f t="shared" si="1109"/>
        <v>288.40047056502533</v>
      </c>
      <c r="O4079" s="121"/>
      <c r="P4079" s="177">
        <v>2.9750000000000001</v>
      </c>
      <c r="Q4079" s="177">
        <v>41.117047907971489</v>
      </c>
      <c r="R4079" s="177">
        <v>41.117047907971489</v>
      </c>
      <c r="S4079" s="177">
        <v>15.367208948751053</v>
      </c>
      <c r="T4079" s="177">
        <v>23.459388645525639</v>
      </c>
      <c r="U4079" s="177">
        <v>41.117047907971489</v>
      </c>
      <c r="V4079" s="177">
        <v>41.117047907971489</v>
      </c>
      <c r="W4079" s="177">
        <v>3.2339061504070834</v>
      </c>
      <c r="X4079" s="177">
        <v>18.296503607774913</v>
      </c>
      <c r="Y4079" s="177">
        <v>14.641565714285713</v>
      </c>
      <c r="Z4079" s="177">
        <v>0</v>
      </c>
      <c r="AA4079" s="177">
        <v>44.409998070840231</v>
      </c>
      <c r="AB4079" s="177">
        <v>39.961207275066236</v>
      </c>
      <c r="AC4079" s="177">
        <v>39.561073587232897</v>
      </c>
      <c r="AD4079" s="177">
        <v>39.196053275869986</v>
      </c>
      <c r="AE4079" s="177">
        <v>14.253015191196653</v>
      </c>
      <c r="AF4079" s="177">
        <v>8.9454959057500893</v>
      </c>
      <c r="AG4079" s="177">
        <v>56.931274276164388</v>
      </c>
      <c r="AH4079" s="177">
        <v>56.931274276164388</v>
      </c>
      <c r="AI4079" s="177">
        <v>56.931274276164388</v>
      </c>
      <c r="AJ4079" s="177">
        <v>10.96300900581487</v>
      </c>
    </row>
    <row r="4080" spans="1:36" hidden="1" outlineLevel="1" x14ac:dyDescent="0.25">
      <c r="A4080" s="190">
        <f t="shared" si="1101"/>
        <v>2030</v>
      </c>
      <c r="B4080" s="55">
        <f t="shared" si="1102"/>
        <v>2</v>
      </c>
      <c r="C4080" s="55">
        <f t="shared" si="1103"/>
        <v>9</v>
      </c>
      <c r="D4080" s="55">
        <f t="shared" si="1098"/>
        <v>170</v>
      </c>
      <c r="F4080" s="63">
        <f t="shared" si="1108"/>
        <v>47515.374999999978</v>
      </c>
      <c r="G4080" s="64">
        <f t="shared" si="1100"/>
        <v>670.31667435330417</v>
      </c>
      <c r="H4080" s="64">
        <f t="shared" si="1109"/>
        <v>45.930074799178229</v>
      </c>
      <c r="I4080" s="64">
        <f t="shared" si="1109"/>
        <v>141.21408143318752</v>
      </c>
      <c r="J4080" s="64">
        <f t="shared" si="1109"/>
        <v>170.44476277328616</v>
      </c>
      <c r="K4080" s="64">
        <f t="shared" si="1109"/>
        <v>0</v>
      </c>
      <c r="L4080" s="64">
        <f t="shared" si="1109"/>
        <v>0</v>
      </c>
      <c r="M4080" s="64">
        <f t="shared" si="1109"/>
        <v>8.2000379136042483</v>
      </c>
      <c r="N4080" s="64">
        <f t="shared" si="1109"/>
        <v>304.52771743404804</v>
      </c>
      <c r="O4080" s="121"/>
      <c r="P4080" s="177">
        <v>2.9750000000000001</v>
      </c>
      <c r="Q4080" s="177">
        <v>45.208142649691965</v>
      </c>
      <c r="R4080" s="177">
        <v>45.208142649691965</v>
      </c>
      <c r="S4080" s="177">
        <v>22.556300707091399</v>
      </c>
      <c r="T4080" s="177">
        <v>21.612327581361214</v>
      </c>
      <c r="U4080" s="177">
        <v>45.208142649691965</v>
      </c>
      <c r="V4080" s="177">
        <v>45.208142649691965</v>
      </c>
      <c r="W4080" s="177">
        <v>3.750110911499156</v>
      </c>
      <c r="X4080" s="177">
        <v>23.341464273918923</v>
      </c>
      <c r="Y4080" s="177">
        <v>26.268691428571426</v>
      </c>
      <c r="Z4080" s="177">
        <v>0</v>
      </c>
      <c r="AA4080" s="177">
        <v>44.182907575045817</v>
      </c>
      <c r="AB4080" s="177">
        <v>40.084582390563341</v>
      </c>
      <c r="AC4080" s="177">
        <v>39.427656869671004</v>
      </c>
      <c r="AD4080" s="177">
        <v>45.930074799178229</v>
      </c>
      <c r="AE4080" s="177">
        <v>20.746780997394858</v>
      </c>
      <c r="AF4080" s="177">
        <v>8.2000379136042483</v>
      </c>
      <c r="AG4080" s="177">
        <v>56.814920924428719</v>
      </c>
      <c r="AH4080" s="177">
        <v>56.814920924428719</v>
      </c>
      <c r="AI4080" s="177">
        <v>56.814920924428719</v>
      </c>
      <c r="AJ4080" s="177">
        <v>19.963405533350549</v>
      </c>
    </row>
    <row r="4081" spans="1:36" hidden="1" outlineLevel="1" x14ac:dyDescent="0.25">
      <c r="A4081" s="190">
        <f t="shared" si="1101"/>
        <v>2030</v>
      </c>
      <c r="B4081" s="55">
        <f t="shared" si="1102"/>
        <v>2</v>
      </c>
      <c r="C4081" s="55">
        <f t="shared" si="1103"/>
        <v>10</v>
      </c>
      <c r="D4081" s="55">
        <f t="shared" si="1098"/>
        <v>170</v>
      </c>
      <c r="F4081" s="63">
        <f t="shared" si="1108"/>
        <v>47515.416666666642</v>
      </c>
      <c r="G4081" s="64">
        <f t="shared" si="1100"/>
        <v>682.53697537323274</v>
      </c>
      <c r="H4081" s="64">
        <f t="shared" si="1109"/>
        <v>43.001037068621955</v>
      </c>
      <c r="I4081" s="64">
        <f t="shared" si="1109"/>
        <v>150.68235604078185</v>
      </c>
      <c r="J4081" s="64">
        <f t="shared" si="1109"/>
        <v>166.75771662925155</v>
      </c>
      <c r="K4081" s="64">
        <f t="shared" si="1109"/>
        <v>0</v>
      </c>
      <c r="L4081" s="64">
        <f t="shared" si="1109"/>
        <v>0</v>
      </c>
      <c r="M4081" s="64">
        <f t="shared" si="1109"/>
        <v>8.9454959057500893</v>
      </c>
      <c r="N4081" s="64">
        <f t="shared" si="1109"/>
        <v>313.15036972882723</v>
      </c>
      <c r="O4081" s="121"/>
      <c r="P4081" s="177">
        <v>2.9750000000000001</v>
      </c>
      <c r="Q4081" s="177">
        <v>48.062634446811792</v>
      </c>
      <c r="R4081" s="177">
        <v>48.062634446811792</v>
      </c>
      <c r="S4081" s="177">
        <v>23.404002642212831</v>
      </c>
      <c r="T4081" s="177">
        <v>21.09080067228431</v>
      </c>
      <c r="U4081" s="177">
        <v>48.062634446811792</v>
      </c>
      <c r="V4081" s="177">
        <v>48.062634446811792</v>
      </c>
      <c r="W4081" s="177">
        <v>4.4524790493882085</v>
      </c>
      <c r="X4081" s="177">
        <v>22.047437661550141</v>
      </c>
      <c r="Y4081" s="177">
        <v>33.158839999999998</v>
      </c>
      <c r="Z4081" s="177">
        <v>0</v>
      </c>
      <c r="AA4081" s="177">
        <v>43.382397078189726</v>
      </c>
      <c r="AB4081" s="177">
        <v>39.385366861365391</v>
      </c>
      <c r="AC4081" s="177">
        <v>38.132068002024958</v>
      </c>
      <c r="AD4081" s="177">
        <v>43.001037068621955</v>
      </c>
      <c r="AE4081" s="177">
        <v>20.151770874663519</v>
      </c>
      <c r="AF4081" s="177">
        <v>8.9454959057500893</v>
      </c>
      <c r="AG4081" s="177">
        <v>55.585905543083854</v>
      </c>
      <c r="AH4081" s="177">
        <v>55.585905543083854</v>
      </c>
      <c r="AI4081" s="177">
        <v>55.585905543083854</v>
      </c>
      <c r="AJ4081" s="177">
        <v>23.402025140682838</v>
      </c>
    </row>
    <row r="4082" spans="1:36" hidden="1" outlineLevel="1" x14ac:dyDescent="0.25">
      <c r="A4082" s="190">
        <f t="shared" si="1101"/>
        <v>2030</v>
      </c>
      <c r="B4082" s="55">
        <f t="shared" si="1102"/>
        <v>2</v>
      </c>
      <c r="C4082" s="55">
        <f t="shared" si="1103"/>
        <v>11</v>
      </c>
      <c r="D4082" s="55">
        <f t="shared" si="1098"/>
        <v>170</v>
      </c>
      <c r="F4082" s="63">
        <f t="shared" si="1108"/>
        <v>47515.458333333307</v>
      </c>
      <c r="G4082" s="64">
        <f t="shared" si="1100"/>
        <v>667.30506494638735</v>
      </c>
      <c r="H4082" s="64">
        <f t="shared" si="1109"/>
        <v>43.717417983126801</v>
      </c>
      <c r="I4082" s="64">
        <f t="shared" si="1109"/>
        <v>143.51538033454938</v>
      </c>
      <c r="J4082" s="64">
        <f t="shared" si="1109"/>
        <v>151.20466895380252</v>
      </c>
      <c r="K4082" s="64">
        <f t="shared" si="1109"/>
        <v>0</v>
      </c>
      <c r="L4082" s="64">
        <f t="shared" si="1109"/>
        <v>0</v>
      </c>
      <c r="M4082" s="64">
        <f t="shared" si="1109"/>
        <v>8.4485239109861983</v>
      </c>
      <c r="N4082" s="64">
        <f t="shared" si="1109"/>
        <v>320.41907376392254</v>
      </c>
      <c r="O4082" s="121"/>
      <c r="P4082" s="177">
        <v>2.9750000000000001</v>
      </c>
      <c r="Q4082" s="177">
        <v>50.968651366623298</v>
      </c>
      <c r="R4082" s="177">
        <v>50.968651366623298</v>
      </c>
      <c r="S4082" s="177">
        <v>20.691456250963796</v>
      </c>
      <c r="T4082" s="177">
        <v>21.102897780107433</v>
      </c>
      <c r="U4082" s="177">
        <v>50.968651366623298</v>
      </c>
      <c r="V4082" s="177">
        <v>50.968651366623298</v>
      </c>
      <c r="W4082" s="177">
        <v>4.1533557495744375</v>
      </c>
      <c r="X4082" s="177">
        <v>20.789371144364917</v>
      </c>
      <c r="Y4082" s="177">
        <v>29.71376571428571</v>
      </c>
      <c r="Z4082" s="177">
        <v>0</v>
      </c>
      <c r="AA4082" s="177">
        <v>41.723702335036833</v>
      </c>
      <c r="AB4082" s="177">
        <v>38.27118964576681</v>
      </c>
      <c r="AC4082" s="177">
        <v>36.549576316625711</v>
      </c>
      <c r="AD4082" s="177">
        <v>43.717417983126801</v>
      </c>
      <c r="AE4082" s="177">
        <v>19.479061338590416</v>
      </c>
      <c r="AF4082" s="177">
        <v>8.4485239109861983</v>
      </c>
      <c r="AG4082" s="177">
        <v>50.401556317934173</v>
      </c>
      <c r="AH4082" s="177">
        <v>50.401556317934173</v>
      </c>
      <c r="AI4082" s="177">
        <v>50.401556317934173</v>
      </c>
      <c r="AJ4082" s="177">
        <v>24.610472356662655</v>
      </c>
    </row>
    <row r="4083" spans="1:36" hidden="1" outlineLevel="1" x14ac:dyDescent="0.25">
      <c r="A4083" s="190">
        <f t="shared" si="1101"/>
        <v>2030</v>
      </c>
      <c r="B4083" s="55">
        <f t="shared" si="1102"/>
        <v>2</v>
      </c>
      <c r="C4083" s="55">
        <f t="shared" si="1103"/>
        <v>12</v>
      </c>
      <c r="D4083" s="55">
        <f t="shared" si="1098"/>
        <v>170</v>
      </c>
      <c r="F4083" s="63">
        <f t="shared" si="1108"/>
        <v>47515.499999999971</v>
      </c>
      <c r="G4083" s="64">
        <f t="shared" si="1100"/>
        <v>684.20022065279693</v>
      </c>
      <c r="H4083" s="64">
        <f t="shared" si="1109"/>
        <v>44.099931095551995</v>
      </c>
      <c r="I4083" s="64">
        <f t="shared" si="1109"/>
        <v>148.25401085303579</v>
      </c>
      <c r="J4083" s="64">
        <f t="shared" si="1109"/>
        <v>154.05135112786218</v>
      </c>
      <c r="K4083" s="64">
        <f t="shared" si="1109"/>
        <v>0</v>
      </c>
      <c r="L4083" s="64">
        <f t="shared" si="1109"/>
        <v>0</v>
      </c>
      <c r="M4083" s="64">
        <f t="shared" si="1109"/>
        <v>8.4485239109861983</v>
      </c>
      <c r="N4083" s="64">
        <f t="shared" si="1109"/>
        <v>329.34640366536075</v>
      </c>
      <c r="O4083" s="121"/>
      <c r="P4083" s="177">
        <v>2.9750000000000001</v>
      </c>
      <c r="Q4083" s="177">
        <v>53.617042672976361</v>
      </c>
      <c r="R4083" s="177">
        <v>53.617042672976361</v>
      </c>
      <c r="S4083" s="177">
        <v>22.031911995512189</v>
      </c>
      <c r="T4083" s="177">
        <v>25.209479808150412</v>
      </c>
      <c r="U4083" s="177">
        <v>53.617042672976361</v>
      </c>
      <c r="V4083" s="177">
        <v>53.617042672976361</v>
      </c>
      <c r="W4083" s="177">
        <v>3.6888238080077902</v>
      </c>
      <c r="X4083" s="177">
        <v>20.15926297188253</v>
      </c>
      <c r="Y4083" s="177">
        <v>32.29757142857143</v>
      </c>
      <c r="Z4083" s="177">
        <v>0</v>
      </c>
      <c r="AA4083" s="177">
        <v>40.883964628080385</v>
      </c>
      <c r="AB4083" s="177">
        <v>38.297795409670314</v>
      </c>
      <c r="AC4083" s="177">
        <v>35.69647293570462</v>
      </c>
      <c r="AD4083" s="177">
        <v>44.099931095551995</v>
      </c>
      <c r="AE4083" s="177">
        <v>19.722993474565847</v>
      </c>
      <c r="AF4083" s="177">
        <v>8.4485239109861983</v>
      </c>
      <c r="AG4083" s="177">
        <v>51.350450375954054</v>
      </c>
      <c r="AH4083" s="177">
        <v>51.350450375954054</v>
      </c>
      <c r="AI4083" s="177">
        <v>51.350450375954054</v>
      </c>
      <c r="AJ4083" s="177">
        <v>22.168967366345576</v>
      </c>
    </row>
    <row r="4084" spans="1:36" hidden="1" outlineLevel="1" x14ac:dyDescent="0.25">
      <c r="A4084" s="190">
        <f t="shared" si="1101"/>
        <v>2030</v>
      </c>
      <c r="B4084" s="55">
        <f t="shared" si="1102"/>
        <v>2</v>
      </c>
      <c r="C4084" s="55">
        <f t="shared" si="1103"/>
        <v>13</v>
      </c>
      <c r="D4084" s="55">
        <f t="shared" si="1098"/>
        <v>170</v>
      </c>
      <c r="F4084" s="63">
        <f t="shared" si="1108"/>
        <v>47515.541666666635</v>
      </c>
      <c r="G4084" s="64">
        <f t="shared" si="1100"/>
        <v>695.34543402633506</v>
      </c>
      <c r="H4084" s="64">
        <f t="shared" si="1109"/>
        <v>40.637644836457646</v>
      </c>
      <c r="I4084" s="64">
        <f t="shared" si="1109"/>
        <v>146.97958680835811</v>
      </c>
      <c r="J4084" s="64">
        <f t="shared" si="1109"/>
        <v>173.47595422658173</v>
      </c>
      <c r="K4084" s="64">
        <f t="shared" si="1109"/>
        <v>0</v>
      </c>
      <c r="L4084" s="64">
        <f t="shared" si="1109"/>
        <v>0</v>
      </c>
      <c r="M4084" s="64">
        <f t="shared" si="1109"/>
        <v>9.069738904441067</v>
      </c>
      <c r="N4084" s="64">
        <f t="shared" si="1109"/>
        <v>325.18250925049648</v>
      </c>
      <c r="O4084" s="121"/>
      <c r="P4084" s="177">
        <v>2.9750000000000001</v>
      </c>
      <c r="Q4084" s="177">
        <v>53.915888384588186</v>
      </c>
      <c r="R4084" s="177">
        <v>53.915888384588186</v>
      </c>
      <c r="S4084" s="177">
        <v>20.713580445553301</v>
      </c>
      <c r="T4084" s="177">
        <v>26.366844860600967</v>
      </c>
      <c r="U4084" s="177">
        <v>53.915888384588186</v>
      </c>
      <c r="V4084" s="177">
        <v>53.915888384588186</v>
      </c>
      <c r="W4084" s="177">
        <v>4.0724029070632417</v>
      </c>
      <c r="X4084" s="177">
        <v>20.208788488684799</v>
      </c>
      <c r="Y4084" s="177">
        <v>30.144400000000001</v>
      </c>
      <c r="Z4084" s="177">
        <v>0</v>
      </c>
      <c r="AA4084" s="177">
        <v>38.789896902932377</v>
      </c>
      <c r="AB4084" s="177">
        <v>36.251357179222637</v>
      </c>
      <c r="AC4084" s="177">
        <v>34.477701629988715</v>
      </c>
      <c r="AD4084" s="177">
        <v>40.637644836457646</v>
      </c>
      <c r="AE4084" s="177">
        <v>19.980152878284585</v>
      </c>
      <c r="AF4084" s="177">
        <v>9.069738904441067</v>
      </c>
      <c r="AG4084" s="177">
        <v>57.825318075527242</v>
      </c>
      <c r="AH4084" s="177">
        <v>57.825318075527242</v>
      </c>
      <c r="AI4084" s="177">
        <v>57.825318075527242</v>
      </c>
      <c r="AJ4084" s="177">
        <v>22.518417228171206</v>
      </c>
    </row>
    <row r="4085" spans="1:36" hidden="1" outlineLevel="1" x14ac:dyDescent="0.25">
      <c r="A4085" s="190">
        <f t="shared" si="1101"/>
        <v>2030</v>
      </c>
      <c r="B4085" s="55">
        <f t="shared" si="1102"/>
        <v>2</v>
      </c>
      <c r="C4085" s="55">
        <f t="shared" si="1103"/>
        <v>14</v>
      </c>
      <c r="D4085" s="55">
        <f t="shared" si="1098"/>
        <v>170</v>
      </c>
      <c r="F4085" s="63">
        <f t="shared" si="1108"/>
        <v>47515.583333333299</v>
      </c>
      <c r="G4085" s="64">
        <f t="shared" si="1100"/>
        <v>686.03554182408209</v>
      </c>
      <c r="H4085" s="64">
        <f t="shared" ref="H4085:N4094" si="1110">SUMIF($P$6:$AK$6,H$6,$P4085:$AK4085)</f>
        <v>42.543542027641386</v>
      </c>
      <c r="I4085" s="64">
        <f t="shared" si="1110"/>
        <v>142.47733821535726</v>
      </c>
      <c r="J4085" s="64">
        <f t="shared" si="1110"/>
        <v>175.07070906576473</v>
      </c>
      <c r="K4085" s="64">
        <f t="shared" si="1110"/>
        <v>0</v>
      </c>
      <c r="L4085" s="64">
        <f t="shared" si="1110"/>
        <v>0</v>
      </c>
      <c r="M4085" s="64">
        <f t="shared" si="1110"/>
        <v>8.6970099083681447</v>
      </c>
      <c r="N4085" s="64">
        <f t="shared" si="1110"/>
        <v>317.24694260695054</v>
      </c>
      <c r="O4085" s="121"/>
      <c r="P4085" s="177">
        <v>2.9750000000000001</v>
      </c>
      <c r="Q4085" s="177">
        <v>52.607150268219165</v>
      </c>
      <c r="R4085" s="177">
        <v>52.607150268219165</v>
      </c>
      <c r="S4085" s="177">
        <v>17.646735504692106</v>
      </c>
      <c r="T4085" s="177">
        <v>26.120591500818453</v>
      </c>
      <c r="U4085" s="177">
        <v>52.607150268219165</v>
      </c>
      <c r="V4085" s="177">
        <v>52.607150268219165</v>
      </c>
      <c r="W4085" s="177">
        <v>4.3752929385547805</v>
      </c>
      <c r="X4085" s="177">
        <v>21.320200325475753</v>
      </c>
      <c r="Y4085" s="177">
        <v>24.976788571428575</v>
      </c>
      <c r="Z4085" s="177">
        <v>0</v>
      </c>
      <c r="AA4085" s="177">
        <v>39.207232185376405</v>
      </c>
      <c r="AB4085" s="177">
        <v>34.938261133579189</v>
      </c>
      <c r="AC4085" s="177">
        <v>32.6728482151183</v>
      </c>
      <c r="AD4085" s="177">
        <v>42.543542027641386</v>
      </c>
      <c r="AE4085" s="177">
        <v>20.261213437604233</v>
      </c>
      <c r="AF4085" s="177">
        <v>8.6970099083681447</v>
      </c>
      <c r="AG4085" s="177">
        <v>58.356903021921582</v>
      </c>
      <c r="AH4085" s="177">
        <v>58.356903021921582</v>
      </c>
      <c r="AI4085" s="177">
        <v>58.356903021921582</v>
      </c>
      <c r="AJ4085" s="177">
        <v>24.801515936783368</v>
      </c>
    </row>
    <row r="4086" spans="1:36" hidden="1" outlineLevel="1" x14ac:dyDescent="0.25">
      <c r="A4086" s="190">
        <f t="shared" si="1101"/>
        <v>2030</v>
      </c>
      <c r="B4086" s="55">
        <f t="shared" si="1102"/>
        <v>2</v>
      </c>
      <c r="C4086" s="55">
        <f t="shared" si="1103"/>
        <v>15</v>
      </c>
      <c r="D4086" s="55">
        <f t="shared" si="1098"/>
        <v>170</v>
      </c>
      <c r="F4086" s="63">
        <f t="shared" si="1108"/>
        <v>47515.624999999964</v>
      </c>
      <c r="G4086" s="64">
        <f t="shared" si="1100"/>
        <v>611.4035702760134</v>
      </c>
      <c r="H4086" s="64">
        <f t="shared" si="1110"/>
        <v>41.572479955368387</v>
      </c>
      <c r="I4086" s="64">
        <f t="shared" si="1110"/>
        <v>107.46314648961301</v>
      </c>
      <c r="J4086" s="64">
        <f t="shared" si="1110"/>
        <v>142.83744530186169</v>
      </c>
      <c r="K4086" s="64">
        <f t="shared" si="1110"/>
        <v>0</v>
      </c>
      <c r="L4086" s="64">
        <f t="shared" si="1110"/>
        <v>0</v>
      </c>
      <c r="M4086" s="64">
        <f t="shared" si="1110"/>
        <v>8.0757949149132777</v>
      </c>
      <c r="N4086" s="64">
        <f t="shared" si="1110"/>
        <v>311.45470361425708</v>
      </c>
      <c r="O4086" s="121"/>
      <c r="P4086" s="177">
        <v>2.9750000000000001</v>
      </c>
      <c r="Q4086" s="177">
        <v>52.4010497774524</v>
      </c>
      <c r="R4086" s="177">
        <v>52.4010497774524</v>
      </c>
      <c r="S4086" s="177">
        <v>7.2406161074507374</v>
      </c>
      <c r="T4086" s="177">
        <v>10.703833004332074</v>
      </c>
      <c r="U4086" s="177">
        <v>52.4010497774524</v>
      </c>
      <c r="V4086" s="177">
        <v>52.4010497774524</v>
      </c>
      <c r="W4086" s="177">
        <v>4.9236679036927242</v>
      </c>
      <c r="X4086" s="177">
        <v>21.017578376038426</v>
      </c>
      <c r="Y4086" s="177">
        <v>18.94790857142857</v>
      </c>
      <c r="Z4086" s="177">
        <v>0</v>
      </c>
      <c r="AA4086" s="177">
        <v>38.174146761249425</v>
      </c>
      <c r="AB4086" s="177">
        <v>34.038082991395328</v>
      </c>
      <c r="AC4086" s="177">
        <v>29.638274751802737</v>
      </c>
      <c r="AD4086" s="177">
        <v>41.572479955368387</v>
      </c>
      <c r="AE4086" s="177">
        <v>19.842069919898162</v>
      </c>
      <c r="AF4086" s="177">
        <v>8.0757949149132777</v>
      </c>
      <c r="AG4086" s="177">
        <v>47.612481767287235</v>
      </c>
      <c r="AH4086" s="177">
        <v>47.612481767287235</v>
      </c>
      <c r="AI4086" s="177">
        <v>47.612481767287235</v>
      </c>
      <c r="AJ4086" s="177">
        <v>21.812472606772314</v>
      </c>
    </row>
    <row r="4087" spans="1:36" hidden="1" outlineLevel="1" x14ac:dyDescent="0.25">
      <c r="A4087" s="190">
        <f t="shared" si="1101"/>
        <v>2030</v>
      </c>
      <c r="B4087" s="55">
        <f t="shared" si="1102"/>
        <v>2</v>
      </c>
      <c r="C4087" s="55">
        <f t="shared" si="1103"/>
        <v>16</v>
      </c>
      <c r="D4087" s="55">
        <f t="shared" si="1098"/>
        <v>170</v>
      </c>
      <c r="F4087" s="63">
        <f t="shared" si="1108"/>
        <v>47515.666666666628</v>
      </c>
      <c r="G4087" s="64">
        <f t="shared" si="1100"/>
        <v>403.5094280952697</v>
      </c>
      <c r="H4087" s="64">
        <f t="shared" si="1110"/>
        <v>10.150663087648816</v>
      </c>
      <c r="I4087" s="64">
        <f t="shared" si="1110"/>
        <v>49.999387320674103</v>
      </c>
      <c r="J4087" s="64">
        <f t="shared" si="1110"/>
        <v>32.32120961996069</v>
      </c>
      <c r="K4087" s="64">
        <f t="shared" si="1110"/>
        <v>0</v>
      </c>
      <c r="L4087" s="64">
        <f t="shared" si="1110"/>
        <v>0</v>
      </c>
      <c r="M4087" s="64">
        <f t="shared" si="1110"/>
        <v>9.1939819031320393</v>
      </c>
      <c r="N4087" s="64">
        <f t="shared" si="1110"/>
        <v>301.84418616385403</v>
      </c>
      <c r="O4087" s="121"/>
      <c r="P4087" s="177">
        <v>2.9750000000000001</v>
      </c>
      <c r="Q4087" s="177">
        <v>49.567168029409252</v>
      </c>
      <c r="R4087" s="177">
        <v>49.567168029409252</v>
      </c>
      <c r="S4087" s="177">
        <v>0.12305429028327614</v>
      </c>
      <c r="T4087" s="177">
        <v>0.152728785331843</v>
      </c>
      <c r="U4087" s="177">
        <v>49.567168029409252</v>
      </c>
      <c r="V4087" s="177">
        <v>49.567168029409252</v>
      </c>
      <c r="W4087" s="177">
        <v>2.6218329896123325</v>
      </c>
      <c r="X4087" s="177">
        <v>10.227050962898112</v>
      </c>
      <c r="Y4087" s="177">
        <v>9.4739542857142851</v>
      </c>
      <c r="Z4087" s="177">
        <v>0</v>
      </c>
      <c r="AA4087" s="177">
        <v>39.443493230116026</v>
      </c>
      <c r="AB4087" s="177">
        <v>33.590991006292448</v>
      </c>
      <c r="AC4087" s="177">
        <v>30.541029809808528</v>
      </c>
      <c r="AD4087" s="177">
        <v>10.150663087648816</v>
      </c>
      <c r="AE4087" s="177">
        <v>12.717654071580524</v>
      </c>
      <c r="AF4087" s="177">
        <v>9.1939819031320393</v>
      </c>
      <c r="AG4087" s="177">
        <v>10.773736539986897</v>
      </c>
      <c r="AH4087" s="177">
        <v>10.773736539986897</v>
      </c>
      <c r="AI4087" s="177">
        <v>10.773736539986897</v>
      </c>
      <c r="AJ4087" s="177">
        <v>11.708111935253735</v>
      </c>
    </row>
    <row r="4088" spans="1:36" hidden="1" outlineLevel="1" x14ac:dyDescent="0.25">
      <c r="A4088" s="190">
        <f t="shared" si="1101"/>
        <v>2030</v>
      </c>
      <c r="B4088" s="55">
        <f t="shared" si="1102"/>
        <v>2</v>
      </c>
      <c r="C4088" s="55">
        <f t="shared" si="1103"/>
        <v>17</v>
      </c>
      <c r="D4088" s="55">
        <f t="shared" si="1098"/>
        <v>170</v>
      </c>
      <c r="F4088" s="63">
        <f t="shared" si="1108"/>
        <v>47515.708333333292</v>
      </c>
      <c r="G4088" s="64">
        <f t="shared" si="1100"/>
        <v>298.29313671174197</v>
      </c>
      <c r="H4088" s="64">
        <f t="shared" si="1110"/>
        <v>0</v>
      </c>
      <c r="I4088" s="64">
        <f t="shared" si="1110"/>
        <v>4.9483568205251798</v>
      </c>
      <c r="J4088" s="64">
        <f t="shared" si="1110"/>
        <v>0</v>
      </c>
      <c r="K4088" s="64">
        <f t="shared" si="1110"/>
        <v>0</v>
      </c>
      <c r="L4088" s="64">
        <f t="shared" si="1110"/>
        <v>0</v>
      </c>
      <c r="M4088" s="64">
        <f t="shared" si="1110"/>
        <v>10.063682893968853</v>
      </c>
      <c r="N4088" s="64">
        <f t="shared" si="1110"/>
        <v>283.28109699724791</v>
      </c>
      <c r="O4088" s="121"/>
      <c r="P4088" s="177">
        <v>2.9750000000000001</v>
      </c>
      <c r="Q4088" s="177">
        <v>44.960822060771832</v>
      </c>
      <c r="R4088" s="177">
        <v>44.960822060771832</v>
      </c>
      <c r="S4088" s="177">
        <v>0</v>
      </c>
      <c r="T4088" s="177">
        <v>0</v>
      </c>
      <c r="U4088" s="177">
        <v>44.960822060771832</v>
      </c>
      <c r="V4088" s="177">
        <v>44.960822060771832</v>
      </c>
      <c r="W4088" s="177">
        <v>0.15891970443494555</v>
      </c>
      <c r="X4088" s="177">
        <v>0.55517014312636126</v>
      </c>
      <c r="Y4088" s="177">
        <v>0</v>
      </c>
      <c r="Z4088" s="177">
        <v>0</v>
      </c>
      <c r="AA4088" s="177">
        <v>37.944881268522138</v>
      </c>
      <c r="AB4088" s="177">
        <v>33.164309927237227</v>
      </c>
      <c r="AC4088" s="177">
        <v>32.328617558401206</v>
      </c>
      <c r="AD4088" s="177">
        <v>0</v>
      </c>
      <c r="AE4088" s="177">
        <v>1.0591058761447503</v>
      </c>
      <c r="AF4088" s="177">
        <v>10.063682893968853</v>
      </c>
      <c r="AG4088" s="177">
        <v>0</v>
      </c>
      <c r="AH4088" s="177">
        <v>0</v>
      </c>
      <c r="AI4088" s="177">
        <v>0</v>
      </c>
      <c r="AJ4088" s="177">
        <v>0.20016109681912186</v>
      </c>
    </row>
    <row r="4089" spans="1:36" hidden="1" outlineLevel="1" x14ac:dyDescent="0.25">
      <c r="A4089" s="190">
        <f t="shared" si="1101"/>
        <v>2030</v>
      </c>
      <c r="B4089" s="55">
        <f t="shared" si="1102"/>
        <v>2</v>
      </c>
      <c r="C4089" s="55">
        <f t="shared" si="1103"/>
        <v>18</v>
      </c>
      <c r="D4089" s="55">
        <f t="shared" si="1098"/>
        <v>170</v>
      </c>
      <c r="F4089" s="63">
        <f t="shared" si="1108"/>
        <v>47515.749999999956</v>
      </c>
      <c r="G4089" s="64">
        <f t="shared" si="1100"/>
        <v>291.34271621982043</v>
      </c>
      <c r="H4089" s="64">
        <f t="shared" si="1110"/>
        <v>0</v>
      </c>
      <c r="I4089" s="64">
        <f t="shared" si="1110"/>
        <v>2.9750000000000001</v>
      </c>
      <c r="J4089" s="64">
        <f t="shared" si="1110"/>
        <v>0</v>
      </c>
      <c r="K4089" s="64">
        <f t="shared" si="1110"/>
        <v>0</v>
      </c>
      <c r="L4089" s="64">
        <f t="shared" si="1110"/>
        <v>0</v>
      </c>
      <c r="M4089" s="64">
        <f t="shared" si="1110"/>
        <v>12.300056870406372</v>
      </c>
      <c r="N4089" s="64">
        <f t="shared" si="1110"/>
        <v>276.06765934941404</v>
      </c>
      <c r="O4089" s="121"/>
      <c r="P4089" s="177">
        <v>2.9750000000000001</v>
      </c>
      <c r="Q4089" s="177">
        <v>42.590666416953923</v>
      </c>
      <c r="R4089" s="177">
        <v>42.590666416953923</v>
      </c>
      <c r="S4089" s="177">
        <v>0</v>
      </c>
      <c r="T4089" s="177">
        <v>0</v>
      </c>
      <c r="U4089" s="177">
        <v>42.590666416953923</v>
      </c>
      <c r="V4089" s="177">
        <v>42.590666416953923</v>
      </c>
      <c r="W4089" s="177">
        <v>0</v>
      </c>
      <c r="X4089" s="177">
        <v>0</v>
      </c>
      <c r="Y4089" s="177">
        <v>0</v>
      </c>
      <c r="Z4089" s="177">
        <v>0</v>
      </c>
      <c r="AA4089" s="177">
        <v>39.2847449337442</v>
      </c>
      <c r="AB4089" s="177">
        <v>32.793543796186839</v>
      </c>
      <c r="AC4089" s="177">
        <v>33.626704951667314</v>
      </c>
      <c r="AD4089" s="177">
        <v>0</v>
      </c>
      <c r="AE4089" s="177">
        <v>0</v>
      </c>
      <c r="AF4089" s="177">
        <v>12.300056870406372</v>
      </c>
      <c r="AG4089" s="177">
        <v>0</v>
      </c>
      <c r="AH4089" s="177">
        <v>0</v>
      </c>
      <c r="AI4089" s="177">
        <v>0</v>
      </c>
      <c r="AJ4089" s="177">
        <v>0</v>
      </c>
    </row>
    <row r="4090" spans="1:36" hidden="1" outlineLevel="1" x14ac:dyDescent="0.25">
      <c r="A4090" s="190">
        <f t="shared" si="1101"/>
        <v>2030</v>
      </c>
      <c r="B4090" s="55">
        <f t="shared" si="1102"/>
        <v>2</v>
      </c>
      <c r="C4090" s="55">
        <f t="shared" si="1103"/>
        <v>19</v>
      </c>
      <c r="D4090" s="55">
        <f t="shared" si="1098"/>
        <v>170</v>
      </c>
      <c r="F4090" s="63">
        <f t="shared" si="1108"/>
        <v>47515.791666666621</v>
      </c>
      <c r="G4090" s="64">
        <f t="shared" si="1100"/>
        <v>283.34128485708624</v>
      </c>
      <c r="H4090" s="64">
        <f t="shared" si="1110"/>
        <v>0</v>
      </c>
      <c r="I4090" s="64">
        <f t="shared" si="1110"/>
        <v>2.9750000000000001</v>
      </c>
      <c r="J4090" s="64">
        <f t="shared" si="1110"/>
        <v>0</v>
      </c>
      <c r="K4090" s="64">
        <f t="shared" si="1110"/>
        <v>0</v>
      </c>
      <c r="L4090" s="64">
        <f t="shared" si="1110"/>
        <v>0</v>
      </c>
      <c r="M4090" s="64">
        <f t="shared" si="1110"/>
        <v>12.921271863861243</v>
      </c>
      <c r="N4090" s="64">
        <f t="shared" si="1110"/>
        <v>267.44501299322502</v>
      </c>
      <c r="O4090" s="121"/>
      <c r="P4090" s="177">
        <v>2.9750000000000001</v>
      </c>
      <c r="Q4090" s="177">
        <v>39.808309791602476</v>
      </c>
      <c r="R4090" s="177">
        <v>39.808309791602476</v>
      </c>
      <c r="S4090" s="177">
        <v>0</v>
      </c>
      <c r="T4090" s="177">
        <v>0</v>
      </c>
      <c r="U4090" s="177">
        <v>39.808309791602476</v>
      </c>
      <c r="V4090" s="177">
        <v>39.808309791602476</v>
      </c>
      <c r="W4090" s="177">
        <v>0</v>
      </c>
      <c r="X4090" s="177">
        <v>0</v>
      </c>
      <c r="Y4090" s="177">
        <v>0</v>
      </c>
      <c r="Z4090" s="177">
        <v>0</v>
      </c>
      <c r="AA4090" s="177">
        <v>39.846573635674083</v>
      </c>
      <c r="AB4090" s="177">
        <v>33.503862493881179</v>
      </c>
      <c r="AC4090" s="177">
        <v>34.861337697259877</v>
      </c>
      <c r="AD4090" s="177">
        <v>0</v>
      </c>
      <c r="AE4090" s="177">
        <v>0</v>
      </c>
      <c r="AF4090" s="177">
        <v>12.921271863861243</v>
      </c>
      <c r="AG4090" s="177">
        <v>0</v>
      </c>
      <c r="AH4090" s="177">
        <v>0</v>
      </c>
      <c r="AI4090" s="177">
        <v>0</v>
      </c>
      <c r="AJ4090" s="177">
        <v>0</v>
      </c>
    </row>
    <row r="4091" spans="1:36" hidden="1" outlineLevel="1" x14ac:dyDescent="0.25">
      <c r="A4091" s="190">
        <f t="shared" si="1101"/>
        <v>2030</v>
      </c>
      <c r="B4091" s="55">
        <f t="shared" si="1102"/>
        <v>2</v>
      </c>
      <c r="C4091" s="55">
        <f t="shared" si="1103"/>
        <v>20</v>
      </c>
      <c r="D4091" s="55">
        <f t="shared" si="1098"/>
        <v>170</v>
      </c>
      <c r="F4091" s="63">
        <f t="shared" si="1108"/>
        <v>47515.833333333285</v>
      </c>
      <c r="G4091" s="64">
        <f t="shared" si="1100"/>
        <v>281.00873065208197</v>
      </c>
      <c r="H4091" s="64">
        <f t="shared" si="1110"/>
        <v>0</v>
      </c>
      <c r="I4091" s="64">
        <f t="shared" si="1110"/>
        <v>2.9750000000000001</v>
      </c>
      <c r="J4091" s="64">
        <f t="shared" si="1110"/>
        <v>0</v>
      </c>
      <c r="K4091" s="64">
        <f t="shared" si="1110"/>
        <v>0</v>
      </c>
      <c r="L4091" s="64">
        <f t="shared" si="1110"/>
        <v>0</v>
      </c>
      <c r="M4091" s="64">
        <f t="shared" si="1110"/>
        <v>12.300056870406372</v>
      </c>
      <c r="N4091" s="64">
        <f t="shared" si="1110"/>
        <v>265.73367378167558</v>
      </c>
      <c r="O4091" s="121"/>
      <c r="P4091" s="177">
        <v>2.9750000000000001</v>
      </c>
      <c r="Q4091" s="177">
        <v>39.045737975765412</v>
      </c>
      <c r="R4091" s="177">
        <v>39.045737975765412</v>
      </c>
      <c r="S4091" s="177">
        <v>0</v>
      </c>
      <c r="T4091" s="177">
        <v>0</v>
      </c>
      <c r="U4091" s="177">
        <v>39.045737975765412</v>
      </c>
      <c r="V4091" s="177">
        <v>39.045737975765412</v>
      </c>
      <c r="W4091" s="177">
        <v>0</v>
      </c>
      <c r="X4091" s="177">
        <v>0</v>
      </c>
      <c r="Y4091" s="177">
        <v>0</v>
      </c>
      <c r="Z4091" s="177">
        <v>0</v>
      </c>
      <c r="AA4091" s="177">
        <v>40.591124555127948</v>
      </c>
      <c r="AB4091" s="177">
        <v>34.582605959115845</v>
      </c>
      <c r="AC4091" s="177">
        <v>34.376991364370149</v>
      </c>
      <c r="AD4091" s="177">
        <v>0</v>
      </c>
      <c r="AE4091" s="177">
        <v>0</v>
      </c>
      <c r="AF4091" s="177">
        <v>12.300056870406372</v>
      </c>
      <c r="AG4091" s="177">
        <v>0</v>
      </c>
      <c r="AH4091" s="177">
        <v>0</v>
      </c>
      <c r="AI4091" s="177">
        <v>0</v>
      </c>
      <c r="AJ4091" s="177">
        <v>0</v>
      </c>
    </row>
    <row r="4092" spans="1:36" hidden="1" outlineLevel="1" x14ac:dyDescent="0.25">
      <c r="A4092" s="190">
        <f t="shared" si="1101"/>
        <v>2030</v>
      </c>
      <c r="B4092" s="55">
        <f t="shared" si="1102"/>
        <v>2</v>
      </c>
      <c r="C4092" s="55">
        <f t="shared" si="1103"/>
        <v>21</v>
      </c>
      <c r="D4092" s="55">
        <f t="shared" si="1098"/>
        <v>170</v>
      </c>
      <c r="F4092" s="63">
        <f t="shared" si="1108"/>
        <v>47515.874999999949</v>
      </c>
      <c r="G4092" s="64">
        <f t="shared" si="1100"/>
        <v>277.41646551520148</v>
      </c>
      <c r="H4092" s="64">
        <f t="shared" si="1110"/>
        <v>0</v>
      </c>
      <c r="I4092" s="64">
        <f t="shared" si="1110"/>
        <v>2.9750000000000001</v>
      </c>
      <c r="J4092" s="64">
        <f t="shared" si="1110"/>
        <v>0</v>
      </c>
      <c r="K4092" s="64">
        <f t="shared" si="1110"/>
        <v>0</v>
      </c>
      <c r="L4092" s="64">
        <f t="shared" si="1110"/>
        <v>0</v>
      </c>
      <c r="M4092" s="64">
        <f t="shared" si="1110"/>
        <v>12.797028865170272</v>
      </c>
      <c r="N4092" s="64">
        <f t="shared" si="1110"/>
        <v>261.6444366500312</v>
      </c>
      <c r="O4092" s="121"/>
      <c r="P4092" s="177">
        <v>2.9750000000000001</v>
      </c>
      <c r="Q4092" s="177">
        <v>38.107980742776583</v>
      </c>
      <c r="R4092" s="177">
        <v>38.107980742776583</v>
      </c>
      <c r="S4092" s="177">
        <v>0</v>
      </c>
      <c r="T4092" s="177">
        <v>0</v>
      </c>
      <c r="U4092" s="177">
        <v>38.107980742776583</v>
      </c>
      <c r="V4092" s="177">
        <v>38.107980742776583</v>
      </c>
      <c r="W4092" s="177">
        <v>0</v>
      </c>
      <c r="X4092" s="177">
        <v>0</v>
      </c>
      <c r="Y4092" s="177">
        <v>0</v>
      </c>
      <c r="Z4092" s="177">
        <v>0</v>
      </c>
      <c r="AA4092" s="177">
        <v>39.499982664823236</v>
      </c>
      <c r="AB4092" s="177">
        <v>36.019145251482357</v>
      </c>
      <c r="AC4092" s="177">
        <v>33.693385762619265</v>
      </c>
      <c r="AD4092" s="177">
        <v>0</v>
      </c>
      <c r="AE4092" s="177">
        <v>0</v>
      </c>
      <c r="AF4092" s="177">
        <v>12.797028865170272</v>
      </c>
      <c r="AG4092" s="177">
        <v>0</v>
      </c>
      <c r="AH4092" s="177">
        <v>0</v>
      </c>
      <c r="AI4092" s="177">
        <v>0</v>
      </c>
      <c r="AJ4092" s="177">
        <v>0</v>
      </c>
    </row>
    <row r="4093" spans="1:36" hidden="1" outlineLevel="1" x14ac:dyDescent="0.25">
      <c r="A4093" s="190">
        <f t="shared" si="1101"/>
        <v>2030</v>
      </c>
      <c r="B4093" s="55">
        <f t="shared" si="1102"/>
        <v>2</v>
      </c>
      <c r="C4093" s="55">
        <f t="shared" si="1103"/>
        <v>22</v>
      </c>
      <c r="D4093" s="55">
        <f t="shared" si="1098"/>
        <v>170</v>
      </c>
      <c r="F4093" s="63">
        <f t="shared" si="1108"/>
        <v>47515.916666666613</v>
      </c>
      <c r="G4093" s="64">
        <f t="shared" si="1100"/>
        <v>284.61166706855067</v>
      </c>
      <c r="H4093" s="64">
        <f t="shared" si="1110"/>
        <v>0</v>
      </c>
      <c r="I4093" s="64">
        <f t="shared" si="1110"/>
        <v>2.9750000000000001</v>
      </c>
      <c r="J4093" s="64">
        <f t="shared" si="1110"/>
        <v>0</v>
      </c>
      <c r="K4093" s="64">
        <f t="shared" si="1110"/>
        <v>0</v>
      </c>
      <c r="L4093" s="64">
        <f t="shared" si="1110"/>
        <v>0</v>
      </c>
      <c r="M4093" s="64">
        <f t="shared" si="1110"/>
        <v>13.418243858625139</v>
      </c>
      <c r="N4093" s="64">
        <f t="shared" si="1110"/>
        <v>268.2184232099255</v>
      </c>
      <c r="O4093" s="121"/>
      <c r="P4093" s="177">
        <v>2.9750000000000001</v>
      </c>
      <c r="Q4093" s="177">
        <v>38.448046552541769</v>
      </c>
      <c r="R4093" s="177">
        <v>38.448046552541769</v>
      </c>
      <c r="S4093" s="177">
        <v>0</v>
      </c>
      <c r="T4093" s="177">
        <v>0</v>
      </c>
      <c r="U4093" s="177">
        <v>38.448046552541769</v>
      </c>
      <c r="V4093" s="177">
        <v>38.448046552541769</v>
      </c>
      <c r="W4093" s="177">
        <v>0</v>
      </c>
      <c r="X4093" s="177">
        <v>0</v>
      </c>
      <c r="Y4093" s="177">
        <v>0</v>
      </c>
      <c r="Z4093" s="177">
        <v>0</v>
      </c>
      <c r="AA4093" s="177">
        <v>43.640381256519696</v>
      </c>
      <c r="AB4093" s="177">
        <v>37.177270574368244</v>
      </c>
      <c r="AC4093" s="177">
        <v>33.608585168870469</v>
      </c>
      <c r="AD4093" s="177">
        <v>0</v>
      </c>
      <c r="AE4093" s="177">
        <v>0</v>
      </c>
      <c r="AF4093" s="177">
        <v>13.418243858625139</v>
      </c>
      <c r="AG4093" s="177">
        <v>0</v>
      </c>
      <c r="AH4093" s="177">
        <v>0</v>
      </c>
      <c r="AI4093" s="177">
        <v>0</v>
      </c>
      <c r="AJ4093" s="177">
        <v>0</v>
      </c>
    </row>
    <row r="4094" spans="1:36" hidden="1" outlineLevel="1" x14ac:dyDescent="0.25">
      <c r="A4094" s="190">
        <f t="shared" si="1101"/>
        <v>2030</v>
      </c>
      <c r="B4094" s="55">
        <f t="shared" si="1102"/>
        <v>2</v>
      </c>
      <c r="C4094" s="55">
        <f t="shared" si="1103"/>
        <v>23</v>
      </c>
      <c r="D4094" s="55">
        <f t="shared" si="1098"/>
        <v>170</v>
      </c>
      <c r="F4094" s="63">
        <f t="shared" si="1108"/>
        <v>47515.958333333278</v>
      </c>
      <c r="G4094" s="64">
        <f t="shared" si="1100"/>
        <v>297.60850115919277</v>
      </c>
      <c r="H4094" s="64">
        <f t="shared" si="1110"/>
        <v>0</v>
      </c>
      <c r="I4094" s="64">
        <f t="shared" si="1110"/>
        <v>2.9750000000000001</v>
      </c>
      <c r="J4094" s="64">
        <f t="shared" si="1110"/>
        <v>0</v>
      </c>
      <c r="K4094" s="64">
        <f t="shared" si="1110"/>
        <v>0</v>
      </c>
      <c r="L4094" s="64">
        <f t="shared" si="1110"/>
        <v>0</v>
      </c>
      <c r="M4094" s="64">
        <f t="shared" si="1110"/>
        <v>14.287944849461951</v>
      </c>
      <c r="N4094" s="64">
        <f t="shared" si="1110"/>
        <v>280.3455563097308</v>
      </c>
      <c r="O4094" s="121"/>
      <c r="P4094" s="177">
        <v>2.9750000000000001</v>
      </c>
      <c r="Q4094" s="177">
        <v>39.777394717987463</v>
      </c>
      <c r="R4094" s="177">
        <v>39.777394717987463</v>
      </c>
      <c r="S4094" s="177">
        <v>0</v>
      </c>
      <c r="T4094" s="177">
        <v>0</v>
      </c>
      <c r="U4094" s="177">
        <v>39.777394717987463</v>
      </c>
      <c r="V4094" s="177">
        <v>39.777394717987463</v>
      </c>
      <c r="W4094" s="177">
        <v>0</v>
      </c>
      <c r="X4094" s="177">
        <v>0</v>
      </c>
      <c r="Y4094" s="177">
        <v>0</v>
      </c>
      <c r="Z4094" s="177">
        <v>0</v>
      </c>
      <c r="AA4094" s="177">
        <v>46.386756420810975</v>
      </c>
      <c r="AB4094" s="177">
        <v>37.822300033726378</v>
      </c>
      <c r="AC4094" s="177">
        <v>37.026920983243578</v>
      </c>
      <c r="AD4094" s="177">
        <v>0</v>
      </c>
      <c r="AE4094" s="177">
        <v>0</v>
      </c>
      <c r="AF4094" s="177">
        <v>14.287944849461951</v>
      </c>
      <c r="AG4094" s="177">
        <v>0</v>
      </c>
      <c r="AH4094" s="177">
        <v>0</v>
      </c>
      <c r="AI4094" s="177">
        <v>0</v>
      </c>
      <c r="AJ4094" s="177">
        <v>0</v>
      </c>
    </row>
    <row r="4095" spans="1:36" hidden="1" outlineLevel="1" x14ac:dyDescent="0.25">
      <c r="A4095" s="190">
        <f t="shared" si="1101"/>
        <v>2030</v>
      </c>
      <c r="B4095" s="55">
        <f t="shared" si="1102"/>
        <v>3</v>
      </c>
      <c r="C4095" s="55">
        <f t="shared" si="1103"/>
        <v>0</v>
      </c>
      <c r="D4095" s="55">
        <f t="shared" si="1098"/>
        <v>171</v>
      </c>
      <c r="F4095" s="63">
        <f t="shared" ref="F4095" si="1111">EDATE(F4071,1)</f>
        <v>47543</v>
      </c>
      <c r="G4095" s="64">
        <f t="shared" si="1100"/>
        <v>277.2964558363613</v>
      </c>
      <c r="H4095" s="64">
        <f t="shared" ref="H4095:N4104" si="1112">SUMIF($P$6:$AK$6,H$6,$P4095:$AK4095)</f>
        <v>0</v>
      </c>
      <c r="I4095" s="64">
        <f t="shared" si="1112"/>
        <v>2.9750000000000001</v>
      </c>
      <c r="J4095" s="64">
        <f t="shared" si="1112"/>
        <v>0</v>
      </c>
      <c r="K4095" s="64">
        <f t="shared" si="1112"/>
        <v>0</v>
      </c>
      <c r="L4095" s="64">
        <f t="shared" si="1112"/>
        <v>0</v>
      </c>
      <c r="M4095" s="64">
        <f t="shared" si="1112"/>
        <v>19.315373021366938</v>
      </c>
      <c r="N4095" s="64">
        <f t="shared" si="1112"/>
        <v>255.00608281499439</v>
      </c>
      <c r="O4095" s="121"/>
      <c r="P4095" s="177">
        <v>2.9750000000000001</v>
      </c>
      <c r="Q4095" s="177">
        <v>35.500809534576895</v>
      </c>
      <c r="R4095" s="177">
        <v>35.500809534576895</v>
      </c>
      <c r="S4095" s="177">
        <v>0</v>
      </c>
      <c r="T4095" s="177">
        <v>0</v>
      </c>
      <c r="U4095" s="177">
        <v>35.500809534576895</v>
      </c>
      <c r="V4095" s="177">
        <v>35.500809534576895</v>
      </c>
      <c r="W4095" s="177">
        <v>0</v>
      </c>
      <c r="X4095" s="177">
        <v>0</v>
      </c>
      <c r="Y4095" s="177">
        <v>0</v>
      </c>
      <c r="Z4095" s="177">
        <v>0</v>
      </c>
      <c r="AA4095" s="177">
        <v>40.306748170561221</v>
      </c>
      <c r="AB4095" s="177">
        <v>34.700637961992648</v>
      </c>
      <c r="AC4095" s="177">
        <v>37.995458544132937</v>
      </c>
      <c r="AD4095" s="177">
        <v>0</v>
      </c>
      <c r="AE4095" s="177">
        <v>0</v>
      </c>
      <c r="AF4095" s="177">
        <v>19.315373021366938</v>
      </c>
      <c r="AG4095" s="177">
        <v>0</v>
      </c>
      <c r="AH4095" s="177">
        <v>0</v>
      </c>
      <c r="AI4095" s="177">
        <v>0</v>
      </c>
      <c r="AJ4095" s="177">
        <v>0</v>
      </c>
    </row>
    <row r="4096" spans="1:36" hidden="1" outlineLevel="1" x14ac:dyDescent="0.25">
      <c r="A4096" s="190">
        <f t="shared" si="1101"/>
        <v>2030</v>
      </c>
      <c r="B4096" s="55">
        <f t="shared" si="1102"/>
        <v>3</v>
      </c>
      <c r="C4096" s="55">
        <f t="shared" si="1103"/>
        <v>1</v>
      </c>
      <c r="D4096" s="55">
        <f t="shared" si="1098"/>
        <v>171</v>
      </c>
      <c r="F4096" s="63">
        <f t="shared" ref="F4096" si="1113">F4095+1/24</f>
        <v>47543.041666666664</v>
      </c>
      <c r="G4096" s="64">
        <f t="shared" si="1100"/>
        <v>281.06107830005629</v>
      </c>
      <c r="H4096" s="64">
        <f t="shared" si="1112"/>
        <v>0</v>
      </c>
      <c r="I4096" s="64">
        <f t="shared" si="1112"/>
        <v>2.9750000000000001</v>
      </c>
      <c r="J4096" s="64">
        <f t="shared" si="1112"/>
        <v>0</v>
      </c>
      <c r="K4096" s="64">
        <f t="shared" si="1112"/>
        <v>0</v>
      </c>
      <c r="L4096" s="64">
        <f t="shared" si="1112"/>
        <v>0</v>
      </c>
      <c r="M4096" s="64">
        <f t="shared" si="1112"/>
        <v>18.832488695832762</v>
      </c>
      <c r="N4096" s="64">
        <f t="shared" si="1112"/>
        <v>259.25358960422352</v>
      </c>
      <c r="O4096" s="121"/>
      <c r="P4096" s="177">
        <v>2.9750000000000001</v>
      </c>
      <c r="Q4096" s="177">
        <v>34.449697031666339</v>
      </c>
      <c r="R4096" s="177">
        <v>34.449697031666339</v>
      </c>
      <c r="S4096" s="177">
        <v>0</v>
      </c>
      <c r="T4096" s="177">
        <v>0</v>
      </c>
      <c r="U4096" s="177">
        <v>34.449697031666339</v>
      </c>
      <c r="V4096" s="177">
        <v>34.449697031666339</v>
      </c>
      <c r="W4096" s="177">
        <v>0</v>
      </c>
      <c r="X4096" s="177">
        <v>0</v>
      </c>
      <c r="Y4096" s="177">
        <v>0</v>
      </c>
      <c r="Z4096" s="177">
        <v>0</v>
      </c>
      <c r="AA4096" s="177">
        <v>44.724139341728119</v>
      </c>
      <c r="AB4096" s="177">
        <v>36.819436483221871</v>
      </c>
      <c r="AC4096" s="177">
        <v>39.911225652608188</v>
      </c>
      <c r="AD4096" s="177">
        <v>0</v>
      </c>
      <c r="AE4096" s="177">
        <v>0</v>
      </c>
      <c r="AF4096" s="177">
        <v>18.832488695832762</v>
      </c>
      <c r="AG4096" s="177">
        <v>0</v>
      </c>
      <c r="AH4096" s="177">
        <v>0</v>
      </c>
      <c r="AI4096" s="177">
        <v>0</v>
      </c>
      <c r="AJ4096" s="177">
        <v>0</v>
      </c>
    </row>
    <row r="4097" spans="1:36" hidden="1" outlineLevel="1" x14ac:dyDescent="0.25">
      <c r="A4097" s="190">
        <f t="shared" si="1101"/>
        <v>2030</v>
      </c>
      <c r="B4097" s="55">
        <f t="shared" si="1102"/>
        <v>3</v>
      </c>
      <c r="C4097" s="55">
        <f t="shared" si="1103"/>
        <v>2</v>
      </c>
      <c r="D4097" s="55">
        <f t="shared" si="1098"/>
        <v>171</v>
      </c>
      <c r="F4097" s="63">
        <f t="shared" si="1108"/>
        <v>47543.083333333328</v>
      </c>
      <c r="G4097" s="64">
        <f t="shared" si="1100"/>
        <v>272.24322715486085</v>
      </c>
      <c r="H4097" s="64">
        <f t="shared" si="1112"/>
        <v>0</v>
      </c>
      <c r="I4097" s="64">
        <f t="shared" si="1112"/>
        <v>2.9750000000000001</v>
      </c>
      <c r="J4097" s="64">
        <f t="shared" si="1112"/>
        <v>0</v>
      </c>
      <c r="K4097" s="64">
        <f t="shared" si="1112"/>
        <v>0</v>
      </c>
      <c r="L4097" s="64">
        <f t="shared" si="1112"/>
        <v>0</v>
      </c>
      <c r="M4097" s="64">
        <f t="shared" si="1112"/>
        <v>19.025642426046435</v>
      </c>
      <c r="N4097" s="64">
        <f t="shared" si="1112"/>
        <v>250.24258472881442</v>
      </c>
      <c r="O4097" s="121"/>
      <c r="P4097" s="177">
        <v>2.9750000000000001</v>
      </c>
      <c r="Q4097" s="177">
        <v>32.347472025845242</v>
      </c>
      <c r="R4097" s="177">
        <v>32.347472025845242</v>
      </c>
      <c r="S4097" s="177">
        <v>0</v>
      </c>
      <c r="T4097" s="177">
        <v>0</v>
      </c>
      <c r="U4097" s="177">
        <v>32.347472025845242</v>
      </c>
      <c r="V4097" s="177">
        <v>32.347472025845242</v>
      </c>
      <c r="W4097" s="177">
        <v>0</v>
      </c>
      <c r="X4097" s="177">
        <v>0</v>
      </c>
      <c r="Y4097" s="177">
        <v>0</v>
      </c>
      <c r="Z4097" s="177">
        <v>0</v>
      </c>
      <c r="AA4097" s="177">
        <v>45.067088028672188</v>
      </c>
      <c r="AB4097" s="177">
        <v>38.166305034767078</v>
      </c>
      <c r="AC4097" s="177">
        <v>37.61930356199418</v>
      </c>
      <c r="AD4097" s="177">
        <v>0</v>
      </c>
      <c r="AE4097" s="177">
        <v>0</v>
      </c>
      <c r="AF4097" s="177">
        <v>19.025642426046435</v>
      </c>
      <c r="AG4097" s="177">
        <v>0</v>
      </c>
      <c r="AH4097" s="177">
        <v>0</v>
      </c>
      <c r="AI4097" s="177">
        <v>0</v>
      </c>
      <c r="AJ4097" s="177">
        <v>0</v>
      </c>
    </row>
    <row r="4098" spans="1:36" hidden="1" outlineLevel="1" x14ac:dyDescent="0.25">
      <c r="A4098" s="190">
        <f t="shared" si="1101"/>
        <v>2030</v>
      </c>
      <c r="B4098" s="55">
        <f t="shared" si="1102"/>
        <v>3</v>
      </c>
      <c r="C4098" s="55">
        <f t="shared" si="1103"/>
        <v>3</v>
      </c>
      <c r="D4098" s="55">
        <f t="shared" si="1098"/>
        <v>171</v>
      </c>
      <c r="F4098" s="63">
        <f t="shared" si="1108"/>
        <v>47543.124999999993</v>
      </c>
      <c r="G4098" s="64">
        <f t="shared" si="1100"/>
        <v>274.35135278075427</v>
      </c>
      <c r="H4098" s="64">
        <f t="shared" si="1112"/>
        <v>0</v>
      </c>
      <c r="I4098" s="64">
        <f t="shared" si="1112"/>
        <v>2.9750000000000001</v>
      </c>
      <c r="J4098" s="64">
        <f t="shared" si="1112"/>
        <v>0</v>
      </c>
      <c r="K4098" s="64">
        <f t="shared" si="1112"/>
        <v>0</v>
      </c>
      <c r="L4098" s="64">
        <f t="shared" si="1112"/>
        <v>0</v>
      </c>
      <c r="M4098" s="64">
        <f t="shared" si="1112"/>
        <v>17.673566314550747</v>
      </c>
      <c r="N4098" s="64">
        <f t="shared" si="1112"/>
        <v>253.70278646620352</v>
      </c>
      <c r="O4098" s="121"/>
      <c r="P4098" s="177">
        <v>2.9750000000000001</v>
      </c>
      <c r="Q4098" s="177">
        <v>32.007406216080064</v>
      </c>
      <c r="R4098" s="177">
        <v>32.007406216080064</v>
      </c>
      <c r="S4098" s="177">
        <v>0</v>
      </c>
      <c r="T4098" s="177">
        <v>0</v>
      </c>
      <c r="U4098" s="177">
        <v>32.007406216080064</v>
      </c>
      <c r="V4098" s="177">
        <v>32.007406216080064</v>
      </c>
      <c r="W4098" s="177">
        <v>0</v>
      </c>
      <c r="X4098" s="177">
        <v>0</v>
      </c>
      <c r="Y4098" s="177">
        <v>0</v>
      </c>
      <c r="Z4098" s="177">
        <v>0</v>
      </c>
      <c r="AA4098" s="177">
        <v>46.862652454807801</v>
      </c>
      <c r="AB4098" s="177">
        <v>38.79098197417747</v>
      </c>
      <c r="AC4098" s="177">
        <v>40.01952717289798</v>
      </c>
      <c r="AD4098" s="177">
        <v>0</v>
      </c>
      <c r="AE4098" s="177">
        <v>0</v>
      </c>
      <c r="AF4098" s="177">
        <v>17.673566314550747</v>
      </c>
      <c r="AG4098" s="177">
        <v>0</v>
      </c>
      <c r="AH4098" s="177">
        <v>0</v>
      </c>
      <c r="AI4098" s="177">
        <v>0</v>
      </c>
      <c r="AJ4098" s="177">
        <v>0</v>
      </c>
    </row>
    <row r="4099" spans="1:36" hidden="1" outlineLevel="1" x14ac:dyDescent="0.25">
      <c r="A4099" s="190">
        <f t="shared" si="1101"/>
        <v>2030</v>
      </c>
      <c r="B4099" s="55">
        <f t="shared" si="1102"/>
        <v>3</v>
      </c>
      <c r="C4099" s="55">
        <f t="shared" si="1103"/>
        <v>4</v>
      </c>
      <c r="D4099" s="55">
        <f t="shared" si="1098"/>
        <v>171</v>
      </c>
      <c r="F4099" s="63">
        <f t="shared" si="1108"/>
        <v>47543.166666666657</v>
      </c>
      <c r="G4099" s="64">
        <f t="shared" si="1100"/>
        <v>271.94133771355177</v>
      </c>
      <c r="H4099" s="64">
        <f t="shared" si="1112"/>
        <v>0</v>
      </c>
      <c r="I4099" s="64">
        <f t="shared" si="1112"/>
        <v>2.9750000000000001</v>
      </c>
      <c r="J4099" s="64">
        <f t="shared" si="1112"/>
        <v>0</v>
      </c>
      <c r="K4099" s="64">
        <f t="shared" si="1112"/>
        <v>0</v>
      </c>
      <c r="L4099" s="64">
        <f t="shared" si="1112"/>
        <v>0</v>
      </c>
      <c r="M4099" s="64">
        <f t="shared" si="1112"/>
        <v>17.77014317965758</v>
      </c>
      <c r="N4099" s="64">
        <f t="shared" si="1112"/>
        <v>251.19619453389419</v>
      </c>
      <c r="O4099" s="121"/>
      <c r="P4099" s="177">
        <v>2.9750000000000001</v>
      </c>
      <c r="Q4099" s="177">
        <v>30.791413320556099</v>
      </c>
      <c r="R4099" s="177">
        <v>30.791413320556099</v>
      </c>
      <c r="S4099" s="177">
        <v>0</v>
      </c>
      <c r="T4099" s="177">
        <v>0</v>
      </c>
      <c r="U4099" s="177">
        <v>30.791413320556099</v>
      </c>
      <c r="V4099" s="177">
        <v>30.791413320556099</v>
      </c>
      <c r="W4099" s="177">
        <v>0</v>
      </c>
      <c r="X4099" s="177">
        <v>0</v>
      </c>
      <c r="Y4099" s="177">
        <v>0</v>
      </c>
      <c r="Z4099" s="177">
        <v>0</v>
      </c>
      <c r="AA4099" s="177">
        <v>46.329666940624548</v>
      </c>
      <c r="AB4099" s="177">
        <v>40.114648351718991</v>
      </c>
      <c r="AC4099" s="177">
        <v>41.586225959326256</v>
      </c>
      <c r="AD4099" s="177">
        <v>0</v>
      </c>
      <c r="AE4099" s="177">
        <v>0</v>
      </c>
      <c r="AF4099" s="177">
        <v>17.77014317965758</v>
      </c>
      <c r="AG4099" s="177">
        <v>0</v>
      </c>
      <c r="AH4099" s="177">
        <v>0</v>
      </c>
      <c r="AI4099" s="177">
        <v>0</v>
      </c>
      <c r="AJ4099" s="177">
        <v>0</v>
      </c>
    </row>
    <row r="4100" spans="1:36" hidden="1" outlineLevel="1" x14ac:dyDescent="0.25">
      <c r="A4100" s="190">
        <f t="shared" si="1101"/>
        <v>2030</v>
      </c>
      <c r="B4100" s="55">
        <f t="shared" si="1102"/>
        <v>3</v>
      </c>
      <c r="C4100" s="55">
        <f t="shared" si="1103"/>
        <v>5</v>
      </c>
      <c r="D4100" s="55">
        <f t="shared" si="1098"/>
        <v>171</v>
      </c>
      <c r="F4100" s="63">
        <f t="shared" si="1108"/>
        <v>47543.208333333321</v>
      </c>
      <c r="G4100" s="64">
        <f t="shared" si="1100"/>
        <v>277.78727508168635</v>
      </c>
      <c r="H4100" s="64">
        <f t="shared" si="1112"/>
        <v>0.30188992163359035</v>
      </c>
      <c r="I4100" s="64">
        <f t="shared" si="1112"/>
        <v>5.0300675295186057</v>
      </c>
      <c r="J4100" s="64">
        <f t="shared" si="1112"/>
        <v>1.0194160106265924</v>
      </c>
      <c r="K4100" s="64">
        <f t="shared" si="1112"/>
        <v>0</v>
      </c>
      <c r="L4100" s="64">
        <f t="shared" si="1112"/>
        <v>0</v>
      </c>
      <c r="M4100" s="64">
        <f t="shared" si="1112"/>
        <v>17.094105123909735</v>
      </c>
      <c r="N4100" s="64">
        <f t="shared" si="1112"/>
        <v>254.34179649599784</v>
      </c>
      <c r="O4100" s="121"/>
      <c r="P4100" s="177">
        <v>2.9750000000000001</v>
      </c>
      <c r="Q4100" s="177">
        <v>31.296359522934694</v>
      </c>
      <c r="R4100" s="177">
        <v>31.296359522934694</v>
      </c>
      <c r="S4100" s="177">
        <v>1.0374775247041466</v>
      </c>
      <c r="T4100" s="177">
        <v>1.017590004814459</v>
      </c>
      <c r="U4100" s="177">
        <v>31.296359522934694</v>
      </c>
      <c r="V4100" s="177">
        <v>31.296359522934694</v>
      </c>
      <c r="W4100" s="177">
        <v>0</v>
      </c>
      <c r="X4100" s="177">
        <v>0</v>
      </c>
      <c r="Y4100" s="177">
        <v>0</v>
      </c>
      <c r="Z4100" s="177">
        <v>0</v>
      </c>
      <c r="AA4100" s="177">
        <v>47.732531312045445</v>
      </c>
      <c r="AB4100" s="177">
        <v>40.269644020137498</v>
      </c>
      <c r="AC4100" s="177">
        <v>41.154183072076137</v>
      </c>
      <c r="AD4100" s="177">
        <v>0.30188992163359035</v>
      </c>
      <c r="AE4100" s="177">
        <v>0</v>
      </c>
      <c r="AF4100" s="177">
        <v>17.094105123909735</v>
      </c>
      <c r="AG4100" s="177">
        <v>0.33980533687553077</v>
      </c>
      <c r="AH4100" s="177">
        <v>0.33980533687553077</v>
      </c>
      <c r="AI4100" s="177">
        <v>0.33980533687553077</v>
      </c>
      <c r="AJ4100" s="177">
        <v>0</v>
      </c>
    </row>
    <row r="4101" spans="1:36" hidden="1" outlineLevel="1" x14ac:dyDescent="0.25">
      <c r="A4101" s="190">
        <f t="shared" si="1101"/>
        <v>2030</v>
      </c>
      <c r="B4101" s="55">
        <f t="shared" si="1102"/>
        <v>3</v>
      </c>
      <c r="C4101" s="55">
        <f t="shared" si="1103"/>
        <v>6</v>
      </c>
      <c r="D4101" s="55">
        <f t="shared" si="1098"/>
        <v>171</v>
      </c>
      <c r="F4101" s="63">
        <f t="shared" si="1108"/>
        <v>47543.249999999985</v>
      </c>
      <c r="G4101" s="64">
        <f t="shared" si="1100"/>
        <v>402.38747205865718</v>
      </c>
      <c r="H4101" s="64">
        <f t="shared" si="1112"/>
        <v>27.615211625444939</v>
      </c>
      <c r="I4101" s="64">
        <f t="shared" si="1112"/>
        <v>26.704441593462139</v>
      </c>
      <c r="J4101" s="64">
        <f t="shared" si="1112"/>
        <v>76.211717957660355</v>
      </c>
      <c r="K4101" s="64">
        <f t="shared" si="1112"/>
        <v>0</v>
      </c>
      <c r="L4101" s="64">
        <f t="shared" si="1112"/>
        <v>0</v>
      </c>
      <c r="M4101" s="64">
        <f t="shared" si="1112"/>
        <v>17.480412584337078</v>
      </c>
      <c r="N4101" s="64">
        <f t="shared" si="1112"/>
        <v>254.3756882977527</v>
      </c>
      <c r="O4101" s="121"/>
      <c r="P4101" s="177">
        <v>2.9750000000000001</v>
      </c>
      <c r="Q4101" s="177">
        <v>32.893638326377193</v>
      </c>
      <c r="R4101" s="177">
        <v>32.893638326377193</v>
      </c>
      <c r="S4101" s="177">
        <v>7.4659088512672902</v>
      </c>
      <c r="T4101" s="177">
        <v>8.8295952079109945</v>
      </c>
      <c r="U4101" s="177">
        <v>32.893638326377193</v>
      </c>
      <c r="V4101" s="177">
        <v>32.893638326377193</v>
      </c>
      <c r="W4101" s="177">
        <v>0.51099792059352167</v>
      </c>
      <c r="X4101" s="177">
        <v>1.7725838612225848</v>
      </c>
      <c r="Y4101" s="177">
        <v>0.77792000000000006</v>
      </c>
      <c r="Z4101" s="177">
        <v>0</v>
      </c>
      <c r="AA4101" s="177">
        <v>44.819298981775773</v>
      </c>
      <c r="AB4101" s="177">
        <v>37.720598637791923</v>
      </c>
      <c r="AC4101" s="177">
        <v>40.26123737267622</v>
      </c>
      <c r="AD4101" s="177">
        <v>27.615211625444939</v>
      </c>
      <c r="AE4101" s="177">
        <v>3.3932854513203177</v>
      </c>
      <c r="AF4101" s="177">
        <v>17.480412584337078</v>
      </c>
      <c r="AG4101" s="177">
        <v>25.403905985886784</v>
      </c>
      <c r="AH4101" s="177">
        <v>25.403905985886784</v>
      </c>
      <c r="AI4101" s="177">
        <v>25.403905985886784</v>
      </c>
      <c r="AJ4101" s="177">
        <v>0.97915030114742918</v>
      </c>
    </row>
    <row r="4102" spans="1:36" hidden="1" outlineLevel="1" x14ac:dyDescent="0.25">
      <c r="A4102" s="190">
        <f t="shared" si="1101"/>
        <v>2030</v>
      </c>
      <c r="B4102" s="55">
        <f t="shared" si="1102"/>
        <v>3</v>
      </c>
      <c r="C4102" s="55">
        <f t="shared" si="1103"/>
        <v>7</v>
      </c>
      <c r="D4102" s="55">
        <f t="shared" si="1098"/>
        <v>171</v>
      </c>
      <c r="F4102" s="63">
        <f t="shared" si="1108"/>
        <v>47543.29166666665</v>
      </c>
      <c r="G4102" s="64">
        <f t="shared" si="1100"/>
        <v>607.21896142167225</v>
      </c>
      <c r="H4102" s="64">
        <f t="shared" si="1112"/>
        <v>53.254795114599546</v>
      </c>
      <c r="I4102" s="64">
        <f t="shared" si="1112"/>
        <v>91.250930582239917</v>
      </c>
      <c r="J4102" s="64">
        <f t="shared" si="1112"/>
        <v>175.57085327161948</v>
      </c>
      <c r="K4102" s="64">
        <f t="shared" si="1112"/>
        <v>0</v>
      </c>
      <c r="L4102" s="64">
        <f t="shared" si="1112"/>
        <v>0</v>
      </c>
      <c r="M4102" s="64">
        <f t="shared" si="1112"/>
        <v>16.514643933268729</v>
      </c>
      <c r="N4102" s="64">
        <f t="shared" si="1112"/>
        <v>270.62773851994456</v>
      </c>
      <c r="O4102" s="121"/>
      <c r="P4102" s="177">
        <v>2.9750000000000001</v>
      </c>
      <c r="Q4102" s="177">
        <v>37.469069221399579</v>
      </c>
      <c r="R4102" s="177">
        <v>37.469069221399579</v>
      </c>
      <c r="S4102" s="177">
        <v>16.588941221584733</v>
      </c>
      <c r="T4102" s="177">
        <v>17.492473606265893</v>
      </c>
      <c r="U4102" s="177">
        <v>37.469069221399579</v>
      </c>
      <c r="V4102" s="177">
        <v>37.469069221399579</v>
      </c>
      <c r="W4102" s="177">
        <v>3.1416704781662488</v>
      </c>
      <c r="X4102" s="177">
        <v>14.3858164543166</v>
      </c>
      <c r="Y4102" s="177">
        <v>10.50192</v>
      </c>
      <c r="Z4102" s="177">
        <v>0</v>
      </c>
      <c r="AA4102" s="177">
        <v>45.477985620987653</v>
      </c>
      <c r="AB4102" s="177">
        <v>37.672504364718392</v>
      </c>
      <c r="AC4102" s="177">
        <v>37.600971648640204</v>
      </c>
      <c r="AD4102" s="177">
        <v>53.254795114599546</v>
      </c>
      <c r="AE4102" s="177">
        <v>17.477557678496346</v>
      </c>
      <c r="AF4102" s="177">
        <v>16.514643933268729</v>
      </c>
      <c r="AG4102" s="177">
        <v>58.523617757206495</v>
      </c>
      <c r="AH4102" s="177">
        <v>58.523617757206495</v>
      </c>
      <c r="AI4102" s="177">
        <v>58.523617757206495</v>
      </c>
      <c r="AJ4102" s="177">
        <v>8.6875511434100865</v>
      </c>
    </row>
    <row r="4103" spans="1:36" hidden="1" outlineLevel="1" x14ac:dyDescent="0.25">
      <c r="A4103" s="190">
        <f t="shared" si="1101"/>
        <v>2030</v>
      </c>
      <c r="B4103" s="55">
        <f t="shared" si="1102"/>
        <v>3</v>
      </c>
      <c r="C4103" s="55">
        <f t="shared" si="1103"/>
        <v>8</v>
      </c>
      <c r="D4103" s="55">
        <f t="shared" si="1098"/>
        <v>171</v>
      </c>
      <c r="F4103" s="63">
        <f t="shared" si="1108"/>
        <v>47543.333333333314</v>
      </c>
      <c r="G4103" s="64">
        <f t="shared" si="1100"/>
        <v>703.92820835790349</v>
      </c>
      <c r="H4103" s="64">
        <f t="shared" si="1112"/>
        <v>58.263113960854703</v>
      </c>
      <c r="I4103" s="64">
        <f t="shared" si="1112"/>
        <v>150.07421465533258</v>
      </c>
      <c r="J4103" s="64">
        <f t="shared" si="1112"/>
        <v>186.52996869664668</v>
      </c>
      <c r="K4103" s="64">
        <f t="shared" si="1112"/>
        <v>0</v>
      </c>
      <c r="L4103" s="64">
        <f t="shared" si="1112"/>
        <v>0</v>
      </c>
      <c r="M4103" s="64">
        <f t="shared" si="1112"/>
        <v>15.355721551986715</v>
      </c>
      <c r="N4103" s="64">
        <f t="shared" si="1112"/>
        <v>293.70518949308274</v>
      </c>
      <c r="O4103" s="121"/>
      <c r="P4103" s="177">
        <v>2.9750000000000001</v>
      </c>
      <c r="Q4103" s="177">
        <v>43.827269361554571</v>
      </c>
      <c r="R4103" s="177">
        <v>43.827269361554571</v>
      </c>
      <c r="S4103" s="177">
        <v>24.367691784137811</v>
      </c>
      <c r="T4103" s="177">
        <v>20.802655783660608</v>
      </c>
      <c r="U4103" s="177">
        <v>43.827269361554571</v>
      </c>
      <c r="V4103" s="177">
        <v>43.827269361554571</v>
      </c>
      <c r="W4103" s="177">
        <v>5.3995622317832943</v>
      </c>
      <c r="X4103" s="177">
        <v>25.868147003998466</v>
      </c>
      <c r="Y4103" s="177">
        <v>24.504479999999997</v>
      </c>
      <c r="Z4103" s="177">
        <v>0</v>
      </c>
      <c r="AA4103" s="177">
        <v>43.583181758780242</v>
      </c>
      <c r="AB4103" s="177">
        <v>37.693969934646844</v>
      </c>
      <c r="AC4103" s="177">
        <v>37.118960353437309</v>
      </c>
      <c r="AD4103" s="177">
        <v>58.263113960854703</v>
      </c>
      <c r="AE4103" s="177">
        <v>26.105991230033585</v>
      </c>
      <c r="AF4103" s="177">
        <v>15.355721551986715</v>
      </c>
      <c r="AG4103" s="177">
        <v>62.176656232215564</v>
      </c>
      <c r="AH4103" s="177">
        <v>62.176656232215564</v>
      </c>
      <c r="AI4103" s="177">
        <v>62.176656232215564</v>
      </c>
      <c r="AJ4103" s="177">
        <v>20.050686621718807</v>
      </c>
    </row>
    <row r="4104" spans="1:36" hidden="1" outlineLevel="1" x14ac:dyDescent="0.25">
      <c r="A4104" s="190">
        <f t="shared" si="1101"/>
        <v>2030</v>
      </c>
      <c r="B4104" s="55">
        <f t="shared" si="1102"/>
        <v>3</v>
      </c>
      <c r="C4104" s="55">
        <f t="shared" si="1103"/>
        <v>9</v>
      </c>
      <c r="D4104" s="55">
        <f t="shared" si="1098"/>
        <v>171</v>
      </c>
      <c r="F4104" s="63">
        <f t="shared" si="1108"/>
        <v>47543.374999999978</v>
      </c>
      <c r="G4104" s="64">
        <f t="shared" si="1100"/>
        <v>741.94508636221303</v>
      </c>
      <c r="H4104" s="64">
        <f t="shared" si="1112"/>
        <v>60.322698583856273</v>
      </c>
      <c r="I4104" s="64">
        <f t="shared" si="1112"/>
        <v>161.06297119828244</v>
      </c>
      <c r="J4104" s="64">
        <f t="shared" si="1112"/>
        <v>193.3701015452834</v>
      </c>
      <c r="K4104" s="64">
        <f t="shared" si="1112"/>
        <v>0</v>
      </c>
      <c r="L4104" s="64">
        <f t="shared" si="1112"/>
        <v>0</v>
      </c>
      <c r="M4104" s="64">
        <f t="shared" si="1112"/>
        <v>15.162567821773045</v>
      </c>
      <c r="N4104" s="64">
        <f t="shared" si="1112"/>
        <v>312.02674721301787</v>
      </c>
      <c r="O4104" s="121"/>
      <c r="P4104" s="177">
        <v>2.9750000000000001</v>
      </c>
      <c r="Q4104" s="177">
        <v>49.021001728877287</v>
      </c>
      <c r="R4104" s="177">
        <v>49.021001728877287</v>
      </c>
      <c r="S4104" s="177">
        <v>27.553246517931882</v>
      </c>
      <c r="T4104" s="177">
        <v>20.121875888393937</v>
      </c>
      <c r="U4104" s="177">
        <v>49.021001728877287</v>
      </c>
      <c r="V4104" s="177">
        <v>49.021001728877287</v>
      </c>
      <c r="W4104" s="177">
        <v>6.0380996971432719</v>
      </c>
      <c r="X4104" s="177">
        <v>28.485160874132173</v>
      </c>
      <c r="Y4104" s="177">
        <v>28.783039999999996</v>
      </c>
      <c r="Z4104" s="177">
        <v>0</v>
      </c>
      <c r="AA4104" s="177">
        <v>41.419072955172538</v>
      </c>
      <c r="AB4104" s="177">
        <v>38.139336565532645</v>
      </c>
      <c r="AC4104" s="177">
        <v>36.384330776803559</v>
      </c>
      <c r="AD4104" s="177">
        <v>60.322698583856273</v>
      </c>
      <c r="AE4104" s="177">
        <v>26.556443011074368</v>
      </c>
      <c r="AF4104" s="177">
        <v>15.162567821773045</v>
      </c>
      <c r="AG4104" s="177">
        <v>64.456700515094468</v>
      </c>
      <c r="AH4104" s="177">
        <v>64.456700515094468</v>
      </c>
      <c r="AI4104" s="177">
        <v>64.456700515094468</v>
      </c>
      <c r="AJ4104" s="177">
        <v>20.550105209606805</v>
      </c>
    </row>
    <row r="4105" spans="1:36" hidden="1" outlineLevel="1" x14ac:dyDescent="0.25">
      <c r="A4105" s="190">
        <f t="shared" si="1101"/>
        <v>2030</v>
      </c>
      <c r="B4105" s="55">
        <f t="shared" si="1102"/>
        <v>3</v>
      </c>
      <c r="C4105" s="55">
        <f t="shared" si="1103"/>
        <v>10</v>
      </c>
      <c r="D4105" s="55">
        <f t="shared" si="1098"/>
        <v>171</v>
      </c>
      <c r="F4105" s="63">
        <f t="shared" si="1108"/>
        <v>47543.416666666642</v>
      </c>
      <c r="G4105" s="64">
        <f t="shared" si="1100"/>
        <v>752.5253144409055</v>
      </c>
      <c r="H4105" s="64">
        <f t="shared" ref="H4105:N4114" si="1114">SUMIF($P$6:$AK$6,H$6,$P4105:$AK4105)</f>
        <v>59.630609253141209</v>
      </c>
      <c r="I4105" s="64">
        <f t="shared" si="1114"/>
        <v>169.16985596870319</v>
      </c>
      <c r="J4105" s="64">
        <f t="shared" si="1114"/>
        <v>192.59161003109534</v>
      </c>
      <c r="K4105" s="64">
        <f t="shared" si="1114"/>
        <v>0</v>
      </c>
      <c r="L4105" s="64">
        <f t="shared" si="1114"/>
        <v>0</v>
      </c>
      <c r="M4105" s="64">
        <f t="shared" si="1114"/>
        <v>14.293376035811534</v>
      </c>
      <c r="N4105" s="64">
        <f t="shared" si="1114"/>
        <v>316.83986315215424</v>
      </c>
      <c r="O4105" s="121"/>
      <c r="P4105" s="177">
        <v>2.9750000000000001</v>
      </c>
      <c r="Q4105" s="177">
        <v>51.31902220092681</v>
      </c>
      <c r="R4105" s="177">
        <v>51.31902220092681</v>
      </c>
      <c r="S4105" s="177">
        <v>29.425485092512297</v>
      </c>
      <c r="T4105" s="177">
        <v>23.737126036101095</v>
      </c>
      <c r="U4105" s="177">
        <v>51.31902220092681</v>
      </c>
      <c r="V4105" s="177">
        <v>51.31902220092681</v>
      </c>
      <c r="W4105" s="177">
        <v>5.9296092371584912</v>
      </c>
      <c r="X4105" s="177">
        <v>27.075052602756493</v>
      </c>
      <c r="Y4105" s="177">
        <v>32.672640000000001</v>
      </c>
      <c r="Z4105" s="177">
        <v>0</v>
      </c>
      <c r="AA4105" s="177">
        <v>38.644672056298198</v>
      </c>
      <c r="AB4105" s="177">
        <v>38.629915993845408</v>
      </c>
      <c r="AC4105" s="177">
        <v>34.289186298303392</v>
      </c>
      <c r="AD4105" s="177">
        <v>59.630609253141209</v>
      </c>
      <c r="AE4105" s="177">
        <v>23.121955836944771</v>
      </c>
      <c r="AF4105" s="177">
        <v>14.293376035811534</v>
      </c>
      <c r="AG4105" s="177">
        <v>64.197203343698447</v>
      </c>
      <c r="AH4105" s="177">
        <v>64.197203343698447</v>
      </c>
      <c r="AI4105" s="177">
        <v>64.197203343698447</v>
      </c>
      <c r="AJ4105" s="177">
        <v>24.232987163230028</v>
      </c>
    </row>
    <row r="4106" spans="1:36" hidden="1" outlineLevel="1" x14ac:dyDescent="0.25">
      <c r="A4106" s="190">
        <f t="shared" si="1101"/>
        <v>2030</v>
      </c>
      <c r="B4106" s="55">
        <f t="shared" si="1102"/>
        <v>3</v>
      </c>
      <c r="C4106" s="55">
        <f t="shared" si="1103"/>
        <v>11</v>
      </c>
      <c r="D4106" s="55">
        <f t="shared" si="1098"/>
        <v>171</v>
      </c>
      <c r="F4106" s="63">
        <f t="shared" si="1108"/>
        <v>47543.458333333307</v>
      </c>
      <c r="G4106" s="64">
        <f t="shared" si="1100"/>
        <v>752.52131323811318</v>
      </c>
      <c r="H4106" s="64">
        <f t="shared" si="1114"/>
        <v>59.766353718485703</v>
      </c>
      <c r="I4106" s="64">
        <f t="shared" si="1114"/>
        <v>173.26862020840903</v>
      </c>
      <c r="J4106" s="64">
        <f t="shared" si="1114"/>
        <v>185.70406494673807</v>
      </c>
      <c r="K4106" s="64">
        <f t="shared" si="1114"/>
        <v>0</v>
      </c>
      <c r="L4106" s="64">
        <f t="shared" si="1114"/>
        <v>0</v>
      </c>
      <c r="M4106" s="64">
        <f t="shared" si="1114"/>
        <v>13.713914845170523</v>
      </c>
      <c r="N4106" s="64">
        <f t="shared" si="1114"/>
        <v>320.06835951930987</v>
      </c>
      <c r="O4106" s="121"/>
      <c r="P4106" s="177">
        <v>2.9750000000000001</v>
      </c>
      <c r="Q4106" s="177">
        <v>53.153316568751109</v>
      </c>
      <c r="R4106" s="177">
        <v>53.153316568751109</v>
      </c>
      <c r="S4106" s="177">
        <v>29.566987171251125</v>
      </c>
      <c r="T4106" s="177">
        <v>22.736544939340011</v>
      </c>
      <c r="U4106" s="177">
        <v>53.153316568751109</v>
      </c>
      <c r="V4106" s="177">
        <v>53.153316568751109</v>
      </c>
      <c r="W4106" s="177">
        <v>5.8783988098600846</v>
      </c>
      <c r="X4106" s="177">
        <v>26.681106379348662</v>
      </c>
      <c r="Y4106" s="177">
        <v>35.784319999999994</v>
      </c>
      <c r="Z4106" s="177">
        <v>0</v>
      </c>
      <c r="AA4106" s="177">
        <v>37.187654954440532</v>
      </c>
      <c r="AB4106" s="177">
        <v>36.979315075745575</v>
      </c>
      <c r="AC4106" s="177">
        <v>33.288123214119295</v>
      </c>
      <c r="AD4106" s="177">
        <v>59.766353718485703</v>
      </c>
      <c r="AE4106" s="177">
        <v>25.591139242623537</v>
      </c>
      <c r="AF4106" s="177">
        <v>13.713914845170523</v>
      </c>
      <c r="AG4106" s="177">
        <v>61.901354982246026</v>
      </c>
      <c r="AH4106" s="177">
        <v>61.901354982246026</v>
      </c>
      <c r="AI4106" s="177">
        <v>61.901354982246026</v>
      </c>
      <c r="AJ4106" s="177">
        <v>24.055123665985644</v>
      </c>
    </row>
    <row r="4107" spans="1:36" hidden="1" outlineLevel="1" x14ac:dyDescent="0.25">
      <c r="A4107" s="190">
        <f t="shared" si="1101"/>
        <v>2030</v>
      </c>
      <c r="B4107" s="55">
        <f t="shared" si="1102"/>
        <v>3</v>
      </c>
      <c r="C4107" s="55">
        <f t="shared" si="1103"/>
        <v>12</v>
      </c>
      <c r="D4107" s="55">
        <f t="shared" si="1098"/>
        <v>171</v>
      </c>
      <c r="F4107" s="63">
        <f t="shared" si="1108"/>
        <v>47543.499999999971</v>
      </c>
      <c r="G4107" s="64">
        <f t="shared" si="1100"/>
        <v>747.75052006091232</v>
      </c>
      <c r="H4107" s="64">
        <f t="shared" si="1114"/>
        <v>57.974738665369898</v>
      </c>
      <c r="I4107" s="64">
        <f t="shared" si="1114"/>
        <v>170.23864925263479</v>
      </c>
      <c r="J4107" s="64">
        <f t="shared" si="1114"/>
        <v>180.96199347732346</v>
      </c>
      <c r="K4107" s="64">
        <f t="shared" si="1114"/>
        <v>0</v>
      </c>
      <c r="L4107" s="64">
        <f t="shared" si="1114"/>
        <v>0</v>
      </c>
      <c r="M4107" s="64">
        <f t="shared" si="1114"/>
        <v>12.748146194102176</v>
      </c>
      <c r="N4107" s="64">
        <f t="shared" si="1114"/>
        <v>325.82699247148196</v>
      </c>
      <c r="O4107" s="121"/>
      <c r="P4107" s="177">
        <v>2.9750000000000001</v>
      </c>
      <c r="Q4107" s="177">
        <v>56.152078709407675</v>
      </c>
      <c r="R4107" s="177">
        <v>56.152078709407675</v>
      </c>
      <c r="S4107" s="177">
        <v>26.603021396819116</v>
      </c>
      <c r="T4107" s="177">
        <v>24.711815004690294</v>
      </c>
      <c r="U4107" s="177">
        <v>56.152078709407675</v>
      </c>
      <c r="V4107" s="177">
        <v>56.152078709407675</v>
      </c>
      <c r="W4107" s="177">
        <v>5.8409910400402358</v>
      </c>
      <c r="X4107" s="177">
        <v>27.045059848594651</v>
      </c>
      <c r="Y4107" s="177">
        <v>32.672640000000001</v>
      </c>
      <c r="Z4107" s="177">
        <v>0</v>
      </c>
      <c r="AA4107" s="177">
        <v>34.439946722414959</v>
      </c>
      <c r="AB4107" s="177">
        <v>35.514179736545458</v>
      </c>
      <c r="AC4107" s="177">
        <v>31.264551174890784</v>
      </c>
      <c r="AD4107" s="177">
        <v>57.974738665369898</v>
      </c>
      <c r="AE4107" s="177">
        <v>25.860695637186478</v>
      </c>
      <c r="AF4107" s="177">
        <v>12.748146194102176</v>
      </c>
      <c r="AG4107" s="177">
        <v>60.320664492441153</v>
      </c>
      <c r="AH4107" s="177">
        <v>60.320664492441153</v>
      </c>
      <c r="AI4107" s="177">
        <v>60.320664492441153</v>
      </c>
      <c r="AJ4107" s="177">
        <v>24.529426325304005</v>
      </c>
    </row>
    <row r="4108" spans="1:36" hidden="1" outlineLevel="1" x14ac:dyDescent="0.25">
      <c r="A4108" s="190">
        <f t="shared" si="1101"/>
        <v>2030</v>
      </c>
      <c r="B4108" s="55">
        <f t="shared" si="1102"/>
        <v>3</v>
      </c>
      <c r="C4108" s="55">
        <f t="shared" si="1103"/>
        <v>13</v>
      </c>
      <c r="D4108" s="55">
        <f t="shared" si="1098"/>
        <v>171</v>
      </c>
      <c r="F4108" s="63">
        <f t="shared" si="1108"/>
        <v>47543.541666666635</v>
      </c>
      <c r="G4108" s="64">
        <f t="shared" si="1100"/>
        <v>747.58888017116101</v>
      </c>
      <c r="H4108" s="64">
        <f t="shared" si="1114"/>
        <v>54.843450935042341</v>
      </c>
      <c r="I4108" s="64">
        <f t="shared" si="1114"/>
        <v>164.36622029563867</v>
      </c>
      <c r="J4108" s="64">
        <f t="shared" si="1114"/>
        <v>186.99865684786957</v>
      </c>
      <c r="K4108" s="64">
        <f t="shared" si="1114"/>
        <v>0</v>
      </c>
      <c r="L4108" s="64">
        <f t="shared" si="1114"/>
        <v>0</v>
      </c>
      <c r="M4108" s="64">
        <f t="shared" si="1114"/>
        <v>12.941299924315842</v>
      </c>
      <c r="N4108" s="64">
        <f t="shared" si="1114"/>
        <v>328.4392521682945</v>
      </c>
      <c r="O4108" s="121"/>
      <c r="P4108" s="177">
        <v>2.9750000000000001</v>
      </c>
      <c r="Q4108" s="177">
        <v>56.945565598859773</v>
      </c>
      <c r="R4108" s="177">
        <v>56.945565598859773</v>
      </c>
      <c r="S4108" s="177">
        <v>26.005713538192204</v>
      </c>
      <c r="T4108" s="177">
        <v>22.662588187154341</v>
      </c>
      <c r="U4108" s="177">
        <v>56.945565598859773</v>
      </c>
      <c r="V4108" s="177">
        <v>56.945565598859773</v>
      </c>
      <c r="W4108" s="177">
        <v>5.5465784123779116</v>
      </c>
      <c r="X4108" s="177">
        <v>26.580509171939347</v>
      </c>
      <c r="Y4108" s="177">
        <v>31.89472</v>
      </c>
      <c r="Z4108" s="177">
        <v>0</v>
      </c>
      <c r="AA4108" s="177">
        <v>34.702764408299565</v>
      </c>
      <c r="AB4108" s="177">
        <v>33.192510796144163</v>
      </c>
      <c r="AC4108" s="177">
        <v>32.761714568411648</v>
      </c>
      <c r="AD4108" s="177">
        <v>54.843450935042341</v>
      </c>
      <c r="AE4108" s="177">
        <v>23.879491903014831</v>
      </c>
      <c r="AF4108" s="177">
        <v>12.941299924315842</v>
      </c>
      <c r="AG4108" s="177">
        <v>62.332885615956521</v>
      </c>
      <c r="AH4108" s="177">
        <v>62.332885615956521</v>
      </c>
      <c r="AI4108" s="177">
        <v>62.332885615956521</v>
      </c>
      <c r="AJ4108" s="177">
        <v>24.821619082960016</v>
      </c>
    </row>
    <row r="4109" spans="1:36" hidden="1" outlineLevel="1" x14ac:dyDescent="0.25">
      <c r="A4109" s="190">
        <f t="shared" si="1101"/>
        <v>2030</v>
      </c>
      <c r="B4109" s="55">
        <f t="shared" si="1102"/>
        <v>3</v>
      </c>
      <c r="C4109" s="55">
        <f t="shared" si="1103"/>
        <v>14</v>
      </c>
      <c r="D4109" s="55">
        <f t="shared" si="1098"/>
        <v>171</v>
      </c>
      <c r="F4109" s="63">
        <f t="shared" si="1108"/>
        <v>47543.583333333299</v>
      </c>
      <c r="G4109" s="64">
        <f t="shared" si="1100"/>
        <v>707.33666029708263</v>
      </c>
      <c r="H4109" s="64">
        <f t="shared" si="1114"/>
        <v>51.065542652350722</v>
      </c>
      <c r="I4109" s="64">
        <f t="shared" si="1114"/>
        <v>139.69230369946061</v>
      </c>
      <c r="J4109" s="64">
        <f t="shared" si="1114"/>
        <v>178.39904829866563</v>
      </c>
      <c r="K4109" s="64">
        <f t="shared" si="1114"/>
        <v>0</v>
      </c>
      <c r="L4109" s="64">
        <f t="shared" si="1114"/>
        <v>0</v>
      </c>
      <c r="M4109" s="64">
        <f t="shared" si="1114"/>
        <v>14.293376035811534</v>
      </c>
      <c r="N4109" s="64">
        <f t="shared" si="1114"/>
        <v>323.88638961079414</v>
      </c>
      <c r="O4109" s="121"/>
      <c r="P4109" s="177">
        <v>2.9750000000000001</v>
      </c>
      <c r="Q4109" s="177">
        <v>54.874255666653688</v>
      </c>
      <c r="R4109" s="177">
        <v>54.874255666653688</v>
      </c>
      <c r="S4109" s="177">
        <v>18.239333077906469</v>
      </c>
      <c r="T4109" s="177">
        <v>19.787544873110594</v>
      </c>
      <c r="U4109" s="177">
        <v>54.874255666653688</v>
      </c>
      <c r="V4109" s="177">
        <v>54.874255666653688</v>
      </c>
      <c r="W4109" s="177">
        <v>5.9330817754639025</v>
      </c>
      <c r="X4109" s="177">
        <v>24.615443165214309</v>
      </c>
      <c r="Y4109" s="177">
        <v>26.838239999999995</v>
      </c>
      <c r="Z4109" s="177">
        <v>0</v>
      </c>
      <c r="AA4109" s="177">
        <v>38.148058776845041</v>
      </c>
      <c r="AB4109" s="177">
        <v>31.904534046450436</v>
      </c>
      <c r="AC4109" s="177">
        <v>34.336774120883859</v>
      </c>
      <c r="AD4109" s="177">
        <v>51.065542652350722</v>
      </c>
      <c r="AE4109" s="177">
        <v>20.054141719268497</v>
      </c>
      <c r="AF4109" s="177">
        <v>14.293376035811534</v>
      </c>
      <c r="AG4109" s="177">
        <v>59.466349432888542</v>
      </c>
      <c r="AH4109" s="177">
        <v>59.466349432888542</v>
      </c>
      <c r="AI4109" s="177">
        <v>59.466349432888542</v>
      </c>
      <c r="AJ4109" s="177">
        <v>21.249519088496825</v>
      </c>
    </row>
    <row r="4110" spans="1:36" hidden="1" outlineLevel="1" x14ac:dyDescent="0.25">
      <c r="A4110" s="190">
        <f t="shared" si="1101"/>
        <v>2030</v>
      </c>
      <c r="B4110" s="55">
        <f t="shared" si="1102"/>
        <v>3</v>
      </c>
      <c r="C4110" s="55">
        <f t="shared" si="1103"/>
        <v>15</v>
      </c>
      <c r="D4110" s="55">
        <f t="shared" si="1098"/>
        <v>171</v>
      </c>
      <c r="F4110" s="63">
        <f t="shared" si="1108"/>
        <v>47543.624999999964</v>
      </c>
      <c r="G4110" s="64">
        <f t="shared" si="1100"/>
        <v>659.47602120764373</v>
      </c>
      <c r="H4110" s="64">
        <f t="shared" si="1114"/>
        <v>52.617339164390664</v>
      </c>
      <c r="I4110" s="64">
        <f t="shared" si="1114"/>
        <v>117.92906332407614</v>
      </c>
      <c r="J4110" s="64">
        <f t="shared" si="1114"/>
        <v>157.76762374802226</v>
      </c>
      <c r="K4110" s="64">
        <f t="shared" si="1114"/>
        <v>0</v>
      </c>
      <c r="L4110" s="64">
        <f t="shared" si="1114"/>
        <v>0</v>
      </c>
      <c r="M4110" s="64">
        <f t="shared" si="1114"/>
        <v>14.679683496238869</v>
      </c>
      <c r="N4110" s="64">
        <f t="shared" si="1114"/>
        <v>316.48231147491578</v>
      </c>
      <c r="O4110" s="121"/>
      <c r="P4110" s="177">
        <v>2.9750000000000001</v>
      </c>
      <c r="Q4110" s="177">
        <v>51.617867912538642</v>
      </c>
      <c r="R4110" s="177">
        <v>51.617867912538642</v>
      </c>
      <c r="S4110" s="177">
        <v>10.307096536797721</v>
      </c>
      <c r="T4110" s="177">
        <v>14.910990650013746</v>
      </c>
      <c r="U4110" s="177">
        <v>51.617867912538642</v>
      </c>
      <c r="V4110" s="177">
        <v>51.617867912538642</v>
      </c>
      <c r="W4110" s="177">
        <v>5.0704048783118889</v>
      </c>
      <c r="X4110" s="177">
        <v>22.192812079954663</v>
      </c>
      <c r="Y4110" s="177">
        <v>21.392799999999998</v>
      </c>
      <c r="Z4110" s="177">
        <v>0</v>
      </c>
      <c r="AA4110" s="177">
        <v>40.625627749725197</v>
      </c>
      <c r="AB4110" s="177">
        <v>31.171968787389073</v>
      </c>
      <c r="AC4110" s="177">
        <v>38.213243287646954</v>
      </c>
      <c r="AD4110" s="177">
        <v>52.617339164390664</v>
      </c>
      <c r="AE4110" s="177">
        <v>22.496683630315903</v>
      </c>
      <c r="AF4110" s="177">
        <v>14.679683496238869</v>
      </c>
      <c r="AG4110" s="177">
        <v>52.589207916007418</v>
      </c>
      <c r="AH4110" s="177">
        <v>52.589207916007418</v>
      </c>
      <c r="AI4110" s="177">
        <v>52.589207916007418</v>
      </c>
      <c r="AJ4110" s="177">
        <v>18.583275548682217</v>
      </c>
    </row>
    <row r="4111" spans="1:36" hidden="1" outlineLevel="1" x14ac:dyDescent="0.25">
      <c r="A4111" s="190">
        <f t="shared" si="1101"/>
        <v>2030</v>
      </c>
      <c r="B4111" s="55">
        <f t="shared" si="1102"/>
        <v>3</v>
      </c>
      <c r="C4111" s="55">
        <f t="shared" si="1103"/>
        <v>16</v>
      </c>
      <c r="D4111" s="55">
        <f t="shared" ref="D4111:D4174" si="1115">MATCH(DATE(YEAR(F4111),B4111,1),$F$7505:$F$7816,0)</f>
        <v>171</v>
      </c>
      <c r="F4111" s="63">
        <f t="shared" si="1108"/>
        <v>47543.666666666628</v>
      </c>
      <c r="G4111" s="64">
        <f t="shared" ref="G4111:G4174" si="1116">SUM(H4111:N4111)</f>
        <v>515.69642661160287</v>
      </c>
      <c r="H4111" s="64">
        <f t="shared" si="1114"/>
        <v>33.184940660273284</v>
      </c>
      <c r="I4111" s="64">
        <f t="shared" si="1114"/>
        <v>77.811077384136041</v>
      </c>
      <c r="J4111" s="64">
        <f t="shared" si="1114"/>
        <v>89.026503088731403</v>
      </c>
      <c r="K4111" s="64">
        <f t="shared" si="1114"/>
        <v>0</v>
      </c>
      <c r="L4111" s="64">
        <f t="shared" si="1114"/>
        <v>0</v>
      </c>
      <c r="M4111" s="64">
        <f t="shared" si="1114"/>
        <v>15.355721551986715</v>
      </c>
      <c r="N4111" s="64">
        <f t="shared" si="1114"/>
        <v>300.3181839264754</v>
      </c>
      <c r="O4111" s="121"/>
      <c r="P4111" s="177">
        <v>2.9750000000000001</v>
      </c>
      <c r="Q4111" s="177">
        <v>47.547383219894854</v>
      </c>
      <c r="R4111" s="177">
        <v>47.547383219894854</v>
      </c>
      <c r="S4111" s="177">
        <v>2.6787193760904446</v>
      </c>
      <c r="T4111" s="177">
        <v>3.7195370725076473</v>
      </c>
      <c r="U4111" s="177">
        <v>47.547383219894854</v>
      </c>
      <c r="V4111" s="177">
        <v>47.547383219894854</v>
      </c>
      <c r="W4111" s="177">
        <v>3.8651231817707274</v>
      </c>
      <c r="X4111" s="177">
        <v>17.958827226279887</v>
      </c>
      <c r="Y4111" s="177">
        <v>12.446720000000001</v>
      </c>
      <c r="Z4111" s="177">
        <v>0</v>
      </c>
      <c r="AA4111" s="177">
        <v>41.74291405552723</v>
      </c>
      <c r="AB4111" s="177">
        <v>32.032018292610523</v>
      </c>
      <c r="AC4111" s="177">
        <v>36.353718698758257</v>
      </c>
      <c r="AD4111" s="177">
        <v>33.184940660273284</v>
      </c>
      <c r="AE4111" s="177">
        <v>22.28591163453385</v>
      </c>
      <c r="AF4111" s="177">
        <v>15.355721551986715</v>
      </c>
      <c r="AG4111" s="177">
        <v>29.675501029577134</v>
      </c>
      <c r="AH4111" s="177">
        <v>29.675501029577134</v>
      </c>
      <c r="AI4111" s="177">
        <v>29.675501029577134</v>
      </c>
      <c r="AJ4111" s="177">
        <v>11.881238892953498</v>
      </c>
    </row>
    <row r="4112" spans="1:36" hidden="1" outlineLevel="1" x14ac:dyDescent="0.25">
      <c r="A4112" s="190">
        <f t="shared" ref="A4112:A4175" si="1117">YEAR(F4112)</f>
        <v>2030</v>
      </c>
      <c r="B4112" s="55">
        <f t="shared" ref="B4112:B4175" si="1118">MONTH(F4112)</f>
        <v>3</v>
      </c>
      <c r="C4112" s="55">
        <f t="shared" ref="C4112:C4175" si="1119">HOUR(F4112)</f>
        <v>17</v>
      </c>
      <c r="D4112" s="55">
        <f t="shared" si="1115"/>
        <v>171</v>
      </c>
      <c r="F4112" s="63">
        <f t="shared" si="1108"/>
        <v>47543.708333333292</v>
      </c>
      <c r="G4112" s="64">
        <f t="shared" si="1116"/>
        <v>328.77045630675417</v>
      </c>
      <c r="H4112" s="64">
        <f t="shared" si="1114"/>
        <v>1.3308929740100959</v>
      </c>
      <c r="I4112" s="64">
        <f t="shared" si="1114"/>
        <v>22.978994985909626</v>
      </c>
      <c r="J4112" s="64">
        <f t="shared" si="1114"/>
        <v>2.9049117585960538</v>
      </c>
      <c r="K4112" s="64">
        <f t="shared" si="1114"/>
        <v>0</v>
      </c>
      <c r="L4112" s="64">
        <f t="shared" si="1114"/>
        <v>0</v>
      </c>
      <c r="M4112" s="64">
        <f t="shared" si="1114"/>
        <v>16.707797663482395</v>
      </c>
      <c r="N4112" s="64">
        <f t="shared" si="1114"/>
        <v>284.847858924756</v>
      </c>
      <c r="O4112" s="121"/>
      <c r="P4112" s="177">
        <v>2.9750000000000001</v>
      </c>
      <c r="Q4112" s="177">
        <v>42.642191539645623</v>
      </c>
      <c r="R4112" s="177">
        <v>42.642191539645623</v>
      </c>
      <c r="S4112" s="177">
        <v>0</v>
      </c>
      <c r="T4112" s="177">
        <v>0</v>
      </c>
      <c r="U4112" s="177">
        <v>42.642191539645623</v>
      </c>
      <c r="V4112" s="177">
        <v>42.642191539645623</v>
      </c>
      <c r="W4112" s="177">
        <v>1.0169608761345736</v>
      </c>
      <c r="X4112" s="177">
        <v>4.7266703673913328</v>
      </c>
      <c r="Y4112" s="177">
        <v>2.3337599999999998</v>
      </c>
      <c r="Z4112" s="177">
        <v>0</v>
      </c>
      <c r="AA4112" s="177">
        <v>42.116952597634373</v>
      </c>
      <c r="AB4112" s="177">
        <v>33.836196872405381</v>
      </c>
      <c r="AC4112" s="177">
        <v>38.325943296133758</v>
      </c>
      <c r="AD4112" s="177">
        <v>1.3308929740100959</v>
      </c>
      <c r="AE4112" s="177">
        <v>8.710514914900072</v>
      </c>
      <c r="AF4112" s="177">
        <v>16.707797663482395</v>
      </c>
      <c r="AG4112" s="177">
        <v>0.96830391953201789</v>
      </c>
      <c r="AH4112" s="177">
        <v>0.96830391953201789</v>
      </c>
      <c r="AI4112" s="177">
        <v>0.96830391953201789</v>
      </c>
      <c r="AJ4112" s="177">
        <v>3.2160888274836483</v>
      </c>
    </row>
    <row r="4113" spans="1:36" hidden="1" outlineLevel="1" x14ac:dyDescent="0.25">
      <c r="A4113" s="190">
        <f t="shared" si="1117"/>
        <v>2030</v>
      </c>
      <c r="B4113" s="55">
        <f t="shared" si="1118"/>
        <v>3</v>
      </c>
      <c r="C4113" s="55">
        <f t="shared" si="1119"/>
        <v>18</v>
      </c>
      <c r="D4113" s="55">
        <f t="shared" si="1115"/>
        <v>171</v>
      </c>
      <c r="F4113" s="63">
        <f t="shared" si="1108"/>
        <v>47543.749999999956</v>
      </c>
      <c r="G4113" s="64">
        <f t="shared" si="1116"/>
        <v>290.5298657055535</v>
      </c>
      <c r="H4113" s="64">
        <f t="shared" si="1114"/>
        <v>0</v>
      </c>
      <c r="I4113" s="64">
        <f t="shared" si="1114"/>
        <v>3.1046225982708724</v>
      </c>
      <c r="J4113" s="64">
        <f t="shared" si="1114"/>
        <v>0</v>
      </c>
      <c r="K4113" s="64">
        <f t="shared" si="1114"/>
        <v>0</v>
      </c>
      <c r="L4113" s="64">
        <f t="shared" si="1114"/>
        <v>0</v>
      </c>
      <c r="M4113" s="64">
        <f t="shared" si="1114"/>
        <v>18.253027505191753</v>
      </c>
      <c r="N4113" s="64">
        <f t="shared" si="1114"/>
        <v>269.17221560209089</v>
      </c>
      <c r="O4113" s="121"/>
      <c r="P4113" s="177">
        <v>2.9750000000000001</v>
      </c>
      <c r="Q4113" s="177">
        <v>38.571706847001821</v>
      </c>
      <c r="R4113" s="177">
        <v>38.571706847001821</v>
      </c>
      <c r="S4113" s="177">
        <v>0</v>
      </c>
      <c r="T4113" s="177">
        <v>0</v>
      </c>
      <c r="U4113" s="177">
        <v>38.571706847001821</v>
      </c>
      <c r="V4113" s="177">
        <v>38.571706847001821</v>
      </c>
      <c r="W4113" s="177">
        <v>7.0938121205517207E-2</v>
      </c>
      <c r="X4113" s="177">
        <v>0</v>
      </c>
      <c r="Y4113" s="177">
        <v>0</v>
      </c>
      <c r="Z4113" s="177">
        <v>0</v>
      </c>
      <c r="AA4113" s="177">
        <v>41.502494613013774</v>
      </c>
      <c r="AB4113" s="177">
        <v>34.80744455849544</v>
      </c>
      <c r="AC4113" s="177">
        <v>38.575449042574384</v>
      </c>
      <c r="AD4113" s="177">
        <v>0</v>
      </c>
      <c r="AE4113" s="177">
        <v>5.8684477065355192E-2</v>
      </c>
      <c r="AF4113" s="177">
        <v>18.253027505191753</v>
      </c>
      <c r="AG4113" s="177">
        <v>0</v>
      </c>
      <c r="AH4113" s="177">
        <v>0</v>
      </c>
      <c r="AI4113" s="177">
        <v>0</v>
      </c>
      <c r="AJ4113" s="177">
        <v>0</v>
      </c>
    </row>
    <row r="4114" spans="1:36" hidden="1" outlineLevel="1" x14ac:dyDescent="0.25">
      <c r="A4114" s="190">
        <f t="shared" si="1117"/>
        <v>2030</v>
      </c>
      <c r="B4114" s="55">
        <f t="shared" si="1118"/>
        <v>3</v>
      </c>
      <c r="C4114" s="55">
        <f t="shared" si="1119"/>
        <v>19</v>
      </c>
      <c r="D4114" s="55">
        <f t="shared" si="1115"/>
        <v>171</v>
      </c>
      <c r="F4114" s="63">
        <f t="shared" si="1108"/>
        <v>47543.791666666621</v>
      </c>
      <c r="G4114" s="64">
        <f t="shared" si="1116"/>
        <v>288.46889259125453</v>
      </c>
      <c r="H4114" s="64">
        <f t="shared" si="1114"/>
        <v>0</v>
      </c>
      <c r="I4114" s="64">
        <f t="shared" si="1114"/>
        <v>2.9750000000000001</v>
      </c>
      <c r="J4114" s="64">
        <f t="shared" si="1114"/>
        <v>0</v>
      </c>
      <c r="K4114" s="64">
        <f t="shared" si="1114"/>
        <v>0</v>
      </c>
      <c r="L4114" s="64">
        <f t="shared" si="1114"/>
        <v>0</v>
      </c>
      <c r="M4114" s="64">
        <f t="shared" si="1114"/>
        <v>19.411949886473771</v>
      </c>
      <c r="N4114" s="64">
        <f t="shared" si="1114"/>
        <v>266.08194270478077</v>
      </c>
      <c r="O4114" s="121"/>
      <c r="P4114" s="177">
        <v>2.9750000000000001</v>
      </c>
      <c r="Q4114" s="177">
        <v>37.788524982088084</v>
      </c>
      <c r="R4114" s="177">
        <v>37.788524982088084</v>
      </c>
      <c r="S4114" s="177">
        <v>0</v>
      </c>
      <c r="T4114" s="177">
        <v>0</v>
      </c>
      <c r="U4114" s="177">
        <v>37.788524982088084</v>
      </c>
      <c r="V4114" s="177">
        <v>37.788524982088084</v>
      </c>
      <c r="W4114" s="177">
        <v>0</v>
      </c>
      <c r="X4114" s="177">
        <v>0</v>
      </c>
      <c r="Y4114" s="177">
        <v>0</v>
      </c>
      <c r="Z4114" s="177">
        <v>0</v>
      </c>
      <c r="AA4114" s="177">
        <v>43.085213326069187</v>
      </c>
      <c r="AB4114" s="177">
        <v>34.514530687056343</v>
      </c>
      <c r="AC4114" s="177">
        <v>37.328098763302918</v>
      </c>
      <c r="AD4114" s="177">
        <v>0</v>
      </c>
      <c r="AE4114" s="177">
        <v>0</v>
      </c>
      <c r="AF4114" s="177">
        <v>19.411949886473771</v>
      </c>
      <c r="AG4114" s="177">
        <v>0</v>
      </c>
      <c r="AH4114" s="177">
        <v>0</v>
      </c>
      <c r="AI4114" s="177">
        <v>0</v>
      </c>
      <c r="AJ4114" s="177">
        <v>0</v>
      </c>
    </row>
    <row r="4115" spans="1:36" hidden="1" outlineLevel="1" x14ac:dyDescent="0.25">
      <c r="A4115" s="190">
        <f t="shared" si="1117"/>
        <v>2030</v>
      </c>
      <c r="B4115" s="55">
        <f t="shared" si="1118"/>
        <v>3</v>
      </c>
      <c r="C4115" s="55">
        <f t="shared" si="1119"/>
        <v>20</v>
      </c>
      <c r="D4115" s="55">
        <f t="shared" si="1115"/>
        <v>171</v>
      </c>
      <c r="F4115" s="63">
        <f t="shared" si="1108"/>
        <v>47543.833333333285</v>
      </c>
      <c r="G4115" s="64">
        <f t="shared" si="1116"/>
        <v>283.2819192237298</v>
      </c>
      <c r="H4115" s="64">
        <f t="shared" ref="H4115:N4124" si="1120">SUMIF($P$6:$AK$6,H$6,$P4115:$AK4115)</f>
        <v>0</v>
      </c>
      <c r="I4115" s="64">
        <f t="shared" si="1120"/>
        <v>2.9750000000000001</v>
      </c>
      <c r="J4115" s="64">
        <f t="shared" si="1120"/>
        <v>0</v>
      </c>
      <c r="K4115" s="64">
        <f t="shared" si="1120"/>
        <v>0</v>
      </c>
      <c r="L4115" s="64">
        <f t="shared" si="1120"/>
        <v>0</v>
      </c>
      <c r="M4115" s="64">
        <f t="shared" si="1120"/>
        <v>20.377718537542115</v>
      </c>
      <c r="N4115" s="64">
        <f t="shared" si="1120"/>
        <v>259.9292006861877</v>
      </c>
      <c r="O4115" s="121"/>
      <c r="P4115" s="177">
        <v>2.9750000000000001</v>
      </c>
      <c r="Q4115" s="177">
        <v>36.201551203183925</v>
      </c>
      <c r="R4115" s="177">
        <v>36.201551203183925</v>
      </c>
      <c r="S4115" s="177">
        <v>0</v>
      </c>
      <c r="T4115" s="177">
        <v>0</v>
      </c>
      <c r="U4115" s="177">
        <v>36.201551203183925</v>
      </c>
      <c r="V4115" s="177">
        <v>36.201551203183925</v>
      </c>
      <c r="W4115" s="177">
        <v>0</v>
      </c>
      <c r="X4115" s="177">
        <v>0</v>
      </c>
      <c r="Y4115" s="177">
        <v>0</v>
      </c>
      <c r="Z4115" s="177">
        <v>0</v>
      </c>
      <c r="AA4115" s="177">
        <v>44.655854591224795</v>
      </c>
      <c r="AB4115" s="177">
        <v>32.698631562448782</v>
      </c>
      <c r="AC4115" s="177">
        <v>37.7685097197784</v>
      </c>
      <c r="AD4115" s="177">
        <v>0</v>
      </c>
      <c r="AE4115" s="177">
        <v>0</v>
      </c>
      <c r="AF4115" s="177">
        <v>20.377718537542115</v>
      </c>
      <c r="AG4115" s="177">
        <v>0</v>
      </c>
      <c r="AH4115" s="177">
        <v>0</v>
      </c>
      <c r="AI4115" s="177">
        <v>0</v>
      </c>
      <c r="AJ4115" s="177">
        <v>0</v>
      </c>
    </row>
    <row r="4116" spans="1:36" hidden="1" outlineLevel="1" x14ac:dyDescent="0.25">
      <c r="A4116" s="190">
        <f t="shared" si="1117"/>
        <v>2030</v>
      </c>
      <c r="B4116" s="55">
        <f t="shared" si="1118"/>
        <v>3</v>
      </c>
      <c r="C4116" s="55">
        <f t="shared" si="1119"/>
        <v>21</v>
      </c>
      <c r="D4116" s="55">
        <f t="shared" si="1115"/>
        <v>171</v>
      </c>
      <c r="F4116" s="63">
        <f t="shared" si="1108"/>
        <v>47543.874999999949</v>
      </c>
      <c r="G4116" s="64">
        <f t="shared" si="1116"/>
        <v>274.16846610118432</v>
      </c>
      <c r="H4116" s="64">
        <f t="shared" si="1120"/>
        <v>0</v>
      </c>
      <c r="I4116" s="64">
        <f t="shared" si="1120"/>
        <v>2.9750000000000001</v>
      </c>
      <c r="J4116" s="64">
        <f t="shared" si="1120"/>
        <v>0</v>
      </c>
      <c r="K4116" s="64">
        <f t="shared" si="1120"/>
        <v>0</v>
      </c>
      <c r="L4116" s="64">
        <f t="shared" si="1120"/>
        <v>0</v>
      </c>
      <c r="M4116" s="64">
        <f t="shared" si="1120"/>
        <v>19.991411077114776</v>
      </c>
      <c r="N4116" s="64">
        <f t="shared" si="1120"/>
        <v>251.20205502406952</v>
      </c>
      <c r="O4116" s="121"/>
      <c r="P4116" s="177">
        <v>2.9750000000000001</v>
      </c>
      <c r="Q4116" s="177">
        <v>34.212681467284554</v>
      </c>
      <c r="R4116" s="177">
        <v>34.212681467284554</v>
      </c>
      <c r="S4116" s="177">
        <v>0</v>
      </c>
      <c r="T4116" s="177">
        <v>0</v>
      </c>
      <c r="U4116" s="177">
        <v>34.212681467284554</v>
      </c>
      <c r="V4116" s="177">
        <v>34.212681467284554</v>
      </c>
      <c r="W4116" s="177">
        <v>0</v>
      </c>
      <c r="X4116" s="177">
        <v>0</v>
      </c>
      <c r="Y4116" s="177">
        <v>0</v>
      </c>
      <c r="Z4116" s="177">
        <v>0</v>
      </c>
      <c r="AA4116" s="177">
        <v>43.924438402460915</v>
      </c>
      <c r="AB4116" s="177">
        <v>31.690987218509541</v>
      </c>
      <c r="AC4116" s="177">
        <v>38.735903533960858</v>
      </c>
      <c r="AD4116" s="177">
        <v>0</v>
      </c>
      <c r="AE4116" s="177">
        <v>0</v>
      </c>
      <c r="AF4116" s="177">
        <v>19.991411077114776</v>
      </c>
      <c r="AG4116" s="177">
        <v>0</v>
      </c>
      <c r="AH4116" s="177">
        <v>0</v>
      </c>
      <c r="AI4116" s="177">
        <v>0</v>
      </c>
      <c r="AJ4116" s="177">
        <v>0</v>
      </c>
    </row>
    <row r="4117" spans="1:36" hidden="1" outlineLevel="1" x14ac:dyDescent="0.25">
      <c r="A4117" s="190">
        <f t="shared" si="1117"/>
        <v>2030</v>
      </c>
      <c r="B4117" s="55">
        <f t="shared" si="1118"/>
        <v>3</v>
      </c>
      <c r="C4117" s="55">
        <f t="shared" si="1119"/>
        <v>22</v>
      </c>
      <c r="D4117" s="55">
        <f t="shared" si="1115"/>
        <v>171</v>
      </c>
      <c r="F4117" s="63">
        <f t="shared" si="1108"/>
        <v>47543.916666666613</v>
      </c>
      <c r="G4117" s="64">
        <f t="shared" si="1116"/>
        <v>277.80493535958817</v>
      </c>
      <c r="H4117" s="64">
        <f t="shared" si="1120"/>
        <v>0</v>
      </c>
      <c r="I4117" s="64">
        <f t="shared" si="1120"/>
        <v>2.9750000000000001</v>
      </c>
      <c r="J4117" s="64">
        <f t="shared" si="1120"/>
        <v>0</v>
      </c>
      <c r="K4117" s="64">
        <f t="shared" si="1120"/>
        <v>0</v>
      </c>
      <c r="L4117" s="64">
        <f t="shared" si="1120"/>
        <v>0</v>
      </c>
      <c r="M4117" s="64">
        <f t="shared" si="1120"/>
        <v>20.570872267755785</v>
      </c>
      <c r="N4117" s="64">
        <f t="shared" si="1120"/>
        <v>254.25906309183239</v>
      </c>
      <c r="O4117" s="121"/>
      <c r="P4117" s="177">
        <v>2.9750000000000001</v>
      </c>
      <c r="Q4117" s="177">
        <v>35.315319092886796</v>
      </c>
      <c r="R4117" s="177">
        <v>35.315319092886796</v>
      </c>
      <c r="S4117" s="177">
        <v>0</v>
      </c>
      <c r="T4117" s="177">
        <v>0</v>
      </c>
      <c r="U4117" s="177">
        <v>35.315319092886796</v>
      </c>
      <c r="V4117" s="177">
        <v>35.315319092886796</v>
      </c>
      <c r="W4117" s="177">
        <v>0</v>
      </c>
      <c r="X4117" s="177">
        <v>0</v>
      </c>
      <c r="Y4117" s="177">
        <v>0</v>
      </c>
      <c r="Z4117" s="177">
        <v>0</v>
      </c>
      <c r="AA4117" s="177">
        <v>42.142104566387772</v>
      </c>
      <c r="AB4117" s="177">
        <v>33.086151778308583</v>
      </c>
      <c r="AC4117" s="177">
        <v>37.769530375588822</v>
      </c>
      <c r="AD4117" s="177">
        <v>0</v>
      </c>
      <c r="AE4117" s="177">
        <v>0</v>
      </c>
      <c r="AF4117" s="177">
        <v>20.570872267755785</v>
      </c>
      <c r="AG4117" s="177">
        <v>0</v>
      </c>
      <c r="AH4117" s="177">
        <v>0</v>
      </c>
      <c r="AI4117" s="177">
        <v>0</v>
      </c>
      <c r="AJ4117" s="177">
        <v>0</v>
      </c>
    </row>
    <row r="4118" spans="1:36" hidden="1" outlineLevel="1" x14ac:dyDescent="0.25">
      <c r="A4118" s="190">
        <f t="shared" si="1117"/>
        <v>2030</v>
      </c>
      <c r="B4118" s="55">
        <f t="shared" si="1118"/>
        <v>3</v>
      </c>
      <c r="C4118" s="55">
        <f t="shared" si="1119"/>
        <v>23</v>
      </c>
      <c r="D4118" s="55">
        <f t="shared" si="1115"/>
        <v>171</v>
      </c>
      <c r="F4118" s="63">
        <f t="shared" si="1108"/>
        <v>47543.958333333278</v>
      </c>
      <c r="G4118" s="64">
        <f t="shared" si="1116"/>
        <v>274.11167527663929</v>
      </c>
      <c r="H4118" s="64">
        <f t="shared" si="1120"/>
        <v>0</v>
      </c>
      <c r="I4118" s="64">
        <f t="shared" si="1120"/>
        <v>2.9750000000000001</v>
      </c>
      <c r="J4118" s="64">
        <f t="shared" si="1120"/>
        <v>0</v>
      </c>
      <c r="K4118" s="64">
        <f t="shared" si="1120"/>
        <v>0</v>
      </c>
      <c r="L4118" s="64">
        <f t="shared" si="1120"/>
        <v>0</v>
      </c>
      <c r="M4118" s="64">
        <f t="shared" si="1120"/>
        <v>20.474295402648956</v>
      </c>
      <c r="N4118" s="64">
        <f t="shared" si="1120"/>
        <v>250.66237987399032</v>
      </c>
      <c r="O4118" s="121"/>
      <c r="P4118" s="177">
        <v>2.9750000000000001</v>
      </c>
      <c r="Q4118" s="177">
        <v>35.088608553043336</v>
      </c>
      <c r="R4118" s="177">
        <v>35.088608553043336</v>
      </c>
      <c r="S4118" s="177">
        <v>0</v>
      </c>
      <c r="T4118" s="177">
        <v>0</v>
      </c>
      <c r="U4118" s="177">
        <v>35.088608553043336</v>
      </c>
      <c r="V4118" s="177">
        <v>35.088608553043336</v>
      </c>
      <c r="W4118" s="177">
        <v>0</v>
      </c>
      <c r="X4118" s="177">
        <v>0</v>
      </c>
      <c r="Y4118" s="177">
        <v>0</v>
      </c>
      <c r="Z4118" s="177">
        <v>0</v>
      </c>
      <c r="AA4118" s="177">
        <v>40.496174221124754</v>
      </c>
      <c r="AB4118" s="177">
        <v>33.70914415281117</v>
      </c>
      <c r="AC4118" s="177">
        <v>36.102627287881035</v>
      </c>
      <c r="AD4118" s="177">
        <v>0</v>
      </c>
      <c r="AE4118" s="177">
        <v>0</v>
      </c>
      <c r="AF4118" s="177">
        <v>20.474295402648956</v>
      </c>
      <c r="AG4118" s="177">
        <v>0</v>
      </c>
      <c r="AH4118" s="177">
        <v>0</v>
      </c>
      <c r="AI4118" s="177">
        <v>0</v>
      </c>
      <c r="AJ4118" s="177">
        <v>0</v>
      </c>
    </row>
    <row r="4119" spans="1:36" hidden="1" outlineLevel="1" x14ac:dyDescent="0.25">
      <c r="A4119" s="190">
        <f t="shared" si="1117"/>
        <v>2030</v>
      </c>
      <c r="B4119" s="55">
        <f t="shared" si="1118"/>
        <v>4</v>
      </c>
      <c r="C4119" s="55">
        <f t="shared" si="1119"/>
        <v>0</v>
      </c>
      <c r="D4119" s="55">
        <f t="shared" si="1115"/>
        <v>172</v>
      </c>
      <c r="F4119" s="63">
        <f t="shared" ref="F4119" si="1121">EDATE(F4095,1)</f>
        <v>47574</v>
      </c>
      <c r="G4119" s="64">
        <f t="shared" si="1116"/>
        <v>223.14565167195042</v>
      </c>
      <c r="H4119" s="64">
        <f t="shared" si="1120"/>
        <v>0</v>
      </c>
      <c r="I4119" s="64">
        <f t="shared" si="1120"/>
        <v>2.9750000000000001</v>
      </c>
      <c r="J4119" s="64">
        <f t="shared" si="1120"/>
        <v>0</v>
      </c>
      <c r="K4119" s="64">
        <f t="shared" si="1120"/>
        <v>0</v>
      </c>
      <c r="L4119" s="64">
        <f t="shared" si="1120"/>
        <v>0</v>
      </c>
      <c r="M4119" s="64">
        <f t="shared" si="1120"/>
        <v>22.333664251366152</v>
      </c>
      <c r="N4119" s="64">
        <f t="shared" si="1120"/>
        <v>197.83698742058425</v>
      </c>
      <c r="O4119" s="121"/>
      <c r="P4119" s="177">
        <v>2.9750000000000001</v>
      </c>
      <c r="Q4119" s="177">
        <v>25.618291002310066</v>
      </c>
      <c r="R4119" s="177">
        <v>25.618291002310066</v>
      </c>
      <c r="S4119" s="177">
        <v>0</v>
      </c>
      <c r="T4119" s="177">
        <v>0</v>
      </c>
      <c r="U4119" s="177">
        <v>25.618291002310066</v>
      </c>
      <c r="V4119" s="177">
        <v>25.618291002310066</v>
      </c>
      <c r="W4119" s="177">
        <v>0</v>
      </c>
      <c r="X4119" s="177">
        <v>0</v>
      </c>
      <c r="Y4119" s="177">
        <v>0</v>
      </c>
      <c r="Z4119" s="177">
        <v>0</v>
      </c>
      <c r="AA4119" s="177">
        <v>35.495974702415232</v>
      </c>
      <c r="AB4119" s="177">
        <v>31.709789809679492</v>
      </c>
      <c r="AC4119" s="177">
        <v>28.158058899249269</v>
      </c>
      <c r="AD4119" s="177">
        <v>0</v>
      </c>
      <c r="AE4119" s="177">
        <v>0</v>
      </c>
      <c r="AF4119" s="177">
        <v>22.333664251366152</v>
      </c>
      <c r="AG4119" s="177">
        <v>0</v>
      </c>
      <c r="AH4119" s="177">
        <v>0</v>
      </c>
      <c r="AI4119" s="177">
        <v>0</v>
      </c>
      <c r="AJ4119" s="177">
        <v>0</v>
      </c>
    </row>
    <row r="4120" spans="1:36" hidden="1" outlineLevel="1" x14ac:dyDescent="0.25">
      <c r="A4120" s="190">
        <f t="shared" si="1117"/>
        <v>2030</v>
      </c>
      <c r="B4120" s="55">
        <f t="shared" si="1118"/>
        <v>4</v>
      </c>
      <c r="C4120" s="55">
        <f t="shared" si="1119"/>
        <v>1</v>
      </c>
      <c r="D4120" s="55">
        <f t="shared" si="1115"/>
        <v>172</v>
      </c>
      <c r="F4120" s="63">
        <f t="shared" ref="F4120" si="1122">F4119+1/24</f>
        <v>47574.041666666664</v>
      </c>
      <c r="G4120" s="64">
        <f t="shared" si="1116"/>
        <v>221.90782162534845</v>
      </c>
      <c r="H4120" s="64">
        <f t="shared" si="1120"/>
        <v>0</v>
      </c>
      <c r="I4120" s="64">
        <f t="shared" si="1120"/>
        <v>2.9750000000000001</v>
      </c>
      <c r="J4120" s="64">
        <f t="shared" si="1120"/>
        <v>0</v>
      </c>
      <c r="K4120" s="64">
        <f t="shared" si="1120"/>
        <v>0</v>
      </c>
      <c r="L4120" s="64">
        <f t="shared" si="1120"/>
        <v>0</v>
      </c>
      <c r="M4120" s="64">
        <f t="shared" si="1120"/>
        <v>22.592355343080818</v>
      </c>
      <c r="N4120" s="64">
        <f t="shared" si="1120"/>
        <v>196.34046628226764</v>
      </c>
      <c r="O4120" s="121"/>
      <c r="P4120" s="177">
        <v>2.9750000000000001</v>
      </c>
      <c r="Q4120" s="177">
        <v>24.896939284626352</v>
      </c>
      <c r="R4120" s="177">
        <v>24.896939284626352</v>
      </c>
      <c r="S4120" s="177">
        <v>0</v>
      </c>
      <c r="T4120" s="177">
        <v>0</v>
      </c>
      <c r="U4120" s="177">
        <v>24.896939284626352</v>
      </c>
      <c r="V4120" s="177">
        <v>24.896939284626352</v>
      </c>
      <c r="W4120" s="177">
        <v>0</v>
      </c>
      <c r="X4120" s="177">
        <v>0</v>
      </c>
      <c r="Y4120" s="177">
        <v>0</v>
      </c>
      <c r="Z4120" s="177">
        <v>0</v>
      </c>
      <c r="AA4120" s="177">
        <v>35.064500237923831</v>
      </c>
      <c r="AB4120" s="177">
        <v>31.048699853414746</v>
      </c>
      <c r="AC4120" s="177">
        <v>30.639509052423641</v>
      </c>
      <c r="AD4120" s="177">
        <v>0</v>
      </c>
      <c r="AE4120" s="177">
        <v>0</v>
      </c>
      <c r="AF4120" s="177">
        <v>22.592355343080818</v>
      </c>
      <c r="AG4120" s="177">
        <v>0</v>
      </c>
      <c r="AH4120" s="177">
        <v>0</v>
      </c>
      <c r="AI4120" s="177">
        <v>0</v>
      </c>
      <c r="AJ4120" s="177">
        <v>0</v>
      </c>
    </row>
    <row r="4121" spans="1:36" hidden="1" outlineLevel="1" x14ac:dyDescent="0.25">
      <c r="A4121" s="190">
        <f t="shared" si="1117"/>
        <v>2030</v>
      </c>
      <c r="B4121" s="55">
        <f t="shared" si="1118"/>
        <v>4</v>
      </c>
      <c r="C4121" s="55">
        <f t="shared" si="1119"/>
        <v>2</v>
      </c>
      <c r="D4121" s="55">
        <f t="shared" si="1115"/>
        <v>172</v>
      </c>
      <c r="F4121" s="63">
        <f t="shared" si="1108"/>
        <v>47574.083333333328</v>
      </c>
      <c r="G4121" s="64">
        <f t="shared" si="1116"/>
        <v>223.11349597603657</v>
      </c>
      <c r="H4121" s="64">
        <f t="shared" si="1120"/>
        <v>0</v>
      </c>
      <c r="I4121" s="64">
        <f t="shared" si="1120"/>
        <v>2.9750000000000001</v>
      </c>
      <c r="J4121" s="64">
        <f t="shared" si="1120"/>
        <v>0</v>
      </c>
      <c r="K4121" s="64">
        <f t="shared" si="1120"/>
        <v>0</v>
      </c>
      <c r="L4121" s="64">
        <f t="shared" si="1120"/>
        <v>0</v>
      </c>
      <c r="M4121" s="64">
        <f t="shared" si="1120"/>
        <v>21.730051704031936</v>
      </c>
      <c r="N4121" s="64">
        <f t="shared" si="1120"/>
        <v>198.40844427200463</v>
      </c>
      <c r="O4121" s="121"/>
      <c r="P4121" s="177">
        <v>2.9750000000000001</v>
      </c>
      <c r="Q4121" s="177">
        <v>24.670228744782897</v>
      </c>
      <c r="R4121" s="177">
        <v>24.670228744782897</v>
      </c>
      <c r="S4121" s="177">
        <v>0</v>
      </c>
      <c r="T4121" s="177">
        <v>0</v>
      </c>
      <c r="U4121" s="177">
        <v>24.670228744782897</v>
      </c>
      <c r="V4121" s="177">
        <v>24.670228744782897</v>
      </c>
      <c r="W4121" s="177">
        <v>0</v>
      </c>
      <c r="X4121" s="177">
        <v>0</v>
      </c>
      <c r="Y4121" s="177">
        <v>0</v>
      </c>
      <c r="Z4121" s="177">
        <v>0</v>
      </c>
      <c r="AA4121" s="177">
        <v>36.263279486345944</v>
      </c>
      <c r="AB4121" s="177">
        <v>31.977305991869159</v>
      </c>
      <c r="AC4121" s="177">
        <v>31.48694381465797</v>
      </c>
      <c r="AD4121" s="177">
        <v>0</v>
      </c>
      <c r="AE4121" s="177">
        <v>0</v>
      </c>
      <c r="AF4121" s="177">
        <v>21.730051704031936</v>
      </c>
      <c r="AG4121" s="177">
        <v>0</v>
      </c>
      <c r="AH4121" s="177">
        <v>0</v>
      </c>
      <c r="AI4121" s="177">
        <v>0</v>
      </c>
      <c r="AJ4121" s="177">
        <v>0</v>
      </c>
    </row>
    <row r="4122" spans="1:36" hidden="1" outlineLevel="1" x14ac:dyDescent="0.25">
      <c r="A4122" s="190">
        <f t="shared" si="1117"/>
        <v>2030</v>
      </c>
      <c r="B4122" s="55">
        <f t="shared" si="1118"/>
        <v>4</v>
      </c>
      <c r="C4122" s="55">
        <f t="shared" si="1119"/>
        <v>3</v>
      </c>
      <c r="D4122" s="55">
        <f t="shared" si="1115"/>
        <v>172</v>
      </c>
      <c r="F4122" s="63">
        <f t="shared" si="1108"/>
        <v>47574.124999999993</v>
      </c>
      <c r="G4122" s="64">
        <f t="shared" si="1116"/>
        <v>217.7403249773073</v>
      </c>
      <c r="H4122" s="64">
        <f t="shared" si="1120"/>
        <v>0</v>
      </c>
      <c r="I4122" s="64">
        <f t="shared" si="1120"/>
        <v>2.9750000000000001</v>
      </c>
      <c r="J4122" s="64">
        <f t="shared" si="1120"/>
        <v>0</v>
      </c>
      <c r="K4122" s="64">
        <f t="shared" si="1120"/>
        <v>0</v>
      </c>
      <c r="L4122" s="64">
        <f t="shared" si="1120"/>
        <v>0</v>
      </c>
      <c r="M4122" s="64">
        <f t="shared" si="1120"/>
        <v>21.385130248412374</v>
      </c>
      <c r="N4122" s="64">
        <f t="shared" si="1120"/>
        <v>193.38019472889493</v>
      </c>
      <c r="O4122" s="121"/>
      <c r="P4122" s="177">
        <v>2.9750000000000001</v>
      </c>
      <c r="Q4122" s="177">
        <v>23.990097125252543</v>
      </c>
      <c r="R4122" s="177">
        <v>23.990097125252543</v>
      </c>
      <c r="S4122" s="177">
        <v>0</v>
      </c>
      <c r="T4122" s="177">
        <v>0</v>
      </c>
      <c r="U4122" s="177">
        <v>23.990097125252543</v>
      </c>
      <c r="V4122" s="177">
        <v>23.990097125252543</v>
      </c>
      <c r="W4122" s="177">
        <v>0</v>
      </c>
      <c r="X4122" s="177">
        <v>0</v>
      </c>
      <c r="Y4122" s="177">
        <v>0</v>
      </c>
      <c r="Z4122" s="177">
        <v>0</v>
      </c>
      <c r="AA4122" s="177">
        <v>35.444836645093417</v>
      </c>
      <c r="AB4122" s="177">
        <v>32.496048960761222</v>
      </c>
      <c r="AC4122" s="177">
        <v>29.478920622030142</v>
      </c>
      <c r="AD4122" s="177">
        <v>0</v>
      </c>
      <c r="AE4122" s="177">
        <v>0</v>
      </c>
      <c r="AF4122" s="177">
        <v>21.385130248412374</v>
      </c>
      <c r="AG4122" s="177">
        <v>0</v>
      </c>
      <c r="AH4122" s="177">
        <v>0</v>
      </c>
      <c r="AI4122" s="177">
        <v>0</v>
      </c>
      <c r="AJ4122" s="177">
        <v>0</v>
      </c>
    </row>
    <row r="4123" spans="1:36" hidden="1" outlineLevel="1" x14ac:dyDescent="0.25">
      <c r="A4123" s="190">
        <f t="shared" si="1117"/>
        <v>2030</v>
      </c>
      <c r="B4123" s="55">
        <f t="shared" si="1118"/>
        <v>4</v>
      </c>
      <c r="C4123" s="55">
        <f t="shared" si="1119"/>
        <v>4</v>
      </c>
      <c r="D4123" s="55">
        <f t="shared" si="1115"/>
        <v>172</v>
      </c>
      <c r="F4123" s="63">
        <f t="shared" si="1108"/>
        <v>47574.166666666657</v>
      </c>
      <c r="G4123" s="64">
        <f t="shared" si="1116"/>
        <v>223.43862492960406</v>
      </c>
      <c r="H4123" s="64">
        <f t="shared" si="1120"/>
        <v>2.9253646841824087E-2</v>
      </c>
      <c r="I4123" s="64">
        <f t="shared" si="1120"/>
        <v>3.6983375220552528</v>
      </c>
      <c r="J4123" s="64">
        <f t="shared" si="1120"/>
        <v>0</v>
      </c>
      <c r="K4123" s="64">
        <f t="shared" si="1120"/>
        <v>0</v>
      </c>
      <c r="L4123" s="64">
        <f t="shared" si="1120"/>
        <v>0</v>
      </c>
      <c r="M4123" s="64">
        <f t="shared" si="1120"/>
        <v>20.43659624545861</v>
      </c>
      <c r="N4123" s="64">
        <f t="shared" si="1120"/>
        <v>199.27443751524837</v>
      </c>
      <c r="O4123" s="121"/>
      <c r="P4123" s="177">
        <v>2.9750000000000001</v>
      </c>
      <c r="Q4123" s="177">
        <v>24.258027763249352</v>
      </c>
      <c r="R4123" s="177">
        <v>24.258027763249352</v>
      </c>
      <c r="S4123" s="177">
        <v>0.40751321215555664</v>
      </c>
      <c r="T4123" s="177">
        <v>0.31582430989969623</v>
      </c>
      <c r="U4123" s="177">
        <v>24.258027763249352</v>
      </c>
      <c r="V4123" s="177">
        <v>24.258027763249352</v>
      </c>
      <c r="W4123" s="177">
        <v>0</v>
      </c>
      <c r="X4123" s="177">
        <v>0</v>
      </c>
      <c r="Y4123" s="177">
        <v>0</v>
      </c>
      <c r="Z4123" s="177">
        <v>0</v>
      </c>
      <c r="AA4123" s="177">
        <v>37.52538768209844</v>
      </c>
      <c r="AB4123" s="177">
        <v>32.43727719339504</v>
      </c>
      <c r="AC4123" s="177">
        <v>32.279661586757477</v>
      </c>
      <c r="AD4123" s="177">
        <v>2.9253646841824087E-2</v>
      </c>
      <c r="AE4123" s="177">
        <v>0</v>
      </c>
      <c r="AF4123" s="177">
        <v>20.43659624545861</v>
      </c>
      <c r="AG4123" s="177">
        <v>0</v>
      </c>
      <c r="AH4123" s="177">
        <v>0</v>
      </c>
      <c r="AI4123" s="177">
        <v>0</v>
      </c>
      <c r="AJ4123" s="177">
        <v>0</v>
      </c>
    </row>
    <row r="4124" spans="1:36" hidden="1" outlineLevel="1" x14ac:dyDescent="0.25">
      <c r="A4124" s="190">
        <f t="shared" si="1117"/>
        <v>2030</v>
      </c>
      <c r="B4124" s="55">
        <f t="shared" si="1118"/>
        <v>4</v>
      </c>
      <c r="C4124" s="55">
        <f t="shared" si="1119"/>
        <v>5</v>
      </c>
      <c r="D4124" s="55">
        <f t="shared" si="1115"/>
        <v>172</v>
      </c>
      <c r="F4124" s="63">
        <f t="shared" si="1108"/>
        <v>47574.208333333321</v>
      </c>
      <c r="G4124" s="64">
        <f t="shared" si="1116"/>
        <v>292.81412925588995</v>
      </c>
      <c r="H4124" s="64">
        <f t="shared" si="1120"/>
        <v>16.436204406662629</v>
      </c>
      <c r="I4124" s="64">
        <f t="shared" si="1120"/>
        <v>20.037193864391575</v>
      </c>
      <c r="J4124" s="64">
        <f t="shared" si="1120"/>
        <v>42.005664549739521</v>
      </c>
      <c r="K4124" s="64">
        <f t="shared" si="1120"/>
        <v>0</v>
      </c>
      <c r="L4124" s="64">
        <f t="shared" si="1120"/>
        <v>0</v>
      </c>
      <c r="M4124" s="64">
        <f t="shared" si="1120"/>
        <v>19.574292606409717</v>
      </c>
      <c r="N4124" s="64">
        <f t="shared" si="1120"/>
        <v>194.76077382868652</v>
      </c>
      <c r="O4124" s="121"/>
      <c r="P4124" s="177">
        <v>2.9750000000000001</v>
      </c>
      <c r="Q4124" s="177">
        <v>22.887459499650294</v>
      </c>
      <c r="R4124" s="177">
        <v>22.887459499650294</v>
      </c>
      <c r="S4124" s="177">
        <v>4.2829089140048078</v>
      </c>
      <c r="T4124" s="177">
        <v>9.2999096849252876</v>
      </c>
      <c r="U4124" s="177">
        <v>22.887459499650294</v>
      </c>
      <c r="V4124" s="177">
        <v>22.887459499650294</v>
      </c>
      <c r="W4124" s="177">
        <v>0.41763936118801359</v>
      </c>
      <c r="X4124" s="177">
        <v>0.79342558590455559</v>
      </c>
      <c r="Y4124" s="177">
        <v>0.4019253333333333</v>
      </c>
      <c r="Z4124" s="177">
        <v>0</v>
      </c>
      <c r="AA4124" s="177">
        <v>37.606115184994266</v>
      </c>
      <c r="AB4124" s="177">
        <v>31.607060909276605</v>
      </c>
      <c r="AC4124" s="177">
        <v>33.997759735814455</v>
      </c>
      <c r="AD4124" s="177">
        <v>16.436204406662629</v>
      </c>
      <c r="AE4124" s="177">
        <v>1.6146262831057092</v>
      </c>
      <c r="AF4124" s="177">
        <v>19.574292606409717</v>
      </c>
      <c r="AG4124" s="177">
        <v>14.001888183246507</v>
      </c>
      <c r="AH4124" s="177">
        <v>14.001888183246507</v>
      </c>
      <c r="AI4124" s="177">
        <v>14.001888183246507</v>
      </c>
      <c r="AJ4124" s="177">
        <v>0.25175870192986433</v>
      </c>
    </row>
    <row r="4125" spans="1:36" hidden="1" outlineLevel="1" x14ac:dyDescent="0.25">
      <c r="A4125" s="190">
        <f t="shared" si="1117"/>
        <v>2030</v>
      </c>
      <c r="B4125" s="55">
        <f t="shared" si="1118"/>
        <v>4</v>
      </c>
      <c r="C4125" s="55">
        <f t="shared" si="1119"/>
        <v>6</v>
      </c>
      <c r="D4125" s="55">
        <f t="shared" si="1115"/>
        <v>172</v>
      </c>
      <c r="F4125" s="63">
        <f t="shared" si="1108"/>
        <v>47574.249999999985</v>
      </c>
      <c r="G4125" s="64">
        <f t="shared" si="1116"/>
        <v>536.5258749155721</v>
      </c>
      <c r="H4125" s="64">
        <f t="shared" ref="H4125:N4134" si="1123">SUMIF($P$6:$AK$6,H$6,$P4125:$AK4125)</f>
        <v>49.652519575375642</v>
      </c>
      <c r="I4125" s="64">
        <f t="shared" si="1123"/>
        <v>87.894684013977908</v>
      </c>
      <c r="J4125" s="64">
        <f t="shared" si="1123"/>
        <v>159.47618489224863</v>
      </c>
      <c r="K4125" s="64">
        <f t="shared" si="1123"/>
        <v>0</v>
      </c>
      <c r="L4125" s="64">
        <f t="shared" si="1123"/>
        <v>0</v>
      </c>
      <c r="M4125" s="64">
        <f t="shared" si="1123"/>
        <v>19.143140786885272</v>
      </c>
      <c r="N4125" s="64">
        <f t="shared" si="1123"/>
        <v>220.35934564708469</v>
      </c>
      <c r="O4125" s="121"/>
      <c r="P4125" s="177">
        <v>2.9750000000000001</v>
      </c>
      <c r="Q4125" s="177">
        <v>28.905593830040111</v>
      </c>
      <c r="R4125" s="177">
        <v>28.905593830040111</v>
      </c>
      <c r="S4125" s="177">
        <v>13.473239032534995</v>
      </c>
      <c r="T4125" s="177">
        <v>24.192258891879881</v>
      </c>
      <c r="U4125" s="177">
        <v>28.905593830040111</v>
      </c>
      <c r="V4125" s="177">
        <v>28.905593830040111</v>
      </c>
      <c r="W4125" s="177">
        <v>3.4208805118108225</v>
      </c>
      <c r="X4125" s="177">
        <v>12.388931878287099</v>
      </c>
      <c r="Y4125" s="177">
        <v>5.2250293333333335</v>
      </c>
      <c r="Z4125" s="177">
        <v>0</v>
      </c>
      <c r="AA4125" s="177">
        <v>38.257145068729884</v>
      </c>
      <c r="AB4125" s="177">
        <v>31.859864398615514</v>
      </c>
      <c r="AC4125" s="177">
        <v>34.619960859578846</v>
      </c>
      <c r="AD4125" s="177">
        <v>49.652519575375642</v>
      </c>
      <c r="AE4125" s="177">
        <v>15.36076707073309</v>
      </c>
      <c r="AF4125" s="177">
        <v>19.143140786885272</v>
      </c>
      <c r="AG4125" s="177">
        <v>53.158728297416204</v>
      </c>
      <c r="AH4125" s="177">
        <v>53.158728297416204</v>
      </c>
      <c r="AI4125" s="177">
        <v>53.158728297416204</v>
      </c>
      <c r="AJ4125" s="177">
        <v>10.858577295398684</v>
      </c>
    </row>
    <row r="4126" spans="1:36" hidden="1" outlineLevel="1" x14ac:dyDescent="0.25">
      <c r="A4126" s="190">
        <f t="shared" si="1117"/>
        <v>2030</v>
      </c>
      <c r="B4126" s="55">
        <f t="shared" si="1118"/>
        <v>4</v>
      </c>
      <c r="C4126" s="55">
        <f t="shared" si="1119"/>
        <v>7</v>
      </c>
      <c r="D4126" s="55">
        <f t="shared" si="1115"/>
        <v>172</v>
      </c>
      <c r="F4126" s="63">
        <f t="shared" si="1108"/>
        <v>47574.29166666665</v>
      </c>
      <c r="G4126" s="64">
        <f t="shared" si="1116"/>
        <v>652.6215574263091</v>
      </c>
      <c r="H4126" s="64">
        <f t="shared" si="1123"/>
        <v>57.062736387867844</v>
      </c>
      <c r="I4126" s="64">
        <f t="shared" si="1123"/>
        <v>156.43705643123721</v>
      </c>
      <c r="J4126" s="64">
        <f t="shared" si="1123"/>
        <v>166.54603349494352</v>
      </c>
      <c r="K4126" s="64">
        <f t="shared" si="1123"/>
        <v>0</v>
      </c>
      <c r="L4126" s="64">
        <f t="shared" si="1123"/>
        <v>0</v>
      </c>
      <c r="M4126" s="64">
        <f t="shared" si="1123"/>
        <v>18.108376420026609</v>
      </c>
      <c r="N4126" s="64">
        <f t="shared" si="1123"/>
        <v>254.4673546922339</v>
      </c>
      <c r="O4126" s="121"/>
      <c r="P4126" s="177">
        <v>2.9750000000000001</v>
      </c>
      <c r="Q4126" s="177">
        <v>36.057280859647179</v>
      </c>
      <c r="R4126" s="177">
        <v>36.057280859647179</v>
      </c>
      <c r="S4126" s="177">
        <v>22.891936636648385</v>
      </c>
      <c r="T4126" s="177">
        <v>27.430478776195027</v>
      </c>
      <c r="U4126" s="177">
        <v>36.057280859647179</v>
      </c>
      <c r="V4126" s="177">
        <v>36.057280859647179</v>
      </c>
      <c r="W4126" s="177">
        <v>6.0588608723549822</v>
      </c>
      <c r="X4126" s="177">
        <v>27.199087782384783</v>
      </c>
      <c r="Y4126" s="177">
        <v>15.273162666666664</v>
      </c>
      <c r="Z4126" s="177">
        <v>0</v>
      </c>
      <c r="AA4126" s="177">
        <v>40.689842274673424</v>
      </c>
      <c r="AB4126" s="177">
        <v>33.243699794907961</v>
      </c>
      <c r="AC4126" s="177">
        <v>36.304689184063797</v>
      </c>
      <c r="AD4126" s="177">
        <v>57.062736387867844</v>
      </c>
      <c r="AE4126" s="177">
        <v>26.304324522613154</v>
      </c>
      <c r="AF4126" s="177">
        <v>18.108376420026609</v>
      </c>
      <c r="AG4126" s="177">
        <v>55.515344498314505</v>
      </c>
      <c r="AH4126" s="177">
        <v>55.515344498314505</v>
      </c>
      <c r="AI4126" s="177">
        <v>55.515344498314505</v>
      </c>
      <c r="AJ4126" s="177">
        <v>28.304205174374196</v>
      </c>
    </row>
    <row r="4127" spans="1:36" hidden="1" outlineLevel="1" x14ac:dyDescent="0.25">
      <c r="A4127" s="190">
        <f t="shared" si="1117"/>
        <v>2030</v>
      </c>
      <c r="B4127" s="55">
        <f t="shared" si="1118"/>
        <v>4</v>
      </c>
      <c r="C4127" s="55">
        <f t="shared" si="1119"/>
        <v>8</v>
      </c>
      <c r="D4127" s="55">
        <f t="shared" si="1115"/>
        <v>172</v>
      </c>
      <c r="F4127" s="63">
        <f t="shared" si="1108"/>
        <v>47574.333333333314</v>
      </c>
      <c r="G4127" s="64">
        <f t="shared" si="1116"/>
        <v>726.01421257190418</v>
      </c>
      <c r="H4127" s="64">
        <f t="shared" si="1123"/>
        <v>61.908034978367681</v>
      </c>
      <c r="I4127" s="64">
        <f t="shared" si="1123"/>
        <v>192.51142113674294</v>
      </c>
      <c r="J4127" s="64">
        <f t="shared" si="1123"/>
        <v>197.43583812988931</v>
      </c>
      <c r="K4127" s="64">
        <f t="shared" si="1123"/>
        <v>0</v>
      </c>
      <c r="L4127" s="64">
        <f t="shared" si="1123"/>
        <v>0</v>
      </c>
      <c r="M4127" s="64">
        <f t="shared" si="1123"/>
        <v>15.866386958499504</v>
      </c>
      <c r="N4127" s="64">
        <f t="shared" si="1123"/>
        <v>258.29253136840481</v>
      </c>
      <c r="O4127" s="121"/>
      <c r="P4127" s="177">
        <v>2.9750000000000001</v>
      </c>
      <c r="Q4127" s="177">
        <v>36.428261743027385</v>
      </c>
      <c r="R4127" s="177">
        <v>36.428261743027385</v>
      </c>
      <c r="S4127" s="177">
        <v>29.86735936728363</v>
      </c>
      <c r="T4127" s="177">
        <v>28.8137916352789</v>
      </c>
      <c r="U4127" s="177">
        <v>36.428261743027385</v>
      </c>
      <c r="V4127" s="177">
        <v>36.428261743027385</v>
      </c>
      <c r="W4127" s="177">
        <v>6.877718368127149</v>
      </c>
      <c r="X4127" s="177">
        <v>31.025473306004912</v>
      </c>
      <c r="Y4127" s="177">
        <v>26.527071999999997</v>
      </c>
      <c r="Z4127" s="177">
        <v>0</v>
      </c>
      <c r="AA4127" s="177">
        <v>41.580687273008479</v>
      </c>
      <c r="AB4127" s="177">
        <v>34.678310691469115</v>
      </c>
      <c r="AC4127" s="177">
        <v>36.320486431817699</v>
      </c>
      <c r="AD4127" s="177">
        <v>61.908034978367681</v>
      </c>
      <c r="AE4127" s="177">
        <v>28.902839491075007</v>
      </c>
      <c r="AF4127" s="177">
        <v>15.866386958499504</v>
      </c>
      <c r="AG4127" s="177">
        <v>65.81194604329643</v>
      </c>
      <c r="AH4127" s="177">
        <v>65.81194604329643</v>
      </c>
      <c r="AI4127" s="177">
        <v>65.81194604329643</v>
      </c>
      <c r="AJ4127" s="177">
        <v>37.522166968973352</v>
      </c>
    </row>
    <row r="4128" spans="1:36" hidden="1" outlineLevel="1" x14ac:dyDescent="0.25">
      <c r="A4128" s="190">
        <f t="shared" si="1117"/>
        <v>2030</v>
      </c>
      <c r="B4128" s="55">
        <f t="shared" si="1118"/>
        <v>4</v>
      </c>
      <c r="C4128" s="55">
        <f t="shared" si="1119"/>
        <v>9</v>
      </c>
      <c r="D4128" s="55">
        <f t="shared" si="1115"/>
        <v>172</v>
      </c>
      <c r="F4128" s="63">
        <f t="shared" si="1108"/>
        <v>47574.374999999978</v>
      </c>
      <c r="G4128" s="64">
        <f t="shared" si="1116"/>
        <v>741.80716510090554</v>
      </c>
      <c r="H4128" s="64">
        <f t="shared" si="1123"/>
        <v>60.606463513853846</v>
      </c>
      <c r="I4128" s="64">
        <f t="shared" si="1123"/>
        <v>205.38343179072783</v>
      </c>
      <c r="J4128" s="64">
        <f t="shared" si="1123"/>
        <v>186.06731356325537</v>
      </c>
      <c r="K4128" s="64">
        <f t="shared" si="1123"/>
        <v>0</v>
      </c>
      <c r="L4128" s="64">
        <f t="shared" si="1123"/>
        <v>0</v>
      </c>
      <c r="M4128" s="64">
        <f t="shared" si="1123"/>
        <v>14.228010044306622</v>
      </c>
      <c r="N4128" s="64">
        <f t="shared" si="1123"/>
        <v>275.52194618876183</v>
      </c>
      <c r="O4128" s="121"/>
      <c r="P4128" s="177">
        <v>2.9750000000000001</v>
      </c>
      <c r="Q4128" s="177">
        <v>42.003280018268626</v>
      </c>
      <c r="R4128" s="177">
        <v>42.003280018268626</v>
      </c>
      <c r="S4128" s="177">
        <v>33.395672573029856</v>
      </c>
      <c r="T4128" s="177">
        <v>29.880396205896897</v>
      </c>
      <c r="U4128" s="177">
        <v>42.003280018268626</v>
      </c>
      <c r="V4128" s="177">
        <v>42.003280018268626</v>
      </c>
      <c r="W4128" s="177">
        <v>7.2315816784809224</v>
      </c>
      <c r="X4128" s="177">
        <v>32.925341840351066</v>
      </c>
      <c r="Y4128" s="177">
        <v>32.957877333333329</v>
      </c>
      <c r="Z4128" s="177">
        <v>0</v>
      </c>
      <c r="AA4128" s="177">
        <v>39.601867847990775</v>
      </c>
      <c r="AB4128" s="177">
        <v>34.742832791488105</v>
      </c>
      <c r="AC4128" s="177">
        <v>33.164125476208469</v>
      </c>
      <c r="AD4128" s="177">
        <v>60.606463513853846</v>
      </c>
      <c r="AE4128" s="177">
        <v>28.16165671693668</v>
      </c>
      <c r="AF4128" s="177">
        <v>14.228010044306622</v>
      </c>
      <c r="AG4128" s="177">
        <v>62.022437854418456</v>
      </c>
      <c r="AH4128" s="177">
        <v>62.022437854418456</v>
      </c>
      <c r="AI4128" s="177">
        <v>62.022437854418456</v>
      </c>
      <c r="AJ4128" s="177">
        <v>37.855905442699083</v>
      </c>
    </row>
    <row r="4129" spans="1:36" hidden="1" outlineLevel="1" x14ac:dyDescent="0.25">
      <c r="A4129" s="190">
        <f t="shared" si="1117"/>
        <v>2030</v>
      </c>
      <c r="B4129" s="55">
        <f t="shared" si="1118"/>
        <v>4</v>
      </c>
      <c r="C4129" s="55">
        <f t="shared" si="1119"/>
        <v>10</v>
      </c>
      <c r="D4129" s="55">
        <f t="shared" si="1115"/>
        <v>172</v>
      </c>
      <c r="F4129" s="63">
        <f t="shared" si="1108"/>
        <v>47574.416666666642</v>
      </c>
      <c r="G4129" s="64">
        <f t="shared" si="1116"/>
        <v>760.63982108466416</v>
      </c>
      <c r="H4129" s="64">
        <f t="shared" si="1123"/>
        <v>63.48351874212635</v>
      </c>
      <c r="I4129" s="64">
        <f t="shared" si="1123"/>
        <v>206.65846057694205</v>
      </c>
      <c r="J4129" s="64">
        <f t="shared" si="1123"/>
        <v>195.04059520479308</v>
      </c>
      <c r="K4129" s="64">
        <f t="shared" si="1123"/>
        <v>0</v>
      </c>
      <c r="L4129" s="64">
        <f t="shared" si="1123"/>
        <v>0</v>
      </c>
      <c r="M4129" s="64">
        <f t="shared" si="1123"/>
        <v>13.279476041352849</v>
      </c>
      <c r="N4129" s="64">
        <f t="shared" si="1123"/>
        <v>282.17777051944989</v>
      </c>
      <c r="O4129" s="121"/>
      <c r="P4129" s="177">
        <v>2.9750000000000001</v>
      </c>
      <c r="Q4129" s="177">
        <v>44.991737134386852</v>
      </c>
      <c r="R4129" s="177">
        <v>44.991737134386852</v>
      </c>
      <c r="S4129" s="177">
        <v>32.152293609255658</v>
      </c>
      <c r="T4129" s="177">
        <v>29.06584903296379</v>
      </c>
      <c r="U4129" s="177">
        <v>44.991737134386852</v>
      </c>
      <c r="V4129" s="177">
        <v>44.991737134386852</v>
      </c>
      <c r="W4129" s="177">
        <v>7.7457088955900684</v>
      </c>
      <c r="X4129" s="177">
        <v>32.651213224806483</v>
      </c>
      <c r="Y4129" s="177">
        <v>36.575205333333336</v>
      </c>
      <c r="Z4129" s="177">
        <v>0</v>
      </c>
      <c r="AA4129" s="177">
        <v>37.300159293835243</v>
      </c>
      <c r="AB4129" s="177">
        <v>33.66978830794325</v>
      </c>
      <c r="AC4129" s="177">
        <v>31.240874380124009</v>
      </c>
      <c r="AD4129" s="177">
        <v>63.48351874212635</v>
      </c>
      <c r="AE4129" s="177">
        <v>26.401474761011404</v>
      </c>
      <c r="AF4129" s="177">
        <v>13.279476041352849</v>
      </c>
      <c r="AG4129" s="177">
        <v>65.013531734931021</v>
      </c>
      <c r="AH4129" s="177">
        <v>65.013531734931021</v>
      </c>
      <c r="AI4129" s="177">
        <v>65.013531734931021</v>
      </c>
      <c r="AJ4129" s="177">
        <v>39.091715719981337</v>
      </c>
    </row>
    <row r="4130" spans="1:36" hidden="1" outlineLevel="1" x14ac:dyDescent="0.25">
      <c r="A4130" s="190">
        <f t="shared" si="1117"/>
        <v>2030</v>
      </c>
      <c r="B4130" s="55">
        <f t="shared" si="1118"/>
        <v>4</v>
      </c>
      <c r="C4130" s="55">
        <f t="shared" si="1119"/>
        <v>11</v>
      </c>
      <c r="D4130" s="55">
        <f t="shared" si="1115"/>
        <v>172</v>
      </c>
      <c r="F4130" s="63">
        <f t="shared" si="1108"/>
        <v>47574.458333333307</v>
      </c>
      <c r="G4130" s="64">
        <f t="shared" si="1116"/>
        <v>759.88552355448542</v>
      </c>
      <c r="H4130" s="64">
        <f t="shared" si="1123"/>
        <v>62.894215282342969</v>
      </c>
      <c r="I4130" s="64">
        <f t="shared" si="1123"/>
        <v>210.13821104980042</v>
      </c>
      <c r="J4130" s="64">
        <f t="shared" si="1123"/>
        <v>198.17497165432306</v>
      </c>
      <c r="K4130" s="64">
        <f t="shared" si="1123"/>
        <v>0</v>
      </c>
      <c r="L4130" s="64">
        <f t="shared" si="1123"/>
        <v>0</v>
      </c>
      <c r="M4130" s="64">
        <f t="shared" si="1123"/>
        <v>12.762093857923517</v>
      </c>
      <c r="N4130" s="64">
        <f t="shared" si="1123"/>
        <v>275.91603171009547</v>
      </c>
      <c r="O4130" s="121"/>
      <c r="P4130" s="177">
        <v>2.9750000000000001</v>
      </c>
      <c r="Q4130" s="177">
        <v>46.104679784527434</v>
      </c>
      <c r="R4130" s="177">
        <v>46.104679784527434</v>
      </c>
      <c r="S4130" s="177">
        <v>30.980850097151716</v>
      </c>
      <c r="T4130" s="177">
        <v>29.694761367620981</v>
      </c>
      <c r="U4130" s="177">
        <v>46.104679784527434</v>
      </c>
      <c r="V4130" s="177">
        <v>46.104679784527434</v>
      </c>
      <c r="W4130" s="177">
        <v>7.2577650208047659</v>
      </c>
      <c r="X4130" s="177">
        <v>30.887673582017598</v>
      </c>
      <c r="Y4130" s="177">
        <v>39.790607999999992</v>
      </c>
      <c r="Z4130" s="177">
        <v>0</v>
      </c>
      <c r="AA4130" s="177">
        <v>31.960444273265889</v>
      </c>
      <c r="AB4130" s="177">
        <v>32.185947633769452</v>
      </c>
      <c r="AC4130" s="177">
        <v>27.350920664950383</v>
      </c>
      <c r="AD4130" s="177">
        <v>62.894215282342969</v>
      </c>
      <c r="AE4130" s="177">
        <v>28.998319775719519</v>
      </c>
      <c r="AF4130" s="177">
        <v>12.762093857923517</v>
      </c>
      <c r="AG4130" s="177">
        <v>66.058323884774353</v>
      </c>
      <c r="AH4130" s="177">
        <v>66.058323884774353</v>
      </c>
      <c r="AI4130" s="177">
        <v>66.058323884774353</v>
      </c>
      <c r="AJ4130" s="177">
        <v>39.553233206485814</v>
      </c>
    </row>
    <row r="4131" spans="1:36" hidden="1" outlineLevel="1" x14ac:dyDescent="0.25">
      <c r="A4131" s="190">
        <f t="shared" si="1117"/>
        <v>2030</v>
      </c>
      <c r="B4131" s="55">
        <f t="shared" si="1118"/>
        <v>4</v>
      </c>
      <c r="C4131" s="55">
        <f t="shared" si="1119"/>
        <v>12</v>
      </c>
      <c r="D4131" s="55">
        <f t="shared" si="1115"/>
        <v>172</v>
      </c>
      <c r="F4131" s="63">
        <f t="shared" si="1108"/>
        <v>47574.499999999971</v>
      </c>
      <c r="G4131" s="64">
        <f t="shared" si="1116"/>
        <v>758.37033534038039</v>
      </c>
      <c r="H4131" s="64">
        <f t="shared" si="1123"/>
        <v>56.597228109896925</v>
      </c>
      <c r="I4131" s="64">
        <f t="shared" si="1123"/>
        <v>208.38339434860811</v>
      </c>
      <c r="J4131" s="64">
        <f t="shared" si="1123"/>
        <v>200.63334821745559</v>
      </c>
      <c r="K4131" s="64">
        <f t="shared" si="1123"/>
        <v>0</v>
      </c>
      <c r="L4131" s="64">
        <f t="shared" si="1123"/>
        <v>0</v>
      </c>
      <c r="M4131" s="64">
        <f t="shared" si="1123"/>
        <v>12.50340276620885</v>
      </c>
      <c r="N4131" s="64">
        <f t="shared" si="1123"/>
        <v>280.25296189821091</v>
      </c>
      <c r="O4131" s="121"/>
      <c r="P4131" s="177">
        <v>2.9750000000000001</v>
      </c>
      <c r="Q4131" s="177">
        <v>47.485553072664814</v>
      </c>
      <c r="R4131" s="177">
        <v>47.485553072664814</v>
      </c>
      <c r="S4131" s="177">
        <v>29.894672491870985</v>
      </c>
      <c r="T4131" s="177">
        <v>31.220528395708566</v>
      </c>
      <c r="U4131" s="177">
        <v>47.485553072664814</v>
      </c>
      <c r="V4131" s="177">
        <v>47.485553072664814</v>
      </c>
      <c r="W4131" s="177">
        <v>6.9559819874841029</v>
      </c>
      <c r="X4131" s="177">
        <v>30.971197714874965</v>
      </c>
      <c r="Y4131" s="177">
        <v>36.977130666666667</v>
      </c>
      <c r="Z4131" s="177">
        <v>0</v>
      </c>
      <c r="AA4131" s="177">
        <v>31.195131498891815</v>
      </c>
      <c r="AB4131" s="177">
        <v>31.043912825170722</v>
      </c>
      <c r="AC4131" s="177">
        <v>28.071705283489131</v>
      </c>
      <c r="AD4131" s="177">
        <v>56.597228109896925</v>
      </c>
      <c r="AE4131" s="177">
        <v>28.169151492504366</v>
      </c>
      <c r="AF4131" s="177">
        <v>12.50340276620885</v>
      </c>
      <c r="AG4131" s="177">
        <v>66.877782739151868</v>
      </c>
      <c r="AH4131" s="177">
        <v>66.877782739151868</v>
      </c>
      <c r="AI4131" s="177">
        <v>66.877782739151868</v>
      </c>
      <c r="AJ4131" s="177">
        <v>41.219731599498459</v>
      </c>
    </row>
    <row r="4132" spans="1:36" hidden="1" outlineLevel="1" x14ac:dyDescent="0.25">
      <c r="A4132" s="190">
        <f t="shared" si="1117"/>
        <v>2030</v>
      </c>
      <c r="B4132" s="55">
        <f t="shared" si="1118"/>
        <v>4</v>
      </c>
      <c r="C4132" s="55">
        <f t="shared" si="1119"/>
        <v>13</v>
      </c>
      <c r="D4132" s="55">
        <f t="shared" si="1115"/>
        <v>172</v>
      </c>
      <c r="F4132" s="63">
        <f t="shared" si="1108"/>
        <v>47574.541666666635</v>
      </c>
      <c r="G4132" s="64">
        <f t="shared" si="1116"/>
        <v>740.38360763285914</v>
      </c>
      <c r="H4132" s="64">
        <f t="shared" si="1123"/>
        <v>54.360001121908127</v>
      </c>
      <c r="I4132" s="64">
        <f t="shared" si="1123"/>
        <v>199.42572524435928</v>
      </c>
      <c r="J4132" s="64">
        <f t="shared" si="1123"/>
        <v>183.26607385545296</v>
      </c>
      <c r="K4132" s="64">
        <f t="shared" si="1123"/>
        <v>0</v>
      </c>
      <c r="L4132" s="64">
        <f t="shared" si="1123"/>
        <v>0</v>
      </c>
      <c r="M4132" s="64">
        <f t="shared" si="1123"/>
        <v>12.848324221828404</v>
      </c>
      <c r="N4132" s="64">
        <f t="shared" si="1123"/>
        <v>290.48348318931045</v>
      </c>
      <c r="O4132" s="121"/>
      <c r="P4132" s="177">
        <v>2.9750000000000001</v>
      </c>
      <c r="Q4132" s="177">
        <v>49.659913250254284</v>
      </c>
      <c r="R4132" s="177">
        <v>49.659913250254284</v>
      </c>
      <c r="S4132" s="177">
        <v>28.373870640184055</v>
      </c>
      <c r="T4132" s="177">
        <v>31.168459355014541</v>
      </c>
      <c r="U4132" s="177">
        <v>49.659913250254284</v>
      </c>
      <c r="V4132" s="177">
        <v>49.659913250254284</v>
      </c>
      <c r="W4132" s="177">
        <v>6.9849629931160662</v>
      </c>
      <c r="X4132" s="177">
        <v>29.946027820642936</v>
      </c>
      <c r="Y4132" s="177">
        <v>32.957877333333329</v>
      </c>
      <c r="Z4132" s="177">
        <v>0</v>
      </c>
      <c r="AA4132" s="177">
        <v>32.23523259396287</v>
      </c>
      <c r="AB4132" s="177">
        <v>31.182562981427104</v>
      </c>
      <c r="AC4132" s="177">
        <v>28.426034612903301</v>
      </c>
      <c r="AD4132" s="177">
        <v>54.360001121908127</v>
      </c>
      <c r="AE4132" s="177">
        <v>27.951476887359025</v>
      </c>
      <c r="AF4132" s="177">
        <v>12.848324221828404</v>
      </c>
      <c r="AG4132" s="177">
        <v>61.088691285150986</v>
      </c>
      <c r="AH4132" s="177">
        <v>61.088691285150986</v>
      </c>
      <c r="AI4132" s="177">
        <v>61.088691285150986</v>
      </c>
      <c r="AJ4132" s="177">
        <v>39.068050214709345</v>
      </c>
    </row>
    <row r="4133" spans="1:36" hidden="1" outlineLevel="1" x14ac:dyDescent="0.25">
      <c r="A4133" s="190">
        <f t="shared" si="1117"/>
        <v>2030</v>
      </c>
      <c r="B4133" s="55">
        <f t="shared" si="1118"/>
        <v>4</v>
      </c>
      <c r="C4133" s="55">
        <f t="shared" si="1119"/>
        <v>14</v>
      </c>
      <c r="D4133" s="55">
        <f t="shared" si="1115"/>
        <v>172</v>
      </c>
      <c r="F4133" s="63">
        <f t="shared" si="1108"/>
        <v>47574.583333333299</v>
      </c>
      <c r="G4133" s="64">
        <f t="shared" si="1116"/>
        <v>714.8603663520737</v>
      </c>
      <c r="H4133" s="64">
        <f t="shared" si="1123"/>
        <v>49.372730545418001</v>
      </c>
      <c r="I4133" s="64">
        <f t="shared" si="1123"/>
        <v>181.18882082068058</v>
      </c>
      <c r="J4133" s="64">
        <f t="shared" si="1123"/>
        <v>183.30848364166502</v>
      </c>
      <c r="K4133" s="64">
        <f t="shared" si="1123"/>
        <v>0</v>
      </c>
      <c r="L4133" s="64">
        <f t="shared" si="1123"/>
        <v>0</v>
      </c>
      <c r="M4133" s="64">
        <f t="shared" si="1123"/>
        <v>13.451936769162625</v>
      </c>
      <c r="N4133" s="64">
        <f t="shared" si="1123"/>
        <v>287.53839457514744</v>
      </c>
      <c r="O4133" s="121"/>
      <c r="P4133" s="177">
        <v>2.9750000000000001</v>
      </c>
      <c r="Q4133" s="177">
        <v>48.660325870035436</v>
      </c>
      <c r="R4133" s="177">
        <v>48.660325870035436</v>
      </c>
      <c r="S4133" s="177">
        <v>20.345428734196567</v>
      </c>
      <c r="T4133" s="177">
        <v>26.608664759058954</v>
      </c>
      <c r="U4133" s="177">
        <v>48.660325870035436</v>
      </c>
      <c r="V4133" s="177">
        <v>48.660325870035436</v>
      </c>
      <c r="W4133" s="177">
        <v>7.1773800464072313</v>
      </c>
      <c r="X4133" s="177">
        <v>28.729459307257045</v>
      </c>
      <c r="Y4133" s="177">
        <v>35.369429333333329</v>
      </c>
      <c r="Z4133" s="177">
        <v>0</v>
      </c>
      <c r="AA4133" s="177">
        <v>31.505934868716842</v>
      </c>
      <c r="AB4133" s="177">
        <v>31.089815265193423</v>
      </c>
      <c r="AC4133" s="177">
        <v>30.301340961095455</v>
      </c>
      <c r="AD4133" s="177">
        <v>49.372730545418001</v>
      </c>
      <c r="AE4133" s="177">
        <v>26.028843179884202</v>
      </c>
      <c r="AF4133" s="177">
        <v>13.451936769162625</v>
      </c>
      <c r="AG4133" s="177">
        <v>61.102827880555012</v>
      </c>
      <c r="AH4133" s="177">
        <v>61.102827880555012</v>
      </c>
      <c r="AI4133" s="177">
        <v>61.102827880555012</v>
      </c>
      <c r="AJ4133" s="177">
        <v>33.954615460543231</v>
      </c>
    </row>
    <row r="4134" spans="1:36" hidden="1" outlineLevel="1" x14ac:dyDescent="0.25">
      <c r="A4134" s="190">
        <f t="shared" si="1117"/>
        <v>2030</v>
      </c>
      <c r="B4134" s="55">
        <f t="shared" si="1118"/>
        <v>4</v>
      </c>
      <c r="C4134" s="55">
        <f t="shared" si="1119"/>
        <v>15</v>
      </c>
      <c r="D4134" s="55">
        <f t="shared" si="1115"/>
        <v>172</v>
      </c>
      <c r="F4134" s="63">
        <f t="shared" si="1108"/>
        <v>47574.624999999964</v>
      </c>
      <c r="G4134" s="64">
        <f t="shared" si="1116"/>
        <v>689.11031535589473</v>
      </c>
      <c r="H4134" s="64">
        <f t="shared" si="1123"/>
        <v>46.907834165907367</v>
      </c>
      <c r="I4134" s="64">
        <f t="shared" si="1123"/>
        <v>164.73748377675707</v>
      </c>
      <c r="J4134" s="64">
        <f t="shared" si="1123"/>
        <v>177.30635275178059</v>
      </c>
      <c r="K4134" s="64">
        <f t="shared" si="1123"/>
        <v>0</v>
      </c>
      <c r="L4134" s="64">
        <f t="shared" si="1123"/>
        <v>0</v>
      </c>
      <c r="M4134" s="64">
        <f t="shared" si="1123"/>
        <v>13.365706405257733</v>
      </c>
      <c r="N4134" s="64">
        <f t="shared" si="1123"/>
        <v>286.79293825619197</v>
      </c>
      <c r="O4134" s="121"/>
      <c r="P4134" s="177">
        <v>2.9750000000000001</v>
      </c>
      <c r="Q4134" s="177">
        <v>47.681348538893261</v>
      </c>
      <c r="R4134" s="177">
        <v>47.681348538893261</v>
      </c>
      <c r="S4134" s="177">
        <v>12.941484705154359</v>
      </c>
      <c r="T4134" s="177">
        <v>25.974107107417638</v>
      </c>
      <c r="U4134" s="177">
        <v>47.681348538893261</v>
      </c>
      <c r="V4134" s="177">
        <v>47.681348538893261</v>
      </c>
      <c r="W4134" s="177">
        <v>6.0822963880253331</v>
      </c>
      <c r="X4134" s="177">
        <v>29.066273825111146</v>
      </c>
      <c r="Y4134" s="177">
        <v>26.928997333333328</v>
      </c>
      <c r="Z4134" s="177">
        <v>0</v>
      </c>
      <c r="AA4134" s="177">
        <v>33.161484472134788</v>
      </c>
      <c r="AB4134" s="177">
        <v>32.482423221618156</v>
      </c>
      <c r="AC4134" s="177">
        <v>30.423636406865949</v>
      </c>
      <c r="AD4134" s="177">
        <v>46.907834165907367</v>
      </c>
      <c r="AE4134" s="177">
        <v>27.107062896946953</v>
      </c>
      <c r="AF4134" s="177">
        <v>13.365706405257733</v>
      </c>
      <c r="AG4134" s="177">
        <v>59.102117583926869</v>
      </c>
      <c r="AH4134" s="177">
        <v>59.102117583926869</v>
      </c>
      <c r="AI4134" s="177">
        <v>59.102117583926869</v>
      </c>
      <c r="AJ4134" s="177">
        <v>33.662261520768297</v>
      </c>
    </row>
    <row r="4135" spans="1:36" hidden="1" outlineLevel="1" x14ac:dyDescent="0.25">
      <c r="A4135" s="190">
        <f t="shared" si="1117"/>
        <v>2030</v>
      </c>
      <c r="B4135" s="55">
        <f t="shared" si="1118"/>
        <v>4</v>
      </c>
      <c r="C4135" s="55">
        <f t="shared" si="1119"/>
        <v>16</v>
      </c>
      <c r="D4135" s="55">
        <f t="shared" si="1115"/>
        <v>172</v>
      </c>
      <c r="F4135" s="63">
        <f t="shared" si="1108"/>
        <v>47574.666666666628</v>
      </c>
      <c r="G4135" s="64">
        <f t="shared" si="1116"/>
        <v>588.19488986405486</v>
      </c>
      <c r="H4135" s="64">
        <f t="shared" ref="H4135:N4144" si="1124">SUMIF($P$6:$AK$6,H$6,$P4135:$AK4135)</f>
        <v>46.830756595262301</v>
      </c>
      <c r="I4135" s="64">
        <f t="shared" si="1124"/>
        <v>121.69769878219583</v>
      </c>
      <c r="J4135" s="64">
        <f t="shared" si="1124"/>
        <v>143.37906084113237</v>
      </c>
      <c r="K4135" s="64">
        <f t="shared" si="1124"/>
        <v>0</v>
      </c>
      <c r="L4135" s="64">
        <f t="shared" si="1124"/>
        <v>0</v>
      </c>
      <c r="M4135" s="64">
        <f t="shared" si="1124"/>
        <v>14.745392227735955</v>
      </c>
      <c r="N4135" s="64">
        <f t="shared" si="1124"/>
        <v>261.54198141772844</v>
      </c>
      <c r="O4135" s="121"/>
      <c r="P4135" s="177">
        <v>2.9750000000000001</v>
      </c>
      <c r="Q4135" s="177">
        <v>42.229990558112064</v>
      </c>
      <c r="R4135" s="177">
        <v>42.229990558112064</v>
      </c>
      <c r="S4135" s="177">
        <v>4.8137849141419036</v>
      </c>
      <c r="T4135" s="177">
        <v>13.486635910247395</v>
      </c>
      <c r="U4135" s="177">
        <v>42.229990558112064</v>
      </c>
      <c r="V4135" s="177">
        <v>42.229990558112064</v>
      </c>
      <c r="W4135" s="177">
        <v>5.5206805326169768</v>
      </c>
      <c r="X4135" s="177">
        <v>26.419856251004493</v>
      </c>
      <c r="Y4135" s="177">
        <v>16.077013333333333</v>
      </c>
      <c r="Z4135" s="177">
        <v>0</v>
      </c>
      <c r="AA4135" s="177">
        <v>34.314688660801281</v>
      </c>
      <c r="AB4135" s="177">
        <v>29.755094805384172</v>
      </c>
      <c r="AC4135" s="177">
        <v>28.552235719094739</v>
      </c>
      <c r="AD4135" s="177">
        <v>46.830756595262301</v>
      </c>
      <c r="AE4135" s="177">
        <v>22.032366200945503</v>
      </c>
      <c r="AF4135" s="177">
        <v>14.745392227735955</v>
      </c>
      <c r="AG4135" s="177">
        <v>47.793020280377455</v>
      </c>
      <c r="AH4135" s="177">
        <v>47.793020280377455</v>
      </c>
      <c r="AI4135" s="177">
        <v>47.793020280377455</v>
      </c>
      <c r="AJ4135" s="177">
        <v>30.372361639906227</v>
      </c>
    </row>
    <row r="4136" spans="1:36" hidden="1" outlineLevel="1" x14ac:dyDescent="0.25">
      <c r="A4136" s="190">
        <f t="shared" si="1117"/>
        <v>2030</v>
      </c>
      <c r="B4136" s="55">
        <f t="shared" si="1118"/>
        <v>4</v>
      </c>
      <c r="C4136" s="55">
        <f t="shared" si="1119"/>
        <v>17</v>
      </c>
      <c r="D4136" s="55">
        <f t="shared" si="1115"/>
        <v>172</v>
      </c>
      <c r="F4136" s="63">
        <f t="shared" ref="F4136:F4199" si="1125">F4135+1/24</f>
        <v>47574.708333333292</v>
      </c>
      <c r="G4136" s="64">
        <f t="shared" si="1116"/>
        <v>335.19262189255215</v>
      </c>
      <c r="H4136" s="64">
        <f t="shared" si="1124"/>
        <v>10.469274609396802</v>
      </c>
      <c r="I4136" s="64">
        <f t="shared" si="1124"/>
        <v>60.547411136522811</v>
      </c>
      <c r="J4136" s="64">
        <f t="shared" si="1124"/>
        <v>23.196804420244238</v>
      </c>
      <c r="K4136" s="64">
        <f t="shared" si="1124"/>
        <v>0</v>
      </c>
      <c r="L4136" s="64">
        <f t="shared" si="1124"/>
        <v>0</v>
      </c>
      <c r="M4136" s="64">
        <f t="shared" si="1124"/>
        <v>16.038847686309282</v>
      </c>
      <c r="N4136" s="64">
        <f t="shared" si="1124"/>
        <v>224.94028404007901</v>
      </c>
      <c r="O4136" s="121"/>
      <c r="P4136" s="177">
        <v>2.9750000000000001</v>
      </c>
      <c r="Q4136" s="177">
        <v>34.32603673720628</v>
      </c>
      <c r="R4136" s="177">
        <v>34.32603673720628</v>
      </c>
      <c r="S4136" s="177">
        <v>0.61522724549577168</v>
      </c>
      <c r="T4136" s="177">
        <v>0.50149178891795898</v>
      </c>
      <c r="U4136" s="177">
        <v>34.32603673720628</v>
      </c>
      <c r="V4136" s="177">
        <v>34.32603673720628</v>
      </c>
      <c r="W4136" s="177">
        <v>3.115248596896627</v>
      </c>
      <c r="X4136" s="177">
        <v>13.835660613476428</v>
      </c>
      <c r="Y4136" s="177">
        <v>6.4308053333333328</v>
      </c>
      <c r="Z4136" s="177">
        <v>0</v>
      </c>
      <c r="AA4136" s="177">
        <v>32.803880408118282</v>
      </c>
      <c r="AB4136" s="177">
        <v>29.818539914959725</v>
      </c>
      <c r="AC4136" s="177">
        <v>25.013716768175883</v>
      </c>
      <c r="AD4136" s="177">
        <v>10.469274609396802</v>
      </c>
      <c r="AE4136" s="177">
        <v>15.769242378776228</v>
      </c>
      <c r="AF4136" s="177">
        <v>16.038847686309282</v>
      </c>
      <c r="AG4136" s="177">
        <v>7.7322681400814126</v>
      </c>
      <c r="AH4136" s="177">
        <v>7.7322681400814126</v>
      </c>
      <c r="AI4136" s="177">
        <v>7.7322681400814126</v>
      </c>
      <c r="AJ4136" s="177">
        <v>17.304735179626466</v>
      </c>
    </row>
    <row r="4137" spans="1:36" hidden="1" outlineLevel="1" x14ac:dyDescent="0.25">
      <c r="A4137" s="190">
        <f t="shared" si="1117"/>
        <v>2030</v>
      </c>
      <c r="B4137" s="55">
        <f t="shared" si="1118"/>
        <v>4</v>
      </c>
      <c r="C4137" s="55">
        <f t="shared" si="1119"/>
        <v>18</v>
      </c>
      <c r="D4137" s="55">
        <f t="shared" si="1115"/>
        <v>172</v>
      </c>
      <c r="F4137" s="63">
        <f t="shared" si="1125"/>
        <v>47574.749999999956</v>
      </c>
      <c r="G4137" s="64">
        <f t="shared" si="1116"/>
        <v>229.75612023740965</v>
      </c>
      <c r="H4137" s="64">
        <f t="shared" si="1124"/>
        <v>0</v>
      </c>
      <c r="I4137" s="64">
        <f t="shared" si="1124"/>
        <v>8.1787251185986527</v>
      </c>
      <c r="J4137" s="64">
        <f t="shared" si="1124"/>
        <v>0</v>
      </c>
      <c r="K4137" s="64">
        <f t="shared" si="1124"/>
        <v>0</v>
      </c>
      <c r="L4137" s="64">
        <f t="shared" si="1124"/>
        <v>0</v>
      </c>
      <c r="M4137" s="64">
        <f t="shared" si="1124"/>
        <v>16.556229869738615</v>
      </c>
      <c r="N4137" s="64">
        <f t="shared" si="1124"/>
        <v>205.02116524907237</v>
      </c>
      <c r="O4137" s="121"/>
      <c r="P4137" s="177">
        <v>2.9750000000000001</v>
      </c>
      <c r="Q4137" s="177">
        <v>30.667753026096033</v>
      </c>
      <c r="R4137" s="177">
        <v>30.667753026096033</v>
      </c>
      <c r="S4137" s="177">
        <v>0</v>
      </c>
      <c r="T4137" s="177">
        <v>0</v>
      </c>
      <c r="U4137" s="177">
        <v>30.667753026096033</v>
      </c>
      <c r="V4137" s="177">
        <v>30.667753026096033</v>
      </c>
      <c r="W4137" s="177">
        <v>0.45766186400553099</v>
      </c>
      <c r="X4137" s="177">
        <v>1.2983962140896919</v>
      </c>
      <c r="Y4137" s="177">
        <v>0</v>
      </c>
      <c r="Z4137" s="177">
        <v>0</v>
      </c>
      <c r="AA4137" s="177">
        <v>30.112994639985121</v>
      </c>
      <c r="AB4137" s="177">
        <v>28.692650395156992</v>
      </c>
      <c r="AC4137" s="177">
        <v>23.544508109546118</v>
      </c>
      <c r="AD4137" s="177">
        <v>0</v>
      </c>
      <c r="AE4137" s="177">
        <v>2.7734509758780077</v>
      </c>
      <c r="AF4137" s="177">
        <v>16.556229869738615</v>
      </c>
      <c r="AG4137" s="177">
        <v>0</v>
      </c>
      <c r="AH4137" s="177">
        <v>0</v>
      </c>
      <c r="AI4137" s="177">
        <v>0</v>
      </c>
      <c r="AJ4137" s="177">
        <v>0.67421606462542238</v>
      </c>
    </row>
    <row r="4138" spans="1:36" hidden="1" outlineLevel="1" x14ac:dyDescent="0.25">
      <c r="A4138" s="190">
        <f t="shared" si="1117"/>
        <v>2030</v>
      </c>
      <c r="B4138" s="55">
        <f t="shared" si="1118"/>
        <v>4</v>
      </c>
      <c r="C4138" s="55">
        <f t="shared" si="1119"/>
        <v>19</v>
      </c>
      <c r="D4138" s="55">
        <f t="shared" si="1115"/>
        <v>172</v>
      </c>
      <c r="F4138" s="63">
        <f t="shared" si="1125"/>
        <v>47574.791666666621</v>
      </c>
      <c r="G4138" s="64">
        <f t="shared" si="1116"/>
        <v>207.10883482172886</v>
      </c>
      <c r="H4138" s="64">
        <f t="shared" si="1124"/>
        <v>0</v>
      </c>
      <c r="I4138" s="64">
        <f t="shared" si="1124"/>
        <v>2.9750000000000001</v>
      </c>
      <c r="J4138" s="64">
        <f t="shared" si="1124"/>
        <v>0</v>
      </c>
      <c r="K4138" s="64">
        <f t="shared" si="1124"/>
        <v>0</v>
      </c>
      <c r="L4138" s="64">
        <f t="shared" si="1124"/>
        <v>0</v>
      </c>
      <c r="M4138" s="64">
        <f t="shared" si="1124"/>
        <v>17.332303144882612</v>
      </c>
      <c r="N4138" s="64">
        <f t="shared" si="1124"/>
        <v>186.80153167684625</v>
      </c>
      <c r="O4138" s="121"/>
      <c r="P4138" s="177">
        <v>2.9750000000000001</v>
      </c>
      <c r="Q4138" s="177">
        <v>26.494218088068848</v>
      </c>
      <c r="R4138" s="177">
        <v>26.494218088068848</v>
      </c>
      <c r="S4138" s="177">
        <v>0</v>
      </c>
      <c r="T4138" s="177">
        <v>0</v>
      </c>
      <c r="U4138" s="177">
        <v>26.494218088068848</v>
      </c>
      <c r="V4138" s="177">
        <v>26.494218088068848</v>
      </c>
      <c r="W4138" s="177">
        <v>0</v>
      </c>
      <c r="X4138" s="177">
        <v>0</v>
      </c>
      <c r="Y4138" s="177">
        <v>0</v>
      </c>
      <c r="Z4138" s="177">
        <v>0</v>
      </c>
      <c r="AA4138" s="177">
        <v>29.615142742004608</v>
      </c>
      <c r="AB4138" s="177">
        <v>28.894905520120901</v>
      </c>
      <c r="AC4138" s="177">
        <v>22.314611062445337</v>
      </c>
      <c r="AD4138" s="177">
        <v>0</v>
      </c>
      <c r="AE4138" s="177">
        <v>0</v>
      </c>
      <c r="AF4138" s="177">
        <v>17.332303144882612</v>
      </c>
      <c r="AG4138" s="177">
        <v>0</v>
      </c>
      <c r="AH4138" s="177">
        <v>0</v>
      </c>
      <c r="AI4138" s="177">
        <v>0</v>
      </c>
      <c r="AJ4138" s="177">
        <v>0</v>
      </c>
    </row>
    <row r="4139" spans="1:36" hidden="1" outlineLevel="1" x14ac:dyDescent="0.25">
      <c r="A4139" s="190">
        <f t="shared" si="1117"/>
        <v>2030</v>
      </c>
      <c r="B4139" s="55">
        <f t="shared" si="1118"/>
        <v>4</v>
      </c>
      <c r="C4139" s="55">
        <f t="shared" si="1119"/>
        <v>20</v>
      </c>
      <c r="D4139" s="55">
        <f t="shared" si="1115"/>
        <v>172</v>
      </c>
      <c r="F4139" s="63">
        <f t="shared" si="1125"/>
        <v>47574.833333333285</v>
      </c>
      <c r="G4139" s="64">
        <f t="shared" si="1116"/>
        <v>206.39720273954759</v>
      </c>
      <c r="H4139" s="64">
        <f t="shared" si="1124"/>
        <v>0</v>
      </c>
      <c r="I4139" s="64">
        <f t="shared" si="1124"/>
        <v>2.9750000000000001</v>
      </c>
      <c r="J4139" s="64">
        <f t="shared" si="1124"/>
        <v>0</v>
      </c>
      <c r="K4139" s="64">
        <f t="shared" si="1124"/>
        <v>0</v>
      </c>
      <c r="L4139" s="64">
        <f t="shared" si="1124"/>
        <v>0</v>
      </c>
      <c r="M4139" s="64">
        <f t="shared" si="1124"/>
        <v>18.02214605612172</v>
      </c>
      <c r="N4139" s="64">
        <f t="shared" si="1124"/>
        <v>185.40005668342587</v>
      </c>
      <c r="O4139" s="121"/>
      <c r="P4139" s="177">
        <v>2.9750000000000001</v>
      </c>
      <c r="Q4139" s="177">
        <v>25.597680953233379</v>
      </c>
      <c r="R4139" s="177">
        <v>25.597680953233379</v>
      </c>
      <c r="S4139" s="177">
        <v>0</v>
      </c>
      <c r="T4139" s="177">
        <v>0</v>
      </c>
      <c r="U4139" s="177">
        <v>25.597680953233379</v>
      </c>
      <c r="V4139" s="177">
        <v>25.597680953233379</v>
      </c>
      <c r="W4139" s="177">
        <v>0</v>
      </c>
      <c r="X4139" s="177">
        <v>0</v>
      </c>
      <c r="Y4139" s="177">
        <v>0</v>
      </c>
      <c r="Z4139" s="177">
        <v>0</v>
      </c>
      <c r="AA4139" s="177">
        <v>30.345491883740475</v>
      </c>
      <c r="AB4139" s="177">
        <v>29.281748047667861</v>
      </c>
      <c r="AC4139" s="177">
        <v>23.382092939084028</v>
      </c>
      <c r="AD4139" s="177">
        <v>0</v>
      </c>
      <c r="AE4139" s="177">
        <v>0</v>
      </c>
      <c r="AF4139" s="177">
        <v>18.02214605612172</v>
      </c>
      <c r="AG4139" s="177">
        <v>0</v>
      </c>
      <c r="AH4139" s="177">
        <v>0</v>
      </c>
      <c r="AI4139" s="177">
        <v>0</v>
      </c>
      <c r="AJ4139" s="177">
        <v>0</v>
      </c>
    </row>
    <row r="4140" spans="1:36" hidden="1" outlineLevel="1" x14ac:dyDescent="0.25">
      <c r="A4140" s="190">
        <f t="shared" si="1117"/>
        <v>2030</v>
      </c>
      <c r="B4140" s="55">
        <f t="shared" si="1118"/>
        <v>4</v>
      </c>
      <c r="C4140" s="55">
        <f t="shared" si="1119"/>
        <v>21</v>
      </c>
      <c r="D4140" s="55">
        <f t="shared" si="1115"/>
        <v>172</v>
      </c>
      <c r="F4140" s="63">
        <f t="shared" si="1125"/>
        <v>47574.874999999949</v>
      </c>
      <c r="G4140" s="64">
        <f t="shared" si="1116"/>
        <v>209.71850426936257</v>
      </c>
      <c r="H4140" s="64">
        <f t="shared" si="1124"/>
        <v>0</v>
      </c>
      <c r="I4140" s="64">
        <f t="shared" si="1124"/>
        <v>2.9750000000000001</v>
      </c>
      <c r="J4140" s="64">
        <f t="shared" si="1124"/>
        <v>0</v>
      </c>
      <c r="K4140" s="64">
        <f t="shared" si="1124"/>
        <v>0</v>
      </c>
      <c r="L4140" s="64">
        <f t="shared" si="1124"/>
        <v>0</v>
      </c>
      <c r="M4140" s="64">
        <f t="shared" si="1124"/>
        <v>18.280837147836387</v>
      </c>
      <c r="N4140" s="64">
        <f t="shared" si="1124"/>
        <v>188.46266712152618</v>
      </c>
      <c r="O4140" s="121"/>
      <c r="P4140" s="177">
        <v>2.9750000000000001</v>
      </c>
      <c r="Q4140" s="177">
        <v>25.546155830541682</v>
      </c>
      <c r="R4140" s="177">
        <v>25.546155830541682</v>
      </c>
      <c r="S4140" s="177">
        <v>0</v>
      </c>
      <c r="T4140" s="177">
        <v>0</v>
      </c>
      <c r="U4140" s="177">
        <v>25.546155830541682</v>
      </c>
      <c r="V4140" s="177">
        <v>25.546155830541682</v>
      </c>
      <c r="W4140" s="177">
        <v>0</v>
      </c>
      <c r="X4140" s="177">
        <v>0</v>
      </c>
      <c r="Y4140" s="177">
        <v>0</v>
      </c>
      <c r="Z4140" s="177">
        <v>0</v>
      </c>
      <c r="AA4140" s="177">
        <v>32.287729723391912</v>
      </c>
      <c r="AB4140" s="177">
        <v>28.800237560164604</v>
      </c>
      <c r="AC4140" s="177">
        <v>25.190076515802964</v>
      </c>
      <c r="AD4140" s="177">
        <v>0</v>
      </c>
      <c r="AE4140" s="177">
        <v>0</v>
      </c>
      <c r="AF4140" s="177">
        <v>18.280837147836387</v>
      </c>
      <c r="AG4140" s="177">
        <v>0</v>
      </c>
      <c r="AH4140" s="177">
        <v>0</v>
      </c>
      <c r="AI4140" s="177">
        <v>0</v>
      </c>
      <c r="AJ4140" s="177">
        <v>0</v>
      </c>
    </row>
    <row r="4141" spans="1:36" hidden="1" outlineLevel="1" x14ac:dyDescent="0.25">
      <c r="A4141" s="190">
        <f t="shared" si="1117"/>
        <v>2030</v>
      </c>
      <c r="B4141" s="55">
        <f t="shared" si="1118"/>
        <v>4</v>
      </c>
      <c r="C4141" s="55">
        <f t="shared" si="1119"/>
        <v>22</v>
      </c>
      <c r="D4141" s="55">
        <f t="shared" si="1115"/>
        <v>172</v>
      </c>
      <c r="F4141" s="63">
        <f t="shared" si="1125"/>
        <v>47574.916666666613</v>
      </c>
      <c r="G4141" s="64">
        <f t="shared" si="1116"/>
        <v>217.93866656393348</v>
      </c>
      <c r="H4141" s="64">
        <f t="shared" si="1124"/>
        <v>0</v>
      </c>
      <c r="I4141" s="64">
        <f t="shared" si="1124"/>
        <v>2.9750000000000001</v>
      </c>
      <c r="J4141" s="64">
        <f t="shared" si="1124"/>
        <v>0</v>
      </c>
      <c r="K4141" s="64">
        <f t="shared" si="1124"/>
        <v>0</v>
      </c>
      <c r="L4141" s="64">
        <f t="shared" si="1124"/>
        <v>0</v>
      </c>
      <c r="M4141" s="64">
        <f t="shared" si="1124"/>
        <v>19.832983698124384</v>
      </c>
      <c r="N4141" s="64">
        <f t="shared" si="1124"/>
        <v>195.13068286580909</v>
      </c>
      <c r="O4141" s="121"/>
      <c r="P4141" s="177">
        <v>2.9750000000000001</v>
      </c>
      <c r="Q4141" s="177">
        <v>26.298422621840409</v>
      </c>
      <c r="R4141" s="177">
        <v>26.298422621840409</v>
      </c>
      <c r="S4141" s="177">
        <v>0</v>
      </c>
      <c r="T4141" s="177">
        <v>0</v>
      </c>
      <c r="U4141" s="177">
        <v>26.298422621840409</v>
      </c>
      <c r="V4141" s="177">
        <v>26.298422621840409</v>
      </c>
      <c r="W4141" s="177">
        <v>0</v>
      </c>
      <c r="X4141" s="177">
        <v>0</v>
      </c>
      <c r="Y4141" s="177">
        <v>0</v>
      </c>
      <c r="Z4141" s="177">
        <v>0</v>
      </c>
      <c r="AA4141" s="177">
        <v>33.682614438750498</v>
      </c>
      <c r="AB4141" s="177">
        <v>30.828289573771499</v>
      </c>
      <c r="AC4141" s="177">
        <v>25.426088365925473</v>
      </c>
      <c r="AD4141" s="177">
        <v>0</v>
      </c>
      <c r="AE4141" s="177">
        <v>0</v>
      </c>
      <c r="AF4141" s="177">
        <v>19.832983698124384</v>
      </c>
      <c r="AG4141" s="177">
        <v>0</v>
      </c>
      <c r="AH4141" s="177">
        <v>0</v>
      </c>
      <c r="AI4141" s="177">
        <v>0</v>
      </c>
      <c r="AJ4141" s="177">
        <v>0</v>
      </c>
    </row>
    <row r="4142" spans="1:36" hidden="1" outlineLevel="1" x14ac:dyDescent="0.25">
      <c r="A4142" s="190">
        <f t="shared" si="1117"/>
        <v>2030</v>
      </c>
      <c r="B4142" s="55">
        <f t="shared" si="1118"/>
        <v>4</v>
      </c>
      <c r="C4142" s="55">
        <f t="shared" si="1119"/>
        <v>23</v>
      </c>
      <c r="D4142" s="55">
        <f t="shared" si="1115"/>
        <v>172</v>
      </c>
      <c r="F4142" s="63">
        <f t="shared" si="1125"/>
        <v>47574.958333333278</v>
      </c>
      <c r="G4142" s="64">
        <f t="shared" si="1116"/>
        <v>229.0395969690201</v>
      </c>
      <c r="H4142" s="64">
        <f t="shared" si="1124"/>
        <v>0</v>
      </c>
      <c r="I4142" s="64">
        <f t="shared" si="1124"/>
        <v>2.9750000000000001</v>
      </c>
      <c r="J4142" s="64">
        <f t="shared" si="1124"/>
        <v>0</v>
      </c>
      <c r="K4142" s="64">
        <f t="shared" si="1124"/>
        <v>0</v>
      </c>
      <c r="L4142" s="64">
        <f t="shared" si="1124"/>
        <v>0</v>
      </c>
      <c r="M4142" s="64">
        <f t="shared" si="1124"/>
        <v>21.643821340127047</v>
      </c>
      <c r="N4142" s="64">
        <f t="shared" si="1124"/>
        <v>204.42077562889304</v>
      </c>
      <c r="O4142" s="121"/>
      <c r="P4142" s="177">
        <v>2.9750000000000001</v>
      </c>
      <c r="Q4142" s="177">
        <v>27.205264781214218</v>
      </c>
      <c r="R4142" s="177">
        <v>27.205264781214218</v>
      </c>
      <c r="S4142" s="177">
        <v>0</v>
      </c>
      <c r="T4142" s="177">
        <v>0</v>
      </c>
      <c r="U4142" s="177">
        <v>27.205264781214218</v>
      </c>
      <c r="V4142" s="177">
        <v>27.205264781214218</v>
      </c>
      <c r="W4142" s="177">
        <v>0</v>
      </c>
      <c r="X4142" s="177">
        <v>0</v>
      </c>
      <c r="Y4142" s="177">
        <v>0</v>
      </c>
      <c r="Z4142" s="177">
        <v>0</v>
      </c>
      <c r="AA4142" s="177">
        <v>36.580922653564826</v>
      </c>
      <c r="AB4142" s="177">
        <v>31.904388745888433</v>
      </c>
      <c r="AC4142" s="177">
        <v>27.114405104582882</v>
      </c>
      <c r="AD4142" s="177">
        <v>0</v>
      </c>
      <c r="AE4142" s="177">
        <v>0</v>
      </c>
      <c r="AF4142" s="177">
        <v>21.643821340127047</v>
      </c>
      <c r="AG4142" s="177">
        <v>0</v>
      </c>
      <c r="AH4142" s="177">
        <v>0</v>
      </c>
      <c r="AI4142" s="177">
        <v>0</v>
      </c>
      <c r="AJ4142" s="177">
        <v>0</v>
      </c>
    </row>
    <row r="4143" spans="1:36" hidden="1" outlineLevel="1" x14ac:dyDescent="0.25">
      <c r="A4143" s="190">
        <f t="shared" si="1117"/>
        <v>2030</v>
      </c>
      <c r="B4143" s="55">
        <f t="shared" si="1118"/>
        <v>5</v>
      </c>
      <c r="C4143" s="55">
        <f t="shared" si="1119"/>
        <v>0</v>
      </c>
      <c r="D4143" s="55">
        <f t="shared" si="1115"/>
        <v>173</v>
      </c>
      <c r="F4143" s="63">
        <f t="shared" ref="F4143" si="1126">EDATE(F4119,1)</f>
        <v>47604</v>
      </c>
      <c r="G4143" s="64">
        <f t="shared" si="1116"/>
        <v>201.10914911779406</v>
      </c>
      <c r="H4143" s="64">
        <f t="shared" si="1124"/>
        <v>0</v>
      </c>
      <c r="I4143" s="64">
        <f t="shared" si="1124"/>
        <v>2.9750000000000001</v>
      </c>
      <c r="J4143" s="64">
        <f t="shared" si="1124"/>
        <v>0</v>
      </c>
      <c r="K4143" s="64">
        <f t="shared" si="1124"/>
        <v>0</v>
      </c>
      <c r="L4143" s="64">
        <f t="shared" si="1124"/>
        <v>0</v>
      </c>
      <c r="M4143" s="64">
        <f t="shared" si="1124"/>
        <v>24.361263076898162</v>
      </c>
      <c r="N4143" s="64">
        <f t="shared" si="1124"/>
        <v>173.77288604089591</v>
      </c>
      <c r="O4143" s="121"/>
      <c r="P4143" s="177">
        <v>2.9750000000000001</v>
      </c>
      <c r="Q4143" s="177">
        <v>23.814911708100777</v>
      </c>
      <c r="R4143" s="177">
        <v>23.814911708100777</v>
      </c>
      <c r="S4143" s="177">
        <v>0</v>
      </c>
      <c r="T4143" s="177">
        <v>0</v>
      </c>
      <c r="U4143" s="177">
        <v>23.814911708100777</v>
      </c>
      <c r="V4143" s="177">
        <v>23.814911708100777</v>
      </c>
      <c r="W4143" s="177">
        <v>0</v>
      </c>
      <c r="X4143" s="177">
        <v>0</v>
      </c>
      <c r="Y4143" s="177">
        <v>0</v>
      </c>
      <c r="Z4143" s="177">
        <v>0</v>
      </c>
      <c r="AA4143" s="177">
        <v>29.727882733512523</v>
      </c>
      <c r="AB4143" s="177">
        <v>24.69736266231007</v>
      </c>
      <c r="AC4143" s="177">
        <v>24.087993812670227</v>
      </c>
      <c r="AD4143" s="177">
        <v>0</v>
      </c>
      <c r="AE4143" s="177">
        <v>0</v>
      </c>
      <c r="AF4143" s="177">
        <v>24.361263076898162</v>
      </c>
      <c r="AG4143" s="177">
        <v>0</v>
      </c>
      <c r="AH4143" s="177">
        <v>0</v>
      </c>
      <c r="AI4143" s="177">
        <v>0</v>
      </c>
      <c r="AJ4143" s="177">
        <v>0</v>
      </c>
    </row>
    <row r="4144" spans="1:36" hidden="1" outlineLevel="1" x14ac:dyDescent="0.25">
      <c r="A4144" s="190">
        <f t="shared" si="1117"/>
        <v>2030</v>
      </c>
      <c r="B4144" s="55">
        <f t="shared" si="1118"/>
        <v>5</v>
      </c>
      <c r="C4144" s="55">
        <f t="shared" si="1119"/>
        <v>1</v>
      </c>
      <c r="D4144" s="55">
        <f t="shared" si="1115"/>
        <v>173</v>
      </c>
      <c r="F4144" s="63">
        <f t="shared" ref="F4144" si="1127">F4143+1/24</f>
        <v>47604.041666666664</v>
      </c>
      <c r="G4144" s="64">
        <f t="shared" si="1116"/>
        <v>205.9444367028143</v>
      </c>
      <c r="H4144" s="64">
        <f t="shared" si="1124"/>
        <v>0</v>
      </c>
      <c r="I4144" s="64">
        <f t="shared" si="1124"/>
        <v>2.9750000000000001</v>
      </c>
      <c r="J4144" s="64">
        <f t="shared" si="1124"/>
        <v>0</v>
      </c>
      <c r="K4144" s="64">
        <f t="shared" si="1124"/>
        <v>0</v>
      </c>
      <c r="L4144" s="64">
        <f t="shared" si="1124"/>
        <v>0</v>
      </c>
      <c r="M4144" s="64">
        <f t="shared" si="1124"/>
        <v>23.955242025616531</v>
      </c>
      <c r="N4144" s="64">
        <f t="shared" si="1124"/>
        <v>179.01419467719776</v>
      </c>
      <c r="O4144" s="121"/>
      <c r="P4144" s="177">
        <v>2.9750000000000001</v>
      </c>
      <c r="Q4144" s="177">
        <v>24.979379480933051</v>
      </c>
      <c r="R4144" s="177">
        <v>24.979379480933051</v>
      </c>
      <c r="S4144" s="177">
        <v>0</v>
      </c>
      <c r="T4144" s="177">
        <v>0</v>
      </c>
      <c r="U4144" s="177">
        <v>24.979379480933051</v>
      </c>
      <c r="V4144" s="177">
        <v>24.979379480933051</v>
      </c>
      <c r="W4144" s="177">
        <v>0</v>
      </c>
      <c r="X4144" s="177">
        <v>0</v>
      </c>
      <c r="Y4144" s="177">
        <v>0</v>
      </c>
      <c r="Z4144" s="177">
        <v>0</v>
      </c>
      <c r="AA4144" s="177">
        <v>31.094098490323113</v>
      </c>
      <c r="AB4144" s="177">
        <v>24.455569954802883</v>
      </c>
      <c r="AC4144" s="177">
        <v>23.547008308339564</v>
      </c>
      <c r="AD4144" s="177">
        <v>0</v>
      </c>
      <c r="AE4144" s="177">
        <v>0</v>
      </c>
      <c r="AF4144" s="177">
        <v>23.955242025616531</v>
      </c>
      <c r="AG4144" s="177">
        <v>0</v>
      </c>
      <c r="AH4144" s="177">
        <v>0</v>
      </c>
      <c r="AI4144" s="177">
        <v>0</v>
      </c>
      <c r="AJ4144" s="177">
        <v>0</v>
      </c>
    </row>
    <row r="4145" spans="1:36" hidden="1" outlineLevel="1" x14ac:dyDescent="0.25">
      <c r="A4145" s="190">
        <f t="shared" si="1117"/>
        <v>2030</v>
      </c>
      <c r="B4145" s="55">
        <f t="shared" si="1118"/>
        <v>5</v>
      </c>
      <c r="C4145" s="55">
        <f t="shared" si="1119"/>
        <v>2</v>
      </c>
      <c r="D4145" s="55">
        <f t="shared" si="1115"/>
        <v>173</v>
      </c>
      <c r="F4145" s="63">
        <f t="shared" si="1125"/>
        <v>47604.083333333328</v>
      </c>
      <c r="G4145" s="64">
        <f t="shared" si="1116"/>
        <v>202.23244510193379</v>
      </c>
      <c r="H4145" s="64">
        <f t="shared" ref="H4145:N4154" si="1128">SUMIF($P$6:$AK$6,H$6,$P4145:$AK4145)</f>
        <v>0</v>
      </c>
      <c r="I4145" s="64">
        <f t="shared" si="1128"/>
        <v>2.9750000000000001</v>
      </c>
      <c r="J4145" s="64">
        <f t="shared" si="1128"/>
        <v>0</v>
      </c>
      <c r="K4145" s="64">
        <f t="shared" si="1128"/>
        <v>0</v>
      </c>
      <c r="L4145" s="64">
        <f t="shared" si="1128"/>
        <v>0</v>
      </c>
      <c r="M4145" s="64">
        <f t="shared" si="1128"/>
        <v>23.44771571151448</v>
      </c>
      <c r="N4145" s="64">
        <f t="shared" si="1128"/>
        <v>175.80972939041931</v>
      </c>
      <c r="O4145" s="121"/>
      <c r="P4145" s="177">
        <v>2.9750000000000001</v>
      </c>
      <c r="Q4145" s="177">
        <v>24.268332787787685</v>
      </c>
      <c r="R4145" s="177">
        <v>24.268332787787685</v>
      </c>
      <c r="S4145" s="177">
        <v>0</v>
      </c>
      <c r="T4145" s="177">
        <v>0</v>
      </c>
      <c r="U4145" s="177">
        <v>24.268332787787685</v>
      </c>
      <c r="V4145" s="177">
        <v>24.268332787787685</v>
      </c>
      <c r="W4145" s="177">
        <v>0</v>
      </c>
      <c r="X4145" s="177">
        <v>0</v>
      </c>
      <c r="Y4145" s="177">
        <v>0</v>
      </c>
      <c r="Z4145" s="177">
        <v>0</v>
      </c>
      <c r="AA4145" s="177">
        <v>30.541202032654695</v>
      </c>
      <c r="AB4145" s="177">
        <v>24.600951304992122</v>
      </c>
      <c r="AC4145" s="177">
        <v>23.594244901621735</v>
      </c>
      <c r="AD4145" s="177">
        <v>0</v>
      </c>
      <c r="AE4145" s="177">
        <v>0</v>
      </c>
      <c r="AF4145" s="177">
        <v>23.44771571151448</v>
      </c>
      <c r="AG4145" s="177">
        <v>0</v>
      </c>
      <c r="AH4145" s="177">
        <v>0</v>
      </c>
      <c r="AI4145" s="177">
        <v>0</v>
      </c>
      <c r="AJ4145" s="177">
        <v>0</v>
      </c>
    </row>
    <row r="4146" spans="1:36" hidden="1" outlineLevel="1" x14ac:dyDescent="0.25">
      <c r="A4146" s="190">
        <f t="shared" si="1117"/>
        <v>2030</v>
      </c>
      <c r="B4146" s="55">
        <f t="shared" si="1118"/>
        <v>5</v>
      </c>
      <c r="C4146" s="55">
        <f t="shared" si="1119"/>
        <v>3</v>
      </c>
      <c r="D4146" s="55">
        <f t="shared" si="1115"/>
        <v>173</v>
      </c>
      <c r="F4146" s="63">
        <f t="shared" si="1125"/>
        <v>47604.124999999993</v>
      </c>
      <c r="G4146" s="64">
        <f t="shared" si="1116"/>
        <v>205.05087740189876</v>
      </c>
      <c r="H4146" s="64">
        <f t="shared" si="1128"/>
        <v>0</v>
      </c>
      <c r="I4146" s="64">
        <f t="shared" si="1128"/>
        <v>2.9870039509598652</v>
      </c>
      <c r="J4146" s="64">
        <f t="shared" si="1128"/>
        <v>0</v>
      </c>
      <c r="K4146" s="64">
        <f t="shared" si="1128"/>
        <v>0</v>
      </c>
      <c r="L4146" s="64">
        <f t="shared" si="1128"/>
        <v>0</v>
      </c>
      <c r="M4146" s="64">
        <f t="shared" si="1128"/>
        <v>23.143199923053253</v>
      </c>
      <c r="N4146" s="64">
        <f t="shared" si="1128"/>
        <v>178.92067352788564</v>
      </c>
      <c r="O4146" s="121"/>
      <c r="P4146" s="177">
        <v>2.9750000000000001</v>
      </c>
      <c r="Q4146" s="177">
        <v>24.391993082247751</v>
      </c>
      <c r="R4146" s="177">
        <v>24.391993082247751</v>
      </c>
      <c r="S4146" s="177">
        <v>1.2003950959864885E-2</v>
      </c>
      <c r="T4146" s="177">
        <v>0</v>
      </c>
      <c r="U4146" s="177">
        <v>24.391993082247751</v>
      </c>
      <c r="V4146" s="177">
        <v>24.391993082247751</v>
      </c>
      <c r="W4146" s="177">
        <v>0</v>
      </c>
      <c r="X4146" s="177">
        <v>0</v>
      </c>
      <c r="Y4146" s="177">
        <v>0</v>
      </c>
      <c r="Z4146" s="177">
        <v>0</v>
      </c>
      <c r="AA4146" s="177">
        <v>30.585411106389767</v>
      </c>
      <c r="AB4146" s="177">
        <v>26.908478645714755</v>
      </c>
      <c r="AC4146" s="177">
        <v>23.858811446790114</v>
      </c>
      <c r="AD4146" s="177">
        <v>0</v>
      </c>
      <c r="AE4146" s="177">
        <v>0</v>
      </c>
      <c r="AF4146" s="177">
        <v>23.143199923053253</v>
      </c>
      <c r="AG4146" s="177">
        <v>0</v>
      </c>
      <c r="AH4146" s="177">
        <v>0</v>
      </c>
      <c r="AI4146" s="177">
        <v>0</v>
      </c>
      <c r="AJ4146" s="177">
        <v>0</v>
      </c>
    </row>
    <row r="4147" spans="1:36" hidden="1" outlineLevel="1" x14ac:dyDescent="0.25">
      <c r="A4147" s="190">
        <f t="shared" si="1117"/>
        <v>2030</v>
      </c>
      <c r="B4147" s="55">
        <f t="shared" si="1118"/>
        <v>5</v>
      </c>
      <c r="C4147" s="55">
        <f t="shared" si="1119"/>
        <v>4</v>
      </c>
      <c r="D4147" s="55">
        <f t="shared" si="1115"/>
        <v>173</v>
      </c>
      <c r="F4147" s="63">
        <f t="shared" si="1125"/>
        <v>47604.166666666657</v>
      </c>
      <c r="G4147" s="64">
        <f t="shared" si="1116"/>
        <v>211.16827972484134</v>
      </c>
      <c r="H4147" s="64">
        <f t="shared" si="1128"/>
        <v>3.3142201038940962</v>
      </c>
      <c r="I4147" s="64">
        <f t="shared" si="1128"/>
        <v>9.8021163909898963</v>
      </c>
      <c r="J4147" s="64">
        <f t="shared" si="1128"/>
        <v>5.2368585735097106</v>
      </c>
      <c r="K4147" s="64">
        <f t="shared" si="1128"/>
        <v>0</v>
      </c>
      <c r="L4147" s="64">
        <f t="shared" si="1128"/>
        <v>0</v>
      </c>
      <c r="M4147" s="64">
        <f t="shared" si="1128"/>
        <v>22.534168346130798</v>
      </c>
      <c r="N4147" s="64">
        <f t="shared" si="1128"/>
        <v>170.28091631031685</v>
      </c>
      <c r="O4147" s="121"/>
      <c r="P4147" s="177">
        <v>2.9750000000000001</v>
      </c>
      <c r="Q4147" s="177">
        <v>21.619941481434633</v>
      </c>
      <c r="R4147" s="177">
        <v>21.619941481434633</v>
      </c>
      <c r="S4147" s="177">
        <v>1.5018785612371961</v>
      </c>
      <c r="T4147" s="177">
        <v>5.2124086021770832</v>
      </c>
      <c r="U4147" s="177">
        <v>21.619941481434633</v>
      </c>
      <c r="V4147" s="177">
        <v>21.619941481434633</v>
      </c>
      <c r="W4147" s="177">
        <v>9.1345411474142033E-2</v>
      </c>
      <c r="X4147" s="177">
        <v>2.1483816101474852E-2</v>
      </c>
      <c r="Y4147" s="177">
        <v>0</v>
      </c>
      <c r="Z4147" s="177">
        <v>0</v>
      </c>
      <c r="AA4147" s="177">
        <v>30.469493208104943</v>
      </c>
      <c r="AB4147" s="177">
        <v>28.244780105489973</v>
      </c>
      <c r="AC4147" s="177">
        <v>25.086877070983419</v>
      </c>
      <c r="AD4147" s="177">
        <v>3.3142201038940962</v>
      </c>
      <c r="AE4147" s="177">
        <v>0</v>
      </c>
      <c r="AF4147" s="177">
        <v>22.534168346130798</v>
      </c>
      <c r="AG4147" s="177">
        <v>1.7456195245032369</v>
      </c>
      <c r="AH4147" s="177">
        <v>1.7456195245032369</v>
      </c>
      <c r="AI4147" s="177">
        <v>1.7456195245032369</v>
      </c>
      <c r="AJ4147" s="177">
        <v>0</v>
      </c>
    </row>
    <row r="4148" spans="1:36" hidden="1" outlineLevel="1" x14ac:dyDescent="0.25">
      <c r="A4148" s="190">
        <f t="shared" si="1117"/>
        <v>2030</v>
      </c>
      <c r="B4148" s="55">
        <f t="shared" si="1118"/>
        <v>5</v>
      </c>
      <c r="C4148" s="55">
        <f t="shared" si="1119"/>
        <v>5</v>
      </c>
      <c r="D4148" s="55">
        <f t="shared" si="1115"/>
        <v>173</v>
      </c>
      <c r="F4148" s="63">
        <f t="shared" si="1125"/>
        <v>47604.208333333321</v>
      </c>
      <c r="G4148" s="64">
        <f t="shared" si="1116"/>
        <v>393.24462930314257</v>
      </c>
      <c r="H4148" s="64">
        <f t="shared" si="1128"/>
        <v>40.196096927322031</v>
      </c>
      <c r="I4148" s="64">
        <f t="shared" si="1128"/>
        <v>51.864607476889923</v>
      </c>
      <c r="J4148" s="64">
        <f t="shared" si="1128"/>
        <v>114.20597671475869</v>
      </c>
      <c r="K4148" s="64">
        <f t="shared" si="1128"/>
        <v>0</v>
      </c>
      <c r="L4148" s="64">
        <f t="shared" si="1128"/>
        <v>0</v>
      </c>
      <c r="M4148" s="64">
        <f t="shared" si="1128"/>
        <v>21.519115717926717</v>
      </c>
      <c r="N4148" s="64">
        <f t="shared" si="1128"/>
        <v>165.45883246624518</v>
      </c>
      <c r="O4148" s="121"/>
      <c r="P4148" s="177">
        <v>2.9750000000000001</v>
      </c>
      <c r="Q4148" s="177">
        <v>21.413840990667858</v>
      </c>
      <c r="R4148" s="177">
        <v>21.413840990667858</v>
      </c>
      <c r="S4148" s="177">
        <v>6.4058833803329236</v>
      </c>
      <c r="T4148" s="177">
        <v>20.563001035025941</v>
      </c>
      <c r="U4148" s="177">
        <v>21.413840990667858</v>
      </c>
      <c r="V4148" s="177">
        <v>21.413840990667858</v>
      </c>
      <c r="W4148" s="177">
        <v>1.5192894043841472</v>
      </c>
      <c r="X4148" s="177">
        <v>6.3248858232766878</v>
      </c>
      <c r="Y4148" s="177">
        <v>1.9447999999999999</v>
      </c>
      <c r="Z4148" s="177">
        <v>0</v>
      </c>
      <c r="AA4148" s="177">
        <v>29.539306392468912</v>
      </c>
      <c r="AB4148" s="177">
        <v>27.007328060365452</v>
      </c>
      <c r="AC4148" s="177">
        <v>23.2568340507394</v>
      </c>
      <c r="AD4148" s="177">
        <v>40.196096927322031</v>
      </c>
      <c r="AE4148" s="177">
        <v>7.9055157788477466</v>
      </c>
      <c r="AF4148" s="177">
        <v>21.519115717926717</v>
      </c>
      <c r="AG4148" s="177">
        <v>38.068658904919566</v>
      </c>
      <c r="AH4148" s="177">
        <v>38.068658904919566</v>
      </c>
      <c r="AI4148" s="177">
        <v>38.068658904919566</v>
      </c>
      <c r="AJ4148" s="177">
        <v>4.2262320550224732</v>
      </c>
    </row>
    <row r="4149" spans="1:36" hidden="1" outlineLevel="1" x14ac:dyDescent="0.25">
      <c r="A4149" s="190">
        <f t="shared" si="1117"/>
        <v>2030</v>
      </c>
      <c r="B4149" s="55">
        <f t="shared" si="1118"/>
        <v>5</v>
      </c>
      <c r="C4149" s="55">
        <f t="shared" si="1119"/>
        <v>6</v>
      </c>
      <c r="D4149" s="55">
        <f t="shared" si="1115"/>
        <v>173</v>
      </c>
      <c r="F4149" s="63">
        <f t="shared" si="1125"/>
        <v>47604.249999999985</v>
      </c>
      <c r="G4149" s="64">
        <f t="shared" si="1116"/>
        <v>609.83884136201846</v>
      </c>
      <c r="H4149" s="64">
        <f t="shared" si="1128"/>
        <v>64.722409765213499</v>
      </c>
      <c r="I4149" s="64">
        <f t="shared" si="1128"/>
        <v>129.82785664285092</v>
      </c>
      <c r="J4149" s="64">
        <f t="shared" si="1128"/>
        <v>208.86065084428472</v>
      </c>
      <c r="K4149" s="64">
        <f t="shared" si="1128"/>
        <v>0</v>
      </c>
      <c r="L4149" s="64">
        <f t="shared" si="1128"/>
        <v>0</v>
      </c>
      <c r="M4149" s="64">
        <f t="shared" si="1128"/>
        <v>20.199547301261394</v>
      </c>
      <c r="N4149" s="64">
        <f t="shared" si="1128"/>
        <v>186.22837680840794</v>
      </c>
      <c r="O4149" s="121"/>
      <c r="P4149" s="177">
        <v>2.9750000000000001</v>
      </c>
      <c r="Q4149" s="177">
        <v>25.958356812075234</v>
      </c>
      <c r="R4149" s="177">
        <v>25.958356812075234</v>
      </c>
      <c r="S4149" s="177">
        <v>16.81278230208407</v>
      </c>
      <c r="T4149" s="177">
        <v>29.665115704220291</v>
      </c>
      <c r="U4149" s="177">
        <v>25.958356812075234</v>
      </c>
      <c r="V4149" s="177">
        <v>25.958356812075234</v>
      </c>
      <c r="W4149" s="177">
        <v>5.2705043484529241</v>
      </c>
      <c r="X4149" s="177">
        <v>22.99874667534586</v>
      </c>
      <c r="Y4149" s="177">
        <v>9.3350399999999993</v>
      </c>
      <c r="Z4149" s="177">
        <v>0</v>
      </c>
      <c r="AA4149" s="177">
        <v>30.548508937872995</v>
      </c>
      <c r="AB4149" s="177">
        <v>27.904028876416032</v>
      </c>
      <c r="AC4149" s="177">
        <v>23.942411745817999</v>
      </c>
      <c r="AD4149" s="177">
        <v>64.722409765213499</v>
      </c>
      <c r="AE4149" s="177">
        <v>23.924168070207198</v>
      </c>
      <c r="AF4149" s="177">
        <v>20.199547301261394</v>
      </c>
      <c r="AG4149" s="177">
        <v>69.620216948094907</v>
      </c>
      <c r="AH4149" s="177">
        <v>69.620216948094907</v>
      </c>
      <c r="AI4149" s="177">
        <v>69.620216948094907</v>
      </c>
      <c r="AJ4149" s="177">
        <v>18.846499542540567</v>
      </c>
    </row>
    <row r="4150" spans="1:36" hidden="1" outlineLevel="1" x14ac:dyDescent="0.25">
      <c r="A4150" s="190">
        <f t="shared" si="1117"/>
        <v>2030</v>
      </c>
      <c r="B4150" s="55">
        <f t="shared" si="1118"/>
        <v>5</v>
      </c>
      <c r="C4150" s="55">
        <f t="shared" si="1119"/>
        <v>7</v>
      </c>
      <c r="D4150" s="55">
        <f t="shared" si="1115"/>
        <v>173</v>
      </c>
      <c r="F4150" s="63">
        <f t="shared" si="1125"/>
        <v>47604.29166666665</v>
      </c>
      <c r="G4150" s="64">
        <f t="shared" si="1116"/>
        <v>682.1586596786251</v>
      </c>
      <c r="H4150" s="64">
        <f t="shared" si="1128"/>
        <v>64.793932669508152</v>
      </c>
      <c r="I4150" s="64">
        <f t="shared" si="1128"/>
        <v>179.69026060957245</v>
      </c>
      <c r="J4150" s="64">
        <f t="shared" si="1128"/>
        <v>212.81614384595636</v>
      </c>
      <c r="K4150" s="64">
        <f t="shared" si="1128"/>
        <v>0</v>
      </c>
      <c r="L4150" s="64">
        <f t="shared" si="1128"/>
        <v>0</v>
      </c>
      <c r="M4150" s="64">
        <f t="shared" si="1128"/>
        <v>16.240842051265442</v>
      </c>
      <c r="N4150" s="64">
        <f t="shared" si="1128"/>
        <v>208.61748050232268</v>
      </c>
      <c r="O4150" s="121"/>
      <c r="P4150" s="177">
        <v>2.9750000000000001</v>
      </c>
      <c r="Q4150" s="177">
        <v>30.68836307517271</v>
      </c>
      <c r="R4150" s="177">
        <v>30.68836307517271</v>
      </c>
      <c r="S4150" s="177">
        <v>24.62956407103713</v>
      </c>
      <c r="T4150" s="177">
        <v>30.022287586779839</v>
      </c>
      <c r="U4150" s="177">
        <v>30.68836307517271</v>
      </c>
      <c r="V4150" s="177">
        <v>30.68836307517271</v>
      </c>
      <c r="W4150" s="177">
        <v>7.321617125298955</v>
      </c>
      <c r="X4150" s="177">
        <v>30.94801541276648</v>
      </c>
      <c r="Y4150" s="177">
        <v>20.225919999999999</v>
      </c>
      <c r="Z4150" s="177">
        <v>0</v>
      </c>
      <c r="AA4150" s="177">
        <v>30.629208637411708</v>
      </c>
      <c r="AB4150" s="177">
        <v>29.337543026157821</v>
      </c>
      <c r="AC4150" s="177">
        <v>25.897276538062304</v>
      </c>
      <c r="AD4150" s="177">
        <v>64.793932669508152</v>
      </c>
      <c r="AE4150" s="177">
        <v>29.20661860082846</v>
      </c>
      <c r="AF4150" s="177">
        <v>16.240842051265442</v>
      </c>
      <c r="AG4150" s="177">
        <v>70.938714615318787</v>
      </c>
      <c r="AH4150" s="177">
        <v>70.938714615318787</v>
      </c>
      <c r="AI4150" s="177">
        <v>70.938714615318787</v>
      </c>
      <c r="AJ4150" s="177">
        <v>34.361237812861596</v>
      </c>
    </row>
    <row r="4151" spans="1:36" hidden="1" outlineLevel="1" x14ac:dyDescent="0.25">
      <c r="A4151" s="190">
        <f t="shared" si="1117"/>
        <v>2030</v>
      </c>
      <c r="B4151" s="55">
        <f t="shared" si="1118"/>
        <v>5</v>
      </c>
      <c r="C4151" s="55">
        <f t="shared" si="1119"/>
        <v>8</v>
      </c>
      <c r="D4151" s="55">
        <f t="shared" si="1115"/>
        <v>173</v>
      </c>
      <c r="F4151" s="63">
        <f t="shared" si="1125"/>
        <v>47604.333333333314</v>
      </c>
      <c r="G4151" s="64">
        <f t="shared" si="1116"/>
        <v>721.53465692037082</v>
      </c>
      <c r="H4151" s="64">
        <f t="shared" si="1128"/>
        <v>67.192341700496073</v>
      </c>
      <c r="I4151" s="64">
        <f t="shared" si="1128"/>
        <v>208.27445771093457</v>
      </c>
      <c r="J4151" s="64">
        <f t="shared" si="1128"/>
        <v>215.55571507559989</v>
      </c>
      <c r="K4151" s="64">
        <f t="shared" si="1128"/>
        <v>0</v>
      </c>
      <c r="L4151" s="64">
        <f t="shared" si="1128"/>
        <v>0</v>
      </c>
      <c r="M4151" s="64">
        <f t="shared" si="1128"/>
        <v>15.631810474342988</v>
      </c>
      <c r="N4151" s="64">
        <f t="shared" si="1128"/>
        <v>214.88033195899729</v>
      </c>
      <c r="O4151" s="121"/>
      <c r="P4151" s="177">
        <v>2.9750000000000001</v>
      </c>
      <c r="Q4151" s="177">
        <v>33.264619209757392</v>
      </c>
      <c r="R4151" s="177">
        <v>33.264619209757392</v>
      </c>
      <c r="S4151" s="177">
        <v>32.799985234221388</v>
      </c>
      <c r="T4151" s="177">
        <v>30.739915089815256</v>
      </c>
      <c r="U4151" s="177">
        <v>33.264619209757392</v>
      </c>
      <c r="V4151" s="177">
        <v>33.264619209757392</v>
      </c>
      <c r="W4151" s="177">
        <v>7.2912259700601947</v>
      </c>
      <c r="X4151" s="177">
        <v>32.735955735847398</v>
      </c>
      <c r="Y4151" s="177">
        <v>29.949919999999995</v>
      </c>
      <c r="Z4151" s="177">
        <v>0</v>
      </c>
      <c r="AA4151" s="177">
        <v>27.986476166039537</v>
      </c>
      <c r="AB4151" s="177">
        <v>30.860970611564184</v>
      </c>
      <c r="AC4151" s="177">
        <v>22.97440834236399</v>
      </c>
      <c r="AD4151" s="177">
        <v>67.192341700496073</v>
      </c>
      <c r="AE4151" s="177">
        <v>30.860011661359081</v>
      </c>
      <c r="AF4151" s="177">
        <v>15.631810474342988</v>
      </c>
      <c r="AG4151" s="177">
        <v>71.851905025199969</v>
      </c>
      <c r="AH4151" s="177">
        <v>71.851905025199969</v>
      </c>
      <c r="AI4151" s="177">
        <v>71.851905025199969</v>
      </c>
      <c r="AJ4151" s="177">
        <v>40.922444019631222</v>
      </c>
    </row>
    <row r="4152" spans="1:36" hidden="1" outlineLevel="1" x14ac:dyDescent="0.25">
      <c r="A4152" s="190">
        <f t="shared" si="1117"/>
        <v>2030</v>
      </c>
      <c r="B4152" s="55">
        <f t="shared" si="1118"/>
        <v>5</v>
      </c>
      <c r="C4152" s="55">
        <f t="shared" si="1119"/>
        <v>9</v>
      </c>
      <c r="D4152" s="55">
        <f t="shared" si="1115"/>
        <v>173</v>
      </c>
      <c r="F4152" s="63">
        <f t="shared" si="1125"/>
        <v>47604.374999999978</v>
      </c>
      <c r="G4152" s="64">
        <f t="shared" si="1116"/>
        <v>729.14887030972</v>
      </c>
      <c r="H4152" s="64">
        <f t="shared" si="1128"/>
        <v>62.74731759454987</v>
      </c>
      <c r="I4152" s="64">
        <f t="shared" si="1128"/>
        <v>221.95912586624348</v>
      </c>
      <c r="J4152" s="64">
        <f t="shared" si="1128"/>
        <v>210.71307225472145</v>
      </c>
      <c r="K4152" s="64">
        <f t="shared" si="1128"/>
        <v>0</v>
      </c>
      <c r="L4152" s="64">
        <f t="shared" si="1128"/>
        <v>0</v>
      </c>
      <c r="M4152" s="64">
        <f t="shared" si="1128"/>
        <v>14.515252583318489</v>
      </c>
      <c r="N4152" s="64">
        <f t="shared" si="1128"/>
        <v>219.21410201088671</v>
      </c>
      <c r="O4152" s="121"/>
      <c r="P4152" s="177">
        <v>2.9750000000000001</v>
      </c>
      <c r="Q4152" s="177">
        <v>35.94392558972546</v>
      </c>
      <c r="R4152" s="177">
        <v>35.94392558972546</v>
      </c>
      <c r="S4152" s="177">
        <v>31.796010263555473</v>
      </c>
      <c r="T4152" s="177">
        <v>33.266795005848593</v>
      </c>
      <c r="U4152" s="177">
        <v>35.94392558972546</v>
      </c>
      <c r="V4152" s="177">
        <v>35.94392558972546</v>
      </c>
      <c r="W4152" s="177">
        <v>7.9677174265059696</v>
      </c>
      <c r="X4152" s="177">
        <v>33.679671124371993</v>
      </c>
      <c r="Y4152" s="177">
        <v>37.729120000000002</v>
      </c>
      <c r="Z4152" s="177">
        <v>0</v>
      </c>
      <c r="AA4152" s="177">
        <v>26.264120052767566</v>
      </c>
      <c r="AB4152" s="177">
        <v>31.085289517450772</v>
      </c>
      <c r="AC4152" s="177">
        <v>18.088990081766518</v>
      </c>
      <c r="AD4152" s="177">
        <v>62.74731759454987</v>
      </c>
      <c r="AE4152" s="177">
        <v>31.526540884855123</v>
      </c>
      <c r="AF4152" s="177">
        <v>14.515252583318489</v>
      </c>
      <c r="AG4152" s="177">
        <v>70.237690751573822</v>
      </c>
      <c r="AH4152" s="177">
        <v>70.237690751573822</v>
      </c>
      <c r="AI4152" s="177">
        <v>70.237690751573822</v>
      </c>
      <c r="AJ4152" s="177">
        <v>43.018271161106313</v>
      </c>
    </row>
    <row r="4153" spans="1:36" hidden="1" outlineLevel="1" x14ac:dyDescent="0.25">
      <c r="A4153" s="190">
        <f t="shared" si="1117"/>
        <v>2030</v>
      </c>
      <c r="B4153" s="55">
        <f t="shared" si="1118"/>
        <v>5</v>
      </c>
      <c r="C4153" s="55">
        <f t="shared" si="1119"/>
        <v>10</v>
      </c>
      <c r="D4153" s="55">
        <f t="shared" si="1115"/>
        <v>173</v>
      </c>
      <c r="F4153" s="63">
        <f t="shared" si="1125"/>
        <v>47604.416666666642</v>
      </c>
      <c r="G4153" s="64">
        <f t="shared" si="1116"/>
        <v>731.44329873987829</v>
      </c>
      <c r="H4153" s="64">
        <f t="shared" si="1128"/>
        <v>68.3369611619963</v>
      </c>
      <c r="I4153" s="64">
        <f t="shared" si="1128"/>
        <v>223.85218221711253</v>
      </c>
      <c r="J4153" s="64">
        <f t="shared" si="1128"/>
        <v>204.99379604186157</v>
      </c>
      <c r="K4153" s="64">
        <f t="shared" si="1128"/>
        <v>0</v>
      </c>
      <c r="L4153" s="64">
        <f t="shared" si="1128"/>
        <v>0</v>
      </c>
      <c r="M4153" s="64">
        <f t="shared" si="1128"/>
        <v>14.312242057677674</v>
      </c>
      <c r="N4153" s="64">
        <f t="shared" si="1128"/>
        <v>219.94811726123021</v>
      </c>
      <c r="O4153" s="121"/>
      <c r="P4153" s="177">
        <v>2.9750000000000001</v>
      </c>
      <c r="Q4153" s="177">
        <v>37.036258190789361</v>
      </c>
      <c r="R4153" s="177">
        <v>37.036258190789361</v>
      </c>
      <c r="S4153" s="177">
        <v>33.619119469367639</v>
      </c>
      <c r="T4153" s="177">
        <v>34.512552180484121</v>
      </c>
      <c r="U4153" s="177">
        <v>37.036258190789361</v>
      </c>
      <c r="V4153" s="177">
        <v>37.036258190789361</v>
      </c>
      <c r="W4153" s="177">
        <v>7.3737430995906372</v>
      </c>
      <c r="X4153" s="177">
        <v>33.076812437930805</v>
      </c>
      <c r="Y4153" s="177">
        <v>38.507039999999996</v>
      </c>
      <c r="Z4153" s="177">
        <v>0</v>
      </c>
      <c r="AA4153" s="177">
        <v>24.410677979583934</v>
      </c>
      <c r="AB4153" s="177">
        <v>29.670318381321831</v>
      </c>
      <c r="AC4153" s="177">
        <v>17.722088137167006</v>
      </c>
      <c r="AD4153" s="177">
        <v>68.3369611619963</v>
      </c>
      <c r="AE4153" s="177">
        <v>31.355913078587776</v>
      </c>
      <c r="AF4153" s="177">
        <v>14.312242057677674</v>
      </c>
      <c r="AG4153" s="177">
        <v>68.331265347287186</v>
      </c>
      <c r="AH4153" s="177">
        <v>68.331265347287186</v>
      </c>
      <c r="AI4153" s="177">
        <v>68.331265347287186</v>
      </c>
      <c r="AJ4153" s="177">
        <v>42.432001951151555</v>
      </c>
    </row>
    <row r="4154" spans="1:36" hidden="1" outlineLevel="1" x14ac:dyDescent="0.25">
      <c r="A4154" s="190">
        <f t="shared" si="1117"/>
        <v>2030</v>
      </c>
      <c r="B4154" s="55">
        <f t="shared" si="1118"/>
        <v>5</v>
      </c>
      <c r="C4154" s="55">
        <f t="shared" si="1119"/>
        <v>11</v>
      </c>
      <c r="D4154" s="55">
        <f t="shared" si="1115"/>
        <v>173</v>
      </c>
      <c r="F4154" s="63">
        <f t="shared" si="1125"/>
        <v>47604.458333333307</v>
      </c>
      <c r="G4154" s="64">
        <f t="shared" si="1116"/>
        <v>727.28297263629202</v>
      </c>
      <c r="H4154" s="64">
        <f t="shared" si="1128"/>
        <v>66.231555654463833</v>
      </c>
      <c r="I4154" s="64">
        <f t="shared" si="1128"/>
        <v>220.55845951421398</v>
      </c>
      <c r="J4154" s="64">
        <f t="shared" si="1128"/>
        <v>196.99258183923928</v>
      </c>
      <c r="K4154" s="64">
        <f t="shared" si="1128"/>
        <v>0</v>
      </c>
      <c r="L4154" s="64">
        <f t="shared" si="1128"/>
        <v>0</v>
      </c>
      <c r="M4154" s="64">
        <f t="shared" si="1128"/>
        <v>13.39869469229399</v>
      </c>
      <c r="N4154" s="64">
        <f t="shared" si="1128"/>
        <v>230.10168093608098</v>
      </c>
      <c r="O4154" s="121"/>
      <c r="P4154" s="177">
        <v>2.9750000000000001</v>
      </c>
      <c r="Q4154" s="177">
        <v>38.952992754920359</v>
      </c>
      <c r="R4154" s="177">
        <v>38.952992754920359</v>
      </c>
      <c r="S4154" s="177">
        <v>32.835696610551807</v>
      </c>
      <c r="T4154" s="177">
        <v>32.811604999468898</v>
      </c>
      <c r="U4154" s="177">
        <v>38.952992754920359</v>
      </c>
      <c r="V4154" s="177">
        <v>38.952992754920359</v>
      </c>
      <c r="W4154" s="177">
        <v>7.677716851024635</v>
      </c>
      <c r="X4154" s="177">
        <v>33.086648463766601</v>
      </c>
      <c r="Y4154" s="177">
        <v>41.229759999999999</v>
      </c>
      <c r="Z4154" s="177">
        <v>0</v>
      </c>
      <c r="AA4154" s="177">
        <v>25.881914009127826</v>
      </c>
      <c r="AB4154" s="177">
        <v>28.402169512076444</v>
      </c>
      <c r="AC4154" s="177">
        <v>20.005626395195254</v>
      </c>
      <c r="AD4154" s="177">
        <v>66.231555654463833</v>
      </c>
      <c r="AE4154" s="177">
        <v>29.85856415483649</v>
      </c>
      <c r="AF4154" s="177">
        <v>13.39869469229399</v>
      </c>
      <c r="AG4154" s="177">
        <v>65.664193946413093</v>
      </c>
      <c r="AH4154" s="177">
        <v>65.664193946413093</v>
      </c>
      <c r="AI4154" s="177">
        <v>65.664193946413093</v>
      </c>
      <c r="AJ4154" s="177">
        <v>40.083468434565539</v>
      </c>
    </row>
    <row r="4155" spans="1:36" hidden="1" outlineLevel="1" x14ac:dyDescent="0.25">
      <c r="A4155" s="190">
        <f t="shared" si="1117"/>
        <v>2030</v>
      </c>
      <c r="B4155" s="55">
        <f t="shared" si="1118"/>
        <v>5</v>
      </c>
      <c r="C4155" s="55">
        <f t="shared" si="1119"/>
        <v>12</v>
      </c>
      <c r="D4155" s="55">
        <f t="shared" si="1115"/>
        <v>173</v>
      </c>
      <c r="F4155" s="63">
        <f t="shared" si="1125"/>
        <v>47604.499999999971</v>
      </c>
      <c r="G4155" s="64">
        <f t="shared" si="1116"/>
        <v>732.07860379345732</v>
      </c>
      <c r="H4155" s="64">
        <f t="shared" ref="H4155:N4164" si="1129">SUMIF($P$6:$AK$6,H$6,$P4155:$AK4155)</f>
        <v>66.056402118029979</v>
      </c>
      <c r="I4155" s="64">
        <f t="shared" si="1129"/>
        <v>219.89443017899919</v>
      </c>
      <c r="J4155" s="64">
        <f t="shared" si="1129"/>
        <v>196.5043239343114</v>
      </c>
      <c r="K4155" s="64">
        <f t="shared" si="1129"/>
        <v>0</v>
      </c>
      <c r="L4155" s="64">
        <f t="shared" si="1129"/>
        <v>0</v>
      </c>
      <c r="M4155" s="64">
        <f t="shared" si="1129"/>
        <v>12.586652589730718</v>
      </c>
      <c r="N4155" s="64">
        <f t="shared" si="1129"/>
        <v>237.03679497238608</v>
      </c>
      <c r="O4155" s="121"/>
      <c r="P4155" s="177">
        <v>2.9750000000000001</v>
      </c>
      <c r="Q4155" s="177">
        <v>39.983495208754228</v>
      </c>
      <c r="R4155" s="177">
        <v>39.983495208754228</v>
      </c>
      <c r="S4155" s="177">
        <v>31.159772965440172</v>
      </c>
      <c r="T4155" s="177">
        <v>32.721142378819003</v>
      </c>
      <c r="U4155" s="177">
        <v>39.983495208754228</v>
      </c>
      <c r="V4155" s="177">
        <v>39.983495208754228</v>
      </c>
      <c r="W4155" s="177">
        <v>7.4841732147741169</v>
      </c>
      <c r="X4155" s="177">
        <v>34.246337876727161</v>
      </c>
      <c r="Y4155" s="177">
        <v>39.673920000000003</v>
      </c>
      <c r="Z4155" s="177">
        <v>0</v>
      </c>
      <c r="AA4155" s="177">
        <v>28.453206550792125</v>
      </c>
      <c r="AB4155" s="177">
        <v>27.360317679160524</v>
      </c>
      <c r="AC4155" s="177">
        <v>21.289289907416531</v>
      </c>
      <c r="AD4155" s="177">
        <v>66.056402118029979</v>
      </c>
      <c r="AE4155" s="177">
        <v>30.265993820932913</v>
      </c>
      <c r="AF4155" s="177">
        <v>12.586652589730718</v>
      </c>
      <c r="AG4155" s="177">
        <v>65.501441311437134</v>
      </c>
      <c r="AH4155" s="177">
        <v>65.501441311437134</v>
      </c>
      <c r="AI4155" s="177">
        <v>65.501441311437134</v>
      </c>
      <c r="AJ4155" s="177">
        <v>41.368089922305806</v>
      </c>
    </row>
    <row r="4156" spans="1:36" hidden="1" outlineLevel="1" x14ac:dyDescent="0.25">
      <c r="A4156" s="190">
        <f t="shared" si="1117"/>
        <v>2030</v>
      </c>
      <c r="B4156" s="55">
        <f t="shared" si="1118"/>
        <v>5</v>
      </c>
      <c r="C4156" s="55">
        <f t="shared" si="1119"/>
        <v>13</v>
      </c>
      <c r="D4156" s="55">
        <f t="shared" si="1115"/>
        <v>173</v>
      </c>
      <c r="F4156" s="63">
        <f t="shared" si="1125"/>
        <v>47604.541666666635</v>
      </c>
      <c r="G4156" s="64">
        <f t="shared" si="1116"/>
        <v>713.46977087303799</v>
      </c>
      <c r="H4156" s="64">
        <f t="shared" si="1129"/>
        <v>59.170643552298849</v>
      </c>
      <c r="I4156" s="64">
        <f t="shared" si="1129"/>
        <v>213.69565144408801</v>
      </c>
      <c r="J4156" s="64">
        <f t="shared" si="1129"/>
        <v>187.87875546892462</v>
      </c>
      <c r="K4156" s="64">
        <f t="shared" si="1129"/>
        <v>0</v>
      </c>
      <c r="L4156" s="64">
        <f t="shared" si="1129"/>
        <v>0</v>
      </c>
      <c r="M4156" s="64">
        <f t="shared" si="1129"/>
        <v>12.180631538449081</v>
      </c>
      <c r="N4156" s="64">
        <f t="shared" si="1129"/>
        <v>240.54408886927752</v>
      </c>
      <c r="O4156" s="121"/>
      <c r="P4156" s="177">
        <v>2.9750000000000001</v>
      </c>
      <c r="Q4156" s="177">
        <v>40.024715306907595</v>
      </c>
      <c r="R4156" s="177">
        <v>40.024715306907595</v>
      </c>
      <c r="S4156" s="177">
        <v>28.676104425018831</v>
      </c>
      <c r="T4156" s="177">
        <v>33.876117276901283</v>
      </c>
      <c r="U4156" s="177">
        <v>40.024715306907595</v>
      </c>
      <c r="V4156" s="177">
        <v>40.024715306907595</v>
      </c>
      <c r="W4156" s="177">
        <v>7.223910220975621</v>
      </c>
      <c r="X4156" s="177">
        <v>33.935247482335178</v>
      </c>
      <c r="Y4156" s="177">
        <v>35.395359999999997</v>
      </c>
      <c r="Z4156" s="177">
        <v>0</v>
      </c>
      <c r="AA4156" s="177">
        <v>30.507679928949251</v>
      </c>
      <c r="AB4156" s="177">
        <v>28.379065731174371</v>
      </c>
      <c r="AC4156" s="177">
        <v>21.558481981523528</v>
      </c>
      <c r="AD4156" s="177">
        <v>59.170643552298849</v>
      </c>
      <c r="AE4156" s="177">
        <v>28.297544582245429</v>
      </c>
      <c r="AF4156" s="177">
        <v>12.180631538449081</v>
      </c>
      <c r="AG4156" s="177">
        <v>62.626251822974872</v>
      </c>
      <c r="AH4156" s="177">
        <v>62.626251822974872</v>
      </c>
      <c r="AI4156" s="177">
        <v>62.626251822974872</v>
      </c>
      <c r="AJ4156" s="177">
        <v>43.316367456611673</v>
      </c>
    </row>
    <row r="4157" spans="1:36" hidden="1" outlineLevel="1" x14ac:dyDescent="0.25">
      <c r="A4157" s="190">
        <f t="shared" si="1117"/>
        <v>2030</v>
      </c>
      <c r="B4157" s="55">
        <f t="shared" si="1118"/>
        <v>5</v>
      </c>
      <c r="C4157" s="55">
        <f t="shared" si="1119"/>
        <v>14</v>
      </c>
      <c r="D4157" s="55">
        <f t="shared" si="1115"/>
        <v>173</v>
      </c>
      <c r="F4157" s="63">
        <f t="shared" si="1125"/>
        <v>47604.583333333299</v>
      </c>
      <c r="G4157" s="64">
        <f t="shared" si="1116"/>
        <v>704.92123095646639</v>
      </c>
      <c r="H4157" s="64">
        <f t="shared" si="1129"/>
        <v>55.176261198160937</v>
      </c>
      <c r="I4157" s="64">
        <f t="shared" si="1129"/>
        <v>202.81441273554836</v>
      </c>
      <c r="J4157" s="64">
        <f t="shared" si="1129"/>
        <v>198.09223759902864</v>
      </c>
      <c r="K4157" s="64">
        <f t="shared" si="1129"/>
        <v>0</v>
      </c>
      <c r="L4157" s="64">
        <f t="shared" si="1129"/>
        <v>0</v>
      </c>
      <c r="M4157" s="64">
        <f t="shared" si="1129"/>
        <v>12.079126275628671</v>
      </c>
      <c r="N4157" s="64">
        <f t="shared" si="1129"/>
        <v>236.75919314809983</v>
      </c>
      <c r="O4157" s="121"/>
      <c r="P4157" s="177">
        <v>2.9750000000000001</v>
      </c>
      <c r="Q4157" s="177">
        <v>37.778219957549744</v>
      </c>
      <c r="R4157" s="177">
        <v>37.778219957549744</v>
      </c>
      <c r="S4157" s="177">
        <v>22.05147556988236</v>
      </c>
      <c r="T4157" s="177">
        <v>31.772403657656824</v>
      </c>
      <c r="U4157" s="177">
        <v>37.778219957549744</v>
      </c>
      <c r="V4157" s="177">
        <v>37.778219957549744</v>
      </c>
      <c r="W4157" s="177">
        <v>7.0963428782524627</v>
      </c>
      <c r="X4157" s="177">
        <v>34.499384349842195</v>
      </c>
      <c r="Y4157" s="177">
        <v>35.395359999999997</v>
      </c>
      <c r="Z4157" s="177">
        <v>0</v>
      </c>
      <c r="AA4157" s="177">
        <v>33.446365914941033</v>
      </c>
      <c r="AB4157" s="177">
        <v>26.747328708444542</v>
      </c>
      <c r="AC4157" s="177">
        <v>25.452618694515273</v>
      </c>
      <c r="AD4157" s="177">
        <v>55.176261198160937</v>
      </c>
      <c r="AE4157" s="177">
        <v>27.610830500487477</v>
      </c>
      <c r="AF4157" s="177">
        <v>12.079126275628671</v>
      </c>
      <c r="AG4157" s="177">
        <v>66.030745866342883</v>
      </c>
      <c r="AH4157" s="177">
        <v>66.030745866342883</v>
      </c>
      <c r="AI4157" s="177">
        <v>66.030745866342883</v>
      </c>
      <c r="AJ4157" s="177">
        <v>41.413615779427026</v>
      </c>
    </row>
    <row r="4158" spans="1:36" hidden="1" outlineLevel="1" x14ac:dyDescent="0.25">
      <c r="A4158" s="190">
        <f t="shared" si="1117"/>
        <v>2030</v>
      </c>
      <c r="B4158" s="55">
        <f t="shared" si="1118"/>
        <v>5</v>
      </c>
      <c r="C4158" s="55">
        <f t="shared" si="1119"/>
        <v>15</v>
      </c>
      <c r="D4158" s="55">
        <f t="shared" si="1115"/>
        <v>173</v>
      </c>
      <c r="F4158" s="63">
        <f t="shared" si="1125"/>
        <v>47604.624999999964</v>
      </c>
      <c r="G4158" s="64">
        <f t="shared" si="1116"/>
        <v>657.98859920585471</v>
      </c>
      <c r="H4158" s="64">
        <f t="shared" si="1129"/>
        <v>53.594117398051317</v>
      </c>
      <c r="I4158" s="64">
        <f t="shared" si="1129"/>
        <v>180.56034762176074</v>
      </c>
      <c r="J4158" s="64">
        <f t="shared" si="1129"/>
        <v>181.30791594545354</v>
      </c>
      <c r="K4158" s="64">
        <f t="shared" si="1129"/>
        <v>0</v>
      </c>
      <c r="L4158" s="64">
        <f t="shared" si="1129"/>
        <v>0</v>
      </c>
      <c r="M4158" s="64">
        <f t="shared" si="1129"/>
        <v>12.789663115371535</v>
      </c>
      <c r="N4158" s="64">
        <f t="shared" si="1129"/>
        <v>229.73655512521756</v>
      </c>
      <c r="O4158" s="121"/>
      <c r="P4158" s="177">
        <v>2.9750000000000001</v>
      </c>
      <c r="Q4158" s="177">
        <v>37.427849123246233</v>
      </c>
      <c r="R4158" s="177">
        <v>37.427849123246233</v>
      </c>
      <c r="S4158" s="177">
        <v>15.243184056528236</v>
      </c>
      <c r="T4158" s="177">
        <v>27.976780401573858</v>
      </c>
      <c r="U4158" s="177">
        <v>37.427849123246233</v>
      </c>
      <c r="V4158" s="177">
        <v>37.427849123246233</v>
      </c>
      <c r="W4158" s="177">
        <v>6.4501977562554638</v>
      </c>
      <c r="X4158" s="177">
        <v>32.650142781433516</v>
      </c>
      <c r="Y4158" s="177">
        <v>29.172000000000001</v>
      </c>
      <c r="Z4158" s="177">
        <v>0</v>
      </c>
      <c r="AA4158" s="177">
        <v>30.926226511786858</v>
      </c>
      <c r="AB4158" s="177">
        <v>26.799748221918701</v>
      </c>
      <c r="AC4158" s="177">
        <v>22.299183898527083</v>
      </c>
      <c r="AD4158" s="177">
        <v>53.594117398051317</v>
      </c>
      <c r="AE4158" s="177">
        <v>25.470941094424663</v>
      </c>
      <c r="AF4158" s="177">
        <v>12.789663115371535</v>
      </c>
      <c r="AG4158" s="177">
        <v>60.43597198181785</v>
      </c>
      <c r="AH4158" s="177">
        <v>60.43597198181785</v>
      </c>
      <c r="AI4158" s="177">
        <v>60.43597198181785</v>
      </c>
      <c r="AJ4158" s="177">
        <v>40.622101531545006</v>
      </c>
    </row>
    <row r="4159" spans="1:36" hidden="1" outlineLevel="1" x14ac:dyDescent="0.25">
      <c r="A4159" s="190">
        <f t="shared" si="1117"/>
        <v>2030</v>
      </c>
      <c r="B4159" s="55">
        <f t="shared" si="1118"/>
        <v>5</v>
      </c>
      <c r="C4159" s="55">
        <f t="shared" si="1119"/>
        <v>16</v>
      </c>
      <c r="D4159" s="55">
        <f t="shared" si="1115"/>
        <v>173</v>
      </c>
      <c r="F4159" s="63">
        <f t="shared" si="1125"/>
        <v>47604.666666666628</v>
      </c>
      <c r="G4159" s="64">
        <f t="shared" si="1116"/>
        <v>617.00939178333942</v>
      </c>
      <c r="H4159" s="64">
        <f t="shared" si="1129"/>
        <v>47.333688958895706</v>
      </c>
      <c r="I4159" s="64">
        <f t="shared" si="1129"/>
        <v>152.07878041731252</v>
      </c>
      <c r="J4159" s="64">
        <f t="shared" si="1129"/>
        <v>175.30511548144236</v>
      </c>
      <c r="K4159" s="64">
        <f t="shared" si="1129"/>
        <v>0</v>
      </c>
      <c r="L4159" s="64">
        <f t="shared" si="1129"/>
        <v>0</v>
      </c>
      <c r="M4159" s="64">
        <f t="shared" si="1129"/>
        <v>13.297189429473582</v>
      </c>
      <c r="N4159" s="64">
        <f t="shared" si="1129"/>
        <v>228.99461749621534</v>
      </c>
      <c r="O4159" s="121"/>
      <c r="P4159" s="177">
        <v>2.9750000000000001</v>
      </c>
      <c r="Q4159" s="177">
        <v>35.882095442495419</v>
      </c>
      <c r="R4159" s="177">
        <v>35.882095442495419</v>
      </c>
      <c r="S4159" s="177">
        <v>6.8027495517787369</v>
      </c>
      <c r="T4159" s="177">
        <v>22.809252127539835</v>
      </c>
      <c r="U4159" s="177">
        <v>35.882095442495419</v>
      </c>
      <c r="V4159" s="177">
        <v>35.882095442495419</v>
      </c>
      <c r="W4159" s="177">
        <v>6.0954719101462036</v>
      </c>
      <c r="X4159" s="177">
        <v>30.390898166216257</v>
      </c>
      <c r="Y4159" s="177">
        <v>18.670079999999999</v>
      </c>
      <c r="Z4159" s="177">
        <v>0</v>
      </c>
      <c r="AA4159" s="177">
        <v>32.880403982860777</v>
      </c>
      <c r="AB4159" s="177">
        <v>29.969304418928573</v>
      </c>
      <c r="AC4159" s="177">
        <v>22.616527324444327</v>
      </c>
      <c r="AD4159" s="177">
        <v>47.333688958895706</v>
      </c>
      <c r="AE4159" s="177">
        <v>25.279872013683029</v>
      </c>
      <c r="AF4159" s="177">
        <v>13.297189429473582</v>
      </c>
      <c r="AG4159" s="177">
        <v>58.435038493814119</v>
      </c>
      <c r="AH4159" s="177">
        <v>58.435038493814119</v>
      </c>
      <c r="AI4159" s="177">
        <v>58.435038493814119</v>
      </c>
      <c r="AJ4159" s="177">
        <v>39.055456647948454</v>
      </c>
    </row>
    <row r="4160" spans="1:36" hidden="1" outlineLevel="1" x14ac:dyDescent="0.25">
      <c r="A4160" s="190">
        <f t="shared" si="1117"/>
        <v>2030</v>
      </c>
      <c r="B4160" s="55">
        <f t="shared" si="1118"/>
        <v>5</v>
      </c>
      <c r="C4160" s="55">
        <f t="shared" si="1119"/>
        <v>17</v>
      </c>
      <c r="D4160" s="55">
        <f t="shared" si="1115"/>
        <v>173</v>
      </c>
      <c r="F4160" s="63">
        <f t="shared" si="1125"/>
        <v>47604.708333333292</v>
      </c>
      <c r="G4160" s="64">
        <f t="shared" si="1116"/>
        <v>416.07855918004265</v>
      </c>
      <c r="H4160" s="64">
        <f t="shared" si="1129"/>
        <v>24.794478386820764</v>
      </c>
      <c r="I4160" s="64">
        <f t="shared" si="1129"/>
        <v>92.240978397145099</v>
      </c>
      <c r="J4160" s="64">
        <f t="shared" si="1129"/>
        <v>75.835445274756452</v>
      </c>
      <c r="K4160" s="64">
        <f t="shared" si="1129"/>
        <v>0</v>
      </c>
      <c r="L4160" s="64">
        <f t="shared" si="1129"/>
        <v>0</v>
      </c>
      <c r="M4160" s="64">
        <f t="shared" si="1129"/>
        <v>14.109231532036851</v>
      </c>
      <c r="N4160" s="64">
        <f t="shared" si="1129"/>
        <v>209.09842558928347</v>
      </c>
      <c r="O4160" s="121"/>
      <c r="P4160" s="177">
        <v>2.9750000000000001</v>
      </c>
      <c r="Q4160" s="177">
        <v>32.007406216080064</v>
      </c>
      <c r="R4160" s="177">
        <v>32.007406216080064</v>
      </c>
      <c r="S4160" s="177">
        <v>1.8553697513677341</v>
      </c>
      <c r="T4160" s="177">
        <v>3.3929483208090607</v>
      </c>
      <c r="U4160" s="177">
        <v>32.007406216080064</v>
      </c>
      <c r="V4160" s="177">
        <v>32.007406216080064</v>
      </c>
      <c r="W4160" s="177">
        <v>4.4285342633743561</v>
      </c>
      <c r="X4160" s="177">
        <v>25.500613015699329</v>
      </c>
      <c r="Y4160" s="177">
        <v>8.1681600000000003</v>
      </c>
      <c r="Z4160" s="177">
        <v>0</v>
      </c>
      <c r="AA4160" s="177">
        <v>33.2762435785381</v>
      </c>
      <c r="AB4160" s="177">
        <v>28.261785973873536</v>
      </c>
      <c r="AC4160" s="177">
        <v>19.530771172551578</v>
      </c>
      <c r="AD4160" s="177">
        <v>24.794478386820764</v>
      </c>
      <c r="AE4160" s="177">
        <v>20.884135183568372</v>
      </c>
      <c r="AF4160" s="177">
        <v>14.109231532036851</v>
      </c>
      <c r="AG4160" s="177">
        <v>25.278481758252152</v>
      </c>
      <c r="AH4160" s="177">
        <v>25.278481758252152</v>
      </c>
      <c r="AI4160" s="177">
        <v>25.278481758252152</v>
      </c>
      <c r="AJ4160" s="177">
        <v>25.036217862326239</v>
      </c>
    </row>
    <row r="4161" spans="1:36" hidden="1" outlineLevel="1" x14ac:dyDescent="0.25">
      <c r="A4161" s="190">
        <f t="shared" si="1117"/>
        <v>2030</v>
      </c>
      <c r="B4161" s="55">
        <f t="shared" si="1118"/>
        <v>5</v>
      </c>
      <c r="C4161" s="55">
        <f t="shared" si="1119"/>
        <v>18</v>
      </c>
      <c r="D4161" s="55">
        <f t="shared" si="1115"/>
        <v>173</v>
      </c>
      <c r="F4161" s="63">
        <f t="shared" si="1125"/>
        <v>47604.749999999956</v>
      </c>
      <c r="G4161" s="64">
        <f t="shared" si="1116"/>
        <v>243.85690546637204</v>
      </c>
      <c r="H4161" s="64">
        <f t="shared" si="1129"/>
        <v>0.82327600451237337</v>
      </c>
      <c r="I4161" s="64">
        <f t="shared" si="1129"/>
        <v>25.224489072046698</v>
      </c>
      <c r="J4161" s="64">
        <f t="shared" si="1129"/>
        <v>1.093152012941264</v>
      </c>
      <c r="K4161" s="64">
        <f t="shared" si="1129"/>
        <v>0</v>
      </c>
      <c r="L4161" s="64">
        <f t="shared" si="1129"/>
        <v>0</v>
      </c>
      <c r="M4161" s="64">
        <f t="shared" si="1129"/>
        <v>15.428799948702171</v>
      </c>
      <c r="N4161" s="64">
        <f t="shared" si="1129"/>
        <v>201.28718842816954</v>
      </c>
      <c r="O4161" s="121"/>
      <c r="P4161" s="177">
        <v>2.9750000000000001</v>
      </c>
      <c r="Q4161" s="177">
        <v>29.503285253263762</v>
      </c>
      <c r="R4161" s="177">
        <v>29.503285253263762</v>
      </c>
      <c r="S4161" s="177">
        <v>3.1361731274584539E-2</v>
      </c>
      <c r="T4161" s="177">
        <v>0</v>
      </c>
      <c r="U4161" s="177">
        <v>29.503285253263762</v>
      </c>
      <c r="V4161" s="177">
        <v>29.503285253263762</v>
      </c>
      <c r="W4161" s="177">
        <v>1.219039986575555</v>
      </c>
      <c r="X4161" s="177">
        <v>7.3526280664308388</v>
      </c>
      <c r="Y4161" s="177">
        <v>1.9447999999999999</v>
      </c>
      <c r="Z4161" s="177">
        <v>0</v>
      </c>
      <c r="AA4161" s="177">
        <v>30.84838488112867</v>
      </c>
      <c r="AB4161" s="177">
        <v>31.132850702833295</v>
      </c>
      <c r="AC4161" s="177">
        <v>21.292811831152516</v>
      </c>
      <c r="AD4161" s="177">
        <v>0.82327600451237337</v>
      </c>
      <c r="AE4161" s="177">
        <v>6.2421684662456469</v>
      </c>
      <c r="AF4161" s="177">
        <v>15.428799948702171</v>
      </c>
      <c r="AG4161" s="177">
        <v>0.36438400431375467</v>
      </c>
      <c r="AH4161" s="177">
        <v>0.36438400431375467</v>
      </c>
      <c r="AI4161" s="177">
        <v>0.36438400431375467</v>
      </c>
      <c r="AJ4161" s="177">
        <v>5.4594908215200704</v>
      </c>
    </row>
    <row r="4162" spans="1:36" hidden="1" outlineLevel="1" x14ac:dyDescent="0.25">
      <c r="A4162" s="190">
        <f t="shared" si="1117"/>
        <v>2030</v>
      </c>
      <c r="B4162" s="55">
        <f t="shared" si="1118"/>
        <v>5</v>
      </c>
      <c r="C4162" s="55">
        <f t="shared" si="1119"/>
        <v>19</v>
      </c>
      <c r="D4162" s="55">
        <f t="shared" si="1115"/>
        <v>173</v>
      </c>
      <c r="F4162" s="63">
        <f t="shared" si="1125"/>
        <v>47604.791666666621</v>
      </c>
      <c r="G4162" s="64">
        <f t="shared" si="1116"/>
        <v>211.98636090946837</v>
      </c>
      <c r="H4162" s="64">
        <f t="shared" si="1129"/>
        <v>0</v>
      </c>
      <c r="I4162" s="64">
        <f t="shared" si="1129"/>
        <v>3.2566650655390665</v>
      </c>
      <c r="J4162" s="64">
        <f t="shared" si="1129"/>
        <v>0</v>
      </c>
      <c r="K4162" s="64">
        <f t="shared" si="1129"/>
        <v>0</v>
      </c>
      <c r="L4162" s="64">
        <f t="shared" si="1129"/>
        <v>0</v>
      </c>
      <c r="M4162" s="64">
        <f t="shared" si="1129"/>
        <v>16.849873628187897</v>
      </c>
      <c r="N4162" s="64">
        <f t="shared" si="1129"/>
        <v>191.8798222157414</v>
      </c>
      <c r="O4162" s="121"/>
      <c r="P4162" s="177">
        <v>2.9750000000000001</v>
      </c>
      <c r="Q4162" s="177">
        <v>27.699905959054483</v>
      </c>
      <c r="R4162" s="177">
        <v>27.699905959054483</v>
      </c>
      <c r="S4162" s="177">
        <v>0</v>
      </c>
      <c r="T4162" s="177">
        <v>0</v>
      </c>
      <c r="U4162" s="177">
        <v>27.699905959054483</v>
      </c>
      <c r="V4162" s="177">
        <v>27.699905959054483</v>
      </c>
      <c r="W4162" s="177">
        <v>8.7897588827211673E-2</v>
      </c>
      <c r="X4162" s="177">
        <v>4.1303400354404537E-2</v>
      </c>
      <c r="Y4162" s="177">
        <v>0</v>
      </c>
      <c r="Z4162" s="177">
        <v>0</v>
      </c>
      <c r="AA4162" s="177">
        <v>30.665947951283261</v>
      </c>
      <c r="AB4162" s="177">
        <v>30.727262388631338</v>
      </c>
      <c r="AC4162" s="177">
        <v>19.686988039608845</v>
      </c>
      <c r="AD4162" s="177">
        <v>0</v>
      </c>
      <c r="AE4162" s="177">
        <v>0.15246407635745018</v>
      </c>
      <c r="AF4162" s="177">
        <v>16.849873628187897</v>
      </c>
      <c r="AG4162" s="177">
        <v>0</v>
      </c>
      <c r="AH4162" s="177">
        <v>0</v>
      </c>
      <c r="AI4162" s="177">
        <v>0</v>
      </c>
      <c r="AJ4162" s="177">
        <v>0</v>
      </c>
    </row>
    <row r="4163" spans="1:36" hidden="1" outlineLevel="1" x14ac:dyDescent="0.25">
      <c r="A4163" s="190">
        <f t="shared" si="1117"/>
        <v>2030</v>
      </c>
      <c r="B4163" s="55">
        <f t="shared" si="1118"/>
        <v>5</v>
      </c>
      <c r="C4163" s="55">
        <f t="shared" si="1119"/>
        <v>20</v>
      </c>
      <c r="D4163" s="55">
        <f t="shared" si="1115"/>
        <v>173</v>
      </c>
      <c r="F4163" s="63">
        <f t="shared" si="1125"/>
        <v>47604.833333333285</v>
      </c>
      <c r="G4163" s="64">
        <f t="shared" si="1116"/>
        <v>200.26099573074274</v>
      </c>
      <c r="H4163" s="64">
        <f t="shared" si="1129"/>
        <v>0</v>
      </c>
      <c r="I4163" s="64">
        <f t="shared" si="1129"/>
        <v>2.9750000000000001</v>
      </c>
      <c r="J4163" s="64">
        <f t="shared" si="1129"/>
        <v>0</v>
      </c>
      <c r="K4163" s="64">
        <f t="shared" si="1129"/>
        <v>0</v>
      </c>
      <c r="L4163" s="64">
        <f t="shared" si="1129"/>
        <v>0</v>
      </c>
      <c r="M4163" s="64">
        <f t="shared" si="1129"/>
        <v>18.778473621775664</v>
      </c>
      <c r="N4163" s="64">
        <f t="shared" si="1129"/>
        <v>178.50752210896707</v>
      </c>
      <c r="O4163" s="121"/>
      <c r="P4163" s="177">
        <v>2.9750000000000001</v>
      </c>
      <c r="Q4163" s="177">
        <v>24.907244309164689</v>
      </c>
      <c r="R4163" s="177">
        <v>24.907244309164689</v>
      </c>
      <c r="S4163" s="177">
        <v>0</v>
      </c>
      <c r="T4163" s="177">
        <v>0</v>
      </c>
      <c r="U4163" s="177">
        <v>24.907244309164689</v>
      </c>
      <c r="V4163" s="177">
        <v>24.907244309164689</v>
      </c>
      <c r="W4163" s="177">
        <v>0</v>
      </c>
      <c r="X4163" s="177">
        <v>0</v>
      </c>
      <c r="Y4163" s="177">
        <v>0</v>
      </c>
      <c r="Z4163" s="177">
        <v>0</v>
      </c>
      <c r="AA4163" s="177">
        <v>29.219620032270441</v>
      </c>
      <c r="AB4163" s="177">
        <v>30.304805894943652</v>
      </c>
      <c r="AC4163" s="177">
        <v>19.354118945094203</v>
      </c>
      <c r="AD4163" s="177">
        <v>0</v>
      </c>
      <c r="AE4163" s="177">
        <v>0</v>
      </c>
      <c r="AF4163" s="177">
        <v>18.778473621775664</v>
      </c>
      <c r="AG4163" s="177">
        <v>0</v>
      </c>
      <c r="AH4163" s="177">
        <v>0</v>
      </c>
      <c r="AI4163" s="177">
        <v>0</v>
      </c>
      <c r="AJ4163" s="177">
        <v>0</v>
      </c>
    </row>
    <row r="4164" spans="1:36" hidden="1" outlineLevel="1" x14ac:dyDescent="0.25">
      <c r="A4164" s="190">
        <f t="shared" si="1117"/>
        <v>2030</v>
      </c>
      <c r="B4164" s="55">
        <f t="shared" si="1118"/>
        <v>5</v>
      </c>
      <c r="C4164" s="55">
        <f t="shared" si="1119"/>
        <v>21</v>
      </c>
      <c r="D4164" s="55">
        <f t="shared" si="1115"/>
        <v>173</v>
      </c>
      <c r="F4164" s="63">
        <f t="shared" si="1125"/>
        <v>47604.874999999949</v>
      </c>
      <c r="G4164" s="64">
        <f t="shared" si="1116"/>
        <v>190.69105709285014</v>
      </c>
      <c r="H4164" s="64">
        <f t="shared" si="1129"/>
        <v>0</v>
      </c>
      <c r="I4164" s="64">
        <f t="shared" si="1129"/>
        <v>2.9750000000000001</v>
      </c>
      <c r="J4164" s="64">
        <f t="shared" si="1129"/>
        <v>0</v>
      </c>
      <c r="K4164" s="64">
        <f t="shared" si="1129"/>
        <v>0</v>
      </c>
      <c r="L4164" s="64">
        <f t="shared" si="1129"/>
        <v>0</v>
      </c>
      <c r="M4164" s="64">
        <f t="shared" si="1129"/>
        <v>20.098042038440987</v>
      </c>
      <c r="N4164" s="64">
        <f t="shared" si="1129"/>
        <v>167.61801505440914</v>
      </c>
      <c r="O4164" s="121"/>
      <c r="P4164" s="177">
        <v>2.9750000000000001</v>
      </c>
      <c r="Q4164" s="177">
        <v>22.413428370886717</v>
      </c>
      <c r="R4164" s="177">
        <v>22.413428370886717</v>
      </c>
      <c r="S4164" s="177">
        <v>0</v>
      </c>
      <c r="T4164" s="177">
        <v>0</v>
      </c>
      <c r="U4164" s="177">
        <v>22.413428370886717</v>
      </c>
      <c r="V4164" s="177">
        <v>22.413428370886717</v>
      </c>
      <c r="W4164" s="177">
        <v>0</v>
      </c>
      <c r="X4164" s="177">
        <v>0</v>
      </c>
      <c r="Y4164" s="177">
        <v>0</v>
      </c>
      <c r="Z4164" s="177">
        <v>0</v>
      </c>
      <c r="AA4164" s="177">
        <v>29.934300838848902</v>
      </c>
      <c r="AB4164" s="177">
        <v>28.232782138859392</v>
      </c>
      <c r="AC4164" s="177">
        <v>19.797218593153993</v>
      </c>
      <c r="AD4164" s="177">
        <v>0</v>
      </c>
      <c r="AE4164" s="177">
        <v>0</v>
      </c>
      <c r="AF4164" s="177">
        <v>20.098042038440987</v>
      </c>
      <c r="AG4164" s="177">
        <v>0</v>
      </c>
      <c r="AH4164" s="177">
        <v>0</v>
      </c>
      <c r="AI4164" s="177">
        <v>0</v>
      </c>
      <c r="AJ4164" s="177">
        <v>0</v>
      </c>
    </row>
    <row r="4165" spans="1:36" hidden="1" outlineLevel="1" x14ac:dyDescent="0.25">
      <c r="A4165" s="190">
        <f t="shared" si="1117"/>
        <v>2030</v>
      </c>
      <c r="B4165" s="55">
        <f t="shared" si="1118"/>
        <v>5</v>
      </c>
      <c r="C4165" s="55">
        <f t="shared" si="1119"/>
        <v>22</v>
      </c>
      <c r="D4165" s="55">
        <f t="shared" si="1115"/>
        <v>173</v>
      </c>
      <c r="F4165" s="63">
        <f t="shared" si="1125"/>
        <v>47604.916666666613</v>
      </c>
      <c r="G4165" s="64">
        <f t="shared" si="1116"/>
        <v>195.70538125860563</v>
      </c>
      <c r="H4165" s="64">
        <f t="shared" ref="H4165:N4174" si="1130">SUMIF($P$6:$AK$6,H$6,$P4165:$AK4165)</f>
        <v>0</v>
      </c>
      <c r="I4165" s="64">
        <f t="shared" si="1130"/>
        <v>2.9750000000000001</v>
      </c>
      <c r="J4165" s="64">
        <f t="shared" si="1130"/>
        <v>0</v>
      </c>
      <c r="K4165" s="64">
        <f t="shared" si="1130"/>
        <v>0</v>
      </c>
      <c r="L4165" s="64">
        <f t="shared" si="1130"/>
        <v>0</v>
      </c>
      <c r="M4165" s="64">
        <f t="shared" si="1130"/>
        <v>22.534168346130798</v>
      </c>
      <c r="N4165" s="64">
        <f t="shared" si="1130"/>
        <v>170.19621291247483</v>
      </c>
      <c r="O4165" s="121"/>
      <c r="P4165" s="177">
        <v>2.9750000000000001</v>
      </c>
      <c r="Q4165" s="177">
        <v>23.072949941340394</v>
      </c>
      <c r="R4165" s="177">
        <v>23.072949941340394</v>
      </c>
      <c r="S4165" s="177">
        <v>0</v>
      </c>
      <c r="T4165" s="177">
        <v>0</v>
      </c>
      <c r="U4165" s="177">
        <v>23.072949941340394</v>
      </c>
      <c r="V4165" s="177">
        <v>23.072949941340394</v>
      </c>
      <c r="W4165" s="177">
        <v>0</v>
      </c>
      <c r="X4165" s="177">
        <v>0</v>
      </c>
      <c r="Y4165" s="177">
        <v>0</v>
      </c>
      <c r="Z4165" s="177">
        <v>0</v>
      </c>
      <c r="AA4165" s="177">
        <v>29.232063655214038</v>
      </c>
      <c r="AB4165" s="177">
        <v>28.022719186674834</v>
      </c>
      <c r="AC4165" s="177">
        <v>20.649630305224381</v>
      </c>
      <c r="AD4165" s="177">
        <v>0</v>
      </c>
      <c r="AE4165" s="177">
        <v>0</v>
      </c>
      <c r="AF4165" s="177">
        <v>22.534168346130798</v>
      </c>
      <c r="AG4165" s="177">
        <v>0</v>
      </c>
      <c r="AH4165" s="177">
        <v>0</v>
      </c>
      <c r="AI4165" s="177">
        <v>0</v>
      </c>
      <c r="AJ4165" s="177">
        <v>0</v>
      </c>
    </row>
    <row r="4166" spans="1:36" hidden="1" outlineLevel="1" x14ac:dyDescent="0.25">
      <c r="A4166" s="190">
        <f t="shared" si="1117"/>
        <v>2030</v>
      </c>
      <c r="B4166" s="55">
        <f t="shared" si="1118"/>
        <v>5</v>
      </c>
      <c r="C4166" s="55">
        <f t="shared" si="1119"/>
        <v>23</v>
      </c>
      <c r="D4166" s="55">
        <f t="shared" si="1115"/>
        <v>173</v>
      </c>
      <c r="F4166" s="63">
        <f t="shared" si="1125"/>
        <v>47604.958333333278</v>
      </c>
      <c r="G4166" s="64">
        <f t="shared" si="1116"/>
        <v>200.17299732459142</v>
      </c>
      <c r="H4166" s="64">
        <f t="shared" si="1130"/>
        <v>0</v>
      </c>
      <c r="I4166" s="64">
        <f t="shared" si="1130"/>
        <v>2.9750000000000001</v>
      </c>
      <c r="J4166" s="64">
        <f t="shared" si="1130"/>
        <v>0</v>
      </c>
      <c r="K4166" s="64">
        <f t="shared" si="1130"/>
        <v>0</v>
      </c>
      <c r="L4166" s="64">
        <f t="shared" si="1130"/>
        <v>0</v>
      </c>
      <c r="M4166" s="64">
        <f t="shared" si="1130"/>
        <v>23.955242025616531</v>
      </c>
      <c r="N4166" s="64">
        <f t="shared" si="1130"/>
        <v>173.24275529897488</v>
      </c>
      <c r="O4166" s="121"/>
      <c r="P4166" s="177">
        <v>2.9750000000000001</v>
      </c>
      <c r="Q4166" s="177">
        <v>23.382100677490556</v>
      </c>
      <c r="R4166" s="177">
        <v>23.382100677490556</v>
      </c>
      <c r="S4166" s="177">
        <v>0</v>
      </c>
      <c r="T4166" s="177">
        <v>0</v>
      </c>
      <c r="U4166" s="177">
        <v>23.382100677490556</v>
      </c>
      <c r="V4166" s="177">
        <v>23.382100677490556</v>
      </c>
      <c r="W4166" s="177">
        <v>0</v>
      </c>
      <c r="X4166" s="177">
        <v>0</v>
      </c>
      <c r="Y4166" s="177">
        <v>0</v>
      </c>
      <c r="Z4166" s="177">
        <v>0</v>
      </c>
      <c r="AA4166" s="177">
        <v>30.243527069229366</v>
      </c>
      <c r="AB4166" s="177">
        <v>26.545023240014956</v>
      </c>
      <c r="AC4166" s="177">
        <v>22.92580227976832</v>
      </c>
      <c r="AD4166" s="177">
        <v>0</v>
      </c>
      <c r="AE4166" s="177">
        <v>0</v>
      </c>
      <c r="AF4166" s="177">
        <v>23.955242025616531</v>
      </c>
      <c r="AG4166" s="177">
        <v>0</v>
      </c>
      <c r="AH4166" s="177">
        <v>0</v>
      </c>
      <c r="AI4166" s="177">
        <v>0</v>
      </c>
      <c r="AJ4166" s="177">
        <v>0</v>
      </c>
    </row>
    <row r="4167" spans="1:36" hidden="1" outlineLevel="1" x14ac:dyDescent="0.25">
      <c r="A4167" s="190">
        <f t="shared" si="1117"/>
        <v>2030</v>
      </c>
      <c r="B4167" s="55">
        <f t="shared" si="1118"/>
        <v>6</v>
      </c>
      <c r="C4167" s="55">
        <f t="shared" si="1119"/>
        <v>0</v>
      </c>
      <c r="D4167" s="55">
        <f t="shared" si="1115"/>
        <v>174</v>
      </c>
      <c r="F4167" s="63">
        <f t="shared" ref="F4167" si="1131">EDATE(F4143,1)</f>
        <v>47635</v>
      </c>
      <c r="G4167" s="64">
        <f t="shared" si="1116"/>
        <v>167.69963245539341</v>
      </c>
      <c r="H4167" s="64">
        <f t="shared" si="1130"/>
        <v>0</v>
      </c>
      <c r="I4167" s="64">
        <f t="shared" si="1130"/>
        <v>2.9750000000000001</v>
      </c>
      <c r="J4167" s="64">
        <f t="shared" si="1130"/>
        <v>0</v>
      </c>
      <c r="K4167" s="64">
        <f t="shared" si="1130"/>
        <v>0</v>
      </c>
      <c r="L4167" s="64">
        <f t="shared" si="1130"/>
        <v>0</v>
      </c>
      <c r="M4167" s="64">
        <f t="shared" si="1130"/>
        <v>26.946444448059577</v>
      </c>
      <c r="N4167" s="64">
        <f t="shared" si="1130"/>
        <v>137.77818800733382</v>
      </c>
      <c r="O4167" s="121"/>
      <c r="P4167" s="177">
        <v>2.9750000000000001</v>
      </c>
      <c r="Q4167" s="177">
        <v>17.786472353172631</v>
      </c>
      <c r="R4167" s="177">
        <v>17.786472353172631</v>
      </c>
      <c r="S4167" s="177">
        <v>0</v>
      </c>
      <c r="T4167" s="177">
        <v>0</v>
      </c>
      <c r="U4167" s="177">
        <v>17.786472353172631</v>
      </c>
      <c r="V4167" s="177">
        <v>17.786472353172631</v>
      </c>
      <c r="W4167" s="177">
        <v>0</v>
      </c>
      <c r="X4167" s="177">
        <v>0</v>
      </c>
      <c r="Y4167" s="177">
        <v>0</v>
      </c>
      <c r="Z4167" s="177">
        <v>0</v>
      </c>
      <c r="AA4167" s="177">
        <v>28.747435569162121</v>
      </c>
      <c r="AB4167" s="177">
        <v>19.443919598386422</v>
      </c>
      <c r="AC4167" s="177">
        <v>18.440943427094773</v>
      </c>
      <c r="AD4167" s="177">
        <v>0</v>
      </c>
      <c r="AE4167" s="177">
        <v>0</v>
      </c>
      <c r="AF4167" s="177">
        <v>26.946444448059577</v>
      </c>
      <c r="AG4167" s="177">
        <v>0</v>
      </c>
      <c r="AH4167" s="177">
        <v>0</v>
      </c>
      <c r="AI4167" s="177">
        <v>0</v>
      </c>
      <c r="AJ4167" s="177">
        <v>0</v>
      </c>
    </row>
    <row r="4168" spans="1:36" hidden="1" outlineLevel="1" x14ac:dyDescent="0.25">
      <c r="A4168" s="190">
        <f t="shared" si="1117"/>
        <v>2030</v>
      </c>
      <c r="B4168" s="55">
        <f t="shared" si="1118"/>
        <v>6</v>
      </c>
      <c r="C4168" s="55">
        <f t="shared" si="1119"/>
        <v>1</v>
      </c>
      <c r="D4168" s="55">
        <f t="shared" si="1115"/>
        <v>174</v>
      </c>
      <c r="F4168" s="63">
        <f t="shared" ref="F4168" si="1132">F4167+1/24</f>
        <v>47635.041666666664</v>
      </c>
      <c r="G4168" s="64">
        <f t="shared" si="1116"/>
        <v>162.61100708894344</v>
      </c>
      <c r="H4168" s="64">
        <f t="shared" si="1130"/>
        <v>0</v>
      </c>
      <c r="I4168" s="64">
        <f t="shared" si="1130"/>
        <v>2.9750000000000001</v>
      </c>
      <c r="J4168" s="64">
        <f t="shared" si="1130"/>
        <v>0</v>
      </c>
      <c r="K4168" s="64">
        <f t="shared" si="1130"/>
        <v>0</v>
      </c>
      <c r="L4168" s="64">
        <f t="shared" si="1130"/>
        <v>0</v>
      </c>
      <c r="M4168" s="64">
        <f t="shared" si="1130"/>
        <v>27.760263240115069</v>
      </c>
      <c r="N4168" s="64">
        <f t="shared" si="1130"/>
        <v>131.87574384882836</v>
      </c>
      <c r="O4168" s="121"/>
      <c r="P4168" s="177">
        <v>2.9750000000000001</v>
      </c>
      <c r="Q4168" s="177">
        <v>15.560587052891467</v>
      </c>
      <c r="R4168" s="177">
        <v>15.560587052891467</v>
      </c>
      <c r="S4168" s="177">
        <v>0</v>
      </c>
      <c r="T4168" s="177">
        <v>0</v>
      </c>
      <c r="U4168" s="177">
        <v>15.560587052891467</v>
      </c>
      <c r="V4168" s="177">
        <v>15.560587052891467</v>
      </c>
      <c r="W4168" s="177">
        <v>0</v>
      </c>
      <c r="X4168" s="177">
        <v>0</v>
      </c>
      <c r="Y4168" s="177">
        <v>0</v>
      </c>
      <c r="Z4168" s="177">
        <v>0</v>
      </c>
      <c r="AA4168" s="177">
        <v>28.669373099584202</v>
      </c>
      <c r="AB4168" s="177">
        <v>20.771805403016181</v>
      </c>
      <c r="AC4168" s="177">
        <v>20.192217134662116</v>
      </c>
      <c r="AD4168" s="177">
        <v>0</v>
      </c>
      <c r="AE4168" s="177">
        <v>0</v>
      </c>
      <c r="AF4168" s="177">
        <v>27.760263240115069</v>
      </c>
      <c r="AG4168" s="177">
        <v>0</v>
      </c>
      <c r="AH4168" s="177">
        <v>0</v>
      </c>
      <c r="AI4168" s="177">
        <v>0</v>
      </c>
      <c r="AJ4168" s="177">
        <v>0</v>
      </c>
    </row>
    <row r="4169" spans="1:36" hidden="1" outlineLevel="1" x14ac:dyDescent="0.25">
      <c r="A4169" s="190">
        <f t="shared" si="1117"/>
        <v>2030</v>
      </c>
      <c r="B4169" s="55">
        <f t="shared" si="1118"/>
        <v>6</v>
      </c>
      <c r="C4169" s="55">
        <f t="shared" si="1119"/>
        <v>2</v>
      </c>
      <c r="D4169" s="55">
        <f t="shared" si="1115"/>
        <v>174</v>
      </c>
      <c r="F4169" s="63">
        <f t="shared" si="1125"/>
        <v>47635.083333333328</v>
      </c>
      <c r="G4169" s="64">
        <f t="shared" si="1116"/>
        <v>160.01486504105256</v>
      </c>
      <c r="H4169" s="64">
        <f t="shared" si="1130"/>
        <v>0</v>
      </c>
      <c r="I4169" s="64">
        <f t="shared" si="1130"/>
        <v>2.9750000000000001</v>
      </c>
      <c r="J4169" s="64">
        <f t="shared" si="1130"/>
        <v>0</v>
      </c>
      <c r="K4169" s="64">
        <f t="shared" si="1130"/>
        <v>0</v>
      </c>
      <c r="L4169" s="64">
        <f t="shared" si="1130"/>
        <v>0</v>
      </c>
      <c r="M4169" s="64">
        <f t="shared" si="1130"/>
        <v>26.584747207146023</v>
      </c>
      <c r="N4169" s="64">
        <f t="shared" si="1130"/>
        <v>130.45511783390654</v>
      </c>
      <c r="O4169" s="121"/>
      <c r="P4169" s="177">
        <v>2.9750000000000001</v>
      </c>
      <c r="Q4169" s="177">
        <v>15.643027249198179</v>
      </c>
      <c r="R4169" s="177">
        <v>15.643027249198179</v>
      </c>
      <c r="S4169" s="177">
        <v>0</v>
      </c>
      <c r="T4169" s="177">
        <v>0</v>
      </c>
      <c r="U4169" s="177">
        <v>15.643027249198179</v>
      </c>
      <c r="V4169" s="177">
        <v>15.643027249198179</v>
      </c>
      <c r="W4169" s="177">
        <v>0</v>
      </c>
      <c r="X4169" s="177">
        <v>0</v>
      </c>
      <c r="Y4169" s="177">
        <v>0</v>
      </c>
      <c r="Z4169" s="177">
        <v>0</v>
      </c>
      <c r="AA4169" s="177">
        <v>26.783912224047299</v>
      </c>
      <c r="AB4169" s="177">
        <v>22.13286276661826</v>
      </c>
      <c r="AC4169" s="177">
        <v>18.966233846448276</v>
      </c>
      <c r="AD4169" s="177">
        <v>0</v>
      </c>
      <c r="AE4169" s="177">
        <v>0</v>
      </c>
      <c r="AF4169" s="177">
        <v>26.584747207146023</v>
      </c>
      <c r="AG4169" s="177">
        <v>0</v>
      </c>
      <c r="AH4169" s="177">
        <v>0</v>
      </c>
      <c r="AI4169" s="177">
        <v>0</v>
      </c>
      <c r="AJ4169" s="177">
        <v>0</v>
      </c>
    </row>
    <row r="4170" spans="1:36" hidden="1" outlineLevel="1" x14ac:dyDescent="0.25">
      <c r="A4170" s="190">
        <f t="shared" si="1117"/>
        <v>2030</v>
      </c>
      <c r="B4170" s="55">
        <f t="shared" si="1118"/>
        <v>6</v>
      </c>
      <c r="C4170" s="55">
        <f t="shared" si="1119"/>
        <v>3</v>
      </c>
      <c r="D4170" s="55">
        <f t="shared" si="1115"/>
        <v>174</v>
      </c>
      <c r="F4170" s="63">
        <f t="shared" si="1125"/>
        <v>47635.124999999993</v>
      </c>
      <c r="G4170" s="64">
        <f t="shared" si="1116"/>
        <v>164.5518926672525</v>
      </c>
      <c r="H4170" s="64">
        <f t="shared" si="1130"/>
        <v>0</v>
      </c>
      <c r="I4170" s="64">
        <f t="shared" si="1130"/>
        <v>3.1874416860316028</v>
      </c>
      <c r="J4170" s="64">
        <f t="shared" si="1130"/>
        <v>0</v>
      </c>
      <c r="K4170" s="64">
        <f t="shared" si="1130"/>
        <v>0</v>
      </c>
      <c r="L4170" s="64">
        <f t="shared" si="1130"/>
        <v>0</v>
      </c>
      <c r="M4170" s="64">
        <f t="shared" si="1130"/>
        <v>26.132625656004087</v>
      </c>
      <c r="N4170" s="64">
        <f t="shared" si="1130"/>
        <v>135.23182532521682</v>
      </c>
      <c r="O4170" s="121"/>
      <c r="P4170" s="177">
        <v>2.9750000000000001</v>
      </c>
      <c r="Q4170" s="177">
        <v>16.312853844190194</v>
      </c>
      <c r="R4170" s="177">
        <v>16.312853844190194</v>
      </c>
      <c r="S4170" s="177">
        <v>0.21244168603160274</v>
      </c>
      <c r="T4170" s="177">
        <v>0</v>
      </c>
      <c r="U4170" s="177">
        <v>16.312853844190194</v>
      </c>
      <c r="V4170" s="177">
        <v>16.312853844190194</v>
      </c>
      <c r="W4170" s="177">
        <v>0</v>
      </c>
      <c r="X4170" s="177">
        <v>0</v>
      </c>
      <c r="Y4170" s="177">
        <v>0</v>
      </c>
      <c r="Z4170" s="177">
        <v>0</v>
      </c>
      <c r="AA4170" s="177">
        <v>25.322036761104716</v>
      </c>
      <c r="AB4170" s="177">
        <v>24.411689985171485</v>
      </c>
      <c r="AC4170" s="177">
        <v>20.246683202179835</v>
      </c>
      <c r="AD4170" s="177">
        <v>0</v>
      </c>
      <c r="AE4170" s="177">
        <v>0</v>
      </c>
      <c r="AF4170" s="177">
        <v>26.132625656004087</v>
      </c>
      <c r="AG4170" s="177">
        <v>0</v>
      </c>
      <c r="AH4170" s="177">
        <v>0</v>
      </c>
      <c r="AI4170" s="177">
        <v>0</v>
      </c>
      <c r="AJ4170" s="177">
        <v>0</v>
      </c>
    </row>
    <row r="4171" spans="1:36" hidden="1" outlineLevel="1" x14ac:dyDescent="0.25">
      <c r="A4171" s="190">
        <f t="shared" si="1117"/>
        <v>2030</v>
      </c>
      <c r="B4171" s="55">
        <f t="shared" si="1118"/>
        <v>6</v>
      </c>
      <c r="C4171" s="55">
        <f t="shared" si="1119"/>
        <v>4</v>
      </c>
      <c r="D4171" s="55">
        <f t="shared" si="1115"/>
        <v>174</v>
      </c>
      <c r="F4171" s="63">
        <f t="shared" si="1125"/>
        <v>47635.166666666657</v>
      </c>
      <c r="G4171" s="64">
        <f t="shared" si="1116"/>
        <v>186.36735246339248</v>
      </c>
      <c r="H4171" s="64">
        <f t="shared" si="1130"/>
        <v>8.0455166003728866</v>
      </c>
      <c r="I4171" s="64">
        <f t="shared" si="1130"/>
        <v>15.649882815269587</v>
      </c>
      <c r="J4171" s="64">
        <f t="shared" si="1130"/>
        <v>17.010888336820223</v>
      </c>
      <c r="K4171" s="64">
        <f t="shared" si="1130"/>
        <v>0</v>
      </c>
      <c r="L4171" s="64">
        <f t="shared" si="1130"/>
        <v>0</v>
      </c>
      <c r="M4171" s="64">
        <f t="shared" si="1130"/>
        <v>25.137958243491816</v>
      </c>
      <c r="N4171" s="64">
        <f t="shared" si="1130"/>
        <v>120.52310646743798</v>
      </c>
      <c r="O4171" s="121"/>
      <c r="P4171" s="177">
        <v>2.9750000000000001</v>
      </c>
      <c r="Q4171" s="177">
        <v>13.808732881373885</v>
      </c>
      <c r="R4171" s="177">
        <v>13.808732881373885</v>
      </c>
      <c r="S4171" s="177">
        <v>1.9602900791840008</v>
      </c>
      <c r="T4171" s="177">
        <v>9.9109281664397066</v>
      </c>
      <c r="U4171" s="177">
        <v>13.808732881373885</v>
      </c>
      <c r="V4171" s="177">
        <v>13.808732881373885</v>
      </c>
      <c r="W4171" s="177">
        <v>0.14926162305323509</v>
      </c>
      <c r="X4171" s="177">
        <v>0.23815802136721173</v>
      </c>
      <c r="Y4171" s="177">
        <v>0</v>
      </c>
      <c r="Z4171" s="177">
        <v>0</v>
      </c>
      <c r="AA4171" s="177">
        <v>23.419039335797361</v>
      </c>
      <c r="AB4171" s="177">
        <v>22.035337696749771</v>
      </c>
      <c r="AC4171" s="177">
        <v>19.833797909395297</v>
      </c>
      <c r="AD4171" s="177">
        <v>8.0455166003728866</v>
      </c>
      <c r="AE4171" s="177">
        <v>0.4162449252254331</v>
      </c>
      <c r="AF4171" s="177">
        <v>25.137958243491816</v>
      </c>
      <c r="AG4171" s="177">
        <v>5.670296112273407</v>
      </c>
      <c r="AH4171" s="177">
        <v>5.670296112273407</v>
      </c>
      <c r="AI4171" s="177">
        <v>5.670296112273407</v>
      </c>
      <c r="AJ4171" s="177">
        <v>0</v>
      </c>
    </row>
    <row r="4172" spans="1:36" hidden="1" outlineLevel="1" x14ac:dyDescent="0.25">
      <c r="A4172" s="190">
        <f t="shared" si="1117"/>
        <v>2030</v>
      </c>
      <c r="B4172" s="55">
        <f t="shared" si="1118"/>
        <v>6</v>
      </c>
      <c r="C4172" s="55">
        <f t="shared" si="1119"/>
        <v>5</v>
      </c>
      <c r="D4172" s="55">
        <f t="shared" si="1115"/>
        <v>174</v>
      </c>
      <c r="F4172" s="63">
        <f t="shared" si="1125"/>
        <v>47635.208333333321</v>
      </c>
      <c r="G4172" s="64">
        <f t="shared" si="1116"/>
        <v>404.08164083348902</v>
      </c>
      <c r="H4172" s="64">
        <f t="shared" si="1130"/>
        <v>48.98287434671218</v>
      </c>
      <c r="I4172" s="64">
        <f t="shared" si="1130"/>
        <v>77.249580727004542</v>
      </c>
      <c r="J4172" s="64">
        <f t="shared" si="1130"/>
        <v>136.66195303864453</v>
      </c>
      <c r="K4172" s="64">
        <f t="shared" si="1130"/>
        <v>0</v>
      </c>
      <c r="L4172" s="64">
        <f t="shared" si="1130"/>
        <v>0</v>
      </c>
      <c r="M4172" s="64">
        <f t="shared" si="1130"/>
        <v>23.962442210522777</v>
      </c>
      <c r="N4172" s="64">
        <f t="shared" si="1130"/>
        <v>117.224790510605</v>
      </c>
      <c r="O4172" s="121"/>
      <c r="P4172" s="177">
        <v>2.9750000000000001</v>
      </c>
      <c r="Q4172" s="177">
        <v>13.582022341530433</v>
      </c>
      <c r="R4172" s="177">
        <v>13.582022341530433</v>
      </c>
      <c r="S4172" s="177">
        <v>6.8886331887919336</v>
      </c>
      <c r="T4172" s="177">
        <v>29.520927644104436</v>
      </c>
      <c r="U4172" s="177">
        <v>13.582022341530433</v>
      </c>
      <c r="V4172" s="177">
        <v>13.582022341530433</v>
      </c>
      <c r="W4172" s="177">
        <v>2.4576519115388575</v>
      </c>
      <c r="X4172" s="177">
        <v>11.883848186997557</v>
      </c>
      <c r="Y4172" s="177">
        <v>2.4115519999999999</v>
      </c>
      <c r="Z4172" s="177">
        <v>0</v>
      </c>
      <c r="AA4172" s="177">
        <v>23.572574402127429</v>
      </c>
      <c r="AB4172" s="177">
        <v>20.341157037581226</v>
      </c>
      <c r="AC4172" s="177">
        <v>18.982969704774611</v>
      </c>
      <c r="AD4172" s="177">
        <v>48.98287434671218</v>
      </c>
      <c r="AE4172" s="177">
        <v>13.590766541795212</v>
      </c>
      <c r="AF4172" s="177">
        <v>23.962442210522777</v>
      </c>
      <c r="AG4172" s="177">
        <v>45.55398434621484</v>
      </c>
      <c r="AH4172" s="177">
        <v>45.55398434621484</v>
      </c>
      <c r="AI4172" s="177">
        <v>45.55398434621484</v>
      </c>
      <c r="AJ4172" s="177">
        <v>7.521201253776546</v>
      </c>
    </row>
    <row r="4173" spans="1:36" hidden="1" outlineLevel="1" x14ac:dyDescent="0.25">
      <c r="A4173" s="190">
        <f t="shared" si="1117"/>
        <v>2030</v>
      </c>
      <c r="B4173" s="55">
        <f t="shared" si="1118"/>
        <v>6</v>
      </c>
      <c r="C4173" s="55">
        <f t="shared" si="1119"/>
        <v>6</v>
      </c>
      <c r="D4173" s="55">
        <f t="shared" si="1115"/>
        <v>174</v>
      </c>
      <c r="F4173" s="63">
        <f t="shared" si="1125"/>
        <v>47635.249999999985</v>
      </c>
      <c r="G4173" s="64">
        <f t="shared" si="1116"/>
        <v>575.81858380766539</v>
      </c>
      <c r="H4173" s="64">
        <f t="shared" si="1130"/>
        <v>64.460818570022198</v>
      </c>
      <c r="I4173" s="64">
        <f t="shared" si="1130"/>
        <v>155.46811451511033</v>
      </c>
      <c r="J4173" s="64">
        <f t="shared" si="1130"/>
        <v>200.3111018497533</v>
      </c>
      <c r="K4173" s="64">
        <f t="shared" si="1130"/>
        <v>0</v>
      </c>
      <c r="L4173" s="64">
        <f t="shared" si="1130"/>
        <v>0</v>
      </c>
      <c r="M4173" s="64">
        <f t="shared" si="1130"/>
        <v>22.063531695726635</v>
      </c>
      <c r="N4173" s="64">
        <f t="shared" si="1130"/>
        <v>133.51501717705287</v>
      </c>
      <c r="O4173" s="121"/>
      <c r="P4173" s="177">
        <v>2.9750000000000001</v>
      </c>
      <c r="Q4173" s="177">
        <v>17.24030605264068</v>
      </c>
      <c r="R4173" s="177">
        <v>17.24030605264068</v>
      </c>
      <c r="S4173" s="177">
        <v>16.459717716972911</v>
      </c>
      <c r="T4173" s="177">
        <v>37.672915510592645</v>
      </c>
      <c r="U4173" s="177">
        <v>17.24030605264068</v>
      </c>
      <c r="V4173" s="177">
        <v>17.24030605264068</v>
      </c>
      <c r="W4173" s="177">
        <v>6.2169586563638743</v>
      </c>
      <c r="X4173" s="177">
        <v>29.423531622284756</v>
      </c>
      <c r="Y4173" s="177">
        <v>10.048133333333334</v>
      </c>
      <c r="Z4173" s="177">
        <v>0</v>
      </c>
      <c r="AA4173" s="177">
        <v>25.018809236478539</v>
      </c>
      <c r="AB4173" s="177">
        <v>20.355855368927173</v>
      </c>
      <c r="AC4173" s="177">
        <v>19.179128361084462</v>
      </c>
      <c r="AD4173" s="177">
        <v>64.460818570022198</v>
      </c>
      <c r="AE4173" s="177">
        <v>28.896412820555099</v>
      </c>
      <c r="AF4173" s="177">
        <v>22.063531695726635</v>
      </c>
      <c r="AG4173" s="177">
        <v>66.770367283251105</v>
      </c>
      <c r="AH4173" s="177">
        <v>66.770367283251105</v>
      </c>
      <c r="AI4173" s="177">
        <v>66.770367283251105</v>
      </c>
      <c r="AJ4173" s="177">
        <v>23.775444855007684</v>
      </c>
    </row>
    <row r="4174" spans="1:36" hidden="1" outlineLevel="1" x14ac:dyDescent="0.25">
      <c r="A4174" s="190">
        <f t="shared" si="1117"/>
        <v>2030</v>
      </c>
      <c r="B4174" s="55">
        <f t="shared" si="1118"/>
        <v>6</v>
      </c>
      <c r="C4174" s="55">
        <f t="shared" si="1119"/>
        <v>7</v>
      </c>
      <c r="D4174" s="55">
        <f t="shared" si="1115"/>
        <v>174</v>
      </c>
      <c r="F4174" s="63">
        <f t="shared" si="1125"/>
        <v>47635.29166666665</v>
      </c>
      <c r="G4174" s="64">
        <f t="shared" si="1116"/>
        <v>648.11242868772842</v>
      </c>
      <c r="H4174" s="64">
        <f t="shared" si="1130"/>
        <v>62.7107054266964</v>
      </c>
      <c r="I4174" s="64">
        <f t="shared" si="1130"/>
        <v>202.24246796541615</v>
      </c>
      <c r="J4174" s="64">
        <f t="shared" si="1130"/>
        <v>212.46376526274375</v>
      </c>
      <c r="K4174" s="64">
        <f t="shared" si="1130"/>
        <v>0</v>
      </c>
      <c r="L4174" s="64">
        <f t="shared" si="1130"/>
        <v>0</v>
      </c>
      <c r="M4174" s="64">
        <f t="shared" si="1130"/>
        <v>17.542316184307239</v>
      </c>
      <c r="N4174" s="64">
        <f t="shared" si="1130"/>
        <v>153.15317384856485</v>
      </c>
      <c r="O4174" s="121"/>
      <c r="P4174" s="177">
        <v>2.9750000000000001</v>
      </c>
      <c r="Q4174" s="177">
        <v>21.743601775894703</v>
      </c>
      <c r="R4174" s="177">
        <v>21.743601775894703</v>
      </c>
      <c r="S4174" s="177">
        <v>27.042516017434263</v>
      </c>
      <c r="T4174" s="177">
        <v>38.827172635873772</v>
      </c>
      <c r="U4174" s="177">
        <v>21.743601775894703</v>
      </c>
      <c r="V4174" s="177">
        <v>21.743601775894703</v>
      </c>
      <c r="W4174" s="177">
        <v>7.1573189467182123</v>
      </c>
      <c r="X4174" s="177">
        <v>33.928733482660022</v>
      </c>
      <c r="Y4174" s="177">
        <v>21.703968</v>
      </c>
      <c r="Z4174" s="177">
        <v>0</v>
      </c>
      <c r="AA4174" s="177">
        <v>23.600120029506968</v>
      </c>
      <c r="AB4174" s="177">
        <v>22.833762591991228</v>
      </c>
      <c r="AC4174" s="177">
        <v>19.744884123487864</v>
      </c>
      <c r="AD4174" s="177">
        <v>62.7107054266964</v>
      </c>
      <c r="AE4174" s="177">
        <v>30.747262066810777</v>
      </c>
      <c r="AF4174" s="177">
        <v>17.542316184307239</v>
      </c>
      <c r="AG4174" s="177">
        <v>70.82125508758125</v>
      </c>
      <c r="AH4174" s="177">
        <v>70.82125508758125</v>
      </c>
      <c r="AI4174" s="177">
        <v>70.82125508758125</v>
      </c>
      <c r="AJ4174" s="177">
        <v>39.860496815919106</v>
      </c>
    </row>
    <row r="4175" spans="1:36" hidden="1" outlineLevel="1" x14ac:dyDescent="0.25">
      <c r="A4175" s="190">
        <f t="shared" si="1117"/>
        <v>2030</v>
      </c>
      <c r="B4175" s="55">
        <f t="shared" si="1118"/>
        <v>6</v>
      </c>
      <c r="C4175" s="55">
        <f t="shared" si="1119"/>
        <v>8</v>
      </c>
      <c r="D4175" s="55">
        <f t="shared" ref="D4175:D4238" si="1133">MATCH(DATE(YEAR(F4175),B4175,1),$F$7505:$F$7816,0)</f>
        <v>174</v>
      </c>
      <c r="F4175" s="63">
        <f t="shared" si="1125"/>
        <v>47635.333333333314</v>
      </c>
      <c r="G4175" s="64">
        <f t="shared" ref="G4175:G4238" si="1134">SUM(H4175:N4175)</f>
        <v>692.03470891205438</v>
      </c>
      <c r="H4175" s="64">
        <f t="shared" ref="H4175:N4184" si="1135">SUMIF($P$6:$AK$6,H$6,$P4175:$AK4175)</f>
        <v>62.222941925071481</v>
      </c>
      <c r="I4175" s="64">
        <f t="shared" si="1135"/>
        <v>228.76362189492158</v>
      </c>
      <c r="J4175" s="64">
        <f t="shared" si="1135"/>
        <v>218.78828048216528</v>
      </c>
      <c r="K4175" s="64">
        <f t="shared" si="1135"/>
        <v>0</v>
      </c>
      <c r="L4175" s="64">
        <f t="shared" si="1135"/>
        <v>0</v>
      </c>
      <c r="M4175" s="64">
        <f t="shared" si="1135"/>
        <v>15.824254289967875</v>
      </c>
      <c r="N4175" s="64">
        <f t="shared" si="1135"/>
        <v>166.4356103199282</v>
      </c>
      <c r="O4175" s="121"/>
      <c r="P4175" s="177">
        <v>2.9750000000000001</v>
      </c>
      <c r="Q4175" s="177">
        <v>25.793476419461811</v>
      </c>
      <c r="R4175" s="177">
        <v>25.793476419461811</v>
      </c>
      <c r="S4175" s="177">
        <v>32.800557670138481</v>
      </c>
      <c r="T4175" s="177">
        <v>39.310267633962241</v>
      </c>
      <c r="U4175" s="177">
        <v>25.793476419461811</v>
      </c>
      <c r="V4175" s="177">
        <v>25.793476419461811</v>
      </c>
      <c r="W4175" s="177">
        <v>8.3262264908253663</v>
      </c>
      <c r="X4175" s="177">
        <v>37.348574079423216</v>
      </c>
      <c r="Y4175" s="177">
        <v>32.154026666666667</v>
      </c>
      <c r="Z4175" s="177">
        <v>0</v>
      </c>
      <c r="AA4175" s="177">
        <v>21.06034341661082</v>
      </c>
      <c r="AB4175" s="177">
        <v>23.469959645379568</v>
      </c>
      <c r="AC4175" s="177">
        <v>18.731401580090562</v>
      </c>
      <c r="AD4175" s="177">
        <v>62.222941925071481</v>
      </c>
      <c r="AE4175" s="177">
        <v>32.432191910388312</v>
      </c>
      <c r="AF4175" s="177">
        <v>15.824254289967875</v>
      </c>
      <c r="AG4175" s="177">
        <v>72.929426827388426</v>
      </c>
      <c r="AH4175" s="177">
        <v>72.929426827388426</v>
      </c>
      <c r="AI4175" s="177">
        <v>72.929426827388426</v>
      </c>
      <c r="AJ4175" s="177">
        <v>43.41677744351729</v>
      </c>
    </row>
    <row r="4176" spans="1:36" hidden="1" outlineLevel="1" x14ac:dyDescent="0.25">
      <c r="A4176" s="190">
        <f t="shared" ref="A4176:A4239" si="1136">YEAR(F4176)</f>
        <v>2030</v>
      </c>
      <c r="B4176" s="55">
        <f t="shared" ref="B4176:B4239" si="1137">MONTH(F4176)</f>
        <v>6</v>
      </c>
      <c r="C4176" s="55">
        <f t="shared" ref="C4176:C4239" si="1138">HOUR(F4176)</f>
        <v>9</v>
      </c>
      <c r="D4176" s="55">
        <f t="shared" si="1133"/>
        <v>174</v>
      </c>
      <c r="F4176" s="63">
        <f t="shared" si="1125"/>
        <v>47635.374999999978</v>
      </c>
      <c r="G4176" s="64">
        <f t="shared" si="1134"/>
        <v>708.42039658770614</v>
      </c>
      <c r="H4176" s="64">
        <f t="shared" si="1135"/>
        <v>69.265396023101047</v>
      </c>
      <c r="I4176" s="64">
        <f t="shared" si="1135"/>
        <v>243.71194592694317</v>
      </c>
      <c r="J4176" s="64">
        <f t="shared" si="1135"/>
        <v>209.02900321891369</v>
      </c>
      <c r="K4176" s="64">
        <f t="shared" si="1135"/>
        <v>0</v>
      </c>
      <c r="L4176" s="64">
        <f t="shared" si="1135"/>
        <v>0</v>
      </c>
      <c r="M4176" s="64">
        <f t="shared" si="1135"/>
        <v>13.563646534258176</v>
      </c>
      <c r="N4176" s="64">
        <f t="shared" si="1135"/>
        <v>172.8504048844901</v>
      </c>
      <c r="O4176" s="121"/>
      <c r="P4176" s="177">
        <v>2.9750000000000001</v>
      </c>
      <c r="Q4176" s="177">
        <v>28.019361719742982</v>
      </c>
      <c r="R4176" s="177">
        <v>28.019361719742982</v>
      </c>
      <c r="S4176" s="177">
        <v>35.961768224002505</v>
      </c>
      <c r="T4176" s="177">
        <v>39.284893735815501</v>
      </c>
      <c r="U4176" s="177">
        <v>28.019361719742982</v>
      </c>
      <c r="V4176" s="177">
        <v>28.019361719742982</v>
      </c>
      <c r="W4176" s="177">
        <v>8.2832138615728841</v>
      </c>
      <c r="X4176" s="177">
        <v>39.637733141448301</v>
      </c>
      <c r="Y4176" s="177">
        <v>37.780981333333337</v>
      </c>
      <c r="Z4176" s="177">
        <v>0</v>
      </c>
      <c r="AA4176" s="177">
        <v>20.522009100772838</v>
      </c>
      <c r="AB4176" s="177">
        <v>22.489007029662268</v>
      </c>
      <c r="AC4176" s="177">
        <v>17.761941875083053</v>
      </c>
      <c r="AD4176" s="177">
        <v>69.265396023101047</v>
      </c>
      <c r="AE4176" s="177">
        <v>32.865110170667172</v>
      </c>
      <c r="AF4176" s="177">
        <v>13.563646534258176</v>
      </c>
      <c r="AG4176" s="177">
        <v>69.676334406304562</v>
      </c>
      <c r="AH4176" s="177">
        <v>69.676334406304562</v>
      </c>
      <c r="AI4176" s="177">
        <v>69.676334406304562</v>
      </c>
      <c r="AJ4176" s="177">
        <v>46.923245460103459</v>
      </c>
    </row>
    <row r="4177" spans="1:36" hidden="1" outlineLevel="1" x14ac:dyDescent="0.25">
      <c r="A4177" s="190">
        <f t="shared" si="1136"/>
        <v>2030</v>
      </c>
      <c r="B4177" s="55">
        <f t="shared" si="1137"/>
        <v>6</v>
      </c>
      <c r="C4177" s="55">
        <f t="shared" si="1138"/>
        <v>10</v>
      </c>
      <c r="D4177" s="55">
        <f t="shared" si="1133"/>
        <v>174</v>
      </c>
      <c r="F4177" s="63">
        <f t="shared" si="1125"/>
        <v>47635.416666666642</v>
      </c>
      <c r="G4177" s="64">
        <f t="shared" si="1134"/>
        <v>709.77125753986581</v>
      </c>
      <c r="H4177" s="64">
        <f t="shared" si="1135"/>
        <v>65.992727702605833</v>
      </c>
      <c r="I4177" s="64">
        <f t="shared" si="1135"/>
        <v>246.13440923132055</v>
      </c>
      <c r="J4177" s="64">
        <f t="shared" si="1135"/>
        <v>208.68777081308085</v>
      </c>
      <c r="K4177" s="64">
        <f t="shared" si="1135"/>
        <v>0</v>
      </c>
      <c r="L4177" s="64">
        <f t="shared" si="1135"/>
        <v>0</v>
      </c>
      <c r="M4177" s="64">
        <f t="shared" si="1135"/>
        <v>12.116857570603973</v>
      </c>
      <c r="N4177" s="64">
        <f t="shared" si="1135"/>
        <v>176.83949222225453</v>
      </c>
      <c r="O4177" s="121"/>
      <c r="P4177" s="177">
        <v>2.9750000000000001</v>
      </c>
      <c r="Q4177" s="177">
        <v>29.936096283873987</v>
      </c>
      <c r="R4177" s="177">
        <v>29.936096283873987</v>
      </c>
      <c r="S4177" s="177">
        <v>35.971569755474782</v>
      </c>
      <c r="T4177" s="177">
        <v>38.511755563526599</v>
      </c>
      <c r="U4177" s="177">
        <v>29.936096283873987</v>
      </c>
      <c r="V4177" s="177">
        <v>29.936096283873987</v>
      </c>
      <c r="W4177" s="177">
        <v>8.4080856332264773</v>
      </c>
      <c r="X4177" s="177">
        <v>38.5756010554299</v>
      </c>
      <c r="Y4177" s="177">
        <v>42.202159999999992</v>
      </c>
      <c r="Z4177" s="177">
        <v>0</v>
      </c>
      <c r="AA4177" s="177">
        <v>19.714601916563929</v>
      </c>
      <c r="AB4177" s="177">
        <v>21.028467880409885</v>
      </c>
      <c r="AC4177" s="177">
        <v>16.352037289784771</v>
      </c>
      <c r="AD4177" s="177">
        <v>65.992727702605833</v>
      </c>
      <c r="AE4177" s="177">
        <v>33.144636111857871</v>
      </c>
      <c r="AF4177" s="177">
        <v>12.116857570603973</v>
      </c>
      <c r="AG4177" s="177">
        <v>69.562590271026949</v>
      </c>
      <c r="AH4177" s="177">
        <v>69.562590271026949</v>
      </c>
      <c r="AI4177" s="177">
        <v>69.562590271026949</v>
      </c>
      <c r="AJ4177" s="177">
        <v>46.345601111804953</v>
      </c>
    </row>
    <row r="4178" spans="1:36" hidden="1" outlineLevel="1" x14ac:dyDescent="0.25">
      <c r="A4178" s="190">
        <f t="shared" si="1136"/>
        <v>2030</v>
      </c>
      <c r="B4178" s="55">
        <f t="shared" si="1137"/>
        <v>6</v>
      </c>
      <c r="C4178" s="55">
        <f t="shared" si="1138"/>
        <v>11</v>
      </c>
      <c r="D4178" s="55">
        <f t="shared" si="1133"/>
        <v>174</v>
      </c>
      <c r="F4178" s="63">
        <f t="shared" si="1125"/>
        <v>47635.458333333307</v>
      </c>
      <c r="G4178" s="64">
        <f t="shared" si="1134"/>
        <v>688.93431087456088</v>
      </c>
      <c r="H4178" s="64">
        <f t="shared" si="1135"/>
        <v>63.169137911472205</v>
      </c>
      <c r="I4178" s="64">
        <f t="shared" si="1135"/>
        <v>243.20454760125756</v>
      </c>
      <c r="J4178" s="64">
        <f t="shared" si="1135"/>
        <v>181.8786144280584</v>
      </c>
      <c r="K4178" s="64">
        <f t="shared" si="1135"/>
        <v>0</v>
      </c>
      <c r="L4178" s="64">
        <f t="shared" si="1135"/>
        <v>0</v>
      </c>
      <c r="M4178" s="64">
        <f t="shared" si="1135"/>
        <v>11.936008950147194</v>
      </c>
      <c r="N4178" s="64">
        <f t="shared" si="1135"/>
        <v>188.7460019836256</v>
      </c>
      <c r="O4178" s="121"/>
      <c r="P4178" s="177">
        <v>2.9750000000000001</v>
      </c>
      <c r="Q4178" s="177">
        <v>33.161568964374005</v>
      </c>
      <c r="R4178" s="177">
        <v>33.161568964374005</v>
      </c>
      <c r="S4178" s="177">
        <v>36.711441095737783</v>
      </c>
      <c r="T4178" s="177">
        <v>37.619945621443726</v>
      </c>
      <c r="U4178" s="177">
        <v>33.161568964374005</v>
      </c>
      <c r="V4178" s="177">
        <v>33.161568964374005</v>
      </c>
      <c r="W4178" s="177">
        <v>8.1835428777929913</v>
      </c>
      <c r="X4178" s="177">
        <v>38.259898438191108</v>
      </c>
      <c r="Y4178" s="177">
        <v>41.800234666666668</v>
      </c>
      <c r="Z4178" s="177">
        <v>0</v>
      </c>
      <c r="AA4178" s="177">
        <v>19.275604040774382</v>
      </c>
      <c r="AB4178" s="177">
        <v>19.951534817665259</v>
      </c>
      <c r="AC4178" s="177">
        <v>16.872587267689969</v>
      </c>
      <c r="AD4178" s="177">
        <v>63.169137911472205</v>
      </c>
      <c r="AE4178" s="177">
        <v>32.783342426737207</v>
      </c>
      <c r="AF4178" s="177">
        <v>11.936008950147194</v>
      </c>
      <c r="AG4178" s="177">
        <v>60.626204809352799</v>
      </c>
      <c r="AH4178" s="177">
        <v>60.626204809352799</v>
      </c>
      <c r="AI4178" s="177">
        <v>60.626204809352799</v>
      </c>
      <c r="AJ4178" s="177">
        <v>44.871142474688114</v>
      </c>
    </row>
    <row r="4179" spans="1:36" hidden="1" outlineLevel="1" x14ac:dyDescent="0.25">
      <c r="A4179" s="190">
        <f t="shared" si="1136"/>
        <v>2030</v>
      </c>
      <c r="B4179" s="55">
        <f t="shared" si="1137"/>
        <v>6</v>
      </c>
      <c r="C4179" s="55">
        <f t="shared" si="1138"/>
        <v>12</v>
      </c>
      <c r="D4179" s="55">
        <f t="shared" si="1133"/>
        <v>174</v>
      </c>
      <c r="F4179" s="63">
        <f t="shared" si="1125"/>
        <v>47635.499999999971</v>
      </c>
      <c r="G4179" s="64">
        <f t="shared" si="1134"/>
        <v>699.29806600055792</v>
      </c>
      <c r="H4179" s="64">
        <f t="shared" si="1135"/>
        <v>62.590383922806076</v>
      </c>
      <c r="I4179" s="64">
        <f t="shared" si="1135"/>
        <v>240.10093229531796</v>
      </c>
      <c r="J4179" s="64">
        <f t="shared" si="1135"/>
        <v>184.51370053967159</v>
      </c>
      <c r="K4179" s="64">
        <f t="shared" si="1135"/>
        <v>0</v>
      </c>
      <c r="L4179" s="64">
        <f t="shared" si="1135"/>
        <v>0</v>
      </c>
      <c r="M4179" s="64">
        <f t="shared" si="1135"/>
        <v>11.845584639918807</v>
      </c>
      <c r="N4179" s="64">
        <f t="shared" si="1135"/>
        <v>200.24746460284351</v>
      </c>
      <c r="O4179" s="121"/>
      <c r="P4179" s="177">
        <v>2.9750000000000001</v>
      </c>
      <c r="Q4179" s="177">
        <v>36.150026080492225</v>
      </c>
      <c r="R4179" s="177">
        <v>36.150026080492225</v>
      </c>
      <c r="S4179" s="177">
        <v>35.377264114778761</v>
      </c>
      <c r="T4179" s="177">
        <v>36.368366834750091</v>
      </c>
      <c r="U4179" s="177">
        <v>36.150026080492225</v>
      </c>
      <c r="V4179" s="177">
        <v>36.150026080492225</v>
      </c>
      <c r="W4179" s="177">
        <v>8.3837963696574871</v>
      </c>
      <c r="X4179" s="177">
        <v>37.747588938732662</v>
      </c>
      <c r="Y4179" s="177">
        <v>40.594458666666661</v>
      </c>
      <c r="Z4179" s="177">
        <v>0</v>
      </c>
      <c r="AA4179" s="177">
        <v>20.856252691264441</v>
      </c>
      <c r="AB4179" s="177">
        <v>16.807005337802757</v>
      </c>
      <c r="AC4179" s="177">
        <v>17.984102251807389</v>
      </c>
      <c r="AD4179" s="177">
        <v>62.590383922806076</v>
      </c>
      <c r="AE4179" s="177">
        <v>33.31759674890921</v>
      </c>
      <c r="AF4179" s="177">
        <v>11.845584639918807</v>
      </c>
      <c r="AG4179" s="177">
        <v>61.504566846557196</v>
      </c>
      <c r="AH4179" s="177">
        <v>61.504566846557196</v>
      </c>
      <c r="AI4179" s="177">
        <v>61.504566846557196</v>
      </c>
      <c r="AJ4179" s="177">
        <v>45.336860621823092</v>
      </c>
    </row>
    <row r="4180" spans="1:36" hidden="1" outlineLevel="1" x14ac:dyDescent="0.25">
      <c r="A4180" s="190">
        <f t="shared" si="1136"/>
        <v>2030</v>
      </c>
      <c r="B4180" s="55">
        <f t="shared" si="1137"/>
        <v>6</v>
      </c>
      <c r="C4180" s="55">
        <f t="shared" si="1138"/>
        <v>13</v>
      </c>
      <c r="D4180" s="55">
        <f t="shared" si="1133"/>
        <v>174</v>
      </c>
      <c r="F4180" s="63">
        <f t="shared" si="1125"/>
        <v>47635.541666666635</v>
      </c>
      <c r="G4180" s="64">
        <f t="shared" si="1134"/>
        <v>696.90103274393903</v>
      </c>
      <c r="H4180" s="64">
        <f t="shared" si="1135"/>
        <v>59.15321105336249</v>
      </c>
      <c r="I4180" s="64">
        <f t="shared" si="1135"/>
        <v>230.04761001536571</v>
      </c>
      <c r="J4180" s="64">
        <f t="shared" si="1135"/>
        <v>182.3667743158943</v>
      </c>
      <c r="K4180" s="64">
        <f t="shared" si="1135"/>
        <v>0</v>
      </c>
      <c r="L4180" s="64">
        <f t="shared" si="1135"/>
        <v>0</v>
      </c>
      <c r="M4180" s="64">
        <f t="shared" si="1135"/>
        <v>11.574311709233648</v>
      </c>
      <c r="N4180" s="64">
        <f t="shared" si="1135"/>
        <v>213.75912565008284</v>
      </c>
      <c r="O4180" s="121"/>
      <c r="P4180" s="177">
        <v>2.9750000000000001</v>
      </c>
      <c r="Q4180" s="177">
        <v>37.561814442244639</v>
      </c>
      <c r="R4180" s="177">
        <v>37.561814442244639</v>
      </c>
      <c r="S4180" s="177">
        <v>31.935751561340105</v>
      </c>
      <c r="T4180" s="177">
        <v>36.368907343823032</v>
      </c>
      <c r="U4180" s="177">
        <v>37.561814442244639</v>
      </c>
      <c r="V4180" s="177">
        <v>37.561814442244639</v>
      </c>
      <c r="W4180" s="177">
        <v>8.1822039330053933</v>
      </c>
      <c r="X4180" s="177">
        <v>36.052379871811219</v>
      </c>
      <c r="Y4180" s="177">
        <v>38.98675733333333</v>
      </c>
      <c r="Z4180" s="177">
        <v>0</v>
      </c>
      <c r="AA4180" s="177">
        <v>24.210193226879028</v>
      </c>
      <c r="AB4180" s="177">
        <v>18.511590146600934</v>
      </c>
      <c r="AC4180" s="177">
        <v>20.790084507624332</v>
      </c>
      <c r="AD4180" s="177">
        <v>59.15321105336249</v>
      </c>
      <c r="AE4180" s="177">
        <v>31.61508437754398</v>
      </c>
      <c r="AF4180" s="177">
        <v>11.574311709233648</v>
      </c>
      <c r="AG4180" s="177">
        <v>60.788924771964766</v>
      </c>
      <c r="AH4180" s="177">
        <v>60.788924771964766</v>
      </c>
      <c r="AI4180" s="177">
        <v>60.788924771964766</v>
      </c>
      <c r="AJ4180" s="177">
        <v>43.931525594508649</v>
      </c>
    </row>
    <row r="4181" spans="1:36" hidden="1" outlineLevel="1" x14ac:dyDescent="0.25">
      <c r="A4181" s="190">
        <f t="shared" si="1136"/>
        <v>2030</v>
      </c>
      <c r="B4181" s="55">
        <f t="shared" si="1137"/>
        <v>6</v>
      </c>
      <c r="C4181" s="55">
        <f t="shared" si="1138"/>
        <v>14</v>
      </c>
      <c r="D4181" s="55">
        <f t="shared" si="1133"/>
        <v>174</v>
      </c>
      <c r="F4181" s="63">
        <f t="shared" si="1125"/>
        <v>47635.583333333299</v>
      </c>
      <c r="G4181" s="64">
        <f t="shared" si="1134"/>
        <v>691.82835069547286</v>
      </c>
      <c r="H4181" s="64">
        <f t="shared" si="1135"/>
        <v>61.573499558992054</v>
      </c>
      <c r="I4181" s="64">
        <f t="shared" si="1135"/>
        <v>213.78107858552974</v>
      </c>
      <c r="J4181" s="64">
        <f t="shared" si="1135"/>
        <v>182.89678568441721</v>
      </c>
      <c r="K4181" s="64">
        <f t="shared" si="1135"/>
        <v>0</v>
      </c>
      <c r="L4181" s="64">
        <f t="shared" si="1135"/>
        <v>0</v>
      </c>
      <c r="M4181" s="64">
        <f t="shared" si="1135"/>
        <v>12.207281880832358</v>
      </c>
      <c r="N4181" s="64">
        <f t="shared" si="1135"/>
        <v>221.36970498570147</v>
      </c>
      <c r="O4181" s="121"/>
      <c r="P4181" s="177">
        <v>2.9750000000000001</v>
      </c>
      <c r="Q4181" s="177">
        <v>38.303776209005029</v>
      </c>
      <c r="R4181" s="177">
        <v>38.303776209005029</v>
      </c>
      <c r="S4181" s="177">
        <v>24.94823764274301</v>
      </c>
      <c r="T4181" s="177">
        <v>34.899413315885731</v>
      </c>
      <c r="U4181" s="177">
        <v>38.303776209005029</v>
      </c>
      <c r="V4181" s="177">
        <v>38.303776209005029</v>
      </c>
      <c r="W4181" s="177">
        <v>8.0449092034425416</v>
      </c>
      <c r="X4181" s="177">
        <v>34.935369797849276</v>
      </c>
      <c r="Y4181" s="177">
        <v>35.369429333333329</v>
      </c>
      <c r="Z4181" s="177">
        <v>0</v>
      </c>
      <c r="AA4181" s="177">
        <v>25.356925078306681</v>
      </c>
      <c r="AB4181" s="177">
        <v>20.283973768782793</v>
      </c>
      <c r="AC4181" s="177">
        <v>22.513701302591866</v>
      </c>
      <c r="AD4181" s="177">
        <v>61.573499558992054</v>
      </c>
      <c r="AE4181" s="177">
        <v>30.99009215662808</v>
      </c>
      <c r="AF4181" s="177">
        <v>12.207281880832358</v>
      </c>
      <c r="AG4181" s="177">
        <v>60.965595228139073</v>
      </c>
      <c r="AH4181" s="177">
        <v>60.965595228139073</v>
      </c>
      <c r="AI4181" s="177">
        <v>60.965595228139073</v>
      </c>
      <c r="AJ4181" s="177">
        <v>41.618627135647763</v>
      </c>
    </row>
    <row r="4182" spans="1:36" hidden="1" outlineLevel="1" x14ac:dyDescent="0.25">
      <c r="A4182" s="190">
        <f t="shared" si="1136"/>
        <v>2030</v>
      </c>
      <c r="B4182" s="55">
        <f t="shared" si="1137"/>
        <v>6</v>
      </c>
      <c r="C4182" s="55">
        <f t="shared" si="1138"/>
        <v>15</v>
      </c>
      <c r="D4182" s="55">
        <f t="shared" si="1133"/>
        <v>174</v>
      </c>
      <c r="F4182" s="63">
        <f t="shared" si="1125"/>
        <v>47635.624999999964</v>
      </c>
      <c r="G4182" s="64">
        <f t="shared" si="1134"/>
        <v>650.24521910187605</v>
      </c>
      <c r="H4182" s="64">
        <f t="shared" si="1135"/>
        <v>55.408482360918981</v>
      </c>
      <c r="I4182" s="64">
        <f t="shared" si="1135"/>
        <v>196.4254096758479</v>
      </c>
      <c r="J4182" s="64">
        <f t="shared" si="1135"/>
        <v>161.66450238074216</v>
      </c>
      <c r="K4182" s="64">
        <f t="shared" si="1135"/>
        <v>0</v>
      </c>
      <c r="L4182" s="64">
        <f t="shared" si="1135"/>
        <v>0</v>
      </c>
      <c r="M4182" s="64">
        <f t="shared" si="1135"/>
        <v>12.659403431974297</v>
      </c>
      <c r="N4182" s="64">
        <f t="shared" si="1135"/>
        <v>224.08742125239266</v>
      </c>
      <c r="O4182" s="121"/>
      <c r="P4182" s="177">
        <v>2.9750000000000001</v>
      </c>
      <c r="Q4182" s="177">
        <v>37.479374245937926</v>
      </c>
      <c r="R4182" s="177">
        <v>37.479374245937926</v>
      </c>
      <c r="S4182" s="177">
        <v>17.39574610574806</v>
      </c>
      <c r="T4182" s="177">
        <v>32.926945567288193</v>
      </c>
      <c r="U4182" s="177">
        <v>37.479374245937926</v>
      </c>
      <c r="V4182" s="177">
        <v>37.479374245937926</v>
      </c>
      <c r="W4182" s="177">
        <v>7.5230223915812928</v>
      </c>
      <c r="X4182" s="177">
        <v>37.011494190489799</v>
      </c>
      <c r="Y4182" s="177">
        <v>28.938624000000001</v>
      </c>
      <c r="Z4182" s="177">
        <v>0</v>
      </c>
      <c r="AA4182" s="177">
        <v>29.218551539691468</v>
      </c>
      <c r="AB4182" s="177">
        <v>21.109770520660966</v>
      </c>
      <c r="AC4182" s="177">
        <v>23.841602208288517</v>
      </c>
      <c r="AD4182" s="177">
        <v>55.408482360918981</v>
      </c>
      <c r="AE4182" s="177">
        <v>29.239111797187753</v>
      </c>
      <c r="AF4182" s="177">
        <v>12.659403431974297</v>
      </c>
      <c r="AG4182" s="177">
        <v>53.888167460247388</v>
      </c>
      <c r="AH4182" s="177">
        <v>53.888167460247388</v>
      </c>
      <c r="AI4182" s="177">
        <v>53.888167460247388</v>
      </c>
      <c r="AJ4182" s="177">
        <v>40.415465623552784</v>
      </c>
    </row>
    <row r="4183" spans="1:36" hidden="1" outlineLevel="1" x14ac:dyDescent="0.25">
      <c r="A4183" s="190">
        <f t="shared" si="1136"/>
        <v>2030</v>
      </c>
      <c r="B4183" s="55">
        <f t="shared" si="1137"/>
        <v>6</v>
      </c>
      <c r="C4183" s="55">
        <f t="shared" si="1138"/>
        <v>16</v>
      </c>
      <c r="D4183" s="55">
        <f t="shared" si="1133"/>
        <v>174</v>
      </c>
      <c r="F4183" s="63">
        <f t="shared" si="1125"/>
        <v>47635.666666666628</v>
      </c>
      <c r="G4183" s="64">
        <f t="shared" si="1134"/>
        <v>628.66389397671412</v>
      </c>
      <c r="H4183" s="64">
        <f t="shared" si="1135"/>
        <v>57.177162422751508</v>
      </c>
      <c r="I4183" s="64">
        <f t="shared" si="1135"/>
        <v>174.41269420721267</v>
      </c>
      <c r="J4183" s="64">
        <f t="shared" si="1135"/>
        <v>164.83267227280879</v>
      </c>
      <c r="K4183" s="64">
        <f t="shared" si="1135"/>
        <v>0</v>
      </c>
      <c r="L4183" s="64">
        <f t="shared" si="1135"/>
        <v>0</v>
      </c>
      <c r="M4183" s="64">
        <f t="shared" si="1135"/>
        <v>14.015768085400119</v>
      </c>
      <c r="N4183" s="64">
        <f t="shared" si="1135"/>
        <v>218.22559698854104</v>
      </c>
      <c r="O4183" s="121"/>
      <c r="P4183" s="177">
        <v>2.9750000000000001</v>
      </c>
      <c r="Q4183" s="177">
        <v>35.377149240116822</v>
      </c>
      <c r="R4183" s="177">
        <v>35.377149240116822</v>
      </c>
      <c r="S4183" s="177">
        <v>8.5072912053079577</v>
      </c>
      <c r="T4183" s="177">
        <v>30.950273859234404</v>
      </c>
      <c r="U4183" s="177">
        <v>35.377149240116822</v>
      </c>
      <c r="V4183" s="177">
        <v>35.377149240116822</v>
      </c>
      <c r="W4183" s="177">
        <v>7.1023379193349658</v>
      </c>
      <c r="X4183" s="177">
        <v>35.651777597490884</v>
      </c>
      <c r="Y4183" s="177">
        <v>21.302042666666669</v>
      </c>
      <c r="Z4183" s="177">
        <v>0</v>
      </c>
      <c r="AA4183" s="177">
        <v>29.367747751637783</v>
      </c>
      <c r="AB4183" s="177">
        <v>21.405453619499994</v>
      </c>
      <c r="AC4183" s="177">
        <v>25.943798656935989</v>
      </c>
      <c r="AD4183" s="177">
        <v>57.177162422751508</v>
      </c>
      <c r="AE4183" s="177">
        <v>29.900888587913638</v>
      </c>
      <c r="AF4183" s="177">
        <v>14.015768085400119</v>
      </c>
      <c r="AG4183" s="177">
        <v>54.944224090936267</v>
      </c>
      <c r="AH4183" s="177">
        <v>54.944224090936267</v>
      </c>
      <c r="AI4183" s="177">
        <v>54.944224090936267</v>
      </c>
      <c r="AJ4183" s="177">
        <v>38.023082371264174</v>
      </c>
    </row>
    <row r="4184" spans="1:36" hidden="1" outlineLevel="1" x14ac:dyDescent="0.25">
      <c r="A4184" s="190">
        <f t="shared" si="1136"/>
        <v>2030</v>
      </c>
      <c r="B4184" s="55">
        <f t="shared" si="1137"/>
        <v>6</v>
      </c>
      <c r="C4184" s="55">
        <f t="shared" si="1138"/>
        <v>17</v>
      </c>
      <c r="D4184" s="55">
        <f t="shared" si="1133"/>
        <v>174</v>
      </c>
      <c r="F4184" s="63">
        <f t="shared" si="1125"/>
        <v>47635.708333333292</v>
      </c>
      <c r="G4184" s="64">
        <f t="shared" si="1134"/>
        <v>459.04969364801804</v>
      </c>
      <c r="H4184" s="64">
        <f t="shared" si="1135"/>
        <v>33.678909720457654</v>
      </c>
      <c r="I4184" s="64">
        <f t="shared" si="1135"/>
        <v>122.63555344697198</v>
      </c>
      <c r="J4184" s="64">
        <f t="shared" si="1135"/>
        <v>87.851558167545619</v>
      </c>
      <c r="K4184" s="64">
        <f t="shared" si="1135"/>
        <v>0</v>
      </c>
      <c r="L4184" s="64">
        <f t="shared" si="1135"/>
        <v>0</v>
      </c>
      <c r="M4184" s="64">
        <f t="shared" si="1135"/>
        <v>14.73916256722722</v>
      </c>
      <c r="N4184" s="64">
        <f t="shared" si="1135"/>
        <v>200.14450974581558</v>
      </c>
      <c r="O4184" s="121"/>
      <c r="P4184" s="177">
        <v>2.9750000000000001</v>
      </c>
      <c r="Q4184" s="177">
        <v>30.059756578334049</v>
      </c>
      <c r="R4184" s="177">
        <v>30.059756578334049</v>
      </c>
      <c r="S4184" s="177">
        <v>1.9516896789849378</v>
      </c>
      <c r="T4184" s="177">
        <v>14.005404507150452</v>
      </c>
      <c r="U4184" s="177">
        <v>30.059756578334049</v>
      </c>
      <c r="V4184" s="177">
        <v>30.059756578334049</v>
      </c>
      <c r="W4184" s="177">
        <v>6.0438275644081667</v>
      </c>
      <c r="X4184" s="177">
        <v>30.836167851606106</v>
      </c>
      <c r="Y4184" s="177">
        <v>11.253909333333334</v>
      </c>
      <c r="Z4184" s="177">
        <v>0</v>
      </c>
      <c r="AA4184" s="177">
        <v>31.935993909720924</v>
      </c>
      <c r="AB4184" s="177">
        <v>22.878880038149628</v>
      </c>
      <c r="AC4184" s="177">
        <v>25.090609484608855</v>
      </c>
      <c r="AD4184" s="177">
        <v>33.678909720457654</v>
      </c>
      <c r="AE4184" s="177">
        <v>27.156934834726798</v>
      </c>
      <c r="AF4184" s="177">
        <v>14.73916256722722</v>
      </c>
      <c r="AG4184" s="177">
        <v>29.283852722515206</v>
      </c>
      <c r="AH4184" s="177">
        <v>29.283852722515206</v>
      </c>
      <c r="AI4184" s="177">
        <v>29.283852722515206</v>
      </c>
      <c r="AJ4184" s="177">
        <v>28.412619676762198</v>
      </c>
    </row>
    <row r="4185" spans="1:36" hidden="1" outlineLevel="1" x14ac:dyDescent="0.25">
      <c r="A4185" s="190">
        <f t="shared" si="1136"/>
        <v>2030</v>
      </c>
      <c r="B4185" s="55">
        <f t="shared" si="1137"/>
        <v>6</v>
      </c>
      <c r="C4185" s="55">
        <f t="shared" si="1138"/>
        <v>18</v>
      </c>
      <c r="D4185" s="55">
        <f t="shared" si="1133"/>
        <v>174</v>
      </c>
      <c r="F4185" s="63">
        <f t="shared" si="1125"/>
        <v>47635.749999999956</v>
      </c>
      <c r="G4185" s="64">
        <f t="shared" si="1134"/>
        <v>266.40290910098895</v>
      </c>
      <c r="H4185" s="64">
        <f t="shared" ref="H4185:N4194" si="1139">SUMIF($P$6:$AK$6,H$6,$P4185:$AK4185)</f>
        <v>3.6283202590644543</v>
      </c>
      <c r="I4185" s="64">
        <f t="shared" si="1139"/>
        <v>51.35518098332318</v>
      </c>
      <c r="J4185" s="64">
        <f t="shared" si="1139"/>
        <v>6.7763152376466875</v>
      </c>
      <c r="K4185" s="64">
        <f t="shared" si="1139"/>
        <v>0</v>
      </c>
      <c r="L4185" s="64">
        <f t="shared" si="1139"/>
        <v>0</v>
      </c>
      <c r="M4185" s="64">
        <f t="shared" si="1139"/>
        <v>16.3668001513382</v>
      </c>
      <c r="N4185" s="64">
        <f t="shared" si="1139"/>
        <v>188.27629246961644</v>
      </c>
      <c r="O4185" s="121"/>
      <c r="P4185" s="177">
        <v>2.9750000000000001</v>
      </c>
      <c r="Q4185" s="177">
        <v>26.380862818147122</v>
      </c>
      <c r="R4185" s="177">
        <v>26.380862818147122</v>
      </c>
      <c r="S4185" s="177">
        <v>0.50882923561717064</v>
      </c>
      <c r="T4185" s="177">
        <v>0</v>
      </c>
      <c r="U4185" s="177">
        <v>26.380862818147122</v>
      </c>
      <c r="V4185" s="177">
        <v>26.380862818147122</v>
      </c>
      <c r="W4185" s="177">
        <v>2.9580822526355273</v>
      </c>
      <c r="X4185" s="177">
        <v>15.186023547439804</v>
      </c>
      <c r="Y4185" s="177">
        <v>2.4115519999999999</v>
      </c>
      <c r="Z4185" s="177">
        <v>0</v>
      </c>
      <c r="AA4185" s="177">
        <v>33.319327631402167</v>
      </c>
      <c r="AB4185" s="177">
        <v>24.098930629714893</v>
      </c>
      <c r="AC4185" s="177">
        <v>25.334582935910909</v>
      </c>
      <c r="AD4185" s="177">
        <v>3.6283202590644543</v>
      </c>
      <c r="AE4185" s="177">
        <v>13.743883195171328</v>
      </c>
      <c r="AF4185" s="177">
        <v>16.3668001513382</v>
      </c>
      <c r="AG4185" s="177">
        <v>2.2587717458822292</v>
      </c>
      <c r="AH4185" s="177">
        <v>2.2587717458822292</v>
      </c>
      <c r="AI4185" s="177">
        <v>2.2587717458822292</v>
      </c>
      <c r="AJ4185" s="177">
        <v>13.571810752459349</v>
      </c>
    </row>
    <row r="4186" spans="1:36" hidden="1" outlineLevel="1" x14ac:dyDescent="0.25">
      <c r="A4186" s="190">
        <f t="shared" si="1136"/>
        <v>2030</v>
      </c>
      <c r="B4186" s="55">
        <f t="shared" si="1137"/>
        <v>6</v>
      </c>
      <c r="C4186" s="55">
        <f t="shared" si="1138"/>
        <v>19</v>
      </c>
      <c r="D4186" s="55">
        <f t="shared" si="1133"/>
        <v>174</v>
      </c>
      <c r="F4186" s="63">
        <f t="shared" si="1125"/>
        <v>47635.791666666621</v>
      </c>
      <c r="G4186" s="64">
        <f t="shared" si="1134"/>
        <v>198.60347189435805</v>
      </c>
      <c r="H4186" s="64">
        <f t="shared" si="1139"/>
        <v>0</v>
      </c>
      <c r="I4186" s="64">
        <f t="shared" si="1139"/>
        <v>6.2511272468132439</v>
      </c>
      <c r="J4186" s="64">
        <f t="shared" si="1139"/>
        <v>0</v>
      </c>
      <c r="K4186" s="64">
        <f t="shared" si="1139"/>
        <v>0</v>
      </c>
      <c r="L4186" s="64">
        <f t="shared" si="1139"/>
        <v>0</v>
      </c>
      <c r="M4186" s="64">
        <f t="shared" si="1139"/>
        <v>18.446559286591118</v>
      </c>
      <c r="N4186" s="64">
        <f t="shared" si="1139"/>
        <v>173.9057853609537</v>
      </c>
      <c r="O4186" s="121"/>
      <c r="P4186" s="177">
        <v>2.9750000000000001</v>
      </c>
      <c r="Q4186" s="177">
        <v>23.742776536332407</v>
      </c>
      <c r="R4186" s="177">
        <v>23.742776536332407</v>
      </c>
      <c r="S4186" s="177">
        <v>0</v>
      </c>
      <c r="T4186" s="177">
        <v>0</v>
      </c>
      <c r="U4186" s="177">
        <v>23.742776536332407</v>
      </c>
      <c r="V4186" s="177">
        <v>23.742776536332407</v>
      </c>
      <c r="W4186" s="177">
        <v>0.33005365341606757</v>
      </c>
      <c r="X4186" s="177">
        <v>0.86291412251975586</v>
      </c>
      <c r="Y4186" s="177">
        <v>0</v>
      </c>
      <c r="Z4186" s="177">
        <v>0</v>
      </c>
      <c r="AA4186" s="177">
        <v>31.549145549191692</v>
      </c>
      <c r="AB4186" s="177">
        <v>25.371759227168624</v>
      </c>
      <c r="AC4186" s="177">
        <v>22.01377443926377</v>
      </c>
      <c r="AD4186" s="177">
        <v>0</v>
      </c>
      <c r="AE4186" s="177">
        <v>2.0375629050810105</v>
      </c>
      <c r="AF4186" s="177">
        <v>18.446559286591118</v>
      </c>
      <c r="AG4186" s="177">
        <v>0</v>
      </c>
      <c r="AH4186" s="177">
        <v>0</v>
      </c>
      <c r="AI4186" s="177">
        <v>0</v>
      </c>
      <c r="AJ4186" s="177">
        <v>4.5596565796410721E-2</v>
      </c>
    </row>
    <row r="4187" spans="1:36" hidden="1" outlineLevel="1" x14ac:dyDescent="0.25">
      <c r="A4187" s="190">
        <f t="shared" si="1136"/>
        <v>2030</v>
      </c>
      <c r="B4187" s="55">
        <f t="shared" si="1137"/>
        <v>6</v>
      </c>
      <c r="C4187" s="55">
        <f t="shared" si="1138"/>
        <v>20</v>
      </c>
      <c r="D4187" s="55">
        <f t="shared" si="1133"/>
        <v>174</v>
      </c>
      <c r="F4187" s="63">
        <f t="shared" si="1125"/>
        <v>47635.833333333285</v>
      </c>
      <c r="G4187" s="64">
        <f t="shared" si="1134"/>
        <v>198.69075158444747</v>
      </c>
      <c r="H4187" s="64">
        <f t="shared" si="1139"/>
        <v>0</v>
      </c>
      <c r="I4187" s="64">
        <f t="shared" si="1139"/>
        <v>2.9750000000000001</v>
      </c>
      <c r="J4187" s="64">
        <f t="shared" si="1139"/>
        <v>0</v>
      </c>
      <c r="K4187" s="64">
        <f t="shared" si="1139"/>
        <v>0</v>
      </c>
      <c r="L4187" s="64">
        <f t="shared" si="1139"/>
        <v>0</v>
      </c>
      <c r="M4187" s="64">
        <f t="shared" si="1139"/>
        <v>20.797591352529203</v>
      </c>
      <c r="N4187" s="64">
        <f t="shared" si="1139"/>
        <v>174.91816023191828</v>
      </c>
      <c r="O4187" s="121"/>
      <c r="P4187" s="177">
        <v>2.9750000000000001</v>
      </c>
      <c r="Q4187" s="177">
        <v>23.773691609947427</v>
      </c>
      <c r="R4187" s="177">
        <v>23.773691609947427</v>
      </c>
      <c r="S4187" s="177">
        <v>0</v>
      </c>
      <c r="T4187" s="177">
        <v>0</v>
      </c>
      <c r="U4187" s="177">
        <v>23.773691609947427</v>
      </c>
      <c r="V4187" s="177">
        <v>23.773691609947427</v>
      </c>
      <c r="W4187" s="177">
        <v>0</v>
      </c>
      <c r="X4187" s="177">
        <v>0</v>
      </c>
      <c r="Y4187" s="177">
        <v>0</v>
      </c>
      <c r="Z4187" s="177">
        <v>0</v>
      </c>
      <c r="AA4187" s="177">
        <v>31.517977496598352</v>
      </c>
      <c r="AB4187" s="177">
        <v>25.281950032616109</v>
      </c>
      <c r="AC4187" s="177">
        <v>23.023466262914116</v>
      </c>
      <c r="AD4187" s="177">
        <v>0</v>
      </c>
      <c r="AE4187" s="177">
        <v>0</v>
      </c>
      <c r="AF4187" s="177">
        <v>20.797591352529203</v>
      </c>
      <c r="AG4187" s="177">
        <v>0</v>
      </c>
      <c r="AH4187" s="177">
        <v>0</v>
      </c>
      <c r="AI4187" s="177">
        <v>0</v>
      </c>
      <c r="AJ4187" s="177">
        <v>0</v>
      </c>
    </row>
    <row r="4188" spans="1:36" hidden="1" outlineLevel="1" x14ac:dyDescent="0.25">
      <c r="A4188" s="190">
        <f t="shared" si="1136"/>
        <v>2030</v>
      </c>
      <c r="B4188" s="55">
        <f t="shared" si="1137"/>
        <v>6</v>
      </c>
      <c r="C4188" s="55">
        <f t="shared" si="1138"/>
        <v>21</v>
      </c>
      <c r="D4188" s="55">
        <f t="shared" si="1133"/>
        <v>174</v>
      </c>
      <c r="F4188" s="63">
        <f t="shared" si="1125"/>
        <v>47635.874999999949</v>
      </c>
      <c r="G4188" s="64">
        <f t="shared" si="1134"/>
        <v>184.86427068591328</v>
      </c>
      <c r="H4188" s="64">
        <f t="shared" si="1139"/>
        <v>0</v>
      </c>
      <c r="I4188" s="64">
        <f t="shared" si="1139"/>
        <v>2.9750000000000001</v>
      </c>
      <c r="J4188" s="64">
        <f t="shared" si="1139"/>
        <v>0</v>
      </c>
      <c r="K4188" s="64">
        <f t="shared" si="1139"/>
        <v>0</v>
      </c>
      <c r="L4188" s="64">
        <f t="shared" si="1139"/>
        <v>0</v>
      </c>
      <c r="M4188" s="64">
        <f t="shared" si="1139"/>
        <v>23.148623418467295</v>
      </c>
      <c r="N4188" s="64">
        <f t="shared" si="1139"/>
        <v>158.74064726744598</v>
      </c>
      <c r="O4188" s="121"/>
      <c r="P4188" s="177">
        <v>2.9750000000000001</v>
      </c>
      <c r="Q4188" s="177">
        <v>21.856957045816429</v>
      </c>
      <c r="R4188" s="177">
        <v>21.856957045816429</v>
      </c>
      <c r="S4188" s="177">
        <v>0</v>
      </c>
      <c r="T4188" s="177">
        <v>0</v>
      </c>
      <c r="U4188" s="177">
        <v>21.856957045816429</v>
      </c>
      <c r="V4188" s="177">
        <v>21.856957045816429</v>
      </c>
      <c r="W4188" s="177">
        <v>0</v>
      </c>
      <c r="X4188" s="177">
        <v>0</v>
      </c>
      <c r="Y4188" s="177">
        <v>0</v>
      </c>
      <c r="Z4188" s="177">
        <v>0</v>
      </c>
      <c r="AA4188" s="177">
        <v>29.68306837407016</v>
      </c>
      <c r="AB4188" s="177">
        <v>20.038676942997348</v>
      </c>
      <c r="AC4188" s="177">
        <v>21.591073767112775</v>
      </c>
      <c r="AD4188" s="177">
        <v>0</v>
      </c>
      <c r="AE4188" s="177">
        <v>0</v>
      </c>
      <c r="AF4188" s="177">
        <v>23.148623418467295</v>
      </c>
      <c r="AG4188" s="177">
        <v>0</v>
      </c>
      <c r="AH4188" s="177">
        <v>0</v>
      </c>
      <c r="AI4188" s="177">
        <v>0</v>
      </c>
      <c r="AJ4188" s="177">
        <v>0</v>
      </c>
    </row>
    <row r="4189" spans="1:36" hidden="1" outlineLevel="1" x14ac:dyDescent="0.25">
      <c r="A4189" s="190">
        <f t="shared" si="1136"/>
        <v>2030</v>
      </c>
      <c r="B4189" s="55">
        <f t="shared" si="1137"/>
        <v>6</v>
      </c>
      <c r="C4189" s="55">
        <f t="shared" si="1138"/>
        <v>22</v>
      </c>
      <c r="D4189" s="55">
        <f t="shared" si="1133"/>
        <v>174</v>
      </c>
      <c r="F4189" s="63">
        <f t="shared" si="1125"/>
        <v>47635.916666666613</v>
      </c>
      <c r="G4189" s="64">
        <f t="shared" si="1134"/>
        <v>180.8240093854053</v>
      </c>
      <c r="H4189" s="64">
        <f t="shared" si="1139"/>
        <v>0</v>
      </c>
      <c r="I4189" s="64">
        <f t="shared" si="1139"/>
        <v>2.9750000000000001</v>
      </c>
      <c r="J4189" s="64">
        <f t="shared" si="1139"/>
        <v>0</v>
      </c>
      <c r="K4189" s="64">
        <f t="shared" si="1139"/>
        <v>0</v>
      </c>
      <c r="L4189" s="64">
        <f t="shared" si="1139"/>
        <v>0</v>
      </c>
      <c r="M4189" s="64">
        <f t="shared" si="1139"/>
        <v>24.233715141207945</v>
      </c>
      <c r="N4189" s="64">
        <f t="shared" si="1139"/>
        <v>153.61529424419734</v>
      </c>
      <c r="O4189" s="121"/>
      <c r="P4189" s="177">
        <v>2.9750000000000001</v>
      </c>
      <c r="Q4189" s="177">
        <v>20.96041991098096</v>
      </c>
      <c r="R4189" s="177">
        <v>20.96041991098096</v>
      </c>
      <c r="S4189" s="177">
        <v>0</v>
      </c>
      <c r="T4189" s="177">
        <v>0</v>
      </c>
      <c r="U4189" s="177">
        <v>20.96041991098096</v>
      </c>
      <c r="V4189" s="177">
        <v>20.96041991098096</v>
      </c>
      <c r="W4189" s="177">
        <v>0</v>
      </c>
      <c r="X4189" s="177">
        <v>0</v>
      </c>
      <c r="Y4189" s="177">
        <v>0</v>
      </c>
      <c r="Z4189" s="177">
        <v>0</v>
      </c>
      <c r="AA4189" s="177">
        <v>30.282631573022059</v>
      </c>
      <c r="AB4189" s="177">
        <v>19.344915788644464</v>
      </c>
      <c r="AC4189" s="177">
        <v>20.146067238606978</v>
      </c>
      <c r="AD4189" s="177">
        <v>0</v>
      </c>
      <c r="AE4189" s="177">
        <v>0</v>
      </c>
      <c r="AF4189" s="177">
        <v>24.233715141207945</v>
      </c>
      <c r="AG4189" s="177">
        <v>0</v>
      </c>
      <c r="AH4189" s="177">
        <v>0</v>
      </c>
      <c r="AI4189" s="177">
        <v>0</v>
      </c>
      <c r="AJ4189" s="177">
        <v>0</v>
      </c>
    </row>
    <row r="4190" spans="1:36" hidden="1" outlineLevel="1" x14ac:dyDescent="0.25">
      <c r="A4190" s="190">
        <f t="shared" si="1136"/>
        <v>2030</v>
      </c>
      <c r="B4190" s="55">
        <f t="shared" si="1137"/>
        <v>6</v>
      </c>
      <c r="C4190" s="55">
        <f t="shared" si="1138"/>
        <v>23</v>
      </c>
      <c r="D4190" s="55">
        <f t="shared" si="1133"/>
        <v>174</v>
      </c>
      <c r="F4190" s="63">
        <f t="shared" si="1125"/>
        <v>47635.958333333278</v>
      </c>
      <c r="G4190" s="64">
        <f t="shared" si="1134"/>
        <v>173.6212875392805</v>
      </c>
      <c r="H4190" s="64">
        <f t="shared" si="1139"/>
        <v>0</v>
      </c>
      <c r="I4190" s="64">
        <f t="shared" si="1139"/>
        <v>2.9750000000000001</v>
      </c>
      <c r="J4190" s="64">
        <f t="shared" si="1139"/>
        <v>0</v>
      </c>
      <c r="K4190" s="64">
        <f t="shared" si="1139"/>
        <v>0</v>
      </c>
      <c r="L4190" s="64">
        <f t="shared" si="1139"/>
        <v>0</v>
      </c>
      <c r="M4190" s="64">
        <f t="shared" si="1139"/>
        <v>25.680504104862145</v>
      </c>
      <c r="N4190" s="64">
        <f t="shared" si="1139"/>
        <v>144.96578343441837</v>
      </c>
      <c r="O4190" s="121"/>
      <c r="P4190" s="177">
        <v>2.9750000000000001</v>
      </c>
      <c r="Q4190" s="177">
        <v>19.074600420464972</v>
      </c>
      <c r="R4190" s="177">
        <v>19.074600420464972</v>
      </c>
      <c r="S4190" s="177">
        <v>0</v>
      </c>
      <c r="T4190" s="177">
        <v>0</v>
      </c>
      <c r="U4190" s="177">
        <v>19.074600420464972</v>
      </c>
      <c r="V4190" s="177">
        <v>19.074600420464972</v>
      </c>
      <c r="W4190" s="177">
        <v>0</v>
      </c>
      <c r="X4190" s="177">
        <v>0</v>
      </c>
      <c r="Y4190" s="177">
        <v>0</v>
      </c>
      <c r="Z4190" s="177">
        <v>0</v>
      </c>
      <c r="AA4190" s="177">
        <v>29.955591905186758</v>
      </c>
      <c r="AB4190" s="177">
        <v>18.149321464595321</v>
      </c>
      <c r="AC4190" s="177">
        <v>20.562468382776412</v>
      </c>
      <c r="AD4190" s="177">
        <v>0</v>
      </c>
      <c r="AE4190" s="177">
        <v>0</v>
      </c>
      <c r="AF4190" s="177">
        <v>25.680504104862145</v>
      </c>
      <c r="AG4190" s="177">
        <v>0</v>
      </c>
      <c r="AH4190" s="177">
        <v>0</v>
      </c>
      <c r="AI4190" s="177">
        <v>0</v>
      </c>
      <c r="AJ4190" s="177">
        <v>0</v>
      </c>
    </row>
    <row r="4191" spans="1:36" hidden="1" outlineLevel="1" x14ac:dyDescent="0.25">
      <c r="A4191" s="190">
        <f t="shared" si="1136"/>
        <v>2030</v>
      </c>
      <c r="B4191" s="55">
        <f t="shared" si="1137"/>
        <v>7</v>
      </c>
      <c r="C4191" s="55">
        <f t="shared" si="1138"/>
        <v>0</v>
      </c>
      <c r="D4191" s="55">
        <f t="shared" si="1133"/>
        <v>175</v>
      </c>
      <c r="F4191" s="63">
        <f t="shared" ref="F4191" si="1140">EDATE(F4167,1)</f>
        <v>47665</v>
      </c>
      <c r="G4191" s="64">
        <f t="shared" si="1134"/>
        <v>129.09781223899313</v>
      </c>
      <c r="H4191" s="64">
        <f t="shared" si="1139"/>
        <v>0</v>
      </c>
      <c r="I4191" s="64">
        <f t="shared" si="1139"/>
        <v>2.9750000000000001</v>
      </c>
      <c r="J4191" s="64">
        <f t="shared" si="1139"/>
        <v>0</v>
      </c>
      <c r="K4191" s="64">
        <f t="shared" si="1139"/>
        <v>0</v>
      </c>
      <c r="L4191" s="64">
        <f t="shared" si="1139"/>
        <v>0</v>
      </c>
      <c r="M4191" s="64">
        <f t="shared" si="1139"/>
        <v>25.411447721950744</v>
      </c>
      <c r="N4191" s="64">
        <f t="shared" si="1139"/>
        <v>100.7113645170424</v>
      </c>
      <c r="O4191" s="121"/>
      <c r="P4191" s="177">
        <v>2.9750000000000001</v>
      </c>
      <c r="Q4191" s="177">
        <v>9.9752637531118804</v>
      </c>
      <c r="R4191" s="177">
        <v>9.9752637531118804</v>
      </c>
      <c r="S4191" s="177">
        <v>0</v>
      </c>
      <c r="T4191" s="177">
        <v>0</v>
      </c>
      <c r="U4191" s="177">
        <v>9.9752637531118804</v>
      </c>
      <c r="V4191" s="177">
        <v>9.9752637531118804</v>
      </c>
      <c r="W4191" s="177">
        <v>0</v>
      </c>
      <c r="X4191" s="177">
        <v>0</v>
      </c>
      <c r="Y4191" s="177">
        <v>0</v>
      </c>
      <c r="Z4191" s="177">
        <v>0</v>
      </c>
      <c r="AA4191" s="177">
        <v>25.186470077427622</v>
      </c>
      <c r="AB4191" s="177">
        <v>21.618234679285351</v>
      </c>
      <c r="AC4191" s="177">
        <v>14.005604747881897</v>
      </c>
      <c r="AD4191" s="177">
        <v>0</v>
      </c>
      <c r="AE4191" s="177">
        <v>0</v>
      </c>
      <c r="AF4191" s="177">
        <v>25.411447721950744</v>
      </c>
      <c r="AG4191" s="177">
        <v>0</v>
      </c>
      <c r="AH4191" s="177">
        <v>0</v>
      </c>
      <c r="AI4191" s="177">
        <v>0</v>
      </c>
      <c r="AJ4191" s="177">
        <v>0</v>
      </c>
    </row>
    <row r="4192" spans="1:36" hidden="1" outlineLevel="1" x14ac:dyDescent="0.25">
      <c r="A4192" s="190">
        <f t="shared" si="1136"/>
        <v>2030</v>
      </c>
      <c r="B4192" s="55">
        <f t="shared" si="1137"/>
        <v>7</v>
      </c>
      <c r="C4192" s="55">
        <f t="shared" si="1138"/>
        <v>1</v>
      </c>
      <c r="D4192" s="55">
        <f t="shared" si="1133"/>
        <v>175</v>
      </c>
      <c r="F4192" s="63">
        <f t="shared" ref="F4192" si="1141">F4191+1/24</f>
        <v>47665.041666666664</v>
      </c>
      <c r="G4192" s="64">
        <f t="shared" si="1134"/>
        <v>125.60699113880791</v>
      </c>
      <c r="H4192" s="64">
        <f t="shared" si="1139"/>
        <v>0</v>
      </c>
      <c r="I4192" s="64">
        <f t="shared" si="1139"/>
        <v>2.9750000000000001</v>
      </c>
      <c r="J4192" s="64">
        <f t="shared" si="1139"/>
        <v>0</v>
      </c>
      <c r="K4192" s="64">
        <f t="shared" si="1139"/>
        <v>0</v>
      </c>
      <c r="L4192" s="64">
        <f t="shared" si="1139"/>
        <v>0</v>
      </c>
      <c r="M4192" s="64">
        <f t="shared" si="1139"/>
        <v>25.805423655624402</v>
      </c>
      <c r="N4192" s="64">
        <f t="shared" si="1139"/>
        <v>96.82656748318351</v>
      </c>
      <c r="O4192" s="121"/>
      <c r="P4192" s="177">
        <v>2.9750000000000001</v>
      </c>
      <c r="Q4192" s="177">
        <v>9.0272014955847197</v>
      </c>
      <c r="R4192" s="177">
        <v>9.0272014955847197</v>
      </c>
      <c r="S4192" s="177">
        <v>0</v>
      </c>
      <c r="T4192" s="177">
        <v>0</v>
      </c>
      <c r="U4192" s="177">
        <v>9.0272014955847197</v>
      </c>
      <c r="V4192" s="177">
        <v>9.0272014955847197</v>
      </c>
      <c r="W4192" s="177">
        <v>0</v>
      </c>
      <c r="X4192" s="177">
        <v>0</v>
      </c>
      <c r="Y4192" s="177">
        <v>0</v>
      </c>
      <c r="Z4192" s="177">
        <v>0</v>
      </c>
      <c r="AA4192" s="177">
        <v>24.519032484147875</v>
      </c>
      <c r="AB4192" s="177">
        <v>22.740002409651684</v>
      </c>
      <c r="AC4192" s="177">
        <v>13.45872660704508</v>
      </c>
      <c r="AD4192" s="177">
        <v>0</v>
      </c>
      <c r="AE4192" s="177">
        <v>0</v>
      </c>
      <c r="AF4192" s="177">
        <v>25.805423655624402</v>
      </c>
      <c r="AG4192" s="177">
        <v>0</v>
      </c>
      <c r="AH4192" s="177">
        <v>0</v>
      </c>
      <c r="AI4192" s="177">
        <v>0</v>
      </c>
      <c r="AJ4192" s="177">
        <v>0</v>
      </c>
    </row>
    <row r="4193" spans="1:36" hidden="1" outlineLevel="1" x14ac:dyDescent="0.25">
      <c r="A4193" s="190">
        <f t="shared" si="1136"/>
        <v>2030</v>
      </c>
      <c r="B4193" s="55">
        <f t="shared" si="1137"/>
        <v>7</v>
      </c>
      <c r="C4193" s="55">
        <f t="shared" si="1138"/>
        <v>2</v>
      </c>
      <c r="D4193" s="55">
        <f t="shared" si="1133"/>
        <v>175</v>
      </c>
      <c r="F4193" s="63">
        <f t="shared" si="1125"/>
        <v>47665.083333333328</v>
      </c>
      <c r="G4193" s="64">
        <f t="shared" si="1134"/>
        <v>127.67222389669456</v>
      </c>
      <c r="H4193" s="64">
        <f t="shared" si="1139"/>
        <v>0</v>
      </c>
      <c r="I4193" s="64">
        <f t="shared" si="1139"/>
        <v>2.9750000000000001</v>
      </c>
      <c r="J4193" s="64">
        <f t="shared" si="1139"/>
        <v>0</v>
      </c>
      <c r="K4193" s="64">
        <f t="shared" si="1139"/>
        <v>0</v>
      </c>
      <c r="L4193" s="64">
        <f t="shared" si="1139"/>
        <v>0</v>
      </c>
      <c r="M4193" s="64">
        <f t="shared" si="1139"/>
        <v>26.199399589298057</v>
      </c>
      <c r="N4193" s="64">
        <f t="shared" si="1139"/>
        <v>98.497824307396499</v>
      </c>
      <c r="O4193" s="121"/>
      <c r="P4193" s="177">
        <v>2.9750000000000001</v>
      </c>
      <c r="Q4193" s="177">
        <v>8.1512744098259287</v>
      </c>
      <c r="R4193" s="177">
        <v>8.1512744098259287</v>
      </c>
      <c r="S4193" s="177">
        <v>0</v>
      </c>
      <c r="T4193" s="177">
        <v>0</v>
      </c>
      <c r="U4193" s="177">
        <v>8.1512744098259287</v>
      </c>
      <c r="V4193" s="177">
        <v>8.1512744098259287</v>
      </c>
      <c r="W4193" s="177">
        <v>0</v>
      </c>
      <c r="X4193" s="177">
        <v>0</v>
      </c>
      <c r="Y4193" s="177">
        <v>0</v>
      </c>
      <c r="Z4193" s="177">
        <v>0</v>
      </c>
      <c r="AA4193" s="177">
        <v>25.959235767993199</v>
      </c>
      <c r="AB4193" s="177">
        <v>24.279700692116492</v>
      </c>
      <c r="AC4193" s="177">
        <v>15.653790207983098</v>
      </c>
      <c r="AD4193" s="177">
        <v>0</v>
      </c>
      <c r="AE4193" s="177">
        <v>0</v>
      </c>
      <c r="AF4193" s="177">
        <v>26.199399589298057</v>
      </c>
      <c r="AG4193" s="177">
        <v>0</v>
      </c>
      <c r="AH4193" s="177">
        <v>0</v>
      </c>
      <c r="AI4193" s="177">
        <v>0</v>
      </c>
      <c r="AJ4193" s="177">
        <v>0</v>
      </c>
    </row>
    <row r="4194" spans="1:36" hidden="1" outlineLevel="1" x14ac:dyDescent="0.25">
      <c r="A4194" s="190">
        <f t="shared" si="1136"/>
        <v>2030</v>
      </c>
      <c r="B4194" s="55">
        <f t="shared" si="1137"/>
        <v>7</v>
      </c>
      <c r="C4194" s="55">
        <f t="shared" si="1138"/>
        <v>3</v>
      </c>
      <c r="D4194" s="55">
        <f t="shared" si="1133"/>
        <v>175</v>
      </c>
      <c r="F4194" s="63">
        <f t="shared" si="1125"/>
        <v>47665.124999999993</v>
      </c>
      <c r="G4194" s="64">
        <f t="shared" si="1134"/>
        <v>125.52426490691491</v>
      </c>
      <c r="H4194" s="64">
        <f t="shared" si="1139"/>
        <v>0</v>
      </c>
      <c r="I4194" s="64">
        <f t="shared" si="1139"/>
        <v>2.9865140056389023</v>
      </c>
      <c r="J4194" s="64">
        <f t="shared" si="1139"/>
        <v>0</v>
      </c>
      <c r="K4194" s="64">
        <f t="shared" si="1139"/>
        <v>0</v>
      </c>
      <c r="L4194" s="64">
        <f t="shared" si="1139"/>
        <v>0</v>
      </c>
      <c r="M4194" s="64">
        <f t="shared" si="1139"/>
        <v>26.002411622461228</v>
      </c>
      <c r="N4194" s="64">
        <f t="shared" si="1139"/>
        <v>96.535339278814774</v>
      </c>
      <c r="O4194" s="121"/>
      <c r="P4194" s="177">
        <v>2.9750000000000001</v>
      </c>
      <c r="Q4194" s="177">
        <v>6.8528413179952494</v>
      </c>
      <c r="R4194" s="177">
        <v>6.8528413179952494</v>
      </c>
      <c r="S4194" s="177">
        <v>1.1514005638902064E-2</v>
      </c>
      <c r="T4194" s="177">
        <v>0</v>
      </c>
      <c r="U4194" s="177">
        <v>6.8528413179952494</v>
      </c>
      <c r="V4194" s="177">
        <v>6.8528413179952494</v>
      </c>
      <c r="W4194" s="177">
        <v>0</v>
      </c>
      <c r="X4194" s="177">
        <v>0</v>
      </c>
      <c r="Y4194" s="177">
        <v>0</v>
      </c>
      <c r="Z4194" s="177">
        <v>0</v>
      </c>
      <c r="AA4194" s="177">
        <v>26.19575059375769</v>
      </c>
      <c r="AB4194" s="177">
        <v>25.966947485417087</v>
      </c>
      <c r="AC4194" s="177">
        <v>16.961275927658988</v>
      </c>
      <c r="AD4194" s="177">
        <v>0</v>
      </c>
      <c r="AE4194" s="177">
        <v>0</v>
      </c>
      <c r="AF4194" s="177">
        <v>26.002411622461228</v>
      </c>
      <c r="AG4194" s="177">
        <v>0</v>
      </c>
      <c r="AH4194" s="177">
        <v>0</v>
      </c>
      <c r="AI4194" s="177">
        <v>0</v>
      </c>
      <c r="AJ4194" s="177">
        <v>0</v>
      </c>
    </row>
    <row r="4195" spans="1:36" hidden="1" outlineLevel="1" x14ac:dyDescent="0.25">
      <c r="A4195" s="190">
        <f t="shared" si="1136"/>
        <v>2030</v>
      </c>
      <c r="B4195" s="55">
        <f t="shared" si="1137"/>
        <v>7</v>
      </c>
      <c r="C4195" s="55">
        <f t="shared" si="1138"/>
        <v>4</v>
      </c>
      <c r="D4195" s="55">
        <f t="shared" si="1133"/>
        <v>175</v>
      </c>
      <c r="F4195" s="63">
        <f t="shared" si="1125"/>
        <v>47665.166666666657</v>
      </c>
      <c r="G4195" s="64">
        <f t="shared" si="1134"/>
        <v>136.80595620147233</v>
      </c>
      <c r="H4195" s="64">
        <f t="shared" ref="H4195:N4204" si="1142">SUMIF($P$6:$AK$6,H$6,$P4195:$AK4195)</f>
        <v>3.0574467633067792</v>
      </c>
      <c r="I4195" s="64">
        <f t="shared" si="1142"/>
        <v>10.943639716098376</v>
      </c>
      <c r="J4195" s="64">
        <f t="shared" si="1142"/>
        <v>4.366083614717688</v>
      </c>
      <c r="K4195" s="64">
        <f t="shared" si="1142"/>
        <v>0</v>
      </c>
      <c r="L4195" s="64">
        <f t="shared" si="1142"/>
        <v>0</v>
      </c>
      <c r="M4195" s="64">
        <f t="shared" si="1142"/>
        <v>24.721989838021852</v>
      </c>
      <c r="N4195" s="64">
        <f t="shared" si="1142"/>
        <v>93.716796269327631</v>
      </c>
      <c r="O4195" s="121"/>
      <c r="P4195" s="177">
        <v>2.9750000000000001</v>
      </c>
      <c r="Q4195" s="177">
        <v>6.5436905818450875</v>
      </c>
      <c r="R4195" s="177">
        <v>6.5436905818450875</v>
      </c>
      <c r="S4195" s="177">
        <v>1.3261622581807346</v>
      </c>
      <c r="T4195" s="177">
        <v>6.4245844711836364</v>
      </c>
      <c r="U4195" s="177">
        <v>6.5436905818450875</v>
      </c>
      <c r="V4195" s="177">
        <v>6.5436905818450875</v>
      </c>
      <c r="W4195" s="177">
        <v>0.10014740490122773</v>
      </c>
      <c r="X4195" s="177">
        <v>1.399398376551165E-2</v>
      </c>
      <c r="Y4195" s="177">
        <v>0</v>
      </c>
      <c r="Z4195" s="177">
        <v>0</v>
      </c>
      <c r="AA4195" s="177">
        <v>24.495538452221062</v>
      </c>
      <c r="AB4195" s="177">
        <v>25.388935645473516</v>
      </c>
      <c r="AC4195" s="177">
        <v>17.65755984425271</v>
      </c>
      <c r="AD4195" s="177">
        <v>3.0574467633067792</v>
      </c>
      <c r="AE4195" s="177">
        <v>0.10375159806726836</v>
      </c>
      <c r="AF4195" s="177">
        <v>24.721989838021852</v>
      </c>
      <c r="AG4195" s="177">
        <v>1.4553612049058962</v>
      </c>
      <c r="AH4195" s="177">
        <v>1.4553612049058962</v>
      </c>
      <c r="AI4195" s="177">
        <v>1.4553612049058962</v>
      </c>
      <c r="AJ4195" s="177">
        <v>0</v>
      </c>
    </row>
    <row r="4196" spans="1:36" hidden="1" outlineLevel="1" x14ac:dyDescent="0.25">
      <c r="A4196" s="190">
        <f t="shared" si="1136"/>
        <v>2030</v>
      </c>
      <c r="B4196" s="55">
        <f t="shared" si="1137"/>
        <v>7</v>
      </c>
      <c r="C4196" s="55">
        <f t="shared" si="1138"/>
        <v>5</v>
      </c>
      <c r="D4196" s="55">
        <f t="shared" si="1133"/>
        <v>175</v>
      </c>
      <c r="F4196" s="63">
        <f t="shared" si="1125"/>
        <v>47665.208333333321</v>
      </c>
      <c r="G4196" s="64">
        <f t="shared" si="1134"/>
        <v>311.39944281044865</v>
      </c>
      <c r="H4196" s="64">
        <f t="shared" si="1142"/>
        <v>42.758061769630473</v>
      </c>
      <c r="I4196" s="64">
        <f t="shared" si="1142"/>
        <v>58.821233668478456</v>
      </c>
      <c r="J4196" s="64">
        <f t="shared" si="1142"/>
        <v>97.641992712491316</v>
      </c>
      <c r="K4196" s="64">
        <f t="shared" si="1142"/>
        <v>0</v>
      </c>
      <c r="L4196" s="64">
        <f t="shared" si="1142"/>
        <v>0</v>
      </c>
      <c r="M4196" s="64">
        <f t="shared" si="1142"/>
        <v>23.638556020419301</v>
      </c>
      <c r="N4196" s="64">
        <f t="shared" si="1142"/>
        <v>88.539598639429116</v>
      </c>
      <c r="O4196" s="121"/>
      <c r="P4196" s="177">
        <v>2.9750000000000001</v>
      </c>
      <c r="Q4196" s="177">
        <v>4.7609213367124879</v>
      </c>
      <c r="R4196" s="177">
        <v>4.7609213367124879</v>
      </c>
      <c r="S4196" s="177">
        <v>5.7165128779616881</v>
      </c>
      <c r="T4196" s="177">
        <v>23.484539753194277</v>
      </c>
      <c r="U4196" s="177">
        <v>4.7609213367124879</v>
      </c>
      <c r="V4196" s="177">
        <v>4.7609213367124879</v>
      </c>
      <c r="W4196" s="177">
        <v>1.8123151937916731</v>
      </c>
      <c r="X4196" s="177">
        <v>8.2031678046516951</v>
      </c>
      <c r="Y4196" s="177">
        <v>1.9447999999999999</v>
      </c>
      <c r="Z4196" s="177">
        <v>0</v>
      </c>
      <c r="AA4196" s="177">
        <v>26.103428752447513</v>
      </c>
      <c r="AB4196" s="177">
        <v>22.828742327827424</v>
      </c>
      <c r="AC4196" s="177">
        <v>20.56374221230422</v>
      </c>
      <c r="AD4196" s="177">
        <v>42.758061769630473</v>
      </c>
      <c r="AE4196" s="177">
        <v>10.366595391480985</v>
      </c>
      <c r="AF4196" s="177">
        <v>23.638556020419301</v>
      </c>
      <c r="AG4196" s="177">
        <v>32.547330904163772</v>
      </c>
      <c r="AH4196" s="177">
        <v>32.547330904163772</v>
      </c>
      <c r="AI4196" s="177">
        <v>32.547330904163772</v>
      </c>
      <c r="AJ4196" s="177">
        <v>4.3183026473981245</v>
      </c>
    </row>
    <row r="4197" spans="1:36" hidden="1" outlineLevel="1" x14ac:dyDescent="0.25">
      <c r="A4197" s="190">
        <f t="shared" si="1136"/>
        <v>2030</v>
      </c>
      <c r="B4197" s="55">
        <f t="shared" si="1137"/>
        <v>7</v>
      </c>
      <c r="C4197" s="55">
        <f t="shared" si="1138"/>
        <v>6</v>
      </c>
      <c r="D4197" s="55">
        <f t="shared" si="1133"/>
        <v>175</v>
      </c>
      <c r="F4197" s="63">
        <f t="shared" si="1125"/>
        <v>47665.249999999985</v>
      </c>
      <c r="G4197" s="64">
        <f t="shared" si="1134"/>
        <v>496.92633544470215</v>
      </c>
      <c r="H4197" s="64">
        <f t="shared" si="1142"/>
        <v>65.17087184247336</v>
      </c>
      <c r="I4197" s="64">
        <f t="shared" si="1142"/>
        <v>145.5673347704344</v>
      </c>
      <c r="J4197" s="64">
        <f t="shared" si="1142"/>
        <v>173.99809619206584</v>
      </c>
      <c r="K4197" s="64">
        <f t="shared" si="1142"/>
        <v>0</v>
      </c>
      <c r="L4197" s="64">
        <f t="shared" si="1142"/>
        <v>0</v>
      </c>
      <c r="M4197" s="64">
        <f t="shared" si="1142"/>
        <v>22.555122202816747</v>
      </c>
      <c r="N4197" s="64">
        <f t="shared" si="1142"/>
        <v>89.634910436911824</v>
      </c>
      <c r="O4197" s="121"/>
      <c r="P4197" s="177">
        <v>2.9750000000000001</v>
      </c>
      <c r="Q4197" s="177">
        <v>6.677655900843491</v>
      </c>
      <c r="R4197" s="177">
        <v>6.677655900843491</v>
      </c>
      <c r="S4197" s="177">
        <v>16.52511378378388</v>
      </c>
      <c r="T4197" s="177">
        <v>32.427785438420436</v>
      </c>
      <c r="U4197" s="177">
        <v>6.677655900843491</v>
      </c>
      <c r="V4197" s="177">
        <v>6.677655900843491</v>
      </c>
      <c r="W4197" s="177">
        <v>6.2592923811109324</v>
      </c>
      <c r="X4197" s="177">
        <v>29.890727235030024</v>
      </c>
      <c r="Y4197" s="177">
        <v>9.3350399999999993</v>
      </c>
      <c r="Z4197" s="177">
        <v>0</v>
      </c>
      <c r="AA4197" s="177">
        <v>23.963313139312508</v>
      </c>
      <c r="AB4197" s="177">
        <v>19.774820774856295</v>
      </c>
      <c r="AC4197" s="177">
        <v>19.186152919369064</v>
      </c>
      <c r="AD4197" s="177">
        <v>65.17087184247336</v>
      </c>
      <c r="AE4197" s="177">
        <v>26.517003469337769</v>
      </c>
      <c r="AF4197" s="177">
        <v>22.555122202816747</v>
      </c>
      <c r="AG4197" s="177">
        <v>57.999365397355284</v>
      </c>
      <c r="AH4197" s="177">
        <v>57.999365397355284</v>
      </c>
      <c r="AI4197" s="177">
        <v>57.999365397355284</v>
      </c>
      <c r="AJ4197" s="177">
        <v>21.637372462751355</v>
      </c>
    </row>
    <row r="4198" spans="1:36" hidden="1" outlineLevel="1" x14ac:dyDescent="0.25">
      <c r="A4198" s="190">
        <f t="shared" si="1136"/>
        <v>2030</v>
      </c>
      <c r="B4198" s="55">
        <f t="shared" si="1137"/>
        <v>7</v>
      </c>
      <c r="C4198" s="55">
        <f t="shared" si="1138"/>
        <v>7</v>
      </c>
      <c r="D4198" s="55">
        <f t="shared" si="1133"/>
        <v>175</v>
      </c>
      <c r="F4198" s="63">
        <f t="shared" si="1125"/>
        <v>47665.29166666665</v>
      </c>
      <c r="G4198" s="64">
        <f t="shared" si="1134"/>
        <v>589.5849786239578</v>
      </c>
      <c r="H4198" s="64">
        <f t="shared" si="1142"/>
        <v>64.471933177835737</v>
      </c>
      <c r="I4198" s="64">
        <f t="shared" si="1142"/>
        <v>204.76111413735771</v>
      </c>
      <c r="J4198" s="64">
        <f t="shared" si="1142"/>
        <v>192.59451037764995</v>
      </c>
      <c r="K4198" s="64">
        <f t="shared" si="1142"/>
        <v>0</v>
      </c>
      <c r="L4198" s="64">
        <f t="shared" si="1142"/>
        <v>0</v>
      </c>
      <c r="M4198" s="64">
        <f t="shared" si="1142"/>
        <v>18.31988091582496</v>
      </c>
      <c r="N4198" s="64">
        <f t="shared" si="1142"/>
        <v>109.43754001528944</v>
      </c>
      <c r="O4198" s="121"/>
      <c r="P4198" s="177">
        <v>2.9750000000000001</v>
      </c>
      <c r="Q4198" s="177">
        <v>10.026788875803575</v>
      </c>
      <c r="R4198" s="177">
        <v>10.026788875803575</v>
      </c>
      <c r="S4198" s="177">
        <v>26.276662890361745</v>
      </c>
      <c r="T4198" s="177">
        <v>35.399132358257241</v>
      </c>
      <c r="U4198" s="177">
        <v>10.026788875803575</v>
      </c>
      <c r="V4198" s="177">
        <v>10.026788875803575</v>
      </c>
      <c r="W4198" s="177">
        <v>8.0921302076812598</v>
      </c>
      <c r="X4198" s="177">
        <v>38.951341242353109</v>
      </c>
      <c r="Y4198" s="177">
        <v>21.781760000000002</v>
      </c>
      <c r="Z4198" s="177">
        <v>0</v>
      </c>
      <c r="AA4198" s="177">
        <v>25.331403303970774</v>
      </c>
      <c r="AB4198" s="177">
        <v>20.976121778145469</v>
      </c>
      <c r="AC4198" s="177">
        <v>23.022859429958892</v>
      </c>
      <c r="AD4198" s="177">
        <v>64.471933177835737</v>
      </c>
      <c r="AE4198" s="177">
        <v>33.053161374386754</v>
      </c>
      <c r="AF4198" s="177">
        <v>18.31988091582496</v>
      </c>
      <c r="AG4198" s="177">
        <v>64.198170125883323</v>
      </c>
      <c r="AH4198" s="177">
        <v>64.198170125883323</v>
      </c>
      <c r="AI4198" s="177">
        <v>64.198170125883323</v>
      </c>
      <c r="AJ4198" s="177">
        <v>38.231926064317591</v>
      </c>
    </row>
    <row r="4199" spans="1:36" hidden="1" outlineLevel="1" x14ac:dyDescent="0.25">
      <c r="A4199" s="190">
        <f t="shared" si="1136"/>
        <v>2030</v>
      </c>
      <c r="B4199" s="55">
        <f t="shared" si="1137"/>
        <v>7</v>
      </c>
      <c r="C4199" s="55">
        <f t="shared" si="1138"/>
        <v>8</v>
      </c>
      <c r="D4199" s="55">
        <f t="shared" si="1133"/>
        <v>175</v>
      </c>
      <c r="F4199" s="63">
        <f t="shared" si="1125"/>
        <v>47665.333333333314</v>
      </c>
      <c r="G4199" s="64">
        <f t="shared" si="1134"/>
        <v>632.15064427448578</v>
      </c>
      <c r="H4199" s="64">
        <f t="shared" si="1142"/>
        <v>70.824418216462021</v>
      </c>
      <c r="I4199" s="64">
        <f t="shared" si="1142"/>
        <v>234.33517416474342</v>
      </c>
      <c r="J4199" s="64">
        <f t="shared" si="1142"/>
        <v>193.75361167028703</v>
      </c>
      <c r="K4199" s="64">
        <f t="shared" si="1142"/>
        <v>0</v>
      </c>
      <c r="L4199" s="64">
        <f t="shared" si="1142"/>
        <v>0</v>
      </c>
      <c r="M4199" s="64">
        <f t="shared" si="1142"/>
        <v>15.365061413272546</v>
      </c>
      <c r="N4199" s="64">
        <f t="shared" si="1142"/>
        <v>117.87237880972074</v>
      </c>
      <c r="O4199" s="121"/>
      <c r="P4199" s="177">
        <v>2.9750000000000001</v>
      </c>
      <c r="Q4199" s="177">
        <v>12.870975648385061</v>
      </c>
      <c r="R4199" s="177">
        <v>12.870975648385061</v>
      </c>
      <c r="S4199" s="177">
        <v>32.95531417435803</v>
      </c>
      <c r="T4199" s="177">
        <v>36.951236126818642</v>
      </c>
      <c r="U4199" s="177">
        <v>12.870975648385061</v>
      </c>
      <c r="V4199" s="177">
        <v>12.870975648385061</v>
      </c>
      <c r="W4199" s="177">
        <v>8.34052146473711</v>
      </c>
      <c r="X4199" s="177">
        <v>41.780117512141722</v>
      </c>
      <c r="Y4199" s="177">
        <v>33.83952</v>
      </c>
      <c r="Z4199" s="177">
        <v>0</v>
      </c>
      <c r="AA4199" s="177">
        <v>24.0923846328877</v>
      </c>
      <c r="AB4199" s="177">
        <v>21.422050163296689</v>
      </c>
      <c r="AC4199" s="177">
        <v>20.8740414199961</v>
      </c>
      <c r="AD4199" s="177">
        <v>70.824418216462021</v>
      </c>
      <c r="AE4199" s="177">
        <v>32.741760951385672</v>
      </c>
      <c r="AF4199" s="177">
        <v>15.365061413272546</v>
      </c>
      <c r="AG4199" s="177">
        <v>64.58453722342901</v>
      </c>
      <c r="AH4199" s="177">
        <v>64.58453722342901</v>
      </c>
      <c r="AI4199" s="177">
        <v>64.58453722342901</v>
      </c>
      <c r="AJ4199" s="177">
        <v>44.751703935302253</v>
      </c>
    </row>
    <row r="4200" spans="1:36" hidden="1" outlineLevel="1" x14ac:dyDescent="0.25">
      <c r="A4200" s="190">
        <f t="shared" si="1136"/>
        <v>2030</v>
      </c>
      <c r="B4200" s="55">
        <f t="shared" si="1137"/>
        <v>7</v>
      </c>
      <c r="C4200" s="55">
        <f t="shared" si="1138"/>
        <v>9</v>
      </c>
      <c r="D4200" s="55">
        <f t="shared" si="1133"/>
        <v>175</v>
      </c>
      <c r="F4200" s="63">
        <f t="shared" ref="F4200:F4262" si="1143">F4199+1/24</f>
        <v>47665.374999999978</v>
      </c>
      <c r="G4200" s="64">
        <f t="shared" si="1134"/>
        <v>643.91272221693475</v>
      </c>
      <c r="H4200" s="64">
        <f t="shared" si="1142"/>
        <v>67.789802191606327</v>
      </c>
      <c r="I4200" s="64">
        <f t="shared" si="1142"/>
        <v>252.21955179326579</v>
      </c>
      <c r="J4200" s="64">
        <f t="shared" si="1142"/>
        <v>193.1066524353339</v>
      </c>
      <c r="K4200" s="64">
        <f t="shared" si="1142"/>
        <v>0</v>
      </c>
      <c r="L4200" s="64">
        <f t="shared" si="1142"/>
        <v>0</v>
      </c>
      <c r="M4200" s="64">
        <f t="shared" si="1142"/>
        <v>12.804217844393786</v>
      </c>
      <c r="N4200" s="64">
        <f t="shared" si="1142"/>
        <v>117.99249795233487</v>
      </c>
      <c r="O4200" s="121"/>
      <c r="P4200" s="177">
        <v>2.9750000000000001</v>
      </c>
      <c r="Q4200" s="177">
        <v>14.798015237054404</v>
      </c>
      <c r="R4200" s="177">
        <v>14.798015237054404</v>
      </c>
      <c r="S4200" s="177">
        <v>36.747281438695431</v>
      </c>
      <c r="T4200" s="177">
        <v>37.724367518527764</v>
      </c>
      <c r="U4200" s="177">
        <v>14.798015237054404</v>
      </c>
      <c r="V4200" s="177">
        <v>14.798015237054404</v>
      </c>
      <c r="W4200" s="177">
        <v>8.3955730307149423</v>
      </c>
      <c r="X4200" s="177">
        <v>42.170587557007259</v>
      </c>
      <c r="Y4200" s="177">
        <v>42.396639999999998</v>
      </c>
      <c r="Z4200" s="177">
        <v>0</v>
      </c>
      <c r="AA4200" s="177">
        <v>21.343448999961431</v>
      </c>
      <c r="AB4200" s="177">
        <v>20.112855353398004</v>
      </c>
      <c r="AC4200" s="177">
        <v>17.344132650757821</v>
      </c>
      <c r="AD4200" s="177">
        <v>67.789802191606327</v>
      </c>
      <c r="AE4200" s="177">
        <v>33.491198513897004</v>
      </c>
      <c r="AF4200" s="177">
        <v>12.804217844393786</v>
      </c>
      <c r="AG4200" s="177">
        <v>64.368884145111295</v>
      </c>
      <c r="AH4200" s="177">
        <v>64.368884145111295</v>
      </c>
      <c r="AI4200" s="177">
        <v>64.368884145111295</v>
      </c>
      <c r="AJ4200" s="177">
        <v>48.318903734423372</v>
      </c>
    </row>
    <row r="4201" spans="1:36" hidden="1" outlineLevel="1" x14ac:dyDescent="0.25">
      <c r="A4201" s="190">
        <f t="shared" si="1136"/>
        <v>2030</v>
      </c>
      <c r="B4201" s="55">
        <f t="shared" si="1137"/>
        <v>7</v>
      </c>
      <c r="C4201" s="55">
        <f t="shared" si="1138"/>
        <v>10</v>
      </c>
      <c r="D4201" s="55">
        <f t="shared" si="1133"/>
        <v>175</v>
      </c>
      <c r="F4201" s="63">
        <f t="shared" si="1143"/>
        <v>47665.416666666642</v>
      </c>
      <c r="G4201" s="64">
        <f t="shared" si="1134"/>
        <v>648.26346403568857</v>
      </c>
      <c r="H4201" s="64">
        <f t="shared" si="1142"/>
        <v>71.752763807674697</v>
      </c>
      <c r="I4201" s="64">
        <f t="shared" si="1142"/>
        <v>257.58866797544817</v>
      </c>
      <c r="J4201" s="64">
        <f t="shared" si="1142"/>
        <v>188.48305020788541</v>
      </c>
      <c r="K4201" s="64">
        <f t="shared" si="1142"/>
        <v>0</v>
      </c>
      <c r="L4201" s="64">
        <f t="shared" si="1142"/>
        <v>0</v>
      </c>
      <c r="M4201" s="64">
        <f t="shared" si="1142"/>
        <v>10.834338176025511</v>
      </c>
      <c r="N4201" s="64">
        <f t="shared" si="1142"/>
        <v>119.60464386865472</v>
      </c>
      <c r="O4201" s="121"/>
      <c r="P4201" s="177">
        <v>2.9750000000000001</v>
      </c>
      <c r="Q4201" s="177">
        <v>16.766274923877099</v>
      </c>
      <c r="R4201" s="177">
        <v>16.766274923877099</v>
      </c>
      <c r="S4201" s="177">
        <v>36.680390244359039</v>
      </c>
      <c r="T4201" s="177">
        <v>37.365684535334161</v>
      </c>
      <c r="U4201" s="177">
        <v>16.766274923877099</v>
      </c>
      <c r="V4201" s="177">
        <v>16.766274923877099</v>
      </c>
      <c r="W4201" s="177">
        <v>8.5701110501898494</v>
      </c>
      <c r="X4201" s="177">
        <v>41.639070804388012</v>
      </c>
      <c r="Y4201" s="177">
        <v>46.675199999999997</v>
      </c>
      <c r="Z4201" s="177">
        <v>0</v>
      </c>
      <c r="AA4201" s="177">
        <v>18.107302788057982</v>
      </c>
      <c r="AB4201" s="177">
        <v>19.119006348107742</v>
      </c>
      <c r="AC4201" s="177">
        <v>15.313235036980604</v>
      </c>
      <c r="AD4201" s="177">
        <v>71.752763807674697</v>
      </c>
      <c r="AE4201" s="177">
        <v>33.851849691728397</v>
      </c>
      <c r="AF4201" s="177">
        <v>10.834338176025511</v>
      </c>
      <c r="AG4201" s="177">
        <v>62.827683402628466</v>
      </c>
      <c r="AH4201" s="177">
        <v>62.827683402628466</v>
      </c>
      <c r="AI4201" s="177">
        <v>62.827683402628466</v>
      </c>
      <c r="AJ4201" s="177">
        <v>49.831361649448667</v>
      </c>
    </row>
    <row r="4202" spans="1:36" hidden="1" outlineLevel="1" x14ac:dyDescent="0.25">
      <c r="A4202" s="190">
        <f t="shared" si="1136"/>
        <v>2030</v>
      </c>
      <c r="B4202" s="55">
        <f t="shared" si="1137"/>
        <v>7</v>
      </c>
      <c r="C4202" s="55">
        <f t="shared" si="1138"/>
        <v>11</v>
      </c>
      <c r="D4202" s="55">
        <f t="shared" si="1133"/>
        <v>175</v>
      </c>
      <c r="F4202" s="63">
        <f t="shared" si="1143"/>
        <v>47665.458333333307</v>
      </c>
      <c r="G4202" s="64">
        <f t="shared" si="1134"/>
        <v>650.2561622890023</v>
      </c>
      <c r="H4202" s="64">
        <f t="shared" si="1142"/>
        <v>71.001682081480794</v>
      </c>
      <c r="I4202" s="64">
        <f t="shared" si="1142"/>
        <v>256.55698839786055</v>
      </c>
      <c r="J4202" s="64">
        <f t="shared" si="1142"/>
        <v>188.34015929415153</v>
      </c>
      <c r="K4202" s="64">
        <f t="shared" si="1142"/>
        <v>0</v>
      </c>
      <c r="L4202" s="64">
        <f t="shared" si="1142"/>
        <v>0</v>
      </c>
      <c r="M4202" s="64">
        <f t="shared" si="1142"/>
        <v>9.652410375004548</v>
      </c>
      <c r="N4202" s="64">
        <f t="shared" si="1142"/>
        <v>124.70492214050483</v>
      </c>
      <c r="O4202" s="121"/>
      <c r="P4202" s="177">
        <v>2.9750000000000001</v>
      </c>
      <c r="Q4202" s="177">
        <v>18.518129095394681</v>
      </c>
      <c r="R4202" s="177">
        <v>18.518129095394681</v>
      </c>
      <c r="S4202" s="177">
        <v>36.838145082205891</v>
      </c>
      <c r="T4202" s="177">
        <v>37.579098440266002</v>
      </c>
      <c r="U4202" s="177">
        <v>18.518129095394681</v>
      </c>
      <c r="V4202" s="177">
        <v>18.518129095394681</v>
      </c>
      <c r="W4202" s="177">
        <v>8.4242055366290582</v>
      </c>
      <c r="X4202" s="177">
        <v>40.913941683488595</v>
      </c>
      <c r="Y4202" s="177">
        <v>45.897279999999995</v>
      </c>
      <c r="Z4202" s="177">
        <v>0</v>
      </c>
      <c r="AA4202" s="177">
        <v>17.491071676017587</v>
      </c>
      <c r="AB4202" s="177">
        <v>17.796088092530013</v>
      </c>
      <c r="AC4202" s="177">
        <v>15.345245990378519</v>
      </c>
      <c r="AD4202" s="177">
        <v>71.001682081480794</v>
      </c>
      <c r="AE4202" s="177">
        <v>34.497415787274115</v>
      </c>
      <c r="AF4202" s="177">
        <v>9.652410375004548</v>
      </c>
      <c r="AG4202" s="177">
        <v>62.780053098050516</v>
      </c>
      <c r="AH4202" s="177">
        <v>62.780053098050516</v>
      </c>
      <c r="AI4202" s="177">
        <v>62.780053098050516</v>
      </c>
      <c r="AJ4202" s="177">
        <v>49.431901867996878</v>
      </c>
    </row>
    <row r="4203" spans="1:36" hidden="1" outlineLevel="1" x14ac:dyDescent="0.25">
      <c r="A4203" s="190">
        <f t="shared" si="1136"/>
        <v>2030</v>
      </c>
      <c r="B4203" s="55">
        <f t="shared" si="1137"/>
        <v>7</v>
      </c>
      <c r="C4203" s="55">
        <f t="shared" si="1138"/>
        <v>12</v>
      </c>
      <c r="D4203" s="55">
        <f t="shared" si="1133"/>
        <v>175</v>
      </c>
      <c r="F4203" s="63">
        <f t="shared" si="1143"/>
        <v>47665.499999999971</v>
      </c>
      <c r="G4203" s="64">
        <f t="shared" si="1134"/>
        <v>642.94267606155745</v>
      </c>
      <c r="H4203" s="64">
        <f t="shared" si="1142"/>
        <v>57.915284479841596</v>
      </c>
      <c r="I4203" s="64">
        <f t="shared" si="1142"/>
        <v>251.53893047446837</v>
      </c>
      <c r="J4203" s="64">
        <f t="shared" si="1142"/>
        <v>182.72222312132263</v>
      </c>
      <c r="K4203" s="64">
        <f t="shared" si="1142"/>
        <v>0</v>
      </c>
      <c r="L4203" s="64">
        <f t="shared" si="1142"/>
        <v>0</v>
      </c>
      <c r="M4203" s="64">
        <f t="shared" si="1142"/>
        <v>8.7659645242388251</v>
      </c>
      <c r="N4203" s="64">
        <f t="shared" si="1142"/>
        <v>142.00027346168605</v>
      </c>
      <c r="O4203" s="121"/>
      <c r="P4203" s="177">
        <v>2.9750000000000001</v>
      </c>
      <c r="Q4203" s="177">
        <v>22.166107781966588</v>
      </c>
      <c r="R4203" s="177">
        <v>22.166107781966588</v>
      </c>
      <c r="S4203" s="177">
        <v>36.371146986756223</v>
      </c>
      <c r="T4203" s="177">
        <v>37.684875484649446</v>
      </c>
      <c r="U4203" s="177">
        <v>22.166107781966588</v>
      </c>
      <c r="V4203" s="177">
        <v>22.166107781966588</v>
      </c>
      <c r="W4203" s="177">
        <v>8.3737168056516609</v>
      </c>
      <c r="X4203" s="177">
        <v>40.550816437580181</v>
      </c>
      <c r="Y4203" s="177">
        <v>44.341439999999999</v>
      </c>
      <c r="Z4203" s="177">
        <v>0</v>
      </c>
      <c r="AA4203" s="177">
        <v>20.051081726875985</v>
      </c>
      <c r="AB4203" s="177">
        <v>16.596896949564261</v>
      </c>
      <c r="AC4203" s="177">
        <v>16.687863657379427</v>
      </c>
      <c r="AD4203" s="177">
        <v>57.915284479841596</v>
      </c>
      <c r="AE4203" s="177">
        <v>33.537529762293211</v>
      </c>
      <c r="AF4203" s="177">
        <v>8.7659645242388251</v>
      </c>
      <c r="AG4203" s="177">
        <v>60.907407707107545</v>
      </c>
      <c r="AH4203" s="177">
        <v>60.907407707107545</v>
      </c>
      <c r="AI4203" s="177">
        <v>60.907407707107545</v>
      </c>
      <c r="AJ4203" s="177">
        <v>47.70440499753763</v>
      </c>
    </row>
    <row r="4204" spans="1:36" hidden="1" outlineLevel="1" x14ac:dyDescent="0.25">
      <c r="A4204" s="190">
        <f t="shared" si="1136"/>
        <v>2030</v>
      </c>
      <c r="B4204" s="55">
        <f t="shared" si="1137"/>
        <v>7</v>
      </c>
      <c r="C4204" s="55">
        <f t="shared" si="1138"/>
        <v>13</v>
      </c>
      <c r="D4204" s="55">
        <f t="shared" si="1133"/>
        <v>175</v>
      </c>
      <c r="F4204" s="63">
        <f t="shared" si="1143"/>
        <v>47665.541666666635</v>
      </c>
      <c r="G4204" s="64">
        <f t="shared" si="1134"/>
        <v>643.98817089762008</v>
      </c>
      <c r="H4204" s="64">
        <f t="shared" si="1142"/>
        <v>62.664370648987365</v>
      </c>
      <c r="I4204" s="64">
        <f t="shared" si="1142"/>
        <v>241.71324850054506</v>
      </c>
      <c r="J4204" s="64">
        <f t="shared" si="1142"/>
        <v>177.39551744855271</v>
      </c>
      <c r="K4204" s="64">
        <f t="shared" si="1142"/>
        <v>0</v>
      </c>
      <c r="L4204" s="64">
        <f t="shared" si="1142"/>
        <v>0</v>
      </c>
      <c r="M4204" s="64">
        <f t="shared" si="1142"/>
        <v>9.0614464744940637</v>
      </c>
      <c r="N4204" s="64">
        <f t="shared" si="1142"/>
        <v>153.15358782504083</v>
      </c>
      <c r="O4204" s="121"/>
      <c r="P4204" s="177">
        <v>2.9750000000000001</v>
      </c>
      <c r="Q4204" s="177">
        <v>23.557286094642315</v>
      </c>
      <c r="R4204" s="177">
        <v>23.557286094642315</v>
      </c>
      <c r="S4204" s="177">
        <v>31.267235468223102</v>
      </c>
      <c r="T4204" s="177">
        <v>34.858942941212277</v>
      </c>
      <c r="U4204" s="177">
        <v>23.557286094642315</v>
      </c>
      <c r="V4204" s="177">
        <v>23.557286094642315</v>
      </c>
      <c r="W4204" s="177">
        <v>8.3478394031726495</v>
      </c>
      <c r="X4204" s="177">
        <v>39.432998243475772</v>
      </c>
      <c r="Y4204" s="177">
        <v>45.119360000000007</v>
      </c>
      <c r="Z4204" s="177">
        <v>0</v>
      </c>
      <c r="AA4204" s="177">
        <v>22.38949818045824</v>
      </c>
      <c r="AB4204" s="177">
        <v>17.537107168847257</v>
      </c>
      <c r="AC4204" s="177">
        <v>18.997838097166074</v>
      </c>
      <c r="AD4204" s="177">
        <v>62.664370648987365</v>
      </c>
      <c r="AE4204" s="177">
        <v>33.860304452664835</v>
      </c>
      <c r="AF4204" s="177">
        <v>9.0614464744940637</v>
      </c>
      <c r="AG4204" s="177">
        <v>59.131839149517567</v>
      </c>
      <c r="AH4204" s="177">
        <v>59.131839149517567</v>
      </c>
      <c r="AI4204" s="177">
        <v>59.131839149517567</v>
      </c>
      <c r="AJ4204" s="177">
        <v>45.851567991796422</v>
      </c>
    </row>
    <row r="4205" spans="1:36" hidden="1" outlineLevel="1" x14ac:dyDescent="0.25">
      <c r="A4205" s="190">
        <f t="shared" si="1136"/>
        <v>2030</v>
      </c>
      <c r="B4205" s="55">
        <f t="shared" si="1137"/>
        <v>7</v>
      </c>
      <c r="C4205" s="55">
        <f t="shared" si="1138"/>
        <v>14</v>
      </c>
      <c r="D4205" s="55">
        <f t="shared" si="1133"/>
        <v>175</v>
      </c>
      <c r="F4205" s="63">
        <f t="shared" si="1143"/>
        <v>47665.583333333299</v>
      </c>
      <c r="G4205" s="64">
        <f t="shared" si="1134"/>
        <v>630.163328564317</v>
      </c>
      <c r="H4205" s="64">
        <f t="shared" ref="H4205:N4214" si="1144">SUMIF($P$6:$AK$6,H$6,$P4205:$AK4205)</f>
        <v>63.18463972725521</v>
      </c>
      <c r="I4205" s="64">
        <f t="shared" si="1144"/>
        <v>231.55866933715993</v>
      </c>
      <c r="J4205" s="64">
        <f t="shared" si="1144"/>
        <v>173.65946439444309</v>
      </c>
      <c r="K4205" s="64">
        <f t="shared" si="1144"/>
        <v>0</v>
      </c>
      <c r="L4205" s="64">
        <f t="shared" si="1144"/>
        <v>0</v>
      </c>
      <c r="M4205" s="64">
        <f t="shared" si="1144"/>
        <v>9.3569284247493059</v>
      </c>
      <c r="N4205" s="64">
        <f t="shared" si="1144"/>
        <v>152.40362668070941</v>
      </c>
      <c r="O4205" s="121"/>
      <c r="P4205" s="177">
        <v>2.9750000000000001</v>
      </c>
      <c r="Q4205" s="177">
        <v>22.949289646880324</v>
      </c>
      <c r="R4205" s="177">
        <v>22.949289646880324</v>
      </c>
      <c r="S4205" s="177">
        <v>25.746865777331191</v>
      </c>
      <c r="T4205" s="177">
        <v>33.654682914757934</v>
      </c>
      <c r="U4205" s="177">
        <v>22.949289646880324</v>
      </c>
      <c r="V4205" s="177">
        <v>22.949289646880324</v>
      </c>
      <c r="W4205" s="177">
        <v>7.7227186166608197</v>
      </c>
      <c r="X4205" s="177">
        <v>40.340173302222482</v>
      </c>
      <c r="Y4205" s="177">
        <v>39.673920000000003</v>
      </c>
      <c r="Z4205" s="177">
        <v>0</v>
      </c>
      <c r="AA4205" s="177">
        <v>23.57959467391548</v>
      </c>
      <c r="AB4205" s="177">
        <v>19.234039298343763</v>
      </c>
      <c r="AC4205" s="177">
        <v>17.792834120928855</v>
      </c>
      <c r="AD4205" s="177">
        <v>63.18463972725521</v>
      </c>
      <c r="AE4205" s="177">
        <v>35.048148971635257</v>
      </c>
      <c r="AF4205" s="177">
        <v>9.3569284247493059</v>
      </c>
      <c r="AG4205" s="177">
        <v>57.88648813148103</v>
      </c>
      <c r="AH4205" s="177">
        <v>57.88648813148103</v>
      </c>
      <c r="AI4205" s="177">
        <v>57.88648813148103</v>
      </c>
      <c r="AJ4205" s="177">
        <v>46.397159754552277</v>
      </c>
    </row>
    <row r="4206" spans="1:36" hidden="1" outlineLevel="1" x14ac:dyDescent="0.25">
      <c r="A4206" s="190">
        <f t="shared" si="1136"/>
        <v>2030</v>
      </c>
      <c r="B4206" s="55">
        <f t="shared" si="1137"/>
        <v>7</v>
      </c>
      <c r="C4206" s="55">
        <f t="shared" si="1138"/>
        <v>15</v>
      </c>
      <c r="D4206" s="55">
        <f t="shared" si="1133"/>
        <v>175</v>
      </c>
      <c r="F4206" s="63">
        <f t="shared" si="1143"/>
        <v>47665.624999999964</v>
      </c>
      <c r="G4206" s="64">
        <f t="shared" si="1134"/>
        <v>605.05110435419465</v>
      </c>
      <c r="H4206" s="64">
        <f t="shared" si="1144"/>
        <v>67.10102700867246</v>
      </c>
      <c r="I4206" s="64">
        <f t="shared" si="1144"/>
        <v>209.10197576402769</v>
      </c>
      <c r="J4206" s="64">
        <f t="shared" si="1144"/>
        <v>160.2003657290503</v>
      </c>
      <c r="K4206" s="64">
        <f t="shared" si="1144"/>
        <v>0</v>
      </c>
      <c r="L4206" s="64">
        <f t="shared" si="1144"/>
        <v>0</v>
      </c>
      <c r="M4206" s="64">
        <f t="shared" si="1144"/>
        <v>9.2584344413308912</v>
      </c>
      <c r="N4206" s="64">
        <f t="shared" si="1144"/>
        <v>159.38930141111325</v>
      </c>
      <c r="O4206" s="121"/>
      <c r="P4206" s="177">
        <v>2.9750000000000001</v>
      </c>
      <c r="Q4206" s="177">
        <v>23.505760971950622</v>
      </c>
      <c r="R4206" s="177">
        <v>23.505760971950622</v>
      </c>
      <c r="S4206" s="177">
        <v>17.814886123330233</v>
      </c>
      <c r="T4206" s="177">
        <v>31.070700830534086</v>
      </c>
      <c r="U4206" s="177">
        <v>23.505760971950622</v>
      </c>
      <c r="V4206" s="177">
        <v>23.505760971950622</v>
      </c>
      <c r="W4206" s="177">
        <v>7.5557659189855775</v>
      </c>
      <c r="X4206" s="177">
        <v>40.437429827834826</v>
      </c>
      <c r="Y4206" s="177">
        <v>32.283679999999997</v>
      </c>
      <c r="Z4206" s="177">
        <v>0</v>
      </c>
      <c r="AA4206" s="177">
        <v>24.56090462300326</v>
      </c>
      <c r="AB4206" s="177">
        <v>21.162084866428017</v>
      </c>
      <c r="AC4206" s="177">
        <v>19.643268033879483</v>
      </c>
      <c r="AD4206" s="177">
        <v>67.10102700867246</v>
      </c>
      <c r="AE4206" s="177">
        <v>32.525949087978013</v>
      </c>
      <c r="AF4206" s="177">
        <v>9.2584344413308912</v>
      </c>
      <c r="AG4206" s="177">
        <v>53.400121909683435</v>
      </c>
      <c r="AH4206" s="177">
        <v>53.400121909683435</v>
      </c>
      <c r="AI4206" s="177">
        <v>53.400121909683435</v>
      </c>
      <c r="AJ4206" s="177">
        <v>44.43856397536495</v>
      </c>
    </row>
    <row r="4207" spans="1:36" hidden="1" outlineLevel="1" x14ac:dyDescent="0.25">
      <c r="A4207" s="190">
        <f t="shared" si="1136"/>
        <v>2030</v>
      </c>
      <c r="B4207" s="55">
        <f t="shared" si="1137"/>
        <v>7</v>
      </c>
      <c r="C4207" s="55">
        <f t="shared" si="1138"/>
        <v>16</v>
      </c>
      <c r="D4207" s="55">
        <f t="shared" si="1133"/>
        <v>175</v>
      </c>
      <c r="F4207" s="63">
        <f t="shared" si="1143"/>
        <v>47665.666666666628</v>
      </c>
      <c r="G4207" s="64">
        <f t="shared" si="1134"/>
        <v>547.75296597679312</v>
      </c>
      <c r="H4207" s="64">
        <f t="shared" si="1144"/>
        <v>55.105236746455368</v>
      </c>
      <c r="I4207" s="64">
        <f t="shared" si="1144"/>
        <v>171.75295822072621</v>
      </c>
      <c r="J4207" s="64">
        <f t="shared" si="1144"/>
        <v>144.79838083840525</v>
      </c>
      <c r="K4207" s="64">
        <f t="shared" si="1144"/>
        <v>0</v>
      </c>
      <c r="L4207" s="64">
        <f t="shared" si="1144"/>
        <v>0</v>
      </c>
      <c r="M4207" s="64">
        <f t="shared" si="1144"/>
        <v>10.046386308678201</v>
      </c>
      <c r="N4207" s="64">
        <f t="shared" si="1144"/>
        <v>166.05000386252809</v>
      </c>
      <c r="O4207" s="121"/>
      <c r="P4207" s="177">
        <v>2.9750000000000001</v>
      </c>
      <c r="Q4207" s="177">
        <v>23.114170039493747</v>
      </c>
      <c r="R4207" s="177">
        <v>23.114170039493747</v>
      </c>
      <c r="S4207" s="177">
        <v>8.4553130340693716</v>
      </c>
      <c r="T4207" s="177">
        <v>24.121265253052904</v>
      </c>
      <c r="U4207" s="177">
        <v>23.114170039493747</v>
      </c>
      <c r="V4207" s="177">
        <v>23.114170039493747</v>
      </c>
      <c r="W4207" s="177">
        <v>7.1402065040981793</v>
      </c>
      <c r="X4207" s="177">
        <v>38.518339117948749</v>
      </c>
      <c r="Y4207" s="177">
        <v>21.781760000000002</v>
      </c>
      <c r="Z4207" s="177">
        <v>0</v>
      </c>
      <c r="AA4207" s="177">
        <v>30.266088375874499</v>
      </c>
      <c r="AB4207" s="177">
        <v>20.0659570734874</v>
      </c>
      <c r="AC4207" s="177">
        <v>23.261278255191211</v>
      </c>
      <c r="AD4207" s="177">
        <v>55.105236746455368</v>
      </c>
      <c r="AE4207" s="177">
        <v>30.72995268542471</v>
      </c>
      <c r="AF4207" s="177">
        <v>10.046386308678201</v>
      </c>
      <c r="AG4207" s="177">
        <v>48.266126946135081</v>
      </c>
      <c r="AH4207" s="177">
        <v>48.266126946135081</v>
      </c>
      <c r="AI4207" s="177">
        <v>48.266126946135081</v>
      </c>
      <c r="AJ4207" s="177">
        <v>38.031121626132283</v>
      </c>
    </row>
    <row r="4208" spans="1:36" hidden="1" outlineLevel="1" x14ac:dyDescent="0.25">
      <c r="A4208" s="190">
        <f t="shared" si="1136"/>
        <v>2030</v>
      </c>
      <c r="B4208" s="55">
        <f t="shared" si="1137"/>
        <v>7</v>
      </c>
      <c r="C4208" s="55">
        <f t="shared" si="1138"/>
        <v>17</v>
      </c>
      <c r="D4208" s="55">
        <f t="shared" si="1133"/>
        <v>175</v>
      </c>
      <c r="F4208" s="63">
        <f t="shared" si="1143"/>
        <v>47665.708333333292</v>
      </c>
      <c r="G4208" s="64">
        <f t="shared" si="1134"/>
        <v>409.36836870656299</v>
      </c>
      <c r="H4208" s="64">
        <f t="shared" si="1144"/>
        <v>33.56770887328738</v>
      </c>
      <c r="I4208" s="64">
        <f t="shared" si="1144"/>
        <v>122.23185946786016</v>
      </c>
      <c r="J4208" s="64">
        <f t="shared" si="1144"/>
        <v>72.0893369894426</v>
      </c>
      <c r="K4208" s="64">
        <f t="shared" si="1144"/>
        <v>0</v>
      </c>
      <c r="L4208" s="64">
        <f t="shared" si="1144"/>
        <v>0</v>
      </c>
      <c r="M4208" s="64">
        <f t="shared" si="1144"/>
        <v>10.735844192607098</v>
      </c>
      <c r="N4208" s="64">
        <f t="shared" si="1144"/>
        <v>170.74361918336575</v>
      </c>
      <c r="O4208" s="121"/>
      <c r="P4208" s="177">
        <v>2.9750000000000001</v>
      </c>
      <c r="Q4208" s="177">
        <v>22.052752512044862</v>
      </c>
      <c r="R4208" s="177">
        <v>22.052752512044862</v>
      </c>
      <c r="S4208" s="177">
        <v>1.6605961445457083</v>
      </c>
      <c r="T4208" s="177">
        <v>11.925317333781054</v>
      </c>
      <c r="U4208" s="177">
        <v>22.052752512044862</v>
      </c>
      <c r="V4208" s="177">
        <v>22.052752512044862</v>
      </c>
      <c r="W4208" s="177">
        <v>6.3340331186904679</v>
      </c>
      <c r="X4208" s="177">
        <v>32.775576834152474</v>
      </c>
      <c r="Y4208" s="177">
        <v>10.50192</v>
      </c>
      <c r="Z4208" s="177">
        <v>0</v>
      </c>
      <c r="AA4208" s="177">
        <v>35.332744948106615</v>
      </c>
      <c r="AB4208" s="177">
        <v>22.794711273929138</v>
      </c>
      <c r="AC4208" s="177">
        <v>24.405152913150573</v>
      </c>
      <c r="AD4208" s="177">
        <v>33.56770887328738</v>
      </c>
      <c r="AE4208" s="177">
        <v>25.705165700017492</v>
      </c>
      <c r="AF4208" s="177">
        <v>10.735844192607098</v>
      </c>
      <c r="AG4208" s="177">
        <v>24.029778996480868</v>
      </c>
      <c r="AH4208" s="177">
        <v>24.029778996480868</v>
      </c>
      <c r="AI4208" s="177">
        <v>24.029778996480868</v>
      </c>
      <c r="AJ4208" s="177">
        <v>30.35425033667298</v>
      </c>
    </row>
    <row r="4209" spans="1:36" hidden="1" outlineLevel="1" x14ac:dyDescent="0.25">
      <c r="A4209" s="190">
        <f t="shared" si="1136"/>
        <v>2030</v>
      </c>
      <c r="B4209" s="55">
        <f t="shared" si="1137"/>
        <v>7</v>
      </c>
      <c r="C4209" s="55">
        <f t="shared" si="1138"/>
        <v>18</v>
      </c>
      <c r="D4209" s="55">
        <f t="shared" si="1133"/>
        <v>175</v>
      </c>
      <c r="F4209" s="63">
        <f t="shared" si="1143"/>
        <v>47665.749999999956</v>
      </c>
      <c r="G4209" s="64">
        <f t="shared" si="1134"/>
        <v>225.06659933645585</v>
      </c>
      <c r="H4209" s="64">
        <f t="shared" si="1144"/>
        <v>3.2334171727130787</v>
      </c>
      <c r="I4209" s="64">
        <f t="shared" si="1144"/>
        <v>48.054900169251404</v>
      </c>
      <c r="J4209" s="64">
        <f t="shared" si="1144"/>
        <v>4.8294931420136571</v>
      </c>
      <c r="K4209" s="64">
        <f t="shared" si="1144"/>
        <v>0</v>
      </c>
      <c r="L4209" s="64">
        <f t="shared" si="1144"/>
        <v>0</v>
      </c>
      <c r="M4209" s="64">
        <f t="shared" si="1144"/>
        <v>11.425302076535996</v>
      </c>
      <c r="N4209" s="64">
        <f t="shared" si="1144"/>
        <v>157.52348677594171</v>
      </c>
      <c r="O4209" s="121"/>
      <c r="P4209" s="177">
        <v>2.9750000000000001</v>
      </c>
      <c r="Q4209" s="177">
        <v>20.754319420214181</v>
      </c>
      <c r="R4209" s="177">
        <v>20.754319420214181</v>
      </c>
      <c r="S4209" s="177">
        <v>0.39683391525920131</v>
      </c>
      <c r="T4209" s="177">
        <v>0</v>
      </c>
      <c r="U4209" s="177">
        <v>20.754319420214181</v>
      </c>
      <c r="V4209" s="177">
        <v>20.754319420214181</v>
      </c>
      <c r="W4209" s="177">
        <v>2.8293238223525283</v>
      </c>
      <c r="X4209" s="177">
        <v>14.494939657880984</v>
      </c>
      <c r="Y4209" s="177">
        <v>2.3337599999999998</v>
      </c>
      <c r="Z4209" s="177">
        <v>0</v>
      </c>
      <c r="AA4209" s="177">
        <v>27.885372126049084</v>
      </c>
      <c r="AB4209" s="177">
        <v>26.99761135628998</v>
      </c>
      <c r="AC4209" s="177">
        <v>19.623225612745916</v>
      </c>
      <c r="AD4209" s="177">
        <v>3.2334171727130787</v>
      </c>
      <c r="AE4209" s="177">
        <v>11.451602010481528</v>
      </c>
      <c r="AF4209" s="177">
        <v>11.425302076535996</v>
      </c>
      <c r="AG4209" s="177">
        <v>1.6098310473378856</v>
      </c>
      <c r="AH4209" s="177">
        <v>1.6098310473378856</v>
      </c>
      <c r="AI4209" s="177">
        <v>1.6098310473378856</v>
      </c>
      <c r="AJ4209" s="177">
        <v>13.573440763277162</v>
      </c>
    </row>
    <row r="4210" spans="1:36" hidden="1" outlineLevel="1" x14ac:dyDescent="0.25">
      <c r="A4210" s="190">
        <f t="shared" si="1136"/>
        <v>2030</v>
      </c>
      <c r="B4210" s="55">
        <f t="shared" si="1137"/>
        <v>7</v>
      </c>
      <c r="C4210" s="55">
        <f t="shared" si="1138"/>
        <v>19</v>
      </c>
      <c r="D4210" s="55">
        <f t="shared" si="1133"/>
        <v>175</v>
      </c>
      <c r="F4210" s="63">
        <f t="shared" si="1143"/>
        <v>47665.791666666621</v>
      </c>
      <c r="G4210" s="64">
        <f t="shared" si="1134"/>
        <v>172.39981601087109</v>
      </c>
      <c r="H4210" s="64">
        <f t="shared" si="1144"/>
        <v>0</v>
      </c>
      <c r="I4210" s="64">
        <f t="shared" si="1144"/>
        <v>5.100407126532426</v>
      </c>
      <c r="J4210" s="64">
        <f t="shared" si="1144"/>
        <v>0</v>
      </c>
      <c r="K4210" s="64">
        <f t="shared" si="1144"/>
        <v>0</v>
      </c>
      <c r="L4210" s="64">
        <f t="shared" si="1144"/>
        <v>0</v>
      </c>
      <c r="M4210" s="64">
        <f t="shared" si="1144"/>
        <v>14.478615562506821</v>
      </c>
      <c r="N4210" s="64">
        <f t="shared" si="1144"/>
        <v>152.82079332183184</v>
      </c>
      <c r="O4210" s="121"/>
      <c r="P4210" s="177">
        <v>2.9750000000000001</v>
      </c>
      <c r="Q4210" s="177">
        <v>20.362728487757316</v>
      </c>
      <c r="R4210" s="177">
        <v>20.362728487757316</v>
      </c>
      <c r="S4210" s="177">
        <v>0</v>
      </c>
      <c r="T4210" s="177">
        <v>0</v>
      </c>
      <c r="U4210" s="177">
        <v>20.362728487757316</v>
      </c>
      <c r="V4210" s="177">
        <v>20.362728487757316</v>
      </c>
      <c r="W4210" s="177">
        <v>0.27015726630112341</v>
      </c>
      <c r="X4210" s="177">
        <v>0.53426380945337892</v>
      </c>
      <c r="Y4210" s="177">
        <v>0</v>
      </c>
      <c r="Z4210" s="177">
        <v>0</v>
      </c>
      <c r="AA4210" s="177">
        <v>24.389482204814378</v>
      </c>
      <c r="AB4210" s="177">
        <v>29.750100633139105</v>
      </c>
      <c r="AC4210" s="177">
        <v>17.230296532849085</v>
      </c>
      <c r="AD4210" s="177">
        <v>0</v>
      </c>
      <c r="AE4210" s="177">
        <v>1.2545350001788071</v>
      </c>
      <c r="AF4210" s="177">
        <v>14.478615562506821</v>
      </c>
      <c r="AG4210" s="177">
        <v>0</v>
      </c>
      <c r="AH4210" s="177">
        <v>0</v>
      </c>
      <c r="AI4210" s="177">
        <v>0</v>
      </c>
      <c r="AJ4210" s="177">
        <v>6.6451050599116948E-2</v>
      </c>
    </row>
    <row r="4211" spans="1:36" hidden="1" outlineLevel="1" x14ac:dyDescent="0.25">
      <c r="A4211" s="190">
        <f t="shared" si="1136"/>
        <v>2030</v>
      </c>
      <c r="B4211" s="55">
        <f t="shared" si="1137"/>
        <v>7</v>
      </c>
      <c r="C4211" s="55">
        <f t="shared" si="1138"/>
        <v>20</v>
      </c>
      <c r="D4211" s="55">
        <f t="shared" si="1133"/>
        <v>175</v>
      </c>
      <c r="F4211" s="63">
        <f t="shared" si="1143"/>
        <v>47665.833333333285</v>
      </c>
      <c r="G4211" s="64">
        <f t="shared" si="1134"/>
        <v>172.26716342370781</v>
      </c>
      <c r="H4211" s="64">
        <f t="shared" si="1144"/>
        <v>0</v>
      </c>
      <c r="I4211" s="64">
        <f t="shared" si="1144"/>
        <v>2.9750000000000001</v>
      </c>
      <c r="J4211" s="64">
        <f t="shared" si="1144"/>
        <v>0</v>
      </c>
      <c r="K4211" s="64">
        <f t="shared" si="1144"/>
        <v>0</v>
      </c>
      <c r="L4211" s="64">
        <f t="shared" si="1144"/>
        <v>0</v>
      </c>
      <c r="M4211" s="64">
        <f t="shared" si="1144"/>
        <v>17.728917015314472</v>
      </c>
      <c r="N4211" s="64">
        <f t="shared" si="1144"/>
        <v>151.56324640839333</v>
      </c>
      <c r="O4211" s="121"/>
      <c r="P4211" s="177">
        <v>2.9750000000000001</v>
      </c>
      <c r="Q4211" s="177">
        <v>20.094797849760504</v>
      </c>
      <c r="R4211" s="177">
        <v>20.094797849760504</v>
      </c>
      <c r="S4211" s="177">
        <v>0</v>
      </c>
      <c r="T4211" s="177">
        <v>0</v>
      </c>
      <c r="U4211" s="177">
        <v>20.094797849760504</v>
      </c>
      <c r="V4211" s="177">
        <v>20.094797849760504</v>
      </c>
      <c r="W4211" s="177">
        <v>0</v>
      </c>
      <c r="X4211" s="177">
        <v>0</v>
      </c>
      <c r="Y4211" s="177">
        <v>0</v>
      </c>
      <c r="Z4211" s="177">
        <v>0</v>
      </c>
      <c r="AA4211" s="177">
        <v>25.469067320759883</v>
      </c>
      <c r="AB4211" s="177">
        <v>28.8005903491769</v>
      </c>
      <c r="AC4211" s="177">
        <v>16.914397339414524</v>
      </c>
      <c r="AD4211" s="177">
        <v>0</v>
      </c>
      <c r="AE4211" s="177">
        <v>0</v>
      </c>
      <c r="AF4211" s="177">
        <v>17.728917015314472</v>
      </c>
      <c r="AG4211" s="177">
        <v>0</v>
      </c>
      <c r="AH4211" s="177">
        <v>0</v>
      </c>
      <c r="AI4211" s="177">
        <v>0</v>
      </c>
      <c r="AJ4211" s="177">
        <v>0</v>
      </c>
    </row>
    <row r="4212" spans="1:36" hidden="1" outlineLevel="1" x14ac:dyDescent="0.25">
      <c r="A4212" s="190">
        <f t="shared" si="1136"/>
        <v>2030</v>
      </c>
      <c r="B4212" s="55">
        <f t="shared" si="1137"/>
        <v>7</v>
      </c>
      <c r="C4212" s="55">
        <f t="shared" si="1138"/>
        <v>21</v>
      </c>
      <c r="D4212" s="55">
        <f t="shared" si="1133"/>
        <v>175</v>
      </c>
      <c r="F4212" s="63">
        <f t="shared" si="1143"/>
        <v>47665.874999999949</v>
      </c>
      <c r="G4212" s="64">
        <f t="shared" si="1134"/>
        <v>157.53180997832862</v>
      </c>
      <c r="H4212" s="64">
        <f t="shared" si="1144"/>
        <v>0</v>
      </c>
      <c r="I4212" s="64">
        <f t="shared" si="1144"/>
        <v>2.9750000000000001</v>
      </c>
      <c r="J4212" s="64">
        <f t="shared" si="1144"/>
        <v>0</v>
      </c>
      <c r="K4212" s="64">
        <f t="shared" si="1144"/>
        <v>0</v>
      </c>
      <c r="L4212" s="64">
        <f t="shared" si="1144"/>
        <v>0</v>
      </c>
      <c r="M4212" s="64">
        <f t="shared" si="1144"/>
        <v>19.403314733427507</v>
      </c>
      <c r="N4212" s="64">
        <f t="shared" si="1144"/>
        <v>135.15349524490111</v>
      </c>
      <c r="O4212" s="121"/>
      <c r="P4212" s="177">
        <v>2.9750000000000001</v>
      </c>
      <c r="Q4212" s="177">
        <v>17.755557279557614</v>
      </c>
      <c r="R4212" s="177">
        <v>17.755557279557614</v>
      </c>
      <c r="S4212" s="177">
        <v>0</v>
      </c>
      <c r="T4212" s="177">
        <v>0</v>
      </c>
      <c r="U4212" s="177">
        <v>17.755557279557614</v>
      </c>
      <c r="V4212" s="177">
        <v>17.755557279557614</v>
      </c>
      <c r="W4212" s="177">
        <v>0</v>
      </c>
      <c r="X4212" s="177">
        <v>0</v>
      </c>
      <c r="Y4212" s="177">
        <v>0</v>
      </c>
      <c r="Z4212" s="177">
        <v>0</v>
      </c>
      <c r="AA4212" s="177">
        <v>22.498517094585459</v>
      </c>
      <c r="AB4212" s="177">
        <v>26.898069908197961</v>
      </c>
      <c r="AC4212" s="177">
        <v>14.734679123887238</v>
      </c>
      <c r="AD4212" s="177">
        <v>0</v>
      </c>
      <c r="AE4212" s="177">
        <v>0</v>
      </c>
      <c r="AF4212" s="177">
        <v>19.403314733427507</v>
      </c>
      <c r="AG4212" s="177">
        <v>0</v>
      </c>
      <c r="AH4212" s="177">
        <v>0</v>
      </c>
      <c r="AI4212" s="177">
        <v>0</v>
      </c>
      <c r="AJ4212" s="177">
        <v>0</v>
      </c>
    </row>
    <row r="4213" spans="1:36" hidden="1" outlineLevel="1" x14ac:dyDescent="0.25">
      <c r="A4213" s="190">
        <f t="shared" si="1136"/>
        <v>2030</v>
      </c>
      <c r="B4213" s="55">
        <f t="shared" si="1137"/>
        <v>7</v>
      </c>
      <c r="C4213" s="55">
        <f t="shared" si="1138"/>
        <v>22</v>
      </c>
      <c r="D4213" s="55">
        <f t="shared" si="1133"/>
        <v>175</v>
      </c>
      <c r="F4213" s="63">
        <f t="shared" si="1143"/>
        <v>47665.916666666613</v>
      </c>
      <c r="G4213" s="64">
        <f t="shared" si="1134"/>
        <v>143.92032154817838</v>
      </c>
      <c r="H4213" s="64">
        <f t="shared" si="1144"/>
        <v>0</v>
      </c>
      <c r="I4213" s="64">
        <f t="shared" si="1144"/>
        <v>2.9750000000000001</v>
      </c>
      <c r="J4213" s="64">
        <f t="shared" si="1144"/>
        <v>0</v>
      </c>
      <c r="K4213" s="64">
        <f t="shared" si="1144"/>
        <v>0</v>
      </c>
      <c r="L4213" s="64">
        <f t="shared" si="1144"/>
        <v>0</v>
      </c>
      <c r="M4213" s="64">
        <f t="shared" si="1144"/>
        <v>20.979218468122131</v>
      </c>
      <c r="N4213" s="64">
        <f t="shared" si="1144"/>
        <v>119.96610308005626</v>
      </c>
      <c r="O4213" s="121"/>
      <c r="P4213" s="177">
        <v>2.9750000000000001</v>
      </c>
      <c r="Q4213" s="177">
        <v>15.684247347351533</v>
      </c>
      <c r="R4213" s="177">
        <v>15.684247347351533</v>
      </c>
      <c r="S4213" s="177">
        <v>0</v>
      </c>
      <c r="T4213" s="177">
        <v>0</v>
      </c>
      <c r="U4213" s="177">
        <v>15.684247347351533</v>
      </c>
      <c r="V4213" s="177">
        <v>15.684247347351533</v>
      </c>
      <c r="W4213" s="177">
        <v>0</v>
      </c>
      <c r="X4213" s="177">
        <v>0</v>
      </c>
      <c r="Y4213" s="177">
        <v>0</v>
      </c>
      <c r="Z4213" s="177">
        <v>0</v>
      </c>
      <c r="AA4213" s="177">
        <v>22.338682886097196</v>
      </c>
      <c r="AB4213" s="177">
        <v>23.706671926123953</v>
      </c>
      <c r="AC4213" s="177">
        <v>11.183758878428966</v>
      </c>
      <c r="AD4213" s="177">
        <v>0</v>
      </c>
      <c r="AE4213" s="177">
        <v>0</v>
      </c>
      <c r="AF4213" s="177">
        <v>20.979218468122131</v>
      </c>
      <c r="AG4213" s="177">
        <v>0</v>
      </c>
      <c r="AH4213" s="177">
        <v>0</v>
      </c>
      <c r="AI4213" s="177">
        <v>0</v>
      </c>
      <c r="AJ4213" s="177">
        <v>0</v>
      </c>
    </row>
    <row r="4214" spans="1:36" hidden="1" outlineLevel="1" x14ac:dyDescent="0.25">
      <c r="A4214" s="190">
        <f t="shared" si="1136"/>
        <v>2030</v>
      </c>
      <c r="B4214" s="55">
        <f t="shared" si="1137"/>
        <v>7</v>
      </c>
      <c r="C4214" s="55">
        <f t="shared" si="1138"/>
        <v>23</v>
      </c>
      <c r="D4214" s="55">
        <f t="shared" si="1133"/>
        <v>175</v>
      </c>
      <c r="F4214" s="63">
        <f t="shared" si="1143"/>
        <v>47665.958333333278</v>
      </c>
      <c r="G4214" s="64">
        <f t="shared" si="1134"/>
        <v>133.66703997711011</v>
      </c>
      <c r="H4214" s="64">
        <f t="shared" si="1144"/>
        <v>0</v>
      </c>
      <c r="I4214" s="64">
        <f t="shared" si="1144"/>
        <v>2.9750000000000001</v>
      </c>
      <c r="J4214" s="64">
        <f t="shared" si="1144"/>
        <v>0</v>
      </c>
      <c r="K4214" s="64">
        <f t="shared" si="1144"/>
        <v>0</v>
      </c>
      <c r="L4214" s="64">
        <f t="shared" si="1144"/>
        <v>0</v>
      </c>
      <c r="M4214" s="64">
        <f t="shared" si="1144"/>
        <v>23.737050003837716</v>
      </c>
      <c r="N4214" s="64">
        <f t="shared" si="1144"/>
        <v>106.95498997327238</v>
      </c>
      <c r="O4214" s="121"/>
      <c r="P4214" s="177">
        <v>2.9750000000000001</v>
      </c>
      <c r="Q4214" s="177">
        <v>11.891998317242884</v>
      </c>
      <c r="R4214" s="177">
        <v>11.891998317242884</v>
      </c>
      <c r="S4214" s="177">
        <v>0</v>
      </c>
      <c r="T4214" s="177">
        <v>0</v>
      </c>
      <c r="U4214" s="177">
        <v>11.891998317242884</v>
      </c>
      <c r="V4214" s="177">
        <v>11.891998317242884</v>
      </c>
      <c r="W4214" s="177">
        <v>0</v>
      </c>
      <c r="X4214" s="177">
        <v>0</v>
      </c>
      <c r="Y4214" s="177">
        <v>0</v>
      </c>
      <c r="Z4214" s="177">
        <v>0</v>
      </c>
      <c r="AA4214" s="177">
        <v>24.184584758814076</v>
      </c>
      <c r="AB4214" s="177">
        <v>22.073171457082235</v>
      </c>
      <c r="AC4214" s="177">
        <v>13.12924048840453</v>
      </c>
      <c r="AD4214" s="177">
        <v>0</v>
      </c>
      <c r="AE4214" s="177">
        <v>0</v>
      </c>
      <c r="AF4214" s="177">
        <v>23.737050003837716</v>
      </c>
      <c r="AG4214" s="177">
        <v>0</v>
      </c>
      <c r="AH4214" s="177">
        <v>0</v>
      </c>
      <c r="AI4214" s="177">
        <v>0</v>
      </c>
      <c r="AJ4214" s="177">
        <v>0</v>
      </c>
    </row>
    <row r="4215" spans="1:36" hidden="1" outlineLevel="1" x14ac:dyDescent="0.25">
      <c r="A4215" s="190">
        <f t="shared" si="1136"/>
        <v>2030</v>
      </c>
      <c r="B4215" s="55">
        <f t="shared" si="1137"/>
        <v>8</v>
      </c>
      <c r="C4215" s="55">
        <f t="shared" si="1138"/>
        <v>0</v>
      </c>
      <c r="D4215" s="55">
        <f t="shared" si="1133"/>
        <v>176</v>
      </c>
      <c r="F4215" s="63">
        <f t="shared" ref="F4215" si="1145">EDATE(F4191,1)</f>
        <v>47696</v>
      </c>
      <c r="G4215" s="64">
        <f t="shared" si="1134"/>
        <v>130.74210576238056</v>
      </c>
      <c r="H4215" s="64">
        <f t="shared" ref="H4215:N4224" si="1146">SUMIF($P$6:$AK$6,H$6,$P4215:$AK4215)</f>
        <v>0</v>
      </c>
      <c r="I4215" s="64">
        <f t="shared" si="1146"/>
        <v>2.9750000000000001</v>
      </c>
      <c r="J4215" s="64">
        <f t="shared" si="1146"/>
        <v>0</v>
      </c>
      <c r="K4215" s="64">
        <f t="shared" si="1146"/>
        <v>0</v>
      </c>
      <c r="L4215" s="64">
        <f t="shared" si="1146"/>
        <v>0</v>
      </c>
      <c r="M4215" s="64">
        <f t="shared" si="1146"/>
        <v>22.40034084082135</v>
      </c>
      <c r="N4215" s="64">
        <f t="shared" si="1146"/>
        <v>105.36676492155921</v>
      </c>
      <c r="O4215" s="121"/>
      <c r="P4215" s="177">
        <v>2.9750000000000001</v>
      </c>
      <c r="Q4215" s="177">
        <v>10.4595999064138</v>
      </c>
      <c r="R4215" s="177">
        <v>10.4595999064138</v>
      </c>
      <c r="S4215" s="177">
        <v>0</v>
      </c>
      <c r="T4215" s="177">
        <v>0</v>
      </c>
      <c r="U4215" s="177">
        <v>10.4595999064138</v>
      </c>
      <c r="V4215" s="177">
        <v>10.4595999064138</v>
      </c>
      <c r="W4215" s="177">
        <v>0</v>
      </c>
      <c r="X4215" s="177">
        <v>0</v>
      </c>
      <c r="Y4215" s="177">
        <v>0</v>
      </c>
      <c r="Z4215" s="177">
        <v>0</v>
      </c>
      <c r="AA4215" s="177">
        <v>24.414431296543793</v>
      </c>
      <c r="AB4215" s="177">
        <v>24.184194509210052</v>
      </c>
      <c r="AC4215" s="177">
        <v>14.929739490150173</v>
      </c>
      <c r="AD4215" s="177">
        <v>0</v>
      </c>
      <c r="AE4215" s="177">
        <v>0</v>
      </c>
      <c r="AF4215" s="177">
        <v>22.40034084082135</v>
      </c>
      <c r="AG4215" s="177">
        <v>0</v>
      </c>
      <c r="AH4215" s="177">
        <v>0</v>
      </c>
      <c r="AI4215" s="177">
        <v>0</v>
      </c>
      <c r="AJ4215" s="177">
        <v>0</v>
      </c>
    </row>
    <row r="4216" spans="1:36" hidden="1" outlineLevel="1" x14ac:dyDescent="0.25">
      <c r="A4216" s="190">
        <f t="shared" si="1136"/>
        <v>2030</v>
      </c>
      <c r="B4216" s="55">
        <f t="shared" si="1137"/>
        <v>8</v>
      </c>
      <c r="C4216" s="55">
        <f t="shared" si="1138"/>
        <v>1</v>
      </c>
      <c r="D4216" s="55">
        <f t="shared" si="1133"/>
        <v>176</v>
      </c>
      <c r="F4216" s="63">
        <f t="shared" ref="F4216" si="1147">F4215+1/24</f>
        <v>47696.041666666664</v>
      </c>
      <c r="G4216" s="64">
        <f t="shared" si="1134"/>
        <v>126.92375483945914</v>
      </c>
      <c r="H4216" s="64">
        <f t="shared" si="1146"/>
        <v>0</v>
      </c>
      <c r="I4216" s="64">
        <f t="shared" si="1146"/>
        <v>2.9750000000000001</v>
      </c>
      <c r="J4216" s="64">
        <f t="shared" si="1146"/>
        <v>0</v>
      </c>
      <c r="K4216" s="64">
        <f t="shared" si="1146"/>
        <v>0</v>
      </c>
      <c r="L4216" s="64">
        <f t="shared" si="1146"/>
        <v>0</v>
      </c>
      <c r="M4216" s="64">
        <f t="shared" si="1146"/>
        <v>22.40034084082135</v>
      </c>
      <c r="N4216" s="64">
        <f t="shared" si="1146"/>
        <v>101.54841399863778</v>
      </c>
      <c r="O4216" s="121"/>
      <c r="P4216" s="177">
        <v>2.9750000000000001</v>
      </c>
      <c r="Q4216" s="177">
        <v>8.8004909557412656</v>
      </c>
      <c r="R4216" s="177">
        <v>8.8004909557412656</v>
      </c>
      <c r="S4216" s="177">
        <v>0</v>
      </c>
      <c r="T4216" s="177">
        <v>0</v>
      </c>
      <c r="U4216" s="177">
        <v>8.8004909557412656</v>
      </c>
      <c r="V4216" s="177">
        <v>8.8004909557412656</v>
      </c>
      <c r="W4216" s="177">
        <v>0</v>
      </c>
      <c r="X4216" s="177">
        <v>0</v>
      </c>
      <c r="Y4216" s="177">
        <v>0</v>
      </c>
      <c r="Z4216" s="177">
        <v>0</v>
      </c>
      <c r="AA4216" s="177">
        <v>23.62880199493074</v>
      </c>
      <c r="AB4216" s="177">
        <v>26.058622117369978</v>
      </c>
      <c r="AC4216" s="177">
        <v>16.659026063372004</v>
      </c>
      <c r="AD4216" s="177">
        <v>0</v>
      </c>
      <c r="AE4216" s="177">
        <v>0</v>
      </c>
      <c r="AF4216" s="177">
        <v>22.40034084082135</v>
      </c>
      <c r="AG4216" s="177">
        <v>0</v>
      </c>
      <c r="AH4216" s="177">
        <v>0</v>
      </c>
      <c r="AI4216" s="177">
        <v>0</v>
      </c>
      <c r="AJ4216" s="177">
        <v>0</v>
      </c>
    </row>
    <row r="4217" spans="1:36" hidden="1" outlineLevel="1" x14ac:dyDescent="0.25">
      <c r="A4217" s="190">
        <f t="shared" si="1136"/>
        <v>2030</v>
      </c>
      <c r="B4217" s="55">
        <f t="shared" si="1137"/>
        <v>8</v>
      </c>
      <c r="C4217" s="55">
        <f t="shared" si="1138"/>
        <v>2</v>
      </c>
      <c r="D4217" s="55">
        <f t="shared" si="1133"/>
        <v>176</v>
      </c>
      <c r="F4217" s="63">
        <f t="shared" si="1143"/>
        <v>47696.083333333328</v>
      </c>
      <c r="G4217" s="64">
        <f t="shared" si="1134"/>
        <v>135.05200226971328</v>
      </c>
      <c r="H4217" s="64">
        <f t="shared" si="1146"/>
        <v>0</v>
      </c>
      <c r="I4217" s="64">
        <f t="shared" si="1146"/>
        <v>2.9750000000000001</v>
      </c>
      <c r="J4217" s="64">
        <f t="shared" si="1146"/>
        <v>0</v>
      </c>
      <c r="K4217" s="64">
        <f t="shared" si="1146"/>
        <v>0</v>
      </c>
      <c r="L4217" s="64">
        <f t="shared" si="1146"/>
        <v>0</v>
      </c>
      <c r="M4217" s="64">
        <f t="shared" si="1146"/>
        <v>21.950534799841009</v>
      </c>
      <c r="N4217" s="64">
        <f t="shared" si="1146"/>
        <v>110.12646746987227</v>
      </c>
      <c r="O4217" s="121"/>
      <c r="P4217" s="177">
        <v>2.9750000000000001</v>
      </c>
      <c r="Q4217" s="177">
        <v>8.8314060293562822</v>
      </c>
      <c r="R4217" s="177">
        <v>8.8314060293562822</v>
      </c>
      <c r="S4217" s="177">
        <v>0</v>
      </c>
      <c r="T4217" s="177">
        <v>0</v>
      </c>
      <c r="U4217" s="177">
        <v>8.8314060293562822</v>
      </c>
      <c r="V4217" s="177">
        <v>8.8314060293562822</v>
      </c>
      <c r="W4217" s="177">
        <v>0</v>
      </c>
      <c r="X4217" s="177">
        <v>0</v>
      </c>
      <c r="Y4217" s="177">
        <v>0</v>
      </c>
      <c r="Z4217" s="177">
        <v>0</v>
      </c>
      <c r="AA4217" s="177">
        <v>26.899159165834611</v>
      </c>
      <c r="AB4217" s="177">
        <v>27.187136122037469</v>
      </c>
      <c r="AC4217" s="177">
        <v>20.714548064575062</v>
      </c>
      <c r="AD4217" s="177">
        <v>0</v>
      </c>
      <c r="AE4217" s="177">
        <v>0</v>
      </c>
      <c r="AF4217" s="177">
        <v>21.950534799841009</v>
      </c>
      <c r="AG4217" s="177">
        <v>0</v>
      </c>
      <c r="AH4217" s="177">
        <v>0</v>
      </c>
      <c r="AI4217" s="177">
        <v>0</v>
      </c>
      <c r="AJ4217" s="177">
        <v>0</v>
      </c>
    </row>
    <row r="4218" spans="1:36" hidden="1" outlineLevel="1" x14ac:dyDescent="0.25">
      <c r="A4218" s="190">
        <f t="shared" si="1136"/>
        <v>2030</v>
      </c>
      <c r="B4218" s="55">
        <f t="shared" si="1137"/>
        <v>8</v>
      </c>
      <c r="C4218" s="55">
        <f t="shared" si="1138"/>
        <v>3</v>
      </c>
      <c r="D4218" s="55">
        <f t="shared" si="1133"/>
        <v>176</v>
      </c>
      <c r="F4218" s="63">
        <f t="shared" si="1143"/>
        <v>47696.124999999993</v>
      </c>
      <c r="G4218" s="64">
        <f t="shared" si="1134"/>
        <v>130.43708287196023</v>
      </c>
      <c r="H4218" s="64">
        <f t="shared" si="1146"/>
        <v>0</v>
      </c>
      <c r="I4218" s="64">
        <f t="shared" si="1146"/>
        <v>2.9750000000000001</v>
      </c>
      <c r="J4218" s="64">
        <f t="shared" si="1146"/>
        <v>0</v>
      </c>
      <c r="K4218" s="64">
        <f t="shared" si="1146"/>
        <v>0</v>
      </c>
      <c r="L4218" s="64">
        <f t="shared" si="1146"/>
        <v>0</v>
      </c>
      <c r="M4218" s="64">
        <f t="shared" si="1146"/>
        <v>21.320806342468515</v>
      </c>
      <c r="N4218" s="64">
        <f t="shared" si="1146"/>
        <v>106.14127652949171</v>
      </c>
      <c r="O4218" s="121"/>
      <c r="P4218" s="177">
        <v>2.9750000000000001</v>
      </c>
      <c r="Q4218" s="177">
        <v>7.3577875203738436</v>
      </c>
      <c r="R4218" s="177">
        <v>7.3577875203738436</v>
      </c>
      <c r="S4218" s="177">
        <v>0</v>
      </c>
      <c r="T4218" s="177">
        <v>0</v>
      </c>
      <c r="U4218" s="177">
        <v>7.3577875203738436</v>
      </c>
      <c r="V4218" s="177">
        <v>7.3577875203738436</v>
      </c>
      <c r="W4218" s="177">
        <v>0</v>
      </c>
      <c r="X4218" s="177">
        <v>0</v>
      </c>
      <c r="Y4218" s="177">
        <v>0</v>
      </c>
      <c r="Z4218" s="177">
        <v>0</v>
      </c>
      <c r="AA4218" s="177">
        <v>28.693519526621479</v>
      </c>
      <c r="AB4218" s="177">
        <v>26.771456246345089</v>
      </c>
      <c r="AC4218" s="177">
        <v>21.24515067502977</v>
      </c>
      <c r="AD4218" s="177">
        <v>0</v>
      </c>
      <c r="AE4218" s="177">
        <v>0</v>
      </c>
      <c r="AF4218" s="177">
        <v>21.320806342468515</v>
      </c>
      <c r="AG4218" s="177">
        <v>0</v>
      </c>
      <c r="AH4218" s="177">
        <v>0</v>
      </c>
      <c r="AI4218" s="177">
        <v>0</v>
      </c>
      <c r="AJ4218" s="177">
        <v>0</v>
      </c>
    </row>
    <row r="4219" spans="1:36" hidden="1" outlineLevel="1" x14ac:dyDescent="0.25">
      <c r="A4219" s="190">
        <f t="shared" si="1136"/>
        <v>2030</v>
      </c>
      <c r="B4219" s="55">
        <f t="shared" si="1137"/>
        <v>8</v>
      </c>
      <c r="C4219" s="55">
        <f t="shared" si="1138"/>
        <v>4</v>
      </c>
      <c r="D4219" s="55">
        <f t="shared" si="1133"/>
        <v>176</v>
      </c>
      <c r="F4219" s="63">
        <f t="shared" si="1143"/>
        <v>47696.166666666657</v>
      </c>
      <c r="G4219" s="64">
        <f t="shared" si="1134"/>
        <v>124.69559263275571</v>
      </c>
      <c r="H4219" s="64">
        <f t="shared" si="1146"/>
        <v>5.9923144061063319E-2</v>
      </c>
      <c r="I4219" s="64">
        <f t="shared" si="1146"/>
        <v>4.7873140772402856</v>
      </c>
      <c r="J4219" s="64">
        <f t="shared" si="1146"/>
        <v>0</v>
      </c>
      <c r="K4219" s="64">
        <f t="shared" si="1146"/>
        <v>0</v>
      </c>
      <c r="L4219" s="64">
        <f t="shared" si="1146"/>
        <v>0</v>
      </c>
      <c r="M4219" s="64">
        <f t="shared" si="1146"/>
        <v>20.151310635919614</v>
      </c>
      <c r="N4219" s="64">
        <f t="shared" si="1146"/>
        <v>99.697044775534749</v>
      </c>
      <c r="O4219" s="121"/>
      <c r="P4219" s="177">
        <v>2.9750000000000001</v>
      </c>
      <c r="Q4219" s="177">
        <v>6.1314896003115393</v>
      </c>
      <c r="R4219" s="177">
        <v>6.1314896003115393</v>
      </c>
      <c r="S4219" s="177">
        <v>0.63371521303783074</v>
      </c>
      <c r="T4219" s="177">
        <v>1.1785988642024547</v>
      </c>
      <c r="U4219" s="177">
        <v>6.1314896003115393</v>
      </c>
      <c r="V4219" s="177">
        <v>6.1314896003115393</v>
      </c>
      <c r="W4219" s="177">
        <v>0</v>
      </c>
      <c r="X4219" s="177">
        <v>0</v>
      </c>
      <c r="Y4219" s="177">
        <v>0</v>
      </c>
      <c r="Z4219" s="177">
        <v>0</v>
      </c>
      <c r="AA4219" s="177">
        <v>28.073014648697018</v>
      </c>
      <c r="AB4219" s="177">
        <v>26.656933179630762</v>
      </c>
      <c r="AC4219" s="177">
        <v>20.441138545960818</v>
      </c>
      <c r="AD4219" s="177">
        <v>5.9923144061063319E-2</v>
      </c>
      <c r="AE4219" s="177">
        <v>0</v>
      </c>
      <c r="AF4219" s="177">
        <v>20.151310635919614</v>
      </c>
      <c r="AG4219" s="177">
        <v>0</v>
      </c>
      <c r="AH4219" s="177">
        <v>0</v>
      </c>
      <c r="AI4219" s="177">
        <v>0</v>
      </c>
      <c r="AJ4219" s="177">
        <v>0</v>
      </c>
    </row>
    <row r="4220" spans="1:36" hidden="1" outlineLevel="1" x14ac:dyDescent="0.25">
      <c r="A4220" s="190">
        <f t="shared" si="1136"/>
        <v>2030</v>
      </c>
      <c r="B4220" s="55">
        <f t="shared" si="1137"/>
        <v>8</v>
      </c>
      <c r="C4220" s="55">
        <f t="shared" si="1138"/>
        <v>5</v>
      </c>
      <c r="D4220" s="55">
        <f t="shared" si="1133"/>
        <v>176</v>
      </c>
      <c r="F4220" s="63">
        <f t="shared" si="1143"/>
        <v>47696.208333333321</v>
      </c>
      <c r="G4220" s="64">
        <f t="shared" si="1134"/>
        <v>198.70189230301449</v>
      </c>
      <c r="H4220" s="64">
        <f t="shared" si="1146"/>
        <v>23.585535547507831</v>
      </c>
      <c r="I4220" s="64">
        <f t="shared" si="1146"/>
        <v>29.855474800991928</v>
      </c>
      <c r="J4220" s="64">
        <f t="shared" si="1146"/>
        <v>40.077984549674127</v>
      </c>
      <c r="K4220" s="64">
        <f t="shared" si="1146"/>
        <v>0</v>
      </c>
      <c r="L4220" s="64">
        <f t="shared" si="1146"/>
        <v>0</v>
      </c>
      <c r="M4220" s="64">
        <f t="shared" si="1146"/>
        <v>19.431620970351055</v>
      </c>
      <c r="N4220" s="64">
        <f t="shared" si="1146"/>
        <v>85.75127643448954</v>
      </c>
      <c r="O4220" s="121"/>
      <c r="P4220" s="177">
        <v>2.9750000000000001</v>
      </c>
      <c r="Q4220" s="177">
        <v>4.6784811404057791</v>
      </c>
      <c r="R4220" s="177">
        <v>4.6784811404057791</v>
      </c>
      <c r="S4220" s="177">
        <v>4.2871915572460111</v>
      </c>
      <c r="T4220" s="177">
        <v>15.17291669722408</v>
      </c>
      <c r="U4220" s="177">
        <v>4.6784811404057791</v>
      </c>
      <c r="V4220" s="177">
        <v>4.6784811404057791</v>
      </c>
      <c r="W4220" s="177">
        <v>0.58033599762483279</v>
      </c>
      <c r="X4220" s="177">
        <v>2.7110035483250745</v>
      </c>
      <c r="Y4220" s="177">
        <v>0.38896000000000003</v>
      </c>
      <c r="Z4220" s="177">
        <v>0</v>
      </c>
      <c r="AA4220" s="177">
        <v>25.67598986925762</v>
      </c>
      <c r="AB4220" s="177">
        <v>23.111900461798676</v>
      </c>
      <c r="AC4220" s="177">
        <v>18.24946154181012</v>
      </c>
      <c r="AD4220" s="177">
        <v>23.585535547507831</v>
      </c>
      <c r="AE4220" s="177">
        <v>3.1194329860835373</v>
      </c>
      <c r="AF4220" s="177">
        <v>19.431620970351055</v>
      </c>
      <c r="AG4220" s="177">
        <v>13.35932818322471</v>
      </c>
      <c r="AH4220" s="177">
        <v>13.35932818322471</v>
      </c>
      <c r="AI4220" s="177">
        <v>13.35932818322471</v>
      </c>
      <c r="AJ4220" s="177">
        <v>0.62063401448838995</v>
      </c>
    </row>
    <row r="4221" spans="1:36" hidden="1" outlineLevel="1" x14ac:dyDescent="0.25">
      <c r="A4221" s="190">
        <f t="shared" si="1136"/>
        <v>2030</v>
      </c>
      <c r="B4221" s="55">
        <f t="shared" si="1137"/>
        <v>8</v>
      </c>
      <c r="C4221" s="55">
        <f t="shared" si="1138"/>
        <v>6</v>
      </c>
      <c r="D4221" s="55">
        <f t="shared" si="1133"/>
        <v>176</v>
      </c>
      <c r="F4221" s="63">
        <f t="shared" si="1143"/>
        <v>47696.249999999985</v>
      </c>
      <c r="G4221" s="64">
        <f t="shared" si="1134"/>
        <v>421.53049069188825</v>
      </c>
      <c r="H4221" s="64">
        <f t="shared" si="1146"/>
        <v>59.104608820596972</v>
      </c>
      <c r="I4221" s="64">
        <f t="shared" si="1146"/>
        <v>117.99615730487022</v>
      </c>
      <c r="J4221" s="64">
        <f t="shared" si="1146"/>
        <v>144.04358480509137</v>
      </c>
      <c r="K4221" s="64">
        <f t="shared" si="1146"/>
        <v>0</v>
      </c>
      <c r="L4221" s="64">
        <f t="shared" si="1146"/>
        <v>0</v>
      </c>
      <c r="M4221" s="64">
        <f t="shared" si="1146"/>
        <v>18.98181492937071</v>
      </c>
      <c r="N4221" s="64">
        <f t="shared" si="1146"/>
        <v>81.404324831958959</v>
      </c>
      <c r="O4221" s="121"/>
      <c r="P4221" s="177">
        <v>2.9750000000000001</v>
      </c>
      <c r="Q4221" s="177">
        <v>4.5136007477923599</v>
      </c>
      <c r="R4221" s="177">
        <v>4.5136007477923599</v>
      </c>
      <c r="S4221" s="177">
        <v>14.72916544948364</v>
      </c>
      <c r="T4221" s="177">
        <v>29.789084075467468</v>
      </c>
      <c r="U4221" s="177">
        <v>4.5136007477923599</v>
      </c>
      <c r="V4221" s="177">
        <v>4.5136007477923599</v>
      </c>
      <c r="W4221" s="177">
        <v>4.0173940030857791</v>
      </c>
      <c r="X4221" s="177">
        <v>22.373718233710626</v>
      </c>
      <c r="Y4221" s="177">
        <v>7.0012800000000004</v>
      </c>
      <c r="Z4221" s="177">
        <v>0</v>
      </c>
      <c r="AA4221" s="177">
        <v>22.413413215051314</v>
      </c>
      <c r="AB4221" s="177">
        <v>23.805377183851913</v>
      </c>
      <c r="AC4221" s="177">
        <v>17.131131441886293</v>
      </c>
      <c r="AD4221" s="177">
        <v>59.104608820596972</v>
      </c>
      <c r="AE4221" s="177">
        <v>21.034877739973279</v>
      </c>
      <c r="AF4221" s="177">
        <v>18.98181492937071</v>
      </c>
      <c r="AG4221" s="177">
        <v>48.01452826836379</v>
      </c>
      <c r="AH4221" s="177">
        <v>48.01452826836379</v>
      </c>
      <c r="AI4221" s="177">
        <v>48.01452826836379</v>
      </c>
      <c r="AJ4221" s="177">
        <v>16.075637803149434</v>
      </c>
    </row>
    <row r="4222" spans="1:36" hidden="1" outlineLevel="1" x14ac:dyDescent="0.25">
      <c r="A4222" s="190">
        <f t="shared" si="1136"/>
        <v>2030</v>
      </c>
      <c r="B4222" s="55">
        <f t="shared" si="1137"/>
        <v>8</v>
      </c>
      <c r="C4222" s="55">
        <f t="shared" si="1138"/>
        <v>7</v>
      </c>
      <c r="D4222" s="55">
        <f t="shared" si="1133"/>
        <v>176</v>
      </c>
      <c r="F4222" s="63">
        <f t="shared" si="1143"/>
        <v>47696.29166666665</v>
      </c>
      <c r="G4222" s="64">
        <f t="shared" si="1134"/>
        <v>553.28795093484985</v>
      </c>
      <c r="H4222" s="64">
        <f t="shared" si="1146"/>
        <v>63.871895191728576</v>
      </c>
      <c r="I4222" s="64">
        <f t="shared" si="1146"/>
        <v>196.177130157633</v>
      </c>
      <c r="J4222" s="64">
        <f t="shared" si="1146"/>
        <v>178.51093608133198</v>
      </c>
      <c r="K4222" s="64">
        <f t="shared" si="1146"/>
        <v>0</v>
      </c>
      <c r="L4222" s="64">
        <f t="shared" si="1146"/>
        <v>0</v>
      </c>
      <c r="M4222" s="64">
        <f t="shared" si="1146"/>
        <v>16.642823516272898</v>
      </c>
      <c r="N4222" s="64">
        <f t="shared" si="1146"/>
        <v>98.085165987883471</v>
      </c>
      <c r="O4222" s="121"/>
      <c r="P4222" s="177">
        <v>2.9750000000000001</v>
      </c>
      <c r="Q4222" s="177">
        <v>7.2753473240671376</v>
      </c>
      <c r="R4222" s="177">
        <v>7.2753473240671376</v>
      </c>
      <c r="S4222" s="177">
        <v>25.560764435167233</v>
      </c>
      <c r="T4222" s="177">
        <v>34.257524888860765</v>
      </c>
      <c r="U4222" s="177">
        <v>7.2753473240671376</v>
      </c>
      <c r="V4222" s="177">
        <v>7.2753473240671376</v>
      </c>
      <c r="W4222" s="177">
        <v>7.6015175186066113</v>
      </c>
      <c r="X4222" s="177">
        <v>36.825527232084021</v>
      </c>
      <c r="Y4222" s="177">
        <v>18.670079999999999</v>
      </c>
      <c r="Z4222" s="177">
        <v>0</v>
      </c>
      <c r="AA4222" s="177">
        <v>23.955609484365809</v>
      </c>
      <c r="AB4222" s="177">
        <v>24.781789397438232</v>
      </c>
      <c r="AC4222" s="177">
        <v>20.246377809810884</v>
      </c>
      <c r="AD4222" s="177">
        <v>63.871895191728576</v>
      </c>
      <c r="AE4222" s="177">
        <v>32.802357864659356</v>
      </c>
      <c r="AF4222" s="177">
        <v>16.642823516272898</v>
      </c>
      <c r="AG4222" s="177">
        <v>59.50364536044399</v>
      </c>
      <c r="AH4222" s="177">
        <v>59.50364536044399</v>
      </c>
      <c r="AI4222" s="177">
        <v>59.50364536044399</v>
      </c>
      <c r="AJ4222" s="177">
        <v>37.484358218255004</v>
      </c>
    </row>
    <row r="4223" spans="1:36" hidden="1" outlineLevel="1" x14ac:dyDescent="0.25">
      <c r="A4223" s="190">
        <f t="shared" si="1136"/>
        <v>2030</v>
      </c>
      <c r="B4223" s="55">
        <f t="shared" si="1137"/>
        <v>8</v>
      </c>
      <c r="C4223" s="55">
        <f t="shared" si="1138"/>
        <v>8</v>
      </c>
      <c r="D4223" s="55">
        <f t="shared" si="1133"/>
        <v>176</v>
      </c>
      <c r="F4223" s="63">
        <f t="shared" si="1143"/>
        <v>47696.333333333314</v>
      </c>
      <c r="G4223" s="64">
        <f t="shared" si="1134"/>
        <v>608.24897506211266</v>
      </c>
      <c r="H4223" s="64">
        <f t="shared" si="1146"/>
        <v>62.846594345079453</v>
      </c>
      <c r="I4223" s="64">
        <f t="shared" si="1146"/>
        <v>228.13492477218279</v>
      </c>
      <c r="J4223" s="64">
        <f t="shared" si="1146"/>
        <v>183.58601414628285</v>
      </c>
      <c r="K4223" s="64">
        <f t="shared" si="1146"/>
        <v>0</v>
      </c>
      <c r="L4223" s="64">
        <f t="shared" si="1146"/>
        <v>0</v>
      </c>
      <c r="M4223" s="64">
        <f t="shared" si="1146"/>
        <v>13.854026062194734</v>
      </c>
      <c r="N4223" s="64">
        <f t="shared" si="1146"/>
        <v>119.82741573637284</v>
      </c>
      <c r="O4223" s="121"/>
      <c r="P4223" s="177">
        <v>2.9750000000000001</v>
      </c>
      <c r="Q4223" s="177">
        <v>12.087793783471316</v>
      </c>
      <c r="R4223" s="177">
        <v>12.087793783471316</v>
      </c>
      <c r="S4223" s="177">
        <v>32.150300302848123</v>
      </c>
      <c r="T4223" s="177">
        <v>33.911744380311745</v>
      </c>
      <c r="U4223" s="177">
        <v>12.087793783471316</v>
      </c>
      <c r="V4223" s="177">
        <v>12.087793783471316</v>
      </c>
      <c r="W4223" s="177">
        <v>8.2909439286331192</v>
      </c>
      <c r="X4223" s="177">
        <v>39.503428599413191</v>
      </c>
      <c r="Y4223" s="177">
        <v>30.727839999999997</v>
      </c>
      <c r="Z4223" s="177">
        <v>0</v>
      </c>
      <c r="AA4223" s="177">
        <v>24.970861426218228</v>
      </c>
      <c r="AB4223" s="177">
        <v>26.094401472097559</v>
      </c>
      <c r="AC4223" s="177">
        <v>20.410977704171785</v>
      </c>
      <c r="AD4223" s="177">
        <v>62.846594345079453</v>
      </c>
      <c r="AE4223" s="177">
        <v>32.674672163784287</v>
      </c>
      <c r="AF4223" s="177">
        <v>13.854026062194734</v>
      </c>
      <c r="AG4223" s="177">
        <v>61.195338048760952</v>
      </c>
      <c r="AH4223" s="177">
        <v>61.195338048760952</v>
      </c>
      <c r="AI4223" s="177">
        <v>61.195338048760952</v>
      </c>
      <c r="AJ4223" s="177">
        <v>47.900995397192318</v>
      </c>
    </row>
    <row r="4224" spans="1:36" hidden="1" outlineLevel="1" x14ac:dyDescent="0.25">
      <c r="A4224" s="190">
        <f t="shared" si="1136"/>
        <v>2030</v>
      </c>
      <c r="B4224" s="55">
        <f t="shared" si="1137"/>
        <v>8</v>
      </c>
      <c r="C4224" s="55">
        <f t="shared" si="1138"/>
        <v>9</v>
      </c>
      <c r="D4224" s="55">
        <f t="shared" si="1133"/>
        <v>176</v>
      </c>
      <c r="F4224" s="63">
        <f t="shared" si="1143"/>
        <v>47696.374999999978</v>
      </c>
      <c r="G4224" s="64">
        <f t="shared" si="1134"/>
        <v>648.35352403590514</v>
      </c>
      <c r="H4224" s="64">
        <f t="shared" si="1146"/>
        <v>67.134506923946105</v>
      </c>
      <c r="I4224" s="64">
        <f t="shared" si="1146"/>
        <v>242.14377364527519</v>
      </c>
      <c r="J4224" s="64">
        <f t="shared" si="1146"/>
        <v>190.23987116319023</v>
      </c>
      <c r="K4224" s="64">
        <f t="shared" si="1146"/>
        <v>0</v>
      </c>
      <c r="L4224" s="64">
        <f t="shared" si="1146"/>
        <v>0</v>
      </c>
      <c r="M4224" s="64">
        <f t="shared" si="1146"/>
        <v>12.32468552286155</v>
      </c>
      <c r="N4224" s="64">
        <f t="shared" si="1146"/>
        <v>136.510686780632</v>
      </c>
      <c r="O4224" s="121"/>
      <c r="P4224" s="177">
        <v>2.9750000000000001</v>
      </c>
      <c r="Q4224" s="177">
        <v>17.456711567945796</v>
      </c>
      <c r="R4224" s="177">
        <v>17.456711567945796</v>
      </c>
      <c r="S4224" s="177">
        <v>34.980432834259126</v>
      </c>
      <c r="T4224" s="177">
        <v>32.934091329709595</v>
      </c>
      <c r="U4224" s="177">
        <v>17.456711567945796</v>
      </c>
      <c r="V4224" s="177">
        <v>17.456711567945796</v>
      </c>
      <c r="W4224" s="177">
        <v>8.1680410610430414</v>
      </c>
      <c r="X4224" s="177">
        <v>39.958154957242058</v>
      </c>
      <c r="Y4224" s="177">
        <v>40.840799999999994</v>
      </c>
      <c r="Z4224" s="177">
        <v>0</v>
      </c>
      <c r="AA4224" s="177">
        <v>22.775327601423754</v>
      </c>
      <c r="AB4224" s="177">
        <v>25.950902644927318</v>
      </c>
      <c r="AC4224" s="177">
        <v>17.957610262497759</v>
      </c>
      <c r="AD4224" s="177">
        <v>67.134506923946105</v>
      </c>
      <c r="AE4224" s="177">
        <v>34.260937350079452</v>
      </c>
      <c r="AF4224" s="177">
        <v>12.32468552286155</v>
      </c>
      <c r="AG4224" s="177">
        <v>63.413290387730079</v>
      </c>
      <c r="AH4224" s="177">
        <v>63.413290387730079</v>
      </c>
      <c r="AI4224" s="177">
        <v>63.413290387730079</v>
      </c>
      <c r="AJ4224" s="177">
        <v>48.026316112941913</v>
      </c>
    </row>
    <row r="4225" spans="1:36" hidden="1" outlineLevel="1" x14ac:dyDescent="0.25">
      <c r="A4225" s="190">
        <f t="shared" si="1136"/>
        <v>2030</v>
      </c>
      <c r="B4225" s="55">
        <f t="shared" si="1137"/>
        <v>8</v>
      </c>
      <c r="C4225" s="55">
        <f t="shared" si="1138"/>
        <v>10</v>
      </c>
      <c r="D4225" s="55">
        <f t="shared" si="1133"/>
        <v>176</v>
      </c>
      <c r="F4225" s="63">
        <f t="shared" si="1143"/>
        <v>47696.416666666642</v>
      </c>
      <c r="G4225" s="64">
        <f t="shared" si="1134"/>
        <v>647.49453354300363</v>
      </c>
      <c r="H4225" s="64">
        <f t="shared" ref="H4225:N4234" si="1148">SUMIF($P$6:$AK$6,H$6,$P4225:$AK4225)</f>
        <v>68.332812493408753</v>
      </c>
      <c r="I4225" s="64">
        <f t="shared" si="1148"/>
        <v>247.65747186457807</v>
      </c>
      <c r="J4225" s="64">
        <f t="shared" si="1148"/>
        <v>180.93279448724408</v>
      </c>
      <c r="K4225" s="64">
        <f t="shared" si="1148"/>
        <v>0</v>
      </c>
      <c r="L4225" s="64">
        <f t="shared" si="1148"/>
        <v>0</v>
      </c>
      <c r="M4225" s="64">
        <f t="shared" si="1148"/>
        <v>10.615422567136225</v>
      </c>
      <c r="N4225" s="64">
        <f t="shared" si="1148"/>
        <v>139.95603213063657</v>
      </c>
      <c r="O4225" s="121"/>
      <c r="P4225" s="177">
        <v>2.9750000000000001</v>
      </c>
      <c r="Q4225" s="177">
        <v>20.610049076677438</v>
      </c>
      <c r="R4225" s="177">
        <v>20.610049076677438</v>
      </c>
      <c r="S4225" s="177">
        <v>36.663955281386109</v>
      </c>
      <c r="T4225" s="177">
        <v>32.647418103653941</v>
      </c>
      <c r="U4225" s="177">
        <v>20.610049076677438</v>
      </c>
      <c r="V4225" s="177">
        <v>20.610049076677438</v>
      </c>
      <c r="W4225" s="177">
        <v>8.0306915733498485</v>
      </c>
      <c r="X4225" s="177">
        <v>39.22626330010322</v>
      </c>
      <c r="Y4225" s="177">
        <v>45.508319999999998</v>
      </c>
      <c r="Z4225" s="177">
        <v>0</v>
      </c>
      <c r="AA4225" s="177">
        <v>18.588470134078896</v>
      </c>
      <c r="AB4225" s="177">
        <v>23.267819207600226</v>
      </c>
      <c r="AC4225" s="177">
        <v>15.659546482247713</v>
      </c>
      <c r="AD4225" s="177">
        <v>68.332812493408753</v>
      </c>
      <c r="AE4225" s="177">
        <v>35.325670659695461</v>
      </c>
      <c r="AF4225" s="177">
        <v>10.615422567136225</v>
      </c>
      <c r="AG4225" s="177">
        <v>60.310931495748029</v>
      </c>
      <c r="AH4225" s="177">
        <v>60.310931495748029</v>
      </c>
      <c r="AI4225" s="177">
        <v>60.310931495748029</v>
      </c>
      <c r="AJ4225" s="177">
        <v>47.280152946389514</v>
      </c>
    </row>
    <row r="4226" spans="1:36" hidden="1" outlineLevel="1" x14ac:dyDescent="0.25">
      <c r="A4226" s="190">
        <f t="shared" si="1136"/>
        <v>2030</v>
      </c>
      <c r="B4226" s="55">
        <f t="shared" si="1137"/>
        <v>8</v>
      </c>
      <c r="C4226" s="55">
        <f t="shared" si="1138"/>
        <v>11</v>
      </c>
      <c r="D4226" s="55">
        <f t="shared" si="1133"/>
        <v>176</v>
      </c>
      <c r="F4226" s="63">
        <f t="shared" si="1143"/>
        <v>47696.458333333307</v>
      </c>
      <c r="G4226" s="64">
        <f t="shared" si="1134"/>
        <v>645.46953462088004</v>
      </c>
      <c r="H4226" s="64">
        <f t="shared" si="1148"/>
        <v>68.090199367716593</v>
      </c>
      <c r="I4226" s="64">
        <f t="shared" si="1148"/>
        <v>244.87270092663914</v>
      </c>
      <c r="J4226" s="64">
        <f t="shared" si="1148"/>
        <v>184.14352455732808</v>
      </c>
      <c r="K4226" s="64">
        <f t="shared" si="1148"/>
        <v>0</v>
      </c>
      <c r="L4226" s="64">
        <f t="shared" si="1148"/>
        <v>0</v>
      </c>
      <c r="M4226" s="64">
        <f t="shared" si="1148"/>
        <v>9.8057716933715984</v>
      </c>
      <c r="N4226" s="64">
        <f t="shared" si="1148"/>
        <v>138.55733807582462</v>
      </c>
      <c r="O4226" s="121"/>
      <c r="P4226" s="177">
        <v>2.9750000000000001</v>
      </c>
      <c r="Q4226" s="177">
        <v>21.918787193046462</v>
      </c>
      <c r="R4226" s="177">
        <v>21.918787193046462</v>
      </c>
      <c r="S4226" s="177">
        <v>37.598420785270854</v>
      </c>
      <c r="T4226" s="177">
        <v>31.738258595252834</v>
      </c>
      <c r="U4226" s="177">
        <v>21.918787193046462</v>
      </c>
      <c r="V4226" s="177">
        <v>21.918787193046462</v>
      </c>
      <c r="W4226" s="177">
        <v>8.1272493971369499</v>
      </c>
      <c r="X4226" s="177">
        <v>37.837791758381833</v>
      </c>
      <c r="Y4226" s="177">
        <v>45.508319999999998</v>
      </c>
      <c r="Z4226" s="177">
        <v>0</v>
      </c>
      <c r="AA4226" s="177">
        <v>16.36230717653714</v>
      </c>
      <c r="AB4226" s="177">
        <v>19.072199794839168</v>
      </c>
      <c r="AC4226" s="177">
        <v>15.44768233226246</v>
      </c>
      <c r="AD4226" s="177">
        <v>68.090199367716593</v>
      </c>
      <c r="AE4226" s="177">
        <v>34.269109729336442</v>
      </c>
      <c r="AF4226" s="177">
        <v>9.8057716933715984</v>
      </c>
      <c r="AG4226" s="177">
        <v>61.381174852442697</v>
      </c>
      <c r="AH4226" s="177">
        <v>61.381174852442697</v>
      </c>
      <c r="AI4226" s="177">
        <v>61.381174852442697</v>
      </c>
      <c r="AJ4226" s="177">
        <v>46.818550661260261</v>
      </c>
    </row>
    <row r="4227" spans="1:36" hidden="1" outlineLevel="1" x14ac:dyDescent="0.25">
      <c r="A4227" s="190">
        <f t="shared" si="1136"/>
        <v>2030</v>
      </c>
      <c r="B4227" s="55">
        <f t="shared" si="1137"/>
        <v>8</v>
      </c>
      <c r="C4227" s="55">
        <f t="shared" si="1138"/>
        <v>12</v>
      </c>
      <c r="D4227" s="55">
        <f t="shared" si="1133"/>
        <v>176</v>
      </c>
      <c r="F4227" s="63">
        <f t="shared" si="1143"/>
        <v>47696.499999999971</v>
      </c>
      <c r="G4227" s="64">
        <f t="shared" si="1134"/>
        <v>638.29262702644223</v>
      </c>
      <c r="H4227" s="64">
        <f t="shared" si="1148"/>
        <v>64.246354160595317</v>
      </c>
      <c r="I4227" s="64">
        <f t="shared" si="1148"/>
        <v>237.71473046371619</v>
      </c>
      <c r="J4227" s="64">
        <f t="shared" si="1148"/>
        <v>186.16002153185917</v>
      </c>
      <c r="K4227" s="64">
        <f t="shared" si="1148"/>
        <v>0</v>
      </c>
      <c r="L4227" s="64">
        <f t="shared" si="1148"/>
        <v>0</v>
      </c>
      <c r="M4227" s="64">
        <f t="shared" si="1148"/>
        <v>9.7158104851755276</v>
      </c>
      <c r="N4227" s="64">
        <f t="shared" si="1148"/>
        <v>140.45571038509604</v>
      </c>
      <c r="O4227" s="121"/>
      <c r="P4227" s="177">
        <v>2.9750000000000001</v>
      </c>
      <c r="Q4227" s="177">
        <v>22.279463051888314</v>
      </c>
      <c r="R4227" s="177">
        <v>22.279463051888314</v>
      </c>
      <c r="S4227" s="177">
        <v>35.501365889089598</v>
      </c>
      <c r="T4227" s="177">
        <v>31.679383789780058</v>
      </c>
      <c r="U4227" s="177">
        <v>22.279463051888314</v>
      </c>
      <c r="V4227" s="177">
        <v>22.279463051888314</v>
      </c>
      <c r="W4227" s="177">
        <v>8.226178431119509</v>
      </c>
      <c r="X4227" s="177">
        <v>38.035063891085677</v>
      </c>
      <c r="Y4227" s="177">
        <v>41.618719999999996</v>
      </c>
      <c r="Z4227" s="177">
        <v>0</v>
      </c>
      <c r="AA4227" s="177">
        <v>17.097815730703637</v>
      </c>
      <c r="AB4227" s="177">
        <v>17.314924049374337</v>
      </c>
      <c r="AC4227" s="177">
        <v>16.925118397464804</v>
      </c>
      <c r="AD4227" s="177">
        <v>64.246354160595317</v>
      </c>
      <c r="AE4227" s="177">
        <v>33.378321998693416</v>
      </c>
      <c r="AF4227" s="177">
        <v>9.7158104851755276</v>
      </c>
      <c r="AG4227" s="177">
        <v>62.053340510619726</v>
      </c>
      <c r="AH4227" s="177">
        <v>62.053340510619726</v>
      </c>
      <c r="AI4227" s="177">
        <v>62.053340510619726</v>
      </c>
      <c r="AJ4227" s="177">
        <v>46.300696463947936</v>
      </c>
    </row>
    <row r="4228" spans="1:36" hidden="1" outlineLevel="1" x14ac:dyDescent="0.25">
      <c r="A4228" s="190">
        <f t="shared" si="1136"/>
        <v>2030</v>
      </c>
      <c r="B4228" s="55">
        <f t="shared" si="1137"/>
        <v>8</v>
      </c>
      <c r="C4228" s="55">
        <f t="shared" si="1138"/>
        <v>13</v>
      </c>
      <c r="D4228" s="55">
        <f t="shared" si="1133"/>
        <v>176</v>
      </c>
      <c r="F4228" s="63">
        <f t="shared" si="1143"/>
        <v>47696.541666666635</v>
      </c>
      <c r="G4228" s="64">
        <f t="shared" si="1134"/>
        <v>619.75715924417011</v>
      </c>
      <c r="H4228" s="64">
        <f t="shared" si="1148"/>
        <v>63.315177474101397</v>
      </c>
      <c r="I4228" s="64">
        <f t="shared" si="1148"/>
        <v>231.50400061824476</v>
      </c>
      <c r="J4228" s="64">
        <f t="shared" si="1148"/>
        <v>168.40891973127441</v>
      </c>
      <c r="K4228" s="64">
        <f t="shared" si="1148"/>
        <v>0</v>
      </c>
      <c r="L4228" s="64">
        <f t="shared" si="1148"/>
        <v>0</v>
      </c>
      <c r="M4228" s="64">
        <f t="shared" si="1148"/>
        <v>9.8057716933715984</v>
      </c>
      <c r="N4228" s="64">
        <f t="shared" si="1148"/>
        <v>146.72328972717798</v>
      </c>
      <c r="O4228" s="121"/>
      <c r="P4228" s="177">
        <v>2.9750000000000001</v>
      </c>
      <c r="Q4228" s="177">
        <v>23.464540873797258</v>
      </c>
      <c r="R4228" s="177">
        <v>23.464540873797258</v>
      </c>
      <c r="S4228" s="177">
        <v>32.292168823490719</v>
      </c>
      <c r="T4228" s="177">
        <v>32.339821945742237</v>
      </c>
      <c r="U4228" s="177">
        <v>23.464540873797258</v>
      </c>
      <c r="V4228" s="177">
        <v>23.464540873797258</v>
      </c>
      <c r="W4228" s="177">
        <v>7.9207698401679458</v>
      </c>
      <c r="X4228" s="177">
        <v>37.972377965030965</v>
      </c>
      <c r="Y4228" s="177">
        <v>40.840799999999994</v>
      </c>
      <c r="Z4228" s="177">
        <v>0</v>
      </c>
      <c r="AA4228" s="177">
        <v>18.137724614491102</v>
      </c>
      <c r="AB4228" s="177">
        <v>16.299722308601606</v>
      </c>
      <c r="AC4228" s="177">
        <v>18.427679308896252</v>
      </c>
      <c r="AD4228" s="177">
        <v>63.315177474101397</v>
      </c>
      <c r="AE4228" s="177">
        <v>30.699629898359564</v>
      </c>
      <c r="AF4228" s="177">
        <v>9.8057716933715984</v>
      </c>
      <c r="AG4228" s="177">
        <v>56.136306577091474</v>
      </c>
      <c r="AH4228" s="177">
        <v>56.136306577091474</v>
      </c>
      <c r="AI4228" s="177">
        <v>56.136306577091474</v>
      </c>
      <c r="AJ4228" s="177">
        <v>46.463432145453318</v>
      </c>
    </row>
    <row r="4229" spans="1:36" hidden="1" outlineLevel="1" x14ac:dyDescent="0.25">
      <c r="A4229" s="190">
        <f t="shared" si="1136"/>
        <v>2030</v>
      </c>
      <c r="B4229" s="55">
        <f t="shared" si="1137"/>
        <v>8</v>
      </c>
      <c r="C4229" s="55">
        <f t="shared" si="1138"/>
        <v>14</v>
      </c>
      <c r="D4229" s="55">
        <f t="shared" si="1133"/>
        <v>176</v>
      </c>
      <c r="F4229" s="63">
        <f t="shared" si="1143"/>
        <v>47696.583333333299</v>
      </c>
      <c r="G4229" s="64">
        <f t="shared" si="1134"/>
        <v>612.05793200181074</v>
      </c>
      <c r="H4229" s="64">
        <f t="shared" si="1148"/>
        <v>61.861156097588392</v>
      </c>
      <c r="I4229" s="64">
        <f t="shared" si="1148"/>
        <v>221.63920225447032</v>
      </c>
      <c r="J4229" s="64">
        <f t="shared" si="1148"/>
        <v>166.91433217537428</v>
      </c>
      <c r="K4229" s="64">
        <f t="shared" si="1148"/>
        <v>0</v>
      </c>
      <c r="L4229" s="64">
        <f t="shared" si="1148"/>
        <v>0</v>
      </c>
      <c r="M4229" s="64">
        <f t="shared" si="1148"/>
        <v>9.8057716933715984</v>
      </c>
      <c r="N4229" s="64">
        <f t="shared" si="1148"/>
        <v>151.83746978100612</v>
      </c>
      <c r="O4229" s="121"/>
      <c r="P4229" s="177">
        <v>2.9750000000000001</v>
      </c>
      <c r="Q4229" s="177">
        <v>23.732471511794074</v>
      </c>
      <c r="R4229" s="177">
        <v>23.732471511794074</v>
      </c>
      <c r="S4229" s="177">
        <v>25.977626536349362</v>
      </c>
      <c r="T4229" s="177">
        <v>33.857984069292677</v>
      </c>
      <c r="U4229" s="177">
        <v>23.732471511794074</v>
      </c>
      <c r="V4229" s="177">
        <v>23.732471511794074</v>
      </c>
      <c r="W4229" s="177">
        <v>7.8433743699176643</v>
      </c>
      <c r="X4229" s="177">
        <v>37.130134518815062</v>
      </c>
      <c r="Y4229" s="177">
        <v>35.784319999999994</v>
      </c>
      <c r="Z4229" s="177">
        <v>0</v>
      </c>
      <c r="AA4229" s="177">
        <v>20.212706576153138</v>
      </c>
      <c r="AB4229" s="177">
        <v>16.249164261501075</v>
      </c>
      <c r="AC4229" s="177">
        <v>20.445712896175607</v>
      </c>
      <c r="AD4229" s="177">
        <v>61.861156097588392</v>
      </c>
      <c r="AE4229" s="177">
        <v>32.391672581891441</v>
      </c>
      <c r="AF4229" s="177">
        <v>9.8057716933715984</v>
      </c>
      <c r="AG4229" s="177">
        <v>55.638110725124761</v>
      </c>
      <c r="AH4229" s="177">
        <v>55.638110725124761</v>
      </c>
      <c r="AI4229" s="177">
        <v>55.638110725124761</v>
      </c>
      <c r="AJ4229" s="177">
        <v>45.679090178204078</v>
      </c>
    </row>
    <row r="4230" spans="1:36" hidden="1" outlineLevel="1" x14ac:dyDescent="0.25">
      <c r="A4230" s="190">
        <f t="shared" si="1136"/>
        <v>2030</v>
      </c>
      <c r="B4230" s="55">
        <f t="shared" si="1137"/>
        <v>8</v>
      </c>
      <c r="C4230" s="55">
        <f t="shared" si="1138"/>
        <v>15</v>
      </c>
      <c r="D4230" s="55">
        <f t="shared" si="1133"/>
        <v>176</v>
      </c>
      <c r="F4230" s="63">
        <f t="shared" si="1143"/>
        <v>47696.624999999964</v>
      </c>
      <c r="G4230" s="64">
        <f t="shared" si="1134"/>
        <v>572.58851898951195</v>
      </c>
      <c r="H4230" s="64">
        <f t="shared" si="1148"/>
        <v>59.650003645470719</v>
      </c>
      <c r="I4230" s="64">
        <f t="shared" si="1148"/>
        <v>200.01850839207859</v>
      </c>
      <c r="J4230" s="64">
        <f t="shared" si="1148"/>
        <v>147.7230060738832</v>
      </c>
      <c r="K4230" s="64">
        <f t="shared" si="1148"/>
        <v>0</v>
      </c>
      <c r="L4230" s="64">
        <f t="shared" si="1148"/>
        <v>0</v>
      </c>
      <c r="M4230" s="64">
        <f t="shared" si="1148"/>
        <v>10.345538942548018</v>
      </c>
      <c r="N4230" s="64">
        <f t="shared" si="1148"/>
        <v>154.85146193553143</v>
      </c>
      <c r="O4230" s="121"/>
      <c r="P4230" s="177">
        <v>2.9750000000000001</v>
      </c>
      <c r="Q4230" s="177">
        <v>23.258440383030493</v>
      </c>
      <c r="R4230" s="177">
        <v>23.258440383030493</v>
      </c>
      <c r="S4230" s="177">
        <v>16.718254239536023</v>
      </c>
      <c r="T4230" s="177">
        <v>29.424850703406491</v>
      </c>
      <c r="U4230" s="177">
        <v>23.258440383030493</v>
      </c>
      <c r="V4230" s="177">
        <v>23.258440383030493</v>
      </c>
      <c r="W4230" s="177">
        <v>7.7772149851254859</v>
      </c>
      <c r="X4230" s="177">
        <v>36.130156424485946</v>
      </c>
      <c r="Y4230" s="177">
        <v>30.727839999999997</v>
      </c>
      <c r="Z4230" s="177">
        <v>0</v>
      </c>
      <c r="AA4230" s="177">
        <v>22.83529129987209</v>
      </c>
      <c r="AB4230" s="177">
        <v>18.075429971604326</v>
      </c>
      <c r="AC4230" s="177">
        <v>20.906979131933049</v>
      </c>
      <c r="AD4230" s="177">
        <v>59.650003645470719</v>
      </c>
      <c r="AE4230" s="177">
        <v>31.089546765592651</v>
      </c>
      <c r="AF4230" s="177">
        <v>10.345538942548018</v>
      </c>
      <c r="AG4230" s="177">
        <v>49.241002024627733</v>
      </c>
      <c r="AH4230" s="177">
        <v>49.241002024627733</v>
      </c>
      <c r="AI4230" s="177">
        <v>49.241002024627733</v>
      </c>
      <c r="AJ4230" s="177">
        <v>45.175645273931984</v>
      </c>
    </row>
    <row r="4231" spans="1:36" hidden="1" outlineLevel="1" x14ac:dyDescent="0.25">
      <c r="A4231" s="190">
        <f t="shared" si="1136"/>
        <v>2030</v>
      </c>
      <c r="B4231" s="55">
        <f t="shared" si="1137"/>
        <v>8</v>
      </c>
      <c r="C4231" s="55">
        <f t="shared" si="1138"/>
        <v>16</v>
      </c>
      <c r="D4231" s="55">
        <f t="shared" si="1133"/>
        <v>176</v>
      </c>
      <c r="F4231" s="63">
        <f t="shared" si="1143"/>
        <v>47696.666666666628</v>
      </c>
      <c r="G4231" s="64">
        <f t="shared" si="1134"/>
        <v>488.07559502969161</v>
      </c>
      <c r="H4231" s="64">
        <f t="shared" si="1148"/>
        <v>53.731640649627934</v>
      </c>
      <c r="I4231" s="64">
        <f t="shared" si="1148"/>
        <v>161.55698685948926</v>
      </c>
      <c r="J4231" s="64">
        <f t="shared" si="1148"/>
        <v>110.57757269154575</v>
      </c>
      <c r="K4231" s="64">
        <f t="shared" si="1148"/>
        <v>0</v>
      </c>
      <c r="L4231" s="64">
        <f t="shared" si="1148"/>
        <v>0</v>
      </c>
      <c r="M4231" s="64">
        <f t="shared" si="1148"/>
        <v>10.615422567136225</v>
      </c>
      <c r="N4231" s="64">
        <f t="shared" si="1148"/>
        <v>151.59397226189245</v>
      </c>
      <c r="O4231" s="121"/>
      <c r="P4231" s="177">
        <v>2.9750000000000001</v>
      </c>
      <c r="Q4231" s="177">
        <v>23.938572002560846</v>
      </c>
      <c r="R4231" s="177">
        <v>23.938572002560846</v>
      </c>
      <c r="S4231" s="177">
        <v>6.819404496132436</v>
      </c>
      <c r="T4231" s="177">
        <v>20.085173578763094</v>
      </c>
      <c r="U4231" s="177">
        <v>23.938572002560846</v>
      </c>
      <c r="V4231" s="177">
        <v>23.938572002560846</v>
      </c>
      <c r="W4231" s="177">
        <v>7.1048383975647296</v>
      </c>
      <c r="X4231" s="177">
        <v>33.165018324378337</v>
      </c>
      <c r="Y4231" s="177">
        <v>19.448</v>
      </c>
      <c r="Z4231" s="177">
        <v>0</v>
      </c>
      <c r="AA4231" s="177">
        <v>20.626726793014491</v>
      </c>
      <c r="AB4231" s="177">
        <v>19.25581334082635</v>
      </c>
      <c r="AC4231" s="177">
        <v>15.957144117808216</v>
      </c>
      <c r="AD4231" s="177">
        <v>53.731640649627934</v>
      </c>
      <c r="AE4231" s="177">
        <v>29.919345650830653</v>
      </c>
      <c r="AF4231" s="177">
        <v>10.615422567136225</v>
      </c>
      <c r="AG4231" s="177">
        <v>36.859190897181918</v>
      </c>
      <c r="AH4231" s="177">
        <v>36.859190897181918</v>
      </c>
      <c r="AI4231" s="177">
        <v>36.859190897181918</v>
      </c>
      <c r="AJ4231" s="177">
        <v>42.040206411820009</v>
      </c>
    </row>
    <row r="4232" spans="1:36" hidden="1" outlineLevel="1" x14ac:dyDescent="0.25">
      <c r="A4232" s="190">
        <f t="shared" si="1136"/>
        <v>2030</v>
      </c>
      <c r="B4232" s="55">
        <f t="shared" si="1137"/>
        <v>8</v>
      </c>
      <c r="C4232" s="55">
        <f t="shared" si="1138"/>
        <v>17</v>
      </c>
      <c r="D4232" s="55">
        <f t="shared" si="1133"/>
        <v>176</v>
      </c>
      <c r="F4232" s="63">
        <f t="shared" si="1143"/>
        <v>47696.708333333292</v>
      </c>
      <c r="G4232" s="64">
        <f t="shared" si="1134"/>
        <v>311.01578865310404</v>
      </c>
      <c r="H4232" s="64">
        <f t="shared" si="1148"/>
        <v>18.084460899780048</v>
      </c>
      <c r="I4232" s="64">
        <f t="shared" si="1148"/>
        <v>86.430982872678072</v>
      </c>
      <c r="J4232" s="64">
        <f t="shared" si="1148"/>
        <v>37.89510636381636</v>
      </c>
      <c r="K4232" s="64">
        <f t="shared" si="1148"/>
        <v>0</v>
      </c>
      <c r="L4232" s="64">
        <f t="shared" si="1148"/>
        <v>0</v>
      </c>
      <c r="M4232" s="64">
        <f t="shared" si="1148"/>
        <v>11.425073440900853</v>
      </c>
      <c r="N4232" s="64">
        <f t="shared" si="1148"/>
        <v>157.1801650759287</v>
      </c>
      <c r="O4232" s="121"/>
      <c r="P4232" s="177">
        <v>2.9750000000000001</v>
      </c>
      <c r="Q4232" s="177">
        <v>22.774104229728568</v>
      </c>
      <c r="R4232" s="177">
        <v>22.774104229728568</v>
      </c>
      <c r="S4232" s="177">
        <v>1.0769730457377764</v>
      </c>
      <c r="T4232" s="177">
        <v>0.59175605746162852</v>
      </c>
      <c r="U4232" s="177">
        <v>22.774104229728568</v>
      </c>
      <c r="V4232" s="177">
        <v>22.774104229728568</v>
      </c>
      <c r="W4232" s="177">
        <v>5.1198497049830918</v>
      </c>
      <c r="X4232" s="177">
        <v>24.6307628755604</v>
      </c>
      <c r="Y4232" s="177">
        <v>7.7791999999999994</v>
      </c>
      <c r="Z4232" s="177">
        <v>0</v>
      </c>
      <c r="AA4232" s="177">
        <v>26.721207225627104</v>
      </c>
      <c r="AB4232" s="177">
        <v>21.260433826453344</v>
      </c>
      <c r="AC4232" s="177">
        <v>18.10210710493395</v>
      </c>
      <c r="AD4232" s="177">
        <v>18.084460899780048</v>
      </c>
      <c r="AE4232" s="177">
        <v>19.104589615019268</v>
      </c>
      <c r="AF4232" s="177">
        <v>11.425073440900853</v>
      </c>
      <c r="AG4232" s="177">
        <v>12.63170212127212</v>
      </c>
      <c r="AH4232" s="177">
        <v>12.63170212127212</v>
      </c>
      <c r="AI4232" s="177">
        <v>12.63170212127212</v>
      </c>
      <c r="AJ4232" s="177">
        <v>25.152851573915907</v>
      </c>
    </row>
    <row r="4233" spans="1:36" hidden="1" outlineLevel="1" x14ac:dyDescent="0.25">
      <c r="A4233" s="190">
        <f t="shared" si="1136"/>
        <v>2030</v>
      </c>
      <c r="B4233" s="55">
        <f t="shared" si="1137"/>
        <v>8</v>
      </c>
      <c r="C4233" s="55">
        <f t="shared" si="1138"/>
        <v>18</v>
      </c>
      <c r="D4233" s="55">
        <f t="shared" si="1133"/>
        <v>176</v>
      </c>
      <c r="F4233" s="63">
        <f t="shared" si="1143"/>
        <v>47696.749999999956</v>
      </c>
      <c r="G4233" s="64">
        <f t="shared" si="1134"/>
        <v>184.63018584342441</v>
      </c>
      <c r="H4233" s="64">
        <f t="shared" si="1148"/>
        <v>0.28068794763902594</v>
      </c>
      <c r="I4233" s="64">
        <f t="shared" si="1148"/>
        <v>15.924564951460367</v>
      </c>
      <c r="J4233" s="64">
        <f t="shared" si="1148"/>
        <v>6.1260052222520081E-2</v>
      </c>
      <c r="K4233" s="64">
        <f t="shared" si="1148"/>
        <v>0</v>
      </c>
      <c r="L4233" s="64">
        <f t="shared" si="1148"/>
        <v>0</v>
      </c>
      <c r="M4233" s="64">
        <f t="shared" si="1148"/>
        <v>12.68453035564583</v>
      </c>
      <c r="N4233" s="64">
        <f t="shared" si="1148"/>
        <v>155.67914253645668</v>
      </c>
      <c r="O4233" s="121"/>
      <c r="P4233" s="177">
        <v>2.9750000000000001</v>
      </c>
      <c r="Q4233" s="177">
        <v>20.228763168758906</v>
      </c>
      <c r="R4233" s="177">
        <v>20.228763168758906</v>
      </c>
      <c r="S4233" s="177">
        <v>9.1561074572340181E-3</v>
      </c>
      <c r="T4233" s="177">
        <v>0</v>
      </c>
      <c r="U4233" s="177">
        <v>20.228763168758906</v>
      </c>
      <c r="V4233" s="177">
        <v>20.228763168758906</v>
      </c>
      <c r="W4233" s="177">
        <v>1.1696653680602096</v>
      </c>
      <c r="X4233" s="177">
        <v>5.1368606338219864</v>
      </c>
      <c r="Y4233" s="177">
        <v>0.77792000000000006</v>
      </c>
      <c r="Z4233" s="177">
        <v>0</v>
      </c>
      <c r="AA4233" s="177">
        <v>27.988011620995884</v>
      </c>
      <c r="AB4233" s="177">
        <v>25.992127371395263</v>
      </c>
      <c r="AC4233" s="177">
        <v>20.783950869029905</v>
      </c>
      <c r="AD4233" s="177">
        <v>0.28068794763902594</v>
      </c>
      <c r="AE4233" s="177">
        <v>4.0414548147937923</v>
      </c>
      <c r="AF4233" s="177">
        <v>12.68453035564583</v>
      </c>
      <c r="AG4233" s="177">
        <v>2.0420017407506694E-2</v>
      </c>
      <c r="AH4233" s="177">
        <v>2.0420017407506694E-2</v>
      </c>
      <c r="AI4233" s="177">
        <v>2.0420017407506694E-2</v>
      </c>
      <c r="AJ4233" s="177">
        <v>1.8145080273271457</v>
      </c>
    </row>
    <row r="4234" spans="1:36" hidden="1" outlineLevel="1" x14ac:dyDescent="0.25">
      <c r="A4234" s="190">
        <f t="shared" si="1136"/>
        <v>2030</v>
      </c>
      <c r="B4234" s="55">
        <f t="shared" si="1137"/>
        <v>8</v>
      </c>
      <c r="C4234" s="55">
        <f t="shared" si="1138"/>
        <v>19</v>
      </c>
      <c r="D4234" s="55">
        <f t="shared" si="1133"/>
        <v>176</v>
      </c>
      <c r="F4234" s="63">
        <f t="shared" si="1143"/>
        <v>47696.791666666621</v>
      </c>
      <c r="G4234" s="64">
        <f t="shared" si="1134"/>
        <v>163.59307436491895</v>
      </c>
      <c r="H4234" s="64">
        <f t="shared" si="1148"/>
        <v>0</v>
      </c>
      <c r="I4234" s="64">
        <f t="shared" si="1148"/>
        <v>3.051760796177847</v>
      </c>
      <c r="J4234" s="64">
        <f t="shared" si="1148"/>
        <v>0</v>
      </c>
      <c r="K4234" s="64">
        <f t="shared" si="1148"/>
        <v>0</v>
      </c>
      <c r="L4234" s="64">
        <f t="shared" si="1148"/>
        <v>0</v>
      </c>
      <c r="M4234" s="64">
        <f t="shared" si="1148"/>
        <v>14.393793311371152</v>
      </c>
      <c r="N4234" s="64">
        <f t="shared" si="1148"/>
        <v>146.14752025736996</v>
      </c>
      <c r="O4234" s="121"/>
      <c r="P4234" s="177">
        <v>2.9750000000000001</v>
      </c>
      <c r="Q4234" s="177">
        <v>18.981855199619922</v>
      </c>
      <c r="R4234" s="177">
        <v>18.981855199619922</v>
      </c>
      <c r="S4234" s="177">
        <v>0</v>
      </c>
      <c r="T4234" s="177">
        <v>0</v>
      </c>
      <c r="U4234" s="177">
        <v>18.981855199619922</v>
      </c>
      <c r="V4234" s="177">
        <v>18.981855199619922</v>
      </c>
      <c r="W4234" s="177">
        <v>7.6760796177847077E-2</v>
      </c>
      <c r="X4234" s="177">
        <v>0</v>
      </c>
      <c r="Y4234" s="177">
        <v>0</v>
      </c>
      <c r="Z4234" s="177">
        <v>0</v>
      </c>
      <c r="AA4234" s="177">
        <v>25.177281478399145</v>
      </c>
      <c r="AB4234" s="177">
        <v>26.658089048599585</v>
      </c>
      <c r="AC4234" s="177">
        <v>18.384728931891544</v>
      </c>
      <c r="AD4234" s="177">
        <v>0</v>
      </c>
      <c r="AE4234" s="177">
        <v>0</v>
      </c>
      <c r="AF4234" s="177">
        <v>14.393793311371152</v>
      </c>
      <c r="AG4234" s="177">
        <v>0</v>
      </c>
      <c r="AH4234" s="177">
        <v>0</v>
      </c>
      <c r="AI4234" s="177">
        <v>0</v>
      </c>
      <c r="AJ4234" s="177">
        <v>0</v>
      </c>
    </row>
    <row r="4235" spans="1:36" hidden="1" outlineLevel="1" x14ac:dyDescent="0.25">
      <c r="A4235" s="190">
        <f t="shared" si="1136"/>
        <v>2030</v>
      </c>
      <c r="B4235" s="55">
        <f t="shared" si="1137"/>
        <v>8</v>
      </c>
      <c r="C4235" s="55">
        <f t="shared" si="1138"/>
        <v>20</v>
      </c>
      <c r="D4235" s="55">
        <f t="shared" si="1133"/>
        <v>176</v>
      </c>
      <c r="F4235" s="63">
        <f t="shared" si="1143"/>
        <v>47696.833333333285</v>
      </c>
      <c r="G4235" s="64">
        <f t="shared" si="1134"/>
        <v>154.61389404789094</v>
      </c>
      <c r="H4235" s="64">
        <f t="shared" ref="H4235:N4244" si="1149">SUMIF($P$6:$AK$6,H$6,$P4235:$AK4235)</f>
        <v>0</v>
      </c>
      <c r="I4235" s="64">
        <f t="shared" si="1149"/>
        <v>2.9750000000000001</v>
      </c>
      <c r="J4235" s="64">
        <f t="shared" si="1149"/>
        <v>0</v>
      </c>
      <c r="K4235" s="64">
        <f t="shared" si="1149"/>
        <v>0</v>
      </c>
      <c r="L4235" s="64">
        <f t="shared" si="1149"/>
        <v>0</v>
      </c>
      <c r="M4235" s="64">
        <f t="shared" si="1149"/>
        <v>16.372939891684684</v>
      </c>
      <c r="N4235" s="64">
        <f t="shared" si="1149"/>
        <v>135.26595415620625</v>
      </c>
      <c r="O4235" s="121"/>
      <c r="P4235" s="177">
        <v>2.9750000000000001</v>
      </c>
      <c r="Q4235" s="177">
        <v>16.992985463720547</v>
      </c>
      <c r="R4235" s="177">
        <v>16.992985463720547</v>
      </c>
      <c r="S4235" s="177">
        <v>0</v>
      </c>
      <c r="T4235" s="177">
        <v>0</v>
      </c>
      <c r="U4235" s="177">
        <v>16.992985463720547</v>
      </c>
      <c r="V4235" s="177">
        <v>16.992985463720547</v>
      </c>
      <c r="W4235" s="177">
        <v>0</v>
      </c>
      <c r="X4235" s="177">
        <v>0</v>
      </c>
      <c r="Y4235" s="177">
        <v>0</v>
      </c>
      <c r="Z4235" s="177">
        <v>0</v>
      </c>
      <c r="AA4235" s="177">
        <v>24.296869645585708</v>
      </c>
      <c r="AB4235" s="177">
        <v>24.083825613694408</v>
      </c>
      <c r="AC4235" s="177">
        <v>18.913317042043943</v>
      </c>
      <c r="AD4235" s="177">
        <v>0</v>
      </c>
      <c r="AE4235" s="177">
        <v>0</v>
      </c>
      <c r="AF4235" s="177">
        <v>16.372939891684684</v>
      </c>
      <c r="AG4235" s="177">
        <v>0</v>
      </c>
      <c r="AH4235" s="177">
        <v>0</v>
      </c>
      <c r="AI4235" s="177">
        <v>0</v>
      </c>
      <c r="AJ4235" s="177">
        <v>0</v>
      </c>
    </row>
    <row r="4236" spans="1:36" hidden="1" outlineLevel="1" x14ac:dyDescent="0.25">
      <c r="A4236" s="190">
        <f t="shared" si="1136"/>
        <v>2030</v>
      </c>
      <c r="B4236" s="55">
        <f t="shared" si="1137"/>
        <v>8</v>
      </c>
      <c r="C4236" s="55">
        <f t="shared" si="1138"/>
        <v>21</v>
      </c>
      <c r="D4236" s="55">
        <f t="shared" si="1133"/>
        <v>176</v>
      </c>
      <c r="F4236" s="63">
        <f t="shared" si="1143"/>
        <v>47696.874999999949</v>
      </c>
      <c r="G4236" s="64">
        <f t="shared" si="1134"/>
        <v>151.60927765437631</v>
      </c>
      <c r="H4236" s="64">
        <f t="shared" si="1149"/>
        <v>0</v>
      </c>
      <c r="I4236" s="64">
        <f t="shared" si="1149"/>
        <v>2.9750000000000001</v>
      </c>
      <c r="J4236" s="64">
        <f t="shared" si="1149"/>
        <v>0</v>
      </c>
      <c r="K4236" s="64">
        <f t="shared" si="1149"/>
        <v>0</v>
      </c>
      <c r="L4236" s="64">
        <f t="shared" si="1149"/>
        <v>0</v>
      </c>
      <c r="M4236" s="64">
        <f t="shared" si="1149"/>
        <v>18.98181492937071</v>
      </c>
      <c r="N4236" s="64">
        <f t="shared" si="1149"/>
        <v>129.65246272500559</v>
      </c>
      <c r="O4236" s="121"/>
      <c r="P4236" s="177">
        <v>2.9750000000000001</v>
      </c>
      <c r="Q4236" s="177">
        <v>16.405599065035243</v>
      </c>
      <c r="R4236" s="177">
        <v>16.405599065035243</v>
      </c>
      <c r="S4236" s="177">
        <v>0</v>
      </c>
      <c r="T4236" s="177">
        <v>0</v>
      </c>
      <c r="U4236" s="177">
        <v>16.405599065035243</v>
      </c>
      <c r="V4236" s="177">
        <v>16.405599065035243</v>
      </c>
      <c r="W4236" s="177">
        <v>0</v>
      </c>
      <c r="X4236" s="177">
        <v>0</v>
      </c>
      <c r="Y4236" s="177">
        <v>0</v>
      </c>
      <c r="Z4236" s="177">
        <v>0</v>
      </c>
      <c r="AA4236" s="177">
        <v>23.770786288893522</v>
      </c>
      <c r="AB4236" s="177">
        <v>22.294762039956659</v>
      </c>
      <c r="AC4236" s="177">
        <v>17.964518136014455</v>
      </c>
      <c r="AD4236" s="177">
        <v>0</v>
      </c>
      <c r="AE4236" s="177">
        <v>0</v>
      </c>
      <c r="AF4236" s="177">
        <v>18.98181492937071</v>
      </c>
      <c r="AG4236" s="177">
        <v>0</v>
      </c>
      <c r="AH4236" s="177">
        <v>0</v>
      </c>
      <c r="AI4236" s="177">
        <v>0</v>
      </c>
      <c r="AJ4236" s="177">
        <v>0</v>
      </c>
    </row>
    <row r="4237" spans="1:36" hidden="1" outlineLevel="1" x14ac:dyDescent="0.25">
      <c r="A4237" s="190">
        <f t="shared" si="1136"/>
        <v>2030</v>
      </c>
      <c r="B4237" s="55">
        <f t="shared" si="1137"/>
        <v>8</v>
      </c>
      <c r="C4237" s="55">
        <f t="shared" si="1138"/>
        <v>22</v>
      </c>
      <c r="D4237" s="55">
        <f t="shared" si="1133"/>
        <v>176</v>
      </c>
      <c r="F4237" s="63">
        <f t="shared" si="1143"/>
        <v>47696.916666666613</v>
      </c>
      <c r="G4237" s="64">
        <f t="shared" si="1134"/>
        <v>139.48896344541279</v>
      </c>
      <c r="H4237" s="64">
        <f t="shared" si="1149"/>
        <v>0</v>
      </c>
      <c r="I4237" s="64">
        <f t="shared" si="1149"/>
        <v>2.9750000000000001</v>
      </c>
      <c r="J4237" s="64">
        <f t="shared" si="1149"/>
        <v>0</v>
      </c>
      <c r="K4237" s="64">
        <f t="shared" si="1149"/>
        <v>0</v>
      </c>
      <c r="L4237" s="64">
        <f t="shared" si="1149"/>
        <v>0</v>
      </c>
      <c r="M4237" s="64">
        <f t="shared" si="1149"/>
        <v>21.140883926076381</v>
      </c>
      <c r="N4237" s="64">
        <f t="shared" si="1149"/>
        <v>115.3730795193364</v>
      </c>
      <c r="O4237" s="121"/>
      <c r="P4237" s="177">
        <v>2.9750000000000001</v>
      </c>
      <c r="Q4237" s="177">
        <v>14.88045543336111</v>
      </c>
      <c r="R4237" s="177">
        <v>14.88045543336111</v>
      </c>
      <c r="S4237" s="177">
        <v>0</v>
      </c>
      <c r="T4237" s="177">
        <v>0</v>
      </c>
      <c r="U4237" s="177">
        <v>14.88045543336111</v>
      </c>
      <c r="V4237" s="177">
        <v>14.88045543336111</v>
      </c>
      <c r="W4237" s="177">
        <v>0</v>
      </c>
      <c r="X4237" s="177">
        <v>0</v>
      </c>
      <c r="Y4237" s="177">
        <v>0</v>
      </c>
      <c r="Z4237" s="177">
        <v>0</v>
      </c>
      <c r="AA4237" s="177">
        <v>20.787774719063627</v>
      </c>
      <c r="AB4237" s="177">
        <v>19.79130813475026</v>
      </c>
      <c r="AC4237" s="177">
        <v>15.272174932078075</v>
      </c>
      <c r="AD4237" s="177">
        <v>0</v>
      </c>
      <c r="AE4237" s="177">
        <v>0</v>
      </c>
      <c r="AF4237" s="177">
        <v>21.140883926076381</v>
      </c>
      <c r="AG4237" s="177">
        <v>0</v>
      </c>
      <c r="AH4237" s="177">
        <v>0</v>
      </c>
      <c r="AI4237" s="177">
        <v>0</v>
      </c>
      <c r="AJ4237" s="177">
        <v>0</v>
      </c>
    </row>
    <row r="4238" spans="1:36" hidden="1" outlineLevel="1" x14ac:dyDescent="0.25">
      <c r="A4238" s="190">
        <f t="shared" si="1136"/>
        <v>2030</v>
      </c>
      <c r="B4238" s="55">
        <f t="shared" si="1137"/>
        <v>8</v>
      </c>
      <c r="C4238" s="55">
        <f t="shared" si="1138"/>
        <v>23</v>
      </c>
      <c r="D4238" s="55">
        <f t="shared" si="1133"/>
        <v>176</v>
      </c>
      <c r="F4238" s="63">
        <f t="shared" si="1143"/>
        <v>47696.958333333278</v>
      </c>
      <c r="G4238" s="64">
        <f t="shared" si="1134"/>
        <v>135.95144055933287</v>
      </c>
      <c r="H4238" s="64">
        <f t="shared" si="1149"/>
        <v>0</v>
      </c>
      <c r="I4238" s="64">
        <f t="shared" si="1149"/>
        <v>2.9750000000000001</v>
      </c>
      <c r="J4238" s="64">
        <f t="shared" si="1149"/>
        <v>0</v>
      </c>
      <c r="K4238" s="64">
        <f t="shared" si="1149"/>
        <v>0</v>
      </c>
      <c r="L4238" s="64">
        <f t="shared" si="1149"/>
        <v>0</v>
      </c>
      <c r="M4238" s="64">
        <f t="shared" si="1149"/>
        <v>22.13045721623315</v>
      </c>
      <c r="N4238" s="64">
        <f t="shared" si="1149"/>
        <v>110.8459833430997</v>
      </c>
      <c r="O4238" s="121"/>
      <c r="P4238" s="177">
        <v>2.9750000000000001</v>
      </c>
      <c r="Q4238" s="177">
        <v>12.582434961311579</v>
      </c>
      <c r="R4238" s="177">
        <v>12.582434961311579</v>
      </c>
      <c r="S4238" s="177">
        <v>0</v>
      </c>
      <c r="T4238" s="177">
        <v>0</v>
      </c>
      <c r="U4238" s="177">
        <v>12.582434961311579</v>
      </c>
      <c r="V4238" s="177">
        <v>12.582434961311579</v>
      </c>
      <c r="W4238" s="177">
        <v>0</v>
      </c>
      <c r="X4238" s="177">
        <v>0</v>
      </c>
      <c r="Y4238" s="177">
        <v>0</v>
      </c>
      <c r="Z4238" s="177">
        <v>0</v>
      </c>
      <c r="AA4238" s="177">
        <v>23.6597628641643</v>
      </c>
      <c r="AB4238" s="177">
        <v>20.678437080739272</v>
      </c>
      <c r="AC4238" s="177">
        <v>16.178043552949813</v>
      </c>
      <c r="AD4238" s="177">
        <v>0</v>
      </c>
      <c r="AE4238" s="177">
        <v>0</v>
      </c>
      <c r="AF4238" s="177">
        <v>22.13045721623315</v>
      </c>
      <c r="AG4238" s="177">
        <v>0</v>
      </c>
      <c r="AH4238" s="177">
        <v>0</v>
      </c>
      <c r="AI4238" s="177">
        <v>0</v>
      </c>
      <c r="AJ4238" s="177">
        <v>0</v>
      </c>
    </row>
    <row r="4239" spans="1:36" hidden="1" outlineLevel="1" x14ac:dyDescent="0.25">
      <c r="A4239" s="190">
        <f t="shared" si="1136"/>
        <v>2030</v>
      </c>
      <c r="B4239" s="55">
        <f t="shared" si="1137"/>
        <v>9</v>
      </c>
      <c r="C4239" s="55">
        <f t="shared" si="1138"/>
        <v>0</v>
      </c>
      <c r="D4239" s="55">
        <f t="shared" ref="D4239:D4302" si="1150">MATCH(DATE(YEAR(F4239),B4239,1),$F$7505:$F$7816,0)</f>
        <v>177</v>
      </c>
      <c r="F4239" s="63">
        <f t="shared" ref="F4239" si="1151">EDATE(F4215,1)</f>
        <v>47727</v>
      </c>
      <c r="G4239" s="64">
        <f t="shared" ref="G4239:G4302" si="1152">SUM(H4239:N4239)</f>
        <v>148.56975319048789</v>
      </c>
      <c r="H4239" s="64">
        <f t="shared" si="1149"/>
        <v>0</v>
      </c>
      <c r="I4239" s="64">
        <f t="shared" si="1149"/>
        <v>2.9750000000000001</v>
      </c>
      <c r="J4239" s="64">
        <f t="shared" si="1149"/>
        <v>0</v>
      </c>
      <c r="K4239" s="64">
        <f t="shared" si="1149"/>
        <v>0</v>
      </c>
      <c r="L4239" s="64">
        <f t="shared" si="1149"/>
        <v>0</v>
      </c>
      <c r="M4239" s="64">
        <f t="shared" si="1149"/>
        <v>18.250223375866568</v>
      </c>
      <c r="N4239" s="64">
        <f t="shared" si="1149"/>
        <v>127.34452981462131</v>
      </c>
      <c r="O4239" s="121"/>
      <c r="P4239" s="177">
        <v>2.9750000000000001</v>
      </c>
      <c r="Q4239" s="177">
        <v>14.138493666600723</v>
      </c>
      <c r="R4239" s="177">
        <v>14.138493666600723</v>
      </c>
      <c r="S4239" s="177">
        <v>0</v>
      </c>
      <c r="T4239" s="177">
        <v>0</v>
      </c>
      <c r="U4239" s="177">
        <v>14.138493666600723</v>
      </c>
      <c r="V4239" s="177">
        <v>14.138493666600723</v>
      </c>
      <c r="W4239" s="177">
        <v>0</v>
      </c>
      <c r="X4239" s="177">
        <v>0</v>
      </c>
      <c r="Y4239" s="177">
        <v>0</v>
      </c>
      <c r="Z4239" s="177">
        <v>0</v>
      </c>
      <c r="AA4239" s="177">
        <v>29.077503839777201</v>
      </c>
      <c r="AB4239" s="177">
        <v>27.30622891347549</v>
      </c>
      <c r="AC4239" s="177">
        <v>14.406822394965729</v>
      </c>
      <c r="AD4239" s="177">
        <v>0</v>
      </c>
      <c r="AE4239" s="177">
        <v>0</v>
      </c>
      <c r="AF4239" s="177">
        <v>18.250223375866568</v>
      </c>
      <c r="AG4239" s="177">
        <v>0</v>
      </c>
      <c r="AH4239" s="177">
        <v>0</v>
      </c>
      <c r="AI4239" s="177">
        <v>0</v>
      </c>
      <c r="AJ4239" s="177">
        <v>0</v>
      </c>
    </row>
    <row r="4240" spans="1:36" hidden="1" outlineLevel="1" x14ac:dyDescent="0.25">
      <c r="A4240" s="190">
        <f t="shared" ref="A4240:A4303" si="1153">YEAR(F4240)</f>
        <v>2030</v>
      </c>
      <c r="B4240" s="55">
        <f t="shared" ref="B4240:B4303" si="1154">MONTH(F4240)</f>
        <v>9</v>
      </c>
      <c r="C4240" s="55">
        <f t="shared" ref="C4240:C4303" si="1155">HOUR(F4240)</f>
        <v>1</v>
      </c>
      <c r="D4240" s="55">
        <f t="shared" si="1150"/>
        <v>177</v>
      </c>
      <c r="F4240" s="63">
        <f t="shared" ref="F4240" si="1156">F4239+1/24</f>
        <v>47727.041666666664</v>
      </c>
      <c r="G4240" s="64">
        <f t="shared" si="1152"/>
        <v>146.37252855716406</v>
      </c>
      <c r="H4240" s="64">
        <f t="shared" si="1149"/>
        <v>0</v>
      </c>
      <c r="I4240" s="64">
        <f t="shared" si="1149"/>
        <v>2.9750000000000001</v>
      </c>
      <c r="J4240" s="64">
        <f t="shared" si="1149"/>
        <v>0</v>
      </c>
      <c r="K4240" s="64">
        <f t="shared" si="1149"/>
        <v>0</v>
      </c>
      <c r="L4240" s="64">
        <f t="shared" si="1149"/>
        <v>0</v>
      </c>
      <c r="M4240" s="64">
        <f t="shared" si="1149"/>
        <v>18.544581817412801</v>
      </c>
      <c r="N4240" s="64">
        <f t="shared" si="1149"/>
        <v>124.85294673975126</v>
      </c>
      <c r="O4240" s="121"/>
      <c r="P4240" s="177">
        <v>2.9750000000000001</v>
      </c>
      <c r="Q4240" s="177">
        <v>12.603045010388257</v>
      </c>
      <c r="R4240" s="177">
        <v>12.603045010388257</v>
      </c>
      <c r="S4240" s="177">
        <v>0</v>
      </c>
      <c r="T4240" s="177">
        <v>0</v>
      </c>
      <c r="U4240" s="177">
        <v>12.603045010388257</v>
      </c>
      <c r="V4240" s="177">
        <v>12.603045010388257</v>
      </c>
      <c r="W4240" s="177">
        <v>0</v>
      </c>
      <c r="X4240" s="177">
        <v>0</v>
      </c>
      <c r="Y4240" s="177">
        <v>0</v>
      </c>
      <c r="Z4240" s="177">
        <v>0</v>
      </c>
      <c r="AA4240" s="177">
        <v>30.120045988055367</v>
      </c>
      <c r="AB4240" s="177">
        <v>28.37544674880748</v>
      </c>
      <c r="AC4240" s="177">
        <v>15.945273961335394</v>
      </c>
      <c r="AD4240" s="177">
        <v>0</v>
      </c>
      <c r="AE4240" s="177">
        <v>0</v>
      </c>
      <c r="AF4240" s="177">
        <v>18.544581817412801</v>
      </c>
      <c r="AG4240" s="177">
        <v>0</v>
      </c>
      <c r="AH4240" s="177">
        <v>0</v>
      </c>
      <c r="AI4240" s="177">
        <v>0</v>
      </c>
      <c r="AJ4240" s="177">
        <v>0</v>
      </c>
    </row>
    <row r="4241" spans="1:36" hidden="1" outlineLevel="1" x14ac:dyDescent="0.25">
      <c r="A4241" s="190">
        <f t="shared" si="1153"/>
        <v>2030</v>
      </c>
      <c r="B4241" s="55">
        <f t="shared" si="1154"/>
        <v>9</v>
      </c>
      <c r="C4241" s="55">
        <f t="shared" si="1155"/>
        <v>2</v>
      </c>
      <c r="D4241" s="55">
        <f t="shared" si="1150"/>
        <v>177</v>
      </c>
      <c r="F4241" s="63">
        <f t="shared" si="1143"/>
        <v>47727.083333333328</v>
      </c>
      <c r="G4241" s="64">
        <f t="shared" si="1152"/>
        <v>147.71145003202801</v>
      </c>
      <c r="H4241" s="64">
        <f t="shared" si="1149"/>
        <v>0</v>
      </c>
      <c r="I4241" s="64">
        <f t="shared" si="1149"/>
        <v>2.9750000000000001</v>
      </c>
      <c r="J4241" s="64">
        <f t="shared" si="1149"/>
        <v>0</v>
      </c>
      <c r="K4241" s="64">
        <f t="shared" si="1149"/>
        <v>0</v>
      </c>
      <c r="L4241" s="64">
        <f t="shared" si="1149"/>
        <v>0</v>
      </c>
      <c r="M4241" s="64">
        <f t="shared" si="1149"/>
        <v>18.152103895351157</v>
      </c>
      <c r="N4241" s="64">
        <f t="shared" si="1149"/>
        <v>126.58434613667684</v>
      </c>
      <c r="O4241" s="121"/>
      <c r="P4241" s="177">
        <v>2.9750000000000001</v>
      </c>
      <c r="Q4241" s="177">
        <v>11.448882262094317</v>
      </c>
      <c r="R4241" s="177">
        <v>11.448882262094317</v>
      </c>
      <c r="S4241" s="177">
        <v>0</v>
      </c>
      <c r="T4241" s="177">
        <v>0</v>
      </c>
      <c r="U4241" s="177">
        <v>11.448882262094317</v>
      </c>
      <c r="V4241" s="177">
        <v>11.448882262094317</v>
      </c>
      <c r="W4241" s="177">
        <v>0</v>
      </c>
      <c r="X4241" s="177">
        <v>0</v>
      </c>
      <c r="Y4241" s="177">
        <v>0</v>
      </c>
      <c r="Z4241" s="177">
        <v>0</v>
      </c>
      <c r="AA4241" s="177">
        <v>31.84911403754025</v>
      </c>
      <c r="AB4241" s="177">
        <v>29.069163581771107</v>
      </c>
      <c r="AC4241" s="177">
        <v>19.870539468988213</v>
      </c>
      <c r="AD4241" s="177">
        <v>0</v>
      </c>
      <c r="AE4241" s="177">
        <v>0</v>
      </c>
      <c r="AF4241" s="177">
        <v>18.152103895351157</v>
      </c>
      <c r="AG4241" s="177">
        <v>0</v>
      </c>
      <c r="AH4241" s="177">
        <v>0</v>
      </c>
      <c r="AI4241" s="177">
        <v>0</v>
      </c>
      <c r="AJ4241" s="177">
        <v>0</v>
      </c>
    </row>
    <row r="4242" spans="1:36" hidden="1" outlineLevel="1" x14ac:dyDescent="0.25">
      <c r="A4242" s="190">
        <f t="shared" si="1153"/>
        <v>2030</v>
      </c>
      <c r="B4242" s="55">
        <f t="shared" si="1154"/>
        <v>9</v>
      </c>
      <c r="C4242" s="55">
        <f t="shared" si="1155"/>
        <v>3</v>
      </c>
      <c r="D4242" s="55">
        <f t="shared" si="1150"/>
        <v>177</v>
      </c>
      <c r="F4242" s="63">
        <f t="shared" si="1143"/>
        <v>47727.124999999993</v>
      </c>
      <c r="G4242" s="64">
        <f t="shared" si="1152"/>
        <v>154.99614332416573</v>
      </c>
      <c r="H4242" s="64">
        <f t="shared" si="1149"/>
        <v>0</v>
      </c>
      <c r="I4242" s="64">
        <f t="shared" si="1149"/>
        <v>2.9750000000000001</v>
      </c>
      <c r="J4242" s="64">
        <f t="shared" si="1149"/>
        <v>0</v>
      </c>
      <c r="K4242" s="64">
        <f t="shared" si="1149"/>
        <v>0</v>
      </c>
      <c r="L4242" s="64">
        <f t="shared" si="1149"/>
        <v>0</v>
      </c>
      <c r="M4242" s="64">
        <f t="shared" si="1149"/>
        <v>17.367148051227868</v>
      </c>
      <c r="N4242" s="64">
        <f t="shared" si="1149"/>
        <v>134.65399527293786</v>
      </c>
      <c r="O4242" s="121"/>
      <c r="P4242" s="177">
        <v>2.9750000000000001</v>
      </c>
      <c r="Q4242" s="177">
        <v>11.438577237555981</v>
      </c>
      <c r="R4242" s="177">
        <v>11.438577237555981</v>
      </c>
      <c r="S4242" s="177">
        <v>0</v>
      </c>
      <c r="T4242" s="177">
        <v>0</v>
      </c>
      <c r="U4242" s="177">
        <v>11.438577237555981</v>
      </c>
      <c r="V4242" s="177">
        <v>11.438577237555981</v>
      </c>
      <c r="W4242" s="177">
        <v>0</v>
      </c>
      <c r="X4242" s="177">
        <v>0</v>
      </c>
      <c r="Y4242" s="177">
        <v>0</v>
      </c>
      <c r="Z4242" s="177">
        <v>0</v>
      </c>
      <c r="AA4242" s="177">
        <v>35.205151150860928</v>
      </c>
      <c r="AB4242" s="177">
        <v>30.391993557402152</v>
      </c>
      <c r="AC4242" s="177">
        <v>23.30254161445086</v>
      </c>
      <c r="AD4242" s="177">
        <v>0</v>
      </c>
      <c r="AE4242" s="177">
        <v>0</v>
      </c>
      <c r="AF4242" s="177">
        <v>17.367148051227868</v>
      </c>
      <c r="AG4242" s="177">
        <v>0</v>
      </c>
      <c r="AH4242" s="177">
        <v>0</v>
      </c>
      <c r="AI4242" s="177">
        <v>0</v>
      </c>
      <c r="AJ4242" s="177">
        <v>0</v>
      </c>
    </row>
    <row r="4243" spans="1:36" hidden="1" outlineLevel="1" x14ac:dyDescent="0.25">
      <c r="A4243" s="190">
        <f t="shared" si="1153"/>
        <v>2030</v>
      </c>
      <c r="B4243" s="55">
        <f t="shared" si="1154"/>
        <v>9</v>
      </c>
      <c r="C4243" s="55">
        <f t="shared" si="1155"/>
        <v>4</v>
      </c>
      <c r="D4243" s="55">
        <f t="shared" si="1150"/>
        <v>177</v>
      </c>
      <c r="F4243" s="63">
        <f t="shared" si="1143"/>
        <v>47727.166666666657</v>
      </c>
      <c r="G4243" s="64">
        <f t="shared" si="1152"/>
        <v>152.07291495646274</v>
      </c>
      <c r="H4243" s="64">
        <f t="shared" si="1149"/>
        <v>0</v>
      </c>
      <c r="I4243" s="64">
        <f t="shared" si="1149"/>
        <v>2.9750000000000001</v>
      </c>
      <c r="J4243" s="64">
        <f t="shared" si="1149"/>
        <v>0</v>
      </c>
      <c r="K4243" s="64">
        <f t="shared" si="1149"/>
        <v>0</v>
      </c>
      <c r="L4243" s="64">
        <f t="shared" si="1149"/>
        <v>0</v>
      </c>
      <c r="M4243" s="64">
        <f t="shared" si="1149"/>
        <v>15.895355843496688</v>
      </c>
      <c r="N4243" s="64">
        <f t="shared" si="1149"/>
        <v>133.20255911296604</v>
      </c>
      <c r="O4243" s="121"/>
      <c r="P4243" s="177">
        <v>2.9750000000000001</v>
      </c>
      <c r="Q4243" s="177">
        <v>9.9134336058818473</v>
      </c>
      <c r="R4243" s="177">
        <v>9.9134336058818473</v>
      </c>
      <c r="S4243" s="177">
        <v>0</v>
      </c>
      <c r="T4243" s="177">
        <v>0</v>
      </c>
      <c r="U4243" s="177">
        <v>9.9134336058818473</v>
      </c>
      <c r="V4243" s="177">
        <v>9.9134336058818473</v>
      </c>
      <c r="W4243" s="177">
        <v>0</v>
      </c>
      <c r="X4243" s="177">
        <v>0</v>
      </c>
      <c r="Y4243" s="177">
        <v>0</v>
      </c>
      <c r="Z4243" s="177">
        <v>0</v>
      </c>
      <c r="AA4243" s="177">
        <v>36.805510398034038</v>
      </c>
      <c r="AB4243" s="177">
        <v>31.100366087911475</v>
      </c>
      <c r="AC4243" s="177">
        <v>25.642948203493155</v>
      </c>
      <c r="AD4243" s="177">
        <v>0</v>
      </c>
      <c r="AE4243" s="177">
        <v>0</v>
      </c>
      <c r="AF4243" s="177">
        <v>15.895355843496688</v>
      </c>
      <c r="AG4243" s="177">
        <v>0</v>
      </c>
      <c r="AH4243" s="177">
        <v>0</v>
      </c>
      <c r="AI4243" s="177">
        <v>0</v>
      </c>
      <c r="AJ4243" s="177">
        <v>0</v>
      </c>
    </row>
    <row r="4244" spans="1:36" hidden="1" outlineLevel="1" x14ac:dyDescent="0.25">
      <c r="A4244" s="190">
        <f t="shared" si="1153"/>
        <v>2030</v>
      </c>
      <c r="B4244" s="55">
        <f t="shared" si="1154"/>
        <v>9</v>
      </c>
      <c r="C4244" s="55">
        <f t="shared" si="1155"/>
        <v>5</v>
      </c>
      <c r="D4244" s="55">
        <f t="shared" si="1150"/>
        <v>177</v>
      </c>
      <c r="F4244" s="63">
        <f t="shared" si="1143"/>
        <v>47727.208333333321</v>
      </c>
      <c r="G4244" s="64">
        <f t="shared" si="1152"/>
        <v>184.31272422091456</v>
      </c>
      <c r="H4244" s="64">
        <f t="shared" si="1149"/>
        <v>6.7820464589192113</v>
      </c>
      <c r="I4244" s="64">
        <f t="shared" si="1149"/>
        <v>13.641381723651358</v>
      </c>
      <c r="J4244" s="64">
        <f t="shared" si="1149"/>
        <v>16.508260868256954</v>
      </c>
      <c r="K4244" s="64">
        <f t="shared" si="1149"/>
        <v>0</v>
      </c>
      <c r="L4244" s="64">
        <f t="shared" si="1149"/>
        <v>0</v>
      </c>
      <c r="M4244" s="64">
        <f t="shared" si="1149"/>
        <v>15.404758440919633</v>
      </c>
      <c r="N4244" s="64">
        <f t="shared" si="1149"/>
        <v>131.97627672916741</v>
      </c>
      <c r="O4244" s="121"/>
      <c r="P4244" s="177">
        <v>2.9750000000000001</v>
      </c>
      <c r="Q4244" s="177">
        <v>8.3161548024393479</v>
      </c>
      <c r="R4244" s="177">
        <v>8.3161548024393479</v>
      </c>
      <c r="S4244" s="177">
        <v>2.8650932588149183</v>
      </c>
      <c r="T4244" s="177">
        <v>7.663134104566856</v>
      </c>
      <c r="U4244" s="177">
        <v>8.3161548024393479</v>
      </c>
      <c r="V4244" s="177">
        <v>8.3161548024393479</v>
      </c>
      <c r="W4244" s="177">
        <v>0</v>
      </c>
      <c r="X4244" s="177">
        <v>4.4420642204888533E-2</v>
      </c>
      <c r="Y4244" s="177">
        <v>0</v>
      </c>
      <c r="Z4244" s="177">
        <v>0</v>
      </c>
      <c r="AA4244" s="177">
        <v>38.80186285069599</v>
      </c>
      <c r="AB4244" s="177">
        <v>32.497190975330831</v>
      </c>
      <c r="AC4244" s="177">
        <v>27.412603693383197</v>
      </c>
      <c r="AD4244" s="177">
        <v>6.7820464589192113</v>
      </c>
      <c r="AE4244" s="177">
        <v>9.3733718064694035E-2</v>
      </c>
      <c r="AF4244" s="177">
        <v>15.404758440919633</v>
      </c>
      <c r="AG4244" s="177">
        <v>5.5027536227523184</v>
      </c>
      <c r="AH4244" s="177">
        <v>5.5027536227523184</v>
      </c>
      <c r="AI4244" s="177">
        <v>5.5027536227523184</v>
      </c>
      <c r="AJ4244" s="177">
        <v>0</v>
      </c>
    </row>
    <row r="4245" spans="1:36" hidden="1" outlineLevel="1" x14ac:dyDescent="0.25">
      <c r="A4245" s="190">
        <f t="shared" si="1153"/>
        <v>2030</v>
      </c>
      <c r="B4245" s="55">
        <f t="shared" si="1154"/>
        <v>9</v>
      </c>
      <c r="C4245" s="55">
        <f t="shared" si="1155"/>
        <v>6</v>
      </c>
      <c r="D4245" s="55">
        <f t="shared" si="1150"/>
        <v>177</v>
      </c>
      <c r="F4245" s="63">
        <f t="shared" si="1143"/>
        <v>47727.249999999985</v>
      </c>
      <c r="G4245" s="64">
        <f t="shared" si="1152"/>
        <v>414.01311297003866</v>
      </c>
      <c r="H4245" s="64">
        <f t="shared" ref="H4245:N4254" si="1157">SUMIF($P$6:$AK$6,H$6,$P4245:$AK4245)</f>
        <v>51.23438132705467</v>
      </c>
      <c r="I4245" s="64">
        <f t="shared" si="1157"/>
        <v>77.948696008487687</v>
      </c>
      <c r="J4245" s="64">
        <f t="shared" si="1157"/>
        <v>141.54762872384936</v>
      </c>
      <c r="K4245" s="64">
        <f t="shared" si="1157"/>
        <v>0</v>
      </c>
      <c r="L4245" s="64">
        <f t="shared" si="1157"/>
        <v>0</v>
      </c>
      <c r="M4245" s="64">
        <f t="shared" si="1157"/>
        <v>15.110399999373396</v>
      </c>
      <c r="N4245" s="64">
        <f t="shared" si="1157"/>
        <v>128.17200691127357</v>
      </c>
      <c r="O4245" s="121"/>
      <c r="P4245" s="177">
        <v>2.9750000000000001</v>
      </c>
      <c r="Q4245" s="177">
        <v>6.9868066369936512</v>
      </c>
      <c r="R4245" s="177">
        <v>6.9868066369936512</v>
      </c>
      <c r="S4245" s="177">
        <v>12.861216705558988</v>
      </c>
      <c r="T4245" s="177">
        <v>27.858652046815575</v>
      </c>
      <c r="U4245" s="177">
        <v>6.9868066369936512</v>
      </c>
      <c r="V4245" s="177">
        <v>6.9868066369936512</v>
      </c>
      <c r="W4245" s="177">
        <v>1.9149742755718324</v>
      </c>
      <c r="X4245" s="177">
        <v>10.668278708719363</v>
      </c>
      <c r="Y4245" s="177">
        <v>4.0192533333333333</v>
      </c>
      <c r="Z4245" s="177">
        <v>0</v>
      </c>
      <c r="AA4245" s="177">
        <v>39.623874383019867</v>
      </c>
      <c r="AB4245" s="177">
        <v>31.805152522181835</v>
      </c>
      <c r="AC4245" s="177">
        <v>28.795753458097273</v>
      </c>
      <c r="AD4245" s="177">
        <v>51.23438132705467</v>
      </c>
      <c r="AE4245" s="177">
        <v>12.391998845972136</v>
      </c>
      <c r="AF4245" s="177">
        <v>15.110399999373396</v>
      </c>
      <c r="AG4245" s="177">
        <v>47.182542907949781</v>
      </c>
      <c r="AH4245" s="177">
        <v>47.182542907949781</v>
      </c>
      <c r="AI4245" s="177">
        <v>47.182542907949781</v>
      </c>
      <c r="AJ4245" s="177">
        <v>5.259322092516471</v>
      </c>
    </row>
    <row r="4246" spans="1:36" hidden="1" outlineLevel="1" x14ac:dyDescent="0.25">
      <c r="A4246" s="190">
        <f t="shared" si="1153"/>
        <v>2030</v>
      </c>
      <c r="B4246" s="55">
        <f t="shared" si="1154"/>
        <v>9</v>
      </c>
      <c r="C4246" s="55">
        <f t="shared" si="1155"/>
        <v>7</v>
      </c>
      <c r="D4246" s="55">
        <f t="shared" si="1150"/>
        <v>177</v>
      </c>
      <c r="F4246" s="63">
        <f t="shared" si="1143"/>
        <v>47727.29166666665</v>
      </c>
      <c r="G4246" s="64">
        <f t="shared" si="1152"/>
        <v>575.66083032175879</v>
      </c>
      <c r="H4246" s="64">
        <f t="shared" si="1157"/>
        <v>63.861639997988419</v>
      </c>
      <c r="I4246" s="64">
        <f t="shared" si="1157"/>
        <v>167.76550717985157</v>
      </c>
      <c r="J4246" s="64">
        <f t="shared" si="1157"/>
        <v>187.06491574992404</v>
      </c>
      <c r="K4246" s="64">
        <f t="shared" si="1157"/>
        <v>0</v>
      </c>
      <c r="L4246" s="64">
        <f t="shared" si="1157"/>
        <v>0</v>
      </c>
      <c r="M4246" s="64">
        <f t="shared" si="1157"/>
        <v>13.834846752673045</v>
      </c>
      <c r="N4246" s="64">
        <f t="shared" si="1157"/>
        <v>143.13392064132177</v>
      </c>
      <c r="O4246" s="121"/>
      <c r="P4246" s="177">
        <v>2.9750000000000001</v>
      </c>
      <c r="Q4246" s="177">
        <v>12.180539004316365</v>
      </c>
      <c r="R4246" s="177">
        <v>12.180539004316365</v>
      </c>
      <c r="S4246" s="177">
        <v>22.478519564002138</v>
      </c>
      <c r="T4246" s="177">
        <v>33.613001722268756</v>
      </c>
      <c r="U4246" s="177">
        <v>12.180539004316365</v>
      </c>
      <c r="V4246" s="177">
        <v>12.180539004316365</v>
      </c>
      <c r="W4246" s="177">
        <v>6.1807663288487014</v>
      </c>
      <c r="X4246" s="177">
        <v>32.956928052771097</v>
      </c>
      <c r="Y4246" s="177">
        <v>16.880863999999999</v>
      </c>
      <c r="Z4246" s="177">
        <v>0</v>
      </c>
      <c r="AA4246" s="177">
        <v>35.962209953911398</v>
      </c>
      <c r="AB4246" s="177">
        <v>30.558130009339386</v>
      </c>
      <c r="AC4246" s="177">
        <v>27.891424660805505</v>
      </c>
      <c r="AD4246" s="177">
        <v>63.861639997988419</v>
      </c>
      <c r="AE4246" s="177">
        <v>29.081336824984966</v>
      </c>
      <c r="AF4246" s="177">
        <v>13.834846752673045</v>
      </c>
      <c r="AG4246" s="177">
        <v>62.354971916641347</v>
      </c>
      <c r="AH4246" s="177">
        <v>62.354971916641347</v>
      </c>
      <c r="AI4246" s="177">
        <v>62.354971916641347</v>
      </c>
      <c r="AJ4246" s="177">
        <v>23.599090686975895</v>
      </c>
    </row>
    <row r="4247" spans="1:36" hidden="1" outlineLevel="1" x14ac:dyDescent="0.25">
      <c r="A4247" s="190">
        <f t="shared" si="1153"/>
        <v>2030</v>
      </c>
      <c r="B4247" s="55">
        <f t="shared" si="1154"/>
        <v>9</v>
      </c>
      <c r="C4247" s="55">
        <f t="shared" si="1155"/>
        <v>8</v>
      </c>
      <c r="D4247" s="55">
        <f t="shared" si="1150"/>
        <v>177</v>
      </c>
      <c r="F4247" s="63">
        <f t="shared" si="1143"/>
        <v>47727.333333333314</v>
      </c>
      <c r="G4247" s="64">
        <f t="shared" si="1152"/>
        <v>659.14847680549462</v>
      </c>
      <c r="H4247" s="64">
        <f t="shared" si="1157"/>
        <v>68.387015146280632</v>
      </c>
      <c r="I4247" s="64">
        <f t="shared" si="1157"/>
        <v>212.69129205349043</v>
      </c>
      <c r="J4247" s="64">
        <f t="shared" si="1157"/>
        <v>196.88023417836604</v>
      </c>
      <c r="K4247" s="64">
        <f t="shared" si="1157"/>
        <v>0</v>
      </c>
      <c r="L4247" s="64">
        <f t="shared" si="1157"/>
        <v>0</v>
      </c>
      <c r="M4247" s="64">
        <f t="shared" si="1157"/>
        <v>11.283740259272339</v>
      </c>
      <c r="N4247" s="64">
        <f t="shared" si="1157"/>
        <v>169.90619516808513</v>
      </c>
      <c r="O4247" s="121"/>
      <c r="P4247" s="177">
        <v>2.9750000000000001</v>
      </c>
      <c r="Q4247" s="177">
        <v>19.47649637746018</v>
      </c>
      <c r="R4247" s="177">
        <v>19.47649637746018</v>
      </c>
      <c r="S4247" s="177">
        <v>30.291967680285271</v>
      </c>
      <c r="T4247" s="177">
        <v>34.57928180329116</v>
      </c>
      <c r="U4247" s="177">
        <v>19.47649637746018</v>
      </c>
      <c r="V4247" s="177">
        <v>19.47649637746018</v>
      </c>
      <c r="W4247" s="177">
        <v>7.142383246063627</v>
      </c>
      <c r="X4247" s="177">
        <v>36.237445591055533</v>
      </c>
      <c r="Y4247" s="177">
        <v>28.536698666666666</v>
      </c>
      <c r="Z4247" s="177">
        <v>0</v>
      </c>
      <c r="AA4247" s="177">
        <v>34.72156222154365</v>
      </c>
      <c r="AB4247" s="177">
        <v>31.698370829800879</v>
      </c>
      <c r="AC4247" s="177">
        <v>25.580276606899911</v>
      </c>
      <c r="AD4247" s="177">
        <v>68.387015146280632</v>
      </c>
      <c r="AE4247" s="177">
        <v>32.682540747857303</v>
      </c>
      <c r="AF4247" s="177">
        <v>11.283740259272339</v>
      </c>
      <c r="AG4247" s="177">
        <v>65.626744726122013</v>
      </c>
      <c r="AH4247" s="177">
        <v>65.626744726122013</v>
      </c>
      <c r="AI4247" s="177">
        <v>65.626744726122013</v>
      </c>
      <c r="AJ4247" s="177">
        <v>40.245974318270875</v>
      </c>
    </row>
    <row r="4248" spans="1:36" hidden="1" outlineLevel="1" x14ac:dyDescent="0.25">
      <c r="A4248" s="190">
        <f t="shared" si="1153"/>
        <v>2030</v>
      </c>
      <c r="B4248" s="55">
        <f t="shared" si="1154"/>
        <v>9</v>
      </c>
      <c r="C4248" s="55">
        <f t="shared" si="1155"/>
        <v>9</v>
      </c>
      <c r="D4248" s="55">
        <f t="shared" si="1150"/>
        <v>177</v>
      </c>
      <c r="F4248" s="63">
        <f t="shared" si="1143"/>
        <v>47727.374999999978</v>
      </c>
      <c r="G4248" s="64">
        <f t="shared" si="1152"/>
        <v>668.34518864798679</v>
      </c>
      <c r="H4248" s="64">
        <f t="shared" si="1157"/>
        <v>65.780883380914105</v>
      </c>
      <c r="I4248" s="64">
        <f t="shared" si="1157"/>
        <v>222.91908520344316</v>
      </c>
      <c r="J4248" s="64">
        <f t="shared" si="1157"/>
        <v>191.05860906416086</v>
      </c>
      <c r="K4248" s="64">
        <f t="shared" si="1157"/>
        <v>0</v>
      </c>
      <c r="L4248" s="64">
        <f t="shared" si="1157"/>
        <v>0</v>
      </c>
      <c r="M4248" s="64">
        <f t="shared" si="1157"/>
        <v>9.9100675320565781</v>
      </c>
      <c r="N4248" s="64">
        <f t="shared" si="1157"/>
        <v>178.6765434674121</v>
      </c>
      <c r="O4248" s="121"/>
      <c r="P4248" s="177">
        <v>2.9750000000000001</v>
      </c>
      <c r="Q4248" s="177">
        <v>22.052752512044862</v>
      </c>
      <c r="R4248" s="177">
        <v>22.052752512044862</v>
      </c>
      <c r="S4248" s="177">
        <v>34.296778670601803</v>
      </c>
      <c r="T4248" s="177">
        <v>33.807615016811965</v>
      </c>
      <c r="U4248" s="177">
        <v>22.052752512044862</v>
      </c>
      <c r="V4248" s="177">
        <v>22.052752512044862</v>
      </c>
      <c r="W4248" s="177">
        <v>7.368708200625913</v>
      </c>
      <c r="X4248" s="177">
        <v>35.288355662413778</v>
      </c>
      <c r="Y4248" s="177">
        <v>37.379055999999999</v>
      </c>
      <c r="Z4248" s="177">
        <v>0</v>
      </c>
      <c r="AA4248" s="177">
        <v>33.40770580935483</v>
      </c>
      <c r="AB4248" s="177">
        <v>32.446361721062701</v>
      </c>
      <c r="AC4248" s="177">
        <v>24.611465888815136</v>
      </c>
      <c r="AD4248" s="177">
        <v>65.780883380914105</v>
      </c>
      <c r="AE4248" s="177">
        <v>31.565102336673363</v>
      </c>
      <c r="AF4248" s="177">
        <v>9.9100675320565781</v>
      </c>
      <c r="AG4248" s="177">
        <v>63.686203021386952</v>
      </c>
      <c r="AH4248" s="177">
        <v>63.686203021386952</v>
      </c>
      <c r="AI4248" s="177">
        <v>63.686203021386952</v>
      </c>
      <c r="AJ4248" s="177">
        <v>40.238469316316333</v>
      </c>
    </row>
    <row r="4249" spans="1:36" hidden="1" outlineLevel="1" x14ac:dyDescent="0.25">
      <c r="A4249" s="190">
        <f t="shared" si="1153"/>
        <v>2030</v>
      </c>
      <c r="B4249" s="55">
        <f t="shared" si="1154"/>
        <v>9</v>
      </c>
      <c r="C4249" s="55">
        <f t="shared" si="1155"/>
        <v>10</v>
      </c>
      <c r="D4249" s="55">
        <f t="shared" si="1150"/>
        <v>177</v>
      </c>
      <c r="F4249" s="63">
        <f t="shared" si="1143"/>
        <v>47727.416666666642</v>
      </c>
      <c r="G4249" s="64">
        <f t="shared" si="1152"/>
        <v>665.21505435956283</v>
      </c>
      <c r="H4249" s="64">
        <f t="shared" si="1157"/>
        <v>69.665848491577634</v>
      </c>
      <c r="I4249" s="64">
        <f t="shared" si="1157"/>
        <v>226.42133738237627</v>
      </c>
      <c r="J4249" s="64">
        <f t="shared" si="1157"/>
        <v>178.02077284190196</v>
      </c>
      <c r="K4249" s="64">
        <f t="shared" si="1157"/>
        <v>0</v>
      </c>
      <c r="L4249" s="64">
        <f t="shared" si="1157"/>
        <v>0</v>
      </c>
      <c r="M4249" s="64">
        <f t="shared" si="1157"/>
        <v>8.6345142853562269</v>
      </c>
      <c r="N4249" s="64">
        <f t="shared" si="1157"/>
        <v>182.47258135835079</v>
      </c>
      <c r="O4249" s="121"/>
      <c r="P4249" s="177">
        <v>2.9750000000000001</v>
      </c>
      <c r="Q4249" s="177">
        <v>24.247722738711008</v>
      </c>
      <c r="R4249" s="177">
        <v>24.247722738711008</v>
      </c>
      <c r="S4249" s="177">
        <v>35.047618441369039</v>
      </c>
      <c r="T4249" s="177">
        <v>32.719840507503505</v>
      </c>
      <c r="U4249" s="177">
        <v>24.247722738711008</v>
      </c>
      <c r="V4249" s="177">
        <v>24.247722738711008</v>
      </c>
      <c r="W4249" s="177">
        <v>7.2278035075209077</v>
      </c>
      <c r="X4249" s="177">
        <v>33.202849369477306</v>
      </c>
      <c r="Y4249" s="177">
        <v>42.604085333333337</v>
      </c>
      <c r="Z4249" s="177">
        <v>0</v>
      </c>
      <c r="AA4249" s="177">
        <v>31.384334075329683</v>
      </c>
      <c r="AB4249" s="177">
        <v>31.526377572159781</v>
      </c>
      <c r="AC4249" s="177">
        <v>22.570978756017293</v>
      </c>
      <c r="AD4249" s="177">
        <v>69.665848491577634</v>
      </c>
      <c r="AE4249" s="177">
        <v>31.756133723434804</v>
      </c>
      <c r="AF4249" s="177">
        <v>8.6345142853562269</v>
      </c>
      <c r="AG4249" s="177">
        <v>59.340257613967317</v>
      </c>
      <c r="AH4249" s="177">
        <v>59.340257613967317</v>
      </c>
      <c r="AI4249" s="177">
        <v>59.340257613967317</v>
      </c>
      <c r="AJ4249" s="177">
        <v>40.888006499737379</v>
      </c>
    </row>
    <row r="4250" spans="1:36" hidden="1" outlineLevel="1" x14ac:dyDescent="0.25">
      <c r="A4250" s="190">
        <f t="shared" si="1153"/>
        <v>2030</v>
      </c>
      <c r="B4250" s="55">
        <f t="shared" si="1154"/>
        <v>9</v>
      </c>
      <c r="C4250" s="55">
        <f t="shared" si="1155"/>
        <v>11</v>
      </c>
      <c r="D4250" s="55">
        <f t="shared" si="1150"/>
        <v>177</v>
      </c>
      <c r="F4250" s="63">
        <f t="shared" si="1143"/>
        <v>47727.458333333307</v>
      </c>
      <c r="G4250" s="64">
        <f t="shared" si="1152"/>
        <v>646.30340691614583</v>
      </c>
      <c r="H4250" s="64">
        <f t="shared" si="1157"/>
        <v>64.598276039627024</v>
      </c>
      <c r="I4250" s="64">
        <f t="shared" si="1157"/>
        <v>220.70999587681095</v>
      </c>
      <c r="J4250" s="64">
        <f t="shared" si="1157"/>
        <v>176.03536954030801</v>
      </c>
      <c r="K4250" s="64">
        <f t="shared" si="1157"/>
        <v>0</v>
      </c>
      <c r="L4250" s="64">
        <f t="shared" si="1157"/>
        <v>0</v>
      </c>
      <c r="M4250" s="64">
        <f t="shared" si="1157"/>
        <v>7.947677921748344</v>
      </c>
      <c r="N4250" s="64">
        <f t="shared" si="1157"/>
        <v>177.0120875376515</v>
      </c>
      <c r="O4250" s="121"/>
      <c r="P4250" s="177">
        <v>2.9750000000000001</v>
      </c>
      <c r="Q4250" s="177">
        <v>25.092734750854785</v>
      </c>
      <c r="R4250" s="177">
        <v>25.092734750854785</v>
      </c>
      <c r="S4250" s="177">
        <v>32.842394573798792</v>
      </c>
      <c r="T4250" s="177">
        <v>31.973337421198231</v>
      </c>
      <c r="U4250" s="177">
        <v>25.092734750854785</v>
      </c>
      <c r="V4250" s="177">
        <v>25.092734750854785</v>
      </c>
      <c r="W4250" s="177">
        <v>7.0433811881439556</v>
      </c>
      <c r="X4250" s="177">
        <v>31.757002188946551</v>
      </c>
      <c r="Y4250" s="177">
        <v>42.202159999999992</v>
      </c>
      <c r="Z4250" s="177">
        <v>0</v>
      </c>
      <c r="AA4250" s="177">
        <v>27.65980919370373</v>
      </c>
      <c r="AB4250" s="177">
        <v>29.244087057265801</v>
      </c>
      <c r="AC4250" s="177">
        <v>19.737252283262823</v>
      </c>
      <c r="AD4250" s="177">
        <v>64.598276039627024</v>
      </c>
      <c r="AE4250" s="177">
        <v>32.587426656915277</v>
      </c>
      <c r="AF4250" s="177">
        <v>7.947677921748344</v>
      </c>
      <c r="AG4250" s="177">
        <v>58.678456513436004</v>
      </c>
      <c r="AH4250" s="177">
        <v>58.678456513436004</v>
      </c>
      <c r="AI4250" s="177">
        <v>58.678456513436004</v>
      </c>
      <c r="AJ4250" s="177">
        <v>39.329293847808145</v>
      </c>
    </row>
    <row r="4251" spans="1:36" hidden="1" outlineLevel="1" x14ac:dyDescent="0.25">
      <c r="A4251" s="190">
        <f t="shared" si="1153"/>
        <v>2030</v>
      </c>
      <c r="B4251" s="55">
        <f t="shared" si="1154"/>
        <v>9</v>
      </c>
      <c r="C4251" s="55">
        <f t="shared" si="1155"/>
        <v>12</v>
      </c>
      <c r="D4251" s="55">
        <f t="shared" si="1150"/>
        <v>177</v>
      </c>
      <c r="F4251" s="63">
        <f t="shared" si="1143"/>
        <v>47727.499999999971</v>
      </c>
      <c r="G4251" s="64">
        <f t="shared" si="1152"/>
        <v>648.36371510804975</v>
      </c>
      <c r="H4251" s="64">
        <f t="shared" si="1157"/>
        <v>62.227063345322492</v>
      </c>
      <c r="I4251" s="64">
        <f t="shared" si="1157"/>
        <v>217.40153127445228</v>
      </c>
      <c r="J4251" s="64">
        <f t="shared" si="1157"/>
        <v>182.54554396355996</v>
      </c>
      <c r="K4251" s="64">
        <f t="shared" si="1157"/>
        <v>0</v>
      </c>
      <c r="L4251" s="64">
        <f t="shared" si="1157"/>
        <v>0</v>
      </c>
      <c r="M4251" s="64">
        <f t="shared" si="1157"/>
        <v>7.8495584412329329</v>
      </c>
      <c r="N4251" s="64">
        <f t="shared" si="1157"/>
        <v>178.34001808348208</v>
      </c>
      <c r="O4251" s="121"/>
      <c r="P4251" s="177">
        <v>2.9750000000000001</v>
      </c>
      <c r="Q4251" s="177">
        <v>27.050689413139139</v>
      </c>
      <c r="R4251" s="177">
        <v>27.050689413139139</v>
      </c>
      <c r="S4251" s="177">
        <v>32.746998325817231</v>
      </c>
      <c r="T4251" s="177">
        <v>32.122638038459279</v>
      </c>
      <c r="U4251" s="177">
        <v>27.050689413139139</v>
      </c>
      <c r="V4251" s="177">
        <v>27.050689413139139</v>
      </c>
      <c r="W4251" s="177">
        <v>6.4986495853262189</v>
      </c>
      <c r="X4251" s="177">
        <v>31.072681426794741</v>
      </c>
      <c r="Y4251" s="177">
        <v>43.80986133333333</v>
      </c>
      <c r="Z4251" s="177">
        <v>0</v>
      </c>
      <c r="AA4251" s="177">
        <v>23.938433024439835</v>
      </c>
      <c r="AB4251" s="177">
        <v>27.414837728865553</v>
      </c>
      <c r="AC4251" s="177">
        <v>18.783989677620127</v>
      </c>
      <c r="AD4251" s="177">
        <v>62.227063345322492</v>
      </c>
      <c r="AE4251" s="177">
        <v>32.185124555230168</v>
      </c>
      <c r="AF4251" s="177">
        <v>7.8495584412329329</v>
      </c>
      <c r="AG4251" s="177">
        <v>60.848514654519988</v>
      </c>
      <c r="AH4251" s="177">
        <v>60.848514654519988</v>
      </c>
      <c r="AI4251" s="177">
        <v>60.848514654519988</v>
      </c>
      <c r="AJ4251" s="177">
        <v>35.990578009491273</v>
      </c>
    </row>
    <row r="4252" spans="1:36" hidden="1" outlineLevel="1" x14ac:dyDescent="0.25">
      <c r="A4252" s="190">
        <f t="shared" si="1153"/>
        <v>2030</v>
      </c>
      <c r="B4252" s="55">
        <f t="shared" si="1154"/>
        <v>9</v>
      </c>
      <c r="C4252" s="55">
        <f t="shared" si="1155"/>
        <v>13</v>
      </c>
      <c r="D4252" s="55">
        <f t="shared" si="1150"/>
        <v>177</v>
      </c>
      <c r="F4252" s="63">
        <f t="shared" si="1143"/>
        <v>47727.541666666635</v>
      </c>
      <c r="G4252" s="64">
        <f t="shared" si="1152"/>
        <v>644.79337538532786</v>
      </c>
      <c r="H4252" s="64">
        <f t="shared" si="1157"/>
        <v>62.75750866276438</v>
      </c>
      <c r="I4252" s="64">
        <f t="shared" si="1157"/>
        <v>217.3969051026165</v>
      </c>
      <c r="J4252" s="64">
        <f t="shared" si="1157"/>
        <v>176.4425525462928</v>
      </c>
      <c r="K4252" s="64">
        <f t="shared" si="1157"/>
        <v>0</v>
      </c>
      <c r="L4252" s="64">
        <f t="shared" si="1157"/>
        <v>0</v>
      </c>
      <c r="M4252" s="64">
        <f t="shared" si="1157"/>
        <v>7.75143896071752</v>
      </c>
      <c r="N4252" s="64">
        <f t="shared" si="1157"/>
        <v>180.44497011293666</v>
      </c>
      <c r="O4252" s="121"/>
      <c r="P4252" s="177">
        <v>2.9750000000000001</v>
      </c>
      <c r="Q4252" s="177">
        <v>28.380037578584833</v>
      </c>
      <c r="R4252" s="177">
        <v>28.380037578584833</v>
      </c>
      <c r="S4252" s="177">
        <v>28.97874803778133</v>
      </c>
      <c r="T4252" s="177">
        <v>33.920191045394368</v>
      </c>
      <c r="U4252" s="177">
        <v>28.380037578584833</v>
      </c>
      <c r="V4252" s="177">
        <v>28.380037578584833</v>
      </c>
      <c r="W4252" s="177">
        <v>6.8247669478126003</v>
      </c>
      <c r="X4252" s="177">
        <v>33.607501740735771</v>
      </c>
      <c r="Y4252" s="177">
        <v>43.006010666666661</v>
      </c>
      <c r="Z4252" s="177">
        <v>0</v>
      </c>
      <c r="AA4252" s="177">
        <v>23.85084978398227</v>
      </c>
      <c r="AB4252" s="177">
        <v>24.70219599441397</v>
      </c>
      <c r="AC4252" s="177">
        <v>18.371774020201126</v>
      </c>
      <c r="AD4252" s="177">
        <v>62.75750866276438</v>
      </c>
      <c r="AE4252" s="177">
        <v>31.406036430083361</v>
      </c>
      <c r="AF4252" s="177">
        <v>7.75143896071752</v>
      </c>
      <c r="AG4252" s="177">
        <v>58.814184182097598</v>
      </c>
      <c r="AH4252" s="177">
        <v>58.814184182097598</v>
      </c>
      <c r="AI4252" s="177">
        <v>58.814184182097598</v>
      </c>
      <c r="AJ4252" s="177">
        <v>36.678650234142395</v>
      </c>
    </row>
    <row r="4253" spans="1:36" hidden="1" outlineLevel="1" x14ac:dyDescent="0.25">
      <c r="A4253" s="190">
        <f t="shared" si="1153"/>
        <v>2030</v>
      </c>
      <c r="B4253" s="55">
        <f t="shared" si="1154"/>
        <v>9</v>
      </c>
      <c r="C4253" s="55">
        <f t="shared" si="1155"/>
        <v>14</v>
      </c>
      <c r="D4253" s="55">
        <f t="shared" si="1150"/>
        <v>177</v>
      </c>
      <c r="F4253" s="63">
        <f t="shared" si="1143"/>
        <v>47727.583333333299</v>
      </c>
      <c r="G4253" s="64">
        <f t="shared" si="1152"/>
        <v>640.37443619283306</v>
      </c>
      <c r="H4253" s="64">
        <f t="shared" si="1157"/>
        <v>67.529961586612842</v>
      </c>
      <c r="I4253" s="64">
        <f t="shared" si="1157"/>
        <v>199.86836007542607</v>
      </c>
      <c r="J4253" s="64">
        <f t="shared" si="1157"/>
        <v>175.76148810153538</v>
      </c>
      <c r="K4253" s="64">
        <f t="shared" si="1157"/>
        <v>0</v>
      </c>
      <c r="L4253" s="64">
        <f t="shared" si="1157"/>
        <v>0</v>
      </c>
      <c r="M4253" s="64">
        <f t="shared" si="1157"/>
        <v>8.1439168827791697</v>
      </c>
      <c r="N4253" s="64">
        <f t="shared" si="1157"/>
        <v>189.07070954647955</v>
      </c>
      <c r="O4253" s="121"/>
      <c r="P4253" s="177">
        <v>2.9750000000000001</v>
      </c>
      <c r="Q4253" s="177">
        <v>29.513590277802095</v>
      </c>
      <c r="R4253" s="177">
        <v>29.513590277802095</v>
      </c>
      <c r="S4253" s="177">
        <v>22.011335951890004</v>
      </c>
      <c r="T4253" s="177">
        <v>33.273531996175386</v>
      </c>
      <c r="U4253" s="177">
        <v>29.513590277802095</v>
      </c>
      <c r="V4253" s="177">
        <v>29.513590277802095</v>
      </c>
      <c r="W4253" s="177">
        <v>6.9985481961041884</v>
      </c>
      <c r="X4253" s="177">
        <v>35.234849438522275</v>
      </c>
      <c r="Y4253" s="177">
        <v>33.761727999999998</v>
      </c>
      <c r="Z4253" s="177">
        <v>0</v>
      </c>
      <c r="AA4253" s="177">
        <v>26.30856458731699</v>
      </c>
      <c r="AB4253" s="177">
        <v>23.815681700919846</v>
      </c>
      <c r="AC4253" s="177">
        <v>20.892102147034333</v>
      </c>
      <c r="AD4253" s="177">
        <v>67.529961586612842</v>
      </c>
      <c r="AE4253" s="177">
        <v>30.245616689119849</v>
      </c>
      <c r="AF4253" s="177">
        <v>8.1439168827791697</v>
      </c>
      <c r="AG4253" s="177">
        <v>58.58716270051179</v>
      </c>
      <c r="AH4253" s="177">
        <v>58.58716270051179</v>
      </c>
      <c r="AI4253" s="177">
        <v>58.58716270051179</v>
      </c>
      <c r="AJ4253" s="177">
        <v>35.367749803614352</v>
      </c>
    </row>
    <row r="4254" spans="1:36" hidden="1" outlineLevel="1" x14ac:dyDescent="0.25">
      <c r="A4254" s="190">
        <f t="shared" si="1153"/>
        <v>2030</v>
      </c>
      <c r="B4254" s="55">
        <f t="shared" si="1154"/>
        <v>9</v>
      </c>
      <c r="C4254" s="55">
        <f t="shared" si="1155"/>
        <v>15</v>
      </c>
      <c r="D4254" s="55">
        <f t="shared" si="1150"/>
        <v>177</v>
      </c>
      <c r="F4254" s="63">
        <f t="shared" si="1143"/>
        <v>47727.624999999964</v>
      </c>
      <c r="G4254" s="64">
        <f t="shared" si="1152"/>
        <v>599.96612523139947</v>
      </c>
      <c r="H4254" s="64">
        <f t="shared" si="1157"/>
        <v>67.981270506529754</v>
      </c>
      <c r="I4254" s="64">
        <f t="shared" si="1157"/>
        <v>174.73532059637012</v>
      </c>
      <c r="J4254" s="64">
        <f t="shared" si="1157"/>
        <v>156.16235526763577</v>
      </c>
      <c r="K4254" s="64">
        <f t="shared" si="1157"/>
        <v>0</v>
      </c>
      <c r="L4254" s="64">
        <f t="shared" si="1157"/>
        <v>0</v>
      </c>
      <c r="M4254" s="64">
        <f t="shared" si="1157"/>
        <v>8.6345142853562269</v>
      </c>
      <c r="N4254" s="64">
        <f t="shared" si="1157"/>
        <v>192.45266457550764</v>
      </c>
      <c r="O4254" s="121"/>
      <c r="P4254" s="177">
        <v>2.9750000000000001</v>
      </c>
      <c r="Q4254" s="177">
        <v>29.10138929626855</v>
      </c>
      <c r="R4254" s="177">
        <v>29.10138929626855</v>
      </c>
      <c r="S4254" s="177">
        <v>13.242774972314381</v>
      </c>
      <c r="T4254" s="177">
        <v>24.453084547859273</v>
      </c>
      <c r="U4254" s="177">
        <v>29.10138929626855</v>
      </c>
      <c r="V4254" s="177">
        <v>29.10138929626855</v>
      </c>
      <c r="W4254" s="177">
        <v>6.8362595806623183</v>
      </c>
      <c r="X4254" s="177">
        <v>34.748494562651487</v>
      </c>
      <c r="Y4254" s="177">
        <v>25.723221333333331</v>
      </c>
      <c r="Z4254" s="177">
        <v>0</v>
      </c>
      <c r="AA4254" s="177">
        <v>29.872328124735297</v>
      </c>
      <c r="AB4254" s="177">
        <v>25.239197040990788</v>
      </c>
      <c r="AC4254" s="177">
        <v>20.935582224707336</v>
      </c>
      <c r="AD4254" s="177">
        <v>67.981270506529754</v>
      </c>
      <c r="AE4254" s="177">
        <v>31.58692938587555</v>
      </c>
      <c r="AF4254" s="177">
        <v>8.6345142853562269</v>
      </c>
      <c r="AG4254" s="177">
        <v>52.054118422545258</v>
      </c>
      <c r="AH4254" s="177">
        <v>52.054118422545258</v>
      </c>
      <c r="AI4254" s="177">
        <v>52.054118422545258</v>
      </c>
      <c r="AJ4254" s="177">
        <v>35.1695562136738</v>
      </c>
    </row>
    <row r="4255" spans="1:36" hidden="1" outlineLevel="1" x14ac:dyDescent="0.25">
      <c r="A4255" s="190">
        <f t="shared" si="1153"/>
        <v>2030</v>
      </c>
      <c r="B4255" s="55">
        <f t="shared" si="1154"/>
        <v>9</v>
      </c>
      <c r="C4255" s="55">
        <f t="shared" si="1155"/>
        <v>16</v>
      </c>
      <c r="D4255" s="55">
        <f t="shared" si="1150"/>
        <v>177</v>
      </c>
      <c r="F4255" s="63">
        <f t="shared" si="1143"/>
        <v>47727.666666666628</v>
      </c>
      <c r="G4255" s="64">
        <f t="shared" si="1152"/>
        <v>419.01468734195493</v>
      </c>
      <c r="H4255" s="64">
        <f t="shared" ref="H4255:N4264" si="1158">SUMIF($P$6:$AK$6,H$6,$P4255:$AK4255)</f>
        <v>29.037324570099251</v>
      </c>
      <c r="I4255" s="64">
        <f t="shared" si="1158"/>
        <v>113.19144681204557</v>
      </c>
      <c r="J4255" s="64">
        <f t="shared" si="1158"/>
        <v>79.837706840255137</v>
      </c>
      <c r="K4255" s="64">
        <f t="shared" si="1158"/>
        <v>0</v>
      </c>
      <c r="L4255" s="64">
        <f t="shared" si="1158"/>
        <v>0</v>
      </c>
      <c r="M4255" s="64">
        <f t="shared" si="1158"/>
        <v>9.026992207417873</v>
      </c>
      <c r="N4255" s="64">
        <f t="shared" si="1158"/>
        <v>187.92121691213711</v>
      </c>
      <c r="O4255" s="121"/>
      <c r="P4255" s="177">
        <v>2.9750000000000001</v>
      </c>
      <c r="Q4255" s="177">
        <v>26.504523112607188</v>
      </c>
      <c r="R4255" s="177">
        <v>26.504523112607188</v>
      </c>
      <c r="S4255" s="177">
        <v>2.5260376227279928</v>
      </c>
      <c r="T4255" s="177">
        <v>3.9635905072256632</v>
      </c>
      <c r="U4255" s="177">
        <v>26.504523112607188</v>
      </c>
      <c r="V4255" s="177">
        <v>26.504523112607188</v>
      </c>
      <c r="W4255" s="177">
        <v>5.83846791869796</v>
      </c>
      <c r="X4255" s="177">
        <v>29.802671065532408</v>
      </c>
      <c r="Y4255" s="177">
        <v>14.871237333333331</v>
      </c>
      <c r="Z4255" s="177">
        <v>0</v>
      </c>
      <c r="AA4255" s="177">
        <v>34.975706410098418</v>
      </c>
      <c r="AB4255" s="177">
        <v>25.643165065114502</v>
      </c>
      <c r="AC4255" s="177">
        <v>21.284252986495432</v>
      </c>
      <c r="AD4255" s="177">
        <v>29.037324570099251</v>
      </c>
      <c r="AE4255" s="177">
        <v>26.612574977527164</v>
      </c>
      <c r="AF4255" s="177">
        <v>9.026992207417873</v>
      </c>
      <c r="AG4255" s="177">
        <v>26.612568946751711</v>
      </c>
      <c r="AH4255" s="177">
        <v>26.612568946751711</v>
      </c>
      <c r="AI4255" s="177">
        <v>26.612568946751711</v>
      </c>
      <c r="AJ4255" s="177">
        <v>26.60186738700105</v>
      </c>
    </row>
    <row r="4256" spans="1:36" hidden="1" outlineLevel="1" x14ac:dyDescent="0.25">
      <c r="A4256" s="190">
        <f t="shared" si="1153"/>
        <v>2030</v>
      </c>
      <c r="B4256" s="55">
        <f t="shared" si="1154"/>
        <v>9</v>
      </c>
      <c r="C4256" s="55">
        <f t="shared" si="1155"/>
        <v>17</v>
      </c>
      <c r="D4256" s="55">
        <f t="shared" si="1150"/>
        <v>177</v>
      </c>
      <c r="F4256" s="63">
        <f t="shared" si="1143"/>
        <v>47727.708333333292</v>
      </c>
      <c r="G4256" s="64">
        <f t="shared" si="1152"/>
        <v>230.84935869191824</v>
      </c>
      <c r="H4256" s="64">
        <f t="shared" si="1158"/>
        <v>1.7069683629621002</v>
      </c>
      <c r="I4256" s="64">
        <f t="shared" si="1158"/>
        <v>31.226753889688986</v>
      </c>
      <c r="J4256" s="64">
        <f t="shared" si="1158"/>
        <v>3.7700688030732965</v>
      </c>
      <c r="K4256" s="64">
        <f t="shared" si="1158"/>
        <v>0</v>
      </c>
      <c r="L4256" s="64">
        <f t="shared" si="1158"/>
        <v>0</v>
      </c>
      <c r="M4256" s="64">
        <f t="shared" si="1158"/>
        <v>10.008187012571989</v>
      </c>
      <c r="N4256" s="64">
        <f t="shared" si="1158"/>
        <v>184.13738062362188</v>
      </c>
      <c r="O4256" s="121"/>
      <c r="P4256" s="177">
        <v>2.9750000000000001</v>
      </c>
      <c r="Q4256" s="177">
        <v>25.618291002310066</v>
      </c>
      <c r="R4256" s="177">
        <v>25.618291002310066</v>
      </c>
      <c r="S4256" s="177">
        <v>0</v>
      </c>
      <c r="T4256" s="177">
        <v>0</v>
      </c>
      <c r="U4256" s="177">
        <v>25.618291002310066</v>
      </c>
      <c r="V4256" s="177">
        <v>25.618291002310066</v>
      </c>
      <c r="W4256" s="177">
        <v>2.335230937872689</v>
      </c>
      <c r="X4256" s="177">
        <v>9.4386502240304218</v>
      </c>
      <c r="Y4256" s="177">
        <v>2.4115519999999999</v>
      </c>
      <c r="Z4256" s="177">
        <v>0</v>
      </c>
      <c r="AA4256" s="177">
        <v>33.211570661560593</v>
      </c>
      <c r="AB4256" s="177">
        <v>27.563095930831611</v>
      </c>
      <c r="AC4256" s="177">
        <v>20.889550021989393</v>
      </c>
      <c r="AD4256" s="177">
        <v>1.7069683629621002</v>
      </c>
      <c r="AE4256" s="177">
        <v>8.039856332093569</v>
      </c>
      <c r="AF4256" s="177">
        <v>10.008187012571989</v>
      </c>
      <c r="AG4256" s="177">
        <v>1.2566896010244322</v>
      </c>
      <c r="AH4256" s="177">
        <v>1.2566896010244322</v>
      </c>
      <c r="AI4256" s="177">
        <v>1.2566896010244322</v>
      </c>
      <c r="AJ4256" s="177">
        <v>6.0264643956923099</v>
      </c>
    </row>
    <row r="4257" spans="1:36" hidden="1" outlineLevel="1" x14ac:dyDescent="0.25">
      <c r="A4257" s="190">
        <f t="shared" si="1153"/>
        <v>2030</v>
      </c>
      <c r="B4257" s="55">
        <f t="shared" si="1154"/>
        <v>9</v>
      </c>
      <c r="C4257" s="55">
        <f t="shared" si="1155"/>
        <v>18</v>
      </c>
      <c r="D4257" s="55">
        <f t="shared" si="1150"/>
        <v>177</v>
      </c>
      <c r="F4257" s="63">
        <f t="shared" si="1143"/>
        <v>47727.749999999956</v>
      </c>
      <c r="G4257" s="64">
        <f t="shared" si="1152"/>
        <v>183.42467970454177</v>
      </c>
      <c r="H4257" s="64">
        <f t="shared" si="1158"/>
        <v>0</v>
      </c>
      <c r="I4257" s="64">
        <f t="shared" si="1158"/>
        <v>3.2857159669784695</v>
      </c>
      <c r="J4257" s="64">
        <f t="shared" si="1158"/>
        <v>0</v>
      </c>
      <c r="K4257" s="64">
        <f t="shared" si="1158"/>
        <v>0</v>
      </c>
      <c r="L4257" s="64">
        <f t="shared" si="1158"/>
        <v>0</v>
      </c>
      <c r="M4257" s="64">
        <f t="shared" si="1158"/>
        <v>11.381859739787751</v>
      </c>
      <c r="N4257" s="64">
        <f t="shared" si="1158"/>
        <v>168.75710399777554</v>
      </c>
      <c r="O4257" s="121"/>
      <c r="P4257" s="177">
        <v>2.9750000000000001</v>
      </c>
      <c r="Q4257" s="177">
        <v>23.948877027099186</v>
      </c>
      <c r="R4257" s="177">
        <v>23.948877027099186</v>
      </c>
      <c r="S4257" s="177">
        <v>0</v>
      </c>
      <c r="T4257" s="177">
        <v>0</v>
      </c>
      <c r="U4257" s="177">
        <v>23.948877027099186</v>
      </c>
      <c r="V4257" s="177">
        <v>23.948877027099186</v>
      </c>
      <c r="W4257" s="177">
        <v>5.4236117741426086E-3</v>
      </c>
      <c r="X4257" s="177">
        <v>0.12583407634705629</v>
      </c>
      <c r="Y4257" s="177">
        <v>0</v>
      </c>
      <c r="Z4257" s="177">
        <v>0</v>
      </c>
      <c r="AA4257" s="177">
        <v>28.191814234847566</v>
      </c>
      <c r="AB4257" s="177">
        <v>28.99196666355385</v>
      </c>
      <c r="AC4257" s="177">
        <v>15.77781499097739</v>
      </c>
      <c r="AD4257" s="177">
        <v>0</v>
      </c>
      <c r="AE4257" s="177">
        <v>0.17945827885727045</v>
      </c>
      <c r="AF4257" s="177">
        <v>11.381859739787751</v>
      </c>
      <c r="AG4257" s="177">
        <v>0</v>
      </c>
      <c r="AH4257" s="177">
        <v>0</v>
      </c>
      <c r="AI4257" s="177">
        <v>0</v>
      </c>
      <c r="AJ4257" s="177">
        <v>0</v>
      </c>
    </row>
    <row r="4258" spans="1:36" hidden="1" outlineLevel="1" x14ac:dyDescent="0.25">
      <c r="A4258" s="190">
        <f t="shared" si="1153"/>
        <v>2030</v>
      </c>
      <c r="B4258" s="55">
        <f t="shared" si="1154"/>
        <v>9</v>
      </c>
      <c r="C4258" s="55">
        <f t="shared" si="1155"/>
        <v>19</v>
      </c>
      <c r="D4258" s="55">
        <f t="shared" si="1150"/>
        <v>177</v>
      </c>
      <c r="F4258" s="63">
        <f t="shared" si="1143"/>
        <v>47727.791666666621</v>
      </c>
      <c r="G4258" s="64">
        <f t="shared" si="1152"/>
        <v>161.90613793493836</v>
      </c>
      <c r="H4258" s="64">
        <f t="shared" si="1158"/>
        <v>0</v>
      </c>
      <c r="I4258" s="64">
        <f t="shared" si="1158"/>
        <v>2.9750000000000001</v>
      </c>
      <c r="J4258" s="64">
        <f t="shared" si="1158"/>
        <v>0</v>
      </c>
      <c r="K4258" s="64">
        <f t="shared" si="1158"/>
        <v>0</v>
      </c>
      <c r="L4258" s="64">
        <f t="shared" si="1158"/>
        <v>0</v>
      </c>
      <c r="M4258" s="64">
        <f t="shared" si="1158"/>
        <v>13.442368830611397</v>
      </c>
      <c r="N4258" s="64">
        <f t="shared" si="1158"/>
        <v>145.48876910432696</v>
      </c>
      <c r="O4258" s="121"/>
      <c r="P4258" s="177">
        <v>2.9750000000000001</v>
      </c>
      <c r="Q4258" s="177">
        <v>20.537913904909068</v>
      </c>
      <c r="R4258" s="177">
        <v>20.537913904909068</v>
      </c>
      <c r="S4258" s="177">
        <v>0</v>
      </c>
      <c r="T4258" s="177">
        <v>0</v>
      </c>
      <c r="U4258" s="177">
        <v>20.537913904909068</v>
      </c>
      <c r="V4258" s="177">
        <v>20.537913904909068</v>
      </c>
      <c r="W4258" s="177">
        <v>0</v>
      </c>
      <c r="X4258" s="177">
        <v>0</v>
      </c>
      <c r="Y4258" s="177">
        <v>0</v>
      </c>
      <c r="Z4258" s="177">
        <v>0</v>
      </c>
      <c r="AA4258" s="177">
        <v>22.683923905734584</v>
      </c>
      <c r="AB4258" s="177">
        <v>27.718501622861037</v>
      </c>
      <c r="AC4258" s="177">
        <v>12.934687956095065</v>
      </c>
      <c r="AD4258" s="177">
        <v>0</v>
      </c>
      <c r="AE4258" s="177">
        <v>0</v>
      </c>
      <c r="AF4258" s="177">
        <v>13.442368830611397</v>
      </c>
      <c r="AG4258" s="177">
        <v>0</v>
      </c>
      <c r="AH4258" s="177">
        <v>0</v>
      </c>
      <c r="AI4258" s="177">
        <v>0</v>
      </c>
      <c r="AJ4258" s="177">
        <v>0</v>
      </c>
    </row>
    <row r="4259" spans="1:36" hidden="1" outlineLevel="1" x14ac:dyDescent="0.25">
      <c r="A4259" s="190">
        <f t="shared" si="1153"/>
        <v>2030</v>
      </c>
      <c r="B4259" s="55">
        <f t="shared" si="1154"/>
        <v>9</v>
      </c>
      <c r="C4259" s="55">
        <f t="shared" si="1155"/>
        <v>20</v>
      </c>
      <c r="D4259" s="55">
        <f t="shared" si="1150"/>
        <v>177</v>
      </c>
      <c r="F4259" s="63">
        <f t="shared" si="1143"/>
        <v>47727.833333333285</v>
      </c>
      <c r="G4259" s="64">
        <f t="shared" si="1152"/>
        <v>151.48465735566373</v>
      </c>
      <c r="H4259" s="64">
        <f t="shared" si="1158"/>
        <v>0</v>
      </c>
      <c r="I4259" s="64">
        <f t="shared" si="1158"/>
        <v>2.9750000000000001</v>
      </c>
      <c r="J4259" s="64">
        <f t="shared" si="1158"/>
        <v>0</v>
      </c>
      <c r="K4259" s="64">
        <f t="shared" si="1158"/>
        <v>0</v>
      </c>
      <c r="L4259" s="64">
        <f t="shared" si="1158"/>
        <v>0</v>
      </c>
      <c r="M4259" s="64">
        <f t="shared" si="1158"/>
        <v>15.012280518857985</v>
      </c>
      <c r="N4259" s="64">
        <f t="shared" si="1158"/>
        <v>133.49737683680576</v>
      </c>
      <c r="O4259" s="121"/>
      <c r="P4259" s="177">
        <v>2.9750000000000001</v>
      </c>
      <c r="Q4259" s="177">
        <v>18.703619537084776</v>
      </c>
      <c r="R4259" s="177">
        <v>18.703619537084776</v>
      </c>
      <c r="S4259" s="177">
        <v>0</v>
      </c>
      <c r="T4259" s="177">
        <v>0</v>
      </c>
      <c r="U4259" s="177">
        <v>18.703619537084776</v>
      </c>
      <c r="V4259" s="177">
        <v>18.703619537084776</v>
      </c>
      <c r="W4259" s="177">
        <v>0</v>
      </c>
      <c r="X4259" s="177">
        <v>0</v>
      </c>
      <c r="Y4259" s="177">
        <v>0</v>
      </c>
      <c r="Z4259" s="177">
        <v>0</v>
      </c>
      <c r="AA4259" s="177">
        <v>20.15571140220036</v>
      </c>
      <c r="AB4259" s="177">
        <v>25.809726824995202</v>
      </c>
      <c r="AC4259" s="177">
        <v>12.717460461271092</v>
      </c>
      <c r="AD4259" s="177">
        <v>0</v>
      </c>
      <c r="AE4259" s="177">
        <v>0</v>
      </c>
      <c r="AF4259" s="177">
        <v>15.012280518857985</v>
      </c>
      <c r="AG4259" s="177">
        <v>0</v>
      </c>
      <c r="AH4259" s="177">
        <v>0</v>
      </c>
      <c r="AI4259" s="177">
        <v>0</v>
      </c>
      <c r="AJ4259" s="177">
        <v>0</v>
      </c>
    </row>
    <row r="4260" spans="1:36" hidden="1" outlineLevel="1" x14ac:dyDescent="0.25">
      <c r="A4260" s="190">
        <f t="shared" si="1153"/>
        <v>2030</v>
      </c>
      <c r="B4260" s="55">
        <f t="shared" si="1154"/>
        <v>9</v>
      </c>
      <c r="C4260" s="55">
        <f t="shared" si="1155"/>
        <v>21</v>
      </c>
      <c r="D4260" s="55">
        <f t="shared" si="1150"/>
        <v>177</v>
      </c>
      <c r="F4260" s="63">
        <f t="shared" si="1143"/>
        <v>47727.874999999949</v>
      </c>
      <c r="G4260" s="64">
        <f t="shared" si="1152"/>
        <v>153.96909268086398</v>
      </c>
      <c r="H4260" s="64">
        <f t="shared" si="1158"/>
        <v>0</v>
      </c>
      <c r="I4260" s="64">
        <f t="shared" si="1158"/>
        <v>2.9750000000000001</v>
      </c>
      <c r="J4260" s="64">
        <f t="shared" si="1158"/>
        <v>0</v>
      </c>
      <c r="K4260" s="64">
        <f t="shared" si="1158"/>
        <v>0</v>
      </c>
      <c r="L4260" s="64">
        <f t="shared" si="1158"/>
        <v>0</v>
      </c>
      <c r="M4260" s="64">
        <f t="shared" si="1158"/>
        <v>15.79723636298128</v>
      </c>
      <c r="N4260" s="64">
        <f t="shared" si="1158"/>
        <v>135.19685631788269</v>
      </c>
      <c r="O4260" s="121"/>
      <c r="P4260" s="177">
        <v>2.9750000000000001</v>
      </c>
      <c r="Q4260" s="177">
        <v>18.116233138399469</v>
      </c>
      <c r="R4260" s="177">
        <v>18.116233138399469</v>
      </c>
      <c r="S4260" s="177">
        <v>0</v>
      </c>
      <c r="T4260" s="177">
        <v>0</v>
      </c>
      <c r="U4260" s="177">
        <v>18.116233138399469</v>
      </c>
      <c r="V4260" s="177">
        <v>18.116233138399469</v>
      </c>
      <c r="W4260" s="177">
        <v>0</v>
      </c>
      <c r="X4260" s="177">
        <v>0</v>
      </c>
      <c r="Y4260" s="177">
        <v>0</v>
      </c>
      <c r="Z4260" s="177">
        <v>0</v>
      </c>
      <c r="AA4260" s="177">
        <v>21.956089367909442</v>
      </c>
      <c r="AB4260" s="177">
        <v>26.831892015330936</v>
      </c>
      <c r="AC4260" s="177">
        <v>13.943942381044426</v>
      </c>
      <c r="AD4260" s="177">
        <v>0</v>
      </c>
      <c r="AE4260" s="177">
        <v>0</v>
      </c>
      <c r="AF4260" s="177">
        <v>15.79723636298128</v>
      </c>
      <c r="AG4260" s="177">
        <v>0</v>
      </c>
      <c r="AH4260" s="177">
        <v>0</v>
      </c>
      <c r="AI4260" s="177">
        <v>0</v>
      </c>
      <c r="AJ4260" s="177">
        <v>0</v>
      </c>
    </row>
    <row r="4261" spans="1:36" hidden="1" outlineLevel="1" x14ac:dyDescent="0.25">
      <c r="A4261" s="190">
        <f t="shared" si="1153"/>
        <v>2030</v>
      </c>
      <c r="B4261" s="55">
        <f t="shared" si="1154"/>
        <v>9</v>
      </c>
      <c r="C4261" s="55">
        <f t="shared" si="1155"/>
        <v>22</v>
      </c>
      <c r="D4261" s="55">
        <f t="shared" si="1150"/>
        <v>177</v>
      </c>
      <c r="F4261" s="63">
        <f t="shared" si="1143"/>
        <v>47727.916666666613</v>
      </c>
      <c r="G4261" s="64">
        <f t="shared" si="1152"/>
        <v>160.61107954037789</v>
      </c>
      <c r="H4261" s="64">
        <f t="shared" si="1158"/>
        <v>0</v>
      </c>
      <c r="I4261" s="64">
        <f t="shared" si="1158"/>
        <v>2.9750000000000001</v>
      </c>
      <c r="J4261" s="64">
        <f t="shared" si="1158"/>
        <v>0</v>
      </c>
      <c r="K4261" s="64">
        <f t="shared" si="1158"/>
        <v>0</v>
      </c>
      <c r="L4261" s="64">
        <f t="shared" si="1158"/>
        <v>0</v>
      </c>
      <c r="M4261" s="64">
        <f t="shared" si="1158"/>
        <v>16.68031168761998</v>
      </c>
      <c r="N4261" s="64">
        <f t="shared" si="1158"/>
        <v>140.9557678527579</v>
      </c>
      <c r="O4261" s="121"/>
      <c r="P4261" s="177">
        <v>2.9750000000000001</v>
      </c>
      <c r="Q4261" s="177">
        <v>18.775754708853146</v>
      </c>
      <c r="R4261" s="177">
        <v>18.775754708853146</v>
      </c>
      <c r="S4261" s="177">
        <v>0</v>
      </c>
      <c r="T4261" s="177">
        <v>0</v>
      </c>
      <c r="U4261" s="177">
        <v>18.775754708853146</v>
      </c>
      <c r="V4261" s="177">
        <v>18.775754708853146</v>
      </c>
      <c r="W4261" s="177">
        <v>0</v>
      </c>
      <c r="X4261" s="177">
        <v>0</v>
      </c>
      <c r="Y4261" s="177">
        <v>0</v>
      </c>
      <c r="Z4261" s="177">
        <v>0</v>
      </c>
      <c r="AA4261" s="177">
        <v>25.233925639131112</v>
      </c>
      <c r="AB4261" s="177">
        <v>25.81448938373417</v>
      </c>
      <c r="AC4261" s="177">
        <v>14.804333994480046</v>
      </c>
      <c r="AD4261" s="177">
        <v>0</v>
      </c>
      <c r="AE4261" s="177">
        <v>0</v>
      </c>
      <c r="AF4261" s="177">
        <v>16.68031168761998</v>
      </c>
      <c r="AG4261" s="177">
        <v>0</v>
      </c>
      <c r="AH4261" s="177">
        <v>0</v>
      </c>
      <c r="AI4261" s="177">
        <v>0</v>
      </c>
      <c r="AJ4261" s="177">
        <v>0</v>
      </c>
    </row>
    <row r="4262" spans="1:36" hidden="1" outlineLevel="1" x14ac:dyDescent="0.25">
      <c r="A4262" s="190">
        <f t="shared" si="1153"/>
        <v>2030</v>
      </c>
      <c r="B4262" s="55">
        <f t="shared" si="1154"/>
        <v>9</v>
      </c>
      <c r="C4262" s="55">
        <f t="shared" si="1155"/>
        <v>23</v>
      </c>
      <c r="D4262" s="55">
        <f t="shared" si="1150"/>
        <v>177</v>
      </c>
      <c r="F4262" s="63">
        <f t="shared" si="1143"/>
        <v>47727.958333333278</v>
      </c>
      <c r="G4262" s="64">
        <f t="shared" si="1152"/>
        <v>154.13747681135911</v>
      </c>
      <c r="H4262" s="64">
        <f t="shared" si="1158"/>
        <v>0</v>
      </c>
      <c r="I4262" s="64">
        <f t="shared" si="1158"/>
        <v>2.9750000000000001</v>
      </c>
      <c r="J4262" s="64">
        <f t="shared" si="1158"/>
        <v>0</v>
      </c>
      <c r="K4262" s="64">
        <f t="shared" si="1158"/>
        <v>0</v>
      </c>
      <c r="L4262" s="64">
        <f t="shared" si="1158"/>
        <v>0</v>
      </c>
      <c r="M4262" s="64">
        <f t="shared" si="1158"/>
        <v>17.170909090197039</v>
      </c>
      <c r="N4262" s="64">
        <f t="shared" si="1158"/>
        <v>133.99156772116206</v>
      </c>
      <c r="O4262" s="121"/>
      <c r="P4262" s="177">
        <v>2.9750000000000001</v>
      </c>
      <c r="Q4262" s="177">
        <v>16.354073942343547</v>
      </c>
      <c r="R4262" s="177">
        <v>16.354073942343547</v>
      </c>
      <c r="S4262" s="177">
        <v>0</v>
      </c>
      <c r="T4262" s="177">
        <v>0</v>
      </c>
      <c r="U4262" s="177">
        <v>16.354073942343547</v>
      </c>
      <c r="V4262" s="177">
        <v>16.354073942343547</v>
      </c>
      <c r="W4262" s="177">
        <v>0</v>
      </c>
      <c r="X4262" s="177">
        <v>0</v>
      </c>
      <c r="Y4262" s="177">
        <v>0</v>
      </c>
      <c r="Z4262" s="177">
        <v>0</v>
      </c>
      <c r="AA4262" s="177">
        <v>28.675931156403223</v>
      </c>
      <c r="AB4262" s="177">
        <v>26.349870879340756</v>
      </c>
      <c r="AC4262" s="177">
        <v>13.549469916043877</v>
      </c>
      <c r="AD4262" s="177">
        <v>0</v>
      </c>
      <c r="AE4262" s="177">
        <v>0</v>
      </c>
      <c r="AF4262" s="177">
        <v>17.170909090197039</v>
      </c>
      <c r="AG4262" s="177">
        <v>0</v>
      </c>
      <c r="AH4262" s="177">
        <v>0</v>
      </c>
      <c r="AI4262" s="177">
        <v>0</v>
      </c>
      <c r="AJ4262" s="177">
        <v>0</v>
      </c>
    </row>
    <row r="4263" spans="1:36" hidden="1" outlineLevel="1" x14ac:dyDescent="0.25">
      <c r="A4263" s="190">
        <f t="shared" si="1153"/>
        <v>2030</v>
      </c>
      <c r="B4263" s="55">
        <f t="shared" si="1154"/>
        <v>10</v>
      </c>
      <c r="C4263" s="55">
        <f t="shared" si="1155"/>
        <v>0</v>
      </c>
      <c r="D4263" s="55">
        <f t="shared" si="1150"/>
        <v>178</v>
      </c>
      <c r="F4263" s="63">
        <f t="shared" ref="F4263" si="1159">EDATE(F4239,1)</f>
        <v>47757</v>
      </c>
      <c r="G4263" s="64">
        <f t="shared" si="1152"/>
        <v>218.53941617571385</v>
      </c>
      <c r="H4263" s="64">
        <f t="shared" si="1158"/>
        <v>0</v>
      </c>
      <c r="I4263" s="64">
        <f t="shared" si="1158"/>
        <v>2.9750000000000001</v>
      </c>
      <c r="J4263" s="64">
        <f t="shared" si="1158"/>
        <v>0</v>
      </c>
      <c r="K4263" s="64">
        <f t="shared" si="1158"/>
        <v>0</v>
      </c>
      <c r="L4263" s="64">
        <f t="shared" si="1158"/>
        <v>0</v>
      </c>
      <c r="M4263" s="64">
        <f t="shared" si="1158"/>
        <v>15.546919082303422</v>
      </c>
      <c r="N4263" s="64">
        <f t="shared" si="1158"/>
        <v>200.01749709341044</v>
      </c>
      <c r="O4263" s="121"/>
      <c r="P4263" s="177">
        <v>2.9750000000000001</v>
      </c>
      <c r="Q4263" s="177">
        <v>25.535850806003353</v>
      </c>
      <c r="R4263" s="177">
        <v>25.535850806003353</v>
      </c>
      <c r="S4263" s="177">
        <v>0</v>
      </c>
      <c r="T4263" s="177">
        <v>0</v>
      </c>
      <c r="U4263" s="177">
        <v>25.535850806003353</v>
      </c>
      <c r="V4263" s="177">
        <v>25.535850806003353</v>
      </c>
      <c r="W4263" s="177">
        <v>0</v>
      </c>
      <c r="X4263" s="177">
        <v>0</v>
      </c>
      <c r="Y4263" s="177">
        <v>0</v>
      </c>
      <c r="Z4263" s="177">
        <v>0</v>
      </c>
      <c r="AA4263" s="177">
        <v>33.082139732555845</v>
      </c>
      <c r="AB4263" s="177">
        <v>34.453816376099688</v>
      </c>
      <c r="AC4263" s="177">
        <v>30.338137760741493</v>
      </c>
      <c r="AD4263" s="177">
        <v>0</v>
      </c>
      <c r="AE4263" s="177">
        <v>0</v>
      </c>
      <c r="AF4263" s="177">
        <v>15.546919082303422</v>
      </c>
      <c r="AG4263" s="177">
        <v>0</v>
      </c>
      <c r="AH4263" s="177">
        <v>0</v>
      </c>
      <c r="AI4263" s="177">
        <v>0</v>
      </c>
      <c r="AJ4263" s="177">
        <v>0</v>
      </c>
    </row>
    <row r="4264" spans="1:36" hidden="1" outlineLevel="1" x14ac:dyDescent="0.25">
      <c r="A4264" s="190">
        <f t="shared" si="1153"/>
        <v>2030</v>
      </c>
      <c r="B4264" s="55">
        <f t="shared" si="1154"/>
        <v>10</v>
      </c>
      <c r="C4264" s="55">
        <f t="shared" si="1155"/>
        <v>1</v>
      </c>
      <c r="D4264" s="55">
        <f t="shared" si="1150"/>
        <v>178</v>
      </c>
      <c r="F4264" s="63">
        <f t="shared" ref="F4264:F4327" si="1160">F4263+1/24</f>
        <v>47757.041666666664</v>
      </c>
      <c r="G4264" s="64">
        <f t="shared" si="1152"/>
        <v>216.19303982734479</v>
      </c>
      <c r="H4264" s="64">
        <f t="shared" si="1158"/>
        <v>0</v>
      </c>
      <c r="I4264" s="64">
        <f t="shared" si="1158"/>
        <v>2.9750000000000001</v>
      </c>
      <c r="J4264" s="64">
        <f t="shared" si="1158"/>
        <v>0</v>
      </c>
      <c r="K4264" s="64">
        <f t="shared" si="1158"/>
        <v>0</v>
      </c>
      <c r="L4264" s="64">
        <f t="shared" si="1158"/>
        <v>0</v>
      </c>
      <c r="M4264" s="64">
        <f t="shared" si="1158"/>
        <v>14.383544184988196</v>
      </c>
      <c r="N4264" s="64">
        <f t="shared" si="1158"/>
        <v>198.83449564235659</v>
      </c>
      <c r="O4264" s="121"/>
      <c r="P4264" s="177">
        <v>2.9750000000000001</v>
      </c>
      <c r="Q4264" s="177">
        <v>25.628596026848399</v>
      </c>
      <c r="R4264" s="177">
        <v>25.628596026848399</v>
      </c>
      <c r="S4264" s="177">
        <v>0</v>
      </c>
      <c r="T4264" s="177">
        <v>0</v>
      </c>
      <c r="U4264" s="177">
        <v>25.628596026848399</v>
      </c>
      <c r="V4264" s="177">
        <v>25.628596026848399</v>
      </c>
      <c r="W4264" s="177">
        <v>0</v>
      </c>
      <c r="X4264" s="177">
        <v>0</v>
      </c>
      <c r="Y4264" s="177">
        <v>0</v>
      </c>
      <c r="Z4264" s="177">
        <v>0</v>
      </c>
      <c r="AA4264" s="177">
        <v>32.000403906272396</v>
      </c>
      <c r="AB4264" s="177">
        <v>35.185066308900751</v>
      </c>
      <c r="AC4264" s="177">
        <v>29.134641319789843</v>
      </c>
      <c r="AD4264" s="177">
        <v>0</v>
      </c>
      <c r="AE4264" s="177">
        <v>0</v>
      </c>
      <c r="AF4264" s="177">
        <v>14.383544184988196</v>
      </c>
      <c r="AG4264" s="177">
        <v>0</v>
      </c>
      <c r="AH4264" s="177">
        <v>0</v>
      </c>
      <c r="AI4264" s="177">
        <v>0</v>
      </c>
      <c r="AJ4264" s="177">
        <v>0</v>
      </c>
    </row>
    <row r="4265" spans="1:36" hidden="1" outlineLevel="1" x14ac:dyDescent="0.25">
      <c r="A4265" s="190">
        <f t="shared" si="1153"/>
        <v>2030</v>
      </c>
      <c r="B4265" s="55">
        <f t="shared" si="1154"/>
        <v>10</v>
      </c>
      <c r="C4265" s="55">
        <f t="shared" si="1155"/>
        <v>2</v>
      </c>
      <c r="D4265" s="55">
        <f t="shared" si="1150"/>
        <v>178</v>
      </c>
      <c r="F4265" s="63">
        <f t="shared" si="1160"/>
        <v>47757.083333333328</v>
      </c>
      <c r="G4265" s="64">
        <f t="shared" si="1152"/>
        <v>213.89660577183815</v>
      </c>
      <c r="H4265" s="64">
        <f t="shared" ref="H4265:N4274" si="1161">SUMIF($P$6:$AK$6,H$6,$P4265:$AK4265)</f>
        <v>0</v>
      </c>
      <c r="I4265" s="64">
        <f t="shared" si="1161"/>
        <v>2.9750000000000001</v>
      </c>
      <c r="J4265" s="64">
        <f t="shared" si="1161"/>
        <v>0</v>
      </c>
      <c r="K4265" s="64">
        <f t="shared" si="1161"/>
        <v>0</v>
      </c>
      <c r="L4265" s="64">
        <f t="shared" si="1161"/>
        <v>0</v>
      </c>
      <c r="M4265" s="64">
        <f t="shared" si="1161"/>
        <v>13.748976059179894</v>
      </c>
      <c r="N4265" s="64">
        <f t="shared" si="1161"/>
        <v>197.17262971265825</v>
      </c>
      <c r="O4265" s="121"/>
      <c r="P4265" s="177">
        <v>2.9750000000000001</v>
      </c>
      <c r="Q4265" s="177">
        <v>25.237005094391524</v>
      </c>
      <c r="R4265" s="177">
        <v>25.237005094391524</v>
      </c>
      <c r="S4265" s="177">
        <v>0</v>
      </c>
      <c r="T4265" s="177">
        <v>0</v>
      </c>
      <c r="U4265" s="177">
        <v>25.237005094391524</v>
      </c>
      <c r="V4265" s="177">
        <v>25.237005094391524</v>
      </c>
      <c r="W4265" s="177">
        <v>0</v>
      </c>
      <c r="X4265" s="177">
        <v>0</v>
      </c>
      <c r="Y4265" s="177">
        <v>0</v>
      </c>
      <c r="Z4265" s="177">
        <v>0</v>
      </c>
      <c r="AA4265" s="177">
        <v>30.691855123838351</v>
      </c>
      <c r="AB4265" s="177">
        <v>36.365230782344888</v>
      </c>
      <c r="AC4265" s="177">
        <v>29.167523428908893</v>
      </c>
      <c r="AD4265" s="177">
        <v>0</v>
      </c>
      <c r="AE4265" s="177">
        <v>0</v>
      </c>
      <c r="AF4265" s="177">
        <v>13.748976059179894</v>
      </c>
      <c r="AG4265" s="177">
        <v>0</v>
      </c>
      <c r="AH4265" s="177">
        <v>0</v>
      </c>
      <c r="AI4265" s="177">
        <v>0</v>
      </c>
      <c r="AJ4265" s="177">
        <v>0</v>
      </c>
    </row>
    <row r="4266" spans="1:36" hidden="1" outlineLevel="1" x14ac:dyDescent="0.25">
      <c r="A4266" s="190">
        <f t="shared" si="1153"/>
        <v>2030</v>
      </c>
      <c r="B4266" s="55">
        <f t="shared" si="1154"/>
        <v>10</v>
      </c>
      <c r="C4266" s="55">
        <f t="shared" si="1155"/>
        <v>3</v>
      </c>
      <c r="D4266" s="55">
        <f t="shared" si="1150"/>
        <v>178</v>
      </c>
      <c r="F4266" s="63">
        <f t="shared" si="1160"/>
        <v>47757.124999999993</v>
      </c>
      <c r="G4266" s="64">
        <f t="shared" si="1152"/>
        <v>217.58971886912227</v>
      </c>
      <c r="H4266" s="64">
        <f t="shared" si="1161"/>
        <v>0</v>
      </c>
      <c r="I4266" s="64">
        <f t="shared" si="1161"/>
        <v>2.9750000000000001</v>
      </c>
      <c r="J4266" s="64">
        <f t="shared" si="1161"/>
        <v>0</v>
      </c>
      <c r="K4266" s="64">
        <f t="shared" si="1161"/>
        <v>0</v>
      </c>
      <c r="L4266" s="64">
        <f t="shared" si="1161"/>
        <v>0</v>
      </c>
      <c r="M4266" s="64">
        <f t="shared" si="1161"/>
        <v>13.431691996275742</v>
      </c>
      <c r="N4266" s="64">
        <f t="shared" si="1161"/>
        <v>201.18302687284651</v>
      </c>
      <c r="O4266" s="121"/>
      <c r="P4266" s="177">
        <v>2.9750000000000001</v>
      </c>
      <c r="Q4266" s="177">
        <v>25.762561345846802</v>
      </c>
      <c r="R4266" s="177">
        <v>25.762561345846802</v>
      </c>
      <c r="S4266" s="177">
        <v>0</v>
      </c>
      <c r="T4266" s="177">
        <v>0</v>
      </c>
      <c r="U4266" s="177">
        <v>25.762561345846802</v>
      </c>
      <c r="V4266" s="177">
        <v>25.762561345846802</v>
      </c>
      <c r="W4266" s="177">
        <v>0</v>
      </c>
      <c r="X4266" s="177">
        <v>0</v>
      </c>
      <c r="Y4266" s="177">
        <v>0</v>
      </c>
      <c r="Z4266" s="177">
        <v>0</v>
      </c>
      <c r="AA4266" s="177">
        <v>30.627802136934882</v>
      </c>
      <c r="AB4266" s="177">
        <v>36.527819342325948</v>
      </c>
      <c r="AC4266" s="177">
        <v>30.977160010198471</v>
      </c>
      <c r="AD4266" s="177">
        <v>0</v>
      </c>
      <c r="AE4266" s="177">
        <v>0</v>
      </c>
      <c r="AF4266" s="177">
        <v>13.431691996275742</v>
      </c>
      <c r="AG4266" s="177">
        <v>0</v>
      </c>
      <c r="AH4266" s="177">
        <v>0</v>
      </c>
      <c r="AI4266" s="177">
        <v>0</v>
      </c>
      <c r="AJ4266" s="177">
        <v>0</v>
      </c>
    </row>
    <row r="4267" spans="1:36" hidden="1" outlineLevel="1" x14ac:dyDescent="0.25">
      <c r="A4267" s="190">
        <f t="shared" si="1153"/>
        <v>2030</v>
      </c>
      <c r="B4267" s="55">
        <f t="shared" si="1154"/>
        <v>10</v>
      </c>
      <c r="C4267" s="55">
        <f t="shared" si="1155"/>
        <v>4</v>
      </c>
      <c r="D4267" s="55">
        <f t="shared" si="1150"/>
        <v>178</v>
      </c>
      <c r="F4267" s="63">
        <f t="shared" si="1160"/>
        <v>47757.166666666657</v>
      </c>
      <c r="G4267" s="64">
        <f t="shared" si="1152"/>
        <v>222.08742185869764</v>
      </c>
      <c r="H4267" s="64">
        <f t="shared" si="1161"/>
        <v>0</v>
      </c>
      <c r="I4267" s="64">
        <f t="shared" si="1161"/>
        <v>2.9750000000000001</v>
      </c>
      <c r="J4267" s="64">
        <f t="shared" si="1161"/>
        <v>0</v>
      </c>
      <c r="K4267" s="64">
        <f t="shared" si="1161"/>
        <v>0</v>
      </c>
      <c r="L4267" s="64">
        <f t="shared" si="1161"/>
        <v>0</v>
      </c>
      <c r="M4267" s="64">
        <f t="shared" si="1161"/>
        <v>13.431691996275742</v>
      </c>
      <c r="N4267" s="64">
        <f t="shared" si="1161"/>
        <v>205.68072986242188</v>
      </c>
      <c r="O4267" s="121"/>
      <c r="P4267" s="177">
        <v>2.9750000000000001</v>
      </c>
      <c r="Q4267" s="177">
        <v>26.545743210760541</v>
      </c>
      <c r="R4267" s="177">
        <v>26.545743210760541</v>
      </c>
      <c r="S4267" s="177">
        <v>0</v>
      </c>
      <c r="T4267" s="177">
        <v>0</v>
      </c>
      <c r="U4267" s="177">
        <v>26.545743210760541</v>
      </c>
      <c r="V4267" s="177">
        <v>26.545743210760541</v>
      </c>
      <c r="W4267" s="177">
        <v>0</v>
      </c>
      <c r="X4267" s="177">
        <v>0</v>
      </c>
      <c r="Y4267" s="177">
        <v>0</v>
      </c>
      <c r="Z4267" s="177">
        <v>0</v>
      </c>
      <c r="AA4267" s="177">
        <v>30.621470597310395</v>
      </c>
      <c r="AB4267" s="177">
        <v>36.574095465244653</v>
      </c>
      <c r="AC4267" s="177">
        <v>32.302190956824653</v>
      </c>
      <c r="AD4267" s="177">
        <v>0</v>
      </c>
      <c r="AE4267" s="177">
        <v>0</v>
      </c>
      <c r="AF4267" s="177">
        <v>13.431691996275742</v>
      </c>
      <c r="AG4267" s="177">
        <v>0</v>
      </c>
      <c r="AH4267" s="177">
        <v>0</v>
      </c>
      <c r="AI4267" s="177">
        <v>0</v>
      </c>
      <c r="AJ4267" s="177">
        <v>0</v>
      </c>
    </row>
    <row r="4268" spans="1:36" hidden="1" outlineLevel="1" x14ac:dyDescent="0.25">
      <c r="A4268" s="190">
        <f t="shared" si="1153"/>
        <v>2030</v>
      </c>
      <c r="B4268" s="55">
        <f t="shared" si="1154"/>
        <v>10</v>
      </c>
      <c r="C4268" s="55">
        <f t="shared" si="1155"/>
        <v>5</v>
      </c>
      <c r="D4268" s="55">
        <f t="shared" si="1150"/>
        <v>178</v>
      </c>
      <c r="F4268" s="63">
        <f t="shared" si="1160"/>
        <v>47757.208333333321</v>
      </c>
      <c r="G4268" s="64">
        <f t="shared" si="1152"/>
        <v>222.49847033394366</v>
      </c>
      <c r="H4268" s="64">
        <f t="shared" si="1161"/>
        <v>0.12889373417518177</v>
      </c>
      <c r="I4268" s="64">
        <f t="shared" si="1161"/>
        <v>4.4276767875008796</v>
      </c>
      <c r="J4268" s="64">
        <f t="shared" si="1161"/>
        <v>0.11674139498392613</v>
      </c>
      <c r="K4268" s="64">
        <f t="shared" si="1161"/>
        <v>0</v>
      </c>
      <c r="L4268" s="64">
        <f t="shared" si="1161"/>
        <v>0</v>
      </c>
      <c r="M4268" s="64">
        <f t="shared" si="1161"/>
        <v>12.797123870467441</v>
      </c>
      <c r="N4268" s="64">
        <f t="shared" si="1161"/>
        <v>205.02803454681623</v>
      </c>
      <c r="O4268" s="121"/>
      <c r="P4268" s="177">
        <v>2.9750000000000001</v>
      </c>
      <c r="Q4268" s="177">
        <v>25.164869922623158</v>
      </c>
      <c r="R4268" s="177">
        <v>25.164869922623158</v>
      </c>
      <c r="S4268" s="177">
        <v>0.47211782063635133</v>
      </c>
      <c r="T4268" s="177">
        <v>0.98055896686452815</v>
      </c>
      <c r="U4268" s="177">
        <v>25.164869922623158</v>
      </c>
      <c r="V4268" s="177">
        <v>25.164869922623158</v>
      </c>
      <c r="W4268" s="177">
        <v>0</v>
      </c>
      <c r="X4268" s="177">
        <v>0</v>
      </c>
      <c r="Y4268" s="177">
        <v>0</v>
      </c>
      <c r="Z4268" s="177">
        <v>0</v>
      </c>
      <c r="AA4268" s="177">
        <v>36.008620974713097</v>
      </c>
      <c r="AB4268" s="177">
        <v>36.971330770707254</v>
      </c>
      <c r="AC4268" s="177">
        <v>31.388603110903276</v>
      </c>
      <c r="AD4268" s="177">
        <v>0.12889373417518177</v>
      </c>
      <c r="AE4268" s="177">
        <v>0</v>
      </c>
      <c r="AF4268" s="177">
        <v>12.797123870467441</v>
      </c>
      <c r="AG4268" s="177">
        <v>3.8913798327975375E-2</v>
      </c>
      <c r="AH4268" s="177">
        <v>3.8913798327975375E-2</v>
      </c>
      <c r="AI4268" s="177">
        <v>3.8913798327975375E-2</v>
      </c>
      <c r="AJ4268" s="177">
        <v>0</v>
      </c>
    </row>
    <row r="4269" spans="1:36" hidden="1" outlineLevel="1" x14ac:dyDescent="0.25">
      <c r="A4269" s="190">
        <f t="shared" si="1153"/>
        <v>2030</v>
      </c>
      <c r="B4269" s="55">
        <f t="shared" si="1154"/>
        <v>10</v>
      </c>
      <c r="C4269" s="55">
        <f t="shared" si="1155"/>
        <v>6</v>
      </c>
      <c r="D4269" s="55">
        <f t="shared" si="1150"/>
        <v>178</v>
      </c>
      <c r="F4269" s="63">
        <f t="shared" si="1160"/>
        <v>47757.249999999985</v>
      </c>
      <c r="G4269" s="64">
        <f t="shared" si="1152"/>
        <v>363.87781621914655</v>
      </c>
      <c r="H4269" s="64">
        <f t="shared" si="1161"/>
        <v>30.152342472342962</v>
      </c>
      <c r="I4269" s="64">
        <f t="shared" si="1161"/>
        <v>31.290302311869283</v>
      </c>
      <c r="J4269" s="64">
        <f t="shared" si="1161"/>
        <v>85.963997947257042</v>
      </c>
      <c r="K4269" s="64">
        <f t="shared" si="1161"/>
        <v>0</v>
      </c>
      <c r="L4269" s="64">
        <f t="shared" si="1161"/>
        <v>0</v>
      </c>
      <c r="M4269" s="64">
        <f t="shared" si="1161"/>
        <v>12.797123870467441</v>
      </c>
      <c r="N4269" s="64">
        <f t="shared" si="1161"/>
        <v>203.67404961720982</v>
      </c>
      <c r="O4269" s="121"/>
      <c r="P4269" s="177">
        <v>2.9750000000000001</v>
      </c>
      <c r="Q4269" s="177">
        <v>24.041622247944233</v>
      </c>
      <c r="R4269" s="177">
        <v>24.041622247944233</v>
      </c>
      <c r="S4269" s="177">
        <v>8.6531963116385047</v>
      </c>
      <c r="T4269" s="177">
        <v>14.910133391000194</v>
      </c>
      <c r="U4269" s="177">
        <v>24.041622247944233</v>
      </c>
      <c r="V4269" s="177">
        <v>24.041622247944233</v>
      </c>
      <c r="W4269" s="177">
        <v>0.37559406289469277</v>
      </c>
      <c r="X4269" s="177">
        <v>1.1923299539824308</v>
      </c>
      <c r="Y4269" s="177">
        <v>0.38896000000000003</v>
      </c>
      <c r="Z4269" s="177">
        <v>0</v>
      </c>
      <c r="AA4269" s="177">
        <v>36.941186830759456</v>
      </c>
      <c r="AB4269" s="177">
        <v>37.839693742691992</v>
      </c>
      <c r="AC4269" s="177">
        <v>32.726680051981454</v>
      </c>
      <c r="AD4269" s="177">
        <v>30.152342472342962</v>
      </c>
      <c r="AE4269" s="177">
        <v>2.3393671889524201</v>
      </c>
      <c r="AF4269" s="177">
        <v>12.797123870467441</v>
      </c>
      <c r="AG4269" s="177">
        <v>28.654665982419012</v>
      </c>
      <c r="AH4269" s="177">
        <v>28.654665982419012</v>
      </c>
      <c r="AI4269" s="177">
        <v>28.654665982419012</v>
      </c>
      <c r="AJ4269" s="177">
        <v>0.4557214034010415</v>
      </c>
    </row>
    <row r="4270" spans="1:36" hidden="1" outlineLevel="1" x14ac:dyDescent="0.25">
      <c r="A4270" s="190">
        <f t="shared" si="1153"/>
        <v>2030</v>
      </c>
      <c r="B4270" s="55">
        <f t="shared" si="1154"/>
        <v>10</v>
      </c>
      <c r="C4270" s="55">
        <f t="shared" si="1155"/>
        <v>7</v>
      </c>
      <c r="D4270" s="55">
        <f t="shared" si="1150"/>
        <v>178</v>
      </c>
      <c r="F4270" s="63">
        <f t="shared" si="1160"/>
        <v>47757.29166666665</v>
      </c>
      <c r="G4270" s="64">
        <f t="shared" si="1152"/>
        <v>592.1742073518285</v>
      </c>
      <c r="H4270" s="64">
        <f t="shared" si="1161"/>
        <v>62.53036484459345</v>
      </c>
      <c r="I4270" s="64">
        <f t="shared" si="1161"/>
        <v>107.17931490524472</v>
      </c>
      <c r="J4270" s="64">
        <f t="shared" si="1161"/>
        <v>188.95336608563463</v>
      </c>
      <c r="K4270" s="64">
        <f t="shared" si="1161"/>
        <v>0</v>
      </c>
      <c r="L4270" s="64">
        <f t="shared" si="1161"/>
        <v>0</v>
      </c>
      <c r="M4270" s="64">
        <f t="shared" si="1161"/>
        <v>13.114407933371591</v>
      </c>
      <c r="N4270" s="64">
        <f t="shared" si="1161"/>
        <v>220.39675358298408</v>
      </c>
      <c r="O4270" s="121"/>
      <c r="P4270" s="177">
        <v>2.9750000000000001</v>
      </c>
      <c r="Q4270" s="177">
        <v>28.699493339273335</v>
      </c>
      <c r="R4270" s="177">
        <v>28.699493339273335</v>
      </c>
      <c r="S4270" s="177">
        <v>19.359140595886569</v>
      </c>
      <c r="T4270" s="177">
        <v>27.401370715904527</v>
      </c>
      <c r="U4270" s="177">
        <v>28.699493339273335</v>
      </c>
      <c r="V4270" s="177">
        <v>28.699493339273335</v>
      </c>
      <c r="W4270" s="177">
        <v>3.0750734937663853</v>
      </c>
      <c r="X4270" s="177">
        <v>14.824066155248335</v>
      </c>
      <c r="Y4270" s="177">
        <v>10.890880000000001</v>
      </c>
      <c r="Z4270" s="177">
        <v>0</v>
      </c>
      <c r="AA4270" s="177">
        <v>36.086512143947928</v>
      </c>
      <c r="AB4270" s="177">
        <v>36.374935968811592</v>
      </c>
      <c r="AC4270" s="177">
        <v>33.137332113131201</v>
      </c>
      <c r="AD4270" s="177">
        <v>62.53036484459345</v>
      </c>
      <c r="AE4270" s="177">
        <v>16.291619036983437</v>
      </c>
      <c r="AF4270" s="177">
        <v>13.114407933371591</v>
      </c>
      <c r="AG4270" s="177">
        <v>62.984455361878204</v>
      </c>
      <c r="AH4270" s="177">
        <v>62.984455361878204</v>
      </c>
      <c r="AI4270" s="177">
        <v>62.984455361878204</v>
      </c>
      <c r="AJ4270" s="177">
        <v>12.362164907455474</v>
      </c>
    </row>
    <row r="4271" spans="1:36" hidden="1" outlineLevel="1" x14ac:dyDescent="0.25">
      <c r="A4271" s="190">
        <f t="shared" si="1153"/>
        <v>2030</v>
      </c>
      <c r="B4271" s="55">
        <f t="shared" si="1154"/>
        <v>10</v>
      </c>
      <c r="C4271" s="55">
        <f t="shared" si="1155"/>
        <v>8</v>
      </c>
      <c r="D4271" s="55">
        <f t="shared" si="1150"/>
        <v>178</v>
      </c>
      <c r="F4271" s="63">
        <f t="shared" si="1160"/>
        <v>47757.333333333314</v>
      </c>
      <c r="G4271" s="64">
        <f t="shared" si="1152"/>
        <v>668.07338043453535</v>
      </c>
      <c r="H4271" s="64">
        <f t="shared" si="1161"/>
        <v>59.630593458177998</v>
      </c>
      <c r="I4271" s="64">
        <f t="shared" si="1161"/>
        <v>163.83927327893699</v>
      </c>
      <c r="J4271" s="64">
        <f t="shared" si="1161"/>
        <v>180.94554777160147</v>
      </c>
      <c r="K4271" s="64">
        <f t="shared" si="1161"/>
        <v>0</v>
      </c>
      <c r="L4271" s="64">
        <f t="shared" si="1161"/>
        <v>0</v>
      </c>
      <c r="M4271" s="64">
        <f t="shared" si="1161"/>
        <v>12.479839807563289</v>
      </c>
      <c r="N4271" s="64">
        <f t="shared" si="1161"/>
        <v>251.17812611825562</v>
      </c>
      <c r="O4271" s="121"/>
      <c r="P4271" s="177">
        <v>2.9750000000000001</v>
      </c>
      <c r="Q4271" s="177">
        <v>35.325624117425129</v>
      </c>
      <c r="R4271" s="177">
        <v>35.325624117425129</v>
      </c>
      <c r="S4271" s="177">
        <v>25.807610569838584</v>
      </c>
      <c r="T4271" s="177">
        <v>26.925461195061814</v>
      </c>
      <c r="U4271" s="177">
        <v>35.325624117425129</v>
      </c>
      <c r="V4271" s="177">
        <v>35.325624117425129</v>
      </c>
      <c r="W4271" s="177">
        <v>5.884042753746936</v>
      </c>
      <c r="X4271" s="177">
        <v>27.400136865300158</v>
      </c>
      <c r="Y4271" s="177">
        <v>22.948639999999997</v>
      </c>
      <c r="Z4271" s="177">
        <v>0</v>
      </c>
      <c r="AA4271" s="177">
        <v>37.453913487185162</v>
      </c>
      <c r="AB4271" s="177">
        <v>36.401193221244469</v>
      </c>
      <c r="AC4271" s="177">
        <v>36.020522940125453</v>
      </c>
      <c r="AD4271" s="177">
        <v>59.630593458177998</v>
      </c>
      <c r="AE4271" s="177">
        <v>24.910598124204434</v>
      </c>
      <c r="AF4271" s="177">
        <v>12.479839807563289</v>
      </c>
      <c r="AG4271" s="177">
        <v>60.315182590533823</v>
      </c>
      <c r="AH4271" s="177">
        <v>60.315182590533823</v>
      </c>
      <c r="AI4271" s="177">
        <v>60.315182590533823</v>
      </c>
      <c r="AJ4271" s="177">
        <v>26.98778377078505</v>
      </c>
    </row>
    <row r="4272" spans="1:36" hidden="1" outlineLevel="1" x14ac:dyDescent="0.25">
      <c r="A4272" s="190">
        <f t="shared" si="1153"/>
        <v>2030</v>
      </c>
      <c r="B4272" s="55">
        <f t="shared" si="1154"/>
        <v>10</v>
      </c>
      <c r="C4272" s="55">
        <f t="shared" si="1155"/>
        <v>9</v>
      </c>
      <c r="D4272" s="55">
        <f t="shared" si="1150"/>
        <v>178</v>
      </c>
      <c r="F4272" s="63">
        <f t="shared" si="1160"/>
        <v>47757.374999999978</v>
      </c>
      <c r="G4272" s="64">
        <f t="shared" si="1152"/>
        <v>680.7328201118271</v>
      </c>
      <c r="H4272" s="64">
        <f t="shared" si="1161"/>
        <v>58.242601194004948</v>
      </c>
      <c r="I4272" s="64">
        <f t="shared" si="1161"/>
        <v>180.31464246255828</v>
      </c>
      <c r="J4272" s="64">
        <f t="shared" si="1161"/>
        <v>172.19042549552049</v>
      </c>
      <c r="K4272" s="64">
        <f t="shared" si="1161"/>
        <v>0</v>
      </c>
      <c r="L4272" s="64">
        <f t="shared" si="1161"/>
        <v>0</v>
      </c>
      <c r="M4272" s="64">
        <f t="shared" si="1161"/>
        <v>10.576135430138381</v>
      </c>
      <c r="N4272" s="64">
        <f t="shared" si="1161"/>
        <v>259.40901552960497</v>
      </c>
      <c r="O4272" s="121"/>
      <c r="P4272" s="177">
        <v>2.9750000000000001</v>
      </c>
      <c r="Q4272" s="177">
        <v>36.840462724560922</v>
      </c>
      <c r="R4272" s="177">
        <v>36.840462724560922</v>
      </c>
      <c r="S4272" s="177">
        <v>29.23865319131102</v>
      </c>
      <c r="T4272" s="177">
        <v>26.400005009198846</v>
      </c>
      <c r="U4272" s="177">
        <v>36.840462724560922</v>
      </c>
      <c r="V4272" s="177">
        <v>36.840462724560922</v>
      </c>
      <c r="W4272" s="177">
        <v>5.8262748605130641</v>
      </c>
      <c r="X4272" s="177">
        <v>26.967650911283553</v>
      </c>
      <c r="Y4272" s="177">
        <v>32.283679999999997</v>
      </c>
      <c r="Z4272" s="177">
        <v>0</v>
      </c>
      <c r="AA4272" s="177">
        <v>38.321847151282526</v>
      </c>
      <c r="AB4272" s="177">
        <v>36.916719911585965</v>
      </c>
      <c r="AC4272" s="177">
        <v>36.808597568492793</v>
      </c>
      <c r="AD4272" s="177">
        <v>58.242601194004948</v>
      </c>
      <c r="AE4272" s="177">
        <v>26.301383996893914</v>
      </c>
      <c r="AF4272" s="177">
        <v>10.576135430138381</v>
      </c>
      <c r="AG4272" s="177">
        <v>57.396808498506829</v>
      </c>
      <c r="AH4272" s="177">
        <v>57.396808498506829</v>
      </c>
      <c r="AI4272" s="177">
        <v>57.396808498506829</v>
      </c>
      <c r="AJ4272" s="177">
        <v>30.321994493357884</v>
      </c>
    </row>
    <row r="4273" spans="1:36" hidden="1" outlineLevel="1" x14ac:dyDescent="0.25">
      <c r="A4273" s="190">
        <f t="shared" si="1153"/>
        <v>2030</v>
      </c>
      <c r="B4273" s="55">
        <f t="shared" si="1154"/>
        <v>10</v>
      </c>
      <c r="C4273" s="55">
        <f t="shared" si="1155"/>
        <v>10</v>
      </c>
      <c r="D4273" s="55">
        <f t="shared" si="1150"/>
        <v>178</v>
      </c>
      <c r="F4273" s="63">
        <f t="shared" si="1160"/>
        <v>47757.416666666642</v>
      </c>
      <c r="G4273" s="64">
        <f t="shared" si="1152"/>
        <v>670.44507634694605</v>
      </c>
      <c r="H4273" s="64">
        <f t="shared" si="1161"/>
        <v>57.11212235557052</v>
      </c>
      <c r="I4273" s="64">
        <f t="shared" si="1161"/>
        <v>179.43253295911575</v>
      </c>
      <c r="J4273" s="64">
        <f t="shared" si="1161"/>
        <v>154.61931221284203</v>
      </c>
      <c r="K4273" s="64">
        <f t="shared" si="1161"/>
        <v>0</v>
      </c>
      <c r="L4273" s="64">
        <f t="shared" si="1161"/>
        <v>0</v>
      </c>
      <c r="M4273" s="64">
        <f t="shared" si="1161"/>
        <v>9.9415673043300767</v>
      </c>
      <c r="N4273" s="64">
        <f t="shared" si="1161"/>
        <v>269.3395415150876</v>
      </c>
      <c r="O4273" s="121"/>
      <c r="P4273" s="177">
        <v>2.9750000000000001</v>
      </c>
      <c r="Q4273" s="177">
        <v>39.633124374450716</v>
      </c>
      <c r="R4273" s="177">
        <v>39.633124374450716</v>
      </c>
      <c r="S4273" s="177">
        <v>30.210395223067547</v>
      </c>
      <c r="T4273" s="177">
        <v>24.26540100583912</v>
      </c>
      <c r="U4273" s="177">
        <v>39.633124374450716</v>
      </c>
      <c r="V4273" s="177">
        <v>39.633124374450716</v>
      </c>
      <c r="W4273" s="177">
        <v>5.4809304923388806</v>
      </c>
      <c r="X4273" s="177">
        <v>25.596882837739326</v>
      </c>
      <c r="Y4273" s="177">
        <v>37.729120000000002</v>
      </c>
      <c r="Z4273" s="177">
        <v>0</v>
      </c>
      <c r="AA4273" s="177">
        <v>38.669395627378108</v>
      </c>
      <c r="AB4273" s="177">
        <v>37.256016942353547</v>
      </c>
      <c r="AC4273" s="177">
        <v>34.881631447553097</v>
      </c>
      <c r="AD4273" s="177">
        <v>57.11212235557052</v>
      </c>
      <c r="AE4273" s="177">
        <v>24.306969385535826</v>
      </c>
      <c r="AF4273" s="177">
        <v>9.9415673043300767</v>
      </c>
      <c r="AG4273" s="177">
        <v>51.539770737614006</v>
      </c>
      <c r="AH4273" s="177">
        <v>51.539770737614006</v>
      </c>
      <c r="AI4273" s="177">
        <v>51.539770737614006</v>
      </c>
      <c r="AJ4273" s="177">
        <v>28.867834014595037</v>
      </c>
    </row>
    <row r="4274" spans="1:36" hidden="1" outlineLevel="1" x14ac:dyDescent="0.25">
      <c r="A4274" s="190">
        <f t="shared" si="1153"/>
        <v>2030</v>
      </c>
      <c r="B4274" s="55">
        <f t="shared" si="1154"/>
        <v>10</v>
      </c>
      <c r="C4274" s="55">
        <f t="shared" si="1155"/>
        <v>11</v>
      </c>
      <c r="D4274" s="55">
        <f t="shared" si="1150"/>
        <v>178</v>
      </c>
      <c r="F4274" s="63">
        <f t="shared" si="1160"/>
        <v>47757.458333333307</v>
      </c>
      <c r="G4274" s="64">
        <f t="shared" si="1152"/>
        <v>677.4777941007153</v>
      </c>
      <c r="H4274" s="64">
        <f t="shared" si="1161"/>
        <v>56.583498227761993</v>
      </c>
      <c r="I4274" s="64">
        <f t="shared" si="1161"/>
        <v>178.57465791223945</v>
      </c>
      <c r="J4274" s="64">
        <f t="shared" si="1161"/>
        <v>153.93134260727814</v>
      </c>
      <c r="K4274" s="64">
        <f t="shared" si="1161"/>
        <v>0</v>
      </c>
      <c r="L4274" s="64">
        <f t="shared" si="1161"/>
        <v>0</v>
      </c>
      <c r="M4274" s="64">
        <f t="shared" si="1161"/>
        <v>9.0954764699190065</v>
      </c>
      <c r="N4274" s="64">
        <f t="shared" si="1161"/>
        <v>279.29281888351676</v>
      </c>
      <c r="O4274" s="121"/>
      <c r="P4274" s="177">
        <v>2.9750000000000001</v>
      </c>
      <c r="Q4274" s="177">
        <v>42.879207104027408</v>
      </c>
      <c r="R4274" s="177">
        <v>42.879207104027408</v>
      </c>
      <c r="S4274" s="177">
        <v>30.878577188586661</v>
      </c>
      <c r="T4274" s="177">
        <v>24.585550922864471</v>
      </c>
      <c r="U4274" s="177">
        <v>42.879207104027408</v>
      </c>
      <c r="V4274" s="177">
        <v>42.879207104027408</v>
      </c>
      <c r="W4274" s="177">
        <v>5.1673061568915672</v>
      </c>
      <c r="X4274" s="177">
        <v>24.423193883028198</v>
      </c>
      <c r="Y4274" s="177">
        <v>38.507039999999996</v>
      </c>
      <c r="Z4274" s="177">
        <v>0</v>
      </c>
      <c r="AA4274" s="177">
        <v>39.191168317834354</v>
      </c>
      <c r="AB4274" s="177">
        <v>36.057262683553965</v>
      </c>
      <c r="AC4274" s="177">
        <v>32.527559466018822</v>
      </c>
      <c r="AD4274" s="177">
        <v>56.583498227761993</v>
      </c>
      <c r="AE4274" s="177">
        <v>22.881218996883106</v>
      </c>
      <c r="AF4274" s="177">
        <v>9.0954764699190065</v>
      </c>
      <c r="AG4274" s="177">
        <v>51.31044753575938</v>
      </c>
      <c r="AH4274" s="177">
        <v>51.31044753575938</v>
      </c>
      <c r="AI4274" s="177">
        <v>51.31044753575938</v>
      </c>
      <c r="AJ4274" s="177">
        <v>29.156770763985442</v>
      </c>
    </row>
    <row r="4275" spans="1:36" hidden="1" outlineLevel="1" x14ac:dyDescent="0.25">
      <c r="A4275" s="190">
        <f t="shared" si="1153"/>
        <v>2030</v>
      </c>
      <c r="B4275" s="55">
        <f t="shared" si="1154"/>
        <v>10</v>
      </c>
      <c r="C4275" s="55">
        <f t="shared" si="1155"/>
        <v>12</v>
      </c>
      <c r="D4275" s="55">
        <f t="shared" si="1150"/>
        <v>178</v>
      </c>
      <c r="F4275" s="63">
        <f t="shared" si="1160"/>
        <v>47757.499999999971</v>
      </c>
      <c r="G4275" s="64">
        <f t="shared" si="1152"/>
        <v>687.09722164999687</v>
      </c>
      <c r="H4275" s="64">
        <f t="shared" ref="H4275:N4284" si="1162">SUMIF($P$6:$AK$6,H$6,$P4275:$AK4275)</f>
        <v>57.903458639009557</v>
      </c>
      <c r="I4275" s="64">
        <f t="shared" si="1162"/>
        <v>178.69859385656497</v>
      </c>
      <c r="J4275" s="64">
        <f t="shared" si="1162"/>
        <v>159.40972176148063</v>
      </c>
      <c r="K4275" s="64">
        <f t="shared" si="1162"/>
        <v>0</v>
      </c>
      <c r="L4275" s="64">
        <f t="shared" si="1162"/>
        <v>0</v>
      </c>
      <c r="M4275" s="64">
        <f t="shared" si="1162"/>
        <v>8.7781924070148563</v>
      </c>
      <c r="N4275" s="64">
        <f t="shared" si="1162"/>
        <v>282.30725498592687</v>
      </c>
      <c r="O4275" s="121"/>
      <c r="P4275" s="177">
        <v>2.9750000000000001</v>
      </c>
      <c r="Q4275" s="177">
        <v>44.486790932008248</v>
      </c>
      <c r="R4275" s="177">
        <v>44.486790932008248</v>
      </c>
      <c r="S4275" s="177">
        <v>29.243249552605011</v>
      </c>
      <c r="T4275" s="177">
        <v>27.257641797904395</v>
      </c>
      <c r="U4275" s="177">
        <v>44.486790932008248</v>
      </c>
      <c r="V4275" s="177">
        <v>44.486790932008248</v>
      </c>
      <c r="W4275" s="177">
        <v>5.361620118357961</v>
      </c>
      <c r="X4275" s="177">
        <v>25.136862856438146</v>
      </c>
      <c r="Y4275" s="177">
        <v>35.006399999999999</v>
      </c>
      <c r="Z4275" s="177">
        <v>0</v>
      </c>
      <c r="AA4275" s="177">
        <v>38.85060719671629</v>
      </c>
      <c r="AB4275" s="177">
        <v>33.458142583074157</v>
      </c>
      <c r="AC4275" s="177">
        <v>32.05134147810341</v>
      </c>
      <c r="AD4275" s="177">
        <v>57.903458639009557</v>
      </c>
      <c r="AE4275" s="177">
        <v>24.32285525604275</v>
      </c>
      <c r="AF4275" s="177">
        <v>8.7781924070148563</v>
      </c>
      <c r="AG4275" s="177">
        <v>53.136573920493547</v>
      </c>
      <c r="AH4275" s="177">
        <v>53.136573920493547</v>
      </c>
      <c r="AI4275" s="177">
        <v>53.136573920493547</v>
      </c>
      <c r="AJ4275" s="177">
        <v>29.394964275216708</v>
      </c>
    </row>
    <row r="4276" spans="1:36" hidden="1" outlineLevel="1" x14ac:dyDescent="0.25">
      <c r="A4276" s="190">
        <f t="shared" si="1153"/>
        <v>2030</v>
      </c>
      <c r="B4276" s="55">
        <f t="shared" si="1154"/>
        <v>10</v>
      </c>
      <c r="C4276" s="55">
        <f t="shared" si="1155"/>
        <v>13</v>
      </c>
      <c r="D4276" s="55">
        <f t="shared" si="1150"/>
        <v>178</v>
      </c>
      <c r="F4276" s="63">
        <f t="shared" si="1160"/>
        <v>47757.541666666635</v>
      </c>
      <c r="G4276" s="64">
        <f t="shared" si="1152"/>
        <v>696.83873887738559</v>
      </c>
      <c r="H4276" s="64">
        <f t="shared" si="1162"/>
        <v>55.35394201983361</v>
      </c>
      <c r="I4276" s="64">
        <f t="shared" si="1162"/>
        <v>171.27474782057828</v>
      </c>
      <c r="J4276" s="64">
        <f t="shared" si="1162"/>
        <v>184.18958615034035</v>
      </c>
      <c r="K4276" s="64">
        <f t="shared" si="1162"/>
        <v>0</v>
      </c>
      <c r="L4276" s="64">
        <f t="shared" si="1162"/>
        <v>0</v>
      </c>
      <c r="M4276" s="64">
        <f t="shared" si="1162"/>
        <v>9.5185218871245425</v>
      </c>
      <c r="N4276" s="64">
        <f t="shared" si="1162"/>
        <v>276.50194099950875</v>
      </c>
      <c r="O4276" s="121"/>
      <c r="P4276" s="177">
        <v>2.9750000000000001</v>
      </c>
      <c r="Q4276" s="177">
        <v>43.920014582399617</v>
      </c>
      <c r="R4276" s="177">
        <v>43.920014582399617</v>
      </c>
      <c r="S4276" s="177">
        <v>23.835314757370892</v>
      </c>
      <c r="T4276" s="177">
        <v>26.105601922207484</v>
      </c>
      <c r="U4276" s="177">
        <v>43.920014582399617</v>
      </c>
      <c r="V4276" s="177">
        <v>43.920014582399617</v>
      </c>
      <c r="W4276" s="177">
        <v>5.6939833521239658</v>
      </c>
      <c r="X4276" s="177">
        <v>25.409671488797631</v>
      </c>
      <c r="Y4276" s="177">
        <v>31.89472</v>
      </c>
      <c r="Z4276" s="177">
        <v>0</v>
      </c>
      <c r="AA4276" s="177">
        <v>36.659984415851277</v>
      </c>
      <c r="AB4276" s="177">
        <v>32.573863245887729</v>
      </c>
      <c r="AC4276" s="177">
        <v>31.588035008171239</v>
      </c>
      <c r="AD4276" s="177">
        <v>55.35394201983361</v>
      </c>
      <c r="AE4276" s="177">
        <v>25.04327785075543</v>
      </c>
      <c r="AF4276" s="177">
        <v>9.5185218871245425</v>
      </c>
      <c r="AG4276" s="177">
        <v>61.396528716780118</v>
      </c>
      <c r="AH4276" s="177">
        <v>61.396528716780118</v>
      </c>
      <c r="AI4276" s="177">
        <v>61.396528716780118</v>
      </c>
      <c r="AJ4276" s="177">
        <v>30.317178449322888</v>
      </c>
    </row>
    <row r="4277" spans="1:36" hidden="1" outlineLevel="1" x14ac:dyDescent="0.25">
      <c r="A4277" s="190">
        <f t="shared" si="1153"/>
        <v>2030</v>
      </c>
      <c r="B4277" s="55">
        <f t="shared" si="1154"/>
        <v>10</v>
      </c>
      <c r="C4277" s="55">
        <f t="shared" si="1155"/>
        <v>14</v>
      </c>
      <c r="D4277" s="55">
        <f t="shared" si="1150"/>
        <v>178</v>
      </c>
      <c r="F4277" s="63">
        <f t="shared" si="1160"/>
        <v>47757.583333333299</v>
      </c>
      <c r="G4277" s="64">
        <f t="shared" si="1152"/>
        <v>659.35268771402207</v>
      </c>
      <c r="H4277" s="64">
        <f t="shared" si="1162"/>
        <v>52.855833996424515</v>
      </c>
      <c r="I4277" s="64">
        <f t="shared" si="1162"/>
        <v>155.37019456284796</v>
      </c>
      <c r="J4277" s="64">
        <f t="shared" si="1162"/>
        <v>176.70294796538332</v>
      </c>
      <c r="K4277" s="64">
        <f t="shared" si="1162"/>
        <v>0</v>
      </c>
      <c r="L4277" s="64">
        <f t="shared" si="1162"/>
        <v>0</v>
      </c>
      <c r="M4277" s="64">
        <f t="shared" si="1162"/>
        <v>9.6242832414259283</v>
      </c>
      <c r="N4277" s="64">
        <f t="shared" si="1162"/>
        <v>264.79942794794039</v>
      </c>
      <c r="O4277" s="121"/>
      <c r="P4277" s="177">
        <v>2.9750000000000001</v>
      </c>
      <c r="Q4277" s="177">
        <v>41.9414498710386</v>
      </c>
      <c r="R4277" s="177">
        <v>41.9414498710386</v>
      </c>
      <c r="S4277" s="177">
        <v>17.345218610491244</v>
      </c>
      <c r="T4277" s="177">
        <v>23.359031221685477</v>
      </c>
      <c r="U4277" s="177">
        <v>41.9414498710386</v>
      </c>
      <c r="V4277" s="177">
        <v>41.9414498710386</v>
      </c>
      <c r="W4277" s="177">
        <v>5.8068754373358962</v>
      </c>
      <c r="X4277" s="177">
        <v>25.243633903234905</v>
      </c>
      <c r="Y4277" s="177">
        <v>24.11552</v>
      </c>
      <c r="Z4277" s="177">
        <v>0</v>
      </c>
      <c r="AA4277" s="177">
        <v>34.324661942006337</v>
      </c>
      <c r="AB4277" s="177">
        <v>32.239617633883441</v>
      </c>
      <c r="AC4277" s="177">
        <v>30.469348887896214</v>
      </c>
      <c r="AD4277" s="177">
        <v>52.855833996424515</v>
      </c>
      <c r="AE4277" s="177">
        <v>25.170384359076454</v>
      </c>
      <c r="AF4277" s="177">
        <v>9.6242832414259283</v>
      </c>
      <c r="AG4277" s="177">
        <v>58.900982655127777</v>
      </c>
      <c r="AH4277" s="177">
        <v>58.900982655127777</v>
      </c>
      <c r="AI4277" s="177">
        <v>58.900982655127777</v>
      </c>
      <c r="AJ4277" s="177">
        <v>31.354531031023985</v>
      </c>
    </row>
    <row r="4278" spans="1:36" hidden="1" outlineLevel="1" x14ac:dyDescent="0.25">
      <c r="A4278" s="190">
        <f t="shared" si="1153"/>
        <v>2030</v>
      </c>
      <c r="B4278" s="55">
        <f t="shared" si="1154"/>
        <v>10</v>
      </c>
      <c r="C4278" s="55">
        <f t="shared" si="1155"/>
        <v>15</v>
      </c>
      <c r="D4278" s="55">
        <f t="shared" si="1150"/>
        <v>178</v>
      </c>
      <c r="F4278" s="63">
        <f t="shared" si="1160"/>
        <v>47757.624999999964</v>
      </c>
      <c r="G4278" s="64">
        <f t="shared" si="1152"/>
        <v>544.14034211575859</v>
      </c>
      <c r="H4278" s="64">
        <f t="shared" si="1162"/>
        <v>43.101990623728327</v>
      </c>
      <c r="I4278" s="64">
        <f t="shared" si="1162"/>
        <v>108.59305973115916</v>
      </c>
      <c r="J4278" s="64">
        <f t="shared" si="1162"/>
        <v>134.43747075203484</v>
      </c>
      <c r="K4278" s="64">
        <f t="shared" si="1162"/>
        <v>0</v>
      </c>
      <c r="L4278" s="64">
        <f t="shared" si="1162"/>
        <v>0</v>
      </c>
      <c r="M4278" s="64">
        <f t="shared" si="1162"/>
        <v>9.6242832414259247</v>
      </c>
      <c r="N4278" s="64">
        <f t="shared" si="1162"/>
        <v>248.38353776741036</v>
      </c>
      <c r="O4278" s="121"/>
      <c r="P4278" s="177">
        <v>2.9750000000000001</v>
      </c>
      <c r="Q4278" s="177">
        <v>37.056868239866034</v>
      </c>
      <c r="R4278" s="177">
        <v>37.056868239866034</v>
      </c>
      <c r="S4278" s="177">
        <v>4.9736168663622289</v>
      </c>
      <c r="T4278" s="177">
        <v>6.7411876955346637</v>
      </c>
      <c r="U4278" s="177">
        <v>37.056868239866034</v>
      </c>
      <c r="V4278" s="177">
        <v>37.056868239866034</v>
      </c>
      <c r="W4278" s="177">
        <v>5.7356254927867543</v>
      </c>
      <c r="X4278" s="177">
        <v>22.352159526002623</v>
      </c>
      <c r="Y4278" s="177">
        <v>16.725280000000001</v>
      </c>
      <c r="Z4278" s="177">
        <v>0</v>
      </c>
      <c r="AA4278" s="177">
        <v>34.990083589990164</v>
      </c>
      <c r="AB4278" s="177">
        <v>32.536798843609475</v>
      </c>
      <c r="AC4278" s="177">
        <v>32.629182374346613</v>
      </c>
      <c r="AD4278" s="177">
        <v>43.101990623728327</v>
      </c>
      <c r="AE4278" s="177">
        <v>22.772678013624102</v>
      </c>
      <c r="AF4278" s="177">
        <v>9.6242832414259247</v>
      </c>
      <c r="AG4278" s="177">
        <v>44.81249025067828</v>
      </c>
      <c r="AH4278" s="177">
        <v>44.81249025067828</v>
      </c>
      <c r="AI4278" s="177">
        <v>44.81249025067828</v>
      </c>
      <c r="AJ4278" s="177">
        <v>26.317512136848791</v>
      </c>
    </row>
    <row r="4279" spans="1:36" hidden="1" outlineLevel="1" x14ac:dyDescent="0.25">
      <c r="A4279" s="190">
        <f t="shared" si="1153"/>
        <v>2030</v>
      </c>
      <c r="B4279" s="55">
        <f t="shared" si="1154"/>
        <v>10</v>
      </c>
      <c r="C4279" s="55">
        <f t="shared" si="1155"/>
        <v>16</v>
      </c>
      <c r="D4279" s="55">
        <f t="shared" si="1150"/>
        <v>178</v>
      </c>
      <c r="F4279" s="63">
        <f t="shared" si="1160"/>
        <v>47757.666666666628</v>
      </c>
      <c r="G4279" s="64">
        <f t="shared" si="1152"/>
        <v>294.58832632235726</v>
      </c>
      <c r="H4279" s="64">
        <f t="shared" si="1162"/>
        <v>5.0604395214885667</v>
      </c>
      <c r="I4279" s="64">
        <f t="shared" si="1162"/>
        <v>36.058804433978835</v>
      </c>
      <c r="J4279" s="64">
        <f t="shared" si="1162"/>
        <v>14.797391863185968</v>
      </c>
      <c r="K4279" s="64">
        <f t="shared" si="1162"/>
        <v>0</v>
      </c>
      <c r="L4279" s="64">
        <f t="shared" si="1162"/>
        <v>0</v>
      </c>
      <c r="M4279" s="64">
        <f t="shared" si="1162"/>
        <v>10.047328658631461</v>
      </c>
      <c r="N4279" s="64">
        <f t="shared" si="1162"/>
        <v>228.62436184507246</v>
      </c>
      <c r="O4279" s="121"/>
      <c r="P4279" s="177">
        <v>2.9750000000000001</v>
      </c>
      <c r="Q4279" s="177">
        <v>31.904355970696674</v>
      </c>
      <c r="R4279" s="177">
        <v>31.904355970696674</v>
      </c>
      <c r="S4279" s="177">
        <v>2.2951293860998565E-2</v>
      </c>
      <c r="T4279" s="177">
        <v>9.9394794617015808E-3</v>
      </c>
      <c r="U4279" s="177">
        <v>31.904355970696674</v>
      </c>
      <c r="V4279" s="177">
        <v>31.904355970696674</v>
      </c>
      <c r="W4279" s="177">
        <v>3.0400246971629996</v>
      </c>
      <c r="X4279" s="177">
        <v>8.6086617069704499</v>
      </c>
      <c r="Y4279" s="177">
        <v>3.8895999999999997</v>
      </c>
      <c r="Z4279" s="177">
        <v>0</v>
      </c>
      <c r="AA4279" s="177">
        <v>35.863860345211862</v>
      </c>
      <c r="AB4279" s="177">
        <v>33.470885339154918</v>
      </c>
      <c r="AC4279" s="177">
        <v>31.67219227791897</v>
      </c>
      <c r="AD4279" s="177">
        <v>5.0604395214885667</v>
      </c>
      <c r="AE4279" s="177">
        <v>8.6962203951486181</v>
      </c>
      <c r="AF4279" s="177">
        <v>10.047328658631461</v>
      </c>
      <c r="AG4279" s="177">
        <v>4.932463954395323</v>
      </c>
      <c r="AH4279" s="177">
        <v>4.932463954395323</v>
      </c>
      <c r="AI4279" s="177">
        <v>4.932463954395323</v>
      </c>
      <c r="AJ4279" s="177">
        <v>8.8164068613740696</v>
      </c>
    </row>
    <row r="4280" spans="1:36" hidden="1" outlineLevel="1" x14ac:dyDescent="0.25">
      <c r="A4280" s="190">
        <f t="shared" si="1153"/>
        <v>2030</v>
      </c>
      <c r="B4280" s="55">
        <f t="shared" si="1154"/>
        <v>10</v>
      </c>
      <c r="C4280" s="55">
        <f t="shared" si="1155"/>
        <v>17</v>
      </c>
      <c r="D4280" s="55">
        <f t="shared" si="1150"/>
        <v>178</v>
      </c>
      <c r="F4280" s="63">
        <f t="shared" si="1160"/>
        <v>47757.708333333292</v>
      </c>
      <c r="G4280" s="64">
        <f t="shared" si="1152"/>
        <v>237.35130287244502</v>
      </c>
      <c r="H4280" s="64">
        <f t="shared" si="1162"/>
        <v>0</v>
      </c>
      <c r="I4280" s="64">
        <f t="shared" si="1162"/>
        <v>3.6513762306137756</v>
      </c>
      <c r="J4280" s="64">
        <f t="shared" si="1162"/>
        <v>0</v>
      </c>
      <c r="K4280" s="64">
        <f t="shared" si="1162"/>
        <v>0</v>
      </c>
      <c r="L4280" s="64">
        <f t="shared" si="1162"/>
        <v>0</v>
      </c>
      <c r="M4280" s="64">
        <f t="shared" si="1162"/>
        <v>10.470374075836997</v>
      </c>
      <c r="N4280" s="64">
        <f t="shared" si="1162"/>
        <v>223.22955256599425</v>
      </c>
      <c r="O4280" s="121"/>
      <c r="P4280" s="177">
        <v>2.9750000000000001</v>
      </c>
      <c r="Q4280" s="177">
        <v>30.667753026096033</v>
      </c>
      <c r="R4280" s="177">
        <v>30.667753026096033</v>
      </c>
      <c r="S4280" s="177">
        <v>0</v>
      </c>
      <c r="T4280" s="177">
        <v>0</v>
      </c>
      <c r="U4280" s="177">
        <v>30.667753026096033</v>
      </c>
      <c r="V4280" s="177">
        <v>30.667753026096033</v>
      </c>
      <c r="W4280" s="177">
        <v>5.656622458261816E-2</v>
      </c>
      <c r="X4280" s="177">
        <v>0.20581843900413052</v>
      </c>
      <c r="Y4280" s="177">
        <v>0</v>
      </c>
      <c r="Z4280" s="177">
        <v>0</v>
      </c>
      <c r="AA4280" s="177">
        <v>35.294545292075178</v>
      </c>
      <c r="AB4280" s="177">
        <v>34.332671679308241</v>
      </c>
      <c r="AC4280" s="177">
        <v>30.93132349022671</v>
      </c>
      <c r="AD4280" s="177">
        <v>0</v>
      </c>
      <c r="AE4280" s="177">
        <v>0.32789118622864089</v>
      </c>
      <c r="AF4280" s="177">
        <v>10.470374075836997</v>
      </c>
      <c r="AG4280" s="177">
        <v>0</v>
      </c>
      <c r="AH4280" s="177">
        <v>0</v>
      </c>
      <c r="AI4280" s="177">
        <v>0</v>
      </c>
      <c r="AJ4280" s="177">
        <v>8.610038079838632E-2</v>
      </c>
    </row>
    <row r="4281" spans="1:36" hidden="1" outlineLevel="1" x14ac:dyDescent="0.25">
      <c r="A4281" s="190">
        <f t="shared" si="1153"/>
        <v>2030</v>
      </c>
      <c r="B4281" s="55">
        <f t="shared" si="1154"/>
        <v>10</v>
      </c>
      <c r="C4281" s="55">
        <f t="shared" si="1155"/>
        <v>18</v>
      </c>
      <c r="D4281" s="55">
        <f t="shared" si="1150"/>
        <v>178</v>
      </c>
      <c r="F4281" s="63">
        <f t="shared" si="1160"/>
        <v>47757.749999999956</v>
      </c>
      <c r="G4281" s="64">
        <f t="shared" si="1152"/>
        <v>219.74280580573841</v>
      </c>
      <c r="H4281" s="64">
        <f t="shared" si="1162"/>
        <v>0</v>
      </c>
      <c r="I4281" s="64">
        <f t="shared" si="1162"/>
        <v>2.9750000000000001</v>
      </c>
      <c r="J4281" s="64">
        <f t="shared" si="1162"/>
        <v>0</v>
      </c>
      <c r="K4281" s="64">
        <f t="shared" si="1162"/>
        <v>0</v>
      </c>
      <c r="L4281" s="64">
        <f t="shared" si="1162"/>
        <v>0</v>
      </c>
      <c r="M4281" s="64">
        <f t="shared" si="1162"/>
        <v>11.104942201645297</v>
      </c>
      <c r="N4281" s="64">
        <f t="shared" si="1162"/>
        <v>205.6628636040931</v>
      </c>
      <c r="O4281" s="121"/>
      <c r="P4281" s="177">
        <v>2.9750000000000001</v>
      </c>
      <c r="Q4281" s="177">
        <v>27.040384388600799</v>
      </c>
      <c r="R4281" s="177">
        <v>27.040384388600799</v>
      </c>
      <c r="S4281" s="177">
        <v>0</v>
      </c>
      <c r="T4281" s="177">
        <v>0</v>
      </c>
      <c r="U4281" s="177">
        <v>27.040384388600799</v>
      </c>
      <c r="V4281" s="177">
        <v>27.040384388600799</v>
      </c>
      <c r="W4281" s="177">
        <v>0</v>
      </c>
      <c r="X4281" s="177">
        <v>0</v>
      </c>
      <c r="Y4281" s="177">
        <v>0</v>
      </c>
      <c r="Z4281" s="177">
        <v>0</v>
      </c>
      <c r="AA4281" s="177">
        <v>32.623213531341797</v>
      </c>
      <c r="AB4281" s="177">
        <v>35.180710449512681</v>
      </c>
      <c r="AC4281" s="177">
        <v>29.697402068835437</v>
      </c>
      <c r="AD4281" s="177">
        <v>0</v>
      </c>
      <c r="AE4281" s="177">
        <v>0</v>
      </c>
      <c r="AF4281" s="177">
        <v>11.104942201645297</v>
      </c>
      <c r="AG4281" s="177">
        <v>0</v>
      </c>
      <c r="AH4281" s="177">
        <v>0</v>
      </c>
      <c r="AI4281" s="177">
        <v>0</v>
      </c>
      <c r="AJ4281" s="177">
        <v>0</v>
      </c>
    </row>
    <row r="4282" spans="1:36" hidden="1" outlineLevel="1" x14ac:dyDescent="0.25">
      <c r="A4282" s="190">
        <f t="shared" si="1153"/>
        <v>2030</v>
      </c>
      <c r="B4282" s="55">
        <f t="shared" si="1154"/>
        <v>10</v>
      </c>
      <c r="C4282" s="55">
        <f t="shared" si="1155"/>
        <v>19</v>
      </c>
      <c r="D4282" s="55">
        <f t="shared" si="1150"/>
        <v>178</v>
      </c>
      <c r="F4282" s="63">
        <f t="shared" si="1160"/>
        <v>47757.791666666621</v>
      </c>
      <c r="G4282" s="64">
        <f t="shared" si="1152"/>
        <v>212.94803236208904</v>
      </c>
      <c r="H4282" s="64">
        <f t="shared" si="1162"/>
        <v>0</v>
      </c>
      <c r="I4282" s="64">
        <f t="shared" si="1162"/>
        <v>2.9750000000000001</v>
      </c>
      <c r="J4282" s="64">
        <f t="shared" si="1162"/>
        <v>0</v>
      </c>
      <c r="K4282" s="64">
        <f t="shared" si="1162"/>
        <v>0</v>
      </c>
      <c r="L4282" s="64">
        <f t="shared" si="1162"/>
        <v>0</v>
      </c>
      <c r="M4282" s="64">
        <f t="shared" si="1162"/>
        <v>12.374078453261905</v>
      </c>
      <c r="N4282" s="64">
        <f t="shared" si="1162"/>
        <v>197.59895390882713</v>
      </c>
      <c r="O4282" s="121"/>
      <c r="P4282" s="177">
        <v>2.9750000000000001</v>
      </c>
      <c r="Q4282" s="177">
        <v>25.391580462466614</v>
      </c>
      <c r="R4282" s="177">
        <v>25.391580462466614</v>
      </c>
      <c r="S4282" s="177">
        <v>0</v>
      </c>
      <c r="T4282" s="177">
        <v>0</v>
      </c>
      <c r="U4282" s="177">
        <v>25.391580462466614</v>
      </c>
      <c r="V4282" s="177">
        <v>25.391580462466614</v>
      </c>
      <c r="W4282" s="177">
        <v>0</v>
      </c>
      <c r="X4282" s="177">
        <v>0</v>
      </c>
      <c r="Y4282" s="177">
        <v>0</v>
      </c>
      <c r="Z4282" s="177">
        <v>0</v>
      </c>
      <c r="AA4282" s="177">
        <v>33.068540730696604</v>
      </c>
      <c r="AB4282" s="177">
        <v>34.51436852319997</v>
      </c>
      <c r="AC4282" s="177">
        <v>28.44972280506407</v>
      </c>
      <c r="AD4282" s="177">
        <v>0</v>
      </c>
      <c r="AE4282" s="177">
        <v>0</v>
      </c>
      <c r="AF4282" s="177">
        <v>12.374078453261905</v>
      </c>
      <c r="AG4282" s="177">
        <v>0</v>
      </c>
      <c r="AH4282" s="177">
        <v>0</v>
      </c>
      <c r="AI4282" s="177">
        <v>0</v>
      </c>
      <c r="AJ4282" s="177">
        <v>0</v>
      </c>
    </row>
    <row r="4283" spans="1:36" hidden="1" outlineLevel="1" x14ac:dyDescent="0.25">
      <c r="A4283" s="190">
        <f t="shared" si="1153"/>
        <v>2030</v>
      </c>
      <c r="B4283" s="55">
        <f t="shared" si="1154"/>
        <v>10</v>
      </c>
      <c r="C4283" s="55">
        <f t="shared" si="1155"/>
        <v>20</v>
      </c>
      <c r="D4283" s="55">
        <f t="shared" si="1150"/>
        <v>178</v>
      </c>
      <c r="F4283" s="63">
        <f t="shared" si="1160"/>
        <v>47757.833333333285</v>
      </c>
      <c r="G4283" s="64">
        <f t="shared" si="1152"/>
        <v>213.41278136423583</v>
      </c>
      <c r="H4283" s="64">
        <f t="shared" si="1162"/>
        <v>0</v>
      </c>
      <c r="I4283" s="64">
        <f t="shared" si="1162"/>
        <v>2.9750000000000001</v>
      </c>
      <c r="J4283" s="64">
        <f t="shared" si="1162"/>
        <v>0</v>
      </c>
      <c r="K4283" s="64">
        <f t="shared" si="1162"/>
        <v>0</v>
      </c>
      <c r="L4283" s="64">
        <f t="shared" si="1162"/>
        <v>0</v>
      </c>
      <c r="M4283" s="64">
        <f t="shared" si="1162"/>
        <v>13.64321470487851</v>
      </c>
      <c r="N4283" s="64">
        <f t="shared" si="1162"/>
        <v>196.79456665935732</v>
      </c>
      <c r="O4283" s="121"/>
      <c r="P4283" s="177">
        <v>2.9750000000000001</v>
      </c>
      <c r="Q4283" s="177">
        <v>26.215982425533703</v>
      </c>
      <c r="R4283" s="177">
        <v>26.215982425533703</v>
      </c>
      <c r="S4283" s="177">
        <v>0</v>
      </c>
      <c r="T4283" s="177">
        <v>0</v>
      </c>
      <c r="U4283" s="177">
        <v>26.215982425533703</v>
      </c>
      <c r="V4283" s="177">
        <v>26.215982425533703</v>
      </c>
      <c r="W4283" s="177">
        <v>0</v>
      </c>
      <c r="X4283" s="177">
        <v>0</v>
      </c>
      <c r="Y4283" s="177">
        <v>0</v>
      </c>
      <c r="Z4283" s="177">
        <v>0</v>
      </c>
      <c r="AA4283" s="177">
        <v>31.652163409423242</v>
      </c>
      <c r="AB4283" s="177">
        <v>32.874543417994452</v>
      </c>
      <c r="AC4283" s="177">
        <v>27.403930129804806</v>
      </c>
      <c r="AD4283" s="177">
        <v>0</v>
      </c>
      <c r="AE4283" s="177">
        <v>0</v>
      </c>
      <c r="AF4283" s="177">
        <v>13.64321470487851</v>
      </c>
      <c r="AG4283" s="177">
        <v>0</v>
      </c>
      <c r="AH4283" s="177">
        <v>0</v>
      </c>
      <c r="AI4283" s="177">
        <v>0</v>
      </c>
      <c r="AJ4283" s="177">
        <v>0</v>
      </c>
    </row>
    <row r="4284" spans="1:36" hidden="1" outlineLevel="1" x14ac:dyDescent="0.25">
      <c r="A4284" s="190">
        <f t="shared" si="1153"/>
        <v>2030</v>
      </c>
      <c r="B4284" s="55">
        <f t="shared" si="1154"/>
        <v>10</v>
      </c>
      <c r="C4284" s="55">
        <f t="shared" si="1155"/>
        <v>21</v>
      </c>
      <c r="D4284" s="55">
        <f t="shared" si="1150"/>
        <v>178</v>
      </c>
      <c r="F4284" s="63">
        <f t="shared" si="1160"/>
        <v>47757.874999999949</v>
      </c>
      <c r="G4284" s="64">
        <f t="shared" si="1152"/>
        <v>207.99868326178029</v>
      </c>
      <c r="H4284" s="64">
        <f t="shared" si="1162"/>
        <v>0</v>
      </c>
      <c r="I4284" s="64">
        <f t="shared" si="1162"/>
        <v>2.9750000000000001</v>
      </c>
      <c r="J4284" s="64">
        <f t="shared" si="1162"/>
        <v>0</v>
      </c>
      <c r="K4284" s="64">
        <f t="shared" si="1162"/>
        <v>0</v>
      </c>
      <c r="L4284" s="64">
        <f t="shared" si="1162"/>
        <v>0</v>
      </c>
      <c r="M4284" s="64">
        <f t="shared" si="1162"/>
        <v>15.441157728002036</v>
      </c>
      <c r="N4284" s="64">
        <f t="shared" si="1162"/>
        <v>189.58252553377824</v>
      </c>
      <c r="O4284" s="121"/>
      <c r="P4284" s="177">
        <v>2.9750000000000001</v>
      </c>
      <c r="Q4284" s="177">
        <v>24.845414161934656</v>
      </c>
      <c r="R4284" s="177">
        <v>24.845414161934656</v>
      </c>
      <c r="S4284" s="177">
        <v>0</v>
      </c>
      <c r="T4284" s="177">
        <v>0</v>
      </c>
      <c r="U4284" s="177">
        <v>24.845414161934656</v>
      </c>
      <c r="V4284" s="177">
        <v>24.845414161934656</v>
      </c>
      <c r="W4284" s="177">
        <v>0</v>
      </c>
      <c r="X4284" s="177">
        <v>0</v>
      </c>
      <c r="Y4284" s="177">
        <v>0</v>
      </c>
      <c r="Z4284" s="177">
        <v>0</v>
      </c>
      <c r="AA4284" s="177">
        <v>31.940431497589799</v>
      </c>
      <c r="AB4284" s="177">
        <v>32.140088725476573</v>
      </c>
      <c r="AC4284" s="177">
        <v>26.120348662973246</v>
      </c>
      <c r="AD4284" s="177">
        <v>0</v>
      </c>
      <c r="AE4284" s="177">
        <v>0</v>
      </c>
      <c r="AF4284" s="177">
        <v>15.441157728002036</v>
      </c>
      <c r="AG4284" s="177">
        <v>0</v>
      </c>
      <c r="AH4284" s="177">
        <v>0</v>
      </c>
      <c r="AI4284" s="177">
        <v>0</v>
      </c>
      <c r="AJ4284" s="177">
        <v>0</v>
      </c>
    </row>
    <row r="4285" spans="1:36" hidden="1" outlineLevel="1" x14ac:dyDescent="0.25">
      <c r="A4285" s="190">
        <f t="shared" si="1153"/>
        <v>2030</v>
      </c>
      <c r="B4285" s="55">
        <f t="shared" si="1154"/>
        <v>10</v>
      </c>
      <c r="C4285" s="55">
        <f t="shared" si="1155"/>
        <v>22</v>
      </c>
      <c r="D4285" s="55">
        <f t="shared" si="1150"/>
        <v>178</v>
      </c>
      <c r="F4285" s="63">
        <f t="shared" si="1160"/>
        <v>47757.916666666613</v>
      </c>
      <c r="G4285" s="64">
        <f t="shared" si="1152"/>
        <v>212.57673178409038</v>
      </c>
      <c r="H4285" s="64">
        <f t="shared" ref="H4285:N4294" si="1163">SUMIF($P$6:$AK$6,H$6,$P4285:$AK4285)</f>
        <v>0</v>
      </c>
      <c r="I4285" s="64">
        <f t="shared" si="1163"/>
        <v>2.9750000000000001</v>
      </c>
      <c r="J4285" s="64">
        <f t="shared" si="1163"/>
        <v>0</v>
      </c>
      <c r="K4285" s="64">
        <f t="shared" si="1163"/>
        <v>0</v>
      </c>
      <c r="L4285" s="64">
        <f t="shared" si="1163"/>
        <v>0</v>
      </c>
      <c r="M4285" s="64">
        <f t="shared" si="1163"/>
        <v>16.498771271015876</v>
      </c>
      <c r="N4285" s="64">
        <f t="shared" si="1163"/>
        <v>193.10296051307449</v>
      </c>
      <c r="O4285" s="121"/>
      <c r="P4285" s="177">
        <v>2.9750000000000001</v>
      </c>
      <c r="Q4285" s="177">
        <v>24.927854358241362</v>
      </c>
      <c r="R4285" s="177">
        <v>24.927854358241362</v>
      </c>
      <c r="S4285" s="177">
        <v>0</v>
      </c>
      <c r="T4285" s="177">
        <v>0</v>
      </c>
      <c r="U4285" s="177">
        <v>24.927854358241362</v>
      </c>
      <c r="V4285" s="177">
        <v>24.927854358241362</v>
      </c>
      <c r="W4285" s="177">
        <v>0</v>
      </c>
      <c r="X4285" s="177">
        <v>0</v>
      </c>
      <c r="Y4285" s="177">
        <v>0</v>
      </c>
      <c r="Z4285" s="177">
        <v>0</v>
      </c>
      <c r="AA4285" s="177">
        <v>32.71041527537956</v>
      </c>
      <c r="AB4285" s="177">
        <v>33.620609233008672</v>
      </c>
      <c r="AC4285" s="177">
        <v>27.06051857172082</v>
      </c>
      <c r="AD4285" s="177">
        <v>0</v>
      </c>
      <c r="AE4285" s="177">
        <v>0</v>
      </c>
      <c r="AF4285" s="177">
        <v>16.498771271015876</v>
      </c>
      <c r="AG4285" s="177">
        <v>0</v>
      </c>
      <c r="AH4285" s="177">
        <v>0</v>
      </c>
      <c r="AI4285" s="177">
        <v>0</v>
      </c>
      <c r="AJ4285" s="177">
        <v>0</v>
      </c>
    </row>
    <row r="4286" spans="1:36" hidden="1" outlineLevel="1" x14ac:dyDescent="0.25">
      <c r="A4286" s="190">
        <f t="shared" si="1153"/>
        <v>2030</v>
      </c>
      <c r="B4286" s="55">
        <f t="shared" si="1154"/>
        <v>10</v>
      </c>
      <c r="C4286" s="55">
        <f t="shared" si="1155"/>
        <v>23</v>
      </c>
      <c r="D4286" s="55">
        <f t="shared" si="1150"/>
        <v>178</v>
      </c>
      <c r="F4286" s="63">
        <f t="shared" si="1160"/>
        <v>47757.958333333278</v>
      </c>
      <c r="G4286" s="64">
        <f t="shared" si="1152"/>
        <v>212.19299145335432</v>
      </c>
      <c r="H4286" s="64">
        <f t="shared" si="1163"/>
        <v>0</v>
      </c>
      <c r="I4286" s="64">
        <f t="shared" si="1163"/>
        <v>2.9750000000000001</v>
      </c>
      <c r="J4286" s="64">
        <f t="shared" si="1163"/>
        <v>0</v>
      </c>
      <c r="K4286" s="64">
        <f t="shared" si="1163"/>
        <v>0</v>
      </c>
      <c r="L4286" s="64">
        <f t="shared" si="1163"/>
        <v>0</v>
      </c>
      <c r="M4286" s="64">
        <f t="shared" si="1163"/>
        <v>15.864203145207568</v>
      </c>
      <c r="N4286" s="64">
        <f t="shared" si="1163"/>
        <v>193.35378830814676</v>
      </c>
      <c r="O4286" s="121"/>
      <c r="P4286" s="177">
        <v>2.9750000000000001</v>
      </c>
      <c r="Q4286" s="177">
        <v>24.639313671167884</v>
      </c>
      <c r="R4286" s="177">
        <v>24.639313671167884</v>
      </c>
      <c r="S4286" s="177">
        <v>0</v>
      </c>
      <c r="T4286" s="177">
        <v>0</v>
      </c>
      <c r="U4286" s="177">
        <v>24.639313671167884</v>
      </c>
      <c r="V4286" s="177">
        <v>24.639313671167884</v>
      </c>
      <c r="W4286" s="177">
        <v>0</v>
      </c>
      <c r="X4286" s="177">
        <v>0</v>
      </c>
      <c r="Y4286" s="177">
        <v>0</v>
      </c>
      <c r="Z4286" s="177">
        <v>0</v>
      </c>
      <c r="AA4286" s="177">
        <v>32.682881236175987</v>
      </c>
      <c r="AB4286" s="177">
        <v>34.089542826608088</v>
      </c>
      <c r="AC4286" s="177">
        <v>28.024109560691137</v>
      </c>
      <c r="AD4286" s="177">
        <v>0</v>
      </c>
      <c r="AE4286" s="177">
        <v>0</v>
      </c>
      <c r="AF4286" s="177">
        <v>15.864203145207568</v>
      </c>
      <c r="AG4286" s="177">
        <v>0</v>
      </c>
      <c r="AH4286" s="177">
        <v>0</v>
      </c>
      <c r="AI4286" s="177">
        <v>0</v>
      </c>
      <c r="AJ4286" s="177">
        <v>0</v>
      </c>
    </row>
    <row r="4287" spans="1:36" hidden="1" outlineLevel="1" x14ac:dyDescent="0.25">
      <c r="A4287" s="190">
        <f t="shared" si="1153"/>
        <v>2030</v>
      </c>
      <c r="B4287" s="55">
        <f t="shared" si="1154"/>
        <v>11</v>
      </c>
      <c r="C4287" s="55">
        <f t="shared" si="1155"/>
        <v>0</v>
      </c>
      <c r="D4287" s="55">
        <f t="shared" si="1150"/>
        <v>179</v>
      </c>
      <c r="F4287" s="63">
        <f t="shared" ref="F4287" si="1164">EDATE(F4263,1)</f>
        <v>47788</v>
      </c>
      <c r="G4287" s="64">
        <f t="shared" si="1152"/>
        <v>279.90638793108286</v>
      </c>
      <c r="H4287" s="64">
        <f t="shared" si="1163"/>
        <v>0</v>
      </c>
      <c r="I4287" s="64">
        <f t="shared" si="1163"/>
        <v>2.9750000000000001</v>
      </c>
      <c r="J4287" s="64">
        <f t="shared" si="1163"/>
        <v>0</v>
      </c>
      <c r="K4287" s="64">
        <f t="shared" si="1163"/>
        <v>0</v>
      </c>
      <c r="L4287" s="64">
        <f t="shared" si="1163"/>
        <v>0</v>
      </c>
      <c r="M4287" s="64">
        <f t="shared" si="1163"/>
        <v>12.976379472648778</v>
      </c>
      <c r="N4287" s="64">
        <f t="shared" si="1163"/>
        <v>263.95500845843407</v>
      </c>
      <c r="O4287" s="121"/>
      <c r="P4287" s="177">
        <v>2.9750000000000001</v>
      </c>
      <c r="Q4287" s="177">
        <v>34.109631221901161</v>
      </c>
      <c r="R4287" s="177">
        <v>34.109631221901161</v>
      </c>
      <c r="S4287" s="177">
        <v>0</v>
      </c>
      <c r="T4287" s="177">
        <v>0</v>
      </c>
      <c r="U4287" s="177">
        <v>34.109631221901161</v>
      </c>
      <c r="V4287" s="177">
        <v>34.109631221901161</v>
      </c>
      <c r="W4287" s="177">
        <v>0</v>
      </c>
      <c r="X4287" s="177">
        <v>0</v>
      </c>
      <c r="Y4287" s="177">
        <v>0</v>
      </c>
      <c r="Z4287" s="177">
        <v>0</v>
      </c>
      <c r="AA4287" s="177">
        <v>43.681582650544371</v>
      </c>
      <c r="AB4287" s="177">
        <v>46.656683458930587</v>
      </c>
      <c r="AC4287" s="177">
        <v>37.178217461354492</v>
      </c>
      <c r="AD4287" s="177">
        <v>0</v>
      </c>
      <c r="AE4287" s="177">
        <v>0</v>
      </c>
      <c r="AF4287" s="177">
        <v>12.976379472648778</v>
      </c>
      <c r="AG4287" s="177">
        <v>0</v>
      </c>
      <c r="AH4287" s="177">
        <v>0</v>
      </c>
      <c r="AI4287" s="177">
        <v>0</v>
      </c>
      <c r="AJ4287" s="177">
        <v>0</v>
      </c>
    </row>
    <row r="4288" spans="1:36" hidden="1" outlineLevel="1" x14ac:dyDescent="0.25">
      <c r="A4288" s="190">
        <f t="shared" si="1153"/>
        <v>2030</v>
      </c>
      <c r="B4288" s="55">
        <f t="shared" si="1154"/>
        <v>11</v>
      </c>
      <c r="C4288" s="55">
        <f t="shared" si="1155"/>
        <v>1</v>
      </c>
      <c r="D4288" s="55">
        <f t="shared" si="1150"/>
        <v>179</v>
      </c>
      <c r="F4288" s="63">
        <f t="shared" ref="F4288" si="1165">F4287+1/24</f>
        <v>47788.041666666664</v>
      </c>
      <c r="G4288" s="64">
        <f t="shared" si="1152"/>
        <v>261.86948315543839</v>
      </c>
      <c r="H4288" s="64">
        <f t="shared" si="1163"/>
        <v>0</v>
      </c>
      <c r="I4288" s="64">
        <f t="shared" si="1163"/>
        <v>2.9750000000000001</v>
      </c>
      <c r="J4288" s="64">
        <f t="shared" si="1163"/>
        <v>0</v>
      </c>
      <c r="K4288" s="64">
        <f t="shared" si="1163"/>
        <v>0</v>
      </c>
      <c r="L4288" s="64">
        <f t="shared" si="1163"/>
        <v>0</v>
      </c>
      <c r="M4288" s="64">
        <f t="shared" si="1163"/>
        <v>12.767083029541535</v>
      </c>
      <c r="N4288" s="64">
        <f t="shared" si="1163"/>
        <v>246.12740012589686</v>
      </c>
      <c r="O4288" s="121"/>
      <c r="P4288" s="177">
        <v>2.9750000000000001</v>
      </c>
      <c r="Q4288" s="177">
        <v>30.770803271479416</v>
      </c>
      <c r="R4288" s="177">
        <v>30.770803271479416</v>
      </c>
      <c r="S4288" s="177">
        <v>0</v>
      </c>
      <c r="T4288" s="177">
        <v>0</v>
      </c>
      <c r="U4288" s="177">
        <v>30.770803271479416</v>
      </c>
      <c r="V4288" s="177">
        <v>30.770803271479416</v>
      </c>
      <c r="W4288" s="177">
        <v>0</v>
      </c>
      <c r="X4288" s="177">
        <v>0</v>
      </c>
      <c r="Y4288" s="177">
        <v>0</v>
      </c>
      <c r="Z4288" s="177">
        <v>0</v>
      </c>
      <c r="AA4288" s="177">
        <v>41.690536102988517</v>
      </c>
      <c r="AB4288" s="177">
        <v>45.969439136183112</v>
      </c>
      <c r="AC4288" s="177">
        <v>35.384211800807556</v>
      </c>
      <c r="AD4288" s="177">
        <v>0</v>
      </c>
      <c r="AE4288" s="177">
        <v>0</v>
      </c>
      <c r="AF4288" s="177">
        <v>12.767083029541535</v>
      </c>
      <c r="AG4288" s="177">
        <v>0</v>
      </c>
      <c r="AH4288" s="177">
        <v>0</v>
      </c>
      <c r="AI4288" s="177">
        <v>0</v>
      </c>
      <c r="AJ4288" s="177">
        <v>0</v>
      </c>
    </row>
    <row r="4289" spans="1:36" hidden="1" outlineLevel="1" x14ac:dyDescent="0.25">
      <c r="A4289" s="190">
        <f t="shared" si="1153"/>
        <v>2030</v>
      </c>
      <c r="B4289" s="55">
        <f t="shared" si="1154"/>
        <v>11</v>
      </c>
      <c r="C4289" s="55">
        <f t="shared" si="1155"/>
        <v>2</v>
      </c>
      <c r="D4289" s="55">
        <f t="shared" si="1150"/>
        <v>179</v>
      </c>
      <c r="F4289" s="63">
        <f t="shared" si="1160"/>
        <v>47788.083333333328</v>
      </c>
      <c r="G4289" s="64">
        <f t="shared" si="1152"/>
        <v>258.82318921653513</v>
      </c>
      <c r="H4289" s="64">
        <f t="shared" si="1163"/>
        <v>0</v>
      </c>
      <c r="I4289" s="64">
        <f t="shared" si="1163"/>
        <v>2.9750000000000001</v>
      </c>
      <c r="J4289" s="64">
        <f t="shared" si="1163"/>
        <v>0</v>
      </c>
      <c r="K4289" s="64">
        <f t="shared" si="1163"/>
        <v>0</v>
      </c>
      <c r="L4289" s="64">
        <f t="shared" si="1163"/>
        <v>0</v>
      </c>
      <c r="M4289" s="64">
        <f t="shared" si="1163"/>
        <v>12.871731251095156</v>
      </c>
      <c r="N4289" s="64">
        <f t="shared" si="1163"/>
        <v>242.97645796543998</v>
      </c>
      <c r="O4289" s="121"/>
      <c r="P4289" s="177">
        <v>2.9750000000000001</v>
      </c>
      <c r="Q4289" s="177">
        <v>28.854068707348411</v>
      </c>
      <c r="R4289" s="177">
        <v>28.854068707348411</v>
      </c>
      <c r="S4289" s="177">
        <v>0</v>
      </c>
      <c r="T4289" s="177">
        <v>0</v>
      </c>
      <c r="U4289" s="177">
        <v>28.854068707348411</v>
      </c>
      <c r="V4289" s="177">
        <v>28.854068707348411</v>
      </c>
      <c r="W4289" s="177">
        <v>0</v>
      </c>
      <c r="X4289" s="177">
        <v>0</v>
      </c>
      <c r="Y4289" s="177">
        <v>0</v>
      </c>
      <c r="Z4289" s="177">
        <v>0</v>
      </c>
      <c r="AA4289" s="177">
        <v>43.84368528351829</v>
      </c>
      <c r="AB4289" s="177">
        <v>45.97384536505448</v>
      </c>
      <c r="AC4289" s="177">
        <v>37.74265248747357</v>
      </c>
      <c r="AD4289" s="177">
        <v>0</v>
      </c>
      <c r="AE4289" s="177">
        <v>0</v>
      </c>
      <c r="AF4289" s="177">
        <v>12.871731251095156</v>
      </c>
      <c r="AG4289" s="177">
        <v>0</v>
      </c>
      <c r="AH4289" s="177">
        <v>0</v>
      </c>
      <c r="AI4289" s="177">
        <v>0</v>
      </c>
      <c r="AJ4289" s="177">
        <v>0</v>
      </c>
    </row>
    <row r="4290" spans="1:36" hidden="1" outlineLevel="1" x14ac:dyDescent="0.25">
      <c r="A4290" s="190">
        <f t="shared" si="1153"/>
        <v>2030</v>
      </c>
      <c r="B4290" s="55">
        <f t="shared" si="1154"/>
        <v>11</v>
      </c>
      <c r="C4290" s="55">
        <f t="shared" si="1155"/>
        <v>3</v>
      </c>
      <c r="D4290" s="55">
        <f t="shared" si="1150"/>
        <v>179</v>
      </c>
      <c r="F4290" s="63">
        <f t="shared" si="1160"/>
        <v>47788.124999999993</v>
      </c>
      <c r="G4290" s="64">
        <f t="shared" si="1152"/>
        <v>265.86136015732222</v>
      </c>
      <c r="H4290" s="64">
        <f t="shared" si="1163"/>
        <v>0</v>
      </c>
      <c r="I4290" s="64">
        <f t="shared" si="1163"/>
        <v>2.9750000000000001</v>
      </c>
      <c r="J4290" s="64">
        <f t="shared" si="1163"/>
        <v>0</v>
      </c>
      <c r="K4290" s="64">
        <f t="shared" si="1163"/>
        <v>0</v>
      </c>
      <c r="L4290" s="64">
        <f t="shared" si="1163"/>
        <v>0</v>
      </c>
      <c r="M4290" s="64">
        <f t="shared" si="1163"/>
        <v>12.976379472648778</v>
      </c>
      <c r="N4290" s="64">
        <f t="shared" si="1163"/>
        <v>249.90998068467343</v>
      </c>
      <c r="O4290" s="121"/>
      <c r="P4290" s="177">
        <v>2.9750000000000001</v>
      </c>
      <c r="Q4290" s="177">
        <v>29.74030081764554</v>
      </c>
      <c r="R4290" s="177">
        <v>29.74030081764554</v>
      </c>
      <c r="S4290" s="177">
        <v>0</v>
      </c>
      <c r="T4290" s="177">
        <v>0</v>
      </c>
      <c r="U4290" s="177">
        <v>29.74030081764554</v>
      </c>
      <c r="V4290" s="177">
        <v>29.74030081764554</v>
      </c>
      <c r="W4290" s="177">
        <v>0</v>
      </c>
      <c r="X4290" s="177">
        <v>0</v>
      </c>
      <c r="Y4290" s="177">
        <v>0</v>
      </c>
      <c r="Z4290" s="177">
        <v>0</v>
      </c>
      <c r="AA4290" s="177">
        <v>45.859502636950197</v>
      </c>
      <c r="AB4290" s="177">
        <v>45.2657490012853</v>
      </c>
      <c r="AC4290" s="177">
        <v>39.823525775855778</v>
      </c>
      <c r="AD4290" s="177">
        <v>0</v>
      </c>
      <c r="AE4290" s="177">
        <v>0</v>
      </c>
      <c r="AF4290" s="177">
        <v>12.976379472648778</v>
      </c>
      <c r="AG4290" s="177">
        <v>0</v>
      </c>
      <c r="AH4290" s="177">
        <v>0</v>
      </c>
      <c r="AI4290" s="177">
        <v>0</v>
      </c>
      <c r="AJ4290" s="177">
        <v>0</v>
      </c>
    </row>
    <row r="4291" spans="1:36" hidden="1" outlineLevel="1" x14ac:dyDescent="0.25">
      <c r="A4291" s="190">
        <f t="shared" si="1153"/>
        <v>2030</v>
      </c>
      <c r="B4291" s="55">
        <f t="shared" si="1154"/>
        <v>11</v>
      </c>
      <c r="C4291" s="55">
        <f t="shared" si="1155"/>
        <v>4</v>
      </c>
      <c r="D4291" s="55">
        <f t="shared" si="1150"/>
        <v>179</v>
      </c>
      <c r="F4291" s="63">
        <f t="shared" si="1160"/>
        <v>47788.166666666657</v>
      </c>
      <c r="G4291" s="64">
        <f t="shared" si="1152"/>
        <v>277.90286249038064</v>
      </c>
      <c r="H4291" s="64">
        <f t="shared" si="1163"/>
        <v>0</v>
      </c>
      <c r="I4291" s="64">
        <f t="shared" si="1163"/>
        <v>2.9750000000000001</v>
      </c>
      <c r="J4291" s="64">
        <f t="shared" si="1163"/>
        <v>0</v>
      </c>
      <c r="K4291" s="64">
        <f t="shared" si="1163"/>
        <v>0</v>
      </c>
      <c r="L4291" s="64">
        <f t="shared" si="1163"/>
        <v>0</v>
      </c>
      <c r="M4291" s="64">
        <f t="shared" si="1163"/>
        <v>12.871731251095156</v>
      </c>
      <c r="N4291" s="64">
        <f t="shared" si="1163"/>
        <v>262.05613123928549</v>
      </c>
      <c r="O4291" s="121"/>
      <c r="P4291" s="177">
        <v>2.9750000000000001</v>
      </c>
      <c r="Q4291" s="177">
        <v>31.368494694703067</v>
      </c>
      <c r="R4291" s="177">
        <v>31.368494694703067</v>
      </c>
      <c r="S4291" s="177">
        <v>0</v>
      </c>
      <c r="T4291" s="177">
        <v>0</v>
      </c>
      <c r="U4291" s="177">
        <v>31.368494694703067</v>
      </c>
      <c r="V4291" s="177">
        <v>31.368494694703067</v>
      </c>
      <c r="W4291" s="177">
        <v>0</v>
      </c>
      <c r="X4291" s="177">
        <v>0</v>
      </c>
      <c r="Y4291" s="177">
        <v>0</v>
      </c>
      <c r="Z4291" s="177">
        <v>0</v>
      </c>
      <c r="AA4291" s="177">
        <v>47.760818642050822</v>
      </c>
      <c r="AB4291" s="177">
        <v>46.218812806862594</v>
      </c>
      <c r="AC4291" s="177">
        <v>42.60252101155983</v>
      </c>
      <c r="AD4291" s="177">
        <v>0</v>
      </c>
      <c r="AE4291" s="177">
        <v>0</v>
      </c>
      <c r="AF4291" s="177">
        <v>12.871731251095156</v>
      </c>
      <c r="AG4291" s="177">
        <v>0</v>
      </c>
      <c r="AH4291" s="177">
        <v>0</v>
      </c>
      <c r="AI4291" s="177">
        <v>0</v>
      </c>
      <c r="AJ4291" s="177">
        <v>0</v>
      </c>
    </row>
    <row r="4292" spans="1:36" hidden="1" outlineLevel="1" x14ac:dyDescent="0.25">
      <c r="A4292" s="190">
        <f t="shared" si="1153"/>
        <v>2030</v>
      </c>
      <c r="B4292" s="55">
        <f t="shared" si="1154"/>
        <v>11</v>
      </c>
      <c r="C4292" s="55">
        <f t="shared" si="1155"/>
        <v>5</v>
      </c>
      <c r="D4292" s="55">
        <f t="shared" si="1150"/>
        <v>179</v>
      </c>
      <c r="F4292" s="63">
        <f t="shared" si="1160"/>
        <v>47788.208333333321</v>
      </c>
      <c r="G4292" s="64">
        <f t="shared" si="1152"/>
        <v>271.38055456100005</v>
      </c>
      <c r="H4292" s="64">
        <f t="shared" si="1163"/>
        <v>0</v>
      </c>
      <c r="I4292" s="64">
        <f t="shared" si="1163"/>
        <v>2.9750000000000001</v>
      </c>
      <c r="J4292" s="64">
        <f t="shared" si="1163"/>
        <v>0</v>
      </c>
      <c r="K4292" s="64">
        <f t="shared" si="1163"/>
        <v>0</v>
      </c>
      <c r="L4292" s="64">
        <f t="shared" si="1163"/>
        <v>0</v>
      </c>
      <c r="M4292" s="64">
        <f t="shared" si="1163"/>
        <v>12.662434807987918</v>
      </c>
      <c r="N4292" s="64">
        <f t="shared" si="1163"/>
        <v>255.74311975301214</v>
      </c>
      <c r="O4292" s="121"/>
      <c r="P4292" s="177">
        <v>2.9750000000000001</v>
      </c>
      <c r="Q4292" s="177">
        <v>30.070061602872382</v>
      </c>
      <c r="R4292" s="177">
        <v>30.070061602872382</v>
      </c>
      <c r="S4292" s="177">
        <v>0</v>
      </c>
      <c r="T4292" s="177">
        <v>0</v>
      </c>
      <c r="U4292" s="177">
        <v>30.070061602872382</v>
      </c>
      <c r="V4292" s="177">
        <v>30.070061602872382</v>
      </c>
      <c r="W4292" s="177">
        <v>0</v>
      </c>
      <c r="X4292" s="177">
        <v>0</v>
      </c>
      <c r="Y4292" s="177">
        <v>0</v>
      </c>
      <c r="Z4292" s="177">
        <v>0</v>
      </c>
      <c r="AA4292" s="177">
        <v>47.598720193107283</v>
      </c>
      <c r="AB4292" s="177">
        <v>47.833504241613667</v>
      </c>
      <c r="AC4292" s="177">
        <v>40.030648906801652</v>
      </c>
      <c r="AD4292" s="177">
        <v>0</v>
      </c>
      <c r="AE4292" s="177">
        <v>0</v>
      </c>
      <c r="AF4292" s="177">
        <v>12.662434807987918</v>
      </c>
      <c r="AG4292" s="177">
        <v>0</v>
      </c>
      <c r="AH4292" s="177">
        <v>0</v>
      </c>
      <c r="AI4292" s="177">
        <v>0</v>
      </c>
      <c r="AJ4292" s="177">
        <v>0</v>
      </c>
    </row>
    <row r="4293" spans="1:36" hidden="1" outlineLevel="1" x14ac:dyDescent="0.25">
      <c r="A4293" s="190">
        <f t="shared" si="1153"/>
        <v>2030</v>
      </c>
      <c r="B4293" s="55">
        <f t="shared" si="1154"/>
        <v>11</v>
      </c>
      <c r="C4293" s="55">
        <f t="shared" si="1155"/>
        <v>6</v>
      </c>
      <c r="D4293" s="55">
        <f t="shared" si="1150"/>
        <v>179</v>
      </c>
      <c r="F4293" s="63">
        <f t="shared" si="1160"/>
        <v>47788.249999999985</v>
      </c>
      <c r="G4293" s="64">
        <f t="shared" si="1152"/>
        <v>295.54500026222229</v>
      </c>
      <c r="H4293" s="64">
        <f t="shared" si="1163"/>
        <v>4.0471677371106693</v>
      </c>
      <c r="I4293" s="64">
        <f t="shared" si="1163"/>
        <v>7.3822924353536408</v>
      </c>
      <c r="J4293" s="64">
        <f t="shared" si="1163"/>
        <v>19.145079719675895</v>
      </c>
      <c r="K4293" s="64">
        <f t="shared" si="1163"/>
        <v>0</v>
      </c>
      <c r="L4293" s="64">
        <f t="shared" si="1163"/>
        <v>0</v>
      </c>
      <c r="M4293" s="64">
        <f t="shared" si="1163"/>
        <v>12.453138364880679</v>
      </c>
      <c r="N4293" s="64">
        <f t="shared" si="1163"/>
        <v>252.51732200520144</v>
      </c>
      <c r="O4293" s="121"/>
      <c r="P4293" s="177">
        <v>2.9750000000000001</v>
      </c>
      <c r="Q4293" s="177">
        <v>28.524307922121579</v>
      </c>
      <c r="R4293" s="177">
        <v>28.524307922121579</v>
      </c>
      <c r="S4293" s="177">
        <v>1.6806291834264546</v>
      </c>
      <c r="T4293" s="177">
        <v>2.7266632519271856</v>
      </c>
      <c r="U4293" s="177">
        <v>28.524307922121579</v>
      </c>
      <c r="V4293" s="177">
        <v>28.524307922121579</v>
      </c>
      <c r="W4293" s="177">
        <v>0</v>
      </c>
      <c r="X4293" s="177">
        <v>0</v>
      </c>
      <c r="Y4293" s="177">
        <v>0</v>
      </c>
      <c r="Z4293" s="177">
        <v>0</v>
      </c>
      <c r="AA4293" s="177">
        <v>48.080317248313136</v>
      </c>
      <c r="AB4293" s="177">
        <v>46.71877493361697</v>
      </c>
      <c r="AC4293" s="177">
        <v>43.620998134785019</v>
      </c>
      <c r="AD4293" s="177">
        <v>4.0471677371106693</v>
      </c>
      <c r="AE4293" s="177">
        <v>0</v>
      </c>
      <c r="AF4293" s="177">
        <v>12.453138364880679</v>
      </c>
      <c r="AG4293" s="177">
        <v>6.3816932398919652</v>
      </c>
      <c r="AH4293" s="177">
        <v>6.3816932398919652</v>
      </c>
      <c r="AI4293" s="177">
        <v>6.3816932398919652</v>
      </c>
      <c r="AJ4293" s="177">
        <v>0</v>
      </c>
    </row>
    <row r="4294" spans="1:36" hidden="1" outlineLevel="1" x14ac:dyDescent="0.25">
      <c r="A4294" s="190">
        <f t="shared" si="1153"/>
        <v>2030</v>
      </c>
      <c r="B4294" s="55">
        <f t="shared" si="1154"/>
        <v>11</v>
      </c>
      <c r="C4294" s="55">
        <f t="shared" si="1155"/>
        <v>7</v>
      </c>
      <c r="D4294" s="55">
        <f t="shared" si="1150"/>
        <v>179</v>
      </c>
      <c r="F4294" s="63">
        <f t="shared" si="1160"/>
        <v>47788.29166666665</v>
      </c>
      <c r="G4294" s="64">
        <f t="shared" si="1152"/>
        <v>471.39120744627235</v>
      </c>
      <c r="H4294" s="64">
        <f t="shared" si="1163"/>
        <v>36.495129712368396</v>
      </c>
      <c r="I4294" s="64">
        <f t="shared" si="1163"/>
        <v>39.649358309334623</v>
      </c>
      <c r="J4294" s="64">
        <f t="shared" si="1163"/>
        <v>125.96130475281932</v>
      </c>
      <c r="K4294" s="64">
        <f t="shared" si="1163"/>
        <v>0</v>
      </c>
      <c r="L4294" s="64">
        <f t="shared" si="1163"/>
        <v>0</v>
      </c>
      <c r="M4294" s="64">
        <f t="shared" si="1163"/>
        <v>12.034545478666203</v>
      </c>
      <c r="N4294" s="64">
        <f t="shared" si="1163"/>
        <v>257.25086919308382</v>
      </c>
      <c r="O4294" s="121"/>
      <c r="P4294" s="177">
        <v>2.9750000000000001</v>
      </c>
      <c r="Q4294" s="177">
        <v>29.225049590728609</v>
      </c>
      <c r="R4294" s="177">
        <v>29.225049590728609</v>
      </c>
      <c r="S4294" s="177">
        <v>10.810786528845032</v>
      </c>
      <c r="T4294" s="177">
        <v>13.544440352771035</v>
      </c>
      <c r="U4294" s="177">
        <v>29.225049590728609</v>
      </c>
      <c r="V4294" s="177">
        <v>29.225049590728609</v>
      </c>
      <c r="W4294" s="177">
        <v>0.4317307263480229</v>
      </c>
      <c r="X4294" s="177">
        <v>3.8115807886114554</v>
      </c>
      <c r="Y4294" s="177">
        <v>2.0096266666666667</v>
      </c>
      <c r="Z4294" s="177">
        <v>0</v>
      </c>
      <c r="AA4294" s="177">
        <v>49.599012088741702</v>
      </c>
      <c r="AB4294" s="177">
        <v>45.965752703569521</v>
      </c>
      <c r="AC4294" s="177">
        <v>44.785906037858126</v>
      </c>
      <c r="AD4294" s="177">
        <v>36.495129712368396</v>
      </c>
      <c r="AE4294" s="177">
        <v>4.2421941596549919</v>
      </c>
      <c r="AF4294" s="177">
        <v>12.034545478666203</v>
      </c>
      <c r="AG4294" s="177">
        <v>41.987101584273105</v>
      </c>
      <c r="AH4294" s="177">
        <v>41.987101584273105</v>
      </c>
      <c r="AI4294" s="177">
        <v>41.987101584273105</v>
      </c>
      <c r="AJ4294" s="177">
        <v>1.8239990864374205</v>
      </c>
    </row>
    <row r="4295" spans="1:36" hidden="1" outlineLevel="1" x14ac:dyDescent="0.25">
      <c r="A4295" s="190">
        <f t="shared" si="1153"/>
        <v>2030</v>
      </c>
      <c r="B4295" s="55">
        <f t="shared" si="1154"/>
        <v>11</v>
      </c>
      <c r="C4295" s="55">
        <f t="shared" si="1155"/>
        <v>8</v>
      </c>
      <c r="D4295" s="55">
        <f t="shared" si="1150"/>
        <v>179</v>
      </c>
      <c r="F4295" s="63">
        <f t="shared" si="1160"/>
        <v>47788.333333333314</v>
      </c>
      <c r="G4295" s="64">
        <f t="shared" si="1152"/>
        <v>573.57760878841771</v>
      </c>
      <c r="H4295" s="64">
        <f t="shared" ref="H4295:N4304" si="1166">SUMIF($P$6:$AK$6,H$6,$P4295:$AK4295)</f>
        <v>46.943758111776233</v>
      </c>
      <c r="I4295" s="64">
        <f t="shared" si="1166"/>
        <v>93.491784430459859</v>
      </c>
      <c r="J4295" s="64">
        <f t="shared" si="1166"/>
        <v>152.27229748995768</v>
      </c>
      <c r="K4295" s="64">
        <f t="shared" si="1166"/>
        <v>0</v>
      </c>
      <c r="L4295" s="64">
        <f t="shared" si="1166"/>
        <v>0</v>
      </c>
      <c r="M4295" s="64">
        <f t="shared" si="1166"/>
        <v>10.464822155361915</v>
      </c>
      <c r="N4295" s="64">
        <f t="shared" si="1166"/>
        <v>270.40494660086205</v>
      </c>
      <c r="O4295" s="121"/>
      <c r="P4295" s="177">
        <v>2.9750000000000001</v>
      </c>
      <c r="Q4295" s="177">
        <v>33.563464921369217</v>
      </c>
      <c r="R4295" s="177">
        <v>33.563464921369217</v>
      </c>
      <c r="S4295" s="177">
        <v>18.061931946075756</v>
      </c>
      <c r="T4295" s="177">
        <v>16.98198797187678</v>
      </c>
      <c r="U4295" s="177">
        <v>33.563464921369217</v>
      </c>
      <c r="V4295" s="177">
        <v>33.563464921369217</v>
      </c>
      <c r="W4295" s="177">
        <v>2.8971191810906931</v>
      </c>
      <c r="X4295" s="177">
        <v>17.231830374562303</v>
      </c>
      <c r="Y4295" s="177">
        <v>8.8423573333333323</v>
      </c>
      <c r="Z4295" s="177">
        <v>0</v>
      </c>
      <c r="AA4295" s="177">
        <v>47.097334215967322</v>
      </c>
      <c r="AB4295" s="177">
        <v>44.95828982239297</v>
      </c>
      <c r="AC4295" s="177">
        <v>44.095462877024865</v>
      </c>
      <c r="AD4295" s="177">
        <v>46.943758111776233</v>
      </c>
      <c r="AE4295" s="177">
        <v>14.091130538942958</v>
      </c>
      <c r="AF4295" s="177">
        <v>10.464822155361915</v>
      </c>
      <c r="AG4295" s="177">
        <v>50.757432496652555</v>
      </c>
      <c r="AH4295" s="177">
        <v>50.757432496652555</v>
      </c>
      <c r="AI4295" s="177">
        <v>50.757432496652555</v>
      </c>
      <c r="AJ4295" s="177">
        <v>12.410427084578037</v>
      </c>
    </row>
    <row r="4296" spans="1:36" hidden="1" outlineLevel="1" x14ac:dyDescent="0.25">
      <c r="A4296" s="190">
        <f t="shared" si="1153"/>
        <v>2030</v>
      </c>
      <c r="B4296" s="55">
        <f t="shared" si="1154"/>
        <v>11</v>
      </c>
      <c r="C4296" s="55">
        <f t="shared" si="1155"/>
        <v>9</v>
      </c>
      <c r="D4296" s="55">
        <f t="shared" si="1150"/>
        <v>179</v>
      </c>
      <c r="F4296" s="63">
        <f t="shared" si="1160"/>
        <v>47788.374999999978</v>
      </c>
      <c r="G4296" s="64">
        <f t="shared" si="1152"/>
        <v>608.526571566028</v>
      </c>
      <c r="H4296" s="64">
        <f t="shared" si="1166"/>
        <v>44.1779751411202</v>
      </c>
      <c r="I4296" s="64">
        <f t="shared" si="1166"/>
        <v>120.69404264984222</v>
      </c>
      <c r="J4296" s="64">
        <f t="shared" si="1166"/>
        <v>149.20115600319514</v>
      </c>
      <c r="K4296" s="64">
        <f t="shared" si="1166"/>
        <v>0</v>
      </c>
      <c r="L4296" s="64">
        <f t="shared" si="1166"/>
        <v>0</v>
      </c>
      <c r="M4296" s="64">
        <f t="shared" si="1166"/>
        <v>9.2090434967184862</v>
      </c>
      <c r="N4296" s="64">
        <f t="shared" si="1166"/>
        <v>285.24435427515192</v>
      </c>
      <c r="O4296" s="121"/>
      <c r="P4296" s="177">
        <v>2.9750000000000001</v>
      </c>
      <c r="Q4296" s="177">
        <v>38.087370693699903</v>
      </c>
      <c r="R4296" s="177">
        <v>38.087370693699903</v>
      </c>
      <c r="S4296" s="177">
        <v>20.955732842886238</v>
      </c>
      <c r="T4296" s="177">
        <v>17.89085397803936</v>
      </c>
      <c r="U4296" s="177">
        <v>38.087370693699903</v>
      </c>
      <c r="V4296" s="177">
        <v>38.087370693699903</v>
      </c>
      <c r="W4296" s="177">
        <v>3.856283224409172</v>
      </c>
      <c r="X4296" s="177">
        <v>19.656111953226038</v>
      </c>
      <c r="Y4296" s="177">
        <v>20.498192</v>
      </c>
      <c r="Z4296" s="177">
        <v>0</v>
      </c>
      <c r="AA4296" s="177">
        <v>46.676644559873175</v>
      </c>
      <c r="AB4296" s="177">
        <v>43.570603899504562</v>
      </c>
      <c r="AC4296" s="177">
        <v>42.647623040974551</v>
      </c>
      <c r="AD4296" s="177">
        <v>44.1779751411202</v>
      </c>
      <c r="AE4296" s="177">
        <v>16.410858804143427</v>
      </c>
      <c r="AF4296" s="177">
        <v>9.2090434967184862</v>
      </c>
      <c r="AG4296" s="177">
        <v>49.733718667731708</v>
      </c>
      <c r="AH4296" s="177">
        <v>49.733718667731708</v>
      </c>
      <c r="AI4296" s="177">
        <v>49.733718667731708</v>
      </c>
      <c r="AJ4296" s="177">
        <v>18.451009847137964</v>
      </c>
    </row>
    <row r="4297" spans="1:36" hidden="1" outlineLevel="1" x14ac:dyDescent="0.25">
      <c r="A4297" s="190">
        <f t="shared" si="1153"/>
        <v>2030</v>
      </c>
      <c r="B4297" s="55">
        <f t="shared" si="1154"/>
        <v>11</v>
      </c>
      <c r="C4297" s="55">
        <f t="shared" si="1155"/>
        <v>10</v>
      </c>
      <c r="D4297" s="55">
        <f t="shared" si="1150"/>
        <v>179</v>
      </c>
      <c r="F4297" s="63">
        <f t="shared" si="1160"/>
        <v>47788.416666666642</v>
      </c>
      <c r="G4297" s="64">
        <f t="shared" si="1152"/>
        <v>613.06421326221221</v>
      </c>
      <c r="H4297" s="64">
        <f t="shared" si="1166"/>
        <v>42.947464811101511</v>
      </c>
      <c r="I4297" s="64">
        <f t="shared" si="1166"/>
        <v>121.12745667037979</v>
      </c>
      <c r="J4297" s="64">
        <f t="shared" si="1166"/>
        <v>134.4414065002868</v>
      </c>
      <c r="K4297" s="64">
        <f t="shared" si="1166"/>
        <v>0</v>
      </c>
      <c r="L4297" s="64">
        <f t="shared" si="1166"/>
        <v>0</v>
      </c>
      <c r="M4297" s="64">
        <f t="shared" si="1166"/>
        <v>9.2090434967184862</v>
      </c>
      <c r="N4297" s="64">
        <f t="shared" si="1166"/>
        <v>305.33884178372568</v>
      </c>
      <c r="O4297" s="121"/>
      <c r="P4297" s="177">
        <v>2.9750000000000001</v>
      </c>
      <c r="Q4297" s="177">
        <v>44.126115073166403</v>
      </c>
      <c r="R4297" s="177">
        <v>44.126115073166403</v>
      </c>
      <c r="S4297" s="177">
        <v>20.300741546024927</v>
      </c>
      <c r="T4297" s="177">
        <v>14.900007079443556</v>
      </c>
      <c r="U4297" s="177">
        <v>44.126115073166403</v>
      </c>
      <c r="V4297" s="177">
        <v>44.126115073166403</v>
      </c>
      <c r="W4297" s="177">
        <v>3.5292218579087322</v>
      </c>
      <c r="X4297" s="177">
        <v>18.098202770620325</v>
      </c>
      <c r="Y4297" s="177">
        <v>26.125146666666666</v>
      </c>
      <c r="Z4297" s="177">
        <v>0</v>
      </c>
      <c r="AA4297" s="177">
        <v>45.715544877885776</v>
      </c>
      <c r="AB4297" s="177">
        <v>43.557158200005411</v>
      </c>
      <c r="AC4297" s="177">
        <v>39.56167841316887</v>
      </c>
      <c r="AD4297" s="177">
        <v>42.947464811101511</v>
      </c>
      <c r="AE4297" s="177">
        <v>15.582205450983327</v>
      </c>
      <c r="AF4297" s="177">
        <v>9.2090434967184862</v>
      </c>
      <c r="AG4297" s="177">
        <v>44.813802166762265</v>
      </c>
      <c r="AH4297" s="177">
        <v>44.813802166762265</v>
      </c>
      <c r="AI4297" s="177">
        <v>44.813802166762265</v>
      </c>
      <c r="AJ4297" s="177">
        <v>19.616931298732258</v>
      </c>
    </row>
    <row r="4298" spans="1:36" hidden="1" outlineLevel="1" x14ac:dyDescent="0.25">
      <c r="A4298" s="190">
        <f t="shared" si="1153"/>
        <v>2030</v>
      </c>
      <c r="B4298" s="55">
        <f t="shared" si="1154"/>
        <v>11</v>
      </c>
      <c r="C4298" s="55">
        <f t="shared" si="1155"/>
        <v>11</v>
      </c>
      <c r="D4298" s="55">
        <f t="shared" si="1150"/>
        <v>179</v>
      </c>
      <c r="F4298" s="63">
        <f t="shared" si="1160"/>
        <v>47788.458333333307</v>
      </c>
      <c r="G4298" s="64">
        <f t="shared" si="1152"/>
        <v>629.27948142604669</v>
      </c>
      <c r="H4298" s="64">
        <f t="shared" si="1166"/>
        <v>39.146565148095441</v>
      </c>
      <c r="I4298" s="64">
        <f t="shared" si="1166"/>
        <v>120.69830921298434</v>
      </c>
      <c r="J4298" s="64">
        <f t="shared" si="1166"/>
        <v>137.16726991499618</v>
      </c>
      <c r="K4298" s="64">
        <f t="shared" si="1166"/>
        <v>0</v>
      </c>
      <c r="L4298" s="64">
        <f t="shared" si="1166"/>
        <v>0</v>
      </c>
      <c r="M4298" s="64">
        <f t="shared" si="1166"/>
        <v>9.1043952751648654</v>
      </c>
      <c r="N4298" s="64">
        <f t="shared" si="1166"/>
        <v>323.16294187480594</v>
      </c>
      <c r="O4298" s="121"/>
      <c r="P4298" s="177">
        <v>2.9750000000000001</v>
      </c>
      <c r="Q4298" s="177">
        <v>48.443920354730324</v>
      </c>
      <c r="R4298" s="177">
        <v>48.443920354730324</v>
      </c>
      <c r="S4298" s="177">
        <v>20.749562863797738</v>
      </c>
      <c r="T4298" s="177">
        <v>17.013337498107781</v>
      </c>
      <c r="U4298" s="177">
        <v>48.443920354730324</v>
      </c>
      <c r="V4298" s="177">
        <v>48.443920354730324</v>
      </c>
      <c r="W4298" s="177">
        <v>3.135871934288152</v>
      </c>
      <c r="X4298" s="177">
        <v>16.26707162287893</v>
      </c>
      <c r="Y4298" s="177">
        <v>28.134773333333332</v>
      </c>
      <c r="Z4298" s="177">
        <v>0</v>
      </c>
      <c r="AA4298" s="177">
        <v>46.331886507676444</v>
      </c>
      <c r="AB4298" s="177">
        <v>43.066696574634108</v>
      </c>
      <c r="AC4298" s="177">
        <v>39.98867737357412</v>
      </c>
      <c r="AD4298" s="177">
        <v>39.146565148095441</v>
      </c>
      <c r="AE4298" s="177">
        <v>13.459812886550012</v>
      </c>
      <c r="AF4298" s="177">
        <v>9.1043952751648654</v>
      </c>
      <c r="AG4298" s="177">
        <v>45.722423304998728</v>
      </c>
      <c r="AH4298" s="177">
        <v>45.722423304998728</v>
      </c>
      <c r="AI4298" s="177">
        <v>45.722423304998728</v>
      </c>
      <c r="AJ4298" s="177">
        <v>18.962879074028393</v>
      </c>
    </row>
    <row r="4299" spans="1:36" hidden="1" outlineLevel="1" x14ac:dyDescent="0.25">
      <c r="A4299" s="190">
        <f t="shared" si="1153"/>
        <v>2030</v>
      </c>
      <c r="B4299" s="55">
        <f t="shared" si="1154"/>
        <v>11</v>
      </c>
      <c r="C4299" s="55">
        <f t="shared" si="1155"/>
        <v>12</v>
      </c>
      <c r="D4299" s="55">
        <f t="shared" si="1150"/>
        <v>179</v>
      </c>
      <c r="F4299" s="63">
        <f t="shared" si="1160"/>
        <v>47788.499999999971</v>
      </c>
      <c r="G4299" s="64">
        <f t="shared" si="1152"/>
        <v>655.61940906994505</v>
      </c>
      <c r="H4299" s="64">
        <f t="shared" si="1166"/>
        <v>43.331489728088684</v>
      </c>
      <c r="I4299" s="64">
        <f t="shared" si="1166"/>
        <v>124.12863539272715</v>
      </c>
      <c r="J4299" s="64">
        <f t="shared" si="1166"/>
        <v>148.8332950997534</v>
      </c>
      <c r="K4299" s="64">
        <f t="shared" si="1166"/>
        <v>0</v>
      </c>
      <c r="L4299" s="64">
        <f t="shared" si="1166"/>
        <v>0</v>
      </c>
      <c r="M4299" s="64">
        <f t="shared" si="1166"/>
        <v>8.7904506105040099</v>
      </c>
      <c r="N4299" s="64">
        <f t="shared" si="1166"/>
        <v>330.53553823887182</v>
      </c>
      <c r="O4299" s="121"/>
      <c r="P4299" s="177">
        <v>2.9750000000000001</v>
      </c>
      <c r="Q4299" s="177">
        <v>50.463705164244715</v>
      </c>
      <c r="R4299" s="177">
        <v>50.463705164244715</v>
      </c>
      <c r="S4299" s="177">
        <v>18.894281686174867</v>
      </c>
      <c r="T4299" s="177">
        <v>19.57315843930914</v>
      </c>
      <c r="U4299" s="177">
        <v>50.463705164244715</v>
      </c>
      <c r="V4299" s="177">
        <v>50.463705164244715</v>
      </c>
      <c r="W4299" s="177">
        <v>3.1839371883268859</v>
      </c>
      <c r="X4299" s="177">
        <v>16.416442640408015</v>
      </c>
      <c r="Y4299" s="177">
        <v>29.742474666666663</v>
      </c>
      <c r="Z4299" s="177">
        <v>0</v>
      </c>
      <c r="AA4299" s="177">
        <v>45.740367253267408</v>
      </c>
      <c r="AB4299" s="177">
        <v>42.539160544767171</v>
      </c>
      <c r="AC4299" s="177">
        <v>40.401189783858413</v>
      </c>
      <c r="AD4299" s="177">
        <v>43.331489728088684</v>
      </c>
      <c r="AE4299" s="177">
        <v>12.042071650316991</v>
      </c>
      <c r="AF4299" s="177">
        <v>8.7904506105040099</v>
      </c>
      <c r="AG4299" s="177">
        <v>49.611098366584471</v>
      </c>
      <c r="AH4299" s="177">
        <v>49.611098366584471</v>
      </c>
      <c r="AI4299" s="177">
        <v>49.611098366584471</v>
      </c>
      <c r="AJ4299" s="177">
        <v>21.301269121524573</v>
      </c>
    </row>
    <row r="4300" spans="1:36" hidden="1" outlineLevel="1" x14ac:dyDescent="0.25">
      <c r="A4300" s="190">
        <f t="shared" si="1153"/>
        <v>2030</v>
      </c>
      <c r="B4300" s="55">
        <f t="shared" si="1154"/>
        <v>11</v>
      </c>
      <c r="C4300" s="55">
        <f t="shared" si="1155"/>
        <v>13</v>
      </c>
      <c r="D4300" s="55">
        <f t="shared" si="1150"/>
        <v>179</v>
      </c>
      <c r="F4300" s="63">
        <f t="shared" si="1160"/>
        <v>47788.541666666635</v>
      </c>
      <c r="G4300" s="64">
        <f t="shared" si="1152"/>
        <v>665.51668179667922</v>
      </c>
      <c r="H4300" s="64">
        <f t="shared" si="1166"/>
        <v>46.331209468894514</v>
      </c>
      <c r="I4300" s="64">
        <f t="shared" si="1166"/>
        <v>122.01814116482942</v>
      </c>
      <c r="J4300" s="64">
        <f t="shared" si="1166"/>
        <v>155.19202383490688</v>
      </c>
      <c r="K4300" s="64">
        <f t="shared" si="1166"/>
        <v>0</v>
      </c>
      <c r="L4300" s="64">
        <f t="shared" si="1166"/>
        <v>0</v>
      </c>
      <c r="M4300" s="64">
        <f t="shared" si="1166"/>
        <v>8.3718577242895336</v>
      </c>
      <c r="N4300" s="64">
        <f t="shared" si="1166"/>
        <v>333.6034496037588</v>
      </c>
      <c r="O4300" s="121"/>
      <c r="P4300" s="177">
        <v>2.9750000000000001</v>
      </c>
      <c r="Q4300" s="177">
        <v>52.3495246547607</v>
      </c>
      <c r="R4300" s="177">
        <v>52.3495246547607</v>
      </c>
      <c r="S4300" s="177">
        <v>16.485546843872207</v>
      </c>
      <c r="T4300" s="177">
        <v>20.97127524133543</v>
      </c>
      <c r="U4300" s="177">
        <v>52.3495246547607</v>
      </c>
      <c r="V4300" s="177">
        <v>52.3495246547607</v>
      </c>
      <c r="W4300" s="177">
        <v>3.3906933990782964</v>
      </c>
      <c r="X4300" s="177">
        <v>16.57181432270885</v>
      </c>
      <c r="Y4300" s="177">
        <v>24.115519999999997</v>
      </c>
      <c r="Z4300" s="177">
        <v>0</v>
      </c>
      <c r="AA4300" s="177">
        <v>44.458219160073931</v>
      </c>
      <c r="AB4300" s="177">
        <v>41.538036273346975</v>
      </c>
      <c r="AC4300" s="177">
        <v>38.209095551295107</v>
      </c>
      <c r="AD4300" s="177">
        <v>46.331209468894514</v>
      </c>
      <c r="AE4300" s="177">
        <v>14.788844424902265</v>
      </c>
      <c r="AF4300" s="177">
        <v>8.3718577242895336</v>
      </c>
      <c r="AG4300" s="177">
        <v>51.730674611635628</v>
      </c>
      <c r="AH4300" s="177">
        <v>51.730674611635628</v>
      </c>
      <c r="AI4300" s="177">
        <v>51.730674611635628</v>
      </c>
      <c r="AJ4300" s="177">
        <v>22.719446932932353</v>
      </c>
    </row>
    <row r="4301" spans="1:36" hidden="1" outlineLevel="1" x14ac:dyDescent="0.25">
      <c r="A4301" s="190">
        <f t="shared" si="1153"/>
        <v>2030</v>
      </c>
      <c r="B4301" s="55">
        <f t="shared" si="1154"/>
        <v>11</v>
      </c>
      <c r="C4301" s="55">
        <f t="shared" si="1155"/>
        <v>14</v>
      </c>
      <c r="D4301" s="55">
        <f t="shared" si="1150"/>
        <v>179</v>
      </c>
      <c r="F4301" s="63">
        <f t="shared" si="1160"/>
        <v>47788.583333333299</v>
      </c>
      <c r="G4301" s="64">
        <f t="shared" si="1152"/>
        <v>631.39707845307407</v>
      </c>
      <c r="H4301" s="64">
        <f t="shared" si="1166"/>
        <v>43.124220374966647</v>
      </c>
      <c r="I4301" s="64">
        <f t="shared" si="1166"/>
        <v>99.095691787422481</v>
      </c>
      <c r="J4301" s="64">
        <f t="shared" si="1166"/>
        <v>157.04041866582651</v>
      </c>
      <c r="K4301" s="64">
        <f t="shared" si="1166"/>
        <v>0</v>
      </c>
      <c r="L4301" s="64">
        <f t="shared" si="1166"/>
        <v>0</v>
      </c>
      <c r="M4301" s="64">
        <f t="shared" si="1166"/>
        <v>8.3718577242895336</v>
      </c>
      <c r="N4301" s="64">
        <f t="shared" si="1166"/>
        <v>323.7648899005689</v>
      </c>
      <c r="O4301" s="121"/>
      <c r="P4301" s="177">
        <v>2.9750000000000001</v>
      </c>
      <c r="Q4301" s="177">
        <v>49.484727833102539</v>
      </c>
      <c r="R4301" s="177">
        <v>49.484727833102539</v>
      </c>
      <c r="S4301" s="177">
        <v>9.6527317267608268</v>
      </c>
      <c r="T4301" s="177">
        <v>11.627615010405359</v>
      </c>
      <c r="U4301" s="177">
        <v>49.484727833102539</v>
      </c>
      <c r="V4301" s="177">
        <v>49.484727833102539</v>
      </c>
      <c r="W4301" s="177">
        <v>3.8418373427560244</v>
      </c>
      <c r="X4301" s="177">
        <v>16.83106731186707</v>
      </c>
      <c r="Y4301" s="177">
        <v>17.282789333333334</v>
      </c>
      <c r="Z4301" s="177">
        <v>0</v>
      </c>
      <c r="AA4301" s="177">
        <v>44.617115533028539</v>
      </c>
      <c r="AB4301" s="177">
        <v>40.485003190989559</v>
      </c>
      <c r="AC4301" s="177">
        <v>40.723859844140613</v>
      </c>
      <c r="AD4301" s="177">
        <v>43.124220374966647</v>
      </c>
      <c r="AE4301" s="177">
        <v>13.2838011814612</v>
      </c>
      <c r="AF4301" s="177">
        <v>8.3718577242895336</v>
      </c>
      <c r="AG4301" s="177">
        <v>52.346806221942167</v>
      </c>
      <c r="AH4301" s="177">
        <v>52.346806221942167</v>
      </c>
      <c r="AI4301" s="177">
        <v>52.346806221942167</v>
      </c>
      <c r="AJ4301" s="177">
        <v>23.600849880838673</v>
      </c>
    </row>
    <row r="4302" spans="1:36" hidden="1" outlineLevel="1" x14ac:dyDescent="0.25">
      <c r="A4302" s="190">
        <f t="shared" si="1153"/>
        <v>2030</v>
      </c>
      <c r="B4302" s="55">
        <f t="shared" si="1154"/>
        <v>11</v>
      </c>
      <c r="C4302" s="55">
        <f t="shared" si="1155"/>
        <v>15</v>
      </c>
      <c r="D4302" s="55">
        <f t="shared" si="1150"/>
        <v>179</v>
      </c>
      <c r="F4302" s="63">
        <f t="shared" si="1160"/>
        <v>47788.624999999964</v>
      </c>
      <c r="G4302" s="64">
        <f t="shared" si="1152"/>
        <v>417.22937272401964</v>
      </c>
      <c r="H4302" s="64">
        <f t="shared" si="1166"/>
        <v>11.403764089962541</v>
      </c>
      <c r="I4302" s="64">
        <f t="shared" si="1166"/>
        <v>42.381150258829543</v>
      </c>
      <c r="J4302" s="64">
        <f t="shared" si="1166"/>
        <v>46.016541005806587</v>
      </c>
      <c r="K4302" s="64">
        <f t="shared" si="1166"/>
        <v>0</v>
      </c>
      <c r="L4302" s="64">
        <f t="shared" si="1166"/>
        <v>0</v>
      </c>
      <c r="M4302" s="64">
        <f t="shared" si="1166"/>
        <v>8.2672095027359145</v>
      </c>
      <c r="N4302" s="64">
        <f t="shared" si="1166"/>
        <v>309.16070786668507</v>
      </c>
      <c r="O4302" s="121"/>
      <c r="P4302" s="177">
        <v>2.9750000000000001</v>
      </c>
      <c r="Q4302" s="177">
        <v>45.259667772383658</v>
      </c>
      <c r="R4302" s="177">
        <v>45.259667772383658</v>
      </c>
      <c r="S4302" s="177">
        <v>0.23455451277155462</v>
      </c>
      <c r="T4302" s="177">
        <v>0.21111080855825126</v>
      </c>
      <c r="U4302" s="177">
        <v>45.259667772383658</v>
      </c>
      <c r="V4302" s="177">
        <v>45.259667772383658</v>
      </c>
      <c r="W4302" s="177">
        <v>2.4538826724989131</v>
      </c>
      <c r="X4302" s="177">
        <v>9.3085962912343252</v>
      </c>
      <c r="Y4302" s="177">
        <v>5.6269546666666672</v>
      </c>
      <c r="Z4302" s="177">
        <v>0</v>
      </c>
      <c r="AA4302" s="177">
        <v>45.492704943215514</v>
      </c>
      <c r="AB4302" s="177">
        <v>43.250672725855367</v>
      </c>
      <c r="AC4302" s="177">
        <v>39.37865910807961</v>
      </c>
      <c r="AD4302" s="177">
        <v>11.403764089962541</v>
      </c>
      <c r="AE4302" s="177">
        <v>9.6407791305467185</v>
      </c>
      <c r="AF4302" s="177">
        <v>8.2672095027359145</v>
      </c>
      <c r="AG4302" s="177">
        <v>15.338847001935529</v>
      </c>
      <c r="AH4302" s="177">
        <v>15.338847001935529</v>
      </c>
      <c r="AI4302" s="177">
        <v>15.338847001935529</v>
      </c>
      <c r="AJ4302" s="177">
        <v>11.930272176553114</v>
      </c>
    </row>
    <row r="4303" spans="1:36" hidden="1" outlineLevel="1" x14ac:dyDescent="0.25">
      <c r="A4303" s="190">
        <f t="shared" si="1153"/>
        <v>2030</v>
      </c>
      <c r="B4303" s="55">
        <f t="shared" si="1154"/>
        <v>11</v>
      </c>
      <c r="C4303" s="55">
        <f t="shared" si="1155"/>
        <v>16</v>
      </c>
      <c r="D4303" s="55">
        <f t="shared" ref="D4303:D4366" si="1167">MATCH(DATE(YEAR(F4303),B4303,1),$F$7505:$F$7816,0)</f>
        <v>179</v>
      </c>
      <c r="F4303" s="63">
        <f t="shared" si="1160"/>
        <v>47788.666666666628</v>
      </c>
      <c r="G4303" s="64">
        <f t="shared" ref="G4303:G4366" si="1168">SUM(H4303:N4303)</f>
        <v>310.73292641849588</v>
      </c>
      <c r="H4303" s="64">
        <f t="shared" si="1166"/>
        <v>0</v>
      </c>
      <c r="I4303" s="64">
        <f t="shared" si="1166"/>
        <v>4.6523419705981901</v>
      </c>
      <c r="J4303" s="64">
        <f t="shared" si="1166"/>
        <v>0</v>
      </c>
      <c r="K4303" s="64">
        <f t="shared" si="1166"/>
        <v>0</v>
      </c>
      <c r="L4303" s="64">
        <f t="shared" si="1166"/>
        <v>0</v>
      </c>
      <c r="M4303" s="64">
        <f t="shared" si="1166"/>
        <v>9.1043952751648654</v>
      </c>
      <c r="N4303" s="64">
        <f t="shared" si="1166"/>
        <v>296.9761891727328</v>
      </c>
      <c r="O4303" s="121"/>
      <c r="P4303" s="177">
        <v>2.9750000000000001</v>
      </c>
      <c r="Q4303" s="177">
        <v>41.755959429348493</v>
      </c>
      <c r="R4303" s="177">
        <v>41.755959429348493</v>
      </c>
      <c r="S4303" s="177">
        <v>0</v>
      </c>
      <c r="T4303" s="177">
        <v>0</v>
      </c>
      <c r="U4303" s="177">
        <v>41.755959429348493</v>
      </c>
      <c r="V4303" s="177">
        <v>41.755959429348493</v>
      </c>
      <c r="W4303" s="177">
        <v>0.14225472471646808</v>
      </c>
      <c r="X4303" s="177">
        <v>0.44877860045969392</v>
      </c>
      <c r="Y4303" s="177">
        <v>0</v>
      </c>
      <c r="Z4303" s="177">
        <v>0</v>
      </c>
      <c r="AA4303" s="177">
        <v>44.883002521822462</v>
      </c>
      <c r="AB4303" s="177">
        <v>44.050897823620055</v>
      </c>
      <c r="AC4303" s="177">
        <v>41.018451109896304</v>
      </c>
      <c r="AD4303" s="177">
        <v>0</v>
      </c>
      <c r="AE4303" s="177">
        <v>0.80527709139439951</v>
      </c>
      <c r="AF4303" s="177">
        <v>9.1043952751648654</v>
      </c>
      <c r="AG4303" s="177">
        <v>0</v>
      </c>
      <c r="AH4303" s="177">
        <v>0</v>
      </c>
      <c r="AI4303" s="177">
        <v>0</v>
      </c>
      <c r="AJ4303" s="177">
        <v>0.28103155402762914</v>
      </c>
    </row>
    <row r="4304" spans="1:36" hidden="1" outlineLevel="1" x14ac:dyDescent="0.25">
      <c r="A4304" s="190">
        <f t="shared" ref="A4304:A4367" si="1169">YEAR(F4304)</f>
        <v>2030</v>
      </c>
      <c r="B4304" s="55">
        <f t="shared" ref="B4304:B4367" si="1170">MONTH(F4304)</f>
        <v>11</v>
      </c>
      <c r="C4304" s="55">
        <f t="shared" ref="C4304:C4367" si="1171">HOUR(F4304)</f>
        <v>17</v>
      </c>
      <c r="D4304" s="55">
        <f t="shared" si="1167"/>
        <v>179</v>
      </c>
      <c r="F4304" s="63">
        <f t="shared" si="1160"/>
        <v>47788.708333333292</v>
      </c>
      <c r="G4304" s="64">
        <f t="shared" si="1168"/>
        <v>297.80065433742567</v>
      </c>
      <c r="H4304" s="64">
        <f t="shared" si="1166"/>
        <v>0</v>
      </c>
      <c r="I4304" s="64">
        <f t="shared" si="1166"/>
        <v>2.9750000000000001</v>
      </c>
      <c r="J4304" s="64">
        <f t="shared" si="1166"/>
        <v>0</v>
      </c>
      <c r="K4304" s="64">
        <f t="shared" si="1166"/>
        <v>0</v>
      </c>
      <c r="L4304" s="64">
        <f t="shared" si="1166"/>
        <v>0</v>
      </c>
      <c r="M4304" s="64">
        <f t="shared" si="1166"/>
        <v>10.255525712254679</v>
      </c>
      <c r="N4304" s="64">
        <f t="shared" si="1166"/>
        <v>284.57012862517098</v>
      </c>
      <c r="O4304" s="121"/>
      <c r="P4304" s="177">
        <v>2.9750000000000001</v>
      </c>
      <c r="Q4304" s="177">
        <v>39.571294227220683</v>
      </c>
      <c r="R4304" s="177">
        <v>39.571294227220683</v>
      </c>
      <c r="S4304" s="177">
        <v>0</v>
      </c>
      <c r="T4304" s="177">
        <v>0</v>
      </c>
      <c r="U4304" s="177">
        <v>39.571294227220683</v>
      </c>
      <c r="V4304" s="177">
        <v>39.571294227220683</v>
      </c>
      <c r="W4304" s="177">
        <v>0</v>
      </c>
      <c r="X4304" s="177">
        <v>0</v>
      </c>
      <c r="Y4304" s="177">
        <v>0</v>
      </c>
      <c r="Z4304" s="177">
        <v>0</v>
      </c>
      <c r="AA4304" s="177">
        <v>44.196296908719916</v>
      </c>
      <c r="AB4304" s="177">
        <v>43.428128897589737</v>
      </c>
      <c r="AC4304" s="177">
        <v>38.660525909978581</v>
      </c>
      <c r="AD4304" s="177">
        <v>0</v>
      </c>
      <c r="AE4304" s="177">
        <v>0</v>
      </c>
      <c r="AF4304" s="177">
        <v>10.255525712254679</v>
      </c>
      <c r="AG4304" s="177">
        <v>0</v>
      </c>
      <c r="AH4304" s="177">
        <v>0</v>
      </c>
      <c r="AI4304" s="177">
        <v>0</v>
      </c>
      <c r="AJ4304" s="177">
        <v>0</v>
      </c>
    </row>
    <row r="4305" spans="1:36" hidden="1" outlineLevel="1" x14ac:dyDescent="0.25">
      <c r="A4305" s="190">
        <f t="shared" si="1169"/>
        <v>2030</v>
      </c>
      <c r="B4305" s="55">
        <f t="shared" si="1170"/>
        <v>11</v>
      </c>
      <c r="C4305" s="55">
        <f t="shared" si="1171"/>
        <v>18</v>
      </c>
      <c r="D4305" s="55">
        <f t="shared" si="1167"/>
        <v>179</v>
      </c>
      <c r="F4305" s="63">
        <f t="shared" si="1160"/>
        <v>47788.749999999956</v>
      </c>
      <c r="G4305" s="64">
        <f t="shared" si="1168"/>
        <v>279.60462835293356</v>
      </c>
      <c r="H4305" s="64">
        <f t="shared" ref="H4305:N4314" si="1172">SUMIF($P$6:$AK$6,H$6,$P4305:$AK4305)</f>
        <v>0</v>
      </c>
      <c r="I4305" s="64">
        <f t="shared" si="1172"/>
        <v>2.9750000000000001</v>
      </c>
      <c r="J4305" s="64">
        <f t="shared" si="1172"/>
        <v>0</v>
      </c>
      <c r="K4305" s="64">
        <f t="shared" si="1172"/>
        <v>0</v>
      </c>
      <c r="L4305" s="64">
        <f t="shared" si="1172"/>
        <v>0</v>
      </c>
      <c r="M4305" s="64">
        <f t="shared" si="1172"/>
        <v>10.988063263130012</v>
      </c>
      <c r="N4305" s="64">
        <f t="shared" si="1172"/>
        <v>265.64156508980352</v>
      </c>
      <c r="O4305" s="121"/>
      <c r="P4305" s="177">
        <v>2.9750000000000001</v>
      </c>
      <c r="Q4305" s="177">
        <v>35.706910025343667</v>
      </c>
      <c r="R4305" s="177">
        <v>35.706910025343667</v>
      </c>
      <c r="S4305" s="177">
        <v>0</v>
      </c>
      <c r="T4305" s="177">
        <v>0</v>
      </c>
      <c r="U4305" s="177">
        <v>35.706910025343667</v>
      </c>
      <c r="V4305" s="177">
        <v>35.706910025343667</v>
      </c>
      <c r="W4305" s="177">
        <v>0</v>
      </c>
      <c r="X4305" s="177">
        <v>0</v>
      </c>
      <c r="Y4305" s="177">
        <v>0</v>
      </c>
      <c r="Z4305" s="177">
        <v>0</v>
      </c>
      <c r="AA4305" s="177">
        <v>43.737483844635804</v>
      </c>
      <c r="AB4305" s="177">
        <v>41.842012459262733</v>
      </c>
      <c r="AC4305" s="177">
        <v>37.234428684530329</v>
      </c>
      <c r="AD4305" s="177">
        <v>0</v>
      </c>
      <c r="AE4305" s="177">
        <v>0</v>
      </c>
      <c r="AF4305" s="177">
        <v>10.988063263130012</v>
      </c>
      <c r="AG4305" s="177">
        <v>0</v>
      </c>
      <c r="AH4305" s="177">
        <v>0</v>
      </c>
      <c r="AI4305" s="177">
        <v>0</v>
      </c>
      <c r="AJ4305" s="177">
        <v>0</v>
      </c>
    </row>
    <row r="4306" spans="1:36" hidden="1" outlineLevel="1" x14ac:dyDescent="0.25">
      <c r="A4306" s="190">
        <f t="shared" si="1169"/>
        <v>2030</v>
      </c>
      <c r="B4306" s="55">
        <f t="shared" si="1170"/>
        <v>11</v>
      </c>
      <c r="C4306" s="55">
        <f t="shared" si="1171"/>
        <v>19</v>
      </c>
      <c r="D4306" s="55">
        <f t="shared" si="1167"/>
        <v>179</v>
      </c>
      <c r="F4306" s="63">
        <f t="shared" si="1160"/>
        <v>47788.791666666621</v>
      </c>
      <c r="G4306" s="64">
        <f t="shared" si="1168"/>
        <v>253.88040520651992</v>
      </c>
      <c r="H4306" s="64">
        <f t="shared" si="1172"/>
        <v>0</v>
      </c>
      <c r="I4306" s="64">
        <f t="shared" si="1172"/>
        <v>2.9750000000000001</v>
      </c>
      <c r="J4306" s="64">
        <f t="shared" si="1172"/>
        <v>0</v>
      </c>
      <c r="K4306" s="64">
        <f t="shared" si="1172"/>
        <v>0</v>
      </c>
      <c r="L4306" s="64">
        <f t="shared" si="1172"/>
        <v>0</v>
      </c>
      <c r="M4306" s="64">
        <f t="shared" si="1172"/>
        <v>11.511304370898106</v>
      </c>
      <c r="N4306" s="64">
        <f t="shared" si="1172"/>
        <v>239.39410083562183</v>
      </c>
      <c r="O4306" s="121"/>
      <c r="P4306" s="177">
        <v>2.9750000000000001</v>
      </c>
      <c r="Q4306" s="177">
        <v>28.812848609195065</v>
      </c>
      <c r="R4306" s="177">
        <v>28.812848609195065</v>
      </c>
      <c r="S4306" s="177">
        <v>0</v>
      </c>
      <c r="T4306" s="177">
        <v>0</v>
      </c>
      <c r="U4306" s="177">
        <v>28.812848609195065</v>
      </c>
      <c r="V4306" s="177">
        <v>28.812848609195065</v>
      </c>
      <c r="W4306" s="177">
        <v>0</v>
      </c>
      <c r="X4306" s="177">
        <v>0</v>
      </c>
      <c r="Y4306" s="177">
        <v>0</v>
      </c>
      <c r="Z4306" s="177">
        <v>0</v>
      </c>
      <c r="AA4306" s="177">
        <v>44.870003526436037</v>
      </c>
      <c r="AB4306" s="177">
        <v>41.992891453492966</v>
      </c>
      <c r="AC4306" s="177">
        <v>37.279811418912587</v>
      </c>
      <c r="AD4306" s="177">
        <v>0</v>
      </c>
      <c r="AE4306" s="177">
        <v>0</v>
      </c>
      <c r="AF4306" s="177">
        <v>11.511304370898106</v>
      </c>
      <c r="AG4306" s="177">
        <v>0</v>
      </c>
      <c r="AH4306" s="177">
        <v>0</v>
      </c>
      <c r="AI4306" s="177">
        <v>0</v>
      </c>
      <c r="AJ4306" s="177">
        <v>0</v>
      </c>
    </row>
    <row r="4307" spans="1:36" hidden="1" outlineLevel="1" x14ac:dyDescent="0.25">
      <c r="A4307" s="190">
        <f t="shared" si="1169"/>
        <v>2030</v>
      </c>
      <c r="B4307" s="55">
        <f t="shared" si="1170"/>
        <v>11</v>
      </c>
      <c r="C4307" s="55">
        <f t="shared" si="1171"/>
        <v>20</v>
      </c>
      <c r="D4307" s="55">
        <f t="shared" si="1167"/>
        <v>179</v>
      </c>
      <c r="F4307" s="63">
        <f t="shared" si="1160"/>
        <v>47788.833333333285</v>
      </c>
      <c r="G4307" s="64">
        <f t="shared" si="1168"/>
        <v>255.31141894297667</v>
      </c>
      <c r="H4307" s="64">
        <f t="shared" si="1172"/>
        <v>0</v>
      </c>
      <c r="I4307" s="64">
        <f t="shared" si="1172"/>
        <v>2.9750000000000001</v>
      </c>
      <c r="J4307" s="64">
        <f t="shared" si="1172"/>
        <v>0</v>
      </c>
      <c r="K4307" s="64">
        <f t="shared" si="1172"/>
        <v>0</v>
      </c>
      <c r="L4307" s="64">
        <f t="shared" si="1172"/>
        <v>0</v>
      </c>
      <c r="M4307" s="64">
        <f t="shared" si="1172"/>
        <v>11.302007927790868</v>
      </c>
      <c r="N4307" s="64">
        <f t="shared" si="1172"/>
        <v>241.03441101518581</v>
      </c>
      <c r="O4307" s="121"/>
      <c r="P4307" s="177">
        <v>2.9750000000000001</v>
      </c>
      <c r="Q4307" s="177">
        <v>29.07047422265353</v>
      </c>
      <c r="R4307" s="177">
        <v>29.07047422265353</v>
      </c>
      <c r="S4307" s="177">
        <v>0</v>
      </c>
      <c r="T4307" s="177">
        <v>0</v>
      </c>
      <c r="U4307" s="177">
        <v>29.07047422265353</v>
      </c>
      <c r="V4307" s="177">
        <v>29.07047422265353</v>
      </c>
      <c r="W4307" s="177">
        <v>0</v>
      </c>
      <c r="X4307" s="177">
        <v>0</v>
      </c>
      <c r="Y4307" s="177">
        <v>0</v>
      </c>
      <c r="Z4307" s="177">
        <v>0</v>
      </c>
      <c r="AA4307" s="177">
        <v>45.425221932855422</v>
      </c>
      <c r="AB4307" s="177">
        <v>43.471781450671905</v>
      </c>
      <c r="AC4307" s="177">
        <v>35.855510741044341</v>
      </c>
      <c r="AD4307" s="177">
        <v>0</v>
      </c>
      <c r="AE4307" s="177">
        <v>0</v>
      </c>
      <c r="AF4307" s="177">
        <v>11.302007927790868</v>
      </c>
      <c r="AG4307" s="177">
        <v>0</v>
      </c>
      <c r="AH4307" s="177">
        <v>0</v>
      </c>
      <c r="AI4307" s="177">
        <v>0</v>
      </c>
      <c r="AJ4307" s="177">
        <v>0</v>
      </c>
    </row>
    <row r="4308" spans="1:36" hidden="1" outlineLevel="1" x14ac:dyDescent="0.25">
      <c r="A4308" s="190">
        <f t="shared" si="1169"/>
        <v>2030</v>
      </c>
      <c r="B4308" s="55">
        <f t="shared" si="1170"/>
        <v>11</v>
      </c>
      <c r="C4308" s="55">
        <f t="shared" si="1171"/>
        <v>21</v>
      </c>
      <c r="D4308" s="55">
        <f t="shared" si="1167"/>
        <v>179</v>
      </c>
      <c r="F4308" s="63">
        <f t="shared" si="1160"/>
        <v>47788.874999999949</v>
      </c>
      <c r="G4308" s="64">
        <f t="shared" si="1168"/>
        <v>259.86915381721997</v>
      </c>
      <c r="H4308" s="64">
        <f t="shared" si="1172"/>
        <v>0</v>
      </c>
      <c r="I4308" s="64">
        <f t="shared" si="1172"/>
        <v>2.9750000000000001</v>
      </c>
      <c r="J4308" s="64">
        <f t="shared" si="1172"/>
        <v>0</v>
      </c>
      <c r="K4308" s="64">
        <f t="shared" si="1172"/>
        <v>0</v>
      </c>
      <c r="L4308" s="64">
        <f t="shared" si="1172"/>
        <v>0</v>
      </c>
      <c r="M4308" s="64">
        <f t="shared" si="1172"/>
        <v>11.511304370898106</v>
      </c>
      <c r="N4308" s="64">
        <f t="shared" si="1172"/>
        <v>245.38284944632187</v>
      </c>
      <c r="O4308" s="121"/>
      <c r="P4308" s="177">
        <v>2.9750000000000001</v>
      </c>
      <c r="Q4308" s="177">
        <v>29.616640523185474</v>
      </c>
      <c r="R4308" s="177">
        <v>29.616640523185474</v>
      </c>
      <c r="S4308" s="177">
        <v>0</v>
      </c>
      <c r="T4308" s="177">
        <v>0</v>
      </c>
      <c r="U4308" s="177">
        <v>29.616640523185474</v>
      </c>
      <c r="V4308" s="177">
        <v>29.616640523185474</v>
      </c>
      <c r="W4308" s="177">
        <v>0</v>
      </c>
      <c r="X4308" s="177">
        <v>0</v>
      </c>
      <c r="Y4308" s="177">
        <v>0</v>
      </c>
      <c r="Z4308" s="177">
        <v>0</v>
      </c>
      <c r="AA4308" s="177">
        <v>45.696633022453867</v>
      </c>
      <c r="AB4308" s="177">
        <v>45.870677354352303</v>
      </c>
      <c r="AC4308" s="177">
        <v>35.348976976773812</v>
      </c>
      <c r="AD4308" s="177">
        <v>0</v>
      </c>
      <c r="AE4308" s="177">
        <v>0</v>
      </c>
      <c r="AF4308" s="177">
        <v>11.511304370898106</v>
      </c>
      <c r="AG4308" s="177">
        <v>0</v>
      </c>
      <c r="AH4308" s="177">
        <v>0</v>
      </c>
      <c r="AI4308" s="177">
        <v>0</v>
      </c>
      <c r="AJ4308" s="177">
        <v>0</v>
      </c>
    </row>
    <row r="4309" spans="1:36" hidden="1" outlineLevel="1" x14ac:dyDescent="0.25">
      <c r="A4309" s="190">
        <f t="shared" si="1169"/>
        <v>2030</v>
      </c>
      <c r="B4309" s="55">
        <f t="shared" si="1170"/>
        <v>11</v>
      </c>
      <c r="C4309" s="55">
        <f t="shared" si="1171"/>
        <v>22</v>
      </c>
      <c r="D4309" s="55">
        <f t="shared" si="1167"/>
        <v>179</v>
      </c>
      <c r="F4309" s="63">
        <f t="shared" si="1160"/>
        <v>47788.916666666613</v>
      </c>
      <c r="G4309" s="64">
        <f t="shared" si="1168"/>
        <v>264.0556782884197</v>
      </c>
      <c r="H4309" s="64">
        <f t="shared" si="1172"/>
        <v>0</v>
      </c>
      <c r="I4309" s="64">
        <f t="shared" si="1172"/>
        <v>2.9750000000000001</v>
      </c>
      <c r="J4309" s="64">
        <f t="shared" si="1172"/>
        <v>0</v>
      </c>
      <c r="K4309" s="64">
        <f t="shared" si="1172"/>
        <v>0</v>
      </c>
      <c r="L4309" s="64">
        <f t="shared" si="1172"/>
        <v>0</v>
      </c>
      <c r="M4309" s="64">
        <f t="shared" si="1172"/>
        <v>12.348490143327062</v>
      </c>
      <c r="N4309" s="64">
        <f t="shared" si="1172"/>
        <v>248.73218814509266</v>
      </c>
      <c r="O4309" s="121"/>
      <c r="P4309" s="177">
        <v>2.9750000000000001</v>
      </c>
      <c r="Q4309" s="177">
        <v>30.616227903404344</v>
      </c>
      <c r="R4309" s="177">
        <v>30.616227903404344</v>
      </c>
      <c r="S4309" s="177">
        <v>0</v>
      </c>
      <c r="T4309" s="177">
        <v>0</v>
      </c>
      <c r="U4309" s="177">
        <v>30.616227903404344</v>
      </c>
      <c r="V4309" s="177">
        <v>30.616227903404344</v>
      </c>
      <c r="W4309" s="177">
        <v>0</v>
      </c>
      <c r="X4309" s="177">
        <v>0</v>
      </c>
      <c r="Y4309" s="177">
        <v>0</v>
      </c>
      <c r="Z4309" s="177">
        <v>0</v>
      </c>
      <c r="AA4309" s="177">
        <v>43.539110703407829</v>
      </c>
      <c r="AB4309" s="177">
        <v>46.472836896184987</v>
      </c>
      <c r="AC4309" s="177">
        <v>36.255328931882467</v>
      </c>
      <c r="AD4309" s="177">
        <v>0</v>
      </c>
      <c r="AE4309" s="177">
        <v>0</v>
      </c>
      <c r="AF4309" s="177">
        <v>12.348490143327062</v>
      </c>
      <c r="AG4309" s="177">
        <v>0</v>
      </c>
      <c r="AH4309" s="177">
        <v>0</v>
      </c>
      <c r="AI4309" s="177">
        <v>0</v>
      </c>
      <c r="AJ4309" s="177">
        <v>0</v>
      </c>
    </row>
    <row r="4310" spans="1:36" hidden="1" outlineLevel="1" x14ac:dyDescent="0.25">
      <c r="A4310" s="190">
        <f t="shared" si="1169"/>
        <v>2030</v>
      </c>
      <c r="B4310" s="55">
        <f t="shared" si="1170"/>
        <v>11</v>
      </c>
      <c r="C4310" s="55">
        <f t="shared" si="1171"/>
        <v>23</v>
      </c>
      <c r="D4310" s="55">
        <f t="shared" si="1167"/>
        <v>179</v>
      </c>
      <c r="F4310" s="63">
        <f t="shared" si="1160"/>
        <v>47788.958333333278</v>
      </c>
      <c r="G4310" s="64">
        <f t="shared" si="1168"/>
        <v>268.14387836856656</v>
      </c>
      <c r="H4310" s="64">
        <f t="shared" si="1172"/>
        <v>0</v>
      </c>
      <c r="I4310" s="64">
        <f t="shared" si="1172"/>
        <v>2.9750000000000001</v>
      </c>
      <c r="J4310" s="64">
        <f t="shared" si="1172"/>
        <v>0</v>
      </c>
      <c r="K4310" s="64">
        <f t="shared" si="1172"/>
        <v>0</v>
      </c>
      <c r="L4310" s="64">
        <f t="shared" si="1172"/>
        <v>0</v>
      </c>
      <c r="M4310" s="64">
        <f t="shared" si="1172"/>
        <v>12.767083029541535</v>
      </c>
      <c r="N4310" s="64">
        <f t="shared" si="1172"/>
        <v>252.40179533902503</v>
      </c>
      <c r="O4310" s="121"/>
      <c r="P4310" s="177">
        <v>2.9750000000000001</v>
      </c>
      <c r="Q4310" s="177">
        <v>31.749780602621598</v>
      </c>
      <c r="R4310" s="177">
        <v>31.749780602621598</v>
      </c>
      <c r="S4310" s="177">
        <v>0</v>
      </c>
      <c r="T4310" s="177">
        <v>0</v>
      </c>
      <c r="U4310" s="177">
        <v>31.749780602621598</v>
      </c>
      <c r="V4310" s="177">
        <v>31.749780602621598</v>
      </c>
      <c r="W4310" s="177">
        <v>0</v>
      </c>
      <c r="X4310" s="177">
        <v>0</v>
      </c>
      <c r="Y4310" s="177">
        <v>0</v>
      </c>
      <c r="Z4310" s="177">
        <v>0</v>
      </c>
      <c r="AA4310" s="177">
        <v>42.121410494695667</v>
      </c>
      <c r="AB4310" s="177">
        <v>46.103169457326985</v>
      </c>
      <c r="AC4310" s="177">
        <v>37.178092976515956</v>
      </c>
      <c r="AD4310" s="177">
        <v>0</v>
      </c>
      <c r="AE4310" s="177">
        <v>0</v>
      </c>
      <c r="AF4310" s="177">
        <v>12.767083029541535</v>
      </c>
      <c r="AG4310" s="177">
        <v>0</v>
      </c>
      <c r="AH4310" s="177">
        <v>0</v>
      </c>
      <c r="AI4310" s="177">
        <v>0</v>
      </c>
      <c r="AJ4310" s="177">
        <v>0</v>
      </c>
    </row>
    <row r="4311" spans="1:36" hidden="1" outlineLevel="1" x14ac:dyDescent="0.25">
      <c r="A4311" s="190">
        <f t="shared" si="1169"/>
        <v>2030</v>
      </c>
      <c r="B4311" s="55">
        <f t="shared" si="1170"/>
        <v>12</v>
      </c>
      <c r="C4311" s="55">
        <f t="shared" si="1171"/>
        <v>0</v>
      </c>
      <c r="D4311" s="55">
        <f t="shared" si="1167"/>
        <v>180</v>
      </c>
      <c r="F4311" s="63">
        <f t="shared" ref="F4311" si="1173">EDATE(F4287,1)</f>
        <v>47818</v>
      </c>
      <c r="G4311" s="64">
        <f t="shared" si="1168"/>
        <v>327.97427724973636</v>
      </c>
      <c r="H4311" s="64">
        <f t="shared" si="1172"/>
        <v>0</v>
      </c>
      <c r="I4311" s="64">
        <f t="shared" si="1172"/>
        <v>2.9750000000000001</v>
      </c>
      <c r="J4311" s="64">
        <f t="shared" si="1172"/>
        <v>0</v>
      </c>
      <c r="K4311" s="64">
        <f t="shared" si="1172"/>
        <v>0</v>
      </c>
      <c r="L4311" s="64">
        <f t="shared" si="1172"/>
        <v>0</v>
      </c>
      <c r="M4311" s="64">
        <f t="shared" si="1172"/>
        <v>10.857768319498998</v>
      </c>
      <c r="N4311" s="64">
        <f t="shared" si="1172"/>
        <v>314.14150893023736</v>
      </c>
      <c r="O4311" s="121"/>
      <c r="P4311" s="177">
        <v>2.9750000000000001</v>
      </c>
      <c r="Q4311" s="177">
        <v>43.105917643870868</v>
      </c>
      <c r="R4311" s="177">
        <v>43.105917643870868</v>
      </c>
      <c r="S4311" s="177">
        <v>0</v>
      </c>
      <c r="T4311" s="177">
        <v>0</v>
      </c>
      <c r="U4311" s="177">
        <v>43.105917643870868</v>
      </c>
      <c r="V4311" s="177">
        <v>43.105917643870868</v>
      </c>
      <c r="W4311" s="177">
        <v>0</v>
      </c>
      <c r="X4311" s="177">
        <v>0</v>
      </c>
      <c r="Y4311" s="177">
        <v>0</v>
      </c>
      <c r="Z4311" s="177">
        <v>0</v>
      </c>
      <c r="AA4311" s="177">
        <v>48.653594416754189</v>
      </c>
      <c r="AB4311" s="177">
        <v>49.927221029803604</v>
      </c>
      <c r="AC4311" s="177">
        <v>43.137022908196144</v>
      </c>
      <c r="AD4311" s="177">
        <v>0</v>
      </c>
      <c r="AE4311" s="177">
        <v>0</v>
      </c>
      <c r="AF4311" s="177">
        <v>10.857768319498998</v>
      </c>
      <c r="AG4311" s="177">
        <v>0</v>
      </c>
      <c r="AH4311" s="177">
        <v>0</v>
      </c>
      <c r="AI4311" s="177">
        <v>0</v>
      </c>
      <c r="AJ4311" s="177">
        <v>0</v>
      </c>
    </row>
    <row r="4312" spans="1:36" hidden="1" outlineLevel="1" x14ac:dyDescent="0.25">
      <c r="A4312" s="190">
        <f t="shared" si="1169"/>
        <v>2030</v>
      </c>
      <c r="B4312" s="55">
        <f t="shared" si="1170"/>
        <v>12</v>
      </c>
      <c r="C4312" s="55">
        <f t="shared" si="1171"/>
        <v>1</v>
      </c>
      <c r="D4312" s="55">
        <f t="shared" si="1167"/>
        <v>180</v>
      </c>
      <c r="F4312" s="63">
        <f t="shared" ref="F4312" si="1174">F4311+1/24</f>
        <v>47818.041666666664</v>
      </c>
      <c r="G4312" s="64">
        <f t="shared" si="1168"/>
        <v>331.26590178271078</v>
      </c>
      <c r="H4312" s="64">
        <f t="shared" si="1172"/>
        <v>0</v>
      </c>
      <c r="I4312" s="64">
        <f t="shared" si="1172"/>
        <v>2.9750000000000001</v>
      </c>
      <c r="J4312" s="64">
        <f t="shared" si="1172"/>
        <v>0</v>
      </c>
      <c r="K4312" s="64">
        <f t="shared" si="1172"/>
        <v>0</v>
      </c>
      <c r="L4312" s="64">
        <f t="shared" si="1172"/>
        <v>0</v>
      </c>
      <c r="M4312" s="64">
        <f t="shared" si="1172"/>
        <v>10.397693390706664</v>
      </c>
      <c r="N4312" s="64">
        <f t="shared" si="1172"/>
        <v>317.89320839200411</v>
      </c>
      <c r="O4312" s="121"/>
      <c r="P4312" s="177">
        <v>2.9750000000000001</v>
      </c>
      <c r="Q4312" s="177">
        <v>43.713914091632859</v>
      </c>
      <c r="R4312" s="177">
        <v>43.713914091632859</v>
      </c>
      <c r="S4312" s="177">
        <v>0</v>
      </c>
      <c r="T4312" s="177">
        <v>0</v>
      </c>
      <c r="U4312" s="177">
        <v>43.713914091632859</v>
      </c>
      <c r="V4312" s="177">
        <v>43.713914091632859</v>
      </c>
      <c r="W4312" s="177">
        <v>0</v>
      </c>
      <c r="X4312" s="177">
        <v>0</v>
      </c>
      <c r="Y4312" s="177">
        <v>0</v>
      </c>
      <c r="Z4312" s="177">
        <v>0</v>
      </c>
      <c r="AA4312" s="177">
        <v>49.198016511784665</v>
      </c>
      <c r="AB4312" s="177">
        <v>50.485940767049804</v>
      </c>
      <c r="AC4312" s="177">
        <v>43.353594746638258</v>
      </c>
      <c r="AD4312" s="177">
        <v>0</v>
      </c>
      <c r="AE4312" s="177">
        <v>0</v>
      </c>
      <c r="AF4312" s="177">
        <v>10.397693390706664</v>
      </c>
      <c r="AG4312" s="177">
        <v>0</v>
      </c>
      <c r="AH4312" s="177">
        <v>0</v>
      </c>
      <c r="AI4312" s="177">
        <v>0</v>
      </c>
      <c r="AJ4312" s="177">
        <v>0</v>
      </c>
    </row>
    <row r="4313" spans="1:36" hidden="1" outlineLevel="1" x14ac:dyDescent="0.25">
      <c r="A4313" s="190">
        <f t="shared" si="1169"/>
        <v>2030</v>
      </c>
      <c r="B4313" s="55">
        <f t="shared" si="1170"/>
        <v>12</v>
      </c>
      <c r="C4313" s="55">
        <f t="shared" si="1171"/>
        <v>2</v>
      </c>
      <c r="D4313" s="55">
        <f t="shared" si="1167"/>
        <v>180</v>
      </c>
      <c r="F4313" s="63">
        <f t="shared" si="1160"/>
        <v>47818.083333333328</v>
      </c>
      <c r="G4313" s="64">
        <f t="shared" si="1168"/>
        <v>331.74175755198007</v>
      </c>
      <c r="H4313" s="64">
        <f t="shared" si="1172"/>
        <v>0</v>
      </c>
      <c r="I4313" s="64">
        <f t="shared" si="1172"/>
        <v>2.9750000000000001</v>
      </c>
      <c r="J4313" s="64">
        <f t="shared" si="1172"/>
        <v>0</v>
      </c>
      <c r="K4313" s="64">
        <f t="shared" si="1172"/>
        <v>0</v>
      </c>
      <c r="L4313" s="64">
        <f t="shared" si="1172"/>
        <v>0</v>
      </c>
      <c r="M4313" s="64">
        <f t="shared" si="1172"/>
        <v>10.581723362223595</v>
      </c>
      <c r="N4313" s="64">
        <f t="shared" si="1172"/>
        <v>318.18503418975649</v>
      </c>
      <c r="O4313" s="121"/>
      <c r="P4313" s="177">
        <v>2.9750000000000001</v>
      </c>
      <c r="Q4313" s="177">
        <v>43.744829165247864</v>
      </c>
      <c r="R4313" s="177">
        <v>43.744829165247864</v>
      </c>
      <c r="S4313" s="177">
        <v>0</v>
      </c>
      <c r="T4313" s="177">
        <v>0</v>
      </c>
      <c r="U4313" s="177">
        <v>43.744829165247864</v>
      </c>
      <c r="V4313" s="177">
        <v>43.744829165247864</v>
      </c>
      <c r="W4313" s="177">
        <v>0</v>
      </c>
      <c r="X4313" s="177">
        <v>0</v>
      </c>
      <c r="Y4313" s="177">
        <v>0</v>
      </c>
      <c r="Z4313" s="177">
        <v>0</v>
      </c>
      <c r="AA4313" s="177">
        <v>49.581538397085509</v>
      </c>
      <c r="AB4313" s="177">
        <v>50.126928209279313</v>
      </c>
      <c r="AC4313" s="177">
        <v>43.49725092240022</v>
      </c>
      <c r="AD4313" s="177">
        <v>0</v>
      </c>
      <c r="AE4313" s="177">
        <v>0</v>
      </c>
      <c r="AF4313" s="177">
        <v>10.581723362223595</v>
      </c>
      <c r="AG4313" s="177">
        <v>0</v>
      </c>
      <c r="AH4313" s="177">
        <v>0</v>
      </c>
      <c r="AI4313" s="177">
        <v>0</v>
      </c>
      <c r="AJ4313" s="177">
        <v>0</v>
      </c>
    </row>
    <row r="4314" spans="1:36" hidden="1" outlineLevel="1" x14ac:dyDescent="0.25">
      <c r="A4314" s="190">
        <f t="shared" si="1169"/>
        <v>2030</v>
      </c>
      <c r="B4314" s="55">
        <f t="shared" si="1170"/>
        <v>12</v>
      </c>
      <c r="C4314" s="55">
        <f t="shared" si="1171"/>
        <v>3</v>
      </c>
      <c r="D4314" s="55">
        <f t="shared" si="1167"/>
        <v>180</v>
      </c>
      <c r="F4314" s="63">
        <f t="shared" si="1160"/>
        <v>47818.124999999993</v>
      </c>
      <c r="G4314" s="64">
        <f t="shared" si="1168"/>
        <v>338.94913993380862</v>
      </c>
      <c r="H4314" s="64">
        <f t="shared" si="1172"/>
        <v>0</v>
      </c>
      <c r="I4314" s="64">
        <f t="shared" si="1172"/>
        <v>2.9750000000000001</v>
      </c>
      <c r="J4314" s="64">
        <f t="shared" si="1172"/>
        <v>0</v>
      </c>
      <c r="K4314" s="64">
        <f t="shared" si="1172"/>
        <v>0</v>
      </c>
      <c r="L4314" s="64">
        <f t="shared" si="1172"/>
        <v>0</v>
      </c>
      <c r="M4314" s="64">
        <f t="shared" si="1172"/>
        <v>10.305678404948196</v>
      </c>
      <c r="N4314" s="64">
        <f t="shared" si="1172"/>
        <v>325.6684615288604</v>
      </c>
      <c r="O4314" s="121"/>
      <c r="P4314" s="177">
        <v>2.9750000000000001</v>
      </c>
      <c r="Q4314" s="177">
        <v>45.424548164997077</v>
      </c>
      <c r="R4314" s="177">
        <v>45.424548164997077</v>
      </c>
      <c r="S4314" s="177">
        <v>0</v>
      </c>
      <c r="T4314" s="177">
        <v>0</v>
      </c>
      <c r="U4314" s="177">
        <v>45.424548164997077</v>
      </c>
      <c r="V4314" s="177">
        <v>45.424548164997077</v>
      </c>
      <c r="W4314" s="177">
        <v>0</v>
      </c>
      <c r="X4314" s="177">
        <v>0</v>
      </c>
      <c r="Y4314" s="177">
        <v>0</v>
      </c>
      <c r="Z4314" s="177">
        <v>0</v>
      </c>
      <c r="AA4314" s="177">
        <v>49.50307192680836</v>
      </c>
      <c r="AB4314" s="177">
        <v>50.715477202834037</v>
      </c>
      <c r="AC4314" s="177">
        <v>43.751719739229728</v>
      </c>
      <c r="AD4314" s="177">
        <v>0</v>
      </c>
      <c r="AE4314" s="177">
        <v>0</v>
      </c>
      <c r="AF4314" s="177">
        <v>10.305678404948196</v>
      </c>
      <c r="AG4314" s="177">
        <v>0</v>
      </c>
      <c r="AH4314" s="177">
        <v>0</v>
      </c>
      <c r="AI4314" s="177">
        <v>0</v>
      </c>
      <c r="AJ4314" s="177">
        <v>0</v>
      </c>
    </row>
    <row r="4315" spans="1:36" hidden="1" outlineLevel="1" x14ac:dyDescent="0.25">
      <c r="A4315" s="190">
        <f t="shared" si="1169"/>
        <v>2030</v>
      </c>
      <c r="B4315" s="55">
        <f t="shared" si="1170"/>
        <v>12</v>
      </c>
      <c r="C4315" s="55">
        <f t="shared" si="1171"/>
        <v>4</v>
      </c>
      <c r="D4315" s="55">
        <f t="shared" si="1167"/>
        <v>180</v>
      </c>
      <c r="F4315" s="63">
        <f t="shared" si="1160"/>
        <v>47818.166666666657</v>
      </c>
      <c r="G4315" s="64">
        <f t="shared" si="1168"/>
        <v>343.46770069316824</v>
      </c>
      <c r="H4315" s="64">
        <f t="shared" ref="H4315:N4324" si="1175">SUMIF($P$6:$AK$6,H$6,$P4315:$AK4315)</f>
        <v>0</v>
      </c>
      <c r="I4315" s="64">
        <f t="shared" si="1175"/>
        <v>2.9750000000000001</v>
      </c>
      <c r="J4315" s="64">
        <f t="shared" si="1175"/>
        <v>0</v>
      </c>
      <c r="K4315" s="64">
        <f t="shared" si="1175"/>
        <v>0</v>
      </c>
      <c r="L4315" s="64">
        <f t="shared" si="1175"/>
        <v>0</v>
      </c>
      <c r="M4315" s="64">
        <f t="shared" si="1175"/>
        <v>9.8456034761558673</v>
      </c>
      <c r="N4315" s="64">
        <f t="shared" si="1175"/>
        <v>330.6470972170124</v>
      </c>
      <c r="O4315" s="121"/>
      <c r="P4315" s="177">
        <v>2.9750000000000001</v>
      </c>
      <c r="Q4315" s="177">
        <v>46.661151109597725</v>
      </c>
      <c r="R4315" s="177">
        <v>46.661151109597725</v>
      </c>
      <c r="S4315" s="177">
        <v>0</v>
      </c>
      <c r="T4315" s="177">
        <v>0</v>
      </c>
      <c r="U4315" s="177">
        <v>46.661151109597725</v>
      </c>
      <c r="V4315" s="177">
        <v>46.661151109597725</v>
      </c>
      <c r="W4315" s="177">
        <v>0</v>
      </c>
      <c r="X4315" s="177">
        <v>0</v>
      </c>
      <c r="Y4315" s="177">
        <v>0</v>
      </c>
      <c r="Z4315" s="177">
        <v>0</v>
      </c>
      <c r="AA4315" s="177">
        <v>50.534201029506292</v>
      </c>
      <c r="AB4315" s="177">
        <v>51.19784563563794</v>
      </c>
      <c r="AC4315" s="177">
        <v>42.270446113477298</v>
      </c>
      <c r="AD4315" s="177">
        <v>0</v>
      </c>
      <c r="AE4315" s="177">
        <v>0</v>
      </c>
      <c r="AF4315" s="177">
        <v>9.8456034761558673</v>
      </c>
      <c r="AG4315" s="177">
        <v>0</v>
      </c>
      <c r="AH4315" s="177">
        <v>0</v>
      </c>
      <c r="AI4315" s="177">
        <v>0</v>
      </c>
      <c r="AJ4315" s="177">
        <v>0</v>
      </c>
    </row>
    <row r="4316" spans="1:36" hidden="1" outlineLevel="1" x14ac:dyDescent="0.25">
      <c r="A4316" s="190">
        <f t="shared" si="1169"/>
        <v>2030</v>
      </c>
      <c r="B4316" s="55">
        <f t="shared" si="1170"/>
        <v>12</v>
      </c>
      <c r="C4316" s="55">
        <f t="shared" si="1171"/>
        <v>5</v>
      </c>
      <c r="D4316" s="55">
        <f t="shared" si="1167"/>
        <v>180</v>
      </c>
      <c r="F4316" s="63">
        <f t="shared" si="1160"/>
        <v>47818.208333333321</v>
      </c>
      <c r="G4316" s="64">
        <f t="shared" si="1168"/>
        <v>341.60998761743616</v>
      </c>
      <c r="H4316" s="64">
        <f t="shared" si="1175"/>
        <v>0</v>
      </c>
      <c r="I4316" s="64">
        <f t="shared" si="1175"/>
        <v>2.9750000000000001</v>
      </c>
      <c r="J4316" s="64">
        <f t="shared" si="1175"/>
        <v>0</v>
      </c>
      <c r="K4316" s="64">
        <f t="shared" si="1175"/>
        <v>0</v>
      </c>
      <c r="L4316" s="64">
        <f t="shared" si="1175"/>
        <v>0</v>
      </c>
      <c r="M4316" s="64">
        <f t="shared" si="1175"/>
        <v>9.9376184619143366</v>
      </c>
      <c r="N4316" s="64">
        <f t="shared" si="1175"/>
        <v>328.69736915552181</v>
      </c>
      <c r="O4316" s="121"/>
      <c r="P4316" s="177">
        <v>2.9750000000000001</v>
      </c>
      <c r="Q4316" s="177">
        <v>45.919189342837342</v>
      </c>
      <c r="R4316" s="177">
        <v>45.919189342837342</v>
      </c>
      <c r="S4316" s="177">
        <v>0</v>
      </c>
      <c r="T4316" s="177">
        <v>0</v>
      </c>
      <c r="U4316" s="177">
        <v>45.919189342837342</v>
      </c>
      <c r="V4316" s="177">
        <v>45.919189342837342</v>
      </c>
      <c r="W4316" s="177">
        <v>0</v>
      </c>
      <c r="X4316" s="177">
        <v>0</v>
      </c>
      <c r="Y4316" s="177">
        <v>0</v>
      </c>
      <c r="Z4316" s="177">
        <v>0</v>
      </c>
      <c r="AA4316" s="177">
        <v>50.666365718475973</v>
      </c>
      <c r="AB4316" s="177">
        <v>51.417585377363153</v>
      </c>
      <c r="AC4316" s="177">
        <v>42.936660688333326</v>
      </c>
      <c r="AD4316" s="177">
        <v>0</v>
      </c>
      <c r="AE4316" s="177">
        <v>0</v>
      </c>
      <c r="AF4316" s="177">
        <v>9.9376184619143366</v>
      </c>
      <c r="AG4316" s="177">
        <v>0</v>
      </c>
      <c r="AH4316" s="177">
        <v>0</v>
      </c>
      <c r="AI4316" s="177">
        <v>0</v>
      </c>
      <c r="AJ4316" s="177">
        <v>0</v>
      </c>
    </row>
    <row r="4317" spans="1:36" hidden="1" outlineLevel="1" x14ac:dyDescent="0.25">
      <c r="A4317" s="190">
        <f t="shared" si="1169"/>
        <v>2030</v>
      </c>
      <c r="B4317" s="55">
        <f t="shared" si="1170"/>
        <v>12</v>
      </c>
      <c r="C4317" s="55">
        <f t="shared" si="1171"/>
        <v>6</v>
      </c>
      <c r="D4317" s="55">
        <f t="shared" si="1167"/>
        <v>180</v>
      </c>
      <c r="F4317" s="63">
        <f t="shared" si="1160"/>
        <v>47818.249999999985</v>
      </c>
      <c r="G4317" s="64">
        <f t="shared" si="1168"/>
        <v>340.77148612940971</v>
      </c>
      <c r="H4317" s="64">
        <f t="shared" si="1175"/>
        <v>3.3409289918127881E-2</v>
      </c>
      <c r="I4317" s="64">
        <f t="shared" si="1175"/>
        <v>3.0358802743030857</v>
      </c>
      <c r="J4317" s="64">
        <f t="shared" si="1175"/>
        <v>2.442840621569943E-2</v>
      </c>
      <c r="K4317" s="64">
        <f t="shared" si="1175"/>
        <v>0</v>
      </c>
      <c r="L4317" s="64">
        <f t="shared" si="1175"/>
        <v>0</v>
      </c>
      <c r="M4317" s="64">
        <f t="shared" si="1175"/>
        <v>9.9376184619143366</v>
      </c>
      <c r="N4317" s="64">
        <f t="shared" si="1175"/>
        <v>327.74014969705848</v>
      </c>
      <c r="O4317" s="121"/>
      <c r="P4317" s="177">
        <v>2.9750000000000001</v>
      </c>
      <c r="Q4317" s="177">
        <v>45.69247880299389</v>
      </c>
      <c r="R4317" s="177">
        <v>45.69247880299389</v>
      </c>
      <c r="S4317" s="177">
        <v>0</v>
      </c>
      <c r="T4317" s="177">
        <v>6.08802743030857E-2</v>
      </c>
      <c r="U4317" s="177">
        <v>45.69247880299389</v>
      </c>
      <c r="V4317" s="177">
        <v>45.69247880299389</v>
      </c>
      <c r="W4317" s="177">
        <v>0</v>
      </c>
      <c r="X4317" s="177">
        <v>0</v>
      </c>
      <c r="Y4317" s="177">
        <v>0</v>
      </c>
      <c r="Z4317" s="177">
        <v>0</v>
      </c>
      <c r="AA4317" s="177">
        <v>50.45707526504242</v>
      </c>
      <c r="AB4317" s="177">
        <v>51.158885986129675</v>
      </c>
      <c r="AC4317" s="177">
        <v>43.35427323391081</v>
      </c>
      <c r="AD4317" s="177">
        <v>3.3409289918127881E-2</v>
      </c>
      <c r="AE4317" s="177">
        <v>0</v>
      </c>
      <c r="AF4317" s="177">
        <v>9.9376184619143366</v>
      </c>
      <c r="AG4317" s="177">
        <v>8.1428020718998101E-3</v>
      </c>
      <c r="AH4317" s="177">
        <v>8.1428020718998101E-3</v>
      </c>
      <c r="AI4317" s="177">
        <v>8.1428020718998101E-3</v>
      </c>
      <c r="AJ4317" s="177">
        <v>0</v>
      </c>
    </row>
    <row r="4318" spans="1:36" hidden="1" outlineLevel="1" x14ac:dyDescent="0.25">
      <c r="A4318" s="190">
        <f t="shared" si="1169"/>
        <v>2030</v>
      </c>
      <c r="B4318" s="55">
        <f t="shared" si="1170"/>
        <v>12</v>
      </c>
      <c r="C4318" s="55">
        <f t="shared" si="1171"/>
        <v>7</v>
      </c>
      <c r="D4318" s="55">
        <f t="shared" si="1167"/>
        <v>180</v>
      </c>
      <c r="F4318" s="63">
        <f t="shared" si="1160"/>
        <v>47818.29166666665</v>
      </c>
      <c r="G4318" s="64">
        <f t="shared" si="1168"/>
        <v>445.27933239907043</v>
      </c>
      <c r="H4318" s="64">
        <f t="shared" si="1175"/>
        <v>19.836151000842403</v>
      </c>
      <c r="I4318" s="64">
        <f t="shared" si="1175"/>
        <v>15.212877591808375</v>
      </c>
      <c r="J4318" s="64">
        <f t="shared" si="1175"/>
        <v>75.019972735263394</v>
      </c>
      <c r="K4318" s="64">
        <f t="shared" si="1175"/>
        <v>0</v>
      </c>
      <c r="L4318" s="64">
        <f t="shared" si="1175"/>
        <v>0</v>
      </c>
      <c r="M4318" s="64">
        <f t="shared" si="1175"/>
        <v>10.48970837646513</v>
      </c>
      <c r="N4318" s="64">
        <f t="shared" si="1175"/>
        <v>324.72062269469114</v>
      </c>
      <c r="O4318" s="121"/>
      <c r="P4318" s="177">
        <v>2.9750000000000001</v>
      </c>
      <c r="Q4318" s="177">
        <v>45.053567281616878</v>
      </c>
      <c r="R4318" s="177">
        <v>45.053567281616878</v>
      </c>
      <c r="S4318" s="177">
        <v>5.2798640763617763</v>
      </c>
      <c r="T4318" s="177">
        <v>6.7433842023566877</v>
      </c>
      <c r="U4318" s="177">
        <v>45.053567281616878</v>
      </c>
      <c r="V4318" s="177">
        <v>45.053567281616878</v>
      </c>
      <c r="W4318" s="177">
        <v>0</v>
      </c>
      <c r="X4318" s="177">
        <v>0.12196727755492129</v>
      </c>
      <c r="Y4318" s="177">
        <v>0</v>
      </c>
      <c r="Z4318" s="177">
        <v>0</v>
      </c>
      <c r="AA4318" s="177">
        <v>50.860587349067558</v>
      </c>
      <c r="AB4318" s="177">
        <v>50.562630239560619</v>
      </c>
      <c r="AC4318" s="177">
        <v>43.083135979595468</v>
      </c>
      <c r="AD4318" s="177">
        <v>19.836151000842403</v>
      </c>
      <c r="AE4318" s="177">
        <v>9.2662035534990264E-2</v>
      </c>
      <c r="AF4318" s="177">
        <v>10.48970837646513</v>
      </c>
      <c r="AG4318" s="177">
        <v>25.00665757842113</v>
      </c>
      <c r="AH4318" s="177">
        <v>25.00665757842113</v>
      </c>
      <c r="AI4318" s="177">
        <v>25.00665757842113</v>
      </c>
      <c r="AJ4318" s="177">
        <v>0</v>
      </c>
    </row>
    <row r="4319" spans="1:36" hidden="1" outlineLevel="1" x14ac:dyDescent="0.25">
      <c r="A4319" s="190">
        <f t="shared" si="1169"/>
        <v>2030</v>
      </c>
      <c r="B4319" s="55">
        <f t="shared" si="1170"/>
        <v>12</v>
      </c>
      <c r="C4319" s="55">
        <f t="shared" si="1171"/>
        <v>8</v>
      </c>
      <c r="D4319" s="55">
        <f t="shared" si="1167"/>
        <v>180</v>
      </c>
      <c r="F4319" s="63">
        <f t="shared" si="1160"/>
        <v>47818.333333333314</v>
      </c>
      <c r="G4319" s="64">
        <f t="shared" si="1168"/>
        <v>587.85240833421267</v>
      </c>
      <c r="H4319" s="64">
        <f t="shared" si="1175"/>
        <v>41.769524219118452</v>
      </c>
      <c r="I4319" s="64">
        <f t="shared" si="1175"/>
        <v>62.958253964002004</v>
      </c>
      <c r="J4319" s="64">
        <f t="shared" si="1175"/>
        <v>141.73518662204032</v>
      </c>
      <c r="K4319" s="64">
        <f t="shared" si="1175"/>
        <v>0</v>
      </c>
      <c r="L4319" s="64">
        <f t="shared" si="1175"/>
        <v>0</v>
      </c>
      <c r="M4319" s="64">
        <f t="shared" si="1175"/>
        <v>10.857768319498998</v>
      </c>
      <c r="N4319" s="64">
        <f t="shared" si="1175"/>
        <v>330.53167520955287</v>
      </c>
      <c r="O4319" s="121"/>
      <c r="P4319" s="177">
        <v>2.9750000000000001</v>
      </c>
      <c r="Q4319" s="177">
        <v>47.155792287437983</v>
      </c>
      <c r="R4319" s="177">
        <v>47.155792287437983</v>
      </c>
      <c r="S4319" s="177">
        <v>14.326636719008002</v>
      </c>
      <c r="T4319" s="177">
        <v>14.031355723231739</v>
      </c>
      <c r="U4319" s="177">
        <v>47.155792287437983</v>
      </c>
      <c r="V4319" s="177">
        <v>47.155792287437983</v>
      </c>
      <c r="W4319" s="177">
        <v>1.4433001553020597</v>
      </c>
      <c r="X4319" s="177">
        <v>8.9439646675155764</v>
      </c>
      <c r="Y4319" s="177">
        <v>5.8343999999999996</v>
      </c>
      <c r="Z4319" s="177">
        <v>0</v>
      </c>
      <c r="AA4319" s="177">
        <v>50.658263085649359</v>
      </c>
      <c r="AB4319" s="177">
        <v>49.155738368456774</v>
      </c>
      <c r="AC4319" s="177">
        <v>42.094504605694823</v>
      </c>
      <c r="AD4319" s="177">
        <v>41.769524219118452</v>
      </c>
      <c r="AE4319" s="177">
        <v>8.1873871419287241</v>
      </c>
      <c r="AF4319" s="177">
        <v>10.857768319498998</v>
      </c>
      <c r="AG4319" s="177">
        <v>47.245062207346777</v>
      </c>
      <c r="AH4319" s="177">
        <v>47.245062207346777</v>
      </c>
      <c r="AI4319" s="177">
        <v>47.245062207346777</v>
      </c>
      <c r="AJ4319" s="177">
        <v>7.2162095570158957</v>
      </c>
    </row>
    <row r="4320" spans="1:36" hidden="1" outlineLevel="1" x14ac:dyDescent="0.25">
      <c r="A4320" s="190">
        <f t="shared" si="1169"/>
        <v>2030</v>
      </c>
      <c r="B4320" s="55">
        <f t="shared" si="1170"/>
        <v>12</v>
      </c>
      <c r="C4320" s="55">
        <f t="shared" si="1171"/>
        <v>9</v>
      </c>
      <c r="D4320" s="55">
        <f t="shared" si="1167"/>
        <v>180</v>
      </c>
      <c r="F4320" s="63">
        <f t="shared" si="1160"/>
        <v>47818.374999999978</v>
      </c>
      <c r="G4320" s="64">
        <f t="shared" si="1168"/>
        <v>627.88095488067347</v>
      </c>
      <c r="H4320" s="64">
        <f t="shared" si="1175"/>
        <v>38.660176209826595</v>
      </c>
      <c r="I4320" s="64">
        <f t="shared" si="1175"/>
        <v>98.886900551447226</v>
      </c>
      <c r="J4320" s="64">
        <f t="shared" si="1175"/>
        <v>135.13455773877945</v>
      </c>
      <c r="K4320" s="64">
        <f t="shared" si="1175"/>
        <v>0</v>
      </c>
      <c r="L4320" s="64">
        <f t="shared" si="1175"/>
        <v>0</v>
      </c>
      <c r="M4320" s="64">
        <f t="shared" si="1175"/>
        <v>9.6615735046389375</v>
      </c>
      <c r="N4320" s="64">
        <f t="shared" si="1175"/>
        <v>345.53774687598133</v>
      </c>
      <c r="O4320" s="121"/>
      <c r="P4320" s="177">
        <v>2.9750000000000001</v>
      </c>
      <c r="Q4320" s="177">
        <v>50.381264967938016</v>
      </c>
      <c r="R4320" s="177">
        <v>50.381264967938016</v>
      </c>
      <c r="S4320" s="177">
        <v>16.798981013158514</v>
      </c>
      <c r="T4320" s="177">
        <v>13.276967791310339</v>
      </c>
      <c r="U4320" s="177">
        <v>50.381264967938016</v>
      </c>
      <c r="V4320" s="177">
        <v>50.381264967938016</v>
      </c>
      <c r="W4320" s="177">
        <v>3.1515211085780224</v>
      </c>
      <c r="X4320" s="177">
        <v>15.636776672654443</v>
      </c>
      <c r="Y4320" s="177">
        <v>13.613600000000002</v>
      </c>
      <c r="Z4320" s="177">
        <v>0</v>
      </c>
      <c r="AA4320" s="177">
        <v>50.759890992389572</v>
      </c>
      <c r="AB4320" s="177">
        <v>48.638994067506118</v>
      </c>
      <c r="AC4320" s="177">
        <v>44.613801944333524</v>
      </c>
      <c r="AD4320" s="177">
        <v>38.660176209826595</v>
      </c>
      <c r="AE4320" s="177">
        <v>14.995729690797894</v>
      </c>
      <c r="AF4320" s="177">
        <v>9.6615735046389375</v>
      </c>
      <c r="AG4320" s="177">
        <v>45.044852579593147</v>
      </c>
      <c r="AH4320" s="177">
        <v>45.044852579593147</v>
      </c>
      <c r="AI4320" s="177">
        <v>45.044852579593147</v>
      </c>
      <c r="AJ4320" s="177">
        <v>18.438324274948013</v>
      </c>
    </row>
    <row r="4321" spans="1:36" hidden="1" outlineLevel="1" x14ac:dyDescent="0.25">
      <c r="A4321" s="190">
        <f t="shared" si="1169"/>
        <v>2030</v>
      </c>
      <c r="B4321" s="55">
        <f t="shared" si="1170"/>
        <v>12</v>
      </c>
      <c r="C4321" s="55">
        <f t="shared" si="1171"/>
        <v>10</v>
      </c>
      <c r="D4321" s="55">
        <f t="shared" si="1167"/>
        <v>180</v>
      </c>
      <c r="F4321" s="63">
        <f t="shared" si="1160"/>
        <v>47818.416666666642</v>
      </c>
      <c r="G4321" s="64">
        <f t="shared" si="1168"/>
        <v>636.32660398501014</v>
      </c>
      <c r="H4321" s="64">
        <f t="shared" si="1175"/>
        <v>36.387598983305857</v>
      </c>
      <c r="I4321" s="64">
        <f t="shared" si="1175"/>
        <v>107.95200351683485</v>
      </c>
      <c r="J4321" s="64">
        <f t="shared" si="1175"/>
        <v>124.29255366453387</v>
      </c>
      <c r="K4321" s="64">
        <f t="shared" si="1175"/>
        <v>0</v>
      </c>
      <c r="L4321" s="64">
        <f t="shared" si="1175"/>
        <v>0</v>
      </c>
      <c r="M4321" s="64">
        <f t="shared" si="1175"/>
        <v>8.5573936755373428</v>
      </c>
      <c r="N4321" s="64">
        <f t="shared" si="1175"/>
        <v>359.13705414479819</v>
      </c>
      <c r="O4321" s="121"/>
      <c r="P4321" s="177">
        <v>2.9750000000000001</v>
      </c>
      <c r="Q4321" s="177">
        <v>54.451749660581797</v>
      </c>
      <c r="R4321" s="177">
        <v>54.451749660581797</v>
      </c>
      <c r="S4321" s="177">
        <v>20.171081992014766</v>
      </c>
      <c r="T4321" s="177">
        <v>12.845287023641138</v>
      </c>
      <c r="U4321" s="177">
        <v>54.451749660581797</v>
      </c>
      <c r="V4321" s="177">
        <v>54.451749660581797</v>
      </c>
      <c r="W4321" s="177">
        <v>2.7488495899753302</v>
      </c>
      <c r="X4321" s="177">
        <v>14.473939599507721</v>
      </c>
      <c r="Y4321" s="177">
        <v>23.337599999999998</v>
      </c>
      <c r="Z4321" s="177">
        <v>0</v>
      </c>
      <c r="AA4321" s="177">
        <v>48.400887932873069</v>
      </c>
      <c r="AB4321" s="177">
        <v>47.66735646859722</v>
      </c>
      <c r="AC4321" s="177">
        <v>45.261811101000696</v>
      </c>
      <c r="AD4321" s="177">
        <v>36.387598983305857</v>
      </c>
      <c r="AE4321" s="177">
        <v>11.848849756269008</v>
      </c>
      <c r="AF4321" s="177">
        <v>8.5573936755373428</v>
      </c>
      <c r="AG4321" s="177">
        <v>41.43085122151129</v>
      </c>
      <c r="AH4321" s="177">
        <v>41.43085122151129</v>
      </c>
      <c r="AI4321" s="177">
        <v>41.43085122151129</v>
      </c>
      <c r="AJ4321" s="177">
        <v>19.55139555542689</v>
      </c>
    </row>
    <row r="4322" spans="1:36" hidden="1" outlineLevel="1" x14ac:dyDescent="0.25">
      <c r="A4322" s="190">
        <f t="shared" si="1169"/>
        <v>2030</v>
      </c>
      <c r="B4322" s="55">
        <f t="shared" si="1170"/>
        <v>12</v>
      </c>
      <c r="C4322" s="55">
        <f t="shared" si="1171"/>
        <v>11</v>
      </c>
      <c r="D4322" s="55">
        <f t="shared" si="1167"/>
        <v>180</v>
      </c>
      <c r="F4322" s="63">
        <f t="shared" si="1160"/>
        <v>47818.458333333307</v>
      </c>
      <c r="G4322" s="64">
        <f t="shared" si="1168"/>
        <v>638.21034413744951</v>
      </c>
      <c r="H4322" s="64">
        <f t="shared" si="1175"/>
        <v>30.99624403356302</v>
      </c>
      <c r="I4322" s="64">
        <f t="shared" si="1175"/>
        <v>109.76394655529695</v>
      </c>
      <c r="J4322" s="64">
        <f t="shared" si="1175"/>
        <v>120.35072487530182</v>
      </c>
      <c r="K4322" s="64">
        <f t="shared" si="1175"/>
        <v>0</v>
      </c>
      <c r="L4322" s="64">
        <f t="shared" si="1175"/>
        <v>0</v>
      </c>
      <c r="M4322" s="64">
        <f t="shared" si="1175"/>
        <v>8.5573936755373428</v>
      </c>
      <c r="N4322" s="64">
        <f t="shared" si="1175"/>
        <v>368.54203499775042</v>
      </c>
      <c r="O4322" s="121"/>
      <c r="P4322" s="177">
        <v>2.9750000000000001</v>
      </c>
      <c r="Q4322" s="177">
        <v>57.388681654008323</v>
      </c>
      <c r="R4322" s="177">
        <v>57.388681654008323</v>
      </c>
      <c r="S4322" s="177">
        <v>19.3678085016005</v>
      </c>
      <c r="T4322" s="177">
        <v>12.61031087504651</v>
      </c>
      <c r="U4322" s="177">
        <v>57.388681654008323</v>
      </c>
      <c r="V4322" s="177">
        <v>57.388681654008323</v>
      </c>
      <c r="W4322" s="177">
        <v>2.7315940391768545</v>
      </c>
      <c r="X4322" s="177">
        <v>13.860877299263805</v>
      </c>
      <c r="Y4322" s="177">
        <v>26.060319999999994</v>
      </c>
      <c r="Z4322" s="177">
        <v>0</v>
      </c>
      <c r="AA4322" s="177">
        <v>48.400720876091931</v>
      </c>
      <c r="AB4322" s="177">
        <v>47.118269536650743</v>
      </c>
      <c r="AC4322" s="177">
        <v>43.468317968974389</v>
      </c>
      <c r="AD4322" s="177">
        <v>30.99624403356302</v>
      </c>
      <c r="AE4322" s="177">
        <v>13.123586295296173</v>
      </c>
      <c r="AF4322" s="177">
        <v>8.5573936755373428</v>
      </c>
      <c r="AG4322" s="177">
        <v>40.116908291767274</v>
      </c>
      <c r="AH4322" s="177">
        <v>40.116908291767274</v>
      </c>
      <c r="AI4322" s="177">
        <v>40.116908291767274</v>
      </c>
      <c r="AJ4322" s="177">
        <v>19.034449544913112</v>
      </c>
    </row>
    <row r="4323" spans="1:36" hidden="1" outlineLevel="1" x14ac:dyDescent="0.25">
      <c r="A4323" s="190">
        <f t="shared" si="1169"/>
        <v>2030</v>
      </c>
      <c r="B4323" s="55">
        <f t="shared" si="1170"/>
        <v>12</v>
      </c>
      <c r="C4323" s="55">
        <f t="shared" si="1171"/>
        <v>12</v>
      </c>
      <c r="D4323" s="55">
        <f t="shared" si="1167"/>
        <v>180</v>
      </c>
      <c r="F4323" s="63">
        <f t="shared" si="1160"/>
        <v>47818.499999999971</v>
      </c>
      <c r="G4323" s="64">
        <f t="shared" si="1168"/>
        <v>642.29437588741393</v>
      </c>
      <c r="H4323" s="64">
        <f t="shared" si="1175"/>
        <v>34.804871047791721</v>
      </c>
      <c r="I4323" s="64">
        <f t="shared" si="1175"/>
        <v>110.48684501528817</v>
      </c>
      <c r="J4323" s="64">
        <f t="shared" si="1175"/>
        <v>125.54683995165354</v>
      </c>
      <c r="K4323" s="64">
        <f t="shared" si="1175"/>
        <v>0</v>
      </c>
      <c r="L4323" s="64">
        <f t="shared" si="1175"/>
        <v>0</v>
      </c>
      <c r="M4323" s="64">
        <f t="shared" si="1175"/>
        <v>8.4653786897788752</v>
      </c>
      <c r="N4323" s="64">
        <f t="shared" si="1175"/>
        <v>362.99044118290169</v>
      </c>
      <c r="O4323" s="121"/>
      <c r="P4323" s="177">
        <v>2.9750000000000001</v>
      </c>
      <c r="Q4323" s="177">
        <v>57.254716335009931</v>
      </c>
      <c r="R4323" s="177">
        <v>57.254716335009931</v>
      </c>
      <c r="S4323" s="177">
        <v>18.067244869353107</v>
      </c>
      <c r="T4323" s="177">
        <v>14.513600242886426</v>
      </c>
      <c r="U4323" s="177">
        <v>57.254716335009931</v>
      </c>
      <c r="V4323" s="177">
        <v>57.254716335009931</v>
      </c>
      <c r="W4323" s="177">
        <v>2.6902172267104776</v>
      </c>
      <c r="X4323" s="177">
        <v>13.898398633918022</v>
      </c>
      <c r="Y4323" s="177">
        <v>26.449280000000002</v>
      </c>
      <c r="Z4323" s="177">
        <v>0</v>
      </c>
      <c r="AA4323" s="177">
        <v>45.618166611787522</v>
      </c>
      <c r="AB4323" s="177">
        <v>46.594736996362101</v>
      </c>
      <c r="AC4323" s="177">
        <v>41.758672234712407</v>
      </c>
      <c r="AD4323" s="177">
        <v>34.804871047791721</v>
      </c>
      <c r="AE4323" s="177">
        <v>11.43763668737215</v>
      </c>
      <c r="AF4323" s="177">
        <v>8.4653786897788752</v>
      </c>
      <c r="AG4323" s="177">
        <v>41.848946650551177</v>
      </c>
      <c r="AH4323" s="177">
        <v>41.848946650551177</v>
      </c>
      <c r="AI4323" s="177">
        <v>41.848946650551177</v>
      </c>
      <c r="AJ4323" s="177">
        <v>20.455467355047979</v>
      </c>
    </row>
    <row r="4324" spans="1:36" hidden="1" outlineLevel="1" x14ac:dyDescent="0.25">
      <c r="A4324" s="190">
        <f t="shared" si="1169"/>
        <v>2030</v>
      </c>
      <c r="B4324" s="55">
        <f t="shared" si="1170"/>
        <v>12</v>
      </c>
      <c r="C4324" s="55">
        <f t="shared" si="1171"/>
        <v>13</v>
      </c>
      <c r="D4324" s="55">
        <f t="shared" si="1167"/>
        <v>180</v>
      </c>
      <c r="F4324" s="63">
        <f t="shared" si="1160"/>
        <v>47818.541666666635</v>
      </c>
      <c r="G4324" s="64">
        <f t="shared" si="1168"/>
        <v>660.21999232342716</v>
      </c>
      <c r="H4324" s="64">
        <f t="shared" si="1175"/>
        <v>37.810298020725135</v>
      </c>
      <c r="I4324" s="64">
        <f t="shared" si="1175"/>
        <v>112.1673070482631</v>
      </c>
      <c r="J4324" s="64">
        <f t="shared" si="1175"/>
        <v>139.28006713284748</v>
      </c>
      <c r="K4324" s="64">
        <f t="shared" si="1175"/>
        <v>0</v>
      </c>
      <c r="L4324" s="64">
        <f t="shared" si="1175"/>
        <v>0</v>
      </c>
      <c r="M4324" s="64">
        <f t="shared" si="1175"/>
        <v>8.7414236470542743</v>
      </c>
      <c r="N4324" s="64">
        <f t="shared" si="1175"/>
        <v>362.2208964745372</v>
      </c>
      <c r="O4324" s="121"/>
      <c r="P4324" s="177">
        <v>2.9750000000000001</v>
      </c>
      <c r="Q4324" s="177">
        <v>56.430314371942814</v>
      </c>
      <c r="R4324" s="177">
        <v>56.430314371942814</v>
      </c>
      <c r="S4324" s="177">
        <v>15.709142689099462</v>
      </c>
      <c r="T4324" s="177">
        <v>18.668197078438777</v>
      </c>
      <c r="U4324" s="177">
        <v>56.430314371942814</v>
      </c>
      <c r="V4324" s="177">
        <v>56.430314371942814</v>
      </c>
      <c r="W4324" s="177">
        <v>2.9621465613724913</v>
      </c>
      <c r="X4324" s="177">
        <v>14.774872565572048</v>
      </c>
      <c r="Y4324" s="177">
        <v>23.337599999999998</v>
      </c>
      <c r="Z4324" s="177">
        <v>0</v>
      </c>
      <c r="AA4324" s="177">
        <v>47.097985654876297</v>
      </c>
      <c r="AB4324" s="177">
        <v>46.493622126425215</v>
      </c>
      <c r="AC4324" s="177">
        <v>42.908031205464368</v>
      </c>
      <c r="AD4324" s="177">
        <v>37.810298020725135</v>
      </c>
      <c r="AE4324" s="177">
        <v>14.195359102091926</v>
      </c>
      <c r="AF4324" s="177">
        <v>8.7414236470542743</v>
      </c>
      <c r="AG4324" s="177">
        <v>46.42668904428249</v>
      </c>
      <c r="AH4324" s="177">
        <v>46.42668904428249</v>
      </c>
      <c r="AI4324" s="177">
        <v>46.42668904428249</v>
      </c>
      <c r="AJ4324" s="177">
        <v>19.54498905168839</v>
      </c>
    </row>
    <row r="4325" spans="1:36" hidden="1" outlineLevel="1" x14ac:dyDescent="0.25">
      <c r="A4325" s="190">
        <f t="shared" si="1169"/>
        <v>2030</v>
      </c>
      <c r="B4325" s="55">
        <f t="shared" si="1170"/>
        <v>12</v>
      </c>
      <c r="C4325" s="55">
        <f t="shared" si="1171"/>
        <v>14</v>
      </c>
      <c r="D4325" s="55">
        <f t="shared" si="1167"/>
        <v>180</v>
      </c>
      <c r="F4325" s="63">
        <f t="shared" si="1160"/>
        <v>47818.583333333299</v>
      </c>
      <c r="G4325" s="64">
        <f t="shared" si="1168"/>
        <v>629.79009158604458</v>
      </c>
      <c r="H4325" s="64">
        <f t="shared" ref="H4325:N4334" si="1176">SUMIF($P$6:$AK$6,H$6,$P4325:$AK4325)</f>
        <v>35.798650417918402</v>
      </c>
      <c r="I4325" s="64">
        <f t="shared" si="1176"/>
        <v>90.820439723103547</v>
      </c>
      <c r="J4325" s="64">
        <f t="shared" si="1176"/>
        <v>136.15242479101377</v>
      </c>
      <c r="K4325" s="64">
        <f t="shared" si="1176"/>
        <v>0</v>
      </c>
      <c r="L4325" s="64">
        <f t="shared" si="1176"/>
        <v>0</v>
      </c>
      <c r="M4325" s="64">
        <f t="shared" si="1176"/>
        <v>9.1094835900881392</v>
      </c>
      <c r="N4325" s="64">
        <f t="shared" si="1176"/>
        <v>357.90909306392069</v>
      </c>
      <c r="O4325" s="121"/>
      <c r="P4325" s="177">
        <v>2.9750000000000001</v>
      </c>
      <c r="Q4325" s="177">
        <v>55.028831034728768</v>
      </c>
      <c r="R4325" s="177">
        <v>55.028831034728768</v>
      </c>
      <c r="S4325" s="177">
        <v>8.7252452992736842</v>
      </c>
      <c r="T4325" s="177">
        <v>11.171757601245627</v>
      </c>
      <c r="U4325" s="177">
        <v>55.028831034728768</v>
      </c>
      <c r="V4325" s="177">
        <v>55.028831034728768</v>
      </c>
      <c r="W4325" s="177">
        <v>3.4228804666531656</v>
      </c>
      <c r="X4325" s="177">
        <v>15.3874241227958</v>
      </c>
      <c r="Y4325" s="177">
        <v>13.613600000000002</v>
      </c>
      <c r="Z4325" s="177">
        <v>0</v>
      </c>
      <c r="AA4325" s="177">
        <v>48.227514878297981</v>
      </c>
      <c r="AB4325" s="177">
        <v>46.790832853605039</v>
      </c>
      <c r="AC4325" s="177">
        <v>42.775421193102581</v>
      </c>
      <c r="AD4325" s="177">
        <v>35.798650417918402</v>
      </c>
      <c r="AE4325" s="177">
        <v>13.586516926863256</v>
      </c>
      <c r="AF4325" s="177">
        <v>9.1094835900881392</v>
      </c>
      <c r="AG4325" s="177">
        <v>45.384141597004593</v>
      </c>
      <c r="AH4325" s="177">
        <v>45.384141597004593</v>
      </c>
      <c r="AI4325" s="177">
        <v>45.384141597004593</v>
      </c>
      <c r="AJ4325" s="177">
        <v>21.93801530627201</v>
      </c>
    </row>
    <row r="4326" spans="1:36" hidden="1" outlineLevel="1" x14ac:dyDescent="0.25">
      <c r="A4326" s="190">
        <f t="shared" si="1169"/>
        <v>2030</v>
      </c>
      <c r="B4326" s="55">
        <f t="shared" si="1170"/>
        <v>12</v>
      </c>
      <c r="C4326" s="55">
        <f t="shared" si="1171"/>
        <v>15</v>
      </c>
      <c r="D4326" s="55">
        <f t="shared" si="1167"/>
        <v>180</v>
      </c>
      <c r="F4326" s="63">
        <f t="shared" si="1160"/>
        <v>47818.624999999964</v>
      </c>
      <c r="G4326" s="64">
        <f t="shared" si="1168"/>
        <v>444.28947281052626</v>
      </c>
      <c r="H4326" s="64">
        <f t="shared" si="1176"/>
        <v>8.2496732897575846</v>
      </c>
      <c r="I4326" s="64">
        <f t="shared" si="1176"/>
        <v>40.771751202488389</v>
      </c>
      <c r="J4326" s="64">
        <f t="shared" si="1176"/>
        <v>33.606187748522004</v>
      </c>
      <c r="K4326" s="64">
        <f t="shared" si="1176"/>
        <v>0</v>
      </c>
      <c r="L4326" s="64">
        <f t="shared" si="1176"/>
        <v>0</v>
      </c>
      <c r="M4326" s="64">
        <f t="shared" si="1176"/>
        <v>10.029633447672801</v>
      </c>
      <c r="N4326" s="64">
        <f t="shared" si="1176"/>
        <v>351.63222712208545</v>
      </c>
      <c r="O4326" s="121"/>
      <c r="P4326" s="177">
        <v>2.9750000000000001</v>
      </c>
      <c r="Q4326" s="177">
        <v>52.143424163993942</v>
      </c>
      <c r="R4326" s="177">
        <v>52.143424163993942</v>
      </c>
      <c r="S4326" s="177">
        <v>0</v>
      </c>
      <c r="T4326" s="177">
        <v>0</v>
      </c>
      <c r="U4326" s="177">
        <v>52.143424163993942</v>
      </c>
      <c r="V4326" s="177">
        <v>52.143424163993942</v>
      </c>
      <c r="W4326" s="177">
        <v>2.201220806150209</v>
      </c>
      <c r="X4326" s="177">
        <v>7.6711290569706092</v>
      </c>
      <c r="Y4326" s="177">
        <v>5.4454400000000005</v>
      </c>
      <c r="Z4326" s="177">
        <v>0</v>
      </c>
      <c r="AA4326" s="177">
        <v>50.962469676198133</v>
      </c>
      <c r="AB4326" s="177">
        <v>47.493011315693892</v>
      </c>
      <c r="AC4326" s="177">
        <v>44.60304947421772</v>
      </c>
      <c r="AD4326" s="177">
        <v>8.2496732897575846</v>
      </c>
      <c r="AE4326" s="177">
        <v>10.417268383547633</v>
      </c>
      <c r="AF4326" s="177">
        <v>10.029633447672801</v>
      </c>
      <c r="AG4326" s="177">
        <v>11.202062582840668</v>
      </c>
      <c r="AH4326" s="177">
        <v>11.202062582840668</v>
      </c>
      <c r="AI4326" s="177">
        <v>11.202062582840668</v>
      </c>
      <c r="AJ4326" s="177">
        <v>12.061692955819934</v>
      </c>
    </row>
    <row r="4327" spans="1:36" hidden="1" outlineLevel="1" x14ac:dyDescent="0.25">
      <c r="A4327" s="190">
        <f t="shared" si="1169"/>
        <v>2030</v>
      </c>
      <c r="B4327" s="55">
        <f t="shared" si="1170"/>
        <v>12</v>
      </c>
      <c r="C4327" s="55">
        <f t="shared" si="1171"/>
        <v>16</v>
      </c>
      <c r="D4327" s="55">
        <f t="shared" si="1167"/>
        <v>180</v>
      </c>
      <c r="F4327" s="63">
        <f t="shared" si="1160"/>
        <v>47818.666666666628</v>
      </c>
      <c r="G4327" s="64">
        <f t="shared" si="1168"/>
        <v>347.13504244440526</v>
      </c>
      <c r="H4327" s="64">
        <f t="shared" si="1176"/>
        <v>0</v>
      </c>
      <c r="I4327" s="64">
        <f t="shared" si="1176"/>
        <v>3.1055545098350636</v>
      </c>
      <c r="J4327" s="64">
        <f t="shared" si="1176"/>
        <v>0</v>
      </c>
      <c r="K4327" s="64">
        <f t="shared" si="1176"/>
        <v>0</v>
      </c>
      <c r="L4327" s="64">
        <f t="shared" si="1176"/>
        <v>0</v>
      </c>
      <c r="M4327" s="64">
        <f t="shared" si="1176"/>
        <v>10.397693390706664</v>
      </c>
      <c r="N4327" s="64">
        <f t="shared" si="1176"/>
        <v>333.63179454386352</v>
      </c>
      <c r="O4327" s="121"/>
      <c r="P4327" s="177">
        <v>2.9750000000000001</v>
      </c>
      <c r="Q4327" s="177">
        <v>47.372197802743095</v>
      </c>
      <c r="R4327" s="177">
        <v>47.372197802743095</v>
      </c>
      <c r="S4327" s="177">
        <v>0</v>
      </c>
      <c r="T4327" s="177">
        <v>0</v>
      </c>
      <c r="U4327" s="177">
        <v>47.372197802743095</v>
      </c>
      <c r="V4327" s="177">
        <v>47.372197802743095</v>
      </c>
      <c r="W4327" s="177">
        <v>0</v>
      </c>
      <c r="X4327" s="177">
        <v>1.0499457109859301E-2</v>
      </c>
      <c r="Y4327" s="177">
        <v>0</v>
      </c>
      <c r="Z4327" s="177">
        <v>0</v>
      </c>
      <c r="AA4327" s="177">
        <v>51.54777643906656</v>
      </c>
      <c r="AB4327" s="177">
        <v>47.226710160308166</v>
      </c>
      <c r="AC4327" s="177">
        <v>45.36851673351638</v>
      </c>
      <c r="AD4327" s="177">
        <v>0</v>
      </c>
      <c r="AE4327" s="177">
        <v>8.8990274063931507E-2</v>
      </c>
      <c r="AF4327" s="177">
        <v>10.397693390706664</v>
      </c>
      <c r="AG4327" s="177">
        <v>0</v>
      </c>
      <c r="AH4327" s="177">
        <v>0</v>
      </c>
      <c r="AI4327" s="177">
        <v>0</v>
      </c>
      <c r="AJ4327" s="177">
        <v>3.1064778661272822E-2</v>
      </c>
    </row>
    <row r="4328" spans="1:36" hidden="1" outlineLevel="1" x14ac:dyDescent="0.25">
      <c r="A4328" s="190">
        <f t="shared" si="1169"/>
        <v>2030</v>
      </c>
      <c r="B4328" s="55">
        <f t="shared" si="1170"/>
        <v>12</v>
      </c>
      <c r="C4328" s="55">
        <f t="shared" si="1171"/>
        <v>17</v>
      </c>
      <c r="D4328" s="55">
        <f t="shared" si="1167"/>
        <v>180</v>
      </c>
      <c r="F4328" s="63">
        <f t="shared" ref="F4328:F4391" si="1177">F4327+1/24</f>
        <v>47818.708333333292</v>
      </c>
      <c r="G4328" s="64">
        <f t="shared" si="1168"/>
        <v>336.61327610793109</v>
      </c>
      <c r="H4328" s="64">
        <f t="shared" si="1176"/>
        <v>0</v>
      </c>
      <c r="I4328" s="64">
        <f t="shared" si="1176"/>
        <v>2.9750000000000001</v>
      </c>
      <c r="J4328" s="64">
        <f t="shared" si="1176"/>
        <v>0</v>
      </c>
      <c r="K4328" s="64">
        <f t="shared" si="1176"/>
        <v>0</v>
      </c>
      <c r="L4328" s="64">
        <f t="shared" si="1176"/>
        <v>0</v>
      </c>
      <c r="M4328" s="64">
        <f t="shared" si="1176"/>
        <v>10.765753333740527</v>
      </c>
      <c r="N4328" s="64">
        <f t="shared" si="1176"/>
        <v>322.87252277419054</v>
      </c>
      <c r="O4328" s="121"/>
      <c r="P4328" s="177">
        <v>2.9750000000000001</v>
      </c>
      <c r="Q4328" s="177">
        <v>44.971127085310187</v>
      </c>
      <c r="R4328" s="177">
        <v>44.971127085310187</v>
      </c>
      <c r="S4328" s="177">
        <v>0</v>
      </c>
      <c r="T4328" s="177">
        <v>0</v>
      </c>
      <c r="U4328" s="177">
        <v>44.971127085310187</v>
      </c>
      <c r="V4328" s="177">
        <v>44.971127085310187</v>
      </c>
      <c r="W4328" s="177">
        <v>0</v>
      </c>
      <c r="X4328" s="177">
        <v>0</v>
      </c>
      <c r="Y4328" s="177">
        <v>0</v>
      </c>
      <c r="Z4328" s="177">
        <v>0</v>
      </c>
      <c r="AA4328" s="177">
        <v>50.887788252060545</v>
      </c>
      <c r="AB4328" s="177">
        <v>46.899273711421827</v>
      </c>
      <c r="AC4328" s="177">
        <v>45.200952469467452</v>
      </c>
      <c r="AD4328" s="177">
        <v>0</v>
      </c>
      <c r="AE4328" s="177">
        <v>0</v>
      </c>
      <c r="AF4328" s="177">
        <v>10.765753333740527</v>
      </c>
      <c r="AG4328" s="177">
        <v>0</v>
      </c>
      <c r="AH4328" s="177">
        <v>0</v>
      </c>
      <c r="AI4328" s="177">
        <v>0</v>
      </c>
      <c r="AJ4328" s="177">
        <v>0</v>
      </c>
    </row>
    <row r="4329" spans="1:36" hidden="1" outlineLevel="1" x14ac:dyDescent="0.25">
      <c r="A4329" s="190">
        <f t="shared" si="1169"/>
        <v>2030</v>
      </c>
      <c r="B4329" s="55">
        <f t="shared" si="1170"/>
        <v>12</v>
      </c>
      <c r="C4329" s="55">
        <f t="shared" si="1171"/>
        <v>18</v>
      </c>
      <c r="D4329" s="55">
        <f t="shared" si="1167"/>
        <v>180</v>
      </c>
      <c r="F4329" s="63">
        <f t="shared" si="1177"/>
        <v>47818.749999999956</v>
      </c>
      <c r="G4329" s="64">
        <f t="shared" si="1168"/>
        <v>330.75278699128705</v>
      </c>
      <c r="H4329" s="64">
        <f t="shared" si="1176"/>
        <v>0</v>
      </c>
      <c r="I4329" s="64">
        <f t="shared" si="1176"/>
        <v>2.9750000000000001</v>
      </c>
      <c r="J4329" s="64">
        <f t="shared" si="1176"/>
        <v>0</v>
      </c>
      <c r="K4329" s="64">
        <f t="shared" si="1176"/>
        <v>0</v>
      </c>
      <c r="L4329" s="64">
        <f t="shared" si="1176"/>
        <v>0</v>
      </c>
      <c r="M4329" s="64">
        <f t="shared" si="1176"/>
        <v>12.145978120117519</v>
      </c>
      <c r="N4329" s="64">
        <f t="shared" si="1176"/>
        <v>315.63180887116954</v>
      </c>
      <c r="O4329" s="121"/>
      <c r="P4329" s="177">
        <v>2.9750000000000001</v>
      </c>
      <c r="Q4329" s="177">
        <v>43.497508576327718</v>
      </c>
      <c r="R4329" s="177">
        <v>43.497508576327718</v>
      </c>
      <c r="S4329" s="177">
        <v>0</v>
      </c>
      <c r="T4329" s="177">
        <v>0</v>
      </c>
      <c r="U4329" s="177">
        <v>43.497508576327718</v>
      </c>
      <c r="V4329" s="177">
        <v>43.497508576327718</v>
      </c>
      <c r="W4329" s="177">
        <v>0</v>
      </c>
      <c r="X4329" s="177">
        <v>0</v>
      </c>
      <c r="Y4329" s="177">
        <v>0</v>
      </c>
      <c r="Z4329" s="177">
        <v>0</v>
      </c>
      <c r="AA4329" s="177">
        <v>50.611764736548331</v>
      </c>
      <c r="AB4329" s="177">
        <v>46.844605847462148</v>
      </c>
      <c r="AC4329" s="177">
        <v>44.185403981848211</v>
      </c>
      <c r="AD4329" s="177">
        <v>0</v>
      </c>
      <c r="AE4329" s="177">
        <v>0</v>
      </c>
      <c r="AF4329" s="177">
        <v>12.145978120117519</v>
      </c>
      <c r="AG4329" s="177">
        <v>0</v>
      </c>
      <c r="AH4329" s="177">
        <v>0</v>
      </c>
      <c r="AI4329" s="177">
        <v>0</v>
      </c>
      <c r="AJ4329" s="177">
        <v>0</v>
      </c>
    </row>
    <row r="4330" spans="1:36" hidden="1" outlineLevel="1" x14ac:dyDescent="0.25">
      <c r="A4330" s="190">
        <f t="shared" si="1169"/>
        <v>2030</v>
      </c>
      <c r="B4330" s="55">
        <f t="shared" si="1170"/>
        <v>12</v>
      </c>
      <c r="C4330" s="55">
        <f t="shared" si="1171"/>
        <v>19</v>
      </c>
      <c r="D4330" s="55">
        <f t="shared" si="1167"/>
        <v>180</v>
      </c>
      <c r="F4330" s="63">
        <f t="shared" si="1177"/>
        <v>47818.791666666621</v>
      </c>
      <c r="G4330" s="64">
        <f t="shared" si="1168"/>
        <v>335.54631154726394</v>
      </c>
      <c r="H4330" s="64">
        <f t="shared" si="1176"/>
        <v>0</v>
      </c>
      <c r="I4330" s="64">
        <f t="shared" si="1176"/>
        <v>2.9750000000000001</v>
      </c>
      <c r="J4330" s="64">
        <f t="shared" si="1176"/>
        <v>0</v>
      </c>
      <c r="K4330" s="64">
        <f t="shared" si="1176"/>
        <v>0</v>
      </c>
      <c r="L4330" s="64">
        <f t="shared" si="1176"/>
        <v>0</v>
      </c>
      <c r="M4330" s="64">
        <f t="shared" si="1176"/>
        <v>12.882098006185247</v>
      </c>
      <c r="N4330" s="64">
        <f t="shared" si="1176"/>
        <v>319.68921354107869</v>
      </c>
      <c r="O4330" s="121"/>
      <c r="P4330" s="177">
        <v>2.9750000000000001</v>
      </c>
      <c r="Q4330" s="177">
        <v>44.991737134386852</v>
      </c>
      <c r="R4330" s="177">
        <v>44.991737134386852</v>
      </c>
      <c r="S4330" s="177">
        <v>0</v>
      </c>
      <c r="T4330" s="177">
        <v>0</v>
      </c>
      <c r="U4330" s="177">
        <v>44.991737134386852</v>
      </c>
      <c r="V4330" s="177">
        <v>44.991737134386852</v>
      </c>
      <c r="W4330" s="177">
        <v>0</v>
      </c>
      <c r="X4330" s="177">
        <v>0</v>
      </c>
      <c r="Y4330" s="177">
        <v>0</v>
      </c>
      <c r="Z4330" s="177">
        <v>0</v>
      </c>
      <c r="AA4330" s="177">
        <v>49.448572513702032</v>
      </c>
      <c r="AB4330" s="177">
        <v>47.781694945815268</v>
      </c>
      <c r="AC4330" s="177">
        <v>42.491997544014012</v>
      </c>
      <c r="AD4330" s="177">
        <v>0</v>
      </c>
      <c r="AE4330" s="177">
        <v>0</v>
      </c>
      <c r="AF4330" s="177">
        <v>12.882098006185247</v>
      </c>
      <c r="AG4330" s="177">
        <v>0</v>
      </c>
      <c r="AH4330" s="177">
        <v>0</v>
      </c>
      <c r="AI4330" s="177">
        <v>0</v>
      </c>
      <c r="AJ4330" s="177">
        <v>0</v>
      </c>
    </row>
    <row r="4331" spans="1:36" hidden="1" outlineLevel="1" x14ac:dyDescent="0.25">
      <c r="A4331" s="190">
        <f t="shared" si="1169"/>
        <v>2030</v>
      </c>
      <c r="B4331" s="55">
        <f t="shared" si="1170"/>
        <v>12</v>
      </c>
      <c r="C4331" s="55">
        <f t="shared" si="1171"/>
        <v>20</v>
      </c>
      <c r="D4331" s="55">
        <f t="shared" si="1167"/>
        <v>180</v>
      </c>
      <c r="F4331" s="63">
        <f t="shared" si="1177"/>
        <v>47818.833333333285</v>
      </c>
      <c r="G4331" s="64">
        <f t="shared" si="1168"/>
        <v>334.55853226896807</v>
      </c>
      <c r="H4331" s="64">
        <f t="shared" si="1176"/>
        <v>0</v>
      </c>
      <c r="I4331" s="64">
        <f t="shared" si="1176"/>
        <v>2.9750000000000001</v>
      </c>
      <c r="J4331" s="64">
        <f t="shared" si="1176"/>
        <v>0</v>
      </c>
      <c r="K4331" s="64">
        <f t="shared" si="1176"/>
        <v>0</v>
      </c>
      <c r="L4331" s="64">
        <f t="shared" si="1176"/>
        <v>0</v>
      </c>
      <c r="M4331" s="64">
        <f t="shared" si="1176"/>
        <v>12.698068034668317</v>
      </c>
      <c r="N4331" s="64">
        <f t="shared" si="1176"/>
        <v>318.88546423429977</v>
      </c>
      <c r="O4331" s="121"/>
      <c r="P4331" s="177">
        <v>2.9750000000000001</v>
      </c>
      <c r="Q4331" s="177">
        <v>45.125702453385259</v>
      </c>
      <c r="R4331" s="177">
        <v>45.125702453385259</v>
      </c>
      <c r="S4331" s="177">
        <v>0</v>
      </c>
      <c r="T4331" s="177">
        <v>0</v>
      </c>
      <c r="U4331" s="177">
        <v>45.125702453385259</v>
      </c>
      <c r="V4331" s="177">
        <v>45.125702453385259</v>
      </c>
      <c r="W4331" s="177">
        <v>0</v>
      </c>
      <c r="X4331" s="177">
        <v>0</v>
      </c>
      <c r="Y4331" s="177">
        <v>0</v>
      </c>
      <c r="Z4331" s="177">
        <v>0</v>
      </c>
      <c r="AA4331" s="177">
        <v>48.555265618662645</v>
      </c>
      <c r="AB4331" s="177">
        <v>46.87064595712458</v>
      </c>
      <c r="AC4331" s="177">
        <v>42.956742844971544</v>
      </c>
      <c r="AD4331" s="177">
        <v>0</v>
      </c>
      <c r="AE4331" s="177">
        <v>0</v>
      </c>
      <c r="AF4331" s="177">
        <v>12.698068034668317</v>
      </c>
      <c r="AG4331" s="177">
        <v>0</v>
      </c>
      <c r="AH4331" s="177">
        <v>0</v>
      </c>
      <c r="AI4331" s="177">
        <v>0</v>
      </c>
      <c r="AJ4331" s="177">
        <v>0</v>
      </c>
    </row>
    <row r="4332" spans="1:36" hidden="1" outlineLevel="1" x14ac:dyDescent="0.25">
      <c r="A4332" s="190">
        <f t="shared" si="1169"/>
        <v>2030</v>
      </c>
      <c r="B4332" s="55">
        <f t="shared" si="1170"/>
        <v>12</v>
      </c>
      <c r="C4332" s="55">
        <f t="shared" si="1171"/>
        <v>21</v>
      </c>
      <c r="D4332" s="55">
        <f t="shared" si="1167"/>
        <v>180</v>
      </c>
      <c r="F4332" s="63">
        <f t="shared" si="1177"/>
        <v>47818.874999999949</v>
      </c>
      <c r="G4332" s="64">
        <f t="shared" si="1168"/>
        <v>326.83468935728604</v>
      </c>
      <c r="H4332" s="64">
        <f t="shared" si="1176"/>
        <v>0</v>
      </c>
      <c r="I4332" s="64">
        <f t="shared" si="1176"/>
        <v>2.9750000000000001</v>
      </c>
      <c r="J4332" s="64">
        <f t="shared" si="1176"/>
        <v>0</v>
      </c>
      <c r="K4332" s="64">
        <f t="shared" si="1176"/>
        <v>0</v>
      </c>
      <c r="L4332" s="64">
        <f t="shared" si="1176"/>
        <v>0</v>
      </c>
      <c r="M4332" s="64">
        <f t="shared" si="1176"/>
        <v>12.330008091634451</v>
      </c>
      <c r="N4332" s="64">
        <f t="shared" si="1176"/>
        <v>311.52968126565156</v>
      </c>
      <c r="O4332" s="121"/>
      <c r="P4332" s="177">
        <v>2.9750000000000001</v>
      </c>
      <c r="Q4332" s="177">
        <v>43.075002570255847</v>
      </c>
      <c r="R4332" s="177">
        <v>43.075002570255847</v>
      </c>
      <c r="S4332" s="177">
        <v>0</v>
      </c>
      <c r="T4332" s="177">
        <v>0</v>
      </c>
      <c r="U4332" s="177">
        <v>43.075002570255847</v>
      </c>
      <c r="V4332" s="177">
        <v>43.075002570255847</v>
      </c>
      <c r="W4332" s="177">
        <v>0</v>
      </c>
      <c r="X4332" s="177">
        <v>0</v>
      </c>
      <c r="Y4332" s="177">
        <v>0</v>
      </c>
      <c r="Z4332" s="177">
        <v>0</v>
      </c>
      <c r="AA4332" s="177">
        <v>48.435733410166065</v>
      </c>
      <c r="AB4332" s="177">
        <v>46.584240576919825</v>
      </c>
      <c r="AC4332" s="177">
        <v>44.209696997542295</v>
      </c>
      <c r="AD4332" s="177">
        <v>0</v>
      </c>
      <c r="AE4332" s="177">
        <v>0</v>
      </c>
      <c r="AF4332" s="177">
        <v>12.330008091634451</v>
      </c>
      <c r="AG4332" s="177">
        <v>0</v>
      </c>
      <c r="AH4332" s="177">
        <v>0</v>
      </c>
      <c r="AI4332" s="177">
        <v>0</v>
      </c>
      <c r="AJ4332" s="177">
        <v>0</v>
      </c>
    </row>
    <row r="4333" spans="1:36" hidden="1" outlineLevel="1" x14ac:dyDescent="0.25">
      <c r="A4333" s="190">
        <f t="shared" si="1169"/>
        <v>2030</v>
      </c>
      <c r="B4333" s="55">
        <f t="shared" si="1170"/>
        <v>12</v>
      </c>
      <c r="C4333" s="55">
        <f t="shared" si="1171"/>
        <v>22</v>
      </c>
      <c r="D4333" s="55">
        <f t="shared" si="1167"/>
        <v>180</v>
      </c>
      <c r="F4333" s="63">
        <f t="shared" si="1177"/>
        <v>47818.916666666613</v>
      </c>
      <c r="G4333" s="64">
        <f t="shared" si="1168"/>
        <v>326.08975023050851</v>
      </c>
      <c r="H4333" s="64">
        <f t="shared" si="1176"/>
        <v>0</v>
      </c>
      <c r="I4333" s="64">
        <f t="shared" si="1176"/>
        <v>2.9750000000000001</v>
      </c>
      <c r="J4333" s="64">
        <f t="shared" si="1176"/>
        <v>0</v>
      </c>
      <c r="K4333" s="64">
        <f t="shared" si="1176"/>
        <v>0</v>
      </c>
      <c r="L4333" s="64">
        <f t="shared" si="1176"/>
        <v>0</v>
      </c>
      <c r="M4333" s="64">
        <f t="shared" si="1176"/>
        <v>12.145978120117519</v>
      </c>
      <c r="N4333" s="64">
        <f t="shared" si="1176"/>
        <v>310.968772110391</v>
      </c>
      <c r="O4333" s="121"/>
      <c r="P4333" s="177">
        <v>2.9750000000000001</v>
      </c>
      <c r="Q4333" s="177">
        <v>42.281515680803771</v>
      </c>
      <c r="R4333" s="177">
        <v>42.281515680803771</v>
      </c>
      <c r="S4333" s="177">
        <v>0</v>
      </c>
      <c r="T4333" s="177">
        <v>0</v>
      </c>
      <c r="U4333" s="177">
        <v>42.281515680803771</v>
      </c>
      <c r="V4333" s="177">
        <v>42.281515680803771</v>
      </c>
      <c r="W4333" s="177">
        <v>0</v>
      </c>
      <c r="X4333" s="177">
        <v>0</v>
      </c>
      <c r="Y4333" s="177">
        <v>0</v>
      </c>
      <c r="Z4333" s="177">
        <v>0</v>
      </c>
      <c r="AA4333" s="177">
        <v>49.579083311816802</v>
      </c>
      <c r="AB4333" s="177">
        <v>47.707601028542392</v>
      </c>
      <c r="AC4333" s="177">
        <v>44.556025046816714</v>
      </c>
      <c r="AD4333" s="177">
        <v>0</v>
      </c>
      <c r="AE4333" s="177">
        <v>0</v>
      </c>
      <c r="AF4333" s="177">
        <v>12.145978120117519</v>
      </c>
      <c r="AG4333" s="177">
        <v>0</v>
      </c>
      <c r="AH4333" s="177">
        <v>0</v>
      </c>
      <c r="AI4333" s="177">
        <v>0</v>
      </c>
      <c r="AJ4333" s="177">
        <v>0</v>
      </c>
    </row>
    <row r="4334" spans="1:36" hidden="1" outlineLevel="1" x14ac:dyDescent="0.25">
      <c r="A4334" s="190">
        <f t="shared" si="1169"/>
        <v>2030</v>
      </c>
      <c r="B4334" s="55">
        <f t="shared" si="1170"/>
        <v>12</v>
      </c>
      <c r="C4334" s="55">
        <f t="shared" si="1171"/>
        <v>23</v>
      </c>
      <c r="D4334" s="55">
        <f t="shared" si="1167"/>
        <v>180</v>
      </c>
      <c r="F4334" s="63">
        <f t="shared" si="1177"/>
        <v>47818.958333333278</v>
      </c>
      <c r="G4334" s="64">
        <f t="shared" si="1168"/>
        <v>331.70651840666324</v>
      </c>
      <c r="H4334" s="64">
        <f t="shared" si="1176"/>
        <v>0</v>
      </c>
      <c r="I4334" s="64">
        <f t="shared" si="1176"/>
        <v>2.9750000000000001</v>
      </c>
      <c r="J4334" s="64">
        <f t="shared" si="1176"/>
        <v>0</v>
      </c>
      <c r="K4334" s="64">
        <f t="shared" si="1176"/>
        <v>0</v>
      </c>
      <c r="L4334" s="64">
        <f t="shared" si="1176"/>
        <v>0</v>
      </c>
      <c r="M4334" s="64">
        <f t="shared" si="1176"/>
        <v>12.237993105875983</v>
      </c>
      <c r="N4334" s="64">
        <f t="shared" si="1176"/>
        <v>316.49352530078727</v>
      </c>
      <c r="O4334" s="121"/>
      <c r="P4334" s="177">
        <v>2.9750000000000001</v>
      </c>
      <c r="Q4334" s="177">
        <v>43.476898527251052</v>
      </c>
      <c r="R4334" s="177">
        <v>43.476898527251052</v>
      </c>
      <c r="S4334" s="177">
        <v>0</v>
      </c>
      <c r="T4334" s="177">
        <v>0</v>
      </c>
      <c r="U4334" s="177">
        <v>43.476898527251052</v>
      </c>
      <c r="V4334" s="177">
        <v>43.476898527251052</v>
      </c>
      <c r="W4334" s="177">
        <v>0</v>
      </c>
      <c r="X4334" s="177">
        <v>0</v>
      </c>
      <c r="Y4334" s="177">
        <v>0</v>
      </c>
      <c r="Z4334" s="177">
        <v>0</v>
      </c>
      <c r="AA4334" s="177">
        <v>48.821355947833737</v>
      </c>
      <c r="AB4334" s="177">
        <v>49.209955692506441</v>
      </c>
      <c r="AC4334" s="177">
        <v>44.554619551442926</v>
      </c>
      <c r="AD4334" s="177">
        <v>0</v>
      </c>
      <c r="AE4334" s="177">
        <v>0</v>
      </c>
      <c r="AF4334" s="177">
        <v>12.237993105875983</v>
      </c>
      <c r="AG4334" s="177">
        <v>0</v>
      </c>
      <c r="AH4334" s="177">
        <v>0</v>
      </c>
      <c r="AI4334" s="177">
        <v>0</v>
      </c>
      <c r="AJ4334" s="177">
        <v>0</v>
      </c>
    </row>
    <row r="4335" spans="1:36" hidden="1" outlineLevel="1" x14ac:dyDescent="0.25">
      <c r="A4335" s="190">
        <f t="shared" si="1169"/>
        <v>2031</v>
      </c>
      <c r="B4335" s="55">
        <f t="shared" si="1170"/>
        <v>1</v>
      </c>
      <c r="C4335" s="55">
        <f t="shared" si="1171"/>
        <v>0</v>
      </c>
      <c r="D4335" s="55">
        <f t="shared" si="1167"/>
        <v>181</v>
      </c>
      <c r="F4335" s="63">
        <f t="shared" ref="F4335" si="1178">EDATE(F4311,1)</f>
        <v>47849</v>
      </c>
      <c r="G4335" s="64">
        <f t="shared" si="1168"/>
        <v>348.17278115861222</v>
      </c>
      <c r="H4335" s="64">
        <f t="shared" ref="H4335:N4344" si="1179">SUMIF($P$6:$AK$6,H$6,$P4335:$AK4335)</f>
        <v>0</v>
      </c>
      <c r="I4335" s="64">
        <f t="shared" si="1179"/>
        <v>2.9750000000000001</v>
      </c>
      <c r="J4335" s="64">
        <f t="shared" si="1179"/>
        <v>0</v>
      </c>
      <c r="K4335" s="64">
        <f t="shared" si="1179"/>
        <v>0</v>
      </c>
      <c r="L4335" s="64">
        <f t="shared" si="1179"/>
        <v>0</v>
      </c>
      <c r="M4335" s="64">
        <f t="shared" si="1179"/>
        <v>11.463356004703499</v>
      </c>
      <c r="N4335" s="64">
        <f t="shared" si="1179"/>
        <v>333.73442515390872</v>
      </c>
      <c r="O4335" s="121"/>
      <c r="P4335" s="177">
        <v>2.9750000000000001</v>
      </c>
      <c r="Q4335" s="177">
        <v>49.866013741021071</v>
      </c>
      <c r="R4335" s="177">
        <v>49.866013741021071</v>
      </c>
      <c r="S4335" s="177">
        <v>0</v>
      </c>
      <c r="T4335" s="177">
        <v>0</v>
      </c>
      <c r="U4335" s="177">
        <v>49.866013741021071</v>
      </c>
      <c r="V4335" s="177">
        <v>49.866013741021071</v>
      </c>
      <c r="W4335" s="177">
        <v>0</v>
      </c>
      <c r="X4335" s="177">
        <v>0</v>
      </c>
      <c r="Y4335" s="177">
        <v>0</v>
      </c>
      <c r="Z4335" s="177">
        <v>0</v>
      </c>
      <c r="AA4335" s="177">
        <v>45.019200285294531</v>
      </c>
      <c r="AB4335" s="177">
        <v>47.789884108949828</v>
      </c>
      <c r="AC4335" s="177">
        <v>41.461285795580082</v>
      </c>
      <c r="AD4335" s="177">
        <v>0</v>
      </c>
      <c r="AE4335" s="177">
        <v>0</v>
      </c>
      <c r="AF4335" s="177">
        <v>11.463356004703499</v>
      </c>
      <c r="AG4335" s="177">
        <v>0</v>
      </c>
      <c r="AH4335" s="177">
        <v>0</v>
      </c>
      <c r="AI4335" s="177">
        <v>0</v>
      </c>
      <c r="AJ4335" s="177">
        <v>0</v>
      </c>
    </row>
    <row r="4336" spans="1:36" hidden="1" outlineLevel="1" x14ac:dyDescent="0.25">
      <c r="A4336" s="190">
        <f t="shared" si="1169"/>
        <v>2031</v>
      </c>
      <c r="B4336" s="55">
        <f t="shared" si="1170"/>
        <v>1</v>
      </c>
      <c r="C4336" s="55">
        <f t="shared" si="1171"/>
        <v>1</v>
      </c>
      <c r="D4336" s="55">
        <f t="shared" si="1167"/>
        <v>181</v>
      </c>
      <c r="F4336" s="63">
        <f t="shared" ref="F4336" si="1180">F4335+1/24</f>
        <v>47849.041666666664</v>
      </c>
      <c r="G4336" s="64">
        <f t="shared" si="1168"/>
        <v>353.79585939600577</v>
      </c>
      <c r="H4336" s="64">
        <f t="shared" si="1179"/>
        <v>0</v>
      </c>
      <c r="I4336" s="64">
        <f t="shared" si="1179"/>
        <v>2.9750000000000001</v>
      </c>
      <c r="J4336" s="64">
        <f t="shared" si="1179"/>
        <v>0</v>
      </c>
      <c r="K4336" s="64">
        <f t="shared" si="1179"/>
        <v>0</v>
      </c>
      <c r="L4336" s="64">
        <f t="shared" si="1179"/>
        <v>0</v>
      </c>
      <c r="M4336" s="64">
        <f t="shared" si="1179"/>
        <v>11.138154415917587</v>
      </c>
      <c r="N4336" s="64">
        <f t="shared" si="1179"/>
        <v>339.6827049800882</v>
      </c>
      <c r="O4336" s="121"/>
      <c r="P4336" s="177">
        <v>2.9750000000000001</v>
      </c>
      <c r="Q4336" s="177">
        <v>51.195361906466758</v>
      </c>
      <c r="R4336" s="177">
        <v>51.195361906466758</v>
      </c>
      <c r="S4336" s="177">
        <v>0</v>
      </c>
      <c r="T4336" s="177">
        <v>0</v>
      </c>
      <c r="U4336" s="177">
        <v>51.195361906466758</v>
      </c>
      <c r="V4336" s="177">
        <v>51.195361906466758</v>
      </c>
      <c r="W4336" s="177">
        <v>0</v>
      </c>
      <c r="X4336" s="177">
        <v>0</v>
      </c>
      <c r="Y4336" s="177">
        <v>0</v>
      </c>
      <c r="Z4336" s="177">
        <v>0</v>
      </c>
      <c r="AA4336" s="177">
        <v>45.240889591679107</v>
      </c>
      <c r="AB4336" s="177">
        <v>49.08137196447494</v>
      </c>
      <c r="AC4336" s="177">
        <v>40.578995798067112</v>
      </c>
      <c r="AD4336" s="177">
        <v>0</v>
      </c>
      <c r="AE4336" s="177">
        <v>0</v>
      </c>
      <c r="AF4336" s="177">
        <v>11.138154415917587</v>
      </c>
      <c r="AG4336" s="177">
        <v>0</v>
      </c>
      <c r="AH4336" s="177">
        <v>0</v>
      </c>
      <c r="AI4336" s="177">
        <v>0</v>
      </c>
      <c r="AJ4336" s="177">
        <v>0</v>
      </c>
    </row>
    <row r="4337" spans="1:36" hidden="1" outlineLevel="1" x14ac:dyDescent="0.25">
      <c r="A4337" s="190">
        <f t="shared" si="1169"/>
        <v>2031</v>
      </c>
      <c r="B4337" s="55">
        <f t="shared" si="1170"/>
        <v>1</v>
      </c>
      <c r="C4337" s="55">
        <f t="shared" si="1171"/>
        <v>2</v>
      </c>
      <c r="D4337" s="55">
        <f t="shared" si="1167"/>
        <v>181</v>
      </c>
      <c r="F4337" s="63">
        <f t="shared" si="1177"/>
        <v>47849.083333333328</v>
      </c>
      <c r="G4337" s="64">
        <f t="shared" si="1168"/>
        <v>357.30000030785766</v>
      </c>
      <c r="H4337" s="64">
        <f t="shared" si="1179"/>
        <v>0</v>
      </c>
      <c r="I4337" s="64">
        <f t="shared" si="1179"/>
        <v>2.9750000000000001</v>
      </c>
      <c r="J4337" s="64">
        <f t="shared" si="1179"/>
        <v>0</v>
      </c>
      <c r="K4337" s="64">
        <f t="shared" si="1179"/>
        <v>0</v>
      </c>
      <c r="L4337" s="64">
        <f t="shared" si="1179"/>
        <v>0</v>
      </c>
      <c r="M4337" s="64">
        <f t="shared" si="1179"/>
        <v>10.894253224328152</v>
      </c>
      <c r="N4337" s="64">
        <f t="shared" si="1179"/>
        <v>343.43074708352952</v>
      </c>
      <c r="O4337" s="121"/>
      <c r="P4337" s="177">
        <v>2.9750000000000001</v>
      </c>
      <c r="Q4337" s="177">
        <v>51.329327225465164</v>
      </c>
      <c r="R4337" s="177">
        <v>51.329327225465164</v>
      </c>
      <c r="S4337" s="177">
        <v>0</v>
      </c>
      <c r="T4337" s="177">
        <v>0</v>
      </c>
      <c r="U4337" s="177">
        <v>51.329327225465164</v>
      </c>
      <c r="V4337" s="177">
        <v>51.329327225465164</v>
      </c>
      <c r="W4337" s="177">
        <v>0</v>
      </c>
      <c r="X4337" s="177">
        <v>0</v>
      </c>
      <c r="Y4337" s="177">
        <v>0</v>
      </c>
      <c r="Z4337" s="177">
        <v>0</v>
      </c>
      <c r="AA4337" s="177">
        <v>47.725516810276567</v>
      </c>
      <c r="AB4337" s="177">
        <v>48.518223745600508</v>
      </c>
      <c r="AC4337" s="177">
        <v>41.869697625791801</v>
      </c>
      <c r="AD4337" s="177">
        <v>0</v>
      </c>
      <c r="AE4337" s="177">
        <v>0</v>
      </c>
      <c r="AF4337" s="177">
        <v>10.894253224328152</v>
      </c>
      <c r="AG4337" s="177">
        <v>0</v>
      </c>
      <c r="AH4337" s="177">
        <v>0</v>
      </c>
      <c r="AI4337" s="177">
        <v>0</v>
      </c>
      <c r="AJ4337" s="177">
        <v>0</v>
      </c>
    </row>
    <row r="4338" spans="1:36" hidden="1" outlineLevel="1" x14ac:dyDescent="0.25">
      <c r="A4338" s="190">
        <f t="shared" si="1169"/>
        <v>2031</v>
      </c>
      <c r="B4338" s="55">
        <f t="shared" si="1170"/>
        <v>1</v>
      </c>
      <c r="C4338" s="55">
        <f t="shared" si="1171"/>
        <v>3</v>
      </c>
      <c r="D4338" s="55">
        <f t="shared" si="1167"/>
        <v>181</v>
      </c>
      <c r="F4338" s="63">
        <f t="shared" si="1177"/>
        <v>47849.124999999993</v>
      </c>
      <c r="G4338" s="64">
        <f t="shared" si="1168"/>
        <v>357.51045578621302</v>
      </c>
      <c r="H4338" s="64">
        <f t="shared" si="1179"/>
        <v>0</v>
      </c>
      <c r="I4338" s="64">
        <f t="shared" si="1179"/>
        <v>2.9750000000000001</v>
      </c>
      <c r="J4338" s="64">
        <f t="shared" si="1179"/>
        <v>0</v>
      </c>
      <c r="K4338" s="64">
        <f t="shared" si="1179"/>
        <v>0</v>
      </c>
      <c r="L4338" s="64">
        <f t="shared" si="1179"/>
        <v>0</v>
      </c>
      <c r="M4338" s="64">
        <f t="shared" si="1179"/>
        <v>11.056854018721108</v>
      </c>
      <c r="N4338" s="64">
        <f t="shared" si="1179"/>
        <v>343.47860176749191</v>
      </c>
      <c r="O4338" s="121"/>
      <c r="P4338" s="177">
        <v>2.9750000000000001</v>
      </c>
      <c r="Q4338" s="177">
        <v>51.710613133383696</v>
      </c>
      <c r="R4338" s="177">
        <v>51.710613133383696</v>
      </c>
      <c r="S4338" s="177">
        <v>0</v>
      </c>
      <c r="T4338" s="177">
        <v>0</v>
      </c>
      <c r="U4338" s="177">
        <v>51.710613133383696</v>
      </c>
      <c r="V4338" s="177">
        <v>51.710613133383696</v>
      </c>
      <c r="W4338" s="177">
        <v>0</v>
      </c>
      <c r="X4338" s="177">
        <v>0</v>
      </c>
      <c r="Y4338" s="177">
        <v>0</v>
      </c>
      <c r="Z4338" s="177">
        <v>0</v>
      </c>
      <c r="AA4338" s="177">
        <v>47.285917755525674</v>
      </c>
      <c r="AB4338" s="177">
        <v>48.563067294732953</v>
      </c>
      <c r="AC4338" s="177">
        <v>40.787164183698522</v>
      </c>
      <c r="AD4338" s="177">
        <v>0</v>
      </c>
      <c r="AE4338" s="177">
        <v>0</v>
      </c>
      <c r="AF4338" s="177">
        <v>11.056854018721108</v>
      </c>
      <c r="AG4338" s="177">
        <v>0</v>
      </c>
      <c r="AH4338" s="177">
        <v>0</v>
      </c>
      <c r="AI4338" s="177">
        <v>0</v>
      </c>
      <c r="AJ4338" s="177">
        <v>0</v>
      </c>
    </row>
    <row r="4339" spans="1:36" hidden="1" outlineLevel="1" x14ac:dyDescent="0.25">
      <c r="A4339" s="190">
        <f t="shared" si="1169"/>
        <v>2031</v>
      </c>
      <c r="B4339" s="55">
        <f t="shared" si="1170"/>
        <v>1</v>
      </c>
      <c r="C4339" s="55">
        <f t="shared" si="1171"/>
        <v>4</v>
      </c>
      <c r="D4339" s="55">
        <f t="shared" si="1167"/>
        <v>181</v>
      </c>
      <c r="F4339" s="63">
        <f t="shared" si="1177"/>
        <v>47849.166666666657</v>
      </c>
      <c r="G4339" s="64">
        <f t="shared" si="1168"/>
        <v>354.5149583819404</v>
      </c>
      <c r="H4339" s="64">
        <f t="shared" si="1179"/>
        <v>0</v>
      </c>
      <c r="I4339" s="64">
        <f t="shared" si="1179"/>
        <v>2.9750000000000001</v>
      </c>
      <c r="J4339" s="64">
        <f t="shared" si="1179"/>
        <v>0</v>
      </c>
      <c r="K4339" s="64">
        <f t="shared" si="1179"/>
        <v>0</v>
      </c>
      <c r="L4339" s="64">
        <f t="shared" si="1179"/>
        <v>0</v>
      </c>
      <c r="M4339" s="64">
        <f t="shared" si="1179"/>
        <v>11.625956799096461</v>
      </c>
      <c r="N4339" s="64">
        <f t="shared" si="1179"/>
        <v>339.91400158284392</v>
      </c>
      <c r="O4339" s="121"/>
      <c r="P4339" s="177">
        <v>2.9750000000000001</v>
      </c>
      <c r="Q4339" s="177">
        <v>50.927431268469959</v>
      </c>
      <c r="R4339" s="177">
        <v>50.927431268469959</v>
      </c>
      <c r="S4339" s="177">
        <v>0</v>
      </c>
      <c r="T4339" s="177">
        <v>0</v>
      </c>
      <c r="U4339" s="177">
        <v>50.927431268469959</v>
      </c>
      <c r="V4339" s="177">
        <v>50.927431268469959</v>
      </c>
      <c r="W4339" s="177">
        <v>0</v>
      </c>
      <c r="X4339" s="177">
        <v>0</v>
      </c>
      <c r="Y4339" s="177">
        <v>0</v>
      </c>
      <c r="Z4339" s="177">
        <v>0</v>
      </c>
      <c r="AA4339" s="177">
        <v>46.612166456363873</v>
      </c>
      <c r="AB4339" s="177">
        <v>48.325226816082811</v>
      </c>
      <c r="AC4339" s="177">
        <v>41.266883236517415</v>
      </c>
      <c r="AD4339" s="177">
        <v>0</v>
      </c>
      <c r="AE4339" s="177">
        <v>0</v>
      </c>
      <c r="AF4339" s="177">
        <v>11.625956799096461</v>
      </c>
      <c r="AG4339" s="177">
        <v>0</v>
      </c>
      <c r="AH4339" s="177">
        <v>0</v>
      </c>
      <c r="AI4339" s="177">
        <v>0</v>
      </c>
      <c r="AJ4339" s="177">
        <v>0</v>
      </c>
    </row>
    <row r="4340" spans="1:36" hidden="1" outlineLevel="1" x14ac:dyDescent="0.25">
      <c r="A4340" s="190">
        <f t="shared" si="1169"/>
        <v>2031</v>
      </c>
      <c r="B4340" s="55">
        <f t="shared" si="1170"/>
        <v>1</v>
      </c>
      <c r="C4340" s="55">
        <f t="shared" si="1171"/>
        <v>5</v>
      </c>
      <c r="D4340" s="55">
        <f t="shared" si="1167"/>
        <v>181</v>
      </c>
      <c r="F4340" s="63">
        <f t="shared" si="1177"/>
        <v>47849.208333333321</v>
      </c>
      <c r="G4340" s="64">
        <f t="shared" si="1168"/>
        <v>349.01480712749157</v>
      </c>
      <c r="H4340" s="64">
        <f t="shared" si="1179"/>
        <v>0</v>
      </c>
      <c r="I4340" s="64">
        <f t="shared" si="1179"/>
        <v>2.9750000000000001</v>
      </c>
      <c r="J4340" s="64">
        <f t="shared" si="1179"/>
        <v>0</v>
      </c>
      <c r="K4340" s="64">
        <f t="shared" si="1179"/>
        <v>0</v>
      </c>
      <c r="L4340" s="64">
        <f t="shared" si="1179"/>
        <v>0</v>
      </c>
      <c r="M4340" s="64">
        <f t="shared" si="1179"/>
        <v>10.812952827131673</v>
      </c>
      <c r="N4340" s="64">
        <f t="shared" si="1179"/>
        <v>335.22685430035989</v>
      </c>
      <c r="O4340" s="121"/>
      <c r="P4340" s="177">
        <v>2.9750000000000001</v>
      </c>
      <c r="Q4340" s="177">
        <v>49.350762514104133</v>
      </c>
      <c r="R4340" s="177">
        <v>49.350762514104133</v>
      </c>
      <c r="S4340" s="177">
        <v>0</v>
      </c>
      <c r="T4340" s="177">
        <v>0</v>
      </c>
      <c r="U4340" s="177">
        <v>49.350762514104133</v>
      </c>
      <c r="V4340" s="177">
        <v>49.350762514104133</v>
      </c>
      <c r="W4340" s="177">
        <v>0</v>
      </c>
      <c r="X4340" s="177">
        <v>0</v>
      </c>
      <c r="Y4340" s="177">
        <v>0</v>
      </c>
      <c r="Z4340" s="177">
        <v>0</v>
      </c>
      <c r="AA4340" s="177">
        <v>46.503572255199771</v>
      </c>
      <c r="AB4340" s="177">
        <v>49.114239853220603</v>
      </c>
      <c r="AC4340" s="177">
        <v>42.205992135523012</v>
      </c>
      <c r="AD4340" s="177">
        <v>0</v>
      </c>
      <c r="AE4340" s="177">
        <v>0</v>
      </c>
      <c r="AF4340" s="177">
        <v>10.812952827131673</v>
      </c>
      <c r="AG4340" s="177">
        <v>0</v>
      </c>
      <c r="AH4340" s="177">
        <v>0</v>
      </c>
      <c r="AI4340" s="177">
        <v>0</v>
      </c>
      <c r="AJ4340" s="177">
        <v>0</v>
      </c>
    </row>
    <row r="4341" spans="1:36" hidden="1" outlineLevel="1" x14ac:dyDescent="0.25">
      <c r="A4341" s="190">
        <f t="shared" si="1169"/>
        <v>2031</v>
      </c>
      <c r="B4341" s="55">
        <f t="shared" si="1170"/>
        <v>1</v>
      </c>
      <c r="C4341" s="55">
        <f t="shared" si="1171"/>
        <v>6</v>
      </c>
      <c r="D4341" s="55">
        <f t="shared" si="1167"/>
        <v>181</v>
      </c>
      <c r="F4341" s="63">
        <f t="shared" si="1177"/>
        <v>47849.249999999985</v>
      </c>
      <c r="G4341" s="64">
        <f t="shared" si="1168"/>
        <v>351.2314849602846</v>
      </c>
      <c r="H4341" s="64">
        <f t="shared" si="1179"/>
        <v>0</v>
      </c>
      <c r="I4341" s="64">
        <f t="shared" si="1179"/>
        <v>3.1914137675760252</v>
      </c>
      <c r="J4341" s="64">
        <f t="shared" si="1179"/>
        <v>0</v>
      </c>
      <c r="K4341" s="64">
        <f t="shared" si="1179"/>
        <v>0</v>
      </c>
      <c r="L4341" s="64">
        <f t="shared" si="1179"/>
        <v>0</v>
      </c>
      <c r="M4341" s="64">
        <f t="shared" si="1179"/>
        <v>11.707257196292939</v>
      </c>
      <c r="N4341" s="64">
        <f t="shared" si="1179"/>
        <v>336.33281399641567</v>
      </c>
      <c r="O4341" s="121"/>
      <c r="P4341" s="177">
        <v>2.9750000000000001</v>
      </c>
      <c r="Q4341" s="177">
        <v>48.546970600113696</v>
      </c>
      <c r="R4341" s="177">
        <v>48.546970600113696</v>
      </c>
      <c r="S4341" s="177">
        <v>0.14048450589663491</v>
      </c>
      <c r="T4341" s="177">
        <v>7.5929261679390153E-2</v>
      </c>
      <c r="U4341" s="177">
        <v>48.546970600113696</v>
      </c>
      <c r="V4341" s="177">
        <v>48.546970600113696</v>
      </c>
      <c r="W4341" s="177">
        <v>0</v>
      </c>
      <c r="X4341" s="177">
        <v>0</v>
      </c>
      <c r="Y4341" s="177">
        <v>0</v>
      </c>
      <c r="Z4341" s="177">
        <v>0</v>
      </c>
      <c r="AA4341" s="177">
        <v>48.094506773716375</v>
      </c>
      <c r="AB4341" s="177">
        <v>50.84689888059269</v>
      </c>
      <c r="AC4341" s="177">
        <v>43.203525941651847</v>
      </c>
      <c r="AD4341" s="177">
        <v>0</v>
      </c>
      <c r="AE4341" s="177">
        <v>0</v>
      </c>
      <c r="AF4341" s="177">
        <v>11.707257196292939</v>
      </c>
      <c r="AG4341" s="177">
        <v>0</v>
      </c>
      <c r="AH4341" s="177">
        <v>0</v>
      </c>
      <c r="AI4341" s="177">
        <v>0</v>
      </c>
      <c r="AJ4341" s="177">
        <v>0</v>
      </c>
    </row>
    <row r="4342" spans="1:36" hidden="1" outlineLevel="1" x14ac:dyDescent="0.25">
      <c r="A4342" s="190">
        <f t="shared" si="1169"/>
        <v>2031</v>
      </c>
      <c r="B4342" s="55">
        <f t="shared" si="1170"/>
        <v>1</v>
      </c>
      <c r="C4342" s="55">
        <f t="shared" si="1171"/>
        <v>7</v>
      </c>
      <c r="D4342" s="55">
        <f t="shared" si="1167"/>
        <v>181</v>
      </c>
      <c r="F4342" s="63">
        <f t="shared" si="1177"/>
        <v>47849.29166666665</v>
      </c>
      <c r="G4342" s="64">
        <f t="shared" si="1168"/>
        <v>444.97286895886509</v>
      </c>
      <c r="H4342" s="64">
        <f t="shared" si="1179"/>
        <v>15.078094168604753</v>
      </c>
      <c r="I4342" s="64">
        <f t="shared" si="1179"/>
        <v>12.909154252915361</v>
      </c>
      <c r="J4342" s="64">
        <f t="shared" si="1179"/>
        <v>67.034557003099579</v>
      </c>
      <c r="K4342" s="64">
        <f t="shared" si="1179"/>
        <v>0</v>
      </c>
      <c r="L4342" s="64">
        <f t="shared" si="1179"/>
        <v>0</v>
      </c>
      <c r="M4342" s="64">
        <f t="shared" si="1179"/>
        <v>11.707257196292939</v>
      </c>
      <c r="N4342" s="64">
        <f t="shared" si="1179"/>
        <v>338.24380633795249</v>
      </c>
      <c r="O4342" s="121"/>
      <c r="P4342" s="177">
        <v>2.9750000000000001</v>
      </c>
      <c r="Q4342" s="177">
        <v>48.917951483493908</v>
      </c>
      <c r="R4342" s="177">
        <v>48.917951483493908</v>
      </c>
      <c r="S4342" s="177">
        <v>4.9842039535731262</v>
      </c>
      <c r="T4342" s="177">
        <v>4.6734564779579335</v>
      </c>
      <c r="U4342" s="177">
        <v>48.917951483493908</v>
      </c>
      <c r="V4342" s="177">
        <v>48.917951483493908</v>
      </c>
      <c r="W4342" s="177">
        <v>9.8626422804298439E-2</v>
      </c>
      <c r="X4342" s="177">
        <v>6.406373885791608E-2</v>
      </c>
      <c r="Y4342" s="177">
        <v>0</v>
      </c>
      <c r="Z4342" s="177">
        <v>0</v>
      </c>
      <c r="AA4342" s="177">
        <v>48.133035211797932</v>
      </c>
      <c r="AB4342" s="177">
        <v>50.386170710662057</v>
      </c>
      <c r="AC4342" s="177">
        <v>44.052794481516884</v>
      </c>
      <c r="AD4342" s="177">
        <v>15.078094168604753</v>
      </c>
      <c r="AE4342" s="177">
        <v>0.11380365972208523</v>
      </c>
      <c r="AF4342" s="177">
        <v>11.707257196292939</v>
      </c>
      <c r="AG4342" s="177">
        <v>22.344852334366525</v>
      </c>
      <c r="AH4342" s="177">
        <v>22.344852334366525</v>
      </c>
      <c r="AI4342" s="177">
        <v>22.344852334366525</v>
      </c>
      <c r="AJ4342" s="177">
        <v>0</v>
      </c>
    </row>
    <row r="4343" spans="1:36" hidden="1" outlineLevel="1" x14ac:dyDescent="0.25">
      <c r="A4343" s="190">
        <f t="shared" si="1169"/>
        <v>2031</v>
      </c>
      <c r="B4343" s="55">
        <f t="shared" si="1170"/>
        <v>1</v>
      </c>
      <c r="C4343" s="55">
        <f t="shared" si="1171"/>
        <v>8</v>
      </c>
      <c r="D4343" s="55">
        <f t="shared" si="1167"/>
        <v>181</v>
      </c>
      <c r="F4343" s="63">
        <f t="shared" si="1177"/>
        <v>47849.333333333314</v>
      </c>
      <c r="G4343" s="64">
        <f t="shared" si="1168"/>
        <v>611.16185689542544</v>
      </c>
      <c r="H4343" s="64">
        <f t="shared" si="1179"/>
        <v>42.684706782797207</v>
      </c>
      <c r="I4343" s="64">
        <f t="shared" si="1179"/>
        <v>61.119742647555192</v>
      </c>
      <c r="J4343" s="64">
        <f t="shared" si="1179"/>
        <v>153.42948063029868</v>
      </c>
      <c r="K4343" s="64">
        <f t="shared" si="1179"/>
        <v>0</v>
      </c>
      <c r="L4343" s="64">
        <f t="shared" si="1179"/>
        <v>0</v>
      </c>
      <c r="M4343" s="64">
        <f t="shared" si="1179"/>
        <v>10.731652429935195</v>
      </c>
      <c r="N4343" s="64">
        <f t="shared" si="1179"/>
        <v>343.19627440483907</v>
      </c>
      <c r="O4343" s="121"/>
      <c r="P4343" s="177">
        <v>2.9750000000000001</v>
      </c>
      <c r="Q4343" s="177">
        <v>50.329739845246316</v>
      </c>
      <c r="R4343" s="177">
        <v>50.329739845246316</v>
      </c>
      <c r="S4343" s="177">
        <v>13.570154831690296</v>
      </c>
      <c r="T4343" s="177">
        <v>11.010762484876189</v>
      </c>
      <c r="U4343" s="177">
        <v>50.329739845246316</v>
      </c>
      <c r="V4343" s="177">
        <v>50.329739845246316</v>
      </c>
      <c r="W4343" s="177">
        <v>1.2512821488648498</v>
      </c>
      <c r="X4343" s="177">
        <v>8.2923706401424919</v>
      </c>
      <c r="Y4343" s="177">
        <v>6.5769600000000006</v>
      </c>
      <c r="Z4343" s="177">
        <v>0</v>
      </c>
      <c r="AA4343" s="177">
        <v>48.983872303763235</v>
      </c>
      <c r="AB4343" s="177">
        <v>48.461318275711022</v>
      </c>
      <c r="AC4343" s="177">
        <v>44.432124444379539</v>
      </c>
      <c r="AD4343" s="177">
        <v>42.684706782797207</v>
      </c>
      <c r="AE4343" s="177">
        <v>10.330669778926788</v>
      </c>
      <c r="AF4343" s="177">
        <v>10.731652429935195</v>
      </c>
      <c r="AG4343" s="177">
        <v>51.143160210099559</v>
      </c>
      <c r="AH4343" s="177">
        <v>51.143160210099559</v>
      </c>
      <c r="AI4343" s="177">
        <v>51.143160210099559</v>
      </c>
      <c r="AJ4343" s="177">
        <v>7.1125427630545746</v>
      </c>
    </row>
    <row r="4344" spans="1:36" hidden="1" outlineLevel="1" x14ac:dyDescent="0.25">
      <c r="A4344" s="190">
        <f t="shared" si="1169"/>
        <v>2031</v>
      </c>
      <c r="B4344" s="55">
        <f t="shared" si="1170"/>
        <v>1</v>
      </c>
      <c r="C4344" s="55">
        <f t="shared" si="1171"/>
        <v>9</v>
      </c>
      <c r="D4344" s="55">
        <f t="shared" si="1167"/>
        <v>181</v>
      </c>
      <c r="F4344" s="63">
        <f t="shared" si="1177"/>
        <v>47849.374999999978</v>
      </c>
      <c r="G4344" s="64">
        <f t="shared" si="1168"/>
        <v>656.70814938595004</v>
      </c>
      <c r="H4344" s="64">
        <f t="shared" si="1179"/>
        <v>40.131752454728463</v>
      </c>
      <c r="I4344" s="64">
        <f t="shared" si="1179"/>
        <v>102.29643424577544</v>
      </c>
      <c r="J4344" s="64">
        <f t="shared" si="1179"/>
        <v>149.03557081580337</v>
      </c>
      <c r="K4344" s="64">
        <f t="shared" si="1179"/>
        <v>0</v>
      </c>
      <c r="L4344" s="64">
        <f t="shared" si="1179"/>
        <v>0</v>
      </c>
      <c r="M4344" s="64">
        <f t="shared" si="1179"/>
        <v>10.40645084114928</v>
      </c>
      <c r="N4344" s="64">
        <f t="shared" si="1179"/>
        <v>354.83794102849339</v>
      </c>
      <c r="O4344" s="121"/>
      <c r="P4344" s="177">
        <v>2.9750000000000001</v>
      </c>
      <c r="Q4344" s="177">
        <v>52.988436176137697</v>
      </c>
      <c r="R4344" s="177">
        <v>52.988436176137697</v>
      </c>
      <c r="S4344" s="177">
        <v>18.441867172186907</v>
      </c>
      <c r="T4344" s="177">
        <v>12.856939688013709</v>
      </c>
      <c r="U4344" s="177">
        <v>52.988436176137697</v>
      </c>
      <c r="V4344" s="177">
        <v>52.988436176137697</v>
      </c>
      <c r="W4344" s="177">
        <v>3.2004872779240863</v>
      </c>
      <c r="X4344" s="177">
        <v>14.513749653891001</v>
      </c>
      <c r="Y4344" s="177">
        <v>16.635840000000002</v>
      </c>
      <c r="Z4344" s="177">
        <v>0</v>
      </c>
      <c r="AA4344" s="177">
        <v>50.203229269364087</v>
      </c>
      <c r="AB4344" s="177">
        <v>47.43053767162646</v>
      </c>
      <c r="AC4344" s="177">
        <v>45.250429382952078</v>
      </c>
      <c r="AD4344" s="177">
        <v>40.131752454728463</v>
      </c>
      <c r="AE4344" s="177">
        <v>15.55202187454406</v>
      </c>
      <c r="AF4344" s="177">
        <v>10.40645084114928</v>
      </c>
      <c r="AG4344" s="177">
        <v>49.678523605267792</v>
      </c>
      <c r="AH4344" s="177">
        <v>49.678523605267792</v>
      </c>
      <c r="AI4344" s="177">
        <v>49.678523605267792</v>
      </c>
      <c r="AJ4344" s="177">
        <v>18.120528579215669</v>
      </c>
    </row>
    <row r="4345" spans="1:36" hidden="1" outlineLevel="1" x14ac:dyDescent="0.25">
      <c r="A4345" s="190">
        <f t="shared" si="1169"/>
        <v>2031</v>
      </c>
      <c r="B4345" s="55">
        <f t="shared" si="1170"/>
        <v>1</v>
      </c>
      <c r="C4345" s="55">
        <f t="shared" si="1171"/>
        <v>10</v>
      </c>
      <c r="D4345" s="55">
        <f t="shared" si="1167"/>
        <v>181</v>
      </c>
      <c r="F4345" s="63">
        <f t="shared" si="1177"/>
        <v>47849.416666666642</v>
      </c>
      <c r="G4345" s="64">
        <f t="shared" si="1168"/>
        <v>663.19102723811716</v>
      </c>
      <c r="H4345" s="64">
        <f t="shared" ref="H4345:N4354" si="1181">SUMIF($P$6:$AK$6,H$6,$P4345:$AK4345)</f>
        <v>40.462531819094629</v>
      </c>
      <c r="I4345" s="64">
        <f t="shared" si="1181"/>
        <v>115.1387292070625</v>
      </c>
      <c r="J4345" s="64">
        <f t="shared" si="1181"/>
        <v>134.97734807361383</v>
      </c>
      <c r="K4345" s="64">
        <f t="shared" si="1181"/>
        <v>0</v>
      </c>
      <c r="L4345" s="64">
        <f t="shared" si="1181"/>
        <v>0</v>
      </c>
      <c r="M4345" s="64">
        <f t="shared" si="1181"/>
        <v>9.6747472663809724</v>
      </c>
      <c r="N4345" s="64">
        <f t="shared" si="1181"/>
        <v>362.93767087196522</v>
      </c>
      <c r="O4345" s="121"/>
      <c r="P4345" s="177">
        <v>2.9750000000000001</v>
      </c>
      <c r="Q4345" s="177">
        <v>55.358591819955606</v>
      </c>
      <c r="R4345" s="177">
        <v>55.358591819955606</v>
      </c>
      <c r="S4345" s="177">
        <v>20.784862730616663</v>
      </c>
      <c r="T4345" s="177">
        <v>13.805295287045888</v>
      </c>
      <c r="U4345" s="177">
        <v>55.358591819955606</v>
      </c>
      <c r="V4345" s="177">
        <v>55.358591819955606</v>
      </c>
      <c r="W4345" s="177">
        <v>3.3328956507051335</v>
      </c>
      <c r="X4345" s="177">
        <v>14.558380452530724</v>
      </c>
      <c r="Y4345" s="177">
        <v>25.920959999999994</v>
      </c>
      <c r="Z4345" s="177">
        <v>0</v>
      </c>
      <c r="AA4345" s="177">
        <v>49.580109966543105</v>
      </c>
      <c r="AB4345" s="177">
        <v>45.820210559962916</v>
      </c>
      <c r="AC4345" s="177">
        <v>46.10298306563682</v>
      </c>
      <c r="AD4345" s="177">
        <v>40.462531819094629</v>
      </c>
      <c r="AE4345" s="177">
        <v>16.086356773604486</v>
      </c>
      <c r="AF4345" s="177">
        <v>9.6747472663809724</v>
      </c>
      <c r="AG4345" s="177">
        <v>44.99244935787128</v>
      </c>
      <c r="AH4345" s="177">
        <v>44.99244935787128</v>
      </c>
      <c r="AI4345" s="177">
        <v>44.99244935787128</v>
      </c>
      <c r="AJ4345" s="177">
        <v>17.674978312559613</v>
      </c>
    </row>
    <row r="4346" spans="1:36" hidden="1" outlineLevel="1" x14ac:dyDescent="0.25">
      <c r="A4346" s="190">
        <f t="shared" si="1169"/>
        <v>2031</v>
      </c>
      <c r="B4346" s="55">
        <f t="shared" si="1170"/>
        <v>1</v>
      </c>
      <c r="C4346" s="55">
        <f t="shared" si="1171"/>
        <v>11</v>
      </c>
      <c r="D4346" s="55">
        <f t="shared" si="1167"/>
        <v>181</v>
      </c>
      <c r="F4346" s="63">
        <f t="shared" si="1177"/>
        <v>47849.458333333307</v>
      </c>
      <c r="G4346" s="64">
        <f t="shared" si="1168"/>
        <v>664.86739632258184</v>
      </c>
      <c r="H4346" s="64">
        <f t="shared" si="1181"/>
        <v>34.269052768800606</v>
      </c>
      <c r="I4346" s="64">
        <f t="shared" si="1181"/>
        <v>117.8155424400141</v>
      </c>
      <c r="J4346" s="64">
        <f t="shared" si="1181"/>
        <v>128.40352607909944</v>
      </c>
      <c r="K4346" s="64">
        <f t="shared" si="1181"/>
        <v>0</v>
      </c>
      <c r="L4346" s="64">
        <f t="shared" si="1181"/>
        <v>0</v>
      </c>
      <c r="M4346" s="64">
        <f t="shared" si="1181"/>
        <v>10.162549649559843</v>
      </c>
      <c r="N4346" s="64">
        <f t="shared" si="1181"/>
        <v>374.21672538510785</v>
      </c>
      <c r="O4346" s="121"/>
      <c r="P4346" s="177">
        <v>2.9750000000000001</v>
      </c>
      <c r="Q4346" s="177">
        <v>58.419184107842185</v>
      </c>
      <c r="R4346" s="177">
        <v>58.419184107842185</v>
      </c>
      <c r="S4346" s="177">
        <v>21.55303307200478</v>
      </c>
      <c r="T4346" s="177">
        <v>14.744022617791954</v>
      </c>
      <c r="U4346" s="177">
        <v>58.419184107842185</v>
      </c>
      <c r="V4346" s="177">
        <v>58.419184107842185</v>
      </c>
      <c r="W4346" s="177">
        <v>3.1962767854098968</v>
      </c>
      <c r="X4346" s="177">
        <v>15.223081412543801</v>
      </c>
      <c r="Y4346" s="177">
        <v>28.242239999999995</v>
      </c>
      <c r="Z4346" s="177">
        <v>0</v>
      </c>
      <c r="AA4346" s="177">
        <v>49.397404735199515</v>
      </c>
      <c r="AB4346" s="177">
        <v>45.695278619557307</v>
      </c>
      <c r="AC4346" s="177">
        <v>45.447305598982275</v>
      </c>
      <c r="AD4346" s="177">
        <v>34.269052768800606</v>
      </c>
      <c r="AE4346" s="177">
        <v>14.126756399367572</v>
      </c>
      <c r="AF4346" s="177">
        <v>10.162549649559843</v>
      </c>
      <c r="AG4346" s="177">
        <v>42.801175359699812</v>
      </c>
      <c r="AH4346" s="177">
        <v>42.801175359699812</v>
      </c>
      <c r="AI4346" s="177">
        <v>42.801175359699812</v>
      </c>
      <c r="AJ4346" s="177">
        <v>17.755132152896095</v>
      </c>
    </row>
    <row r="4347" spans="1:36" hidden="1" outlineLevel="1" x14ac:dyDescent="0.25">
      <c r="A4347" s="190">
        <f t="shared" si="1169"/>
        <v>2031</v>
      </c>
      <c r="B4347" s="55">
        <f t="shared" si="1170"/>
        <v>1</v>
      </c>
      <c r="C4347" s="55">
        <f t="shared" si="1171"/>
        <v>12</v>
      </c>
      <c r="D4347" s="55">
        <f t="shared" si="1167"/>
        <v>181</v>
      </c>
      <c r="F4347" s="63">
        <f t="shared" si="1177"/>
        <v>47849.499999999971</v>
      </c>
      <c r="G4347" s="64">
        <f t="shared" si="1168"/>
        <v>674.88484758695222</v>
      </c>
      <c r="H4347" s="64">
        <f t="shared" si="1181"/>
        <v>37.354372482540541</v>
      </c>
      <c r="I4347" s="64">
        <f t="shared" si="1181"/>
        <v>119.3303709701665</v>
      </c>
      <c r="J4347" s="64">
        <f t="shared" si="1181"/>
        <v>129.98652395130264</v>
      </c>
      <c r="K4347" s="64">
        <f t="shared" si="1181"/>
        <v>0</v>
      </c>
      <c r="L4347" s="64">
        <f t="shared" si="1181"/>
        <v>0</v>
      </c>
      <c r="M4347" s="64">
        <f t="shared" si="1181"/>
        <v>10.40645084114928</v>
      </c>
      <c r="N4347" s="64">
        <f t="shared" si="1181"/>
        <v>377.80712934179331</v>
      </c>
      <c r="O4347" s="121"/>
      <c r="P4347" s="177">
        <v>2.9750000000000001</v>
      </c>
      <c r="Q4347" s="177">
        <v>59.573346856136141</v>
      </c>
      <c r="R4347" s="177">
        <v>59.573346856136141</v>
      </c>
      <c r="S4347" s="177">
        <v>21.511715405382589</v>
      </c>
      <c r="T4347" s="177">
        <v>16.251106048924616</v>
      </c>
      <c r="U4347" s="177">
        <v>59.573346856136141</v>
      </c>
      <c r="V4347" s="177">
        <v>59.573346856136141</v>
      </c>
      <c r="W4347" s="177">
        <v>3.1366586243814067</v>
      </c>
      <c r="X4347" s="177">
        <v>15.220256539245314</v>
      </c>
      <c r="Y4347" s="177">
        <v>28.242239999999995</v>
      </c>
      <c r="Z4347" s="177">
        <v>0</v>
      </c>
      <c r="AA4347" s="177">
        <v>49.750327313233939</v>
      </c>
      <c r="AB4347" s="177">
        <v>45.030039435740491</v>
      </c>
      <c r="AC4347" s="177">
        <v>44.733375168274357</v>
      </c>
      <c r="AD4347" s="177">
        <v>37.354372482540541</v>
      </c>
      <c r="AE4347" s="177">
        <v>14.276662330917272</v>
      </c>
      <c r="AF4347" s="177">
        <v>10.40645084114928</v>
      </c>
      <c r="AG4347" s="177">
        <v>43.328841317100881</v>
      </c>
      <c r="AH4347" s="177">
        <v>43.328841317100881</v>
      </c>
      <c r="AI4347" s="177">
        <v>43.328841317100881</v>
      </c>
      <c r="AJ4347" s="177">
        <v>17.716732021315309</v>
      </c>
    </row>
    <row r="4348" spans="1:36" hidden="1" outlineLevel="1" x14ac:dyDescent="0.25">
      <c r="A4348" s="190">
        <f t="shared" si="1169"/>
        <v>2031</v>
      </c>
      <c r="B4348" s="55">
        <f t="shared" si="1170"/>
        <v>1</v>
      </c>
      <c r="C4348" s="55">
        <f t="shared" si="1171"/>
        <v>13</v>
      </c>
      <c r="D4348" s="55">
        <f t="shared" si="1167"/>
        <v>181</v>
      </c>
      <c r="F4348" s="63">
        <f t="shared" si="1177"/>
        <v>47849.541666666635</v>
      </c>
      <c r="G4348" s="64">
        <f t="shared" si="1168"/>
        <v>704.39682342134938</v>
      </c>
      <c r="H4348" s="64">
        <f t="shared" si="1181"/>
        <v>38.408782201626174</v>
      </c>
      <c r="I4348" s="64">
        <f t="shared" si="1181"/>
        <v>117.77292240928418</v>
      </c>
      <c r="J4348" s="64">
        <f t="shared" si="1181"/>
        <v>160.00605764858943</v>
      </c>
      <c r="K4348" s="64">
        <f t="shared" si="1181"/>
        <v>0</v>
      </c>
      <c r="L4348" s="64">
        <f t="shared" si="1181"/>
        <v>0</v>
      </c>
      <c r="M4348" s="64">
        <f t="shared" si="1181"/>
        <v>10.569051635542234</v>
      </c>
      <c r="N4348" s="64">
        <f t="shared" si="1181"/>
        <v>377.64000952630738</v>
      </c>
      <c r="O4348" s="121"/>
      <c r="P4348" s="177">
        <v>2.9750000000000001</v>
      </c>
      <c r="Q4348" s="177">
        <v>60.088598083053085</v>
      </c>
      <c r="R4348" s="177">
        <v>60.088598083053085</v>
      </c>
      <c r="S4348" s="177">
        <v>16.7662656960552</v>
      </c>
      <c r="T4348" s="177">
        <v>15.77147991795321</v>
      </c>
      <c r="U4348" s="177">
        <v>60.088598083053085</v>
      </c>
      <c r="V4348" s="177">
        <v>60.088598083053085</v>
      </c>
      <c r="W4348" s="177">
        <v>3.5100764800068593</v>
      </c>
      <c r="X4348" s="177">
        <v>16.68393312709761</v>
      </c>
      <c r="Y4348" s="177">
        <v>26.694719999999997</v>
      </c>
      <c r="Z4348" s="177">
        <v>0</v>
      </c>
      <c r="AA4348" s="177">
        <v>47.767587452070998</v>
      </c>
      <c r="AB4348" s="177">
        <v>44.751386693849071</v>
      </c>
      <c r="AC4348" s="177">
        <v>44.766643048174984</v>
      </c>
      <c r="AD4348" s="177">
        <v>38.408782201626174</v>
      </c>
      <c r="AE4348" s="177">
        <v>15.994121809154425</v>
      </c>
      <c r="AF4348" s="177">
        <v>10.569051635542234</v>
      </c>
      <c r="AG4348" s="177">
        <v>53.335352549529816</v>
      </c>
      <c r="AH4348" s="177">
        <v>53.335352549529816</v>
      </c>
      <c r="AI4348" s="177">
        <v>53.335352549529816</v>
      </c>
      <c r="AJ4348" s="177">
        <v>19.377325379016884</v>
      </c>
    </row>
    <row r="4349" spans="1:36" hidden="1" outlineLevel="1" x14ac:dyDescent="0.25">
      <c r="A4349" s="190">
        <f t="shared" si="1169"/>
        <v>2031</v>
      </c>
      <c r="B4349" s="55">
        <f t="shared" si="1170"/>
        <v>1</v>
      </c>
      <c r="C4349" s="55">
        <f t="shared" si="1171"/>
        <v>14</v>
      </c>
      <c r="D4349" s="55">
        <f t="shared" si="1167"/>
        <v>181</v>
      </c>
      <c r="F4349" s="63">
        <f t="shared" si="1177"/>
        <v>47849.583333333299</v>
      </c>
      <c r="G4349" s="64">
        <f t="shared" si="1168"/>
        <v>694.40931414273916</v>
      </c>
      <c r="H4349" s="64">
        <f t="shared" si="1181"/>
        <v>43.58173659407835</v>
      </c>
      <c r="I4349" s="64">
        <f t="shared" si="1181"/>
        <v>102.84284112860797</v>
      </c>
      <c r="J4349" s="64">
        <f t="shared" si="1181"/>
        <v>162.34687731266081</v>
      </c>
      <c r="K4349" s="64">
        <f t="shared" si="1181"/>
        <v>0</v>
      </c>
      <c r="L4349" s="64">
        <f t="shared" si="1181"/>
        <v>0</v>
      </c>
      <c r="M4349" s="64">
        <f t="shared" si="1181"/>
        <v>10.325150443952801</v>
      </c>
      <c r="N4349" s="64">
        <f t="shared" si="1181"/>
        <v>375.31270866343925</v>
      </c>
      <c r="O4349" s="121"/>
      <c r="P4349" s="177">
        <v>2.9750000000000001</v>
      </c>
      <c r="Q4349" s="177">
        <v>59.037485580142537</v>
      </c>
      <c r="R4349" s="177">
        <v>59.037485580142537</v>
      </c>
      <c r="S4349" s="177">
        <v>9.0159853737134501</v>
      </c>
      <c r="T4349" s="177">
        <v>9.9979205500474571</v>
      </c>
      <c r="U4349" s="177">
        <v>59.037485580142537</v>
      </c>
      <c r="V4349" s="177">
        <v>59.037485580142537</v>
      </c>
      <c r="W4349" s="177">
        <v>3.468376864463349</v>
      </c>
      <c r="X4349" s="177">
        <v>17.624726678714474</v>
      </c>
      <c r="Y4349" s="177">
        <v>20.504640000000002</v>
      </c>
      <c r="Z4349" s="177">
        <v>0</v>
      </c>
      <c r="AA4349" s="177">
        <v>49.929092755602596</v>
      </c>
      <c r="AB4349" s="177">
        <v>43.983466573352672</v>
      </c>
      <c r="AC4349" s="177">
        <v>45.250207013913823</v>
      </c>
      <c r="AD4349" s="177">
        <v>43.58173659407835</v>
      </c>
      <c r="AE4349" s="177">
        <v>16.837294037432429</v>
      </c>
      <c r="AF4349" s="177">
        <v>10.325150443952801</v>
      </c>
      <c r="AG4349" s="177">
        <v>54.115625770886936</v>
      </c>
      <c r="AH4349" s="177">
        <v>54.115625770886936</v>
      </c>
      <c r="AI4349" s="177">
        <v>54.115625770886936</v>
      </c>
      <c r="AJ4349" s="177">
        <v>22.418897624236816</v>
      </c>
    </row>
    <row r="4350" spans="1:36" hidden="1" outlineLevel="1" x14ac:dyDescent="0.25">
      <c r="A4350" s="190">
        <f t="shared" si="1169"/>
        <v>2031</v>
      </c>
      <c r="B4350" s="55">
        <f t="shared" si="1170"/>
        <v>1</v>
      </c>
      <c r="C4350" s="55">
        <f t="shared" si="1171"/>
        <v>15</v>
      </c>
      <c r="D4350" s="55">
        <f t="shared" si="1167"/>
        <v>181</v>
      </c>
      <c r="F4350" s="63">
        <f t="shared" si="1177"/>
        <v>47849.624999999964</v>
      </c>
      <c r="G4350" s="64">
        <f t="shared" si="1168"/>
        <v>556.61098031267511</v>
      </c>
      <c r="H4350" s="64">
        <f t="shared" si="1181"/>
        <v>27.400131334509339</v>
      </c>
      <c r="I4350" s="64">
        <f t="shared" si="1181"/>
        <v>64.733263089588235</v>
      </c>
      <c r="J4350" s="64">
        <f t="shared" si="1181"/>
        <v>90.883261298071403</v>
      </c>
      <c r="K4350" s="64">
        <f t="shared" si="1181"/>
        <v>0</v>
      </c>
      <c r="L4350" s="64">
        <f t="shared" si="1181"/>
        <v>0</v>
      </c>
      <c r="M4350" s="64">
        <f t="shared" si="1181"/>
        <v>9.9186484579704057</v>
      </c>
      <c r="N4350" s="64">
        <f t="shared" si="1181"/>
        <v>363.67567613253567</v>
      </c>
      <c r="O4350" s="121"/>
      <c r="P4350" s="177">
        <v>2.9750000000000001</v>
      </c>
      <c r="Q4350" s="177">
        <v>55.96658826771759</v>
      </c>
      <c r="R4350" s="177">
        <v>55.96658826771759</v>
      </c>
      <c r="S4350" s="177">
        <v>2.2813322654872801</v>
      </c>
      <c r="T4350" s="177">
        <v>1.5946717762006333</v>
      </c>
      <c r="U4350" s="177">
        <v>55.96658826771759</v>
      </c>
      <c r="V4350" s="177">
        <v>55.96658826771759</v>
      </c>
      <c r="W4350" s="177">
        <v>2.2761742280496033</v>
      </c>
      <c r="X4350" s="177">
        <v>14.149625502663723</v>
      </c>
      <c r="Y4350" s="177">
        <v>8.8982399999999995</v>
      </c>
      <c r="Z4350" s="177">
        <v>0</v>
      </c>
      <c r="AA4350" s="177">
        <v>50.203328965048925</v>
      </c>
      <c r="AB4350" s="177">
        <v>44.53008047598945</v>
      </c>
      <c r="AC4350" s="177">
        <v>45.075913620626942</v>
      </c>
      <c r="AD4350" s="177">
        <v>27.400131334509339</v>
      </c>
      <c r="AE4350" s="177">
        <v>14.914730013330994</v>
      </c>
      <c r="AF4350" s="177">
        <v>9.9186484579704057</v>
      </c>
      <c r="AG4350" s="177">
        <v>30.294420432690469</v>
      </c>
      <c r="AH4350" s="177">
        <v>30.294420432690469</v>
      </c>
      <c r="AI4350" s="177">
        <v>30.294420432690469</v>
      </c>
      <c r="AJ4350" s="177">
        <v>17.643489303855993</v>
      </c>
    </row>
    <row r="4351" spans="1:36" hidden="1" outlineLevel="1" x14ac:dyDescent="0.25">
      <c r="A4351" s="190">
        <f t="shared" si="1169"/>
        <v>2031</v>
      </c>
      <c r="B4351" s="55">
        <f t="shared" si="1170"/>
        <v>1</v>
      </c>
      <c r="C4351" s="55">
        <f t="shared" si="1171"/>
        <v>16</v>
      </c>
      <c r="D4351" s="55">
        <f t="shared" si="1167"/>
        <v>181</v>
      </c>
      <c r="F4351" s="63">
        <f t="shared" si="1177"/>
        <v>47849.666666666628</v>
      </c>
      <c r="G4351" s="64">
        <f t="shared" si="1168"/>
        <v>384.68426827718616</v>
      </c>
      <c r="H4351" s="64">
        <f t="shared" si="1181"/>
        <v>0.7707448932111538</v>
      </c>
      <c r="I4351" s="64">
        <f t="shared" si="1181"/>
        <v>10.545803009109621</v>
      </c>
      <c r="J4351" s="64">
        <f t="shared" si="1181"/>
        <v>2.3877929591517564</v>
      </c>
      <c r="K4351" s="64">
        <f t="shared" si="1181"/>
        <v>0</v>
      </c>
      <c r="L4351" s="64">
        <f t="shared" si="1181"/>
        <v>0</v>
      </c>
      <c r="M4351" s="64">
        <f t="shared" si="1181"/>
        <v>10.081249252363362</v>
      </c>
      <c r="N4351" s="64">
        <f t="shared" si="1181"/>
        <v>360.89867816335027</v>
      </c>
      <c r="O4351" s="121"/>
      <c r="P4351" s="177">
        <v>2.9750000000000001</v>
      </c>
      <c r="Q4351" s="177">
        <v>55.595607384337391</v>
      </c>
      <c r="R4351" s="177">
        <v>55.595607384337391</v>
      </c>
      <c r="S4351" s="177">
        <v>0</v>
      </c>
      <c r="T4351" s="177">
        <v>0</v>
      </c>
      <c r="U4351" s="177">
        <v>55.595607384337391</v>
      </c>
      <c r="V4351" s="177">
        <v>55.595607384337391</v>
      </c>
      <c r="W4351" s="177">
        <v>0.38723503966409395</v>
      </c>
      <c r="X4351" s="177">
        <v>2.7182188768655489</v>
      </c>
      <c r="Y4351" s="177">
        <v>0.77376</v>
      </c>
      <c r="Z4351" s="177">
        <v>0</v>
      </c>
      <c r="AA4351" s="177">
        <v>50.004177968614172</v>
      </c>
      <c r="AB4351" s="177">
        <v>44.192423641807054</v>
      </c>
      <c r="AC4351" s="177">
        <v>44.319647015579449</v>
      </c>
      <c r="AD4351" s="177">
        <v>0.7707448932111538</v>
      </c>
      <c r="AE4351" s="177">
        <v>2.9876731148781674</v>
      </c>
      <c r="AF4351" s="177">
        <v>10.081249252363362</v>
      </c>
      <c r="AG4351" s="177">
        <v>0.79593098638391879</v>
      </c>
      <c r="AH4351" s="177">
        <v>0.79593098638391879</v>
      </c>
      <c r="AI4351" s="177">
        <v>0.79593098638391879</v>
      </c>
      <c r="AJ4351" s="177">
        <v>0.70391597770181025</v>
      </c>
    </row>
    <row r="4352" spans="1:36" hidden="1" outlineLevel="1" x14ac:dyDescent="0.25">
      <c r="A4352" s="190">
        <f t="shared" si="1169"/>
        <v>2031</v>
      </c>
      <c r="B4352" s="55">
        <f t="shared" si="1170"/>
        <v>1</v>
      </c>
      <c r="C4352" s="55">
        <f t="shared" si="1171"/>
        <v>17</v>
      </c>
      <c r="D4352" s="55">
        <f t="shared" si="1167"/>
        <v>181</v>
      </c>
      <c r="F4352" s="63">
        <f t="shared" si="1177"/>
        <v>47849.708333333292</v>
      </c>
      <c r="G4352" s="64">
        <f t="shared" si="1168"/>
        <v>371.119944891643</v>
      </c>
      <c r="H4352" s="64">
        <f t="shared" si="1181"/>
        <v>0</v>
      </c>
      <c r="I4352" s="64">
        <f t="shared" si="1181"/>
        <v>2.9750000000000001</v>
      </c>
      <c r="J4352" s="64">
        <f t="shared" si="1181"/>
        <v>0</v>
      </c>
      <c r="K4352" s="64">
        <f t="shared" si="1181"/>
        <v>0</v>
      </c>
      <c r="L4352" s="64">
        <f t="shared" si="1181"/>
        <v>0</v>
      </c>
      <c r="M4352" s="64">
        <f t="shared" si="1181"/>
        <v>10.24385004675632</v>
      </c>
      <c r="N4352" s="64">
        <f t="shared" si="1181"/>
        <v>357.9010948448867</v>
      </c>
      <c r="O4352" s="121"/>
      <c r="P4352" s="177">
        <v>2.9750000000000001</v>
      </c>
      <c r="Q4352" s="177">
        <v>54.596020004118529</v>
      </c>
      <c r="R4352" s="177">
        <v>54.596020004118529</v>
      </c>
      <c r="S4352" s="177">
        <v>0</v>
      </c>
      <c r="T4352" s="177">
        <v>0</v>
      </c>
      <c r="U4352" s="177">
        <v>54.596020004118529</v>
      </c>
      <c r="V4352" s="177">
        <v>54.596020004118529</v>
      </c>
      <c r="W4352" s="177">
        <v>0</v>
      </c>
      <c r="X4352" s="177">
        <v>0</v>
      </c>
      <c r="Y4352" s="177">
        <v>0</v>
      </c>
      <c r="Z4352" s="177">
        <v>0</v>
      </c>
      <c r="AA4352" s="177">
        <v>49.832981730705754</v>
      </c>
      <c r="AB4352" s="177">
        <v>45.703016333967369</v>
      </c>
      <c r="AC4352" s="177">
        <v>43.98101676373949</v>
      </c>
      <c r="AD4352" s="177">
        <v>0</v>
      </c>
      <c r="AE4352" s="177">
        <v>0</v>
      </c>
      <c r="AF4352" s="177">
        <v>10.24385004675632</v>
      </c>
      <c r="AG4352" s="177">
        <v>0</v>
      </c>
      <c r="AH4352" s="177">
        <v>0</v>
      </c>
      <c r="AI4352" s="177">
        <v>0</v>
      </c>
      <c r="AJ4352" s="177">
        <v>0</v>
      </c>
    </row>
    <row r="4353" spans="1:36" hidden="1" outlineLevel="1" x14ac:dyDescent="0.25">
      <c r="A4353" s="190">
        <f t="shared" si="1169"/>
        <v>2031</v>
      </c>
      <c r="B4353" s="55">
        <f t="shared" si="1170"/>
        <v>1</v>
      </c>
      <c r="C4353" s="55">
        <f t="shared" si="1171"/>
        <v>18</v>
      </c>
      <c r="D4353" s="55">
        <f t="shared" si="1167"/>
        <v>181</v>
      </c>
      <c r="F4353" s="63">
        <f t="shared" si="1177"/>
        <v>47849.749999999956</v>
      </c>
      <c r="G4353" s="64">
        <f t="shared" si="1168"/>
        <v>355.50174635005669</v>
      </c>
      <c r="H4353" s="64">
        <f t="shared" si="1181"/>
        <v>0</v>
      </c>
      <c r="I4353" s="64">
        <f t="shared" si="1181"/>
        <v>2.9750000000000001</v>
      </c>
      <c r="J4353" s="64">
        <f t="shared" si="1181"/>
        <v>0</v>
      </c>
      <c r="K4353" s="64">
        <f t="shared" si="1181"/>
        <v>0</v>
      </c>
      <c r="L4353" s="64">
        <f t="shared" si="1181"/>
        <v>0</v>
      </c>
      <c r="M4353" s="64">
        <f t="shared" si="1181"/>
        <v>11.300755210310541</v>
      </c>
      <c r="N4353" s="64">
        <f t="shared" si="1181"/>
        <v>341.22599113974616</v>
      </c>
      <c r="O4353" s="121"/>
      <c r="P4353" s="177">
        <v>2.9750000000000001</v>
      </c>
      <c r="Q4353" s="177">
        <v>50.71102575316484</v>
      </c>
      <c r="R4353" s="177">
        <v>50.71102575316484</v>
      </c>
      <c r="S4353" s="177">
        <v>0</v>
      </c>
      <c r="T4353" s="177">
        <v>0</v>
      </c>
      <c r="U4353" s="177">
        <v>50.71102575316484</v>
      </c>
      <c r="V4353" s="177">
        <v>50.71102575316484</v>
      </c>
      <c r="W4353" s="177">
        <v>0</v>
      </c>
      <c r="X4353" s="177">
        <v>0</v>
      </c>
      <c r="Y4353" s="177">
        <v>0</v>
      </c>
      <c r="Z4353" s="177">
        <v>0</v>
      </c>
      <c r="AA4353" s="177">
        <v>47.592039371742587</v>
      </c>
      <c r="AB4353" s="177">
        <v>46.383762672194358</v>
      </c>
      <c r="AC4353" s="177">
        <v>44.406086083149916</v>
      </c>
      <c r="AD4353" s="177">
        <v>0</v>
      </c>
      <c r="AE4353" s="177">
        <v>0</v>
      </c>
      <c r="AF4353" s="177">
        <v>11.300755210310541</v>
      </c>
      <c r="AG4353" s="177">
        <v>0</v>
      </c>
      <c r="AH4353" s="177">
        <v>0</v>
      </c>
      <c r="AI4353" s="177">
        <v>0</v>
      </c>
      <c r="AJ4353" s="177">
        <v>0</v>
      </c>
    </row>
    <row r="4354" spans="1:36" hidden="1" outlineLevel="1" x14ac:dyDescent="0.25">
      <c r="A4354" s="190">
        <f t="shared" si="1169"/>
        <v>2031</v>
      </c>
      <c r="B4354" s="55">
        <f t="shared" si="1170"/>
        <v>1</v>
      </c>
      <c r="C4354" s="55">
        <f t="shared" si="1171"/>
        <v>19</v>
      </c>
      <c r="D4354" s="55">
        <f t="shared" si="1167"/>
        <v>181</v>
      </c>
      <c r="F4354" s="63">
        <f t="shared" si="1177"/>
        <v>47849.791666666621</v>
      </c>
      <c r="G4354" s="64">
        <f t="shared" si="1168"/>
        <v>346.134201310457</v>
      </c>
      <c r="H4354" s="64">
        <f t="shared" si="1181"/>
        <v>0</v>
      </c>
      <c r="I4354" s="64">
        <f t="shared" si="1181"/>
        <v>2.9750000000000001</v>
      </c>
      <c r="J4354" s="64">
        <f t="shared" si="1181"/>
        <v>0</v>
      </c>
      <c r="K4354" s="64">
        <f t="shared" si="1181"/>
        <v>0</v>
      </c>
      <c r="L4354" s="64">
        <f t="shared" si="1181"/>
        <v>0</v>
      </c>
      <c r="M4354" s="64">
        <f t="shared" si="1181"/>
        <v>11.382055607507024</v>
      </c>
      <c r="N4354" s="64">
        <f t="shared" si="1181"/>
        <v>331.77714570294995</v>
      </c>
      <c r="O4354" s="121"/>
      <c r="P4354" s="177">
        <v>2.9750000000000001</v>
      </c>
      <c r="Q4354" s="177">
        <v>48.196599765810191</v>
      </c>
      <c r="R4354" s="177">
        <v>48.196599765810191</v>
      </c>
      <c r="S4354" s="177">
        <v>0</v>
      </c>
      <c r="T4354" s="177">
        <v>0</v>
      </c>
      <c r="U4354" s="177">
        <v>48.196599765810191</v>
      </c>
      <c r="V4354" s="177">
        <v>48.196599765810191</v>
      </c>
      <c r="W4354" s="177">
        <v>0</v>
      </c>
      <c r="X4354" s="177">
        <v>0</v>
      </c>
      <c r="Y4354" s="177">
        <v>0</v>
      </c>
      <c r="Z4354" s="177">
        <v>0</v>
      </c>
      <c r="AA4354" s="177">
        <v>46.748454899953671</v>
      </c>
      <c r="AB4354" s="177">
        <v>47.171376688081565</v>
      </c>
      <c r="AC4354" s="177">
        <v>45.07091505167395</v>
      </c>
      <c r="AD4354" s="177">
        <v>0</v>
      </c>
      <c r="AE4354" s="177">
        <v>0</v>
      </c>
      <c r="AF4354" s="177">
        <v>11.382055607507024</v>
      </c>
      <c r="AG4354" s="177">
        <v>0</v>
      </c>
      <c r="AH4354" s="177">
        <v>0</v>
      </c>
      <c r="AI4354" s="177">
        <v>0</v>
      </c>
      <c r="AJ4354" s="177">
        <v>0</v>
      </c>
    </row>
    <row r="4355" spans="1:36" hidden="1" outlineLevel="1" x14ac:dyDescent="0.25">
      <c r="A4355" s="190">
        <f t="shared" si="1169"/>
        <v>2031</v>
      </c>
      <c r="B4355" s="55">
        <f t="shared" si="1170"/>
        <v>1</v>
      </c>
      <c r="C4355" s="55">
        <f t="shared" si="1171"/>
        <v>20</v>
      </c>
      <c r="D4355" s="55">
        <f t="shared" si="1167"/>
        <v>181</v>
      </c>
      <c r="F4355" s="63">
        <f t="shared" si="1177"/>
        <v>47849.833333333285</v>
      </c>
      <c r="G4355" s="64">
        <f t="shared" si="1168"/>
        <v>340.13950543836972</v>
      </c>
      <c r="H4355" s="64">
        <f t="shared" ref="H4355:N4364" si="1182">SUMIF($P$6:$AK$6,H$6,$P4355:$AK4355)</f>
        <v>0</v>
      </c>
      <c r="I4355" s="64">
        <f t="shared" si="1182"/>
        <v>2.9750000000000001</v>
      </c>
      <c r="J4355" s="64">
        <f t="shared" si="1182"/>
        <v>0</v>
      </c>
      <c r="K4355" s="64">
        <f t="shared" si="1182"/>
        <v>0</v>
      </c>
      <c r="L4355" s="64">
        <f t="shared" si="1182"/>
        <v>0</v>
      </c>
      <c r="M4355" s="64">
        <f t="shared" si="1182"/>
        <v>11.707257196292936</v>
      </c>
      <c r="N4355" s="64">
        <f t="shared" si="1182"/>
        <v>325.45724824207679</v>
      </c>
      <c r="O4355" s="121"/>
      <c r="P4355" s="177">
        <v>2.9750000000000001</v>
      </c>
      <c r="Q4355" s="177">
        <v>46.743591305904431</v>
      </c>
      <c r="R4355" s="177">
        <v>46.743591305904431</v>
      </c>
      <c r="S4355" s="177">
        <v>0</v>
      </c>
      <c r="T4355" s="177">
        <v>0</v>
      </c>
      <c r="U4355" s="177">
        <v>46.743591305904431</v>
      </c>
      <c r="V4355" s="177">
        <v>46.743591305904431</v>
      </c>
      <c r="W4355" s="177">
        <v>0</v>
      </c>
      <c r="X4355" s="177">
        <v>0</v>
      </c>
      <c r="Y4355" s="177">
        <v>0</v>
      </c>
      <c r="Z4355" s="177">
        <v>0</v>
      </c>
      <c r="AA4355" s="177">
        <v>48.302080377682294</v>
      </c>
      <c r="AB4355" s="177">
        <v>47.227983715580933</v>
      </c>
      <c r="AC4355" s="177">
        <v>42.952818925195814</v>
      </c>
      <c r="AD4355" s="177">
        <v>0</v>
      </c>
      <c r="AE4355" s="177">
        <v>0</v>
      </c>
      <c r="AF4355" s="177">
        <v>11.707257196292936</v>
      </c>
      <c r="AG4355" s="177">
        <v>0</v>
      </c>
      <c r="AH4355" s="177">
        <v>0</v>
      </c>
      <c r="AI4355" s="177">
        <v>0</v>
      </c>
      <c r="AJ4355" s="177">
        <v>0</v>
      </c>
    </row>
    <row r="4356" spans="1:36" hidden="1" outlineLevel="1" x14ac:dyDescent="0.25">
      <c r="A4356" s="190">
        <f t="shared" si="1169"/>
        <v>2031</v>
      </c>
      <c r="B4356" s="55">
        <f t="shared" si="1170"/>
        <v>1</v>
      </c>
      <c r="C4356" s="55">
        <f t="shared" si="1171"/>
        <v>21</v>
      </c>
      <c r="D4356" s="55">
        <f t="shared" si="1167"/>
        <v>181</v>
      </c>
      <c r="F4356" s="63">
        <f t="shared" si="1177"/>
        <v>47849.874999999949</v>
      </c>
      <c r="G4356" s="64">
        <f t="shared" si="1168"/>
        <v>344.62893541520788</v>
      </c>
      <c r="H4356" s="64">
        <f t="shared" si="1182"/>
        <v>0</v>
      </c>
      <c r="I4356" s="64">
        <f t="shared" si="1182"/>
        <v>2.9750000000000001</v>
      </c>
      <c r="J4356" s="64">
        <f t="shared" si="1182"/>
        <v>0</v>
      </c>
      <c r="K4356" s="64">
        <f t="shared" si="1182"/>
        <v>0</v>
      </c>
      <c r="L4356" s="64">
        <f t="shared" si="1182"/>
        <v>0</v>
      </c>
      <c r="M4356" s="64">
        <f t="shared" si="1182"/>
        <v>11.463356004703503</v>
      </c>
      <c r="N4356" s="64">
        <f t="shared" si="1182"/>
        <v>330.19057941050437</v>
      </c>
      <c r="O4356" s="121"/>
      <c r="P4356" s="177">
        <v>2.9750000000000001</v>
      </c>
      <c r="Q4356" s="177">
        <v>47.743178686123287</v>
      </c>
      <c r="R4356" s="177">
        <v>47.743178686123287</v>
      </c>
      <c r="S4356" s="177">
        <v>0</v>
      </c>
      <c r="T4356" s="177">
        <v>0</v>
      </c>
      <c r="U4356" s="177">
        <v>47.743178686123287</v>
      </c>
      <c r="V4356" s="177">
        <v>47.743178686123287</v>
      </c>
      <c r="W4356" s="177">
        <v>0</v>
      </c>
      <c r="X4356" s="177">
        <v>0</v>
      </c>
      <c r="Y4356" s="177">
        <v>0</v>
      </c>
      <c r="Z4356" s="177">
        <v>0</v>
      </c>
      <c r="AA4356" s="177">
        <v>48.693350125574867</v>
      </c>
      <c r="AB4356" s="177">
        <v>47.736727034590494</v>
      </c>
      <c r="AC4356" s="177">
        <v>42.787787505845898</v>
      </c>
      <c r="AD4356" s="177">
        <v>0</v>
      </c>
      <c r="AE4356" s="177">
        <v>0</v>
      </c>
      <c r="AF4356" s="177">
        <v>11.463356004703503</v>
      </c>
      <c r="AG4356" s="177">
        <v>0</v>
      </c>
      <c r="AH4356" s="177">
        <v>0</v>
      </c>
      <c r="AI4356" s="177">
        <v>0</v>
      </c>
      <c r="AJ4356" s="177">
        <v>0</v>
      </c>
    </row>
    <row r="4357" spans="1:36" hidden="1" outlineLevel="1" x14ac:dyDescent="0.25">
      <c r="A4357" s="190">
        <f t="shared" si="1169"/>
        <v>2031</v>
      </c>
      <c r="B4357" s="55">
        <f t="shared" si="1170"/>
        <v>1</v>
      </c>
      <c r="C4357" s="55">
        <f t="shared" si="1171"/>
        <v>22</v>
      </c>
      <c r="D4357" s="55">
        <f t="shared" si="1167"/>
        <v>181</v>
      </c>
      <c r="F4357" s="63">
        <f t="shared" si="1177"/>
        <v>47849.916666666613</v>
      </c>
      <c r="G4357" s="64">
        <f t="shared" si="1168"/>
        <v>343.47009264716496</v>
      </c>
      <c r="H4357" s="64">
        <f t="shared" si="1182"/>
        <v>0</v>
      </c>
      <c r="I4357" s="64">
        <f t="shared" si="1182"/>
        <v>2.9750000000000001</v>
      </c>
      <c r="J4357" s="64">
        <f t="shared" si="1182"/>
        <v>0</v>
      </c>
      <c r="K4357" s="64">
        <f t="shared" si="1182"/>
        <v>0</v>
      </c>
      <c r="L4357" s="64">
        <f t="shared" si="1182"/>
        <v>0</v>
      </c>
      <c r="M4357" s="64">
        <f t="shared" si="1182"/>
        <v>11.544656401899978</v>
      </c>
      <c r="N4357" s="64">
        <f t="shared" si="1182"/>
        <v>328.950436245265</v>
      </c>
      <c r="O4357" s="121"/>
      <c r="P4357" s="177">
        <v>2.9750000000000001</v>
      </c>
      <c r="Q4357" s="177">
        <v>48.021414348658446</v>
      </c>
      <c r="R4357" s="177">
        <v>48.021414348658446</v>
      </c>
      <c r="S4357" s="177">
        <v>0</v>
      </c>
      <c r="T4357" s="177">
        <v>0</v>
      </c>
      <c r="U4357" s="177">
        <v>48.021414348658446</v>
      </c>
      <c r="V4357" s="177">
        <v>48.021414348658446</v>
      </c>
      <c r="W4357" s="177">
        <v>0</v>
      </c>
      <c r="X4357" s="177">
        <v>0</v>
      </c>
      <c r="Y4357" s="177">
        <v>0</v>
      </c>
      <c r="Z4357" s="177">
        <v>0</v>
      </c>
      <c r="AA4357" s="177">
        <v>45.412973215686876</v>
      </c>
      <c r="AB4357" s="177">
        <v>48.106528883248828</v>
      </c>
      <c r="AC4357" s="177">
        <v>43.345276751695522</v>
      </c>
      <c r="AD4357" s="177">
        <v>0</v>
      </c>
      <c r="AE4357" s="177">
        <v>0</v>
      </c>
      <c r="AF4357" s="177">
        <v>11.544656401899978</v>
      </c>
      <c r="AG4357" s="177">
        <v>0</v>
      </c>
      <c r="AH4357" s="177">
        <v>0</v>
      </c>
      <c r="AI4357" s="177">
        <v>0</v>
      </c>
      <c r="AJ4357" s="177">
        <v>0</v>
      </c>
    </row>
    <row r="4358" spans="1:36" hidden="1" outlineLevel="1" x14ac:dyDescent="0.25">
      <c r="A4358" s="190">
        <f t="shared" si="1169"/>
        <v>2031</v>
      </c>
      <c r="B4358" s="55">
        <f t="shared" si="1170"/>
        <v>1</v>
      </c>
      <c r="C4358" s="55">
        <f t="shared" si="1171"/>
        <v>23</v>
      </c>
      <c r="D4358" s="55">
        <f t="shared" si="1167"/>
        <v>181</v>
      </c>
      <c r="F4358" s="63">
        <f t="shared" si="1177"/>
        <v>47849.958333333278</v>
      </c>
      <c r="G4358" s="64">
        <f t="shared" si="1168"/>
        <v>351.15007722578133</v>
      </c>
      <c r="H4358" s="64">
        <f t="shared" si="1182"/>
        <v>0</v>
      </c>
      <c r="I4358" s="64">
        <f t="shared" si="1182"/>
        <v>2.9750000000000001</v>
      </c>
      <c r="J4358" s="64">
        <f t="shared" si="1182"/>
        <v>0</v>
      </c>
      <c r="K4358" s="64">
        <f t="shared" si="1182"/>
        <v>0</v>
      </c>
      <c r="L4358" s="64">
        <f t="shared" si="1182"/>
        <v>0</v>
      </c>
      <c r="M4358" s="64">
        <f t="shared" si="1182"/>
        <v>11.219454813114066</v>
      </c>
      <c r="N4358" s="64">
        <f t="shared" si="1182"/>
        <v>336.95562241266725</v>
      </c>
      <c r="O4358" s="121"/>
      <c r="P4358" s="177">
        <v>2.9750000000000001</v>
      </c>
      <c r="Q4358" s="177">
        <v>50.566755409628087</v>
      </c>
      <c r="R4358" s="177">
        <v>50.566755409628087</v>
      </c>
      <c r="S4358" s="177">
        <v>0</v>
      </c>
      <c r="T4358" s="177">
        <v>0</v>
      </c>
      <c r="U4358" s="177">
        <v>50.566755409628087</v>
      </c>
      <c r="V4358" s="177">
        <v>50.566755409628087</v>
      </c>
      <c r="W4358" s="177">
        <v>0</v>
      </c>
      <c r="X4358" s="177">
        <v>0</v>
      </c>
      <c r="Y4358" s="177">
        <v>0</v>
      </c>
      <c r="Z4358" s="177">
        <v>0</v>
      </c>
      <c r="AA4358" s="177">
        <v>44.790521253088244</v>
      </c>
      <c r="AB4358" s="177">
        <v>48.791403776876535</v>
      </c>
      <c r="AC4358" s="177">
        <v>41.10667574419017</v>
      </c>
      <c r="AD4358" s="177">
        <v>0</v>
      </c>
      <c r="AE4358" s="177">
        <v>0</v>
      </c>
      <c r="AF4358" s="177">
        <v>11.219454813114066</v>
      </c>
      <c r="AG4358" s="177">
        <v>0</v>
      </c>
      <c r="AH4358" s="177">
        <v>0</v>
      </c>
      <c r="AI4358" s="177">
        <v>0</v>
      </c>
      <c r="AJ4358" s="177">
        <v>0</v>
      </c>
    </row>
    <row r="4359" spans="1:36" hidden="1" outlineLevel="1" x14ac:dyDescent="0.25">
      <c r="A4359" s="190">
        <f t="shared" si="1169"/>
        <v>2031</v>
      </c>
      <c r="B4359" s="55">
        <f t="shared" si="1170"/>
        <v>2</v>
      </c>
      <c r="C4359" s="55">
        <f t="shared" si="1171"/>
        <v>0</v>
      </c>
      <c r="D4359" s="55">
        <f t="shared" si="1167"/>
        <v>182</v>
      </c>
      <c r="F4359" s="63">
        <f t="shared" ref="F4359" si="1183">EDATE(F4335,1)</f>
        <v>47880</v>
      </c>
      <c r="G4359" s="64">
        <f t="shared" si="1168"/>
        <v>307.53883576046297</v>
      </c>
      <c r="H4359" s="64">
        <f t="shared" si="1182"/>
        <v>0</v>
      </c>
      <c r="I4359" s="64">
        <f t="shared" si="1182"/>
        <v>2.9750000000000001</v>
      </c>
      <c r="J4359" s="64">
        <f t="shared" si="1182"/>
        <v>0</v>
      </c>
      <c r="K4359" s="64">
        <f t="shared" si="1182"/>
        <v>0</v>
      </c>
      <c r="L4359" s="64">
        <f t="shared" si="1182"/>
        <v>0</v>
      </c>
      <c r="M4359" s="64">
        <f t="shared" si="1182"/>
        <v>15.28188883898974</v>
      </c>
      <c r="N4359" s="64">
        <f t="shared" si="1182"/>
        <v>289.28194692147321</v>
      </c>
      <c r="O4359" s="121"/>
      <c r="P4359" s="177">
        <v>2.9750000000000001</v>
      </c>
      <c r="Q4359" s="177">
        <v>41.405588595044982</v>
      </c>
      <c r="R4359" s="177">
        <v>41.405588595044982</v>
      </c>
      <c r="S4359" s="177">
        <v>0</v>
      </c>
      <c r="T4359" s="177">
        <v>0</v>
      </c>
      <c r="U4359" s="177">
        <v>41.405588595044982</v>
      </c>
      <c r="V4359" s="177">
        <v>41.405588595044982</v>
      </c>
      <c r="W4359" s="177">
        <v>0</v>
      </c>
      <c r="X4359" s="177">
        <v>0</v>
      </c>
      <c r="Y4359" s="177">
        <v>0</v>
      </c>
      <c r="Z4359" s="177">
        <v>0</v>
      </c>
      <c r="AA4359" s="177">
        <v>44.376376780259562</v>
      </c>
      <c r="AB4359" s="177">
        <v>40.007416156845196</v>
      </c>
      <c r="AC4359" s="177">
        <v>39.275799604188528</v>
      </c>
      <c r="AD4359" s="177">
        <v>0</v>
      </c>
      <c r="AE4359" s="177">
        <v>0</v>
      </c>
      <c r="AF4359" s="177">
        <v>15.28188883898974</v>
      </c>
      <c r="AG4359" s="177">
        <v>0</v>
      </c>
      <c r="AH4359" s="177">
        <v>0</v>
      </c>
      <c r="AI4359" s="177">
        <v>0</v>
      </c>
      <c r="AJ4359" s="177">
        <v>0</v>
      </c>
    </row>
    <row r="4360" spans="1:36" hidden="1" outlineLevel="1" x14ac:dyDescent="0.25">
      <c r="A4360" s="190">
        <f t="shared" si="1169"/>
        <v>2031</v>
      </c>
      <c r="B4360" s="55">
        <f t="shared" si="1170"/>
        <v>2</v>
      </c>
      <c r="C4360" s="55">
        <f t="shared" si="1171"/>
        <v>1</v>
      </c>
      <c r="D4360" s="55">
        <f t="shared" si="1167"/>
        <v>182</v>
      </c>
      <c r="F4360" s="63">
        <f t="shared" ref="F4360" si="1184">F4359+1/24</f>
        <v>47880.041666666664</v>
      </c>
      <c r="G4360" s="64">
        <f t="shared" si="1168"/>
        <v>308.33622755647241</v>
      </c>
      <c r="H4360" s="64">
        <f t="shared" si="1182"/>
        <v>0</v>
      </c>
      <c r="I4360" s="64">
        <f t="shared" si="1182"/>
        <v>2.9750000000000001</v>
      </c>
      <c r="J4360" s="64">
        <f t="shared" si="1182"/>
        <v>0</v>
      </c>
      <c r="K4360" s="64">
        <f t="shared" si="1182"/>
        <v>0</v>
      </c>
      <c r="L4360" s="64">
        <f t="shared" si="1182"/>
        <v>0</v>
      </c>
      <c r="M4360" s="64">
        <f t="shared" si="1182"/>
        <v>14.163701850770977</v>
      </c>
      <c r="N4360" s="64">
        <f t="shared" si="1182"/>
        <v>291.19752570570142</v>
      </c>
      <c r="O4360" s="121"/>
      <c r="P4360" s="177">
        <v>2.9750000000000001</v>
      </c>
      <c r="Q4360" s="177">
        <v>40.725456975514632</v>
      </c>
      <c r="R4360" s="177">
        <v>40.725456975514632</v>
      </c>
      <c r="S4360" s="177">
        <v>0</v>
      </c>
      <c r="T4360" s="177">
        <v>0</v>
      </c>
      <c r="U4360" s="177">
        <v>40.725456975514632</v>
      </c>
      <c r="V4360" s="177">
        <v>40.725456975514632</v>
      </c>
      <c r="W4360" s="177">
        <v>0</v>
      </c>
      <c r="X4360" s="177">
        <v>0</v>
      </c>
      <c r="Y4360" s="177">
        <v>0</v>
      </c>
      <c r="Z4360" s="177">
        <v>0</v>
      </c>
      <c r="AA4360" s="177">
        <v>46.218383218082678</v>
      </c>
      <c r="AB4360" s="177">
        <v>41.701979254317301</v>
      </c>
      <c r="AC4360" s="177">
        <v>40.375335331242901</v>
      </c>
      <c r="AD4360" s="177">
        <v>0</v>
      </c>
      <c r="AE4360" s="177">
        <v>0</v>
      </c>
      <c r="AF4360" s="177">
        <v>14.163701850770977</v>
      </c>
      <c r="AG4360" s="177">
        <v>0</v>
      </c>
      <c r="AH4360" s="177">
        <v>0</v>
      </c>
      <c r="AI4360" s="177">
        <v>0</v>
      </c>
      <c r="AJ4360" s="177">
        <v>0</v>
      </c>
    </row>
    <row r="4361" spans="1:36" hidden="1" outlineLevel="1" x14ac:dyDescent="0.25">
      <c r="A4361" s="190">
        <f t="shared" si="1169"/>
        <v>2031</v>
      </c>
      <c r="B4361" s="55">
        <f t="shared" si="1170"/>
        <v>2</v>
      </c>
      <c r="C4361" s="55">
        <f t="shared" si="1171"/>
        <v>2</v>
      </c>
      <c r="D4361" s="55">
        <f t="shared" si="1167"/>
        <v>182</v>
      </c>
      <c r="F4361" s="63">
        <f t="shared" si="1177"/>
        <v>47880.083333333328</v>
      </c>
      <c r="G4361" s="64">
        <f t="shared" si="1168"/>
        <v>314.9641627679257</v>
      </c>
      <c r="H4361" s="64">
        <f t="shared" si="1182"/>
        <v>0</v>
      </c>
      <c r="I4361" s="64">
        <f t="shared" si="1182"/>
        <v>2.9750000000000001</v>
      </c>
      <c r="J4361" s="64">
        <f t="shared" si="1182"/>
        <v>0</v>
      </c>
      <c r="K4361" s="64">
        <f t="shared" si="1182"/>
        <v>0</v>
      </c>
      <c r="L4361" s="64">
        <f t="shared" si="1182"/>
        <v>0</v>
      </c>
      <c r="M4361" s="64">
        <f t="shared" si="1182"/>
        <v>13.045514862552217</v>
      </c>
      <c r="N4361" s="64">
        <f t="shared" si="1182"/>
        <v>298.9436479053735</v>
      </c>
      <c r="O4361" s="121"/>
      <c r="P4361" s="177">
        <v>2.9750000000000001</v>
      </c>
      <c r="Q4361" s="177">
        <v>41.683824257580127</v>
      </c>
      <c r="R4361" s="177">
        <v>41.683824257580127</v>
      </c>
      <c r="S4361" s="177">
        <v>0</v>
      </c>
      <c r="T4361" s="177">
        <v>0</v>
      </c>
      <c r="U4361" s="177">
        <v>41.683824257580127</v>
      </c>
      <c r="V4361" s="177">
        <v>41.683824257580127</v>
      </c>
      <c r="W4361" s="177">
        <v>0</v>
      </c>
      <c r="X4361" s="177">
        <v>0</v>
      </c>
      <c r="Y4361" s="177">
        <v>0</v>
      </c>
      <c r="Z4361" s="177">
        <v>0</v>
      </c>
      <c r="AA4361" s="177">
        <v>47.584444765962807</v>
      </c>
      <c r="AB4361" s="177">
        <v>42.536930913511064</v>
      </c>
      <c r="AC4361" s="177">
        <v>42.086975195579079</v>
      </c>
      <c r="AD4361" s="177">
        <v>0</v>
      </c>
      <c r="AE4361" s="177">
        <v>0</v>
      </c>
      <c r="AF4361" s="177">
        <v>13.045514862552217</v>
      </c>
      <c r="AG4361" s="177">
        <v>0</v>
      </c>
      <c r="AH4361" s="177">
        <v>0</v>
      </c>
      <c r="AI4361" s="177">
        <v>0</v>
      </c>
      <c r="AJ4361" s="177">
        <v>0</v>
      </c>
    </row>
    <row r="4362" spans="1:36" hidden="1" outlineLevel="1" x14ac:dyDescent="0.25">
      <c r="A4362" s="190">
        <f t="shared" si="1169"/>
        <v>2031</v>
      </c>
      <c r="B4362" s="55">
        <f t="shared" si="1170"/>
        <v>2</v>
      </c>
      <c r="C4362" s="55">
        <f t="shared" si="1171"/>
        <v>3</v>
      </c>
      <c r="D4362" s="55">
        <f t="shared" si="1167"/>
        <v>182</v>
      </c>
      <c r="F4362" s="63">
        <f t="shared" si="1177"/>
        <v>47880.124999999993</v>
      </c>
      <c r="G4362" s="64">
        <f t="shared" si="1168"/>
        <v>312.89427104267031</v>
      </c>
      <c r="H4362" s="64">
        <f t="shared" si="1182"/>
        <v>0</v>
      </c>
      <c r="I4362" s="64">
        <f t="shared" si="1182"/>
        <v>2.9750000000000001</v>
      </c>
      <c r="J4362" s="64">
        <f t="shared" si="1182"/>
        <v>0</v>
      </c>
      <c r="K4362" s="64">
        <f t="shared" si="1182"/>
        <v>0</v>
      </c>
      <c r="L4362" s="64">
        <f t="shared" si="1182"/>
        <v>0</v>
      </c>
      <c r="M4362" s="64">
        <f t="shared" si="1182"/>
        <v>11.927327874333457</v>
      </c>
      <c r="N4362" s="64">
        <f t="shared" si="1182"/>
        <v>297.99194316833683</v>
      </c>
      <c r="O4362" s="121"/>
      <c r="P4362" s="177">
        <v>2.9750000000000001</v>
      </c>
      <c r="Q4362" s="177">
        <v>40.44722131297948</v>
      </c>
      <c r="R4362" s="177">
        <v>40.44722131297948</v>
      </c>
      <c r="S4362" s="177">
        <v>0</v>
      </c>
      <c r="T4362" s="177">
        <v>0</v>
      </c>
      <c r="U4362" s="177">
        <v>40.44722131297948</v>
      </c>
      <c r="V4362" s="177">
        <v>40.44722131297948</v>
      </c>
      <c r="W4362" s="177">
        <v>0</v>
      </c>
      <c r="X4362" s="177">
        <v>0</v>
      </c>
      <c r="Y4362" s="177">
        <v>0</v>
      </c>
      <c r="Z4362" s="177">
        <v>0</v>
      </c>
      <c r="AA4362" s="177">
        <v>50.17137992792675</v>
      </c>
      <c r="AB4362" s="177">
        <v>43.831981900450351</v>
      </c>
      <c r="AC4362" s="177">
        <v>42.19969608804179</v>
      </c>
      <c r="AD4362" s="177">
        <v>0</v>
      </c>
      <c r="AE4362" s="177">
        <v>0</v>
      </c>
      <c r="AF4362" s="177">
        <v>11.927327874333457</v>
      </c>
      <c r="AG4362" s="177">
        <v>0</v>
      </c>
      <c r="AH4362" s="177">
        <v>0</v>
      </c>
      <c r="AI4362" s="177">
        <v>0</v>
      </c>
      <c r="AJ4362" s="177">
        <v>0</v>
      </c>
    </row>
    <row r="4363" spans="1:36" hidden="1" outlineLevel="1" x14ac:dyDescent="0.25">
      <c r="A4363" s="190">
        <f t="shared" si="1169"/>
        <v>2031</v>
      </c>
      <c r="B4363" s="55">
        <f t="shared" si="1170"/>
        <v>2</v>
      </c>
      <c r="C4363" s="55">
        <f t="shared" si="1171"/>
        <v>4</v>
      </c>
      <c r="D4363" s="55">
        <f t="shared" si="1167"/>
        <v>182</v>
      </c>
      <c r="F4363" s="63">
        <f t="shared" si="1177"/>
        <v>47880.166666666657</v>
      </c>
      <c r="G4363" s="64">
        <f t="shared" si="1168"/>
        <v>311.60089849148551</v>
      </c>
      <c r="H4363" s="64">
        <f t="shared" si="1182"/>
        <v>0</v>
      </c>
      <c r="I4363" s="64">
        <f t="shared" si="1182"/>
        <v>2.9750000000000001</v>
      </c>
      <c r="J4363" s="64">
        <f t="shared" si="1182"/>
        <v>0</v>
      </c>
      <c r="K4363" s="64">
        <f t="shared" si="1182"/>
        <v>0</v>
      </c>
      <c r="L4363" s="64">
        <f t="shared" si="1182"/>
        <v>0</v>
      </c>
      <c r="M4363" s="64">
        <f t="shared" si="1182"/>
        <v>11.554598878260535</v>
      </c>
      <c r="N4363" s="64">
        <f t="shared" si="1182"/>
        <v>297.07129961322499</v>
      </c>
      <c r="O4363" s="121"/>
      <c r="P4363" s="177">
        <v>2.9750000000000001</v>
      </c>
      <c r="Q4363" s="177">
        <v>40.653321803746252</v>
      </c>
      <c r="R4363" s="177">
        <v>40.653321803746252</v>
      </c>
      <c r="S4363" s="177">
        <v>0</v>
      </c>
      <c r="T4363" s="177">
        <v>0</v>
      </c>
      <c r="U4363" s="177">
        <v>40.653321803746252</v>
      </c>
      <c r="V4363" s="177">
        <v>40.653321803746252</v>
      </c>
      <c r="W4363" s="177">
        <v>0</v>
      </c>
      <c r="X4363" s="177">
        <v>0</v>
      </c>
      <c r="Y4363" s="177">
        <v>0</v>
      </c>
      <c r="Z4363" s="177">
        <v>0</v>
      </c>
      <c r="AA4363" s="177">
        <v>49.812067762318158</v>
      </c>
      <c r="AB4363" s="177">
        <v>43.466737473904743</v>
      </c>
      <c r="AC4363" s="177">
        <v>41.179207162017107</v>
      </c>
      <c r="AD4363" s="177">
        <v>0</v>
      </c>
      <c r="AE4363" s="177">
        <v>0</v>
      </c>
      <c r="AF4363" s="177">
        <v>11.554598878260535</v>
      </c>
      <c r="AG4363" s="177">
        <v>0</v>
      </c>
      <c r="AH4363" s="177">
        <v>0</v>
      </c>
      <c r="AI4363" s="177">
        <v>0</v>
      </c>
      <c r="AJ4363" s="177">
        <v>0</v>
      </c>
    </row>
    <row r="4364" spans="1:36" hidden="1" outlineLevel="1" x14ac:dyDescent="0.25">
      <c r="A4364" s="190">
        <f t="shared" si="1169"/>
        <v>2031</v>
      </c>
      <c r="B4364" s="55">
        <f t="shared" si="1170"/>
        <v>2</v>
      </c>
      <c r="C4364" s="55">
        <f t="shared" si="1171"/>
        <v>5</v>
      </c>
      <c r="D4364" s="55">
        <f t="shared" si="1167"/>
        <v>182</v>
      </c>
      <c r="F4364" s="63">
        <f t="shared" si="1177"/>
        <v>47880.208333333321</v>
      </c>
      <c r="G4364" s="64">
        <f t="shared" si="1168"/>
        <v>310.14713255888319</v>
      </c>
      <c r="H4364" s="64">
        <f t="shared" si="1182"/>
        <v>0</v>
      </c>
      <c r="I4364" s="64">
        <f t="shared" si="1182"/>
        <v>2.9750000000000001</v>
      </c>
      <c r="J4364" s="64">
        <f t="shared" si="1182"/>
        <v>0</v>
      </c>
      <c r="K4364" s="64">
        <f t="shared" si="1182"/>
        <v>0</v>
      </c>
      <c r="L4364" s="64">
        <f t="shared" si="1182"/>
        <v>0</v>
      </c>
      <c r="M4364" s="64">
        <f t="shared" si="1182"/>
        <v>11.554598878260535</v>
      </c>
      <c r="N4364" s="64">
        <f t="shared" si="1182"/>
        <v>295.61753368062267</v>
      </c>
      <c r="O4364" s="121"/>
      <c r="P4364" s="177">
        <v>2.9750000000000001</v>
      </c>
      <c r="Q4364" s="177">
        <v>40.643016779207912</v>
      </c>
      <c r="R4364" s="177">
        <v>40.643016779207912</v>
      </c>
      <c r="S4364" s="177">
        <v>0</v>
      </c>
      <c r="T4364" s="177">
        <v>0</v>
      </c>
      <c r="U4364" s="177">
        <v>40.643016779207912</v>
      </c>
      <c r="V4364" s="177">
        <v>40.643016779207912</v>
      </c>
      <c r="W4364" s="177">
        <v>0</v>
      </c>
      <c r="X4364" s="177">
        <v>0</v>
      </c>
      <c r="Y4364" s="177">
        <v>0</v>
      </c>
      <c r="Z4364" s="177">
        <v>0</v>
      </c>
      <c r="AA4364" s="177">
        <v>47.604054318658044</v>
      </c>
      <c r="AB4364" s="177">
        <v>42.849376529453245</v>
      </c>
      <c r="AC4364" s="177">
        <v>42.592035715679728</v>
      </c>
      <c r="AD4364" s="177">
        <v>0</v>
      </c>
      <c r="AE4364" s="177">
        <v>0</v>
      </c>
      <c r="AF4364" s="177">
        <v>11.554598878260535</v>
      </c>
      <c r="AG4364" s="177">
        <v>0</v>
      </c>
      <c r="AH4364" s="177">
        <v>0</v>
      </c>
      <c r="AI4364" s="177">
        <v>0</v>
      </c>
      <c r="AJ4364" s="177">
        <v>0</v>
      </c>
    </row>
    <row r="4365" spans="1:36" hidden="1" outlineLevel="1" x14ac:dyDescent="0.25">
      <c r="A4365" s="190">
        <f t="shared" si="1169"/>
        <v>2031</v>
      </c>
      <c r="B4365" s="55">
        <f t="shared" si="1170"/>
        <v>2</v>
      </c>
      <c r="C4365" s="55">
        <f t="shared" si="1171"/>
        <v>6</v>
      </c>
      <c r="D4365" s="55">
        <f t="shared" si="1167"/>
        <v>182</v>
      </c>
      <c r="F4365" s="63">
        <f t="shared" si="1177"/>
        <v>47880.249999999985</v>
      </c>
      <c r="G4365" s="64">
        <f t="shared" si="1168"/>
        <v>326.32980560231937</v>
      </c>
      <c r="H4365" s="64">
        <f t="shared" ref="H4365:N4374" si="1185">SUMIF($P$6:$AK$6,H$6,$P4365:$AK4365)</f>
        <v>2.5927201815637924</v>
      </c>
      <c r="I4365" s="64">
        <f t="shared" si="1185"/>
        <v>8.8482513715609059</v>
      </c>
      <c r="J4365" s="64">
        <f t="shared" si="1185"/>
        <v>10.749831355009425</v>
      </c>
      <c r="K4365" s="64">
        <f t="shared" si="1185"/>
        <v>0</v>
      </c>
      <c r="L4365" s="64">
        <f t="shared" si="1185"/>
        <v>0</v>
      </c>
      <c r="M4365" s="64">
        <f t="shared" si="1185"/>
        <v>10.93338388480567</v>
      </c>
      <c r="N4365" s="64">
        <f t="shared" si="1185"/>
        <v>293.20561880937959</v>
      </c>
      <c r="O4365" s="121"/>
      <c r="P4365" s="177">
        <v>2.9750000000000001</v>
      </c>
      <c r="Q4365" s="177">
        <v>41.323148398738269</v>
      </c>
      <c r="R4365" s="177">
        <v>41.323148398738269</v>
      </c>
      <c r="S4365" s="177">
        <v>2.2946984989091024</v>
      </c>
      <c r="T4365" s="177">
        <v>3.578552872651803</v>
      </c>
      <c r="U4365" s="177">
        <v>41.323148398738269</v>
      </c>
      <c r="V4365" s="177">
        <v>41.323148398738269</v>
      </c>
      <c r="W4365" s="177">
        <v>0</v>
      </c>
      <c r="X4365" s="177">
        <v>0</v>
      </c>
      <c r="Y4365" s="177">
        <v>0</v>
      </c>
      <c r="Z4365" s="177">
        <v>0</v>
      </c>
      <c r="AA4365" s="177">
        <v>45.38815375011567</v>
      </c>
      <c r="AB4365" s="177">
        <v>42.415632297785905</v>
      </c>
      <c r="AC4365" s="177">
        <v>40.109239166524951</v>
      </c>
      <c r="AD4365" s="177">
        <v>2.5927201815637924</v>
      </c>
      <c r="AE4365" s="177">
        <v>0</v>
      </c>
      <c r="AF4365" s="177">
        <v>10.93338388480567</v>
      </c>
      <c r="AG4365" s="177">
        <v>3.5832771183364751</v>
      </c>
      <c r="AH4365" s="177">
        <v>3.5832771183364751</v>
      </c>
      <c r="AI4365" s="177">
        <v>3.5832771183364751</v>
      </c>
      <c r="AJ4365" s="177">
        <v>0</v>
      </c>
    </row>
    <row r="4366" spans="1:36" hidden="1" outlineLevel="1" x14ac:dyDescent="0.25">
      <c r="A4366" s="190">
        <f t="shared" si="1169"/>
        <v>2031</v>
      </c>
      <c r="B4366" s="55">
        <f t="shared" si="1170"/>
        <v>2</v>
      </c>
      <c r="C4366" s="55">
        <f t="shared" si="1171"/>
        <v>7</v>
      </c>
      <c r="D4366" s="55">
        <f t="shared" si="1167"/>
        <v>182</v>
      </c>
      <c r="F4366" s="63">
        <f t="shared" si="1177"/>
        <v>47880.29166666665</v>
      </c>
      <c r="G4366" s="64">
        <f t="shared" si="1168"/>
        <v>503.69811544919298</v>
      </c>
      <c r="H4366" s="64">
        <f t="shared" si="1185"/>
        <v>38.072020224617155</v>
      </c>
      <c r="I4366" s="64">
        <f t="shared" si="1185"/>
        <v>42.127198440446236</v>
      </c>
      <c r="J4366" s="64">
        <f t="shared" si="1185"/>
        <v>126.19738287536026</v>
      </c>
      <c r="K4366" s="64">
        <f t="shared" si="1185"/>
        <v>0</v>
      </c>
      <c r="L4366" s="64">
        <f t="shared" si="1185"/>
        <v>0</v>
      </c>
      <c r="M4366" s="64">
        <f t="shared" si="1185"/>
        <v>10.68489788742372</v>
      </c>
      <c r="N4366" s="64">
        <f t="shared" si="1185"/>
        <v>286.61661602134564</v>
      </c>
      <c r="O4366" s="121"/>
      <c r="P4366" s="177">
        <v>2.9750000000000001</v>
      </c>
      <c r="Q4366" s="177">
        <v>39.715564570757422</v>
      </c>
      <c r="R4366" s="177">
        <v>39.715564570757422</v>
      </c>
      <c r="S4366" s="177">
        <v>10.300022897050871</v>
      </c>
      <c r="T4366" s="177">
        <v>17.329953922200716</v>
      </c>
      <c r="U4366" s="177">
        <v>39.715564570757422</v>
      </c>
      <c r="V4366" s="177">
        <v>39.715564570757422</v>
      </c>
      <c r="W4366" s="177">
        <v>0.90604357910205369</v>
      </c>
      <c r="X4366" s="177">
        <v>3.3441331278585174</v>
      </c>
      <c r="Y4366" s="177">
        <v>2.5699885714285715</v>
      </c>
      <c r="Z4366" s="177">
        <v>0</v>
      </c>
      <c r="AA4366" s="177">
        <v>44.726078130524542</v>
      </c>
      <c r="AB4366" s="177">
        <v>41.645933588737194</v>
      </c>
      <c r="AC4366" s="177">
        <v>41.382346019054204</v>
      </c>
      <c r="AD4366" s="177">
        <v>38.072020224617155</v>
      </c>
      <c r="AE4366" s="177">
        <v>3.6601357676116164</v>
      </c>
      <c r="AF4366" s="177">
        <v>10.68489788742372</v>
      </c>
      <c r="AG4366" s="177">
        <v>42.065794291786752</v>
      </c>
      <c r="AH4366" s="177">
        <v>42.065794291786752</v>
      </c>
      <c r="AI4366" s="177">
        <v>42.065794291786752</v>
      </c>
      <c r="AJ4366" s="177">
        <v>1.0419205751938934</v>
      </c>
    </row>
    <row r="4367" spans="1:36" hidden="1" outlineLevel="1" x14ac:dyDescent="0.25">
      <c r="A4367" s="190">
        <f t="shared" si="1169"/>
        <v>2031</v>
      </c>
      <c r="B4367" s="55">
        <f t="shared" si="1170"/>
        <v>2</v>
      </c>
      <c r="C4367" s="55">
        <f t="shared" si="1171"/>
        <v>8</v>
      </c>
      <c r="D4367" s="55">
        <f t="shared" ref="D4367:D4430" si="1186">MATCH(DATE(YEAR(F4367),B4367,1),$F$7505:$F$7816,0)</f>
        <v>182</v>
      </c>
      <c r="F4367" s="63">
        <f t="shared" si="1177"/>
        <v>47880.333333333314</v>
      </c>
      <c r="G4367" s="64">
        <f t="shared" ref="G4367:G4430" si="1187">SUM(H4367:N4367)</f>
        <v>608.83097677410069</v>
      </c>
      <c r="H4367" s="64">
        <f t="shared" si="1185"/>
        <v>39.000073009490634</v>
      </c>
      <c r="I4367" s="64">
        <f t="shared" si="1185"/>
        <v>102.54508357948396</v>
      </c>
      <c r="J4367" s="64">
        <f t="shared" si="1185"/>
        <v>169.93985371435068</v>
      </c>
      <c r="K4367" s="64">
        <f t="shared" si="1185"/>
        <v>0</v>
      </c>
      <c r="L4367" s="64">
        <f t="shared" si="1185"/>
        <v>0</v>
      </c>
      <c r="M4367" s="64">
        <f t="shared" si="1185"/>
        <v>8.9454959057500893</v>
      </c>
      <c r="N4367" s="64">
        <f t="shared" si="1185"/>
        <v>288.40047056502533</v>
      </c>
      <c r="O4367" s="121"/>
      <c r="P4367" s="177">
        <v>2.9750000000000001</v>
      </c>
      <c r="Q4367" s="177">
        <v>41.117047907971489</v>
      </c>
      <c r="R4367" s="177">
        <v>41.117047907971489</v>
      </c>
      <c r="S4367" s="177">
        <v>15.244271277161044</v>
      </c>
      <c r="T4367" s="177">
        <v>23.271713536361432</v>
      </c>
      <c r="U4367" s="177">
        <v>41.117047907971489</v>
      </c>
      <c r="V4367" s="177">
        <v>41.117047907971489</v>
      </c>
      <c r="W4367" s="177">
        <v>3.2177366196550481</v>
      </c>
      <c r="X4367" s="177">
        <v>18.198661342492695</v>
      </c>
      <c r="Y4367" s="177">
        <v>14.563268571428571</v>
      </c>
      <c r="Z4367" s="177">
        <v>0</v>
      </c>
      <c r="AA4367" s="177">
        <v>44.409998070840231</v>
      </c>
      <c r="AB4367" s="177">
        <v>39.961207275066236</v>
      </c>
      <c r="AC4367" s="177">
        <v>39.561073587232897</v>
      </c>
      <c r="AD4367" s="177">
        <v>39.000073009490634</v>
      </c>
      <c r="AE4367" s="177">
        <v>14.177201280605182</v>
      </c>
      <c r="AF4367" s="177">
        <v>8.9454959057500893</v>
      </c>
      <c r="AG4367" s="177">
        <v>56.646617904783561</v>
      </c>
      <c r="AH4367" s="177">
        <v>56.646617904783561</v>
      </c>
      <c r="AI4367" s="177">
        <v>56.646617904783561</v>
      </c>
      <c r="AJ4367" s="177">
        <v>10.897230951779981</v>
      </c>
    </row>
    <row r="4368" spans="1:36" hidden="1" outlineLevel="1" x14ac:dyDescent="0.25">
      <c r="A4368" s="190">
        <f t="shared" ref="A4368:A4431" si="1188">YEAR(F4368)</f>
        <v>2031</v>
      </c>
      <c r="B4368" s="55">
        <f t="shared" ref="B4368:B4431" si="1189">MONTH(F4368)</f>
        <v>2</v>
      </c>
      <c r="C4368" s="55">
        <f t="shared" ref="C4368:C4431" si="1190">HOUR(F4368)</f>
        <v>9</v>
      </c>
      <c r="D4368" s="55">
        <f t="shared" si="1186"/>
        <v>182</v>
      </c>
      <c r="F4368" s="63">
        <f t="shared" si="1177"/>
        <v>47880.374999999978</v>
      </c>
      <c r="G4368" s="64">
        <f t="shared" si="1187"/>
        <v>668.3672699830247</v>
      </c>
      <c r="H4368" s="64">
        <f t="shared" si="1185"/>
        <v>45.700424425182341</v>
      </c>
      <c r="I4368" s="64">
        <f t="shared" si="1185"/>
        <v>140.34655125077035</v>
      </c>
      <c r="J4368" s="64">
        <f t="shared" si="1185"/>
        <v>169.5925389594197</v>
      </c>
      <c r="K4368" s="64">
        <f t="shared" si="1185"/>
        <v>0</v>
      </c>
      <c r="L4368" s="64">
        <f t="shared" si="1185"/>
        <v>0</v>
      </c>
      <c r="M4368" s="64">
        <f t="shared" si="1185"/>
        <v>8.2000379136042483</v>
      </c>
      <c r="N4368" s="64">
        <f t="shared" si="1185"/>
        <v>304.52771743404804</v>
      </c>
      <c r="O4368" s="121"/>
      <c r="P4368" s="177">
        <v>2.9750000000000001</v>
      </c>
      <c r="Q4368" s="177">
        <v>45.208142649691965</v>
      </c>
      <c r="R4368" s="177">
        <v>45.208142649691965</v>
      </c>
      <c r="S4368" s="177">
        <v>22.375850301434667</v>
      </c>
      <c r="T4368" s="177">
        <v>21.439428960710323</v>
      </c>
      <c r="U4368" s="177">
        <v>45.208142649691965</v>
      </c>
      <c r="V4368" s="177">
        <v>45.208142649691965</v>
      </c>
      <c r="W4368" s="177">
        <v>3.7313603569416607</v>
      </c>
      <c r="X4368" s="177">
        <v>23.216643609352513</v>
      </c>
      <c r="Y4368" s="177">
        <v>26.128217142857139</v>
      </c>
      <c r="Z4368" s="177">
        <v>0</v>
      </c>
      <c r="AA4368" s="177">
        <v>44.182907575045817</v>
      </c>
      <c r="AB4368" s="177">
        <v>40.084582390563341</v>
      </c>
      <c r="AC4368" s="177">
        <v>39.427656869671004</v>
      </c>
      <c r="AD4368" s="177">
        <v>45.700424425182341</v>
      </c>
      <c r="AE4368" s="177">
        <v>20.636425779323606</v>
      </c>
      <c r="AF4368" s="177">
        <v>8.2000379136042483</v>
      </c>
      <c r="AG4368" s="177">
        <v>56.530846319806571</v>
      </c>
      <c r="AH4368" s="177">
        <v>56.530846319806571</v>
      </c>
      <c r="AI4368" s="177">
        <v>56.530846319806571</v>
      </c>
      <c r="AJ4368" s="177">
        <v>19.843625100150444</v>
      </c>
    </row>
    <row r="4369" spans="1:36" hidden="1" outlineLevel="1" x14ac:dyDescent="0.25">
      <c r="A4369" s="190">
        <f t="shared" si="1188"/>
        <v>2031</v>
      </c>
      <c r="B4369" s="55">
        <f t="shared" si="1189"/>
        <v>2</v>
      </c>
      <c r="C4369" s="55">
        <f t="shared" si="1190"/>
        <v>10</v>
      </c>
      <c r="D4369" s="55">
        <f t="shared" si="1186"/>
        <v>182</v>
      </c>
      <c r="F4369" s="63">
        <f t="shared" si="1177"/>
        <v>47880.416666666642</v>
      </c>
      <c r="G4369" s="64">
        <f t="shared" si="1187"/>
        <v>680.56713762536833</v>
      </c>
      <c r="H4369" s="64">
        <f t="shared" si="1185"/>
        <v>42.786031883278845</v>
      </c>
      <c r="I4369" s="64">
        <f t="shared" si="1185"/>
        <v>149.7613120614069</v>
      </c>
      <c r="J4369" s="64">
        <f t="shared" si="1185"/>
        <v>165.92392804610529</v>
      </c>
      <c r="K4369" s="64">
        <f t="shared" si="1185"/>
        <v>0</v>
      </c>
      <c r="L4369" s="64">
        <f t="shared" si="1185"/>
        <v>0</v>
      </c>
      <c r="M4369" s="64">
        <f t="shared" si="1185"/>
        <v>8.9454959057500893</v>
      </c>
      <c r="N4369" s="64">
        <f t="shared" si="1185"/>
        <v>313.15036972882723</v>
      </c>
      <c r="O4369" s="121"/>
      <c r="P4369" s="177">
        <v>2.9750000000000001</v>
      </c>
      <c r="Q4369" s="177">
        <v>48.062634446811792</v>
      </c>
      <c r="R4369" s="177">
        <v>48.062634446811792</v>
      </c>
      <c r="S4369" s="177">
        <v>23.216770621075124</v>
      </c>
      <c r="T4369" s="177">
        <v>20.922074266906034</v>
      </c>
      <c r="U4369" s="177">
        <v>48.062634446811792</v>
      </c>
      <c r="V4369" s="177">
        <v>48.062634446811792</v>
      </c>
      <c r="W4369" s="177">
        <v>4.4302166541412671</v>
      </c>
      <c r="X4369" s="177">
        <v>21.929536925392121</v>
      </c>
      <c r="Y4369" s="177">
        <v>32.981519999999996</v>
      </c>
      <c r="Z4369" s="177">
        <v>0</v>
      </c>
      <c r="AA4369" s="177">
        <v>43.382397078189726</v>
      </c>
      <c r="AB4369" s="177">
        <v>39.385366861365391</v>
      </c>
      <c r="AC4369" s="177">
        <v>38.132068002024958</v>
      </c>
      <c r="AD4369" s="177">
        <v>42.786031883278845</v>
      </c>
      <c r="AE4369" s="177">
        <v>20.044580604053607</v>
      </c>
      <c r="AF4369" s="177">
        <v>8.9454959057500893</v>
      </c>
      <c r="AG4369" s="177">
        <v>55.307976015368425</v>
      </c>
      <c r="AH4369" s="177">
        <v>55.307976015368425</v>
      </c>
      <c r="AI4369" s="177">
        <v>55.307976015368425</v>
      </c>
      <c r="AJ4369" s="177">
        <v>23.261612989838738</v>
      </c>
    </row>
    <row r="4370" spans="1:36" hidden="1" outlineLevel="1" x14ac:dyDescent="0.25">
      <c r="A4370" s="190">
        <f t="shared" si="1188"/>
        <v>2031</v>
      </c>
      <c r="B4370" s="55">
        <f t="shared" si="1189"/>
        <v>2</v>
      </c>
      <c r="C4370" s="55">
        <f t="shared" si="1190"/>
        <v>11</v>
      </c>
      <c r="D4370" s="55">
        <f t="shared" si="1186"/>
        <v>182</v>
      </c>
      <c r="F4370" s="63">
        <f t="shared" si="1177"/>
        <v>47880.458333333307</v>
      </c>
      <c r="G4370" s="64">
        <f t="shared" si="1187"/>
        <v>665.45398778758863</v>
      </c>
      <c r="H4370" s="64">
        <f t="shared" si="1185"/>
        <v>43.498830893211171</v>
      </c>
      <c r="I4370" s="64">
        <f t="shared" si="1185"/>
        <v>142.63891361043517</v>
      </c>
      <c r="J4370" s="64">
        <f t="shared" si="1185"/>
        <v>150.44864560903349</v>
      </c>
      <c r="K4370" s="64">
        <f t="shared" si="1185"/>
        <v>0</v>
      </c>
      <c r="L4370" s="64">
        <f t="shared" si="1185"/>
        <v>0</v>
      </c>
      <c r="M4370" s="64">
        <f t="shared" si="1185"/>
        <v>8.4485239109861983</v>
      </c>
      <c r="N4370" s="64">
        <f t="shared" si="1185"/>
        <v>320.41907376392254</v>
      </c>
      <c r="O4370" s="121"/>
      <c r="P4370" s="177">
        <v>2.9750000000000001</v>
      </c>
      <c r="Q4370" s="177">
        <v>50.968651366623298</v>
      </c>
      <c r="R4370" s="177">
        <v>50.968651366623298</v>
      </c>
      <c r="S4370" s="177">
        <v>20.525924600956085</v>
      </c>
      <c r="T4370" s="177">
        <v>20.934074597866573</v>
      </c>
      <c r="U4370" s="177">
        <v>50.968651366623298</v>
      </c>
      <c r="V4370" s="177">
        <v>50.968651366623298</v>
      </c>
      <c r="W4370" s="177">
        <v>4.1325889708265651</v>
      </c>
      <c r="X4370" s="177">
        <v>20.678198036641042</v>
      </c>
      <c r="Y4370" s="177">
        <v>29.554868571428567</v>
      </c>
      <c r="Z4370" s="177">
        <v>0</v>
      </c>
      <c r="AA4370" s="177">
        <v>41.723702335036833</v>
      </c>
      <c r="AB4370" s="177">
        <v>38.27118964576681</v>
      </c>
      <c r="AC4370" s="177">
        <v>36.549576316625711</v>
      </c>
      <c r="AD4370" s="177">
        <v>43.498830893211171</v>
      </c>
      <c r="AE4370" s="177">
        <v>19.375449310193659</v>
      </c>
      <c r="AF4370" s="177">
        <v>8.4485239109861983</v>
      </c>
      <c r="AG4370" s="177">
        <v>50.149548536344497</v>
      </c>
      <c r="AH4370" s="177">
        <v>50.149548536344497</v>
      </c>
      <c r="AI4370" s="177">
        <v>50.149548536344497</v>
      </c>
      <c r="AJ4370" s="177">
        <v>24.462809522522676</v>
      </c>
    </row>
    <row r="4371" spans="1:36" hidden="1" outlineLevel="1" x14ac:dyDescent="0.25">
      <c r="A4371" s="190">
        <f t="shared" si="1188"/>
        <v>2031</v>
      </c>
      <c r="B4371" s="55">
        <f t="shared" si="1189"/>
        <v>2</v>
      </c>
      <c r="C4371" s="55">
        <f t="shared" si="1190"/>
        <v>12</v>
      </c>
      <c r="D4371" s="55">
        <f t="shared" si="1186"/>
        <v>182</v>
      </c>
      <c r="F4371" s="63">
        <f t="shared" si="1177"/>
        <v>47880.499999999971</v>
      </c>
      <c r="G4371" s="64">
        <f t="shared" si="1187"/>
        <v>682.29464781323554</v>
      </c>
      <c r="H4371" s="64">
        <f t="shared" si="1185"/>
        <v>43.879431440074242</v>
      </c>
      <c r="I4371" s="64">
        <f t="shared" si="1185"/>
        <v>147.33919442459157</v>
      </c>
      <c r="J4371" s="64">
        <f t="shared" si="1185"/>
        <v>153.28109437222284</v>
      </c>
      <c r="K4371" s="64">
        <f t="shared" si="1185"/>
        <v>0</v>
      </c>
      <c r="L4371" s="64">
        <f t="shared" si="1185"/>
        <v>0</v>
      </c>
      <c r="M4371" s="64">
        <f t="shared" si="1185"/>
        <v>8.4485239109861983</v>
      </c>
      <c r="N4371" s="64">
        <f t="shared" si="1185"/>
        <v>329.34640366536075</v>
      </c>
      <c r="O4371" s="121"/>
      <c r="P4371" s="177">
        <v>2.9750000000000001</v>
      </c>
      <c r="Q4371" s="177">
        <v>53.617042672976361</v>
      </c>
      <c r="R4371" s="177">
        <v>53.617042672976361</v>
      </c>
      <c r="S4371" s="177">
        <v>21.855656699548089</v>
      </c>
      <c r="T4371" s="177">
        <v>25.007803969685209</v>
      </c>
      <c r="U4371" s="177">
        <v>53.617042672976361</v>
      </c>
      <c r="V4371" s="177">
        <v>53.617042672976361</v>
      </c>
      <c r="W4371" s="177">
        <v>3.6703796889677514</v>
      </c>
      <c r="X4371" s="177">
        <v>20.051459426578344</v>
      </c>
      <c r="Y4371" s="177">
        <v>32.124857142857145</v>
      </c>
      <c r="Z4371" s="177">
        <v>0</v>
      </c>
      <c r="AA4371" s="177">
        <v>40.883964628080385</v>
      </c>
      <c r="AB4371" s="177">
        <v>38.297795409670314</v>
      </c>
      <c r="AC4371" s="177">
        <v>35.69647293570462</v>
      </c>
      <c r="AD4371" s="177">
        <v>43.879431440074242</v>
      </c>
      <c r="AE4371" s="177">
        <v>19.618083934807519</v>
      </c>
      <c r="AF4371" s="177">
        <v>8.4485239109861983</v>
      </c>
      <c r="AG4371" s="177">
        <v>51.09369812407428</v>
      </c>
      <c r="AH4371" s="177">
        <v>51.09369812407428</v>
      </c>
      <c r="AI4371" s="177">
        <v>51.09369812407428</v>
      </c>
      <c r="AJ4371" s="177">
        <v>22.035953562147501</v>
      </c>
    </row>
    <row r="4372" spans="1:36" hidden="1" outlineLevel="1" x14ac:dyDescent="0.25">
      <c r="A4372" s="190">
        <f t="shared" si="1188"/>
        <v>2031</v>
      </c>
      <c r="B4372" s="55">
        <f t="shared" si="1189"/>
        <v>2</v>
      </c>
      <c r="C4372" s="55">
        <f t="shared" si="1190"/>
        <v>13</v>
      </c>
      <c r="D4372" s="55">
        <f t="shared" si="1186"/>
        <v>182</v>
      </c>
      <c r="F4372" s="63">
        <f t="shared" si="1177"/>
        <v>47880.541666666635</v>
      </c>
      <c r="G4372" s="64">
        <f t="shared" si="1187"/>
        <v>693.36720431409913</v>
      </c>
      <c r="H4372" s="64">
        <f t="shared" si="1185"/>
        <v>40.434456612275362</v>
      </c>
      <c r="I4372" s="64">
        <f t="shared" si="1185"/>
        <v>146.07192509143744</v>
      </c>
      <c r="J4372" s="64">
        <f t="shared" si="1185"/>
        <v>172.6085744554488</v>
      </c>
      <c r="K4372" s="64">
        <f t="shared" si="1185"/>
        <v>0</v>
      </c>
      <c r="L4372" s="64">
        <f t="shared" si="1185"/>
        <v>0</v>
      </c>
      <c r="M4372" s="64">
        <f t="shared" si="1185"/>
        <v>9.069738904441067</v>
      </c>
      <c r="N4372" s="64">
        <f t="shared" si="1185"/>
        <v>325.18250925049648</v>
      </c>
      <c r="O4372" s="121"/>
      <c r="P4372" s="177">
        <v>2.9750000000000001</v>
      </c>
      <c r="Q4372" s="177">
        <v>53.915888384588186</v>
      </c>
      <c r="R4372" s="177">
        <v>53.915888384588186</v>
      </c>
      <c r="S4372" s="177">
        <v>20.547871801988872</v>
      </c>
      <c r="T4372" s="177">
        <v>26.155910101716156</v>
      </c>
      <c r="U4372" s="177">
        <v>53.915888384588186</v>
      </c>
      <c r="V4372" s="177">
        <v>53.915888384588186</v>
      </c>
      <c r="W4372" s="177">
        <v>4.0520408925279252</v>
      </c>
      <c r="X4372" s="177">
        <v>20.100720101044772</v>
      </c>
      <c r="Y4372" s="177">
        <v>29.9832</v>
      </c>
      <c r="Z4372" s="177">
        <v>0</v>
      </c>
      <c r="AA4372" s="177">
        <v>38.789896902932377</v>
      </c>
      <c r="AB4372" s="177">
        <v>36.251357179222637</v>
      </c>
      <c r="AC4372" s="177">
        <v>34.477701629988715</v>
      </c>
      <c r="AD4372" s="177">
        <v>40.434456612275362</v>
      </c>
      <c r="AE4372" s="177">
        <v>19.873875469357539</v>
      </c>
      <c r="AF4372" s="177">
        <v>9.069738904441067</v>
      </c>
      <c r="AG4372" s="177">
        <v>57.536191485149601</v>
      </c>
      <c r="AH4372" s="177">
        <v>57.536191485149601</v>
      </c>
      <c r="AI4372" s="177">
        <v>57.536191485149601</v>
      </c>
      <c r="AJ4372" s="177">
        <v>22.383306724802178</v>
      </c>
    </row>
    <row r="4373" spans="1:36" hidden="1" outlineLevel="1" x14ac:dyDescent="0.25">
      <c r="A4373" s="190">
        <f t="shared" si="1188"/>
        <v>2031</v>
      </c>
      <c r="B4373" s="55">
        <f t="shared" si="1189"/>
        <v>2</v>
      </c>
      <c r="C4373" s="55">
        <f t="shared" si="1190"/>
        <v>14</v>
      </c>
      <c r="D4373" s="55">
        <f t="shared" si="1186"/>
        <v>182</v>
      </c>
      <c r="F4373" s="63">
        <f t="shared" si="1177"/>
        <v>47880.583333333299</v>
      </c>
      <c r="G4373" s="64">
        <f t="shared" si="1187"/>
        <v>684.07129649962326</v>
      </c>
      <c r="H4373" s="64">
        <f t="shared" si="1185"/>
        <v>42.330824317503186</v>
      </c>
      <c r="I4373" s="64">
        <f t="shared" si="1185"/>
        <v>141.60116414636545</v>
      </c>
      <c r="J4373" s="64">
        <f t="shared" si="1185"/>
        <v>174.1953555204359</v>
      </c>
      <c r="K4373" s="64">
        <f t="shared" si="1185"/>
        <v>0</v>
      </c>
      <c r="L4373" s="64">
        <f t="shared" si="1185"/>
        <v>0</v>
      </c>
      <c r="M4373" s="64">
        <f t="shared" si="1185"/>
        <v>8.6970099083681447</v>
      </c>
      <c r="N4373" s="64">
        <f t="shared" si="1185"/>
        <v>317.24694260695054</v>
      </c>
      <c r="O4373" s="121"/>
      <c r="P4373" s="177">
        <v>2.9750000000000001</v>
      </c>
      <c r="Q4373" s="177">
        <v>52.607150268219165</v>
      </c>
      <c r="R4373" s="177">
        <v>52.607150268219165</v>
      </c>
      <c r="S4373" s="177">
        <v>17.505561620654568</v>
      </c>
      <c r="T4373" s="177">
        <v>25.911626768811903</v>
      </c>
      <c r="U4373" s="177">
        <v>52.607150268219165</v>
      </c>
      <c r="V4373" s="177">
        <v>52.607150268219165</v>
      </c>
      <c r="W4373" s="177">
        <v>4.3534164738620067</v>
      </c>
      <c r="X4373" s="177">
        <v>21.206188559029357</v>
      </c>
      <c r="Y4373" s="177">
        <v>24.843222857142862</v>
      </c>
      <c r="Z4373" s="177">
        <v>0</v>
      </c>
      <c r="AA4373" s="177">
        <v>39.207232185376405</v>
      </c>
      <c r="AB4373" s="177">
        <v>34.938261133579189</v>
      </c>
      <c r="AC4373" s="177">
        <v>32.6728482151183</v>
      </c>
      <c r="AD4373" s="177">
        <v>42.330824317503186</v>
      </c>
      <c r="AE4373" s="177">
        <v>20.153441025702083</v>
      </c>
      <c r="AF4373" s="177">
        <v>8.6970099083681447</v>
      </c>
      <c r="AG4373" s="177">
        <v>58.06511850681197</v>
      </c>
      <c r="AH4373" s="177">
        <v>58.06511850681197</v>
      </c>
      <c r="AI4373" s="177">
        <v>58.06511850681197</v>
      </c>
      <c r="AJ4373" s="177">
        <v>24.652706841162665</v>
      </c>
    </row>
    <row r="4374" spans="1:36" hidden="1" outlineLevel="1" x14ac:dyDescent="0.25">
      <c r="A4374" s="190">
        <f t="shared" si="1188"/>
        <v>2031</v>
      </c>
      <c r="B4374" s="55">
        <f t="shared" si="1189"/>
        <v>2</v>
      </c>
      <c r="C4374" s="55">
        <f t="shared" si="1190"/>
        <v>15</v>
      </c>
      <c r="D4374" s="55">
        <f t="shared" si="1186"/>
        <v>182</v>
      </c>
      <c r="F4374" s="63">
        <f t="shared" si="1177"/>
        <v>47880.624999999964</v>
      </c>
      <c r="G4374" s="64">
        <f t="shared" si="1187"/>
        <v>609.86320977503078</v>
      </c>
      <c r="H4374" s="64">
        <f t="shared" si="1185"/>
        <v>41.364617555591551</v>
      </c>
      <c r="I4374" s="64">
        <f t="shared" si="1185"/>
        <v>106.84483561491653</v>
      </c>
      <c r="J4374" s="64">
        <f t="shared" si="1185"/>
        <v>142.1232580753524</v>
      </c>
      <c r="K4374" s="64">
        <f t="shared" si="1185"/>
        <v>0</v>
      </c>
      <c r="L4374" s="64">
        <f t="shared" si="1185"/>
        <v>0</v>
      </c>
      <c r="M4374" s="64">
        <f t="shared" si="1185"/>
        <v>8.0757949149132777</v>
      </c>
      <c r="N4374" s="64">
        <f t="shared" si="1185"/>
        <v>311.45470361425708</v>
      </c>
      <c r="O4374" s="121"/>
      <c r="P4374" s="177">
        <v>2.9750000000000001</v>
      </c>
      <c r="Q4374" s="177">
        <v>52.4010497774524</v>
      </c>
      <c r="R4374" s="177">
        <v>52.4010497774524</v>
      </c>
      <c r="S4374" s="177">
        <v>7.1826911785911314</v>
      </c>
      <c r="T4374" s="177">
        <v>10.618202340297417</v>
      </c>
      <c r="U4374" s="177">
        <v>52.4010497774524</v>
      </c>
      <c r="V4374" s="177">
        <v>52.4010497774524</v>
      </c>
      <c r="W4374" s="177">
        <v>4.8990495641742609</v>
      </c>
      <c r="X4374" s="177">
        <v>20.905184908786882</v>
      </c>
      <c r="Y4374" s="177">
        <v>18.846582857142856</v>
      </c>
      <c r="Z4374" s="177">
        <v>0</v>
      </c>
      <c r="AA4374" s="177">
        <v>38.174146761249425</v>
      </c>
      <c r="AB4374" s="177">
        <v>34.038082991395328</v>
      </c>
      <c r="AC4374" s="177">
        <v>29.638274751802737</v>
      </c>
      <c r="AD4374" s="177">
        <v>41.364617555591551</v>
      </c>
      <c r="AE4374" s="177">
        <v>19.736526994792321</v>
      </c>
      <c r="AF4374" s="177">
        <v>8.0757949149132777</v>
      </c>
      <c r="AG4374" s="177">
        <v>47.374419358450794</v>
      </c>
      <c r="AH4374" s="177">
        <v>47.374419358450794</v>
      </c>
      <c r="AI4374" s="177">
        <v>47.374419358450794</v>
      </c>
      <c r="AJ4374" s="177">
        <v>21.681597771131678</v>
      </c>
    </row>
    <row r="4375" spans="1:36" hidden="1" outlineLevel="1" x14ac:dyDescent="0.25">
      <c r="A4375" s="190">
        <f t="shared" si="1188"/>
        <v>2031</v>
      </c>
      <c r="B4375" s="55">
        <f t="shared" si="1189"/>
        <v>2</v>
      </c>
      <c r="C4375" s="55">
        <f t="shared" si="1190"/>
        <v>16</v>
      </c>
      <c r="D4375" s="55">
        <f t="shared" si="1186"/>
        <v>182</v>
      </c>
      <c r="F4375" s="63">
        <f t="shared" si="1177"/>
        <v>47880.666666666628</v>
      </c>
      <c r="G4375" s="64">
        <f t="shared" si="1187"/>
        <v>403.0385045651978</v>
      </c>
      <c r="H4375" s="64">
        <f t="shared" ref="H4375:N4384" si="1191">SUMIF($P$6:$AK$6,H$6,$P4375:$AK4375)</f>
        <v>10.099909772210573</v>
      </c>
      <c r="I4375" s="64">
        <f t="shared" si="1191"/>
        <v>49.740823154140251</v>
      </c>
      <c r="J4375" s="64">
        <f t="shared" si="1191"/>
        <v>32.159603571860885</v>
      </c>
      <c r="K4375" s="64">
        <f t="shared" si="1191"/>
        <v>0</v>
      </c>
      <c r="L4375" s="64">
        <f t="shared" si="1191"/>
        <v>0</v>
      </c>
      <c r="M4375" s="64">
        <f t="shared" si="1191"/>
        <v>9.1939819031320393</v>
      </c>
      <c r="N4375" s="64">
        <f t="shared" si="1191"/>
        <v>301.84418616385403</v>
      </c>
      <c r="O4375" s="121"/>
      <c r="P4375" s="177">
        <v>2.9750000000000001</v>
      </c>
      <c r="Q4375" s="177">
        <v>49.567168029409252</v>
      </c>
      <c r="R4375" s="177">
        <v>49.567168029409252</v>
      </c>
      <c r="S4375" s="177">
        <v>0.12206985596100992</v>
      </c>
      <c r="T4375" s="177">
        <v>0.15150695504918826</v>
      </c>
      <c r="U4375" s="177">
        <v>49.567168029409252</v>
      </c>
      <c r="V4375" s="177">
        <v>49.567168029409252</v>
      </c>
      <c r="W4375" s="177">
        <v>2.608723824664271</v>
      </c>
      <c r="X4375" s="177">
        <v>10.172360850797052</v>
      </c>
      <c r="Y4375" s="177">
        <v>9.423291428571428</v>
      </c>
      <c r="Z4375" s="177">
        <v>0</v>
      </c>
      <c r="AA4375" s="177">
        <v>39.443493230116026</v>
      </c>
      <c r="AB4375" s="177">
        <v>33.590991006292448</v>
      </c>
      <c r="AC4375" s="177">
        <v>30.541029809808528</v>
      </c>
      <c r="AD4375" s="177">
        <v>10.099909772210573</v>
      </c>
      <c r="AE4375" s="177">
        <v>12.650006975455096</v>
      </c>
      <c r="AF4375" s="177">
        <v>9.1939819031320393</v>
      </c>
      <c r="AG4375" s="177">
        <v>10.719867857286962</v>
      </c>
      <c r="AH4375" s="177">
        <v>10.719867857286962</v>
      </c>
      <c r="AI4375" s="177">
        <v>10.719867857286962</v>
      </c>
      <c r="AJ4375" s="177">
        <v>11.637863263642211</v>
      </c>
    </row>
    <row r="4376" spans="1:36" hidden="1" outlineLevel="1" x14ac:dyDescent="0.25">
      <c r="A4376" s="190">
        <f t="shared" si="1188"/>
        <v>2031</v>
      </c>
      <c r="B4376" s="55">
        <f t="shared" si="1189"/>
        <v>2</v>
      </c>
      <c r="C4376" s="55">
        <f t="shared" si="1190"/>
        <v>17</v>
      </c>
      <c r="D4376" s="55">
        <f t="shared" si="1186"/>
        <v>182</v>
      </c>
      <c r="F4376" s="63">
        <f t="shared" si="1177"/>
        <v>47880.708333333292</v>
      </c>
      <c r="G4376" s="64">
        <f t="shared" si="1187"/>
        <v>298.28253878044967</v>
      </c>
      <c r="H4376" s="64">
        <f t="shared" si="1191"/>
        <v>0</v>
      </c>
      <c r="I4376" s="64">
        <f t="shared" si="1191"/>
        <v>4.9377588892329092</v>
      </c>
      <c r="J4376" s="64">
        <f t="shared" si="1191"/>
        <v>0</v>
      </c>
      <c r="K4376" s="64">
        <f t="shared" si="1191"/>
        <v>0</v>
      </c>
      <c r="L4376" s="64">
        <f t="shared" si="1191"/>
        <v>0</v>
      </c>
      <c r="M4376" s="64">
        <f t="shared" si="1191"/>
        <v>10.063682893968853</v>
      </c>
      <c r="N4376" s="64">
        <f t="shared" si="1191"/>
        <v>283.28109699724791</v>
      </c>
      <c r="O4376" s="121"/>
      <c r="P4376" s="177">
        <v>2.9750000000000001</v>
      </c>
      <c r="Q4376" s="177">
        <v>44.960822060771832</v>
      </c>
      <c r="R4376" s="177">
        <v>44.960822060771832</v>
      </c>
      <c r="S4376" s="177">
        <v>0</v>
      </c>
      <c r="T4376" s="177">
        <v>0</v>
      </c>
      <c r="U4376" s="177">
        <v>44.960822060771832</v>
      </c>
      <c r="V4376" s="177">
        <v>44.960822060771832</v>
      </c>
      <c r="W4376" s="177">
        <v>0.15812510591277085</v>
      </c>
      <c r="X4376" s="177">
        <v>0.55220131883156787</v>
      </c>
      <c r="Y4376" s="177">
        <v>0</v>
      </c>
      <c r="Z4376" s="177">
        <v>0</v>
      </c>
      <c r="AA4376" s="177">
        <v>37.944881268522138</v>
      </c>
      <c r="AB4376" s="177">
        <v>33.164309927237227</v>
      </c>
      <c r="AC4376" s="177">
        <v>32.328617558401206</v>
      </c>
      <c r="AD4376" s="177">
        <v>0</v>
      </c>
      <c r="AE4376" s="177">
        <v>1.0534723342503634</v>
      </c>
      <c r="AF4376" s="177">
        <v>10.063682893968853</v>
      </c>
      <c r="AG4376" s="177">
        <v>0</v>
      </c>
      <c r="AH4376" s="177">
        <v>0</v>
      </c>
      <c r="AI4376" s="177">
        <v>0</v>
      </c>
      <c r="AJ4376" s="177">
        <v>0.19896013023820713</v>
      </c>
    </row>
    <row r="4377" spans="1:36" hidden="1" outlineLevel="1" x14ac:dyDescent="0.25">
      <c r="A4377" s="190">
        <f t="shared" si="1188"/>
        <v>2031</v>
      </c>
      <c r="B4377" s="55">
        <f t="shared" si="1189"/>
        <v>2</v>
      </c>
      <c r="C4377" s="55">
        <f t="shared" si="1190"/>
        <v>18</v>
      </c>
      <c r="D4377" s="55">
        <f t="shared" si="1186"/>
        <v>182</v>
      </c>
      <c r="F4377" s="63">
        <f t="shared" si="1177"/>
        <v>47880.749999999956</v>
      </c>
      <c r="G4377" s="64">
        <f t="shared" si="1187"/>
        <v>291.34271621982043</v>
      </c>
      <c r="H4377" s="64">
        <f t="shared" si="1191"/>
        <v>0</v>
      </c>
      <c r="I4377" s="64">
        <f t="shared" si="1191"/>
        <v>2.9750000000000001</v>
      </c>
      <c r="J4377" s="64">
        <f t="shared" si="1191"/>
        <v>0</v>
      </c>
      <c r="K4377" s="64">
        <f t="shared" si="1191"/>
        <v>0</v>
      </c>
      <c r="L4377" s="64">
        <f t="shared" si="1191"/>
        <v>0</v>
      </c>
      <c r="M4377" s="64">
        <f t="shared" si="1191"/>
        <v>12.300056870406372</v>
      </c>
      <c r="N4377" s="64">
        <f t="shared" si="1191"/>
        <v>276.06765934941404</v>
      </c>
      <c r="O4377" s="121"/>
      <c r="P4377" s="177">
        <v>2.9750000000000001</v>
      </c>
      <c r="Q4377" s="177">
        <v>42.590666416953923</v>
      </c>
      <c r="R4377" s="177">
        <v>42.590666416953923</v>
      </c>
      <c r="S4377" s="177">
        <v>0</v>
      </c>
      <c r="T4377" s="177">
        <v>0</v>
      </c>
      <c r="U4377" s="177">
        <v>42.590666416953923</v>
      </c>
      <c r="V4377" s="177">
        <v>42.590666416953923</v>
      </c>
      <c r="W4377" s="177">
        <v>0</v>
      </c>
      <c r="X4377" s="177">
        <v>0</v>
      </c>
      <c r="Y4377" s="177">
        <v>0</v>
      </c>
      <c r="Z4377" s="177">
        <v>0</v>
      </c>
      <c r="AA4377" s="177">
        <v>39.2847449337442</v>
      </c>
      <c r="AB4377" s="177">
        <v>32.793543796186839</v>
      </c>
      <c r="AC4377" s="177">
        <v>33.626704951667314</v>
      </c>
      <c r="AD4377" s="177">
        <v>0</v>
      </c>
      <c r="AE4377" s="177">
        <v>0</v>
      </c>
      <c r="AF4377" s="177">
        <v>12.300056870406372</v>
      </c>
      <c r="AG4377" s="177">
        <v>0</v>
      </c>
      <c r="AH4377" s="177">
        <v>0</v>
      </c>
      <c r="AI4377" s="177">
        <v>0</v>
      </c>
      <c r="AJ4377" s="177">
        <v>0</v>
      </c>
    </row>
    <row r="4378" spans="1:36" hidden="1" outlineLevel="1" x14ac:dyDescent="0.25">
      <c r="A4378" s="190">
        <f t="shared" si="1188"/>
        <v>2031</v>
      </c>
      <c r="B4378" s="55">
        <f t="shared" si="1189"/>
        <v>2</v>
      </c>
      <c r="C4378" s="55">
        <f t="shared" si="1190"/>
        <v>19</v>
      </c>
      <c r="D4378" s="55">
        <f t="shared" si="1186"/>
        <v>182</v>
      </c>
      <c r="F4378" s="63">
        <f t="shared" si="1177"/>
        <v>47880.791666666621</v>
      </c>
      <c r="G4378" s="64">
        <f t="shared" si="1187"/>
        <v>283.34128485708624</v>
      </c>
      <c r="H4378" s="64">
        <f t="shared" si="1191"/>
        <v>0</v>
      </c>
      <c r="I4378" s="64">
        <f t="shared" si="1191"/>
        <v>2.9750000000000001</v>
      </c>
      <c r="J4378" s="64">
        <f t="shared" si="1191"/>
        <v>0</v>
      </c>
      <c r="K4378" s="64">
        <f t="shared" si="1191"/>
        <v>0</v>
      </c>
      <c r="L4378" s="64">
        <f t="shared" si="1191"/>
        <v>0</v>
      </c>
      <c r="M4378" s="64">
        <f t="shared" si="1191"/>
        <v>12.921271863861243</v>
      </c>
      <c r="N4378" s="64">
        <f t="shared" si="1191"/>
        <v>267.44501299322502</v>
      </c>
      <c r="O4378" s="121"/>
      <c r="P4378" s="177">
        <v>2.9750000000000001</v>
      </c>
      <c r="Q4378" s="177">
        <v>39.808309791602476</v>
      </c>
      <c r="R4378" s="177">
        <v>39.808309791602476</v>
      </c>
      <c r="S4378" s="177">
        <v>0</v>
      </c>
      <c r="T4378" s="177">
        <v>0</v>
      </c>
      <c r="U4378" s="177">
        <v>39.808309791602476</v>
      </c>
      <c r="V4378" s="177">
        <v>39.808309791602476</v>
      </c>
      <c r="W4378" s="177">
        <v>0</v>
      </c>
      <c r="X4378" s="177">
        <v>0</v>
      </c>
      <c r="Y4378" s="177">
        <v>0</v>
      </c>
      <c r="Z4378" s="177">
        <v>0</v>
      </c>
      <c r="AA4378" s="177">
        <v>39.846573635674083</v>
      </c>
      <c r="AB4378" s="177">
        <v>33.503862493881179</v>
      </c>
      <c r="AC4378" s="177">
        <v>34.861337697259877</v>
      </c>
      <c r="AD4378" s="177">
        <v>0</v>
      </c>
      <c r="AE4378" s="177">
        <v>0</v>
      </c>
      <c r="AF4378" s="177">
        <v>12.921271863861243</v>
      </c>
      <c r="AG4378" s="177">
        <v>0</v>
      </c>
      <c r="AH4378" s="177">
        <v>0</v>
      </c>
      <c r="AI4378" s="177">
        <v>0</v>
      </c>
      <c r="AJ4378" s="177">
        <v>0</v>
      </c>
    </row>
    <row r="4379" spans="1:36" hidden="1" outlineLevel="1" x14ac:dyDescent="0.25">
      <c r="A4379" s="190">
        <f t="shared" si="1188"/>
        <v>2031</v>
      </c>
      <c r="B4379" s="55">
        <f t="shared" si="1189"/>
        <v>2</v>
      </c>
      <c r="C4379" s="55">
        <f t="shared" si="1190"/>
        <v>20</v>
      </c>
      <c r="D4379" s="55">
        <f t="shared" si="1186"/>
        <v>182</v>
      </c>
      <c r="F4379" s="63">
        <f t="shared" si="1177"/>
        <v>47880.833333333285</v>
      </c>
      <c r="G4379" s="64">
        <f t="shared" si="1187"/>
        <v>281.00873065208197</v>
      </c>
      <c r="H4379" s="64">
        <f t="shared" si="1191"/>
        <v>0</v>
      </c>
      <c r="I4379" s="64">
        <f t="shared" si="1191"/>
        <v>2.9750000000000001</v>
      </c>
      <c r="J4379" s="64">
        <f t="shared" si="1191"/>
        <v>0</v>
      </c>
      <c r="K4379" s="64">
        <f t="shared" si="1191"/>
        <v>0</v>
      </c>
      <c r="L4379" s="64">
        <f t="shared" si="1191"/>
        <v>0</v>
      </c>
      <c r="M4379" s="64">
        <f t="shared" si="1191"/>
        <v>12.300056870406372</v>
      </c>
      <c r="N4379" s="64">
        <f t="shared" si="1191"/>
        <v>265.73367378167558</v>
      </c>
      <c r="O4379" s="121"/>
      <c r="P4379" s="177">
        <v>2.9750000000000001</v>
      </c>
      <c r="Q4379" s="177">
        <v>39.045737975765412</v>
      </c>
      <c r="R4379" s="177">
        <v>39.045737975765412</v>
      </c>
      <c r="S4379" s="177">
        <v>0</v>
      </c>
      <c r="T4379" s="177">
        <v>0</v>
      </c>
      <c r="U4379" s="177">
        <v>39.045737975765412</v>
      </c>
      <c r="V4379" s="177">
        <v>39.045737975765412</v>
      </c>
      <c r="W4379" s="177">
        <v>0</v>
      </c>
      <c r="X4379" s="177">
        <v>0</v>
      </c>
      <c r="Y4379" s="177">
        <v>0</v>
      </c>
      <c r="Z4379" s="177">
        <v>0</v>
      </c>
      <c r="AA4379" s="177">
        <v>40.591124555127948</v>
      </c>
      <c r="AB4379" s="177">
        <v>34.582605959115845</v>
      </c>
      <c r="AC4379" s="177">
        <v>34.376991364370149</v>
      </c>
      <c r="AD4379" s="177">
        <v>0</v>
      </c>
      <c r="AE4379" s="177">
        <v>0</v>
      </c>
      <c r="AF4379" s="177">
        <v>12.300056870406372</v>
      </c>
      <c r="AG4379" s="177">
        <v>0</v>
      </c>
      <c r="AH4379" s="177">
        <v>0</v>
      </c>
      <c r="AI4379" s="177">
        <v>0</v>
      </c>
      <c r="AJ4379" s="177">
        <v>0</v>
      </c>
    </row>
    <row r="4380" spans="1:36" hidden="1" outlineLevel="1" x14ac:dyDescent="0.25">
      <c r="A4380" s="190">
        <f t="shared" si="1188"/>
        <v>2031</v>
      </c>
      <c r="B4380" s="55">
        <f t="shared" si="1189"/>
        <v>2</v>
      </c>
      <c r="C4380" s="55">
        <f t="shared" si="1190"/>
        <v>21</v>
      </c>
      <c r="D4380" s="55">
        <f t="shared" si="1186"/>
        <v>182</v>
      </c>
      <c r="F4380" s="63">
        <f t="shared" si="1177"/>
        <v>47880.874999999949</v>
      </c>
      <c r="G4380" s="64">
        <f t="shared" si="1187"/>
        <v>277.41646551520148</v>
      </c>
      <c r="H4380" s="64">
        <f t="shared" si="1191"/>
        <v>0</v>
      </c>
      <c r="I4380" s="64">
        <f t="shared" si="1191"/>
        <v>2.9750000000000001</v>
      </c>
      <c r="J4380" s="64">
        <f t="shared" si="1191"/>
        <v>0</v>
      </c>
      <c r="K4380" s="64">
        <f t="shared" si="1191"/>
        <v>0</v>
      </c>
      <c r="L4380" s="64">
        <f t="shared" si="1191"/>
        <v>0</v>
      </c>
      <c r="M4380" s="64">
        <f t="shared" si="1191"/>
        <v>12.797028865170272</v>
      </c>
      <c r="N4380" s="64">
        <f t="shared" si="1191"/>
        <v>261.6444366500312</v>
      </c>
      <c r="O4380" s="121"/>
      <c r="P4380" s="177">
        <v>2.9750000000000001</v>
      </c>
      <c r="Q4380" s="177">
        <v>38.107980742776583</v>
      </c>
      <c r="R4380" s="177">
        <v>38.107980742776583</v>
      </c>
      <c r="S4380" s="177">
        <v>0</v>
      </c>
      <c r="T4380" s="177">
        <v>0</v>
      </c>
      <c r="U4380" s="177">
        <v>38.107980742776583</v>
      </c>
      <c r="V4380" s="177">
        <v>38.107980742776583</v>
      </c>
      <c r="W4380" s="177">
        <v>0</v>
      </c>
      <c r="X4380" s="177">
        <v>0</v>
      </c>
      <c r="Y4380" s="177">
        <v>0</v>
      </c>
      <c r="Z4380" s="177">
        <v>0</v>
      </c>
      <c r="AA4380" s="177">
        <v>39.499982664823236</v>
      </c>
      <c r="AB4380" s="177">
        <v>36.019145251482357</v>
      </c>
      <c r="AC4380" s="177">
        <v>33.693385762619265</v>
      </c>
      <c r="AD4380" s="177">
        <v>0</v>
      </c>
      <c r="AE4380" s="177">
        <v>0</v>
      </c>
      <c r="AF4380" s="177">
        <v>12.797028865170272</v>
      </c>
      <c r="AG4380" s="177">
        <v>0</v>
      </c>
      <c r="AH4380" s="177">
        <v>0</v>
      </c>
      <c r="AI4380" s="177">
        <v>0</v>
      </c>
      <c r="AJ4380" s="177">
        <v>0</v>
      </c>
    </row>
    <row r="4381" spans="1:36" hidden="1" outlineLevel="1" x14ac:dyDescent="0.25">
      <c r="A4381" s="190">
        <f t="shared" si="1188"/>
        <v>2031</v>
      </c>
      <c r="B4381" s="55">
        <f t="shared" si="1189"/>
        <v>2</v>
      </c>
      <c r="C4381" s="55">
        <f t="shared" si="1190"/>
        <v>22</v>
      </c>
      <c r="D4381" s="55">
        <f t="shared" si="1186"/>
        <v>182</v>
      </c>
      <c r="F4381" s="63">
        <f t="shared" si="1177"/>
        <v>47880.916666666613</v>
      </c>
      <c r="G4381" s="64">
        <f t="shared" si="1187"/>
        <v>284.61166706855067</v>
      </c>
      <c r="H4381" s="64">
        <f t="shared" si="1191"/>
        <v>0</v>
      </c>
      <c r="I4381" s="64">
        <f t="shared" si="1191"/>
        <v>2.9750000000000001</v>
      </c>
      <c r="J4381" s="64">
        <f t="shared" si="1191"/>
        <v>0</v>
      </c>
      <c r="K4381" s="64">
        <f t="shared" si="1191"/>
        <v>0</v>
      </c>
      <c r="L4381" s="64">
        <f t="shared" si="1191"/>
        <v>0</v>
      </c>
      <c r="M4381" s="64">
        <f t="shared" si="1191"/>
        <v>13.418243858625139</v>
      </c>
      <c r="N4381" s="64">
        <f t="shared" si="1191"/>
        <v>268.2184232099255</v>
      </c>
      <c r="O4381" s="121"/>
      <c r="P4381" s="177">
        <v>2.9750000000000001</v>
      </c>
      <c r="Q4381" s="177">
        <v>38.448046552541769</v>
      </c>
      <c r="R4381" s="177">
        <v>38.448046552541769</v>
      </c>
      <c r="S4381" s="177">
        <v>0</v>
      </c>
      <c r="T4381" s="177">
        <v>0</v>
      </c>
      <c r="U4381" s="177">
        <v>38.448046552541769</v>
      </c>
      <c r="V4381" s="177">
        <v>38.448046552541769</v>
      </c>
      <c r="W4381" s="177">
        <v>0</v>
      </c>
      <c r="X4381" s="177">
        <v>0</v>
      </c>
      <c r="Y4381" s="177">
        <v>0</v>
      </c>
      <c r="Z4381" s="177">
        <v>0</v>
      </c>
      <c r="AA4381" s="177">
        <v>43.640381256519696</v>
      </c>
      <c r="AB4381" s="177">
        <v>37.177270574368244</v>
      </c>
      <c r="AC4381" s="177">
        <v>33.608585168870469</v>
      </c>
      <c r="AD4381" s="177">
        <v>0</v>
      </c>
      <c r="AE4381" s="177">
        <v>0</v>
      </c>
      <c r="AF4381" s="177">
        <v>13.418243858625139</v>
      </c>
      <c r="AG4381" s="177">
        <v>0</v>
      </c>
      <c r="AH4381" s="177">
        <v>0</v>
      </c>
      <c r="AI4381" s="177">
        <v>0</v>
      </c>
      <c r="AJ4381" s="177">
        <v>0</v>
      </c>
    </row>
    <row r="4382" spans="1:36" hidden="1" outlineLevel="1" x14ac:dyDescent="0.25">
      <c r="A4382" s="190">
        <f t="shared" si="1188"/>
        <v>2031</v>
      </c>
      <c r="B4382" s="55">
        <f t="shared" si="1189"/>
        <v>2</v>
      </c>
      <c r="C4382" s="55">
        <f t="shared" si="1190"/>
        <v>23</v>
      </c>
      <c r="D4382" s="55">
        <f t="shared" si="1186"/>
        <v>182</v>
      </c>
      <c r="F4382" s="63">
        <f t="shared" si="1177"/>
        <v>47880.958333333278</v>
      </c>
      <c r="G4382" s="64">
        <f t="shared" si="1187"/>
        <v>297.60850115919277</v>
      </c>
      <c r="H4382" s="64">
        <f t="shared" si="1191"/>
        <v>0</v>
      </c>
      <c r="I4382" s="64">
        <f t="shared" si="1191"/>
        <v>2.9750000000000001</v>
      </c>
      <c r="J4382" s="64">
        <f t="shared" si="1191"/>
        <v>0</v>
      </c>
      <c r="K4382" s="64">
        <f t="shared" si="1191"/>
        <v>0</v>
      </c>
      <c r="L4382" s="64">
        <f t="shared" si="1191"/>
        <v>0</v>
      </c>
      <c r="M4382" s="64">
        <f t="shared" si="1191"/>
        <v>14.287944849461951</v>
      </c>
      <c r="N4382" s="64">
        <f t="shared" si="1191"/>
        <v>280.3455563097308</v>
      </c>
      <c r="O4382" s="121"/>
      <c r="P4382" s="177">
        <v>2.9750000000000001</v>
      </c>
      <c r="Q4382" s="177">
        <v>39.777394717987463</v>
      </c>
      <c r="R4382" s="177">
        <v>39.777394717987463</v>
      </c>
      <c r="S4382" s="177">
        <v>0</v>
      </c>
      <c r="T4382" s="177">
        <v>0</v>
      </c>
      <c r="U4382" s="177">
        <v>39.777394717987463</v>
      </c>
      <c r="V4382" s="177">
        <v>39.777394717987463</v>
      </c>
      <c r="W4382" s="177">
        <v>0</v>
      </c>
      <c r="X4382" s="177">
        <v>0</v>
      </c>
      <c r="Y4382" s="177">
        <v>0</v>
      </c>
      <c r="Z4382" s="177">
        <v>0</v>
      </c>
      <c r="AA4382" s="177">
        <v>46.386756420810975</v>
      </c>
      <c r="AB4382" s="177">
        <v>37.822300033726378</v>
      </c>
      <c r="AC4382" s="177">
        <v>37.026920983243578</v>
      </c>
      <c r="AD4382" s="177">
        <v>0</v>
      </c>
      <c r="AE4382" s="177">
        <v>0</v>
      </c>
      <c r="AF4382" s="177">
        <v>14.287944849461951</v>
      </c>
      <c r="AG4382" s="177">
        <v>0</v>
      </c>
      <c r="AH4382" s="177">
        <v>0</v>
      </c>
      <c r="AI4382" s="177">
        <v>0</v>
      </c>
      <c r="AJ4382" s="177">
        <v>0</v>
      </c>
    </row>
    <row r="4383" spans="1:36" hidden="1" outlineLevel="1" x14ac:dyDescent="0.25">
      <c r="A4383" s="190">
        <f t="shared" si="1188"/>
        <v>2031</v>
      </c>
      <c r="B4383" s="55">
        <f t="shared" si="1189"/>
        <v>3</v>
      </c>
      <c r="C4383" s="55">
        <f t="shared" si="1190"/>
        <v>0</v>
      </c>
      <c r="D4383" s="55">
        <f t="shared" si="1186"/>
        <v>183</v>
      </c>
      <c r="F4383" s="63">
        <f t="shared" ref="F4383" si="1192">EDATE(F4359,1)</f>
        <v>47908</v>
      </c>
      <c r="G4383" s="64">
        <f t="shared" si="1187"/>
        <v>277.2964558363613</v>
      </c>
      <c r="H4383" s="64">
        <f t="shared" si="1191"/>
        <v>0</v>
      </c>
      <c r="I4383" s="64">
        <f t="shared" si="1191"/>
        <v>2.9750000000000001</v>
      </c>
      <c r="J4383" s="64">
        <f t="shared" si="1191"/>
        <v>0</v>
      </c>
      <c r="K4383" s="64">
        <f t="shared" si="1191"/>
        <v>0</v>
      </c>
      <c r="L4383" s="64">
        <f t="shared" si="1191"/>
        <v>0</v>
      </c>
      <c r="M4383" s="64">
        <f t="shared" si="1191"/>
        <v>19.315373021366938</v>
      </c>
      <c r="N4383" s="64">
        <f t="shared" si="1191"/>
        <v>255.00608281499439</v>
      </c>
      <c r="O4383" s="121"/>
      <c r="P4383" s="177">
        <v>2.9750000000000001</v>
      </c>
      <c r="Q4383" s="177">
        <v>35.500809534576895</v>
      </c>
      <c r="R4383" s="177">
        <v>35.500809534576895</v>
      </c>
      <c r="S4383" s="177">
        <v>0</v>
      </c>
      <c r="T4383" s="177">
        <v>0</v>
      </c>
      <c r="U4383" s="177">
        <v>35.500809534576895</v>
      </c>
      <c r="V4383" s="177">
        <v>35.500809534576895</v>
      </c>
      <c r="W4383" s="177">
        <v>0</v>
      </c>
      <c r="X4383" s="177">
        <v>0</v>
      </c>
      <c r="Y4383" s="177">
        <v>0</v>
      </c>
      <c r="Z4383" s="177">
        <v>0</v>
      </c>
      <c r="AA4383" s="177">
        <v>40.306748170561221</v>
      </c>
      <c r="AB4383" s="177">
        <v>34.700637961992648</v>
      </c>
      <c r="AC4383" s="177">
        <v>37.995458544132937</v>
      </c>
      <c r="AD4383" s="177">
        <v>0</v>
      </c>
      <c r="AE4383" s="177">
        <v>0</v>
      </c>
      <c r="AF4383" s="177">
        <v>19.315373021366938</v>
      </c>
      <c r="AG4383" s="177">
        <v>0</v>
      </c>
      <c r="AH4383" s="177">
        <v>0</v>
      </c>
      <c r="AI4383" s="177">
        <v>0</v>
      </c>
      <c r="AJ4383" s="177">
        <v>0</v>
      </c>
    </row>
    <row r="4384" spans="1:36" hidden="1" outlineLevel="1" x14ac:dyDescent="0.25">
      <c r="A4384" s="190">
        <f t="shared" si="1188"/>
        <v>2031</v>
      </c>
      <c r="B4384" s="55">
        <f t="shared" si="1189"/>
        <v>3</v>
      </c>
      <c r="C4384" s="55">
        <f t="shared" si="1190"/>
        <v>1</v>
      </c>
      <c r="D4384" s="55">
        <f t="shared" si="1186"/>
        <v>183</v>
      </c>
      <c r="F4384" s="63">
        <f t="shared" ref="F4384" si="1193">F4383+1/24</f>
        <v>47908.041666666664</v>
      </c>
      <c r="G4384" s="64">
        <f t="shared" si="1187"/>
        <v>281.06107830005629</v>
      </c>
      <c r="H4384" s="64">
        <f t="shared" si="1191"/>
        <v>0</v>
      </c>
      <c r="I4384" s="64">
        <f t="shared" si="1191"/>
        <v>2.9750000000000001</v>
      </c>
      <c r="J4384" s="64">
        <f t="shared" si="1191"/>
        <v>0</v>
      </c>
      <c r="K4384" s="64">
        <f t="shared" si="1191"/>
        <v>0</v>
      </c>
      <c r="L4384" s="64">
        <f t="shared" si="1191"/>
        <v>0</v>
      </c>
      <c r="M4384" s="64">
        <f t="shared" si="1191"/>
        <v>18.832488695832762</v>
      </c>
      <c r="N4384" s="64">
        <f t="shared" si="1191"/>
        <v>259.25358960422352</v>
      </c>
      <c r="O4384" s="121"/>
      <c r="P4384" s="177">
        <v>2.9750000000000001</v>
      </c>
      <c r="Q4384" s="177">
        <v>34.449697031666339</v>
      </c>
      <c r="R4384" s="177">
        <v>34.449697031666339</v>
      </c>
      <c r="S4384" s="177">
        <v>0</v>
      </c>
      <c r="T4384" s="177">
        <v>0</v>
      </c>
      <c r="U4384" s="177">
        <v>34.449697031666339</v>
      </c>
      <c r="V4384" s="177">
        <v>34.449697031666339</v>
      </c>
      <c r="W4384" s="177">
        <v>0</v>
      </c>
      <c r="X4384" s="177">
        <v>0</v>
      </c>
      <c r="Y4384" s="177">
        <v>0</v>
      </c>
      <c r="Z4384" s="177">
        <v>0</v>
      </c>
      <c r="AA4384" s="177">
        <v>44.724139341728119</v>
      </c>
      <c r="AB4384" s="177">
        <v>36.819436483221871</v>
      </c>
      <c r="AC4384" s="177">
        <v>39.911225652608188</v>
      </c>
      <c r="AD4384" s="177">
        <v>0</v>
      </c>
      <c r="AE4384" s="177">
        <v>0</v>
      </c>
      <c r="AF4384" s="177">
        <v>18.832488695832762</v>
      </c>
      <c r="AG4384" s="177">
        <v>0</v>
      </c>
      <c r="AH4384" s="177">
        <v>0</v>
      </c>
      <c r="AI4384" s="177">
        <v>0</v>
      </c>
      <c r="AJ4384" s="177">
        <v>0</v>
      </c>
    </row>
    <row r="4385" spans="1:36" hidden="1" outlineLevel="1" x14ac:dyDescent="0.25">
      <c r="A4385" s="190">
        <f t="shared" si="1188"/>
        <v>2031</v>
      </c>
      <c r="B4385" s="55">
        <f t="shared" si="1189"/>
        <v>3</v>
      </c>
      <c r="C4385" s="55">
        <f t="shared" si="1190"/>
        <v>2</v>
      </c>
      <c r="D4385" s="55">
        <f t="shared" si="1186"/>
        <v>183</v>
      </c>
      <c r="F4385" s="63">
        <f t="shared" si="1177"/>
        <v>47908.083333333328</v>
      </c>
      <c r="G4385" s="64">
        <f t="shared" si="1187"/>
        <v>272.24322715486085</v>
      </c>
      <c r="H4385" s="64">
        <f t="shared" ref="H4385:N4394" si="1194">SUMIF($P$6:$AK$6,H$6,$P4385:$AK4385)</f>
        <v>0</v>
      </c>
      <c r="I4385" s="64">
        <f t="shared" si="1194"/>
        <v>2.9750000000000001</v>
      </c>
      <c r="J4385" s="64">
        <f t="shared" si="1194"/>
        <v>0</v>
      </c>
      <c r="K4385" s="64">
        <f t="shared" si="1194"/>
        <v>0</v>
      </c>
      <c r="L4385" s="64">
        <f t="shared" si="1194"/>
        <v>0</v>
      </c>
      <c r="M4385" s="64">
        <f t="shared" si="1194"/>
        <v>19.025642426046435</v>
      </c>
      <c r="N4385" s="64">
        <f t="shared" si="1194"/>
        <v>250.24258472881442</v>
      </c>
      <c r="O4385" s="121"/>
      <c r="P4385" s="177">
        <v>2.9750000000000001</v>
      </c>
      <c r="Q4385" s="177">
        <v>32.347472025845242</v>
      </c>
      <c r="R4385" s="177">
        <v>32.347472025845242</v>
      </c>
      <c r="S4385" s="177">
        <v>0</v>
      </c>
      <c r="T4385" s="177">
        <v>0</v>
      </c>
      <c r="U4385" s="177">
        <v>32.347472025845242</v>
      </c>
      <c r="V4385" s="177">
        <v>32.347472025845242</v>
      </c>
      <c r="W4385" s="177">
        <v>0</v>
      </c>
      <c r="X4385" s="177">
        <v>0</v>
      </c>
      <c r="Y4385" s="177">
        <v>0</v>
      </c>
      <c r="Z4385" s="177">
        <v>0</v>
      </c>
      <c r="AA4385" s="177">
        <v>45.067088028672188</v>
      </c>
      <c r="AB4385" s="177">
        <v>38.166305034767078</v>
      </c>
      <c r="AC4385" s="177">
        <v>37.61930356199418</v>
      </c>
      <c r="AD4385" s="177">
        <v>0</v>
      </c>
      <c r="AE4385" s="177">
        <v>0</v>
      </c>
      <c r="AF4385" s="177">
        <v>19.025642426046435</v>
      </c>
      <c r="AG4385" s="177">
        <v>0</v>
      </c>
      <c r="AH4385" s="177">
        <v>0</v>
      </c>
      <c r="AI4385" s="177">
        <v>0</v>
      </c>
      <c r="AJ4385" s="177">
        <v>0</v>
      </c>
    </row>
    <row r="4386" spans="1:36" hidden="1" outlineLevel="1" x14ac:dyDescent="0.25">
      <c r="A4386" s="190">
        <f t="shared" si="1188"/>
        <v>2031</v>
      </c>
      <c r="B4386" s="55">
        <f t="shared" si="1189"/>
        <v>3</v>
      </c>
      <c r="C4386" s="55">
        <f t="shared" si="1190"/>
        <v>3</v>
      </c>
      <c r="D4386" s="55">
        <f t="shared" si="1186"/>
        <v>183</v>
      </c>
      <c r="F4386" s="63">
        <f t="shared" si="1177"/>
        <v>47908.124999999993</v>
      </c>
      <c r="G4386" s="64">
        <f t="shared" si="1187"/>
        <v>274.35135278075427</v>
      </c>
      <c r="H4386" s="64">
        <f t="shared" si="1194"/>
        <v>0</v>
      </c>
      <c r="I4386" s="64">
        <f t="shared" si="1194"/>
        <v>2.9750000000000001</v>
      </c>
      <c r="J4386" s="64">
        <f t="shared" si="1194"/>
        <v>0</v>
      </c>
      <c r="K4386" s="64">
        <f t="shared" si="1194"/>
        <v>0</v>
      </c>
      <c r="L4386" s="64">
        <f t="shared" si="1194"/>
        <v>0</v>
      </c>
      <c r="M4386" s="64">
        <f t="shared" si="1194"/>
        <v>17.673566314550747</v>
      </c>
      <c r="N4386" s="64">
        <f t="shared" si="1194"/>
        <v>253.70278646620352</v>
      </c>
      <c r="O4386" s="121"/>
      <c r="P4386" s="177">
        <v>2.9750000000000001</v>
      </c>
      <c r="Q4386" s="177">
        <v>32.007406216080064</v>
      </c>
      <c r="R4386" s="177">
        <v>32.007406216080064</v>
      </c>
      <c r="S4386" s="177">
        <v>0</v>
      </c>
      <c r="T4386" s="177">
        <v>0</v>
      </c>
      <c r="U4386" s="177">
        <v>32.007406216080064</v>
      </c>
      <c r="V4386" s="177">
        <v>32.007406216080064</v>
      </c>
      <c r="W4386" s="177">
        <v>0</v>
      </c>
      <c r="X4386" s="177">
        <v>0</v>
      </c>
      <c r="Y4386" s="177">
        <v>0</v>
      </c>
      <c r="Z4386" s="177">
        <v>0</v>
      </c>
      <c r="AA4386" s="177">
        <v>46.862652454807801</v>
      </c>
      <c r="AB4386" s="177">
        <v>38.79098197417747</v>
      </c>
      <c r="AC4386" s="177">
        <v>40.01952717289798</v>
      </c>
      <c r="AD4386" s="177">
        <v>0</v>
      </c>
      <c r="AE4386" s="177">
        <v>0</v>
      </c>
      <c r="AF4386" s="177">
        <v>17.673566314550747</v>
      </c>
      <c r="AG4386" s="177">
        <v>0</v>
      </c>
      <c r="AH4386" s="177">
        <v>0</v>
      </c>
      <c r="AI4386" s="177">
        <v>0</v>
      </c>
      <c r="AJ4386" s="177">
        <v>0</v>
      </c>
    </row>
    <row r="4387" spans="1:36" hidden="1" outlineLevel="1" x14ac:dyDescent="0.25">
      <c r="A4387" s="190">
        <f t="shared" si="1188"/>
        <v>2031</v>
      </c>
      <c r="B4387" s="55">
        <f t="shared" si="1189"/>
        <v>3</v>
      </c>
      <c r="C4387" s="55">
        <f t="shared" si="1190"/>
        <v>4</v>
      </c>
      <c r="D4387" s="55">
        <f t="shared" si="1186"/>
        <v>183</v>
      </c>
      <c r="F4387" s="63">
        <f t="shared" si="1177"/>
        <v>47908.166666666657</v>
      </c>
      <c r="G4387" s="64">
        <f t="shared" si="1187"/>
        <v>271.94133771355177</v>
      </c>
      <c r="H4387" s="64">
        <f t="shared" si="1194"/>
        <v>0</v>
      </c>
      <c r="I4387" s="64">
        <f t="shared" si="1194"/>
        <v>2.9750000000000001</v>
      </c>
      <c r="J4387" s="64">
        <f t="shared" si="1194"/>
        <v>0</v>
      </c>
      <c r="K4387" s="64">
        <f t="shared" si="1194"/>
        <v>0</v>
      </c>
      <c r="L4387" s="64">
        <f t="shared" si="1194"/>
        <v>0</v>
      </c>
      <c r="M4387" s="64">
        <f t="shared" si="1194"/>
        <v>17.77014317965758</v>
      </c>
      <c r="N4387" s="64">
        <f t="shared" si="1194"/>
        <v>251.19619453389419</v>
      </c>
      <c r="O4387" s="121"/>
      <c r="P4387" s="177">
        <v>2.9750000000000001</v>
      </c>
      <c r="Q4387" s="177">
        <v>30.791413320556099</v>
      </c>
      <c r="R4387" s="177">
        <v>30.791413320556099</v>
      </c>
      <c r="S4387" s="177">
        <v>0</v>
      </c>
      <c r="T4387" s="177">
        <v>0</v>
      </c>
      <c r="U4387" s="177">
        <v>30.791413320556099</v>
      </c>
      <c r="V4387" s="177">
        <v>30.791413320556099</v>
      </c>
      <c r="W4387" s="177">
        <v>0</v>
      </c>
      <c r="X4387" s="177">
        <v>0</v>
      </c>
      <c r="Y4387" s="177">
        <v>0</v>
      </c>
      <c r="Z4387" s="177">
        <v>0</v>
      </c>
      <c r="AA4387" s="177">
        <v>46.329666940624548</v>
      </c>
      <c r="AB4387" s="177">
        <v>40.114648351718991</v>
      </c>
      <c r="AC4387" s="177">
        <v>41.586225959326256</v>
      </c>
      <c r="AD4387" s="177">
        <v>0</v>
      </c>
      <c r="AE4387" s="177">
        <v>0</v>
      </c>
      <c r="AF4387" s="177">
        <v>17.77014317965758</v>
      </c>
      <c r="AG4387" s="177">
        <v>0</v>
      </c>
      <c r="AH4387" s="177">
        <v>0</v>
      </c>
      <c r="AI4387" s="177">
        <v>0</v>
      </c>
      <c r="AJ4387" s="177">
        <v>0</v>
      </c>
    </row>
    <row r="4388" spans="1:36" hidden="1" outlineLevel="1" x14ac:dyDescent="0.25">
      <c r="A4388" s="190">
        <f t="shared" si="1188"/>
        <v>2031</v>
      </c>
      <c r="B4388" s="55">
        <f t="shared" si="1189"/>
        <v>3</v>
      </c>
      <c r="C4388" s="55">
        <f t="shared" si="1190"/>
        <v>5</v>
      </c>
      <c r="D4388" s="55">
        <f t="shared" si="1186"/>
        <v>183</v>
      </c>
      <c r="F4388" s="63">
        <f t="shared" si="1177"/>
        <v>47908.208333333321</v>
      </c>
      <c r="G4388" s="64">
        <f t="shared" si="1187"/>
        <v>277.76422801178893</v>
      </c>
      <c r="H4388" s="64">
        <f t="shared" si="1194"/>
        <v>0.3003804720254224</v>
      </c>
      <c r="I4388" s="64">
        <f t="shared" si="1194"/>
        <v>5.0136269892824572</v>
      </c>
      <c r="J4388" s="64">
        <f t="shared" si="1194"/>
        <v>1.0143189305734595</v>
      </c>
      <c r="K4388" s="64">
        <f t="shared" si="1194"/>
        <v>0</v>
      </c>
      <c r="L4388" s="64">
        <f t="shared" si="1194"/>
        <v>0</v>
      </c>
      <c r="M4388" s="64">
        <f t="shared" si="1194"/>
        <v>17.094105123909735</v>
      </c>
      <c r="N4388" s="64">
        <f t="shared" si="1194"/>
        <v>254.34179649599784</v>
      </c>
      <c r="O4388" s="121"/>
      <c r="P4388" s="177">
        <v>2.9750000000000001</v>
      </c>
      <c r="Q4388" s="177">
        <v>31.296359522934694</v>
      </c>
      <c r="R4388" s="177">
        <v>31.296359522934694</v>
      </c>
      <c r="S4388" s="177">
        <v>1.0291777045065134</v>
      </c>
      <c r="T4388" s="177">
        <v>1.0094492847759433</v>
      </c>
      <c r="U4388" s="177">
        <v>31.296359522934694</v>
      </c>
      <c r="V4388" s="177">
        <v>31.296359522934694</v>
      </c>
      <c r="W4388" s="177">
        <v>0</v>
      </c>
      <c r="X4388" s="177">
        <v>0</v>
      </c>
      <c r="Y4388" s="177">
        <v>0</v>
      </c>
      <c r="Z4388" s="177">
        <v>0</v>
      </c>
      <c r="AA4388" s="177">
        <v>47.732531312045445</v>
      </c>
      <c r="AB4388" s="177">
        <v>40.269644020137498</v>
      </c>
      <c r="AC4388" s="177">
        <v>41.154183072076137</v>
      </c>
      <c r="AD4388" s="177">
        <v>0.3003804720254224</v>
      </c>
      <c r="AE4388" s="177">
        <v>0</v>
      </c>
      <c r="AF4388" s="177">
        <v>17.094105123909735</v>
      </c>
      <c r="AG4388" s="177">
        <v>0.33810631019115311</v>
      </c>
      <c r="AH4388" s="177">
        <v>0.33810631019115311</v>
      </c>
      <c r="AI4388" s="177">
        <v>0.33810631019115311</v>
      </c>
      <c r="AJ4388" s="177">
        <v>0</v>
      </c>
    </row>
    <row r="4389" spans="1:36" hidden="1" outlineLevel="1" x14ac:dyDescent="0.25">
      <c r="A4389" s="190">
        <f t="shared" si="1188"/>
        <v>2031</v>
      </c>
      <c r="B4389" s="55">
        <f t="shared" si="1189"/>
        <v>3</v>
      </c>
      <c r="C4389" s="55">
        <f t="shared" si="1190"/>
        <v>6</v>
      </c>
      <c r="D4389" s="55">
        <f t="shared" si="1186"/>
        <v>183</v>
      </c>
      <c r="F4389" s="63">
        <f t="shared" si="1177"/>
        <v>47908.249999999985</v>
      </c>
      <c r="G4389" s="64">
        <f t="shared" si="1187"/>
        <v>401.6978550380785</v>
      </c>
      <c r="H4389" s="64">
        <f t="shared" si="1194"/>
        <v>27.477135567317717</v>
      </c>
      <c r="I4389" s="64">
        <f t="shared" si="1194"/>
        <v>26.533959220798941</v>
      </c>
      <c r="J4389" s="64">
        <f t="shared" si="1194"/>
        <v>75.830659367872045</v>
      </c>
      <c r="K4389" s="64">
        <f t="shared" si="1194"/>
        <v>0</v>
      </c>
      <c r="L4389" s="64">
        <f t="shared" si="1194"/>
        <v>0</v>
      </c>
      <c r="M4389" s="64">
        <f t="shared" si="1194"/>
        <v>17.480412584337078</v>
      </c>
      <c r="N4389" s="64">
        <f t="shared" si="1194"/>
        <v>254.3756882977527</v>
      </c>
      <c r="O4389" s="121"/>
      <c r="P4389" s="177">
        <v>2.9750000000000001</v>
      </c>
      <c r="Q4389" s="177">
        <v>32.893638326377193</v>
      </c>
      <c r="R4389" s="177">
        <v>32.893638326377193</v>
      </c>
      <c r="S4389" s="177">
        <v>7.4061815804571509</v>
      </c>
      <c r="T4389" s="177">
        <v>8.758958446247707</v>
      </c>
      <c r="U4389" s="177">
        <v>32.893638326377193</v>
      </c>
      <c r="V4389" s="177">
        <v>32.893638326377193</v>
      </c>
      <c r="W4389" s="177">
        <v>0.50844293099055404</v>
      </c>
      <c r="X4389" s="177">
        <v>1.7631048031411807</v>
      </c>
      <c r="Y4389" s="177">
        <v>0.77376</v>
      </c>
      <c r="Z4389" s="177">
        <v>0</v>
      </c>
      <c r="AA4389" s="177">
        <v>44.819298981775773</v>
      </c>
      <c r="AB4389" s="177">
        <v>37.720598637791923</v>
      </c>
      <c r="AC4389" s="177">
        <v>40.26123737267622</v>
      </c>
      <c r="AD4389" s="177">
        <v>27.477135567317717</v>
      </c>
      <c r="AE4389" s="177">
        <v>3.3752360606218055</v>
      </c>
      <c r="AF4389" s="177">
        <v>17.480412584337078</v>
      </c>
      <c r="AG4389" s="177">
        <v>25.276886455957349</v>
      </c>
      <c r="AH4389" s="177">
        <v>25.276886455957349</v>
      </c>
      <c r="AI4389" s="177">
        <v>25.276886455957349</v>
      </c>
      <c r="AJ4389" s="177">
        <v>0.97327539934054452</v>
      </c>
    </row>
    <row r="4390" spans="1:36" hidden="1" outlineLevel="1" x14ac:dyDescent="0.25">
      <c r="A4390" s="190">
        <f t="shared" si="1188"/>
        <v>2031</v>
      </c>
      <c r="B4390" s="55">
        <f t="shared" si="1189"/>
        <v>3</v>
      </c>
      <c r="C4390" s="55">
        <f t="shared" si="1190"/>
        <v>7</v>
      </c>
      <c r="D4390" s="55">
        <f t="shared" si="1186"/>
        <v>183</v>
      </c>
      <c r="F4390" s="63">
        <f t="shared" si="1177"/>
        <v>47908.29166666665</v>
      </c>
      <c r="G4390" s="64">
        <f t="shared" si="1187"/>
        <v>605.50829296977895</v>
      </c>
      <c r="H4390" s="64">
        <f t="shared" si="1194"/>
        <v>52.988521139026552</v>
      </c>
      <c r="I4390" s="64">
        <f t="shared" si="1194"/>
        <v>90.684390372277676</v>
      </c>
      <c r="J4390" s="64">
        <f t="shared" si="1194"/>
        <v>174.69299900526138</v>
      </c>
      <c r="K4390" s="64">
        <f t="shared" si="1194"/>
        <v>0</v>
      </c>
      <c r="L4390" s="64">
        <f t="shared" si="1194"/>
        <v>0</v>
      </c>
      <c r="M4390" s="64">
        <f t="shared" si="1194"/>
        <v>16.514643933268729</v>
      </c>
      <c r="N4390" s="64">
        <f t="shared" si="1194"/>
        <v>270.62773851994456</v>
      </c>
      <c r="O4390" s="121"/>
      <c r="P4390" s="177">
        <v>2.9750000000000001</v>
      </c>
      <c r="Q4390" s="177">
        <v>37.469069221399579</v>
      </c>
      <c r="R4390" s="177">
        <v>37.469069221399579</v>
      </c>
      <c r="S4390" s="177">
        <v>16.456229691812052</v>
      </c>
      <c r="T4390" s="177">
        <v>17.352533817415765</v>
      </c>
      <c r="U4390" s="177">
        <v>37.469069221399579</v>
      </c>
      <c r="V4390" s="177">
        <v>37.469069221399579</v>
      </c>
      <c r="W4390" s="177">
        <v>3.1259621257754175</v>
      </c>
      <c r="X4390" s="177">
        <v>14.308886954560897</v>
      </c>
      <c r="Y4390" s="177">
        <v>10.44576</v>
      </c>
      <c r="Z4390" s="177">
        <v>0</v>
      </c>
      <c r="AA4390" s="177">
        <v>45.477985620987653</v>
      </c>
      <c r="AB4390" s="177">
        <v>37.672504364718392</v>
      </c>
      <c r="AC4390" s="177">
        <v>37.600971648640204</v>
      </c>
      <c r="AD4390" s="177">
        <v>52.988521139026552</v>
      </c>
      <c r="AE4390" s="177">
        <v>17.384591946163919</v>
      </c>
      <c r="AF4390" s="177">
        <v>16.514643933268729</v>
      </c>
      <c r="AG4390" s="177">
        <v>58.230999668420459</v>
      </c>
      <c r="AH4390" s="177">
        <v>58.230999668420459</v>
      </c>
      <c r="AI4390" s="177">
        <v>58.230999668420459</v>
      </c>
      <c r="AJ4390" s="177">
        <v>8.6354258365496257</v>
      </c>
    </row>
    <row r="4391" spans="1:36" hidden="1" outlineLevel="1" x14ac:dyDescent="0.25">
      <c r="A4391" s="190">
        <f t="shared" si="1188"/>
        <v>2031</v>
      </c>
      <c r="B4391" s="55">
        <f t="shared" si="1189"/>
        <v>3</v>
      </c>
      <c r="C4391" s="55">
        <f t="shared" si="1190"/>
        <v>8</v>
      </c>
      <c r="D4391" s="55">
        <f t="shared" si="1186"/>
        <v>183</v>
      </c>
      <c r="F4391" s="63">
        <f t="shared" si="1177"/>
        <v>47908.333333333314</v>
      </c>
      <c r="G4391" s="64">
        <f t="shared" si="1187"/>
        <v>701.78734424078561</v>
      </c>
      <c r="H4391" s="64">
        <f t="shared" si="1194"/>
        <v>57.971798391050434</v>
      </c>
      <c r="I4391" s="64">
        <f t="shared" si="1194"/>
        <v>149.15731595150226</v>
      </c>
      <c r="J4391" s="64">
        <f t="shared" si="1194"/>
        <v>185.59731885316344</v>
      </c>
      <c r="K4391" s="64">
        <f t="shared" si="1194"/>
        <v>0</v>
      </c>
      <c r="L4391" s="64">
        <f t="shared" si="1194"/>
        <v>0</v>
      </c>
      <c r="M4391" s="64">
        <f t="shared" si="1194"/>
        <v>15.355721551986715</v>
      </c>
      <c r="N4391" s="64">
        <f t="shared" si="1194"/>
        <v>293.70518949308274</v>
      </c>
      <c r="O4391" s="121"/>
      <c r="P4391" s="177">
        <v>2.9750000000000001</v>
      </c>
      <c r="Q4391" s="177">
        <v>43.827269361554571</v>
      </c>
      <c r="R4391" s="177">
        <v>43.827269361554571</v>
      </c>
      <c r="S4391" s="177">
        <v>24.172750249864709</v>
      </c>
      <c r="T4391" s="177">
        <v>20.636234537391321</v>
      </c>
      <c r="U4391" s="177">
        <v>43.827269361554571</v>
      </c>
      <c r="V4391" s="177">
        <v>43.827269361554571</v>
      </c>
      <c r="W4391" s="177">
        <v>5.3725644206243777</v>
      </c>
      <c r="X4391" s="177">
        <v>25.729814667078688</v>
      </c>
      <c r="Y4391" s="177">
        <v>24.373439999999999</v>
      </c>
      <c r="Z4391" s="177">
        <v>0</v>
      </c>
      <c r="AA4391" s="177">
        <v>43.583181758780242</v>
      </c>
      <c r="AB4391" s="177">
        <v>37.693969934646844</v>
      </c>
      <c r="AC4391" s="177">
        <v>37.118960353437309</v>
      </c>
      <c r="AD4391" s="177">
        <v>57.971798391050434</v>
      </c>
      <c r="AE4391" s="177">
        <v>25.967129574554679</v>
      </c>
      <c r="AF4391" s="177">
        <v>15.355721551986715</v>
      </c>
      <c r="AG4391" s="177">
        <v>61.865772951054481</v>
      </c>
      <c r="AH4391" s="177">
        <v>61.865772951054481</v>
      </c>
      <c r="AI4391" s="177">
        <v>61.865772951054481</v>
      </c>
      <c r="AJ4391" s="177">
        <v>19.93038250198849</v>
      </c>
    </row>
    <row r="4392" spans="1:36" hidden="1" outlineLevel="1" x14ac:dyDescent="0.25">
      <c r="A4392" s="190">
        <f t="shared" si="1188"/>
        <v>2031</v>
      </c>
      <c r="B4392" s="55">
        <f t="shared" si="1189"/>
        <v>3</v>
      </c>
      <c r="C4392" s="55">
        <f t="shared" si="1190"/>
        <v>9</v>
      </c>
      <c r="D4392" s="55">
        <f t="shared" si="1186"/>
        <v>183</v>
      </c>
      <c r="F4392" s="63">
        <f t="shared" ref="F4392:F4454" si="1195">F4391+1/24</f>
        <v>47908.374999999978</v>
      </c>
      <c r="G4392" s="64">
        <f t="shared" si="1187"/>
        <v>739.69422551348453</v>
      </c>
      <c r="H4392" s="64">
        <f t="shared" si="1194"/>
        <v>60.021085090936992</v>
      </c>
      <c r="I4392" s="64">
        <f t="shared" si="1194"/>
        <v>160.08057435019961</v>
      </c>
      <c r="J4392" s="64">
        <f t="shared" si="1194"/>
        <v>192.40325103755697</v>
      </c>
      <c r="K4392" s="64">
        <f t="shared" si="1194"/>
        <v>0</v>
      </c>
      <c r="L4392" s="64">
        <f t="shared" si="1194"/>
        <v>0</v>
      </c>
      <c r="M4392" s="64">
        <f t="shared" si="1194"/>
        <v>15.162567821773045</v>
      </c>
      <c r="N4392" s="64">
        <f t="shared" si="1194"/>
        <v>312.02674721301787</v>
      </c>
      <c r="O4392" s="121"/>
      <c r="P4392" s="177">
        <v>2.9750000000000001</v>
      </c>
      <c r="Q4392" s="177">
        <v>49.021001728877287</v>
      </c>
      <c r="R4392" s="177">
        <v>49.021001728877287</v>
      </c>
      <c r="S4392" s="177">
        <v>27.332820545788422</v>
      </c>
      <c r="T4392" s="177">
        <v>19.960900881286786</v>
      </c>
      <c r="U4392" s="177">
        <v>49.021001728877287</v>
      </c>
      <c r="V4392" s="177">
        <v>49.021001728877287</v>
      </c>
      <c r="W4392" s="177">
        <v>6.0079091986575559</v>
      </c>
      <c r="X4392" s="177">
        <v>28.332833810634138</v>
      </c>
      <c r="Y4392" s="177">
        <v>28.629119999999997</v>
      </c>
      <c r="Z4392" s="177">
        <v>0</v>
      </c>
      <c r="AA4392" s="177">
        <v>41.419072955172538</v>
      </c>
      <c r="AB4392" s="177">
        <v>38.139336565532645</v>
      </c>
      <c r="AC4392" s="177">
        <v>36.384330776803559</v>
      </c>
      <c r="AD4392" s="177">
        <v>60.021085090936992</v>
      </c>
      <c r="AE4392" s="177">
        <v>26.415185335483546</v>
      </c>
      <c r="AF4392" s="177">
        <v>15.162567821773045</v>
      </c>
      <c r="AG4392" s="177">
        <v>64.134417012518995</v>
      </c>
      <c r="AH4392" s="177">
        <v>64.134417012518995</v>
      </c>
      <c r="AI4392" s="177">
        <v>64.134417012518995</v>
      </c>
      <c r="AJ4392" s="177">
        <v>20.426804578349163</v>
      </c>
    </row>
    <row r="4393" spans="1:36" hidden="1" outlineLevel="1" x14ac:dyDescent="0.25">
      <c r="A4393" s="190">
        <f t="shared" si="1188"/>
        <v>2031</v>
      </c>
      <c r="B4393" s="55">
        <f t="shared" si="1189"/>
        <v>3</v>
      </c>
      <c r="C4393" s="55">
        <f t="shared" si="1190"/>
        <v>10</v>
      </c>
      <c r="D4393" s="55">
        <f t="shared" si="1186"/>
        <v>183</v>
      </c>
      <c r="F4393" s="63">
        <f t="shared" si="1195"/>
        <v>47908.416666666642</v>
      </c>
      <c r="G4393" s="64">
        <f t="shared" si="1187"/>
        <v>750.22136098194312</v>
      </c>
      <c r="H4393" s="64">
        <f t="shared" si="1194"/>
        <v>59.332456206875506</v>
      </c>
      <c r="I4393" s="64">
        <f t="shared" si="1194"/>
        <v>168.12701360616197</v>
      </c>
      <c r="J4393" s="64">
        <f t="shared" si="1194"/>
        <v>191.62865198093988</v>
      </c>
      <c r="K4393" s="64">
        <f t="shared" si="1194"/>
        <v>0</v>
      </c>
      <c r="L4393" s="64">
        <f t="shared" si="1194"/>
        <v>0</v>
      </c>
      <c r="M4393" s="64">
        <f t="shared" si="1194"/>
        <v>14.293376035811534</v>
      </c>
      <c r="N4393" s="64">
        <f t="shared" si="1194"/>
        <v>316.83986315215424</v>
      </c>
      <c r="O4393" s="121"/>
      <c r="P4393" s="177">
        <v>2.9750000000000001</v>
      </c>
      <c r="Q4393" s="177">
        <v>51.31902220092681</v>
      </c>
      <c r="R4393" s="177">
        <v>51.31902220092681</v>
      </c>
      <c r="S4393" s="177">
        <v>29.190081211772196</v>
      </c>
      <c r="T4393" s="177">
        <v>23.547229027812286</v>
      </c>
      <c r="U4393" s="177">
        <v>51.31902220092681</v>
      </c>
      <c r="V4393" s="177">
        <v>51.31902220092681</v>
      </c>
      <c r="W4393" s="177">
        <v>5.8999611909726983</v>
      </c>
      <c r="X4393" s="177">
        <v>26.930266225201645</v>
      </c>
      <c r="Y4393" s="177">
        <v>32.497920000000001</v>
      </c>
      <c r="Z4393" s="177">
        <v>0</v>
      </c>
      <c r="AA4393" s="177">
        <v>38.644672056298198</v>
      </c>
      <c r="AB4393" s="177">
        <v>38.629915993845408</v>
      </c>
      <c r="AC4393" s="177">
        <v>34.289186298303392</v>
      </c>
      <c r="AD4393" s="177">
        <v>59.332456206875506</v>
      </c>
      <c r="AE4393" s="177">
        <v>22.998966710152512</v>
      </c>
      <c r="AF4393" s="177">
        <v>14.293376035811534</v>
      </c>
      <c r="AG4393" s="177">
        <v>63.876217326979955</v>
      </c>
      <c r="AH4393" s="177">
        <v>63.876217326979955</v>
      </c>
      <c r="AI4393" s="177">
        <v>63.876217326979955</v>
      </c>
      <c r="AJ4393" s="177">
        <v>24.087589240250647</v>
      </c>
    </row>
    <row r="4394" spans="1:36" hidden="1" outlineLevel="1" x14ac:dyDescent="0.25">
      <c r="A4394" s="190">
        <f t="shared" si="1188"/>
        <v>2031</v>
      </c>
      <c r="B4394" s="55">
        <f t="shared" si="1189"/>
        <v>3</v>
      </c>
      <c r="C4394" s="55">
        <f t="shared" si="1190"/>
        <v>11</v>
      </c>
      <c r="D4394" s="55">
        <f t="shared" si="1186"/>
        <v>183</v>
      </c>
      <c r="F4394" s="63">
        <f t="shared" si="1195"/>
        <v>47908.458333333307</v>
      </c>
      <c r="G4394" s="64">
        <f t="shared" si="1187"/>
        <v>750.23164735752084</v>
      </c>
      <c r="H4394" s="64">
        <f t="shared" si="1194"/>
        <v>59.467521949893275</v>
      </c>
      <c r="I4394" s="64">
        <f t="shared" si="1194"/>
        <v>172.20630642114278</v>
      </c>
      <c r="J4394" s="64">
        <f t="shared" si="1194"/>
        <v>184.77554462200439</v>
      </c>
      <c r="K4394" s="64">
        <f t="shared" si="1194"/>
        <v>0</v>
      </c>
      <c r="L4394" s="64">
        <f t="shared" si="1194"/>
        <v>0</v>
      </c>
      <c r="M4394" s="64">
        <f t="shared" si="1194"/>
        <v>13.713914845170523</v>
      </c>
      <c r="N4394" s="64">
        <f t="shared" si="1194"/>
        <v>320.06835951930987</v>
      </c>
      <c r="O4394" s="121"/>
      <c r="P4394" s="177">
        <v>2.9750000000000001</v>
      </c>
      <c r="Q4394" s="177">
        <v>53.153316568751109</v>
      </c>
      <c r="R4394" s="177">
        <v>53.153316568751109</v>
      </c>
      <c r="S4394" s="177">
        <v>29.330451273881113</v>
      </c>
      <c r="T4394" s="177">
        <v>22.554652579825287</v>
      </c>
      <c r="U4394" s="177">
        <v>53.153316568751109</v>
      </c>
      <c r="V4394" s="177">
        <v>53.153316568751109</v>
      </c>
      <c r="W4394" s="177">
        <v>5.8490068158107844</v>
      </c>
      <c r="X4394" s="177">
        <v>26.538426666090114</v>
      </c>
      <c r="Y4394" s="177">
        <v>35.592959999999998</v>
      </c>
      <c r="Z4394" s="177">
        <v>0</v>
      </c>
      <c r="AA4394" s="177">
        <v>37.187654954440532</v>
      </c>
      <c r="AB4394" s="177">
        <v>36.979315075745575</v>
      </c>
      <c r="AC4394" s="177">
        <v>33.288123214119295</v>
      </c>
      <c r="AD4394" s="177">
        <v>59.467521949893275</v>
      </c>
      <c r="AE4394" s="177">
        <v>25.455016161545753</v>
      </c>
      <c r="AF4394" s="177">
        <v>13.713914845170523</v>
      </c>
      <c r="AG4394" s="177">
        <v>61.591848207334799</v>
      </c>
      <c r="AH4394" s="177">
        <v>61.591848207334799</v>
      </c>
      <c r="AI4394" s="177">
        <v>61.591848207334799</v>
      </c>
      <c r="AJ4394" s="177">
        <v>23.910792923989732</v>
      </c>
    </row>
    <row r="4395" spans="1:36" hidden="1" outlineLevel="1" x14ac:dyDescent="0.25">
      <c r="A4395" s="190">
        <f t="shared" si="1188"/>
        <v>2031</v>
      </c>
      <c r="B4395" s="55">
        <f t="shared" si="1189"/>
        <v>3</v>
      </c>
      <c r="C4395" s="55">
        <f t="shared" si="1190"/>
        <v>12</v>
      </c>
      <c r="D4395" s="55">
        <f t="shared" si="1186"/>
        <v>183</v>
      </c>
      <c r="F4395" s="63">
        <f t="shared" si="1195"/>
        <v>47908.499999999971</v>
      </c>
      <c r="G4395" s="64">
        <f t="shared" si="1187"/>
        <v>745.51203331565239</v>
      </c>
      <c r="H4395" s="64">
        <f t="shared" ref="H4395:N4404" si="1196">SUMIF($P$6:$AK$6,H$6,$P4395:$AK4395)</f>
        <v>57.684864972043052</v>
      </c>
      <c r="I4395" s="64">
        <f t="shared" si="1196"/>
        <v>169.19484616808836</v>
      </c>
      <c r="J4395" s="64">
        <f t="shared" si="1196"/>
        <v>180.05718350993681</v>
      </c>
      <c r="K4395" s="64">
        <f t="shared" si="1196"/>
        <v>0</v>
      </c>
      <c r="L4395" s="64">
        <f t="shared" si="1196"/>
        <v>0</v>
      </c>
      <c r="M4395" s="64">
        <f t="shared" si="1196"/>
        <v>12.748146194102176</v>
      </c>
      <c r="N4395" s="64">
        <f t="shared" si="1196"/>
        <v>325.82699247148196</v>
      </c>
      <c r="O4395" s="121"/>
      <c r="P4395" s="177">
        <v>2.9750000000000001</v>
      </c>
      <c r="Q4395" s="177">
        <v>56.152078709407675</v>
      </c>
      <c r="R4395" s="177">
        <v>56.152078709407675</v>
      </c>
      <c r="S4395" s="177">
        <v>26.39019722564456</v>
      </c>
      <c r="T4395" s="177">
        <v>24.514120484652771</v>
      </c>
      <c r="U4395" s="177">
        <v>56.152078709407675</v>
      </c>
      <c r="V4395" s="177">
        <v>56.152078709407675</v>
      </c>
      <c r="W4395" s="177">
        <v>5.8117860848400351</v>
      </c>
      <c r="X4395" s="177">
        <v>26.90043386009949</v>
      </c>
      <c r="Y4395" s="177">
        <v>32.497920000000001</v>
      </c>
      <c r="Z4395" s="177">
        <v>0</v>
      </c>
      <c r="AA4395" s="177">
        <v>34.439946722414959</v>
      </c>
      <c r="AB4395" s="177">
        <v>35.514179736545458</v>
      </c>
      <c r="AC4395" s="177">
        <v>31.264551174890784</v>
      </c>
      <c r="AD4395" s="177">
        <v>57.684864972043052</v>
      </c>
      <c r="AE4395" s="177">
        <v>25.723138745499316</v>
      </c>
      <c r="AF4395" s="177">
        <v>12.748146194102176</v>
      </c>
      <c r="AG4395" s="177">
        <v>60.01906116997894</v>
      </c>
      <c r="AH4395" s="177">
        <v>60.01906116997894</v>
      </c>
      <c r="AI4395" s="177">
        <v>60.01906116997894</v>
      </c>
      <c r="AJ4395" s="177">
        <v>24.382249767352178</v>
      </c>
    </row>
    <row r="4396" spans="1:36" hidden="1" outlineLevel="1" x14ac:dyDescent="0.25">
      <c r="A4396" s="190">
        <f t="shared" si="1188"/>
        <v>2031</v>
      </c>
      <c r="B4396" s="55">
        <f t="shared" si="1189"/>
        <v>3</v>
      </c>
      <c r="C4396" s="55">
        <f t="shared" si="1190"/>
        <v>13</v>
      </c>
      <c r="D4396" s="55">
        <f t="shared" si="1186"/>
        <v>183</v>
      </c>
      <c r="F4396" s="63">
        <f t="shared" si="1195"/>
        <v>47908.541666666635</v>
      </c>
      <c r="G4396" s="64">
        <f t="shared" si="1187"/>
        <v>745.3739402776539</v>
      </c>
      <c r="H4396" s="64">
        <f t="shared" si="1196"/>
        <v>54.569233680367127</v>
      </c>
      <c r="I4396" s="64">
        <f t="shared" si="1196"/>
        <v>163.36049094104627</v>
      </c>
      <c r="J4396" s="64">
        <f t="shared" si="1196"/>
        <v>186.0636635636302</v>
      </c>
      <c r="K4396" s="64">
        <f t="shared" si="1196"/>
        <v>0</v>
      </c>
      <c r="L4396" s="64">
        <f t="shared" si="1196"/>
        <v>0</v>
      </c>
      <c r="M4396" s="64">
        <f t="shared" si="1196"/>
        <v>12.941299924315842</v>
      </c>
      <c r="N4396" s="64">
        <f t="shared" si="1196"/>
        <v>328.4392521682945</v>
      </c>
      <c r="O4396" s="121"/>
      <c r="P4396" s="177">
        <v>2.9750000000000001</v>
      </c>
      <c r="Q4396" s="177">
        <v>56.945565598859773</v>
      </c>
      <c r="R4396" s="177">
        <v>56.945565598859773</v>
      </c>
      <c r="S4396" s="177">
        <v>25.797667829886667</v>
      </c>
      <c r="T4396" s="177">
        <v>22.481287481657105</v>
      </c>
      <c r="U4396" s="177">
        <v>56.945565598859773</v>
      </c>
      <c r="V4396" s="177">
        <v>56.945565598859773</v>
      </c>
      <c r="W4396" s="177">
        <v>5.518845520316022</v>
      </c>
      <c r="X4396" s="177">
        <v>26.438367411661599</v>
      </c>
      <c r="Y4396" s="177">
        <v>31.724160000000001</v>
      </c>
      <c r="Z4396" s="177">
        <v>0</v>
      </c>
      <c r="AA4396" s="177">
        <v>34.702764408299565</v>
      </c>
      <c r="AB4396" s="177">
        <v>33.192510796144163</v>
      </c>
      <c r="AC4396" s="177">
        <v>32.761714568411648</v>
      </c>
      <c r="AD4396" s="177">
        <v>54.569233680367127</v>
      </c>
      <c r="AE4396" s="177">
        <v>23.752473329062624</v>
      </c>
      <c r="AF4396" s="177">
        <v>12.941299924315842</v>
      </c>
      <c r="AG4396" s="177">
        <v>62.021221187876733</v>
      </c>
      <c r="AH4396" s="177">
        <v>62.021221187876733</v>
      </c>
      <c r="AI4396" s="177">
        <v>62.021221187876733</v>
      </c>
      <c r="AJ4396" s="177">
        <v>24.672689368462255</v>
      </c>
    </row>
    <row r="4397" spans="1:36" hidden="1" outlineLevel="1" x14ac:dyDescent="0.25">
      <c r="A4397" s="190">
        <f t="shared" si="1188"/>
        <v>2031</v>
      </c>
      <c r="B4397" s="55">
        <f t="shared" si="1189"/>
        <v>3</v>
      </c>
      <c r="C4397" s="55">
        <f t="shared" si="1190"/>
        <v>14</v>
      </c>
      <c r="D4397" s="55">
        <f t="shared" si="1186"/>
        <v>183</v>
      </c>
      <c r="F4397" s="63">
        <f t="shared" si="1195"/>
        <v>47908.583333333299</v>
      </c>
      <c r="G4397" s="64">
        <f t="shared" si="1187"/>
        <v>705.34613544280899</v>
      </c>
      <c r="H4397" s="64">
        <f t="shared" si="1196"/>
        <v>50.810214939088965</v>
      </c>
      <c r="I4397" s="64">
        <f t="shared" si="1196"/>
        <v>138.84910179994208</v>
      </c>
      <c r="J4397" s="64">
        <f t="shared" si="1196"/>
        <v>177.50705305717227</v>
      </c>
      <c r="K4397" s="64">
        <f t="shared" si="1196"/>
        <v>0</v>
      </c>
      <c r="L4397" s="64">
        <f t="shared" si="1196"/>
        <v>0</v>
      </c>
      <c r="M4397" s="64">
        <f t="shared" si="1196"/>
        <v>14.293376035811534</v>
      </c>
      <c r="N4397" s="64">
        <f t="shared" si="1196"/>
        <v>323.88638961079414</v>
      </c>
      <c r="O4397" s="121"/>
      <c r="P4397" s="177">
        <v>2.9750000000000001</v>
      </c>
      <c r="Q4397" s="177">
        <v>54.874255666653688</v>
      </c>
      <c r="R4397" s="177">
        <v>54.874255666653688</v>
      </c>
      <c r="S4397" s="177">
        <v>18.093418413283217</v>
      </c>
      <c r="T4397" s="177">
        <v>19.629244514125705</v>
      </c>
      <c r="U4397" s="177">
        <v>54.874255666653688</v>
      </c>
      <c r="V4397" s="177">
        <v>54.874255666653688</v>
      </c>
      <c r="W4397" s="177">
        <v>5.9034163665865833</v>
      </c>
      <c r="X4397" s="177">
        <v>24.483809779304071</v>
      </c>
      <c r="Y4397" s="177">
        <v>26.694719999999997</v>
      </c>
      <c r="Z4397" s="177">
        <v>0</v>
      </c>
      <c r="AA4397" s="177">
        <v>38.148058776845041</v>
      </c>
      <c r="AB4397" s="177">
        <v>31.904534046450436</v>
      </c>
      <c r="AC4397" s="177">
        <v>34.336774120883859</v>
      </c>
      <c r="AD4397" s="177">
        <v>50.810214939088965</v>
      </c>
      <c r="AE4397" s="177">
        <v>19.947470752676644</v>
      </c>
      <c r="AF4397" s="177">
        <v>14.293376035811534</v>
      </c>
      <c r="AG4397" s="177">
        <v>59.169017685724093</v>
      </c>
      <c r="AH4397" s="177">
        <v>59.169017685724093</v>
      </c>
      <c r="AI4397" s="177">
        <v>59.169017685724093</v>
      </c>
      <c r="AJ4397" s="177">
        <v>21.122021973965843</v>
      </c>
    </row>
    <row r="4398" spans="1:36" hidden="1" outlineLevel="1" x14ac:dyDescent="0.25">
      <c r="A4398" s="190">
        <f t="shared" si="1188"/>
        <v>2031</v>
      </c>
      <c r="B4398" s="55">
        <f t="shared" si="1189"/>
        <v>3</v>
      </c>
      <c r="C4398" s="55">
        <f t="shared" si="1190"/>
        <v>15</v>
      </c>
      <c r="D4398" s="55">
        <f t="shared" si="1186"/>
        <v>183</v>
      </c>
      <c r="F4398" s="63">
        <f t="shared" si="1195"/>
        <v>47908.624999999964</v>
      </c>
      <c r="G4398" s="64">
        <f t="shared" si="1187"/>
        <v>657.7327586676389</v>
      </c>
      <c r="H4398" s="64">
        <f t="shared" si="1196"/>
        <v>52.354252468568717</v>
      </c>
      <c r="I4398" s="64">
        <f t="shared" si="1196"/>
        <v>117.23772559863343</v>
      </c>
      <c r="J4398" s="64">
        <f t="shared" si="1196"/>
        <v>156.97878562928213</v>
      </c>
      <c r="K4398" s="64">
        <f t="shared" si="1196"/>
        <v>0</v>
      </c>
      <c r="L4398" s="64">
        <f t="shared" si="1196"/>
        <v>0</v>
      </c>
      <c r="M4398" s="64">
        <f t="shared" si="1196"/>
        <v>14.679683496238869</v>
      </c>
      <c r="N4398" s="64">
        <f t="shared" si="1196"/>
        <v>316.48231147491578</v>
      </c>
      <c r="O4398" s="121"/>
      <c r="P4398" s="177">
        <v>2.9750000000000001</v>
      </c>
      <c r="Q4398" s="177">
        <v>51.617867912538642</v>
      </c>
      <c r="R4398" s="177">
        <v>51.617867912538642</v>
      </c>
      <c r="S4398" s="177">
        <v>10.224639764503337</v>
      </c>
      <c r="T4398" s="177">
        <v>14.791702724813636</v>
      </c>
      <c r="U4398" s="177">
        <v>51.617867912538642</v>
      </c>
      <c r="V4398" s="177">
        <v>51.617867912538642</v>
      </c>
      <c r="W4398" s="177">
        <v>5.0450528539203301</v>
      </c>
      <c r="X4398" s="177">
        <v>22.074133940489666</v>
      </c>
      <c r="Y4398" s="177">
        <v>21.278399999999998</v>
      </c>
      <c r="Z4398" s="177">
        <v>0</v>
      </c>
      <c r="AA4398" s="177">
        <v>40.625627749725197</v>
      </c>
      <c r="AB4398" s="177">
        <v>31.171968787389073</v>
      </c>
      <c r="AC4398" s="177">
        <v>38.213243287646954</v>
      </c>
      <c r="AD4398" s="177">
        <v>52.354252468568717</v>
      </c>
      <c r="AE4398" s="177">
        <v>22.377020419516349</v>
      </c>
      <c r="AF4398" s="177">
        <v>14.679683496238869</v>
      </c>
      <c r="AG4398" s="177">
        <v>52.326261876427374</v>
      </c>
      <c r="AH4398" s="177">
        <v>52.326261876427374</v>
      </c>
      <c r="AI4398" s="177">
        <v>52.326261876427374</v>
      </c>
      <c r="AJ4398" s="177">
        <v>18.471775895390124</v>
      </c>
    </row>
    <row r="4399" spans="1:36" hidden="1" outlineLevel="1" x14ac:dyDescent="0.25">
      <c r="A4399" s="190">
        <f t="shared" si="1188"/>
        <v>2031</v>
      </c>
      <c r="B4399" s="55">
        <f t="shared" si="1189"/>
        <v>3</v>
      </c>
      <c r="C4399" s="55">
        <f t="shared" si="1190"/>
        <v>16</v>
      </c>
      <c r="D4399" s="55">
        <f t="shared" si="1186"/>
        <v>183</v>
      </c>
      <c r="F4399" s="63">
        <f t="shared" si="1195"/>
        <v>47908.666666666628</v>
      </c>
      <c r="G4399" s="64">
        <f t="shared" si="1187"/>
        <v>514.66243169960865</v>
      </c>
      <c r="H4399" s="64">
        <f t="shared" si="1196"/>
        <v>33.01901595697192</v>
      </c>
      <c r="I4399" s="64">
        <f t="shared" si="1196"/>
        <v>77.388139690886845</v>
      </c>
      <c r="J4399" s="64">
        <f t="shared" si="1196"/>
        <v>88.581370573287742</v>
      </c>
      <c r="K4399" s="64">
        <f t="shared" si="1196"/>
        <v>0</v>
      </c>
      <c r="L4399" s="64">
        <f t="shared" si="1196"/>
        <v>0</v>
      </c>
      <c r="M4399" s="64">
        <f t="shared" si="1196"/>
        <v>15.355721551986715</v>
      </c>
      <c r="N4399" s="64">
        <f t="shared" si="1196"/>
        <v>300.3181839264754</v>
      </c>
      <c r="O4399" s="121"/>
      <c r="P4399" s="177">
        <v>2.9750000000000001</v>
      </c>
      <c r="Q4399" s="177">
        <v>47.547383219894854</v>
      </c>
      <c r="R4399" s="177">
        <v>47.547383219894854</v>
      </c>
      <c r="S4399" s="177">
        <v>2.6572896210817212</v>
      </c>
      <c r="T4399" s="177">
        <v>3.689780775927586</v>
      </c>
      <c r="U4399" s="177">
        <v>47.547383219894854</v>
      </c>
      <c r="V4399" s="177">
        <v>47.547383219894854</v>
      </c>
      <c r="W4399" s="177">
        <v>3.8457975658618739</v>
      </c>
      <c r="X4399" s="177">
        <v>17.862790717048444</v>
      </c>
      <c r="Y4399" s="177">
        <v>12.38016</v>
      </c>
      <c r="Z4399" s="177">
        <v>0</v>
      </c>
      <c r="AA4399" s="177">
        <v>41.74291405552723</v>
      </c>
      <c r="AB4399" s="177">
        <v>32.032018292610523</v>
      </c>
      <c r="AC4399" s="177">
        <v>36.353718698758257</v>
      </c>
      <c r="AD4399" s="177">
        <v>33.01901595697192</v>
      </c>
      <c r="AE4399" s="177">
        <v>22.167369551371436</v>
      </c>
      <c r="AF4399" s="177">
        <v>15.355721551986715</v>
      </c>
      <c r="AG4399" s="177">
        <v>29.527123524429246</v>
      </c>
      <c r="AH4399" s="177">
        <v>29.527123524429246</v>
      </c>
      <c r="AI4399" s="177">
        <v>29.527123524429246</v>
      </c>
      <c r="AJ4399" s="177">
        <v>11.809951459595776</v>
      </c>
    </row>
    <row r="4400" spans="1:36" hidden="1" outlineLevel="1" x14ac:dyDescent="0.25">
      <c r="A4400" s="190">
        <f t="shared" si="1188"/>
        <v>2031</v>
      </c>
      <c r="B4400" s="55">
        <f t="shared" si="1189"/>
        <v>3</v>
      </c>
      <c r="C4400" s="55">
        <f t="shared" si="1190"/>
        <v>17</v>
      </c>
      <c r="D4400" s="55">
        <f t="shared" si="1186"/>
        <v>183</v>
      </c>
      <c r="F4400" s="63">
        <f t="shared" si="1195"/>
        <v>47908.708333333292</v>
      </c>
      <c r="G4400" s="64">
        <f t="shared" si="1187"/>
        <v>328.64080710747737</v>
      </c>
      <c r="H4400" s="64">
        <f t="shared" si="1196"/>
        <v>1.3242385091400455</v>
      </c>
      <c r="I4400" s="64">
        <f t="shared" si="1196"/>
        <v>22.87052481029588</v>
      </c>
      <c r="J4400" s="64">
        <f t="shared" si="1196"/>
        <v>2.8903871998030732</v>
      </c>
      <c r="K4400" s="64">
        <f t="shared" si="1196"/>
        <v>0</v>
      </c>
      <c r="L4400" s="64">
        <f t="shared" si="1196"/>
        <v>0</v>
      </c>
      <c r="M4400" s="64">
        <f t="shared" si="1196"/>
        <v>16.707797663482395</v>
      </c>
      <c r="N4400" s="64">
        <f t="shared" si="1196"/>
        <v>284.847858924756</v>
      </c>
      <c r="O4400" s="121"/>
      <c r="P4400" s="177">
        <v>2.9750000000000001</v>
      </c>
      <c r="Q4400" s="177">
        <v>42.642191539645623</v>
      </c>
      <c r="R4400" s="177">
        <v>42.642191539645623</v>
      </c>
      <c r="S4400" s="177">
        <v>0</v>
      </c>
      <c r="T4400" s="177">
        <v>0</v>
      </c>
      <c r="U4400" s="177">
        <v>42.642191539645623</v>
      </c>
      <c r="V4400" s="177">
        <v>42.642191539645623</v>
      </c>
      <c r="W4400" s="177">
        <v>1.0118760717539008</v>
      </c>
      <c r="X4400" s="177">
        <v>4.7013940552662454</v>
      </c>
      <c r="Y4400" s="177">
        <v>2.3212799999999998</v>
      </c>
      <c r="Z4400" s="177">
        <v>0</v>
      </c>
      <c r="AA4400" s="177">
        <v>42.116952597634373</v>
      </c>
      <c r="AB4400" s="177">
        <v>33.836196872405381</v>
      </c>
      <c r="AC4400" s="177">
        <v>38.325943296133758</v>
      </c>
      <c r="AD4400" s="177">
        <v>1.3242385091400455</v>
      </c>
      <c r="AE4400" s="177">
        <v>8.6641823887569878</v>
      </c>
      <c r="AF4400" s="177">
        <v>16.707797663482395</v>
      </c>
      <c r="AG4400" s="177">
        <v>0.96346239993435767</v>
      </c>
      <c r="AH4400" s="177">
        <v>0.96346239993435767</v>
      </c>
      <c r="AI4400" s="177">
        <v>0.96346239993435767</v>
      </c>
      <c r="AJ4400" s="177">
        <v>3.1967922945187461</v>
      </c>
    </row>
    <row r="4401" spans="1:36" hidden="1" outlineLevel="1" x14ac:dyDescent="0.25">
      <c r="A4401" s="190">
        <f t="shared" si="1188"/>
        <v>2031</v>
      </c>
      <c r="B4401" s="55">
        <f t="shared" si="1189"/>
        <v>3</v>
      </c>
      <c r="C4401" s="55">
        <f t="shared" si="1190"/>
        <v>18</v>
      </c>
      <c r="D4401" s="55">
        <f t="shared" si="1186"/>
        <v>183</v>
      </c>
      <c r="F4401" s="63">
        <f t="shared" si="1195"/>
        <v>47908.749999999956</v>
      </c>
      <c r="G4401" s="64">
        <f t="shared" si="1187"/>
        <v>290.52919886347371</v>
      </c>
      <c r="H4401" s="64">
        <f t="shared" si="1196"/>
        <v>0</v>
      </c>
      <c r="I4401" s="64">
        <f t="shared" si="1196"/>
        <v>3.1039557561910929</v>
      </c>
      <c r="J4401" s="64">
        <f t="shared" si="1196"/>
        <v>0</v>
      </c>
      <c r="K4401" s="64">
        <f t="shared" si="1196"/>
        <v>0</v>
      </c>
      <c r="L4401" s="64">
        <f t="shared" si="1196"/>
        <v>0</v>
      </c>
      <c r="M4401" s="64">
        <f t="shared" si="1196"/>
        <v>18.253027505191753</v>
      </c>
      <c r="N4401" s="64">
        <f t="shared" si="1196"/>
        <v>269.17221560209089</v>
      </c>
      <c r="O4401" s="121"/>
      <c r="P4401" s="177">
        <v>2.9750000000000001</v>
      </c>
      <c r="Q4401" s="177">
        <v>38.571706847001821</v>
      </c>
      <c r="R4401" s="177">
        <v>38.571706847001821</v>
      </c>
      <c r="S4401" s="177">
        <v>0</v>
      </c>
      <c r="T4401" s="177">
        <v>0</v>
      </c>
      <c r="U4401" s="177">
        <v>38.571706847001821</v>
      </c>
      <c r="V4401" s="177">
        <v>38.571706847001821</v>
      </c>
      <c r="W4401" s="177">
        <v>7.0583430599489627E-2</v>
      </c>
      <c r="X4401" s="177">
        <v>0</v>
      </c>
      <c r="Y4401" s="177">
        <v>0</v>
      </c>
      <c r="Z4401" s="177">
        <v>0</v>
      </c>
      <c r="AA4401" s="177">
        <v>41.502494613013774</v>
      </c>
      <c r="AB4401" s="177">
        <v>34.80744455849544</v>
      </c>
      <c r="AC4401" s="177">
        <v>38.575449042574384</v>
      </c>
      <c r="AD4401" s="177">
        <v>0</v>
      </c>
      <c r="AE4401" s="177">
        <v>5.8372325591603304E-2</v>
      </c>
      <c r="AF4401" s="177">
        <v>18.253027505191753</v>
      </c>
      <c r="AG4401" s="177">
        <v>0</v>
      </c>
      <c r="AH4401" s="177">
        <v>0</v>
      </c>
      <c r="AI4401" s="177">
        <v>0</v>
      </c>
      <c r="AJ4401" s="177">
        <v>0</v>
      </c>
    </row>
    <row r="4402" spans="1:36" hidden="1" outlineLevel="1" x14ac:dyDescent="0.25">
      <c r="A4402" s="190">
        <f t="shared" si="1188"/>
        <v>2031</v>
      </c>
      <c r="B4402" s="55">
        <f t="shared" si="1189"/>
        <v>3</v>
      </c>
      <c r="C4402" s="55">
        <f t="shared" si="1190"/>
        <v>19</v>
      </c>
      <c r="D4402" s="55">
        <f t="shared" si="1186"/>
        <v>183</v>
      </c>
      <c r="F4402" s="63">
        <f t="shared" si="1195"/>
        <v>47908.791666666621</v>
      </c>
      <c r="G4402" s="64">
        <f t="shared" si="1187"/>
        <v>288.46889259125453</v>
      </c>
      <c r="H4402" s="64">
        <f t="shared" si="1196"/>
        <v>0</v>
      </c>
      <c r="I4402" s="64">
        <f t="shared" si="1196"/>
        <v>2.9750000000000001</v>
      </c>
      <c r="J4402" s="64">
        <f t="shared" si="1196"/>
        <v>0</v>
      </c>
      <c r="K4402" s="64">
        <f t="shared" si="1196"/>
        <v>0</v>
      </c>
      <c r="L4402" s="64">
        <f t="shared" si="1196"/>
        <v>0</v>
      </c>
      <c r="M4402" s="64">
        <f t="shared" si="1196"/>
        <v>19.411949886473771</v>
      </c>
      <c r="N4402" s="64">
        <f t="shared" si="1196"/>
        <v>266.08194270478077</v>
      </c>
      <c r="O4402" s="121"/>
      <c r="P4402" s="177">
        <v>2.9750000000000001</v>
      </c>
      <c r="Q4402" s="177">
        <v>37.788524982088084</v>
      </c>
      <c r="R4402" s="177">
        <v>37.788524982088084</v>
      </c>
      <c r="S4402" s="177">
        <v>0</v>
      </c>
      <c r="T4402" s="177">
        <v>0</v>
      </c>
      <c r="U4402" s="177">
        <v>37.788524982088084</v>
      </c>
      <c r="V4402" s="177">
        <v>37.788524982088084</v>
      </c>
      <c r="W4402" s="177">
        <v>0</v>
      </c>
      <c r="X4402" s="177">
        <v>0</v>
      </c>
      <c r="Y4402" s="177">
        <v>0</v>
      </c>
      <c r="Z4402" s="177">
        <v>0</v>
      </c>
      <c r="AA4402" s="177">
        <v>43.085213326069187</v>
      </c>
      <c r="AB4402" s="177">
        <v>34.514530687056343</v>
      </c>
      <c r="AC4402" s="177">
        <v>37.328098763302918</v>
      </c>
      <c r="AD4402" s="177">
        <v>0</v>
      </c>
      <c r="AE4402" s="177">
        <v>0</v>
      </c>
      <c r="AF4402" s="177">
        <v>19.411949886473771</v>
      </c>
      <c r="AG4402" s="177">
        <v>0</v>
      </c>
      <c r="AH4402" s="177">
        <v>0</v>
      </c>
      <c r="AI4402" s="177">
        <v>0</v>
      </c>
      <c r="AJ4402" s="177">
        <v>0</v>
      </c>
    </row>
    <row r="4403" spans="1:36" hidden="1" outlineLevel="1" x14ac:dyDescent="0.25">
      <c r="A4403" s="190">
        <f t="shared" si="1188"/>
        <v>2031</v>
      </c>
      <c r="B4403" s="55">
        <f t="shared" si="1189"/>
        <v>3</v>
      </c>
      <c r="C4403" s="55">
        <f t="shared" si="1190"/>
        <v>20</v>
      </c>
      <c r="D4403" s="55">
        <f t="shared" si="1186"/>
        <v>183</v>
      </c>
      <c r="F4403" s="63">
        <f t="shared" si="1195"/>
        <v>47908.833333333285</v>
      </c>
      <c r="G4403" s="64">
        <f t="shared" si="1187"/>
        <v>283.2819192237298</v>
      </c>
      <c r="H4403" s="64">
        <f t="shared" si="1196"/>
        <v>0</v>
      </c>
      <c r="I4403" s="64">
        <f t="shared" si="1196"/>
        <v>2.9750000000000001</v>
      </c>
      <c r="J4403" s="64">
        <f t="shared" si="1196"/>
        <v>0</v>
      </c>
      <c r="K4403" s="64">
        <f t="shared" si="1196"/>
        <v>0</v>
      </c>
      <c r="L4403" s="64">
        <f t="shared" si="1196"/>
        <v>0</v>
      </c>
      <c r="M4403" s="64">
        <f t="shared" si="1196"/>
        <v>20.377718537542115</v>
      </c>
      <c r="N4403" s="64">
        <f t="shared" si="1196"/>
        <v>259.9292006861877</v>
      </c>
      <c r="O4403" s="121"/>
      <c r="P4403" s="177">
        <v>2.9750000000000001</v>
      </c>
      <c r="Q4403" s="177">
        <v>36.201551203183925</v>
      </c>
      <c r="R4403" s="177">
        <v>36.201551203183925</v>
      </c>
      <c r="S4403" s="177">
        <v>0</v>
      </c>
      <c r="T4403" s="177">
        <v>0</v>
      </c>
      <c r="U4403" s="177">
        <v>36.201551203183925</v>
      </c>
      <c r="V4403" s="177">
        <v>36.201551203183925</v>
      </c>
      <c r="W4403" s="177">
        <v>0</v>
      </c>
      <c r="X4403" s="177">
        <v>0</v>
      </c>
      <c r="Y4403" s="177">
        <v>0</v>
      </c>
      <c r="Z4403" s="177">
        <v>0</v>
      </c>
      <c r="AA4403" s="177">
        <v>44.655854591224795</v>
      </c>
      <c r="AB4403" s="177">
        <v>32.698631562448782</v>
      </c>
      <c r="AC4403" s="177">
        <v>37.7685097197784</v>
      </c>
      <c r="AD4403" s="177">
        <v>0</v>
      </c>
      <c r="AE4403" s="177">
        <v>0</v>
      </c>
      <c r="AF4403" s="177">
        <v>20.377718537542115</v>
      </c>
      <c r="AG4403" s="177">
        <v>0</v>
      </c>
      <c r="AH4403" s="177">
        <v>0</v>
      </c>
      <c r="AI4403" s="177">
        <v>0</v>
      </c>
      <c r="AJ4403" s="177">
        <v>0</v>
      </c>
    </row>
    <row r="4404" spans="1:36" hidden="1" outlineLevel="1" x14ac:dyDescent="0.25">
      <c r="A4404" s="190">
        <f t="shared" si="1188"/>
        <v>2031</v>
      </c>
      <c r="B4404" s="55">
        <f t="shared" si="1189"/>
        <v>3</v>
      </c>
      <c r="C4404" s="55">
        <f t="shared" si="1190"/>
        <v>21</v>
      </c>
      <c r="D4404" s="55">
        <f t="shared" si="1186"/>
        <v>183</v>
      </c>
      <c r="F4404" s="63">
        <f t="shared" si="1195"/>
        <v>47908.874999999949</v>
      </c>
      <c r="G4404" s="64">
        <f t="shared" si="1187"/>
        <v>274.16846610118432</v>
      </c>
      <c r="H4404" s="64">
        <f t="shared" si="1196"/>
        <v>0</v>
      </c>
      <c r="I4404" s="64">
        <f t="shared" si="1196"/>
        <v>2.9750000000000001</v>
      </c>
      <c r="J4404" s="64">
        <f t="shared" si="1196"/>
        <v>0</v>
      </c>
      <c r="K4404" s="64">
        <f t="shared" si="1196"/>
        <v>0</v>
      </c>
      <c r="L4404" s="64">
        <f t="shared" si="1196"/>
        <v>0</v>
      </c>
      <c r="M4404" s="64">
        <f t="shared" si="1196"/>
        <v>19.991411077114776</v>
      </c>
      <c r="N4404" s="64">
        <f t="shared" si="1196"/>
        <v>251.20205502406952</v>
      </c>
      <c r="O4404" s="121"/>
      <c r="P4404" s="177">
        <v>2.9750000000000001</v>
      </c>
      <c r="Q4404" s="177">
        <v>34.212681467284554</v>
      </c>
      <c r="R4404" s="177">
        <v>34.212681467284554</v>
      </c>
      <c r="S4404" s="177">
        <v>0</v>
      </c>
      <c r="T4404" s="177">
        <v>0</v>
      </c>
      <c r="U4404" s="177">
        <v>34.212681467284554</v>
      </c>
      <c r="V4404" s="177">
        <v>34.212681467284554</v>
      </c>
      <c r="W4404" s="177">
        <v>0</v>
      </c>
      <c r="X4404" s="177">
        <v>0</v>
      </c>
      <c r="Y4404" s="177">
        <v>0</v>
      </c>
      <c r="Z4404" s="177">
        <v>0</v>
      </c>
      <c r="AA4404" s="177">
        <v>43.924438402460915</v>
      </c>
      <c r="AB4404" s="177">
        <v>31.690987218509541</v>
      </c>
      <c r="AC4404" s="177">
        <v>38.735903533960858</v>
      </c>
      <c r="AD4404" s="177">
        <v>0</v>
      </c>
      <c r="AE4404" s="177">
        <v>0</v>
      </c>
      <c r="AF4404" s="177">
        <v>19.991411077114776</v>
      </c>
      <c r="AG4404" s="177">
        <v>0</v>
      </c>
      <c r="AH4404" s="177">
        <v>0</v>
      </c>
      <c r="AI4404" s="177">
        <v>0</v>
      </c>
      <c r="AJ4404" s="177">
        <v>0</v>
      </c>
    </row>
    <row r="4405" spans="1:36" hidden="1" outlineLevel="1" x14ac:dyDescent="0.25">
      <c r="A4405" s="190">
        <f t="shared" si="1188"/>
        <v>2031</v>
      </c>
      <c r="B4405" s="55">
        <f t="shared" si="1189"/>
        <v>3</v>
      </c>
      <c r="C4405" s="55">
        <f t="shared" si="1190"/>
        <v>22</v>
      </c>
      <c r="D4405" s="55">
        <f t="shared" si="1186"/>
        <v>183</v>
      </c>
      <c r="F4405" s="63">
        <f t="shared" si="1195"/>
        <v>47908.916666666613</v>
      </c>
      <c r="G4405" s="64">
        <f t="shared" si="1187"/>
        <v>277.80493535958817</v>
      </c>
      <c r="H4405" s="64">
        <f t="shared" ref="H4405:N4414" si="1197">SUMIF($P$6:$AK$6,H$6,$P4405:$AK4405)</f>
        <v>0</v>
      </c>
      <c r="I4405" s="64">
        <f t="shared" si="1197"/>
        <v>2.9750000000000001</v>
      </c>
      <c r="J4405" s="64">
        <f t="shared" si="1197"/>
        <v>0</v>
      </c>
      <c r="K4405" s="64">
        <f t="shared" si="1197"/>
        <v>0</v>
      </c>
      <c r="L4405" s="64">
        <f t="shared" si="1197"/>
        <v>0</v>
      </c>
      <c r="M4405" s="64">
        <f t="shared" si="1197"/>
        <v>20.570872267755785</v>
      </c>
      <c r="N4405" s="64">
        <f t="shared" si="1197"/>
        <v>254.25906309183239</v>
      </c>
      <c r="O4405" s="121"/>
      <c r="P4405" s="177">
        <v>2.9750000000000001</v>
      </c>
      <c r="Q4405" s="177">
        <v>35.315319092886796</v>
      </c>
      <c r="R4405" s="177">
        <v>35.315319092886796</v>
      </c>
      <c r="S4405" s="177">
        <v>0</v>
      </c>
      <c r="T4405" s="177">
        <v>0</v>
      </c>
      <c r="U4405" s="177">
        <v>35.315319092886796</v>
      </c>
      <c r="V4405" s="177">
        <v>35.315319092886796</v>
      </c>
      <c r="W4405" s="177">
        <v>0</v>
      </c>
      <c r="X4405" s="177">
        <v>0</v>
      </c>
      <c r="Y4405" s="177">
        <v>0</v>
      </c>
      <c r="Z4405" s="177">
        <v>0</v>
      </c>
      <c r="AA4405" s="177">
        <v>42.142104566387772</v>
      </c>
      <c r="AB4405" s="177">
        <v>33.086151778308583</v>
      </c>
      <c r="AC4405" s="177">
        <v>37.769530375588822</v>
      </c>
      <c r="AD4405" s="177">
        <v>0</v>
      </c>
      <c r="AE4405" s="177">
        <v>0</v>
      </c>
      <c r="AF4405" s="177">
        <v>20.570872267755785</v>
      </c>
      <c r="AG4405" s="177">
        <v>0</v>
      </c>
      <c r="AH4405" s="177">
        <v>0</v>
      </c>
      <c r="AI4405" s="177">
        <v>0</v>
      </c>
      <c r="AJ4405" s="177">
        <v>0</v>
      </c>
    </row>
    <row r="4406" spans="1:36" hidden="1" outlineLevel="1" x14ac:dyDescent="0.25">
      <c r="A4406" s="190">
        <f t="shared" si="1188"/>
        <v>2031</v>
      </c>
      <c r="B4406" s="55">
        <f t="shared" si="1189"/>
        <v>3</v>
      </c>
      <c r="C4406" s="55">
        <f t="shared" si="1190"/>
        <v>23</v>
      </c>
      <c r="D4406" s="55">
        <f t="shared" si="1186"/>
        <v>183</v>
      </c>
      <c r="F4406" s="63">
        <f t="shared" si="1195"/>
        <v>47908.958333333278</v>
      </c>
      <c r="G4406" s="64">
        <f t="shared" si="1187"/>
        <v>274.11167527663929</v>
      </c>
      <c r="H4406" s="64">
        <f t="shared" si="1197"/>
        <v>0</v>
      </c>
      <c r="I4406" s="64">
        <f t="shared" si="1197"/>
        <v>2.9750000000000001</v>
      </c>
      <c r="J4406" s="64">
        <f t="shared" si="1197"/>
        <v>0</v>
      </c>
      <c r="K4406" s="64">
        <f t="shared" si="1197"/>
        <v>0</v>
      </c>
      <c r="L4406" s="64">
        <f t="shared" si="1197"/>
        <v>0</v>
      </c>
      <c r="M4406" s="64">
        <f t="shared" si="1197"/>
        <v>20.474295402648956</v>
      </c>
      <c r="N4406" s="64">
        <f t="shared" si="1197"/>
        <v>250.66237987399032</v>
      </c>
      <c r="O4406" s="121"/>
      <c r="P4406" s="177">
        <v>2.9750000000000001</v>
      </c>
      <c r="Q4406" s="177">
        <v>35.088608553043336</v>
      </c>
      <c r="R4406" s="177">
        <v>35.088608553043336</v>
      </c>
      <c r="S4406" s="177">
        <v>0</v>
      </c>
      <c r="T4406" s="177">
        <v>0</v>
      </c>
      <c r="U4406" s="177">
        <v>35.088608553043336</v>
      </c>
      <c r="V4406" s="177">
        <v>35.088608553043336</v>
      </c>
      <c r="W4406" s="177">
        <v>0</v>
      </c>
      <c r="X4406" s="177">
        <v>0</v>
      </c>
      <c r="Y4406" s="177">
        <v>0</v>
      </c>
      <c r="Z4406" s="177">
        <v>0</v>
      </c>
      <c r="AA4406" s="177">
        <v>40.496174221124754</v>
      </c>
      <c r="AB4406" s="177">
        <v>33.70914415281117</v>
      </c>
      <c r="AC4406" s="177">
        <v>36.102627287881035</v>
      </c>
      <c r="AD4406" s="177">
        <v>0</v>
      </c>
      <c r="AE4406" s="177">
        <v>0</v>
      </c>
      <c r="AF4406" s="177">
        <v>20.474295402648956</v>
      </c>
      <c r="AG4406" s="177">
        <v>0</v>
      </c>
      <c r="AH4406" s="177">
        <v>0</v>
      </c>
      <c r="AI4406" s="177">
        <v>0</v>
      </c>
      <c r="AJ4406" s="177">
        <v>0</v>
      </c>
    </row>
    <row r="4407" spans="1:36" hidden="1" outlineLevel="1" x14ac:dyDescent="0.25">
      <c r="A4407" s="190">
        <f t="shared" si="1188"/>
        <v>2031</v>
      </c>
      <c r="B4407" s="55">
        <f t="shared" si="1189"/>
        <v>4</v>
      </c>
      <c r="C4407" s="55">
        <f t="shared" si="1190"/>
        <v>0</v>
      </c>
      <c r="D4407" s="55">
        <f t="shared" si="1186"/>
        <v>184</v>
      </c>
      <c r="F4407" s="63">
        <f t="shared" ref="F4407" si="1198">EDATE(F4383,1)</f>
        <v>47939</v>
      </c>
      <c r="G4407" s="64">
        <f t="shared" si="1187"/>
        <v>223.14565167195042</v>
      </c>
      <c r="H4407" s="64">
        <f t="shared" si="1197"/>
        <v>0</v>
      </c>
      <c r="I4407" s="64">
        <f t="shared" si="1197"/>
        <v>2.9750000000000001</v>
      </c>
      <c r="J4407" s="64">
        <f t="shared" si="1197"/>
        <v>0</v>
      </c>
      <c r="K4407" s="64">
        <f t="shared" si="1197"/>
        <v>0</v>
      </c>
      <c r="L4407" s="64">
        <f t="shared" si="1197"/>
        <v>0</v>
      </c>
      <c r="M4407" s="64">
        <f t="shared" si="1197"/>
        <v>22.333664251366152</v>
      </c>
      <c r="N4407" s="64">
        <f t="shared" si="1197"/>
        <v>197.83698742058425</v>
      </c>
      <c r="O4407" s="121"/>
      <c r="P4407" s="177">
        <v>2.9750000000000001</v>
      </c>
      <c r="Q4407" s="177">
        <v>25.618291002310066</v>
      </c>
      <c r="R4407" s="177">
        <v>25.618291002310066</v>
      </c>
      <c r="S4407" s="177">
        <v>0</v>
      </c>
      <c r="T4407" s="177">
        <v>0</v>
      </c>
      <c r="U4407" s="177">
        <v>25.618291002310066</v>
      </c>
      <c r="V4407" s="177">
        <v>25.618291002310066</v>
      </c>
      <c r="W4407" s="177">
        <v>0</v>
      </c>
      <c r="X4407" s="177">
        <v>0</v>
      </c>
      <c r="Y4407" s="177">
        <v>0</v>
      </c>
      <c r="Z4407" s="177">
        <v>0</v>
      </c>
      <c r="AA4407" s="177">
        <v>35.495974702415232</v>
      </c>
      <c r="AB4407" s="177">
        <v>31.709789809679492</v>
      </c>
      <c r="AC4407" s="177">
        <v>28.158058899249269</v>
      </c>
      <c r="AD4407" s="177">
        <v>0</v>
      </c>
      <c r="AE4407" s="177">
        <v>0</v>
      </c>
      <c r="AF4407" s="177">
        <v>22.333664251366152</v>
      </c>
      <c r="AG4407" s="177">
        <v>0</v>
      </c>
      <c r="AH4407" s="177">
        <v>0</v>
      </c>
      <c r="AI4407" s="177">
        <v>0</v>
      </c>
      <c r="AJ4407" s="177">
        <v>0</v>
      </c>
    </row>
    <row r="4408" spans="1:36" hidden="1" outlineLevel="1" x14ac:dyDescent="0.25">
      <c r="A4408" s="190">
        <f t="shared" si="1188"/>
        <v>2031</v>
      </c>
      <c r="B4408" s="55">
        <f t="shared" si="1189"/>
        <v>4</v>
      </c>
      <c r="C4408" s="55">
        <f t="shared" si="1190"/>
        <v>1</v>
      </c>
      <c r="D4408" s="55">
        <f t="shared" si="1186"/>
        <v>184</v>
      </c>
      <c r="F4408" s="63">
        <f t="shared" ref="F4408" si="1199">F4407+1/24</f>
        <v>47939.041666666664</v>
      </c>
      <c r="G4408" s="64">
        <f t="shared" si="1187"/>
        <v>221.90782162534845</v>
      </c>
      <c r="H4408" s="64">
        <f t="shared" si="1197"/>
        <v>0</v>
      </c>
      <c r="I4408" s="64">
        <f t="shared" si="1197"/>
        <v>2.9750000000000001</v>
      </c>
      <c r="J4408" s="64">
        <f t="shared" si="1197"/>
        <v>0</v>
      </c>
      <c r="K4408" s="64">
        <f t="shared" si="1197"/>
        <v>0</v>
      </c>
      <c r="L4408" s="64">
        <f t="shared" si="1197"/>
        <v>0</v>
      </c>
      <c r="M4408" s="64">
        <f t="shared" si="1197"/>
        <v>22.592355343080818</v>
      </c>
      <c r="N4408" s="64">
        <f t="shared" si="1197"/>
        <v>196.34046628226764</v>
      </c>
      <c r="O4408" s="121"/>
      <c r="P4408" s="177">
        <v>2.9750000000000001</v>
      </c>
      <c r="Q4408" s="177">
        <v>24.896939284626352</v>
      </c>
      <c r="R4408" s="177">
        <v>24.896939284626352</v>
      </c>
      <c r="S4408" s="177">
        <v>0</v>
      </c>
      <c r="T4408" s="177">
        <v>0</v>
      </c>
      <c r="U4408" s="177">
        <v>24.896939284626352</v>
      </c>
      <c r="V4408" s="177">
        <v>24.896939284626352</v>
      </c>
      <c r="W4408" s="177">
        <v>0</v>
      </c>
      <c r="X4408" s="177">
        <v>0</v>
      </c>
      <c r="Y4408" s="177">
        <v>0</v>
      </c>
      <c r="Z4408" s="177">
        <v>0</v>
      </c>
      <c r="AA4408" s="177">
        <v>35.064500237923831</v>
      </c>
      <c r="AB4408" s="177">
        <v>31.048699853414746</v>
      </c>
      <c r="AC4408" s="177">
        <v>30.639509052423641</v>
      </c>
      <c r="AD4408" s="177">
        <v>0</v>
      </c>
      <c r="AE4408" s="177">
        <v>0</v>
      </c>
      <c r="AF4408" s="177">
        <v>22.592355343080818</v>
      </c>
      <c r="AG4408" s="177">
        <v>0</v>
      </c>
      <c r="AH4408" s="177">
        <v>0</v>
      </c>
      <c r="AI4408" s="177">
        <v>0</v>
      </c>
      <c r="AJ4408" s="177">
        <v>0</v>
      </c>
    </row>
    <row r="4409" spans="1:36" hidden="1" outlineLevel="1" x14ac:dyDescent="0.25">
      <c r="A4409" s="190">
        <f t="shared" si="1188"/>
        <v>2031</v>
      </c>
      <c r="B4409" s="55">
        <f t="shared" si="1189"/>
        <v>4</v>
      </c>
      <c r="C4409" s="55">
        <f t="shared" si="1190"/>
        <v>2</v>
      </c>
      <c r="D4409" s="55">
        <f t="shared" si="1186"/>
        <v>184</v>
      </c>
      <c r="F4409" s="63">
        <f t="shared" si="1195"/>
        <v>47939.083333333328</v>
      </c>
      <c r="G4409" s="64">
        <f t="shared" si="1187"/>
        <v>223.11349597603657</v>
      </c>
      <c r="H4409" s="64">
        <f t="shared" si="1197"/>
        <v>0</v>
      </c>
      <c r="I4409" s="64">
        <f t="shared" si="1197"/>
        <v>2.9750000000000001</v>
      </c>
      <c r="J4409" s="64">
        <f t="shared" si="1197"/>
        <v>0</v>
      </c>
      <c r="K4409" s="64">
        <f t="shared" si="1197"/>
        <v>0</v>
      </c>
      <c r="L4409" s="64">
        <f t="shared" si="1197"/>
        <v>0</v>
      </c>
      <c r="M4409" s="64">
        <f t="shared" si="1197"/>
        <v>21.730051704031936</v>
      </c>
      <c r="N4409" s="64">
        <f t="shared" si="1197"/>
        <v>198.40844427200463</v>
      </c>
      <c r="O4409" s="121"/>
      <c r="P4409" s="177">
        <v>2.9750000000000001</v>
      </c>
      <c r="Q4409" s="177">
        <v>24.670228744782897</v>
      </c>
      <c r="R4409" s="177">
        <v>24.670228744782897</v>
      </c>
      <c r="S4409" s="177">
        <v>0</v>
      </c>
      <c r="T4409" s="177">
        <v>0</v>
      </c>
      <c r="U4409" s="177">
        <v>24.670228744782897</v>
      </c>
      <c r="V4409" s="177">
        <v>24.670228744782897</v>
      </c>
      <c r="W4409" s="177">
        <v>0</v>
      </c>
      <c r="X4409" s="177">
        <v>0</v>
      </c>
      <c r="Y4409" s="177">
        <v>0</v>
      </c>
      <c r="Z4409" s="177">
        <v>0</v>
      </c>
      <c r="AA4409" s="177">
        <v>36.263279486345944</v>
      </c>
      <c r="AB4409" s="177">
        <v>31.977305991869159</v>
      </c>
      <c r="AC4409" s="177">
        <v>31.48694381465797</v>
      </c>
      <c r="AD4409" s="177">
        <v>0</v>
      </c>
      <c r="AE4409" s="177">
        <v>0</v>
      </c>
      <c r="AF4409" s="177">
        <v>21.730051704031936</v>
      </c>
      <c r="AG4409" s="177">
        <v>0</v>
      </c>
      <c r="AH4409" s="177">
        <v>0</v>
      </c>
      <c r="AI4409" s="177">
        <v>0</v>
      </c>
      <c r="AJ4409" s="177">
        <v>0</v>
      </c>
    </row>
    <row r="4410" spans="1:36" hidden="1" outlineLevel="1" x14ac:dyDescent="0.25">
      <c r="A4410" s="190">
        <f t="shared" si="1188"/>
        <v>2031</v>
      </c>
      <c r="B4410" s="55">
        <f t="shared" si="1189"/>
        <v>4</v>
      </c>
      <c r="C4410" s="55">
        <f t="shared" si="1190"/>
        <v>3</v>
      </c>
      <c r="D4410" s="55">
        <f t="shared" si="1186"/>
        <v>184</v>
      </c>
      <c r="F4410" s="63">
        <f t="shared" si="1195"/>
        <v>47939.124999999993</v>
      </c>
      <c r="G4410" s="64">
        <f t="shared" si="1187"/>
        <v>217.7403249773073</v>
      </c>
      <c r="H4410" s="64">
        <f t="shared" si="1197"/>
        <v>0</v>
      </c>
      <c r="I4410" s="64">
        <f t="shared" si="1197"/>
        <v>2.9750000000000001</v>
      </c>
      <c r="J4410" s="64">
        <f t="shared" si="1197"/>
        <v>0</v>
      </c>
      <c r="K4410" s="64">
        <f t="shared" si="1197"/>
        <v>0</v>
      </c>
      <c r="L4410" s="64">
        <f t="shared" si="1197"/>
        <v>0</v>
      </c>
      <c r="M4410" s="64">
        <f t="shared" si="1197"/>
        <v>21.385130248412374</v>
      </c>
      <c r="N4410" s="64">
        <f t="shared" si="1197"/>
        <v>193.38019472889493</v>
      </c>
      <c r="O4410" s="121"/>
      <c r="P4410" s="177">
        <v>2.9750000000000001</v>
      </c>
      <c r="Q4410" s="177">
        <v>23.990097125252543</v>
      </c>
      <c r="R4410" s="177">
        <v>23.990097125252543</v>
      </c>
      <c r="S4410" s="177">
        <v>0</v>
      </c>
      <c r="T4410" s="177">
        <v>0</v>
      </c>
      <c r="U4410" s="177">
        <v>23.990097125252543</v>
      </c>
      <c r="V4410" s="177">
        <v>23.990097125252543</v>
      </c>
      <c r="W4410" s="177">
        <v>0</v>
      </c>
      <c r="X4410" s="177">
        <v>0</v>
      </c>
      <c r="Y4410" s="177">
        <v>0</v>
      </c>
      <c r="Z4410" s="177">
        <v>0</v>
      </c>
      <c r="AA4410" s="177">
        <v>35.444836645093417</v>
      </c>
      <c r="AB4410" s="177">
        <v>32.496048960761222</v>
      </c>
      <c r="AC4410" s="177">
        <v>29.478920622030142</v>
      </c>
      <c r="AD4410" s="177">
        <v>0</v>
      </c>
      <c r="AE4410" s="177">
        <v>0</v>
      </c>
      <c r="AF4410" s="177">
        <v>21.385130248412374</v>
      </c>
      <c r="AG4410" s="177">
        <v>0</v>
      </c>
      <c r="AH4410" s="177">
        <v>0</v>
      </c>
      <c r="AI4410" s="177">
        <v>0</v>
      </c>
      <c r="AJ4410" s="177">
        <v>0</v>
      </c>
    </row>
    <row r="4411" spans="1:36" hidden="1" outlineLevel="1" x14ac:dyDescent="0.25">
      <c r="A4411" s="190">
        <f t="shared" si="1188"/>
        <v>2031</v>
      </c>
      <c r="B4411" s="55">
        <f t="shared" si="1189"/>
        <v>4</v>
      </c>
      <c r="C4411" s="55">
        <f t="shared" si="1190"/>
        <v>4</v>
      </c>
      <c r="D4411" s="55">
        <f t="shared" si="1186"/>
        <v>184</v>
      </c>
      <c r="F4411" s="63">
        <f t="shared" si="1195"/>
        <v>47939.166666666657</v>
      </c>
      <c r="G4411" s="64">
        <f t="shared" si="1187"/>
        <v>223.4326919611934</v>
      </c>
      <c r="H4411" s="64">
        <f t="shared" si="1197"/>
        <v>2.9107378607614968E-2</v>
      </c>
      <c r="I4411" s="64">
        <f t="shared" si="1197"/>
        <v>3.692550821878811</v>
      </c>
      <c r="J4411" s="64">
        <f t="shared" si="1197"/>
        <v>0</v>
      </c>
      <c r="K4411" s="64">
        <f t="shared" si="1197"/>
        <v>0</v>
      </c>
      <c r="L4411" s="64">
        <f t="shared" si="1197"/>
        <v>0</v>
      </c>
      <c r="M4411" s="64">
        <f t="shared" si="1197"/>
        <v>20.43659624545861</v>
      </c>
      <c r="N4411" s="64">
        <f t="shared" si="1197"/>
        <v>199.27443751524837</v>
      </c>
      <c r="O4411" s="121"/>
      <c r="P4411" s="177">
        <v>2.9750000000000001</v>
      </c>
      <c r="Q4411" s="177">
        <v>24.258027763249352</v>
      </c>
      <c r="R4411" s="177">
        <v>24.258027763249352</v>
      </c>
      <c r="S4411" s="177">
        <v>0.40425310645831219</v>
      </c>
      <c r="T4411" s="177">
        <v>0.31329771542049861</v>
      </c>
      <c r="U4411" s="177">
        <v>24.258027763249352</v>
      </c>
      <c r="V4411" s="177">
        <v>24.258027763249352</v>
      </c>
      <c r="W4411" s="177">
        <v>0</v>
      </c>
      <c r="X4411" s="177">
        <v>0</v>
      </c>
      <c r="Y4411" s="177">
        <v>0</v>
      </c>
      <c r="Z4411" s="177">
        <v>0</v>
      </c>
      <c r="AA4411" s="177">
        <v>37.52538768209844</v>
      </c>
      <c r="AB4411" s="177">
        <v>32.43727719339504</v>
      </c>
      <c r="AC4411" s="177">
        <v>32.279661586757477</v>
      </c>
      <c r="AD4411" s="177">
        <v>2.9107378607614968E-2</v>
      </c>
      <c r="AE4411" s="177">
        <v>0</v>
      </c>
      <c r="AF4411" s="177">
        <v>20.43659624545861</v>
      </c>
      <c r="AG4411" s="177">
        <v>0</v>
      </c>
      <c r="AH4411" s="177">
        <v>0</v>
      </c>
      <c r="AI4411" s="177">
        <v>0</v>
      </c>
      <c r="AJ4411" s="177">
        <v>0</v>
      </c>
    </row>
    <row r="4412" spans="1:36" hidden="1" outlineLevel="1" x14ac:dyDescent="0.25">
      <c r="A4412" s="190">
        <f t="shared" si="1188"/>
        <v>2031</v>
      </c>
      <c r="B4412" s="55">
        <f t="shared" si="1189"/>
        <v>4</v>
      </c>
      <c r="C4412" s="55">
        <f t="shared" si="1190"/>
        <v>5</v>
      </c>
      <c r="D4412" s="55">
        <f t="shared" si="1186"/>
        <v>184</v>
      </c>
      <c r="F4412" s="63">
        <f t="shared" si="1195"/>
        <v>47939.208333333321</v>
      </c>
      <c r="G4412" s="64">
        <f t="shared" si="1187"/>
        <v>292.39467792471788</v>
      </c>
      <c r="H4412" s="64">
        <f t="shared" si="1197"/>
        <v>16.354023384629318</v>
      </c>
      <c r="I4412" s="64">
        <f t="shared" si="1197"/>
        <v>19.9099518780015</v>
      </c>
      <c r="J4412" s="64">
        <f t="shared" si="1197"/>
        <v>41.795636226990823</v>
      </c>
      <c r="K4412" s="64">
        <f t="shared" si="1197"/>
        <v>0</v>
      </c>
      <c r="L4412" s="64">
        <f t="shared" si="1197"/>
        <v>0</v>
      </c>
      <c r="M4412" s="64">
        <f t="shared" si="1197"/>
        <v>19.574292606409717</v>
      </c>
      <c r="N4412" s="64">
        <f t="shared" si="1197"/>
        <v>194.76077382868652</v>
      </c>
      <c r="O4412" s="121"/>
      <c r="P4412" s="177">
        <v>2.9750000000000001</v>
      </c>
      <c r="Q4412" s="177">
        <v>22.887459499650294</v>
      </c>
      <c r="R4412" s="177">
        <v>22.887459499650294</v>
      </c>
      <c r="S4412" s="177">
        <v>4.248645642692769</v>
      </c>
      <c r="T4412" s="177">
        <v>9.2255104074458849</v>
      </c>
      <c r="U4412" s="177">
        <v>22.887459499650294</v>
      </c>
      <c r="V4412" s="177">
        <v>22.887459499650294</v>
      </c>
      <c r="W4412" s="177">
        <v>0.41555116438207351</v>
      </c>
      <c r="X4412" s="177">
        <v>0.78918266833287343</v>
      </c>
      <c r="Y4412" s="177">
        <v>0.39977599999999996</v>
      </c>
      <c r="Z4412" s="177">
        <v>0</v>
      </c>
      <c r="AA4412" s="177">
        <v>37.606115184994266</v>
      </c>
      <c r="AB4412" s="177">
        <v>31.607060909276605</v>
      </c>
      <c r="AC4412" s="177">
        <v>33.997759735814455</v>
      </c>
      <c r="AD4412" s="177">
        <v>16.354023384629318</v>
      </c>
      <c r="AE4412" s="177">
        <v>1.6060378454296149</v>
      </c>
      <c r="AF4412" s="177">
        <v>19.574292606409717</v>
      </c>
      <c r="AG4412" s="177">
        <v>13.931878742330273</v>
      </c>
      <c r="AH4412" s="177">
        <v>13.931878742330273</v>
      </c>
      <c r="AI4412" s="177">
        <v>13.931878742330273</v>
      </c>
      <c r="AJ4412" s="177">
        <v>0.25024814971828513</v>
      </c>
    </row>
    <row r="4413" spans="1:36" hidden="1" outlineLevel="1" x14ac:dyDescent="0.25">
      <c r="A4413" s="190">
        <f t="shared" si="1188"/>
        <v>2031</v>
      </c>
      <c r="B4413" s="55">
        <f t="shared" si="1189"/>
        <v>4</v>
      </c>
      <c r="C4413" s="55">
        <f t="shared" si="1190"/>
        <v>6</v>
      </c>
      <c r="D4413" s="55">
        <f t="shared" si="1186"/>
        <v>184</v>
      </c>
      <c r="F4413" s="63">
        <f t="shared" si="1195"/>
        <v>47939.249999999985</v>
      </c>
      <c r="G4413" s="64">
        <f t="shared" si="1187"/>
        <v>534.92075302973967</v>
      </c>
      <c r="H4413" s="64">
        <f t="shared" si="1197"/>
        <v>49.404256977498768</v>
      </c>
      <c r="I4413" s="64">
        <f t="shared" si="1197"/>
        <v>87.335205650483587</v>
      </c>
      <c r="J4413" s="64">
        <f t="shared" si="1197"/>
        <v>158.67880396778736</v>
      </c>
      <c r="K4413" s="64">
        <f t="shared" si="1197"/>
        <v>0</v>
      </c>
      <c r="L4413" s="64">
        <f t="shared" si="1197"/>
        <v>0</v>
      </c>
      <c r="M4413" s="64">
        <f t="shared" si="1197"/>
        <v>19.143140786885272</v>
      </c>
      <c r="N4413" s="64">
        <f t="shared" si="1197"/>
        <v>220.35934564708469</v>
      </c>
      <c r="O4413" s="121"/>
      <c r="P4413" s="177">
        <v>2.9750000000000001</v>
      </c>
      <c r="Q4413" s="177">
        <v>28.905593830040111</v>
      </c>
      <c r="R4413" s="177">
        <v>28.905593830040111</v>
      </c>
      <c r="S4413" s="177">
        <v>13.365453120274713</v>
      </c>
      <c r="T4413" s="177">
        <v>23.99872082074484</v>
      </c>
      <c r="U4413" s="177">
        <v>28.905593830040111</v>
      </c>
      <c r="V4413" s="177">
        <v>28.905593830040111</v>
      </c>
      <c r="W4413" s="177">
        <v>3.4037761092517687</v>
      </c>
      <c r="X4413" s="177">
        <v>12.322680905675938</v>
      </c>
      <c r="Y4413" s="177">
        <v>5.1970880000000008</v>
      </c>
      <c r="Z4413" s="177">
        <v>0</v>
      </c>
      <c r="AA4413" s="177">
        <v>38.257145068729884</v>
      </c>
      <c r="AB4413" s="177">
        <v>31.859864398615514</v>
      </c>
      <c r="AC4413" s="177">
        <v>34.619960859578846</v>
      </c>
      <c r="AD4413" s="177">
        <v>49.404256977498768</v>
      </c>
      <c r="AE4413" s="177">
        <v>15.279060862910042</v>
      </c>
      <c r="AF4413" s="177">
        <v>19.143140786885272</v>
      </c>
      <c r="AG4413" s="177">
        <v>52.892934655929118</v>
      </c>
      <c r="AH4413" s="177">
        <v>52.892934655929118</v>
      </c>
      <c r="AI4413" s="177">
        <v>52.892934655929118</v>
      </c>
      <c r="AJ4413" s="177">
        <v>10.793425831626291</v>
      </c>
    </row>
    <row r="4414" spans="1:36" hidden="1" outlineLevel="1" x14ac:dyDescent="0.25">
      <c r="A4414" s="190">
        <f t="shared" si="1188"/>
        <v>2031</v>
      </c>
      <c r="B4414" s="55">
        <f t="shared" si="1189"/>
        <v>4</v>
      </c>
      <c r="C4414" s="55">
        <f t="shared" si="1190"/>
        <v>7</v>
      </c>
      <c r="D4414" s="55">
        <f t="shared" si="1186"/>
        <v>184</v>
      </c>
      <c r="F4414" s="63">
        <f t="shared" si="1195"/>
        <v>47939.29166666665</v>
      </c>
      <c r="G4414" s="64">
        <f t="shared" si="1187"/>
        <v>650.53377376443098</v>
      </c>
      <c r="H4414" s="64">
        <f t="shared" si="1197"/>
        <v>56.777422705928508</v>
      </c>
      <c r="I4414" s="64">
        <f t="shared" si="1197"/>
        <v>155.46731661877314</v>
      </c>
      <c r="J4414" s="64">
        <f t="shared" si="1197"/>
        <v>165.71330332746879</v>
      </c>
      <c r="K4414" s="64">
        <f t="shared" si="1197"/>
        <v>0</v>
      </c>
      <c r="L4414" s="64">
        <f t="shared" si="1197"/>
        <v>0</v>
      </c>
      <c r="M4414" s="64">
        <f t="shared" si="1197"/>
        <v>18.108376420026609</v>
      </c>
      <c r="N4414" s="64">
        <f t="shared" si="1197"/>
        <v>254.4673546922339</v>
      </c>
      <c r="O4414" s="121"/>
      <c r="P4414" s="177">
        <v>2.9750000000000001</v>
      </c>
      <c r="Q4414" s="177">
        <v>36.057280859647179</v>
      </c>
      <c r="R4414" s="177">
        <v>36.057280859647179</v>
      </c>
      <c r="S4414" s="177">
        <v>22.708801143555196</v>
      </c>
      <c r="T4414" s="177">
        <v>27.211034945985467</v>
      </c>
      <c r="U4414" s="177">
        <v>36.057280859647179</v>
      </c>
      <c r="V4414" s="177">
        <v>36.057280859647179</v>
      </c>
      <c r="W4414" s="177">
        <v>6.0285665679932077</v>
      </c>
      <c r="X4414" s="177">
        <v>27.053638115099304</v>
      </c>
      <c r="Y4414" s="177">
        <v>15.191487999999998</v>
      </c>
      <c r="Z4414" s="177">
        <v>0</v>
      </c>
      <c r="AA4414" s="177">
        <v>40.689842274673424</v>
      </c>
      <c r="AB4414" s="177">
        <v>33.243699794907961</v>
      </c>
      <c r="AC4414" s="177">
        <v>36.304689184063797</v>
      </c>
      <c r="AD4414" s="177">
        <v>56.777422705928508</v>
      </c>
      <c r="AE4414" s="177">
        <v>26.16440790281202</v>
      </c>
      <c r="AF4414" s="177">
        <v>18.108376420026609</v>
      </c>
      <c r="AG4414" s="177">
        <v>55.237767775822931</v>
      </c>
      <c r="AH4414" s="177">
        <v>55.237767775822931</v>
      </c>
      <c r="AI4414" s="177">
        <v>55.237767775822931</v>
      </c>
      <c r="AJ4414" s="177">
        <v>28.13437994332795</v>
      </c>
    </row>
    <row r="4415" spans="1:36" hidden="1" outlineLevel="1" x14ac:dyDescent="0.25">
      <c r="A4415" s="190">
        <f t="shared" si="1188"/>
        <v>2031</v>
      </c>
      <c r="B4415" s="55">
        <f t="shared" si="1189"/>
        <v>4</v>
      </c>
      <c r="C4415" s="55">
        <f t="shared" si="1190"/>
        <v>8</v>
      </c>
      <c r="D4415" s="55">
        <f t="shared" si="1186"/>
        <v>184</v>
      </c>
      <c r="F4415" s="63">
        <f t="shared" si="1195"/>
        <v>47939.333333333314</v>
      </c>
      <c r="G4415" s="64">
        <f t="shared" si="1187"/>
        <v>723.52701627479951</v>
      </c>
      <c r="H4415" s="64">
        <f t="shared" ref="H4415:N4424" si="1200">SUMIF($P$6:$AK$6,H$6,$P4415:$AK4415)</f>
        <v>61.598494803475845</v>
      </c>
      <c r="I4415" s="64">
        <f t="shared" si="1200"/>
        <v>191.32094420517947</v>
      </c>
      <c r="J4415" s="64">
        <f t="shared" si="1200"/>
        <v>196.44865893923983</v>
      </c>
      <c r="K4415" s="64">
        <f t="shared" si="1200"/>
        <v>0</v>
      </c>
      <c r="L4415" s="64">
        <f t="shared" si="1200"/>
        <v>0</v>
      </c>
      <c r="M4415" s="64">
        <f t="shared" si="1200"/>
        <v>15.866386958499504</v>
      </c>
      <c r="N4415" s="64">
        <f t="shared" si="1200"/>
        <v>258.29253136840481</v>
      </c>
      <c r="O4415" s="121"/>
      <c r="P4415" s="177">
        <v>2.9750000000000001</v>
      </c>
      <c r="Q4415" s="177">
        <v>36.428261743027385</v>
      </c>
      <c r="R4415" s="177">
        <v>36.428261743027385</v>
      </c>
      <c r="S4415" s="177">
        <v>29.628420492345359</v>
      </c>
      <c r="T4415" s="177">
        <v>28.583281302196667</v>
      </c>
      <c r="U4415" s="177">
        <v>36.428261743027385</v>
      </c>
      <c r="V4415" s="177">
        <v>36.428261743027385</v>
      </c>
      <c r="W4415" s="177">
        <v>6.8433297762865131</v>
      </c>
      <c r="X4415" s="177">
        <v>30.859561684047669</v>
      </c>
      <c r="Y4415" s="177">
        <v>26.385215999999996</v>
      </c>
      <c r="Z4415" s="177">
        <v>0</v>
      </c>
      <c r="AA4415" s="177">
        <v>41.580687273008479</v>
      </c>
      <c r="AB4415" s="177">
        <v>34.678310691469115</v>
      </c>
      <c r="AC4415" s="177">
        <v>36.320486431817699</v>
      </c>
      <c r="AD4415" s="177">
        <v>61.598494803475845</v>
      </c>
      <c r="AE4415" s="177">
        <v>28.749100983143759</v>
      </c>
      <c r="AF4415" s="177">
        <v>15.866386958499504</v>
      </c>
      <c r="AG4415" s="177">
        <v>65.482886313079945</v>
      </c>
      <c r="AH4415" s="177">
        <v>65.482886313079945</v>
      </c>
      <c r="AI4415" s="177">
        <v>65.482886313079945</v>
      </c>
      <c r="AJ4415" s="177">
        <v>37.297033967159514</v>
      </c>
    </row>
    <row r="4416" spans="1:36" hidden="1" outlineLevel="1" x14ac:dyDescent="0.25">
      <c r="A4416" s="190">
        <f t="shared" si="1188"/>
        <v>2031</v>
      </c>
      <c r="B4416" s="55">
        <f t="shared" si="1189"/>
        <v>4</v>
      </c>
      <c r="C4416" s="55">
        <f t="shared" si="1190"/>
        <v>9</v>
      </c>
      <c r="D4416" s="55">
        <f t="shared" si="1186"/>
        <v>184</v>
      </c>
      <c r="F4416" s="63">
        <f t="shared" si="1195"/>
        <v>47939.374999999978</v>
      </c>
      <c r="G4416" s="64">
        <f t="shared" si="1187"/>
        <v>739.30218159780009</v>
      </c>
      <c r="H4416" s="64">
        <f t="shared" si="1200"/>
        <v>60.303431196284578</v>
      </c>
      <c r="I4416" s="64">
        <f t="shared" si="1200"/>
        <v>204.11181717300798</v>
      </c>
      <c r="J4416" s="64">
        <f t="shared" si="1200"/>
        <v>185.13697699543908</v>
      </c>
      <c r="K4416" s="64">
        <f t="shared" si="1200"/>
        <v>0</v>
      </c>
      <c r="L4416" s="64">
        <f t="shared" si="1200"/>
        <v>0</v>
      </c>
      <c r="M4416" s="64">
        <f t="shared" si="1200"/>
        <v>14.228010044306622</v>
      </c>
      <c r="N4416" s="64">
        <f t="shared" si="1200"/>
        <v>275.52194618876183</v>
      </c>
      <c r="O4416" s="121"/>
      <c r="P4416" s="177">
        <v>2.9750000000000001</v>
      </c>
      <c r="Q4416" s="177">
        <v>42.003280018268626</v>
      </c>
      <c r="R4416" s="177">
        <v>42.003280018268626</v>
      </c>
      <c r="S4416" s="177">
        <v>33.128507192445618</v>
      </c>
      <c r="T4416" s="177">
        <v>29.641353036249722</v>
      </c>
      <c r="U4416" s="177">
        <v>42.003280018268626</v>
      </c>
      <c r="V4416" s="177">
        <v>42.003280018268626</v>
      </c>
      <c r="W4416" s="177">
        <v>7.1954237700885182</v>
      </c>
      <c r="X4416" s="177">
        <v>32.74927049361122</v>
      </c>
      <c r="Y4416" s="177">
        <v>32.781631999999995</v>
      </c>
      <c r="Z4416" s="177">
        <v>0</v>
      </c>
      <c r="AA4416" s="177">
        <v>39.601867847990775</v>
      </c>
      <c r="AB4416" s="177">
        <v>34.742832791488105</v>
      </c>
      <c r="AC4416" s="177">
        <v>33.164125476208469</v>
      </c>
      <c r="AD4416" s="177">
        <v>60.303431196284578</v>
      </c>
      <c r="AE4416" s="177">
        <v>28.011860670569995</v>
      </c>
      <c r="AF4416" s="177">
        <v>14.228010044306622</v>
      </c>
      <c r="AG4416" s="177">
        <v>61.712325665146359</v>
      </c>
      <c r="AH4416" s="177">
        <v>61.712325665146359</v>
      </c>
      <c r="AI4416" s="177">
        <v>61.712325665146359</v>
      </c>
      <c r="AJ4416" s="177">
        <v>37.628770010042885</v>
      </c>
    </row>
    <row r="4417" spans="1:36" hidden="1" outlineLevel="1" x14ac:dyDescent="0.25">
      <c r="A4417" s="190">
        <f t="shared" si="1188"/>
        <v>2031</v>
      </c>
      <c r="B4417" s="55">
        <f t="shared" si="1189"/>
        <v>4</v>
      </c>
      <c r="C4417" s="55">
        <f t="shared" si="1190"/>
        <v>10</v>
      </c>
      <c r="D4417" s="55">
        <f t="shared" si="1186"/>
        <v>184</v>
      </c>
      <c r="F4417" s="63">
        <f t="shared" si="1195"/>
        <v>47939.416666666642</v>
      </c>
      <c r="G4417" s="64">
        <f t="shared" si="1187"/>
        <v>758.07354840695791</v>
      </c>
      <c r="H4417" s="64">
        <f t="shared" si="1200"/>
        <v>63.166101148415727</v>
      </c>
      <c r="I4417" s="64">
        <f t="shared" si="1200"/>
        <v>205.38480846897033</v>
      </c>
      <c r="J4417" s="64">
        <f t="shared" si="1200"/>
        <v>194.0653922287691</v>
      </c>
      <c r="K4417" s="64">
        <f t="shared" si="1200"/>
        <v>0</v>
      </c>
      <c r="L4417" s="64">
        <f t="shared" si="1200"/>
        <v>0</v>
      </c>
      <c r="M4417" s="64">
        <f t="shared" si="1200"/>
        <v>13.279476041352849</v>
      </c>
      <c r="N4417" s="64">
        <f t="shared" si="1200"/>
        <v>282.17777051944989</v>
      </c>
      <c r="O4417" s="121"/>
      <c r="P4417" s="177">
        <v>2.9750000000000001</v>
      </c>
      <c r="Q4417" s="177">
        <v>44.991737134386852</v>
      </c>
      <c r="R4417" s="177">
        <v>44.991737134386852</v>
      </c>
      <c r="S4417" s="177">
        <v>31.89507526038161</v>
      </c>
      <c r="T4417" s="177">
        <v>28.833322240700078</v>
      </c>
      <c r="U4417" s="177">
        <v>44.991737134386852</v>
      </c>
      <c r="V4417" s="177">
        <v>44.991737134386852</v>
      </c>
      <c r="W4417" s="177">
        <v>7.7069803511121178</v>
      </c>
      <c r="X4417" s="177">
        <v>32.476607806492012</v>
      </c>
      <c r="Y4417" s="177">
        <v>36.379615999999999</v>
      </c>
      <c r="Z4417" s="177">
        <v>0</v>
      </c>
      <c r="AA4417" s="177">
        <v>37.300159293835243</v>
      </c>
      <c r="AB4417" s="177">
        <v>33.66978830794325</v>
      </c>
      <c r="AC4417" s="177">
        <v>31.240874380124009</v>
      </c>
      <c r="AD4417" s="177">
        <v>63.166101148415727</v>
      </c>
      <c r="AE4417" s="177">
        <v>26.261041384623045</v>
      </c>
      <c r="AF4417" s="177">
        <v>13.279476041352849</v>
      </c>
      <c r="AG4417" s="177">
        <v>64.688464076256366</v>
      </c>
      <c r="AH4417" s="177">
        <v>64.688464076256366</v>
      </c>
      <c r="AI4417" s="177">
        <v>64.688464076256366</v>
      </c>
      <c r="AJ4417" s="177">
        <v>38.857165425661449</v>
      </c>
    </row>
    <row r="4418" spans="1:36" hidden="1" outlineLevel="1" x14ac:dyDescent="0.25">
      <c r="A4418" s="190">
        <f t="shared" si="1188"/>
        <v>2031</v>
      </c>
      <c r="B4418" s="55">
        <f t="shared" si="1189"/>
        <v>4</v>
      </c>
      <c r="C4418" s="55">
        <f t="shared" si="1190"/>
        <v>11</v>
      </c>
      <c r="D4418" s="55">
        <f t="shared" si="1186"/>
        <v>184</v>
      </c>
      <c r="F4418" s="63">
        <f t="shared" si="1195"/>
        <v>47939.458333333307</v>
      </c>
      <c r="G4418" s="64">
        <f t="shared" si="1187"/>
        <v>757.28895939691756</v>
      </c>
      <c r="H4418" s="64">
        <f t="shared" si="1200"/>
        <v>62.579744205931256</v>
      </c>
      <c r="I4418" s="64">
        <f t="shared" si="1200"/>
        <v>208.84699282691597</v>
      </c>
      <c r="J4418" s="64">
        <f t="shared" si="1200"/>
        <v>197.18409679605145</v>
      </c>
      <c r="K4418" s="64">
        <f t="shared" si="1200"/>
        <v>0</v>
      </c>
      <c r="L4418" s="64">
        <f t="shared" si="1200"/>
        <v>0</v>
      </c>
      <c r="M4418" s="64">
        <f t="shared" si="1200"/>
        <v>12.762093857923517</v>
      </c>
      <c r="N4418" s="64">
        <f t="shared" si="1200"/>
        <v>275.91603171009547</v>
      </c>
      <c r="O4418" s="121"/>
      <c r="P4418" s="177">
        <v>2.9750000000000001</v>
      </c>
      <c r="Q4418" s="177">
        <v>46.104679784527434</v>
      </c>
      <c r="R4418" s="177">
        <v>46.104679784527434</v>
      </c>
      <c r="S4418" s="177">
        <v>30.733003296374502</v>
      </c>
      <c r="T4418" s="177">
        <v>29.457203276680012</v>
      </c>
      <c r="U4418" s="177">
        <v>46.104679784527434</v>
      </c>
      <c r="V4418" s="177">
        <v>46.104679784527434</v>
      </c>
      <c r="W4418" s="177">
        <v>7.2214761957007418</v>
      </c>
      <c r="X4418" s="177">
        <v>30.722498856980071</v>
      </c>
      <c r="Y4418" s="177">
        <v>39.577823999999993</v>
      </c>
      <c r="Z4418" s="177">
        <v>0</v>
      </c>
      <c r="AA4418" s="177">
        <v>31.960444273265889</v>
      </c>
      <c r="AB4418" s="177">
        <v>32.185947633769452</v>
      </c>
      <c r="AC4418" s="177">
        <v>27.350920664950383</v>
      </c>
      <c r="AD4418" s="177">
        <v>62.579744205931256</v>
      </c>
      <c r="AE4418" s="177">
        <v>28.844073393933776</v>
      </c>
      <c r="AF4418" s="177">
        <v>12.762093857923517</v>
      </c>
      <c r="AG4418" s="177">
        <v>65.728032265350478</v>
      </c>
      <c r="AH4418" s="177">
        <v>65.728032265350478</v>
      </c>
      <c r="AI4418" s="177">
        <v>65.728032265350478</v>
      </c>
      <c r="AJ4418" s="177">
        <v>39.315913807246893</v>
      </c>
    </row>
    <row r="4419" spans="1:36" hidden="1" outlineLevel="1" x14ac:dyDescent="0.25">
      <c r="A4419" s="190">
        <f t="shared" si="1188"/>
        <v>2031</v>
      </c>
      <c r="B4419" s="55">
        <f t="shared" si="1189"/>
        <v>4</v>
      </c>
      <c r="C4419" s="55">
        <f t="shared" si="1190"/>
        <v>12</v>
      </c>
      <c r="D4419" s="55">
        <f t="shared" si="1186"/>
        <v>184</v>
      </c>
      <c r="F4419" s="63">
        <f t="shared" si="1195"/>
        <v>47939.499999999971</v>
      </c>
      <c r="G4419" s="64">
        <f t="shared" si="1187"/>
        <v>755.79996659509334</v>
      </c>
      <c r="H4419" s="64">
        <f t="shared" si="1200"/>
        <v>56.314241969347442</v>
      </c>
      <c r="I4419" s="64">
        <f t="shared" si="1200"/>
        <v>207.0991784849578</v>
      </c>
      <c r="J4419" s="64">
        <f t="shared" si="1200"/>
        <v>199.63018147636831</v>
      </c>
      <c r="K4419" s="64">
        <f t="shared" si="1200"/>
        <v>0</v>
      </c>
      <c r="L4419" s="64">
        <f t="shared" si="1200"/>
        <v>0</v>
      </c>
      <c r="M4419" s="64">
        <f t="shared" si="1200"/>
        <v>12.50340276620885</v>
      </c>
      <c r="N4419" s="64">
        <f t="shared" si="1200"/>
        <v>280.25296189821091</v>
      </c>
      <c r="O4419" s="121"/>
      <c r="P4419" s="177">
        <v>2.9750000000000001</v>
      </c>
      <c r="Q4419" s="177">
        <v>47.485553072664814</v>
      </c>
      <c r="R4419" s="177">
        <v>47.485553072664814</v>
      </c>
      <c r="S4419" s="177">
        <v>29.655515111936015</v>
      </c>
      <c r="T4419" s="177">
        <v>30.970764168542896</v>
      </c>
      <c r="U4419" s="177">
        <v>47.485553072664814</v>
      </c>
      <c r="V4419" s="177">
        <v>47.485553072664814</v>
      </c>
      <c r="W4419" s="177">
        <v>6.9212020775466829</v>
      </c>
      <c r="X4419" s="177">
        <v>30.805576336720552</v>
      </c>
      <c r="Y4419" s="177">
        <v>36.779391999999994</v>
      </c>
      <c r="Z4419" s="177">
        <v>0</v>
      </c>
      <c r="AA4419" s="177">
        <v>31.195131498891815</v>
      </c>
      <c r="AB4419" s="177">
        <v>31.043912825170722</v>
      </c>
      <c r="AC4419" s="177">
        <v>28.071705283489131</v>
      </c>
      <c r="AD4419" s="177">
        <v>56.314241969347442</v>
      </c>
      <c r="AE4419" s="177">
        <v>28.019315580310195</v>
      </c>
      <c r="AF4419" s="177">
        <v>12.50340276620885</v>
      </c>
      <c r="AG4419" s="177">
        <v>66.543393825456107</v>
      </c>
      <c r="AH4419" s="177">
        <v>66.543393825456107</v>
      </c>
      <c r="AI4419" s="177">
        <v>66.543393825456107</v>
      </c>
      <c r="AJ4419" s="177">
        <v>40.972413209901468</v>
      </c>
    </row>
    <row r="4420" spans="1:36" hidden="1" outlineLevel="1" x14ac:dyDescent="0.25">
      <c r="A4420" s="190">
        <f t="shared" si="1188"/>
        <v>2031</v>
      </c>
      <c r="B4420" s="55">
        <f t="shared" si="1189"/>
        <v>4</v>
      </c>
      <c r="C4420" s="55">
        <f t="shared" si="1190"/>
        <v>13</v>
      </c>
      <c r="D4420" s="55">
        <f t="shared" si="1186"/>
        <v>184</v>
      </c>
      <c r="F4420" s="63">
        <f t="shared" si="1195"/>
        <v>47939.541666666635</v>
      </c>
      <c r="G4420" s="64">
        <f t="shared" si="1187"/>
        <v>737.96474291366724</v>
      </c>
      <c r="H4420" s="64">
        <f t="shared" si="1200"/>
        <v>54.088201116298585</v>
      </c>
      <c r="I4420" s="64">
        <f t="shared" si="1200"/>
        <v>198.19499090005408</v>
      </c>
      <c r="J4420" s="64">
        <f t="shared" si="1200"/>
        <v>182.3497434861757</v>
      </c>
      <c r="K4420" s="64">
        <f t="shared" si="1200"/>
        <v>0</v>
      </c>
      <c r="L4420" s="64">
        <f t="shared" si="1200"/>
        <v>0</v>
      </c>
      <c r="M4420" s="64">
        <f t="shared" si="1200"/>
        <v>12.848324221828404</v>
      </c>
      <c r="N4420" s="64">
        <f t="shared" si="1200"/>
        <v>290.48348318931045</v>
      </c>
      <c r="O4420" s="121"/>
      <c r="P4420" s="177">
        <v>2.9750000000000001</v>
      </c>
      <c r="Q4420" s="177">
        <v>49.659913250254284</v>
      </c>
      <c r="R4420" s="177">
        <v>49.659913250254284</v>
      </c>
      <c r="S4420" s="177">
        <v>28.146879675062582</v>
      </c>
      <c r="T4420" s="177">
        <v>30.919111680174421</v>
      </c>
      <c r="U4420" s="177">
        <v>49.659913250254284</v>
      </c>
      <c r="V4420" s="177">
        <v>49.659913250254284</v>
      </c>
      <c r="W4420" s="177">
        <v>6.9500381781504865</v>
      </c>
      <c r="X4420" s="177">
        <v>29.785888634436287</v>
      </c>
      <c r="Y4420" s="177">
        <v>32.781631999999995</v>
      </c>
      <c r="Z4420" s="177">
        <v>0</v>
      </c>
      <c r="AA4420" s="177">
        <v>32.23523259396287</v>
      </c>
      <c r="AB4420" s="177">
        <v>31.182562981427104</v>
      </c>
      <c r="AC4420" s="177">
        <v>28.426034612903301</v>
      </c>
      <c r="AD4420" s="177">
        <v>54.088201116298585</v>
      </c>
      <c r="AE4420" s="177">
        <v>27.802798818809244</v>
      </c>
      <c r="AF4420" s="177">
        <v>12.848324221828404</v>
      </c>
      <c r="AG4420" s="177">
        <v>60.78324782872523</v>
      </c>
      <c r="AH4420" s="177">
        <v>60.78324782872523</v>
      </c>
      <c r="AI4420" s="177">
        <v>60.78324782872523</v>
      </c>
      <c r="AJ4420" s="177">
        <v>38.833641913421083</v>
      </c>
    </row>
    <row r="4421" spans="1:36" hidden="1" outlineLevel="1" x14ac:dyDescent="0.25">
      <c r="A4421" s="190">
        <f t="shared" si="1188"/>
        <v>2031</v>
      </c>
      <c r="B4421" s="55">
        <f t="shared" si="1189"/>
        <v>4</v>
      </c>
      <c r="C4421" s="55">
        <f t="shared" si="1190"/>
        <v>14</v>
      </c>
      <c r="D4421" s="55">
        <f t="shared" si="1186"/>
        <v>184</v>
      </c>
      <c r="F4421" s="63">
        <f t="shared" si="1195"/>
        <v>47939.583333333299</v>
      </c>
      <c r="G4421" s="64">
        <f t="shared" si="1187"/>
        <v>712.60048684112212</v>
      </c>
      <c r="H4421" s="64">
        <f t="shared" si="1200"/>
        <v>49.125866892690915</v>
      </c>
      <c r="I4421" s="64">
        <f t="shared" si="1200"/>
        <v>180.09234738066453</v>
      </c>
      <c r="J4421" s="64">
        <f t="shared" si="1200"/>
        <v>182.39194122345668</v>
      </c>
      <c r="K4421" s="64">
        <f t="shared" si="1200"/>
        <v>0</v>
      </c>
      <c r="L4421" s="64">
        <f t="shared" si="1200"/>
        <v>0</v>
      </c>
      <c r="M4421" s="64">
        <f t="shared" si="1200"/>
        <v>13.451936769162625</v>
      </c>
      <c r="N4421" s="64">
        <f t="shared" si="1200"/>
        <v>287.53839457514744</v>
      </c>
      <c r="O4421" s="121"/>
      <c r="P4421" s="177">
        <v>2.9750000000000001</v>
      </c>
      <c r="Q4421" s="177">
        <v>48.660325870035436</v>
      </c>
      <c r="R4421" s="177">
        <v>48.660325870035436</v>
      </c>
      <c r="S4421" s="177">
        <v>20.182665304322995</v>
      </c>
      <c r="T4421" s="177">
        <v>26.395795440986479</v>
      </c>
      <c r="U4421" s="177">
        <v>48.660325870035436</v>
      </c>
      <c r="V4421" s="177">
        <v>48.660325870035436</v>
      </c>
      <c r="W4421" s="177">
        <v>7.1414931461751952</v>
      </c>
      <c r="X4421" s="177">
        <v>28.575825835025725</v>
      </c>
      <c r="Y4421" s="177">
        <v>35.180287999999997</v>
      </c>
      <c r="Z4421" s="177">
        <v>0</v>
      </c>
      <c r="AA4421" s="177">
        <v>31.505934868716842</v>
      </c>
      <c r="AB4421" s="177">
        <v>31.089815265193423</v>
      </c>
      <c r="AC4421" s="177">
        <v>30.301340961095455</v>
      </c>
      <c r="AD4421" s="177">
        <v>49.125866892690915</v>
      </c>
      <c r="AE4421" s="177">
        <v>25.890391886374179</v>
      </c>
      <c r="AF4421" s="177">
        <v>13.451936769162625</v>
      </c>
      <c r="AG4421" s="177">
        <v>60.79731374115223</v>
      </c>
      <c r="AH4421" s="177">
        <v>60.79731374115223</v>
      </c>
      <c r="AI4421" s="177">
        <v>60.79731374115223</v>
      </c>
      <c r="AJ4421" s="177">
        <v>33.750887767779972</v>
      </c>
    </row>
    <row r="4422" spans="1:36" hidden="1" outlineLevel="1" x14ac:dyDescent="0.25">
      <c r="A4422" s="190">
        <f t="shared" si="1188"/>
        <v>2031</v>
      </c>
      <c r="B4422" s="55">
        <f t="shared" si="1189"/>
        <v>4</v>
      </c>
      <c r="C4422" s="55">
        <f t="shared" si="1190"/>
        <v>15</v>
      </c>
      <c r="D4422" s="55">
        <f t="shared" si="1186"/>
        <v>184</v>
      </c>
      <c r="F4422" s="63">
        <f t="shared" si="1195"/>
        <v>47939.624999999964</v>
      </c>
      <c r="G4422" s="64">
        <f t="shared" si="1187"/>
        <v>687.00190817825103</v>
      </c>
      <c r="H4422" s="64">
        <f t="shared" si="1200"/>
        <v>46.673294995077832</v>
      </c>
      <c r="I4422" s="64">
        <f t="shared" si="1200"/>
        <v>163.75014753370178</v>
      </c>
      <c r="J4422" s="64">
        <f t="shared" si="1200"/>
        <v>176.41982098802168</v>
      </c>
      <c r="K4422" s="64">
        <f t="shared" si="1200"/>
        <v>0</v>
      </c>
      <c r="L4422" s="64">
        <f t="shared" si="1200"/>
        <v>0</v>
      </c>
      <c r="M4422" s="64">
        <f t="shared" si="1200"/>
        <v>13.365706405257733</v>
      </c>
      <c r="N4422" s="64">
        <f t="shared" si="1200"/>
        <v>286.79293825619197</v>
      </c>
      <c r="O4422" s="121"/>
      <c r="P4422" s="177">
        <v>2.9750000000000001</v>
      </c>
      <c r="Q4422" s="177">
        <v>47.681348538893261</v>
      </c>
      <c r="R4422" s="177">
        <v>47.681348538893261</v>
      </c>
      <c r="S4422" s="177">
        <v>12.837952827513123</v>
      </c>
      <c r="T4422" s="177">
        <v>25.766314250558295</v>
      </c>
      <c r="U4422" s="177">
        <v>47.681348538893261</v>
      </c>
      <c r="V4422" s="177">
        <v>47.681348538893261</v>
      </c>
      <c r="W4422" s="177">
        <v>6.0518849060852062</v>
      </c>
      <c r="X4422" s="177">
        <v>28.910839205725523</v>
      </c>
      <c r="Y4422" s="177">
        <v>26.784991999999995</v>
      </c>
      <c r="Z4422" s="177">
        <v>0</v>
      </c>
      <c r="AA4422" s="177">
        <v>33.161484472134788</v>
      </c>
      <c r="AB4422" s="177">
        <v>32.482423221618156</v>
      </c>
      <c r="AC4422" s="177">
        <v>30.423636406865949</v>
      </c>
      <c r="AD4422" s="177">
        <v>46.673294995077832</v>
      </c>
      <c r="AE4422" s="177">
        <v>26.962876392175957</v>
      </c>
      <c r="AF4422" s="177">
        <v>13.365706405257733</v>
      </c>
      <c r="AG4422" s="177">
        <v>58.806606996007233</v>
      </c>
      <c r="AH4422" s="177">
        <v>58.806606996007233</v>
      </c>
      <c r="AI4422" s="177">
        <v>58.806606996007233</v>
      </c>
      <c r="AJ4422" s="177">
        <v>33.460287951643686</v>
      </c>
    </row>
    <row r="4423" spans="1:36" hidden="1" outlineLevel="1" x14ac:dyDescent="0.25">
      <c r="A4423" s="190">
        <f t="shared" si="1188"/>
        <v>2031</v>
      </c>
      <c r="B4423" s="55">
        <f t="shared" si="1189"/>
        <v>4</v>
      </c>
      <c r="C4423" s="55">
        <f t="shared" si="1190"/>
        <v>16</v>
      </c>
      <c r="D4423" s="55">
        <f t="shared" si="1186"/>
        <v>184</v>
      </c>
      <c r="F4423" s="63">
        <f t="shared" si="1195"/>
        <v>47939.666666666628</v>
      </c>
      <c r="G4423" s="64">
        <f t="shared" si="1187"/>
        <v>586.54315041345421</v>
      </c>
      <c r="H4423" s="64">
        <f t="shared" si="1200"/>
        <v>46.596602812285994</v>
      </c>
      <c r="I4423" s="64">
        <f t="shared" si="1200"/>
        <v>120.9970084187771</v>
      </c>
      <c r="J4423" s="64">
        <f t="shared" si="1200"/>
        <v>142.66216553692669</v>
      </c>
      <c r="K4423" s="64">
        <f t="shared" si="1200"/>
        <v>0</v>
      </c>
      <c r="L4423" s="64">
        <f t="shared" si="1200"/>
        <v>0</v>
      </c>
      <c r="M4423" s="64">
        <f t="shared" si="1200"/>
        <v>14.745392227735955</v>
      </c>
      <c r="N4423" s="64">
        <f t="shared" si="1200"/>
        <v>261.54198141772844</v>
      </c>
      <c r="O4423" s="121"/>
      <c r="P4423" s="177">
        <v>2.9750000000000001</v>
      </c>
      <c r="Q4423" s="177">
        <v>42.229990558112064</v>
      </c>
      <c r="R4423" s="177">
        <v>42.229990558112064</v>
      </c>
      <c r="S4423" s="177">
        <v>4.7752746348287678</v>
      </c>
      <c r="T4423" s="177">
        <v>13.378742822965416</v>
      </c>
      <c r="U4423" s="177">
        <v>42.229990558112064</v>
      </c>
      <c r="V4423" s="177">
        <v>42.229990558112064</v>
      </c>
      <c r="W4423" s="177">
        <v>5.4930771299538916</v>
      </c>
      <c r="X4423" s="177">
        <v>26.278573597255807</v>
      </c>
      <c r="Y4423" s="177">
        <v>15.991039999999998</v>
      </c>
      <c r="Z4423" s="177">
        <v>0</v>
      </c>
      <c r="AA4423" s="177">
        <v>34.314688660801281</v>
      </c>
      <c r="AB4423" s="177">
        <v>29.755094805384172</v>
      </c>
      <c r="AC4423" s="177">
        <v>28.552235719094739</v>
      </c>
      <c r="AD4423" s="177">
        <v>46.596602812285994</v>
      </c>
      <c r="AE4423" s="177">
        <v>21.915172763706433</v>
      </c>
      <c r="AF4423" s="177">
        <v>14.745392227735955</v>
      </c>
      <c r="AG4423" s="177">
        <v>47.554055178975567</v>
      </c>
      <c r="AH4423" s="177">
        <v>47.554055178975567</v>
      </c>
      <c r="AI4423" s="177">
        <v>47.554055178975567</v>
      </c>
      <c r="AJ4423" s="177">
        <v>30.190127470066788</v>
      </c>
    </row>
    <row r="4424" spans="1:36" hidden="1" outlineLevel="1" x14ac:dyDescent="0.25">
      <c r="A4424" s="190">
        <f t="shared" si="1188"/>
        <v>2031</v>
      </c>
      <c r="B4424" s="55">
        <f t="shared" si="1189"/>
        <v>4</v>
      </c>
      <c r="C4424" s="55">
        <f t="shared" si="1190"/>
        <v>17</v>
      </c>
      <c r="D4424" s="55">
        <f t="shared" si="1186"/>
        <v>184</v>
      </c>
      <c r="F4424" s="63">
        <f t="shared" si="1195"/>
        <v>47939.708333333292</v>
      </c>
      <c r="G4424" s="64">
        <f t="shared" si="1187"/>
        <v>334.70369731899814</v>
      </c>
      <c r="H4424" s="64">
        <f t="shared" si="1200"/>
        <v>10.416928236349818</v>
      </c>
      <c r="I4424" s="64">
        <f t="shared" si="1200"/>
        <v>60.226816958117013</v>
      </c>
      <c r="J4424" s="64">
        <f t="shared" si="1200"/>
        <v>23.080820398143015</v>
      </c>
      <c r="K4424" s="64">
        <f t="shared" si="1200"/>
        <v>0</v>
      </c>
      <c r="L4424" s="64">
        <f t="shared" si="1200"/>
        <v>0</v>
      </c>
      <c r="M4424" s="64">
        <f t="shared" si="1200"/>
        <v>16.038847686309282</v>
      </c>
      <c r="N4424" s="64">
        <f t="shared" si="1200"/>
        <v>224.94028404007901</v>
      </c>
      <c r="O4424" s="121"/>
      <c r="P4424" s="177">
        <v>2.9750000000000001</v>
      </c>
      <c r="Q4424" s="177">
        <v>34.32603673720628</v>
      </c>
      <c r="R4424" s="177">
        <v>34.32603673720628</v>
      </c>
      <c r="S4424" s="177">
        <v>0.6103054275318055</v>
      </c>
      <c r="T4424" s="177">
        <v>0.49747985460661531</v>
      </c>
      <c r="U4424" s="177">
        <v>34.32603673720628</v>
      </c>
      <c r="V4424" s="177">
        <v>34.32603673720628</v>
      </c>
      <c r="W4424" s="177">
        <v>3.099672353912144</v>
      </c>
      <c r="X4424" s="177">
        <v>13.761673123564789</v>
      </c>
      <c r="Y4424" s="177">
        <v>6.3964159999999994</v>
      </c>
      <c r="Z4424" s="177">
        <v>0</v>
      </c>
      <c r="AA4424" s="177">
        <v>32.803880408118282</v>
      </c>
      <c r="AB4424" s="177">
        <v>29.818539914959725</v>
      </c>
      <c r="AC4424" s="177">
        <v>25.013716768175883</v>
      </c>
      <c r="AD4424" s="177">
        <v>10.416928236349818</v>
      </c>
      <c r="AE4424" s="177">
        <v>15.68536342995295</v>
      </c>
      <c r="AF4424" s="177">
        <v>16.038847686309282</v>
      </c>
      <c r="AG4424" s="177">
        <v>7.6936067993810049</v>
      </c>
      <c r="AH4424" s="177">
        <v>7.6936067993810049</v>
      </c>
      <c r="AI4424" s="177">
        <v>7.6936067993810049</v>
      </c>
      <c r="AJ4424" s="177">
        <v>17.200906768548705</v>
      </c>
    </row>
    <row r="4425" spans="1:36" hidden="1" outlineLevel="1" x14ac:dyDescent="0.25">
      <c r="A4425" s="190">
        <f t="shared" si="1188"/>
        <v>2031</v>
      </c>
      <c r="B4425" s="55">
        <f t="shared" si="1189"/>
        <v>4</v>
      </c>
      <c r="C4425" s="55">
        <f t="shared" si="1190"/>
        <v>18</v>
      </c>
      <c r="D4425" s="55">
        <f t="shared" si="1186"/>
        <v>184</v>
      </c>
      <c r="F4425" s="63">
        <f t="shared" si="1195"/>
        <v>47939.749999999956</v>
      </c>
      <c r="G4425" s="64">
        <f t="shared" si="1187"/>
        <v>229.72809093763149</v>
      </c>
      <c r="H4425" s="64">
        <f t="shared" ref="H4425:N4434" si="1201">SUMIF($P$6:$AK$6,H$6,$P4425:$AK4425)</f>
        <v>0</v>
      </c>
      <c r="I4425" s="64">
        <f t="shared" si="1201"/>
        <v>8.1506958188204983</v>
      </c>
      <c r="J4425" s="64">
        <f t="shared" si="1201"/>
        <v>0</v>
      </c>
      <c r="K4425" s="64">
        <f t="shared" si="1201"/>
        <v>0</v>
      </c>
      <c r="L4425" s="64">
        <f t="shared" si="1201"/>
        <v>0</v>
      </c>
      <c r="M4425" s="64">
        <f t="shared" si="1201"/>
        <v>16.556229869738615</v>
      </c>
      <c r="N4425" s="64">
        <f t="shared" si="1201"/>
        <v>205.02116524907237</v>
      </c>
      <c r="O4425" s="121"/>
      <c r="P4425" s="177">
        <v>2.9750000000000001</v>
      </c>
      <c r="Q4425" s="177">
        <v>30.667753026096033</v>
      </c>
      <c r="R4425" s="177">
        <v>30.667753026096033</v>
      </c>
      <c r="S4425" s="177">
        <v>0</v>
      </c>
      <c r="T4425" s="177">
        <v>0</v>
      </c>
      <c r="U4425" s="177">
        <v>30.667753026096033</v>
      </c>
      <c r="V4425" s="177">
        <v>30.667753026096033</v>
      </c>
      <c r="W4425" s="177">
        <v>0.45537355468550333</v>
      </c>
      <c r="X4425" s="177">
        <v>1.2914529188271802</v>
      </c>
      <c r="Y4425" s="177">
        <v>0</v>
      </c>
      <c r="Z4425" s="177">
        <v>0</v>
      </c>
      <c r="AA4425" s="177">
        <v>30.112994639985121</v>
      </c>
      <c r="AB4425" s="177">
        <v>28.692650395156992</v>
      </c>
      <c r="AC4425" s="177">
        <v>23.544508109546118</v>
      </c>
      <c r="AD4425" s="177">
        <v>0</v>
      </c>
      <c r="AE4425" s="177">
        <v>2.7586985770701458</v>
      </c>
      <c r="AF4425" s="177">
        <v>16.556229869738615</v>
      </c>
      <c r="AG4425" s="177">
        <v>0</v>
      </c>
      <c r="AH4425" s="177">
        <v>0</v>
      </c>
      <c r="AI4425" s="177">
        <v>0</v>
      </c>
      <c r="AJ4425" s="177">
        <v>0.67017076823766986</v>
      </c>
    </row>
    <row r="4426" spans="1:36" hidden="1" outlineLevel="1" x14ac:dyDescent="0.25">
      <c r="A4426" s="190">
        <f t="shared" si="1188"/>
        <v>2031</v>
      </c>
      <c r="B4426" s="55">
        <f t="shared" si="1189"/>
        <v>4</v>
      </c>
      <c r="C4426" s="55">
        <f t="shared" si="1190"/>
        <v>19</v>
      </c>
      <c r="D4426" s="55">
        <f t="shared" si="1186"/>
        <v>184</v>
      </c>
      <c r="F4426" s="63">
        <f t="shared" si="1195"/>
        <v>47939.791666666621</v>
      </c>
      <c r="G4426" s="64">
        <f t="shared" si="1187"/>
        <v>207.10883482172886</v>
      </c>
      <c r="H4426" s="64">
        <f t="shared" si="1201"/>
        <v>0</v>
      </c>
      <c r="I4426" s="64">
        <f t="shared" si="1201"/>
        <v>2.9750000000000001</v>
      </c>
      <c r="J4426" s="64">
        <f t="shared" si="1201"/>
        <v>0</v>
      </c>
      <c r="K4426" s="64">
        <f t="shared" si="1201"/>
        <v>0</v>
      </c>
      <c r="L4426" s="64">
        <f t="shared" si="1201"/>
        <v>0</v>
      </c>
      <c r="M4426" s="64">
        <f t="shared" si="1201"/>
        <v>17.332303144882612</v>
      </c>
      <c r="N4426" s="64">
        <f t="shared" si="1201"/>
        <v>186.80153167684625</v>
      </c>
      <c r="O4426" s="121"/>
      <c r="P4426" s="177">
        <v>2.9750000000000001</v>
      </c>
      <c r="Q4426" s="177">
        <v>26.494218088068848</v>
      </c>
      <c r="R4426" s="177">
        <v>26.494218088068848</v>
      </c>
      <c r="S4426" s="177">
        <v>0</v>
      </c>
      <c r="T4426" s="177">
        <v>0</v>
      </c>
      <c r="U4426" s="177">
        <v>26.494218088068848</v>
      </c>
      <c r="V4426" s="177">
        <v>26.494218088068848</v>
      </c>
      <c r="W4426" s="177">
        <v>0</v>
      </c>
      <c r="X4426" s="177">
        <v>0</v>
      </c>
      <c r="Y4426" s="177">
        <v>0</v>
      </c>
      <c r="Z4426" s="177">
        <v>0</v>
      </c>
      <c r="AA4426" s="177">
        <v>29.615142742004608</v>
      </c>
      <c r="AB4426" s="177">
        <v>28.894905520120901</v>
      </c>
      <c r="AC4426" s="177">
        <v>22.314611062445337</v>
      </c>
      <c r="AD4426" s="177">
        <v>0</v>
      </c>
      <c r="AE4426" s="177">
        <v>0</v>
      </c>
      <c r="AF4426" s="177">
        <v>17.332303144882612</v>
      </c>
      <c r="AG4426" s="177">
        <v>0</v>
      </c>
      <c r="AH4426" s="177">
        <v>0</v>
      </c>
      <c r="AI4426" s="177">
        <v>0</v>
      </c>
      <c r="AJ4426" s="177">
        <v>0</v>
      </c>
    </row>
    <row r="4427" spans="1:36" hidden="1" outlineLevel="1" x14ac:dyDescent="0.25">
      <c r="A4427" s="190">
        <f t="shared" si="1188"/>
        <v>2031</v>
      </c>
      <c r="B4427" s="55">
        <f t="shared" si="1189"/>
        <v>4</v>
      </c>
      <c r="C4427" s="55">
        <f t="shared" si="1190"/>
        <v>20</v>
      </c>
      <c r="D4427" s="55">
        <f t="shared" si="1186"/>
        <v>184</v>
      </c>
      <c r="F4427" s="63">
        <f t="shared" si="1195"/>
        <v>47939.833333333285</v>
      </c>
      <c r="G4427" s="64">
        <f t="shared" si="1187"/>
        <v>206.39720273954759</v>
      </c>
      <c r="H4427" s="64">
        <f t="shared" si="1201"/>
        <v>0</v>
      </c>
      <c r="I4427" s="64">
        <f t="shared" si="1201"/>
        <v>2.9750000000000001</v>
      </c>
      <c r="J4427" s="64">
        <f t="shared" si="1201"/>
        <v>0</v>
      </c>
      <c r="K4427" s="64">
        <f t="shared" si="1201"/>
        <v>0</v>
      </c>
      <c r="L4427" s="64">
        <f t="shared" si="1201"/>
        <v>0</v>
      </c>
      <c r="M4427" s="64">
        <f t="shared" si="1201"/>
        <v>18.02214605612172</v>
      </c>
      <c r="N4427" s="64">
        <f t="shared" si="1201"/>
        <v>185.40005668342587</v>
      </c>
      <c r="O4427" s="121"/>
      <c r="P4427" s="177">
        <v>2.9750000000000001</v>
      </c>
      <c r="Q4427" s="177">
        <v>25.597680953233379</v>
      </c>
      <c r="R4427" s="177">
        <v>25.597680953233379</v>
      </c>
      <c r="S4427" s="177">
        <v>0</v>
      </c>
      <c r="T4427" s="177">
        <v>0</v>
      </c>
      <c r="U4427" s="177">
        <v>25.597680953233379</v>
      </c>
      <c r="V4427" s="177">
        <v>25.597680953233379</v>
      </c>
      <c r="W4427" s="177">
        <v>0</v>
      </c>
      <c r="X4427" s="177">
        <v>0</v>
      </c>
      <c r="Y4427" s="177">
        <v>0</v>
      </c>
      <c r="Z4427" s="177">
        <v>0</v>
      </c>
      <c r="AA4427" s="177">
        <v>30.345491883740475</v>
      </c>
      <c r="AB4427" s="177">
        <v>29.281748047667861</v>
      </c>
      <c r="AC4427" s="177">
        <v>23.382092939084028</v>
      </c>
      <c r="AD4427" s="177">
        <v>0</v>
      </c>
      <c r="AE4427" s="177">
        <v>0</v>
      </c>
      <c r="AF4427" s="177">
        <v>18.02214605612172</v>
      </c>
      <c r="AG4427" s="177">
        <v>0</v>
      </c>
      <c r="AH4427" s="177">
        <v>0</v>
      </c>
      <c r="AI4427" s="177">
        <v>0</v>
      </c>
      <c r="AJ4427" s="177">
        <v>0</v>
      </c>
    </row>
    <row r="4428" spans="1:36" hidden="1" outlineLevel="1" x14ac:dyDescent="0.25">
      <c r="A4428" s="190">
        <f t="shared" si="1188"/>
        <v>2031</v>
      </c>
      <c r="B4428" s="55">
        <f t="shared" si="1189"/>
        <v>4</v>
      </c>
      <c r="C4428" s="55">
        <f t="shared" si="1190"/>
        <v>21</v>
      </c>
      <c r="D4428" s="55">
        <f t="shared" si="1186"/>
        <v>184</v>
      </c>
      <c r="F4428" s="63">
        <f t="shared" si="1195"/>
        <v>47939.874999999949</v>
      </c>
      <c r="G4428" s="64">
        <f t="shared" si="1187"/>
        <v>209.71850426936257</v>
      </c>
      <c r="H4428" s="64">
        <f t="shared" si="1201"/>
        <v>0</v>
      </c>
      <c r="I4428" s="64">
        <f t="shared" si="1201"/>
        <v>2.9750000000000001</v>
      </c>
      <c r="J4428" s="64">
        <f t="shared" si="1201"/>
        <v>0</v>
      </c>
      <c r="K4428" s="64">
        <f t="shared" si="1201"/>
        <v>0</v>
      </c>
      <c r="L4428" s="64">
        <f t="shared" si="1201"/>
        <v>0</v>
      </c>
      <c r="M4428" s="64">
        <f t="shared" si="1201"/>
        <v>18.280837147836387</v>
      </c>
      <c r="N4428" s="64">
        <f t="shared" si="1201"/>
        <v>188.46266712152618</v>
      </c>
      <c r="O4428" s="121"/>
      <c r="P4428" s="177">
        <v>2.9750000000000001</v>
      </c>
      <c r="Q4428" s="177">
        <v>25.546155830541682</v>
      </c>
      <c r="R4428" s="177">
        <v>25.546155830541682</v>
      </c>
      <c r="S4428" s="177">
        <v>0</v>
      </c>
      <c r="T4428" s="177">
        <v>0</v>
      </c>
      <c r="U4428" s="177">
        <v>25.546155830541682</v>
      </c>
      <c r="V4428" s="177">
        <v>25.546155830541682</v>
      </c>
      <c r="W4428" s="177">
        <v>0</v>
      </c>
      <c r="X4428" s="177">
        <v>0</v>
      </c>
      <c r="Y4428" s="177">
        <v>0</v>
      </c>
      <c r="Z4428" s="177">
        <v>0</v>
      </c>
      <c r="AA4428" s="177">
        <v>32.287729723391912</v>
      </c>
      <c r="AB4428" s="177">
        <v>28.800237560164604</v>
      </c>
      <c r="AC4428" s="177">
        <v>25.190076515802964</v>
      </c>
      <c r="AD4428" s="177">
        <v>0</v>
      </c>
      <c r="AE4428" s="177">
        <v>0</v>
      </c>
      <c r="AF4428" s="177">
        <v>18.280837147836387</v>
      </c>
      <c r="AG4428" s="177">
        <v>0</v>
      </c>
      <c r="AH4428" s="177">
        <v>0</v>
      </c>
      <c r="AI4428" s="177">
        <v>0</v>
      </c>
      <c r="AJ4428" s="177">
        <v>0</v>
      </c>
    </row>
    <row r="4429" spans="1:36" hidden="1" outlineLevel="1" x14ac:dyDescent="0.25">
      <c r="A4429" s="190">
        <f t="shared" si="1188"/>
        <v>2031</v>
      </c>
      <c r="B4429" s="55">
        <f t="shared" si="1189"/>
        <v>4</v>
      </c>
      <c r="C4429" s="55">
        <f t="shared" si="1190"/>
        <v>22</v>
      </c>
      <c r="D4429" s="55">
        <f t="shared" si="1186"/>
        <v>184</v>
      </c>
      <c r="F4429" s="63">
        <f t="shared" si="1195"/>
        <v>47939.916666666613</v>
      </c>
      <c r="G4429" s="64">
        <f t="shared" si="1187"/>
        <v>217.93866656393348</v>
      </c>
      <c r="H4429" s="64">
        <f t="shared" si="1201"/>
        <v>0</v>
      </c>
      <c r="I4429" s="64">
        <f t="shared" si="1201"/>
        <v>2.9750000000000001</v>
      </c>
      <c r="J4429" s="64">
        <f t="shared" si="1201"/>
        <v>0</v>
      </c>
      <c r="K4429" s="64">
        <f t="shared" si="1201"/>
        <v>0</v>
      </c>
      <c r="L4429" s="64">
        <f t="shared" si="1201"/>
        <v>0</v>
      </c>
      <c r="M4429" s="64">
        <f t="shared" si="1201"/>
        <v>19.832983698124384</v>
      </c>
      <c r="N4429" s="64">
        <f t="shared" si="1201"/>
        <v>195.13068286580909</v>
      </c>
      <c r="O4429" s="121"/>
      <c r="P4429" s="177">
        <v>2.9750000000000001</v>
      </c>
      <c r="Q4429" s="177">
        <v>26.298422621840409</v>
      </c>
      <c r="R4429" s="177">
        <v>26.298422621840409</v>
      </c>
      <c r="S4429" s="177">
        <v>0</v>
      </c>
      <c r="T4429" s="177">
        <v>0</v>
      </c>
      <c r="U4429" s="177">
        <v>26.298422621840409</v>
      </c>
      <c r="V4429" s="177">
        <v>26.298422621840409</v>
      </c>
      <c r="W4429" s="177">
        <v>0</v>
      </c>
      <c r="X4429" s="177">
        <v>0</v>
      </c>
      <c r="Y4429" s="177">
        <v>0</v>
      </c>
      <c r="Z4429" s="177">
        <v>0</v>
      </c>
      <c r="AA4429" s="177">
        <v>33.682614438750498</v>
      </c>
      <c r="AB4429" s="177">
        <v>30.828289573771499</v>
      </c>
      <c r="AC4429" s="177">
        <v>25.426088365925473</v>
      </c>
      <c r="AD4429" s="177">
        <v>0</v>
      </c>
      <c r="AE4429" s="177">
        <v>0</v>
      </c>
      <c r="AF4429" s="177">
        <v>19.832983698124384</v>
      </c>
      <c r="AG4429" s="177">
        <v>0</v>
      </c>
      <c r="AH4429" s="177">
        <v>0</v>
      </c>
      <c r="AI4429" s="177">
        <v>0</v>
      </c>
      <c r="AJ4429" s="177">
        <v>0</v>
      </c>
    </row>
    <row r="4430" spans="1:36" hidden="1" outlineLevel="1" x14ac:dyDescent="0.25">
      <c r="A4430" s="190">
        <f t="shared" si="1188"/>
        <v>2031</v>
      </c>
      <c r="B4430" s="55">
        <f t="shared" si="1189"/>
        <v>4</v>
      </c>
      <c r="C4430" s="55">
        <f t="shared" si="1190"/>
        <v>23</v>
      </c>
      <c r="D4430" s="55">
        <f t="shared" si="1186"/>
        <v>184</v>
      </c>
      <c r="F4430" s="63">
        <f t="shared" si="1195"/>
        <v>47939.958333333278</v>
      </c>
      <c r="G4430" s="64">
        <f t="shared" si="1187"/>
        <v>229.0395969690201</v>
      </c>
      <c r="H4430" s="64">
        <f t="shared" si="1201"/>
        <v>0</v>
      </c>
      <c r="I4430" s="64">
        <f t="shared" si="1201"/>
        <v>2.9750000000000001</v>
      </c>
      <c r="J4430" s="64">
        <f t="shared" si="1201"/>
        <v>0</v>
      </c>
      <c r="K4430" s="64">
        <f t="shared" si="1201"/>
        <v>0</v>
      </c>
      <c r="L4430" s="64">
        <f t="shared" si="1201"/>
        <v>0</v>
      </c>
      <c r="M4430" s="64">
        <f t="shared" si="1201"/>
        <v>21.643821340127047</v>
      </c>
      <c r="N4430" s="64">
        <f t="shared" si="1201"/>
        <v>204.42077562889304</v>
      </c>
      <c r="O4430" s="121"/>
      <c r="P4430" s="177">
        <v>2.9750000000000001</v>
      </c>
      <c r="Q4430" s="177">
        <v>27.205264781214218</v>
      </c>
      <c r="R4430" s="177">
        <v>27.205264781214218</v>
      </c>
      <c r="S4430" s="177">
        <v>0</v>
      </c>
      <c r="T4430" s="177">
        <v>0</v>
      </c>
      <c r="U4430" s="177">
        <v>27.205264781214218</v>
      </c>
      <c r="V4430" s="177">
        <v>27.205264781214218</v>
      </c>
      <c r="W4430" s="177">
        <v>0</v>
      </c>
      <c r="X4430" s="177">
        <v>0</v>
      </c>
      <c r="Y4430" s="177">
        <v>0</v>
      </c>
      <c r="Z4430" s="177">
        <v>0</v>
      </c>
      <c r="AA4430" s="177">
        <v>36.580922653564826</v>
      </c>
      <c r="AB4430" s="177">
        <v>31.904388745888433</v>
      </c>
      <c r="AC4430" s="177">
        <v>27.114405104582882</v>
      </c>
      <c r="AD4430" s="177">
        <v>0</v>
      </c>
      <c r="AE4430" s="177">
        <v>0</v>
      </c>
      <c r="AF4430" s="177">
        <v>21.643821340127047</v>
      </c>
      <c r="AG4430" s="177">
        <v>0</v>
      </c>
      <c r="AH4430" s="177">
        <v>0</v>
      </c>
      <c r="AI4430" s="177">
        <v>0</v>
      </c>
      <c r="AJ4430" s="177">
        <v>0</v>
      </c>
    </row>
    <row r="4431" spans="1:36" hidden="1" outlineLevel="1" x14ac:dyDescent="0.25">
      <c r="A4431" s="190">
        <f t="shared" si="1188"/>
        <v>2031</v>
      </c>
      <c r="B4431" s="55">
        <f t="shared" si="1189"/>
        <v>5</v>
      </c>
      <c r="C4431" s="55">
        <f t="shared" si="1190"/>
        <v>0</v>
      </c>
      <c r="D4431" s="55">
        <f t="shared" ref="D4431:D4494" si="1202">MATCH(DATE(YEAR(F4431),B4431,1),$F$7505:$F$7816,0)</f>
        <v>185</v>
      </c>
      <c r="F4431" s="63">
        <f t="shared" ref="F4431" si="1203">EDATE(F4407,1)</f>
        <v>47969</v>
      </c>
      <c r="G4431" s="64">
        <f t="shared" ref="G4431:G4494" si="1204">SUM(H4431:N4431)</f>
        <v>201.10914911779406</v>
      </c>
      <c r="H4431" s="64">
        <f t="shared" si="1201"/>
        <v>0</v>
      </c>
      <c r="I4431" s="64">
        <f t="shared" si="1201"/>
        <v>2.9750000000000001</v>
      </c>
      <c r="J4431" s="64">
        <f t="shared" si="1201"/>
        <v>0</v>
      </c>
      <c r="K4431" s="64">
        <f t="shared" si="1201"/>
        <v>0</v>
      </c>
      <c r="L4431" s="64">
        <f t="shared" si="1201"/>
        <v>0</v>
      </c>
      <c r="M4431" s="64">
        <f t="shared" si="1201"/>
        <v>24.361263076898162</v>
      </c>
      <c r="N4431" s="64">
        <f t="shared" si="1201"/>
        <v>173.77288604089591</v>
      </c>
      <c r="O4431" s="121"/>
      <c r="P4431" s="177">
        <v>2.9750000000000001</v>
      </c>
      <c r="Q4431" s="177">
        <v>23.814911708100777</v>
      </c>
      <c r="R4431" s="177">
        <v>23.814911708100777</v>
      </c>
      <c r="S4431" s="177">
        <v>0</v>
      </c>
      <c r="T4431" s="177">
        <v>0</v>
      </c>
      <c r="U4431" s="177">
        <v>23.814911708100777</v>
      </c>
      <c r="V4431" s="177">
        <v>23.814911708100777</v>
      </c>
      <c r="W4431" s="177">
        <v>0</v>
      </c>
      <c r="X4431" s="177">
        <v>0</v>
      </c>
      <c r="Y4431" s="177">
        <v>0</v>
      </c>
      <c r="Z4431" s="177">
        <v>0</v>
      </c>
      <c r="AA4431" s="177">
        <v>29.727882733512523</v>
      </c>
      <c r="AB4431" s="177">
        <v>24.69736266231007</v>
      </c>
      <c r="AC4431" s="177">
        <v>24.087993812670227</v>
      </c>
      <c r="AD4431" s="177">
        <v>0</v>
      </c>
      <c r="AE4431" s="177">
        <v>0</v>
      </c>
      <c r="AF4431" s="177">
        <v>24.361263076898162</v>
      </c>
      <c r="AG4431" s="177">
        <v>0</v>
      </c>
      <c r="AH4431" s="177">
        <v>0</v>
      </c>
      <c r="AI4431" s="177">
        <v>0</v>
      </c>
      <c r="AJ4431" s="177">
        <v>0</v>
      </c>
    </row>
    <row r="4432" spans="1:36" hidden="1" outlineLevel="1" x14ac:dyDescent="0.25">
      <c r="A4432" s="190">
        <f t="shared" ref="A4432:A4495" si="1205">YEAR(F4432)</f>
        <v>2031</v>
      </c>
      <c r="B4432" s="55">
        <f t="shared" ref="B4432:B4495" si="1206">MONTH(F4432)</f>
        <v>5</v>
      </c>
      <c r="C4432" s="55">
        <f t="shared" ref="C4432:C4495" si="1207">HOUR(F4432)</f>
        <v>1</v>
      </c>
      <c r="D4432" s="55">
        <f t="shared" si="1202"/>
        <v>185</v>
      </c>
      <c r="F4432" s="63">
        <f t="shared" ref="F4432" si="1208">F4431+1/24</f>
        <v>47969.041666666664</v>
      </c>
      <c r="G4432" s="64">
        <f t="shared" si="1204"/>
        <v>205.9444367028143</v>
      </c>
      <c r="H4432" s="64">
        <f t="shared" si="1201"/>
        <v>0</v>
      </c>
      <c r="I4432" s="64">
        <f t="shared" si="1201"/>
        <v>2.9750000000000001</v>
      </c>
      <c r="J4432" s="64">
        <f t="shared" si="1201"/>
        <v>0</v>
      </c>
      <c r="K4432" s="64">
        <f t="shared" si="1201"/>
        <v>0</v>
      </c>
      <c r="L4432" s="64">
        <f t="shared" si="1201"/>
        <v>0</v>
      </c>
      <c r="M4432" s="64">
        <f t="shared" si="1201"/>
        <v>23.955242025616531</v>
      </c>
      <c r="N4432" s="64">
        <f t="shared" si="1201"/>
        <v>179.01419467719776</v>
      </c>
      <c r="O4432" s="121"/>
      <c r="P4432" s="177">
        <v>2.9750000000000001</v>
      </c>
      <c r="Q4432" s="177">
        <v>24.979379480933051</v>
      </c>
      <c r="R4432" s="177">
        <v>24.979379480933051</v>
      </c>
      <c r="S4432" s="177">
        <v>0</v>
      </c>
      <c r="T4432" s="177">
        <v>0</v>
      </c>
      <c r="U4432" s="177">
        <v>24.979379480933051</v>
      </c>
      <c r="V4432" s="177">
        <v>24.979379480933051</v>
      </c>
      <c r="W4432" s="177">
        <v>0</v>
      </c>
      <c r="X4432" s="177">
        <v>0</v>
      </c>
      <c r="Y4432" s="177">
        <v>0</v>
      </c>
      <c r="Z4432" s="177">
        <v>0</v>
      </c>
      <c r="AA4432" s="177">
        <v>31.094098490323113</v>
      </c>
      <c r="AB4432" s="177">
        <v>24.455569954802883</v>
      </c>
      <c r="AC4432" s="177">
        <v>23.547008308339564</v>
      </c>
      <c r="AD4432" s="177">
        <v>0</v>
      </c>
      <c r="AE4432" s="177">
        <v>0</v>
      </c>
      <c r="AF4432" s="177">
        <v>23.955242025616531</v>
      </c>
      <c r="AG4432" s="177">
        <v>0</v>
      </c>
      <c r="AH4432" s="177">
        <v>0</v>
      </c>
      <c r="AI4432" s="177">
        <v>0</v>
      </c>
      <c r="AJ4432" s="177">
        <v>0</v>
      </c>
    </row>
    <row r="4433" spans="1:36" hidden="1" outlineLevel="1" x14ac:dyDescent="0.25">
      <c r="A4433" s="190">
        <f t="shared" si="1205"/>
        <v>2031</v>
      </c>
      <c r="B4433" s="55">
        <f t="shared" si="1206"/>
        <v>5</v>
      </c>
      <c r="C4433" s="55">
        <f t="shared" si="1207"/>
        <v>2</v>
      </c>
      <c r="D4433" s="55">
        <f t="shared" si="1202"/>
        <v>185</v>
      </c>
      <c r="F4433" s="63">
        <f t="shared" si="1195"/>
        <v>47969.083333333328</v>
      </c>
      <c r="G4433" s="64">
        <f t="shared" si="1204"/>
        <v>202.23244510193379</v>
      </c>
      <c r="H4433" s="64">
        <f t="shared" si="1201"/>
        <v>0</v>
      </c>
      <c r="I4433" s="64">
        <f t="shared" si="1201"/>
        <v>2.9750000000000001</v>
      </c>
      <c r="J4433" s="64">
        <f t="shared" si="1201"/>
        <v>0</v>
      </c>
      <c r="K4433" s="64">
        <f t="shared" si="1201"/>
        <v>0</v>
      </c>
      <c r="L4433" s="64">
        <f t="shared" si="1201"/>
        <v>0</v>
      </c>
      <c r="M4433" s="64">
        <f t="shared" si="1201"/>
        <v>23.44771571151448</v>
      </c>
      <c r="N4433" s="64">
        <f t="shared" si="1201"/>
        <v>175.80972939041931</v>
      </c>
      <c r="O4433" s="121"/>
      <c r="P4433" s="177">
        <v>2.9750000000000001</v>
      </c>
      <c r="Q4433" s="177">
        <v>24.268332787787685</v>
      </c>
      <c r="R4433" s="177">
        <v>24.268332787787685</v>
      </c>
      <c r="S4433" s="177">
        <v>0</v>
      </c>
      <c r="T4433" s="177">
        <v>0</v>
      </c>
      <c r="U4433" s="177">
        <v>24.268332787787685</v>
      </c>
      <c r="V4433" s="177">
        <v>24.268332787787685</v>
      </c>
      <c r="W4433" s="177">
        <v>0</v>
      </c>
      <c r="X4433" s="177">
        <v>0</v>
      </c>
      <c r="Y4433" s="177">
        <v>0</v>
      </c>
      <c r="Z4433" s="177">
        <v>0</v>
      </c>
      <c r="AA4433" s="177">
        <v>30.541202032654695</v>
      </c>
      <c r="AB4433" s="177">
        <v>24.600951304992122</v>
      </c>
      <c r="AC4433" s="177">
        <v>23.594244901621735</v>
      </c>
      <c r="AD4433" s="177">
        <v>0</v>
      </c>
      <c r="AE4433" s="177">
        <v>0</v>
      </c>
      <c r="AF4433" s="177">
        <v>23.44771571151448</v>
      </c>
      <c r="AG4433" s="177">
        <v>0</v>
      </c>
      <c r="AH4433" s="177">
        <v>0</v>
      </c>
      <c r="AI4433" s="177">
        <v>0</v>
      </c>
      <c r="AJ4433" s="177">
        <v>0</v>
      </c>
    </row>
    <row r="4434" spans="1:36" hidden="1" outlineLevel="1" x14ac:dyDescent="0.25">
      <c r="A4434" s="190">
        <f t="shared" si="1205"/>
        <v>2031</v>
      </c>
      <c r="B4434" s="55">
        <f t="shared" si="1206"/>
        <v>5</v>
      </c>
      <c r="C4434" s="55">
        <f t="shared" si="1207"/>
        <v>3</v>
      </c>
      <c r="D4434" s="55">
        <f t="shared" si="1202"/>
        <v>185</v>
      </c>
      <c r="F4434" s="63">
        <f t="shared" si="1195"/>
        <v>47969.124999999993</v>
      </c>
      <c r="G4434" s="64">
        <f t="shared" si="1204"/>
        <v>205.05078137029108</v>
      </c>
      <c r="H4434" s="64">
        <f t="shared" si="1201"/>
        <v>0</v>
      </c>
      <c r="I4434" s="64">
        <f t="shared" si="1201"/>
        <v>2.9869079193521859</v>
      </c>
      <c r="J4434" s="64">
        <f t="shared" si="1201"/>
        <v>0</v>
      </c>
      <c r="K4434" s="64">
        <f t="shared" si="1201"/>
        <v>0</v>
      </c>
      <c r="L4434" s="64">
        <f t="shared" si="1201"/>
        <v>0</v>
      </c>
      <c r="M4434" s="64">
        <f t="shared" si="1201"/>
        <v>23.143199923053253</v>
      </c>
      <c r="N4434" s="64">
        <f t="shared" si="1201"/>
        <v>178.92067352788564</v>
      </c>
      <c r="O4434" s="121"/>
      <c r="P4434" s="177">
        <v>2.9750000000000001</v>
      </c>
      <c r="Q4434" s="177">
        <v>24.391993082247751</v>
      </c>
      <c r="R4434" s="177">
        <v>24.391993082247751</v>
      </c>
      <c r="S4434" s="177">
        <v>1.1907919352185964E-2</v>
      </c>
      <c r="T4434" s="177">
        <v>0</v>
      </c>
      <c r="U4434" s="177">
        <v>24.391993082247751</v>
      </c>
      <c r="V4434" s="177">
        <v>24.391993082247751</v>
      </c>
      <c r="W4434" s="177">
        <v>0</v>
      </c>
      <c r="X4434" s="177">
        <v>0</v>
      </c>
      <c r="Y4434" s="177">
        <v>0</v>
      </c>
      <c r="Z4434" s="177">
        <v>0</v>
      </c>
      <c r="AA4434" s="177">
        <v>30.585411106389767</v>
      </c>
      <c r="AB4434" s="177">
        <v>26.908478645714755</v>
      </c>
      <c r="AC4434" s="177">
        <v>23.858811446790114</v>
      </c>
      <c r="AD4434" s="177">
        <v>0</v>
      </c>
      <c r="AE4434" s="177">
        <v>0</v>
      </c>
      <c r="AF4434" s="177">
        <v>23.143199923053253</v>
      </c>
      <c r="AG4434" s="177">
        <v>0</v>
      </c>
      <c r="AH4434" s="177">
        <v>0</v>
      </c>
      <c r="AI4434" s="177">
        <v>0</v>
      </c>
      <c r="AJ4434" s="177">
        <v>0</v>
      </c>
    </row>
    <row r="4435" spans="1:36" hidden="1" outlineLevel="1" x14ac:dyDescent="0.25">
      <c r="A4435" s="190">
        <f t="shared" si="1205"/>
        <v>2031</v>
      </c>
      <c r="B4435" s="55">
        <f t="shared" si="1206"/>
        <v>5</v>
      </c>
      <c r="C4435" s="55">
        <f t="shared" si="1207"/>
        <v>4</v>
      </c>
      <c r="D4435" s="55">
        <f t="shared" si="1202"/>
        <v>185</v>
      </c>
      <c r="F4435" s="63">
        <f t="shared" si="1195"/>
        <v>47969.166666666657</v>
      </c>
      <c r="G4435" s="64">
        <f t="shared" si="1204"/>
        <v>211.07123842037254</v>
      </c>
      <c r="H4435" s="64">
        <f t="shared" ref="H4435:N4444" si="1209">SUMIF($P$6:$AK$6,H$6,$P4435:$AK4435)</f>
        <v>3.2976490033746257</v>
      </c>
      <c r="I4435" s="64">
        <f t="shared" si="1209"/>
        <v>9.7478304799080924</v>
      </c>
      <c r="J4435" s="64">
        <f t="shared" si="1209"/>
        <v>5.2106742806421611</v>
      </c>
      <c r="K4435" s="64">
        <f t="shared" si="1209"/>
        <v>0</v>
      </c>
      <c r="L4435" s="64">
        <f t="shared" si="1209"/>
        <v>0</v>
      </c>
      <c r="M4435" s="64">
        <f t="shared" si="1209"/>
        <v>22.534168346130798</v>
      </c>
      <c r="N4435" s="64">
        <f t="shared" si="1209"/>
        <v>170.28091631031685</v>
      </c>
      <c r="O4435" s="121"/>
      <c r="P4435" s="177">
        <v>2.9750000000000001</v>
      </c>
      <c r="Q4435" s="177">
        <v>21.619941481434633</v>
      </c>
      <c r="R4435" s="177">
        <v>21.619941481434633</v>
      </c>
      <c r="S4435" s="177">
        <v>1.4898635327472984</v>
      </c>
      <c r="T4435" s="177">
        <v>5.1707093333596665</v>
      </c>
      <c r="U4435" s="177">
        <v>21.619941481434633</v>
      </c>
      <c r="V4435" s="177">
        <v>21.619941481434633</v>
      </c>
      <c r="W4435" s="177">
        <v>9.0888684416771323E-2</v>
      </c>
      <c r="X4435" s="177">
        <v>2.1368929384354668E-2</v>
      </c>
      <c r="Y4435" s="177">
        <v>0</v>
      </c>
      <c r="Z4435" s="177">
        <v>0</v>
      </c>
      <c r="AA4435" s="177">
        <v>30.469493208104943</v>
      </c>
      <c r="AB4435" s="177">
        <v>28.244780105489973</v>
      </c>
      <c r="AC4435" s="177">
        <v>25.086877070983419</v>
      </c>
      <c r="AD4435" s="177">
        <v>3.2976490033746257</v>
      </c>
      <c r="AE4435" s="177">
        <v>0</v>
      </c>
      <c r="AF4435" s="177">
        <v>22.534168346130798</v>
      </c>
      <c r="AG4435" s="177">
        <v>1.7368914268807205</v>
      </c>
      <c r="AH4435" s="177">
        <v>1.7368914268807205</v>
      </c>
      <c r="AI4435" s="177">
        <v>1.7368914268807205</v>
      </c>
      <c r="AJ4435" s="177">
        <v>0</v>
      </c>
    </row>
    <row r="4436" spans="1:36" hidden="1" outlineLevel="1" x14ac:dyDescent="0.25">
      <c r="A4436" s="190">
        <f t="shared" si="1205"/>
        <v>2031</v>
      </c>
      <c r="B4436" s="55">
        <f t="shared" si="1206"/>
        <v>5</v>
      </c>
      <c r="C4436" s="55">
        <f t="shared" si="1207"/>
        <v>5</v>
      </c>
      <c r="D4436" s="55">
        <f t="shared" si="1202"/>
        <v>185</v>
      </c>
      <c r="F4436" s="63">
        <f t="shared" si="1195"/>
        <v>47969.208333333321</v>
      </c>
      <c r="G4436" s="64">
        <f t="shared" si="1204"/>
        <v>392.13764048557124</v>
      </c>
      <c r="H4436" s="64">
        <f t="shared" si="1209"/>
        <v>39.995116442685422</v>
      </c>
      <c r="I4436" s="64">
        <f t="shared" si="1209"/>
        <v>51.529629027529005</v>
      </c>
      <c r="J4436" s="64">
        <f t="shared" si="1209"/>
        <v>113.63494683118489</v>
      </c>
      <c r="K4436" s="64">
        <f t="shared" si="1209"/>
        <v>0</v>
      </c>
      <c r="L4436" s="64">
        <f t="shared" si="1209"/>
        <v>0</v>
      </c>
      <c r="M4436" s="64">
        <f t="shared" si="1209"/>
        <v>21.519115717926717</v>
      </c>
      <c r="N4436" s="64">
        <f t="shared" si="1209"/>
        <v>165.45883246624518</v>
      </c>
      <c r="O4436" s="121"/>
      <c r="P4436" s="177">
        <v>2.9750000000000001</v>
      </c>
      <c r="Q4436" s="177">
        <v>21.413840990667858</v>
      </c>
      <c r="R4436" s="177">
        <v>21.413840990667858</v>
      </c>
      <c r="S4436" s="177">
        <v>6.3546363132902606</v>
      </c>
      <c r="T4436" s="177">
        <v>20.398497026745734</v>
      </c>
      <c r="U4436" s="177">
        <v>21.413840990667858</v>
      </c>
      <c r="V4436" s="177">
        <v>21.413840990667858</v>
      </c>
      <c r="W4436" s="177">
        <v>1.5116929573622264</v>
      </c>
      <c r="X4436" s="177">
        <v>6.2910629044356359</v>
      </c>
      <c r="Y4436" s="177">
        <v>1.9343999999999999</v>
      </c>
      <c r="Z4436" s="177">
        <v>0</v>
      </c>
      <c r="AA4436" s="177">
        <v>29.539306392468912</v>
      </c>
      <c r="AB4436" s="177">
        <v>27.007328060365452</v>
      </c>
      <c r="AC4436" s="177">
        <v>23.2568340507394</v>
      </c>
      <c r="AD4436" s="177">
        <v>39.995116442685422</v>
      </c>
      <c r="AE4436" s="177">
        <v>7.8634651630028118</v>
      </c>
      <c r="AF4436" s="177">
        <v>21.519115717926717</v>
      </c>
      <c r="AG4436" s="177">
        <v>37.878315610394964</v>
      </c>
      <c r="AH4436" s="177">
        <v>37.878315610394964</v>
      </c>
      <c r="AI4436" s="177">
        <v>37.878315610394964</v>
      </c>
      <c r="AJ4436" s="177">
        <v>4.2008746626923381</v>
      </c>
    </row>
    <row r="4437" spans="1:36" hidden="1" outlineLevel="1" x14ac:dyDescent="0.25">
      <c r="A4437" s="190">
        <f t="shared" si="1205"/>
        <v>2031</v>
      </c>
      <c r="B4437" s="55">
        <f t="shared" si="1206"/>
        <v>5</v>
      </c>
      <c r="C4437" s="55">
        <f t="shared" si="1207"/>
        <v>6</v>
      </c>
      <c r="D4437" s="55">
        <f t="shared" si="1202"/>
        <v>185</v>
      </c>
      <c r="F4437" s="63">
        <f t="shared" si="1195"/>
        <v>47969.249999999985</v>
      </c>
      <c r="G4437" s="64">
        <f t="shared" si="1204"/>
        <v>607.65950719264811</v>
      </c>
      <c r="H4437" s="64">
        <f t="shared" si="1209"/>
        <v>64.398797716387435</v>
      </c>
      <c r="I4437" s="64">
        <f t="shared" si="1209"/>
        <v>129.01643777652802</v>
      </c>
      <c r="J4437" s="64">
        <f t="shared" si="1209"/>
        <v>207.81634759006329</v>
      </c>
      <c r="K4437" s="64">
        <f t="shared" si="1209"/>
        <v>0</v>
      </c>
      <c r="L4437" s="64">
        <f t="shared" si="1209"/>
        <v>0</v>
      </c>
      <c r="M4437" s="64">
        <f t="shared" si="1209"/>
        <v>20.199547301261394</v>
      </c>
      <c r="N4437" s="64">
        <f t="shared" si="1209"/>
        <v>186.22837680840794</v>
      </c>
      <c r="O4437" s="121"/>
      <c r="P4437" s="177">
        <v>2.9750000000000001</v>
      </c>
      <c r="Q4437" s="177">
        <v>25.958356812075234</v>
      </c>
      <c r="R4437" s="177">
        <v>25.958356812075234</v>
      </c>
      <c r="S4437" s="177">
        <v>16.678280043667396</v>
      </c>
      <c r="T4437" s="177">
        <v>29.427794778586527</v>
      </c>
      <c r="U4437" s="177">
        <v>25.958356812075234</v>
      </c>
      <c r="V4437" s="177">
        <v>25.958356812075234</v>
      </c>
      <c r="W4437" s="177">
        <v>5.2441518267106604</v>
      </c>
      <c r="X4437" s="177">
        <v>22.875758725210321</v>
      </c>
      <c r="Y4437" s="177">
        <v>9.2851199999999992</v>
      </c>
      <c r="Z4437" s="177">
        <v>0</v>
      </c>
      <c r="AA4437" s="177">
        <v>30.548508937872995</v>
      </c>
      <c r="AB4437" s="177">
        <v>27.904028876416032</v>
      </c>
      <c r="AC4437" s="177">
        <v>23.942411745817999</v>
      </c>
      <c r="AD4437" s="177">
        <v>64.398797716387435</v>
      </c>
      <c r="AE4437" s="177">
        <v>23.796911857067798</v>
      </c>
      <c r="AF4437" s="177">
        <v>20.199547301261394</v>
      </c>
      <c r="AG4437" s="177">
        <v>69.272115863354429</v>
      </c>
      <c r="AH4437" s="177">
        <v>69.272115863354429</v>
      </c>
      <c r="AI4437" s="177">
        <v>69.272115863354429</v>
      </c>
      <c r="AJ4437" s="177">
        <v>18.733420545285323</v>
      </c>
    </row>
    <row r="4438" spans="1:36" hidden="1" outlineLevel="1" x14ac:dyDescent="0.25">
      <c r="A4438" s="190">
        <f t="shared" si="1205"/>
        <v>2031</v>
      </c>
      <c r="B4438" s="55">
        <f t="shared" si="1206"/>
        <v>5</v>
      </c>
      <c r="C4438" s="55">
        <f t="shared" si="1207"/>
        <v>7</v>
      </c>
      <c r="D4438" s="55">
        <f t="shared" si="1202"/>
        <v>185</v>
      </c>
      <c r="F4438" s="63">
        <f t="shared" si="1195"/>
        <v>47969.29166666665</v>
      </c>
      <c r="G4438" s="64">
        <f t="shared" si="1204"/>
        <v>679.66160720739742</v>
      </c>
      <c r="H4438" s="64">
        <f t="shared" si="1209"/>
        <v>64.469963006160611</v>
      </c>
      <c r="I4438" s="64">
        <f t="shared" si="1209"/>
        <v>178.58125852092212</v>
      </c>
      <c r="J4438" s="64">
        <f t="shared" si="1209"/>
        <v>211.7520631267266</v>
      </c>
      <c r="K4438" s="64">
        <f t="shared" si="1209"/>
        <v>0</v>
      </c>
      <c r="L4438" s="64">
        <f t="shared" si="1209"/>
        <v>0</v>
      </c>
      <c r="M4438" s="64">
        <f t="shared" si="1209"/>
        <v>16.240842051265442</v>
      </c>
      <c r="N4438" s="64">
        <f t="shared" si="1209"/>
        <v>208.61748050232268</v>
      </c>
      <c r="O4438" s="121"/>
      <c r="P4438" s="177">
        <v>2.9750000000000001</v>
      </c>
      <c r="Q4438" s="177">
        <v>30.68836307517271</v>
      </c>
      <c r="R4438" s="177">
        <v>30.68836307517271</v>
      </c>
      <c r="S4438" s="177">
        <v>24.432527558468831</v>
      </c>
      <c r="T4438" s="177">
        <v>29.7821092860856</v>
      </c>
      <c r="U4438" s="177">
        <v>30.68836307517271</v>
      </c>
      <c r="V4438" s="177">
        <v>30.68836307517271</v>
      </c>
      <c r="W4438" s="177">
        <v>7.2850090396724605</v>
      </c>
      <c r="X4438" s="177">
        <v>30.782518004142059</v>
      </c>
      <c r="Y4438" s="177">
        <v>20.117760000000001</v>
      </c>
      <c r="Z4438" s="177">
        <v>0</v>
      </c>
      <c r="AA4438" s="177">
        <v>30.629208637411708</v>
      </c>
      <c r="AB4438" s="177">
        <v>29.337543026157821</v>
      </c>
      <c r="AC4438" s="177">
        <v>25.897276538062304</v>
      </c>
      <c r="AD4438" s="177">
        <v>64.469963006160611</v>
      </c>
      <c r="AE4438" s="177">
        <v>29.051264246568735</v>
      </c>
      <c r="AF4438" s="177">
        <v>16.240842051265442</v>
      </c>
      <c r="AG4438" s="177">
        <v>70.584021042242199</v>
      </c>
      <c r="AH4438" s="177">
        <v>70.584021042242199</v>
      </c>
      <c r="AI4438" s="177">
        <v>70.584021042242199</v>
      </c>
      <c r="AJ4438" s="177">
        <v>34.155070385984423</v>
      </c>
    </row>
    <row r="4439" spans="1:36" hidden="1" outlineLevel="1" x14ac:dyDescent="0.25">
      <c r="A4439" s="190">
        <f t="shared" si="1205"/>
        <v>2031</v>
      </c>
      <c r="B4439" s="55">
        <f t="shared" si="1206"/>
        <v>5</v>
      </c>
      <c r="C4439" s="55">
        <f t="shared" si="1207"/>
        <v>8</v>
      </c>
      <c r="D4439" s="55">
        <f t="shared" si="1202"/>
        <v>185</v>
      </c>
      <c r="F4439" s="63">
        <f t="shared" si="1195"/>
        <v>47969.333333333314</v>
      </c>
      <c r="G4439" s="64">
        <f t="shared" si="1204"/>
        <v>718.83123905490845</v>
      </c>
      <c r="H4439" s="64">
        <f t="shared" si="1209"/>
        <v>66.856379991993592</v>
      </c>
      <c r="I4439" s="64">
        <f t="shared" si="1209"/>
        <v>206.98478012935271</v>
      </c>
      <c r="J4439" s="64">
        <f t="shared" si="1209"/>
        <v>214.47793650022189</v>
      </c>
      <c r="K4439" s="64">
        <f t="shared" si="1209"/>
        <v>0</v>
      </c>
      <c r="L4439" s="64">
        <f t="shared" si="1209"/>
        <v>0</v>
      </c>
      <c r="M4439" s="64">
        <f t="shared" si="1209"/>
        <v>15.631810474342988</v>
      </c>
      <c r="N4439" s="64">
        <f t="shared" si="1209"/>
        <v>214.88033195899729</v>
      </c>
      <c r="O4439" s="121"/>
      <c r="P4439" s="177">
        <v>2.9750000000000001</v>
      </c>
      <c r="Q4439" s="177">
        <v>33.264619209757392</v>
      </c>
      <c r="R4439" s="177">
        <v>33.264619209757392</v>
      </c>
      <c r="S4439" s="177">
        <v>32.537585352347612</v>
      </c>
      <c r="T4439" s="177">
        <v>30.493995769096731</v>
      </c>
      <c r="U4439" s="177">
        <v>33.264619209757392</v>
      </c>
      <c r="V4439" s="177">
        <v>33.264619209757392</v>
      </c>
      <c r="W4439" s="177">
        <v>7.2547698402098941</v>
      </c>
      <c r="X4439" s="177">
        <v>32.560897149024683</v>
      </c>
      <c r="Y4439" s="177">
        <v>29.789759999999994</v>
      </c>
      <c r="Z4439" s="177">
        <v>0</v>
      </c>
      <c r="AA4439" s="177">
        <v>27.986476166039537</v>
      </c>
      <c r="AB4439" s="177">
        <v>30.860970611564184</v>
      </c>
      <c r="AC4439" s="177">
        <v>22.97440834236399</v>
      </c>
      <c r="AD4439" s="177">
        <v>66.856379991993592</v>
      </c>
      <c r="AE4439" s="177">
        <v>30.695862663160362</v>
      </c>
      <c r="AF4439" s="177">
        <v>15.631810474342988</v>
      </c>
      <c r="AG4439" s="177">
        <v>71.492645500073962</v>
      </c>
      <c r="AH4439" s="177">
        <v>71.492645500073962</v>
      </c>
      <c r="AI4439" s="177">
        <v>71.492645500073962</v>
      </c>
      <c r="AJ4439" s="177">
        <v>40.676909355513438</v>
      </c>
    </row>
    <row r="4440" spans="1:36" hidden="1" outlineLevel="1" x14ac:dyDescent="0.25">
      <c r="A4440" s="190">
        <f t="shared" si="1205"/>
        <v>2031</v>
      </c>
      <c r="B4440" s="55">
        <f t="shared" si="1206"/>
        <v>5</v>
      </c>
      <c r="C4440" s="55">
        <f t="shared" si="1207"/>
        <v>9</v>
      </c>
      <c r="D4440" s="55">
        <f t="shared" si="1202"/>
        <v>185</v>
      </c>
      <c r="F4440" s="63">
        <f t="shared" si="1195"/>
        <v>47969.374999999978</v>
      </c>
      <c r="G4440" s="64">
        <f t="shared" si="1204"/>
        <v>726.41355814463202</v>
      </c>
      <c r="H4440" s="64">
        <f t="shared" si="1209"/>
        <v>62.433581006577128</v>
      </c>
      <c r="I4440" s="64">
        <f t="shared" si="1209"/>
        <v>220.59111565040178</v>
      </c>
      <c r="J4440" s="64">
        <f t="shared" si="1209"/>
        <v>209.65950689344785</v>
      </c>
      <c r="K4440" s="64">
        <f t="shared" si="1209"/>
        <v>0</v>
      </c>
      <c r="L4440" s="64">
        <f t="shared" si="1209"/>
        <v>0</v>
      </c>
      <c r="M4440" s="64">
        <f t="shared" si="1209"/>
        <v>14.515252583318489</v>
      </c>
      <c r="N4440" s="64">
        <f t="shared" si="1209"/>
        <v>219.21410201088671</v>
      </c>
      <c r="O4440" s="121"/>
      <c r="P4440" s="177">
        <v>2.9750000000000001</v>
      </c>
      <c r="Q4440" s="177">
        <v>35.94392558972546</v>
      </c>
      <c r="R4440" s="177">
        <v>35.94392558972546</v>
      </c>
      <c r="S4440" s="177">
        <v>31.541642181447028</v>
      </c>
      <c r="T4440" s="177">
        <v>33.000660645801801</v>
      </c>
      <c r="U4440" s="177">
        <v>35.94392558972546</v>
      </c>
      <c r="V4440" s="177">
        <v>35.94392558972546</v>
      </c>
      <c r="W4440" s="177">
        <v>7.9278788393734398</v>
      </c>
      <c r="X4440" s="177">
        <v>33.49956593119353</v>
      </c>
      <c r="Y4440" s="177">
        <v>37.527360000000002</v>
      </c>
      <c r="Z4440" s="177">
        <v>0</v>
      </c>
      <c r="AA4440" s="177">
        <v>26.264120052767566</v>
      </c>
      <c r="AB4440" s="177">
        <v>31.085289517450772</v>
      </c>
      <c r="AC4440" s="177">
        <v>18.088990081766518</v>
      </c>
      <c r="AD4440" s="177">
        <v>62.433581006577128</v>
      </c>
      <c r="AE4440" s="177">
        <v>31.35884651844632</v>
      </c>
      <c r="AF4440" s="177">
        <v>14.515252583318489</v>
      </c>
      <c r="AG4440" s="177">
        <v>69.886502297815952</v>
      </c>
      <c r="AH4440" s="177">
        <v>69.886502297815952</v>
      </c>
      <c r="AI4440" s="177">
        <v>69.886502297815952</v>
      </c>
      <c r="AJ4440" s="177">
        <v>42.760161534139669</v>
      </c>
    </row>
    <row r="4441" spans="1:36" hidden="1" outlineLevel="1" x14ac:dyDescent="0.25">
      <c r="A4441" s="190">
        <f t="shared" si="1205"/>
        <v>2031</v>
      </c>
      <c r="B4441" s="55">
        <f t="shared" si="1206"/>
        <v>5</v>
      </c>
      <c r="C4441" s="55">
        <f t="shared" si="1207"/>
        <v>10</v>
      </c>
      <c r="D4441" s="55">
        <f t="shared" si="1202"/>
        <v>185</v>
      </c>
      <c r="F4441" s="63">
        <f t="shared" si="1195"/>
        <v>47969.416666666642</v>
      </c>
      <c r="G4441" s="64">
        <f t="shared" si="1204"/>
        <v>728.69054273182519</v>
      </c>
      <c r="H4441" s="64">
        <f t="shared" si="1209"/>
        <v>67.995276356186324</v>
      </c>
      <c r="I4441" s="64">
        <f t="shared" si="1209"/>
        <v>222.46607999507881</v>
      </c>
      <c r="J4441" s="64">
        <f t="shared" si="1209"/>
        <v>203.96882706165223</v>
      </c>
      <c r="K4441" s="64">
        <f t="shared" si="1209"/>
        <v>0</v>
      </c>
      <c r="L4441" s="64">
        <f t="shared" si="1209"/>
        <v>0</v>
      </c>
      <c r="M4441" s="64">
        <f t="shared" si="1209"/>
        <v>14.312242057677674</v>
      </c>
      <c r="N4441" s="64">
        <f t="shared" si="1209"/>
        <v>219.94811726123021</v>
      </c>
      <c r="O4441" s="121"/>
      <c r="P4441" s="177">
        <v>2.9750000000000001</v>
      </c>
      <c r="Q4441" s="177">
        <v>37.036258190789361</v>
      </c>
      <c r="R4441" s="177">
        <v>37.036258190789361</v>
      </c>
      <c r="S4441" s="177">
        <v>33.350166513612699</v>
      </c>
      <c r="T4441" s="177">
        <v>34.23645176304025</v>
      </c>
      <c r="U4441" s="177">
        <v>37.036258190789361</v>
      </c>
      <c r="V4441" s="177">
        <v>37.036258190789361</v>
      </c>
      <c r="W4441" s="177">
        <v>7.3368743840926838</v>
      </c>
      <c r="X4441" s="177">
        <v>32.899931087995348</v>
      </c>
      <c r="Y4441" s="177">
        <v>38.301119999999997</v>
      </c>
      <c r="Z4441" s="177">
        <v>0</v>
      </c>
      <c r="AA4441" s="177">
        <v>24.410677979583934</v>
      </c>
      <c r="AB4441" s="177">
        <v>29.670318381321831</v>
      </c>
      <c r="AC4441" s="177">
        <v>17.722088137167006</v>
      </c>
      <c r="AD4441" s="177">
        <v>67.995276356186324</v>
      </c>
      <c r="AE4441" s="177">
        <v>31.189126306893158</v>
      </c>
      <c r="AF4441" s="177">
        <v>14.312242057677674</v>
      </c>
      <c r="AG4441" s="177">
        <v>67.989609020550745</v>
      </c>
      <c r="AH4441" s="177">
        <v>67.989609020550745</v>
      </c>
      <c r="AI4441" s="177">
        <v>67.989609020550745</v>
      </c>
      <c r="AJ4441" s="177">
        <v>42.177409939444644</v>
      </c>
    </row>
    <row r="4442" spans="1:36" hidden="1" outlineLevel="1" x14ac:dyDescent="0.25">
      <c r="A4442" s="190">
        <f t="shared" si="1205"/>
        <v>2031</v>
      </c>
      <c r="B4442" s="55">
        <f t="shared" si="1206"/>
        <v>5</v>
      </c>
      <c r="C4442" s="55">
        <f t="shared" si="1207"/>
        <v>11</v>
      </c>
      <c r="D4442" s="55">
        <f t="shared" si="1202"/>
        <v>185</v>
      </c>
      <c r="F4442" s="63">
        <f t="shared" si="1195"/>
        <v>47969.458333333307</v>
      </c>
      <c r="G4442" s="64">
        <f t="shared" si="1204"/>
        <v>724.60654804231706</v>
      </c>
      <c r="H4442" s="64">
        <f t="shared" si="1209"/>
        <v>65.900397876191519</v>
      </c>
      <c r="I4442" s="64">
        <f t="shared" si="1209"/>
        <v>219.19815560770743</v>
      </c>
      <c r="J4442" s="64">
        <f t="shared" si="1209"/>
        <v>196.00761893004309</v>
      </c>
      <c r="K4442" s="64">
        <f t="shared" si="1209"/>
        <v>0</v>
      </c>
      <c r="L4442" s="64">
        <f t="shared" si="1209"/>
        <v>0</v>
      </c>
      <c r="M4442" s="64">
        <f t="shared" si="1209"/>
        <v>13.39869469229399</v>
      </c>
      <c r="N4442" s="64">
        <f t="shared" si="1209"/>
        <v>230.10168093608098</v>
      </c>
      <c r="O4442" s="121"/>
      <c r="P4442" s="177">
        <v>2.9750000000000001</v>
      </c>
      <c r="Q4442" s="177">
        <v>38.952992754920359</v>
      </c>
      <c r="R4442" s="177">
        <v>38.952992754920359</v>
      </c>
      <c r="S4442" s="177">
        <v>32.573011037667392</v>
      </c>
      <c r="T4442" s="177">
        <v>32.54911215947314</v>
      </c>
      <c r="U4442" s="177">
        <v>38.952992754920359</v>
      </c>
      <c r="V4442" s="177">
        <v>38.952992754920359</v>
      </c>
      <c r="W4442" s="177">
        <v>7.6393282667695122</v>
      </c>
      <c r="X4442" s="177">
        <v>32.909714514762506</v>
      </c>
      <c r="Y4442" s="177">
        <v>41.009280000000004</v>
      </c>
      <c r="Z4442" s="177">
        <v>0</v>
      </c>
      <c r="AA4442" s="177">
        <v>25.881914009127826</v>
      </c>
      <c r="AB4442" s="177">
        <v>28.402169512076444</v>
      </c>
      <c r="AC4442" s="177">
        <v>20.005626395195254</v>
      </c>
      <c r="AD4442" s="177">
        <v>65.900397876191519</v>
      </c>
      <c r="AE4442" s="177">
        <v>29.699742005076722</v>
      </c>
      <c r="AF4442" s="177">
        <v>13.39869469229399</v>
      </c>
      <c r="AG4442" s="177">
        <v>65.335872976681031</v>
      </c>
      <c r="AH4442" s="177">
        <v>65.335872976681031</v>
      </c>
      <c r="AI4442" s="177">
        <v>65.335872976681031</v>
      </c>
      <c r="AJ4442" s="177">
        <v>39.842967623958138</v>
      </c>
    </row>
    <row r="4443" spans="1:36" hidden="1" outlineLevel="1" x14ac:dyDescent="0.25">
      <c r="A4443" s="190">
        <f t="shared" si="1205"/>
        <v>2031</v>
      </c>
      <c r="B4443" s="55">
        <f t="shared" si="1206"/>
        <v>5</v>
      </c>
      <c r="C4443" s="55">
        <f t="shared" si="1207"/>
        <v>12</v>
      </c>
      <c r="D4443" s="55">
        <f t="shared" si="1202"/>
        <v>185</v>
      </c>
      <c r="F4443" s="63">
        <f t="shared" si="1195"/>
        <v>47969.499999999971</v>
      </c>
      <c r="G4443" s="64">
        <f t="shared" si="1204"/>
        <v>729.41283860933208</v>
      </c>
      <c r="H4443" s="64">
        <f t="shared" si="1209"/>
        <v>65.72612010743984</v>
      </c>
      <c r="I4443" s="64">
        <f t="shared" si="1209"/>
        <v>218.54146862513568</v>
      </c>
      <c r="J4443" s="64">
        <f t="shared" si="1209"/>
        <v>195.52180231463984</v>
      </c>
      <c r="K4443" s="64">
        <f t="shared" si="1209"/>
        <v>0</v>
      </c>
      <c r="L4443" s="64">
        <f t="shared" si="1209"/>
        <v>0</v>
      </c>
      <c r="M4443" s="64">
        <f t="shared" si="1209"/>
        <v>12.586652589730718</v>
      </c>
      <c r="N4443" s="64">
        <f t="shared" si="1209"/>
        <v>237.03679497238608</v>
      </c>
      <c r="O4443" s="121"/>
      <c r="P4443" s="177">
        <v>2.9750000000000001</v>
      </c>
      <c r="Q4443" s="177">
        <v>39.983495208754228</v>
      </c>
      <c r="R4443" s="177">
        <v>39.983495208754228</v>
      </c>
      <c r="S4443" s="177">
        <v>30.91049478171665</v>
      </c>
      <c r="T4443" s="177">
        <v>32.459373239788448</v>
      </c>
      <c r="U4443" s="177">
        <v>39.983495208754228</v>
      </c>
      <c r="V4443" s="177">
        <v>39.983495208754228</v>
      </c>
      <c r="W4443" s="177">
        <v>7.4467523487002465</v>
      </c>
      <c r="X4443" s="177">
        <v>34.063202380060169</v>
      </c>
      <c r="Y4443" s="177">
        <v>39.461759999999998</v>
      </c>
      <c r="Z4443" s="177">
        <v>0</v>
      </c>
      <c r="AA4443" s="177">
        <v>28.453206550792125</v>
      </c>
      <c r="AB4443" s="177">
        <v>27.360317679160524</v>
      </c>
      <c r="AC4443" s="177">
        <v>21.289289907416531</v>
      </c>
      <c r="AD4443" s="177">
        <v>65.72612010743984</v>
      </c>
      <c r="AE4443" s="177">
        <v>30.105004492098164</v>
      </c>
      <c r="AF4443" s="177">
        <v>12.586652589730718</v>
      </c>
      <c r="AG4443" s="177">
        <v>65.173934104879947</v>
      </c>
      <c r="AH4443" s="177">
        <v>65.173934104879947</v>
      </c>
      <c r="AI4443" s="177">
        <v>65.173934104879947</v>
      </c>
      <c r="AJ4443" s="177">
        <v>41.119881382771965</v>
      </c>
    </row>
    <row r="4444" spans="1:36" hidden="1" outlineLevel="1" x14ac:dyDescent="0.25">
      <c r="A4444" s="190">
        <f t="shared" si="1205"/>
        <v>2031</v>
      </c>
      <c r="B4444" s="55">
        <f t="shared" si="1206"/>
        <v>5</v>
      </c>
      <c r="C4444" s="55">
        <f t="shared" si="1207"/>
        <v>13</v>
      </c>
      <c r="D4444" s="55">
        <f t="shared" si="1202"/>
        <v>185</v>
      </c>
      <c r="F4444" s="63">
        <f t="shared" si="1195"/>
        <v>47969.541666666635</v>
      </c>
      <c r="G4444" s="64">
        <f t="shared" si="1204"/>
        <v>710.91681758264087</v>
      </c>
      <c r="H4444" s="64">
        <f t="shared" si="1209"/>
        <v>58.874790334537359</v>
      </c>
      <c r="I4444" s="64">
        <f t="shared" si="1209"/>
        <v>212.37794514879698</v>
      </c>
      <c r="J4444" s="64">
        <f t="shared" si="1209"/>
        <v>186.93936169157996</v>
      </c>
      <c r="K4444" s="64">
        <f t="shared" si="1209"/>
        <v>0</v>
      </c>
      <c r="L4444" s="64">
        <f t="shared" si="1209"/>
        <v>0</v>
      </c>
      <c r="M4444" s="64">
        <f t="shared" si="1209"/>
        <v>12.180631538449081</v>
      </c>
      <c r="N4444" s="64">
        <f t="shared" si="1209"/>
        <v>240.54408886927752</v>
      </c>
      <c r="O4444" s="121"/>
      <c r="P4444" s="177">
        <v>2.9750000000000001</v>
      </c>
      <c r="Q4444" s="177">
        <v>40.024715306907595</v>
      </c>
      <c r="R4444" s="177">
        <v>40.024715306907595</v>
      </c>
      <c r="S4444" s="177">
        <v>28.446695589618681</v>
      </c>
      <c r="T4444" s="177">
        <v>33.605108338686072</v>
      </c>
      <c r="U4444" s="177">
        <v>40.024715306907595</v>
      </c>
      <c r="V4444" s="177">
        <v>40.024715306907595</v>
      </c>
      <c r="W4444" s="177">
        <v>7.1877906698707434</v>
      </c>
      <c r="X4444" s="177">
        <v>33.753775570664935</v>
      </c>
      <c r="Y4444" s="177">
        <v>35.20608</v>
      </c>
      <c r="Z4444" s="177">
        <v>0</v>
      </c>
      <c r="AA4444" s="177">
        <v>30.507679928949251</v>
      </c>
      <c r="AB4444" s="177">
        <v>28.379065731174371</v>
      </c>
      <c r="AC4444" s="177">
        <v>21.558481981523528</v>
      </c>
      <c r="AD4444" s="177">
        <v>58.874790334537359</v>
      </c>
      <c r="AE4444" s="177">
        <v>28.147025728084547</v>
      </c>
      <c r="AF4444" s="177">
        <v>12.180631538449081</v>
      </c>
      <c r="AG4444" s="177">
        <v>62.313120563859989</v>
      </c>
      <c r="AH4444" s="177">
        <v>62.313120563859989</v>
      </c>
      <c r="AI4444" s="177">
        <v>62.313120563859989</v>
      </c>
      <c r="AJ4444" s="177">
        <v>43.056469251872002</v>
      </c>
    </row>
    <row r="4445" spans="1:36" hidden="1" outlineLevel="1" x14ac:dyDescent="0.25">
      <c r="A4445" s="190">
        <f t="shared" si="1205"/>
        <v>2031</v>
      </c>
      <c r="B4445" s="55">
        <f t="shared" si="1206"/>
        <v>5</v>
      </c>
      <c r="C4445" s="55">
        <f t="shared" si="1207"/>
        <v>14</v>
      </c>
      <c r="D4445" s="55">
        <f t="shared" si="1202"/>
        <v>185</v>
      </c>
      <c r="F4445" s="63">
        <f t="shared" si="1195"/>
        <v>47969.583333333299</v>
      </c>
      <c r="G4445" s="64">
        <f t="shared" si="1204"/>
        <v>702.41969921354621</v>
      </c>
      <c r="H4445" s="64">
        <f t="shared" ref="H4445:N4454" si="1210">SUMIF($P$6:$AK$6,H$6,$P4445:$AK4445)</f>
        <v>54.900379892170136</v>
      </c>
      <c r="I4445" s="64">
        <f t="shared" si="1210"/>
        <v>201.57922348661398</v>
      </c>
      <c r="J4445" s="64">
        <f t="shared" si="1210"/>
        <v>197.10177641103351</v>
      </c>
      <c r="K4445" s="64">
        <f t="shared" si="1210"/>
        <v>0</v>
      </c>
      <c r="L4445" s="64">
        <f t="shared" si="1210"/>
        <v>0</v>
      </c>
      <c r="M4445" s="64">
        <f t="shared" si="1210"/>
        <v>12.079126275628671</v>
      </c>
      <c r="N4445" s="64">
        <f t="shared" si="1210"/>
        <v>236.75919314809983</v>
      </c>
      <c r="O4445" s="121"/>
      <c r="P4445" s="177">
        <v>2.9750000000000001</v>
      </c>
      <c r="Q4445" s="177">
        <v>37.778219957549744</v>
      </c>
      <c r="R4445" s="177">
        <v>37.778219957549744</v>
      </c>
      <c r="S4445" s="177">
        <v>21.875063765323301</v>
      </c>
      <c r="T4445" s="177">
        <v>31.518224428395566</v>
      </c>
      <c r="U4445" s="177">
        <v>37.778219957549744</v>
      </c>
      <c r="V4445" s="177">
        <v>37.778219957549744</v>
      </c>
      <c r="W4445" s="177">
        <v>7.0608611638612011</v>
      </c>
      <c r="X4445" s="177">
        <v>34.314895663479405</v>
      </c>
      <c r="Y4445" s="177">
        <v>35.20608</v>
      </c>
      <c r="Z4445" s="177">
        <v>0</v>
      </c>
      <c r="AA4445" s="177">
        <v>33.446365914941033</v>
      </c>
      <c r="AB4445" s="177">
        <v>26.747328708444542</v>
      </c>
      <c r="AC4445" s="177">
        <v>25.452618694515273</v>
      </c>
      <c r="AD4445" s="177">
        <v>54.900379892170136</v>
      </c>
      <c r="AE4445" s="177">
        <v>27.463964380804033</v>
      </c>
      <c r="AF4445" s="177">
        <v>12.079126275628671</v>
      </c>
      <c r="AG4445" s="177">
        <v>65.700592137011171</v>
      </c>
      <c r="AH4445" s="177">
        <v>65.700592137011171</v>
      </c>
      <c r="AI4445" s="177">
        <v>65.700592137011171</v>
      </c>
      <c r="AJ4445" s="177">
        <v>41.165134084750456</v>
      </c>
    </row>
    <row r="4446" spans="1:36" hidden="1" outlineLevel="1" x14ac:dyDescent="0.25">
      <c r="A4446" s="190">
        <f t="shared" si="1205"/>
        <v>2031</v>
      </c>
      <c r="B4446" s="55">
        <f t="shared" si="1206"/>
        <v>5</v>
      </c>
      <c r="C4446" s="55">
        <f t="shared" si="1207"/>
        <v>15</v>
      </c>
      <c r="D4446" s="55">
        <f t="shared" si="1202"/>
        <v>185</v>
      </c>
      <c r="F4446" s="63">
        <f t="shared" si="1195"/>
        <v>47969.624999999964</v>
      </c>
      <c r="G4446" s="64">
        <f t="shared" si="1204"/>
        <v>655.72626230225774</v>
      </c>
      <c r="H4446" s="64">
        <f t="shared" si="1210"/>
        <v>53.326146811061058</v>
      </c>
      <c r="I4446" s="64">
        <f t="shared" si="1210"/>
        <v>179.47252088488136</v>
      </c>
      <c r="J4446" s="64">
        <f t="shared" si="1210"/>
        <v>180.40137636572629</v>
      </c>
      <c r="K4446" s="64">
        <f t="shared" si="1210"/>
        <v>0</v>
      </c>
      <c r="L4446" s="64">
        <f t="shared" si="1210"/>
        <v>0</v>
      </c>
      <c r="M4446" s="64">
        <f t="shared" si="1210"/>
        <v>12.789663115371535</v>
      </c>
      <c r="N4446" s="64">
        <f t="shared" si="1210"/>
        <v>229.73655512521756</v>
      </c>
      <c r="O4446" s="121"/>
      <c r="P4446" s="177">
        <v>2.9750000000000001</v>
      </c>
      <c r="Q4446" s="177">
        <v>37.427849123246233</v>
      </c>
      <c r="R4446" s="177">
        <v>37.427849123246233</v>
      </c>
      <c r="S4446" s="177">
        <v>15.121238584076009</v>
      </c>
      <c r="T4446" s="177">
        <v>27.752966158361264</v>
      </c>
      <c r="U4446" s="177">
        <v>37.427849123246233</v>
      </c>
      <c r="V4446" s="177">
        <v>37.427849123246233</v>
      </c>
      <c r="W4446" s="177">
        <v>6.4179467674741861</v>
      </c>
      <c r="X4446" s="177">
        <v>32.475543087415154</v>
      </c>
      <c r="Y4446" s="177">
        <v>29.016000000000002</v>
      </c>
      <c r="Z4446" s="177">
        <v>0</v>
      </c>
      <c r="AA4446" s="177">
        <v>30.926226511786858</v>
      </c>
      <c r="AB4446" s="177">
        <v>26.799748221918701</v>
      </c>
      <c r="AC4446" s="177">
        <v>22.299183898527083</v>
      </c>
      <c r="AD4446" s="177">
        <v>53.326146811061058</v>
      </c>
      <c r="AE4446" s="177">
        <v>25.335457365199002</v>
      </c>
      <c r="AF4446" s="177">
        <v>12.789663115371535</v>
      </c>
      <c r="AG4446" s="177">
        <v>60.133792121908762</v>
      </c>
      <c r="AH4446" s="177">
        <v>60.133792121908762</v>
      </c>
      <c r="AI4446" s="177">
        <v>60.133792121908762</v>
      </c>
      <c r="AJ4446" s="177">
        <v>40.378368922355733</v>
      </c>
    </row>
    <row r="4447" spans="1:36" hidden="1" outlineLevel="1" x14ac:dyDescent="0.25">
      <c r="A4447" s="190">
        <f t="shared" si="1205"/>
        <v>2031</v>
      </c>
      <c r="B4447" s="55">
        <f t="shared" si="1206"/>
        <v>5</v>
      </c>
      <c r="C4447" s="55">
        <f t="shared" si="1207"/>
        <v>16</v>
      </c>
      <c r="D4447" s="55">
        <f t="shared" si="1202"/>
        <v>185</v>
      </c>
      <c r="F4447" s="63">
        <f t="shared" si="1195"/>
        <v>47969.666666666628</v>
      </c>
      <c r="G4447" s="64">
        <f t="shared" si="1204"/>
        <v>614.99766607192487</v>
      </c>
      <c r="H4447" s="64">
        <f t="shared" si="1210"/>
        <v>47.097020514101231</v>
      </c>
      <c r="I4447" s="64">
        <f t="shared" si="1210"/>
        <v>151.1802487280996</v>
      </c>
      <c r="J4447" s="64">
        <f t="shared" si="1210"/>
        <v>174.42858990403514</v>
      </c>
      <c r="K4447" s="64">
        <f t="shared" si="1210"/>
        <v>0</v>
      </c>
      <c r="L4447" s="64">
        <f t="shared" si="1210"/>
        <v>0</v>
      </c>
      <c r="M4447" s="64">
        <f t="shared" si="1210"/>
        <v>13.297189429473582</v>
      </c>
      <c r="N4447" s="64">
        <f t="shared" si="1210"/>
        <v>228.99461749621534</v>
      </c>
      <c r="O4447" s="121"/>
      <c r="P4447" s="177">
        <v>2.9750000000000001</v>
      </c>
      <c r="Q4447" s="177">
        <v>35.882095442495419</v>
      </c>
      <c r="R4447" s="177">
        <v>35.882095442495419</v>
      </c>
      <c r="S4447" s="177">
        <v>6.7483275553645061</v>
      </c>
      <c r="T4447" s="177">
        <v>22.626778110519517</v>
      </c>
      <c r="U4447" s="177">
        <v>35.882095442495419</v>
      </c>
      <c r="V4447" s="177">
        <v>35.882095442495419</v>
      </c>
      <c r="W4447" s="177">
        <v>6.0649945505954728</v>
      </c>
      <c r="X4447" s="177">
        <v>30.228379994204406</v>
      </c>
      <c r="Y4447" s="177">
        <v>18.570239999999998</v>
      </c>
      <c r="Z4447" s="177">
        <v>0</v>
      </c>
      <c r="AA4447" s="177">
        <v>32.880403982860777</v>
      </c>
      <c r="AB4447" s="177">
        <v>29.969304418928573</v>
      </c>
      <c r="AC4447" s="177">
        <v>22.616527324444327</v>
      </c>
      <c r="AD4447" s="177">
        <v>47.097020514101231</v>
      </c>
      <c r="AE4447" s="177">
        <v>25.145404609354927</v>
      </c>
      <c r="AF4447" s="177">
        <v>13.297189429473582</v>
      </c>
      <c r="AG4447" s="177">
        <v>58.142863301345045</v>
      </c>
      <c r="AH4447" s="177">
        <v>58.142863301345045</v>
      </c>
      <c r="AI4447" s="177">
        <v>58.142863301345045</v>
      </c>
      <c r="AJ4447" s="177">
        <v>38.821123908060763</v>
      </c>
    </row>
    <row r="4448" spans="1:36" hidden="1" outlineLevel="1" x14ac:dyDescent="0.25">
      <c r="A4448" s="190">
        <f t="shared" si="1205"/>
        <v>2031</v>
      </c>
      <c r="B4448" s="55">
        <f t="shared" si="1206"/>
        <v>5</v>
      </c>
      <c r="C4448" s="55">
        <f t="shared" si="1207"/>
        <v>17</v>
      </c>
      <c r="D4448" s="55">
        <f t="shared" si="1202"/>
        <v>185</v>
      </c>
      <c r="F4448" s="63">
        <f t="shared" si="1195"/>
        <v>47969.708333333292</v>
      </c>
      <c r="G4448" s="64">
        <f t="shared" si="1204"/>
        <v>415.06993029869955</v>
      </c>
      <c r="H4448" s="64">
        <f t="shared" si="1210"/>
        <v>24.670505994886661</v>
      </c>
      <c r="I4448" s="64">
        <f t="shared" si="1210"/>
        <v>91.735499134109872</v>
      </c>
      <c r="J4448" s="64">
        <f t="shared" si="1210"/>
        <v>75.456268048382668</v>
      </c>
      <c r="K4448" s="64">
        <f t="shared" si="1210"/>
        <v>0</v>
      </c>
      <c r="L4448" s="64">
        <f t="shared" si="1210"/>
        <v>0</v>
      </c>
      <c r="M4448" s="64">
        <f t="shared" si="1210"/>
        <v>14.109231532036851</v>
      </c>
      <c r="N4448" s="64">
        <f t="shared" si="1210"/>
        <v>209.09842558928347</v>
      </c>
      <c r="O4448" s="121"/>
      <c r="P4448" s="177">
        <v>2.9750000000000001</v>
      </c>
      <c r="Q4448" s="177">
        <v>32.007406216080064</v>
      </c>
      <c r="R4448" s="177">
        <v>32.007406216080064</v>
      </c>
      <c r="S4448" s="177">
        <v>1.8405267933567919</v>
      </c>
      <c r="T4448" s="177">
        <v>3.3658047342425883</v>
      </c>
      <c r="U4448" s="177">
        <v>32.007406216080064</v>
      </c>
      <c r="V4448" s="177">
        <v>32.007406216080064</v>
      </c>
      <c r="W4448" s="177">
        <v>4.4063915920574841</v>
      </c>
      <c r="X4448" s="177">
        <v>25.364246101176875</v>
      </c>
      <c r="Y4448" s="177">
        <v>8.1244800000000001</v>
      </c>
      <c r="Z4448" s="177">
        <v>0</v>
      </c>
      <c r="AA4448" s="177">
        <v>33.2762435785381</v>
      </c>
      <c r="AB4448" s="177">
        <v>28.261785973873536</v>
      </c>
      <c r="AC4448" s="177">
        <v>19.530771172551578</v>
      </c>
      <c r="AD4448" s="177">
        <v>24.670505994886661</v>
      </c>
      <c r="AE4448" s="177">
        <v>20.77304935812386</v>
      </c>
      <c r="AF4448" s="177">
        <v>14.109231532036851</v>
      </c>
      <c r="AG4448" s="177">
        <v>25.152089349460891</v>
      </c>
      <c r="AH4448" s="177">
        <v>25.152089349460891</v>
      </c>
      <c r="AI4448" s="177">
        <v>25.152089349460891</v>
      </c>
      <c r="AJ4448" s="177">
        <v>24.886000555152279</v>
      </c>
    </row>
    <row r="4449" spans="1:36" hidden="1" outlineLevel="1" x14ac:dyDescent="0.25">
      <c r="A4449" s="190">
        <f t="shared" si="1205"/>
        <v>2031</v>
      </c>
      <c r="B4449" s="55">
        <f t="shared" si="1206"/>
        <v>5</v>
      </c>
      <c r="C4449" s="55">
        <f t="shared" si="1207"/>
        <v>18</v>
      </c>
      <c r="D4449" s="55">
        <f t="shared" si="1202"/>
        <v>185</v>
      </c>
      <c r="F4449" s="63">
        <f t="shared" si="1195"/>
        <v>47969.749999999956</v>
      </c>
      <c r="G4449" s="64">
        <f t="shared" si="1204"/>
        <v>243.72529839715054</v>
      </c>
      <c r="H4449" s="64">
        <f t="shared" si="1210"/>
        <v>0.8191596244898115</v>
      </c>
      <c r="I4449" s="64">
        <f t="shared" si="1210"/>
        <v>25.102464142912467</v>
      </c>
      <c r="J4449" s="64">
        <f t="shared" si="1210"/>
        <v>1.0876862528765576</v>
      </c>
      <c r="K4449" s="64">
        <f t="shared" si="1210"/>
        <v>0</v>
      </c>
      <c r="L4449" s="64">
        <f t="shared" si="1210"/>
        <v>0</v>
      </c>
      <c r="M4449" s="64">
        <f t="shared" si="1210"/>
        <v>15.428799948702171</v>
      </c>
      <c r="N4449" s="64">
        <f t="shared" si="1210"/>
        <v>201.28718842816954</v>
      </c>
      <c r="O4449" s="121"/>
      <c r="P4449" s="177">
        <v>2.9750000000000001</v>
      </c>
      <c r="Q4449" s="177">
        <v>29.503285253263762</v>
      </c>
      <c r="R4449" s="177">
        <v>29.503285253263762</v>
      </c>
      <c r="S4449" s="177">
        <v>3.1110837424387864E-2</v>
      </c>
      <c r="T4449" s="177">
        <v>0</v>
      </c>
      <c r="U4449" s="177">
        <v>29.503285253263762</v>
      </c>
      <c r="V4449" s="177">
        <v>29.503285253263762</v>
      </c>
      <c r="W4449" s="177">
        <v>1.2129447866426775</v>
      </c>
      <c r="X4449" s="177">
        <v>7.3133091997654329</v>
      </c>
      <c r="Y4449" s="177">
        <v>1.9343999999999999</v>
      </c>
      <c r="Z4449" s="177">
        <v>0</v>
      </c>
      <c r="AA4449" s="177">
        <v>30.84838488112867</v>
      </c>
      <c r="AB4449" s="177">
        <v>31.132850702833295</v>
      </c>
      <c r="AC4449" s="177">
        <v>21.292811831152516</v>
      </c>
      <c r="AD4449" s="177">
        <v>0.8191596244898115</v>
      </c>
      <c r="AE4449" s="177">
        <v>6.2089654424890206</v>
      </c>
      <c r="AF4449" s="177">
        <v>15.428799948702171</v>
      </c>
      <c r="AG4449" s="177">
        <v>0.36256208429218589</v>
      </c>
      <c r="AH4449" s="177">
        <v>0.36256208429218589</v>
      </c>
      <c r="AI4449" s="177">
        <v>0.36256208429218589</v>
      </c>
      <c r="AJ4449" s="177">
        <v>5.4267338765909496</v>
      </c>
    </row>
    <row r="4450" spans="1:36" hidden="1" outlineLevel="1" x14ac:dyDescent="0.25">
      <c r="A4450" s="190">
        <f t="shared" si="1205"/>
        <v>2031</v>
      </c>
      <c r="B4450" s="55">
        <f t="shared" si="1206"/>
        <v>5</v>
      </c>
      <c r="C4450" s="55">
        <f t="shared" si="1207"/>
        <v>19</v>
      </c>
      <c r="D4450" s="55">
        <f t="shared" si="1202"/>
        <v>185</v>
      </c>
      <c r="F4450" s="63">
        <f t="shared" si="1195"/>
        <v>47969.791666666621</v>
      </c>
      <c r="G4450" s="64">
        <f t="shared" si="1204"/>
        <v>211.98488956859597</v>
      </c>
      <c r="H4450" s="64">
        <f t="shared" si="1210"/>
        <v>0</v>
      </c>
      <c r="I4450" s="64">
        <f t="shared" si="1210"/>
        <v>3.2551937246666829</v>
      </c>
      <c r="J4450" s="64">
        <f t="shared" si="1210"/>
        <v>0</v>
      </c>
      <c r="K4450" s="64">
        <f t="shared" si="1210"/>
        <v>0</v>
      </c>
      <c r="L4450" s="64">
        <f t="shared" si="1210"/>
        <v>0</v>
      </c>
      <c r="M4450" s="64">
        <f t="shared" si="1210"/>
        <v>16.849873628187897</v>
      </c>
      <c r="N4450" s="64">
        <f t="shared" si="1210"/>
        <v>191.8798222157414</v>
      </c>
      <c r="O4450" s="121"/>
      <c r="P4450" s="177">
        <v>2.9750000000000001</v>
      </c>
      <c r="Q4450" s="177">
        <v>27.699905959054483</v>
      </c>
      <c r="R4450" s="177">
        <v>27.699905959054483</v>
      </c>
      <c r="S4450" s="177">
        <v>0</v>
      </c>
      <c r="T4450" s="177">
        <v>0</v>
      </c>
      <c r="U4450" s="177">
        <v>27.699905959054483</v>
      </c>
      <c r="V4450" s="177">
        <v>27.699905959054483</v>
      </c>
      <c r="W4450" s="177">
        <v>8.7458100883075623E-2</v>
      </c>
      <c r="X4450" s="177">
        <v>4.1082526555717883E-2</v>
      </c>
      <c r="Y4450" s="177">
        <v>0</v>
      </c>
      <c r="Z4450" s="177">
        <v>0</v>
      </c>
      <c r="AA4450" s="177">
        <v>30.665947951283261</v>
      </c>
      <c r="AB4450" s="177">
        <v>30.727262388631338</v>
      </c>
      <c r="AC4450" s="177">
        <v>19.686988039608845</v>
      </c>
      <c r="AD4450" s="177">
        <v>0</v>
      </c>
      <c r="AE4450" s="177">
        <v>0.15165309722788928</v>
      </c>
      <c r="AF4450" s="177">
        <v>16.849873628187897</v>
      </c>
      <c r="AG4450" s="177">
        <v>0</v>
      </c>
      <c r="AH4450" s="177">
        <v>0</v>
      </c>
      <c r="AI4450" s="177">
        <v>0</v>
      </c>
      <c r="AJ4450" s="177">
        <v>0</v>
      </c>
    </row>
    <row r="4451" spans="1:36" hidden="1" outlineLevel="1" x14ac:dyDescent="0.25">
      <c r="A4451" s="190">
        <f t="shared" si="1205"/>
        <v>2031</v>
      </c>
      <c r="B4451" s="55">
        <f t="shared" si="1206"/>
        <v>5</v>
      </c>
      <c r="C4451" s="55">
        <f t="shared" si="1207"/>
        <v>20</v>
      </c>
      <c r="D4451" s="55">
        <f t="shared" si="1202"/>
        <v>185</v>
      </c>
      <c r="F4451" s="63">
        <f t="shared" si="1195"/>
        <v>47969.833333333285</v>
      </c>
      <c r="G4451" s="64">
        <f t="shared" si="1204"/>
        <v>200.26099573074274</v>
      </c>
      <c r="H4451" s="64">
        <f t="shared" si="1210"/>
        <v>0</v>
      </c>
      <c r="I4451" s="64">
        <f t="shared" si="1210"/>
        <v>2.9750000000000001</v>
      </c>
      <c r="J4451" s="64">
        <f t="shared" si="1210"/>
        <v>0</v>
      </c>
      <c r="K4451" s="64">
        <f t="shared" si="1210"/>
        <v>0</v>
      </c>
      <c r="L4451" s="64">
        <f t="shared" si="1210"/>
        <v>0</v>
      </c>
      <c r="M4451" s="64">
        <f t="shared" si="1210"/>
        <v>18.778473621775664</v>
      </c>
      <c r="N4451" s="64">
        <f t="shared" si="1210"/>
        <v>178.50752210896707</v>
      </c>
      <c r="O4451" s="121"/>
      <c r="P4451" s="177">
        <v>2.9750000000000001</v>
      </c>
      <c r="Q4451" s="177">
        <v>24.907244309164689</v>
      </c>
      <c r="R4451" s="177">
        <v>24.907244309164689</v>
      </c>
      <c r="S4451" s="177">
        <v>0</v>
      </c>
      <c r="T4451" s="177">
        <v>0</v>
      </c>
      <c r="U4451" s="177">
        <v>24.907244309164689</v>
      </c>
      <c r="V4451" s="177">
        <v>24.907244309164689</v>
      </c>
      <c r="W4451" s="177">
        <v>0</v>
      </c>
      <c r="X4451" s="177">
        <v>0</v>
      </c>
      <c r="Y4451" s="177">
        <v>0</v>
      </c>
      <c r="Z4451" s="177">
        <v>0</v>
      </c>
      <c r="AA4451" s="177">
        <v>29.219620032270441</v>
      </c>
      <c r="AB4451" s="177">
        <v>30.304805894943652</v>
      </c>
      <c r="AC4451" s="177">
        <v>19.354118945094203</v>
      </c>
      <c r="AD4451" s="177">
        <v>0</v>
      </c>
      <c r="AE4451" s="177">
        <v>0</v>
      </c>
      <c r="AF4451" s="177">
        <v>18.778473621775664</v>
      </c>
      <c r="AG4451" s="177">
        <v>0</v>
      </c>
      <c r="AH4451" s="177">
        <v>0</v>
      </c>
      <c r="AI4451" s="177">
        <v>0</v>
      </c>
      <c r="AJ4451" s="177">
        <v>0</v>
      </c>
    </row>
    <row r="4452" spans="1:36" hidden="1" outlineLevel="1" x14ac:dyDescent="0.25">
      <c r="A4452" s="190">
        <f t="shared" si="1205"/>
        <v>2031</v>
      </c>
      <c r="B4452" s="55">
        <f t="shared" si="1206"/>
        <v>5</v>
      </c>
      <c r="C4452" s="55">
        <f t="shared" si="1207"/>
        <v>21</v>
      </c>
      <c r="D4452" s="55">
        <f t="shared" si="1202"/>
        <v>185</v>
      </c>
      <c r="F4452" s="63">
        <f t="shared" si="1195"/>
        <v>47969.874999999949</v>
      </c>
      <c r="G4452" s="64">
        <f t="shared" si="1204"/>
        <v>190.69105709285014</v>
      </c>
      <c r="H4452" s="64">
        <f t="shared" si="1210"/>
        <v>0</v>
      </c>
      <c r="I4452" s="64">
        <f t="shared" si="1210"/>
        <v>2.9750000000000001</v>
      </c>
      <c r="J4452" s="64">
        <f t="shared" si="1210"/>
        <v>0</v>
      </c>
      <c r="K4452" s="64">
        <f t="shared" si="1210"/>
        <v>0</v>
      </c>
      <c r="L4452" s="64">
        <f t="shared" si="1210"/>
        <v>0</v>
      </c>
      <c r="M4452" s="64">
        <f t="shared" si="1210"/>
        <v>20.098042038440987</v>
      </c>
      <c r="N4452" s="64">
        <f t="shared" si="1210"/>
        <v>167.61801505440914</v>
      </c>
      <c r="O4452" s="121"/>
      <c r="P4452" s="177">
        <v>2.9750000000000001</v>
      </c>
      <c r="Q4452" s="177">
        <v>22.413428370886717</v>
      </c>
      <c r="R4452" s="177">
        <v>22.413428370886717</v>
      </c>
      <c r="S4452" s="177">
        <v>0</v>
      </c>
      <c r="T4452" s="177">
        <v>0</v>
      </c>
      <c r="U4452" s="177">
        <v>22.413428370886717</v>
      </c>
      <c r="V4452" s="177">
        <v>22.413428370886717</v>
      </c>
      <c r="W4452" s="177">
        <v>0</v>
      </c>
      <c r="X4452" s="177">
        <v>0</v>
      </c>
      <c r="Y4452" s="177">
        <v>0</v>
      </c>
      <c r="Z4452" s="177">
        <v>0</v>
      </c>
      <c r="AA4452" s="177">
        <v>29.934300838848902</v>
      </c>
      <c r="AB4452" s="177">
        <v>28.232782138859392</v>
      </c>
      <c r="AC4452" s="177">
        <v>19.797218593153993</v>
      </c>
      <c r="AD4452" s="177">
        <v>0</v>
      </c>
      <c r="AE4452" s="177">
        <v>0</v>
      </c>
      <c r="AF4452" s="177">
        <v>20.098042038440987</v>
      </c>
      <c r="AG4452" s="177">
        <v>0</v>
      </c>
      <c r="AH4452" s="177">
        <v>0</v>
      </c>
      <c r="AI4452" s="177">
        <v>0</v>
      </c>
      <c r="AJ4452" s="177">
        <v>0</v>
      </c>
    </row>
    <row r="4453" spans="1:36" hidden="1" outlineLevel="1" x14ac:dyDescent="0.25">
      <c r="A4453" s="190">
        <f t="shared" si="1205"/>
        <v>2031</v>
      </c>
      <c r="B4453" s="55">
        <f t="shared" si="1206"/>
        <v>5</v>
      </c>
      <c r="C4453" s="55">
        <f t="shared" si="1207"/>
        <v>22</v>
      </c>
      <c r="D4453" s="55">
        <f t="shared" si="1202"/>
        <v>185</v>
      </c>
      <c r="F4453" s="63">
        <f t="shared" si="1195"/>
        <v>47969.916666666613</v>
      </c>
      <c r="G4453" s="64">
        <f t="shared" si="1204"/>
        <v>195.70538125860563</v>
      </c>
      <c r="H4453" s="64">
        <f t="shared" si="1210"/>
        <v>0</v>
      </c>
      <c r="I4453" s="64">
        <f t="shared" si="1210"/>
        <v>2.9750000000000001</v>
      </c>
      <c r="J4453" s="64">
        <f t="shared" si="1210"/>
        <v>0</v>
      </c>
      <c r="K4453" s="64">
        <f t="shared" si="1210"/>
        <v>0</v>
      </c>
      <c r="L4453" s="64">
        <f t="shared" si="1210"/>
        <v>0</v>
      </c>
      <c r="M4453" s="64">
        <f t="shared" si="1210"/>
        <v>22.534168346130798</v>
      </c>
      <c r="N4453" s="64">
        <f t="shared" si="1210"/>
        <v>170.19621291247483</v>
      </c>
      <c r="O4453" s="121"/>
      <c r="P4453" s="177">
        <v>2.9750000000000001</v>
      </c>
      <c r="Q4453" s="177">
        <v>23.072949941340394</v>
      </c>
      <c r="R4453" s="177">
        <v>23.072949941340394</v>
      </c>
      <c r="S4453" s="177">
        <v>0</v>
      </c>
      <c r="T4453" s="177">
        <v>0</v>
      </c>
      <c r="U4453" s="177">
        <v>23.072949941340394</v>
      </c>
      <c r="V4453" s="177">
        <v>23.072949941340394</v>
      </c>
      <c r="W4453" s="177">
        <v>0</v>
      </c>
      <c r="X4453" s="177">
        <v>0</v>
      </c>
      <c r="Y4453" s="177">
        <v>0</v>
      </c>
      <c r="Z4453" s="177">
        <v>0</v>
      </c>
      <c r="AA4453" s="177">
        <v>29.232063655214038</v>
      </c>
      <c r="AB4453" s="177">
        <v>28.022719186674834</v>
      </c>
      <c r="AC4453" s="177">
        <v>20.649630305224381</v>
      </c>
      <c r="AD4453" s="177">
        <v>0</v>
      </c>
      <c r="AE4453" s="177">
        <v>0</v>
      </c>
      <c r="AF4453" s="177">
        <v>22.534168346130798</v>
      </c>
      <c r="AG4453" s="177">
        <v>0</v>
      </c>
      <c r="AH4453" s="177">
        <v>0</v>
      </c>
      <c r="AI4453" s="177">
        <v>0</v>
      </c>
      <c r="AJ4453" s="177">
        <v>0</v>
      </c>
    </row>
    <row r="4454" spans="1:36" hidden="1" outlineLevel="1" x14ac:dyDescent="0.25">
      <c r="A4454" s="190">
        <f t="shared" si="1205"/>
        <v>2031</v>
      </c>
      <c r="B4454" s="55">
        <f t="shared" si="1206"/>
        <v>5</v>
      </c>
      <c r="C4454" s="55">
        <f t="shared" si="1207"/>
        <v>23</v>
      </c>
      <c r="D4454" s="55">
        <f t="shared" si="1202"/>
        <v>185</v>
      </c>
      <c r="F4454" s="63">
        <f t="shared" si="1195"/>
        <v>47969.958333333278</v>
      </c>
      <c r="G4454" s="64">
        <f t="shared" si="1204"/>
        <v>200.17299732459142</v>
      </c>
      <c r="H4454" s="64">
        <f t="shared" si="1210"/>
        <v>0</v>
      </c>
      <c r="I4454" s="64">
        <f t="shared" si="1210"/>
        <v>2.9750000000000001</v>
      </c>
      <c r="J4454" s="64">
        <f t="shared" si="1210"/>
        <v>0</v>
      </c>
      <c r="K4454" s="64">
        <f t="shared" si="1210"/>
        <v>0</v>
      </c>
      <c r="L4454" s="64">
        <f t="shared" si="1210"/>
        <v>0</v>
      </c>
      <c r="M4454" s="64">
        <f t="shared" si="1210"/>
        <v>23.955242025616531</v>
      </c>
      <c r="N4454" s="64">
        <f t="shared" si="1210"/>
        <v>173.24275529897488</v>
      </c>
      <c r="O4454" s="121"/>
      <c r="P4454" s="177">
        <v>2.9750000000000001</v>
      </c>
      <c r="Q4454" s="177">
        <v>23.382100677490556</v>
      </c>
      <c r="R4454" s="177">
        <v>23.382100677490556</v>
      </c>
      <c r="S4454" s="177">
        <v>0</v>
      </c>
      <c r="T4454" s="177">
        <v>0</v>
      </c>
      <c r="U4454" s="177">
        <v>23.382100677490556</v>
      </c>
      <c r="V4454" s="177">
        <v>23.382100677490556</v>
      </c>
      <c r="W4454" s="177">
        <v>0</v>
      </c>
      <c r="X4454" s="177">
        <v>0</v>
      </c>
      <c r="Y4454" s="177">
        <v>0</v>
      </c>
      <c r="Z4454" s="177">
        <v>0</v>
      </c>
      <c r="AA4454" s="177">
        <v>30.243527069229366</v>
      </c>
      <c r="AB4454" s="177">
        <v>26.545023240014956</v>
      </c>
      <c r="AC4454" s="177">
        <v>22.92580227976832</v>
      </c>
      <c r="AD4454" s="177">
        <v>0</v>
      </c>
      <c r="AE4454" s="177">
        <v>0</v>
      </c>
      <c r="AF4454" s="177">
        <v>23.955242025616531</v>
      </c>
      <c r="AG4454" s="177">
        <v>0</v>
      </c>
      <c r="AH4454" s="177">
        <v>0</v>
      </c>
      <c r="AI4454" s="177">
        <v>0</v>
      </c>
      <c r="AJ4454" s="177">
        <v>0</v>
      </c>
    </row>
    <row r="4455" spans="1:36" hidden="1" outlineLevel="1" x14ac:dyDescent="0.25">
      <c r="A4455" s="190">
        <f t="shared" si="1205"/>
        <v>2031</v>
      </c>
      <c r="B4455" s="55">
        <f t="shared" si="1206"/>
        <v>6</v>
      </c>
      <c r="C4455" s="55">
        <f t="shared" si="1207"/>
        <v>0</v>
      </c>
      <c r="D4455" s="55">
        <f t="shared" si="1202"/>
        <v>186</v>
      </c>
      <c r="F4455" s="63">
        <f t="shared" ref="F4455" si="1211">EDATE(F4431,1)</f>
        <v>48000</v>
      </c>
      <c r="G4455" s="64">
        <f t="shared" si="1204"/>
        <v>167.69963245539341</v>
      </c>
      <c r="H4455" s="64">
        <f t="shared" ref="H4455:N4464" si="1212">SUMIF($P$6:$AK$6,H$6,$P4455:$AK4455)</f>
        <v>0</v>
      </c>
      <c r="I4455" s="64">
        <f t="shared" si="1212"/>
        <v>2.9750000000000001</v>
      </c>
      <c r="J4455" s="64">
        <f t="shared" si="1212"/>
        <v>0</v>
      </c>
      <c r="K4455" s="64">
        <f t="shared" si="1212"/>
        <v>0</v>
      </c>
      <c r="L4455" s="64">
        <f t="shared" si="1212"/>
        <v>0</v>
      </c>
      <c r="M4455" s="64">
        <f t="shared" si="1212"/>
        <v>26.946444448059577</v>
      </c>
      <c r="N4455" s="64">
        <f t="shared" si="1212"/>
        <v>137.77818800733382</v>
      </c>
      <c r="O4455" s="121"/>
      <c r="P4455" s="177">
        <v>2.9750000000000001</v>
      </c>
      <c r="Q4455" s="177">
        <v>17.786472353172631</v>
      </c>
      <c r="R4455" s="177">
        <v>17.786472353172631</v>
      </c>
      <c r="S4455" s="177">
        <v>0</v>
      </c>
      <c r="T4455" s="177">
        <v>0</v>
      </c>
      <c r="U4455" s="177">
        <v>17.786472353172631</v>
      </c>
      <c r="V4455" s="177">
        <v>17.786472353172631</v>
      </c>
      <c r="W4455" s="177">
        <v>0</v>
      </c>
      <c r="X4455" s="177">
        <v>0</v>
      </c>
      <c r="Y4455" s="177">
        <v>0</v>
      </c>
      <c r="Z4455" s="177">
        <v>0</v>
      </c>
      <c r="AA4455" s="177">
        <v>28.747435569162121</v>
      </c>
      <c r="AB4455" s="177">
        <v>19.443919598386422</v>
      </c>
      <c r="AC4455" s="177">
        <v>18.440943427094773</v>
      </c>
      <c r="AD4455" s="177">
        <v>0</v>
      </c>
      <c r="AE4455" s="177">
        <v>0</v>
      </c>
      <c r="AF4455" s="177">
        <v>26.946444448059577</v>
      </c>
      <c r="AG4455" s="177">
        <v>0</v>
      </c>
      <c r="AH4455" s="177">
        <v>0</v>
      </c>
      <c r="AI4455" s="177">
        <v>0</v>
      </c>
      <c r="AJ4455" s="177">
        <v>0</v>
      </c>
    </row>
    <row r="4456" spans="1:36" hidden="1" outlineLevel="1" x14ac:dyDescent="0.25">
      <c r="A4456" s="190">
        <f t="shared" si="1205"/>
        <v>2031</v>
      </c>
      <c r="B4456" s="55">
        <f t="shared" si="1206"/>
        <v>6</v>
      </c>
      <c r="C4456" s="55">
        <f t="shared" si="1207"/>
        <v>1</v>
      </c>
      <c r="D4456" s="55">
        <f t="shared" si="1202"/>
        <v>186</v>
      </c>
      <c r="F4456" s="63">
        <f t="shared" ref="F4456:F4519" si="1213">F4455+1/24</f>
        <v>48000.041666666664</v>
      </c>
      <c r="G4456" s="64">
        <f t="shared" si="1204"/>
        <v>162.61100708894344</v>
      </c>
      <c r="H4456" s="64">
        <f t="shared" si="1212"/>
        <v>0</v>
      </c>
      <c r="I4456" s="64">
        <f t="shared" si="1212"/>
        <v>2.9750000000000001</v>
      </c>
      <c r="J4456" s="64">
        <f t="shared" si="1212"/>
        <v>0</v>
      </c>
      <c r="K4456" s="64">
        <f t="shared" si="1212"/>
        <v>0</v>
      </c>
      <c r="L4456" s="64">
        <f t="shared" si="1212"/>
        <v>0</v>
      </c>
      <c r="M4456" s="64">
        <f t="shared" si="1212"/>
        <v>27.760263240115069</v>
      </c>
      <c r="N4456" s="64">
        <f t="shared" si="1212"/>
        <v>131.87574384882836</v>
      </c>
      <c r="O4456" s="121"/>
      <c r="P4456" s="177">
        <v>2.9750000000000001</v>
      </c>
      <c r="Q4456" s="177">
        <v>15.560587052891467</v>
      </c>
      <c r="R4456" s="177">
        <v>15.560587052891467</v>
      </c>
      <c r="S4456" s="177">
        <v>0</v>
      </c>
      <c r="T4456" s="177">
        <v>0</v>
      </c>
      <c r="U4456" s="177">
        <v>15.560587052891467</v>
      </c>
      <c r="V4456" s="177">
        <v>15.560587052891467</v>
      </c>
      <c r="W4456" s="177">
        <v>0</v>
      </c>
      <c r="X4456" s="177">
        <v>0</v>
      </c>
      <c r="Y4456" s="177">
        <v>0</v>
      </c>
      <c r="Z4456" s="177">
        <v>0</v>
      </c>
      <c r="AA4456" s="177">
        <v>28.669373099584202</v>
      </c>
      <c r="AB4456" s="177">
        <v>20.771805403016181</v>
      </c>
      <c r="AC4456" s="177">
        <v>20.192217134662116</v>
      </c>
      <c r="AD4456" s="177">
        <v>0</v>
      </c>
      <c r="AE4456" s="177">
        <v>0</v>
      </c>
      <c r="AF4456" s="177">
        <v>27.760263240115069</v>
      </c>
      <c r="AG4456" s="177">
        <v>0</v>
      </c>
      <c r="AH4456" s="177">
        <v>0</v>
      </c>
      <c r="AI4456" s="177">
        <v>0</v>
      </c>
      <c r="AJ4456" s="177">
        <v>0</v>
      </c>
    </row>
    <row r="4457" spans="1:36" hidden="1" outlineLevel="1" x14ac:dyDescent="0.25">
      <c r="A4457" s="190">
        <f t="shared" si="1205"/>
        <v>2031</v>
      </c>
      <c r="B4457" s="55">
        <f t="shared" si="1206"/>
        <v>6</v>
      </c>
      <c r="C4457" s="55">
        <f t="shared" si="1207"/>
        <v>2</v>
      </c>
      <c r="D4457" s="55">
        <f t="shared" si="1202"/>
        <v>186</v>
      </c>
      <c r="F4457" s="63">
        <f t="shared" si="1213"/>
        <v>48000.083333333328</v>
      </c>
      <c r="G4457" s="64">
        <f t="shared" si="1204"/>
        <v>160.01486504105256</v>
      </c>
      <c r="H4457" s="64">
        <f t="shared" si="1212"/>
        <v>0</v>
      </c>
      <c r="I4457" s="64">
        <f t="shared" si="1212"/>
        <v>2.9750000000000001</v>
      </c>
      <c r="J4457" s="64">
        <f t="shared" si="1212"/>
        <v>0</v>
      </c>
      <c r="K4457" s="64">
        <f t="shared" si="1212"/>
        <v>0</v>
      </c>
      <c r="L4457" s="64">
        <f t="shared" si="1212"/>
        <v>0</v>
      </c>
      <c r="M4457" s="64">
        <f t="shared" si="1212"/>
        <v>26.584747207146023</v>
      </c>
      <c r="N4457" s="64">
        <f t="shared" si="1212"/>
        <v>130.45511783390654</v>
      </c>
      <c r="O4457" s="121"/>
      <c r="P4457" s="177">
        <v>2.9750000000000001</v>
      </c>
      <c r="Q4457" s="177">
        <v>15.643027249198179</v>
      </c>
      <c r="R4457" s="177">
        <v>15.643027249198179</v>
      </c>
      <c r="S4457" s="177">
        <v>0</v>
      </c>
      <c r="T4457" s="177">
        <v>0</v>
      </c>
      <c r="U4457" s="177">
        <v>15.643027249198179</v>
      </c>
      <c r="V4457" s="177">
        <v>15.643027249198179</v>
      </c>
      <c r="W4457" s="177">
        <v>0</v>
      </c>
      <c r="X4457" s="177">
        <v>0</v>
      </c>
      <c r="Y4457" s="177">
        <v>0</v>
      </c>
      <c r="Z4457" s="177">
        <v>0</v>
      </c>
      <c r="AA4457" s="177">
        <v>26.783912224047299</v>
      </c>
      <c r="AB4457" s="177">
        <v>22.13286276661826</v>
      </c>
      <c r="AC4457" s="177">
        <v>18.966233846448276</v>
      </c>
      <c r="AD4457" s="177">
        <v>0</v>
      </c>
      <c r="AE4457" s="177">
        <v>0</v>
      </c>
      <c r="AF4457" s="177">
        <v>26.584747207146023</v>
      </c>
      <c r="AG4457" s="177">
        <v>0</v>
      </c>
      <c r="AH4457" s="177">
        <v>0</v>
      </c>
      <c r="AI4457" s="177">
        <v>0</v>
      </c>
      <c r="AJ4457" s="177">
        <v>0</v>
      </c>
    </row>
    <row r="4458" spans="1:36" hidden="1" outlineLevel="1" x14ac:dyDescent="0.25">
      <c r="A4458" s="190">
        <f t="shared" si="1205"/>
        <v>2031</v>
      </c>
      <c r="B4458" s="55">
        <f t="shared" si="1206"/>
        <v>6</v>
      </c>
      <c r="C4458" s="55">
        <f t="shared" si="1207"/>
        <v>3</v>
      </c>
      <c r="D4458" s="55">
        <f t="shared" si="1202"/>
        <v>186</v>
      </c>
      <c r="F4458" s="63">
        <f t="shared" si="1213"/>
        <v>48000.124999999993</v>
      </c>
      <c r="G4458" s="64">
        <f t="shared" si="1204"/>
        <v>164.55019313376425</v>
      </c>
      <c r="H4458" s="64">
        <f t="shared" si="1212"/>
        <v>0</v>
      </c>
      <c r="I4458" s="64">
        <f t="shared" si="1212"/>
        <v>3.1857421525433498</v>
      </c>
      <c r="J4458" s="64">
        <f t="shared" si="1212"/>
        <v>0</v>
      </c>
      <c r="K4458" s="64">
        <f t="shared" si="1212"/>
        <v>0</v>
      </c>
      <c r="L4458" s="64">
        <f t="shared" si="1212"/>
        <v>0</v>
      </c>
      <c r="M4458" s="64">
        <f t="shared" si="1212"/>
        <v>26.132625656004087</v>
      </c>
      <c r="N4458" s="64">
        <f t="shared" si="1212"/>
        <v>135.23182532521682</v>
      </c>
      <c r="O4458" s="121"/>
      <c r="P4458" s="177">
        <v>2.9750000000000001</v>
      </c>
      <c r="Q4458" s="177">
        <v>16.312853844190194</v>
      </c>
      <c r="R4458" s="177">
        <v>16.312853844190194</v>
      </c>
      <c r="S4458" s="177">
        <v>0.21074215254334991</v>
      </c>
      <c r="T4458" s="177">
        <v>0</v>
      </c>
      <c r="U4458" s="177">
        <v>16.312853844190194</v>
      </c>
      <c r="V4458" s="177">
        <v>16.312853844190194</v>
      </c>
      <c r="W4458" s="177">
        <v>0</v>
      </c>
      <c r="X4458" s="177">
        <v>0</v>
      </c>
      <c r="Y4458" s="177">
        <v>0</v>
      </c>
      <c r="Z4458" s="177">
        <v>0</v>
      </c>
      <c r="AA4458" s="177">
        <v>25.322036761104716</v>
      </c>
      <c r="AB4458" s="177">
        <v>24.411689985171485</v>
      </c>
      <c r="AC4458" s="177">
        <v>20.246683202179835</v>
      </c>
      <c r="AD4458" s="177">
        <v>0</v>
      </c>
      <c r="AE4458" s="177">
        <v>0</v>
      </c>
      <c r="AF4458" s="177">
        <v>26.132625656004087</v>
      </c>
      <c r="AG4458" s="177">
        <v>0</v>
      </c>
      <c r="AH4458" s="177">
        <v>0</v>
      </c>
      <c r="AI4458" s="177">
        <v>0</v>
      </c>
      <c r="AJ4458" s="177">
        <v>0</v>
      </c>
    </row>
    <row r="4459" spans="1:36" hidden="1" outlineLevel="1" x14ac:dyDescent="0.25">
      <c r="A4459" s="190">
        <f t="shared" si="1205"/>
        <v>2031</v>
      </c>
      <c r="B4459" s="55">
        <f t="shared" si="1206"/>
        <v>6</v>
      </c>
      <c r="C4459" s="55">
        <f t="shared" si="1207"/>
        <v>4</v>
      </c>
      <c r="D4459" s="55">
        <f t="shared" si="1202"/>
        <v>186</v>
      </c>
      <c r="F4459" s="63">
        <f t="shared" si="1213"/>
        <v>48000.166666666657</v>
      </c>
      <c r="G4459" s="64">
        <f t="shared" si="1204"/>
        <v>186.14286674356828</v>
      </c>
      <c r="H4459" s="64">
        <f t="shared" si="1212"/>
        <v>8.0052890173710232</v>
      </c>
      <c r="I4459" s="64">
        <f t="shared" si="1212"/>
        <v>15.550679120131354</v>
      </c>
      <c r="J4459" s="64">
        <f t="shared" si="1212"/>
        <v>16.925833895136119</v>
      </c>
      <c r="K4459" s="64">
        <f t="shared" si="1212"/>
        <v>0</v>
      </c>
      <c r="L4459" s="64">
        <f t="shared" si="1212"/>
        <v>0</v>
      </c>
      <c r="M4459" s="64">
        <f t="shared" si="1212"/>
        <v>25.137958243491816</v>
      </c>
      <c r="N4459" s="64">
        <f t="shared" si="1212"/>
        <v>120.52310646743798</v>
      </c>
      <c r="O4459" s="121"/>
      <c r="P4459" s="177">
        <v>2.9750000000000001</v>
      </c>
      <c r="Q4459" s="177">
        <v>13.808732881373885</v>
      </c>
      <c r="R4459" s="177">
        <v>13.808732881373885</v>
      </c>
      <c r="S4459" s="177">
        <v>1.9446077585505286</v>
      </c>
      <c r="T4459" s="177">
        <v>9.8316407411081883</v>
      </c>
      <c r="U4459" s="177">
        <v>13.808732881373885</v>
      </c>
      <c r="V4459" s="177">
        <v>13.808732881373885</v>
      </c>
      <c r="W4459" s="177">
        <v>0.14851531493796893</v>
      </c>
      <c r="X4459" s="177">
        <v>0.23688444906043518</v>
      </c>
      <c r="Y4459" s="177">
        <v>0</v>
      </c>
      <c r="Z4459" s="177">
        <v>0</v>
      </c>
      <c r="AA4459" s="177">
        <v>23.419039335797361</v>
      </c>
      <c r="AB4459" s="177">
        <v>22.035337696749771</v>
      </c>
      <c r="AC4459" s="177">
        <v>19.833797909395297</v>
      </c>
      <c r="AD4459" s="177">
        <v>8.0052890173710232</v>
      </c>
      <c r="AE4459" s="177">
        <v>0.41403085647423399</v>
      </c>
      <c r="AF4459" s="177">
        <v>25.137958243491816</v>
      </c>
      <c r="AG4459" s="177">
        <v>5.6419446317120396</v>
      </c>
      <c r="AH4459" s="177">
        <v>5.6419446317120396</v>
      </c>
      <c r="AI4459" s="177">
        <v>5.6419446317120396</v>
      </c>
      <c r="AJ4459" s="177">
        <v>0</v>
      </c>
    </row>
    <row r="4460" spans="1:36" hidden="1" outlineLevel="1" x14ac:dyDescent="0.25">
      <c r="A4460" s="190">
        <f t="shared" si="1205"/>
        <v>2031</v>
      </c>
      <c r="B4460" s="55">
        <f t="shared" si="1206"/>
        <v>6</v>
      </c>
      <c r="C4460" s="55">
        <f t="shared" si="1207"/>
        <v>5</v>
      </c>
      <c r="D4460" s="55">
        <f t="shared" si="1202"/>
        <v>186</v>
      </c>
      <c r="F4460" s="63">
        <f t="shared" si="1213"/>
        <v>48000.208333333321</v>
      </c>
      <c r="G4460" s="64">
        <f t="shared" si="1204"/>
        <v>402.6559874411214</v>
      </c>
      <c r="H4460" s="64">
        <f t="shared" si="1212"/>
        <v>48.737959974978622</v>
      </c>
      <c r="I4460" s="64">
        <f t="shared" si="1212"/>
        <v>76.752151471563693</v>
      </c>
      <c r="J4460" s="64">
        <f t="shared" si="1212"/>
        <v>135.97864327345127</v>
      </c>
      <c r="K4460" s="64">
        <f t="shared" si="1212"/>
        <v>0</v>
      </c>
      <c r="L4460" s="64">
        <f t="shared" si="1212"/>
        <v>0</v>
      </c>
      <c r="M4460" s="64">
        <f t="shared" si="1212"/>
        <v>23.962442210522777</v>
      </c>
      <c r="N4460" s="64">
        <f t="shared" si="1212"/>
        <v>117.224790510605</v>
      </c>
      <c r="O4460" s="121"/>
      <c r="P4460" s="177">
        <v>2.9750000000000001</v>
      </c>
      <c r="Q4460" s="177">
        <v>13.582022341530433</v>
      </c>
      <c r="R4460" s="177">
        <v>13.582022341530433</v>
      </c>
      <c r="S4460" s="177">
        <v>6.833524123281598</v>
      </c>
      <c r="T4460" s="177">
        <v>29.284760222951597</v>
      </c>
      <c r="U4460" s="177">
        <v>13.582022341530433</v>
      </c>
      <c r="V4460" s="177">
        <v>13.582022341530433</v>
      </c>
      <c r="W4460" s="177">
        <v>2.4453636519811632</v>
      </c>
      <c r="X4460" s="177">
        <v>11.820298196692757</v>
      </c>
      <c r="Y4460" s="177">
        <v>2.3986559999999999</v>
      </c>
      <c r="Z4460" s="177">
        <v>0</v>
      </c>
      <c r="AA4460" s="177">
        <v>23.572574402127429</v>
      </c>
      <c r="AB4460" s="177">
        <v>20.341157037581226</v>
      </c>
      <c r="AC4460" s="177">
        <v>18.982969704774611</v>
      </c>
      <c r="AD4460" s="177">
        <v>48.737959974978622</v>
      </c>
      <c r="AE4460" s="177">
        <v>13.518475230402684</v>
      </c>
      <c r="AF4460" s="177">
        <v>23.962442210522777</v>
      </c>
      <c r="AG4460" s="177">
        <v>45.326214424483759</v>
      </c>
      <c r="AH4460" s="177">
        <v>45.326214424483759</v>
      </c>
      <c r="AI4460" s="177">
        <v>45.326214424483759</v>
      </c>
      <c r="AJ4460" s="177">
        <v>7.4760740462538866</v>
      </c>
    </row>
    <row r="4461" spans="1:36" hidden="1" outlineLevel="1" x14ac:dyDescent="0.25">
      <c r="A4461" s="190">
        <f t="shared" si="1205"/>
        <v>2031</v>
      </c>
      <c r="B4461" s="55">
        <f t="shared" si="1206"/>
        <v>6</v>
      </c>
      <c r="C4461" s="55">
        <f t="shared" si="1207"/>
        <v>6</v>
      </c>
      <c r="D4461" s="55">
        <f t="shared" si="1202"/>
        <v>186</v>
      </c>
      <c r="F4461" s="63">
        <f t="shared" si="1213"/>
        <v>48000.249999999985</v>
      </c>
      <c r="G4461" s="64">
        <f t="shared" si="1204"/>
        <v>573.52314293159793</v>
      </c>
      <c r="H4461" s="64">
        <f t="shared" si="1212"/>
        <v>64.138514477172095</v>
      </c>
      <c r="I4461" s="64">
        <f t="shared" si="1212"/>
        <v>154.49653324114175</v>
      </c>
      <c r="J4461" s="64">
        <f t="shared" si="1212"/>
        <v>199.30954634050454</v>
      </c>
      <c r="K4461" s="64">
        <f t="shared" si="1212"/>
        <v>0</v>
      </c>
      <c r="L4461" s="64">
        <f t="shared" si="1212"/>
        <v>0</v>
      </c>
      <c r="M4461" s="64">
        <f t="shared" si="1212"/>
        <v>22.063531695726635</v>
      </c>
      <c r="N4461" s="64">
        <f t="shared" si="1212"/>
        <v>133.51501717705287</v>
      </c>
      <c r="O4461" s="121"/>
      <c r="P4461" s="177">
        <v>2.9750000000000001</v>
      </c>
      <c r="Q4461" s="177">
        <v>17.24030605264068</v>
      </c>
      <c r="R4461" s="177">
        <v>17.24030605264068</v>
      </c>
      <c r="S4461" s="177">
        <v>16.328039975237125</v>
      </c>
      <c r="T4461" s="177">
        <v>37.371532186507899</v>
      </c>
      <c r="U4461" s="177">
        <v>17.24030605264068</v>
      </c>
      <c r="V4461" s="177">
        <v>17.24030605264068</v>
      </c>
      <c r="W4461" s="177">
        <v>6.1858738630820547</v>
      </c>
      <c r="X4461" s="177">
        <v>29.26618653339553</v>
      </c>
      <c r="Y4461" s="177">
        <v>9.9944000000000006</v>
      </c>
      <c r="Z4461" s="177">
        <v>0</v>
      </c>
      <c r="AA4461" s="177">
        <v>25.018809236478539</v>
      </c>
      <c r="AB4461" s="177">
        <v>20.355855368927173</v>
      </c>
      <c r="AC4461" s="177">
        <v>19.179128361084462</v>
      </c>
      <c r="AD4461" s="177">
        <v>64.138514477172095</v>
      </c>
      <c r="AE4461" s="177">
        <v>28.742708497041509</v>
      </c>
      <c r="AF4461" s="177">
        <v>22.063531695726635</v>
      </c>
      <c r="AG4461" s="177">
        <v>66.436515446834846</v>
      </c>
      <c r="AH4461" s="177">
        <v>66.436515446834846</v>
      </c>
      <c r="AI4461" s="177">
        <v>66.436515446834846</v>
      </c>
      <c r="AJ4461" s="177">
        <v>23.632792185877637</v>
      </c>
    </row>
    <row r="4462" spans="1:36" hidden="1" outlineLevel="1" x14ac:dyDescent="0.25">
      <c r="A4462" s="190">
        <f t="shared" si="1205"/>
        <v>2031</v>
      </c>
      <c r="B4462" s="55">
        <f t="shared" si="1206"/>
        <v>6</v>
      </c>
      <c r="C4462" s="55">
        <f t="shared" si="1207"/>
        <v>7</v>
      </c>
      <c r="D4462" s="55">
        <f t="shared" si="1202"/>
        <v>186</v>
      </c>
      <c r="F4462" s="63">
        <f t="shared" si="1213"/>
        <v>48000.29166666665</v>
      </c>
      <c r="G4462" s="64">
        <f t="shared" si="1204"/>
        <v>645.47359890566543</v>
      </c>
      <c r="H4462" s="64">
        <f t="shared" si="1212"/>
        <v>62.397151899562921</v>
      </c>
      <c r="I4462" s="64">
        <f t="shared" si="1212"/>
        <v>200.97951053680038</v>
      </c>
      <c r="J4462" s="64">
        <f t="shared" si="1212"/>
        <v>211.40144643643004</v>
      </c>
      <c r="K4462" s="64">
        <f t="shared" si="1212"/>
        <v>0</v>
      </c>
      <c r="L4462" s="64">
        <f t="shared" si="1212"/>
        <v>0</v>
      </c>
      <c r="M4462" s="64">
        <f t="shared" si="1212"/>
        <v>17.542316184307239</v>
      </c>
      <c r="N4462" s="64">
        <f t="shared" si="1212"/>
        <v>153.15317384856485</v>
      </c>
      <c r="O4462" s="121"/>
      <c r="P4462" s="177">
        <v>2.9750000000000001</v>
      </c>
      <c r="Q4462" s="177">
        <v>21.743601775894703</v>
      </c>
      <c r="R4462" s="177">
        <v>21.743601775894703</v>
      </c>
      <c r="S4462" s="177">
        <v>26.826175889294788</v>
      </c>
      <c r="T4462" s="177">
        <v>38.51655525478678</v>
      </c>
      <c r="U4462" s="177">
        <v>21.743601775894703</v>
      </c>
      <c r="V4462" s="177">
        <v>21.743601775894703</v>
      </c>
      <c r="W4462" s="177">
        <v>7.1215323519846212</v>
      </c>
      <c r="X4462" s="177">
        <v>33.747296405212644</v>
      </c>
      <c r="Y4462" s="177">
        <v>21.587903999999998</v>
      </c>
      <c r="Z4462" s="177">
        <v>0</v>
      </c>
      <c r="AA4462" s="177">
        <v>23.600120029506968</v>
      </c>
      <c r="AB4462" s="177">
        <v>22.833762591991228</v>
      </c>
      <c r="AC4462" s="177">
        <v>19.744884123487864</v>
      </c>
      <c r="AD4462" s="177">
        <v>62.397151899562921</v>
      </c>
      <c r="AE4462" s="177">
        <v>30.583712800497953</v>
      </c>
      <c r="AF4462" s="177">
        <v>17.542316184307239</v>
      </c>
      <c r="AG4462" s="177">
        <v>70.46714881214335</v>
      </c>
      <c r="AH4462" s="177">
        <v>70.46714881214335</v>
      </c>
      <c r="AI4462" s="177">
        <v>70.46714881214335</v>
      </c>
      <c r="AJ4462" s="177">
        <v>39.621333835023592</v>
      </c>
    </row>
    <row r="4463" spans="1:36" hidden="1" outlineLevel="1" x14ac:dyDescent="0.25">
      <c r="A4463" s="190">
        <f t="shared" si="1205"/>
        <v>2031</v>
      </c>
      <c r="B4463" s="55">
        <f t="shared" si="1206"/>
        <v>6</v>
      </c>
      <c r="C4463" s="55">
        <f t="shared" si="1207"/>
        <v>8</v>
      </c>
      <c r="D4463" s="55">
        <f t="shared" si="1202"/>
        <v>186</v>
      </c>
      <c r="F4463" s="63">
        <f t="shared" si="1213"/>
        <v>48000.333333333314</v>
      </c>
      <c r="G4463" s="64">
        <f t="shared" si="1204"/>
        <v>689.20645107962855</v>
      </c>
      <c r="H4463" s="64">
        <f t="shared" si="1212"/>
        <v>61.911827215446124</v>
      </c>
      <c r="I4463" s="64">
        <f t="shared" si="1212"/>
        <v>227.34042017453191</v>
      </c>
      <c r="J4463" s="64">
        <f t="shared" si="1212"/>
        <v>217.69433907975446</v>
      </c>
      <c r="K4463" s="64">
        <f t="shared" si="1212"/>
        <v>0</v>
      </c>
      <c r="L4463" s="64">
        <f t="shared" si="1212"/>
        <v>0</v>
      </c>
      <c r="M4463" s="64">
        <f t="shared" si="1212"/>
        <v>15.824254289967875</v>
      </c>
      <c r="N4463" s="64">
        <f t="shared" si="1212"/>
        <v>166.4356103199282</v>
      </c>
      <c r="O4463" s="121"/>
      <c r="P4463" s="177">
        <v>2.9750000000000001</v>
      </c>
      <c r="Q4463" s="177">
        <v>25.793476419461811</v>
      </c>
      <c r="R4463" s="177">
        <v>25.793476419461811</v>
      </c>
      <c r="S4463" s="177">
        <v>32.538153208777373</v>
      </c>
      <c r="T4463" s="177">
        <v>38.995785492890541</v>
      </c>
      <c r="U4463" s="177">
        <v>25.793476419461811</v>
      </c>
      <c r="V4463" s="177">
        <v>25.793476419461811</v>
      </c>
      <c r="W4463" s="177">
        <v>8.2845953583712397</v>
      </c>
      <c r="X4463" s="177">
        <v>37.148849084346082</v>
      </c>
      <c r="Y4463" s="177">
        <v>31.982079999999996</v>
      </c>
      <c r="Z4463" s="177">
        <v>0</v>
      </c>
      <c r="AA4463" s="177">
        <v>21.06034341661082</v>
      </c>
      <c r="AB4463" s="177">
        <v>23.469959645379568</v>
      </c>
      <c r="AC4463" s="177">
        <v>18.731401580090562</v>
      </c>
      <c r="AD4463" s="177">
        <v>61.911827215446124</v>
      </c>
      <c r="AE4463" s="177">
        <v>32.259680251290504</v>
      </c>
      <c r="AF4463" s="177">
        <v>15.824254289967875</v>
      </c>
      <c r="AG4463" s="177">
        <v>72.564779693251481</v>
      </c>
      <c r="AH4463" s="177">
        <v>72.564779693251481</v>
      </c>
      <c r="AI4463" s="177">
        <v>72.564779693251481</v>
      </c>
      <c r="AJ4463" s="177">
        <v>43.156276778856189</v>
      </c>
    </row>
    <row r="4464" spans="1:36" hidden="1" outlineLevel="1" x14ac:dyDescent="0.25">
      <c r="A4464" s="190">
        <f t="shared" si="1205"/>
        <v>2031</v>
      </c>
      <c r="B4464" s="55">
        <f t="shared" si="1206"/>
        <v>6</v>
      </c>
      <c r="C4464" s="55">
        <f t="shared" si="1207"/>
        <v>9</v>
      </c>
      <c r="D4464" s="55">
        <f t="shared" si="1202"/>
        <v>186</v>
      </c>
      <c r="F4464" s="63">
        <f t="shared" si="1213"/>
        <v>48000.374999999978</v>
      </c>
      <c r="G4464" s="64">
        <f t="shared" si="1204"/>
        <v>705.5151775172269</v>
      </c>
      <c r="H4464" s="64">
        <f t="shared" si="1212"/>
        <v>68.919069042985555</v>
      </c>
      <c r="I4464" s="64">
        <f t="shared" si="1212"/>
        <v>242.19819885267395</v>
      </c>
      <c r="J4464" s="64">
        <f t="shared" si="1212"/>
        <v>207.98385820281914</v>
      </c>
      <c r="K4464" s="64">
        <f t="shared" si="1212"/>
        <v>0</v>
      </c>
      <c r="L4464" s="64">
        <f t="shared" si="1212"/>
        <v>0</v>
      </c>
      <c r="M4464" s="64">
        <f t="shared" si="1212"/>
        <v>13.563646534258176</v>
      </c>
      <c r="N4464" s="64">
        <f t="shared" si="1212"/>
        <v>172.8504048844901</v>
      </c>
      <c r="O4464" s="121"/>
      <c r="P4464" s="177">
        <v>2.9750000000000001</v>
      </c>
      <c r="Q4464" s="177">
        <v>28.019361719742982</v>
      </c>
      <c r="R4464" s="177">
        <v>28.019361719742982</v>
      </c>
      <c r="S4464" s="177">
        <v>35.674074078210481</v>
      </c>
      <c r="T4464" s="177">
        <v>38.970614585928971</v>
      </c>
      <c r="U4464" s="177">
        <v>28.019361719742982</v>
      </c>
      <c r="V4464" s="177">
        <v>28.019361719742982</v>
      </c>
      <c r="W4464" s="177">
        <v>8.2417977922650199</v>
      </c>
      <c r="X4464" s="177">
        <v>39.425766654060872</v>
      </c>
      <c r="Y4464" s="177">
        <v>37.578944</v>
      </c>
      <c r="Z4464" s="177">
        <v>0</v>
      </c>
      <c r="AA4464" s="177">
        <v>20.522009100772838</v>
      </c>
      <c r="AB4464" s="177">
        <v>22.489007029662268</v>
      </c>
      <c r="AC4464" s="177">
        <v>17.761941875083053</v>
      </c>
      <c r="AD4464" s="177">
        <v>68.919069042985555</v>
      </c>
      <c r="AE4464" s="177">
        <v>32.690295754865751</v>
      </c>
      <c r="AF4464" s="177">
        <v>13.563646534258176</v>
      </c>
      <c r="AG4464" s="177">
        <v>69.32795273427304</v>
      </c>
      <c r="AH4464" s="177">
        <v>69.32795273427304</v>
      </c>
      <c r="AI4464" s="177">
        <v>69.32795273427304</v>
      </c>
      <c r="AJ4464" s="177">
        <v>46.641705987342839</v>
      </c>
    </row>
    <row r="4465" spans="1:36" hidden="1" outlineLevel="1" x14ac:dyDescent="0.25">
      <c r="A4465" s="190">
        <f t="shared" si="1205"/>
        <v>2031</v>
      </c>
      <c r="B4465" s="55">
        <f t="shared" si="1206"/>
        <v>6</v>
      </c>
      <c r="C4465" s="55">
        <f t="shared" si="1207"/>
        <v>10</v>
      </c>
      <c r="D4465" s="55">
        <f t="shared" si="1202"/>
        <v>186</v>
      </c>
      <c r="F4465" s="63">
        <f t="shared" si="1213"/>
        <v>48000.416666666642</v>
      </c>
      <c r="G4465" s="64">
        <f t="shared" si="1204"/>
        <v>706.87360651732411</v>
      </c>
      <c r="H4465" s="64">
        <f t="shared" ref="H4465:N4474" si="1214">SUMIF($P$6:$AK$6,H$6,$P4465:$AK4465)</f>
        <v>65.662764064092812</v>
      </c>
      <c r="I4465" s="64">
        <f t="shared" si="1214"/>
        <v>244.61016070135739</v>
      </c>
      <c r="J4465" s="64">
        <f t="shared" si="1214"/>
        <v>207.64433195901543</v>
      </c>
      <c r="K4465" s="64">
        <f t="shared" si="1214"/>
        <v>0</v>
      </c>
      <c r="L4465" s="64">
        <f t="shared" si="1214"/>
        <v>0</v>
      </c>
      <c r="M4465" s="64">
        <f t="shared" si="1214"/>
        <v>12.116857570603973</v>
      </c>
      <c r="N4465" s="64">
        <f t="shared" si="1214"/>
        <v>176.83949222225453</v>
      </c>
      <c r="O4465" s="121"/>
      <c r="P4465" s="177">
        <v>2.9750000000000001</v>
      </c>
      <c r="Q4465" s="177">
        <v>29.936096283873987</v>
      </c>
      <c r="R4465" s="177">
        <v>29.936096283873987</v>
      </c>
      <c r="S4465" s="177">
        <v>35.683797197430984</v>
      </c>
      <c r="T4465" s="177">
        <v>38.203661519018382</v>
      </c>
      <c r="U4465" s="177">
        <v>29.936096283873987</v>
      </c>
      <c r="V4465" s="177">
        <v>29.936096283873987</v>
      </c>
      <c r="W4465" s="177">
        <v>8.3660452050603453</v>
      </c>
      <c r="X4465" s="177">
        <v>38.369314418769846</v>
      </c>
      <c r="Y4465" s="177">
        <v>41.976479999999995</v>
      </c>
      <c r="Z4465" s="177">
        <v>0</v>
      </c>
      <c r="AA4465" s="177">
        <v>19.714601916563929</v>
      </c>
      <c r="AB4465" s="177">
        <v>21.028467880409885</v>
      </c>
      <c r="AC4465" s="177">
        <v>16.352037289784771</v>
      </c>
      <c r="AD4465" s="177">
        <v>65.662764064092812</v>
      </c>
      <c r="AE4465" s="177">
        <v>32.968334855943731</v>
      </c>
      <c r="AF4465" s="177">
        <v>12.116857570603973</v>
      </c>
      <c r="AG4465" s="177">
        <v>69.214777319671811</v>
      </c>
      <c r="AH4465" s="177">
        <v>69.214777319671811</v>
      </c>
      <c r="AI4465" s="177">
        <v>69.214777319671811</v>
      </c>
      <c r="AJ4465" s="177">
        <v>46.067527505134116</v>
      </c>
    </row>
    <row r="4466" spans="1:36" hidden="1" outlineLevel="1" x14ac:dyDescent="0.25">
      <c r="A4466" s="190">
        <f t="shared" si="1205"/>
        <v>2031</v>
      </c>
      <c r="B4466" s="55">
        <f t="shared" si="1206"/>
        <v>6</v>
      </c>
      <c r="C4466" s="55">
        <f t="shared" si="1207"/>
        <v>11</v>
      </c>
      <c r="D4466" s="55">
        <f t="shared" si="1202"/>
        <v>186</v>
      </c>
      <c r="F4466" s="63">
        <f t="shared" si="1213"/>
        <v>48000.458333333307</v>
      </c>
      <c r="G4466" s="64">
        <f t="shared" si="1204"/>
        <v>686.20176791485881</v>
      </c>
      <c r="H4466" s="64">
        <f t="shared" si="1214"/>
        <v>62.853292221914842</v>
      </c>
      <c r="I4466" s="64">
        <f t="shared" si="1214"/>
        <v>241.69724340325308</v>
      </c>
      <c r="J4466" s="64">
        <f t="shared" si="1214"/>
        <v>180.96922135591808</v>
      </c>
      <c r="K4466" s="64">
        <f t="shared" si="1214"/>
        <v>0</v>
      </c>
      <c r="L4466" s="64">
        <f t="shared" si="1214"/>
        <v>0</v>
      </c>
      <c r="M4466" s="64">
        <f t="shared" si="1214"/>
        <v>11.936008950147194</v>
      </c>
      <c r="N4466" s="64">
        <f t="shared" si="1214"/>
        <v>188.7460019836256</v>
      </c>
      <c r="O4466" s="121"/>
      <c r="P4466" s="177">
        <v>2.9750000000000001</v>
      </c>
      <c r="Q4466" s="177">
        <v>33.161568964374005</v>
      </c>
      <c r="R4466" s="177">
        <v>33.161568964374005</v>
      </c>
      <c r="S4466" s="177">
        <v>36.417749566971878</v>
      </c>
      <c r="T4466" s="177">
        <v>37.318986056472177</v>
      </c>
      <c r="U4466" s="177">
        <v>33.161568964374005</v>
      </c>
      <c r="V4466" s="177">
        <v>33.161568964374005</v>
      </c>
      <c r="W4466" s="177">
        <v>8.1426251634040252</v>
      </c>
      <c r="X4466" s="177">
        <v>38.055300050821103</v>
      </c>
      <c r="Y4466" s="177">
        <v>41.576704000000007</v>
      </c>
      <c r="Z4466" s="177">
        <v>0</v>
      </c>
      <c r="AA4466" s="177">
        <v>19.275604040774382</v>
      </c>
      <c r="AB4466" s="177">
        <v>19.951534817665259</v>
      </c>
      <c r="AC4466" s="177">
        <v>16.872587267689969</v>
      </c>
      <c r="AD4466" s="177">
        <v>62.853292221914842</v>
      </c>
      <c r="AE4466" s="177">
        <v>32.608962945743926</v>
      </c>
      <c r="AF4466" s="177">
        <v>11.936008950147194</v>
      </c>
      <c r="AG4466" s="177">
        <v>60.323073785306029</v>
      </c>
      <c r="AH4466" s="177">
        <v>60.323073785306029</v>
      </c>
      <c r="AI4466" s="177">
        <v>60.323073785306029</v>
      </c>
      <c r="AJ4466" s="177">
        <v>44.601915619839986</v>
      </c>
    </row>
    <row r="4467" spans="1:36" hidden="1" outlineLevel="1" x14ac:dyDescent="0.25">
      <c r="A4467" s="190">
        <f t="shared" si="1205"/>
        <v>2031</v>
      </c>
      <c r="B4467" s="55">
        <f t="shared" si="1206"/>
        <v>6</v>
      </c>
      <c r="C4467" s="55">
        <f t="shared" si="1207"/>
        <v>12</v>
      </c>
      <c r="D4467" s="55">
        <f t="shared" si="1202"/>
        <v>186</v>
      </c>
      <c r="F4467" s="63">
        <f t="shared" si="1213"/>
        <v>48000.499999999971</v>
      </c>
      <c r="G4467" s="64">
        <f t="shared" si="1204"/>
        <v>696.57847769472244</v>
      </c>
      <c r="H4467" s="64">
        <f t="shared" si="1214"/>
        <v>62.277432003192047</v>
      </c>
      <c r="I4467" s="64">
        <f t="shared" si="1214"/>
        <v>238.61686441179489</v>
      </c>
      <c r="J4467" s="64">
        <f t="shared" si="1214"/>
        <v>183.59113203697325</v>
      </c>
      <c r="K4467" s="64">
        <f t="shared" si="1214"/>
        <v>0</v>
      </c>
      <c r="L4467" s="64">
        <f t="shared" si="1214"/>
        <v>0</v>
      </c>
      <c r="M4467" s="64">
        <f t="shared" si="1214"/>
        <v>11.845584639918807</v>
      </c>
      <c r="N4467" s="64">
        <f t="shared" si="1214"/>
        <v>200.24746460284351</v>
      </c>
      <c r="O4467" s="121"/>
      <c r="P4467" s="177">
        <v>2.9750000000000001</v>
      </c>
      <c r="Q4467" s="177">
        <v>36.150026080492225</v>
      </c>
      <c r="R4467" s="177">
        <v>36.150026080492225</v>
      </c>
      <c r="S4467" s="177">
        <v>35.094246001860526</v>
      </c>
      <c r="T4467" s="177">
        <v>36.077419900072087</v>
      </c>
      <c r="U4467" s="177">
        <v>36.150026080492225</v>
      </c>
      <c r="V4467" s="177">
        <v>36.150026080492225</v>
      </c>
      <c r="W4467" s="177">
        <v>8.3418773878091983</v>
      </c>
      <c r="X4467" s="177">
        <v>37.545730174354418</v>
      </c>
      <c r="Y4467" s="177">
        <v>40.377375999999991</v>
      </c>
      <c r="Z4467" s="177">
        <v>0</v>
      </c>
      <c r="AA4467" s="177">
        <v>20.856252691264441</v>
      </c>
      <c r="AB4467" s="177">
        <v>16.807005337802757</v>
      </c>
      <c r="AC4467" s="177">
        <v>17.984102251807389</v>
      </c>
      <c r="AD4467" s="177">
        <v>62.277432003192047</v>
      </c>
      <c r="AE4467" s="177">
        <v>33.140375489606498</v>
      </c>
      <c r="AF4467" s="177">
        <v>11.845584639918807</v>
      </c>
      <c r="AG4467" s="177">
        <v>61.197044012324412</v>
      </c>
      <c r="AH4467" s="177">
        <v>61.197044012324412</v>
      </c>
      <c r="AI4467" s="177">
        <v>61.197044012324412</v>
      </c>
      <c r="AJ4467" s="177">
        <v>45.064839458092152</v>
      </c>
    </row>
    <row r="4468" spans="1:36" hidden="1" outlineLevel="1" x14ac:dyDescent="0.25">
      <c r="A4468" s="190">
        <f t="shared" si="1205"/>
        <v>2031</v>
      </c>
      <c r="B4468" s="55">
        <f t="shared" si="1206"/>
        <v>6</v>
      </c>
      <c r="C4468" s="55">
        <f t="shared" si="1207"/>
        <v>13</v>
      </c>
      <c r="D4468" s="55">
        <f t="shared" si="1202"/>
        <v>186</v>
      </c>
      <c r="F4468" s="63">
        <f t="shared" si="1213"/>
        <v>48000.541666666635</v>
      </c>
      <c r="G4468" s="64">
        <f t="shared" si="1204"/>
        <v>694.2730512216018</v>
      </c>
      <c r="H4468" s="64">
        <f t="shared" si="1214"/>
        <v>58.85744499809568</v>
      </c>
      <c r="I4468" s="64">
        <f t="shared" si="1214"/>
        <v>228.62722841987488</v>
      </c>
      <c r="J4468" s="64">
        <f t="shared" si="1214"/>
        <v>181.45494044431481</v>
      </c>
      <c r="K4468" s="64">
        <f t="shared" si="1214"/>
        <v>0</v>
      </c>
      <c r="L4468" s="64">
        <f t="shared" si="1214"/>
        <v>0</v>
      </c>
      <c r="M4468" s="64">
        <f t="shared" si="1214"/>
        <v>11.574311709233648</v>
      </c>
      <c r="N4468" s="64">
        <f t="shared" si="1214"/>
        <v>213.75912565008284</v>
      </c>
      <c r="O4468" s="121"/>
      <c r="P4468" s="177">
        <v>2.9750000000000001</v>
      </c>
      <c r="Q4468" s="177">
        <v>37.561814442244639</v>
      </c>
      <c r="R4468" s="177">
        <v>37.561814442244639</v>
      </c>
      <c r="S4468" s="177">
        <v>31.680265548849384</v>
      </c>
      <c r="T4468" s="177">
        <v>36.077956085072444</v>
      </c>
      <c r="U4468" s="177">
        <v>37.561814442244639</v>
      </c>
      <c r="V4468" s="177">
        <v>37.561814442244639</v>
      </c>
      <c r="W4468" s="177">
        <v>8.1412929133403669</v>
      </c>
      <c r="X4468" s="177">
        <v>35.859586396560893</v>
      </c>
      <c r="Y4468" s="177">
        <v>38.778271999999994</v>
      </c>
      <c r="Z4468" s="177">
        <v>0</v>
      </c>
      <c r="AA4468" s="177">
        <v>24.210193226879028</v>
      </c>
      <c r="AB4468" s="177">
        <v>18.511590146600934</v>
      </c>
      <c r="AC4468" s="177">
        <v>20.790084507624332</v>
      </c>
      <c r="AD4468" s="177">
        <v>58.85744499809568</v>
      </c>
      <c r="AE4468" s="177">
        <v>31.446919035110238</v>
      </c>
      <c r="AF4468" s="177">
        <v>11.574311709233648</v>
      </c>
      <c r="AG4468" s="177">
        <v>60.484980148104938</v>
      </c>
      <c r="AH4468" s="177">
        <v>60.484980148104938</v>
      </c>
      <c r="AI4468" s="177">
        <v>60.484980148104938</v>
      </c>
      <c r="AJ4468" s="177">
        <v>43.667936440941595</v>
      </c>
    </row>
    <row r="4469" spans="1:36" hidden="1" outlineLevel="1" x14ac:dyDescent="0.25">
      <c r="A4469" s="190">
        <f t="shared" si="1205"/>
        <v>2031</v>
      </c>
      <c r="B4469" s="55">
        <f t="shared" si="1206"/>
        <v>6</v>
      </c>
      <c r="C4469" s="55">
        <f t="shared" si="1207"/>
        <v>14</v>
      </c>
      <c r="D4469" s="55">
        <f t="shared" si="1202"/>
        <v>186</v>
      </c>
      <c r="F4469" s="63">
        <f t="shared" si="1213"/>
        <v>48000.583333333299</v>
      </c>
      <c r="G4469" s="64">
        <f t="shared" si="1204"/>
        <v>689.29647934434877</v>
      </c>
      <c r="H4469" s="64">
        <f t="shared" si="1214"/>
        <v>61.265632061197095</v>
      </c>
      <c r="I4469" s="64">
        <f t="shared" si="1214"/>
        <v>212.47155866062272</v>
      </c>
      <c r="J4469" s="64">
        <f t="shared" si="1214"/>
        <v>181.98230175599511</v>
      </c>
      <c r="K4469" s="64">
        <f t="shared" si="1214"/>
        <v>0</v>
      </c>
      <c r="L4469" s="64">
        <f t="shared" si="1214"/>
        <v>0</v>
      </c>
      <c r="M4469" s="64">
        <f t="shared" si="1214"/>
        <v>12.207281880832358</v>
      </c>
      <c r="N4469" s="64">
        <f t="shared" si="1214"/>
        <v>221.36970498570147</v>
      </c>
      <c r="O4469" s="121"/>
      <c r="P4469" s="177">
        <v>2.9750000000000001</v>
      </c>
      <c r="Q4469" s="177">
        <v>38.303776209005029</v>
      </c>
      <c r="R4469" s="177">
        <v>38.303776209005029</v>
      </c>
      <c r="S4469" s="177">
        <v>24.748651741601062</v>
      </c>
      <c r="T4469" s="177">
        <v>34.620218009358645</v>
      </c>
      <c r="U4469" s="177">
        <v>38.303776209005029</v>
      </c>
      <c r="V4469" s="177">
        <v>38.303776209005029</v>
      </c>
      <c r="W4469" s="177">
        <v>8.0046846574253294</v>
      </c>
      <c r="X4469" s="177">
        <v>34.748549638502489</v>
      </c>
      <c r="Y4469" s="177">
        <v>35.180287999999997</v>
      </c>
      <c r="Z4469" s="177">
        <v>0</v>
      </c>
      <c r="AA4469" s="177">
        <v>25.356925078306681</v>
      </c>
      <c r="AB4469" s="177">
        <v>20.283973768782793</v>
      </c>
      <c r="AC4469" s="177">
        <v>22.513701302591866</v>
      </c>
      <c r="AD4469" s="177">
        <v>61.265632061197095</v>
      </c>
      <c r="AE4469" s="177">
        <v>30.825251240901334</v>
      </c>
      <c r="AF4469" s="177">
        <v>12.207281880832358</v>
      </c>
      <c r="AG4469" s="177">
        <v>60.660767251998372</v>
      </c>
      <c r="AH4469" s="177">
        <v>60.660767251998372</v>
      </c>
      <c r="AI4469" s="177">
        <v>60.660767251998372</v>
      </c>
      <c r="AJ4469" s="177">
        <v>41.368915372833875</v>
      </c>
    </row>
    <row r="4470" spans="1:36" hidden="1" outlineLevel="1" x14ac:dyDescent="0.25">
      <c r="A4470" s="190">
        <f t="shared" si="1205"/>
        <v>2031</v>
      </c>
      <c r="B4470" s="55">
        <f t="shared" si="1206"/>
        <v>6</v>
      </c>
      <c r="C4470" s="55">
        <f t="shared" si="1207"/>
        <v>15</v>
      </c>
      <c r="D4470" s="55">
        <f t="shared" si="1202"/>
        <v>186</v>
      </c>
      <c r="F4470" s="63">
        <f t="shared" si="1213"/>
        <v>48000.624999999964</v>
      </c>
      <c r="G4470" s="64">
        <f t="shared" si="1204"/>
        <v>647.96896311984744</v>
      </c>
      <c r="H4470" s="64">
        <f t="shared" si="1214"/>
        <v>55.131439949114394</v>
      </c>
      <c r="I4470" s="64">
        <f t="shared" si="1214"/>
        <v>195.23451861752764</v>
      </c>
      <c r="J4470" s="64">
        <f t="shared" si="1214"/>
        <v>160.85617986883844</v>
      </c>
      <c r="K4470" s="64">
        <f t="shared" si="1214"/>
        <v>0</v>
      </c>
      <c r="L4470" s="64">
        <f t="shared" si="1214"/>
        <v>0</v>
      </c>
      <c r="M4470" s="64">
        <f t="shared" si="1214"/>
        <v>12.659403431974297</v>
      </c>
      <c r="N4470" s="64">
        <f t="shared" si="1214"/>
        <v>224.08742125239266</v>
      </c>
      <c r="O4470" s="121"/>
      <c r="P4470" s="177">
        <v>2.9750000000000001</v>
      </c>
      <c r="Q4470" s="177">
        <v>37.479374245937926</v>
      </c>
      <c r="R4470" s="177">
        <v>37.479374245937926</v>
      </c>
      <c r="S4470" s="177">
        <v>17.256580136902073</v>
      </c>
      <c r="T4470" s="177">
        <v>32.66353000274988</v>
      </c>
      <c r="U4470" s="177">
        <v>37.479374245937926</v>
      </c>
      <c r="V4470" s="177">
        <v>37.479374245937926</v>
      </c>
      <c r="W4470" s="177">
        <v>7.4854072796233861</v>
      </c>
      <c r="X4470" s="177">
        <v>36.813571761663653</v>
      </c>
      <c r="Y4470" s="177">
        <v>28.783871999999999</v>
      </c>
      <c r="Z4470" s="177">
        <v>0</v>
      </c>
      <c r="AA4470" s="177">
        <v>29.218551539691468</v>
      </c>
      <c r="AB4470" s="177">
        <v>21.109770520660966</v>
      </c>
      <c r="AC4470" s="177">
        <v>23.841602208288517</v>
      </c>
      <c r="AD4470" s="177">
        <v>55.131439949114394</v>
      </c>
      <c r="AE4470" s="177">
        <v>29.083584606777183</v>
      </c>
      <c r="AF4470" s="177">
        <v>12.659403431974297</v>
      </c>
      <c r="AG4470" s="177">
        <v>53.618726622946149</v>
      </c>
      <c r="AH4470" s="177">
        <v>53.618726622946149</v>
      </c>
      <c r="AI4470" s="177">
        <v>53.618726622946149</v>
      </c>
      <c r="AJ4470" s="177">
        <v>40.172972829811471</v>
      </c>
    </row>
    <row r="4471" spans="1:36" hidden="1" outlineLevel="1" x14ac:dyDescent="0.25">
      <c r="A4471" s="190">
        <f t="shared" si="1205"/>
        <v>2031</v>
      </c>
      <c r="B4471" s="55">
        <f t="shared" si="1206"/>
        <v>6</v>
      </c>
      <c r="C4471" s="55">
        <f t="shared" si="1207"/>
        <v>16</v>
      </c>
      <c r="D4471" s="55">
        <f t="shared" si="1202"/>
        <v>186</v>
      </c>
      <c r="F4471" s="63">
        <f t="shared" si="1213"/>
        <v>48000.666666666628</v>
      </c>
      <c r="G4471" s="64">
        <f t="shared" si="1204"/>
        <v>626.51092093540728</v>
      </c>
      <c r="H4471" s="64">
        <f t="shared" si="1214"/>
        <v>56.891276610637753</v>
      </c>
      <c r="I4471" s="64">
        <f t="shared" si="1214"/>
        <v>173.36977033938359</v>
      </c>
      <c r="J4471" s="64">
        <f t="shared" si="1214"/>
        <v>164.00850891144475</v>
      </c>
      <c r="K4471" s="64">
        <f t="shared" si="1214"/>
        <v>0</v>
      </c>
      <c r="L4471" s="64">
        <f t="shared" si="1214"/>
        <v>0</v>
      </c>
      <c r="M4471" s="64">
        <f t="shared" si="1214"/>
        <v>14.015768085400119</v>
      </c>
      <c r="N4471" s="64">
        <f t="shared" si="1214"/>
        <v>218.22559698854104</v>
      </c>
      <c r="O4471" s="121"/>
      <c r="P4471" s="177">
        <v>2.9750000000000001</v>
      </c>
      <c r="Q4471" s="177">
        <v>35.377149240116822</v>
      </c>
      <c r="R4471" s="177">
        <v>35.377149240116822</v>
      </c>
      <c r="S4471" s="177">
        <v>8.4392328756654926</v>
      </c>
      <c r="T4471" s="177">
        <v>30.702671668360527</v>
      </c>
      <c r="U4471" s="177">
        <v>35.377149240116822</v>
      </c>
      <c r="V4471" s="177">
        <v>35.377149240116822</v>
      </c>
      <c r="W4471" s="177">
        <v>7.0668262297382913</v>
      </c>
      <c r="X4471" s="177">
        <v>35.461126380392002</v>
      </c>
      <c r="Y4471" s="177">
        <v>21.188128000000003</v>
      </c>
      <c r="Z4471" s="177">
        <v>0</v>
      </c>
      <c r="AA4471" s="177">
        <v>29.367747751637783</v>
      </c>
      <c r="AB4471" s="177">
        <v>21.405453619499994</v>
      </c>
      <c r="AC4471" s="177">
        <v>25.943798656935989</v>
      </c>
      <c r="AD4471" s="177">
        <v>56.891276610637753</v>
      </c>
      <c r="AE4471" s="177">
        <v>29.741841308190693</v>
      </c>
      <c r="AF4471" s="177">
        <v>14.015768085400119</v>
      </c>
      <c r="AG4471" s="177">
        <v>54.669502970481581</v>
      </c>
      <c r="AH4471" s="177">
        <v>54.669502970481581</v>
      </c>
      <c r="AI4471" s="177">
        <v>54.669502970481581</v>
      </c>
      <c r="AJ4471" s="177">
        <v>37.794943877036587</v>
      </c>
    </row>
    <row r="4472" spans="1:36" hidden="1" outlineLevel="1" x14ac:dyDescent="0.25">
      <c r="A4472" s="190">
        <f t="shared" si="1205"/>
        <v>2031</v>
      </c>
      <c r="B4472" s="55">
        <f t="shared" si="1206"/>
        <v>6</v>
      </c>
      <c r="C4472" s="55">
        <f t="shared" si="1207"/>
        <v>17</v>
      </c>
      <c r="D4472" s="55">
        <f t="shared" si="1202"/>
        <v>186</v>
      </c>
      <c r="F4472" s="63">
        <f t="shared" si="1213"/>
        <v>48000.708333333292</v>
      </c>
      <c r="G4472" s="64">
        <f t="shared" si="1204"/>
        <v>457.74415729151315</v>
      </c>
      <c r="H4472" s="64">
        <f t="shared" si="1214"/>
        <v>33.510515171855367</v>
      </c>
      <c r="I4472" s="64">
        <f t="shared" si="1214"/>
        <v>121.93766942990707</v>
      </c>
      <c r="J4472" s="64">
        <f t="shared" si="1214"/>
        <v>87.41230037670789</v>
      </c>
      <c r="K4472" s="64">
        <f t="shared" si="1214"/>
        <v>0</v>
      </c>
      <c r="L4472" s="64">
        <f t="shared" si="1214"/>
        <v>0</v>
      </c>
      <c r="M4472" s="64">
        <f t="shared" si="1214"/>
        <v>14.73916256722722</v>
      </c>
      <c r="N4472" s="64">
        <f t="shared" si="1214"/>
        <v>200.14450974581558</v>
      </c>
      <c r="O4472" s="121"/>
      <c r="P4472" s="177">
        <v>2.9750000000000001</v>
      </c>
      <c r="Q4472" s="177">
        <v>30.059756578334049</v>
      </c>
      <c r="R4472" s="177">
        <v>30.059756578334049</v>
      </c>
      <c r="S4472" s="177">
        <v>1.9360761615530584</v>
      </c>
      <c r="T4472" s="177">
        <v>13.893361271093248</v>
      </c>
      <c r="U4472" s="177">
        <v>30.059756578334049</v>
      </c>
      <c r="V4472" s="177">
        <v>30.059756578334049</v>
      </c>
      <c r="W4472" s="177">
        <v>6.013608426586126</v>
      </c>
      <c r="X4472" s="177">
        <v>30.671268558282009</v>
      </c>
      <c r="Y4472" s="177">
        <v>11.193728</v>
      </c>
      <c r="Z4472" s="177">
        <v>0</v>
      </c>
      <c r="AA4472" s="177">
        <v>31.935993909720924</v>
      </c>
      <c r="AB4472" s="177">
        <v>22.878880038149628</v>
      </c>
      <c r="AC4472" s="177">
        <v>25.090609484608855</v>
      </c>
      <c r="AD4472" s="177">
        <v>33.510515171855367</v>
      </c>
      <c r="AE4472" s="177">
        <v>27.012483053691017</v>
      </c>
      <c r="AF4472" s="177">
        <v>14.73916256722722</v>
      </c>
      <c r="AG4472" s="177">
        <v>29.137433458902628</v>
      </c>
      <c r="AH4472" s="177">
        <v>29.137433458902628</v>
      </c>
      <c r="AI4472" s="177">
        <v>29.137433458902628</v>
      </c>
      <c r="AJ4472" s="177">
        <v>28.242143958701622</v>
      </c>
    </row>
    <row r="4473" spans="1:36" hidden="1" outlineLevel="1" x14ac:dyDescent="0.25">
      <c r="A4473" s="190">
        <f t="shared" si="1205"/>
        <v>2031</v>
      </c>
      <c r="B4473" s="55">
        <f t="shared" si="1206"/>
        <v>6</v>
      </c>
      <c r="C4473" s="55">
        <f t="shared" si="1207"/>
        <v>18</v>
      </c>
      <c r="D4473" s="55">
        <f t="shared" si="1202"/>
        <v>186</v>
      </c>
      <c r="F4473" s="63">
        <f t="shared" si="1213"/>
        <v>48000.749999999956</v>
      </c>
      <c r="G4473" s="64">
        <f t="shared" si="1204"/>
        <v>266.08338357009421</v>
      </c>
      <c r="H4473" s="64">
        <f t="shared" si="1214"/>
        <v>3.6101786577691324</v>
      </c>
      <c r="I4473" s="64">
        <f t="shared" si="1214"/>
        <v>51.087678629911991</v>
      </c>
      <c r="J4473" s="64">
        <f t="shared" si="1214"/>
        <v>6.7424336614584535</v>
      </c>
      <c r="K4473" s="64">
        <f t="shared" si="1214"/>
        <v>0</v>
      </c>
      <c r="L4473" s="64">
        <f t="shared" si="1214"/>
        <v>0</v>
      </c>
      <c r="M4473" s="64">
        <f t="shared" si="1214"/>
        <v>16.3668001513382</v>
      </c>
      <c r="N4473" s="64">
        <f t="shared" si="1214"/>
        <v>188.27629246961644</v>
      </c>
      <c r="O4473" s="121"/>
      <c r="P4473" s="177">
        <v>2.9750000000000001</v>
      </c>
      <c r="Q4473" s="177">
        <v>26.380862818147122</v>
      </c>
      <c r="R4473" s="177">
        <v>26.380862818147122</v>
      </c>
      <c r="S4473" s="177">
        <v>0.50475860173223319</v>
      </c>
      <c r="T4473" s="177">
        <v>0</v>
      </c>
      <c r="U4473" s="177">
        <v>26.380862818147122</v>
      </c>
      <c r="V4473" s="177">
        <v>26.380862818147122</v>
      </c>
      <c r="W4473" s="177">
        <v>2.9432918413723499</v>
      </c>
      <c r="X4473" s="177">
        <v>15.104814865367935</v>
      </c>
      <c r="Y4473" s="177">
        <v>2.3986559999999999</v>
      </c>
      <c r="Z4473" s="177">
        <v>0</v>
      </c>
      <c r="AA4473" s="177">
        <v>33.319327631402167</v>
      </c>
      <c r="AB4473" s="177">
        <v>24.098930629714893</v>
      </c>
      <c r="AC4473" s="177">
        <v>25.334582935910909</v>
      </c>
      <c r="AD4473" s="177">
        <v>3.6101786577691324</v>
      </c>
      <c r="AE4473" s="177">
        <v>13.670777433494885</v>
      </c>
      <c r="AF4473" s="177">
        <v>16.3668001513382</v>
      </c>
      <c r="AG4473" s="177">
        <v>2.2474778871528178</v>
      </c>
      <c r="AH4473" s="177">
        <v>2.2474778871528178</v>
      </c>
      <c r="AI4473" s="177">
        <v>2.2474778871528178</v>
      </c>
      <c r="AJ4473" s="177">
        <v>13.490379887944593</v>
      </c>
    </row>
    <row r="4474" spans="1:36" hidden="1" outlineLevel="1" x14ac:dyDescent="0.25">
      <c r="A4474" s="190">
        <f t="shared" si="1205"/>
        <v>2031</v>
      </c>
      <c r="B4474" s="55">
        <f t="shared" si="1206"/>
        <v>6</v>
      </c>
      <c r="C4474" s="55">
        <f t="shared" si="1207"/>
        <v>19</v>
      </c>
      <c r="D4474" s="55">
        <f t="shared" si="1202"/>
        <v>186</v>
      </c>
      <c r="F4474" s="63">
        <f t="shared" si="1213"/>
        <v>48000.791666666621</v>
      </c>
      <c r="G4474" s="64">
        <f t="shared" si="1204"/>
        <v>198.5860954321131</v>
      </c>
      <c r="H4474" s="64">
        <f t="shared" si="1214"/>
        <v>0</v>
      </c>
      <c r="I4474" s="64">
        <f t="shared" si="1214"/>
        <v>6.233750784568274</v>
      </c>
      <c r="J4474" s="64">
        <f t="shared" si="1214"/>
        <v>0</v>
      </c>
      <c r="K4474" s="64">
        <f t="shared" si="1214"/>
        <v>0</v>
      </c>
      <c r="L4474" s="64">
        <f t="shared" si="1214"/>
        <v>0</v>
      </c>
      <c r="M4474" s="64">
        <f t="shared" si="1214"/>
        <v>18.446559286591118</v>
      </c>
      <c r="N4474" s="64">
        <f t="shared" si="1214"/>
        <v>173.9057853609537</v>
      </c>
      <c r="O4474" s="121"/>
      <c r="P4474" s="177">
        <v>2.9750000000000001</v>
      </c>
      <c r="Q4474" s="177">
        <v>23.742776536332407</v>
      </c>
      <c r="R4474" s="177">
        <v>23.742776536332407</v>
      </c>
      <c r="S4474" s="177">
        <v>0</v>
      </c>
      <c r="T4474" s="177">
        <v>0</v>
      </c>
      <c r="U4474" s="177">
        <v>23.742776536332407</v>
      </c>
      <c r="V4474" s="177">
        <v>23.742776536332407</v>
      </c>
      <c r="W4474" s="177">
        <v>0.32840338514898726</v>
      </c>
      <c r="X4474" s="177">
        <v>0.85829960849558606</v>
      </c>
      <c r="Y4474" s="177">
        <v>0</v>
      </c>
      <c r="Z4474" s="177">
        <v>0</v>
      </c>
      <c r="AA4474" s="177">
        <v>31.549145549191692</v>
      </c>
      <c r="AB4474" s="177">
        <v>25.371759227168624</v>
      </c>
      <c r="AC4474" s="177">
        <v>22.01377443926377</v>
      </c>
      <c r="AD4474" s="177">
        <v>0</v>
      </c>
      <c r="AE4474" s="177">
        <v>2.0267248045220692</v>
      </c>
      <c r="AF4474" s="177">
        <v>18.446559286591118</v>
      </c>
      <c r="AG4474" s="177">
        <v>0</v>
      </c>
      <c r="AH4474" s="177">
        <v>0</v>
      </c>
      <c r="AI4474" s="177">
        <v>0</v>
      </c>
      <c r="AJ4474" s="177">
        <v>4.5322986401632258E-2</v>
      </c>
    </row>
    <row r="4475" spans="1:36" hidden="1" outlineLevel="1" x14ac:dyDescent="0.25">
      <c r="A4475" s="190">
        <f t="shared" si="1205"/>
        <v>2031</v>
      </c>
      <c r="B4475" s="55">
        <f t="shared" si="1206"/>
        <v>6</v>
      </c>
      <c r="C4475" s="55">
        <f t="shared" si="1207"/>
        <v>20</v>
      </c>
      <c r="D4475" s="55">
        <f t="shared" si="1202"/>
        <v>186</v>
      </c>
      <c r="F4475" s="63">
        <f t="shared" si="1213"/>
        <v>48000.833333333285</v>
      </c>
      <c r="G4475" s="64">
        <f t="shared" si="1204"/>
        <v>198.69075158444747</v>
      </c>
      <c r="H4475" s="64">
        <f t="shared" ref="H4475:N4484" si="1215">SUMIF($P$6:$AK$6,H$6,$P4475:$AK4475)</f>
        <v>0</v>
      </c>
      <c r="I4475" s="64">
        <f t="shared" si="1215"/>
        <v>2.9750000000000001</v>
      </c>
      <c r="J4475" s="64">
        <f t="shared" si="1215"/>
        <v>0</v>
      </c>
      <c r="K4475" s="64">
        <f t="shared" si="1215"/>
        <v>0</v>
      </c>
      <c r="L4475" s="64">
        <f t="shared" si="1215"/>
        <v>0</v>
      </c>
      <c r="M4475" s="64">
        <f t="shared" si="1215"/>
        <v>20.797591352529203</v>
      </c>
      <c r="N4475" s="64">
        <f t="shared" si="1215"/>
        <v>174.91816023191828</v>
      </c>
      <c r="O4475" s="121"/>
      <c r="P4475" s="177">
        <v>2.9750000000000001</v>
      </c>
      <c r="Q4475" s="177">
        <v>23.773691609947427</v>
      </c>
      <c r="R4475" s="177">
        <v>23.773691609947427</v>
      </c>
      <c r="S4475" s="177">
        <v>0</v>
      </c>
      <c r="T4475" s="177">
        <v>0</v>
      </c>
      <c r="U4475" s="177">
        <v>23.773691609947427</v>
      </c>
      <c r="V4475" s="177">
        <v>23.773691609947427</v>
      </c>
      <c r="W4475" s="177">
        <v>0</v>
      </c>
      <c r="X4475" s="177">
        <v>0</v>
      </c>
      <c r="Y4475" s="177">
        <v>0</v>
      </c>
      <c r="Z4475" s="177">
        <v>0</v>
      </c>
      <c r="AA4475" s="177">
        <v>31.517977496598352</v>
      </c>
      <c r="AB4475" s="177">
        <v>25.281950032616109</v>
      </c>
      <c r="AC4475" s="177">
        <v>23.023466262914116</v>
      </c>
      <c r="AD4475" s="177">
        <v>0</v>
      </c>
      <c r="AE4475" s="177">
        <v>0</v>
      </c>
      <c r="AF4475" s="177">
        <v>20.797591352529203</v>
      </c>
      <c r="AG4475" s="177">
        <v>0</v>
      </c>
      <c r="AH4475" s="177">
        <v>0</v>
      </c>
      <c r="AI4475" s="177">
        <v>0</v>
      </c>
      <c r="AJ4475" s="177">
        <v>0</v>
      </c>
    </row>
    <row r="4476" spans="1:36" hidden="1" outlineLevel="1" x14ac:dyDescent="0.25">
      <c r="A4476" s="190">
        <f t="shared" si="1205"/>
        <v>2031</v>
      </c>
      <c r="B4476" s="55">
        <f t="shared" si="1206"/>
        <v>6</v>
      </c>
      <c r="C4476" s="55">
        <f t="shared" si="1207"/>
        <v>21</v>
      </c>
      <c r="D4476" s="55">
        <f t="shared" si="1202"/>
        <v>186</v>
      </c>
      <c r="F4476" s="63">
        <f t="shared" si="1213"/>
        <v>48000.874999999949</v>
      </c>
      <c r="G4476" s="64">
        <f t="shared" si="1204"/>
        <v>184.86427068591328</v>
      </c>
      <c r="H4476" s="64">
        <f t="shared" si="1215"/>
        <v>0</v>
      </c>
      <c r="I4476" s="64">
        <f t="shared" si="1215"/>
        <v>2.9750000000000001</v>
      </c>
      <c r="J4476" s="64">
        <f t="shared" si="1215"/>
        <v>0</v>
      </c>
      <c r="K4476" s="64">
        <f t="shared" si="1215"/>
        <v>0</v>
      </c>
      <c r="L4476" s="64">
        <f t="shared" si="1215"/>
        <v>0</v>
      </c>
      <c r="M4476" s="64">
        <f t="shared" si="1215"/>
        <v>23.148623418467295</v>
      </c>
      <c r="N4476" s="64">
        <f t="shared" si="1215"/>
        <v>158.74064726744598</v>
      </c>
      <c r="O4476" s="121"/>
      <c r="P4476" s="177">
        <v>2.9750000000000001</v>
      </c>
      <c r="Q4476" s="177">
        <v>21.856957045816429</v>
      </c>
      <c r="R4476" s="177">
        <v>21.856957045816429</v>
      </c>
      <c r="S4476" s="177">
        <v>0</v>
      </c>
      <c r="T4476" s="177">
        <v>0</v>
      </c>
      <c r="U4476" s="177">
        <v>21.856957045816429</v>
      </c>
      <c r="V4476" s="177">
        <v>21.856957045816429</v>
      </c>
      <c r="W4476" s="177">
        <v>0</v>
      </c>
      <c r="X4476" s="177">
        <v>0</v>
      </c>
      <c r="Y4476" s="177">
        <v>0</v>
      </c>
      <c r="Z4476" s="177">
        <v>0</v>
      </c>
      <c r="AA4476" s="177">
        <v>29.68306837407016</v>
      </c>
      <c r="AB4476" s="177">
        <v>20.038676942997348</v>
      </c>
      <c r="AC4476" s="177">
        <v>21.591073767112775</v>
      </c>
      <c r="AD4476" s="177">
        <v>0</v>
      </c>
      <c r="AE4476" s="177">
        <v>0</v>
      </c>
      <c r="AF4476" s="177">
        <v>23.148623418467295</v>
      </c>
      <c r="AG4476" s="177">
        <v>0</v>
      </c>
      <c r="AH4476" s="177">
        <v>0</v>
      </c>
      <c r="AI4476" s="177">
        <v>0</v>
      </c>
      <c r="AJ4476" s="177">
        <v>0</v>
      </c>
    </row>
    <row r="4477" spans="1:36" hidden="1" outlineLevel="1" x14ac:dyDescent="0.25">
      <c r="A4477" s="190">
        <f t="shared" si="1205"/>
        <v>2031</v>
      </c>
      <c r="B4477" s="55">
        <f t="shared" si="1206"/>
        <v>6</v>
      </c>
      <c r="C4477" s="55">
        <f t="shared" si="1207"/>
        <v>22</v>
      </c>
      <c r="D4477" s="55">
        <f t="shared" si="1202"/>
        <v>186</v>
      </c>
      <c r="F4477" s="63">
        <f t="shared" si="1213"/>
        <v>48000.916666666613</v>
      </c>
      <c r="G4477" s="64">
        <f t="shared" si="1204"/>
        <v>180.8240093854053</v>
      </c>
      <c r="H4477" s="64">
        <f t="shared" si="1215"/>
        <v>0</v>
      </c>
      <c r="I4477" s="64">
        <f t="shared" si="1215"/>
        <v>2.9750000000000001</v>
      </c>
      <c r="J4477" s="64">
        <f t="shared" si="1215"/>
        <v>0</v>
      </c>
      <c r="K4477" s="64">
        <f t="shared" si="1215"/>
        <v>0</v>
      </c>
      <c r="L4477" s="64">
        <f t="shared" si="1215"/>
        <v>0</v>
      </c>
      <c r="M4477" s="64">
        <f t="shared" si="1215"/>
        <v>24.233715141207945</v>
      </c>
      <c r="N4477" s="64">
        <f t="shared" si="1215"/>
        <v>153.61529424419734</v>
      </c>
      <c r="O4477" s="121"/>
      <c r="P4477" s="177">
        <v>2.9750000000000001</v>
      </c>
      <c r="Q4477" s="177">
        <v>20.96041991098096</v>
      </c>
      <c r="R4477" s="177">
        <v>20.96041991098096</v>
      </c>
      <c r="S4477" s="177">
        <v>0</v>
      </c>
      <c r="T4477" s="177">
        <v>0</v>
      </c>
      <c r="U4477" s="177">
        <v>20.96041991098096</v>
      </c>
      <c r="V4477" s="177">
        <v>20.96041991098096</v>
      </c>
      <c r="W4477" s="177">
        <v>0</v>
      </c>
      <c r="X4477" s="177">
        <v>0</v>
      </c>
      <c r="Y4477" s="177">
        <v>0</v>
      </c>
      <c r="Z4477" s="177">
        <v>0</v>
      </c>
      <c r="AA4477" s="177">
        <v>30.282631573022059</v>
      </c>
      <c r="AB4477" s="177">
        <v>19.344915788644464</v>
      </c>
      <c r="AC4477" s="177">
        <v>20.146067238606978</v>
      </c>
      <c r="AD4477" s="177">
        <v>0</v>
      </c>
      <c r="AE4477" s="177">
        <v>0</v>
      </c>
      <c r="AF4477" s="177">
        <v>24.233715141207945</v>
      </c>
      <c r="AG4477" s="177">
        <v>0</v>
      </c>
      <c r="AH4477" s="177">
        <v>0</v>
      </c>
      <c r="AI4477" s="177">
        <v>0</v>
      </c>
      <c r="AJ4477" s="177">
        <v>0</v>
      </c>
    </row>
    <row r="4478" spans="1:36" hidden="1" outlineLevel="1" x14ac:dyDescent="0.25">
      <c r="A4478" s="190">
        <f t="shared" si="1205"/>
        <v>2031</v>
      </c>
      <c r="B4478" s="55">
        <f t="shared" si="1206"/>
        <v>6</v>
      </c>
      <c r="C4478" s="55">
        <f t="shared" si="1207"/>
        <v>23</v>
      </c>
      <c r="D4478" s="55">
        <f t="shared" si="1202"/>
        <v>186</v>
      </c>
      <c r="F4478" s="63">
        <f t="shared" si="1213"/>
        <v>48000.958333333278</v>
      </c>
      <c r="G4478" s="64">
        <f t="shared" si="1204"/>
        <v>173.6212875392805</v>
      </c>
      <c r="H4478" s="64">
        <f t="shared" si="1215"/>
        <v>0</v>
      </c>
      <c r="I4478" s="64">
        <f t="shared" si="1215"/>
        <v>2.9750000000000001</v>
      </c>
      <c r="J4478" s="64">
        <f t="shared" si="1215"/>
        <v>0</v>
      </c>
      <c r="K4478" s="64">
        <f t="shared" si="1215"/>
        <v>0</v>
      </c>
      <c r="L4478" s="64">
        <f t="shared" si="1215"/>
        <v>0</v>
      </c>
      <c r="M4478" s="64">
        <f t="shared" si="1215"/>
        <v>25.680504104862145</v>
      </c>
      <c r="N4478" s="64">
        <f t="shared" si="1215"/>
        <v>144.96578343441837</v>
      </c>
      <c r="O4478" s="121"/>
      <c r="P4478" s="177">
        <v>2.9750000000000001</v>
      </c>
      <c r="Q4478" s="177">
        <v>19.074600420464972</v>
      </c>
      <c r="R4478" s="177">
        <v>19.074600420464972</v>
      </c>
      <c r="S4478" s="177">
        <v>0</v>
      </c>
      <c r="T4478" s="177">
        <v>0</v>
      </c>
      <c r="U4478" s="177">
        <v>19.074600420464972</v>
      </c>
      <c r="V4478" s="177">
        <v>19.074600420464972</v>
      </c>
      <c r="W4478" s="177">
        <v>0</v>
      </c>
      <c r="X4478" s="177">
        <v>0</v>
      </c>
      <c r="Y4478" s="177">
        <v>0</v>
      </c>
      <c r="Z4478" s="177">
        <v>0</v>
      </c>
      <c r="AA4478" s="177">
        <v>29.955591905186758</v>
      </c>
      <c r="AB4478" s="177">
        <v>18.149321464595321</v>
      </c>
      <c r="AC4478" s="177">
        <v>20.562468382776412</v>
      </c>
      <c r="AD4478" s="177">
        <v>0</v>
      </c>
      <c r="AE4478" s="177">
        <v>0</v>
      </c>
      <c r="AF4478" s="177">
        <v>25.680504104862145</v>
      </c>
      <c r="AG4478" s="177">
        <v>0</v>
      </c>
      <c r="AH4478" s="177">
        <v>0</v>
      </c>
      <c r="AI4478" s="177">
        <v>0</v>
      </c>
      <c r="AJ4478" s="177">
        <v>0</v>
      </c>
    </row>
    <row r="4479" spans="1:36" hidden="1" outlineLevel="1" x14ac:dyDescent="0.25">
      <c r="A4479" s="190">
        <f t="shared" si="1205"/>
        <v>2031</v>
      </c>
      <c r="B4479" s="55">
        <f t="shared" si="1206"/>
        <v>7</v>
      </c>
      <c r="C4479" s="55">
        <f t="shared" si="1207"/>
        <v>0</v>
      </c>
      <c r="D4479" s="55">
        <f t="shared" si="1202"/>
        <v>187</v>
      </c>
      <c r="F4479" s="63">
        <f t="shared" ref="F4479" si="1216">EDATE(F4455,1)</f>
        <v>48030</v>
      </c>
      <c r="G4479" s="64">
        <f t="shared" si="1204"/>
        <v>129.09781223899313</v>
      </c>
      <c r="H4479" s="64">
        <f t="shared" si="1215"/>
        <v>0</v>
      </c>
      <c r="I4479" s="64">
        <f t="shared" si="1215"/>
        <v>2.9750000000000001</v>
      </c>
      <c r="J4479" s="64">
        <f t="shared" si="1215"/>
        <v>0</v>
      </c>
      <c r="K4479" s="64">
        <f t="shared" si="1215"/>
        <v>0</v>
      </c>
      <c r="L4479" s="64">
        <f t="shared" si="1215"/>
        <v>0</v>
      </c>
      <c r="M4479" s="64">
        <f t="shared" si="1215"/>
        <v>25.411447721950744</v>
      </c>
      <c r="N4479" s="64">
        <f t="shared" si="1215"/>
        <v>100.7113645170424</v>
      </c>
      <c r="O4479" s="121"/>
      <c r="P4479" s="177">
        <v>2.9750000000000001</v>
      </c>
      <c r="Q4479" s="177">
        <v>9.9752637531118804</v>
      </c>
      <c r="R4479" s="177">
        <v>9.9752637531118804</v>
      </c>
      <c r="S4479" s="177">
        <v>0</v>
      </c>
      <c r="T4479" s="177">
        <v>0</v>
      </c>
      <c r="U4479" s="177">
        <v>9.9752637531118804</v>
      </c>
      <c r="V4479" s="177">
        <v>9.9752637531118804</v>
      </c>
      <c r="W4479" s="177">
        <v>0</v>
      </c>
      <c r="X4479" s="177">
        <v>0</v>
      </c>
      <c r="Y4479" s="177">
        <v>0</v>
      </c>
      <c r="Z4479" s="177">
        <v>0</v>
      </c>
      <c r="AA4479" s="177">
        <v>25.186470077427622</v>
      </c>
      <c r="AB4479" s="177">
        <v>21.618234679285351</v>
      </c>
      <c r="AC4479" s="177">
        <v>14.005604747881897</v>
      </c>
      <c r="AD4479" s="177">
        <v>0</v>
      </c>
      <c r="AE4479" s="177">
        <v>0</v>
      </c>
      <c r="AF4479" s="177">
        <v>25.411447721950744</v>
      </c>
      <c r="AG4479" s="177">
        <v>0</v>
      </c>
      <c r="AH4479" s="177">
        <v>0</v>
      </c>
      <c r="AI4479" s="177">
        <v>0</v>
      </c>
      <c r="AJ4479" s="177">
        <v>0</v>
      </c>
    </row>
    <row r="4480" spans="1:36" hidden="1" outlineLevel="1" x14ac:dyDescent="0.25">
      <c r="A4480" s="190">
        <f t="shared" si="1205"/>
        <v>2031</v>
      </c>
      <c r="B4480" s="55">
        <f t="shared" si="1206"/>
        <v>7</v>
      </c>
      <c r="C4480" s="55">
        <f t="shared" si="1207"/>
        <v>1</v>
      </c>
      <c r="D4480" s="55">
        <f t="shared" si="1202"/>
        <v>187</v>
      </c>
      <c r="F4480" s="63">
        <f t="shared" ref="F4480" si="1217">F4479+1/24</f>
        <v>48030.041666666664</v>
      </c>
      <c r="G4480" s="64">
        <f t="shared" si="1204"/>
        <v>125.60699113880791</v>
      </c>
      <c r="H4480" s="64">
        <f t="shared" si="1215"/>
        <v>0</v>
      </c>
      <c r="I4480" s="64">
        <f t="shared" si="1215"/>
        <v>2.9750000000000001</v>
      </c>
      <c r="J4480" s="64">
        <f t="shared" si="1215"/>
        <v>0</v>
      </c>
      <c r="K4480" s="64">
        <f t="shared" si="1215"/>
        <v>0</v>
      </c>
      <c r="L4480" s="64">
        <f t="shared" si="1215"/>
        <v>0</v>
      </c>
      <c r="M4480" s="64">
        <f t="shared" si="1215"/>
        <v>25.805423655624402</v>
      </c>
      <c r="N4480" s="64">
        <f t="shared" si="1215"/>
        <v>96.82656748318351</v>
      </c>
      <c r="O4480" s="121"/>
      <c r="P4480" s="177">
        <v>2.9750000000000001</v>
      </c>
      <c r="Q4480" s="177">
        <v>9.0272014955847197</v>
      </c>
      <c r="R4480" s="177">
        <v>9.0272014955847197</v>
      </c>
      <c r="S4480" s="177">
        <v>0</v>
      </c>
      <c r="T4480" s="177">
        <v>0</v>
      </c>
      <c r="U4480" s="177">
        <v>9.0272014955847197</v>
      </c>
      <c r="V4480" s="177">
        <v>9.0272014955847197</v>
      </c>
      <c r="W4480" s="177">
        <v>0</v>
      </c>
      <c r="X4480" s="177">
        <v>0</v>
      </c>
      <c r="Y4480" s="177">
        <v>0</v>
      </c>
      <c r="Z4480" s="177">
        <v>0</v>
      </c>
      <c r="AA4480" s="177">
        <v>24.519032484147875</v>
      </c>
      <c r="AB4480" s="177">
        <v>22.740002409651684</v>
      </c>
      <c r="AC4480" s="177">
        <v>13.45872660704508</v>
      </c>
      <c r="AD4480" s="177">
        <v>0</v>
      </c>
      <c r="AE4480" s="177">
        <v>0</v>
      </c>
      <c r="AF4480" s="177">
        <v>25.805423655624402</v>
      </c>
      <c r="AG4480" s="177">
        <v>0</v>
      </c>
      <c r="AH4480" s="177">
        <v>0</v>
      </c>
      <c r="AI4480" s="177">
        <v>0</v>
      </c>
      <c r="AJ4480" s="177">
        <v>0</v>
      </c>
    </row>
    <row r="4481" spans="1:36" hidden="1" outlineLevel="1" x14ac:dyDescent="0.25">
      <c r="A4481" s="190">
        <f t="shared" si="1205"/>
        <v>2031</v>
      </c>
      <c r="B4481" s="55">
        <f t="shared" si="1206"/>
        <v>7</v>
      </c>
      <c r="C4481" s="55">
        <f t="shared" si="1207"/>
        <v>2</v>
      </c>
      <c r="D4481" s="55">
        <f t="shared" si="1202"/>
        <v>187</v>
      </c>
      <c r="F4481" s="63">
        <f t="shared" si="1213"/>
        <v>48030.083333333328</v>
      </c>
      <c r="G4481" s="64">
        <f t="shared" si="1204"/>
        <v>127.67222389669456</v>
      </c>
      <c r="H4481" s="64">
        <f t="shared" si="1215"/>
        <v>0</v>
      </c>
      <c r="I4481" s="64">
        <f t="shared" si="1215"/>
        <v>2.9750000000000001</v>
      </c>
      <c r="J4481" s="64">
        <f t="shared" si="1215"/>
        <v>0</v>
      </c>
      <c r="K4481" s="64">
        <f t="shared" si="1215"/>
        <v>0</v>
      </c>
      <c r="L4481" s="64">
        <f t="shared" si="1215"/>
        <v>0</v>
      </c>
      <c r="M4481" s="64">
        <f t="shared" si="1215"/>
        <v>26.199399589298057</v>
      </c>
      <c r="N4481" s="64">
        <f t="shared" si="1215"/>
        <v>98.497824307396499</v>
      </c>
      <c r="O4481" s="121"/>
      <c r="P4481" s="177">
        <v>2.9750000000000001</v>
      </c>
      <c r="Q4481" s="177">
        <v>8.1512744098259287</v>
      </c>
      <c r="R4481" s="177">
        <v>8.1512744098259287</v>
      </c>
      <c r="S4481" s="177">
        <v>0</v>
      </c>
      <c r="T4481" s="177">
        <v>0</v>
      </c>
      <c r="U4481" s="177">
        <v>8.1512744098259287</v>
      </c>
      <c r="V4481" s="177">
        <v>8.1512744098259287</v>
      </c>
      <c r="W4481" s="177">
        <v>0</v>
      </c>
      <c r="X4481" s="177">
        <v>0</v>
      </c>
      <c r="Y4481" s="177">
        <v>0</v>
      </c>
      <c r="Z4481" s="177">
        <v>0</v>
      </c>
      <c r="AA4481" s="177">
        <v>25.959235767993199</v>
      </c>
      <c r="AB4481" s="177">
        <v>24.279700692116492</v>
      </c>
      <c r="AC4481" s="177">
        <v>15.653790207983098</v>
      </c>
      <c r="AD4481" s="177">
        <v>0</v>
      </c>
      <c r="AE4481" s="177">
        <v>0</v>
      </c>
      <c r="AF4481" s="177">
        <v>26.199399589298057</v>
      </c>
      <c r="AG4481" s="177">
        <v>0</v>
      </c>
      <c r="AH4481" s="177">
        <v>0</v>
      </c>
      <c r="AI4481" s="177">
        <v>0</v>
      </c>
      <c r="AJ4481" s="177">
        <v>0</v>
      </c>
    </row>
    <row r="4482" spans="1:36" hidden="1" outlineLevel="1" x14ac:dyDescent="0.25">
      <c r="A4482" s="190">
        <f t="shared" si="1205"/>
        <v>2031</v>
      </c>
      <c r="B4482" s="55">
        <f t="shared" si="1206"/>
        <v>7</v>
      </c>
      <c r="C4482" s="55">
        <f t="shared" si="1207"/>
        <v>3</v>
      </c>
      <c r="D4482" s="55">
        <f t="shared" si="1202"/>
        <v>187</v>
      </c>
      <c r="F4482" s="63">
        <f t="shared" si="1213"/>
        <v>48030.124999999993</v>
      </c>
      <c r="G4482" s="64">
        <f t="shared" si="1204"/>
        <v>125.5241727948698</v>
      </c>
      <c r="H4482" s="64">
        <f t="shared" si="1215"/>
        <v>0</v>
      </c>
      <c r="I4482" s="64">
        <f t="shared" si="1215"/>
        <v>2.986421893593791</v>
      </c>
      <c r="J4482" s="64">
        <f t="shared" si="1215"/>
        <v>0</v>
      </c>
      <c r="K4482" s="64">
        <f t="shared" si="1215"/>
        <v>0</v>
      </c>
      <c r="L4482" s="64">
        <f t="shared" si="1215"/>
        <v>0</v>
      </c>
      <c r="M4482" s="64">
        <f t="shared" si="1215"/>
        <v>26.002411622461228</v>
      </c>
      <c r="N4482" s="64">
        <f t="shared" si="1215"/>
        <v>96.535339278814774</v>
      </c>
      <c r="O4482" s="121"/>
      <c r="P4482" s="177">
        <v>2.9750000000000001</v>
      </c>
      <c r="Q4482" s="177">
        <v>6.8528413179952494</v>
      </c>
      <c r="R4482" s="177">
        <v>6.8528413179952494</v>
      </c>
      <c r="S4482" s="177">
        <v>1.1421893593790847E-2</v>
      </c>
      <c r="T4482" s="177">
        <v>0</v>
      </c>
      <c r="U4482" s="177">
        <v>6.8528413179952494</v>
      </c>
      <c r="V4482" s="177">
        <v>6.8528413179952494</v>
      </c>
      <c r="W4482" s="177">
        <v>0</v>
      </c>
      <c r="X4482" s="177">
        <v>0</v>
      </c>
      <c r="Y4482" s="177">
        <v>0</v>
      </c>
      <c r="Z4482" s="177">
        <v>0</v>
      </c>
      <c r="AA4482" s="177">
        <v>26.19575059375769</v>
      </c>
      <c r="AB4482" s="177">
        <v>25.966947485417087</v>
      </c>
      <c r="AC4482" s="177">
        <v>16.961275927658988</v>
      </c>
      <c r="AD4482" s="177">
        <v>0</v>
      </c>
      <c r="AE4482" s="177">
        <v>0</v>
      </c>
      <c r="AF4482" s="177">
        <v>26.002411622461228</v>
      </c>
      <c r="AG4482" s="177">
        <v>0</v>
      </c>
      <c r="AH4482" s="177">
        <v>0</v>
      </c>
      <c r="AI4482" s="177">
        <v>0</v>
      </c>
      <c r="AJ4482" s="177">
        <v>0</v>
      </c>
    </row>
    <row r="4483" spans="1:36" hidden="1" outlineLevel="1" x14ac:dyDescent="0.25">
      <c r="A4483" s="190">
        <f t="shared" si="1205"/>
        <v>2031</v>
      </c>
      <c r="B4483" s="55">
        <f t="shared" si="1206"/>
        <v>7</v>
      </c>
      <c r="C4483" s="55">
        <f t="shared" si="1207"/>
        <v>4</v>
      </c>
      <c r="D4483" s="55">
        <f t="shared" si="1202"/>
        <v>187</v>
      </c>
      <c r="F4483" s="63">
        <f t="shared" si="1213"/>
        <v>48030.166666666657</v>
      </c>
      <c r="G4483" s="64">
        <f t="shared" si="1204"/>
        <v>136.70570513438253</v>
      </c>
      <c r="H4483" s="64">
        <f t="shared" si="1215"/>
        <v>3.0421595294902453</v>
      </c>
      <c r="I4483" s="64">
        <f t="shared" si="1215"/>
        <v>10.88050630089869</v>
      </c>
      <c r="J4483" s="64">
        <f t="shared" si="1215"/>
        <v>4.3442531966440994</v>
      </c>
      <c r="K4483" s="64">
        <f t="shared" si="1215"/>
        <v>0</v>
      </c>
      <c r="L4483" s="64">
        <f t="shared" si="1215"/>
        <v>0</v>
      </c>
      <c r="M4483" s="64">
        <f t="shared" si="1215"/>
        <v>24.721989838021852</v>
      </c>
      <c r="N4483" s="64">
        <f t="shared" si="1215"/>
        <v>93.716796269327631</v>
      </c>
      <c r="O4483" s="121"/>
      <c r="P4483" s="177">
        <v>2.9750000000000001</v>
      </c>
      <c r="Q4483" s="177">
        <v>6.5436905818450875</v>
      </c>
      <c r="R4483" s="177">
        <v>6.5436905818450875</v>
      </c>
      <c r="S4483" s="177">
        <v>1.3155529601152887</v>
      </c>
      <c r="T4483" s="177">
        <v>6.3731877954141671</v>
      </c>
      <c r="U4483" s="177">
        <v>6.5436905818450875</v>
      </c>
      <c r="V4483" s="177">
        <v>6.5436905818450875</v>
      </c>
      <c r="W4483" s="177">
        <v>9.9646667876721592E-2</v>
      </c>
      <c r="X4483" s="177">
        <v>1.3919149627728165E-2</v>
      </c>
      <c r="Y4483" s="177">
        <v>0</v>
      </c>
      <c r="Z4483" s="177">
        <v>0</v>
      </c>
      <c r="AA4483" s="177">
        <v>24.495538452221062</v>
      </c>
      <c r="AB4483" s="177">
        <v>25.388935645473516</v>
      </c>
      <c r="AC4483" s="177">
        <v>17.65755984425271</v>
      </c>
      <c r="AD4483" s="177">
        <v>3.0421595294902453</v>
      </c>
      <c r="AE4483" s="177">
        <v>0.10319972786478289</v>
      </c>
      <c r="AF4483" s="177">
        <v>24.721989838021852</v>
      </c>
      <c r="AG4483" s="177">
        <v>1.4480843988813665</v>
      </c>
      <c r="AH4483" s="177">
        <v>1.4480843988813665</v>
      </c>
      <c r="AI4483" s="177">
        <v>1.4480843988813665</v>
      </c>
      <c r="AJ4483" s="177">
        <v>0</v>
      </c>
    </row>
    <row r="4484" spans="1:36" hidden="1" outlineLevel="1" x14ac:dyDescent="0.25">
      <c r="A4484" s="190">
        <f t="shared" si="1205"/>
        <v>2031</v>
      </c>
      <c r="B4484" s="55">
        <f t="shared" si="1206"/>
        <v>7</v>
      </c>
      <c r="C4484" s="55">
        <f t="shared" si="1207"/>
        <v>5</v>
      </c>
      <c r="D4484" s="55">
        <f t="shared" si="1202"/>
        <v>187</v>
      </c>
      <c r="F4484" s="63">
        <f t="shared" si="1213"/>
        <v>48030.208333333321</v>
      </c>
      <c r="G4484" s="64">
        <f t="shared" si="1204"/>
        <v>310.31945405277565</v>
      </c>
      <c r="H4484" s="64">
        <f t="shared" si="1215"/>
        <v>42.544271460782326</v>
      </c>
      <c r="I4484" s="64">
        <f t="shared" si="1215"/>
        <v>58.443245183216028</v>
      </c>
      <c r="J4484" s="64">
        <f t="shared" si="1215"/>
        <v>97.153782748928847</v>
      </c>
      <c r="K4484" s="64">
        <f t="shared" si="1215"/>
        <v>0</v>
      </c>
      <c r="L4484" s="64">
        <f t="shared" si="1215"/>
        <v>0</v>
      </c>
      <c r="M4484" s="64">
        <f t="shared" si="1215"/>
        <v>23.638556020419301</v>
      </c>
      <c r="N4484" s="64">
        <f t="shared" si="1215"/>
        <v>88.539598639429116</v>
      </c>
      <c r="O4484" s="121"/>
      <c r="P4484" s="177">
        <v>2.9750000000000001</v>
      </c>
      <c r="Q4484" s="177">
        <v>4.7609213367124879</v>
      </c>
      <c r="R4484" s="177">
        <v>4.7609213367124879</v>
      </c>
      <c r="S4484" s="177">
        <v>5.6707807749379944</v>
      </c>
      <c r="T4484" s="177">
        <v>23.296663435168721</v>
      </c>
      <c r="U4484" s="177">
        <v>4.7609213367124879</v>
      </c>
      <c r="V4484" s="177">
        <v>4.7609213367124879</v>
      </c>
      <c r="W4484" s="177">
        <v>1.8032536178227148</v>
      </c>
      <c r="X4484" s="177">
        <v>8.159300597140188</v>
      </c>
      <c r="Y4484" s="177">
        <v>1.9343999999999999</v>
      </c>
      <c r="Z4484" s="177">
        <v>0</v>
      </c>
      <c r="AA4484" s="177">
        <v>26.103428752447513</v>
      </c>
      <c r="AB4484" s="177">
        <v>22.828742327827424</v>
      </c>
      <c r="AC4484" s="177">
        <v>20.56374221230422</v>
      </c>
      <c r="AD4484" s="177">
        <v>42.544271460782326</v>
      </c>
      <c r="AE4484" s="177">
        <v>10.311453926632682</v>
      </c>
      <c r="AF4484" s="177">
        <v>23.638556020419301</v>
      </c>
      <c r="AG4484" s="177">
        <v>32.384594249642952</v>
      </c>
      <c r="AH4484" s="177">
        <v>32.384594249642952</v>
      </c>
      <c r="AI4484" s="177">
        <v>32.384594249642952</v>
      </c>
      <c r="AJ4484" s="177">
        <v>4.2923928315137356</v>
      </c>
    </row>
    <row r="4485" spans="1:36" hidden="1" outlineLevel="1" x14ac:dyDescent="0.25">
      <c r="A4485" s="190">
        <f t="shared" si="1205"/>
        <v>2031</v>
      </c>
      <c r="B4485" s="55">
        <f t="shared" si="1206"/>
        <v>7</v>
      </c>
      <c r="C4485" s="55">
        <f t="shared" si="1207"/>
        <v>6</v>
      </c>
      <c r="D4485" s="55">
        <f t="shared" si="1202"/>
        <v>187</v>
      </c>
      <c r="F4485" s="63">
        <f t="shared" si="1213"/>
        <v>48030.249999999985</v>
      </c>
      <c r="G4485" s="64">
        <f t="shared" si="1204"/>
        <v>494.82693536212554</v>
      </c>
      <c r="H4485" s="64">
        <f t="shared" ref="H4485:N4494" si="1218">SUMIF($P$6:$AK$6,H$6,$P4485:$AK4485)</f>
        <v>64.845017483261003</v>
      </c>
      <c r="I4485" s="64">
        <f t="shared" si="1218"/>
        <v>144.66377952803046</v>
      </c>
      <c r="J4485" s="64">
        <f t="shared" si="1218"/>
        <v>173.12810571110555</v>
      </c>
      <c r="K4485" s="64">
        <f t="shared" si="1218"/>
        <v>0</v>
      </c>
      <c r="L4485" s="64">
        <f t="shared" si="1218"/>
        <v>0</v>
      </c>
      <c r="M4485" s="64">
        <f t="shared" si="1218"/>
        <v>22.555122202816747</v>
      </c>
      <c r="N4485" s="64">
        <f t="shared" si="1218"/>
        <v>89.634910436911824</v>
      </c>
      <c r="O4485" s="121"/>
      <c r="P4485" s="177">
        <v>2.9750000000000001</v>
      </c>
      <c r="Q4485" s="177">
        <v>6.677655900843491</v>
      </c>
      <c r="R4485" s="177">
        <v>6.677655900843491</v>
      </c>
      <c r="S4485" s="177">
        <v>16.392912873513605</v>
      </c>
      <c r="T4485" s="177">
        <v>32.168363154913074</v>
      </c>
      <c r="U4485" s="177">
        <v>6.677655900843491</v>
      </c>
      <c r="V4485" s="177">
        <v>6.677655900843491</v>
      </c>
      <c r="W4485" s="177">
        <v>6.2279959192053784</v>
      </c>
      <c r="X4485" s="177">
        <v>29.73088377388013</v>
      </c>
      <c r="Y4485" s="177">
        <v>9.2851199999999992</v>
      </c>
      <c r="Z4485" s="177">
        <v>0</v>
      </c>
      <c r="AA4485" s="177">
        <v>23.963313139312508</v>
      </c>
      <c r="AB4485" s="177">
        <v>19.774820774856295</v>
      </c>
      <c r="AC4485" s="177">
        <v>19.186152919369064</v>
      </c>
      <c r="AD4485" s="177">
        <v>64.845017483261003</v>
      </c>
      <c r="AE4485" s="177">
        <v>26.375955578543419</v>
      </c>
      <c r="AF4485" s="177">
        <v>22.555122202816747</v>
      </c>
      <c r="AG4485" s="177">
        <v>57.709368570368511</v>
      </c>
      <c r="AH4485" s="177">
        <v>57.709368570368511</v>
      </c>
      <c r="AI4485" s="177">
        <v>57.709368570368511</v>
      </c>
      <c r="AJ4485" s="177">
        <v>21.507548227974844</v>
      </c>
    </row>
    <row r="4486" spans="1:36" hidden="1" outlineLevel="1" x14ac:dyDescent="0.25">
      <c r="A4486" s="190">
        <f t="shared" si="1205"/>
        <v>2031</v>
      </c>
      <c r="B4486" s="55">
        <f t="shared" si="1206"/>
        <v>7</v>
      </c>
      <c r="C4486" s="55">
        <f t="shared" si="1207"/>
        <v>7</v>
      </c>
      <c r="D4486" s="55">
        <f t="shared" si="1202"/>
        <v>187</v>
      </c>
      <c r="F4486" s="63">
        <f t="shared" si="1213"/>
        <v>48030.29166666665</v>
      </c>
      <c r="G4486" s="64">
        <f t="shared" si="1204"/>
        <v>587.035797206133</v>
      </c>
      <c r="H4486" s="64">
        <f t="shared" si="1218"/>
        <v>64.149573511946571</v>
      </c>
      <c r="I4486" s="64">
        <f t="shared" si="1218"/>
        <v>203.49726493731032</v>
      </c>
      <c r="J4486" s="64">
        <f t="shared" si="1218"/>
        <v>191.63153782576171</v>
      </c>
      <c r="K4486" s="64">
        <f t="shared" si="1218"/>
        <v>0</v>
      </c>
      <c r="L4486" s="64">
        <f t="shared" si="1218"/>
        <v>0</v>
      </c>
      <c r="M4486" s="64">
        <f t="shared" si="1218"/>
        <v>18.31988091582496</v>
      </c>
      <c r="N4486" s="64">
        <f t="shared" si="1218"/>
        <v>109.43754001528944</v>
      </c>
      <c r="O4486" s="121"/>
      <c r="P4486" s="177">
        <v>2.9750000000000001</v>
      </c>
      <c r="Q4486" s="177">
        <v>10.026788875803575</v>
      </c>
      <c r="R4486" s="177">
        <v>10.026788875803575</v>
      </c>
      <c r="S4486" s="177">
        <v>26.066449587238846</v>
      </c>
      <c r="T4486" s="177">
        <v>35.115939299391179</v>
      </c>
      <c r="U4486" s="177">
        <v>10.026788875803575</v>
      </c>
      <c r="V4486" s="177">
        <v>10.026788875803575</v>
      </c>
      <c r="W4486" s="177">
        <v>8.0516695566428531</v>
      </c>
      <c r="X4486" s="177">
        <v>38.743045299880627</v>
      </c>
      <c r="Y4486" s="177">
        <v>21.665280000000003</v>
      </c>
      <c r="Z4486" s="177">
        <v>0</v>
      </c>
      <c r="AA4486" s="177">
        <v>25.331403303970774</v>
      </c>
      <c r="AB4486" s="177">
        <v>20.976121778145469</v>
      </c>
      <c r="AC4486" s="177">
        <v>23.022859429958892</v>
      </c>
      <c r="AD4486" s="177">
        <v>64.149573511946571</v>
      </c>
      <c r="AE4486" s="177">
        <v>32.877346686225117</v>
      </c>
      <c r="AF4486" s="177">
        <v>18.31988091582496</v>
      </c>
      <c r="AG4486" s="177">
        <v>63.877179275253901</v>
      </c>
      <c r="AH4486" s="177">
        <v>63.877179275253901</v>
      </c>
      <c r="AI4486" s="177">
        <v>63.877179275253901</v>
      </c>
      <c r="AJ4486" s="177">
        <v>38.002534507931685</v>
      </c>
    </row>
    <row r="4487" spans="1:36" hidden="1" outlineLevel="1" x14ac:dyDescent="0.25">
      <c r="A4487" s="190">
        <f t="shared" si="1205"/>
        <v>2031</v>
      </c>
      <c r="B4487" s="55">
        <f t="shared" si="1206"/>
        <v>7</v>
      </c>
      <c r="C4487" s="55">
        <f t="shared" si="1207"/>
        <v>8</v>
      </c>
      <c r="D4487" s="55">
        <f t="shared" si="1202"/>
        <v>187</v>
      </c>
      <c r="F4487" s="63">
        <f t="shared" si="1213"/>
        <v>48030.333333333314</v>
      </c>
      <c r="G4487" s="64">
        <f t="shared" si="1204"/>
        <v>629.37974750047397</v>
      </c>
      <c r="H4487" s="64">
        <f t="shared" si="1218"/>
        <v>70.470296125379718</v>
      </c>
      <c r="I4487" s="64">
        <f t="shared" si="1218"/>
        <v>232.88716754016539</v>
      </c>
      <c r="J4487" s="64">
        <f t="shared" si="1218"/>
        <v>192.78484361193557</v>
      </c>
      <c r="K4487" s="64">
        <f t="shared" si="1218"/>
        <v>0</v>
      </c>
      <c r="L4487" s="64">
        <f t="shared" si="1218"/>
        <v>0</v>
      </c>
      <c r="M4487" s="64">
        <f t="shared" si="1218"/>
        <v>15.365061413272546</v>
      </c>
      <c r="N4487" s="64">
        <f t="shared" si="1218"/>
        <v>117.87237880972074</v>
      </c>
      <c r="O4487" s="121"/>
      <c r="P4487" s="177">
        <v>2.9750000000000001</v>
      </c>
      <c r="Q4487" s="177">
        <v>12.870975648385061</v>
      </c>
      <c r="R4487" s="177">
        <v>12.870975648385061</v>
      </c>
      <c r="S4487" s="177">
        <v>32.691671660963166</v>
      </c>
      <c r="T4487" s="177">
        <v>36.655626237804093</v>
      </c>
      <c r="U4487" s="177">
        <v>12.870975648385061</v>
      </c>
      <c r="V4487" s="177">
        <v>12.870975648385061</v>
      </c>
      <c r="W4487" s="177">
        <v>8.2988188574134245</v>
      </c>
      <c r="X4487" s="177">
        <v>41.556694423841499</v>
      </c>
      <c r="Y4487" s="177">
        <v>33.658560000000001</v>
      </c>
      <c r="Z4487" s="177">
        <v>0</v>
      </c>
      <c r="AA4487" s="177">
        <v>24.0923846328877</v>
      </c>
      <c r="AB4487" s="177">
        <v>21.422050163296689</v>
      </c>
      <c r="AC4487" s="177">
        <v>20.8740414199961</v>
      </c>
      <c r="AD4487" s="177">
        <v>70.470296125379718</v>
      </c>
      <c r="AE4487" s="177">
        <v>32.56760264845277</v>
      </c>
      <c r="AF4487" s="177">
        <v>15.365061413272546</v>
      </c>
      <c r="AG4487" s="177">
        <v>64.261614537311857</v>
      </c>
      <c r="AH4487" s="177">
        <v>64.261614537311857</v>
      </c>
      <c r="AI4487" s="177">
        <v>64.261614537311857</v>
      </c>
      <c r="AJ4487" s="177">
        <v>44.48319371169044</v>
      </c>
    </row>
    <row r="4488" spans="1:36" hidden="1" outlineLevel="1" x14ac:dyDescent="0.25">
      <c r="A4488" s="190">
        <f t="shared" si="1205"/>
        <v>2031</v>
      </c>
      <c r="B4488" s="55">
        <f t="shared" si="1206"/>
        <v>7</v>
      </c>
      <c r="C4488" s="55">
        <f t="shared" si="1207"/>
        <v>9</v>
      </c>
      <c r="D4488" s="55">
        <f t="shared" si="1202"/>
        <v>187</v>
      </c>
      <c r="F4488" s="63">
        <f t="shared" si="1213"/>
        <v>48030.374999999978</v>
      </c>
      <c r="G4488" s="64">
        <f t="shared" si="1204"/>
        <v>641.05019962822939</v>
      </c>
      <c r="H4488" s="64">
        <f t="shared" si="1218"/>
        <v>67.450853180648309</v>
      </c>
      <c r="I4488" s="64">
        <f t="shared" si="1218"/>
        <v>250.66151147769517</v>
      </c>
      <c r="J4488" s="64">
        <f t="shared" si="1218"/>
        <v>192.14111917315722</v>
      </c>
      <c r="K4488" s="64">
        <f t="shared" si="1218"/>
        <v>0</v>
      </c>
      <c r="L4488" s="64">
        <f t="shared" si="1218"/>
        <v>0</v>
      </c>
      <c r="M4488" s="64">
        <f t="shared" si="1218"/>
        <v>12.804217844393786</v>
      </c>
      <c r="N4488" s="64">
        <f t="shared" si="1218"/>
        <v>117.99249795233487</v>
      </c>
      <c r="O4488" s="121"/>
      <c r="P4488" s="177">
        <v>2.9750000000000001</v>
      </c>
      <c r="Q4488" s="177">
        <v>14.798015237054404</v>
      </c>
      <c r="R4488" s="177">
        <v>14.798015237054404</v>
      </c>
      <c r="S4488" s="177">
        <v>36.45330318718586</v>
      </c>
      <c r="T4488" s="177">
        <v>37.422572578379544</v>
      </c>
      <c r="U4488" s="177">
        <v>14.798015237054404</v>
      </c>
      <c r="V4488" s="177">
        <v>14.798015237054404</v>
      </c>
      <c r="W4488" s="177">
        <v>8.3535951655613676</v>
      </c>
      <c r="X4488" s="177">
        <v>41.945076393600807</v>
      </c>
      <c r="Y4488" s="177">
        <v>42.169919999999998</v>
      </c>
      <c r="Z4488" s="177">
        <v>0</v>
      </c>
      <c r="AA4488" s="177">
        <v>21.343448999961431</v>
      </c>
      <c r="AB4488" s="177">
        <v>20.112855353398004</v>
      </c>
      <c r="AC4488" s="177">
        <v>17.344132650757821</v>
      </c>
      <c r="AD4488" s="177">
        <v>67.450853180648309</v>
      </c>
      <c r="AE4488" s="177">
        <v>33.313053840950744</v>
      </c>
      <c r="AF4488" s="177">
        <v>12.804217844393786</v>
      </c>
      <c r="AG4488" s="177">
        <v>64.047039724385741</v>
      </c>
      <c r="AH4488" s="177">
        <v>64.047039724385741</v>
      </c>
      <c r="AI4488" s="177">
        <v>64.047039724385741</v>
      </c>
      <c r="AJ4488" s="177">
        <v>48.02899031201683</v>
      </c>
    </row>
    <row r="4489" spans="1:36" hidden="1" outlineLevel="1" x14ac:dyDescent="0.25">
      <c r="A4489" s="190">
        <f t="shared" si="1205"/>
        <v>2031</v>
      </c>
      <c r="B4489" s="55">
        <f t="shared" si="1206"/>
        <v>7</v>
      </c>
      <c r="C4489" s="55">
        <f t="shared" si="1207"/>
        <v>10</v>
      </c>
      <c r="D4489" s="55">
        <f t="shared" si="1202"/>
        <v>187</v>
      </c>
      <c r="F4489" s="63">
        <f t="shared" si="1213"/>
        <v>48030.416666666642</v>
      </c>
      <c r="G4489" s="64">
        <f t="shared" si="1204"/>
        <v>645.37574578411943</v>
      </c>
      <c r="H4489" s="64">
        <f t="shared" si="1218"/>
        <v>71.393999988636324</v>
      </c>
      <c r="I4489" s="64">
        <f t="shared" si="1218"/>
        <v>256.00212879395684</v>
      </c>
      <c r="J4489" s="64">
        <f t="shared" si="1218"/>
        <v>187.54063495684596</v>
      </c>
      <c r="K4489" s="64">
        <f t="shared" si="1218"/>
        <v>0</v>
      </c>
      <c r="L4489" s="64">
        <f t="shared" si="1218"/>
        <v>0</v>
      </c>
      <c r="M4489" s="64">
        <f t="shared" si="1218"/>
        <v>10.834338176025511</v>
      </c>
      <c r="N4489" s="64">
        <f t="shared" si="1218"/>
        <v>119.60464386865472</v>
      </c>
      <c r="O4489" s="121"/>
      <c r="P4489" s="177">
        <v>2.9750000000000001</v>
      </c>
      <c r="Q4489" s="177">
        <v>16.766274923877099</v>
      </c>
      <c r="R4489" s="177">
        <v>16.766274923877099</v>
      </c>
      <c r="S4489" s="177">
        <v>36.386947122404166</v>
      </c>
      <c r="T4489" s="177">
        <v>37.066759059051485</v>
      </c>
      <c r="U4489" s="177">
        <v>16.766274923877099</v>
      </c>
      <c r="V4489" s="177">
        <v>16.766274923877099</v>
      </c>
      <c r="W4489" s="177">
        <v>8.5272604949389006</v>
      </c>
      <c r="X4489" s="177">
        <v>41.416401976557061</v>
      </c>
      <c r="Y4489" s="177">
        <v>46.425599999999996</v>
      </c>
      <c r="Z4489" s="177">
        <v>0</v>
      </c>
      <c r="AA4489" s="177">
        <v>18.107302788057982</v>
      </c>
      <c r="AB4489" s="177">
        <v>19.119006348107742</v>
      </c>
      <c r="AC4489" s="177">
        <v>15.313235036980604</v>
      </c>
      <c r="AD4489" s="177">
        <v>71.393999988636324</v>
      </c>
      <c r="AE4489" s="177">
        <v>33.671786661453247</v>
      </c>
      <c r="AF4489" s="177">
        <v>10.834338176025511</v>
      </c>
      <c r="AG4489" s="177">
        <v>62.513544985615319</v>
      </c>
      <c r="AH4489" s="177">
        <v>62.513544985615319</v>
      </c>
      <c r="AI4489" s="177">
        <v>62.513544985615319</v>
      </c>
      <c r="AJ4489" s="177">
        <v>49.532373479551978</v>
      </c>
    </row>
    <row r="4490" spans="1:36" hidden="1" outlineLevel="1" x14ac:dyDescent="0.25">
      <c r="A4490" s="190">
        <f t="shared" si="1205"/>
        <v>2031</v>
      </c>
      <c r="B4490" s="55">
        <f t="shared" si="1206"/>
        <v>7</v>
      </c>
      <c r="C4490" s="55">
        <f t="shared" si="1207"/>
        <v>11</v>
      </c>
      <c r="D4490" s="55">
        <f t="shared" si="1202"/>
        <v>187</v>
      </c>
      <c r="F4490" s="63">
        <f t="shared" si="1213"/>
        <v>48030.458333333307</v>
      </c>
      <c r="G4490" s="64">
        <f t="shared" si="1204"/>
        <v>647.37767467057029</v>
      </c>
      <c r="H4490" s="64">
        <f t="shared" si="1218"/>
        <v>70.646673671073387</v>
      </c>
      <c r="I4490" s="64">
        <f t="shared" si="1218"/>
        <v>254.97520998630682</v>
      </c>
      <c r="J4490" s="64">
        <f t="shared" si="1218"/>
        <v>187.39845849768079</v>
      </c>
      <c r="K4490" s="64">
        <f t="shared" si="1218"/>
        <v>0</v>
      </c>
      <c r="L4490" s="64">
        <f t="shared" si="1218"/>
        <v>0</v>
      </c>
      <c r="M4490" s="64">
        <f t="shared" si="1218"/>
        <v>9.652410375004548</v>
      </c>
      <c r="N4490" s="64">
        <f t="shared" si="1218"/>
        <v>124.70492214050483</v>
      </c>
      <c r="O4490" s="121"/>
      <c r="P4490" s="177">
        <v>2.9750000000000001</v>
      </c>
      <c r="Q4490" s="177">
        <v>18.518129095394681</v>
      </c>
      <c r="R4490" s="177">
        <v>18.518129095394681</v>
      </c>
      <c r="S4490" s="177">
        <v>36.543439921548242</v>
      </c>
      <c r="T4490" s="177">
        <v>37.278465652743868</v>
      </c>
      <c r="U4490" s="177">
        <v>18.518129095394681</v>
      </c>
      <c r="V4490" s="177">
        <v>18.518129095394681</v>
      </c>
      <c r="W4490" s="177">
        <v>8.3820845089459137</v>
      </c>
      <c r="X4490" s="177">
        <v>40.695150551491331</v>
      </c>
      <c r="Y4490" s="177">
        <v>45.65184</v>
      </c>
      <c r="Z4490" s="177">
        <v>0</v>
      </c>
      <c r="AA4490" s="177">
        <v>17.491071676017587</v>
      </c>
      <c r="AB4490" s="177">
        <v>17.796088092530013</v>
      </c>
      <c r="AC4490" s="177">
        <v>15.345245990378519</v>
      </c>
      <c r="AD4490" s="177">
        <v>70.646673671073387</v>
      </c>
      <c r="AE4490" s="177">
        <v>34.313918894788614</v>
      </c>
      <c r="AF4490" s="177">
        <v>9.652410375004548</v>
      </c>
      <c r="AG4490" s="177">
        <v>62.466152832560262</v>
      </c>
      <c r="AH4490" s="177">
        <v>62.466152832560262</v>
      </c>
      <c r="AI4490" s="177">
        <v>62.466152832560262</v>
      </c>
      <c r="AJ4490" s="177">
        <v>49.135310456788893</v>
      </c>
    </row>
    <row r="4491" spans="1:36" hidden="1" outlineLevel="1" x14ac:dyDescent="0.25">
      <c r="A4491" s="190">
        <f t="shared" si="1205"/>
        <v>2031</v>
      </c>
      <c r="B4491" s="55">
        <f t="shared" si="1206"/>
        <v>7</v>
      </c>
      <c r="C4491" s="55">
        <f t="shared" si="1207"/>
        <v>12</v>
      </c>
      <c r="D4491" s="55">
        <f t="shared" si="1202"/>
        <v>187</v>
      </c>
      <c r="F4491" s="63">
        <f t="shared" si="1213"/>
        <v>48030.499999999971</v>
      </c>
      <c r="G4491" s="64">
        <f t="shared" si="1204"/>
        <v>640.18658492824761</v>
      </c>
      <c r="H4491" s="64">
        <f t="shared" si="1218"/>
        <v>57.625708057442388</v>
      </c>
      <c r="I4491" s="64">
        <f t="shared" si="1218"/>
        <v>249.98602687916429</v>
      </c>
      <c r="J4491" s="64">
        <f t="shared" si="1218"/>
        <v>181.80861200571604</v>
      </c>
      <c r="K4491" s="64">
        <f t="shared" si="1218"/>
        <v>0</v>
      </c>
      <c r="L4491" s="64">
        <f t="shared" si="1218"/>
        <v>0</v>
      </c>
      <c r="M4491" s="64">
        <f t="shared" si="1218"/>
        <v>8.7659645242388251</v>
      </c>
      <c r="N4491" s="64">
        <f t="shared" si="1218"/>
        <v>142.00027346168605</v>
      </c>
      <c r="O4491" s="121"/>
      <c r="P4491" s="177">
        <v>2.9750000000000001</v>
      </c>
      <c r="Q4491" s="177">
        <v>22.166107781966588</v>
      </c>
      <c r="R4491" s="177">
        <v>22.166107781966588</v>
      </c>
      <c r="S4491" s="177">
        <v>36.080177810862168</v>
      </c>
      <c r="T4491" s="177">
        <v>37.383396480772248</v>
      </c>
      <c r="U4491" s="177">
        <v>22.166107781966588</v>
      </c>
      <c r="V4491" s="177">
        <v>22.166107781966588</v>
      </c>
      <c r="W4491" s="177">
        <v>8.3318482216234031</v>
      </c>
      <c r="X4491" s="177">
        <v>40.333967151817717</v>
      </c>
      <c r="Y4491" s="177">
        <v>44.104319999999994</v>
      </c>
      <c r="Z4491" s="177">
        <v>0</v>
      </c>
      <c r="AA4491" s="177">
        <v>20.051081726875985</v>
      </c>
      <c r="AB4491" s="177">
        <v>16.596896949564261</v>
      </c>
      <c r="AC4491" s="177">
        <v>16.687863657379427</v>
      </c>
      <c r="AD4491" s="177">
        <v>57.625708057442388</v>
      </c>
      <c r="AE4491" s="177">
        <v>33.359138646536337</v>
      </c>
      <c r="AF4491" s="177">
        <v>8.7659645242388251</v>
      </c>
      <c r="AG4491" s="177">
        <v>60.60287066857201</v>
      </c>
      <c r="AH4491" s="177">
        <v>60.60287066857201</v>
      </c>
      <c r="AI4491" s="177">
        <v>60.60287066857201</v>
      </c>
      <c r="AJ4491" s="177">
        <v>47.418178567552403</v>
      </c>
    </row>
    <row r="4492" spans="1:36" hidden="1" outlineLevel="1" x14ac:dyDescent="0.25">
      <c r="A4492" s="190">
        <f t="shared" si="1205"/>
        <v>2031</v>
      </c>
      <c r="B4492" s="55">
        <f t="shared" si="1206"/>
        <v>7</v>
      </c>
      <c r="C4492" s="55">
        <f t="shared" si="1207"/>
        <v>13</v>
      </c>
      <c r="D4492" s="55">
        <f t="shared" si="1202"/>
        <v>187</v>
      </c>
      <c r="F4492" s="63">
        <f t="shared" si="1213"/>
        <v>48030.541666666635</v>
      </c>
      <c r="G4492" s="64">
        <f t="shared" si="1204"/>
        <v>641.30975377412153</v>
      </c>
      <c r="H4492" s="64">
        <f t="shared" si="1218"/>
        <v>62.351048795742429</v>
      </c>
      <c r="I4492" s="64">
        <f t="shared" si="1218"/>
        <v>240.2351308175343</v>
      </c>
      <c r="J4492" s="64">
        <f t="shared" si="1218"/>
        <v>176.50853986130994</v>
      </c>
      <c r="K4492" s="64">
        <f t="shared" si="1218"/>
        <v>0</v>
      </c>
      <c r="L4492" s="64">
        <f t="shared" si="1218"/>
        <v>0</v>
      </c>
      <c r="M4492" s="64">
        <f t="shared" si="1218"/>
        <v>9.0614464744940637</v>
      </c>
      <c r="N4492" s="64">
        <f t="shared" si="1218"/>
        <v>153.15358782504083</v>
      </c>
      <c r="O4492" s="121"/>
      <c r="P4492" s="177">
        <v>2.9750000000000001</v>
      </c>
      <c r="Q4492" s="177">
        <v>23.557286094642315</v>
      </c>
      <c r="R4492" s="177">
        <v>23.557286094642315</v>
      </c>
      <c r="S4492" s="177">
        <v>31.017097584477316</v>
      </c>
      <c r="T4492" s="177">
        <v>34.58007139768258</v>
      </c>
      <c r="U4492" s="177">
        <v>23.557286094642315</v>
      </c>
      <c r="V4492" s="177">
        <v>23.557286094642315</v>
      </c>
      <c r="W4492" s="177">
        <v>8.3061002061567866</v>
      </c>
      <c r="X4492" s="177">
        <v>39.222126595114943</v>
      </c>
      <c r="Y4492" s="177">
        <v>44.878080000000004</v>
      </c>
      <c r="Z4492" s="177">
        <v>0</v>
      </c>
      <c r="AA4492" s="177">
        <v>22.38949818045824</v>
      </c>
      <c r="AB4492" s="177">
        <v>17.537107168847257</v>
      </c>
      <c r="AC4492" s="177">
        <v>18.997838097166074</v>
      </c>
      <c r="AD4492" s="177">
        <v>62.351048795742429</v>
      </c>
      <c r="AE4492" s="177">
        <v>33.680196450257043</v>
      </c>
      <c r="AF4492" s="177">
        <v>9.0614464744940637</v>
      </c>
      <c r="AG4492" s="177">
        <v>58.836179953769978</v>
      </c>
      <c r="AH4492" s="177">
        <v>58.836179953769978</v>
      </c>
      <c r="AI4492" s="177">
        <v>58.836179953769978</v>
      </c>
      <c r="AJ4492" s="177">
        <v>45.576458583845643</v>
      </c>
    </row>
    <row r="4493" spans="1:36" hidden="1" outlineLevel="1" x14ac:dyDescent="0.25">
      <c r="A4493" s="190">
        <f t="shared" si="1205"/>
        <v>2031</v>
      </c>
      <c r="B4493" s="55">
        <f t="shared" si="1206"/>
        <v>7</v>
      </c>
      <c r="C4493" s="55">
        <f t="shared" si="1207"/>
        <v>14</v>
      </c>
      <c r="D4493" s="55">
        <f t="shared" si="1202"/>
        <v>187</v>
      </c>
      <c r="F4493" s="63">
        <f t="shared" si="1213"/>
        <v>48030.583333333299</v>
      </c>
      <c r="G4493" s="64">
        <f t="shared" si="1204"/>
        <v>627.57258992636037</v>
      </c>
      <c r="H4493" s="64">
        <f t="shared" si="1218"/>
        <v>62.86871652861894</v>
      </c>
      <c r="I4493" s="64">
        <f t="shared" si="1218"/>
        <v>230.15215121981186</v>
      </c>
      <c r="J4493" s="64">
        <f t="shared" si="1218"/>
        <v>172.79116707247087</v>
      </c>
      <c r="K4493" s="64">
        <f t="shared" si="1218"/>
        <v>0</v>
      </c>
      <c r="L4493" s="64">
        <f t="shared" si="1218"/>
        <v>0</v>
      </c>
      <c r="M4493" s="64">
        <f t="shared" si="1218"/>
        <v>9.3569284247493059</v>
      </c>
      <c r="N4493" s="64">
        <f t="shared" si="1218"/>
        <v>152.40362668070941</v>
      </c>
      <c r="O4493" s="121"/>
      <c r="P4493" s="177">
        <v>2.9750000000000001</v>
      </c>
      <c r="Q4493" s="177">
        <v>22.949289646880324</v>
      </c>
      <c r="R4493" s="177">
        <v>22.949289646880324</v>
      </c>
      <c r="S4493" s="177">
        <v>25.54089085111254</v>
      </c>
      <c r="T4493" s="177">
        <v>33.385445451439871</v>
      </c>
      <c r="U4493" s="177">
        <v>22.949289646880324</v>
      </c>
      <c r="V4493" s="177">
        <v>22.949289646880324</v>
      </c>
      <c r="W4493" s="177">
        <v>7.6841050235775157</v>
      </c>
      <c r="X4493" s="177">
        <v>40.124450450338934</v>
      </c>
      <c r="Y4493" s="177">
        <v>39.461759999999998</v>
      </c>
      <c r="Z4493" s="177">
        <v>0</v>
      </c>
      <c r="AA4493" s="177">
        <v>23.57959467391548</v>
      </c>
      <c r="AB4493" s="177">
        <v>19.234039298343763</v>
      </c>
      <c r="AC4493" s="177">
        <v>17.792834120928855</v>
      </c>
      <c r="AD4493" s="177">
        <v>62.86871652861894</v>
      </c>
      <c r="AE4493" s="177">
        <v>34.861722647318054</v>
      </c>
      <c r="AF4493" s="177">
        <v>9.3569284247493059</v>
      </c>
      <c r="AG4493" s="177">
        <v>57.597055690823623</v>
      </c>
      <c r="AH4493" s="177">
        <v>57.597055690823623</v>
      </c>
      <c r="AI4493" s="177">
        <v>57.597055690823623</v>
      </c>
      <c r="AJ4493" s="177">
        <v>46.11877679602496</v>
      </c>
    </row>
    <row r="4494" spans="1:36" hidden="1" outlineLevel="1" x14ac:dyDescent="0.25">
      <c r="A4494" s="190">
        <f t="shared" si="1205"/>
        <v>2031</v>
      </c>
      <c r="B4494" s="55">
        <f t="shared" si="1206"/>
        <v>7</v>
      </c>
      <c r="C4494" s="55">
        <f t="shared" si="1207"/>
        <v>15</v>
      </c>
      <c r="D4494" s="55">
        <f t="shared" si="1202"/>
        <v>187</v>
      </c>
      <c r="F4494" s="63">
        <f t="shared" si="1213"/>
        <v>48030.624999999964</v>
      </c>
      <c r="G4494" s="64">
        <f t="shared" si="1204"/>
        <v>602.65720917368299</v>
      </c>
      <c r="H4494" s="64">
        <f t="shared" si="1218"/>
        <v>66.765521873629098</v>
      </c>
      <c r="I4494" s="64">
        <f t="shared" si="1218"/>
        <v>207.84458754720461</v>
      </c>
      <c r="J4494" s="64">
        <f t="shared" si="1218"/>
        <v>159.39936390040504</v>
      </c>
      <c r="K4494" s="64">
        <f t="shared" si="1218"/>
        <v>0</v>
      </c>
      <c r="L4494" s="64">
        <f t="shared" si="1218"/>
        <v>0</v>
      </c>
      <c r="M4494" s="64">
        <f t="shared" si="1218"/>
        <v>9.2584344413308912</v>
      </c>
      <c r="N4494" s="64">
        <f t="shared" si="1218"/>
        <v>159.38930141111325</v>
      </c>
      <c r="O4494" s="121"/>
      <c r="P4494" s="177">
        <v>2.9750000000000001</v>
      </c>
      <c r="Q4494" s="177">
        <v>23.505760971950622</v>
      </c>
      <c r="R4494" s="177">
        <v>23.505760971950622</v>
      </c>
      <c r="S4494" s="177">
        <v>17.672367034343591</v>
      </c>
      <c r="T4494" s="177">
        <v>30.822135223889813</v>
      </c>
      <c r="U4494" s="177">
        <v>23.505760971950622</v>
      </c>
      <c r="V4494" s="177">
        <v>23.505760971950622</v>
      </c>
      <c r="W4494" s="177">
        <v>7.5179870893906493</v>
      </c>
      <c r="X4494" s="177">
        <v>40.22118688757903</v>
      </c>
      <c r="Y4494" s="177">
        <v>32.111039999999996</v>
      </c>
      <c r="Z4494" s="177">
        <v>0</v>
      </c>
      <c r="AA4494" s="177">
        <v>24.56090462300326</v>
      </c>
      <c r="AB4494" s="177">
        <v>21.162084866428017</v>
      </c>
      <c r="AC4494" s="177">
        <v>19.643268033879483</v>
      </c>
      <c r="AD4494" s="177">
        <v>66.765521873629098</v>
      </c>
      <c r="AE4494" s="177">
        <v>32.352938720488766</v>
      </c>
      <c r="AF4494" s="177">
        <v>9.2584344413308912</v>
      </c>
      <c r="AG4494" s="177">
        <v>53.133121300135016</v>
      </c>
      <c r="AH4494" s="177">
        <v>53.133121300135016</v>
      </c>
      <c r="AI4494" s="177">
        <v>53.133121300135016</v>
      </c>
      <c r="AJ4494" s="177">
        <v>44.171932591512757</v>
      </c>
    </row>
    <row r="4495" spans="1:36" hidden="1" outlineLevel="1" x14ac:dyDescent="0.25">
      <c r="A4495" s="190">
        <f t="shared" si="1205"/>
        <v>2031</v>
      </c>
      <c r="B4495" s="55">
        <f t="shared" si="1206"/>
        <v>7</v>
      </c>
      <c r="C4495" s="55">
        <f t="shared" si="1207"/>
        <v>16</v>
      </c>
      <c r="D4495" s="55">
        <f t="shared" ref="D4495:D4558" si="1219">MATCH(DATE(YEAR(F4495),B4495,1),$F$7505:$F$7816,0)</f>
        <v>187</v>
      </c>
      <c r="F4495" s="63">
        <f t="shared" si="1213"/>
        <v>48030.666666666628</v>
      </c>
      <c r="G4495" s="64">
        <f t="shared" ref="G4495:G4558" si="1220">SUM(H4495:N4495)</f>
        <v>545.74302988206864</v>
      </c>
      <c r="H4495" s="64">
        <f t="shared" ref="H4495:N4504" si="1221">SUMIF($P$6:$AK$6,H$6,$P4495:$AK4495)</f>
        <v>54.829710562723093</v>
      </c>
      <c r="I4495" s="64">
        <f t="shared" si="1221"/>
        <v>170.74254021392605</v>
      </c>
      <c r="J4495" s="64">
        <f t="shared" si="1221"/>
        <v>144.07438893421323</v>
      </c>
      <c r="K4495" s="64">
        <f t="shared" si="1221"/>
        <v>0</v>
      </c>
      <c r="L4495" s="64">
        <f t="shared" si="1221"/>
        <v>0</v>
      </c>
      <c r="M4495" s="64">
        <f t="shared" si="1221"/>
        <v>10.046386308678201</v>
      </c>
      <c r="N4495" s="64">
        <f t="shared" si="1221"/>
        <v>166.05000386252809</v>
      </c>
      <c r="O4495" s="121"/>
      <c r="P4495" s="177">
        <v>2.9750000000000001</v>
      </c>
      <c r="Q4495" s="177">
        <v>23.114170039493747</v>
      </c>
      <c r="R4495" s="177">
        <v>23.114170039493747</v>
      </c>
      <c r="S4495" s="177">
        <v>8.3876705297968162</v>
      </c>
      <c r="T4495" s="177">
        <v>23.928295131028477</v>
      </c>
      <c r="U4495" s="177">
        <v>23.114170039493747</v>
      </c>
      <c r="V4495" s="177">
        <v>23.114170039493747</v>
      </c>
      <c r="W4495" s="177">
        <v>7.1045054715776885</v>
      </c>
      <c r="X4495" s="177">
        <v>38.312358694858119</v>
      </c>
      <c r="Y4495" s="177">
        <v>21.665280000000003</v>
      </c>
      <c r="Z4495" s="177">
        <v>0</v>
      </c>
      <c r="AA4495" s="177">
        <v>30.266088375874499</v>
      </c>
      <c r="AB4495" s="177">
        <v>20.0659570734874</v>
      </c>
      <c r="AC4495" s="177">
        <v>23.261278255191211</v>
      </c>
      <c r="AD4495" s="177">
        <v>54.829710562723093</v>
      </c>
      <c r="AE4495" s="177">
        <v>30.566495490289473</v>
      </c>
      <c r="AF4495" s="177">
        <v>10.046386308678201</v>
      </c>
      <c r="AG4495" s="177">
        <v>48.024796311404408</v>
      </c>
      <c r="AH4495" s="177">
        <v>48.024796311404408</v>
      </c>
      <c r="AI4495" s="177">
        <v>48.024796311404408</v>
      </c>
      <c r="AJ4495" s="177">
        <v>37.80293489637549</v>
      </c>
    </row>
    <row r="4496" spans="1:36" hidden="1" outlineLevel="1" x14ac:dyDescent="0.25">
      <c r="A4496" s="190">
        <f t="shared" ref="A4496:A4559" si="1222">YEAR(F4496)</f>
        <v>2031</v>
      </c>
      <c r="B4496" s="55">
        <f t="shared" ref="B4496:B4559" si="1223">MONTH(F4496)</f>
        <v>7</v>
      </c>
      <c r="C4496" s="55">
        <f t="shared" ref="C4496:C4559" si="1224">HOUR(F4496)</f>
        <v>17</v>
      </c>
      <c r="D4496" s="55">
        <f t="shared" si="1219"/>
        <v>187</v>
      </c>
      <c r="F4496" s="63">
        <f t="shared" si="1213"/>
        <v>48030.708333333292</v>
      </c>
      <c r="G4496" s="64">
        <f t="shared" si="1220"/>
        <v>408.14944043266814</v>
      </c>
      <c r="H4496" s="64">
        <f t="shared" si="1221"/>
        <v>33.399870328920947</v>
      </c>
      <c r="I4496" s="64">
        <f t="shared" si="1221"/>
        <v>121.541216423279</v>
      </c>
      <c r="J4496" s="64">
        <f t="shared" si="1221"/>
        <v>71.72889030449538</v>
      </c>
      <c r="K4496" s="64">
        <f t="shared" si="1221"/>
        <v>0</v>
      </c>
      <c r="L4496" s="64">
        <f t="shared" si="1221"/>
        <v>0</v>
      </c>
      <c r="M4496" s="64">
        <f t="shared" si="1221"/>
        <v>10.735844192607098</v>
      </c>
      <c r="N4496" s="64">
        <f t="shared" si="1221"/>
        <v>170.74361918336575</v>
      </c>
      <c r="O4496" s="121"/>
      <c r="P4496" s="177">
        <v>2.9750000000000001</v>
      </c>
      <c r="Q4496" s="177">
        <v>22.052752512044862</v>
      </c>
      <c r="R4496" s="177">
        <v>22.052752512044862</v>
      </c>
      <c r="S4496" s="177">
        <v>1.6473113753893427</v>
      </c>
      <c r="T4496" s="177">
        <v>11.829914795110804</v>
      </c>
      <c r="U4496" s="177">
        <v>22.052752512044862</v>
      </c>
      <c r="V4496" s="177">
        <v>22.052752512044862</v>
      </c>
      <c r="W4496" s="177">
        <v>6.302362953097016</v>
      </c>
      <c r="X4496" s="177">
        <v>32.600306369798716</v>
      </c>
      <c r="Y4496" s="177">
        <v>10.44576</v>
      </c>
      <c r="Z4496" s="177">
        <v>0</v>
      </c>
      <c r="AA4496" s="177">
        <v>35.332744948106615</v>
      </c>
      <c r="AB4496" s="177">
        <v>22.794711273929138</v>
      </c>
      <c r="AC4496" s="177">
        <v>24.405152913150573</v>
      </c>
      <c r="AD4496" s="177">
        <v>33.399870328920947</v>
      </c>
      <c r="AE4496" s="177">
        <v>25.568436095230165</v>
      </c>
      <c r="AF4496" s="177">
        <v>10.735844192607098</v>
      </c>
      <c r="AG4496" s="177">
        <v>23.909630101498461</v>
      </c>
      <c r="AH4496" s="177">
        <v>23.909630101498461</v>
      </c>
      <c r="AI4496" s="177">
        <v>23.909630101498461</v>
      </c>
      <c r="AJ4496" s="177">
        <v>30.172124834652941</v>
      </c>
    </row>
    <row r="4497" spans="1:36" hidden="1" outlineLevel="1" x14ac:dyDescent="0.25">
      <c r="A4497" s="190">
        <f t="shared" si="1222"/>
        <v>2031</v>
      </c>
      <c r="B4497" s="55">
        <f t="shared" si="1223"/>
        <v>7</v>
      </c>
      <c r="C4497" s="55">
        <f t="shared" si="1224"/>
        <v>18</v>
      </c>
      <c r="D4497" s="55">
        <f t="shared" si="1219"/>
        <v>187</v>
      </c>
      <c r="F4497" s="63">
        <f t="shared" si="1213"/>
        <v>48030.749999999956</v>
      </c>
      <c r="G4497" s="64">
        <f t="shared" si="1220"/>
        <v>224.77661702691836</v>
      </c>
      <c r="H4497" s="64">
        <f t="shared" si="1221"/>
        <v>3.2172500868495137</v>
      </c>
      <c r="I4497" s="64">
        <f t="shared" si="1221"/>
        <v>47.805232411287577</v>
      </c>
      <c r="J4497" s="64">
        <f t="shared" si="1221"/>
        <v>4.8053456763035882</v>
      </c>
      <c r="K4497" s="64">
        <f t="shared" si="1221"/>
        <v>0</v>
      </c>
      <c r="L4497" s="64">
        <f t="shared" si="1221"/>
        <v>0</v>
      </c>
      <c r="M4497" s="64">
        <f t="shared" si="1221"/>
        <v>11.425302076535996</v>
      </c>
      <c r="N4497" s="64">
        <f t="shared" si="1221"/>
        <v>157.52348677594171</v>
      </c>
      <c r="O4497" s="121"/>
      <c r="P4497" s="177">
        <v>2.9750000000000001</v>
      </c>
      <c r="Q4497" s="177">
        <v>20.754319420214181</v>
      </c>
      <c r="R4497" s="177">
        <v>20.754319420214181</v>
      </c>
      <c r="S4497" s="177">
        <v>0.3936592439371277</v>
      </c>
      <c r="T4497" s="177">
        <v>0</v>
      </c>
      <c r="U4497" s="177">
        <v>20.754319420214181</v>
      </c>
      <c r="V4497" s="177">
        <v>20.754319420214181</v>
      </c>
      <c r="W4497" s="177">
        <v>2.8151772032407658</v>
      </c>
      <c r="X4497" s="177">
        <v>14.417426611582155</v>
      </c>
      <c r="Y4497" s="177">
        <v>2.3212799999999998</v>
      </c>
      <c r="Z4497" s="177">
        <v>0</v>
      </c>
      <c r="AA4497" s="177">
        <v>27.885372126049084</v>
      </c>
      <c r="AB4497" s="177">
        <v>26.99761135628998</v>
      </c>
      <c r="AC4497" s="177">
        <v>19.623225612745916</v>
      </c>
      <c r="AD4497" s="177">
        <v>3.2172500868495137</v>
      </c>
      <c r="AE4497" s="177">
        <v>11.390689233830031</v>
      </c>
      <c r="AF4497" s="177">
        <v>11.425302076535996</v>
      </c>
      <c r="AG4497" s="177">
        <v>1.6017818921011961</v>
      </c>
      <c r="AH4497" s="177">
        <v>1.6017818921011961</v>
      </c>
      <c r="AI4497" s="177">
        <v>1.6017818921011961</v>
      </c>
      <c r="AJ4497" s="177">
        <v>13.492000118697499</v>
      </c>
    </row>
    <row r="4498" spans="1:36" hidden="1" outlineLevel="1" x14ac:dyDescent="0.25">
      <c r="A4498" s="190">
        <f t="shared" si="1222"/>
        <v>2031</v>
      </c>
      <c r="B4498" s="55">
        <f t="shared" si="1223"/>
        <v>7</v>
      </c>
      <c r="C4498" s="55">
        <f t="shared" si="1224"/>
        <v>19</v>
      </c>
      <c r="D4498" s="55">
        <f t="shared" si="1219"/>
        <v>187</v>
      </c>
      <c r="F4498" s="63">
        <f t="shared" si="1213"/>
        <v>48030.791666666621</v>
      </c>
      <c r="G4498" s="64">
        <f t="shared" si="1220"/>
        <v>172.3885364340054</v>
      </c>
      <c r="H4498" s="64">
        <f t="shared" si="1221"/>
        <v>0</v>
      </c>
      <c r="I4498" s="64">
        <f t="shared" si="1221"/>
        <v>5.0891275496667348</v>
      </c>
      <c r="J4498" s="64">
        <f t="shared" si="1221"/>
        <v>0</v>
      </c>
      <c r="K4498" s="64">
        <f t="shared" si="1221"/>
        <v>0</v>
      </c>
      <c r="L4498" s="64">
        <f t="shared" si="1221"/>
        <v>0</v>
      </c>
      <c r="M4498" s="64">
        <f t="shared" si="1221"/>
        <v>14.478615562506821</v>
      </c>
      <c r="N4498" s="64">
        <f t="shared" si="1221"/>
        <v>152.82079332183184</v>
      </c>
      <c r="O4498" s="121"/>
      <c r="P4498" s="177">
        <v>2.9750000000000001</v>
      </c>
      <c r="Q4498" s="177">
        <v>20.362728487757316</v>
      </c>
      <c r="R4498" s="177">
        <v>20.362728487757316</v>
      </c>
      <c r="S4498" s="177">
        <v>0</v>
      </c>
      <c r="T4498" s="177">
        <v>0</v>
      </c>
      <c r="U4498" s="177">
        <v>20.362728487757316</v>
      </c>
      <c r="V4498" s="177">
        <v>20.362728487757316</v>
      </c>
      <c r="W4498" s="177">
        <v>0.26880647996961776</v>
      </c>
      <c r="X4498" s="177">
        <v>0.53140678373437689</v>
      </c>
      <c r="Y4498" s="177">
        <v>0</v>
      </c>
      <c r="Z4498" s="177">
        <v>0</v>
      </c>
      <c r="AA4498" s="177">
        <v>24.389482204814378</v>
      </c>
      <c r="AB4498" s="177">
        <v>29.750100633139105</v>
      </c>
      <c r="AC4498" s="177">
        <v>17.230296532849085</v>
      </c>
      <c r="AD4498" s="177">
        <v>0</v>
      </c>
      <c r="AE4498" s="177">
        <v>1.2478619416672179</v>
      </c>
      <c r="AF4498" s="177">
        <v>14.478615562506821</v>
      </c>
      <c r="AG4498" s="177">
        <v>0</v>
      </c>
      <c r="AH4498" s="177">
        <v>0</v>
      </c>
      <c r="AI4498" s="177">
        <v>0</v>
      </c>
      <c r="AJ4498" s="177">
        <v>6.6052344295522245E-2</v>
      </c>
    </row>
    <row r="4499" spans="1:36" hidden="1" outlineLevel="1" x14ac:dyDescent="0.25">
      <c r="A4499" s="190">
        <f t="shared" si="1222"/>
        <v>2031</v>
      </c>
      <c r="B4499" s="55">
        <f t="shared" si="1223"/>
        <v>7</v>
      </c>
      <c r="C4499" s="55">
        <f t="shared" si="1224"/>
        <v>20</v>
      </c>
      <c r="D4499" s="55">
        <f t="shared" si="1219"/>
        <v>187</v>
      </c>
      <c r="F4499" s="63">
        <f t="shared" si="1213"/>
        <v>48030.833333333285</v>
      </c>
      <c r="G4499" s="64">
        <f t="shared" si="1220"/>
        <v>172.26716342370781</v>
      </c>
      <c r="H4499" s="64">
        <f t="shared" si="1221"/>
        <v>0</v>
      </c>
      <c r="I4499" s="64">
        <f t="shared" si="1221"/>
        <v>2.9750000000000001</v>
      </c>
      <c r="J4499" s="64">
        <f t="shared" si="1221"/>
        <v>0</v>
      </c>
      <c r="K4499" s="64">
        <f t="shared" si="1221"/>
        <v>0</v>
      </c>
      <c r="L4499" s="64">
        <f t="shared" si="1221"/>
        <v>0</v>
      </c>
      <c r="M4499" s="64">
        <f t="shared" si="1221"/>
        <v>17.728917015314472</v>
      </c>
      <c r="N4499" s="64">
        <f t="shared" si="1221"/>
        <v>151.56324640839333</v>
      </c>
      <c r="O4499" s="121"/>
      <c r="P4499" s="177">
        <v>2.9750000000000001</v>
      </c>
      <c r="Q4499" s="177">
        <v>20.094797849760504</v>
      </c>
      <c r="R4499" s="177">
        <v>20.094797849760504</v>
      </c>
      <c r="S4499" s="177">
        <v>0</v>
      </c>
      <c r="T4499" s="177">
        <v>0</v>
      </c>
      <c r="U4499" s="177">
        <v>20.094797849760504</v>
      </c>
      <c r="V4499" s="177">
        <v>20.094797849760504</v>
      </c>
      <c r="W4499" s="177">
        <v>0</v>
      </c>
      <c r="X4499" s="177">
        <v>0</v>
      </c>
      <c r="Y4499" s="177">
        <v>0</v>
      </c>
      <c r="Z4499" s="177">
        <v>0</v>
      </c>
      <c r="AA4499" s="177">
        <v>25.469067320759883</v>
      </c>
      <c r="AB4499" s="177">
        <v>28.8005903491769</v>
      </c>
      <c r="AC4499" s="177">
        <v>16.914397339414524</v>
      </c>
      <c r="AD4499" s="177">
        <v>0</v>
      </c>
      <c r="AE4499" s="177">
        <v>0</v>
      </c>
      <c r="AF4499" s="177">
        <v>17.728917015314472</v>
      </c>
      <c r="AG4499" s="177">
        <v>0</v>
      </c>
      <c r="AH4499" s="177">
        <v>0</v>
      </c>
      <c r="AI4499" s="177">
        <v>0</v>
      </c>
      <c r="AJ4499" s="177">
        <v>0</v>
      </c>
    </row>
    <row r="4500" spans="1:36" hidden="1" outlineLevel="1" x14ac:dyDescent="0.25">
      <c r="A4500" s="190">
        <f t="shared" si="1222"/>
        <v>2031</v>
      </c>
      <c r="B4500" s="55">
        <f t="shared" si="1223"/>
        <v>7</v>
      </c>
      <c r="C4500" s="55">
        <f t="shared" si="1224"/>
        <v>21</v>
      </c>
      <c r="D4500" s="55">
        <f t="shared" si="1219"/>
        <v>187</v>
      </c>
      <c r="F4500" s="63">
        <f t="shared" si="1213"/>
        <v>48030.874999999949</v>
      </c>
      <c r="G4500" s="64">
        <f t="shared" si="1220"/>
        <v>157.53180997832862</v>
      </c>
      <c r="H4500" s="64">
        <f t="shared" si="1221"/>
        <v>0</v>
      </c>
      <c r="I4500" s="64">
        <f t="shared" si="1221"/>
        <v>2.9750000000000001</v>
      </c>
      <c r="J4500" s="64">
        <f t="shared" si="1221"/>
        <v>0</v>
      </c>
      <c r="K4500" s="64">
        <f t="shared" si="1221"/>
        <v>0</v>
      </c>
      <c r="L4500" s="64">
        <f t="shared" si="1221"/>
        <v>0</v>
      </c>
      <c r="M4500" s="64">
        <f t="shared" si="1221"/>
        <v>19.403314733427507</v>
      </c>
      <c r="N4500" s="64">
        <f t="shared" si="1221"/>
        <v>135.15349524490111</v>
      </c>
      <c r="O4500" s="121"/>
      <c r="P4500" s="177">
        <v>2.9750000000000001</v>
      </c>
      <c r="Q4500" s="177">
        <v>17.755557279557614</v>
      </c>
      <c r="R4500" s="177">
        <v>17.755557279557614</v>
      </c>
      <c r="S4500" s="177">
        <v>0</v>
      </c>
      <c r="T4500" s="177">
        <v>0</v>
      </c>
      <c r="U4500" s="177">
        <v>17.755557279557614</v>
      </c>
      <c r="V4500" s="177">
        <v>17.755557279557614</v>
      </c>
      <c r="W4500" s="177">
        <v>0</v>
      </c>
      <c r="X4500" s="177">
        <v>0</v>
      </c>
      <c r="Y4500" s="177">
        <v>0</v>
      </c>
      <c r="Z4500" s="177">
        <v>0</v>
      </c>
      <c r="AA4500" s="177">
        <v>22.498517094585459</v>
      </c>
      <c r="AB4500" s="177">
        <v>26.898069908197961</v>
      </c>
      <c r="AC4500" s="177">
        <v>14.734679123887238</v>
      </c>
      <c r="AD4500" s="177">
        <v>0</v>
      </c>
      <c r="AE4500" s="177">
        <v>0</v>
      </c>
      <c r="AF4500" s="177">
        <v>19.403314733427507</v>
      </c>
      <c r="AG4500" s="177">
        <v>0</v>
      </c>
      <c r="AH4500" s="177">
        <v>0</v>
      </c>
      <c r="AI4500" s="177">
        <v>0</v>
      </c>
      <c r="AJ4500" s="177">
        <v>0</v>
      </c>
    </row>
    <row r="4501" spans="1:36" hidden="1" outlineLevel="1" x14ac:dyDescent="0.25">
      <c r="A4501" s="190">
        <f t="shared" si="1222"/>
        <v>2031</v>
      </c>
      <c r="B4501" s="55">
        <f t="shared" si="1223"/>
        <v>7</v>
      </c>
      <c r="C4501" s="55">
        <f t="shared" si="1224"/>
        <v>22</v>
      </c>
      <c r="D4501" s="55">
        <f t="shared" si="1219"/>
        <v>187</v>
      </c>
      <c r="F4501" s="63">
        <f t="shared" si="1213"/>
        <v>48030.916666666613</v>
      </c>
      <c r="G4501" s="64">
        <f t="shared" si="1220"/>
        <v>143.92032154817838</v>
      </c>
      <c r="H4501" s="64">
        <f t="shared" si="1221"/>
        <v>0</v>
      </c>
      <c r="I4501" s="64">
        <f t="shared" si="1221"/>
        <v>2.9750000000000001</v>
      </c>
      <c r="J4501" s="64">
        <f t="shared" si="1221"/>
        <v>0</v>
      </c>
      <c r="K4501" s="64">
        <f t="shared" si="1221"/>
        <v>0</v>
      </c>
      <c r="L4501" s="64">
        <f t="shared" si="1221"/>
        <v>0</v>
      </c>
      <c r="M4501" s="64">
        <f t="shared" si="1221"/>
        <v>20.979218468122131</v>
      </c>
      <c r="N4501" s="64">
        <f t="shared" si="1221"/>
        <v>119.96610308005626</v>
      </c>
      <c r="O4501" s="121"/>
      <c r="P4501" s="177">
        <v>2.9750000000000001</v>
      </c>
      <c r="Q4501" s="177">
        <v>15.684247347351533</v>
      </c>
      <c r="R4501" s="177">
        <v>15.684247347351533</v>
      </c>
      <c r="S4501" s="177">
        <v>0</v>
      </c>
      <c r="T4501" s="177">
        <v>0</v>
      </c>
      <c r="U4501" s="177">
        <v>15.684247347351533</v>
      </c>
      <c r="V4501" s="177">
        <v>15.684247347351533</v>
      </c>
      <c r="W4501" s="177">
        <v>0</v>
      </c>
      <c r="X4501" s="177">
        <v>0</v>
      </c>
      <c r="Y4501" s="177">
        <v>0</v>
      </c>
      <c r="Z4501" s="177">
        <v>0</v>
      </c>
      <c r="AA4501" s="177">
        <v>22.338682886097196</v>
      </c>
      <c r="AB4501" s="177">
        <v>23.706671926123953</v>
      </c>
      <c r="AC4501" s="177">
        <v>11.183758878428966</v>
      </c>
      <c r="AD4501" s="177">
        <v>0</v>
      </c>
      <c r="AE4501" s="177">
        <v>0</v>
      </c>
      <c r="AF4501" s="177">
        <v>20.979218468122131</v>
      </c>
      <c r="AG4501" s="177">
        <v>0</v>
      </c>
      <c r="AH4501" s="177">
        <v>0</v>
      </c>
      <c r="AI4501" s="177">
        <v>0</v>
      </c>
      <c r="AJ4501" s="177">
        <v>0</v>
      </c>
    </row>
    <row r="4502" spans="1:36" hidden="1" outlineLevel="1" x14ac:dyDescent="0.25">
      <c r="A4502" s="190">
        <f t="shared" si="1222"/>
        <v>2031</v>
      </c>
      <c r="B4502" s="55">
        <f t="shared" si="1223"/>
        <v>7</v>
      </c>
      <c r="C4502" s="55">
        <f t="shared" si="1224"/>
        <v>23</v>
      </c>
      <c r="D4502" s="55">
        <f t="shared" si="1219"/>
        <v>187</v>
      </c>
      <c r="F4502" s="63">
        <f t="shared" si="1213"/>
        <v>48030.958333333278</v>
      </c>
      <c r="G4502" s="64">
        <f t="shared" si="1220"/>
        <v>133.66703997711011</v>
      </c>
      <c r="H4502" s="64">
        <f t="shared" si="1221"/>
        <v>0</v>
      </c>
      <c r="I4502" s="64">
        <f t="shared" si="1221"/>
        <v>2.9750000000000001</v>
      </c>
      <c r="J4502" s="64">
        <f t="shared" si="1221"/>
        <v>0</v>
      </c>
      <c r="K4502" s="64">
        <f t="shared" si="1221"/>
        <v>0</v>
      </c>
      <c r="L4502" s="64">
        <f t="shared" si="1221"/>
        <v>0</v>
      </c>
      <c r="M4502" s="64">
        <f t="shared" si="1221"/>
        <v>23.737050003837716</v>
      </c>
      <c r="N4502" s="64">
        <f t="shared" si="1221"/>
        <v>106.95498997327238</v>
      </c>
      <c r="O4502" s="121"/>
      <c r="P4502" s="177">
        <v>2.9750000000000001</v>
      </c>
      <c r="Q4502" s="177">
        <v>11.891998317242884</v>
      </c>
      <c r="R4502" s="177">
        <v>11.891998317242884</v>
      </c>
      <c r="S4502" s="177">
        <v>0</v>
      </c>
      <c r="T4502" s="177">
        <v>0</v>
      </c>
      <c r="U4502" s="177">
        <v>11.891998317242884</v>
      </c>
      <c r="V4502" s="177">
        <v>11.891998317242884</v>
      </c>
      <c r="W4502" s="177">
        <v>0</v>
      </c>
      <c r="X4502" s="177">
        <v>0</v>
      </c>
      <c r="Y4502" s="177">
        <v>0</v>
      </c>
      <c r="Z4502" s="177">
        <v>0</v>
      </c>
      <c r="AA4502" s="177">
        <v>24.184584758814076</v>
      </c>
      <c r="AB4502" s="177">
        <v>22.073171457082235</v>
      </c>
      <c r="AC4502" s="177">
        <v>13.12924048840453</v>
      </c>
      <c r="AD4502" s="177">
        <v>0</v>
      </c>
      <c r="AE4502" s="177">
        <v>0</v>
      </c>
      <c r="AF4502" s="177">
        <v>23.737050003837716</v>
      </c>
      <c r="AG4502" s="177">
        <v>0</v>
      </c>
      <c r="AH4502" s="177">
        <v>0</v>
      </c>
      <c r="AI4502" s="177">
        <v>0</v>
      </c>
      <c r="AJ4502" s="177">
        <v>0</v>
      </c>
    </row>
    <row r="4503" spans="1:36" hidden="1" outlineLevel="1" x14ac:dyDescent="0.25">
      <c r="A4503" s="190">
        <f t="shared" si="1222"/>
        <v>2031</v>
      </c>
      <c r="B4503" s="55">
        <f t="shared" si="1223"/>
        <v>8</v>
      </c>
      <c r="C4503" s="55">
        <f t="shared" si="1224"/>
        <v>0</v>
      </c>
      <c r="D4503" s="55">
        <f t="shared" si="1219"/>
        <v>188</v>
      </c>
      <c r="F4503" s="63">
        <f t="shared" ref="F4503" si="1225">EDATE(F4479,1)</f>
        <v>48061</v>
      </c>
      <c r="G4503" s="64">
        <f t="shared" si="1220"/>
        <v>130.74210576238056</v>
      </c>
      <c r="H4503" s="64">
        <f t="shared" si="1221"/>
        <v>0</v>
      </c>
      <c r="I4503" s="64">
        <f t="shared" si="1221"/>
        <v>2.9750000000000001</v>
      </c>
      <c r="J4503" s="64">
        <f t="shared" si="1221"/>
        <v>0</v>
      </c>
      <c r="K4503" s="64">
        <f t="shared" si="1221"/>
        <v>0</v>
      </c>
      <c r="L4503" s="64">
        <f t="shared" si="1221"/>
        <v>0</v>
      </c>
      <c r="M4503" s="64">
        <f t="shared" si="1221"/>
        <v>22.40034084082135</v>
      </c>
      <c r="N4503" s="64">
        <f t="shared" si="1221"/>
        <v>105.36676492155921</v>
      </c>
      <c r="O4503" s="121"/>
      <c r="P4503" s="177">
        <v>2.9750000000000001</v>
      </c>
      <c r="Q4503" s="177">
        <v>10.4595999064138</v>
      </c>
      <c r="R4503" s="177">
        <v>10.4595999064138</v>
      </c>
      <c r="S4503" s="177">
        <v>0</v>
      </c>
      <c r="T4503" s="177">
        <v>0</v>
      </c>
      <c r="U4503" s="177">
        <v>10.4595999064138</v>
      </c>
      <c r="V4503" s="177">
        <v>10.4595999064138</v>
      </c>
      <c r="W4503" s="177">
        <v>0</v>
      </c>
      <c r="X4503" s="177">
        <v>0</v>
      </c>
      <c r="Y4503" s="177">
        <v>0</v>
      </c>
      <c r="Z4503" s="177">
        <v>0</v>
      </c>
      <c r="AA4503" s="177">
        <v>24.414431296543793</v>
      </c>
      <c r="AB4503" s="177">
        <v>24.184194509210052</v>
      </c>
      <c r="AC4503" s="177">
        <v>14.929739490150173</v>
      </c>
      <c r="AD4503" s="177">
        <v>0</v>
      </c>
      <c r="AE4503" s="177">
        <v>0</v>
      </c>
      <c r="AF4503" s="177">
        <v>22.40034084082135</v>
      </c>
      <c r="AG4503" s="177">
        <v>0</v>
      </c>
      <c r="AH4503" s="177">
        <v>0</v>
      </c>
      <c r="AI4503" s="177">
        <v>0</v>
      </c>
      <c r="AJ4503" s="177">
        <v>0</v>
      </c>
    </row>
    <row r="4504" spans="1:36" hidden="1" outlineLevel="1" x14ac:dyDescent="0.25">
      <c r="A4504" s="190">
        <f t="shared" si="1222"/>
        <v>2031</v>
      </c>
      <c r="B4504" s="55">
        <f t="shared" si="1223"/>
        <v>8</v>
      </c>
      <c r="C4504" s="55">
        <f t="shared" si="1224"/>
        <v>1</v>
      </c>
      <c r="D4504" s="55">
        <f t="shared" si="1219"/>
        <v>188</v>
      </c>
      <c r="F4504" s="63">
        <f t="shared" ref="F4504" si="1226">F4503+1/24</f>
        <v>48061.041666666664</v>
      </c>
      <c r="G4504" s="64">
        <f t="shared" si="1220"/>
        <v>126.92375483945914</v>
      </c>
      <c r="H4504" s="64">
        <f t="shared" si="1221"/>
        <v>0</v>
      </c>
      <c r="I4504" s="64">
        <f t="shared" si="1221"/>
        <v>2.9750000000000001</v>
      </c>
      <c r="J4504" s="64">
        <f t="shared" si="1221"/>
        <v>0</v>
      </c>
      <c r="K4504" s="64">
        <f t="shared" si="1221"/>
        <v>0</v>
      </c>
      <c r="L4504" s="64">
        <f t="shared" si="1221"/>
        <v>0</v>
      </c>
      <c r="M4504" s="64">
        <f t="shared" si="1221"/>
        <v>22.40034084082135</v>
      </c>
      <c r="N4504" s="64">
        <f t="shared" si="1221"/>
        <v>101.54841399863778</v>
      </c>
      <c r="O4504" s="121"/>
      <c r="P4504" s="177">
        <v>2.9750000000000001</v>
      </c>
      <c r="Q4504" s="177">
        <v>8.8004909557412656</v>
      </c>
      <c r="R4504" s="177">
        <v>8.8004909557412656</v>
      </c>
      <c r="S4504" s="177">
        <v>0</v>
      </c>
      <c r="T4504" s="177">
        <v>0</v>
      </c>
      <c r="U4504" s="177">
        <v>8.8004909557412656</v>
      </c>
      <c r="V4504" s="177">
        <v>8.8004909557412656</v>
      </c>
      <c r="W4504" s="177">
        <v>0</v>
      </c>
      <c r="X4504" s="177">
        <v>0</v>
      </c>
      <c r="Y4504" s="177">
        <v>0</v>
      </c>
      <c r="Z4504" s="177">
        <v>0</v>
      </c>
      <c r="AA4504" s="177">
        <v>23.62880199493074</v>
      </c>
      <c r="AB4504" s="177">
        <v>26.058622117369978</v>
      </c>
      <c r="AC4504" s="177">
        <v>16.659026063372004</v>
      </c>
      <c r="AD4504" s="177">
        <v>0</v>
      </c>
      <c r="AE4504" s="177">
        <v>0</v>
      </c>
      <c r="AF4504" s="177">
        <v>22.40034084082135</v>
      </c>
      <c r="AG4504" s="177">
        <v>0</v>
      </c>
      <c r="AH4504" s="177">
        <v>0</v>
      </c>
      <c r="AI4504" s="177">
        <v>0</v>
      </c>
      <c r="AJ4504" s="177">
        <v>0</v>
      </c>
    </row>
    <row r="4505" spans="1:36" hidden="1" outlineLevel="1" x14ac:dyDescent="0.25">
      <c r="A4505" s="190">
        <f t="shared" si="1222"/>
        <v>2031</v>
      </c>
      <c r="B4505" s="55">
        <f t="shared" si="1223"/>
        <v>8</v>
      </c>
      <c r="C4505" s="55">
        <f t="shared" si="1224"/>
        <v>2</v>
      </c>
      <c r="D4505" s="55">
        <f t="shared" si="1219"/>
        <v>188</v>
      </c>
      <c r="F4505" s="63">
        <f t="shared" si="1213"/>
        <v>48061.083333333328</v>
      </c>
      <c r="G4505" s="64">
        <f t="shared" si="1220"/>
        <v>135.05200226971328</v>
      </c>
      <c r="H4505" s="64">
        <f t="shared" ref="H4505:N4514" si="1227">SUMIF($P$6:$AK$6,H$6,$P4505:$AK4505)</f>
        <v>0</v>
      </c>
      <c r="I4505" s="64">
        <f t="shared" si="1227"/>
        <v>2.9750000000000001</v>
      </c>
      <c r="J4505" s="64">
        <f t="shared" si="1227"/>
        <v>0</v>
      </c>
      <c r="K4505" s="64">
        <f t="shared" si="1227"/>
        <v>0</v>
      </c>
      <c r="L4505" s="64">
        <f t="shared" si="1227"/>
        <v>0</v>
      </c>
      <c r="M4505" s="64">
        <f t="shared" si="1227"/>
        <v>21.950534799841009</v>
      </c>
      <c r="N4505" s="64">
        <f t="shared" si="1227"/>
        <v>110.12646746987227</v>
      </c>
      <c r="O4505" s="121"/>
      <c r="P4505" s="177">
        <v>2.9750000000000001</v>
      </c>
      <c r="Q4505" s="177">
        <v>8.8314060293562822</v>
      </c>
      <c r="R4505" s="177">
        <v>8.8314060293562822</v>
      </c>
      <c r="S4505" s="177">
        <v>0</v>
      </c>
      <c r="T4505" s="177">
        <v>0</v>
      </c>
      <c r="U4505" s="177">
        <v>8.8314060293562822</v>
      </c>
      <c r="V4505" s="177">
        <v>8.8314060293562822</v>
      </c>
      <c r="W4505" s="177">
        <v>0</v>
      </c>
      <c r="X4505" s="177">
        <v>0</v>
      </c>
      <c r="Y4505" s="177">
        <v>0</v>
      </c>
      <c r="Z4505" s="177">
        <v>0</v>
      </c>
      <c r="AA4505" s="177">
        <v>26.899159165834611</v>
      </c>
      <c r="AB4505" s="177">
        <v>27.187136122037469</v>
      </c>
      <c r="AC4505" s="177">
        <v>20.714548064575062</v>
      </c>
      <c r="AD4505" s="177">
        <v>0</v>
      </c>
      <c r="AE4505" s="177">
        <v>0</v>
      </c>
      <c r="AF4505" s="177">
        <v>21.950534799841009</v>
      </c>
      <c r="AG4505" s="177">
        <v>0</v>
      </c>
      <c r="AH4505" s="177">
        <v>0</v>
      </c>
      <c r="AI4505" s="177">
        <v>0</v>
      </c>
      <c r="AJ4505" s="177">
        <v>0</v>
      </c>
    </row>
    <row r="4506" spans="1:36" hidden="1" outlineLevel="1" x14ac:dyDescent="0.25">
      <c r="A4506" s="190">
        <f t="shared" si="1222"/>
        <v>2031</v>
      </c>
      <c r="B4506" s="55">
        <f t="shared" si="1223"/>
        <v>8</v>
      </c>
      <c r="C4506" s="55">
        <f t="shared" si="1224"/>
        <v>3</v>
      </c>
      <c r="D4506" s="55">
        <f t="shared" si="1219"/>
        <v>188</v>
      </c>
      <c r="F4506" s="63">
        <f t="shared" si="1213"/>
        <v>48061.124999999993</v>
      </c>
      <c r="G4506" s="64">
        <f t="shared" si="1220"/>
        <v>130.43708287196023</v>
      </c>
      <c r="H4506" s="64">
        <f t="shared" si="1227"/>
        <v>0</v>
      </c>
      <c r="I4506" s="64">
        <f t="shared" si="1227"/>
        <v>2.9750000000000001</v>
      </c>
      <c r="J4506" s="64">
        <f t="shared" si="1227"/>
        <v>0</v>
      </c>
      <c r="K4506" s="64">
        <f t="shared" si="1227"/>
        <v>0</v>
      </c>
      <c r="L4506" s="64">
        <f t="shared" si="1227"/>
        <v>0</v>
      </c>
      <c r="M4506" s="64">
        <f t="shared" si="1227"/>
        <v>21.320806342468515</v>
      </c>
      <c r="N4506" s="64">
        <f t="shared" si="1227"/>
        <v>106.14127652949171</v>
      </c>
      <c r="O4506" s="121"/>
      <c r="P4506" s="177">
        <v>2.9750000000000001</v>
      </c>
      <c r="Q4506" s="177">
        <v>7.3577875203738436</v>
      </c>
      <c r="R4506" s="177">
        <v>7.3577875203738436</v>
      </c>
      <c r="S4506" s="177">
        <v>0</v>
      </c>
      <c r="T4506" s="177">
        <v>0</v>
      </c>
      <c r="U4506" s="177">
        <v>7.3577875203738436</v>
      </c>
      <c r="V4506" s="177">
        <v>7.3577875203738436</v>
      </c>
      <c r="W4506" s="177">
        <v>0</v>
      </c>
      <c r="X4506" s="177">
        <v>0</v>
      </c>
      <c r="Y4506" s="177">
        <v>0</v>
      </c>
      <c r="Z4506" s="177">
        <v>0</v>
      </c>
      <c r="AA4506" s="177">
        <v>28.693519526621479</v>
      </c>
      <c r="AB4506" s="177">
        <v>26.771456246345089</v>
      </c>
      <c r="AC4506" s="177">
        <v>21.24515067502977</v>
      </c>
      <c r="AD4506" s="177">
        <v>0</v>
      </c>
      <c r="AE4506" s="177">
        <v>0</v>
      </c>
      <c r="AF4506" s="177">
        <v>21.320806342468515</v>
      </c>
      <c r="AG4506" s="177">
        <v>0</v>
      </c>
      <c r="AH4506" s="177">
        <v>0</v>
      </c>
      <c r="AI4506" s="177">
        <v>0</v>
      </c>
      <c r="AJ4506" s="177">
        <v>0</v>
      </c>
    </row>
    <row r="4507" spans="1:36" hidden="1" outlineLevel="1" x14ac:dyDescent="0.25">
      <c r="A4507" s="190">
        <f t="shared" si="1222"/>
        <v>2031</v>
      </c>
      <c r="B4507" s="55">
        <f t="shared" si="1223"/>
        <v>8</v>
      </c>
      <c r="C4507" s="55">
        <f t="shared" si="1224"/>
        <v>4</v>
      </c>
      <c r="D4507" s="55">
        <f t="shared" si="1219"/>
        <v>188</v>
      </c>
      <c r="F4507" s="63">
        <f t="shared" si="1213"/>
        <v>48061.166666666657</v>
      </c>
      <c r="G4507" s="64">
        <f t="shared" si="1220"/>
        <v>124.68079450441749</v>
      </c>
      <c r="H4507" s="64">
        <f t="shared" si="1227"/>
        <v>5.9623528340758007E-2</v>
      </c>
      <c r="I4507" s="64">
        <f t="shared" si="1227"/>
        <v>4.7728155646223627</v>
      </c>
      <c r="J4507" s="64">
        <f t="shared" si="1227"/>
        <v>0</v>
      </c>
      <c r="K4507" s="64">
        <f t="shared" si="1227"/>
        <v>0</v>
      </c>
      <c r="L4507" s="64">
        <f t="shared" si="1227"/>
        <v>0</v>
      </c>
      <c r="M4507" s="64">
        <f t="shared" si="1227"/>
        <v>20.151310635919614</v>
      </c>
      <c r="N4507" s="64">
        <f t="shared" si="1227"/>
        <v>99.697044775534749</v>
      </c>
      <c r="O4507" s="121"/>
      <c r="P4507" s="177">
        <v>2.9750000000000001</v>
      </c>
      <c r="Q4507" s="177">
        <v>6.1314896003115393</v>
      </c>
      <c r="R4507" s="177">
        <v>6.1314896003115393</v>
      </c>
      <c r="S4507" s="177">
        <v>0.62864549133352798</v>
      </c>
      <c r="T4507" s="177">
        <v>1.169170073288835</v>
      </c>
      <c r="U4507" s="177">
        <v>6.1314896003115393</v>
      </c>
      <c r="V4507" s="177">
        <v>6.1314896003115393</v>
      </c>
      <c r="W4507" s="177">
        <v>0</v>
      </c>
      <c r="X4507" s="177">
        <v>0</v>
      </c>
      <c r="Y4507" s="177">
        <v>0</v>
      </c>
      <c r="Z4507" s="177">
        <v>0</v>
      </c>
      <c r="AA4507" s="177">
        <v>28.073014648697018</v>
      </c>
      <c r="AB4507" s="177">
        <v>26.656933179630762</v>
      </c>
      <c r="AC4507" s="177">
        <v>20.441138545960818</v>
      </c>
      <c r="AD4507" s="177">
        <v>5.9623528340758007E-2</v>
      </c>
      <c r="AE4507" s="177">
        <v>0</v>
      </c>
      <c r="AF4507" s="177">
        <v>20.151310635919614</v>
      </c>
      <c r="AG4507" s="177">
        <v>0</v>
      </c>
      <c r="AH4507" s="177">
        <v>0</v>
      </c>
      <c r="AI4507" s="177">
        <v>0</v>
      </c>
      <c r="AJ4507" s="177">
        <v>0</v>
      </c>
    </row>
    <row r="4508" spans="1:36" hidden="1" outlineLevel="1" x14ac:dyDescent="0.25">
      <c r="A4508" s="190">
        <f t="shared" si="1222"/>
        <v>2031</v>
      </c>
      <c r="B4508" s="55">
        <f t="shared" si="1223"/>
        <v>8</v>
      </c>
      <c r="C4508" s="55">
        <f t="shared" si="1224"/>
        <v>5</v>
      </c>
      <c r="D4508" s="55">
        <f t="shared" si="1219"/>
        <v>188</v>
      </c>
      <c r="F4508" s="63">
        <f t="shared" si="1213"/>
        <v>48061.208333333321</v>
      </c>
      <c r="G4508" s="64">
        <f t="shared" si="1220"/>
        <v>198.18809827859016</v>
      </c>
      <c r="H4508" s="64">
        <f t="shared" si="1227"/>
        <v>23.467607869770294</v>
      </c>
      <c r="I4508" s="64">
        <f t="shared" si="1227"/>
        <v>29.659998377053519</v>
      </c>
      <c r="J4508" s="64">
        <f t="shared" si="1227"/>
        <v>39.877594626925756</v>
      </c>
      <c r="K4508" s="64">
        <f t="shared" si="1227"/>
        <v>0</v>
      </c>
      <c r="L4508" s="64">
        <f t="shared" si="1227"/>
        <v>0</v>
      </c>
      <c r="M4508" s="64">
        <f t="shared" si="1227"/>
        <v>19.431620970351055</v>
      </c>
      <c r="N4508" s="64">
        <f t="shared" si="1227"/>
        <v>85.75127643448954</v>
      </c>
      <c r="O4508" s="121"/>
      <c r="P4508" s="177">
        <v>2.9750000000000001</v>
      </c>
      <c r="Q4508" s="177">
        <v>4.6784811404057791</v>
      </c>
      <c r="R4508" s="177">
        <v>4.6784811404057791</v>
      </c>
      <c r="S4508" s="177">
        <v>4.2528940247880431</v>
      </c>
      <c r="T4508" s="177">
        <v>15.051533363646287</v>
      </c>
      <c r="U4508" s="177">
        <v>4.6784811404057791</v>
      </c>
      <c r="V4508" s="177">
        <v>4.6784811404057791</v>
      </c>
      <c r="W4508" s="177">
        <v>0.57743431763670872</v>
      </c>
      <c r="X4508" s="177">
        <v>2.6965062031468654</v>
      </c>
      <c r="Y4508" s="177">
        <v>0.38688</v>
      </c>
      <c r="Z4508" s="177">
        <v>0</v>
      </c>
      <c r="AA4508" s="177">
        <v>25.67598986925762</v>
      </c>
      <c r="AB4508" s="177">
        <v>23.111900461798676</v>
      </c>
      <c r="AC4508" s="177">
        <v>18.24946154181012</v>
      </c>
      <c r="AD4508" s="177">
        <v>23.467607869770294</v>
      </c>
      <c r="AE4508" s="177">
        <v>3.1028402574341567</v>
      </c>
      <c r="AF4508" s="177">
        <v>19.431620970351055</v>
      </c>
      <c r="AG4508" s="177">
        <v>13.292531542308586</v>
      </c>
      <c r="AH4508" s="177">
        <v>13.292531542308586</v>
      </c>
      <c r="AI4508" s="177">
        <v>13.292531542308586</v>
      </c>
      <c r="AJ4508" s="177">
        <v>0.61691021040145955</v>
      </c>
    </row>
    <row r="4509" spans="1:36" hidden="1" outlineLevel="1" x14ac:dyDescent="0.25">
      <c r="A4509" s="190">
        <f t="shared" si="1222"/>
        <v>2031</v>
      </c>
      <c r="B4509" s="55">
        <f t="shared" si="1223"/>
        <v>8</v>
      </c>
      <c r="C4509" s="55">
        <f t="shared" si="1224"/>
        <v>6</v>
      </c>
      <c r="D4509" s="55">
        <f t="shared" si="1219"/>
        <v>188</v>
      </c>
      <c r="F4509" s="63">
        <f t="shared" si="1213"/>
        <v>48061.249999999985</v>
      </c>
      <c r="G4509" s="64">
        <f t="shared" si="1220"/>
        <v>419.77308973112088</v>
      </c>
      <c r="H4509" s="64">
        <f t="shared" si="1227"/>
        <v>58.809085776493987</v>
      </c>
      <c r="I4509" s="64">
        <f t="shared" si="1227"/>
        <v>117.25449731223129</v>
      </c>
      <c r="J4509" s="64">
        <f t="shared" si="1227"/>
        <v>143.32336688106591</v>
      </c>
      <c r="K4509" s="64">
        <f t="shared" si="1227"/>
        <v>0</v>
      </c>
      <c r="L4509" s="64">
        <f t="shared" si="1227"/>
        <v>0</v>
      </c>
      <c r="M4509" s="64">
        <f t="shared" si="1227"/>
        <v>18.98181492937071</v>
      </c>
      <c r="N4509" s="64">
        <f t="shared" si="1227"/>
        <v>81.404324831958959</v>
      </c>
      <c r="O4509" s="121"/>
      <c r="P4509" s="177">
        <v>2.9750000000000001</v>
      </c>
      <c r="Q4509" s="177">
        <v>4.5136007477923599</v>
      </c>
      <c r="R4509" s="177">
        <v>4.5136007477923599</v>
      </c>
      <c r="S4509" s="177">
        <v>14.61133212588777</v>
      </c>
      <c r="T4509" s="177">
        <v>29.550771402863727</v>
      </c>
      <c r="U4509" s="177">
        <v>4.5136007477923599</v>
      </c>
      <c r="V4509" s="177">
        <v>4.5136007477923599</v>
      </c>
      <c r="W4509" s="177">
        <v>3.9973070330703506</v>
      </c>
      <c r="X4509" s="177">
        <v>22.254072681658695</v>
      </c>
      <c r="Y4509" s="177">
        <v>6.9638400000000011</v>
      </c>
      <c r="Z4509" s="177">
        <v>0</v>
      </c>
      <c r="AA4509" s="177">
        <v>22.413413215051314</v>
      </c>
      <c r="AB4509" s="177">
        <v>23.805377183851913</v>
      </c>
      <c r="AC4509" s="177">
        <v>17.131131441886293</v>
      </c>
      <c r="AD4509" s="177">
        <v>58.809085776493987</v>
      </c>
      <c r="AE4509" s="177">
        <v>20.922990092420228</v>
      </c>
      <c r="AF4509" s="177">
        <v>18.98181492937071</v>
      </c>
      <c r="AG4509" s="177">
        <v>47.774455627021965</v>
      </c>
      <c r="AH4509" s="177">
        <v>47.774455627021965</v>
      </c>
      <c r="AI4509" s="177">
        <v>47.774455627021965</v>
      </c>
      <c r="AJ4509" s="177">
        <v>15.979183976330535</v>
      </c>
    </row>
    <row r="4510" spans="1:36" hidden="1" outlineLevel="1" x14ac:dyDescent="0.25">
      <c r="A4510" s="190">
        <f t="shared" si="1222"/>
        <v>2031</v>
      </c>
      <c r="B4510" s="55">
        <f t="shared" si="1223"/>
        <v>8</v>
      </c>
      <c r="C4510" s="55">
        <f t="shared" si="1224"/>
        <v>7</v>
      </c>
      <c r="D4510" s="55">
        <f t="shared" si="1219"/>
        <v>188</v>
      </c>
      <c r="F4510" s="63">
        <f t="shared" si="1213"/>
        <v>48061.29166666665</v>
      </c>
      <c r="G4510" s="64">
        <f t="shared" si="1220"/>
        <v>550.86332814693742</v>
      </c>
      <c r="H4510" s="64">
        <f t="shared" si="1227"/>
        <v>63.552535715769935</v>
      </c>
      <c r="I4510" s="64">
        <f t="shared" si="1227"/>
        <v>194.96442152608577</v>
      </c>
      <c r="J4510" s="64">
        <f t="shared" si="1227"/>
        <v>177.61838140092533</v>
      </c>
      <c r="K4510" s="64">
        <f t="shared" si="1227"/>
        <v>0</v>
      </c>
      <c r="L4510" s="64">
        <f t="shared" si="1227"/>
        <v>0</v>
      </c>
      <c r="M4510" s="64">
        <f t="shared" si="1227"/>
        <v>16.642823516272898</v>
      </c>
      <c r="N4510" s="64">
        <f t="shared" si="1227"/>
        <v>98.085165987883471</v>
      </c>
      <c r="O4510" s="121"/>
      <c r="P4510" s="177">
        <v>2.9750000000000001</v>
      </c>
      <c r="Q4510" s="177">
        <v>7.2753473240671376</v>
      </c>
      <c r="R4510" s="177">
        <v>7.2753473240671376</v>
      </c>
      <c r="S4510" s="177">
        <v>25.356278319685895</v>
      </c>
      <c r="T4510" s="177">
        <v>33.983464689749873</v>
      </c>
      <c r="U4510" s="177">
        <v>7.2753473240671376</v>
      </c>
      <c r="V4510" s="177">
        <v>7.2753473240671376</v>
      </c>
      <c r="W4510" s="177">
        <v>7.5635099310135789</v>
      </c>
      <c r="X4510" s="177">
        <v>36.628599278971272</v>
      </c>
      <c r="Y4510" s="177">
        <v>18.570239999999998</v>
      </c>
      <c r="Z4510" s="177">
        <v>0</v>
      </c>
      <c r="AA4510" s="177">
        <v>23.955609484365809</v>
      </c>
      <c r="AB4510" s="177">
        <v>24.781789397438232</v>
      </c>
      <c r="AC4510" s="177">
        <v>20.246377809810884</v>
      </c>
      <c r="AD4510" s="177">
        <v>63.552535715769935</v>
      </c>
      <c r="AE4510" s="177">
        <v>32.627877237719673</v>
      </c>
      <c r="AF4510" s="177">
        <v>16.642823516272898</v>
      </c>
      <c r="AG4510" s="177">
        <v>59.206127133641772</v>
      </c>
      <c r="AH4510" s="177">
        <v>59.206127133641772</v>
      </c>
      <c r="AI4510" s="177">
        <v>59.206127133641772</v>
      </c>
      <c r="AJ4510" s="177">
        <v>37.259452068945471</v>
      </c>
    </row>
    <row r="4511" spans="1:36" hidden="1" outlineLevel="1" x14ac:dyDescent="0.25">
      <c r="A4511" s="190">
        <f t="shared" si="1222"/>
        <v>2031</v>
      </c>
      <c r="B4511" s="55">
        <f t="shared" si="1223"/>
        <v>8</v>
      </c>
      <c r="C4511" s="55">
        <f t="shared" si="1224"/>
        <v>8</v>
      </c>
      <c r="D4511" s="55">
        <f t="shared" si="1219"/>
        <v>188</v>
      </c>
      <c r="F4511" s="63">
        <f t="shared" si="1213"/>
        <v>48061.333333333314</v>
      </c>
      <c r="G4511" s="64">
        <f t="shared" si="1220"/>
        <v>605.61008524120427</v>
      </c>
      <c r="H4511" s="64">
        <f t="shared" si="1227"/>
        <v>62.532361373354057</v>
      </c>
      <c r="I4511" s="64">
        <f t="shared" si="1227"/>
        <v>226.72819799373121</v>
      </c>
      <c r="J4511" s="64">
        <f t="shared" si="1227"/>
        <v>182.66808407555143</v>
      </c>
      <c r="K4511" s="64">
        <f t="shared" si="1227"/>
        <v>0</v>
      </c>
      <c r="L4511" s="64">
        <f t="shared" si="1227"/>
        <v>0</v>
      </c>
      <c r="M4511" s="64">
        <f t="shared" si="1227"/>
        <v>13.854026062194734</v>
      </c>
      <c r="N4511" s="64">
        <f t="shared" si="1227"/>
        <v>119.82741573637284</v>
      </c>
      <c r="O4511" s="121"/>
      <c r="P4511" s="177">
        <v>2.9750000000000001</v>
      </c>
      <c r="Q4511" s="177">
        <v>12.087793783471316</v>
      </c>
      <c r="R4511" s="177">
        <v>12.087793783471316</v>
      </c>
      <c r="S4511" s="177">
        <v>31.893097900425339</v>
      </c>
      <c r="T4511" s="177">
        <v>33.64045042526925</v>
      </c>
      <c r="U4511" s="177">
        <v>12.087793783471316</v>
      </c>
      <c r="V4511" s="177">
        <v>12.087793783471316</v>
      </c>
      <c r="W4511" s="177">
        <v>8.2494892089899547</v>
      </c>
      <c r="X4511" s="177">
        <v>39.2921803181329</v>
      </c>
      <c r="Y4511" s="177">
        <v>30.563519999999997</v>
      </c>
      <c r="Z4511" s="177">
        <v>0</v>
      </c>
      <c r="AA4511" s="177">
        <v>24.970861426218228</v>
      </c>
      <c r="AB4511" s="177">
        <v>26.094401472097559</v>
      </c>
      <c r="AC4511" s="177">
        <v>20.410977704171785</v>
      </c>
      <c r="AD4511" s="177">
        <v>62.532361373354057</v>
      </c>
      <c r="AE4511" s="177">
        <v>32.500870716104586</v>
      </c>
      <c r="AF4511" s="177">
        <v>13.854026062194734</v>
      </c>
      <c r="AG4511" s="177">
        <v>60.889361358517142</v>
      </c>
      <c r="AH4511" s="177">
        <v>60.889361358517142</v>
      </c>
      <c r="AI4511" s="177">
        <v>60.889361358517142</v>
      </c>
      <c r="AJ4511" s="177">
        <v>47.613589424809163</v>
      </c>
    </row>
    <row r="4512" spans="1:36" hidden="1" outlineLevel="1" x14ac:dyDescent="0.25">
      <c r="A4512" s="190">
        <f t="shared" si="1222"/>
        <v>2031</v>
      </c>
      <c r="B4512" s="55">
        <f t="shared" si="1223"/>
        <v>8</v>
      </c>
      <c r="C4512" s="55">
        <f t="shared" si="1224"/>
        <v>9</v>
      </c>
      <c r="D4512" s="55">
        <f t="shared" si="1219"/>
        <v>188</v>
      </c>
      <c r="F4512" s="63">
        <f t="shared" si="1213"/>
        <v>48061.374999999978</v>
      </c>
      <c r="G4512" s="64">
        <f t="shared" si="1220"/>
        <v>645.58001884868349</v>
      </c>
      <c r="H4512" s="64">
        <f t="shared" si="1227"/>
        <v>66.798834389326387</v>
      </c>
      <c r="I4512" s="64">
        <f t="shared" si="1227"/>
        <v>240.65714034848929</v>
      </c>
      <c r="J4512" s="64">
        <f t="shared" si="1227"/>
        <v>189.28867180737427</v>
      </c>
      <c r="K4512" s="64">
        <f t="shared" si="1227"/>
        <v>0</v>
      </c>
      <c r="L4512" s="64">
        <f t="shared" si="1227"/>
        <v>0</v>
      </c>
      <c r="M4512" s="64">
        <f t="shared" si="1227"/>
        <v>12.32468552286155</v>
      </c>
      <c r="N4512" s="64">
        <f t="shared" si="1227"/>
        <v>136.510686780632</v>
      </c>
      <c r="O4512" s="121"/>
      <c r="P4512" s="177">
        <v>2.9750000000000001</v>
      </c>
      <c r="Q4512" s="177">
        <v>17.456711567945796</v>
      </c>
      <c r="R4512" s="177">
        <v>17.456711567945796</v>
      </c>
      <c r="S4512" s="177">
        <v>34.700589371585053</v>
      </c>
      <c r="T4512" s="177">
        <v>32.670618599071915</v>
      </c>
      <c r="U4512" s="177">
        <v>17.456711567945796</v>
      </c>
      <c r="V4512" s="177">
        <v>17.456711567945796</v>
      </c>
      <c r="W4512" s="177">
        <v>8.1272008557378275</v>
      </c>
      <c r="X4512" s="177">
        <v>39.744474984208679</v>
      </c>
      <c r="Y4512" s="177">
        <v>40.622399999999999</v>
      </c>
      <c r="Z4512" s="177">
        <v>0</v>
      </c>
      <c r="AA4512" s="177">
        <v>22.775327601423754</v>
      </c>
      <c r="AB4512" s="177">
        <v>25.950902644927318</v>
      </c>
      <c r="AC4512" s="177">
        <v>17.957610262497759</v>
      </c>
      <c r="AD4512" s="177">
        <v>66.798834389326387</v>
      </c>
      <c r="AE4512" s="177">
        <v>34.078698321621587</v>
      </c>
      <c r="AF4512" s="177">
        <v>12.32468552286155</v>
      </c>
      <c r="AG4512" s="177">
        <v>63.096223935791429</v>
      </c>
      <c r="AH4512" s="177">
        <v>63.096223935791429</v>
      </c>
      <c r="AI4512" s="177">
        <v>63.096223935791429</v>
      </c>
      <c r="AJ4512" s="177">
        <v>47.738158216264253</v>
      </c>
    </row>
    <row r="4513" spans="1:36" hidden="1" outlineLevel="1" x14ac:dyDescent="0.25">
      <c r="A4513" s="190">
        <f t="shared" si="1222"/>
        <v>2031</v>
      </c>
      <c r="B4513" s="55">
        <f t="shared" si="1223"/>
        <v>8</v>
      </c>
      <c r="C4513" s="55">
        <f t="shared" si="1224"/>
        <v>10</v>
      </c>
      <c r="D4513" s="55">
        <f t="shared" si="1219"/>
        <v>188</v>
      </c>
      <c r="F4513" s="63">
        <f t="shared" si="1213"/>
        <v>48061.416666666642</v>
      </c>
      <c r="G4513" s="64">
        <f t="shared" si="1220"/>
        <v>644.7288515280618</v>
      </c>
      <c r="H4513" s="64">
        <f t="shared" si="1227"/>
        <v>67.991148430941706</v>
      </c>
      <c r="I4513" s="64">
        <f t="shared" si="1227"/>
        <v>246.13811788453938</v>
      </c>
      <c r="J4513" s="64">
        <f t="shared" si="1227"/>
        <v>180.02813051480786</v>
      </c>
      <c r="K4513" s="64">
        <f t="shared" si="1227"/>
        <v>0</v>
      </c>
      <c r="L4513" s="64">
        <f t="shared" si="1227"/>
        <v>0</v>
      </c>
      <c r="M4513" s="64">
        <f t="shared" si="1227"/>
        <v>10.615422567136225</v>
      </c>
      <c r="N4513" s="64">
        <f t="shared" si="1227"/>
        <v>139.95603213063657</v>
      </c>
      <c r="O4513" s="121"/>
      <c r="P4513" s="177">
        <v>2.9750000000000001</v>
      </c>
      <c r="Q4513" s="177">
        <v>20.610049076677438</v>
      </c>
      <c r="R4513" s="177">
        <v>20.610049076677438</v>
      </c>
      <c r="S4513" s="177">
        <v>36.370643639135018</v>
      </c>
      <c r="T4513" s="177">
        <v>32.38623875882471</v>
      </c>
      <c r="U4513" s="177">
        <v>20.610049076677438</v>
      </c>
      <c r="V4513" s="177">
        <v>20.610049076677438</v>
      </c>
      <c r="W4513" s="177">
        <v>7.9905381154830994</v>
      </c>
      <c r="X4513" s="177">
        <v>39.016497186198926</v>
      </c>
      <c r="Y4513" s="177">
        <v>45.264959999999995</v>
      </c>
      <c r="Z4513" s="177">
        <v>0</v>
      </c>
      <c r="AA4513" s="177">
        <v>18.588470134078896</v>
      </c>
      <c r="AB4513" s="177">
        <v>23.267819207600226</v>
      </c>
      <c r="AC4513" s="177">
        <v>15.659546482247713</v>
      </c>
      <c r="AD4513" s="177">
        <v>67.991148430941706</v>
      </c>
      <c r="AE4513" s="177">
        <v>35.137768156186446</v>
      </c>
      <c r="AF4513" s="177">
        <v>10.615422567136225</v>
      </c>
      <c r="AG4513" s="177">
        <v>60.00937683826929</v>
      </c>
      <c r="AH4513" s="177">
        <v>60.00937683826929</v>
      </c>
      <c r="AI4513" s="177">
        <v>60.00937683826929</v>
      </c>
      <c r="AJ4513" s="177">
        <v>46.996472028711175</v>
      </c>
    </row>
    <row r="4514" spans="1:36" hidden="1" outlineLevel="1" x14ac:dyDescent="0.25">
      <c r="A4514" s="190">
        <f t="shared" si="1222"/>
        <v>2031</v>
      </c>
      <c r="B4514" s="55">
        <f t="shared" si="1223"/>
        <v>8</v>
      </c>
      <c r="C4514" s="55">
        <f t="shared" si="1224"/>
        <v>11</v>
      </c>
      <c r="D4514" s="55">
        <f t="shared" si="1219"/>
        <v>188</v>
      </c>
      <c r="F4514" s="63">
        <f t="shared" si="1213"/>
        <v>48061.458333333307</v>
      </c>
      <c r="G4514" s="64">
        <f t="shared" si="1220"/>
        <v>642.70414138429931</v>
      </c>
      <c r="H4514" s="64">
        <f t="shared" si="1227"/>
        <v>67.749748370878024</v>
      </c>
      <c r="I4514" s="64">
        <f t="shared" si="1227"/>
        <v>243.36847630968361</v>
      </c>
      <c r="J4514" s="64">
        <f t="shared" si="1227"/>
        <v>183.22280693454144</v>
      </c>
      <c r="K4514" s="64">
        <f t="shared" si="1227"/>
        <v>0</v>
      </c>
      <c r="L4514" s="64">
        <f t="shared" si="1227"/>
        <v>0</v>
      </c>
      <c r="M4514" s="64">
        <f t="shared" si="1227"/>
        <v>9.8057716933715984</v>
      </c>
      <c r="N4514" s="64">
        <f t="shared" si="1227"/>
        <v>138.55733807582462</v>
      </c>
      <c r="O4514" s="121"/>
      <c r="P4514" s="177">
        <v>2.9750000000000001</v>
      </c>
      <c r="Q4514" s="177">
        <v>21.918787193046462</v>
      </c>
      <c r="R4514" s="177">
        <v>21.918787193046462</v>
      </c>
      <c r="S4514" s="177">
        <v>37.297633418988681</v>
      </c>
      <c r="T4514" s="177">
        <v>31.48435252649081</v>
      </c>
      <c r="U4514" s="177">
        <v>21.918787193046462</v>
      </c>
      <c r="V4514" s="177">
        <v>21.918787193046462</v>
      </c>
      <c r="W4514" s="177">
        <v>8.0866131501512655</v>
      </c>
      <c r="X4514" s="177">
        <v>37.635450625984063</v>
      </c>
      <c r="Y4514" s="177">
        <v>45.264959999999995</v>
      </c>
      <c r="Z4514" s="177">
        <v>0</v>
      </c>
      <c r="AA4514" s="177">
        <v>16.36230717653714</v>
      </c>
      <c r="AB4514" s="177">
        <v>19.072199794839168</v>
      </c>
      <c r="AC4514" s="177">
        <v>15.44768233226246</v>
      </c>
      <c r="AD4514" s="177">
        <v>67.749748370878024</v>
      </c>
      <c r="AE4514" s="177">
        <v>34.086827230776137</v>
      </c>
      <c r="AF4514" s="177">
        <v>9.8057716933715984</v>
      </c>
      <c r="AG4514" s="177">
        <v>61.074268978180477</v>
      </c>
      <c r="AH4514" s="177">
        <v>61.074268978180477</v>
      </c>
      <c r="AI4514" s="177">
        <v>61.074268978180477</v>
      </c>
      <c r="AJ4514" s="177">
        <v>46.53763935729269</v>
      </c>
    </row>
    <row r="4515" spans="1:36" hidden="1" outlineLevel="1" x14ac:dyDescent="0.25">
      <c r="A4515" s="190">
        <f t="shared" si="1222"/>
        <v>2031</v>
      </c>
      <c r="B4515" s="55">
        <f t="shared" si="1223"/>
        <v>8</v>
      </c>
      <c r="C4515" s="55">
        <f t="shared" si="1224"/>
        <v>12</v>
      </c>
      <c r="D4515" s="55">
        <f t="shared" si="1219"/>
        <v>188</v>
      </c>
      <c r="F4515" s="63">
        <f t="shared" si="1213"/>
        <v>48061.499999999971</v>
      </c>
      <c r="G4515" s="64">
        <f t="shared" si="1220"/>
        <v>635.58071375007057</v>
      </c>
      <c r="H4515" s="64">
        <f t="shared" ref="H4515:N4524" si="1228">SUMIF($P$6:$AK$6,H$6,$P4515:$AK4515)</f>
        <v>63.925122389792335</v>
      </c>
      <c r="I4515" s="64">
        <f t="shared" si="1228"/>
        <v>236.25484906580675</v>
      </c>
      <c r="J4515" s="64">
        <f t="shared" si="1228"/>
        <v>185.22922142419986</v>
      </c>
      <c r="K4515" s="64">
        <f t="shared" si="1228"/>
        <v>0</v>
      </c>
      <c r="L4515" s="64">
        <f t="shared" si="1228"/>
        <v>0</v>
      </c>
      <c r="M4515" s="64">
        <f t="shared" si="1228"/>
        <v>9.7158104851755276</v>
      </c>
      <c r="N4515" s="64">
        <f t="shared" si="1228"/>
        <v>140.45571038509604</v>
      </c>
      <c r="O4515" s="121"/>
      <c r="P4515" s="177">
        <v>2.9750000000000001</v>
      </c>
      <c r="Q4515" s="177">
        <v>22.279463051888314</v>
      </c>
      <c r="R4515" s="177">
        <v>22.279463051888314</v>
      </c>
      <c r="S4515" s="177">
        <v>35.217354961976881</v>
      </c>
      <c r="T4515" s="177">
        <v>31.425948719461815</v>
      </c>
      <c r="U4515" s="177">
        <v>22.279463051888314</v>
      </c>
      <c r="V4515" s="177">
        <v>22.279463051888314</v>
      </c>
      <c r="W4515" s="177">
        <v>8.1850475389639126</v>
      </c>
      <c r="X4515" s="177">
        <v>37.831667827496979</v>
      </c>
      <c r="Y4515" s="177">
        <v>41.396159999999995</v>
      </c>
      <c r="Z4515" s="177">
        <v>0</v>
      </c>
      <c r="AA4515" s="177">
        <v>17.097815730703637</v>
      </c>
      <c r="AB4515" s="177">
        <v>17.314924049374337</v>
      </c>
      <c r="AC4515" s="177">
        <v>16.925118397464804</v>
      </c>
      <c r="AD4515" s="177">
        <v>63.925122389792335</v>
      </c>
      <c r="AE4515" s="177">
        <v>33.200777732742921</v>
      </c>
      <c r="AF4515" s="177">
        <v>9.7158104851755276</v>
      </c>
      <c r="AG4515" s="177">
        <v>61.743073808066626</v>
      </c>
      <c r="AH4515" s="177">
        <v>61.743073808066626</v>
      </c>
      <c r="AI4515" s="177">
        <v>61.743073808066626</v>
      </c>
      <c r="AJ4515" s="177">
        <v>46.022892285164247</v>
      </c>
    </row>
    <row r="4516" spans="1:36" hidden="1" outlineLevel="1" x14ac:dyDescent="0.25">
      <c r="A4516" s="190">
        <f t="shared" si="1222"/>
        <v>2031</v>
      </c>
      <c r="B4516" s="55">
        <f t="shared" si="1223"/>
        <v>8</v>
      </c>
      <c r="C4516" s="55">
        <f t="shared" si="1224"/>
        <v>13</v>
      </c>
      <c r="D4516" s="55">
        <f t="shared" si="1219"/>
        <v>188</v>
      </c>
      <c r="F4516" s="63">
        <f t="shared" si="1213"/>
        <v>48061.541666666635</v>
      </c>
      <c r="G4516" s="64">
        <f t="shared" si="1220"/>
        <v>617.17834164146836</v>
      </c>
      <c r="H4516" s="64">
        <f t="shared" si="1228"/>
        <v>62.998601586730892</v>
      </c>
      <c r="I4516" s="64">
        <f t="shared" si="1228"/>
        <v>230.08380350156983</v>
      </c>
      <c r="J4516" s="64">
        <f t="shared" si="1228"/>
        <v>167.56687513261807</v>
      </c>
      <c r="K4516" s="64">
        <f t="shared" si="1228"/>
        <v>0</v>
      </c>
      <c r="L4516" s="64">
        <f t="shared" si="1228"/>
        <v>0</v>
      </c>
      <c r="M4516" s="64">
        <f t="shared" si="1228"/>
        <v>9.8057716933715984</v>
      </c>
      <c r="N4516" s="64">
        <f t="shared" si="1228"/>
        <v>146.72328972717798</v>
      </c>
      <c r="O4516" s="121"/>
      <c r="P4516" s="177">
        <v>2.9750000000000001</v>
      </c>
      <c r="Q4516" s="177">
        <v>23.464540873797258</v>
      </c>
      <c r="R4516" s="177">
        <v>23.464540873797258</v>
      </c>
      <c r="S4516" s="177">
        <v>32.033831472902797</v>
      </c>
      <c r="T4516" s="177">
        <v>32.081103370176294</v>
      </c>
      <c r="U4516" s="177">
        <v>23.464540873797258</v>
      </c>
      <c r="V4516" s="177">
        <v>23.464540873797258</v>
      </c>
      <c r="W4516" s="177">
        <v>7.8811659909671068</v>
      </c>
      <c r="X4516" s="177">
        <v>37.769317120298176</v>
      </c>
      <c r="Y4516" s="177">
        <v>40.622399999999999</v>
      </c>
      <c r="Z4516" s="177">
        <v>0</v>
      </c>
      <c r="AA4516" s="177">
        <v>18.137724614491102</v>
      </c>
      <c r="AB4516" s="177">
        <v>16.299722308601606</v>
      </c>
      <c r="AC4516" s="177">
        <v>18.427679308896252</v>
      </c>
      <c r="AD4516" s="177">
        <v>62.998601586730892</v>
      </c>
      <c r="AE4516" s="177">
        <v>30.536333994644888</v>
      </c>
      <c r="AF4516" s="177">
        <v>9.8057716933715984</v>
      </c>
      <c r="AG4516" s="177">
        <v>55.855625044206022</v>
      </c>
      <c r="AH4516" s="177">
        <v>55.855625044206022</v>
      </c>
      <c r="AI4516" s="177">
        <v>55.855625044206022</v>
      </c>
      <c r="AJ4516" s="177">
        <v>46.18465155258059</v>
      </c>
    </row>
    <row r="4517" spans="1:36" hidden="1" outlineLevel="1" x14ac:dyDescent="0.25">
      <c r="A4517" s="190">
        <f t="shared" si="1222"/>
        <v>2031</v>
      </c>
      <c r="B4517" s="55">
        <f t="shared" si="1223"/>
        <v>8</v>
      </c>
      <c r="C4517" s="55">
        <f t="shared" si="1224"/>
        <v>14</v>
      </c>
      <c r="D4517" s="55">
        <f t="shared" si="1219"/>
        <v>188</v>
      </c>
      <c r="F4517" s="63">
        <f t="shared" si="1213"/>
        <v>48061.583333333299</v>
      </c>
      <c r="G4517" s="64">
        <f t="shared" si="1220"/>
        <v>609.55986526284255</v>
      </c>
      <c r="H4517" s="64">
        <f t="shared" si="1228"/>
        <v>61.551850317100453</v>
      </c>
      <c r="I4517" s="64">
        <f t="shared" si="1228"/>
        <v>220.28501295686704</v>
      </c>
      <c r="J4517" s="64">
        <f t="shared" si="1228"/>
        <v>166.07976051449739</v>
      </c>
      <c r="K4517" s="64">
        <f t="shared" si="1228"/>
        <v>0</v>
      </c>
      <c r="L4517" s="64">
        <f t="shared" si="1228"/>
        <v>0</v>
      </c>
      <c r="M4517" s="64">
        <f t="shared" si="1228"/>
        <v>9.8057716933715984</v>
      </c>
      <c r="N4517" s="64">
        <f t="shared" si="1228"/>
        <v>151.83746978100612</v>
      </c>
      <c r="O4517" s="121"/>
      <c r="P4517" s="177">
        <v>2.9750000000000001</v>
      </c>
      <c r="Q4517" s="177">
        <v>23.732471511794074</v>
      </c>
      <c r="R4517" s="177">
        <v>23.732471511794074</v>
      </c>
      <c r="S4517" s="177">
        <v>25.769805524058569</v>
      </c>
      <c r="T4517" s="177">
        <v>33.58712019673834</v>
      </c>
      <c r="U4517" s="177">
        <v>23.732471511794074</v>
      </c>
      <c r="V4517" s="177">
        <v>23.732471511794074</v>
      </c>
      <c r="W4517" s="177">
        <v>7.8041574980680766</v>
      </c>
      <c r="X4517" s="177">
        <v>36.931577649730492</v>
      </c>
      <c r="Y4517" s="177">
        <v>35.592959999999998</v>
      </c>
      <c r="Z4517" s="177">
        <v>0</v>
      </c>
      <c r="AA4517" s="177">
        <v>20.212706576153138</v>
      </c>
      <c r="AB4517" s="177">
        <v>16.249164261501075</v>
      </c>
      <c r="AC4517" s="177">
        <v>20.445712896175607</v>
      </c>
      <c r="AD4517" s="177">
        <v>61.551850317100453</v>
      </c>
      <c r="AE4517" s="177">
        <v>32.219376451136704</v>
      </c>
      <c r="AF4517" s="177">
        <v>9.8057716933715984</v>
      </c>
      <c r="AG4517" s="177">
        <v>55.359920171499134</v>
      </c>
      <c r="AH4517" s="177">
        <v>55.359920171499134</v>
      </c>
      <c r="AI4517" s="177">
        <v>55.359920171499134</v>
      </c>
      <c r="AJ4517" s="177">
        <v>45.405015637134845</v>
      </c>
    </row>
    <row r="4518" spans="1:36" hidden="1" outlineLevel="1" x14ac:dyDescent="0.25">
      <c r="A4518" s="190">
        <f t="shared" si="1222"/>
        <v>2031</v>
      </c>
      <c r="B4518" s="55">
        <f t="shared" si="1223"/>
        <v>8</v>
      </c>
      <c r="C4518" s="55">
        <f t="shared" si="1224"/>
        <v>15</v>
      </c>
      <c r="D4518" s="55">
        <f t="shared" si="1219"/>
        <v>188</v>
      </c>
      <c r="F4518" s="63">
        <f t="shared" si="1213"/>
        <v>48061.624999999964</v>
      </c>
      <c r="G4518" s="64">
        <f t="shared" si="1220"/>
        <v>570.34966983255401</v>
      </c>
      <c r="H4518" s="64">
        <f t="shared" si="1228"/>
        <v>59.351753627243369</v>
      </c>
      <c r="I4518" s="64">
        <f t="shared" si="1228"/>
        <v>198.81652428371729</v>
      </c>
      <c r="J4518" s="64">
        <f t="shared" si="1228"/>
        <v>146.9843910435138</v>
      </c>
      <c r="K4518" s="64">
        <f t="shared" si="1228"/>
        <v>0</v>
      </c>
      <c r="L4518" s="64">
        <f t="shared" si="1228"/>
        <v>0</v>
      </c>
      <c r="M4518" s="64">
        <f t="shared" si="1228"/>
        <v>10.345538942548018</v>
      </c>
      <c r="N4518" s="64">
        <f t="shared" si="1228"/>
        <v>154.85146193553143</v>
      </c>
      <c r="O4518" s="121"/>
      <c r="P4518" s="177">
        <v>2.9750000000000001</v>
      </c>
      <c r="Q4518" s="177">
        <v>23.258440383030493</v>
      </c>
      <c r="R4518" s="177">
        <v>23.258440383030493</v>
      </c>
      <c r="S4518" s="177">
        <v>16.584508205619734</v>
      </c>
      <c r="T4518" s="177">
        <v>29.189451897779239</v>
      </c>
      <c r="U4518" s="177">
        <v>23.258440383030493</v>
      </c>
      <c r="V4518" s="177">
        <v>23.258440383030493</v>
      </c>
      <c r="W4518" s="177">
        <v>7.7383289101998596</v>
      </c>
      <c r="X4518" s="177">
        <v>35.93694703184164</v>
      </c>
      <c r="Y4518" s="177">
        <v>30.563519999999997</v>
      </c>
      <c r="Z4518" s="177">
        <v>0</v>
      </c>
      <c r="AA4518" s="177">
        <v>22.83529129987209</v>
      </c>
      <c r="AB4518" s="177">
        <v>18.075429971604326</v>
      </c>
      <c r="AC4518" s="177">
        <v>20.906979131933049</v>
      </c>
      <c r="AD4518" s="177">
        <v>59.351753627243369</v>
      </c>
      <c r="AE4518" s="177">
        <v>30.924176835988437</v>
      </c>
      <c r="AF4518" s="177">
        <v>10.345538942548018</v>
      </c>
      <c r="AG4518" s="177">
        <v>48.994797014504599</v>
      </c>
      <c r="AH4518" s="177">
        <v>48.994797014504599</v>
      </c>
      <c r="AI4518" s="177">
        <v>48.994797014504599</v>
      </c>
      <c r="AJ4518" s="177">
        <v>44.904591402288389</v>
      </c>
    </row>
    <row r="4519" spans="1:36" hidden="1" outlineLevel="1" x14ac:dyDescent="0.25">
      <c r="A4519" s="190">
        <f t="shared" si="1222"/>
        <v>2031</v>
      </c>
      <c r="B4519" s="55">
        <f t="shared" si="1223"/>
        <v>8</v>
      </c>
      <c r="C4519" s="55">
        <f t="shared" si="1224"/>
        <v>16</v>
      </c>
      <c r="D4519" s="55">
        <f t="shared" si="1219"/>
        <v>188</v>
      </c>
      <c r="F4519" s="63">
        <f t="shared" si="1213"/>
        <v>48061.666666666628</v>
      </c>
      <c r="G4519" s="64">
        <f t="shared" si="1220"/>
        <v>486.31054841317052</v>
      </c>
      <c r="H4519" s="64">
        <f t="shared" si="1228"/>
        <v>53.462982446379797</v>
      </c>
      <c r="I4519" s="64">
        <f t="shared" si="1228"/>
        <v>160.61348630967402</v>
      </c>
      <c r="J4519" s="64">
        <f t="shared" si="1228"/>
        <v>110.02468482808803</v>
      </c>
      <c r="K4519" s="64">
        <f t="shared" si="1228"/>
        <v>0</v>
      </c>
      <c r="L4519" s="64">
        <f t="shared" si="1228"/>
        <v>0</v>
      </c>
      <c r="M4519" s="64">
        <f t="shared" si="1228"/>
        <v>10.615422567136225</v>
      </c>
      <c r="N4519" s="64">
        <f t="shared" si="1228"/>
        <v>151.59397226189245</v>
      </c>
      <c r="O4519" s="121"/>
      <c r="P4519" s="177">
        <v>2.9750000000000001</v>
      </c>
      <c r="Q4519" s="177">
        <v>23.938572002560846</v>
      </c>
      <c r="R4519" s="177">
        <v>23.938572002560846</v>
      </c>
      <c r="S4519" s="177">
        <v>6.7648492601633761</v>
      </c>
      <c r="T4519" s="177">
        <v>19.924492190132987</v>
      </c>
      <c r="U4519" s="177">
        <v>23.938572002560846</v>
      </c>
      <c r="V4519" s="177">
        <v>23.938572002560846</v>
      </c>
      <c r="W4519" s="177">
        <v>7.069314205576906</v>
      </c>
      <c r="X4519" s="177">
        <v>32.987665285210532</v>
      </c>
      <c r="Y4519" s="177">
        <v>19.343999999999998</v>
      </c>
      <c r="Z4519" s="177">
        <v>0</v>
      </c>
      <c r="AA4519" s="177">
        <v>20.626726793014491</v>
      </c>
      <c r="AB4519" s="177">
        <v>19.25581334082635</v>
      </c>
      <c r="AC4519" s="177">
        <v>15.957144117808216</v>
      </c>
      <c r="AD4519" s="177">
        <v>53.462982446379797</v>
      </c>
      <c r="AE4519" s="177">
        <v>29.760200195241129</v>
      </c>
      <c r="AF4519" s="177">
        <v>10.615422567136225</v>
      </c>
      <c r="AG4519" s="177">
        <v>36.674894942696007</v>
      </c>
      <c r="AH4519" s="177">
        <v>36.674894942696007</v>
      </c>
      <c r="AI4519" s="177">
        <v>36.674894942696007</v>
      </c>
      <c r="AJ4519" s="177">
        <v>41.787965173349086</v>
      </c>
    </row>
    <row r="4520" spans="1:36" hidden="1" outlineLevel="1" x14ac:dyDescent="0.25">
      <c r="A4520" s="190">
        <f t="shared" si="1222"/>
        <v>2031</v>
      </c>
      <c r="B4520" s="55">
        <f t="shared" si="1223"/>
        <v>8</v>
      </c>
      <c r="C4520" s="55">
        <f t="shared" si="1224"/>
        <v>17</v>
      </c>
      <c r="D4520" s="55">
        <f t="shared" si="1219"/>
        <v>188</v>
      </c>
      <c r="F4520" s="63">
        <f t="shared" ref="F4520:F4583" si="1229">F4519+1/24</f>
        <v>48061.708333333292</v>
      </c>
      <c r="G4520" s="64">
        <f t="shared" si="1220"/>
        <v>310.27108915897037</v>
      </c>
      <c r="H4520" s="64">
        <f t="shared" si="1228"/>
        <v>17.994038595281147</v>
      </c>
      <c r="I4520" s="64">
        <f t="shared" si="1228"/>
        <v>85.966181214862388</v>
      </c>
      <c r="J4520" s="64">
        <f t="shared" si="1228"/>
        <v>37.705630831997283</v>
      </c>
      <c r="K4520" s="64">
        <f t="shared" si="1228"/>
        <v>0</v>
      </c>
      <c r="L4520" s="64">
        <f t="shared" si="1228"/>
        <v>0</v>
      </c>
      <c r="M4520" s="64">
        <f t="shared" si="1228"/>
        <v>11.425073440900853</v>
      </c>
      <c r="N4520" s="64">
        <f t="shared" si="1228"/>
        <v>157.1801650759287</v>
      </c>
      <c r="O4520" s="121"/>
      <c r="P4520" s="177">
        <v>2.9750000000000001</v>
      </c>
      <c r="Q4520" s="177">
        <v>22.774104229728568</v>
      </c>
      <c r="R4520" s="177">
        <v>22.774104229728568</v>
      </c>
      <c r="S4520" s="177">
        <v>1.0683572613718741</v>
      </c>
      <c r="T4520" s="177">
        <v>0.58702200900193546</v>
      </c>
      <c r="U4520" s="177">
        <v>22.774104229728568</v>
      </c>
      <c r="V4520" s="177">
        <v>22.774104229728568</v>
      </c>
      <c r="W4520" s="177">
        <v>5.0942504564581768</v>
      </c>
      <c r="X4520" s="177">
        <v>24.499047566065425</v>
      </c>
      <c r="Y4520" s="177">
        <v>7.7375999999999996</v>
      </c>
      <c r="Z4520" s="177">
        <v>0</v>
      </c>
      <c r="AA4520" s="177">
        <v>26.721207225627104</v>
      </c>
      <c r="AB4520" s="177">
        <v>21.260433826453344</v>
      </c>
      <c r="AC4520" s="177">
        <v>18.10210710493395</v>
      </c>
      <c r="AD4520" s="177">
        <v>17.994038595281147</v>
      </c>
      <c r="AE4520" s="177">
        <v>19.002969457492568</v>
      </c>
      <c r="AF4520" s="177">
        <v>11.425073440900853</v>
      </c>
      <c r="AG4520" s="177">
        <v>12.56854361066576</v>
      </c>
      <c r="AH4520" s="177">
        <v>12.56854361066576</v>
      </c>
      <c r="AI4520" s="177">
        <v>12.56854361066576</v>
      </c>
      <c r="AJ4520" s="177">
        <v>25.001934464472409</v>
      </c>
    </row>
    <row r="4521" spans="1:36" hidden="1" outlineLevel="1" x14ac:dyDescent="0.25">
      <c r="A4521" s="190">
        <f t="shared" si="1222"/>
        <v>2031</v>
      </c>
      <c r="B4521" s="55">
        <f t="shared" si="1223"/>
        <v>8</v>
      </c>
      <c r="C4521" s="55">
        <f t="shared" si="1224"/>
        <v>18</v>
      </c>
      <c r="D4521" s="55">
        <f t="shared" si="1219"/>
        <v>188</v>
      </c>
      <c r="F4521" s="63">
        <f t="shared" si="1229"/>
        <v>48061.749999999956</v>
      </c>
      <c r="G4521" s="64">
        <f t="shared" si="1220"/>
        <v>184.55854053652089</v>
      </c>
      <c r="H4521" s="64">
        <f t="shared" si="1228"/>
        <v>0.27928450790083081</v>
      </c>
      <c r="I4521" s="64">
        <f t="shared" si="1228"/>
        <v>15.854629384556139</v>
      </c>
      <c r="J4521" s="64">
        <f t="shared" si="1228"/>
        <v>6.0953751961407489E-2</v>
      </c>
      <c r="K4521" s="64">
        <f t="shared" si="1228"/>
        <v>0</v>
      </c>
      <c r="L4521" s="64">
        <f t="shared" si="1228"/>
        <v>0</v>
      </c>
      <c r="M4521" s="64">
        <f t="shared" si="1228"/>
        <v>12.68453035564583</v>
      </c>
      <c r="N4521" s="64">
        <f t="shared" si="1228"/>
        <v>155.67914253645668</v>
      </c>
      <c r="O4521" s="121"/>
      <c r="P4521" s="177">
        <v>2.9750000000000001</v>
      </c>
      <c r="Q4521" s="177">
        <v>20.228763168758906</v>
      </c>
      <c r="R4521" s="177">
        <v>20.228763168758906</v>
      </c>
      <c r="S4521" s="177">
        <v>9.0828585975761458E-3</v>
      </c>
      <c r="T4521" s="177">
        <v>0</v>
      </c>
      <c r="U4521" s="177">
        <v>20.228763168758906</v>
      </c>
      <c r="V4521" s="177">
        <v>20.228763168758906</v>
      </c>
      <c r="W4521" s="177">
        <v>1.1638170412199085</v>
      </c>
      <c r="X4521" s="177">
        <v>5.1093907908603713</v>
      </c>
      <c r="Y4521" s="177">
        <v>0.77376</v>
      </c>
      <c r="Z4521" s="177">
        <v>0</v>
      </c>
      <c r="AA4521" s="177">
        <v>27.988011620995884</v>
      </c>
      <c r="AB4521" s="177">
        <v>25.992127371395263</v>
      </c>
      <c r="AC4521" s="177">
        <v>20.783950869029905</v>
      </c>
      <c r="AD4521" s="177">
        <v>0.27928450790083081</v>
      </c>
      <c r="AE4521" s="177">
        <v>4.019957714715102</v>
      </c>
      <c r="AF4521" s="177">
        <v>12.68453035564583</v>
      </c>
      <c r="AG4521" s="177">
        <v>2.0317917320469163E-2</v>
      </c>
      <c r="AH4521" s="177">
        <v>2.0317917320469163E-2</v>
      </c>
      <c r="AI4521" s="177">
        <v>2.0317917320469163E-2</v>
      </c>
      <c r="AJ4521" s="177">
        <v>1.8036209791631828</v>
      </c>
    </row>
    <row r="4522" spans="1:36" hidden="1" outlineLevel="1" x14ac:dyDescent="0.25">
      <c r="A4522" s="190">
        <f t="shared" si="1222"/>
        <v>2031</v>
      </c>
      <c r="B4522" s="55">
        <f t="shared" si="1223"/>
        <v>8</v>
      </c>
      <c r="C4522" s="55">
        <f t="shared" si="1224"/>
        <v>19</v>
      </c>
      <c r="D4522" s="55">
        <f t="shared" si="1219"/>
        <v>188</v>
      </c>
      <c r="F4522" s="63">
        <f t="shared" si="1229"/>
        <v>48061.791666666621</v>
      </c>
      <c r="G4522" s="64">
        <f t="shared" si="1220"/>
        <v>163.59269056093808</v>
      </c>
      <c r="H4522" s="64">
        <f t="shared" si="1228"/>
        <v>0</v>
      </c>
      <c r="I4522" s="64">
        <f t="shared" si="1228"/>
        <v>3.0513769921969578</v>
      </c>
      <c r="J4522" s="64">
        <f t="shared" si="1228"/>
        <v>0</v>
      </c>
      <c r="K4522" s="64">
        <f t="shared" si="1228"/>
        <v>0</v>
      </c>
      <c r="L4522" s="64">
        <f t="shared" si="1228"/>
        <v>0</v>
      </c>
      <c r="M4522" s="64">
        <f t="shared" si="1228"/>
        <v>14.393793311371152</v>
      </c>
      <c r="N4522" s="64">
        <f t="shared" si="1228"/>
        <v>146.14752025736996</v>
      </c>
      <c r="O4522" s="121"/>
      <c r="P4522" s="177">
        <v>2.9750000000000001</v>
      </c>
      <c r="Q4522" s="177">
        <v>18.981855199619922</v>
      </c>
      <c r="R4522" s="177">
        <v>18.981855199619922</v>
      </c>
      <c r="S4522" s="177">
        <v>0</v>
      </c>
      <c r="T4522" s="177">
        <v>0</v>
      </c>
      <c r="U4522" s="177">
        <v>18.981855199619922</v>
      </c>
      <c r="V4522" s="177">
        <v>18.981855199619922</v>
      </c>
      <c r="W4522" s="177">
        <v>7.6376992196957844E-2</v>
      </c>
      <c r="X4522" s="177">
        <v>0</v>
      </c>
      <c r="Y4522" s="177">
        <v>0</v>
      </c>
      <c r="Z4522" s="177">
        <v>0</v>
      </c>
      <c r="AA4522" s="177">
        <v>25.177281478399145</v>
      </c>
      <c r="AB4522" s="177">
        <v>26.658089048599585</v>
      </c>
      <c r="AC4522" s="177">
        <v>18.384728931891544</v>
      </c>
      <c r="AD4522" s="177">
        <v>0</v>
      </c>
      <c r="AE4522" s="177">
        <v>0</v>
      </c>
      <c r="AF4522" s="177">
        <v>14.393793311371152</v>
      </c>
      <c r="AG4522" s="177">
        <v>0</v>
      </c>
      <c r="AH4522" s="177">
        <v>0</v>
      </c>
      <c r="AI4522" s="177">
        <v>0</v>
      </c>
      <c r="AJ4522" s="177">
        <v>0</v>
      </c>
    </row>
    <row r="4523" spans="1:36" hidden="1" outlineLevel="1" x14ac:dyDescent="0.25">
      <c r="A4523" s="190">
        <f t="shared" si="1222"/>
        <v>2031</v>
      </c>
      <c r="B4523" s="55">
        <f t="shared" si="1223"/>
        <v>8</v>
      </c>
      <c r="C4523" s="55">
        <f t="shared" si="1224"/>
        <v>20</v>
      </c>
      <c r="D4523" s="55">
        <f t="shared" si="1219"/>
        <v>188</v>
      </c>
      <c r="F4523" s="63">
        <f t="shared" si="1229"/>
        <v>48061.833333333285</v>
      </c>
      <c r="G4523" s="64">
        <f t="shared" si="1220"/>
        <v>154.61389404789094</v>
      </c>
      <c r="H4523" s="64">
        <f t="shared" si="1228"/>
        <v>0</v>
      </c>
      <c r="I4523" s="64">
        <f t="shared" si="1228"/>
        <v>2.9750000000000001</v>
      </c>
      <c r="J4523" s="64">
        <f t="shared" si="1228"/>
        <v>0</v>
      </c>
      <c r="K4523" s="64">
        <f t="shared" si="1228"/>
        <v>0</v>
      </c>
      <c r="L4523" s="64">
        <f t="shared" si="1228"/>
        <v>0</v>
      </c>
      <c r="M4523" s="64">
        <f t="shared" si="1228"/>
        <v>16.372939891684684</v>
      </c>
      <c r="N4523" s="64">
        <f t="shared" si="1228"/>
        <v>135.26595415620625</v>
      </c>
      <c r="O4523" s="121"/>
      <c r="P4523" s="177">
        <v>2.9750000000000001</v>
      </c>
      <c r="Q4523" s="177">
        <v>16.992985463720547</v>
      </c>
      <c r="R4523" s="177">
        <v>16.992985463720547</v>
      </c>
      <c r="S4523" s="177">
        <v>0</v>
      </c>
      <c r="T4523" s="177">
        <v>0</v>
      </c>
      <c r="U4523" s="177">
        <v>16.992985463720547</v>
      </c>
      <c r="V4523" s="177">
        <v>16.992985463720547</v>
      </c>
      <c r="W4523" s="177">
        <v>0</v>
      </c>
      <c r="X4523" s="177">
        <v>0</v>
      </c>
      <c r="Y4523" s="177">
        <v>0</v>
      </c>
      <c r="Z4523" s="177">
        <v>0</v>
      </c>
      <c r="AA4523" s="177">
        <v>24.296869645585708</v>
      </c>
      <c r="AB4523" s="177">
        <v>24.083825613694408</v>
      </c>
      <c r="AC4523" s="177">
        <v>18.913317042043943</v>
      </c>
      <c r="AD4523" s="177">
        <v>0</v>
      </c>
      <c r="AE4523" s="177">
        <v>0</v>
      </c>
      <c r="AF4523" s="177">
        <v>16.372939891684684</v>
      </c>
      <c r="AG4523" s="177">
        <v>0</v>
      </c>
      <c r="AH4523" s="177">
        <v>0</v>
      </c>
      <c r="AI4523" s="177">
        <v>0</v>
      </c>
      <c r="AJ4523" s="177">
        <v>0</v>
      </c>
    </row>
    <row r="4524" spans="1:36" hidden="1" outlineLevel="1" x14ac:dyDescent="0.25">
      <c r="A4524" s="190">
        <f t="shared" si="1222"/>
        <v>2031</v>
      </c>
      <c r="B4524" s="55">
        <f t="shared" si="1223"/>
        <v>8</v>
      </c>
      <c r="C4524" s="55">
        <f t="shared" si="1224"/>
        <v>21</v>
      </c>
      <c r="D4524" s="55">
        <f t="shared" si="1219"/>
        <v>188</v>
      </c>
      <c r="F4524" s="63">
        <f t="shared" si="1229"/>
        <v>48061.874999999949</v>
      </c>
      <c r="G4524" s="64">
        <f t="shared" si="1220"/>
        <v>151.60927765437631</v>
      </c>
      <c r="H4524" s="64">
        <f t="shared" si="1228"/>
        <v>0</v>
      </c>
      <c r="I4524" s="64">
        <f t="shared" si="1228"/>
        <v>2.9750000000000001</v>
      </c>
      <c r="J4524" s="64">
        <f t="shared" si="1228"/>
        <v>0</v>
      </c>
      <c r="K4524" s="64">
        <f t="shared" si="1228"/>
        <v>0</v>
      </c>
      <c r="L4524" s="64">
        <f t="shared" si="1228"/>
        <v>0</v>
      </c>
      <c r="M4524" s="64">
        <f t="shared" si="1228"/>
        <v>18.98181492937071</v>
      </c>
      <c r="N4524" s="64">
        <f t="shared" si="1228"/>
        <v>129.65246272500559</v>
      </c>
      <c r="O4524" s="121"/>
      <c r="P4524" s="177">
        <v>2.9750000000000001</v>
      </c>
      <c r="Q4524" s="177">
        <v>16.405599065035243</v>
      </c>
      <c r="R4524" s="177">
        <v>16.405599065035243</v>
      </c>
      <c r="S4524" s="177">
        <v>0</v>
      </c>
      <c r="T4524" s="177">
        <v>0</v>
      </c>
      <c r="U4524" s="177">
        <v>16.405599065035243</v>
      </c>
      <c r="V4524" s="177">
        <v>16.405599065035243</v>
      </c>
      <c r="W4524" s="177">
        <v>0</v>
      </c>
      <c r="X4524" s="177">
        <v>0</v>
      </c>
      <c r="Y4524" s="177">
        <v>0</v>
      </c>
      <c r="Z4524" s="177">
        <v>0</v>
      </c>
      <c r="AA4524" s="177">
        <v>23.770786288893522</v>
      </c>
      <c r="AB4524" s="177">
        <v>22.294762039956659</v>
      </c>
      <c r="AC4524" s="177">
        <v>17.964518136014455</v>
      </c>
      <c r="AD4524" s="177">
        <v>0</v>
      </c>
      <c r="AE4524" s="177">
        <v>0</v>
      </c>
      <c r="AF4524" s="177">
        <v>18.98181492937071</v>
      </c>
      <c r="AG4524" s="177">
        <v>0</v>
      </c>
      <c r="AH4524" s="177">
        <v>0</v>
      </c>
      <c r="AI4524" s="177">
        <v>0</v>
      </c>
      <c r="AJ4524" s="177">
        <v>0</v>
      </c>
    </row>
    <row r="4525" spans="1:36" hidden="1" outlineLevel="1" x14ac:dyDescent="0.25">
      <c r="A4525" s="190">
        <f t="shared" si="1222"/>
        <v>2031</v>
      </c>
      <c r="B4525" s="55">
        <f t="shared" si="1223"/>
        <v>8</v>
      </c>
      <c r="C4525" s="55">
        <f t="shared" si="1224"/>
        <v>22</v>
      </c>
      <c r="D4525" s="55">
        <f t="shared" si="1219"/>
        <v>188</v>
      </c>
      <c r="F4525" s="63">
        <f t="shared" si="1229"/>
        <v>48061.916666666613</v>
      </c>
      <c r="G4525" s="64">
        <f t="shared" si="1220"/>
        <v>139.48896344541279</v>
      </c>
      <c r="H4525" s="64">
        <f t="shared" ref="H4525:N4534" si="1230">SUMIF($P$6:$AK$6,H$6,$P4525:$AK4525)</f>
        <v>0</v>
      </c>
      <c r="I4525" s="64">
        <f t="shared" si="1230"/>
        <v>2.9750000000000001</v>
      </c>
      <c r="J4525" s="64">
        <f t="shared" si="1230"/>
        <v>0</v>
      </c>
      <c r="K4525" s="64">
        <f t="shared" si="1230"/>
        <v>0</v>
      </c>
      <c r="L4525" s="64">
        <f t="shared" si="1230"/>
        <v>0</v>
      </c>
      <c r="M4525" s="64">
        <f t="shared" si="1230"/>
        <v>21.140883926076381</v>
      </c>
      <c r="N4525" s="64">
        <f t="shared" si="1230"/>
        <v>115.3730795193364</v>
      </c>
      <c r="O4525" s="121"/>
      <c r="P4525" s="177">
        <v>2.9750000000000001</v>
      </c>
      <c r="Q4525" s="177">
        <v>14.88045543336111</v>
      </c>
      <c r="R4525" s="177">
        <v>14.88045543336111</v>
      </c>
      <c r="S4525" s="177">
        <v>0</v>
      </c>
      <c r="T4525" s="177">
        <v>0</v>
      </c>
      <c r="U4525" s="177">
        <v>14.88045543336111</v>
      </c>
      <c r="V4525" s="177">
        <v>14.88045543336111</v>
      </c>
      <c r="W4525" s="177">
        <v>0</v>
      </c>
      <c r="X4525" s="177">
        <v>0</v>
      </c>
      <c r="Y4525" s="177">
        <v>0</v>
      </c>
      <c r="Z4525" s="177">
        <v>0</v>
      </c>
      <c r="AA4525" s="177">
        <v>20.787774719063627</v>
      </c>
      <c r="AB4525" s="177">
        <v>19.79130813475026</v>
      </c>
      <c r="AC4525" s="177">
        <v>15.272174932078075</v>
      </c>
      <c r="AD4525" s="177">
        <v>0</v>
      </c>
      <c r="AE4525" s="177">
        <v>0</v>
      </c>
      <c r="AF4525" s="177">
        <v>21.140883926076381</v>
      </c>
      <c r="AG4525" s="177">
        <v>0</v>
      </c>
      <c r="AH4525" s="177">
        <v>0</v>
      </c>
      <c r="AI4525" s="177">
        <v>0</v>
      </c>
      <c r="AJ4525" s="177">
        <v>0</v>
      </c>
    </row>
    <row r="4526" spans="1:36" hidden="1" outlineLevel="1" x14ac:dyDescent="0.25">
      <c r="A4526" s="190">
        <f t="shared" si="1222"/>
        <v>2031</v>
      </c>
      <c r="B4526" s="55">
        <f t="shared" si="1223"/>
        <v>8</v>
      </c>
      <c r="C4526" s="55">
        <f t="shared" si="1224"/>
        <v>23</v>
      </c>
      <c r="D4526" s="55">
        <f t="shared" si="1219"/>
        <v>188</v>
      </c>
      <c r="F4526" s="63">
        <f t="shared" si="1229"/>
        <v>48061.958333333278</v>
      </c>
      <c r="G4526" s="64">
        <f t="shared" si="1220"/>
        <v>135.95144055933287</v>
      </c>
      <c r="H4526" s="64">
        <f t="shared" si="1230"/>
        <v>0</v>
      </c>
      <c r="I4526" s="64">
        <f t="shared" si="1230"/>
        <v>2.9750000000000001</v>
      </c>
      <c r="J4526" s="64">
        <f t="shared" si="1230"/>
        <v>0</v>
      </c>
      <c r="K4526" s="64">
        <f t="shared" si="1230"/>
        <v>0</v>
      </c>
      <c r="L4526" s="64">
        <f t="shared" si="1230"/>
        <v>0</v>
      </c>
      <c r="M4526" s="64">
        <f t="shared" si="1230"/>
        <v>22.13045721623315</v>
      </c>
      <c r="N4526" s="64">
        <f t="shared" si="1230"/>
        <v>110.8459833430997</v>
      </c>
      <c r="O4526" s="121"/>
      <c r="P4526" s="177">
        <v>2.9750000000000001</v>
      </c>
      <c r="Q4526" s="177">
        <v>12.582434961311579</v>
      </c>
      <c r="R4526" s="177">
        <v>12.582434961311579</v>
      </c>
      <c r="S4526" s="177">
        <v>0</v>
      </c>
      <c r="T4526" s="177">
        <v>0</v>
      </c>
      <c r="U4526" s="177">
        <v>12.582434961311579</v>
      </c>
      <c r="V4526" s="177">
        <v>12.582434961311579</v>
      </c>
      <c r="W4526" s="177">
        <v>0</v>
      </c>
      <c r="X4526" s="177">
        <v>0</v>
      </c>
      <c r="Y4526" s="177">
        <v>0</v>
      </c>
      <c r="Z4526" s="177">
        <v>0</v>
      </c>
      <c r="AA4526" s="177">
        <v>23.6597628641643</v>
      </c>
      <c r="AB4526" s="177">
        <v>20.678437080739272</v>
      </c>
      <c r="AC4526" s="177">
        <v>16.178043552949813</v>
      </c>
      <c r="AD4526" s="177">
        <v>0</v>
      </c>
      <c r="AE4526" s="177">
        <v>0</v>
      </c>
      <c r="AF4526" s="177">
        <v>22.13045721623315</v>
      </c>
      <c r="AG4526" s="177">
        <v>0</v>
      </c>
      <c r="AH4526" s="177">
        <v>0</v>
      </c>
      <c r="AI4526" s="177">
        <v>0</v>
      </c>
      <c r="AJ4526" s="177">
        <v>0</v>
      </c>
    </row>
    <row r="4527" spans="1:36" hidden="1" outlineLevel="1" x14ac:dyDescent="0.25">
      <c r="A4527" s="190">
        <f t="shared" si="1222"/>
        <v>2031</v>
      </c>
      <c r="B4527" s="55">
        <f t="shared" si="1223"/>
        <v>9</v>
      </c>
      <c r="C4527" s="55">
        <f t="shared" si="1224"/>
        <v>0</v>
      </c>
      <c r="D4527" s="55">
        <f t="shared" si="1219"/>
        <v>189</v>
      </c>
      <c r="F4527" s="63">
        <f t="shared" ref="F4527" si="1231">EDATE(F4503,1)</f>
        <v>48092</v>
      </c>
      <c r="G4527" s="64">
        <f t="shared" si="1220"/>
        <v>148.56975319048789</v>
      </c>
      <c r="H4527" s="64">
        <f t="shared" si="1230"/>
        <v>0</v>
      </c>
      <c r="I4527" s="64">
        <f t="shared" si="1230"/>
        <v>2.9750000000000001</v>
      </c>
      <c r="J4527" s="64">
        <f t="shared" si="1230"/>
        <v>0</v>
      </c>
      <c r="K4527" s="64">
        <f t="shared" si="1230"/>
        <v>0</v>
      </c>
      <c r="L4527" s="64">
        <f t="shared" si="1230"/>
        <v>0</v>
      </c>
      <c r="M4527" s="64">
        <f t="shared" si="1230"/>
        <v>18.250223375866568</v>
      </c>
      <c r="N4527" s="64">
        <f t="shared" si="1230"/>
        <v>127.34452981462131</v>
      </c>
      <c r="O4527" s="121"/>
      <c r="P4527" s="177">
        <v>2.9750000000000001</v>
      </c>
      <c r="Q4527" s="177">
        <v>14.138493666600723</v>
      </c>
      <c r="R4527" s="177">
        <v>14.138493666600723</v>
      </c>
      <c r="S4527" s="177">
        <v>0</v>
      </c>
      <c r="T4527" s="177">
        <v>0</v>
      </c>
      <c r="U4527" s="177">
        <v>14.138493666600723</v>
      </c>
      <c r="V4527" s="177">
        <v>14.138493666600723</v>
      </c>
      <c r="W4527" s="177">
        <v>0</v>
      </c>
      <c r="X4527" s="177">
        <v>0</v>
      </c>
      <c r="Y4527" s="177">
        <v>0</v>
      </c>
      <c r="Z4527" s="177">
        <v>0</v>
      </c>
      <c r="AA4527" s="177">
        <v>29.077503839777201</v>
      </c>
      <c r="AB4527" s="177">
        <v>27.30622891347549</v>
      </c>
      <c r="AC4527" s="177">
        <v>14.406822394965729</v>
      </c>
      <c r="AD4527" s="177">
        <v>0</v>
      </c>
      <c r="AE4527" s="177">
        <v>0</v>
      </c>
      <c r="AF4527" s="177">
        <v>18.250223375866568</v>
      </c>
      <c r="AG4527" s="177">
        <v>0</v>
      </c>
      <c r="AH4527" s="177">
        <v>0</v>
      </c>
      <c r="AI4527" s="177">
        <v>0</v>
      </c>
      <c r="AJ4527" s="177">
        <v>0</v>
      </c>
    </row>
    <row r="4528" spans="1:36" hidden="1" outlineLevel="1" x14ac:dyDescent="0.25">
      <c r="A4528" s="190">
        <f t="shared" si="1222"/>
        <v>2031</v>
      </c>
      <c r="B4528" s="55">
        <f t="shared" si="1223"/>
        <v>9</v>
      </c>
      <c r="C4528" s="55">
        <f t="shared" si="1224"/>
        <v>1</v>
      </c>
      <c r="D4528" s="55">
        <f t="shared" si="1219"/>
        <v>189</v>
      </c>
      <c r="F4528" s="63">
        <f t="shared" ref="F4528" si="1232">F4527+1/24</f>
        <v>48092.041666666664</v>
      </c>
      <c r="G4528" s="64">
        <f t="shared" si="1220"/>
        <v>146.37252855716406</v>
      </c>
      <c r="H4528" s="64">
        <f t="shared" si="1230"/>
        <v>0</v>
      </c>
      <c r="I4528" s="64">
        <f t="shared" si="1230"/>
        <v>2.9750000000000001</v>
      </c>
      <c r="J4528" s="64">
        <f t="shared" si="1230"/>
        <v>0</v>
      </c>
      <c r="K4528" s="64">
        <f t="shared" si="1230"/>
        <v>0</v>
      </c>
      <c r="L4528" s="64">
        <f t="shared" si="1230"/>
        <v>0</v>
      </c>
      <c r="M4528" s="64">
        <f t="shared" si="1230"/>
        <v>18.544581817412801</v>
      </c>
      <c r="N4528" s="64">
        <f t="shared" si="1230"/>
        <v>124.85294673975126</v>
      </c>
      <c r="O4528" s="121"/>
      <c r="P4528" s="177">
        <v>2.9750000000000001</v>
      </c>
      <c r="Q4528" s="177">
        <v>12.603045010388257</v>
      </c>
      <c r="R4528" s="177">
        <v>12.603045010388257</v>
      </c>
      <c r="S4528" s="177">
        <v>0</v>
      </c>
      <c r="T4528" s="177">
        <v>0</v>
      </c>
      <c r="U4528" s="177">
        <v>12.603045010388257</v>
      </c>
      <c r="V4528" s="177">
        <v>12.603045010388257</v>
      </c>
      <c r="W4528" s="177">
        <v>0</v>
      </c>
      <c r="X4528" s="177">
        <v>0</v>
      </c>
      <c r="Y4528" s="177">
        <v>0</v>
      </c>
      <c r="Z4528" s="177">
        <v>0</v>
      </c>
      <c r="AA4528" s="177">
        <v>30.120045988055367</v>
      </c>
      <c r="AB4528" s="177">
        <v>28.37544674880748</v>
      </c>
      <c r="AC4528" s="177">
        <v>15.945273961335394</v>
      </c>
      <c r="AD4528" s="177">
        <v>0</v>
      </c>
      <c r="AE4528" s="177">
        <v>0</v>
      </c>
      <c r="AF4528" s="177">
        <v>18.544581817412801</v>
      </c>
      <c r="AG4528" s="177">
        <v>0</v>
      </c>
      <c r="AH4528" s="177">
        <v>0</v>
      </c>
      <c r="AI4528" s="177">
        <v>0</v>
      </c>
      <c r="AJ4528" s="177">
        <v>0</v>
      </c>
    </row>
    <row r="4529" spans="1:36" hidden="1" outlineLevel="1" x14ac:dyDescent="0.25">
      <c r="A4529" s="190">
        <f t="shared" si="1222"/>
        <v>2031</v>
      </c>
      <c r="B4529" s="55">
        <f t="shared" si="1223"/>
        <v>9</v>
      </c>
      <c r="C4529" s="55">
        <f t="shared" si="1224"/>
        <v>2</v>
      </c>
      <c r="D4529" s="55">
        <f t="shared" si="1219"/>
        <v>189</v>
      </c>
      <c r="F4529" s="63">
        <f t="shared" si="1229"/>
        <v>48092.083333333328</v>
      </c>
      <c r="G4529" s="64">
        <f t="shared" si="1220"/>
        <v>147.71145003202801</v>
      </c>
      <c r="H4529" s="64">
        <f t="shared" si="1230"/>
        <v>0</v>
      </c>
      <c r="I4529" s="64">
        <f t="shared" si="1230"/>
        <v>2.9750000000000001</v>
      </c>
      <c r="J4529" s="64">
        <f t="shared" si="1230"/>
        <v>0</v>
      </c>
      <c r="K4529" s="64">
        <f t="shared" si="1230"/>
        <v>0</v>
      </c>
      <c r="L4529" s="64">
        <f t="shared" si="1230"/>
        <v>0</v>
      </c>
      <c r="M4529" s="64">
        <f t="shared" si="1230"/>
        <v>18.152103895351157</v>
      </c>
      <c r="N4529" s="64">
        <f t="shared" si="1230"/>
        <v>126.58434613667684</v>
      </c>
      <c r="O4529" s="121"/>
      <c r="P4529" s="177">
        <v>2.9750000000000001</v>
      </c>
      <c r="Q4529" s="177">
        <v>11.448882262094317</v>
      </c>
      <c r="R4529" s="177">
        <v>11.448882262094317</v>
      </c>
      <c r="S4529" s="177">
        <v>0</v>
      </c>
      <c r="T4529" s="177">
        <v>0</v>
      </c>
      <c r="U4529" s="177">
        <v>11.448882262094317</v>
      </c>
      <c r="V4529" s="177">
        <v>11.448882262094317</v>
      </c>
      <c r="W4529" s="177">
        <v>0</v>
      </c>
      <c r="X4529" s="177">
        <v>0</v>
      </c>
      <c r="Y4529" s="177">
        <v>0</v>
      </c>
      <c r="Z4529" s="177">
        <v>0</v>
      </c>
      <c r="AA4529" s="177">
        <v>31.84911403754025</v>
      </c>
      <c r="AB4529" s="177">
        <v>29.069163581771107</v>
      </c>
      <c r="AC4529" s="177">
        <v>19.870539468988213</v>
      </c>
      <c r="AD4529" s="177">
        <v>0</v>
      </c>
      <c r="AE4529" s="177">
        <v>0</v>
      </c>
      <c r="AF4529" s="177">
        <v>18.152103895351157</v>
      </c>
      <c r="AG4529" s="177">
        <v>0</v>
      </c>
      <c r="AH4529" s="177">
        <v>0</v>
      </c>
      <c r="AI4529" s="177">
        <v>0</v>
      </c>
      <c r="AJ4529" s="177">
        <v>0</v>
      </c>
    </row>
    <row r="4530" spans="1:36" hidden="1" outlineLevel="1" x14ac:dyDescent="0.25">
      <c r="A4530" s="190">
        <f t="shared" si="1222"/>
        <v>2031</v>
      </c>
      <c r="B4530" s="55">
        <f t="shared" si="1223"/>
        <v>9</v>
      </c>
      <c r="C4530" s="55">
        <f t="shared" si="1224"/>
        <v>3</v>
      </c>
      <c r="D4530" s="55">
        <f t="shared" si="1219"/>
        <v>189</v>
      </c>
      <c r="F4530" s="63">
        <f t="shared" si="1229"/>
        <v>48092.124999999993</v>
      </c>
      <c r="G4530" s="64">
        <f t="shared" si="1220"/>
        <v>154.99614332416573</v>
      </c>
      <c r="H4530" s="64">
        <f t="shared" si="1230"/>
        <v>0</v>
      </c>
      <c r="I4530" s="64">
        <f t="shared" si="1230"/>
        <v>2.9750000000000001</v>
      </c>
      <c r="J4530" s="64">
        <f t="shared" si="1230"/>
        <v>0</v>
      </c>
      <c r="K4530" s="64">
        <f t="shared" si="1230"/>
        <v>0</v>
      </c>
      <c r="L4530" s="64">
        <f t="shared" si="1230"/>
        <v>0</v>
      </c>
      <c r="M4530" s="64">
        <f t="shared" si="1230"/>
        <v>17.367148051227868</v>
      </c>
      <c r="N4530" s="64">
        <f t="shared" si="1230"/>
        <v>134.65399527293786</v>
      </c>
      <c r="O4530" s="121"/>
      <c r="P4530" s="177">
        <v>2.9750000000000001</v>
      </c>
      <c r="Q4530" s="177">
        <v>11.438577237555981</v>
      </c>
      <c r="R4530" s="177">
        <v>11.438577237555981</v>
      </c>
      <c r="S4530" s="177">
        <v>0</v>
      </c>
      <c r="T4530" s="177">
        <v>0</v>
      </c>
      <c r="U4530" s="177">
        <v>11.438577237555981</v>
      </c>
      <c r="V4530" s="177">
        <v>11.438577237555981</v>
      </c>
      <c r="W4530" s="177">
        <v>0</v>
      </c>
      <c r="X4530" s="177">
        <v>0</v>
      </c>
      <c r="Y4530" s="177">
        <v>0</v>
      </c>
      <c r="Z4530" s="177">
        <v>0</v>
      </c>
      <c r="AA4530" s="177">
        <v>35.205151150860928</v>
      </c>
      <c r="AB4530" s="177">
        <v>30.391993557402152</v>
      </c>
      <c r="AC4530" s="177">
        <v>23.30254161445086</v>
      </c>
      <c r="AD4530" s="177">
        <v>0</v>
      </c>
      <c r="AE4530" s="177">
        <v>0</v>
      </c>
      <c r="AF4530" s="177">
        <v>17.367148051227868</v>
      </c>
      <c r="AG4530" s="177">
        <v>0</v>
      </c>
      <c r="AH4530" s="177">
        <v>0</v>
      </c>
      <c r="AI4530" s="177">
        <v>0</v>
      </c>
      <c r="AJ4530" s="177">
        <v>0</v>
      </c>
    </row>
    <row r="4531" spans="1:36" hidden="1" outlineLevel="1" x14ac:dyDescent="0.25">
      <c r="A4531" s="190">
        <f t="shared" si="1222"/>
        <v>2031</v>
      </c>
      <c r="B4531" s="55">
        <f t="shared" si="1223"/>
        <v>9</v>
      </c>
      <c r="C4531" s="55">
        <f t="shared" si="1224"/>
        <v>4</v>
      </c>
      <c r="D4531" s="55">
        <f t="shared" si="1219"/>
        <v>189</v>
      </c>
      <c r="F4531" s="63">
        <f t="shared" si="1229"/>
        <v>48092.166666666657</v>
      </c>
      <c r="G4531" s="64">
        <f t="shared" si="1220"/>
        <v>152.07291495646274</v>
      </c>
      <c r="H4531" s="64">
        <f t="shared" si="1230"/>
        <v>0</v>
      </c>
      <c r="I4531" s="64">
        <f t="shared" si="1230"/>
        <v>2.9750000000000001</v>
      </c>
      <c r="J4531" s="64">
        <f t="shared" si="1230"/>
        <v>0</v>
      </c>
      <c r="K4531" s="64">
        <f t="shared" si="1230"/>
        <v>0</v>
      </c>
      <c r="L4531" s="64">
        <f t="shared" si="1230"/>
        <v>0</v>
      </c>
      <c r="M4531" s="64">
        <f t="shared" si="1230"/>
        <v>15.895355843496688</v>
      </c>
      <c r="N4531" s="64">
        <f t="shared" si="1230"/>
        <v>133.20255911296604</v>
      </c>
      <c r="O4531" s="121"/>
      <c r="P4531" s="177">
        <v>2.9750000000000001</v>
      </c>
      <c r="Q4531" s="177">
        <v>9.9134336058818473</v>
      </c>
      <c r="R4531" s="177">
        <v>9.9134336058818473</v>
      </c>
      <c r="S4531" s="177">
        <v>0</v>
      </c>
      <c r="T4531" s="177">
        <v>0</v>
      </c>
      <c r="U4531" s="177">
        <v>9.9134336058818473</v>
      </c>
      <c r="V4531" s="177">
        <v>9.9134336058818473</v>
      </c>
      <c r="W4531" s="177">
        <v>0</v>
      </c>
      <c r="X4531" s="177">
        <v>0</v>
      </c>
      <c r="Y4531" s="177">
        <v>0</v>
      </c>
      <c r="Z4531" s="177">
        <v>0</v>
      </c>
      <c r="AA4531" s="177">
        <v>36.805510398034038</v>
      </c>
      <c r="AB4531" s="177">
        <v>31.100366087911475</v>
      </c>
      <c r="AC4531" s="177">
        <v>25.642948203493155</v>
      </c>
      <c r="AD4531" s="177">
        <v>0</v>
      </c>
      <c r="AE4531" s="177">
        <v>0</v>
      </c>
      <c r="AF4531" s="177">
        <v>15.895355843496688</v>
      </c>
      <c r="AG4531" s="177">
        <v>0</v>
      </c>
      <c r="AH4531" s="177">
        <v>0</v>
      </c>
      <c r="AI4531" s="177">
        <v>0</v>
      </c>
      <c r="AJ4531" s="177">
        <v>0</v>
      </c>
    </row>
    <row r="4532" spans="1:36" hidden="1" outlineLevel="1" x14ac:dyDescent="0.25">
      <c r="A4532" s="190">
        <f t="shared" si="1222"/>
        <v>2031</v>
      </c>
      <c r="B4532" s="55">
        <f t="shared" si="1223"/>
        <v>9</v>
      </c>
      <c r="C4532" s="55">
        <f t="shared" si="1224"/>
        <v>5</v>
      </c>
      <c r="D4532" s="55">
        <f t="shared" si="1219"/>
        <v>189</v>
      </c>
      <c r="F4532" s="63">
        <f t="shared" si="1229"/>
        <v>48092.208333333321</v>
      </c>
      <c r="G4532" s="64">
        <f t="shared" si="1220"/>
        <v>184.11131073822372</v>
      </c>
      <c r="H4532" s="64">
        <f t="shared" si="1230"/>
        <v>6.7481362266246157</v>
      </c>
      <c r="I4532" s="64">
        <f t="shared" si="1230"/>
        <v>13.556419777596371</v>
      </c>
      <c r="J4532" s="64">
        <f t="shared" si="1230"/>
        <v>16.425719563915671</v>
      </c>
      <c r="K4532" s="64">
        <f t="shared" si="1230"/>
        <v>0</v>
      </c>
      <c r="L4532" s="64">
        <f t="shared" si="1230"/>
        <v>0</v>
      </c>
      <c r="M4532" s="64">
        <f t="shared" si="1230"/>
        <v>15.404758440919633</v>
      </c>
      <c r="N4532" s="64">
        <f t="shared" si="1230"/>
        <v>131.97627672916741</v>
      </c>
      <c r="O4532" s="121"/>
      <c r="P4532" s="177">
        <v>2.9750000000000001</v>
      </c>
      <c r="Q4532" s="177">
        <v>8.3161548024393479</v>
      </c>
      <c r="R4532" s="177">
        <v>8.3161548024393479</v>
      </c>
      <c r="S4532" s="177">
        <v>2.8421725127443986</v>
      </c>
      <c r="T4532" s="177">
        <v>7.6018290317303201</v>
      </c>
      <c r="U4532" s="177">
        <v>8.3161548024393479</v>
      </c>
      <c r="V4532" s="177">
        <v>8.3161548024393479</v>
      </c>
      <c r="W4532" s="177">
        <v>0</v>
      </c>
      <c r="X4532" s="177">
        <v>4.4183098663685916E-2</v>
      </c>
      <c r="Y4532" s="177">
        <v>0</v>
      </c>
      <c r="Z4532" s="177">
        <v>0</v>
      </c>
      <c r="AA4532" s="177">
        <v>38.80186285069599</v>
      </c>
      <c r="AB4532" s="177">
        <v>32.497190975330831</v>
      </c>
      <c r="AC4532" s="177">
        <v>27.412603693383197</v>
      </c>
      <c r="AD4532" s="177">
        <v>6.7481362266246157</v>
      </c>
      <c r="AE4532" s="177">
        <v>9.3235134457966939E-2</v>
      </c>
      <c r="AF4532" s="177">
        <v>15.404758440919633</v>
      </c>
      <c r="AG4532" s="177">
        <v>5.4752398546385566</v>
      </c>
      <c r="AH4532" s="177">
        <v>5.4752398546385566</v>
      </c>
      <c r="AI4532" s="177">
        <v>5.4752398546385566</v>
      </c>
      <c r="AJ4532" s="177">
        <v>0</v>
      </c>
    </row>
    <row r="4533" spans="1:36" hidden="1" outlineLevel="1" x14ac:dyDescent="0.25">
      <c r="A4533" s="190">
        <f t="shared" si="1222"/>
        <v>2031</v>
      </c>
      <c r="B4533" s="55">
        <f t="shared" si="1223"/>
        <v>9</v>
      </c>
      <c r="C4533" s="55">
        <f t="shared" si="1224"/>
        <v>6</v>
      </c>
      <c r="D4533" s="55">
        <f t="shared" si="1219"/>
        <v>189</v>
      </c>
      <c r="F4533" s="63">
        <f t="shared" si="1229"/>
        <v>48092.249999999985</v>
      </c>
      <c r="G4533" s="64">
        <f t="shared" si="1220"/>
        <v>412.53785532625704</v>
      </c>
      <c r="H4533" s="64">
        <f t="shared" si="1230"/>
        <v>50.978209420419397</v>
      </c>
      <c r="I4533" s="64">
        <f t="shared" si="1230"/>
        <v>77.437348414960624</v>
      </c>
      <c r="J4533" s="64">
        <f t="shared" si="1230"/>
        <v>140.83989058023008</v>
      </c>
      <c r="K4533" s="64">
        <f t="shared" si="1230"/>
        <v>0</v>
      </c>
      <c r="L4533" s="64">
        <f t="shared" si="1230"/>
        <v>0</v>
      </c>
      <c r="M4533" s="64">
        <f t="shared" si="1230"/>
        <v>15.110399999373396</v>
      </c>
      <c r="N4533" s="64">
        <f t="shared" si="1230"/>
        <v>128.17200691127357</v>
      </c>
      <c r="O4533" s="121"/>
      <c r="P4533" s="177">
        <v>2.9750000000000001</v>
      </c>
      <c r="Q4533" s="177">
        <v>6.9868066369936512</v>
      </c>
      <c r="R4533" s="177">
        <v>6.9868066369936512</v>
      </c>
      <c r="S4533" s="177">
        <v>12.758326971914515</v>
      </c>
      <c r="T4533" s="177">
        <v>27.635782830441048</v>
      </c>
      <c r="U4533" s="177">
        <v>6.9868066369936512</v>
      </c>
      <c r="V4533" s="177">
        <v>6.9868066369936512</v>
      </c>
      <c r="W4533" s="177">
        <v>1.9053994041939732</v>
      </c>
      <c r="X4533" s="177">
        <v>10.611229089956158</v>
      </c>
      <c r="Y4533" s="177">
        <v>3.9977599999999995</v>
      </c>
      <c r="Z4533" s="177">
        <v>0</v>
      </c>
      <c r="AA4533" s="177">
        <v>39.623874383019867</v>
      </c>
      <c r="AB4533" s="177">
        <v>31.805152522181835</v>
      </c>
      <c r="AC4533" s="177">
        <v>28.795753458097273</v>
      </c>
      <c r="AD4533" s="177">
        <v>50.978209420419397</v>
      </c>
      <c r="AE4533" s="177">
        <v>12.326083958493561</v>
      </c>
      <c r="AF4533" s="177">
        <v>15.110399999373396</v>
      </c>
      <c r="AG4533" s="177">
        <v>46.94663019341003</v>
      </c>
      <c r="AH4533" s="177">
        <v>46.94663019341003</v>
      </c>
      <c r="AI4533" s="177">
        <v>46.94663019341003</v>
      </c>
      <c r="AJ4533" s="177">
        <v>5.2277661599613721</v>
      </c>
    </row>
    <row r="4534" spans="1:36" hidden="1" outlineLevel="1" x14ac:dyDescent="0.25">
      <c r="A4534" s="190">
        <f t="shared" si="1222"/>
        <v>2031</v>
      </c>
      <c r="B4534" s="55">
        <f t="shared" si="1223"/>
        <v>9</v>
      </c>
      <c r="C4534" s="55">
        <f t="shared" si="1224"/>
        <v>7</v>
      </c>
      <c r="D4534" s="55">
        <f t="shared" si="1219"/>
        <v>189</v>
      </c>
      <c r="F4534" s="63">
        <f t="shared" si="1229"/>
        <v>48092.29166666665</v>
      </c>
      <c r="G4534" s="64">
        <f t="shared" si="1220"/>
        <v>573.36376677816133</v>
      </c>
      <c r="H4534" s="64">
        <f t="shared" si="1230"/>
        <v>63.542331797998479</v>
      </c>
      <c r="I4534" s="64">
        <f t="shared" si="1230"/>
        <v>166.72307641499359</v>
      </c>
      <c r="J4534" s="64">
        <f t="shared" si="1230"/>
        <v>186.12959117117444</v>
      </c>
      <c r="K4534" s="64">
        <f t="shared" si="1230"/>
        <v>0</v>
      </c>
      <c r="L4534" s="64">
        <f t="shared" si="1230"/>
        <v>0</v>
      </c>
      <c r="M4534" s="64">
        <f t="shared" si="1230"/>
        <v>13.834846752673045</v>
      </c>
      <c r="N4534" s="64">
        <f t="shared" si="1230"/>
        <v>143.13392064132177</v>
      </c>
      <c r="O4534" s="121"/>
      <c r="P4534" s="177">
        <v>2.9750000000000001</v>
      </c>
      <c r="Q4534" s="177">
        <v>12.180539004316365</v>
      </c>
      <c r="R4534" s="177">
        <v>12.180539004316365</v>
      </c>
      <c r="S4534" s="177">
        <v>22.298691407490118</v>
      </c>
      <c r="T4534" s="177">
        <v>33.344097708490608</v>
      </c>
      <c r="U4534" s="177">
        <v>12.180539004316365</v>
      </c>
      <c r="V4534" s="177">
        <v>12.180539004316365</v>
      </c>
      <c r="W4534" s="177">
        <v>6.1498624972044578</v>
      </c>
      <c r="X4534" s="177">
        <v>32.780687795804404</v>
      </c>
      <c r="Y4534" s="177">
        <v>16.790592</v>
      </c>
      <c r="Z4534" s="177">
        <v>0</v>
      </c>
      <c r="AA4534" s="177">
        <v>35.962209953911398</v>
      </c>
      <c r="AB4534" s="177">
        <v>30.558130009339386</v>
      </c>
      <c r="AC4534" s="177">
        <v>27.891424660805505</v>
      </c>
      <c r="AD4534" s="177">
        <v>63.542331797998479</v>
      </c>
      <c r="AE4534" s="177">
        <v>28.926648863149939</v>
      </c>
      <c r="AF4534" s="177">
        <v>13.834846752673045</v>
      </c>
      <c r="AG4534" s="177">
        <v>62.043197057058144</v>
      </c>
      <c r="AH4534" s="177">
        <v>62.043197057058144</v>
      </c>
      <c r="AI4534" s="177">
        <v>62.043197057058144</v>
      </c>
      <c r="AJ4534" s="177">
        <v>23.457496142854037</v>
      </c>
    </row>
    <row r="4535" spans="1:36" hidden="1" outlineLevel="1" x14ac:dyDescent="0.25">
      <c r="A4535" s="190">
        <f t="shared" si="1222"/>
        <v>2031</v>
      </c>
      <c r="B4535" s="55">
        <f t="shared" si="1223"/>
        <v>9</v>
      </c>
      <c r="C4535" s="55">
        <f t="shared" si="1224"/>
        <v>8</v>
      </c>
      <c r="D4535" s="55">
        <f t="shared" si="1219"/>
        <v>189</v>
      </c>
      <c r="F4535" s="63">
        <f t="shared" si="1229"/>
        <v>48092.333333333314</v>
      </c>
      <c r="G4535" s="64">
        <f t="shared" si="1220"/>
        <v>656.50575370084289</v>
      </c>
      <c r="H4535" s="64">
        <f t="shared" ref="H4535:N4544" si="1233">SUMIF($P$6:$AK$6,H$6,$P4535:$AK4535)</f>
        <v>68.045080070549233</v>
      </c>
      <c r="I4535" s="64">
        <f t="shared" si="1233"/>
        <v>211.37490519546191</v>
      </c>
      <c r="J4535" s="64">
        <f t="shared" si="1233"/>
        <v>195.89583300747421</v>
      </c>
      <c r="K4535" s="64">
        <f t="shared" si="1233"/>
        <v>0</v>
      </c>
      <c r="L4535" s="64">
        <f t="shared" si="1233"/>
        <v>0</v>
      </c>
      <c r="M4535" s="64">
        <f t="shared" si="1233"/>
        <v>11.283740259272339</v>
      </c>
      <c r="N4535" s="64">
        <f t="shared" si="1233"/>
        <v>169.90619516808513</v>
      </c>
      <c r="O4535" s="121"/>
      <c r="P4535" s="177">
        <v>2.9750000000000001</v>
      </c>
      <c r="Q4535" s="177">
        <v>19.47649637746018</v>
      </c>
      <c r="R4535" s="177">
        <v>19.47649637746018</v>
      </c>
      <c r="S4535" s="177">
        <v>30.049631938842989</v>
      </c>
      <c r="T4535" s="177">
        <v>34.302647548864833</v>
      </c>
      <c r="U4535" s="177">
        <v>19.47649637746018</v>
      </c>
      <c r="V4535" s="177">
        <v>19.47649637746018</v>
      </c>
      <c r="W4535" s="177">
        <v>7.1066713298333086</v>
      </c>
      <c r="X4535" s="177">
        <v>36.043662459552564</v>
      </c>
      <c r="Y4535" s="177">
        <v>28.384095999999996</v>
      </c>
      <c r="Z4535" s="177">
        <v>0</v>
      </c>
      <c r="AA4535" s="177">
        <v>34.72156222154365</v>
      </c>
      <c r="AB4535" s="177">
        <v>31.698370829800879</v>
      </c>
      <c r="AC4535" s="177">
        <v>25.580276606899911</v>
      </c>
      <c r="AD4535" s="177">
        <v>68.045080070549233</v>
      </c>
      <c r="AE4535" s="177">
        <v>32.508697446006998</v>
      </c>
      <c r="AF4535" s="177">
        <v>11.283740259272339</v>
      </c>
      <c r="AG4535" s="177">
        <v>65.298611002491398</v>
      </c>
      <c r="AH4535" s="177">
        <v>65.298611002491398</v>
      </c>
      <c r="AI4535" s="177">
        <v>65.298611002491398</v>
      </c>
      <c r="AJ4535" s="177">
        <v>40.004498472361249</v>
      </c>
    </row>
    <row r="4536" spans="1:36" hidden="1" outlineLevel="1" x14ac:dyDescent="0.25">
      <c r="A4536" s="190">
        <f t="shared" si="1222"/>
        <v>2031</v>
      </c>
      <c r="B4536" s="55">
        <f t="shared" si="1223"/>
        <v>9</v>
      </c>
      <c r="C4536" s="55">
        <f t="shared" si="1224"/>
        <v>9</v>
      </c>
      <c r="D4536" s="55">
        <f t="shared" si="1219"/>
        <v>189</v>
      </c>
      <c r="F4536" s="63">
        <f t="shared" si="1229"/>
        <v>48092.374999999978</v>
      </c>
      <c r="G4536" s="64">
        <f t="shared" si="1220"/>
        <v>665.68138641455585</v>
      </c>
      <c r="H4536" s="64">
        <f t="shared" si="1233"/>
        <v>65.451978964009541</v>
      </c>
      <c r="I4536" s="64">
        <f t="shared" si="1233"/>
        <v>221.53948043223761</v>
      </c>
      <c r="J4536" s="64">
        <f t="shared" si="1233"/>
        <v>190.10331601884005</v>
      </c>
      <c r="K4536" s="64">
        <f t="shared" si="1233"/>
        <v>0</v>
      </c>
      <c r="L4536" s="64">
        <f t="shared" si="1233"/>
        <v>0</v>
      </c>
      <c r="M4536" s="64">
        <f t="shared" si="1233"/>
        <v>9.9100675320565781</v>
      </c>
      <c r="N4536" s="64">
        <f t="shared" si="1233"/>
        <v>178.6765434674121</v>
      </c>
      <c r="O4536" s="121"/>
      <c r="P4536" s="177">
        <v>2.9750000000000001</v>
      </c>
      <c r="Q4536" s="177">
        <v>22.052752512044862</v>
      </c>
      <c r="R4536" s="177">
        <v>22.052752512044862</v>
      </c>
      <c r="S4536" s="177">
        <v>34.022404441236986</v>
      </c>
      <c r="T4536" s="177">
        <v>33.537154096677469</v>
      </c>
      <c r="U4536" s="177">
        <v>22.052752512044862</v>
      </c>
      <c r="V4536" s="177">
        <v>22.052752512044862</v>
      </c>
      <c r="W4536" s="177">
        <v>7.3318646596227843</v>
      </c>
      <c r="X4536" s="177">
        <v>35.099647878122802</v>
      </c>
      <c r="Y4536" s="177">
        <v>37.179167999999997</v>
      </c>
      <c r="Z4536" s="177">
        <v>0</v>
      </c>
      <c r="AA4536" s="177">
        <v>33.40770580935483</v>
      </c>
      <c r="AB4536" s="177">
        <v>32.446361721062701</v>
      </c>
      <c r="AC4536" s="177">
        <v>24.611465888815136</v>
      </c>
      <c r="AD4536" s="177">
        <v>65.451978964009541</v>
      </c>
      <c r="AE4536" s="177">
        <v>31.39720285615914</v>
      </c>
      <c r="AF4536" s="177">
        <v>9.9100675320565781</v>
      </c>
      <c r="AG4536" s="177">
        <v>63.367772006280013</v>
      </c>
      <c r="AH4536" s="177">
        <v>63.367772006280013</v>
      </c>
      <c r="AI4536" s="177">
        <v>63.367772006280013</v>
      </c>
      <c r="AJ4536" s="177">
        <v>39.997038500418434</v>
      </c>
    </row>
    <row r="4537" spans="1:36" hidden="1" outlineLevel="1" x14ac:dyDescent="0.25">
      <c r="A4537" s="190">
        <f t="shared" si="1222"/>
        <v>2031</v>
      </c>
      <c r="B4537" s="55">
        <f t="shared" si="1223"/>
        <v>9</v>
      </c>
      <c r="C4537" s="55">
        <f t="shared" si="1224"/>
        <v>10</v>
      </c>
      <c r="D4537" s="55">
        <f t="shared" si="1219"/>
        <v>189</v>
      </c>
      <c r="F4537" s="63">
        <f t="shared" si="1229"/>
        <v>48092.416666666642</v>
      </c>
      <c r="G4537" s="64">
        <f t="shared" si="1220"/>
        <v>662.57871424230143</v>
      </c>
      <c r="H4537" s="64">
        <f t="shared" si="1233"/>
        <v>69.317519249119755</v>
      </c>
      <c r="I4537" s="64">
        <f t="shared" si="1233"/>
        <v>225.02343037178224</v>
      </c>
      <c r="J4537" s="64">
        <f t="shared" si="1233"/>
        <v>177.13066897769244</v>
      </c>
      <c r="K4537" s="64">
        <f t="shared" si="1233"/>
        <v>0</v>
      </c>
      <c r="L4537" s="64">
        <f t="shared" si="1233"/>
        <v>0</v>
      </c>
      <c r="M4537" s="64">
        <f t="shared" si="1233"/>
        <v>8.6345142853562269</v>
      </c>
      <c r="N4537" s="64">
        <f t="shared" si="1233"/>
        <v>182.47258135835079</v>
      </c>
      <c r="O4537" s="121"/>
      <c r="P4537" s="177">
        <v>2.9750000000000001</v>
      </c>
      <c r="Q4537" s="177">
        <v>24.247722738711008</v>
      </c>
      <c r="R4537" s="177">
        <v>24.247722738711008</v>
      </c>
      <c r="S4537" s="177">
        <v>34.767237493838088</v>
      </c>
      <c r="T4537" s="177">
        <v>32.458081783443475</v>
      </c>
      <c r="U4537" s="177">
        <v>24.247722738711008</v>
      </c>
      <c r="V4537" s="177">
        <v>24.247722738711008</v>
      </c>
      <c r="W4537" s="177">
        <v>7.1916644899833031</v>
      </c>
      <c r="X4537" s="177">
        <v>33.025294025255505</v>
      </c>
      <c r="Y4537" s="177">
        <v>42.376256000000005</v>
      </c>
      <c r="Z4537" s="177">
        <v>0</v>
      </c>
      <c r="AA4537" s="177">
        <v>31.384334075329683</v>
      </c>
      <c r="AB4537" s="177">
        <v>31.526377572159781</v>
      </c>
      <c r="AC4537" s="177">
        <v>22.570978756017293</v>
      </c>
      <c r="AD4537" s="177">
        <v>69.317519249119755</v>
      </c>
      <c r="AE4537" s="177">
        <v>31.587218118522919</v>
      </c>
      <c r="AF4537" s="177">
        <v>8.6345142853562269</v>
      </c>
      <c r="AG4537" s="177">
        <v>59.043556325897484</v>
      </c>
      <c r="AH4537" s="177">
        <v>59.043556325897484</v>
      </c>
      <c r="AI4537" s="177">
        <v>59.043556325897484</v>
      </c>
      <c r="AJ4537" s="177">
        <v>40.642678460738949</v>
      </c>
    </row>
    <row r="4538" spans="1:36" hidden="1" outlineLevel="1" x14ac:dyDescent="0.25">
      <c r="A4538" s="190">
        <f t="shared" si="1222"/>
        <v>2031</v>
      </c>
      <c r="B4538" s="55">
        <f t="shared" si="1223"/>
        <v>9</v>
      </c>
      <c r="C4538" s="55">
        <f t="shared" si="1224"/>
        <v>11</v>
      </c>
      <c r="D4538" s="55">
        <f t="shared" si="1219"/>
        <v>189</v>
      </c>
      <c r="F4538" s="63">
        <f t="shared" si="1229"/>
        <v>48092.458333333307</v>
      </c>
      <c r="G4538" s="64">
        <f t="shared" si="1220"/>
        <v>643.7416792463066</v>
      </c>
      <c r="H4538" s="64">
        <f t="shared" si="1233"/>
        <v>64.275284659428891</v>
      </c>
      <c r="I4538" s="64">
        <f t="shared" si="1233"/>
        <v>219.35143643487137</v>
      </c>
      <c r="J4538" s="64">
        <f t="shared" si="1233"/>
        <v>175.15519269260648</v>
      </c>
      <c r="K4538" s="64">
        <f t="shared" si="1233"/>
        <v>0</v>
      </c>
      <c r="L4538" s="64">
        <f t="shared" si="1233"/>
        <v>0</v>
      </c>
      <c r="M4538" s="64">
        <f t="shared" si="1233"/>
        <v>7.947677921748344</v>
      </c>
      <c r="N4538" s="64">
        <f t="shared" si="1233"/>
        <v>177.0120875376515</v>
      </c>
      <c r="O4538" s="121"/>
      <c r="P4538" s="177">
        <v>2.9750000000000001</v>
      </c>
      <c r="Q4538" s="177">
        <v>25.092734750854785</v>
      </c>
      <c r="R4538" s="177">
        <v>25.092734750854785</v>
      </c>
      <c r="S4538" s="177">
        <v>32.5796554172084</v>
      </c>
      <c r="T4538" s="177">
        <v>31.717550721828644</v>
      </c>
      <c r="U4538" s="177">
        <v>25.092734750854785</v>
      </c>
      <c r="V4538" s="177">
        <v>25.092734750854785</v>
      </c>
      <c r="W4538" s="177">
        <v>7.0081642822032357</v>
      </c>
      <c r="X4538" s="177">
        <v>31.587178647829191</v>
      </c>
      <c r="Y4538" s="177">
        <v>41.976479999999995</v>
      </c>
      <c r="Z4538" s="177">
        <v>0</v>
      </c>
      <c r="AA4538" s="177">
        <v>27.65980919370373</v>
      </c>
      <c r="AB4538" s="177">
        <v>29.244087057265801</v>
      </c>
      <c r="AC4538" s="177">
        <v>19.737252283262823</v>
      </c>
      <c r="AD4538" s="177">
        <v>64.275284659428891</v>
      </c>
      <c r="AE4538" s="177">
        <v>32.414089281080621</v>
      </c>
      <c r="AF4538" s="177">
        <v>7.947677921748344</v>
      </c>
      <c r="AG4538" s="177">
        <v>58.385064230868821</v>
      </c>
      <c r="AH4538" s="177">
        <v>58.385064230868821</v>
      </c>
      <c r="AI4538" s="177">
        <v>58.385064230868821</v>
      </c>
      <c r="AJ4538" s="177">
        <v>39.093318084721297</v>
      </c>
    </row>
    <row r="4539" spans="1:36" hidden="1" outlineLevel="1" x14ac:dyDescent="0.25">
      <c r="A4539" s="190">
        <f t="shared" si="1222"/>
        <v>2031</v>
      </c>
      <c r="B4539" s="55">
        <f t="shared" si="1223"/>
        <v>9</v>
      </c>
      <c r="C4539" s="55">
        <f t="shared" si="1224"/>
        <v>12</v>
      </c>
      <c r="D4539" s="55">
        <f t="shared" si="1219"/>
        <v>189</v>
      </c>
      <c r="F4539" s="63">
        <f t="shared" si="1229"/>
        <v>48092.499999999971</v>
      </c>
      <c r="G4539" s="64">
        <f t="shared" si="1220"/>
        <v>645.80081938843455</v>
      </c>
      <c r="H4539" s="64">
        <f t="shared" si="1233"/>
        <v>61.915928028595879</v>
      </c>
      <c r="I4539" s="64">
        <f t="shared" si="1233"/>
        <v>216.06249859138157</v>
      </c>
      <c r="J4539" s="64">
        <f t="shared" si="1233"/>
        <v>181.63281624374216</v>
      </c>
      <c r="K4539" s="64">
        <f t="shared" si="1233"/>
        <v>0</v>
      </c>
      <c r="L4539" s="64">
        <f t="shared" si="1233"/>
        <v>0</v>
      </c>
      <c r="M4539" s="64">
        <f t="shared" si="1233"/>
        <v>7.8495584412329329</v>
      </c>
      <c r="N4539" s="64">
        <f t="shared" si="1233"/>
        <v>178.34001808348208</v>
      </c>
      <c r="O4539" s="121"/>
      <c r="P4539" s="177">
        <v>2.9750000000000001</v>
      </c>
      <c r="Q4539" s="177">
        <v>27.050689413139139</v>
      </c>
      <c r="R4539" s="177">
        <v>27.050689413139139</v>
      </c>
      <c r="S4539" s="177">
        <v>32.485022339210687</v>
      </c>
      <c r="T4539" s="177">
        <v>31.865656934151598</v>
      </c>
      <c r="U4539" s="177">
        <v>27.050689413139139</v>
      </c>
      <c r="V4539" s="177">
        <v>27.050689413139139</v>
      </c>
      <c r="W4539" s="177">
        <v>6.4661563373995881</v>
      </c>
      <c r="X4539" s="177">
        <v>30.906517354993699</v>
      </c>
      <c r="Y4539" s="177">
        <v>43.575583999999992</v>
      </c>
      <c r="Z4539" s="177">
        <v>0</v>
      </c>
      <c r="AA4539" s="177">
        <v>23.938433024439835</v>
      </c>
      <c r="AB4539" s="177">
        <v>27.414837728865553</v>
      </c>
      <c r="AC4539" s="177">
        <v>18.783989677620127</v>
      </c>
      <c r="AD4539" s="177">
        <v>61.915928028595879</v>
      </c>
      <c r="AE4539" s="177">
        <v>32.013927084191707</v>
      </c>
      <c r="AF4539" s="177">
        <v>7.8495584412329329</v>
      </c>
      <c r="AG4539" s="177">
        <v>60.544272081247385</v>
      </c>
      <c r="AH4539" s="177">
        <v>60.544272081247385</v>
      </c>
      <c r="AI4539" s="177">
        <v>60.544272081247385</v>
      </c>
      <c r="AJ4539" s="177">
        <v>35.774634541434324</v>
      </c>
    </row>
    <row r="4540" spans="1:36" hidden="1" outlineLevel="1" x14ac:dyDescent="0.25">
      <c r="A4540" s="190">
        <f t="shared" si="1222"/>
        <v>2031</v>
      </c>
      <c r="B4540" s="55">
        <f t="shared" si="1223"/>
        <v>9</v>
      </c>
      <c r="C4540" s="55">
        <f t="shared" si="1224"/>
        <v>13</v>
      </c>
      <c r="D4540" s="55">
        <f t="shared" si="1219"/>
        <v>189</v>
      </c>
      <c r="F4540" s="63">
        <f t="shared" si="1229"/>
        <v>48092.541666666635</v>
      </c>
      <c r="G4540" s="64">
        <f t="shared" si="1220"/>
        <v>642.2632365178946</v>
      </c>
      <c r="H4540" s="64">
        <f t="shared" si="1233"/>
        <v>62.443721119450558</v>
      </c>
      <c r="I4540" s="64">
        <f t="shared" si="1233"/>
        <v>216.06276654122848</v>
      </c>
      <c r="J4540" s="64">
        <f t="shared" si="1233"/>
        <v>175.56033978356135</v>
      </c>
      <c r="K4540" s="64">
        <f t="shared" si="1233"/>
        <v>0</v>
      </c>
      <c r="L4540" s="64">
        <f t="shared" si="1233"/>
        <v>0</v>
      </c>
      <c r="M4540" s="64">
        <f t="shared" si="1233"/>
        <v>7.75143896071752</v>
      </c>
      <c r="N4540" s="64">
        <f t="shared" si="1233"/>
        <v>180.44497011293666</v>
      </c>
      <c r="O4540" s="121"/>
      <c r="P4540" s="177">
        <v>2.9750000000000001</v>
      </c>
      <c r="Q4540" s="177">
        <v>28.380037578584833</v>
      </c>
      <c r="R4540" s="177">
        <v>28.380037578584833</v>
      </c>
      <c r="S4540" s="177">
        <v>28.746918053479074</v>
      </c>
      <c r="T4540" s="177">
        <v>33.64882951703121</v>
      </c>
      <c r="U4540" s="177">
        <v>28.380037578584833</v>
      </c>
      <c r="V4540" s="177">
        <v>28.380037578584833</v>
      </c>
      <c r="W4540" s="177">
        <v>6.7906431130735374</v>
      </c>
      <c r="X4540" s="177">
        <v>33.427782480090123</v>
      </c>
      <c r="Y4540" s="177">
        <v>42.776032000000001</v>
      </c>
      <c r="Z4540" s="177">
        <v>0</v>
      </c>
      <c r="AA4540" s="177">
        <v>23.85084978398227</v>
      </c>
      <c r="AB4540" s="177">
        <v>24.70219599441397</v>
      </c>
      <c r="AC4540" s="177">
        <v>18.371774020201126</v>
      </c>
      <c r="AD4540" s="177">
        <v>62.443721119450558</v>
      </c>
      <c r="AE4540" s="177">
        <v>31.238983044816962</v>
      </c>
      <c r="AF4540" s="177">
        <v>7.75143896071752</v>
      </c>
      <c r="AG4540" s="177">
        <v>58.520113261187113</v>
      </c>
      <c r="AH4540" s="177">
        <v>58.520113261187113</v>
      </c>
      <c r="AI4540" s="177">
        <v>58.520113261187113</v>
      </c>
      <c r="AJ4540" s="177">
        <v>36.458578332737538</v>
      </c>
    </row>
    <row r="4541" spans="1:36" hidden="1" outlineLevel="1" x14ac:dyDescent="0.25">
      <c r="A4541" s="190">
        <f t="shared" si="1222"/>
        <v>2031</v>
      </c>
      <c r="B4541" s="55">
        <f t="shared" si="1223"/>
        <v>9</v>
      </c>
      <c r="C4541" s="55">
        <f t="shared" si="1224"/>
        <v>14</v>
      </c>
      <c r="D4541" s="55">
        <f t="shared" si="1219"/>
        <v>189</v>
      </c>
      <c r="F4541" s="63">
        <f t="shared" si="1229"/>
        <v>48092.583333333299</v>
      </c>
      <c r="G4541" s="64">
        <f t="shared" si="1220"/>
        <v>637.93865416641836</v>
      </c>
      <c r="H4541" s="64">
        <f t="shared" si="1233"/>
        <v>67.19231177867978</v>
      </c>
      <c r="I4541" s="64">
        <f t="shared" si="1233"/>
        <v>198.64903529745214</v>
      </c>
      <c r="J4541" s="64">
        <f t="shared" si="1233"/>
        <v>174.88268066102768</v>
      </c>
      <c r="K4541" s="64">
        <f t="shared" si="1233"/>
        <v>0</v>
      </c>
      <c r="L4541" s="64">
        <f t="shared" si="1233"/>
        <v>0</v>
      </c>
      <c r="M4541" s="64">
        <f t="shared" si="1233"/>
        <v>8.1439168827791697</v>
      </c>
      <c r="N4541" s="64">
        <f t="shared" si="1233"/>
        <v>189.07070954647955</v>
      </c>
      <c r="O4541" s="121"/>
      <c r="P4541" s="177">
        <v>2.9750000000000001</v>
      </c>
      <c r="Q4541" s="177">
        <v>29.513590277802095</v>
      </c>
      <c r="R4541" s="177">
        <v>29.513590277802095</v>
      </c>
      <c r="S4541" s="177">
        <v>21.835245264274882</v>
      </c>
      <c r="T4541" s="177">
        <v>33.007343740205982</v>
      </c>
      <c r="U4541" s="177">
        <v>29.513590277802095</v>
      </c>
      <c r="V4541" s="177">
        <v>29.513590277802095</v>
      </c>
      <c r="W4541" s="177">
        <v>6.9635554551236671</v>
      </c>
      <c r="X4541" s="177">
        <v>35.046427783770817</v>
      </c>
      <c r="Y4541" s="177">
        <v>33.581184</v>
      </c>
      <c r="Z4541" s="177">
        <v>0</v>
      </c>
      <c r="AA4541" s="177">
        <v>26.30856458731699</v>
      </c>
      <c r="AB4541" s="177">
        <v>23.815681700919846</v>
      </c>
      <c r="AC4541" s="177">
        <v>20.892102147034333</v>
      </c>
      <c r="AD4541" s="177">
        <v>67.19231177867978</v>
      </c>
      <c r="AE4541" s="177">
        <v>30.084735749284103</v>
      </c>
      <c r="AF4541" s="177">
        <v>8.1439168827791697</v>
      </c>
      <c r="AG4541" s="177">
        <v>58.294226887009231</v>
      </c>
      <c r="AH4541" s="177">
        <v>58.294226887009231</v>
      </c>
      <c r="AI4541" s="177">
        <v>58.294226887009231</v>
      </c>
      <c r="AJ4541" s="177">
        <v>35.155543304792666</v>
      </c>
    </row>
    <row r="4542" spans="1:36" hidden="1" outlineLevel="1" x14ac:dyDescent="0.25">
      <c r="A4542" s="190">
        <f t="shared" si="1222"/>
        <v>2031</v>
      </c>
      <c r="B4542" s="55">
        <f t="shared" si="1223"/>
        <v>9</v>
      </c>
      <c r="C4542" s="55">
        <f t="shared" si="1224"/>
        <v>15</v>
      </c>
      <c r="D4542" s="55">
        <f t="shared" si="1219"/>
        <v>189</v>
      </c>
      <c r="F4542" s="63">
        <f t="shared" si="1229"/>
        <v>48092.624999999964</v>
      </c>
      <c r="G4542" s="64">
        <f t="shared" si="1220"/>
        <v>597.80724784947074</v>
      </c>
      <c r="H4542" s="64">
        <f t="shared" si="1233"/>
        <v>67.641364153997117</v>
      </c>
      <c r="I4542" s="64">
        <f t="shared" si="1233"/>
        <v>173.69716134331208</v>
      </c>
      <c r="J4542" s="64">
        <f t="shared" si="1233"/>
        <v>155.38154349129761</v>
      </c>
      <c r="K4542" s="64">
        <f t="shared" si="1233"/>
        <v>0</v>
      </c>
      <c r="L4542" s="64">
        <f t="shared" si="1233"/>
        <v>0</v>
      </c>
      <c r="M4542" s="64">
        <f t="shared" si="1233"/>
        <v>8.6345142853562269</v>
      </c>
      <c r="N4542" s="64">
        <f t="shared" si="1233"/>
        <v>192.45266457550764</v>
      </c>
      <c r="O4542" s="121"/>
      <c r="P4542" s="177">
        <v>2.9750000000000001</v>
      </c>
      <c r="Q4542" s="177">
        <v>29.10138929626855</v>
      </c>
      <c r="R4542" s="177">
        <v>29.10138929626855</v>
      </c>
      <c r="S4542" s="177">
        <v>13.136832772535865</v>
      </c>
      <c r="T4542" s="177">
        <v>24.257459871476399</v>
      </c>
      <c r="U4542" s="177">
        <v>29.10138929626855</v>
      </c>
      <c r="V4542" s="177">
        <v>29.10138929626855</v>
      </c>
      <c r="W4542" s="177">
        <v>6.8020782827590072</v>
      </c>
      <c r="X4542" s="177">
        <v>34.562673736113247</v>
      </c>
      <c r="Y4542" s="177">
        <v>25.585663999999998</v>
      </c>
      <c r="Z4542" s="177">
        <v>0</v>
      </c>
      <c r="AA4542" s="177">
        <v>29.872328124735297</v>
      </c>
      <c r="AB4542" s="177">
        <v>25.239197040990788</v>
      </c>
      <c r="AC4542" s="177">
        <v>20.935582224707336</v>
      </c>
      <c r="AD4542" s="177">
        <v>67.641364153997117</v>
      </c>
      <c r="AE4542" s="177">
        <v>31.418913804035785</v>
      </c>
      <c r="AF4542" s="177">
        <v>8.6345142853562269</v>
      </c>
      <c r="AG4542" s="177">
        <v>51.793847830432533</v>
      </c>
      <c r="AH4542" s="177">
        <v>51.793847830432533</v>
      </c>
      <c r="AI4542" s="177">
        <v>51.793847830432533</v>
      </c>
      <c r="AJ4542" s="177">
        <v>34.958538876391756</v>
      </c>
    </row>
    <row r="4543" spans="1:36" hidden="1" outlineLevel="1" x14ac:dyDescent="0.25">
      <c r="A4543" s="190">
        <f t="shared" si="1222"/>
        <v>2031</v>
      </c>
      <c r="B4543" s="55">
        <f t="shared" si="1223"/>
        <v>9</v>
      </c>
      <c r="C4543" s="55">
        <f t="shared" si="1224"/>
        <v>16</v>
      </c>
      <c r="D4543" s="55">
        <f t="shared" si="1219"/>
        <v>189</v>
      </c>
      <c r="F4543" s="63">
        <f t="shared" si="1229"/>
        <v>48092.666666666628</v>
      </c>
      <c r="G4543" s="64">
        <f t="shared" si="1220"/>
        <v>417.84913746019129</v>
      </c>
      <c r="H4543" s="64">
        <f t="shared" si="1233"/>
        <v>28.892137947248756</v>
      </c>
      <c r="I4543" s="64">
        <f t="shared" si="1233"/>
        <v>112.57027208733371</v>
      </c>
      <c r="J4543" s="64">
        <f t="shared" si="1233"/>
        <v>79.438518306053851</v>
      </c>
      <c r="K4543" s="64">
        <f t="shared" si="1233"/>
        <v>0</v>
      </c>
      <c r="L4543" s="64">
        <f t="shared" si="1233"/>
        <v>0</v>
      </c>
      <c r="M4543" s="64">
        <f t="shared" si="1233"/>
        <v>9.026992207417873</v>
      </c>
      <c r="N4543" s="64">
        <f t="shared" si="1233"/>
        <v>187.92121691213711</v>
      </c>
      <c r="O4543" s="121"/>
      <c r="P4543" s="177">
        <v>2.9750000000000001</v>
      </c>
      <c r="Q4543" s="177">
        <v>26.504523112607188</v>
      </c>
      <c r="R4543" s="177">
        <v>26.504523112607188</v>
      </c>
      <c r="S4543" s="177">
        <v>2.5058293217461687</v>
      </c>
      <c r="T4543" s="177">
        <v>3.9318817831678579</v>
      </c>
      <c r="U4543" s="177">
        <v>26.504523112607188</v>
      </c>
      <c r="V4543" s="177">
        <v>26.504523112607188</v>
      </c>
      <c r="W4543" s="177">
        <v>5.8092755791044706</v>
      </c>
      <c r="X4543" s="177">
        <v>29.643298492989455</v>
      </c>
      <c r="Y4543" s="177">
        <v>14.791711999999999</v>
      </c>
      <c r="Z4543" s="177">
        <v>0</v>
      </c>
      <c r="AA4543" s="177">
        <v>34.975706410098418</v>
      </c>
      <c r="AB4543" s="177">
        <v>25.643165065114502</v>
      </c>
      <c r="AC4543" s="177">
        <v>21.284252986495432</v>
      </c>
      <c r="AD4543" s="177">
        <v>28.892137947248756</v>
      </c>
      <c r="AE4543" s="177">
        <v>26.471018727646701</v>
      </c>
      <c r="AF4543" s="177">
        <v>9.026992207417873</v>
      </c>
      <c r="AG4543" s="177">
        <v>26.47950610201795</v>
      </c>
      <c r="AH4543" s="177">
        <v>26.47950610201795</v>
      </c>
      <c r="AI4543" s="177">
        <v>26.47950610201795</v>
      </c>
      <c r="AJ4543" s="177">
        <v>26.442256182679046</v>
      </c>
    </row>
    <row r="4544" spans="1:36" hidden="1" outlineLevel="1" x14ac:dyDescent="0.25">
      <c r="A4544" s="190">
        <f t="shared" si="1222"/>
        <v>2031</v>
      </c>
      <c r="B4544" s="55">
        <f t="shared" si="1223"/>
        <v>9</v>
      </c>
      <c r="C4544" s="55">
        <f t="shared" si="1224"/>
        <v>17</v>
      </c>
      <c r="D4544" s="55">
        <f t="shared" si="1219"/>
        <v>189</v>
      </c>
      <c r="F4544" s="63">
        <f t="shared" si="1229"/>
        <v>48092.708333333292</v>
      </c>
      <c r="G4544" s="64">
        <f t="shared" si="1220"/>
        <v>230.66800330639958</v>
      </c>
      <c r="H4544" s="64">
        <f t="shared" si="1233"/>
        <v>1.6984335211472896</v>
      </c>
      <c r="I4544" s="64">
        <f t="shared" si="1233"/>
        <v>31.072783690000506</v>
      </c>
      <c r="J4544" s="64">
        <f t="shared" si="1233"/>
        <v>3.7512184590579301</v>
      </c>
      <c r="K4544" s="64">
        <f t="shared" si="1233"/>
        <v>0</v>
      </c>
      <c r="L4544" s="64">
        <f t="shared" si="1233"/>
        <v>0</v>
      </c>
      <c r="M4544" s="64">
        <f t="shared" si="1233"/>
        <v>10.008187012571989</v>
      </c>
      <c r="N4544" s="64">
        <f t="shared" si="1233"/>
        <v>184.13738062362188</v>
      </c>
      <c r="O4544" s="121"/>
      <c r="P4544" s="177">
        <v>2.9750000000000001</v>
      </c>
      <c r="Q4544" s="177">
        <v>25.618291002310066</v>
      </c>
      <c r="R4544" s="177">
        <v>25.618291002310066</v>
      </c>
      <c r="S4544" s="177">
        <v>0</v>
      </c>
      <c r="T4544" s="177">
        <v>0</v>
      </c>
      <c r="U4544" s="177">
        <v>25.618291002310066</v>
      </c>
      <c r="V4544" s="177">
        <v>25.618291002310066</v>
      </c>
      <c r="W4544" s="177">
        <v>2.3235547831833254</v>
      </c>
      <c r="X4544" s="177">
        <v>9.3881761586612757</v>
      </c>
      <c r="Y4544" s="177">
        <v>2.3986559999999999</v>
      </c>
      <c r="Z4544" s="177">
        <v>0</v>
      </c>
      <c r="AA4544" s="177">
        <v>33.211570661560593</v>
      </c>
      <c r="AB4544" s="177">
        <v>27.563095930831611</v>
      </c>
      <c r="AC4544" s="177">
        <v>20.889550021989393</v>
      </c>
      <c r="AD4544" s="177">
        <v>1.6984335211472896</v>
      </c>
      <c r="AE4544" s="177">
        <v>7.9970911388377512</v>
      </c>
      <c r="AF4544" s="177">
        <v>10.008187012571989</v>
      </c>
      <c r="AG4544" s="177">
        <v>1.25040615301931</v>
      </c>
      <c r="AH4544" s="177">
        <v>1.25040615301931</v>
      </c>
      <c r="AI4544" s="177">
        <v>1.25040615301931</v>
      </c>
      <c r="AJ4544" s="177">
        <v>5.9903056093181561</v>
      </c>
    </row>
    <row r="4545" spans="1:36" hidden="1" outlineLevel="1" x14ac:dyDescent="0.25">
      <c r="A4545" s="190">
        <f t="shared" si="1222"/>
        <v>2031</v>
      </c>
      <c r="B4545" s="55">
        <f t="shared" si="1223"/>
        <v>9</v>
      </c>
      <c r="C4545" s="55">
        <f t="shared" si="1224"/>
        <v>18</v>
      </c>
      <c r="D4545" s="55">
        <f t="shared" si="1219"/>
        <v>189</v>
      </c>
      <c r="F4545" s="63">
        <f t="shared" si="1229"/>
        <v>48092.749999999956</v>
      </c>
      <c r="G4545" s="64">
        <f t="shared" si="1220"/>
        <v>183.42302511167065</v>
      </c>
      <c r="H4545" s="64">
        <f t="shared" ref="H4545:N4554" si="1234">SUMIF($P$6:$AK$6,H$6,$P4545:$AK4545)</f>
        <v>0</v>
      </c>
      <c r="I4545" s="64">
        <f t="shared" si="1234"/>
        <v>3.2840613741073459</v>
      </c>
      <c r="J4545" s="64">
        <f t="shared" si="1234"/>
        <v>0</v>
      </c>
      <c r="K4545" s="64">
        <f t="shared" si="1234"/>
        <v>0</v>
      </c>
      <c r="L4545" s="64">
        <f t="shared" si="1234"/>
        <v>0</v>
      </c>
      <c r="M4545" s="64">
        <f t="shared" si="1234"/>
        <v>11.381859739787751</v>
      </c>
      <c r="N4545" s="64">
        <f t="shared" si="1234"/>
        <v>168.75710399777554</v>
      </c>
      <c r="O4545" s="121"/>
      <c r="P4545" s="177">
        <v>2.9750000000000001</v>
      </c>
      <c r="Q4545" s="177">
        <v>23.948877027099186</v>
      </c>
      <c r="R4545" s="177">
        <v>23.948877027099186</v>
      </c>
      <c r="S4545" s="177">
        <v>0</v>
      </c>
      <c r="T4545" s="177">
        <v>0</v>
      </c>
      <c r="U4545" s="177">
        <v>23.948877027099186</v>
      </c>
      <c r="V4545" s="177">
        <v>23.948877027099186</v>
      </c>
      <c r="W4545" s="177">
        <v>5.396493715271896E-3</v>
      </c>
      <c r="X4545" s="177">
        <v>0.12516116684787418</v>
      </c>
      <c r="Y4545" s="177">
        <v>0</v>
      </c>
      <c r="Z4545" s="177">
        <v>0</v>
      </c>
      <c r="AA4545" s="177">
        <v>28.191814234847566</v>
      </c>
      <c r="AB4545" s="177">
        <v>28.99196666355385</v>
      </c>
      <c r="AC4545" s="177">
        <v>15.77781499097739</v>
      </c>
      <c r="AD4545" s="177">
        <v>0</v>
      </c>
      <c r="AE4545" s="177">
        <v>0.17850371354419986</v>
      </c>
      <c r="AF4545" s="177">
        <v>11.381859739787751</v>
      </c>
      <c r="AG4545" s="177">
        <v>0</v>
      </c>
      <c r="AH4545" s="177">
        <v>0</v>
      </c>
      <c r="AI4545" s="177">
        <v>0</v>
      </c>
      <c r="AJ4545" s="177">
        <v>0</v>
      </c>
    </row>
    <row r="4546" spans="1:36" hidden="1" outlineLevel="1" x14ac:dyDescent="0.25">
      <c r="A4546" s="190">
        <f t="shared" si="1222"/>
        <v>2031</v>
      </c>
      <c r="B4546" s="55">
        <f t="shared" si="1223"/>
        <v>9</v>
      </c>
      <c r="C4546" s="55">
        <f t="shared" si="1224"/>
        <v>19</v>
      </c>
      <c r="D4546" s="55">
        <f t="shared" si="1219"/>
        <v>189</v>
      </c>
      <c r="F4546" s="63">
        <f t="shared" si="1229"/>
        <v>48092.791666666621</v>
      </c>
      <c r="G4546" s="64">
        <f t="shared" si="1220"/>
        <v>161.90613793493836</v>
      </c>
      <c r="H4546" s="64">
        <f t="shared" si="1234"/>
        <v>0</v>
      </c>
      <c r="I4546" s="64">
        <f t="shared" si="1234"/>
        <v>2.9750000000000001</v>
      </c>
      <c r="J4546" s="64">
        <f t="shared" si="1234"/>
        <v>0</v>
      </c>
      <c r="K4546" s="64">
        <f t="shared" si="1234"/>
        <v>0</v>
      </c>
      <c r="L4546" s="64">
        <f t="shared" si="1234"/>
        <v>0</v>
      </c>
      <c r="M4546" s="64">
        <f t="shared" si="1234"/>
        <v>13.442368830611397</v>
      </c>
      <c r="N4546" s="64">
        <f t="shared" si="1234"/>
        <v>145.48876910432696</v>
      </c>
      <c r="O4546" s="121"/>
      <c r="P4546" s="177">
        <v>2.9750000000000001</v>
      </c>
      <c r="Q4546" s="177">
        <v>20.537913904909068</v>
      </c>
      <c r="R4546" s="177">
        <v>20.537913904909068</v>
      </c>
      <c r="S4546" s="177">
        <v>0</v>
      </c>
      <c r="T4546" s="177">
        <v>0</v>
      </c>
      <c r="U4546" s="177">
        <v>20.537913904909068</v>
      </c>
      <c r="V4546" s="177">
        <v>20.537913904909068</v>
      </c>
      <c r="W4546" s="177">
        <v>0</v>
      </c>
      <c r="X4546" s="177">
        <v>0</v>
      </c>
      <c r="Y4546" s="177">
        <v>0</v>
      </c>
      <c r="Z4546" s="177">
        <v>0</v>
      </c>
      <c r="AA4546" s="177">
        <v>22.683923905734584</v>
      </c>
      <c r="AB4546" s="177">
        <v>27.718501622861037</v>
      </c>
      <c r="AC4546" s="177">
        <v>12.934687956095065</v>
      </c>
      <c r="AD4546" s="177">
        <v>0</v>
      </c>
      <c r="AE4546" s="177">
        <v>0</v>
      </c>
      <c r="AF4546" s="177">
        <v>13.442368830611397</v>
      </c>
      <c r="AG4546" s="177">
        <v>0</v>
      </c>
      <c r="AH4546" s="177">
        <v>0</v>
      </c>
      <c r="AI4546" s="177">
        <v>0</v>
      </c>
      <c r="AJ4546" s="177">
        <v>0</v>
      </c>
    </row>
    <row r="4547" spans="1:36" hidden="1" outlineLevel="1" x14ac:dyDescent="0.25">
      <c r="A4547" s="190">
        <f t="shared" si="1222"/>
        <v>2031</v>
      </c>
      <c r="B4547" s="55">
        <f t="shared" si="1223"/>
        <v>9</v>
      </c>
      <c r="C4547" s="55">
        <f t="shared" si="1224"/>
        <v>20</v>
      </c>
      <c r="D4547" s="55">
        <f t="shared" si="1219"/>
        <v>189</v>
      </c>
      <c r="F4547" s="63">
        <f t="shared" si="1229"/>
        <v>48092.833333333285</v>
      </c>
      <c r="G4547" s="64">
        <f t="shared" si="1220"/>
        <v>151.48465735566373</v>
      </c>
      <c r="H4547" s="64">
        <f t="shared" si="1234"/>
        <v>0</v>
      </c>
      <c r="I4547" s="64">
        <f t="shared" si="1234"/>
        <v>2.9750000000000001</v>
      </c>
      <c r="J4547" s="64">
        <f t="shared" si="1234"/>
        <v>0</v>
      </c>
      <c r="K4547" s="64">
        <f t="shared" si="1234"/>
        <v>0</v>
      </c>
      <c r="L4547" s="64">
        <f t="shared" si="1234"/>
        <v>0</v>
      </c>
      <c r="M4547" s="64">
        <f t="shared" si="1234"/>
        <v>15.012280518857985</v>
      </c>
      <c r="N4547" s="64">
        <f t="shared" si="1234"/>
        <v>133.49737683680576</v>
      </c>
      <c r="O4547" s="121"/>
      <c r="P4547" s="177">
        <v>2.9750000000000001</v>
      </c>
      <c r="Q4547" s="177">
        <v>18.703619537084776</v>
      </c>
      <c r="R4547" s="177">
        <v>18.703619537084776</v>
      </c>
      <c r="S4547" s="177">
        <v>0</v>
      </c>
      <c r="T4547" s="177">
        <v>0</v>
      </c>
      <c r="U4547" s="177">
        <v>18.703619537084776</v>
      </c>
      <c r="V4547" s="177">
        <v>18.703619537084776</v>
      </c>
      <c r="W4547" s="177">
        <v>0</v>
      </c>
      <c r="X4547" s="177">
        <v>0</v>
      </c>
      <c r="Y4547" s="177">
        <v>0</v>
      </c>
      <c r="Z4547" s="177">
        <v>0</v>
      </c>
      <c r="AA4547" s="177">
        <v>20.15571140220036</v>
      </c>
      <c r="AB4547" s="177">
        <v>25.809726824995202</v>
      </c>
      <c r="AC4547" s="177">
        <v>12.717460461271092</v>
      </c>
      <c r="AD4547" s="177">
        <v>0</v>
      </c>
      <c r="AE4547" s="177">
        <v>0</v>
      </c>
      <c r="AF4547" s="177">
        <v>15.012280518857985</v>
      </c>
      <c r="AG4547" s="177">
        <v>0</v>
      </c>
      <c r="AH4547" s="177">
        <v>0</v>
      </c>
      <c r="AI4547" s="177">
        <v>0</v>
      </c>
      <c r="AJ4547" s="177">
        <v>0</v>
      </c>
    </row>
    <row r="4548" spans="1:36" hidden="1" outlineLevel="1" x14ac:dyDescent="0.25">
      <c r="A4548" s="190">
        <f t="shared" si="1222"/>
        <v>2031</v>
      </c>
      <c r="B4548" s="55">
        <f t="shared" si="1223"/>
        <v>9</v>
      </c>
      <c r="C4548" s="55">
        <f t="shared" si="1224"/>
        <v>21</v>
      </c>
      <c r="D4548" s="55">
        <f t="shared" si="1219"/>
        <v>189</v>
      </c>
      <c r="F4548" s="63">
        <f t="shared" si="1229"/>
        <v>48092.874999999949</v>
      </c>
      <c r="G4548" s="64">
        <f t="shared" si="1220"/>
        <v>153.96909268086398</v>
      </c>
      <c r="H4548" s="64">
        <f t="shared" si="1234"/>
        <v>0</v>
      </c>
      <c r="I4548" s="64">
        <f t="shared" si="1234"/>
        <v>2.9750000000000001</v>
      </c>
      <c r="J4548" s="64">
        <f t="shared" si="1234"/>
        <v>0</v>
      </c>
      <c r="K4548" s="64">
        <f t="shared" si="1234"/>
        <v>0</v>
      </c>
      <c r="L4548" s="64">
        <f t="shared" si="1234"/>
        <v>0</v>
      </c>
      <c r="M4548" s="64">
        <f t="shared" si="1234"/>
        <v>15.79723636298128</v>
      </c>
      <c r="N4548" s="64">
        <f t="shared" si="1234"/>
        <v>135.19685631788269</v>
      </c>
      <c r="O4548" s="121"/>
      <c r="P4548" s="177">
        <v>2.9750000000000001</v>
      </c>
      <c r="Q4548" s="177">
        <v>18.116233138399469</v>
      </c>
      <c r="R4548" s="177">
        <v>18.116233138399469</v>
      </c>
      <c r="S4548" s="177">
        <v>0</v>
      </c>
      <c r="T4548" s="177">
        <v>0</v>
      </c>
      <c r="U4548" s="177">
        <v>18.116233138399469</v>
      </c>
      <c r="V4548" s="177">
        <v>18.116233138399469</v>
      </c>
      <c r="W4548" s="177">
        <v>0</v>
      </c>
      <c r="X4548" s="177">
        <v>0</v>
      </c>
      <c r="Y4548" s="177">
        <v>0</v>
      </c>
      <c r="Z4548" s="177">
        <v>0</v>
      </c>
      <c r="AA4548" s="177">
        <v>21.956089367909442</v>
      </c>
      <c r="AB4548" s="177">
        <v>26.831892015330936</v>
      </c>
      <c r="AC4548" s="177">
        <v>13.943942381044426</v>
      </c>
      <c r="AD4548" s="177">
        <v>0</v>
      </c>
      <c r="AE4548" s="177">
        <v>0</v>
      </c>
      <c r="AF4548" s="177">
        <v>15.79723636298128</v>
      </c>
      <c r="AG4548" s="177">
        <v>0</v>
      </c>
      <c r="AH4548" s="177">
        <v>0</v>
      </c>
      <c r="AI4548" s="177">
        <v>0</v>
      </c>
      <c r="AJ4548" s="177">
        <v>0</v>
      </c>
    </row>
    <row r="4549" spans="1:36" hidden="1" outlineLevel="1" x14ac:dyDescent="0.25">
      <c r="A4549" s="190">
        <f t="shared" si="1222"/>
        <v>2031</v>
      </c>
      <c r="B4549" s="55">
        <f t="shared" si="1223"/>
        <v>9</v>
      </c>
      <c r="C4549" s="55">
        <f t="shared" si="1224"/>
        <v>22</v>
      </c>
      <c r="D4549" s="55">
        <f t="shared" si="1219"/>
        <v>189</v>
      </c>
      <c r="F4549" s="63">
        <f t="shared" si="1229"/>
        <v>48092.916666666613</v>
      </c>
      <c r="G4549" s="64">
        <f t="shared" si="1220"/>
        <v>160.61107954037789</v>
      </c>
      <c r="H4549" s="64">
        <f t="shared" si="1234"/>
        <v>0</v>
      </c>
      <c r="I4549" s="64">
        <f t="shared" si="1234"/>
        <v>2.9750000000000001</v>
      </c>
      <c r="J4549" s="64">
        <f t="shared" si="1234"/>
        <v>0</v>
      </c>
      <c r="K4549" s="64">
        <f t="shared" si="1234"/>
        <v>0</v>
      </c>
      <c r="L4549" s="64">
        <f t="shared" si="1234"/>
        <v>0</v>
      </c>
      <c r="M4549" s="64">
        <f t="shared" si="1234"/>
        <v>16.68031168761998</v>
      </c>
      <c r="N4549" s="64">
        <f t="shared" si="1234"/>
        <v>140.9557678527579</v>
      </c>
      <c r="O4549" s="121"/>
      <c r="P4549" s="177">
        <v>2.9750000000000001</v>
      </c>
      <c r="Q4549" s="177">
        <v>18.775754708853146</v>
      </c>
      <c r="R4549" s="177">
        <v>18.775754708853146</v>
      </c>
      <c r="S4549" s="177">
        <v>0</v>
      </c>
      <c r="T4549" s="177">
        <v>0</v>
      </c>
      <c r="U4549" s="177">
        <v>18.775754708853146</v>
      </c>
      <c r="V4549" s="177">
        <v>18.775754708853146</v>
      </c>
      <c r="W4549" s="177">
        <v>0</v>
      </c>
      <c r="X4549" s="177">
        <v>0</v>
      </c>
      <c r="Y4549" s="177">
        <v>0</v>
      </c>
      <c r="Z4549" s="177">
        <v>0</v>
      </c>
      <c r="AA4549" s="177">
        <v>25.233925639131112</v>
      </c>
      <c r="AB4549" s="177">
        <v>25.81448938373417</v>
      </c>
      <c r="AC4549" s="177">
        <v>14.804333994480046</v>
      </c>
      <c r="AD4549" s="177">
        <v>0</v>
      </c>
      <c r="AE4549" s="177">
        <v>0</v>
      </c>
      <c r="AF4549" s="177">
        <v>16.68031168761998</v>
      </c>
      <c r="AG4549" s="177">
        <v>0</v>
      </c>
      <c r="AH4549" s="177">
        <v>0</v>
      </c>
      <c r="AI4549" s="177">
        <v>0</v>
      </c>
      <c r="AJ4549" s="177">
        <v>0</v>
      </c>
    </row>
    <row r="4550" spans="1:36" hidden="1" outlineLevel="1" x14ac:dyDescent="0.25">
      <c r="A4550" s="190">
        <f t="shared" si="1222"/>
        <v>2031</v>
      </c>
      <c r="B4550" s="55">
        <f t="shared" si="1223"/>
        <v>9</v>
      </c>
      <c r="C4550" s="55">
        <f t="shared" si="1224"/>
        <v>23</v>
      </c>
      <c r="D4550" s="55">
        <f t="shared" si="1219"/>
        <v>189</v>
      </c>
      <c r="F4550" s="63">
        <f t="shared" si="1229"/>
        <v>48092.958333333278</v>
      </c>
      <c r="G4550" s="64">
        <f t="shared" si="1220"/>
        <v>154.13747681135911</v>
      </c>
      <c r="H4550" s="64">
        <f t="shared" si="1234"/>
        <v>0</v>
      </c>
      <c r="I4550" s="64">
        <f t="shared" si="1234"/>
        <v>2.9750000000000001</v>
      </c>
      <c r="J4550" s="64">
        <f t="shared" si="1234"/>
        <v>0</v>
      </c>
      <c r="K4550" s="64">
        <f t="shared" si="1234"/>
        <v>0</v>
      </c>
      <c r="L4550" s="64">
        <f t="shared" si="1234"/>
        <v>0</v>
      </c>
      <c r="M4550" s="64">
        <f t="shared" si="1234"/>
        <v>17.170909090197039</v>
      </c>
      <c r="N4550" s="64">
        <f t="shared" si="1234"/>
        <v>133.99156772116206</v>
      </c>
      <c r="O4550" s="121"/>
      <c r="P4550" s="177">
        <v>2.9750000000000001</v>
      </c>
      <c r="Q4550" s="177">
        <v>16.354073942343547</v>
      </c>
      <c r="R4550" s="177">
        <v>16.354073942343547</v>
      </c>
      <c r="S4550" s="177">
        <v>0</v>
      </c>
      <c r="T4550" s="177">
        <v>0</v>
      </c>
      <c r="U4550" s="177">
        <v>16.354073942343547</v>
      </c>
      <c r="V4550" s="177">
        <v>16.354073942343547</v>
      </c>
      <c r="W4550" s="177">
        <v>0</v>
      </c>
      <c r="X4550" s="177">
        <v>0</v>
      </c>
      <c r="Y4550" s="177">
        <v>0</v>
      </c>
      <c r="Z4550" s="177">
        <v>0</v>
      </c>
      <c r="AA4550" s="177">
        <v>28.675931156403223</v>
      </c>
      <c r="AB4550" s="177">
        <v>26.349870879340756</v>
      </c>
      <c r="AC4550" s="177">
        <v>13.549469916043877</v>
      </c>
      <c r="AD4550" s="177">
        <v>0</v>
      </c>
      <c r="AE4550" s="177">
        <v>0</v>
      </c>
      <c r="AF4550" s="177">
        <v>17.170909090197039</v>
      </c>
      <c r="AG4550" s="177">
        <v>0</v>
      </c>
      <c r="AH4550" s="177">
        <v>0</v>
      </c>
      <c r="AI4550" s="177">
        <v>0</v>
      </c>
      <c r="AJ4550" s="177">
        <v>0</v>
      </c>
    </row>
    <row r="4551" spans="1:36" hidden="1" outlineLevel="1" x14ac:dyDescent="0.25">
      <c r="A4551" s="190">
        <f t="shared" si="1222"/>
        <v>2031</v>
      </c>
      <c r="B4551" s="55">
        <f t="shared" si="1223"/>
        <v>10</v>
      </c>
      <c r="C4551" s="55">
        <f t="shared" si="1224"/>
        <v>0</v>
      </c>
      <c r="D4551" s="55">
        <f t="shared" si="1219"/>
        <v>190</v>
      </c>
      <c r="F4551" s="63">
        <f t="shared" ref="F4551" si="1235">EDATE(F4527,1)</f>
        <v>48122</v>
      </c>
      <c r="G4551" s="64">
        <f t="shared" si="1220"/>
        <v>218.53941617571385</v>
      </c>
      <c r="H4551" s="64">
        <f t="shared" si="1234"/>
        <v>0</v>
      </c>
      <c r="I4551" s="64">
        <f t="shared" si="1234"/>
        <v>2.9750000000000001</v>
      </c>
      <c r="J4551" s="64">
        <f t="shared" si="1234"/>
        <v>0</v>
      </c>
      <c r="K4551" s="64">
        <f t="shared" si="1234"/>
        <v>0</v>
      </c>
      <c r="L4551" s="64">
        <f t="shared" si="1234"/>
        <v>0</v>
      </c>
      <c r="M4551" s="64">
        <f t="shared" si="1234"/>
        <v>15.546919082303422</v>
      </c>
      <c r="N4551" s="64">
        <f t="shared" si="1234"/>
        <v>200.01749709341044</v>
      </c>
      <c r="O4551" s="121"/>
      <c r="P4551" s="177">
        <v>2.9750000000000001</v>
      </c>
      <c r="Q4551" s="177">
        <v>25.535850806003353</v>
      </c>
      <c r="R4551" s="177">
        <v>25.535850806003353</v>
      </c>
      <c r="S4551" s="177">
        <v>0</v>
      </c>
      <c r="T4551" s="177">
        <v>0</v>
      </c>
      <c r="U4551" s="177">
        <v>25.535850806003353</v>
      </c>
      <c r="V4551" s="177">
        <v>25.535850806003353</v>
      </c>
      <c r="W4551" s="177">
        <v>0</v>
      </c>
      <c r="X4551" s="177">
        <v>0</v>
      </c>
      <c r="Y4551" s="177">
        <v>0</v>
      </c>
      <c r="Z4551" s="177">
        <v>0</v>
      </c>
      <c r="AA4551" s="177">
        <v>33.082139732555845</v>
      </c>
      <c r="AB4551" s="177">
        <v>34.453816376099688</v>
      </c>
      <c r="AC4551" s="177">
        <v>30.338137760741493</v>
      </c>
      <c r="AD4551" s="177">
        <v>0</v>
      </c>
      <c r="AE4551" s="177">
        <v>0</v>
      </c>
      <c r="AF4551" s="177">
        <v>15.546919082303422</v>
      </c>
      <c r="AG4551" s="177">
        <v>0</v>
      </c>
      <c r="AH4551" s="177">
        <v>0</v>
      </c>
      <c r="AI4551" s="177">
        <v>0</v>
      </c>
      <c r="AJ4551" s="177">
        <v>0</v>
      </c>
    </row>
    <row r="4552" spans="1:36" hidden="1" outlineLevel="1" x14ac:dyDescent="0.25">
      <c r="A4552" s="190">
        <f t="shared" si="1222"/>
        <v>2031</v>
      </c>
      <c r="B4552" s="55">
        <f t="shared" si="1223"/>
        <v>10</v>
      </c>
      <c r="C4552" s="55">
        <f t="shared" si="1224"/>
        <v>1</v>
      </c>
      <c r="D4552" s="55">
        <f t="shared" si="1219"/>
        <v>190</v>
      </c>
      <c r="F4552" s="63">
        <f t="shared" ref="F4552" si="1236">F4551+1/24</f>
        <v>48122.041666666664</v>
      </c>
      <c r="G4552" s="64">
        <f t="shared" si="1220"/>
        <v>216.19303982734479</v>
      </c>
      <c r="H4552" s="64">
        <f t="shared" si="1234"/>
        <v>0</v>
      </c>
      <c r="I4552" s="64">
        <f t="shared" si="1234"/>
        <v>2.9750000000000001</v>
      </c>
      <c r="J4552" s="64">
        <f t="shared" si="1234"/>
        <v>0</v>
      </c>
      <c r="K4552" s="64">
        <f t="shared" si="1234"/>
        <v>0</v>
      </c>
      <c r="L4552" s="64">
        <f t="shared" si="1234"/>
        <v>0</v>
      </c>
      <c r="M4552" s="64">
        <f t="shared" si="1234"/>
        <v>14.383544184988196</v>
      </c>
      <c r="N4552" s="64">
        <f t="shared" si="1234"/>
        <v>198.83449564235659</v>
      </c>
      <c r="O4552" s="121"/>
      <c r="P4552" s="177">
        <v>2.9750000000000001</v>
      </c>
      <c r="Q4552" s="177">
        <v>25.628596026848399</v>
      </c>
      <c r="R4552" s="177">
        <v>25.628596026848399</v>
      </c>
      <c r="S4552" s="177">
        <v>0</v>
      </c>
      <c r="T4552" s="177">
        <v>0</v>
      </c>
      <c r="U4552" s="177">
        <v>25.628596026848399</v>
      </c>
      <c r="V4552" s="177">
        <v>25.628596026848399</v>
      </c>
      <c r="W4552" s="177">
        <v>0</v>
      </c>
      <c r="X4552" s="177">
        <v>0</v>
      </c>
      <c r="Y4552" s="177">
        <v>0</v>
      </c>
      <c r="Z4552" s="177">
        <v>0</v>
      </c>
      <c r="AA4552" s="177">
        <v>32.000403906272396</v>
      </c>
      <c r="AB4552" s="177">
        <v>35.185066308900751</v>
      </c>
      <c r="AC4552" s="177">
        <v>29.134641319789843</v>
      </c>
      <c r="AD4552" s="177">
        <v>0</v>
      </c>
      <c r="AE4552" s="177">
        <v>0</v>
      </c>
      <c r="AF4552" s="177">
        <v>14.383544184988196</v>
      </c>
      <c r="AG4552" s="177">
        <v>0</v>
      </c>
      <c r="AH4552" s="177">
        <v>0</v>
      </c>
      <c r="AI4552" s="177">
        <v>0</v>
      </c>
      <c r="AJ4552" s="177">
        <v>0</v>
      </c>
    </row>
    <row r="4553" spans="1:36" hidden="1" outlineLevel="1" x14ac:dyDescent="0.25">
      <c r="A4553" s="190">
        <f t="shared" si="1222"/>
        <v>2031</v>
      </c>
      <c r="B4553" s="55">
        <f t="shared" si="1223"/>
        <v>10</v>
      </c>
      <c r="C4553" s="55">
        <f t="shared" si="1224"/>
        <v>2</v>
      </c>
      <c r="D4553" s="55">
        <f t="shared" si="1219"/>
        <v>190</v>
      </c>
      <c r="F4553" s="63">
        <f t="shared" si="1229"/>
        <v>48122.083333333328</v>
      </c>
      <c r="G4553" s="64">
        <f t="shared" si="1220"/>
        <v>213.89660577183815</v>
      </c>
      <c r="H4553" s="64">
        <f t="shared" si="1234"/>
        <v>0</v>
      </c>
      <c r="I4553" s="64">
        <f t="shared" si="1234"/>
        <v>2.9750000000000001</v>
      </c>
      <c r="J4553" s="64">
        <f t="shared" si="1234"/>
        <v>0</v>
      </c>
      <c r="K4553" s="64">
        <f t="shared" si="1234"/>
        <v>0</v>
      </c>
      <c r="L4553" s="64">
        <f t="shared" si="1234"/>
        <v>0</v>
      </c>
      <c r="M4553" s="64">
        <f t="shared" si="1234"/>
        <v>13.748976059179894</v>
      </c>
      <c r="N4553" s="64">
        <f t="shared" si="1234"/>
        <v>197.17262971265825</v>
      </c>
      <c r="O4553" s="121"/>
      <c r="P4553" s="177">
        <v>2.9750000000000001</v>
      </c>
      <c r="Q4553" s="177">
        <v>25.237005094391524</v>
      </c>
      <c r="R4553" s="177">
        <v>25.237005094391524</v>
      </c>
      <c r="S4553" s="177">
        <v>0</v>
      </c>
      <c r="T4553" s="177">
        <v>0</v>
      </c>
      <c r="U4553" s="177">
        <v>25.237005094391524</v>
      </c>
      <c r="V4553" s="177">
        <v>25.237005094391524</v>
      </c>
      <c r="W4553" s="177">
        <v>0</v>
      </c>
      <c r="X4553" s="177">
        <v>0</v>
      </c>
      <c r="Y4553" s="177">
        <v>0</v>
      </c>
      <c r="Z4553" s="177">
        <v>0</v>
      </c>
      <c r="AA4553" s="177">
        <v>30.691855123838351</v>
      </c>
      <c r="AB4553" s="177">
        <v>36.365230782344888</v>
      </c>
      <c r="AC4553" s="177">
        <v>29.167523428908893</v>
      </c>
      <c r="AD4553" s="177">
        <v>0</v>
      </c>
      <c r="AE4553" s="177">
        <v>0</v>
      </c>
      <c r="AF4553" s="177">
        <v>13.748976059179894</v>
      </c>
      <c r="AG4553" s="177">
        <v>0</v>
      </c>
      <c r="AH4553" s="177">
        <v>0</v>
      </c>
      <c r="AI4553" s="177">
        <v>0</v>
      </c>
      <c r="AJ4553" s="177">
        <v>0</v>
      </c>
    </row>
    <row r="4554" spans="1:36" hidden="1" outlineLevel="1" x14ac:dyDescent="0.25">
      <c r="A4554" s="190">
        <f t="shared" si="1222"/>
        <v>2031</v>
      </c>
      <c r="B4554" s="55">
        <f t="shared" si="1223"/>
        <v>10</v>
      </c>
      <c r="C4554" s="55">
        <f t="shared" si="1224"/>
        <v>3</v>
      </c>
      <c r="D4554" s="55">
        <f t="shared" si="1219"/>
        <v>190</v>
      </c>
      <c r="F4554" s="63">
        <f t="shared" si="1229"/>
        <v>48122.124999999993</v>
      </c>
      <c r="G4554" s="64">
        <f t="shared" si="1220"/>
        <v>217.58971886912227</v>
      </c>
      <c r="H4554" s="64">
        <f t="shared" si="1234"/>
        <v>0</v>
      </c>
      <c r="I4554" s="64">
        <f t="shared" si="1234"/>
        <v>2.9750000000000001</v>
      </c>
      <c r="J4554" s="64">
        <f t="shared" si="1234"/>
        <v>0</v>
      </c>
      <c r="K4554" s="64">
        <f t="shared" si="1234"/>
        <v>0</v>
      </c>
      <c r="L4554" s="64">
        <f t="shared" si="1234"/>
        <v>0</v>
      </c>
      <c r="M4554" s="64">
        <f t="shared" si="1234"/>
        <v>13.431691996275742</v>
      </c>
      <c r="N4554" s="64">
        <f t="shared" si="1234"/>
        <v>201.18302687284651</v>
      </c>
      <c r="O4554" s="121"/>
      <c r="P4554" s="177">
        <v>2.9750000000000001</v>
      </c>
      <c r="Q4554" s="177">
        <v>25.762561345846802</v>
      </c>
      <c r="R4554" s="177">
        <v>25.762561345846802</v>
      </c>
      <c r="S4554" s="177">
        <v>0</v>
      </c>
      <c r="T4554" s="177">
        <v>0</v>
      </c>
      <c r="U4554" s="177">
        <v>25.762561345846802</v>
      </c>
      <c r="V4554" s="177">
        <v>25.762561345846802</v>
      </c>
      <c r="W4554" s="177">
        <v>0</v>
      </c>
      <c r="X4554" s="177">
        <v>0</v>
      </c>
      <c r="Y4554" s="177">
        <v>0</v>
      </c>
      <c r="Z4554" s="177">
        <v>0</v>
      </c>
      <c r="AA4554" s="177">
        <v>30.627802136934882</v>
      </c>
      <c r="AB4554" s="177">
        <v>36.527819342325948</v>
      </c>
      <c r="AC4554" s="177">
        <v>30.977160010198471</v>
      </c>
      <c r="AD4554" s="177">
        <v>0</v>
      </c>
      <c r="AE4554" s="177">
        <v>0</v>
      </c>
      <c r="AF4554" s="177">
        <v>13.431691996275742</v>
      </c>
      <c r="AG4554" s="177">
        <v>0</v>
      </c>
      <c r="AH4554" s="177">
        <v>0</v>
      </c>
      <c r="AI4554" s="177">
        <v>0</v>
      </c>
      <c r="AJ4554" s="177">
        <v>0</v>
      </c>
    </row>
    <row r="4555" spans="1:36" hidden="1" outlineLevel="1" x14ac:dyDescent="0.25">
      <c r="A4555" s="190">
        <f t="shared" si="1222"/>
        <v>2031</v>
      </c>
      <c r="B4555" s="55">
        <f t="shared" si="1223"/>
        <v>10</v>
      </c>
      <c r="C4555" s="55">
        <f t="shared" si="1224"/>
        <v>4</v>
      </c>
      <c r="D4555" s="55">
        <f t="shared" si="1219"/>
        <v>190</v>
      </c>
      <c r="F4555" s="63">
        <f t="shared" si="1229"/>
        <v>48122.166666666657</v>
      </c>
      <c r="G4555" s="64">
        <f t="shared" si="1220"/>
        <v>222.08742185869764</v>
      </c>
      <c r="H4555" s="64">
        <f t="shared" ref="H4555:N4564" si="1237">SUMIF($P$6:$AK$6,H$6,$P4555:$AK4555)</f>
        <v>0</v>
      </c>
      <c r="I4555" s="64">
        <f t="shared" si="1237"/>
        <v>2.9750000000000001</v>
      </c>
      <c r="J4555" s="64">
        <f t="shared" si="1237"/>
        <v>0</v>
      </c>
      <c r="K4555" s="64">
        <f t="shared" si="1237"/>
        <v>0</v>
      </c>
      <c r="L4555" s="64">
        <f t="shared" si="1237"/>
        <v>0</v>
      </c>
      <c r="M4555" s="64">
        <f t="shared" si="1237"/>
        <v>13.431691996275742</v>
      </c>
      <c r="N4555" s="64">
        <f t="shared" si="1237"/>
        <v>205.68072986242188</v>
      </c>
      <c r="O4555" s="121"/>
      <c r="P4555" s="177">
        <v>2.9750000000000001</v>
      </c>
      <c r="Q4555" s="177">
        <v>26.545743210760541</v>
      </c>
      <c r="R4555" s="177">
        <v>26.545743210760541</v>
      </c>
      <c r="S4555" s="177">
        <v>0</v>
      </c>
      <c r="T4555" s="177">
        <v>0</v>
      </c>
      <c r="U4555" s="177">
        <v>26.545743210760541</v>
      </c>
      <c r="V4555" s="177">
        <v>26.545743210760541</v>
      </c>
      <c r="W4555" s="177">
        <v>0</v>
      </c>
      <c r="X4555" s="177">
        <v>0</v>
      </c>
      <c r="Y4555" s="177">
        <v>0</v>
      </c>
      <c r="Z4555" s="177">
        <v>0</v>
      </c>
      <c r="AA4555" s="177">
        <v>30.621470597310395</v>
      </c>
      <c r="AB4555" s="177">
        <v>36.574095465244653</v>
      </c>
      <c r="AC4555" s="177">
        <v>32.302190956824653</v>
      </c>
      <c r="AD4555" s="177">
        <v>0</v>
      </c>
      <c r="AE4555" s="177">
        <v>0</v>
      </c>
      <c r="AF4555" s="177">
        <v>13.431691996275742</v>
      </c>
      <c r="AG4555" s="177">
        <v>0</v>
      </c>
      <c r="AH4555" s="177">
        <v>0</v>
      </c>
      <c r="AI4555" s="177">
        <v>0</v>
      </c>
      <c r="AJ4555" s="177">
        <v>0</v>
      </c>
    </row>
    <row r="4556" spans="1:36" hidden="1" outlineLevel="1" x14ac:dyDescent="0.25">
      <c r="A4556" s="190">
        <f t="shared" si="1222"/>
        <v>2031</v>
      </c>
      <c r="B4556" s="55">
        <f t="shared" si="1223"/>
        <v>10</v>
      </c>
      <c r="C4556" s="55">
        <f t="shared" si="1224"/>
        <v>5</v>
      </c>
      <c r="D4556" s="55">
        <f t="shared" si="1219"/>
        <v>190</v>
      </c>
      <c r="F4556" s="63">
        <f t="shared" si="1229"/>
        <v>48122.208333333321</v>
      </c>
      <c r="G4556" s="64">
        <f t="shared" si="1220"/>
        <v>222.48562074399786</v>
      </c>
      <c r="H4556" s="64">
        <f t="shared" si="1237"/>
        <v>0.12824926550430588</v>
      </c>
      <c r="I4556" s="64">
        <f t="shared" si="1237"/>
        <v>4.4160553732008729</v>
      </c>
      <c r="J4556" s="64">
        <f t="shared" si="1237"/>
        <v>0.1161576880090065</v>
      </c>
      <c r="K4556" s="64">
        <f t="shared" si="1237"/>
        <v>0</v>
      </c>
      <c r="L4556" s="64">
        <f t="shared" si="1237"/>
        <v>0</v>
      </c>
      <c r="M4556" s="64">
        <f t="shared" si="1237"/>
        <v>12.797123870467441</v>
      </c>
      <c r="N4556" s="64">
        <f t="shared" si="1237"/>
        <v>205.02803454681623</v>
      </c>
      <c r="O4556" s="121"/>
      <c r="P4556" s="177">
        <v>2.9750000000000001</v>
      </c>
      <c r="Q4556" s="177">
        <v>25.164869922623158</v>
      </c>
      <c r="R4556" s="177">
        <v>25.164869922623158</v>
      </c>
      <c r="S4556" s="177">
        <v>0.46834087807126051</v>
      </c>
      <c r="T4556" s="177">
        <v>0.97271449512961183</v>
      </c>
      <c r="U4556" s="177">
        <v>25.164869922623158</v>
      </c>
      <c r="V4556" s="177">
        <v>25.164869922623158</v>
      </c>
      <c r="W4556" s="177">
        <v>0</v>
      </c>
      <c r="X4556" s="177">
        <v>0</v>
      </c>
      <c r="Y4556" s="177">
        <v>0</v>
      </c>
      <c r="Z4556" s="177">
        <v>0</v>
      </c>
      <c r="AA4556" s="177">
        <v>36.008620974713097</v>
      </c>
      <c r="AB4556" s="177">
        <v>36.971330770707254</v>
      </c>
      <c r="AC4556" s="177">
        <v>31.388603110903276</v>
      </c>
      <c r="AD4556" s="177">
        <v>0.12824926550430588</v>
      </c>
      <c r="AE4556" s="177">
        <v>0</v>
      </c>
      <c r="AF4556" s="177">
        <v>12.797123870467441</v>
      </c>
      <c r="AG4556" s="177">
        <v>3.8719229336335502E-2</v>
      </c>
      <c r="AH4556" s="177">
        <v>3.8719229336335502E-2</v>
      </c>
      <c r="AI4556" s="177">
        <v>3.8719229336335502E-2</v>
      </c>
      <c r="AJ4556" s="177">
        <v>0</v>
      </c>
    </row>
    <row r="4557" spans="1:36" hidden="1" outlineLevel="1" x14ac:dyDescent="0.25">
      <c r="A4557" s="190">
        <f t="shared" si="1222"/>
        <v>2031</v>
      </c>
      <c r="B4557" s="55">
        <f t="shared" si="1223"/>
        <v>10</v>
      </c>
      <c r="C4557" s="55">
        <f t="shared" si="1224"/>
        <v>6</v>
      </c>
      <c r="D4557" s="55">
        <f t="shared" si="1219"/>
        <v>190</v>
      </c>
      <c r="F4557" s="63">
        <f t="shared" si="1229"/>
        <v>48122.249999999985</v>
      </c>
      <c r="G4557" s="64">
        <f t="shared" si="1220"/>
        <v>363.08321604218747</v>
      </c>
      <c r="H4557" s="64">
        <f t="shared" si="1237"/>
        <v>30.001580759981248</v>
      </c>
      <c r="I4557" s="64">
        <f t="shared" si="1237"/>
        <v>31.076283837008265</v>
      </c>
      <c r="J4557" s="64">
        <f t="shared" si="1237"/>
        <v>85.534177957520754</v>
      </c>
      <c r="K4557" s="64">
        <f t="shared" si="1237"/>
        <v>0</v>
      </c>
      <c r="L4557" s="64">
        <f t="shared" si="1237"/>
        <v>0</v>
      </c>
      <c r="M4557" s="64">
        <f t="shared" si="1237"/>
        <v>12.797123870467441</v>
      </c>
      <c r="N4557" s="64">
        <f t="shared" si="1237"/>
        <v>203.67404961720982</v>
      </c>
      <c r="O4557" s="121"/>
      <c r="P4557" s="177">
        <v>2.9750000000000001</v>
      </c>
      <c r="Q4557" s="177">
        <v>24.041622247944233</v>
      </c>
      <c r="R4557" s="177">
        <v>24.041622247944233</v>
      </c>
      <c r="S4557" s="177">
        <v>8.5839707411453965</v>
      </c>
      <c r="T4557" s="177">
        <v>14.790852323872191</v>
      </c>
      <c r="U4557" s="177">
        <v>24.041622247944233</v>
      </c>
      <c r="V4557" s="177">
        <v>24.041622247944233</v>
      </c>
      <c r="W4557" s="177">
        <v>0.37371609258021932</v>
      </c>
      <c r="X4557" s="177">
        <v>1.1859538579718294</v>
      </c>
      <c r="Y4557" s="177">
        <v>0.38688</v>
      </c>
      <c r="Z4557" s="177">
        <v>0</v>
      </c>
      <c r="AA4557" s="177">
        <v>36.941186830759456</v>
      </c>
      <c r="AB4557" s="177">
        <v>37.839693742691992</v>
      </c>
      <c r="AC4557" s="177">
        <v>32.726680051981454</v>
      </c>
      <c r="AD4557" s="177">
        <v>30.001580759981248</v>
      </c>
      <c r="AE4557" s="177">
        <v>2.3269237464579926</v>
      </c>
      <c r="AF4557" s="177">
        <v>12.797123870467441</v>
      </c>
      <c r="AG4557" s="177">
        <v>28.511392652506917</v>
      </c>
      <c r="AH4557" s="177">
        <v>28.511392652506917</v>
      </c>
      <c r="AI4557" s="177">
        <v>28.511392652506917</v>
      </c>
      <c r="AJ4557" s="177">
        <v>0.45298707498063523</v>
      </c>
    </row>
    <row r="4558" spans="1:36" hidden="1" outlineLevel="1" x14ac:dyDescent="0.25">
      <c r="A4558" s="190">
        <f t="shared" si="1222"/>
        <v>2031</v>
      </c>
      <c r="B4558" s="55">
        <f t="shared" si="1223"/>
        <v>10</v>
      </c>
      <c r="C4558" s="55">
        <f t="shared" si="1224"/>
        <v>7</v>
      </c>
      <c r="D4558" s="55">
        <f t="shared" si="1219"/>
        <v>190</v>
      </c>
      <c r="F4558" s="63">
        <f t="shared" si="1229"/>
        <v>48122.29166666665</v>
      </c>
      <c r="G4558" s="64">
        <f t="shared" si="1220"/>
        <v>590.2289856206562</v>
      </c>
      <c r="H4558" s="64">
        <f t="shared" si="1237"/>
        <v>62.217713020370482</v>
      </c>
      <c r="I4558" s="64">
        <f t="shared" si="1237"/>
        <v>106.49151182872367</v>
      </c>
      <c r="J4558" s="64">
        <f t="shared" si="1237"/>
        <v>188.00859925520643</v>
      </c>
      <c r="K4558" s="64">
        <f t="shared" si="1237"/>
        <v>0</v>
      </c>
      <c r="L4558" s="64">
        <f t="shared" si="1237"/>
        <v>0</v>
      </c>
      <c r="M4558" s="64">
        <f t="shared" si="1237"/>
        <v>13.114407933371591</v>
      </c>
      <c r="N4558" s="64">
        <f t="shared" si="1237"/>
        <v>220.39675358298408</v>
      </c>
      <c r="O4558" s="121"/>
      <c r="P4558" s="177">
        <v>2.9750000000000001</v>
      </c>
      <c r="Q4558" s="177">
        <v>28.699493339273335</v>
      </c>
      <c r="R4558" s="177">
        <v>28.699493339273335</v>
      </c>
      <c r="S4558" s="177">
        <v>19.204267471119476</v>
      </c>
      <c r="T4558" s="177">
        <v>27.182159750177288</v>
      </c>
      <c r="U4558" s="177">
        <v>28.699493339273335</v>
      </c>
      <c r="V4558" s="177">
        <v>28.699493339273335</v>
      </c>
      <c r="W4558" s="177">
        <v>3.0596981262975533</v>
      </c>
      <c r="X4558" s="177">
        <v>14.744793074204226</v>
      </c>
      <c r="Y4558" s="177">
        <v>10.832640000000001</v>
      </c>
      <c r="Z4558" s="177">
        <v>0</v>
      </c>
      <c r="AA4558" s="177">
        <v>36.086512143947928</v>
      </c>
      <c r="AB4558" s="177">
        <v>36.374935968811592</v>
      </c>
      <c r="AC4558" s="177">
        <v>33.137332113131201</v>
      </c>
      <c r="AD4558" s="177">
        <v>62.217713020370482</v>
      </c>
      <c r="AE4558" s="177">
        <v>16.204961488914378</v>
      </c>
      <c r="AF4558" s="177">
        <v>13.114407933371591</v>
      </c>
      <c r="AG4558" s="177">
        <v>62.669533085068807</v>
      </c>
      <c r="AH4558" s="177">
        <v>62.669533085068807</v>
      </c>
      <c r="AI4558" s="177">
        <v>62.669533085068807</v>
      </c>
      <c r="AJ4558" s="177">
        <v>12.287991918010741</v>
      </c>
    </row>
    <row r="4559" spans="1:36" hidden="1" outlineLevel="1" x14ac:dyDescent="0.25">
      <c r="A4559" s="190">
        <f t="shared" si="1222"/>
        <v>2031</v>
      </c>
      <c r="B4559" s="55">
        <f t="shared" si="1223"/>
        <v>10</v>
      </c>
      <c r="C4559" s="55">
        <f t="shared" si="1224"/>
        <v>8</v>
      </c>
      <c r="D4559" s="55">
        <f t="shared" ref="D4559:D4622" si="1238">MATCH(DATE(YEAR(F4559),B4559,1),$F$7505:$F$7816,0)</f>
        <v>190</v>
      </c>
      <c r="F4559" s="63">
        <f t="shared" si="1229"/>
        <v>48122.333333333314</v>
      </c>
      <c r="G4559" s="64">
        <f t="shared" ref="G4559:G4622" si="1239">SUM(H4559:N4559)</f>
        <v>665.85554026029092</v>
      </c>
      <c r="H4559" s="64">
        <f t="shared" si="1237"/>
        <v>59.332440490887109</v>
      </c>
      <c r="I4559" s="64">
        <f t="shared" si="1237"/>
        <v>162.82431381084146</v>
      </c>
      <c r="J4559" s="64">
        <f t="shared" si="1237"/>
        <v>180.04082003274348</v>
      </c>
      <c r="K4559" s="64">
        <f t="shared" si="1237"/>
        <v>0</v>
      </c>
      <c r="L4559" s="64">
        <f t="shared" si="1237"/>
        <v>0</v>
      </c>
      <c r="M4559" s="64">
        <f t="shared" si="1237"/>
        <v>12.479839807563289</v>
      </c>
      <c r="N4559" s="64">
        <f t="shared" si="1237"/>
        <v>251.17812611825562</v>
      </c>
      <c r="O4559" s="121"/>
      <c r="P4559" s="177">
        <v>2.9750000000000001</v>
      </c>
      <c r="Q4559" s="177">
        <v>35.325624117425129</v>
      </c>
      <c r="R4559" s="177">
        <v>35.325624117425129</v>
      </c>
      <c r="S4559" s="177">
        <v>25.601149685279871</v>
      </c>
      <c r="T4559" s="177">
        <v>26.710057505501318</v>
      </c>
      <c r="U4559" s="177">
        <v>35.325624117425129</v>
      </c>
      <c r="V4559" s="177">
        <v>35.325624117425129</v>
      </c>
      <c r="W4559" s="177">
        <v>5.8546225399782017</v>
      </c>
      <c r="X4559" s="177">
        <v>27.253612069229035</v>
      </c>
      <c r="Y4559" s="177">
        <v>22.82592</v>
      </c>
      <c r="Z4559" s="177">
        <v>0</v>
      </c>
      <c r="AA4559" s="177">
        <v>37.453913487185162</v>
      </c>
      <c r="AB4559" s="177">
        <v>36.401193221244469</v>
      </c>
      <c r="AC4559" s="177">
        <v>36.020522940125453</v>
      </c>
      <c r="AD4559" s="177">
        <v>59.332440490887109</v>
      </c>
      <c r="AE4559" s="177">
        <v>24.778094942692707</v>
      </c>
      <c r="AF4559" s="177">
        <v>12.479839807563289</v>
      </c>
      <c r="AG4559" s="177">
        <v>60.013606677581159</v>
      </c>
      <c r="AH4559" s="177">
        <v>60.013606677581159</v>
      </c>
      <c r="AI4559" s="177">
        <v>60.013606677581159</v>
      </c>
      <c r="AJ4559" s="177">
        <v>26.825857068160339</v>
      </c>
    </row>
    <row r="4560" spans="1:36" hidden="1" outlineLevel="1" x14ac:dyDescent="0.25">
      <c r="A4560" s="190">
        <f t="shared" ref="A4560:A4623" si="1240">YEAR(F4560)</f>
        <v>2031</v>
      </c>
      <c r="B4560" s="55">
        <f t="shared" ref="B4560:B4623" si="1241">MONTH(F4560)</f>
        <v>10</v>
      </c>
      <c r="C4560" s="55">
        <f t="shared" ref="C4560:C4623" si="1242">HOUR(F4560)</f>
        <v>9</v>
      </c>
      <c r="D4560" s="55">
        <f t="shared" si="1238"/>
        <v>190</v>
      </c>
      <c r="F4560" s="63">
        <f t="shared" si="1229"/>
        <v>48122.374999999978</v>
      </c>
      <c r="G4560" s="64">
        <f t="shared" si="1239"/>
        <v>678.46772935584704</v>
      </c>
      <c r="H4560" s="64">
        <f t="shared" si="1237"/>
        <v>57.951388188034926</v>
      </c>
      <c r="I4560" s="64">
        <f t="shared" si="1237"/>
        <v>179.20171684002588</v>
      </c>
      <c r="J4560" s="64">
        <f t="shared" si="1237"/>
        <v>171.3294733680429</v>
      </c>
      <c r="K4560" s="64">
        <f t="shared" si="1237"/>
        <v>0</v>
      </c>
      <c r="L4560" s="64">
        <f t="shared" si="1237"/>
        <v>0</v>
      </c>
      <c r="M4560" s="64">
        <f t="shared" si="1237"/>
        <v>10.576135430138381</v>
      </c>
      <c r="N4560" s="64">
        <f t="shared" si="1237"/>
        <v>259.40901552960497</v>
      </c>
      <c r="O4560" s="121"/>
      <c r="P4560" s="177">
        <v>2.9750000000000001</v>
      </c>
      <c r="Q4560" s="177">
        <v>36.840462724560922</v>
      </c>
      <c r="R4560" s="177">
        <v>36.840462724560922</v>
      </c>
      <c r="S4560" s="177">
        <v>29.004743965780531</v>
      </c>
      <c r="T4560" s="177">
        <v>26.188804969125254</v>
      </c>
      <c r="U4560" s="177">
        <v>36.840462724560922</v>
      </c>
      <c r="V4560" s="177">
        <v>36.840462724560922</v>
      </c>
      <c r="W4560" s="177">
        <v>5.7971434862104987</v>
      </c>
      <c r="X4560" s="177">
        <v>26.823438874324815</v>
      </c>
      <c r="Y4560" s="177">
        <v>32.111039999999996</v>
      </c>
      <c r="Z4560" s="177">
        <v>0</v>
      </c>
      <c r="AA4560" s="177">
        <v>38.321847151282526</v>
      </c>
      <c r="AB4560" s="177">
        <v>36.916719911585965</v>
      </c>
      <c r="AC4560" s="177">
        <v>36.808597568492793</v>
      </c>
      <c r="AD4560" s="177">
        <v>57.951388188034926</v>
      </c>
      <c r="AE4560" s="177">
        <v>26.161483018187031</v>
      </c>
      <c r="AF4560" s="177">
        <v>10.576135430138381</v>
      </c>
      <c r="AG4560" s="177">
        <v>57.109824456014294</v>
      </c>
      <c r="AH4560" s="177">
        <v>57.109824456014294</v>
      </c>
      <c r="AI4560" s="177">
        <v>57.109824456014294</v>
      </c>
      <c r="AJ4560" s="177">
        <v>30.140062526397738</v>
      </c>
    </row>
    <row r="4561" spans="1:36" hidden="1" outlineLevel="1" x14ac:dyDescent="0.25">
      <c r="A4561" s="190">
        <f t="shared" si="1240"/>
        <v>2031</v>
      </c>
      <c r="B4561" s="55">
        <f t="shared" si="1241"/>
        <v>10</v>
      </c>
      <c r="C4561" s="55">
        <f t="shared" si="1242"/>
        <v>10</v>
      </c>
      <c r="D4561" s="55">
        <f t="shared" si="1238"/>
        <v>190</v>
      </c>
      <c r="F4561" s="63">
        <f t="shared" si="1229"/>
        <v>48122.416666666642</v>
      </c>
      <c r="G4561" s="64">
        <f t="shared" si="1239"/>
        <v>668.28206703096976</v>
      </c>
      <c r="H4561" s="64">
        <f t="shared" si="1237"/>
        <v>56.826561743792666</v>
      </c>
      <c r="I4561" s="64">
        <f t="shared" si="1237"/>
        <v>178.32818081598163</v>
      </c>
      <c r="J4561" s="64">
        <f t="shared" si="1237"/>
        <v>153.84621565177781</v>
      </c>
      <c r="K4561" s="64">
        <f t="shared" si="1237"/>
        <v>0</v>
      </c>
      <c r="L4561" s="64">
        <f t="shared" si="1237"/>
        <v>0</v>
      </c>
      <c r="M4561" s="64">
        <f t="shared" si="1237"/>
        <v>9.9415673043300767</v>
      </c>
      <c r="N4561" s="64">
        <f t="shared" si="1237"/>
        <v>269.3395415150876</v>
      </c>
      <c r="O4561" s="121"/>
      <c r="P4561" s="177">
        <v>2.9750000000000001</v>
      </c>
      <c r="Q4561" s="177">
        <v>39.633124374450716</v>
      </c>
      <c r="R4561" s="177">
        <v>39.633124374450716</v>
      </c>
      <c r="S4561" s="177">
        <v>29.968712061283007</v>
      </c>
      <c r="T4561" s="177">
        <v>24.071277797792408</v>
      </c>
      <c r="U4561" s="177">
        <v>39.633124374450716</v>
      </c>
      <c r="V4561" s="177">
        <v>39.633124374450716</v>
      </c>
      <c r="W4561" s="177">
        <v>5.4535258398771864</v>
      </c>
      <c r="X4561" s="177">
        <v>25.460001111334304</v>
      </c>
      <c r="Y4561" s="177">
        <v>37.527360000000002</v>
      </c>
      <c r="Z4561" s="177">
        <v>0</v>
      </c>
      <c r="AA4561" s="177">
        <v>38.669395627378108</v>
      </c>
      <c r="AB4561" s="177">
        <v>37.256016942353547</v>
      </c>
      <c r="AC4561" s="177">
        <v>34.881631447553097</v>
      </c>
      <c r="AD4561" s="177">
        <v>56.826561743792666</v>
      </c>
      <c r="AE4561" s="177">
        <v>24.177676995187234</v>
      </c>
      <c r="AF4561" s="177">
        <v>9.9415673043300767</v>
      </c>
      <c r="AG4561" s="177">
        <v>51.282071883925937</v>
      </c>
      <c r="AH4561" s="177">
        <v>51.282071883925937</v>
      </c>
      <c r="AI4561" s="177">
        <v>51.282071883925937</v>
      </c>
      <c r="AJ4561" s="177">
        <v>28.694627010507464</v>
      </c>
    </row>
    <row r="4562" spans="1:36" hidden="1" outlineLevel="1" x14ac:dyDescent="0.25">
      <c r="A4562" s="190">
        <f t="shared" si="1240"/>
        <v>2031</v>
      </c>
      <c r="B4562" s="55">
        <f t="shared" si="1241"/>
        <v>10</v>
      </c>
      <c r="C4562" s="55">
        <f t="shared" si="1242"/>
        <v>11</v>
      </c>
      <c r="D4562" s="55">
        <f t="shared" si="1238"/>
        <v>190</v>
      </c>
      <c r="F4562" s="63">
        <f t="shared" si="1229"/>
        <v>48122.458333333307</v>
      </c>
      <c r="G4562" s="64">
        <f t="shared" si="1239"/>
        <v>675.32249578971209</v>
      </c>
      <c r="H4562" s="64">
        <f t="shared" si="1237"/>
        <v>56.300580736623182</v>
      </c>
      <c r="I4562" s="64">
        <f t="shared" si="1237"/>
        <v>177.4719338054114</v>
      </c>
      <c r="J4562" s="64">
        <f t="shared" si="1237"/>
        <v>153.16168589424174</v>
      </c>
      <c r="K4562" s="64">
        <f t="shared" si="1237"/>
        <v>0</v>
      </c>
      <c r="L4562" s="64">
        <f t="shared" si="1237"/>
        <v>0</v>
      </c>
      <c r="M4562" s="64">
        <f t="shared" si="1237"/>
        <v>9.0954764699190065</v>
      </c>
      <c r="N4562" s="64">
        <f t="shared" si="1237"/>
        <v>279.29281888351676</v>
      </c>
      <c r="O4562" s="121"/>
      <c r="P4562" s="177">
        <v>2.9750000000000001</v>
      </c>
      <c r="Q4562" s="177">
        <v>42.879207104027408</v>
      </c>
      <c r="R4562" s="177">
        <v>42.879207104027408</v>
      </c>
      <c r="S4562" s="177">
        <v>30.631548571077964</v>
      </c>
      <c r="T4562" s="177">
        <v>24.388866515481556</v>
      </c>
      <c r="U4562" s="177">
        <v>42.879207104027408</v>
      </c>
      <c r="V4562" s="177">
        <v>42.879207104027408</v>
      </c>
      <c r="W4562" s="177">
        <v>5.1414696261071091</v>
      </c>
      <c r="X4562" s="177">
        <v>24.292588568145696</v>
      </c>
      <c r="Y4562" s="177">
        <v>38.301119999999997</v>
      </c>
      <c r="Z4562" s="177">
        <v>0</v>
      </c>
      <c r="AA4562" s="177">
        <v>39.191168317834354</v>
      </c>
      <c r="AB4562" s="177">
        <v>36.057262683553965</v>
      </c>
      <c r="AC4562" s="177">
        <v>32.527559466018822</v>
      </c>
      <c r="AD4562" s="177">
        <v>56.300580736623182</v>
      </c>
      <c r="AE4562" s="177">
        <v>22.759510385197558</v>
      </c>
      <c r="AF4562" s="177">
        <v>9.0954764699190065</v>
      </c>
      <c r="AG4562" s="177">
        <v>51.053895298080583</v>
      </c>
      <c r="AH4562" s="177">
        <v>51.053895298080583</v>
      </c>
      <c r="AI4562" s="177">
        <v>51.053895298080583</v>
      </c>
      <c r="AJ4562" s="177">
        <v>28.981830139401527</v>
      </c>
    </row>
    <row r="4563" spans="1:36" hidden="1" outlineLevel="1" x14ac:dyDescent="0.25">
      <c r="A4563" s="190">
        <f t="shared" si="1240"/>
        <v>2031</v>
      </c>
      <c r="B4563" s="55">
        <f t="shared" si="1241"/>
        <v>10</v>
      </c>
      <c r="C4563" s="55">
        <f t="shared" si="1242"/>
        <v>12</v>
      </c>
      <c r="D4563" s="55">
        <f t="shared" si="1238"/>
        <v>190</v>
      </c>
      <c r="F4563" s="63">
        <f t="shared" si="1229"/>
        <v>48122.499999999971</v>
      </c>
      <c r="G4563" s="64">
        <f t="shared" si="1239"/>
        <v>684.90447211478249</v>
      </c>
      <c r="H4563" s="64">
        <f t="shared" si="1237"/>
        <v>57.613941345814517</v>
      </c>
      <c r="I4563" s="64">
        <f t="shared" si="1237"/>
        <v>177.592410223353</v>
      </c>
      <c r="J4563" s="64">
        <f t="shared" si="1237"/>
        <v>158.61267315267324</v>
      </c>
      <c r="K4563" s="64">
        <f t="shared" si="1237"/>
        <v>0</v>
      </c>
      <c r="L4563" s="64">
        <f t="shared" si="1237"/>
        <v>0</v>
      </c>
      <c r="M4563" s="64">
        <f t="shared" si="1237"/>
        <v>8.7781924070148563</v>
      </c>
      <c r="N4563" s="64">
        <f t="shared" si="1237"/>
        <v>282.30725498592687</v>
      </c>
      <c r="O4563" s="121"/>
      <c r="P4563" s="177">
        <v>2.9750000000000001</v>
      </c>
      <c r="Q4563" s="177">
        <v>44.486790932008248</v>
      </c>
      <c r="R4563" s="177">
        <v>44.486790932008248</v>
      </c>
      <c r="S4563" s="177">
        <v>29.009303556184172</v>
      </c>
      <c r="T4563" s="177">
        <v>27.039580663521161</v>
      </c>
      <c r="U4563" s="177">
        <v>44.486790932008248</v>
      </c>
      <c r="V4563" s="177">
        <v>44.486790932008248</v>
      </c>
      <c r="W4563" s="177">
        <v>5.3348120177661711</v>
      </c>
      <c r="X4563" s="177">
        <v>25.002441129933132</v>
      </c>
      <c r="Y4563" s="177">
        <v>34.819200000000002</v>
      </c>
      <c r="Z4563" s="177">
        <v>0</v>
      </c>
      <c r="AA4563" s="177">
        <v>38.85060719671629</v>
      </c>
      <c r="AB4563" s="177">
        <v>33.458142583074157</v>
      </c>
      <c r="AC4563" s="177">
        <v>32.05134147810341</v>
      </c>
      <c r="AD4563" s="177">
        <v>57.613941345814517</v>
      </c>
      <c r="AE4563" s="177">
        <v>24.193478366382948</v>
      </c>
      <c r="AF4563" s="177">
        <v>8.7781924070148563</v>
      </c>
      <c r="AG4563" s="177">
        <v>52.870891050891082</v>
      </c>
      <c r="AH4563" s="177">
        <v>52.870891050891082</v>
      </c>
      <c r="AI4563" s="177">
        <v>52.870891050891082</v>
      </c>
      <c r="AJ4563" s="177">
        <v>29.218594489565408</v>
      </c>
    </row>
    <row r="4564" spans="1:36" hidden="1" outlineLevel="1" x14ac:dyDescent="0.25">
      <c r="A4564" s="190">
        <f t="shared" si="1240"/>
        <v>2031</v>
      </c>
      <c r="B4564" s="55">
        <f t="shared" si="1241"/>
        <v>10</v>
      </c>
      <c r="C4564" s="55">
        <f t="shared" si="1242"/>
        <v>13</v>
      </c>
      <c r="D4564" s="55">
        <f t="shared" si="1238"/>
        <v>190</v>
      </c>
      <c r="F4564" s="63">
        <f t="shared" si="1229"/>
        <v>48122.541666666635</v>
      </c>
      <c r="G4564" s="64">
        <f t="shared" si="1239"/>
        <v>694.59147139470656</v>
      </c>
      <c r="H4564" s="64">
        <f t="shared" si="1237"/>
        <v>55.077172309734443</v>
      </c>
      <c r="I4564" s="64">
        <f t="shared" si="1237"/>
        <v>170.22519797875023</v>
      </c>
      <c r="J4564" s="64">
        <f t="shared" si="1237"/>
        <v>183.26863821958864</v>
      </c>
      <c r="K4564" s="64">
        <f t="shared" si="1237"/>
        <v>0</v>
      </c>
      <c r="L4564" s="64">
        <f t="shared" si="1237"/>
        <v>0</v>
      </c>
      <c r="M4564" s="64">
        <f t="shared" si="1237"/>
        <v>9.5185218871245425</v>
      </c>
      <c r="N4564" s="64">
        <f t="shared" si="1237"/>
        <v>276.50194099950875</v>
      </c>
      <c r="O4564" s="121"/>
      <c r="P4564" s="177">
        <v>2.9750000000000001</v>
      </c>
      <c r="Q4564" s="177">
        <v>43.920014582399617</v>
      </c>
      <c r="R4564" s="177">
        <v>43.920014582399617</v>
      </c>
      <c r="S4564" s="177">
        <v>23.644632239311921</v>
      </c>
      <c r="T4564" s="177">
        <v>25.896757106829821</v>
      </c>
      <c r="U4564" s="177">
        <v>43.920014582399617</v>
      </c>
      <c r="V4564" s="177">
        <v>43.920014582399617</v>
      </c>
      <c r="W4564" s="177">
        <v>5.6655134353633461</v>
      </c>
      <c r="X4564" s="177">
        <v>25.27379089260085</v>
      </c>
      <c r="Y4564" s="177">
        <v>31.724160000000001</v>
      </c>
      <c r="Z4564" s="177">
        <v>0</v>
      </c>
      <c r="AA4564" s="177">
        <v>36.659984415851277</v>
      </c>
      <c r="AB4564" s="177">
        <v>32.573863245887729</v>
      </c>
      <c r="AC4564" s="177">
        <v>31.588035008171239</v>
      </c>
      <c r="AD4564" s="177">
        <v>55.077172309734443</v>
      </c>
      <c r="AE4564" s="177">
        <v>24.91006892601737</v>
      </c>
      <c r="AF4564" s="177">
        <v>9.5185218871245425</v>
      </c>
      <c r="AG4564" s="177">
        <v>61.08954607319621</v>
      </c>
      <c r="AH4564" s="177">
        <v>61.08954607319621</v>
      </c>
      <c r="AI4564" s="177">
        <v>61.08954607319621</v>
      </c>
      <c r="AJ4564" s="177">
        <v>30.135275378626947</v>
      </c>
    </row>
    <row r="4565" spans="1:36" hidden="1" outlineLevel="1" x14ac:dyDescent="0.25">
      <c r="A4565" s="190">
        <f t="shared" si="1240"/>
        <v>2031</v>
      </c>
      <c r="B4565" s="55">
        <f t="shared" si="1241"/>
        <v>10</v>
      </c>
      <c r="C4565" s="55">
        <f t="shared" si="1242"/>
        <v>14</v>
      </c>
      <c r="D4565" s="55">
        <f t="shared" si="1238"/>
        <v>190</v>
      </c>
      <c r="F4565" s="63">
        <f t="shared" si="1229"/>
        <v>48122.583333333299</v>
      </c>
      <c r="G4565" s="64">
        <f t="shared" si="1239"/>
        <v>657.26426052432657</v>
      </c>
      <c r="H4565" s="64">
        <f t="shared" ref="H4565:N4574" si="1243">SUMIF($P$6:$AK$6,H$6,$P4565:$AK4565)</f>
        <v>52.591554826442398</v>
      </c>
      <c r="I4565" s="64">
        <f t="shared" si="1243"/>
        <v>154.42956128296143</v>
      </c>
      <c r="J4565" s="64">
        <f t="shared" si="1243"/>
        <v>175.81943322555642</v>
      </c>
      <c r="K4565" s="64">
        <f t="shared" si="1243"/>
        <v>0</v>
      </c>
      <c r="L4565" s="64">
        <f t="shared" si="1243"/>
        <v>0</v>
      </c>
      <c r="M4565" s="64">
        <f t="shared" si="1243"/>
        <v>9.6242832414259283</v>
      </c>
      <c r="N4565" s="64">
        <f t="shared" si="1243"/>
        <v>264.79942794794039</v>
      </c>
      <c r="O4565" s="121"/>
      <c r="P4565" s="177">
        <v>2.9750000000000001</v>
      </c>
      <c r="Q4565" s="177">
        <v>41.9414498710386</v>
      </c>
      <c r="R4565" s="177">
        <v>41.9414498710386</v>
      </c>
      <c r="S4565" s="177">
        <v>17.206456861607315</v>
      </c>
      <c r="T4565" s="177">
        <v>23.17215897191199</v>
      </c>
      <c r="U4565" s="177">
        <v>41.9414498710386</v>
      </c>
      <c r="V4565" s="177">
        <v>41.9414498710386</v>
      </c>
      <c r="W4565" s="177">
        <v>5.7778410601492167</v>
      </c>
      <c r="X4565" s="177">
        <v>25.108641208565199</v>
      </c>
      <c r="Y4565" s="177">
        <v>23.986560000000001</v>
      </c>
      <c r="Z4565" s="177">
        <v>0</v>
      </c>
      <c r="AA4565" s="177">
        <v>34.324661942006337</v>
      </c>
      <c r="AB4565" s="177">
        <v>32.239617633883441</v>
      </c>
      <c r="AC4565" s="177">
        <v>30.469348887896214</v>
      </c>
      <c r="AD4565" s="177">
        <v>52.591554826442398</v>
      </c>
      <c r="AE4565" s="177">
        <v>25.036499335889879</v>
      </c>
      <c r="AF4565" s="177">
        <v>9.6242832414259283</v>
      </c>
      <c r="AG4565" s="177">
        <v>58.606477741852139</v>
      </c>
      <c r="AH4565" s="177">
        <v>58.606477741852139</v>
      </c>
      <c r="AI4565" s="177">
        <v>58.606477741852139</v>
      </c>
      <c r="AJ4565" s="177">
        <v>31.166403844837841</v>
      </c>
    </row>
    <row r="4566" spans="1:36" hidden="1" outlineLevel="1" x14ac:dyDescent="0.25">
      <c r="A4566" s="190">
        <f t="shared" si="1240"/>
        <v>2031</v>
      </c>
      <c r="B4566" s="55">
        <f t="shared" si="1241"/>
        <v>10</v>
      </c>
      <c r="C4566" s="55">
        <f t="shared" si="1242"/>
        <v>15</v>
      </c>
      <c r="D4566" s="55">
        <f t="shared" si="1238"/>
        <v>190</v>
      </c>
      <c r="F4566" s="63">
        <f t="shared" si="1229"/>
        <v>48122.624999999964</v>
      </c>
      <c r="G4566" s="64">
        <f t="shared" si="1239"/>
        <v>542.6422416412247</v>
      </c>
      <c r="H4566" s="64">
        <f t="shared" si="1243"/>
        <v>42.886480670609686</v>
      </c>
      <c r="I4566" s="64">
        <f t="shared" si="1243"/>
        <v>107.98265656350411</v>
      </c>
      <c r="J4566" s="64">
        <f t="shared" si="1243"/>
        <v>133.76528339827465</v>
      </c>
      <c r="K4566" s="64">
        <f t="shared" si="1243"/>
        <v>0</v>
      </c>
      <c r="L4566" s="64">
        <f t="shared" si="1243"/>
        <v>0</v>
      </c>
      <c r="M4566" s="64">
        <f t="shared" si="1243"/>
        <v>9.6242832414259247</v>
      </c>
      <c r="N4566" s="64">
        <f t="shared" si="1243"/>
        <v>248.38353776741036</v>
      </c>
      <c r="O4566" s="121"/>
      <c r="P4566" s="177">
        <v>2.9750000000000001</v>
      </c>
      <c r="Q4566" s="177">
        <v>37.056868239866034</v>
      </c>
      <c r="R4566" s="177">
        <v>37.056868239866034</v>
      </c>
      <c r="S4566" s="177">
        <v>4.9338279314313311</v>
      </c>
      <c r="T4566" s="177">
        <v>6.6872581939703863</v>
      </c>
      <c r="U4566" s="177">
        <v>37.056868239866034</v>
      </c>
      <c r="V4566" s="177">
        <v>37.056868239866034</v>
      </c>
      <c r="W4566" s="177">
        <v>5.7069473653228204</v>
      </c>
      <c r="X4566" s="177">
        <v>22.23262926115769</v>
      </c>
      <c r="Y4566" s="177">
        <v>16.635840000000002</v>
      </c>
      <c r="Z4566" s="177">
        <v>0</v>
      </c>
      <c r="AA4566" s="177">
        <v>34.990083589990164</v>
      </c>
      <c r="AB4566" s="177">
        <v>32.536798843609475</v>
      </c>
      <c r="AC4566" s="177">
        <v>32.629182374346613</v>
      </c>
      <c r="AD4566" s="177">
        <v>42.886480670609686</v>
      </c>
      <c r="AE4566" s="177">
        <v>22.651546747594185</v>
      </c>
      <c r="AF4566" s="177">
        <v>9.6242832414259247</v>
      </c>
      <c r="AG4566" s="177">
        <v>44.588427799424885</v>
      </c>
      <c r="AH4566" s="177">
        <v>44.588427799424885</v>
      </c>
      <c r="AI4566" s="177">
        <v>44.588427799424885</v>
      </c>
      <c r="AJ4566" s="177">
        <v>26.159607064027696</v>
      </c>
    </row>
    <row r="4567" spans="1:36" hidden="1" outlineLevel="1" x14ac:dyDescent="0.25">
      <c r="A4567" s="190">
        <f t="shared" si="1240"/>
        <v>2031</v>
      </c>
      <c r="B4567" s="55">
        <f t="shared" si="1241"/>
        <v>10</v>
      </c>
      <c r="C4567" s="55">
        <f t="shared" si="1242"/>
        <v>16</v>
      </c>
      <c r="D4567" s="55">
        <f t="shared" si="1238"/>
        <v>190</v>
      </c>
      <c r="F4567" s="63">
        <f t="shared" si="1229"/>
        <v>48122.666666666628</v>
      </c>
      <c r="G4567" s="64">
        <f t="shared" si="1239"/>
        <v>294.30758335902829</v>
      </c>
      <c r="H4567" s="64">
        <f t="shared" si="1243"/>
        <v>5.0351373238811243</v>
      </c>
      <c r="I4567" s="64">
        <f t="shared" si="1243"/>
        <v>35.877350627573193</v>
      </c>
      <c r="J4567" s="64">
        <f t="shared" si="1243"/>
        <v>14.723404903870037</v>
      </c>
      <c r="K4567" s="64">
        <f t="shared" si="1243"/>
        <v>0</v>
      </c>
      <c r="L4567" s="64">
        <f t="shared" si="1243"/>
        <v>0</v>
      </c>
      <c r="M4567" s="64">
        <f t="shared" si="1243"/>
        <v>10.047328658631461</v>
      </c>
      <c r="N4567" s="64">
        <f t="shared" si="1243"/>
        <v>228.62436184507246</v>
      </c>
      <c r="O4567" s="121"/>
      <c r="P4567" s="177">
        <v>2.9750000000000001</v>
      </c>
      <c r="Q4567" s="177">
        <v>31.904355970696674</v>
      </c>
      <c r="R4567" s="177">
        <v>31.904355970696674</v>
      </c>
      <c r="S4567" s="177">
        <v>2.2767683510110576E-2</v>
      </c>
      <c r="T4567" s="177">
        <v>9.8599636260079688E-3</v>
      </c>
      <c r="U4567" s="177">
        <v>31.904355970696674</v>
      </c>
      <c r="V4567" s="177">
        <v>31.904355970696674</v>
      </c>
      <c r="W4567" s="177">
        <v>3.0248245736771846</v>
      </c>
      <c r="X4567" s="177">
        <v>8.562626082869004</v>
      </c>
      <c r="Y4567" s="177">
        <v>3.8687999999999998</v>
      </c>
      <c r="Z4567" s="177">
        <v>0</v>
      </c>
      <c r="AA4567" s="177">
        <v>35.863860345211862</v>
      </c>
      <c r="AB4567" s="177">
        <v>33.470885339154918</v>
      </c>
      <c r="AC4567" s="177">
        <v>31.67219227791897</v>
      </c>
      <c r="AD4567" s="177">
        <v>5.0351373238811243</v>
      </c>
      <c r="AE4567" s="177">
        <v>8.6499639036850624</v>
      </c>
      <c r="AF4567" s="177">
        <v>10.047328658631461</v>
      </c>
      <c r="AG4567" s="177">
        <v>4.907801634623346</v>
      </c>
      <c r="AH4567" s="177">
        <v>4.907801634623346</v>
      </c>
      <c r="AI4567" s="177">
        <v>4.907801634623346</v>
      </c>
      <c r="AJ4567" s="177">
        <v>8.7635084202058238</v>
      </c>
    </row>
    <row r="4568" spans="1:36" hidden="1" outlineLevel="1" x14ac:dyDescent="0.25">
      <c r="A4568" s="190">
        <f t="shared" si="1240"/>
        <v>2031</v>
      </c>
      <c r="B4568" s="55">
        <f t="shared" si="1241"/>
        <v>10</v>
      </c>
      <c r="C4568" s="55">
        <f t="shared" si="1242"/>
        <v>17</v>
      </c>
      <c r="D4568" s="55">
        <f t="shared" si="1238"/>
        <v>190</v>
      </c>
      <c r="F4568" s="63">
        <f t="shared" si="1229"/>
        <v>48122.708333333292</v>
      </c>
      <c r="G4568" s="64">
        <f t="shared" si="1239"/>
        <v>237.34765870361926</v>
      </c>
      <c r="H4568" s="64">
        <f t="shared" si="1243"/>
        <v>0</v>
      </c>
      <c r="I4568" s="64">
        <f t="shared" si="1243"/>
        <v>3.6477320617880062</v>
      </c>
      <c r="J4568" s="64">
        <f t="shared" si="1243"/>
        <v>0</v>
      </c>
      <c r="K4568" s="64">
        <f t="shared" si="1243"/>
        <v>0</v>
      </c>
      <c r="L4568" s="64">
        <f t="shared" si="1243"/>
        <v>0</v>
      </c>
      <c r="M4568" s="64">
        <f t="shared" si="1243"/>
        <v>10.470374075836997</v>
      </c>
      <c r="N4568" s="64">
        <f t="shared" si="1243"/>
        <v>223.22955256599425</v>
      </c>
      <c r="O4568" s="121"/>
      <c r="P4568" s="177">
        <v>2.9750000000000001</v>
      </c>
      <c r="Q4568" s="177">
        <v>30.667753026096033</v>
      </c>
      <c r="R4568" s="177">
        <v>30.667753026096033</v>
      </c>
      <c r="S4568" s="177">
        <v>0</v>
      </c>
      <c r="T4568" s="177">
        <v>0</v>
      </c>
      <c r="U4568" s="177">
        <v>30.667753026096033</v>
      </c>
      <c r="V4568" s="177">
        <v>30.667753026096033</v>
      </c>
      <c r="W4568" s="177">
        <v>5.6283393459705067E-2</v>
      </c>
      <c r="X4568" s="177">
        <v>0.20471780564047207</v>
      </c>
      <c r="Y4568" s="177">
        <v>0</v>
      </c>
      <c r="Z4568" s="177">
        <v>0</v>
      </c>
      <c r="AA4568" s="177">
        <v>35.294545292075178</v>
      </c>
      <c r="AB4568" s="177">
        <v>34.332671679308241</v>
      </c>
      <c r="AC4568" s="177">
        <v>30.93132349022671</v>
      </c>
      <c r="AD4568" s="177">
        <v>0</v>
      </c>
      <c r="AE4568" s="177">
        <v>0.32614708417423321</v>
      </c>
      <c r="AF4568" s="177">
        <v>10.470374075836997</v>
      </c>
      <c r="AG4568" s="177">
        <v>0</v>
      </c>
      <c r="AH4568" s="177">
        <v>0</v>
      </c>
      <c r="AI4568" s="177">
        <v>0</v>
      </c>
      <c r="AJ4568" s="177">
        <v>8.5583778513595984E-2</v>
      </c>
    </row>
    <row r="4569" spans="1:36" hidden="1" outlineLevel="1" x14ac:dyDescent="0.25">
      <c r="A4569" s="190">
        <f t="shared" si="1240"/>
        <v>2031</v>
      </c>
      <c r="B4569" s="55">
        <f t="shared" si="1241"/>
        <v>10</v>
      </c>
      <c r="C4569" s="55">
        <f t="shared" si="1242"/>
        <v>18</v>
      </c>
      <c r="D4569" s="55">
        <f t="shared" si="1238"/>
        <v>190</v>
      </c>
      <c r="F4569" s="63">
        <f t="shared" si="1229"/>
        <v>48122.749999999956</v>
      </c>
      <c r="G4569" s="64">
        <f t="shared" si="1239"/>
        <v>219.74280580573841</v>
      </c>
      <c r="H4569" s="64">
        <f t="shared" si="1243"/>
        <v>0</v>
      </c>
      <c r="I4569" s="64">
        <f t="shared" si="1243"/>
        <v>2.9750000000000001</v>
      </c>
      <c r="J4569" s="64">
        <f t="shared" si="1243"/>
        <v>0</v>
      </c>
      <c r="K4569" s="64">
        <f t="shared" si="1243"/>
        <v>0</v>
      </c>
      <c r="L4569" s="64">
        <f t="shared" si="1243"/>
        <v>0</v>
      </c>
      <c r="M4569" s="64">
        <f t="shared" si="1243"/>
        <v>11.104942201645297</v>
      </c>
      <c r="N4569" s="64">
        <f t="shared" si="1243"/>
        <v>205.6628636040931</v>
      </c>
      <c r="O4569" s="121"/>
      <c r="P4569" s="177">
        <v>2.9750000000000001</v>
      </c>
      <c r="Q4569" s="177">
        <v>27.040384388600799</v>
      </c>
      <c r="R4569" s="177">
        <v>27.040384388600799</v>
      </c>
      <c r="S4569" s="177">
        <v>0</v>
      </c>
      <c r="T4569" s="177">
        <v>0</v>
      </c>
      <c r="U4569" s="177">
        <v>27.040384388600799</v>
      </c>
      <c r="V4569" s="177">
        <v>27.040384388600799</v>
      </c>
      <c r="W4569" s="177">
        <v>0</v>
      </c>
      <c r="X4569" s="177">
        <v>0</v>
      </c>
      <c r="Y4569" s="177">
        <v>0</v>
      </c>
      <c r="Z4569" s="177">
        <v>0</v>
      </c>
      <c r="AA4569" s="177">
        <v>32.623213531341797</v>
      </c>
      <c r="AB4569" s="177">
        <v>35.180710449512681</v>
      </c>
      <c r="AC4569" s="177">
        <v>29.697402068835437</v>
      </c>
      <c r="AD4569" s="177">
        <v>0</v>
      </c>
      <c r="AE4569" s="177">
        <v>0</v>
      </c>
      <c r="AF4569" s="177">
        <v>11.104942201645297</v>
      </c>
      <c r="AG4569" s="177">
        <v>0</v>
      </c>
      <c r="AH4569" s="177">
        <v>0</v>
      </c>
      <c r="AI4569" s="177">
        <v>0</v>
      </c>
      <c r="AJ4569" s="177">
        <v>0</v>
      </c>
    </row>
    <row r="4570" spans="1:36" hidden="1" outlineLevel="1" x14ac:dyDescent="0.25">
      <c r="A4570" s="190">
        <f t="shared" si="1240"/>
        <v>2031</v>
      </c>
      <c r="B4570" s="55">
        <f t="shared" si="1241"/>
        <v>10</v>
      </c>
      <c r="C4570" s="55">
        <f t="shared" si="1242"/>
        <v>19</v>
      </c>
      <c r="D4570" s="55">
        <f t="shared" si="1238"/>
        <v>190</v>
      </c>
      <c r="F4570" s="63">
        <f t="shared" si="1229"/>
        <v>48122.791666666621</v>
      </c>
      <c r="G4570" s="64">
        <f t="shared" si="1239"/>
        <v>212.94803236208904</v>
      </c>
      <c r="H4570" s="64">
        <f t="shared" si="1243"/>
        <v>0</v>
      </c>
      <c r="I4570" s="64">
        <f t="shared" si="1243"/>
        <v>2.9750000000000001</v>
      </c>
      <c r="J4570" s="64">
        <f t="shared" si="1243"/>
        <v>0</v>
      </c>
      <c r="K4570" s="64">
        <f t="shared" si="1243"/>
        <v>0</v>
      </c>
      <c r="L4570" s="64">
        <f t="shared" si="1243"/>
        <v>0</v>
      </c>
      <c r="M4570" s="64">
        <f t="shared" si="1243"/>
        <v>12.374078453261905</v>
      </c>
      <c r="N4570" s="64">
        <f t="shared" si="1243"/>
        <v>197.59895390882713</v>
      </c>
      <c r="O4570" s="121"/>
      <c r="P4570" s="177">
        <v>2.9750000000000001</v>
      </c>
      <c r="Q4570" s="177">
        <v>25.391580462466614</v>
      </c>
      <c r="R4570" s="177">
        <v>25.391580462466614</v>
      </c>
      <c r="S4570" s="177">
        <v>0</v>
      </c>
      <c r="T4570" s="177">
        <v>0</v>
      </c>
      <c r="U4570" s="177">
        <v>25.391580462466614</v>
      </c>
      <c r="V4570" s="177">
        <v>25.391580462466614</v>
      </c>
      <c r="W4570" s="177">
        <v>0</v>
      </c>
      <c r="X4570" s="177">
        <v>0</v>
      </c>
      <c r="Y4570" s="177">
        <v>0</v>
      </c>
      <c r="Z4570" s="177">
        <v>0</v>
      </c>
      <c r="AA4570" s="177">
        <v>33.068540730696604</v>
      </c>
      <c r="AB4570" s="177">
        <v>34.51436852319997</v>
      </c>
      <c r="AC4570" s="177">
        <v>28.44972280506407</v>
      </c>
      <c r="AD4570" s="177">
        <v>0</v>
      </c>
      <c r="AE4570" s="177">
        <v>0</v>
      </c>
      <c r="AF4570" s="177">
        <v>12.374078453261905</v>
      </c>
      <c r="AG4570" s="177">
        <v>0</v>
      </c>
      <c r="AH4570" s="177">
        <v>0</v>
      </c>
      <c r="AI4570" s="177">
        <v>0</v>
      </c>
      <c r="AJ4570" s="177">
        <v>0</v>
      </c>
    </row>
    <row r="4571" spans="1:36" hidden="1" outlineLevel="1" x14ac:dyDescent="0.25">
      <c r="A4571" s="190">
        <f t="shared" si="1240"/>
        <v>2031</v>
      </c>
      <c r="B4571" s="55">
        <f t="shared" si="1241"/>
        <v>10</v>
      </c>
      <c r="C4571" s="55">
        <f t="shared" si="1242"/>
        <v>20</v>
      </c>
      <c r="D4571" s="55">
        <f t="shared" si="1238"/>
        <v>190</v>
      </c>
      <c r="F4571" s="63">
        <f t="shared" si="1229"/>
        <v>48122.833333333285</v>
      </c>
      <c r="G4571" s="64">
        <f t="shared" si="1239"/>
        <v>213.41278136423583</v>
      </c>
      <c r="H4571" s="64">
        <f t="shared" si="1243"/>
        <v>0</v>
      </c>
      <c r="I4571" s="64">
        <f t="shared" si="1243"/>
        <v>2.9750000000000001</v>
      </c>
      <c r="J4571" s="64">
        <f t="shared" si="1243"/>
        <v>0</v>
      </c>
      <c r="K4571" s="64">
        <f t="shared" si="1243"/>
        <v>0</v>
      </c>
      <c r="L4571" s="64">
        <f t="shared" si="1243"/>
        <v>0</v>
      </c>
      <c r="M4571" s="64">
        <f t="shared" si="1243"/>
        <v>13.64321470487851</v>
      </c>
      <c r="N4571" s="64">
        <f t="shared" si="1243"/>
        <v>196.79456665935732</v>
      </c>
      <c r="O4571" s="121"/>
      <c r="P4571" s="177">
        <v>2.9750000000000001</v>
      </c>
      <c r="Q4571" s="177">
        <v>26.215982425533703</v>
      </c>
      <c r="R4571" s="177">
        <v>26.215982425533703</v>
      </c>
      <c r="S4571" s="177">
        <v>0</v>
      </c>
      <c r="T4571" s="177">
        <v>0</v>
      </c>
      <c r="U4571" s="177">
        <v>26.215982425533703</v>
      </c>
      <c r="V4571" s="177">
        <v>26.215982425533703</v>
      </c>
      <c r="W4571" s="177">
        <v>0</v>
      </c>
      <c r="X4571" s="177">
        <v>0</v>
      </c>
      <c r="Y4571" s="177">
        <v>0</v>
      </c>
      <c r="Z4571" s="177">
        <v>0</v>
      </c>
      <c r="AA4571" s="177">
        <v>31.652163409423242</v>
      </c>
      <c r="AB4571" s="177">
        <v>32.874543417994452</v>
      </c>
      <c r="AC4571" s="177">
        <v>27.403930129804806</v>
      </c>
      <c r="AD4571" s="177">
        <v>0</v>
      </c>
      <c r="AE4571" s="177">
        <v>0</v>
      </c>
      <c r="AF4571" s="177">
        <v>13.64321470487851</v>
      </c>
      <c r="AG4571" s="177">
        <v>0</v>
      </c>
      <c r="AH4571" s="177">
        <v>0</v>
      </c>
      <c r="AI4571" s="177">
        <v>0</v>
      </c>
      <c r="AJ4571" s="177">
        <v>0</v>
      </c>
    </row>
    <row r="4572" spans="1:36" hidden="1" outlineLevel="1" x14ac:dyDescent="0.25">
      <c r="A4572" s="190">
        <f t="shared" si="1240"/>
        <v>2031</v>
      </c>
      <c r="B4572" s="55">
        <f t="shared" si="1241"/>
        <v>10</v>
      </c>
      <c r="C4572" s="55">
        <f t="shared" si="1242"/>
        <v>21</v>
      </c>
      <c r="D4572" s="55">
        <f t="shared" si="1238"/>
        <v>190</v>
      </c>
      <c r="F4572" s="63">
        <f t="shared" si="1229"/>
        <v>48122.874999999949</v>
      </c>
      <c r="G4572" s="64">
        <f t="shared" si="1239"/>
        <v>207.99868326178029</v>
      </c>
      <c r="H4572" s="64">
        <f t="shared" si="1243"/>
        <v>0</v>
      </c>
      <c r="I4572" s="64">
        <f t="shared" si="1243"/>
        <v>2.9750000000000001</v>
      </c>
      <c r="J4572" s="64">
        <f t="shared" si="1243"/>
        <v>0</v>
      </c>
      <c r="K4572" s="64">
        <f t="shared" si="1243"/>
        <v>0</v>
      </c>
      <c r="L4572" s="64">
        <f t="shared" si="1243"/>
        <v>0</v>
      </c>
      <c r="M4572" s="64">
        <f t="shared" si="1243"/>
        <v>15.441157728002036</v>
      </c>
      <c r="N4572" s="64">
        <f t="shared" si="1243"/>
        <v>189.58252553377824</v>
      </c>
      <c r="O4572" s="121"/>
      <c r="P4572" s="177">
        <v>2.9750000000000001</v>
      </c>
      <c r="Q4572" s="177">
        <v>24.845414161934656</v>
      </c>
      <c r="R4572" s="177">
        <v>24.845414161934656</v>
      </c>
      <c r="S4572" s="177">
        <v>0</v>
      </c>
      <c r="T4572" s="177">
        <v>0</v>
      </c>
      <c r="U4572" s="177">
        <v>24.845414161934656</v>
      </c>
      <c r="V4572" s="177">
        <v>24.845414161934656</v>
      </c>
      <c r="W4572" s="177">
        <v>0</v>
      </c>
      <c r="X4572" s="177">
        <v>0</v>
      </c>
      <c r="Y4572" s="177">
        <v>0</v>
      </c>
      <c r="Z4572" s="177">
        <v>0</v>
      </c>
      <c r="AA4572" s="177">
        <v>31.940431497589799</v>
      </c>
      <c r="AB4572" s="177">
        <v>32.140088725476573</v>
      </c>
      <c r="AC4572" s="177">
        <v>26.120348662973246</v>
      </c>
      <c r="AD4572" s="177">
        <v>0</v>
      </c>
      <c r="AE4572" s="177">
        <v>0</v>
      </c>
      <c r="AF4572" s="177">
        <v>15.441157728002036</v>
      </c>
      <c r="AG4572" s="177">
        <v>0</v>
      </c>
      <c r="AH4572" s="177">
        <v>0</v>
      </c>
      <c r="AI4572" s="177">
        <v>0</v>
      </c>
      <c r="AJ4572" s="177">
        <v>0</v>
      </c>
    </row>
    <row r="4573" spans="1:36" hidden="1" outlineLevel="1" x14ac:dyDescent="0.25">
      <c r="A4573" s="190">
        <f t="shared" si="1240"/>
        <v>2031</v>
      </c>
      <c r="B4573" s="55">
        <f t="shared" si="1241"/>
        <v>10</v>
      </c>
      <c r="C4573" s="55">
        <f t="shared" si="1242"/>
        <v>22</v>
      </c>
      <c r="D4573" s="55">
        <f t="shared" si="1238"/>
        <v>190</v>
      </c>
      <c r="F4573" s="63">
        <f t="shared" si="1229"/>
        <v>48122.916666666613</v>
      </c>
      <c r="G4573" s="64">
        <f t="shared" si="1239"/>
        <v>212.57673178409038</v>
      </c>
      <c r="H4573" s="64">
        <f t="shared" si="1243"/>
        <v>0</v>
      </c>
      <c r="I4573" s="64">
        <f t="shared" si="1243"/>
        <v>2.9750000000000001</v>
      </c>
      <c r="J4573" s="64">
        <f t="shared" si="1243"/>
        <v>0</v>
      </c>
      <c r="K4573" s="64">
        <f t="shared" si="1243"/>
        <v>0</v>
      </c>
      <c r="L4573" s="64">
        <f t="shared" si="1243"/>
        <v>0</v>
      </c>
      <c r="M4573" s="64">
        <f t="shared" si="1243"/>
        <v>16.498771271015876</v>
      </c>
      <c r="N4573" s="64">
        <f t="shared" si="1243"/>
        <v>193.10296051307449</v>
      </c>
      <c r="O4573" s="121"/>
      <c r="P4573" s="177">
        <v>2.9750000000000001</v>
      </c>
      <c r="Q4573" s="177">
        <v>24.927854358241362</v>
      </c>
      <c r="R4573" s="177">
        <v>24.927854358241362</v>
      </c>
      <c r="S4573" s="177">
        <v>0</v>
      </c>
      <c r="T4573" s="177">
        <v>0</v>
      </c>
      <c r="U4573" s="177">
        <v>24.927854358241362</v>
      </c>
      <c r="V4573" s="177">
        <v>24.927854358241362</v>
      </c>
      <c r="W4573" s="177">
        <v>0</v>
      </c>
      <c r="X4573" s="177">
        <v>0</v>
      </c>
      <c r="Y4573" s="177">
        <v>0</v>
      </c>
      <c r="Z4573" s="177">
        <v>0</v>
      </c>
      <c r="AA4573" s="177">
        <v>32.71041527537956</v>
      </c>
      <c r="AB4573" s="177">
        <v>33.620609233008672</v>
      </c>
      <c r="AC4573" s="177">
        <v>27.06051857172082</v>
      </c>
      <c r="AD4573" s="177">
        <v>0</v>
      </c>
      <c r="AE4573" s="177">
        <v>0</v>
      </c>
      <c r="AF4573" s="177">
        <v>16.498771271015876</v>
      </c>
      <c r="AG4573" s="177">
        <v>0</v>
      </c>
      <c r="AH4573" s="177">
        <v>0</v>
      </c>
      <c r="AI4573" s="177">
        <v>0</v>
      </c>
      <c r="AJ4573" s="177">
        <v>0</v>
      </c>
    </row>
    <row r="4574" spans="1:36" hidden="1" outlineLevel="1" x14ac:dyDescent="0.25">
      <c r="A4574" s="190">
        <f t="shared" si="1240"/>
        <v>2031</v>
      </c>
      <c r="B4574" s="55">
        <f t="shared" si="1241"/>
        <v>10</v>
      </c>
      <c r="C4574" s="55">
        <f t="shared" si="1242"/>
        <v>23</v>
      </c>
      <c r="D4574" s="55">
        <f t="shared" si="1238"/>
        <v>190</v>
      </c>
      <c r="F4574" s="63">
        <f t="shared" si="1229"/>
        <v>48122.958333333278</v>
      </c>
      <c r="G4574" s="64">
        <f t="shared" si="1239"/>
        <v>212.19299145335432</v>
      </c>
      <c r="H4574" s="64">
        <f t="shared" si="1243"/>
        <v>0</v>
      </c>
      <c r="I4574" s="64">
        <f t="shared" si="1243"/>
        <v>2.9750000000000001</v>
      </c>
      <c r="J4574" s="64">
        <f t="shared" si="1243"/>
        <v>0</v>
      </c>
      <c r="K4574" s="64">
        <f t="shared" si="1243"/>
        <v>0</v>
      </c>
      <c r="L4574" s="64">
        <f t="shared" si="1243"/>
        <v>0</v>
      </c>
      <c r="M4574" s="64">
        <f t="shared" si="1243"/>
        <v>15.864203145207568</v>
      </c>
      <c r="N4574" s="64">
        <f t="shared" si="1243"/>
        <v>193.35378830814676</v>
      </c>
      <c r="O4574" s="121"/>
      <c r="P4574" s="177">
        <v>2.9750000000000001</v>
      </c>
      <c r="Q4574" s="177">
        <v>24.639313671167884</v>
      </c>
      <c r="R4574" s="177">
        <v>24.639313671167884</v>
      </c>
      <c r="S4574" s="177">
        <v>0</v>
      </c>
      <c r="T4574" s="177">
        <v>0</v>
      </c>
      <c r="U4574" s="177">
        <v>24.639313671167884</v>
      </c>
      <c r="V4574" s="177">
        <v>24.639313671167884</v>
      </c>
      <c r="W4574" s="177">
        <v>0</v>
      </c>
      <c r="X4574" s="177">
        <v>0</v>
      </c>
      <c r="Y4574" s="177">
        <v>0</v>
      </c>
      <c r="Z4574" s="177">
        <v>0</v>
      </c>
      <c r="AA4574" s="177">
        <v>32.682881236175987</v>
      </c>
      <c r="AB4574" s="177">
        <v>34.089542826608088</v>
      </c>
      <c r="AC4574" s="177">
        <v>28.024109560691137</v>
      </c>
      <c r="AD4574" s="177">
        <v>0</v>
      </c>
      <c r="AE4574" s="177">
        <v>0</v>
      </c>
      <c r="AF4574" s="177">
        <v>15.864203145207568</v>
      </c>
      <c r="AG4574" s="177">
        <v>0</v>
      </c>
      <c r="AH4574" s="177">
        <v>0</v>
      </c>
      <c r="AI4574" s="177">
        <v>0</v>
      </c>
      <c r="AJ4574" s="177">
        <v>0</v>
      </c>
    </row>
    <row r="4575" spans="1:36" hidden="1" outlineLevel="1" x14ac:dyDescent="0.25">
      <c r="A4575" s="190">
        <f t="shared" si="1240"/>
        <v>2031</v>
      </c>
      <c r="B4575" s="55">
        <f t="shared" si="1241"/>
        <v>11</v>
      </c>
      <c r="C4575" s="55">
        <f t="shared" si="1242"/>
        <v>0</v>
      </c>
      <c r="D4575" s="55">
        <f t="shared" si="1238"/>
        <v>191</v>
      </c>
      <c r="F4575" s="63">
        <f t="shared" ref="F4575" si="1244">EDATE(F4551,1)</f>
        <v>48153</v>
      </c>
      <c r="G4575" s="64">
        <f t="shared" si="1239"/>
        <v>279.90638793108286</v>
      </c>
      <c r="H4575" s="64">
        <f t="shared" ref="H4575:N4584" si="1245">SUMIF($P$6:$AK$6,H$6,$P4575:$AK4575)</f>
        <v>0</v>
      </c>
      <c r="I4575" s="64">
        <f t="shared" si="1245"/>
        <v>2.9750000000000001</v>
      </c>
      <c r="J4575" s="64">
        <f t="shared" si="1245"/>
        <v>0</v>
      </c>
      <c r="K4575" s="64">
        <f t="shared" si="1245"/>
        <v>0</v>
      </c>
      <c r="L4575" s="64">
        <f t="shared" si="1245"/>
        <v>0</v>
      </c>
      <c r="M4575" s="64">
        <f t="shared" si="1245"/>
        <v>12.976379472648778</v>
      </c>
      <c r="N4575" s="64">
        <f t="shared" si="1245"/>
        <v>263.95500845843407</v>
      </c>
      <c r="O4575" s="121"/>
      <c r="P4575" s="177">
        <v>2.9750000000000001</v>
      </c>
      <c r="Q4575" s="177">
        <v>34.109631221901161</v>
      </c>
      <c r="R4575" s="177">
        <v>34.109631221901161</v>
      </c>
      <c r="S4575" s="177">
        <v>0</v>
      </c>
      <c r="T4575" s="177">
        <v>0</v>
      </c>
      <c r="U4575" s="177">
        <v>34.109631221901161</v>
      </c>
      <c r="V4575" s="177">
        <v>34.109631221901161</v>
      </c>
      <c r="W4575" s="177">
        <v>0</v>
      </c>
      <c r="X4575" s="177">
        <v>0</v>
      </c>
      <c r="Y4575" s="177">
        <v>0</v>
      </c>
      <c r="Z4575" s="177">
        <v>0</v>
      </c>
      <c r="AA4575" s="177">
        <v>43.681582650544371</v>
      </c>
      <c r="AB4575" s="177">
        <v>46.656683458930587</v>
      </c>
      <c r="AC4575" s="177">
        <v>37.178217461354492</v>
      </c>
      <c r="AD4575" s="177">
        <v>0</v>
      </c>
      <c r="AE4575" s="177">
        <v>0</v>
      </c>
      <c r="AF4575" s="177">
        <v>12.976379472648778</v>
      </c>
      <c r="AG4575" s="177">
        <v>0</v>
      </c>
      <c r="AH4575" s="177">
        <v>0</v>
      </c>
      <c r="AI4575" s="177">
        <v>0</v>
      </c>
      <c r="AJ4575" s="177">
        <v>0</v>
      </c>
    </row>
    <row r="4576" spans="1:36" hidden="1" outlineLevel="1" x14ac:dyDescent="0.25">
      <c r="A4576" s="190">
        <f t="shared" si="1240"/>
        <v>2031</v>
      </c>
      <c r="B4576" s="55">
        <f t="shared" si="1241"/>
        <v>11</v>
      </c>
      <c r="C4576" s="55">
        <f t="shared" si="1242"/>
        <v>1</v>
      </c>
      <c r="D4576" s="55">
        <f t="shared" si="1238"/>
        <v>191</v>
      </c>
      <c r="F4576" s="63">
        <f t="shared" ref="F4576" si="1246">F4575+1/24</f>
        <v>48153.041666666664</v>
      </c>
      <c r="G4576" s="64">
        <f t="shared" si="1239"/>
        <v>261.86948315543839</v>
      </c>
      <c r="H4576" s="64">
        <f t="shared" si="1245"/>
        <v>0</v>
      </c>
      <c r="I4576" s="64">
        <f t="shared" si="1245"/>
        <v>2.9750000000000001</v>
      </c>
      <c r="J4576" s="64">
        <f t="shared" si="1245"/>
        <v>0</v>
      </c>
      <c r="K4576" s="64">
        <f t="shared" si="1245"/>
        <v>0</v>
      </c>
      <c r="L4576" s="64">
        <f t="shared" si="1245"/>
        <v>0</v>
      </c>
      <c r="M4576" s="64">
        <f t="shared" si="1245"/>
        <v>12.767083029541535</v>
      </c>
      <c r="N4576" s="64">
        <f t="shared" si="1245"/>
        <v>246.12740012589686</v>
      </c>
      <c r="O4576" s="121"/>
      <c r="P4576" s="177">
        <v>2.9750000000000001</v>
      </c>
      <c r="Q4576" s="177">
        <v>30.770803271479416</v>
      </c>
      <c r="R4576" s="177">
        <v>30.770803271479416</v>
      </c>
      <c r="S4576" s="177">
        <v>0</v>
      </c>
      <c r="T4576" s="177">
        <v>0</v>
      </c>
      <c r="U4576" s="177">
        <v>30.770803271479416</v>
      </c>
      <c r="V4576" s="177">
        <v>30.770803271479416</v>
      </c>
      <c r="W4576" s="177">
        <v>0</v>
      </c>
      <c r="X4576" s="177">
        <v>0</v>
      </c>
      <c r="Y4576" s="177">
        <v>0</v>
      </c>
      <c r="Z4576" s="177">
        <v>0</v>
      </c>
      <c r="AA4576" s="177">
        <v>41.690536102988517</v>
      </c>
      <c r="AB4576" s="177">
        <v>45.969439136183112</v>
      </c>
      <c r="AC4576" s="177">
        <v>35.384211800807556</v>
      </c>
      <c r="AD4576" s="177">
        <v>0</v>
      </c>
      <c r="AE4576" s="177">
        <v>0</v>
      </c>
      <c r="AF4576" s="177">
        <v>12.767083029541535</v>
      </c>
      <c r="AG4576" s="177">
        <v>0</v>
      </c>
      <c r="AH4576" s="177">
        <v>0</v>
      </c>
      <c r="AI4576" s="177">
        <v>0</v>
      </c>
      <c r="AJ4576" s="177">
        <v>0</v>
      </c>
    </row>
    <row r="4577" spans="1:36" hidden="1" outlineLevel="1" x14ac:dyDescent="0.25">
      <c r="A4577" s="190">
        <f t="shared" si="1240"/>
        <v>2031</v>
      </c>
      <c r="B4577" s="55">
        <f t="shared" si="1241"/>
        <v>11</v>
      </c>
      <c r="C4577" s="55">
        <f t="shared" si="1242"/>
        <v>2</v>
      </c>
      <c r="D4577" s="55">
        <f t="shared" si="1238"/>
        <v>191</v>
      </c>
      <c r="F4577" s="63">
        <f t="shared" si="1229"/>
        <v>48153.083333333328</v>
      </c>
      <c r="G4577" s="64">
        <f t="shared" si="1239"/>
        <v>258.82318921653513</v>
      </c>
      <c r="H4577" s="64">
        <f t="shared" si="1245"/>
        <v>0</v>
      </c>
      <c r="I4577" s="64">
        <f t="shared" si="1245"/>
        <v>2.9750000000000001</v>
      </c>
      <c r="J4577" s="64">
        <f t="shared" si="1245"/>
        <v>0</v>
      </c>
      <c r="K4577" s="64">
        <f t="shared" si="1245"/>
        <v>0</v>
      </c>
      <c r="L4577" s="64">
        <f t="shared" si="1245"/>
        <v>0</v>
      </c>
      <c r="M4577" s="64">
        <f t="shared" si="1245"/>
        <v>12.871731251095156</v>
      </c>
      <c r="N4577" s="64">
        <f t="shared" si="1245"/>
        <v>242.97645796543998</v>
      </c>
      <c r="O4577" s="121"/>
      <c r="P4577" s="177">
        <v>2.9750000000000001</v>
      </c>
      <c r="Q4577" s="177">
        <v>28.854068707348411</v>
      </c>
      <c r="R4577" s="177">
        <v>28.854068707348411</v>
      </c>
      <c r="S4577" s="177">
        <v>0</v>
      </c>
      <c r="T4577" s="177">
        <v>0</v>
      </c>
      <c r="U4577" s="177">
        <v>28.854068707348411</v>
      </c>
      <c r="V4577" s="177">
        <v>28.854068707348411</v>
      </c>
      <c r="W4577" s="177">
        <v>0</v>
      </c>
      <c r="X4577" s="177">
        <v>0</v>
      </c>
      <c r="Y4577" s="177">
        <v>0</v>
      </c>
      <c r="Z4577" s="177">
        <v>0</v>
      </c>
      <c r="AA4577" s="177">
        <v>43.84368528351829</v>
      </c>
      <c r="AB4577" s="177">
        <v>45.97384536505448</v>
      </c>
      <c r="AC4577" s="177">
        <v>37.74265248747357</v>
      </c>
      <c r="AD4577" s="177">
        <v>0</v>
      </c>
      <c r="AE4577" s="177">
        <v>0</v>
      </c>
      <c r="AF4577" s="177">
        <v>12.871731251095156</v>
      </c>
      <c r="AG4577" s="177">
        <v>0</v>
      </c>
      <c r="AH4577" s="177">
        <v>0</v>
      </c>
      <c r="AI4577" s="177">
        <v>0</v>
      </c>
      <c r="AJ4577" s="177">
        <v>0</v>
      </c>
    </row>
    <row r="4578" spans="1:36" hidden="1" outlineLevel="1" x14ac:dyDescent="0.25">
      <c r="A4578" s="190">
        <f t="shared" si="1240"/>
        <v>2031</v>
      </c>
      <c r="B4578" s="55">
        <f t="shared" si="1241"/>
        <v>11</v>
      </c>
      <c r="C4578" s="55">
        <f t="shared" si="1242"/>
        <v>3</v>
      </c>
      <c r="D4578" s="55">
        <f t="shared" si="1238"/>
        <v>191</v>
      </c>
      <c r="F4578" s="63">
        <f t="shared" si="1229"/>
        <v>48153.124999999993</v>
      </c>
      <c r="G4578" s="64">
        <f t="shared" si="1239"/>
        <v>265.86136015732222</v>
      </c>
      <c r="H4578" s="64">
        <f t="shared" si="1245"/>
        <v>0</v>
      </c>
      <c r="I4578" s="64">
        <f t="shared" si="1245"/>
        <v>2.9750000000000001</v>
      </c>
      <c r="J4578" s="64">
        <f t="shared" si="1245"/>
        <v>0</v>
      </c>
      <c r="K4578" s="64">
        <f t="shared" si="1245"/>
        <v>0</v>
      </c>
      <c r="L4578" s="64">
        <f t="shared" si="1245"/>
        <v>0</v>
      </c>
      <c r="M4578" s="64">
        <f t="shared" si="1245"/>
        <v>12.976379472648778</v>
      </c>
      <c r="N4578" s="64">
        <f t="shared" si="1245"/>
        <v>249.90998068467343</v>
      </c>
      <c r="O4578" s="121"/>
      <c r="P4578" s="177">
        <v>2.9750000000000001</v>
      </c>
      <c r="Q4578" s="177">
        <v>29.74030081764554</v>
      </c>
      <c r="R4578" s="177">
        <v>29.74030081764554</v>
      </c>
      <c r="S4578" s="177">
        <v>0</v>
      </c>
      <c r="T4578" s="177">
        <v>0</v>
      </c>
      <c r="U4578" s="177">
        <v>29.74030081764554</v>
      </c>
      <c r="V4578" s="177">
        <v>29.74030081764554</v>
      </c>
      <c r="W4578" s="177">
        <v>0</v>
      </c>
      <c r="X4578" s="177">
        <v>0</v>
      </c>
      <c r="Y4578" s="177">
        <v>0</v>
      </c>
      <c r="Z4578" s="177">
        <v>0</v>
      </c>
      <c r="AA4578" s="177">
        <v>45.859502636950197</v>
      </c>
      <c r="AB4578" s="177">
        <v>45.2657490012853</v>
      </c>
      <c r="AC4578" s="177">
        <v>39.823525775855778</v>
      </c>
      <c r="AD4578" s="177">
        <v>0</v>
      </c>
      <c r="AE4578" s="177">
        <v>0</v>
      </c>
      <c r="AF4578" s="177">
        <v>12.976379472648778</v>
      </c>
      <c r="AG4578" s="177">
        <v>0</v>
      </c>
      <c r="AH4578" s="177">
        <v>0</v>
      </c>
      <c r="AI4578" s="177">
        <v>0</v>
      </c>
      <c r="AJ4578" s="177">
        <v>0</v>
      </c>
    </row>
    <row r="4579" spans="1:36" hidden="1" outlineLevel="1" x14ac:dyDescent="0.25">
      <c r="A4579" s="190">
        <f t="shared" si="1240"/>
        <v>2031</v>
      </c>
      <c r="B4579" s="55">
        <f t="shared" si="1241"/>
        <v>11</v>
      </c>
      <c r="C4579" s="55">
        <f t="shared" si="1242"/>
        <v>4</v>
      </c>
      <c r="D4579" s="55">
        <f t="shared" si="1238"/>
        <v>191</v>
      </c>
      <c r="F4579" s="63">
        <f t="shared" si="1229"/>
        <v>48153.166666666657</v>
      </c>
      <c r="G4579" s="64">
        <f t="shared" si="1239"/>
        <v>277.90286249038064</v>
      </c>
      <c r="H4579" s="64">
        <f t="shared" si="1245"/>
        <v>0</v>
      </c>
      <c r="I4579" s="64">
        <f t="shared" si="1245"/>
        <v>2.9750000000000001</v>
      </c>
      <c r="J4579" s="64">
        <f t="shared" si="1245"/>
        <v>0</v>
      </c>
      <c r="K4579" s="64">
        <f t="shared" si="1245"/>
        <v>0</v>
      </c>
      <c r="L4579" s="64">
        <f t="shared" si="1245"/>
        <v>0</v>
      </c>
      <c r="M4579" s="64">
        <f t="shared" si="1245"/>
        <v>12.871731251095156</v>
      </c>
      <c r="N4579" s="64">
        <f t="shared" si="1245"/>
        <v>262.05613123928549</v>
      </c>
      <c r="O4579" s="121"/>
      <c r="P4579" s="177">
        <v>2.9750000000000001</v>
      </c>
      <c r="Q4579" s="177">
        <v>31.368494694703067</v>
      </c>
      <c r="R4579" s="177">
        <v>31.368494694703067</v>
      </c>
      <c r="S4579" s="177">
        <v>0</v>
      </c>
      <c r="T4579" s="177">
        <v>0</v>
      </c>
      <c r="U4579" s="177">
        <v>31.368494694703067</v>
      </c>
      <c r="V4579" s="177">
        <v>31.368494694703067</v>
      </c>
      <c r="W4579" s="177">
        <v>0</v>
      </c>
      <c r="X4579" s="177">
        <v>0</v>
      </c>
      <c r="Y4579" s="177">
        <v>0</v>
      </c>
      <c r="Z4579" s="177">
        <v>0</v>
      </c>
      <c r="AA4579" s="177">
        <v>47.760818642050822</v>
      </c>
      <c r="AB4579" s="177">
        <v>46.218812806862594</v>
      </c>
      <c r="AC4579" s="177">
        <v>42.60252101155983</v>
      </c>
      <c r="AD4579" s="177">
        <v>0</v>
      </c>
      <c r="AE4579" s="177">
        <v>0</v>
      </c>
      <c r="AF4579" s="177">
        <v>12.871731251095156</v>
      </c>
      <c r="AG4579" s="177">
        <v>0</v>
      </c>
      <c r="AH4579" s="177">
        <v>0</v>
      </c>
      <c r="AI4579" s="177">
        <v>0</v>
      </c>
      <c r="AJ4579" s="177">
        <v>0</v>
      </c>
    </row>
    <row r="4580" spans="1:36" hidden="1" outlineLevel="1" x14ac:dyDescent="0.25">
      <c r="A4580" s="190">
        <f t="shared" si="1240"/>
        <v>2031</v>
      </c>
      <c r="B4580" s="55">
        <f t="shared" si="1241"/>
        <v>11</v>
      </c>
      <c r="C4580" s="55">
        <f t="shared" si="1242"/>
        <v>5</v>
      </c>
      <c r="D4580" s="55">
        <f t="shared" si="1238"/>
        <v>191</v>
      </c>
      <c r="F4580" s="63">
        <f t="shared" si="1229"/>
        <v>48153.208333333321</v>
      </c>
      <c r="G4580" s="64">
        <f t="shared" si="1239"/>
        <v>271.38055456100005</v>
      </c>
      <c r="H4580" s="64">
        <f t="shared" si="1245"/>
        <v>0</v>
      </c>
      <c r="I4580" s="64">
        <f t="shared" si="1245"/>
        <v>2.9750000000000001</v>
      </c>
      <c r="J4580" s="64">
        <f t="shared" si="1245"/>
        <v>0</v>
      </c>
      <c r="K4580" s="64">
        <f t="shared" si="1245"/>
        <v>0</v>
      </c>
      <c r="L4580" s="64">
        <f t="shared" si="1245"/>
        <v>0</v>
      </c>
      <c r="M4580" s="64">
        <f t="shared" si="1245"/>
        <v>12.662434807987918</v>
      </c>
      <c r="N4580" s="64">
        <f t="shared" si="1245"/>
        <v>255.74311975301214</v>
      </c>
      <c r="O4580" s="121"/>
      <c r="P4580" s="177">
        <v>2.9750000000000001</v>
      </c>
      <c r="Q4580" s="177">
        <v>30.070061602872382</v>
      </c>
      <c r="R4580" s="177">
        <v>30.070061602872382</v>
      </c>
      <c r="S4580" s="177">
        <v>0</v>
      </c>
      <c r="T4580" s="177">
        <v>0</v>
      </c>
      <c r="U4580" s="177">
        <v>30.070061602872382</v>
      </c>
      <c r="V4580" s="177">
        <v>30.070061602872382</v>
      </c>
      <c r="W4580" s="177">
        <v>0</v>
      </c>
      <c r="X4580" s="177">
        <v>0</v>
      </c>
      <c r="Y4580" s="177">
        <v>0</v>
      </c>
      <c r="Z4580" s="177">
        <v>0</v>
      </c>
      <c r="AA4580" s="177">
        <v>47.598720193107283</v>
      </c>
      <c r="AB4580" s="177">
        <v>47.833504241613667</v>
      </c>
      <c r="AC4580" s="177">
        <v>40.030648906801652</v>
      </c>
      <c r="AD4580" s="177">
        <v>0</v>
      </c>
      <c r="AE4580" s="177">
        <v>0</v>
      </c>
      <c r="AF4580" s="177">
        <v>12.662434807987918</v>
      </c>
      <c r="AG4580" s="177">
        <v>0</v>
      </c>
      <c r="AH4580" s="177">
        <v>0</v>
      </c>
      <c r="AI4580" s="177">
        <v>0</v>
      </c>
      <c r="AJ4580" s="177">
        <v>0</v>
      </c>
    </row>
    <row r="4581" spans="1:36" hidden="1" outlineLevel="1" x14ac:dyDescent="0.25">
      <c r="A4581" s="190">
        <f t="shared" si="1240"/>
        <v>2031</v>
      </c>
      <c r="B4581" s="55">
        <f t="shared" si="1241"/>
        <v>11</v>
      </c>
      <c r="C4581" s="55">
        <f t="shared" si="1242"/>
        <v>6</v>
      </c>
      <c r="D4581" s="55">
        <f t="shared" si="1238"/>
        <v>191</v>
      </c>
      <c r="F4581" s="63">
        <f t="shared" si="1229"/>
        <v>48153.249999999985</v>
      </c>
      <c r="G4581" s="64">
        <f t="shared" si="1239"/>
        <v>295.39378068545557</v>
      </c>
      <c r="H4581" s="64">
        <f t="shared" si="1245"/>
        <v>4.0269318984251159</v>
      </c>
      <c r="I4581" s="64">
        <f t="shared" si="1245"/>
        <v>7.3470340958708107</v>
      </c>
      <c r="J4581" s="64">
        <f t="shared" si="1245"/>
        <v>19.049354321077516</v>
      </c>
      <c r="K4581" s="64">
        <f t="shared" si="1245"/>
        <v>0</v>
      </c>
      <c r="L4581" s="64">
        <f t="shared" si="1245"/>
        <v>0</v>
      </c>
      <c r="M4581" s="64">
        <f t="shared" si="1245"/>
        <v>12.453138364880679</v>
      </c>
      <c r="N4581" s="64">
        <f t="shared" si="1245"/>
        <v>252.51732200520144</v>
      </c>
      <c r="O4581" s="121"/>
      <c r="P4581" s="177">
        <v>2.9750000000000001</v>
      </c>
      <c r="Q4581" s="177">
        <v>28.524307922121579</v>
      </c>
      <c r="R4581" s="177">
        <v>28.524307922121579</v>
      </c>
      <c r="S4581" s="177">
        <v>1.6671841499590427</v>
      </c>
      <c r="T4581" s="177">
        <v>2.7048499459117683</v>
      </c>
      <c r="U4581" s="177">
        <v>28.524307922121579</v>
      </c>
      <c r="V4581" s="177">
        <v>28.524307922121579</v>
      </c>
      <c r="W4581" s="177">
        <v>0</v>
      </c>
      <c r="X4581" s="177">
        <v>0</v>
      </c>
      <c r="Y4581" s="177">
        <v>0</v>
      </c>
      <c r="Z4581" s="177">
        <v>0</v>
      </c>
      <c r="AA4581" s="177">
        <v>48.080317248313136</v>
      </c>
      <c r="AB4581" s="177">
        <v>46.71877493361697</v>
      </c>
      <c r="AC4581" s="177">
        <v>43.620998134785019</v>
      </c>
      <c r="AD4581" s="177">
        <v>4.0269318984251159</v>
      </c>
      <c r="AE4581" s="177">
        <v>0</v>
      </c>
      <c r="AF4581" s="177">
        <v>12.453138364880679</v>
      </c>
      <c r="AG4581" s="177">
        <v>6.3497847736925053</v>
      </c>
      <c r="AH4581" s="177">
        <v>6.3497847736925053</v>
      </c>
      <c r="AI4581" s="177">
        <v>6.3497847736925053</v>
      </c>
      <c r="AJ4581" s="177">
        <v>0</v>
      </c>
    </row>
    <row r="4582" spans="1:36" hidden="1" outlineLevel="1" x14ac:dyDescent="0.25">
      <c r="A4582" s="190">
        <f t="shared" si="1240"/>
        <v>2031</v>
      </c>
      <c r="B4582" s="55">
        <f t="shared" si="1241"/>
        <v>11</v>
      </c>
      <c r="C4582" s="55">
        <f t="shared" si="1242"/>
        <v>7</v>
      </c>
      <c r="D4582" s="55">
        <f t="shared" si="1238"/>
        <v>191</v>
      </c>
      <c r="F4582" s="63">
        <f t="shared" si="1229"/>
        <v>48153.29166666665</v>
      </c>
      <c r="G4582" s="64">
        <f t="shared" si="1239"/>
        <v>470.31728649655929</v>
      </c>
      <c r="H4582" s="64">
        <f t="shared" si="1245"/>
        <v>36.312654063806555</v>
      </c>
      <c r="I4582" s="64">
        <f t="shared" si="1245"/>
        <v>39.387719531947475</v>
      </c>
      <c r="J4582" s="64">
        <f t="shared" si="1245"/>
        <v>125.33149822905523</v>
      </c>
      <c r="K4582" s="64">
        <f t="shared" si="1245"/>
        <v>0</v>
      </c>
      <c r="L4582" s="64">
        <f t="shared" si="1245"/>
        <v>0</v>
      </c>
      <c r="M4582" s="64">
        <f t="shared" si="1245"/>
        <v>12.034545478666203</v>
      </c>
      <c r="N4582" s="64">
        <f t="shared" si="1245"/>
        <v>257.25086919308382</v>
      </c>
      <c r="O4582" s="121"/>
      <c r="P4582" s="177">
        <v>2.9750000000000001</v>
      </c>
      <c r="Q4582" s="177">
        <v>29.225049590728609</v>
      </c>
      <c r="R4582" s="177">
        <v>29.225049590728609</v>
      </c>
      <c r="S4582" s="177">
        <v>10.724300236614271</v>
      </c>
      <c r="T4582" s="177">
        <v>13.436084829948866</v>
      </c>
      <c r="U4582" s="177">
        <v>29.225049590728609</v>
      </c>
      <c r="V4582" s="177">
        <v>29.225049590728609</v>
      </c>
      <c r="W4582" s="177">
        <v>0.42957207271628278</v>
      </c>
      <c r="X4582" s="177">
        <v>3.791198003645619</v>
      </c>
      <c r="Y4582" s="177">
        <v>1.9988799999999998</v>
      </c>
      <c r="Z4582" s="177">
        <v>0</v>
      </c>
      <c r="AA4582" s="177">
        <v>49.599012088741702</v>
      </c>
      <c r="AB4582" s="177">
        <v>45.965752703569521</v>
      </c>
      <c r="AC4582" s="177">
        <v>44.785906037858126</v>
      </c>
      <c r="AD4582" s="177">
        <v>36.312654063806555</v>
      </c>
      <c r="AE4582" s="177">
        <v>4.2196292971036353</v>
      </c>
      <c r="AF4582" s="177">
        <v>12.034545478666203</v>
      </c>
      <c r="AG4582" s="177">
        <v>41.77716607635174</v>
      </c>
      <c r="AH4582" s="177">
        <v>41.77716607635174</v>
      </c>
      <c r="AI4582" s="177">
        <v>41.77716607635174</v>
      </c>
      <c r="AJ4582" s="177">
        <v>1.813055091918796</v>
      </c>
    </row>
    <row r="4583" spans="1:36" hidden="1" outlineLevel="1" x14ac:dyDescent="0.25">
      <c r="A4583" s="190">
        <f t="shared" si="1240"/>
        <v>2031</v>
      </c>
      <c r="B4583" s="55">
        <f t="shared" si="1241"/>
        <v>11</v>
      </c>
      <c r="C4583" s="55">
        <f t="shared" si="1242"/>
        <v>8</v>
      </c>
      <c r="D4583" s="55">
        <f t="shared" si="1238"/>
        <v>191</v>
      </c>
      <c r="F4583" s="63">
        <f t="shared" si="1229"/>
        <v>48153.333333333314</v>
      </c>
      <c r="G4583" s="64">
        <f t="shared" si="1239"/>
        <v>571.99784201177113</v>
      </c>
      <c r="H4583" s="64">
        <f t="shared" si="1245"/>
        <v>46.709039321217354</v>
      </c>
      <c r="I4583" s="64">
        <f t="shared" si="1245"/>
        <v>92.908097931821914</v>
      </c>
      <c r="J4583" s="64">
        <f t="shared" si="1245"/>
        <v>151.51093600250789</v>
      </c>
      <c r="K4583" s="64">
        <f t="shared" si="1245"/>
        <v>0</v>
      </c>
      <c r="L4583" s="64">
        <f t="shared" si="1245"/>
        <v>0</v>
      </c>
      <c r="M4583" s="64">
        <f t="shared" si="1245"/>
        <v>10.464822155361915</v>
      </c>
      <c r="N4583" s="64">
        <f t="shared" si="1245"/>
        <v>270.40494660086205</v>
      </c>
      <c r="O4583" s="121"/>
      <c r="P4583" s="177">
        <v>2.9750000000000001</v>
      </c>
      <c r="Q4583" s="177">
        <v>33.563464921369217</v>
      </c>
      <c r="R4583" s="177">
        <v>33.563464921369217</v>
      </c>
      <c r="S4583" s="177">
        <v>17.91743649050715</v>
      </c>
      <c r="T4583" s="177">
        <v>16.846132068101763</v>
      </c>
      <c r="U4583" s="177">
        <v>33.563464921369217</v>
      </c>
      <c r="V4583" s="177">
        <v>33.563464921369217</v>
      </c>
      <c r="W4583" s="177">
        <v>2.8826335851852396</v>
      </c>
      <c r="X4583" s="177">
        <v>17.139681549029884</v>
      </c>
      <c r="Y4583" s="177">
        <v>8.7950719999999993</v>
      </c>
      <c r="Z4583" s="177">
        <v>0</v>
      </c>
      <c r="AA4583" s="177">
        <v>47.097334215967322</v>
      </c>
      <c r="AB4583" s="177">
        <v>44.95828982239297</v>
      </c>
      <c r="AC4583" s="177">
        <v>44.095462877024865</v>
      </c>
      <c r="AD4583" s="177">
        <v>46.709039321217354</v>
      </c>
      <c r="AE4583" s="177">
        <v>14.016177716927302</v>
      </c>
      <c r="AF4583" s="177">
        <v>10.464822155361915</v>
      </c>
      <c r="AG4583" s="177">
        <v>50.503645334169292</v>
      </c>
      <c r="AH4583" s="177">
        <v>50.503645334169292</v>
      </c>
      <c r="AI4583" s="177">
        <v>50.503645334169292</v>
      </c>
      <c r="AJ4583" s="177">
        <v>12.335964522070567</v>
      </c>
    </row>
    <row r="4584" spans="1:36" hidden="1" outlineLevel="1" x14ac:dyDescent="0.25">
      <c r="A4584" s="190">
        <f t="shared" si="1240"/>
        <v>2031</v>
      </c>
      <c r="B4584" s="55">
        <f t="shared" si="1241"/>
        <v>11</v>
      </c>
      <c r="C4584" s="55">
        <f t="shared" si="1242"/>
        <v>9</v>
      </c>
      <c r="D4584" s="55">
        <f t="shared" si="1238"/>
        <v>191</v>
      </c>
      <c r="F4584" s="63">
        <f t="shared" ref="F4584:F4646" si="1247">F4583+1/24</f>
        <v>48153.374999999978</v>
      </c>
      <c r="G4584" s="64">
        <f t="shared" si="1239"/>
        <v>606.81689504023882</v>
      </c>
      <c r="H4584" s="64">
        <f t="shared" si="1245"/>
        <v>43.957085265414605</v>
      </c>
      <c r="I4584" s="64">
        <f t="shared" si="1245"/>
        <v>119.95126177977463</v>
      </c>
      <c r="J4584" s="64">
        <f t="shared" si="1245"/>
        <v>148.45515022317915</v>
      </c>
      <c r="K4584" s="64">
        <f t="shared" si="1245"/>
        <v>0</v>
      </c>
      <c r="L4584" s="64">
        <f t="shared" si="1245"/>
        <v>0</v>
      </c>
      <c r="M4584" s="64">
        <f t="shared" si="1245"/>
        <v>9.2090434967184862</v>
      </c>
      <c r="N4584" s="64">
        <f t="shared" si="1245"/>
        <v>285.24435427515192</v>
      </c>
      <c r="O4584" s="121"/>
      <c r="P4584" s="177">
        <v>2.9750000000000001</v>
      </c>
      <c r="Q4584" s="177">
        <v>38.087370693699903</v>
      </c>
      <c r="R4584" s="177">
        <v>38.087370693699903</v>
      </c>
      <c r="S4584" s="177">
        <v>20.788086980143149</v>
      </c>
      <c r="T4584" s="177">
        <v>17.747727146215045</v>
      </c>
      <c r="U4584" s="177">
        <v>38.087370693699903</v>
      </c>
      <c r="V4584" s="177">
        <v>38.087370693699903</v>
      </c>
      <c r="W4584" s="177">
        <v>3.8370018082871264</v>
      </c>
      <c r="X4584" s="177">
        <v>19.550999055080446</v>
      </c>
      <c r="Y4584" s="177">
        <v>20.388576</v>
      </c>
      <c r="Z4584" s="177">
        <v>0</v>
      </c>
      <c r="AA4584" s="177">
        <v>46.676644559873175</v>
      </c>
      <c r="AB4584" s="177">
        <v>43.570603899504562</v>
      </c>
      <c r="AC4584" s="177">
        <v>42.647623040974551</v>
      </c>
      <c r="AD4584" s="177">
        <v>43.957085265414605</v>
      </c>
      <c r="AE4584" s="177">
        <v>16.323567001993727</v>
      </c>
      <c r="AF4584" s="177">
        <v>9.2090434967184862</v>
      </c>
      <c r="AG4584" s="177">
        <v>49.485050074393051</v>
      </c>
      <c r="AH4584" s="177">
        <v>49.485050074393051</v>
      </c>
      <c r="AI4584" s="177">
        <v>49.485050074393051</v>
      </c>
      <c r="AJ4584" s="177">
        <v>18.340303788055135</v>
      </c>
    </row>
    <row r="4585" spans="1:36" hidden="1" outlineLevel="1" x14ac:dyDescent="0.25">
      <c r="A4585" s="190">
        <f t="shared" si="1240"/>
        <v>2031</v>
      </c>
      <c r="B4585" s="55">
        <f t="shared" si="1241"/>
        <v>11</v>
      </c>
      <c r="C4585" s="55">
        <f t="shared" si="1242"/>
        <v>10</v>
      </c>
      <c r="D4585" s="55">
        <f t="shared" si="1238"/>
        <v>191</v>
      </c>
      <c r="F4585" s="63">
        <f t="shared" si="1247"/>
        <v>48153.416666666642</v>
      </c>
      <c r="G4585" s="64">
        <f t="shared" si="1239"/>
        <v>611.44094264835712</v>
      </c>
      <c r="H4585" s="64">
        <f t="shared" ref="H4585:N4594" si="1248">SUMIF($P$6:$AK$6,H$6,$P4585:$AK4585)</f>
        <v>42.732727487046006</v>
      </c>
      <c r="I4585" s="64">
        <f t="shared" si="1248"/>
        <v>120.39113041308167</v>
      </c>
      <c r="J4585" s="64">
        <f t="shared" si="1248"/>
        <v>133.76919946778534</v>
      </c>
      <c r="K4585" s="64">
        <f t="shared" si="1248"/>
        <v>0</v>
      </c>
      <c r="L4585" s="64">
        <f t="shared" si="1248"/>
        <v>0</v>
      </c>
      <c r="M4585" s="64">
        <f t="shared" si="1248"/>
        <v>9.2090434967184862</v>
      </c>
      <c r="N4585" s="64">
        <f t="shared" si="1248"/>
        <v>305.33884178372568</v>
      </c>
      <c r="O4585" s="121"/>
      <c r="P4585" s="177">
        <v>2.9750000000000001</v>
      </c>
      <c r="Q4585" s="177">
        <v>44.126115073166403</v>
      </c>
      <c r="R4585" s="177">
        <v>44.126115073166403</v>
      </c>
      <c r="S4585" s="177">
        <v>20.138335613656729</v>
      </c>
      <c r="T4585" s="177">
        <v>14.780807022808007</v>
      </c>
      <c r="U4585" s="177">
        <v>44.126115073166403</v>
      </c>
      <c r="V4585" s="177">
        <v>44.126115073166403</v>
      </c>
      <c r="W4585" s="177">
        <v>3.5115757486191885</v>
      </c>
      <c r="X4585" s="177">
        <v>18.001420937622356</v>
      </c>
      <c r="Y4585" s="177">
        <v>25.985439999999997</v>
      </c>
      <c r="Z4585" s="177">
        <v>0</v>
      </c>
      <c r="AA4585" s="177">
        <v>45.715544877885776</v>
      </c>
      <c r="AB4585" s="177">
        <v>43.557158200005411</v>
      </c>
      <c r="AC4585" s="177">
        <v>39.56167841316887</v>
      </c>
      <c r="AD4585" s="177">
        <v>42.732727487046006</v>
      </c>
      <c r="AE4585" s="177">
        <v>15.499321379435543</v>
      </c>
      <c r="AF4585" s="177">
        <v>9.2090434967184862</v>
      </c>
      <c r="AG4585" s="177">
        <v>44.58973315592845</v>
      </c>
      <c r="AH4585" s="177">
        <v>44.58973315592845</v>
      </c>
      <c r="AI4585" s="177">
        <v>44.58973315592845</v>
      </c>
      <c r="AJ4585" s="177">
        <v>19.499229710939865</v>
      </c>
    </row>
    <row r="4586" spans="1:36" hidden="1" outlineLevel="1" x14ac:dyDescent="0.25">
      <c r="A4586" s="190">
        <f t="shared" si="1240"/>
        <v>2031</v>
      </c>
      <c r="B4586" s="55">
        <f t="shared" si="1241"/>
        <v>11</v>
      </c>
      <c r="C4586" s="55">
        <f t="shared" si="1242"/>
        <v>11</v>
      </c>
      <c r="D4586" s="55">
        <f t="shared" si="1238"/>
        <v>191</v>
      </c>
      <c r="F4586" s="63">
        <f t="shared" si="1247"/>
        <v>48153.458333333307</v>
      </c>
      <c r="G4586" s="64">
        <f t="shared" si="1239"/>
        <v>627.65731464316764</v>
      </c>
      <c r="H4586" s="64">
        <f t="shared" si="1248"/>
        <v>38.950832322354962</v>
      </c>
      <c r="I4586" s="64">
        <f t="shared" si="1248"/>
        <v>119.95771160542073</v>
      </c>
      <c r="J4586" s="64">
        <f t="shared" si="1248"/>
        <v>136.48143356542118</v>
      </c>
      <c r="K4586" s="64">
        <f t="shared" si="1248"/>
        <v>0</v>
      </c>
      <c r="L4586" s="64">
        <f t="shared" si="1248"/>
        <v>0</v>
      </c>
      <c r="M4586" s="64">
        <f t="shared" si="1248"/>
        <v>9.1043952751648654</v>
      </c>
      <c r="N4586" s="64">
        <f t="shared" si="1248"/>
        <v>323.16294187480594</v>
      </c>
      <c r="O4586" s="121"/>
      <c r="P4586" s="177">
        <v>2.9750000000000001</v>
      </c>
      <c r="Q4586" s="177">
        <v>48.443920354730324</v>
      </c>
      <c r="R4586" s="177">
        <v>48.443920354730324</v>
      </c>
      <c r="S4586" s="177">
        <v>20.583566360887357</v>
      </c>
      <c r="T4586" s="177">
        <v>16.877230798122916</v>
      </c>
      <c r="U4586" s="177">
        <v>48.443920354730324</v>
      </c>
      <c r="V4586" s="177">
        <v>48.443920354730324</v>
      </c>
      <c r="W4586" s="177">
        <v>3.1201925746167114</v>
      </c>
      <c r="X4586" s="177">
        <v>16.180081935056048</v>
      </c>
      <c r="Y4586" s="177">
        <v>27.98432</v>
      </c>
      <c r="Z4586" s="177">
        <v>0</v>
      </c>
      <c r="AA4586" s="177">
        <v>46.331886507676444</v>
      </c>
      <c r="AB4586" s="177">
        <v>43.066696574634108</v>
      </c>
      <c r="AC4586" s="177">
        <v>39.98867737357412</v>
      </c>
      <c r="AD4586" s="177">
        <v>38.950832322354962</v>
      </c>
      <c r="AE4586" s="177">
        <v>13.388218137153469</v>
      </c>
      <c r="AF4586" s="177">
        <v>9.1043952751648654</v>
      </c>
      <c r="AG4586" s="177">
        <v>45.493811188473728</v>
      </c>
      <c r="AH4586" s="177">
        <v>45.493811188473728</v>
      </c>
      <c r="AI4586" s="177">
        <v>45.493811188473728</v>
      </c>
      <c r="AJ4586" s="177">
        <v>18.849101799584222</v>
      </c>
    </row>
    <row r="4587" spans="1:36" hidden="1" outlineLevel="1" x14ac:dyDescent="0.25">
      <c r="A4587" s="190">
        <f t="shared" si="1240"/>
        <v>2031</v>
      </c>
      <c r="B4587" s="55">
        <f t="shared" si="1241"/>
        <v>11</v>
      </c>
      <c r="C4587" s="55">
        <f t="shared" si="1242"/>
        <v>12</v>
      </c>
      <c r="D4587" s="55">
        <f t="shared" si="1238"/>
        <v>191</v>
      </c>
      <c r="F4587" s="63">
        <f t="shared" si="1247"/>
        <v>48153.499999999971</v>
      </c>
      <c r="G4587" s="64">
        <f t="shared" si="1239"/>
        <v>653.89622562153886</v>
      </c>
      <c r="H4587" s="64">
        <f t="shared" si="1248"/>
        <v>43.114832279448244</v>
      </c>
      <c r="I4587" s="64">
        <f t="shared" si="1248"/>
        <v>123.36627586846005</v>
      </c>
      <c r="J4587" s="64">
        <f t="shared" si="1248"/>
        <v>148.08912862425464</v>
      </c>
      <c r="K4587" s="64">
        <f t="shared" si="1248"/>
        <v>0</v>
      </c>
      <c r="L4587" s="64">
        <f t="shared" si="1248"/>
        <v>0</v>
      </c>
      <c r="M4587" s="64">
        <f t="shared" si="1248"/>
        <v>8.7904506105040099</v>
      </c>
      <c r="N4587" s="64">
        <f t="shared" si="1248"/>
        <v>330.53553823887182</v>
      </c>
      <c r="O4587" s="121"/>
      <c r="P4587" s="177">
        <v>2.9750000000000001</v>
      </c>
      <c r="Q4587" s="177">
        <v>50.463705164244715</v>
      </c>
      <c r="R4587" s="177">
        <v>50.463705164244715</v>
      </c>
      <c r="S4587" s="177">
        <v>18.743127432685466</v>
      </c>
      <c r="T4587" s="177">
        <v>19.416573171794667</v>
      </c>
      <c r="U4587" s="177">
        <v>50.463705164244715</v>
      </c>
      <c r="V4587" s="177">
        <v>50.463705164244715</v>
      </c>
      <c r="W4587" s="177">
        <v>3.1680175023852515</v>
      </c>
      <c r="X4587" s="177">
        <v>16.328654177090325</v>
      </c>
      <c r="Y4587" s="177">
        <v>29.583423999999997</v>
      </c>
      <c r="Z4587" s="177">
        <v>0</v>
      </c>
      <c r="AA4587" s="177">
        <v>45.740367253267408</v>
      </c>
      <c r="AB4587" s="177">
        <v>42.539160544767171</v>
      </c>
      <c r="AC4587" s="177">
        <v>40.401189783858413</v>
      </c>
      <c r="AD4587" s="177">
        <v>43.114832279448244</v>
      </c>
      <c r="AE4587" s="177">
        <v>11.978018077708922</v>
      </c>
      <c r="AF4587" s="177">
        <v>8.7904506105040099</v>
      </c>
      <c r="AG4587" s="177">
        <v>49.36304287475155</v>
      </c>
      <c r="AH4587" s="177">
        <v>49.36304287475155</v>
      </c>
      <c r="AI4587" s="177">
        <v>49.36304287475155</v>
      </c>
      <c r="AJ4587" s="177">
        <v>21.173461506795423</v>
      </c>
    </row>
    <row r="4588" spans="1:36" hidden="1" outlineLevel="1" x14ac:dyDescent="0.25">
      <c r="A4588" s="190">
        <f t="shared" si="1240"/>
        <v>2031</v>
      </c>
      <c r="B4588" s="55">
        <f t="shared" si="1241"/>
        <v>11</v>
      </c>
      <c r="C4588" s="55">
        <f t="shared" si="1242"/>
        <v>13</v>
      </c>
      <c r="D4588" s="55">
        <f t="shared" si="1238"/>
        <v>191</v>
      </c>
      <c r="F4588" s="63">
        <f t="shared" si="1247"/>
        <v>48153.541666666635</v>
      </c>
      <c r="G4588" s="64">
        <f t="shared" si="1239"/>
        <v>663.75989751086672</v>
      </c>
      <c r="H4588" s="64">
        <f t="shared" si="1248"/>
        <v>46.099553421550041</v>
      </c>
      <c r="I4588" s="64">
        <f t="shared" si="1248"/>
        <v>121.26897304553592</v>
      </c>
      <c r="J4588" s="64">
        <f t="shared" si="1248"/>
        <v>154.41606371573235</v>
      </c>
      <c r="K4588" s="64">
        <f t="shared" si="1248"/>
        <v>0</v>
      </c>
      <c r="L4588" s="64">
        <f t="shared" si="1248"/>
        <v>0</v>
      </c>
      <c r="M4588" s="64">
        <f t="shared" si="1248"/>
        <v>8.3718577242895336</v>
      </c>
      <c r="N4588" s="64">
        <f t="shared" si="1248"/>
        <v>333.6034496037588</v>
      </c>
      <c r="O4588" s="121"/>
      <c r="P4588" s="177">
        <v>2.9750000000000001</v>
      </c>
      <c r="Q4588" s="177">
        <v>52.3495246547607</v>
      </c>
      <c r="R4588" s="177">
        <v>52.3495246547607</v>
      </c>
      <c r="S4588" s="177">
        <v>16.353662469121229</v>
      </c>
      <c r="T4588" s="177">
        <v>20.803505039404744</v>
      </c>
      <c r="U4588" s="177">
        <v>52.3495246547607</v>
      </c>
      <c r="V4588" s="177">
        <v>52.3495246547607</v>
      </c>
      <c r="W4588" s="177">
        <v>3.3737399320829051</v>
      </c>
      <c r="X4588" s="177">
        <v>16.483194994779925</v>
      </c>
      <c r="Y4588" s="177">
        <v>23.986559999999997</v>
      </c>
      <c r="Z4588" s="177">
        <v>0</v>
      </c>
      <c r="AA4588" s="177">
        <v>44.458219160073931</v>
      </c>
      <c r="AB4588" s="177">
        <v>41.538036273346975</v>
      </c>
      <c r="AC4588" s="177">
        <v>38.209095551295107</v>
      </c>
      <c r="AD4588" s="177">
        <v>46.099553421550041</v>
      </c>
      <c r="AE4588" s="177">
        <v>14.710180358812359</v>
      </c>
      <c r="AF4588" s="177">
        <v>8.3718577242895336</v>
      </c>
      <c r="AG4588" s="177">
        <v>51.472021238577447</v>
      </c>
      <c r="AH4588" s="177">
        <v>51.472021238577447</v>
      </c>
      <c r="AI4588" s="177">
        <v>51.472021238577447</v>
      </c>
      <c r="AJ4588" s="177">
        <v>22.583130251334758</v>
      </c>
    </row>
    <row r="4589" spans="1:36" hidden="1" outlineLevel="1" x14ac:dyDescent="0.25">
      <c r="A4589" s="190">
        <f t="shared" si="1240"/>
        <v>2031</v>
      </c>
      <c r="B4589" s="55">
        <f t="shared" si="1241"/>
        <v>11</v>
      </c>
      <c r="C4589" s="55">
        <f t="shared" si="1242"/>
        <v>14</v>
      </c>
      <c r="D4589" s="55">
        <f t="shared" si="1238"/>
        <v>191</v>
      </c>
      <c r="F4589" s="63">
        <f t="shared" si="1247"/>
        <v>48153.583333333299</v>
      </c>
      <c r="G4589" s="64">
        <f t="shared" si="1239"/>
        <v>629.81211264016792</v>
      </c>
      <c r="H4589" s="64">
        <f t="shared" si="1248"/>
        <v>42.908599273091816</v>
      </c>
      <c r="I4589" s="64">
        <f t="shared" si="1248"/>
        <v>98.511549169720254</v>
      </c>
      <c r="J4589" s="64">
        <f t="shared" si="1248"/>
        <v>156.25521657249737</v>
      </c>
      <c r="K4589" s="64">
        <f t="shared" si="1248"/>
        <v>0</v>
      </c>
      <c r="L4589" s="64">
        <f t="shared" si="1248"/>
        <v>0</v>
      </c>
      <c r="M4589" s="64">
        <f t="shared" si="1248"/>
        <v>8.3718577242895336</v>
      </c>
      <c r="N4589" s="64">
        <f t="shared" si="1248"/>
        <v>323.7648899005689</v>
      </c>
      <c r="O4589" s="121"/>
      <c r="P4589" s="177">
        <v>2.9750000000000001</v>
      </c>
      <c r="Q4589" s="177">
        <v>49.484727833102539</v>
      </c>
      <c r="R4589" s="177">
        <v>49.484727833102539</v>
      </c>
      <c r="S4589" s="177">
        <v>9.5755098729467392</v>
      </c>
      <c r="T4589" s="177">
        <v>11.534594090322116</v>
      </c>
      <c r="U4589" s="177">
        <v>49.484727833102539</v>
      </c>
      <c r="V4589" s="177">
        <v>49.484727833102539</v>
      </c>
      <c r="W4589" s="177">
        <v>3.8226281560422444</v>
      </c>
      <c r="X4589" s="177">
        <v>16.741061604316979</v>
      </c>
      <c r="Y4589" s="177">
        <v>17.190367999999999</v>
      </c>
      <c r="Z4589" s="177">
        <v>0</v>
      </c>
      <c r="AA4589" s="177">
        <v>44.617115533028539</v>
      </c>
      <c r="AB4589" s="177">
        <v>40.485003190989559</v>
      </c>
      <c r="AC4589" s="177">
        <v>40.723859844140613</v>
      </c>
      <c r="AD4589" s="177">
        <v>42.908599273091816</v>
      </c>
      <c r="AE4589" s="177">
        <v>13.213142664538534</v>
      </c>
      <c r="AF4589" s="177">
        <v>8.3718577242895336</v>
      </c>
      <c r="AG4589" s="177">
        <v>52.085072190832456</v>
      </c>
      <c r="AH4589" s="177">
        <v>52.085072190832456</v>
      </c>
      <c r="AI4589" s="177">
        <v>52.085072190832456</v>
      </c>
      <c r="AJ4589" s="177">
        <v>23.45924478155364</v>
      </c>
    </row>
    <row r="4590" spans="1:36" hidden="1" outlineLevel="1" x14ac:dyDescent="0.25">
      <c r="A4590" s="190">
        <f t="shared" si="1240"/>
        <v>2031</v>
      </c>
      <c r="B4590" s="55">
        <f t="shared" si="1241"/>
        <v>11</v>
      </c>
      <c r="C4590" s="55">
        <f t="shared" si="1242"/>
        <v>15</v>
      </c>
      <c r="D4590" s="55">
        <f t="shared" si="1238"/>
        <v>191</v>
      </c>
      <c r="F4590" s="63">
        <f t="shared" si="1247"/>
        <v>48153.624999999964</v>
      </c>
      <c r="G4590" s="64">
        <f t="shared" si="1239"/>
        <v>416.72370483303291</v>
      </c>
      <c r="H4590" s="64">
        <f t="shared" si="1248"/>
        <v>11.346745269512731</v>
      </c>
      <c r="I4590" s="64">
        <f t="shared" si="1248"/>
        <v>42.162583893321624</v>
      </c>
      <c r="J4590" s="64">
        <f t="shared" si="1248"/>
        <v>45.786458300777554</v>
      </c>
      <c r="K4590" s="64">
        <f t="shared" si="1248"/>
        <v>0</v>
      </c>
      <c r="L4590" s="64">
        <f t="shared" si="1248"/>
        <v>0</v>
      </c>
      <c r="M4590" s="64">
        <f t="shared" si="1248"/>
        <v>8.2672095027359145</v>
      </c>
      <c r="N4590" s="64">
        <f t="shared" si="1248"/>
        <v>309.16070786668507</v>
      </c>
      <c r="O4590" s="121"/>
      <c r="P4590" s="177">
        <v>2.9750000000000001</v>
      </c>
      <c r="Q4590" s="177">
        <v>45.259667772383658</v>
      </c>
      <c r="R4590" s="177">
        <v>45.259667772383658</v>
      </c>
      <c r="S4590" s="177">
        <v>0.23267807666938217</v>
      </c>
      <c r="T4590" s="177">
        <v>0.20942192208978525</v>
      </c>
      <c r="U4590" s="177">
        <v>45.259667772383658</v>
      </c>
      <c r="V4590" s="177">
        <v>45.259667772383658</v>
      </c>
      <c r="W4590" s="177">
        <v>2.4416132591364184</v>
      </c>
      <c r="X4590" s="177">
        <v>9.2588177014416289</v>
      </c>
      <c r="Y4590" s="177">
        <v>5.5968640000000001</v>
      </c>
      <c r="Z4590" s="177">
        <v>0</v>
      </c>
      <c r="AA4590" s="177">
        <v>45.492704943215514</v>
      </c>
      <c r="AB4590" s="177">
        <v>43.250672725855367</v>
      </c>
      <c r="AC4590" s="177">
        <v>39.37865910807961</v>
      </c>
      <c r="AD4590" s="177">
        <v>11.346745269512731</v>
      </c>
      <c r="AE4590" s="177">
        <v>9.5894983904906184</v>
      </c>
      <c r="AF4590" s="177">
        <v>8.2672095027359145</v>
      </c>
      <c r="AG4590" s="177">
        <v>15.262152766925851</v>
      </c>
      <c r="AH4590" s="177">
        <v>15.262152766925851</v>
      </c>
      <c r="AI4590" s="177">
        <v>15.262152766925851</v>
      </c>
      <c r="AJ4590" s="177">
        <v>11.858690543493795</v>
      </c>
    </row>
    <row r="4591" spans="1:36" hidden="1" outlineLevel="1" x14ac:dyDescent="0.25">
      <c r="A4591" s="190">
        <f t="shared" si="1240"/>
        <v>2031</v>
      </c>
      <c r="B4591" s="55">
        <f t="shared" si="1241"/>
        <v>11</v>
      </c>
      <c r="C4591" s="55">
        <f t="shared" si="1242"/>
        <v>16</v>
      </c>
      <c r="D4591" s="55">
        <f t="shared" si="1238"/>
        <v>191</v>
      </c>
      <c r="F4591" s="63">
        <f t="shared" si="1247"/>
        <v>48153.666666666628</v>
      </c>
      <c r="G4591" s="64">
        <f t="shared" si="1239"/>
        <v>310.72384568120015</v>
      </c>
      <c r="H4591" s="64">
        <f t="shared" si="1248"/>
        <v>0</v>
      </c>
      <c r="I4591" s="64">
        <f t="shared" si="1248"/>
        <v>4.6432612333024741</v>
      </c>
      <c r="J4591" s="64">
        <f t="shared" si="1248"/>
        <v>0</v>
      </c>
      <c r="K4591" s="64">
        <f t="shared" si="1248"/>
        <v>0</v>
      </c>
      <c r="L4591" s="64">
        <f t="shared" si="1248"/>
        <v>0</v>
      </c>
      <c r="M4591" s="64">
        <f t="shared" si="1248"/>
        <v>9.1043952751648654</v>
      </c>
      <c r="N4591" s="64">
        <f t="shared" si="1248"/>
        <v>296.9761891727328</v>
      </c>
      <c r="O4591" s="121"/>
      <c r="P4591" s="177">
        <v>2.9750000000000001</v>
      </c>
      <c r="Q4591" s="177">
        <v>41.755959429348493</v>
      </c>
      <c r="R4591" s="177">
        <v>41.755959429348493</v>
      </c>
      <c r="S4591" s="177">
        <v>0</v>
      </c>
      <c r="T4591" s="177">
        <v>0</v>
      </c>
      <c r="U4591" s="177">
        <v>41.755959429348493</v>
      </c>
      <c r="V4591" s="177">
        <v>41.755959429348493</v>
      </c>
      <c r="W4591" s="177">
        <v>0.14154345109288574</v>
      </c>
      <c r="X4591" s="177">
        <v>0.44637871489573838</v>
      </c>
      <c r="Y4591" s="177">
        <v>0</v>
      </c>
      <c r="Z4591" s="177">
        <v>0</v>
      </c>
      <c r="AA4591" s="177">
        <v>44.883002521822462</v>
      </c>
      <c r="AB4591" s="177">
        <v>44.050897823620055</v>
      </c>
      <c r="AC4591" s="177">
        <v>41.018451109896304</v>
      </c>
      <c r="AD4591" s="177">
        <v>0</v>
      </c>
      <c r="AE4591" s="177">
        <v>0.80099370261038683</v>
      </c>
      <c r="AF4591" s="177">
        <v>9.1043952751648654</v>
      </c>
      <c r="AG4591" s="177">
        <v>0</v>
      </c>
      <c r="AH4591" s="177">
        <v>0</v>
      </c>
      <c r="AI4591" s="177">
        <v>0</v>
      </c>
      <c r="AJ4591" s="177">
        <v>0.27934536470346333</v>
      </c>
    </row>
    <row r="4592" spans="1:36" hidden="1" outlineLevel="1" x14ac:dyDescent="0.25">
      <c r="A4592" s="190">
        <f t="shared" si="1240"/>
        <v>2031</v>
      </c>
      <c r="B4592" s="55">
        <f t="shared" si="1241"/>
        <v>11</v>
      </c>
      <c r="C4592" s="55">
        <f t="shared" si="1242"/>
        <v>17</v>
      </c>
      <c r="D4592" s="55">
        <f t="shared" si="1238"/>
        <v>191</v>
      </c>
      <c r="F4592" s="63">
        <f t="shared" si="1247"/>
        <v>48153.708333333292</v>
      </c>
      <c r="G4592" s="64">
        <f t="shared" si="1239"/>
        <v>297.80065433742567</v>
      </c>
      <c r="H4592" s="64">
        <f t="shared" si="1248"/>
        <v>0</v>
      </c>
      <c r="I4592" s="64">
        <f t="shared" si="1248"/>
        <v>2.9750000000000001</v>
      </c>
      <c r="J4592" s="64">
        <f t="shared" si="1248"/>
        <v>0</v>
      </c>
      <c r="K4592" s="64">
        <f t="shared" si="1248"/>
        <v>0</v>
      </c>
      <c r="L4592" s="64">
        <f t="shared" si="1248"/>
        <v>0</v>
      </c>
      <c r="M4592" s="64">
        <f t="shared" si="1248"/>
        <v>10.255525712254679</v>
      </c>
      <c r="N4592" s="64">
        <f t="shared" si="1248"/>
        <v>284.57012862517098</v>
      </c>
      <c r="O4592" s="121"/>
      <c r="P4592" s="177">
        <v>2.9750000000000001</v>
      </c>
      <c r="Q4592" s="177">
        <v>39.571294227220683</v>
      </c>
      <c r="R4592" s="177">
        <v>39.571294227220683</v>
      </c>
      <c r="S4592" s="177">
        <v>0</v>
      </c>
      <c r="T4592" s="177">
        <v>0</v>
      </c>
      <c r="U4592" s="177">
        <v>39.571294227220683</v>
      </c>
      <c r="V4592" s="177">
        <v>39.571294227220683</v>
      </c>
      <c r="W4592" s="177">
        <v>0</v>
      </c>
      <c r="X4592" s="177">
        <v>0</v>
      </c>
      <c r="Y4592" s="177">
        <v>0</v>
      </c>
      <c r="Z4592" s="177">
        <v>0</v>
      </c>
      <c r="AA4592" s="177">
        <v>44.196296908719916</v>
      </c>
      <c r="AB4592" s="177">
        <v>43.428128897589737</v>
      </c>
      <c r="AC4592" s="177">
        <v>38.660525909978581</v>
      </c>
      <c r="AD4592" s="177">
        <v>0</v>
      </c>
      <c r="AE4592" s="177">
        <v>0</v>
      </c>
      <c r="AF4592" s="177">
        <v>10.255525712254679</v>
      </c>
      <c r="AG4592" s="177">
        <v>0</v>
      </c>
      <c r="AH4592" s="177">
        <v>0</v>
      </c>
      <c r="AI4592" s="177">
        <v>0</v>
      </c>
      <c r="AJ4592" s="177">
        <v>0</v>
      </c>
    </row>
    <row r="4593" spans="1:36" hidden="1" outlineLevel="1" x14ac:dyDescent="0.25">
      <c r="A4593" s="190">
        <f t="shared" si="1240"/>
        <v>2031</v>
      </c>
      <c r="B4593" s="55">
        <f t="shared" si="1241"/>
        <v>11</v>
      </c>
      <c r="C4593" s="55">
        <f t="shared" si="1242"/>
        <v>18</v>
      </c>
      <c r="D4593" s="55">
        <f t="shared" si="1238"/>
        <v>191</v>
      </c>
      <c r="F4593" s="63">
        <f t="shared" si="1247"/>
        <v>48153.749999999956</v>
      </c>
      <c r="G4593" s="64">
        <f t="shared" si="1239"/>
        <v>279.60462835293356</v>
      </c>
      <c r="H4593" s="64">
        <f t="shared" si="1248"/>
        <v>0</v>
      </c>
      <c r="I4593" s="64">
        <f t="shared" si="1248"/>
        <v>2.9750000000000001</v>
      </c>
      <c r="J4593" s="64">
        <f t="shared" si="1248"/>
        <v>0</v>
      </c>
      <c r="K4593" s="64">
        <f t="shared" si="1248"/>
        <v>0</v>
      </c>
      <c r="L4593" s="64">
        <f t="shared" si="1248"/>
        <v>0</v>
      </c>
      <c r="M4593" s="64">
        <f t="shared" si="1248"/>
        <v>10.988063263130012</v>
      </c>
      <c r="N4593" s="64">
        <f t="shared" si="1248"/>
        <v>265.64156508980352</v>
      </c>
      <c r="O4593" s="121"/>
      <c r="P4593" s="177">
        <v>2.9750000000000001</v>
      </c>
      <c r="Q4593" s="177">
        <v>35.706910025343667</v>
      </c>
      <c r="R4593" s="177">
        <v>35.706910025343667</v>
      </c>
      <c r="S4593" s="177">
        <v>0</v>
      </c>
      <c r="T4593" s="177">
        <v>0</v>
      </c>
      <c r="U4593" s="177">
        <v>35.706910025343667</v>
      </c>
      <c r="V4593" s="177">
        <v>35.706910025343667</v>
      </c>
      <c r="W4593" s="177">
        <v>0</v>
      </c>
      <c r="X4593" s="177">
        <v>0</v>
      </c>
      <c r="Y4593" s="177">
        <v>0</v>
      </c>
      <c r="Z4593" s="177">
        <v>0</v>
      </c>
      <c r="AA4593" s="177">
        <v>43.737483844635804</v>
      </c>
      <c r="AB4593" s="177">
        <v>41.842012459262733</v>
      </c>
      <c r="AC4593" s="177">
        <v>37.234428684530329</v>
      </c>
      <c r="AD4593" s="177">
        <v>0</v>
      </c>
      <c r="AE4593" s="177">
        <v>0</v>
      </c>
      <c r="AF4593" s="177">
        <v>10.988063263130012</v>
      </c>
      <c r="AG4593" s="177">
        <v>0</v>
      </c>
      <c r="AH4593" s="177">
        <v>0</v>
      </c>
      <c r="AI4593" s="177">
        <v>0</v>
      </c>
      <c r="AJ4593" s="177">
        <v>0</v>
      </c>
    </row>
    <row r="4594" spans="1:36" hidden="1" outlineLevel="1" x14ac:dyDescent="0.25">
      <c r="A4594" s="190">
        <f t="shared" si="1240"/>
        <v>2031</v>
      </c>
      <c r="B4594" s="55">
        <f t="shared" si="1241"/>
        <v>11</v>
      </c>
      <c r="C4594" s="55">
        <f t="shared" si="1242"/>
        <v>19</v>
      </c>
      <c r="D4594" s="55">
        <f t="shared" si="1238"/>
        <v>191</v>
      </c>
      <c r="F4594" s="63">
        <f t="shared" si="1247"/>
        <v>48153.791666666621</v>
      </c>
      <c r="G4594" s="64">
        <f t="shared" si="1239"/>
        <v>253.88040520651992</v>
      </c>
      <c r="H4594" s="64">
        <f t="shared" si="1248"/>
        <v>0</v>
      </c>
      <c r="I4594" s="64">
        <f t="shared" si="1248"/>
        <v>2.9750000000000001</v>
      </c>
      <c r="J4594" s="64">
        <f t="shared" si="1248"/>
        <v>0</v>
      </c>
      <c r="K4594" s="64">
        <f t="shared" si="1248"/>
        <v>0</v>
      </c>
      <c r="L4594" s="64">
        <f t="shared" si="1248"/>
        <v>0</v>
      </c>
      <c r="M4594" s="64">
        <f t="shared" si="1248"/>
        <v>11.511304370898106</v>
      </c>
      <c r="N4594" s="64">
        <f t="shared" si="1248"/>
        <v>239.39410083562183</v>
      </c>
      <c r="O4594" s="121"/>
      <c r="P4594" s="177">
        <v>2.9750000000000001</v>
      </c>
      <c r="Q4594" s="177">
        <v>28.812848609195065</v>
      </c>
      <c r="R4594" s="177">
        <v>28.812848609195065</v>
      </c>
      <c r="S4594" s="177">
        <v>0</v>
      </c>
      <c r="T4594" s="177">
        <v>0</v>
      </c>
      <c r="U4594" s="177">
        <v>28.812848609195065</v>
      </c>
      <c r="V4594" s="177">
        <v>28.812848609195065</v>
      </c>
      <c r="W4594" s="177">
        <v>0</v>
      </c>
      <c r="X4594" s="177">
        <v>0</v>
      </c>
      <c r="Y4594" s="177">
        <v>0</v>
      </c>
      <c r="Z4594" s="177">
        <v>0</v>
      </c>
      <c r="AA4594" s="177">
        <v>44.870003526436037</v>
      </c>
      <c r="AB4594" s="177">
        <v>41.992891453492966</v>
      </c>
      <c r="AC4594" s="177">
        <v>37.279811418912587</v>
      </c>
      <c r="AD4594" s="177">
        <v>0</v>
      </c>
      <c r="AE4594" s="177">
        <v>0</v>
      </c>
      <c r="AF4594" s="177">
        <v>11.511304370898106</v>
      </c>
      <c r="AG4594" s="177">
        <v>0</v>
      </c>
      <c r="AH4594" s="177">
        <v>0</v>
      </c>
      <c r="AI4594" s="177">
        <v>0</v>
      </c>
      <c r="AJ4594" s="177">
        <v>0</v>
      </c>
    </row>
    <row r="4595" spans="1:36" hidden="1" outlineLevel="1" x14ac:dyDescent="0.25">
      <c r="A4595" s="190">
        <f t="shared" si="1240"/>
        <v>2031</v>
      </c>
      <c r="B4595" s="55">
        <f t="shared" si="1241"/>
        <v>11</v>
      </c>
      <c r="C4595" s="55">
        <f t="shared" si="1242"/>
        <v>20</v>
      </c>
      <c r="D4595" s="55">
        <f t="shared" si="1238"/>
        <v>191</v>
      </c>
      <c r="F4595" s="63">
        <f t="shared" si="1247"/>
        <v>48153.833333333285</v>
      </c>
      <c r="G4595" s="64">
        <f t="shared" si="1239"/>
        <v>255.31141894297667</v>
      </c>
      <c r="H4595" s="64">
        <f t="shared" ref="H4595:N4604" si="1249">SUMIF($P$6:$AK$6,H$6,$P4595:$AK4595)</f>
        <v>0</v>
      </c>
      <c r="I4595" s="64">
        <f t="shared" si="1249"/>
        <v>2.9750000000000001</v>
      </c>
      <c r="J4595" s="64">
        <f t="shared" si="1249"/>
        <v>0</v>
      </c>
      <c r="K4595" s="64">
        <f t="shared" si="1249"/>
        <v>0</v>
      </c>
      <c r="L4595" s="64">
        <f t="shared" si="1249"/>
        <v>0</v>
      </c>
      <c r="M4595" s="64">
        <f t="shared" si="1249"/>
        <v>11.302007927790868</v>
      </c>
      <c r="N4595" s="64">
        <f t="shared" si="1249"/>
        <v>241.03441101518581</v>
      </c>
      <c r="O4595" s="121"/>
      <c r="P4595" s="177">
        <v>2.9750000000000001</v>
      </c>
      <c r="Q4595" s="177">
        <v>29.07047422265353</v>
      </c>
      <c r="R4595" s="177">
        <v>29.07047422265353</v>
      </c>
      <c r="S4595" s="177">
        <v>0</v>
      </c>
      <c r="T4595" s="177">
        <v>0</v>
      </c>
      <c r="U4595" s="177">
        <v>29.07047422265353</v>
      </c>
      <c r="V4595" s="177">
        <v>29.07047422265353</v>
      </c>
      <c r="W4595" s="177">
        <v>0</v>
      </c>
      <c r="X4595" s="177">
        <v>0</v>
      </c>
      <c r="Y4595" s="177">
        <v>0</v>
      </c>
      <c r="Z4595" s="177">
        <v>0</v>
      </c>
      <c r="AA4595" s="177">
        <v>45.425221932855422</v>
      </c>
      <c r="AB4595" s="177">
        <v>43.471781450671905</v>
      </c>
      <c r="AC4595" s="177">
        <v>35.855510741044341</v>
      </c>
      <c r="AD4595" s="177">
        <v>0</v>
      </c>
      <c r="AE4595" s="177">
        <v>0</v>
      </c>
      <c r="AF4595" s="177">
        <v>11.302007927790868</v>
      </c>
      <c r="AG4595" s="177">
        <v>0</v>
      </c>
      <c r="AH4595" s="177">
        <v>0</v>
      </c>
      <c r="AI4595" s="177">
        <v>0</v>
      </c>
      <c r="AJ4595" s="177">
        <v>0</v>
      </c>
    </row>
    <row r="4596" spans="1:36" hidden="1" outlineLevel="1" x14ac:dyDescent="0.25">
      <c r="A4596" s="190">
        <f t="shared" si="1240"/>
        <v>2031</v>
      </c>
      <c r="B4596" s="55">
        <f t="shared" si="1241"/>
        <v>11</v>
      </c>
      <c r="C4596" s="55">
        <f t="shared" si="1242"/>
        <v>21</v>
      </c>
      <c r="D4596" s="55">
        <f t="shared" si="1238"/>
        <v>191</v>
      </c>
      <c r="F4596" s="63">
        <f t="shared" si="1247"/>
        <v>48153.874999999949</v>
      </c>
      <c r="G4596" s="64">
        <f t="shared" si="1239"/>
        <v>259.86915381721997</v>
      </c>
      <c r="H4596" s="64">
        <f t="shared" si="1249"/>
        <v>0</v>
      </c>
      <c r="I4596" s="64">
        <f t="shared" si="1249"/>
        <v>2.9750000000000001</v>
      </c>
      <c r="J4596" s="64">
        <f t="shared" si="1249"/>
        <v>0</v>
      </c>
      <c r="K4596" s="64">
        <f t="shared" si="1249"/>
        <v>0</v>
      </c>
      <c r="L4596" s="64">
        <f t="shared" si="1249"/>
        <v>0</v>
      </c>
      <c r="M4596" s="64">
        <f t="shared" si="1249"/>
        <v>11.511304370898106</v>
      </c>
      <c r="N4596" s="64">
        <f t="shared" si="1249"/>
        <v>245.38284944632187</v>
      </c>
      <c r="O4596" s="121"/>
      <c r="P4596" s="177">
        <v>2.9750000000000001</v>
      </c>
      <c r="Q4596" s="177">
        <v>29.616640523185474</v>
      </c>
      <c r="R4596" s="177">
        <v>29.616640523185474</v>
      </c>
      <c r="S4596" s="177">
        <v>0</v>
      </c>
      <c r="T4596" s="177">
        <v>0</v>
      </c>
      <c r="U4596" s="177">
        <v>29.616640523185474</v>
      </c>
      <c r="V4596" s="177">
        <v>29.616640523185474</v>
      </c>
      <c r="W4596" s="177">
        <v>0</v>
      </c>
      <c r="X4596" s="177">
        <v>0</v>
      </c>
      <c r="Y4596" s="177">
        <v>0</v>
      </c>
      <c r="Z4596" s="177">
        <v>0</v>
      </c>
      <c r="AA4596" s="177">
        <v>45.696633022453867</v>
      </c>
      <c r="AB4596" s="177">
        <v>45.870677354352303</v>
      </c>
      <c r="AC4596" s="177">
        <v>35.348976976773812</v>
      </c>
      <c r="AD4596" s="177">
        <v>0</v>
      </c>
      <c r="AE4596" s="177">
        <v>0</v>
      </c>
      <c r="AF4596" s="177">
        <v>11.511304370898106</v>
      </c>
      <c r="AG4596" s="177">
        <v>0</v>
      </c>
      <c r="AH4596" s="177">
        <v>0</v>
      </c>
      <c r="AI4596" s="177">
        <v>0</v>
      </c>
      <c r="AJ4596" s="177">
        <v>0</v>
      </c>
    </row>
    <row r="4597" spans="1:36" hidden="1" outlineLevel="1" x14ac:dyDescent="0.25">
      <c r="A4597" s="190">
        <f t="shared" si="1240"/>
        <v>2031</v>
      </c>
      <c r="B4597" s="55">
        <f t="shared" si="1241"/>
        <v>11</v>
      </c>
      <c r="C4597" s="55">
        <f t="shared" si="1242"/>
        <v>22</v>
      </c>
      <c r="D4597" s="55">
        <f t="shared" si="1238"/>
        <v>191</v>
      </c>
      <c r="F4597" s="63">
        <f t="shared" si="1247"/>
        <v>48153.916666666613</v>
      </c>
      <c r="G4597" s="64">
        <f t="shared" si="1239"/>
        <v>264.0556782884197</v>
      </c>
      <c r="H4597" s="64">
        <f t="shared" si="1249"/>
        <v>0</v>
      </c>
      <c r="I4597" s="64">
        <f t="shared" si="1249"/>
        <v>2.9750000000000001</v>
      </c>
      <c r="J4597" s="64">
        <f t="shared" si="1249"/>
        <v>0</v>
      </c>
      <c r="K4597" s="64">
        <f t="shared" si="1249"/>
        <v>0</v>
      </c>
      <c r="L4597" s="64">
        <f t="shared" si="1249"/>
        <v>0</v>
      </c>
      <c r="M4597" s="64">
        <f t="shared" si="1249"/>
        <v>12.348490143327062</v>
      </c>
      <c r="N4597" s="64">
        <f t="shared" si="1249"/>
        <v>248.73218814509266</v>
      </c>
      <c r="O4597" s="121"/>
      <c r="P4597" s="177">
        <v>2.9750000000000001</v>
      </c>
      <c r="Q4597" s="177">
        <v>30.616227903404344</v>
      </c>
      <c r="R4597" s="177">
        <v>30.616227903404344</v>
      </c>
      <c r="S4597" s="177">
        <v>0</v>
      </c>
      <c r="T4597" s="177">
        <v>0</v>
      </c>
      <c r="U4597" s="177">
        <v>30.616227903404344</v>
      </c>
      <c r="V4597" s="177">
        <v>30.616227903404344</v>
      </c>
      <c r="W4597" s="177">
        <v>0</v>
      </c>
      <c r="X4597" s="177">
        <v>0</v>
      </c>
      <c r="Y4597" s="177">
        <v>0</v>
      </c>
      <c r="Z4597" s="177">
        <v>0</v>
      </c>
      <c r="AA4597" s="177">
        <v>43.539110703407829</v>
      </c>
      <c r="AB4597" s="177">
        <v>46.472836896184987</v>
      </c>
      <c r="AC4597" s="177">
        <v>36.255328931882467</v>
      </c>
      <c r="AD4597" s="177">
        <v>0</v>
      </c>
      <c r="AE4597" s="177">
        <v>0</v>
      </c>
      <c r="AF4597" s="177">
        <v>12.348490143327062</v>
      </c>
      <c r="AG4597" s="177">
        <v>0</v>
      </c>
      <c r="AH4597" s="177">
        <v>0</v>
      </c>
      <c r="AI4597" s="177">
        <v>0</v>
      </c>
      <c r="AJ4597" s="177">
        <v>0</v>
      </c>
    </row>
    <row r="4598" spans="1:36" hidden="1" outlineLevel="1" x14ac:dyDescent="0.25">
      <c r="A4598" s="190">
        <f t="shared" si="1240"/>
        <v>2031</v>
      </c>
      <c r="B4598" s="55">
        <f t="shared" si="1241"/>
        <v>11</v>
      </c>
      <c r="C4598" s="55">
        <f t="shared" si="1242"/>
        <v>23</v>
      </c>
      <c r="D4598" s="55">
        <f t="shared" si="1238"/>
        <v>191</v>
      </c>
      <c r="F4598" s="63">
        <f t="shared" si="1247"/>
        <v>48153.958333333278</v>
      </c>
      <c r="G4598" s="64">
        <f t="shared" si="1239"/>
        <v>268.14387836856656</v>
      </c>
      <c r="H4598" s="64">
        <f t="shared" si="1249"/>
        <v>0</v>
      </c>
      <c r="I4598" s="64">
        <f t="shared" si="1249"/>
        <v>2.9750000000000001</v>
      </c>
      <c r="J4598" s="64">
        <f t="shared" si="1249"/>
        <v>0</v>
      </c>
      <c r="K4598" s="64">
        <f t="shared" si="1249"/>
        <v>0</v>
      </c>
      <c r="L4598" s="64">
        <f t="shared" si="1249"/>
        <v>0</v>
      </c>
      <c r="M4598" s="64">
        <f t="shared" si="1249"/>
        <v>12.767083029541535</v>
      </c>
      <c r="N4598" s="64">
        <f t="shared" si="1249"/>
        <v>252.40179533902503</v>
      </c>
      <c r="O4598" s="121"/>
      <c r="P4598" s="177">
        <v>2.9750000000000001</v>
      </c>
      <c r="Q4598" s="177">
        <v>31.749780602621598</v>
      </c>
      <c r="R4598" s="177">
        <v>31.749780602621598</v>
      </c>
      <c r="S4598" s="177">
        <v>0</v>
      </c>
      <c r="T4598" s="177">
        <v>0</v>
      </c>
      <c r="U4598" s="177">
        <v>31.749780602621598</v>
      </c>
      <c r="V4598" s="177">
        <v>31.749780602621598</v>
      </c>
      <c r="W4598" s="177">
        <v>0</v>
      </c>
      <c r="X4598" s="177">
        <v>0</v>
      </c>
      <c r="Y4598" s="177">
        <v>0</v>
      </c>
      <c r="Z4598" s="177">
        <v>0</v>
      </c>
      <c r="AA4598" s="177">
        <v>42.121410494695667</v>
      </c>
      <c r="AB4598" s="177">
        <v>46.103169457326985</v>
      </c>
      <c r="AC4598" s="177">
        <v>37.178092976515956</v>
      </c>
      <c r="AD4598" s="177">
        <v>0</v>
      </c>
      <c r="AE4598" s="177">
        <v>0</v>
      </c>
      <c r="AF4598" s="177">
        <v>12.767083029541535</v>
      </c>
      <c r="AG4598" s="177">
        <v>0</v>
      </c>
      <c r="AH4598" s="177">
        <v>0</v>
      </c>
      <c r="AI4598" s="177">
        <v>0</v>
      </c>
      <c r="AJ4598" s="177">
        <v>0</v>
      </c>
    </row>
    <row r="4599" spans="1:36" hidden="1" outlineLevel="1" x14ac:dyDescent="0.25">
      <c r="A4599" s="190">
        <f t="shared" si="1240"/>
        <v>2031</v>
      </c>
      <c r="B4599" s="55">
        <f t="shared" si="1241"/>
        <v>12</v>
      </c>
      <c r="C4599" s="55">
        <f t="shared" si="1242"/>
        <v>0</v>
      </c>
      <c r="D4599" s="55">
        <f t="shared" si="1238"/>
        <v>192</v>
      </c>
      <c r="F4599" s="63">
        <f t="shared" ref="F4599" si="1250">EDATE(F4575,1)</f>
        <v>48183</v>
      </c>
      <c r="G4599" s="64">
        <f t="shared" si="1239"/>
        <v>327.97427724973636</v>
      </c>
      <c r="H4599" s="64">
        <f t="shared" si="1249"/>
        <v>0</v>
      </c>
      <c r="I4599" s="64">
        <f t="shared" si="1249"/>
        <v>2.9750000000000001</v>
      </c>
      <c r="J4599" s="64">
        <f t="shared" si="1249"/>
        <v>0</v>
      </c>
      <c r="K4599" s="64">
        <f t="shared" si="1249"/>
        <v>0</v>
      </c>
      <c r="L4599" s="64">
        <f t="shared" si="1249"/>
        <v>0</v>
      </c>
      <c r="M4599" s="64">
        <f t="shared" si="1249"/>
        <v>10.857768319498998</v>
      </c>
      <c r="N4599" s="64">
        <f t="shared" si="1249"/>
        <v>314.14150893023736</v>
      </c>
      <c r="O4599" s="121"/>
      <c r="P4599" s="177">
        <v>2.9750000000000001</v>
      </c>
      <c r="Q4599" s="177">
        <v>43.105917643870868</v>
      </c>
      <c r="R4599" s="177">
        <v>43.105917643870868</v>
      </c>
      <c r="S4599" s="177">
        <v>0</v>
      </c>
      <c r="T4599" s="177">
        <v>0</v>
      </c>
      <c r="U4599" s="177">
        <v>43.105917643870868</v>
      </c>
      <c r="V4599" s="177">
        <v>43.105917643870868</v>
      </c>
      <c r="W4599" s="177">
        <v>0</v>
      </c>
      <c r="X4599" s="177">
        <v>0</v>
      </c>
      <c r="Y4599" s="177">
        <v>0</v>
      </c>
      <c r="Z4599" s="177">
        <v>0</v>
      </c>
      <c r="AA4599" s="177">
        <v>48.653594416754189</v>
      </c>
      <c r="AB4599" s="177">
        <v>49.927221029803604</v>
      </c>
      <c r="AC4599" s="177">
        <v>43.137022908196144</v>
      </c>
      <c r="AD4599" s="177">
        <v>0</v>
      </c>
      <c r="AE4599" s="177">
        <v>0</v>
      </c>
      <c r="AF4599" s="177">
        <v>10.857768319498998</v>
      </c>
      <c r="AG4599" s="177">
        <v>0</v>
      </c>
      <c r="AH4599" s="177">
        <v>0</v>
      </c>
      <c r="AI4599" s="177">
        <v>0</v>
      </c>
      <c r="AJ4599" s="177">
        <v>0</v>
      </c>
    </row>
    <row r="4600" spans="1:36" hidden="1" outlineLevel="1" x14ac:dyDescent="0.25">
      <c r="A4600" s="190">
        <f t="shared" si="1240"/>
        <v>2031</v>
      </c>
      <c r="B4600" s="55">
        <f t="shared" si="1241"/>
        <v>12</v>
      </c>
      <c r="C4600" s="55">
        <f t="shared" si="1242"/>
        <v>1</v>
      </c>
      <c r="D4600" s="55">
        <f t="shared" si="1238"/>
        <v>192</v>
      </c>
      <c r="F4600" s="63">
        <f t="shared" ref="F4600" si="1251">F4599+1/24</f>
        <v>48183.041666666664</v>
      </c>
      <c r="G4600" s="64">
        <f t="shared" si="1239"/>
        <v>331.26590178271078</v>
      </c>
      <c r="H4600" s="64">
        <f t="shared" si="1249"/>
        <v>0</v>
      </c>
      <c r="I4600" s="64">
        <f t="shared" si="1249"/>
        <v>2.9750000000000001</v>
      </c>
      <c r="J4600" s="64">
        <f t="shared" si="1249"/>
        <v>0</v>
      </c>
      <c r="K4600" s="64">
        <f t="shared" si="1249"/>
        <v>0</v>
      </c>
      <c r="L4600" s="64">
        <f t="shared" si="1249"/>
        <v>0</v>
      </c>
      <c r="M4600" s="64">
        <f t="shared" si="1249"/>
        <v>10.397693390706664</v>
      </c>
      <c r="N4600" s="64">
        <f t="shared" si="1249"/>
        <v>317.89320839200411</v>
      </c>
      <c r="O4600" s="121"/>
      <c r="P4600" s="177">
        <v>2.9750000000000001</v>
      </c>
      <c r="Q4600" s="177">
        <v>43.713914091632859</v>
      </c>
      <c r="R4600" s="177">
        <v>43.713914091632859</v>
      </c>
      <c r="S4600" s="177">
        <v>0</v>
      </c>
      <c r="T4600" s="177">
        <v>0</v>
      </c>
      <c r="U4600" s="177">
        <v>43.713914091632859</v>
      </c>
      <c r="V4600" s="177">
        <v>43.713914091632859</v>
      </c>
      <c r="W4600" s="177">
        <v>0</v>
      </c>
      <c r="X4600" s="177">
        <v>0</v>
      </c>
      <c r="Y4600" s="177">
        <v>0</v>
      </c>
      <c r="Z4600" s="177">
        <v>0</v>
      </c>
      <c r="AA4600" s="177">
        <v>49.198016511784665</v>
      </c>
      <c r="AB4600" s="177">
        <v>50.485940767049804</v>
      </c>
      <c r="AC4600" s="177">
        <v>43.353594746638258</v>
      </c>
      <c r="AD4600" s="177">
        <v>0</v>
      </c>
      <c r="AE4600" s="177">
        <v>0</v>
      </c>
      <c r="AF4600" s="177">
        <v>10.397693390706664</v>
      </c>
      <c r="AG4600" s="177">
        <v>0</v>
      </c>
      <c r="AH4600" s="177">
        <v>0</v>
      </c>
      <c r="AI4600" s="177">
        <v>0</v>
      </c>
      <c r="AJ4600" s="177">
        <v>0</v>
      </c>
    </row>
    <row r="4601" spans="1:36" hidden="1" outlineLevel="1" x14ac:dyDescent="0.25">
      <c r="A4601" s="190">
        <f t="shared" si="1240"/>
        <v>2031</v>
      </c>
      <c r="B4601" s="55">
        <f t="shared" si="1241"/>
        <v>12</v>
      </c>
      <c r="C4601" s="55">
        <f t="shared" si="1242"/>
        <v>2</v>
      </c>
      <c r="D4601" s="55">
        <f t="shared" si="1238"/>
        <v>192</v>
      </c>
      <c r="F4601" s="63">
        <f t="shared" si="1247"/>
        <v>48183.083333333328</v>
      </c>
      <c r="G4601" s="64">
        <f t="shared" si="1239"/>
        <v>331.74175755198007</v>
      </c>
      <c r="H4601" s="64">
        <f t="shared" si="1249"/>
        <v>0</v>
      </c>
      <c r="I4601" s="64">
        <f t="shared" si="1249"/>
        <v>2.9750000000000001</v>
      </c>
      <c r="J4601" s="64">
        <f t="shared" si="1249"/>
        <v>0</v>
      </c>
      <c r="K4601" s="64">
        <f t="shared" si="1249"/>
        <v>0</v>
      </c>
      <c r="L4601" s="64">
        <f t="shared" si="1249"/>
        <v>0</v>
      </c>
      <c r="M4601" s="64">
        <f t="shared" si="1249"/>
        <v>10.581723362223595</v>
      </c>
      <c r="N4601" s="64">
        <f t="shared" si="1249"/>
        <v>318.18503418975649</v>
      </c>
      <c r="O4601" s="121"/>
      <c r="P4601" s="177">
        <v>2.9750000000000001</v>
      </c>
      <c r="Q4601" s="177">
        <v>43.744829165247864</v>
      </c>
      <c r="R4601" s="177">
        <v>43.744829165247864</v>
      </c>
      <c r="S4601" s="177">
        <v>0</v>
      </c>
      <c r="T4601" s="177">
        <v>0</v>
      </c>
      <c r="U4601" s="177">
        <v>43.744829165247864</v>
      </c>
      <c r="V4601" s="177">
        <v>43.744829165247864</v>
      </c>
      <c r="W4601" s="177">
        <v>0</v>
      </c>
      <c r="X4601" s="177">
        <v>0</v>
      </c>
      <c r="Y4601" s="177">
        <v>0</v>
      </c>
      <c r="Z4601" s="177">
        <v>0</v>
      </c>
      <c r="AA4601" s="177">
        <v>49.581538397085509</v>
      </c>
      <c r="AB4601" s="177">
        <v>50.126928209279313</v>
      </c>
      <c r="AC4601" s="177">
        <v>43.49725092240022</v>
      </c>
      <c r="AD4601" s="177">
        <v>0</v>
      </c>
      <c r="AE4601" s="177">
        <v>0</v>
      </c>
      <c r="AF4601" s="177">
        <v>10.581723362223595</v>
      </c>
      <c r="AG4601" s="177">
        <v>0</v>
      </c>
      <c r="AH4601" s="177">
        <v>0</v>
      </c>
      <c r="AI4601" s="177">
        <v>0</v>
      </c>
      <c r="AJ4601" s="177">
        <v>0</v>
      </c>
    </row>
    <row r="4602" spans="1:36" hidden="1" outlineLevel="1" x14ac:dyDescent="0.25">
      <c r="A4602" s="190">
        <f t="shared" si="1240"/>
        <v>2031</v>
      </c>
      <c r="B4602" s="55">
        <f t="shared" si="1241"/>
        <v>12</v>
      </c>
      <c r="C4602" s="55">
        <f t="shared" si="1242"/>
        <v>3</v>
      </c>
      <c r="D4602" s="55">
        <f t="shared" si="1238"/>
        <v>192</v>
      </c>
      <c r="F4602" s="63">
        <f t="shared" si="1247"/>
        <v>48183.124999999993</v>
      </c>
      <c r="G4602" s="64">
        <f t="shared" si="1239"/>
        <v>338.94913993380862</v>
      </c>
      <c r="H4602" s="64">
        <f t="shared" si="1249"/>
        <v>0</v>
      </c>
      <c r="I4602" s="64">
        <f t="shared" si="1249"/>
        <v>2.9750000000000001</v>
      </c>
      <c r="J4602" s="64">
        <f t="shared" si="1249"/>
        <v>0</v>
      </c>
      <c r="K4602" s="64">
        <f t="shared" si="1249"/>
        <v>0</v>
      </c>
      <c r="L4602" s="64">
        <f t="shared" si="1249"/>
        <v>0</v>
      </c>
      <c r="M4602" s="64">
        <f t="shared" si="1249"/>
        <v>10.305678404948196</v>
      </c>
      <c r="N4602" s="64">
        <f t="shared" si="1249"/>
        <v>325.6684615288604</v>
      </c>
      <c r="O4602" s="121"/>
      <c r="P4602" s="177">
        <v>2.9750000000000001</v>
      </c>
      <c r="Q4602" s="177">
        <v>45.424548164997077</v>
      </c>
      <c r="R4602" s="177">
        <v>45.424548164997077</v>
      </c>
      <c r="S4602" s="177">
        <v>0</v>
      </c>
      <c r="T4602" s="177">
        <v>0</v>
      </c>
      <c r="U4602" s="177">
        <v>45.424548164997077</v>
      </c>
      <c r="V4602" s="177">
        <v>45.424548164997077</v>
      </c>
      <c r="W4602" s="177">
        <v>0</v>
      </c>
      <c r="X4602" s="177">
        <v>0</v>
      </c>
      <c r="Y4602" s="177">
        <v>0</v>
      </c>
      <c r="Z4602" s="177">
        <v>0</v>
      </c>
      <c r="AA4602" s="177">
        <v>49.50307192680836</v>
      </c>
      <c r="AB4602" s="177">
        <v>50.715477202834037</v>
      </c>
      <c r="AC4602" s="177">
        <v>43.751719739229728</v>
      </c>
      <c r="AD4602" s="177">
        <v>0</v>
      </c>
      <c r="AE4602" s="177">
        <v>0</v>
      </c>
      <c r="AF4602" s="177">
        <v>10.305678404948196</v>
      </c>
      <c r="AG4602" s="177">
        <v>0</v>
      </c>
      <c r="AH4602" s="177">
        <v>0</v>
      </c>
      <c r="AI4602" s="177">
        <v>0</v>
      </c>
      <c r="AJ4602" s="177">
        <v>0</v>
      </c>
    </row>
    <row r="4603" spans="1:36" hidden="1" outlineLevel="1" x14ac:dyDescent="0.25">
      <c r="A4603" s="190">
        <f t="shared" si="1240"/>
        <v>2031</v>
      </c>
      <c r="B4603" s="55">
        <f t="shared" si="1241"/>
        <v>12</v>
      </c>
      <c r="C4603" s="55">
        <f t="shared" si="1242"/>
        <v>4</v>
      </c>
      <c r="D4603" s="55">
        <f t="shared" si="1238"/>
        <v>192</v>
      </c>
      <c r="F4603" s="63">
        <f t="shared" si="1247"/>
        <v>48183.166666666657</v>
      </c>
      <c r="G4603" s="64">
        <f t="shared" si="1239"/>
        <v>343.46770069316824</v>
      </c>
      <c r="H4603" s="64">
        <f t="shared" si="1249"/>
        <v>0</v>
      </c>
      <c r="I4603" s="64">
        <f t="shared" si="1249"/>
        <v>2.9750000000000001</v>
      </c>
      <c r="J4603" s="64">
        <f t="shared" si="1249"/>
        <v>0</v>
      </c>
      <c r="K4603" s="64">
        <f t="shared" si="1249"/>
        <v>0</v>
      </c>
      <c r="L4603" s="64">
        <f t="shared" si="1249"/>
        <v>0</v>
      </c>
      <c r="M4603" s="64">
        <f t="shared" si="1249"/>
        <v>9.8456034761558673</v>
      </c>
      <c r="N4603" s="64">
        <f t="shared" si="1249"/>
        <v>330.6470972170124</v>
      </c>
      <c r="O4603" s="121"/>
      <c r="P4603" s="177">
        <v>2.9750000000000001</v>
      </c>
      <c r="Q4603" s="177">
        <v>46.661151109597725</v>
      </c>
      <c r="R4603" s="177">
        <v>46.661151109597725</v>
      </c>
      <c r="S4603" s="177">
        <v>0</v>
      </c>
      <c r="T4603" s="177">
        <v>0</v>
      </c>
      <c r="U4603" s="177">
        <v>46.661151109597725</v>
      </c>
      <c r="V4603" s="177">
        <v>46.661151109597725</v>
      </c>
      <c r="W4603" s="177">
        <v>0</v>
      </c>
      <c r="X4603" s="177">
        <v>0</v>
      </c>
      <c r="Y4603" s="177">
        <v>0</v>
      </c>
      <c r="Z4603" s="177">
        <v>0</v>
      </c>
      <c r="AA4603" s="177">
        <v>50.534201029506292</v>
      </c>
      <c r="AB4603" s="177">
        <v>51.19784563563794</v>
      </c>
      <c r="AC4603" s="177">
        <v>42.270446113477298</v>
      </c>
      <c r="AD4603" s="177">
        <v>0</v>
      </c>
      <c r="AE4603" s="177">
        <v>0</v>
      </c>
      <c r="AF4603" s="177">
        <v>9.8456034761558673</v>
      </c>
      <c r="AG4603" s="177">
        <v>0</v>
      </c>
      <c r="AH4603" s="177">
        <v>0</v>
      </c>
      <c r="AI4603" s="177">
        <v>0</v>
      </c>
      <c r="AJ4603" s="177">
        <v>0</v>
      </c>
    </row>
    <row r="4604" spans="1:36" hidden="1" outlineLevel="1" x14ac:dyDescent="0.25">
      <c r="A4604" s="190">
        <f t="shared" si="1240"/>
        <v>2031</v>
      </c>
      <c r="B4604" s="55">
        <f t="shared" si="1241"/>
        <v>12</v>
      </c>
      <c r="C4604" s="55">
        <f t="shared" si="1242"/>
        <v>5</v>
      </c>
      <c r="D4604" s="55">
        <f t="shared" si="1238"/>
        <v>192</v>
      </c>
      <c r="F4604" s="63">
        <f t="shared" si="1247"/>
        <v>48183.208333333321</v>
      </c>
      <c r="G4604" s="64">
        <f t="shared" si="1239"/>
        <v>341.60998761743616</v>
      </c>
      <c r="H4604" s="64">
        <f t="shared" si="1249"/>
        <v>0</v>
      </c>
      <c r="I4604" s="64">
        <f t="shared" si="1249"/>
        <v>2.9750000000000001</v>
      </c>
      <c r="J4604" s="64">
        <f t="shared" si="1249"/>
        <v>0</v>
      </c>
      <c r="K4604" s="64">
        <f t="shared" si="1249"/>
        <v>0</v>
      </c>
      <c r="L4604" s="64">
        <f t="shared" si="1249"/>
        <v>0</v>
      </c>
      <c r="M4604" s="64">
        <f t="shared" si="1249"/>
        <v>9.9376184619143366</v>
      </c>
      <c r="N4604" s="64">
        <f t="shared" si="1249"/>
        <v>328.69736915552181</v>
      </c>
      <c r="O4604" s="121"/>
      <c r="P4604" s="177">
        <v>2.9750000000000001</v>
      </c>
      <c r="Q4604" s="177">
        <v>45.919189342837342</v>
      </c>
      <c r="R4604" s="177">
        <v>45.919189342837342</v>
      </c>
      <c r="S4604" s="177">
        <v>0</v>
      </c>
      <c r="T4604" s="177">
        <v>0</v>
      </c>
      <c r="U4604" s="177">
        <v>45.919189342837342</v>
      </c>
      <c r="V4604" s="177">
        <v>45.919189342837342</v>
      </c>
      <c r="W4604" s="177">
        <v>0</v>
      </c>
      <c r="X4604" s="177">
        <v>0</v>
      </c>
      <c r="Y4604" s="177">
        <v>0</v>
      </c>
      <c r="Z4604" s="177">
        <v>0</v>
      </c>
      <c r="AA4604" s="177">
        <v>50.666365718475973</v>
      </c>
      <c r="AB4604" s="177">
        <v>51.417585377363153</v>
      </c>
      <c r="AC4604" s="177">
        <v>42.936660688333326</v>
      </c>
      <c r="AD4604" s="177">
        <v>0</v>
      </c>
      <c r="AE4604" s="177">
        <v>0</v>
      </c>
      <c r="AF4604" s="177">
        <v>9.9376184619143366</v>
      </c>
      <c r="AG4604" s="177">
        <v>0</v>
      </c>
      <c r="AH4604" s="177">
        <v>0</v>
      </c>
      <c r="AI4604" s="177">
        <v>0</v>
      </c>
      <c r="AJ4604" s="177">
        <v>0</v>
      </c>
    </row>
    <row r="4605" spans="1:36" hidden="1" outlineLevel="1" x14ac:dyDescent="0.25">
      <c r="A4605" s="190">
        <f t="shared" si="1240"/>
        <v>2031</v>
      </c>
      <c r="B4605" s="55">
        <f t="shared" si="1241"/>
        <v>12</v>
      </c>
      <c r="C4605" s="55">
        <f t="shared" si="1242"/>
        <v>6</v>
      </c>
      <c r="D4605" s="55">
        <f t="shared" si="1238"/>
        <v>192</v>
      </c>
      <c r="F4605" s="63">
        <f t="shared" si="1247"/>
        <v>48183.249999999985</v>
      </c>
      <c r="G4605" s="64">
        <f t="shared" si="1239"/>
        <v>340.77070989873465</v>
      </c>
      <c r="H4605" s="64">
        <f t="shared" ref="H4605:N4614" si="1252">SUMIF($P$6:$AK$6,H$6,$P4605:$AK4605)</f>
        <v>3.3242243468537241E-2</v>
      </c>
      <c r="I4605" s="64">
        <f t="shared" si="1252"/>
        <v>3.0353932321086612</v>
      </c>
      <c r="J4605" s="64">
        <f t="shared" si="1252"/>
        <v>2.4306264184620931E-2</v>
      </c>
      <c r="K4605" s="64">
        <f t="shared" si="1252"/>
        <v>0</v>
      </c>
      <c r="L4605" s="64">
        <f t="shared" si="1252"/>
        <v>0</v>
      </c>
      <c r="M4605" s="64">
        <f t="shared" si="1252"/>
        <v>9.9376184619143366</v>
      </c>
      <c r="N4605" s="64">
        <f t="shared" si="1252"/>
        <v>327.74014969705848</v>
      </c>
      <c r="O4605" s="121"/>
      <c r="P4605" s="177">
        <v>2.9750000000000001</v>
      </c>
      <c r="Q4605" s="177">
        <v>45.69247880299389</v>
      </c>
      <c r="R4605" s="177">
        <v>45.69247880299389</v>
      </c>
      <c r="S4605" s="177">
        <v>0</v>
      </c>
      <c r="T4605" s="177">
        <v>6.0393232108661009E-2</v>
      </c>
      <c r="U4605" s="177">
        <v>45.69247880299389</v>
      </c>
      <c r="V4605" s="177">
        <v>45.69247880299389</v>
      </c>
      <c r="W4605" s="177">
        <v>0</v>
      </c>
      <c r="X4605" s="177">
        <v>0</v>
      </c>
      <c r="Y4605" s="177">
        <v>0</v>
      </c>
      <c r="Z4605" s="177">
        <v>0</v>
      </c>
      <c r="AA4605" s="177">
        <v>50.45707526504242</v>
      </c>
      <c r="AB4605" s="177">
        <v>51.158885986129675</v>
      </c>
      <c r="AC4605" s="177">
        <v>43.35427323391081</v>
      </c>
      <c r="AD4605" s="177">
        <v>3.3242243468537241E-2</v>
      </c>
      <c r="AE4605" s="177">
        <v>0</v>
      </c>
      <c r="AF4605" s="177">
        <v>9.9376184619143366</v>
      </c>
      <c r="AG4605" s="177">
        <v>8.1020880615403097E-3</v>
      </c>
      <c r="AH4605" s="177">
        <v>8.1020880615403097E-3</v>
      </c>
      <c r="AI4605" s="177">
        <v>8.1020880615403097E-3</v>
      </c>
      <c r="AJ4605" s="177">
        <v>0</v>
      </c>
    </row>
    <row r="4606" spans="1:36" hidden="1" outlineLevel="1" x14ac:dyDescent="0.25">
      <c r="A4606" s="190">
        <f t="shared" si="1240"/>
        <v>2031</v>
      </c>
      <c r="B4606" s="55">
        <f t="shared" si="1241"/>
        <v>12</v>
      </c>
      <c r="C4606" s="55">
        <f t="shared" si="1242"/>
        <v>7</v>
      </c>
      <c r="D4606" s="55">
        <f t="shared" si="1238"/>
        <v>192</v>
      </c>
      <c r="F4606" s="63">
        <f t="shared" si="1247"/>
        <v>48183.29166666665</v>
      </c>
      <c r="G4606" s="64">
        <f t="shared" si="1239"/>
        <v>444.70771453720221</v>
      </c>
      <c r="H4606" s="64">
        <f t="shared" si="1252"/>
        <v>19.736970245838194</v>
      </c>
      <c r="I4606" s="64">
        <f t="shared" si="1252"/>
        <v>15.115540348620652</v>
      </c>
      <c r="J4606" s="64">
        <f t="shared" si="1252"/>
        <v>74.644872871587069</v>
      </c>
      <c r="K4606" s="64">
        <f t="shared" si="1252"/>
        <v>0</v>
      </c>
      <c r="L4606" s="64">
        <f t="shared" si="1252"/>
        <v>0</v>
      </c>
      <c r="M4606" s="64">
        <f t="shared" si="1252"/>
        <v>10.48970837646513</v>
      </c>
      <c r="N4606" s="64">
        <f t="shared" si="1252"/>
        <v>324.72062269469114</v>
      </c>
      <c r="O4606" s="121"/>
      <c r="P4606" s="177">
        <v>2.9750000000000001</v>
      </c>
      <c r="Q4606" s="177">
        <v>45.053567281616878</v>
      </c>
      <c r="R4606" s="177">
        <v>45.053567281616878</v>
      </c>
      <c r="S4606" s="177">
        <v>5.2376251637508817</v>
      </c>
      <c r="T4606" s="177">
        <v>6.6894371287378336</v>
      </c>
      <c r="U4606" s="177">
        <v>45.053567281616878</v>
      </c>
      <c r="V4606" s="177">
        <v>45.053567281616878</v>
      </c>
      <c r="W4606" s="177">
        <v>0</v>
      </c>
      <c r="X4606" s="177">
        <v>0.12131153950355075</v>
      </c>
      <c r="Y4606" s="177">
        <v>0</v>
      </c>
      <c r="Z4606" s="177">
        <v>0</v>
      </c>
      <c r="AA4606" s="177">
        <v>50.860587349067558</v>
      </c>
      <c r="AB4606" s="177">
        <v>50.562630239560619</v>
      </c>
      <c r="AC4606" s="177">
        <v>43.083135979595468</v>
      </c>
      <c r="AD4606" s="177">
        <v>19.736970245838194</v>
      </c>
      <c r="AE4606" s="177">
        <v>9.2166516628386042E-2</v>
      </c>
      <c r="AF4606" s="177">
        <v>10.48970837646513</v>
      </c>
      <c r="AG4606" s="177">
        <v>24.881624290529025</v>
      </c>
      <c r="AH4606" s="177">
        <v>24.881624290529025</v>
      </c>
      <c r="AI4606" s="177">
        <v>24.881624290529025</v>
      </c>
      <c r="AJ4606" s="177">
        <v>0</v>
      </c>
    </row>
    <row r="4607" spans="1:36" hidden="1" outlineLevel="1" x14ac:dyDescent="0.25">
      <c r="A4607" s="190">
        <f t="shared" si="1240"/>
        <v>2031</v>
      </c>
      <c r="B4607" s="55">
        <f t="shared" si="1241"/>
        <v>12</v>
      </c>
      <c r="C4607" s="55">
        <f t="shared" si="1242"/>
        <v>8</v>
      </c>
      <c r="D4607" s="55">
        <f t="shared" si="1238"/>
        <v>192</v>
      </c>
      <c r="F4607" s="63">
        <f t="shared" si="1247"/>
        <v>48183.333333333314</v>
      </c>
      <c r="G4607" s="64">
        <f t="shared" si="1239"/>
        <v>586.53443843186369</v>
      </c>
      <c r="H4607" s="64">
        <f t="shared" si="1252"/>
        <v>41.560676598022866</v>
      </c>
      <c r="I4607" s="64">
        <f t="shared" si="1252"/>
        <v>62.557807615858884</v>
      </c>
      <c r="J4607" s="64">
        <f t="shared" si="1252"/>
        <v>141.02651068893013</v>
      </c>
      <c r="K4607" s="64">
        <f t="shared" si="1252"/>
        <v>0</v>
      </c>
      <c r="L4607" s="64">
        <f t="shared" si="1252"/>
        <v>0</v>
      </c>
      <c r="M4607" s="64">
        <f t="shared" si="1252"/>
        <v>10.857768319498998</v>
      </c>
      <c r="N4607" s="64">
        <f t="shared" si="1252"/>
        <v>330.53167520955287</v>
      </c>
      <c r="O4607" s="121"/>
      <c r="P4607" s="177">
        <v>2.9750000000000001</v>
      </c>
      <c r="Q4607" s="177">
        <v>47.155792287437983</v>
      </c>
      <c r="R4607" s="177">
        <v>47.155792287437983</v>
      </c>
      <c r="S4607" s="177">
        <v>14.212023625255938</v>
      </c>
      <c r="T4607" s="177">
        <v>13.919104877445884</v>
      </c>
      <c r="U4607" s="177">
        <v>47.155792287437983</v>
      </c>
      <c r="V4607" s="177">
        <v>47.155792287437983</v>
      </c>
      <c r="W4607" s="177">
        <v>1.4360836545255495</v>
      </c>
      <c r="X4607" s="177">
        <v>8.8958788359697927</v>
      </c>
      <c r="Y4607" s="177">
        <v>5.8031999999999995</v>
      </c>
      <c r="Z4607" s="177">
        <v>0</v>
      </c>
      <c r="AA4607" s="177">
        <v>50.658263085649359</v>
      </c>
      <c r="AB4607" s="177">
        <v>49.155738368456774</v>
      </c>
      <c r="AC4607" s="177">
        <v>42.094504605694823</v>
      </c>
      <c r="AD4607" s="177">
        <v>41.560676598022866</v>
      </c>
      <c r="AE4607" s="177">
        <v>8.1436043229879278</v>
      </c>
      <c r="AF4607" s="177">
        <v>10.857768319498998</v>
      </c>
      <c r="AG4607" s="177">
        <v>47.008836896310044</v>
      </c>
      <c r="AH4607" s="177">
        <v>47.008836896310044</v>
      </c>
      <c r="AI4607" s="177">
        <v>47.008836896310044</v>
      </c>
      <c r="AJ4607" s="177">
        <v>7.1729122996737997</v>
      </c>
    </row>
    <row r="4608" spans="1:36" hidden="1" outlineLevel="1" x14ac:dyDescent="0.25">
      <c r="A4608" s="190">
        <f t="shared" si="1240"/>
        <v>2031</v>
      </c>
      <c r="B4608" s="55">
        <f t="shared" si="1241"/>
        <v>12</v>
      </c>
      <c r="C4608" s="55">
        <f t="shared" si="1242"/>
        <v>9</v>
      </c>
      <c r="D4608" s="55">
        <f t="shared" si="1238"/>
        <v>192</v>
      </c>
      <c r="F4608" s="63">
        <f t="shared" si="1247"/>
        <v>48183.374999999978</v>
      </c>
      <c r="G4608" s="64">
        <f t="shared" si="1239"/>
        <v>626.40792630964847</v>
      </c>
      <c r="H4608" s="64">
        <f t="shared" si="1252"/>
        <v>38.466875328777469</v>
      </c>
      <c r="I4608" s="64">
        <f t="shared" si="1252"/>
        <v>98.2828456501652</v>
      </c>
      <c r="J4608" s="64">
        <f t="shared" si="1252"/>
        <v>134.45888495008555</v>
      </c>
      <c r="K4608" s="64">
        <f t="shared" si="1252"/>
        <v>0</v>
      </c>
      <c r="L4608" s="64">
        <f t="shared" si="1252"/>
        <v>0</v>
      </c>
      <c r="M4608" s="64">
        <f t="shared" si="1252"/>
        <v>9.6615735046389375</v>
      </c>
      <c r="N4608" s="64">
        <f t="shared" si="1252"/>
        <v>345.53774687598133</v>
      </c>
      <c r="O4608" s="121"/>
      <c r="P4608" s="177">
        <v>2.9750000000000001</v>
      </c>
      <c r="Q4608" s="177">
        <v>50.381264967938016</v>
      </c>
      <c r="R4608" s="177">
        <v>50.381264967938016</v>
      </c>
      <c r="S4608" s="177">
        <v>16.664589165053243</v>
      </c>
      <c r="T4608" s="177">
        <v>13.170752048979855</v>
      </c>
      <c r="U4608" s="177">
        <v>50.381264967938016</v>
      </c>
      <c r="V4608" s="177">
        <v>50.381264967938016</v>
      </c>
      <c r="W4608" s="177">
        <v>3.1357635030351325</v>
      </c>
      <c r="X4608" s="177">
        <v>15.552707980865978</v>
      </c>
      <c r="Y4608" s="177">
        <v>13.540800000000001</v>
      </c>
      <c r="Z4608" s="177">
        <v>0</v>
      </c>
      <c r="AA4608" s="177">
        <v>50.759890992389572</v>
      </c>
      <c r="AB4608" s="177">
        <v>48.638994067506118</v>
      </c>
      <c r="AC4608" s="177">
        <v>44.613801944333524</v>
      </c>
      <c r="AD4608" s="177">
        <v>38.466875328777469</v>
      </c>
      <c r="AE4608" s="177">
        <v>14.915538622932663</v>
      </c>
      <c r="AF4608" s="177">
        <v>9.6615735046389375</v>
      </c>
      <c r="AG4608" s="177">
        <v>44.81962831669518</v>
      </c>
      <c r="AH4608" s="177">
        <v>44.81962831669518</v>
      </c>
      <c r="AI4608" s="177">
        <v>44.81962831669518</v>
      </c>
      <c r="AJ4608" s="177">
        <v>18.327694329298321</v>
      </c>
    </row>
    <row r="4609" spans="1:36" hidden="1" outlineLevel="1" x14ac:dyDescent="0.25">
      <c r="A4609" s="190">
        <f t="shared" si="1240"/>
        <v>2031</v>
      </c>
      <c r="B4609" s="55">
        <f t="shared" si="1241"/>
        <v>12</v>
      </c>
      <c r="C4609" s="55">
        <f t="shared" si="1242"/>
        <v>10</v>
      </c>
      <c r="D4609" s="55">
        <f t="shared" si="1238"/>
        <v>192</v>
      </c>
      <c r="F4609" s="63">
        <f t="shared" si="1247"/>
        <v>48183.416666666642</v>
      </c>
      <c r="G4609" s="64">
        <f t="shared" si="1239"/>
        <v>634.8620399358748</v>
      </c>
      <c r="H4609" s="64">
        <f t="shared" si="1252"/>
        <v>36.205660988389333</v>
      </c>
      <c r="I4609" s="64">
        <f t="shared" si="1252"/>
        <v>107.29084023093871</v>
      </c>
      <c r="J4609" s="64">
        <f t="shared" si="1252"/>
        <v>123.6710908962112</v>
      </c>
      <c r="K4609" s="64">
        <f t="shared" si="1252"/>
        <v>0</v>
      </c>
      <c r="L4609" s="64">
        <f t="shared" si="1252"/>
        <v>0</v>
      </c>
      <c r="M4609" s="64">
        <f t="shared" si="1252"/>
        <v>8.5573936755373428</v>
      </c>
      <c r="N4609" s="64">
        <f t="shared" si="1252"/>
        <v>359.13705414479819</v>
      </c>
      <c r="O4609" s="121"/>
      <c r="P4609" s="177">
        <v>2.9750000000000001</v>
      </c>
      <c r="Q4609" s="177">
        <v>54.451749660581797</v>
      </c>
      <c r="R4609" s="177">
        <v>54.451749660581797</v>
      </c>
      <c r="S4609" s="177">
        <v>20.009713336078647</v>
      </c>
      <c r="T4609" s="177">
        <v>12.742524727452007</v>
      </c>
      <c r="U4609" s="177">
        <v>54.451749660581797</v>
      </c>
      <c r="V4609" s="177">
        <v>54.451749660581797</v>
      </c>
      <c r="W4609" s="177">
        <v>2.7351053420254541</v>
      </c>
      <c r="X4609" s="177">
        <v>14.396122719940475</v>
      </c>
      <c r="Y4609" s="177">
        <v>23.212799999999998</v>
      </c>
      <c r="Z4609" s="177">
        <v>0</v>
      </c>
      <c r="AA4609" s="177">
        <v>48.400887932873069</v>
      </c>
      <c r="AB4609" s="177">
        <v>47.66735646859722</v>
      </c>
      <c r="AC4609" s="177">
        <v>45.261811101000696</v>
      </c>
      <c r="AD4609" s="177">
        <v>36.205660988389333</v>
      </c>
      <c r="AE4609" s="177">
        <v>11.785486923347783</v>
      </c>
      <c r="AF4609" s="177">
        <v>8.5573936755373428</v>
      </c>
      <c r="AG4609" s="177">
        <v>41.223696965403732</v>
      </c>
      <c r="AH4609" s="177">
        <v>41.223696965403732</v>
      </c>
      <c r="AI4609" s="177">
        <v>41.223696965403732</v>
      </c>
      <c r="AJ4609" s="177">
        <v>19.434087182094327</v>
      </c>
    </row>
    <row r="4610" spans="1:36" hidden="1" outlineLevel="1" x14ac:dyDescent="0.25">
      <c r="A4610" s="190">
        <f t="shared" si="1240"/>
        <v>2031</v>
      </c>
      <c r="B4610" s="55">
        <f t="shared" si="1241"/>
        <v>12</v>
      </c>
      <c r="C4610" s="55">
        <f t="shared" si="1242"/>
        <v>11</v>
      </c>
      <c r="D4610" s="55">
        <f t="shared" si="1238"/>
        <v>192</v>
      </c>
      <c r="F4610" s="63">
        <f t="shared" si="1247"/>
        <v>48183.458333333307</v>
      </c>
      <c r="G4610" s="64">
        <f t="shared" si="1239"/>
        <v>636.78585921887452</v>
      </c>
      <c r="H4610" s="64">
        <f t="shared" si="1252"/>
        <v>30.841262813395208</v>
      </c>
      <c r="I4610" s="64">
        <f t="shared" si="1252"/>
        <v>109.09619648126625</v>
      </c>
      <c r="J4610" s="64">
        <f t="shared" si="1252"/>
        <v>119.74897125092531</v>
      </c>
      <c r="K4610" s="64">
        <f t="shared" si="1252"/>
        <v>0</v>
      </c>
      <c r="L4610" s="64">
        <f t="shared" si="1252"/>
        <v>0</v>
      </c>
      <c r="M4610" s="64">
        <f t="shared" si="1252"/>
        <v>8.5573936755373428</v>
      </c>
      <c r="N4610" s="64">
        <f t="shared" si="1252"/>
        <v>368.54203499775042</v>
      </c>
      <c r="O4610" s="121"/>
      <c r="P4610" s="177">
        <v>2.9750000000000001</v>
      </c>
      <c r="Q4610" s="177">
        <v>57.388681654008323</v>
      </c>
      <c r="R4610" s="177">
        <v>57.388681654008323</v>
      </c>
      <c r="S4610" s="177">
        <v>19.212866033587698</v>
      </c>
      <c r="T4610" s="177">
        <v>12.509428388046137</v>
      </c>
      <c r="U4610" s="177">
        <v>57.388681654008323</v>
      </c>
      <c r="V4610" s="177">
        <v>57.388681654008323</v>
      </c>
      <c r="W4610" s="177">
        <v>2.7179360689809702</v>
      </c>
      <c r="X4610" s="177">
        <v>13.786356453568839</v>
      </c>
      <c r="Y4610" s="177">
        <v>25.920959999999994</v>
      </c>
      <c r="Z4610" s="177">
        <v>0</v>
      </c>
      <c r="AA4610" s="177">
        <v>48.400720876091931</v>
      </c>
      <c r="AB4610" s="177">
        <v>47.118269536650743</v>
      </c>
      <c r="AC4610" s="177">
        <v>43.468317968974389</v>
      </c>
      <c r="AD4610" s="177">
        <v>30.841262813395208</v>
      </c>
      <c r="AE4610" s="177">
        <v>13.053406689438974</v>
      </c>
      <c r="AF4610" s="177">
        <v>8.5573936755373428</v>
      </c>
      <c r="AG4610" s="177">
        <v>39.916323750308436</v>
      </c>
      <c r="AH4610" s="177">
        <v>39.916323750308436</v>
      </c>
      <c r="AI4610" s="177">
        <v>39.916323750308436</v>
      </c>
      <c r="AJ4610" s="177">
        <v>18.920242847643632</v>
      </c>
    </row>
    <row r="4611" spans="1:36" hidden="1" outlineLevel="1" x14ac:dyDescent="0.25">
      <c r="A4611" s="190">
        <f t="shared" si="1240"/>
        <v>2031</v>
      </c>
      <c r="B4611" s="55">
        <f t="shared" si="1241"/>
        <v>12</v>
      </c>
      <c r="C4611" s="55">
        <f t="shared" si="1242"/>
        <v>12</v>
      </c>
      <c r="D4611" s="55">
        <f t="shared" si="1238"/>
        <v>192</v>
      </c>
      <c r="F4611" s="63">
        <f t="shared" si="1247"/>
        <v>48183.499999999971</v>
      </c>
      <c r="G4611" s="64">
        <f t="shared" si="1239"/>
        <v>640.81846027540155</v>
      </c>
      <c r="H4611" s="64">
        <f t="shared" si="1252"/>
        <v>34.630846692552765</v>
      </c>
      <c r="I4611" s="64">
        <f t="shared" si="1252"/>
        <v>109.81268795827297</v>
      </c>
      <c r="J4611" s="64">
        <f t="shared" si="1252"/>
        <v>124.91910575189527</v>
      </c>
      <c r="K4611" s="64">
        <f t="shared" si="1252"/>
        <v>0</v>
      </c>
      <c r="L4611" s="64">
        <f t="shared" si="1252"/>
        <v>0</v>
      </c>
      <c r="M4611" s="64">
        <f t="shared" si="1252"/>
        <v>8.4653786897788752</v>
      </c>
      <c r="N4611" s="64">
        <f t="shared" si="1252"/>
        <v>362.99044118290169</v>
      </c>
      <c r="O4611" s="121"/>
      <c r="P4611" s="177">
        <v>2.9750000000000001</v>
      </c>
      <c r="Q4611" s="177">
        <v>57.254716335009931</v>
      </c>
      <c r="R4611" s="177">
        <v>57.254716335009931</v>
      </c>
      <c r="S4611" s="177">
        <v>17.922706910398283</v>
      </c>
      <c r="T4611" s="177">
        <v>14.397491440943334</v>
      </c>
      <c r="U4611" s="177">
        <v>57.254716335009931</v>
      </c>
      <c r="V4611" s="177">
        <v>57.254716335009931</v>
      </c>
      <c r="W4611" s="177">
        <v>2.6767661405769254</v>
      </c>
      <c r="X4611" s="177">
        <v>13.823676060617389</v>
      </c>
      <c r="Y4611" s="177">
        <v>26.307840000000002</v>
      </c>
      <c r="Z4611" s="177">
        <v>0</v>
      </c>
      <c r="AA4611" s="177">
        <v>45.618166611787522</v>
      </c>
      <c r="AB4611" s="177">
        <v>46.594736996362101</v>
      </c>
      <c r="AC4611" s="177">
        <v>41.758672234712407</v>
      </c>
      <c r="AD4611" s="177">
        <v>34.630846692552765</v>
      </c>
      <c r="AE4611" s="177">
        <v>11.376472854819358</v>
      </c>
      <c r="AF4611" s="177">
        <v>8.4653786897788752</v>
      </c>
      <c r="AG4611" s="177">
        <v>41.639701917298424</v>
      </c>
      <c r="AH4611" s="177">
        <v>41.639701917298424</v>
      </c>
      <c r="AI4611" s="177">
        <v>41.639701917298424</v>
      </c>
      <c r="AJ4611" s="177">
        <v>20.332734550917689</v>
      </c>
    </row>
    <row r="4612" spans="1:36" hidden="1" outlineLevel="1" x14ac:dyDescent="0.25">
      <c r="A4612" s="190">
        <f t="shared" si="1240"/>
        <v>2031</v>
      </c>
      <c r="B4612" s="55">
        <f t="shared" si="1241"/>
        <v>12</v>
      </c>
      <c r="C4612" s="55">
        <f t="shared" si="1242"/>
        <v>13</v>
      </c>
      <c r="D4612" s="55">
        <f t="shared" si="1238"/>
        <v>192</v>
      </c>
      <c r="F4612" s="63">
        <f t="shared" si="1247"/>
        <v>48183.541666666635</v>
      </c>
      <c r="G4612" s="64">
        <f t="shared" si="1239"/>
        <v>658.6472953024213</v>
      </c>
      <c r="H4612" s="64">
        <f t="shared" si="1252"/>
        <v>37.621246530621512</v>
      </c>
      <c r="I4612" s="64">
        <f t="shared" si="1252"/>
        <v>111.48006185302502</v>
      </c>
      <c r="J4612" s="64">
        <f t="shared" si="1252"/>
        <v>138.58366679718324</v>
      </c>
      <c r="K4612" s="64">
        <f t="shared" si="1252"/>
        <v>0</v>
      </c>
      <c r="L4612" s="64">
        <f t="shared" si="1252"/>
        <v>0</v>
      </c>
      <c r="M4612" s="64">
        <f t="shared" si="1252"/>
        <v>8.7414236470542743</v>
      </c>
      <c r="N4612" s="64">
        <f t="shared" si="1252"/>
        <v>362.2208964745372</v>
      </c>
      <c r="O4612" s="121"/>
      <c r="P4612" s="177">
        <v>2.9750000000000001</v>
      </c>
      <c r="Q4612" s="177">
        <v>56.430314371942814</v>
      </c>
      <c r="R4612" s="177">
        <v>56.430314371942814</v>
      </c>
      <c r="S4612" s="177">
        <v>15.583469547586665</v>
      </c>
      <c r="T4612" s="177">
        <v>18.518851501811262</v>
      </c>
      <c r="U4612" s="177">
        <v>56.430314371942814</v>
      </c>
      <c r="V4612" s="177">
        <v>56.430314371942814</v>
      </c>
      <c r="W4612" s="177">
        <v>2.9473358285656288</v>
      </c>
      <c r="X4612" s="177">
        <v>14.695437766832413</v>
      </c>
      <c r="Y4612" s="177">
        <v>23.212799999999998</v>
      </c>
      <c r="Z4612" s="177">
        <v>0</v>
      </c>
      <c r="AA4612" s="177">
        <v>47.097985654876297</v>
      </c>
      <c r="AB4612" s="177">
        <v>46.493622126425215</v>
      </c>
      <c r="AC4612" s="177">
        <v>42.908031205464368</v>
      </c>
      <c r="AD4612" s="177">
        <v>37.621246530621512</v>
      </c>
      <c r="AE4612" s="177">
        <v>14.119448090850792</v>
      </c>
      <c r="AF4612" s="177">
        <v>8.7414236470542743</v>
      </c>
      <c r="AG4612" s="177">
        <v>46.194555599061076</v>
      </c>
      <c r="AH4612" s="177">
        <v>46.194555599061076</v>
      </c>
      <c r="AI4612" s="177">
        <v>46.194555599061076</v>
      </c>
      <c r="AJ4612" s="177">
        <v>19.42771911737826</v>
      </c>
    </row>
    <row r="4613" spans="1:36" hidden="1" outlineLevel="1" x14ac:dyDescent="0.25">
      <c r="A4613" s="190">
        <f t="shared" si="1240"/>
        <v>2031</v>
      </c>
      <c r="B4613" s="55">
        <f t="shared" si="1241"/>
        <v>12</v>
      </c>
      <c r="C4613" s="55">
        <f t="shared" si="1242"/>
        <v>14</v>
      </c>
      <c r="D4613" s="55">
        <f t="shared" si="1238"/>
        <v>192</v>
      </c>
      <c r="F4613" s="63">
        <f t="shared" si="1247"/>
        <v>48183.583333333299</v>
      </c>
      <c r="G4613" s="64">
        <f t="shared" si="1239"/>
        <v>628.39423443521127</v>
      </c>
      <c r="H4613" s="64">
        <f t="shared" si="1252"/>
        <v>35.619657165828812</v>
      </c>
      <c r="I4613" s="64">
        <f t="shared" si="1252"/>
        <v>90.284337948314899</v>
      </c>
      <c r="J4613" s="64">
        <f t="shared" si="1252"/>
        <v>135.47166266705869</v>
      </c>
      <c r="K4613" s="64">
        <f t="shared" si="1252"/>
        <v>0</v>
      </c>
      <c r="L4613" s="64">
        <f t="shared" si="1252"/>
        <v>0</v>
      </c>
      <c r="M4613" s="64">
        <f t="shared" si="1252"/>
        <v>9.1094835900881392</v>
      </c>
      <c r="N4613" s="64">
        <f t="shared" si="1252"/>
        <v>357.90909306392069</v>
      </c>
      <c r="O4613" s="121"/>
      <c r="P4613" s="177">
        <v>2.9750000000000001</v>
      </c>
      <c r="Q4613" s="177">
        <v>55.028831034728768</v>
      </c>
      <c r="R4613" s="177">
        <v>55.028831034728768</v>
      </c>
      <c r="S4613" s="177">
        <v>8.655443336879495</v>
      </c>
      <c r="T4613" s="177">
        <v>11.082383540435661</v>
      </c>
      <c r="U4613" s="177">
        <v>55.028831034728768</v>
      </c>
      <c r="V4613" s="177">
        <v>55.028831034728768</v>
      </c>
      <c r="W4613" s="177">
        <v>3.4057660643198999</v>
      </c>
      <c r="X4613" s="177">
        <v>15.304696036114102</v>
      </c>
      <c r="Y4613" s="177">
        <v>13.540800000000001</v>
      </c>
      <c r="Z4613" s="177">
        <v>0</v>
      </c>
      <c r="AA4613" s="177">
        <v>48.227514878297981</v>
      </c>
      <c r="AB4613" s="177">
        <v>46.790832853605039</v>
      </c>
      <c r="AC4613" s="177">
        <v>42.775421193102581</v>
      </c>
      <c r="AD4613" s="177">
        <v>35.619657165828812</v>
      </c>
      <c r="AE4613" s="177">
        <v>13.513861756131368</v>
      </c>
      <c r="AF4613" s="177">
        <v>9.1094835900881392</v>
      </c>
      <c r="AG4613" s="177">
        <v>45.15722088901957</v>
      </c>
      <c r="AH4613" s="177">
        <v>45.15722088901957</v>
      </c>
      <c r="AI4613" s="177">
        <v>45.15722088901957</v>
      </c>
      <c r="AJ4613" s="177">
        <v>21.806387214434377</v>
      </c>
    </row>
    <row r="4614" spans="1:36" hidden="1" outlineLevel="1" x14ac:dyDescent="0.25">
      <c r="A4614" s="190">
        <f t="shared" si="1240"/>
        <v>2031</v>
      </c>
      <c r="B4614" s="55">
        <f t="shared" si="1241"/>
        <v>12</v>
      </c>
      <c r="C4614" s="55">
        <f t="shared" si="1242"/>
        <v>15</v>
      </c>
      <c r="D4614" s="55">
        <f t="shared" si="1238"/>
        <v>192</v>
      </c>
      <c r="F4614" s="63">
        <f t="shared" si="1247"/>
        <v>48183.624999999964</v>
      </c>
      <c r="G4614" s="64">
        <f t="shared" si="1239"/>
        <v>443.87074729667154</v>
      </c>
      <c r="H4614" s="64">
        <f t="shared" si="1252"/>
        <v>8.2084249233087956</v>
      </c>
      <c r="I4614" s="64">
        <f t="shared" si="1252"/>
        <v>40.56230499382508</v>
      </c>
      <c r="J4614" s="64">
        <f t="shared" si="1252"/>
        <v>33.438156809779393</v>
      </c>
      <c r="K4614" s="64">
        <f t="shared" si="1252"/>
        <v>0</v>
      </c>
      <c r="L4614" s="64">
        <f t="shared" si="1252"/>
        <v>0</v>
      </c>
      <c r="M4614" s="64">
        <f t="shared" si="1252"/>
        <v>10.029633447672801</v>
      </c>
      <c r="N4614" s="64">
        <f t="shared" si="1252"/>
        <v>351.63222712208545</v>
      </c>
      <c r="O4614" s="121"/>
      <c r="P4614" s="177">
        <v>2.9750000000000001</v>
      </c>
      <c r="Q4614" s="177">
        <v>52.143424163993942</v>
      </c>
      <c r="R4614" s="177">
        <v>52.143424163993942</v>
      </c>
      <c r="S4614" s="177">
        <v>0</v>
      </c>
      <c r="T4614" s="177">
        <v>0</v>
      </c>
      <c r="U4614" s="177">
        <v>52.143424163993942</v>
      </c>
      <c r="V4614" s="177">
        <v>52.143424163993942</v>
      </c>
      <c r="W4614" s="177">
        <v>2.1902147021194582</v>
      </c>
      <c r="X4614" s="177">
        <v>7.6298864276320577</v>
      </c>
      <c r="Y4614" s="177">
        <v>5.4163200000000007</v>
      </c>
      <c r="Z4614" s="177">
        <v>0</v>
      </c>
      <c r="AA4614" s="177">
        <v>50.962469676198133</v>
      </c>
      <c r="AB4614" s="177">
        <v>47.493011315693892</v>
      </c>
      <c r="AC4614" s="177">
        <v>44.60304947421772</v>
      </c>
      <c r="AD4614" s="177">
        <v>8.2084249233087956</v>
      </c>
      <c r="AE4614" s="177">
        <v>10.361561065988555</v>
      </c>
      <c r="AF4614" s="177">
        <v>10.029633447672801</v>
      </c>
      <c r="AG4614" s="177">
        <v>11.146052269926464</v>
      </c>
      <c r="AH4614" s="177">
        <v>11.146052269926464</v>
      </c>
      <c r="AI4614" s="177">
        <v>11.146052269926464</v>
      </c>
      <c r="AJ4614" s="177">
        <v>11.989322798085015</v>
      </c>
    </row>
    <row r="4615" spans="1:36" hidden="1" outlineLevel="1" x14ac:dyDescent="0.25">
      <c r="A4615" s="190">
        <f t="shared" si="1240"/>
        <v>2031</v>
      </c>
      <c r="B4615" s="55">
        <f t="shared" si="1241"/>
        <v>12</v>
      </c>
      <c r="C4615" s="55">
        <f t="shared" si="1242"/>
        <v>16</v>
      </c>
      <c r="D4615" s="55">
        <f t="shared" si="1238"/>
        <v>192</v>
      </c>
      <c r="F4615" s="63">
        <f t="shared" si="1247"/>
        <v>48183.666666666628</v>
      </c>
      <c r="G4615" s="64">
        <f t="shared" si="1239"/>
        <v>347.13432372322063</v>
      </c>
      <c r="H4615" s="64">
        <f t="shared" ref="H4615:N4624" si="1253">SUMIF($P$6:$AK$6,H$6,$P4615:$AK4615)</f>
        <v>0</v>
      </c>
      <c r="I4615" s="64">
        <f t="shared" si="1253"/>
        <v>3.1048357886504334</v>
      </c>
      <c r="J4615" s="64">
        <f t="shared" si="1253"/>
        <v>0</v>
      </c>
      <c r="K4615" s="64">
        <f t="shared" si="1253"/>
        <v>0</v>
      </c>
      <c r="L4615" s="64">
        <f t="shared" si="1253"/>
        <v>0</v>
      </c>
      <c r="M4615" s="64">
        <f t="shared" si="1253"/>
        <v>10.397693390706664</v>
      </c>
      <c r="N4615" s="64">
        <f t="shared" si="1253"/>
        <v>333.63179454386352</v>
      </c>
      <c r="O4615" s="121"/>
      <c r="P4615" s="177">
        <v>2.9750000000000001</v>
      </c>
      <c r="Q4615" s="177">
        <v>47.372197802743095</v>
      </c>
      <c r="R4615" s="177">
        <v>47.372197802743095</v>
      </c>
      <c r="S4615" s="177">
        <v>0</v>
      </c>
      <c r="T4615" s="177">
        <v>0</v>
      </c>
      <c r="U4615" s="177">
        <v>47.372197802743095</v>
      </c>
      <c r="V4615" s="177">
        <v>47.372197802743095</v>
      </c>
      <c r="W4615" s="177">
        <v>0</v>
      </c>
      <c r="X4615" s="177">
        <v>1.0443008415720273E-2</v>
      </c>
      <c r="Y4615" s="177">
        <v>0</v>
      </c>
      <c r="Z4615" s="177">
        <v>0</v>
      </c>
      <c r="AA4615" s="177">
        <v>51.54777643906656</v>
      </c>
      <c r="AB4615" s="177">
        <v>47.226710160308166</v>
      </c>
      <c r="AC4615" s="177">
        <v>45.36851673351638</v>
      </c>
      <c r="AD4615" s="177">
        <v>0</v>
      </c>
      <c r="AE4615" s="177">
        <v>8.8514390245407804E-2</v>
      </c>
      <c r="AF4615" s="177">
        <v>10.397693390706664</v>
      </c>
      <c r="AG4615" s="177">
        <v>0</v>
      </c>
      <c r="AH4615" s="177">
        <v>0</v>
      </c>
      <c r="AI4615" s="177">
        <v>0</v>
      </c>
      <c r="AJ4615" s="177">
        <v>3.0878389989305186E-2</v>
      </c>
    </row>
    <row r="4616" spans="1:36" hidden="1" outlineLevel="1" x14ac:dyDescent="0.25">
      <c r="A4616" s="190">
        <f t="shared" si="1240"/>
        <v>2031</v>
      </c>
      <c r="B4616" s="55">
        <f t="shared" si="1241"/>
        <v>12</v>
      </c>
      <c r="C4616" s="55">
        <f t="shared" si="1242"/>
        <v>17</v>
      </c>
      <c r="D4616" s="55">
        <f t="shared" si="1238"/>
        <v>192</v>
      </c>
      <c r="F4616" s="63">
        <f t="shared" si="1247"/>
        <v>48183.708333333292</v>
      </c>
      <c r="G4616" s="64">
        <f t="shared" si="1239"/>
        <v>336.61327610793109</v>
      </c>
      <c r="H4616" s="64">
        <f t="shared" si="1253"/>
        <v>0</v>
      </c>
      <c r="I4616" s="64">
        <f t="shared" si="1253"/>
        <v>2.9750000000000001</v>
      </c>
      <c r="J4616" s="64">
        <f t="shared" si="1253"/>
        <v>0</v>
      </c>
      <c r="K4616" s="64">
        <f t="shared" si="1253"/>
        <v>0</v>
      </c>
      <c r="L4616" s="64">
        <f t="shared" si="1253"/>
        <v>0</v>
      </c>
      <c r="M4616" s="64">
        <f t="shared" si="1253"/>
        <v>10.765753333740527</v>
      </c>
      <c r="N4616" s="64">
        <f t="shared" si="1253"/>
        <v>322.87252277419054</v>
      </c>
      <c r="O4616" s="121"/>
      <c r="P4616" s="177">
        <v>2.9750000000000001</v>
      </c>
      <c r="Q4616" s="177">
        <v>44.971127085310187</v>
      </c>
      <c r="R4616" s="177">
        <v>44.971127085310187</v>
      </c>
      <c r="S4616" s="177">
        <v>0</v>
      </c>
      <c r="T4616" s="177">
        <v>0</v>
      </c>
      <c r="U4616" s="177">
        <v>44.971127085310187</v>
      </c>
      <c r="V4616" s="177">
        <v>44.971127085310187</v>
      </c>
      <c r="W4616" s="177">
        <v>0</v>
      </c>
      <c r="X4616" s="177">
        <v>0</v>
      </c>
      <c r="Y4616" s="177">
        <v>0</v>
      </c>
      <c r="Z4616" s="177">
        <v>0</v>
      </c>
      <c r="AA4616" s="177">
        <v>50.887788252060545</v>
      </c>
      <c r="AB4616" s="177">
        <v>46.899273711421827</v>
      </c>
      <c r="AC4616" s="177">
        <v>45.200952469467452</v>
      </c>
      <c r="AD4616" s="177">
        <v>0</v>
      </c>
      <c r="AE4616" s="177">
        <v>0</v>
      </c>
      <c r="AF4616" s="177">
        <v>10.765753333740527</v>
      </c>
      <c r="AG4616" s="177">
        <v>0</v>
      </c>
      <c r="AH4616" s="177">
        <v>0</v>
      </c>
      <c r="AI4616" s="177">
        <v>0</v>
      </c>
      <c r="AJ4616" s="177">
        <v>0</v>
      </c>
    </row>
    <row r="4617" spans="1:36" hidden="1" outlineLevel="1" x14ac:dyDescent="0.25">
      <c r="A4617" s="190">
        <f t="shared" si="1240"/>
        <v>2031</v>
      </c>
      <c r="B4617" s="55">
        <f t="shared" si="1241"/>
        <v>12</v>
      </c>
      <c r="C4617" s="55">
        <f t="shared" si="1242"/>
        <v>18</v>
      </c>
      <c r="D4617" s="55">
        <f t="shared" si="1238"/>
        <v>192</v>
      </c>
      <c r="F4617" s="63">
        <f t="shared" si="1247"/>
        <v>48183.749999999956</v>
      </c>
      <c r="G4617" s="64">
        <f t="shared" si="1239"/>
        <v>330.75278699128705</v>
      </c>
      <c r="H4617" s="64">
        <f t="shared" si="1253"/>
        <v>0</v>
      </c>
      <c r="I4617" s="64">
        <f t="shared" si="1253"/>
        <v>2.9750000000000001</v>
      </c>
      <c r="J4617" s="64">
        <f t="shared" si="1253"/>
        <v>0</v>
      </c>
      <c r="K4617" s="64">
        <f t="shared" si="1253"/>
        <v>0</v>
      </c>
      <c r="L4617" s="64">
        <f t="shared" si="1253"/>
        <v>0</v>
      </c>
      <c r="M4617" s="64">
        <f t="shared" si="1253"/>
        <v>12.145978120117519</v>
      </c>
      <c r="N4617" s="64">
        <f t="shared" si="1253"/>
        <v>315.63180887116954</v>
      </c>
      <c r="O4617" s="121"/>
      <c r="P4617" s="177">
        <v>2.9750000000000001</v>
      </c>
      <c r="Q4617" s="177">
        <v>43.497508576327718</v>
      </c>
      <c r="R4617" s="177">
        <v>43.497508576327718</v>
      </c>
      <c r="S4617" s="177">
        <v>0</v>
      </c>
      <c r="T4617" s="177">
        <v>0</v>
      </c>
      <c r="U4617" s="177">
        <v>43.497508576327718</v>
      </c>
      <c r="V4617" s="177">
        <v>43.497508576327718</v>
      </c>
      <c r="W4617" s="177">
        <v>0</v>
      </c>
      <c r="X4617" s="177">
        <v>0</v>
      </c>
      <c r="Y4617" s="177">
        <v>0</v>
      </c>
      <c r="Z4617" s="177">
        <v>0</v>
      </c>
      <c r="AA4617" s="177">
        <v>50.611764736548331</v>
      </c>
      <c r="AB4617" s="177">
        <v>46.844605847462148</v>
      </c>
      <c r="AC4617" s="177">
        <v>44.185403981848211</v>
      </c>
      <c r="AD4617" s="177">
        <v>0</v>
      </c>
      <c r="AE4617" s="177">
        <v>0</v>
      </c>
      <c r="AF4617" s="177">
        <v>12.145978120117519</v>
      </c>
      <c r="AG4617" s="177">
        <v>0</v>
      </c>
      <c r="AH4617" s="177">
        <v>0</v>
      </c>
      <c r="AI4617" s="177">
        <v>0</v>
      </c>
      <c r="AJ4617" s="177">
        <v>0</v>
      </c>
    </row>
    <row r="4618" spans="1:36" hidden="1" outlineLevel="1" x14ac:dyDescent="0.25">
      <c r="A4618" s="190">
        <f t="shared" si="1240"/>
        <v>2031</v>
      </c>
      <c r="B4618" s="55">
        <f t="shared" si="1241"/>
        <v>12</v>
      </c>
      <c r="C4618" s="55">
        <f t="shared" si="1242"/>
        <v>19</v>
      </c>
      <c r="D4618" s="55">
        <f t="shared" si="1238"/>
        <v>192</v>
      </c>
      <c r="F4618" s="63">
        <f t="shared" si="1247"/>
        <v>48183.791666666621</v>
      </c>
      <c r="G4618" s="64">
        <f t="shared" si="1239"/>
        <v>335.54631154726394</v>
      </c>
      <c r="H4618" s="64">
        <f t="shared" si="1253"/>
        <v>0</v>
      </c>
      <c r="I4618" s="64">
        <f t="shared" si="1253"/>
        <v>2.9750000000000001</v>
      </c>
      <c r="J4618" s="64">
        <f t="shared" si="1253"/>
        <v>0</v>
      </c>
      <c r="K4618" s="64">
        <f t="shared" si="1253"/>
        <v>0</v>
      </c>
      <c r="L4618" s="64">
        <f t="shared" si="1253"/>
        <v>0</v>
      </c>
      <c r="M4618" s="64">
        <f t="shared" si="1253"/>
        <v>12.882098006185247</v>
      </c>
      <c r="N4618" s="64">
        <f t="shared" si="1253"/>
        <v>319.68921354107869</v>
      </c>
      <c r="O4618" s="121"/>
      <c r="P4618" s="177">
        <v>2.9750000000000001</v>
      </c>
      <c r="Q4618" s="177">
        <v>44.991737134386852</v>
      </c>
      <c r="R4618" s="177">
        <v>44.991737134386852</v>
      </c>
      <c r="S4618" s="177">
        <v>0</v>
      </c>
      <c r="T4618" s="177">
        <v>0</v>
      </c>
      <c r="U4618" s="177">
        <v>44.991737134386852</v>
      </c>
      <c r="V4618" s="177">
        <v>44.991737134386852</v>
      </c>
      <c r="W4618" s="177">
        <v>0</v>
      </c>
      <c r="X4618" s="177">
        <v>0</v>
      </c>
      <c r="Y4618" s="177">
        <v>0</v>
      </c>
      <c r="Z4618" s="177">
        <v>0</v>
      </c>
      <c r="AA4618" s="177">
        <v>49.448572513702032</v>
      </c>
      <c r="AB4618" s="177">
        <v>47.781694945815268</v>
      </c>
      <c r="AC4618" s="177">
        <v>42.491997544014012</v>
      </c>
      <c r="AD4618" s="177">
        <v>0</v>
      </c>
      <c r="AE4618" s="177">
        <v>0</v>
      </c>
      <c r="AF4618" s="177">
        <v>12.882098006185247</v>
      </c>
      <c r="AG4618" s="177">
        <v>0</v>
      </c>
      <c r="AH4618" s="177">
        <v>0</v>
      </c>
      <c r="AI4618" s="177">
        <v>0</v>
      </c>
      <c r="AJ4618" s="177">
        <v>0</v>
      </c>
    </row>
    <row r="4619" spans="1:36" hidden="1" outlineLevel="1" x14ac:dyDescent="0.25">
      <c r="A4619" s="190">
        <f t="shared" si="1240"/>
        <v>2031</v>
      </c>
      <c r="B4619" s="55">
        <f t="shared" si="1241"/>
        <v>12</v>
      </c>
      <c r="C4619" s="55">
        <f t="shared" si="1242"/>
        <v>20</v>
      </c>
      <c r="D4619" s="55">
        <f t="shared" si="1238"/>
        <v>192</v>
      </c>
      <c r="F4619" s="63">
        <f t="shared" si="1247"/>
        <v>48183.833333333285</v>
      </c>
      <c r="G4619" s="64">
        <f t="shared" si="1239"/>
        <v>334.55853226896807</v>
      </c>
      <c r="H4619" s="64">
        <f t="shared" si="1253"/>
        <v>0</v>
      </c>
      <c r="I4619" s="64">
        <f t="shared" si="1253"/>
        <v>2.9750000000000001</v>
      </c>
      <c r="J4619" s="64">
        <f t="shared" si="1253"/>
        <v>0</v>
      </c>
      <c r="K4619" s="64">
        <f t="shared" si="1253"/>
        <v>0</v>
      </c>
      <c r="L4619" s="64">
        <f t="shared" si="1253"/>
        <v>0</v>
      </c>
      <c r="M4619" s="64">
        <f t="shared" si="1253"/>
        <v>12.698068034668317</v>
      </c>
      <c r="N4619" s="64">
        <f t="shared" si="1253"/>
        <v>318.88546423429977</v>
      </c>
      <c r="O4619" s="121"/>
      <c r="P4619" s="177">
        <v>2.9750000000000001</v>
      </c>
      <c r="Q4619" s="177">
        <v>45.125702453385259</v>
      </c>
      <c r="R4619" s="177">
        <v>45.125702453385259</v>
      </c>
      <c r="S4619" s="177">
        <v>0</v>
      </c>
      <c r="T4619" s="177">
        <v>0</v>
      </c>
      <c r="U4619" s="177">
        <v>45.125702453385259</v>
      </c>
      <c r="V4619" s="177">
        <v>45.125702453385259</v>
      </c>
      <c r="W4619" s="177">
        <v>0</v>
      </c>
      <c r="X4619" s="177">
        <v>0</v>
      </c>
      <c r="Y4619" s="177">
        <v>0</v>
      </c>
      <c r="Z4619" s="177">
        <v>0</v>
      </c>
      <c r="AA4619" s="177">
        <v>48.555265618662645</v>
      </c>
      <c r="AB4619" s="177">
        <v>46.87064595712458</v>
      </c>
      <c r="AC4619" s="177">
        <v>42.956742844971544</v>
      </c>
      <c r="AD4619" s="177">
        <v>0</v>
      </c>
      <c r="AE4619" s="177">
        <v>0</v>
      </c>
      <c r="AF4619" s="177">
        <v>12.698068034668317</v>
      </c>
      <c r="AG4619" s="177">
        <v>0</v>
      </c>
      <c r="AH4619" s="177">
        <v>0</v>
      </c>
      <c r="AI4619" s="177">
        <v>0</v>
      </c>
      <c r="AJ4619" s="177">
        <v>0</v>
      </c>
    </row>
    <row r="4620" spans="1:36" hidden="1" outlineLevel="1" x14ac:dyDescent="0.25">
      <c r="A4620" s="190">
        <f t="shared" si="1240"/>
        <v>2031</v>
      </c>
      <c r="B4620" s="55">
        <f t="shared" si="1241"/>
        <v>12</v>
      </c>
      <c r="C4620" s="55">
        <f t="shared" si="1242"/>
        <v>21</v>
      </c>
      <c r="D4620" s="55">
        <f t="shared" si="1238"/>
        <v>192</v>
      </c>
      <c r="F4620" s="63">
        <f t="shared" si="1247"/>
        <v>48183.874999999949</v>
      </c>
      <c r="G4620" s="64">
        <f t="shared" si="1239"/>
        <v>326.83468935728604</v>
      </c>
      <c r="H4620" s="64">
        <f t="shared" si="1253"/>
        <v>0</v>
      </c>
      <c r="I4620" s="64">
        <f t="shared" si="1253"/>
        <v>2.9750000000000001</v>
      </c>
      <c r="J4620" s="64">
        <f t="shared" si="1253"/>
        <v>0</v>
      </c>
      <c r="K4620" s="64">
        <f t="shared" si="1253"/>
        <v>0</v>
      </c>
      <c r="L4620" s="64">
        <f t="shared" si="1253"/>
        <v>0</v>
      </c>
      <c r="M4620" s="64">
        <f t="shared" si="1253"/>
        <v>12.330008091634451</v>
      </c>
      <c r="N4620" s="64">
        <f t="shared" si="1253"/>
        <v>311.52968126565156</v>
      </c>
      <c r="O4620" s="121"/>
      <c r="P4620" s="177">
        <v>2.9750000000000001</v>
      </c>
      <c r="Q4620" s="177">
        <v>43.075002570255847</v>
      </c>
      <c r="R4620" s="177">
        <v>43.075002570255847</v>
      </c>
      <c r="S4620" s="177">
        <v>0</v>
      </c>
      <c r="T4620" s="177">
        <v>0</v>
      </c>
      <c r="U4620" s="177">
        <v>43.075002570255847</v>
      </c>
      <c r="V4620" s="177">
        <v>43.075002570255847</v>
      </c>
      <c r="W4620" s="177">
        <v>0</v>
      </c>
      <c r="X4620" s="177">
        <v>0</v>
      </c>
      <c r="Y4620" s="177">
        <v>0</v>
      </c>
      <c r="Z4620" s="177">
        <v>0</v>
      </c>
      <c r="AA4620" s="177">
        <v>48.435733410166065</v>
      </c>
      <c r="AB4620" s="177">
        <v>46.584240576919825</v>
      </c>
      <c r="AC4620" s="177">
        <v>44.209696997542295</v>
      </c>
      <c r="AD4620" s="177">
        <v>0</v>
      </c>
      <c r="AE4620" s="177">
        <v>0</v>
      </c>
      <c r="AF4620" s="177">
        <v>12.330008091634451</v>
      </c>
      <c r="AG4620" s="177">
        <v>0</v>
      </c>
      <c r="AH4620" s="177">
        <v>0</v>
      </c>
      <c r="AI4620" s="177">
        <v>0</v>
      </c>
      <c r="AJ4620" s="177">
        <v>0</v>
      </c>
    </row>
    <row r="4621" spans="1:36" hidden="1" outlineLevel="1" x14ac:dyDescent="0.25">
      <c r="A4621" s="190">
        <f t="shared" si="1240"/>
        <v>2031</v>
      </c>
      <c r="B4621" s="55">
        <f t="shared" si="1241"/>
        <v>12</v>
      </c>
      <c r="C4621" s="55">
        <f t="shared" si="1242"/>
        <v>22</v>
      </c>
      <c r="D4621" s="55">
        <f t="shared" si="1238"/>
        <v>192</v>
      </c>
      <c r="F4621" s="63">
        <f t="shared" si="1247"/>
        <v>48183.916666666613</v>
      </c>
      <c r="G4621" s="64">
        <f t="shared" si="1239"/>
        <v>326.08975023050851</v>
      </c>
      <c r="H4621" s="64">
        <f t="shared" si="1253"/>
        <v>0</v>
      </c>
      <c r="I4621" s="64">
        <f t="shared" si="1253"/>
        <v>2.9750000000000001</v>
      </c>
      <c r="J4621" s="64">
        <f t="shared" si="1253"/>
        <v>0</v>
      </c>
      <c r="K4621" s="64">
        <f t="shared" si="1253"/>
        <v>0</v>
      </c>
      <c r="L4621" s="64">
        <f t="shared" si="1253"/>
        <v>0</v>
      </c>
      <c r="M4621" s="64">
        <f t="shared" si="1253"/>
        <v>12.145978120117519</v>
      </c>
      <c r="N4621" s="64">
        <f t="shared" si="1253"/>
        <v>310.968772110391</v>
      </c>
      <c r="O4621" s="121"/>
      <c r="P4621" s="177">
        <v>2.9750000000000001</v>
      </c>
      <c r="Q4621" s="177">
        <v>42.281515680803771</v>
      </c>
      <c r="R4621" s="177">
        <v>42.281515680803771</v>
      </c>
      <c r="S4621" s="177">
        <v>0</v>
      </c>
      <c r="T4621" s="177">
        <v>0</v>
      </c>
      <c r="U4621" s="177">
        <v>42.281515680803771</v>
      </c>
      <c r="V4621" s="177">
        <v>42.281515680803771</v>
      </c>
      <c r="W4621" s="177">
        <v>0</v>
      </c>
      <c r="X4621" s="177">
        <v>0</v>
      </c>
      <c r="Y4621" s="177">
        <v>0</v>
      </c>
      <c r="Z4621" s="177">
        <v>0</v>
      </c>
      <c r="AA4621" s="177">
        <v>49.579083311816802</v>
      </c>
      <c r="AB4621" s="177">
        <v>47.707601028542392</v>
      </c>
      <c r="AC4621" s="177">
        <v>44.556025046816714</v>
      </c>
      <c r="AD4621" s="177">
        <v>0</v>
      </c>
      <c r="AE4621" s="177">
        <v>0</v>
      </c>
      <c r="AF4621" s="177">
        <v>12.145978120117519</v>
      </c>
      <c r="AG4621" s="177">
        <v>0</v>
      </c>
      <c r="AH4621" s="177">
        <v>0</v>
      </c>
      <c r="AI4621" s="177">
        <v>0</v>
      </c>
      <c r="AJ4621" s="177">
        <v>0</v>
      </c>
    </row>
    <row r="4622" spans="1:36" hidden="1" outlineLevel="1" x14ac:dyDescent="0.25">
      <c r="A4622" s="190">
        <f t="shared" si="1240"/>
        <v>2031</v>
      </c>
      <c r="B4622" s="55">
        <f t="shared" si="1241"/>
        <v>12</v>
      </c>
      <c r="C4622" s="55">
        <f t="shared" si="1242"/>
        <v>23</v>
      </c>
      <c r="D4622" s="55">
        <f t="shared" si="1238"/>
        <v>192</v>
      </c>
      <c r="F4622" s="63">
        <f t="shared" si="1247"/>
        <v>48183.958333333278</v>
      </c>
      <c r="G4622" s="64">
        <f t="shared" si="1239"/>
        <v>331.70651840666324</v>
      </c>
      <c r="H4622" s="64">
        <f t="shared" si="1253"/>
        <v>0</v>
      </c>
      <c r="I4622" s="64">
        <f t="shared" si="1253"/>
        <v>2.9750000000000001</v>
      </c>
      <c r="J4622" s="64">
        <f t="shared" si="1253"/>
        <v>0</v>
      </c>
      <c r="K4622" s="64">
        <f t="shared" si="1253"/>
        <v>0</v>
      </c>
      <c r="L4622" s="64">
        <f t="shared" si="1253"/>
        <v>0</v>
      </c>
      <c r="M4622" s="64">
        <f t="shared" si="1253"/>
        <v>12.237993105875983</v>
      </c>
      <c r="N4622" s="64">
        <f t="shared" si="1253"/>
        <v>316.49352530078727</v>
      </c>
      <c r="O4622" s="121"/>
      <c r="P4622" s="177">
        <v>2.9750000000000001</v>
      </c>
      <c r="Q4622" s="177">
        <v>43.476898527251052</v>
      </c>
      <c r="R4622" s="177">
        <v>43.476898527251052</v>
      </c>
      <c r="S4622" s="177">
        <v>0</v>
      </c>
      <c r="T4622" s="177">
        <v>0</v>
      </c>
      <c r="U4622" s="177">
        <v>43.476898527251052</v>
      </c>
      <c r="V4622" s="177">
        <v>43.476898527251052</v>
      </c>
      <c r="W4622" s="177">
        <v>0</v>
      </c>
      <c r="X4622" s="177">
        <v>0</v>
      </c>
      <c r="Y4622" s="177">
        <v>0</v>
      </c>
      <c r="Z4622" s="177">
        <v>0</v>
      </c>
      <c r="AA4622" s="177">
        <v>48.821355947833737</v>
      </c>
      <c r="AB4622" s="177">
        <v>49.209955692506441</v>
      </c>
      <c r="AC4622" s="177">
        <v>44.554619551442926</v>
      </c>
      <c r="AD4622" s="177">
        <v>0</v>
      </c>
      <c r="AE4622" s="177">
        <v>0</v>
      </c>
      <c r="AF4622" s="177">
        <v>12.237993105875983</v>
      </c>
      <c r="AG4622" s="177">
        <v>0</v>
      </c>
      <c r="AH4622" s="177">
        <v>0</v>
      </c>
      <c r="AI4622" s="177">
        <v>0</v>
      </c>
      <c r="AJ4622" s="177">
        <v>0</v>
      </c>
    </row>
    <row r="4623" spans="1:36" hidden="1" outlineLevel="1" x14ac:dyDescent="0.25">
      <c r="A4623" s="190">
        <f t="shared" si="1240"/>
        <v>2032</v>
      </c>
      <c r="B4623" s="55">
        <f t="shared" si="1241"/>
        <v>1</v>
      </c>
      <c r="C4623" s="55">
        <f t="shared" si="1242"/>
        <v>0</v>
      </c>
      <c r="D4623" s="55">
        <f t="shared" ref="D4623:D4686" si="1254">MATCH(DATE(YEAR(F4623),B4623,1),$F$7505:$F$7816,0)</f>
        <v>193</v>
      </c>
      <c r="F4623" s="63">
        <f t="shared" ref="F4623" si="1255">EDATE(F4599,1)</f>
        <v>48214</v>
      </c>
      <c r="G4623" s="64">
        <f t="shared" ref="G4623:G4686" si="1256">SUM(H4623:N4623)</f>
        <v>348.17278115861222</v>
      </c>
      <c r="H4623" s="64">
        <f t="shared" si="1253"/>
        <v>0</v>
      </c>
      <c r="I4623" s="64">
        <f t="shared" si="1253"/>
        <v>2.9750000000000001</v>
      </c>
      <c r="J4623" s="64">
        <f t="shared" si="1253"/>
        <v>0</v>
      </c>
      <c r="K4623" s="64">
        <f t="shared" si="1253"/>
        <v>0</v>
      </c>
      <c r="L4623" s="64">
        <f t="shared" si="1253"/>
        <v>0</v>
      </c>
      <c r="M4623" s="64">
        <f t="shared" si="1253"/>
        <v>11.463356004703499</v>
      </c>
      <c r="N4623" s="64">
        <f t="shared" si="1253"/>
        <v>333.73442515390872</v>
      </c>
      <c r="O4623" s="121"/>
      <c r="P4623" s="177">
        <v>2.9750000000000001</v>
      </c>
      <c r="Q4623" s="177">
        <v>49.866013741021071</v>
      </c>
      <c r="R4623" s="177">
        <v>49.866013741021071</v>
      </c>
      <c r="S4623" s="177">
        <v>0</v>
      </c>
      <c r="T4623" s="177">
        <v>0</v>
      </c>
      <c r="U4623" s="177">
        <v>49.866013741021071</v>
      </c>
      <c r="V4623" s="177">
        <v>49.866013741021071</v>
      </c>
      <c r="W4623" s="177">
        <v>0</v>
      </c>
      <c r="X4623" s="177">
        <v>0</v>
      </c>
      <c r="Y4623" s="177">
        <v>0</v>
      </c>
      <c r="Z4623" s="177">
        <v>0</v>
      </c>
      <c r="AA4623" s="177">
        <v>45.019200285294531</v>
      </c>
      <c r="AB4623" s="177">
        <v>47.789884108949828</v>
      </c>
      <c r="AC4623" s="177">
        <v>41.461285795580082</v>
      </c>
      <c r="AD4623" s="177">
        <v>0</v>
      </c>
      <c r="AE4623" s="177">
        <v>0</v>
      </c>
      <c r="AF4623" s="177">
        <v>11.463356004703499</v>
      </c>
      <c r="AG4623" s="177">
        <v>0</v>
      </c>
      <c r="AH4623" s="177">
        <v>0</v>
      </c>
      <c r="AI4623" s="177">
        <v>0</v>
      </c>
      <c r="AJ4623" s="177">
        <v>0</v>
      </c>
    </row>
    <row r="4624" spans="1:36" hidden="1" outlineLevel="1" x14ac:dyDescent="0.25">
      <c r="A4624" s="190">
        <f t="shared" ref="A4624:A4687" si="1257">YEAR(F4624)</f>
        <v>2032</v>
      </c>
      <c r="B4624" s="55">
        <f t="shared" ref="B4624:B4687" si="1258">MONTH(F4624)</f>
        <v>1</v>
      </c>
      <c r="C4624" s="55">
        <f t="shared" ref="C4624:C4687" si="1259">HOUR(F4624)</f>
        <v>1</v>
      </c>
      <c r="D4624" s="55">
        <f t="shared" si="1254"/>
        <v>193</v>
      </c>
      <c r="F4624" s="63">
        <f t="shared" ref="F4624" si="1260">F4623+1/24</f>
        <v>48214.041666666664</v>
      </c>
      <c r="G4624" s="64">
        <f t="shared" si="1256"/>
        <v>353.79585939600577</v>
      </c>
      <c r="H4624" s="64">
        <f t="shared" si="1253"/>
        <v>0</v>
      </c>
      <c r="I4624" s="64">
        <f t="shared" si="1253"/>
        <v>2.9750000000000001</v>
      </c>
      <c r="J4624" s="64">
        <f t="shared" si="1253"/>
        <v>0</v>
      </c>
      <c r="K4624" s="64">
        <f t="shared" si="1253"/>
        <v>0</v>
      </c>
      <c r="L4624" s="64">
        <f t="shared" si="1253"/>
        <v>0</v>
      </c>
      <c r="M4624" s="64">
        <f t="shared" si="1253"/>
        <v>11.138154415917587</v>
      </c>
      <c r="N4624" s="64">
        <f t="shared" si="1253"/>
        <v>339.6827049800882</v>
      </c>
      <c r="O4624" s="121"/>
      <c r="P4624" s="177">
        <v>2.9750000000000001</v>
      </c>
      <c r="Q4624" s="177">
        <v>51.195361906466758</v>
      </c>
      <c r="R4624" s="177">
        <v>51.195361906466758</v>
      </c>
      <c r="S4624" s="177">
        <v>0</v>
      </c>
      <c r="T4624" s="177">
        <v>0</v>
      </c>
      <c r="U4624" s="177">
        <v>51.195361906466758</v>
      </c>
      <c r="V4624" s="177">
        <v>51.195361906466758</v>
      </c>
      <c r="W4624" s="177">
        <v>0</v>
      </c>
      <c r="X4624" s="177">
        <v>0</v>
      </c>
      <c r="Y4624" s="177">
        <v>0</v>
      </c>
      <c r="Z4624" s="177">
        <v>0</v>
      </c>
      <c r="AA4624" s="177">
        <v>45.240889591679107</v>
      </c>
      <c r="AB4624" s="177">
        <v>49.08137196447494</v>
      </c>
      <c r="AC4624" s="177">
        <v>40.578995798067112</v>
      </c>
      <c r="AD4624" s="177">
        <v>0</v>
      </c>
      <c r="AE4624" s="177">
        <v>0</v>
      </c>
      <c r="AF4624" s="177">
        <v>11.138154415917587</v>
      </c>
      <c r="AG4624" s="177">
        <v>0</v>
      </c>
      <c r="AH4624" s="177">
        <v>0</v>
      </c>
      <c r="AI4624" s="177">
        <v>0</v>
      </c>
      <c r="AJ4624" s="177">
        <v>0</v>
      </c>
    </row>
    <row r="4625" spans="1:36" hidden="1" outlineLevel="1" x14ac:dyDescent="0.25">
      <c r="A4625" s="190">
        <f t="shared" si="1257"/>
        <v>2032</v>
      </c>
      <c r="B4625" s="55">
        <f t="shared" si="1258"/>
        <v>1</v>
      </c>
      <c r="C4625" s="55">
        <f t="shared" si="1259"/>
        <v>2</v>
      </c>
      <c r="D4625" s="55">
        <f t="shared" si="1254"/>
        <v>193</v>
      </c>
      <c r="F4625" s="63">
        <f t="shared" si="1247"/>
        <v>48214.083333333328</v>
      </c>
      <c r="G4625" s="64">
        <f t="shared" si="1256"/>
        <v>357.30000030785766</v>
      </c>
      <c r="H4625" s="64">
        <f t="shared" ref="H4625:N4634" si="1261">SUMIF($P$6:$AK$6,H$6,$P4625:$AK4625)</f>
        <v>0</v>
      </c>
      <c r="I4625" s="64">
        <f t="shared" si="1261"/>
        <v>2.9750000000000001</v>
      </c>
      <c r="J4625" s="64">
        <f t="shared" si="1261"/>
        <v>0</v>
      </c>
      <c r="K4625" s="64">
        <f t="shared" si="1261"/>
        <v>0</v>
      </c>
      <c r="L4625" s="64">
        <f t="shared" si="1261"/>
        <v>0</v>
      </c>
      <c r="M4625" s="64">
        <f t="shared" si="1261"/>
        <v>10.894253224328152</v>
      </c>
      <c r="N4625" s="64">
        <f t="shared" si="1261"/>
        <v>343.43074708352952</v>
      </c>
      <c r="O4625" s="121"/>
      <c r="P4625" s="177">
        <v>2.9750000000000001</v>
      </c>
      <c r="Q4625" s="177">
        <v>51.329327225465164</v>
      </c>
      <c r="R4625" s="177">
        <v>51.329327225465164</v>
      </c>
      <c r="S4625" s="177">
        <v>0</v>
      </c>
      <c r="T4625" s="177">
        <v>0</v>
      </c>
      <c r="U4625" s="177">
        <v>51.329327225465164</v>
      </c>
      <c r="V4625" s="177">
        <v>51.329327225465164</v>
      </c>
      <c r="W4625" s="177">
        <v>0</v>
      </c>
      <c r="X4625" s="177">
        <v>0</v>
      </c>
      <c r="Y4625" s="177">
        <v>0</v>
      </c>
      <c r="Z4625" s="177">
        <v>0</v>
      </c>
      <c r="AA4625" s="177">
        <v>47.725516810276567</v>
      </c>
      <c r="AB4625" s="177">
        <v>48.518223745600508</v>
      </c>
      <c r="AC4625" s="177">
        <v>41.869697625791801</v>
      </c>
      <c r="AD4625" s="177">
        <v>0</v>
      </c>
      <c r="AE4625" s="177">
        <v>0</v>
      </c>
      <c r="AF4625" s="177">
        <v>10.894253224328152</v>
      </c>
      <c r="AG4625" s="177">
        <v>0</v>
      </c>
      <c r="AH4625" s="177">
        <v>0</v>
      </c>
      <c r="AI4625" s="177">
        <v>0</v>
      </c>
      <c r="AJ4625" s="177">
        <v>0</v>
      </c>
    </row>
    <row r="4626" spans="1:36" hidden="1" outlineLevel="1" x14ac:dyDescent="0.25">
      <c r="A4626" s="190">
        <f t="shared" si="1257"/>
        <v>2032</v>
      </c>
      <c r="B4626" s="55">
        <f t="shared" si="1258"/>
        <v>1</v>
      </c>
      <c r="C4626" s="55">
        <f t="shared" si="1259"/>
        <v>3</v>
      </c>
      <c r="D4626" s="55">
        <f t="shared" si="1254"/>
        <v>193</v>
      </c>
      <c r="F4626" s="63">
        <f t="shared" si="1247"/>
        <v>48214.124999999993</v>
      </c>
      <c r="G4626" s="64">
        <f t="shared" si="1256"/>
        <v>357.51045578621302</v>
      </c>
      <c r="H4626" s="64">
        <f t="shared" si="1261"/>
        <v>0</v>
      </c>
      <c r="I4626" s="64">
        <f t="shared" si="1261"/>
        <v>2.9750000000000001</v>
      </c>
      <c r="J4626" s="64">
        <f t="shared" si="1261"/>
        <v>0</v>
      </c>
      <c r="K4626" s="64">
        <f t="shared" si="1261"/>
        <v>0</v>
      </c>
      <c r="L4626" s="64">
        <f t="shared" si="1261"/>
        <v>0</v>
      </c>
      <c r="M4626" s="64">
        <f t="shared" si="1261"/>
        <v>11.056854018721108</v>
      </c>
      <c r="N4626" s="64">
        <f t="shared" si="1261"/>
        <v>343.47860176749191</v>
      </c>
      <c r="O4626" s="121"/>
      <c r="P4626" s="177">
        <v>2.9750000000000001</v>
      </c>
      <c r="Q4626" s="177">
        <v>51.710613133383696</v>
      </c>
      <c r="R4626" s="177">
        <v>51.710613133383696</v>
      </c>
      <c r="S4626" s="177">
        <v>0</v>
      </c>
      <c r="T4626" s="177">
        <v>0</v>
      </c>
      <c r="U4626" s="177">
        <v>51.710613133383696</v>
      </c>
      <c r="V4626" s="177">
        <v>51.710613133383696</v>
      </c>
      <c r="W4626" s="177">
        <v>0</v>
      </c>
      <c r="X4626" s="177">
        <v>0</v>
      </c>
      <c r="Y4626" s="177">
        <v>0</v>
      </c>
      <c r="Z4626" s="177">
        <v>0</v>
      </c>
      <c r="AA4626" s="177">
        <v>47.285917755525674</v>
      </c>
      <c r="AB4626" s="177">
        <v>48.563067294732953</v>
      </c>
      <c r="AC4626" s="177">
        <v>40.787164183698522</v>
      </c>
      <c r="AD4626" s="177">
        <v>0</v>
      </c>
      <c r="AE4626" s="177">
        <v>0</v>
      </c>
      <c r="AF4626" s="177">
        <v>11.056854018721108</v>
      </c>
      <c r="AG4626" s="177">
        <v>0</v>
      </c>
      <c r="AH4626" s="177">
        <v>0</v>
      </c>
      <c r="AI4626" s="177">
        <v>0</v>
      </c>
      <c r="AJ4626" s="177">
        <v>0</v>
      </c>
    </row>
    <row r="4627" spans="1:36" hidden="1" outlineLevel="1" x14ac:dyDescent="0.25">
      <c r="A4627" s="190">
        <f t="shared" si="1257"/>
        <v>2032</v>
      </c>
      <c r="B4627" s="55">
        <f t="shared" si="1258"/>
        <v>1</v>
      </c>
      <c r="C4627" s="55">
        <f t="shared" si="1259"/>
        <v>4</v>
      </c>
      <c r="D4627" s="55">
        <f t="shared" si="1254"/>
        <v>193</v>
      </c>
      <c r="F4627" s="63">
        <f t="shared" si="1247"/>
        <v>48214.166666666657</v>
      </c>
      <c r="G4627" s="64">
        <f t="shared" si="1256"/>
        <v>354.5149583819404</v>
      </c>
      <c r="H4627" s="64">
        <f t="shared" si="1261"/>
        <v>0</v>
      </c>
      <c r="I4627" s="64">
        <f t="shared" si="1261"/>
        <v>2.9750000000000001</v>
      </c>
      <c r="J4627" s="64">
        <f t="shared" si="1261"/>
        <v>0</v>
      </c>
      <c r="K4627" s="64">
        <f t="shared" si="1261"/>
        <v>0</v>
      </c>
      <c r="L4627" s="64">
        <f t="shared" si="1261"/>
        <v>0</v>
      </c>
      <c r="M4627" s="64">
        <f t="shared" si="1261"/>
        <v>11.625956799096461</v>
      </c>
      <c r="N4627" s="64">
        <f t="shared" si="1261"/>
        <v>339.91400158284392</v>
      </c>
      <c r="O4627" s="121"/>
      <c r="P4627" s="177">
        <v>2.9750000000000001</v>
      </c>
      <c r="Q4627" s="177">
        <v>50.927431268469959</v>
      </c>
      <c r="R4627" s="177">
        <v>50.927431268469959</v>
      </c>
      <c r="S4627" s="177">
        <v>0</v>
      </c>
      <c r="T4627" s="177">
        <v>0</v>
      </c>
      <c r="U4627" s="177">
        <v>50.927431268469959</v>
      </c>
      <c r="V4627" s="177">
        <v>50.927431268469959</v>
      </c>
      <c r="W4627" s="177">
        <v>0</v>
      </c>
      <c r="X4627" s="177">
        <v>0</v>
      </c>
      <c r="Y4627" s="177">
        <v>0</v>
      </c>
      <c r="Z4627" s="177">
        <v>0</v>
      </c>
      <c r="AA4627" s="177">
        <v>46.612166456363873</v>
      </c>
      <c r="AB4627" s="177">
        <v>48.325226816082811</v>
      </c>
      <c r="AC4627" s="177">
        <v>41.266883236517415</v>
      </c>
      <c r="AD4627" s="177">
        <v>0</v>
      </c>
      <c r="AE4627" s="177">
        <v>0</v>
      </c>
      <c r="AF4627" s="177">
        <v>11.625956799096461</v>
      </c>
      <c r="AG4627" s="177">
        <v>0</v>
      </c>
      <c r="AH4627" s="177">
        <v>0</v>
      </c>
      <c r="AI4627" s="177">
        <v>0</v>
      </c>
      <c r="AJ4627" s="177">
        <v>0</v>
      </c>
    </row>
    <row r="4628" spans="1:36" hidden="1" outlineLevel="1" x14ac:dyDescent="0.25">
      <c r="A4628" s="190">
        <f t="shared" si="1257"/>
        <v>2032</v>
      </c>
      <c r="B4628" s="55">
        <f t="shared" si="1258"/>
        <v>1</v>
      </c>
      <c r="C4628" s="55">
        <f t="shared" si="1259"/>
        <v>5</v>
      </c>
      <c r="D4628" s="55">
        <f t="shared" si="1254"/>
        <v>193</v>
      </c>
      <c r="F4628" s="63">
        <f t="shared" si="1247"/>
        <v>48214.208333333321</v>
      </c>
      <c r="G4628" s="64">
        <f t="shared" si="1256"/>
        <v>349.01480712749157</v>
      </c>
      <c r="H4628" s="64">
        <f t="shared" si="1261"/>
        <v>0</v>
      </c>
      <c r="I4628" s="64">
        <f t="shared" si="1261"/>
        <v>2.9750000000000001</v>
      </c>
      <c r="J4628" s="64">
        <f t="shared" si="1261"/>
        <v>0</v>
      </c>
      <c r="K4628" s="64">
        <f t="shared" si="1261"/>
        <v>0</v>
      </c>
      <c r="L4628" s="64">
        <f t="shared" si="1261"/>
        <v>0</v>
      </c>
      <c r="M4628" s="64">
        <f t="shared" si="1261"/>
        <v>10.812952827131673</v>
      </c>
      <c r="N4628" s="64">
        <f t="shared" si="1261"/>
        <v>335.22685430035989</v>
      </c>
      <c r="O4628" s="121"/>
      <c r="P4628" s="177">
        <v>2.9750000000000001</v>
      </c>
      <c r="Q4628" s="177">
        <v>49.350762514104133</v>
      </c>
      <c r="R4628" s="177">
        <v>49.350762514104133</v>
      </c>
      <c r="S4628" s="177">
        <v>0</v>
      </c>
      <c r="T4628" s="177">
        <v>0</v>
      </c>
      <c r="U4628" s="177">
        <v>49.350762514104133</v>
      </c>
      <c r="V4628" s="177">
        <v>49.350762514104133</v>
      </c>
      <c r="W4628" s="177">
        <v>0</v>
      </c>
      <c r="X4628" s="177">
        <v>0</v>
      </c>
      <c r="Y4628" s="177">
        <v>0</v>
      </c>
      <c r="Z4628" s="177">
        <v>0</v>
      </c>
      <c r="AA4628" s="177">
        <v>46.503572255199771</v>
      </c>
      <c r="AB4628" s="177">
        <v>49.114239853220603</v>
      </c>
      <c r="AC4628" s="177">
        <v>42.205992135523012</v>
      </c>
      <c r="AD4628" s="177">
        <v>0</v>
      </c>
      <c r="AE4628" s="177">
        <v>0</v>
      </c>
      <c r="AF4628" s="177">
        <v>10.812952827131673</v>
      </c>
      <c r="AG4628" s="177">
        <v>0</v>
      </c>
      <c r="AH4628" s="177">
        <v>0</v>
      </c>
      <c r="AI4628" s="177">
        <v>0</v>
      </c>
      <c r="AJ4628" s="177">
        <v>0</v>
      </c>
    </row>
    <row r="4629" spans="1:36" hidden="1" outlineLevel="1" x14ac:dyDescent="0.25">
      <c r="A4629" s="190">
        <f t="shared" si="1257"/>
        <v>2032</v>
      </c>
      <c r="B4629" s="55">
        <f t="shared" si="1258"/>
        <v>1</v>
      </c>
      <c r="C4629" s="55">
        <f t="shared" si="1259"/>
        <v>6</v>
      </c>
      <c r="D4629" s="55">
        <f t="shared" si="1254"/>
        <v>193</v>
      </c>
      <c r="F4629" s="63">
        <f t="shared" si="1247"/>
        <v>48214.249999999985</v>
      </c>
      <c r="G4629" s="64">
        <f t="shared" si="1256"/>
        <v>351.229753650144</v>
      </c>
      <c r="H4629" s="64">
        <f t="shared" si="1261"/>
        <v>0</v>
      </c>
      <c r="I4629" s="64">
        <f t="shared" si="1261"/>
        <v>3.189682457435417</v>
      </c>
      <c r="J4629" s="64">
        <f t="shared" si="1261"/>
        <v>0</v>
      </c>
      <c r="K4629" s="64">
        <f t="shared" si="1261"/>
        <v>0</v>
      </c>
      <c r="L4629" s="64">
        <f t="shared" si="1261"/>
        <v>0</v>
      </c>
      <c r="M4629" s="64">
        <f t="shared" si="1261"/>
        <v>11.707257196292939</v>
      </c>
      <c r="N4629" s="64">
        <f t="shared" si="1261"/>
        <v>336.33281399641567</v>
      </c>
      <c r="O4629" s="121"/>
      <c r="P4629" s="177">
        <v>2.9750000000000001</v>
      </c>
      <c r="Q4629" s="177">
        <v>48.546970600113696</v>
      </c>
      <c r="R4629" s="177">
        <v>48.546970600113696</v>
      </c>
      <c r="S4629" s="177">
        <v>0.13936062984946185</v>
      </c>
      <c r="T4629" s="177">
        <v>7.5321827585955028E-2</v>
      </c>
      <c r="U4629" s="177">
        <v>48.546970600113696</v>
      </c>
      <c r="V4629" s="177">
        <v>48.546970600113696</v>
      </c>
      <c r="W4629" s="177">
        <v>0</v>
      </c>
      <c r="X4629" s="177">
        <v>0</v>
      </c>
      <c r="Y4629" s="177">
        <v>0</v>
      </c>
      <c r="Z4629" s="177">
        <v>0</v>
      </c>
      <c r="AA4629" s="177">
        <v>48.094506773716375</v>
      </c>
      <c r="AB4629" s="177">
        <v>50.84689888059269</v>
      </c>
      <c r="AC4629" s="177">
        <v>43.203525941651847</v>
      </c>
      <c r="AD4629" s="177">
        <v>0</v>
      </c>
      <c r="AE4629" s="177">
        <v>0</v>
      </c>
      <c r="AF4629" s="177">
        <v>11.707257196292939</v>
      </c>
      <c r="AG4629" s="177">
        <v>0</v>
      </c>
      <c r="AH4629" s="177">
        <v>0</v>
      </c>
      <c r="AI4629" s="177">
        <v>0</v>
      </c>
      <c r="AJ4629" s="177">
        <v>0</v>
      </c>
    </row>
    <row r="4630" spans="1:36" hidden="1" outlineLevel="1" x14ac:dyDescent="0.25">
      <c r="A4630" s="190">
        <f t="shared" si="1257"/>
        <v>2032</v>
      </c>
      <c r="B4630" s="55">
        <f t="shared" si="1258"/>
        <v>1</v>
      </c>
      <c r="C4630" s="55">
        <f t="shared" si="1259"/>
        <v>7</v>
      </c>
      <c r="D4630" s="55">
        <f t="shared" si="1254"/>
        <v>193</v>
      </c>
      <c r="F4630" s="63">
        <f t="shared" si="1247"/>
        <v>48214.29166666665</v>
      </c>
      <c r="G4630" s="64">
        <f t="shared" si="1256"/>
        <v>444.48359828301636</v>
      </c>
      <c r="H4630" s="64">
        <f t="shared" si="1261"/>
        <v>15.00270369776173</v>
      </c>
      <c r="I4630" s="64">
        <f t="shared" si="1261"/>
        <v>12.830446832925112</v>
      </c>
      <c r="J4630" s="64">
        <f t="shared" si="1261"/>
        <v>66.699384218084077</v>
      </c>
      <c r="K4630" s="64">
        <f t="shared" si="1261"/>
        <v>0</v>
      </c>
      <c r="L4630" s="64">
        <f t="shared" si="1261"/>
        <v>0</v>
      </c>
      <c r="M4630" s="64">
        <f t="shared" si="1261"/>
        <v>11.707257196292939</v>
      </c>
      <c r="N4630" s="64">
        <f t="shared" si="1261"/>
        <v>338.24380633795249</v>
      </c>
      <c r="O4630" s="121"/>
      <c r="P4630" s="177">
        <v>2.9750000000000001</v>
      </c>
      <c r="Q4630" s="177">
        <v>48.917951483493908</v>
      </c>
      <c r="R4630" s="177">
        <v>48.917951483493908</v>
      </c>
      <c r="S4630" s="177">
        <v>4.9443303219445411</v>
      </c>
      <c r="T4630" s="177">
        <v>4.6360688261342702</v>
      </c>
      <c r="U4630" s="177">
        <v>48.917951483493908</v>
      </c>
      <c r="V4630" s="177">
        <v>48.917951483493908</v>
      </c>
      <c r="W4630" s="177">
        <v>9.8133290690276931E-2</v>
      </c>
      <c r="X4630" s="177">
        <v>6.37193101543789E-2</v>
      </c>
      <c r="Y4630" s="177">
        <v>0</v>
      </c>
      <c r="Z4630" s="177">
        <v>0</v>
      </c>
      <c r="AA4630" s="177">
        <v>48.133035211797932</v>
      </c>
      <c r="AB4630" s="177">
        <v>50.386170710662057</v>
      </c>
      <c r="AC4630" s="177">
        <v>44.052794481516884</v>
      </c>
      <c r="AD4630" s="177">
        <v>15.00270369776173</v>
      </c>
      <c r="AE4630" s="177">
        <v>0.11319508400164627</v>
      </c>
      <c r="AF4630" s="177">
        <v>11.707257196292939</v>
      </c>
      <c r="AG4630" s="177">
        <v>22.23312807269469</v>
      </c>
      <c r="AH4630" s="177">
        <v>22.23312807269469</v>
      </c>
      <c r="AI4630" s="177">
        <v>22.23312807269469</v>
      </c>
      <c r="AJ4630" s="177">
        <v>0</v>
      </c>
    </row>
    <row r="4631" spans="1:36" hidden="1" outlineLevel="1" x14ac:dyDescent="0.25">
      <c r="A4631" s="190">
        <f t="shared" si="1257"/>
        <v>2032</v>
      </c>
      <c r="B4631" s="55">
        <f t="shared" si="1258"/>
        <v>1</v>
      </c>
      <c r="C4631" s="55">
        <f t="shared" si="1259"/>
        <v>8</v>
      </c>
      <c r="D4631" s="55">
        <f t="shared" si="1254"/>
        <v>193</v>
      </c>
      <c r="F4631" s="63">
        <f t="shared" si="1247"/>
        <v>48214.333333333314</v>
      </c>
      <c r="G4631" s="64">
        <f t="shared" si="1256"/>
        <v>609.80052009123779</v>
      </c>
      <c r="H4631" s="64">
        <f t="shared" si="1261"/>
        <v>42.471283248883218</v>
      </c>
      <c r="I4631" s="64">
        <f t="shared" si="1261"/>
        <v>60.738976780433063</v>
      </c>
      <c r="J4631" s="64">
        <f t="shared" si="1261"/>
        <v>152.66233322714717</v>
      </c>
      <c r="K4631" s="64">
        <f t="shared" si="1261"/>
        <v>0</v>
      </c>
      <c r="L4631" s="64">
        <f t="shared" si="1261"/>
        <v>0</v>
      </c>
      <c r="M4631" s="64">
        <f t="shared" si="1261"/>
        <v>10.731652429935195</v>
      </c>
      <c r="N4631" s="64">
        <f t="shared" si="1261"/>
        <v>343.19627440483907</v>
      </c>
      <c r="O4631" s="121"/>
      <c r="P4631" s="177">
        <v>2.9750000000000001</v>
      </c>
      <c r="Q4631" s="177">
        <v>50.329739845246316</v>
      </c>
      <c r="R4631" s="177">
        <v>50.329739845246316</v>
      </c>
      <c r="S4631" s="177">
        <v>13.461593593036774</v>
      </c>
      <c r="T4631" s="177">
        <v>10.922676384997178</v>
      </c>
      <c r="U4631" s="177">
        <v>50.329739845246316</v>
      </c>
      <c r="V4631" s="177">
        <v>50.329739845246316</v>
      </c>
      <c r="W4631" s="177">
        <v>1.2450257381205256</v>
      </c>
      <c r="X4631" s="177">
        <v>8.2477880022922641</v>
      </c>
      <c r="Y4631" s="177">
        <v>6.5416000000000007</v>
      </c>
      <c r="Z4631" s="177">
        <v>0</v>
      </c>
      <c r="AA4631" s="177">
        <v>48.983872303763235</v>
      </c>
      <c r="AB4631" s="177">
        <v>48.461318275711022</v>
      </c>
      <c r="AC4631" s="177">
        <v>44.432124444379539</v>
      </c>
      <c r="AD4631" s="177">
        <v>42.471283248883218</v>
      </c>
      <c r="AE4631" s="177">
        <v>10.275425555510067</v>
      </c>
      <c r="AF4631" s="177">
        <v>10.731652429935195</v>
      </c>
      <c r="AG4631" s="177">
        <v>50.88744440904906</v>
      </c>
      <c r="AH4631" s="177">
        <v>50.88744440904906</v>
      </c>
      <c r="AI4631" s="177">
        <v>50.88744440904906</v>
      </c>
      <c r="AJ4631" s="177">
        <v>7.0698675064762471</v>
      </c>
    </row>
    <row r="4632" spans="1:36" hidden="1" outlineLevel="1" x14ac:dyDescent="0.25">
      <c r="A4632" s="190">
        <f t="shared" si="1257"/>
        <v>2032</v>
      </c>
      <c r="B4632" s="55">
        <f t="shared" si="1258"/>
        <v>1</v>
      </c>
      <c r="C4632" s="55">
        <f t="shared" si="1259"/>
        <v>9</v>
      </c>
      <c r="D4632" s="55">
        <f t="shared" si="1254"/>
        <v>193</v>
      </c>
      <c r="F4632" s="63">
        <f t="shared" si="1247"/>
        <v>48214.374999999978</v>
      </c>
      <c r="G4632" s="64">
        <f t="shared" si="1256"/>
        <v>655.13655990235588</v>
      </c>
      <c r="H4632" s="64">
        <f t="shared" si="1261"/>
        <v>39.931093692454823</v>
      </c>
      <c r="I4632" s="64">
        <f t="shared" si="1261"/>
        <v>101.67068137853397</v>
      </c>
      <c r="J4632" s="64">
        <f t="shared" si="1261"/>
        <v>148.29039296172434</v>
      </c>
      <c r="K4632" s="64">
        <f t="shared" si="1261"/>
        <v>0</v>
      </c>
      <c r="L4632" s="64">
        <f t="shared" si="1261"/>
        <v>0</v>
      </c>
      <c r="M4632" s="64">
        <f t="shared" si="1261"/>
        <v>10.40645084114928</v>
      </c>
      <c r="N4632" s="64">
        <f t="shared" si="1261"/>
        <v>354.83794102849339</v>
      </c>
      <c r="O4632" s="121"/>
      <c r="P4632" s="177">
        <v>2.9750000000000001</v>
      </c>
      <c r="Q4632" s="177">
        <v>52.988436176137697</v>
      </c>
      <c r="R4632" s="177">
        <v>52.988436176137697</v>
      </c>
      <c r="S4632" s="177">
        <v>18.29433223480941</v>
      </c>
      <c r="T4632" s="177">
        <v>12.754084170509598</v>
      </c>
      <c r="U4632" s="177">
        <v>52.988436176137697</v>
      </c>
      <c r="V4632" s="177">
        <v>52.988436176137697</v>
      </c>
      <c r="W4632" s="177">
        <v>3.1844848415344655</v>
      </c>
      <c r="X4632" s="177">
        <v>14.435718741773307</v>
      </c>
      <c r="Y4632" s="177">
        <v>16.546400000000002</v>
      </c>
      <c r="Z4632" s="177">
        <v>0</v>
      </c>
      <c r="AA4632" s="177">
        <v>50.203229269364087</v>
      </c>
      <c r="AB4632" s="177">
        <v>47.43053767162646</v>
      </c>
      <c r="AC4632" s="177">
        <v>45.250429382952078</v>
      </c>
      <c r="AD4632" s="177">
        <v>39.931093692454823</v>
      </c>
      <c r="AE4632" s="177">
        <v>15.468855982166819</v>
      </c>
      <c r="AF4632" s="177">
        <v>10.40645084114928</v>
      </c>
      <c r="AG4632" s="177">
        <v>49.430130987241448</v>
      </c>
      <c r="AH4632" s="177">
        <v>49.430130987241448</v>
      </c>
      <c r="AI4632" s="177">
        <v>49.430130987241448</v>
      </c>
      <c r="AJ4632" s="177">
        <v>18.011805407740376</v>
      </c>
    </row>
    <row r="4633" spans="1:36" hidden="1" outlineLevel="1" x14ac:dyDescent="0.25">
      <c r="A4633" s="190">
        <f t="shared" si="1257"/>
        <v>2032</v>
      </c>
      <c r="B4633" s="55">
        <f t="shared" si="1258"/>
        <v>1</v>
      </c>
      <c r="C4633" s="55">
        <f t="shared" si="1259"/>
        <v>10</v>
      </c>
      <c r="D4633" s="55">
        <f t="shared" si="1254"/>
        <v>193</v>
      </c>
      <c r="F4633" s="63">
        <f t="shared" si="1247"/>
        <v>48214.416666666642</v>
      </c>
      <c r="G4633" s="64">
        <f t="shared" si="1256"/>
        <v>661.61073806548086</v>
      </c>
      <c r="H4633" s="64">
        <f t="shared" si="1261"/>
        <v>40.260219159999153</v>
      </c>
      <c r="I4633" s="64">
        <f t="shared" si="1261"/>
        <v>114.43563943388973</v>
      </c>
      <c r="J4633" s="64">
        <f t="shared" si="1261"/>
        <v>134.30246133324579</v>
      </c>
      <c r="K4633" s="64">
        <f t="shared" si="1261"/>
        <v>0</v>
      </c>
      <c r="L4633" s="64">
        <f t="shared" si="1261"/>
        <v>0</v>
      </c>
      <c r="M4633" s="64">
        <f t="shared" si="1261"/>
        <v>9.6747472663809724</v>
      </c>
      <c r="N4633" s="64">
        <f t="shared" si="1261"/>
        <v>362.93767087196522</v>
      </c>
      <c r="O4633" s="121"/>
      <c r="P4633" s="177">
        <v>2.9750000000000001</v>
      </c>
      <c r="Q4633" s="177">
        <v>55.358591819955606</v>
      </c>
      <c r="R4633" s="177">
        <v>55.358591819955606</v>
      </c>
      <c r="S4633" s="177">
        <v>20.61858382877173</v>
      </c>
      <c r="T4633" s="177">
        <v>13.694852924749521</v>
      </c>
      <c r="U4633" s="177">
        <v>55.358591819955606</v>
      </c>
      <c r="V4633" s="177">
        <v>55.358591819955606</v>
      </c>
      <c r="W4633" s="177">
        <v>3.3162311724516078</v>
      </c>
      <c r="X4633" s="177">
        <v>14.480109589882709</v>
      </c>
      <c r="Y4633" s="177">
        <v>25.781599999999994</v>
      </c>
      <c r="Z4633" s="177">
        <v>0</v>
      </c>
      <c r="AA4633" s="177">
        <v>49.580109966543105</v>
      </c>
      <c r="AB4633" s="177">
        <v>45.820210559962916</v>
      </c>
      <c r="AC4633" s="177">
        <v>46.10298306563682</v>
      </c>
      <c r="AD4633" s="177">
        <v>40.260219159999153</v>
      </c>
      <c r="AE4633" s="177">
        <v>16.000333475349915</v>
      </c>
      <c r="AF4633" s="177">
        <v>9.6747472663809724</v>
      </c>
      <c r="AG4633" s="177">
        <v>44.767487111081927</v>
      </c>
      <c r="AH4633" s="177">
        <v>44.767487111081927</v>
      </c>
      <c r="AI4633" s="177">
        <v>44.767487111081927</v>
      </c>
      <c r="AJ4633" s="177">
        <v>17.568928442684257</v>
      </c>
    </row>
    <row r="4634" spans="1:36" hidden="1" outlineLevel="1" x14ac:dyDescent="0.25">
      <c r="A4634" s="190">
        <f t="shared" si="1257"/>
        <v>2032</v>
      </c>
      <c r="B4634" s="55">
        <f t="shared" si="1258"/>
        <v>1</v>
      </c>
      <c r="C4634" s="55">
        <f t="shared" si="1259"/>
        <v>11</v>
      </c>
      <c r="D4634" s="55">
        <f t="shared" si="1254"/>
        <v>193</v>
      </c>
      <c r="F4634" s="63">
        <f t="shared" si="1247"/>
        <v>48214.458333333307</v>
      </c>
      <c r="G4634" s="64">
        <f t="shared" si="1256"/>
        <v>663.33191613038787</v>
      </c>
      <c r="H4634" s="64">
        <f t="shared" si="1261"/>
        <v>34.097707504956603</v>
      </c>
      <c r="I4634" s="64">
        <f t="shared" si="1261"/>
        <v>117.09342514205966</v>
      </c>
      <c r="J4634" s="64">
        <f t="shared" si="1261"/>
        <v>127.76150844870392</v>
      </c>
      <c r="K4634" s="64">
        <f t="shared" si="1261"/>
        <v>0</v>
      </c>
      <c r="L4634" s="64">
        <f t="shared" si="1261"/>
        <v>0</v>
      </c>
      <c r="M4634" s="64">
        <f t="shared" si="1261"/>
        <v>10.162549649559843</v>
      </c>
      <c r="N4634" s="64">
        <f t="shared" si="1261"/>
        <v>374.21672538510785</v>
      </c>
      <c r="O4634" s="121"/>
      <c r="P4634" s="177">
        <v>2.9750000000000001</v>
      </c>
      <c r="Q4634" s="177">
        <v>58.419184107842185</v>
      </c>
      <c r="R4634" s="177">
        <v>58.419184107842185</v>
      </c>
      <c r="S4634" s="177">
        <v>21.380608807428739</v>
      </c>
      <c r="T4634" s="177">
        <v>14.626070436849616</v>
      </c>
      <c r="U4634" s="177">
        <v>58.419184107842185</v>
      </c>
      <c r="V4634" s="177">
        <v>58.419184107842185</v>
      </c>
      <c r="W4634" s="177">
        <v>3.1802954014828471</v>
      </c>
      <c r="X4634" s="177">
        <v>15.141236888820446</v>
      </c>
      <c r="Y4634" s="177">
        <v>28.090399999999995</v>
      </c>
      <c r="Z4634" s="177">
        <v>0</v>
      </c>
      <c r="AA4634" s="177">
        <v>49.397404735199515</v>
      </c>
      <c r="AB4634" s="177">
        <v>45.695278619557307</v>
      </c>
      <c r="AC4634" s="177">
        <v>45.447305598982275</v>
      </c>
      <c r="AD4634" s="177">
        <v>34.097707504956603</v>
      </c>
      <c r="AE4634" s="177">
        <v>14.051212247499295</v>
      </c>
      <c r="AF4634" s="177">
        <v>10.162549649559843</v>
      </c>
      <c r="AG4634" s="177">
        <v>42.587169482901309</v>
      </c>
      <c r="AH4634" s="177">
        <v>42.587169482901309</v>
      </c>
      <c r="AI4634" s="177">
        <v>42.587169482901309</v>
      </c>
      <c r="AJ4634" s="177">
        <v>17.64860135997872</v>
      </c>
    </row>
    <row r="4635" spans="1:36" hidden="1" outlineLevel="1" x14ac:dyDescent="0.25">
      <c r="A4635" s="190">
        <f t="shared" si="1257"/>
        <v>2032</v>
      </c>
      <c r="B4635" s="55">
        <f t="shared" si="1258"/>
        <v>1</v>
      </c>
      <c r="C4635" s="55">
        <f t="shared" si="1259"/>
        <v>12</v>
      </c>
      <c r="D4635" s="55">
        <f t="shared" si="1254"/>
        <v>193</v>
      </c>
      <c r="F4635" s="63">
        <f t="shared" si="1247"/>
        <v>48214.499999999971</v>
      </c>
      <c r="G4635" s="64">
        <f t="shared" si="1256"/>
        <v>673.31404172380053</v>
      </c>
      <c r="H4635" s="64">
        <f t="shared" ref="H4635:N4644" si="1262">SUMIF($P$6:$AK$6,H$6,$P4635:$AK4635)</f>
        <v>37.167600620127843</v>
      </c>
      <c r="I4635" s="64">
        <f t="shared" si="1262"/>
        <v>118.59626958918386</v>
      </c>
      <c r="J4635" s="64">
        <f t="shared" si="1262"/>
        <v>129.33659133154612</v>
      </c>
      <c r="K4635" s="64">
        <f t="shared" si="1262"/>
        <v>0</v>
      </c>
      <c r="L4635" s="64">
        <f t="shared" si="1262"/>
        <v>0</v>
      </c>
      <c r="M4635" s="64">
        <f t="shared" si="1262"/>
        <v>10.40645084114928</v>
      </c>
      <c r="N4635" s="64">
        <f t="shared" si="1262"/>
        <v>377.80712934179331</v>
      </c>
      <c r="O4635" s="121"/>
      <c r="P4635" s="177">
        <v>2.9750000000000001</v>
      </c>
      <c r="Q4635" s="177">
        <v>59.573346856136141</v>
      </c>
      <c r="R4635" s="177">
        <v>59.573346856136141</v>
      </c>
      <c r="S4635" s="177">
        <v>21.339621682139526</v>
      </c>
      <c r="T4635" s="177">
        <v>16.121097200533217</v>
      </c>
      <c r="U4635" s="177">
        <v>59.573346856136141</v>
      </c>
      <c r="V4635" s="177">
        <v>59.573346856136141</v>
      </c>
      <c r="W4635" s="177">
        <v>3.1209753312594994</v>
      </c>
      <c r="X4635" s="177">
        <v>15.138427203012814</v>
      </c>
      <c r="Y4635" s="177">
        <v>28.090399999999995</v>
      </c>
      <c r="Z4635" s="177">
        <v>0</v>
      </c>
      <c r="AA4635" s="177">
        <v>49.750327313233939</v>
      </c>
      <c r="AB4635" s="177">
        <v>45.030039435740491</v>
      </c>
      <c r="AC4635" s="177">
        <v>44.733375168274357</v>
      </c>
      <c r="AD4635" s="177">
        <v>37.167600620127843</v>
      </c>
      <c r="AE4635" s="177">
        <v>14.200316543051406</v>
      </c>
      <c r="AF4635" s="177">
        <v>10.40645084114928</v>
      </c>
      <c r="AG4635" s="177">
        <v>43.112197110515375</v>
      </c>
      <c r="AH4635" s="177">
        <v>43.112197110515375</v>
      </c>
      <c r="AI4635" s="177">
        <v>43.112197110515375</v>
      </c>
      <c r="AJ4635" s="177">
        <v>17.610431629187417</v>
      </c>
    </row>
    <row r="4636" spans="1:36" hidden="1" outlineLevel="1" x14ac:dyDescent="0.25">
      <c r="A4636" s="190">
        <f t="shared" si="1257"/>
        <v>2032</v>
      </c>
      <c r="B4636" s="55">
        <f t="shared" si="1258"/>
        <v>1</v>
      </c>
      <c r="C4636" s="55">
        <f t="shared" si="1259"/>
        <v>13</v>
      </c>
      <c r="D4636" s="55">
        <f t="shared" si="1254"/>
        <v>193</v>
      </c>
      <c r="F4636" s="63">
        <f t="shared" si="1247"/>
        <v>48214.541666666635</v>
      </c>
      <c r="G4636" s="64">
        <f t="shared" si="1256"/>
        <v>702.69188429416215</v>
      </c>
      <c r="H4636" s="64">
        <f t="shared" si="1262"/>
        <v>38.216738290618046</v>
      </c>
      <c r="I4636" s="64">
        <f t="shared" si="1262"/>
        <v>117.06005748134797</v>
      </c>
      <c r="J4636" s="64">
        <f t="shared" si="1262"/>
        <v>159.2060273603465</v>
      </c>
      <c r="K4636" s="64">
        <f t="shared" si="1262"/>
        <v>0</v>
      </c>
      <c r="L4636" s="64">
        <f t="shared" si="1262"/>
        <v>0</v>
      </c>
      <c r="M4636" s="64">
        <f t="shared" si="1262"/>
        <v>10.569051635542234</v>
      </c>
      <c r="N4636" s="64">
        <f t="shared" si="1262"/>
        <v>377.64000952630738</v>
      </c>
      <c r="O4636" s="121"/>
      <c r="P4636" s="177">
        <v>2.9750000000000001</v>
      </c>
      <c r="Q4636" s="177">
        <v>60.088598083053085</v>
      </c>
      <c r="R4636" s="177">
        <v>60.088598083053085</v>
      </c>
      <c r="S4636" s="177">
        <v>16.632135570486756</v>
      </c>
      <c r="T4636" s="177">
        <v>15.645308078609583</v>
      </c>
      <c r="U4636" s="177">
        <v>60.088598083053085</v>
      </c>
      <c r="V4636" s="177">
        <v>60.088598083053085</v>
      </c>
      <c r="W4636" s="177">
        <v>3.4925260976068251</v>
      </c>
      <c r="X4636" s="177">
        <v>16.594234561898162</v>
      </c>
      <c r="Y4636" s="177">
        <v>26.551199999999994</v>
      </c>
      <c r="Z4636" s="177">
        <v>0</v>
      </c>
      <c r="AA4636" s="177">
        <v>47.767587452070998</v>
      </c>
      <c r="AB4636" s="177">
        <v>44.751386693849071</v>
      </c>
      <c r="AC4636" s="177">
        <v>44.766643048174984</v>
      </c>
      <c r="AD4636" s="177">
        <v>38.216738290618046</v>
      </c>
      <c r="AE4636" s="177">
        <v>15.908591746003866</v>
      </c>
      <c r="AF4636" s="177">
        <v>10.569051635542234</v>
      </c>
      <c r="AG4636" s="177">
        <v>53.068675786782165</v>
      </c>
      <c r="AH4636" s="177">
        <v>53.068675786782165</v>
      </c>
      <c r="AI4636" s="177">
        <v>53.068675786782165</v>
      </c>
      <c r="AJ4636" s="177">
        <v>19.261061426742781</v>
      </c>
    </row>
    <row r="4637" spans="1:36" hidden="1" outlineLevel="1" x14ac:dyDescent="0.25">
      <c r="A4637" s="190">
        <f t="shared" si="1257"/>
        <v>2032</v>
      </c>
      <c r="B4637" s="55">
        <f t="shared" si="1258"/>
        <v>1</v>
      </c>
      <c r="C4637" s="55">
        <f t="shared" si="1259"/>
        <v>14</v>
      </c>
      <c r="D4637" s="55">
        <f t="shared" si="1254"/>
        <v>193</v>
      </c>
      <c r="F4637" s="63">
        <f t="shared" si="1247"/>
        <v>48214.583333333299</v>
      </c>
      <c r="G4637" s="64">
        <f t="shared" si="1256"/>
        <v>692.78066895515303</v>
      </c>
      <c r="H4637" s="64">
        <f t="shared" si="1262"/>
        <v>43.363827911107961</v>
      </c>
      <c r="I4637" s="64">
        <f t="shared" si="1262"/>
        <v>102.24383901055553</v>
      </c>
      <c r="J4637" s="64">
        <f t="shared" si="1262"/>
        <v>161.53514292609751</v>
      </c>
      <c r="K4637" s="64">
        <f t="shared" si="1262"/>
        <v>0</v>
      </c>
      <c r="L4637" s="64">
        <f t="shared" si="1262"/>
        <v>0</v>
      </c>
      <c r="M4637" s="64">
        <f t="shared" si="1262"/>
        <v>10.325150443952801</v>
      </c>
      <c r="N4637" s="64">
        <f t="shared" si="1262"/>
        <v>375.31270866343925</v>
      </c>
      <c r="O4637" s="121"/>
      <c r="P4637" s="177">
        <v>2.9750000000000001</v>
      </c>
      <c r="Q4637" s="177">
        <v>59.037485580142537</v>
      </c>
      <c r="R4637" s="177">
        <v>59.037485580142537</v>
      </c>
      <c r="S4637" s="177">
        <v>8.943857490723742</v>
      </c>
      <c r="T4637" s="177">
        <v>9.9179371856470766</v>
      </c>
      <c r="U4637" s="177">
        <v>59.037485580142537</v>
      </c>
      <c r="V4637" s="177">
        <v>59.037485580142537</v>
      </c>
      <c r="W4637" s="177">
        <v>3.4510349801410323</v>
      </c>
      <c r="X4637" s="177">
        <v>17.529970083667624</v>
      </c>
      <c r="Y4637" s="177">
        <v>20.394400000000001</v>
      </c>
      <c r="Z4637" s="177">
        <v>0</v>
      </c>
      <c r="AA4637" s="177">
        <v>49.929092755602596</v>
      </c>
      <c r="AB4637" s="177">
        <v>43.983466573352672</v>
      </c>
      <c r="AC4637" s="177">
        <v>45.250207013913823</v>
      </c>
      <c r="AD4637" s="177">
        <v>43.363827911107961</v>
      </c>
      <c r="AE4637" s="177">
        <v>16.747255031884663</v>
      </c>
      <c r="AF4637" s="177">
        <v>10.325150443952801</v>
      </c>
      <c r="AG4637" s="177">
        <v>53.845047642032505</v>
      </c>
      <c r="AH4637" s="177">
        <v>53.845047642032505</v>
      </c>
      <c r="AI4637" s="177">
        <v>53.845047642032505</v>
      </c>
      <c r="AJ4637" s="177">
        <v>22.284384238491398</v>
      </c>
    </row>
    <row r="4638" spans="1:36" hidden="1" outlineLevel="1" x14ac:dyDescent="0.25">
      <c r="A4638" s="190">
        <f t="shared" si="1257"/>
        <v>2032</v>
      </c>
      <c r="B4638" s="55">
        <f t="shared" si="1258"/>
        <v>1</v>
      </c>
      <c r="C4638" s="55">
        <f t="shared" si="1259"/>
        <v>15</v>
      </c>
      <c r="D4638" s="55">
        <f t="shared" si="1254"/>
        <v>193</v>
      </c>
      <c r="F4638" s="63">
        <f t="shared" si="1247"/>
        <v>48214.624999999964</v>
      </c>
      <c r="G4638" s="64">
        <f t="shared" si="1256"/>
        <v>555.66764234031484</v>
      </c>
      <c r="H4638" s="64">
        <f t="shared" si="1262"/>
        <v>27.263130677836795</v>
      </c>
      <c r="I4638" s="64">
        <f t="shared" si="1262"/>
        <v>64.38134208039088</v>
      </c>
      <c r="J4638" s="64">
        <f t="shared" si="1262"/>
        <v>90.428844991581045</v>
      </c>
      <c r="K4638" s="64">
        <f t="shared" si="1262"/>
        <v>0</v>
      </c>
      <c r="L4638" s="64">
        <f t="shared" si="1262"/>
        <v>0</v>
      </c>
      <c r="M4638" s="64">
        <f t="shared" si="1262"/>
        <v>9.9186484579704057</v>
      </c>
      <c r="N4638" s="64">
        <f t="shared" si="1262"/>
        <v>363.67567613253567</v>
      </c>
      <c r="O4638" s="121"/>
      <c r="P4638" s="177">
        <v>2.9750000000000001</v>
      </c>
      <c r="Q4638" s="177">
        <v>55.96658826771759</v>
      </c>
      <c r="R4638" s="177">
        <v>55.96658826771759</v>
      </c>
      <c r="S4638" s="177">
        <v>2.2630816073633819</v>
      </c>
      <c r="T4638" s="177">
        <v>1.5819144019910281</v>
      </c>
      <c r="U4638" s="177">
        <v>55.96658826771759</v>
      </c>
      <c r="V4638" s="177">
        <v>55.96658826771759</v>
      </c>
      <c r="W4638" s="177">
        <v>2.2647933569093555</v>
      </c>
      <c r="X4638" s="177">
        <v>14.073552247273057</v>
      </c>
      <c r="Y4638" s="177">
        <v>8.8503999999999987</v>
      </c>
      <c r="Z4638" s="177">
        <v>0</v>
      </c>
      <c r="AA4638" s="177">
        <v>50.203328965048925</v>
      </c>
      <c r="AB4638" s="177">
        <v>44.53008047598945</v>
      </c>
      <c r="AC4638" s="177">
        <v>45.075913620626942</v>
      </c>
      <c r="AD4638" s="177">
        <v>27.263130677836795</v>
      </c>
      <c r="AE4638" s="177">
        <v>14.834972098821202</v>
      </c>
      <c r="AF4638" s="177">
        <v>9.9186484579704057</v>
      </c>
      <c r="AG4638" s="177">
        <v>30.142948330527016</v>
      </c>
      <c r="AH4638" s="177">
        <v>30.142948330527016</v>
      </c>
      <c r="AI4638" s="177">
        <v>30.142948330527016</v>
      </c>
      <c r="AJ4638" s="177">
        <v>17.537628368032859</v>
      </c>
    </row>
    <row r="4639" spans="1:36" hidden="1" outlineLevel="1" x14ac:dyDescent="0.25">
      <c r="A4639" s="190">
        <f t="shared" si="1257"/>
        <v>2032</v>
      </c>
      <c r="B4639" s="55">
        <f t="shared" si="1258"/>
        <v>1</v>
      </c>
      <c r="C4639" s="55">
        <f t="shared" si="1259"/>
        <v>16</v>
      </c>
      <c r="D4639" s="55">
        <f t="shared" si="1254"/>
        <v>193</v>
      </c>
      <c r="F4639" s="63">
        <f t="shared" si="1247"/>
        <v>48214.666666666628</v>
      </c>
      <c r="G4639" s="64">
        <f t="shared" si="1256"/>
        <v>384.62756497529978</v>
      </c>
      <c r="H4639" s="64">
        <f t="shared" si="1262"/>
        <v>0.76689116874509811</v>
      </c>
      <c r="I4639" s="64">
        <f t="shared" si="1262"/>
        <v>10.504892396485053</v>
      </c>
      <c r="J4639" s="64">
        <f t="shared" si="1262"/>
        <v>2.3758539943559973</v>
      </c>
      <c r="K4639" s="64">
        <f t="shared" si="1262"/>
        <v>0</v>
      </c>
      <c r="L4639" s="64">
        <f t="shared" si="1262"/>
        <v>0</v>
      </c>
      <c r="M4639" s="64">
        <f t="shared" si="1262"/>
        <v>10.081249252363362</v>
      </c>
      <c r="N4639" s="64">
        <f t="shared" si="1262"/>
        <v>360.89867816335027</v>
      </c>
      <c r="O4639" s="121"/>
      <c r="P4639" s="177">
        <v>2.9750000000000001</v>
      </c>
      <c r="Q4639" s="177">
        <v>55.595607384337391</v>
      </c>
      <c r="R4639" s="177">
        <v>55.595607384337391</v>
      </c>
      <c r="S4639" s="177">
        <v>0</v>
      </c>
      <c r="T4639" s="177">
        <v>0</v>
      </c>
      <c r="U4639" s="177">
        <v>55.595607384337391</v>
      </c>
      <c r="V4639" s="177">
        <v>55.595607384337391</v>
      </c>
      <c r="W4639" s="177">
        <v>0.38529886446577349</v>
      </c>
      <c r="X4639" s="177">
        <v>2.7036047968824009</v>
      </c>
      <c r="Y4639" s="177">
        <v>0.76960000000000006</v>
      </c>
      <c r="Z4639" s="177">
        <v>0</v>
      </c>
      <c r="AA4639" s="177">
        <v>50.004177968614172</v>
      </c>
      <c r="AB4639" s="177">
        <v>44.192423641807054</v>
      </c>
      <c r="AC4639" s="177">
        <v>44.319647015579449</v>
      </c>
      <c r="AD4639" s="177">
        <v>0.76689116874509811</v>
      </c>
      <c r="AE4639" s="177">
        <v>2.9716962533012787</v>
      </c>
      <c r="AF4639" s="177">
        <v>10.081249252363362</v>
      </c>
      <c r="AG4639" s="177">
        <v>0.79195133145199914</v>
      </c>
      <c r="AH4639" s="177">
        <v>0.79195133145199914</v>
      </c>
      <c r="AI4639" s="177">
        <v>0.79195133145199914</v>
      </c>
      <c r="AJ4639" s="177">
        <v>0.6996924818355994</v>
      </c>
    </row>
    <row r="4640" spans="1:36" hidden="1" outlineLevel="1" x14ac:dyDescent="0.25">
      <c r="A4640" s="190">
        <f t="shared" si="1257"/>
        <v>2032</v>
      </c>
      <c r="B4640" s="55">
        <f t="shared" si="1258"/>
        <v>1</v>
      </c>
      <c r="C4640" s="55">
        <f t="shared" si="1259"/>
        <v>17</v>
      </c>
      <c r="D4640" s="55">
        <f t="shared" si="1254"/>
        <v>193</v>
      </c>
      <c r="F4640" s="63">
        <f t="shared" si="1247"/>
        <v>48214.708333333292</v>
      </c>
      <c r="G4640" s="64">
        <f t="shared" si="1256"/>
        <v>371.119944891643</v>
      </c>
      <c r="H4640" s="64">
        <f t="shared" si="1262"/>
        <v>0</v>
      </c>
      <c r="I4640" s="64">
        <f t="shared" si="1262"/>
        <v>2.9750000000000001</v>
      </c>
      <c r="J4640" s="64">
        <f t="shared" si="1262"/>
        <v>0</v>
      </c>
      <c r="K4640" s="64">
        <f t="shared" si="1262"/>
        <v>0</v>
      </c>
      <c r="L4640" s="64">
        <f t="shared" si="1262"/>
        <v>0</v>
      </c>
      <c r="M4640" s="64">
        <f t="shared" si="1262"/>
        <v>10.24385004675632</v>
      </c>
      <c r="N4640" s="64">
        <f t="shared" si="1262"/>
        <v>357.9010948448867</v>
      </c>
      <c r="O4640" s="121"/>
      <c r="P4640" s="177">
        <v>2.9750000000000001</v>
      </c>
      <c r="Q4640" s="177">
        <v>54.596020004118529</v>
      </c>
      <c r="R4640" s="177">
        <v>54.596020004118529</v>
      </c>
      <c r="S4640" s="177">
        <v>0</v>
      </c>
      <c r="T4640" s="177">
        <v>0</v>
      </c>
      <c r="U4640" s="177">
        <v>54.596020004118529</v>
      </c>
      <c r="V4640" s="177">
        <v>54.596020004118529</v>
      </c>
      <c r="W4640" s="177">
        <v>0</v>
      </c>
      <c r="X4640" s="177">
        <v>0</v>
      </c>
      <c r="Y4640" s="177">
        <v>0</v>
      </c>
      <c r="Z4640" s="177">
        <v>0</v>
      </c>
      <c r="AA4640" s="177">
        <v>49.832981730705754</v>
      </c>
      <c r="AB4640" s="177">
        <v>45.703016333967369</v>
      </c>
      <c r="AC4640" s="177">
        <v>43.98101676373949</v>
      </c>
      <c r="AD4640" s="177">
        <v>0</v>
      </c>
      <c r="AE4640" s="177">
        <v>0</v>
      </c>
      <c r="AF4640" s="177">
        <v>10.24385004675632</v>
      </c>
      <c r="AG4640" s="177">
        <v>0</v>
      </c>
      <c r="AH4640" s="177">
        <v>0</v>
      </c>
      <c r="AI4640" s="177">
        <v>0</v>
      </c>
      <c r="AJ4640" s="177">
        <v>0</v>
      </c>
    </row>
    <row r="4641" spans="1:36" hidden="1" outlineLevel="1" x14ac:dyDescent="0.25">
      <c r="A4641" s="190">
        <f t="shared" si="1257"/>
        <v>2032</v>
      </c>
      <c r="B4641" s="55">
        <f t="shared" si="1258"/>
        <v>1</v>
      </c>
      <c r="C4641" s="55">
        <f t="shared" si="1259"/>
        <v>18</v>
      </c>
      <c r="D4641" s="55">
        <f t="shared" si="1254"/>
        <v>193</v>
      </c>
      <c r="F4641" s="63">
        <f t="shared" si="1247"/>
        <v>48214.749999999956</v>
      </c>
      <c r="G4641" s="64">
        <f t="shared" si="1256"/>
        <v>355.50174635005669</v>
      </c>
      <c r="H4641" s="64">
        <f t="shared" si="1262"/>
        <v>0</v>
      </c>
      <c r="I4641" s="64">
        <f t="shared" si="1262"/>
        <v>2.9750000000000001</v>
      </c>
      <c r="J4641" s="64">
        <f t="shared" si="1262"/>
        <v>0</v>
      </c>
      <c r="K4641" s="64">
        <f t="shared" si="1262"/>
        <v>0</v>
      </c>
      <c r="L4641" s="64">
        <f t="shared" si="1262"/>
        <v>0</v>
      </c>
      <c r="M4641" s="64">
        <f t="shared" si="1262"/>
        <v>11.300755210310541</v>
      </c>
      <c r="N4641" s="64">
        <f t="shared" si="1262"/>
        <v>341.22599113974616</v>
      </c>
      <c r="O4641" s="121"/>
      <c r="P4641" s="177">
        <v>2.9750000000000001</v>
      </c>
      <c r="Q4641" s="177">
        <v>50.71102575316484</v>
      </c>
      <c r="R4641" s="177">
        <v>50.71102575316484</v>
      </c>
      <c r="S4641" s="177">
        <v>0</v>
      </c>
      <c r="T4641" s="177">
        <v>0</v>
      </c>
      <c r="U4641" s="177">
        <v>50.71102575316484</v>
      </c>
      <c r="V4641" s="177">
        <v>50.71102575316484</v>
      </c>
      <c r="W4641" s="177">
        <v>0</v>
      </c>
      <c r="X4641" s="177">
        <v>0</v>
      </c>
      <c r="Y4641" s="177">
        <v>0</v>
      </c>
      <c r="Z4641" s="177">
        <v>0</v>
      </c>
      <c r="AA4641" s="177">
        <v>47.592039371742587</v>
      </c>
      <c r="AB4641" s="177">
        <v>46.383762672194358</v>
      </c>
      <c r="AC4641" s="177">
        <v>44.406086083149916</v>
      </c>
      <c r="AD4641" s="177">
        <v>0</v>
      </c>
      <c r="AE4641" s="177">
        <v>0</v>
      </c>
      <c r="AF4641" s="177">
        <v>11.300755210310541</v>
      </c>
      <c r="AG4641" s="177">
        <v>0</v>
      </c>
      <c r="AH4641" s="177">
        <v>0</v>
      </c>
      <c r="AI4641" s="177">
        <v>0</v>
      </c>
      <c r="AJ4641" s="177">
        <v>0</v>
      </c>
    </row>
    <row r="4642" spans="1:36" hidden="1" outlineLevel="1" x14ac:dyDescent="0.25">
      <c r="A4642" s="190">
        <f t="shared" si="1257"/>
        <v>2032</v>
      </c>
      <c r="B4642" s="55">
        <f t="shared" si="1258"/>
        <v>1</v>
      </c>
      <c r="C4642" s="55">
        <f t="shared" si="1259"/>
        <v>19</v>
      </c>
      <c r="D4642" s="55">
        <f t="shared" si="1254"/>
        <v>193</v>
      </c>
      <c r="F4642" s="63">
        <f t="shared" si="1247"/>
        <v>48214.791666666621</v>
      </c>
      <c r="G4642" s="64">
        <f t="shared" si="1256"/>
        <v>346.134201310457</v>
      </c>
      <c r="H4642" s="64">
        <f t="shared" si="1262"/>
        <v>0</v>
      </c>
      <c r="I4642" s="64">
        <f t="shared" si="1262"/>
        <v>2.9750000000000001</v>
      </c>
      <c r="J4642" s="64">
        <f t="shared" si="1262"/>
        <v>0</v>
      </c>
      <c r="K4642" s="64">
        <f t="shared" si="1262"/>
        <v>0</v>
      </c>
      <c r="L4642" s="64">
        <f t="shared" si="1262"/>
        <v>0</v>
      </c>
      <c r="M4642" s="64">
        <f t="shared" si="1262"/>
        <v>11.382055607507024</v>
      </c>
      <c r="N4642" s="64">
        <f t="shared" si="1262"/>
        <v>331.77714570294995</v>
      </c>
      <c r="O4642" s="121"/>
      <c r="P4642" s="177">
        <v>2.9750000000000001</v>
      </c>
      <c r="Q4642" s="177">
        <v>48.196599765810191</v>
      </c>
      <c r="R4642" s="177">
        <v>48.196599765810191</v>
      </c>
      <c r="S4642" s="177">
        <v>0</v>
      </c>
      <c r="T4642" s="177">
        <v>0</v>
      </c>
      <c r="U4642" s="177">
        <v>48.196599765810191</v>
      </c>
      <c r="V4642" s="177">
        <v>48.196599765810191</v>
      </c>
      <c r="W4642" s="177">
        <v>0</v>
      </c>
      <c r="X4642" s="177">
        <v>0</v>
      </c>
      <c r="Y4642" s="177">
        <v>0</v>
      </c>
      <c r="Z4642" s="177">
        <v>0</v>
      </c>
      <c r="AA4642" s="177">
        <v>46.748454899953671</v>
      </c>
      <c r="AB4642" s="177">
        <v>47.171376688081565</v>
      </c>
      <c r="AC4642" s="177">
        <v>45.07091505167395</v>
      </c>
      <c r="AD4642" s="177">
        <v>0</v>
      </c>
      <c r="AE4642" s="177">
        <v>0</v>
      </c>
      <c r="AF4642" s="177">
        <v>11.382055607507024</v>
      </c>
      <c r="AG4642" s="177">
        <v>0</v>
      </c>
      <c r="AH4642" s="177">
        <v>0</v>
      </c>
      <c r="AI4642" s="177">
        <v>0</v>
      </c>
      <c r="AJ4642" s="177">
        <v>0</v>
      </c>
    </row>
    <row r="4643" spans="1:36" hidden="1" outlineLevel="1" x14ac:dyDescent="0.25">
      <c r="A4643" s="190">
        <f t="shared" si="1257"/>
        <v>2032</v>
      </c>
      <c r="B4643" s="55">
        <f t="shared" si="1258"/>
        <v>1</v>
      </c>
      <c r="C4643" s="55">
        <f t="shared" si="1259"/>
        <v>20</v>
      </c>
      <c r="D4643" s="55">
        <f t="shared" si="1254"/>
        <v>193</v>
      </c>
      <c r="F4643" s="63">
        <f t="shared" si="1247"/>
        <v>48214.833333333285</v>
      </c>
      <c r="G4643" s="64">
        <f t="shared" si="1256"/>
        <v>340.13950543836972</v>
      </c>
      <c r="H4643" s="64">
        <f t="shared" si="1262"/>
        <v>0</v>
      </c>
      <c r="I4643" s="64">
        <f t="shared" si="1262"/>
        <v>2.9750000000000001</v>
      </c>
      <c r="J4643" s="64">
        <f t="shared" si="1262"/>
        <v>0</v>
      </c>
      <c r="K4643" s="64">
        <f t="shared" si="1262"/>
        <v>0</v>
      </c>
      <c r="L4643" s="64">
        <f t="shared" si="1262"/>
        <v>0</v>
      </c>
      <c r="M4643" s="64">
        <f t="shared" si="1262"/>
        <v>11.707257196292936</v>
      </c>
      <c r="N4643" s="64">
        <f t="shared" si="1262"/>
        <v>325.45724824207679</v>
      </c>
      <c r="O4643" s="121"/>
      <c r="P4643" s="177">
        <v>2.9750000000000001</v>
      </c>
      <c r="Q4643" s="177">
        <v>46.743591305904431</v>
      </c>
      <c r="R4643" s="177">
        <v>46.743591305904431</v>
      </c>
      <c r="S4643" s="177">
        <v>0</v>
      </c>
      <c r="T4643" s="177">
        <v>0</v>
      </c>
      <c r="U4643" s="177">
        <v>46.743591305904431</v>
      </c>
      <c r="V4643" s="177">
        <v>46.743591305904431</v>
      </c>
      <c r="W4643" s="177">
        <v>0</v>
      </c>
      <c r="X4643" s="177">
        <v>0</v>
      </c>
      <c r="Y4643" s="177">
        <v>0</v>
      </c>
      <c r="Z4643" s="177">
        <v>0</v>
      </c>
      <c r="AA4643" s="177">
        <v>48.302080377682294</v>
      </c>
      <c r="AB4643" s="177">
        <v>47.227983715580933</v>
      </c>
      <c r="AC4643" s="177">
        <v>42.952818925195814</v>
      </c>
      <c r="AD4643" s="177">
        <v>0</v>
      </c>
      <c r="AE4643" s="177">
        <v>0</v>
      </c>
      <c r="AF4643" s="177">
        <v>11.707257196292936</v>
      </c>
      <c r="AG4643" s="177">
        <v>0</v>
      </c>
      <c r="AH4643" s="177">
        <v>0</v>
      </c>
      <c r="AI4643" s="177">
        <v>0</v>
      </c>
      <c r="AJ4643" s="177">
        <v>0</v>
      </c>
    </row>
    <row r="4644" spans="1:36" hidden="1" outlineLevel="1" x14ac:dyDescent="0.25">
      <c r="A4644" s="190">
        <f t="shared" si="1257"/>
        <v>2032</v>
      </c>
      <c r="B4644" s="55">
        <f t="shared" si="1258"/>
        <v>1</v>
      </c>
      <c r="C4644" s="55">
        <f t="shared" si="1259"/>
        <v>21</v>
      </c>
      <c r="D4644" s="55">
        <f t="shared" si="1254"/>
        <v>193</v>
      </c>
      <c r="F4644" s="63">
        <f t="shared" si="1247"/>
        <v>48214.874999999949</v>
      </c>
      <c r="G4644" s="64">
        <f t="shared" si="1256"/>
        <v>344.62893541520788</v>
      </c>
      <c r="H4644" s="64">
        <f t="shared" si="1262"/>
        <v>0</v>
      </c>
      <c r="I4644" s="64">
        <f t="shared" si="1262"/>
        <v>2.9750000000000001</v>
      </c>
      <c r="J4644" s="64">
        <f t="shared" si="1262"/>
        <v>0</v>
      </c>
      <c r="K4644" s="64">
        <f t="shared" si="1262"/>
        <v>0</v>
      </c>
      <c r="L4644" s="64">
        <f t="shared" si="1262"/>
        <v>0</v>
      </c>
      <c r="M4644" s="64">
        <f t="shared" si="1262"/>
        <v>11.463356004703503</v>
      </c>
      <c r="N4644" s="64">
        <f t="shared" si="1262"/>
        <v>330.19057941050437</v>
      </c>
      <c r="O4644" s="121"/>
      <c r="P4644" s="177">
        <v>2.9750000000000001</v>
      </c>
      <c r="Q4644" s="177">
        <v>47.743178686123287</v>
      </c>
      <c r="R4644" s="177">
        <v>47.743178686123287</v>
      </c>
      <c r="S4644" s="177">
        <v>0</v>
      </c>
      <c r="T4644" s="177">
        <v>0</v>
      </c>
      <c r="U4644" s="177">
        <v>47.743178686123287</v>
      </c>
      <c r="V4644" s="177">
        <v>47.743178686123287</v>
      </c>
      <c r="W4644" s="177">
        <v>0</v>
      </c>
      <c r="X4644" s="177">
        <v>0</v>
      </c>
      <c r="Y4644" s="177">
        <v>0</v>
      </c>
      <c r="Z4644" s="177">
        <v>0</v>
      </c>
      <c r="AA4644" s="177">
        <v>48.693350125574867</v>
      </c>
      <c r="AB4644" s="177">
        <v>47.736727034590494</v>
      </c>
      <c r="AC4644" s="177">
        <v>42.787787505845898</v>
      </c>
      <c r="AD4644" s="177">
        <v>0</v>
      </c>
      <c r="AE4644" s="177">
        <v>0</v>
      </c>
      <c r="AF4644" s="177">
        <v>11.463356004703503</v>
      </c>
      <c r="AG4644" s="177">
        <v>0</v>
      </c>
      <c r="AH4644" s="177">
        <v>0</v>
      </c>
      <c r="AI4644" s="177">
        <v>0</v>
      </c>
      <c r="AJ4644" s="177">
        <v>0</v>
      </c>
    </row>
    <row r="4645" spans="1:36" hidden="1" outlineLevel="1" x14ac:dyDescent="0.25">
      <c r="A4645" s="190">
        <f t="shared" si="1257"/>
        <v>2032</v>
      </c>
      <c r="B4645" s="55">
        <f t="shared" si="1258"/>
        <v>1</v>
      </c>
      <c r="C4645" s="55">
        <f t="shared" si="1259"/>
        <v>22</v>
      </c>
      <c r="D4645" s="55">
        <f t="shared" si="1254"/>
        <v>193</v>
      </c>
      <c r="F4645" s="63">
        <f t="shared" si="1247"/>
        <v>48214.916666666613</v>
      </c>
      <c r="G4645" s="64">
        <f t="shared" si="1256"/>
        <v>343.47009264716496</v>
      </c>
      <c r="H4645" s="64">
        <f t="shared" ref="H4645:N4654" si="1263">SUMIF($P$6:$AK$6,H$6,$P4645:$AK4645)</f>
        <v>0</v>
      </c>
      <c r="I4645" s="64">
        <f t="shared" si="1263"/>
        <v>2.9750000000000001</v>
      </c>
      <c r="J4645" s="64">
        <f t="shared" si="1263"/>
        <v>0</v>
      </c>
      <c r="K4645" s="64">
        <f t="shared" si="1263"/>
        <v>0</v>
      </c>
      <c r="L4645" s="64">
        <f t="shared" si="1263"/>
        <v>0</v>
      </c>
      <c r="M4645" s="64">
        <f t="shared" si="1263"/>
        <v>11.544656401899978</v>
      </c>
      <c r="N4645" s="64">
        <f t="shared" si="1263"/>
        <v>328.950436245265</v>
      </c>
      <c r="O4645" s="121"/>
      <c r="P4645" s="177">
        <v>2.9750000000000001</v>
      </c>
      <c r="Q4645" s="177">
        <v>48.021414348658446</v>
      </c>
      <c r="R4645" s="177">
        <v>48.021414348658446</v>
      </c>
      <c r="S4645" s="177">
        <v>0</v>
      </c>
      <c r="T4645" s="177">
        <v>0</v>
      </c>
      <c r="U4645" s="177">
        <v>48.021414348658446</v>
      </c>
      <c r="V4645" s="177">
        <v>48.021414348658446</v>
      </c>
      <c r="W4645" s="177">
        <v>0</v>
      </c>
      <c r="X4645" s="177">
        <v>0</v>
      </c>
      <c r="Y4645" s="177">
        <v>0</v>
      </c>
      <c r="Z4645" s="177">
        <v>0</v>
      </c>
      <c r="AA4645" s="177">
        <v>45.412973215686876</v>
      </c>
      <c r="AB4645" s="177">
        <v>48.106528883248828</v>
      </c>
      <c r="AC4645" s="177">
        <v>43.345276751695522</v>
      </c>
      <c r="AD4645" s="177">
        <v>0</v>
      </c>
      <c r="AE4645" s="177">
        <v>0</v>
      </c>
      <c r="AF4645" s="177">
        <v>11.544656401899978</v>
      </c>
      <c r="AG4645" s="177">
        <v>0</v>
      </c>
      <c r="AH4645" s="177">
        <v>0</v>
      </c>
      <c r="AI4645" s="177">
        <v>0</v>
      </c>
      <c r="AJ4645" s="177">
        <v>0</v>
      </c>
    </row>
    <row r="4646" spans="1:36" hidden="1" outlineLevel="1" x14ac:dyDescent="0.25">
      <c r="A4646" s="190">
        <f t="shared" si="1257"/>
        <v>2032</v>
      </c>
      <c r="B4646" s="55">
        <f t="shared" si="1258"/>
        <v>1</v>
      </c>
      <c r="C4646" s="55">
        <f t="shared" si="1259"/>
        <v>23</v>
      </c>
      <c r="D4646" s="55">
        <f t="shared" si="1254"/>
        <v>193</v>
      </c>
      <c r="F4646" s="63">
        <f t="shared" si="1247"/>
        <v>48214.958333333278</v>
      </c>
      <c r="G4646" s="64">
        <f t="shared" si="1256"/>
        <v>351.15007722578133</v>
      </c>
      <c r="H4646" s="64">
        <f t="shared" si="1263"/>
        <v>0</v>
      </c>
      <c r="I4646" s="64">
        <f t="shared" si="1263"/>
        <v>2.9750000000000001</v>
      </c>
      <c r="J4646" s="64">
        <f t="shared" si="1263"/>
        <v>0</v>
      </c>
      <c r="K4646" s="64">
        <f t="shared" si="1263"/>
        <v>0</v>
      </c>
      <c r="L4646" s="64">
        <f t="shared" si="1263"/>
        <v>0</v>
      </c>
      <c r="M4646" s="64">
        <f t="shared" si="1263"/>
        <v>11.219454813114066</v>
      </c>
      <c r="N4646" s="64">
        <f t="shared" si="1263"/>
        <v>336.95562241266725</v>
      </c>
      <c r="O4646" s="121"/>
      <c r="P4646" s="177">
        <v>2.9750000000000001</v>
      </c>
      <c r="Q4646" s="177">
        <v>50.566755409628087</v>
      </c>
      <c r="R4646" s="177">
        <v>50.566755409628087</v>
      </c>
      <c r="S4646" s="177">
        <v>0</v>
      </c>
      <c r="T4646" s="177">
        <v>0</v>
      </c>
      <c r="U4646" s="177">
        <v>50.566755409628087</v>
      </c>
      <c r="V4646" s="177">
        <v>50.566755409628087</v>
      </c>
      <c r="W4646" s="177">
        <v>0</v>
      </c>
      <c r="X4646" s="177">
        <v>0</v>
      </c>
      <c r="Y4646" s="177">
        <v>0</v>
      </c>
      <c r="Z4646" s="177">
        <v>0</v>
      </c>
      <c r="AA4646" s="177">
        <v>44.790521253088244</v>
      </c>
      <c r="AB4646" s="177">
        <v>48.791403776876535</v>
      </c>
      <c r="AC4646" s="177">
        <v>41.10667574419017</v>
      </c>
      <c r="AD4646" s="177">
        <v>0</v>
      </c>
      <c r="AE4646" s="177">
        <v>0</v>
      </c>
      <c r="AF4646" s="177">
        <v>11.219454813114066</v>
      </c>
      <c r="AG4646" s="177">
        <v>0</v>
      </c>
      <c r="AH4646" s="177">
        <v>0</v>
      </c>
      <c r="AI4646" s="177">
        <v>0</v>
      </c>
      <c r="AJ4646" s="177">
        <v>0</v>
      </c>
    </row>
    <row r="4647" spans="1:36" hidden="1" outlineLevel="1" x14ac:dyDescent="0.25">
      <c r="A4647" s="190">
        <f t="shared" si="1257"/>
        <v>2032</v>
      </c>
      <c r="B4647" s="55">
        <f t="shared" si="1258"/>
        <v>2</v>
      </c>
      <c r="C4647" s="55">
        <f t="shared" si="1259"/>
        <v>0</v>
      </c>
      <c r="D4647" s="55">
        <f t="shared" si="1254"/>
        <v>194</v>
      </c>
      <c r="F4647" s="63">
        <f t="shared" ref="F4647" si="1264">EDATE(F4623,1)</f>
        <v>48245</v>
      </c>
      <c r="G4647" s="64">
        <f t="shared" si="1256"/>
        <v>307.53883576046297</v>
      </c>
      <c r="H4647" s="64">
        <f t="shared" si="1263"/>
        <v>0</v>
      </c>
      <c r="I4647" s="64">
        <f t="shared" si="1263"/>
        <v>2.9750000000000001</v>
      </c>
      <c r="J4647" s="64">
        <f t="shared" si="1263"/>
        <v>0</v>
      </c>
      <c r="K4647" s="64">
        <f t="shared" si="1263"/>
        <v>0</v>
      </c>
      <c r="L4647" s="64">
        <f t="shared" si="1263"/>
        <v>0</v>
      </c>
      <c r="M4647" s="64">
        <f t="shared" si="1263"/>
        <v>15.28188883898974</v>
      </c>
      <c r="N4647" s="64">
        <f t="shared" si="1263"/>
        <v>289.28194692147321</v>
      </c>
      <c r="O4647" s="121"/>
      <c r="P4647" s="177">
        <v>2.9750000000000001</v>
      </c>
      <c r="Q4647" s="177">
        <v>41.405588595044982</v>
      </c>
      <c r="R4647" s="177">
        <v>41.405588595044982</v>
      </c>
      <c r="S4647" s="177">
        <v>0</v>
      </c>
      <c r="T4647" s="177">
        <v>0</v>
      </c>
      <c r="U4647" s="177">
        <v>41.405588595044982</v>
      </c>
      <c r="V4647" s="177">
        <v>41.405588595044982</v>
      </c>
      <c r="W4647" s="177">
        <v>0</v>
      </c>
      <c r="X4647" s="177">
        <v>0</v>
      </c>
      <c r="Y4647" s="177">
        <v>0</v>
      </c>
      <c r="Z4647" s="177">
        <v>0</v>
      </c>
      <c r="AA4647" s="177">
        <v>44.376376780259562</v>
      </c>
      <c r="AB4647" s="177">
        <v>40.007416156845196</v>
      </c>
      <c r="AC4647" s="177">
        <v>39.275799604188528</v>
      </c>
      <c r="AD4647" s="177">
        <v>0</v>
      </c>
      <c r="AE4647" s="177">
        <v>0</v>
      </c>
      <c r="AF4647" s="177">
        <v>15.28188883898974</v>
      </c>
      <c r="AG4647" s="177">
        <v>0</v>
      </c>
      <c r="AH4647" s="177">
        <v>0</v>
      </c>
      <c r="AI4647" s="177">
        <v>0</v>
      </c>
      <c r="AJ4647" s="177">
        <v>0</v>
      </c>
    </row>
    <row r="4648" spans="1:36" hidden="1" outlineLevel="1" x14ac:dyDescent="0.25">
      <c r="A4648" s="190">
        <f t="shared" si="1257"/>
        <v>2032</v>
      </c>
      <c r="B4648" s="55">
        <f t="shared" si="1258"/>
        <v>2</v>
      </c>
      <c r="C4648" s="55">
        <f t="shared" si="1259"/>
        <v>1</v>
      </c>
      <c r="D4648" s="55">
        <f t="shared" si="1254"/>
        <v>194</v>
      </c>
      <c r="F4648" s="63">
        <f t="shared" ref="F4648:F4711" si="1265">F4647+1/24</f>
        <v>48245.041666666664</v>
      </c>
      <c r="G4648" s="64">
        <f t="shared" si="1256"/>
        <v>308.33622755647241</v>
      </c>
      <c r="H4648" s="64">
        <f t="shared" si="1263"/>
        <v>0</v>
      </c>
      <c r="I4648" s="64">
        <f t="shared" si="1263"/>
        <v>2.9750000000000001</v>
      </c>
      <c r="J4648" s="64">
        <f t="shared" si="1263"/>
        <v>0</v>
      </c>
      <c r="K4648" s="64">
        <f t="shared" si="1263"/>
        <v>0</v>
      </c>
      <c r="L4648" s="64">
        <f t="shared" si="1263"/>
        <v>0</v>
      </c>
      <c r="M4648" s="64">
        <f t="shared" si="1263"/>
        <v>14.163701850770977</v>
      </c>
      <c r="N4648" s="64">
        <f t="shared" si="1263"/>
        <v>291.19752570570142</v>
      </c>
      <c r="O4648" s="121"/>
      <c r="P4648" s="177">
        <v>2.9750000000000001</v>
      </c>
      <c r="Q4648" s="177">
        <v>40.725456975514632</v>
      </c>
      <c r="R4648" s="177">
        <v>40.725456975514632</v>
      </c>
      <c r="S4648" s="177">
        <v>0</v>
      </c>
      <c r="T4648" s="177">
        <v>0</v>
      </c>
      <c r="U4648" s="177">
        <v>40.725456975514632</v>
      </c>
      <c r="V4648" s="177">
        <v>40.725456975514632</v>
      </c>
      <c r="W4648" s="177">
        <v>0</v>
      </c>
      <c r="X4648" s="177">
        <v>0</v>
      </c>
      <c r="Y4648" s="177">
        <v>0</v>
      </c>
      <c r="Z4648" s="177">
        <v>0</v>
      </c>
      <c r="AA4648" s="177">
        <v>46.218383218082678</v>
      </c>
      <c r="AB4648" s="177">
        <v>41.701979254317301</v>
      </c>
      <c r="AC4648" s="177">
        <v>40.375335331242901</v>
      </c>
      <c r="AD4648" s="177">
        <v>0</v>
      </c>
      <c r="AE4648" s="177">
        <v>0</v>
      </c>
      <c r="AF4648" s="177">
        <v>14.163701850770977</v>
      </c>
      <c r="AG4648" s="177">
        <v>0</v>
      </c>
      <c r="AH4648" s="177">
        <v>0</v>
      </c>
      <c r="AI4648" s="177">
        <v>0</v>
      </c>
      <c r="AJ4648" s="177">
        <v>0</v>
      </c>
    </row>
    <row r="4649" spans="1:36" hidden="1" outlineLevel="1" x14ac:dyDescent="0.25">
      <c r="A4649" s="190">
        <f t="shared" si="1257"/>
        <v>2032</v>
      </c>
      <c r="B4649" s="55">
        <f t="shared" si="1258"/>
        <v>2</v>
      </c>
      <c r="C4649" s="55">
        <f t="shared" si="1259"/>
        <v>2</v>
      </c>
      <c r="D4649" s="55">
        <f t="shared" si="1254"/>
        <v>194</v>
      </c>
      <c r="F4649" s="63">
        <f t="shared" si="1265"/>
        <v>48245.083333333328</v>
      </c>
      <c r="G4649" s="64">
        <f t="shared" si="1256"/>
        <v>314.9641627679257</v>
      </c>
      <c r="H4649" s="64">
        <f t="shared" si="1263"/>
        <v>0</v>
      </c>
      <c r="I4649" s="64">
        <f t="shared" si="1263"/>
        <v>2.9750000000000001</v>
      </c>
      <c r="J4649" s="64">
        <f t="shared" si="1263"/>
        <v>0</v>
      </c>
      <c r="K4649" s="64">
        <f t="shared" si="1263"/>
        <v>0</v>
      </c>
      <c r="L4649" s="64">
        <f t="shared" si="1263"/>
        <v>0</v>
      </c>
      <c r="M4649" s="64">
        <f t="shared" si="1263"/>
        <v>13.045514862552217</v>
      </c>
      <c r="N4649" s="64">
        <f t="shared" si="1263"/>
        <v>298.9436479053735</v>
      </c>
      <c r="O4649" s="121"/>
      <c r="P4649" s="177">
        <v>2.9750000000000001</v>
      </c>
      <c r="Q4649" s="177">
        <v>41.683824257580127</v>
      </c>
      <c r="R4649" s="177">
        <v>41.683824257580127</v>
      </c>
      <c r="S4649" s="177">
        <v>0</v>
      </c>
      <c r="T4649" s="177">
        <v>0</v>
      </c>
      <c r="U4649" s="177">
        <v>41.683824257580127</v>
      </c>
      <c r="V4649" s="177">
        <v>41.683824257580127</v>
      </c>
      <c r="W4649" s="177">
        <v>0</v>
      </c>
      <c r="X4649" s="177">
        <v>0</v>
      </c>
      <c r="Y4649" s="177">
        <v>0</v>
      </c>
      <c r="Z4649" s="177">
        <v>0</v>
      </c>
      <c r="AA4649" s="177">
        <v>47.584444765962807</v>
      </c>
      <c r="AB4649" s="177">
        <v>42.536930913511064</v>
      </c>
      <c r="AC4649" s="177">
        <v>42.086975195579079</v>
      </c>
      <c r="AD4649" s="177">
        <v>0</v>
      </c>
      <c r="AE4649" s="177">
        <v>0</v>
      </c>
      <c r="AF4649" s="177">
        <v>13.045514862552217</v>
      </c>
      <c r="AG4649" s="177">
        <v>0</v>
      </c>
      <c r="AH4649" s="177">
        <v>0</v>
      </c>
      <c r="AI4649" s="177">
        <v>0</v>
      </c>
      <c r="AJ4649" s="177">
        <v>0</v>
      </c>
    </row>
    <row r="4650" spans="1:36" hidden="1" outlineLevel="1" x14ac:dyDescent="0.25">
      <c r="A4650" s="190">
        <f t="shared" si="1257"/>
        <v>2032</v>
      </c>
      <c r="B4650" s="55">
        <f t="shared" si="1258"/>
        <v>2</v>
      </c>
      <c r="C4650" s="55">
        <f t="shared" si="1259"/>
        <v>3</v>
      </c>
      <c r="D4650" s="55">
        <f t="shared" si="1254"/>
        <v>194</v>
      </c>
      <c r="F4650" s="63">
        <f t="shared" si="1265"/>
        <v>48245.124999999993</v>
      </c>
      <c r="G4650" s="64">
        <f t="shared" si="1256"/>
        <v>312.89427104267031</v>
      </c>
      <c r="H4650" s="64">
        <f t="shared" si="1263"/>
        <v>0</v>
      </c>
      <c r="I4650" s="64">
        <f t="shared" si="1263"/>
        <v>2.9750000000000001</v>
      </c>
      <c r="J4650" s="64">
        <f t="shared" si="1263"/>
        <v>0</v>
      </c>
      <c r="K4650" s="64">
        <f t="shared" si="1263"/>
        <v>0</v>
      </c>
      <c r="L4650" s="64">
        <f t="shared" si="1263"/>
        <v>0</v>
      </c>
      <c r="M4650" s="64">
        <f t="shared" si="1263"/>
        <v>11.927327874333457</v>
      </c>
      <c r="N4650" s="64">
        <f t="shared" si="1263"/>
        <v>297.99194316833683</v>
      </c>
      <c r="O4650" s="121"/>
      <c r="P4650" s="177">
        <v>2.9750000000000001</v>
      </c>
      <c r="Q4650" s="177">
        <v>40.44722131297948</v>
      </c>
      <c r="R4650" s="177">
        <v>40.44722131297948</v>
      </c>
      <c r="S4650" s="177">
        <v>0</v>
      </c>
      <c r="T4650" s="177">
        <v>0</v>
      </c>
      <c r="U4650" s="177">
        <v>40.44722131297948</v>
      </c>
      <c r="V4650" s="177">
        <v>40.44722131297948</v>
      </c>
      <c r="W4650" s="177">
        <v>0</v>
      </c>
      <c r="X4650" s="177">
        <v>0</v>
      </c>
      <c r="Y4650" s="177">
        <v>0</v>
      </c>
      <c r="Z4650" s="177">
        <v>0</v>
      </c>
      <c r="AA4650" s="177">
        <v>50.17137992792675</v>
      </c>
      <c r="AB4650" s="177">
        <v>43.831981900450351</v>
      </c>
      <c r="AC4650" s="177">
        <v>42.19969608804179</v>
      </c>
      <c r="AD4650" s="177">
        <v>0</v>
      </c>
      <c r="AE4650" s="177">
        <v>0</v>
      </c>
      <c r="AF4650" s="177">
        <v>11.927327874333457</v>
      </c>
      <c r="AG4650" s="177">
        <v>0</v>
      </c>
      <c r="AH4650" s="177">
        <v>0</v>
      </c>
      <c r="AI4650" s="177">
        <v>0</v>
      </c>
      <c r="AJ4650" s="177">
        <v>0</v>
      </c>
    </row>
    <row r="4651" spans="1:36" hidden="1" outlineLevel="1" x14ac:dyDescent="0.25">
      <c r="A4651" s="190">
        <f t="shared" si="1257"/>
        <v>2032</v>
      </c>
      <c r="B4651" s="55">
        <f t="shared" si="1258"/>
        <v>2</v>
      </c>
      <c r="C4651" s="55">
        <f t="shared" si="1259"/>
        <v>4</v>
      </c>
      <c r="D4651" s="55">
        <f t="shared" si="1254"/>
        <v>194</v>
      </c>
      <c r="F4651" s="63">
        <f t="shared" si="1265"/>
        <v>48245.166666666657</v>
      </c>
      <c r="G4651" s="64">
        <f t="shared" si="1256"/>
        <v>311.60089849148551</v>
      </c>
      <c r="H4651" s="64">
        <f t="shared" si="1263"/>
        <v>0</v>
      </c>
      <c r="I4651" s="64">
        <f t="shared" si="1263"/>
        <v>2.9750000000000001</v>
      </c>
      <c r="J4651" s="64">
        <f t="shared" si="1263"/>
        <v>0</v>
      </c>
      <c r="K4651" s="64">
        <f t="shared" si="1263"/>
        <v>0</v>
      </c>
      <c r="L4651" s="64">
        <f t="shared" si="1263"/>
        <v>0</v>
      </c>
      <c r="M4651" s="64">
        <f t="shared" si="1263"/>
        <v>11.554598878260535</v>
      </c>
      <c r="N4651" s="64">
        <f t="shared" si="1263"/>
        <v>297.07129961322499</v>
      </c>
      <c r="O4651" s="121"/>
      <c r="P4651" s="177">
        <v>2.9750000000000001</v>
      </c>
      <c r="Q4651" s="177">
        <v>40.653321803746252</v>
      </c>
      <c r="R4651" s="177">
        <v>40.653321803746252</v>
      </c>
      <c r="S4651" s="177">
        <v>0</v>
      </c>
      <c r="T4651" s="177">
        <v>0</v>
      </c>
      <c r="U4651" s="177">
        <v>40.653321803746252</v>
      </c>
      <c r="V4651" s="177">
        <v>40.653321803746252</v>
      </c>
      <c r="W4651" s="177">
        <v>0</v>
      </c>
      <c r="X4651" s="177">
        <v>0</v>
      </c>
      <c r="Y4651" s="177">
        <v>0</v>
      </c>
      <c r="Z4651" s="177">
        <v>0</v>
      </c>
      <c r="AA4651" s="177">
        <v>49.812067762318158</v>
      </c>
      <c r="AB4651" s="177">
        <v>43.466737473904743</v>
      </c>
      <c r="AC4651" s="177">
        <v>41.179207162017107</v>
      </c>
      <c r="AD4651" s="177">
        <v>0</v>
      </c>
      <c r="AE4651" s="177">
        <v>0</v>
      </c>
      <c r="AF4651" s="177">
        <v>11.554598878260535</v>
      </c>
      <c r="AG4651" s="177">
        <v>0</v>
      </c>
      <c r="AH4651" s="177">
        <v>0</v>
      </c>
      <c r="AI4651" s="177">
        <v>0</v>
      </c>
      <c r="AJ4651" s="177">
        <v>0</v>
      </c>
    </row>
    <row r="4652" spans="1:36" hidden="1" outlineLevel="1" x14ac:dyDescent="0.25">
      <c r="A4652" s="190">
        <f t="shared" si="1257"/>
        <v>2032</v>
      </c>
      <c r="B4652" s="55">
        <f t="shared" si="1258"/>
        <v>2</v>
      </c>
      <c r="C4652" s="55">
        <f t="shared" si="1259"/>
        <v>5</v>
      </c>
      <c r="D4652" s="55">
        <f t="shared" si="1254"/>
        <v>194</v>
      </c>
      <c r="F4652" s="63">
        <f t="shared" si="1265"/>
        <v>48245.208333333321</v>
      </c>
      <c r="G4652" s="64">
        <f t="shared" si="1256"/>
        <v>310.14713255888319</v>
      </c>
      <c r="H4652" s="64">
        <f t="shared" si="1263"/>
        <v>0</v>
      </c>
      <c r="I4652" s="64">
        <f t="shared" si="1263"/>
        <v>2.9750000000000001</v>
      </c>
      <c r="J4652" s="64">
        <f t="shared" si="1263"/>
        <v>0</v>
      </c>
      <c r="K4652" s="64">
        <f t="shared" si="1263"/>
        <v>0</v>
      </c>
      <c r="L4652" s="64">
        <f t="shared" si="1263"/>
        <v>0</v>
      </c>
      <c r="M4652" s="64">
        <f t="shared" si="1263"/>
        <v>11.554598878260535</v>
      </c>
      <c r="N4652" s="64">
        <f t="shared" si="1263"/>
        <v>295.61753368062267</v>
      </c>
      <c r="O4652" s="121"/>
      <c r="P4652" s="177">
        <v>2.9750000000000001</v>
      </c>
      <c r="Q4652" s="177">
        <v>40.643016779207912</v>
      </c>
      <c r="R4652" s="177">
        <v>40.643016779207912</v>
      </c>
      <c r="S4652" s="177">
        <v>0</v>
      </c>
      <c r="T4652" s="177">
        <v>0</v>
      </c>
      <c r="U4652" s="177">
        <v>40.643016779207912</v>
      </c>
      <c r="V4652" s="177">
        <v>40.643016779207912</v>
      </c>
      <c r="W4652" s="177">
        <v>0</v>
      </c>
      <c r="X4652" s="177">
        <v>0</v>
      </c>
      <c r="Y4652" s="177">
        <v>0</v>
      </c>
      <c r="Z4652" s="177">
        <v>0</v>
      </c>
      <c r="AA4652" s="177">
        <v>47.604054318658044</v>
      </c>
      <c r="AB4652" s="177">
        <v>42.849376529453245</v>
      </c>
      <c r="AC4652" s="177">
        <v>42.592035715679728</v>
      </c>
      <c r="AD4652" s="177">
        <v>0</v>
      </c>
      <c r="AE4652" s="177">
        <v>0</v>
      </c>
      <c r="AF4652" s="177">
        <v>11.554598878260535</v>
      </c>
      <c r="AG4652" s="177">
        <v>0</v>
      </c>
      <c r="AH4652" s="177">
        <v>0</v>
      </c>
      <c r="AI4652" s="177">
        <v>0</v>
      </c>
      <c r="AJ4652" s="177">
        <v>0</v>
      </c>
    </row>
    <row r="4653" spans="1:36" hidden="1" outlineLevel="1" x14ac:dyDescent="0.25">
      <c r="A4653" s="190">
        <f t="shared" si="1257"/>
        <v>2032</v>
      </c>
      <c r="B4653" s="55">
        <f t="shared" si="1258"/>
        <v>2</v>
      </c>
      <c r="C4653" s="55">
        <f t="shared" si="1259"/>
        <v>6</v>
      </c>
      <c r="D4653" s="55">
        <f t="shared" si="1254"/>
        <v>194</v>
      </c>
      <c r="F4653" s="63">
        <f t="shared" si="1265"/>
        <v>48245.249999999985</v>
      </c>
      <c r="G4653" s="64">
        <f t="shared" si="1256"/>
        <v>326.21610683366401</v>
      </c>
      <c r="H4653" s="64">
        <f t="shared" si="1263"/>
        <v>2.5797565806559737</v>
      </c>
      <c r="I4653" s="64">
        <f t="shared" si="1263"/>
        <v>8.8012653605884168</v>
      </c>
      <c r="J4653" s="64">
        <f t="shared" si="1263"/>
        <v>10.696082198234377</v>
      </c>
      <c r="K4653" s="64">
        <f t="shared" si="1263"/>
        <v>0</v>
      </c>
      <c r="L4653" s="64">
        <f t="shared" si="1263"/>
        <v>0</v>
      </c>
      <c r="M4653" s="64">
        <f t="shared" si="1263"/>
        <v>10.93338388480567</v>
      </c>
      <c r="N4653" s="64">
        <f t="shared" si="1263"/>
        <v>293.20561880937959</v>
      </c>
      <c r="O4653" s="121"/>
      <c r="P4653" s="177">
        <v>2.9750000000000001</v>
      </c>
      <c r="Q4653" s="177">
        <v>41.323148398738269</v>
      </c>
      <c r="R4653" s="177">
        <v>41.323148398738269</v>
      </c>
      <c r="S4653" s="177">
        <v>2.2763409109178294</v>
      </c>
      <c r="T4653" s="177">
        <v>3.5499244496705882</v>
      </c>
      <c r="U4653" s="177">
        <v>41.323148398738269</v>
      </c>
      <c r="V4653" s="177">
        <v>41.323148398738269</v>
      </c>
      <c r="W4653" s="177">
        <v>0</v>
      </c>
      <c r="X4653" s="177">
        <v>0</v>
      </c>
      <c r="Y4653" s="177">
        <v>0</v>
      </c>
      <c r="Z4653" s="177">
        <v>0</v>
      </c>
      <c r="AA4653" s="177">
        <v>45.38815375011567</v>
      </c>
      <c r="AB4653" s="177">
        <v>42.415632297785905</v>
      </c>
      <c r="AC4653" s="177">
        <v>40.109239166524951</v>
      </c>
      <c r="AD4653" s="177">
        <v>2.5797565806559737</v>
      </c>
      <c r="AE4653" s="177">
        <v>0</v>
      </c>
      <c r="AF4653" s="177">
        <v>10.93338388480567</v>
      </c>
      <c r="AG4653" s="177">
        <v>3.5653607327447925</v>
      </c>
      <c r="AH4653" s="177">
        <v>3.5653607327447925</v>
      </c>
      <c r="AI4653" s="177">
        <v>3.5653607327447925</v>
      </c>
      <c r="AJ4653" s="177">
        <v>0</v>
      </c>
    </row>
    <row r="4654" spans="1:36" hidden="1" outlineLevel="1" x14ac:dyDescent="0.25">
      <c r="A4654" s="190">
        <f t="shared" si="1257"/>
        <v>2032</v>
      </c>
      <c r="B4654" s="55">
        <f t="shared" si="1258"/>
        <v>2</v>
      </c>
      <c r="C4654" s="55">
        <f t="shared" si="1259"/>
        <v>7</v>
      </c>
      <c r="D4654" s="55">
        <f t="shared" si="1254"/>
        <v>194</v>
      </c>
      <c r="F4654" s="63">
        <f t="shared" si="1265"/>
        <v>48245.29166666665</v>
      </c>
      <c r="G4654" s="64">
        <f t="shared" si="1256"/>
        <v>502.56249093839926</v>
      </c>
      <c r="H4654" s="64">
        <f t="shared" si="1263"/>
        <v>37.881660123494072</v>
      </c>
      <c r="I4654" s="64">
        <f t="shared" si="1263"/>
        <v>41.812920945152392</v>
      </c>
      <c r="J4654" s="64">
        <f t="shared" si="1263"/>
        <v>125.56639596098344</v>
      </c>
      <c r="K4654" s="64">
        <f t="shared" si="1263"/>
        <v>0</v>
      </c>
      <c r="L4654" s="64">
        <f t="shared" si="1263"/>
        <v>0</v>
      </c>
      <c r="M4654" s="64">
        <f t="shared" si="1263"/>
        <v>10.68489788742372</v>
      </c>
      <c r="N4654" s="64">
        <f t="shared" si="1263"/>
        <v>286.61661602134564</v>
      </c>
      <c r="O4654" s="121"/>
      <c r="P4654" s="177">
        <v>2.9750000000000001</v>
      </c>
      <c r="Q4654" s="177">
        <v>39.715564570757422</v>
      </c>
      <c r="R4654" s="177">
        <v>39.715564570757422</v>
      </c>
      <c r="S4654" s="177">
        <v>10.217622713874464</v>
      </c>
      <c r="T4654" s="177">
        <v>17.191314290823108</v>
      </c>
      <c r="U4654" s="177">
        <v>39.715564570757422</v>
      </c>
      <c r="V4654" s="177">
        <v>39.715564570757422</v>
      </c>
      <c r="W4654" s="177">
        <v>0.87042669357873159</v>
      </c>
      <c r="X4654" s="177">
        <v>3.3261539174936865</v>
      </c>
      <c r="Y4654" s="177">
        <v>2.5561714285714285</v>
      </c>
      <c r="Z4654" s="177">
        <v>0</v>
      </c>
      <c r="AA4654" s="177">
        <v>44.726078130524542</v>
      </c>
      <c r="AB4654" s="177">
        <v>41.645933588737194</v>
      </c>
      <c r="AC4654" s="177">
        <v>41.382346019054204</v>
      </c>
      <c r="AD4654" s="177">
        <v>37.881660123494072</v>
      </c>
      <c r="AE4654" s="177">
        <v>3.6405628490682389</v>
      </c>
      <c r="AF4654" s="177">
        <v>10.68489788742372</v>
      </c>
      <c r="AG4654" s="177">
        <v>41.855465320327816</v>
      </c>
      <c r="AH4654" s="177">
        <v>41.855465320327816</v>
      </c>
      <c r="AI4654" s="177">
        <v>41.855465320327816</v>
      </c>
      <c r="AJ4654" s="177">
        <v>1.0356690517427301</v>
      </c>
    </row>
    <row r="4655" spans="1:36" hidden="1" outlineLevel="1" x14ac:dyDescent="0.25">
      <c r="A4655" s="190">
        <f t="shared" si="1257"/>
        <v>2032</v>
      </c>
      <c r="B4655" s="55">
        <f t="shared" si="1258"/>
        <v>2</v>
      </c>
      <c r="C4655" s="55">
        <f t="shared" si="1259"/>
        <v>8</v>
      </c>
      <c r="D4655" s="55">
        <f t="shared" si="1254"/>
        <v>194</v>
      </c>
      <c r="F4655" s="63">
        <f t="shared" si="1265"/>
        <v>48245.333333333314</v>
      </c>
      <c r="G4655" s="64">
        <f t="shared" si="1256"/>
        <v>607.03432222144875</v>
      </c>
      <c r="H4655" s="64">
        <f t="shared" ref="H4655:N4664" si="1266">SUMIF($P$6:$AK$6,H$6,$P4655:$AK4655)</f>
        <v>38.805072644443186</v>
      </c>
      <c r="I4655" s="64">
        <f t="shared" si="1266"/>
        <v>101.79312866045126</v>
      </c>
      <c r="J4655" s="64">
        <f t="shared" si="1266"/>
        <v>169.09015444577892</v>
      </c>
      <c r="K4655" s="64">
        <f t="shared" si="1266"/>
        <v>0</v>
      </c>
      <c r="L4655" s="64">
        <f t="shared" si="1266"/>
        <v>0</v>
      </c>
      <c r="M4655" s="64">
        <f t="shared" si="1266"/>
        <v>8.9454959057500893</v>
      </c>
      <c r="N4655" s="64">
        <f t="shared" si="1266"/>
        <v>288.40047056502533</v>
      </c>
      <c r="O4655" s="121"/>
      <c r="P4655" s="177">
        <v>2.9750000000000001</v>
      </c>
      <c r="Q4655" s="177">
        <v>41.117047907971489</v>
      </c>
      <c r="R4655" s="177">
        <v>41.117047907971489</v>
      </c>
      <c r="S4655" s="177">
        <v>15.122317106943754</v>
      </c>
      <c r="T4655" s="177">
        <v>23.085539828070537</v>
      </c>
      <c r="U4655" s="177">
        <v>41.117047907971489</v>
      </c>
      <c r="V4655" s="177">
        <v>41.117047907971489</v>
      </c>
      <c r="W4655" s="177">
        <v>3.0912462835720564</v>
      </c>
      <c r="X4655" s="177">
        <v>18.100819077210474</v>
      </c>
      <c r="Y4655" s="177">
        <v>14.484971428571429</v>
      </c>
      <c r="Z4655" s="177">
        <v>0</v>
      </c>
      <c r="AA4655" s="177">
        <v>44.409998070840231</v>
      </c>
      <c r="AB4655" s="177">
        <v>39.961207275066236</v>
      </c>
      <c r="AC4655" s="177">
        <v>39.561073587232897</v>
      </c>
      <c r="AD4655" s="177">
        <v>38.805072644443186</v>
      </c>
      <c r="AE4655" s="177">
        <v>14.101387370013709</v>
      </c>
      <c r="AF4655" s="177">
        <v>8.9454959057500893</v>
      </c>
      <c r="AG4655" s="177">
        <v>56.363384815259643</v>
      </c>
      <c r="AH4655" s="177">
        <v>56.363384815259643</v>
      </c>
      <c r="AI4655" s="177">
        <v>56.363384815259643</v>
      </c>
      <c r="AJ4655" s="177">
        <v>10.831847566069301</v>
      </c>
    </row>
    <row r="4656" spans="1:36" hidden="1" outlineLevel="1" x14ac:dyDescent="0.25">
      <c r="A4656" s="190">
        <f t="shared" si="1257"/>
        <v>2032</v>
      </c>
      <c r="B4656" s="55">
        <f t="shared" si="1258"/>
        <v>2</v>
      </c>
      <c r="C4656" s="55">
        <f t="shared" si="1259"/>
        <v>9</v>
      </c>
      <c r="D4656" s="55">
        <f t="shared" si="1254"/>
        <v>194</v>
      </c>
      <c r="F4656" s="63">
        <f t="shared" si="1265"/>
        <v>48245.374999999978</v>
      </c>
      <c r="G4656" s="64">
        <f t="shared" si="1256"/>
        <v>666.2988899507443</v>
      </c>
      <c r="H4656" s="64">
        <f t="shared" si="1266"/>
        <v>45.471922303056431</v>
      </c>
      <c r="I4656" s="64">
        <f t="shared" si="1266"/>
        <v>139.35463603541297</v>
      </c>
      <c r="J4656" s="64">
        <f t="shared" si="1266"/>
        <v>168.74457626462262</v>
      </c>
      <c r="K4656" s="64">
        <f t="shared" si="1266"/>
        <v>0</v>
      </c>
      <c r="L4656" s="64">
        <f t="shared" si="1266"/>
        <v>0</v>
      </c>
      <c r="M4656" s="64">
        <f t="shared" si="1266"/>
        <v>8.2000379136042483</v>
      </c>
      <c r="N4656" s="64">
        <f t="shared" si="1266"/>
        <v>304.52771743404804</v>
      </c>
      <c r="O4656" s="121"/>
      <c r="P4656" s="177">
        <v>2.9750000000000001</v>
      </c>
      <c r="Q4656" s="177">
        <v>45.208142649691965</v>
      </c>
      <c r="R4656" s="177">
        <v>45.208142649691965</v>
      </c>
      <c r="S4656" s="177">
        <v>22.196843499023188</v>
      </c>
      <c r="T4656" s="177">
        <v>21.267913529024639</v>
      </c>
      <c r="U4656" s="177">
        <v>45.208142649691965</v>
      </c>
      <c r="V4656" s="177">
        <v>45.208142649691965</v>
      </c>
      <c r="W4656" s="177">
        <v>3.5846792946342987</v>
      </c>
      <c r="X4656" s="177">
        <v>23.091822944786102</v>
      </c>
      <c r="Y4656" s="177">
        <v>25.987742857142852</v>
      </c>
      <c r="Z4656" s="177">
        <v>0</v>
      </c>
      <c r="AA4656" s="177">
        <v>44.182907575045817</v>
      </c>
      <c r="AB4656" s="177">
        <v>40.084582390563341</v>
      </c>
      <c r="AC4656" s="177">
        <v>39.427656869671004</v>
      </c>
      <c r="AD4656" s="177">
        <v>45.471922303056431</v>
      </c>
      <c r="AE4656" s="177">
        <v>20.526070561252357</v>
      </c>
      <c r="AF4656" s="177">
        <v>8.2000379136042483</v>
      </c>
      <c r="AG4656" s="177">
        <v>56.248192088207539</v>
      </c>
      <c r="AH4656" s="177">
        <v>56.248192088207539</v>
      </c>
      <c r="AI4656" s="177">
        <v>56.248192088207539</v>
      </c>
      <c r="AJ4656" s="177">
        <v>19.724563349549541</v>
      </c>
    </row>
    <row r="4657" spans="1:36" hidden="1" outlineLevel="1" x14ac:dyDescent="0.25">
      <c r="A4657" s="190">
        <f t="shared" si="1257"/>
        <v>2032</v>
      </c>
      <c r="B4657" s="55">
        <f t="shared" si="1258"/>
        <v>2</v>
      </c>
      <c r="C4657" s="55">
        <f t="shared" si="1259"/>
        <v>10</v>
      </c>
      <c r="D4657" s="55">
        <f t="shared" si="1254"/>
        <v>194</v>
      </c>
      <c r="F4657" s="63">
        <f t="shared" si="1265"/>
        <v>48245.416666666642</v>
      </c>
      <c r="G4657" s="64">
        <f t="shared" si="1256"/>
        <v>678.45434303757543</v>
      </c>
      <c r="H4657" s="64">
        <f t="shared" si="1266"/>
        <v>42.572101723862453</v>
      </c>
      <c r="I4657" s="64">
        <f t="shared" si="1266"/>
        <v>148.69206727326088</v>
      </c>
      <c r="J4657" s="64">
        <f t="shared" si="1266"/>
        <v>165.09430840587476</v>
      </c>
      <c r="K4657" s="64">
        <f t="shared" si="1266"/>
        <v>0</v>
      </c>
      <c r="L4657" s="64">
        <f t="shared" si="1266"/>
        <v>0</v>
      </c>
      <c r="M4657" s="64">
        <f t="shared" si="1266"/>
        <v>8.9454959057500893</v>
      </c>
      <c r="N4657" s="64">
        <f t="shared" si="1266"/>
        <v>313.15036972882723</v>
      </c>
      <c r="O4657" s="121"/>
      <c r="P4657" s="177">
        <v>2.9750000000000001</v>
      </c>
      <c r="Q4657" s="177">
        <v>48.062634446811792</v>
      </c>
      <c r="R4657" s="177">
        <v>48.062634446811792</v>
      </c>
      <c r="S4657" s="177">
        <v>23.031036456106524</v>
      </c>
      <c r="T4657" s="177">
        <v>20.754697672770785</v>
      </c>
      <c r="U4657" s="177">
        <v>48.062634446811792</v>
      </c>
      <c r="V4657" s="177">
        <v>48.062634446811792</v>
      </c>
      <c r="W4657" s="177">
        <v>4.2560633098060592</v>
      </c>
      <c r="X4657" s="177">
        <v>21.811636189234097</v>
      </c>
      <c r="Y4657" s="177">
        <v>32.804199999999994</v>
      </c>
      <c r="Z4657" s="177">
        <v>0</v>
      </c>
      <c r="AA4657" s="177">
        <v>43.382397078189726</v>
      </c>
      <c r="AB4657" s="177">
        <v>39.385366861365391</v>
      </c>
      <c r="AC4657" s="177">
        <v>38.132068002024958</v>
      </c>
      <c r="AD4657" s="177">
        <v>42.572101723862453</v>
      </c>
      <c r="AE4657" s="177">
        <v>19.937390333443695</v>
      </c>
      <c r="AF4657" s="177">
        <v>8.9454959057500893</v>
      </c>
      <c r="AG4657" s="177">
        <v>55.031436135291585</v>
      </c>
      <c r="AH4657" s="177">
        <v>55.031436135291585</v>
      </c>
      <c r="AI4657" s="177">
        <v>55.031436135291585</v>
      </c>
      <c r="AJ4657" s="177">
        <v>23.122043311899706</v>
      </c>
    </row>
    <row r="4658" spans="1:36" hidden="1" outlineLevel="1" x14ac:dyDescent="0.25">
      <c r="A4658" s="190">
        <f t="shared" si="1257"/>
        <v>2032</v>
      </c>
      <c r="B4658" s="55">
        <f t="shared" si="1258"/>
        <v>2</v>
      </c>
      <c r="C4658" s="55">
        <f t="shared" si="1259"/>
        <v>11</v>
      </c>
      <c r="D4658" s="55">
        <f t="shared" si="1254"/>
        <v>194</v>
      </c>
      <c r="F4658" s="63">
        <f t="shared" si="1265"/>
        <v>48245.458333333307</v>
      </c>
      <c r="G4658" s="64">
        <f t="shared" si="1256"/>
        <v>663.46965777790001</v>
      </c>
      <c r="H4658" s="64">
        <f t="shared" si="1266"/>
        <v>43.281336738745118</v>
      </c>
      <c r="I4658" s="64">
        <f t="shared" si="1266"/>
        <v>141.6243209832578</v>
      </c>
      <c r="J4658" s="64">
        <f t="shared" si="1266"/>
        <v>149.69640238098833</v>
      </c>
      <c r="K4658" s="64">
        <f t="shared" si="1266"/>
        <v>0</v>
      </c>
      <c r="L4658" s="64">
        <f t="shared" si="1266"/>
        <v>0</v>
      </c>
      <c r="M4658" s="64">
        <f t="shared" si="1266"/>
        <v>8.4485239109861983</v>
      </c>
      <c r="N4658" s="64">
        <f t="shared" si="1266"/>
        <v>320.41907376392254</v>
      </c>
      <c r="O4658" s="121"/>
      <c r="P4658" s="177">
        <v>2.9750000000000001</v>
      </c>
      <c r="Q4658" s="177">
        <v>50.968651366623298</v>
      </c>
      <c r="R4658" s="177">
        <v>50.968651366623298</v>
      </c>
      <c r="S4658" s="177">
        <v>20.361717204148437</v>
      </c>
      <c r="T4658" s="177">
        <v>20.766602001083641</v>
      </c>
      <c r="U4658" s="177">
        <v>50.968651366623298</v>
      </c>
      <c r="V4658" s="177">
        <v>50.968651366623298</v>
      </c>
      <c r="W4658" s="177">
        <v>3.9701354733526935</v>
      </c>
      <c r="X4658" s="177">
        <v>20.567024928917164</v>
      </c>
      <c r="Y4658" s="177">
        <v>29.395971428571425</v>
      </c>
      <c r="Z4658" s="177">
        <v>0</v>
      </c>
      <c r="AA4658" s="177">
        <v>41.723702335036833</v>
      </c>
      <c r="AB4658" s="177">
        <v>38.27118964576681</v>
      </c>
      <c r="AC4658" s="177">
        <v>36.549576316625711</v>
      </c>
      <c r="AD4658" s="177">
        <v>43.281336738745118</v>
      </c>
      <c r="AE4658" s="177">
        <v>19.271837281796898</v>
      </c>
      <c r="AF4658" s="177">
        <v>8.4485239109861983</v>
      </c>
      <c r="AG4658" s="177">
        <v>49.898800793662772</v>
      </c>
      <c r="AH4658" s="177">
        <v>49.898800793662772</v>
      </c>
      <c r="AI4658" s="177">
        <v>49.898800793662772</v>
      </c>
      <c r="AJ4658" s="177">
        <v>24.316032665387542</v>
      </c>
    </row>
    <row r="4659" spans="1:36" hidden="1" outlineLevel="1" x14ac:dyDescent="0.25">
      <c r="A4659" s="190">
        <f t="shared" si="1257"/>
        <v>2032</v>
      </c>
      <c r="B4659" s="55">
        <f t="shared" si="1258"/>
        <v>2</v>
      </c>
      <c r="C4659" s="55">
        <f t="shared" si="1259"/>
        <v>12</v>
      </c>
      <c r="D4659" s="55">
        <f t="shared" si="1254"/>
        <v>194</v>
      </c>
      <c r="F4659" s="63">
        <f t="shared" si="1265"/>
        <v>48245.499999999971</v>
      </c>
      <c r="G4659" s="64">
        <f t="shared" si="1256"/>
        <v>680.27201051544898</v>
      </c>
      <c r="H4659" s="64">
        <f t="shared" si="1266"/>
        <v>43.660034282873866</v>
      </c>
      <c r="I4659" s="64">
        <f t="shared" si="1266"/>
        <v>146.30235975586652</v>
      </c>
      <c r="J4659" s="64">
        <f t="shared" si="1266"/>
        <v>152.5146889003617</v>
      </c>
      <c r="K4659" s="64">
        <f t="shared" si="1266"/>
        <v>0</v>
      </c>
      <c r="L4659" s="64">
        <f t="shared" si="1266"/>
        <v>0</v>
      </c>
      <c r="M4659" s="64">
        <f t="shared" si="1266"/>
        <v>8.4485239109861983</v>
      </c>
      <c r="N4659" s="64">
        <f t="shared" si="1266"/>
        <v>329.34640366536075</v>
      </c>
      <c r="O4659" s="121"/>
      <c r="P4659" s="177">
        <v>2.9750000000000001</v>
      </c>
      <c r="Q4659" s="177">
        <v>53.617042672976361</v>
      </c>
      <c r="R4659" s="177">
        <v>53.617042672976361</v>
      </c>
      <c r="S4659" s="177">
        <v>21.680811445951704</v>
      </c>
      <c r="T4659" s="177">
        <v>24.807741537927726</v>
      </c>
      <c r="U4659" s="177">
        <v>53.617042672976361</v>
      </c>
      <c r="V4659" s="177">
        <v>53.617042672976361</v>
      </c>
      <c r="W4659" s="177">
        <v>3.5260957977462599</v>
      </c>
      <c r="X4659" s="177">
        <v>19.943655881274161</v>
      </c>
      <c r="Y4659" s="177">
        <v>31.952142857142857</v>
      </c>
      <c r="Z4659" s="177">
        <v>0</v>
      </c>
      <c r="AA4659" s="177">
        <v>40.883964628080385</v>
      </c>
      <c r="AB4659" s="177">
        <v>38.297795409670314</v>
      </c>
      <c r="AC4659" s="177">
        <v>35.69647293570462</v>
      </c>
      <c r="AD4659" s="177">
        <v>43.660034282873866</v>
      </c>
      <c r="AE4659" s="177">
        <v>19.513174395049191</v>
      </c>
      <c r="AF4659" s="177">
        <v>8.4485239109861983</v>
      </c>
      <c r="AG4659" s="177">
        <v>50.838229633453906</v>
      </c>
      <c r="AH4659" s="177">
        <v>50.838229633453906</v>
      </c>
      <c r="AI4659" s="177">
        <v>50.838229633453906</v>
      </c>
      <c r="AJ4659" s="177">
        <v>21.903737840774617</v>
      </c>
    </row>
    <row r="4660" spans="1:36" hidden="1" outlineLevel="1" x14ac:dyDescent="0.25">
      <c r="A4660" s="190">
        <f t="shared" si="1257"/>
        <v>2032</v>
      </c>
      <c r="B4660" s="55">
        <f t="shared" si="1258"/>
        <v>2</v>
      </c>
      <c r="C4660" s="55">
        <f t="shared" si="1259"/>
        <v>13</v>
      </c>
      <c r="D4660" s="55">
        <f t="shared" si="1254"/>
        <v>194</v>
      </c>
      <c r="F4660" s="63">
        <f t="shared" si="1265"/>
        <v>48245.541666666635</v>
      </c>
      <c r="G4660" s="64">
        <f t="shared" si="1256"/>
        <v>691.25922614187425</v>
      </c>
      <c r="H4660" s="64">
        <f t="shared" si="1266"/>
        <v>40.232284329213982</v>
      </c>
      <c r="I4660" s="64">
        <f t="shared" si="1266"/>
        <v>145.02916207455115</v>
      </c>
      <c r="J4660" s="64">
        <f t="shared" si="1266"/>
        <v>171.74553158317156</v>
      </c>
      <c r="K4660" s="64">
        <f t="shared" si="1266"/>
        <v>0</v>
      </c>
      <c r="L4660" s="64">
        <f t="shared" si="1266"/>
        <v>0</v>
      </c>
      <c r="M4660" s="64">
        <f t="shared" si="1266"/>
        <v>9.069738904441067</v>
      </c>
      <c r="N4660" s="64">
        <f t="shared" si="1266"/>
        <v>325.18250925049648</v>
      </c>
      <c r="O4660" s="121"/>
      <c r="P4660" s="177">
        <v>2.9750000000000001</v>
      </c>
      <c r="Q4660" s="177">
        <v>53.915888384588186</v>
      </c>
      <c r="R4660" s="177">
        <v>53.915888384588186</v>
      </c>
      <c r="S4660" s="177">
        <v>20.383488827572961</v>
      </c>
      <c r="T4660" s="177">
        <v>25.946662820902425</v>
      </c>
      <c r="U4660" s="177">
        <v>53.915888384588186</v>
      </c>
      <c r="V4660" s="177">
        <v>53.915888384588186</v>
      </c>
      <c r="W4660" s="177">
        <v>3.8927537677871724</v>
      </c>
      <c r="X4660" s="177">
        <v>19.992651713404747</v>
      </c>
      <c r="Y4660" s="177">
        <v>29.821999999999999</v>
      </c>
      <c r="Z4660" s="177">
        <v>0</v>
      </c>
      <c r="AA4660" s="177">
        <v>38.789896902932377</v>
      </c>
      <c r="AB4660" s="177">
        <v>36.251357179222637</v>
      </c>
      <c r="AC4660" s="177">
        <v>34.477701629988715</v>
      </c>
      <c r="AD4660" s="177">
        <v>40.232284329213982</v>
      </c>
      <c r="AE4660" s="177">
        <v>19.767598060430494</v>
      </c>
      <c r="AF4660" s="177">
        <v>9.069738904441067</v>
      </c>
      <c r="AG4660" s="177">
        <v>57.248510527723852</v>
      </c>
      <c r="AH4660" s="177">
        <v>57.248510527723852</v>
      </c>
      <c r="AI4660" s="177">
        <v>57.248510527723852</v>
      </c>
      <c r="AJ4660" s="177">
        <v>22.249006884453365</v>
      </c>
    </row>
    <row r="4661" spans="1:36" hidden="1" outlineLevel="1" x14ac:dyDescent="0.25">
      <c r="A4661" s="190">
        <f t="shared" si="1257"/>
        <v>2032</v>
      </c>
      <c r="B4661" s="55">
        <f t="shared" si="1258"/>
        <v>2</v>
      </c>
      <c r="C4661" s="55">
        <f t="shared" si="1259"/>
        <v>14</v>
      </c>
      <c r="D4661" s="55">
        <f t="shared" si="1254"/>
        <v>194</v>
      </c>
      <c r="F4661" s="63">
        <f t="shared" si="1265"/>
        <v>48245.583333333299</v>
      </c>
      <c r="G4661" s="64">
        <f t="shared" si="1256"/>
        <v>681.96692765687089</v>
      </c>
      <c r="H4661" s="64">
        <f t="shared" si="1266"/>
        <v>42.119170195915672</v>
      </c>
      <c r="I4661" s="64">
        <f t="shared" si="1266"/>
        <v>140.57942620280286</v>
      </c>
      <c r="J4661" s="64">
        <f t="shared" si="1266"/>
        <v>173.32437874283374</v>
      </c>
      <c r="K4661" s="64">
        <f t="shared" si="1266"/>
        <v>0</v>
      </c>
      <c r="L4661" s="64">
        <f t="shared" si="1266"/>
        <v>0</v>
      </c>
      <c r="M4661" s="64">
        <f t="shared" si="1266"/>
        <v>8.6970099083681447</v>
      </c>
      <c r="N4661" s="64">
        <f t="shared" si="1266"/>
        <v>317.24694260695054</v>
      </c>
      <c r="O4661" s="121"/>
      <c r="P4661" s="177">
        <v>2.9750000000000001</v>
      </c>
      <c r="Q4661" s="177">
        <v>52.607150268219165</v>
      </c>
      <c r="R4661" s="177">
        <v>52.607150268219165</v>
      </c>
      <c r="S4661" s="177">
        <v>17.365517127689333</v>
      </c>
      <c r="T4661" s="177">
        <v>25.704333754661409</v>
      </c>
      <c r="U4661" s="177">
        <v>52.607150268219165</v>
      </c>
      <c r="V4661" s="177">
        <v>52.607150268219165</v>
      </c>
      <c r="W4661" s="177">
        <v>4.1822821710963964</v>
      </c>
      <c r="X4661" s="177">
        <v>21.092176792582961</v>
      </c>
      <c r="Y4661" s="177">
        <v>24.709657142857147</v>
      </c>
      <c r="Z4661" s="177">
        <v>0</v>
      </c>
      <c r="AA4661" s="177">
        <v>39.207232185376405</v>
      </c>
      <c r="AB4661" s="177">
        <v>34.938261133579189</v>
      </c>
      <c r="AC4661" s="177">
        <v>32.6728482151183</v>
      </c>
      <c r="AD4661" s="177">
        <v>42.119170195915672</v>
      </c>
      <c r="AE4661" s="177">
        <v>20.045668613799933</v>
      </c>
      <c r="AF4661" s="177">
        <v>8.6970099083681447</v>
      </c>
      <c r="AG4661" s="177">
        <v>57.77479291427791</v>
      </c>
      <c r="AH4661" s="177">
        <v>57.77479291427791</v>
      </c>
      <c r="AI4661" s="177">
        <v>57.77479291427791</v>
      </c>
      <c r="AJ4661" s="177">
        <v>24.50479060011569</v>
      </c>
    </row>
    <row r="4662" spans="1:36" hidden="1" outlineLevel="1" x14ac:dyDescent="0.25">
      <c r="A4662" s="190">
        <f t="shared" si="1257"/>
        <v>2032</v>
      </c>
      <c r="B4662" s="55">
        <f t="shared" si="1258"/>
        <v>2</v>
      </c>
      <c r="C4662" s="55">
        <f t="shared" si="1259"/>
        <v>15</v>
      </c>
      <c r="D4662" s="55">
        <f t="shared" si="1254"/>
        <v>194</v>
      </c>
      <c r="F4662" s="63">
        <f t="shared" si="1265"/>
        <v>48245.624999999964</v>
      </c>
      <c r="G4662" s="64">
        <f t="shared" si="1256"/>
        <v>608.16142822775998</v>
      </c>
      <c r="H4662" s="64">
        <f t="shared" si="1266"/>
        <v>41.157794467813588</v>
      </c>
      <c r="I4662" s="64">
        <f t="shared" si="1266"/>
        <v>106.06049344580043</v>
      </c>
      <c r="J4662" s="64">
        <f t="shared" si="1266"/>
        <v>141.41264178497562</v>
      </c>
      <c r="K4662" s="64">
        <f t="shared" si="1266"/>
        <v>0</v>
      </c>
      <c r="L4662" s="64">
        <f t="shared" si="1266"/>
        <v>0</v>
      </c>
      <c r="M4662" s="64">
        <f t="shared" si="1266"/>
        <v>8.0757949149132777</v>
      </c>
      <c r="N4662" s="64">
        <f t="shared" si="1266"/>
        <v>311.45470361425708</v>
      </c>
      <c r="O4662" s="121"/>
      <c r="P4662" s="177">
        <v>2.9750000000000001</v>
      </c>
      <c r="Q4662" s="177">
        <v>52.4010497774524</v>
      </c>
      <c r="R4662" s="177">
        <v>52.4010497774524</v>
      </c>
      <c r="S4662" s="177">
        <v>7.1252296491624021</v>
      </c>
      <c r="T4662" s="177">
        <v>10.533256721575038</v>
      </c>
      <c r="U4662" s="177">
        <v>52.4010497774524</v>
      </c>
      <c r="V4662" s="177">
        <v>52.4010497774524</v>
      </c>
      <c r="W4662" s="177">
        <v>4.7064662364791339</v>
      </c>
      <c r="X4662" s="177">
        <v>20.792791441535339</v>
      </c>
      <c r="Y4662" s="177">
        <v>18.745257142857138</v>
      </c>
      <c r="Z4662" s="177">
        <v>0</v>
      </c>
      <c r="AA4662" s="177">
        <v>38.174146761249425</v>
      </c>
      <c r="AB4662" s="177">
        <v>34.038082991395328</v>
      </c>
      <c r="AC4662" s="177">
        <v>29.638274751802737</v>
      </c>
      <c r="AD4662" s="177">
        <v>41.157794467813588</v>
      </c>
      <c r="AE4662" s="177">
        <v>19.63098406968648</v>
      </c>
      <c r="AF4662" s="177">
        <v>8.0757949149132777</v>
      </c>
      <c r="AG4662" s="177">
        <v>47.13754726165854</v>
      </c>
      <c r="AH4662" s="177">
        <v>47.13754726165854</v>
      </c>
      <c r="AI4662" s="177">
        <v>47.13754726165854</v>
      </c>
      <c r="AJ4662" s="177">
        <v>21.55150818450489</v>
      </c>
    </row>
    <row r="4663" spans="1:36" hidden="1" outlineLevel="1" x14ac:dyDescent="0.25">
      <c r="A4663" s="190">
        <f t="shared" si="1257"/>
        <v>2032</v>
      </c>
      <c r="B4663" s="55">
        <f t="shared" si="1258"/>
        <v>2</v>
      </c>
      <c r="C4663" s="55">
        <f t="shared" si="1259"/>
        <v>16</v>
      </c>
      <c r="D4663" s="55">
        <f t="shared" si="1254"/>
        <v>194</v>
      </c>
      <c r="F4663" s="63">
        <f t="shared" si="1265"/>
        <v>48245.666666666628</v>
      </c>
      <c r="G4663" s="64">
        <f t="shared" si="1256"/>
        <v>402.47964130593067</v>
      </c>
      <c r="H4663" s="64">
        <f t="shared" si="1266"/>
        <v>10.04941022334952</v>
      </c>
      <c r="I4663" s="64">
        <f t="shared" si="1266"/>
        <v>49.393257461593485</v>
      </c>
      <c r="J4663" s="64">
        <f t="shared" si="1266"/>
        <v>31.998805554001578</v>
      </c>
      <c r="K4663" s="64">
        <f t="shared" si="1266"/>
        <v>0</v>
      </c>
      <c r="L4663" s="64">
        <f t="shared" si="1266"/>
        <v>0</v>
      </c>
      <c r="M4663" s="64">
        <f t="shared" si="1266"/>
        <v>9.1939819031320393</v>
      </c>
      <c r="N4663" s="64">
        <f t="shared" si="1266"/>
        <v>301.84418616385403</v>
      </c>
      <c r="O4663" s="121"/>
      <c r="P4663" s="177">
        <v>2.9750000000000001</v>
      </c>
      <c r="Q4663" s="177">
        <v>49.567168029409252</v>
      </c>
      <c r="R4663" s="177">
        <v>49.567168029409252</v>
      </c>
      <c r="S4663" s="177">
        <v>0.12109329711332183</v>
      </c>
      <c r="T4663" s="177">
        <v>0.15029489940879476</v>
      </c>
      <c r="U4663" s="177">
        <v>49.567168029409252</v>
      </c>
      <c r="V4663" s="177">
        <v>49.567168029409252</v>
      </c>
      <c r="W4663" s="177">
        <v>2.5061739915567784</v>
      </c>
      <c r="X4663" s="177">
        <v>10.117670738695994</v>
      </c>
      <c r="Y4663" s="177">
        <v>9.3726285714285691</v>
      </c>
      <c r="Z4663" s="177">
        <v>0</v>
      </c>
      <c r="AA4663" s="177">
        <v>39.443493230116026</v>
      </c>
      <c r="AB4663" s="177">
        <v>33.590991006292448</v>
      </c>
      <c r="AC4663" s="177">
        <v>30.541029809808528</v>
      </c>
      <c r="AD4663" s="177">
        <v>10.04941022334952</v>
      </c>
      <c r="AE4663" s="177">
        <v>12.582359879329667</v>
      </c>
      <c r="AF4663" s="177">
        <v>9.1939819031320393</v>
      </c>
      <c r="AG4663" s="177">
        <v>10.666268518000527</v>
      </c>
      <c r="AH4663" s="177">
        <v>10.666268518000527</v>
      </c>
      <c r="AI4663" s="177">
        <v>10.666268518000527</v>
      </c>
      <c r="AJ4663" s="177">
        <v>11.568036084060358</v>
      </c>
    </row>
    <row r="4664" spans="1:36" hidden="1" outlineLevel="1" x14ac:dyDescent="0.25">
      <c r="A4664" s="190">
        <f t="shared" si="1257"/>
        <v>2032</v>
      </c>
      <c r="B4664" s="55">
        <f t="shared" si="1258"/>
        <v>2</v>
      </c>
      <c r="C4664" s="55">
        <f t="shared" si="1259"/>
        <v>17</v>
      </c>
      <c r="D4664" s="55">
        <f t="shared" si="1254"/>
        <v>194</v>
      </c>
      <c r="F4664" s="63">
        <f t="shared" si="1265"/>
        <v>48245.708333333292</v>
      </c>
      <c r="G4664" s="64">
        <f t="shared" si="1256"/>
        <v>298.26652670103977</v>
      </c>
      <c r="H4664" s="64">
        <f t="shared" si="1266"/>
        <v>0</v>
      </c>
      <c r="I4664" s="64">
        <f t="shared" si="1266"/>
        <v>4.9217468098229702</v>
      </c>
      <c r="J4664" s="64">
        <f t="shared" si="1266"/>
        <v>0</v>
      </c>
      <c r="K4664" s="64">
        <f t="shared" si="1266"/>
        <v>0</v>
      </c>
      <c r="L4664" s="64">
        <f t="shared" si="1266"/>
        <v>0</v>
      </c>
      <c r="M4664" s="64">
        <f t="shared" si="1266"/>
        <v>10.063682893968853</v>
      </c>
      <c r="N4664" s="64">
        <f t="shared" si="1266"/>
        <v>283.28109699724791</v>
      </c>
      <c r="O4664" s="121"/>
      <c r="P4664" s="177">
        <v>2.9750000000000001</v>
      </c>
      <c r="Q4664" s="177">
        <v>44.960822060771832</v>
      </c>
      <c r="R4664" s="177">
        <v>44.960822060771832</v>
      </c>
      <c r="S4664" s="177">
        <v>0</v>
      </c>
      <c r="T4664" s="177">
        <v>0</v>
      </c>
      <c r="U4664" s="177">
        <v>44.960822060771832</v>
      </c>
      <c r="V4664" s="177">
        <v>44.960822060771832</v>
      </c>
      <c r="W4664" s="177">
        <v>0.15190915347344122</v>
      </c>
      <c r="X4664" s="177">
        <v>0.54923249453677447</v>
      </c>
      <c r="Y4664" s="177">
        <v>0</v>
      </c>
      <c r="Z4664" s="177">
        <v>0</v>
      </c>
      <c r="AA4664" s="177">
        <v>37.944881268522138</v>
      </c>
      <c r="AB4664" s="177">
        <v>33.164309927237227</v>
      </c>
      <c r="AC4664" s="177">
        <v>32.328617558401206</v>
      </c>
      <c r="AD4664" s="177">
        <v>0</v>
      </c>
      <c r="AE4664" s="177">
        <v>1.0478387923559762</v>
      </c>
      <c r="AF4664" s="177">
        <v>10.063682893968853</v>
      </c>
      <c r="AG4664" s="177">
        <v>0</v>
      </c>
      <c r="AH4664" s="177">
        <v>0</v>
      </c>
      <c r="AI4664" s="177">
        <v>0</v>
      </c>
      <c r="AJ4664" s="177">
        <v>0.19776636945677789</v>
      </c>
    </row>
    <row r="4665" spans="1:36" hidden="1" outlineLevel="1" x14ac:dyDescent="0.25">
      <c r="A4665" s="190">
        <f t="shared" si="1257"/>
        <v>2032</v>
      </c>
      <c r="B4665" s="55">
        <f t="shared" si="1258"/>
        <v>2</v>
      </c>
      <c r="C4665" s="55">
        <f t="shared" si="1259"/>
        <v>18</v>
      </c>
      <c r="D4665" s="55">
        <f t="shared" si="1254"/>
        <v>194</v>
      </c>
      <c r="F4665" s="63">
        <f t="shared" si="1265"/>
        <v>48245.749999999956</v>
      </c>
      <c r="G4665" s="64">
        <f t="shared" si="1256"/>
        <v>291.34271621982043</v>
      </c>
      <c r="H4665" s="64">
        <f t="shared" ref="H4665:N4674" si="1267">SUMIF($P$6:$AK$6,H$6,$P4665:$AK4665)</f>
        <v>0</v>
      </c>
      <c r="I4665" s="64">
        <f t="shared" si="1267"/>
        <v>2.9750000000000001</v>
      </c>
      <c r="J4665" s="64">
        <f t="shared" si="1267"/>
        <v>0</v>
      </c>
      <c r="K4665" s="64">
        <f t="shared" si="1267"/>
        <v>0</v>
      </c>
      <c r="L4665" s="64">
        <f t="shared" si="1267"/>
        <v>0</v>
      </c>
      <c r="M4665" s="64">
        <f t="shared" si="1267"/>
        <v>12.300056870406372</v>
      </c>
      <c r="N4665" s="64">
        <f t="shared" si="1267"/>
        <v>276.06765934941404</v>
      </c>
      <c r="O4665" s="121"/>
      <c r="P4665" s="177">
        <v>2.9750000000000001</v>
      </c>
      <c r="Q4665" s="177">
        <v>42.590666416953923</v>
      </c>
      <c r="R4665" s="177">
        <v>42.590666416953923</v>
      </c>
      <c r="S4665" s="177">
        <v>0</v>
      </c>
      <c r="T4665" s="177">
        <v>0</v>
      </c>
      <c r="U4665" s="177">
        <v>42.590666416953923</v>
      </c>
      <c r="V4665" s="177">
        <v>42.590666416953923</v>
      </c>
      <c r="W4665" s="177">
        <v>0</v>
      </c>
      <c r="X4665" s="177">
        <v>0</v>
      </c>
      <c r="Y4665" s="177">
        <v>0</v>
      </c>
      <c r="Z4665" s="177">
        <v>0</v>
      </c>
      <c r="AA4665" s="177">
        <v>39.2847449337442</v>
      </c>
      <c r="AB4665" s="177">
        <v>32.793543796186839</v>
      </c>
      <c r="AC4665" s="177">
        <v>33.626704951667314</v>
      </c>
      <c r="AD4665" s="177">
        <v>0</v>
      </c>
      <c r="AE4665" s="177">
        <v>0</v>
      </c>
      <c r="AF4665" s="177">
        <v>12.300056870406372</v>
      </c>
      <c r="AG4665" s="177">
        <v>0</v>
      </c>
      <c r="AH4665" s="177">
        <v>0</v>
      </c>
      <c r="AI4665" s="177">
        <v>0</v>
      </c>
      <c r="AJ4665" s="177">
        <v>0</v>
      </c>
    </row>
    <row r="4666" spans="1:36" hidden="1" outlineLevel="1" x14ac:dyDescent="0.25">
      <c r="A4666" s="190">
        <f t="shared" si="1257"/>
        <v>2032</v>
      </c>
      <c r="B4666" s="55">
        <f t="shared" si="1258"/>
        <v>2</v>
      </c>
      <c r="C4666" s="55">
        <f t="shared" si="1259"/>
        <v>19</v>
      </c>
      <c r="D4666" s="55">
        <f t="shared" si="1254"/>
        <v>194</v>
      </c>
      <c r="F4666" s="63">
        <f t="shared" si="1265"/>
        <v>48245.791666666621</v>
      </c>
      <c r="G4666" s="64">
        <f t="shared" si="1256"/>
        <v>283.34128485708624</v>
      </c>
      <c r="H4666" s="64">
        <f t="shared" si="1267"/>
        <v>0</v>
      </c>
      <c r="I4666" s="64">
        <f t="shared" si="1267"/>
        <v>2.9750000000000001</v>
      </c>
      <c r="J4666" s="64">
        <f t="shared" si="1267"/>
        <v>0</v>
      </c>
      <c r="K4666" s="64">
        <f t="shared" si="1267"/>
        <v>0</v>
      </c>
      <c r="L4666" s="64">
        <f t="shared" si="1267"/>
        <v>0</v>
      </c>
      <c r="M4666" s="64">
        <f t="shared" si="1267"/>
        <v>12.921271863861243</v>
      </c>
      <c r="N4666" s="64">
        <f t="shared" si="1267"/>
        <v>267.44501299322502</v>
      </c>
      <c r="O4666" s="121"/>
      <c r="P4666" s="177">
        <v>2.9750000000000001</v>
      </c>
      <c r="Q4666" s="177">
        <v>39.808309791602476</v>
      </c>
      <c r="R4666" s="177">
        <v>39.808309791602476</v>
      </c>
      <c r="S4666" s="177">
        <v>0</v>
      </c>
      <c r="T4666" s="177">
        <v>0</v>
      </c>
      <c r="U4666" s="177">
        <v>39.808309791602476</v>
      </c>
      <c r="V4666" s="177">
        <v>39.808309791602476</v>
      </c>
      <c r="W4666" s="177">
        <v>0</v>
      </c>
      <c r="X4666" s="177">
        <v>0</v>
      </c>
      <c r="Y4666" s="177">
        <v>0</v>
      </c>
      <c r="Z4666" s="177">
        <v>0</v>
      </c>
      <c r="AA4666" s="177">
        <v>39.846573635674083</v>
      </c>
      <c r="AB4666" s="177">
        <v>33.503862493881179</v>
      </c>
      <c r="AC4666" s="177">
        <v>34.861337697259877</v>
      </c>
      <c r="AD4666" s="177">
        <v>0</v>
      </c>
      <c r="AE4666" s="177">
        <v>0</v>
      </c>
      <c r="AF4666" s="177">
        <v>12.921271863861243</v>
      </c>
      <c r="AG4666" s="177">
        <v>0</v>
      </c>
      <c r="AH4666" s="177">
        <v>0</v>
      </c>
      <c r="AI4666" s="177">
        <v>0</v>
      </c>
      <c r="AJ4666" s="177">
        <v>0</v>
      </c>
    </row>
    <row r="4667" spans="1:36" hidden="1" outlineLevel="1" x14ac:dyDescent="0.25">
      <c r="A4667" s="190">
        <f t="shared" si="1257"/>
        <v>2032</v>
      </c>
      <c r="B4667" s="55">
        <f t="shared" si="1258"/>
        <v>2</v>
      </c>
      <c r="C4667" s="55">
        <f t="shared" si="1259"/>
        <v>20</v>
      </c>
      <c r="D4667" s="55">
        <f t="shared" si="1254"/>
        <v>194</v>
      </c>
      <c r="F4667" s="63">
        <f t="shared" si="1265"/>
        <v>48245.833333333285</v>
      </c>
      <c r="G4667" s="64">
        <f t="shared" si="1256"/>
        <v>281.00873065208197</v>
      </c>
      <c r="H4667" s="64">
        <f t="shared" si="1267"/>
        <v>0</v>
      </c>
      <c r="I4667" s="64">
        <f t="shared" si="1267"/>
        <v>2.9750000000000001</v>
      </c>
      <c r="J4667" s="64">
        <f t="shared" si="1267"/>
        <v>0</v>
      </c>
      <c r="K4667" s="64">
        <f t="shared" si="1267"/>
        <v>0</v>
      </c>
      <c r="L4667" s="64">
        <f t="shared" si="1267"/>
        <v>0</v>
      </c>
      <c r="M4667" s="64">
        <f t="shared" si="1267"/>
        <v>12.300056870406372</v>
      </c>
      <c r="N4667" s="64">
        <f t="shared" si="1267"/>
        <v>265.73367378167558</v>
      </c>
      <c r="O4667" s="121"/>
      <c r="P4667" s="177">
        <v>2.9750000000000001</v>
      </c>
      <c r="Q4667" s="177">
        <v>39.045737975765412</v>
      </c>
      <c r="R4667" s="177">
        <v>39.045737975765412</v>
      </c>
      <c r="S4667" s="177">
        <v>0</v>
      </c>
      <c r="T4667" s="177">
        <v>0</v>
      </c>
      <c r="U4667" s="177">
        <v>39.045737975765412</v>
      </c>
      <c r="V4667" s="177">
        <v>39.045737975765412</v>
      </c>
      <c r="W4667" s="177">
        <v>0</v>
      </c>
      <c r="X4667" s="177">
        <v>0</v>
      </c>
      <c r="Y4667" s="177">
        <v>0</v>
      </c>
      <c r="Z4667" s="177">
        <v>0</v>
      </c>
      <c r="AA4667" s="177">
        <v>40.591124555127948</v>
      </c>
      <c r="AB4667" s="177">
        <v>34.582605959115845</v>
      </c>
      <c r="AC4667" s="177">
        <v>34.376991364370149</v>
      </c>
      <c r="AD4667" s="177">
        <v>0</v>
      </c>
      <c r="AE4667" s="177">
        <v>0</v>
      </c>
      <c r="AF4667" s="177">
        <v>12.300056870406372</v>
      </c>
      <c r="AG4667" s="177">
        <v>0</v>
      </c>
      <c r="AH4667" s="177">
        <v>0</v>
      </c>
      <c r="AI4667" s="177">
        <v>0</v>
      </c>
      <c r="AJ4667" s="177">
        <v>0</v>
      </c>
    </row>
    <row r="4668" spans="1:36" hidden="1" outlineLevel="1" x14ac:dyDescent="0.25">
      <c r="A4668" s="190">
        <f t="shared" si="1257"/>
        <v>2032</v>
      </c>
      <c r="B4668" s="55">
        <f t="shared" si="1258"/>
        <v>2</v>
      </c>
      <c r="C4668" s="55">
        <f t="shared" si="1259"/>
        <v>21</v>
      </c>
      <c r="D4668" s="55">
        <f t="shared" si="1254"/>
        <v>194</v>
      </c>
      <c r="F4668" s="63">
        <f t="shared" si="1265"/>
        <v>48245.874999999949</v>
      </c>
      <c r="G4668" s="64">
        <f t="shared" si="1256"/>
        <v>277.41646551520148</v>
      </c>
      <c r="H4668" s="64">
        <f t="shared" si="1267"/>
        <v>0</v>
      </c>
      <c r="I4668" s="64">
        <f t="shared" si="1267"/>
        <v>2.9750000000000001</v>
      </c>
      <c r="J4668" s="64">
        <f t="shared" si="1267"/>
        <v>0</v>
      </c>
      <c r="K4668" s="64">
        <f t="shared" si="1267"/>
        <v>0</v>
      </c>
      <c r="L4668" s="64">
        <f t="shared" si="1267"/>
        <v>0</v>
      </c>
      <c r="M4668" s="64">
        <f t="shared" si="1267"/>
        <v>12.797028865170272</v>
      </c>
      <c r="N4668" s="64">
        <f t="shared" si="1267"/>
        <v>261.6444366500312</v>
      </c>
      <c r="O4668" s="121"/>
      <c r="P4668" s="177">
        <v>2.9750000000000001</v>
      </c>
      <c r="Q4668" s="177">
        <v>38.107980742776583</v>
      </c>
      <c r="R4668" s="177">
        <v>38.107980742776583</v>
      </c>
      <c r="S4668" s="177">
        <v>0</v>
      </c>
      <c r="T4668" s="177">
        <v>0</v>
      </c>
      <c r="U4668" s="177">
        <v>38.107980742776583</v>
      </c>
      <c r="V4668" s="177">
        <v>38.107980742776583</v>
      </c>
      <c r="W4668" s="177">
        <v>0</v>
      </c>
      <c r="X4668" s="177">
        <v>0</v>
      </c>
      <c r="Y4668" s="177">
        <v>0</v>
      </c>
      <c r="Z4668" s="177">
        <v>0</v>
      </c>
      <c r="AA4668" s="177">
        <v>39.499982664823236</v>
      </c>
      <c r="AB4668" s="177">
        <v>36.019145251482357</v>
      </c>
      <c r="AC4668" s="177">
        <v>33.693385762619265</v>
      </c>
      <c r="AD4668" s="177">
        <v>0</v>
      </c>
      <c r="AE4668" s="177">
        <v>0</v>
      </c>
      <c r="AF4668" s="177">
        <v>12.797028865170272</v>
      </c>
      <c r="AG4668" s="177">
        <v>0</v>
      </c>
      <c r="AH4668" s="177">
        <v>0</v>
      </c>
      <c r="AI4668" s="177">
        <v>0</v>
      </c>
      <c r="AJ4668" s="177">
        <v>0</v>
      </c>
    </row>
    <row r="4669" spans="1:36" hidden="1" outlineLevel="1" x14ac:dyDescent="0.25">
      <c r="A4669" s="190">
        <f t="shared" si="1257"/>
        <v>2032</v>
      </c>
      <c r="B4669" s="55">
        <f t="shared" si="1258"/>
        <v>2</v>
      </c>
      <c r="C4669" s="55">
        <f t="shared" si="1259"/>
        <v>22</v>
      </c>
      <c r="D4669" s="55">
        <f t="shared" si="1254"/>
        <v>194</v>
      </c>
      <c r="F4669" s="63">
        <f t="shared" si="1265"/>
        <v>48245.916666666613</v>
      </c>
      <c r="G4669" s="64">
        <f t="shared" si="1256"/>
        <v>284.61166706855067</v>
      </c>
      <c r="H4669" s="64">
        <f t="shared" si="1267"/>
        <v>0</v>
      </c>
      <c r="I4669" s="64">
        <f t="shared" si="1267"/>
        <v>2.9750000000000001</v>
      </c>
      <c r="J4669" s="64">
        <f t="shared" si="1267"/>
        <v>0</v>
      </c>
      <c r="K4669" s="64">
        <f t="shared" si="1267"/>
        <v>0</v>
      </c>
      <c r="L4669" s="64">
        <f t="shared" si="1267"/>
        <v>0</v>
      </c>
      <c r="M4669" s="64">
        <f t="shared" si="1267"/>
        <v>13.418243858625139</v>
      </c>
      <c r="N4669" s="64">
        <f t="shared" si="1267"/>
        <v>268.2184232099255</v>
      </c>
      <c r="O4669" s="121"/>
      <c r="P4669" s="177">
        <v>2.9750000000000001</v>
      </c>
      <c r="Q4669" s="177">
        <v>38.448046552541769</v>
      </c>
      <c r="R4669" s="177">
        <v>38.448046552541769</v>
      </c>
      <c r="S4669" s="177">
        <v>0</v>
      </c>
      <c r="T4669" s="177">
        <v>0</v>
      </c>
      <c r="U4669" s="177">
        <v>38.448046552541769</v>
      </c>
      <c r="V4669" s="177">
        <v>38.448046552541769</v>
      </c>
      <c r="W4669" s="177">
        <v>0</v>
      </c>
      <c r="X4669" s="177">
        <v>0</v>
      </c>
      <c r="Y4669" s="177">
        <v>0</v>
      </c>
      <c r="Z4669" s="177">
        <v>0</v>
      </c>
      <c r="AA4669" s="177">
        <v>43.640381256519696</v>
      </c>
      <c r="AB4669" s="177">
        <v>37.177270574368244</v>
      </c>
      <c r="AC4669" s="177">
        <v>33.608585168870469</v>
      </c>
      <c r="AD4669" s="177">
        <v>0</v>
      </c>
      <c r="AE4669" s="177">
        <v>0</v>
      </c>
      <c r="AF4669" s="177">
        <v>13.418243858625139</v>
      </c>
      <c r="AG4669" s="177">
        <v>0</v>
      </c>
      <c r="AH4669" s="177">
        <v>0</v>
      </c>
      <c r="AI4669" s="177">
        <v>0</v>
      </c>
      <c r="AJ4669" s="177">
        <v>0</v>
      </c>
    </row>
    <row r="4670" spans="1:36" hidden="1" outlineLevel="1" x14ac:dyDescent="0.25">
      <c r="A4670" s="190">
        <f t="shared" si="1257"/>
        <v>2032</v>
      </c>
      <c r="B4670" s="55">
        <f t="shared" si="1258"/>
        <v>2</v>
      </c>
      <c r="C4670" s="55">
        <f t="shared" si="1259"/>
        <v>23</v>
      </c>
      <c r="D4670" s="55">
        <f t="shared" si="1254"/>
        <v>194</v>
      </c>
      <c r="F4670" s="63">
        <f t="shared" si="1265"/>
        <v>48245.958333333278</v>
      </c>
      <c r="G4670" s="64">
        <f t="shared" si="1256"/>
        <v>297.60850115919277</v>
      </c>
      <c r="H4670" s="64">
        <f t="shared" si="1267"/>
        <v>0</v>
      </c>
      <c r="I4670" s="64">
        <f t="shared" si="1267"/>
        <v>2.9750000000000001</v>
      </c>
      <c r="J4670" s="64">
        <f t="shared" si="1267"/>
        <v>0</v>
      </c>
      <c r="K4670" s="64">
        <f t="shared" si="1267"/>
        <v>0</v>
      </c>
      <c r="L4670" s="64">
        <f t="shared" si="1267"/>
        <v>0</v>
      </c>
      <c r="M4670" s="64">
        <f t="shared" si="1267"/>
        <v>14.287944849461951</v>
      </c>
      <c r="N4670" s="64">
        <f t="shared" si="1267"/>
        <v>280.3455563097308</v>
      </c>
      <c r="O4670" s="121"/>
      <c r="P4670" s="177">
        <v>2.9750000000000001</v>
      </c>
      <c r="Q4670" s="177">
        <v>39.777394717987463</v>
      </c>
      <c r="R4670" s="177">
        <v>39.777394717987463</v>
      </c>
      <c r="S4670" s="177">
        <v>0</v>
      </c>
      <c r="T4670" s="177">
        <v>0</v>
      </c>
      <c r="U4670" s="177">
        <v>39.777394717987463</v>
      </c>
      <c r="V4670" s="177">
        <v>39.777394717987463</v>
      </c>
      <c r="W4670" s="177">
        <v>0</v>
      </c>
      <c r="X4670" s="177">
        <v>0</v>
      </c>
      <c r="Y4670" s="177">
        <v>0</v>
      </c>
      <c r="Z4670" s="177">
        <v>0</v>
      </c>
      <c r="AA4670" s="177">
        <v>46.386756420810975</v>
      </c>
      <c r="AB4670" s="177">
        <v>37.822300033726378</v>
      </c>
      <c r="AC4670" s="177">
        <v>37.026920983243578</v>
      </c>
      <c r="AD4670" s="177">
        <v>0</v>
      </c>
      <c r="AE4670" s="177">
        <v>0</v>
      </c>
      <c r="AF4670" s="177">
        <v>14.287944849461951</v>
      </c>
      <c r="AG4670" s="177">
        <v>0</v>
      </c>
      <c r="AH4670" s="177">
        <v>0</v>
      </c>
      <c r="AI4670" s="177">
        <v>0</v>
      </c>
      <c r="AJ4670" s="177">
        <v>0</v>
      </c>
    </row>
    <row r="4671" spans="1:36" hidden="1" outlineLevel="1" x14ac:dyDescent="0.25">
      <c r="A4671" s="190">
        <f t="shared" si="1257"/>
        <v>2032</v>
      </c>
      <c r="B4671" s="55">
        <f t="shared" si="1258"/>
        <v>3</v>
      </c>
      <c r="C4671" s="55">
        <f t="shared" si="1259"/>
        <v>0</v>
      </c>
      <c r="D4671" s="55">
        <f t="shared" si="1254"/>
        <v>195</v>
      </c>
      <c r="F4671" s="63">
        <f t="shared" ref="F4671" si="1268">EDATE(F4647,1)</f>
        <v>48274</v>
      </c>
      <c r="G4671" s="64">
        <f t="shared" si="1256"/>
        <v>277.2964558363613</v>
      </c>
      <c r="H4671" s="64">
        <f t="shared" si="1267"/>
        <v>0</v>
      </c>
      <c r="I4671" s="64">
        <f t="shared" si="1267"/>
        <v>2.9750000000000001</v>
      </c>
      <c r="J4671" s="64">
        <f t="shared" si="1267"/>
        <v>0</v>
      </c>
      <c r="K4671" s="64">
        <f t="shared" si="1267"/>
        <v>0</v>
      </c>
      <c r="L4671" s="64">
        <f t="shared" si="1267"/>
        <v>0</v>
      </c>
      <c r="M4671" s="64">
        <f t="shared" si="1267"/>
        <v>19.315373021366938</v>
      </c>
      <c r="N4671" s="64">
        <f t="shared" si="1267"/>
        <v>255.00608281499439</v>
      </c>
      <c r="O4671" s="121"/>
      <c r="P4671" s="177">
        <v>2.9750000000000001</v>
      </c>
      <c r="Q4671" s="177">
        <v>35.500809534576895</v>
      </c>
      <c r="R4671" s="177">
        <v>35.500809534576895</v>
      </c>
      <c r="S4671" s="177">
        <v>0</v>
      </c>
      <c r="T4671" s="177">
        <v>0</v>
      </c>
      <c r="U4671" s="177">
        <v>35.500809534576895</v>
      </c>
      <c r="V4671" s="177">
        <v>35.500809534576895</v>
      </c>
      <c r="W4671" s="177">
        <v>0</v>
      </c>
      <c r="X4671" s="177">
        <v>0</v>
      </c>
      <c r="Y4671" s="177">
        <v>0</v>
      </c>
      <c r="Z4671" s="177">
        <v>0</v>
      </c>
      <c r="AA4671" s="177">
        <v>40.306748170561221</v>
      </c>
      <c r="AB4671" s="177">
        <v>34.700637961992648</v>
      </c>
      <c r="AC4671" s="177">
        <v>37.995458544132937</v>
      </c>
      <c r="AD4671" s="177">
        <v>0</v>
      </c>
      <c r="AE4671" s="177">
        <v>0</v>
      </c>
      <c r="AF4671" s="177">
        <v>19.315373021366938</v>
      </c>
      <c r="AG4671" s="177">
        <v>0</v>
      </c>
      <c r="AH4671" s="177">
        <v>0</v>
      </c>
      <c r="AI4671" s="177">
        <v>0</v>
      </c>
      <c r="AJ4671" s="177">
        <v>0</v>
      </c>
    </row>
    <row r="4672" spans="1:36" hidden="1" outlineLevel="1" x14ac:dyDescent="0.25">
      <c r="A4672" s="190">
        <f t="shared" si="1257"/>
        <v>2032</v>
      </c>
      <c r="B4672" s="55">
        <f t="shared" si="1258"/>
        <v>3</v>
      </c>
      <c r="C4672" s="55">
        <f t="shared" si="1259"/>
        <v>1</v>
      </c>
      <c r="D4672" s="55">
        <f t="shared" si="1254"/>
        <v>195</v>
      </c>
      <c r="F4672" s="63">
        <f t="shared" ref="F4672" si="1269">F4671+1/24</f>
        <v>48274.041666666664</v>
      </c>
      <c r="G4672" s="64">
        <f t="shared" si="1256"/>
        <v>281.06107830005629</v>
      </c>
      <c r="H4672" s="64">
        <f t="shared" si="1267"/>
        <v>0</v>
      </c>
      <c r="I4672" s="64">
        <f t="shared" si="1267"/>
        <v>2.9750000000000001</v>
      </c>
      <c r="J4672" s="64">
        <f t="shared" si="1267"/>
        <v>0</v>
      </c>
      <c r="K4672" s="64">
        <f t="shared" si="1267"/>
        <v>0</v>
      </c>
      <c r="L4672" s="64">
        <f t="shared" si="1267"/>
        <v>0</v>
      </c>
      <c r="M4672" s="64">
        <f t="shared" si="1267"/>
        <v>18.832488695832762</v>
      </c>
      <c r="N4672" s="64">
        <f t="shared" si="1267"/>
        <v>259.25358960422352</v>
      </c>
      <c r="O4672" s="121"/>
      <c r="P4672" s="177">
        <v>2.9750000000000001</v>
      </c>
      <c r="Q4672" s="177">
        <v>34.449697031666339</v>
      </c>
      <c r="R4672" s="177">
        <v>34.449697031666339</v>
      </c>
      <c r="S4672" s="177">
        <v>0</v>
      </c>
      <c r="T4672" s="177">
        <v>0</v>
      </c>
      <c r="U4672" s="177">
        <v>34.449697031666339</v>
      </c>
      <c r="V4672" s="177">
        <v>34.449697031666339</v>
      </c>
      <c r="W4672" s="177">
        <v>0</v>
      </c>
      <c r="X4672" s="177">
        <v>0</v>
      </c>
      <c r="Y4672" s="177">
        <v>0</v>
      </c>
      <c r="Z4672" s="177">
        <v>0</v>
      </c>
      <c r="AA4672" s="177">
        <v>44.724139341728119</v>
      </c>
      <c r="AB4672" s="177">
        <v>36.819436483221871</v>
      </c>
      <c r="AC4672" s="177">
        <v>39.911225652608188</v>
      </c>
      <c r="AD4672" s="177">
        <v>0</v>
      </c>
      <c r="AE4672" s="177">
        <v>0</v>
      </c>
      <c r="AF4672" s="177">
        <v>18.832488695832762</v>
      </c>
      <c r="AG4672" s="177">
        <v>0</v>
      </c>
      <c r="AH4672" s="177">
        <v>0</v>
      </c>
      <c r="AI4672" s="177">
        <v>0</v>
      </c>
      <c r="AJ4672" s="177">
        <v>0</v>
      </c>
    </row>
    <row r="4673" spans="1:36" hidden="1" outlineLevel="1" x14ac:dyDescent="0.25">
      <c r="A4673" s="190">
        <f t="shared" si="1257"/>
        <v>2032</v>
      </c>
      <c r="B4673" s="55">
        <f t="shared" si="1258"/>
        <v>3</v>
      </c>
      <c r="C4673" s="55">
        <f t="shared" si="1259"/>
        <v>2</v>
      </c>
      <c r="D4673" s="55">
        <f t="shared" si="1254"/>
        <v>195</v>
      </c>
      <c r="F4673" s="63">
        <f t="shared" si="1265"/>
        <v>48274.083333333328</v>
      </c>
      <c r="G4673" s="64">
        <f t="shared" si="1256"/>
        <v>272.24322715486085</v>
      </c>
      <c r="H4673" s="64">
        <f t="shared" si="1267"/>
        <v>0</v>
      </c>
      <c r="I4673" s="64">
        <f t="shared" si="1267"/>
        <v>2.9750000000000001</v>
      </c>
      <c r="J4673" s="64">
        <f t="shared" si="1267"/>
        <v>0</v>
      </c>
      <c r="K4673" s="64">
        <f t="shared" si="1267"/>
        <v>0</v>
      </c>
      <c r="L4673" s="64">
        <f t="shared" si="1267"/>
        <v>0</v>
      </c>
      <c r="M4673" s="64">
        <f t="shared" si="1267"/>
        <v>19.025642426046435</v>
      </c>
      <c r="N4673" s="64">
        <f t="shared" si="1267"/>
        <v>250.24258472881442</v>
      </c>
      <c r="O4673" s="121"/>
      <c r="P4673" s="177">
        <v>2.9750000000000001</v>
      </c>
      <c r="Q4673" s="177">
        <v>32.347472025845242</v>
      </c>
      <c r="R4673" s="177">
        <v>32.347472025845242</v>
      </c>
      <c r="S4673" s="177">
        <v>0</v>
      </c>
      <c r="T4673" s="177">
        <v>0</v>
      </c>
      <c r="U4673" s="177">
        <v>32.347472025845242</v>
      </c>
      <c r="V4673" s="177">
        <v>32.347472025845242</v>
      </c>
      <c r="W4673" s="177">
        <v>0</v>
      </c>
      <c r="X4673" s="177">
        <v>0</v>
      </c>
      <c r="Y4673" s="177">
        <v>0</v>
      </c>
      <c r="Z4673" s="177">
        <v>0</v>
      </c>
      <c r="AA4673" s="177">
        <v>45.067088028672188</v>
      </c>
      <c r="AB4673" s="177">
        <v>38.166305034767078</v>
      </c>
      <c r="AC4673" s="177">
        <v>37.61930356199418</v>
      </c>
      <c r="AD4673" s="177">
        <v>0</v>
      </c>
      <c r="AE4673" s="177">
        <v>0</v>
      </c>
      <c r="AF4673" s="177">
        <v>19.025642426046435</v>
      </c>
      <c r="AG4673" s="177">
        <v>0</v>
      </c>
      <c r="AH4673" s="177">
        <v>0</v>
      </c>
      <c r="AI4673" s="177">
        <v>0</v>
      </c>
      <c r="AJ4673" s="177">
        <v>0</v>
      </c>
    </row>
    <row r="4674" spans="1:36" hidden="1" outlineLevel="1" x14ac:dyDescent="0.25">
      <c r="A4674" s="190">
        <f t="shared" si="1257"/>
        <v>2032</v>
      </c>
      <c r="B4674" s="55">
        <f t="shared" si="1258"/>
        <v>3</v>
      </c>
      <c r="C4674" s="55">
        <f t="shared" si="1259"/>
        <v>3</v>
      </c>
      <c r="D4674" s="55">
        <f t="shared" si="1254"/>
        <v>195</v>
      </c>
      <c r="F4674" s="63">
        <f t="shared" si="1265"/>
        <v>48274.124999999993</v>
      </c>
      <c r="G4674" s="64">
        <f t="shared" si="1256"/>
        <v>274.35135278075427</v>
      </c>
      <c r="H4674" s="64">
        <f t="shared" si="1267"/>
        <v>0</v>
      </c>
      <c r="I4674" s="64">
        <f t="shared" si="1267"/>
        <v>2.9750000000000001</v>
      </c>
      <c r="J4674" s="64">
        <f t="shared" si="1267"/>
        <v>0</v>
      </c>
      <c r="K4674" s="64">
        <f t="shared" si="1267"/>
        <v>0</v>
      </c>
      <c r="L4674" s="64">
        <f t="shared" si="1267"/>
        <v>0</v>
      </c>
      <c r="M4674" s="64">
        <f t="shared" si="1267"/>
        <v>17.673566314550747</v>
      </c>
      <c r="N4674" s="64">
        <f t="shared" si="1267"/>
        <v>253.70278646620352</v>
      </c>
      <c r="O4674" s="121"/>
      <c r="P4674" s="177">
        <v>2.9750000000000001</v>
      </c>
      <c r="Q4674" s="177">
        <v>32.007406216080064</v>
      </c>
      <c r="R4674" s="177">
        <v>32.007406216080064</v>
      </c>
      <c r="S4674" s="177">
        <v>0</v>
      </c>
      <c r="T4674" s="177">
        <v>0</v>
      </c>
      <c r="U4674" s="177">
        <v>32.007406216080064</v>
      </c>
      <c r="V4674" s="177">
        <v>32.007406216080064</v>
      </c>
      <c r="W4674" s="177">
        <v>0</v>
      </c>
      <c r="X4674" s="177">
        <v>0</v>
      </c>
      <c r="Y4674" s="177">
        <v>0</v>
      </c>
      <c r="Z4674" s="177">
        <v>0</v>
      </c>
      <c r="AA4674" s="177">
        <v>46.862652454807801</v>
      </c>
      <c r="AB4674" s="177">
        <v>38.79098197417747</v>
      </c>
      <c r="AC4674" s="177">
        <v>40.01952717289798</v>
      </c>
      <c r="AD4674" s="177">
        <v>0</v>
      </c>
      <c r="AE4674" s="177">
        <v>0</v>
      </c>
      <c r="AF4674" s="177">
        <v>17.673566314550747</v>
      </c>
      <c r="AG4674" s="177">
        <v>0</v>
      </c>
      <c r="AH4674" s="177">
        <v>0</v>
      </c>
      <c r="AI4674" s="177">
        <v>0</v>
      </c>
      <c r="AJ4674" s="177">
        <v>0</v>
      </c>
    </row>
    <row r="4675" spans="1:36" hidden="1" outlineLevel="1" x14ac:dyDescent="0.25">
      <c r="A4675" s="190">
        <f t="shared" si="1257"/>
        <v>2032</v>
      </c>
      <c r="B4675" s="55">
        <f t="shared" si="1258"/>
        <v>3</v>
      </c>
      <c r="C4675" s="55">
        <f t="shared" si="1259"/>
        <v>4</v>
      </c>
      <c r="D4675" s="55">
        <f t="shared" si="1254"/>
        <v>195</v>
      </c>
      <c r="F4675" s="63">
        <f t="shared" si="1265"/>
        <v>48274.166666666657</v>
      </c>
      <c r="G4675" s="64">
        <f t="shared" si="1256"/>
        <v>271.94133771355177</v>
      </c>
      <c r="H4675" s="64">
        <f t="shared" ref="H4675:N4684" si="1270">SUMIF($P$6:$AK$6,H$6,$P4675:$AK4675)</f>
        <v>0</v>
      </c>
      <c r="I4675" s="64">
        <f t="shared" si="1270"/>
        <v>2.9750000000000001</v>
      </c>
      <c r="J4675" s="64">
        <f t="shared" si="1270"/>
        <v>0</v>
      </c>
      <c r="K4675" s="64">
        <f t="shared" si="1270"/>
        <v>0</v>
      </c>
      <c r="L4675" s="64">
        <f t="shared" si="1270"/>
        <v>0</v>
      </c>
      <c r="M4675" s="64">
        <f t="shared" si="1270"/>
        <v>17.77014317965758</v>
      </c>
      <c r="N4675" s="64">
        <f t="shared" si="1270"/>
        <v>251.19619453389419</v>
      </c>
      <c r="O4675" s="121"/>
      <c r="P4675" s="177">
        <v>2.9750000000000001</v>
      </c>
      <c r="Q4675" s="177">
        <v>30.791413320556099</v>
      </c>
      <c r="R4675" s="177">
        <v>30.791413320556099</v>
      </c>
      <c r="S4675" s="177">
        <v>0</v>
      </c>
      <c r="T4675" s="177">
        <v>0</v>
      </c>
      <c r="U4675" s="177">
        <v>30.791413320556099</v>
      </c>
      <c r="V4675" s="177">
        <v>30.791413320556099</v>
      </c>
      <c r="W4675" s="177">
        <v>0</v>
      </c>
      <c r="X4675" s="177">
        <v>0</v>
      </c>
      <c r="Y4675" s="177">
        <v>0</v>
      </c>
      <c r="Z4675" s="177">
        <v>0</v>
      </c>
      <c r="AA4675" s="177">
        <v>46.329666940624548</v>
      </c>
      <c r="AB4675" s="177">
        <v>40.114648351718991</v>
      </c>
      <c r="AC4675" s="177">
        <v>41.586225959326256</v>
      </c>
      <c r="AD4675" s="177">
        <v>0</v>
      </c>
      <c r="AE4675" s="177">
        <v>0</v>
      </c>
      <c r="AF4675" s="177">
        <v>17.77014317965758</v>
      </c>
      <c r="AG4675" s="177">
        <v>0</v>
      </c>
      <c r="AH4675" s="177">
        <v>0</v>
      </c>
      <c r="AI4675" s="177">
        <v>0</v>
      </c>
      <c r="AJ4675" s="177">
        <v>0</v>
      </c>
    </row>
    <row r="4676" spans="1:36" hidden="1" outlineLevel="1" x14ac:dyDescent="0.25">
      <c r="A4676" s="190">
        <f t="shared" si="1257"/>
        <v>2032</v>
      </c>
      <c r="B4676" s="55">
        <f t="shared" si="1258"/>
        <v>3</v>
      </c>
      <c r="C4676" s="55">
        <f t="shared" si="1259"/>
        <v>5</v>
      </c>
      <c r="D4676" s="55">
        <f t="shared" si="1254"/>
        <v>195</v>
      </c>
      <c r="F4676" s="63">
        <f t="shared" si="1265"/>
        <v>48274.208333333321</v>
      </c>
      <c r="G4676" s="64">
        <f t="shared" si="1256"/>
        <v>277.74134549886168</v>
      </c>
      <c r="H4676" s="64">
        <f t="shared" si="1270"/>
        <v>0.2988785696652953</v>
      </c>
      <c r="I4676" s="64">
        <f t="shared" si="1270"/>
        <v>4.9973179733681965</v>
      </c>
      <c r="J4676" s="64">
        <f t="shared" si="1270"/>
        <v>1.009247335920592</v>
      </c>
      <c r="K4676" s="64">
        <f t="shared" si="1270"/>
        <v>0</v>
      </c>
      <c r="L4676" s="64">
        <f t="shared" si="1270"/>
        <v>0</v>
      </c>
      <c r="M4676" s="64">
        <f t="shared" si="1270"/>
        <v>17.094105123909735</v>
      </c>
      <c r="N4676" s="64">
        <f t="shared" si="1270"/>
        <v>254.34179649599784</v>
      </c>
      <c r="O4676" s="121"/>
      <c r="P4676" s="177">
        <v>2.9750000000000001</v>
      </c>
      <c r="Q4676" s="177">
        <v>31.296359522934694</v>
      </c>
      <c r="R4676" s="177">
        <v>31.296359522934694</v>
      </c>
      <c r="S4676" s="177">
        <v>1.0209442828704611</v>
      </c>
      <c r="T4676" s="177">
        <v>1.0013736904977357</v>
      </c>
      <c r="U4676" s="177">
        <v>31.296359522934694</v>
      </c>
      <c r="V4676" s="177">
        <v>31.296359522934694</v>
      </c>
      <c r="W4676" s="177">
        <v>0</v>
      </c>
      <c r="X4676" s="177">
        <v>0</v>
      </c>
      <c r="Y4676" s="177">
        <v>0</v>
      </c>
      <c r="Z4676" s="177">
        <v>0</v>
      </c>
      <c r="AA4676" s="177">
        <v>47.732531312045445</v>
      </c>
      <c r="AB4676" s="177">
        <v>40.269644020137498</v>
      </c>
      <c r="AC4676" s="177">
        <v>41.154183072076137</v>
      </c>
      <c r="AD4676" s="177">
        <v>0.2988785696652953</v>
      </c>
      <c r="AE4676" s="177">
        <v>0</v>
      </c>
      <c r="AF4676" s="177">
        <v>17.094105123909735</v>
      </c>
      <c r="AG4676" s="177">
        <v>0.33641577864019734</v>
      </c>
      <c r="AH4676" s="177">
        <v>0.33641577864019734</v>
      </c>
      <c r="AI4676" s="177">
        <v>0.33641577864019734</v>
      </c>
      <c r="AJ4676" s="177">
        <v>0</v>
      </c>
    </row>
    <row r="4677" spans="1:36" hidden="1" outlineLevel="1" x14ac:dyDescent="0.25">
      <c r="A4677" s="190">
        <f t="shared" si="1257"/>
        <v>2032</v>
      </c>
      <c r="B4677" s="55">
        <f t="shared" si="1258"/>
        <v>3</v>
      </c>
      <c r="C4677" s="55">
        <f t="shared" si="1259"/>
        <v>6</v>
      </c>
      <c r="D4677" s="55">
        <f t="shared" si="1254"/>
        <v>195</v>
      </c>
      <c r="F4677" s="63">
        <f t="shared" si="1265"/>
        <v>48274.249999999985</v>
      </c>
      <c r="G4677" s="64">
        <f t="shared" si="1256"/>
        <v>401.01192462735798</v>
      </c>
      <c r="H4677" s="64">
        <f t="shared" si="1270"/>
        <v>27.339749889481126</v>
      </c>
      <c r="I4677" s="64">
        <f t="shared" si="1270"/>
        <v>26.364567784754392</v>
      </c>
      <c r="J4677" s="64">
        <f t="shared" si="1270"/>
        <v>75.451506071032682</v>
      </c>
      <c r="K4677" s="64">
        <f t="shared" si="1270"/>
        <v>0</v>
      </c>
      <c r="L4677" s="64">
        <f t="shared" si="1270"/>
        <v>0</v>
      </c>
      <c r="M4677" s="64">
        <f t="shared" si="1270"/>
        <v>17.480412584337078</v>
      </c>
      <c r="N4677" s="64">
        <f t="shared" si="1270"/>
        <v>254.3756882977527</v>
      </c>
      <c r="O4677" s="121"/>
      <c r="P4677" s="177">
        <v>2.9750000000000001</v>
      </c>
      <c r="Q4677" s="177">
        <v>32.893638326377193</v>
      </c>
      <c r="R4677" s="177">
        <v>32.893638326377193</v>
      </c>
      <c r="S4677" s="177">
        <v>7.3469321278134938</v>
      </c>
      <c r="T4677" s="177">
        <v>8.6888867786777233</v>
      </c>
      <c r="U4677" s="177">
        <v>32.893638326377193</v>
      </c>
      <c r="V4677" s="177">
        <v>32.893638326377193</v>
      </c>
      <c r="W4677" s="177">
        <v>0.5059007163356013</v>
      </c>
      <c r="X4677" s="177">
        <v>1.7536257450597765</v>
      </c>
      <c r="Y4677" s="177">
        <v>0.76960000000000006</v>
      </c>
      <c r="Z4677" s="177">
        <v>0</v>
      </c>
      <c r="AA4677" s="177">
        <v>44.819298981775773</v>
      </c>
      <c r="AB4677" s="177">
        <v>37.720598637791923</v>
      </c>
      <c r="AC4677" s="177">
        <v>40.26123737267622</v>
      </c>
      <c r="AD4677" s="177">
        <v>27.339749889481126</v>
      </c>
      <c r="AE4677" s="177">
        <v>3.3571866699232928</v>
      </c>
      <c r="AF4677" s="177">
        <v>17.480412584337078</v>
      </c>
      <c r="AG4677" s="177">
        <v>25.150502023677561</v>
      </c>
      <c r="AH4677" s="177">
        <v>25.150502023677561</v>
      </c>
      <c r="AI4677" s="177">
        <v>25.150502023677561</v>
      </c>
      <c r="AJ4677" s="177">
        <v>0.9674357469445013</v>
      </c>
    </row>
    <row r="4678" spans="1:36" hidden="1" outlineLevel="1" x14ac:dyDescent="0.25">
      <c r="A4678" s="190">
        <f t="shared" si="1257"/>
        <v>2032</v>
      </c>
      <c r="B4678" s="55">
        <f t="shared" si="1258"/>
        <v>3</v>
      </c>
      <c r="C4678" s="55">
        <f t="shared" si="1259"/>
        <v>7</v>
      </c>
      <c r="D4678" s="55">
        <f t="shared" si="1254"/>
        <v>195</v>
      </c>
      <c r="F4678" s="63">
        <f t="shared" si="1265"/>
        <v>48274.29166666665</v>
      </c>
      <c r="G4678" s="64">
        <f t="shared" si="1256"/>
        <v>603.80591766324733</v>
      </c>
      <c r="H4678" s="64">
        <f t="shared" si="1270"/>
        <v>52.72357853333142</v>
      </c>
      <c r="I4678" s="64">
        <f t="shared" si="1270"/>
        <v>90.120422666467562</v>
      </c>
      <c r="J4678" s="64">
        <f t="shared" si="1270"/>
        <v>173.81953401023506</v>
      </c>
      <c r="K4678" s="64">
        <f t="shared" si="1270"/>
        <v>0</v>
      </c>
      <c r="L4678" s="64">
        <f t="shared" si="1270"/>
        <v>0</v>
      </c>
      <c r="M4678" s="64">
        <f t="shared" si="1270"/>
        <v>16.514643933268729</v>
      </c>
      <c r="N4678" s="64">
        <f t="shared" si="1270"/>
        <v>270.62773851994456</v>
      </c>
      <c r="O4678" s="121"/>
      <c r="P4678" s="177">
        <v>2.9750000000000001</v>
      </c>
      <c r="Q4678" s="177">
        <v>37.469069221399579</v>
      </c>
      <c r="R4678" s="177">
        <v>37.469069221399579</v>
      </c>
      <c r="S4678" s="177">
        <v>16.324579854277555</v>
      </c>
      <c r="T4678" s="177">
        <v>17.213713546876438</v>
      </c>
      <c r="U4678" s="177">
        <v>37.469069221399579</v>
      </c>
      <c r="V4678" s="177">
        <v>37.469069221399579</v>
      </c>
      <c r="W4678" s="177">
        <v>3.1103323151465401</v>
      </c>
      <c r="X4678" s="177">
        <v>14.231957454805194</v>
      </c>
      <c r="Y4678" s="177">
        <v>10.3896</v>
      </c>
      <c r="Z4678" s="177">
        <v>0</v>
      </c>
      <c r="AA4678" s="177">
        <v>45.477985620987653</v>
      </c>
      <c r="AB4678" s="177">
        <v>37.672504364718392</v>
      </c>
      <c r="AC4678" s="177">
        <v>37.600971648640204</v>
      </c>
      <c r="AD4678" s="177">
        <v>52.72357853333142</v>
      </c>
      <c r="AE4678" s="177">
        <v>17.291626213831492</v>
      </c>
      <c r="AF4678" s="177">
        <v>16.514643933268729</v>
      </c>
      <c r="AG4678" s="177">
        <v>57.939844670078351</v>
      </c>
      <c r="AH4678" s="177">
        <v>57.939844670078351</v>
      </c>
      <c r="AI4678" s="177">
        <v>57.939844670078351</v>
      </c>
      <c r="AJ4678" s="177">
        <v>8.5836132815303277</v>
      </c>
    </row>
    <row r="4679" spans="1:36" hidden="1" outlineLevel="1" x14ac:dyDescent="0.25">
      <c r="A4679" s="190">
        <f t="shared" si="1257"/>
        <v>2032</v>
      </c>
      <c r="B4679" s="55">
        <f t="shared" si="1258"/>
        <v>3</v>
      </c>
      <c r="C4679" s="55">
        <f t="shared" si="1259"/>
        <v>8</v>
      </c>
      <c r="D4679" s="55">
        <f t="shared" si="1254"/>
        <v>195</v>
      </c>
      <c r="F4679" s="63">
        <f t="shared" si="1265"/>
        <v>48274.333333333314</v>
      </c>
      <c r="G4679" s="64">
        <f t="shared" si="1256"/>
        <v>699.65634766675271</v>
      </c>
      <c r="H4679" s="64">
        <f t="shared" si="1270"/>
        <v>57.681939399095185</v>
      </c>
      <c r="I4679" s="64">
        <f t="shared" si="1270"/>
        <v>148.24416496369048</v>
      </c>
      <c r="J4679" s="64">
        <f t="shared" si="1270"/>
        <v>184.66933225889761</v>
      </c>
      <c r="K4679" s="64">
        <f t="shared" si="1270"/>
        <v>0</v>
      </c>
      <c r="L4679" s="64">
        <f t="shared" si="1270"/>
        <v>0</v>
      </c>
      <c r="M4679" s="64">
        <f t="shared" si="1270"/>
        <v>15.355721551986715</v>
      </c>
      <c r="N4679" s="64">
        <f t="shared" si="1270"/>
        <v>293.70518949308274</v>
      </c>
      <c r="O4679" s="121"/>
      <c r="P4679" s="177">
        <v>2.9750000000000001</v>
      </c>
      <c r="Q4679" s="177">
        <v>43.827269361554571</v>
      </c>
      <c r="R4679" s="177">
        <v>43.827269361554571</v>
      </c>
      <c r="S4679" s="177">
        <v>23.979368247865789</v>
      </c>
      <c r="T4679" s="177">
        <v>20.47114466109219</v>
      </c>
      <c r="U4679" s="177">
        <v>43.827269361554571</v>
      </c>
      <c r="V4679" s="177">
        <v>43.827269361554571</v>
      </c>
      <c r="W4679" s="177">
        <v>5.3457015985212557</v>
      </c>
      <c r="X4679" s="177">
        <v>25.591482330158911</v>
      </c>
      <c r="Y4679" s="177">
        <v>24.242399999999996</v>
      </c>
      <c r="Z4679" s="177">
        <v>0</v>
      </c>
      <c r="AA4679" s="177">
        <v>43.583181758780242</v>
      </c>
      <c r="AB4679" s="177">
        <v>37.693969934646844</v>
      </c>
      <c r="AC4679" s="177">
        <v>37.118960353437309</v>
      </c>
      <c r="AD4679" s="177">
        <v>57.681939399095185</v>
      </c>
      <c r="AE4679" s="177">
        <v>25.828267919075778</v>
      </c>
      <c r="AF4679" s="177">
        <v>15.355721551986715</v>
      </c>
      <c r="AG4679" s="177">
        <v>61.556444086299209</v>
      </c>
      <c r="AH4679" s="177">
        <v>61.556444086299209</v>
      </c>
      <c r="AI4679" s="177">
        <v>61.556444086299209</v>
      </c>
      <c r="AJ4679" s="177">
        <v>19.810800206976559</v>
      </c>
    </row>
    <row r="4680" spans="1:36" hidden="1" outlineLevel="1" x14ac:dyDescent="0.25">
      <c r="A4680" s="190">
        <f t="shared" si="1257"/>
        <v>2032</v>
      </c>
      <c r="B4680" s="55">
        <f t="shared" si="1258"/>
        <v>3</v>
      </c>
      <c r="C4680" s="55">
        <f t="shared" si="1259"/>
        <v>9</v>
      </c>
      <c r="D4680" s="55">
        <f t="shared" si="1254"/>
        <v>195</v>
      </c>
      <c r="F4680" s="63">
        <f t="shared" si="1265"/>
        <v>48274.374999999978</v>
      </c>
      <c r="G4680" s="64">
        <f t="shared" si="1256"/>
        <v>737.45364894887325</v>
      </c>
      <c r="H4680" s="64">
        <f t="shared" si="1270"/>
        <v>59.720979665482311</v>
      </c>
      <c r="I4680" s="64">
        <f t="shared" si="1270"/>
        <v>159.10211946623079</v>
      </c>
      <c r="J4680" s="64">
        <f t="shared" si="1270"/>
        <v>191.44123478236918</v>
      </c>
      <c r="K4680" s="64">
        <f t="shared" si="1270"/>
        <v>0</v>
      </c>
      <c r="L4680" s="64">
        <f t="shared" si="1270"/>
        <v>0</v>
      </c>
      <c r="M4680" s="64">
        <f t="shared" si="1270"/>
        <v>15.162567821773045</v>
      </c>
      <c r="N4680" s="64">
        <f t="shared" si="1270"/>
        <v>312.02674721301787</v>
      </c>
      <c r="O4680" s="121"/>
      <c r="P4680" s="177">
        <v>2.9750000000000001</v>
      </c>
      <c r="Q4680" s="177">
        <v>49.021001728877287</v>
      </c>
      <c r="R4680" s="177">
        <v>49.021001728877287</v>
      </c>
      <c r="S4680" s="177">
        <v>27.114157981422114</v>
      </c>
      <c r="T4680" s="177">
        <v>19.801213674236489</v>
      </c>
      <c r="U4680" s="177">
        <v>49.021001728877287</v>
      </c>
      <c r="V4680" s="177">
        <v>49.021001728877287</v>
      </c>
      <c r="W4680" s="177">
        <v>5.9778696526642676</v>
      </c>
      <c r="X4680" s="177">
        <v>28.180506747136107</v>
      </c>
      <c r="Y4680" s="177">
        <v>28.475199999999997</v>
      </c>
      <c r="Z4680" s="177">
        <v>0</v>
      </c>
      <c r="AA4680" s="177">
        <v>41.419072955172538</v>
      </c>
      <c r="AB4680" s="177">
        <v>38.139336565532645</v>
      </c>
      <c r="AC4680" s="177">
        <v>36.384330776803559</v>
      </c>
      <c r="AD4680" s="177">
        <v>59.720979665482311</v>
      </c>
      <c r="AE4680" s="177">
        <v>26.273927659892728</v>
      </c>
      <c r="AF4680" s="177">
        <v>15.162567821773045</v>
      </c>
      <c r="AG4680" s="177">
        <v>63.813744927456391</v>
      </c>
      <c r="AH4680" s="177">
        <v>63.813744927456391</v>
      </c>
      <c r="AI4680" s="177">
        <v>63.813744927456391</v>
      </c>
      <c r="AJ4680" s="177">
        <v>20.304243750879071</v>
      </c>
    </row>
    <row r="4681" spans="1:36" hidden="1" outlineLevel="1" x14ac:dyDescent="0.25">
      <c r="A4681" s="190">
        <f t="shared" si="1257"/>
        <v>2032</v>
      </c>
      <c r="B4681" s="55">
        <f t="shared" si="1258"/>
        <v>3</v>
      </c>
      <c r="C4681" s="55">
        <f t="shared" si="1259"/>
        <v>10</v>
      </c>
      <c r="D4681" s="55">
        <f t="shared" si="1254"/>
        <v>195</v>
      </c>
      <c r="F4681" s="63">
        <f t="shared" si="1265"/>
        <v>48274.416666666642</v>
      </c>
      <c r="G4681" s="64">
        <f t="shared" si="1256"/>
        <v>747.92813611334395</v>
      </c>
      <c r="H4681" s="64">
        <f t="shared" si="1270"/>
        <v>59.035793925841134</v>
      </c>
      <c r="I4681" s="64">
        <f t="shared" si="1270"/>
        <v>167.0885942785018</v>
      </c>
      <c r="J4681" s="64">
        <f t="shared" si="1270"/>
        <v>190.67050872103516</v>
      </c>
      <c r="K4681" s="64">
        <f t="shared" si="1270"/>
        <v>0</v>
      </c>
      <c r="L4681" s="64">
        <f t="shared" si="1270"/>
        <v>0</v>
      </c>
      <c r="M4681" s="64">
        <f t="shared" si="1270"/>
        <v>14.293376035811534</v>
      </c>
      <c r="N4681" s="64">
        <f t="shared" si="1270"/>
        <v>316.83986315215424</v>
      </c>
      <c r="O4681" s="121"/>
      <c r="P4681" s="177">
        <v>2.9750000000000001</v>
      </c>
      <c r="Q4681" s="177">
        <v>51.31902220092681</v>
      </c>
      <c r="R4681" s="177">
        <v>51.31902220092681</v>
      </c>
      <c r="S4681" s="177">
        <v>28.956560562078018</v>
      </c>
      <c r="T4681" s="177">
        <v>23.358851195589786</v>
      </c>
      <c r="U4681" s="177">
        <v>51.31902220092681</v>
      </c>
      <c r="V4681" s="177">
        <v>51.31902220092681</v>
      </c>
      <c r="W4681" s="177">
        <v>5.8704613850178351</v>
      </c>
      <c r="X4681" s="177">
        <v>26.785479847646798</v>
      </c>
      <c r="Y4681" s="177">
        <v>32.3232</v>
      </c>
      <c r="Z4681" s="177">
        <v>0</v>
      </c>
      <c r="AA4681" s="177">
        <v>38.644672056298198</v>
      </c>
      <c r="AB4681" s="177">
        <v>38.629915993845408</v>
      </c>
      <c r="AC4681" s="177">
        <v>34.289186298303392</v>
      </c>
      <c r="AD4681" s="177">
        <v>59.035793925841134</v>
      </c>
      <c r="AE4681" s="177">
        <v>22.875977583360253</v>
      </c>
      <c r="AF4681" s="177">
        <v>14.293376035811534</v>
      </c>
      <c r="AG4681" s="177">
        <v>63.556836240345049</v>
      </c>
      <c r="AH4681" s="177">
        <v>63.556836240345049</v>
      </c>
      <c r="AI4681" s="177">
        <v>63.556836240345049</v>
      </c>
      <c r="AJ4681" s="177">
        <v>23.943063704809141</v>
      </c>
    </row>
    <row r="4682" spans="1:36" hidden="1" outlineLevel="1" x14ac:dyDescent="0.25">
      <c r="A4682" s="190">
        <f t="shared" si="1257"/>
        <v>2032</v>
      </c>
      <c r="B4682" s="55">
        <f t="shared" si="1258"/>
        <v>3</v>
      </c>
      <c r="C4682" s="55">
        <f t="shared" si="1259"/>
        <v>11</v>
      </c>
      <c r="D4682" s="55">
        <f t="shared" si="1254"/>
        <v>195</v>
      </c>
      <c r="F4682" s="63">
        <f t="shared" si="1265"/>
        <v>48274.458333333307</v>
      </c>
      <c r="G4682" s="64">
        <f t="shared" si="1256"/>
        <v>747.95247860787231</v>
      </c>
      <c r="H4682" s="64">
        <f t="shared" si="1270"/>
        <v>59.170184340143813</v>
      </c>
      <c r="I4682" s="64">
        <f t="shared" si="1270"/>
        <v>171.14835300435379</v>
      </c>
      <c r="J4682" s="64">
        <f t="shared" si="1270"/>
        <v>183.85166689889436</v>
      </c>
      <c r="K4682" s="64">
        <f t="shared" si="1270"/>
        <v>0</v>
      </c>
      <c r="L4682" s="64">
        <f t="shared" si="1270"/>
        <v>0</v>
      </c>
      <c r="M4682" s="64">
        <f t="shared" si="1270"/>
        <v>13.713914845170523</v>
      </c>
      <c r="N4682" s="64">
        <f t="shared" si="1270"/>
        <v>320.06835951930987</v>
      </c>
      <c r="O4682" s="121"/>
      <c r="P4682" s="177">
        <v>2.9750000000000001</v>
      </c>
      <c r="Q4682" s="177">
        <v>53.153316568751109</v>
      </c>
      <c r="R4682" s="177">
        <v>53.153316568751109</v>
      </c>
      <c r="S4682" s="177">
        <v>29.09580766369006</v>
      </c>
      <c r="T4682" s="177">
        <v>22.374215359186685</v>
      </c>
      <c r="U4682" s="177">
        <v>53.153316568751109</v>
      </c>
      <c r="V4682" s="177">
        <v>53.153316568751109</v>
      </c>
      <c r="W4682" s="177">
        <v>5.8197617817317306</v>
      </c>
      <c r="X4682" s="177">
        <v>26.395746952831566</v>
      </c>
      <c r="Y4682" s="177">
        <v>35.401599999999995</v>
      </c>
      <c r="Z4682" s="177">
        <v>0</v>
      </c>
      <c r="AA4682" s="177">
        <v>37.187654954440532</v>
      </c>
      <c r="AB4682" s="177">
        <v>36.979315075745575</v>
      </c>
      <c r="AC4682" s="177">
        <v>33.288123214119295</v>
      </c>
      <c r="AD4682" s="177">
        <v>59.170184340143813</v>
      </c>
      <c r="AE4682" s="177">
        <v>25.318893080467969</v>
      </c>
      <c r="AF4682" s="177">
        <v>13.713914845170523</v>
      </c>
      <c r="AG4682" s="177">
        <v>61.283888966298122</v>
      </c>
      <c r="AH4682" s="177">
        <v>61.283888966298122</v>
      </c>
      <c r="AI4682" s="177">
        <v>61.283888966298122</v>
      </c>
      <c r="AJ4682" s="177">
        <v>23.767328166445793</v>
      </c>
    </row>
    <row r="4683" spans="1:36" hidden="1" outlineLevel="1" x14ac:dyDescent="0.25">
      <c r="A4683" s="190">
        <f t="shared" si="1257"/>
        <v>2032</v>
      </c>
      <c r="B4683" s="55">
        <f t="shared" si="1258"/>
        <v>3</v>
      </c>
      <c r="C4683" s="55">
        <f t="shared" si="1259"/>
        <v>12</v>
      </c>
      <c r="D4683" s="55">
        <f t="shared" si="1254"/>
        <v>195</v>
      </c>
      <c r="F4683" s="63">
        <f t="shared" si="1265"/>
        <v>48274.499999999971</v>
      </c>
      <c r="G4683" s="64">
        <f t="shared" si="1256"/>
        <v>743.28383322234936</v>
      </c>
      <c r="H4683" s="64">
        <f t="shared" si="1270"/>
        <v>57.396440647182835</v>
      </c>
      <c r="I4683" s="64">
        <f t="shared" si="1270"/>
        <v>168.15535631719533</v>
      </c>
      <c r="J4683" s="64">
        <f t="shared" si="1270"/>
        <v>179.15689759238714</v>
      </c>
      <c r="K4683" s="64">
        <f t="shared" si="1270"/>
        <v>0</v>
      </c>
      <c r="L4683" s="64">
        <f t="shared" si="1270"/>
        <v>0</v>
      </c>
      <c r="M4683" s="64">
        <f t="shared" si="1270"/>
        <v>12.748146194102176</v>
      </c>
      <c r="N4683" s="64">
        <f t="shared" si="1270"/>
        <v>325.82699247148196</v>
      </c>
      <c r="O4683" s="121"/>
      <c r="P4683" s="177">
        <v>2.9750000000000001</v>
      </c>
      <c r="Q4683" s="177">
        <v>56.152078709407675</v>
      </c>
      <c r="R4683" s="177">
        <v>56.152078709407675</v>
      </c>
      <c r="S4683" s="177">
        <v>26.179075647839401</v>
      </c>
      <c r="T4683" s="177">
        <v>24.318007520775545</v>
      </c>
      <c r="U4683" s="177">
        <v>56.152078709407675</v>
      </c>
      <c r="V4683" s="177">
        <v>56.152078709407675</v>
      </c>
      <c r="W4683" s="177">
        <v>5.7827271544158352</v>
      </c>
      <c r="X4683" s="177">
        <v>26.755807871604333</v>
      </c>
      <c r="Y4683" s="177">
        <v>32.3232</v>
      </c>
      <c r="Z4683" s="177">
        <v>0</v>
      </c>
      <c r="AA4683" s="177">
        <v>34.439946722414959</v>
      </c>
      <c r="AB4683" s="177">
        <v>35.514179736545458</v>
      </c>
      <c r="AC4683" s="177">
        <v>31.264551174890784</v>
      </c>
      <c r="AD4683" s="177">
        <v>57.396440647182835</v>
      </c>
      <c r="AE4683" s="177">
        <v>25.585581853812155</v>
      </c>
      <c r="AF4683" s="177">
        <v>12.748146194102176</v>
      </c>
      <c r="AG4683" s="177">
        <v>59.718965864129046</v>
      </c>
      <c r="AH4683" s="177">
        <v>59.718965864129046</v>
      </c>
      <c r="AI4683" s="177">
        <v>59.718965864129046</v>
      </c>
      <c r="AJ4683" s="177">
        <v>24.235956268748065</v>
      </c>
    </row>
    <row r="4684" spans="1:36" hidden="1" outlineLevel="1" x14ac:dyDescent="0.25">
      <c r="A4684" s="190">
        <f t="shared" si="1257"/>
        <v>2032</v>
      </c>
      <c r="B4684" s="55">
        <f t="shared" si="1258"/>
        <v>3</v>
      </c>
      <c r="C4684" s="55">
        <f t="shared" si="1259"/>
        <v>13</v>
      </c>
      <c r="D4684" s="55">
        <f t="shared" si="1254"/>
        <v>195</v>
      </c>
      <c r="F4684" s="63">
        <f t="shared" si="1265"/>
        <v>48274.541666666635</v>
      </c>
      <c r="G4684" s="64">
        <f t="shared" si="1256"/>
        <v>743.16919345089923</v>
      </c>
      <c r="H4684" s="64">
        <f t="shared" si="1270"/>
        <v>54.2963875119653</v>
      </c>
      <c r="I4684" s="64">
        <f t="shared" si="1270"/>
        <v>162.3589086005116</v>
      </c>
      <c r="J4684" s="64">
        <f t="shared" si="1270"/>
        <v>185.13334524581205</v>
      </c>
      <c r="K4684" s="64">
        <f t="shared" si="1270"/>
        <v>0</v>
      </c>
      <c r="L4684" s="64">
        <f t="shared" si="1270"/>
        <v>0</v>
      </c>
      <c r="M4684" s="64">
        <f t="shared" si="1270"/>
        <v>12.941299924315842</v>
      </c>
      <c r="N4684" s="64">
        <f t="shared" si="1270"/>
        <v>328.4392521682945</v>
      </c>
      <c r="O4684" s="121"/>
      <c r="P4684" s="177">
        <v>2.9750000000000001</v>
      </c>
      <c r="Q4684" s="177">
        <v>56.945565598859773</v>
      </c>
      <c r="R4684" s="177">
        <v>56.945565598859773</v>
      </c>
      <c r="S4684" s="177">
        <v>25.591286487247569</v>
      </c>
      <c r="T4684" s="177">
        <v>22.301437181803848</v>
      </c>
      <c r="U4684" s="177">
        <v>56.945565598859773</v>
      </c>
      <c r="V4684" s="177">
        <v>56.945565598859773</v>
      </c>
      <c r="W4684" s="177">
        <v>5.4912512927144412</v>
      </c>
      <c r="X4684" s="177">
        <v>26.296225651383846</v>
      </c>
      <c r="Y4684" s="177">
        <v>31.553599999999999</v>
      </c>
      <c r="Z4684" s="177">
        <v>0</v>
      </c>
      <c r="AA4684" s="177">
        <v>34.702764408299565</v>
      </c>
      <c r="AB4684" s="177">
        <v>33.192510796144163</v>
      </c>
      <c r="AC4684" s="177">
        <v>32.761714568411648</v>
      </c>
      <c r="AD4684" s="177">
        <v>54.2963875119653</v>
      </c>
      <c r="AE4684" s="177">
        <v>23.625454755110418</v>
      </c>
      <c r="AF4684" s="177">
        <v>12.941299924315842</v>
      </c>
      <c r="AG4684" s="177">
        <v>61.711115081937351</v>
      </c>
      <c r="AH4684" s="177">
        <v>61.711115081937351</v>
      </c>
      <c r="AI4684" s="177">
        <v>61.711115081937351</v>
      </c>
      <c r="AJ4684" s="177">
        <v>24.524653232251481</v>
      </c>
    </row>
    <row r="4685" spans="1:36" hidden="1" outlineLevel="1" x14ac:dyDescent="0.25">
      <c r="A4685" s="190">
        <f t="shared" si="1257"/>
        <v>2032</v>
      </c>
      <c r="B4685" s="55">
        <f t="shared" si="1258"/>
        <v>3</v>
      </c>
      <c r="C4685" s="55">
        <f t="shared" si="1259"/>
        <v>14</v>
      </c>
      <c r="D4685" s="55">
        <f t="shared" si="1254"/>
        <v>195</v>
      </c>
      <c r="F4685" s="63">
        <f t="shared" si="1265"/>
        <v>48274.583333333299</v>
      </c>
      <c r="G4685" s="64">
        <f t="shared" si="1256"/>
        <v>703.36469423322956</v>
      </c>
      <c r="H4685" s="64">
        <f t="shared" ref="H4685:N4694" si="1271">SUMIF($P$6:$AK$6,H$6,$P4685:$AK4685)</f>
        <v>50.556163864393525</v>
      </c>
      <c r="I4685" s="64">
        <f t="shared" si="1271"/>
        <v>138.00924693034398</v>
      </c>
      <c r="J4685" s="64">
        <f t="shared" si="1271"/>
        <v>176.61951779188641</v>
      </c>
      <c r="K4685" s="64">
        <f t="shared" si="1271"/>
        <v>0</v>
      </c>
      <c r="L4685" s="64">
        <f t="shared" si="1271"/>
        <v>0</v>
      </c>
      <c r="M4685" s="64">
        <f t="shared" si="1271"/>
        <v>14.293376035811534</v>
      </c>
      <c r="N4685" s="64">
        <f t="shared" si="1271"/>
        <v>323.88638961079414</v>
      </c>
      <c r="O4685" s="121"/>
      <c r="P4685" s="177">
        <v>2.9750000000000001</v>
      </c>
      <c r="Q4685" s="177">
        <v>54.874255666653688</v>
      </c>
      <c r="R4685" s="177">
        <v>54.874255666653688</v>
      </c>
      <c r="S4685" s="177">
        <v>17.948671065976949</v>
      </c>
      <c r="T4685" s="177">
        <v>19.472210558012701</v>
      </c>
      <c r="U4685" s="177">
        <v>54.874255666653688</v>
      </c>
      <c r="V4685" s="177">
        <v>54.874255666653688</v>
      </c>
      <c r="W4685" s="177">
        <v>5.8738992847536498</v>
      </c>
      <c r="X4685" s="177">
        <v>24.352176393393833</v>
      </c>
      <c r="Y4685" s="177">
        <v>26.551199999999994</v>
      </c>
      <c r="Z4685" s="177">
        <v>0</v>
      </c>
      <c r="AA4685" s="177">
        <v>38.148058776845041</v>
      </c>
      <c r="AB4685" s="177">
        <v>31.904534046450436</v>
      </c>
      <c r="AC4685" s="177">
        <v>34.336774120883859</v>
      </c>
      <c r="AD4685" s="177">
        <v>50.556163864393525</v>
      </c>
      <c r="AE4685" s="177">
        <v>19.840799786084791</v>
      </c>
      <c r="AF4685" s="177">
        <v>14.293376035811534</v>
      </c>
      <c r="AG4685" s="177">
        <v>58.873172597295472</v>
      </c>
      <c r="AH4685" s="177">
        <v>58.873172597295472</v>
      </c>
      <c r="AI4685" s="177">
        <v>58.873172597295472</v>
      </c>
      <c r="AJ4685" s="177">
        <v>20.995289842122048</v>
      </c>
    </row>
    <row r="4686" spans="1:36" hidden="1" outlineLevel="1" x14ac:dyDescent="0.25">
      <c r="A4686" s="190">
        <f t="shared" si="1257"/>
        <v>2032</v>
      </c>
      <c r="B4686" s="55">
        <f t="shared" si="1258"/>
        <v>3</v>
      </c>
      <c r="C4686" s="55">
        <f t="shared" si="1259"/>
        <v>15</v>
      </c>
      <c r="D4686" s="55">
        <f t="shared" si="1254"/>
        <v>195</v>
      </c>
      <c r="F4686" s="63">
        <f t="shared" si="1265"/>
        <v>48274.624999999964</v>
      </c>
      <c r="G4686" s="64">
        <f t="shared" si="1256"/>
        <v>655.99716546732861</v>
      </c>
      <c r="H4686" s="64">
        <f t="shared" si="1271"/>
        <v>52.09248120622587</v>
      </c>
      <c r="I4686" s="64">
        <f t="shared" si="1271"/>
        <v>116.54879758881242</v>
      </c>
      <c r="J4686" s="64">
        <f t="shared" si="1271"/>
        <v>156.19389170113573</v>
      </c>
      <c r="K4686" s="64">
        <f t="shared" si="1271"/>
        <v>0</v>
      </c>
      <c r="L4686" s="64">
        <f t="shared" si="1271"/>
        <v>0</v>
      </c>
      <c r="M4686" s="64">
        <f t="shared" si="1271"/>
        <v>14.679683496238869</v>
      </c>
      <c r="N4686" s="64">
        <f t="shared" si="1271"/>
        <v>316.48231147491578</v>
      </c>
      <c r="O4686" s="121"/>
      <c r="P4686" s="177">
        <v>2.9750000000000001</v>
      </c>
      <c r="Q4686" s="177">
        <v>51.617867912538642</v>
      </c>
      <c r="R4686" s="177">
        <v>51.617867912538642</v>
      </c>
      <c r="S4686" s="177">
        <v>10.14284264638731</v>
      </c>
      <c r="T4686" s="177">
        <v>14.673369103015126</v>
      </c>
      <c r="U4686" s="177">
        <v>51.617867912538642</v>
      </c>
      <c r="V4686" s="177">
        <v>51.617867912538642</v>
      </c>
      <c r="W4686" s="177">
        <v>5.0198275896507285</v>
      </c>
      <c r="X4686" s="177">
        <v>21.955455801024666</v>
      </c>
      <c r="Y4686" s="177">
        <v>21.163999999999998</v>
      </c>
      <c r="Z4686" s="177">
        <v>0</v>
      </c>
      <c r="AA4686" s="177">
        <v>40.625627749725197</v>
      </c>
      <c r="AB4686" s="177">
        <v>31.171968787389073</v>
      </c>
      <c r="AC4686" s="177">
        <v>38.213243287646954</v>
      </c>
      <c r="AD4686" s="177">
        <v>52.09248120622587</v>
      </c>
      <c r="AE4686" s="177">
        <v>22.257357208716797</v>
      </c>
      <c r="AF4686" s="177">
        <v>14.679683496238869</v>
      </c>
      <c r="AG4686" s="177">
        <v>52.064630567045242</v>
      </c>
      <c r="AH4686" s="177">
        <v>52.064630567045242</v>
      </c>
      <c r="AI4686" s="177">
        <v>52.064630567045242</v>
      </c>
      <c r="AJ4686" s="177">
        <v>18.360945240017784</v>
      </c>
    </row>
    <row r="4687" spans="1:36" hidden="1" outlineLevel="1" x14ac:dyDescent="0.25">
      <c r="A4687" s="190">
        <f t="shared" si="1257"/>
        <v>2032</v>
      </c>
      <c r="B4687" s="55">
        <f t="shared" si="1258"/>
        <v>3</v>
      </c>
      <c r="C4687" s="55">
        <f t="shared" si="1259"/>
        <v>16</v>
      </c>
      <c r="D4687" s="55">
        <f t="shared" ref="D4687:D4750" si="1272">MATCH(DATE(YEAR(F4687),B4687,1),$F$7505:$F$7816,0)</f>
        <v>195</v>
      </c>
      <c r="F4687" s="63">
        <f t="shared" si="1265"/>
        <v>48274.666666666628</v>
      </c>
      <c r="G4687" s="64">
        <f t="shared" ref="G4687:G4750" si="1273">SUM(H4687:N4687)</f>
        <v>513.63242591480048</v>
      </c>
      <c r="H4687" s="64">
        <f t="shared" si="1271"/>
        <v>32.853920877187058</v>
      </c>
      <c r="I4687" s="64">
        <f t="shared" si="1271"/>
        <v>76.966135838730011</v>
      </c>
      <c r="J4687" s="64">
        <f t="shared" si="1271"/>
        <v>88.138463720421299</v>
      </c>
      <c r="K4687" s="64">
        <f t="shared" si="1271"/>
        <v>0</v>
      </c>
      <c r="L4687" s="64">
        <f t="shared" si="1271"/>
        <v>0</v>
      </c>
      <c r="M4687" s="64">
        <f t="shared" si="1271"/>
        <v>15.355721551986715</v>
      </c>
      <c r="N4687" s="64">
        <f t="shared" si="1271"/>
        <v>300.3181839264754</v>
      </c>
      <c r="O4687" s="121"/>
      <c r="P4687" s="177">
        <v>2.9750000000000001</v>
      </c>
      <c r="Q4687" s="177">
        <v>47.547383219894854</v>
      </c>
      <c r="R4687" s="177">
        <v>47.547383219894854</v>
      </c>
      <c r="S4687" s="177">
        <v>2.6360313041130672</v>
      </c>
      <c r="T4687" s="177">
        <v>3.660262529720165</v>
      </c>
      <c r="U4687" s="177">
        <v>47.547383219894854</v>
      </c>
      <c r="V4687" s="177">
        <v>47.547383219894854</v>
      </c>
      <c r="W4687" s="177">
        <v>3.8265685780325644</v>
      </c>
      <c r="X4687" s="177">
        <v>17.766754207817002</v>
      </c>
      <c r="Y4687" s="177">
        <v>12.313600000000001</v>
      </c>
      <c r="Z4687" s="177">
        <v>0</v>
      </c>
      <c r="AA4687" s="177">
        <v>41.74291405552723</v>
      </c>
      <c r="AB4687" s="177">
        <v>32.032018292610523</v>
      </c>
      <c r="AC4687" s="177">
        <v>36.353718698758257</v>
      </c>
      <c r="AD4687" s="177">
        <v>32.853920877187058</v>
      </c>
      <c r="AE4687" s="177">
        <v>22.048827468209019</v>
      </c>
      <c r="AF4687" s="177">
        <v>15.355721551986715</v>
      </c>
      <c r="AG4687" s="177">
        <v>29.3794879068071</v>
      </c>
      <c r="AH4687" s="177">
        <v>29.3794879068071</v>
      </c>
      <c r="AI4687" s="177">
        <v>29.3794879068071</v>
      </c>
      <c r="AJ4687" s="177">
        <v>11.739091750838201</v>
      </c>
    </row>
    <row r="4688" spans="1:36" hidden="1" outlineLevel="1" x14ac:dyDescent="0.25">
      <c r="A4688" s="190">
        <f t="shared" ref="A4688:A4751" si="1274">YEAR(F4688)</f>
        <v>2032</v>
      </c>
      <c r="B4688" s="55">
        <f t="shared" ref="B4688:B4751" si="1275">MONTH(F4688)</f>
        <v>3</v>
      </c>
      <c r="C4688" s="55">
        <f t="shared" ref="C4688:C4751" si="1276">HOUR(F4688)</f>
        <v>17</v>
      </c>
      <c r="D4688" s="55">
        <f t="shared" si="1272"/>
        <v>195</v>
      </c>
      <c r="F4688" s="63">
        <f t="shared" si="1265"/>
        <v>48274.708333333292</v>
      </c>
      <c r="G4688" s="64">
        <f t="shared" si="1273"/>
        <v>328.51140500653861</v>
      </c>
      <c r="H4688" s="64">
        <f t="shared" si="1271"/>
        <v>1.3176173165943452</v>
      </c>
      <c r="I4688" s="64">
        <f t="shared" si="1271"/>
        <v>22.762195837901828</v>
      </c>
      <c r="J4688" s="64">
        <f t="shared" si="1271"/>
        <v>2.8759352638040574</v>
      </c>
      <c r="K4688" s="64">
        <f t="shared" si="1271"/>
        <v>0</v>
      </c>
      <c r="L4688" s="64">
        <f t="shared" si="1271"/>
        <v>0</v>
      </c>
      <c r="M4688" s="64">
        <f t="shared" si="1271"/>
        <v>16.707797663482395</v>
      </c>
      <c r="N4688" s="64">
        <f t="shared" si="1271"/>
        <v>284.847858924756</v>
      </c>
      <c r="O4688" s="121"/>
      <c r="P4688" s="177">
        <v>2.9750000000000001</v>
      </c>
      <c r="Q4688" s="177">
        <v>42.642191539645623</v>
      </c>
      <c r="R4688" s="177">
        <v>42.642191539645623</v>
      </c>
      <c r="S4688" s="177">
        <v>0</v>
      </c>
      <c r="T4688" s="177">
        <v>0</v>
      </c>
      <c r="U4688" s="177">
        <v>42.642191539645623</v>
      </c>
      <c r="V4688" s="177">
        <v>42.642191539645623</v>
      </c>
      <c r="W4688" s="177">
        <v>1.0068166913951313</v>
      </c>
      <c r="X4688" s="177">
        <v>4.676117743141158</v>
      </c>
      <c r="Y4688" s="177">
        <v>2.3087999999999997</v>
      </c>
      <c r="Z4688" s="177">
        <v>0</v>
      </c>
      <c r="AA4688" s="177">
        <v>42.116952597634373</v>
      </c>
      <c r="AB4688" s="177">
        <v>33.836196872405381</v>
      </c>
      <c r="AC4688" s="177">
        <v>38.325943296133758</v>
      </c>
      <c r="AD4688" s="177">
        <v>1.3176173165943452</v>
      </c>
      <c r="AE4688" s="177">
        <v>8.6178498626139017</v>
      </c>
      <c r="AF4688" s="177">
        <v>16.707797663482395</v>
      </c>
      <c r="AG4688" s="177">
        <v>0.95864508793468584</v>
      </c>
      <c r="AH4688" s="177">
        <v>0.95864508793468584</v>
      </c>
      <c r="AI4688" s="177">
        <v>0.95864508793468584</v>
      </c>
      <c r="AJ4688" s="177">
        <v>3.1776115407516334</v>
      </c>
    </row>
    <row r="4689" spans="1:36" hidden="1" outlineLevel="1" x14ac:dyDescent="0.25">
      <c r="A4689" s="190">
        <f t="shared" si="1274"/>
        <v>2032</v>
      </c>
      <c r="B4689" s="55">
        <f t="shared" si="1275"/>
        <v>3</v>
      </c>
      <c r="C4689" s="55">
        <f t="shared" si="1276"/>
        <v>18</v>
      </c>
      <c r="D4689" s="55">
        <f t="shared" si="1272"/>
        <v>195</v>
      </c>
      <c r="F4689" s="63">
        <f t="shared" si="1265"/>
        <v>48274.749999999956</v>
      </c>
      <c r="G4689" s="64">
        <f t="shared" si="1273"/>
        <v>290.52853379484696</v>
      </c>
      <c r="H4689" s="64">
        <f t="shared" si="1271"/>
        <v>0</v>
      </c>
      <c r="I4689" s="64">
        <f t="shared" si="1271"/>
        <v>3.1032906875643436</v>
      </c>
      <c r="J4689" s="64">
        <f t="shared" si="1271"/>
        <v>0</v>
      </c>
      <c r="K4689" s="64">
        <f t="shared" si="1271"/>
        <v>0</v>
      </c>
      <c r="L4689" s="64">
        <f t="shared" si="1271"/>
        <v>0</v>
      </c>
      <c r="M4689" s="64">
        <f t="shared" si="1271"/>
        <v>18.253027505191753</v>
      </c>
      <c r="N4689" s="64">
        <f t="shared" si="1271"/>
        <v>269.17221560209089</v>
      </c>
      <c r="O4689" s="121"/>
      <c r="P4689" s="177">
        <v>2.9750000000000001</v>
      </c>
      <c r="Q4689" s="177">
        <v>38.571706847001821</v>
      </c>
      <c r="R4689" s="177">
        <v>38.571706847001821</v>
      </c>
      <c r="S4689" s="177">
        <v>0</v>
      </c>
      <c r="T4689" s="177">
        <v>0</v>
      </c>
      <c r="U4689" s="177">
        <v>38.571706847001821</v>
      </c>
      <c r="V4689" s="177">
        <v>38.571706847001821</v>
      </c>
      <c r="W4689" s="177">
        <v>7.0230513446492171E-2</v>
      </c>
      <c r="X4689" s="177">
        <v>0</v>
      </c>
      <c r="Y4689" s="177">
        <v>0</v>
      </c>
      <c r="Z4689" s="177">
        <v>0</v>
      </c>
      <c r="AA4689" s="177">
        <v>41.502494613013774</v>
      </c>
      <c r="AB4689" s="177">
        <v>34.80744455849544</v>
      </c>
      <c r="AC4689" s="177">
        <v>38.575449042574384</v>
      </c>
      <c r="AD4689" s="177">
        <v>0</v>
      </c>
      <c r="AE4689" s="177">
        <v>5.8060174117851415E-2</v>
      </c>
      <c r="AF4689" s="177">
        <v>18.253027505191753</v>
      </c>
      <c r="AG4689" s="177">
        <v>0</v>
      </c>
      <c r="AH4689" s="177">
        <v>0</v>
      </c>
      <c r="AI4689" s="177">
        <v>0</v>
      </c>
      <c r="AJ4689" s="177">
        <v>0</v>
      </c>
    </row>
    <row r="4690" spans="1:36" hidden="1" outlineLevel="1" x14ac:dyDescent="0.25">
      <c r="A4690" s="190">
        <f t="shared" si="1274"/>
        <v>2032</v>
      </c>
      <c r="B4690" s="55">
        <f t="shared" si="1275"/>
        <v>3</v>
      </c>
      <c r="C4690" s="55">
        <f t="shared" si="1276"/>
        <v>19</v>
      </c>
      <c r="D4690" s="55">
        <f t="shared" si="1272"/>
        <v>195</v>
      </c>
      <c r="F4690" s="63">
        <f t="shared" si="1265"/>
        <v>48274.791666666621</v>
      </c>
      <c r="G4690" s="64">
        <f t="shared" si="1273"/>
        <v>288.46889259125453</v>
      </c>
      <c r="H4690" s="64">
        <f t="shared" si="1271"/>
        <v>0</v>
      </c>
      <c r="I4690" s="64">
        <f t="shared" si="1271"/>
        <v>2.9750000000000001</v>
      </c>
      <c r="J4690" s="64">
        <f t="shared" si="1271"/>
        <v>0</v>
      </c>
      <c r="K4690" s="64">
        <f t="shared" si="1271"/>
        <v>0</v>
      </c>
      <c r="L4690" s="64">
        <f t="shared" si="1271"/>
        <v>0</v>
      </c>
      <c r="M4690" s="64">
        <f t="shared" si="1271"/>
        <v>19.411949886473771</v>
      </c>
      <c r="N4690" s="64">
        <f t="shared" si="1271"/>
        <v>266.08194270478077</v>
      </c>
      <c r="O4690" s="121"/>
      <c r="P4690" s="177">
        <v>2.9750000000000001</v>
      </c>
      <c r="Q4690" s="177">
        <v>37.788524982088084</v>
      </c>
      <c r="R4690" s="177">
        <v>37.788524982088084</v>
      </c>
      <c r="S4690" s="177">
        <v>0</v>
      </c>
      <c r="T4690" s="177">
        <v>0</v>
      </c>
      <c r="U4690" s="177">
        <v>37.788524982088084</v>
      </c>
      <c r="V4690" s="177">
        <v>37.788524982088084</v>
      </c>
      <c r="W4690" s="177">
        <v>0</v>
      </c>
      <c r="X4690" s="177">
        <v>0</v>
      </c>
      <c r="Y4690" s="177">
        <v>0</v>
      </c>
      <c r="Z4690" s="177">
        <v>0</v>
      </c>
      <c r="AA4690" s="177">
        <v>43.085213326069187</v>
      </c>
      <c r="AB4690" s="177">
        <v>34.514530687056343</v>
      </c>
      <c r="AC4690" s="177">
        <v>37.328098763302918</v>
      </c>
      <c r="AD4690" s="177">
        <v>0</v>
      </c>
      <c r="AE4690" s="177">
        <v>0</v>
      </c>
      <c r="AF4690" s="177">
        <v>19.411949886473771</v>
      </c>
      <c r="AG4690" s="177">
        <v>0</v>
      </c>
      <c r="AH4690" s="177">
        <v>0</v>
      </c>
      <c r="AI4690" s="177">
        <v>0</v>
      </c>
      <c r="AJ4690" s="177">
        <v>0</v>
      </c>
    </row>
    <row r="4691" spans="1:36" hidden="1" outlineLevel="1" x14ac:dyDescent="0.25">
      <c r="A4691" s="190">
        <f t="shared" si="1274"/>
        <v>2032</v>
      </c>
      <c r="B4691" s="55">
        <f t="shared" si="1275"/>
        <v>3</v>
      </c>
      <c r="C4691" s="55">
        <f t="shared" si="1276"/>
        <v>20</v>
      </c>
      <c r="D4691" s="55">
        <f t="shared" si="1272"/>
        <v>195</v>
      </c>
      <c r="F4691" s="63">
        <f t="shared" si="1265"/>
        <v>48274.833333333285</v>
      </c>
      <c r="G4691" s="64">
        <f t="shared" si="1273"/>
        <v>283.2819192237298</v>
      </c>
      <c r="H4691" s="64">
        <f t="shared" si="1271"/>
        <v>0</v>
      </c>
      <c r="I4691" s="64">
        <f t="shared" si="1271"/>
        <v>2.9750000000000001</v>
      </c>
      <c r="J4691" s="64">
        <f t="shared" si="1271"/>
        <v>0</v>
      </c>
      <c r="K4691" s="64">
        <f t="shared" si="1271"/>
        <v>0</v>
      </c>
      <c r="L4691" s="64">
        <f t="shared" si="1271"/>
        <v>0</v>
      </c>
      <c r="M4691" s="64">
        <f t="shared" si="1271"/>
        <v>20.377718537542115</v>
      </c>
      <c r="N4691" s="64">
        <f t="shared" si="1271"/>
        <v>259.9292006861877</v>
      </c>
      <c r="O4691" s="121"/>
      <c r="P4691" s="177">
        <v>2.9750000000000001</v>
      </c>
      <c r="Q4691" s="177">
        <v>36.201551203183925</v>
      </c>
      <c r="R4691" s="177">
        <v>36.201551203183925</v>
      </c>
      <c r="S4691" s="177">
        <v>0</v>
      </c>
      <c r="T4691" s="177">
        <v>0</v>
      </c>
      <c r="U4691" s="177">
        <v>36.201551203183925</v>
      </c>
      <c r="V4691" s="177">
        <v>36.201551203183925</v>
      </c>
      <c r="W4691" s="177">
        <v>0</v>
      </c>
      <c r="X4691" s="177">
        <v>0</v>
      </c>
      <c r="Y4691" s="177">
        <v>0</v>
      </c>
      <c r="Z4691" s="177">
        <v>0</v>
      </c>
      <c r="AA4691" s="177">
        <v>44.655854591224795</v>
      </c>
      <c r="AB4691" s="177">
        <v>32.698631562448782</v>
      </c>
      <c r="AC4691" s="177">
        <v>37.7685097197784</v>
      </c>
      <c r="AD4691" s="177">
        <v>0</v>
      </c>
      <c r="AE4691" s="177">
        <v>0</v>
      </c>
      <c r="AF4691" s="177">
        <v>20.377718537542115</v>
      </c>
      <c r="AG4691" s="177">
        <v>0</v>
      </c>
      <c r="AH4691" s="177">
        <v>0</v>
      </c>
      <c r="AI4691" s="177">
        <v>0</v>
      </c>
      <c r="AJ4691" s="177">
        <v>0</v>
      </c>
    </row>
    <row r="4692" spans="1:36" hidden="1" outlineLevel="1" x14ac:dyDescent="0.25">
      <c r="A4692" s="190">
        <f t="shared" si="1274"/>
        <v>2032</v>
      </c>
      <c r="B4692" s="55">
        <f t="shared" si="1275"/>
        <v>3</v>
      </c>
      <c r="C4692" s="55">
        <f t="shared" si="1276"/>
        <v>21</v>
      </c>
      <c r="D4692" s="55">
        <f t="shared" si="1272"/>
        <v>195</v>
      </c>
      <c r="F4692" s="63">
        <f t="shared" si="1265"/>
        <v>48274.874999999949</v>
      </c>
      <c r="G4692" s="64">
        <f t="shared" si="1273"/>
        <v>274.16846610118432</v>
      </c>
      <c r="H4692" s="64">
        <f t="shared" si="1271"/>
        <v>0</v>
      </c>
      <c r="I4692" s="64">
        <f t="shared" si="1271"/>
        <v>2.9750000000000001</v>
      </c>
      <c r="J4692" s="64">
        <f t="shared" si="1271"/>
        <v>0</v>
      </c>
      <c r="K4692" s="64">
        <f t="shared" si="1271"/>
        <v>0</v>
      </c>
      <c r="L4692" s="64">
        <f t="shared" si="1271"/>
        <v>0</v>
      </c>
      <c r="M4692" s="64">
        <f t="shared" si="1271"/>
        <v>19.991411077114776</v>
      </c>
      <c r="N4692" s="64">
        <f t="shared" si="1271"/>
        <v>251.20205502406952</v>
      </c>
      <c r="O4692" s="121"/>
      <c r="P4692" s="177">
        <v>2.9750000000000001</v>
      </c>
      <c r="Q4692" s="177">
        <v>34.212681467284554</v>
      </c>
      <c r="R4692" s="177">
        <v>34.212681467284554</v>
      </c>
      <c r="S4692" s="177">
        <v>0</v>
      </c>
      <c r="T4692" s="177">
        <v>0</v>
      </c>
      <c r="U4692" s="177">
        <v>34.212681467284554</v>
      </c>
      <c r="V4692" s="177">
        <v>34.212681467284554</v>
      </c>
      <c r="W4692" s="177">
        <v>0</v>
      </c>
      <c r="X4692" s="177">
        <v>0</v>
      </c>
      <c r="Y4692" s="177">
        <v>0</v>
      </c>
      <c r="Z4692" s="177">
        <v>0</v>
      </c>
      <c r="AA4692" s="177">
        <v>43.924438402460915</v>
      </c>
      <c r="AB4692" s="177">
        <v>31.690987218509541</v>
      </c>
      <c r="AC4692" s="177">
        <v>38.735903533960858</v>
      </c>
      <c r="AD4692" s="177">
        <v>0</v>
      </c>
      <c r="AE4692" s="177">
        <v>0</v>
      </c>
      <c r="AF4692" s="177">
        <v>19.991411077114776</v>
      </c>
      <c r="AG4692" s="177">
        <v>0</v>
      </c>
      <c r="AH4692" s="177">
        <v>0</v>
      </c>
      <c r="AI4692" s="177">
        <v>0</v>
      </c>
      <c r="AJ4692" s="177">
        <v>0</v>
      </c>
    </row>
    <row r="4693" spans="1:36" hidden="1" outlineLevel="1" x14ac:dyDescent="0.25">
      <c r="A4693" s="190">
        <f t="shared" si="1274"/>
        <v>2032</v>
      </c>
      <c r="B4693" s="55">
        <f t="shared" si="1275"/>
        <v>3</v>
      </c>
      <c r="C4693" s="55">
        <f t="shared" si="1276"/>
        <v>22</v>
      </c>
      <c r="D4693" s="55">
        <f t="shared" si="1272"/>
        <v>195</v>
      </c>
      <c r="F4693" s="63">
        <f t="shared" si="1265"/>
        <v>48274.916666666613</v>
      </c>
      <c r="G4693" s="64">
        <f t="shared" si="1273"/>
        <v>277.80493535958817</v>
      </c>
      <c r="H4693" s="64">
        <f t="shared" si="1271"/>
        <v>0</v>
      </c>
      <c r="I4693" s="64">
        <f t="shared" si="1271"/>
        <v>2.9750000000000001</v>
      </c>
      <c r="J4693" s="64">
        <f t="shared" si="1271"/>
        <v>0</v>
      </c>
      <c r="K4693" s="64">
        <f t="shared" si="1271"/>
        <v>0</v>
      </c>
      <c r="L4693" s="64">
        <f t="shared" si="1271"/>
        <v>0</v>
      </c>
      <c r="M4693" s="64">
        <f t="shared" si="1271"/>
        <v>20.570872267755785</v>
      </c>
      <c r="N4693" s="64">
        <f t="shared" si="1271"/>
        <v>254.25906309183239</v>
      </c>
      <c r="O4693" s="121"/>
      <c r="P4693" s="177">
        <v>2.9750000000000001</v>
      </c>
      <c r="Q4693" s="177">
        <v>35.315319092886796</v>
      </c>
      <c r="R4693" s="177">
        <v>35.315319092886796</v>
      </c>
      <c r="S4693" s="177">
        <v>0</v>
      </c>
      <c r="T4693" s="177">
        <v>0</v>
      </c>
      <c r="U4693" s="177">
        <v>35.315319092886796</v>
      </c>
      <c r="V4693" s="177">
        <v>35.315319092886796</v>
      </c>
      <c r="W4693" s="177">
        <v>0</v>
      </c>
      <c r="X4693" s="177">
        <v>0</v>
      </c>
      <c r="Y4693" s="177">
        <v>0</v>
      </c>
      <c r="Z4693" s="177">
        <v>0</v>
      </c>
      <c r="AA4693" s="177">
        <v>42.142104566387772</v>
      </c>
      <c r="AB4693" s="177">
        <v>33.086151778308583</v>
      </c>
      <c r="AC4693" s="177">
        <v>37.769530375588822</v>
      </c>
      <c r="AD4693" s="177">
        <v>0</v>
      </c>
      <c r="AE4693" s="177">
        <v>0</v>
      </c>
      <c r="AF4693" s="177">
        <v>20.570872267755785</v>
      </c>
      <c r="AG4693" s="177">
        <v>0</v>
      </c>
      <c r="AH4693" s="177">
        <v>0</v>
      </c>
      <c r="AI4693" s="177">
        <v>0</v>
      </c>
      <c r="AJ4693" s="177">
        <v>0</v>
      </c>
    </row>
    <row r="4694" spans="1:36" hidden="1" outlineLevel="1" x14ac:dyDescent="0.25">
      <c r="A4694" s="190">
        <f t="shared" si="1274"/>
        <v>2032</v>
      </c>
      <c r="B4694" s="55">
        <f t="shared" si="1275"/>
        <v>3</v>
      </c>
      <c r="C4694" s="55">
        <f t="shared" si="1276"/>
        <v>23</v>
      </c>
      <c r="D4694" s="55">
        <f t="shared" si="1272"/>
        <v>195</v>
      </c>
      <c r="F4694" s="63">
        <f t="shared" si="1265"/>
        <v>48274.958333333278</v>
      </c>
      <c r="G4694" s="64">
        <f t="shared" si="1273"/>
        <v>274.11167527663929</v>
      </c>
      <c r="H4694" s="64">
        <f t="shared" si="1271"/>
        <v>0</v>
      </c>
      <c r="I4694" s="64">
        <f t="shared" si="1271"/>
        <v>2.9750000000000001</v>
      </c>
      <c r="J4694" s="64">
        <f t="shared" si="1271"/>
        <v>0</v>
      </c>
      <c r="K4694" s="64">
        <f t="shared" si="1271"/>
        <v>0</v>
      </c>
      <c r="L4694" s="64">
        <f t="shared" si="1271"/>
        <v>0</v>
      </c>
      <c r="M4694" s="64">
        <f t="shared" si="1271"/>
        <v>20.474295402648956</v>
      </c>
      <c r="N4694" s="64">
        <f t="shared" si="1271"/>
        <v>250.66237987399032</v>
      </c>
      <c r="O4694" s="121"/>
      <c r="P4694" s="177">
        <v>2.9750000000000001</v>
      </c>
      <c r="Q4694" s="177">
        <v>35.088608553043336</v>
      </c>
      <c r="R4694" s="177">
        <v>35.088608553043336</v>
      </c>
      <c r="S4694" s="177">
        <v>0</v>
      </c>
      <c r="T4694" s="177">
        <v>0</v>
      </c>
      <c r="U4694" s="177">
        <v>35.088608553043336</v>
      </c>
      <c r="V4694" s="177">
        <v>35.088608553043336</v>
      </c>
      <c r="W4694" s="177">
        <v>0</v>
      </c>
      <c r="X4694" s="177">
        <v>0</v>
      </c>
      <c r="Y4694" s="177">
        <v>0</v>
      </c>
      <c r="Z4694" s="177">
        <v>0</v>
      </c>
      <c r="AA4694" s="177">
        <v>40.496174221124754</v>
      </c>
      <c r="AB4694" s="177">
        <v>33.70914415281117</v>
      </c>
      <c r="AC4694" s="177">
        <v>36.102627287881035</v>
      </c>
      <c r="AD4694" s="177">
        <v>0</v>
      </c>
      <c r="AE4694" s="177">
        <v>0</v>
      </c>
      <c r="AF4694" s="177">
        <v>20.474295402648956</v>
      </c>
      <c r="AG4694" s="177">
        <v>0</v>
      </c>
      <c r="AH4694" s="177">
        <v>0</v>
      </c>
      <c r="AI4694" s="177">
        <v>0</v>
      </c>
      <c r="AJ4694" s="177">
        <v>0</v>
      </c>
    </row>
    <row r="4695" spans="1:36" hidden="1" outlineLevel="1" x14ac:dyDescent="0.25">
      <c r="A4695" s="190">
        <f t="shared" si="1274"/>
        <v>2032</v>
      </c>
      <c r="B4695" s="55">
        <f t="shared" si="1275"/>
        <v>4</v>
      </c>
      <c r="C4695" s="55">
        <f t="shared" si="1276"/>
        <v>0</v>
      </c>
      <c r="D4695" s="55">
        <f t="shared" si="1272"/>
        <v>196</v>
      </c>
      <c r="F4695" s="63">
        <f t="shared" ref="F4695" si="1277">EDATE(F4671,1)</f>
        <v>48305</v>
      </c>
      <c r="G4695" s="64">
        <f t="shared" si="1273"/>
        <v>223.14565167195042</v>
      </c>
      <c r="H4695" s="64">
        <f t="shared" ref="H4695:N4704" si="1278">SUMIF($P$6:$AK$6,H$6,$P4695:$AK4695)</f>
        <v>0</v>
      </c>
      <c r="I4695" s="64">
        <f t="shared" si="1278"/>
        <v>2.9750000000000001</v>
      </c>
      <c r="J4695" s="64">
        <f t="shared" si="1278"/>
        <v>0</v>
      </c>
      <c r="K4695" s="64">
        <f t="shared" si="1278"/>
        <v>0</v>
      </c>
      <c r="L4695" s="64">
        <f t="shared" si="1278"/>
        <v>0</v>
      </c>
      <c r="M4695" s="64">
        <f t="shared" si="1278"/>
        <v>22.333664251366152</v>
      </c>
      <c r="N4695" s="64">
        <f t="shared" si="1278"/>
        <v>197.83698742058425</v>
      </c>
      <c r="O4695" s="121"/>
      <c r="P4695" s="177">
        <v>2.9750000000000001</v>
      </c>
      <c r="Q4695" s="177">
        <v>25.618291002310066</v>
      </c>
      <c r="R4695" s="177">
        <v>25.618291002310066</v>
      </c>
      <c r="S4695" s="177">
        <v>0</v>
      </c>
      <c r="T4695" s="177">
        <v>0</v>
      </c>
      <c r="U4695" s="177">
        <v>25.618291002310066</v>
      </c>
      <c r="V4695" s="177">
        <v>25.618291002310066</v>
      </c>
      <c r="W4695" s="177">
        <v>0</v>
      </c>
      <c r="X4695" s="177">
        <v>0</v>
      </c>
      <c r="Y4695" s="177">
        <v>0</v>
      </c>
      <c r="Z4695" s="177">
        <v>0</v>
      </c>
      <c r="AA4695" s="177">
        <v>35.495974702415232</v>
      </c>
      <c r="AB4695" s="177">
        <v>31.709789809679492</v>
      </c>
      <c r="AC4695" s="177">
        <v>28.158058899249269</v>
      </c>
      <c r="AD4695" s="177">
        <v>0</v>
      </c>
      <c r="AE4695" s="177">
        <v>0</v>
      </c>
      <c r="AF4695" s="177">
        <v>22.333664251366152</v>
      </c>
      <c r="AG4695" s="177">
        <v>0</v>
      </c>
      <c r="AH4695" s="177">
        <v>0</v>
      </c>
      <c r="AI4695" s="177">
        <v>0</v>
      </c>
      <c r="AJ4695" s="177">
        <v>0</v>
      </c>
    </row>
    <row r="4696" spans="1:36" hidden="1" outlineLevel="1" x14ac:dyDescent="0.25">
      <c r="A4696" s="190">
        <f t="shared" si="1274"/>
        <v>2032</v>
      </c>
      <c r="B4696" s="55">
        <f t="shared" si="1275"/>
        <v>4</v>
      </c>
      <c r="C4696" s="55">
        <f t="shared" si="1276"/>
        <v>1</v>
      </c>
      <c r="D4696" s="55">
        <f t="shared" si="1272"/>
        <v>196</v>
      </c>
      <c r="F4696" s="63">
        <f t="shared" ref="F4696" si="1279">F4695+1/24</f>
        <v>48305.041666666664</v>
      </c>
      <c r="G4696" s="64">
        <f t="shared" si="1273"/>
        <v>221.90782162534845</v>
      </c>
      <c r="H4696" s="64">
        <f t="shared" si="1278"/>
        <v>0</v>
      </c>
      <c r="I4696" s="64">
        <f t="shared" si="1278"/>
        <v>2.9750000000000001</v>
      </c>
      <c r="J4696" s="64">
        <f t="shared" si="1278"/>
        <v>0</v>
      </c>
      <c r="K4696" s="64">
        <f t="shared" si="1278"/>
        <v>0</v>
      </c>
      <c r="L4696" s="64">
        <f t="shared" si="1278"/>
        <v>0</v>
      </c>
      <c r="M4696" s="64">
        <f t="shared" si="1278"/>
        <v>22.592355343080818</v>
      </c>
      <c r="N4696" s="64">
        <f t="shared" si="1278"/>
        <v>196.34046628226764</v>
      </c>
      <c r="O4696" s="121"/>
      <c r="P4696" s="177">
        <v>2.9750000000000001</v>
      </c>
      <c r="Q4696" s="177">
        <v>24.896939284626352</v>
      </c>
      <c r="R4696" s="177">
        <v>24.896939284626352</v>
      </c>
      <c r="S4696" s="177">
        <v>0</v>
      </c>
      <c r="T4696" s="177">
        <v>0</v>
      </c>
      <c r="U4696" s="177">
        <v>24.896939284626352</v>
      </c>
      <c r="V4696" s="177">
        <v>24.896939284626352</v>
      </c>
      <c r="W4696" s="177">
        <v>0</v>
      </c>
      <c r="X4696" s="177">
        <v>0</v>
      </c>
      <c r="Y4696" s="177">
        <v>0</v>
      </c>
      <c r="Z4696" s="177">
        <v>0</v>
      </c>
      <c r="AA4696" s="177">
        <v>35.064500237923831</v>
      </c>
      <c r="AB4696" s="177">
        <v>31.048699853414746</v>
      </c>
      <c r="AC4696" s="177">
        <v>30.639509052423641</v>
      </c>
      <c r="AD4696" s="177">
        <v>0</v>
      </c>
      <c r="AE4696" s="177">
        <v>0</v>
      </c>
      <c r="AF4696" s="177">
        <v>22.592355343080818</v>
      </c>
      <c r="AG4696" s="177">
        <v>0</v>
      </c>
      <c r="AH4696" s="177">
        <v>0</v>
      </c>
      <c r="AI4696" s="177">
        <v>0</v>
      </c>
      <c r="AJ4696" s="177">
        <v>0</v>
      </c>
    </row>
    <row r="4697" spans="1:36" hidden="1" outlineLevel="1" x14ac:dyDescent="0.25">
      <c r="A4697" s="190">
        <f t="shared" si="1274"/>
        <v>2032</v>
      </c>
      <c r="B4697" s="55">
        <f t="shared" si="1275"/>
        <v>4</v>
      </c>
      <c r="C4697" s="55">
        <f t="shared" si="1276"/>
        <v>2</v>
      </c>
      <c r="D4697" s="55">
        <f t="shared" si="1272"/>
        <v>196</v>
      </c>
      <c r="F4697" s="63">
        <f t="shared" si="1265"/>
        <v>48305.083333333328</v>
      </c>
      <c r="G4697" s="64">
        <f t="shared" si="1273"/>
        <v>223.11349597603657</v>
      </c>
      <c r="H4697" s="64">
        <f t="shared" si="1278"/>
        <v>0</v>
      </c>
      <c r="I4697" s="64">
        <f t="shared" si="1278"/>
        <v>2.9750000000000001</v>
      </c>
      <c r="J4697" s="64">
        <f t="shared" si="1278"/>
        <v>0</v>
      </c>
      <c r="K4697" s="64">
        <f t="shared" si="1278"/>
        <v>0</v>
      </c>
      <c r="L4697" s="64">
        <f t="shared" si="1278"/>
        <v>0</v>
      </c>
      <c r="M4697" s="64">
        <f t="shared" si="1278"/>
        <v>21.730051704031936</v>
      </c>
      <c r="N4697" s="64">
        <f t="shared" si="1278"/>
        <v>198.40844427200463</v>
      </c>
      <c r="O4697" s="121"/>
      <c r="P4697" s="177">
        <v>2.9750000000000001</v>
      </c>
      <c r="Q4697" s="177">
        <v>24.670228744782897</v>
      </c>
      <c r="R4697" s="177">
        <v>24.670228744782897</v>
      </c>
      <c r="S4697" s="177">
        <v>0</v>
      </c>
      <c r="T4697" s="177">
        <v>0</v>
      </c>
      <c r="U4697" s="177">
        <v>24.670228744782897</v>
      </c>
      <c r="V4697" s="177">
        <v>24.670228744782897</v>
      </c>
      <c r="W4697" s="177">
        <v>0</v>
      </c>
      <c r="X4697" s="177">
        <v>0</v>
      </c>
      <c r="Y4697" s="177">
        <v>0</v>
      </c>
      <c r="Z4697" s="177">
        <v>0</v>
      </c>
      <c r="AA4697" s="177">
        <v>36.263279486345944</v>
      </c>
      <c r="AB4697" s="177">
        <v>31.977305991869159</v>
      </c>
      <c r="AC4697" s="177">
        <v>31.48694381465797</v>
      </c>
      <c r="AD4697" s="177">
        <v>0</v>
      </c>
      <c r="AE4697" s="177">
        <v>0</v>
      </c>
      <c r="AF4697" s="177">
        <v>21.730051704031936</v>
      </c>
      <c r="AG4697" s="177">
        <v>0</v>
      </c>
      <c r="AH4697" s="177">
        <v>0</v>
      </c>
      <c r="AI4697" s="177">
        <v>0</v>
      </c>
      <c r="AJ4697" s="177">
        <v>0</v>
      </c>
    </row>
    <row r="4698" spans="1:36" hidden="1" outlineLevel="1" x14ac:dyDescent="0.25">
      <c r="A4698" s="190">
        <f t="shared" si="1274"/>
        <v>2032</v>
      </c>
      <c r="B4698" s="55">
        <f t="shared" si="1275"/>
        <v>4</v>
      </c>
      <c r="C4698" s="55">
        <f t="shared" si="1276"/>
        <v>3</v>
      </c>
      <c r="D4698" s="55">
        <f t="shared" si="1272"/>
        <v>196</v>
      </c>
      <c r="F4698" s="63">
        <f t="shared" si="1265"/>
        <v>48305.124999999993</v>
      </c>
      <c r="G4698" s="64">
        <f t="shared" si="1273"/>
        <v>217.7403249773073</v>
      </c>
      <c r="H4698" s="64">
        <f t="shared" si="1278"/>
        <v>0</v>
      </c>
      <c r="I4698" s="64">
        <f t="shared" si="1278"/>
        <v>2.9750000000000001</v>
      </c>
      <c r="J4698" s="64">
        <f t="shared" si="1278"/>
        <v>0</v>
      </c>
      <c r="K4698" s="64">
        <f t="shared" si="1278"/>
        <v>0</v>
      </c>
      <c r="L4698" s="64">
        <f t="shared" si="1278"/>
        <v>0</v>
      </c>
      <c r="M4698" s="64">
        <f t="shared" si="1278"/>
        <v>21.385130248412374</v>
      </c>
      <c r="N4698" s="64">
        <f t="shared" si="1278"/>
        <v>193.38019472889493</v>
      </c>
      <c r="O4698" s="121"/>
      <c r="P4698" s="177">
        <v>2.9750000000000001</v>
      </c>
      <c r="Q4698" s="177">
        <v>23.990097125252543</v>
      </c>
      <c r="R4698" s="177">
        <v>23.990097125252543</v>
      </c>
      <c r="S4698" s="177">
        <v>0</v>
      </c>
      <c r="T4698" s="177">
        <v>0</v>
      </c>
      <c r="U4698" s="177">
        <v>23.990097125252543</v>
      </c>
      <c r="V4698" s="177">
        <v>23.990097125252543</v>
      </c>
      <c r="W4698" s="177">
        <v>0</v>
      </c>
      <c r="X4698" s="177">
        <v>0</v>
      </c>
      <c r="Y4698" s="177">
        <v>0</v>
      </c>
      <c r="Z4698" s="177">
        <v>0</v>
      </c>
      <c r="AA4698" s="177">
        <v>35.444836645093417</v>
      </c>
      <c r="AB4698" s="177">
        <v>32.496048960761222</v>
      </c>
      <c r="AC4698" s="177">
        <v>29.478920622030142</v>
      </c>
      <c r="AD4698" s="177">
        <v>0</v>
      </c>
      <c r="AE4698" s="177">
        <v>0</v>
      </c>
      <c r="AF4698" s="177">
        <v>21.385130248412374</v>
      </c>
      <c r="AG4698" s="177">
        <v>0</v>
      </c>
      <c r="AH4698" s="177">
        <v>0</v>
      </c>
      <c r="AI4698" s="177">
        <v>0</v>
      </c>
      <c r="AJ4698" s="177">
        <v>0</v>
      </c>
    </row>
    <row r="4699" spans="1:36" hidden="1" outlineLevel="1" x14ac:dyDescent="0.25">
      <c r="A4699" s="190">
        <f t="shared" si="1274"/>
        <v>2032</v>
      </c>
      <c r="B4699" s="55">
        <f t="shared" si="1275"/>
        <v>4</v>
      </c>
      <c r="C4699" s="55">
        <f t="shared" si="1276"/>
        <v>4</v>
      </c>
      <c r="D4699" s="55">
        <f t="shared" si="1272"/>
        <v>196</v>
      </c>
      <c r="F4699" s="63">
        <f t="shared" si="1265"/>
        <v>48305.166666666657</v>
      </c>
      <c r="G4699" s="64">
        <f t="shared" si="1273"/>
        <v>223.42680601772534</v>
      </c>
      <c r="H4699" s="64">
        <f t="shared" si="1278"/>
        <v>2.8961841714576893E-2</v>
      </c>
      <c r="I4699" s="64">
        <f t="shared" si="1278"/>
        <v>3.6868104153037802</v>
      </c>
      <c r="J4699" s="64">
        <f t="shared" si="1278"/>
        <v>0</v>
      </c>
      <c r="K4699" s="64">
        <f t="shared" si="1278"/>
        <v>0</v>
      </c>
      <c r="L4699" s="64">
        <f t="shared" si="1278"/>
        <v>0</v>
      </c>
      <c r="M4699" s="64">
        <f t="shared" si="1278"/>
        <v>20.43659624545861</v>
      </c>
      <c r="N4699" s="64">
        <f t="shared" si="1278"/>
        <v>199.27443751524837</v>
      </c>
      <c r="O4699" s="121"/>
      <c r="P4699" s="177">
        <v>2.9750000000000001</v>
      </c>
      <c r="Q4699" s="177">
        <v>24.258027763249352</v>
      </c>
      <c r="R4699" s="177">
        <v>24.258027763249352</v>
      </c>
      <c r="S4699" s="177">
        <v>0.40101908160664568</v>
      </c>
      <c r="T4699" s="177">
        <v>0.31079133369713463</v>
      </c>
      <c r="U4699" s="177">
        <v>24.258027763249352</v>
      </c>
      <c r="V4699" s="177">
        <v>24.258027763249352</v>
      </c>
      <c r="W4699" s="177">
        <v>0</v>
      </c>
      <c r="X4699" s="177">
        <v>0</v>
      </c>
      <c r="Y4699" s="177">
        <v>0</v>
      </c>
      <c r="Z4699" s="177">
        <v>0</v>
      </c>
      <c r="AA4699" s="177">
        <v>37.52538768209844</v>
      </c>
      <c r="AB4699" s="177">
        <v>32.43727719339504</v>
      </c>
      <c r="AC4699" s="177">
        <v>32.279661586757477</v>
      </c>
      <c r="AD4699" s="177">
        <v>2.8961841714576893E-2</v>
      </c>
      <c r="AE4699" s="177">
        <v>0</v>
      </c>
      <c r="AF4699" s="177">
        <v>20.43659624545861</v>
      </c>
      <c r="AG4699" s="177">
        <v>0</v>
      </c>
      <c r="AH4699" s="177">
        <v>0</v>
      </c>
      <c r="AI4699" s="177">
        <v>0</v>
      </c>
      <c r="AJ4699" s="177">
        <v>0</v>
      </c>
    </row>
    <row r="4700" spans="1:36" hidden="1" outlineLevel="1" x14ac:dyDescent="0.25">
      <c r="A4700" s="190">
        <f t="shared" si="1274"/>
        <v>2032</v>
      </c>
      <c r="B4700" s="55">
        <f t="shared" si="1275"/>
        <v>4</v>
      </c>
      <c r="C4700" s="55">
        <f t="shared" si="1276"/>
        <v>5</v>
      </c>
      <c r="D4700" s="55">
        <f t="shared" si="1272"/>
        <v>196</v>
      </c>
      <c r="F4700" s="63">
        <f t="shared" si="1265"/>
        <v>48305.208333333321</v>
      </c>
      <c r="G4700" s="64">
        <f t="shared" si="1273"/>
        <v>291.97757644495732</v>
      </c>
      <c r="H4700" s="64">
        <f t="shared" si="1278"/>
        <v>16.272253267706173</v>
      </c>
      <c r="I4700" s="64">
        <f t="shared" si="1278"/>
        <v>19.783598696299059</v>
      </c>
      <c r="J4700" s="64">
        <f t="shared" si="1278"/>
        <v>41.586658045855863</v>
      </c>
      <c r="K4700" s="64">
        <f t="shared" si="1278"/>
        <v>0</v>
      </c>
      <c r="L4700" s="64">
        <f t="shared" si="1278"/>
        <v>0</v>
      </c>
      <c r="M4700" s="64">
        <f t="shared" si="1278"/>
        <v>19.574292606409717</v>
      </c>
      <c r="N4700" s="64">
        <f t="shared" si="1278"/>
        <v>194.76077382868652</v>
      </c>
      <c r="O4700" s="121"/>
      <c r="P4700" s="177">
        <v>2.9750000000000001</v>
      </c>
      <c r="Q4700" s="177">
        <v>22.887459499650294</v>
      </c>
      <c r="R4700" s="177">
        <v>22.887459499650294</v>
      </c>
      <c r="S4700" s="177">
        <v>4.2146564775512267</v>
      </c>
      <c r="T4700" s="177">
        <v>9.1517063241863159</v>
      </c>
      <c r="U4700" s="177">
        <v>22.887459499650294</v>
      </c>
      <c r="V4700" s="177">
        <v>22.887459499650294</v>
      </c>
      <c r="W4700" s="177">
        <v>0.41347340856016312</v>
      </c>
      <c r="X4700" s="177">
        <v>0.78493975076119127</v>
      </c>
      <c r="Y4700" s="177">
        <v>0.39762666666666663</v>
      </c>
      <c r="Z4700" s="177">
        <v>0</v>
      </c>
      <c r="AA4700" s="177">
        <v>37.606115184994266</v>
      </c>
      <c r="AB4700" s="177">
        <v>31.607060909276605</v>
      </c>
      <c r="AC4700" s="177">
        <v>33.997759735814455</v>
      </c>
      <c r="AD4700" s="177">
        <v>16.272253267706173</v>
      </c>
      <c r="AE4700" s="177">
        <v>1.5974494077535208</v>
      </c>
      <c r="AF4700" s="177">
        <v>19.574292606409717</v>
      </c>
      <c r="AG4700" s="177">
        <v>13.862219348618622</v>
      </c>
      <c r="AH4700" s="177">
        <v>13.862219348618622</v>
      </c>
      <c r="AI4700" s="177">
        <v>13.862219348618622</v>
      </c>
      <c r="AJ4700" s="177">
        <v>0.24874666081997543</v>
      </c>
    </row>
    <row r="4701" spans="1:36" hidden="1" outlineLevel="1" x14ac:dyDescent="0.25">
      <c r="A4701" s="190">
        <f t="shared" si="1274"/>
        <v>2032</v>
      </c>
      <c r="B4701" s="55">
        <f t="shared" si="1275"/>
        <v>4</v>
      </c>
      <c r="C4701" s="55">
        <f t="shared" si="1276"/>
        <v>6</v>
      </c>
      <c r="D4701" s="55">
        <f t="shared" si="1272"/>
        <v>196</v>
      </c>
      <c r="F4701" s="63">
        <f t="shared" si="1265"/>
        <v>48305.249999999985</v>
      </c>
      <c r="G4701" s="64">
        <f t="shared" si="1273"/>
        <v>533.3237463841815</v>
      </c>
      <c r="H4701" s="64">
        <f t="shared" si="1278"/>
        <v>49.157235692611273</v>
      </c>
      <c r="I4701" s="64">
        <f t="shared" si="1278"/>
        <v>86.778614309651871</v>
      </c>
      <c r="J4701" s="64">
        <f t="shared" si="1278"/>
        <v>157.8854099479484</v>
      </c>
      <c r="K4701" s="64">
        <f t="shared" si="1278"/>
        <v>0</v>
      </c>
      <c r="L4701" s="64">
        <f t="shared" si="1278"/>
        <v>0</v>
      </c>
      <c r="M4701" s="64">
        <f t="shared" si="1278"/>
        <v>19.143140786885272</v>
      </c>
      <c r="N4701" s="64">
        <f t="shared" si="1278"/>
        <v>220.35934564708469</v>
      </c>
      <c r="O4701" s="121"/>
      <c r="P4701" s="177">
        <v>2.9750000000000001</v>
      </c>
      <c r="Q4701" s="177">
        <v>28.905593830040111</v>
      </c>
      <c r="R4701" s="177">
        <v>28.905593830040111</v>
      </c>
      <c r="S4701" s="177">
        <v>13.258529495312516</v>
      </c>
      <c r="T4701" s="177">
        <v>23.806731054178879</v>
      </c>
      <c r="U4701" s="177">
        <v>28.905593830040111</v>
      </c>
      <c r="V4701" s="177">
        <v>28.905593830040111</v>
      </c>
      <c r="W4701" s="177">
        <v>3.3867572287055099</v>
      </c>
      <c r="X4701" s="177">
        <v>12.256429933064776</v>
      </c>
      <c r="Y4701" s="177">
        <v>5.1691466666666672</v>
      </c>
      <c r="Z4701" s="177">
        <v>0</v>
      </c>
      <c r="AA4701" s="177">
        <v>38.257145068729884</v>
      </c>
      <c r="AB4701" s="177">
        <v>31.859864398615514</v>
      </c>
      <c r="AC4701" s="177">
        <v>34.619960859578846</v>
      </c>
      <c r="AD4701" s="177">
        <v>49.157235692611273</v>
      </c>
      <c r="AE4701" s="177">
        <v>15.197354655086993</v>
      </c>
      <c r="AF4701" s="177">
        <v>19.143140786885272</v>
      </c>
      <c r="AG4701" s="177">
        <v>52.62846998264947</v>
      </c>
      <c r="AH4701" s="177">
        <v>52.62846998264947</v>
      </c>
      <c r="AI4701" s="177">
        <v>52.62846998264947</v>
      </c>
      <c r="AJ4701" s="177">
        <v>10.728665276636534</v>
      </c>
    </row>
    <row r="4702" spans="1:36" hidden="1" outlineLevel="1" x14ac:dyDescent="0.25">
      <c r="A4702" s="190">
        <f t="shared" si="1274"/>
        <v>2032</v>
      </c>
      <c r="B4702" s="55">
        <f t="shared" si="1275"/>
        <v>4</v>
      </c>
      <c r="C4702" s="55">
        <f t="shared" si="1276"/>
        <v>7</v>
      </c>
      <c r="D4702" s="55">
        <f t="shared" si="1272"/>
        <v>196</v>
      </c>
      <c r="F4702" s="63">
        <f t="shared" si="1265"/>
        <v>48305.29166666665</v>
      </c>
      <c r="G4702" s="64">
        <f t="shared" si="1273"/>
        <v>648.4559713792944</v>
      </c>
      <c r="H4702" s="64">
        <f t="shared" si="1278"/>
        <v>56.493535592398871</v>
      </c>
      <c r="I4702" s="64">
        <f t="shared" si="1278"/>
        <v>154.5019678638036</v>
      </c>
      <c r="J4702" s="64">
        <f t="shared" si="1278"/>
        <v>164.88473681083144</v>
      </c>
      <c r="K4702" s="64">
        <f t="shared" si="1278"/>
        <v>0</v>
      </c>
      <c r="L4702" s="64">
        <f t="shared" si="1278"/>
        <v>0</v>
      </c>
      <c r="M4702" s="64">
        <f t="shared" si="1278"/>
        <v>18.108376420026609</v>
      </c>
      <c r="N4702" s="64">
        <f t="shared" si="1278"/>
        <v>254.4673546922339</v>
      </c>
      <c r="O4702" s="121"/>
      <c r="P4702" s="177">
        <v>2.9750000000000001</v>
      </c>
      <c r="Q4702" s="177">
        <v>36.057280859647179</v>
      </c>
      <c r="R4702" s="177">
        <v>36.057280859647179</v>
      </c>
      <c r="S4702" s="177">
        <v>22.52713073440675</v>
      </c>
      <c r="T4702" s="177">
        <v>26.99334666641758</v>
      </c>
      <c r="U4702" s="177">
        <v>36.057280859647179</v>
      </c>
      <c r="V4702" s="177">
        <v>36.057280859647179</v>
      </c>
      <c r="W4702" s="177">
        <v>5.9984237351532412</v>
      </c>
      <c r="X4702" s="177">
        <v>26.908188447813824</v>
      </c>
      <c r="Y4702" s="177">
        <v>15.109813333333332</v>
      </c>
      <c r="Z4702" s="177">
        <v>0</v>
      </c>
      <c r="AA4702" s="177">
        <v>40.689842274673424</v>
      </c>
      <c r="AB4702" s="177">
        <v>33.243699794907961</v>
      </c>
      <c r="AC4702" s="177">
        <v>36.304689184063797</v>
      </c>
      <c r="AD4702" s="177">
        <v>56.493535592398871</v>
      </c>
      <c r="AE4702" s="177">
        <v>26.024491283010889</v>
      </c>
      <c r="AF4702" s="177">
        <v>18.108376420026609</v>
      </c>
      <c r="AG4702" s="177">
        <v>54.961578936943816</v>
      </c>
      <c r="AH4702" s="177">
        <v>54.961578936943816</v>
      </c>
      <c r="AI4702" s="177">
        <v>54.961578936943816</v>
      </c>
      <c r="AJ4702" s="177">
        <v>27.965573663667982</v>
      </c>
    </row>
    <row r="4703" spans="1:36" hidden="1" outlineLevel="1" x14ac:dyDescent="0.25">
      <c r="A4703" s="190">
        <f t="shared" si="1274"/>
        <v>2032</v>
      </c>
      <c r="B4703" s="55">
        <f t="shared" si="1275"/>
        <v>4</v>
      </c>
      <c r="C4703" s="55">
        <f t="shared" si="1276"/>
        <v>8</v>
      </c>
      <c r="D4703" s="55">
        <f t="shared" si="1272"/>
        <v>196</v>
      </c>
      <c r="F4703" s="63">
        <f t="shared" si="1265"/>
        <v>48305.333333333314</v>
      </c>
      <c r="G4703" s="64">
        <f t="shared" si="1273"/>
        <v>721.05158190915665</v>
      </c>
      <c r="H4703" s="64">
        <f t="shared" si="1278"/>
        <v>61.290502329458469</v>
      </c>
      <c r="I4703" s="64">
        <f t="shared" si="1278"/>
        <v>190.13574560825023</v>
      </c>
      <c r="J4703" s="64">
        <f t="shared" si="1278"/>
        <v>195.46641564454364</v>
      </c>
      <c r="K4703" s="64">
        <f t="shared" si="1278"/>
        <v>0</v>
      </c>
      <c r="L4703" s="64">
        <f t="shared" si="1278"/>
        <v>0</v>
      </c>
      <c r="M4703" s="64">
        <f t="shared" si="1278"/>
        <v>15.866386958499504</v>
      </c>
      <c r="N4703" s="64">
        <f t="shared" si="1278"/>
        <v>258.29253136840481</v>
      </c>
      <c r="O4703" s="121"/>
      <c r="P4703" s="177">
        <v>2.9750000000000001</v>
      </c>
      <c r="Q4703" s="177">
        <v>36.428261743027385</v>
      </c>
      <c r="R4703" s="177">
        <v>36.428261743027385</v>
      </c>
      <c r="S4703" s="177">
        <v>29.391393128406595</v>
      </c>
      <c r="T4703" s="177">
        <v>28.354615051779092</v>
      </c>
      <c r="U4703" s="177">
        <v>36.428261743027385</v>
      </c>
      <c r="V4703" s="177">
        <v>36.428261743027385</v>
      </c>
      <c r="W4703" s="177">
        <v>6.8091131274050811</v>
      </c>
      <c r="X4703" s="177">
        <v>30.693650062090423</v>
      </c>
      <c r="Y4703" s="177">
        <v>26.243359999999996</v>
      </c>
      <c r="Z4703" s="177">
        <v>0</v>
      </c>
      <c r="AA4703" s="177">
        <v>41.580687273008479</v>
      </c>
      <c r="AB4703" s="177">
        <v>34.678310691469115</v>
      </c>
      <c r="AC4703" s="177">
        <v>36.320486431817699</v>
      </c>
      <c r="AD4703" s="177">
        <v>61.290502329458469</v>
      </c>
      <c r="AE4703" s="177">
        <v>28.595362475212507</v>
      </c>
      <c r="AF4703" s="177">
        <v>15.866386958499504</v>
      </c>
      <c r="AG4703" s="177">
        <v>65.155471881514543</v>
      </c>
      <c r="AH4703" s="177">
        <v>65.155471881514543</v>
      </c>
      <c r="AI4703" s="177">
        <v>65.155471881514543</v>
      </c>
      <c r="AJ4703" s="177">
        <v>37.073251763356552</v>
      </c>
    </row>
    <row r="4704" spans="1:36" hidden="1" outlineLevel="1" x14ac:dyDescent="0.25">
      <c r="A4704" s="190">
        <f t="shared" si="1274"/>
        <v>2032</v>
      </c>
      <c r="B4704" s="55">
        <f t="shared" si="1275"/>
        <v>4</v>
      </c>
      <c r="C4704" s="55">
        <f t="shared" si="1276"/>
        <v>9</v>
      </c>
      <c r="D4704" s="55">
        <f t="shared" si="1272"/>
        <v>196</v>
      </c>
      <c r="F4704" s="63">
        <f t="shared" si="1265"/>
        <v>48305.374999999978</v>
      </c>
      <c r="G4704" s="64">
        <f t="shared" si="1273"/>
        <v>736.80895820966134</v>
      </c>
      <c r="H4704" s="64">
        <f t="shared" si="1278"/>
        <v>60.001914040303156</v>
      </c>
      <c r="I4704" s="64">
        <f t="shared" si="1278"/>
        <v>202.84579582582782</v>
      </c>
      <c r="J4704" s="64">
        <f t="shared" si="1278"/>
        <v>184.21129211046187</v>
      </c>
      <c r="K4704" s="64">
        <f t="shared" si="1278"/>
        <v>0</v>
      </c>
      <c r="L4704" s="64">
        <f t="shared" si="1278"/>
        <v>0</v>
      </c>
      <c r="M4704" s="64">
        <f t="shared" si="1278"/>
        <v>14.228010044306622</v>
      </c>
      <c r="N4704" s="64">
        <f t="shared" si="1278"/>
        <v>275.52194618876183</v>
      </c>
      <c r="O4704" s="121"/>
      <c r="P4704" s="177">
        <v>2.9750000000000001</v>
      </c>
      <c r="Q4704" s="177">
        <v>42.003280018268626</v>
      </c>
      <c r="R4704" s="177">
        <v>42.003280018268626</v>
      </c>
      <c r="S4704" s="177">
        <v>32.863479134906051</v>
      </c>
      <c r="T4704" s="177">
        <v>29.40422221195972</v>
      </c>
      <c r="U4704" s="177">
        <v>42.003280018268626</v>
      </c>
      <c r="V4704" s="177">
        <v>42.003280018268626</v>
      </c>
      <c r="W4704" s="177">
        <v>7.159446651238075</v>
      </c>
      <c r="X4704" s="177">
        <v>32.573199146871374</v>
      </c>
      <c r="Y4704" s="177">
        <v>32.605386666666661</v>
      </c>
      <c r="Z4704" s="177">
        <v>0</v>
      </c>
      <c r="AA4704" s="177">
        <v>39.601867847990775</v>
      </c>
      <c r="AB4704" s="177">
        <v>34.742832791488105</v>
      </c>
      <c r="AC4704" s="177">
        <v>33.164125476208469</v>
      </c>
      <c r="AD4704" s="177">
        <v>60.001914040303156</v>
      </c>
      <c r="AE4704" s="177">
        <v>27.86206462420331</v>
      </c>
      <c r="AF4704" s="177">
        <v>14.228010044306622</v>
      </c>
      <c r="AG4704" s="177">
        <v>61.403764036820625</v>
      </c>
      <c r="AH4704" s="177">
        <v>61.403764036820625</v>
      </c>
      <c r="AI4704" s="177">
        <v>61.403764036820625</v>
      </c>
      <c r="AJ4704" s="177">
        <v>37.40299738998263</v>
      </c>
    </row>
    <row r="4705" spans="1:36" hidden="1" outlineLevel="1" x14ac:dyDescent="0.25">
      <c r="A4705" s="190">
        <f t="shared" si="1274"/>
        <v>2032</v>
      </c>
      <c r="B4705" s="55">
        <f t="shared" si="1275"/>
        <v>4</v>
      </c>
      <c r="C4705" s="55">
        <f t="shared" si="1276"/>
        <v>10</v>
      </c>
      <c r="D4705" s="55">
        <f t="shared" si="1272"/>
        <v>196</v>
      </c>
      <c r="F4705" s="63">
        <f t="shared" si="1265"/>
        <v>48305.416666666642</v>
      </c>
      <c r="G4705" s="64">
        <f t="shared" si="1273"/>
        <v>755.51925773771768</v>
      </c>
      <c r="H4705" s="64">
        <f t="shared" ref="H4705:N4714" si="1280">SUMIF($P$6:$AK$6,H$6,$P4705:$AK4705)</f>
        <v>62.850270642673649</v>
      </c>
      <c r="I4705" s="64">
        <f t="shared" si="1280"/>
        <v>204.11667526661597</v>
      </c>
      <c r="J4705" s="64">
        <f t="shared" si="1280"/>
        <v>193.09506526762527</v>
      </c>
      <c r="K4705" s="64">
        <f t="shared" si="1280"/>
        <v>0</v>
      </c>
      <c r="L4705" s="64">
        <f t="shared" si="1280"/>
        <v>0</v>
      </c>
      <c r="M4705" s="64">
        <f t="shared" si="1280"/>
        <v>13.279476041352849</v>
      </c>
      <c r="N4705" s="64">
        <f t="shared" si="1280"/>
        <v>282.17777051944989</v>
      </c>
      <c r="O4705" s="121"/>
      <c r="P4705" s="177">
        <v>2.9750000000000001</v>
      </c>
      <c r="Q4705" s="177">
        <v>44.991737134386852</v>
      </c>
      <c r="R4705" s="177">
        <v>44.991737134386852</v>
      </c>
      <c r="S4705" s="177">
        <v>31.639914658298554</v>
      </c>
      <c r="T4705" s="177">
        <v>28.602655662774474</v>
      </c>
      <c r="U4705" s="177">
        <v>44.991737134386852</v>
      </c>
      <c r="V4705" s="177">
        <v>44.991737134386852</v>
      </c>
      <c r="W4705" s="177">
        <v>7.6684454493565575</v>
      </c>
      <c r="X4705" s="177">
        <v>32.302002388177534</v>
      </c>
      <c r="Y4705" s="177">
        <v>36.184026666666668</v>
      </c>
      <c r="Z4705" s="177">
        <v>0</v>
      </c>
      <c r="AA4705" s="177">
        <v>37.300159293835243</v>
      </c>
      <c r="AB4705" s="177">
        <v>33.66978830794325</v>
      </c>
      <c r="AC4705" s="177">
        <v>31.240874380124009</v>
      </c>
      <c r="AD4705" s="177">
        <v>62.850270642673649</v>
      </c>
      <c r="AE4705" s="177">
        <v>26.120608008234687</v>
      </c>
      <c r="AF4705" s="177">
        <v>13.279476041352849</v>
      </c>
      <c r="AG4705" s="177">
        <v>64.365021755875091</v>
      </c>
      <c r="AH4705" s="177">
        <v>64.365021755875091</v>
      </c>
      <c r="AI4705" s="177">
        <v>64.365021755875091</v>
      </c>
      <c r="AJ4705" s="177">
        <v>38.624022433107477</v>
      </c>
    </row>
    <row r="4706" spans="1:36" hidden="1" outlineLevel="1" x14ac:dyDescent="0.25">
      <c r="A4706" s="190">
        <f t="shared" si="1274"/>
        <v>2032</v>
      </c>
      <c r="B4706" s="55">
        <f t="shared" si="1275"/>
        <v>4</v>
      </c>
      <c r="C4706" s="55">
        <f t="shared" si="1276"/>
        <v>11</v>
      </c>
      <c r="D4706" s="55">
        <f t="shared" si="1272"/>
        <v>196</v>
      </c>
      <c r="F4706" s="63">
        <f t="shared" si="1265"/>
        <v>48305.458333333307</v>
      </c>
      <c r="G4706" s="64">
        <f t="shared" si="1273"/>
        <v>754.70441056867799</v>
      </c>
      <c r="H4706" s="64">
        <f t="shared" si="1280"/>
        <v>62.266845484901602</v>
      </c>
      <c r="I4706" s="64">
        <f t="shared" si="1280"/>
        <v>207.56126320368628</v>
      </c>
      <c r="J4706" s="64">
        <f t="shared" si="1280"/>
        <v>196.19817631207121</v>
      </c>
      <c r="K4706" s="64">
        <f t="shared" si="1280"/>
        <v>0</v>
      </c>
      <c r="L4706" s="64">
        <f t="shared" si="1280"/>
        <v>0</v>
      </c>
      <c r="M4706" s="64">
        <f t="shared" si="1280"/>
        <v>12.762093857923517</v>
      </c>
      <c r="N4706" s="64">
        <f t="shared" si="1280"/>
        <v>275.91603171009547</v>
      </c>
      <c r="O4706" s="121"/>
      <c r="P4706" s="177">
        <v>2.9750000000000001</v>
      </c>
      <c r="Q4706" s="177">
        <v>46.104679784527434</v>
      </c>
      <c r="R4706" s="177">
        <v>46.104679784527434</v>
      </c>
      <c r="S4706" s="177">
        <v>30.487139270003503</v>
      </c>
      <c r="T4706" s="177">
        <v>29.221545650466567</v>
      </c>
      <c r="U4706" s="177">
        <v>46.104679784527434</v>
      </c>
      <c r="V4706" s="177">
        <v>46.104679784527434</v>
      </c>
      <c r="W4706" s="177">
        <v>7.1853688147222385</v>
      </c>
      <c r="X4706" s="177">
        <v>30.557324131942543</v>
      </c>
      <c r="Y4706" s="177">
        <v>39.365039999999993</v>
      </c>
      <c r="Z4706" s="177">
        <v>0</v>
      </c>
      <c r="AA4706" s="177">
        <v>31.960444273265889</v>
      </c>
      <c r="AB4706" s="177">
        <v>32.185947633769452</v>
      </c>
      <c r="AC4706" s="177">
        <v>27.350920664950383</v>
      </c>
      <c r="AD4706" s="177">
        <v>62.266845484901602</v>
      </c>
      <c r="AE4706" s="177">
        <v>28.689827012148033</v>
      </c>
      <c r="AF4706" s="177">
        <v>12.762093857923517</v>
      </c>
      <c r="AG4706" s="177">
        <v>65.399392104023732</v>
      </c>
      <c r="AH4706" s="177">
        <v>65.399392104023732</v>
      </c>
      <c r="AI4706" s="177">
        <v>65.399392104023732</v>
      </c>
      <c r="AJ4706" s="177">
        <v>39.080018324403412</v>
      </c>
    </row>
    <row r="4707" spans="1:36" hidden="1" outlineLevel="1" x14ac:dyDescent="0.25">
      <c r="A4707" s="190">
        <f t="shared" si="1274"/>
        <v>2032</v>
      </c>
      <c r="B4707" s="55">
        <f t="shared" si="1275"/>
        <v>4</v>
      </c>
      <c r="C4707" s="55">
        <f t="shared" si="1276"/>
        <v>12</v>
      </c>
      <c r="D4707" s="55">
        <f t="shared" si="1272"/>
        <v>196</v>
      </c>
      <c r="F4707" s="63">
        <f t="shared" si="1265"/>
        <v>48305.499999999971</v>
      </c>
      <c r="G4707" s="64">
        <f t="shared" si="1273"/>
        <v>753.24159779695856</v>
      </c>
      <c r="H4707" s="64">
        <f t="shared" si="1280"/>
        <v>56.032670759500704</v>
      </c>
      <c r="I4707" s="64">
        <f t="shared" si="1280"/>
        <v>205.82053180405154</v>
      </c>
      <c r="J4707" s="64">
        <f t="shared" si="1280"/>
        <v>198.63203056898647</v>
      </c>
      <c r="K4707" s="64">
        <f t="shared" si="1280"/>
        <v>0</v>
      </c>
      <c r="L4707" s="64">
        <f t="shared" si="1280"/>
        <v>0</v>
      </c>
      <c r="M4707" s="64">
        <f t="shared" si="1280"/>
        <v>12.50340276620885</v>
      </c>
      <c r="N4707" s="64">
        <f t="shared" si="1280"/>
        <v>280.25296189821091</v>
      </c>
      <c r="O4707" s="121"/>
      <c r="P4707" s="177">
        <v>2.9750000000000001</v>
      </c>
      <c r="Q4707" s="177">
        <v>47.485553072664814</v>
      </c>
      <c r="R4707" s="177">
        <v>47.485553072664814</v>
      </c>
      <c r="S4707" s="177">
        <v>29.418270991040526</v>
      </c>
      <c r="T4707" s="177">
        <v>30.722998055194552</v>
      </c>
      <c r="U4707" s="177">
        <v>47.485553072664814</v>
      </c>
      <c r="V4707" s="177">
        <v>47.485553072664814</v>
      </c>
      <c r="W4707" s="177">
        <v>6.8865960671589486</v>
      </c>
      <c r="X4707" s="177">
        <v>30.63995495856614</v>
      </c>
      <c r="Y4707" s="177">
        <v>36.581653333333328</v>
      </c>
      <c r="Z4707" s="177">
        <v>0</v>
      </c>
      <c r="AA4707" s="177">
        <v>31.195131498891815</v>
      </c>
      <c r="AB4707" s="177">
        <v>31.043912825170722</v>
      </c>
      <c r="AC4707" s="177">
        <v>28.071705283489131</v>
      </c>
      <c r="AD4707" s="177">
        <v>56.032670759500704</v>
      </c>
      <c r="AE4707" s="177">
        <v>27.869479668116021</v>
      </c>
      <c r="AF4707" s="177">
        <v>12.50340276620885</v>
      </c>
      <c r="AG4707" s="177">
        <v>66.210676856328817</v>
      </c>
      <c r="AH4707" s="177">
        <v>66.210676856328817</v>
      </c>
      <c r="AI4707" s="177">
        <v>66.210676856328817</v>
      </c>
      <c r="AJ4707" s="177">
        <v>40.726578730642061</v>
      </c>
    </row>
    <row r="4708" spans="1:36" hidden="1" outlineLevel="1" x14ac:dyDescent="0.25">
      <c r="A4708" s="190">
        <f t="shared" si="1274"/>
        <v>2032</v>
      </c>
      <c r="B4708" s="55">
        <f t="shared" si="1275"/>
        <v>4</v>
      </c>
      <c r="C4708" s="55">
        <f t="shared" si="1276"/>
        <v>13</v>
      </c>
      <c r="D4708" s="55">
        <f t="shared" si="1272"/>
        <v>196</v>
      </c>
      <c r="F4708" s="63">
        <f t="shared" si="1265"/>
        <v>48305.541666666635</v>
      </c>
      <c r="G4708" s="64">
        <f t="shared" si="1273"/>
        <v>735.55721062935197</v>
      </c>
      <c r="H4708" s="64">
        <f t="shared" si="1280"/>
        <v>53.817760110717096</v>
      </c>
      <c r="I4708" s="64">
        <f t="shared" si="1280"/>
        <v>196.96964833875117</v>
      </c>
      <c r="J4708" s="64">
        <f t="shared" si="1280"/>
        <v>181.43799476874483</v>
      </c>
      <c r="K4708" s="64">
        <f t="shared" si="1280"/>
        <v>0</v>
      </c>
      <c r="L4708" s="64">
        <f t="shared" si="1280"/>
        <v>0</v>
      </c>
      <c r="M4708" s="64">
        <f t="shared" si="1280"/>
        <v>12.848324221828404</v>
      </c>
      <c r="N4708" s="64">
        <f t="shared" si="1280"/>
        <v>290.48348318931045</v>
      </c>
      <c r="O4708" s="121"/>
      <c r="P4708" s="177">
        <v>2.9750000000000001</v>
      </c>
      <c r="Q4708" s="177">
        <v>49.659913250254284</v>
      </c>
      <c r="R4708" s="177">
        <v>49.659913250254284</v>
      </c>
      <c r="S4708" s="177">
        <v>27.921704637662078</v>
      </c>
      <c r="T4708" s="177">
        <v>30.671758786733026</v>
      </c>
      <c r="U4708" s="177">
        <v>49.659913250254284</v>
      </c>
      <c r="V4708" s="177">
        <v>49.659913250254284</v>
      </c>
      <c r="W4708" s="177">
        <v>6.9152879872597337</v>
      </c>
      <c r="X4708" s="177">
        <v>29.625749448229641</v>
      </c>
      <c r="Y4708" s="177">
        <v>32.605386666666661</v>
      </c>
      <c r="Z4708" s="177">
        <v>0</v>
      </c>
      <c r="AA4708" s="177">
        <v>32.23523259396287</v>
      </c>
      <c r="AB4708" s="177">
        <v>31.182562981427104</v>
      </c>
      <c r="AC4708" s="177">
        <v>28.426034612903301</v>
      </c>
      <c r="AD4708" s="177">
        <v>53.817760110717096</v>
      </c>
      <c r="AE4708" s="177">
        <v>27.654120750259459</v>
      </c>
      <c r="AF4708" s="177">
        <v>12.848324221828404</v>
      </c>
      <c r="AG4708" s="177">
        <v>60.479331589581605</v>
      </c>
      <c r="AH4708" s="177">
        <v>60.479331589581605</v>
      </c>
      <c r="AI4708" s="177">
        <v>60.479331589581605</v>
      </c>
      <c r="AJ4708" s="177">
        <v>38.60064006194056</v>
      </c>
    </row>
    <row r="4709" spans="1:36" hidden="1" outlineLevel="1" x14ac:dyDescent="0.25">
      <c r="A4709" s="190">
        <f t="shared" si="1274"/>
        <v>2032</v>
      </c>
      <c r="B4709" s="55">
        <f t="shared" si="1275"/>
        <v>4</v>
      </c>
      <c r="C4709" s="55">
        <f t="shared" si="1276"/>
        <v>14</v>
      </c>
      <c r="D4709" s="55">
        <f t="shared" si="1272"/>
        <v>196</v>
      </c>
      <c r="F4709" s="63">
        <f t="shared" si="1265"/>
        <v>48305.583333333299</v>
      </c>
      <c r="G4709" s="64">
        <f t="shared" si="1273"/>
        <v>710.35083122316678</v>
      </c>
      <c r="H4709" s="64">
        <f t="shared" si="1280"/>
        <v>48.880237558227464</v>
      </c>
      <c r="I4709" s="64">
        <f t="shared" si="1280"/>
        <v>179.0002808032898</v>
      </c>
      <c r="J4709" s="64">
        <f t="shared" si="1280"/>
        <v>181.47998151733941</v>
      </c>
      <c r="K4709" s="64">
        <f t="shared" si="1280"/>
        <v>0</v>
      </c>
      <c r="L4709" s="64">
        <f t="shared" si="1280"/>
        <v>0</v>
      </c>
      <c r="M4709" s="64">
        <f t="shared" si="1280"/>
        <v>13.451936769162625</v>
      </c>
      <c r="N4709" s="64">
        <f t="shared" si="1280"/>
        <v>287.53839457514744</v>
      </c>
      <c r="O4709" s="121"/>
      <c r="P4709" s="177">
        <v>2.9750000000000001</v>
      </c>
      <c r="Q4709" s="177">
        <v>48.660325870035436</v>
      </c>
      <c r="R4709" s="177">
        <v>48.660325870035436</v>
      </c>
      <c r="S4709" s="177">
        <v>20.021203981888409</v>
      </c>
      <c r="T4709" s="177">
        <v>26.184629077458588</v>
      </c>
      <c r="U4709" s="177">
        <v>48.660325870035436</v>
      </c>
      <c r="V4709" s="177">
        <v>48.660325870035436</v>
      </c>
      <c r="W4709" s="177">
        <v>7.1057856804443187</v>
      </c>
      <c r="X4709" s="177">
        <v>28.422192362794405</v>
      </c>
      <c r="Y4709" s="177">
        <v>34.991146666666658</v>
      </c>
      <c r="Z4709" s="177">
        <v>0</v>
      </c>
      <c r="AA4709" s="177">
        <v>31.505934868716842</v>
      </c>
      <c r="AB4709" s="177">
        <v>31.089815265193423</v>
      </c>
      <c r="AC4709" s="177">
        <v>30.301340961095455</v>
      </c>
      <c r="AD4709" s="177">
        <v>48.880237558227464</v>
      </c>
      <c r="AE4709" s="177">
        <v>25.751940592864155</v>
      </c>
      <c r="AF4709" s="177">
        <v>13.451936769162625</v>
      </c>
      <c r="AG4709" s="177">
        <v>60.49332717244647</v>
      </c>
      <c r="AH4709" s="177">
        <v>60.49332717244647</v>
      </c>
      <c r="AI4709" s="177">
        <v>60.49332717244647</v>
      </c>
      <c r="AJ4709" s="177">
        <v>33.548382441173288</v>
      </c>
    </row>
    <row r="4710" spans="1:36" hidden="1" outlineLevel="1" x14ac:dyDescent="0.25">
      <c r="A4710" s="190">
        <f t="shared" si="1274"/>
        <v>2032</v>
      </c>
      <c r="B4710" s="55">
        <f t="shared" si="1275"/>
        <v>4</v>
      </c>
      <c r="C4710" s="55">
        <f t="shared" si="1276"/>
        <v>15</v>
      </c>
      <c r="D4710" s="55">
        <f t="shared" si="1272"/>
        <v>196</v>
      </c>
      <c r="F4710" s="63">
        <f t="shared" si="1265"/>
        <v>48305.624999999964</v>
      </c>
      <c r="G4710" s="64">
        <f t="shared" si="1273"/>
        <v>684.90296085198065</v>
      </c>
      <c r="H4710" s="64">
        <f t="shared" si="1280"/>
        <v>46.439928520102441</v>
      </c>
      <c r="I4710" s="64">
        <f t="shared" si="1280"/>
        <v>162.76666578734697</v>
      </c>
      <c r="J4710" s="64">
        <f t="shared" si="1280"/>
        <v>175.53772188308159</v>
      </c>
      <c r="K4710" s="64">
        <f t="shared" si="1280"/>
        <v>0</v>
      </c>
      <c r="L4710" s="64">
        <f t="shared" si="1280"/>
        <v>0</v>
      </c>
      <c r="M4710" s="64">
        <f t="shared" si="1280"/>
        <v>13.365706405257733</v>
      </c>
      <c r="N4710" s="64">
        <f t="shared" si="1280"/>
        <v>286.79293825619197</v>
      </c>
      <c r="O4710" s="121"/>
      <c r="P4710" s="177">
        <v>2.9750000000000001</v>
      </c>
      <c r="Q4710" s="177">
        <v>47.681348538893261</v>
      </c>
      <c r="R4710" s="177">
        <v>47.681348538893261</v>
      </c>
      <c r="S4710" s="177">
        <v>12.735249204893018</v>
      </c>
      <c r="T4710" s="177">
        <v>25.560183736553828</v>
      </c>
      <c r="U4710" s="177">
        <v>47.681348538893261</v>
      </c>
      <c r="V4710" s="177">
        <v>47.681348538893261</v>
      </c>
      <c r="W4710" s="177">
        <v>6.0216254815547803</v>
      </c>
      <c r="X4710" s="177">
        <v>28.755404586339903</v>
      </c>
      <c r="Y4710" s="177">
        <v>26.640986666666663</v>
      </c>
      <c r="Z4710" s="177">
        <v>0</v>
      </c>
      <c r="AA4710" s="177">
        <v>33.161484472134788</v>
      </c>
      <c r="AB4710" s="177">
        <v>32.482423221618156</v>
      </c>
      <c r="AC4710" s="177">
        <v>30.423636406865949</v>
      </c>
      <c r="AD4710" s="177">
        <v>46.439928520102441</v>
      </c>
      <c r="AE4710" s="177">
        <v>26.818689887404965</v>
      </c>
      <c r="AF4710" s="177">
        <v>13.365706405257733</v>
      </c>
      <c r="AG4710" s="177">
        <v>58.512573961027194</v>
      </c>
      <c r="AH4710" s="177">
        <v>58.512573961027194</v>
      </c>
      <c r="AI4710" s="177">
        <v>58.512573961027194</v>
      </c>
      <c r="AJ4710" s="177">
        <v>33.259526223933825</v>
      </c>
    </row>
    <row r="4711" spans="1:36" hidden="1" outlineLevel="1" x14ac:dyDescent="0.25">
      <c r="A4711" s="190">
        <f t="shared" si="1274"/>
        <v>2032</v>
      </c>
      <c r="B4711" s="55">
        <f t="shared" si="1275"/>
        <v>4</v>
      </c>
      <c r="C4711" s="55">
        <f t="shared" si="1276"/>
        <v>16</v>
      </c>
      <c r="D4711" s="55">
        <f t="shared" si="1272"/>
        <v>196</v>
      </c>
      <c r="F4711" s="63">
        <f t="shared" si="1265"/>
        <v>48305.666666666628</v>
      </c>
      <c r="G4711" s="64">
        <f t="shared" si="1273"/>
        <v>584.89856885725453</v>
      </c>
      <c r="H4711" s="64">
        <f t="shared" si="1280"/>
        <v>46.363619798224569</v>
      </c>
      <c r="I4711" s="64">
        <f t="shared" si="1280"/>
        <v>120.29872070432349</v>
      </c>
      <c r="J4711" s="64">
        <f t="shared" si="1280"/>
        <v>141.94885470924206</v>
      </c>
      <c r="K4711" s="64">
        <f t="shared" si="1280"/>
        <v>0</v>
      </c>
      <c r="L4711" s="64">
        <f t="shared" si="1280"/>
        <v>0</v>
      </c>
      <c r="M4711" s="64">
        <f t="shared" si="1280"/>
        <v>14.745392227735955</v>
      </c>
      <c r="N4711" s="64">
        <f t="shared" si="1280"/>
        <v>261.54198141772844</v>
      </c>
      <c r="O4711" s="121"/>
      <c r="P4711" s="177">
        <v>2.9750000000000001</v>
      </c>
      <c r="Q4711" s="177">
        <v>42.229990558112064</v>
      </c>
      <c r="R4711" s="177">
        <v>42.229990558112064</v>
      </c>
      <c r="S4711" s="177">
        <v>4.737072437750137</v>
      </c>
      <c r="T4711" s="177">
        <v>13.271712880381692</v>
      </c>
      <c r="U4711" s="177">
        <v>42.229990558112064</v>
      </c>
      <c r="V4711" s="177">
        <v>42.229990558112064</v>
      </c>
      <c r="W4711" s="177">
        <v>5.4656117443041223</v>
      </c>
      <c r="X4711" s="177">
        <v>26.137290943507121</v>
      </c>
      <c r="Y4711" s="177">
        <v>15.905066666666665</v>
      </c>
      <c r="Z4711" s="177">
        <v>0</v>
      </c>
      <c r="AA4711" s="177">
        <v>34.314688660801281</v>
      </c>
      <c r="AB4711" s="177">
        <v>29.755094805384172</v>
      </c>
      <c r="AC4711" s="177">
        <v>28.552235719094739</v>
      </c>
      <c r="AD4711" s="177">
        <v>46.363619798224569</v>
      </c>
      <c r="AE4711" s="177">
        <v>21.79797932646736</v>
      </c>
      <c r="AF4711" s="177">
        <v>14.745392227735955</v>
      </c>
      <c r="AG4711" s="177">
        <v>47.316284903080685</v>
      </c>
      <c r="AH4711" s="177">
        <v>47.316284903080685</v>
      </c>
      <c r="AI4711" s="177">
        <v>47.316284903080685</v>
      </c>
      <c r="AJ4711" s="177">
        <v>30.008986705246386</v>
      </c>
    </row>
    <row r="4712" spans="1:36" hidden="1" outlineLevel="1" x14ac:dyDescent="0.25">
      <c r="A4712" s="190">
        <f t="shared" si="1274"/>
        <v>2032</v>
      </c>
      <c r="B4712" s="55">
        <f t="shared" si="1275"/>
        <v>4</v>
      </c>
      <c r="C4712" s="55">
        <f t="shared" si="1276"/>
        <v>17</v>
      </c>
      <c r="D4712" s="55">
        <f t="shared" si="1272"/>
        <v>196</v>
      </c>
      <c r="F4712" s="63">
        <f t="shared" ref="F4712:F4775" si="1281">F4711+1/24</f>
        <v>48305.708333333292</v>
      </c>
      <c r="G4712" s="64">
        <f t="shared" si="1273"/>
        <v>334.21638671911944</v>
      </c>
      <c r="H4712" s="64">
        <f t="shared" si="1280"/>
        <v>10.36484359516807</v>
      </c>
      <c r="I4712" s="64">
        <f t="shared" si="1280"/>
        <v>59.9069951014108</v>
      </c>
      <c r="J4712" s="64">
        <f t="shared" si="1280"/>
        <v>22.965416296152299</v>
      </c>
      <c r="K4712" s="64">
        <f t="shared" si="1280"/>
        <v>0</v>
      </c>
      <c r="L4712" s="64">
        <f t="shared" si="1280"/>
        <v>0</v>
      </c>
      <c r="M4712" s="64">
        <f t="shared" si="1280"/>
        <v>16.038847686309282</v>
      </c>
      <c r="N4712" s="64">
        <f t="shared" si="1280"/>
        <v>224.94028404007901</v>
      </c>
      <c r="O4712" s="121"/>
      <c r="P4712" s="177">
        <v>2.9750000000000001</v>
      </c>
      <c r="Q4712" s="177">
        <v>34.32603673720628</v>
      </c>
      <c r="R4712" s="177">
        <v>34.32603673720628</v>
      </c>
      <c r="S4712" s="177">
        <v>0.60542298411155104</v>
      </c>
      <c r="T4712" s="177">
        <v>0.49350001576976238</v>
      </c>
      <c r="U4712" s="177">
        <v>34.32603673720628</v>
      </c>
      <c r="V4712" s="177">
        <v>34.32603673720628</v>
      </c>
      <c r="W4712" s="177">
        <v>3.084173992142583</v>
      </c>
      <c r="X4712" s="177">
        <v>13.68768563365315</v>
      </c>
      <c r="Y4712" s="177">
        <v>6.3620266666666661</v>
      </c>
      <c r="Z4712" s="177">
        <v>0</v>
      </c>
      <c r="AA4712" s="177">
        <v>32.803880408118282</v>
      </c>
      <c r="AB4712" s="177">
        <v>29.818539914959725</v>
      </c>
      <c r="AC4712" s="177">
        <v>25.013716768175883</v>
      </c>
      <c r="AD4712" s="177">
        <v>10.36484359516807</v>
      </c>
      <c r="AE4712" s="177">
        <v>15.601484481129672</v>
      </c>
      <c r="AF4712" s="177">
        <v>16.038847686309282</v>
      </c>
      <c r="AG4712" s="177">
        <v>7.6551387653840992</v>
      </c>
      <c r="AH4712" s="177">
        <v>7.6551387653840992</v>
      </c>
      <c r="AI4712" s="177">
        <v>7.6551387653840992</v>
      </c>
      <c r="AJ4712" s="177">
        <v>17.097701327937415</v>
      </c>
    </row>
    <row r="4713" spans="1:36" hidden="1" outlineLevel="1" x14ac:dyDescent="0.25">
      <c r="A4713" s="190">
        <f t="shared" si="1274"/>
        <v>2032</v>
      </c>
      <c r="B4713" s="55">
        <f t="shared" si="1275"/>
        <v>4</v>
      </c>
      <c r="C4713" s="55">
        <f t="shared" si="1276"/>
        <v>18</v>
      </c>
      <c r="D4713" s="55">
        <f t="shared" si="1272"/>
        <v>196</v>
      </c>
      <c r="F4713" s="63">
        <f t="shared" si="1281"/>
        <v>48305.749999999956</v>
      </c>
      <c r="G4713" s="64">
        <f t="shared" si="1273"/>
        <v>229.70009735117827</v>
      </c>
      <c r="H4713" s="64">
        <f t="shared" si="1280"/>
        <v>0</v>
      </c>
      <c r="I4713" s="64">
        <f t="shared" si="1280"/>
        <v>8.1227022323672724</v>
      </c>
      <c r="J4713" s="64">
        <f t="shared" si="1280"/>
        <v>0</v>
      </c>
      <c r="K4713" s="64">
        <f t="shared" si="1280"/>
        <v>0</v>
      </c>
      <c r="L4713" s="64">
        <f t="shared" si="1280"/>
        <v>0</v>
      </c>
      <c r="M4713" s="64">
        <f t="shared" si="1280"/>
        <v>16.556229869738615</v>
      </c>
      <c r="N4713" s="64">
        <f t="shared" si="1280"/>
        <v>205.02116524907237</v>
      </c>
      <c r="O4713" s="121"/>
      <c r="P4713" s="177">
        <v>2.9750000000000001</v>
      </c>
      <c r="Q4713" s="177">
        <v>30.667753026096033</v>
      </c>
      <c r="R4713" s="177">
        <v>30.667753026096033</v>
      </c>
      <c r="S4713" s="177">
        <v>0</v>
      </c>
      <c r="T4713" s="177">
        <v>0</v>
      </c>
      <c r="U4713" s="177">
        <v>30.667753026096033</v>
      </c>
      <c r="V4713" s="177">
        <v>30.667753026096033</v>
      </c>
      <c r="W4713" s="177">
        <v>0.45309668691207583</v>
      </c>
      <c r="X4713" s="177">
        <v>1.2845096235646685</v>
      </c>
      <c r="Y4713" s="177">
        <v>0</v>
      </c>
      <c r="Z4713" s="177">
        <v>0</v>
      </c>
      <c r="AA4713" s="177">
        <v>30.112994639985121</v>
      </c>
      <c r="AB4713" s="177">
        <v>28.692650395156992</v>
      </c>
      <c r="AC4713" s="177">
        <v>23.544508109546118</v>
      </c>
      <c r="AD4713" s="177">
        <v>0</v>
      </c>
      <c r="AE4713" s="177">
        <v>2.7439461782622843</v>
      </c>
      <c r="AF4713" s="177">
        <v>16.556229869738615</v>
      </c>
      <c r="AG4713" s="177">
        <v>0</v>
      </c>
      <c r="AH4713" s="177">
        <v>0</v>
      </c>
      <c r="AI4713" s="177">
        <v>0</v>
      </c>
      <c r="AJ4713" s="177">
        <v>0.66614974362824386</v>
      </c>
    </row>
    <row r="4714" spans="1:36" hidden="1" outlineLevel="1" x14ac:dyDescent="0.25">
      <c r="A4714" s="190">
        <f t="shared" si="1274"/>
        <v>2032</v>
      </c>
      <c r="B4714" s="55">
        <f t="shared" si="1275"/>
        <v>4</v>
      </c>
      <c r="C4714" s="55">
        <f t="shared" si="1276"/>
        <v>19</v>
      </c>
      <c r="D4714" s="55">
        <f t="shared" si="1272"/>
        <v>196</v>
      </c>
      <c r="F4714" s="63">
        <f t="shared" si="1281"/>
        <v>48305.791666666621</v>
      </c>
      <c r="G4714" s="64">
        <f t="shared" si="1273"/>
        <v>207.10883482172886</v>
      </c>
      <c r="H4714" s="64">
        <f t="shared" si="1280"/>
        <v>0</v>
      </c>
      <c r="I4714" s="64">
        <f t="shared" si="1280"/>
        <v>2.9750000000000001</v>
      </c>
      <c r="J4714" s="64">
        <f t="shared" si="1280"/>
        <v>0</v>
      </c>
      <c r="K4714" s="64">
        <f t="shared" si="1280"/>
        <v>0</v>
      </c>
      <c r="L4714" s="64">
        <f t="shared" si="1280"/>
        <v>0</v>
      </c>
      <c r="M4714" s="64">
        <f t="shared" si="1280"/>
        <v>17.332303144882612</v>
      </c>
      <c r="N4714" s="64">
        <f t="shared" si="1280"/>
        <v>186.80153167684625</v>
      </c>
      <c r="O4714" s="121"/>
      <c r="P4714" s="177">
        <v>2.9750000000000001</v>
      </c>
      <c r="Q4714" s="177">
        <v>26.494218088068848</v>
      </c>
      <c r="R4714" s="177">
        <v>26.494218088068848</v>
      </c>
      <c r="S4714" s="177">
        <v>0</v>
      </c>
      <c r="T4714" s="177">
        <v>0</v>
      </c>
      <c r="U4714" s="177">
        <v>26.494218088068848</v>
      </c>
      <c r="V4714" s="177">
        <v>26.494218088068848</v>
      </c>
      <c r="W4714" s="177">
        <v>0</v>
      </c>
      <c r="X4714" s="177">
        <v>0</v>
      </c>
      <c r="Y4714" s="177">
        <v>0</v>
      </c>
      <c r="Z4714" s="177">
        <v>0</v>
      </c>
      <c r="AA4714" s="177">
        <v>29.615142742004608</v>
      </c>
      <c r="AB4714" s="177">
        <v>28.894905520120901</v>
      </c>
      <c r="AC4714" s="177">
        <v>22.314611062445337</v>
      </c>
      <c r="AD4714" s="177">
        <v>0</v>
      </c>
      <c r="AE4714" s="177">
        <v>0</v>
      </c>
      <c r="AF4714" s="177">
        <v>17.332303144882612</v>
      </c>
      <c r="AG4714" s="177">
        <v>0</v>
      </c>
      <c r="AH4714" s="177">
        <v>0</v>
      </c>
      <c r="AI4714" s="177">
        <v>0</v>
      </c>
      <c r="AJ4714" s="177">
        <v>0</v>
      </c>
    </row>
    <row r="4715" spans="1:36" hidden="1" outlineLevel="1" x14ac:dyDescent="0.25">
      <c r="A4715" s="190">
        <f t="shared" si="1274"/>
        <v>2032</v>
      </c>
      <c r="B4715" s="55">
        <f t="shared" si="1275"/>
        <v>4</v>
      </c>
      <c r="C4715" s="55">
        <f t="shared" si="1276"/>
        <v>20</v>
      </c>
      <c r="D4715" s="55">
        <f t="shared" si="1272"/>
        <v>196</v>
      </c>
      <c r="F4715" s="63">
        <f t="shared" si="1281"/>
        <v>48305.833333333285</v>
      </c>
      <c r="G4715" s="64">
        <f t="shared" si="1273"/>
        <v>206.39720273954759</v>
      </c>
      <c r="H4715" s="64">
        <f t="shared" ref="H4715:N4724" si="1282">SUMIF($P$6:$AK$6,H$6,$P4715:$AK4715)</f>
        <v>0</v>
      </c>
      <c r="I4715" s="64">
        <f t="shared" si="1282"/>
        <v>2.9750000000000001</v>
      </c>
      <c r="J4715" s="64">
        <f t="shared" si="1282"/>
        <v>0</v>
      </c>
      <c r="K4715" s="64">
        <f t="shared" si="1282"/>
        <v>0</v>
      </c>
      <c r="L4715" s="64">
        <f t="shared" si="1282"/>
        <v>0</v>
      </c>
      <c r="M4715" s="64">
        <f t="shared" si="1282"/>
        <v>18.02214605612172</v>
      </c>
      <c r="N4715" s="64">
        <f t="shared" si="1282"/>
        <v>185.40005668342587</v>
      </c>
      <c r="O4715" s="121"/>
      <c r="P4715" s="177">
        <v>2.9750000000000001</v>
      </c>
      <c r="Q4715" s="177">
        <v>25.597680953233379</v>
      </c>
      <c r="R4715" s="177">
        <v>25.597680953233379</v>
      </c>
      <c r="S4715" s="177">
        <v>0</v>
      </c>
      <c r="T4715" s="177">
        <v>0</v>
      </c>
      <c r="U4715" s="177">
        <v>25.597680953233379</v>
      </c>
      <c r="V4715" s="177">
        <v>25.597680953233379</v>
      </c>
      <c r="W4715" s="177">
        <v>0</v>
      </c>
      <c r="X4715" s="177">
        <v>0</v>
      </c>
      <c r="Y4715" s="177">
        <v>0</v>
      </c>
      <c r="Z4715" s="177">
        <v>0</v>
      </c>
      <c r="AA4715" s="177">
        <v>30.345491883740475</v>
      </c>
      <c r="AB4715" s="177">
        <v>29.281748047667861</v>
      </c>
      <c r="AC4715" s="177">
        <v>23.382092939084028</v>
      </c>
      <c r="AD4715" s="177">
        <v>0</v>
      </c>
      <c r="AE4715" s="177">
        <v>0</v>
      </c>
      <c r="AF4715" s="177">
        <v>18.02214605612172</v>
      </c>
      <c r="AG4715" s="177">
        <v>0</v>
      </c>
      <c r="AH4715" s="177">
        <v>0</v>
      </c>
      <c r="AI4715" s="177">
        <v>0</v>
      </c>
      <c r="AJ4715" s="177">
        <v>0</v>
      </c>
    </row>
    <row r="4716" spans="1:36" hidden="1" outlineLevel="1" x14ac:dyDescent="0.25">
      <c r="A4716" s="190">
        <f t="shared" si="1274"/>
        <v>2032</v>
      </c>
      <c r="B4716" s="55">
        <f t="shared" si="1275"/>
        <v>4</v>
      </c>
      <c r="C4716" s="55">
        <f t="shared" si="1276"/>
        <v>21</v>
      </c>
      <c r="D4716" s="55">
        <f t="shared" si="1272"/>
        <v>196</v>
      </c>
      <c r="F4716" s="63">
        <f t="shared" si="1281"/>
        <v>48305.874999999949</v>
      </c>
      <c r="G4716" s="64">
        <f t="shared" si="1273"/>
        <v>209.71850426936257</v>
      </c>
      <c r="H4716" s="64">
        <f t="shared" si="1282"/>
        <v>0</v>
      </c>
      <c r="I4716" s="64">
        <f t="shared" si="1282"/>
        <v>2.9750000000000001</v>
      </c>
      <c r="J4716" s="64">
        <f t="shared" si="1282"/>
        <v>0</v>
      </c>
      <c r="K4716" s="64">
        <f t="shared" si="1282"/>
        <v>0</v>
      </c>
      <c r="L4716" s="64">
        <f t="shared" si="1282"/>
        <v>0</v>
      </c>
      <c r="M4716" s="64">
        <f t="shared" si="1282"/>
        <v>18.280837147836387</v>
      </c>
      <c r="N4716" s="64">
        <f t="shared" si="1282"/>
        <v>188.46266712152618</v>
      </c>
      <c r="O4716" s="121"/>
      <c r="P4716" s="177">
        <v>2.9750000000000001</v>
      </c>
      <c r="Q4716" s="177">
        <v>25.546155830541682</v>
      </c>
      <c r="R4716" s="177">
        <v>25.546155830541682</v>
      </c>
      <c r="S4716" s="177">
        <v>0</v>
      </c>
      <c r="T4716" s="177">
        <v>0</v>
      </c>
      <c r="U4716" s="177">
        <v>25.546155830541682</v>
      </c>
      <c r="V4716" s="177">
        <v>25.546155830541682</v>
      </c>
      <c r="W4716" s="177">
        <v>0</v>
      </c>
      <c r="X4716" s="177">
        <v>0</v>
      </c>
      <c r="Y4716" s="177">
        <v>0</v>
      </c>
      <c r="Z4716" s="177">
        <v>0</v>
      </c>
      <c r="AA4716" s="177">
        <v>32.287729723391912</v>
      </c>
      <c r="AB4716" s="177">
        <v>28.800237560164604</v>
      </c>
      <c r="AC4716" s="177">
        <v>25.190076515802964</v>
      </c>
      <c r="AD4716" s="177">
        <v>0</v>
      </c>
      <c r="AE4716" s="177">
        <v>0</v>
      </c>
      <c r="AF4716" s="177">
        <v>18.280837147836387</v>
      </c>
      <c r="AG4716" s="177">
        <v>0</v>
      </c>
      <c r="AH4716" s="177">
        <v>0</v>
      </c>
      <c r="AI4716" s="177">
        <v>0</v>
      </c>
      <c r="AJ4716" s="177">
        <v>0</v>
      </c>
    </row>
    <row r="4717" spans="1:36" hidden="1" outlineLevel="1" x14ac:dyDescent="0.25">
      <c r="A4717" s="190">
        <f t="shared" si="1274"/>
        <v>2032</v>
      </c>
      <c r="B4717" s="55">
        <f t="shared" si="1275"/>
        <v>4</v>
      </c>
      <c r="C4717" s="55">
        <f t="shared" si="1276"/>
        <v>22</v>
      </c>
      <c r="D4717" s="55">
        <f t="shared" si="1272"/>
        <v>196</v>
      </c>
      <c r="F4717" s="63">
        <f t="shared" si="1281"/>
        <v>48305.916666666613</v>
      </c>
      <c r="G4717" s="64">
        <f t="shared" si="1273"/>
        <v>217.93866656393348</v>
      </c>
      <c r="H4717" s="64">
        <f t="shared" si="1282"/>
        <v>0</v>
      </c>
      <c r="I4717" s="64">
        <f t="shared" si="1282"/>
        <v>2.9750000000000001</v>
      </c>
      <c r="J4717" s="64">
        <f t="shared" si="1282"/>
        <v>0</v>
      </c>
      <c r="K4717" s="64">
        <f t="shared" si="1282"/>
        <v>0</v>
      </c>
      <c r="L4717" s="64">
        <f t="shared" si="1282"/>
        <v>0</v>
      </c>
      <c r="M4717" s="64">
        <f t="shared" si="1282"/>
        <v>19.832983698124384</v>
      </c>
      <c r="N4717" s="64">
        <f t="shared" si="1282"/>
        <v>195.13068286580909</v>
      </c>
      <c r="O4717" s="121"/>
      <c r="P4717" s="177">
        <v>2.9750000000000001</v>
      </c>
      <c r="Q4717" s="177">
        <v>26.298422621840409</v>
      </c>
      <c r="R4717" s="177">
        <v>26.298422621840409</v>
      </c>
      <c r="S4717" s="177">
        <v>0</v>
      </c>
      <c r="T4717" s="177">
        <v>0</v>
      </c>
      <c r="U4717" s="177">
        <v>26.298422621840409</v>
      </c>
      <c r="V4717" s="177">
        <v>26.298422621840409</v>
      </c>
      <c r="W4717" s="177">
        <v>0</v>
      </c>
      <c r="X4717" s="177">
        <v>0</v>
      </c>
      <c r="Y4717" s="177">
        <v>0</v>
      </c>
      <c r="Z4717" s="177">
        <v>0</v>
      </c>
      <c r="AA4717" s="177">
        <v>33.682614438750498</v>
      </c>
      <c r="AB4717" s="177">
        <v>30.828289573771499</v>
      </c>
      <c r="AC4717" s="177">
        <v>25.426088365925473</v>
      </c>
      <c r="AD4717" s="177">
        <v>0</v>
      </c>
      <c r="AE4717" s="177">
        <v>0</v>
      </c>
      <c r="AF4717" s="177">
        <v>19.832983698124384</v>
      </c>
      <c r="AG4717" s="177">
        <v>0</v>
      </c>
      <c r="AH4717" s="177">
        <v>0</v>
      </c>
      <c r="AI4717" s="177">
        <v>0</v>
      </c>
      <c r="AJ4717" s="177">
        <v>0</v>
      </c>
    </row>
    <row r="4718" spans="1:36" hidden="1" outlineLevel="1" x14ac:dyDescent="0.25">
      <c r="A4718" s="190">
        <f t="shared" si="1274"/>
        <v>2032</v>
      </c>
      <c r="B4718" s="55">
        <f t="shared" si="1275"/>
        <v>4</v>
      </c>
      <c r="C4718" s="55">
        <f t="shared" si="1276"/>
        <v>23</v>
      </c>
      <c r="D4718" s="55">
        <f t="shared" si="1272"/>
        <v>196</v>
      </c>
      <c r="F4718" s="63">
        <f t="shared" si="1281"/>
        <v>48305.958333333278</v>
      </c>
      <c r="G4718" s="64">
        <f t="shared" si="1273"/>
        <v>229.0395969690201</v>
      </c>
      <c r="H4718" s="64">
        <f t="shared" si="1282"/>
        <v>0</v>
      </c>
      <c r="I4718" s="64">
        <f t="shared" si="1282"/>
        <v>2.9750000000000001</v>
      </c>
      <c r="J4718" s="64">
        <f t="shared" si="1282"/>
        <v>0</v>
      </c>
      <c r="K4718" s="64">
        <f t="shared" si="1282"/>
        <v>0</v>
      </c>
      <c r="L4718" s="64">
        <f t="shared" si="1282"/>
        <v>0</v>
      </c>
      <c r="M4718" s="64">
        <f t="shared" si="1282"/>
        <v>21.643821340127047</v>
      </c>
      <c r="N4718" s="64">
        <f t="shared" si="1282"/>
        <v>204.42077562889304</v>
      </c>
      <c r="O4718" s="121"/>
      <c r="P4718" s="177">
        <v>2.9750000000000001</v>
      </c>
      <c r="Q4718" s="177">
        <v>27.205264781214218</v>
      </c>
      <c r="R4718" s="177">
        <v>27.205264781214218</v>
      </c>
      <c r="S4718" s="177">
        <v>0</v>
      </c>
      <c r="T4718" s="177">
        <v>0</v>
      </c>
      <c r="U4718" s="177">
        <v>27.205264781214218</v>
      </c>
      <c r="V4718" s="177">
        <v>27.205264781214218</v>
      </c>
      <c r="W4718" s="177">
        <v>0</v>
      </c>
      <c r="X4718" s="177">
        <v>0</v>
      </c>
      <c r="Y4718" s="177">
        <v>0</v>
      </c>
      <c r="Z4718" s="177">
        <v>0</v>
      </c>
      <c r="AA4718" s="177">
        <v>36.580922653564826</v>
      </c>
      <c r="AB4718" s="177">
        <v>31.904388745888433</v>
      </c>
      <c r="AC4718" s="177">
        <v>27.114405104582882</v>
      </c>
      <c r="AD4718" s="177">
        <v>0</v>
      </c>
      <c r="AE4718" s="177">
        <v>0</v>
      </c>
      <c r="AF4718" s="177">
        <v>21.643821340127047</v>
      </c>
      <c r="AG4718" s="177">
        <v>0</v>
      </c>
      <c r="AH4718" s="177">
        <v>0</v>
      </c>
      <c r="AI4718" s="177">
        <v>0</v>
      </c>
      <c r="AJ4718" s="177">
        <v>0</v>
      </c>
    </row>
    <row r="4719" spans="1:36" hidden="1" outlineLevel="1" x14ac:dyDescent="0.25">
      <c r="A4719" s="190">
        <f t="shared" si="1274"/>
        <v>2032</v>
      </c>
      <c r="B4719" s="55">
        <f t="shared" si="1275"/>
        <v>5</v>
      </c>
      <c r="C4719" s="55">
        <f t="shared" si="1276"/>
        <v>0</v>
      </c>
      <c r="D4719" s="55">
        <f t="shared" si="1272"/>
        <v>197</v>
      </c>
      <c r="F4719" s="63">
        <f t="shared" ref="F4719" si="1283">EDATE(F4695,1)</f>
        <v>48335</v>
      </c>
      <c r="G4719" s="64">
        <f t="shared" si="1273"/>
        <v>201.10914911779406</v>
      </c>
      <c r="H4719" s="64">
        <f t="shared" si="1282"/>
        <v>0</v>
      </c>
      <c r="I4719" s="64">
        <f t="shared" si="1282"/>
        <v>2.9750000000000001</v>
      </c>
      <c r="J4719" s="64">
        <f t="shared" si="1282"/>
        <v>0</v>
      </c>
      <c r="K4719" s="64">
        <f t="shared" si="1282"/>
        <v>0</v>
      </c>
      <c r="L4719" s="64">
        <f t="shared" si="1282"/>
        <v>0</v>
      </c>
      <c r="M4719" s="64">
        <f t="shared" si="1282"/>
        <v>24.361263076898162</v>
      </c>
      <c r="N4719" s="64">
        <f t="shared" si="1282"/>
        <v>173.77288604089591</v>
      </c>
      <c r="O4719" s="121"/>
      <c r="P4719" s="177">
        <v>2.9750000000000001</v>
      </c>
      <c r="Q4719" s="177">
        <v>23.814911708100777</v>
      </c>
      <c r="R4719" s="177">
        <v>23.814911708100777</v>
      </c>
      <c r="S4719" s="177">
        <v>0</v>
      </c>
      <c r="T4719" s="177">
        <v>0</v>
      </c>
      <c r="U4719" s="177">
        <v>23.814911708100777</v>
      </c>
      <c r="V4719" s="177">
        <v>23.814911708100777</v>
      </c>
      <c r="W4719" s="177">
        <v>0</v>
      </c>
      <c r="X4719" s="177">
        <v>0</v>
      </c>
      <c r="Y4719" s="177">
        <v>0</v>
      </c>
      <c r="Z4719" s="177">
        <v>0</v>
      </c>
      <c r="AA4719" s="177">
        <v>29.727882733512523</v>
      </c>
      <c r="AB4719" s="177">
        <v>24.69736266231007</v>
      </c>
      <c r="AC4719" s="177">
        <v>24.087993812670227</v>
      </c>
      <c r="AD4719" s="177">
        <v>0</v>
      </c>
      <c r="AE4719" s="177">
        <v>0</v>
      </c>
      <c r="AF4719" s="177">
        <v>24.361263076898162</v>
      </c>
      <c r="AG4719" s="177">
        <v>0</v>
      </c>
      <c r="AH4719" s="177">
        <v>0</v>
      </c>
      <c r="AI4719" s="177">
        <v>0</v>
      </c>
      <c r="AJ4719" s="177">
        <v>0</v>
      </c>
    </row>
    <row r="4720" spans="1:36" hidden="1" outlineLevel="1" x14ac:dyDescent="0.25">
      <c r="A4720" s="190">
        <f t="shared" si="1274"/>
        <v>2032</v>
      </c>
      <c r="B4720" s="55">
        <f t="shared" si="1275"/>
        <v>5</v>
      </c>
      <c r="C4720" s="55">
        <f t="shared" si="1276"/>
        <v>1</v>
      </c>
      <c r="D4720" s="55">
        <f t="shared" si="1272"/>
        <v>197</v>
      </c>
      <c r="F4720" s="63">
        <f t="shared" ref="F4720" si="1284">F4719+1/24</f>
        <v>48335.041666666664</v>
      </c>
      <c r="G4720" s="64">
        <f t="shared" si="1273"/>
        <v>205.9444367028143</v>
      </c>
      <c r="H4720" s="64">
        <f t="shared" si="1282"/>
        <v>0</v>
      </c>
      <c r="I4720" s="64">
        <f t="shared" si="1282"/>
        <v>2.9750000000000001</v>
      </c>
      <c r="J4720" s="64">
        <f t="shared" si="1282"/>
        <v>0</v>
      </c>
      <c r="K4720" s="64">
        <f t="shared" si="1282"/>
        <v>0</v>
      </c>
      <c r="L4720" s="64">
        <f t="shared" si="1282"/>
        <v>0</v>
      </c>
      <c r="M4720" s="64">
        <f t="shared" si="1282"/>
        <v>23.955242025616531</v>
      </c>
      <c r="N4720" s="64">
        <f t="shared" si="1282"/>
        <v>179.01419467719776</v>
      </c>
      <c r="O4720" s="121"/>
      <c r="P4720" s="177">
        <v>2.9750000000000001</v>
      </c>
      <c r="Q4720" s="177">
        <v>24.979379480933051</v>
      </c>
      <c r="R4720" s="177">
        <v>24.979379480933051</v>
      </c>
      <c r="S4720" s="177">
        <v>0</v>
      </c>
      <c r="T4720" s="177">
        <v>0</v>
      </c>
      <c r="U4720" s="177">
        <v>24.979379480933051</v>
      </c>
      <c r="V4720" s="177">
        <v>24.979379480933051</v>
      </c>
      <c r="W4720" s="177">
        <v>0</v>
      </c>
      <c r="X4720" s="177">
        <v>0</v>
      </c>
      <c r="Y4720" s="177">
        <v>0</v>
      </c>
      <c r="Z4720" s="177">
        <v>0</v>
      </c>
      <c r="AA4720" s="177">
        <v>31.094098490323113</v>
      </c>
      <c r="AB4720" s="177">
        <v>24.455569954802883</v>
      </c>
      <c r="AC4720" s="177">
        <v>23.547008308339564</v>
      </c>
      <c r="AD4720" s="177">
        <v>0</v>
      </c>
      <c r="AE4720" s="177">
        <v>0</v>
      </c>
      <c r="AF4720" s="177">
        <v>23.955242025616531</v>
      </c>
      <c r="AG4720" s="177">
        <v>0</v>
      </c>
      <c r="AH4720" s="177">
        <v>0</v>
      </c>
      <c r="AI4720" s="177">
        <v>0</v>
      </c>
      <c r="AJ4720" s="177">
        <v>0</v>
      </c>
    </row>
    <row r="4721" spans="1:36" hidden="1" outlineLevel="1" x14ac:dyDescent="0.25">
      <c r="A4721" s="190">
        <f t="shared" si="1274"/>
        <v>2032</v>
      </c>
      <c r="B4721" s="55">
        <f t="shared" si="1275"/>
        <v>5</v>
      </c>
      <c r="C4721" s="55">
        <f t="shared" si="1276"/>
        <v>2</v>
      </c>
      <c r="D4721" s="55">
        <f t="shared" si="1272"/>
        <v>197</v>
      </c>
      <c r="F4721" s="63">
        <f t="shared" si="1281"/>
        <v>48335.083333333328</v>
      </c>
      <c r="G4721" s="64">
        <f t="shared" si="1273"/>
        <v>202.23244510193379</v>
      </c>
      <c r="H4721" s="64">
        <f t="shared" si="1282"/>
        <v>0</v>
      </c>
      <c r="I4721" s="64">
        <f t="shared" si="1282"/>
        <v>2.9750000000000001</v>
      </c>
      <c r="J4721" s="64">
        <f t="shared" si="1282"/>
        <v>0</v>
      </c>
      <c r="K4721" s="64">
        <f t="shared" si="1282"/>
        <v>0</v>
      </c>
      <c r="L4721" s="64">
        <f t="shared" si="1282"/>
        <v>0</v>
      </c>
      <c r="M4721" s="64">
        <f t="shared" si="1282"/>
        <v>23.44771571151448</v>
      </c>
      <c r="N4721" s="64">
        <f t="shared" si="1282"/>
        <v>175.80972939041931</v>
      </c>
      <c r="O4721" s="121"/>
      <c r="P4721" s="177">
        <v>2.9750000000000001</v>
      </c>
      <c r="Q4721" s="177">
        <v>24.268332787787685</v>
      </c>
      <c r="R4721" s="177">
        <v>24.268332787787685</v>
      </c>
      <c r="S4721" s="177">
        <v>0</v>
      </c>
      <c r="T4721" s="177">
        <v>0</v>
      </c>
      <c r="U4721" s="177">
        <v>24.268332787787685</v>
      </c>
      <c r="V4721" s="177">
        <v>24.268332787787685</v>
      </c>
      <c r="W4721" s="177">
        <v>0</v>
      </c>
      <c r="X4721" s="177">
        <v>0</v>
      </c>
      <c r="Y4721" s="177">
        <v>0</v>
      </c>
      <c r="Z4721" s="177">
        <v>0</v>
      </c>
      <c r="AA4721" s="177">
        <v>30.541202032654695</v>
      </c>
      <c r="AB4721" s="177">
        <v>24.600951304992122</v>
      </c>
      <c r="AC4721" s="177">
        <v>23.594244901621735</v>
      </c>
      <c r="AD4721" s="177">
        <v>0</v>
      </c>
      <c r="AE4721" s="177">
        <v>0</v>
      </c>
      <c r="AF4721" s="177">
        <v>23.44771571151448</v>
      </c>
      <c r="AG4721" s="177">
        <v>0</v>
      </c>
      <c r="AH4721" s="177">
        <v>0</v>
      </c>
      <c r="AI4721" s="177">
        <v>0</v>
      </c>
      <c r="AJ4721" s="177">
        <v>0</v>
      </c>
    </row>
    <row r="4722" spans="1:36" hidden="1" outlineLevel="1" x14ac:dyDescent="0.25">
      <c r="A4722" s="190">
        <f t="shared" si="1274"/>
        <v>2032</v>
      </c>
      <c r="B4722" s="55">
        <f t="shared" si="1275"/>
        <v>5</v>
      </c>
      <c r="C4722" s="55">
        <f t="shared" si="1276"/>
        <v>3</v>
      </c>
      <c r="D4722" s="55">
        <f t="shared" si="1272"/>
        <v>197</v>
      </c>
      <c r="F4722" s="63">
        <f t="shared" si="1281"/>
        <v>48335.124999999993</v>
      </c>
      <c r="G4722" s="64">
        <f t="shared" si="1273"/>
        <v>205.05068610693627</v>
      </c>
      <c r="H4722" s="64">
        <f t="shared" si="1282"/>
        <v>0</v>
      </c>
      <c r="I4722" s="64">
        <f t="shared" si="1282"/>
        <v>2.9868126559973684</v>
      </c>
      <c r="J4722" s="64">
        <f t="shared" si="1282"/>
        <v>0</v>
      </c>
      <c r="K4722" s="64">
        <f t="shared" si="1282"/>
        <v>0</v>
      </c>
      <c r="L4722" s="64">
        <f t="shared" si="1282"/>
        <v>0</v>
      </c>
      <c r="M4722" s="64">
        <f t="shared" si="1282"/>
        <v>23.143199923053253</v>
      </c>
      <c r="N4722" s="64">
        <f t="shared" si="1282"/>
        <v>178.92067352788564</v>
      </c>
      <c r="O4722" s="121"/>
      <c r="P4722" s="177">
        <v>2.9750000000000001</v>
      </c>
      <c r="Q4722" s="177">
        <v>24.391993082247751</v>
      </c>
      <c r="R4722" s="177">
        <v>24.391993082247751</v>
      </c>
      <c r="S4722" s="177">
        <v>1.1812655997368476E-2</v>
      </c>
      <c r="T4722" s="177">
        <v>0</v>
      </c>
      <c r="U4722" s="177">
        <v>24.391993082247751</v>
      </c>
      <c r="V4722" s="177">
        <v>24.391993082247751</v>
      </c>
      <c r="W4722" s="177">
        <v>0</v>
      </c>
      <c r="X4722" s="177">
        <v>0</v>
      </c>
      <c r="Y4722" s="177">
        <v>0</v>
      </c>
      <c r="Z4722" s="177">
        <v>0</v>
      </c>
      <c r="AA4722" s="177">
        <v>30.585411106389767</v>
      </c>
      <c r="AB4722" s="177">
        <v>26.908478645714755</v>
      </c>
      <c r="AC4722" s="177">
        <v>23.858811446790114</v>
      </c>
      <c r="AD4722" s="177">
        <v>0</v>
      </c>
      <c r="AE4722" s="177">
        <v>0</v>
      </c>
      <c r="AF4722" s="177">
        <v>23.143199923053253</v>
      </c>
      <c r="AG4722" s="177">
        <v>0</v>
      </c>
      <c r="AH4722" s="177">
        <v>0</v>
      </c>
      <c r="AI4722" s="177">
        <v>0</v>
      </c>
      <c r="AJ4722" s="177">
        <v>0</v>
      </c>
    </row>
    <row r="4723" spans="1:36" hidden="1" outlineLevel="1" x14ac:dyDescent="0.25">
      <c r="A4723" s="190">
        <f t="shared" si="1274"/>
        <v>2032</v>
      </c>
      <c r="B4723" s="55">
        <f t="shared" si="1275"/>
        <v>5</v>
      </c>
      <c r="C4723" s="55">
        <f t="shared" si="1276"/>
        <v>4</v>
      </c>
      <c r="D4723" s="55">
        <f t="shared" si="1272"/>
        <v>197</v>
      </c>
      <c r="F4723" s="63">
        <f t="shared" si="1281"/>
        <v>48335.166666666657</v>
      </c>
      <c r="G4723" s="64">
        <f t="shared" si="1273"/>
        <v>210.97484289088439</v>
      </c>
      <c r="H4723" s="64">
        <f t="shared" si="1282"/>
        <v>3.2811607583577524</v>
      </c>
      <c r="I4723" s="64">
        <f t="shared" si="1282"/>
        <v>9.6939765668400302</v>
      </c>
      <c r="J4723" s="64">
        <f t="shared" si="1282"/>
        <v>5.1846209092389506</v>
      </c>
      <c r="K4723" s="64">
        <f t="shared" si="1282"/>
        <v>0</v>
      </c>
      <c r="L4723" s="64">
        <f t="shared" si="1282"/>
        <v>0</v>
      </c>
      <c r="M4723" s="64">
        <f t="shared" si="1282"/>
        <v>22.534168346130798</v>
      </c>
      <c r="N4723" s="64">
        <f t="shared" si="1282"/>
        <v>170.28091631031685</v>
      </c>
      <c r="O4723" s="121"/>
      <c r="P4723" s="177">
        <v>2.9750000000000001</v>
      </c>
      <c r="Q4723" s="177">
        <v>21.619941481434633</v>
      </c>
      <c r="R4723" s="177">
        <v>21.619941481434633</v>
      </c>
      <c r="S4723" s="177">
        <v>1.47794462448532</v>
      </c>
      <c r="T4723" s="177">
        <v>5.1293436586927887</v>
      </c>
      <c r="U4723" s="177">
        <v>21.619941481434633</v>
      </c>
      <c r="V4723" s="177">
        <v>21.619941481434633</v>
      </c>
      <c r="W4723" s="177">
        <v>9.043424099468747E-2</v>
      </c>
      <c r="X4723" s="177">
        <v>2.125404266723448E-2</v>
      </c>
      <c r="Y4723" s="177">
        <v>0</v>
      </c>
      <c r="Z4723" s="177">
        <v>0</v>
      </c>
      <c r="AA4723" s="177">
        <v>30.469493208104943</v>
      </c>
      <c r="AB4723" s="177">
        <v>28.244780105489973</v>
      </c>
      <c r="AC4723" s="177">
        <v>25.086877070983419</v>
      </c>
      <c r="AD4723" s="177">
        <v>3.2811607583577524</v>
      </c>
      <c r="AE4723" s="177">
        <v>0</v>
      </c>
      <c r="AF4723" s="177">
        <v>22.534168346130798</v>
      </c>
      <c r="AG4723" s="177">
        <v>1.7282069697463169</v>
      </c>
      <c r="AH4723" s="177">
        <v>1.7282069697463169</v>
      </c>
      <c r="AI4723" s="177">
        <v>1.7282069697463169</v>
      </c>
      <c r="AJ4723" s="177">
        <v>0</v>
      </c>
    </row>
    <row r="4724" spans="1:36" hidden="1" outlineLevel="1" x14ac:dyDescent="0.25">
      <c r="A4724" s="190">
        <f t="shared" si="1274"/>
        <v>2032</v>
      </c>
      <c r="B4724" s="55">
        <f t="shared" si="1275"/>
        <v>5</v>
      </c>
      <c r="C4724" s="55">
        <f t="shared" si="1276"/>
        <v>5</v>
      </c>
      <c r="D4724" s="55">
        <f t="shared" si="1272"/>
        <v>197</v>
      </c>
      <c r="F4724" s="63">
        <f t="shared" si="1281"/>
        <v>48335.208333333321</v>
      </c>
      <c r="G4724" s="64">
        <f t="shared" si="1273"/>
        <v>391.03642785503268</v>
      </c>
      <c r="H4724" s="64">
        <f t="shared" si="1282"/>
        <v>39.795140860472003</v>
      </c>
      <c r="I4724" s="64">
        <f t="shared" si="1282"/>
        <v>51.196566713359765</v>
      </c>
      <c r="J4724" s="64">
        <f t="shared" si="1282"/>
        <v>113.06677209702897</v>
      </c>
      <c r="K4724" s="64">
        <f t="shared" si="1282"/>
        <v>0</v>
      </c>
      <c r="L4724" s="64">
        <f t="shared" si="1282"/>
        <v>0</v>
      </c>
      <c r="M4724" s="64">
        <f t="shared" si="1282"/>
        <v>21.519115717926717</v>
      </c>
      <c r="N4724" s="64">
        <f t="shared" si="1282"/>
        <v>165.45883246624518</v>
      </c>
      <c r="O4724" s="121"/>
      <c r="P4724" s="177">
        <v>2.9750000000000001</v>
      </c>
      <c r="Q4724" s="177">
        <v>21.413840990667858</v>
      </c>
      <c r="R4724" s="177">
        <v>21.413840990667858</v>
      </c>
      <c r="S4724" s="177">
        <v>6.3037992227839377</v>
      </c>
      <c r="T4724" s="177">
        <v>20.235309050531768</v>
      </c>
      <c r="U4724" s="177">
        <v>21.413840990667858</v>
      </c>
      <c r="V4724" s="177">
        <v>21.413840990667858</v>
      </c>
      <c r="W4724" s="177">
        <v>1.5041344925754152</v>
      </c>
      <c r="X4724" s="177">
        <v>6.2572399855945848</v>
      </c>
      <c r="Y4724" s="177">
        <v>1.9239999999999999</v>
      </c>
      <c r="Z4724" s="177">
        <v>0</v>
      </c>
      <c r="AA4724" s="177">
        <v>29.539306392468912</v>
      </c>
      <c r="AB4724" s="177">
        <v>27.007328060365452</v>
      </c>
      <c r="AC4724" s="177">
        <v>23.2568340507394</v>
      </c>
      <c r="AD4724" s="177">
        <v>39.795140860472003</v>
      </c>
      <c r="AE4724" s="177">
        <v>7.8214145471578771</v>
      </c>
      <c r="AF4724" s="177">
        <v>21.519115717926717</v>
      </c>
      <c r="AG4724" s="177">
        <v>37.688924032342989</v>
      </c>
      <c r="AH4724" s="177">
        <v>37.688924032342989</v>
      </c>
      <c r="AI4724" s="177">
        <v>37.688924032342989</v>
      </c>
      <c r="AJ4724" s="177">
        <v>4.1756694147161841</v>
      </c>
    </row>
    <row r="4725" spans="1:36" hidden="1" outlineLevel="1" x14ac:dyDescent="0.25">
      <c r="A4725" s="190">
        <f t="shared" si="1274"/>
        <v>2032</v>
      </c>
      <c r="B4725" s="55">
        <f t="shared" si="1275"/>
        <v>5</v>
      </c>
      <c r="C4725" s="55">
        <f t="shared" si="1276"/>
        <v>6</v>
      </c>
      <c r="D4725" s="55">
        <f t="shared" si="1272"/>
        <v>197</v>
      </c>
      <c r="F4725" s="63">
        <f t="shared" si="1281"/>
        <v>48335.249999999985</v>
      </c>
      <c r="G4725" s="64">
        <f t="shared" si="1273"/>
        <v>605.49079742185756</v>
      </c>
      <c r="H4725" s="64">
        <f t="shared" ref="H4725:N4734" si="1285">SUMIF($P$6:$AK$6,H$6,$P4725:$AK4725)</f>
        <v>64.076803727805498</v>
      </c>
      <c r="I4725" s="64">
        <f t="shared" si="1285"/>
        <v>128.20880373226976</v>
      </c>
      <c r="J4725" s="64">
        <f t="shared" si="1285"/>
        <v>206.77726585211295</v>
      </c>
      <c r="K4725" s="64">
        <f t="shared" si="1285"/>
        <v>0</v>
      </c>
      <c r="L4725" s="64">
        <f t="shared" si="1285"/>
        <v>0</v>
      </c>
      <c r="M4725" s="64">
        <f t="shared" si="1285"/>
        <v>20.199547301261394</v>
      </c>
      <c r="N4725" s="64">
        <f t="shared" si="1285"/>
        <v>186.22837680840794</v>
      </c>
      <c r="O4725" s="121"/>
      <c r="P4725" s="177">
        <v>2.9750000000000001</v>
      </c>
      <c r="Q4725" s="177">
        <v>25.958356812075234</v>
      </c>
      <c r="R4725" s="177">
        <v>25.958356812075234</v>
      </c>
      <c r="S4725" s="177">
        <v>16.544853803318055</v>
      </c>
      <c r="T4725" s="177">
        <v>29.192372420357831</v>
      </c>
      <c r="U4725" s="177">
        <v>25.958356812075234</v>
      </c>
      <c r="V4725" s="177">
        <v>25.958356812075234</v>
      </c>
      <c r="W4725" s="177">
        <v>5.2179310675771067</v>
      </c>
      <c r="X4725" s="177">
        <v>22.752770775074783</v>
      </c>
      <c r="Y4725" s="177">
        <v>9.235199999999999</v>
      </c>
      <c r="Z4725" s="177">
        <v>0</v>
      </c>
      <c r="AA4725" s="177">
        <v>30.548508937872995</v>
      </c>
      <c r="AB4725" s="177">
        <v>27.904028876416032</v>
      </c>
      <c r="AC4725" s="177">
        <v>23.942411745817999</v>
      </c>
      <c r="AD4725" s="177">
        <v>64.076803727805498</v>
      </c>
      <c r="AE4725" s="177">
        <v>23.669655643928397</v>
      </c>
      <c r="AF4725" s="177">
        <v>20.199547301261394</v>
      </c>
      <c r="AG4725" s="177">
        <v>68.925755284037649</v>
      </c>
      <c r="AH4725" s="177">
        <v>68.925755284037649</v>
      </c>
      <c r="AI4725" s="177">
        <v>68.925755284037649</v>
      </c>
      <c r="AJ4725" s="177">
        <v>18.62102002201361</v>
      </c>
    </row>
    <row r="4726" spans="1:36" hidden="1" outlineLevel="1" x14ac:dyDescent="0.25">
      <c r="A4726" s="190">
        <f t="shared" si="1274"/>
        <v>2032</v>
      </c>
      <c r="B4726" s="55">
        <f t="shared" si="1275"/>
        <v>5</v>
      </c>
      <c r="C4726" s="55">
        <f t="shared" si="1276"/>
        <v>7</v>
      </c>
      <c r="D4726" s="55">
        <f t="shared" si="1272"/>
        <v>197</v>
      </c>
      <c r="F4726" s="63">
        <f t="shared" si="1281"/>
        <v>48335.29166666665</v>
      </c>
      <c r="G4726" s="64">
        <f t="shared" si="1273"/>
        <v>677.17641275157814</v>
      </c>
      <c r="H4726" s="64">
        <f t="shared" si="1285"/>
        <v>64.147613191129807</v>
      </c>
      <c r="I4726" s="64">
        <f t="shared" si="1285"/>
        <v>177.4771741957673</v>
      </c>
      <c r="J4726" s="64">
        <f t="shared" si="1285"/>
        <v>210.69330281109296</v>
      </c>
      <c r="K4726" s="64">
        <f t="shared" si="1285"/>
        <v>0</v>
      </c>
      <c r="L4726" s="64">
        <f t="shared" si="1285"/>
        <v>0</v>
      </c>
      <c r="M4726" s="64">
        <f t="shared" si="1285"/>
        <v>16.240842051265442</v>
      </c>
      <c r="N4726" s="64">
        <f t="shared" si="1285"/>
        <v>208.61748050232268</v>
      </c>
      <c r="O4726" s="121"/>
      <c r="P4726" s="177">
        <v>2.9750000000000001</v>
      </c>
      <c r="Q4726" s="177">
        <v>30.68836307517271</v>
      </c>
      <c r="R4726" s="177">
        <v>30.68836307517271</v>
      </c>
      <c r="S4726" s="177">
        <v>24.237067338001079</v>
      </c>
      <c r="T4726" s="177">
        <v>29.543852411796912</v>
      </c>
      <c r="U4726" s="177">
        <v>30.68836307517271</v>
      </c>
      <c r="V4726" s="177">
        <v>30.68836307517271</v>
      </c>
      <c r="W4726" s="177">
        <v>7.2485839944740986</v>
      </c>
      <c r="X4726" s="177">
        <v>30.617020595517641</v>
      </c>
      <c r="Y4726" s="177">
        <v>20.009599999999999</v>
      </c>
      <c r="Z4726" s="177">
        <v>0</v>
      </c>
      <c r="AA4726" s="177">
        <v>30.629208637411708</v>
      </c>
      <c r="AB4726" s="177">
        <v>29.337543026157821</v>
      </c>
      <c r="AC4726" s="177">
        <v>25.897276538062304</v>
      </c>
      <c r="AD4726" s="177">
        <v>64.147613191129807</v>
      </c>
      <c r="AE4726" s="177">
        <v>28.89590989230901</v>
      </c>
      <c r="AF4726" s="177">
        <v>16.240842051265442</v>
      </c>
      <c r="AG4726" s="177">
        <v>70.231100937030988</v>
      </c>
      <c r="AH4726" s="177">
        <v>70.231100937030988</v>
      </c>
      <c r="AI4726" s="177">
        <v>70.231100937030988</v>
      </c>
      <c r="AJ4726" s="177">
        <v>33.950139963668519</v>
      </c>
    </row>
    <row r="4727" spans="1:36" hidden="1" outlineLevel="1" x14ac:dyDescent="0.25">
      <c r="A4727" s="190">
        <f t="shared" si="1274"/>
        <v>2032</v>
      </c>
      <c r="B4727" s="55">
        <f t="shared" si="1275"/>
        <v>5</v>
      </c>
      <c r="C4727" s="55">
        <f t="shared" si="1276"/>
        <v>8</v>
      </c>
      <c r="D4727" s="55">
        <f t="shared" si="1272"/>
        <v>197</v>
      </c>
      <c r="F4727" s="63">
        <f t="shared" si="1281"/>
        <v>48335.333333333314</v>
      </c>
      <c r="G4727" s="64">
        <f t="shared" si="1273"/>
        <v>716.14061193312023</v>
      </c>
      <c r="H4727" s="64">
        <f t="shared" si="1285"/>
        <v>66.52209809203363</v>
      </c>
      <c r="I4727" s="64">
        <f t="shared" si="1285"/>
        <v>205.70082459002558</v>
      </c>
      <c r="J4727" s="64">
        <f t="shared" si="1285"/>
        <v>213.40554681772076</v>
      </c>
      <c r="K4727" s="64">
        <f t="shared" si="1285"/>
        <v>0</v>
      </c>
      <c r="L4727" s="64">
        <f t="shared" si="1285"/>
        <v>0</v>
      </c>
      <c r="M4727" s="64">
        <f t="shared" si="1285"/>
        <v>15.631810474342988</v>
      </c>
      <c r="N4727" s="64">
        <f t="shared" si="1285"/>
        <v>214.88033195899729</v>
      </c>
      <c r="O4727" s="121"/>
      <c r="P4727" s="177">
        <v>2.9750000000000001</v>
      </c>
      <c r="Q4727" s="177">
        <v>33.264619209757392</v>
      </c>
      <c r="R4727" s="177">
        <v>33.264619209757392</v>
      </c>
      <c r="S4727" s="177">
        <v>32.277284669528832</v>
      </c>
      <c r="T4727" s="177">
        <v>30.250043802943956</v>
      </c>
      <c r="U4727" s="177">
        <v>33.264619209757392</v>
      </c>
      <c r="V4727" s="177">
        <v>33.264619209757392</v>
      </c>
      <c r="W4727" s="177">
        <v>7.2184959910088438</v>
      </c>
      <c r="X4727" s="177">
        <v>32.385838562201975</v>
      </c>
      <c r="Y4727" s="177">
        <v>29.629599999999993</v>
      </c>
      <c r="Z4727" s="177">
        <v>0</v>
      </c>
      <c r="AA4727" s="177">
        <v>27.986476166039537</v>
      </c>
      <c r="AB4727" s="177">
        <v>30.860970611564184</v>
      </c>
      <c r="AC4727" s="177">
        <v>22.97440834236399</v>
      </c>
      <c r="AD4727" s="177">
        <v>66.52209809203363</v>
      </c>
      <c r="AE4727" s="177">
        <v>30.531713664961643</v>
      </c>
      <c r="AF4727" s="177">
        <v>15.631810474342988</v>
      </c>
      <c r="AG4727" s="177">
        <v>71.135182272573587</v>
      </c>
      <c r="AH4727" s="177">
        <v>71.135182272573587</v>
      </c>
      <c r="AI4727" s="177">
        <v>71.135182272573587</v>
      </c>
      <c r="AJ4727" s="177">
        <v>40.432847899380356</v>
      </c>
    </row>
    <row r="4728" spans="1:36" hidden="1" outlineLevel="1" x14ac:dyDescent="0.25">
      <c r="A4728" s="190">
        <f t="shared" si="1274"/>
        <v>2032</v>
      </c>
      <c r="B4728" s="55">
        <f t="shared" si="1275"/>
        <v>5</v>
      </c>
      <c r="C4728" s="55">
        <f t="shared" si="1276"/>
        <v>9</v>
      </c>
      <c r="D4728" s="55">
        <f t="shared" si="1272"/>
        <v>197</v>
      </c>
      <c r="F4728" s="63">
        <f t="shared" si="1281"/>
        <v>48335.374999999978</v>
      </c>
      <c r="G4728" s="64">
        <f t="shared" si="1273"/>
        <v>723.69099435952489</v>
      </c>
      <c r="H4728" s="64">
        <f t="shared" si="1285"/>
        <v>62.121413101544242</v>
      </c>
      <c r="I4728" s="64">
        <f t="shared" si="1285"/>
        <v>219.22901730479481</v>
      </c>
      <c r="J4728" s="64">
        <f t="shared" si="1285"/>
        <v>208.6112093589806</v>
      </c>
      <c r="K4728" s="64">
        <f t="shared" si="1285"/>
        <v>0</v>
      </c>
      <c r="L4728" s="64">
        <f t="shared" si="1285"/>
        <v>0</v>
      </c>
      <c r="M4728" s="64">
        <f t="shared" si="1285"/>
        <v>14.515252583318489</v>
      </c>
      <c r="N4728" s="64">
        <f t="shared" si="1285"/>
        <v>219.21410201088671</v>
      </c>
      <c r="O4728" s="121"/>
      <c r="P4728" s="177">
        <v>2.9750000000000001</v>
      </c>
      <c r="Q4728" s="177">
        <v>35.94392558972546</v>
      </c>
      <c r="R4728" s="177">
        <v>35.94392558972546</v>
      </c>
      <c r="S4728" s="177">
        <v>31.289309043995448</v>
      </c>
      <c r="T4728" s="177">
        <v>32.736655360635382</v>
      </c>
      <c r="U4728" s="177">
        <v>35.94392558972546</v>
      </c>
      <c r="V4728" s="177">
        <v>35.94392558972546</v>
      </c>
      <c r="W4728" s="177">
        <v>7.8882394451765725</v>
      </c>
      <c r="X4728" s="177">
        <v>33.319460738015074</v>
      </c>
      <c r="Y4728" s="177">
        <v>37.325600000000001</v>
      </c>
      <c r="Z4728" s="177">
        <v>0</v>
      </c>
      <c r="AA4728" s="177">
        <v>26.264120052767566</v>
      </c>
      <c r="AB4728" s="177">
        <v>31.085289517450772</v>
      </c>
      <c r="AC4728" s="177">
        <v>18.088990081766518</v>
      </c>
      <c r="AD4728" s="177">
        <v>62.121413101544242</v>
      </c>
      <c r="AE4728" s="177">
        <v>31.191152152037514</v>
      </c>
      <c r="AF4728" s="177">
        <v>14.515252583318489</v>
      </c>
      <c r="AG4728" s="177">
        <v>69.537069786326867</v>
      </c>
      <c r="AH4728" s="177">
        <v>69.537069786326867</v>
      </c>
      <c r="AI4728" s="177">
        <v>69.537069786326867</v>
      </c>
      <c r="AJ4728" s="177">
        <v>42.503600564934835</v>
      </c>
    </row>
    <row r="4729" spans="1:36" hidden="1" outlineLevel="1" x14ac:dyDescent="0.25">
      <c r="A4729" s="190">
        <f t="shared" si="1274"/>
        <v>2032</v>
      </c>
      <c r="B4729" s="55">
        <f t="shared" si="1275"/>
        <v>5</v>
      </c>
      <c r="C4729" s="55">
        <f t="shared" si="1276"/>
        <v>10</v>
      </c>
      <c r="D4729" s="55">
        <f t="shared" si="1272"/>
        <v>197</v>
      </c>
      <c r="F4729" s="63">
        <f t="shared" si="1281"/>
        <v>48335.416666666642</v>
      </c>
      <c r="G4729" s="64">
        <f t="shared" si="1273"/>
        <v>725.95069231533557</v>
      </c>
      <c r="H4729" s="64">
        <f t="shared" si="1285"/>
        <v>67.655299974405395</v>
      </c>
      <c r="I4729" s="64">
        <f t="shared" si="1285"/>
        <v>221.08605009567836</v>
      </c>
      <c r="J4729" s="64">
        <f t="shared" si="1285"/>
        <v>202.948982926344</v>
      </c>
      <c r="K4729" s="64">
        <f t="shared" si="1285"/>
        <v>0</v>
      </c>
      <c r="L4729" s="64">
        <f t="shared" si="1285"/>
        <v>0</v>
      </c>
      <c r="M4729" s="64">
        <f t="shared" si="1285"/>
        <v>14.312242057677674</v>
      </c>
      <c r="N4729" s="64">
        <f t="shared" si="1285"/>
        <v>219.94811726123021</v>
      </c>
      <c r="O4729" s="121"/>
      <c r="P4729" s="177">
        <v>2.9750000000000001</v>
      </c>
      <c r="Q4729" s="177">
        <v>37.036258190789361</v>
      </c>
      <c r="R4729" s="177">
        <v>37.036258190789361</v>
      </c>
      <c r="S4729" s="177">
        <v>33.083365181503794</v>
      </c>
      <c r="T4729" s="177">
        <v>33.962560148935928</v>
      </c>
      <c r="U4729" s="177">
        <v>37.036258190789361</v>
      </c>
      <c r="V4729" s="177">
        <v>37.036258190789361</v>
      </c>
      <c r="W4729" s="177">
        <v>7.3001900121722203</v>
      </c>
      <c r="X4729" s="177">
        <v>32.723049738059892</v>
      </c>
      <c r="Y4729" s="177">
        <v>38.095199999999998</v>
      </c>
      <c r="Z4729" s="177">
        <v>0</v>
      </c>
      <c r="AA4729" s="177">
        <v>24.410677979583934</v>
      </c>
      <c r="AB4729" s="177">
        <v>29.670318381321831</v>
      </c>
      <c r="AC4729" s="177">
        <v>17.722088137167006</v>
      </c>
      <c r="AD4729" s="177">
        <v>67.655299974405395</v>
      </c>
      <c r="AE4729" s="177">
        <v>31.022339535198544</v>
      </c>
      <c r="AF4729" s="177">
        <v>14.312242057677674</v>
      </c>
      <c r="AG4729" s="177">
        <v>67.649660975448</v>
      </c>
      <c r="AH4729" s="177">
        <v>67.649660975448</v>
      </c>
      <c r="AI4729" s="177">
        <v>67.649660975448</v>
      </c>
      <c r="AJ4729" s="177">
        <v>41.924345479807982</v>
      </c>
    </row>
    <row r="4730" spans="1:36" hidden="1" outlineLevel="1" x14ac:dyDescent="0.25">
      <c r="A4730" s="190">
        <f t="shared" si="1274"/>
        <v>2032</v>
      </c>
      <c r="B4730" s="55">
        <f t="shared" si="1275"/>
        <v>5</v>
      </c>
      <c r="C4730" s="55">
        <f t="shared" si="1276"/>
        <v>11</v>
      </c>
      <c r="D4730" s="55">
        <f t="shared" si="1272"/>
        <v>197</v>
      </c>
      <c r="F4730" s="63">
        <f t="shared" si="1281"/>
        <v>48335.458333333307</v>
      </c>
      <c r="G4730" s="64">
        <f t="shared" si="1273"/>
        <v>721.94254042686725</v>
      </c>
      <c r="H4730" s="64">
        <f t="shared" si="1285"/>
        <v>65.570895886810561</v>
      </c>
      <c r="I4730" s="64">
        <f t="shared" si="1285"/>
        <v>217.84368807628883</v>
      </c>
      <c r="J4730" s="64">
        <f t="shared" si="1285"/>
        <v>195.02758083539283</v>
      </c>
      <c r="K4730" s="64">
        <f t="shared" si="1285"/>
        <v>0</v>
      </c>
      <c r="L4730" s="64">
        <f t="shared" si="1285"/>
        <v>0</v>
      </c>
      <c r="M4730" s="64">
        <f t="shared" si="1285"/>
        <v>13.39869469229399</v>
      </c>
      <c r="N4730" s="64">
        <f t="shared" si="1285"/>
        <v>230.10168093608098</v>
      </c>
      <c r="O4730" s="121"/>
      <c r="P4730" s="177">
        <v>2.9750000000000001</v>
      </c>
      <c r="Q4730" s="177">
        <v>38.952992754920359</v>
      </c>
      <c r="R4730" s="177">
        <v>38.952992754920359</v>
      </c>
      <c r="S4730" s="177">
        <v>32.312426949366049</v>
      </c>
      <c r="T4730" s="177">
        <v>32.288719262197354</v>
      </c>
      <c r="U4730" s="177">
        <v>38.952992754920359</v>
      </c>
      <c r="V4730" s="177">
        <v>38.952992754920359</v>
      </c>
      <c r="W4730" s="177">
        <v>7.6011316254356647</v>
      </c>
      <c r="X4730" s="177">
        <v>32.732780565758404</v>
      </c>
      <c r="Y4730" s="177">
        <v>40.788800000000002</v>
      </c>
      <c r="Z4730" s="177">
        <v>0</v>
      </c>
      <c r="AA4730" s="177">
        <v>25.881914009127826</v>
      </c>
      <c r="AB4730" s="177">
        <v>28.402169512076444</v>
      </c>
      <c r="AC4730" s="177">
        <v>20.005626395195254</v>
      </c>
      <c r="AD4730" s="177">
        <v>65.570895886810561</v>
      </c>
      <c r="AE4730" s="177">
        <v>29.540919855316954</v>
      </c>
      <c r="AF4730" s="177">
        <v>13.39869469229399</v>
      </c>
      <c r="AG4730" s="177">
        <v>65.009193611797613</v>
      </c>
      <c r="AH4730" s="177">
        <v>65.009193611797613</v>
      </c>
      <c r="AI4730" s="177">
        <v>65.009193611797613</v>
      </c>
      <c r="AJ4730" s="177">
        <v>39.60390981821439</v>
      </c>
    </row>
    <row r="4731" spans="1:36" hidden="1" outlineLevel="1" x14ac:dyDescent="0.25">
      <c r="A4731" s="190">
        <f t="shared" si="1274"/>
        <v>2032</v>
      </c>
      <c r="B4731" s="55">
        <f t="shared" si="1275"/>
        <v>5</v>
      </c>
      <c r="C4731" s="55">
        <f t="shared" si="1276"/>
        <v>12</v>
      </c>
      <c r="D4731" s="55">
        <f t="shared" si="1272"/>
        <v>197</v>
      </c>
      <c r="F4731" s="63">
        <f t="shared" si="1281"/>
        <v>48335.499999999971</v>
      </c>
      <c r="G4731" s="64">
        <f t="shared" si="1273"/>
        <v>726.75940217750781</v>
      </c>
      <c r="H4731" s="64">
        <f t="shared" si="1285"/>
        <v>65.397489506902645</v>
      </c>
      <c r="I4731" s="64">
        <f t="shared" si="1285"/>
        <v>217.19427180542175</v>
      </c>
      <c r="J4731" s="64">
        <f t="shared" si="1285"/>
        <v>194.54419330306666</v>
      </c>
      <c r="K4731" s="64">
        <f t="shared" si="1285"/>
        <v>0</v>
      </c>
      <c r="L4731" s="64">
        <f t="shared" si="1285"/>
        <v>0</v>
      </c>
      <c r="M4731" s="64">
        <f t="shared" si="1285"/>
        <v>12.586652589730718</v>
      </c>
      <c r="N4731" s="64">
        <f t="shared" si="1285"/>
        <v>237.03679497238608</v>
      </c>
      <c r="O4731" s="121"/>
      <c r="P4731" s="177">
        <v>2.9750000000000001</v>
      </c>
      <c r="Q4731" s="177">
        <v>39.983495208754228</v>
      </c>
      <c r="R4731" s="177">
        <v>39.983495208754228</v>
      </c>
      <c r="S4731" s="177">
        <v>30.663210823462915</v>
      </c>
      <c r="T4731" s="177">
        <v>32.199698253870139</v>
      </c>
      <c r="U4731" s="177">
        <v>39.983495208754228</v>
      </c>
      <c r="V4731" s="177">
        <v>39.983495208754228</v>
      </c>
      <c r="W4731" s="177">
        <v>7.4095185869567448</v>
      </c>
      <c r="X4731" s="177">
        <v>33.880066883393184</v>
      </c>
      <c r="Y4731" s="177">
        <v>39.249600000000001</v>
      </c>
      <c r="Z4731" s="177">
        <v>0</v>
      </c>
      <c r="AA4731" s="177">
        <v>28.453206550792125</v>
      </c>
      <c r="AB4731" s="177">
        <v>27.360317679160524</v>
      </c>
      <c r="AC4731" s="177">
        <v>21.289289907416531</v>
      </c>
      <c r="AD4731" s="177">
        <v>65.397489506902645</v>
      </c>
      <c r="AE4731" s="177">
        <v>29.944015163263416</v>
      </c>
      <c r="AF4731" s="177">
        <v>12.586652589730718</v>
      </c>
      <c r="AG4731" s="177">
        <v>64.84806443435555</v>
      </c>
      <c r="AH4731" s="177">
        <v>64.84806443435555</v>
      </c>
      <c r="AI4731" s="177">
        <v>64.84806443435555</v>
      </c>
      <c r="AJ4731" s="177">
        <v>40.873162094475333</v>
      </c>
    </row>
    <row r="4732" spans="1:36" hidden="1" outlineLevel="1" x14ac:dyDescent="0.25">
      <c r="A4732" s="190">
        <f t="shared" si="1274"/>
        <v>2032</v>
      </c>
      <c r="B4732" s="55">
        <f t="shared" si="1275"/>
        <v>5</v>
      </c>
      <c r="C4732" s="55">
        <f t="shared" si="1276"/>
        <v>13</v>
      </c>
      <c r="D4732" s="55">
        <f t="shared" si="1272"/>
        <v>197</v>
      </c>
      <c r="F4732" s="63">
        <f t="shared" si="1281"/>
        <v>48335.541666666635</v>
      </c>
      <c r="G4732" s="64">
        <f t="shared" si="1273"/>
        <v>708.37578385639222</v>
      </c>
      <c r="H4732" s="64">
        <f t="shared" si="1285"/>
        <v>58.580416382864676</v>
      </c>
      <c r="I4732" s="64">
        <f t="shared" si="1285"/>
        <v>211.06598218267882</v>
      </c>
      <c r="J4732" s="64">
        <f t="shared" si="1285"/>
        <v>186.00466488312208</v>
      </c>
      <c r="K4732" s="64">
        <f t="shared" si="1285"/>
        <v>0</v>
      </c>
      <c r="L4732" s="64">
        <f t="shared" si="1285"/>
        <v>0</v>
      </c>
      <c r="M4732" s="64">
        <f t="shared" si="1285"/>
        <v>12.180631538449081</v>
      </c>
      <c r="N4732" s="64">
        <f t="shared" si="1285"/>
        <v>240.54408886927752</v>
      </c>
      <c r="O4732" s="121"/>
      <c r="P4732" s="177">
        <v>2.9750000000000001</v>
      </c>
      <c r="Q4732" s="177">
        <v>40.024715306907595</v>
      </c>
      <c r="R4732" s="177">
        <v>40.024715306907595</v>
      </c>
      <c r="S4732" s="177">
        <v>28.219122024901729</v>
      </c>
      <c r="T4732" s="177">
        <v>33.336267471976583</v>
      </c>
      <c r="U4732" s="177">
        <v>40.024715306907595</v>
      </c>
      <c r="V4732" s="177">
        <v>40.024715306907595</v>
      </c>
      <c r="W4732" s="177">
        <v>7.1518517165213895</v>
      </c>
      <c r="X4732" s="177">
        <v>33.572303658994699</v>
      </c>
      <c r="Y4732" s="177">
        <v>35.016799999999996</v>
      </c>
      <c r="Z4732" s="177">
        <v>0</v>
      </c>
      <c r="AA4732" s="177">
        <v>30.507679928949251</v>
      </c>
      <c r="AB4732" s="177">
        <v>28.379065731174371</v>
      </c>
      <c r="AC4732" s="177">
        <v>21.558481981523528</v>
      </c>
      <c r="AD4732" s="177">
        <v>58.580416382864676</v>
      </c>
      <c r="AE4732" s="177">
        <v>27.996506873923668</v>
      </c>
      <c r="AF4732" s="177">
        <v>12.180631538449081</v>
      </c>
      <c r="AG4732" s="177">
        <v>62.001554961040689</v>
      </c>
      <c r="AH4732" s="177">
        <v>62.001554961040689</v>
      </c>
      <c r="AI4732" s="177">
        <v>62.001554961040689</v>
      </c>
      <c r="AJ4732" s="177">
        <v>42.798130436360772</v>
      </c>
    </row>
    <row r="4733" spans="1:36" hidden="1" outlineLevel="1" x14ac:dyDescent="0.25">
      <c r="A4733" s="190">
        <f t="shared" si="1274"/>
        <v>2032</v>
      </c>
      <c r="B4733" s="55">
        <f t="shared" si="1275"/>
        <v>5</v>
      </c>
      <c r="C4733" s="55">
        <f t="shared" si="1276"/>
        <v>14</v>
      </c>
      <c r="D4733" s="55">
        <f t="shared" si="1272"/>
        <v>197</v>
      </c>
      <c r="F4733" s="63">
        <f t="shared" si="1281"/>
        <v>48335.583333333299</v>
      </c>
      <c r="G4733" s="64">
        <f t="shared" si="1273"/>
        <v>699.92961221010626</v>
      </c>
      <c r="H4733" s="64">
        <f t="shared" si="1285"/>
        <v>54.625877992709292</v>
      </c>
      <c r="I4733" s="64">
        <f t="shared" si="1285"/>
        <v>200.34914726469015</v>
      </c>
      <c r="J4733" s="64">
        <f t="shared" si="1285"/>
        <v>196.11626752897834</v>
      </c>
      <c r="K4733" s="64">
        <f t="shared" si="1285"/>
        <v>0</v>
      </c>
      <c r="L4733" s="64">
        <f t="shared" si="1285"/>
        <v>0</v>
      </c>
      <c r="M4733" s="64">
        <f t="shared" si="1285"/>
        <v>12.079126275628671</v>
      </c>
      <c r="N4733" s="64">
        <f t="shared" si="1285"/>
        <v>236.75919314809983</v>
      </c>
      <c r="O4733" s="121"/>
      <c r="P4733" s="177">
        <v>2.9750000000000001</v>
      </c>
      <c r="Q4733" s="177">
        <v>37.778219957549744</v>
      </c>
      <c r="R4733" s="177">
        <v>37.778219957549744</v>
      </c>
      <c r="S4733" s="177">
        <v>21.700063255200714</v>
      </c>
      <c r="T4733" s="177">
        <v>31.266078632968402</v>
      </c>
      <c r="U4733" s="177">
        <v>37.778219957549744</v>
      </c>
      <c r="V4733" s="177">
        <v>37.778219957549744</v>
      </c>
      <c r="W4733" s="177">
        <v>7.0255568580418943</v>
      </c>
      <c r="X4733" s="177">
        <v>34.130406977116614</v>
      </c>
      <c r="Y4733" s="177">
        <v>35.016799999999996</v>
      </c>
      <c r="Z4733" s="177">
        <v>0</v>
      </c>
      <c r="AA4733" s="177">
        <v>33.446365914941033</v>
      </c>
      <c r="AB4733" s="177">
        <v>26.747328708444542</v>
      </c>
      <c r="AC4733" s="177">
        <v>25.452618694515273</v>
      </c>
      <c r="AD4733" s="177">
        <v>54.625877992709292</v>
      </c>
      <c r="AE4733" s="177">
        <v>27.317098261120588</v>
      </c>
      <c r="AF4733" s="177">
        <v>12.079126275628671</v>
      </c>
      <c r="AG4733" s="177">
        <v>65.372089176326114</v>
      </c>
      <c r="AH4733" s="177">
        <v>65.372089176326114</v>
      </c>
      <c r="AI4733" s="177">
        <v>65.372089176326114</v>
      </c>
      <c r="AJ4733" s="177">
        <v>40.918143280241956</v>
      </c>
    </row>
    <row r="4734" spans="1:36" hidden="1" outlineLevel="1" x14ac:dyDescent="0.25">
      <c r="A4734" s="190">
        <f t="shared" si="1274"/>
        <v>2032</v>
      </c>
      <c r="B4734" s="55">
        <f t="shared" si="1275"/>
        <v>5</v>
      </c>
      <c r="C4734" s="55">
        <f t="shared" si="1276"/>
        <v>15</v>
      </c>
      <c r="D4734" s="55">
        <f t="shared" si="1272"/>
        <v>197</v>
      </c>
      <c r="F4734" s="63">
        <f t="shared" si="1281"/>
        <v>48335.624999999964</v>
      </c>
      <c r="G4734" s="64">
        <f t="shared" si="1273"/>
        <v>653.4741876778188</v>
      </c>
      <c r="H4734" s="64">
        <f t="shared" si="1285"/>
        <v>53.05951607700576</v>
      </c>
      <c r="I4734" s="64">
        <f t="shared" si="1285"/>
        <v>178.38908387632634</v>
      </c>
      <c r="J4734" s="64">
        <f t="shared" si="1285"/>
        <v>179.49936948389762</v>
      </c>
      <c r="K4734" s="64">
        <f t="shared" si="1285"/>
        <v>0</v>
      </c>
      <c r="L4734" s="64">
        <f t="shared" si="1285"/>
        <v>0</v>
      </c>
      <c r="M4734" s="64">
        <f t="shared" si="1285"/>
        <v>12.789663115371535</v>
      </c>
      <c r="N4734" s="64">
        <f t="shared" si="1285"/>
        <v>229.73655512521756</v>
      </c>
      <c r="O4734" s="121"/>
      <c r="P4734" s="177">
        <v>2.9750000000000001</v>
      </c>
      <c r="Q4734" s="177">
        <v>37.427849123246233</v>
      </c>
      <c r="R4734" s="177">
        <v>37.427849123246233</v>
      </c>
      <c r="S4734" s="177">
        <v>15.000268675403401</v>
      </c>
      <c r="T4734" s="177">
        <v>27.530942429094374</v>
      </c>
      <c r="U4734" s="177">
        <v>37.427849123246233</v>
      </c>
      <c r="V4734" s="177">
        <v>37.427849123246233</v>
      </c>
      <c r="W4734" s="177">
        <v>6.3858570336368157</v>
      </c>
      <c r="X4734" s="177">
        <v>32.300943393396793</v>
      </c>
      <c r="Y4734" s="177">
        <v>28.86</v>
      </c>
      <c r="Z4734" s="177">
        <v>0</v>
      </c>
      <c r="AA4734" s="177">
        <v>30.926226511786858</v>
      </c>
      <c r="AB4734" s="177">
        <v>26.799748221918701</v>
      </c>
      <c r="AC4734" s="177">
        <v>22.299183898527083</v>
      </c>
      <c r="AD4734" s="177">
        <v>53.05951607700576</v>
      </c>
      <c r="AE4734" s="177">
        <v>25.19997363597334</v>
      </c>
      <c r="AF4734" s="177">
        <v>12.789663115371535</v>
      </c>
      <c r="AG4734" s="177">
        <v>59.833123161299213</v>
      </c>
      <c r="AH4734" s="177">
        <v>59.833123161299213</v>
      </c>
      <c r="AI4734" s="177">
        <v>59.833123161299213</v>
      </c>
      <c r="AJ4734" s="177">
        <v>40.136098708821599</v>
      </c>
    </row>
    <row r="4735" spans="1:36" hidden="1" outlineLevel="1" x14ac:dyDescent="0.25">
      <c r="A4735" s="190">
        <f t="shared" si="1274"/>
        <v>2032</v>
      </c>
      <c r="B4735" s="55">
        <f t="shared" si="1275"/>
        <v>5</v>
      </c>
      <c r="C4735" s="55">
        <f t="shared" si="1276"/>
        <v>16</v>
      </c>
      <c r="D4735" s="55">
        <f t="shared" si="1272"/>
        <v>197</v>
      </c>
      <c r="F4735" s="63">
        <f t="shared" si="1281"/>
        <v>48335.666666666628</v>
      </c>
      <c r="G4735" s="64">
        <f t="shared" si="1273"/>
        <v>612.99495988196577</v>
      </c>
      <c r="H4735" s="64">
        <f t="shared" ref="H4735:N4744" si="1286">SUMIF($P$6:$AK$6,H$6,$P4735:$AK4735)</f>
        <v>46.861535411530724</v>
      </c>
      <c r="I4735" s="64">
        <f t="shared" si="1286"/>
        <v>150.28517059023119</v>
      </c>
      <c r="J4735" s="64">
        <f t="shared" si="1286"/>
        <v>173.55644695451494</v>
      </c>
      <c r="K4735" s="64">
        <f t="shared" si="1286"/>
        <v>0</v>
      </c>
      <c r="L4735" s="64">
        <f t="shared" si="1286"/>
        <v>0</v>
      </c>
      <c r="M4735" s="64">
        <f t="shared" si="1286"/>
        <v>13.297189429473582</v>
      </c>
      <c r="N4735" s="64">
        <f t="shared" si="1286"/>
        <v>228.99461749621534</v>
      </c>
      <c r="O4735" s="121"/>
      <c r="P4735" s="177">
        <v>2.9750000000000001</v>
      </c>
      <c r="Q4735" s="177">
        <v>35.882095442495419</v>
      </c>
      <c r="R4735" s="177">
        <v>35.882095442495419</v>
      </c>
      <c r="S4735" s="177">
        <v>6.6943409349215903</v>
      </c>
      <c r="T4735" s="177">
        <v>22.445763885635358</v>
      </c>
      <c r="U4735" s="177">
        <v>35.882095442495419</v>
      </c>
      <c r="V4735" s="177">
        <v>35.882095442495419</v>
      </c>
      <c r="W4735" s="177">
        <v>6.0346695778424948</v>
      </c>
      <c r="X4735" s="177">
        <v>30.065861822192552</v>
      </c>
      <c r="Y4735" s="177">
        <v>18.470399999999998</v>
      </c>
      <c r="Z4735" s="177">
        <v>0</v>
      </c>
      <c r="AA4735" s="177">
        <v>32.880403982860777</v>
      </c>
      <c r="AB4735" s="177">
        <v>29.969304418928573</v>
      </c>
      <c r="AC4735" s="177">
        <v>22.616527324444327</v>
      </c>
      <c r="AD4735" s="177">
        <v>46.861535411530724</v>
      </c>
      <c r="AE4735" s="177">
        <v>25.010937205026824</v>
      </c>
      <c r="AF4735" s="177">
        <v>13.297189429473582</v>
      </c>
      <c r="AG4735" s="177">
        <v>57.852148984838315</v>
      </c>
      <c r="AH4735" s="177">
        <v>57.852148984838315</v>
      </c>
      <c r="AI4735" s="177">
        <v>57.852148984838315</v>
      </c>
      <c r="AJ4735" s="177">
        <v>38.588197164612396</v>
      </c>
    </row>
    <row r="4736" spans="1:36" hidden="1" outlineLevel="1" x14ac:dyDescent="0.25">
      <c r="A4736" s="190">
        <f t="shared" si="1274"/>
        <v>2032</v>
      </c>
      <c r="B4736" s="55">
        <f t="shared" si="1275"/>
        <v>5</v>
      </c>
      <c r="C4736" s="55">
        <f t="shared" si="1276"/>
        <v>17</v>
      </c>
      <c r="D4736" s="55">
        <f t="shared" si="1272"/>
        <v>197</v>
      </c>
      <c r="F4736" s="63">
        <f t="shared" si="1281"/>
        <v>48335.708333333292</v>
      </c>
      <c r="G4736" s="64">
        <f t="shared" si="1273"/>
        <v>414.06516507500424</v>
      </c>
      <c r="H4736" s="64">
        <f t="shared" si="1286"/>
        <v>24.547153464912228</v>
      </c>
      <c r="I4736" s="64">
        <f t="shared" si="1286"/>
        <v>91.231367780630919</v>
      </c>
      <c r="J4736" s="64">
        <f t="shared" si="1286"/>
        <v>75.078986708140761</v>
      </c>
      <c r="K4736" s="64">
        <f t="shared" si="1286"/>
        <v>0</v>
      </c>
      <c r="L4736" s="64">
        <f t="shared" si="1286"/>
        <v>0</v>
      </c>
      <c r="M4736" s="64">
        <f t="shared" si="1286"/>
        <v>14.109231532036851</v>
      </c>
      <c r="N4736" s="64">
        <f t="shared" si="1286"/>
        <v>209.09842558928347</v>
      </c>
      <c r="O4736" s="121"/>
      <c r="P4736" s="177">
        <v>2.9750000000000001</v>
      </c>
      <c r="Q4736" s="177">
        <v>32.007406216080064</v>
      </c>
      <c r="R4736" s="177">
        <v>32.007406216080064</v>
      </c>
      <c r="S4736" s="177">
        <v>1.8258025790099375</v>
      </c>
      <c r="T4736" s="177">
        <v>3.3388782963686472</v>
      </c>
      <c r="U4736" s="177">
        <v>32.007406216080064</v>
      </c>
      <c r="V4736" s="177">
        <v>32.007406216080064</v>
      </c>
      <c r="W4736" s="177">
        <v>4.3843596340971969</v>
      </c>
      <c r="X4736" s="177">
        <v>25.227879186654416</v>
      </c>
      <c r="Y4736" s="177">
        <v>8.0808</v>
      </c>
      <c r="Z4736" s="177">
        <v>0</v>
      </c>
      <c r="AA4736" s="177">
        <v>33.2762435785381</v>
      </c>
      <c r="AB4736" s="177">
        <v>28.261785973873536</v>
      </c>
      <c r="AC4736" s="177">
        <v>19.530771172551578</v>
      </c>
      <c r="AD4736" s="177">
        <v>24.547153464912228</v>
      </c>
      <c r="AE4736" s="177">
        <v>20.661963532679348</v>
      </c>
      <c r="AF4736" s="177">
        <v>14.109231532036851</v>
      </c>
      <c r="AG4736" s="177">
        <v>25.026328902713587</v>
      </c>
      <c r="AH4736" s="177">
        <v>25.026328902713587</v>
      </c>
      <c r="AI4736" s="177">
        <v>25.026328902713587</v>
      </c>
      <c r="AJ4736" s="177">
        <v>24.736684551821366</v>
      </c>
    </row>
    <row r="4737" spans="1:36" hidden="1" outlineLevel="1" x14ac:dyDescent="0.25">
      <c r="A4737" s="190">
        <f t="shared" si="1274"/>
        <v>2032</v>
      </c>
      <c r="B4737" s="55">
        <f t="shared" si="1275"/>
        <v>5</v>
      </c>
      <c r="C4737" s="55">
        <f t="shared" si="1276"/>
        <v>18</v>
      </c>
      <c r="D4737" s="55">
        <f t="shared" si="1272"/>
        <v>197</v>
      </c>
      <c r="F4737" s="63">
        <f t="shared" si="1281"/>
        <v>48335.749999999956</v>
      </c>
      <c r="G4737" s="64">
        <f t="shared" si="1273"/>
        <v>243.59396826344954</v>
      </c>
      <c r="H4737" s="64">
        <f t="shared" si="1286"/>
        <v>0.81506382636736252</v>
      </c>
      <c r="I4737" s="64">
        <f t="shared" si="1286"/>
        <v>24.98066823859828</v>
      </c>
      <c r="J4737" s="64">
        <f t="shared" si="1286"/>
        <v>1.0822478216121747</v>
      </c>
      <c r="K4737" s="64">
        <f t="shared" si="1286"/>
        <v>0</v>
      </c>
      <c r="L4737" s="64">
        <f t="shared" si="1286"/>
        <v>0</v>
      </c>
      <c r="M4737" s="64">
        <f t="shared" si="1286"/>
        <v>15.428799948702171</v>
      </c>
      <c r="N4737" s="64">
        <f t="shared" si="1286"/>
        <v>201.28718842816954</v>
      </c>
      <c r="O4737" s="121"/>
      <c r="P4737" s="177">
        <v>2.9750000000000001</v>
      </c>
      <c r="Q4737" s="177">
        <v>29.503285253263762</v>
      </c>
      <c r="R4737" s="177">
        <v>29.503285253263762</v>
      </c>
      <c r="S4737" s="177">
        <v>3.0861950724992759E-2</v>
      </c>
      <c r="T4737" s="177">
        <v>0</v>
      </c>
      <c r="U4737" s="177">
        <v>29.503285253263762</v>
      </c>
      <c r="V4737" s="177">
        <v>29.503285253263762</v>
      </c>
      <c r="W4737" s="177">
        <v>1.206880062709464</v>
      </c>
      <c r="X4737" s="177">
        <v>7.2739903331000271</v>
      </c>
      <c r="Y4737" s="177">
        <v>1.9239999999999999</v>
      </c>
      <c r="Z4737" s="177">
        <v>0</v>
      </c>
      <c r="AA4737" s="177">
        <v>30.84838488112867</v>
      </c>
      <c r="AB4737" s="177">
        <v>31.132850702833295</v>
      </c>
      <c r="AC4737" s="177">
        <v>21.292811831152516</v>
      </c>
      <c r="AD4737" s="177">
        <v>0.81506382636736252</v>
      </c>
      <c r="AE4737" s="177">
        <v>6.1757624187323952</v>
      </c>
      <c r="AF4737" s="177">
        <v>15.428799948702171</v>
      </c>
      <c r="AG4737" s="177">
        <v>0.36074927387072492</v>
      </c>
      <c r="AH4737" s="177">
        <v>0.36074927387072492</v>
      </c>
      <c r="AI4737" s="177">
        <v>0.36074927387072492</v>
      </c>
      <c r="AJ4737" s="177">
        <v>5.3941734733314037</v>
      </c>
    </row>
    <row r="4738" spans="1:36" hidden="1" outlineLevel="1" x14ac:dyDescent="0.25">
      <c r="A4738" s="190">
        <f t="shared" si="1274"/>
        <v>2032</v>
      </c>
      <c r="B4738" s="55">
        <f t="shared" si="1275"/>
        <v>5</v>
      </c>
      <c r="C4738" s="55">
        <f t="shared" si="1276"/>
        <v>19</v>
      </c>
      <c r="D4738" s="55">
        <f t="shared" si="1272"/>
        <v>197</v>
      </c>
      <c r="F4738" s="63">
        <f t="shared" si="1281"/>
        <v>48335.791666666621</v>
      </c>
      <c r="G4738" s="64">
        <f t="shared" si="1273"/>
        <v>211.98342042516333</v>
      </c>
      <c r="H4738" s="64">
        <f t="shared" si="1286"/>
        <v>0</v>
      </c>
      <c r="I4738" s="64">
        <f t="shared" si="1286"/>
        <v>3.2537245812340196</v>
      </c>
      <c r="J4738" s="64">
        <f t="shared" si="1286"/>
        <v>0</v>
      </c>
      <c r="K4738" s="64">
        <f t="shared" si="1286"/>
        <v>0</v>
      </c>
      <c r="L4738" s="64">
        <f t="shared" si="1286"/>
        <v>0</v>
      </c>
      <c r="M4738" s="64">
        <f t="shared" si="1286"/>
        <v>16.849873628187897</v>
      </c>
      <c r="N4738" s="64">
        <f t="shared" si="1286"/>
        <v>191.8798222157414</v>
      </c>
      <c r="O4738" s="121"/>
      <c r="P4738" s="177">
        <v>2.9750000000000001</v>
      </c>
      <c r="Q4738" s="177">
        <v>27.699905959054483</v>
      </c>
      <c r="R4738" s="177">
        <v>27.699905959054483</v>
      </c>
      <c r="S4738" s="177">
        <v>0</v>
      </c>
      <c r="T4738" s="177">
        <v>0</v>
      </c>
      <c r="U4738" s="177">
        <v>27.699905959054483</v>
      </c>
      <c r="V4738" s="177">
        <v>27.699905959054483</v>
      </c>
      <c r="W4738" s="177">
        <v>8.7020810378660246E-2</v>
      </c>
      <c r="X4738" s="177">
        <v>4.0861652757031228E-2</v>
      </c>
      <c r="Y4738" s="177">
        <v>0</v>
      </c>
      <c r="Z4738" s="177">
        <v>0</v>
      </c>
      <c r="AA4738" s="177">
        <v>30.665947951283261</v>
      </c>
      <c r="AB4738" s="177">
        <v>30.727262388631338</v>
      </c>
      <c r="AC4738" s="177">
        <v>19.686988039608845</v>
      </c>
      <c r="AD4738" s="177">
        <v>0</v>
      </c>
      <c r="AE4738" s="177">
        <v>0.15084211809832837</v>
      </c>
      <c r="AF4738" s="177">
        <v>16.849873628187897</v>
      </c>
      <c r="AG4738" s="177">
        <v>0</v>
      </c>
      <c r="AH4738" s="177">
        <v>0</v>
      </c>
      <c r="AI4738" s="177">
        <v>0</v>
      </c>
      <c r="AJ4738" s="177">
        <v>0</v>
      </c>
    </row>
    <row r="4739" spans="1:36" hidden="1" outlineLevel="1" x14ac:dyDescent="0.25">
      <c r="A4739" s="190">
        <f t="shared" si="1274"/>
        <v>2032</v>
      </c>
      <c r="B4739" s="55">
        <f t="shared" si="1275"/>
        <v>5</v>
      </c>
      <c r="C4739" s="55">
        <f t="shared" si="1276"/>
        <v>20</v>
      </c>
      <c r="D4739" s="55">
        <f t="shared" si="1272"/>
        <v>197</v>
      </c>
      <c r="F4739" s="63">
        <f t="shared" si="1281"/>
        <v>48335.833333333285</v>
      </c>
      <c r="G4739" s="64">
        <f t="shared" si="1273"/>
        <v>200.26099573074274</v>
      </c>
      <c r="H4739" s="64">
        <f t="shared" si="1286"/>
        <v>0</v>
      </c>
      <c r="I4739" s="64">
        <f t="shared" si="1286"/>
        <v>2.9750000000000001</v>
      </c>
      <c r="J4739" s="64">
        <f t="shared" si="1286"/>
        <v>0</v>
      </c>
      <c r="K4739" s="64">
        <f t="shared" si="1286"/>
        <v>0</v>
      </c>
      <c r="L4739" s="64">
        <f t="shared" si="1286"/>
        <v>0</v>
      </c>
      <c r="M4739" s="64">
        <f t="shared" si="1286"/>
        <v>18.778473621775664</v>
      </c>
      <c r="N4739" s="64">
        <f t="shared" si="1286"/>
        <v>178.50752210896707</v>
      </c>
      <c r="O4739" s="121"/>
      <c r="P4739" s="177">
        <v>2.9750000000000001</v>
      </c>
      <c r="Q4739" s="177">
        <v>24.907244309164689</v>
      </c>
      <c r="R4739" s="177">
        <v>24.907244309164689</v>
      </c>
      <c r="S4739" s="177">
        <v>0</v>
      </c>
      <c r="T4739" s="177">
        <v>0</v>
      </c>
      <c r="U4739" s="177">
        <v>24.907244309164689</v>
      </c>
      <c r="V4739" s="177">
        <v>24.907244309164689</v>
      </c>
      <c r="W4739" s="177">
        <v>0</v>
      </c>
      <c r="X4739" s="177">
        <v>0</v>
      </c>
      <c r="Y4739" s="177">
        <v>0</v>
      </c>
      <c r="Z4739" s="177">
        <v>0</v>
      </c>
      <c r="AA4739" s="177">
        <v>29.219620032270441</v>
      </c>
      <c r="AB4739" s="177">
        <v>30.304805894943652</v>
      </c>
      <c r="AC4739" s="177">
        <v>19.354118945094203</v>
      </c>
      <c r="AD4739" s="177">
        <v>0</v>
      </c>
      <c r="AE4739" s="177">
        <v>0</v>
      </c>
      <c r="AF4739" s="177">
        <v>18.778473621775664</v>
      </c>
      <c r="AG4739" s="177">
        <v>0</v>
      </c>
      <c r="AH4739" s="177">
        <v>0</v>
      </c>
      <c r="AI4739" s="177">
        <v>0</v>
      </c>
      <c r="AJ4739" s="177">
        <v>0</v>
      </c>
    </row>
    <row r="4740" spans="1:36" hidden="1" outlineLevel="1" x14ac:dyDescent="0.25">
      <c r="A4740" s="190">
        <f t="shared" si="1274"/>
        <v>2032</v>
      </c>
      <c r="B4740" s="55">
        <f t="shared" si="1275"/>
        <v>5</v>
      </c>
      <c r="C4740" s="55">
        <f t="shared" si="1276"/>
        <v>21</v>
      </c>
      <c r="D4740" s="55">
        <f t="shared" si="1272"/>
        <v>197</v>
      </c>
      <c r="F4740" s="63">
        <f t="shared" si="1281"/>
        <v>48335.874999999949</v>
      </c>
      <c r="G4740" s="64">
        <f t="shared" si="1273"/>
        <v>190.69105709285014</v>
      </c>
      <c r="H4740" s="64">
        <f t="shared" si="1286"/>
        <v>0</v>
      </c>
      <c r="I4740" s="64">
        <f t="shared" si="1286"/>
        <v>2.9750000000000001</v>
      </c>
      <c r="J4740" s="64">
        <f t="shared" si="1286"/>
        <v>0</v>
      </c>
      <c r="K4740" s="64">
        <f t="shared" si="1286"/>
        <v>0</v>
      </c>
      <c r="L4740" s="64">
        <f t="shared" si="1286"/>
        <v>0</v>
      </c>
      <c r="M4740" s="64">
        <f t="shared" si="1286"/>
        <v>20.098042038440987</v>
      </c>
      <c r="N4740" s="64">
        <f t="shared" si="1286"/>
        <v>167.61801505440914</v>
      </c>
      <c r="O4740" s="121"/>
      <c r="P4740" s="177">
        <v>2.9750000000000001</v>
      </c>
      <c r="Q4740" s="177">
        <v>22.413428370886717</v>
      </c>
      <c r="R4740" s="177">
        <v>22.413428370886717</v>
      </c>
      <c r="S4740" s="177">
        <v>0</v>
      </c>
      <c r="T4740" s="177">
        <v>0</v>
      </c>
      <c r="U4740" s="177">
        <v>22.413428370886717</v>
      </c>
      <c r="V4740" s="177">
        <v>22.413428370886717</v>
      </c>
      <c r="W4740" s="177">
        <v>0</v>
      </c>
      <c r="X4740" s="177">
        <v>0</v>
      </c>
      <c r="Y4740" s="177">
        <v>0</v>
      </c>
      <c r="Z4740" s="177">
        <v>0</v>
      </c>
      <c r="AA4740" s="177">
        <v>29.934300838848902</v>
      </c>
      <c r="AB4740" s="177">
        <v>28.232782138859392</v>
      </c>
      <c r="AC4740" s="177">
        <v>19.797218593153993</v>
      </c>
      <c r="AD4740" s="177">
        <v>0</v>
      </c>
      <c r="AE4740" s="177">
        <v>0</v>
      </c>
      <c r="AF4740" s="177">
        <v>20.098042038440987</v>
      </c>
      <c r="AG4740" s="177">
        <v>0</v>
      </c>
      <c r="AH4740" s="177">
        <v>0</v>
      </c>
      <c r="AI4740" s="177">
        <v>0</v>
      </c>
      <c r="AJ4740" s="177">
        <v>0</v>
      </c>
    </row>
    <row r="4741" spans="1:36" hidden="1" outlineLevel="1" x14ac:dyDescent="0.25">
      <c r="A4741" s="190">
        <f t="shared" si="1274"/>
        <v>2032</v>
      </c>
      <c r="B4741" s="55">
        <f t="shared" si="1275"/>
        <v>5</v>
      </c>
      <c r="C4741" s="55">
        <f t="shared" si="1276"/>
        <v>22</v>
      </c>
      <c r="D4741" s="55">
        <f t="shared" si="1272"/>
        <v>197</v>
      </c>
      <c r="F4741" s="63">
        <f t="shared" si="1281"/>
        <v>48335.916666666613</v>
      </c>
      <c r="G4741" s="64">
        <f t="shared" si="1273"/>
        <v>195.70538125860563</v>
      </c>
      <c r="H4741" s="64">
        <f t="shared" si="1286"/>
        <v>0</v>
      </c>
      <c r="I4741" s="64">
        <f t="shared" si="1286"/>
        <v>2.9750000000000001</v>
      </c>
      <c r="J4741" s="64">
        <f t="shared" si="1286"/>
        <v>0</v>
      </c>
      <c r="K4741" s="64">
        <f t="shared" si="1286"/>
        <v>0</v>
      </c>
      <c r="L4741" s="64">
        <f t="shared" si="1286"/>
        <v>0</v>
      </c>
      <c r="M4741" s="64">
        <f t="shared" si="1286"/>
        <v>22.534168346130798</v>
      </c>
      <c r="N4741" s="64">
        <f t="shared" si="1286"/>
        <v>170.19621291247483</v>
      </c>
      <c r="O4741" s="121"/>
      <c r="P4741" s="177">
        <v>2.9750000000000001</v>
      </c>
      <c r="Q4741" s="177">
        <v>23.072949941340394</v>
      </c>
      <c r="R4741" s="177">
        <v>23.072949941340394</v>
      </c>
      <c r="S4741" s="177">
        <v>0</v>
      </c>
      <c r="T4741" s="177">
        <v>0</v>
      </c>
      <c r="U4741" s="177">
        <v>23.072949941340394</v>
      </c>
      <c r="V4741" s="177">
        <v>23.072949941340394</v>
      </c>
      <c r="W4741" s="177">
        <v>0</v>
      </c>
      <c r="X4741" s="177">
        <v>0</v>
      </c>
      <c r="Y4741" s="177">
        <v>0</v>
      </c>
      <c r="Z4741" s="177">
        <v>0</v>
      </c>
      <c r="AA4741" s="177">
        <v>29.232063655214038</v>
      </c>
      <c r="AB4741" s="177">
        <v>28.022719186674834</v>
      </c>
      <c r="AC4741" s="177">
        <v>20.649630305224381</v>
      </c>
      <c r="AD4741" s="177">
        <v>0</v>
      </c>
      <c r="AE4741" s="177">
        <v>0</v>
      </c>
      <c r="AF4741" s="177">
        <v>22.534168346130798</v>
      </c>
      <c r="AG4741" s="177">
        <v>0</v>
      </c>
      <c r="AH4741" s="177">
        <v>0</v>
      </c>
      <c r="AI4741" s="177">
        <v>0</v>
      </c>
      <c r="AJ4741" s="177">
        <v>0</v>
      </c>
    </row>
    <row r="4742" spans="1:36" hidden="1" outlineLevel="1" x14ac:dyDescent="0.25">
      <c r="A4742" s="190">
        <f t="shared" si="1274"/>
        <v>2032</v>
      </c>
      <c r="B4742" s="55">
        <f t="shared" si="1275"/>
        <v>5</v>
      </c>
      <c r="C4742" s="55">
        <f t="shared" si="1276"/>
        <v>23</v>
      </c>
      <c r="D4742" s="55">
        <f t="shared" si="1272"/>
        <v>197</v>
      </c>
      <c r="F4742" s="63">
        <f t="shared" si="1281"/>
        <v>48335.958333333278</v>
      </c>
      <c r="G4742" s="64">
        <f t="shared" si="1273"/>
        <v>200.17299732459142</v>
      </c>
      <c r="H4742" s="64">
        <f t="shared" si="1286"/>
        <v>0</v>
      </c>
      <c r="I4742" s="64">
        <f t="shared" si="1286"/>
        <v>2.9750000000000001</v>
      </c>
      <c r="J4742" s="64">
        <f t="shared" si="1286"/>
        <v>0</v>
      </c>
      <c r="K4742" s="64">
        <f t="shared" si="1286"/>
        <v>0</v>
      </c>
      <c r="L4742" s="64">
        <f t="shared" si="1286"/>
        <v>0</v>
      </c>
      <c r="M4742" s="64">
        <f t="shared" si="1286"/>
        <v>23.955242025616531</v>
      </c>
      <c r="N4742" s="64">
        <f t="shared" si="1286"/>
        <v>173.24275529897488</v>
      </c>
      <c r="O4742" s="121"/>
      <c r="P4742" s="177">
        <v>2.9750000000000001</v>
      </c>
      <c r="Q4742" s="177">
        <v>23.382100677490556</v>
      </c>
      <c r="R4742" s="177">
        <v>23.382100677490556</v>
      </c>
      <c r="S4742" s="177">
        <v>0</v>
      </c>
      <c r="T4742" s="177">
        <v>0</v>
      </c>
      <c r="U4742" s="177">
        <v>23.382100677490556</v>
      </c>
      <c r="V4742" s="177">
        <v>23.382100677490556</v>
      </c>
      <c r="W4742" s="177">
        <v>0</v>
      </c>
      <c r="X4742" s="177">
        <v>0</v>
      </c>
      <c r="Y4742" s="177">
        <v>0</v>
      </c>
      <c r="Z4742" s="177">
        <v>0</v>
      </c>
      <c r="AA4742" s="177">
        <v>30.243527069229366</v>
      </c>
      <c r="AB4742" s="177">
        <v>26.545023240014956</v>
      </c>
      <c r="AC4742" s="177">
        <v>22.92580227976832</v>
      </c>
      <c r="AD4742" s="177">
        <v>0</v>
      </c>
      <c r="AE4742" s="177">
        <v>0</v>
      </c>
      <c r="AF4742" s="177">
        <v>23.955242025616531</v>
      </c>
      <c r="AG4742" s="177">
        <v>0</v>
      </c>
      <c r="AH4742" s="177">
        <v>0</v>
      </c>
      <c r="AI4742" s="177">
        <v>0</v>
      </c>
      <c r="AJ4742" s="177">
        <v>0</v>
      </c>
    </row>
    <row r="4743" spans="1:36" hidden="1" outlineLevel="1" x14ac:dyDescent="0.25">
      <c r="A4743" s="190">
        <f t="shared" si="1274"/>
        <v>2032</v>
      </c>
      <c r="B4743" s="55">
        <f t="shared" si="1275"/>
        <v>6</v>
      </c>
      <c r="C4743" s="55">
        <f t="shared" si="1276"/>
        <v>0</v>
      </c>
      <c r="D4743" s="55">
        <f t="shared" si="1272"/>
        <v>198</v>
      </c>
      <c r="F4743" s="63">
        <f t="shared" ref="F4743" si="1287">EDATE(F4719,1)</f>
        <v>48366</v>
      </c>
      <c r="G4743" s="64">
        <f t="shared" si="1273"/>
        <v>167.69963245539341</v>
      </c>
      <c r="H4743" s="64">
        <f t="shared" si="1286"/>
        <v>0</v>
      </c>
      <c r="I4743" s="64">
        <f t="shared" si="1286"/>
        <v>2.9750000000000001</v>
      </c>
      <c r="J4743" s="64">
        <f t="shared" si="1286"/>
        <v>0</v>
      </c>
      <c r="K4743" s="64">
        <f t="shared" si="1286"/>
        <v>0</v>
      </c>
      <c r="L4743" s="64">
        <f t="shared" si="1286"/>
        <v>0</v>
      </c>
      <c r="M4743" s="64">
        <f t="shared" si="1286"/>
        <v>26.946444448059577</v>
      </c>
      <c r="N4743" s="64">
        <f t="shared" si="1286"/>
        <v>137.77818800733382</v>
      </c>
      <c r="O4743" s="121"/>
      <c r="P4743" s="177">
        <v>2.9750000000000001</v>
      </c>
      <c r="Q4743" s="177">
        <v>17.786472353172631</v>
      </c>
      <c r="R4743" s="177">
        <v>17.786472353172631</v>
      </c>
      <c r="S4743" s="177">
        <v>0</v>
      </c>
      <c r="T4743" s="177">
        <v>0</v>
      </c>
      <c r="U4743" s="177">
        <v>17.786472353172631</v>
      </c>
      <c r="V4743" s="177">
        <v>17.786472353172631</v>
      </c>
      <c r="W4743" s="177">
        <v>0</v>
      </c>
      <c r="X4743" s="177">
        <v>0</v>
      </c>
      <c r="Y4743" s="177">
        <v>0</v>
      </c>
      <c r="Z4743" s="177">
        <v>0</v>
      </c>
      <c r="AA4743" s="177">
        <v>28.747435569162121</v>
      </c>
      <c r="AB4743" s="177">
        <v>19.443919598386422</v>
      </c>
      <c r="AC4743" s="177">
        <v>18.440943427094773</v>
      </c>
      <c r="AD4743" s="177">
        <v>0</v>
      </c>
      <c r="AE4743" s="177">
        <v>0</v>
      </c>
      <c r="AF4743" s="177">
        <v>26.946444448059577</v>
      </c>
      <c r="AG4743" s="177">
        <v>0</v>
      </c>
      <c r="AH4743" s="177">
        <v>0</v>
      </c>
      <c r="AI4743" s="177">
        <v>0</v>
      </c>
      <c r="AJ4743" s="177">
        <v>0</v>
      </c>
    </row>
    <row r="4744" spans="1:36" hidden="1" outlineLevel="1" x14ac:dyDescent="0.25">
      <c r="A4744" s="190">
        <f t="shared" si="1274"/>
        <v>2032</v>
      </c>
      <c r="B4744" s="55">
        <f t="shared" si="1275"/>
        <v>6</v>
      </c>
      <c r="C4744" s="55">
        <f t="shared" si="1276"/>
        <v>1</v>
      </c>
      <c r="D4744" s="55">
        <f t="shared" si="1272"/>
        <v>198</v>
      </c>
      <c r="F4744" s="63">
        <f t="shared" ref="F4744" si="1288">F4743+1/24</f>
        <v>48366.041666666664</v>
      </c>
      <c r="G4744" s="64">
        <f t="shared" si="1273"/>
        <v>162.61100708894344</v>
      </c>
      <c r="H4744" s="64">
        <f t="shared" si="1286"/>
        <v>0</v>
      </c>
      <c r="I4744" s="64">
        <f t="shared" si="1286"/>
        <v>2.9750000000000001</v>
      </c>
      <c r="J4744" s="64">
        <f t="shared" si="1286"/>
        <v>0</v>
      </c>
      <c r="K4744" s="64">
        <f t="shared" si="1286"/>
        <v>0</v>
      </c>
      <c r="L4744" s="64">
        <f t="shared" si="1286"/>
        <v>0</v>
      </c>
      <c r="M4744" s="64">
        <f t="shared" si="1286"/>
        <v>27.760263240115069</v>
      </c>
      <c r="N4744" s="64">
        <f t="shared" si="1286"/>
        <v>131.87574384882836</v>
      </c>
      <c r="O4744" s="121"/>
      <c r="P4744" s="177">
        <v>2.9750000000000001</v>
      </c>
      <c r="Q4744" s="177">
        <v>15.560587052891467</v>
      </c>
      <c r="R4744" s="177">
        <v>15.560587052891467</v>
      </c>
      <c r="S4744" s="177">
        <v>0</v>
      </c>
      <c r="T4744" s="177">
        <v>0</v>
      </c>
      <c r="U4744" s="177">
        <v>15.560587052891467</v>
      </c>
      <c r="V4744" s="177">
        <v>15.560587052891467</v>
      </c>
      <c r="W4744" s="177">
        <v>0</v>
      </c>
      <c r="X4744" s="177">
        <v>0</v>
      </c>
      <c r="Y4744" s="177">
        <v>0</v>
      </c>
      <c r="Z4744" s="177">
        <v>0</v>
      </c>
      <c r="AA4744" s="177">
        <v>28.669373099584202</v>
      </c>
      <c r="AB4744" s="177">
        <v>20.771805403016181</v>
      </c>
      <c r="AC4744" s="177">
        <v>20.192217134662116</v>
      </c>
      <c r="AD4744" s="177">
        <v>0</v>
      </c>
      <c r="AE4744" s="177">
        <v>0</v>
      </c>
      <c r="AF4744" s="177">
        <v>27.760263240115069</v>
      </c>
      <c r="AG4744" s="177">
        <v>0</v>
      </c>
      <c r="AH4744" s="177">
        <v>0</v>
      </c>
      <c r="AI4744" s="177">
        <v>0</v>
      </c>
      <c r="AJ4744" s="177">
        <v>0</v>
      </c>
    </row>
    <row r="4745" spans="1:36" hidden="1" outlineLevel="1" x14ac:dyDescent="0.25">
      <c r="A4745" s="190">
        <f t="shared" si="1274"/>
        <v>2032</v>
      </c>
      <c r="B4745" s="55">
        <f t="shared" si="1275"/>
        <v>6</v>
      </c>
      <c r="C4745" s="55">
        <f t="shared" si="1276"/>
        <v>2</v>
      </c>
      <c r="D4745" s="55">
        <f t="shared" si="1272"/>
        <v>198</v>
      </c>
      <c r="F4745" s="63">
        <f t="shared" si="1281"/>
        <v>48366.083333333328</v>
      </c>
      <c r="G4745" s="64">
        <f t="shared" si="1273"/>
        <v>160.01486504105256</v>
      </c>
      <c r="H4745" s="64">
        <f t="shared" ref="H4745:N4754" si="1289">SUMIF($P$6:$AK$6,H$6,$P4745:$AK4745)</f>
        <v>0</v>
      </c>
      <c r="I4745" s="64">
        <f t="shared" si="1289"/>
        <v>2.9750000000000001</v>
      </c>
      <c r="J4745" s="64">
        <f t="shared" si="1289"/>
        <v>0</v>
      </c>
      <c r="K4745" s="64">
        <f t="shared" si="1289"/>
        <v>0</v>
      </c>
      <c r="L4745" s="64">
        <f t="shared" si="1289"/>
        <v>0</v>
      </c>
      <c r="M4745" s="64">
        <f t="shared" si="1289"/>
        <v>26.584747207146023</v>
      </c>
      <c r="N4745" s="64">
        <f t="shared" si="1289"/>
        <v>130.45511783390654</v>
      </c>
      <c r="O4745" s="121"/>
      <c r="P4745" s="177">
        <v>2.9750000000000001</v>
      </c>
      <c r="Q4745" s="177">
        <v>15.643027249198179</v>
      </c>
      <c r="R4745" s="177">
        <v>15.643027249198179</v>
      </c>
      <c r="S4745" s="177">
        <v>0</v>
      </c>
      <c r="T4745" s="177">
        <v>0</v>
      </c>
      <c r="U4745" s="177">
        <v>15.643027249198179</v>
      </c>
      <c r="V4745" s="177">
        <v>15.643027249198179</v>
      </c>
      <c r="W4745" s="177">
        <v>0</v>
      </c>
      <c r="X4745" s="177">
        <v>0</v>
      </c>
      <c r="Y4745" s="177">
        <v>0</v>
      </c>
      <c r="Z4745" s="177">
        <v>0</v>
      </c>
      <c r="AA4745" s="177">
        <v>26.783912224047299</v>
      </c>
      <c r="AB4745" s="177">
        <v>22.13286276661826</v>
      </c>
      <c r="AC4745" s="177">
        <v>18.966233846448276</v>
      </c>
      <c r="AD4745" s="177">
        <v>0</v>
      </c>
      <c r="AE4745" s="177">
        <v>0</v>
      </c>
      <c r="AF4745" s="177">
        <v>26.584747207146023</v>
      </c>
      <c r="AG4745" s="177">
        <v>0</v>
      </c>
      <c r="AH4745" s="177">
        <v>0</v>
      </c>
      <c r="AI4745" s="177">
        <v>0</v>
      </c>
      <c r="AJ4745" s="177">
        <v>0</v>
      </c>
    </row>
    <row r="4746" spans="1:36" hidden="1" outlineLevel="1" x14ac:dyDescent="0.25">
      <c r="A4746" s="190">
        <f t="shared" si="1274"/>
        <v>2032</v>
      </c>
      <c r="B4746" s="55">
        <f t="shared" si="1275"/>
        <v>6</v>
      </c>
      <c r="C4746" s="55">
        <f t="shared" si="1276"/>
        <v>3</v>
      </c>
      <c r="D4746" s="55">
        <f t="shared" si="1272"/>
        <v>198</v>
      </c>
      <c r="F4746" s="63">
        <f t="shared" si="1281"/>
        <v>48366.124999999993</v>
      </c>
      <c r="G4746" s="64">
        <f t="shared" si="1273"/>
        <v>164.54850719654391</v>
      </c>
      <c r="H4746" s="64">
        <f t="shared" si="1289"/>
        <v>0</v>
      </c>
      <c r="I4746" s="64">
        <f t="shared" si="1289"/>
        <v>3.184056215323003</v>
      </c>
      <c r="J4746" s="64">
        <f t="shared" si="1289"/>
        <v>0</v>
      </c>
      <c r="K4746" s="64">
        <f t="shared" si="1289"/>
        <v>0</v>
      </c>
      <c r="L4746" s="64">
        <f t="shared" si="1289"/>
        <v>0</v>
      </c>
      <c r="M4746" s="64">
        <f t="shared" si="1289"/>
        <v>26.132625656004087</v>
      </c>
      <c r="N4746" s="64">
        <f t="shared" si="1289"/>
        <v>135.23182532521682</v>
      </c>
      <c r="O4746" s="121"/>
      <c r="P4746" s="177">
        <v>2.9750000000000001</v>
      </c>
      <c r="Q4746" s="177">
        <v>16.312853844190194</v>
      </c>
      <c r="R4746" s="177">
        <v>16.312853844190194</v>
      </c>
      <c r="S4746" s="177">
        <v>0.20905621532300311</v>
      </c>
      <c r="T4746" s="177">
        <v>0</v>
      </c>
      <c r="U4746" s="177">
        <v>16.312853844190194</v>
      </c>
      <c r="V4746" s="177">
        <v>16.312853844190194</v>
      </c>
      <c r="W4746" s="177">
        <v>0</v>
      </c>
      <c r="X4746" s="177">
        <v>0</v>
      </c>
      <c r="Y4746" s="177">
        <v>0</v>
      </c>
      <c r="Z4746" s="177">
        <v>0</v>
      </c>
      <c r="AA4746" s="177">
        <v>25.322036761104716</v>
      </c>
      <c r="AB4746" s="177">
        <v>24.411689985171485</v>
      </c>
      <c r="AC4746" s="177">
        <v>20.246683202179835</v>
      </c>
      <c r="AD4746" s="177">
        <v>0</v>
      </c>
      <c r="AE4746" s="177">
        <v>0</v>
      </c>
      <c r="AF4746" s="177">
        <v>26.132625656004087</v>
      </c>
      <c r="AG4746" s="177">
        <v>0</v>
      </c>
      <c r="AH4746" s="177">
        <v>0</v>
      </c>
      <c r="AI4746" s="177">
        <v>0</v>
      </c>
      <c r="AJ4746" s="177">
        <v>0</v>
      </c>
    </row>
    <row r="4747" spans="1:36" hidden="1" outlineLevel="1" x14ac:dyDescent="0.25">
      <c r="A4747" s="190">
        <f t="shared" si="1274"/>
        <v>2032</v>
      </c>
      <c r="B4747" s="55">
        <f t="shared" si="1275"/>
        <v>6</v>
      </c>
      <c r="C4747" s="55">
        <f t="shared" si="1276"/>
        <v>4</v>
      </c>
      <c r="D4747" s="55">
        <f t="shared" si="1272"/>
        <v>198</v>
      </c>
      <c r="F4747" s="63">
        <f t="shared" si="1281"/>
        <v>48366.166666666657</v>
      </c>
      <c r="G4747" s="64">
        <f t="shared" si="1273"/>
        <v>185.91977092337584</v>
      </c>
      <c r="H4747" s="64">
        <f t="shared" si="1289"/>
        <v>7.9652625722841677</v>
      </c>
      <c r="I4747" s="64">
        <f t="shared" si="1289"/>
        <v>15.452238914501422</v>
      </c>
      <c r="J4747" s="64">
        <f t="shared" si="1289"/>
        <v>16.841204725660436</v>
      </c>
      <c r="K4747" s="64">
        <f t="shared" si="1289"/>
        <v>0</v>
      </c>
      <c r="L4747" s="64">
        <f t="shared" si="1289"/>
        <v>0</v>
      </c>
      <c r="M4747" s="64">
        <f t="shared" si="1289"/>
        <v>25.137958243491816</v>
      </c>
      <c r="N4747" s="64">
        <f t="shared" si="1289"/>
        <v>120.52310646743798</v>
      </c>
      <c r="O4747" s="121"/>
      <c r="P4747" s="177">
        <v>2.9750000000000001</v>
      </c>
      <c r="Q4747" s="177">
        <v>13.808732881373885</v>
      </c>
      <c r="R4747" s="177">
        <v>13.808732881373885</v>
      </c>
      <c r="S4747" s="177">
        <v>1.9290508964821242</v>
      </c>
      <c r="T4747" s="177">
        <v>9.7529876151793236</v>
      </c>
      <c r="U4747" s="177">
        <v>13.808732881373885</v>
      </c>
      <c r="V4747" s="177">
        <v>13.808732881373885</v>
      </c>
      <c r="W4747" s="177">
        <v>0.14777273836327906</v>
      </c>
      <c r="X4747" s="177">
        <v>0.23561087675365866</v>
      </c>
      <c r="Y4747" s="177">
        <v>0</v>
      </c>
      <c r="Z4747" s="177">
        <v>0</v>
      </c>
      <c r="AA4747" s="177">
        <v>23.419039335797361</v>
      </c>
      <c r="AB4747" s="177">
        <v>22.035337696749771</v>
      </c>
      <c r="AC4747" s="177">
        <v>19.833797909395297</v>
      </c>
      <c r="AD4747" s="177">
        <v>7.9652625722841677</v>
      </c>
      <c r="AE4747" s="177">
        <v>0.41181678772303487</v>
      </c>
      <c r="AF4747" s="177">
        <v>25.137958243491816</v>
      </c>
      <c r="AG4747" s="177">
        <v>5.6137349085534787</v>
      </c>
      <c r="AH4747" s="177">
        <v>5.6137349085534787</v>
      </c>
      <c r="AI4747" s="177">
        <v>5.6137349085534787</v>
      </c>
      <c r="AJ4747" s="177">
        <v>0</v>
      </c>
    </row>
    <row r="4748" spans="1:36" hidden="1" outlineLevel="1" x14ac:dyDescent="0.25">
      <c r="A4748" s="190">
        <f t="shared" si="1274"/>
        <v>2032</v>
      </c>
      <c r="B4748" s="55">
        <f t="shared" si="1275"/>
        <v>6</v>
      </c>
      <c r="C4748" s="55">
        <f t="shared" si="1276"/>
        <v>5</v>
      </c>
      <c r="D4748" s="55">
        <f t="shared" si="1272"/>
        <v>198</v>
      </c>
      <c r="F4748" s="63">
        <f t="shared" si="1281"/>
        <v>48366.208333333321</v>
      </c>
      <c r="G4748" s="64">
        <f t="shared" si="1273"/>
        <v>401.23763758587461</v>
      </c>
      <c r="H4748" s="64">
        <f t="shared" si="1289"/>
        <v>48.494270175103729</v>
      </c>
      <c r="I4748" s="64">
        <f t="shared" si="1289"/>
        <v>76.257384632559052</v>
      </c>
      <c r="J4748" s="64">
        <f t="shared" si="1289"/>
        <v>135.29875005708402</v>
      </c>
      <c r="K4748" s="64">
        <f t="shared" si="1289"/>
        <v>0</v>
      </c>
      <c r="L4748" s="64">
        <f t="shared" si="1289"/>
        <v>0</v>
      </c>
      <c r="M4748" s="64">
        <f t="shared" si="1289"/>
        <v>23.962442210522777</v>
      </c>
      <c r="N4748" s="64">
        <f t="shared" si="1289"/>
        <v>117.224790510605</v>
      </c>
      <c r="O4748" s="121"/>
      <c r="P4748" s="177">
        <v>2.9750000000000001</v>
      </c>
      <c r="Q4748" s="177">
        <v>13.582022341530433</v>
      </c>
      <c r="R4748" s="177">
        <v>13.582022341530433</v>
      </c>
      <c r="S4748" s="177">
        <v>6.7788559302953448</v>
      </c>
      <c r="T4748" s="177">
        <v>29.050482141167983</v>
      </c>
      <c r="U4748" s="177">
        <v>13.582022341530433</v>
      </c>
      <c r="V4748" s="177">
        <v>13.582022341530433</v>
      </c>
      <c r="W4748" s="177">
        <v>2.4331368337212576</v>
      </c>
      <c r="X4748" s="177">
        <v>11.756748206387959</v>
      </c>
      <c r="Y4748" s="177">
        <v>2.3857599999999999</v>
      </c>
      <c r="Z4748" s="177">
        <v>0</v>
      </c>
      <c r="AA4748" s="177">
        <v>23.572574402127429</v>
      </c>
      <c r="AB4748" s="177">
        <v>20.341157037581226</v>
      </c>
      <c r="AC4748" s="177">
        <v>18.982969704774611</v>
      </c>
      <c r="AD4748" s="177">
        <v>48.494270175103729</v>
      </c>
      <c r="AE4748" s="177">
        <v>13.446183919010156</v>
      </c>
      <c r="AF4748" s="177">
        <v>23.962442210522777</v>
      </c>
      <c r="AG4748" s="177">
        <v>45.099583352361343</v>
      </c>
      <c r="AH4748" s="177">
        <v>45.099583352361343</v>
      </c>
      <c r="AI4748" s="177">
        <v>45.099583352361343</v>
      </c>
      <c r="AJ4748" s="177">
        <v>7.4312176019763632</v>
      </c>
    </row>
    <row r="4749" spans="1:36" hidden="1" outlineLevel="1" x14ac:dyDescent="0.25">
      <c r="A4749" s="190">
        <f t="shared" si="1274"/>
        <v>2032</v>
      </c>
      <c r="B4749" s="55">
        <f t="shared" si="1275"/>
        <v>6</v>
      </c>
      <c r="C4749" s="55">
        <f t="shared" si="1276"/>
        <v>6</v>
      </c>
      <c r="D4749" s="55">
        <f t="shared" si="1272"/>
        <v>198</v>
      </c>
      <c r="F4749" s="63">
        <f t="shared" si="1281"/>
        <v>48366.249999999985</v>
      </c>
      <c r="G4749" s="64">
        <f t="shared" si="1273"/>
        <v>571.23879718204864</v>
      </c>
      <c r="H4749" s="64">
        <f t="shared" si="1289"/>
        <v>63.817821904786229</v>
      </c>
      <c r="I4749" s="64">
        <f t="shared" si="1289"/>
        <v>153.52942779568096</v>
      </c>
      <c r="J4749" s="64">
        <f t="shared" si="1289"/>
        <v>198.31299860880199</v>
      </c>
      <c r="K4749" s="64">
        <f t="shared" si="1289"/>
        <v>0</v>
      </c>
      <c r="L4749" s="64">
        <f t="shared" si="1289"/>
        <v>0</v>
      </c>
      <c r="M4749" s="64">
        <f t="shared" si="1289"/>
        <v>22.063531695726635</v>
      </c>
      <c r="N4749" s="64">
        <f t="shared" si="1289"/>
        <v>133.51501717705287</v>
      </c>
      <c r="O4749" s="121"/>
      <c r="P4749" s="177">
        <v>2.9750000000000001</v>
      </c>
      <c r="Q4749" s="177">
        <v>17.24030605264068</v>
      </c>
      <c r="R4749" s="177">
        <v>17.24030605264068</v>
      </c>
      <c r="S4749" s="177">
        <v>16.197415655435226</v>
      </c>
      <c r="T4749" s="177">
        <v>37.072559929015839</v>
      </c>
      <c r="U4749" s="177">
        <v>17.24030605264068</v>
      </c>
      <c r="V4749" s="177">
        <v>17.24030605264068</v>
      </c>
      <c r="W4749" s="177">
        <v>6.1549444937666449</v>
      </c>
      <c r="X4749" s="177">
        <v>29.108841444506307</v>
      </c>
      <c r="Y4749" s="177">
        <v>9.940666666666667</v>
      </c>
      <c r="Z4749" s="177">
        <v>0</v>
      </c>
      <c r="AA4749" s="177">
        <v>25.018809236478539</v>
      </c>
      <c r="AB4749" s="177">
        <v>20.355855368927173</v>
      </c>
      <c r="AC4749" s="177">
        <v>19.179128361084462</v>
      </c>
      <c r="AD4749" s="177">
        <v>63.817821904786229</v>
      </c>
      <c r="AE4749" s="177">
        <v>28.589004173527915</v>
      </c>
      <c r="AF4749" s="177">
        <v>22.063531695726635</v>
      </c>
      <c r="AG4749" s="177">
        <v>66.104332869600668</v>
      </c>
      <c r="AH4749" s="177">
        <v>66.104332869600668</v>
      </c>
      <c r="AI4749" s="177">
        <v>66.104332869600668</v>
      </c>
      <c r="AJ4749" s="177">
        <v>23.490995432762372</v>
      </c>
    </row>
    <row r="4750" spans="1:36" hidden="1" outlineLevel="1" x14ac:dyDescent="0.25">
      <c r="A4750" s="190">
        <f t="shared" si="1274"/>
        <v>2032</v>
      </c>
      <c r="B4750" s="55">
        <f t="shared" si="1275"/>
        <v>6</v>
      </c>
      <c r="C4750" s="55">
        <f t="shared" si="1276"/>
        <v>7</v>
      </c>
      <c r="D4750" s="55">
        <f t="shared" si="1272"/>
        <v>198</v>
      </c>
      <c r="F4750" s="63">
        <f t="shared" si="1281"/>
        <v>48366.29166666665</v>
      </c>
      <c r="G4750" s="64">
        <f t="shared" si="1273"/>
        <v>642.84747805630252</v>
      </c>
      <c r="H4750" s="64">
        <f t="shared" si="1289"/>
        <v>62.085166140065112</v>
      </c>
      <c r="I4750" s="64">
        <f t="shared" si="1289"/>
        <v>199.72238267911743</v>
      </c>
      <c r="J4750" s="64">
        <f t="shared" si="1289"/>
        <v>210.34443920424786</v>
      </c>
      <c r="K4750" s="64">
        <f t="shared" si="1289"/>
        <v>0</v>
      </c>
      <c r="L4750" s="64">
        <f t="shared" si="1289"/>
        <v>0</v>
      </c>
      <c r="M4750" s="64">
        <f t="shared" si="1289"/>
        <v>17.542316184307239</v>
      </c>
      <c r="N4750" s="64">
        <f t="shared" si="1289"/>
        <v>153.15317384856485</v>
      </c>
      <c r="O4750" s="121"/>
      <c r="P4750" s="177">
        <v>2.9750000000000001</v>
      </c>
      <c r="Q4750" s="177">
        <v>21.743601775894703</v>
      </c>
      <c r="R4750" s="177">
        <v>21.743601775894703</v>
      </c>
      <c r="S4750" s="177">
        <v>26.611566482180429</v>
      </c>
      <c r="T4750" s="177">
        <v>38.208422812748481</v>
      </c>
      <c r="U4750" s="177">
        <v>21.743601775894703</v>
      </c>
      <c r="V4750" s="177">
        <v>21.743601775894703</v>
      </c>
      <c r="W4750" s="177">
        <v>7.0859246902246982</v>
      </c>
      <c r="X4750" s="177">
        <v>33.56585932776526</v>
      </c>
      <c r="Y4750" s="177">
        <v>21.47184</v>
      </c>
      <c r="Z4750" s="177">
        <v>0</v>
      </c>
      <c r="AA4750" s="177">
        <v>23.600120029506968</v>
      </c>
      <c r="AB4750" s="177">
        <v>22.833762591991228</v>
      </c>
      <c r="AC4750" s="177">
        <v>19.744884123487864</v>
      </c>
      <c r="AD4750" s="177">
        <v>62.085166140065112</v>
      </c>
      <c r="AE4750" s="177">
        <v>30.420163534185129</v>
      </c>
      <c r="AF4750" s="177">
        <v>17.542316184307239</v>
      </c>
      <c r="AG4750" s="177">
        <v>70.114813068082626</v>
      </c>
      <c r="AH4750" s="177">
        <v>70.114813068082626</v>
      </c>
      <c r="AI4750" s="177">
        <v>70.114813068082626</v>
      </c>
      <c r="AJ4750" s="177">
        <v>39.383605832013451</v>
      </c>
    </row>
    <row r="4751" spans="1:36" hidden="1" outlineLevel="1" x14ac:dyDescent="0.25">
      <c r="A4751" s="190">
        <f t="shared" si="1274"/>
        <v>2032</v>
      </c>
      <c r="B4751" s="55">
        <f t="shared" si="1275"/>
        <v>6</v>
      </c>
      <c r="C4751" s="55">
        <f t="shared" si="1276"/>
        <v>8</v>
      </c>
      <c r="D4751" s="55">
        <f t="shared" ref="D4751:D4814" si="1290">MATCH(DATE(YEAR(F4751),B4751,1),$F$7505:$F$7816,0)</f>
        <v>198</v>
      </c>
      <c r="F4751" s="63">
        <f t="shared" si="1281"/>
        <v>48366.333333333314</v>
      </c>
      <c r="G4751" s="64">
        <f t="shared" ref="G4751:G4814" si="1291">SUM(H4751:N4751)</f>
        <v>686.39160478023257</v>
      </c>
      <c r="H4751" s="64">
        <f t="shared" si="1289"/>
        <v>61.602268079368898</v>
      </c>
      <c r="I4751" s="64">
        <f t="shared" si="1289"/>
        <v>225.92360470661197</v>
      </c>
      <c r="J4751" s="64">
        <f t="shared" si="1289"/>
        <v>216.60586738435566</v>
      </c>
      <c r="K4751" s="64">
        <f t="shared" si="1289"/>
        <v>0</v>
      </c>
      <c r="L4751" s="64">
        <f t="shared" si="1289"/>
        <v>0</v>
      </c>
      <c r="M4751" s="64">
        <f t="shared" si="1289"/>
        <v>15.824254289967875</v>
      </c>
      <c r="N4751" s="64">
        <f t="shared" si="1289"/>
        <v>166.4356103199282</v>
      </c>
      <c r="O4751" s="121"/>
      <c r="P4751" s="177">
        <v>2.9750000000000001</v>
      </c>
      <c r="Q4751" s="177">
        <v>25.793476419461811</v>
      </c>
      <c r="R4751" s="177">
        <v>25.793476419461811</v>
      </c>
      <c r="S4751" s="177">
        <v>32.277847983107151</v>
      </c>
      <c r="T4751" s="177">
        <v>38.683819208947412</v>
      </c>
      <c r="U4751" s="177">
        <v>25.793476419461811</v>
      </c>
      <c r="V4751" s="177">
        <v>25.793476419461811</v>
      </c>
      <c r="W4751" s="177">
        <v>8.2431723815793827</v>
      </c>
      <c r="X4751" s="177">
        <v>36.949124089268956</v>
      </c>
      <c r="Y4751" s="177">
        <v>31.810133333333329</v>
      </c>
      <c r="Z4751" s="177">
        <v>0</v>
      </c>
      <c r="AA4751" s="177">
        <v>21.06034341661082</v>
      </c>
      <c r="AB4751" s="177">
        <v>23.469959645379568</v>
      </c>
      <c r="AC4751" s="177">
        <v>18.731401580090562</v>
      </c>
      <c r="AD4751" s="177">
        <v>61.602268079368898</v>
      </c>
      <c r="AE4751" s="177">
        <v>32.08716859219269</v>
      </c>
      <c r="AF4751" s="177">
        <v>15.824254289967875</v>
      </c>
      <c r="AG4751" s="177">
        <v>72.201955794785221</v>
      </c>
      <c r="AH4751" s="177">
        <v>72.201955794785221</v>
      </c>
      <c r="AI4751" s="177">
        <v>72.201955794785221</v>
      </c>
      <c r="AJ4751" s="177">
        <v>42.897339118183048</v>
      </c>
    </row>
    <row r="4752" spans="1:36" hidden="1" outlineLevel="1" x14ac:dyDescent="0.25">
      <c r="A4752" s="190">
        <f t="shared" ref="A4752:A4815" si="1292">YEAR(F4752)</f>
        <v>2032</v>
      </c>
      <c r="B4752" s="55">
        <f t="shared" ref="B4752:B4815" si="1293">MONTH(F4752)</f>
        <v>6</v>
      </c>
      <c r="C4752" s="55">
        <f t="shared" ref="C4752:C4815" si="1294">HOUR(F4752)</f>
        <v>9</v>
      </c>
      <c r="D4752" s="55">
        <f t="shared" si="1290"/>
        <v>198</v>
      </c>
      <c r="F4752" s="63">
        <f t="shared" si="1281"/>
        <v>48366.374999999978</v>
      </c>
      <c r="G4752" s="64">
        <f t="shared" si="1291"/>
        <v>702.62362791027715</v>
      </c>
      <c r="H4752" s="64">
        <f t="shared" si="1289"/>
        <v>68.574473697770628</v>
      </c>
      <c r="I4752" s="64">
        <f t="shared" si="1289"/>
        <v>240.69116388195326</v>
      </c>
      <c r="J4752" s="64">
        <f t="shared" si="1289"/>
        <v>206.94393891180505</v>
      </c>
      <c r="K4752" s="64">
        <f t="shared" si="1289"/>
        <v>0</v>
      </c>
      <c r="L4752" s="64">
        <f t="shared" si="1289"/>
        <v>0</v>
      </c>
      <c r="M4752" s="64">
        <f t="shared" si="1289"/>
        <v>13.563646534258176</v>
      </c>
      <c r="N4752" s="64">
        <f t="shared" si="1289"/>
        <v>172.8504048844901</v>
      </c>
      <c r="O4752" s="121"/>
      <c r="P4752" s="177">
        <v>2.9750000000000001</v>
      </c>
      <c r="Q4752" s="177">
        <v>28.019361719742982</v>
      </c>
      <c r="R4752" s="177">
        <v>28.019361719742982</v>
      </c>
      <c r="S4752" s="177">
        <v>35.388681485584797</v>
      </c>
      <c r="T4752" s="177">
        <v>38.65884966924154</v>
      </c>
      <c r="U4752" s="177">
        <v>28.019361719742982</v>
      </c>
      <c r="V4752" s="177">
        <v>28.019361719742982</v>
      </c>
      <c r="W4752" s="177">
        <v>8.2005888033036953</v>
      </c>
      <c r="X4752" s="177">
        <v>39.213800166673451</v>
      </c>
      <c r="Y4752" s="177">
        <v>37.37690666666667</v>
      </c>
      <c r="Z4752" s="177">
        <v>0</v>
      </c>
      <c r="AA4752" s="177">
        <v>20.522009100772838</v>
      </c>
      <c r="AB4752" s="177">
        <v>22.489007029662268</v>
      </c>
      <c r="AC4752" s="177">
        <v>17.761941875083053</v>
      </c>
      <c r="AD4752" s="177">
        <v>68.574473697770628</v>
      </c>
      <c r="AE4752" s="177">
        <v>32.51548133906433</v>
      </c>
      <c r="AF4752" s="177">
        <v>13.563646534258176</v>
      </c>
      <c r="AG4752" s="177">
        <v>68.981312970601678</v>
      </c>
      <c r="AH4752" s="177">
        <v>68.981312970601678</v>
      </c>
      <c r="AI4752" s="177">
        <v>68.981312970601678</v>
      </c>
      <c r="AJ4752" s="177">
        <v>46.36185575141878</v>
      </c>
    </row>
    <row r="4753" spans="1:36" hidden="1" outlineLevel="1" x14ac:dyDescent="0.25">
      <c r="A4753" s="190">
        <f t="shared" si="1292"/>
        <v>2032</v>
      </c>
      <c r="B4753" s="55">
        <f t="shared" si="1293"/>
        <v>6</v>
      </c>
      <c r="C4753" s="55">
        <f t="shared" si="1294"/>
        <v>10</v>
      </c>
      <c r="D4753" s="55">
        <f t="shared" si="1290"/>
        <v>198</v>
      </c>
      <c r="F4753" s="63">
        <f t="shared" si="1281"/>
        <v>48366.416666666642</v>
      </c>
      <c r="G4753" s="64">
        <f t="shared" si="1291"/>
        <v>703.98946808384665</v>
      </c>
      <c r="H4753" s="64">
        <f t="shared" si="1289"/>
        <v>65.334450243772338</v>
      </c>
      <c r="I4753" s="64">
        <f t="shared" si="1289"/>
        <v>243.0925577479955</v>
      </c>
      <c r="J4753" s="64">
        <f t="shared" si="1289"/>
        <v>206.60611029922035</v>
      </c>
      <c r="K4753" s="64">
        <f t="shared" si="1289"/>
        <v>0</v>
      </c>
      <c r="L4753" s="64">
        <f t="shared" si="1289"/>
        <v>0</v>
      </c>
      <c r="M4753" s="64">
        <f t="shared" si="1289"/>
        <v>12.116857570603973</v>
      </c>
      <c r="N4753" s="64">
        <f t="shared" si="1289"/>
        <v>176.83949222225453</v>
      </c>
      <c r="O4753" s="121"/>
      <c r="P4753" s="177">
        <v>2.9750000000000001</v>
      </c>
      <c r="Q4753" s="177">
        <v>29.936096283873987</v>
      </c>
      <c r="R4753" s="177">
        <v>29.936096283873987</v>
      </c>
      <c r="S4753" s="177">
        <v>35.398326819851533</v>
      </c>
      <c r="T4753" s="177">
        <v>37.898032226866235</v>
      </c>
      <c r="U4753" s="177">
        <v>29.936096283873987</v>
      </c>
      <c r="V4753" s="177">
        <v>29.936096283873987</v>
      </c>
      <c r="W4753" s="177">
        <v>8.3242149790350428</v>
      </c>
      <c r="X4753" s="177">
        <v>38.163027782109793</v>
      </c>
      <c r="Y4753" s="177">
        <v>41.750799999999991</v>
      </c>
      <c r="Z4753" s="177">
        <v>0</v>
      </c>
      <c r="AA4753" s="177">
        <v>19.714601916563929</v>
      </c>
      <c r="AB4753" s="177">
        <v>21.028467880409885</v>
      </c>
      <c r="AC4753" s="177">
        <v>16.352037289784771</v>
      </c>
      <c r="AD4753" s="177">
        <v>65.334450243772338</v>
      </c>
      <c r="AE4753" s="177">
        <v>32.792033600029598</v>
      </c>
      <c r="AF4753" s="177">
        <v>12.116857570603973</v>
      </c>
      <c r="AG4753" s="177">
        <v>68.868703433073449</v>
      </c>
      <c r="AH4753" s="177">
        <v>68.868703433073449</v>
      </c>
      <c r="AI4753" s="177">
        <v>68.868703433073449</v>
      </c>
      <c r="AJ4753" s="177">
        <v>45.791122340103314</v>
      </c>
    </row>
    <row r="4754" spans="1:36" hidden="1" outlineLevel="1" x14ac:dyDescent="0.25">
      <c r="A4754" s="190">
        <f t="shared" si="1292"/>
        <v>2032</v>
      </c>
      <c r="B4754" s="55">
        <f t="shared" si="1293"/>
        <v>6</v>
      </c>
      <c r="C4754" s="55">
        <f t="shared" si="1294"/>
        <v>11</v>
      </c>
      <c r="D4754" s="55">
        <f t="shared" si="1290"/>
        <v>198</v>
      </c>
      <c r="F4754" s="63">
        <f t="shared" si="1281"/>
        <v>48366.458333333307</v>
      </c>
      <c r="G4754" s="64">
        <f t="shared" si="1291"/>
        <v>683.48192830741607</v>
      </c>
      <c r="H4754" s="64">
        <f t="shared" si="1289"/>
        <v>62.539025760805274</v>
      </c>
      <c r="I4754" s="64">
        <f t="shared" si="1289"/>
        <v>240.19651636369952</v>
      </c>
      <c r="J4754" s="64">
        <f t="shared" si="1289"/>
        <v>180.06437524913849</v>
      </c>
      <c r="K4754" s="64">
        <f t="shared" si="1289"/>
        <v>0</v>
      </c>
      <c r="L4754" s="64">
        <f t="shared" si="1289"/>
        <v>0</v>
      </c>
      <c r="M4754" s="64">
        <f t="shared" si="1289"/>
        <v>11.936008950147194</v>
      </c>
      <c r="N4754" s="64">
        <f t="shared" si="1289"/>
        <v>188.7460019836256</v>
      </c>
      <c r="O4754" s="121"/>
      <c r="P4754" s="177">
        <v>2.9750000000000001</v>
      </c>
      <c r="Q4754" s="177">
        <v>33.161568964374005</v>
      </c>
      <c r="R4754" s="177">
        <v>33.161568964374005</v>
      </c>
      <c r="S4754" s="177">
        <v>36.126407570436101</v>
      </c>
      <c r="T4754" s="177">
        <v>37.020434168020394</v>
      </c>
      <c r="U4754" s="177">
        <v>33.161568964374005</v>
      </c>
      <c r="V4754" s="177">
        <v>33.161568964374005</v>
      </c>
      <c r="W4754" s="177">
        <v>8.101912037587006</v>
      </c>
      <c r="X4754" s="177">
        <v>37.850701663451098</v>
      </c>
      <c r="Y4754" s="177">
        <v>41.353173333333338</v>
      </c>
      <c r="Z4754" s="177">
        <v>0</v>
      </c>
      <c r="AA4754" s="177">
        <v>19.275604040774382</v>
      </c>
      <c r="AB4754" s="177">
        <v>19.951534817665259</v>
      </c>
      <c r="AC4754" s="177">
        <v>16.872587267689969</v>
      </c>
      <c r="AD4754" s="177">
        <v>62.539025760805274</v>
      </c>
      <c r="AE4754" s="177">
        <v>32.434583464750638</v>
      </c>
      <c r="AF4754" s="177">
        <v>11.936008950147194</v>
      </c>
      <c r="AG4754" s="177">
        <v>60.021458416379502</v>
      </c>
      <c r="AH4754" s="177">
        <v>60.021458416379502</v>
      </c>
      <c r="AI4754" s="177">
        <v>60.021458416379502</v>
      </c>
      <c r="AJ4754" s="177">
        <v>44.334304126120941</v>
      </c>
    </row>
    <row r="4755" spans="1:36" hidden="1" outlineLevel="1" x14ac:dyDescent="0.25">
      <c r="A4755" s="190">
        <f t="shared" si="1292"/>
        <v>2032</v>
      </c>
      <c r="B4755" s="55">
        <f t="shared" si="1293"/>
        <v>6</v>
      </c>
      <c r="C4755" s="55">
        <f t="shared" si="1294"/>
        <v>12</v>
      </c>
      <c r="D4755" s="55">
        <f t="shared" si="1290"/>
        <v>198</v>
      </c>
      <c r="F4755" s="63">
        <f t="shared" si="1281"/>
        <v>48366.499999999971</v>
      </c>
      <c r="G4755" s="64">
        <f t="shared" si="1291"/>
        <v>693.87150043327085</v>
      </c>
      <c r="H4755" s="64">
        <f t="shared" ref="H4755:N4764" si="1295">SUMIF($P$6:$AK$6,H$6,$P4755:$AK4755)</f>
        <v>61.966044843176093</v>
      </c>
      <c r="I4755" s="64">
        <f t="shared" si="1295"/>
        <v>237.13922997054419</v>
      </c>
      <c r="J4755" s="64">
        <f t="shared" si="1295"/>
        <v>182.67317637678835</v>
      </c>
      <c r="K4755" s="64">
        <f t="shared" si="1295"/>
        <v>0</v>
      </c>
      <c r="L4755" s="64">
        <f t="shared" si="1295"/>
        <v>0</v>
      </c>
      <c r="M4755" s="64">
        <f t="shared" si="1295"/>
        <v>11.845584639918807</v>
      </c>
      <c r="N4755" s="64">
        <f t="shared" si="1295"/>
        <v>200.24746460284351</v>
      </c>
      <c r="O4755" s="121"/>
      <c r="P4755" s="177">
        <v>2.9750000000000001</v>
      </c>
      <c r="Q4755" s="177">
        <v>36.150026080492225</v>
      </c>
      <c r="R4755" s="177">
        <v>36.150026080492225</v>
      </c>
      <c r="S4755" s="177">
        <v>34.813492033845641</v>
      </c>
      <c r="T4755" s="177">
        <v>35.788800540871506</v>
      </c>
      <c r="U4755" s="177">
        <v>36.150026080492225</v>
      </c>
      <c r="V4755" s="177">
        <v>36.150026080492225</v>
      </c>
      <c r="W4755" s="177">
        <v>8.3001680008701531</v>
      </c>
      <c r="X4755" s="177">
        <v>37.343871409976167</v>
      </c>
      <c r="Y4755" s="177">
        <v>40.160293333333321</v>
      </c>
      <c r="Z4755" s="177">
        <v>0</v>
      </c>
      <c r="AA4755" s="177">
        <v>20.856252691264441</v>
      </c>
      <c r="AB4755" s="177">
        <v>16.807005337802757</v>
      </c>
      <c r="AC4755" s="177">
        <v>17.984102251807389</v>
      </c>
      <c r="AD4755" s="177">
        <v>61.966044843176093</v>
      </c>
      <c r="AE4755" s="177">
        <v>32.963154230303793</v>
      </c>
      <c r="AF4755" s="177">
        <v>11.845584639918807</v>
      </c>
      <c r="AG4755" s="177">
        <v>60.891058792262783</v>
      </c>
      <c r="AH4755" s="177">
        <v>60.891058792262783</v>
      </c>
      <c r="AI4755" s="177">
        <v>60.891058792262783</v>
      </c>
      <c r="AJ4755" s="177">
        <v>44.794450421343598</v>
      </c>
    </row>
    <row r="4756" spans="1:36" hidden="1" outlineLevel="1" x14ac:dyDescent="0.25">
      <c r="A4756" s="190">
        <f t="shared" si="1292"/>
        <v>2032</v>
      </c>
      <c r="B4756" s="55">
        <f t="shared" si="1293"/>
        <v>6</v>
      </c>
      <c r="C4756" s="55">
        <f t="shared" si="1294"/>
        <v>13</v>
      </c>
      <c r="D4756" s="55">
        <f t="shared" si="1290"/>
        <v>198</v>
      </c>
      <c r="F4756" s="63">
        <f t="shared" si="1281"/>
        <v>48366.541666666635</v>
      </c>
      <c r="G4756" s="64">
        <f t="shared" si="1291"/>
        <v>691.65726528708865</v>
      </c>
      <c r="H4756" s="64">
        <f t="shared" si="1295"/>
        <v>58.563157773105203</v>
      </c>
      <c r="I4756" s="64">
        <f t="shared" si="1295"/>
        <v>227.21300441257378</v>
      </c>
      <c r="J4756" s="64">
        <f t="shared" si="1295"/>
        <v>180.54766574209324</v>
      </c>
      <c r="K4756" s="64">
        <f t="shared" si="1295"/>
        <v>0</v>
      </c>
      <c r="L4756" s="64">
        <f t="shared" si="1295"/>
        <v>0</v>
      </c>
      <c r="M4756" s="64">
        <f t="shared" si="1295"/>
        <v>11.574311709233648</v>
      </c>
      <c r="N4756" s="64">
        <f t="shared" si="1295"/>
        <v>213.75912565008284</v>
      </c>
      <c r="O4756" s="121"/>
      <c r="P4756" s="177">
        <v>2.9750000000000001</v>
      </c>
      <c r="Q4756" s="177">
        <v>37.561814442244639</v>
      </c>
      <c r="R4756" s="177">
        <v>37.561814442244639</v>
      </c>
      <c r="S4756" s="177">
        <v>31.426823424458586</v>
      </c>
      <c r="T4756" s="177">
        <v>35.789332436391859</v>
      </c>
      <c r="U4756" s="177">
        <v>37.561814442244639</v>
      </c>
      <c r="V4756" s="177">
        <v>37.561814442244639</v>
      </c>
      <c r="W4756" s="177">
        <v>8.1005864487736652</v>
      </c>
      <c r="X4756" s="177">
        <v>35.666792921310567</v>
      </c>
      <c r="Y4756" s="177">
        <v>38.569786666666658</v>
      </c>
      <c r="Z4756" s="177">
        <v>0</v>
      </c>
      <c r="AA4756" s="177">
        <v>24.210193226879028</v>
      </c>
      <c r="AB4756" s="177">
        <v>18.511590146600934</v>
      </c>
      <c r="AC4756" s="177">
        <v>20.790084507624332</v>
      </c>
      <c r="AD4756" s="177">
        <v>58.563157773105203</v>
      </c>
      <c r="AE4756" s="177">
        <v>31.278753692676492</v>
      </c>
      <c r="AF4756" s="177">
        <v>11.574311709233648</v>
      </c>
      <c r="AG4756" s="177">
        <v>60.182555247364412</v>
      </c>
      <c r="AH4756" s="177">
        <v>60.182555247364412</v>
      </c>
      <c r="AI4756" s="177">
        <v>60.182555247364412</v>
      </c>
      <c r="AJ4756" s="177">
        <v>43.405928822295948</v>
      </c>
    </row>
    <row r="4757" spans="1:36" hidden="1" outlineLevel="1" x14ac:dyDescent="0.25">
      <c r="A4757" s="190">
        <f t="shared" si="1292"/>
        <v>2032</v>
      </c>
      <c r="B4757" s="55">
        <f t="shared" si="1293"/>
        <v>6</v>
      </c>
      <c r="C4757" s="55">
        <f t="shared" si="1294"/>
        <v>14</v>
      </c>
      <c r="D4757" s="55">
        <f t="shared" si="1290"/>
        <v>198</v>
      </c>
      <c r="F4757" s="63">
        <f t="shared" si="1281"/>
        <v>48366.583333333299</v>
      </c>
      <c r="G4757" s="64">
        <f t="shared" si="1291"/>
        <v>686.77624939332418</v>
      </c>
      <c r="H4757" s="64">
        <f t="shared" si="1295"/>
        <v>60.959303900891115</v>
      </c>
      <c r="I4757" s="64">
        <f t="shared" si="1295"/>
        <v>211.16756837868405</v>
      </c>
      <c r="J4757" s="64">
        <f t="shared" si="1295"/>
        <v>181.07239024721514</v>
      </c>
      <c r="K4757" s="64">
        <f t="shared" si="1295"/>
        <v>0</v>
      </c>
      <c r="L4757" s="64">
        <f t="shared" si="1295"/>
        <v>0</v>
      </c>
      <c r="M4757" s="64">
        <f t="shared" si="1295"/>
        <v>12.207281880832358</v>
      </c>
      <c r="N4757" s="64">
        <f t="shared" si="1295"/>
        <v>221.36970498570147</v>
      </c>
      <c r="O4757" s="121"/>
      <c r="P4757" s="177">
        <v>2.9750000000000001</v>
      </c>
      <c r="Q4757" s="177">
        <v>38.303776209005029</v>
      </c>
      <c r="R4757" s="177">
        <v>38.303776209005029</v>
      </c>
      <c r="S4757" s="177">
        <v>24.550662527668251</v>
      </c>
      <c r="T4757" s="177">
        <v>34.343256265283777</v>
      </c>
      <c r="U4757" s="177">
        <v>38.303776209005029</v>
      </c>
      <c r="V4757" s="177">
        <v>38.303776209005029</v>
      </c>
      <c r="W4757" s="177">
        <v>7.9646612341382026</v>
      </c>
      <c r="X4757" s="177">
        <v>34.561729479155701</v>
      </c>
      <c r="Y4757" s="177">
        <v>34.991146666666658</v>
      </c>
      <c r="Z4757" s="177">
        <v>0</v>
      </c>
      <c r="AA4757" s="177">
        <v>25.356925078306681</v>
      </c>
      <c r="AB4757" s="177">
        <v>20.283973768782793</v>
      </c>
      <c r="AC4757" s="177">
        <v>22.513701302591866</v>
      </c>
      <c r="AD4757" s="177">
        <v>60.959303900891115</v>
      </c>
      <c r="AE4757" s="177">
        <v>30.660410325174588</v>
      </c>
      <c r="AF4757" s="177">
        <v>12.207281880832358</v>
      </c>
      <c r="AG4757" s="177">
        <v>60.35746341573838</v>
      </c>
      <c r="AH4757" s="177">
        <v>60.35746341573838</v>
      </c>
      <c r="AI4757" s="177">
        <v>60.35746341573838</v>
      </c>
      <c r="AJ4757" s="177">
        <v>41.120701880596869</v>
      </c>
    </row>
    <row r="4758" spans="1:36" hidden="1" outlineLevel="1" x14ac:dyDescent="0.25">
      <c r="A4758" s="190">
        <f t="shared" si="1292"/>
        <v>2032</v>
      </c>
      <c r="B4758" s="55">
        <f t="shared" si="1293"/>
        <v>6</v>
      </c>
      <c r="C4758" s="55">
        <f t="shared" si="1294"/>
        <v>15</v>
      </c>
      <c r="D4758" s="55">
        <f t="shared" si="1290"/>
        <v>198</v>
      </c>
      <c r="F4758" s="63">
        <f t="shared" si="1281"/>
        <v>48366.624999999964</v>
      </c>
      <c r="G4758" s="64">
        <f t="shared" si="1291"/>
        <v>645.70299764702679</v>
      </c>
      <c r="H4758" s="64">
        <f t="shared" si="1295"/>
        <v>54.855782749368821</v>
      </c>
      <c r="I4758" s="64">
        <f t="shared" si="1295"/>
        <v>194.04849124379672</v>
      </c>
      <c r="J4758" s="64">
        <f t="shared" si="1295"/>
        <v>160.05189896949426</v>
      </c>
      <c r="K4758" s="64">
        <f t="shared" si="1295"/>
        <v>0</v>
      </c>
      <c r="L4758" s="64">
        <f t="shared" si="1295"/>
        <v>0</v>
      </c>
      <c r="M4758" s="64">
        <f t="shared" si="1295"/>
        <v>12.659403431974297</v>
      </c>
      <c r="N4758" s="64">
        <f t="shared" si="1295"/>
        <v>224.08742125239266</v>
      </c>
      <c r="O4758" s="121"/>
      <c r="P4758" s="177">
        <v>2.9750000000000001</v>
      </c>
      <c r="Q4758" s="177">
        <v>37.479374245937926</v>
      </c>
      <c r="R4758" s="177">
        <v>37.479374245937926</v>
      </c>
      <c r="S4758" s="177">
        <v>17.118527495806855</v>
      </c>
      <c r="T4758" s="177">
        <v>32.402221762727883</v>
      </c>
      <c r="U4758" s="177">
        <v>37.479374245937926</v>
      </c>
      <c r="V4758" s="177">
        <v>37.479374245937926</v>
      </c>
      <c r="W4758" s="177">
        <v>7.4479802432252695</v>
      </c>
      <c r="X4758" s="177">
        <v>36.615649332837506</v>
      </c>
      <c r="Y4758" s="177">
        <v>28.62912</v>
      </c>
      <c r="Z4758" s="177">
        <v>0</v>
      </c>
      <c r="AA4758" s="177">
        <v>29.218551539691468</v>
      </c>
      <c r="AB4758" s="177">
        <v>21.109770520660966</v>
      </c>
      <c r="AC4758" s="177">
        <v>23.841602208288517</v>
      </c>
      <c r="AD4758" s="177">
        <v>54.855782749368821</v>
      </c>
      <c r="AE4758" s="177">
        <v>28.92805741636661</v>
      </c>
      <c r="AF4758" s="177">
        <v>12.659403431974297</v>
      </c>
      <c r="AG4758" s="177">
        <v>53.350632989831418</v>
      </c>
      <c r="AH4758" s="177">
        <v>53.350632989831418</v>
      </c>
      <c r="AI4758" s="177">
        <v>53.350632989831418</v>
      </c>
      <c r="AJ4758" s="177">
        <v>39.931934992832602</v>
      </c>
    </row>
    <row r="4759" spans="1:36" hidden="1" outlineLevel="1" x14ac:dyDescent="0.25">
      <c r="A4759" s="190">
        <f t="shared" si="1292"/>
        <v>2032</v>
      </c>
      <c r="B4759" s="55">
        <f t="shared" si="1293"/>
        <v>6</v>
      </c>
      <c r="C4759" s="55">
        <f t="shared" si="1294"/>
        <v>16</v>
      </c>
      <c r="D4759" s="55">
        <f t="shared" si="1290"/>
        <v>198</v>
      </c>
      <c r="F4759" s="63">
        <f t="shared" si="1281"/>
        <v>48366.666666666628</v>
      </c>
      <c r="G4759" s="64">
        <f t="shared" si="1291"/>
        <v>624.36756981354529</v>
      </c>
      <c r="H4759" s="64">
        <f t="shared" si="1295"/>
        <v>56.606820227584564</v>
      </c>
      <c r="I4759" s="64">
        <f t="shared" si="1295"/>
        <v>172.33091814513199</v>
      </c>
      <c r="J4759" s="64">
        <f t="shared" si="1295"/>
        <v>163.18846636688752</v>
      </c>
      <c r="K4759" s="64">
        <f t="shared" si="1295"/>
        <v>0</v>
      </c>
      <c r="L4759" s="64">
        <f t="shared" si="1295"/>
        <v>0</v>
      </c>
      <c r="M4759" s="64">
        <f t="shared" si="1295"/>
        <v>14.015768085400119</v>
      </c>
      <c r="N4759" s="64">
        <f t="shared" si="1295"/>
        <v>218.22559698854104</v>
      </c>
      <c r="O4759" s="121"/>
      <c r="P4759" s="177">
        <v>2.9750000000000001</v>
      </c>
      <c r="Q4759" s="177">
        <v>35.377149240116822</v>
      </c>
      <c r="R4759" s="177">
        <v>35.377149240116822</v>
      </c>
      <c r="S4759" s="177">
        <v>8.3717190126601686</v>
      </c>
      <c r="T4759" s="177">
        <v>30.457050295013641</v>
      </c>
      <c r="U4759" s="177">
        <v>35.377149240116822</v>
      </c>
      <c r="V4759" s="177">
        <v>35.377149240116822</v>
      </c>
      <c r="W4759" s="177">
        <v>7.0314920985895997</v>
      </c>
      <c r="X4759" s="177">
        <v>35.270475163293121</v>
      </c>
      <c r="Y4759" s="177">
        <v>21.074213333333333</v>
      </c>
      <c r="Z4759" s="177">
        <v>0</v>
      </c>
      <c r="AA4759" s="177">
        <v>29.367747751637783</v>
      </c>
      <c r="AB4759" s="177">
        <v>21.405453619499994</v>
      </c>
      <c r="AC4759" s="177">
        <v>25.943798656935989</v>
      </c>
      <c r="AD4759" s="177">
        <v>56.606820227584564</v>
      </c>
      <c r="AE4759" s="177">
        <v>29.582794028467749</v>
      </c>
      <c r="AF4759" s="177">
        <v>14.015768085400119</v>
      </c>
      <c r="AG4759" s="177">
        <v>54.396155455629177</v>
      </c>
      <c r="AH4759" s="177">
        <v>54.396155455629177</v>
      </c>
      <c r="AI4759" s="177">
        <v>54.396155455629177</v>
      </c>
      <c r="AJ4759" s="177">
        <v>37.56817421377437</v>
      </c>
    </row>
    <row r="4760" spans="1:36" hidden="1" outlineLevel="1" x14ac:dyDescent="0.25">
      <c r="A4760" s="190">
        <f t="shared" si="1292"/>
        <v>2032</v>
      </c>
      <c r="B4760" s="55">
        <f t="shared" si="1293"/>
        <v>6</v>
      </c>
      <c r="C4760" s="55">
        <f t="shared" si="1294"/>
        <v>17</v>
      </c>
      <c r="D4760" s="55">
        <f t="shared" si="1290"/>
        <v>198</v>
      </c>
      <c r="F4760" s="63">
        <f t="shared" si="1281"/>
        <v>48366.708333333292</v>
      </c>
      <c r="G4760" s="64">
        <f t="shared" si="1291"/>
        <v>456.4438544007308</v>
      </c>
      <c r="H4760" s="64">
        <f t="shared" si="1295"/>
        <v>33.342962595996092</v>
      </c>
      <c r="I4760" s="64">
        <f t="shared" si="1295"/>
        <v>121.24198061686755</v>
      </c>
      <c r="J4760" s="64">
        <f t="shared" si="1295"/>
        <v>86.975238874824356</v>
      </c>
      <c r="K4760" s="64">
        <f t="shared" si="1295"/>
        <v>0</v>
      </c>
      <c r="L4760" s="64">
        <f t="shared" si="1295"/>
        <v>0</v>
      </c>
      <c r="M4760" s="64">
        <f t="shared" si="1295"/>
        <v>14.73916256722722</v>
      </c>
      <c r="N4760" s="64">
        <f t="shared" si="1295"/>
        <v>200.14450974581558</v>
      </c>
      <c r="O4760" s="121"/>
      <c r="P4760" s="177">
        <v>2.9750000000000001</v>
      </c>
      <c r="Q4760" s="177">
        <v>30.059756578334049</v>
      </c>
      <c r="R4760" s="177">
        <v>30.059756578334049</v>
      </c>
      <c r="S4760" s="177">
        <v>1.9205875522606337</v>
      </c>
      <c r="T4760" s="177">
        <v>13.782214380924501</v>
      </c>
      <c r="U4760" s="177">
        <v>30.059756578334049</v>
      </c>
      <c r="V4760" s="177">
        <v>30.059756578334049</v>
      </c>
      <c r="W4760" s="177">
        <v>5.9835403844531951</v>
      </c>
      <c r="X4760" s="177">
        <v>30.506369264957915</v>
      </c>
      <c r="Y4760" s="177">
        <v>11.133546666666668</v>
      </c>
      <c r="Z4760" s="177">
        <v>0</v>
      </c>
      <c r="AA4760" s="177">
        <v>31.935993909720924</v>
      </c>
      <c r="AB4760" s="177">
        <v>22.878880038149628</v>
      </c>
      <c r="AC4760" s="177">
        <v>25.090609484608855</v>
      </c>
      <c r="AD4760" s="177">
        <v>33.342962595996092</v>
      </c>
      <c r="AE4760" s="177">
        <v>26.868031272655237</v>
      </c>
      <c r="AF4760" s="177">
        <v>14.73916256722722</v>
      </c>
      <c r="AG4760" s="177">
        <v>28.991746291608116</v>
      </c>
      <c r="AH4760" s="177">
        <v>28.991746291608116</v>
      </c>
      <c r="AI4760" s="177">
        <v>28.991746291608116</v>
      </c>
      <c r="AJ4760" s="177">
        <v>28.072691094949413</v>
      </c>
    </row>
    <row r="4761" spans="1:36" hidden="1" outlineLevel="1" x14ac:dyDescent="0.25">
      <c r="A4761" s="190">
        <f t="shared" si="1292"/>
        <v>2032</v>
      </c>
      <c r="B4761" s="55">
        <f t="shared" si="1293"/>
        <v>6</v>
      </c>
      <c r="C4761" s="55">
        <f t="shared" si="1294"/>
        <v>18</v>
      </c>
      <c r="D4761" s="55">
        <f t="shared" si="1290"/>
        <v>198</v>
      </c>
      <c r="F4761" s="63">
        <f t="shared" si="1281"/>
        <v>48366.749999999956</v>
      </c>
      <c r="G4761" s="64">
        <f t="shared" si="1291"/>
        <v>265.76471325740135</v>
      </c>
      <c r="H4761" s="64">
        <f t="shared" si="1295"/>
        <v>3.5921277644802867</v>
      </c>
      <c r="I4761" s="64">
        <f t="shared" si="1295"/>
        <v>50.820771378815294</v>
      </c>
      <c r="J4761" s="64">
        <f t="shared" si="1295"/>
        <v>6.7087214931511614</v>
      </c>
      <c r="K4761" s="64">
        <f t="shared" si="1295"/>
        <v>0</v>
      </c>
      <c r="L4761" s="64">
        <f t="shared" si="1295"/>
        <v>0</v>
      </c>
      <c r="M4761" s="64">
        <f t="shared" si="1295"/>
        <v>16.3668001513382</v>
      </c>
      <c r="N4761" s="64">
        <f t="shared" si="1295"/>
        <v>188.27629246961644</v>
      </c>
      <c r="O4761" s="121"/>
      <c r="P4761" s="177">
        <v>2.9750000000000001</v>
      </c>
      <c r="Q4761" s="177">
        <v>26.380862818147122</v>
      </c>
      <c r="R4761" s="177">
        <v>26.380862818147122</v>
      </c>
      <c r="S4761" s="177">
        <v>0.50072053291837537</v>
      </c>
      <c r="T4761" s="177">
        <v>0</v>
      </c>
      <c r="U4761" s="177">
        <v>26.380862818147122</v>
      </c>
      <c r="V4761" s="177">
        <v>26.380862818147122</v>
      </c>
      <c r="W4761" s="177">
        <v>2.9285753821654881</v>
      </c>
      <c r="X4761" s="177">
        <v>15.023606183296064</v>
      </c>
      <c r="Y4761" s="177">
        <v>2.3857599999999999</v>
      </c>
      <c r="Z4761" s="177">
        <v>0</v>
      </c>
      <c r="AA4761" s="177">
        <v>33.319327631402167</v>
      </c>
      <c r="AB4761" s="177">
        <v>24.098930629714893</v>
      </c>
      <c r="AC4761" s="177">
        <v>25.334582935910909</v>
      </c>
      <c r="AD4761" s="177">
        <v>3.5921277644802867</v>
      </c>
      <c r="AE4761" s="177">
        <v>13.597671671818443</v>
      </c>
      <c r="AF4761" s="177">
        <v>16.3668001513382</v>
      </c>
      <c r="AG4761" s="177">
        <v>2.2362404977170538</v>
      </c>
      <c r="AH4761" s="177">
        <v>2.2362404977170538</v>
      </c>
      <c r="AI4761" s="177">
        <v>2.2362404977170538</v>
      </c>
      <c r="AJ4761" s="177">
        <v>13.409437608616924</v>
      </c>
    </row>
    <row r="4762" spans="1:36" hidden="1" outlineLevel="1" x14ac:dyDescent="0.25">
      <c r="A4762" s="190">
        <f t="shared" si="1292"/>
        <v>2032</v>
      </c>
      <c r="B4762" s="55">
        <f t="shared" si="1293"/>
        <v>6</v>
      </c>
      <c r="C4762" s="55">
        <f t="shared" si="1294"/>
        <v>19</v>
      </c>
      <c r="D4762" s="55">
        <f t="shared" si="1290"/>
        <v>198</v>
      </c>
      <c r="F4762" s="63">
        <f t="shared" si="1281"/>
        <v>48366.791666666621</v>
      </c>
      <c r="G4762" s="64">
        <f t="shared" si="1291"/>
        <v>198.56872886268582</v>
      </c>
      <c r="H4762" s="64">
        <f t="shared" si="1295"/>
        <v>0</v>
      </c>
      <c r="I4762" s="64">
        <f t="shared" si="1295"/>
        <v>6.2163842151410096</v>
      </c>
      <c r="J4762" s="64">
        <f t="shared" si="1295"/>
        <v>0</v>
      </c>
      <c r="K4762" s="64">
        <f t="shared" si="1295"/>
        <v>0</v>
      </c>
      <c r="L4762" s="64">
        <f t="shared" si="1295"/>
        <v>0</v>
      </c>
      <c r="M4762" s="64">
        <f t="shared" si="1295"/>
        <v>18.446559286591118</v>
      </c>
      <c r="N4762" s="64">
        <f t="shared" si="1295"/>
        <v>173.9057853609537</v>
      </c>
      <c r="O4762" s="121"/>
      <c r="P4762" s="177">
        <v>2.9750000000000001</v>
      </c>
      <c r="Q4762" s="177">
        <v>23.742776536332407</v>
      </c>
      <c r="R4762" s="177">
        <v>23.742776536332407</v>
      </c>
      <c r="S4762" s="177">
        <v>0</v>
      </c>
      <c r="T4762" s="177">
        <v>0</v>
      </c>
      <c r="U4762" s="177">
        <v>23.742776536332407</v>
      </c>
      <c r="V4762" s="177">
        <v>23.742776536332407</v>
      </c>
      <c r="W4762" s="177">
        <v>0.32676136822324231</v>
      </c>
      <c r="X4762" s="177">
        <v>0.85368509447141627</v>
      </c>
      <c r="Y4762" s="177">
        <v>0</v>
      </c>
      <c r="Z4762" s="177">
        <v>0</v>
      </c>
      <c r="AA4762" s="177">
        <v>31.549145549191692</v>
      </c>
      <c r="AB4762" s="177">
        <v>25.371759227168624</v>
      </c>
      <c r="AC4762" s="177">
        <v>22.01377443926377</v>
      </c>
      <c r="AD4762" s="177">
        <v>0</v>
      </c>
      <c r="AE4762" s="177">
        <v>2.0158867039631274</v>
      </c>
      <c r="AF4762" s="177">
        <v>18.446559286591118</v>
      </c>
      <c r="AG4762" s="177">
        <v>0</v>
      </c>
      <c r="AH4762" s="177">
        <v>0</v>
      </c>
      <c r="AI4762" s="177">
        <v>0</v>
      </c>
      <c r="AJ4762" s="177">
        <v>4.5051048483222465E-2</v>
      </c>
    </row>
    <row r="4763" spans="1:36" hidden="1" outlineLevel="1" x14ac:dyDescent="0.25">
      <c r="A4763" s="190">
        <f t="shared" si="1292"/>
        <v>2032</v>
      </c>
      <c r="B4763" s="55">
        <f t="shared" si="1293"/>
        <v>6</v>
      </c>
      <c r="C4763" s="55">
        <f t="shared" si="1294"/>
        <v>20</v>
      </c>
      <c r="D4763" s="55">
        <f t="shared" si="1290"/>
        <v>198</v>
      </c>
      <c r="F4763" s="63">
        <f t="shared" si="1281"/>
        <v>48366.833333333285</v>
      </c>
      <c r="G4763" s="64">
        <f t="shared" si="1291"/>
        <v>198.69075158444747</v>
      </c>
      <c r="H4763" s="64">
        <f t="shared" si="1295"/>
        <v>0</v>
      </c>
      <c r="I4763" s="64">
        <f t="shared" si="1295"/>
        <v>2.9750000000000001</v>
      </c>
      <c r="J4763" s="64">
        <f t="shared" si="1295"/>
        <v>0</v>
      </c>
      <c r="K4763" s="64">
        <f t="shared" si="1295"/>
        <v>0</v>
      </c>
      <c r="L4763" s="64">
        <f t="shared" si="1295"/>
        <v>0</v>
      </c>
      <c r="M4763" s="64">
        <f t="shared" si="1295"/>
        <v>20.797591352529203</v>
      </c>
      <c r="N4763" s="64">
        <f t="shared" si="1295"/>
        <v>174.91816023191828</v>
      </c>
      <c r="O4763" s="121"/>
      <c r="P4763" s="177">
        <v>2.9750000000000001</v>
      </c>
      <c r="Q4763" s="177">
        <v>23.773691609947427</v>
      </c>
      <c r="R4763" s="177">
        <v>23.773691609947427</v>
      </c>
      <c r="S4763" s="177">
        <v>0</v>
      </c>
      <c r="T4763" s="177">
        <v>0</v>
      </c>
      <c r="U4763" s="177">
        <v>23.773691609947427</v>
      </c>
      <c r="V4763" s="177">
        <v>23.773691609947427</v>
      </c>
      <c r="W4763" s="177">
        <v>0</v>
      </c>
      <c r="X4763" s="177">
        <v>0</v>
      </c>
      <c r="Y4763" s="177">
        <v>0</v>
      </c>
      <c r="Z4763" s="177">
        <v>0</v>
      </c>
      <c r="AA4763" s="177">
        <v>31.517977496598352</v>
      </c>
      <c r="AB4763" s="177">
        <v>25.281950032616109</v>
      </c>
      <c r="AC4763" s="177">
        <v>23.023466262914116</v>
      </c>
      <c r="AD4763" s="177">
        <v>0</v>
      </c>
      <c r="AE4763" s="177">
        <v>0</v>
      </c>
      <c r="AF4763" s="177">
        <v>20.797591352529203</v>
      </c>
      <c r="AG4763" s="177">
        <v>0</v>
      </c>
      <c r="AH4763" s="177">
        <v>0</v>
      </c>
      <c r="AI4763" s="177">
        <v>0</v>
      </c>
      <c r="AJ4763" s="177">
        <v>0</v>
      </c>
    </row>
    <row r="4764" spans="1:36" hidden="1" outlineLevel="1" x14ac:dyDescent="0.25">
      <c r="A4764" s="190">
        <f t="shared" si="1292"/>
        <v>2032</v>
      </c>
      <c r="B4764" s="55">
        <f t="shared" si="1293"/>
        <v>6</v>
      </c>
      <c r="C4764" s="55">
        <f t="shared" si="1294"/>
        <v>21</v>
      </c>
      <c r="D4764" s="55">
        <f t="shared" si="1290"/>
        <v>198</v>
      </c>
      <c r="F4764" s="63">
        <f t="shared" si="1281"/>
        <v>48366.874999999949</v>
      </c>
      <c r="G4764" s="64">
        <f t="shared" si="1291"/>
        <v>184.86427068591328</v>
      </c>
      <c r="H4764" s="64">
        <f t="shared" si="1295"/>
        <v>0</v>
      </c>
      <c r="I4764" s="64">
        <f t="shared" si="1295"/>
        <v>2.9750000000000001</v>
      </c>
      <c r="J4764" s="64">
        <f t="shared" si="1295"/>
        <v>0</v>
      </c>
      <c r="K4764" s="64">
        <f t="shared" si="1295"/>
        <v>0</v>
      </c>
      <c r="L4764" s="64">
        <f t="shared" si="1295"/>
        <v>0</v>
      </c>
      <c r="M4764" s="64">
        <f t="shared" si="1295"/>
        <v>23.148623418467295</v>
      </c>
      <c r="N4764" s="64">
        <f t="shared" si="1295"/>
        <v>158.74064726744598</v>
      </c>
      <c r="O4764" s="121"/>
      <c r="P4764" s="177">
        <v>2.9750000000000001</v>
      </c>
      <c r="Q4764" s="177">
        <v>21.856957045816429</v>
      </c>
      <c r="R4764" s="177">
        <v>21.856957045816429</v>
      </c>
      <c r="S4764" s="177">
        <v>0</v>
      </c>
      <c r="T4764" s="177">
        <v>0</v>
      </c>
      <c r="U4764" s="177">
        <v>21.856957045816429</v>
      </c>
      <c r="V4764" s="177">
        <v>21.856957045816429</v>
      </c>
      <c r="W4764" s="177">
        <v>0</v>
      </c>
      <c r="X4764" s="177">
        <v>0</v>
      </c>
      <c r="Y4764" s="177">
        <v>0</v>
      </c>
      <c r="Z4764" s="177">
        <v>0</v>
      </c>
      <c r="AA4764" s="177">
        <v>29.68306837407016</v>
      </c>
      <c r="AB4764" s="177">
        <v>20.038676942997348</v>
      </c>
      <c r="AC4764" s="177">
        <v>21.591073767112775</v>
      </c>
      <c r="AD4764" s="177">
        <v>0</v>
      </c>
      <c r="AE4764" s="177">
        <v>0</v>
      </c>
      <c r="AF4764" s="177">
        <v>23.148623418467295</v>
      </c>
      <c r="AG4764" s="177">
        <v>0</v>
      </c>
      <c r="AH4764" s="177">
        <v>0</v>
      </c>
      <c r="AI4764" s="177">
        <v>0</v>
      </c>
      <c r="AJ4764" s="177">
        <v>0</v>
      </c>
    </row>
    <row r="4765" spans="1:36" hidden="1" outlineLevel="1" x14ac:dyDescent="0.25">
      <c r="A4765" s="190">
        <f t="shared" si="1292"/>
        <v>2032</v>
      </c>
      <c r="B4765" s="55">
        <f t="shared" si="1293"/>
        <v>6</v>
      </c>
      <c r="C4765" s="55">
        <f t="shared" si="1294"/>
        <v>22</v>
      </c>
      <c r="D4765" s="55">
        <f t="shared" si="1290"/>
        <v>198</v>
      </c>
      <c r="F4765" s="63">
        <f t="shared" si="1281"/>
        <v>48366.916666666613</v>
      </c>
      <c r="G4765" s="64">
        <f t="shared" si="1291"/>
        <v>180.8240093854053</v>
      </c>
      <c r="H4765" s="64">
        <f t="shared" ref="H4765:N4774" si="1296">SUMIF($P$6:$AK$6,H$6,$P4765:$AK4765)</f>
        <v>0</v>
      </c>
      <c r="I4765" s="64">
        <f t="shared" si="1296"/>
        <v>2.9750000000000001</v>
      </c>
      <c r="J4765" s="64">
        <f t="shared" si="1296"/>
        <v>0</v>
      </c>
      <c r="K4765" s="64">
        <f t="shared" si="1296"/>
        <v>0</v>
      </c>
      <c r="L4765" s="64">
        <f t="shared" si="1296"/>
        <v>0</v>
      </c>
      <c r="M4765" s="64">
        <f t="shared" si="1296"/>
        <v>24.233715141207945</v>
      </c>
      <c r="N4765" s="64">
        <f t="shared" si="1296"/>
        <v>153.61529424419734</v>
      </c>
      <c r="O4765" s="121"/>
      <c r="P4765" s="177">
        <v>2.9750000000000001</v>
      </c>
      <c r="Q4765" s="177">
        <v>20.96041991098096</v>
      </c>
      <c r="R4765" s="177">
        <v>20.96041991098096</v>
      </c>
      <c r="S4765" s="177">
        <v>0</v>
      </c>
      <c r="T4765" s="177">
        <v>0</v>
      </c>
      <c r="U4765" s="177">
        <v>20.96041991098096</v>
      </c>
      <c r="V4765" s="177">
        <v>20.96041991098096</v>
      </c>
      <c r="W4765" s="177">
        <v>0</v>
      </c>
      <c r="X4765" s="177">
        <v>0</v>
      </c>
      <c r="Y4765" s="177">
        <v>0</v>
      </c>
      <c r="Z4765" s="177">
        <v>0</v>
      </c>
      <c r="AA4765" s="177">
        <v>30.282631573022059</v>
      </c>
      <c r="AB4765" s="177">
        <v>19.344915788644464</v>
      </c>
      <c r="AC4765" s="177">
        <v>20.146067238606978</v>
      </c>
      <c r="AD4765" s="177">
        <v>0</v>
      </c>
      <c r="AE4765" s="177">
        <v>0</v>
      </c>
      <c r="AF4765" s="177">
        <v>24.233715141207945</v>
      </c>
      <c r="AG4765" s="177">
        <v>0</v>
      </c>
      <c r="AH4765" s="177">
        <v>0</v>
      </c>
      <c r="AI4765" s="177">
        <v>0</v>
      </c>
      <c r="AJ4765" s="177">
        <v>0</v>
      </c>
    </row>
    <row r="4766" spans="1:36" hidden="1" outlineLevel="1" x14ac:dyDescent="0.25">
      <c r="A4766" s="190">
        <f t="shared" si="1292"/>
        <v>2032</v>
      </c>
      <c r="B4766" s="55">
        <f t="shared" si="1293"/>
        <v>6</v>
      </c>
      <c r="C4766" s="55">
        <f t="shared" si="1294"/>
        <v>23</v>
      </c>
      <c r="D4766" s="55">
        <f t="shared" si="1290"/>
        <v>198</v>
      </c>
      <c r="F4766" s="63">
        <f t="shared" si="1281"/>
        <v>48366.958333333278</v>
      </c>
      <c r="G4766" s="64">
        <f t="shared" si="1291"/>
        <v>173.6212875392805</v>
      </c>
      <c r="H4766" s="64">
        <f t="shared" si="1296"/>
        <v>0</v>
      </c>
      <c r="I4766" s="64">
        <f t="shared" si="1296"/>
        <v>2.9750000000000001</v>
      </c>
      <c r="J4766" s="64">
        <f t="shared" si="1296"/>
        <v>0</v>
      </c>
      <c r="K4766" s="64">
        <f t="shared" si="1296"/>
        <v>0</v>
      </c>
      <c r="L4766" s="64">
        <f t="shared" si="1296"/>
        <v>0</v>
      </c>
      <c r="M4766" s="64">
        <f t="shared" si="1296"/>
        <v>25.680504104862145</v>
      </c>
      <c r="N4766" s="64">
        <f t="shared" si="1296"/>
        <v>144.96578343441837</v>
      </c>
      <c r="O4766" s="121"/>
      <c r="P4766" s="177">
        <v>2.9750000000000001</v>
      </c>
      <c r="Q4766" s="177">
        <v>19.074600420464972</v>
      </c>
      <c r="R4766" s="177">
        <v>19.074600420464972</v>
      </c>
      <c r="S4766" s="177">
        <v>0</v>
      </c>
      <c r="T4766" s="177">
        <v>0</v>
      </c>
      <c r="U4766" s="177">
        <v>19.074600420464972</v>
      </c>
      <c r="V4766" s="177">
        <v>19.074600420464972</v>
      </c>
      <c r="W4766" s="177">
        <v>0</v>
      </c>
      <c r="X4766" s="177">
        <v>0</v>
      </c>
      <c r="Y4766" s="177">
        <v>0</v>
      </c>
      <c r="Z4766" s="177">
        <v>0</v>
      </c>
      <c r="AA4766" s="177">
        <v>29.955591905186758</v>
      </c>
      <c r="AB4766" s="177">
        <v>18.149321464595321</v>
      </c>
      <c r="AC4766" s="177">
        <v>20.562468382776412</v>
      </c>
      <c r="AD4766" s="177">
        <v>0</v>
      </c>
      <c r="AE4766" s="177">
        <v>0</v>
      </c>
      <c r="AF4766" s="177">
        <v>25.680504104862145</v>
      </c>
      <c r="AG4766" s="177">
        <v>0</v>
      </c>
      <c r="AH4766" s="177">
        <v>0</v>
      </c>
      <c r="AI4766" s="177">
        <v>0</v>
      </c>
      <c r="AJ4766" s="177">
        <v>0</v>
      </c>
    </row>
    <row r="4767" spans="1:36" hidden="1" outlineLevel="1" x14ac:dyDescent="0.25">
      <c r="A4767" s="190">
        <f t="shared" si="1292"/>
        <v>2032</v>
      </c>
      <c r="B4767" s="55">
        <f t="shared" si="1293"/>
        <v>7</v>
      </c>
      <c r="C4767" s="55">
        <f t="shared" si="1294"/>
        <v>0</v>
      </c>
      <c r="D4767" s="55">
        <f t="shared" si="1290"/>
        <v>199</v>
      </c>
      <c r="F4767" s="63">
        <f t="shared" ref="F4767" si="1297">EDATE(F4743,1)</f>
        <v>48396</v>
      </c>
      <c r="G4767" s="64">
        <f t="shared" si="1291"/>
        <v>129.09781223899313</v>
      </c>
      <c r="H4767" s="64">
        <f t="shared" si="1296"/>
        <v>0</v>
      </c>
      <c r="I4767" s="64">
        <f t="shared" si="1296"/>
        <v>2.9750000000000001</v>
      </c>
      <c r="J4767" s="64">
        <f t="shared" si="1296"/>
        <v>0</v>
      </c>
      <c r="K4767" s="64">
        <f t="shared" si="1296"/>
        <v>0</v>
      </c>
      <c r="L4767" s="64">
        <f t="shared" si="1296"/>
        <v>0</v>
      </c>
      <c r="M4767" s="64">
        <f t="shared" si="1296"/>
        <v>25.411447721950744</v>
      </c>
      <c r="N4767" s="64">
        <f t="shared" si="1296"/>
        <v>100.7113645170424</v>
      </c>
      <c r="O4767" s="121"/>
      <c r="P4767" s="177">
        <v>2.9750000000000001</v>
      </c>
      <c r="Q4767" s="177">
        <v>9.9752637531118804</v>
      </c>
      <c r="R4767" s="177">
        <v>9.9752637531118804</v>
      </c>
      <c r="S4767" s="177">
        <v>0</v>
      </c>
      <c r="T4767" s="177">
        <v>0</v>
      </c>
      <c r="U4767" s="177">
        <v>9.9752637531118804</v>
      </c>
      <c r="V4767" s="177">
        <v>9.9752637531118804</v>
      </c>
      <c r="W4767" s="177">
        <v>0</v>
      </c>
      <c r="X4767" s="177">
        <v>0</v>
      </c>
      <c r="Y4767" s="177">
        <v>0</v>
      </c>
      <c r="Z4767" s="177">
        <v>0</v>
      </c>
      <c r="AA4767" s="177">
        <v>25.186470077427622</v>
      </c>
      <c r="AB4767" s="177">
        <v>21.618234679285351</v>
      </c>
      <c r="AC4767" s="177">
        <v>14.005604747881897</v>
      </c>
      <c r="AD4767" s="177">
        <v>0</v>
      </c>
      <c r="AE4767" s="177">
        <v>0</v>
      </c>
      <c r="AF4767" s="177">
        <v>25.411447721950744</v>
      </c>
      <c r="AG4767" s="177">
        <v>0</v>
      </c>
      <c r="AH4767" s="177">
        <v>0</v>
      </c>
      <c r="AI4767" s="177">
        <v>0</v>
      </c>
      <c r="AJ4767" s="177">
        <v>0</v>
      </c>
    </row>
    <row r="4768" spans="1:36" hidden="1" outlineLevel="1" x14ac:dyDescent="0.25">
      <c r="A4768" s="190">
        <f t="shared" si="1292"/>
        <v>2032</v>
      </c>
      <c r="B4768" s="55">
        <f t="shared" si="1293"/>
        <v>7</v>
      </c>
      <c r="C4768" s="55">
        <f t="shared" si="1294"/>
        <v>1</v>
      </c>
      <c r="D4768" s="55">
        <f t="shared" si="1290"/>
        <v>199</v>
      </c>
      <c r="F4768" s="63">
        <f t="shared" ref="F4768" si="1298">F4767+1/24</f>
        <v>48396.041666666664</v>
      </c>
      <c r="G4768" s="64">
        <f t="shared" si="1291"/>
        <v>125.60699113880791</v>
      </c>
      <c r="H4768" s="64">
        <f t="shared" si="1296"/>
        <v>0</v>
      </c>
      <c r="I4768" s="64">
        <f t="shared" si="1296"/>
        <v>2.9750000000000001</v>
      </c>
      <c r="J4768" s="64">
        <f t="shared" si="1296"/>
        <v>0</v>
      </c>
      <c r="K4768" s="64">
        <f t="shared" si="1296"/>
        <v>0</v>
      </c>
      <c r="L4768" s="64">
        <f t="shared" si="1296"/>
        <v>0</v>
      </c>
      <c r="M4768" s="64">
        <f t="shared" si="1296"/>
        <v>25.805423655624402</v>
      </c>
      <c r="N4768" s="64">
        <f t="shared" si="1296"/>
        <v>96.82656748318351</v>
      </c>
      <c r="O4768" s="121"/>
      <c r="P4768" s="177">
        <v>2.9750000000000001</v>
      </c>
      <c r="Q4768" s="177">
        <v>9.0272014955847197</v>
      </c>
      <c r="R4768" s="177">
        <v>9.0272014955847197</v>
      </c>
      <c r="S4768" s="177">
        <v>0</v>
      </c>
      <c r="T4768" s="177">
        <v>0</v>
      </c>
      <c r="U4768" s="177">
        <v>9.0272014955847197</v>
      </c>
      <c r="V4768" s="177">
        <v>9.0272014955847197</v>
      </c>
      <c r="W4768" s="177">
        <v>0</v>
      </c>
      <c r="X4768" s="177">
        <v>0</v>
      </c>
      <c r="Y4768" s="177">
        <v>0</v>
      </c>
      <c r="Z4768" s="177">
        <v>0</v>
      </c>
      <c r="AA4768" s="177">
        <v>24.519032484147875</v>
      </c>
      <c r="AB4768" s="177">
        <v>22.740002409651684</v>
      </c>
      <c r="AC4768" s="177">
        <v>13.45872660704508</v>
      </c>
      <c r="AD4768" s="177">
        <v>0</v>
      </c>
      <c r="AE4768" s="177">
        <v>0</v>
      </c>
      <c r="AF4768" s="177">
        <v>25.805423655624402</v>
      </c>
      <c r="AG4768" s="177">
        <v>0</v>
      </c>
      <c r="AH4768" s="177">
        <v>0</v>
      </c>
      <c r="AI4768" s="177">
        <v>0</v>
      </c>
      <c r="AJ4768" s="177">
        <v>0</v>
      </c>
    </row>
    <row r="4769" spans="1:36" hidden="1" outlineLevel="1" x14ac:dyDescent="0.25">
      <c r="A4769" s="190">
        <f t="shared" si="1292"/>
        <v>2032</v>
      </c>
      <c r="B4769" s="55">
        <f t="shared" si="1293"/>
        <v>7</v>
      </c>
      <c r="C4769" s="55">
        <f t="shared" si="1294"/>
        <v>2</v>
      </c>
      <c r="D4769" s="55">
        <f t="shared" si="1290"/>
        <v>199</v>
      </c>
      <c r="F4769" s="63">
        <f t="shared" si="1281"/>
        <v>48396.083333333328</v>
      </c>
      <c r="G4769" s="64">
        <f t="shared" si="1291"/>
        <v>127.67222389669456</v>
      </c>
      <c r="H4769" s="64">
        <f t="shared" si="1296"/>
        <v>0</v>
      </c>
      <c r="I4769" s="64">
        <f t="shared" si="1296"/>
        <v>2.9750000000000001</v>
      </c>
      <c r="J4769" s="64">
        <f t="shared" si="1296"/>
        <v>0</v>
      </c>
      <c r="K4769" s="64">
        <f t="shared" si="1296"/>
        <v>0</v>
      </c>
      <c r="L4769" s="64">
        <f t="shared" si="1296"/>
        <v>0</v>
      </c>
      <c r="M4769" s="64">
        <f t="shared" si="1296"/>
        <v>26.199399589298057</v>
      </c>
      <c r="N4769" s="64">
        <f t="shared" si="1296"/>
        <v>98.497824307396499</v>
      </c>
      <c r="O4769" s="121"/>
      <c r="P4769" s="177">
        <v>2.9750000000000001</v>
      </c>
      <c r="Q4769" s="177">
        <v>8.1512744098259287</v>
      </c>
      <c r="R4769" s="177">
        <v>8.1512744098259287</v>
      </c>
      <c r="S4769" s="177">
        <v>0</v>
      </c>
      <c r="T4769" s="177">
        <v>0</v>
      </c>
      <c r="U4769" s="177">
        <v>8.1512744098259287</v>
      </c>
      <c r="V4769" s="177">
        <v>8.1512744098259287</v>
      </c>
      <c r="W4769" s="177">
        <v>0</v>
      </c>
      <c r="X4769" s="177">
        <v>0</v>
      </c>
      <c r="Y4769" s="177">
        <v>0</v>
      </c>
      <c r="Z4769" s="177">
        <v>0</v>
      </c>
      <c r="AA4769" s="177">
        <v>25.959235767993199</v>
      </c>
      <c r="AB4769" s="177">
        <v>24.279700692116492</v>
      </c>
      <c r="AC4769" s="177">
        <v>15.653790207983098</v>
      </c>
      <c r="AD4769" s="177">
        <v>0</v>
      </c>
      <c r="AE4769" s="177">
        <v>0</v>
      </c>
      <c r="AF4769" s="177">
        <v>26.199399589298057</v>
      </c>
      <c r="AG4769" s="177">
        <v>0</v>
      </c>
      <c r="AH4769" s="177">
        <v>0</v>
      </c>
      <c r="AI4769" s="177">
        <v>0</v>
      </c>
      <c r="AJ4769" s="177">
        <v>0</v>
      </c>
    </row>
    <row r="4770" spans="1:36" hidden="1" outlineLevel="1" x14ac:dyDescent="0.25">
      <c r="A4770" s="190">
        <f t="shared" si="1292"/>
        <v>2032</v>
      </c>
      <c r="B4770" s="55">
        <f t="shared" si="1293"/>
        <v>7</v>
      </c>
      <c r="C4770" s="55">
        <f t="shared" si="1294"/>
        <v>3</v>
      </c>
      <c r="D4770" s="55">
        <f t="shared" si="1290"/>
        <v>199</v>
      </c>
      <c r="F4770" s="63">
        <f t="shared" si="1281"/>
        <v>48396.124999999993</v>
      </c>
      <c r="G4770" s="64">
        <f t="shared" si="1291"/>
        <v>125.52408141972104</v>
      </c>
      <c r="H4770" s="64">
        <f t="shared" si="1296"/>
        <v>0</v>
      </c>
      <c r="I4770" s="64">
        <f t="shared" si="1296"/>
        <v>2.9863305184450408</v>
      </c>
      <c r="J4770" s="64">
        <f t="shared" si="1296"/>
        <v>0</v>
      </c>
      <c r="K4770" s="64">
        <f t="shared" si="1296"/>
        <v>0</v>
      </c>
      <c r="L4770" s="64">
        <f t="shared" si="1296"/>
        <v>0</v>
      </c>
      <c r="M4770" s="64">
        <f t="shared" si="1296"/>
        <v>26.002411622461228</v>
      </c>
      <c r="N4770" s="64">
        <f t="shared" si="1296"/>
        <v>96.535339278814774</v>
      </c>
      <c r="O4770" s="121"/>
      <c r="P4770" s="177">
        <v>2.9750000000000001</v>
      </c>
      <c r="Q4770" s="177">
        <v>6.8528413179952494</v>
      </c>
      <c r="R4770" s="177">
        <v>6.8528413179952494</v>
      </c>
      <c r="S4770" s="177">
        <v>1.133051844504052E-2</v>
      </c>
      <c r="T4770" s="177">
        <v>0</v>
      </c>
      <c r="U4770" s="177">
        <v>6.8528413179952494</v>
      </c>
      <c r="V4770" s="177">
        <v>6.8528413179952494</v>
      </c>
      <c r="W4770" s="177">
        <v>0</v>
      </c>
      <c r="X4770" s="177">
        <v>0</v>
      </c>
      <c r="Y4770" s="177">
        <v>0</v>
      </c>
      <c r="Z4770" s="177">
        <v>0</v>
      </c>
      <c r="AA4770" s="177">
        <v>26.19575059375769</v>
      </c>
      <c r="AB4770" s="177">
        <v>25.966947485417087</v>
      </c>
      <c r="AC4770" s="177">
        <v>16.961275927658988</v>
      </c>
      <c r="AD4770" s="177">
        <v>0</v>
      </c>
      <c r="AE4770" s="177">
        <v>0</v>
      </c>
      <c r="AF4770" s="177">
        <v>26.002411622461228</v>
      </c>
      <c r="AG4770" s="177">
        <v>0</v>
      </c>
      <c r="AH4770" s="177">
        <v>0</v>
      </c>
      <c r="AI4770" s="177">
        <v>0</v>
      </c>
      <c r="AJ4770" s="177">
        <v>0</v>
      </c>
    </row>
    <row r="4771" spans="1:36" hidden="1" outlineLevel="1" x14ac:dyDescent="0.25">
      <c r="A4771" s="190">
        <f t="shared" si="1292"/>
        <v>2032</v>
      </c>
      <c r="B4771" s="55">
        <f t="shared" si="1293"/>
        <v>7</v>
      </c>
      <c r="C4771" s="55">
        <f t="shared" si="1294"/>
        <v>4</v>
      </c>
      <c r="D4771" s="55">
        <f t="shared" si="1290"/>
        <v>199</v>
      </c>
      <c r="F4771" s="63">
        <f t="shared" si="1281"/>
        <v>48396.166666666657</v>
      </c>
      <c r="G4771" s="64">
        <f t="shared" si="1291"/>
        <v>136.60613820702795</v>
      </c>
      <c r="H4771" s="64">
        <f t="shared" si="1296"/>
        <v>3.0269487318427943</v>
      </c>
      <c r="I4771" s="64">
        <f t="shared" si="1296"/>
        <v>10.817871437174798</v>
      </c>
      <c r="J4771" s="64">
        <f t="shared" si="1296"/>
        <v>4.3225319306608796</v>
      </c>
      <c r="K4771" s="64">
        <f t="shared" si="1296"/>
        <v>0</v>
      </c>
      <c r="L4771" s="64">
        <f t="shared" si="1296"/>
        <v>0</v>
      </c>
      <c r="M4771" s="64">
        <f t="shared" si="1296"/>
        <v>24.721989838021852</v>
      </c>
      <c r="N4771" s="64">
        <f t="shared" si="1296"/>
        <v>93.716796269327631</v>
      </c>
      <c r="O4771" s="121"/>
      <c r="P4771" s="177">
        <v>2.9750000000000001</v>
      </c>
      <c r="Q4771" s="177">
        <v>6.5436905818450875</v>
      </c>
      <c r="R4771" s="177">
        <v>6.5436905818450875</v>
      </c>
      <c r="S4771" s="177">
        <v>1.3050285364343661</v>
      </c>
      <c r="T4771" s="177">
        <v>6.3222022930508537</v>
      </c>
      <c r="U4771" s="177">
        <v>6.5436905818450875</v>
      </c>
      <c r="V4771" s="177">
        <v>6.5436905818450875</v>
      </c>
      <c r="W4771" s="177">
        <v>9.9148434537337973E-2</v>
      </c>
      <c r="X4771" s="177">
        <v>1.384431548994468E-2</v>
      </c>
      <c r="Y4771" s="177">
        <v>0</v>
      </c>
      <c r="Z4771" s="177">
        <v>0</v>
      </c>
      <c r="AA4771" s="177">
        <v>24.495538452221062</v>
      </c>
      <c r="AB4771" s="177">
        <v>25.388935645473516</v>
      </c>
      <c r="AC4771" s="177">
        <v>17.65755984425271</v>
      </c>
      <c r="AD4771" s="177">
        <v>3.0269487318427943</v>
      </c>
      <c r="AE4771" s="177">
        <v>0.10264785766229742</v>
      </c>
      <c r="AF4771" s="177">
        <v>24.721989838021852</v>
      </c>
      <c r="AG4771" s="177">
        <v>1.4408439768869599</v>
      </c>
      <c r="AH4771" s="177">
        <v>1.4408439768869599</v>
      </c>
      <c r="AI4771" s="177">
        <v>1.4408439768869599</v>
      </c>
      <c r="AJ4771" s="177">
        <v>0</v>
      </c>
    </row>
    <row r="4772" spans="1:36" hidden="1" outlineLevel="1" x14ac:dyDescent="0.25">
      <c r="A4772" s="190">
        <f t="shared" si="1292"/>
        <v>2032</v>
      </c>
      <c r="B4772" s="55">
        <f t="shared" si="1293"/>
        <v>7</v>
      </c>
      <c r="C4772" s="55">
        <f t="shared" si="1294"/>
        <v>5</v>
      </c>
      <c r="D4772" s="55">
        <f t="shared" si="1290"/>
        <v>199</v>
      </c>
      <c r="F4772" s="63">
        <f t="shared" si="1281"/>
        <v>48396.208333333321</v>
      </c>
      <c r="G4772" s="64">
        <f t="shared" si="1291"/>
        <v>309.24504493060823</v>
      </c>
      <c r="H4772" s="64">
        <f t="shared" si="1296"/>
        <v>42.331550103478413</v>
      </c>
      <c r="I4772" s="64">
        <f t="shared" si="1296"/>
        <v>58.067326332097181</v>
      </c>
      <c r="J4772" s="64">
        <f t="shared" si="1296"/>
        <v>96.668013835184212</v>
      </c>
      <c r="K4772" s="64">
        <f t="shared" si="1296"/>
        <v>0</v>
      </c>
      <c r="L4772" s="64">
        <f t="shared" si="1296"/>
        <v>0</v>
      </c>
      <c r="M4772" s="64">
        <f t="shared" si="1296"/>
        <v>23.638556020419301</v>
      </c>
      <c r="N4772" s="64">
        <f t="shared" si="1296"/>
        <v>88.539598639429116</v>
      </c>
      <c r="O4772" s="121"/>
      <c r="P4772" s="177">
        <v>2.9750000000000001</v>
      </c>
      <c r="Q4772" s="177">
        <v>4.7609213367124879</v>
      </c>
      <c r="R4772" s="177">
        <v>4.7609213367124879</v>
      </c>
      <c r="S4772" s="177">
        <v>5.6254145287384905</v>
      </c>
      <c r="T4772" s="177">
        <v>23.110290127687371</v>
      </c>
      <c r="U4772" s="177">
        <v>4.7609213367124879</v>
      </c>
      <c r="V4772" s="177">
        <v>4.7609213367124879</v>
      </c>
      <c r="W4772" s="177">
        <v>1.7942373497336011</v>
      </c>
      <c r="X4772" s="177">
        <v>8.1154333896286808</v>
      </c>
      <c r="Y4772" s="177">
        <v>1.9239999999999999</v>
      </c>
      <c r="Z4772" s="177">
        <v>0</v>
      </c>
      <c r="AA4772" s="177">
        <v>26.103428752447513</v>
      </c>
      <c r="AB4772" s="177">
        <v>22.828742327827424</v>
      </c>
      <c r="AC4772" s="177">
        <v>20.56374221230422</v>
      </c>
      <c r="AD4772" s="177">
        <v>42.331550103478413</v>
      </c>
      <c r="AE4772" s="177">
        <v>10.256312461784379</v>
      </c>
      <c r="AF4772" s="177">
        <v>23.638556020419301</v>
      </c>
      <c r="AG4772" s="177">
        <v>32.222671278394735</v>
      </c>
      <c r="AH4772" s="177">
        <v>32.222671278394735</v>
      </c>
      <c r="AI4772" s="177">
        <v>32.222671278394735</v>
      </c>
      <c r="AJ4772" s="177">
        <v>4.2666384745246528</v>
      </c>
    </row>
    <row r="4773" spans="1:36" hidden="1" outlineLevel="1" x14ac:dyDescent="0.25">
      <c r="A4773" s="190">
        <f t="shared" si="1292"/>
        <v>2032</v>
      </c>
      <c r="B4773" s="55">
        <f t="shared" si="1293"/>
        <v>7</v>
      </c>
      <c r="C4773" s="55">
        <f t="shared" si="1294"/>
        <v>6</v>
      </c>
      <c r="D4773" s="55">
        <f t="shared" si="1290"/>
        <v>199</v>
      </c>
      <c r="F4773" s="63">
        <f t="shared" si="1281"/>
        <v>48396.249999999985</v>
      </c>
      <c r="G4773" s="64">
        <f t="shared" si="1291"/>
        <v>492.73758291701813</v>
      </c>
      <c r="H4773" s="64">
        <f t="shared" si="1296"/>
        <v>64.520792395844694</v>
      </c>
      <c r="I4773" s="64">
        <f t="shared" si="1296"/>
        <v>143.76429269889491</v>
      </c>
      <c r="J4773" s="64">
        <f t="shared" si="1296"/>
        <v>172.26246518254999</v>
      </c>
      <c r="K4773" s="64">
        <f t="shared" si="1296"/>
        <v>0</v>
      </c>
      <c r="L4773" s="64">
        <f t="shared" si="1296"/>
        <v>0</v>
      </c>
      <c r="M4773" s="64">
        <f t="shared" si="1296"/>
        <v>22.555122202816747</v>
      </c>
      <c r="N4773" s="64">
        <f t="shared" si="1296"/>
        <v>89.634910436911824</v>
      </c>
      <c r="O4773" s="121"/>
      <c r="P4773" s="177">
        <v>2.9750000000000001</v>
      </c>
      <c r="Q4773" s="177">
        <v>6.677655900843491</v>
      </c>
      <c r="R4773" s="177">
        <v>6.677655900843491</v>
      </c>
      <c r="S4773" s="177">
        <v>16.261769570525498</v>
      </c>
      <c r="T4773" s="177">
        <v>31.911016249673764</v>
      </c>
      <c r="U4773" s="177">
        <v>6.677655900843491</v>
      </c>
      <c r="V4773" s="177">
        <v>6.677655900843491</v>
      </c>
      <c r="W4773" s="177">
        <v>6.1968559396093505</v>
      </c>
      <c r="X4773" s="177">
        <v>29.571040312730236</v>
      </c>
      <c r="Y4773" s="177">
        <v>9.235199999999999</v>
      </c>
      <c r="Z4773" s="177">
        <v>0</v>
      </c>
      <c r="AA4773" s="177">
        <v>23.963313139312508</v>
      </c>
      <c r="AB4773" s="177">
        <v>19.774820774856295</v>
      </c>
      <c r="AC4773" s="177">
        <v>19.186152919369064</v>
      </c>
      <c r="AD4773" s="177">
        <v>64.520792395844694</v>
      </c>
      <c r="AE4773" s="177">
        <v>26.234907687749072</v>
      </c>
      <c r="AF4773" s="177">
        <v>22.555122202816747</v>
      </c>
      <c r="AG4773" s="177">
        <v>57.420821727516667</v>
      </c>
      <c r="AH4773" s="177">
        <v>57.420821727516667</v>
      </c>
      <c r="AI4773" s="177">
        <v>57.420821727516667</v>
      </c>
      <c r="AJ4773" s="177">
        <v>21.378502938606996</v>
      </c>
    </row>
    <row r="4774" spans="1:36" hidden="1" outlineLevel="1" x14ac:dyDescent="0.25">
      <c r="A4774" s="190">
        <f t="shared" si="1292"/>
        <v>2032</v>
      </c>
      <c r="B4774" s="55">
        <f t="shared" si="1293"/>
        <v>7</v>
      </c>
      <c r="C4774" s="55">
        <f t="shared" si="1294"/>
        <v>7</v>
      </c>
      <c r="D4774" s="55">
        <f t="shared" si="1290"/>
        <v>199</v>
      </c>
      <c r="F4774" s="63">
        <f t="shared" si="1281"/>
        <v>48396.29166666665</v>
      </c>
      <c r="G4774" s="64">
        <f t="shared" si="1291"/>
        <v>584.49856835288654</v>
      </c>
      <c r="H4774" s="64">
        <f t="shared" si="1296"/>
        <v>63.828825644386839</v>
      </c>
      <c r="I4774" s="64">
        <f t="shared" si="1296"/>
        <v>202.23894164075239</v>
      </c>
      <c r="J4774" s="64">
        <f t="shared" si="1296"/>
        <v>190.67338013663289</v>
      </c>
      <c r="K4774" s="64">
        <f t="shared" si="1296"/>
        <v>0</v>
      </c>
      <c r="L4774" s="64">
        <f t="shared" si="1296"/>
        <v>0</v>
      </c>
      <c r="M4774" s="64">
        <f t="shared" si="1296"/>
        <v>18.31988091582496</v>
      </c>
      <c r="N4774" s="64">
        <f t="shared" si="1296"/>
        <v>109.43754001528944</v>
      </c>
      <c r="O4774" s="121"/>
      <c r="P4774" s="177">
        <v>2.9750000000000001</v>
      </c>
      <c r="Q4774" s="177">
        <v>10.026788875803575</v>
      </c>
      <c r="R4774" s="177">
        <v>10.026788875803575</v>
      </c>
      <c r="S4774" s="177">
        <v>25.857917990540937</v>
      </c>
      <c r="T4774" s="177">
        <v>34.835011784996048</v>
      </c>
      <c r="U4774" s="177">
        <v>10.026788875803575</v>
      </c>
      <c r="V4774" s="177">
        <v>10.026788875803575</v>
      </c>
      <c r="W4774" s="177">
        <v>8.0114112088596396</v>
      </c>
      <c r="X4774" s="177">
        <v>38.534749357408153</v>
      </c>
      <c r="Y4774" s="177">
        <v>21.5488</v>
      </c>
      <c r="Z4774" s="177">
        <v>0</v>
      </c>
      <c r="AA4774" s="177">
        <v>25.331403303970774</v>
      </c>
      <c r="AB4774" s="177">
        <v>20.976121778145469</v>
      </c>
      <c r="AC4774" s="177">
        <v>23.022859429958892</v>
      </c>
      <c r="AD4774" s="177">
        <v>63.828825644386839</v>
      </c>
      <c r="AE4774" s="177">
        <v>32.701531998063487</v>
      </c>
      <c r="AF4774" s="177">
        <v>18.31988091582496</v>
      </c>
      <c r="AG4774" s="177">
        <v>63.557793378877633</v>
      </c>
      <c r="AH4774" s="177">
        <v>63.557793378877633</v>
      </c>
      <c r="AI4774" s="177">
        <v>63.557793378877633</v>
      </c>
      <c r="AJ4774" s="177">
        <v>37.774519300884094</v>
      </c>
    </row>
    <row r="4775" spans="1:36" hidden="1" outlineLevel="1" x14ac:dyDescent="0.25">
      <c r="A4775" s="190">
        <f t="shared" si="1292"/>
        <v>2032</v>
      </c>
      <c r="B4775" s="55">
        <f t="shared" si="1293"/>
        <v>7</v>
      </c>
      <c r="C4775" s="55">
        <f t="shared" si="1294"/>
        <v>8</v>
      </c>
      <c r="D4775" s="55">
        <f t="shared" si="1290"/>
        <v>199</v>
      </c>
      <c r="F4775" s="63">
        <f t="shared" si="1281"/>
        <v>48396.333333333314</v>
      </c>
      <c r="G4775" s="64">
        <f t="shared" si="1291"/>
        <v>626.62175877080688</v>
      </c>
      <c r="H4775" s="64">
        <f t="shared" ref="H4775:N4784" si="1299">SUMIF($P$6:$AK$6,H$6,$P4775:$AK4775)</f>
        <v>70.117944644752825</v>
      </c>
      <c r="I4775" s="64">
        <f t="shared" si="1299"/>
        <v>231.44545450918491</v>
      </c>
      <c r="J4775" s="64">
        <f t="shared" si="1299"/>
        <v>191.8209193938759</v>
      </c>
      <c r="K4775" s="64">
        <f t="shared" si="1299"/>
        <v>0</v>
      </c>
      <c r="L4775" s="64">
        <f t="shared" si="1299"/>
        <v>0</v>
      </c>
      <c r="M4775" s="64">
        <f t="shared" si="1299"/>
        <v>15.365061413272546</v>
      </c>
      <c r="N4775" s="64">
        <f t="shared" si="1299"/>
        <v>117.87237880972074</v>
      </c>
      <c r="O4775" s="121"/>
      <c r="P4775" s="177">
        <v>2.9750000000000001</v>
      </c>
      <c r="Q4775" s="177">
        <v>12.870975648385061</v>
      </c>
      <c r="R4775" s="177">
        <v>12.870975648385061</v>
      </c>
      <c r="S4775" s="177">
        <v>32.430138287675454</v>
      </c>
      <c r="T4775" s="177">
        <v>36.362381227901658</v>
      </c>
      <c r="U4775" s="177">
        <v>12.870975648385061</v>
      </c>
      <c r="V4775" s="177">
        <v>12.870975648385061</v>
      </c>
      <c r="W4775" s="177">
        <v>8.2573247631263573</v>
      </c>
      <c r="X4775" s="177">
        <v>41.333271335541276</v>
      </c>
      <c r="Y4775" s="177">
        <v>33.477599999999995</v>
      </c>
      <c r="Z4775" s="177">
        <v>0</v>
      </c>
      <c r="AA4775" s="177">
        <v>24.0923846328877</v>
      </c>
      <c r="AB4775" s="177">
        <v>21.422050163296689</v>
      </c>
      <c r="AC4775" s="177">
        <v>20.8740414199961</v>
      </c>
      <c r="AD4775" s="177">
        <v>70.117944644752825</v>
      </c>
      <c r="AE4775" s="177">
        <v>32.393444345519868</v>
      </c>
      <c r="AF4775" s="177">
        <v>15.365061413272546</v>
      </c>
      <c r="AG4775" s="177">
        <v>63.940306464625301</v>
      </c>
      <c r="AH4775" s="177">
        <v>63.940306464625301</v>
      </c>
      <c r="AI4775" s="177">
        <v>63.940306464625301</v>
      </c>
      <c r="AJ4775" s="177">
        <v>44.216294549420297</v>
      </c>
    </row>
    <row r="4776" spans="1:36" hidden="1" outlineLevel="1" x14ac:dyDescent="0.25">
      <c r="A4776" s="190">
        <f t="shared" si="1292"/>
        <v>2032</v>
      </c>
      <c r="B4776" s="55">
        <f t="shared" si="1293"/>
        <v>7</v>
      </c>
      <c r="C4776" s="55">
        <f t="shared" si="1294"/>
        <v>9</v>
      </c>
      <c r="D4776" s="55">
        <f t="shared" si="1290"/>
        <v>199</v>
      </c>
      <c r="F4776" s="63">
        <f t="shared" ref="F4776:F4838" si="1300">F4775+1/24</f>
        <v>48396.374999999978</v>
      </c>
      <c r="G4776" s="64">
        <f t="shared" si="1291"/>
        <v>638.20091500628314</v>
      </c>
      <c r="H4776" s="64">
        <f t="shared" si="1299"/>
        <v>67.113598914745069</v>
      </c>
      <c r="I4776" s="64">
        <f t="shared" si="1299"/>
        <v>249.11018671751799</v>
      </c>
      <c r="J4776" s="64">
        <f t="shared" si="1299"/>
        <v>191.18041357729143</v>
      </c>
      <c r="K4776" s="64">
        <f t="shared" si="1299"/>
        <v>0</v>
      </c>
      <c r="L4776" s="64">
        <f t="shared" si="1299"/>
        <v>0</v>
      </c>
      <c r="M4776" s="64">
        <f t="shared" si="1299"/>
        <v>12.804217844393786</v>
      </c>
      <c r="N4776" s="64">
        <f t="shared" si="1299"/>
        <v>117.99249795233487</v>
      </c>
      <c r="O4776" s="121"/>
      <c r="P4776" s="177">
        <v>2.9750000000000001</v>
      </c>
      <c r="Q4776" s="177">
        <v>14.798015237054404</v>
      </c>
      <c r="R4776" s="177">
        <v>14.798015237054404</v>
      </c>
      <c r="S4776" s="177">
        <v>36.161676761688376</v>
      </c>
      <c r="T4776" s="177">
        <v>37.123191997752507</v>
      </c>
      <c r="U4776" s="177">
        <v>14.798015237054404</v>
      </c>
      <c r="V4776" s="177">
        <v>14.798015237054404</v>
      </c>
      <c r="W4776" s="177">
        <v>8.3118271897335614</v>
      </c>
      <c r="X4776" s="177">
        <v>41.719565230194348</v>
      </c>
      <c r="Y4776" s="177">
        <v>41.943199999999997</v>
      </c>
      <c r="Z4776" s="177">
        <v>0</v>
      </c>
      <c r="AA4776" s="177">
        <v>21.343448999961431</v>
      </c>
      <c r="AB4776" s="177">
        <v>20.112855353398004</v>
      </c>
      <c r="AC4776" s="177">
        <v>17.344132650757821</v>
      </c>
      <c r="AD4776" s="177">
        <v>67.113598914745069</v>
      </c>
      <c r="AE4776" s="177">
        <v>33.134909168004484</v>
      </c>
      <c r="AF4776" s="177">
        <v>12.804217844393786</v>
      </c>
      <c r="AG4776" s="177">
        <v>63.726804525763811</v>
      </c>
      <c r="AH4776" s="177">
        <v>63.726804525763811</v>
      </c>
      <c r="AI4776" s="177">
        <v>63.726804525763811</v>
      </c>
      <c r="AJ4776" s="177">
        <v>47.740816370144728</v>
      </c>
    </row>
    <row r="4777" spans="1:36" hidden="1" outlineLevel="1" x14ac:dyDescent="0.25">
      <c r="A4777" s="190">
        <f t="shared" si="1292"/>
        <v>2032</v>
      </c>
      <c r="B4777" s="55">
        <f t="shared" si="1293"/>
        <v>7</v>
      </c>
      <c r="C4777" s="55">
        <f t="shared" si="1294"/>
        <v>10</v>
      </c>
      <c r="D4777" s="55">
        <f t="shared" si="1290"/>
        <v>199</v>
      </c>
      <c r="F4777" s="63">
        <f t="shared" si="1300"/>
        <v>48396.416666666642</v>
      </c>
      <c r="G4777" s="64">
        <f t="shared" si="1291"/>
        <v>642.50128055848222</v>
      </c>
      <c r="H4777" s="64">
        <f t="shared" si="1299"/>
        <v>71.037029988693135</v>
      </c>
      <c r="I4777" s="64">
        <f t="shared" si="1299"/>
        <v>254.42233674304708</v>
      </c>
      <c r="J4777" s="64">
        <f t="shared" si="1299"/>
        <v>186.60293178206175</v>
      </c>
      <c r="K4777" s="64">
        <f t="shared" si="1299"/>
        <v>0</v>
      </c>
      <c r="L4777" s="64">
        <f t="shared" si="1299"/>
        <v>0</v>
      </c>
      <c r="M4777" s="64">
        <f t="shared" si="1299"/>
        <v>10.834338176025511</v>
      </c>
      <c r="N4777" s="64">
        <f t="shared" si="1299"/>
        <v>119.60464386865472</v>
      </c>
      <c r="O4777" s="121"/>
      <c r="P4777" s="177">
        <v>2.9750000000000001</v>
      </c>
      <c r="Q4777" s="177">
        <v>16.766274923877099</v>
      </c>
      <c r="R4777" s="177">
        <v>16.766274923877099</v>
      </c>
      <c r="S4777" s="177">
        <v>36.095851545424928</v>
      </c>
      <c r="T4777" s="177">
        <v>36.770224986579066</v>
      </c>
      <c r="U4777" s="177">
        <v>16.766274923877099</v>
      </c>
      <c r="V4777" s="177">
        <v>16.766274923877099</v>
      </c>
      <c r="W4777" s="177">
        <v>8.4846241924642047</v>
      </c>
      <c r="X4777" s="177">
        <v>41.19373314872611</v>
      </c>
      <c r="Y4777" s="177">
        <v>46.175999999999995</v>
      </c>
      <c r="Z4777" s="177">
        <v>0</v>
      </c>
      <c r="AA4777" s="177">
        <v>18.107302788057982</v>
      </c>
      <c r="AB4777" s="177">
        <v>19.119006348107742</v>
      </c>
      <c r="AC4777" s="177">
        <v>15.313235036980604</v>
      </c>
      <c r="AD4777" s="177">
        <v>71.037029988693135</v>
      </c>
      <c r="AE4777" s="177">
        <v>33.491723631178097</v>
      </c>
      <c r="AF4777" s="177">
        <v>10.834338176025511</v>
      </c>
      <c r="AG4777" s="177">
        <v>62.200977260687246</v>
      </c>
      <c r="AH4777" s="177">
        <v>62.200977260687246</v>
      </c>
      <c r="AI4777" s="177">
        <v>62.200977260687246</v>
      </c>
      <c r="AJ4777" s="177">
        <v>49.235179238674661</v>
      </c>
    </row>
    <row r="4778" spans="1:36" hidden="1" outlineLevel="1" x14ac:dyDescent="0.25">
      <c r="A4778" s="190">
        <f t="shared" si="1292"/>
        <v>2032</v>
      </c>
      <c r="B4778" s="55">
        <f t="shared" si="1293"/>
        <v>7</v>
      </c>
      <c r="C4778" s="55">
        <f t="shared" si="1294"/>
        <v>11</v>
      </c>
      <c r="D4778" s="55">
        <f t="shared" si="1290"/>
        <v>199</v>
      </c>
      <c r="F4778" s="63">
        <f t="shared" si="1300"/>
        <v>48396.458333333307</v>
      </c>
      <c r="G4778" s="64">
        <f t="shared" si="1291"/>
        <v>644.51242345536411</v>
      </c>
      <c r="H4778" s="64">
        <f t="shared" si="1299"/>
        <v>70.293440302718025</v>
      </c>
      <c r="I4778" s="64">
        <f t="shared" si="1299"/>
        <v>253.40018443194424</v>
      </c>
      <c r="J4778" s="64">
        <f t="shared" si="1299"/>
        <v>186.46146620519241</v>
      </c>
      <c r="K4778" s="64">
        <f t="shared" si="1299"/>
        <v>0</v>
      </c>
      <c r="L4778" s="64">
        <f t="shared" si="1299"/>
        <v>0</v>
      </c>
      <c r="M4778" s="64">
        <f t="shared" si="1299"/>
        <v>9.652410375004548</v>
      </c>
      <c r="N4778" s="64">
        <f t="shared" si="1299"/>
        <v>124.70492214050483</v>
      </c>
      <c r="O4778" s="121"/>
      <c r="P4778" s="177">
        <v>2.9750000000000001</v>
      </c>
      <c r="Q4778" s="177">
        <v>18.518129095394681</v>
      </c>
      <c r="R4778" s="177">
        <v>18.518129095394681</v>
      </c>
      <c r="S4778" s="177">
        <v>36.25109240217585</v>
      </c>
      <c r="T4778" s="177">
        <v>36.980237927521912</v>
      </c>
      <c r="U4778" s="177">
        <v>18.518129095394681</v>
      </c>
      <c r="V4778" s="177">
        <v>18.518129095394681</v>
      </c>
      <c r="W4778" s="177">
        <v>8.3401740864011842</v>
      </c>
      <c r="X4778" s="177">
        <v>40.476359419494059</v>
      </c>
      <c r="Y4778" s="177">
        <v>45.406399999999998</v>
      </c>
      <c r="Z4778" s="177">
        <v>0</v>
      </c>
      <c r="AA4778" s="177">
        <v>17.491071676017587</v>
      </c>
      <c r="AB4778" s="177">
        <v>17.796088092530013</v>
      </c>
      <c r="AC4778" s="177">
        <v>15.345245990378519</v>
      </c>
      <c r="AD4778" s="177">
        <v>70.293440302718025</v>
      </c>
      <c r="AE4778" s="177">
        <v>34.130422002303114</v>
      </c>
      <c r="AF4778" s="177">
        <v>9.652410375004548</v>
      </c>
      <c r="AG4778" s="177">
        <v>62.153822068397467</v>
      </c>
      <c r="AH4778" s="177">
        <v>62.153822068397467</v>
      </c>
      <c r="AI4778" s="177">
        <v>62.153822068397467</v>
      </c>
      <c r="AJ4778" s="177">
        <v>48.840498594048157</v>
      </c>
    </row>
    <row r="4779" spans="1:36" hidden="1" outlineLevel="1" x14ac:dyDescent="0.25">
      <c r="A4779" s="190">
        <f t="shared" si="1292"/>
        <v>2032</v>
      </c>
      <c r="B4779" s="55">
        <f t="shared" si="1293"/>
        <v>7</v>
      </c>
      <c r="C4779" s="55">
        <f t="shared" si="1294"/>
        <v>12</v>
      </c>
      <c r="D4779" s="55">
        <f t="shared" si="1290"/>
        <v>199</v>
      </c>
      <c r="F4779" s="63">
        <f t="shared" si="1300"/>
        <v>48396.499999999971</v>
      </c>
      <c r="G4779" s="64">
        <f t="shared" si="1291"/>
        <v>637.44317601956595</v>
      </c>
      <c r="H4779" s="64">
        <f t="shared" si="1299"/>
        <v>57.337579517155177</v>
      </c>
      <c r="I4779" s="64">
        <f t="shared" si="1299"/>
        <v>248.43978957079844</v>
      </c>
      <c r="J4779" s="64">
        <f t="shared" si="1299"/>
        <v>180.89956894568746</v>
      </c>
      <c r="K4779" s="64">
        <f t="shared" si="1299"/>
        <v>0</v>
      </c>
      <c r="L4779" s="64">
        <f t="shared" si="1299"/>
        <v>0</v>
      </c>
      <c r="M4779" s="64">
        <f t="shared" si="1299"/>
        <v>8.7659645242388251</v>
      </c>
      <c r="N4779" s="64">
        <f t="shared" si="1299"/>
        <v>142.00027346168605</v>
      </c>
      <c r="O4779" s="121"/>
      <c r="P4779" s="177">
        <v>2.9750000000000001</v>
      </c>
      <c r="Q4779" s="177">
        <v>22.166107781966588</v>
      </c>
      <c r="R4779" s="177">
        <v>22.166107781966588</v>
      </c>
      <c r="S4779" s="177">
        <v>35.79153638837527</v>
      </c>
      <c r="T4779" s="177">
        <v>37.084329308926065</v>
      </c>
      <c r="U4779" s="177">
        <v>22.166107781966588</v>
      </c>
      <c r="V4779" s="177">
        <v>22.166107781966588</v>
      </c>
      <c r="W4779" s="177">
        <v>8.2901889805152855</v>
      </c>
      <c r="X4779" s="177">
        <v>40.11711786605526</v>
      </c>
      <c r="Y4779" s="177">
        <v>43.867199999999997</v>
      </c>
      <c r="Z4779" s="177">
        <v>0</v>
      </c>
      <c r="AA4779" s="177">
        <v>20.051081726875985</v>
      </c>
      <c r="AB4779" s="177">
        <v>16.596896949564261</v>
      </c>
      <c r="AC4779" s="177">
        <v>16.687863657379427</v>
      </c>
      <c r="AD4779" s="177">
        <v>57.337579517155177</v>
      </c>
      <c r="AE4779" s="177">
        <v>33.180747530779456</v>
      </c>
      <c r="AF4779" s="177">
        <v>8.7659645242388251</v>
      </c>
      <c r="AG4779" s="177">
        <v>60.29985631522915</v>
      </c>
      <c r="AH4779" s="177">
        <v>60.29985631522915</v>
      </c>
      <c r="AI4779" s="177">
        <v>60.29985631522915</v>
      </c>
      <c r="AJ4779" s="177">
        <v>47.133669496147093</v>
      </c>
    </row>
    <row r="4780" spans="1:36" hidden="1" outlineLevel="1" x14ac:dyDescent="0.25">
      <c r="A4780" s="190">
        <f t="shared" si="1292"/>
        <v>2032</v>
      </c>
      <c r="B4780" s="55">
        <f t="shared" si="1293"/>
        <v>7</v>
      </c>
      <c r="C4780" s="55">
        <f t="shared" si="1294"/>
        <v>13</v>
      </c>
      <c r="D4780" s="55">
        <f t="shared" si="1290"/>
        <v>199</v>
      </c>
      <c r="F4780" s="63">
        <f t="shared" si="1300"/>
        <v>48396.541666666635</v>
      </c>
      <c r="G4780" s="64">
        <f t="shared" si="1291"/>
        <v>638.64342957567646</v>
      </c>
      <c r="H4780" s="64">
        <f t="shared" si="1299"/>
        <v>62.03929355176372</v>
      </c>
      <c r="I4780" s="64">
        <f t="shared" si="1299"/>
        <v>238.76310456237451</v>
      </c>
      <c r="J4780" s="64">
        <f t="shared" si="1299"/>
        <v>175.62599716200339</v>
      </c>
      <c r="K4780" s="64">
        <f t="shared" si="1299"/>
        <v>0</v>
      </c>
      <c r="L4780" s="64">
        <f t="shared" si="1299"/>
        <v>0</v>
      </c>
      <c r="M4780" s="64">
        <f t="shared" si="1299"/>
        <v>9.0614464744940637</v>
      </c>
      <c r="N4780" s="64">
        <f t="shared" si="1299"/>
        <v>153.15358782504083</v>
      </c>
      <c r="O4780" s="121"/>
      <c r="P4780" s="177">
        <v>2.9750000000000001</v>
      </c>
      <c r="Q4780" s="177">
        <v>23.557286094642315</v>
      </c>
      <c r="R4780" s="177">
        <v>23.557286094642315</v>
      </c>
      <c r="S4780" s="177">
        <v>30.768960803801495</v>
      </c>
      <c r="T4780" s="177">
        <v>34.303430826501113</v>
      </c>
      <c r="U4780" s="177">
        <v>23.557286094642315</v>
      </c>
      <c r="V4780" s="177">
        <v>23.557286094642315</v>
      </c>
      <c r="W4780" s="177">
        <v>8.2645697051260019</v>
      </c>
      <c r="X4780" s="177">
        <v>39.011254946754107</v>
      </c>
      <c r="Y4780" s="177">
        <v>44.636800000000001</v>
      </c>
      <c r="Z4780" s="177">
        <v>0</v>
      </c>
      <c r="AA4780" s="177">
        <v>22.38949818045824</v>
      </c>
      <c r="AB4780" s="177">
        <v>17.537107168847257</v>
      </c>
      <c r="AC4780" s="177">
        <v>18.997838097166074</v>
      </c>
      <c r="AD4780" s="177">
        <v>62.03929355176372</v>
      </c>
      <c r="AE4780" s="177">
        <v>33.500088447849251</v>
      </c>
      <c r="AF4780" s="177">
        <v>9.0614464744940637</v>
      </c>
      <c r="AG4780" s="177">
        <v>58.541999054001131</v>
      </c>
      <c r="AH4780" s="177">
        <v>58.541999054001131</v>
      </c>
      <c r="AI4780" s="177">
        <v>58.541999054001131</v>
      </c>
      <c r="AJ4780" s="177">
        <v>45.302999832342564</v>
      </c>
    </row>
    <row r="4781" spans="1:36" hidden="1" outlineLevel="1" x14ac:dyDescent="0.25">
      <c r="A4781" s="190">
        <f t="shared" si="1292"/>
        <v>2032</v>
      </c>
      <c r="B4781" s="55">
        <f t="shared" si="1293"/>
        <v>7</v>
      </c>
      <c r="C4781" s="55">
        <f t="shared" si="1294"/>
        <v>14</v>
      </c>
      <c r="D4781" s="55">
        <f t="shared" si="1290"/>
        <v>199</v>
      </c>
      <c r="F4781" s="63">
        <f t="shared" si="1300"/>
        <v>48396.583333333299</v>
      </c>
      <c r="G4781" s="64">
        <f t="shared" si="1291"/>
        <v>624.99343745583974</v>
      </c>
      <c r="H4781" s="64">
        <f t="shared" si="1299"/>
        <v>62.554372945975842</v>
      </c>
      <c r="I4781" s="64">
        <f t="shared" si="1299"/>
        <v>228.75129816729665</v>
      </c>
      <c r="J4781" s="64">
        <f t="shared" si="1299"/>
        <v>171.92721123710851</v>
      </c>
      <c r="K4781" s="64">
        <f t="shared" si="1299"/>
        <v>0</v>
      </c>
      <c r="L4781" s="64">
        <f t="shared" si="1299"/>
        <v>0</v>
      </c>
      <c r="M4781" s="64">
        <f t="shared" si="1299"/>
        <v>9.3569284247493059</v>
      </c>
      <c r="N4781" s="64">
        <f t="shared" si="1299"/>
        <v>152.40362668070941</v>
      </c>
      <c r="O4781" s="121"/>
      <c r="P4781" s="177">
        <v>2.9750000000000001</v>
      </c>
      <c r="Q4781" s="177">
        <v>22.949289646880324</v>
      </c>
      <c r="R4781" s="177">
        <v>22.949289646880324</v>
      </c>
      <c r="S4781" s="177">
        <v>25.336563724303637</v>
      </c>
      <c r="T4781" s="177">
        <v>33.11836188782835</v>
      </c>
      <c r="U4781" s="177">
        <v>22.949289646880324</v>
      </c>
      <c r="V4781" s="177">
        <v>22.949289646880324</v>
      </c>
      <c r="W4781" s="177">
        <v>7.6456844984596284</v>
      </c>
      <c r="X4781" s="177">
        <v>39.908727598455393</v>
      </c>
      <c r="Y4781" s="177">
        <v>39.249600000000001</v>
      </c>
      <c r="Z4781" s="177">
        <v>0</v>
      </c>
      <c r="AA4781" s="177">
        <v>23.57959467391548</v>
      </c>
      <c r="AB4781" s="177">
        <v>19.234039298343763</v>
      </c>
      <c r="AC4781" s="177">
        <v>17.792834120928855</v>
      </c>
      <c r="AD4781" s="177">
        <v>62.554372945975842</v>
      </c>
      <c r="AE4781" s="177">
        <v>34.675296323000843</v>
      </c>
      <c r="AF4781" s="177">
        <v>9.3569284247493059</v>
      </c>
      <c r="AG4781" s="177">
        <v>57.309070412369508</v>
      </c>
      <c r="AH4781" s="177">
        <v>57.309070412369508</v>
      </c>
      <c r="AI4781" s="177">
        <v>57.309070412369508</v>
      </c>
      <c r="AJ4781" s="177">
        <v>45.842064135248812</v>
      </c>
    </row>
    <row r="4782" spans="1:36" hidden="1" outlineLevel="1" x14ac:dyDescent="0.25">
      <c r="A4782" s="190">
        <f t="shared" si="1292"/>
        <v>2032</v>
      </c>
      <c r="B4782" s="55">
        <f t="shared" si="1293"/>
        <v>7</v>
      </c>
      <c r="C4782" s="55">
        <f t="shared" si="1294"/>
        <v>15</v>
      </c>
      <c r="D4782" s="55">
        <f t="shared" si="1290"/>
        <v>199</v>
      </c>
      <c r="F4782" s="63">
        <f t="shared" si="1300"/>
        <v>48396.624999999964</v>
      </c>
      <c r="G4782" s="64">
        <f t="shared" si="1291"/>
        <v>600.27391388800584</v>
      </c>
      <c r="H4782" s="64">
        <f t="shared" si="1299"/>
        <v>66.431694264260955</v>
      </c>
      <c r="I4782" s="64">
        <f t="shared" si="1299"/>
        <v>206.59211669039769</v>
      </c>
      <c r="J4782" s="64">
        <f t="shared" si="1299"/>
        <v>158.60236708090304</v>
      </c>
      <c r="K4782" s="64">
        <f t="shared" si="1299"/>
        <v>0</v>
      </c>
      <c r="L4782" s="64">
        <f t="shared" si="1299"/>
        <v>0</v>
      </c>
      <c r="M4782" s="64">
        <f t="shared" si="1299"/>
        <v>9.2584344413308912</v>
      </c>
      <c r="N4782" s="64">
        <f t="shared" si="1299"/>
        <v>159.38930141111325</v>
      </c>
      <c r="O4782" s="121"/>
      <c r="P4782" s="177">
        <v>2.9750000000000001</v>
      </c>
      <c r="Q4782" s="177">
        <v>23.505760971950622</v>
      </c>
      <c r="R4782" s="177">
        <v>23.505760971950622</v>
      </c>
      <c r="S4782" s="177">
        <v>17.530988098068839</v>
      </c>
      <c r="T4782" s="177">
        <v>30.575558142098693</v>
      </c>
      <c r="U4782" s="177">
        <v>23.505760971950622</v>
      </c>
      <c r="V4782" s="177">
        <v>23.505760971950622</v>
      </c>
      <c r="W4782" s="177">
        <v>7.480397153943696</v>
      </c>
      <c r="X4782" s="177">
        <v>40.004943947323227</v>
      </c>
      <c r="Y4782" s="177">
        <v>31.938399999999998</v>
      </c>
      <c r="Z4782" s="177">
        <v>0</v>
      </c>
      <c r="AA4782" s="177">
        <v>24.56090462300326</v>
      </c>
      <c r="AB4782" s="177">
        <v>21.162084866428017</v>
      </c>
      <c r="AC4782" s="177">
        <v>19.643268033879483</v>
      </c>
      <c r="AD4782" s="177">
        <v>66.431694264260955</v>
      </c>
      <c r="AE4782" s="177">
        <v>32.179928352999518</v>
      </c>
      <c r="AF4782" s="177">
        <v>9.2584344413308912</v>
      </c>
      <c r="AG4782" s="177">
        <v>52.867455693634341</v>
      </c>
      <c r="AH4782" s="177">
        <v>52.867455693634341</v>
      </c>
      <c r="AI4782" s="177">
        <v>52.867455693634341</v>
      </c>
      <c r="AJ4782" s="177">
        <v>43.906900995963682</v>
      </c>
    </row>
    <row r="4783" spans="1:36" hidden="1" outlineLevel="1" x14ac:dyDescent="0.25">
      <c r="A4783" s="190">
        <f t="shared" si="1292"/>
        <v>2032</v>
      </c>
      <c r="B4783" s="55">
        <f t="shared" si="1293"/>
        <v>7</v>
      </c>
      <c r="C4783" s="55">
        <f t="shared" si="1294"/>
        <v>16</v>
      </c>
      <c r="D4783" s="55">
        <f t="shared" si="1290"/>
        <v>199</v>
      </c>
      <c r="F4783" s="63">
        <f t="shared" si="1300"/>
        <v>48396.666666666628</v>
      </c>
      <c r="G4783" s="64">
        <f t="shared" si="1291"/>
        <v>543.74172390433534</v>
      </c>
      <c r="H4783" s="64">
        <f t="shared" si="1299"/>
        <v>54.55556200990948</v>
      </c>
      <c r="I4783" s="64">
        <f t="shared" si="1299"/>
        <v>169.73575473367742</v>
      </c>
      <c r="J4783" s="64">
        <f t="shared" si="1299"/>
        <v>143.35401698954217</v>
      </c>
      <c r="K4783" s="64">
        <f t="shared" si="1299"/>
        <v>0</v>
      </c>
      <c r="L4783" s="64">
        <f t="shared" si="1299"/>
        <v>0</v>
      </c>
      <c r="M4783" s="64">
        <f t="shared" si="1299"/>
        <v>10.046386308678201</v>
      </c>
      <c r="N4783" s="64">
        <f t="shared" si="1299"/>
        <v>166.05000386252809</v>
      </c>
      <c r="O4783" s="121"/>
      <c r="P4783" s="177">
        <v>2.9750000000000001</v>
      </c>
      <c r="Q4783" s="177">
        <v>23.114170039493747</v>
      </c>
      <c r="R4783" s="177">
        <v>23.114170039493747</v>
      </c>
      <c r="S4783" s="177">
        <v>8.3205691655584424</v>
      </c>
      <c r="T4783" s="177">
        <v>23.736868769980248</v>
      </c>
      <c r="U4783" s="177">
        <v>23.114170039493747</v>
      </c>
      <c r="V4783" s="177">
        <v>23.114170039493747</v>
      </c>
      <c r="W4783" s="177">
        <v>7.0689829442198002</v>
      </c>
      <c r="X4783" s="177">
        <v>38.106378271767483</v>
      </c>
      <c r="Y4783" s="177">
        <v>21.5488</v>
      </c>
      <c r="Z4783" s="177">
        <v>0</v>
      </c>
      <c r="AA4783" s="177">
        <v>30.266088375874499</v>
      </c>
      <c r="AB4783" s="177">
        <v>20.0659570734874</v>
      </c>
      <c r="AC4783" s="177">
        <v>23.261278255191211</v>
      </c>
      <c r="AD4783" s="177">
        <v>54.55556200990948</v>
      </c>
      <c r="AE4783" s="177">
        <v>30.403038295154232</v>
      </c>
      <c r="AF4783" s="177">
        <v>10.046386308678201</v>
      </c>
      <c r="AG4783" s="177">
        <v>47.784672329847389</v>
      </c>
      <c r="AH4783" s="177">
        <v>47.784672329847389</v>
      </c>
      <c r="AI4783" s="177">
        <v>47.784672329847389</v>
      </c>
      <c r="AJ4783" s="177">
        <v>37.576117286997238</v>
      </c>
    </row>
    <row r="4784" spans="1:36" hidden="1" outlineLevel="1" x14ac:dyDescent="0.25">
      <c r="A4784" s="190">
        <f t="shared" si="1292"/>
        <v>2032</v>
      </c>
      <c r="B4784" s="55">
        <f t="shared" si="1293"/>
        <v>7</v>
      </c>
      <c r="C4784" s="55">
        <f t="shared" si="1294"/>
        <v>17</v>
      </c>
      <c r="D4784" s="55">
        <f t="shared" si="1290"/>
        <v>199</v>
      </c>
      <c r="F4784" s="63">
        <f t="shared" si="1300"/>
        <v>48396.708333333292</v>
      </c>
      <c r="G4784" s="64">
        <f t="shared" si="1291"/>
        <v>406.9352741872226</v>
      </c>
      <c r="H4784" s="64">
        <f t="shared" si="1299"/>
        <v>33.232870977276342</v>
      </c>
      <c r="I4784" s="64">
        <f t="shared" si="1299"/>
        <v>120.85269398100048</v>
      </c>
      <c r="J4784" s="64">
        <f t="shared" si="1299"/>
        <v>71.370245852972914</v>
      </c>
      <c r="K4784" s="64">
        <f t="shared" si="1299"/>
        <v>0</v>
      </c>
      <c r="L4784" s="64">
        <f t="shared" si="1299"/>
        <v>0</v>
      </c>
      <c r="M4784" s="64">
        <f t="shared" si="1299"/>
        <v>10.735844192607098</v>
      </c>
      <c r="N4784" s="64">
        <f t="shared" si="1299"/>
        <v>170.74361918336575</v>
      </c>
      <c r="O4784" s="121"/>
      <c r="P4784" s="177">
        <v>2.9750000000000001</v>
      </c>
      <c r="Q4784" s="177">
        <v>22.052752512044862</v>
      </c>
      <c r="R4784" s="177">
        <v>22.052752512044862</v>
      </c>
      <c r="S4784" s="177">
        <v>1.6341328843862277</v>
      </c>
      <c r="T4784" s="177">
        <v>11.735275476749917</v>
      </c>
      <c r="U4784" s="177">
        <v>22.052752512044862</v>
      </c>
      <c r="V4784" s="177">
        <v>22.052752512044862</v>
      </c>
      <c r="W4784" s="177">
        <v>6.2708511383315306</v>
      </c>
      <c r="X4784" s="177">
        <v>32.425035905444958</v>
      </c>
      <c r="Y4784" s="177">
        <v>10.3896</v>
      </c>
      <c r="Z4784" s="177">
        <v>0</v>
      </c>
      <c r="AA4784" s="177">
        <v>35.332744948106615</v>
      </c>
      <c r="AB4784" s="177">
        <v>22.794711273929138</v>
      </c>
      <c r="AC4784" s="177">
        <v>24.405152913150573</v>
      </c>
      <c r="AD4784" s="177">
        <v>33.232870977276342</v>
      </c>
      <c r="AE4784" s="177">
        <v>25.431706490442838</v>
      </c>
      <c r="AF4784" s="177">
        <v>10.735844192607098</v>
      </c>
      <c r="AG4784" s="177">
        <v>23.79008195099097</v>
      </c>
      <c r="AH4784" s="177">
        <v>23.79008195099097</v>
      </c>
      <c r="AI4784" s="177">
        <v>23.79008195099097</v>
      </c>
      <c r="AJ4784" s="177">
        <v>29.991092085645022</v>
      </c>
    </row>
    <row r="4785" spans="1:36" hidden="1" outlineLevel="1" x14ac:dyDescent="0.25">
      <c r="A4785" s="190">
        <f t="shared" si="1292"/>
        <v>2032</v>
      </c>
      <c r="B4785" s="55">
        <f t="shared" si="1293"/>
        <v>7</v>
      </c>
      <c r="C4785" s="55">
        <f t="shared" si="1294"/>
        <v>18</v>
      </c>
      <c r="D4785" s="55">
        <f t="shared" si="1290"/>
        <v>199</v>
      </c>
      <c r="F4785" s="63">
        <f t="shared" si="1300"/>
        <v>48396.749999999956</v>
      </c>
      <c r="G4785" s="64">
        <f t="shared" si="1291"/>
        <v>224.48742106447241</v>
      </c>
      <c r="H4785" s="64">
        <f t="shared" ref="H4785:N4794" si="1301">SUMIF($P$6:$AK$6,H$6,$P4785:$AK4785)</f>
        <v>3.2011638364152661</v>
      </c>
      <c r="I4785" s="64">
        <f t="shared" si="1301"/>
        <v>47.55614942765736</v>
      </c>
      <c r="J4785" s="64">
        <f t="shared" si="1301"/>
        <v>4.7813189479220712</v>
      </c>
      <c r="K4785" s="64">
        <f t="shared" si="1301"/>
        <v>0</v>
      </c>
      <c r="L4785" s="64">
        <f t="shared" si="1301"/>
        <v>0</v>
      </c>
      <c r="M4785" s="64">
        <f t="shared" si="1301"/>
        <v>11.425302076535996</v>
      </c>
      <c r="N4785" s="64">
        <f t="shared" si="1301"/>
        <v>157.52348677594171</v>
      </c>
      <c r="O4785" s="121"/>
      <c r="P4785" s="177">
        <v>2.9750000000000001</v>
      </c>
      <c r="Q4785" s="177">
        <v>20.754319420214181</v>
      </c>
      <c r="R4785" s="177">
        <v>20.754319420214181</v>
      </c>
      <c r="S4785" s="177">
        <v>0.39050996998563064</v>
      </c>
      <c r="T4785" s="177">
        <v>0</v>
      </c>
      <c r="U4785" s="177">
        <v>20.754319420214181</v>
      </c>
      <c r="V4785" s="177">
        <v>20.754319420214181</v>
      </c>
      <c r="W4785" s="177">
        <v>2.8011013172245618</v>
      </c>
      <c r="X4785" s="177">
        <v>14.339913565283325</v>
      </c>
      <c r="Y4785" s="177">
        <v>2.3087999999999997</v>
      </c>
      <c r="Z4785" s="177">
        <v>0</v>
      </c>
      <c r="AA4785" s="177">
        <v>27.885372126049084</v>
      </c>
      <c r="AB4785" s="177">
        <v>26.99761135628998</v>
      </c>
      <c r="AC4785" s="177">
        <v>19.623225612745916</v>
      </c>
      <c r="AD4785" s="177">
        <v>3.2011638364152661</v>
      </c>
      <c r="AE4785" s="177">
        <v>11.329776457178532</v>
      </c>
      <c r="AF4785" s="177">
        <v>11.425302076535996</v>
      </c>
      <c r="AG4785" s="177">
        <v>1.5937729826406903</v>
      </c>
      <c r="AH4785" s="177">
        <v>1.5937729826406903</v>
      </c>
      <c r="AI4785" s="177">
        <v>1.5937729826406903</v>
      </c>
      <c r="AJ4785" s="177">
        <v>13.411048117985313</v>
      </c>
    </row>
    <row r="4786" spans="1:36" hidden="1" outlineLevel="1" x14ac:dyDescent="0.25">
      <c r="A4786" s="190">
        <f t="shared" si="1292"/>
        <v>2032</v>
      </c>
      <c r="B4786" s="55">
        <f t="shared" si="1293"/>
        <v>7</v>
      </c>
      <c r="C4786" s="55">
        <f t="shared" si="1294"/>
        <v>19</v>
      </c>
      <c r="D4786" s="55">
        <f t="shared" si="1290"/>
        <v>199</v>
      </c>
      <c r="F4786" s="63">
        <f t="shared" si="1300"/>
        <v>48396.791666666621</v>
      </c>
      <c r="G4786" s="64">
        <f t="shared" si="1291"/>
        <v>172.37726600330919</v>
      </c>
      <c r="H4786" s="64">
        <f t="shared" si="1301"/>
        <v>0</v>
      </c>
      <c r="I4786" s="64">
        <f t="shared" si="1301"/>
        <v>5.0778571189705222</v>
      </c>
      <c r="J4786" s="64">
        <f t="shared" si="1301"/>
        <v>0</v>
      </c>
      <c r="K4786" s="64">
        <f t="shared" si="1301"/>
        <v>0</v>
      </c>
      <c r="L4786" s="64">
        <f t="shared" si="1301"/>
        <v>0</v>
      </c>
      <c r="M4786" s="64">
        <f t="shared" si="1301"/>
        <v>14.478615562506821</v>
      </c>
      <c r="N4786" s="64">
        <f t="shared" si="1301"/>
        <v>152.82079332183184</v>
      </c>
      <c r="O4786" s="121"/>
      <c r="P4786" s="177">
        <v>2.9750000000000001</v>
      </c>
      <c r="Q4786" s="177">
        <v>20.362728487757316</v>
      </c>
      <c r="R4786" s="177">
        <v>20.362728487757316</v>
      </c>
      <c r="S4786" s="177">
        <v>0</v>
      </c>
      <c r="T4786" s="177">
        <v>0</v>
      </c>
      <c r="U4786" s="177">
        <v>20.362728487757316</v>
      </c>
      <c r="V4786" s="177">
        <v>20.362728487757316</v>
      </c>
      <c r="W4786" s="177">
        <v>0.26746244756976967</v>
      </c>
      <c r="X4786" s="177">
        <v>0.52854975801537485</v>
      </c>
      <c r="Y4786" s="177">
        <v>0</v>
      </c>
      <c r="Z4786" s="177">
        <v>0</v>
      </c>
      <c r="AA4786" s="177">
        <v>24.389482204814378</v>
      </c>
      <c r="AB4786" s="177">
        <v>29.750100633139105</v>
      </c>
      <c r="AC4786" s="177">
        <v>17.230296532849085</v>
      </c>
      <c r="AD4786" s="177">
        <v>0</v>
      </c>
      <c r="AE4786" s="177">
        <v>1.2411888831556284</v>
      </c>
      <c r="AF4786" s="177">
        <v>14.478615562506821</v>
      </c>
      <c r="AG4786" s="177">
        <v>0</v>
      </c>
      <c r="AH4786" s="177">
        <v>0</v>
      </c>
      <c r="AI4786" s="177">
        <v>0</v>
      </c>
      <c r="AJ4786" s="177">
        <v>6.5656030229749113E-2</v>
      </c>
    </row>
    <row r="4787" spans="1:36" hidden="1" outlineLevel="1" x14ac:dyDescent="0.25">
      <c r="A4787" s="190">
        <f t="shared" si="1292"/>
        <v>2032</v>
      </c>
      <c r="B4787" s="55">
        <f t="shared" si="1293"/>
        <v>7</v>
      </c>
      <c r="C4787" s="55">
        <f t="shared" si="1294"/>
        <v>20</v>
      </c>
      <c r="D4787" s="55">
        <f t="shared" si="1290"/>
        <v>199</v>
      </c>
      <c r="F4787" s="63">
        <f t="shared" si="1300"/>
        <v>48396.833333333285</v>
      </c>
      <c r="G4787" s="64">
        <f t="shared" si="1291"/>
        <v>172.26716342370781</v>
      </c>
      <c r="H4787" s="64">
        <f t="shared" si="1301"/>
        <v>0</v>
      </c>
      <c r="I4787" s="64">
        <f t="shared" si="1301"/>
        <v>2.9750000000000001</v>
      </c>
      <c r="J4787" s="64">
        <f t="shared" si="1301"/>
        <v>0</v>
      </c>
      <c r="K4787" s="64">
        <f t="shared" si="1301"/>
        <v>0</v>
      </c>
      <c r="L4787" s="64">
        <f t="shared" si="1301"/>
        <v>0</v>
      </c>
      <c r="M4787" s="64">
        <f t="shared" si="1301"/>
        <v>17.728917015314472</v>
      </c>
      <c r="N4787" s="64">
        <f t="shared" si="1301"/>
        <v>151.56324640839333</v>
      </c>
      <c r="O4787" s="121"/>
      <c r="P4787" s="177">
        <v>2.9750000000000001</v>
      </c>
      <c r="Q4787" s="177">
        <v>20.094797849760504</v>
      </c>
      <c r="R4787" s="177">
        <v>20.094797849760504</v>
      </c>
      <c r="S4787" s="177">
        <v>0</v>
      </c>
      <c r="T4787" s="177">
        <v>0</v>
      </c>
      <c r="U4787" s="177">
        <v>20.094797849760504</v>
      </c>
      <c r="V4787" s="177">
        <v>20.094797849760504</v>
      </c>
      <c r="W4787" s="177">
        <v>0</v>
      </c>
      <c r="X4787" s="177">
        <v>0</v>
      </c>
      <c r="Y4787" s="177">
        <v>0</v>
      </c>
      <c r="Z4787" s="177">
        <v>0</v>
      </c>
      <c r="AA4787" s="177">
        <v>25.469067320759883</v>
      </c>
      <c r="AB4787" s="177">
        <v>28.8005903491769</v>
      </c>
      <c r="AC4787" s="177">
        <v>16.914397339414524</v>
      </c>
      <c r="AD4787" s="177">
        <v>0</v>
      </c>
      <c r="AE4787" s="177">
        <v>0</v>
      </c>
      <c r="AF4787" s="177">
        <v>17.728917015314472</v>
      </c>
      <c r="AG4787" s="177">
        <v>0</v>
      </c>
      <c r="AH4787" s="177">
        <v>0</v>
      </c>
      <c r="AI4787" s="177">
        <v>0</v>
      </c>
      <c r="AJ4787" s="177">
        <v>0</v>
      </c>
    </row>
    <row r="4788" spans="1:36" hidden="1" outlineLevel="1" x14ac:dyDescent="0.25">
      <c r="A4788" s="190">
        <f t="shared" si="1292"/>
        <v>2032</v>
      </c>
      <c r="B4788" s="55">
        <f t="shared" si="1293"/>
        <v>7</v>
      </c>
      <c r="C4788" s="55">
        <f t="shared" si="1294"/>
        <v>21</v>
      </c>
      <c r="D4788" s="55">
        <f t="shared" si="1290"/>
        <v>199</v>
      </c>
      <c r="F4788" s="63">
        <f t="shared" si="1300"/>
        <v>48396.874999999949</v>
      </c>
      <c r="G4788" s="64">
        <f t="shared" si="1291"/>
        <v>157.53180997832862</v>
      </c>
      <c r="H4788" s="64">
        <f t="shared" si="1301"/>
        <v>0</v>
      </c>
      <c r="I4788" s="64">
        <f t="shared" si="1301"/>
        <v>2.9750000000000001</v>
      </c>
      <c r="J4788" s="64">
        <f t="shared" si="1301"/>
        <v>0</v>
      </c>
      <c r="K4788" s="64">
        <f t="shared" si="1301"/>
        <v>0</v>
      </c>
      <c r="L4788" s="64">
        <f t="shared" si="1301"/>
        <v>0</v>
      </c>
      <c r="M4788" s="64">
        <f t="shared" si="1301"/>
        <v>19.403314733427507</v>
      </c>
      <c r="N4788" s="64">
        <f t="shared" si="1301"/>
        <v>135.15349524490111</v>
      </c>
      <c r="O4788" s="121"/>
      <c r="P4788" s="177">
        <v>2.9750000000000001</v>
      </c>
      <c r="Q4788" s="177">
        <v>17.755557279557614</v>
      </c>
      <c r="R4788" s="177">
        <v>17.755557279557614</v>
      </c>
      <c r="S4788" s="177">
        <v>0</v>
      </c>
      <c r="T4788" s="177">
        <v>0</v>
      </c>
      <c r="U4788" s="177">
        <v>17.755557279557614</v>
      </c>
      <c r="V4788" s="177">
        <v>17.755557279557614</v>
      </c>
      <c r="W4788" s="177">
        <v>0</v>
      </c>
      <c r="X4788" s="177">
        <v>0</v>
      </c>
      <c r="Y4788" s="177">
        <v>0</v>
      </c>
      <c r="Z4788" s="177">
        <v>0</v>
      </c>
      <c r="AA4788" s="177">
        <v>22.498517094585459</v>
      </c>
      <c r="AB4788" s="177">
        <v>26.898069908197961</v>
      </c>
      <c r="AC4788" s="177">
        <v>14.734679123887238</v>
      </c>
      <c r="AD4788" s="177">
        <v>0</v>
      </c>
      <c r="AE4788" s="177">
        <v>0</v>
      </c>
      <c r="AF4788" s="177">
        <v>19.403314733427507</v>
      </c>
      <c r="AG4788" s="177">
        <v>0</v>
      </c>
      <c r="AH4788" s="177">
        <v>0</v>
      </c>
      <c r="AI4788" s="177">
        <v>0</v>
      </c>
      <c r="AJ4788" s="177">
        <v>0</v>
      </c>
    </row>
    <row r="4789" spans="1:36" hidden="1" outlineLevel="1" x14ac:dyDescent="0.25">
      <c r="A4789" s="190">
        <f t="shared" si="1292"/>
        <v>2032</v>
      </c>
      <c r="B4789" s="55">
        <f t="shared" si="1293"/>
        <v>7</v>
      </c>
      <c r="C4789" s="55">
        <f t="shared" si="1294"/>
        <v>22</v>
      </c>
      <c r="D4789" s="55">
        <f t="shared" si="1290"/>
        <v>199</v>
      </c>
      <c r="F4789" s="63">
        <f t="shared" si="1300"/>
        <v>48396.916666666613</v>
      </c>
      <c r="G4789" s="64">
        <f t="shared" si="1291"/>
        <v>143.92032154817838</v>
      </c>
      <c r="H4789" s="64">
        <f t="shared" si="1301"/>
        <v>0</v>
      </c>
      <c r="I4789" s="64">
        <f t="shared" si="1301"/>
        <v>2.9750000000000001</v>
      </c>
      <c r="J4789" s="64">
        <f t="shared" si="1301"/>
        <v>0</v>
      </c>
      <c r="K4789" s="64">
        <f t="shared" si="1301"/>
        <v>0</v>
      </c>
      <c r="L4789" s="64">
        <f t="shared" si="1301"/>
        <v>0</v>
      </c>
      <c r="M4789" s="64">
        <f t="shared" si="1301"/>
        <v>20.979218468122131</v>
      </c>
      <c r="N4789" s="64">
        <f t="shared" si="1301"/>
        <v>119.96610308005626</v>
      </c>
      <c r="O4789" s="121"/>
      <c r="P4789" s="177">
        <v>2.9750000000000001</v>
      </c>
      <c r="Q4789" s="177">
        <v>15.684247347351533</v>
      </c>
      <c r="R4789" s="177">
        <v>15.684247347351533</v>
      </c>
      <c r="S4789" s="177">
        <v>0</v>
      </c>
      <c r="T4789" s="177">
        <v>0</v>
      </c>
      <c r="U4789" s="177">
        <v>15.684247347351533</v>
      </c>
      <c r="V4789" s="177">
        <v>15.684247347351533</v>
      </c>
      <c r="W4789" s="177">
        <v>0</v>
      </c>
      <c r="X4789" s="177">
        <v>0</v>
      </c>
      <c r="Y4789" s="177">
        <v>0</v>
      </c>
      <c r="Z4789" s="177">
        <v>0</v>
      </c>
      <c r="AA4789" s="177">
        <v>22.338682886097196</v>
      </c>
      <c r="AB4789" s="177">
        <v>23.706671926123953</v>
      </c>
      <c r="AC4789" s="177">
        <v>11.183758878428966</v>
      </c>
      <c r="AD4789" s="177">
        <v>0</v>
      </c>
      <c r="AE4789" s="177">
        <v>0</v>
      </c>
      <c r="AF4789" s="177">
        <v>20.979218468122131</v>
      </c>
      <c r="AG4789" s="177">
        <v>0</v>
      </c>
      <c r="AH4789" s="177">
        <v>0</v>
      </c>
      <c r="AI4789" s="177">
        <v>0</v>
      </c>
      <c r="AJ4789" s="177">
        <v>0</v>
      </c>
    </row>
    <row r="4790" spans="1:36" hidden="1" outlineLevel="1" x14ac:dyDescent="0.25">
      <c r="A4790" s="190">
        <f t="shared" si="1292"/>
        <v>2032</v>
      </c>
      <c r="B4790" s="55">
        <f t="shared" si="1293"/>
        <v>7</v>
      </c>
      <c r="C4790" s="55">
        <f t="shared" si="1294"/>
        <v>23</v>
      </c>
      <c r="D4790" s="55">
        <f t="shared" si="1290"/>
        <v>199</v>
      </c>
      <c r="F4790" s="63">
        <f t="shared" si="1300"/>
        <v>48396.958333333278</v>
      </c>
      <c r="G4790" s="64">
        <f t="shared" si="1291"/>
        <v>133.66703997711011</v>
      </c>
      <c r="H4790" s="64">
        <f t="shared" si="1301"/>
        <v>0</v>
      </c>
      <c r="I4790" s="64">
        <f t="shared" si="1301"/>
        <v>2.9750000000000001</v>
      </c>
      <c r="J4790" s="64">
        <f t="shared" si="1301"/>
        <v>0</v>
      </c>
      <c r="K4790" s="64">
        <f t="shared" si="1301"/>
        <v>0</v>
      </c>
      <c r="L4790" s="64">
        <f t="shared" si="1301"/>
        <v>0</v>
      </c>
      <c r="M4790" s="64">
        <f t="shared" si="1301"/>
        <v>23.737050003837716</v>
      </c>
      <c r="N4790" s="64">
        <f t="shared" si="1301"/>
        <v>106.95498997327238</v>
      </c>
      <c r="O4790" s="121"/>
      <c r="P4790" s="177">
        <v>2.9750000000000001</v>
      </c>
      <c r="Q4790" s="177">
        <v>11.891998317242884</v>
      </c>
      <c r="R4790" s="177">
        <v>11.891998317242884</v>
      </c>
      <c r="S4790" s="177">
        <v>0</v>
      </c>
      <c r="T4790" s="177">
        <v>0</v>
      </c>
      <c r="U4790" s="177">
        <v>11.891998317242884</v>
      </c>
      <c r="V4790" s="177">
        <v>11.891998317242884</v>
      </c>
      <c r="W4790" s="177">
        <v>0</v>
      </c>
      <c r="X4790" s="177">
        <v>0</v>
      </c>
      <c r="Y4790" s="177">
        <v>0</v>
      </c>
      <c r="Z4790" s="177">
        <v>0</v>
      </c>
      <c r="AA4790" s="177">
        <v>24.184584758814076</v>
      </c>
      <c r="AB4790" s="177">
        <v>22.073171457082235</v>
      </c>
      <c r="AC4790" s="177">
        <v>13.12924048840453</v>
      </c>
      <c r="AD4790" s="177">
        <v>0</v>
      </c>
      <c r="AE4790" s="177">
        <v>0</v>
      </c>
      <c r="AF4790" s="177">
        <v>23.737050003837716</v>
      </c>
      <c r="AG4790" s="177">
        <v>0</v>
      </c>
      <c r="AH4790" s="177">
        <v>0</v>
      </c>
      <c r="AI4790" s="177">
        <v>0</v>
      </c>
      <c r="AJ4790" s="177">
        <v>0</v>
      </c>
    </row>
    <row r="4791" spans="1:36" hidden="1" outlineLevel="1" x14ac:dyDescent="0.25">
      <c r="A4791" s="190">
        <f t="shared" si="1292"/>
        <v>2032</v>
      </c>
      <c r="B4791" s="55">
        <f t="shared" si="1293"/>
        <v>8</v>
      </c>
      <c r="C4791" s="55">
        <f t="shared" si="1294"/>
        <v>0</v>
      </c>
      <c r="D4791" s="55">
        <f t="shared" si="1290"/>
        <v>200</v>
      </c>
      <c r="F4791" s="63">
        <f t="shared" ref="F4791" si="1302">EDATE(F4767,1)</f>
        <v>48427</v>
      </c>
      <c r="G4791" s="64">
        <f t="shared" si="1291"/>
        <v>130.74210576238056</v>
      </c>
      <c r="H4791" s="64">
        <f t="shared" si="1301"/>
        <v>0</v>
      </c>
      <c r="I4791" s="64">
        <f t="shared" si="1301"/>
        <v>2.9750000000000001</v>
      </c>
      <c r="J4791" s="64">
        <f t="shared" si="1301"/>
        <v>0</v>
      </c>
      <c r="K4791" s="64">
        <f t="shared" si="1301"/>
        <v>0</v>
      </c>
      <c r="L4791" s="64">
        <f t="shared" si="1301"/>
        <v>0</v>
      </c>
      <c r="M4791" s="64">
        <f t="shared" si="1301"/>
        <v>22.40034084082135</v>
      </c>
      <c r="N4791" s="64">
        <f t="shared" si="1301"/>
        <v>105.36676492155921</v>
      </c>
      <c r="O4791" s="121"/>
      <c r="P4791" s="177">
        <v>2.9750000000000001</v>
      </c>
      <c r="Q4791" s="177">
        <v>10.4595999064138</v>
      </c>
      <c r="R4791" s="177">
        <v>10.4595999064138</v>
      </c>
      <c r="S4791" s="177">
        <v>0</v>
      </c>
      <c r="T4791" s="177">
        <v>0</v>
      </c>
      <c r="U4791" s="177">
        <v>10.4595999064138</v>
      </c>
      <c r="V4791" s="177">
        <v>10.4595999064138</v>
      </c>
      <c r="W4791" s="177">
        <v>0</v>
      </c>
      <c r="X4791" s="177">
        <v>0</v>
      </c>
      <c r="Y4791" s="177">
        <v>0</v>
      </c>
      <c r="Z4791" s="177">
        <v>0</v>
      </c>
      <c r="AA4791" s="177">
        <v>24.414431296543793</v>
      </c>
      <c r="AB4791" s="177">
        <v>24.184194509210052</v>
      </c>
      <c r="AC4791" s="177">
        <v>14.929739490150173</v>
      </c>
      <c r="AD4791" s="177">
        <v>0</v>
      </c>
      <c r="AE4791" s="177">
        <v>0</v>
      </c>
      <c r="AF4791" s="177">
        <v>22.40034084082135</v>
      </c>
      <c r="AG4791" s="177">
        <v>0</v>
      </c>
      <c r="AH4791" s="177">
        <v>0</v>
      </c>
      <c r="AI4791" s="177">
        <v>0</v>
      </c>
      <c r="AJ4791" s="177">
        <v>0</v>
      </c>
    </row>
    <row r="4792" spans="1:36" hidden="1" outlineLevel="1" x14ac:dyDescent="0.25">
      <c r="A4792" s="190">
        <f t="shared" si="1292"/>
        <v>2032</v>
      </c>
      <c r="B4792" s="55">
        <f t="shared" si="1293"/>
        <v>8</v>
      </c>
      <c r="C4792" s="55">
        <f t="shared" si="1294"/>
        <v>1</v>
      </c>
      <c r="D4792" s="55">
        <f t="shared" si="1290"/>
        <v>200</v>
      </c>
      <c r="F4792" s="63">
        <f t="shared" ref="F4792" si="1303">F4791+1/24</f>
        <v>48427.041666666664</v>
      </c>
      <c r="G4792" s="64">
        <f t="shared" si="1291"/>
        <v>126.92375483945914</v>
      </c>
      <c r="H4792" s="64">
        <f t="shared" si="1301"/>
        <v>0</v>
      </c>
      <c r="I4792" s="64">
        <f t="shared" si="1301"/>
        <v>2.9750000000000001</v>
      </c>
      <c r="J4792" s="64">
        <f t="shared" si="1301"/>
        <v>0</v>
      </c>
      <c r="K4792" s="64">
        <f t="shared" si="1301"/>
        <v>0</v>
      </c>
      <c r="L4792" s="64">
        <f t="shared" si="1301"/>
        <v>0</v>
      </c>
      <c r="M4792" s="64">
        <f t="shared" si="1301"/>
        <v>22.40034084082135</v>
      </c>
      <c r="N4792" s="64">
        <f t="shared" si="1301"/>
        <v>101.54841399863778</v>
      </c>
      <c r="O4792" s="121"/>
      <c r="P4792" s="177">
        <v>2.9750000000000001</v>
      </c>
      <c r="Q4792" s="177">
        <v>8.8004909557412656</v>
      </c>
      <c r="R4792" s="177">
        <v>8.8004909557412656</v>
      </c>
      <c r="S4792" s="177">
        <v>0</v>
      </c>
      <c r="T4792" s="177">
        <v>0</v>
      </c>
      <c r="U4792" s="177">
        <v>8.8004909557412656</v>
      </c>
      <c r="V4792" s="177">
        <v>8.8004909557412656</v>
      </c>
      <c r="W4792" s="177">
        <v>0</v>
      </c>
      <c r="X4792" s="177">
        <v>0</v>
      </c>
      <c r="Y4792" s="177">
        <v>0</v>
      </c>
      <c r="Z4792" s="177">
        <v>0</v>
      </c>
      <c r="AA4792" s="177">
        <v>23.62880199493074</v>
      </c>
      <c r="AB4792" s="177">
        <v>26.058622117369978</v>
      </c>
      <c r="AC4792" s="177">
        <v>16.659026063372004</v>
      </c>
      <c r="AD4792" s="177">
        <v>0</v>
      </c>
      <c r="AE4792" s="177">
        <v>0</v>
      </c>
      <c r="AF4792" s="177">
        <v>22.40034084082135</v>
      </c>
      <c r="AG4792" s="177">
        <v>0</v>
      </c>
      <c r="AH4792" s="177">
        <v>0</v>
      </c>
      <c r="AI4792" s="177">
        <v>0</v>
      </c>
      <c r="AJ4792" s="177">
        <v>0</v>
      </c>
    </row>
    <row r="4793" spans="1:36" hidden="1" outlineLevel="1" x14ac:dyDescent="0.25">
      <c r="A4793" s="190">
        <f t="shared" si="1292"/>
        <v>2032</v>
      </c>
      <c r="B4793" s="55">
        <f t="shared" si="1293"/>
        <v>8</v>
      </c>
      <c r="C4793" s="55">
        <f t="shared" si="1294"/>
        <v>2</v>
      </c>
      <c r="D4793" s="55">
        <f t="shared" si="1290"/>
        <v>200</v>
      </c>
      <c r="F4793" s="63">
        <f t="shared" si="1300"/>
        <v>48427.083333333328</v>
      </c>
      <c r="G4793" s="64">
        <f t="shared" si="1291"/>
        <v>135.05200226971328</v>
      </c>
      <c r="H4793" s="64">
        <f t="shared" si="1301"/>
        <v>0</v>
      </c>
      <c r="I4793" s="64">
        <f t="shared" si="1301"/>
        <v>2.9750000000000001</v>
      </c>
      <c r="J4793" s="64">
        <f t="shared" si="1301"/>
        <v>0</v>
      </c>
      <c r="K4793" s="64">
        <f t="shared" si="1301"/>
        <v>0</v>
      </c>
      <c r="L4793" s="64">
        <f t="shared" si="1301"/>
        <v>0</v>
      </c>
      <c r="M4793" s="64">
        <f t="shared" si="1301"/>
        <v>21.950534799841009</v>
      </c>
      <c r="N4793" s="64">
        <f t="shared" si="1301"/>
        <v>110.12646746987227</v>
      </c>
      <c r="O4793" s="121"/>
      <c r="P4793" s="177">
        <v>2.9750000000000001</v>
      </c>
      <c r="Q4793" s="177">
        <v>8.8314060293562822</v>
      </c>
      <c r="R4793" s="177">
        <v>8.8314060293562822</v>
      </c>
      <c r="S4793" s="177">
        <v>0</v>
      </c>
      <c r="T4793" s="177">
        <v>0</v>
      </c>
      <c r="U4793" s="177">
        <v>8.8314060293562822</v>
      </c>
      <c r="V4793" s="177">
        <v>8.8314060293562822</v>
      </c>
      <c r="W4793" s="177">
        <v>0</v>
      </c>
      <c r="X4793" s="177">
        <v>0</v>
      </c>
      <c r="Y4793" s="177">
        <v>0</v>
      </c>
      <c r="Z4793" s="177">
        <v>0</v>
      </c>
      <c r="AA4793" s="177">
        <v>26.899159165834611</v>
      </c>
      <c r="AB4793" s="177">
        <v>27.187136122037469</v>
      </c>
      <c r="AC4793" s="177">
        <v>20.714548064575062</v>
      </c>
      <c r="AD4793" s="177">
        <v>0</v>
      </c>
      <c r="AE4793" s="177">
        <v>0</v>
      </c>
      <c r="AF4793" s="177">
        <v>21.950534799841009</v>
      </c>
      <c r="AG4793" s="177">
        <v>0</v>
      </c>
      <c r="AH4793" s="177">
        <v>0</v>
      </c>
      <c r="AI4793" s="177">
        <v>0</v>
      </c>
      <c r="AJ4793" s="177">
        <v>0</v>
      </c>
    </row>
    <row r="4794" spans="1:36" hidden="1" outlineLevel="1" x14ac:dyDescent="0.25">
      <c r="A4794" s="190">
        <f t="shared" si="1292"/>
        <v>2032</v>
      </c>
      <c r="B4794" s="55">
        <f t="shared" si="1293"/>
        <v>8</v>
      </c>
      <c r="C4794" s="55">
        <f t="shared" si="1294"/>
        <v>3</v>
      </c>
      <c r="D4794" s="55">
        <f t="shared" si="1290"/>
        <v>200</v>
      </c>
      <c r="F4794" s="63">
        <f t="shared" si="1300"/>
        <v>48427.124999999993</v>
      </c>
      <c r="G4794" s="64">
        <f t="shared" si="1291"/>
        <v>130.43708287196023</v>
      </c>
      <c r="H4794" s="64">
        <f t="shared" si="1301"/>
        <v>0</v>
      </c>
      <c r="I4794" s="64">
        <f t="shared" si="1301"/>
        <v>2.9750000000000001</v>
      </c>
      <c r="J4794" s="64">
        <f t="shared" si="1301"/>
        <v>0</v>
      </c>
      <c r="K4794" s="64">
        <f t="shared" si="1301"/>
        <v>0</v>
      </c>
      <c r="L4794" s="64">
        <f t="shared" si="1301"/>
        <v>0</v>
      </c>
      <c r="M4794" s="64">
        <f t="shared" si="1301"/>
        <v>21.320806342468515</v>
      </c>
      <c r="N4794" s="64">
        <f t="shared" si="1301"/>
        <v>106.14127652949171</v>
      </c>
      <c r="O4794" s="121"/>
      <c r="P4794" s="177">
        <v>2.9750000000000001</v>
      </c>
      <c r="Q4794" s="177">
        <v>7.3577875203738436</v>
      </c>
      <c r="R4794" s="177">
        <v>7.3577875203738436</v>
      </c>
      <c r="S4794" s="177">
        <v>0</v>
      </c>
      <c r="T4794" s="177">
        <v>0</v>
      </c>
      <c r="U4794" s="177">
        <v>7.3577875203738436</v>
      </c>
      <c r="V4794" s="177">
        <v>7.3577875203738436</v>
      </c>
      <c r="W4794" s="177">
        <v>0</v>
      </c>
      <c r="X4794" s="177">
        <v>0</v>
      </c>
      <c r="Y4794" s="177">
        <v>0</v>
      </c>
      <c r="Z4794" s="177">
        <v>0</v>
      </c>
      <c r="AA4794" s="177">
        <v>28.693519526621479</v>
      </c>
      <c r="AB4794" s="177">
        <v>26.771456246345089</v>
      </c>
      <c r="AC4794" s="177">
        <v>21.24515067502977</v>
      </c>
      <c r="AD4794" s="177">
        <v>0</v>
      </c>
      <c r="AE4794" s="177">
        <v>0</v>
      </c>
      <c r="AF4794" s="177">
        <v>21.320806342468515</v>
      </c>
      <c r="AG4794" s="177">
        <v>0</v>
      </c>
      <c r="AH4794" s="177">
        <v>0</v>
      </c>
      <c r="AI4794" s="177">
        <v>0</v>
      </c>
      <c r="AJ4794" s="177">
        <v>0</v>
      </c>
    </row>
    <row r="4795" spans="1:36" hidden="1" outlineLevel="1" x14ac:dyDescent="0.25">
      <c r="A4795" s="190">
        <f t="shared" si="1292"/>
        <v>2032</v>
      </c>
      <c r="B4795" s="55">
        <f t="shared" si="1293"/>
        <v>8</v>
      </c>
      <c r="C4795" s="55">
        <f t="shared" si="1294"/>
        <v>4</v>
      </c>
      <c r="D4795" s="55">
        <f t="shared" si="1290"/>
        <v>200</v>
      </c>
      <c r="F4795" s="63">
        <f t="shared" si="1300"/>
        <v>48427.166666666657</v>
      </c>
      <c r="G4795" s="64">
        <f t="shared" si="1291"/>
        <v>124.66611386225881</v>
      </c>
      <c r="H4795" s="64">
        <f t="shared" ref="H4795:N4804" si="1304">SUMIF($P$6:$AK$6,H$6,$P4795:$AK4795)</f>
        <v>5.9325410699054219E-2</v>
      </c>
      <c r="I4795" s="64">
        <f t="shared" si="1304"/>
        <v>4.758433040105384</v>
      </c>
      <c r="J4795" s="64">
        <f t="shared" si="1304"/>
        <v>0</v>
      </c>
      <c r="K4795" s="64">
        <f t="shared" si="1304"/>
        <v>0</v>
      </c>
      <c r="L4795" s="64">
        <f t="shared" si="1304"/>
        <v>0</v>
      </c>
      <c r="M4795" s="64">
        <f t="shared" si="1304"/>
        <v>20.151310635919614</v>
      </c>
      <c r="N4795" s="64">
        <f t="shared" si="1304"/>
        <v>99.697044775534749</v>
      </c>
      <c r="O4795" s="121"/>
      <c r="P4795" s="177">
        <v>2.9750000000000001</v>
      </c>
      <c r="Q4795" s="177">
        <v>6.1314896003115393</v>
      </c>
      <c r="R4795" s="177">
        <v>6.1314896003115393</v>
      </c>
      <c r="S4795" s="177">
        <v>0.62361632740285977</v>
      </c>
      <c r="T4795" s="177">
        <v>1.1598167127025243</v>
      </c>
      <c r="U4795" s="177">
        <v>6.1314896003115393</v>
      </c>
      <c r="V4795" s="177">
        <v>6.1314896003115393</v>
      </c>
      <c r="W4795" s="177">
        <v>0</v>
      </c>
      <c r="X4795" s="177">
        <v>0</v>
      </c>
      <c r="Y4795" s="177">
        <v>0</v>
      </c>
      <c r="Z4795" s="177">
        <v>0</v>
      </c>
      <c r="AA4795" s="177">
        <v>28.073014648697018</v>
      </c>
      <c r="AB4795" s="177">
        <v>26.656933179630762</v>
      </c>
      <c r="AC4795" s="177">
        <v>20.441138545960818</v>
      </c>
      <c r="AD4795" s="177">
        <v>5.9325410699054219E-2</v>
      </c>
      <c r="AE4795" s="177">
        <v>0</v>
      </c>
      <c r="AF4795" s="177">
        <v>20.151310635919614</v>
      </c>
      <c r="AG4795" s="177">
        <v>0</v>
      </c>
      <c r="AH4795" s="177">
        <v>0</v>
      </c>
      <c r="AI4795" s="177">
        <v>0</v>
      </c>
      <c r="AJ4795" s="177">
        <v>0</v>
      </c>
    </row>
    <row r="4796" spans="1:36" hidden="1" outlineLevel="1" x14ac:dyDescent="0.25">
      <c r="A4796" s="190">
        <f t="shared" si="1292"/>
        <v>2032</v>
      </c>
      <c r="B4796" s="55">
        <f t="shared" si="1293"/>
        <v>8</v>
      </c>
      <c r="C4796" s="55">
        <f t="shared" si="1294"/>
        <v>5</v>
      </c>
      <c r="D4796" s="55">
        <f t="shared" si="1290"/>
        <v>200</v>
      </c>
      <c r="F4796" s="63">
        <f t="shared" si="1300"/>
        <v>48427.208333333321</v>
      </c>
      <c r="G4796" s="64">
        <f t="shared" si="1291"/>
        <v>197.67717814032102</v>
      </c>
      <c r="H4796" s="64">
        <f t="shared" si="1304"/>
        <v>23.350269830421443</v>
      </c>
      <c r="I4796" s="64">
        <f t="shared" si="1304"/>
        <v>29.465804251267858</v>
      </c>
      <c r="J4796" s="64">
        <f t="shared" si="1304"/>
        <v>39.678206653791136</v>
      </c>
      <c r="K4796" s="64">
        <f t="shared" si="1304"/>
        <v>0</v>
      </c>
      <c r="L4796" s="64">
        <f t="shared" si="1304"/>
        <v>0</v>
      </c>
      <c r="M4796" s="64">
        <f t="shared" si="1304"/>
        <v>19.431620970351055</v>
      </c>
      <c r="N4796" s="64">
        <f t="shared" si="1304"/>
        <v>85.75127643448954</v>
      </c>
      <c r="O4796" s="121"/>
      <c r="P4796" s="177">
        <v>2.9750000000000001</v>
      </c>
      <c r="Q4796" s="177">
        <v>4.6784811404057791</v>
      </c>
      <c r="R4796" s="177">
        <v>4.6784811404057791</v>
      </c>
      <c r="S4796" s="177">
        <v>4.2188708725897381</v>
      </c>
      <c r="T4796" s="177">
        <v>14.931121096737115</v>
      </c>
      <c r="U4796" s="177">
        <v>4.6784811404057791</v>
      </c>
      <c r="V4796" s="177">
        <v>4.6784811404057791</v>
      </c>
      <c r="W4796" s="177">
        <v>0.57454714604852508</v>
      </c>
      <c r="X4796" s="177">
        <v>2.6820088579686567</v>
      </c>
      <c r="Y4796" s="177">
        <v>0.38480000000000003</v>
      </c>
      <c r="Z4796" s="177">
        <v>0</v>
      </c>
      <c r="AA4796" s="177">
        <v>25.67598986925762</v>
      </c>
      <c r="AB4796" s="177">
        <v>23.111900461798676</v>
      </c>
      <c r="AC4796" s="177">
        <v>18.24946154181012</v>
      </c>
      <c r="AD4796" s="177">
        <v>23.350269830421443</v>
      </c>
      <c r="AE4796" s="177">
        <v>3.0862475287847762</v>
      </c>
      <c r="AF4796" s="177">
        <v>19.431620970351055</v>
      </c>
      <c r="AG4796" s="177">
        <v>13.226068884597044</v>
      </c>
      <c r="AH4796" s="177">
        <v>13.226068884597044</v>
      </c>
      <c r="AI4796" s="177">
        <v>13.226068884597044</v>
      </c>
      <c r="AJ4796" s="177">
        <v>0.61320874913905077</v>
      </c>
    </row>
    <row r="4797" spans="1:36" hidden="1" outlineLevel="1" x14ac:dyDescent="0.25">
      <c r="A4797" s="190">
        <f t="shared" si="1292"/>
        <v>2032</v>
      </c>
      <c r="B4797" s="55">
        <f t="shared" si="1293"/>
        <v>8</v>
      </c>
      <c r="C4797" s="55">
        <f t="shared" si="1294"/>
        <v>6</v>
      </c>
      <c r="D4797" s="55">
        <f t="shared" si="1290"/>
        <v>200</v>
      </c>
      <c r="F4797" s="63">
        <f t="shared" si="1300"/>
        <v>48427.249999999985</v>
      </c>
      <c r="G4797" s="64">
        <f t="shared" si="1291"/>
        <v>418.02429580097476</v>
      </c>
      <c r="H4797" s="64">
        <f t="shared" si="1304"/>
        <v>58.515040347611517</v>
      </c>
      <c r="I4797" s="64">
        <f t="shared" si="1304"/>
        <v>116.51636564537297</v>
      </c>
      <c r="J4797" s="64">
        <f t="shared" si="1304"/>
        <v>142.60675004666058</v>
      </c>
      <c r="K4797" s="64">
        <f t="shared" si="1304"/>
        <v>0</v>
      </c>
      <c r="L4797" s="64">
        <f t="shared" si="1304"/>
        <v>0</v>
      </c>
      <c r="M4797" s="64">
        <f t="shared" si="1304"/>
        <v>18.98181492937071</v>
      </c>
      <c r="N4797" s="64">
        <f t="shared" si="1304"/>
        <v>81.404324831958959</v>
      </c>
      <c r="O4797" s="121"/>
      <c r="P4797" s="177">
        <v>2.9750000000000001</v>
      </c>
      <c r="Q4797" s="177">
        <v>4.5136007477923599</v>
      </c>
      <c r="R4797" s="177">
        <v>4.5136007477923599</v>
      </c>
      <c r="S4797" s="177">
        <v>14.494441468880666</v>
      </c>
      <c r="T4797" s="177">
        <v>29.314365231640814</v>
      </c>
      <c r="U4797" s="177">
        <v>4.5136007477923599</v>
      </c>
      <c r="V4797" s="177">
        <v>4.5136007477923599</v>
      </c>
      <c r="W4797" s="177">
        <v>3.9773204979049983</v>
      </c>
      <c r="X4797" s="177">
        <v>22.134427129606767</v>
      </c>
      <c r="Y4797" s="177">
        <v>6.926400000000001</v>
      </c>
      <c r="Z4797" s="177">
        <v>0</v>
      </c>
      <c r="AA4797" s="177">
        <v>22.413413215051314</v>
      </c>
      <c r="AB4797" s="177">
        <v>23.805377183851913</v>
      </c>
      <c r="AC4797" s="177">
        <v>17.131131441886293</v>
      </c>
      <c r="AD4797" s="177">
        <v>58.515040347611517</v>
      </c>
      <c r="AE4797" s="177">
        <v>20.811102444867178</v>
      </c>
      <c r="AF4797" s="177">
        <v>18.98181492937071</v>
      </c>
      <c r="AG4797" s="177">
        <v>47.53558334888686</v>
      </c>
      <c r="AH4797" s="177">
        <v>47.53558334888686</v>
      </c>
      <c r="AI4797" s="177">
        <v>47.53558334888686</v>
      </c>
      <c r="AJ4797" s="177">
        <v>15.883308872472552</v>
      </c>
    </row>
    <row r="4798" spans="1:36" hidden="1" outlineLevel="1" x14ac:dyDescent="0.25">
      <c r="A4798" s="190">
        <f t="shared" si="1292"/>
        <v>2032</v>
      </c>
      <c r="B4798" s="55">
        <f t="shared" si="1293"/>
        <v>8</v>
      </c>
      <c r="C4798" s="55">
        <f t="shared" si="1294"/>
        <v>7</v>
      </c>
      <c r="D4798" s="55">
        <f t="shared" si="1290"/>
        <v>200</v>
      </c>
      <c r="F4798" s="63">
        <f t="shared" si="1300"/>
        <v>48427.29166666665</v>
      </c>
      <c r="G4798" s="64">
        <f t="shared" si="1291"/>
        <v>548.45013277515716</v>
      </c>
      <c r="H4798" s="64">
        <f t="shared" si="1304"/>
        <v>63.23477303719109</v>
      </c>
      <c r="I4798" s="64">
        <f t="shared" si="1304"/>
        <v>193.75708073988909</v>
      </c>
      <c r="J4798" s="64">
        <f t="shared" si="1304"/>
        <v>176.73028949392068</v>
      </c>
      <c r="K4798" s="64">
        <f t="shared" si="1304"/>
        <v>0</v>
      </c>
      <c r="L4798" s="64">
        <f t="shared" si="1304"/>
        <v>0</v>
      </c>
      <c r="M4798" s="64">
        <f t="shared" si="1304"/>
        <v>16.642823516272898</v>
      </c>
      <c r="N4798" s="64">
        <f t="shared" si="1304"/>
        <v>98.085165987883471</v>
      </c>
      <c r="O4798" s="121"/>
      <c r="P4798" s="177">
        <v>2.9750000000000001</v>
      </c>
      <c r="Q4798" s="177">
        <v>7.2753473240671376</v>
      </c>
      <c r="R4798" s="177">
        <v>7.2753473240671376</v>
      </c>
      <c r="S4798" s="177">
        <v>25.153428093128404</v>
      </c>
      <c r="T4798" s="177">
        <v>33.711596972231874</v>
      </c>
      <c r="U4798" s="177">
        <v>7.2753473240671376</v>
      </c>
      <c r="V4798" s="177">
        <v>7.2753473240671376</v>
      </c>
      <c r="W4798" s="177">
        <v>7.5256923813585104</v>
      </c>
      <c r="X4798" s="177">
        <v>36.431671325858524</v>
      </c>
      <c r="Y4798" s="177">
        <v>18.470399999999998</v>
      </c>
      <c r="Z4798" s="177">
        <v>0</v>
      </c>
      <c r="AA4798" s="177">
        <v>23.955609484365809</v>
      </c>
      <c r="AB4798" s="177">
        <v>24.781789397438232</v>
      </c>
      <c r="AC4798" s="177">
        <v>20.246377809810884</v>
      </c>
      <c r="AD4798" s="177">
        <v>63.23477303719109</v>
      </c>
      <c r="AE4798" s="177">
        <v>32.453396610779997</v>
      </c>
      <c r="AF4798" s="177">
        <v>16.642823516272898</v>
      </c>
      <c r="AG4798" s="177">
        <v>58.910096497973562</v>
      </c>
      <c r="AH4798" s="177">
        <v>58.910096497973562</v>
      </c>
      <c r="AI4798" s="177">
        <v>58.910096497973562</v>
      </c>
      <c r="AJ4798" s="177">
        <v>37.035895356531796</v>
      </c>
    </row>
    <row r="4799" spans="1:36" hidden="1" outlineLevel="1" x14ac:dyDescent="0.25">
      <c r="A4799" s="190">
        <f t="shared" si="1292"/>
        <v>2032</v>
      </c>
      <c r="B4799" s="55">
        <f t="shared" si="1293"/>
        <v>8</v>
      </c>
      <c r="C4799" s="55">
        <f t="shared" si="1294"/>
        <v>8</v>
      </c>
      <c r="D4799" s="55">
        <f t="shared" si="1290"/>
        <v>200</v>
      </c>
      <c r="F4799" s="63">
        <f t="shared" si="1300"/>
        <v>48427.333333333314</v>
      </c>
      <c r="G4799" s="64">
        <f t="shared" si="1291"/>
        <v>602.98351591580035</v>
      </c>
      <c r="H4799" s="64">
        <f t="shared" si="1304"/>
        <v>62.219699566487286</v>
      </c>
      <c r="I4799" s="64">
        <f t="shared" si="1304"/>
        <v>225.32763089557184</v>
      </c>
      <c r="J4799" s="64">
        <f t="shared" si="1304"/>
        <v>181.75474365517368</v>
      </c>
      <c r="K4799" s="64">
        <f t="shared" si="1304"/>
        <v>0</v>
      </c>
      <c r="L4799" s="64">
        <f t="shared" si="1304"/>
        <v>0</v>
      </c>
      <c r="M4799" s="64">
        <f t="shared" si="1304"/>
        <v>13.854026062194734</v>
      </c>
      <c r="N4799" s="64">
        <f t="shared" si="1304"/>
        <v>119.82741573637284</v>
      </c>
      <c r="O4799" s="121"/>
      <c r="P4799" s="177">
        <v>2.9750000000000001</v>
      </c>
      <c r="Q4799" s="177">
        <v>12.087793783471316</v>
      </c>
      <c r="R4799" s="177">
        <v>12.087793783471316</v>
      </c>
      <c r="S4799" s="177">
        <v>31.637953117221933</v>
      </c>
      <c r="T4799" s="177">
        <v>33.371326821867093</v>
      </c>
      <c r="U4799" s="177">
        <v>12.087793783471316</v>
      </c>
      <c r="V4799" s="177">
        <v>12.087793783471316</v>
      </c>
      <c r="W4799" s="177">
        <v>8.2082417629450042</v>
      </c>
      <c r="X4799" s="177">
        <v>39.080932036852616</v>
      </c>
      <c r="Y4799" s="177">
        <v>30.399199999999997</v>
      </c>
      <c r="Z4799" s="177">
        <v>0</v>
      </c>
      <c r="AA4799" s="177">
        <v>24.970861426218228</v>
      </c>
      <c r="AB4799" s="177">
        <v>26.094401472097559</v>
      </c>
      <c r="AC4799" s="177">
        <v>20.410977704171785</v>
      </c>
      <c r="AD4799" s="177">
        <v>62.219699566487286</v>
      </c>
      <c r="AE4799" s="177">
        <v>32.327069268424879</v>
      </c>
      <c r="AF4799" s="177">
        <v>13.854026062194734</v>
      </c>
      <c r="AG4799" s="177">
        <v>60.584914551724566</v>
      </c>
      <c r="AH4799" s="177">
        <v>60.584914551724566</v>
      </c>
      <c r="AI4799" s="177">
        <v>60.584914551724566</v>
      </c>
      <c r="AJ4799" s="177">
        <v>47.327907888260306</v>
      </c>
    </row>
    <row r="4800" spans="1:36" hidden="1" outlineLevel="1" x14ac:dyDescent="0.25">
      <c r="A4800" s="190">
        <f t="shared" si="1292"/>
        <v>2032</v>
      </c>
      <c r="B4800" s="55">
        <f t="shared" si="1293"/>
        <v>8</v>
      </c>
      <c r="C4800" s="55">
        <f t="shared" si="1294"/>
        <v>9</v>
      </c>
      <c r="D4800" s="55">
        <f t="shared" si="1290"/>
        <v>200</v>
      </c>
      <c r="F4800" s="63">
        <f t="shared" si="1300"/>
        <v>48427.374999999978</v>
      </c>
      <c r="G4800" s="64">
        <f t="shared" si="1291"/>
        <v>642.81922769886728</v>
      </c>
      <c r="H4800" s="64">
        <f t="shared" si="1304"/>
        <v>66.464840217379759</v>
      </c>
      <c r="I4800" s="64">
        <f t="shared" si="1304"/>
        <v>239.17678672965658</v>
      </c>
      <c r="J4800" s="64">
        <f t="shared" si="1304"/>
        <v>188.34222844833741</v>
      </c>
      <c r="K4800" s="64">
        <f t="shared" si="1304"/>
        <v>0</v>
      </c>
      <c r="L4800" s="64">
        <f t="shared" si="1304"/>
        <v>0</v>
      </c>
      <c r="M4800" s="64">
        <f t="shared" si="1304"/>
        <v>12.32468552286155</v>
      </c>
      <c r="N4800" s="64">
        <f t="shared" si="1304"/>
        <v>136.510686780632</v>
      </c>
      <c r="O4800" s="121"/>
      <c r="P4800" s="177">
        <v>2.9750000000000001</v>
      </c>
      <c r="Q4800" s="177">
        <v>17.456711567945796</v>
      </c>
      <c r="R4800" s="177">
        <v>17.456711567945796</v>
      </c>
      <c r="S4800" s="177">
        <v>34.422984656612371</v>
      </c>
      <c r="T4800" s="177">
        <v>32.409253650279339</v>
      </c>
      <c r="U4800" s="177">
        <v>17.456711567945796</v>
      </c>
      <c r="V4800" s="177">
        <v>17.456711567945796</v>
      </c>
      <c r="W4800" s="177">
        <v>8.0865648514591371</v>
      </c>
      <c r="X4800" s="177">
        <v>39.5307950111753</v>
      </c>
      <c r="Y4800" s="177">
        <v>40.403999999999996</v>
      </c>
      <c r="Z4800" s="177">
        <v>0</v>
      </c>
      <c r="AA4800" s="177">
        <v>22.775327601423754</v>
      </c>
      <c r="AB4800" s="177">
        <v>25.950902644927318</v>
      </c>
      <c r="AC4800" s="177">
        <v>17.957610262497759</v>
      </c>
      <c r="AD4800" s="177">
        <v>66.464840217379759</v>
      </c>
      <c r="AE4800" s="177">
        <v>33.896459293163716</v>
      </c>
      <c r="AF4800" s="177">
        <v>12.32468552286155</v>
      </c>
      <c r="AG4800" s="177">
        <v>62.780742816112472</v>
      </c>
      <c r="AH4800" s="177">
        <v>62.780742816112472</v>
      </c>
      <c r="AI4800" s="177">
        <v>62.780742816112472</v>
      </c>
      <c r="AJ4800" s="177">
        <v>47.451729266966673</v>
      </c>
    </row>
    <row r="4801" spans="1:36" hidden="1" outlineLevel="1" x14ac:dyDescent="0.25">
      <c r="A4801" s="190">
        <f t="shared" si="1292"/>
        <v>2032</v>
      </c>
      <c r="B4801" s="55">
        <f t="shared" si="1293"/>
        <v>8</v>
      </c>
      <c r="C4801" s="55">
        <f t="shared" si="1294"/>
        <v>10</v>
      </c>
      <c r="D4801" s="55">
        <f t="shared" si="1290"/>
        <v>200</v>
      </c>
      <c r="F4801" s="63">
        <f t="shared" si="1300"/>
        <v>48427.416666666642</v>
      </c>
      <c r="G4801" s="64">
        <f t="shared" si="1291"/>
        <v>641.97573993398635</v>
      </c>
      <c r="H4801" s="64">
        <f t="shared" si="1304"/>
        <v>67.651192688787006</v>
      </c>
      <c r="I4801" s="64">
        <f t="shared" si="1304"/>
        <v>244.6251026851927</v>
      </c>
      <c r="J4801" s="64">
        <f t="shared" si="1304"/>
        <v>179.12798986223385</v>
      </c>
      <c r="K4801" s="64">
        <f t="shared" si="1304"/>
        <v>0</v>
      </c>
      <c r="L4801" s="64">
        <f t="shared" si="1304"/>
        <v>0</v>
      </c>
      <c r="M4801" s="64">
        <f t="shared" si="1304"/>
        <v>10.615422567136225</v>
      </c>
      <c r="N4801" s="64">
        <f t="shared" si="1304"/>
        <v>139.95603213063657</v>
      </c>
      <c r="O4801" s="121"/>
      <c r="P4801" s="177">
        <v>2.9750000000000001</v>
      </c>
      <c r="Q4801" s="177">
        <v>20.610049076677438</v>
      </c>
      <c r="R4801" s="177">
        <v>20.610049076677438</v>
      </c>
      <c r="S4801" s="177">
        <v>36.079678490021934</v>
      </c>
      <c r="T4801" s="177">
        <v>32.127148848754111</v>
      </c>
      <c r="U4801" s="177">
        <v>20.610049076677438</v>
      </c>
      <c r="V4801" s="177">
        <v>20.610049076677438</v>
      </c>
      <c r="W4801" s="177">
        <v>7.9505854249056833</v>
      </c>
      <c r="X4801" s="177">
        <v>38.806731072294632</v>
      </c>
      <c r="Y4801" s="177">
        <v>45.021599999999992</v>
      </c>
      <c r="Z4801" s="177">
        <v>0</v>
      </c>
      <c r="AA4801" s="177">
        <v>18.588470134078896</v>
      </c>
      <c r="AB4801" s="177">
        <v>23.267819207600226</v>
      </c>
      <c r="AC4801" s="177">
        <v>15.659546482247713</v>
      </c>
      <c r="AD4801" s="177">
        <v>67.651192688787006</v>
      </c>
      <c r="AE4801" s="177">
        <v>34.949865652677424</v>
      </c>
      <c r="AF4801" s="177">
        <v>10.615422567136225</v>
      </c>
      <c r="AG4801" s="177">
        <v>59.709329954077944</v>
      </c>
      <c r="AH4801" s="177">
        <v>59.709329954077944</v>
      </c>
      <c r="AI4801" s="177">
        <v>59.709329954077944</v>
      </c>
      <c r="AJ4801" s="177">
        <v>46.714493196538911</v>
      </c>
    </row>
    <row r="4802" spans="1:36" hidden="1" outlineLevel="1" x14ac:dyDescent="0.25">
      <c r="A4802" s="190">
        <f t="shared" si="1292"/>
        <v>2032</v>
      </c>
      <c r="B4802" s="55">
        <f t="shared" si="1293"/>
        <v>8</v>
      </c>
      <c r="C4802" s="55">
        <f t="shared" si="1294"/>
        <v>11</v>
      </c>
      <c r="D4802" s="55">
        <f t="shared" si="1290"/>
        <v>200</v>
      </c>
      <c r="F4802" s="63">
        <f t="shared" si="1300"/>
        <v>48427.458333333307</v>
      </c>
      <c r="G4802" s="64">
        <f t="shared" si="1291"/>
        <v>639.95138018735577</v>
      </c>
      <c r="H4802" s="64">
        <f t="shared" si="1304"/>
        <v>67.410999629023635</v>
      </c>
      <c r="I4802" s="64">
        <f t="shared" si="1304"/>
        <v>241.87057788926722</v>
      </c>
      <c r="J4802" s="64">
        <f t="shared" si="1304"/>
        <v>182.30669289986875</v>
      </c>
      <c r="K4802" s="64">
        <f t="shared" si="1304"/>
        <v>0</v>
      </c>
      <c r="L4802" s="64">
        <f t="shared" si="1304"/>
        <v>0</v>
      </c>
      <c r="M4802" s="64">
        <f t="shared" si="1304"/>
        <v>9.8057716933715984</v>
      </c>
      <c r="N4802" s="64">
        <f t="shared" si="1304"/>
        <v>138.55733807582462</v>
      </c>
      <c r="O4802" s="121"/>
      <c r="P4802" s="177">
        <v>2.9750000000000001</v>
      </c>
      <c r="Q4802" s="177">
        <v>21.918787193046462</v>
      </c>
      <c r="R4802" s="177">
        <v>21.918787193046462</v>
      </c>
      <c r="S4802" s="177">
        <v>36.99925235163677</v>
      </c>
      <c r="T4802" s="177">
        <v>31.232477706278882</v>
      </c>
      <c r="U4802" s="177">
        <v>21.918787193046462</v>
      </c>
      <c r="V4802" s="177">
        <v>21.918787193046462</v>
      </c>
      <c r="W4802" s="177">
        <v>8.0461800844005094</v>
      </c>
      <c r="X4802" s="177">
        <v>37.433109493586301</v>
      </c>
      <c r="Y4802" s="177">
        <v>45.021599999999992</v>
      </c>
      <c r="Z4802" s="177">
        <v>0</v>
      </c>
      <c r="AA4802" s="177">
        <v>16.36230717653714</v>
      </c>
      <c r="AB4802" s="177">
        <v>19.072199794839168</v>
      </c>
      <c r="AC4802" s="177">
        <v>15.44768233226246</v>
      </c>
      <c r="AD4802" s="177">
        <v>67.410999629023635</v>
      </c>
      <c r="AE4802" s="177">
        <v>33.90454473221584</v>
      </c>
      <c r="AF4802" s="177">
        <v>9.8057716933715984</v>
      </c>
      <c r="AG4802" s="177">
        <v>60.768897633289583</v>
      </c>
      <c r="AH4802" s="177">
        <v>60.768897633289583</v>
      </c>
      <c r="AI4802" s="177">
        <v>60.768897633289583</v>
      </c>
      <c r="AJ4802" s="177">
        <v>46.258413521148938</v>
      </c>
    </row>
    <row r="4803" spans="1:36" hidden="1" outlineLevel="1" x14ac:dyDescent="0.25">
      <c r="A4803" s="190">
        <f t="shared" si="1292"/>
        <v>2032</v>
      </c>
      <c r="B4803" s="55">
        <f t="shared" si="1293"/>
        <v>8</v>
      </c>
      <c r="C4803" s="55">
        <f t="shared" si="1294"/>
        <v>12</v>
      </c>
      <c r="D4803" s="55">
        <f t="shared" si="1290"/>
        <v>200</v>
      </c>
      <c r="F4803" s="63">
        <f t="shared" si="1300"/>
        <v>48427.499999999971</v>
      </c>
      <c r="G4803" s="64">
        <f t="shared" si="1291"/>
        <v>632.88123268060417</v>
      </c>
      <c r="H4803" s="64">
        <f t="shared" si="1304"/>
        <v>63.605496777843378</v>
      </c>
      <c r="I4803" s="64">
        <f t="shared" si="1304"/>
        <v>234.80113971541024</v>
      </c>
      <c r="J4803" s="64">
        <f t="shared" si="1304"/>
        <v>184.30307531707888</v>
      </c>
      <c r="K4803" s="64">
        <f t="shared" si="1304"/>
        <v>0</v>
      </c>
      <c r="L4803" s="64">
        <f t="shared" si="1304"/>
        <v>0</v>
      </c>
      <c r="M4803" s="64">
        <f t="shared" si="1304"/>
        <v>9.7158104851755276</v>
      </c>
      <c r="N4803" s="64">
        <f t="shared" si="1304"/>
        <v>140.45571038509604</v>
      </c>
      <c r="O4803" s="121"/>
      <c r="P4803" s="177">
        <v>2.9750000000000001</v>
      </c>
      <c r="Q4803" s="177">
        <v>22.279463051888314</v>
      </c>
      <c r="R4803" s="177">
        <v>22.279463051888314</v>
      </c>
      <c r="S4803" s="177">
        <v>34.935616122281068</v>
      </c>
      <c r="T4803" s="177">
        <v>31.174541129706117</v>
      </c>
      <c r="U4803" s="177">
        <v>22.279463051888314</v>
      </c>
      <c r="V4803" s="177">
        <v>22.279463051888314</v>
      </c>
      <c r="W4803" s="177">
        <v>8.1441223012690926</v>
      </c>
      <c r="X4803" s="177">
        <v>37.628271763908288</v>
      </c>
      <c r="Y4803" s="177">
        <v>41.1736</v>
      </c>
      <c r="Z4803" s="177">
        <v>0</v>
      </c>
      <c r="AA4803" s="177">
        <v>17.097815730703637</v>
      </c>
      <c r="AB4803" s="177">
        <v>17.314924049374337</v>
      </c>
      <c r="AC4803" s="177">
        <v>16.925118397464804</v>
      </c>
      <c r="AD4803" s="177">
        <v>63.605496777843378</v>
      </c>
      <c r="AE4803" s="177">
        <v>33.023233466792419</v>
      </c>
      <c r="AF4803" s="177">
        <v>9.7158104851755276</v>
      </c>
      <c r="AG4803" s="177">
        <v>61.434358439026298</v>
      </c>
      <c r="AH4803" s="177">
        <v>61.434358439026298</v>
      </c>
      <c r="AI4803" s="177">
        <v>61.434358439026298</v>
      </c>
      <c r="AJ4803" s="177">
        <v>45.74675493145326</v>
      </c>
    </row>
    <row r="4804" spans="1:36" hidden="1" outlineLevel="1" x14ac:dyDescent="0.25">
      <c r="A4804" s="190">
        <f t="shared" si="1292"/>
        <v>2032</v>
      </c>
      <c r="B4804" s="55">
        <f t="shared" si="1293"/>
        <v>8</v>
      </c>
      <c r="C4804" s="55">
        <f t="shared" si="1294"/>
        <v>13</v>
      </c>
      <c r="D4804" s="55">
        <f t="shared" si="1290"/>
        <v>200</v>
      </c>
      <c r="F4804" s="63">
        <f t="shared" si="1300"/>
        <v>48427.541666666635</v>
      </c>
      <c r="G4804" s="64">
        <f t="shared" si="1291"/>
        <v>614.61132429140912</v>
      </c>
      <c r="H4804" s="64">
        <f t="shared" si="1304"/>
        <v>62.683608578797241</v>
      </c>
      <c r="I4804" s="64">
        <f t="shared" si="1304"/>
        <v>228.66961353510743</v>
      </c>
      <c r="J4804" s="64">
        <f t="shared" si="1304"/>
        <v>166.72904075695496</v>
      </c>
      <c r="K4804" s="64">
        <f t="shared" si="1304"/>
        <v>0</v>
      </c>
      <c r="L4804" s="64">
        <f t="shared" si="1304"/>
        <v>0</v>
      </c>
      <c r="M4804" s="64">
        <f t="shared" si="1304"/>
        <v>9.8057716933715984</v>
      </c>
      <c r="N4804" s="64">
        <f t="shared" si="1304"/>
        <v>146.72328972717798</v>
      </c>
      <c r="O4804" s="121"/>
      <c r="P4804" s="177">
        <v>2.9750000000000001</v>
      </c>
      <c r="Q4804" s="177">
        <v>23.464540873797258</v>
      </c>
      <c r="R4804" s="177">
        <v>23.464540873797258</v>
      </c>
      <c r="S4804" s="177">
        <v>31.777560821119572</v>
      </c>
      <c r="T4804" s="177">
        <v>31.824454543214884</v>
      </c>
      <c r="U4804" s="177">
        <v>23.464540873797258</v>
      </c>
      <c r="V4804" s="177">
        <v>23.464540873797258</v>
      </c>
      <c r="W4804" s="177">
        <v>7.8417601610122709</v>
      </c>
      <c r="X4804" s="177">
        <v>37.566256275565394</v>
      </c>
      <c r="Y4804" s="177">
        <v>40.403999999999996</v>
      </c>
      <c r="Z4804" s="177">
        <v>0</v>
      </c>
      <c r="AA4804" s="177">
        <v>18.137724614491102</v>
      </c>
      <c r="AB4804" s="177">
        <v>16.299722308601606</v>
      </c>
      <c r="AC4804" s="177">
        <v>18.427679308896252</v>
      </c>
      <c r="AD4804" s="177">
        <v>62.683608578797241</v>
      </c>
      <c r="AE4804" s="177">
        <v>30.373038090930208</v>
      </c>
      <c r="AF4804" s="177">
        <v>9.8057716933715984</v>
      </c>
      <c r="AG4804" s="177">
        <v>55.576346918984989</v>
      </c>
      <c r="AH4804" s="177">
        <v>55.576346918984989</v>
      </c>
      <c r="AI4804" s="177">
        <v>55.576346918984989</v>
      </c>
      <c r="AJ4804" s="177">
        <v>45.907543643265107</v>
      </c>
    </row>
    <row r="4805" spans="1:36" hidden="1" outlineLevel="1" x14ac:dyDescent="0.25">
      <c r="A4805" s="190">
        <f t="shared" si="1292"/>
        <v>2032</v>
      </c>
      <c r="B4805" s="55">
        <f t="shared" si="1293"/>
        <v>8</v>
      </c>
      <c r="C4805" s="55">
        <f t="shared" si="1294"/>
        <v>14</v>
      </c>
      <c r="D4805" s="55">
        <f t="shared" si="1290"/>
        <v>200</v>
      </c>
      <c r="F4805" s="63">
        <f t="shared" si="1300"/>
        <v>48427.583333333299</v>
      </c>
      <c r="G4805" s="64">
        <f t="shared" si="1291"/>
        <v>607.07318792176579</v>
      </c>
      <c r="H4805" s="64">
        <f t="shared" ref="H4805:N4814" si="1305">SUMIF($P$6:$AK$6,H$6,$P4805:$AK4805)</f>
        <v>61.244091065514951</v>
      </c>
      <c r="I4805" s="64">
        <f t="shared" si="1305"/>
        <v>218.93649366994816</v>
      </c>
      <c r="J4805" s="64">
        <f t="shared" si="1305"/>
        <v>165.24936171192491</v>
      </c>
      <c r="K4805" s="64">
        <f t="shared" si="1305"/>
        <v>0</v>
      </c>
      <c r="L4805" s="64">
        <f t="shared" si="1305"/>
        <v>0</v>
      </c>
      <c r="M4805" s="64">
        <f t="shared" si="1305"/>
        <v>9.8057716933715984</v>
      </c>
      <c r="N4805" s="64">
        <f t="shared" si="1305"/>
        <v>151.83746978100612</v>
      </c>
      <c r="O4805" s="121"/>
      <c r="P4805" s="177">
        <v>2.9750000000000001</v>
      </c>
      <c r="Q4805" s="177">
        <v>23.732471511794074</v>
      </c>
      <c r="R4805" s="177">
        <v>23.732471511794074</v>
      </c>
      <c r="S4805" s="177">
        <v>25.563647079866097</v>
      </c>
      <c r="T4805" s="177">
        <v>33.318423235164431</v>
      </c>
      <c r="U4805" s="177">
        <v>23.732471511794074</v>
      </c>
      <c r="V4805" s="177">
        <v>23.732471511794074</v>
      </c>
      <c r="W4805" s="177">
        <v>7.7651367105777354</v>
      </c>
      <c r="X4805" s="177">
        <v>36.733020780645916</v>
      </c>
      <c r="Y4805" s="177">
        <v>35.401599999999995</v>
      </c>
      <c r="Z4805" s="177">
        <v>0</v>
      </c>
      <c r="AA4805" s="177">
        <v>20.212706576153138</v>
      </c>
      <c r="AB4805" s="177">
        <v>16.249164261501075</v>
      </c>
      <c r="AC4805" s="177">
        <v>20.445712896175607</v>
      </c>
      <c r="AD4805" s="177">
        <v>61.244091065514951</v>
      </c>
      <c r="AE4805" s="177">
        <v>32.047080320381959</v>
      </c>
      <c r="AF4805" s="177">
        <v>9.8057716933715984</v>
      </c>
      <c r="AG4805" s="177">
        <v>55.08312057064164</v>
      </c>
      <c r="AH4805" s="177">
        <v>55.08312057064164</v>
      </c>
      <c r="AI4805" s="177">
        <v>55.08312057064164</v>
      </c>
      <c r="AJ4805" s="177">
        <v>45.13258554331204</v>
      </c>
    </row>
    <row r="4806" spans="1:36" hidden="1" outlineLevel="1" x14ac:dyDescent="0.25">
      <c r="A4806" s="190">
        <f t="shared" si="1292"/>
        <v>2032</v>
      </c>
      <c r="B4806" s="55">
        <f t="shared" si="1293"/>
        <v>8</v>
      </c>
      <c r="C4806" s="55">
        <f t="shared" si="1294"/>
        <v>15</v>
      </c>
      <c r="D4806" s="55">
        <f t="shared" si="1290"/>
        <v>200</v>
      </c>
      <c r="F4806" s="63">
        <f t="shared" si="1300"/>
        <v>48427.624999999964</v>
      </c>
      <c r="G4806" s="64">
        <f t="shared" si="1291"/>
        <v>568.12077891315971</v>
      </c>
      <c r="H4806" s="64">
        <f t="shared" si="1305"/>
        <v>59.054994859107154</v>
      </c>
      <c r="I4806" s="64">
        <f t="shared" si="1305"/>
        <v>197.61931408767686</v>
      </c>
      <c r="J4806" s="64">
        <f t="shared" si="1305"/>
        <v>146.24946908829622</v>
      </c>
      <c r="K4806" s="64">
        <f t="shared" si="1305"/>
        <v>0</v>
      </c>
      <c r="L4806" s="64">
        <f t="shared" si="1305"/>
        <v>0</v>
      </c>
      <c r="M4806" s="64">
        <f t="shared" si="1305"/>
        <v>10.345538942548018</v>
      </c>
      <c r="N4806" s="64">
        <f t="shared" si="1305"/>
        <v>154.85146193553143</v>
      </c>
      <c r="O4806" s="121"/>
      <c r="P4806" s="177">
        <v>2.9750000000000001</v>
      </c>
      <c r="Q4806" s="177">
        <v>23.258440383030493</v>
      </c>
      <c r="R4806" s="177">
        <v>23.258440383030493</v>
      </c>
      <c r="S4806" s="177">
        <v>16.451832139974776</v>
      </c>
      <c r="T4806" s="177">
        <v>28.955936282597001</v>
      </c>
      <c r="U4806" s="177">
        <v>23.258440383030493</v>
      </c>
      <c r="V4806" s="177">
        <v>23.258440383030493</v>
      </c>
      <c r="W4806" s="177">
        <v>7.6996372656488594</v>
      </c>
      <c r="X4806" s="177">
        <v>35.743737639197327</v>
      </c>
      <c r="Y4806" s="177">
        <v>30.399199999999997</v>
      </c>
      <c r="Z4806" s="177">
        <v>0</v>
      </c>
      <c r="AA4806" s="177">
        <v>22.83529129987209</v>
      </c>
      <c r="AB4806" s="177">
        <v>18.075429971604326</v>
      </c>
      <c r="AC4806" s="177">
        <v>20.906979131933049</v>
      </c>
      <c r="AD4806" s="177">
        <v>59.054994859107154</v>
      </c>
      <c r="AE4806" s="177">
        <v>30.758806906384219</v>
      </c>
      <c r="AF4806" s="177">
        <v>10.345538942548018</v>
      </c>
      <c r="AG4806" s="177">
        <v>48.749823029432072</v>
      </c>
      <c r="AH4806" s="177">
        <v>48.749823029432072</v>
      </c>
      <c r="AI4806" s="177">
        <v>48.749823029432072</v>
      </c>
      <c r="AJ4806" s="177">
        <v>44.635163853874658</v>
      </c>
    </row>
    <row r="4807" spans="1:36" hidden="1" outlineLevel="1" x14ac:dyDescent="0.25">
      <c r="A4807" s="190">
        <f t="shared" si="1292"/>
        <v>2032</v>
      </c>
      <c r="B4807" s="55">
        <f t="shared" si="1293"/>
        <v>8</v>
      </c>
      <c r="C4807" s="55">
        <f t="shared" si="1294"/>
        <v>16</v>
      </c>
      <c r="D4807" s="55">
        <f t="shared" si="1290"/>
        <v>200</v>
      </c>
      <c r="F4807" s="63">
        <f t="shared" si="1300"/>
        <v>48427.666666666628</v>
      </c>
      <c r="G4807" s="64">
        <f t="shared" si="1291"/>
        <v>484.55302248837052</v>
      </c>
      <c r="H4807" s="64">
        <f t="shared" si="1305"/>
        <v>53.195667534147901</v>
      </c>
      <c r="I4807" s="64">
        <f t="shared" si="1305"/>
        <v>159.67339872124631</v>
      </c>
      <c r="J4807" s="64">
        <f t="shared" si="1305"/>
        <v>109.47456140394758</v>
      </c>
      <c r="K4807" s="64">
        <f t="shared" si="1305"/>
        <v>0</v>
      </c>
      <c r="L4807" s="64">
        <f t="shared" si="1305"/>
        <v>0</v>
      </c>
      <c r="M4807" s="64">
        <f t="shared" si="1305"/>
        <v>10.615422567136225</v>
      </c>
      <c r="N4807" s="64">
        <f t="shared" si="1305"/>
        <v>151.59397226189245</v>
      </c>
      <c r="O4807" s="121"/>
      <c r="P4807" s="177">
        <v>2.9750000000000001</v>
      </c>
      <c r="Q4807" s="177">
        <v>23.938572002560846</v>
      </c>
      <c r="R4807" s="177">
        <v>23.938572002560846</v>
      </c>
      <c r="S4807" s="177">
        <v>6.7107304660820688</v>
      </c>
      <c r="T4807" s="177">
        <v>19.765096252611922</v>
      </c>
      <c r="U4807" s="177">
        <v>23.938572002560846</v>
      </c>
      <c r="V4807" s="177">
        <v>23.938572002560846</v>
      </c>
      <c r="W4807" s="177">
        <v>7.0339676345490219</v>
      </c>
      <c r="X4807" s="177">
        <v>32.810312246042734</v>
      </c>
      <c r="Y4807" s="177">
        <v>19.239999999999998</v>
      </c>
      <c r="Z4807" s="177">
        <v>0</v>
      </c>
      <c r="AA4807" s="177">
        <v>20.626726793014491</v>
      </c>
      <c r="AB4807" s="177">
        <v>19.25581334082635</v>
      </c>
      <c r="AC4807" s="177">
        <v>15.957144117808216</v>
      </c>
      <c r="AD4807" s="177">
        <v>53.195667534147901</v>
      </c>
      <c r="AE4807" s="177">
        <v>29.601054739651602</v>
      </c>
      <c r="AF4807" s="177">
        <v>10.615422567136225</v>
      </c>
      <c r="AG4807" s="177">
        <v>36.491520467982525</v>
      </c>
      <c r="AH4807" s="177">
        <v>36.491520467982525</v>
      </c>
      <c r="AI4807" s="177">
        <v>36.491520467982525</v>
      </c>
      <c r="AJ4807" s="177">
        <v>41.537237382308987</v>
      </c>
    </row>
    <row r="4808" spans="1:36" hidden="1" outlineLevel="1" x14ac:dyDescent="0.25">
      <c r="A4808" s="190">
        <f t="shared" si="1292"/>
        <v>2032</v>
      </c>
      <c r="B4808" s="55">
        <f t="shared" si="1293"/>
        <v>8</v>
      </c>
      <c r="C4808" s="55">
        <f t="shared" si="1294"/>
        <v>17</v>
      </c>
      <c r="D4808" s="55">
        <f t="shared" si="1290"/>
        <v>200</v>
      </c>
      <c r="F4808" s="63">
        <f t="shared" si="1300"/>
        <v>48427.708333333292</v>
      </c>
      <c r="G4808" s="64">
        <f t="shared" si="1291"/>
        <v>309.52892945158021</v>
      </c>
      <c r="H4808" s="64">
        <f t="shared" si="1305"/>
        <v>17.904068402304745</v>
      </c>
      <c r="I4808" s="64">
        <f t="shared" si="1305"/>
        <v>85.502519854608607</v>
      </c>
      <c r="J4808" s="64">
        <f t="shared" si="1305"/>
        <v>37.517102677837293</v>
      </c>
      <c r="K4808" s="64">
        <f t="shared" si="1305"/>
        <v>0</v>
      </c>
      <c r="L4808" s="64">
        <f t="shared" si="1305"/>
        <v>0</v>
      </c>
      <c r="M4808" s="64">
        <f t="shared" si="1305"/>
        <v>11.425073440900853</v>
      </c>
      <c r="N4808" s="64">
        <f t="shared" si="1305"/>
        <v>157.1801650759287</v>
      </c>
      <c r="O4808" s="121"/>
      <c r="P4808" s="177">
        <v>2.9750000000000001</v>
      </c>
      <c r="Q4808" s="177">
        <v>22.774104229728568</v>
      </c>
      <c r="R4808" s="177">
        <v>22.774104229728568</v>
      </c>
      <c r="S4808" s="177">
        <v>1.059810403280899</v>
      </c>
      <c r="T4808" s="177">
        <v>0.58232583292991991</v>
      </c>
      <c r="U4808" s="177">
        <v>22.774104229728568</v>
      </c>
      <c r="V4808" s="177">
        <v>22.774104229728568</v>
      </c>
      <c r="W4808" s="177">
        <v>5.0687792041758852</v>
      </c>
      <c r="X4808" s="177">
        <v>24.36733225657045</v>
      </c>
      <c r="Y4808" s="177">
        <v>7.6959999999999997</v>
      </c>
      <c r="Z4808" s="177">
        <v>0</v>
      </c>
      <c r="AA4808" s="177">
        <v>26.721207225627104</v>
      </c>
      <c r="AB4808" s="177">
        <v>21.260433826453344</v>
      </c>
      <c r="AC4808" s="177">
        <v>18.10210710493395</v>
      </c>
      <c r="AD4808" s="177">
        <v>17.904068402304745</v>
      </c>
      <c r="AE4808" s="177">
        <v>18.901349299965872</v>
      </c>
      <c r="AF4808" s="177">
        <v>11.425073440900853</v>
      </c>
      <c r="AG4808" s="177">
        <v>12.505700892612431</v>
      </c>
      <c r="AH4808" s="177">
        <v>12.505700892612431</v>
      </c>
      <c r="AI4808" s="177">
        <v>12.505700892612431</v>
      </c>
      <c r="AJ4808" s="177">
        <v>24.851922857685576</v>
      </c>
    </row>
    <row r="4809" spans="1:36" hidden="1" outlineLevel="1" x14ac:dyDescent="0.25">
      <c r="A4809" s="190">
        <f t="shared" si="1292"/>
        <v>2032</v>
      </c>
      <c r="B4809" s="55">
        <f t="shared" si="1293"/>
        <v>8</v>
      </c>
      <c r="C4809" s="55">
        <f t="shared" si="1294"/>
        <v>18</v>
      </c>
      <c r="D4809" s="55">
        <f t="shared" si="1290"/>
        <v>200</v>
      </c>
      <c r="F4809" s="63">
        <f t="shared" si="1300"/>
        <v>48427.749999999956</v>
      </c>
      <c r="G4809" s="64">
        <f t="shared" si="1291"/>
        <v>184.4869989282314</v>
      </c>
      <c r="H4809" s="64">
        <f t="shared" si="1305"/>
        <v>0.27788808536132664</v>
      </c>
      <c r="I4809" s="64">
        <f t="shared" si="1305"/>
        <v>15.784788967565976</v>
      </c>
      <c r="J4809" s="64">
        <f t="shared" si="1305"/>
        <v>6.0648983201600448E-2</v>
      </c>
      <c r="K4809" s="64">
        <f t="shared" si="1305"/>
        <v>0</v>
      </c>
      <c r="L4809" s="64">
        <f t="shared" si="1305"/>
        <v>0</v>
      </c>
      <c r="M4809" s="64">
        <f t="shared" si="1305"/>
        <v>12.68453035564583</v>
      </c>
      <c r="N4809" s="64">
        <f t="shared" si="1305"/>
        <v>155.67914253645668</v>
      </c>
      <c r="O4809" s="121"/>
      <c r="P4809" s="177">
        <v>2.9750000000000001</v>
      </c>
      <c r="Q4809" s="177">
        <v>20.228763168758906</v>
      </c>
      <c r="R4809" s="177">
        <v>20.228763168758906</v>
      </c>
      <c r="S4809" s="177">
        <v>9.0101957287955364E-3</v>
      </c>
      <c r="T4809" s="177">
        <v>0</v>
      </c>
      <c r="U4809" s="177">
        <v>20.228763168758906</v>
      </c>
      <c r="V4809" s="177">
        <v>20.228763168758906</v>
      </c>
      <c r="W4809" s="177">
        <v>1.1579979560138089</v>
      </c>
      <c r="X4809" s="177">
        <v>5.081920947898757</v>
      </c>
      <c r="Y4809" s="177">
        <v>0.76960000000000006</v>
      </c>
      <c r="Z4809" s="177">
        <v>0</v>
      </c>
      <c r="AA4809" s="177">
        <v>27.988011620995884</v>
      </c>
      <c r="AB4809" s="177">
        <v>25.992127371395263</v>
      </c>
      <c r="AC4809" s="177">
        <v>20.783950869029905</v>
      </c>
      <c r="AD4809" s="177">
        <v>0.27788808536132664</v>
      </c>
      <c r="AE4809" s="177">
        <v>3.9984606146364112</v>
      </c>
      <c r="AF4809" s="177">
        <v>12.68453035564583</v>
      </c>
      <c r="AG4809" s="177">
        <v>2.0216327733866817E-2</v>
      </c>
      <c r="AH4809" s="177">
        <v>2.0216327733866817E-2</v>
      </c>
      <c r="AI4809" s="177">
        <v>2.0216327733866817E-2</v>
      </c>
      <c r="AJ4809" s="177">
        <v>1.7927992532882036</v>
      </c>
    </row>
    <row r="4810" spans="1:36" hidden="1" outlineLevel="1" x14ac:dyDescent="0.25">
      <c r="A4810" s="190">
        <f t="shared" si="1292"/>
        <v>2032</v>
      </c>
      <c r="B4810" s="55">
        <f t="shared" si="1293"/>
        <v>8</v>
      </c>
      <c r="C4810" s="55">
        <f t="shared" si="1294"/>
        <v>19</v>
      </c>
      <c r="D4810" s="55">
        <f t="shared" si="1290"/>
        <v>200</v>
      </c>
      <c r="F4810" s="63">
        <f t="shared" si="1300"/>
        <v>48427.791666666621</v>
      </c>
      <c r="G4810" s="64">
        <f t="shared" si="1291"/>
        <v>163.59230867597708</v>
      </c>
      <c r="H4810" s="64">
        <f t="shared" si="1305"/>
        <v>0</v>
      </c>
      <c r="I4810" s="64">
        <f t="shared" si="1305"/>
        <v>3.0509951072359733</v>
      </c>
      <c r="J4810" s="64">
        <f t="shared" si="1305"/>
        <v>0</v>
      </c>
      <c r="K4810" s="64">
        <f t="shared" si="1305"/>
        <v>0</v>
      </c>
      <c r="L4810" s="64">
        <f t="shared" si="1305"/>
        <v>0</v>
      </c>
      <c r="M4810" s="64">
        <f t="shared" si="1305"/>
        <v>14.393793311371152</v>
      </c>
      <c r="N4810" s="64">
        <f t="shared" si="1305"/>
        <v>146.14752025736996</v>
      </c>
      <c r="O4810" s="121"/>
      <c r="P4810" s="177">
        <v>2.9750000000000001</v>
      </c>
      <c r="Q4810" s="177">
        <v>18.981855199619922</v>
      </c>
      <c r="R4810" s="177">
        <v>18.981855199619922</v>
      </c>
      <c r="S4810" s="177">
        <v>0</v>
      </c>
      <c r="T4810" s="177">
        <v>0</v>
      </c>
      <c r="U4810" s="177">
        <v>18.981855199619922</v>
      </c>
      <c r="V4810" s="177">
        <v>18.981855199619922</v>
      </c>
      <c r="W4810" s="177">
        <v>7.5995107235973053E-2</v>
      </c>
      <c r="X4810" s="177">
        <v>0</v>
      </c>
      <c r="Y4810" s="177">
        <v>0</v>
      </c>
      <c r="Z4810" s="177">
        <v>0</v>
      </c>
      <c r="AA4810" s="177">
        <v>25.177281478399145</v>
      </c>
      <c r="AB4810" s="177">
        <v>26.658089048599585</v>
      </c>
      <c r="AC4810" s="177">
        <v>18.384728931891544</v>
      </c>
      <c r="AD4810" s="177">
        <v>0</v>
      </c>
      <c r="AE4810" s="177">
        <v>0</v>
      </c>
      <c r="AF4810" s="177">
        <v>14.393793311371152</v>
      </c>
      <c r="AG4810" s="177">
        <v>0</v>
      </c>
      <c r="AH4810" s="177">
        <v>0</v>
      </c>
      <c r="AI4810" s="177">
        <v>0</v>
      </c>
      <c r="AJ4810" s="177">
        <v>0</v>
      </c>
    </row>
    <row r="4811" spans="1:36" hidden="1" outlineLevel="1" x14ac:dyDescent="0.25">
      <c r="A4811" s="190">
        <f t="shared" si="1292"/>
        <v>2032</v>
      </c>
      <c r="B4811" s="55">
        <f t="shared" si="1293"/>
        <v>8</v>
      </c>
      <c r="C4811" s="55">
        <f t="shared" si="1294"/>
        <v>20</v>
      </c>
      <c r="D4811" s="55">
        <f t="shared" si="1290"/>
        <v>200</v>
      </c>
      <c r="F4811" s="63">
        <f t="shared" si="1300"/>
        <v>48427.833333333285</v>
      </c>
      <c r="G4811" s="64">
        <f t="shared" si="1291"/>
        <v>154.61389404789094</v>
      </c>
      <c r="H4811" s="64">
        <f t="shared" si="1305"/>
        <v>0</v>
      </c>
      <c r="I4811" s="64">
        <f t="shared" si="1305"/>
        <v>2.9750000000000001</v>
      </c>
      <c r="J4811" s="64">
        <f t="shared" si="1305"/>
        <v>0</v>
      </c>
      <c r="K4811" s="64">
        <f t="shared" si="1305"/>
        <v>0</v>
      </c>
      <c r="L4811" s="64">
        <f t="shared" si="1305"/>
        <v>0</v>
      </c>
      <c r="M4811" s="64">
        <f t="shared" si="1305"/>
        <v>16.372939891684684</v>
      </c>
      <c r="N4811" s="64">
        <f t="shared" si="1305"/>
        <v>135.26595415620625</v>
      </c>
      <c r="O4811" s="121"/>
      <c r="P4811" s="177">
        <v>2.9750000000000001</v>
      </c>
      <c r="Q4811" s="177">
        <v>16.992985463720547</v>
      </c>
      <c r="R4811" s="177">
        <v>16.992985463720547</v>
      </c>
      <c r="S4811" s="177">
        <v>0</v>
      </c>
      <c r="T4811" s="177">
        <v>0</v>
      </c>
      <c r="U4811" s="177">
        <v>16.992985463720547</v>
      </c>
      <c r="V4811" s="177">
        <v>16.992985463720547</v>
      </c>
      <c r="W4811" s="177">
        <v>0</v>
      </c>
      <c r="X4811" s="177">
        <v>0</v>
      </c>
      <c r="Y4811" s="177">
        <v>0</v>
      </c>
      <c r="Z4811" s="177">
        <v>0</v>
      </c>
      <c r="AA4811" s="177">
        <v>24.296869645585708</v>
      </c>
      <c r="AB4811" s="177">
        <v>24.083825613694408</v>
      </c>
      <c r="AC4811" s="177">
        <v>18.913317042043943</v>
      </c>
      <c r="AD4811" s="177">
        <v>0</v>
      </c>
      <c r="AE4811" s="177">
        <v>0</v>
      </c>
      <c r="AF4811" s="177">
        <v>16.372939891684684</v>
      </c>
      <c r="AG4811" s="177">
        <v>0</v>
      </c>
      <c r="AH4811" s="177">
        <v>0</v>
      </c>
      <c r="AI4811" s="177">
        <v>0</v>
      </c>
      <c r="AJ4811" s="177">
        <v>0</v>
      </c>
    </row>
    <row r="4812" spans="1:36" hidden="1" outlineLevel="1" x14ac:dyDescent="0.25">
      <c r="A4812" s="190">
        <f t="shared" si="1292"/>
        <v>2032</v>
      </c>
      <c r="B4812" s="55">
        <f t="shared" si="1293"/>
        <v>8</v>
      </c>
      <c r="C4812" s="55">
        <f t="shared" si="1294"/>
        <v>21</v>
      </c>
      <c r="D4812" s="55">
        <f t="shared" si="1290"/>
        <v>200</v>
      </c>
      <c r="F4812" s="63">
        <f t="shared" si="1300"/>
        <v>48427.874999999949</v>
      </c>
      <c r="G4812" s="64">
        <f t="shared" si="1291"/>
        <v>151.60927765437631</v>
      </c>
      <c r="H4812" s="64">
        <f t="shared" si="1305"/>
        <v>0</v>
      </c>
      <c r="I4812" s="64">
        <f t="shared" si="1305"/>
        <v>2.9750000000000001</v>
      </c>
      <c r="J4812" s="64">
        <f t="shared" si="1305"/>
        <v>0</v>
      </c>
      <c r="K4812" s="64">
        <f t="shared" si="1305"/>
        <v>0</v>
      </c>
      <c r="L4812" s="64">
        <f t="shared" si="1305"/>
        <v>0</v>
      </c>
      <c r="M4812" s="64">
        <f t="shared" si="1305"/>
        <v>18.98181492937071</v>
      </c>
      <c r="N4812" s="64">
        <f t="shared" si="1305"/>
        <v>129.65246272500559</v>
      </c>
      <c r="O4812" s="121"/>
      <c r="P4812" s="177">
        <v>2.9750000000000001</v>
      </c>
      <c r="Q4812" s="177">
        <v>16.405599065035243</v>
      </c>
      <c r="R4812" s="177">
        <v>16.405599065035243</v>
      </c>
      <c r="S4812" s="177">
        <v>0</v>
      </c>
      <c r="T4812" s="177">
        <v>0</v>
      </c>
      <c r="U4812" s="177">
        <v>16.405599065035243</v>
      </c>
      <c r="V4812" s="177">
        <v>16.405599065035243</v>
      </c>
      <c r="W4812" s="177">
        <v>0</v>
      </c>
      <c r="X4812" s="177">
        <v>0</v>
      </c>
      <c r="Y4812" s="177">
        <v>0</v>
      </c>
      <c r="Z4812" s="177">
        <v>0</v>
      </c>
      <c r="AA4812" s="177">
        <v>23.770786288893522</v>
      </c>
      <c r="AB4812" s="177">
        <v>22.294762039956659</v>
      </c>
      <c r="AC4812" s="177">
        <v>17.964518136014455</v>
      </c>
      <c r="AD4812" s="177">
        <v>0</v>
      </c>
      <c r="AE4812" s="177">
        <v>0</v>
      </c>
      <c r="AF4812" s="177">
        <v>18.98181492937071</v>
      </c>
      <c r="AG4812" s="177">
        <v>0</v>
      </c>
      <c r="AH4812" s="177">
        <v>0</v>
      </c>
      <c r="AI4812" s="177">
        <v>0</v>
      </c>
      <c r="AJ4812" s="177">
        <v>0</v>
      </c>
    </row>
    <row r="4813" spans="1:36" hidden="1" outlineLevel="1" x14ac:dyDescent="0.25">
      <c r="A4813" s="190">
        <f t="shared" si="1292"/>
        <v>2032</v>
      </c>
      <c r="B4813" s="55">
        <f t="shared" si="1293"/>
        <v>8</v>
      </c>
      <c r="C4813" s="55">
        <f t="shared" si="1294"/>
        <v>22</v>
      </c>
      <c r="D4813" s="55">
        <f t="shared" si="1290"/>
        <v>200</v>
      </c>
      <c r="F4813" s="63">
        <f t="shared" si="1300"/>
        <v>48427.916666666613</v>
      </c>
      <c r="G4813" s="64">
        <f t="shared" si="1291"/>
        <v>139.48896344541279</v>
      </c>
      <c r="H4813" s="64">
        <f t="shared" si="1305"/>
        <v>0</v>
      </c>
      <c r="I4813" s="64">
        <f t="shared" si="1305"/>
        <v>2.9750000000000001</v>
      </c>
      <c r="J4813" s="64">
        <f t="shared" si="1305"/>
        <v>0</v>
      </c>
      <c r="K4813" s="64">
        <f t="shared" si="1305"/>
        <v>0</v>
      </c>
      <c r="L4813" s="64">
        <f t="shared" si="1305"/>
        <v>0</v>
      </c>
      <c r="M4813" s="64">
        <f t="shared" si="1305"/>
        <v>21.140883926076381</v>
      </c>
      <c r="N4813" s="64">
        <f t="shared" si="1305"/>
        <v>115.3730795193364</v>
      </c>
      <c r="O4813" s="121"/>
      <c r="P4813" s="177">
        <v>2.9750000000000001</v>
      </c>
      <c r="Q4813" s="177">
        <v>14.88045543336111</v>
      </c>
      <c r="R4813" s="177">
        <v>14.88045543336111</v>
      </c>
      <c r="S4813" s="177">
        <v>0</v>
      </c>
      <c r="T4813" s="177">
        <v>0</v>
      </c>
      <c r="U4813" s="177">
        <v>14.88045543336111</v>
      </c>
      <c r="V4813" s="177">
        <v>14.88045543336111</v>
      </c>
      <c r="W4813" s="177">
        <v>0</v>
      </c>
      <c r="X4813" s="177">
        <v>0</v>
      </c>
      <c r="Y4813" s="177">
        <v>0</v>
      </c>
      <c r="Z4813" s="177">
        <v>0</v>
      </c>
      <c r="AA4813" s="177">
        <v>20.787774719063627</v>
      </c>
      <c r="AB4813" s="177">
        <v>19.79130813475026</v>
      </c>
      <c r="AC4813" s="177">
        <v>15.272174932078075</v>
      </c>
      <c r="AD4813" s="177">
        <v>0</v>
      </c>
      <c r="AE4813" s="177">
        <v>0</v>
      </c>
      <c r="AF4813" s="177">
        <v>21.140883926076381</v>
      </c>
      <c r="AG4813" s="177">
        <v>0</v>
      </c>
      <c r="AH4813" s="177">
        <v>0</v>
      </c>
      <c r="AI4813" s="177">
        <v>0</v>
      </c>
      <c r="AJ4813" s="177">
        <v>0</v>
      </c>
    </row>
    <row r="4814" spans="1:36" hidden="1" outlineLevel="1" x14ac:dyDescent="0.25">
      <c r="A4814" s="190">
        <f t="shared" si="1292"/>
        <v>2032</v>
      </c>
      <c r="B4814" s="55">
        <f t="shared" si="1293"/>
        <v>8</v>
      </c>
      <c r="C4814" s="55">
        <f t="shared" si="1294"/>
        <v>23</v>
      </c>
      <c r="D4814" s="55">
        <f t="shared" si="1290"/>
        <v>200</v>
      </c>
      <c r="F4814" s="63">
        <f t="shared" si="1300"/>
        <v>48427.958333333278</v>
      </c>
      <c r="G4814" s="64">
        <f t="shared" si="1291"/>
        <v>135.95144055933287</v>
      </c>
      <c r="H4814" s="64">
        <f t="shared" si="1305"/>
        <v>0</v>
      </c>
      <c r="I4814" s="64">
        <f t="shared" si="1305"/>
        <v>2.9750000000000001</v>
      </c>
      <c r="J4814" s="64">
        <f t="shared" si="1305"/>
        <v>0</v>
      </c>
      <c r="K4814" s="64">
        <f t="shared" si="1305"/>
        <v>0</v>
      </c>
      <c r="L4814" s="64">
        <f t="shared" si="1305"/>
        <v>0</v>
      </c>
      <c r="M4814" s="64">
        <f t="shared" si="1305"/>
        <v>22.13045721623315</v>
      </c>
      <c r="N4814" s="64">
        <f t="shared" si="1305"/>
        <v>110.8459833430997</v>
      </c>
      <c r="O4814" s="121"/>
      <c r="P4814" s="177">
        <v>2.9750000000000001</v>
      </c>
      <c r="Q4814" s="177">
        <v>12.582434961311579</v>
      </c>
      <c r="R4814" s="177">
        <v>12.582434961311579</v>
      </c>
      <c r="S4814" s="177">
        <v>0</v>
      </c>
      <c r="T4814" s="177">
        <v>0</v>
      </c>
      <c r="U4814" s="177">
        <v>12.582434961311579</v>
      </c>
      <c r="V4814" s="177">
        <v>12.582434961311579</v>
      </c>
      <c r="W4814" s="177">
        <v>0</v>
      </c>
      <c r="X4814" s="177">
        <v>0</v>
      </c>
      <c r="Y4814" s="177">
        <v>0</v>
      </c>
      <c r="Z4814" s="177">
        <v>0</v>
      </c>
      <c r="AA4814" s="177">
        <v>23.6597628641643</v>
      </c>
      <c r="AB4814" s="177">
        <v>20.678437080739272</v>
      </c>
      <c r="AC4814" s="177">
        <v>16.178043552949813</v>
      </c>
      <c r="AD4814" s="177">
        <v>0</v>
      </c>
      <c r="AE4814" s="177">
        <v>0</v>
      </c>
      <c r="AF4814" s="177">
        <v>22.13045721623315</v>
      </c>
      <c r="AG4814" s="177">
        <v>0</v>
      </c>
      <c r="AH4814" s="177">
        <v>0</v>
      </c>
      <c r="AI4814" s="177">
        <v>0</v>
      </c>
      <c r="AJ4814" s="177">
        <v>0</v>
      </c>
    </row>
    <row r="4815" spans="1:36" hidden="1" outlineLevel="1" x14ac:dyDescent="0.25">
      <c r="A4815" s="190">
        <f t="shared" si="1292"/>
        <v>2032</v>
      </c>
      <c r="B4815" s="55">
        <f t="shared" si="1293"/>
        <v>9</v>
      </c>
      <c r="C4815" s="55">
        <f t="shared" si="1294"/>
        <v>0</v>
      </c>
      <c r="D4815" s="55">
        <f t="shared" ref="D4815:D4878" si="1306">MATCH(DATE(YEAR(F4815),B4815,1),$F$7505:$F$7816,0)</f>
        <v>201</v>
      </c>
      <c r="F4815" s="63">
        <f t="shared" ref="F4815" si="1307">EDATE(F4791,1)</f>
        <v>48458</v>
      </c>
      <c r="G4815" s="64">
        <f t="shared" ref="G4815:G4878" si="1308">SUM(H4815:N4815)</f>
        <v>148.56975319048789</v>
      </c>
      <c r="H4815" s="64">
        <f t="shared" ref="H4815:N4824" si="1309">SUMIF($P$6:$AK$6,H$6,$P4815:$AK4815)</f>
        <v>0</v>
      </c>
      <c r="I4815" s="64">
        <f t="shared" si="1309"/>
        <v>2.9750000000000001</v>
      </c>
      <c r="J4815" s="64">
        <f t="shared" si="1309"/>
        <v>0</v>
      </c>
      <c r="K4815" s="64">
        <f t="shared" si="1309"/>
        <v>0</v>
      </c>
      <c r="L4815" s="64">
        <f t="shared" si="1309"/>
        <v>0</v>
      </c>
      <c r="M4815" s="64">
        <f t="shared" si="1309"/>
        <v>18.250223375866568</v>
      </c>
      <c r="N4815" s="64">
        <f t="shared" si="1309"/>
        <v>127.34452981462131</v>
      </c>
      <c r="O4815" s="121"/>
      <c r="P4815" s="177">
        <v>2.9750000000000001</v>
      </c>
      <c r="Q4815" s="177">
        <v>14.138493666600723</v>
      </c>
      <c r="R4815" s="177">
        <v>14.138493666600723</v>
      </c>
      <c r="S4815" s="177">
        <v>0</v>
      </c>
      <c r="T4815" s="177">
        <v>0</v>
      </c>
      <c r="U4815" s="177">
        <v>14.138493666600723</v>
      </c>
      <c r="V4815" s="177">
        <v>14.138493666600723</v>
      </c>
      <c r="W4815" s="177">
        <v>0</v>
      </c>
      <c r="X4815" s="177">
        <v>0</v>
      </c>
      <c r="Y4815" s="177">
        <v>0</v>
      </c>
      <c r="Z4815" s="177">
        <v>0</v>
      </c>
      <c r="AA4815" s="177">
        <v>29.077503839777201</v>
      </c>
      <c r="AB4815" s="177">
        <v>27.30622891347549</v>
      </c>
      <c r="AC4815" s="177">
        <v>14.406822394965729</v>
      </c>
      <c r="AD4815" s="177">
        <v>0</v>
      </c>
      <c r="AE4815" s="177">
        <v>0</v>
      </c>
      <c r="AF4815" s="177">
        <v>18.250223375866568</v>
      </c>
      <c r="AG4815" s="177">
        <v>0</v>
      </c>
      <c r="AH4815" s="177">
        <v>0</v>
      </c>
      <c r="AI4815" s="177">
        <v>0</v>
      </c>
      <c r="AJ4815" s="177">
        <v>0</v>
      </c>
    </row>
    <row r="4816" spans="1:36" hidden="1" outlineLevel="1" x14ac:dyDescent="0.25">
      <c r="A4816" s="190">
        <f t="shared" ref="A4816:A4879" si="1310">YEAR(F4816)</f>
        <v>2032</v>
      </c>
      <c r="B4816" s="55">
        <f t="shared" ref="B4816:B4879" si="1311">MONTH(F4816)</f>
        <v>9</v>
      </c>
      <c r="C4816" s="55">
        <f t="shared" ref="C4816:C4879" si="1312">HOUR(F4816)</f>
        <v>1</v>
      </c>
      <c r="D4816" s="55">
        <f t="shared" si="1306"/>
        <v>201</v>
      </c>
      <c r="F4816" s="63">
        <f t="shared" ref="F4816" si="1313">F4815+1/24</f>
        <v>48458.041666666664</v>
      </c>
      <c r="G4816" s="64">
        <f t="shared" si="1308"/>
        <v>146.37252855716406</v>
      </c>
      <c r="H4816" s="64">
        <f t="shared" si="1309"/>
        <v>0</v>
      </c>
      <c r="I4816" s="64">
        <f t="shared" si="1309"/>
        <v>2.9750000000000001</v>
      </c>
      <c r="J4816" s="64">
        <f t="shared" si="1309"/>
        <v>0</v>
      </c>
      <c r="K4816" s="64">
        <f t="shared" si="1309"/>
        <v>0</v>
      </c>
      <c r="L4816" s="64">
        <f t="shared" si="1309"/>
        <v>0</v>
      </c>
      <c r="M4816" s="64">
        <f t="shared" si="1309"/>
        <v>18.544581817412801</v>
      </c>
      <c r="N4816" s="64">
        <f t="shared" si="1309"/>
        <v>124.85294673975126</v>
      </c>
      <c r="O4816" s="121"/>
      <c r="P4816" s="177">
        <v>2.9750000000000001</v>
      </c>
      <c r="Q4816" s="177">
        <v>12.603045010388257</v>
      </c>
      <c r="R4816" s="177">
        <v>12.603045010388257</v>
      </c>
      <c r="S4816" s="177">
        <v>0</v>
      </c>
      <c r="T4816" s="177">
        <v>0</v>
      </c>
      <c r="U4816" s="177">
        <v>12.603045010388257</v>
      </c>
      <c r="V4816" s="177">
        <v>12.603045010388257</v>
      </c>
      <c r="W4816" s="177">
        <v>0</v>
      </c>
      <c r="X4816" s="177">
        <v>0</v>
      </c>
      <c r="Y4816" s="177">
        <v>0</v>
      </c>
      <c r="Z4816" s="177">
        <v>0</v>
      </c>
      <c r="AA4816" s="177">
        <v>30.120045988055367</v>
      </c>
      <c r="AB4816" s="177">
        <v>28.37544674880748</v>
      </c>
      <c r="AC4816" s="177">
        <v>15.945273961335394</v>
      </c>
      <c r="AD4816" s="177">
        <v>0</v>
      </c>
      <c r="AE4816" s="177">
        <v>0</v>
      </c>
      <c r="AF4816" s="177">
        <v>18.544581817412801</v>
      </c>
      <c r="AG4816" s="177">
        <v>0</v>
      </c>
      <c r="AH4816" s="177">
        <v>0</v>
      </c>
      <c r="AI4816" s="177">
        <v>0</v>
      </c>
      <c r="AJ4816" s="177">
        <v>0</v>
      </c>
    </row>
    <row r="4817" spans="1:36" hidden="1" outlineLevel="1" x14ac:dyDescent="0.25">
      <c r="A4817" s="190">
        <f t="shared" si="1310"/>
        <v>2032</v>
      </c>
      <c r="B4817" s="55">
        <f t="shared" si="1311"/>
        <v>9</v>
      </c>
      <c r="C4817" s="55">
        <f t="shared" si="1312"/>
        <v>2</v>
      </c>
      <c r="D4817" s="55">
        <f t="shared" si="1306"/>
        <v>201</v>
      </c>
      <c r="F4817" s="63">
        <f t="shared" si="1300"/>
        <v>48458.083333333328</v>
      </c>
      <c r="G4817" s="64">
        <f t="shared" si="1308"/>
        <v>147.71145003202801</v>
      </c>
      <c r="H4817" s="64">
        <f t="shared" si="1309"/>
        <v>0</v>
      </c>
      <c r="I4817" s="64">
        <f t="shared" si="1309"/>
        <v>2.9750000000000001</v>
      </c>
      <c r="J4817" s="64">
        <f t="shared" si="1309"/>
        <v>0</v>
      </c>
      <c r="K4817" s="64">
        <f t="shared" si="1309"/>
        <v>0</v>
      </c>
      <c r="L4817" s="64">
        <f t="shared" si="1309"/>
        <v>0</v>
      </c>
      <c r="M4817" s="64">
        <f t="shared" si="1309"/>
        <v>18.152103895351157</v>
      </c>
      <c r="N4817" s="64">
        <f t="shared" si="1309"/>
        <v>126.58434613667684</v>
      </c>
      <c r="O4817" s="121"/>
      <c r="P4817" s="177">
        <v>2.9750000000000001</v>
      </c>
      <c r="Q4817" s="177">
        <v>11.448882262094317</v>
      </c>
      <c r="R4817" s="177">
        <v>11.448882262094317</v>
      </c>
      <c r="S4817" s="177">
        <v>0</v>
      </c>
      <c r="T4817" s="177">
        <v>0</v>
      </c>
      <c r="U4817" s="177">
        <v>11.448882262094317</v>
      </c>
      <c r="V4817" s="177">
        <v>11.448882262094317</v>
      </c>
      <c r="W4817" s="177">
        <v>0</v>
      </c>
      <c r="X4817" s="177">
        <v>0</v>
      </c>
      <c r="Y4817" s="177">
        <v>0</v>
      </c>
      <c r="Z4817" s="177">
        <v>0</v>
      </c>
      <c r="AA4817" s="177">
        <v>31.84911403754025</v>
      </c>
      <c r="AB4817" s="177">
        <v>29.069163581771107</v>
      </c>
      <c r="AC4817" s="177">
        <v>19.870539468988213</v>
      </c>
      <c r="AD4817" s="177">
        <v>0</v>
      </c>
      <c r="AE4817" s="177">
        <v>0</v>
      </c>
      <c r="AF4817" s="177">
        <v>18.152103895351157</v>
      </c>
      <c r="AG4817" s="177">
        <v>0</v>
      </c>
      <c r="AH4817" s="177">
        <v>0</v>
      </c>
      <c r="AI4817" s="177">
        <v>0</v>
      </c>
      <c r="AJ4817" s="177">
        <v>0</v>
      </c>
    </row>
    <row r="4818" spans="1:36" hidden="1" outlineLevel="1" x14ac:dyDescent="0.25">
      <c r="A4818" s="190">
        <f t="shared" si="1310"/>
        <v>2032</v>
      </c>
      <c r="B4818" s="55">
        <f t="shared" si="1311"/>
        <v>9</v>
      </c>
      <c r="C4818" s="55">
        <f t="shared" si="1312"/>
        <v>3</v>
      </c>
      <c r="D4818" s="55">
        <f t="shared" si="1306"/>
        <v>201</v>
      </c>
      <c r="F4818" s="63">
        <f t="shared" si="1300"/>
        <v>48458.124999999993</v>
      </c>
      <c r="G4818" s="64">
        <f t="shared" si="1308"/>
        <v>154.99614332416573</v>
      </c>
      <c r="H4818" s="64">
        <f t="shared" si="1309"/>
        <v>0</v>
      </c>
      <c r="I4818" s="64">
        <f t="shared" si="1309"/>
        <v>2.9750000000000001</v>
      </c>
      <c r="J4818" s="64">
        <f t="shared" si="1309"/>
        <v>0</v>
      </c>
      <c r="K4818" s="64">
        <f t="shared" si="1309"/>
        <v>0</v>
      </c>
      <c r="L4818" s="64">
        <f t="shared" si="1309"/>
        <v>0</v>
      </c>
      <c r="M4818" s="64">
        <f t="shared" si="1309"/>
        <v>17.367148051227868</v>
      </c>
      <c r="N4818" s="64">
        <f t="shared" si="1309"/>
        <v>134.65399527293786</v>
      </c>
      <c r="O4818" s="121"/>
      <c r="P4818" s="177">
        <v>2.9750000000000001</v>
      </c>
      <c r="Q4818" s="177">
        <v>11.438577237555981</v>
      </c>
      <c r="R4818" s="177">
        <v>11.438577237555981</v>
      </c>
      <c r="S4818" s="177">
        <v>0</v>
      </c>
      <c r="T4818" s="177">
        <v>0</v>
      </c>
      <c r="U4818" s="177">
        <v>11.438577237555981</v>
      </c>
      <c r="V4818" s="177">
        <v>11.438577237555981</v>
      </c>
      <c r="W4818" s="177">
        <v>0</v>
      </c>
      <c r="X4818" s="177">
        <v>0</v>
      </c>
      <c r="Y4818" s="177">
        <v>0</v>
      </c>
      <c r="Z4818" s="177">
        <v>0</v>
      </c>
      <c r="AA4818" s="177">
        <v>35.205151150860928</v>
      </c>
      <c r="AB4818" s="177">
        <v>30.391993557402152</v>
      </c>
      <c r="AC4818" s="177">
        <v>23.30254161445086</v>
      </c>
      <c r="AD4818" s="177">
        <v>0</v>
      </c>
      <c r="AE4818" s="177">
        <v>0</v>
      </c>
      <c r="AF4818" s="177">
        <v>17.367148051227868</v>
      </c>
      <c r="AG4818" s="177">
        <v>0</v>
      </c>
      <c r="AH4818" s="177">
        <v>0</v>
      </c>
      <c r="AI4818" s="177">
        <v>0</v>
      </c>
      <c r="AJ4818" s="177">
        <v>0</v>
      </c>
    </row>
    <row r="4819" spans="1:36" hidden="1" outlineLevel="1" x14ac:dyDescent="0.25">
      <c r="A4819" s="190">
        <f t="shared" si="1310"/>
        <v>2032</v>
      </c>
      <c r="B4819" s="55">
        <f t="shared" si="1311"/>
        <v>9</v>
      </c>
      <c r="C4819" s="55">
        <f t="shared" si="1312"/>
        <v>4</v>
      </c>
      <c r="D4819" s="55">
        <f t="shared" si="1306"/>
        <v>201</v>
      </c>
      <c r="F4819" s="63">
        <f t="shared" si="1300"/>
        <v>48458.166666666657</v>
      </c>
      <c r="G4819" s="64">
        <f t="shared" si="1308"/>
        <v>152.07291495646274</v>
      </c>
      <c r="H4819" s="64">
        <f t="shared" si="1309"/>
        <v>0</v>
      </c>
      <c r="I4819" s="64">
        <f t="shared" si="1309"/>
        <v>2.9750000000000001</v>
      </c>
      <c r="J4819" s="64">
        <f t="shared" si="1309"/>
        <v>0</v>
      </c>
      <c r="K4819" s="64">
        <f t="shared" si="1309"/>
        <v>0</v>
      </c>
      <c r="L4819" s="64">
        <f t="shared" si="1309"/>
        <v>0</v>
      </c>
      <c r="M4819" s="64">
        <f t="shared" si="1309"/>
        <v>15.895355843496688</v>
      </c>
      <c r="N4819" s="64">
        <f t="shared" si="1309"/>
        <v>133.20255911296604</v>
      </c>
      <c r="O4819" s="121"/>
      <c r="P4819" s="177">
        <v>2.9750000000000001</v>
      </c>
      <c r="Q4819" s="177">
        <v>9.9134336058818473</v>
      </c>
      <c r="R4819" s="177">
        <v>9.9134336058818473</v>
      </c>
      <c r="S4819" s="177">
        <v>0</v>
      </c>
      <c r="T4819" s="177">
        <v>0</v>
      </c>
      <c r="U4819" s="177">
        <v>9.9134336058818473</v>
      </c>
      <c r="V4819" s="177">
        <v>9.9134336058818473</v>
      </c>
      <c r="W4819" s="177">
        <v>0</v>
      </c>
      <c r="X4819" s="177">
        <v>0</v>
      </c>
      <c r="Y4819" s="177">
        <v>0</v>
      </c>
      <c r="Z4819" s="177">
        <v>0</v>
      </c>
      <c r="AA4819" s="177">
        <v>36.805510398034038</v>
      </c>
      <c r="AB4819" s="177">
        <v>31.100366087911475</v>
      </c>
      <c r="AC4819" s="177">
        <v>25.642948203493155</v>
      </c>
      <c r="AD4819" s="177">
        <v>0</v>
      </c>
      <c r="AE4819" s="177">
        <v>0</v>
      </c>
      <c r="AF4819" s="177">
        <v>15.895355843496688</v>
      </c>
      <c r="AG4819" s="177">
        <v>0</v>
      </c>
      <c r="AH4819" s="177">
        <v>0</v>
      </c>
      <c r="AI4819" s="177">
        <v>0</v>
      </c>
      <c r="AJ4819" s="177">
        <v>0</v>
      </c>
    </row>
    <row r="4820" spans="1:36" hidden="1" outlineLevel="1" x14ac:dyDescent="0.25">
      <c r="A4820" s="190">
        <f t="shared" si="1310"/>
        <v>2032</v>
      </c>
      <c r="B4820" s="55">
        <f t="shared" si="1311"/>
        <v>9</v>
      </c>
      <c r="C4820" s="55">
        <f t="shared" si="1312"/>
        <v>5</v>
      </c>
      <c r="D4820" s="55">
        <f t="shared" si="1306"/>
        <v>201</v>
      </c>
      <c r="F4820" s="63">
        <f t="shared" si="1300"/>
        <v>48458.208333333321</v>
      </c>
      <c r="G4820" s="64">
        <f t="shared" si="1308"/>
        <v>183.91115331976727</v>
      </c>
      <c r="H4820" s="64">
        <f t="shared" si="1309"/>
        <v>6.7143955454914925</v>
      </c>
      <c r="I4820" s="64">
        <f t="shared" si="1309"/>
        <v>13.472131638092646</v>
      </c>
      <c r="J4820" s="64">
        <f t="shared" si="1309"/>
        <v>16.343590966096095</v>
      </c>
      <c r="K4820" s="64">
        <f t="shared" si="1309"/>
        <v>0</v>
      </c>
      <c r="L4820" s="64">
        <f t="shared" si="1309"/>
        <v>0</v>
      </c>
      <c r="M4820" s="64">
        <f t="shared" si="1309"/>
        <v>15.404758440919633</v>
      </c>
      <c r="N4820" s="64">
        <f t="shared" si="1309"/>
        <v>131.97627672916741</v>
      </c>
      <c r="O4820" s="121"/>
      <c r="P4820" s="177">
        <v>2.9750000000000001</v>
      </c>
      <c r="Q4820" s="177">
        <v>8.3161548024393479</v>
      </c>
      <c r="R4820" s="177">
        <v>8.3161548024393479</v>
      </c>
      <c r="S4820" s="177">
        <v>2.8194351326424436</v>
      </c>
      <c r="T4820" s="177">
        <v>7.5410143994764773</v>
      </c>
      <c r="U4820" s="177">
        <v>8.3161548024393479</v>
      </c>
      <c r="V4820" s="177">
        <v>8.3161548024393479</v>
      </c>
      <c r="W4820" s="177">
        <v>0</v>
      </c>
      <c r="X4820" s="177">
        <v>4.3945555122483305E-2</v>
      </c>
      <c r="Y4820" s="177">
        <v>0</v>
      </c>
      <c r="Z4820" s="177">
        <v>0</v>
      </c>
      <c r="AA4820" s="177">
        <v>38.80186285069599</v>
      </c>
      <c r="AB4820" s="177">
        <v>32.497190975330831</v>
      </c>
      <c r="AC4820" s="177">
        <v>27.412603693383197</v>
      </c>
      <c r="AD4820" s="177">
        <v>6.7143955454914925</v>
      </c>
      <c r="AE4820" s="177">
        <v>9.2736550851239843E-2</v>
      </c>
      <c r="AF4820" s="177">
        <v>15.404758440919633</v>
      </c>
      <c r="AG4820" s="177">
        <v>5.4478636553653645</v>
      </c>
      <c r="AH4820" s="177">
        <v>5.4478636553653645</v>
      </c>
      <c r="AI4820" s="177">
        <v>5.4478636553653645</v>
      </c>
      <c r="AJ4820" s="177">
        <v>0</v>
      </c>
    </row>
    <row r="4821" spans="1:36" hidden="1" outlineLevel="1" x14ac:dyDescent="0.25">
      <c r="A4821" s="190">
        <f t="shared" si="1310"/>
        <v>2032</v>
      </c>
      <c r="B4821" s="55">
        <f t="shared" si="1311"/>
        <v>9</v>
      </c>
      <c r="C4821" s="55">
        <f t="shared" si="1312"/>
        <v>6</v>
      </c>
      <c r="D4821" s="55">
        <f t="shared" si="1306"/>
        <v>201</v>
      </c>
      <c r="F4821" s="63">
        <f t="shared" si="1300"/>
        <v>48458.249999999985</v>
      </c>
      <c r="G4821" s="64">
        <f t="shared" si="1308"/>
        <v>411.07026051427914</v>
      </c>
      <c r="H4821" s="64">
        <f t="shared" si="1309"/>
        <v>50.723318373317305</v>
      </c>
      <c r="I4821" s="64">
        <f t="shared" si="1309"/>
        <v>76.928844102985934</v>
      </c>
      <c r="J4821" s="64">
        <f t="shared" si="1309"/>
        <v>140.13569112732895</v>
      </c>
      <c r="K4821" s="64">
        <f t="shared" si="1309"/>
        <v>0</v>
      </c>
      <c r="L4821" s="64">
        <f t="shared" si="1309"/>
        <v>0</v>
      </c>
      <c r="M4821" s="64">
        <f t="shared" si="1309"/>
        <v>15.110399999373396</v>
      </c>
      <c r="N4821" s="64">
        <f t="shared" si="1309"/>
        <v>128.17200691127357</v>
      </c>
      <c r="O4821" s="121"/>
      <c r="P4821" s="177">
        <v>2.9750000000000001</v>
      </c>
      <c r="Q4821" s="177">
        <v>6.9868066369936512</v>
      </c>
      <c r="R4821" s="177">
        <v>6.9868066369936512</v>
      </c>
      <c r="S4821" s="177">
        <v>12.6562603561392</v>
      </c>
      <c r="T4821" s="177">
        <v>27.414696567797517</v>
      </c>
      <c r="U4821" s="177">
        <v>6.9868066369936512</v>
      </c>
      <c r="V4821" s="177">
        <v>6.9868066369936512</v>
      </c>
      <c r="W4821" s="177">
        <v>1.8958724071730033</v>
      </c>
      <c r="X4821" s="177">
        <v>10.554179471192953</v>
      </c>
      <c r="Y4821" s="177">
        <v>3.9762666666666662</v>
      </c>
      <c r="Z4821" s="177">
        <v>0</v>
      </c>
      <c r="AA4821" s="177">
        <v>39.623874383019867</v>
      </c>
      <c r="AB4821" s="177">
        <v>31.805152522181835</v>
      </c>
      <c r="AC4821" s="177">
        <v>28.795753458097273</v>
      </c>
      <c r="AD4821" s="177">
        <v>50.723318373317305</v>
      </c>
      <c r="AE4821" s="177">
        <v>12.260169071014985</v>
      </c>
      <c r="AF4821" s="177">
        <v>15.110399999373396</v>
      </c>
      <c r="AG4821" s="177">
        <v>46.711897042442985</v>
      </c>
      <c r="AH4821" s="177">
        <v>46.711897042442985</v>
      </c>
      <c r="AI4821" s="177">
        <v>46.711897042442985</v>
      </c>
      <c r="AJ4821" s="177">
        <v>5.1963995630016031</v>
      </c>
    </row>
    <row r="4822" spans="1:36" hidden="1" outlineLevel="1" x14ac:dyDescent="0.25">
      <c r="A4822" s="190">
        <f t="shared" si="1310"/>
        <v>2032</v>
      </c>
      <c r="B4822" s="55">
        <f t="shared" si="1311"/>
        <v>9</v>
      </c>
      <c r="C4822" s="55">
        <f t="shared" si="1312"/>
        <v>7</v>
      </c>
      <c r="D4822" s="55">
        <f t="shared" si="1306"/>
        <v>201</v>
      </c>
      <c r="F4822" s="63">
        <f t="shared" si="1300"/>
        <v>48458.29166666665</v>
      </c>
      <c r="G4822" s="64">
        <f t="shared" si="1308"/>
        <v>571.07757034224278</v>
      </c>
      <c r="H4822" s="64">
        <f t="shared" si="1309"/>
        <v>63.224620139008493</v>
      </c>
      <c r="I4822" s="64">
        <f t="shared" si="1309"/>
        <v>165.68523959392084</v>
      </c>
      <c r="J4822" s="64">
        <f t="shared" si="1309"/>
        <v>185.19894321531856</v>
      </c>
      <c r="K4822" s="64">
        <f t="shared" si="1309"/>
        <v>0</v>
      </c>
      <c r="L4822" s="64">
        <f t="shared" si="1309"/>
        <v>0</v>
      </c>
      <c r="M4822" s="64">
        <f t="shared" si="1309"/>
        <v>13.834846752673045</v>
      </c>
      <c r="N4822" s="64">
        <f t="shared" si="1309"/>
        <v>143.13392064132177</v>
      </c>
      <c r="O4822" s="121"/>
      <c r="P4822" s="177">
        <v>2.9750000000000001</v>
      </c>
      <c r="Q4822" s="177">
        <v>12.180539004316365</v>
      </c>
      <c r="R4822" s="177">
        <v>12.180539004316365</v>
      </c>
      <c r="S4822" s="177">
        <v>22.120301876230197</v>
      </c>
      <c r="T4822" s="177">
        <v>33.077344926822676</v>
      </c>
      <c r="U4822" s="177">
        <v>12.180539004316365</v>
      </c>
      <c r="V4822" s="177">
        <v>12.180539004316365</v>
      </c>
      <c r="W4822" s="177">
        <v>6.1191131847184357</v>
      </c>
      <c r="X4822" s="177">
        <v>32.604447538837718</v>
      </c>
      <c r="Y4822" s="177">
        <v>16.700320000000001</v>
      </c>
      <c r="Z4822" s="177">
        <v>0</v>
      </c>
      <c r="AA4822" s="177">
        <v>35.962209953911398</v>
      </c>
      <c r="AB4822" s="177">
        <v>30.558130009339386</v>
      </c>
      <c r="AC4822" s="177">
        <v>27.891424660805505</v>
      </c>
      <c r="AD4822" s="177">
        <v>63.224620139008493</v>
      </c>
      <c r="AE4822" s="177">
        <v>28.771960901314912</v>
      </c>
      <c r="AF4822" s="177">
        <v>13.834846752673045</v>
      </c>
      <c r="AG4822" s="177">
        <v>61.732981071772855</v>
      </c>
      <c r="AH4822" s="177">
        <v>61.732981071772855</v>
      </c>
      <c r="AI4822" s="177">
        <v>61.732981071772855</v>
      </c>
      <c r="AJ4822" s="177">
        <v>23.316751165996912</v>
      </c>
    </row>
    <row r="4823" spans="1:36" hidden="1" outlineLevel="1" x14ac:dyDescent="0.25">
      <c r="A4823" s="190">
        <f t="shared" si="1310"/>
        <v>2032</v>
      </c>
      <c r="B4823" s="55">
        <f t="shared" si="1311"/>
        <v>9</v>
      </c>
      <c r="C4823" s="55">
        <f t="shared" si="1312"/>
        <v>8</v>
      </c>
      <c r="D4823" s="55">
        <f t="shared" si="1306"/>
        <v>201</v>
      </c>
      <c r="F4823" s="63">
        <f t="shared" si="1300"/>
        <v>48458.333333333314</v>
      </c>
      <c r="G4823" s="64">
        <f t="shared" si="1308"/>
        <v>653.87544145204777</v>
      </c>
      <c r="H4823" s="64">
        <f t="shared" si="1309"/>
        <v>67.704854670196497</v>
      </c>
      <c r="I4823" s="64">
        <f t="shared" si="1309"/>
        <v>210.06429751205701</v>
      </c>
      <c r="J4823" s="64">
        <f t="shared" si="1309"/>
        <v>194.91635384243682</v>
      </c>
      <c r="K4823" s="64">
        <f t="shared" si="1309"/>
        <v>0</v>
      </c>
      <c r="L4823" s="64">
        <f t="shared" si="1309"/>
        <v>0</v>
      </c>
      <c r="M4823" s="64">
        <f t="shared" si="1309"/>
        <v>11.283740259272339</v>
      </c>
      <c r="N4823" s="64">
        <f t="shared" si="1309"/>
        <v>169.90619516808513</v>
      </c>
      <c r="O4823" s="121"/>
      <c r="P4823" s="177">
        <v>2.9750000000000001</v>
      </c>
      <c r="Q4823" s="177">
        <v>19.47649637746018</v>
      </c>
      <c r="R4823" s="177">
        <v>19.47649637746018</v>
      </c>
      <c r="S4823" s="177">
        <v>29.809234883332241</v>
      </c>
      <c r="T4823" s="177">
        <v>34.028226368473909</v>
      </c>
      <c r="U4823" s="177">
        <v>19.47649637746018</v>
      </c>
      <c r="V4823" s="177">
        <v>19.47649637746018</v>
      </c>
      <c r="W4823" s="177">
        <v>7.0711379731841415</v>
      </c>
      <c r="X4823" s="177">
        <v>35.849879328049589</v>
      </c>
      <c r="Y4823" s="177">
        <v>28.231493333333329</v>
      </c>
      <c r="Z4823" s="177">
        <v>0</v>
      </c>
      <c r="AA4823" s="177">
        <v>34.72156222154365</v>
      </c>
      <c r="AB4823" s="177">
        <v>31.698370829800879</v>
      </c>
      <c r="AC4823" s="177">
        <v>25.580276606899911</v>
      </c>
      <c r="AD4823" s="177">
        <v>67.704854670196497</v>
      </c>
      <c r="AE4823" s="177">
        <v>32.334854144156694</v>
      </c>
      <c r="AF4823" s="177">
        <v>11.283740259272339</v>
      </c>
      <c r="AG4823" s="177">
        <v>64.972117947478935</v>
      </c>
      <c r="AH4823" s="177">
        <v>64.972117947478935</v>
      </c>
      <c r="AI4823" s="177">
        <v>64.972117947478935</v>
      </c>
      <c r="AJ4823" s="177">
        <v>39.764471481527082</v>
      </c>
    </row>
    <row r="4824" spans="1:36" hidden="1" outlineLevel="1" x14ac:dyDescent="0.25">
      <c r="A4824" s="190">
        <f t="shared" si="1310"/>
        <v>2032</v>
      </c>
      <c r="B4824" s="55">
        <f t="shared" si="1311"/>
        <v>9</v>
      </c>
      <c r="C4824" s="55">
        <f t="shared" si="1312"/>
        <v>9</v>
      </c>
      <c r="D4824" s="55">
        <f t="shared" si="1306"/>
        <v>201</v>
      </c>
      <c r="F4824" s="63">
        <f t="shared" si="1300"/>
        <v>48458.374999999978</v>
      </c>
      <c r="G4824" s="64">
        <f t="shared" si="1308"/>
        <v>663.02999665223251</v>
      </c>
      <c r="H4824" s="64">
        <f t="shared" si="1309"/>
        <v>65.124719069189496</v>
      </c>
      <c r="I4824" s="64">
        <f t="shared" si="1309"/>
        <v>220.16586714482847</v>
      </c>
      <c r="J4824" s="64">
        <f t="shared" si="1309"/>
        <v>189.15279943874586</v>
      </c>
      <c r="K4824" s="64">
        <f t="shared" si="1309"/>
        <v>0</v>
      </c>
      <c r="L4824" s="64">
        <f t="shared" si="1309"/>
        <v>0</v>
      </c>
      <c r="M4824" s="64">
        <f t="shared" si="1309"/>
        <v>9.9100675320565781</v>
      </c>
      <c r="N4824" s="64">
        <f t="shared" si="1309"/>
        <v>178.6765434674121</v>
      </c>
      <c r="O4824" s="121"/>
      <c r="P4824" s="177">
        <v>2.9750000000000001</v>
      </c>
      <c r="Q4824" s="177">
        <v>22.052752512044862</v>
      </c>
      <c r="R4824" s="177">
        <v>22.052752512044862</v>
      </c>
      <c r="S4824" s="177">
        <v>33.750225205707089</v>
      </c>
      <c r="T4824" s="177">
        <v>33.268856863904048</v>
      </c>
      <c r="U4824" s="177">
        <v>22.052752512044862</v>
      </c>
      <c r="V4824" s="177">
        <v>22.052752512044862</v>
      </c>
      <c r="W4824" s="177">
        <v>7.2952053363246696</v>
      </c>
      <c r="X4824" s="177">
        <v>34.910940093831819</v>
      </c>
      <c r="Y4824" s="177">
        <v>36.979280000000003</v>
      </c>
      <c r="Z4824" s="177">
        <v>0</v>
      </c>
      <c r="AA4824" s="177">
        <v>33.40770580935483</v>
      </c>
      <c r="AB4824" s="177">
        <v>32.446361721062701</v>
      </c>
      <c r="AC4824" s="177">
        <v>24.611465888815136</v>
      </c>
      <c r="AD4824" s="177">
        <v>65.124719069189496</v>
      </c>
      <c r="AE4824" s="177">
        <v>31.229303375644921</v>
      </c>
      <c r="AF4824" s="177">
        <v>9.9100675320565781</v>
      </c>
      <c r="AG4824" s="177">
        <v>63.050933146248617</v>
      </c>
      <c r="AH4824" s="177">
        <v>63.050933146248617</v>
      </c>
      <c r="AI4824" s="177">
        <v>63.050933146248617</v>
      </c>
      <c r="AJ4824" s="177">
        <v>39.757056269415919</v>
      </c>
    </row>
    <row r="4825" spans="1:36" hidden="1" outlineLevel="1" x14ac:dyDescent="0.25">
      <c r="A4825" s="190">
        <f t="shared" si="1310"/>
        <v>2032</v>
      </c>
      <c r="B4825" s="55">
        <f t="shared" si="1311"/>
        <v>9</v>
      </c>
      <c r="C4825" s="55">
        <f t="shared" si="1312"/>
        <v>10</v>
      </c>
      <c r="D4825" s="55">
        <f t="shared" si="1306"/>
        <v>201</v>
      </c>
      <c r="F4825" s="63">
        <f t="shared" si="1300"/>
        <v>48458.416666666642</v>
      </c>
      <c r="G4825" s="64">
        <f t="shared" si="1308"/>
        <v>659.95455607126769</v>
      </c>
      <c r="H4825" s="64">
        <f t="shared" ref="H4825:N4834" si="1314">SUMIF($P$6:$AK$6,H$6,$P4825:$AK4825)</f>
        <v>68.970931652874157</v>
      </c>
      <c r="I4825" s="64">
        <f t="shared" si="1314"/>
        <v>223.63151314188261</v>
      </c>
      <c r="J4825" s="64">
        <f t="shared" si="1314"/>
        <v>176.24501563280398</v>
      </c>
      <c r="K4825" s="64">
        <f t="shared" si="1314"/>
        <v>0</v>
      </c>
      <c r="L4825" s="64">
        <f t="shared" si="1314"/>
        <v>0</v>
      </c>
      <c r="M4825" s="64">
        <f t="shared" si="1314"/>
        <v>8.6345142853562269</v>
      </c>
      <c r="N4825" s="64">
        <f t="shared" si="1314"/>
        <v>182.47258135835079</v>
      </c>
      <c r="O4825" s="121"/>
      <c r="P4825" s="177">
        <v>2.9750000000000001</v>
      </c>
      <c r="Q4825" s="177">
        <v>24.247722738711008</v>
      </c>
      <c r="R4825" s="177">
        <v>24.247722738711008</v>
      </c>
      <c r="S4825" s="177">
        <v>34.489099593887381</v>
      </c>
      <c r="T4825" s="177">
        <v>32.198417129175922</v>
      </c>
      <c r="U4825" s="177">
        <v>24.247722738711008</v>
      </c>
      <c r="V4825" s="177">
        <v>24.247722738711008</v>
      </c>
      <c r="W4825" s="177">
        <v>7.1557061675333866</v>
      </c>
      <c r="X4825" s="177">
        <v>32.847738681033697</v>
      </c>
      <c r="Y4825" s="177">
        <v>42.148426666666666</v>
      </c>
      <c r="Z4825" s="177">
        <v>0</v>
      </c>
      <c r="AA4825" s="177">
        <v>31.384334075329683</v>
      </c>
      <c r="AB4825" s="177">
        <v>31.526377572159781</v>
      </c>
      <c r="AC4825" s="177">
        <v>22.570978756017293</v>
      </c>
      <c r="AD4825" s="177">
        <v>68.970931652874157</v>
      </c>
      <c r="AE4825" s="177">
        <v>31.418302513611032</v>
      </c>
      <c r="AF4825" s="177">
        <v>8.6345142853562269</v>
      </c>
      <c r="AG4825" s="177">
        <v>58.748338544267995</v>
      </c>
      <c r="AH4825" s="177">
        <v>58.748338544267995</v>
      </c>
      <c r="AI4825" s="177">
        <v>58.748338544267995</v>
      </c>
      <c r="AJ4825" s="177">
        <v>40.398822389974519</v>
      </c>
    </row>
    <row r="4826" spans="1:36" hidden="1" outlineLevel="1" x14ac:dyDescent="0.25">
      <c r="A4826" s="190">
        <f t="shared" si="1310"/>
        <v>2032</v>
      </c>
      <c r="B4826" s="55">
        <f t="shared" si="1311"/>
        <v>9</v>
      </c>
      <c r="C4826" s="55">
        <f t="shared" si="1312"/>
        <v>11</v>
      </c>
      <c r="D4826" s="55">
        <f t="shared" si="1306"/>
        <v>201</v>
      </c>
      <c r="F4826" s="63">
        <f t="shared" si="1300"/>
        <v>48458.458333333307</v>
      </c>
      <c r="G4826" s="64">
        <f t="shared" si="1308"/>
        <v>641.19170756356277</v>
      </c>
      <c r="H4826" s="64">
        <f t="shared" si="1314"/>
        <v>63.953908236131753</v>
      </c>
      <c r="I4826" s="64">
        <f t="shared" si="1314"/>
        <v>217.99861713888774</v>
      </c>
      <c r="J4826" s="64">
        <f t="shared" si="1314"/>
        <v>174.27941672914346</v>
      </c>
      <c r="K4826" s="64">
        <f t="shared" si="1314"/>
        <v>0</v>
      </c>
      <c r="L4826" s="64">
        <f t="shared" si="1314"/>
        <v>0</v>
      </c>
      <c r="M4826" s="64">
        <f t="shared" si="1314"/>
        <v>7.947677921748344</v>
      </c>
      <c r="N4826" s="64">
        <f t="shared" si="1314"/>
        <v>177.0120875376515</v>
      </c>
      <c r="O4826" s="121"/>
      <c r="P4826" s="177">
        <v>2.9750000000000001</v>
      </c>
      <c r="Q4826" s="177">
        <v>25.092734750854785</v>
      </c>
      <c r="R4826" s="177">
        <v>25.092734750854785</v>
      </c>
      <c r="S4826" s="177">
        <v>32.319018173870731</v>
      </c>
      <c r="T4826" s="177">
        <v>31.463810316054012</v>
      </c>
      <c r="U4826" s="177">
        <v>25.092734750854785</v>
      </c>
      <c r="V4826" s="177">
        <v>25.092734750854785</v>
      </c>
      <c r="W4826" s="177">
        <v>6.9731234607922197</v>
      </c>
      <c r="X4826" s="177">
        <v>31.417355106711831</v>
      </c>
      <c r="Y4826" s="177">
        <v>41.750799999999991</v>
      </c>
      <c r="Z4826" s="177">
        <v>0</v>
      </c>
      <c r="AA4826" s="177">
        <v>27.65980919370373</v>
      </c>
      <c r="AB4826" s="177">
        <v>29.244087057265801</v>
      </c>
      <c r="AC4826" s="177">
        <v>19.737252283262823</v>
      </c>
      <c r="AD4826" s="177">
        <v>63.953908236131753</v>
      </c>
      <c r="AE4826" s="177">
        <v>32.240751905245965</v>
      </c>
      <c r="AF4826" s="177">
        <v>7.947677921748344</v>
      </c>
      <c r="AG4826" s="177">
        <v>58.093138909714483</v>
      </c>
      <c r="AH4826" s="177">
        <v>58.093138909714483</v>
      </c>
      <c r="AI4826" s="177">
        <v>58.093138909714483</v>
      </c>
      <c r="AJ4826" s="177">
        <v>38.858758176212966</v>
      </c>
    </row>
    <row r="4827" spans="1:36" hidden="1" outlineLevel="1" x14ac:dyDescent="0.25">
      <c r="A4827" s="190">
        <f t="shared" si="1310"/>
        <v>2032</v>
      </c>
      <c r="B4827" s="55">
        <f t="shared" si="1311"/>
        <v>9</v>
      </c>
      <c r="C4827" s="55">
        <f t="shared" si="1312"/>
        <v>12</v>
      </c>
      <c r="D4827" s="55">
        <f t="shared" si="1306"/>
        <v>201</v>
      </c>
      <c r="F4827" s="63">
        <f t="shared" si="1300"/>
        <v>48458.499999999971</v>
      </c>
      <c r="G4827" s="64">
        <f t="shared" si="1308"/>
        <v>643.24965276777766</v>
      </c>
      <c r="H4827" s="64">
        <f t="shared" si="1314"/>
        <v>61.606348388452901</v>
      </c>
      <c r="I4827" s="64">
        <f t="shared" si="1314"/>
        <v>214.72907569208627</v>
      </c>
      <c r="J4827" s="64">
        <f t="shared" si="1314"/>
        <v>180.72465216252345</v>
      </c>
      <c r="K4827" s="64">
        <f t="shared" si="1314"/>
        <v>0</v>
      </c>
      <c r="L4827" s="64">
        <f t="shared" si="1314"/>
        <v>0</v>
      </c>
      <c r="M4827" s="64">
        <f t="shared" si="1314"/>
        <v>7.8495584412329329</v>
      </c>
      <c r="N4827" s="64">
        <f t="shared" si="1314"/>
        <v>178.34001808348208</v>
      </c>
      <c r="O4827" s="121"/>
      <c r="P4827" s="177">
        <v>2.9750000000000001</v>
      </c>
      <c r="Q4827" s="177">
        <v>27.050689413139139</v>
      </c>
      <c r="R4827" s="177">
        <v>27.050689413139139</v>
      </c>
      <c r="S4827" s="177">
        <v>32.225142160497001</v>
      </c>
      <c r="T4827" s="177">
        <v>31.610731678678384</v>
      </c>
      <c r="U4827" s="177">
        <v>27.050689413139139</v>
      </c>
      <c r="V4827" s="177">
        <v>27.050689413139139</v>
      </c>
      <c r="W4827" s="177">
        <v>6.4338255557125894</v>
      </c>
      <c r="X4827" s="177">
        <v>30.740353283192658</v>
      </c>
      <c r="Y4827" s="177">
        <v>43.341306666666661</v>
      </c>
      <c r="Z4827" s="177">
        <v>0</v>
      </c>
      <c r="AA4827" s="177">
        <v>23.938433024439835</v>
      </c>
      <c r="AB4827" s="177">
        <v>27.414837728865553</v>
      </c>
      <c r="AC4827" s="177">
        <v>18.783989677620127</v>
      </c>
      <c r="AD4827" s="177">
        <v>61.606348388452901</v>
      </c>
      <c r="AE4827" s="177">
        <v>31.842729613153253</v>
      </c>
      <c r="AF4827" s="177">
        <v>7.8495584412329329</v>
      </c>
      <c r="AG4827" s="177">
        <v>60.241550720841154</v>
      </c>
      <c r="AH4827" s="177">
        <v>60.241550720841154</v>
      </c>
      <c r="AI4827" s="177">
        <v>60.241550720841154</v>
      </c>
      <c r="AJ4827" s="177">
        <v>35.559986734185721</v>
      </c>
    </row>
    <row r="4828" spans="1:36" hidden="1" outlineLevel="1" x14ac:dyDescent="0.25">
      <c r="A4828" s="190">
        <f t="shared" si="1310"/>
        <v>2032</v>
      </c>
      <c r="B4828" s="55">
        <f t="shared" si="1311"/>
        <v>9</v>
      </c>
      <c r="C4828" s="55">
        <f t="shared" si="1312"/>
        <v>13</v>
      </c>
      <c r="D4828" s="55">
        <f t="shared" si="1306"/>
        <v>201</v>
      </c>
      <c r="F4828" s="63">
        <f t="shared" si="1300"/>
        <v>48458.541666666635</v>
      </c>
      <c r="G4828" s="64">
        <f t="shared" si="1308"/>
        <v>639.74459423467488</v>
      </c>
      <c r="H4828" s="64">
        <f t="shared" si="1314"/>
        <v>62.131502513853306</v>
      </c>
      <c r="I4828" s="64">
        <f t="shared" si="1314"/>
        <v>214.73414456252385</v>
      </c>
      <c r="J4828" s="64">
        <f t="shared" si="1314"/>
        <v>174.68253808464354</v>
      </c>
      <c r="K4828" s="64">
        <f t="shared" si="1314"/>
        <v>0</v>
      </c>
      <c r="L4828" s="64">
        <f t="shared" si="1314"/>
        <v>0</v>
      </c>
      <c r="M4828" s="64">
        <f t="shared" si="1314"/>
        <v>7.75143896071752</v>
      </c>
      <c r="N4828" s="64">
        <f t="shared" si="1314"/>
        <v>180.44497011293666</v>
      </c>
      <c r="O4828" s="121"/>
      <c r="P4828" s="177">
        <v>2.9750000000000001</v>
      </c>
      <c r="Q4828" s="177">
        <v>28.380037578584833</v>
      </c>
      <c r="R4828" s="177">
        <v>28.380037578584833</v>
      </c>
      <c r="S4828" s="177">
        <v>28.516942709051243</v>
      </c>
      <c r="T4828" s="177">
        <v>33.379638880894959</v>
      </c>
      <c r="U4828" s="177">
        <v>28.380037578584833</v>
      </c>
      <c r="V4828" s="177">
        <v>28.380037578584833</v>
      </c>
      <c r="W4828" s="177">
        <v>6.7566898975081688</v>
      </c>
      <c r="X4828" s="177">
        <v>33.248063219444482</v>
      </c>
      <c r="Y4828" s="177">
        <v>42.546053333333333</v>
      </c>
      <c r="Z4828" s="177">
        <v>0</v>
      </c>
      <c r="AA4828" s="177">
        <v>23.85084978398227</v>
      </c>
      <c r="AB4828" s="177">
        <v>24.70219599441397</v>
      </c>
      <c r="AC4828" s="177">
        <v>18.371774020201126</v>
      </c>
      <c r="AD4828" s="177">
        <v>62.131502513853306</v>
      </c>
      <c r="AE4828" s="177">
        <v>31.071929659550559</v>
      </c>
      <c r="AF4828" s="177">
        <v>7.75143896071752</v>
      </c>
      <c r="AG4828" s="177">
        <v>58.227512694881177</v>
      </c>
      <c r="AH4828" s="177">
        <v>58.227512694881177</v>
      </c>
      <c r="AI4828" s="177">
        <v>58.227512694881177</v>
      </c>
      <c r="AJ4828" s="177">
        <v>36.239826862741111</v>
      </c>
    </row>
    <row r="4829" spans="1:36" hidden="1" outlineLevel="1" x14ac:dyDescent="0.25">
      <c r="A4829" s="190">
        <f t="shared" si="1310"/>
        <v>2032</v>
      </c>
      <c r="B4829" s="55">
        <f t="shared" si="1311"/>
        <v>9</v>
      </c>
      <c r="C4829" s="55">
        <f t="shared" si="1312"/>
        <v>14</v>
      </c>
      <c r="D4829" s="55">
        <f t="shared" si="1306"/>
        <v>201</v>
      </c>
      <c r="F4829" s="63">
        <f t="shared" si="1300"/>
        <v>48458.583333333299</v>
      </c>
      <c r="G4829" s="64">
        <f t="shared" si="1308"/>
        <v>635.51394086049231</v>
      </c>
      <c r="H4829" s="64">
        <f t="shared" si="1314"/>
        <v>66.856350219786378</v>
      </c>
      <c r="I4829" s="64">
        <f t="shared" si="1314"/>
        <v>197.43469695372471</v>
      </c>
      <c r="J4829" s="64">
        <f t="shared" si="1314"/>
        <v>174.00826725772257</v>
      </c>
      <c r="K4829" s="64">
        <f t="shared" si="1314"/>
        <v>0</v>
      </c>
      <c r="L4829" s="64">
        <f t="shared" si="1314"/>
        <v>0</v>
      </c>
      <c r="M4829" s="64">
        <f t="shared" si="1314"/>
        <v>8.1439168827791697</v>
      </c>
      <c r="N4829" s="64">
        <f t="shared" si="1314"/>
        <v>189.07070954647955</v>
      </c>
      <c r="O4829" s="121"/>
      <c r="P4829" s="177">
        <v>2.9750000000000001</v>
      </c>
      <c r="Q4829" s="177">
        <v>29.513590277802095</v>
      </c>
      <c r="R4829" s="177">
        <v>29.513590277802095</v>
      </c>
      <c r="S4829" s="177">
        <v>21.660563302160682</v>
      </c>
      <c r="T4829" s="177">
        <v>32.74328499028433</v>
      </c>
      <c r="U4829" s="177">
        <v>29.513590277802095</v>
      </c>
      <c r="V4829" s="177">
        <v>29.513590277802095</v>
      </c>
      <c r="W4829" s="177">
        <v>6.9287376778480487</v>
      </c>
      <c r="X4829" s="177">
        <v>34.858006129019365</v>
      </c>
      <c r="Y4829" s="177">
        <v>33.400640000000003</v>
      </c>
      <c r="Z4829" s="177">
        <v>0</v>
      </c>
      <c r="AA4829" s="177">
        <v>26.30856458731699</v>
      </c>
      <c r="AB4829" s="177">
        <v>23.815681700919846</v>
      </c>
      <c r="AC4829" s="177">
        <v>20.892102147034333</v>
      </c>
      <c r="AD4829" s="177">
        <v>66.856350219786378</v>
      </c>
      <c r="AE4829" s="177">
        <v>29.923854809448361</v>
      </c>
      <c r="AF4829" s="177">
        <v>8.1439168827791697</v>
      </c>
      <c r="AG4829" s="177">
        <v>58.002755752574188</v>
      </c>
      <c r="AH4829" s="177">
        <v>58.002755752574188</v>
      </c>
      <c r="AI4829" s="177">
        <v>58.002755752574188</v>
      </c>
      <c r="AJ4829" s="177">
        <v>34.944610044963909</v>
      </c>
    </row>
    <row r="4830" spans="1:36" hidden="1" outlineLevel="1" x14ac:dyDescent="0.25">
      <c r="A4830" s="190">
        <f t="shared" si="1310"/>
        <v>2032</v>
      </c>
      <c r="B4830" s="55">
        <f t="shared" si="1311"/>
        <v>9</v>
      </c>
      <c r="C4830" s="55">
        <f t="shared" si="1312"/>
        <v>15</v>
      </c>
      <c r="D4830" s="55">
        <f t="shared" si="1306"/>
        <v>201</v>
      </c>
      <c r="F4830" s="63">
        <f t="shared" si="1300"/>
        <v>48458.624999999964</v>
      </c>
      <c r="G4830" s="64">
        <f t="shared" si="1308"/>
        <v>595.65782360370849</v>
      </c>
      <c r="H4830" s="64">
        <f t="shared" si="1314"/>
        <v>67.303157333227134</v>
      </c>
      <c r="I4830" s="64">
        <f t="shared" si="1314"/>
        <v>172.66285163577643</v>
      </c>
      <c r="J4830" s="64">
        <f t="shared" si="1314"/>
        <v>154.60463577384112</v>
      </c>
      <c r="K4830" s="64">
        <f t="shared" si="1314"/>
        <v>0</v>
      </c>
      <c r="L4830" s="64">
        <f t="shared" si="1314"/>
        <v>0</v>
      </c>
      <c r="M4830" s="64">
        <f t="shared" si="1314"/>
        <v>8.6345142853562269</v>
      </c>
      <c r="N4830" s="64">
        <f t="shared" si="1314"/>
        <v>192.45266457550764</v>
      </c>
      <c r="O4830" s="121"/>
      <c r="P4830" s="177">
        <v>2.9750000000000001</v>
      </c>
      <c r="Q4830" s="177">
        <v>29.10138929626855</v>
      </c>
      <c r="R4830" s="177">
        <v>29.10138929626855</v>
      </c>
      <c r="S4830" s="177">
        <v>13.031738110355578</v>
      </c>
      <c r="T4830" s="177">
        <v>24.063400192504584</v>
      </c>
      <c r="U4830" s="177">
        <v>29.10138929626855</v>
      </c>
      <c r="V4830" s="177">
        <v>29.10138929626855</v>
      </c>
      <c r="W4830" s="177">
        <v>6.7680678913452121</v>
      </c>
      <c r="X4830" s="177">
        <v>34.376852909575</v>
      </c>
      <c r="Y4830" s="177">
        <v>25.448106666666664</v>
      </c>
      <c r="Z4830" s="177">
        <v>0</v>
      </c>
      <c r="AA4830" s="177">
        <v>29.872328124735297</v>
      </c>
      <c r="AB4830" s="177">
        <v>25.239197040990788</v>
      </c>
      <c r="AC4830" s="177">
        <v>20.935582224707336</v>
      </c>
      <c r="AD4830" s="177">
        <v>67.303157333227134</v>
      </c>
      <c r="AE4830" s="177">
        <v>31.250898222196025</v>
      </c>
      <c r="AF4830" s="177">
        <v>8.6345142853562269</v>
      </c>
      <c r="AG4830" s="177">
        <v>51.534878591280375</v>
      </c>
      <c r="AH4830" s="177">
        <v>51.534878591280375</v>
      </c>
      <c r="AI4830" s="177">
        <v>51.534878591280375</v>
      </c>
      <c r="AJ4830" s="177">
        <v>34.748787643133404</v>
      </c>
    </row>
    <row r="4831" spans="1:36" hidden="1" outlineLevel="1" x14ac:dyDescent="0.25">
      <c r="A4831" s="190">
        <f t="shared" si="1310"/>
        <v>2032</v>
      </c>
      <c r="B4831" s="55">
        <f t="shared" si="1311"/>
        <v>9</v>
      </c>
      <c r="C4831" s="55">
        <f t="shared" si="1312"/>
        <v>16</v>
      </c>
      <c r="D4831" s="55">
        <f t="shared" si="1306"/>
        <v>201</v>
      </c>
      <c r="F4831" s="63">
        <f t="shared" si="1300"/>
        <v>48458.666666666628</v>
      </c>
      <c r="G4831" s="64">
        <f t="shared" si="1308"/>
        <v>416.68782841933711</v>
      </c>
      <c r="H4831" s="64">
        <f t="shared" si="1314"/>
        <v>28.747677257512514</v>
      </c>
      <c r="I4831" s="64">
        <f t="shared" si="1314"/>
        <v>111.95061632774603</v>
      </c>
      <c r="J4831" s="64">
        <f t="shared" si="1314"/>
        <v>79.041325714523595</v>
      </c>
      <c r="K4831" s="64">
        <f t="shared" si="1314"/>
        <v>0</v>
      </c>
      <c r="L4831" s="64">
        <f t="shared" si="1314"/>
        <v>0</v>
      </c>
      <c r="M4831" s="64">
        <f t="shared" si="1314"/>
        <v>9.026992207417873</v>
      </c>
      <c r="N4831" s="64">
        <f t="shared" si="1314"/>
        <v>187.92121691213711</v>
      </c>
      <c r="O4831" s="121"/>
      <c r="P4831" s="177">
        <v>2.9750000000000001</v>
      </c>
      <c r="Q4831" s="177">
        <v>26.504523112607188</v>
      </c>
      <c r="R4831" s="177">
        <v>26.504523112607188</v>
      </c>
      <c r="S4831" s="177">
        <v>2.4857826871721991</v>
      </c>
      <c r="T4831" s="177">
        <v>3.9004267289025147</v>
      </c>
      <c r="U4831" s="177">
        <v>26.504523112607188</v>
      </c>
      <c r="V4831" s="177">
        <v>26.504523112607188</v>
      </c>
      <c r="W4831" s="177">
        <v>5.7802292012089476</v>
      </c>
      <c r="X4831" s="177">
        <v>29.483925920446499</v>
      </c>
      <c r="Y4831" s="177">
        <v>14.712186666666666</v>
      </c>
      <c r="Z4831" s="177">
        <v>0</v>
      </c>
      <c r="AA4831" s="177">
        <v>34.975706410098418</v>
      </c>
      <c r="AB4831" s="177">
        <v>25.643165065114502</v>
      </c>
      <c r="AC4831" s="177">
        <v>21.284252986495432</v>
      </c>
      <c r="AD4831" s="177">
        <v>28.747677257512514</v>
      </c>
      <c r="AE4831" s="177">
        <v>26.329462477766235</v>
      </c>
      <c r="AF4831" s="177">
        <v>9.026992207417873</v>
      </c>
      <c r="AG4831" s="177">
        <v>26.347108571507864</v>
      </c>
      <c r="AH4831" s="177">
        <v>26.347108571507864</v>
      </c>
      <c r="AI4831" s="177">
        <v>26.347108571507864</v>
      </c>
      <c r="AJ4831" s="177">
        <v>26.28360264558297</v>
      </c>
    </row>
    <row r="4832" spans="1:36" hidden="1" outlineLevel="1" x14ac:dyDescent="0.25">
      <c r="A4832" s="190">
        <f t="shared" si="1310"/>
        <v>2032</v>
      </c>
      <c r="B4832" s="55">
        <f t="shared" si="1311"/>
        <v>9</v>
      </c>
      <c r="C4832" s="55">
        <f t="shared" si="1312"/>
        <v>17</v>
      </c>
      <c r="D4832" s="55">
        <f t="shared" si="1306"/>
        <v>201</v>
      </c>
      <c r="F4832" s="63">
        <f t="shared" si="1300"/>
        <v>48458.708333333292</v>
      </c>
      <c r="G4832" s="64">
        <f t="shared" si="1308"/>
        <v>230.4870601803018</v>
      </c>
      <c r="H4832" s="64">
        <f t="shared" si="1314"/>
        <v>1.6899413535415533</v>
      </c>
      <c r="I4832" s="64">
        <f t="shared" si="1314"/>
        <v>30.919088823803722</v>
      </c>
      <c r="J4832" s="64">
        <f t="shared" si="1314"/>
        <v>3.7324623667626402</v>
      </c>
      <c r="K4832" s="64">
        <f t="shared" si="1314"/>
        <v>0</v>
      </c>
      <c r="L4832" s="64">
        <f t="shared" si="1314"/>
        <v>0</v>
      </c>
      <c r="M4832" s="64">
        <f t="shared" si="1314"/>
        <v>10.008187012571989</v>
      </c>
      <c r="N4832" s="64">
        <f t="shared" si="1314"/>
        <v>184.13738062362188</v>
      </c>
      <c r="O4832" s="121"/>
      <c r="P4832" s="177">
        <v>2.9750000000000001</v>
      </c>
      <c r="Q4832" s="177">
        <v>25.618291002310066</v>
      </c>
      <c r="R4832" s="177">
        <v>25.618291002310066</v>
      </c>
      <c r="S4832" s="177">
        <v>0</v>
      </c>
      <c r="T4832" s="177">
        <v>0</v>
      </c>
      <c r="U4832" s="177">
        <v>25.618291002310066</v>
      </c>
      <c r="V4832" s="177">
        <v>25.618291002310066</v>
      </c>
      <c r="W4832" s="177">
        <v>2.311937009267409</v>
      </c>
      <c r="X4832" s="177">
        <v>9.337702093292128</v>
      </c>
      <c r="Y4832" s="177">
        <v>2.3857599999999999</v>
      </c>
      <c r="Z4832" s="177">
        <v>0</v>
      </c>
      <c r="AA4832" s="177">
        <v>33.211570661560593</v>
      </c>
      <c r="AB4832" s="177">
        <v>27.563095930831611</v>
      </c>
      <c r="AC4832" s="177">
        <v>20.889550021989393</v>
      </c>
      <c r="AD4832" s="177">
        <v>1.6899413535415533</v>
      </c>
      <c r="AE4832" s="177">
        <v>7.9543259455819344</v>
      </c>
      <c r="AF4832" s="177">
        <v>10.008187012571989</v>
      </c>
      <c r="AG4832" s="177">
        <v>1.2441541222542134</v>
      </c>
      <c r="AH4832" s="177">
        <v>1.2441541222542134</v>
      </c>
      <c r="AI4832" s="177">
        <v>1.2441541222542134</v>
      </c>
      <c r="AJ4832" s="177">
        <v>5.9543637756622472</v>
      </c>
    </row>
    <row r="4833" spans="1:36" hidden="1" outlineLevel="1" x14ac:dyDescent="0.25">
      <c r="A4833" s="190">
        <f t="shared" si="1310"/>
        <v>2032</v>
      </c>
      <c r="B4833" s="55">
        <f t="shared" si="1311"/>
        <v>9</v>
      </c>
      <c r="C4833" s="55">
        <f t="shared" si="1312"/>
        <v>18</v>
      </c>
      <c r="D4833" s="55">
        <f t="shared" si="1306"/>
        <v>201</v>
      </c>
      <c r="F4833" s="63">
        <f t="shared" si="1300"/>
        <v>48458.749999999956</v>
      </c>
      <c r="G4833" s="64">
        <f t="shared" si="1308"/>
        <v>183.42137065438982</v>
      </c>
      <c r="H4833" s="64">
        <f t="shared" si="1314"/>
        <v>0</v>
      </c>
      <c r="I4833" s="64">
        <f t="shared" si="1314"/>
        <v>3.2824069168265169</v>
      </c>
      <c r="J4833" s="64">
        <f t="shared" si="1314"/>
        <v>0</v>
      </c>
      <c r="K4833" s="64">
        <f t="shared" si="1314"/>
        <v>0</v>
      </c>
      <c r="L4833" s="64">
        <f t="shared" si="1314"/>
        <v>0</v>
      </c>
      <c r="M4833" s="64">
        <f t="shared" si="1314"/>
        <v>11.381859739787751</v>
      </c>
      <c r="N4833" s="64">
        <f t="shared" si="1314"/>
        <v>168.75710399777554</v>
      </c>
      <c r="O4833" s="121"/>
      <c r="P4833" s="177">
        <v>2.9750000000000001</v>
      </c>
      <c r="Q4833" s="177">
        <v>23.948877027099186</v>
      </c>
      <c r="R4833" s="177">
        <v>23.948877027099186</v>
      </c>
      <c r="S4833" s="177">
        <v>0</v>
      </c>
      <c r="T4833" s="177">
        <v>0</v>
      </c>
      <c r="U4833" s="177">
        <v>23.948877027099186</v>
      </c>
      <c r="V4833" s="177">
        <v>23.948877027099186</v>
      </c>
      <c r="W4833" s="177">
        <v>5.3695112466955368E-3</v>
      </c>
      <c r="X4833" s="177">
        <v>0.12448825734869205</v>
      </c>
      <c r="Y4833" s="177">
        <v>0</v>
      </c>
      <c r="Z4833" s="177">
        <v>0</v>
      </c>
      <c r="AA4833" s="177">
        <v>28.191814234847566</v>
      </c>
      <c r="AB4833" s="177">
        <v>28.99196666355385</v>
      </c>
      <c r="AC4833" s="177">
        <v>15.77781499097739</v>
      </c>
      <c r="AD4833" s="177">
        <v>0</v>
      </c>
      <c r="AE4833" s="177">
        <v>0.17754914823112927</v>
      </c>
      <c r="AF4833" s="177">
        <v>11.381859739787751</v>
      </c>
      <c r="AG4833" s="177">
        <v>0</v>
      </c>
      <c r="AH4833" s="177">
        <v>0</v>
      </c>
      <c r="AI4833" s="177">
        <v>0</v>
      </c>
      <c r="AJ4833" s="177">
        <v>0</v>
      </c>
    </row>
    <row r="4834" spans="1:36" hidden="1" outlineLevel="1" x14ac:dyDescent="0.25">
      <c r="A4834" s="190">
        <f t="shared" si="1310"/>
        <v>2032</v>
      </c>
      <c r="B4834" s="55">
        <f t="shared" si="1311"/>
        <v>9</v>
      </c>
      <c r="C4834" s="55">
        <f t="shared" si="1312"/>
        <v>19</v>
      </c>
      <c r="D4834" s="55">
        <f t="shared" si="1306"/>
        <v>201</v>
      </c>
      <c r="F4834" s="63">
        <f t="shared" si="1300"/>
        <v>48458.791666666621</v>
      </c>
      <c r="G4834" s="64">
        <f t="shared" si="1308"/>
        <v>161.90613793493836</v>
      </c>
      <c r="H4834" s="64">
        <f t="shared" si="1314"/>
        <v>0</v>
      </c>
      <c r="I4834" s="64">
        <f t="shared" si="1314"/>
        <v>2.9750000000000001</v>
      </c>
      <c r="J4834" s="64">
        <f t="shared" si="1314"/>
        <v>0</v>
      </c>
      <c r="K4834" s="64">
        <f t="shared" si="1314"/>
        <v>0</v>
      </c>
      <c r="L4834" s="64">
        <f t="shared" si="1314"/>
        <v>0</v>
      </c>
      <c r="M4834" s="64">
        <f t="shared" si="1314"/>
        <v>13.442368830611397</v>
      </c>
      <c r="N4834" s="64">
        <f t="shared" si="1314"/>
        <v>145.48876910432696</v>
      </c>
      <c r="O4834" s="121"/>
      <c r="P4834" s="177">
        <v>2.9750000000000001</v>
      </c>
      <c r="Q4834" s="177">
        <v>20.537913904909068</v>
      </c>
      <c r="R4834" s="177">
        <v>20.537913904909068</v>
      </c>
      <c r="S4834" s="177">
        <v>0</v>
      </c>
      <c r="T4834" s="177">
        <v>0</v>
      </c>
      <c r="U4834" s="177">
        <v>20.537913904909068</v>
      </c>
      <c r="V4834" s="177">
        <v>20.537913904909068</v>
      </c>
      <c r="W4834" s="177">
        <v>0</v>
      </c>
      <c r="X4834" s="177">
        <v>0</v>
      </c>
      <c r="Y4834" s="177">
        <v>0</v>
      </c>
      <c r="Z4834" s="177">
        <v>0</v>
      </c>
      <c r="AA4834" s="177">
        <v>22.683923905734584</v>
      </c>
      <c r="AB4834" s="177">
        <v>27.718501622861037</v>
      </c>
      <c r="AC4834" s="177">
        <v>12.934687956095065</v>
      </c>
      <c r="AD4834" s="177">
        <v>0</v>
      </c>
      <c r="AE4834" s="177">
        <v>0</v>
      </c>
      <c r="AF4834" s="177">
        <v>13.442368830611397</v>
      </c>
      <c r="AG4834" s="177">
        <v>0</v>
      </c>
      <c r="AH4834" s="177">
        <v>0</v>
      </c>
      <c r="AI4834" s="177">
        <v>0</v>
      </c>
      <c r="AJ4834" s="177">
        <v>0</v>
      </c>
    </row>
    <row r="4835" spans="1:36" hidden="1" outlineLevel="1" x14ac:dyDescent="0.25">
      <c r="A4835" s="190">
        <f t="shared" si="1310"/>
        <v>2032</v>
      </c>
      <c r="B4835" s="55">
        <f t="shared" si="1311"/>
        <v>9</v>
      </c>
      <c r="C4835" s="55">
        <f t="shared" si="1312"/>
        <v>20</v>
      </c>
      <c r="D4835" s="55">
        <f t="shared" si="1306"/>
        <v>201</v>
      </c>
      <c r="F4835" s="63">
        <f t="shared" si="1300"/>
        <v>48458.833333333285</v>
      </c>
      <c r="G4835" s="64">
        <f t="shared" si="1308"/>
        <v>151.48465735566373</v>
      </c>
      <c r="H4835" s="64">
        <f t="shared" ref="H4835:N4844" si="1315">SUMIF($P$6:$AK$6,H$6,$P4835:$AK4835)</f>
        <v>0</v>
      </c>
      <c r="I4835" s="64">
        <f t="shared" si="1315"/>
        <v>2.9750000000000001</v>
      </c>
      <c r="J4835" s="64">
        <f t="shared" si="1315"/>
        <v>0</v>
      </c>
      <c r="K4835" s="64">
        <f t="shared" si="1315"/>
        <v>0</v>
      </c>
      <c r="L4835" s="64">
        <f t="shared" si="1315"/>
        <v>0</v>
      </c>
      <c r="M4835" s="64">
        <f t="shared" si="1315"/>
        <v>15.012280518857985</v>
      </c>
      <c r="N4835" s="64">
        <f t="shared" si="1315"/>
        <v>133.49737683680576</v>
      </c>
      <c r="O4835" s="121"/>
      <c r="P4835" s="177">
        <v>2.9750000000000001</v>
      </c>
      <c r="Q4835" s="177">
        <v>18.703619537084776</v>
      </c>
      <c r="R4835" s="177">
        <v>18.703619537084776</v>
      </c>
      <c r="S4835" s="177">
        <v>0</v>
      </c>
      <c r="T4835" s="177">
        <v>0</v>
      </c>
      <c r="U4835" s="177">
        <v>18.703619537084776</v>
      </c>
      <c r="V4835" s="177">
        <v>18.703619537084776</v>
      </c>
      <c r="W4835" s="177">
        <v>0</v>
      </c>
      <c r="X4835" s="177">
        <v>0</v>
      </c>
      <c r="Y4835" s="177">
        <v>0</v>
      </c>
      <c r="Z4835" s="177">
        <v>0</v>
      </c>
      <c r="AA4835" s="177">
        <v>20.15571140220036</v>
      </c>
      <c r="AB4835" s="177">
        <v>25.809726824995202</v>
      </c>
      <c r="AC4835" s="177">
        <v>12.717460461271092</v>
      </c>
      <c r="AD4835" s="177">
        <v>0</v>
      </c>
      <c r="AE4835" s="177">
        <v>0</v>
      </c>
      <c r="AF4835" s="177">
        <v>15.012280518857985</v>
      </c>
      <c r="AG4835" s="177">
        <v>0</v>
      </c>
      <c r="AH4835" s="177">
        <v>0</v>
      </c>
      <c r="AI4835" s="177">
        <v>0</v>
      </c>
      <c r="AJ4835" s="177">
        <v>0</v>
      </c>
    </row>
    <row r="4836" spans="1:36" hidden="1" outlineLevel="1" x14ac:dyDescent="0.25">
      <c r="A4836" s="190">
        <f t="shared" si="1310"/>
        <v>2032</v>
      </c>
      <c r="B4836" s="55">
        <f t="shared" si="1311"/>
        <v>9</v>
      </c>
      <c r="C4836" s="55">
        <f t="shared" si="1312"/>
        <v>21</v>
      </c>
      <c r="D4836" s="55">
        <f t="shared" si="1306"/>
        <v>201</v>
      </c>
      <c r="F4836" s="63">
        <f t="shared" si="1300"/>
        <v>48458.874999999949</v>
      </c>
      <c r="G4836" s="64">
        <f t="shared" si="1308"/>
        <v>153.96909268086398</v>
      </c>
      <c r="H4836" s="64">
        <f t="shared" si="1315"/>
        <v>0</v>
      </c>
      <c r="I4836" s="64">
        <f t="shared" si="1315"/>
        <v>2.9750000000000001</v>
      </c>
      <c r="J4836" s="64">
        <f t="shared" si="1315"/>
        <v>0</v>
      </c>
      <c r="K4836" s="64">
        <f t="shared" si="1315"/>
        <v>0</v>
      </c>
      <c r="L4836" s="64">
        <f t="shared" si="1315"/>
        <v>0</v>
      </c>
      <c r="M4836" s="64">
        <f t="shared" si="1315"/>
        <v>15.79723636298128</v>
      </c>
      <c r="N4836" s="64">
        <f t="shared" si="1315"/>
        <v>135.19685631788269</v>
      </c>
      <c r="O4836" s="121"/>
      <c r="P4836" s="177">
        <v>2.9750000000000001</v>
      </c>
      <c r="Q4836" s="177">
        <v>18.116233138399469</v>
      </c>
      <c r="R4836" s="177">
        <v>18.116233138399469</v>
      </c>
      <c r="S4836" s="177">
        <v>0</v>
      </c>
      <c r="T4836" s="177">
        <v>0</v>
      </c>
      <c r="U4836" s="177">
        <v>18.116233138399469</v>
      </c>
      <c r="V4836" s="177">
        <v>18.116233138399469</v>
      </c>
      <c r="W4836" s="177">
        <v>0</v>
      </c>
      <c r="X4836" s="177">
        <v>0</v>
      </c>
      <c r="Y4836" s="177">
        <v>0</v>
      </c>
      <c r="Z4836" s="177">
        <v>0</v>
      </c>
      <c r="AA4836" s="177">
        <v>21.956089367909442</v>
      </c>
      <c r="AB4836" s="177">
        <v>26.831892015330936</v>
      </c>
      <c r="AC4836" s="177">
        <v>13.943942381044426</v>
      </c>
      <c r="AD4836" s="177">
        <v>0</v>
      </c>
      <c r="AE4836" s="177">
        <v>0</v>
      </c>
      <c r="AF4836" s="177">
        <v>15.79723636298128</v>
      </c>
      <c r="AG4836" s="177">
        <v>0</v>
      </c>
      <c r="AH4836" s="177">
        <v>0</v>
      </c>
      <c r="AI4836" s="177">
        <v>0</v>
      </c>
      <c r="AJ4836" s="177">
        <v>0</v>
      </c>
    </row>
    <row r="4837" spans="1:36" hidden="1" outlineLevel="1" x14ac:dyDescent="0.25">
      <c r="A4837" s="190">
        <f t="shared" si="1310"/>
        <v>2032</v>
      </c>
      <c r="B4837" s="55">
        <f t="shared" si="1311"/>
        <v>9</v>
      </c>
      <c r="C4837" s="55">
        <f t="shared" si="1312"/>
        <v>22</v>
      </c>
      <c r="D4837" s="55">
        <f t="shared" si="1306"/>
        <v>201</v>
      </c>
      <c r="F4837" s="63">
        <f t="shared" si="1300"/>
        <v>48458.916666666613</v>
      </c>
      <c r="G4837" s="64">
        <f t="shared" si="1308"/>
        <v>160.61107954037789</v>
      </c>
      <c r="H4837" s="64">
        <f t="shared" si="1315"/>
        <v>0</v>
      </c>
      <c r="I4837" s="64">
        <f t="shared" si="1315"/>
        <v>2.9750000000000001</v>
      </c>
      <c r="J4837" s="64">
        <f t="shared" si="1315"/>
        <v>0</v>
      </c>
      <c r="K4837" s="64">
        <f t="shared" si="1315"/>
        <v>0</v>
      </c>
      <c r="L4837" s="64">
        <f t="shared" si="1315"/>
        <v>0</v>
      </c>
      <c r="M4837" s="64">
        <f t="shared" si="1315"/>
        <v>16.68031168761998</v>
      </c>
      <c r="N4837" s="64">
        <f t="shared" si="1315"/>
        <v>140.9557678527579</v>
      </c>
      <c r="O4837" s="121"/>
      <c r="P4837" s="177">
        <v>2.9750000000000001</v>
      </c>
      <c r="Q4837" s="177">
        <v>18.775754708853146</v>
      </c>
      <c r="R4837" s="177">
        <v>18.775754708853146</v>
      </c>
      <c r="S4837" s="177">
        <v>0</v>
      </c>
      <c r="T4837" s="177">
        <v>0</v>
      </c>
      <c r="U4837" s="177">
        <v>18.775754708853146</v>
      </c>
      <c r="V4837" s="177">
        <v>18.775754708853146</v>
      </c>
      <c r="W4837" s="177">
        <v>0</v>
      </c>
      <c r="X4837" s="177">
        <v>0</v>
      </c>
      <c r="Y4837" s="177">
        <v>0</v>
      </c>
      <c r="Z4837" s="177">
        <v>0</v>
      </c>
      <c r="AA4837" s="177">
        <v>25.233925639131112</v>
      </c>
      <c r="AB4837" s="177">
        <v>25.81448938373417</v>
      </c>
      <c r="AC4837" s="177">
        <v>14.804333994480046</v>
      </c>
      <c r="AD4837" s="177">
        <v>0</v>
      </c>
      <c r="AE4837" s="177">
        <v>0</v>
      </c>
      <c r="AF4837" s="177">
        <v>16.68031168761998</v>
      </c>
      <c r="AG4837" s="177">
        <v>0</v>
      </c>
      <c r="AH4837" s="177">
        <v>0</v>
      </c>
      <c r="AI4837" s="177">
        <v>0</v>
      </c>
      <c r="AJ4837" s="177">
        <v>0</v>
      </c>
    </row>
    <row r="4838" spans="1:36" hidden="1" outlineLevel="1" x14ac:dyDescent="0.25">
      <c r="A4838" s="190">
        <f t="shared" si="1310"/>
        <v>2032</v>
      </c>
      <c r="B4838" s="55">
        <f t="shared" si="1311"/>
        <v>9</v>
      </c>
      <c r="C4838" s="55">
        <f t="shared" si="1312"/>
        <v>23</v>
      </c>
      <c r="D4838" s="55">
        <f t="shared" si="1306"/>
        <v>201</v>
      </c>
      <c r="F4838" s="63">
        <f t="shared" si="1300"/>
        <v>48458.958333333278</v>
      </c>
      <c r="G4838" s="64">
        <f t="shared" si="1308"/>
        <v>154.13747681135911</v>
      </c>
      <c r="H4838" s="64">
        <f t="shared" si="1315"/>
        <v>0</v>
      </c>
      <c r="I4838" s="64">
        <f t="shared" si="1315"/>
        <v>2.9750000000000001</v>
      </c>
      <c r="J4838" s="64">
        <f t="shared" si="1315"/>
        <v>0</v>
      </c>
      <c r="K4838" s="64">
        <f t="shared" si="1315"/>
        <v>0</v>
      </c>
      <c r="L4838" s="64">
        <f t="shared" si="1315"/>
        <v>0</v>
      </c>
      <c r="M4838" s="64">
        <f t="shared" si="1315"/>
        <v>17.170909090197039</v>
      </c>
      <c r="N4838" s="64">
        <f t="shared" si="1315"/>
        <v>133.99156772116206</v>
      </c>
      <c r="O4838" s="121"/>
      <c r="P4838" s="177">
        <v>2.9750000000000001</v>
      </c>
      <c r="Q4838" s="177">
        <v>16.354073942343547</v>
      </c>
      <c r="R4838" s="177">
        <v>16.354073942343547</v>
      </c>
      <c r="S4838" s="177">
        <v>0</v>
      </c>
      <c r="T4838" s="177">
        <v>0</v>
      </c>
      <c r="U4838" s="177">
        <v>16.354073942343547</v>
      </c>
      <c r="V4838" s="177">
        <v>16.354073942343547</v>
      </c>
      <c r="W4838" s="177">
        <v>0</v>
      </c>
      <c r="X4838" s="177">
        <v>0</v>
      </c>
      <c r="Y4838" s="177">
        <v>0</v>
      </c>
      <c r="Z4838" s="177">
        <v>0</v>
      </c>
      <c r="AA4838" s="177">
        <v>28.675931156403223</v>
      </c>
      <c r="AB4838" s="177">
        <v>26.349870879340756</v>
      </c>
      <c r="AC4838" s="177">
        <v>13.549469916043877</v>
      </c>
      <c r="AD4838" s="177">
        <v>0</v>
      </c>
      <c r="AE4838" s="177">
        <v>0</v>
      </c>
      <c r="AF4838" s="177">
        <v>17.170909090197039</v>
      </c>
      <c r="AG4838" s="177">
        <v>0</v>
      </c>
      <c r="AH4838" s="177">
        <v>0</v>
      </c>
      <c r="AI4838" s="177">
        <v>0</v>
      </c>
      <c r="AJ4838" s="177">
        <v>0</v>
      </c>
    </row>
    <row r="4839" spans="1:36" hidden="1" outlineLevel="1" x14ac:dyDescent="0.25">
      <c r="A4839" s="190">
        <f t="shared" si="1310"/>
        <v>2032</v>
      </c>
      <c r="B4839" s="55">
        <f t="shared" si="1311"/>
        <v>10</v>
      </c>
      <c r="C4839" s="55">
        <f t="shared" si="1312"/>
        <v>0</v>
      </c>
      <c r="D4839" s="55">
        <f t="shared" si="1306"/>
        <v>202</v>
      </c>
      <c r="F4839" s="63">
        <f t="shared" ref="F4839" si="1316">EDATE(F4815,1)</f>
        <v>48488</v>
      </c>
      <c r="G4839" s="64">
        <f t="shared" si="1308"/>
        <v>218.53941617571385</v>
      </c>
      <c r="H4839" s="64">
        <f t="shared" si="1315"/>
        <v>0</v>
      </c>
      <c r="I4839" s="64">
        <f t="shared" si="1315"/>
        <v>2.9750000000000001</v>
      </c>
      <c r="J4839" s="64">
        <f t="shared" si="1315"/>
        <v>0</v>
      </c>
      <c r="K4839" s="64">
        <f t="shared" si="1315"/>
        <v>0</v>
      </c>
      <c r="L4839" s="64">
        <f t="shared" si="1315"/>
        <v>0</v>
      </c>
      <c r="M4839" s="64">
        <f t="shared" si="1315"/>
        <v>15.546919082303422</v>
      </c>
      <c r="N4839" s="64">
        <f t="shared" si="1315"/>
        <v>200.01749709341044</v>
      </c>
      <c r="O4839" s="121"/>
      <c r="P4839" s="177">
        <v>2.9750000000000001</v>
      </c>
      <c r="Q4839" s="177">
        <v>25.535850806003353</v>
      </c>
      <c r="R4839" s="177">
        <v>25.535850806003353</v>
      </c>
      <c r="S4839" s="177">
        <v>0</v>
      </c>
      <c r="T4839" s="177">
        <v>0</v>
      </c>
      <c r="U4839" s="177">
        <v>25.535850806003353</v>
      </c>
      <c r="V4839" s="177">
        <v>25.535850806003353</v>
      </c>
      <c r="W4839" s="177">
        <v>0</v>
      </c>
      <c r="X4839" s="177">
        <v>0</v>
      </c>
      <c r="Y4839" s="177">
        <v>0</v>
      </c>
      <c r="Z4839" s="177">
        <v>0</v>
      </c>
      <c r="AA4839" s="177">
        <v>33.082139732555845</v>
      </c>
      <c r="AB4839" s="177">
        <v>34.453816376099688</v>
      </c>
      <c r="AC4839" s="177">
        <v>30.338137760741493</v>
      </c>
      <c r="AD4839" s="177">
        <v>0</v>
      </c>
      <c r="AE4839" s="177">
        <v>0</v>
      </c>
      <c r="AF4839" s="177">
        <v>15.546919082303422</v>
      </c>
      <c r="AG4839" s="177">
        <v>0</v>
      </c>
      <c r="AH4839" s="177">
        <v>0</v>
      </c>
      <c r="AI4839" s="177">
        <v>0</v>
      </c>
      <c r="AJ4839" s="177">
        <v>0</v>
      </c>
    </row>
    <row r="4840" spans="1:36" hidden="1" outlineLevel="1" x14ac:dyDescent="0.25">
      <c r="A4840" s="190">
        <f t="shared" si="1310"/>
        <v>2032</v>
      </c>
      <c r="B4840" s="55">
        <f t="shared" si="1311"/>
        <v>10</v>
      </c>
      <c r="C4840" s="55">
        <f t="shared" si="1312"/>
        <v>1</v>
      </c>
      <c r="D4840" s="55">
        <f t="shared" si="1306"/>
        <v>202</v>
      </c>
      <c r="F4840" s="63">
        <f t="shared" ref="F4840:F4903" si="1317">F4839+1/24</f>
        <v>48488.041666666664</v>
      </c>
      <c r="G4840" s="64">
        <f t="shared" si="1308"/>
        <v>216.19303982734479</v>
      </c>
      <c r="H4840" s="64">
        <f t="shared" si="1315"/>
        <v>0</v>
      </c>
      <c r="I4840" s="64">
        <f t="shared" si="1315"/>
        <v>2.9750000000000001</v>
      </c>
      <c r="J4840" s="64">
        <f t="shared" si="1315"/>
        <v>0</v>
      </c>
      <c r="K4840" s="64">
        <f t="shared" si="1315"/>
        <v>0</v>
      </c>
      <c r="L4840" s="64">
        <f t="shared" si="1315"/>
        <v>0</v>
      </c>
      <c r="M4840" s="64">
        <f t="shared" si="1315"/>
        <v>14.383544184988196</v>
      </c>
      <c r="N4840" s="64">
        <f t="shared" si="1315"/>
        <v>198.83449564235659</v>
      </c>
      <c r="O4840" s="121"/>
      <c r="P4840" s="177">
        <v>2.9750000000000001</v>
      </c>
      <c r="Q4840" s="177">
        <v>25.628596026848399</v>
      </c>
      <c r="R4840" s="177">
        <v>25.628596026848399</v>
      </c>
      <c r="S4840" s="177">
        <v>0</v>
      </c>
      <c r="T4840" s="177">
        <v>0</v>
      </c>
      <c r="U4840" s="177">
        <v>25.628596026848399</v>
      </c>
      <c r="V4840" s="177">
        <v>25.628596026848399</v>
      </c>
      <c r="W4840" s="177">
        <v>0</v>
      </c>
      <c r="X4840" s="177">
        <v>0</v>
      </c>
      <c r="Y4840" s="177">
        <v>0</v>
      </c>
      <c r="Z4840" s="177">
        <v>0</v>
      </c>
      <c r="AA4840" s="177">
        <v>32.000403906272396</v>
      </c>
      <c r="AB4840" s="177">
        <v>35.185066308900751</v>
      </c>
      <c r="AC4840" s="177">
        <v>29.134641319789843</v>
      </c>
      <c r="AD4840" s="177">
        <v>0</v>
      </c>
      <c r="AE4840" s="177">
        <v>0</v>
      </c>
      <c r="AF4840" s="177">
        <v>14.383544184988196</v>
      </c>
      <c r="AG4840" s="177">
        <v>0</v>
      </c>
      <c r="AH4840" s="177">
        <v>0</v>
      </c>
      <c r="AI4840" s="177">
        <v>0</v>
      </c>
      <c r="AJ4840" s="177">
        <v>0</v>
      </c>
    </row>
    <row r="4841" spans="1:36" hidden="1" outlineLevel="1" x14ac:dyDescent="0.25">
      <c r="A4841" s="190">
        <f t="shared" si="1310"/>
        <v>2032</v>
      </c>
      <c r="B4841" s="55">
        <f t="shared" si="1311"/>
        <v>10</v>
      </c>
      <c r="C4841" s="55">
        <f t="shared" si="1312"/>
        <v>2</v>
      </c>
      <c r="D4841" s="55">
        <f t="shared" si="1306"/>
        <v>202</v>
      </c>
      <c r="F4841" s="63">
        <f t="shared" si="1317"/>
        <v>48488.083333333328</v>
      </c>
      <c r="G4841" s="64">
        <f t="shared" si="1308"/>
        <v>213.89660577183815</v>
      </c>
      <c r="H4841" s="64">
        <f t="shared" si="1315"/>
        <v>0</v>
      </c>
      <c r="I4841" s="64">
        <f t="shared" si="1315"/>
        <v>2.9750000000000001</v>
      </c>
      <c r="J4841" s="64">
        <f t="shared" si="1315"/>
        <v>0</v>
      </c>
      <c r="K4841" s="64">
        <f t="shared" si="1315"/>
        <v>0</v>
      </c>
      <c r="L4841" s="64">
        <f t="shared" si="1315"/>
        <v>0</v>
      </c>
      <c r="M4841" s="64">
        <f t="shared" si="1315"/>
        <v>13.748976059179894</v>
      </c>
      <c r="N4841" s="64">
        <f t="shared" si="1315"/>
        <v>197.17262971265825</v>
      </c>
      <c r="O4841" s="121"/>
      <c r="P4841" s="177">
        <v>2.9750000000000001</v>
      </c>
      <c r="Q4841" s="177">
        <v>25.237005094391524</v>
      </c>
      <c r="R4841" s="177">
        <v>25.237005094391524</v>
      </c>
      <c r="S4841" s="177">
        <v>0</v>
      </c>
      <c r="T4841" s="177">
        <v>0</v>
      </c>
      <c r="U4841" s="177">
        <v>25.237005094391524</v>
      </c>
      <c r="V4841" s="177">
        <v>25.237005094391524</v>
      </c>
      <c r="W4841" s="177">
        <v>0</v>
      </c>
      <c r="X4841" s="177">
        <v>0</v>
      </c>
      <c r="Y4841" s="177">
        <v>0</v>
      </c>
      <c r="Z4841" s="177">
        <v>0</v>
      </c>
      <c r="AA4841" s="177">
        <v>30.691855123838351</v>
      </c>
      <c r="AB4841" s="177">
        <v>36.365230782344888</v>
      </c>
      <c r="AC4841" s="177">
        <v>29.167523428908893</v>
      </c>
      <c r="AD4841" s="177">
        <v>0</v>
      </c>
      <c r="AE4841" s="177">
        <v>0</v>
      </c>
      <c r="AF4841" s="177">
        <v>13.748976059179894</v>
      </c>
      <c r="AG4841" s="177">
        <v>0</v>
      </c>
      <c r="AH4841" s="177">
        <v>0</v>
      </c>
      <c r="AI4841" s="177">
        <v>0</v>
      </c>
      <c r="AJ4841" s="177">
        <v>0</v>
      </c>
    </row>
    <row r="4842" spans="1:36" hidden="1" outlineLevel="1" x14ac:dyDescent="0.25">
      <c r="A4842" s="190">
        <f t="shared" si="1310"/>
        <v>2032</v>
      </c>
      <c r="B4842" s="55">
        <f t="shared" si="1311"/>
        <v>10</v>
      </c>
      <c r="C4842" s="55">
        <f t="shared" si="1312"/>
        <v>3</v>
      </c>
      <c r="D4842" s="55">
        <f t="shared" si="1306"/>
        <v>202</v>
      </c>
      <c r="F4842" s="63">
        <f t="shared" si="1317"/>
        <v>48488.124999999993</v>
      </c>
      <c r="G4842" s="64">
        <f t="shared" si="1308"/>
        <v>217.58971886912227</v>
      </c>
      <c r="H4842" s="64">
        <f t="shared" si="1315"/>
        <v>0</v>
      </c>
      <c r="I4842" s="64">
        <f t="shared" si="1315"/>
        <v>2.9750000000000001</v>
      </c>
      <c r="J4842" s="64">
        <f t="shared" si="1315"/>
        <v>0</v>
      </c>
      <c r="K4842" s="64">
        <f t="shared" si="1315"/>
        <v>0</v>
      </c>
      <c r="L4842" s="64">
        <f t="shared" si="1315"/>
        <v>0</v>
      </c>
      <c r="M4842" s="64">
        <f t="shared" si="1315"/>
        <v>13.431691996275742</v>
      </c>
      <c r="N4842" s="64">
        <f t="shared" si="1315"/>
        <v>201.18302687284651</v>
      </c>
      <c r="O4842" s="121"/>
      <c r="P4842" s="177">
        <v>2.9750000000000001</v>
      </c>
      <c r="Q4842" s="177">
        <v>25.762561345846802</v>
      </c>
      <c r="R4842" s="177">
        <v>25.762561345846802</v>
      </c>
      <c r="S4842" s="177">
        <v>0</v>
      </c>
      <c r="T4842" s="177">
        <v>0</v>
      </c>
      <c r="U4842" s="177">
        <v>25.762561345846802</v>
      </c>
      <c r="V4842" s="177">
        <v>25.762561345846802</v>
      </c>
      <c r="W4842" s="177">
        <v>0</v>
      </c>
      <c r="X4842" s="177">
        <v>0</v>
      </c>
      <c r="Y4842" s="177">
        <v>0</v>
      </c>
      <c r="Z4842" s="177">
        <v>0</v>
      </c>
      <c r="AA4842" s="177">
        <v>30.627802136934882</v>
      </c>
      <c r="AB4842" s="177">
        <v>36.527819342325948</v>
      </c>
      <c r="AC4842" s="177">
        <v>30.977160010198471</v>
      </c>
      <c r="AD4842" s="177">
        <v>0</v>
      </c>
      <c r="AE4842" s="177">
        <v>0</v>
      </c>
      <c r="AF4842" s="177">
        <v>13.431691996275742</v>
      </c>
      <c r="AG4842" s="177">
        <v>0</v>
      </c>
      <c r="AH4842" s="177">
        <v>0</v>
      </c>
      <c r="AI4842" s="177">
        <v>0</v>
      </c>
      <c r="AJ4842" s="177">
        <v>0</v>
      </c>
    </row>
    <row r="4843" spans="1:36" hidden="1" outlineLevel="1" x14ac:dyDescent="0.25">
      <c r="A4843" s="190">
        <f t="shared" si="1310"/>
        <v>2032</v>
      </c>
      <c r="B4843" s="55">
        <f t="shared" si="1311"/>
        <v>10</v>
      </c>
      <c r="C4843" s="55">
        <f t="shared" si="1312"/>
        <v>4</v>
      </c>
      <c r="D4843" s="55">
        <f t="shared" si="1306"/>
        <v>202</v>
      </c>
      <c r="F4843" s="63">
        <f t="shared" si="1317"/>
        <v>48488.166666666657</v>
      </c>
      <c r="G4843" s="64">
        <f t="shared" si="1308"/>
        <v>222.08742185869764</v>
      </c>
      <c r="H4843" s="64">
        <f t="shared" si="1315"/>
        <v>0</v>
      </c>
      <c r="I4843" s="64">
        <f t="shared" si="1315"/>
        <v>2.9750000000000001</v>
      </c>
      <c r="J4843" s="64">
        <f t="shared" si="1315"/>
        <v>0</v>
      </c>
      <c r="K4843" s="64">
        <f t="shared" si="1315"/>
        <v>0</v>
      </c>
      <c r="L4843" s="64">
        <f t="shared" si="1315"/>
        <v>0</v>
      </c>
      <c r="M4843" s="64">
        <f t="shared" si="1315"/>
        <v>13.431691996275742</v>
      </c>
      <c r="N4843" s="64">
        <f t="shared" si="1315"/>
        <v>205.68072986242188</v>
      </c>
      <c r="O4843" s="121"/>
      <c r="P4843" s="177">
        <v>2.9750000000000001</v>
      </c>
      <c r="Q4843" s="177">
        <v>26.545743210760541</v>
      </c>
      <c r="R4843" s="177">
        <v>26.545743210760541</v>
      </c>
      <c r="S4843" s="177">
        <v>0</v>
      </c>
      <c r="T4843" s="177">
        <v>0</v>
      </c>
      <c r="U4843" s="177">
        <v>26.545743210760541</v>
      </c>
      <c r="V4843" s="177">
        <v>26.545743210760541</v>
      </c>
      <c r="W4843" s="177">
        <v>0</v>
      </c>
      <c r="X4843" s="177">
        <v>0</v>
      </c>
      <c r="Y4843" s="177">
        <v>0</v>
      </c>
      <c r="Z4843" s="177">
        <v>0</v>
      </c>
      <c r="AA4843" s="177">
        <v>30.621470597310395</v>
      </c>
      <c r="AB4843" s="177">
        <v>36.574095465244653</v>
      </c>
      <c r="AC4843" s="177">
        <v>32.302190956824653</v>
      </c>
      <c r="AD4843" s="177">
        <v>0</v>
      </c>
      <c r="AE4843" s="177">
        <v>0</v>
      </c>
      <c r="AF4843" s="177">
        <v>13.431691996275742</v>
      </c>
      <c r="AG4843" s="177">
        <v>0</v>
      </c>
      <c r="AH4843" s="177">
        <v>0</v>
      </c>
      <c r="AI4843" s="177">
        <v>0</v>
      </c>
      <c r="AJ4843" s="177">
        <v>0</v>
      </c>
    </row>
    <row r="4844" spans="1:36" hidden="1" outlineLevel="1" x14ac:dyDescent="0.25">
      <c r="A4844" s="190">
        <f t="shared" si="1310"/>
        <v>2032</v>
      </c>
      <c r="B4844" s="55">
        <f t="shared" si="1311"/>
        <v>10</v>
      </c>
      <c r="C4844" s="55">
        <f t="shared" si="1312"/>
        <v>5</v>
      </c>
      <c r="D4844" s="55">
        <f t="shared" si="1306"/>
        <v>202</v>
      </c>
      <c r="F4844" s="63">
        <f t="shared" si="1317"/>
        <v>48488.208333333321</v>
      </c>
      <c r="G4844" s="64">
        <f t="shared" si="1308"/>
        <v>222.47287026624468</v>
      </c>
      <c r="H4844" s="64">
        <f t="shared" si="1315"/>
        <v>0.12760801917678433</v>
      </c>
      <c r="I4844" s="64">
        <f t="shared" si="1315"/>
        <v>4.4045269302152654</v>
      </c>
      <c r="J4844" s="64">
        <f t="shared" si="1315"/>
        <v>0.11557689956896147</v>
      </c>
      <c r="K4844" s="64">
        <f t="shared" si="1315"/>
        <v>0</v>
      </c>
      <c r="L4844" s="64">
        <f t="shared" si="1315"/>
        <v>0</v>
      </c>
      <c r="M4844" s="64">
        <f t="shared" si="1315"/>
        <v>12.797123870467441</v>
      </c>
      <c r="N4844" s="64">
        <f t="shared" si="1315"/>
        <v>205.02803454681623</v>
      </c>
      <c r="O4844" s="121"/>
      <c r="P4844" s="177">
        <v>2.9750000000000001</v>
      </c>
      <c r="Q4844" s="177">
        <v>25.164869922623158</v>
      </c>
      <c r="R4844" s="177">
        <v>25.164869922623158</v>
      </c>
      <c r="S4844" s="177">
        <v>0.46459415104669038</v>
      </c>
      <c r="T4844" s="177">
        <v>0.96493277916857489</v>
      </c>
      <c r="U4844" s="177">
        <v>25.164869922623158</v>
      </c>
      <c r="V4844" s="177">
        <v>25.164869922623158</v>
      </c>
      <c r="W4844" s="177">
        <v>0</v>
      </c>
      <c r="X4844" s="177">
        <v>0</v>
      </c>
      <c r="Y4844" s="177">
        <v>0</v>
      </c>
      <c r="Z4844" s="177">
        <v>0</v>
      </c>
      <c r="AA4844" s="177">
        <v>36.008620974713097</v>
      </c>
      <c r="AB4844" s="177">
        <v>36.971330770707254</v>
      </c>
      <c r="AC4844" s="177">
        <v>31.388603110903276</v>
      </c>
      <c r="AD4844" s="177">
        <v>0.12760801917678433</v>
      </c>
      <c r="AE4844" s="177">
        <v>0</v>
      </c>
      <c r="AF4844" s="177">
        <v>12.797123870467441</v>
      </c>
      <c r="AG4844" s="177">
        <v>3.8525633189653824E-2</v>
      </c>
      <c r="AH4844" s="177">
        <v>3.8525633189653824E-2</v>
      </c>
      <c r="AI4844" s="177">
        <v>3.8525633189653824E-2</v>
      </c>
      <c r="AJ4844" s="177">
        <v>0</v>
      </c>
    </row>
    <row r="4845" spans="1:36" hidden="1" outlineLevel="1" x14ac:dyDescent="0.25">
      <c r="A4845" s="190">
        <f t="shared" si="1310"/>
        <v>2032</v>
      </c>
      <c r="B4845" s="55">
        <f t="shared" si="1311"/>
        <v>10</v>
      </c>
      <c r="C4845" s="55">
        <f t="shared" si="1312"/>
        <v>6</v>
      </c>
      <c r="D4845" s="55">
        <f t="shared" si="1306"/>
        <v>202</v>
      </c>
      <c r="F4845" s="63">
        <f t="shared" si="1317"/>
        <v>48488.249999999985</v>
      </c>
      <c r="G4845" s="64">
        <f t="shared" si="1308"/>
        <v>362.29305262266206</v>
      </c>
      <c r="H4845" s="64">
        <f t="shared" ref="H4845:N4854" si="1318">SUMIF($P$6:$AK$6,H$6,$P4845:$AK4845)</f>
        <v>29.851572856181342</v>
      </c>
      <c r="I4845" s="64">
        <f t="shared" si="1318"/>
        <v>30.863799211070305</v>
      </c>
      <c r="J4845" s="64">
        <f t="shared" si="1318"/>
        <v>85.106507067733162</v>
      </c>
      <c r="K4845" s="64">
        <f t="shared" si="1318"/>
        <v>0</v>
      </c>
      <c r="L4845" s="64">
        <f t="shared" si="1318"/>
        <v>0</v>
      </c>
      <c r="M4845" s="64">
        <f t="shared" si="1318"/>
        <v>12.797123870467441</v>
      </c>
      <c r="N4845" s="64">
        <f t="shared" si="1318"/>
        <v>203.67404961720982</v>
      </c>
      <c r="O4845" s="121"/>
      <c r="P4845" s="177">
        <v>2.9750000000000001</v>
      </c>
      <c r="Q4845" s="177">
        <v>24.041622247944233</v>
      </c>
      <c r="R4845" s="177">
        <v>24.041622247944233</v>
      </c>
      <c r="S4845" s="177">
        <v>8.5152989752162327</v>
      </c>
      <c r="T4845" s="177">
        <v>14.672525505281213</v>
      </c>
      <c r="U4845" s="177">
        <v>24.041622247944233</v>
      </c>
      <c r="V4845" s="177">
        <v>24.041622247944233</v>
      </c>
      <c r="W4845" s="177">
        <v>0.3718475121173182</v>
      </c>
      <c r="X4845" s="177">
        <v>1.1795777619612282</v>
      </c>
      <c r="Y4845" s="177">
        <v>0.38480000000000003</v>
      </c>
      <c r="Z4845" s="177">
        <v>0</v>
      </c>
      <c r="AA4845" s="177">
        <v>36.941186830759456</v>
      </c>
      <c r="AB4845" s="177">
        <v>37.839693742691992</v>
      </c>
      <c r="AC4845" s="177">
        <v>32.726680051981454</v>
      </c>
      <c r="AD4845" s="177">
        <v>29.851572856181342</v>
      </c>
      <c r="AE4845" s="177">
        <v>2.3144803039635646</v>
      </c>
      <c r="AF4845" s="177">
        <v>12.797123870467441</v>
      </c>
      <c r="AG4845" s="177">
        <v>28.368835689244385</v>
      </c>
      <c r="AH4845" s="177">
        <v>28.368835689244385</v>
      </c>
      <c r="AI4845" s="177">
        <v>28.368835689244385</v>
      </c>
      <c r="AJ4845" s="177">
        <v>0.45026915253075139</v>
      </c>
    </row>
    <row r="4846" spans="1:36" hidden="1" outlineLevel="1" x14ac:dyDescent="0.25">
      <c r="A4846" s="190">
        <f t="shared" si="1310"/>
        <v>2032</v>
      </c>
      <c r="B4846" s="55">
        <f t="shared" si="1311"/>
        <v>10</v>
      </c>
      <c r="C4846" s="55">
        <f t="shared" si="1312"/>
        <v>7</v>
      </c>
      <c r="D4846" s="55">
        <f t="shared" si="1306"/>
        <v>202</v>
      </c>
      <c r="F4846" s="63">
        <f t="shared" si="1317"/>
        <v>48488.29166666665</v>
      </c>
      <c r="G4846" s="64">
        <f t="shared" si="1308"/>
        <v>588.29356557025528</v>
      </c>
      <c r="H4846" s="64">
        <f t="shared" si="1318"/>
        <v>61.906624455268634</v>
      </c>
      <c r="I4846" s="64">
        <f t="shared" si="1318"/>
        <v>105.80722333970056</v>
      </c>
      <c r="J4846" s="64">
        <f t="shared" si="1318"/>
        <v>187.06855625893041</v>
      </c>
      <c r="K4846" s="64">
        <f t="shared" si="1318"/>
        <v>0</v>
      </c>
      <c r="L4846" s="64">
        <f t="shared" si="1318"/>
        <v>0</v>
      </c>
      <c r="M4846" s="64">
        <f t="shared" si="1318"/>
        <v>13.114407933371591</v>
      </c>
      <c r="N4846" s="64">
        <f t="shared" si="1318"/>
        <v>220.39675358298408</v>
      </c>
      <c r="O4846" s="121"/>
      <c r="P4846" s="177">
        <v>2.9750000000000001</v>
      </c>
      <c r="Q4846" s="177">
        <v>28.699493339273335</v>
      </c>
      <c r="R4846" s="177">
        <v>28.699493339273335</v>
      </c>
      <c r="S4846" s="177">
        <v>19.050633331350518</v>
      </c>
      <c r="T4846" s="177">
        <v>26.964702472175869</v>
      </c>
      <c r="U4846" s="177">
        <v>28.699493339273335</v>
      </c>
      <c r="V4846" s="177">
        <v>28.699493339273335</v>
      </c>
      <c r="W4846" s="177">
        <v>3.0443996356660654</v>
      </c>
      <c r="X4846" s="177">
        <v>14.665519993160117</v>
      </c>
      <c r="Y4846" s="177">
        <v>10.7744</v>
      </c>
      <c r="Z4846" s="177">
        <v>0</v>
      </c>
      <c r="AA4846" s="177">
        <v>36.086512143947928</v>
      </c>
      <c r="AB4846" s="177">
        <v>36.374935968811592</v>
      </c>
      <c r="AC4846" s="177">
        <v>33.137332113131201</v>
      </c>
      <c r="AD4846" s="177">
        <v>61.906624455268634</v>
      </c>
      <c r="AE4846" s="177">
        <v>16.118303940845315</v>
      </c>
      <c r="AF4846" s="177">
        <v>13.114407933371591</v>
      </c>
      <c r="AG4846" s="177">
        <v>62.356185419643467</v>
      </c>
      <c r="AH4846" s="177">
        <v>62.356185419643467</v>
      </c>
      <c r="AI4846" s="177">
        <v>62.356185419643467</v>
      </c>
      <c r="AJ4846" s="177">
        <v>12.214263966502676</v>
      </c>
    </row>
    <row r="4847" spans="1:36" hidden="1" outlineLevel="1" x14ac:dyDescent="0.25">
      <c r="A4847" s="190">
        <f t="shared" si="1310"/>
        <v>2032</v>
      </c>
      <c r="B4847" s="55">
        <f t="shared" si="1311"/>
        <v>10</v>
      </c>
      <c r="C4847" s="55">
        <f t="shared" si="1312"/>
        <v>8</v>
      </c>
      <c r="D4847" s="55">
        <f t="shared" si="1306"/>
        <v>202</v>
      </c>
      <c r="F4847" s="63">
        <f t="shared" si="1317"/>
        <v>48488.333333333314</v>
      </c>
      <c r="G4847" s="64">
        <f t="shared" si="1308"/>
        <v>663.64820806745479</v>
      </c>
      <c r="H4847" s="64">
        <f t="shared" si="1318"/>
        <v>59.035778288432681</v>
      </c>
      <c r="I4847" s="64">
        <f t="shared" si="1318"/>
        <v>161.81384792062349</v>
      </c>
      <c r="J4847" s="64">
        <f t="shared" si="1318"/>
        <v>179.14061593257975</v>
      </c>
      <c r="K4847" s="64">
        <f t="shared" si="1318"/>
        <v>0</v>
      </c>
      <c r="L4847" s="64">
        <f t="shared" si="1318"/>
        <v>0</v>
      </c>
      <c r="M4847" s="64">
        <f t="shared" si="1318"/>
        <v>12.479839807563289</v>
      </c>
      <c r="N4847" s="64">
        <f t="shared" si="1318"/>
        <v>251.17812611825562</v>
      </c>
      <c r="O4847" s="121"/>
      <c r="P4847" s="177">
        <v>2.9750000000000001</v>
      </c>
      <c r="Q4847" s="177">
        <v>35.325624117425129</v>
      </c>
      <c r="R4847" s="177">
        <v>35.325624117425129</v>
      </c>
      <c r="S4847" s="177">
        <v>25.39634048779763</v>
      </c>
      <c r="T4847" s="177">
        <v>26.496377045457308</v>
      </c>
      <c r="U4847" s="177">
        <v>35.325624117425129</v>
      </c>
      <c r="V4847" s="177">
        <v>35.325624117425129</v>
      </c>
      <c r="W4847" s="177">
        <v>5.8253494272783106</v>
      </c>
      <c r="X4847" s="177">
        <v>27.107087273157909</v>
      </c>
      <c r="Y4847" s="177">
        <v>22.703199999999999</v>
      </c>
      <c r="Z4847" s="177">
        <v>0</v>
      </c>
      <c r="AA4847" s="177">
        <v>37.453913487185162</v>
      </c>
      <c r="AB4847" s="177">
        <v>36.401193221244469</v>
      </c>
      <c r="AC4847" s="177">
        <v>36.020522940125453</v>
      </c>
      <c r="AD4847" s="177">
        <v>59.035778288432681</v>
      </c>
      <c r="AE4847" s="177">
        <v>24.645591761180981</v>
      </c>
      <c r="AF4847" s="177">
        <v>12.479839807563289</v>
      </c>
      <c r="AG4847" s="177">
        <v>59.71353864419325</v>
      </c>
      <c r="AH4847" s="177">
        <v>59.71353864419325</v>
      </c>
      <c r="AI4847" s="177">
        <v>59.71353864419325</v>
      </c>
      <c r="AJ4847" s="177">
        <v>26.664901925751376</v>
      </c>
    </row>
    <row r="4848" spans="1:36" hidden="1" outlineLevel="1" x14ac:dyDescent="0.25">
      <c r="A4848" s="190">
        <f t="shared" si="1310"/>
        <v>2032</v>
      </c>
      <c r="B4848" s="55">
        <f t="shared" si="1311"/>
        <v>10</v>
      </c>
      <c r="C4848" s="55">
        <f t="shared" si="1312"/>
        <v>9</v>
      </c>
      <c r="D4848" s="55">
        <f t="shared" si="1306"/>
        <v>202</v>
      </c>
      <c r="F4848" s="63">
        <f t="shared" si="1317"/>
        <v>48488.374999999978</v>
      </c>
      <c r="G4848" s="64">
        <f t="shared" si="1308"/>
        <v>676.21319754833235</v>
      </c>
      <c r="H4848" s="64">
        <f t="shared" si="1318"/>
        <v>57.661631247094753</v>
      </c>
      <c r="I4848" s="64">
        <f t="shared" si="1318"/>
        <v>178.09358934029154</v>
      </c>
      <c r="J4848" s="64">
        <f t="shared" si="1318"/>
        <v>170.47282600120269</v>
      </c>
      <c r="K4848" s="64">
        <f t="shared" si="1318"/>
        <v>0</v>
      </c>
      <c r="L4848" s="64">
        <f t="shared" si="1318"/>
        <v>0</v>
      </c>
      <c r="M4848" s="64">
        <f t="shared" si="1318"/>
        <v>10.576135430138381</v>
      </c>
      <c r="N4848" s="64">
        <f t="shared" si="1318"/>
        <v>259.40901552960497</v>
      </c>
      <c r="O4848" s="121"/>
      <c r="P4848" s="177">
        <v>2.9750000000000001</v>
      </c>
      <c r="Q4848" s="177">
        <v>36.840462724560922</v>
      </c>
      <c r="R4848" s="177">
        <v>36.840462724560922</v>
      </c>
      <c r="S4848" s="177">
        <v>28.772706014054283</v>
      </c>
      <c r="T4848" s="177">
        <v>25.97929452937225</v>
      </c>
      <c r="U4848" s="177">
        <v>36.840462724560922</v>
      </c>
      <c r="V4848" s="177">
        <v>36.840462724560922</v>
      </c>
      <c r="W4848" s="177">
        <v>5.7681577687794459</v>
      </c>
      <c r="X4848" s="177">
        <v>26.67922683736608</v>
      </c>
      <c r="Y4848" s="177">
        <v>31.938399999999998</v>
      </c>
      <c r="Z4848" s="177">
        <v>0</v>
      </c>
      <c r="AA4848" s="177">
        <v>38.321847151282526</v>
      </c>
      <c r="AB4848" s="177">
        <v>36.916719911585965</v>
      </c>
      <c r="AC4848" s="177">
        <v>36.808597568492793</v>
      </c>
      <c r="AD4848" s="177">
        <v>57.661631247094753</v>
      </c>
      <c r="AE4848" s="177">
        <v>26.021582039480148</v>
      </c>
      <c r="AF4848" s="177">
        <v>10.576135430138381</v>
      </c>
      <c r="AG4848" s="177">
        <v>56.824275333734228</v>
      </c>
      <c r="AH4848" s="177">
        <v>56.824275333734228</v>
      </c>
      <c r="AI4848" s="177">
        <v>56.824275333734228</v>
      </c>
      <c r="AJ4848" s="177">
        <v>29.959222151239352</v>
      </c>
    </row>
    <row r="4849" spans="1:36" hidden="1" outlineLevel="1" x14ac:dyDescent="0.25">
      <c r="A4849" s="190">
        <f t="shared" si="1310"/>
        <v>2032</v>
      </c>
      <c r="B4849" s="55">
        <f t="shared" si="1311"/>
        <v>10</v>
      </c>
      <c r="C4849" s="55">
        <f t="shared" si="1312"/>
        <v>10</v>
      </c>
      <c r="D4849" s="55">
        <f t="shared" si="1306"/>
        <v>202</v>
      </c>
      <c r="F4849" s="63">
        <f t="shared" si="1317"/>
        <v>48488.416666666642</v>
      </c>
      <c r="G4849" s="64">
        <f t="shared" si="1308"/>
        <v>666.12901371710325</v>
      </c>
      <c r="H4849" s="64">
        <f t="shared" si="1318"/>
        <v>56.542428935073708</v>
      </c>
      <c r="I4849" s="64">
        <f t="shared" si="1318"/>
        <v>177.22849138909297</v>
      </c>
      <c r="J4849" s="64">
        <f t="shared" si="1318"/>
        <v>153.07698457351893</v>
      </c>
      <c r="K4849" s="64">
        <f t="shared" si="1318"/>
        <v>0</v>
      </c>
      <c r="L4849" s="64">
        <f t="shared" si="1318"/>
        <v>0</v>
      </c>
      <c r="M4849" s="64">
        <f t="shared" si="1318"/>
        <v>9.9415673043300767</v>
      </c>
      <c r="N4849" s="64">
        <f t="shared" si="1318"/>
        <v>269.3395415150876</v>
      </c>
      <c r="O4849" s="121"/>
      <c r="P4849" s="177">
        <v>2.9750000000000001</v>
      </c>
      <c r="Q4849" s="177">
        <v>39.633124374450716</v>
      </c>
      <c r="R4849" s="177">
        <v>39.633124374450716</v>
      </c>
      <c r="S4849" s="177">
        <v>29.728962364792739</v>
      </c>
      <c r="T4849" s="177">
        <v>23.878707575410068</v>
      </c>
      <c r="U4849" s="177">
        <v>39.633124374450716</v>
      </c>
      <c r="V4849" s="177">
        <v>39.633124374450716</v>
      </c>
      <c r="W4849" s="177">
        <v>5.4262582106778003</v>
      </c>
      <c r="X4849" s="177">
        <v>25.323119384929278</v>
      </c>
      <c r="Y4849" s="177">
        <v>37.325600000000001</v>
      </c>
      <c r="Z4849" s="177">
        <v>0</v>
      </c>
      <c r="AA4849" s="177">
        <v>38.669395627378108</v>
      </c>
      <c r="AB4849" s="177">
        <v>37.256016942353547</v>
      </c>
      <c r="AC4849" s="177">
        <v>34.881631447553097</v>
      </c>
      <c r="AD4849" s="177">
        <v>56.542428935073708</v>
      </c>
      <c r="AE4849" s="177">
        <v>24.048384604838638</v>
      </c>
      <c r="AF4849" s="177">
        <v>9.9415673043300767</v>
      </c>
      <c r="AG4849" s="177">
        <v>51.025661524506312</v>
      </c>
      <c r="AH4849" s="177">
        <v>51.025661524506312</v>
      </c>
      <c r="AI4849" s="177">
        <v>51.025661524506312</v>
      </c>
      <c r="AJ4849" s="177">
        <v>28.52245924844442</v>
      </c>
    </row>
    <row r="4850" spans="1:36" hidden="1" outlineLevel="1" x14ac:dyDescent="0.25">
      <c r="A4850" s="190">
        <f t="shared" si="1310"/>
        <v>2032</v>
      </c>
      <c r="B4850" s="55">
        <f t="shared" si="1311"/>
        <v>10</v>
      </c>
      <c r="C4850" s="55">
        <f t="shared" si="1312"/>
        <v>11</v>
      </c>
      <c r="D4850" s="55">
        <f t="shared" si="1306"/>
        <v>202</v>
      </c>
      <c r="F4850" s="63">
        <f t="shared" si="1317"/>
        <v>48488.458333333307</v>
      </c>
      <c r="G4850" s="64">
        <f t="shared" si="1308"/>
        <v>673.17718888033028</v>
      </c>
      <c r="H4850" s="64">
        <f t="shared" si="1318"/>
        <v>56.01907783294007</v>
      </c>
      <c r="I4850" s="64">
        <f t="shared" si="1318"/>
        <v>176.37393822918395</v>
      </c>
      <c r="J4850" s="64">
        <f t="shared" si="1318"/>
        <v>152.39587746477054</v>
      </c>
      <c r="K4850" s="64">
        <f t="shared" si="1318"/>
        <v>0</v>
      </c>
      <c r="L4850" s="64">
        <f t="shared" si="1318"/>
        <v>0</v>
      </c>
      <c r="M4850" s="64">
        <f t="shared" si="1318"/>
        <v>9.0954764699190065</v>
      </c>
      <c r="N4850" s="64">
        <f t="shared" si="1318"/>
        <v>279.29281888351676</v>
      </c>
      <c r="O4850" s="121"/>
      <c r="P4850" s="177">
        <v>2.9750000000000001</v>
      </c>
      <c r="Q4850" s="177">
        <v>42.879207104027408</v>
      </c>
      <c r="R4850" s="177">
        <v>42.879207104027408</v>
      </c>
      <c r="S4850" s="177">
        <v>30.38649618250934</v>
      </c>
      <c r="T4850" s="177">
        <v>24.193755583357699</v>
      </c>
      <c r="U4850" s="177">
        <v>42.879207104027408</v>
      </c>
      <c r="V4850" s="177">
        <v>42.879207104027408</v>
      </c>
      <c r="W4850" s="177">
        <v>5.1157622779765735</v>
      </c>
      <c r="X4850" s="177">
        <v>24.161983253263191</v>
      </c>
      <c r="Y4850" s="177">
        <v>38.095199999999998</v>
      </c>
      <c r="Z4850" s="177">
        <v>0</v>
      </c>
      <c r="AA4850" s="177">
        <v>39.191168317834354</v>
      </c>
      <c r="AB4850" s="177">
        <v>36.057262683553965</v>
      </c>
      <c r="AC4850" s="177">
        <v>32.527559466018822</v>
      </c>
      <c r="AD4850" s="177">
        <v>56.01907783294007</v>
      </c>
      <c r="AE4850" s="177">
        <v>22.63780177351201</v>
      </c>
      <c r="AF4850" s="177">
        <v>9.0954764699190065</v>
      </c>
      <c r="AG4850" s="177">
        <v>50.798625821590178</v>
      </c>
      <c r="AH4850" s="177">
        <v>50.798625821590178</v>
      </c>
      <c r="AI4850" s="177">
        <v>50.798625821590178</v>
      </c>
      <c r="AJ4850" s="177">
        <v>28.807939158565116</v>
      </c>
    </row>
    <row r="4851" spans="1:36" hidden="1" outlineLevel="1" x14ac:dyDescent="0.25">
      <c r="A4851" s="190">
        <f t="shared" si="1310"/>
        <v>2032</v>
      </c>
      <c r="B4851" s="55">
        <f t="shared" si="1311"/>
        <v>10</v>
      </c>
      <c r="C4851" s="55">
        <f t="shared" si="1312"/>
        <v>12</v>
      </c>
      <c r="D4851" s="55">
        <f t="shared" si="1306"/>
        <v>202</v>
      </c>
      <c r="F4851" s="63">
        <f t="shared" si="1317"/>
        <v>48488.499999999971</v>
      </c>
      <c r="G4851" s="64">
        <f t="shared" si="1308"/>
        <v>682.72196372534131</v>
      </c>
      <c r="H4851" s="64">
        <f t="shared" si="1318"/>
        <v>57.325871639085442</v>
      </c>
      <c r="I4851" s="64">
        <f t="shared" si="1318"/>
        <v>176.49103490640431</v>
      </c>
      <c r="J4851" s="64">
        <f t="shared" si="1318"/>
        <v>157.81960978690989</v>
      </c>
      <c r="K4851" s="64">
        <f t="shared" si="1318"/>
        <v>0</v>
      </c>
      <c r="L4851" s="64">
        <f t="shared" si="1318"/>
        <v>0</v>
      </c>
      <c r="M4851" s="64">
        <f t="shared" si="1318"/>
        <v>8.7781924070148563</v>
      </c>
      <c r="N4851" s="64">
        <f t="shared" si="1318"/>
        <v>282.30725498592687</v>
      </c>
      <c r="O4851" s="121"/>
      <c r="P4851" s="177">
        <v>2.9750000000000001</v>
      </c>
      <c r="Q4851" s="177">
        <v>44.486790932008248</v>
      </c>
      <c r="R4851" s="177">
        <v>44.486790932008248</v>
      </c>
      <c r="S4851" s="177">
        <v>28.777229127734696</v>
      </c>
      <c r="T4851" s="177">
        <v>26.823264018212988</v>
      </c>
      <c r="U4851" s="177">
        <v>44.486790932008248</v>
      </c>
      <c r="V4851" s="177">
        <v>44.486790932008248</v>
      </c>
      <c r="W4851" s="177">
        <v>5.3081379576773404</v>
      </c>
      <c r="X4851" s="177">
        <v>24.868019403428114</v>
      </c>
      <c r="Y4851" s="177">
        <v>34.632000000000005</v>
      </c>
      <c r="Z4851" s="177">
        <v>0</v>
      </c>
      <c r="AA4851" s="177">
        <v>38.85060719671629</v>
      </c>
      <c r="AB4851" s="177">
        <v>33.458142583074157</v>
      </c>
      <c r="AC4851" s="177">
        <v>32.05134147810341</v>
      </c>
      <c r="AD4851" s="177">
        <v>57.325871639085442</v>
      </c>
      <c r="AE4851" s="177">
        <v>24.064101476723145</v>
      </c>
      <c r="AF4851" s="177">
        <v>8.7781924070148563</v>
      </c>
      <c r="AG4851" s="177">
        <v>52.606536595636626</v>
      </c>
      <c r="AH4851" s="177">
        <v>52.606536595636626</v>
      </c>
      <c r="AI4851" s="177">
        <v>52.606536595636626</v>
      </c>
      <c r="AJ4851" s="177">
        <v>29.043282922628016</v>
      </c>
    </row>
    <row r="4852" spans="1:36" hidden="1" outlineLevel="1" x14ac:dyDescent="0.25">
      <c r="A4852" s="190">
        <f t="shared" si="1310"/>
        <v>2032</v>
      </c>
      <c r="B4852" s="55">
        <f t="shared" si="1311"/>
        <v>10</v>
      </c>
      <c r="C4852" s="55">
        <f t="shared" si="1312"/>
        <v>13</v>
      </c>
      <c r="D4852" s="55">
        <f t="shared" si="1306"/>
        <v>202</v>
      </c>
      <c r="F4852" s="63">
        <f t="shared" si="1317"/>
        <v>48488.541666666635</v>
      </c>
      <c r="G4852" s="64">
        <f t="shared" si="1308"/>
        <v>692.35462248690737</v>
      </c>
      <c r="H4852" s="64">
        <f t="shared" si="1318"/>
        <v>54.801786448185773</v>
      </c>
      <c r="I4852" s="64">
        <f t="shared" si="1318"/>
        <v>169.1800781235977</v>
      </c>
      <c r="J4852" s="64">
        <f t="shared" si="1318"/>
        <v>182.35229502849069</v>
      </c>
      <c r="K4852" s="64">
        <f t="shared" si="1318"/>
        <v>0</v>
      </c>
      <c r="L4852" s="64">
        <f t="shared" si="1318"/>
        <v>0</v>
      </c>
      <c r="M4852" s="64">
        <f t="shared" si="1318"/>
        <v>9.5185218871245425</v>
      </c>
      <c r="N4852" s="64">
        <f t="shared" si="1318"/>
        <v>276.50194099950875</v>
      </c>
      <c r="O4852" s="121"/>
      <c r="P4852" s="177">
        <v>2.9750000000000001</v>
      </c>
      <c r="Q4852" s="177">
        <v>43.920014582399617</v>
      </c>
      <c r="R4852" s="177">
        <v>43.920014582399617</v>
      </c>
      <c r="S4852" s="177">
        <v>23.455475181397425</v>
      </c>
      <c r="T4852" s="177">
        <v>25.68958304997518</v>
      </c>
      <c r="U4852" s="177">
        <v>43.920014582399617</v>
      </c>
      <c r="V4852" s="177">
        <v>43.920014582399617</v>
      </c>
      <c r="W4852" s="177">
        <v>5.6371858681865286</v>
      </c>
      <c r="X4852" s="177">
        <v>25.137910296404073</v>
      </c>
      <c r="Y4852" s="177">
        <v>31.553599999999999</v>
      </c>
      <c r="Z4852" s="177">
        <v>0</v>
      </c>
      <c r="AA4852" s="177">
        <v>36.659984415851277</v>
      </c>
      <c r="AB4852" s="177">
        <v>32.573863245887729</v>
      </c>
      <c r="AC4852" s="177">
        <v>31.588035008171239</v>
      </c>
      <c r="AD4852" s="177">
        <v>54.801786448185773</v>
      </c>
      <c r="AE4852" s="177">
        <v>24.77686000127931</v>
      </c>
      <c r="AF4852" s="177">
        <v>9.5185218871245425</v>
      </c>
      <c r="AG4852" s="177">
        <v>60.784098342830234</v>
      </c>
      <c r="AH4852" s="177">
        <v>60.784098342830234</v>
      </c>
      <c r="AI4852" s="177">
        <v>60.784098342830234</v>
      </c>
      <c r="AJ4852" s="177">
        <v>29.954463726355186</v>
      </c>
    </row>
    <row r="4853" spans="1:36" hidden="1" outlineLevel="1" x14ac:dyDescent="0.25">
      <c r="A4853" s="190">
        <f t="shared" si="1310"/>
        <v>2032</v>
      </c>
      <c r="B4853" s="55">
        <f t="shared" si="1311"/>
        <v>10</v>
      </c>
      <c r="C4853" s="55">
        <f t="shared" si="1312"/>
        <v>14</v>
      </c>
      <c r="D4853" s="55">
        <f t="shared" si="1306"/>
        <v>202</v>
      </c>
      <c r="F4853" s="63">
        <f t="shared" si="1317"/>
        <v>48488.583333333299</v>
      </c>
      <c r="G4853" s="64">
        <f t="shared" si="1308"/>
        <v>655.1854513111723</v>
      </c>
      <c r="H4853" s="64">
        <f t="shared" si="1318"/>
        <v>52.328597052310187</v>
      </c>
      <c r="I4853" s="64">
        <f t="shared" si="1318"/>
        <v>153.49280701006722</v>
      </c>
      <c r="J4853" s="64">
        <f t="shared" si="1318"/>
        <v>174.94033605942863</v>
      </c>
      <c r="K4853" s="64">
        <f t="shared" si="1318"/>
        <v>0</v>
      </c>
      <c r="L4853" s="64">
        <f t="shared" si="1318"/>
        <v>0</v>
      </c>
      <c r="M4853" s="64">
        <f t="shared" si="1318"/>
        <v>9.6242832414259283</v>
      </c>
      <c r="N4853" s="64">
        <f t="shared" si="1318"/>
        <v>264.79942794794039</v>
      </c>
      <c r="O4853" s="121"/>
      <c r="P4853" s="177">
        <v>2.9750000000000001</v>
      </c>
      <c r="Q4853" s="177">
        <v>41.9414498710386</v>
      </c>
      <c r="R4853" s="177">
        <v>41.9414498710386</v>
      </c>
      <c r="S4853" s="177">
        <v>17.068805206714455</v>
      </c>
      <c r="T4853" s="177">
        <v>22.986781700136696</v>
      </c>
      <c r="U4853" s="177">
        <v>41.9414498710386</v>
      </c>
      <c r="V4853" s="177">
        <v>41.9414498710386</v>
      </c>
      <c r="W4853" s="177">
        <v>5.748951854848471</v>
      </c>
      <c r="X4853" s="177">
        <v>24.973648513895494</v>
      </c>
      <c r="Y4853" s="177">
        <v>23.857600000000001</v>
      </c>
      <c r="Z4853" s="177">
        <v>0</v>
      </c>
      <c r="AA4853" s="177">
        <v>34.324661942006337</v>
      </c>
      <c r="AB4853" s="177">
        <v>32.239617633883441</v>
      </c>
      <c r="AC4853" s="177">
        <v>30.469348887896214</v>
      </c>
      <c r="AD4853" s="177">
        <v>52.328597052310187</v>
      </c>
      <c r="AE4853" s="177">
        <v>24.9026143127033</v>
      </c>
      <c r="AF4853" s="177">
        <v>9.6242832414259283</v>
      </c>
      <c r="AG4853" s="177">
        <v>58.313445353142875</v>
      </c>
      <c r="AH4853" s="177">
        <v>58.313445353142875</v>
      </c>
      <c r="AI4853" s="177">
        <v>58.313445353142875</v>
      </c>
      <c r="AJ4853" s="177">
        <v>30.979405421768814</v>
      </c>
    </row>
    <row r="4854" spans="1:36" hidden="1" outlineLevel="1" x14ac:dyDescent="0.25">
      <c r="A4854" s="190">
        <f t="shared" si="1310"/>
        <v>2032</v>
      </c>
      <c r="B4854" s="55">
        <f t="shared" si="1311"/>
        <v>10</v>
      </c>
      <c r="C4854" s="55">
        <f t="shared" si="1312"/>
        <v>15</v>
      </c>
      <c r="D4854" s="55">
        <f t="shared" si="1306"/>
        <v>202</v>
      </c>
      <c r="F4854" s="63">
        <f t="shared" si="1317"/>
        <v>48488.624999999964</v>
      </c>
      <c r="G4854" s="64">
        <f t="shared" si="1308"/>
        <v>541.15042022179159</v>
      </c>
      <c r="H4854" s="64">
        <f t="shared" si="1318"/>
        <v>42.672048267256642</v>
      </c>
      <c r="I4854" s="64">
        <f t="shared" si="1318"/>
        <v>107.37409396441527</v>
      </c>
      <c r="J4854" s="64">
        <f t="shared" si="1318"/>
        <v>133.0964569812833</v>
      </c>
      <c r="K4854" s="64">
        <f t="shared" si="1318"/>
        <v>0</v>
      </c>
      <c r="L4854" s="64">
        <f t="shared" si="1318"/>
        <v>0</v>
      </c>
      <c r="M4854" s="64">
        <f t="shared" si="1318"/>
        <v>9.6242832414259247</v>
      </c>
      <c r="N4854" s="64">
        <f t="shared" si="1318"/>
        <v>248.38353776741036</v>
      </c>
      <c r="O4854" s="121"/>
      <c r="P4854" s="177">
        <v>2.9750000000000001</v>
      </c>
      <c r="Q4854" s="177">
        <v>37.056868239866034</v>
      </c>
      <c r="R4854" s="177">
        <v>37.056868239866034</v>
      </c>
      <c r="S4854" s="177">
        <v>4.8943573079798801</v>
      </c>
      <c r="T4854" s="177">
        <v>6.6337601284186229</v>
      </c>
      <c r="U4854" s="177">
        <v>37.056868239866034</v>
      </c>
      <c r="V4854" s="177">
        <v>37.056868239866034</v>
      </c>
      <c r="W4854" s="177">
        <v>5.678412628496206</v>
      </c>
      <c r="X4854" s="177">
        <v>22.113098996312754</v>
      </c>
      <c r="Y4854" s="177">
        <v>16.546400000000002</v>
      </c>
      <c r="Z4854" s="177">
        <v>0</v>
      </c>
      <c r="AA4854" s="177">
        <v>34.990083589990164</v>
      </c>
      <c r="AB4854" s="177">
        <v>32.536798843609475</v>
      </c>
      <c r="AC4854" s="177">
        <v>32.629182374346613</v>
      </c>
      <c r="AD4854" s="177">
        <v>42.672048267256642</v>
      </c>
      <c r="AE4854" s="177">
        <v>22.530415481564269</v>
      </c>
      <c r="AF4854" s="177">
        <v>9.6242832414259247</v>
      </c>
      <c r="AG4854" s="177">
        <v>44.365485660427765</v>
      </c>
      <c r="AH4854" s="177">
        <v>44.365485660427765</v>
      </c>
      <c r="AI4854" s="177">
        <v>44.365485660427765</v>
      </c>
      <c r="AJ4854" s="177">
        <v>26.002649421643529</v>
      </c>
    </row>
    <row r="4855" spans="1:36" hidden="1" outlineLevel="1" x14ac:dyDescent="0.25">
      <c r="A4855" s="190">
        <f t="shared" si="1310"/>
        <v>2032</v>
      </c>
      <c r="B4855" s="55">
        <f t="shared" si="1311"/>
        <v>10</v>
      </c>
      <c r="C4855" s="55">
        <f t="shared" si="1312"/>
        <v>16</v>
      </c>
      <c r="D4855" s="55">
        <f t="shared" si="1306"/>
        <v>202</v>
      </c>
      <c r="F4855" s="63">
        <f t="shared" si="1317"/>
        <v>48488.666666666628</v>
      </c>
      <c r="G4855" s="64">
        <f t="shared" si="1308"/>
        <v>294.02773233775781</v>
      </c>
      <c r="H4855" s="64">
        <f t="shared" ref="H4855:N4864" si="1319">SUMIF($P$6:$AK$6,H$6,$P4855:$AK4855)</f>
        <v>5.0099616372617186</v>
      </c>
      <c r="I4855" s="64">
        <f t="shared" si="1319"/>
        <v>35.696292317441483</v>
      </c>
      <c r="J4855" s="64">
        <f t="shared" si="1319"/>
        <v>14.64978787935069</v>
      </c>
      <c r="K4855" s="64">
        <f t="shared" si="1319"/>
        <v>0</v>
      </c>
      <c r="L4855" s="64">
        <f t="shared" si="1319"/>
        <v>0</v>
      </c>
      <c r="M4855" s="64">
        <f t="shared" si="1319"/>
        <v>10.047328658631461</v>
      </c>
      <c r="N4855" s="64">
        <f t="shared" si="1319"/>
        <v>228.62436184507246</v>
      </c>
      <c r="O4855" s="121"/>
      <c r="P4855" s="177">
        <v>2.9750000000000001</v>
      </c>
      <c r="Q4855" s="177">
        <v>31.904355970696674</v>
      </c>
      <c r="R4855" s="177">
        <v>31.904355970696674</v>
      </c>
      <c r="S4855" s="177">
        <v>2.2585542042029692E-2</v>
      </c>
      <c r="T4855" s="177">
        <v>9.7810839169999043E-3</v>
      </c>
      <c r="U4855" s="177">
        <v>31.904355970696674</v>
      </c>
      <c r="V4855" s="177">
        <v>31.904355970696674</v>
      </c>
      <c r="W4855" s="177">
        <v>3.0097004508087983</v>
      </c>
      <c r="X4855" s="177">
        <v>8.516590458767558</v>
      </c>
      <c r="Y4855" s="177">
        <v>3.8479999999999999</v>
      </c>
      <c r="Z4855" s="177">
        <v>0</v>
      </c>
      <c r="AA4855" s="177">
        <v>35.863860345211862</v>
      </c>
      <c r="AB4855" s="177">
        <v>33.470885339154918</v>
      </c>
      <c r="AC4855" s="177">
        <v>31.67219227791897</v>
      </c>
      <c r="AD4855" s="177">
        <v>5.0099616372617186</v>
      </c>
      <c r="AE4855" s="177">
        <v>8.6037074122215067</v>
      </c>
      <c r="AF4855" s="177">
        <v>10.047328658631461</v>
      </c>
      <c r="AG4855" s="177">
        <v>4.8832626264502297</v>
      </c>
      <c r="AH4855" s="177">
        <v>4.8832626264502297</v>
      </c>
      <c r="AI4855" s="177">
        <v>4.8832626264502297</v>
      </c>
      <c r="AJ4855" s="177">
        <v>8.7109273696845904</v>
      </c>
    </row>
    <row r="4856" spans="1:36" hidden="1" outlineLevel="1" x14ac:dyDescent="0.25">
      <c r="A4856" s="190">
        <f t="shared" si="1310"/>
        <v>2032</v>
      </c>
      <c r="B4856" s="55">
        <f t="shared" si="1311"/>
        <v>10</v>
      </c>
      <c r="C4856" s="55">
        <f t="shared" si="1312"/>
        <v>17</v>
      </c>
      <c r="D4856" s="55">
        <f t="shared" si="1306"/>
        <v>202</v>
      </c>
      <c r="F4856" s="63">
        <f t="shared" si="1317"/>
        <v>48488.708333333292</v>
      </c>
      <c r="G4856" s="64">
        <f t="shared" si="1308"/>
        <v>237.34401904856281</v>
      </c>
      <c r="H4856" s="64">
        <f t="shared" si="1319"/>
        <v>0</v>
      </c>
      <c r="I4856" s="64">
        <f t="shared" si="1319"/>
        <v>3.6440924067315605</v>
      </c>
      <c r="J4856" s="64">
        <f t="shared" si="1319"/>
        <v>0</v>
      </c>
      <c r="K4856" s="64">
        <f t="shared" si="1319"/>
        <v>0</v>
      </c>
      <c r="L4856" s="64">
        <f t="shared" si="1319"/>
        <v>0</v>
      </c>
      <c r="M4856" s="64">
        <f t="shared" si="1319"/>
        <v>10.470374075836997</v>
      </c>
      <c r="N4856" s="64">
        <f t="shared" si="1319"/>
        <v>223.22955256599425</v>
      </c>
      <c r="O4856" s="121"/>
      <c r="P4856" s="177">
        <v>2.9750000000000001</v>
      </c>
      <c r="Q4856" s="177">
        <v>30.667753026096033</v>
      </c>
      <c r="R4856" s="177">
        <v>30.667753026096033</v>
      </c>
      <c r="S4856" s="177">
        <v>0</v>
      </c>
      <c r="T4856" s="177">
        <v>0</v>
      </c>
      <c r="U4856" s="177">
        <v>30.667753026096033</v>
      </c>
      <c r="V4856" s="177">
        <v>30.667753026096033</v>
      </c>
      <c r="W4856" s="177">
        <v>5.6001976492406541E-2</v>
      </c>
      <c r="X4856" s="177">
        <v>0.20361717227681361</v>
      </c>
      <c r="Y4856" s="177">
        <v>0</v>
      </c>
      <c r="Z4856" s="177">
        <v>0</v>
      </c>
      <c r="AA4856" s="177">
        <v>35.294545292075178</v>
      </c>
      <c r="AB4856" s="177">
        <v>34.332671679308241</v>
      </c>
      <c r="AC4856" s="177">
        <v>30.93132349022671</v>
      </c>
      <c r="AD4856" s="177">
        <v>0</v>
      </c>
      <c r="AE4856" s="177">
        <v>0.32440298211982554</v>
      </c>
      <c r="AF4856" s="177">
        <v>10.470374075836997</v>
      </c>
      <c r="AG4856" s="177">
        <v>0</v>
      </c>
      <c r="AH4856" s="177">
        <v>0</v>
      </c>
      <c r="AI4856" s="177">
        <v>0</v>
      </c>
      <c r="AJ4856" s="177">
        <v>8.507027584251442E-2</v>
      </c>
    </row>
    <row r="4857" spans="1:36" hidden="1" outlineLevel="1" x14ac:dyDescent="0.25">
      <c r="A4857" s="190">
        <f t="shared" si="1310"/>
        <v>2032</v>
      </c>
      <c r="B4857" s="55">
        <f t="shared" si="1311"/>
        <v>10</v>
      </c>
      <c r="C4857" s="55">
        <f t="shared" si="1312"/>
        <v>18</v>
      </c>
      <c r="D4857" s="55">
        <f t="shared" si="1306"/>
        <v>202</v>
      </c>
      <c r="F4857" s="63">
        <f t="shared" si="1317"/>
        <v>48488.749999999956</v>
      </c>
      <c r="G4857" s="64">
        <f t="shared" si="1308"/>
        <v>219.74280580573841</v>
      </c>
      <c r="H4857" s="64">
        <f t="shared" si="1319"/>
        <v>0</v>
      </c>
      <c r="I4857" s="64">
        <f t="shared" si="1319"/>
        <v>2.9750000000000001</v>
      </c>
      <c r="J4857" s="64">
        <f t="shared" si="1319"/>
        <v>0</v>
      </c>
      <c r="K4857" s="64">
        <f t="shared" si="1319"/>
        <v>0</v>
      </c>
      <c r="L4857" s="64">
        <f t="shared" si="1319"/>
        <v>0</v>
      </c>
      <c r="M4857" s="64">
        <f t="shared" si="1319"/>
        <v>11.104942201645297</v>
      </c>
      <c r="N4857" s="64">
        <f t="shared" si="1319"/>
        <v>205.6628636040931</v>
      </c>
      <c r="O4857" s="121"/>
      <c r="P4857" s="177">
        <v>2.9750000000000001</v>
      </c>
      <c r="Q4857" s="177">
        <v>27.040384388600799</v>
      </c>
      <c r="R4857" s="177">
        <v>27.040384388600799</v>
      </c>
      <c r="S4857" s="177">
        <v>0</v>
      </c>
      <c r="T4857" s="177">
        <v>0</v>
      </c>
      <c r="U4857" s="177">
        <v>27.040384388600799</v>
      </c>
      <c r="V4857" s="177">
        <v>27.040384388600799</v>
      </c>
      <c r="W4857" s="177">
        <v>0</v>
      </c>
      <c r="X4857" s="177">
        <v>0</v>
      </c>
      <c r="Y4857" s="177">
        <v>0</v>
      </c>
      <c r="Z4857" s="177">
        <v>0</v>
      </c>
      <c r="AA4857" s="177">
        <v>32.623213531341797</v>
      </c>
      <c r="AB4857" s="177">
        <v>35.180710449512681</v>
      </c>
      <c r="AC4857" s="177">
        <v>29.697402068835437</v>
      </c>
      <c r="AD4857" s="177">
        <v>0</v>
      </c>
      <c r="AE4857" s="177">
        <v>0</v>
      </c>
      <c r="AF4857" s="177">
        <v>11.104942201645297</v>
      </c>
      <c r="AG4857" s="177">
        <v>0</v>
      </c>
      <c r="AH4857" s="177">
        <v>0</v>
      </c>
      <c r="AI4857" s="177">
        <v>0</v>
      </c>
      <c r="AJ4857" s="177">
        <v>0</v>
      </c>
    </row>
    <row r="4858" spans="1:36" hidden="1" outlineLevel="1" x14ac:dyDescent="0.25">
      <c r="A4858" s="190">
        <f t="shared" si="1310"/>
        <v>2032</v>
      </c>
      <c r="B4858" s="55">
        <f t="shared" si="1311"/>
        <v>10</v>
      </c>
      <c r="C4858" s="55">
        <f t="shared" si="1312"/>
        <v>19</v>
      </c>
      <c r="D4858" s="55">
        <f t="shared" si="1306"/>
        <v>202</v>
      </c>
      <c r="F4858" s="63">
        <f t="shared" si="1317"/>
        <v>48488.791666666621</v>
      </c>
      <c r="G4858" s="64">
        <f t="shared" si="1308"/>
        <v>212.94803236208904</v>
      </c>
      <c r="H4858" s="64">
        <f t="shared" si="1319"/>
        <v>0</v>
      </c>
      <c r="I4858" s="64">
        <f t="shared" si="1319"/>
        <v>2.9750000000000001</v>
      </c>
      <c r="J4858" s="64">
        <f t="shared" si="1319"/>
        <v>0</v>
      </c>
      <c r="K4858" s="64">
        <f t="shared" si="1319"/>
        <v>0</v>
      </c>
      <c r="L4858" s="64">
        <f t="shared" si="1319"/>
        <v>0</v>
      </c>
      <c r="M4858" s="64">
        <f t="shared" si="1319"/>
        <v>12.374078453261905</v>
      </c>
      <c r="N4858" s="64">
        <f t="shared" si="1319"/>
        <v>197.59895390882713</v>
      </c>
      <c r="O4858" s="121"/>
      <c r="P4858" s="177">
        <v>2.9750000000000001</v>
      </c>
      <c r="Q4858" s="177">
        <v>25.391580462466614</v>
      </c>
      <c r="R4858" s="177">
        <v>25.391580462466614</v>
      </c>
      <c r="S4858" s="177">
        <v>0</v>
      </c>
      <c r="T4858" s="177">
        <v>0</v>
      </c>
      <c r="U4858" s="177">
        <v>25.391580462466614</v>
      </c>
      <c r="V4858" s="177">
        <v>25.391580462466614</v>
      </c>
      <c r="W4858" s="177">
        <v>0</v>
      </c>
      <c r="X4858" s="177">
        <v>0</v>
      </c>
      <c r="Y4858" s="177">
        <v>0</v>
      </c>
      <c r="Z4858" s="177">
        <v>0</v>
      </c>
      <c r="AA4858" s="177">
        <v>33.068540730696604</v>
      </c>
      <c r="AB4858" s="177">
        <v>34.51436852319997</v>
      </c>
      <c r="AC4858" s="177">
        <v>28.44972280506407</v>
      </c>
      <c r="AD4858" s="177">
        <v>0</v>
      </c>
      <c r="AE4858" s="177">
        <v>0</v>
      </c>
      <c r="AF4858" s="177">
        <v>12.374078453261905</v>
      </c>
      <c r="AG4858" s="177">
        <v>0</v>
      </c>
      <c r="AH4858" s="177">
        <v>0</v>
      </c>
      <c r="AI4858" s="177">
        <v>0</v>
      </c>
      <c r="AJ4858" s="177">
        <v>0</v>
      </c>
    </row>
    <row r="4859" spans="1:36" hidden="1" outlineLevel="1" x14ac:dyDescent="0.25">
      <c r="A4859" s="190">
        <f t="shared" si="1310"/>
        <v>2032</v>
      </c>
      <c r="B4859" s="55">
        <f t="shared" si="1311"/>
        <v>10</v>
      </c>
      <c r="C4859" s="55">
        <f t="shared" si="1312"/>
        <v>20</v>
      </c>
      <c r="D4859" s="55">
        <f t="shared" si="1306"/>
        <v>202</v>
      </c>
      <c r="F4859" s="63">
        <f t="shared" si="1317"/>
        <v>48488.833333333285</v>
      </c>
      <c r="G4859" s="64">
        <f t="shared" si="1308"/>
        <v>213.41278136423583</v>
      </c>
      <c r="H4859" s="64">
        <f t="shared" si="1319"/>
        <v>0</v>
      </c>
      <c r="I4859" s="64">
        <f t="shared" si="1319"/>
        <v>2.9750000000000001</v>
      </c>
      <c r="J4859" s="64">
        <f t="shared" si="1319"/>
        <v>0</v>
      </c>
      <c r="K4859" s="64">
        <f t="shared" si="1319"/>
        <v>0</v>
      </c>
      <c r="L4859" s="64">
        <f t="shared" si="1319"/>
        <v>0</v>
      </c>
      <c r="M4859" s="64">
        <f t="shared" si="1319"/>
        <v>13.64321470487851</v>
      </c>
      <c r="N4859" s="64">
        <f t="shared" si="1319"/>
        <v>196.79456665935732</v>
      </c>
      <c r="O4859" s="121"/>
      <c r="P4859" s="177">
        <v>2.9750000000000001</v>
      </c>
      <c r="Q4859" s="177">
        <v>26.215982425533703</v>
      </c>
      <c r="R4859" s="177">
        <v>26.215982425533703</v>
      </c>
      <c r="S4859" s="177">
        <v>0</v>
      </c>
      <c r="T4859" s="177">
        <v>0</v>
      </c>
      <c r="U4859" s="177">
        <v>26.215982425533703</v>
      </c>
      <c r="V4859" s="177">
        <v>26.215982425533703</v>
      </c>
      <c r="W4859" s="177">
        <v>0</v>
      </c>
      <c r="X4859" s="177">
        <v>0</v>
      </c>
      <c r="Y4859" s="177">
        <v>0</v>
      </c>
      <c r="Z4859" s="177">
        <v>0</v>
      </c>
      <c r="AA4859" s="177">
        <v>31.652163409423242</v>
      </c>
      <c r="AB4859" s="177">
        <v>32.874543417994452</v>
      </c>
      <c r="AC4859" s="177">
        <v>27.403930129804806</v>
      </c>
      <c r="AD4859" s="177">
        <v>0</v>
      </c>
      <c r="AE4859" s="177">
        <v>0</v>
      </c>
      <c r="AF4859" s="177">
        <v>13.64321470487851</v>
      </c>
      <c r="AG4859" s="177">
        <v>0</v>
      </c>
      <c r="AH4859" s="177">
        <v>0</v>
      </c>
      <c r="AI4859" s="177">
        <v>0</v>
      </c>
      <c r="AJ4859" s="177">
        <v>0</v>
      </c>
    </row>
    <row r="4860" spans="1:36" hidden="1" outlineLevel="1" x14ac:dyDescent="0.25">
      <c r="A4860" s="190">
        <f t="shared" si="1310"/>
        <v>2032</v>
      </c>
      <c r="B4860" s="55">
        <f t="shared" si="1311"/>
        <v>10</v>
      </c>
      <c r="C4860" s="55">
        <f t="shared" si="1312"/>
        <v>21</v>
      </c>
      <c r="D4860" s="55">
        <f t="shared" si="1306"/>
        <v>202</v>
      </c>
      <c r="F4860" s="63">
        <f t="shared" si="1317"/>
        <v>48488.874999999949</v>
      </c>
      <c r="G4860" s="64">
        <f t="shared" si="1308"/>
        <v>207.99868326178029</v>
      </c>
      <c r="H4860" s="64">
        <f t="shared" si="1319"/>
        <v>0</v>
      </c>
      <c r="I4860" s="64">
        <f t="shared" si="1319"/>
        <v>2.9750000000000001</v>
      </c>
      <c r="J4860" s="64">
        <f t="shared" si="1319"/>
        <v>0</v>
      </c>
      <c r="K4860" s="64">
        <f t="shared" si="1319"/>
        <v>0</v>
      </c>
      <c r="L4860" s="64">
        <f t="shared" si="1319"/>
        <v>0</v>
      </c>
      <c r="M4860" s="64">
        <f t="shared" si="1319"/>
        <v>15.441157728002036</v>
      </c>
      <c r="N4860" s="64">
        <f t="shared" si="1319"/>
        <v>189.58252553377824</v>
      </c>
      <c r="O4860" s="121"/>
      <c r="P4860" s="177">
        <v>2.9750000000000001</v>
      </c>
      <c r="Q4860" s="177">
        <v>24.845414161934656</v>
      </c>
      <c r="R4860" s="177">
        <v>24.845414161934656</v>
      </c>
      <c r="S4860" s="177">
        <v>0</v>
      </c>
      <c r="T4860" s="177">
        <v>0</v>
      </c>
      <c r="U4860" s="177">
        <v>24.845414161934656</v>
      </c>
      <c r="V4860" s="177">
        <v>24.845414161934656</v>
      </c>
      <c r="W4860" s="177">
        <v>0</v>
      </c>
      <c r="X4860" s="177">
        <v>0</v>
      </c>
      <c r="Y4860" s="177">
        <v>0</v>
      </c>
      <c r="Z4860" s="177">
        <v>0</v>
      </c>
      <c r="AA4860" s="177">
        <v>31.940431497589799</v>
      </c>
      <c r="AB4860" s="177">
        <v>32.140088725476573</v>
      </c>
      <c r="AC4860" s="177">
        <v>26.120348662973246</v>
      </c>
      <c r="AD4860" s="177">
        <v>0</v>
      </c>
      <c r="AE4860" s="177">
        <v>0</v>
      </c>
      <c r="AF4860" s="177">
        <v>15.441157728002036</v>
      </c>
      <c r="AG4860" s="177">
        <v>0</v>
      </c>
      <c r="AH4860" s="177">
        <v>0</v>
      </c>
      <c r="AI4860" s="177">
        <v>0</v>
      </c>
      <c r="AJ4860" s="177">
        <v>0</v>
      </c>
    </row>
    <row r="4861" spans="1:36" hidden="1" outlineLevel="1" x14ac:dyDescent="0.25">
      <c r="A4861" s="190">
        <f t="shared" si="1310"/>
        <v>2032</v>
      </c>
      <c r="B4861" s="55">
        <f t="shared" si="1311"/>
        <v>10</v>
      </c>
      <c r="C4861" s="55">
        <f t="shared" si="1312"/>
        <v>22</v>
      </c>
      <c r="D4861" s="55">
        <f t="shared" si="1306"/>
        <v>202</v>
      </c>
      <c r="F4861" s="63">
        <f t="shared" si="1317"/>
        <v>48488.916666666613</v>
      </c>
      <c r="G4861" s="64">
        <f t="shared" si="1308"/>
        <v>212.57673178409038</v>
      </c>
      <c r="H4861" s="64">
        <f t="shared" si="1319"/>
        <v>0</v>
      </c>
      <c r="I4861" s="64">
        <f t="shared" si="1319"/>
        <v>2.9750000000000001</v>
      </c>
      <c r="J4861" s="64">
        <f t="shared" si="1319"/>
        <v>0</v>
      </c>
      <c r="K4861" s="64">
        <f t="shared" si="1319"/>
        <v>0</v>
      </c>
      <c r="L4861" s="64">
        <f t="shared" si="1319"/>
        <v>0</v>
      </c>
      <c r="M4861" s="64">
        <f t="shared" si="1319"/>
        <v>16.498771271015876</v>
      </c>
      <c r="N4861" s="64">
        <f t="shared" si="1319"/>
        <v>193.10296051307449</v>
      </c>
      <c r="O4861" s="121"/>
      <c r="P4861" s="177">
        <v>2.9750000000000001</v>
      </c>
      <c r="Q4861" s="177">
        <v>24.927854358241362</v>
      </c>
      <c r="R4861" s="177">
        <v>24.927854358241362</v>
      </c>
      <c r="S4861" s="177">
        <v>0</v>
      </c>
      <c r="T4861" s="177">
        <v>0</v>
      </c>
      <c r="U4861" s="177">
        <v>24.927854358241362</v>
      </c>
      <c r="V4861" s="177">
        <v>24.927854358241362</v>
      </c>
      <c r="W4861" s="177">
        <v>0</v>
      </c>
      <c r="X4861" s="177">
        <v>0</v>
      </c>
      <c r="Y4861" s="177">
        <v>0</v>
      </c>
      <c r="Z4861" s="177">
        <v>0</v>
      </c>
      <c r="AA4861" s="177">
        <v>32.71041527537956</v>
      </c>
      <c r="AB4861" s="177">
        <v>33.620609233008672</v>
      </c>
      <c r="AC4861" s="177">
        <v>27.06051857172082</v>
      </c>
      <c r="AD4861" s="177">
        <v>0</v>
      </c>
      <c r="AE4861" s="177">
        <v>0</v>
      </c>
      <c r="AF4861" s="177">
        <v>16.498771271015876</v>
      </c>
      <c r="AG4861" s="177">
        <v>0</v>
      </c>
      <c r="AH4861" s="177">
        <v>0</v>
      </c>
      <c r="AI4861" s="177">
        <v>0</v>
      </c>
      <c r="AJ4861" s="177">
        <v>0</v>
      </c>
    </row>
    <row r="4862" spans="1:36" hidden="1" outlineLevel="1" x14ac:dyDescent="0.25">
      <c r="A4862" s="190">
        <f t="shared" si="1310"/>
        <v>2032</v>
      </c>
      <c r="B4862" s="55">
        <f t="shared" si="1311"/>
        <v>10</v>
      </c>
      <c r="C4862" s="55">
        <f t="shared" si="1312"/>
        <v>23</v>
      </c>
      <c r="D4862" s="55">
        <f t="shared" si="1306"/>
        <v>202</v>
      </c>
      <c r="F4862" s="63">
        <f t="shared" si="1317"/>
        <v>48488.958333333278</v>
      </c>
      <c r="G4862" s="64">
        <f t="shared" si="1308"/>
        <v>212.19299145335432</v>
      </c>
      <c r="H4862" s="64">
        <f t="shared" si="1319"/>
        <v>0</v>
      </c>
      <c r="I4862" s="64">
        <f t="shared" si="1319"/>
        <v>2.9750000000000001</v>
      </c>
      <c r="J4862" s="64">
        <f t="shared" si="1319"/>
        <v>0</v>
      </c>
      <c r="K4862" s="64">
        <f t="shared" si="1319"/>
        <v>0</v>
      </c>
      <c r="L4862" s="64">
        <f t="shared" si="1319"/>
        <v>0</v>
      </c>
      <c r="M4862" s="64">
        <f t="shared" si="1319"/>
        <v>15.864203145207568</v>
      </c>
      <c r="N4862" s="64">
        <f t="shared" si="1319"/>
        <v>193.35378830814676</v>
      </c>
      <c r="O4862" s="121"/>
      <c r="P4862" s="177">
        <v>2.9750000000000001</v>
      </c>
      <c r="Q4862" s="177">
        <v>24.639313671167884</v>
      </c>
      <c r="R4862" s="177">
        <v>24.639313671167884</v>
      </c>
      <c r="S4862" s="177">
        <v>0</v>
      </c>
      <c r="T4862" s="177">
        <v>0</v>
      </c>
      <c r="U4862" s="177">
        <v>24.639313671167884</v>
      </c>
      <c r="V4862" s="177">
        <v>24.639313671167884</v>
      </c>
      <c r="W4862" s="177">
        <v>0</v>
      </c>
      <c r="X4862" s="177">
        <v>0</v>
      </c>
      <c r="Y4862" s="177">
        <v>0</v>
      </c>
      <c r="Z4862" s="177">
        <v>0</v>
      </c>
      <c r="AA4862" s="177">
        <v>32.682881236175987</v>
      </c>
      <c r="AB4862" s="177">
        <v>34.089542826608088</v>
      </c>
      <c r="AC4862" s="177">
        <v>28.024109560691137</v>
      </c>
      <c r="AD4862" s="177">
        <v>0</v>
      </c>
      <c r="AE4862" s="177">
        <v>0</v>
      </c>
      <c r="AF4862" s="177">
        <v>15.864203145207568</v>
      </c>
      <c r="AG4862" s="177">
        <v>0</v>
      </c>
      <c r="AH4862" s="177">
        <v>0</v>
      </c>
      <c r="AI4862" s="177">
        <v>0</v>
      </c>
      <c r="AJ4862" s="177">
        <v>0</v>
      </c>
    </row>
    <row r="4863" spans="1:36" hidden="1" outlineLevel="1" x14ac:dyDescent="0.25">
      <c r="A4863" s="190">
        <f t="shared" si="1310"/>
        <v>2032</v>
      </c>
      <c r="B4863" s="55">
        <f t="shared" si="1311"/>
        <v>11</v>
      </c>
      <c r="C4863" s="55">
        <f t="shared" si="1312"/>
        <v>0</v>
      </c>
      <c r="D4863" s="55">
        <f t="shared" si="1306"/>
        <v>203</v>
      </c>
      <c r="F4863" s="63">
        <f t="shared" ref="F4863" si="1320">EDATE(F4839,1)</f>
        <v>48519</v>
      </c>
      <c r="G4863" s="64">
        <f t="shared" si="1308"/>
        <v>279.90638793108286</v>
      </c>
      <c r="H4863" s="64">
        <f t="shared" si="1319"/>
        <v>0</v>
      </c>
      <c r="I4863" s="64">
        <f t="shared" si="1319"/>
        <v>2.9750000000000001</v>
      </c>
      <c r="J4863" s="64">
        <f t="shared" si="1319"/>
        <v>0</v>
      </c>
      <c r="K4863" s="64">
        <f t="shared" si="1319"/>
        <v>0</v>
      </c>
      <c r="L4863" s="64">
        <f t="shared" si="1319"/>
        <v>0</v>
      </c>
      <c r="M4863" s="64">
        <f t="shared" si="1319"/>
        <v>12.976379472648778</v>
      </c>
      <c r="N4863" s="64">
        <f t="shared" si="1319"/>
        <v>263.95500845843407</v>
      </c>
      <c r="O4863" s="121"/>
      <c r="P4863" s="177">
        <v>2.9750000000000001</v>
      </c>
      <c r="Q4863" s="177">
        <v>34.109631221901161</v>
      </c>
      <c r="R4863" s="177">
        <v>34.109631221901161</v>
      </c>
      <c r="S4863" s="177">
        <v>0</v>
      </c>
      <c r="T4863" s="177">
        <v>0</v>
      </c>
      <c r="U4863" s="177">
        <v>34.109631221901161</v>
      </c>
      <c r="V4863" s="177">
        <v>34.109631221901161</v>
      </c>
      <c r="W4863" s="177">
        <v>0</v>
      </c>
      <c r="X4863" s="177">
        <v>0</v>
      </c>
      <c r="Y4863" s="177">
        <v>0</v>
      </c>
      <c r="Z4863" s="177">
        <v>0</v>
      </c>
      <c r="AA4863" s="177">
        <v>43.681582650544371</v>
      </c>
      <c r="AB4863" s="177">
        <v>46.656683458930587</v>
      </c>
      <c r="AC4863" s="177">
        <v>37.178217461354492</v>
      </c>
      <c r="AD4863" s="177">
        <v>0</v>
      </c>
      <c r="AE4863" s="177">
        <v>0</v>
      </c>
      <c r="AF4863" s="177">
        <v>12.976379472648778</v>
      </c>
      <c r="AG4863" s="177">
        <v>0</v>
      </c>
      <c r="AH4863" s="177">
        <v>0</v>
      </c>
      <c r="AI4863" s="177">
        <v>0</v>
      </c>
      <c r="AJ4863" s="177">
        <v>0</v>
      </c>
    </row>
    <row r="4864" spans="1:36" hidden="1" outlineLevel="1" x14ac:dyDescent="0.25">
      <c r="A4864" s="190">
        <f t="shared" si="1310"/>
        <v>2032</v>
      </c>
      <c r="B4864" s="55">
        <f t="shared" si="1311"/>
        <v>11</v>
      </c>
      <c r="C4864" s="55">
        <f t="shared" si="1312"/>
        <v>1</v>
      </c>
      <c r="D4864" s="55">
        <f t="shared" si="1306"/>
        <v>203</v>
      </c>
      <c r="F4864" s="63">
        <f t="shared" ref="F4864" si="1321">F4863+1/24</f>
        <v>48519.041666666664</v>
      </c>
      <c r="G4864" s="64">
        <f t="shared" si="1308"/>
        <v>261.86948315543839</v>
      </c>
      <c r="H4864" s="64">
        <f t="shared" si="1319"/>
        <v>0</v>
      </c>
      <c r="I4864" s="64">
        <f t="shared" si="1319"/>
        <v>2.9750000000000001</v>
      </c>
      <c r="J4864" s="64">
        <f t="shared" si="1319"/>
        <v>0</v>
      </c>
      <c r="K4864" s="64">
        <f t="shared" si="1319"/>
        <v>0</v>
      </c>
      <c r="L4864" s="64">
        <f t="shared" si="1319"/>
        <v>0</v>
      </c>
      <c r="M4864" s="64">
        <f t="shared" si="1319"/>
        <v>12.767083029541535</v>
      </c>
      <c r="N4864" s="64">
        <f t="shared" si="1319"/>
        <v>246.12740012589686</v>
      </c>
      <c r="O4864" s="121"/>
      <c r="P4864" s="177">
        <v>2.9750000000000001</v>
      </c>
      <c r="Q4864" s="177">
        <v>30.770803271479416</v>
      </c>
      <c r="R4864" s="177">
        <v>30.770803271479416</v>
      </c>
      <c r="S4864" s="177">
        <v>0</v>
      </c>
      <c r="T4864" s="177">
        <v>0</v>
      </c>
      <c r="U4864" s="177">
        <v>30.770803271479416</v>
      </c>
      <c r="V4864" s="177">
        <v>30.770803271479416</v>
      </c>
      <c r="W4864" s="177">
        <v>0</v>
      </c>
      <c r="X4864" s="177">
        <v>0</v>
      </c>
      <c r="Y4864" s="177">
        <v>0</v>
      </c>
      <c r="Z4864" s="177">
        <v>0</v>
      </c>
      <c r="AA4864" s="177">
        <v>41.690536102988517</v>
      </c>
      <c r="AB4864" s="177">
        <v>45.969439136183112</v>
      </c>
      <c r="AC4864" s="177">
        <v>35.384211800807556</v>
      </c>
      <c r="AD4864" s="177">
        <v>0</v>
      </c>
      <c r="AE4864" s="177">
        <v>0</v>
      </c>
      <c r="AF4864" s="177">
        <v>12.767083029541535</v>
      </c>
      <c r="AG4864" s="177">
        <v>0</v>
      </c>
      <c r="AH4864" s="177">
        <v>0</v>
      </c>
      <c r="AI4864" s="177">
        <v>0</v>
      </c>
      <c r="AJ4864" s="177">
        <v>0</v>
      </c>
    </row>
    <row r="4865" spans="1:36" hidden="1" outlineLevel="1" x14ac:dyDescent="0.25">
      <c r="A4865" s="190">
        <f t="shared" si="1310"/>
        <v>2032</v>
      </c>
      <c r="B4865" s="55">
        <f t="shared" si="1311"/>
        <v>11</v>
      </c>
      <c r="C4865" s="55">
        <f t="shared" si="1312"/>
        <v>2</v>
      </c>
      <c r="D4865" s="55">
        <f t="shared" si="1306"/>
        <v>203</v>
      </c>
      <c r="F4865" s="63">
        <f t="shared" si="1317"/>
        <v>48519.083333333328</v>
      </c>
      <c r="G4865" s="64">
        <f t="shared" si="1308"/>
        <v>258.82318921653513</v>
      </c>
      <c r="H4865" s="64">
        <f t="shared" ref="H4865:N4874" si="1322">SUMIF($P$6:$AK$6,H$6,$P4865:$AK4865)</f>
        <v>0</v>
      </c>
      <c r="I4865" s="64">
        <f t="shared" si="1322"/>
        <v>2.9750000000000001</v>
      </c>
      <c r="J4865" s="64">
        <f t="shared" si="1322"/>
        <v>0</v>
      </c>
      <c r="K4865" s="64">
        <f t="shared" si="1322"/>
        <v>0</v>
      </c>
      <c r="L4865" s="64">
        <f t="shared" si="1322"/>
        <v>0</v>
      </c>
      <c r="M4865" s="64">
        <f t="shared" si="1322"/>
        <v>12.871731251095156</v>
      </c>
      <c r="N4865" s="64">
        <f t="shared" si="1322"/>
        <v>242.97645796543998</v>
      </c>
      <c r="O4865" s="121"/>
      <c r="P4865" s="177">
        <v>2.9750000000000001</v>
      </c>
      <c r="Q4865" s="177">
        <v>28.854068707348411</v>
      </c>
      <c r="R4865" s="177">
        <v>28.854068707348411</v>
      </c>
      <c r="S4865" s="177">
        <v>0</v>
      </c>
      <c r="T4865" s="177">
        <v>0</v>
      </c>
      <c r="U4865" s="177">
        <v>28.854068707348411</v>
      </c>
      <c r="V4865" s="177">
        <v>28.854068707348411</v>
      </c>
      <c r="W4865" s="177">
        <v>0</v>
      </c>
      <c r="X4865" s="177">
        <v>0</v>
      </c>
      <c r="Y4865" s="177">
        <v>0</v>
      </c>
      <c r="Z4865" s="177">
        <v>0</v>
      </c>
      <c r="AA4865" s="177">
        <v>43.84368528351829</v>
      </c>
      <c r="AB4865" s="177">
        <v>45.97384536505448</v>
      </c>
      <c r="AC4865" s="177">
        <v>37.74265248747357</v>
      </c>
      <c r="AD4865" s="177">
        <v>0</v>
      </c>
      <c r="AE4865" s="177">
        <v>0</v>
      </c>
      <c r="AF4865" s="177">
        <v>12.871731251095156</v>
      </c>
      <c r="AG4865" s="177">
        <v>0</v>
      </c>
      <c r="AH4865" s="177">
        <v>0</v>
      </c>
      <c r="AI4865" s="177">
        <v>0</v>
      </c>
      <c r="AJ4865" s="177">
        <v>0</v>
      </c>
    </row>
    <row r="4866" spans="1:36" hidden="1" outlineLevel="1" x14ac:dyDescent="0.25">
      <c r="A4866" s="190">
        <f t="shared" si="1310"/>
        <v>2032</v>
      </c>
      <c r="B4866" s="55">
        <f t="shared" si="1311"/>
        <v>11</v>
      </c>
      <c r="C4866" s="55">
        <f t="shared" si="1312"/>
        <v>3</v>
      </c>
      <c r="D4866" s="55">
        <f t="shared" si="1306"/>
        <v>203</v>
      </c>
      <c r="F4866" s="63">
        <f t="shared" si="1317"/>
        <v>48519.124999999993</v>
      </c>
      <c r="G4866" s="64">
        <f t="shared" si="1308"/>
        <v>265.86136015732222</v>
      </c>
      <c r="H4866" s="64">
        <f t="shared" si="1322"/>
        <v>0</v>
      </c>
      <c r="I4866" s="64">
        <f t="shared" si="1322"/>
        <v>2.9750000000000001</v>
      </c>
      <c r="J4866" s="64">
        <f t="shared" si="1322"/>
        <v>0</v>
      </c>
      <c r="K4866" s="64">
        <f t="shared" si="1322"/>
        <v>0</v>
      </c>
      <c r="L4866" s="64">
        <f t="shared" si="1322"/>
        <v>0</v>
      </c>
      <c r="M4866" s="64">
        <f t="shared" si="1322"/>
        <v>12.976379472648778</v>
      </c>
      <c r="N4866" s="64">
        <f t="shared" si="1322"/>
        <v>249.90998068467343</v>
      </c>
      <c r="O4866" s="121"/>
      <c r="P4866" s="177">
        <v>2.9750000000000001</v>
      </c>
      <c r="Q4866" s="177">
        <v>29.74030081764554</v>
      </c>
      <c r="R4866" s="177">
        <v>29.74030081764554</v>
      </c>
      <c r="S4866" s="177">
        <v>0</v>
      </c>
      <c r="T4866" s="177">
        <v>0</v>
      </c>
      <c r="U4866" s="177">
        <v>29.74030081764554</v>
      </c>
      <c r="V4866" s="177">
        <v>29.74030081764554</v>
      </c>
      <c r="W4866" s="177">
        <v>0</v>
      </c>
      <c r="X4866" s="177">
        <v>0</v>
      </c>
      <c r="Y4866" s="177">
        <v>0</v>
      </c>
      <c r="Z4866" s="177">
        <v>0</v>
      </c>
      <c r="AA4866" s="177">
        <v>45.859502636950197</v>
      </c>
      <c r="AB4866" s="177">
        <v>45.2657490012853</v>
      </c>
      <c r="AC4866" s="177">
        <v>39.823525775855778</v>
      </c>
      <c r="AD4866" s="177">
        <v>0</v>
      </c>
      <c r="AE4866" s="177">
        <v>0</v>
      </c>
      <c r="AF4866" s="177">
        <v>12.976379472648778</v>
      </c>
      <c r="AG4866" s="177">
        <v>0</v>
      </c>
      <c r="AH4866" s="177">
        <v>0</v>
      </c>
      <c r="AI4866" s="177">
        <v>0</v>
      </c>
      <c r="AJ4866" s="177">
        <v>0</v>
      </c>
    </row>
    <row r="4867" spans="1:36" hidden="1" outlineLevel="1" x14ac:dyDescent="0.25">
      <c r="A4867" s="190">
        <f t="shared" si="1310"/>
        <v>2032</v>
      </c>
      <c r="B4867" s="55">
        <f t="shared" si="1311"/>
        <v>11</v>
      </c>
      <c r="C4867" s="55">
        <f t="shared" si="1312"/>
        <v>4</v>
      </c>
      <c r="D4867" s="55">
        <f t="shared" si="1306"/>
        <v>203</v>
      </c>
      <c r="F4867" s="63">
        <f t="shared" si="1317"/>
        <v>48519.166666666657</v>
      </c>
      <c r="G4867" s="64">
        <f t="shared" si="1308"/>
        <v>277.90286249038064</v>
      </c>
      <c r="H4867" s="64">
        <f t="shared" si="1322"/>
        <v>0</v>
      </c>
      <c r="I4867" s="64">
        <f t="shared" si="1322"/>
        <v>2.9750000000000001</v>
      </c>
      <c r="J4867" s="64">
        <f t="shared" si="1322"/>
        <v>0</v>
      </c>
      <c r="K4867" s="64">
        <f t="shared" si="1322"/>
        <v>0</v>
      </c>
      <c r="L4867" s="64">
        <f t="shared" si="1322"/>
        <v>0</v>
      </c>
      <c r="M4867" s="64">
        <f t="shared" si="1322"/>
        <v>12.871731251095156</v>
      </c>
      <c r="N4867" s="64">
        <f t="shared" si="1322"/>
        <v>262.05613123928549</v>
      </c>
      <c r="O4867" s="121"/>
      <c r="P4867" s="177">
        <v>2.9750000000000001</v>
      </c>
      <c r="Q4867" s="177">
        <v>31.368494694703067</v>
      </c>
      <c r="R4867" s="177">
        <v>31.368494694703067</v>
      </c>
      <c r="S4867" s="177">
        <v>0</v>
      </c>
      <c r="T4867" s="177">
        <v>0</v>
      </c>
      <c r="U4867" s="177">
        <v>31.368494694703067</v>
      </c>
      <c r="V4867" s="177">
        <v>31.368494694703067</v>
      </c>
      <c r="W4867" s="177">
        <v>0</v>
      </c>
      <c r="X4867" s="177">
        <v>0</v>
      </c>
      <c r="Y4867" s="177">
        <v>0</v>
      </c>
      <c r="Z4867" s="177">
        <v>0</v>
      </c>
      <c r="AA4867" s="177">
        <v>47.760818642050822</v>
      </c>
      <c r="AB4867" s="177">
        <v>46.218812806862594</v>
      </c>
      <c r="AC4867" s="177">
        <v>42.60252101155983</v>
      </c>
      <c r="AD4867" s="177">
        <v>0</v>
      </c>
      <c r="AE4867" s="177">
        <v>0</v>
      </c>
      <c r="AF4867" s="177">
        <v>12.871731251095156</v>
      </c>
      <c r="AG4867" s="177">
        <v>0</v>
      </c>
      <c r="AH4867" s="177">
        <v>0</v>
      </c>
      <c r="AI4867" s="177">
        <v>0</v>
      </c>
      <c r="AJ4867" s="177">
        <v>0</v>
      </c>
    </row>
    <row r="4868" spans="1:36" hidden="1" outlineLevel="1" x14ac:dyDescent="0.25">
      <c r="A4868" s="190">
        <f t="shared" si="1310"/>
        <v>2032</v>
      </c>
      <c r="B4868" s="55">
        <f t="shared" si="1311"/>
        <v>11</v>
      </c>
      <c r="C4868" s="55">
        <f t="shared" si="1312"/>
        <v>5</v>
      </c>
      <c r="D4868" s="55">
        <f t="shared" si="1306"/>
        <v>203</v>
      </c>
      <c r="F4868" s="63">
        <f t="shared" si="1317"/>
        <v>48519.208333333321</v>
      </c>
      <c r="G4868" s="64">
        <f t="shared" si="1308"/>
        <v>271.38055456100005</v>
      </c>
      <c r="H4868" s="64">
        <f t="shared" si="1322"/>
        <v>0</v>
      </c>
      <c r="I4868" s="64">
        <f t="shared" si="1322"/>
        <v>2.9750000000000001</v>
      </c>
      <c r="J4868" s="64">
        <f t="shared" si="1322"/>
        <v>0</v>
      </c>
      <c r="K4868" s="64">
        <f t="shared" si="1322"/>
        <v>0</v>
      </c>
      <c r="L4868" s="64">
        <f t="shared" si="1322"/>
        <v>0</v>
      </c>
      <c r="M4868" s="64">
        <f t="shared" si="1322"/>
        <v>12.662434807987918</v>
      </c>
      <c r="N4868" s="64">
        <f t="shared" si="1322"/>
        <v>255.74311975301214</v>
      </c>
      <c r="O4868" s="121"/>
      <c r="P4868" s="177">
        <v>2.9750000000000001</v>
      </c>
      <c r="Q4868" s="177">
        <v>30.070061602872382</v>
      </c>
      <c r="R4868" s="177">
        <v>30.070061602872382</v>
      </c>
      <c r="S4868" s="177">
        <v>0</v>
      </c>
      <c r="T4868" s="177">
        <v>0</v>
      </c>
      <c r="U4868" s="177">
        <v>30.070061602872382</v>
      </c>
      <c r="V4868" s="177">
        <v>30.070061602872382</v>
      </c>
      <c r="W4868" s="177">
        <v>0</v>
      </c>
      <c r="X4868" s="177">
        <v>0</v>
      </c>
      <c r="Y4868" s="177">
        <v>0</v>
      </c>
      <c r="Z4868" s="177">
        <v>0</v>
      </c>
      <c r="AA4868" s="177">
        <v>47.598720193107283</v>
      </c>
      <c r="AB4868" s="177">
        <v>47.833504241613667</v>
      </c>
      <c r="AC4868" s="177">
        <v>40.030648906801652</v>
      </c>
      <c r="AD4868" s="177">
        <v>0</v>
      </c>
      <c r="AE4868" s="177">
        <v>0</v>
      </c>
      <c r="AF4868" s="177">
        <v>12.662434807987918</v>
      </c>
      <c r="AG4868" s="177">
        <v>0</v>
      </c>
      <c r="AH4868" s="177">
        <v>0</v>
      </c>
      <c r="AI4868" s="177">
        <v>0</v>
      </c>
      <c r="AJ4868" s="177">
        <v>0</v>
      </c>
    </row>
    <row r="4869" spans="1:36" hidden="1" outlineLevel="1" x14ac:dyDescent="0.25">
      <c r="A4869" s="190">
        <f t="shared" si="1310"/>
        <v>2032</v>
      </c>
      <c r="B4869" s="55">
        <f t="shared" si="1311"/>
        <v>11</v>
      </c>
      <c r="C4869" s="55">
        <f t="shared" si="1312"/>
        <v>6</v>
      </c>
      <c r="D4869" s="55">
        <f t="shared" si="1306"/>
        <v>203</v>
      </c>
      <c r="F4869" s="63">
        <f t="shared" si="1317"/>
        <v>48519.249999999985</v>
      </c>
      <c r="G4869" s="64">
        <f t="shared" si="1308"/>
        <v>295.2434229815911</v>
      </c>
      <c r="H4869" s="64">
        <f t="shared" si="1322"/>
        <v>4.0067972389329904</v>
      </c>
      <c r="I4869" s="64">
        <f t="shared" si="1322"/>
        <v>7.312057823103844</v>
      </c>
      <c r="J4869" s="64">
        <f t="shared" si="1322"/>
        <v>18.954107549472131</v>
      </c>
      <c r="K4869" s="64">
        <f t="shared" si="1322"/>
        <v>0</v>
      </c>
      <c r="L4869" s="64">
        <f t="shared" si="1322"/>
        <v>0</v>
      </c>
      <c r="M4869" s="64">
        <f t="shared" si="1322"/>
        <v>12.453138364880679</v>
      </c>
      <c r="N4869" s="64">
        <f t="shared" si="1322"/>
        <v>252.51732200520144</v>
      </c>
      <c r="O4869" s="121"/>
      <c r="P4869" s="177">
        <v>2.9750000000000001</v>
      </c>
      <c r="Q4869" s="177">
        <v>28.524307922121579</v>
      </c>
      <c r="R4869" s="177">
        <v>28.524307922121579</v>
      </c>
      <c r="S4869" s="177">
        <v>1.6538466767593702</v>
      </c>
      <c r="T4869" s="177">
        <v>2.6832111463444739</v>
      </c>
      <c r="U4869" s="177">
        <v>28.524307922121579</v>
      </c>
      <c r="V4869" s="177">
        <v>28.524307922121579</v>
      </c>
      <c r="W4869" s="177">
        <v>0</v>
      </c>
      <c r="X4869" s="177">
        <v>0</v>
      </c>
      <c r="Y4869" s="177">
        <v>0</v>
      </c>
      <c r="Z4869" s="177">
        <v>0</v>
      </c>
      <c r="AA4869" s="177">
        <v>48.080317248313136</v>
      </c>
      <c r="AB4869" s="177">
        <v>46.71877493361697</v>
      </c>
      <c r="AC4869" s="177">
        <v>43.620998134785019</v>
      </c>
      <c r="AD4869" s="177">
        <v>4.0067972389329904</v>
      </c>
      <c r="AE4869" s="177">
        <v>0</v>
      </c>
      <c r="AF4869" s="177">
        <v>12.453138364880679</v>
      </c>
      <c r="AG4869" s="177">
        <v>6.3180358498240432</v>
      </c>
      <c r="AH4869" s="177">
        <v>6.3180358498240432</v>
      </c>
      <c r="AI4869" s="177">
        <v>6.3180358498240432</v>
      </c>
      <c r="AJ4869" s="177">
        <v>0</v>
      </c>
    </row>
    <row r="4870" spans="1:36" hidden="1" outlineLevel="1" x14ac:dyDescent="0.25">
      <c r="A4870" s="190">
        <f t="shared" si="1310"/>
        <v>2032</v>
      </c>
      <c r="B4870" s="55">
        <f t="shared" si="1311"/>
        <v>11</v>
      </c>
      <c r="C4870" s="55">
        <f t="shared" si="1312"/>
        <v>7</v>
      </c>
      <c r="D4870" s="55">
        <f t="shared" si="1306"/>
        <v>203</v>
      </c>
      <c r="F4870" s="63">
        <f t="shared" si="1317"/>
        <v>48519.29166666665</v>
      </c>
      <c r="G4870" s="64">
        <f t="shared" si="1308"/>
        <v>469.2490621494635</v>
      </c>
      <c r="H4870" s="64">
        <f t="shared" si="1322"/>
        <v>36.131090793487523</v>
      </c>
      <c r="I4870" s="64">
        <f t="shared" si="1322"/>
        <v>39.127715946316009</v>
      </c>
      <c r="J4870" s="64">
        <f t="shared" si="1322"/>
        <v>124.70484073790993</v>
      </c>
      <c r="K4870" s="64">
        <f t="shared" si="1322"/>
        <v>0</v>
      </c>
      <c r="L4870" s="64">
        <f t="shared" si="1322"/>
        <v>0</v>
      </c>
      <c r="M4870" s="64">
        <f t="shared" si="1322"/>
        <v>12.034545478666203</v>
      </c>
      <c r="N4870" s="64">
        <f t="shared" si="1322"/>
        <v>257.25086919308382</v>
      </c>
      <c r="O4870" s="121"/>
      <c r="P4870" s="177">
        <v>2.9750000000000001</v>
      </c>
      <c r="Q4870" s="177">
        <v>29.225049590728609</v>
      </c>
      <c r="R4870" s="177">
        <v>29.225049590728609</v>
      </c>
      <c r="S4870" s="177">
        <v>10.638505834721357</v>
      </c>
      <c r="T4870" s="177">
        <v>13.328596151309274</v>
      </c>
      <c r="U4870" s="177">
        <v>29.225049590728609</v>
      </c>
      <c r="V4870" s="177">
        <v>29.225049590728609</v>
      </c>
      <c r="W4870" s="177">
        <v>0.42742421235270134</v>
      </c>
      <c r="X4870" s="177">
        <v>3.7708152186797821</v>
      </c>
      <c r="Y4870" s="177">
        <v>1.9881333333333331</v>
      </c>
      <c r="Z4870" s="177">
        <v>0</v>
      </c>
      <c r="AA4870" s="177">
        <v>49.599012088741702</v>
      </c>
      <c r="AB4870" s="177">
        <v>45.965752703569521</v>
      </c>
      <c r="AC4870" s="177">
        <v>44.785906037858126</v>
      </c>
      <c r="AD4870" s="177">
        <v>36.131090793487523</v>
      </c>
      <c r="AE4870" s="177">
        <v>4.1970644345522796</v>
      </c>
      <c r="AF4870" s="177">
        <v>12.034545478666203</v>
      </c>
      <c r="AG4870" s="177">
        <v>41.56828024596998</v>
      </c>
      <c r="AH4870" s="177">
        <v>41.56828024596998</v>
      </c>
      <c r="AI4870" s="177">
        <v>41.56828024596998</v>
      </c>
      <c r="AJ4870" s="177">
        <v>1.8021767613672832</v>
      </c>
    </row>
    <row r="4871" spans="1:36" hidden="1" outlineLevel="1" x14ac:dyDescent="0.25">
      <c r="A4871" s="190">
        <f t="shared" si="1310"/>
        <v>2032</v>
      </c>
      <c r="B4871" s="55">
        <f t="shared" si="1311"/>
        <v>11</v>
      </c>
      <c r="C4871" s="55">
        <f t="shared" si="1312"/>
        <v>8</v>
      </c>
      <c r="D4871" s="55">
        <f t="shared" si="1306"/>
        <v>203</v>
      </c>
      <c r="F4871" s="63">
        <f t="shared" si="1317"/>
        <v>48519.333333333314</v>
      </c>
      <c r="G4871" s="64">
        <f t="shared" si="1308"/>
        <v>570.42581765074385</v>
      </c>
      <c r="H4871" s="64">
        <f t="shared" si="1322"/>
        <v>46.475494124611274</v>
      </c>
      <c r="I4871" s="64">
        <f t="shared" si="1322"/>
        <v>92.327173447413273</v>
      </c>
      <c r="J4871" s="64">
        <f t="shared" si="1322"/>
        <v>150.75338132249533</v>
      </c>
      <c r="K4871" s="64">
        <f t="shared" si="1322"/>
        <v>0</v>
      </c>
      <c r="L4871" s="64">
        <f t="shared" si="1322"/>
        <v>0</v>
      </c>
      <c r="M4871" s="64">
        <f t="shared" si="1322"/>
        <v>10.464822155361915</v>
      </c>
      <c r="N4871" s="64">
        <f t="shared" si="1322"/>
        <v>270.40494660086205</v>
      </c>
      <c r="O4871" s="121"/>
      <c r="P4871" s="177">
        <v>2.9750000000000001</v>
      </c>
      <c r="Q4871" s="177">
        <v>33.563464921369217</v>
      </c>
      <c r="R4871" s="177">
        <v>33.563464921369217</v>
      </c>
      <c r="S4871" s="177">
        <v>17.774096998583094</v>
      </c>
      <c r="T4871" s="177">
        <v>16.711363011556948</v>
      </c>
      <c r="U4871" s="177">
        <v>33.563464921369217</v>
      </c>
      <c r="V4871" s="177">
        <v>33.563464921369217</v>
      </c>
      <c r="W4871" s="177">
        <v>2.8682204172593133</v>
      </c>
      <c r="X4871" s="177">
        <v>17.047532723497469</v>
      </c>
      <c r="Y4871" s="177">
        <v>8.7477866666666646</v>
      </c>
      <c r="Z4871" s="177">
        <v>0</v>
      </c>
      <c r="AA4871" s="177">
        <v>47.097334215967322</v>
      </c>
      <c r="AB4871" s="177">
        <v>44.95828982239297</v>
      </c>
      <c r="AC4871" s="177">
        <v>44.095462877024865</v>
      </c>
      <c r="AD4871" s="177">
        <v>46.475494124611274</v>
      </c>
      <c r="AE4871" s="177">
        <v>13.941224894911649</v>
      </c>
      <c r="AF4871" s="177">
        <v>10.464822155361915</v>
      </c>
      <c r="AG4871" s="177">
        <v>50.251127107498448</v>
      </c>
      <c r="AH4871" s="177">
        <v>50.251127107498448</v>
      </c>
      <c r="AI4871" s="177">
        <v>50.251127107498448</v>
      </c>
      <c r="AJ4871" s="177">
        <v>12.261948734938144</v>
      </c>
    </row>
    <row r="4872" spans="1:36" hidden="1" outlineLevel="1" x14ac:dyDescent="0.25">
      <c r="A4872" s="190">
        <f t="shared" si="1310"/>
        <v>2032</v>
      </c>
      <c r="B4872" s="55">
        <f t="shared" si="1311"/>
        <v>11</v>
      </c>
      <c r="C4872" s="55">
        <f t="shared" si="1312"/>
        <v>9</v>
      </c>
      <c r="D4872" s="55">
        <f t="shared" si="1306"/>
        <v>203</v>
      </c>
      <c r="F4872" s="63">
        <f t="shared" si="1317"/>
        <v>48519.374999999978</v>
      </c>
      <c r="G4872" s="64">
        <f t="shared" si="1308"/>
        <v>605.11529981771992</v>
      </c>
      <c r="H4872" s="64">
        <f t="shared" si="1322"/>
        <v>43.737299839087534</v>
      </c>
      <c r="I4872" s="64">
        <f t="shared" si="1322"/>
        <v>119.2117277346987</v>
      </c>
      <c r="J4872" s="64">
        <f t="shared" si="1322"/>
        <v>147.71287447206325</v>
      </c>
      <c r="K4872" s="64">
        <f t="shared" si="1322"/>
        <v>0</v>
      </c>
      <c r="L4872" s="64">
        <f t="shared" si="1322"/>
        <v>0</v>
      </c>
      <c r="M4872" s="64">
        <f t="shared" si="1322"/>
        <v>9.2090434967184862</v>
      </c>
      <c r="N4872" s="64">
        <f t="shared" si="1322"/>
        <v>285.24435427515192</v>
      </c>
      <c r="O4872" s="121"/>
      <c r="P4872" s="177">
        <v>2.9750000000000001</v>
      </c>
      <c r="Q4872" s="177">
        <v>38.087370693699903</v>
      </c>
      <c r="R4872" s="177">
        <v>38.087370693699903</v>
      </c>
      <c r="S4872" s="177">
        <v>20.621782284302</v>
      </c>
      <c r="T4872" s="177">
        <v>17.605745329045323</v>
      </c>
      <c r="U4872" s="177">
        <v>38.087370693699903</v>
      </c>
      <c r="V4872" s="177">
        <v>38.087370693699903</v>
      </c>
      <c r="W4872" s="177">
        <v>3.8178167992456906</v>
      </c>
      <c r="X4872" s="177">
        <v>19.445886156934851</v>
      </c>
      <c r="Y4872" s="177">
        <v>20.278960000000001</v>
      </c>
      <c r="Z4872" s="177">
        <v>0</v>
      </c>
      <c r="AA4872" s="177">
        <v>46.676644559873175</v>
      </c>
      <c r="AB4872" s="177">
        <v>43.570603899504562</v>
      </c>
      <c r="AC4872" s="177">
        <v>42.647623040974551</v>
      </c>
      <c r="AD4872" s="177">
        <v>43.737299839087534</v>
      </c>
      <c r="AE4872" s="177">
        <v>16.236275199844027</v>
      </c>
      <c r="AF4872" s="177">
        <v>9.2090434967184862</v>
      </c>
      <c r="AG4872" s="177">
        <v>49.237624824021083</v>
      </c>
      <c r="AH4872" s="177">
        <v>49.237624824021083</v>
      </c>
      <c r="AI4872" s="177">
        <v>49.237624824021083</v>
      </c>
      <c r="AJ4872" s="177">
        <v>18.230261965326804</v>
      </c>
    </row>
    <row r="4873" spans="1:36" hidden="1" outlineLevel="1" x14ac:dyDescent="0.25">
      <c r="A4873" s="190">
        <f t="shared" si="1310"/>
        <v>2032</v>
      </c>
      <c r="B4873" s="55">
        <f t="shared" si="1311"/>
        <v>11</v>
      </c>
      <c r="C4873" s="55">
        <f t="shared" si="1312"/>
        <v>10</v>
      </c>
      <c r="D4873" s="55">
        <f t="shared" si="1306"/>
        <v>203</v>
      </c>
      <c r="F4873" s="63">
        <f t="shared" si="1317"/>
        <v>48519.416666666642</v>
      </c>
      <c r="G4873" s="64">
        <f t="shared" si="1308"/>
        <v>609.82515404427022</v>
      </c>
      <c r="H4873" s="64">
        <f t="shared" si="1322"/>
        <v>42.519063849610781</v>
      </c>
      <c r="I4873" s="64">
        <f t="shared" si="1322"/>
        <v>119.65785144376882</v>
      </c>
      <c r="J4873" s="64">
        <f t="shared" si="1322"/>
        <v>133.10035347044644</v>
      </c>
      <c r="K4873" s="64">
        <f t="shared" si="1322"/>
        <v>0</v>
      </c>
      <c r="L4873" s="64">
        <f t="shared" si="1322"/>
        <v>0</v>
      </c>
      <c r="M4873" s="64">
        <f t="shared" si="1322"/>
        <v>9.2090434967184862</v>
      </c>
      <c r="N4873" s="64">
        <f t="shared" si="1322"/>
        <v>305.33884178372568</v>
      </c>
      <c r="O4873" s="121"/>
      <c r="P4873" s="177">
        <v>2.9750000000000001</v>
      </c>
      <c r="Q4873" s="177">
        <v>44.126115073166403</v>
      </c>
      <c r="R4873" s="177">
        <v>44.126115073166403</v>
      </c>
      <c r="S4873" s="177">
        <v>19.977228928747472</v>
      </c>
      <c r="T4873" s="177">
        <v>14.662560566625542</v>
      </c>
      <c r="U4873" s="177">
        <v>44.126115073166403</v>
      </c>
      <c r="V4873" s="177">
        <v>44.126115073166403</v>
      </c>
      <c r="W4873" s="177">
        <v>3.4940178698760924</v>
      </c>
      <c r="X4873" s="177">
        <v>17.904639104624387</v>
      </c>
      <c r="Y4873" s="177">
        <v>25.845733333333332</v>
      </c>
      <c r="Z4873" s="177">
        <v>0</v>
      </c>
      <c r="AA4873" s="177">
        <v>45.715544877885776</v>
      </c>
      <c r="AB4873" s="177">
        <v>43.557158200005411</v>
      </c>
      <c r="AC4873" s="177">
        <v>39.56167841316887</v>
      </c>
      <c r="AD4873" s="177">
        <v>42.519063849610781</v>
      </c>
      <c r="AE4873" s="177">
        <v>15.416437307887758</v>
      </c>
      <c r="AF4873" s="177">
        <v>9.2090434967184862</v>
      </c>
      <c r="AG4873" s="177">
        <v>44.36678449014881</v>
      </c>
      <c r="AH4873" s="177">
        <v>44.36678449014881</v>
      </c>
      <c r="AI4873" s="177">
        <v>44.36678449014881</v>
      </c>
      <c r="AJ4873" s="177">
        <v>19.382234332674226</v>
      </c>
    </row>
    <row r="4874" spans="1:36" hidden="1" outlineLevel="1" x14ac:dyDescent="0.25">
      <c r="A4874" s="190">
        <f t="shared" si="1310"/>
        <v>2032</v>
      </c>
      <c r="B4874" s="55">
        <f t="shared" si="1311"/>
        <v>11</v>
      </c>
      <c r="C4874" s="55">
        <f t="shared" si="1312"/>
        <v>11</v>
      </c>
      <c r="D4874" s="55">
        <f t="shared" si="1306"/>
        <v>203</v>
      </c>
      <c r="F4874" s="63">
        <f t="shared" si="1317"/>
        <v>48519.458333333307</v>
      </c>
      <c r="G4874" s="64">
        <f t="shared" si="1308"/>
        <v>626.04273359223339</v>
      </c>
      <c r="H4874" s="64">
        <f t="shared" si="1322"/>
        <v>38.756078160743186</v>
      </c>
      <c r="I4874" s="64">
        <f t="shared" si="1322"/>
        <v>119.22029188392528</v>
      </c>
      <c r="J4874" s="64">
        <f t="shared" si="1322"/>
        <v>135.7990263975941</v>
      </c>
      <c r="K4874" s="64">
        <f t="shared" si="1322"/>
        <v>0</v>
      </c>
      <c r="L4874" s="64">
        <f t="shared" si="1322"/>
        <v>0</v>
      </c>
      <c r="M4874" s="64">
        <f t="shared" si="1322"/>
        <v>9.1043952751648654</v>
      </c>
      <c r="N4874" s="64">
        <f t="shared" si="1322"/>
        <v>323.16294187480594</v>
      </c>
      <c r="O4874" s="121"/>
      <c r="P4874" s="177">
        <v>2.9750000000000001</v>
      </c>
      <c r="Q4874" s="177">
        <v>48.443920354730324</v>
      </c>
      <c r="R4874" s="177">
        <v>48.443920354730324</v>
      </c>
      <c r="S4874" s="177">
        <v>20.418897830000258</v>
      </c>
      <c r="T4874" s="177">
        <v>16.742212951737933</v>
      </c>
      <c r="U4874" s="177">
        <v>48.443920354730324</v>
      </c>
      <c r="V4874" s="177">
        <v>48.443920354730324</v>
      </c>
      <c r="W4874" s="177">
        <v>3.1045916117436279</v>
      </c>
      <c r="X4874" s="177">
        <v>16.093092247233166</v>
      </c>
      <c r="Y4874" s="177">
        <v>27.833866666666665</v>
      </c>
      <c r="Z4874" s="177">
        <v>0</v>
      </c>
      <c r="AA4874" s="177">
        <v>46.331886507676444</v>
      </c>
      <c r="AB4874" s="177">
        <v>43.066696574634108</v>
      </c>
      <c r="AC4874" s="177">
        <v>39.98867737357412</v>
      </c>
      <c r="AD4874" s="177">
        <v>38.756078160743186</v>
      </c>
      <c r="AE4874" s="177">
        <v>13.316623387756927</v>
      </c>
      <c r="AF4874" s="177">
        <v>9.1043952751648654</v>
      </c>
      <c r="AG4874" s="177">
        <v>45.266342132531364</v>
      </c>
      <c r="AH4874" s="177">
        <v>45.266342132531364</v>
      </c>
      <c r="AI4874" s="177">
        <v>45.266342132531364</v>
      </c>
      <c r="AJ4874" s="177">
        <v>18.736007188786719</v>
      </c>
    </row>
    <row r="4875" spans="1:36" hidden="1" outlineLevel="1" x14ac:dyDescent="0.25">
      <c r="A4875" s="190">
        <f t="shared" si="1310"/>
        <v>2032</v>
      </c>
      <c r="B4875" s="55">
        <f t="shared" si="1311"/>
        <v>11</v>
      </c>
      <c r="C4875" s="55">
        <f t="shared" si="1312"/>
        <v>12</v>
      </c>
      <c r="D4875" s="55">
        <f t="shared" si="1306"/>
        <v>203</v>
      </c>
      <c r="F4875" s="63">
        <f t="shared" si="1317"/>
        <v>48519.499999999971</v>
      </c>
      <c r="G4875" s="64">
        <f t="shared" si="1308"/>
        <v>652.18115465303936</v>
      </c>
      <c r="H4875" s="64">
        <f t="shared" ref="H4875:N4884" si="1323">SUMIF($P$6:$AK$6,H$6,$P4875:$AK4875)</f>
        <v>42.899258118051002</v>
      </c>
      <c r="I4875" s="64">
        <f t="shared" si="1323"/>
        <v>122.60722470447908</v>
      </c>
      <c r="J4875" s="64">
        <f t="shared" si="1323"/>
        <v>147.34868298113338</v>
      </c>
      <c r="K4875" s="64">
        <f t="shared" si="1323"/>
        <v>0</v>
      </c>
      <c r="L4875" s="64">
        <f t="shared" si="1323"/>
        <v>0</v>
      </c>
      <c r="M4875" s="64">
        <f t="shared" si="1323"/>
        <v>8.7904506105040099</v>
      </c>
      <c r="N4875" s="64">
        <f t="shared" si="1323"/>
        <v>330.53553823887182</v>
      </c>
      <c r="O4875" s="121"/>
      <c r="P4875" s="177">
        <v>2.9750000000000001</v>
      </c>
      <c r="Q4875" s="177">
        <v>50.463705164244715</v>
      </c>
      <c r="R4875" s="177">
        <v>50.463705164244715</v>
      </c>
      <c r="S4875" s="177">
        <v>18.593182413223982</v>
      </c>
      <c r="T4875" s="177">
        <v>19.261240586420307</v>
      </c>
      <c r="U4875" s="177">
        <v>50.463705164244715</v>
      </c>
      <c r="V4875" s="177">
        <v>50.463705164244715</v>
      </c>
      <c r="W4875" s="177">
        <v>3.152177414873325</v>
      </c>
      <c r="X4875" s="177">
        <v>16.240865713772635</v>
      </c>
      <c r="Y4875" s="177">
        <v>29.424373333333332</v>
      </c>
      <c r="Z4875" s="177">
        <v>0</v>
      </c>
      <c r="AA4875" s="177">
        <v>45.740367253267408</v>
      </c>
      <c r="AB4875" s="177">
        <v>42.539160544767171</v>
      </c>
      <c r="AC4875" s="177">
        <v>40.401189783858413</v>
      </c>
      <c r="AD4875" s="177">
        <v>42.899258118051002</v>
      </c>
      <c r="AE4875" s="177">
        <v>11.913964505100854</v>
      </c>
      <c r="AF4875" s="177">
        <v>8.7904506105040099</v>
      </c>
      <c r="AG4875" s="177">
        <v>49.116227660377795</v>
      </c>
      <c r="AH4875" s="177">
        <v>49.116227660377795</v>
      </c>
      <c r="AI4875" s="177">
        <v>49.116227660377795</v>
      </c>
      <c r="AJ4875" s="177">
        <v>21.046420737754651</v>
      </c>
    </row>
    <row r="4876" spans="1:36" hidden="1" outlineLevel="1" x14ac:dyDescent="0.25">
      <c r="A4876" s="190">
        <f t="shared" si="1310"/>
        <v>2032</v>
      </c>
      <c r="B4876" s="55">
        <f t="shared" si="1311"/>
        <v>11</v>
      </c>
      <c r="C4876" s="55">
        <f t="shared" si="1312"/>
        <v>13</v>
      </c>
      <c r="D4876" s="55">
        <f t="shared" si="1306"/>
        <v>203</v>
      </c>
      <c r="F4876" s="63">
        <f t="shared" si="1317"/>
        <v>48519.541666666635</v>
      </c>
      <c r="G4876" s="64">
        <f t="shared" si="1308"/>
        <v>662.01145120992487</v>
      </c>
      <c r="H4876" s="64">
        <f t="shared" si="1323"/>
        <v>45.869055654442292</v>
      </c>
      <c r="I4876" s="64">
        <f t="shared" si="1323"/>
        <v>120.52310483028045</v>
      </c>
      <c r="J4876" s="64">
        <f t="shared" si="1323"/>
        <v>153.6439833971537</v>
      </c>
      <c r="K4876" s="64">
        <f t="shared" si="1323"/>
        <v>0</v>
      </c>
      <c r="L4876" s="64">
        <f t="shared" si="1323"/>
        <v>0</v>
      </c>
      <c r="M4876" s="64">
        <f t="shared" si="1323"/>
        <v>8.3718577242895336</v>
      </c>
      <c r="N4876" s="64">
        <f t="shared" si="1323"/>
        <v>333.6034496037588</v>
      </c>
      <c r="O4876" s="121"/>
      <c r="P4876" s="177">
        <v>2.9750000000000001</v>
      </c>
      <c r="Q4876" s="177">
        <v>52.3495246547607</v>
      </c>
      <c r="R4876" s="177">
        <v>52.3495246547607</v>
      </c>
      <c r="S4876" s="177">
        <v>16.222833169368258</v>
      </c>
      <c r="T4876" s="177">
        <v>20.637076999089505</v>
      </c>
      <c r="U4876" s="177">
        <v>52.3495246547607</v>
      </c>
      <c r="V4876" s="177">
        <v>52.3495246547607</v>
      </c>
      <c r="W4876" s="177">
        <v>3.3568712324224905</v>
      </c>
      <c r="X4876" s="177">
        <v>16.394575666851001</v>
      </c>
      <c r="Y4876" s="177">
        <v>23.857599999999998</v>
      </c>
      <c r="Z4876" s="177">
        <v>0</v>
      </c>
      <c r="AA4876" s="177">
        <v>44.458219160073931</v>
      </c>
      <c r="AB4876" s="177">
        <v>41.538036273346975</v>
      </c>
      <c r="AC4876" s="177">
        <v>38.209095551295107</v>
      </c>
      <c r="AD4876" s="177">
        <v>45.869055654442292</v>
      </c>
      <c r="AE4876" s="177">
        <v>14.631516292722454</v>
      </c>
      <c r="AF4876" s="177">
        <v>8.3718577242895336</v>
      </c>
      <c r="AG4876" s="177">
        <v>51.214661132384563</v>
      </c>
      <c r="AH4876" s="177">
        <v>51.214661132384563</v>
      </c>
      <c r="AI4876" s="177">
        <v>51.214661132384563</v>
      </c>
      <c r="AJ4876" s="177">
        <v>22.447631469826749</v>
      </c>
    </row>
    <row r="4877" spans="1:36" hidden="1" outlineLevel="1" x14ac:dyDescent="0.25">
      <c r="A4877" s="190">
        <f t="shared" si="1310"/>
        <v>2032</v>
      </c>
      <c r="B4877" s="55">
        <f t="shared" si="1311"/>
        <v>11</v>
      </c>
      <c r="C4877" s="55">
        <f t="shared" si="1312"/>
        <v>14</v>
      </c>
      <c r="D4877" s="55">
        <f t="shared" si="1306"/>
        <v>203</v>
      </c>
      <c r="F4877" s="63">
        <f t="shared" si="1317"/>
        <v>48519.583333333299</v>
      </c>
      <c r="G4877" s="64">
        <f t="shared" si="1308"/>
        <v>628.23445856195815</v>
      </c>
      <c r="H4877" s="64">
        <f t="shared" si="1323"/>
        <v>42.694056276726364</v>
      </c>
      <c r="I4877" s="64">
        <f t="shared" si="1323"/>
        <v>97.929714170738478</v>
      </c>
      <c r="J4877" s="64">
        <f t="shared" si="1323"/>
        <v>155.47394048963488</v>
      </c>
      <c r="K4877" s="64">
        <f t="shared" si="1323"/>
        <v>0</v>
      </c>
      <c r="L4877" s="64">
        <f t="shared" si="1323"/>
        <v>0</v>
      </c>
      <c r="M4877" s="64">
        <f t="shared" si="1323"/>
        <v>8.3718577242895336</v>
      </c>
      <c r="N4877" s="64">
        <f t="shared" si="1323"/>
        <v>323.7648899005689</v>
      </c>
      <c r="O4877" s="121"/>
      <c r="P4877" s="177">
        <v>2.9750000000000001</v>
      </c>
      <c r="Q4877" s="177">
        <v>49.484727833102539</v>
      </c>
      <c r="R4877" s="177">
        <v>49.484727833102539</v>
      </c>
      <c r="S4877" s="177">
        <v>9.4989057939631643</v>
      </c>
      <c r="T4877" s="177">
        <v>11.442317337599539</v>
      </c>
      <c r="U4877" s="177">
        <v>49.484727833102539</v>
      </c>
      <c r="V4877" s="177">
        <v>49.484727833102539</v>
      </c>
      <c r="W4877" s="177">
        <v>3.803515015262033</v>
      </c>
      <c r="X4877" s="177">
        <v>16.651055896766888</v>
      </c>
      <c r="Y4877" s="177">
        <v>17.097946666666665</v>
      </c>
      <c r="Z4877" s="177">
        <v>0</v>
      </c>
      <c r="AA4877" s="177">
        <v>44.617115533028539</v>
      </c>
      <c r="AB4877" s="177">
        <v>40.485003190989559</v>
      </c>
      <c r="AC4877" s="177">
        <v>40.723859844140613</v>
      </c>
      <c r="AD4877" s="177">
        <v>42.694056276726364</v>
      </c>
      <c r="AE4877" s="177">
        <v>13.142484147615868</v>
      </c>
      <c r="AF4877" s="177">
        <v>8.3718577242895336</v>
      </c>
      <c r="AG4877" s="177">
        <v>51.824646829878297</v>
      </c>
      <c r="AH4877" s="177">
        <v>51.824646829878297</v>
      </c>
      <c r="AI4877" s="177">
        <v>51.824646829878297</v>
      </c>
      <c r="AJ4877" s="177">
        <v>23.318489312864319</v>
      </c>
    </row>
    <row r="4878" spans="1:36" hidden="1" outlineLevel="1" x14ac:dyDescent="0.25">
      <c r="A4878" s="190">
        <f t="shared" si="1310"/>
        <v>2032</v>
      </c>
      <c r="B4878" s="55">
        <f t="shared" si="1311"/>
        <v>11</v>
      </c>
      <c r="C4878" s="55">
        <f t="shared" si="1312"/>
        <v>15</v>
      </c>
      <c r="D4878" s="55">
        <f t="shared" si="1306"/>
        <v>203</v>
      </c>
      <c r="F4878" s="63">
        <f t="shared" si="1317"/>
        <v>48519.624999999964</v>
      </c>
      <c r="G4878" s="64">
        <f t="shared" si="1308"/>
        <v>416.21999180911928</v>
      </c>
      <c r="H4878" s="64">
        <f t="shared" si="1323"/>
        <v>11.290011543165166</v>
      </c>
      <c r="I4878" s="64">
        <f t="shared" si="1323"/>
        <v>41.944536887259446</v>
      </c>
      <c r="J4878" s="64">
        <f t="shared" si="1323"/>
        <v>45.557526009273666</v>
      </c>
      <c r="K4878" s="64">
        <f t="shared" si="1323"/>
        <v>0</v>
      </c>
      <c r="L4878" s="64">
        <f t="shared" si="1323"/>
        <v>0</v>
      </c>
      <c r="M4878" s="64">
        <f t="shared" si="1323"/>
        <v>8.2672095027359145</v>
      </c>
      <c r="N4878" s="64">
        <f t="shared" si="1323"/>
        <v>309.16070786668507</v>
      </c>
      <c r="O4878" s="121"/>
      <c r="P4878" s="177">
        <v>2.9750000000000001</v>
      </c>
      <c r="Q4878" s="177">
        <v>45.259667772383658</v>
      </c>
      <c r="R4878" s="177">
        <v>45.259667772383658</v>
      </c>
      <c r="S4878" s="177">
        <v>0.23081665205602708</v>
      </c>
      <c r="T4878" s="177">
        <v>0.20774654671306694</v>
      </c>
      <c r="U4878" s="177">
        <v>45.259667772383658</v>
      </c>
      <c r="V4878" s="177">
        <v>45.259667772383658</v>
      </c>
      <c r="W4878" s="177">
        <v>2.4294051928407363</v>
      </c>
      <c r="X4878" s="177">
        <v>9.2090391116489325</v>
      </c>
      <c r="Y4878" s="177">
        <v>5.5667733333333338</v>
      </c>
      <c r="Z4878" s="177">
        <v>0</v>
      </c>
      <c r="AA4878" s="177">
        <v>45.492704943215514</v>
      </c>
      <c r="AB4878" s="177">
        <v>43.250672725855367</v>
      </c>
      <c r="AC4878" s="177">
        <v>39.37865910807961</v>
      </c>
      <c r="AD4878" s="177">
        <v>11.290011543165166</v>
      </c>
      <c r="AE4878" s="177">
        <v>9.5382176504345182</v>
      </c>
      <c r="AF4878" s="177">
        <v>8.2672095027359145</v>
      </c>
      <c r="AG4878" s="177">
        <v>15.185842003091222</v>
      </c>
      <c r="AH4878" s="177">
        <v>15.185842003091222</v>
      </c>
      <c r="AI4878" s="177">
        <v>15.185842003091222</v>
      </c>
      <c r="AJ4878" s="177">
        <v>11.787538400232831</v>
      </c>
    </row>
    <row r="4879" spans="1:36" hidden="1" outlineLevel="1" x14ac:dyDescent="0.25">
      <c r="A4879" s="190">
        <f t="shared" si="1310"/>
        <v>2032</v>
      </c>
      <c r="B4879" s="55">
        <f t="shared" si="1311"/>
        <v>11</v>
      </c>
      <c r="C4879" s="55">
        <f t="shared" si="1312"/>
        <v>16</v>
      </c>
      <c r="D4879" s="55">
        <f t="shared" ref="D4879:D4942" si="1324">MATCH(DATE(YEAR(F4879),B4879,1),$F$7505:$F$7816,0)</f>
        <v>203</v>
      </c>
      <c r="F4879" s="63">
        <f t="shared" si="1317"/>
        <v>48519.666666666628</v>
      </c>
      <c r="G4879" s="64">
        <f t="shared" ref="G4879:G4942" si="1325">SUM(H4879:N4879)</f>
        <v>310.71477861740851</v>
      </c>
      <c r="H4879" s="64">
        <f t="shared" si="1323"/>
        <v>0</v>
      </c>
      <c r="I4879" s="64">
        <f t="shared" si="1323"/>
        <v>4.6341941695108204</v>
      </c>
      <c r="J4879" s="64">
        <f t="shared" si="1323"/>
        <v>0</v>
      </c>
      <c r="K4879" s="64">
        <f t="shared" si="1323"/>
        <v>0</v>
      </c>
      <c r="L4879" s="64">
        <f t="shared" si="1323"/>
        <v>0</v>
      </c>
      <c r="M4879" s="64">
        <f t="shared" si="1323"/>
        <v>9.1043952751648654</v>
      </c>
      <c r="N4879" s="64">
        <f t="shared" si="1323"/>
        <v>296.9761891727328</v>
      </c>
      <c r="O4879" s="121"/>
      <c r="P4879" s="177">
        <v>2.9750000000000001</v>
      </c>
      <c r="Q4879" s="177">
        <v>41.755959429348493</v>
      </c>
      <c r="R4879" s="177">
        <v>41.755959429348493</v>
      </c>
      <c r="S4879" s="177">
        <v>0</v>
      </c>
      <c r="T4879" s="177">
        <v>0</v>
      </c>
      <c r="U4879" s="177">
        <v>41.755959429348493</v>
      </c>
      <c r="V4879" s="177">
        <v>41.755959429348493</v>
      </c>
      <c r="W4879" s="177">
        <v>0.14083573383742129</v>
      </c>
      <c r="X4879" s="177">
        <v>0.44397882933178279</v>
      </c>
      <c r="Y4879" s="177">
        <v>0</v>
      </c>
      <c r="Z4879" s="177">
        <v>0</v>
      </c>
      <c r="AA4879" s="177">
        <v>44.883002521822462</v>
      </c>
      <c r="AB4879" s="177">
        <v>44.050897823620055</v>
      </c>
      <c r="AC4879" s="177">
        <v>41.018451109896304</v>
      </c>
      <c r="AD4879" s="177">
        <v>0</v>
      </c>
      <c r="AE4879" s="177">
        <v>0.79671031382637403</v>
      </c>
      <c r="AF4879" s="177">
        <v>9.1043952751648654</v>
      </c>
      <c r="AG4879" s="177">
        <v>0</v>
      </c>
      <c r="AH4879" s="177">
        <v>0</v>
      </c>
      <c r="AI4879" s="177">
        <v>0</v>
      </c>
      <c r="AJ4879" s="177">
        <v>0.27766929251524258</v>
      </c>
    </row>
    <row r="4880" spans="1:36" hidden="1" outlineLevel="1" x14ac:dyDescent="0.25">
      <c r="A4880" s="190">
        <f t="shared" ref="A4880:A4943" si="1326">YEAR(F4880)</f>
        <v>2032</v>
      </c>
      <c r="B4880" s="55">
        <f t="shared" ref="B4880:B4943" si="1327">MONTH(F4880)</f>
        <v>11</v>
      </c>
      <c r="C4880" s="55">
        <f t="shared" ref="C4880:C4943" si="1328">HOUR(F4880)</f>
        <v>17</v>
      </c>
      <c r="D4880" s="55">
        <f t="shared" si="1324"/>
        <v>203</v>
      </c>
      <c r="F4880" s="63">
        <f t="shared" si="1317"/>
        <v>48519.708333333292</v>
      </c>
      <c r="G4880" s="64">
        <f t="shared" si="1325"/>
        <v>297.80065433742567</v>
      </c>
      <c r="H4880" s="64">
        <f t="shared" si="1323"/>
        <v>0</v>
      </c>
      <c r="I4880" s="64">
        <f t="shared" si="1323"/>
        <v>2.9750000000000001</v>
      </c>
      <c r="J4880" s="64">
        <f t="shared" si="1323"/>
        <v>0</v>
      </c>
      <c r="K4880" s="64">
        <f t="shared" si="1323"/>
        <v>0</v>
      </c>
      <c r="L4880" s="64">
        <f t="shared" si="1323"/>
        <v>0</v>
      </c>
      <c r="M4880" s="64">
        <f t="shared" si="1323"/>
        <v>10.255525712254679</v>
      </c>
      <c r="N4880" s="64">
        <f t="shared" si="1323"/>
        <v>284.57012862517098</v>
      </c>
      <c r="O4880" s="121"/>
      <c r="P4880" s="177">
        <v>2.9750000000000001</v>
      </c>
      <c r="Q4880" s="177">
        <v>39.571294227220683</v>
      </c>
      <c r="R4880" s="177">
        <v>39.571294227220683</v>
      </c>
      <c r="S4880" s="177">
        <v>0</v>
      </c>
      <c r="T4880" s="177">
        <v>0</v>
      </c>
      <c r="U4880" s="177">
        <v>39.571294227220683</v>
      </c>
      <c r="V4880" s="177">
        <v>39.571294227220683</v>
      </c>
      <c r="W4880" s="177">
        <v>0</v>
      </c>
      <c r="X4880" s="177">
        <v>0</v>
      </c>
      <c r="Y4880" s="177">
        <v>0</v>
      </c>
      <c r="Z4880" s="177">
        <v>0</v>
      </c>
      <c r="AA4880" s="177">
        <v>44.196296908719916</v>
      </c>
      <c r="AB4880" s="177">
        <v>43.428128897589737</v>
      </c>
      <c r="AC4880" s="177">
        <v>38.660525909978581</v>
      </c>
      <c r="AD4880" s="177">
        <v>0</v>
      </c>
      <c r="AE4880" s="177">
        <v>0</v>
      </c>
      <c r="AF4880" s="177">
        <v>10.255525712254679</v>
      </c>
      <c r="AG4880" s="177">
        <v>0</v>
      </c>
      <c r="AH4880" s="177">
        <v>0</v>
      </c>
      <c r="AI4880" s="177">
        <v>0</v>
      </c>
      <c r="AJ4880" s="177">
        <v>0</v>
      </c>
    </row>
    <row r="4881" spans="1:36" hidden="1" outlineLevel="1" x14ac:dyDescent="0.25">
      <c r="A4881" s="190">
        <f t="shared" si="1326"/>
        <v>2032</v>
      </c>
      <c r="B4881" s="55">
        <f t="shared" si="1327"/>
        <v>11</v>
      </c>
      <c r="C4881" s="55">
        <f t="shared" si="1328"/>
        <v>18</v>
      </c>
      <c r="D4881" s="55">
        <f t="shared" si="1324"/>
        <v>203</v>
      </c>
      <c r="F4881" s="63">
        <f t="shared" si="1317"/>
        <v>48519.749999999956</v>
      </c>
      <c r="G4881" s="64">
        <f t="shared" si="1325"/>
        <v>279.60462835293356</v>
      </c>
      <c r="H4881" s="64">
        <f t="shared" si="1323"/>
        <v>0</v>
      </c>
      <c r="I4881" s="64">
        <f t="shared" si="1323"/>
        <v>2.9750000000000001</v>
      </c>
      <c r="J4881" s="64">
        <f t="shared" si="1323"/>
        <v>0</v>
      </c>
      <c r="K4881" s="64">
        <f t="shared" si="1323"/>
        <v>0</v>
      </c>
      <c r="L4881" s="64">
        <f t="shared" si="1323"/>
        <v>0</v>
      </c>
      <c r="M4881" s="64">
        <f t="shared" si="1323"/>
        <v>10.988063263130012</v>
      </c>
      <c r="N4881" s="64">
        <f t="shared" si="1323"/>
        <v>265.64156508980352</v>
      </c>
      <c r="O4881" s="121"/>
      <c r="P4881" s="177">
        <v>2.9750000000000001</v>
      </c>
      <c r="Q4881" s="177">
        <v>35.706910025343667</v>
      </c>
      <c r="R4881" s="177">
        <v>35.706910025343667</v>
      </c>
      <c r="S4881" s="177">
        <v>0</v>
      </c>
      <c r="T4881" s="177">
        <v>0</v>
      </c>
      <c r="U4881" s="177">
        <v>35.706910025343667</v>
      </c>
      <c r="V4881" s="177">
        <v>35.706910025343667</v>
      </c>
      <c r="W4881" s="177">
        <v>0</v>
      </c>
      <c r="X4881" s="177">
        <v>0</v>
      </c>
      <c r="Y4881" s="177">
        <v>0</v>
      </c>
      <c r="Z4881" s="177">
        <v>0</v>
      </c>
      <c r="AA4881" s="177">
        <v>43.737483844635804</v>
      </c>
      <c r="AB4881" s="177">
        <v>41.842012459262733</v>
      </c>
      <c r="AC4881" s="177">
        <v>37.234428684530329</v>
      </c>
      <c r="AD4881" s="177">
        <v>0</v>
      </c>
      <c r="AE4881" s="177">
        <v>0</v>
      </c>
      <c r="AF4881" s="177">
        <v>10.988063263130012</v>
      </c>
      <c r="AG4881" s="177">
        <v>0</v>
      </c>
      <c r="AH4881" s="177">
        <v>0</v>
      </c>
      <c r="AI4881" s="177">
        <v>0</v>
      </c>
      <c r="AJ4881" s="177">
        <v>0</v>
      </c>
    </row>
    <row r="4882" spans="1:36" hidden="1" outlineLevel="1" x14ac:dyDescent="0.25">
      <c r="A4882" s="190">
        <f t="shared" si="1326"/>
        <v>2032</v>
      </c>
      <c r="B4882" s="55">
        <f t="shared" si="1327"/>
        <v>11</v>
      </c>
      <c r="C4882" s="55">
        <f t="shared" si="1328"/>
        <v>19</v>
      </c>
      <c r="D4882" s="55">
        <f t="shared" si="1324"/>
        <v>203</v>
      </c>
      <c r="F4882" s="63">
        <f t="shared" si="1317"/>
        <v>48519.791666666621</v>
      </c>
      <c r="G4882" s="64">
        <f t="shared" si="1325"/>
        <v>253.88040520651992</v>
      </c>
      <c r="H4882" s="64">
        <f t="shared" si="1323"/>
        <v>0</v>
      </c>
      <c r="I4882" s="64">
        <f t="shared" si="1323"/>
        <v>2.9750000000000001</v>
      </c>
      <c r="J4882" s="64">
        <f t="shared" si="1323"/>
        <v>0</v>
      </c>
      <c r="K4882" s="64">
        <f t="shared" si="1323"/>
        <v>0</v>
      </c>
      <c r="L4882" s="64">
        <f t="shared" si="1323"/>
        <v>0</v>
      </c>
      <c r="M4882" s="64">
        <f t="shared" si="1323"/>
        <v>11.511304370898106</v>
      </c>
      <c r="N4882" s="64">
        <f t="shared" si="1323"/>
        <v>239.39410083562183</v>
      </c>
      <c r="O4882" s="121"/>
      <c r="P4882" s="177">
        <v>2.9750000000000001</v>
      </c>
      <c r="Q4882" s="177">
        <v>28.812848609195065</v>
      </c>
      <c r="R4882" s="177">
        <v>28.812848609195065</v>
      </c>
      <c r="S4882" s="177">
        <v>0</v>
      </c>
      <c r="T4882" s="177">
        <v>0</v>
      </c>
      <c r="U4882" s="177">
        <v>28.812848609195065</v>
      </c>
      <c r="V4882" s="177">
        <v>28.812848609195065</v>
      </c>
      <c r="W4882" s="177">
        <v>0</v>
      </c>
      <c r="X4882" s="177">
        <v>0</v>
      </c>
      <c r="Y4882" s="177">
        <v>0</v>
      </c>
      <c r="Z4882" s="177">
        <v>0</v>
      </c>
      <c r="AA4882" s="177">
        <v>44.870003526436037</v>
      </c>
      <c r="AB4882" s="177">
        <v>41.992891453492966</v>
      </c>
      <c r="AC4882" s="177">
        <v>37.279811418912587</v>
      </c>
      <c r="AD4882" s="177">
        <v>0</v>
      </c>
      <c r="AE4882" s="177">
        <v>0</v>
      </c>
      <c r="AF4882" s="177">
        <v>11.511304370898106</v>
      </c>
      <c r="AG4882" s="177">
        <v>0</v>
      </c>
      <c r="AH4882" s="177">
        <v>0</v>
      </c>
      <c r="AI4882" s="177">
        <v>0</v>
      </c>
      <c r="AJ4882" s="177">
        <v>0</v>
      </c>
    </row>
    <row r="4883" spans="1:36" hidden="1" outlineLevel="1" x14ac:dyDescent="0.25">
      <c r="A4883" s="190">
        <f t="shared" si="1326"/>
        <v>2032</v>
      </c>
      <c r="B4883" s="55">
        <f t="shared" si="1327"/>
        <v>11</v>
      </c>
      <c r="C4883" s="55">
        <f t="shared" si="1328"/>
        <v>20</v>
      </c>
      <c r="D4883" s="55">
        <f t="shared" si="1324"/>
        <v>203</v>
      </c>
      <c r="F4883" s="63">
        <f t="shared" si="1317"/>
        <v>48519.833333333285</v>
      </c>
      <c r="G4883" s="64">
        <f t="shared" si="1325"/>
        <v>255.31141894297667</v>
      </c>
      <c r="H4883" s="64">
        <f t="shared" si="1323"/>
        <v>0</v>
      </c>
      <c r="I4883" s="64">
        <f t="shared" si="1323"/>
        <v>2.9750000000000001</v>
      </c>
      <c r="J4883" s="64">
        <f t="shared" si="1323"/>
        <v>0</v>
      </c>
      <c r="K4883" s="64">
        <f t="shared" si="1323"/>
        <v>0</v>
      </c>
      <c r="L4883" s="64">
        <f t="shared" si="1323"/>
        <v>0</v>
      </c>
      <c r="M4883" s="64">
        <f t="shared" si="1323"/>
        <v>11.302007927790868</v>
      </c>
      <c r="N4883" s="64">
        <f t="shared" si="1323"/>
        <v>241.03441101518581</v>
      </c>
      <c r="O4883" s="121"/>
      <c r="P4883" s="177">
        <v>2.9750000000000001</v>
      </c>
      <c r="Q4883" s="177">
        <v>29.07047422265353</v>
      </c>
      <c r="R4883" s="177">
        <v>29.07047422265353</v>
      </c>
      <c r="S4883" s="177">
        <v>0</v>
      </c>
      <c r="T4883" s="177">
        <v>0</v>
      </c>
      <c r="U4883" s="177">
        <v>29.07047422265353</v>
      </c>
      <c r="V4883" s="177">
        <v>29.07047422265353</v>
      </c>
      <c r="W4883" s="177">
        <v>0</v>
      </c>
      <c r="X4883" s="177">
        <v>0</v>
      </c>
      <c r="Y4883" s="177">
        <v>0</v>
      </c>
      <c r="Z4883" s="177">
        <v>0</v>
      </c>
      <c r="AA4883" s="177">
        <v>45.425221932855422</v>
      </c>
      <c r="AB4883" s="177">
        <v>43.471781450671905</v>
      </c>
      <c r="AC4883" s="177">
        <v>35.855510741044341</v>
      </c>
      <c r="AD4883" s="177">
        <v>0</v>
      </c>
      <c r="AE4883" s="177">
        <v>0</v>
      </c>
      <c r="AF4883" s="177">
        <v>11.302007927790868</v>
      </c>
      <c r="AG4883" s="177">
        <v>0</v>
      </c>
      <c r="AH4883" s="177">
        <v>0</v>
      </c>
      <c r="AI4883" s="177">
        <v>0</v>
      </c>
      <c r="AJ4883" s="177">
        <v>0</v>
      </c>
    </row>
    <row r="4884" spans="1:36" hidden="1" outlineLevel="1" x14ac:dyDescent="0.25">
      <c r="A4884" s="190">
        <f t="shared" si="1326"/>
        <v>2032</v>
      </c>
      <c r="B4884" s="55">
        <f t="shared" si="1327"/>
        <v>11</v>
      </c>
      <c r="C4884" s="55">
        <f t="shared" si="1328"/>
        <v>21</v>
      </c>
      <c r="D4884" s="55">
        <f t="shared" si="1324"/>
        <v>203</v>
      </c>
      <c r="F4884" s="63">
        <f t="shared" si="1317"/>
        <v>48519.874999999949</v>
      </c>
      <c r="G4884" s="64">
        <f t="shared" si="1325"/>
        <v>259.86915381721997</v>
      </c>
      <c r="H4884" s="64">
        <f t="shared" si="1323"/>
        <v>0</v>
      </c>
      <c r="I4884" s="64">
        <f t="shared" si="1323"/>
        <v>2.9750000000000001</v>
      </c>
      <c r="J4884" s="64">
        <f t="shared" si="1323"/>
        <v>0</v>
      </c>
      <c r="K4884" s="64">
        <f t="shared" si="1323"/>
        <v>0</v>
      </c>
      <c r="L4884" s="64">
        <f t="shared" si="1323"/>
        <v>0</v>
      </c>
      <c r="M4884" s="64">
        <f t="shared" si="1323"/>
        <v>11.511304370898106</v>
      </c>
      <c r="N4884" s="64">
        <f t="shared" si="1323"/>
        <v>245.38284944632187</v>
      </c>
      <c r="O4884" s="121"/>
      <c r="P4884" s="177">
        <v>2.9750000000000001</v>
      </c>
      <c r="Q4884" s="177">
        <v>29.616640523185474</v>
      </c>
      <c r="R4884" s="177">
        <v>29.616640523185474</v>
      </c>
      <c r="S4884" s="177">
        <v>0</v>
      </c>
      <c r="T4884" s="177">
        <v>0</v>
      </c>
      <c r="U4884" s="177">
        <v>29.616640523185474</v>
      </c>
      <c r="V4884" s="177">
        <v>29.616640523185474</v>
      </c>
      <c r="W4884" s="177">
        <v>0</v>
      </c>
      <c r="X4884" s="177">
        <v>0</v>
      </c>
      <c r="Y4884" s="177">
        <v>0</v>
      </c>
      <c r="Z4884" s="177">
        <v>0</v>
      </c>
      <c r="AA4884" s="177">
        <v>45.696633022453867</v>
      </c>
      <c r="AB4884" s="177">
        <v>45.870677354352303</v>
      </c>
      <c r="AC4884" s="177">
        <v>35.348976976773812</v>
      </c>
      <c r="AD4884" s="177">
        <v>0</v>
      </c>
      <c r="AE4884" s="177">
        <v>0</v>
      </c>
      <c r="AF4884" s="177">
        <v>11.511304370898106</v>
      </c>
      <c r="AG4884" s="177">
        <v>0</v>
      </c>
      <c r="AH4884" s="177">
        <v>0</v>
      </c>
      <c r="AI4884" s="177">
        <v>0</v>
      </c>
      <c r="AJ4884" s="177">
        <v>0</v>
      </c>
    </row>
    <row r="4885" spans="1:36" hidden="1" outlineLevel="1" x14ac:dyDescent="0.25">
      <c r="A4885" s="190">
        <f t="shared" si="1326"/>
        <v>2032</v>
      </c>
      <c r="B4885" s="55">
        <f t="shared" si="1327"/>
        <v>11</v>
      </c>
      <c r="C4885" s="55">
        <f t="shared" si="1328"/>
        <v>22</v>
      </c>
      <c r="D4885" s="55">
        <f t="shared" si="1324"/>
        <v>203</v>
      </c>
      <c r="F4885" s="63">
        <f t="shared" si="1317"/>
        <v>48519.916666666613</v>
      </c>
      <c r="G4885" s="64">
        <f t="shared" si="1325"/>
        <v>264.0556782884197</v>
      </c>
      <c r="H4885" s="64">
        <f t="shared" ref="H4885:N4894" si="1329">SUMIF($P$6:$AK$6,H$6,$P4885:$AK4885)</f>
        <v>0</v>
      </c>
      <c r="I4885" s="64">
        <f t="shared" si="1329"/>
        <v>2.9750000000000001</v>
      </c>
      <c r="J4885" s="64">
        <f t="shared" si="1329"/>
        <v>0</v>
      </c>
      <c r="K4885" s="64">
        <f t="shared" si="1329"/>
        <v>0</v>
      </c>
      <c r="L4885" s="64">
        <f t="shared" si="1329"/>
        <v>0</v>
      </c>
      <c r="M4885" s="64">
        <f t="shared" si="1329"/>
        <v>12.348490143327062</v>
      </c>
      <c r="N4885" s="64">
        <f t="shared" si="1329"/>
        <v>248.73218814509266</v>
      </c>
      <c r="O4885" s="121"/>
      <c r="P4885" s="177">
        <v>2.9750000000000001</v>
      </c>
      <c r="Q4885" s="177">
        <v>30.616227903404344</v>
      </c>
      <c r="R4885" s="177">
        <v>30.616227903404344</v>
      </c>
      <c r="S4885" s="177">
        <v>0</v>
      </c>
      <c r="T4885" s="177">
        <v>0</v>
      </c>
      <c r="U4885" s="177">
        <v>30.616227903404344</v>
      </c>
      <c r="V4885" s="177">
        <v>30.616227903404344</v>
      </c>
      <c r="W4885" s="177">
        <v>0</v>
      </c>
      <c r="X4885" s="177">
        <v>0</v>
      </c>
      <c r="Y4885" s="177">
        <v>0</v>
      </c>
      <c r="Z4885" s="177">
        <v>0</v>
      </c>
      <c r="AA4885" s="177">
        <v>43.539110703407829</v>
      </c>
      <c r="AB4885" s="177">
        <v>46.472836896184987</v>
      </c>
      <c r="AC4885" s="177">
        <v>36.255328931882467</v>
      </c>
      <c r="AD4885" s="177">
        <v>0</v>
      </c>
      <c r="AE4885" s="177">
        <v>0</v>
      </c>
      <c r="AF4885" s="177">
        <v>12.348490143327062</v>
      </c>
      <c r="AG4885" s="177">
        <v>0</v>
      </c>
      <c r="AH4885" s="177">
        <v>0</v>
      </c>
      <c r="AI4885" s="177">
        <v>0</v>
      </c>
      <c r="AJ4885" s="177">
        <v>0</v>
      </c>
    </row>
    <row r="4886" spans="1:36" hidden="1" outlineLevel="1" x14ac:dyDescent="0.25">
      <c r="A4886" s="190">
        <f t="shared" si="1326"/>
        <v>2032</v>
      </c>
      <c r="B4886" s="55">
        <f t="shared" si="1327"/>
        <v>11</v>
      </c>
      <c r="C4886" s="55">
        <f t="shared" si="1328"/>
        <v>23</v>
      </c>
      <c r="D4886" s="55">
        <f t="shared" si="1324"/>
        <v>203</v>
      </c>
      <c r="F4886" s="63">
        <f t="shared" si="1317"/>
        <v>48519.958333333278</v>
      </c>
      <c r="G4886" s="64">
        <f t="shared" si="1325"/>
        <v>268.14387836856656</v>
      </c>
      <c r="H4886" s="64">
        <f t="shared" si="1329"/>
        <v>0</v>
      </c>
      <c r="I4886" s="64">
        <f t="shared" si="1329"/>
        <v>2.9750000000000001</v>
      </c>
      <c r="J4886" s="64">
        <f t="shared" si="1329"/>
        <v>0</v>
      </c>
      <c r="K4886" s="64">
        <f t="shared" si="1329"/>
        <v>0</v>
      </c>
      <c r="L4886" s="64">
        <f t="shared" si="1329"/>
        <v>0</v>
      </c>
      <c r="M4886" s="64">
        <f t="shared" si="1329"/>
        <v>12.767083029541535</v>
      </c>
      <c r="N4886" s="64">
        <f t="shared" si="1329"/>
        <v>252.40179533902503</v>
      </c>
      <c r="O4886" s="121"/>
      <c r="P4886" s="177">
        <v>2.9750000000000001</v>
      </c>
      <c r="Q4886" s="177">
        <v>31.749780602621598</v>
      </c>
      <c r="R4886" s="177">
        <v>31.749780602621598</v>
      </c>
      <c r="S4886" s="177">
        <v>0</v>
      </c>
      <c r="T4886" s="177">
        <v>0</v>
      </c>
      <c r="U4886" s="177">
        <v>31.749780602621598</v>
      </c>
      <c r="V4886" s="177">
        <v>31.749780602621598</v>
      </c>
      <c r="W4886" s="177">
        <v>0</v>
      </c>
      <c r="X4886" s="177">
        <v>0</v>
      </c>
      <c r="Y4886" s="177">
        <v>0</v>
      </c>
      <c r="Z4886" s="177">
        <v>0</v>
      </c>
      <c r="AA4886" s="177">
        <v>42.121410494695667</v>
      </c>
      <c r="AB4886" s="177">
        <v>46.103169457326985</v>
      </c>
      <c r="AC4886" s="177">
        <v>37.178092976515956</v>
      </c>
      <c r="AD4886" s="177">
        <v>0</v>
      </c>
      <c r="AE4886" s="177">
        <v>0</v>
      </c>
      <c r="AF4886" s="177">
        <v>12.767083029541535</v>
      </c>
      <c r="AG4886" s="177">
        <v>0</v>
      </c>
      <c r="AH4886" s="177">
        <v>0</v>
      </c>
      <c r="AI4886" s="177">
        <v>0</v>
      </c>
      <c r="AJ4886" s="177">
        <v>0</v>
      </c>
    </row>
    <row r="4887" spans="1:36" hidden="1" outlineLevel="1" x14ac:dyDescent="0.25">
      <c r="A4887" s="190">
        <f t="shared" si="1326"/>
        <v>2032</v>
      </c>
      <c r="B4887" s="55">
        <f t="shared" si="1327"/>
        <v>12</v>
      </c>
      <c r="C4887" s="55">
        <f t="shared" si="1328"/>
        <v>0</v>
      </c>
      <c r="D4887" s="55">
        <f t="shared" si="1324"/>
        <v>204</v>
      </c>
      <c r="F4887" s="63">
        <f t="shared" ref="F4887" si="1330">EDATE(F4863,1)</f>
        <v>48549</v>
      </c>
      <c r="G4887" s="64">
        <f t="shared" si="1325"/>
        <v>327.97427724973636</v>
      </c>
      <c r="H4887" s="64">
        <f t="shared" si="1329"/>
        <v>0</v>
      </c>
      <c r="I4887" s="64">
        <f t="shared" si="1329"/>
        <v>2.9750000000000001</v>
      </c>
      <c r="J4887" s="64">
        <f t="shared" si="1329"/>
        <v>0</v>
      </c>
      <c r="K4887" s="64">
        <f t="shared" si="1329"/>
        <v>0</v>
      </c>
      <c r="L4887" s="64">
        <f t="shared" si="1329"/>
        <v>0</v>
      </c>
      <c r="M4887" s="64">
        <f t="shared" si="1329"/>
        <v>10.857768319498998</v>
      </c>
      <c r="N4887" s="64">
        <f t="shared" si="1329"/>
        <v>314.14150893023736</v>
      </c>
      <c r="O4887" s="121"/>
      <c r="P4887" s="177">
        <v>2.9750000000000001</v>
      </c>
      <c r="Q4887" s="177">
        <v>43.105917643870868</v>
      </c>
      <c r="R4887" s="177">
        <v>43.105917643870868</v>
      </c>
      <c r="S4887" s="177">
        <v>0</v>
      </c>
      <c r="T4887" s="177">
        <v>0</v>
      </c>
      <c r="U4887" s="177">
        <v>43.105917643870868</v>
      </c>
      <c r="V4887" s="177">
        <v>43.105917643870868</v>
      </c>
      <c r="W4887" s="177">
        <v>0</v>
      </c>
      <c r="X4887" s="177">
        <v>0</v>
      </c>
      <c r="Y4887" s="177">
        <v>0</v>
      </c>
      <c r="Z4887" s="177">
        <v>0</v>
      </c>
      <c r="AA4887" s="177">
        <v>48.653594416754189</v>
      </c>
      <c r="AB4887" s="177">
        <v>49.927221029803604</v>
      </c>
      <c r="AC4887" s="177">
        <v>43.137022908196144</v>
      </c>
      <c r="AD4887" s="177">
        <v>0</v>
      </c>
      <c r="AE4887" s="177">
        <v>0</v>
      </c>
      <c r="AF4887" s="177">
        <v>10.857768319498998</v>
      </c>
      <c r="AG4887" s="177">
        <v>0</v>
      </c>
      <c r="AH4887" s="177">
        <v>0</v>
      </c>
      <c r="AI4887" s="177">
        <v>0</v>
      </c>
      <c r="AJ4887" s="177">
        <v>0</v>
      </c>
    </row>
    <row r="4888" spans="1:36" hidden="1" outlineLevel="1" x14ac:dyDescent="0.25">
      <c r="A4888" s="190">
        <f t="shared" si="1326"/>
        <v>2032</v>
      </c>
      <c r="B4888" s="55">
        <f t="shared" si="1327"/>
        <v>12</v>
      </c>
      <c r="C4888" s="55">
        <f t="shared" si="1328"/>
        <v>1</v>
      </c>
      <c r="D4888" s="55">
        <f t="shared" si="1324"/>
        <v>204</v>
      </c>
      <c r="F4888" s="63">
        <f t="shared" ref="F4888" si="1331">F4887+1/24</f>
        <v>48549.041666666664</v>
      </c>
      <c r="G4888" s="64">
        <f t="shared" si="1325"/>
        <v>331.26590178271078</v>
      </c>
      <c r="H4888" s="64">
        <f t="shared" si="1329"/>
        <v>0</v>
      </c>
      <c r="I4888" s="64">
        <f t="shared" si="1329"/>
        <v>2.9750000000000001</v>
      </c>
      <c r="J4888" s="64">
        <f t="shared" si="1329"/>
        <v>0</v>
      </c>
      <c r="K4888" s="64">
        <f t="shared" si="1329"/>
        <v>0</v>
      </c>
      <c r="L4888" s="64">
        <f t="shared" si="1329"/>
        <v>0</v>
      </c>
      <c r="M4888" s="64">
        <f t="shared" si="1329"/>
        <v>10.397693390706664</v>
      </c>
      <c r="N4888" s="64">
        <f t="shared" si="1329"/>
        <v>317.89320839200411</v>
      </c>
      <c r="O4888" s="121"/>
      <c r="P4888" s="177">
        <v>2.9750000000000001</v>
      </c>
      <c r="Q4888" s="177">
        <v>43.713914091632859</v>
      </c>
      <c r="R4888" s="177">
        <v>43.713914091632859</v>
      </c>
      <c r="S4888" s="177">
        <v>0</v>
      </c>
      <c r="T4888" s="177">
        <v>0</v>
      </c>
      <c r="U4888" s="177">
        <v>43.713914091632859</v>
      </c>
      <c r="V4888" s="177">
        <v>43.713914091632859</v>
      </c>
      <c r="W4888" s="177">
        <v>0</v>
      </c>
      <c r="X4888" s="177">
        <v>0</v>
      </c>
      <c r="Y4888" s="177">
        <v>0</v>
      </c>
      <c r="Z4888" s="177">
        <v>0</v>
      </c>
      <c r="AA4888" s="177">
        <v>49.198016511784665</v>
      </c>
      <c r="AB4888" s="177">
        <v>50.485940767049804</v>
      </c>
      <c r="AC4888" s="177">
        <v>43.353594746638258</v>
      </c>
      <c r="AD4888" s="177">
        <v>0</v>
      </c>
      <c r="AE4888" s="177">
        <v>0</v>
      </c>
      <c r="AF4888" s="177">
        <v>10.397693390706664</v>
      </c>
      <c r="AG4888" s="177">
        <v>0</v>
      </c>
      <c r="AH4888" s="177">
        <v>0</v>
      </c>
      <c r="AI4888" s="177">
        <v>0</v>
      </c>
      <c r="AJ4888" s="177">
        <v>0</v>
      </c>
    </row>
    <row r="4889" spans="1:36" hidden="1" outlineLevel="1" x14ac:dyDescent="0.25">
      <c r="A4889" s="190">
        <f t="shared" si="1326"/>
        <v>2032</v>
      </c>
      <c r="B4889" s="55">
        <f t="shared" si="1327"/>
        <v>12</v>
      </c>
      <c r="C4889" s="55">
        <f t="shared" si="1328"/>
        <v>2</v>
      </c>
      <c r="D4889" s="55">
        <f t="shared" si="1324"/>
        <v>204</v>
      </c>
      <c r="F4889" s="63">
        <f t="shared" si="1317"/>
        <v>48549.083333333328</v>
      </c>
      <c r="G4889" s="64">
        <f t="shared" si="1325"/>
        <v>331.74175755198007</v>
      </c>
      <c r="H4889" s="64">
        <f t="shared" si="1329"/>
        <v>0</v>
      </c>
      <c r="I4889" s="64">
        <f t="shared" si="1329"/>
        <v>2.9750000000000001</v>
      </c>
      <c r="J4889" s="64">
        <f t="shared" si="1329"/>
        <v>0</v>
      </c>
      <c r="K4889" s="64">
        <f t="shared" si="1329"/>
        <v>0</v>
      </c>
      <c r="L4889" s="64">
        <f t="shared" si="1329"/>
        <v>0</v>
      </c>
      <c r="M4889" s="64">
        <f t="shared" si="1329"/>
        <v>10.581723362223595</v>
      </c>
      <c r="N4889" s="64">
        <f t="shared" si="1329"/>
        <v>318.18503418975649</v>
      </c>
      <c r="O4889" s="121"/>
      <c r="P4889" s="177">
        <v>2.9750000000000001</v>
      </c>
      <c r="Q4889" s="177">
        <v>43.744829165247864</v>
      </c>
      <c r="R4889" s="177">
        <v>43.744829165247864</v>
      </c>
      <c r="S4889" s="177">
        <v>0</v>
      </c>
      <c r="T4889" s="177">
        <v>0</v>
      </c>
      <c r="U4889" s="177">
        <v>43.744829165247864</v>
      </c>
      <c r="V4889" s="177">
        <v>43.744829165247864</v>
      </c>
      <c r="W4889" s="177">
        <v>0</v>
      </c>
      <c r="X4889" s="177">
        <v>0</v>
      </c>
      <c r="Y4889" s="177">
        <v>0</v>
      </c>
      <c r="Z4889" s="177">
        <v>0</v>
      </c>
      <c r="AA4889" s="177">
        <v>49.581538397085509</v>
      </c>
      <c r="AB4889" s="177">
        <v>50.126928209279313</v>
      </c>
      <c r="AC4889" s="177">
        <v>43.49725092240022</v>
      </c>
      <c r="AD4889" s="177">
        <v>0</v>
      </c>
      <c r="AE4889" s="177">
        <v>0</v>
      </c>
      <c r="AF4889" s="177">
        <v>10.581723362223595</v>
      </c>
      <c r="AG4889" s="177">
        <v>0</v>
      </c>
      <c r="AH4889" s="177">
        <v>0</v>
      </c>
      <c r="AI4889" s="177">
        <v>0</v>
      </c>
      <c r="AJ4889" s="177">
        <v>0</v>
      </c>
    </row>
    <row r="4890" spans="1:36" hidden="1" outlineLevel="1" x14ac:dyDescent="0.25">
      <c r="A4890" s="190">
        <f t="shared" si="1326"/>
        <v>2032</v>
      </c>
      <c r="B4890" s="55">
        <f t="shared" si="1327"/>
        <v>12</v>
      </c>
      <c r="C4890" s="55">
        <f t="shared" si="1328"/>
        <v>3</v>
      </c>
      <c r="D4890" s="55">
        <f t="shared" si="1324"/>
        <v>204</v>
      </c>
      <c r="F4890" s="63">
        <f t="shared" si="1317"/>
        <v>48549.124999999993</v>
      </c>
      <c r="G4890" s="64">
        <f t="shared" si="1325"/>
        <v>338.94913993380862</v>
      </c>
      <c r="H4890" s="64">
        <f t="shared" si="1329"/>
        <v>0</v>
      </c>
      <c r="I4890" s="64">
        <f t="shared" si="1329"/>
        <v>2.9750000000000001</v>
      </c>
      <c r="J4890" s="64">
        <f t="shared" si="1329"/>
        <v>0</v>
      </c>
      <c r="K4890" s="64">
        <f t="shared" si="1329"/>
        <v>0</v>
      </c>
      <c r="L4890" s="64">
        <f t="shared" si="1329"/>
        <v>0</v>
      </c>
      <c r="M4890" s="64">
        <f t="shared" si="1329"/>
        <v>10.305678404948196</v>
      </c>
      <c r="N4890" s="64">
        <f t="shared" si="1329"/>
        <v>325.6684615288604</v>
      </c>
      <c r="O4890" s="121"/>
      <c r="P4890" s="177">
        <v>2.9750000000000001</v>
      </c>
      <c r="Q4890" s="177">
        <v>45.424548164997077</v>
      </c>
      <c r="R4890" s="177">
        <v>45.424548164997077</v>
      </c>
      <c r="S4890" s="177">
        <v>0</v>
      </c>
      <c r="T4890" s="177">
        <v>0</v>
      </c>
      <c r="U4890" s="177">
        <v>45.424548164997077</v>
      </c>
      <c r="V4890" s="177">
        <v>45.424548164997077</v>
      </c>
      <c r="W4890" s="177">
        <v>0</v>
      </c>
      <c r="X4890" s="177">
        <v>0</v>
      </c>
      <c r="Y4890" s="177">
        <v>0</v>
      </c>
      <c r="Z4890" s="177">
        <v>0</v>
      </c>
      <c r="AA4890" s="177">
        <v>49.50307192680836</v>
      </c>
      <c r="AB4890" s="177">
        <v>50.715477202834037</v>
      </c>
      <c r="AC4890" s="177">
        <v>43.751719739229728</v>
      </c>
      <c r="AD4890" s="177">
        <v>0</v>
      </c>
      <c r="AE4890" s="177">
        <v>0</v>
      </c>
      <c r="AF4890" s="177">
        <v>10.305678404948196</v>
      </c>
      <c r="AG4890" s="177">
        <v>0</v>
      </c>
      <c r="AH4890" s="177">
        <v>0</v>
      </c>
      <c r="AI4890" s="177">
        <v>0</v>
      </c>
      <c r="AJ4890" s="177">
        <v>0</v>
      </c>
    </row>
    <row r="4891" spans="1:36" hidden="1" outlineLevel="1" x14ac:dyDescent="0.25">
      <c r="A4891" s="190">
        <f t="shared" si="1326"/>
        <v>2032</v>
      </c>
      <c r="B4891" s="55">
        <f t="shared" si="1327"/>
        <v>12</v>
      </c>
      <c r="C4891" s="55">
        <f t="shared" si="1328"/>
        <v>4</v>
      </c>
      <c r="D4891" s="55">
        <f t="shared" si="1324"/>
        <v>204</v>
      </c>
      <c r="F4891" s="63">
        <f t="shared" si="1317"/>
        <v>48549.166666666657</v>
      </c>
      <c r="G4891" s="64">
        <f t="shared" si="1325"/>
        <v>343.46770069316824</v>
      </c>
      <c r="H4891" s="64">
        <f t="shared" si="1329"/>
        <v>0</v>
      </c>
      <c r="I4891" s="64">
        <f t="shared" si="1329"/>
        <v>2.9750000000000001</v>
      </c>
      <c r="J4891" s="64">
        <f t="shared" si="1329"/>
        <v>0</v>
      </c>
      <c r="K4891" s="64">
        <f t="shared" si="1329"/>
        <v>0</v>
      </c>
      <c r="L4891" s="64">
        <f t="shared" si="1329"/>
        <v>0</v>
      </c>
      <c r="M4891" s="64">
        <f t="shared" si="1329"/>
        <v>9.8456034761558673</v>
      </c>
      <c r="N4891" s="64">
        <f t="shared" si="1329"/>
        <v>330.6470972170124</v>
      </c>
      <c r="O4891" s="121"/>
      <c r="P4891" s="177">
        <v>2.9750000000000001</v>
      </c>
      <c r="Q4891" s="177">
        <v>46.661151109597725</v>
      </c>
      <c r="R4891" s="177">
        <v>46.661151109597725</v>
      </c>
      <c r="S4891" s="177">
        <v>0</v>
      </c>
      <c r="T4891" s="177">
        <v>0</v>
      </c>
      <c r="U4891" s="177">
        <v>46.661151109597725</v>
      </c>
      <c r="V4891" s="177">
        <v>46.661151109597725</v>
      </c>
      <c r="W4891" s="177">
        <v>0</v>
      </c>
      <c r="X4891" s="177">
        <v>0</v>
      </c>
      <c r="Y4891" s="177">
        <v>0</v>
      </c>
      <c r="Z4891" s="177">
        <v>0</v>
      </c>
      <c r="AA4891" s="177">
        <v>50.534201029506292</v>
      </c>
      <c r="AB4891" s="177">
        <v>51.19784563563794</v>
      </c>
      <c r="AC4891" s="177">
        <v>42.270446113477298</v>
      </c>
      <c r="AD4891" s="177">
        <v>0</v>
      </c>
      <c r="AE4891" s="177">
        <v>0</v>
      </c>
      <c r="AF4891" s="177">
        <v>9.8456034761558673</v>
      </c>
      <c r="AG4891" s="177">
        <v>0</v>
      </c>
      <c r="AH4891" s="177">
        <v>0</v>
      </c>
      <c r="AI4891" s="177">
        <v>0</v>
      </c>
      <c r="AJ4891" s="177">
        <v>0</v>
      </c>
    </row>
    <row r="4892" spans="1:36" hidden="1" outlineLevel="1" x14ac:dyDescent="0.25">
      <c r="A4892" s="190">
        <f t="shared" si="1326"/>
        <v>2032</v>
      </c>
      <c r="B4892" s="55">
        <f t="shared" si="1327"/>
        <v>12</v>
      </c>
      <c r="C4892" s="55">
        <f t="shared" si="1328"/>
        <v>5</v>
      </c>
      <c r="D4892" s="55">
        <f t="shared" si="1324"/>
        <v>204</v>
      </c>
      <c r="F4892" s="63">
        <f t="shared" si="1317"/>
        <v>48549.208333333321</v>
      </c>
      <c r="G4892" s="64">
        <f t="shared" si="1325"/>
        <v>341.60998761743616</v>
      </c>
      <c r="H4892" s="64">
        <f t="shared" si="1329"/>
        <v>0</v>
      </c>
      <c r="I4892" s="64">
        <f t="shared" si="1329"/>
        <v>2.9750000000000001</v>
      </c>
      <c r="J4892" s="64">
        <f t="shared" si="1329"/>
        <v>0</v>
      </c>
      <c r="K4892" s="64">
        <f t="shared" si="1329"/>
        <v>0</v>
      </c>
      <c r="L4892" s="64">
        <f t="shared" si="1329"/>
        <v>0</v>
      </c>
      <c r="M4892" s="64">
        <f t="shared" si="1329"/>
        <v>9.9376184619143366</v>
      </c>
      <c r="N4892" s="64">
        <f t="shared" si="1329"/>
        <v>328.69736915552181</v>
      </c>
      <c r="O4892" s="121"/>
      <c r="P4892" s="177">
        <v>2.9750000000000001</v>
      </c>
      <c r="Q4892" s="177">
        <v>45.919189342837342</v>
      </c>
      <c r="R4892" s="177">
        <v>45.919189342837342</v>
      </c>
      <c r="S4892" s="177">
        <v>0</v>
      </c>
      <c r="T4892" s="177">
        <v>0</v>
      </c>
      <c r="U4892" s="177">
        <v>45.919189342837342</v>
      </c>
      <c r="V4892" s="177">
        <v>45.919189342837342</v>
      </c>
      <c r="W4892" s="177">
        <v>0</v>
      </c>
      <c r="X4892" s="177">
        <v>0</v>
      </c>
      <c r="Y4892" s="177">
        <v>0</v>
      </c>
      <c r="Z4892" s="177">
        <v>0</v>
      </c>
      <c r="AA4892" s="177">
        <v>50.666365718475973</v>
      </c>
      <c r="AB4892" s="177">
        <v>51.417585377363153</v>
      </c>
      <c r="AC4892" s="177">
        <v>42.936660688333326</v>
      </c>
      <c r="AD4892" s="177">
        <v>0</v>
      </c>
      <c r="AE4892" s="177">
        <v>0</v>
      </c>
      <c r="AF4892" s="177">
        <v>9.9376184619143366</v>
      </c>
      <c r="AG4892" s="177">
        <v>0</v>
      </c>
      <c r="AH4892" s="177">
        <v>0</v>
      </c>
      <c r="AI4892" s="177">
        <v>0</v>
      </c>
      <c r="AJ4892" s="177">
        <v>0</v>
      </c>
    </row>
    <row r="4893" spans="1:36" hidden="1" outlineLevel="1" x14ac:dyDescent="0.25">
      <c r="A4893" s="190">
        <f t="shared" si="1326"/>
        <v>2032</v>
      </c>
      <c r="B4893" s="55">
        <f t="shared" si="1327"/>
        <v>12</v>
      </c>
      <c r="C4893" s="55">
        <f t="shared" si="1328"/>
        <v>6</v>
      </c>
      <c r="D4893" s="55">
        <f t="shared" si="1324"/>
        <v>204</v>
      </c>
      <c r="F4893" s="63">
        <f t="shared" si="1317"/>
        <v>48549.249999999985</v>
      </c>
      <c r="G4893" s="64">
        <f t="shared" si="1325"/>
        <v>340.73686297808831</v>
      </c>
      <c r="H4893" s="64">
        <f t="shared" si="1329"/>
        <v>0</v>
      </c>
      <c r="I4893" s="64">
        <f t="shared" si="1329"/>
        <v>3.0349100862517919</v>
      </c>
      <c r="J4893" s="64">
        <f t="shared" si="1329"/>
        <v>2.4184732863697829E-2</v>
      </c>
      <c r="K4893" s="64">
        <f t="shared" si="1329"/>
        <v>0</v>
      </c>
      <c r="L4893" s="64">
        <f t="shared" si="1329"/>
        <v>0</v>
      </c>
      <c r="M4893" s="64">
        <f t="shared" si="1329"/>
        <v>9.9376184619143366</v>
      </c>
      <c r="N4893" s="64">
        <f t="shared" si="1329"/>
        <v>327.74014969705848</v>
      </c>
      <c r="O4893" s="121"/>
      <c r="P4893" s="177">
        <v>2.9750000000000001</v>
      </c>
      <c r="Q4893" s="177">
        <v>45.69247880299389</v>
      </c>
      <c r="R4893" s="177">
        <v>45.69247880299389</v>
      </c>
      <c r="S4893" s="177">
        <v>0</v>
      </c>
      <c r="T4893" s="177">
        <v>5.9910086251791714E-2</v>
      </c>
      <c r="U4893" s="177">
        <v>45.69247880299389</v>
      </c>
      <c r="V4893" s="177">
        <v>45.69247880299389</v>
      </c>
      <c r="W4893" s="177">
        <v>0</v>
      </c>
      <c r="X4893" s="177">
        <v>0</v>
      </c>
      <c r="Y4893" s="177">
        <v>0</v>
      </c>
      <c r="Z4893" s="177">
        <v>0</v>
      </c>
      <c r="AA4893" s="177">
        <v>50.45707526504242</v>
      </c>
      <c r="AB4893" s="177">
        <v>51.158885986129675</v>
      </c>
      <c r="AC4893" s="177">
        <v>43.35427323391081</v>
      </c>
      <c r="AD4893" s="177">
        <v>0</v>
      </c>
      <c r="AE4893" s="177">
        <v>0</v>
      </c>
      <c r="AF4893" s="177">
        <v>9.9376184619143366</v>
      </c>
      <c r="AG4893" s="177">
        <v>8.0615776212326091E-3</v>
      </c>
      <c r="AH4893" s="177">
        <v>8.0615776212326091E-3</v>
      </c>
      <c r="AI4893" s="177">
        <v>8.0615776212326091E-3</v>
      </c>
      <c r="AJ4893" s="177">
        <v>0</v>
      </c>
    </row>
    <row r="4894" spans="1:36" hidden="1" outlineLevel="1" x14ac:dyDescent="0.25">
      <c r="A4894" s="190">
        <f t="shared" si="1326"/>
        <v>2032</v>
      </c>
      <c r="B4894" s="55">
        <f t="shared" si="1327"/>
        <v>12</v>
      </c>
      <c r="C4894" s="55">
        <f t="shared" si="1328"/>
        <v>7</v>
      </c>
      <c r="D4894" s="55">
        <f t="shared" si="1324"/>
        <v>204</v>
      </c>
      <c r="F4894" s="63">
        <f t="shared" si="1317"/>
        <v>48549.29166666665</v>
      </c>
      <c r="G4894" s="64">
        <f t="shared" si="1325"/>
        <v>424.40928117398641</v>
      </c>
      <c r="H4894" s="64">
        <f t="shared" si="1329"/>
        <v>0</v>
      </c>
      <c r="I4894" s="64">
        <f t="shared" si="1329"/>
        <v>14.927301595600985</v>
      </c>
      <c r="J4894" s="64">
        <f t="shared" si="1329"/>
        <v>74.271648507229145</v>
      </c>
      <c r="K4894" s="64">
        <f t="shared" si="1329"/>
        <v>0</v>
      </c>
      <c r="L4894" s="64">
        <f t="shared" si="1329"/>
        <v>0</v>
      </c>
      <c r="M4894" s="64">
        <f t="shared" si="1329"/>
        <v>10.48970837646513</v>
      </c>
      <c r="N4894" s="64">
        <f t="shared" si="1329"/>
        <v>324.72062269469114</v>
      </c>
      <c r="O4894" s="121"/>
      <c r="P4894" s="177">
        <v>2.9750000000000001</v>
      </c>
      <c r="Q4894" s="177">
        <v>45.053567281616878</v>
      </c>
      <c r="R4894" s="177">
        <v>45.053567281616878</v>
      </c>
      <c r="S4894" s="177">
        <v>5.1957241624408743</v>
      </c>
      <c r="T4894" s="177">
        <v>6.6359216317079301</v>
      </c>
      <c r="U4894" s="177">
        <v>45.053567281616878</v>
      </c>
      <c r="V4894" s="177">
        <v>45.053567281616878</v>
      </c>
      <c r="W4894" s="177">
        <v>0</v>
      </c>
      <c r="X4894" s="177">
        <v>0.1206558014521802</v>
      </c>
      <c r="Y4894" s="177">
        <v>0</v>
      </c>
      <c r="Z4894" s="177">
        <v>0</v>
      </c>
      <c r="AA4894" s="177">
        <v>50.860587349067558</v>
      </c>
      <c r="AB4894" s="177">
        <v>50.562630239560619</v>
      </c>
      <c r="AC4894" s="177">
        <v>43.083135979595468</v>
      </c>
      <c r="AD4894" s="177">
        <v>0</v>
      </c>
      <c r="AE4894" s="177">
        <v>0</v>
      </c>
      <c r="AF4894" s="177">
        <v>10.48970837646513</v>
      </c>
      <c r="AG4894" s="177">
        <v>24.757216169076383</v>
      </c>
      <c r="AH4894" s="177">
        <v>24.757216169076383</v>
      </c>
      <c r="AI4894" s="177">
        <v>24.757216169076383</v>
      </c>
      <c r="AJ4894" s="177">
        <v>0</v>
      </c>
    </row>
    <row r="4895" spans="1:36" hidden="1" outlineLevel="1" x14ac:dyDescent="0.25">
      <c r="A4895" s="190">
        <f t="shared" si="1326"/>
        <v>2032</v>
      </c>
      <c r="B4895" s="55">
        <f t="shared" si="1327"/>
        <v>12</v>
      </c>
      <c r="C4895" s="55">
        <f t="shared" si="1328"/>
        <v>8</v>
      </c>
      <c r="D4895" s="55">
        <f t="shared" si="1324"/>
        <v>204</v>
      </c>
      <c r="F4895" s="63">
        <f t="shared" si="1317"/>
        <v>48549.333333333314</v>
      </c>
      <c r="G4895" s="64">
        <f t="shared" si="1325"/>
        <v>535.77047220577026</v>
      </c>
      <c r="H4895" s="64">
        <f t="shared" ref="H4895:N4904" si="1332">SUMIF($P$6:$AK$6,H$6,$P4895:$AK4895)</f>
        <v>0</v>
      </c>
      <c r="I4895" s="64">
        <f t="shared" si="1332"/>
        <v>54.059650541232898</v>
      </c>
      <c r="J4895" s="64">
        <f t="shared" si="1332"/>
        <v>140.3213781354855</v>
      </c>
      <c r="K4895" s="64">
        <f t="shared" si="1332"/>
        <v>0</v>
      </c>
      <c r="L4895" s="64">
        <f t="shared" si="1332"/>
        <v>0</v>
      </c>
      <c r="M4895" s="64">
        <f t="shared" si="1332"/>
        <v>10.857768319498998</v>
      </c>
      <c r="N4895" s="64">
        <f t="shared" si="1332"/>
        <v>330.53167520955287</v>
      </c>
      <c r="O4895" s="121"/>
      <c r="P4895" s="177">
        <v>2.9750000000000001</v>
      </c>
      <c r="Q4895" s="177">
        <v>47.155792287437983</v>
      </c>
      <c r="R4895" s="177">
        <v>47.155792287437983</v>
      </c>
      <c r="S4895" s="177">
        <v>14.098327436253889</v>
      </c>
      <c r="T4895" s="177">
        <v>13.807752038426315</v>
      </c>
      <c r="U4895" s="177">
        <v>47.155792287437983</v>
      </c>
      <c r="V4895" s="177">
        <v>47.155792287437983</v>
      </c>
      <c r="W4895" s="177">
        <v>1.4289032362529217</v>
      </c>
      <c r="X4895" s="177">
        <v>8.8477930044240107</v>
      </c>
      <c r="Y4895" s="177">
        <v>5.7719999999999994</v>
      </c>
      <c r="Z4895" s="177">
        <v>0</v>
      </c>
      <c r="AA4895" s="177">
        <v>50.658263085649359</v>
      </c>
      <c r="AB4895" s="177">
        <v>49.155738368456774</v>
      </c>
      <c r="AC4895" s="177">
        <v>42.094504605694823</v>
      </c>
      <c r="AD4895" s="177">
        <v>0</v>
      </c>
      <c r="AE4895" s="177">
        <v>0</v>
      </c>
      <c r="AF4895" s="177">
        <v>10.857768319498998</v>
      </c>
      <c r="AG4895" s="177">
        <v>46.773792711828499</v>
      </c>
      <c r="AH4895" s="177">
        <v>46.773792711828499</v>
      </c>
      <c r="AI4895" s="177">
        <v>46.773792711828499</v>
      </c>
      <c r="AJ4895" s="177">
        <v>7.1298748258757572</v>
      </c>
    </row>
    <row r="4896" spans="1:36" hidden="1" outlineLevel="1" x14ac:dyDescent="0.25">
      <c r="A4896" s="190">
        <f t="shared" si="1326"/>
        <v>2032</v>
      </c>
      <c r="B4896" s="55">
        <f t="shared" si="1327"/>
        <v>12</v>
      </c>
      <c r="C4896" s="55">
        <f t="shared" si="1328"/>
        <v>9</v>
      </c>
      <c r="D4896" s="55">
        <f t="shared" si="1324"/>
        <v>204</v>
      </c>
      <c r="F4896" s="63">
        <f t="shared" si="1317"/>
        <v>48549.374999999978</v>
      </c>
      <c r="G4896" s="64">
        <f t="shared" si="1325"/>
        <v>571.83202152819626</v>
      </c>
      <c r="H4896" s="64">
        <f t="shared" si="1332"/>
        <v>0</v>
      </c>
      <c r="I4896" s="64">
        <f t="shared" si="1332"/>
        <v>82.846110622240843</v>
      </c>
      <c r="J4896" s="64">
        <f t="shared" si="1332"/>
        <v>133.7865905253351</v>
      </c>
      <c r="K4896" s="64">
        <f t="shared" si="1332"/>
        <v>0</v>
      </c>
      <c r="L4896" s="64">
        <f t="shared" si="1332"/>
        <v>0</v>
      </c>
      <c r="M4896" s="64">
        <f t="shared" si="1332"/>
        <v>9.6615735046389375</v>
      </c>
      <c r="N4896" s="64">
        <f t="shared" si="1332"/>
        <v>345.53774687598133</v>
      </c>
      <c r="O4896" s="121"/>
      <c r="P4896" s="177">
        <v>2.9750000000000001</v>
      </c>
      <c r="Q4896" s="177">
        <v>50.381264967938016</v>
      </c>
      <c r="R4896" s="177">
        <v>50.381264967938016</v>
      </c>
      <c r="S4896" s="177">
        <v>16.531272451732818</v>
      </c>
      <c r="T4896" s="177">
        <v>13.065386032588014</v>
      </c>
      <c r="U4896" s="177">
        <v>50.381264967938016</v>
      </c>
      <c r="V4896" s="177">
        <v>50.381264967938016</v>
      </c>
      <c r="W4896" s="177">
        <v>3.1200846855199567</v>
      </c>
      <c r="X4896" s="177">
        <v>15.468639289077514</v>
      </c>
      <c r="Y4896" s="177">
        <v>13.468000000000002</v>
      </c>
      <c r="Z4896" s="177">
        <v>0</v>
      </c>
      <c r="AA4896" s="177">
        <v>50.759890992389572</v>
      </c>
      <c r="AB4896" s="177">
        <v>48.638994067506118</v>
      </c>
      <c r="AC4896" s="177">
        <v>44.613801944333524</v>
      </c>
      <c r="AD4896" s="177">
        <v>0</v>
      </c>
      <c r="AE4896" s="177">
        <v>0</v>
      </c>
      <c r="AF4896" s="177">
        <v>9.6615735046389375</v>
      </c>
      <c r="AG4896" s="177">
        <v>44.595530175111705</v>
      </c>
      <c r="AH4896" s="177">
        <v>44.595530175111705</v>
      </c>
      <c r="AI4896" s="177">
        <v>44.595530175111705</v>
      </c>
      <c r="AJ4896" s="177">
        <v>18.217728163322533</v>
      </c>
    </row>
    <row r="4897" spans="1:36" hidden="1" outlineLevel="1" x14ac:dyDescent="0.25">
      <c r="A4897" s="190">
        <f t="shared" si="1326"/>
        <v>2032</v>
      </c>
      <c r="B4897" s="55">
        <f t="shared" si="1327"/>
        <v>12</v>
      </c>
      <c r="C4897" s="55">
        <f t="shared" si="1328"/>
        <v>10</v>
      </c>
      <c r="D4897" s="55">
        <f t="shared" si="1324"/>
        <v>204</v>
      </c>
      <c r="F4897" s="63">
        <f t="shared" si="1317"/>
        <v>48549.416666666642</v>
      </c>
      <c r="G4897" s="64">
        <f t="shared" si="1325"/>
        <v>585.65762173577843</v>
      </c>
      <c r="H4897" s="64">
        <f t="shared" si="1332"/>
        <v>0</v>
      </c>
      <c r="I4897" s="64">
        <f t="shared" si="1332"/>
        <v>94.91043847371273</v>
      </c>
      <c r="J4897" s="64">
        <f t="shared" si="1332"/>
        <v>123.05273544173015</v>
      </c>
      <c r="K4897" s="64">
        <f t="shared" si="1332"/>
        <v>0</v>
      </c>
      <c r="L4897" s="64">
        <f t="shared" si="1332"/>
        <v>0</v>
      </c>
      <c r="M4897" s="64">
        <f t="shared" si="1332"/>
        <v>8.5573936755373428</v>
      </c>
      <c r="N4897" s="64">
        <f t="shared" si="1332"/>
        <v>359.13705414479819</v>
      </c>
      <c r="O4897" s="121"/>
      <c r="P4897" s="177">
        <v>2.9750000000000001</v>
      </c>
      <c r="Q4897" s="177">
        <v>54.451749660581797</v>
      </c>
      <c r="R4897" s="177">
        <v>54.451749660581797</v>
      </c>
      <c r="S4897" s="177">
        <v>19.849635629390015</v>
      </c>
      <c r="T4897" s="177">
        <v>12.640584529632392</v>
      </c>
      <c r="U4897" s="177">
        <v>54.451749660581797</v>
      </c>
      <c r="V4897" s="177">
        <v>54.451749660581797</v>
      </c>
      <c r="W4897" s="177">
        <v>2.7214298153153265</v>
      </c>
      <c r="X4897" s="177">
        <v>14.318305840373229</v>
      </c>
      <c r="Y4897" s="177">
        <v>23.087999999999997</v>
      </c>
      <c r="Z4897" s="177">
        <v>0</v>
      </c>
      <c r="AA4897" s="177">
        <v>48.400887932873069</v>
      </c>
      <c r="AB4897" s="177">
        <v>47.66735646859722</v>
      </c>
      <c r="AC4897" s="177">
        <v>45.261811101000696</v>
      </c>
      <c r="AD4897" s="177">
        <v>0</v>
      </c>
      <c r="AE4897" s="177">
        <v>0</v>
      </c>
      <c r="AF4897" s="177">
        <v>8.5573936755373428</v>
      </c>
      <c r="AG4897" s="177">
        <v>41.017578480576717</v>
      </c>
      <c r="AH4897" s="177">
        <v>41.017578480576717</v>
      </c>
      <c r="AI4897" s="177">
        <v>41.017578480576717</v>
      </c>
      <c r="AJ4897" s="177">
        <v>19.317482659001762</v>
      </c>
    </row>
    <row r="4898" spans="1:36" hidden="1" outlineLevel="1" x14ac:dyDescent="0.25">
      <c r="A4898" s="190">
        <f t="shared" si="1326"/>
        <v>2032</v>
      </c>
      <c r="B4898" s="55">
        <f t="shared" si="1327"/>
        <v>12</v>
      </c>
      <c r="C4898" s="55">
        <f t="shared" si="1328"/>
        <v>11</v>
      </c>
      <c r="D4898" s="55">
        <f t="shared" si="1324"/>
        <v>204</v>
      </c>
      <c r="F4898" s="63">
        <f t="shared" si="1317"/>
        <v>48549.458333333307</v>
      </c>
      <c r="G4898" s="64">
        <f t="shared" si="1325"/>
        <v>591.6976745212869</v>
      </c>
      <c r="H4898" s="64">
        <f t="shared" si="1332"/>
        <v>0</v>
      </c>
      <c r="I4898" s="64">
        <f t="shared" si="1332"/>
        <v>95.44801945332847</v>
      </c>
      <c r="J4898" s="64">
        <f t="shared" si="1332"/>
        <v>119.1502263946707</v>
      </c>
      <c r="K4898" s="64">
        <f t="shared" si="1332"/>
        <v>0</v>
      </c>
      <c r="L4898" s="64">
        <f t="shared" si="1332"/>
        <v>0</v>
      </c>
      <c r="M4898" s="64">
        <f t="shared" si="1332"/>
        <v>8.5573936755373428</v>
      </c>
      <c r="N4898" s="64">
        <f t="shared" si="1332"/>
        <v>368.54203499775042</v>
      </c>
      <c r="O4898" s="121"/>
      <c r="P4898" s="177">
        <v>2.9750000000000001</v>
      </c>
      <c r="Q4898" s="177">
        <v>57.388681654008323</v>
      </c>
      <c r="R4898" s="177">
        <v>57.388681654008323</v>
      </c>
      <c r="S4898" s="177">
        <v>19.059163105318994</v>
      </c>
      <c r="T4898" s="177">
        <v>12.409352960941767</v>
      </c>
      <c r="U4898" s="177">
        <v>57.388681654008323</v>
      </c>
      <c r="V4898" s="177">
        <v>57.388681654008323</v>
      </c>
      <c r="W4898" s="177">
        <v>2.7043463886360652</v>
      </c>
      <c r="X4898" s="177">
        <v>13.711835607873873</v>
      </c>
      <c r="Y4898" s="177">
        <v>25.781599999999994</v>
      </c>
      <c r="Z4898" s="177">
        <v>0</v>
      </c>
      <c r="AA4898" s="177">
        <v>48.400720876091931</v>
      </c>
      <c r="AB4898" s="177">
        <v>47.118269536650743</v>
      </c>
      <c r="AC4898" s="177">
        <v>43.468317968974389</v>
      </c>
      <c r="AD4898" s="177">
        <v>0</v>
      </c>
      <c r="AE4898" s="177">
        <v>0</v>
      </c>
      <c r="AF4898" s="177">
        <v>8.5573936755373428</v>
      </c>
      <c r="AG4898" s="177">
        <v>39.716742131556899</v>
      </c>
      <c r="AH4898" s="177">
        <v>39.716742131556899</v>
      </c>
      <c r="AI4898" s="177">
        <v>39.716742131556899</v>
      </c>
      <c r="AJ4898" s="177">
        <v>18.806721390557769</v>
      </c>
    </row>
    <row r="4899" spans="1:36" hidden="1" outlineLevel="1" x14ac:dyDescent="0.25">
      <c r="A4899" s="190">
        <f t="shared" si="1326"/>
        <v>2032</v>
      </c>
      <c r="B4899" s="55">
        <f t="shared" si="1327"/>
        <v>12</v>
      </c>
      <c r="C4899" s="55">
        <f t="shared" si="1328"/>
        <v>12</v>
      </c>
      <c r="D4899" s="55">
        <f t="shared" si="1324"/>
        <v>204</v>
      </c>
      <c r="F4899" s="63">
        <f t="shared" si="1317"/>
        <v>48549.499999999971</v>
      </c>
      <c r="G4899" s="64">
        <f t="shared" si="1325"/>
        <v>593.57644080115017</v>
      </c>
      <c r="H4899" s="64">
        <f t="shared" si="1332"/>
        <v>0</v>
      </c>
      <c r="I4899" s="64">
        <f t="shared" si="1332"/>
        <v>97.826110705333861</v>
      </c>
      <c r="J4899" s="64">
        <f t="shared" si="1332"/>
        <v>124.29451022313579</v>
      </c>
      <c r="K4899" s="64">
        <f t="shared" si="1332"/>
        <v>0</v>
      </c>
      <c r="L4899" s="64">
        <f t="shared" si="1332"/>
        <v>0</v>
      </c>
      <c r="M4899" s="64">
        <f t="shared" si="1332"/>
        <v>8.4653786897788752</v>
      </c>
      <c r="N4899" s="64">
        <f t="shared" si="1332"/>
        <v>362.99044118290169</v>
      </c>
      <c r="O4899" s="121"/>
      <c r="P4899" s="177">
        <v>2.9750000000000001</v>
      </c>
      <c r="Q4899" s="177">
        <v>57.254716335009931</v>
      </c>
      <c r="R4899" s="177">
        <v>57.254716335009931</v>
      </c>
      <c r="S4899" s="177">
        <v>17.779325255115094</v>
      </c>
      <c r="T4899" s="177">
        <v>14.282311509415786</v>
      </c>
      <c r="U4899" s="177">
        <v>57.254716335009931</v>
      </c>
      <c r="V4899" s="177">
        <v>57.254716335009931</v>
      </c>
      <c r="W4899" s="177">
        <v>2.6633823098740406</v>
      </c>
      <c r="X4899" s="177">
        <v>13.748953487316754</v>
      </c>
      <c r="Y4899" s="177">
        <v>26.166400000000003</v>
      </c>
      <c r="Z4899" s="177">
        <v>0</v>
      </c>
      <c r="AA4899" s="177">
        <v>45.618166611787522</v>
      </c>
      <c r="AB4899" s="177">
        <v>46.594736996362101</v>
      </c>
      <c r="AC4899" s="177">
        <v>41.758672234712407</v>
      </c>
      <c r="AD4899" s="177">
        <v>0</v>
      </c>
      <c r="AE4899" s="177">
        <v>0</v>
      </c>
      <c r="AF4899" s="177">
        <v>8.4653786897788752</v>
      </c>
      <c r="AG4899" s="177">
        <v>41.431503407711929</v>
      </c>
      <c r="AH4899" s="177">
        <v>41.431503407711929</v>
      </c>
      <c r="AI4899" s="177">
        <v>41.431503407711929</v>
      </c>
      <c r="AJ4899" s="177">
        <v>20.210738143612183</v>
      </c>
    </row>
    <row r="4900" spans="1:36" hidden="1" outlineLevel="1" x14ac:dyDescent="0.25">
      <c r="A4900" s="190">
        <f t="shared" si="1326"/>
        <v>2032</v>
      </c>
      <c r="B4900" s="55">
        <f t="shared" si="1327"/>
        <v>12</v>
      </c>
      <c r="C4900" s="55">
        <f t="shared" si="1328"/>
        <v>13</v>
      </c>
      <c r="D4900" s="55">
        <f t="shared" si="1324"/>
        <v>204</v>
      </c>
      <c r="F4900" s="63">
        <f t="shared" si="1317"/>
        <v>48549.541666666635</v>
      </c>
      <c r="G4900" s="64">
        <f t="shared" si="1325"/>
        <v>605.60532598598115</v>
      </c>
      <c r="H4900" s="64">
        <f t="shared" si="1332"/>
        <v>0</v>
      </c>
      <c r="I4900" s="64">
        <f t="shared" si="1332"/>
        <v>96.75225740119231</v>
      </c>
      <c r="J4900" s="64">
        <f t="shared" si="1332"/>
        <v>137.89074846319733</v>
      </c>
      <c r="K4900" s="64">
        <f t="shared" si="1332"/>
        <v>0</v>
      </c>
      <c r="L4900" s="64">
        <f t="shared" si="1332"/>
        <v>0</v>
      </c>
      <c r="M4900" s="64">
        <f t="shared" si="1332"/>
        <v>8.7414236470542743</v>
      </c>
      <c r="N4900" s="64">
        <f t="shared" si="1332"/>
        <v>362.2208964745372</v>
      </c>
      <c r="O4900" s="121"/>
      <c r="P4900" s="177">
        <v>2.9750000000000001</v>
      </c>
      <c r="Q4900" s="177">
        <v>56.430314371942814</v>
      </c>
      <c r="R4900" s="177">
        <v>56.430314371942814</v>
      </c>
      <c r="S4900" s="177">
        <v>15.458801791205971</v>
      </c>
      <c r="T4900" s="177">
        <v>18.370700689796774</v>
      </c>
      <c r="U4900" s="177">
        <v>56.430314371942814</v>
      </c>
      <c r="V4900" s="177">
        <v>56.430314371942814</v>
      </c>
      <c r="W4900" s="177">
        <v>2.9325991494228005</v>
      </c>
      <c r="X4900" s="177">
        <v>14.616002968092777</v>
      </c>
      <c r="Y4900" s="177">
        <v>23.087999999999997</v>
      </c>
      <c r="Z4900" s="177">
        <v>0</v>
      </c>
      <c r="AA4900" s="177">
        <v>47.097985654876297</v>
      </c>
      <c r="AB4900" s="177">
        <v>46.493622126425215</v>
      </c>
      <c r="AC4900" s="177">
        <v>42.908031205464368</v>
      </c>
      <c r="AD4900" s="177">
        <v>0</v>
      </c>
      <c r="AE4900" s="177">
        <v>0</v>
      </c>
      <c r="AF4900" s="177">
        <v>8.7414236470542743</v>
      </c>
      <c r="AG4900" s="177">
        <v>45.963582821065778</v>
      </c>
      <c r="AH4900" s="177">
        <v>45.963582821065778</v>
      </c>
      <c r="AI4900" s="177">
        <v>45.963582821065778</v>
      </c>
      <c r="AJ4900" s="177">
        <v>19.311152802673988</v>
      </c>
    </row>
    <row r="4901" spans="1:36" hidden="1" outlineLevel="1" x14ac:dyDescent="0.25">
      <c r="A4901" s="190">
        <f t="shared" si="1326"/>
        <v>2032</v>
      </c>
      <c r="B4901" s="55">
        <f t="shared" si="1327"/>
        <v>12</v>
      </c>
      <c r="C4901" s="55">
        <f t="shared" si="1328"/>
        <v>14</v>
      </c>
      <c r="D4901" s="55">
        <f t="shared" si="1324"/>
        <v>204</v>
      </c>
      <c r="F4901" s="63">
        <f t="shared" si="1317"/>
        <v>48549.583333333299</v>
      </c>
      <c r="G4901" s="64">
        <f t="shared" si="1325"/>
        <v>578.12205934460735</v>
      </c>
      <c r="H4901" s="64">
        <f t="shared" si="1332"/>
        <v>0</v>
      </c>
      <c r="I4901" s="64">
        <f t="shared" si="1332"/>
        <v>76.309178336875107</v>
      </c>
      <c r="J4901" s="64">
        <f t="shared" si="1332"/>
        <v>134.79430435372342</v>
      </c>
      <c r="K4901" s="64">
        <f t="shared" si="1332"/>
        <v>0</v>
      </c>
      <c r="L4901" s="64">
        <f t="shared" si="1332"/>
        <v>0</v>
      </c>
      <c r="M4901" s="64">
        <f t="shared" si="1332"/>
        <v>9.1094835900881392</v>
      </c>
      <c r="N4901" s="64">
        <f t="shared" si="1332"/>
        <v>357.90909306392069</v>
      </c>
      <c r="O4901" s="121"/>
      <c r="P4901" s="177">
        <v>2.9750000000000001</v>
      </c>
      <c r="Q4901" s="177">
        <v>55.028831034728768</v>
      </c>
      <c r="R4901" s="177">
        <v>55.028831034728768</v>
      </c>
      <c r="S4901" s="177">
        <v>8.5861997901844571</v>
      </c>
      <c r="T4901" s="177">
        <v>10.993724472112175</v>
      </c>
      <c r="U4901" s="177">
        <v>55.028831034728768</v>
      </c>
      <c r="V4901" s="177">
        <v>55.028831034728768</v>
      </c>
      <c r="W4901" s="177">
        <v>3.3887372339983002</v>
      </c>
      <c r="X4901" s="177">
        <v>15.221967949432404</v>
      </c>
      <c r="Y4901" s="177">
        <v>13.468000000000002</v>
      </c>
      <c r="Z4901" s="177">
        <v>0</v>
      </c>
      <c r="AA4901" s="177">
        <v>48.227514878297981</v>
      </c>
      <c r="AB4901" s="177">
        <v>46.790832853605039</v>
      </c>
      <c r="AC4901" s="177">
        <v>42.775421193102581</v>
      </c>
      <c r="AD4901" s="177">
        <v>0</v>
      </c>
      <c r="AE4901" s="177">
        <v>0</v>
      </c>
      <c r="AF4901" s="177">
        <v>9.1094835900881392</v>
      </c>
      <c r="AG4901" s="177">
        <v>44.931434784574478</v>
      </c>
      <c r="AH4901" s="177">
        <v>44.931434784574478</v>
      </c>
      <c r="AI4901" s="177">
        <v>44.931434784574478</v>
      </c>
      <c r="AJ4901" s="177">
        <v>21.67554889114777</v>
      </c>
    </row>
    <row r="4902" spans="1:36" hidden="1" outlineLevel="1" x14ac:dyDescent="0.25">
      <c r="A4902" s="190">
        <f t="shared" si="1326"/>
        <v>2032</v>
      </c>
      <c r="B4902" s="55">
        <f t="shared" si="1327"/>
        <v>12</v>
      </c>
      <c r="C4902" s="55">
        <f t="shared" si="1328"/>
        <v>15</v>
      </c>
      <c r="D4902" s="55">
        <f t="shared" si="1324"/>
        <v>204</v>
      </c>
      <c r="F4902" s="63">
        <f t="shared" si="1317"/>
        <v>48549.624999999964</v>
      </c>
      <c r="G4902" s="64">
        <f t="shared" si="1325"/>
        <v>424.98032088368763</v>
      </c>
      <c r="H4902" s="64">
        <f t="shared" si="1332"/>
        <v>0</v>
      </c>
      <c r="I4902" s="64">
        <f t="shared" si="1332"/>
        <v>30.04749428819887</v>
      </c>
      <c r="J4902" s="64">
        <f t="shared" si="1332"/>
        <v>33.270966025730502</v>
      </c>
      <c r="K4902" s="64">
        <f t="shared" si="1332"/>
        <v>0</v>
      </c>
      <c r="L4902" s="64">
        <f t="shared" si="1332"/>
        <v>0</v>
      </c>
      <c r="M4902" s="64">
        <f t="shared" si="1332"/>
        <v>10.029633447672801</v>
      </c>
      <c r="N4902" s="64">
        <f t="shared" si="1332"/>
        <v>351.63222712208545</v>
      </c>
      <c r="O4902" s="121"/>
      <c r="P4902" s="177">
        <v>2.9750000000000001</v>
      </c>
      <c r="Q4902" s="177">
        <v>52.143424163993942</v>
      </c>
      <c r="R4902" s="177">
        <v>52.143424163993942</v>
      </c>
      <c r="S4902" s="177">
        <v>0</v>
      </c>
      <c r="T4902" s="177">
        <v>0</v>
      </c>
      <c r="U4902" s="177">
        <v>52.143424163993942</v>
      </c>
      <c r="V4902" s="177">
        <v>52.143424163993942</v>
      </c>
      <c r="W4902" s="177">
        <v>2.1792636286088607</v>
      </c>
      <c r="X4902" s="177">
        <v>7.5886437982935053</v>
      </c>
      <c r="Y4902" s="177">
        <v>5.3872</v>
      </c>
      <c r="Z4902" s="177">
        <v>0</v>
      </c>
      <c r="AA4902" s="177">
        <v>50.962469676198133</v>
      </c>
      <c r="AB4902" s="177">
        <v>47.493011315693892</v>
      </c>
      <c r="AC4902" s="177">
        <v>44.60304947421772</v>
      </c>
      <c r="AD4902" s="177">
        <v>0</v>
      </c>
      <c r="AE4902" s="177">
        <v>0</v>
      </c>
      <c r="AF4902" s="177">
        <v>10.029633447672801</v>
      </c>
      <c r="AG4902" s="177">
        <v>11.090322008576834</v>
      </c>
      <c r="AH4902" s="177">
        <v>11.090322008576834</v>
      </c>
      <c r="AI4902" s="177">
        <v>11.090322008576834</v>
      </c>
      <c r="AJ4902" s="177">
        <v>11.917386861296503</v>
      </c>
    </row>
    <row r="4903" spans="1:36" hidden="1" outlineLevel="1" x14ac:dyDescent="0.25">
      <c r="A4903" s="190">
        <f t="shared" si="1326"/>
        <v>2032</v>
      </c>
      <c r="B4903" s="55">
        <f t="shared" si="1327"/>
        <v>12</v>
      </c>
      <c r="C4903" s="55">
        <f t="shared" si="1328"/>
        <v>16</v>
      </c>
      <c r="D4903" s="55">
        <f t="shared" si="1324"/>
        <v>204</v>
      </c>
      <c r="F4903" s="63">
        <f t="shared" si="1317"/>
        <v>48549.666666666628</v>
      </c>
      <c r="G4903" s="64">
        <f t="shared" si="1325"/>
        <v>347.04556761394116</v>
      </c>
      <c r="H4903" s="64">
        <f t="shared" si="1332"/>
        <v>0</v>
      </c>
      <c r="I4903" s="64">
        <f t="shared" si="1332"/>
        <v>3.0160796793709506</v>
      </c>
      <c r="J4903" s="64">
        <f t="shared" si="1332"/>
        <v>0</v>
      </c>
      <c r="K4903" s="64">
        <f t="shared" si="1332"/>
        <v>0</v>
      </c>
      <c r="L4903" s="64">
        <f t="shared" si="1332"/>
        <v>0</v>
      </c>
      <c r="M4903" s="64">
        <f t="shared" si="1332"/>
        <v>10.397693390706664</v>
      </c>
      <c r="N4903" s="64">
        <f t="shared" si="1332"/>
        <v>333.63179454386352</v>
      </c>
      <c r="O4903" s="121"/>
      <c r="P4903" s="177">
        <v>2.9750000000000001</v>
      </c>
      <c r="Q4903" s="177">
        <v>47.372197802743095</v>
      </c>
      <c r="R4903" s="177">
        <v>47.372197802743095</v>
      </c>
      <c r="S4903" s="177">
        <v>0</v>
      </c>
      <c r="T4903" s="177">
        <v>0</v>
      </c>
      <c r="U4903" s="177">
        <v>47.372197802743095</v>
      </c>
      <c r="V4903" s="177">
        <v>47.372197802743095</v>
      </c>
      <c r="W4903" s="177">
        <v>0</v>
      </c>
      <c r="X4903" s="177">
        <v>1.0386559721581244E-2</v>
      </c>
      <c r="Y4903" s="177">
        <v>0</v>
      </c>
      <c r="Z4903" s="177">
        <v>0</v>
      </c>
      <c r="AA4903" s="177">
        <v>51.54777643906656</v>
      </c>
      <c r="AB4903" s="177">
        <v>47.226710160308166</v>
      </c>
      <c r="AC4903" s="177">
        <v>45.36851673351638</v>
      </c>
      <c r="AD4903" s="177">
        <v>0</v>
      </c>
      <c r="AE4903" s="177">
        <v>0</v>
      </c>
      <c r="AF4903" s="177">
        <v>10.397693390706664</v>
      </c>
      <c r="AG4903" s="177">
        <v>0</v>
      </c>
      <c r="AH4903" s="177">
        <v>0</v>
      </c>
      <c r="AI4903" s="177">
        <v>0</v>
      </c>
      <c r="AJ4903" s="177">
        <v>3.0693119649369351E-2</v>
      </c>
    </row>
    <row r="4904" spans="1:36" hidden="1" outlineLevel="1" x14ac:dyDescent="0.25">
      <c r="A4904" s="190">
        <f t="shared" si="1326"/>
        <v>2032</v>
      </c>
      <c r="B4904" s="55">
        <f t="shared" si="1327"/>
        <v>12</v>
      </c>
      <c r="C4904" s="55">
        <f t="shared" si="1328"/>
        <v>17</v>
      </c>
      <c r="D4904" s="55">
        <f t="shared" si="1324"/>
        <v>204</v>
      </c>
      <c r="F4904" s="63">
        <f t="shared" ref="F4904:F4967" si="1333">F4903+1/24</f>
        <v>48549.708333333292</v>
      </c>
      <c r="G4904" s="64">
        <f t="shared" si="1325"/>
        <v>336.61327610793109</v>
      </c>
      <c r="H4904" s="64">
        <f t="shared" si="1332"/>
        <v>0</v>
      </c>
      <c r="I4904" s="64">
        <f t="shared" si="1332"/>
        <v>2.9750000000000001</v>
      </c>
      <c r="J4904" s="64">
        <f t="shared" si="1332"/>
        <v>0</v>
      </c>
      <c r="K4904" s="64">
        <f t="shared" si="1332"/>
        <v>0</v>
      </c>
      <c r="L4904" s="64">
        <f t="shared" si="1332"/>
        <v>0</v>
      </c>
      <c r="M4904" s="64">
        <f t="shared" si="1332"/>
        <v>10.765753333740527</v>
      </c>
      <c r="N4904" s="64">
        <f t="shared" si="1332"/>
        <v>322.87252277419054</v>
      </c>
      <c r="O4904" s="121"/>
      <c r="P4904" s="177">
        <v>2.9750000000000001</v>
      </c>
      <c r="Q4904" s="177">
        <v>44.971127085310187</v>
      </c>
      <c r="R4904" s="177">
        <v>44.971127085310187</v>
      </c>
      <c r="S4904" s="177">
        <v>0</v>
      </c>
      <c r="T4904" s="177">
        <v>0</v>
      </c>
      <c r="U4904" s="177">
        <v>44.971127085310187</v>
      </c>
      <c r="V4904" s="177">
        <v>44.971127085310187</v>
      </c>
      <c r="W4904" s="177">
        <v>0</v>
      </c>
      <c r="X4904" s="177">
        <v>0</v>
      </c>
      <c r="Y4904" s="177">
        <v>0</v>
      </c>
      <c r="Z4904" s="177">
        <v>0</v>
      </c>
      <c r="AA4904" s="177">
        <v>50.887788252060545</v>
      </c>
      <c r="AB4904" s="177">
        <v>46.899273711421827</v>
      </c>
      <c r="AC4904" s="177">
        <v>45.200952469467452</v>
      </c>
      <c r="AD4904" s="177">
        <v>0</v>
      </c>
      <c r="AE4904" s="177">
        <v>0</v>
      </c>
      <c r="AF4904" s="177">
        <v>10.765753333740527</v>
      </c>
      <c r="AG4904" s="177">
        <v>0</v>
      </c>
      <c r="AH4904" s="177">
        <v>0</v>
      </c>
      <c r="AI4904" s="177">
        <v>0</v>
      </c>
      <c r="AJ4904" s="177">
        <v>0</v>
      </c>
    </row>
    <row r="4905" spans="1:36" hidden="1" outlineLevel="1" x14ac:dyDescent="0.25">
      <c r="A4905" s="190">
        <f t="shared" si="1326"/>
        <v>2032</v>
      </c>
      <c r="B4905" s="55">
        <f t="shared" si="1327"/>
        <v>12</v>
      </c>
      <c r="C4905" s="55">
        <f t="shared" si="1328"/>
        <v>18</v>
      </c>
      <c r="D4905" s="55">
        <f t="shared" si="1324"/>
        <v>204</v>
      </c>
      <c r="F4905" s="63">
        <f t="shared" si="1333"/>
        <v>48549.749999999956</v>
      </c>
      <c r="G4905" s="64">
        <f t="shared" si="1325"/>
        <v>330.75278699128705</v>
      </c>
      <c r="H4905" s="64">
        <f t="shared" ref="H4905:N4914" si="1334">SUMIF($P$6:$AK$6,H$6,$P4905:$AK4905)</f>
        <v>0</v>
      </c>
      <c r="I4905" s="64">
        <f t="shared" si="1334"/>
        <v>2.9750000000000001</v>
      </c>
      <c r="J4905" s="64">
        <f t="shared" si="1334"/>
        <v>0</v>
      </c>
      <c r="K4905" s="64">
        <f t="shared" si="1334"/>
        <v>0</v>
      </c>
      <c r="L4905" s="64">
        <f t="shared" si="1334"/>
        <v>0</v>
      </c>
      <c r="M4905" s="64">
        <f t="shared" si="1334"/>
        <v>12.145978120117519</v>
      </c>
      <c r="N4905" s="64">
        <f t="shared" si="1334"/>
        <v>315.63180887116954</v>
      </c>
      <c r="O4905" s="121"/>
      <c r="P4905" s="177">
        <v>2.9750000000000001</v>
      </c>
      <c r="Q4905" s="177">
        <v>43.497508576327718</v>
      </c>
      <c r="R4905" s="177">
        <v>43.497508576327718</v>
      </c>
      <c r="S4905" s="177">
        <v>0</v>
      </c>
      <c r="T4905" s="177">
        <v>0</v>
      </c>
      <c r="U4905" s="177">
        <v>43.497508576327718</v>
      </c>
      <c r="V4905" s="177">
        <v>43.497508576327718</v>
      </c>
      <c r="W4905" s="177">
        <v>0</v>
      </c>
      <c r="X4905" s="177">
        <v>0</v>
      </c>
      <c r="Y4905" s="177">
        <v>0</v>
      </c>
      <c r="Z4905" s="177">
        <v>0</v>
      </c>
      <c r="AA4905" s="177">
        <v>50.611764736548331</v>
      </c>
      <c r="AB4905" s="177">
        <v>46.844605847462148</v>
      </c>
      <c r="AC4905" s="177">
        <v>44.185403981848211</v>
      </c>
      <c r="AD4905" s="177">
        <v>0</v>
      </c>
      <c r="AE4905" s="177">
        <v>0</v>
      </c>
      <c r="AF4905" s="177">
        <v>12.145978120117519</v>
      </c>
      <c r="AG4905" s="177">
        <v>0</v>
      </c>
      <c r="AH4905" s="177">
        <v>0</v>
      </c>
      <c r="AI4905" s="177">
        <v>0</v>
      </c>
      <c r="AJ4905" s="177">
        <v>0</v>
      </c>
    </row>
    <row r="4906" spans="1:36" hidden="1" outlineLevel="1" x14ac:dyDescent="0.25">
      <c r="A4906" s="190">
        <f t="shared" si="1326"/>
        <v>2032</v>
      </c>
      <c r="B4906" s="55">
        <f t="shared" si="1327"/>
        <v>12</v>
      </c>
      <c r="C4906" s="55">
        <f t="shared" si="1328"/>
        <v>19</v>
      </c>
      <c r="D4906" s="55">
        <f t="shared" si="1324"/>
        <v>204</v>
      </c>
      <c r="F4906" s="63">
        <f t="shared" si="1333"/>
        <v>48549.791666666621</v>
      </c>
      <c r="G4906" s="64">
        <f t="shared" si="1325"/>
        <v>335.54631154726394</v>
      </c>
      <c r="H4906" s="64">
        <f t="shared" si="1334"/>
        <v>0</v>
      </c>
      <c r="I4906" s="64">
        <f t="shared" si="1334"/>
        <v>2.9750000000000001</v>
      </c>
      <c r="J4906" s="64">
        <f t="shared" si="1334"/>
        <v>0</v>
      </c>
      <c r="K4906" s="64">
        <f t="shared" si="1334"/>
        <v>0</v>
      </c>
      <c r="L4906" s="64">
        <f t="shared" si="1334"/>
        <v>0</v>
      </c>
      <c r="M4906" s="64">
        <f t="shared" si="1334"/>
        <v>12.882098006185247</v>
      </c>
      <c r="N4906" s="64">
        <f t="shared" si="1334"/>
        <v>319.68921354107869</v>
      </c>
      <c r="O4906" s="121"/>
      <c r="P4906" s="177">
        <v>2.9750000000000001</v>
      </c>
      <c r="Q4906" s="177">
        <v>44.991737134386852</v>
      </c>
      <c r="R4906" s="177">
        <v>44.991737134386852</v>
      </c>
      <c r="S4906" s="177">
        <v>0</v>
      </c>
      <c r="T4906" s="177">
        <v>0</v>
      </c>
      <c r="U4906" s="177">
        <v>44.991737134386852</v>
      </c>
      <c r="V4906" s="177">
        <v>44.991737134386852</v>
      </c>
      <c r="W4906" s="177">
        <v>0</v>
      </c>
      <c r="X4906" s="177">
        <v>0</v>
      </c>
      <c r="Y4906" s="177">
        <v>0</v>
      </c>
      <c r="Z4906" s="177">
        <v>0</v>
      </c>
      <c r="AA4906" s="177">
        <v>49.448572513702032</v>
      </c>
      <c r="AB4906" s="177">
        <v>47.781694945815268</v>
      </c>
      <c r="AC4906" s="177">
        <v>42.491997544014012</v>
      </c>
      <c r="AD4906" s="177">
        <v>0</v>
      </c>
      <c r="AE4906" s="177">
        <v>0</v>
      </c>
      <c r="AF4906" s="177">
        <v>12.882098006185247</v>
      </c>
      <c r="AG4906" s="177">
        <v>0</v>
      </c>
      <c r="AH4906" s="177">
        <v>0</v>
      </c>
      <c r="AI4906" s="177">
        <v>0</v>
      </c>
      <c r="AJ4906" s="177">
        <v>0</v>
      </c>
    </row>
    <row r="4907" spans="1:36" hidden="1" outlineLevel="1" x14ac:dyDescent="0.25">
      <c r="A4907" s="190">
        <f t="shared" si="1326"/>
        <v>2032</v>
      </c>
      <c r="B4907" s="55">
        <f t="shared" si="1327"/>
        <v>12</v>
      </c>
      <c r="C4907" s="55">
        <f t="shared" si="1328"/>
        <v>20</v>
      </c>
      <c r="D4907" s="55">
        <f t="shared" si="1324"/>
        <v>204</v>
      </c>
      <c r="F4907" s="63">
        <f t="shared" si="1333"/>
        <v>48549.833333333285</v>
      </c>
      <c r="G4907" s="64">
        <f t="shared" si="1325"/>
        <v>334.55853226896807</v>
      </c>
      <c r="H4907" s="64">
        <f t="shared" si="1334"/>
        <v>0</v>
      </c>
      <c r="I4907" s="64">
        <f t="shared" si="1334"/>
        <v>2.9750000000000001</v>
      </c>
      <c r="J4907" s="64">
        <f t="shared" si="1334"/>
        <v>0</v>
      </c>
      <c r="K4907" s="64">
        <f t="shared" si="1334"/>
        <v>0</v>
      </c>
      <c r="L4907" s="64">
        <f t="shared" si="1334"/>
        <v>0</v>
      </c>
      <c r="M4907" s="64">
        <f t="shared" si="1334"/>
        <v>12.698068034668317</v>
      </c>
      <c r="N4907" s="64">
        <f t="shared" si="1334"/>
        <v>318.88546423429977</v>
      </c>
      <c r="O4907" s="121"/>
      <c r="P4907" s="177">
        <v>2.9750000000000001</v>
      </c>
      <c r="Q4907" s="177">
        <v>45.125702453385259</v>
      </c>
      <c r="R4907" s="177">
        <v>45.125702453385259</v>
      </c>
      <c r="S4907" s="177">
        <v>0</v>
      </c>
      <c r="T4907" s="177">
        <v>0</v>
      </c>
      <c r="U4907" s="177">
        <v>45.125702453385259</v>
      </c>
      <c r="V4907" s="177">
        <v>45.125702453385259</v>
      </c>
      <c r="W4907" s="177">
        <v>0</v>
      </c>
      <c r="X4907" s="177">
        <v>0</v>
      </c>
      <c r="Y4907" s="177">
        <v>0</v>
      </c>
      <c r="Z4907" s="177">
        <v>0</v>
      </c>
      <c r="AA4907" s="177">
        <v>48.555265618662645</v>
      </c>
      <c r="AB4907" s="177">
        <v>46.87064595712458</v>
      </c>
      <c r="AC4907" s="177">
        <v>42.956742844971544</v>
      </c>
      <c r="AD4907" s="177">
        <v>0</v>
      </c>
      <c r="AE4907" s="177">
        <v>0</v>
      </c>
      <c r="AF4907" s="177">
        <v>12.698068034668317</v>
      </c>
      <c r="AG4907" s="177">
        <v>0</v>
      </c>
      <c r="AH4907" s="177">
        <v>0</v>
      </c>
      <c r="AI4907" s="177">
        <v>0</v>
      </c>
      <c r="AJ4907" s="177">
        <v>0</v>
      </c>
    </row>
    <row r="4908" spans="1:36" hidden="1" outlineLevel="1" x14ac:dyDescent="0.25">
      <c r="A4908" s="190">
        <f t="shared" si="1326"/>
        <v>2032</v>
      </c>
      <c r="B4908" s="55">
        <f t="shared" si="1327"/>
        <v>12</v>
      </c>
      <c r="C4908" s="55">
        <f t="shared" si="1328"/>
        <v>21</v>
      </c>
      <c r="D4908" s="55">
        <f t="shared" si="1324"/>
        <v>204</v>
      </c>
      <c r="F4908" s="63">
        <f t="shared" si="1333"/>
        <v>48549.874999999949</v>
      </c>
      <c r="G4908" s="64">
        <f t="shared" si="1325"/>
        <v>326.83468935728604</v>
      </c>
      <c r="H4908" s="64">
        <f t="shared" si="1334"/>
        <v>0</v>
      </c>
      <c r="I4908" s="64">
        <f t="shared" si="1334"/>
        <v>2.9750000000000001</v>
      </c>
      <c r="J4908" s="64">
        <f t="shared" si="1334"/>
        <v>0</v>
      </c>
      <c r="K4908" s="64">
        <f t="shared" si="1334"/>
        <v>0</v>
      </c>
      <c r="L4908" s="64">
        <f t="shared" si="1334"/>
        <v>0</v>
      </c>
      <c r="M4908" s="64">
        <f t="shared" si="1334"/>
        <v>12.330008091634451</v>
      </c>
      <c r="N4908" s="64">
        <f t="shared" si="1334"/>
        <v>311.52968126565156</v>
      </c>
      <c r="O4908" s="121"/>
      <c r="P4908" s="177">
        <v>2.9750000000000001</v>
      </c>
      <c r="Q4908" s="177">
        <v>43.075002570255847</v>
      </c>
      <c r="R4908" s="177">
        <v>43.075002570255847</v>
      </c>
      <c r="S4908" s="177">
        <v>0</v>
      </c>
      <c r="T4908" s="177">
        <v>0</v>
      </c>
      <c r="U4908" s="177">
        <v>43.075002570255847</v>
      </c>
      <c r="V4908" s="177">
        <v>43.075002570255847</v>
      </c>
      <c r="W4908" s="177">
        <v>0</v>
      </c>
      <c r="X4908" s="177">
        <v>0</v>
      </c>
      <c r="Y4908" s="177">
        <v>0</v>
      </c>
      <c r="Z4908" s="177">
        <v>0</v>
      </c>
      <c r="AA4908" s="177">
        <v>48.435733410166065</v>
      </c>
      <c r="AB4908" s="177">
        <v>46.584240576919825</v>
      </c>
      <c r="AC4908" s="177">
        <v>44.209696997542295</v>
      </c>
      <c r="AD4908" s="177">
        <v>0</v>
      </c>
      <c r="AE4908" s="177">
        <v>0</v>
      </c>
      <c r="AF4908" s="177">
        <v>12.330008091634451</v>
      </c>
      <c r="AG4908" s="177">
        <v>0</v>
      </c>
      <c r="AH4908" s="177">
        <v>0</v>
      </c>
      <c r="AI4908" s="177">
        <v>0</v>
      </c>
      <c r="AJ4908" s="177">
        <v>0</v>
      </c>
    </row>
    <row r="4909" spans="1:36" hidden="1" outlineLevel="1" x14ac:dyDescent="0.25">
      <c r="A4909" s="190">
        <f t="shared" si="1326"/>
        <v>2032</v>
      </c>
      <c r="B4909" s="55">
        <f t="shared" si="1327"/>
        <v>12</v>
      </c>
      <c r="C4909" s="55">
        <f t="shared" si="1328"/>
        <v>22</v>
      </c>
      <c r="D4909" s="55">
        <f t="shared" si="1324"/>
        <v>204</v>
      </c>
      <c r="F4909" s="63">
        <f t="shared" si="1333"/>
        <v>48549.916666666613</v>
      </c>
      <c r="G4909" s="64">
        <f t="shared" si="1325"/>
        <v>326.08975023050851</v>
      </c>
      <c r="H4909" s="64">
        <f t="shared" si="1334"/>
        <v>0</v>
      </c>
      <c r="I4909" s="64">
        <f t="shared" si="1334"/>
        <v>2.9750000000000001</v>
      </c>
      <c r="J4909" s="64">
        <f t="shared" si="1334"/>
        <v>0</v>
      </c>
      <c r="K4909" s="64">
        <f t="shared" si="1334"/>
        <v>0</v>
      </c>
      <c r="L4909" s="64">
        <f t="shared" si="1334"/>
        <v>0</v>
      </c>
      <c r="M4909" s="64">
        <f t="shared" si="1334"/>
        <v>12.145978120117519</v>
      </c>
      <c r="N4909" s="64">
        <f t="shared" si="1334"/>
        <v>310.968772110391</v>
      </c>
      <c r="O4909" s="121"/>
      <c r="P4909" s="177">
        <v>2.9750000000000001</v>
      </c>
      <c r="Q4909" s="177">
        <v>42.281515680803771</v>
      </c>
      <c r="R4909" s="177">
        <v>42.281515680803771</v>
      </c>
      <c r="S4909" s="177">
        <v>0</v>
      </c>
      <c r="T4909" s="177">
        <v>0</v>
      </c>
      <c r="U4909" s="177">
        <v>42.281515680803771</v>
      </c>
      <c r="V4909" s="177">
        <v>42.281515680803771</v>
      </c>
      <c r="W4909" s="177">
        <v>0</v>
      </c>
      <c r="X4909" s="177">
        <v>0</v>
      </c>
      <c r="Y4909" s="177">
        <v>0</v>
      </c>
      <c r="Z4909" s="177">
        <v>0</v>
      </c>
      <c r="AA4909" s="177">
        <v>49.579083311816802</v>
      </c>
      <c r="AB4909" s="177">
        <v>47.707601028542392</v>
      </c>
      <c r="AC4909" s="177">
        <v>44.556025046816714</v>
      </c>
      <c r="AD4909" s="177">
        <v>0</v>
      </c>
      <c r="AE4909" s="177">
        <v>0</v>
      </c>
      <c r="AF4909" s="177">
        <v>12.145978120117519</v>
      </c>
      <c r="AG4909" s="177">
        <v>0</v>
      </c>
      <c r="AH4909" s="177">
        <v>0</v>
      </c>
      <c r="AI4909" s="177">
        <v>0</v>
      </c>
      <c r="AJ4909" s="177">
        <v>0</v>
      </c>
    </row>
    <row r="4910" spans="1:36" hidden="1" outlineLevel="1" x14ac:dyDescent="0.25">
      <c r="A4910" s="190">
        <f t="shared" si="1326"/>
        <v>2032</v>
      </c>
      <c r="B4910" s="55">
        <f t="shared" si="1327"/>
        <v>12</v>
      </c>
      <c r="C4910" s="55">
        <f t="shared" si="1328"/>
        <v>23</v>
      </c>
      <c r="D4910" s="55">
        <f t="shared" si="1324"/>
        <v>204</v>
      </c>
      <c r="F4910" s="63">
        <f t="shared" si="1333"/>
        <v>48549.958333333278</v>
      </c>
      <c r="G4910" s="64">
        <f t="shared" si="1325"/>
        <v>331.70651840666324</v>
      </c>
      <c r="H4910" s="64">
        <f t="shared" si="1334"/>
        <v>0</v>
      </c>
      <c r="I4910" s="64">
        <f t="shared" si="1334"/>
        <v>2.9750000000000001</v>
      </c>
      <c r="J4910" s="64">
        <f t="shared" si="1334"/>
        <v>0</v>
      </c>
      <c r="K4910" s="64">
        <f t="shared" si="1334"/>
        <v>0</v>
      </c>
      <c r="L4910" s="64">
        <f t="shared" si="1334"/>
        <v>0</v>
      </c>
      <c r="M4910" s="64">
        <f t="shared" si="1334"/>
        <v>12.237993105875983</v>
      </c>
      <c r="N4910" s="64">
        <f t="shared" si="1334"/>
        <v>316.49352530078727</v>
      </c>
      <c r="O4910" s="121"/>
      <c r="P4910" s="177">
        <v>2.9750000000000001</v>
      </c>
      <c r="Q4910" s="177">
        <v>43.476898527251052</v>
      </c>
      <c r="R4910" s="177">
        <v>43.476898527251052</v>
      </c>
      <c r="S4910" s="177">
        <v>0</v>
      </c>
      <c r="T4910" s="177">
        <v>0</v>
      </c>
      <c r="U4910" s="177">
        <v>43.476898527251052</v>
      </c>
      <c r="V4910" s="177">
        <v>43.476898527251052</v>
      </c>
      <c r="W4910" s="177">
        <v>0</v>
      </c>
      <c r="X4910" s="177">
        <v>0</v>
      </c>
      <c r="Y4910" s="177">
        <v>0</v>
      </c>
      <c r="Z4910" s="177">
        <v>0</v>
      </c>
      <c r="AA4910" s="177">
        <v>48.821355947833737</v>
      </c>
      <c r="AB4910" s="177">
        <v>49.209955692506441</v>
      </c>
      <c r="AC4910" s="177">
        <v>44.554619551442926</v>
      </c>
      <c r="AD4910" s="177">
        <v>0</v>
      </c>
      <c r="AE4910" s="177">
        <v>0</v>
      </c>
      <c r="AF4910" s="177">
        <v>12.237993105875983</v>
      </c>
      <c r="AG4910" s="177">
        <v>0</v>
      </c>
      <c r="AH4910" s="177">
        <v>0</v>
      </c>
      <c r="AI4910" s="177">
        <v>0</v>
      </c>
      <c r="AJ4910" s="177">
        <v>0</v>
      </c>
    </row>
    <row r="4911" spans="1:36" hidden="1" outlineLevel="1" x14ac:dyDescent="0.25">
      <c r="A4911" s="190">
        <f t="shared" si="1326"/>
        <v>2033</v>
      </c>
      <c r="B4911" s="55">
        <f t="shared" si="1327"/>
        <v>1</v>
      </c>
      <c r="C4911" s="55">
        <f t="shared" si="1328"/>
        <v>0</v>
      </c>
      <c r="D4911" s="55">
        <f t="shared" si="1324"/>
        <v>205</v>
      </c>
      <c r="F4911" s="63">
        <f t="shared" ref="F4911" si="1335">EDATE(F4887,1)</f>
        <v>48580</v>
      </c>
      <c r="G4911" s="64">
        <f t="shared" si="1325"/>
        <v>348.17278115861222</v>
      </c>
      <c r="H4911" s="64">
        <f t="shared" si="1334"/>
        <v>0</v>
      </c>
      <c r="I4911" s="64">
        <f t="shared" si="1334"/>
        <v>2.9750000000000001</v>
      </c>
      <c r="J4911" s="64">
        <f t="shared" si="1334"/>
        <v>0</v>
      </c>
      <c r="K4911" s="64">
        <f t="shared" si="1334"/>
        <v>0</v>
      </c>
      <c r="L4911" s="64">
        <f t="shared" si="1334"/>
        <v>0</v>
      </c>
      <c r="M4911" s="64">
        <f t="shared" si="1334"/>
        <v>11.463356004703499</v>
      </c>
      <c r="N4911" s="64">
        <f t="shared" si="1334"/>
        <v>333.73442515390872</v>
      </c>
      <c r="O4911" s="121"/>
      <c r="P4911" s="177">
        <v>2.9750000000000001</v>
      </c>
      <c r="Q4911" s="177">
        <v>49.866013741021071</v>
      </c>
      <c r="R4911" s="177">
        <v>49.866013741021071</v>
      </c>
      <c r="S4911" s="177">
        <v>0</v>
      </c>
      <c r="T4911" s="177">
        <v>0</v>
      </c>
      <c r="U4911" s="177">
        <v>49.866013741021071</v>
      </c>
      <c r="V4911" s="177">
        <v>49.866013741021071</v>
      </c>
      <c r="W4911" s="177">
        <v>0</v>
      </c>
      <c r="X4911" s="177">
        <v>0</v>
      </c>
      <c r="Y4911" s="177">
        <v>0</v>
      </c>
      <c r="Z4911" s="177">
        <v>0</v>
      </c>
      <c r="AA4911" s="177">
        <v>45.019200285294531</v>
      </c>
      <c r="AB4911" s="177">
        <v>47.789884108949828</v>
      </c>
      <c r="AC4911" s="177">
        <v>41.461285795580082</v>
      </c>
      <c r="AD4911" s="177">
        <v>0</v>
      </c>
      <c r="AE4911" s="177">
        <v>0</v>
      </c>
      <c r="AF4911" s="177">
        <v>11.463356004703499</v>
      </c>
      <c r="AG4911" s="177">
        <v>0</v>
      </c>
      <c r="AH4911" s="177">
        <v>0</v>
      </c>
      <c r="AI4911" s="177">
        <v>0</v>
      </c>
      <c r="AJ4911" s="177">
        <v>0</v>
      </c>
    </row>
    <row r="4912" spans="1:36" hidden="1" outlineLevel="1" x14ac:dyDescent="0.25">
      <c r="A4912" s="190">
        <f t="shared" si="1326"/>
        <v>2033</v>
      </c>
      <c r="B4912" s="55">
        <f t="shared" si="1327"/>
        <v>1</v>
      </c>
      <c r="C4912" s="55">
        <f t="shared" si="1328"/>
        <v>1</v>
      </c>
      <c r="D4912" s="55">
        <f t="shared" si="1324"/>
        <v>205</v>
      </c>
      <c r="F4912" s="63">
        <f t="shared" ref="F4912" si="1336">F4911+1/24</f>
        <v>48580.041666666664</v>
      </c>
      <c r="G4912" s="64">
        <f t="shared" si="1325"/>
        <v>353.79585939600577</v>
      </c>
      <c r="H4912" s="64">
        <f t="shared" si="1334"/>
        <v>0</v>
      </c>
      <c r="I4912" s="64">
        <f t="shared" si="1334"/>
        <v>2.9750000000000001</v>
      </c>
      <c r="J4912" s="64">
        <f t="shared" si="1334"/>
        <v>0</v>
      </c>
      <c r="K4912" s="64">
        <f t="shared" si="1334"/>
        <v>0</v>
      </c>
      <c r="L4912" s="64">
        <f t="shared" si="1334"/>
        <v>0</v>
      </c>
      <c r="M4912" s="64">
        <f t="shared" si="1334"/>
        <v>11.138154415917587</v>
      </c>
      <c r="N4912" s="64">
        <f t="shared" si="1334"/>
        <v>339.6827049800882</v>
      </c>
      <c r="O4912" s="121"/>
      <c r="P4912" s="177">
        <v>2.9750000000000001</v>
      </c>
      <c r="Q4912" s="177">
        <v>51.195361906466758</v>
      </c>
      <c r="R4912" s="177">
        <v>51.195361906466758</v>
      </c>
      <c r="S4912" s="177">
        <v>0</v>
      </c>
      <c r="T4912" s="177">
        <v>0</v>
      </c>
      <c r="U4912" s="177">
        <v>51.195361906466758</v>
      </c>
      <c r="V4912" s="177">
        <v>51.195361906466758</v>
      </c>
      <c r="W4912" s="177">
        <v>0</v>
      </c>
      <c r="X4912" s="177">
        <v>0</v>
      </c>
      <c r="Y4912" s="177">
        <v>0</v>
      </c>
      <c r="Z4912" s="177">
        <v>0</v>
      </c>
      <c r="AA4912" s="177">
        <v>45.240889591679107</v>
      </c>
      <c r="AB4912" s="177">
        <v>49.08137196447494</v>
      </c>
      <c r="AC4912" s="177">
        <v>40.578995798067112</v>
      </c>
      <c r="AD4912" s="177">
        <v>0</v>
      </c>
      <c r="AE4912" s="177">
        <v>0</v>
      </c>
      <c r="AF4912" s="177">
        <v>11.138154415917587</v>
      </c>
      <c r="AG4912" s="177">
        <v>0</v>
      </c>
      <c r="AH4912" s="177">
        <v>0</v>
      </c>
      <c r="AI4912" s="177">
        <v>0</v>
      </c>
      <c r="AJ4912" s="177">
        <v>0</v>
      </c>
    </row>
    <row r="4913" spans="1:36" hidden="1" outlineLevel="1" x14ac:dyDescent="0.25">
      <c r="A4913" s="190">
        <f t="shared" si="1326"/>
        <v>2033</v>
      </c>
      <c r="B4913" s="55">
        <f t="shared" si="1327"/>
        <v>1</v>
      </c>
      <c r="C4913" s="55">
        <f t="shared" si="1328"/>
        <v>2</v>
      </c>
      <c r="D4913" s="55">
        <f t="shared" si="1324"/>
        <v>205</v>
      </c>
      <c r="F4913" s="63">
        <f t="shared" si="1333"/>
        <v>48580.083333333328</v>
      </c>
      <c r="G4913" s="64">
        <f t="shared" si="1325"/>
        <v>357.30000030785766</v>
      </c>
      <c r="H4913" s="64">
        <f t="shared" si="1334"/>
        <v>0</v>
      </c>
      <c r="I4913" s="64">
        <f t="shared" si="1334"/>
        <v>2.9750000000000001</v>
      </c>
      <c r="J4913" s="64">
        <f t="shared" si="1334"/>
        <v>0</v>
      </c>
      <c r="K4913" s="64">
        <f t="shared" si="1334"/>
        <v>0</v>
      </c>
      <c r="L4913" s="64">
        <f t="shared" si="1334"/>
        <v>0</v>
      </c>
      <c r="M4913" s="64">
        <f t="shared" si="1334"/>
        <v>10.894253224328152</v>
      </c>
      <c r="N4913" s="64">
        <f t="shared" si="1334"/>
        <v>343.43074708352952</v>
      </c>
      <c r="O4913" s="121"/>
      <c r="P4913" s="177">
        <v>2.9750000000000001</v>
      </c>
      <c r="Q4913" s="177">
        <v>51.329327225465164</v>
      </c>
      <c r="R4913" s="177">
        <v>51.329327225465164</v>
      </c>
      <c r="S4913" s="177">
        <v>0</v>
      </c>
      <c r="T4913" s="177">
        <v>0</v>
      </c>
      <c r="U4913" s="177">
        <v>51.329327225465164</v>
      </c>
      <c r="V4913" s="177">
        <v>51.329327225465164</v>
      </c>
      <c r="W4913" s="177">
        <v>0</v>
      </c>
      <c r="X4913" s="177">
        <v>0</v>
      </c>
      <c r="Y4913" s="177">
        <v>0</v>
      </c>
      <c r="Z4913" s="177">
        <v>0</v>
      </c>
      <c r="AA4913" s="177">
        <v>47.725516810276567</v>
      </c>
      <c r="AB4913" s="177">
        <v>48.518223745600508</v>
      </c>
      <c r="AC4913" s="177">
        <v>41.869697625791801</v>
      </c>
      <c r="AD4913" s="177">
        <v>0</v>
      </c>
      <c r="AE4913" s="177">
        <v>0</v>
      </c>
      <c r="AF4913" s="177">
        <v>10.894253224328152</v>
      </c>
      <c r="AG4913" s="177">
        <v>0</v>
      </c>
      <c r="AH4913" s="177">
        <v>0</v>
      </c>
      <c r="AI4913" s="177">
        <v>0</v>
      </c>
      <c r="AJ4913" s="177">
        <v>0</v>
      </c>
    </row>
    <row r="4914" spans="1:36" hidden="1" outlineLevel="1" x14ac:dyDescent="0.25">
      <c r="A4914" s="190">
        <f t="shared" si="1326"/>
        <v>2033</v>
      </c>
      <c r="B4914" s="55">
        <f t="shared" si="1327"/>
        <v>1</v>
      </c>
      <c r="C4914" s="55">
        <f t="shared" si="1328"/>
        <v>3</v>
      </c>
      <c r="D4914" s="55">
        <f t="shared" si="1324"/>
        <v>205</v>
      </c>
      <c r="F4914" s="63">
        <f t="shared" si="1333"/>
        <v>48580.124999999993</v>
      </c>
      <c r="G4914" s="64">
        <f t="shared" si="1325"/>
        <v>357.51045578621302</v>
      </c>
      <c r="H4914" s="64">
        <f t="shared" si="1334"/>
        <v>0</v>
      </c>
      <c r="I4914" s="64">
        <f t="shared" si="1334"/>
        <v>2.9750000000000001</v>
      </c>
      <c r="J4914" s="64">
        <f t="shared" si="1334"/>
        <v>0</v>
      </c>
      <c r="K4914" s="64">
        <f t="shared" si="1334"/>
        <v>0</v>
      </c>
      <c r="L4914" s="64">
        <f t="shared" si="1334"/>
        <v>0</v>
      </c>
      <c r="M4914" s="64">
        <f t="shared" si="1334"/>
        <v>11.056854018721108</v>
      </c>
      <c r="N4914" s="64">
        <f t="shared" si="1334"/>
        <v>343.47860176749191</v>
      </c>
      <c r="O4914" s="121"/>
      <c r="P4914" s="177">
        <v>2.9750000000000001</v>
      </c>
      <c r="Q4914" s="177">
        <v>51.710613133383696</v>
      </c>
      <c r="R4914" s="177">
        <v>51.710613133383696</v>
      </c>
      <c r="S4914" s="177">
        <v>0</v>
      </c>
      <c r="T4914" s="177">
        <v>0</v>
      </c>
      <c r="U4914" s="177">
        <v>51.710613133383696</v>
      </c>
      <c r="V4914" s="177">
        <v>51.710613133383696</v>
      </c>
      <c r="W4914" s="177">
        <v>0</v>
      </c>
      <c r="X4914" s="177">
        <v>0</v>
      </c>
      <c r="Y4914" s="177">
        <v>0</v>
      </c>
      <c r="Z4914" s="177">
        <v>0</v>
      </c>
      <c r="AA4914" s="177">
        <v>47.285917755525674</v>
      </c>
      <c r="AB4914" s="177">
        <v>48.563067294732953</v>
      </c>
      <c r="AC4914" s="177">
        <v>40.787164183698522</v>
      </c>
      <c r="AD4914" s="177">
        <v>0</v>
      </c>
      <c r="AE4914" s="177">
        <v>0</v>
      </c>
      <c r="AF4914" s="177">
        <v>11.056854018721108</v>
      </c>
      <c r="AG4914" s="177">
        <v>0</v>
      </c>
      <c r="AH4914" s="177">
        <v>0</v>
      </c>
      <c r="AI4914" s="177">
        <v>0</v>
      </c>
      <c r="AJ4914" s="177">
        <v>0</v>
      </c>
    </row>
    <row r="4915" spans="1:36" hidden="1" outlineLevel="1" x14ac:dyDescent="0.25">
      <c r="A4915" s="190">
        <f t="shared" si="1326"/>
        <v>2033</v>
      </c>
      <c r="B4915" s="55">
        <f t="shared" si="1327"/>
        <v>1</v>
      </c>
      <c r="C4915" s="55">
        <f t="shared" si="1328"/>
        <v>4</v>
      </c>
      <c r="D4915" s="55">
        <f t="shared" si="1324"/>
        <v>205</v>
      </c>
      <c r="F4915" s="63">
        <f t="shared" si="1333"/>
        <v>48580.166666666657</v>
      </c>
      <c r="G4915" s="64">
        <f t="shared" si="1325"/>
        <v>354.5149583819404</v>
      </c>
      <c r="H4915" s="64">
        <f t="shared" ref="H4915:N4924" si="1337">SUMIF($P$6:$AK$6,H$6,$P4915:$AK4915)</f>
        <v>0</v>
      </c>
      <c r="I4915" s="64">
        <f t="shared" si="1337"/>
        <v>2.9750000000000001</v>
      </c>
      <c r="J4915" s="64">
        <f t="shared" si="1337"/>
        <v>0</v>
      </c>
      <c r="K4915" s="64">
        <f t="shared" si="1337"/>
        <v>0</v>
      </c>
      <c r="L4915" s="64">
        <f t="shared" si="1337"/>
        <v>0</v>
      </c>
      <c r="M4915" s="64">
        <f t="shared" si="1337"/>
        <v>11.625956799096461</v>
      </c>
      <c r="N4915" s="64">
        <f t="shared" si="1337"/>
        <v>339.91400158284392</v>
      </c>
      <c r="O4915" s="121"/>
      <c r="P4915" s="177">
        <v>2.9750000000000001</v>
      </c>
      <c r="Q4915" s="177">
        <v>50.927431268469959</v>
      </c>
      <c r="R4915" s="177">
        <v>50.927431268469959</v>
      </c>
      <c r="S4915" s="177">
        <v>0</v>
      </c>
      <c r="T4915" s="177">
        <v>0</v>
      </c>
      <c r="U4915" s="177">
        <v>50.927431268469959</v>
      </c>
      <c r="V4915" s="177">
        <v>50.927431268469959</v>
      </c>
      <c r="W4915" s="177">
        <v>0</v>
      </c>
      <c r="X4915" s="177">
        <v>0</v>
      </c>
      <c r="Y4915" s="177">
        <v>0</v>
      </c>
      <c r="Z4915" s="177">
        <v>0</v>
      </c>
      <c r="AA4915" s="177">
        <v>46.612166456363873</v>
      </c>
      <c r="AB4915" s="177">
        <v>48.325226816082811</v>
      </c>
      <c r="AC4915" s="177">
        <v>41.266883236517415</v>
      </c>
      <c r="AD4915" s="177">
        <v>0</v>
      </c>
      <c r="AE4915" s="177">
        <v>0</v>
      </c>
      <c r="AF4915" s="177">
        <v>11.625956799096461</v>
      </c>
      <c r="AG4915" s="177">
        <v>0</v>
      </c>
      <c r="AH4915" s="177">
        <v>0</v>
      </c>
      <c r="AI4915" s="177">
        <v>0</v>
      </c>
      <c r="AJ4915" s="177">
        <v>0</v>
      </c>
    </row>
    <row r="4916" spans="1:36" hidden="1" outlineLevel="1" x14ac:dyDescent="0.25">
      <c r="A4916" s="190">
        <f t="shared" si="1326"/>
        <v>2033</v>
      </c>
      <c r="B4916" s="55">
        <f t="shared" si="1327"/>
        <v>1</v>
      </c>
      <c r="C4916" s="55">
        <f t="shared" si="1328"/>
        <v>5</v>
      </c>
      <c r="D4916" s="55">
        <f t="shared" si="1324"/>
        <v>205</v>
      </c>
      <c r="F4916" s="63">
        <f t="shared" si="1333"/>
        <v>48580.208333333321</v>
      </c>
      <c r="G4916" s="64">
        <f t="shared" si="1325"/>
        <v>349.01480712749157</v>
      </c>
      <c r="H4916" s="64">
        <f t="shared" si="1337"/>
        <v>0</v>
      </c>
      <c r="I4916" s="64">
        <f t="shared" si="1337"/>
        <v>2.9750000000000001</v>
      </c>
      <c r="J4916" s="64">
        <f t="shared" si="1337"/>
        <v>0</v>
      </c>
      <c r="K4916" s="64">
        <f t="shared" si="1337"/>
        <v>0</v>
      </c>
      <c r="L4916" s="64">
        <f t="shared" si="1337"/>
        <v>0</v>
      </c>
      <c r="M4916" s="64">
        <f t="shared" si="1337"/>
        <v>10.812952827131673</v>
      </c>
      <c r="N4916" s="64">
        <f t="shared" si="1337"/>
        <v>335.22685430035989</v>
      </c>
      <c r="O4916" s="121"/>
      <c r="P4916" s="177">
        <v>2.9750000000000001</v>
      </c>
      <c r="Q4916" s="177">
        <v>49.350762514104133</v>
      </c>
      <c r="R4916" s="177">
        <v>49.350762514104133</v>
      </c>
      <c r="S4916" s="177">
        <v>0</v>
      </c>
      <c r="T4916" s="177">
        <v>0</v>
      </c>
      <c r="U4916" s="177">
        <v>49.350762514104133</v>
      </c>
      <c r="V4916" s="177">
        <v>49.350762514104133</v>
      </c>
      <c r="W4916" s="177">
        <v>0</v>
      </c>
      <c r="X4916" s="177">
        <v>0</v>
      </c>
      <c r="Y4916" s="177">
        <v>0</v>
      </c>
      <c r="Z4916" s="177">
        <v>0</v>
      </c>
      <c r="AA4916" s="177">
        <v>46.503572255199771</v>
      </c>
      <c r="AB4916" s="177">
        <v>49.114239853220603</v>
      </c>
      <c r="AC4916" s="177">
        <v>42.205992135523012</v>
      </c>
      <c r="AD4916" s="177">
        <v>0</v>
      </c>
      <c r="AE4916" s="177">
        <v>0</v>
      </c>
      <c r="AF4916" s="177">
        <v>10.812952827131673</v>
      </c>
      <c r="AG4916" s="177">
        <v>0</v>
      </c>
      <c r="AH4916" s="177">
        <v>0</v>
      </c>
      <c r="AI4916" s="177">
        <v>0</v>
      </c>
      <c r="AJ4916" s="177">
        <v>0</v>
      </c>
    </row>
    <row r="4917" spans="1:36" hidden="1" outlineLevel="1" x14ac:dyDescent="0.25">
      <c r="A4917" s="190">
        <f t="shared" si="1326"/>
        <v>2033</v>
      </c>
      <c r="B4917" s="55">
        <f t="shared" si="1327"/>
        <v>1</v>
      </c>
      <c r="C4917" s="55">
        <f t="shared" si="1328"/>
        <v>6</v>
      </c>
      <c r="D4917" s="55">
        <f t="shared" si="1324"/>
        <v>205</v>
      </c>
      <c r="F4917" s="63">
        <f t="shared" si="1333"/>
        <v>48580.249999999985</v>
      </c>
      <c r="G4917" s="64">
        <f t="shared" si="1325"/>
        <v>351.22803619048454</v>
      </c>
      <c r="H4917" s="64">
        <f t="shared" si="1337"/>
        <v>0</v>
      </c>
      <c r="I4917" s="64">
        <f t="shared" si="1337"/>
        <v>3.1879649977759335</v>
      </c>
      <c r="J4917" s="64">
        <f t="shared" si="1337"/>
        <v>0</v>
      </c>
      <c r="K4917" s="64">
        <f t="shared" si="1337"/>
        <v>0</v>
      </c>
      <c r="L4917" s="64">
        <f t="shared" si="1337"/>
        <v>0</v>
      </c>
      <c r="M4917" s="64">
        <f t="shared" si="1337"/>
        <v>11.707257196292939</v>
      </c>
      <c r="N4917" s="64">
        <f t="shared" si="1337"/>
        <v>336.33281399641567</v>
      </c>
      <c r="O4917" s="121"/>
      <c r="P4917" s="177">
        <v>2.9750000000000001</v>
      </c>
      <c r="Q4917" s="177">
        <v>48.546970600113696</v>
      </c>
      <c r="R4917" s="177">
        <v>48.546970600113696</v>
      </c>
      <c r="S4917" s="177">
        <v>0.13824574481066615</v>
      </c>
      <c r="T4917" s="177">
        <v>7.471925296526738E-2</v>
      </c>
      <c r="U4917" s="177">
        <v>48.546970600113696</v>
      </c>
      <c r="V4917" s="177">
        <v>48.546970600113696</v>
      </c>
      <c r="W4917" s="177">
        <v>0</v>
      </c>
      <c r="X4917" s="177">
        <v>0</v>
      </c>
      <c r="Y4917" s="177">
        <v>0</v>
      </c>
      <c r="Z4917" s="177">
        <v>0</v>
      </c>
      <c r="AA4917" s="177">
        <v>48.094506773716375</v>
      </c>
      <c r="AB4917" s="177">
        <v>50.84689888059269</v>
      </c>
      <c r="AC4917" s="177">
        <v>43.203525941651847</v>
      </c>
      <c r="AD4917" s="177">
        <v>0</v>
      </c>
      <c r="AE4917" s="177">
        <v>0</v>
      </c>
      <c r="AF4917" s="177">
        <v>11.707257196292939</v>
      </c>
      <c r="AG4917" s="177">
        <v>0</v>
      </c>
      <c r="AH4917" s="177">
        <v>0</v>
      </c>
      <c r="AI4917" s="177">
        <v>0</v>
      </c>
      <c r="AJ4917" s="177">
        <v>0</v>
      </c>
    </row>
    <row r="4918" spans="1:36" hidden="1" outlineLevel="1" x14ac:dyDescent="0.25">
      <c r="A4918" s="190">
        <f t="shared" si="1326"/>
        <v>2033</v>
      </c>
      <c r="B4918" s="55">
        <f t="shared" si="1327"/>
        <v>1</v>
      </c>
      <c r="C4918" s="55">
        <f t="shared" si="1328"/>
        <v>7</v>
      </c>
      <c r="D4918" s="55">
        <f t="shared" si="1324"/>
        <v>205</v>
      </c>
      <c r="F4918" s="63">
        <f t="shared" si="1333"/>
        <v>48580.29166666665</v>
      </c>
      <c r="G4918" s="64">
        <f t="shared" si="1325"/>
        <v>428.95672429182093</v>
      </c>
      <c r="H4918" s="64">
        <f t="shared" si="1337"/>
        <v>0</v>
      </c>
      <c r="I4918" s="64">
        <f t="shared" si="1337"/>
        <v>12.639773460581848</v>
      </c>
      <c r="J4918" s="64">
        <f t="shared" si="1337"/>
        <v>66.365887296993662</v>
      </c>
      <c r="K4918" s="64">
        <f t="shared" si="1337"/>
        <v>0</v>
      </c>
      <c r="L4918" s="64">
        <f t="shared" si="1337"/>
        <v>0</v>
      </c>
      <c r="M4918" s="64">
        <f t="shared" si="1337"/>
        <v>11.707257196292939</v>
      </c>
      <c r="N4918" s="64">
        <f t="shared" si="1337"/>
        <v>338.24380633795249</v>
      </c>
      <c r="O4918" s="121"/>
      <c r="P4918" s="177">
        <v>2.9750000000000001</v>
      </c>
      <c r="Q4918" s="177">
        <v>48.917951483493908</v>
      </c>
      <c r="R4918" s="177">
        <v>48.917951483493908</v>
      </c>
      <c r="S4918" s="177">
        <v>4.904775679368985</v>
      </c>
      <c r="T4918" s="177">
        <v>4.5989802755251956</v>
      </c>
      <c r="U4918" s="177">
        <v>48.917951483493908</v>
      </c>
      <c r="V4918" s="177">
        <v>48.917951483493908</v>
      </c>
      <c r="W4918" s="177">
        <v>9.7642624236825543E-2</v>
      </c>
      <c r="X4918" s="177">
        <v>6.3374881450841719E-2</v>
      </c>
      <c r="Y4918" s="177">
        <v>0</v>
      </c>
      <c r="Z4918" s="177">
        <v>0</v>
      </c>
      <c r="AA4918" s="177">
        <v>48.133035211797932</v>
      </c>
      <c r="AB4918" s="177">
        <v>50.386170710662057</v>
      </c>
      <c r="AC4918" s="177">
        <v>44.052794481516884</v>
      </c>
      <c r="AD4918" s="177">
        <v>0</v>
      </c>
      <c r="AE4918" s="177">
        <v>0</v>
      </c>
      <c r="AF4918" s="177">
        <v>11.707257196292939</v>
      </c>
      <c r="AG4918" s="177">
        <v>22.12196243233122</v>
      </c>
      <c r="AH4918" s="177">
        <v>22.12196243233122</v>
      </c>
      <c r="AI4918" s="177">
        <v>22.12196243233122</v>
      </c>
      <c r="AJ4918" s="177">
        <v>0</v>
      </c>
    </row>
    <row r="4919" spans="1:36" hidden="1" outlineLevel="1" x14ac:dyDescent="0.25">
      <c r="A4919" s="190">
        <f t="shared" si="1326"/>
        <v>2033</v>
      </c>
      <c r="B4919" s="55">
        <f t="shared" si="1327"/>
        <v>1</v>
      </c>
      <c r="C4919" s="55">
        <f t="shared" si="1328"/>
        <v>8</v>
      </c>
      <c r="D4919" s="55">
        <f t="shared" si="1324"/>
        <v>205</v>
      </c>
      <c r="F4919" s="63">
        <f t="shared" si="1333"/>
        <v>48580.333333333314</v>
      </c>
      <c r="G4919" s="64">
        <f t="shared" si="1325"/>
        <v>555.96683848930479</v>
      </c>
      <c r="H4919" s="64">
        <f t="shared" si="1337"/>
        <v>0</v>
      </c>
      <c r="I4919" s="64">
        <f t="shared" si="1337"/>
        <v>50.139890093519021</v>
      </c>
      <c r="J4919" s="64">
        <f t="shared" si="1337"/>
        <v>151.89902156101144</v>
      </c>
      <c r="K4919" s="64">
        <f t="shared" si="1337"/>
        <v>0</v>
      </c>
      <c r="L4919" s="64">
        <f t="shared" si="1337"/>
        <v>0</v>
      </c>
      <c r="M4919" s="64">
        <f t="shared" si="1337"/>
        <v>10.731652429935195</v>
      </c>
      <c r="N4919" s="64">
        <f t="shared" si="1337"/>
        <v>343.19627440483907</v>
      </c>
      <c r="O4919" s="121"/>
      <c r="P4919" s="177">
        <v>2.9750000000000001</v>
      </c>
      <c r="Q4919" s="177">
        <v>50.329739845246316</v>
      </c>
      <c r="R4919" s="177">
        <v>50.329739845246316</v>
      </c>
      <c r="S4919" s="177">
        <v>13.353900844292479</v>
      </c>
      <c r="T4919" s="177">
        <v>10.8352949739172</v>
      </c>
      <c r="U4919" s="177">
        <v>50.329739845246316</v>
      </c>
      <c r="V4919" s="177">
        <v>50.329739845246316</v>
      </c>
      <c r="W4919" s="177">
        <v>1.2388006094299229</v>
      </c>
      <c r="X4919" s="177">
        <v>8.2032053644420344</v>
      </c>
      <c r="Y4919" s="177">
        <v>6.50624</v>
      </c>
      <c r="Z4919" s="177">
        <v>0</v>
      </c>
      <c r="AA4919" s="177">
        <v>48.983872303763235</v>
      </c>
      <c r="AB4919" s="177">
        <v>48.461318275711022</v>
      </c>
      <c r="AC4919" s="177">
        <v>44.432124444379539</v>
      </c>
      <c r="AD4919" s="177">
        <v>0</v>
      </c>
      <c r="AE4919" s="177">
        <v>0</v>
      </c>
      <c r="AF4919" s="177">
        <v>10.731652429935195</v>
      </c>
      <c r="AG4919" s="177">
        <v>50.633007187003813</v>
      </c>
      <c r="AH4919" s="177">
        <v>50.633007187003813</v>
      </c>
      <c r="AI4919" s="177">
        <v>50.633007187003813</v>
      </c>
      <c r="AJ4919" s="177">
        <v>7.0274483014373894</v>
      </c>
    </row>
    <row r="4920" spans="1:36" hidden="1" outlineLevel="1" x14ac:dyDescent="0.25">
      <c r="A4920" s="190">
        <f t="shared" si="1326"/>
        <v>2033</v>
      </c>
      <c r="B4920" s="55">
        <f t="shared" si="1327"/>
        <v>1</v>
      </c>
      <c r="C4920" s="55">
        <f t="shared" si="1328"/>
        <v>9</v>
      </c>
      <c r="D4920" s="55">
        <f t="shared" si="1324"/>
        <v>205</v>
      </c>
      <c r="F4920" s="63">
        <f t="shared" si="1333"/>
        <v>48580.374999999978</v>
      </c>
      <c r="G4920" s="64">
        <f t="shared" si="1325"/>
        <v>598.45530676291116</v>
      </c>
      <c r="H4920" s="64">
        <f t="shared" si="1337"/>
        <v>0</v>
      </c>
      <c r="I4920" s="64">
        <f t="shared" si="1337"/>
        <v>85.661973896352805</v>
      </c>
      <c r="J4920" s="64">
        <f t="shared" si="1337"/>
        <v>147.54894099691572</v>
      </c>
      <c r="K4920" s="64">
        <f t="shared" si="1337"/>
        <v>0</v>
      </c>
      <c r="L4920" s="64">
        <f t="shared" si="1337"/>
        <v>0</v>
      </c>
      <c r="M4920" s="64">
        <f t="shared" si="1337"/>
        <v>10.40645084114928</v>
      </c>
      <c r="N4920" s="64">
        <f t="shared" si="1337"/>
        <v>354.83794102849339</v>
      </c>
      <c r="O4920" s="121"/>
      <c r="P4920" s="177">
        <v>2.9750000000000001</v>
      </c>
      <c r="Q4920" s="177">
        <v>52.988436176137697</v>
      </c>
      <c r="R4920" s="177">
        <v>52.988436176137697</v>
      </c>
      <c r="S4920" s="177">
        <v>18.147977576930934</v>
      </c>
      <c r="T4920" s="177">
        <v>12.652051497145521</v>
      </c>
      <c r="U4920" s="177">
        <v>52.988436176137697</v>
      </c>
      <c r="V4920" s="177">
        <v>52.988436176137697</v>
      </c>
      <c r="W4920" s="177">
        <v>3.1685624173267932</v>
      </c>
      <c r="X4920" s="177">
        <v>14.357687829655614</v>
      </c>
      <c r="Y4920" s="177">
        <v>16.456959999999999</v>
      </c>
      <c r="Z4920" s="177">
        <v>0</v>
      </c>
      <c r="AA4920" s="177">
        <v>50.203229269364087</v>
      </c>
      <c r="AB4920" s="177">
        <v>47.43053767162646</v>
      </c>
      <c r="AC4920" s="177">
        <v>45.250429382952078</v>
      </c>
      <c r="AD4920" s="177">
        <v>0</v>
      </c>
      <c r="AE4920" s="177">
        <v>0</v>
      </c>
      <c r="AF4920" s="177">
        <v>10.40645084114928</v>
      </c>
      <c r="AG4920" s="177">
        <v>49.182980332305242</v>
      </c>
      <c r="AH4920" s="177">
        <v>49.182980332305242</v>
      </c>
      <c r="AI4920" s="177">
        <v>49.182980332305242</v>
      </c>
      <c r="AJ4920" s="177">
        <v>17.903734575293935</v>
      </c>
    </row>
    <row r="4921" spans="1:36" hidden="1" outlineLevel="1" x14ac:dyDescent="0.25">
      <c r="A4921" s="190">
        <f t="shared" si="1326"/>
        <v>2033</v>
      </c>
      <c r="B4921" s="55">
        <f t="shared" si="1327"/>
        <v>1</v>
      </c>
      <c r="C4921" s="55">
        <f t="shared" si="1328"/>
        <v>10</v>
      </c>
      <c r="D4921" s="55">
        <f t="shared" si="1324"/>
        <v>205</v>
      </c>
      <c r="F4921" s="63">
        <f t="shared" si="1333"/>
        <v>48580.416666666642</v>
      </c>
      <c r="G4921" s="64">
        <f t="shared" si="1325"/>
        <v>604.06454004027103</v>
      </c>
      <c r="H4921" s="64">
        <f t="shared" si="1337"/>
        <v>0</v>
      </c>
      <c r="I4921" s="64">
        <f t="shared" si="1337"/>
        <v>97.821172875345269</v>
      </c>
      <c r="J4921" s="64">
        <f t="shared" si="1337"/>
        <v>133.63094902657954</v>
      </c>
      <c r="K4921" s="64">
        <f t="shared" si="1337"/>
        <v>0</v>
      </c>
      <c r="L4921" s="64">
        <f t="shared" si="1337"/>
        <v>0</v>
      </c>
      <c r="M4921" s="64">
        <f t="shared" si="1337"/>
        <v>9.6747472663809724</v>
      </c>
      <c r="N4921" s="64">
        <f t="shared" si="1337"/>
        <v>362.93767087196522</v>
      </c>
      <c r="O4921" s="121"/>
      <c r="P4921" s="177">
        <v>2.9750000000000001</v>
      </c>
      <c r="Q4921" s="177">
        <v>55.358591819955606</v>
      </c>
      <c r="R4921" s="177">
        <v>55.358591819955606</v>
      </c>
      <c r="S4921" s="177">
        <v>20.453635158141555</v>
      </c>
      <c r="T4921" s="177">
        <v>13.585294101351524</v>
      </c>
      <c r="U4921" s="177">
        <v>55.358591819955606</v>
      </c>
      <c r="V4921" s="177">
        <v>55.358591819955606</v>
      </c>
      <c r="W4921" s="177">
        <v>3.2996500165893496</v>
      </c>
      <c r="X4921" s="177">
        <v>14.401838727234693</v>
      </c>
      <c r="Y4921" s="177">
        <v>25.642239999999994</v>
      </c>
      <c r="Z4921" s="177">
        <v>0</v>
      </c>
      <c r="AA4921" s="177">
        <v>49.580109966543105</v>
      </c>
      <c r="AB4921" s="177">
        <v>45.820210559962916</v>
      </c>
      <c r="AC4921" s="177">
        <v>46.10298306563682</v>
      </c>
      <c r="AD4921" s="177">
        <v>0</v>
      </c>
      <c r="AE4921" s="177">
        <v>0</v>
      </c>
      <c r="AF4921" s="177">
        <v>9.6747472663809724</v>
      </c>
      <c r="AG4921" s="177">
        <v>44.543649675526517</v>
      </c>
      <c r="AH4921" s="177">
        <v>44.543649675526517</v>
      </c>
      <c r="AI4921" s="177">
        <v>44.543649675526517</v>
      </c>
      <c r="AJ4921" s="177">
        <v>17.463514872028149</v>
      </c>
    </row>
    <row r="4922" spans="1:36" hidden="1" outlineLevel="1" x14ac:dyDescent="0.25">
      <c r="A4922" s="190">
        <f t="shared" si="1326"/>
        <v>2033</v>
      </c>
      <c r="B4922" s="55">
        <f t="shared" si="1327"/>
        <v>1</v>
      </c>
      <c r="C4922" s="55">
        <f t="shared" si="1328"/>
        <v>11</v>
      </c>
      <c r="D4922" s="55">
        <f t="shared" si="1324"/>
        <v>205</v>
      </c>
      <c r="F4922" s="63">
        <f t="shared" si="1333"/>
        <v>48580.458333333307</v>
      </c>
      <c r="G4922" s="64">
        <f t="shared" si="1325"/>
        <v>613.90065779284362</v>
      </c>
      <c r="H4922" s="64">
        <f t="shared" si="1337"/>
        <v>0</v>
      </c>
      <c r="I4922" s="64">
        <f t="shared" si="1337"/>
        <v>102.39868185171549</v>
      </c>
      <c r="J4922" s="64">
        <f t="shared" si="1337"/>
        <v>127.12270090646041</v>
      </c>
      <c r="K4922" s="64">
        <f t="shared" si="1337"/>
        <v>0</v>
      </c>
      <c r="L4922" s="64">
        <f t="shared" si="1337"/>
        <v>0</v>
      </c>
      <c r="M4922" s="64">
        <f t="shared" si="1337"/>
        <v>10.162549649559843</v>
      </c>
      <c r="N4922" s="64">
        <f t="shared" si="1337"/>
        <v>374.21672538510785</v>
      </c>
      <c r="O4922" s="121"/>
      <c r="P4922" s="177">
        <v>2.9750000000000001</v>
      </c>
      <c r="Q4922" s="177">
        <v>58.419184107842185</v>
      </c>
      <c r="R4922" s="177">
        <v>58.419184107842185</v>
      </c>
      <c r="S4922" s="177">
        <v>21.20956393696931</v>
      </c>
      <c r="T4922" s="177">
        <v>14.509061873354819</v>
      </c>
      <c r="U4922" s="177">
        <v>58.419184107842185</v>
      </c>
      <c r="V4922" s="177">
        <v>58.419184107842185</v>
      </c>
      <c r="W4922" s="177">
        <v>3.1643939244754327</v>
      </c>
      <c r="X4922" s="177">
        <v>15.059392365097093</v>
      </c>
      <c r="Y4922" s="177">
        <v>27.938559999999995</v>
      </c>
      <c r="Z4922" s="177">
        <v>0</v>
      </c>
      <c r="AA4922" s="177">
        <v>49.397404735199515</v>
      </c>
      <c r="AB4922" s="177">
        <v>45.695278619557307</v>
      </c>
      <c r="AC4922" s="177">
        <v>45.447305598982275</v>
      </c>
      <c r="AD4922" s="177">
        <v>0</v>
      </c>
      <c r="AE4922" s="177">
        <v>0</v>
      </c>
      <c r="AF4922" s="177">
        <v>10.162549649559843</v>
      </c>
      <c r="AG4922" s="177">
        <v>42.374233635486803</v>
      </c>
      <c r="AH4922" s="177">
        <v>42.374233635486803</v>
      </c>
      <c r="AI4922" s="177">
        <v>42.374233635486803</v>
      </c>
      <c r="AJ4922" s="177">
        <v>17.542709751818848</v>
      </c>
    </row>
    <row r="4923" spans="1:36" hidden="1" outlineLevel="1" x14ac:dyDescent="0.25">
      <c r="A4923" s="190">
        <f t="shared" si="1326"/>
        <v>2033</v>
      </c>
      <c r="B4923" s="55">
        <f t="shared" si="1327"/>
        <v>1</v>
      </c>
      <c r="C4923" s="55">
        <f t="shared" si="1328"/>
        <v>12</v>
      </c>
      <c r="D4923" s="55">
        <f t="shared" si="1324"/>
        <v>205</v>
      </c>
      <c r="F4923" s="63">
        <f t="shared" si="1333"/>
        <v>48580.499999999971</v>
      </c>
      <c r="G4923" s="64">
        <f t="shared" si="1325"/>
        <v>620.6448190502382</v>
      </c>
      <c r="H4923" s="64">
        <f t="shared" si="1337"/>
        <v>0</v>
      </c>
      <c r="I4923" s="64">
        <f t="shared" si="1337"/>
        <v>103.74133049240717</v>
      </c>
      <c r="J4923" s="64">
        <f t="shared" si="1337"/>
        <v>128.6899083748884</v>
      </c>
      <c r="K4923" s="64">
        <f t="shared" si="1337"/>
        <v>0</v>
      </c>
      <c r="L4923" s="64">
        <f t="shared" si="1337"/>
        <v>0</v>
      </c>
      <c r="M4923" s="64">
        <f t="shared" si="1337"/>
        <v>10.40645084114928</v>
      </c>
      <c r="N4923" s="64">
        <f t="shared" si="1337"/>
        <v>377.80712934179331</v>
      </c>
      <c r="O4923" s="121"/>
      <c r="P4923" s="177">
        <v>2.9750000000000001</v>
      </c>
      <c r="Q4923" s="177">
        <v>59.573346856136141</v>
      </c>
      <c r="R4923" s="177">
        <v>59.573346856136141</v>
      </c>
      <c r="S4923" s="177">
        <v>21.168904708682408</v>
      </c>
      <c r="T4923" s="177">
        <v>15.992128422928952</v>
      </c>
      <c r="U4923" s="177">
        <v>59.573346856136141</v>
      </c>
      <c r="V4923" s="177">
        <v>59.573346856136141</v>
      </c>
      <c r="W4923" s="177">
        <v>3.1053704546032019</v>
      </c>
      <c r="X4923" s="177">
        <v>15.056597866780312</v>
      </c>
      <c r="Y4923" s="177">
        <v>27.938559999999995</v>
      </c>
      <c r="Z4923" s="177">
        <v>0</v>
      </c>
      <c r="AA4923" s="177">
        <v>49.750327313233939</v>
      </c>
      <c r="AB4923" s="177">
        <v>45.030039435740491</v>
      </c>
      <c r="AC4923" s="177">
        <v>44.733375168274357</v>
      </c>
      <c r="AD4923" s="177">
        <v>0</v>
      </c>
      <c r="AE4923" s="177">
        <v>0</v>
      </c>
      <c r="AF4923" s="177">
        <v>10.40645084114928</v>
      </c>
      <c r="AG4923" s="177">
        <v>42.896636124962804</v>
      </c>
      <c r="AH4923" s="177">
        <v>42.896636124962804</v>
      </c>
      <c r="AI4923" s="177">
        <v>42.896636124962804</v>
      </c>
      <c r="AJ4923" s="177">
        <v>17.504769039412292</v>
      </c>
    </row>
    <row r="4924" spans="1:36" hidden="1" outlineLevel="1" x14ac:dyDescent="0.25">
      <c r="A4924" s="190">
        <f t="shared" si="1326"/>
        <v>2033</v>
      </c>
      <c r="B4924" s="55">
        <f t="shared" si="1327"/>
        <v>1</v>
      </c>
      <c r="C4924" s="55">
        <f t="shared" si="1328"/>
        <v>13</v>
      </c>
      <c r="D4924" s="55">
        <f t="shared" si="1324"/>
        <v>205</v>
      </c>
      <c r="F4924" s="63">
        <f t="shared" si="1333"/>
        <v>48580.541666666635</v>
      </c>
      <c r="G4924" s="64">
        <f t="shared" si="1325"/>
        <v>647.14605700729771</v>
      </c>
      <c r="H4924" s="64">
        <f t="shared" si="1337"/>
        <v>0</v>
      </c>
      <c r="I4924" s="64">
        <f t="shared" si="1337"/>
        <v>100.52699862190339</v>
      </c>
      <c r="J4924" s="64">
        <f t="shared" si="1337"/>
        <v>158.40999722354479</v>
      </c>
      <c r="K4924" s="64">
        <f t="shared" si="1337"/>
        <v>0</v>
      </c>
      <c r="L4924" s="64">
        <f t="shared" si="1337"/>
        <v>0</v>
      </c>
      <c r="M4924" s="64">
        <f t="shared" si="1337"/>
        <v>10.569051635542234</v>
      </c>
      <c r="N4924" s="64">
        <f t="shared" si="1337"/>
        <v>377.64000952630738</v>
      </c>
      <c r="O4924" s="121"/>
      <c r="P4924" s="177">
        <v>2.9750000000000001</v>
      </c>
      <c r="Q4924" s="177">
        <v>60.088598083053085</v>
      </c>
      <c r="R4924" s="177">
        <v>60.088598083053085</v>
      </c>
      <c r="S4924" s="177">
        <v>16.499078485922862</v>
      </c>
      <c r="T4924" s="177">
        <v>15.520145613980706</v>
      </c>
      <c r="U4924" s="177">
        <v>60.088598083053085</v>
      </c>
      <c r="V4924" s="177">
        <v>60.088598083053085</v>
      </c>
      <c r="W4924" s="177">
        <v>3.4750634671187908</v>
      </c>
      <c r="X4924" s="177">
        <v>16.504535996698714</v>
      </c>
      <c r="Y4924" s="177">
        <v>26.407679999999996</v>
      </c>
      <c r="Z4924" s="177">
        <v>0</v>
      </c>
      <c r="AA4924" s="177">
        <v>47.767587452070998</v>
      </c>
      <c r="AB4924" s="177">
        <v>44.751386693849071</v>
      </c>
      <c r="AC4924" s="177">
        <v>44.766643048174984</v>
      </c>
      <c r="AD4924" s="177">
        <v>0</v>
      </c>
      <c r="AE4924" s="177">
        <v>0</v>
      </c>
      <c r="AF4924" s="177">
        <v>10.569051635542234</v>
      </c>
      <c r="AG4924" s="177">
        <v>52.803332407848259</v>
      </c>
      <c r="AH4924" s="177">
        <v>52.803332407848259</v>
      </c>
      <c r="AI4924" s="177">
        <v>52.803332407848259</v>
      </c>
      <c r="AJ4924" s="177">
        <v>19.145495058182323</v>
      </c>
    </row>
    <row r="4925" spans="1:36" hidden="1" outlineLevel="1" x14ac:dyDescent="0.25">
      <c r="A4925" s="190">
        <f t="shared" si="1326"/>
        <v>2033</v>
      </c>
      <c r="B4925" s="55">
        <f t="shared" si="1327"/>
        <v>1</v>
      </c>
      <c r="C4925" s="55">
        <f t="shared" si="1328"/>
        <v>14</v>
      </c>
      <c r="D4925" s="55">
        <f t="shared" si="1324"/>
        <v>205</v>
      </c>
      <c r="F4925" s="63">
        <f t="shared" si="1333"/>
        <v>48580.583333333299</v>
      </c>
      <c r="G4925" s="64">
        <f t="shared" si="1325"/>
        <v>631.3550578647405</v>
      </c>
      <c r="H4925" s="64">
        <f t="shared" ref="H4925:N4934" si="1338">SUMIF($P$6:$AK$6,H$6,$P4925:$AK4925)</f>
        <v>0</v>
      </c>
      <c r="I4925" s="64">
        <f t="shared" si="1338"/>
        <v>84.989731545881398</v>
      </c>
      <c r="J4925" s="64">
        <f t="shared" si="1338"/>
        <v>160.72746721146703</v>
      </c>
      <c r="K4925" s="64">
        <f t="shared" si="1338"/>
        <v>0</v>
      </c>
      <c r="L4925" s="64">
        <f t="shared" si="1338"/>
        <v>0</v>
      </c>
      <c r="M4925" s="64">
        <f t="shared" si="1338"/>
        <v>10.325150443952801</v>
      </c>
      <c r="N4925" s="64">
        <f t="shared" si="1338"/>
        <v>375.31270866343925</v>
      </c>
      <c r="O4925" s="121"/>
      <c r="P4925" s="177">
        <v>2.9750000000000001</v>
      </c>
      <c r="Q4925" s="177">
        <v>59.037485580142537</v>
      </c>
      <c r="R4925" s="177">
        <v>59.037485580142537</v>
      </c>
      <c r="S4925" s="177">
        <v>8.8723066307979526</v>
      </c>
      <c r="T4925" s="177">
        <v>9.8385936881619003</v>
      </c>
      <c r="U4925" s="177">
        <v>59.037485580142537</v>
      </c>
      <c r="V4925" s="177">
        <v>59.037485580142537</v>
      </c>
      <c r="W4925" s="177">
        <v>3.4337798052403268</v>
      </c>
      <c r="X4925" s="177">
        <v>17.435213488620771</v>
      </c>
      <c r="Y4925" s="177">
        <v>20.28416</v>
      </c>
      <c r="Z4925" s="177">
        <v>0</v>
      </c>
      <c r="AA4925" s="177">
        <v>49.929092755602596</v>
      </c>
      <c r="AB4925" s="177">
        <v>43.983466573352672</v>
      </c>
      <c r="AC4925" s="177">
        <v>45.250207013913823</v>
      </c>
      <c r="AD4925" s="177">
        <v>0</v>
      </c>
      <c r="AE4925" s="177">
        <v>0</v>
      </c>
      <c r="AF4925" s="177">
        <v>10.325150443952801</v>
      </c>
      <c r="AG4925" s="177">
        <v>53.575822403822343</v>
      </c>
      <c r="AH4925" s="177">
        <v>53.575822403822343</v>
      </c>
      <c r="AI4925" s="177">
        <v>53.575822403822343</v>
      </c>
      <c r="AJ4925" s="177">
        <v>22.150677933060447</v>
      </c>
    </row>
    <row r="4926" spans="1:36" hidden="1" outlineLevel="1" x14ac:dyDescent="0.25">
      <c r="A4926" s="190">
        <f t="shared" si="1326"/>
        <v>2033</v>
      </c>
      <c r="B4926" s="55">
        <f t="shared" si="1327"/>
        <v>1</v>
      </c>
      <c r="C4926" s="55">
        <f t="shared" si="1328"/>
        <v>15</v>
      </c>
      <c r="D4926" s="55">
        <f t="shared" si="1324"/>
        <v>205</v>
      </c>
      <c r="F4926" s="63">
        <f t="shared" si="1333"/>
        <v>48580.624999999964</v>
      </c>
      <c r="G4926" s="64">
        <f t="shared" si="1325"/>
        <v>512.84617237824068</v>
      </c>
      <c r="H4926" s="64">
        <f t="shared" si="1338"/>
        <v>0</v>
      </c>
      <c r="I4926" s="64">
        <f t="shared" si="1338"/>
        <v>49.275147021111437</v>
      </c>
      <c r="J4926" s="64">
        <f t="shared" si="1338"/>
        <v>89.976700766623139</v>
      </c>
      <c r="K4926" s="64">
        <f t="shared" si="1338"/>
        <v>0</v>
      </c>
      <c r="L4926" s="64">
        <f t="shared" si="1338"/>
        <v>0</v>
      </c>
      <c r="M4926" s="64">
        <f t="shared" si="1338"/>
        <v>9.9186484579704057</v>
      </c>
      <c r="N4926" s="64">
        <f t="shared" si="1338"/>
        <v>363.67567613253567</v>
      </c>
      <c r="O4926" s="121"/>
      <c r="P4926" s="177">
        <v>2.9750000000000001</v>
      </c>
      <c r="Q4926" s="177">
        <v>55.96658826771759</v>
      </c>
      <c r="R4926" s="177">
        <v>55.96658826771759</v>
      </c>
      <c r="S4926" s="177">
        <v>2.2449769545044749</v>
      </c>
      <c r="T4926" s="177">
        <v>1.5692590867750997</v>
      </c>
      <c r="U4926" s="177">
        <v>55.96658826771759</v>
      </c>
      <c r="V4926" s="177">
        <v>55.96658826771759</v>
      </c>
      <c r="W4926" s="177">
        <v>2.2534693901248084</v>
      </c>
      <c r="X4926" s="177">
        <v>13.997478991882392</v>
      </c>
      <c r="Y4926" s="177">
        <v>8.8025599999999997</v>
      </c>
      <c r="Z4926" s="177">
        <v>0</v>
      </c>
      <c r="AA4926" s="177">
        <v>50.203328965048925</v>
      </c>
      <c r="AB4926" s="177">
        <v>44.53008047598945</v>
      </c>
      <c r="AC4926" s="177">
        <v>45.075913620626942</v>
      </c>
      <c r="AD4926" s="177">
        <v>0</v>
      </c>
      <c r="AE4926" s="177">
        <v>0</v>
      </c>
      <c r="AF4926" s="177">
        <v>9.9186484579704057</v>
      </c>
      <c r="AG4926" s="177">
        <v>29.992233588874381</v>
      </c>
      <c r="AH4926" s="177">
        <v>29.992233588874381</v>
      </c>
      <c r="AI4926" s="177">
        <v>29.992233588874381</v>
      </c>
      <c r="AJ4926" s="177">
        <v>17.432402597824662</v>
      </c>
    </row>
    <row r="4927" spans="1:36" hidden="1" outlineLevel="1" x14ac:dyDescent="0.25">
      <c r="A4927" s="190">
        <f t="shared" si="1326"/>
        <v>2033</v>
      </c>
      <c r="B4927" s="55">
        <f t="shared" si="1327"/>
        <v>1</v>
      </c>
      <c r="C4927" s="55">
        <f t="shared" si="1328"/>
        <v>16</v>
      </c>
      <c r="D4927" s="55">
        <f t="shared" si="1324"/>
        <v>205</v>
      </c>
      <c r="F4927" s="63">
        <f t="shared" si="1333"/>
        <v>48580.666666666628</v>
      </c>
      <c r="G4927" s="64">
        <f t="shared" si="1325"/>
        <v>380.85219955408513</v>
      </c>
      <c r="H4927" s="64">
        <f t="shared" si="1338"/>
        <v>0</v>
      </c>
      <c r="I4927" s="64">
        <f t="shared" si="1338"/>
        <v>7.5082974139872833</v>
      </c>
      <c r="J4927" s="64">
        <f t="shared" si="1338"/>
        <v>2.3639747243842173</v>
      </c>
      <c r="K4927" s="64">
        <f t="shared" si="1338"/>
        <v>0</v>
      </c>
      <c r="L4927" s="64">
        <f t="shared" si="1338"/>
        <v>0</v>
      </c>
      <c r="M4927" s="64">
        <f t="shared" si="1338"/>
        <v>10.081249252363362</v>
      </c>
      <c r="N4927" s="64">
        <f t="shared" si="1338"/>
        <v>360.89867816335027</v>
      </c>
      <c r="O4927" s="121"/>
      <c r="P4927" s="177">
        <v>2.9750000000000001</v>
      </c>
      <c r="Q4927" s="177">
        <v>55.595607384337391</v>
      </c>
      <c r="R4927" s="177">
        <v>55.595607384337391</v>
      </c>
      <c r="S4927" s="177">
        <v>0</v>
      </c>
      <c r="T4927" s="177">
        <v>0</v>
      </c>
      <c r="U4927" s="177">
        <v>55.595607384337391</v>
      </c>
      <c r="V4927" s="177">
        <v>55.595607384337391</v>
      </c>
      <c r="W4927" s="177">
        <v>0.38337237014344461</v>
      </c>
      <c r="X4927" s="177">
        <v>2.6889907168992528</v>
      </c>
      <c r="Y4927" s="177">
        <v>0.76544000000000001</v>
      </c>
      <c r="Z4927" s="177">
        <v>0</v>
      </c>
      <c r="AA4927" s="177">
        <v>50.004177968614172</v>
      </c>
      <c r="AB4927" s="177">
        <v>44.192423641807054</v>
      </c>
      <c r="AC4927" s="177">
        <v>44.319647015579449</v>
      </c>
      <c r="AD4927" s="177">
        <v>0</v>
      </c>
      <c r="AE4927" s="177">
        <v>0</v>
      </c>
      <c r="AF4927" s="177">
        <v>10.081249252363362</v>
      </c>
      <c r="AG4927" s="177">
        <v>0.78799157479473914</v>
      </c>
      <c r="AH4927" s="177">
        <v>0.78799157479473914</v>
      </c>
      <c r="AI4927" s="177">
        <v>0.78799157479473914</v>
      </c>
      <c r="AJ4927" s="177">
        <v>0.69549432694458579</v>
      </c>
    </row>
    <row r="4928" spans="1:36" hidden="1" outlineLevel="1" x14ac:dyDescent="0.25">
      <c r="A4928" s="190">
        <f t="shared" si="1326"/>
        <v>2033</v>
      </c>
      <c r="B4928" s="55">
        <f t="shared" si="1327"/>
        <v>1</v>
      </c>
      <c r="C4928" s="55">
        <f t="shared" si="1328"/>
        <v>17</v>
      </c>
      <c r="D4928" s="55">
        <f t="shared" si="1324"/>
        <v>205</v>
      </c>
      <c r="F4928" s="63">
        <f t="shared" si="1333"/>
        <v>48580.708333333292</v>
      </c>
      <c r="G4928" s="64">
        <f t="shared" si="1325"/>
        <v>371.119944891643</v>
      </c>
      <c r="H4928" s="64">
        <f t="shared" si="1338"/>
        <v>0</v>
      </c>
      <c r="I4928" s="64">
        <f t="shared" si="1338"/>
        <v>2.9750000000000001</v>
      </c>
      <c r="J4928" s="64">
        <f t="shared" si="1338"/>
        <v>0</v>
      </c>
      <c r="K4928" s="64">
        <f t="shared" si="1338"/>
        <v>0</v>
      </c>
      <c r="L4928" s="64">
        <f t="shared" si="1338"/>
        <v>0</v>
      </c>
      <c r="M4928" s="64">
        <f t="shared" si="1338"/>
        <v>10.24385004675632</v>
      </c>
      <c r="N4928" s="64">
        <f t="shared" si="1338"/>
        <v>357.9010948448867</v>
      </c>
      <c r="O4928" s="121"/>
      <c r="P4928" s="177">
        <v>2.9750000000000001</v>
      </c>
      <c r="Q4928" s="177">
        <v>54.596020004118529</v>
      </c>
      <c r="R4928" s="177">
        <v>54.596020004118529</v>
      </c>
      <c r="S4928" s="177">
        <v>0</v>
      </c>
      <c r="T4928" s="177">
        <v>0</v>
      </c>
      <c r="U4928" s="177">
        <v>54.596020004118529</v>
      </c>
      <c r="V4928" s="177">
        <v>54.596020004118529</v>
      </c>
      <c r="W4928" s="177">
        <v>0</v>
      </c>
      <c r="X4928" s="177">
        <v>0</v>
      </c>
      <c r="Y4928" s="177">
        <v>0</v>
      </c>
      <c r="Z4928" s="177">
        <v>0</v>
      </c>
      <c r="AA4928" s="177">
        <v>49.832981730705754</v>
      </c>
      <c r="AB4928" s="177">
        <v>45.703016333967369</v>
      </c>
      <c r="AC4928" s="177">
        <v>43.98101676373949</v>
      </c>
      <c r="AD4928" s="177">
        <v>0</v>
      </c>
      <c r="AE4928" s="177">
        <v>0</v>
      </c>
      <c r="AF4928" s="177">
        <v>10.24385004675632</v>
      </c>
      <c r="AG4928" s="177">
        <v>0</v>
      </c>
      <c r="AH4928" s="177">
        <v>0</v>
      </c>
      <c r="AI4928" s="177">
        <v>0</v>
      </c>
      <c r="AJ4928" s="177">
        <v>0</v>
      </c>
    </row>
    <row r="4929" spans="1:36" hidden="1" outlineLevel="1" x14ac:dyDescent="0.25">
      <c r="A4929" s="190">
        <f t="shared" si="1326"/>
        <v>2033</v>
      </c>
      <c r="B4929" s="55">
        <f t="shared" si="1327"/>
        <v>1</v>
      </c>
      <c r="C4929" s="55">
        <f t="shared" si="1328"/>
        <v>18</v>
      </c>
      <c r="D4929" s="55">
        <f t="shared" si="1324"/>
        <v>205</v>
      </c>
      <c r="F4929" s="63">
        <f t="shared" si="1333"/>
        <v>48580.749999999956</v>
      </c>
      <c r="G4929" s="64">
        <f t="shared" si="1325"/>
        <v>355.50174635005669</v>
      </c>
      <c r="H4929" s="64">
        <f t="shared" si="1338"/>
        <v>0</v>
      </c>
      <c r="I4929" s="64">
        <f t="shared" si="1338"/>
        <v>2.9750000000000001</v>
      </c>
      <c r="J4929" s="64">
        <f t="shared" si="1338"/>
        <v>0</v>
      </c>
      <c r="K4929" s="64">
        <f t="shared" si="1338"/>
        <v>0</v>
      </c>
      <c r="L4929" s="64">
        <f t="shared" si="1338"/>
        <v>0</v>
      </c>
      <c r="M4929" s="64">
        <f t="shared" si="1338"/>
        <v>11.300755210310541</v>
      </c>
      <c r="N4929" s="64">
        <f t="shared" si="1338"/>
        <v>341.22599113974616</v>
      </c>
      <c r="O4929" s="121"/>
      <c r="P4929" s="177">
        <v>2.9750000000000001</v>
      </c>
      <c r="Q4929" s="177">
        <v>50.71102575316484</v>
      </c>
      <c r="R4929" s="177">
        <v>50.71102575316484</v>
      </c>
      <c r="S4929" s="177">
        <v>0</v>
      </c>
      <c r="T4929" s="177">
        <v>0</v>
      </c>
      <c r="U4929" s="177">
        <v>50.71102575316484</v>
      </c>
      <c r="V4929" s="177">
        <v>50.71102575316484</v>
      </c>
      <c r="W4929" s="177">
        <v>0</v>
      </c>
      <c r="X4929" s="177">
        <v>0</v>
      </c>
      <c r="Y4929" s="177">
        <v>0</v>
      </c>
      <c r="Z4929" s="177">
        <v>0</v>
      </c>
      <c r="AA4929" s="177">
        <v>47.592039371742587</v>
      </c>
      <c r="AB4929" s="177">
        <v>46.383762672194358</v>
      </c>
      <c r="AC4929" s="177">
        <v>44.406086083149916</v>
      </c>
      <c r="AD4929" s="177">
        <v>0</v>
      </c>
      <c r="AE4929" s="177">
        <v>0</v>
      </c>
      <c r="AF4929" s="177">
        <v>11.300755210310541</v>
      </c>
      <c r="AG4929" s="177">
        <v>0</v>
      </c>
      <c r="AH4929" s="177">
        <v>0</v>
      </c>
      <c r="AI4929" s="177">
        <v>0</v>
      </c>
      <c r="AJ4929" s="177">
        <v>0</v>
      </c>
    </row>
    <row r="4930" spans="1:36" hidden="1" outlineLevel="1" x14ac:dyDescent="0.25">
      <c r="A4930" s="190">
        <f t="shared" si="1326"/>
        <v>2033</v>
      </c>
      <c r="B4930" s="55">
        <f t="shared" si="1327"/>
        <v>1</v>
      </c>
      <c r="C4930" s="55">
        <f t="shared" si="1328"/>
        <v>19</v>
      </c>
      <c r="D4930" s="55">
        <f t="shared" si="1324"/>
        <v>205</v>
      </c>
      <c r="F4930" s="63">
        <f t="shared" si="1333"/>
        <v>48580.791666666621</v>
      </c>
      <c r="G4930" s="64">
        <f t="shared" si="1325"/>
        <v>346.134201310457</v>
      </c>
      <c r="H4930" s="64">
        <f t="shared" si="1338"/>
        <v>0</v>
      </c>
      <c r="I4930" s="64">
        <f t="shared" si="1338"/>
        <v>2.9750000000000001</v>
      </c>
      <c r="J4930" s="64">
        <f t="shared" si="1338"/>
        <v>0</v>
      </c>
      <c r="K4930" s="64">
        <f t="shared" si="1338"/>
        <v>0</v>
      </c>
      <c r="L4930" s="64">
        <f t="shared" si="1338"/>
        <v>0</v>
      </c>
      <c r="M4930" s="64">
        <f t="shared" si="1338"/>
        <v>11.382055607507024</v>
      </c>
      <c r="N4930" s="64">
        <f t="shared" si="1338"/>
        <v>331.77714570294995</v>
      </c>
      <c r="O4930" s="121"/>
      <c r="P4930" s="177">
        <v>2.9750000000000001</v>
      </c>
      <c r="Q4930" s="177">
        <v>48.196599765810191</v>
      </c>
      <c r="R4930" s="177">
        <v>48.196599765810191</v>
      </c>
      <c r="S4930" s="177">
        <v>0</v>
      </c>
      <c r="T4930" s="177">
        <v>0</v>
      </c>
      <c r="U4930" s="177">
        <v>48.196599765810191</v>
      </c>
      <c r="V4930" s="177">
        <v>48.196599765810191</v>
      </c>
      <c r="W4930" s="177">
        <v>0</v>
      </c>
      <c r="X4930" s="177">
        <v>0</v>
      </c>
      <c r="Y4930" s="177">
        <v>0</v>
      </c>
      <c r="Z4930" s="177">
        <v>0</v>
      </c>
      <c r="AA4930" s="177">
        <v>46.748454899953671</v>
      </c>
      <c r="AB4930" s="177">
        <v>47.171376688081565</v>
      </c>
      <c r="AC4930" s="177">
        <v>45.07091505167395</v>
      </c>
      <c r="AD4930" s="177">
        <v>0</v>
      </c>
      <c r="AE4930" s="177">
        <v>0</v>
      </c>
      <c r="AF4930" s="177">
        <v>11.382055607507024</v>
      </c>
      <c r="AG4930" s="177">
        <v>0</v>
      </c>
      <c r="AH4930" s="177">
        <v>0</v>
      </c>
      <c r="AI4930" s="177">
        <v>0</v>
      </c>
      <c r="AJ4930" s="177">
        <v>0</v>
      </c>
    </row>
    <row r="4931" spans="1:36" hidden="1" outlineLevel="1" x14ac:dyDescent="0.25">
      <c r="A4931" s="190">
        <f t="shared" si="1326"/>
        <v>2033</v>
      </c>
      <c r="B4931" s="55">
        <f t="shared" si="1327"/>
        <v>1</v>
      </c>
      <c r="C4931" s="55">
        <f t="shared" si="1328"/>
        <v>20</v>
      </c>
      <c r="D4931" s="55">
        <f t="shared" si="1324"/>
        <v>205</v>
      </c>
      <c r="F4931" s="63">
        <f t="shared" si="1333"/>
        <v>48580.833333333285</v>
      </c>
      <c r="G4931" s="64">
        <f t="shared" si="1325"/>
        <v>340.13950543836972</v>
      </c>
      <c r="H4931" s="64">
        <f t="shared" si="1338"/>
        <v>0</v>
      </c>
      <c r="I4931" s="64">
        <f t="shared" si="1338"/>
        <v>2.9750000000000001</v>
      </c>
      <c r="J4931" s="64">
        <f t="shared" si="1338"/>
        <v>0</v>
      </c>
      <c r="K4931" s="64">
        <f t="shared" si="1338"/>
        <v>0</v>
      </c>
      <c r="L4931" s="64">
        <f t="shared" si="1338"/>
        <v>0</v>
      </c>
      <c r="M4931" s="64">
        <f t="shared" si="1338"/>
        <v>11.707257196292936</v>
      </c>
      <c r="N4931" s="64">
        <f t="shared" si="1338"/>
        <v>325.45724824207679</v>
      </c>
      <c r="O4931" s="121"/>
      <c r="P4931" s="177">
        <v>2.9750000000000001</v>
      </c>
      <c r="Q4931" s="177">
        <v>46.743591305904431</v>
      </c>
      <c r="R4931" s="177">
        <v>46.743591305904431</v>
      </c>
      <c r="S4931" s="177">
        <v>0</v>
      </c>
      <c r="T4931" s="177">
        <v>0</v>
      </c>
      <c r="U4931" s="177">
        <v>46.743591305904431</v>
      </c>
      <c r="V4931" s="177">
        <v>46.743591305904431</v>
      </c>
      <c r="W4931" s="177">
        <v>0</v>
      </c>
      <c r="X4931" s="177">
        <v>0</v>
      </c>
      <c r="Y4931" s="177">
        <v>0</v>
      </c>
      <c r="Z4931" s="177">
        <v>0</v>
      </c>
      <c r="AA4931" s="177">
        <v>48.302080377682294</v>
      </c>
      <c r="AB4931" s="177">
        <v>47.227983715580933</v>
      </c>
      <c r="AC4931" s="177">
        <v>42.952818925195814</v>
      </c>
      <c r="AD4931" s="177">
        <v>0</v>
      </c>
      <c r="AE4931" s="177">
        <v>0</v>
      </c>
      <c r="AF4931" s="177">
        <v>11.707257196292936</v>
      </c>
      <c r="AG4931" s="177">
        <v>0</v>
      </c>
      <c r="AH4931" s="177">
        <v>0</v>
      </c>
      <c r="AI4931" s="177">
        <v>0</v>
      </c>
      <c r="AJ4931" s="177">
        <v>0</v>
      </c>
    </row>
    <row r="4932" spans="1:36" hidden="1" outlineLevel="1" x14ac:dyDescent="0.25">
      <c r="A4932" s="190">
        <f t="shared" si="1326"/>
        <v>2033</v>
      </c>
      <c r="B4932" s="55">
        <f t="shared" si="1327"/>
        <v>1</v>
      </c>
      <c r="C4932" s="55">
        <f t="shared" si="1328"/>
        <v>21</v>
      </c>
      <c r="D4932" s="55">
        <f t="shared" si="1324"/>
        <v>205</v>
      </c>
      <c r="F4932" s="63">
        <f t="shared" si="1333"/>
        <v>48580.874999999949</v>
      </c>
      <c r="G4932" s="64">
        <f t="shared" si="1325"/>
        <v>344.62893541520788</v>
      </c>
      <c r="H4932" s="64">
        <f t="shared" si="1338"/>
        <v>0</v>
      </c>
      <c r="I4932" s="64">
        <f t="shared" si="1338"/>
        <v>2.9750000000000001</v>
      </c>
      <c r="J4932" s="64">
        <f t="shared" si="1338"/>
        <v>0</v>
      </c>
      <c r="K4932" s="64">
        <f t="shared" si="1338"/>
        <v>0</v>
      </c>
      <c r="L4932" s="64">
        <f t="shared" si="1338"/>
        <v>0</v>
      </c>
      <c r="M4932" s="64">
        <f t="shared" si="1338"/>
        <v>11.463356004703503</v>
      </c>
      <c r="N4932" s="64">
        <f t="shared" si="1338"/>
        <v>330.19057941050437</v>
      </c>
      <c r="O4932" s="121"/>
      <c r="P4932" s="177">
        <v>2.9750000000000001</v>
      </c>
      <c r="Q4932" s="177">
        <v>47.743178686123287</v>
      </c>
      <c r="R4932" s="177">
        <v>47.743178686123287</v>
      </c>
      <c r="S4932" s="177">
        <v>0</v>
      </c>
      <c r="T4932" s="177">
        <v>0</v>
      </c>
      <c r="U4932" s="177">
        <v>47.743178686123287</v>
      </c>
      <c r="V4932" s="177">
        <v>47.743178686123287</v>
      </c>
      <c r="W4932" s="177">
        <v>0</v>
      </c>
      <c r="X4932" s="177">
        <v>0</v>
      </c>
      <c r="Y4932" s="177">
        <v>0</v>
      </c>
      <c r="Z4932" s="177">
        <v>0</v>
      </c>
      <c r="AA4932" s="177">
        <v>48.693350125574867</v>
      </c>
      <c r="AB4932" s="177">
        <v>47.736727034590494</v>
      </c>
      <c r="AC4932" s="177">
        <v>42.787787505845898</v>
      </c>
      <c r="AD4932" s="177">
        <v>0</v>
      </c>
      <c r="AE4932" s="177">
        <v>0</v>
      </c>
      <c r="AF4932" s="177">
        <v>11.463356004703503</v>
      </c>
      <c r="AG4932" s="177">
        <v>0</v>
      </c>
      <c r="AH4932" s="177">
        <v>0</v>
      </c>
      <c r="AI4932" s="177">
        <v>0</v>
      </c>
      <c r="AJ4932" s="177">
        <v>0</v>
      </c>
    </row>
    <row r="4933" spans="1:36" hidden="1" outlineLevel="1" x14ac:dyDescent="0.25">
      <c r="A4933" s="190">
        <f t="shared" si="1326"/>
        <v>2033</v>
      </c>
      <c r="B4933" s="55">
        <f t="shared" si="1327"/>
        <v>1</v>
      </c>
      <c r="C4933" s="55">
        <f t="shared" si="1328"/>
        <v>22</v>
      </c>
      <c r="D4933" s="55">
        <f t="shared" si="1324"/>
        <v>205</v>
      </c>
      <c r="F4933" s="63">
        <f t="shared" si="1333"/>
        <v>48580.916666666613</v>
      </c>
      <c r="G4933" s="64">
        <f t="shared" si="1325"/>
        <v>343.47009264716496</v>
      </c>
      <c r="H4933" s="64">
        <f t="shared" si="1338"/>
        <v>0</v>
      </c>
      <c r="I4933" s="64">
        <f t="shared" si="1338"/>
        <v>2.9750000000000001</v>
      </c>
      <c r="J4933" s="64">
        <f t="shared" si="1338"/>
        <v>0</v>
      </c>
      <c r="K4933" s="64">
        <f t="shared" si="1338"/>
        <v>0</v>
      </c>
      <c r="L4933" s="64">
        <f t="shared" si="1338"/>
        <v>0</v>
      </c>
      <c r="M4933" s="64">
        <f t="shared" si="1338"/>
        <v>11.544656401899978</v>
      </c>
      <c r="N4933" s="64">
        <f t="shared" si="1338"/>
        <v>328.950436245265</v>
      </c>
      <c r="O4933" s="121"/>
      <c r="P4933" s="177">
        <v>2.9750000000000001</v>
      </c>
      <c r="Q4933" s="177">
        <v>48.021414348658446</v>
      </c>
      <c r="R4933" s="177">
        <v>48.021414348658446</v>
      </c>
      <c r="S4933" s="177">
        <v>0</v>
      </c>
      <c r="T4933" s="177">
        <v>0</v>
      </c>
      <c r="U4933" s="177">
        <v>48.021414348658446</v>
      </c>
      <c r="V4933" s="177">
        <v>48.021414348658446</v>
      </c>
      <c r="W4933" s="177">
        <v>0</v>
      </c>
      <c r="X4933" s="177">
        <v>0</v>
      </c>
      <c r="Y4933" s="177">
        <v>0</v>
      </c>
      <c r="Z4933" s="177">
        <v>0</v>
      </c>
      <c r="AA4933" s="177">
        <v>45.412973215686876</v>
      </c>
      <c r="AB4933" s="177">
        <v>48.106528883248828</v>
      </c>
      <c r="AC4933" s="177">
        <v>43.345276751695522</v>
      </c>
      <c r="AD4933" s="177">
        <v>0</v>
      </c>
      <c r="AE4933" s="177">
        <v>0</v>
      </c>
      <c r="AF4933" s="177">
        <v>11.544656401899978</v>
      </c>
      <c r="AG4933" s="177">
        <v>0</v>
      </c>
      <c r="AH4933" s="177">
        <v>0</v>
      </c>
      <c r="AI4933" s="177">
        <v>0</v>
      </c>
      <c r="AJ4933" s="177">
        <v>0</v>
      </c>
    </row>
    <row r="4934" spans="1:36" hidden="1" outlineLevel="1" x14ac:dyDescent="0.25">
      <c r="A4934" s="190">
        <f t="shared" si="1326"/>
        <v>2033</v>
      </c>
      <c r="B4934" s="55">
        <f t="shared" si="1327"/>
        <v>1</v>
      </c>
      <c r="C4934" s="55">
        <f t="shared" si="1328"/>
        <v>23</v>
      </c>
      <c r="D4934" s="55">
        <f t="shared" si="1324"/>
        <v>205</v>
      </c>
      <c r="F4934" s="63">
        <f t="shared" si="1333"/>
        <v>48580.958333333278</v>
      </c>
      <c r="G4934" s="64">
        <f t="shared" si="1325"/>
        <v>351.15007722578133</v>
      </c>
      <c r="H4934" s="64">
        <f t="shared" si="1338"/>
        <v>0</v>
      </c>
      <c r="I4934" s="64">
        <f t="shared" si="1338"/>
        <v>2.9750000000000001</v>
      </c>
      <c r="J4934" s="64">
        <f t="shared" si="1338"/>
        <v>0</v>
      </c>
      <c r="K4934" s="64">
        <f t="shared" si="1338"/>
        <v>0</v>
      </c>
      <c r="L4934" s="64">
        <f t="shared" si="1338"/>
        <v>0</v>
      </c>
      <c r="M4934" s="64">
        <f t="shared" si="1338"/>
        <v>11.219454813114066</v>
      </c>
      <c r="N4934" s="64">
        <f t="shared" si="1338"/>
        <v>336.95562241266725</v>
      </c>
      <c r="O4934" s="121"/>
      <c r="P4934" s="177">
        <v>2.9750000000000001</v>
      </c>
      <c r="Q4934" s="177">
        <v>50.566755409628087</v>
      </c>
      <c r="R4934" s="177">
        <v>50.566755409628087</v>
      </c>
      <c r="S4934" s="177">
        <v>0</v>
      </c>
      <c r="T4934" s="177">
        <v>0</v>
      </c>
      <c r="U4934" s="177">
        <v>50.566755409628087</v>
      </c>
      <c r="V4934" s="177">
        <v>50.566755409628087</v>
      </c>
      <c r="W4934" s="177">
        <v>0</v>
      </c>
      <c r="X4934" s="177">
        <v>0</v>
      </c>
      <c r="Y4934" s="177">
        <v>0</v>
      </c>
      <c r="Z4934" s="177">
        <v>0</v>
      </c>
      <c r="AA4934" s="177">
        <v>44.790521253088244</v>
      </c>
      <c r="AB4934" s="177">
        <v>48.791403776876535</v>
      </c>
      <c r="AC4934" s="177">
        <v>41.10667574419017</v>
      </c>
      <c r="AD4934" s="177">
        <v>0</v>
      </c>
      <c r="AE4934" s="177">
        <v>0</v>
      </c>
      <c r="AF4934" s="177">
        <v>11.219454813114066</v>
      </c>
      <c r="AG4934" s="177">
        <v>0</v>
      </c>
      <c r="AH4934" s="177">
        <v>0</v>
      </c>
      <c r="AI4934" s="177">
        <v>0</v>
      </c>
      <c r="AJ4934" s="177">
        <v>0</v>
      </c>
    </row>
    <row r="4935" spans="1:36" hidden="1" outlineLevel="1" x14ac:dyDescent="0.25">
      <c r="A4935" s="190">
        <f t="shared" si="1326"/>
        <v>2033</v>
      </c>
      <c r="B4935" s="55">
        <f t="shared" si="1327"/>
        <v>2</v>
      </c>
      <c r="C4935" s="55">
        <f t="shared" si="1328"/>
        <v>0</v>
      </c>
      <c r="D4935" s="55">
        <f t="shared" si="1324"/>
        <v>206</v>
      </c>
      <c r="F4935" s="63">
        <f t="shared" ref="F4935" si="1339">EDATE(F4911,1)</f>
        <v>48611</v>
      </c>
      <c r="G4935" s="64">
        <f t="shared" si="1325"/>
        <v>307.53883576046297</v>
      </c>
      <c r="H4935" s="64">
        <f t="shared" ref="H4935:N4944" si="1340">SUMIF($P$6:$AK$6,H$6,$P4935:$AK4935)</f>
        <v>0</v>
      </c>
      <c r="I4935" s="64">
        <f t="shared" si="1340"/>
        <v>2.9750000000000001</v>
      </c>
      <c r="J4935" s="64">
        <f t="shared" si="1340"/>
        <v>0</v>
      </c>
      <c r="K4935" s="64">
        <f t="shared" si="1340"/>
        <v>0</v>
      </c>
      <c r="L4935" s="64">
        <f t="shared" si="1340"/>
        <v>0</v>
      </c>
      <c r="M4935" s="64">
        <f t="shared" si="1340"/>
        <v>15.28188883898974</v>
      </c>
      <c r="N4935" s="64">
        <f t="shared" si="1340"/>
        <v>289.28194692147321</v>
      </c>
      <c r="O4935" s="121"/>
      <c r="P4935" s="177">
        <v>2.9750000000000001</v>
      </c>
      <c r="Q4935" s="177">
        <v>41.405588595044982</v>
      </c>
      <c r="R4935" s="177">
        <v>41.405588595044982</v>
      </c>
      <c r="S4935" s="177">
        <v>0</v>
      </c>
      <c r="T4935" s="177">
        <v>0</v>
      </c>
      <c r="U4935" s="177">
        <v>41.405588595044982</v>
      </c>
      <c r="V4935" s="177">
        <v>41.405588595044982</v>
      </c>
      <c r="W4935" s="177">
        <v>0</v>
      </c>
      <c r="X4935" s="177">
        <v>0</v>
      </c>
      <c r="Y4935" s="177">
        <v>0</v>
      </c>
      <c r="Z4935" s="177">
        <v>0</v>
      </c>
      <c r="AA4935" s="177">
        <v>44.376376780259562</v>
      </c>
      <c r="AB4935" s="177">
        <v>40.007416156845196</v>
      </c>
      <c r="AC4935" s="177">
        <v>39.275799604188528</v>
      </c>
      <c r="AD4935" s="177">
        <v>0</v>
      </c>
      <c r="AE4935" s="177">
        <v>0</v>
      </c>
      <c r="AF4935" s="177">
        <v>15.28188883898974</v>
      </c>
      <c r="AG4935" s="177">
        <v>0</v>
      </c>
      <c r="AH4935" s="177">
        <v>0</v>
      </c>
      <c r="AI4935" s="177">
        <v>0</v>
      </c>
      <c r="AJ4935" s="177">
        <v>0</v>
      </c>
    </row>
    <row r="4936" spans="1:36" hidden="1" outlineLevel="1" x14ac:dyDescent="0.25">
      <c r="A4936" s="190">
        <f t="shared" si="1326"/>
        <v>2033</v>
      </c>
      <c r="B4936" s="55">
        <f t="shared" si="1327"/>
        <v>2</v>
      </c>
      <c r="C4936" s="55">
        <f t="shared" si="1328"/>
        <v>1</v>
      </c>
      <c r="D4936" s="55">
        <f t="shared" si="1324"/>
        <v>206</v>
      </c>
      <c r="F4936" s="63">
        <f t="shared" ref="F4936" si="1341">F4935+1/24</f>
        <v>48611.041666666664</v>
      </c>
      <c r="G4936" s="64">
        <f t="shared" si="1325"/>
        <v>308.33622755647241</v>
      </c>
      <c r="H4936" s="64">
        <f t="shared" si="1340"/>
        <v>0</v>
      </c>
      <c r="I4936" s="64">
        <f t="shared" si="1340"/>
        <v>2.9750000000000001</v>
      </c>
      <c r="J4936" s="64">
        <f t="shared" si="1340"/>
        <v>0</v>
      </c>
      <c r="K4936" s="64">
        <f t="shared" si="1340"/>
        <v>0</v>
      </c>
      <c r="L4936" s="64">
        <f t="shared" si="1340"/>
        <v>0</v>
      </c>
      <c r="M4936" s="64">
        <f t="shared" si="1340"/>
        <v>14.163701850770977</v>
      </c>
      <c r="N4936" s="64">
        <f t="shared" si="1340"/>
        <v>291.19752570570142</v>
      </c>
      <c r="O4936" s="121"/>
      <c r="P4936" s="177">
        <v>2.9750000000000001</v>
      </c>
      <c r="Q4936" s="177">
        <v>40.725456975514632</v>
      </c>
      <c r="R4936" s="177">
        <v>40.725456975514632</v>
      </c>
      <c r="S4936" s="177">
        <v>0</v>
      </c>
      <c r="T4936" s="177">
        <v>0</v>
      </c>
      <c r="U4936" s="177">
        <v>40.725456975514632</v>
      </c>
      <c r="V4936" s="177">
        <v>40.725456975514632</v>
      </c>
      <c r="W4936" s="177">
        <v>0</v>
      </c>
      <c r="X4936" s="177">
        <v>0</v>
      </c>
      <c r="Y4936" s="177">
        <v>0</v>
      </c>
      <c r="Z4936" s="177">
        <v>0</v>
      </c>
      <c r="AA4936" s="177">
        <v>46.218383218082678</v>
      </c>
      <c r="AB4936" s="177">
        <v>41.701979254317301</v>
      </c>
      <c r="AC4936" s="177">
        <v>40.375335331242901</v>
      </c>
      <c r="AD4936" s="177">
        <v>0</v>
      </c>
      <c r="AE4936" s="177">
        <v>0</v>
      </c>
      <c r="AF4936" s="177">
        <v>14.163701850770977</v>
      </c>
      <c r="AG4936" s="177">
        <v>0</v>
      </c>
      <c r="AH4936" s="177">
        <v>0</v>
      </c>
      <c r="AI4936" s="177">
        <v>0</v>
      </c>
      <c r="AJ4936" s="177">
        <v>0</v>
      </c>
    </row>
    <row r="4937" spans="1:36" hidden="1" outlineLevel="1" x14ac:dyDescent="0.25">
      <c r="A4937" s="190">
        <f t="shared" si="1326"/>
        <v>2033</v>
      </c>
      <c r="B4937" s="55">
        <f t="shared" si="1327"/>
        <v>2</v>
      </c>
      <c r="C4937" s="55">
        <f t="shared" si="1328"/>
        <v>2</v>
      </c>
      <c r="D4937" s="55">
        <f t="shared" si="1324"/>
        <v>206</v>
      </c>
      <c r="F4937" s="63">
        <f t="shared" si="1333"/>
        <v>48611.083333333328</v>
      </c>
      <c r="G4937" s="64">
        <f t="shared" si="1325"/>
        <v>314.9641627679257</v>
      </c>
      <c r="H4937" s="64">
        <f t="shared" si="1340"/>
        <v>0</v>
      </c>
      <c r="I4937" s="64">
        <f t="shared" si="1340"/>
        <v>2.9750000000000001</v>
      </c>
      <c r="J4937" s="64">
        <f t="shared" si="1340"/>
        <v>0</v>
      </c>
      <c r="K4937" s="64">
        <f t="shared" si="1340"/>
        <v>0</v>
      </c>
      <c r="L4937" s="64">
        <f t="shared" si="1340"/>
        <v>0</v>
      </c>
      <c r="M4937" s="64">
        <f t="shared" si="1340"/>
        <v>13.045514862552217</v>
      </c>
      <c r="N4937" s="64">
        <f t="shared" si="1340"/>
        <v>298.9436479053735</v>
      </c>
      <c r="O4937" s="121"/>
      <c r="P4937" s="177">
        <v>2.9750000000000001</v>
      </c>
      <c r="Q4937" s="177">
        <v>41.683824257580127</v>
      </c>
      <c r="R4937" s="177">
        <v>41.683824257580127</v>
      </c>
      <c r="S4937" s="177">
        <v>0</v>
      </c>
      <c r="T4937" s="177">
        <v>0</v>
      </c>
      <c r="U4937" s="177">
        <v>41.683824257580127</v>
      </c>
      <c r="V4937" s="177">
        <v>41.683824257580127</v>
      </c>
      <c r="W4937" s="177">
        <v>0</v>
      </c>
      <c r="X4937" s="177">
        <v>0</v>
      </c>
      <c r="Y4937" s="177">
        <v>0</v>
      </c>
      <c r="Z4937" s="177">
        <v>0</v>
      </c>
      <c r="AA4937" s="177">
        <v>47.584444765962807</v>
      </c>
      <c r="AB4937" s="177">
        <v>42.536930913511064</v>
      </c>
      <c r="AC4937" s="177">
        <v>42.086975195579079</v>
      </c>
      <c r="AD4937" s="177">
        <v>0</v>
      </c>
      <c r="AE4937" s="177">
        <v>0</v>
      </c>
      <c r="AF4937" s="177">
        <v>13.045514862552217</v>
      </c>
      <c r="AG4937" s="177">
        <v>0</v>
      </c>
      <c r="AH4937" s="177">
        <v>0</v>
      </c>
      <c r="AI4937" s="177">
        <v>0</v>
      </c>
      <c r="AJ4937" s="177">
        <v>0</v>
      </c>
    </row>
    <row r="4938" spans="1:36" hidden="1" outlineLevel="1" x14ac:dyDescent="0.25">
      <c r="A4938" s="190">
        <f t="shared" si="1326"/>
        <v>2033</v>
      </c>
      <c r="B4938" s="55">
        <f t="shared" si="1327"/>
        <v>2</v>
      </c>
      <c r="C4938" s="55">
        <f t="shared" si="1328"/>
        <v>3</v>
      </c>
      <c r="D4938" s="55">
        <f t="shared" si="1324"/>
        <v>206</v>
      </c>
      <c r="F4938" s="63">
        <f t="shared" si="1333"/>
        <v>48611.124999999993</v>
      </c>
      <c r="G4938" s="64">
        <f t="shared" si="1325"/>
        <v>312.89427104267031</v>
      </c>
      <c r="H4938" s="64">
        <f t="shared" si="1340"/>
        <v>0</v>
      </c>
      <c r="I4938" s="64">
        <f t="shared" si="1340"/>
        <v>2.9750000000000001</v>
      </c>
      <c r="J4938" s="64">
        <f t="shared" si="1340"/>
        <v>0</v>
      </c>
      <c r="K4938" s="64">
        <f t="shared" si="1340"/>
        <v>0</v>
      </c>
      <c r="L4938" s="64">
        <f t="shared" si="1340"/>
        <v>0</v>
      </c>
      <c r="M4938" s="64">
        <f t="shared" si="1340"/>
        <v>11.927327874333457</v>
      </c>
      <c r="N4938" s="64">
        <f t="shared" si="1340"/>
        <v>297.99194316833683</v>
      </c>
      <c r="O4938" s="121"/>
      <c r="P4938" s="177">
        <v>2.9750000000000001</v>
      </c>
      <c r="Q4938" s="177">
        <v>40.44722131297948</v>
      </c>
      <c r="R4938" s="177">
        <v>40.44722131297948</v>
      </c>
      <c r="S4938" s="177">
        <v>0</v>
      </c>
      <c r="T4938" s="177">
        <v>0</v>
      </c>
      <c r="U4938" s="177">
        <v>40.44722131297948</v>
      </c>
      <c r="V4938" s="177">
        <v>40.44722131297948</v>
      </c>
      <c r="W4938" s="177">
        <v>0</v>
      </c>
      <c r="X4938" s="177">
        <v>0</v>
      </c>
      <c r="Y4938" s="177">
        <v>0</v>
      </c>
      <c r="Z4938" s="177">
        <v>0</v>
      </c>
      <c r="AA4938" s="177">
        <v>50.17137992792675</v>
      </c>
      <c r="AB4938" s="177">
        <v>43.831981900450351</v>
      </c>
      <c r="AC4938" s="177">
        <v>42.19969608804179</v>
      </c>
      <c r="AD4938" s="177">
        <v>0</v>
      </c>
      <c r="AE4938" s="177">
        <v>0</v>
      </c>
      <c r="AF4938" s="177">
        <v>11.927327874333457</v>
      </c>
      <c r="AG4938" s="177">
        <v>0</v>
      </c>
      <c r="AH4938" s="177">
        <v>0</v>
      </c>
      <c r="AI4938" s="177">
        <v>0</v>
      </c>
      <c r="AJ4938" s="177">
        <v>0</v>
      </c>
    </row>
    <row r="4939" spans="1:36" hidden="1" outlineLevel="1" x14ac:dyDescent="0.25">
      <c r="A4939" s="190">
        <f t="shared" si="1326"/>
        <v>2033</v>
      </c>
      <c r="B4939" s="55">
        <f t="shared" si="1327"/>
        <v>2</v>
      </c>
      <c r="C4939" s="55">
        <f t="shared" si="1328"/>
        <v>4</v>
      </c>
      <c r="D4939" s="55">
        <f t="shared" si="1324"/>
        <v>206</v>
      </c>
      <c r="F4939" s="63">
        <f t="shared" si="1333"/>
        <v>48611.166666666657</v>
      </c>
      <c r="G4939" s="64">
        <f t="shared" si="1325"/>
        <v>311.60089849148551</v>
      </c>
      <c r="H4939" s="64">
        <f t="shared" si="1340"/>
        <v>0</v>
      </c>
      <c r="I4939" s="64">
        <f t="shared" si="1340"/>
        <v>2.9750000000000001</v>
      </c>
      <c r="J4939" s="64">
        <f t="shared" si="1340"/>
        <v>0</v>
      </c>
      <c r="K4939" s="64">
        <f t="shared" si="1340"/>
        <v>0</v>
      </c>
      <c r="L4939" s="64">
        <f t="shared" si="1340"/>
        <v>0</v>
      </c>
      <c r="M4939" s="64">
        <f t="shared" si="1340"/>
        <v>11.554598878260535</v>
      </c>
      <c r="N4939" s="64">
        <f t="shared" si="1340"/>
        <v>297.07129961322499</v>
      </c>
      <c r="O4939" s="121"/>
      <c r="P4939" s="177">
        <v>2.9750000000000001</v>
      </c>
      <c r="Q4939" s="177">
        <v>40.653321803746252</v>
      </c>
      <c r="R4939" s="177">
        <v>40.653321803746252</v>
      </c>
      <c r="S4939" s="177">
        <v>0</v>
      </c>
      <c r="T4939" s="177">
        <v>0</v>
      </c>
      <c r="U4939" s="177">
        <v>40.653321803746252</v>
      </c>
      <c r="V4939" s="177">
        <v>40.653321803746252</v>
      </c>
      <c r="W4939" s="177">
        <v>0</v>
      </c>
      <c r="X4939" s="177">
        <v>0</v>
      </c>
      <c r="Y4939" s="177">
        <v>0</v>
      </c>
      <c r="Z4939" s="177">
        <v>0</v>
      </c>
      <c r="AA4939" s="177">
        <v>49.812067762318158</v>
      </c>
      <c r="AB4939" s="177">
        <v>43.466737473904743</v>
      </c>
      <c r="AC4939" s="177">
        <v>41.179207162017107</v>
      </c>
      <c r="AD4939" s="177">
        <v>0</v>
      </c>
      <c r="AE4939" s="177">
        <v>0</v>
      </c>
      <c r="AF4939" s="177">
        <v>11.554598878260535</v>
      </c>
      <c r="AG4939" s="177">
        <v>0</v>
      </c>
      <c r="AH4939" s="177">
        <v>0</v>
      </c>
      <c r="AI4939" s="177">
        <v>0</v>
      </c>
      <c r="AJ4939" s="177">
        <v>0</v>
      </c>
    </row>
    <row r="4940" spans="1:36" hidden="1" outlineLevel="1" x14ac:dyDescent="0.25">
      <c r="A4940" s="190">
        <f t="shared" si="1326"/>
        <v>2033</v>
      </c>
      <c r="B4940" s="55">
        <f t="shared" si="1327"/>
        <v>2</v>
      </c>
      <c r="C4940" s="55">
        <f t="shared" si="1328"/>
        <v>5</v>
      </c>
      <c r="D4940" s="55">
        <f t="shared" si="1324"/>
        <v>206</v>
      </c>
      <c r="F4940" s="63">
        <f t="shared" si="1333"/>
        <v>48611.208333333321</v>
      </c>
      <c r="G4940" s="64">
        <f t="shared" si="1325"/>
        <v>310.14713255888319</v>
      </c>
      <c r="H4940" s="64">
        <f t="shared" si="1340"/>
        <v>0</v>
      </c>
      <c r="I4940" s="64">
        <f t="shared" si="1340"/>
        <v>2.9750000000000001</v>
      </c>
      <c r="J4940" s="64">
        <f t="shared" si="1340"/>
        <v>0</v>
      </c>
      <c r="K4940" s="64">
        <f t="shared" si="1340"/>
        <v>0</v>
      </c>
      <c r="L4940" s="64">
        <f t="shared" si="1340"/>
        <v>0</v>
      </c>
      <c r="M4940" s="64">
        <f t="shared" si="1340"/>
        <v>11.554598878260535</v>
      </c>
      <c r="N4940" s="64">
        <f t="shared" si="1340"/>
        <v>295.61753368062267</v>
      </c>
      <c r="O4940" s="121"/>
      <c r="P4940" s="177">
        <v>2.9750000000000001</v>
      </c>
      <c r="Q4940" s="177">
        <v>40.643016779207912</v>
      </c>
      <c r="R4940" s="177">
        <v>40.643016779207912</v>
      </c>
      <c r="S4940" s="177">
        <v>0</v>
      </c>
      <c r="T4940" s="177">
        <v>0</v>
      </c>
      <c r="U4940" s="177">
        <v>40.643016779207912</v>
      </c>
      <c r="V4940" s="177">
        <v>40.643016779207912</v>
      </c>
      <c r="W4940" s="177">
        <v>0</v>
      </c>
      <c r="X4940" s="177">
        <v>0</v>
      </c>
      <c r="Y4940" s="177">
        <v>0</v>
      </c>
      <c r="Z4940" s="177">
        <v>0</v>
      </c>
      <c r="AA4940" s="177">
        <v>47.604054318658044</v>
      </c>
      <c r="AB4940" s="177">
        <v>42.849376529453245</v>
      </c>
      <c r="AC4940" s="177">
        <v>42.592035715679728</v>
      </c>
      <c r="AD4940" s="177">
        <v>0</v>
      </c>
      <c r="AE4940" s="177">
        <v>0</v>
      </c>
      <c r="AF4940" s="177">
        <v>11.554598878260535</v>
      </c>
      <c r="AG4940" s="177">
        <v>0</v>
      </c>
      <c r="AH4940" s="177">
        <v>0</v>
      </c>
      <c r="AI4940" s="177">
        <v>0</v>
      </c>
      <c r="AJ4940" s="177">
        <v>0</v>
      </c>
    </row>
    <row r="4941" spans="1:36" hidden="1" outlineLevel="1" x14ac:dyDescent="0.25">
      <c r="A4941" s="190">
        <f t="shared" si="1326"/>
        <v>2033</v>
      </c>
      <c r="B4941" s="55">
        <f t="shared" si="1327"/>
        <v>2</v>
      </c>
      <c r="C4941" s="55">
        <f t="shared" si="1328"/>
        <v>6</v>
      </c>
      <c r="D4941" s="55">
        <f t="shared" si="1324"/>
        <v>206</v>
      </c>
      <c r="F4941" s="63">
        <f t="shared" si="1333"/>
        <v>48611.249999999985</v>
      </c>
      <c r="G4941" s="64">
        <f t="shared" si="1325"/>
        <v>323.5362597191322</v>
      </c>
      <c r="H4941" s="64">
        <f t="shared" si="1340"/>
        <v>0</v>
      </c>
      <c r="I4941" s="64">
        <f t="shared" si="1340"/>
        <v>8.7546552377037106</v>
      </c>
      <c r="J4941" s="64">
        <f t="shared" si="1340"/>
        <v>10.642601787243207</v>
      </c>
      <c r="K4941" s="64">
        <f t="shared" si="1340"/>
        <v>0</v>
      </c>
      <c r="L4941" s="64">
        <f t="shared" si="1340"/>
        <v>0</v>
      </c>
      <c r="M4941" s="64">
        <f t="shared" si="1340"/>
        <v>10.93338388480567</v>
      </c>
      <c r="N4941" s="64">
        <f t="shared" si="1340"/>
        <v>293.20561880937959</v>
      </c>
      <c r="O4941" s="121"/>
      <c r="P4941" s="177">
        <v>2.9750000000000001</v>
      </c>
      <c r="Q4941" s="177">
        <v>41.323148398738269</v>
      </c>
      <c r="R4941" s="177">
        <v>41.323148398738269</v>
      </c>
      <c r="S4941" s="177">
        <v>2.2581301836304868</v>
      </c>
      <c r="T4941" s="177">
        <v>3.5215250540732237</v>
      </c>
      <c r="U4941" s="177">
        <v>41.323148398738269</v>
      </c>
      <c r="V4941" s="177">
        <v>41.323148398738269</v>
      </c>
      <c r="W4941" s="177">
        <v>0</v>
      </c>
      <c r="X4941" s="177">
        <v>0</v>
      </c>
      <c r="Y4941" s="177">
        <v>0</v>
      </c>
      <c r="Z4941" s="177">
        <v>0</v>
      </c>
      <c r="AA4941" s="177">
        <v>45.38815375011567</v>
      </c>
      <c r="AB4941" s="177">
        <v>42.415632297785905</v>
      </c>
      <c r="AC4941" s="177">
        <v>40.109239166524951</v>
      </c>
      <c r="AD4941" s="177">
        <v>0</v>
      </c>
      <c r="AE4941" s="177">
        <v>0</v>
      </c>
      <c r="AF4941" s="177">
        <v>10.93338388480567</v>
      </c>
      <c r="AG4941" s="177">
        <v>3.547533929081069</v>
      </c>
      <c r="AH4941" s="177">
        <v>3.547533929081069</v>
      </c>
      <c r="AI4941" s="177">
        <v>3.547533929081069</v>
      </c>
      <c r="AJ4941" s="177">
        <v>0</v>
      </c>
    </row>
    <row r="4942" spans="1:36" hidden="1" outlineLevel="1" x14ac:dyDescent="0.25">
      <c r="A4942" s="190">
        <f t="shared" si="1326"/>
        <v>2033</v>
      </c>
      <c r="B4942" s="55">
        <f t="shared" si="1327"/>
        <v>2</v>
      </c>
      <c r="C4942" s="55">
        <f t="shared" si="1328"/>
        <v>7</v>
      </c>
      <c r="D4942" s="55">
        <f t="shared" si="1324"/>
        <v>206</v>
      </c>
      <c r="F4942" s="63">
        <f t="shared" si="1333"/>
        <v>48611.29166666665</v>
      </c>
      <c r="G4942" s="64">
        <f t="shared" si="1325"/>
        <v>460.1817332232838</v>
      </c>
      <c r="H4942" s="64">
        <f t="shared" si="1340"/>
        <v>0</v>
      </c>
      <c r="I4942" s="64">
        <f t="shared" si="1340"/>
        <v>37.941655333335916</v>
      </c>
      <c r="J4942" s="64">
        <f t="shared" si="1340"/>
        <v>124.93856398117853</v>
      </c>
      <c r="K4942" s="64">
        <f t="shared" si="1340"/>
        <v>0</v>
      </c>
      <c r="L4942" s="64">
        <f t="shared" si="1340"/>
        <v>0</v>
      </c>
      <c r="M4942" s="64">
        <f t="shared" si="1340"/>
        <v>10.68489788742372</v>
      </c>
      <c r="N4942" s="64">
        <f t="shared" si="1340"/>
        <v>286.61661602134564</v>
      </c>
      <c r="O4942" s="121"/>
      <c r="P4942" s="177">
        <v>2.9750000000000001</v>
      </c>
      <c r="Q4942" s="177">
        <v>39.715564570757422</v>
      </c>
      <c r="R4942" s="177">
        <v>39.715564570757422</v>
      </c>
      <c r="S4942" s="177">
        <v>10.135881732163467</v>
      </c>
      <c r="T4942" s="177">
        <v>17.053783776496523</v>
      </c>
      <c r="U4942" s="177">
        <v>39.715564570757422</v>
      </c>
      <c r="V4942" s="177">
        <v>39.715564570757422</v>
      </c>
      <c r="W4942" s="177">
        <v>0.89700579440051065</v>
      </c>
      <c r="X4942" s="177">
        <v>3.3081747071288561</v>
      </c>
      <c r="Y4942" s="177">
        <v>2.542354285714286</v>
      </c>
      <c r="Z4942" s="177">
        <v>0</v>
      </c>
      <c r="AA4942" s="177">
        <v>44.726078130524542</v>
      </c>
      <c r="AB4942" s="177">
        <v>41.645933588737194</v>
      </c>
      <c r="AC4942" s="177">
        <v>41.382346019054204</v>
      </c>
      <c r="AD4942" s="177">
        <v>0</v>
      </c>
      <c r="AE4942" s="177">
        <v>0</v>
      </c>
      <c r="AF4942" s="177">
        <v>10.68489788742372</v>
      </c>
      <c r="AG4942" s="177">
        <v>41.64618799372618</v>
      </c>
      <c r="AH4942" s="177">
        <v>41.64618799372618</v>
      </c>
      <c r="AI4942" s="177">
        <v>41.64618799372618</v>
      </c>
      <c r="AJ4942" s="177">
        <v>1.0294550374322737</v>
      </c>
    </row>
    <row r="4943" spans="1:36" hidden="1" outlineLevel="1" x14ac:dyDescent="0.25">
      <c r="A4943" s="190">
        <f t="shared" si="1326"/>
        <v>2033</v>
      </c>
      <c r="B4943" s="55">
        <f t="shared" si="1327"/>
        <v>2</v>
      </c>
      <c r="C4943" s="55">
        <f t="shared" si="1328"/>
        <v>8</v>
      </c>
      <c r="D4943" s="55">
        <f t="shared" ref="D4943:D5006" si="1342">MATCH(DATE(YEAR(F4943),B4943,1),$F$7505:$F$7816,0)</f>
        <v>206</v>
      </c>
      <c r="F4943" s="63">
        <f t="shared" si="1333"/>
        <v>48611.333333333314</v>
      </c>
      <c r="G4943" s="64">
        <f t="shared" ref="G4943:G5006" si="1343">SUM(H4943:N4943)</f>
        <v>552.83001149904908</v>
      </c>
      <c r="H4943" s="64">
        <f t="shared" si="1340"/>
        <v>0</v>
      </c>
      <c r="I4943" s="64">
        <f t="shared" si="1340"/>
        <v>87.239341354723592</v>
      </c>
      <c r="J4943" s="64">
        <f t="shared" si="1340"/>
        <v>168.24470367355005</v>
      </c>
      <c r="K4943" s="64">
        <f t="shared" si="1340"/>
        <v>0</v>
      </c>
      <c r="L4943" s="64">
        <f t="shared" si="1340"/>
        <v>0</v>
      </c>
      <c r="M4943" s="64">
        <f t="shared" si="1340"/>
        <v>8.9454959057500893</v>
      </c>
      <c r="N4943" s="64">
        <f t="shared" si="1340"/>
        <v>288.40047056502533</v>
      </c>
      <c r="O4943" s="121"/>
      <c r="P4943" s="177">
        <v>2.9750000000000001</v>
      </c>
      <c r="Q4943" s="177">
        <v>41.117047907971489</v>
      </c>
      <c r="R4943" s="177">
        <v>41.117047907971489</v>
      </c>
      <c r="S4943" s="177">
        <v>15.001338570088203</v>
      </c>
      <c r="T4943" s="177">
        <v>22.900855509445972</v>
      </c>
      <c r="U4943" s="177">
        <v>41.117047907971489</v>
      </c>
      <c r="V4943" s="177">
        <v>41.117047907971489</v>
      </c>
      <c r="W4943" s="177">
        <v>3.1856396968739888</v>
      </c>
      <c r="X4943" s="177">
        <v>18.002976811928256</v>
      </c>
      <c r="Y4943" s="177">
        <v>14.406674285714285</v>
      </c>
      <c r="Z4943" s="177">
        <v>0</v>
      </c>
      <c r="AA4943" s="177">
        <v>44.409998070840231</v>
      </c>
      <c r="AB4943" s="177">
        <v>39.961207275066236</v>
      </c>
      <c r="AC4943" s="177">
        <v>39.561073587232897</v>
      </c>
      <c r="AD4943" s="177">
        <v>0</v>
      </c>
      <c r="AE4943" s="177">
        <v>0</v>
      </c>
      <c r="AF4943" s="177">
        <v>8.9454959057500893</v>
      </c>
      <c r="AG4943" s="177">
        <v>56.081567891183347</v>
      </c>
      <c r="AH4943" s="177">
        <v>56.081567891183347</v>
      </c>
      <c r="AI4943" s="177">
        <v>56.081567891183347</v>
      </c>
      <c r="AJ4943" s="177">
        <v>10.766856480672885</v>
      </c>
    </row>
    <row r="4944" spans="1:36" hidden="1" outlineLevel="1" x14ac:dyDescent="0.25">
      <c r="A4944" s="190">
        <f t="shared" ref="A4944:A5007" si="1344">YEAR(F4944)</f>
        <v>2033</v>
      </c>
      <c r="B4944" s="55">
        <f t="shared" ref="B4944:B5007" si="1345">MONTH(F4944)</f>
        <v>2</v>
      </c>
      <c r="C4944" s="55">
        <f t="shared" ref="C4944:C5007" si="1346">HOUR(F4944)</f>
        <v>9</v>
      </c>
      <c r="D4944" s="55">
        <f t="shared" si="1342"/>
        <v>206</v>
      </c>
      <c r="F4944" s="63">
        <f t="shared" si="1333"/>
        <v>48611.374999999978</v>
      </c>
      <c r="G4944" s="64">
        <f t="shared" si="1343"/>
        <v>598.83527456125694</v>
      </c>
      <c r="H4944" s="64">
        <f t="shared" si="1340"/>
        <v>0</v>
      </c>
      <c r="I4944" s="64">
        <f t="shared" si="1340"/>
        <v>118.20666583030513</v>
      </c>
      <c r="J4944" s="64">
        <f t="shared" si="1340"/>
        <v>167.90085338329953</v>
      </c>
      <c r="K4944" s="64">
        <f t="shared" si="1340"/>
        <v>0</v>
      </c>
      <c r="L4944" s="64">
        <f t="shared" si="1340"/>
        <v>0</v>
      </c>
      <c r="M4944" s="64">
        <f t="shared" si="1340"/>
        <v>8.2000379136042483</v>
      </c>
      <c r="N4944" s="64">
        <f t="shared" si="1340"/>
        <v>304.52771743404804</v>
      </c>
      <c r="O4944" s="121"/>
      <c r="P4944" s="177">
        <v>2.9750000000000001</v>
      </c>
      <c r="Q4944" s="177">
        <v>45.208142649691965</v>
      </c>
      <c r="R4944" s="177">
        <v>45.208142649691965</v>
      </c>
      <c r="S4944" s="177">
        <v>22.019268751030999</v>
      </c>
      <c r="T4944" s="177">
        <v>21.097770220792441</v>
      </c>
      <c r="U4944" s="177">
        <v>45.208142649691965</v>
      </c>
      <c r="V4944" s="177">
        <v>45.208142649691965</v>
      </c>
      <c r="W4944" s="177">
        <v>3.694140037381167</v>
      </c>
      <c r="X4944" s="177">
        <v>22.967002280219692</v>
      </c>
      <c r="Y4944" s="177">
        <v>25.847268571428568</v>
      </c>
      <c r="Z4944" s="177">
        <v>0</v>
      </c>
      <c r="AA4944" s="177">
        <v>44.182907575045817</v>
      </c>
      <c r="AB4944" s="177">
        <v>40.084582390563341</v>
      </c>
      <c r="AC4944" s="177">
        <v>39.427656869671004</v>
      </c>
      <c r="AD4944" s="177">
        <v>0</v>
      </c>
      <c r="AE4944" s="177">
        <v>0</v>
      </c>
      <c r="AF4944" s="177">
        <v>8.2000379136042483</v>
      </c>
      <c r="AG4944" s="177">
        <v>55.966951127766507</v>
      </c>
      <c r="AH4944" s="177">
        <v>55.966951127766507</v>
      </c>
      <c r="AI4944" s="177">
        <v>55.966951127766507</v>
      </c>
      <c r="AJ4944" s="177">
        <v>19.606215969452244</v>
      </c>
    </row>
    <row r="4945" spans="1:36" hidden="1" outlineLevel="1" x14ac:dyDescent="0.25">
      <c r="A4945" s="190">
        <f t="shared" si="1344"/>
        <v>2033</v>
      </c>
      <c r="B4945" s="55">
        <f t="shared" si="1345"/>
        <v>2</v>
      </c>
      <c r="C4945" s="55">
        <f t="shared" si="1346"/>
        <v>10</v>
      </c>
      <c r="D4945" s="55">
        <f t="shared" si="1342"/>
        <v>206</v>
      </c>
      <c r="F4945" s="63">
        <f t="shared" si="1333"/>
        <v>48611.416666666642</v>
      </c>
      <c r="G4945" s="64">
        <f t="shared" si="1343"/>
        <v>614.46510250238953</v>
      </c>
      <c r="H4945" s="64">
        <f t="shared" ref="H4945:N4954" si="1347">SUMIF($P$6:$AK$6,H$6,$P4945:$AK4945)</f>
        <v>0</v>
      </c>
      <c r="I4945" s="64">
        <f t="shared" si="1347"/>
        <v>128.10040000396688</v>
      </c>
      <c r="J4945" s="64">
        <f t="shared" si="1347"/>
        <v>164.26883686384537</v>
      </c>
      <c r="K4945" s="64">
        <f t="shared" si="1347"/>
        <v>0</v>
      </c>
      <c r="L4945" s="64">
        <f t="shared" si="1347"/>
        <v>0</v>
      </c>
      <c r="M4945" s="64">
        <f t="shared" si="1347"/>
        <v>8.9454959057500893</v>
      </c>
      <c r="N4945" s="64">
        <f t="shared" si="1347"/>
        <v>313.15036972882723</v>
      </c>
      <c r="O4945" s="121"/>
      <c r="P4945" s="177">
        <v>2.9750000000000001</v>
      </c>
      <c r="Q4945" s="177">
        <v>48.062634446811792</v>
      </c>
      <c r="R4945" s="177">
        <v>48.062634446811792</v>
      </c>
      <c r="S4945" s="177">
        <v>22.846788164457671</v>
      </c>
      <c r="T4945" s="177">
        <v>20.588660091388618</v>
      </c>
      <c r="U4945" s="177">
        <v>48.062634446811792</v>
      </c>
      <c r="V4945" s="177">
        <v>48.062634446811792</v>
      </c>
      <c r="W4945" s="177">
        <v>4.3860252430162081</v>
      </c>
      <c r="X4945" s="177">
        <v>21.693735453076076</v>
      </c>
      <c r="Y4945" s="177">
        <v>32.626879999999993</v>
      </c>
      <c r="Z4945" s="177">
        <v>0</v>
      </c>
      <c r="AA4945" s="177">
        <v>43.382397078189726</v>
      </c>
      <c r="AB4945" s="177">
        <v>39.385366861365391</v>
      </c>
      <c r="AC4945" s="177">
        <v>38.132068002024958</v>
      </c>
      <c r="AD4945" s="177">
        <v>0</v>
      </c>
      <c r="AE4945" s="177">
        <v>0</v>
      </c>
      <c r="AF4945" s="177">
        <v>8.9454959057500893</v>
      </c>
      <c r="AG4945" s="177">
        <v>54.756278954615127</v>
      </c>
      <c r="AH4945" s="177">
        <v>54.756278954615127</v>
      </c>
      <c r="AI4945" s="177">
        <v>54.756278954615127</v>
      </c>
      <c r="AJ4945" s="177">
        <v>22.983311052028306</v>
      </c>
    </row>
    <row r="4946" spans="1:36" hidden="1" outlineLevel="1" x14ac:dyDescent="0.25">
      <c r="A4946" s="190">
        <f t="shared" si="1344"/>
        <v>2033</v>
      </c>
      <c r="B4946" s="55">
        <f t="shared" si="1345"/>
        <v>2</v>
      </c>
      <c r="C4946" s="55">
        <f t="shared" si="1346"/>
        <v>11</v>
      </c>
      <c r="D4946" s="55">
        <f t="shared" si="1342"/>
        <v>206</v>
      </c>
      <c r="F4946" s="63">
        <f t="shared" si="1333"/>
        <v>48611.458333333307</v>
      </c>
      <c r="G4946" s="64">
        <f t="shared" si="1343"/>
        <v>599.54423966772765</v>
      </c>
      <c r="H4946" s="64">
        <f t="shared" si="1347"/>
        <v>0</v>
      </c>
      <c r="I4946" s="64">
        <f t="shared" si="1347"/>
        <v>121.72872162373558</v>
      </c>
      <c r="J4946" s="64">
        <f t="shared" si="1347"/>
        <v>148.94792036908339</v>
      </c>
      <c r="K4946" s="64">
        <f t="shared" si="1347"/>
        <v>0</v>
      </c>
      <c r="L4946" s="64">
        <f t="shared" si="1347"/>
        <v>0</v>
      </c>
      <c r="M4946" s="64">
        <f t="shared" si="1347"/>
        <v>8.4485239109861983</v>
      </c>
      <c r="N4946" s="64">
        <f t="shared" si="1347"/>
        <v>320.41907376392254</v>
      </c>
      <c r="O4946" s="121"/>
      <c r="P4946" s="177">
        <v>2.9750000000000001</v>
      </c>
      <c r="Q4946" s="177">
        <v>50.968651366623298</v>
      </c>
      <c r="R4946" s="177">
        <v>50.968651366623298</v>
      </c>
      <c r="S4946" s="177">
        <v>20.198823466515247</v>
      </c>
      <c r="T4946" s="177">
        <v>20.600469185074971</v>
      </c>
      <c r="U4946" s="177">
        <v>50.968651366623298</v>
      </c>
      <c r="V4946" s="177">
        <v>50.968651366623298</v>
      </c>
      <c r="W4946" s="177">
        <v>4.0913663958425701</v>
      </c>
      <c r="X4946" s="177">
        <v>20.455851821193288</v>
      </c>
      <c r="Y4946" s="177">
        <v>29.237074285714279</v>
      </c>
      <c r="Z4946" s="177">
        <v>0</v>
      </c>
      <c r="AA4946" s="177">
        <v>41.723702335036833</v>
      </c>
      <c r="AB4946" s="177">
        <v>38.27118964576681</v>
      </c>
      <c r="AC4946" s="177">
        <v>36.549576316625711</v>
      </c>
      <c r="AD4946" s="177">
        <v>0</v>
      </c>
      <c r="AE4946" s="177">
        <v>0</v>
      </c>
      <c r="AF4946" s="177">
        <v>8.4485239109861983</v>
      </c>
      <c r="AG4946" s="177">
        <v>49.649306789694464</v>
      </c>
      <c r="AH4946" s="177">
        <v>49.649306789694464</v>
      </c>
      <c r="AI4946" s="177">
        <v>49.649306789694464</v>
      </c>
      <c r="AJ4946" s="177">
        <v>24.170136469395214</v>
      </c>
    </row>
    <row r="4947" spans="1:36" hidden="1" outlineLevel="1" x14ac:dyDescent="0.25">
      <c r="A4947" s="190">
        <f t="shared" si="1344"/>
        <v>2033</v>
      </c>
      <c r="B4947" s="55">
        <f t="shared" si="1345"/>
        <v>2</v>
      </c>
      <c r="C4947" s="55">
        <f t="shared" si="1346"/>
        <v>12</v>
      </c>
      <c r="D4947" s="55">
        <f t="shared" si="1342"/>
        <v>206</v>
      </c>
      <c r="F4947" s="63">
        <f t="shared" si="1333"/>
        <v>48611.499999999971</v>
      </c>
      <c r="G4947" s="64">
        <f t="shared" si="1343"/>
        <v>615.66005156491406</v>
      </c>
      <c r="H4947" s="64">
        <f t="shared" si="1347"/>
        <v>0</v>
      </c>
      <c r="I4947" s="64">
        <f t="shared" si="1347"/>
        <v>126.1130085327072</v>
      </c>
      <c r="J4947" s="64">
        <f t="shared" si="1347"/>
        <v>151.75211545585992</v>
      </c>
      <c r="K4947" s="64">
        <f t="shared" si="1347"/>
        <v>0</v>
      </c>
      <c r="L4947" s="64">
        <f t="shared" si="1347"/>
        <v>0</v>
      </c>
      <c r="M4947" s="64">
        <f t="shared" si="1347"/>
        <v>8.4485239109861983</v>
      </c>
      <c r="N4947" s="64">
        <f t="shared" si="1347"/>
        <v>329.34640366536075</v>
      </c>
      <c r="O4947" s="121"/>
      <c r="P4947" s="177">
        <v>2.9750000000000001</v>
      </c>
      <c r="Q4947" s="177">
        <v>53.617042672976361</v>
      </c>
      <c r="R4947" s="177">
        <v>53.617042672976361</v>
      </c>
      <c r="S4947" s="177">
        <v>21.507364954384091</v>
      </c>
      <c r="T4947" s="177">
        <v>24.609279605624302</v>
      </c>
      <c r="U4947" s="177">
        <v>53.617042672976361</v>
      </c>
      <c r="V4947" s="177">
        <v>53.617042672976361</v>
      </c>
      <c r="W4947" s="177">
        <v>3.6337676515702975</v>
      </c>
      <c r="X4947" s="177">
        <v>19.835852335969975</v>
      </c>
      <c r="Y4947" s="177">
        <v>31.779428571428571</v>
      </c>
      <c r="Z4947" s="177">
        <v>0</v>
      </c>
      <c r="AA4947" s="177">
        <v>40.883964628080385</v>
      </c>
      <c r="AB4947" s="177">
        <v>38.297795409670314</v>
      </c>
      <c r="AC4947" s="177">
        <v>35.69647293570462</v>
      </c>
      <c r="AD4947" s="177">
        <v>0</v>
      </c>
      <c r="AE4947" s="177">
        <v>0</v>
      </c>
      <c r="AF4947" s="177">
        <v>8.4485239109861983</v>
      </c>
      <c r="AG4947" s="177">
        <v>50.584038485286641</v>
      </c>
      <c r="AH4947" s="177">
        <v>50.584038485286641</v>
      </c>
      <c r="AI4947" s="177">
        <v>50.584038485286641</v>
      </c>
      <c r="AJ4947" s="177">
        <v>21.77231541372997</v>
      </c>
    </row>
    <row r="4948" spans="1:36" hidden="1" outlineLevel="1" x14ac:dyDescent="0.25">
      <c r="A4948" s="190">
        <f t="shared" si="1344"/>
        <v>2033</v>
      </c>
      <c r="B4948" s="55">
        <f t="shared" si="1345"/>
        <v>2</v>
      </c>
      <c r="C4948" s="55">
        <f t="shared" si="1346"/>
        <v>13</v>
      </c>
      <c r="D4948" s="55">
        <f t="shared" si="1342"/>
        <v>206</v>
      </c>
      <c r="F4948" s="63">
        <f t="shared" si="1333"/>
        <v>48611.541666666635</v>
      </c>
      <c r="G4948" s="64">
        <f t="shared" si="1343"/>
        <v>629.74608046901722</v>
      </c>
      <c r="H4948" s="64">
        <f t="shared" si="1347"/>
        <v>0</v>
      </c>
      <c r="I4948" s="64">
        <f t="shared" si="1347"/>
        <v>124.60702838882391</v>
      </c>
      <c r="J4948" s="64">
        <f t="shared" si="1347"/>
        <v>170.88680392525572</v>
      </c>
      <c r="K4948" s="64">
        <f t="shared" si="1347"/>
        <v>0</v>
      </c>
      <c r="L4948" s="64">
        <f t="shared" si="1347"/>
        <v>0</v>
      </c>
      <c r="M4948" s="64">
        <f t="shared" si="1347"/>
        <v>9.069738904441067</v>
      </c>
      <c r="N4948" s="64">
        <f t="shared" si="1347"/>
        <v>325.18250925049648</v>
      </c>
      <c r="O4948" s="121"/>
      <c r="P4948" s="177">
        <v>2.9750000000000001</v>
      </c>
      <c r="Q4948" s="177">
        <v>53.915888384588186</v>
      </c>
      <c r="R4948" s="177">
        <v>53.915888384588186</v>
      </c>
      <c r="S4948" s="177">
        <v>20.220420916952374</v>
      </c>
      <c r="T4948" s="177">
        <v>25.739089518335206</v>
      </c>
      <c r="U4948" s="177">
        <v>53.915888384588186</v>
      </c>
      <c r="V4948" s="177">
        <v>53.915888384588186</v>
      </c>
      <c r="W4948" s="177">
        <v>4.0116217846249587</v>
      </c>
      <c r="X4948" s="177">
        <v>19.884583325764723</v>
      </c>
      <c r="Y4948" s="177">
        <v>29.660799999999998</v>
      </c>
      <c r="Z4948" s="177">
        <v>0</v>
      </c>
      <c r="AA4948" s="177">
        <v>38.789896902932377</v>
      </c>
      <c r="AB4948" s="177">
        <v>36.251357179222637</v>
      </c>
      <c r="AC4948" s="177">
        <v>34.477701629988715</v>
      </c>
      <c r="AD4948" s="177">
        <v>0</v>
      </c>
      <c r="AE4948" s="177">
        <v>0</v>
      </c>
      <c r="AF4948" s="177">
        <v>9.069738904441067</v>
      </c>
      <c r="AG4948" s="177">
        <v>56.96226797508524</v>
      </c>
      <c r="AH4948" s="177">
        <v>56.96226797508524</v>
      </c>
      <c r="AI4948" s="177">
        <v>56.96226797508524</v>
      </c>
      <c r="AJ4948" s="177">
        <v>22.115512843146643</v>
      </c>
    </row>
    <row r="4949" spans="1:36" hidden="1" outlineLevel="1" x14ac:dyDescent="0.25">
      <c r="A4949" s="190">
        <f t="shared" si="1344"/>
        <v>2033</v>
      </c>
      <c r="B4949" s="55">
        <f t="shared" si="1345"/>
        <v>2</v>
      </c>
      <c r="C4949" s="55">
        <f t="shared" si="1346"/>
        <v>14</v>
      </c>
      <c r="D4949" s="55">
        <f t="shared" si="1342"/>
        <v>206</v>
      </c>
      <c r="F4949" s="63">
        <f t="shared" si="1333"/>
        <v>48611.583333333299</v>
      </c>
      <c r="G4949" s="64">
        <f t="shared" si="1343"/>
        <v>618.32401089548841</v>
      </c>
      <c r="H4949" s="64">
        <f t="shared" si="1347"/>
        <v>0</v>
      </c>
      <c r="I4949" s="64">
        <f t="shared" si="1347"/>
        <v>119.92230153105017</v>
      </c>
      <c r="J4949" s="64">
        <f t="shared" si="1347"/>
        <v>172.45775684911956</v>
      </c>
      <c r="K4949" s="64">
        <f t="shared" si="1347"/>
        <v>0</v>
      </c>
      <c r="L4949" s="64">
        <f t="shared" si="1347"/>
        <v>0</v>
      </c>
      <c r="M4949" s="64">
        <f t="shared" si="1347"/>
        <v>8.6970099083681447</v>
      </c>
      <c r="N4949" s="64">
        <f t="shared" si="1347"/>
        <v>317.24694260695054</v>
      </c>
      <c r="O4949" s="121"/>
      <c r="P4949" s="177">
        <v>2.9750000000000001</v>
      </c>
      <c r="Q4949" s="177">
        <v>52.607150268219165</v>
      </c>
      <c r="R4949" s="177">
        <v>52.607150268219165</v>
      </c>
      <c r="S4949" s="177">
        <v>17.226592990667818</v>
      </c>
      <c r="T4949" s="177">
        <v>25.498699084624114</v>
      </c>
      <c r="U4949" s="177">
        <v>52.607150268219165</v>
      </c>
      <c r="V4949" s="177">
        <v>52.607150268219165</v>
      </c>
      <c r="W4949" s="177">
        <v>4.3099911445352328</v>
      </c>
      <c r="X4949" s="177">
        <v>20.978165026136569</v>
      </c>
      <c r="Y4949" s="177">
        <v>24.576091428571431</v>
      </c>
      <c r="Z4949" s="177">
        <v>0</v>
      </c>
      <c r="AA4949" s="177">
        <v>39.207232185376405</v>
      </c>
      <c r="AB4949" s="177">
        <v>34.938261133579189</v>
      </c>
      <c r="AC4949" s="177">
        <v>32.6728482151183</v>
      </c>
      <c r="AD4949" s="177">
        <v>0</v>
      </c>
      <c r="AE4949" s="177">
        <v>0</v>
      </c>
      <c r="AF4949" s="177">
        <v>8.6970099083681447</v>
      </c>
      <c r="AG4949" s="177">
        <v>57.485918949706523</v>
      </c>
      <c r="AH4949" s="177">
        <v>57.485918949706523</v>
      </c>
      <c r="AI4949" s="177">
        <v>57.485918949706523</v>
      </c>
      <c r="AJ4949" s="177">
        <v>24.357761856514994</v>
      </c>
    </row>
    <row r="4950" spans="1:36" hidden="1" outlineLevel="1" x14ac:dyDescent="0.25">
      <c r="A4950" s="190">
        <f t="shared" si="1344"/>
        <v>2033</v>
      </c>
      <c r="B4950" s="55">
        <f t="shared" si="1345"/>
        <v>2</v>
      </c>
      <c r="C4950" s="55">
        <f t="shared" si="1346"/>
        <v>15</v>
      </c>
      <c r="D4950" s="55">
        <f t="shared" si="1342"/>
        <v>206</v>
      </c>
      <c r="F4950" s="63">
        <f t="shared" si="1333"/>
        <v>48611.624999999964</v>
      </c>
      <c r="G4950" s="64">
        <f t="shared" si="1343"/>
        <v>546.32500566801741</v>
      </c>
      <c r="H4950" s="64">
        <f t="shared" si="1347"/>
        <v>0</v>
      </c>
      <c r="I4950" s="64">
        <f t="shared" si="1347"/>
        <v>86.088928562796241</v>
      </c>
      <c r="J4950" s="64">
        <f t="shared" si="1347"/>
        <v>140.70557857605075</v>
      </c>
      <c r="K4950" s="64">
        <f t="shared" si="1347"/>
        <v>0</v>
      </c>
      <c r="L4950" s="64">
        <f t="shared" si="1347"/>
        <v>0</v>
      </c>
      <c r="M4950" s="64">
        <f t="shared" si="1347"/>
        <v>8.0757949149132777</v>
      </c>
      <c r="N4950" s="64">
        <f t="shared" si="1347"/>
        <v>311.45470361425708</v>
      </c>
      <c r="O4950" s="121"/>
      <c r="P4950" s="177">
        <v>2.9750000000000001</v>
      </c>
      <c r="Q4950" s="177">
        <v>52.4010497774524</v>
      </c>
      <c r="R4950" s="177">
        <v>52.4010497774524</v>
      </c>
      <c r="S4950" s="177">
        <v>7.0682278119691029</v>
      </c>
      <c r="T4950" s="177">
        <v>10.448990667802438</v>
      </c>
      <c r="U4950" s="177">
        <v>52.4010497774524</v>
      </c>
      <c r="V4950" s="177">
        <v>52.4010497774524</v>
      </c>
      <c r="W4950" s="177">
        <v>4.8501815447716226</v>
      </c>
      <c r="X4950" s="177">
        <v>20.680397974283796</v>
      </c>
      <c r="Y4950" s="177">
        <v>18.643931428571424</v>
      </c>
      <c r="Z4950" s="177">
        <v>0</v>
      </c>
      <c r="AA4950" s="177">
        <v>38.174146761249425</v>
      </c>
      <c r="AB4950" s="177">
        <v>34.038082991395328</v>
      </c>
      <c r="AC4950" s="177">
        <v>29.638274751802737</v>
      </c>
      <c r="AD4950" s="177">
        <v>0</v>
      </c>
      <c r="AE4950" s="177">
        <v>0</v>
      </c>
      <c r="AF4950" s="177">
        <v>8.0757949149132777</v>
      </c>
      <c r="AG4950" s="177">
        <v>46.901859525350247</v>
      </c>
      <c r="AH4950" s="177">
        <v>46.901859525350247</v>
      </c>
      <c r="AI4950" s="177">
        <v>46.901859525350247</v>
      </c>
      <c r="AJ4950" s="177">
        <v>21.422199135397861</v>
      </c>
    </row>
    <row r="4951" spans="1:36" hidden="1" outlineLevel="1" x14ac:dyDescent="0.25">
      <c r="A4951" s="190">
        <f t="shared" si="1344"/>
        <v>2033</v>
      </c>
      <c r="B4951" s="55">
        <f t="shared" si="1345"/>
        <v>2</v>
      </c>
      <c r="C4951" s="55">
        <f t="shared" si="1346"/>
        <v>16</v>
      </c>
      <c r="D4951" s="55">
        <f t="shared" si="1342"/>
        <v>206</v>
      </c>
      <c r="F4951" s="63">
        <f t="shared" si="1333"/>
        <v>48611.666666666628</v>
      </c>
      <c r="G4951" s="64">
        <f t="shared" si="1343"/>
        <v>379.58747269711751</v>
      </c>
      <c r="H4951" s="64">
        <f t="shared" si="1347"/>
        <v>0</v>
      </c>
      <c r="I4951" s="64">
        <f t="shared" si="1347"/>
        <v>36.710493103899829</v>
      </c>
      <c r="J4951" s="64">
        <f t="shared" si="1347"/>
        <v>31.838811526231574</v>
      </c>
      <c r="K4951" s="64">
        <f t="shared" si="1347"/>
        <v>0</v>
      </c>
      <c r="L4951" s="64">
        <f t="shared" si="1347"/>
        <v>0</v>
      </c>
      <c r="M4951" s="64">
        <f t="shared" si="1347"/>
        <v>9.1939819031320393</v>
      </c>
      <c r="N4951" s="64">
        <f t="shared" si="1347"/>
        <v>301.84418616385403</v>
      </c>
      <c r="O4951" s="121"/>
      <c r="P4951" s="177">
        <v>2.9750000000000001</v>
      </c>
      <c r="Q4951" s="177">
        <v>49.567168029409252</v>
      </c>
      <c r="R4951" s="177">
        <v>49.567168029409252</v>
      </c>
      <c r="S4951" s="177">
        <v>0.12012455073641524</v>
      </c>
      <c r="T4951" s="177">
        <v>0.14909254021352439</v>
      </c>
      <c r="U4951" s="177">
        <v>49.567168029409252</v>
      </c>
      <c r="V4951" s="177">
        <v>49.567168029409252</v>
      </c>
      <c r="W4951" s="177">
        <v>2.5827018045132446</v>
      </c>
      <c r="X4951" s="177">
        <v>10.062980626594934</v>
      </c>
      <c r="Y4951" s="177">
        <v>9.321965714285712</v>
      </c>
      <c r="Z4951" s="177">
        <v>0</v>
      </c>
      <c r="AA4951" s="177">
        <v>39.443493230116026</v>
      </c>
      <c r="AB4951" s="177">
        <v>33.590991006292448</v>
      </c>
      <c r="AC4951" s="177">
        <v>30.541029809808528</v>
      </c>
      <c r="AD4951" s="177">
        <v>0</v>
      </c>
      <c r="AE4951" s="177">
        <v>0</v>
      </c>
      <c r="AF4951" s="177">
        <v>9.1939819031320393</v>
      </c>
      <c r="AG4951" s="177">
        <v>10.612937175410524</v>
      </c>
      <c r="AH4951" s="177">
        <v>10.612937175410524</v>
      </c>
      <c r="AI4951" s="177">
        <v>10.612937175410524</v>
      </c>
      <c r="AJ4951" s="177">
        <v>11.498627867555996</v>
      </c>
    </row>
    <row r="4952" spans="1:36" hidden="1" outlineLevel="1" x14ac:dyDescent="0.25">
      <c r="A4952" s="190">
        <f t="shared" si="1344"/>
        <v>2033</v>
      </c>
      <c r="B4952" s="55">
        <f t="shared" si="1345"/>
        <v>2</v>
      </c>
      <c r="C4952" s="55">
        <f t="shared" si="1346"/>
        <v>17</v>
      </c>
      <c r="D4952" s="55">
        <f t="shared" si="1342"/>
        <v>206</v>
      </c>
      <c r="F4952" s="63">
        <f t="shared" si="1333"/>
        <v>48611.708333333292</v>
      </c>
      <c r="G4952" s="64">
        <f t="shared" si="1343"/>
        <v>297.21917114068009</v>
      </c>
      <c r="H4952" s="64">
        <f t="shared" si="1347"/>
        <v>0</v>
      </c>
      <c r="I4952" s="64">
        <f t="shared" si="1347"/>
        <v>3.8743912494633097</v>
      </c>
      <c r="J4952" s="64">
        <f t="shared" si="1347"/>
        <v>0</v>
      </c>
      <c r="K4952" s="64">
        <f t="shared" si="1347"/>
        <v>0</v>
      </c>
      <c r="L4952" s="64">
        <f t="shared" si="1347"/>
        <v>0</v>
      </c>
      <c r="M4952" s="64">
        <f t="shared" si="1347"/>
        <v>10.063682893968853</v>
      </c>
      <c r="N4952" s="64">
        <f t="shared" si="1347"/>
        <v>283.28109699724791</v>
      </c>
      <c r="O4952" s="121"/>
      <c r="P4952" s="177">
        <v>2.9750000000000001</v>
      </c>
      <c r="Q4952" s="177">
        <v>44.960822060771832</v>
      </c>
      <c r="R4952" s="177">
        <v>44.960822060771832</v>
      </c>
      <c r="S4952" s="177">
        <v>0</v>
      </c>
      <c r="T4952" s="177">
        <v>0</v>
      </c>
      <c r="U4952" s="177">
        <v>44.960822060771832</v>
      </c>
      <c r="V4952" s="177">
        <v>44.960822060771832</v>
      </c>
      <c r="W4952" s="177">
        <v>0.15654780798129092</v>
      </c>
      <c r="X4952" s="177">
        <v>0.54626367024198108</v>
      </c>
      <c r="Y4952" s="177">
        <v>0</v>
      </c>
      <c r="Z4952" s="177">
        <v>0</v>
      </c>
      <c r="AA4952" s="177">
        <v>37.944881268522138</v>
      </c>
      <c r="AB4952" s="177">
        <v>33.164309927237227</v>
      </c>
      <c r="AC4952" s="177">
        <v>32.328617558401206</v>
      </c>
      <c r="AD4952" s="177">
        <v>0</v>
      </c>
      <c r="AE4952" s="177">
        <v>0</v>
      </c>
      <c r="AF4952" s="177">
        <v>10.063682893968853</v>
      </c>
      <c r="AG4952" s="177">
        <v>0</v>
      </c>
      <c r="AH4952" s="177">
        <v>0</v>
      </c>
      <c r="AI4952" s="177">
        <v>0</v>
      </c>
      <c r="AJ4952" s="177">
        <v>0.19657977124003723</v>
      </c>
    </row>
    <row r="4953" spans="1:36" hidden="1" outlineLevel="1" x14ac:dyDescent="0.25">
      <c r="A4953" s="190">
        <f t="shared" si="1344"/>
        <v>2033</v>
      </c>
      <c r="B4953" s="55">
        <f t="shared" si="1345"/>
        <v>2</v>
      </c>
      <c r="C4953" s="55">
        <f t="shared" si="1346"/>
        <v>18</v>
      </c>
      <c r="D4953" s="55">
        <f t="shared" si="1342"/>
        <v>206</v>
      </c>
      <c r="F4953" s="63">
        <f t="shared" si="1333"/>
        <v>48611.749999999956</v>
      </c>
      <c r="G4953" s="64">
        <f t="shared" si="1343"/>
        <v>291.34271621982043</v>
      </c>
      <c r="H4953" s="64">
        <f t="shared" si="1347"/>
        <v>0</v>
      </c>
      <c r="I4953" s="64">
        <f t="shared" si="1347"/>
        <v>2.9750000000000001</v>
      </c>
      <c r="J4953" s="64">
        <f t="shared" si="1347"/>
        <v>0</v>
      </c>
      <c r="K4953" s="64">
        <f t="shared" si="1347"/>
        <v>0</v>
      </c>
      <c r="L4953" s="64">
        <f t="shared" si="1347"/>
        <v>0</v>
      </c>
      <c r="M4953" s="64">
        <f t="shared" si="1347"/>
        <v>12.300056870406372</v>
      </c>
      <c r="N4953" s="64">
        <f t="shared" si="1347"/>
        <v>276.06765934941404</v>
      </c>
      <c r="O4953" s="121"/>
      <c r="P4953" s="177">
        <v>2.9750000000000001</v>
      </c>
      <c r="Q4953" s="177">
        <v>42.590666416953923</v>
      </c>
      <c r="R4953" s="177">
        <v>42.590666416953923</v>
      </c>
      <c r="S4953" s="177">
        <v>0</v>
      </c>
      <c r="T4953" s="177">
        <v>0</v>
      </c>
      <c r="U4953" s="177">
        <v>42.590666416953923</v>
      </c>
      <c r="V4953" s="177">
        <v>42.590666416953923</v>
      </c>
      <c r="W4953" s="177">
        <v>0</v>
      </c>
      <c r="X4953" s="177">
        <v>0</v>
      </c>
      <c r="Y4953" s="177">
        <v>0</v>
      </c>
      <c r="Z4953" s="177">
        <v>0</v>
      </c>
      <c r="AA4953" s="177">
        <v>39.2847449337442</v>
      </c>
      <c r="AB4953" s="177">
        <v>32.793543796186839</v>
      </c>
      <c r="AC4953" s="177">
        <v>33.626704951667314</v>
      </c>
      <c r="AD4953" s="177">
        <v>0</v>
      </c>
      <c r="AE4953" s="177">
        <v>0</v>
      </c>
      <c r="AF4953" s="177">
        <v>12.300056870406372</v>
      </c>
      <c r="AG4953" s="177">
        <v>0</v>
      </c>
      <c r="AH4953" s="177">
        <v>0</v>
      </c>
      <c r="AI4953" s="177">
        <v>0</v>
      </c>
      <c r="AJ4953" s="177">
        <v>0</v>
      </c>
    </row>
    <row r="4954" spans="1:36" hidden="1" outlineLevel="1" x14ac:dyDescent="0.25">
      <c r="A4954" s="190">
        <f t="shared" si="1344"/>
        <v>2033</v>
      </c>
      <c r="B4954" s="55">
        <f t="shared" si="1345"/>
        <v>2</v>
      </c>
      <c r="C4954" s="55">
        <f t="shared" si="1346"/>
        <v>19</v>
      </c>
      <c r="D4954" s="55">
        <f t="shared" si="1342"/>
        <v>206</v>
      </c>
      <c r="F4954" s="63">
        <f t="shared" si="1333"/>
        <v>48611.791666666621</v>
      </c>
      <c r="G4954" s="64">
        <f t="shared" si="1343"/>
        <v>283.34128485708624</v>
      </c>
      <c r="H4954" s="64">
        <f t="shared" si="1347"/>
        <v>0</v>
      </c>
      <c r="I4954" s="64">
        <f t="shared" si="1347"/>
        <v>2.9750000000000001</v>
      </c>
      <c r="J4954" s="64">
        <f t="shared" si="1347"/>
        <v>0</v>
      </c>
      <c r="K4954" s="64">
        <f t="shared" si="1347"/>
        <v>0</v>
      </c>
      <c r="L4954" s="64">
        <f t="shared" si="1347"/>
        <v>0</v>
      </c>
      <c r="M4954" s="64">
        <f t="shared" si="1347"/>
        <v>12.921271863861243</v>
      </c>
      <c r="N4954" s="64">
        <f t="shared" si="1347"/>
        <v>267.44501299322502</v>
      </c>
      <c r="O4954" s="121"/>
      <c r="P4954" s="177">
        <v>2.9750000000000001</v>
      </c>
      <c r="Q4954" s="177">
        <v>39.808309791602476</v>
      </c>
      <c r="R4954" s="177">
        <v>39.808309791602476</v>
      </c>
      <c r="S4954" s="177">
        <v>0</v>
      </c>
      <c r="T4954" s="177">
        <v>0</v>
      </c>
      <c r="U4954" s="177">
        <v>39.808309791602476</v>
      </c>
      <c r="V4954" s="177">
        <v>39.808309791602476</v>
      </c>
      <c r="W4954" s="177">
        <v>0</v>
      </c>
      <c r="X4954" s="177">
        <v>0</v>
      </c>
      <c r="Y4954" s="177">
        <v>0</v>
      </c>
      <c r="Z4954" s="177">
        <v>0</v>
      </c>
      <c r="AA4954" s="177">
        <v>39.846573635674083</v>
      </c>
      <c r="AB4954" s="177">
        <v>33.503862493881179</v>
      </c>
      <c r="AC4954" s="177">
        <v>34.861337697259877</v>
      </c>
      <c r="AD4954" s="177">
        <v>0</v>
      </c>
      <c r="AE4954" s="177">
        <v>0</v>
      </c>
      <c r="AF4954" s="177">
        <v>12.921271863861243</v>
      </c>
      <c r="AG4954" s="177">
        <v>0</v>
      </c>
      <c r="AH4954" s="177">
        <v>0</v>
      </c>
      <c r="AI4954" s="177">
        <v>0</v>
      </c>
      <c r="AJ4954" s="177">
        <v>0</v>
      </c>
    </row>
    <row r="4955" spans="1:36" hidden="1" outlineLevel="1" x14ac:dyDescent="0.25">
      <c r="A4955" s="190">
        <f t="shared" si="1344"/>
        <v>2033</v>
      </c>
      <c r="B4955" s="55">
        <f t="shared" si="1345"/>
        <v>2</v>
      </c>
      <c r="C4955" s="55">
        <f t="shared" si="1346"/>
        <v>20</v>
      </c>
      <c r="D4955" s="55">
        <f t="shared" si="1342"/>
        <v>206</v>
      </c>
      <c r="F4955" s="63">
        <f t="shared" si="1333"/>
        <v>48611.833333333285</v>
      </c>
      <c r="G4955" s="64">
        <f t="shared" si="1343"/>
        <v>281.00873065208197</v>
      </c>
      <c r="H4955" s="64">
        <f t="shared" ref="H4955:N4964" si="1348">SUMIF($P$6:$AK$6,H$6,$P4955:$AK4955)</f>
        <v>0</v>
      </c>
      <c r="I4955" s="64">
        <f t="shared" si="1348"/>
        <v>2.9750000000000001</v>
      </c>
      <c r="J4955" s="64">
        <f t="shared" si="1348"/>
        <v>0</v>
      </c>
      <c r="K4955" s="64">
        <f t="shared" si="1348"/>
        <v>0</v>
      </c>
      <c r="L4955" s="64">
        <f t="shared" si="1348"/>
        <v>0</v>
      </c>
      <c r="M4955" s="64">
        <f t="shared" si="1348"/>
        <v>12.300056870406372</v>
      </c>
      <c r="N4955" s="64">
        <f t="shared" si="1348"/>
        <v>265.73367378167558</v>
      </c>
      <c r="O4955" s="121"/>
      <c r="P4955" s="177">
        <v>2.9750000000000001</v>
      </c>
      <c r="Q4955" s="177">
        <v>39.045737975765412</v>
      </c>
      <c r="R4955" s="177">
        <v>39.045737975765412</v>
      </c>
      <c r="S4955" s="177">
        <v>0</v>
      </c>
      <c r="T4955" s="177">
        <v>0</v>
      </c>
      <c r="U4955" s="177">
        <v>39.045737975765412</v>
      </c>
      <c r="V4955" s="177">
        <v>39.045737975765412</v>
      </c>
      <c r="W4955" s="177">
        <v>0</v>
      </c>
      <c r="X4955" s="177">
        <v>0</v>
      </c>
      <c r="Y4955" s="177">
        <v>0</v>
      </c>
      <c r="Z4955" s="177">
        <v>0</v>
      </c>
      <c r="AA4955" s="177">
        <v>40.591124555127948</v>
      </c>
      <c r="AB4955" s="177">
        <v>34.582605959115845</v>
      </c>
      <c r="AC4955" s="177">
        <v>34.376991364370149</v>
      </c>
      <c r="AD4955" s="177">
        <v>0</v>
      </c>
      <c r="AE4955" s="177">
        <v>0</v>
      </c>
      <c r="AF4955" s="177">
        <v>12.300056870406372</v>
      </c>
      <c r="AG4955" s="177">
        <v>0</v>
      </c>
      <c r="AH4955" s="177">
        <v>0</v>
      </c>
      <c r="AI4955" s="177">
        <v>0</v>
      </c>
      <c r="AJ4955" s="177">
        <v>0</v>
      </c>
    </row>
    <row r="4956" spans="1:36" hidden="1" outlineLevel="1" x14ac:dyDescent="0.25">
      <c r="A4956" s="190">
        <f t="shared" si="1344"/>
        <v>2033</v>
      </c>
      <c r="B4956" s="55">
        <f t="shared" si="1345"/>
        <v>2</v>
      </c>
      <c r="C4956" s="55">
        <f t="shared" si="1346"/>
        <v>21</v>
      </c>
      <c r="D4956" s="55">
        <f t="shared" si="1342"/>
        <v>206</v>
      </c>
      <c r="F4956" s="63">
        <f t="shared" si="1333"/>
        <v>48611.874999999949</v>
      </c>
      <c r="G4956" s="64">
        <f t="shared" si="1343"/>
        <v>277.41646551520148</v>
      </c>
      <c r="H4956" s="64">
        <f t="shared" si="1348"/>
        <v>0</v>
      </c>
      <c r="I4956" s="64">
        <f t="shared" si="1348"/>
        <v>2.9750000000000001</v>
      </c>
      <c r="J4956" s="64">
        <f t="shared" si="1348"/>
        <v>0</v>
      </c>
      <c r="K4956" s="64">
        <f t="shared" si="1348"/>
        <v>0</v>
      </c>
      <c r="L4956" s="64">
        <f t="shared" si="1348"/>
        <v>0</v>
      </c>
      <c r="M4956" s="64">
        <f t="shared" si="1348"/>
        <v>12.797028865170272</v>
      </c>
      <c r="N4956" s="64">
        <f t="shared" si="1348"/>
        <v>261.6444366500312</v>
      </c>
      <c r="O4956" s="121"/>
      <c r="P4956" s="177">
        <v>2.9750000000000001</v>
      </c>
      <c r="Q4956" s="177">
        <v>38.107980742776583</v>
      </c>
      <c r="R4956" s="177">
        <v>38.107980742776583</v>
      </c>
      <c r="S4956" s="177">
        <v>0</v>
      </c>
      <c r="T4956" s="177">
        <v>0</v>
      </c>
      <c r="U4956" s="177">
        <v>38.107980742776583</v>
      </c>
      <c r="V4956" s="177">
        <v>38.107980742776583</v>
      </c>
      <c r="W4956" s="177">
        <v>0</v>
      </c>
      <c r="X4956" s="177">
        <v>0</v>
      </c>
      <c r="Y4956" s="177">
        <v>0</v>
      </c>
      <c r="Z4956" s="177">
        <v>0</v>
      </c>
      <c r="AA4956" s="177">
        <v>39.499982664823236</v>
      </c>
      <c r="AB4956" s="177">
        <v>36.019145251482357</v>
      </c>
      <c r="AC4956" s="177">
        <v>33.693385762619265</v>
      </c>
      <c r="AD4956" s="177">
        <v>0</v>
      </c>
      <c r="AE4956" s="177">
        <v>0</v>
      </c>
      <c r="AF4956" s="177">
        <v>12.797028865170272</v>
      </c>
      <c r="AG4956" s="177">
        <v>0</v>
      </c>
      <c r="AH4956" s="177">
        <v>0</v>
      </c>
      <c r="AI4956" s="177">
        <v>0</v>
      </c>
      <c r="AJ4956" s="177">
        <v>0</v>
      </c>
    </row>
    <row r="4957" spans="1:36" hidden="1" outlineLevel="1" x14ac:dyDescent="0.25">
      <c r="A4957" s="190">
        <f t="shared" si="1344"/>
        <v>2033</v>
      </c>
      <c r="B4957" s="55">
        <f t="shared" si="1345"/>
        <v>2</v>
      </c>
      <c r="C4957" s="55">
        <f t="shared" si="1346"/>
        <v>22</v>
      </c>
      <c r="D4957" s="55">
        <f t="shared" si="1342"/>
        <v>206</v>
      </c>
      <c r="F4957" s="63">
        <f t="shared" si="1333"/>
        <v>48611.916666666613</v>
      </c>
      <c r="G4957" s="64">
        <f t="shared" si="1343"/>
        <v>284.61166706855067</v>
      </c>
      <c r="H4957" s="64">
        <f t="shared" si="1348"/>
        <v>0</v>
      </c>
      <c r="I4957" s="64">
        <f t="shared" si="1348"/>
        <v>2.9750000000000001</v>
      </c>
      <c r="J4957" s="64">
        <f t="shared" si="1348"/>
        <v>0</v>
      </c>
      <c r="K4957" s="64">
        <f t="shared" si="1348"/>
        <v>0</v>
      </c>
      <c r="L4957" s="64">
        <f t="shared" si="1348"/>
        <v>0</v>
      </c>
      <c r="M4957" s="64">
        <f t="shared" si="1348"/>
        <v>13.418243858625139</v>
      </c>
      <c r="N4957" s="64">
        <f t="shared" si="1348"/>
        <v>268.2184232099255</v>
      </c>
      <c r="O4957" s="121"/>
      <c r="P4957" s="177">
        <v>2.9750000000000001</v>
      </c>
      <c r="Q4957" s="177">
        <v>38.448046552541769</v>
      </c>
      <c r="R4957" s="177">
        <v>38.448046552541769</v>
      </c>
      <c r="S4957" s="177">
        <v>0</v>
      </c>
      <c r="T4957" s="177">
        <v>0</v>
      </c>
      <c r="U4957" s="177">
        <v>38.448046552541769</v>
      </c>
      <c r="V4957" s="177">
        <v>38.448046552541769</v>
      </c>
      <c r="W4957" s="177">
        <v>0</v>
      </c>
      <c r="X4957" s="177">
        <v>0</v>
      </c>
      <c r="Y4957" s="177">
        <v>0</v>
      </c>
      <c r="Z4957" s="177">
        <v>0</v>
      </c>
      <c r="AA4957" s="177">
        <v>43.640381256519696</v>
      </c>
      <c r="AB4957" s="177">
        <v>37.177270574368244</v>
      </c>
      <c r="AC4957" s="177">
        <v>33.608585168870469</v>
      </c>
      <c r="AD4957" s="177">
        <v>0</v>
      </c>
      <c r="AE4957" s="177">
        <v>0</v>
      </c>
      <c r="AF4957" s="177">
        <v>13.418243858625139</v>
      </c>
      <c r="AG4957" s="177">
        <v>0</v>
      </c>
      <c r="AH4957" s="177">
        <v>0</v>
      </c>
      <c r="AI4957" s="177">
        <v>0</v>
      </c>
      <c r="AJ4957" s="177">
        <v>0</v>
      </c>
    </row>
    <row r="4958" spans="1:36" hidden="1" outlineLevel="1" x14ac:dyDescent="0.25">
      <c r="A4958" s="190">
        <f t="shared" si="1344"/>
        <v>2033</v>
      </c>
      <c r="B4958" s="55">
        <f t="shared" si="1345"/>
        <v>2</v>
      </c>
      <c r="C4958" s="55">
        <f t="shared" si="1346"/>
        <v>23</v>
      </c>
      <c r="D4958" s="55">
        <f t="shared" si="1342"/>
        <v>206</v>
      </c>
      <c r="F4958" s="63">
        <f t="shared" si="1333"/>
        <v>48611.958333333278</v>
      </c>
      <c r="G4958" s="64">
        <f t="shared" si="1343"/>
        <v>297.60850115919277</v>
      </c>
      <c r="H4958" s="64">
        <f t="shared" si="1348"/>
        <v>0</v>
      </c>
      <c r="I4958" s="64">
        <f t="shared" si="1348"/>
        <v>2.9750000000000001</v>
      </c>
      <c r="J4958" s="64">
        <f t="shared" si="1348"/>
        <v>0</v>
      </c>
      <c r="K4958" s="64">
        <f t="shared" si="1348"/>
        <v>0</v>
      </c>
      <c r="L4958" s="64">
        <f t="shared" si="1348"/>
        <v>0</v>
      </c>
      <c r="M4958" s="64">
        <f t="shared" si="1348"/>
        <v>14.287944849461951</v>
      </c>
      <c r="N4958" s="64">
        <f t="shared" si="1348"/>
        <v>280.3455563097308</v>
      </c>
      <c r="O4958" s="121"/>
      <c r="P4958" s="177">
        <v>2.9750000000000001</v>
      </c>
      <c r="Q4958" s="177">
        <v>39.777394717987463</v>
      </c>
      <c r="R4958" s="177">
        <v>39.777394717987463</v>
      </c>
      <c r="S4958" s="177">
        <v>0</v>
      </c>
      <c r="T4958" s="177">
        <v>0</v>
      </c>
      <c r="U4958" s="177">
        <v>39.777394717987463</v>
      </c>
      <c r="V4958" s="177">
        <v>39.777394717987463</v>
      </c>
      <c r="W4958" s="177">
        <v>0</v>
      </c>
      <c r="X4958" s="177">
        <v>0</v>
      </c>
      <c r="Y4958" s="177">
        <v>0</v>
      </c>
      <c r="Z4958" s="177">
        <v>0</v>
      </c>
      <c r="AA4958" s="177">
        <v>46.386756420810975</v>
      </c>
      <c r="AB4958" s="177">
        <v>37.822300033726378</v>
      </c>
      <c r="AC4958" s="177">
        <v>37.026920983243578</v>
      </c>
      <c r="AD4958" s="177">
        <v>0</v>
      </c>
      <c r="AE4958" s="177">
        <v>0</v>
      </c>
      <c r="AF4958" s="177">
        <v>14.287944849461951</v>
      </c>
      <c r="AG4958" s="177">
        <v>0</v>
      </c>
      <c r="AH4958" s="177">
        <v>0</v>
      </c>
      <c r="AI4958" s="177">
        <v>0</v>
      </c>
      <c r="AJ4958" s="177">
        <v>0</v>
      </c>
    </row>
    <row r="4959" spans="1:36" hidden="1" outlineLevel="1" x14ac:dyDescent="0.25">
      <c r="A4959" s="190">
        <f t="shared" si="1344"/>
        <v>2033</v>
      </c>
      <c r="B4959" s="55">
        <f t="shared" si="1345"/>
        <v>3</v>
      </c>
      <c r="C4959" s="55">
        <f t="shared" si="1346"/>
        <v>0</v>
      </c>
      <c r="D4959" s="55">
        <f t="shared" si="1342"/>
        <v>207</v>
      </c>
      <c r="F4959" s="63">
        <f t="shared" ref="F4959" si="1349">EDATE(F4935,1)</f>
        <v>48639</v>
      </c>
      <c r="G4959" s="64">
        <f t="shared" si="1343"/>
        <v>277.2964558363613</v>
      </c>
      <c r="H4959" s="64">
        <f t="shared" si="1348"/>
        <v>0</v>
      </c>
      <c r="I4959" s="64">
        <f t="shared" si="1348"/>
        <v>2.9750000000000001</v>
      </c>
      <c r="J4959" s="64">
        <f t="shared" si="1348"/>
        <v>0</v>
      </c>
      <c r="K4959" s="64">
        <f t="shared" si="1348"/>
        <v>0</v>
      </c>
      <c r="L4959" s="64">
        <f t="shared" si="1348"/>
        <v>0</v>
      </c>
      <c r="M4959" s="64">
        <f t="shared" si="1348"/>
        <v>19.315373021366938</v>
      </c>
      <c r="N4959" s="64">
        <f t="shared" si="1348"/>
        <v>255.00608281499439</v>
      </c>
      <c r="O4959" s="121"/>
      <c r="P4959" s="177">
        <v>2.9750000000000001</v>
      </c>
      <c r="Q4959" s="177">
        <v>35.500809534576895</v>
      </c>
      <c r="R4959" s="177">
        <v>35.500809534576895</v>
      </c>
      <c r="S4959" s="177">
        <v>0</v>
      </c>
      <c r="T4959" s="177">
        <v>0</v>
      </c>
      <c r="U4959" s="177">
        <v>35.500809534576895</v>
      </c>
      <c r="V4959" s="177">
        <v>35.500809534576895</v>
      </c>
      <c r="W4959" s="177">
        <v>0</v>
      </c>
      <c r="X4959" s="177">
        <v>0</v>
      </c>
      <c r="Y4959" s="177">
        <v>0</v>
      </c>
      <c r="Z4959" s="177">
        <v>0</v>
      </c>
      <c r="AA4959" s="177">
        <v>40.306748170561221</v>
      </c>
      <c r="AB4959" s="177">
        <v>34.700637961992648</v>
      </c>
      <c r="AC4959" s="177">
        <v>37.995458544132937</v>
      </c>
      <c r="AD4959" s="177">
        <v>0</v>
      </c>
      <c r="AE4959" s="177">
        <v>0</v>
      </c>
      <c r="AF4959" s="177">
        <v>19.315373021366938</v>
      </c>
      <c r="AG4959" s="177">
        <v>0</v>
      </c>
      <c r="AH4959" s="177">
        <v>0</v>
      </c>
      <c r="AI4959" s="177">
        <v>0</v>
      </c>
      <c r="AJ4959" s="177">
        <v>0</v>
      </c>
    </row>
    <row r="4960" spans="1:36" hidden="1" outlineLevel="1" x14ac:dyDescent="0.25">
      <c r="A4960" s="190">
        <f t="shared" si="1344"/>
        <v>2033</v>
      </c>
      <c r="B4960" s="55">
        <f t="shared" si="1345"/>
        <v>3</v>
      </c>
      <c r="C4960" s="55">
        <f t="shared" si="1346"/>
        <v>1</v>
      </c>
      <c r="D4960" s="55">
        <f t="shared" si="1342"/>
        <v>207</v>
      </c>
      <c r="F4960" s="63">
        <f t="shared" ref="F4960" si="1350">F4959+1/24</f>
        <v>48639.041666666664</v>
      </c>
      <c r="G4960" s="64">
        <f t="shared" si="1343"/>
        <v>281.06107830005629</v>
      </c>
      <c r="H4960" s="64">
        <f t="shared" si="1348"/>
        <v>0</v>
      </c>
      <c r="I4960" s="64">
        <f t="shared" si="1348"/>
        <v>2.9750000000000001</v>
      </c>
      <c r="J4960" s="64">
        <f t="shared" si="1348"/>
        <v>0</v>
      </c>
      <c r="K4960" s="64">
        <f t="shared" si="1348"/>
        <v>0</v>
      </c>
      <c r="L4960" s="64">
        <f t="shared" si="1348"/>
        <v>0</v>
      </c>
      <c r="M4960" s="64">
        <f t="shared" si="1348"/>
        <v>18.832488695832762</v>
      </c>
      <c r="N4960" s="64">
        <f t="shared" si="1348"/>
        <v>259.25358960422352</v>
      </c>
      <c r="O4960" s="121"/>
      <c r="P4960" s="177">
        <v>2.9750000000000001</v>
      </c>
      <c r="Q4960" s="177">
        <v>34.449697031666339</v>
      </c>
      <c r="R4960" s="177">
        <v>34.449697031666339</v>
      </c>
      <c r="S4960" s="177">
        <v>0</v>
      </c>
      <c r="T4960" s="177">
        <v>0</v>
      </c>
      <c r="U4960" s="177">
        <v>34.449697031666339</v>
      </c>
      <c r="V4960" s="177">
        <v>34.449697031666339</v>
      </c>
      <c r="W4960" s="177">
        <v>0</v>
      </c>
      <c r="X4960" s="177">
        <v>0</v>
      </c>
      <c r="Y4960" s="177">
        <v>0</v>
      </c>
      <c r="Z4960" s="177">
        <v>0</v>
      </c>
      <c r="AA4960" s="177">
        <v>44.724139341728119</v>
      </c>
      <c r="AB4960" s="177">
        <v>36.819436483221871</v>
      </c>
      <c r="AC4960" s="177">
        <v>39.911225652608188</v>
      </c>
      <c r="AD4960" s="177">
        <v>0</v>
      </c>
      <c r="AE4960" s="177">
        <v>0</v>
      </c>
      <c r="AF4960" s="177">
        <v>18.832488695832762</v>
      </c>
      <c r="AG4960" s="177">
        <v>0</v>
      </c>
      <c r="AH4960" s="177">
        <v>0</v>
      </c>
      <c r="AI4960" s="177">
        <v>0</v>
      </c>
      <c r="AJ4960" s="177">
        <v>0</v>
      </c>
    </row>
    <row r="4961" spans="1:36" hidden="1" outlineLevel="1" x14ac:dyDescent="0.25">
      <c r="A4961" s="190">
        <f t="shared" si="1344"/>
        <v>2033</v>
      </c>
      <c r="B4961" s="55">
        <f t="shared" si="1345"/>
        <v>3</v>
      </c>
      <c r="C4961" s="55">
        <f t="shared" si="1346"/>
        <v>2</v>
      </c>
      <c r="D4961" s="55">
        <f t="shared" si="1342"/>
        <v>207</v>
      </c>
      <c r="F4961" s="63">
        <f t="shared" si="1333"/>
        <v>48639.083333333328</v>
      </c>
      <c r="G4961" s="64">
        <f t="shared" si="1343"/>
        <v>272.24322715486085</v>
      </c>
      <c r="H4961" s="64">
        <f t="shared" si="1348"/>
        <v>0</v>
      </c>
      <c r="I4961" s="64">
        <f t="shared" si="1348"/>
        <v>2.9750000000000001</v>
      </c>
      <c r="J4961" s="64">
        <f t="shared" si="1348"/>
        <v>0</v>
      </c>
      <c r="K4961" s="64">
        <f t="shared" si="1348"/>
        <v>0</v>
      </c>
      <c r="L4961" s="64">
        <f t="shared" si="1348"/>
        <v>0</v>
      </c>
      <c r="M4961" s="64">
        <f t="shared" si="1348"/>
        <v>19.025642426046435</v>
      </c>
      <c r="N4961" s="64">
        <f t="shared" si="1348"/>
        <v>250.24258472881442</v>
      </c>
      <c r="O4961" s="121"/>
      <c r="P4961" s="177">
        <v>2.9750000000000001</v>
      </c>
      <c r="Q4961" s="177">
        <v>32.347472025845242</v>
      </c>
      <c r="R4961" s="177">
        <v>32.347472025845242</v>
      </c>
      <c r="S4961" s="177">
        <v>0</v>
      </c>
      <c r="T4961" s="177">
        <v>0</v>
      </c>
      <c r="U4961" s="177">
        <v>32.347472025845242</v>
      </c>
      <c r="V4961" s="177">
        <v>32.347472025845242</v>
      </c>
      <c r="W4961" s="177">
        <v>0</v>
      </c>
      <c r="X4961" s="177">
        <v>0</v>
      </c>
      <c r="Y4961" s="177">
        <v>0</v>
      </c>
      <c r="Z4961" s="177">
        <v>0</v>
      </c>
      <c r="AA4961" s="177">
        <v>45.067088028672188</v>
      </c>
      <c r="AB4961" s="177">
        <v>38.166305034767078</v>
      </c>
      <c r="AC4961" s="177">
        <v>37.61930356199418</v>
      </c>
      <c r="AD4961" s="177">
        <v>0</v>
      </c>
      <c r="AE4961" s="177">
        <v>0</v>
      </c>
      <c r="AF4961" s="177">
        <v>19.025642426046435</v>
      </c>
      <c r="AG4961" s="177">
        <v>0</v>
      </c>
      <c r="AH4961" s="177">
        <v>0</v>
      </c>
      <c r="AI4961" s="177">
        <v>0</v>
      </c>
      <c r="AJ4961" s="177">
        <v>0</v>
      </c>
    </row>
    <row r="4962" spans="1:36" hidden="1" outlineLevel="1" x14ac:dyDescent="0.25">
      <c r="A4962" s="190">
        <f t="shared" si="1344"/>
        <v>2033</v>
      </c>
      <c r="B4962" s="55">
        <f t="shared" si="1345"/>
        <v>3</v>
      </c>
      <c r="C4962" s="55">
        <f t="shared" si="1346"/>
        <v>3</v>
      </c>
      <c r="D4962" s="55">
        <f t="shared" si="1342"/>
        <v>207</v>
      </c>
      <c r="F4962" s="63">
        <f t="shared" si="1333"/>
        <v>48639.124999999993</v>
      </c>
      <c r="G4962" s="64">
        <f t="shared" si="1343"/>
        <v>274.35135278075427</v>
      </c>
      <c r="H4962" s="64">
        <f t="shared" si="1348"/>
        <v>0</v>
      </c>
      <c r="I4962" s="64">
        <f t="shared" si="1348"/>
        <v>2.9750000000000001</v>
      </c>
      <c r="J4962" s="64">
        <f t="shared" si="1348"/>
        <v>0</v>
      </c>
      <c r="K4962" s="64">
        <f t="shared" si="1348"/>
        <v>0</v>
      </c>
      <c r="L4962" s="64">
        <f t="shared" si="1348"/>
        <v>0</v>
      </c>
      <c r="M4962" s="64">
        <f t="shared" si="1348"/>
        <v>17.673566314550747</v>
      </c>
      <c r="N4962" s="64">
        <f t="shared" si="1348"/>
        <v>253.70278646620352</v>
      </c>
      <c r="O4962" s="121"/>
      <c r="P4962" s="177">
        <v>2.9750000000000001</v>
      </c>
      <c r="Q4962" s="177">
        <v>32.007406216080064</v>
      </c>
      <c r="R4962" s="177">
        <v>32.007406216080064</v>
      </c>
      <c r="S4962" s="177">
        <v>0</v>
      </c>
      <c r="T4962" s="177">
        <v>0</v>
      </c>
      <c r="U4962" s="177">
        <v>32.007406216080064</v>
      </c>
      <c r="V4962" s="177">
        <v>32.007406216080064</v>
      </c>
      <c r="W4962" s="177">
        <v>0</v>
      </c>
      <c r="X4962" s="177">
        <v>0</v>
      </c>
      <c r="Y4962" s="177">
        <v>0</v>
      </c>
      <c r="Z4962" s="177">
        <v>0</v>
      </c>
      <c r="AA4962" s="177">
        <v>46.862652454807801</v>
      </c>
      <c r="AB4962" s="177">
        <v>38.79098197417747</v>
      </c>
      <c r="AC4962" s="177">
        <v>40.01952717289798</v>
      </c>
      <c r="AD4962" s="177">
        <v>0</v>
      </c>
      <c r="AE4962" s="177">
        <v>0</v>
      </c>
      <c r="AF4962" s="177">
        <v>17.673566314550747</v>
      </c>
      <c r="AG4962" s="177">
        <v>0</v>
      </c>
      <c r="AH4962" s="177">
        <v>0</v>
      </c>
      <c r="AI4962" s="177">
        <v>0</v>
      </c>
      <c r="AJ4962" s="177">
        <v>0</v>
      </c>
    </row>
    <row r="4963" spans="1:36" hidden="1" outlineLevel="1" x14ac:dyDescent="0.25">
      <c r="A4963" s="190">
        <f t="shared" si="1344"/>
        <v>2033</v>
      </c>
      <c r="B4963" s="55">
        <f t="shared" si="1345"/>
        <v>3</v>
      </c>
      <c r="C4963" s="55">
        <f t="shared" si="1346"/>
        <v>4</v>
      </c>
      <c r="D4963" s="55">
        <f t="shared" si="1342"/>
        <v>207</v>
      </c>
      <c r="F4963" s="63">
        <f t="shared" si="1333"/>
        <v>48639.166666666657</v>
      </c>
      <c r="G4963" s="64">
        <f t="shared" si="1343"/>
        <v>271.94133771355177</v>
      </c>
      <c r="H4963" s="64">
        <f t="shared" si="1348"/>
        <v>0</v>
      </c>
      <c r="I4963" s="64">
        <f t="shared" si="1348"/>
        <v>2.9750000000000001</v>
      </c>
      <c r="J4963" s="64">
        <f t="shared" si="1348"/>
        <v>0</v>
      </c>
      <c r="K4963" s="64">
        <f t="shared" si="1348"/>
        <v>0</v>
      </c>
      <c r="L4963" s="64">
        <f t="shared" si="1348"/>
        <v>0</v>
      </c>
      <c r="M4963" s="64">
        <f t="shared" si="1348"/>
        <v>17.77014317965758</v>
      </c>
      <c r="N4963" s="64">
        <f t="shared" si="1348"/>
        <v>251.19619453389419</v>
      </c>
      <c r="O4963" s="121"/>
      <c r="P4963" s="177">
        <v>2.9750000000000001</v>
      </c>
      <c r="Q4963" s="177">
        <v>30.791413320556099</v>
      </c>
      <c r="R4963" s="177">
        <v>30.791413320556099</v>
      </c>
      <c r="S4963" s="177">
        <v>0</v>
      </c>
      <c r="T4963" s="177">
        <v>0</v>
      </c>
      <c r="U4963" s="177">
        <v>30.791413320556099</v>
      </c>
      <c r="V4963" s="177">
        <v>30.791413320556099</v>
      </c>
      <c r="W4963" s="177">
        <v>0</v>
      </c>
      <c r="X4963" s="177">
        <v>0</v>
      </c>
      <c r="Y4963" s="177">
        <v>0</v>
      </c>
      <c r="Z4963" s="177">
        <v>0</v>
      </c>
      <c r="AA4963" s="177">
        <v>46.329666940624548</v>
      </c>
      <c r="AB4963" s="177">
        <v>40.114648351718991</v>
      </c>
      <c r="AC4963" s="177">
        <v>41.586225959326256</v>
      </c>
      <c r="AD4963" s="177">
        <v>0</v>
      </c>
      <c r="AE4963" s="177">
        <v>0</v>
      </c>
      <c r="AF4963" s="177">
        <v>17.77014317965758</v>
      </c>
      <c r="AG4963" s="177">
        <v>0</v>
      </c>
      <c r="AH4963" s="177">
        <v>0</v>
      </c>
      <c r="AI4963" s="177">
        <v>0</v>
      </c>
      <c r="AJ4963" s="177">
        <v>0</v>
      </c>
    </row>
    <row r="4964" spans="1:36" hidden="1" outlineLevel="1" x14ac:dyDescent="0.25">
      <c r="A4964" s="190">
        <f t="shared" si="1344"/>
        <v>2033</v>
      </c>
      <c r="B4964" s="55">
        <f t="shared" si="1345"/>
        <v>3</v>
      </c>
      <c r="C4964" s="55">
        <f t="shared" si="1346"/>
        <v>5</v>
      </c>
      <c r="D4964" s="55">
        <f t="shared" si="1342"/>
        <v>207</v>
      </c>
      <c r="F4964" s="63">
        <f t="shared" si="1333"/>
        <v>48639.208333333321</v>
      </c>
      <c r="G4964" s="64">
        <f t="shared" si="1343"/>
        <v>277.42124214872979</v>
      </c>
      <c r="H4964" s="64">
        <f t="shared" si="1348"/>
        <v>0</v>
      </c>
      <c r="I4964" s="64">
        <f t="shared" si="1348"/>
        <v>4.9811394295812512</v>
      </c>
      <c r="J4964" s="64">
        <f t="shared" si="1348"/>
        <v>1.0042010992409893</v>
      </c>
      <c r="K4964" s="64">
        <f t="shared" si="1348"/>
        <v>0</v>
      </c>
      <c r="L4964" s="64">
        <f t="shared" si="1348"/>
        <v>0</v>
      </c>
      <c r="M4964" s="64">
        <f t="shared" si="1348"/>
        <v>17.094105123909735</v>
      </c>
      <c r="N4964" s="64">
        <f t="shared" si="1348"/>
        <v>254.34179649599784</v>
      </c>
      <c r="O4964" s="121"/>
      <c r="P4964" s="177">
        <v>2.9750000000000001</v>
      </c>
      <c r="Q4964" s="177">
        <v>31.296359522934694</v>
      </c>
      <c r="R4964" s="177">
        <v>31.296359522934694</v>
      </c>
      <c r="S4964" s="177">
        <v>1.0127767286074973</v>
      </c>
      <c r="T4964" s="177">
        <v>0.99336270097375379</v>
      </c>
      <c r="U4964" s="177">
        <v>31.296359522934694</v>
      </c>
      <c r="V4964" s="177">
        <v>31.296359522934694</v>
      </c>
      <c r="W4964" s="177">
        <v>0</v>
      </c>
      <c r="X4964" s="177">
        <v>0</v>
      </c>
      <c r="Y4964" s="177">
        <v>0</v>
      </c>
      <c r="Z4964" s="177">
        <v>0</v>
      </c>
      <c r="AA4964" s="177">
        <v>47.732531312045445</v>
      </c>
      <c r="AB4964" s="177">
        <v>40.269644020137498</v>
      </c>
      <c r="AC4964" s="177">
        <v>41.154183072076137</v>
      </c>
      <c r="AD4964" s="177">
        <v>0</v>
      </c>
      <c r="AE4964" s="177">
        <v>0</v>
      </c>
      <c r="AF4964" s="177">
        <v>17.094105123909735</v>
      </c>
      <c r="AG4964" s="177">
        <v>0.3347336997469964</v>
      </c>
      <c r="AH4964" s="177">
        <v>0.3347336997469964</v>
      </c>
      <c r="AI4964" s="177">
        <v>0.3347336997469964</v>
      </c>
      <c r="AJ4964" s="177">
        <v>0</v>
      </c>
    </row>
    <row r="4965" spans="1:36" hidden="1" outlineLevel="1" x14ac:dyDescent="0.25">
      <c r="A4965" s="190">
        <f t="shared" si="1344"/>
        <v>2033</v>
      </c>
      <c r="B4965" s="55">
        <f t="shared" si="1345"/>
        <v>3</v>
      </c>
      <c r="C4965" s="55">
        <f t="shared" si="1346"/>
        <v>6</v>
      </c>
      <c r="D4965" s="55">
        <f t="shared" si="1342"/>
        <v>207</v>
      </c>
      <c r="F4965" s="63">
        <f t="shared" si="1333"/>
        <v>48639.249999999985</v>
      </c>
      <c r="G4965" s="64">
        <f t="shared" si="1343"/>
        <v>369.78747081020174</v>
      </c>
      <c r="H4965" s="64">
        <f t="shared" ref="H4965:N4974" si="1351">SUMIF($P$6:$AK$6,H$6,$P4965:$AK4965)</f>
        <v>0</v>
      </c>
      <c r="I4965" s="64">
        <f t="shared" si="1351"/>
        <v>22.857121387434418</v>
      </c>
      <c r="J4965" s="64">
        <f t="shared" si="1351"/>
        <v>75.07424854067753</v>
      </c>
      <c r="K4965" s="64">
        <f t="shared" si="1351"/>
        <v>0</v>
      </c>
      <c r="L4965" s="64">
        <f t="shared" si="1351"/>
        <v>0</v>
      </c>
      <c r="M4965" s="64">
        <f t="shared" si="1351"/>
        <v>17.480412584337078</v>
      </c>
      <c r="N4965" s="64">
        <f t="shared" si="1351"/>
        <v>254.3756882977527</v>
      </c>
      <c r="O4965" s="121"/>
      <c r="P4965" s="177">
        <v>2.9750000000000001</v>
      </c>
      <c r="Q4965" s="177">
        <v>32.893638326377193</v>
      </c>
      <c r="R4965" s="177">
        <v>32.893638326377193</v>
      </c>
      <c r="S4965" s="177">
        <v>7.2881566707909853</v>
      </c>
      <c r="T4965" s="177">
        <v>8.6193756844483023</v>
      </c>
      <c r="U4965" s="177">
        <v>32.893638326377193</v>
      </c>
      <c r="V4965" s="177">
        <v>32.893638326377193</v>
      </c>
      <c r="W4965" s="177">
        <v>0.50337121275392327</v>
      </c>
      <c r="X4965" s="177">
        <v>1.7441466869783724</v>
      </c>
      <c r="Y4965" s="177">
        <v>0.76544000000000001</v>
      </c>
      <c r="Z4965" s="177">
        <v>0</v>
      </c>
      <c r="AA4965" s="177">
        <v>44.819298981775773</v>
      </c>
      <c r="AB4965" s="177">
        <v>37.720598637791923</v>
      </c>
      <c r="AC4965" s="177">
        <v>40.26123737267622</v>
      </c>
      <c r="AD4965" s="177">
        <v>0</v>
      </c>
      <c r="AE4965" s="177">
        <v>0</v>
      </c>
      <c r="AF4965" s="177">
        <v>17.480412584337078</v>
      </c>
      <c r="AG4965" s="177">
        <v>25.024749513559176</v>
      </c>
      <c r="AH4965" s="177">
        <v>25.024749513559176</v>
      </c>
      <c r="AI4965" s="177">
        <v>25.024749513559176</v>
      </c>
      <c r="AJ4965" s="177">
        <v>0.96163113246283427</v>
      </c>
    </row>
    <row r="4966" spans="1:36" hidden="1" outlineLevel="1" x14ac:dyDescent="0.25">
      <c r="A4966" s="190">
        <f t="shared" si="1344"/>
        <v>2033</v>
      </c>
      <c r="B4966" s="55">
        <f t="shared" si="1345"/>
        <v>3</v>
      </c>
      <c r="C4966" s="55">
        <f t="shared" si="1346"/>
        <v>7</v>
      </c>
      <c r="D4966" s="55">
        <f t="shared" si="1342"/>
        <v>207</v>
      </c>
      <c r="F4966" s="63">
        <f t="shared" si="1333"/>
        <v>48639.29166666665</v>
      </c>
      <c r="G4966" s="64">
        <f t="shared" si="1343"/>
        <v>532.4531660578034</v>
      </c>
      <c r="H4966" s="64">
        <f t="shared" si="1351"/>
        <v>0</v>
      </c>
      <c r="I4966" s="64">
        <f t="shared" si="1351"/>
        <v>72.360347264406215</v>
      </c>
      <c r="J4966" s="64">
        <f t="shared" si="1351"/>
        <v>172.9504363401839</v>
      </c>
      <c r="K4966" s="64">
        <f t="shared" si="1351"/>
        <v>0</v>
      </c>
      <c r="L4966" s="64">
        <f t="shared" si="1351"/>
        <v>0</v>
      </c>
      <c r="M4966" s="64">
        <f t="shared" si="1351"/>
        <v>16.514643933268729</v>
      </c>
      <c r="N4966" s="64">
        <f t="shared" si="1351"/>
        <v>270.62773851994456</v>
      </c>
      <c r="O4966" s="121"/>
      <c r="P4966" s="177">
        <v>2.9750000000000001</v>
      </c>
      <c r="Q4966" s="177">
        <v>37.469069221399579</v>
      </c>
      <c r="R4966" s="177">
        <v>37.469069221399579</v>
      </c>
      <c r="S4966" s="177">
        <v>16.193983215443335</v>
      </c>
      <c r="T4966" s="177">
        <v>17.076003838501425</v>
      </c>
      <c r="U4966" s="177">
        <v>37.469069221399579</v>
      </c>
      <c r="V4966" s="177">
        <v>37.469069221399579</v>
      </c>
      <c r="W4966" s="177">
        <v>3.0947806535708073</v>
      </c>
      <c r="X4966" s="177">
        <v>14.155027955049489</v>
      </c>
      <c r="Y4966" s="177">
        <v>10.33344</v>
      </c>
      <c r="Z4966" s="177">
        <v>0</v>
      </c>
      <c r="AA4966" s="177">
        <v>45.477985620987653</v>
      </c>
      <c r="AB4966" s="177">
        <v>37.672504364718392</v>
      </c>
      <c r="AC4966" s="177">
        <v>37.600971648640204</v>
      </c>
      <c r="AD4966" s="177">
        <v>0</v>
      </c>
      <c r="AE4966" s="177">
        <v>0</v>
      </c>
      <c r="AF4966" s="177">
        <v>16.514643933268729</v>
      </c>
      <c r="AG4966" s="177">
        <v>57.650145446727961</v>
      </c>
      <c r="AH4966" s="177">
        <v>57.650145446727961</v>
      </c>
      <c r="AI4966" s="177">
        <v>57.650145446727961</v>
      </c>
      <c r="AJ4966" s="177">
        <v>8.5321116018411445</v>
      </c>
    </row>
    <row r="4967" spans="1:36" hidden="1" outlineLevel="1" x14ac:dyDescent="0.25">
      <c r="A4967" s="190">
        <f t="shared" si="1344"/>
        <v>2033</v>
      </c>
      <c r="B4967" s="55">
        <f t="shared" si="1345"/>
        <v>3</v>
      </c>
      <c r="C4967" s="55">
        <f t="shared" si="1346"/>
        <v>8</v>
      </c>
      <c r="D4967" s="55">
        <f t="shared" si="1342"/>
        <v>207</v>
      </c>
      <c r="F4967" s="63">
        <f t="shared" si="1333"/>
        <v>48639.333333333314</v>
      </c>
      <c r="G4967" s="64">
        <f t="shared" si="1343"/>
        <v>614.45222393786139</v>
      </c>
      <c r="H4967" s="64">
        <f t="shared" si="1351"/>
        <v>0</v>
      </c>
      <c r="I4967" s="64">
        <f t="shared" si="1351"/>
        <v>121.64532729518878</v>
      </c>
      <c r="J4967" s="64">
        <f t="shared" si="1351"/>
        <v>183.74598559760315</v>
      </c>
      <c r="K4967" s="64">
        <f t="shared" si="1351"/>
        <v>0</v>
      </c>
      <c r="L4967" s="64">
        <f t="shared" si="1351"/>
        <v>0</v>
      </c>
      <c r="M4967" s="64">
        <f t="shared" si="1351"/>
        <v>15.355721551986715</v>
      </c>
      <c r="N4967" s="64">
        <f t="shared" si="1351"/>
        <v>293.70518949308274</v>
      </c>
      <c r="O4967" s="121"/>
      <c r="P4967" s="177">
        <v>2.9750000000000001</v>
      </c>
      <c r="Q4967" s="177">
        <v>43.827269361554571</v>
      </c>
      <c r="R4967" s="177">
        <v>43.827269361554571</v>
      </c>
      <c r="S4967" s="177">
        <v>23.787533301882863</v>
      </c>
      <c r="T4967" s="177">
        <v>20.307375503803449</v>
      </c>
      <c r="U4967" s="177">
        <v>43.827269361554571</v>
      </c>
      <c r="V4967" s="177">
        <v>43.827269361554571</v>
      </c>
      <c r="W4967" s="177">
        <v>5.3189730905286492</v>
      </c>
      <c r="X4967" s="177">
        <v>25.453149993239133</v>
      </c>
      <c r="Y4967" s="177">
        <v>24.111359999999998</v>
      </c>
      <c r="Z4967" s="177">
        <v>0</v>
      </c>
      <c r="AA4967" s="177">
        <v>43.583181758780242</v>
      </c>
      <c r="AB4967" s="177">
        <v>37.693969934646844</v>
      </c>
      <c r="AC4967" s="177">
        <v>37.118960353437309</v>
      </c>
      <c r="AD4967" s="177">
        <v>0</v>
      </c>
      <c r="AE4967" s="177">
        <v>0</v>
      </c>
      <c r="AF4967" s="177">
        <v>15.355721551986715</v>
      </c>
      <c r="AG4967" s="177">
        <v>61.248661865867717</v>
      </c>
      <c r="AH4967" s="177">
        <v>61.248661865867717</v>
      </c>
      <c r="AI4967" s="177">
        <v>61.248661865867717</v>
      </c>
      <c r="AJ4967" s="177">
        <v>19.6919354057347</v>
      </c>
    </row>
    <row r="4968" spans="1:36" hidden="1" outlineLevel="1" x14ac:dyDescent="0.25">
      <c r="A4968" s="190">
        <f t="shared" si="1344"/>
        <v>2033</v>
      </c>
      <c r="B4968" s="55">
        <f t="shared" si="1345"/>
        <v>3</v>
      </c>
      <c r="C4968" s="55">
        <f t="shared" si="1346"/>
        <v>9</v>
      </c>
      <c r="D4968" s="55">
        <f t="shared" si="1342"/>
        <v>207</v>
      </c>
      <c r="F4968" s="63">
        <f t="shared" ref="F4968:F5030" si="1352">F4967+1/24</f>
        <v>48639.374999999978</v>
      </c>
      <c r="G4968" s="64">
        <f t="shared" si="1343"/>
        <v>649.66825060207441</v>
      </c>
      <c r="H4968" s="64">
        <f t="shared" si="1351"/>
        <v>0</v>
      </c>
      <c r="I4968" s="64">
        <f t="shared" si="1351"/>
        <v>131.99490695882614</v>
      </c>
      <c r="J4968" s="64">
        <f t="shared" si="1351"/>
        <v>190.48402860845735</v>
      </c>
      <c r="K4968" s="64">
        <f t="shared" si="1351"/>
        <v>0</v>
      </c>
      <c r="L4968" s="64">
        <f t="shared" si="1351"/>
        <v>0</v>
      </c>
      <c r="M4968" s="64">
        <f t="shared" si="1351"/>
        <v>15.162567821773045</v>
      </c>
      <c r="N4968" s="64">
        <f t="shared" si="1351"/>
        <v>312.02674721301787</v>
      </c>
      <c r="O4968" s="121"/>
      <c r="P4968" s="177">
        <v>2.9750000000000001</v>
      </c>
      <c r="Q4968" s="177">
        <v>49.021001728877287</v>
      </c>
      <c r="R4968" s="177">
        <v>49.021001728877287</v>
      </c>
      <c r="S4968" s="177">
        <v>26.897244717570736</v>
      </c>
      <c r="T4968" s="177">
        <v>19.642803964842596</v>
      </c>
      <c r="U4968" s="177">
        <v>49.021001728877287</v>
      </c>
      <c r="V4968" s="177">
        <v>49.021001728877287</v>
      </c>
      <c r="W4968" s="177">
        <v>5.9479803044009465</v>
      </c>
      <c r="X4968" s="177">
        <v>28.028179683638072</v>
      </c>
      <c r="Y4968" s="177">
        <v>28.321279999999998</v>
      </c>
      <c r="Z4968" s="177">
        <v>0</v>
      </c>
      <c r="AA4968" s="177">
        <v>41.419072955172538</v>
      </c>
      <c r="AB4968" s="177">
        <v>38.139336565532645</v>
      </c>
      <c r="AC4968" s="177">
        <v>36.384330776803559</v>
      </c>
      <c r="AD4968" s="177">
        <v>0</v>
      </c>
      <c r="AE4968" s="177">
        <v>0</v>
      </c>
      <c r="AF4968" s="177">
        <v>15.162567821773045</v>
      </c>
      <c r="AG4968" s="177">
        <v>63.494676202819115</v>
      </c>
      <c r="AH4968" s="177">
        <v>63.494676202819115</v>
      </c>
      <c r="AI4968" s="177">
        <v>63.494676202819115</v>
      </c>
      <c r="AJ4968" s="177">
        <v>20.182418288373793</v>
      </c>
    </row>
    <row r="4969" spans="1:36" hidden="1" outlineLevel="1" x14ac:dyDescent="0.25">
      <c r="A4969" s="190">
        <f t="shared" si="1344"/>
        <v>2033</v>
      </c>
      <c r="B4969" s="55">
        <f t="shared" si="1345"/>
        <v>3</v>
      </c>
      <c r="C4969" s="55">
        <f t="shared" si="1346"/>
        <v>10</v>
      </c>
      <c r="D4969" s="55">
        <f t="shared" si="1342"/>
        <v>207</v>
      </c>
      <c r="F4969" s="63">
        <f t="shared" si="1352"/>
        <v>48639.416666666642</v>
      </c>
      <c r="G4969" s="64">
        <f t="shared" si="1343"/>
        <v>664.15197169976727</v>
      </c>
      <c r="H4969" s="64">
        <f t="shared" si="1351"/>
        <v>0</v>
      </c>
      <c r="I4969" s="64">
        <f t="shared" si="1351"/>
        <v>143.30157633437145</v>
      </c>
      <c r="J4969" s="64">
        <f t="shared" si="1351"/>
        <v>189.71715617743001</v>
      </c>
      <c r="K4969" s="64">
        <f t="shared" si="1351"/>
        <v>0</v>
      </c>
      <c r="L4969" s="64">
        <f t="shared" si="1351"/>
        <v>0</v>
      </c>
      <c r="M4969" s="64">
        <f t="shared" si="1351"/>
        <v>14.293376035811534</v>
      </c>
      <c r="N4969" s="64">
        <f t="shared" si="1351"/>
        <v>316.83986315215424</v>
      </c>
      <c r="O4969" s="121"/>
      <c r="P4969" s="177">
        <v>2.9750000000000001</v>
      </c>
      <c r="Q4969" s="177">
        <v>51.31902220092681</v>
      </c>
      <c r="R4969" s="177">
        <v>51.31902220092681</v>
      </c>
      <c r="S4969" s="177">
        <v>28.724908077581393</v>
      </c>
      <c r="T4969" s="177">
        <v>23.171980386025066</v>
      </c>
      <c r="U4969" s="177">
        <v>51.31902220092681</v>
      </c>
      <c r="V4969" s="177">
        <v>51.31902220092681</v>
      </c>
      <c r="W4969" s="177">
        <v>5.8411090780927459</v>
      </c>
      <c r="X4969" s="177">
        <v>26.64069347009195</v>
      </c>
      <c r="Y4969" s="177">
        <v>32.148479999999999</v>
      </c>
      <c r="Z4969" s="177">
        <v>0</v>
      </c>
      <c r="AA4969" s="177">
        <v>38.644672056298198</v>
      </c>
      <c r="AB4969" s="177">
        <v>38.629915993845408</v>
      </c>
      <c r="AC4969" s="177">
        <v>34.289186298303392</v>
      </c>
      <c r="AD4969" s="177">
        <v>0</v>
      </c>
      <c r="AE4969" s="177">
        <v>0</v>
      </c>
      <c r="AF4969" s="177">
        <v>14.293376035811534</v>
      </c>
      <c r="AG4969" s="177">
        <v>63.239052059143333</v>
      </c>
      <c r="AH4969" s="177">
        <v>63.239052059143333</v>
      </c>
      <c r="AI4969" s="177">
        <v>63.239052059143333</v>
      </c>
      <c r="AJ4969" s="177">
        <v>23.799405322580288</v>
      </c>
    </row>
    <row r="4970" spans="1:36" hidden="1" outlineLevel="1" x14ac:dyDescent="0.25">
      <c r="A4970" s="190">
        <f t="shared" si="1344"/>
        <v>2033</v>
      </c>
      <c r="B4970" s="55">
        <f t="shared" si="1345"/>
        <v>3</v>
      </c>
      <c r="C4970" s="55">
        <f t="shared" si="1346"/>
        <v>11</v>
      </c>
      <c r="D4970" s="55">
        <f t="shared" si="1342"/>
        <v>207</v>
      </c>
      <c r="F4970" s="63">
        <f t="shared" si="1352"/>
        <v>48639.458333333307</v>
      </c>
      <c r="G4970" s="64">
        <f t="shared" si="1343"/>
        <v>661.62664017741724</v>
      </c>
      <c r="H4970" s="64">
        <f t="shared" si="1351"/>
        <v>0</v>
      </c>
      <c r="I4970" s="64">
        <f t="shared" si="1351"/>
        <v>144.91195724853694</v>
      </c>
      <c r="J4970" s="64">
        <f t="shared" si="1351"/>
        <v>182.93240856439991</v>
      </c>
      <c r="K4970" s="64">
        <f t="shared" si="1351"/>
        <v>0</v>
      </c>
      <c r="L4970" s="64">
        <f t="shared" si="1351"/>
        <v>0</v>
      </c>
      <c r="M4970" s="64">
        <f t="shared" si="1351"/>
        <v>13.713914845170523</v>
      </c>
      <c r="N4970" s="64">
        <f t="shared" si="1351"/>
        <v>320.06835951930987</v>
      </c>
      <c r="O4970" s="121"/>
      <c r="P4970" s="177">
        <v>2.9750000000000001</v>
      </c>
      <c r="Q4970" s="177">
        <v>53.153316568751109</v>
      </c>
      <c r="R4970" s="177">
        <v>53.153316568751109</v>
      </c>
      <c r="S4970" s="177">
        <v>28.86304120238054</v>
      </c>
      <c r="T4970" s="177">
        <v>22.195221636313192</v>
      </c>
      <c r="U4970" s="177">
        <v>53.153316568751109</v>
      </c>
      <c r="V4970" s="177">
        <v>53.153316568751109</v>
      </c>
      <c r="W4970" s="177">
        <v>5.7906629728230712</v>
      </c>
      <c r="X4970" s="177">
        <v>26.253067239573017</v>
      </c>
      <c r="Y4970" s="177">
        <v>35.210239999999999</v>
      </c>
      <c r="Z4970" s="177">
        <v>0</v>
      </c>
      <c r="AA4970" s="177">
        <v>37.187654954440532</v>
      </c>
      <c r="AB4970" s="177">
        <v>36.979315075745575</v>
      </c>
      <c r="AC4970" s="177">
        <v>33.288123214119295</v>
      </c>
      <c r="AD4970" s="177">
        <v>0</v>
      </c>
      <c r="AE4970" s="177">
        <v>0</v>
      </c>
      <c r="AF4970" s="177">
        <v>13.713914845170523</v>
      </c>
      <c r="AG4970" s="177">
        <v>60.977469521466631</v>
      </c>
      <c r="AH4970" s="177">
        <v>60.977469521466631</v>
      </c>
      <c r="AI4970" s="177">
        <v>60.977469521466631</v>
      </c>
      <c r="AJ4970" s="177">
        <v>23.624724197447115</v>
      </c>
    </row>
    <row r="4971" spans="1:36" hidden="1" outlineLevel="1" x14ac:dyDescent="0.25">
      <c r="A4971" s="190">
        <f t="shared" si="1344"/>
        <v>2033</v>
      </c>
      <c r="B4971" s="55">
        <f t="shared" si="1345"/>
        <v>3</v>
      </c>
      <c r="C4971" s="55">
        <f t="shared" si="1346"/>
        <v>12</v>
      </c>
      <c r="D4971" s="55">
        <f t="shared" si="1342"/>
        <v>207</v>
      </c>
      <c r="F4971" s="63">
        <f t="shared" si="1352"/>
        <v>48639.499999999971</v>
      </c>
      <c r="G4971" s="64">
        <f t="shared" si="1343"/>
        <v>658.50837420616381</v>
      </c>
      <c r="H4971" s="64">
        <f t="shared" si="1351"/>
        <v>0</v>
      </c>
      <c r="I4971" s="64">
        <f t="shared" si="1351"/>
        <v>141.67212243615455</v>
      </c>
      <c r="J4971" s="64">
        <f t="shared" si="1351"/>
        <v>178.26111310442522</v>
      </c>
      <c r="K4971" s="64">
        <f t="shared" si="1351"/>
        <v>0</v>
      </c>
      <c r="L4971" s="64">
        <f t="shared" si="1351"/>
        <v>0</v>
      </c>
      <c r="M4971" s="64">
        <f t="shared" si="1351"/>
        <v>12.748146194102176</v>
      </c>
      <c r="N4971" s="64">
        <f t="shared" si="1351"/>
        <v>325.82699247148196</v>
      </c>
      <c r="O4971" s="121"/>
      <c r="P4971" s="177">
        <v>2.9750000000000001</v>
      </c>
      <c r="Q4971" s="177">
        <v>56.152078709407675</v>
      </c>
      <c r="R4971" s="177">
        <v>56.152078709407675</v>
      </c>
      <c r="S4971" s="177">
        <v>25.969643042656685</v>
      </c>
      <c r="T4971" s="177">
        <v>24.12346346060934</v>
      </c>
      <c r="U4971" s="177">
        <v>56.152078709407675</v>
      </c>
      <c r="V4971" s="177">
        <v>56.152078709407675</v>
      </c>
      <c r="W4971" s="177">
        <v>5.7538135186437556</v>
      </c>
      <c r="X4971" s="177">
        <v>26.611181883109175</v>
      </c>
      <c r="Y4971" s="177">
        <v>32.148479999999999</v>
      </c>
      <c r="Z4971" s="177">
        <v>0</v>
      </c>
      <c r="AA4971" s="177">
        <v>34.439946722414959</v>
      </c>
      <c r="AB4971" s="177">
        <v>35.514179736545458</v>
      </c>
      <c r="AC4971" s="177">
        <v>31.264551174890784</v>
      </c>
      <c r="AD4971" s="177">
        <v>0</v>
      </c>
      <c r="AE4971" s="177">
        <v>0</v>
      </c>
      <c r="AF4971" s="177">
        <v>12.748146194102176</v>
      </c>
      <c r="AG4971" s="177">
        <v>59.420371034808404</v>
      </c>
      <c r="AH4971" s="177">
        <v>59.420371034808404</v>
      </c>
      <c r="AI4971" s="177">
        <v>59.420371034808404</v>
      </c>
      <c r="AJ4971" s="177">
        <v>24.090540531135577</v>
      </c>
    </row>
    <row r="4972" spans="1:36" hidden="1" outlineLevel="1" x14ac:dyDescent="0.25">
      <c r="A4972" s="190">
        <f t="shared" si="1344"/>
        <v>2033</v>
      </c>
      <c r="B4972" s="55">
        <f t="shared" si="1345"/>
        <v>3</v>
      </c>
      <c r="C4972" s="55">
        <f t="shared" si="1346"/>
        <v>13</v>
      </c>
      <c r="D4972" s="55">
        <f t="shared" si="1342"/>
        <v>207</v>
      </c>
      <c r="F4972" s="63">
        <f t="shared" si="1352"/>
        <v>48639.541666666635</v>
      </c>
      <c r="G4972" s="64">
        <f t="shared" si="1343"/>
        <v>663.45123673210719</v>
      </c>
      <c r="H4972" s="64">
        <f t="shared" si="1351"/>
        <v>0</v>
      </c>
      <c r="I4972" s="64">
        <f t="shared" si="1351"/>
        <v>137.86300611991393</v>
      </c>
      <c r="J4972" s="64">
        <f t="shared" si="1351"/>
        <v>184.207678519583</v>
      </c>
      <c r="K4972" s="64">
        <f t="shared" si="1351"/>
        <v>0</v>
      </c>
      <c r="L4972" s="64">
        <f t="shared" si="1351"/>
        <v>0</v>
      </c>
      <c r="M4972" s="64">
        <f t="shared" si="1351"/>
        <v>12.941299924315842</v>
      </c>
      <c r="N4972" s="64">
        <f t="shared" si="1351"/>
        <v>328.4392521682945</v>
      </c>
      <c r="O4972" s="121"/>
      <c r="P4972" s="177">
        <v>2.9750000000000001</v>
      </c>
      <c r="Q4972" s="177">
        <v>56.945565598859773</v>
      </c>
      <c r="R4972" s="177">
        <v>56.945565598859773</v>
      </c>
      <c r="S4972" s="177">
        <v>25.386556195349588</v>
      </c>
      <c r="T4972" s="177">
        <v>22.123025684349415</v>
      </c>
      <c r="U4972" s="177">
        <v>56.945565598859773</v>
      </c>
      <c r="V4972" s="177">
        <v>56.945565598859773</v>
      </c>
      <c r="W4972" s="177">
        <v>5.4637950362508692</v>
      </c>
      <c r="X4972" s="177">
        <v>26.154083891106097</v>
      </c>
      <c r="Y4972" s="177">
        <v>31.383039999999998</v>
      </c>
      <c r="Z4972" s="177">
        <v>0</v>
      </c>
      <c r="AA4972" s="177">
        <v>34.702764408299565</v>
      </c>
      <c r="AB4972" s="177">
        <v>33.192510796144163</v>
      </c>
      <c r="AC4972" s="177">
        <v>32.761714568411648</v>
      </c>
      <c r="AD4972" s="177">
        <v>0</v>
      </c>
      <c r="AE4972" s="177">
        <v>0</v>
      </c>
      <c r="AF4972" s="177">
        <v>12.941299924315842</v>
      </c>
      <c r="AG4972" s="177">
        <v>61.402559506527666</v>
      </c>
      <c r="AH4972" s="177">
        <v>61.402559506527666</v>
      </c>
      <c r="AI4972" s="177">
        <v>61.402559506527666</v>
      </c>
      <c r="AJ4972" s="177">
        <v>24.37750531285797</v>
      </c>
    </row>
    <row r="4973" spans="1:36" hidden="1" outlineLevel="1" x14ac:dyDescent="0.25">
      <c r="A4973" s="190">
        <f t="shared" si="1344"/>
        <v>2033</v>
      </c>
      <c r="B4973" s="55">
        <f t="shared" si="1345"/>
        <v>3</v>
      </c>
      <c r="C4973" s="55">
        <f t="shared" si="1346"/>
        <v>14</v>
      </c>
      <c r="D4973" s="55">
        <f t="shared" si="1342"/>
        <v>207</v>
      </c>
      <c r="F4973" s="63">
        <f t="shared" si="1352"/>
        <v>48639.583333333299</v>
      </c>
      <c r="G4973" s="64">
        <f t="shared" si="1343"/>
        <v>631.3547713194132</v>
      </c>
      <c r="H4973" s="64">
        <f t="shared" si="1351"/>
        <v>0</v>
      </c>
      <c r="I4973" s="64">
        <f t="shared" si="1351"/>
        <v>117.43858546988052</v>
      </c>
      <c r="J4973" s="64">
        <f t="shared" si="1351"/>
        <v>175.73642020292698</v>
      </c>
      <c r="K4973" s="64">
        <f t="shared" si="1351"/>
        <v>0</v>
      </c>
      <c r="L4973" s="64">
        <f t="shared" si="1351"/>
        <v>0</v>
      </c>
      <c r="M4973" s="64">
        <f t="shared" si="1351"/>
        <v>14.293376035811534</v>
      </c>
      <c r="N4973" s="64">
        <f t="shared" si="1351"/>
        <v>323.88638961079414</v>
      </c>
      <c r="O4973" s="121"/>
      <c r="P4973" s="177">
        <v>2.9750000000000001</v>
      </c>
      <c r="Q4973" s="177">
        <v>54.874255666653688</v>
      </c>
      <c r="R4973" s="177">
        <v>54.874255666653688</v>
      </c>
      <c r="S4973" s="177">
        <v>17.805081697449133</v>
      </c>
      <c r="T4973" s="177">
        <v>19.3164328735486</v>
      </c>
      <c r="U4973" s="177">
        <v>54.874255666653688</v>
      </c>
      <c r="V4973" s="177">
        <v>54.874255666653688</v>
      </c>
      <c r="W4973" s="177">
        <v>5.8445297883298819</v>
      </c>
      <c r="X4973" s="177">
        <v>24.220543007483599</v>
      </c>
      <c r="Y4973" s="177">
        <v>26.407679999999996</v>
      </c>
      <c r="Z4973" s="177">
        <v>0</v>
      </c>
      <c r="AA4973" s="177">
        <v>38.148058776845041</v>
      </c>
      <c r="AB4973" s="177">
        <v>31.904534046450436</v>
      </c>
      <c r="AC4973" s="177">
        <v>34.336774120883859</v>
      </c>
      <c r="AD4973" s="177">
        <v>0</v>
      </c>
      <c r="AE4973" s="177">
        <v>0</v>
      </c>
      <c r="AF4973" s="177">
        <v>14.293376035811534</v>
      </c>
      <c r="AG4973" s="177">
        <v>58.578806734308998</v>
      </c>
      <c r="AH4973" s="177">
        <v>58.578806734308998</v>
      </c>
      <c r="AI4973" s="177">
        <v>58.578806734308998</v>
      </c>
      <c r="AJ4973" s="177">
        <v>20.869318103069315</v>
      </c>
    </row>
    <row r="4974" spans="1:36" hidden="1" outlineLevel="1" x14ac:dyDescent="0.25">
      <c r="A4974" s="190">
        <f t="shared" si="1344"/>
        <v>2033</v>
      </c>
      <c r="B4974" s="55">
        <f t="shared" si="1345"/>
        <v>3</v>
      </c>
      <c r="C4974" s="55">
        <f t="shared" si="1346"/>
        <v>15</v>
      </c>
      <c r="D4974" s="55">
        <f t="shared" si="1342"/>
        <v>207</v>
      </c>
      <c r="F4974" s="63">
        <f t="shared" si="1352"/>
        <v>48639.624999999964</v>
      </c>
      <c r="G4974" s="64">
        <f t="shared" si="1343"/>
        <v>580.29948495103167</v>
      </c>
      <c r="H4974" s="64">
        <f t="shared" si="1351"/>
        <v>0</v>
      </c>
      <c r="I4974" s="64">
        <f t="shared" si="1351"/>
        <v>93.724567737247042</v>
      </c>
      <c r="J4974" s="64">
        <f t="shared" si="1351"/>
        <v>155.41292224263003</v>
      </c>
      <c r="K4974" s="64">
        <f t="shared" si="1351"/>
        <v>0</v>
      </c>
      <c r="L4974" s="64">
        <f t="shared" si="1351"/>
        <v>0</v>
      </c>
      <c r="M4974" s="64">
        <f t="shared" si="1351"/>
        <v>14.679683496238869</v>
      </c>
      <c r="N4974" s="64">
        <f t="shared" si="1351"/>
        <v>316.48231147491578</v>
      </c>
      <c r="O4974" s="121"/>
      <c r="P4974" s="177">
        <v>2.9750000000000001</v>
      </c>
      <c r="Q4974" s="177">
        <v>51.617867912538642</v>
      </c>
      <c r="R4974" s="177">
        <v>51.617867912538642</v>
      </c>
      <c r="S4974" s="177">
        <v>10.061699905216212</v>
      </c>
      <c r="T4974" s="177">
        <v>14.555982150191005</v>
      </c>
      <c r="U4974" s="177">
        <v>51.617867912538642</v>
      </c>
      <c r="V4974" s="177">
        <v>51.617867912538642</v>
      </c>
      <c r="W4974" s="177">
        <v>4.9947284517024739</v>
      </c>
      <c r="X4974" s="177">
        <v>21.836777661559669</v>
      </c>
      <c r="Y4974" s="177">
        <v>21.049599999999998</v>
      </c>
      <c r="Z4974" s="177">
        <v>0</v>
      </c>
      <c r="AA4974" s="177">
        <v>40.625627749725197</v>
      </c>
      <c r="AB4974" s="177">
        <v>31.171968787389073</v>
      </c>
      <c r="AC4974" s="177">
        <v>38.213243287646954</v>
      </c>
      <c r="AD4974" s="177">
        <v>0</v>
      </c>
      <c r="AE4974" s="177">
        <v>0</v>
      </c>
      <c r="AF4974" s="177">
        <v>14.679683496238869</v>
      </c>
      <c r="AG4974" s="177">
        <v>51.804307414210015</v>
      </c>
      <c r="AH4974" s="177">
        <v>51.804307414210015</v>
      </c>
      <c r="AI4974" s="177">
        <v>51.804307414210015</v>
      </c>
      <c r="AJ4974" s="177">
        <v>18.250779568577677</v>
      </c>
    </row>
    <row r="4975" spans="1:36" hidden="1" outlineLevel="1" x14ac:dyDescent="0.25">
      <c r="A4975" s="190">
        <f t="shared" si="1344"/>
        <v>2033</v>
      </c>
      <c r="B4975" s="55">
        <f t="shared" si="1345"/>
        <v>3</v>
      </c>
      <c r="C4975" s="55">
        <f t="shared" si="1346"/>
        <v>16</v>
      </c>
      <c r="D4975" s="55">
        <f t="shared" si="1342"/>
        <v>207</v>
      </c>
      <c r="F4975" s="63">
        <f t="shared" si="1352"/>
        <v>48639.666666666628</v>
      </c>
      <c r="G4975" s="64">
        <f t="shared" si="1343"/>
        <v>457.98645099750502</v>
      </c>
      <c r="H4975" s="64">
        <f t="shared" ref="H4975:N4984" si="1353">SUMIF($P$6:$AK$6,H$6,$P4975:$AK4975)</f>
        <v>0</v>
      </c>
      <c r="I4975" s="64">
        <f t="shared" si="1353"/>
        <v>54.614774117223696</v>
      </c>
      <c r="J4975" s="64">
        <f t="shared" si="1353"/>
        <v>87.697771401819196</v>
      </c>
      <c r="K4975" s="64">
        <f t="shared" si="1353"/>
        <v>0</v>
      </c>
      <c r="L4975" s="64">
        <f t="shared" si="1353"/>
        <v>0</v>
      </c>
      <c r="M4975" s="64">
        <f t="shared" si="1353"/>
        <v>15.355721551986715</v>
      </c>
      <c r="N4975" s="64">
        <f t="shared" si="1353"/>
        <v>300.3181839264754</v>
      </c>
      <c r="O4975" s="121"/>
      <c r="P4975" s="177">
        <v>2.9750000000000001</v>
      </c>
      <c r="Q4975" s="177">
        <v>47.547383219894854</v>
      </c>
      <c r="R4975" s="177">
        <v>47.547383219894854</v>
      </c>
      <c r="S4975" s="177">
        <v>2.6149430536801628</v>
      </c>
      <c r="T4975" s="177">
        <v>3.6309804294824035</v>
      </c>
      <c r="U4975" s="177">
        <v>47.547383219894854</v>
      </c>
      <c r="V4975" s="177">
        <v>47.547383219894854</v>
      </c>
      <c r="W4975" s="177">
        <v>3.8074357351424015</v>
      </c>
      <c r="X4975" s="177">
        <v>17.670717698585559</v>
      </c>
      <c r="Y4975" s="177">
        <v>12.24704</v>
      </c>
      <c r="Z4975" s="177">
        <v>0</v>
      </c>
      <c r="AA4975" s="177">
        <v>41.74291405552723</v>
      </c>
      <c r="AB4975" s="177">
        <v>32.032018292610523</v>
      </c>
      <c r="AC4975" s="177">
        <v>36.353718698758257</v>
      </c>
      <c r="AD4975" s="177">
        <v>0</v>
      </c>
      <c r="AE4975" s="177">
        <v>0</v>
      </c>
      <c r="AF4975" s="177">
        <v>15.355721551986715</v>
      </c>
      <c r="AG4975" s="177">
        <v>29.232590467273067</v>
      </c>
      <c r="AH4975" s="177">
        <v>29.232590467273067</v>
      </c>
      <c r="AI4975" s="177">
        <v>29.232590467273067</v>
      </c>
      <c r="AJ4975" s="177">
        <v>11.668657200333172</v>
      </c>
    </row>
    <row r="4976" spans="1:36" hidden="1" outlineLevel="1" x14ac:dyDescent="0.25">
      <c r="A4976" s="190">
        <f t="shared" si="1344"/>
        <v>2033</v>
      </c>
      <c r="B4976" s="55">
        <f t="shared" si="1345"/>
        <v>3</v>
      </c>
      <c r="C4976" s="55">
        <f t="shared" si="1346"/>
        <v>17</v>
      </c>
      <c r="D4976" s="55">
        <f t="shared" si="1342"/>
        <v>207</v>
      </c>
      <c r="F4976" s="63">
        <f t="shared" si="1352"/>
        <v>48639.708333333292</v>
      </c>
      <c r="G4976" s="64">
        <f t="shared" si="1343"/>
        <v>318.49970208618481</v>
      </c>
      <c r="H4976" s="64">
        <f t="shared" si="1353"/>
        <v>0</v>
      </c>
      <c r="I4976" s="64">
        <f t="shared" si="1353"/>
        <v>14.082489910461351</v>
      </c>
      <c r="J4976" s="64">
        <f t="shared" si="1353"/>
        <v>2.8615555874850376</v>
      </c>
      <c r="K4976" s="64">
        <f t="shared" si="1353"/>
        <v>0</v>
      </c>
      <c r="L4976" s="64">
        <f t="shared" si="1353"/>
        <v>0</v>
      </c>
      <c r="M4976" s="64">
        <f t="shared" si="1353"/>
        <v>16.707797663482395</v>
      </c>
      <c r="N4976" s="64">
        <f t="shared" si="1353"/>
        <v>284.847858924756</v>
      </c>
      <c r="O4976" s="121"/>
      <c r="P4976" s="177">
        <v>2.9750000000000001</v>
      </c>
      <c r="Q4976" s="177">
        <v>42.642191539645623</v>
      </c>
      <c r="R4976" s="177">
        <v>42.642191539645623</v>
      </c>
      <c r="S4976" s="177">
        <v>0</v>
      </c>
      <c r="T4976" s="177">
        <v>0</v>
      </c>
      <c r="U4976" s="177">
        <v>42.642191539645623</v>
      </c>
      <c r="V4976" s="177">
        <v>42.642191539645623</v>
      </c>
      <c r="W4976" s="177">
        <v>1.0017826079381555</v>
      </c>
      <c r="X4976" s="177">
        <v>4.6508414310160706</v>
      </c>
      <c r="Y4976" s="177">
        <v>2.2963199999999997</v>
      </c>
      <c r="Z4976" s="177">
        <v>0</v>
      </c>
      <c r="AA4976" s="177">
        <v>42.116952597634373</v>
      </c>
      <c r="AB4976" s="177">
        <v>33.836196872405381</v>
      </c>
      <c r="AC4976" s="177">
        <v>38.325943296133758</v>
      </c>
      <c r="AD4976" s="177">
        <v>0</v>
      </c>
      <c r="AE4976" s="177">
        <v>0</v>
      </c>
      <c r="AF4976" s="177">
        <v>16.707797663482395</v>
      </c>
      <c r="AG4976" s="177">
        <v>0.95385186249501253</v>
      </c>
      <c r="AH4976" s="177">
        <v>0.95385186249501253</v>
      </c>
      <c r="AI4976" s="177">
        <v>0.95385186249501253</v>
      </c>
      <c r="AJ4976" s="177">
        <v>3.1585458715071235</v>
      </c>
    </row>
    <row r="4977" spans="1:36" hidden="1" outlineLevel="1" x14ac:dyDescent="0.25">
      <c r="A4977" s="190">
        <f t="shared" si="1344"/>
        <v>2033</v>
      </c>
      <c r="B4977" s="55">
        <f t="shared" si="1345"/>
        <v>3</v>
      </c>
      <c r="C4977" s="55">
        <f t="shared" si="1346"/>
        <v>18</v>
      </c>
      <c r="D4977" s="55">
        <f t="shared" si="1342"/>
        <v>207</v>
      </c>
      <c r="F4977" s="63">
        <f t="shared" si="1352"/>
        <v>48639.749999999956</v>
      </c>
      <c r="G4977" s="64">
        <f t="shared" si="1343"/>
        <v>290.47012246816189</v>
      </c>
      <c r="H4977" s="64">
        <f t="shared" si="1353"/>
        <v>0</v>
      </c>
      <c r="I4977" s="64">
        <f t="shared" si="1353"/>
        <v>3.0448793608792597</v>
      </c>
      <c r="J4977" s="64">
        <f t="shared" si="1353"/>
        <v>0</v>
      </c>
      <c r="K4977" s="64">
        <f t="shared" si="1353"/>
        <v>0</v>
      </c>
      <c r="L4977" s="64">
        <f t="shared" si="1353"/>
        <v>0</v>
      </c>
      <c r="M4977" s="64">
        <f t="shared" si="1353"/>
        <v>18.253027505191753</v>
      </c>
      <c r="N4977" s="64">
        <f t="shared" si="1353"/>
        <v>269.17221560209089</v>
      </c>
      <c r="O4977" s="121"/>
      <c r="P4977" s="177">
        <v>2.9750000000000001</v>
      </c>
      <c r="Q4977" s="177">
        <v>38.571706847001821</v>
      </c>
      <c r="R4977" s="177">
        <v>38.571706847001821</v>
      </c>
      <c r="S4977" s="177">
        <v>0</v>
      </c>
      <c r="T4977" s="177">
        <v>0</v>
      </c>
      <c r="U4977" s="177">
        <v>38.571706847001821</v>
      </c>
      <c r="V4977" s="177">
        <v>38.571706847001821</v>
      </c>
      <c r="W4977" s="177">
        <v>6.9879360879259708E-2</v>
      </c>
      <c r="X4977" s="177">
        <v>0</v>
      </c>
      <c r="Y4977" s="177">
        <v>0</v>
      </c>
      <c r="Z4977" s="177">
        <v>0</v>
      </c>
      <c r="AA4977" s="177">
        <v>41.502494613013774</v>
      </c>
      <c r="AB4977" s="177">
        <v>34.80744455849544</v>
      </c>
      <c r="AC4977" s="177">
        <v>38.575449042574384</v>
      </c>
      <c r="AD4977" s="177">
        <v>0</v>
      </c>
      <c r="AE4977" s="177">
        <v>0</v>
      </c>
      <c r="AF4977" s="177">
        <v>18.253027505191753</v>
      </c>
      <c r="AG4977" s="177">
        <v>0</v>
      </c>
      <c r="AH4977" s="177">
        <v>0</v>
      </c>
      <c r="AI4977" s="177">
        <v>0</v>
      </c>
      <c r="AJ4977" s="177">
        <v>0</v>
      </c>
    </row>
    <row r="4978" spans="1:36" hidden="1" outlineLevel="1" x14ac:dyDescent="0.25">
      <c r="A4978" s="190">
        <f t="shared" si="1344"/>
        <v>2033</v>
      </c>
      <c r="B4978" s="55">
        <f t="shared" si="1345"/>
        <v>3</v>
      </c>
      <c r="C4978" s="55">
        <f t="shared" si="1346"/>
        <v>19</v>
      </c>
      <c r="D4978" s="55">
        <f t="shared" si="1342"/>
        <v>207</v>
      </c>
      <c r="F4978" s="63">
        <f t="shared" si="1352"/>
        <v>48639.791666666621</v>
      </c>
      <c r="G4978" s="64">
        <f t="shared" si="1343"/>
        <v>288.46889259125453</v>
      </c>
      <c r="H4978" s="64">
        <f t="shared" si="1353"/>
        <v>0</v>
      </c>
      <c r="I4978" s="64">
        <f t="shared" si="1353"/>
        <v>2.9750000000000001</v>
      </c>
      <c r="J4978" s="64">
        <f t="shared" si="1353"/>
        <v>0</v>
      </c>
      <c r="K4978" s="64">
        <f t="shared" si="1353"/>
        <v>0</v>
      </c>
      <c r="L4978" s="64">
        <f t="shared" si="1353"/>
        <v>0</v>
      </c>
      <c r="M4978" s="64">
        <f t="shared" si="1353"/>
        <v>19.411949886473771</v>
      </c>
      <c r="N4978" s="64">
        <f t="shared" si="1353"/>
        <v>266.08194270478077</v>
      </c>
      <c r="O4978" s="121"/>
      <c r="P4978" s="177">
        <v>2.9750000000000001</v>
      </c>
      <c r="Q4978" s="177">
        <v>37.788524982088084</v>
      </c>
      <c r="R4978" s="177">
        <v>37.788524982088084</v>
      </c>
      <c r="S4978" s="177">
        <v>0</v>
      </c>
      <c r="T4978" s="177">
        <v>0</v>
      </c>
      <c r="U4978" s="177">
        <v>37.788524982088084</v>
      </c>
      <c r="V4978" s="177">
        <v>37.788524982088084</v>
      </c>
      <c r="W4978" s="177">
        <v>0</v>
      </c>
      <c r="X4978" s="177">
        <v>0</v>
      </c>
      <c r="Y4978" s="177">
        <v>0</v>
      </c>
      <c r="Z4978" s="177">
        <v>0</v>
      </c>
      <c r="AA4978" s="177">
        <v>43.085213326069187</v>
      </c>
      <c r="AB4978" s="177">
        <v>34.514530687056343</v>
      </c>
      <c r="AC4978" s="177">
        <v>37.328098763302918</v>
      </c>
      <c r="AD4978" s="177">
        <v>0</v>
      </c>
      <c r="AE4978" s="177">
        <v>0</v>
      </c>
      <c r="AF4978" s="177">
        <v>19.411949886473771</v>
      </c>
      <c r="AG4978" s="177">
        <v>0</v>
      </c>
      <c r="AH4978" s="177">
        <v>0</v>
      </c>
      <c r="AI4978" s="177">
        <v>0</v>
      </c>
      <c r="AJ4978" s="177">
        <v>0</v>
      </c>
    </row>
    <row r="4979" spans="1:36" hidden="1" outlineLevel="1" x14ac:dyDescent="0.25">
      <c r="A4979" s="190">
        <f t="shared" si="1344"/>
        <v>2033</v>
      </c>
      <c r="B4979" s="55">
        <f t="shared" si="1345"/>
        <v>3</v>
      </c>
      <c r="C4979" s="55">
        <f t="shared" si="1346"/>
        <v>20</v>
      </c>
      <c r="D4979" s="55">
        <f t="shared" si="1342"/>
        <v>207</v>
      </c>
      <c r="F4979" s="63">
        <f t="shared" si="1352"/>
        <v>48639.833333333285</v>
      </c>
      <c r="G4979" s="64">
        <f t="shared" si="1343"/>
        <v>283.2819192237298</v>
      </c>
      <c r="H4979" s="64">
        <f t="shared" si="1353"/>
        <v>0</v>
      </c>
      <c r="I4979" s="64">
        <f t="shared" si="1353"/>
        <v>2.9750000000000001</v>
      </c>
      <c r="J4979" s="64">
        <f t="shared" si="1353"/>
        <v>0</v>
      </c>
      <c r="K4979" s="64">
        <f t="shared" si="1353"/>
        <v>0</v>
      </c>
      <c r="L4979" s="64">
        <f t="shared" si="1353"/>
        <v>0</v>
      </c>
      <c r="M4979" s="64">
        <f t="shared" si="1353"/>
        <v>20.377718537542115</v>
      </c>
      <c r="N4979" s="64">
        <f t="shared" si="1353"/>
        <v>259.9292006861877</v>
      </c>
      <c r="O4979" s="121"/>
      <c r="P4979" s="177">
        <v>2.9750000000000001</v>
      </c>
      <c r="Q4979" s="177">
        <v>36.201551203183925</v>
      </c>
      <c r="R4979" s="177">
        <v>36.201551203183925</v>
      </c>
      <c r="S4979" s="177">
        <v>0</v>
      </c>
      <c r="T4979" s="177">
        <v>0</v>
      </c>
      <c r="U4979" s="177">
        <v>36.201551203183925</v>
      </c>
      <c r="V4979" s="177">
        <v>36.201551203183925</v>
      </c>
      <c r="W4979" s="177">
        <v>0</v>
      </c>
      <c r="X4979" s="177">
        <v>0</v>
      </c>
      <c r="Y4979" s="177">
        <v>0</v>
      </c>
      <c r="Z4979" s="177">
        <v>0</v>
      </c>
      <c r="AA4979" s="177">
        <v>44.655854591224795</v>
      </c>
      <c r="AB4979" s="177">
        <v>32.698631562448782</v>
      </c>
      <c r="AC4979" s="177">
        <v>37.7685097197784</v>
      </c>
      <c r="AD4979" s="177">
        <v>0</v>
      </c>
      <c r="AE4979" s="177">
        <v>0</v>
      </c>
      <c r="AF4979" s="177">
        <v>20.377718537542115</v>
      </c>
      <c r="AG4979" s="177">
        <v>0</v>
      </c>
      <c r="AH4979" s="177">
        <v>0</v>
      </c>
      <c r="AI4979" s="177">
        <v>0</v>
      </c>
      <c r="AJ4979" s="177">
        <v>0</v>
      </c>
    </row>
    <row r="4980" spans="1:36" hidden="1" outlineLevel="1" x14ac:dyDescent="0.25">
      <c r="A4980" s="190">
        <f t="shared" si="1344"/>
        <v>2033</v>
      </c>
      <c r="B4980" s="55">
        <f t="shared" si="1345"/>
        <v>3</v>
      </c>
      <c r="C4980" s="55">
        <f t="shared" si="1346"/>
        <v>21</v>
      </c>
      <c r="D4980" s="55">
        <f t="shared" si="1342"/>
        <v>207</v>
      </c>
      <c r="F4980" s="63">
        <f t="shared" si="1352"/>
        <v>48639.874999999949</v>
      </c>
      <c r="G4980" s="64">
        <f t="shared" si="1343"/>
        <v>274.16846610118432</v>
      </c>
      <c r="H4980" s="64">
        <f t="shared" si="1353"/>
        <v>0</v>
      </c>
      <c r="I4980" s="64">
        <f t="shared" si="1353"/>
        <v>2.9750000000000001</v>
      </c>
      <c r="J4980" s="64">
        <f t="shared" si="1353"/>
        <v>0</v>
      </c>
      <c r="K4980" s="64">
        <f t="shared" si="1353"/>
        <v>0</v>
      </c>
      <c r="L4980" s="64">
        <f t="shared" si="1353"/>
        <v>0</v>
      </c>
      <c r="M4980" s="64">
        <f t="shared" si="1353"/>
        <v>19.991411077114776</v>
      </c>
      <c r="N4980" s="64">
        <f t="shared" si="1353"/>
        <v>251.20205502406952</v>
      </c>
      <c r="O4980" s="121"/>
      <c r="P4980" s="177">
        <v>2.9750000000000001</v>
      </c>
      <c r="Q4980" s="177">
        <v>34.212681467284554</v>
      </c>
      <c r="R4980" s="177">
        <v>34.212681467284554</v>
      </c>
      <c r="S4980" s="177">
        <v>0</v>
      </c>
      <c r="T4980" s="177">
        <v>0</v>
      </c>
      <c r="U4980" s="177">
        <v>34.212681467284554</v>
      </c>
      <c r="V4980" s="177">
        <v>34.212681467284554</v>
      </c>
      <c r="W4980" s="177">
        <v>0</v>
      </c>
      <c r="X4980" s="177">
        <v>0</v>
      </c>
      <c r="Y4980" s="177">
        <v>0</v>
      </c>
      <c r="Z4980" s="177">
        <v>0</v>
      </c>
      <c r="AA4980" s="177">
        <v>43.924438402460915</v>
      </c>
      <c r="AB4980" s="177">
        <v>31.690987218509541</v>
      </c>
      <c r="AC4980" s="177">
        <v>38.735903533960858</v>
      </c>
      <c r="AD4980" s="177">
        <v>0</v>
      </c>
      <c r="AE4980" s="177">
        <v>0</v>
      </c>
      <c r="AF4980" s="177">
        <v>19.991411077114776</v>
      </c>
      <c r="AG4980" s="177">
        <v>0</v>
      </c>
      <c r="AH4980" s="177">
        <v>0</v>
      </c>
      <c r="AI4980" s="177">
        <v>0</v>
      </c>
      <c r="AJ4980" s="177">
        <v>0</v>
      </c>
    </row>
    <row r="4981" spans="1:36" hidden="1" outlineLevel="1" x14ac:dyDescent="0.25">
      <c r="A4981" s="190">
        <f t="shared" si="1344"/>
        <v>2033</v>
      </c>
      <c r="B4981" s="55">
        <f t="shared" si="1345"/>
        <v>3</v>
      </c>
      <c r="C4981" s="55">
        <f t="shared" si="1346"/>
        <v>22</v>
      </c>
      <c r="D4981" s="55">
        <f t="shared" si="1342"/>
        <v>207</v>
      </c>
      <c r="F4981" s="63">
        <f t="shared" si="1352"/>
        <v>48639.916666666613</v>
      </c>
      <c r="G4981" s="64">
        <f t="shared" si="1343"/>
        <v>277.80493535958817</v>
      </c>
      <c r="H4981" s="64">
        <f t="shared" si="1353"/>
        <v>0</v>
      </c>
      <c r="I4981" s="64">
        <f t="shared" si="1353"/>
        <v>2.9750000000000001</v>
      </c>
      <c r="J4981" s="64">
        <f t="shared" si="1353"/>
        <v>0</v>
      </c>
      <c r="K4981" s="64">
        <f t="shared" si="1353"/>
        <v>0</v>
      </c>
      <c r="L4981" s="64">
        <f t="shared" si="1353"/>
        <v>0</v>
      </c>
      <c r="M4981" s="64">
        <f t="shared" si="1353"/>
        <v>20.570872267755785</v>
      </c>
      <c r="N4981" s="64">
        <f t="shared" si="1353"/>
        <v>254.25906309183239</v>
      </c>
      <c r="O4981" s="121"/>
      <c r="P4981" s="177">
        <v>2.9750000000000001</v>
      </c>
      <c r="Q4981" s="177">
        <v>35.315319092886796</v>
      </c>
      <c r="R4981" s="177">
        <v>35.315319092886796</v>
      </c>
      <c r="S4981" s="177">
        <v>0</v>
      </c>
      <c r="T4981" s="177">
        <v>0</v>
      </c>
      <c r="U4981" s="177">
        <v>35.315319092886796</v>
      </c>
      <c r="V4981" s="177">
        <v>35.315319092886796</v>
      </c>
      <c r="W4981" s="177">
        <v>0</v>
      </c>
      <c r="X4981" s="177">
        <v>0</v>
      </c>
      <c r="Y4981" s="177">
        <v>0</v>
      </c>
      <c r="Z4981" s="177">
        <v>0</v>
      </c>
      <c r="AA4981" s="177">
        <v>42.142104566387772</v>
      </c>
      <c r="AB4981" s="177">
        <v>33.086151778308583</v>
      </c>
      <c r="AC4981" s="177">
        <v>37.769530375588822</v>
      </c>
      <c r="AD4981" s="177">
        <v>0</v>
      </c>
      <c r="AE4981" s="177">
        <v>0</v>
      </c>
      <c r="AF4981" s="177">
        <v>20.570872267755785</v>
      </c>
      <c r="AG4981" s="177">
        <v>0</v>
      </c>
      <c r="AH4981" s="177">
        <v>0</v>
      </c>
      <c r="AI4981" s="177">
        <v>0</v>
      </c>
      <c r="AJ4981" s="177">
        <v>0</v>
      </c>
    </row>
    <row r="4982" spans="1:36" hidden="1" outlineLevel="1" x14ac:dyDescent="0.25">
      <c r="A4982" s="190">
        <f t="shared" si="1344"/>
        <v>2033</v>
      </c>
      <c r="B4982" s="55">
        <f t="shared" si="1345"/>
        <v>3</v>
      </c>
      <c r="C4982" s="55">
        <f t="shared" si="1346"/>
        <v>23</v>
      </c>
      <c r="D4982" s="55">
        <f t="shared" si="1342"/>
        <v>207</v>
      </c>
      <c r="F4982" s="63">
        <f t="shared" si="1352"/>
        <v>48639.958333333278</v>
      </c>
      <c r="G4982" s="64">
        <f t="shared" si="1343"/>
        <v>274.11167527663929</v>
      </c>
      <c r="H4982" s="64">
        <f t="shared" si="1353"/>
        <v>0</v>
      </c>
      <c r="I4982" s="64">
        <f t="shared" si="1353"/>
        <v>2.9750000000000001</v>
      </c>
      <c r="J4982" s="64">
        <f t="shared" si="1353"/>
        <v>0</v>
      </c>
      <c r="K4982" s="64">
        <f t="shared" si="1353"/>
        <v>0</v>
      </c>
      <c r="L4982" s="64">
        <f t="shared" si="1353"/>
        <v>0</v>
      </c>
      <c r="M4982" s="64">
        <f t="shared" si="1353"/>
        <v>20.474295402648956</v>
      </c>
      <c r="N4982" s="64">
        <f t="shared" si="1353"/>
        <v>250.66237987399032</v>
      </c>
      <c r="O4982" s="121"/>
      <c r="P4982" s="177">
        <v>2.9750000000000001</v>
      </c>
      <c r="Q4982" s="177">
        <v>35.088608553043336</v>
      </c>
      <c r="R4982" s="177">
        <v>35.088608553043336</v>
      </c>
      <c r="S4982" s="177">
        <v>0</v>
      </c>
      <c r="T4982" s="177">
        <v>0</v>
      </c>
      <c r="U4982" s="177">
        <v>35.088608553043336</v>
      </c>
      <c r="V4982" s="177">
        <v>35.088608553043336</v>
      </c>
      <c r="W4982" s="177">
        <v>0</v>
      </c>
      <c r="X4982" s="177">
        <v>0</v>
      </c>
      <c r="Y4982" s="177">
        <v>0</v>
      </c>
      <c r="Z4982" s="177">
        <v>0</v>
      </c>
      <c r="AA4982" s="177">
        <v>40.496174221124754</v>
      </c>
      <c r="AB4982" s="177">
        <v>33.70914415281117</v>
      </c>
      <c r="AC4982" s="177">
        <v>36.102627287881035</v>
      </c>
      <c r="AD4982" s="177">
        <v>0</v>
      </c>
      <c r="AE4982" s="177">
        <v>0</v>
      </c>
      <c r="AF4982" s="177">
        <v>20.474295402648956</v>
      </c>
      <c r="AG4982" s="177">
        <v>0</v>
      </c>
      <c r="AH4982" s="177">
        <v>0</v>
      </c>
      <c r="AI4982" s="177">
        <v>0</v>
      </c>
      <c r="AJ4982" s="177">
        <v>0</v>
      </c>
    </row>
    <row r="4983" spans="1:36" hidden="1" outlineLevel="1" x14ac:dyDescent="0.25">
      <c r="A4983" s="190">
        <f t="shared" si="1344"/>
        <v>2033</v>
      </c>
      <c r="B4983" s="55">
        <f t="shared" si="1345"/>
        <v>4</v>
      </c>
      <c r="C4983" s="55">
        <f t="shared" si="1346"/>
        <v>0</v>
      </c>
      <c r="D4983" s="55">
        <f t="shared" si="1342"/>
        <v>208</v>
      </c>
      <c r="F4983" s="63">
        <f t="shared" ref="F4983" si="1354">EDATE(F4959,1)</f>
        <v>48670</v>
      </c>
      <c r="G4983" s="64">
        <f t="shared" si="1343"/>
        <v>223.14565167195042</v>
      </c>
      <c r="H4983" s="64">
        <f t="shared" si="1353"/>
        <v>0</v>
      </c>
      <c r="I4983" s="64">
        <f t="shared" si="1353"/>
        <v>2.9750000000000001</v>
      </c>
      <c r="J4983" s="64">
        <f t="shared" si="1353"/>
        <v>0</v>
      </c>
      <c r="K4983" s="64">
        <f t="shared" si="1353"/>
        <v>0</v>
      </c>
      <c r="L4983" s="64">
        <f t="shared" si="1353"/>
        <v>0</v>
      </c>
      <c r="M4983" s="64">
        <f t="shared" si="1353"/>
        <v>22.333664251366152</v>
      </c>
      <c r="N4983" s="64">
        <f t="shared" si="1353"/>
        <v>197.83698742058425</v>
      </c>
      <c r="O4983" s="121"/>
      <c r="P4983" s="177">
        <v>2.9750000000000001</v>
      </c>
      <c r="Q4983" s="177">
        <v>25.618291002310066</v>
      </c>
      <c r="R4983" s="177">
        <v>25.618291002310066</v>
      </c>
      <c r="S4983" s="177">
        <v>0</v>
      </c>
      <c r="T4983" s="177">
        <v>0</v>
      </c>
      <c r="U4983" s="177">
        <v>25.618291002310066</v>
      </c>
      <c r="V4983" s="177">
        <v>25.618291002310066</v>
      </c>
      <c r="W4983" s="177">
        <v>0</v>
      </c>
      <c r="X4983" s="177">
        <v>0</v>
      </c>
      <c r="Y4983" s="177">
        <v>0</v>
      </c>
      <c r="Z4983" s="177">
        <v>0</v>
      </c>
      <c r="AA4983" s="177">
        <v>35.495974702415232</v>
      </c>
      <c r="AB4983" s="177">
        <v>31.709789809679492</v>
      </c>
      <c r="AC4983" s="177">
        <v>28.158058899249269</v>
      </c>
      <c r="AD4983" s="177">
        <v>0</v>
      </c>
      <c r="AE4983" s="177">
        <v>0</v>
      </c>
      <c r="AF4983" s="177">
        <v>22.333664251366152</v>
      </c>
      <c r="AG4983" s="177">
        <v>0</v>
      </c>
      <c r="AH4983" s="177">
        <v>0</v>
      </c>
      <c r="AI4983" s="177">
        <v>0</v>
      </c>
      <c r="AJ4983" s="177">
        <v>0</v>
      </c>
    </row>
    <row r="4984" spans="1:36" hidden="1" outlineLevel="1" x14ac:dyDescent="0.25">
      <c r="A4984" s="190">
        <f t="shared" si="1344"/>
        <v>2033</v>
      </c>
      <c r="B4984" s="55">
        <f t="shared" si="1345"/>
        <v>4</v>
      </c>
      <c r="C4984" s="55">
        <f t="shared" si="1346"/>
        <v>1</v>
      </c>
      <c r="D4984" s="55">
        <f t="shared" si="1342"/>
        <v>208</v>
      </c>
      <c r="F4984" s="63">
        <f t="shared" ref="F4984" si="1355">F4983+1/24</f>
        <v>48670.041666666664</v>
      </c>
      <c r="G4984" s="64">
        <f t="shared" si="1343"/>
        <v>221.90782162534845</v>
      </c>
      <c r="H4984" s="64">
        <f t="shared" si="1353"/>
        <v>0</v>
      </c>
      <c r="I4984" s="64">
        <f t="shared" si="1353"/>
        <v>2.9750000000000001</v>
      </c>
      <c r="J4984" s="64">
        <f t="shared" si="1353"/>
        <v>0</v>
      </c>
      <c r="K4984" s="64">
        <f t="shared" si="1353"/>
        <v>0</v>
      </c>
      <c r="L4984" s="64">
        <f t="shared" si="1353"/>
        <v>0</v>
      </c>
      <c r="M4984" s="64">
        <f t="shared" si="1353"/>
        <v>22.592355343080818</v>
      </c>
      <c r="N4984" s="64">
        <f t="shared" si="1353"/>
        <v>196.34046628226764</v>
      </c>
      <c r="O4984" s="121"/>
      <c r="P4984" s="177">
        <v>2.9750000000000001</v>
      </c>
      <c r="Q4984" s="177">
        <v>24.896939284626352</v>
      </c>
      <c r="R4984" s="177">
        <v>24.896939284626352</v>
      </c>
      <c r="S4984" s="177">
        <v>0</v>
      </c>
      <c r="T4984" s="177">
        <v>0</v>
      </c>
      <c r="U4984" s="177">
        <v>24.896939284626352</v>
      </c>
      <c r="V4984" s="177">
        <v>24.896939284626352</v>
      </c>
      <c r="W4984" s="177">
        <v>0</v>
      </c>
      <c r="X4984" s="177">
        <v>0</v>
      </c>
      <c r="Y4984" s="177">
        <v>0</v>
      </c>
      <c r="Z4984" s="177">
        <v>0</v>
      </c>
      <c r="AA4984" s="177">
        <v>35.064500237923831</v>
      </c>
      <c r="AB4984" s="177">
        <v>31.048699853414746</v>
      </c>
      <c r="AC4984" s="177">
        <v>30.639509052423641</v>
      </c>
      <c r="AD4984" s="177">
        <v>0</v>
      </c>
      <c r="AE4984" s="177">
        <v>0</v>
      </c>
      <c r="AF4984" s="177">
        <v>22.592355343080818</v>
      </c>
      <c r="AG4984" s="177">
        <v>0</v>
      </c>
      <c r="AH4984" s="177">
        <v>0</v>
      </c>
      <c r="AI4984" s="177">
        <v>0</v>
      </c>
      <c r="AJ4984" s="177">
        <v>0</v>
      </c>
    </row>
    <row r="4985" spans="1:36" hidden="1" outlineLevel="1" x14ac:dyDescent="0.25">
      <c r="A4985" s="190">
        <f t="shared" si="1344"/>
        <v>2033</v>
      </c>
      <c r="B4985" s="55">
        <f t="shared" si="1345"/>
        <v>4</v>
      </c>
      <c r="C4985" s="55">
        <f t="shared" si="1346"/>
        <v>2</v>
      </c>
      <c r="D4985" s="55">
        <f t="shared" si="1342"/>
        <v>208</v>
      </c>
      <c r="F4985" s="63">
        <f t="shared" si="1352"/>
        <v>48670.083333333328</v>
      </c>
      <c r="G4985" s="64">
        <f t="shared" si="1343"/>
        <v>223.11349597603657</v>
      </c>
      <c r="H4985" s="64">
        <f t="shared" ref="H4985:N4994" si="1356">SUMIF($P$6:$AK$6,H$6,$P4985:$AK4985)</f>
        <v>0</v>
      </c>
      <c r="I4985" s="64">
        <f t="shared" si="1356"/>
        <v>2.9750000000000001</v>
      </c>
      <c r="J4985" s="64">
        <f t="shared" si="1356"/>
        <v>0</v>
      </c>
      <c r="K4985" s="64">
        <f t="shared" si="1356"/>
        <v>0</v>
      </c>
      <c r="L4985" s="64">
        <f t="shared" si="1356"/>
        <v>0</v>
      </c>
      <c r="M4985" s="64">
        <f t="shared" si="1356"/>
        <v>21.730051704031936</v>
      </c>
      <c r="N4985" s="64">
        <f t="shared" si="1356"/>
        <v>198.40844427200463</v>
      </c>
      <c r="O4985" s="121"/>
      <c r="P4985" s="177">
        <v>2.9750000000000001</v>
      </c>
      <c r="Q4985" s="177">
        <v>24.670228744782897</v>
      </c>
      <c r="R4985" s="177">
        <v>24.670228744782897</v>
      </c>
      <c r="S4985" s="177">
        <v>0</v>
      </c>
      <c r="T4985" s="177">
        <v>0</v>
      </c>
      <c r="U4985" s="177">
        <v>24.670228744782897</v>
      </c>
      <c r="V4985" s="177">
        <v>24.670228744782897</v>
      </c>
      <c r="W4985" s="177">
        <v>0</v>
      </c>
      <c r="X4985" s="177">
        <v>0</v>
      </c>
      <c r="Y4985" s="177">
        <v>0</v>
      </c>
      <c r="Z4985" s="177">
        <v>0</v>
      </c>
      <c r="AA4985" s="177">
        <v>36.263279486345944</v>
      </c>
      <c r="AB4985" s="177">
        <v>31.977305991869159</v>
      </c>
      <c r="AC4985" s="177">
        <v>31.48694381465797</v>
      </c>
      <c r="AD4985" s="177">
        <v>0</v>
      </c>
      <c r="AE4985" s="177">
        <v>0</v>
      </c>
      <c r="AF4985" s="177">
        <v>21.730051704031936</v>
      </c>
      <c r="AG4985" s="177">
        <v>0</v>
      </c>
      <c r="AH4985" s="177">
        <v>0</v>
      </c>
      <c r="AI4985" s="177">
        <v>0</v>
      </c>
      <c r="AJ4985" s="177">
        <v>0</v>
      </c>
    </row>
    <row r="4986" spans="1:36" hidden="1" outlineLevel="1" x14ac:dyDescent="0.25">
      <c r="A4986" s="190">
        <f t="shared" si="1344"/>
        <v>2033</v>
      </c>
      <c r="B4986" s="55">
        <f t="shared" si="1345"/>
        <v>4</v>
      </c>
      <c r="C4986" s="55">
        <f t="shared" si="1346"/>
        <v>3</v>
      </c>
      <c r="D4986" s="55">
        <f t="shared" si="1342"/>
        <v>208</v>
      </c>
      <c r="F4986" s="63">
        <f t="shared" si="1352"/>
        <v>48670.124999999993</v>
      </c>
      <c r="G4986" s="64">
        <f t="shared" si="1343"/>
        <v>217.7403249773073</v>
      </c>
      <c r="H4986" s="64">
        <f t="shared" si="1356"/>
        <v>0</v>
      </c>
      <c r="I4986" s="64">
        <f t="shared" si="1356"/>
        <v>2.9750000000000001</v>
      </c>
      <c r="J4986" s="64">
        <f t="shared" si="1356"/>
        <v>0</v>
      </c>
      <c r="K4986" s="64">
        <f t="shared" si="1356"/>
        <v>0</v>
      </c>
      <c r="L4986" s="64">
        <f t="shared" si="1356"/>
        <v>0</v>
      </c>
      <c r="M4986" s="64">
        <f t="shared" si="1356"/>
        <v>21.385130248412374</v>
      </c>
      <c r="N4986" s="64">
        <f t="shared" si="1356"/>
        <v>193.38019472889493</v>
      </c>
      <c r="O4986" s="121"/>
      <c r="P4986" s="177">
        <v>2.9750000000000001</v>
      </c>
      <c r="Q4986" s="177">
        <v>23.990097125252543</v>
      </c>
      <c r="R4986" s="177">
        <v>23.990097125252543</v>
      </c>
      <c r="S4986" s="177">
        <v>0</v>
      </c>
      <c r="T4986" s="177">
        <v>0</v>
      </c>
      <c r="U4986" s="177">
        <v>23.990097125252543</v>
      </c>
      <c r="V4986" s="177">
        <v>23.990097125252543</v>
      </c>
      <c r="W4986" s="177">
        <v>0</v>
      </c>
      <c r="X4986" s="177">
        <v>0</v>
      </c>
      <c r="Y4986" s="177">
        <v>0</v>
      </c>
      <c r="Z4986" s="177">
        <v>0</v>
      </c>
      <c r="AA4986" s="177">
        <v>35.444836645093417</v>
      </c>
      <c r="AB4986" s="177">
        <v>32.496048960761222</v>
      </c>
      <c r="AC4986" s="177">
        <v>29.478920622030142</v>
      </c>
      <c r="AD4986" s="177">
        <v>0</v>
      </c>
      <c r="AE4986" s="177">
        <v>0</v>
      </c>
      <c r="AF4986" s="177">
        <v>21.385130248412374</v>
      </c>
      <c r="AG4986" s="177">
        <v>0</v>
      </c>
      <c r="AH4986" s="177">
        <v>0</v>
      </c>
      <c r="AI4986" s="177">
        <v>0</v>
      </c>
      <c r="AJ4986" s="177">
        <v>0</v>
      </c>
    </row>
    <row r="4987" spans="1:36" hidden="1" outlineLevel="1" x14ac:dyDescent="0.25">
      <c r="A4987" s="190">
        <f t="shared" si="1344"/>
        <v>2033</v>
      </c>
      <c r="B4987" s="55">
        <f t="shared" si="1345"/>
        <v>4</v>
      </c>
      <c r="C4987" s="55">
        <f t="shared" si="1346"/>
        <v>4</v>
      </c>
      <c r="D4987" s="55">
        <f t="shared" si="1342"/>
        <v>208</v>
      </c>
      <c r="F4987" s="63">
        <f t="shared" si="1352"/>
        <v>48670.166666666657</v>
      </c>
      <c r="G4987" s="64">
        <f t="shared" si="1343"/>
        <v>223.39214969268832</v>
      </c>
      <c r="H4987" s="64">
        <f t="shared" si="1356"/>
        <v>0</v>
      </c>
      <c r="I4987" s="64">
        <f t="shared" si="1356"/>
        <v>3.68111593198135</v>
      </c>
      <c r="J4987" s="64">
        <f t="shared" si="1356"/>
        <v>0</v>
      </c>
      <c r="K4987" s="64">
        <f t="shared" si="1356"/>
        <v>0</v>
      </c>
      <c r="L4987" s="64">
        <f t="shared" si="1356"/>
        <v>0</v>
      </c>
      <c r="M4987" s="64">
        <f t="shared" si="1356"/>
        <v>20.43659624545861</v>
      </c>
      <c r="N4987" s="64">
        <f t="shared" si="1356"/>
        <v>199.27443751524837</v>
      </c>
      <c r="O4987" s="121"/>
      <c r="P4987" s="177">
        <v>2.9750000000000001</v>
      </c>
      <c r="Q4987" s="177">
        <v>24.258027763249352</v>
      </c>
      <c r="R4987" s="177">
        <v>24.258027763249352</v>
      </c>
      <c r="S4987" s="177">
        <v>0.3978109289537925</v>
      </c>
      <c r="T4987" s="177">
        <v>0.30830500302755753</v>
      </c>
      <c r="U4987" s="177">
        <v>24.258027763249352</v>
      </c>
      <c r="V4987" s="177">
        <v>24.258027763249352</v>
      </c>
      <c r="W4987" s="177">
        <v>0</v>
      </c>
      <c r="X4987" s="177">
        <v>0</v>
      </c>
      <c r="Y4987" s="177">
        <v>0</v>
      </c>
      <c r="Z4987" s="177">
        <v>0</v>
      </c>
      <c r="AA4987" s="177">
        <v>37.52538768209844</v>
      </c>
      <c r="AB4987" s="177">
        <v>32.43727719339504</v>
      </c>
      <c r="AC4987" s="177">
        <v>32.279661586757477</v>
      </c>
      <c r="AD4987" s="177">
        <v>0</v>
      </c>
      <c r="AE4987" s="177">
        <v>0</v>
      </c>
      <c r="AF4987" s="177">
        <v>20.43659624545861</v>
      </c>
      <c r="AG4987" s="177">
        <v>0</v>
      </c>
      <c r="AH4987" s="177">
        <v>0</v>
      </c>
      <c r="AI4987" s="177">
        <v>0</v>
      </c>
      <c r="AJ4987" s="177">
        <v>0</v>
      </c>
    </row>
    <row r="4988" spans="1:36" hidden="1" outlineLevel="1" x14ac:dyDescent="0.25">
      <c r="A4988" s="190">
        <f t="shared" si="1344"/>
        <v>2033</v>
      </c>
      <c r="B4988" s="55">
        <f t="shared" si="1345"/>
        <v>4</v>
      </c>
      <c r="C4988" s="55">
        <f t="shared" si="1346"/>
        <v>5</v>
      </c>
      <c r="D4988" s="55">
        <f t="shared" si="1342"/>
        <v>208</v>
      </c>
      <c r="F4988" s="63">
        <f t="shared" si="1352"/>
        <v>48670.208333333321</v>
      </c>
      <c r="G4988" s="64">
        <f t="shared" si="1343"/>
        <v>273.78305747894171</v>
      </c>
      <c r="H4988" s="64">
        <f t="shared" si="1356"/>
        <v>0</v>
      </c>
      <c r="I4988" s="64">
        <f t="shared" si="1356"/>
        <v>18.069266288218902</v>
      </c>
      <c r="J4988" s="64">
        <f t="shared" si="1356"/>
        <v>41.378724755626585</v>
      </c>
      <c r="K4988" s="64">
        <f t="shared" si="1356"/>
        <v>0</v>
      </c>
      <c r="L4988" s="64">
        <f t="shared" si="1356"/>
        <v>0</v>
      </c>
      <c r="M4988" s="64">
        <f t="shared" si="1356"/>
        <v>19.574292606409717</v>
      </c>
      <c r="N4988" s="64">
        <f t="shared" si="1356"/>
        <v>194.76077382868652</v>
      </c>
      <c r="O4988" s="121"/>
      <c r="P4988" s="177">
        <v>2.9750000000000001</v>
      </c>
      <c r="Q4988" s="177">
        <v>22.887459499650294</v>
      </c>
      <c r="R4988" s="177">
        <v>22.887459499650294</v>
      </c>
      <c r="S4988" s="177">
        <v>4.1809392257308167</v>
      </c>
      <c r="T4988" s="177">
        <v>9.0784926735928249</v>
      </c>
      <c r="U4988" s="177">
        <v>22.887459499650294</v>
      </c>
      <c r="V4988" s="177">
        <v>22.887459499650294</v>
      </c>
      <c r="W4988" s="177">
        <v>0.41140604151736232</v>
      </c>
      <c r="X4988" s="177">
        <v>0.78069683318950922</v>
      </c>
      <c r="Y4988" s="177">
        <v>0.39547733333333329</v>
      </c>
      <c r="Z4988" s="177">
        <v>0</v>
      </c>
      <c r="AA4988" s="177">
        <v>37.606115184994266</v>
      </c>
      <c r="AB4988" s="177">
        <v>31.607060909276605</v>
      </c>
      <c r="AC4988" s="177">
        <v>33.997759735814455</v>
      </c>
      <c r="AD4988" s="177">
        <v>0</v>
      </c>
      <c r="AE4988" s="177">
        <v>0</v>
      </c>
      <c r="AF4988" s="177">
        <v>19.574292606409717</v>
      </c>
      <c r="AG4988" s="177">
        <v>13.792908251875529</v>
      </c>
      <c r="AH4988" s="177">
        <v>13.792908251875529</v>
      </c>
      <c r="AI4988" s="177">
        <v>13.792908251875529</v>
      </c>
      <c r="AJ4988" s="177">
        <v>0.24725418085505557</v>
      </c>
    </row>
    <row r="4989" spans="1:36" hidden="1" outlineLevel="1" x14ac:dyDescent="0.25">
      <c r="A4989" s="190">
        <f t="shared" si="1344"/>
        <v>2033</v>
      </c>
      <c r="B4989" s="55">
        <f t="shared" si="1345"/>
        <v>4</v>
      </c>
      <c r="C4989" s="55">
        <f t="shared" si="1346"/>
        <v>6</v>
      </c>
      <c r="D4989" s="55">
        <f t="shared" si="1342"/>
        <v>208</v>
      </c>
      <c r="F4989" s="63">
        <f t="shared" si="1352"/>
        <v>48670.249999999985</v>
      </c>
      <c r="G4989" s="64">
        <f t="shared" si="1343"/>
        <v>467.70770881859971</v>
      </c>
      <c r="H4989" s="64">
        <f t="shared" si="1356"/>
        <v>0</v>
      </c>
      <c r="I4989" s="64">
        <f t="shared" si="1356"/>
        <v>71.109239486421103</v>
      </c>
      <c r="J4989" s="64">
        <f t="shared" si="1356"/>
        <v>157.09598289820866</v>
      </c>
      <c r="K4989" s="64">
        <f t="shared" si="1356"/>
        <v>0</v>
      </c>
      <c r="L4989" s="64">
        <f t="shared" si="1356"/>
        <v>0</v>
      </c>
      <c r="M4989" s="64">
        <f t="shared" si="1356"/>
        <v>19.143140786885272</v>
      </c>
      <c r="N4989" s="64">
        <f t="shared" si="1356"/>
        <v>220.35934564708469</v>
      </c>
      <c r="O4989" s="121"/>
      <c r="P4989" s="177">
        <v>2.9750000000000001</v>
      </c>
      <c r="Q4989" s="177">
        <v>28.905593830040111</v>
      </c>
      <c r="R4989" s="177">
        <v>28.905593830040111</v>
      </c>
      <c r="S4989" s="177">
        <v>13.152461259350014</v>
      </c>
      <c r="T4989" s="177">
        <v>23.616277205745448</v>
      </c>
      <c r="U4989" s="177">
        <v>28.905593830040111</v>
      </c>
      <c r="V4989" s="177">
        <v>28.905593830040111</v>
      </c>
      <c r="W4989" s="177">
        <v>3.369823442561982</v>
      </c>
      <c r="X4989" s="177">
        <v>12.190178960453617</v>
      </c>
      <c r="Y4989" s="177">
        <v>5.1412053333333336</v>
      </c>
      <c r="Z4989" s="177">
        <v>0</v>
      </c>
      <c r="AA4989" s="177">
        <v>38.257145068729884</v>
      </c>
      <c r="AB4989" s="177">
        <v>31.859864398615514</v>
      </c>
      <c r="AC4989" s="177">
        <v>34.619960859578846</v>
      </c>
      <c r="AD4989" s="177">
        <v>0</v>
      </c>
      <c r="AE4989" s="177">
        <v>0</v>
      </c>
      <c r="AF4989" s="177">
        <v>19.143140786885272</v>
      </c>
      <c r="AG4989" s="177">
        <v>52.365327632736225</v>
      </c>
      <c r="AH4989" s="177">
        <v>52.365327632736225</v>
      </c>
      <c r="AI4989" s="177">
        <v>52.365327632736225</v>
      </c>
      <c r="AJ4989" s="177">
        <v>10.664293284976713</v>
      </c>
    </row>
    <row r="4990" spans="1:36" hidden="1" outlineLevel="1" x14ac:dyDescent="0.25">
      <c r="A4990" s="190">
        <f t="shared" si="1344"/>
        <v>2033</v>
      </c>
      <c r="B4990" s="55">
        <f t="shared" si="1345"/>
        <v>4</v>
      </c>
      <c r="C4990" s="55">
        <f t="shared" si="1346"/>
        <v>7</v>
      </c>
      <c r="D4990" s="55">
        <f t="shared" si="1342"/>
        <v>208</v>
      </c>
      <c r="F4990" s="63">
        <f t="shared" si="1352"/>
        <v>48670.29166666665</v>
      </c>
      <c r="G4990" s="64">
        <f t="shared" si="1343"/>
        <v>564.29244710601404</v>
      </c>
      <c r="H4990" s="64">
        <f t="shared" si="1356"/>
        <v>0</v>
      </c>
      <c r="I4990" s="64">
        <f t="shared" si="1356"/>
        <v>127.65640286697618</v>
      </c>
      <c r="J4990" s="64">
        <f t="shared" si="1356"/>
        <v>164.06031312677729</v>
      </c>
      <c r="K4990" s="64">
        <f t="shared" si="1356"/>
        <v>0</v>
      </c>
      <c r="L4990" s="64">
        <f t="shared" si="1356"/>
        <v>0</v>
      </c>
      <c r="M4990" s="64">
        <f t="shared" si="1356"/>
        <v>18.108376420026609</v>
      </c>
      <c r="N4990" s="64">
        <f t="shared" si="1356"/>
        <v>254.4673546922339</v>
      </c>
      <c r="O4990" s="121"/>
      <c r="P4990" s="177">
        <v>2.9750000000000001</v>
      </c>
      <c r="Q4990" s="177">
        <v>36.057280859647179</v>
      </c>
      <c r="R4990" s="177">
        <v>36.057280859647179</v>
      </c>
      <c r="S4990" s="177">
        <v>22.346913688531497</v>
      </c>
      <c r="T4990" s="177">
        <v>26.77739989308624</v>
      </c>
      <c r="U4990" s="177">
        <v>36.057280859647179</v>
      </c>
      <c r="V4990" s="177">
        <v>36.057280859647179</v>
      </c>
      <c r="W4990" s="177">
        <v>5.9684316164774751</v>
      </c>
      <c r="X4990" s="177">
        <v>26.762738780528341</v>
      </c>
      <c r="Y4990" s="177">
        <v>15.028138666666663</v>
      </c>
      <c r="Z4990" s="177">
        <v>0</v>
      </c>
      <c r="AA4990" s="177">
        <v>40.689842274673424</v>
      </c>
      <c r="AB4990" s="177">
        <v>33.243699794907961</v>
      </c>
      <c r="AC4990" s="177">
        <v>36.304689184063797</v>
      </c>
      <c r="AD4990" s="177">
        <v>0</v>
      </c>
      <c r="AE4990" s="177">
        <v>0</v>
      </c>
      <c r="AF4990" s="177">
        <v>18.108376420026609</v>
      </c>
      <c r="AG4990" s="177">
        <v>54.686771042259096</v>
      </c>
      <c r="AH4990" s="177">
        <v>54.686771042259096</v>
      </c>
      <c r="AI4990" s="177">
        <v>54.686771042259096</v>
      </c>
      <c r="AJ4990" s="177">
        <v>27.797780221685972</v>
      </c>
    </row>
    <row r="4991" spans="1:36" hidden="1" outlineLevel="1" x14ac:dyDescent="0.25">
      <c r="A4991" s="190">
        <f t="shared" si="1344"/>
        <v>2033</v>
      </c>
      <c r="B4991" s="55">
        <f t="shared" si="1345"/>
        <v>4</v>
      </c>
      <c r="C4991" s="55">
        <f t="shared" si="1346"/>
        <v>8</v>
      </c>
      <c r="D4991" s="55">
        <f t="shared" si="1342"/>
        <v>208</v>
      </c>
      <c r="F4991" s="63">
        <f t="shared" si="1352"/>
        <v>48670.333333333314</v>
      </c>
      <c r="G4991" s="64">
        <f t="shared" si="1343"/>
        <v>629.16216426264702</v>
      </c>
      <c r="H4991" s="64">
        <f t="shared" si="1356"/>
        <v>0</v>
      </c>
      <c r="I4991" s="64">
        <f t="shared" si="1356"/>
        <v>160.51416236942183</v>
      </c>
      <c r="J4991" s="64">
        <f t="shared" si="1356"/>
        <v>194.48908356632091</v>
      </c>
      <c r="K4991" s="64">
        <f t="shared" si="1356"/>
        <v>0</v>
      </c>
      <c r="L4991" s="64">
        <f t="shared" si="1356"/>
        <v>0</v>
      </c>
      <c r="M4991" s="64">
        <f t="shared" si="1356"/>
        <v>15.866386958499504</v>
      </c>
      <c r="N4991" s="64">
        <f t="shared" si="1356"/>
        <v>258.29253136840481</v>
      </c>
      <c r="O4991" s="121"/>
      <c r="P4991" s="177">
        <v>2.9750000000000001</v>
      </c>
      <c r="Q4991" s="177">
        <v>36.428261743027385</v>
      </c>
      <c r="R4991" s="177">
        <v>36.428261743027385</v>
      </c>
      <c r="S4991" s="177">
        <v>29.156261983379341</v>
      </c>
      <c r="T4991" s="177">
        <v>28.12777813136486</v>
      </c>
      <c r="U4991" s="177">
        <v>36.428261743027385</v>
      </c>
      <c r="V4991" s="177">
        <v>36.428261743027385</v>
      </c>
      <c r="W4991" s="177">
        <v>6.7750675617680551</v>
      </c>
      <c r="X4991" s="177">
        <v>30.527738440133177</v>
      </c>
      <c r="Y4991" s="177">
        <v>26.101503999999995</v>
      </c>
      <c r="Z4991" s="177">
        <v>0</v>
      </c>
      <c r="AA4991" s="177">
        <v>41.580687273008479</v>
      </c>
      <c r="AB4991" s="177">
        <v>34.678310691469115</v>
      </c>
      <c r="AC4991" s="177">
        <v>36.320486431817699</v>
      </c>
      <c r="AD4991" s="177">
        <v>0</v>
      </c>
      <c r="AE4991" s="177">
        <v>0</v>
      </c>
      <c r="AF4991" s="177">
        <v>15.866386958499504</v>
      </c>
      <c r="AG4991" s="177">
        <v>64.829694522106976</v>
      </c>
      <c r="AH4991" s="177">
        <v>64.829694522106976</v>
      </c>
      <c r="AI4991" s="177">
        <v>64.829694522106976</v>
      </c>
      <c r="AJ4991" s="177">
        <v>36.850812252776414</v>
      </c>
    </row>
    <row r="4992" spans="1:36" hidden="1" outlineLevel="1" x14ac:dyDescent="0.25">
      <c r="A4992" s="190">
        <f t="shared" si="1344"/>
        <v>2033</v>
      </c>
      <c r="B4992" s="55">
        <f t="shared" si="1345"/>
        <v>4</v>
      </c>
      <c r="C4992" s="55">
        <f t="shared" si="1346"/>
        <v>9</v>
      </c>
      <c r="D4992" s="55">
        <f t="shared" si="1342"/>
        <v>208</v>
      </c>
      <c r="F4992" s="63">
        <f t="shared" si="1352"/>
        <v>48670.374999999978</v>
      </c>
      <c r="G4992" s="64">
        <f t="shared" si="1343"/>
        <v>646.91324957615836</v>
      </c>
      <c r="H4992" s="64">
        <f t="shared" si="1356"/>
        <v>0</v>
      </c>
      <c r="I4992" s="64">
        <f t="shared" si="1356"/>
        <v>173.8730576931803</v>
      </c>
      <c r="J4992" s="64">
        <f t="shared" si="1356"/>
        <v>183.29023564990959</v>
      </c>
      <c r="K4992" s="64">
        <f t="shared" si="1356"/>
        <v>0</v>
      </c>
      <c r="L4992" s="64">
        <f t="shared" si="1356"/>
        <v>0</v>
      </c>
      <c r="M4992" s="64">
        <f t="shared" si="1356"/>
        <v>14.228010044306622</v>
      </c>
      <c r="N4992" s="64">
        <f t="shared" si="1356"/>
        <v>275.52194618876183</v>
      </c>
      <c r="O4992" s="121"/>
      <c r="P4992" s="177">
        <v>2.9750000000000001</v>
      </c>
      <c r="Q4992" s="177">
        <v>42.003280018268626</v>
      </c>
      <c r="R4992" s="177">
        <v>42.003280018268626</v>
      </c>
      <c r="S4992" s="177">
        <v>32.600571301826804</v>
      </c>
      <c r="T4992" s="177">
        <v>29.168988434264044</v>
      </c>
      <c r="U4992" s="177">
        <v>42.003280018268626</v>
      </c>
      <c r="V4992" s="177">
        <v>42.003280018268626</v>
      </c>
      <c r="W4992" s="177">
        <v>7.1236494179818841</v>
      </c>
      <c r="X4992" s="177">
        <v>32.397127800131528</v>
      </c>
      <c r="Y4992" s="177">
        <v>32.429141333333327</v>
      </c>
      <c r="Z4992" s="177">
        <v>0</v>
      </c>
      <c r="AA4992" s="177">
        <v>39.601867847990775</v>
      </c>
      <c r="AB4992" s="177">
        <v>34.742832791488105</v>
      </c>
      <c r="AC4992" s="177">
        <v>33.164125476208469</v>
      </c>
      <c r="AD4992" s="177">
        <v>0</v>
      </c>
      <c r="AE4992" s="177">
        <v>0</v>
      </c>
      <c r="AF4992" s="177">
        <v>14.228010044306622</v>
      </c>
      <c r="AG4992" s="177">
        <v>61.096745216636528</v>
      </c>
      <c r="AH4992" s="177">
        <v>61.096745216636528</v>
      </c>
      <c r="AI4992" s="177">
        <v>61.096745216636528</v>
      </c>
      <c r="AJ4992" s="177">
        <v>37.178579405642729</v>
      </c>
    </row>
    <row r="4993" spans="1:36" hidden="1" outlineLevel="1" x14ac:dyDescent="0.25">
      <c r="A4993" s="190">
        <f t="shared" si="1344"/>
        <v>2033</v>
      </c>
      <c r="B4993" s="55">
        <f t="shared" si="1345"/>
        <v>4</v>
      </c>
      <c r="C4993" s="55">
        <f t="shared" si="1346"/>
        <v>10</v>
      </c>
      <c r="D4993" s="55">
        <f t="shared" si="1342"/>
        <v>208</v>
      </c>
      <c r="F4993" s="63">
        <f t="shared" si="1352"/>
        <v>48670.416666666642</v>
      </c>
      <c r="G4993" s="64">
        <f t="shared" si="1343"/>
        <v>664.46068208440931</v>
      </c>
      <c r="H4993" s="64">
        <f t="shared" si="1356"/>
        <v>0</v>
      </c>
      <c r="I4993" s="64">
        <f t="shared" si="1356"/>
        <v>176.87384558231946</v>
      </c>
      <c r="J4993" s="64">
        <f t="shared" si="1356"/>
        <v>192.12958994128712</v>
      </c>
      <c r="K4993" s="64">
        <f t="shared" si="1356"/>
        <v>0</v>
      </c>
      <c r="L4993" s="64">
        <f t="shared" si="1356"/>
        <v>0</v>
      </c>
      <c r="M4993" s="64">
        <f t="shared" si="1356"/>
        <v>13.279476041352849</v>
      </c>
      <c r="N4993" s="64">
        <f t="shared" si="1356"/>
        <v>282.17777051944989</v>
      </c>
      <c r="O4993" s="121"/>
      <c r="P4993" s="177">
        <v>2.9750000000000001</v>
      </c>
      <c r="Q4993" s="177">
        <v>44.991737134386852</v>
      </c>
      <c r="R4993" s="177">
        <v>44.991737134386852</v>
      </c>
      <c r="S4993" s="177">
        <v>31.386795341032165</v>
      </c>
      <c r="T4993" s="177">
        <v>28.373834417472278</v>
      </c>
      <c r="U4993" s="177">
        <v>44.991737134386852</v>
      </c>
      <c r="V4993" s="177">
        <v>44.991737134386852</v>
      </c>
      <c r="W4993" s="177">
        <v>7.6301032221097742</v>
      </c>
      <c r="X4993" s="177">
        <v>32.127396969863064</v>
      </c>
      <c r="Y4993" s="177">
        <v>35.988437333333337</v>
      </c>
      <c r="Z4993" s="177">
        <v>0</v>
      </c>
      <c r="AA4993" s="177">
        <v>37.300159293835243</v>
      </c>
      <c r="AB4993" s="177">
        <v>33.66978830794325</v>
      </c>
      <c r="AC4993" s="177">
        <v>31.240874380124009</v>
      </c>
      <c r="AD4993" s="177">
        <v>0</v>
      </c>
      <c r="AE4993" s="177">
        <v>0</v>
      </c>
      <c r="AF4993" s="177">
        <v>13.279476041352849</v>
      </c>
      <c r="AG4993" s="177">
        <v>64.043196647095712</v>
      </c>
      <c r="AH4993" s="177">
        <v>64.043196647095712</v>
      </c>
      <c r="AI4993" s="177">
        <v>64.043196647095712</v>
      </c>
      <c r="AJ4993" s="177">
        <v>38.392278298508835</v>
      </c>
    </row>
    <row r="4994" spans="1:36" hidden="1" outlineLevel="1" x14ac:dyDescent="0.25">
      <c r="A4994" s="190">
        <f t="shared" si="1344"/>
        <v>2033</v>
      </c>
      <c r="B4994" s="55">
        <f t="shared" si="1345"/>
        <v>4</v>
      </c>
      <c r="C4994" s="55">
        <f t="shared" si="1346"/>
        <v>11</v>
      </c>
      <c r="D4994" s="55">
        <f t="shared" si="1342"/>
        <v>208</v>
      </c>
      <c r="F4994" s="63">
        <f t="shared" si="1352"/>
        <v>48670.458333333307</v>
      </c>
      <c r="G4994" s="64">
        <f t="shared" si="1343"/>
        <v>661.64071203164667</v>
      </c>
      <c r="H4994" s="64">
        <f t="shared" si="1356"/>
        <v>0</v>
      </c>
      <c r="I4994" s="64">
        <f t="shared" si="1356"/>
        <v>177.74540103311693</v>
      </c>
      <c r="J4994" s="64">
        <f t="shared" si="1356"/>
        <v>195.21718543051082</v>
      </c>
      <c r="K4994" s="64">
        <f t="shared" si="1356"/>
        <v>0</v>
      </c>
      <c r="L4994" s="64">
        <f t="shared" si="1356"/>
        <v>0</v>
      </c>
      <c r="M4994" s="64">
        <f t="shared" si="1356"/>
        <v>12.762093857923517</v>
      </c>
      <c r="N4994" s="64">
        <f t="shared" si="1356"/>
        <v>275.91603171009547</v>
      </c>
      <c r="O4994" s="121"/>
      <c r="P4994" s="177">
        <v>2.9750000000000001</v>
      </c>
      <c r="Q4994" s="177">
        <v>46.104679784527434</v>
      </c>
      <c r="R4994" s="177">
        <v>46.104679784527434</v>
      </c>
      <c r="S4994" s="177">
        <v>30.243242155843475</v>
      </c>
      <c r="T4994" s="177">
        <v>28.987773285262836</v>
      </c>
      <c r="U4994" s="177">
        <v>46.104679784527434</v>
      </c>
      <c r="V4994" s="177">
        <v>46.104679784527434</v>
      </c>
      <c r="W4994" s="177">
        <v>7.1494419706486267</v>
      </c>
      <c r="X4994" s="177">
        <v>30.392149406905016</v>
      </c>
      <c r="Y4994" s="177">
        <v>39.152255999999994</v>
      </c>
      <c r="Z4994" s="177">
        <v>0</v>
      </c>
      <c r="AA4994" s="177">
        <v>31.960444273265889</v>
      </c>
      <c r="AB4994" s="177">
        <v>32.185947633769452</v>
      </c>
      <c r="AC4994" s="177">
        <v>27.350920664950383</v>
      </c>
      <c r="AD4994" s="177">
        <v>0</v>
      </c>
      <c r="AE4994" s="177">
        <v>0</v>
      </c>
      <c r="AF4994" s="177">
        <v>12.762093857923517</v>
      </c>
      <c r="AG4994" s="177">
        <v>65.072395143503613</v>
      </c>
      <c r="AH4994" s="177">
        <v>65.072395143503613</v>
      </c>
      <c r="AI4994" s="177">
        <v>65.072395143503613</v>
      </c>
      <c r="AJ4994" s="177">
        <v>38.845538214456994</v>
      </c>
    </row>
    <row r="4995" spans="1:36" hidden="1" outlineLevel="1" x14ac:dyDescent="0.25">
      <c r="A4995" s="190">
        <f t="shared" si="1344"/>
        <v>2033</v>
      </c>
      <c r="B4995" s="55">
        <f t="shared" si="1345"/>
        <v>4</v>
      </c>
      <c r="C4995" s="55">
        <f t="shared" si="1346"/>
        <v>12</v>
      </c>
      <c r="D4995" s="55">
        <f t="shared" si="1342"/>
        <v>208</v>
      </c>
      <c r="F4995" s="63">
        <f t="shared" si="1352"/>
        <v>48670.499999999971</v>
      </c>
      <c r="G4995" s="64">
        <f t="shared" si="1343"/>
        <v>667.22300456658627</v>
      </c>
      <c r="H4995" s="64">
        <f t="shared" ref="H4995:N5004" si="1357">SUMIF($P$6:$AK$6,H$6,$P4995:$AK4995)</f>
        <v>0</v>
      </c>
      <c r="I4995" s="64">
        <f t="shared" si="1357"/>
        <v>176.82776948602492</v>
      </c>
      <c r="J4995" s="64">
        <f t="shared" si="1357"/>
        <v>197.63887041614157</v>
      </c>
      <c r="K4995" s="64">
        <f t="shared" si="1357"/>
        <v>0</v>
      </c>
      <c r="L4995" s="64">
        <f t="shared" si="1357"/>
        <v>0</v>
      </c>
      <c r="M4995" s="64">
        <f t="shared" si="1357"/>
        <v>12.50340276620885</v>
      </c>
      <c r="N4995" s="64">
        <f t="shared" si="1357"/>
        <v>280.25296189821091</v>
      </c>
      <c r="O4995" s="121"/>
      <c r="P4995" s="177">
        <v>2.9750000000000001</v>
      </c>
      <c r="Q4995" s="177">
        <v>47.485553072664814</v>
      </c>
      <c r="R4995" s="177">
        <v>47.485553072664814</v>
      </c>
      <c r="S4995" s="177">
        <v>29.182924823112199</v>
      </c>
      <c r="T4995" s="177">
        <v>30.477214070752993</v>
      </c>
      <c r="U4995" s="177">
        <v>47.485553072664814</v>
      </c>
      <c r="V4995" s="177">
        <v>47.485553072664814</v>
      </c>
      <c r="W4995" s="177">
        <v>6.852163086823154</v>
      </c>
      <c r="X4995" s="177">
        <v>30.474333580411727</v>
      </c>
      <c r="Y4995" s="177">
        <v>36.383914666666662</v>
      </c>
      <c r="Z4995" s="177">
        <v>0</v>
      </c>
      <c r="AA4995" s="177">
        <v>31.195131498891815</v>
      </c>
      <c r="AB4995" s="177">
        <v>31.043912825170722</v>
      </c>
      <c r="AC4995" s="177">
        <v>28.071705283489131</v>
      </c>
      <c r="AD4995" s="177">
        <v>0</v>
      </c>
      <c r="AE4995" s="177">
        <v>0</v>
      </c>
      <c r="AF4995" s="177">
        <v>12.50340276620885</v>
      </c>
      <c r="AG4995" s="177">
        <v>65.879623472047186</v>
      </c>
      <c r="AH4995" s="177">
        <v>65.879623472047186</v>
      </c>
      <c r="AI4995" s="177">
        <v>65.879623472047186</v>
      </c>
      <c r="AJ4995" s="177">
        <v>40.482219258258205</v>
      </c>
    </row>
    <row r="4996" spans="1:36" hidden="1" outlineLevel="1" x14ac:dyDescent="0.25">
      <c r="A4996" s="190">
        <f t="shared" si="1344"/>
        <v>2033</v>
      </c>
      <c r="B4996" s="55">
        <f t="shared" si="1345"/>
        <v>4</v>
      </c>
      <c r="C4996" s="55">
        <f t="shared" si="1346"/>
        <v>13</v>
      </c>
      <c r="D4996" s="55">
        <f t="shared" si="1342"/>
        <v>208</v>
      </c>
      <c r="F4996" s="63">
        <f t="shared" si="1352"/>
        <v>48670.541666666635</v>
      </c>
      <c r="G4996" s="64">
        <f t="shared" si="1343"/>
        <v>652.10682728728852</v>
      </c>
      <c r="H4996" s="64">
        <f t="shared" si="1357"/>
        <v>0</v>
      </c>
      <c r="I4996" s="64">
        <f t="shared" si="1357"/>
        <v>168.2442150812486</v>
      </c>
      <c r="J4996" s="64">
        <f t="shared" si="1357"/>
        <v>180.53080479490112</v>
      </c>
      <c r="K4996" s="64">
        <f t="shared" si="1357"/>
        <v>0</v>
      </c>
      <c r="L4996" s="64">
        <f t="shared" si="1357"/>
        <v>0</v>
      </c>
      <c r="M4996" s="64">
        <f t="shared" si="1357"/>
        <v>12.848324221828404</v>
      </c>
      <c r="N4996" s="64">
        <f t="shared" si="1357"/>
        <v>290.48348318931045</v>
      </c>
      <c r="O4996" s="121"/>
      <c r="P4996" s="177">
        <v>2.9750000000000001</v>
      </c>
      <c r="Q4996" s="177">
        <v>49.659913250254284</v>
      </c>
      <c r="R4996" s="177">
        <v>49.659913250254284</v>
      </c>
      <c r="S4996" s="177">
        <v>27.698331000560781</v>
      </c>
      <c r="T4996" s="177">
        <v>30.426384716439159</v>
      </c>
      <c r="U4996" s="177">
        <v>49.659913250254284</v>
      </c>
      <c r="V4996" s="177">
        <v>49.659913250254284</v>
      </c>
      <c r="W4996" s="177">
        <v>6.8807115473234344</v>
      </c>
      <c r="X4996" s="177">
        <v>29.465610262022995</v>
      </c>
      <c r="Y4996" s="177">
        <v>32.429141333333327</v>
      </c>
      <c r="Z4996" s="177">
        <v>0</v>
      </c>
      <c r="AA4996" s="177">
        <v>32.23523259396287</v>
      </c>
      <c r="AB4996" s="177">
        <v>31.182562981427104</v>
      </c>
      <c r="AC4996" s="177">
        <v>28.426034612903301</v>
      </c>
      <c r="AD4996" s="177">
        <v>0</v>
      </c>
      <c r="AE4996" s="177">
        <v>0</v>
      </c>
      <c r="AF4996" s="177">
        <v>12.848324221828404</v>
      </c>
      <c r="AG4996" s="177">
        <v>60.176934931633703</v>
      </c>
      <c r="AH4996" s="177">
        <v>60.176934931633703</v>
      </c>
      <c r="AI4996" s="177">
        <v>60.176934931633703</v>
      </c>
      <c r="AJ4996" s="177">
        <v>38.369036221568912</v>
      </c>
    </row>
    <row r="4997" spans="1:36" hidden="1" outlineLevel="1" x14ac:dyDescent="0.25">
      <c r="A4997" s="190">
        <f t="shared" si="1344"/>
        <v>2033</v>
      </c>
      <c r="B4997" s="55">
        <f t="shared" si="1345"/>
        <v>4</v>
      </c>
      <c r="C4997" s="55">
        <f t="shared" si="1346"/>
        <v>14</v>
      </c>
      <c r="D4997" s="55">
        <f t="shared" si="1342"/>
        <v>208</v>
      </c>
      <c r="F4997" s="63">
        <f t="shared" si="1352"/>
        <v>48670.583333333299</v>
      </c>
      <c r="G4997" s="64">
        <f t="shared" si="1343"/>
        <v>633.86201247139979</v>
      </c>
      <c r="H4997" s="64">
        <f t="shared" si="1357"/>
        <v>0</v>
      </c>
      <c r="I4997" s="64">
        <f t="shared" si="1357"/>
        <v>152.29909951733697</v>
      </c>
      <c r="J4997" s="64">
        <f t="shared" si="1357"/>
        <v>180.57258160975272</v>
      </c>
      <c r="K4997" s="64">
        <f t="shared" si="1357"/>
        <v>0</v>
      </c>
      <c r="L4997" s="64">
        <f t="shared" si="1357"/>
        <v>0</v>
      </c>
      <c r="M4997" s="64">
        <f t="shared" si="1357"/>
        <v>13.451936769162625</v>
      </c>
      <c r="N4997" s="64">
        <f t="shared" si="1357"/>
        <v>287.53839457514744</v>
      </c>
      <c r="O4997" s="121"/>
      <c r="P4997" s="177">
        <v>2.9750000000000001</v>
      </c>
      <c r="Q4997" s="177">
        <v>48.660325870035436</v>
      </c>
      <c r="R4997" s="177">
        <v>48.660325870035436</v>
      </c>
      <c r="S4997" s="177">
        <v>19.8610343500333</v>
      </c>
      <c r="T4997" s="177">
        <v>25.975152044838918</v>
      </c>
      <c r="U4997" s="177">
        <v>48.660325870035436</v>
      </c>
      <c r="V4997" s="177">
        <v>48.660325870035436</v>
      </c>
      <c r="W4997" s="177">
        <v>7.0702567520420967</v>
      </c>
      <c r="X4997" s="177">
        <v>28.268558890563082</v>
      </c>
      <c r="Y4997" s="177">
        <v>34.802005333333327</v>
      </c>
      <c r="Z4997" s="177">
        <v>0</v>
      </c>
      <c r="AA4997" s="177">
        <v>31.505934868716842</v>
      </c>
      <c r="AB4997" s="177">
        <v>31.089815265193423</v>
      </c>
      <c r="AC4997" s="177">
        <v>30.301340961095455</v>
      </c>
      <c r="AD4997" s="177">
        <v>0</v>
      </c>
      <c r="AE4997" s="177">
        <v>0</v>
      </c>
      <c r="AF4997" s="177">
        <v>13.451936769162625</v>
      </c>
      <c r="AG4997" s="177">
        <v>60.190860536584239</v>
      </c>
      <c r="AH4997" s="177">
        <v>60.190860536584239</v>
      </c>
      <c r="AI4997" s="177">
        <v>60.190860536584239</v>
      </c>
      <c r="AJ4997" s="177">
        <v>33.347092146526251</v>
      </c>
    </row>
    <row r="4998" spans="1:36" hidden="1" outlineLevel="1" x14ac:dyDescent="0.25">
      <c r="A4998" s="190">
        <f t="shared" si="1344"/>
        <v>2033</v>
      </c>
      <c r="B4998" s="55">
        <f t="shared" si="1345"/>
        <v>4</v>
      </c>
      <c r="C4998" s="55">
        <f t="shared" si="1346"/>
        <v>15</v>
      </c>
      <c r="D4998" s="55">
        <f t="shared" si="1342"/>
        <v>208</v>
      </c>
      <c r="F4998" s="63">
        <f t="shared" si="1352"/>
        <v>48670.624999999964</v>
      </c>
      <c r="G4998" s="64">
        <f t="shared" si="1343"/>
        <v>609.93118513405602</v>
      </c>
      <c r="H4998" s="64">
        <f t="shared" si="1357"/>
        <v>0</v>
      </c>
      <c r="I4998" s="64">
        <f t="shared" si="1357"/>
        <v>135.11250719894011</v>
      </c>
      <c r="J4998" s="64">
        <f t="shared" si="1357"/>
        <v>174.66003327366619</v>
      </c>
      <c r="K4998" s="64">
        <f t="shared" si="1357"/>
        <v>0</v>
      </c>
      <c r="L4998" s="64">
        <f t="shared" si="1357"/>
        <v>0</v>
      </c>
      <c r="M4998" s="64">
        <f t="shared" si="1357"/>
        <v>13.365706405257733</v>
      </c>
      <c r="N4998" s="64">
        <f t="shared" si="1357"/>
        <v>286.79293825619197</v>
      </c>
      <c r="O4998" s="121"/>
      <c r="P4998" s="177">
        <v>2.9750000000000001</v>
      </c>
      <c r="Q4998" s="177">
        <v>47.681348538893261</v>
      </c>
      <c r="R4998" s="177">
        <v>47.681348538893261</v>
      </c>
      <c r="S4998" s="177">
        <v>12.633367211253873</v>
      </c>
      <c r="T4998" s="177">
        <v>25.355702266661396</v>
      </c>
      <c r="U4998" s="177">
        <v>47.681348538893261</v>
      </c>
      <c r="V4998" s="177">
        <v>47.681348538893261</v>
      </c>
      <c r="W4998" s="177">
        <v>5.9915173541470059</v>
      </c>
      <c r="X4998" s="177">
        <v>28.59996996695428</v>
      </c>
      <c r="Y4998" s="177">
        <v>26.496981333333327</v>
      </c>
      <c r="Z4998" s="177">
        <v>0</v>
      </c>
      <c r="AA4998" s="177">
        <v>33.161484472134788</v>
      </c>
      <c r="AB4998" s="177">
        <v>32.482423221618156</v>
      </c>
      <c r="AC4998" s="177">
        <v>30.423636406865949</v>
      </c>
      <c r="AD4998" s="177">
        <v>0</v>
      </c>
      <c r="AE4998" s="177">
        <v>0</v>
      </c>
      <c r="AF4998" s="177">
        <v>13.365706405257733</v>
      </c>
      <c r="AG4998" s="177">
        <v>58.220011091222062</v>
      </c>
      <c r="AH4998" s="177">
        <v>58.220011091222062</v>
      </c>
      <c r="AI4998" s="177">
        <v>58.220011091222062</v>
      </c>
      <c r="AJ4998" s="177">
        <v>33.05996906659022</v>
      </c>
    </row>
    <row r="4999" spans="1:36" hidden="1" outlineLevel="1" x14ac:dyDescent="0.25">
      <c r="A4999" s="190">
        <f t="shared" si="1344"/>
        <v>2033</v>
      </c>
      <c r="B4999" s="55">
        <f t="shared" si="1345"/>
        <v>4</v>
      </c>
      <c r="C4999" s="55">
        <f t="shared" si="1346"/>
        <v>16</v>
      </c>
      <c r="D4999" s="55">
        <f t="shared" si="1342"/>
        <v>208</v>
      </c>
      <c r="F4999" s="63">
        <f t="shared" si="1352"/>
        <v>48670.666666666628</v>
      </c>
      <c r="G4999" s="64">
        <f t="shared" si="1343"/>
        <v>515.44851721043631</v>
      </c>
      <c r="H4999" s="64">
        <f t="shared" si="1357"/>
        <v>0</v>
      </c>
      <c r="I4999" s="64">
        <f t="shared" si="1357"/>
        <v>97.922033129276031</v>
      </c>
      <c r="J4999" s="64">
        <f t="shared" si="1357"/>
        <v>141.23911043569586</v>
      </c>
      <c r="K4999" s="64">
        <f t="shared" si="1357"/>
        <v>0</v>
      </c>
      <c r="L4999" s="64">
        <f t="shared" si="1357"/>
        <v>0</v>
      </c>
      <c r="M4999" s="64">
        <f t="shared" si="1357"/>
        <v>14.745392227735955</v>
      </c>
      <c r="N4999" s="64">
        <f t="shared" si="1357"/>
        <v>261.54198141772844</v>
      </c>
      <c r="O4999" s="121"/>
      <c r="P4999" s="177">
        <v>2.9750000000000001</v>
      </c>
      <c r="Q4999" s="177">
        <v>42.229990558112064</v>
      </c>
      <c r="R4999" s="177">
        <v>42.229990558112064</v>
      </c>
      <c r="S4999" s="177">
        <v>4.699175858248136</v>
      </c>
      <c r="T4999" s="177">
        <v>13.165539177338639</v>
      </c>
      <c r="U4999" s="177">
        <v>42.229990558112064</v>
      </c>
      <c r="V4999" s="177">
        <v>42.229990558112064</v>
      </c>
      <c r="W4999" s="177">
        <v>5.4382836855826016</v>
      </c>
      <c r="X4999" s="177">
        <v>25.996008289758432</v>
      </c>
      <c r="Y4999" s="177">
        <v>15.819093333333331</v>
      </c>
      <c r="Z4999" s="177">
        <v>0</v>
      </c>
      <c r="AA4999" s="177">
        <v>34.314688660801281</v>
      </c>
      <c r="AB4999" s="177">
        <v>29.755094805384172</v>
      </c>
      <c r="AC4999" s="177">
        <v>28.552235719094739</v>
      </c>
      <c r="AD4999" s="177">
        <v>0</v>
      </c>
      <c r="AE4999" s="177">
        <v>0</v>
      </c>
      <c r="AF4999" s="177">
        <v>14.745392227735955</v>
      </c>
      <c r="AG4999" s="177">
        <v>47.079703478565285</v>
      </c>
      <c r="AH4999" s="177">
        <v>47.079703478565285</v>
      </c>
      <c r="AI4999" s="177">
        <v>47.079703478565285</v>
      </c>
      <c r="AJ4999" s="177">
        <v>29.828932785014906</v>
      </c>
    </row>
    <row r="5000" spans="1:36" hidden="1" outlineLevel="1" x14ac:dyDescent="0.25">
      <c r="A5000" s="190">
        <f t="shared" si="1344"/>
        <v>2033</v>
      </c>
      <c r="B5000" s="55">
        <f t="shared" si="1345"/>
        <v>4</v>
      </c>
      <c r="C5000" s="55">
        <f t="shared" si="1346"/>
        <v>17</v>
      </c>
      <c r="D5000" s="55">
        <f t="shared" si="1342"/>
        <v>208</v>
      </c>
      <c r="F5000" s="63">
        <f t="shared" si="1352"/>
        <v>48670.708333333292</v>
      </c>
      <c r="G5000" s="64">
        <f t="shared" si="1343"/>
        <v>307.90005627616858</v>
      </c>
      <c r="H5000" s="64">
        <f t="shared" si="1357"/>
        <v>0</v>
      </c>
      <c r="I5000" s="64">
        <f t="shared" si="1357"/>
        <v>44.070335335108766</v>
      </c>
      <c r="J5000" s="64">
        <f t="shared" si="1357"/>
        <v>22.850589214671537</v>
      </c>
      <c r="K5000" s="64">
        <f t="shared" si="1357"/>
        <v>0</v>
      </c>
      <c r="L5000" s="64">
        <f t="shared" si="1357"/>
        <v>0</v>
      </c>
      <c r="M5000" s="64">
        <f t="shared" si="1357"/>
        <v>16.038847686309282</v>
      </c>
      <c r="N5000" s="64">
        <f t="shared" si="1357"/>
        <v>224.94028404007901</v>
      </c>
      <c r="O5000" s="121"/>
      <c r="P5000" s="177">
        <v>2.9750000000000001</v>
      </c>
      <c r="Q5000" s="177">
        <v>34.32603673720628</v>
      </c>
      <c r="R5000" s="177">
        <v>34.32603673720628</v>
      </c>
      <c r="S5000" s="177">
        <v>0.60057960023865864</v>
      </c>
      <c r="T5000" s="177">
        <v>0.48955201564360423</v>
      </c>
      <c r="U5000" s="177">
        <v>34.32603673720628</v>
      </c>
      <c r="V5000" s="177">
        <v>34.32603673720628</v>
      </c>
      <c r="W5000" s="177">
        <v>3.06875312218187</v>
      </c>
      <c r="X5000" s="177">
        <v>13.613698143741511</v>
      </c>
      <c r="Y5000" s="177">
        <v>6.3276373333333327</v>
      </c>
      <c r="Z5000" s="177">
        <v>0</v>
      </c>
      <c r="AA5000" s="177">
        <v>32.803880408118282</v>
      </c>
      <c r="AB5000" s="177">
        <v>29.818539914959725</v>
      </c>
      <c r="AC5000" s="177">
        <v>25.013716768175883</v>
      </c>
      <c r="AD5000" s="177">
        <v>0</v>
      </c>
      <c r="AE5000" s="177">
        <v>0</v>
      </c>
      <c r="AF5000" s="177">
        <v>16.038847686309282</v>
      </c>
      <c r="AG5000" s="177">
        <v>7.6168630715571792</v>
      </c>
      <c r="AH5000" s="177">
        <v>7.6168630715571792</v>
      </c>
      <c r="AI5000" s="177">
        <v>7.6168630715571792</v>
      </c>
      <c r="AJ5000" s="177">
        <v>16.995115119969789</v>
      </c>
    </row>
    <row r="5001" spans="1:36" hidden="1" outlineLevel="1" x14ac:dyDescent="0.25">
      <c r="A5001" s="190">
        <f t="shared" si="1344"/>
        <v>2033</v>
      </c>
      <c r="B5001" s="55">
        <f t="shared" si="1345"/>
        <v>4</v>
      </c>
      <c r="C5001" s="55">
        <f t="shared" si="1346"/>
        <v>18</v>
      </c>
      <c r="D5001" s="55">
        <f t="shared" si="1342"/>
        <v>208</v>
      </c>
      <c r="F5001" s="63">
        <f t="shared" si="1352"/>
        <v>48670.749999999956</v>
      </c>
      <c r="G5001" s="64">
        <f t="shared" si="1343"/>
        <v>226.94294549575713</v>
      </c>
      <c r="H5001" s="64">
        <f t="shared" si="1357"/>
        <v>0</v>
      </c>
      <c r="I5001" s="64">
        <f t="shared" si="1357"/>
        <v>5.3655503769461461</v>
      </c>
      <c r="J5001" s="64">
        <f t="shared" si="1357"/>
        <v>0</v>
      </c>
      <c r="K5001" s="64">
        <f t="shared" si="1357"/>
        <v>0</v>
      </c>
      <c r="L5001" s="64">
        <f t="shared" si="1357"/>
        <v>0</v>
      </c>
      <c r="M5001" s="64">
        <f t="shared" si="1357"/>
        <v>16.556229869738615</v>
      </c>
      <c r="N5001" s="64">
        <f t="shared" si="1357"/>
        <v>205.02116524907237</v>
      </c>
      <c r="O5001" s="121"/>
      <c r="P5001" s="177">
        <v>2.9750000000000001</v>
      </c>
      <c r="Q5001" s="177">
        <v>30.667753026096033</v>
      </c>
      <c r="R5001" s="177">
        <v>30.667753026096033</v>
      </c>
      <c r="S5001" s="177">
        <v>0</v>
      </c>
      <c r="T5001" s="177">
        <v>0</v>
      </c>
      <c r="U5001" s="177">
        <v>30.667753026096033</v>
      </c>
      <c r="V5001" s="177">
        <v>30.667753026096033</v>
      </c>
      <c r="W5001" s="177">
        <v>0.45083120347751543</v>
      </c>
      <c r="X5001" s="177">
        <v>1.2775663283021568</v>
      </c>
      <c r="Y5001" s="177">
        <v>0</v>
      </c>
      <c r="Z5001" s="177">
        <v>0</v>
      </c>
      <c r="AA5001" s="177">
        <v>30.112994639985121</v>
      </c>
      <c r="AB5001" s="177">
        <v>28.692650395156992</v>
      </c>
      <c r="AC5001" s="177">
        <v>23.544508109546118</v>
      </c>
      <c r="AD5001" s="177">
        <v>0</v>
      </c>
      <c r="AE5001" s="177">
        <v>0</v>
      </c>
      <c r="AF5001" s="177">
        <v>16.556229869738615</v>
      </c>
      <c r="AG5001" s="177">
        <v>0</v>
      </c>
      <c r="AH5001" s="177">
        <v>0</v>
      </c>
      <c r="AI5001" s="177">
        <v>0</v>
      </c>
      <c r="AJ5001" s="177">
        <v>0.66215284516647432</v>
      </c>
    </row>
    <row r="5002" spans="1:36" hidden="1" outlineLevel="1" x14ac:dyDescent="0.25">
      <c r="A5002" s="190">
        <f t="shared" si="1344"/>
        <v>2033</v>
      </c>
      <c r="B5002" s="55">
        <f t="shared" si="1345"/>
        <v>4</v>
      </c>
      <c r="C5002" s="55">
        <f t="shared" si="1346"/>
        <v>19</v>
      </c>
      <c r="D5002" s="55">
        <f t="shared" si="1342"/>
        <v>208</v>
      </c>
      <c r="F5002" s="63">
        <f t="shared" si="1352"/>
        <v>48670.791666666621</v>
      </c>
      <c r="G5002" s="64">
        <f t="shared" si="1343"/>
        <v>207.10883482172886</v>
      </c>
      <c r="H5002" s="64">
        <f t="shared" si="1357"/>
        <v>0</v>
      </c>
      <c r="I5002" s="64">
        <f t="shared" si="1357"/>
        <v>2.9750000000000001</v>
      </c>
      <c r="J5002" s="64">
        <f t="shared" si="1357"/>
        <v>0</v>
      </c>
      <c r="K5002" s="64">
        <f t="shared" si="1357"/>
        <v>0</v>
      </c>
      <c r="L5002" s="64">
        <f t="shared" si="1357"/>
        <v>0</v>
      </c>
      <c r="M5002" s="64">
        <f t="shared" si="1357"/>
        <v>17.332303144882612</v>
      </c>
      <c r="N5002" s="64">
        <f t="shared" si="1357"/>
        <v>186.80153167684625</v>
      </c>
      <c r="O5002" s="121"/>
      <c r="P5002" s="177">
        <v>2.9750000000000001</v>
      </c>
      <c r="Q5002" s="177">
        <v>26.494218088068848</v>
      </c>
      <c r="R5002" s="177">
        <v>26.494218088068848</v>
      </c>
      <c r="S5002" s="177">
        <v>0</v>
      </c>
      <c r="T5002" s="177">
        <v>0</v>
      </c>
      <c r="U5002" s="177">
        <v>26.494218088068848</v>
      </c>
      <c r="V5002" s="177">
        <v>26.494218088068848</v>
      </c>
      <c r="W5002" s="177">
        <v>0</v>
      </c>
      <c r="X5002" s="177">
        <v>0</v>
      </c>
      <c r="Y5002" s="177">
        <v>0</v>
      </c>
      <c r="Z5002" s="177">
        <v>0</v>
      </c>
      <c r="AA5002" s="177">
        <v>29.615142742004608</v>
      </c>
      <c r="AB5002" s="177">
        <v>28.894905520120901</v>
      </c>
      <c r="AC5002" s="177">
        <v>22.314611062445337</v>
      </c>
      <c r="AD5002" s="177">
        <v>0</v>
      </c>
      <c r="AE5002" s="177">
        <v>0</v>
      </c>
      <c r="AF5002" s="177">
        <v>17.332303144882612</v>
      </c>
      <c r="AG5002" s="177">
        <v>0</v>
      </c>
      <c r="AH5002" s="177">
        <v>0</v>
      </c>
      <c r="AI5002" s="177">
        <v>0</v>
      </c>
      <c r="AJ5002" s="177">
        <v>0</v>
      </c>
    </row>
    <row r="5003" spans="1:36" hidden="1" outlineLevel="1" x14ac:dyDescent="0.25">
      <c r="A5003" s="190">
        <f t="shared" si="1344"/>
        <v>2033</v>
      </c>
      <c r="B5003" s="55">
        <f t="shared" si="1345"/>
        <v>4</v>
      </c>
      <c r="C5003" s="55">
        <f t="shared" si="1346"/>
        <v>20</v>
      </c>
      <c r="D5003" s="55">
        <f t="shared" si="1342"/>
        <v>208</v>
      </c>
      <c r="F5003" s="63">
        <f t="shared" si="1352"/>
        <v>48670.833333333285</v>
      </c>
      <c r="G5003" s="64">
        <f t="shared" si="1343"/>
        <v>206.39720273954759</v>
      </c>
      <c r="H5003" s="64">
        <f t="shared" si="1357"/>
        <v>0</v>
      </c>
      <c r="I5003" s="64">
        <f t="shared" si="1357"/>
        <v>2.9750000000000001</v>
      </c>
      <c r="J5003" s="64">
        <f t="shared" si="1357"/>
        <v>0</v>
      </c>
      <c r="K5003" s="64">
        <f t="shared" si="1357"/>
        <v>0</v>
      </c>
      <c r="L5003" s="64">
        <f t="shared" si="1357"/>
        <v>0</v>
      </c>
      <c r="M5003" s="64">
        <f t="shared" si="1357"/>
        <v>18.02214605612172</v>
      </c>
      <c r="N5003" s="64">
        <f t="shared" si="1357"/>
        <v>185.40005668342587</v>
      </c>
      <c r="O5003" s="121"/>
      <c r="P5003" s="177">
        <v>2.9750000000000001</v>
      </c>
      <c r="Q5003" s="177">
        <v>25.597680953233379</v>
      </c>
      <c r="R5003" s="177">
        <v>25.597680953233379</v>
      </c>
      <c r="S5003" s="177">
        <v>0</v>
      </c>
      <c r="T5003" s="177">
        <v>0</v>
      </c>
      <c r="U5003" s="177">
        <v>25.597680953233379</v>
      </c>
      <c r="V5003" s="177">
        <v>25.597680953233379</v>
      </c>
      <c r="W5003" s="177">
        <v>0</v>
      </c>
      <c r="X5003" s="177">
        <v>0</v>
      </c>
      <c r="Y5003" s="177">
        <v>0</v>
      </c>
      <c r="Z5003" s="177">
        <v>0</v>
      </c>
      <c r="AA5003" s="177">
        <v>30.345491883740475</v>
      </c>
      <c r="AB5003" s="177">
        <v>29.281748047667861</v>
      </c>
      <c r="AC5003" s="177">
        <v>23.382092939084028</v>
      </c>
      <c r="AD5003" s="177">
        <v>0</v>
      </c>
      <c r="AE5003" s="177">
        <v>0</v>
      </c>
      <c r="AF5003" s="177">
        <v>18.02214605612172</v>
      </c>
      <c r="AG5003" s="177">
        <v>0</v>
      </c>
      <c r="AH5003" s="177">
        <v>0</v>
      </c>
      <c r="AI5003" s="177">
        <v>0</v>
      </c>
      <c r="AJ5003" s="177">
        <v>0</v>
      </c>
    </row>
    <row r="5004" spans="1:36" hidden="1" outlineLevel="1" x14ac:dyDescent="0.25">
      <c r="A5004" s="190">
        <f t="shared" si="1344"/>
        <v>2033</v>
      </c>
      <c r="B5004" s="55">
        <f t="shared" si="1345"/>
        <v>4</v>
      </c>
      <c r="C5004" s="55">
        <f t="shared" si="1346"/>
        <v>21</v>
      </c>
      <c r="D5004" s="55">
        <f t="shared" si="1342"/>
        <v>208</v>
      </c>
      <c r="F5004" s="63">
        <f t="shared" si="1352"/>
        <v>48670.874999999949</v>
      </c>
      <c r="G5004" s="64">
        <f t="shared" si="1343"/>
        <v>209.71850426936257</v>
      </c>
      <c r="H5004" s="64">
        <f t="shared" si="1357"/>
        <v>0</v>
      </c>
      <c r="I5004" s="64">
        <f t="shared" si="1357"/>
        <v>2.9750000000000001</v>
      </c>
      <c r="J5004" s="64">
        <f t="shared" si="1357"/>
        <v>0</v>
      </c>
      <c r="K5004" s="64">
        <f t="shared" si="1357"/>
        <v>0</v>
      </c>
      <c r="L5004" s="64">
        <f t="shared" si="1357"/>
        <v>0</v>
      </c>
      <c r="M5004" s="64">
        <f t="shared" si="1357"/>
        <v>18.280837147836387</v>
      </c>
      <c r="N5004" s="64">
        <f t="shared" si="1357"/>
        <v>188.46266712152618</v>
      </c>
      <c r="O5004" s="121"/>
      <c r="P5004" s="177">
        <v>2.9750000000000001</v>
      </c>
      <c r="Q5004" s="177">
        <v>25.546155830541682</v>
      </c>
      <c r="R5004" s="177">
        <v>25.546155830541682</v>
      </c>
      <c r="S5004" s="177">
        <v>0</v>
      </c>
      <c r="T5004" s="177">
        <v>0</v>
      </c>
      <c r="U5004" s="177">
        <v>25.546155830541682</v>
      </c>
      <c r="V5004" s="177">
        <v>25.546155830541682</v>
      </c>
      <c r="W5004" s="177">
        <v>0</v>
      </c>
      <c r="X5004" s="177">
        <v>0</v>
      </c>
      <c r="Y5004" s="177">
        <v>0</v>
      </c>
      <c r="Z5004" s="177">
        <v>0</v>
      </c>
      <c r="AA5004" s="177">
        <v>32.287729723391912</v>
      </c>
      <c r="AB5004" s="177">
        <v>28.800237560164604</v>
      </c>
      <c r="AC5004" s="177">
        <v>25.190076515802964</v>
      </c>
      <c r="AD5004" s="177">
        <v>0</v>
      </c>
      <c r="AE5004" s="177">
        <v>0</v>
      </c>
      <c r="AF5004" s="177">
        <v>18.280837147836387</v>
      </c>
      <c r="AG5004" s="177">
        <v>0</v>
      </c>
      <c r="AH5004" s="177">
        <v>0</v>
      </c>
      <c r="AI5004" s="177">
        <v>0</v>
      </c>
      <c r="AJ5004" s="177">
        <v>0</v>
      </c>
    </row>
    <row r="5005" spans="1:36" hidden="1" outlineLevel="1" x14ac:dyDescent="0.25">
      <c r="A5005" s="190">
        <f t="shared" si="1344"/>
        <v>2033</v>
      </c>
      <c r="B5005" s="55">
        <f t="shared" si="1345"/>
        <v>4</v>
      </c>
      <c r="C5005" s="55">
        <f t="shared" si="1346"/>
        <v>22</v>
      </c>
      <c r="D5005" s="55">
        <f t="shared" si="1342"/>
        <v>208</v>
      </c>
      <c r="F5005" s="63">
        <f t="shared" si="1352"/>
        <v>48670.916666666613</v>
      </c>
      <c r="G5005" s="64">
        <f t="shared" si="1343"/>
        <v>217.93866656393348</v>
      </c>
      <c r="H5005" s="64">
        <f t="shared" ref="H5005:N5014" si="1358">SUMIF($P$6:$AK$6,H$6,$P5005:$AK5005)</f>
        <v>0</v>
      </c>
      <c r="I5005" s="64">
        <f t="shared" si="1358"/>
        <v>2.9750000000000001</v>
      </c>
      <c r="J5005" s="64">
        <f t="shared" si="1358"/>
        <v>0</v>
      </c>
      <c r="K5005" s="64">
        <f t="shared" si="1358"/>
        <v>0</v>
      </c>
      <c r="L5005" s="64">
        <f t="shared" si="1358"/>
        <v>0</v>
      </c>
      <c r="M5005" s="64">
        <f t="shared" si="1358"/>
        <v>19.832983698124384</v>
      </c>
      <c r="N5005" s="64">
        <f t="shared" si="1358"/>
        <v>195.13068286580909</v>
      </c>
      <c r="O5005" s="121"/>
      <c r="P5005" s="177">
        <v>2.9750000000000001</v>
      </c>
      <c r="Q5005" s="177">
        <v>26.298422621840409</v>
      </c>
      <c r="R5005" s="177">
        <v>26.298422621840409</v>
      </c>
      <c r="S5005" s="177">
        <v>0</v>
      </c>
      <c r="T5005" s="177">
        <v>0</v>
      </c>
      <c r="U5005" s="177">
        <v>26.298422621840409</v>
      </c>
      <c r="V5005" s="177">
        <v>26.298422621840409</v>
      </c>
      <c r="W5005" s="177">
        <v>0</v>
      </c>
      <c r="X5005" s="177">
        <v>0</v>
      </c>
      <c r="Y5005" s="177">
        <v>0</v>
      </c>
      <c r="Z5005" s="177">
        <v>0</v>
      </c>
      <c r="AA5005" s="177">
        <v>33.682614438750498</v>
      </c>
      <c r="AB5005" s="177">
        <v>30.828289573771499</v>
      </c>
      <c r="AC5005" s="177">
        <v>25.426088365925473</v>
      </c>
      <c r="AD5005" s="177">
        <v>0</v>
      </c>
      <c r="AE5005" s="177">
        <v>0</v>
      </c>
      <c r="AF5005" s="177">
        <v>19.832983698124384</v>
      </c>
      <c r="AG5005" s="177">
        <v>0</v>
      </c>
      <c r="AH5005" s="177">
        <v>0</v>
      </c>
      <c r="AI5005" s="177">
        <v>0</v>
      </c>
      <c r="AJ5005" s="177">
        <v>0</v>
      </c>
    </row>
    <row r="5006" spans="1:36" hidden="1" outlineLevel="1" x14ac:dyDescent="0.25">
      <c r="A5006" s="190">
        <f t="shared" si="1344"/>
        <v>2033</v>
      </c>
      <c r="B5006" s="55">
        <f t="shared" si="1345"/>
        <v>4</v>
      </c>
      <c r="C5006" s="55">
        <f t="shared" si="1346"/>
        <v>23</v>
      </c>
      <c r="D5006" s="55">
        <f t="shared" si="1342"/>
        <v>208</v>
      </c>
      <c r="F5006" s="63">
        <f t="shared" si="1352"/>
        <v>48670.958333333278</v>
      </c>
      <c r="G5006" s="64">
        <f t="shared" si="1343"/>
        <v>229.0395969690201</v>
      </c>
      <c r="H5006" s="64">
        <f t="shared" si="1358"/>
        <v>0</v>
      </c>
      <c r="I5006" s="64">
        <f t="shared" si="1358"/>
        <v>2.9750000000000001</v>
      </c>
      <c r="J5006" s="64">
        <f t="shared" si="1358"/>
        <v>0</v>
      </c>
      <c r="K5006" s="64">
        <f t="shared" si="1358"/>
        <v>0</v>
      </c>
      <c r="L5006" s="64">
        <f t="shared" si="1358"/>
        <v>0</v>
      </c>
      <c r="M5006" s="64">
        <f t="shared" si="1358"/>
        <v>21.643821340127047</v>
      </c>
      <c r="N5006" s="64">
        <f t="shared" si="1358"/>
        <v>204.42077562889304</v>
      </c>
      <c r="O5006" s="121"/>
      <c r="P5006" s="177">
        <v>2.9750000000000001</v>
      </c>
      <c r="Q5006" s="177">
        <v>27.205264781214218</v>
      </c>
      <c r="R5006" s="177">
        <v>27.205264781214218</v>
      </c>
      <c r="S5006" s="177">
        <v>0</v>
      </c>
      <c r="T5006" s="177">
        <v>0</v>
      </c>
      <c r="U5006" s="177">
        <v>27.205264781214218</v>
      </c>
      <c r="V5006" s="177">
        <v>27.205264781214218</v>
      </c>
      <c r="W5006" s="177">
        <v>0</v>
      </c>
      <c r="X5006" s="177">
        <v>0</v>
      </c>
      <c r="Y5006" s="177">
        <v>0</v>
      </c>
      <c r="Z5006" s="177">
        <v>0</v>
      </c>
      <c r="AA5006" s="177">
        <v>36.580922653564826</v>
      </c>
      <c r="AB5006" s="177">
        <v>31.904388745888433</v>
      </c>
      <c r="AC5006" s="177">
        <v>27.114405104582882</v>
      </c>
      <c r="AD5006" s="177">
        <v>0</v>
      </c>
      <c r="AE5006" s="177">
        <v>0</v>
      </c>
      <c r="AF5006" s="177">
        <v>21.643821340127047</v>
      </c>
      <c r="AG5006" s="177">
        <v>0</v>
      </c>
      <c r="AH5006" s="177">
        <v>0</v>
      </c>
      <c r="AI5006" s="177">
        <v>0</v>
      </c>
      <c r="AJ5006" s="177">
        <v>0</v>
      </c>
    </row>
    <row r="5007" spans="1:36" hidden="1" outlineLevel="1" x14ac:dyDescent="0.25">
      <c r="A5007" s="190">
        <f t="shared" si="1344"/>
        <v>2033</v>
      </c>
      <c r="B5007" s="55">
        <f t="shared" si="1345"/>
        <v>5</v>
      </c>
      <c r="C5007" s="55">
        <f t="shared" si="1346"/>
        <v>0</v>
      </c>
      <c r="D5007" s="55">
        <f t="shared" ref="D5007:D5070" si="1359">MATCH(DATE(YEAR(F5007),B5007,1),$F$7505:$F$7816,0)</f>
        <v>209</v>
      </c>
      <c r="F5007" s="63">
        <f t="shared" ref="F5007" si="1360">EDATE(F4983,1)</f>
        <v>48700</v>
      </c>
      <c r="G5007" s="64">
        <f t="shared" ref="G5007:G5070" si="1361">SUM(H5007:N5007)</f>
        <v>201.10914911779406</v>
      </c>
      <c r="H5007" s="64">
        <f t="shared" si="1358"/>
        <v>0</v>
      </c>
      <c r="I5007" s="64">
        <f t="shared" si="1358"/>
        <v>2.9750000000000001</v>
      </c>
      <c r="J5007" s="64">
        <f t="shared" si="1358"/>
        <v>0</v>
      </c>
      <c r="K5007" s="64">
        <f t="shared" si="1358"/>
        <v>0</v>
      </c>
      <c r="L5007" s="64">
        <f t="shared" si="1358"/>
        <v>0</v>
      </c>
      <c r="M5007" s="64">
        <f t="shared" si="1358"/>
        <v>24.361263076898162</v>
      </c>
      <c r="N5007" s="64">
        <f t="shared" si="1358"/>
        <v>173.77288604089591</v>
      </c>
      <c r="O5007" s="121"/>
      <c r="P5007" s="177">
        <v>2.9750000000000001</v>
      </c>
      <c r="Q5007" s="177">
        <v>23.814911708100777</v>
      </c>
      <c r="R5007" s="177">
        <v>23.814911708100777</v>
      </c>
      <c r="S5007" s="177">
        <v>0</v>
      </c>
      <c r="T5007" s="177">
        <v>0</v>
      </c>
      <c r="U5007" s="177">
        <v>23.814911708100777</v>
      </c>
      <c r="V5007" s="177">
        <v>23.814911708100777</v>
      </c>
      <c r="W5007" s="177">
        <v>0</v>
      </c>
      <c r="X5007" s="177">
        <v>0</v>
      </c>
      <c r="Y5007" s="177">
        <v>0</v>
      </c>
      <c r="Z5007" s="177">
        <v>0</v>
      </c>
      <c r="AA5007" s="177">
        <v>29.727882733512523</v>
      </c>
      <c r="AB5007" s="177">
        <v>24.69736266231007</v>
      </c>
      <c r="AC5007" s="177">
        <v>24.087993812670227</v>
      </c>
      <c r="AD5007" s="177">
        <v>0</v>
      </c>
      <c r="AE5007" s="177">
        <v>0</v>
      </c>
      <c r="AF5007" s="177">
        <v>24.361263076898162</v>
      </c>
      <c r="AG5007" s="177">
        <v>0</v>
      </c>
      <c r="AH5007" s="177">
        <v>0</v>
      </c>
      <c r="AI5007" s="177">
        <v>0</v>
      </c>
      <c r="AJ5007" s="177">
        <v>0</v>
      </c>
    </row>
    <row r="5008" spans="1:36" hidden="1" outlineLevel="1" x14ac:dyDescent="0.25">
      <c r="A5008" s="190">
        <f t="shared" ref="A5008:A5071" si="1362">YEAR(F5008)</f>
        <v>2033</v>
      </c>
      <c r="B5008" s="55">
        <f t="shared" ref="B5008:B5071" si="1363">MONTH(F5008)</f>
        <v>5</v>
      </c>
      <c r="C5008" s="55">
        <f t="shared" ref="C5008:C5071" si="1364">HOUR(F5008)</f>
        <v>1</v>
      </c>
      <c r="D5008" s="55">
        <f t="shared" si="1359"/>
        <v>209</v>
      </c>
      <c r="F5008" s="63">
        <f t="shared" ref="F5008" si="1365">F5007+1/24</f>
        <v>48700.041666666664</v>
      </c>
      <c r="G5008" s="64">
        <f t="shared" si="1361"/>
        <v>205.9444367028143</v>
      </c>
      <c r="H5008" s="64">
        <f t="shared" si="1358"/>
        <v>0</v>
      </c>
      <c r="I5008" s="64">
        <f t="shared" si="1358"/>
        <v>2.9750000000000001</v>
      </c>
      <c r="J5008" s="64">
        <f t="shared" si="1358"/>
        <v>0</v>
      </c>
      <c r="K5008" s="64">
        <f t="shared" si="1358"/>
        <v>0</v>
      </c>
      <c r="L5008" s="64">
        <f t="shared" si="1358"/>
        <v>0</v>
      </c>
      <c r="M5008" s="64">
        <f t="shared" si="1358"/>
        <v>23.955242025616531</v>
      </c>
      <c r="N5008" s="64">
        <f t="shared" si="1358"/>
        <v>179.01419467719776</v>
      </c>
      <c r="O5008" s="121"/>
      <c r="P5008" s="177">
        <v>2.9750000000000001</v>
      </c>
      <c r="Q5008" s="177">
        <v>24.979379480933051</v>
      </c>
      <c r="R5008" s="177">
        <v>24.979379480933051</v>
      </c>
      <c r="S5008" s="177">
        <v>0</v>
      </c>
      <c r="T5008" s="177">
        <v>0</v>
      </c>
      <c r="U5008" s="177">
        <v>24.979379480933051</v>
      </c>
      <c r="V5008" s="177">
        <v>24.979379480933051</v>
      </c>
      <c r="W5008" s="177">
        <v>0</v>
      </c>
      <c r="X5008" s="177">
        <v>0</v>
      </c>
      <c r="Y5008" s="177">
        <v>0</v>
      </c>
      <c r="Z5008" s="177">
        <v>0</v>
      </c>
      <c r="AA5008" s="177">
        <v>31.094098490323113</v>
      </c>
      <c r="AB5008" s="177">
        <v>24.455569954802883</v>
      </c>
      <c r="AC5008" s="177">
        <v>23.547008308339564</v>
      </c>
      <c r="AD5008" s="177">
        <v>0</v>
      </c>
      <c r="AE5008" s="177">
        <v>0</v>
      </c>
      <c r="AF5008" s="177">
        <v>23.955242025616531</v>
      </c>
      <c r="AG5008" s="177">
        <v>0</v>
      </c>
      <c r="AH5008" s="177">
        <v>0</v>
      </c>
      <c r="AI5008" s="177">
        <v>0</v>
      </c>
      <c r="AJ5008" s="177">
        <v>0</v>
      </c>
    </row>
    <row r="5009" spans="1:36" hidden="1" outlineLevel="1" x14ac:dyDescent="0.25">
      <c r="A5009" s="190">
        <f t="shared" si="1362"/>
        <v>2033</v>
      </c>
      <c r="B5009" s="55">
        <f t="shared" si="1363"/>
        <v>5</v>
      </c>
      <c r="C5009" s="55">
        <f t="shared" si="1364"/>
        <v>2</v>
      </c>
      <c r="D5009" s="55">
        <f t="shared" si="1359"/>
        <v>209</v>
      </c>
      <c r="F5009" s="63">
        <f t="shared" si="1352"/>
        <v>48700.083333333328</v>
      </c>
      <c r="G5009" s="64">
        <f t="shared" si="1361"/>
        <v>202.23244510193379</v>
      </c>
      <c r="H5009" s="64">
        <f t="shared" si="1358"/>
        <v>0</v>
      </c>
      <c r="I5009" s="64">
        <f t="shared" si="1358"/>
        <v>2.9750000000000001</v>
      </c>
      <c r="J5009" s="64">
        <f t="shared" si="1358"/>
        <v>0</v>
      </c>
      <c r="K5009" s="64">
        <f t="shared" si="1358"/>
        <v>0</v>
      </c>
      <c r="L5009" s="64">
        <f t="shared" si="1358"/>
        <v>0</v>
      </c>
      <c r="M5009" s="64">
        <f t="shared" si="1358"/>
        <v>23.44771571151448</v>
      </c>
      <c r="N5009" s="64">
        <f t="shared" si="1358"/>
        <v>175.80972939041931</v>
      </c>
      <c r="O5009" s="121"/>
      <c r="P5009" s="177">
        <v>2.9750000000000001</v>
      </c>
      <c r="Q5009" s="177">
        <v>24.268332787787685</v>
      </c>
      <c r="R5009" s="177">
        <v>24.268332787787685</v>
      </c>
      <c r="S5009" s="177">
        <v>0</v>
      </c>
      <c r="T5009" s="177">
        <v>0</v>
      </c>
      <c r="U5009" s="177">
        <v>24.268332787787685</v>
      </c>
      <c r="V5009" s="177">
        <v>24.268332787787685</v>
      </c>
      <c r="W5009" s="177">
        <v>0</v>
      </c>
      <c r="X5009" s="177">
        <v>0</v>
      </c>
      <c r="Y5009" s="177">
        <v>0</v>
      </c>
      <c r="Z5009" s="177">
        <v>0</v>
      </c>
      <c r="AA5009" s="177">
        <v>30.541202032654695</v>
      </c>
      <c r="AB5009" s="177">
        <v>24.600951304992122</v>
      </c>
      <c r="AC5009" s="177">
        <v>23.594244901621735</v>
      </c>
      <c r="AD5009" s="177">
        <v>0</v>
      </c>
      <c r="AE5009" s="177">
        <v>0</v>
      </c>
      <c r="AF5009" s="177">
        <v>23.44771571151448</v>
      </c>
      <c r="AG5009" s="177">
        <v>0</v>
      </c>
      <c r="AH5009" s="177">
        <v>0</v>
      </c>
      <c r="AI5009" s="177">
        <v>0</v>
      </c>
      <c r="AJ5009" s="177">
        <v>0</v>
      </c>
    </row>
    <row r="5010" spans="1:36" hidden="1" outlineLevel="1" x14ac:dyDescent="0.25">
      <c r="A5010" s="190">
        <f t="shared" si="1362"/>
        <v>2033</v>
      </c>
      <c r="B5010" s="55">
        <f t="shared" si="1363"/>
        <v>5</v>
      </c>
      <c r="C5010" s="55">
        <f t="shared" si="1364"/>
        <v>3</v>
      </c>
      <c r="D5010" s="55">
        <f t="shared" si="1359"/>
        <v>209</v>
      </c>
      <c r="F5010" s="63">
        <f t="shared" si="1352"/>
        <v>48700.124999999993</v>
      </c>
      <c r="G5010" s="64">
        <f t="shared" si="1361"/>
        <v>205.05059160568828</v>
      </c>
      <c r="H5010" s="64">
        <f t="shared" si="1358"/>
        <v>0</v>
      </c>
      <c r="I5010" s="64">
        <f t="shared" si="1358"/>
        <v>2.9867181547493895</v>
      </c>
      <c r="J5010" s="64">
        <f t="shared" si="1358"/>
        <v>0</v>
      </c>
      <c r="K5010" s="64">
        <f t="shared" si="1358"/>
        <v>0</v>
      </c>
      <c r="L5010" s="64">
        <f t="shared" si="1358"/>
        <v>0</v>
      </c>
      <c r="M5010" s="64">
        <f t="shared" si="1358"/>
        <v>23.143199923053253</v>
      </c>
      <c r="N5010" s="64">
        <f t="shared" si="1358"/>
        <v>178.92067352788564</v>
      </c>
      <c r="O5010" s="121"/>
      <c r="P5010" s="177">
        <v>2.9750000000000001</v>
      </c>
      <c r="Q5010" s="177">
        <v>24.391993082247751</v>
      </c>
      <c r="R5010" s="177">
        <v>24.391993082247751</v>
      </c>
      <c r="S5010" s="177">
        <v>1.1718154749389528E-2</v>
      </c>
      <c r="T5010" s="177">
        <v>0</v>
      </c>
      <c r="U5010" s="177">
        <v>24.391993082247751</v>
      </c>
      <c r="V5010" s="177">
        <v>24.391993082247751</v>
      </c>
      <c r="W5010" s="177">
        <v>0</v>
      </c>
      <c r="X5010" s="177">
        <v>0</v>
      </c>
      <c r="Y5010" s="177">
        <v>0</v>
      </c>
      <c r="Z5010" s="177">
        <v>0</v>
      </c>
      <c r="AA5010" s="177">
        <v>30.585411106389767</v>
      </c>
      <c r="AB5010" s="177">
        <v>26.908478645714755</v>
      </c>
      <c r="AC5010" s="177">
        <v>23.858811446790114</v>
      </c>
      <c r="AD5010" s="177">
        <v>0</v>
      </c>
      <c r="AE5010" s="177">
        <v>0</v>
      </c>
      <c r="AF5010" s="177">
        <v>23.143199923053253</v>
      </c>
      <c r="AG5010" s="177">
        <v>0</v>
      </c>
      <c r="AH5010" s="177">
        <v>0</v>
      </c>
      <c r="AI5010" s="177">
        <v>0</v>
      </c>
      <c r="AJ5010" s="177">
        <v>0</v>
      </c>
    </row>
    <row r="5011" spans="1:36" hidden="1" outlineLevel="1" x14ac:dyDescent="0.25">
      <c r="A5011" s="190">
        <f t="shared" si="1362"/>
        <v>2033</v>
      </c>
      <c r="B5011" s="55">
        <f t="shared" si="1363"/>
        <v>5</v>
      </c>
      <c r="C5011" s="55">
        <f t="shared" si="1364"/>
        <v>4</v>
      </c>
      <c r="D5011" s="55">
        <f t="shared" si="1359"/>
        <v>209</v>
      </c>
      <c r="F5011" s="63">
        <f t="shared" si="1352"/>
        <v>48700.166666666657</v>
      </c>
      <c r="G5011" s="64">
        <f t="shared" si="1361"/>
        <v>207.61433366379293</v>
      </c>
      <c r="H5011" s="64">
        <f t="shared" si="1358"/>
        <v>0</v>
      </c>
      <c r="I5011" s="64">
        <f t="shared" si="1358"/>
        <v>9.640551202652512</v>
      </c>
      <c r="J5011" s="64">
        <f t="shared" si="1358"/>
        <v>5.1586978046927561</v>
      </c>
      <c r="K5011" s="64">
        <f t="shared" si="1358"/>
        <v>0</v>
      </c>
      <c r="L5011" s="64">
        <f t="shared" si="1358"/>
        <v>0</v>
      </c>
      <c r="M5011" s="64">
        <f t="shared" si="1358"/>
        <v>22.534168346130798</v>
      </c>
      <c r="N5011" s="64">
        <f t="shared" si="1358"/>
        <v>170.28091631031685</v>
      </c>
      <c r="O5011" s="121"/>
      <c r="P5011" s="177">
        <v>2.9750000000000001</v>
      </c>
      <c r="Q5011" s="177">
        <v>21.619941481434633</v>
      </c>
      <c r="R5011" s="177">
        <v>21.619941481434633</v>
      </c>
      <c r="S5011" s="177">
        <v>1.4661210674894374</v>
      </c>
      <c r="T5011" s="177">
        <v>5.0883089094232457</v>
      </c>
      <c r="U5011" s="177">
        <v>21.619941481434633</v>
      </c>
      <c r="V5011" s="177">
        <v>21.619941481434633</v>
      </c>
      <c r="W5011" s="177">
        <v>8.9982069789714028E-2</v>
      </c>
      <c r="X5011" s="177">
        <v>2.1139155950114296E-2</v>
      </c>
      <c r="Y5011" s="177">
        <v>0</v>
      </c>
      <c r="Z5011" s="177">
        <v>0</v>
      </c>
      <c r="AA5011" s="177">
        <v>30.469493208104943</v>
      </c>
      <c r="AB5011" s="177">
        <v>28.244780105489973</v>
      </c>
      <c r="AC5011" s="177">
        <v>25.086877070983419</v>
      </c>
      <c r="AD5011" s="177">
        <v>0</v>
      </c>
      <c r="AE5011" s="177">
        <v>0</v>
      </c>
      <c r="AF5011" s="177">
        <v>22.534168346130798</v>
      </c>
      <c r="AG5011" s="177">
        <v>1.7195659348975854</v>
      </c>
      <c r="AH5011" s="177">
        <v>1.7195659348975854</v>
      </c>
      <c r="AI5011" s="177">
        <v>1.7195659348975854</v>
      </c>
      <c r="AJ5011" s="177">
        <v>0</v>
      </c>
    </row>
    <row r="5012" spans="1:36" hidden="1" outlineLevel="1" x14ac:dyDescent="0.25">
      <c r="A5012" s="190">
        <f t="shared" si="1362"/>
        <v>2033</v>
      </c>
      <c r="B5012" s="55">
        <f t="shared" si="1363"/>
        <v>5</v>
      </c>
      <c r="C5012" s="55">
        <f t="shared" si="1364"/>
        <v>5</v>
      </c>
      <c r="D5012" s="55">
        <f t="shared" si="1359"/>
        <v>209</v>
      </c>
      <c r="F5012" s="63">
        <f t="shared" si="1352"/>
        <v>48700.208333333321</v>
      </c>
      <c r="G5012" s="64">
        <f t="shared" si="1361"/>
        <v>342.56542811293889</v>
      </c>
      <c r="H5012" s="64">
        <f t="shared" si="1358"/>
        <v>0</v>
      </c>
      <c r="I5012" s="64">
        <f t="shared" si="1358"/>
        <v>43.086041692223141</v>
      </c>
      <c r="J5012" s="64">
        <f t="shared" si="1358"/>
        <v>112.50143823654383</v>
      </c>
      <c r="K5012" s="64">
        <f t="shared" si="1358"/>
        <v>0</v>
      </c>
      <c r="L5012" s="64">
        <f t="shared" si="1358"/>
        <v>0</v>
      </c>
      <c r="M5012" s="64">
        <f t="shared" si="1358"/>
        <v>21.519115717926717</v>
      </c>
      <c r="N5012" s="64">
        <f t="shared" si="1358"/>
        <v>165.45883246624518</v>
      </c>
      <c r="O5012" s="121"/>
      <c r="P5012" s="177">
        <v>2.9750000000000001</v>
      </c>
      <c r="Q5012" s="177">
        <v>21.413840990667858</v>
      </c>
      <c r="R5012" s="177">
        <v>21.413840990667858</v>
      </c>
      <c r="S5012" s="177">
        <v>6.2533688290016665</v>
      </c>
      <c r="T5012" s="177">
        <v>20.073426578127513</v>
      </c>
      <c r="U5012" s="177">
        <v>21.413840990667858</v>
      </c>
      <c r="V5012" s="177">
        <v>21.413840990667858</v>
      </c>
      <c r="W5012" s="177">
        <v>1.4966138201125381</v>
      </c>
      <c r="X5012" s="177">
        <v>6.2234170667535329</v>
      </c>
      <c r="Y5012" s="177">
        <v>1.9136</v>
      </c>
      <c r="Z5012" s="177">
        <v>0</v>
      </c>
      <c r="AA5012" s="177">
        <v>29.539306392468912</v>
      </c>
      <c r="AB5012" s="177">
        <v>27.007328060365452</v>
      </c>
      <c r="AC5012" s="177">
        <v>23.2568340507394</v>
      </c>
      <c r="AD5012" s="177">
        <v>0</v>
      </c>
      <c r="AE5012" s="177">
        <v>0</v>
      </c>
      <c r="AF5012" s="177">
        <v>21.519115717926717</v>
      </c>
      <c r="AG5012" s="177">
        <v>37.500479412181278</v>
      </c>
      <c r="AH5012" s="177">
        <v>37.500479412181278</v>
      </c>
      <c r="AI5012" s="177">
        <v>37.500479412181278</v>
      </c>
      <c r="AJ5012" s="177">
        <v>4.1506153982278864</v>
      </c>
    </row>
    <row r="5013" spans="1:36" hidden="1" outlineLevel="1" x14ac:dyDescent="0.25">
      <c r="A5013" s="190">
        <f t="shared" si="1362"/>
        <v>2033</v>
      </c>
      <c r="B5013" s="55">
        <f t="shared" si="1363"/>
        <v>5</v>
      </c>
      <c r="C5013" s="55">
        <f t="shared" si="1364"/>
        <v>6</v>
      </c>
      <c r="D5013" s="55">
        <f t="shared" si="1359"/>
        <v>209</v>
      </c>
      <c r="F5013" s="63">
        <f t="shared" si="1352"/>
        <v>48700.249999999985</v>
      </c>
      <c r="G5013" s="64">
        <f t="shared" si="1361"/>
        <v>516.03383018546822</v>
      </c>
      <c r="H5013" s="64">
        <f t="shared" si="1358"/>
        <v>0</v>
      </c>
      <c r="I5013" s="64">
        <f t="shared" si="1358"/>
        <v>103.86252655294649</v>
      </c>
      <c r="J5013" s="64">
        <f t="shared" si="1358"/>
        <v>205.74337952285242</v>
      </c>
      <c r="K5013" s="64">
        <f t="shared" si="1358"/>
        <v>0</v>
      </c>
      <c r="L5013" s="64">
        <f t="shared" si="1358"/>
        <v>0</v>
      </c>
      <c r="M5013" s="64">
        <f t="shared" si="1358"/>
        <v>20.199547301261394</v>
      </c>
      <c r="N5013" s="64">
        <f t="shared" si="1358"/>
        <v>186.22837680840794</v>
      </c>
      <c r="O5013" s="121"/>
      <c r="P5013" s="177">
        <v>2.9750000000000001</v>
      </c>
      <c r="Q5013" s="177">
        <v>25.958356812075234</v>
      </c>
      <c r="R5013" s="177">
        <v>25.958356812075234</v>
      </c>
      <c r="S5013" s="177">
        <v>16.412494972891512</v>
      </c>
      <c r="T5013" s="177">
        <v>28.958833440994969</v>
      </c>
      <c r="U5013" s="177">
        <v>25.958356812075234</v>
      </c>
      <c r="V5013" s="177">
        <v>25.958356812075234</v>
      </c>
      <c r="W5013" s="177">
        <v>5.1918414122392207</v>
      </c>
      <c r="X5013" s="177">
        <v>22.629782824939241</v>
      </c>
      <c r="Y5013" s="177">
        <v>9.1852799999999988</v>
      </c>
      <c r="Z5013" s="177">
        <v>0</v>
      </c>
      <c r="AA5013" s="177">
        <v>30.548508937872995</v>
      </c>
      <c r="AB5013" s="177">
        <v>27.904028876416032</v>
      </c>
      <c r="AC5013" s="177">
        <v>23.942411745817999</v>
      </c>
      <c r="AD5013" s="177">
        <v>0</v>
      </c>
      <c r="AE5013" s="177">
        <v>0</v>
      </c>
      <c r="AF5013" s="177">
        <v>20.199547301261394</v>
      </c>
      <c r="AG5013" s="177">
        <v>68.581126507617469</v>
      </c>
      <c r="AH5013" s="177">
        <v>68.581126507617469</v>
      </c>
      <c r="AI5013" s="177">
        <v>68.581126507617469</v>
      </c>
      <c r="AJ5013" s="177">
        <v>18.509293901881531</v>
      </c>
    </row>
    <row r="5014" spans="1:36" hidden="1" outlineLevel="1" x14ac:dyDescent="0.25">
      <c r="A5014" s="190">
        <f t="shared" si="1362"/>
        <v>2033</v>
      </c>
      <c r="B5014" s="55">
        <f t="shared" si="1363"/>
        <v>5</v>
      </c>
      <c r="C5014" s="55">
        <f t="shared" si="1364"/>
        <v>7</v>
      </c>
      <c r="D5014" s="55">
        <f t="shared" si="1359"/>
        <v>209</v>
      </c>
      <c r="F5014" s="63">
        <f t="shared" si="1352"/>
        <v>48700.29166666665</v>
      </c>
      <c r="G5014" s="64">
        <f t="shared" si="1361"/>
        <v>582.13557462770666</v>
      </c>
      <c r="H5014" s="64">
        <f t="shared" si="1358"/>
        <v>0</v>
      </c>
      <c r="I5014" s="64">
        <f t="shared" si="1358"/>
        <v>147.63741577708106</v>
      </c>
      <c r="J5014" s="64">
        <f t="shared" si="1358"/>
        <v>209.6398362970375</v>
      </c>
      <c r="K5014" s="64">
        <f t="shared" si="1358"/>
        <v>0</v>
      </c>
      <c r="L5014" s="64">
        <f t="shared" si="1358"/>
        <v>0</v>
      </c>
      <c r="M5014" s="64">
        <f t="shared" si="1358"/>
        <v>16.240842051265442</v>
      </c>
      <c r="N5014" s="64">
        <f t="shared" si="1358"/>
        <v>208.61748050232268</v>
      </c>
      <c r="O5014" s="121"/>
      <c r="P5014" s="177">
        <v>2.9750000000000001</v>
      </c>
      <c r="Q5014" s="177">
        <v>30.68836307517271</v>
      </c>
      <c r="R5014" s="177">
        <v>30.68836307517271</v>
      </c>
      <c r="S5014" s="177">
        <v>24.043170799297069</v>
      </c>
      <c r="T5014" s="177">
        <v>29.307501592502536</v>
      </c>
      <c r="U5014" s="177">
        <v>30.68836307517271</v>
      </c>
      <c r="V5014" s="177">
        <v>30.68836307517271</v>
      </c>
      <c r="W5014" s="177">
        <v>7.2123410745017269</v>
      </c>
      <c r="X5014" s="177">
        <v>30.451523186893219</v>
      </c>
      <c r="Y5014" s="177">
        <v>19.901440000000001</v>
      </c>
      <c r="Z5014" s="177">
        <v>0</v>
      </c>
      <c r="AA5014" s="177">
        <v>30.629208637411708</v>
      </c>
      <c r="AB5014" s="177">
        <v>29.337543026157821</v>
      </c>
      <c r="AC5014" s="177">
        <v>25.897276538062304</v>
      </c>
      <c r="AD5014" s="177">
        <v>0</v>
      </c>
      <c r="AE5014" s="177">
        <v>0</v>
      </c>
      <c r="AF5014" s="177">
        <v>16.240842051265442</v>
      </c>
      <c r="AG5014" s="177">
        <v>69.879945432345835</v>
      </c>
      <c r="AH5014" s="177">
        <v>69.879945432345835</v>
      </c>
      <c r="AI5014" s="177">
        <v>69.879945432345835</v>
      </c>
      <c r="AJ5014" s="177">
        <v>33.746439123886503</v>
      </c>
    </row>
    <row r="5015" spans="1:36" hidden="1" outlineLevel="1" x14ac:dyDescent="0.25">
      <c r="A5015" s="190">
        <f t="shared" si="1362"/>
        <v>2033</v>
      </c>
      <c r="B5015" s="55">
        <f t="shared" si="1363"/>
        <v>5</v>
      </c>
      <c r="C5015" s="55">
        <f t="shared" si="1364"/>
        <v>8</v>
      </c>
      <c r="D5015" s="55">
        <f t="shared" si="1359"/>
        <v>209</v>
      </c>
      <c r="F5015" s="63">
        <f t="shared" si="1352"/>
        <v>48700.333333333314</v>
      </c>
      <c r="G5015" s="64">
        <f t="shared" si="1361"/>
        <v>616.90564566008254</v>
      </c>
      <c r="H5015" s="64">
        <f t="shared" ref="H5015:N5024" si="1366">SUMIF($P$6:$AK$6,H$6,$P5015:$AK5015)</f>
        <v>0</v>
      </c>
      <c r="I5015" s="64">
        <f t="shared" si="1366"/>
        <v>174.05498414311012</v>
      </c>
      <c r="J5015" s="64">
        <f t="shared" si="1366"/>
        <v>212.33851908363215</v>
      </c>
      <c r="K5015" s="64">
        <f t="shared" si="1366"/>
        <v>0</v>
      </c>
      <c r="L5015" s="64">
        <f t="shared" si="1366"/>
        <v>0</v>
      </c>
      <c r="M5015" s="64">
        <f t="shared" si="1366"/>
        <v>15.631810474342988</v>
      </c>
      <c r="N5015" s="64">
        <f t="shared" si="1366"/>
        <v>214.88033195899729</v>
      </c>
      <c r="O5015" s="121"/>
      <c r="P5015" s="177">
        <v>2.9750000000000001</v>
      </c>
      <c r="Q5015" s="177">
        <v>33.264619209757392</v>
      </c>
      <c r="R5015" s="177">
        <v>33.264619209757392</v>
      </c>
      <c r="S5015" s="177">
        <v>32.019066392172597</v>
      </c>
      <c r="T5015" s="177">
        <v>30.008043452520404</v>
      </c>
      <c r="U5015" s="177">
        <v>33.264619209757392</v>
      </c>
      <c r="V5015" s="177">
        <v>33.264619209757392</v>
      </c>
      <c r="W5015" s="177">
        <v>7.1824035110537991</v>
      </c>
      <c r="X5015" s="177">
        <v>32.210779975379261</v>
      </c>
      <c r="Y5015" s="177">
        <v>29.469439999999995</v>
      </c>
      <c r="Z5015" s="177">
        <v>0</v>
      </c>
      <c r="AA5015" s="177">
        <v>27.986476166039537</v>
      </c>
      <c r="AB5015" s="177">
        <v>30.860970611564184</v>
      </c>
      <c r="AC5015" s="177">
        <v>22.97440834236399</v>
      </c>
      <c r="AD5015" s="177">
        <v>0</v>
      </c>
      <c r="AE5015" s="177">
        <v>0</v>
      </c>
      <c r="AF5015" s="177">
        <v>15.631810474342988</v>
      </c>
      <c r="AG5015" s="177">
        <v>70.779506361210721</v>
      </c>
      <c r="AH5015" s="177">
        <v>70.779506361210721</v>
      </c>
      <c r="AI5015" s="177">
        <v>70.779506361210721</v>
      </c>
      <c r="AJ5015" s="177">
        <v>40.190250811984072</v>
      </c>
    </row>
    <row r="5016" spans="1:36" hidden="1" outlineLevel="1" x14ac:dyDescent="0.25">
      <c r="A5016" s="190">
        <f t="shared" si="1362"/>
        <v>2033</v>
      </c>
      <c r="B5016" s="55">
        <f t="shared" si="1363"/>
        <v>5</v>
      </c>
      <c r="C5016" s="55">
        <f t="shared" si="1364"/>
        <v>9</v>
      </c>
      <c r="D5016" s="55">
        <f t="shared" si="1359"/>
        <v>209</v>
      </c>
      <c r="F5016" s="63">
        <f t="shared" si="1352"/>
        <v>48700.374999999978</v>
      </c>
      <c r="G5016" s="64">
        <f t="shared" si="1361"/>
        <v>628.14683735011727</v>
      </c>
      <c r="H5016" s="64">
        <f t="shared" si="1366"/>
        <v>0</v>
      </c>
      <c r="I5016" s="64">
        <f t="shared" si="1366"/>
        <v>186.84932944372633</v>
      </c>
      <c r="J5016" s="64">
        <f t="shared" si="1366"/>
        <v>207.5681533121857</v>
      </c>
      <c r="K5016" s="64">
        <f t="shared" si="1366"/>
        <v>0</v>
      </c>
      <c r="L5016" s="64">
        <f t="shared" si="1366"/>
        <v>0</v>
      </c>
      <c r="M5016" s="64">
        <f t="shared" si="1366"/>
        <v>14.515252583318489</v>
      </c>
      <c r="N5016" s="64">
        <f t="shared" si="1366"/>
        <v>219.21410201088671</v>
      </c>
      <c r="O5016" s="121"/>
      <c r="P5016" s="177">
        <v>2.9750000000000001</v>
      </c>
      <c r="Q5016" s="177">
        <v>35.94392558972546</v>
      </c>
      <c r="R5016" s="177">
        <v>35.94392558972546</v>
      </c>
      <c r="S5016" s="177">
        <v>31.038994571643485</v>
      </c>
      <c r="T5016" s="177">
        <v>32.474762117750302</v>
      </c>
      <c r="U5016" s="177">
        <v>35.94392558972546</v>
      </c>
      <c r="V5016" s="177">
        <v>35.94392558972546</v>
      </c>
      <c r="W5016" s="177">
        <v>7.8487982479506897</v>
      </c>
      <c r="X5016" s="177">
        <v>33.139355544836612</v>
      </c>
      <c r="Y5016" s="177">
        <v>37.123840000000001</v>
      </c>
      <c r="Z5016" s="177">
        <v>0</v>
      </c>
      <c r="AA5016" s="177">
        <v>26.264120052767566</v>
      </c>
      <c r="AB5016" s="177">
        <v>31.085289517450772</v>
      </c>
      <c r="AC5016" s="177">
        <v>18.088990081766518</v>
      </c>
      <c r="AD5016" s="177">
        <v>0</v>
      </c>
      <c r="AE5016" s="177">
        <v>0</v>
      </c>
      <c r="AF5016" s="177">
        <v>14.515252583318489</v>
      </c>
      <c r="AG5016" s="177">
        <v>69.189384437395233</v>
      </c>
      <c r="AH5016" s="177">
        <v>69.189384437395233</v>
      </c>
      <c r="AI5016" s="177">
        <v>69.189384437395233</v>
      </c>
      <c r="AJ5016" s="177">
        <v>42.248578961545228</v>
      </c>
    </row>
    <row r="5017" spans="1:36" hidden="1" outlineLevel="1" x14ac:dyDescent="0.25">
      <c r="A5017" s="190">
        <f t="shared" si="1362"/>
        <v>2033</v>
      </c>
      <c r="B5017" s="55">
        <f t="shared" si="1363"/>
        <v>5</v>
      </c>
      <c r="C5017" s="55">
        <f t="shared" si="1364"/>
        <v>10</v>
      </c>
      <c r="D5017" s="55">
        <f t="shared" si="1359"/>
        <v>209</v>
      </c>
      <c r="F5017" s="63">
        <f t="shared" si="1352"/>
        <v>48700.416666666642</v>
      </c>
      <c r="G5017" s="64">
        <f t="shared" si="1361"/>
        <v>625.05109211558124</v>
      </c>
      <c r="H5017" s="64">
        <f t="shared" si="1366"/>
        <v>0</v>
      </c>
      <c r="I5017" s="64">
        <f t="shared" si="1366"/>
        <v>188.85649478496111</v>
      </c>
      <c r="J5017" s="64">
        <f t="shared" si="1366"/>
        <v>201.9342380117123</v>
      </c>
      <c r="K5017" s="64">
        <f t="shared" si="1366"/>
        <v>0</v>
      </c>
      <c r="L5017" s="64">
        <f t="shared" si="1366"/>
        <v>0</v>
      </c>
      <c r="M5017" s="64">
        <f t="shared" si="1366"/>
        <v>14.312242057677674</v>
      </c>
      <c r="N5017" s="64">
        <f t="shared" si="1366"/>
        <v>219.94811726123021</v>
      </c>
      <c r="O5017" s="121"/>
      <c r="P5017" s="177">
        <v>2.9750000000000001</v>
      </c>
      <c r="Q5017" s="177">
        <v>37.036258190789361</v>
      </c>
      <c r="R5017" s="177">
        <v>37.036258190789361</v>
      </c>
      <c r="S5017" s="177">
        <v>32.818698260051761</v>
      </c>
      <c r="T5017" s="177">
        <v>33.690859667744434</v>
      </c>
      <c r="U5017" s="177">
        <v>37.036258190789361</v>
      </c>
      <c r="V5017" s="177">
        <v>37.036258190789361</v>
      </c>
      <c r="W5017" s="177">
        <v>7.263689062111359</v>
      </c>
      <c r="X5017" s="177">
        <v>32.546168388124428</v>
      </c>
      <c r="Y5017" s="177">
        <v>37.889279999999992</v>
      </c>
      <c r="Z5017" s="177">
        <v>0</v>
      </c>
      <c r="AA5017" s="177">
        <v>24.410677979583934</v>
      </c>
      <c r="AB5017" s="177">
        <v>29.670318381321831</v>
      </c>
      <c r="AC5017" s="177">
        <v>17.722088137167006</v>
      </c>
      <c r="AD5017" s="177">
        <v>0</v>
      </c>
      <c r="AE5017" s="177">
        <v>0</v>
      </c>
      <c r="AF5017" s="177">
        <v>14.312242057677674</v>
      </c>
      <c r="AG5017" s="177">
        <v>67.31141267057076</v>
      </c>
      <c r="AH5017" s="177">
        <v>67.31141267057076</v>
      </c>
      <c r="AI5017" s="177">
        <v>67.31141267057076</v>
      </c>
      <c r="AJ5017" s="177">
        <v>41.67279940692913</v>
      </c>
    </row>
    <row r="5018" spans="1:36" hidden="1" outlineLevel="1" x14ac:dyDescent="0.25">
      <c r="A5018" s="190">
        <f t="shared" si="1362"/>
        <v>2033</v>
      </c>
      <c r="B5018" s="55">
        <f t="shared" si="1363"/>
        <v>5</v>
      </c>
      <c r="C5018" s="55">
        <f t="shared" si="1364"/>
        <v>11</v>
      </c>
      <c r="D5018" s="55">
        <f t="shared" si="1359"/>
        <v>209</v>
      </c>
      <c r="F5018" s="63">
        <f t="shared" si="1352"/>
        <v>48700.458333333307</v>
      </c>
      <c r="G5018" s="64">
        <f t="shared" si="1361"/>
        <v>624.66573454482966</v>
      </c>
      <c r="H5018" s="64">
        <f t="shared" si="1366"/>
        <v>0</v>
      </c>
      <c r="I5018" s="64">
        <f t="shared" si="1366"/>
        <v>187.11291598523877</v>
      </c>
      <c r="J5018" s="64">
        <f t="shared" si="1366"/>
        <v>194.05244293121592</v>
      </c>
      <c r="K5018" s="64">
        <f t="shared" si="1366"/>
        <v>0</v>
      </c>
      <c r="L5018" s="64">
        <f t="shared" si="1366"/>
        <v>0</v>
      </c>
      <c r="M5018" s="64">
        <f t="shared" si="1366"/>
        <v>13.39869469229399</v>
      </c>
      <c r="N5018" s="64">
        <f t="shared" si="1366"/>
        <v>230.10168093608098</v>
      </c>
      <c r="O5018" s="121"/>
      <c r="P5018" s="177">
        <v>2.9750000000000001</v>
      </c>
      <c r="Q5018" s="177">
        <v>38.952992754920359</v>
      </c>
      <c r="R5018" s="177">
        <v>38.952992754920359</v>
      </c>
      <c r="S5018" s="177">
        <v>32.053927533771123</v>
      </c>
      <c r="T5018" s="177">
        <v>32.030409508099773</v>
      </c>
      <c r="U5018" s="177">
        <v>38.952992754920359</v>
      </c>
      <c r="V5018" s="177">
        <v>38.952992754920359</v>
      </c>
      <c r="W5018" s="177">
        <v>7.5631259673084852</v>
      </c>
      <c r="X5018" s="177">
        <v>32.555846616754302</v>
      </c>
      <c r="Y5018" s="177">
        <v>40.56832</v>
      </c>
      <c r="Z5018" s="177">
        <v>0</v>
      </c>
      <c r="AA5018" s="177">
        <v>25.881914009127826</v>
      </c>
      <c r="AB5018" s="177">
        <v>28.402169512076444</v>
      </c>
      <c r="AC5018" s="177">
        <v>20.005626395195254</v>
      </c>
      <c r="AD5018" s="177">
        <v>0</v>
      </c>
      <c r="AE5018" s="177">
        <v>0</v>
      </c>
      <c r="AF5018" s="177">
        <v>13.39869469229399</v>
      </c>
      <c r="AG5018" s="177">
        <v>64.68414764373864</v>
      </c>
      <c r="AH5018" s="177">
        <v>64.68414764373864</v>
      </c>
      <c r="AI5018" s="177">
        <v>64.68414764373864</v>
      </c>
      <c r="AJ5018" s="177">
        <v>39.366286359305107</v>
      </c>
    </row>
    <row r="5019" spans="1:36" hidden="1" outlineLevel="1" x14ac:dyDescent="0.25">
      <c r="A5019" s="190">
        <f t="shared" si="1362"/>
        <v>2033</v>
      </c>
      <c r="B5019" s="55">
        <f t="shared" si="1363"/>
        <v>5</v>
      </c>
      <c r="C5019" s="55">
        <f t="shared" si="1364"/>
        <v>12</v>
      </c>
      <c r="D5019" s="55">
        <f t="shared" si="1359"/>
        <v>209</v>
      </c>
      <c r="F5019" s="63">
        <f t="shared" si="1352"/>
        <v>48700.499999999971</v>
      </c>
      <c r="G5019" s="64">
        <f t="shared" si="1361"/>
        <v>629.26469120603906</v>
      </c>
      <c r="H5019" s="64">
        <f t="shared" si="1366"/>
        <v>0</v>
      </c>
      <c r="I5019" s="64">
        <f t="shared" si="1366"/>
        <v>186.06977130737101</v>
      </c>
      <c r="J5019" s="64">
        <f t="shared" si="1366"/>
        <v>193.57147233655132</v>
      </c>
      <c r="K5019" s="64">
        <f t="shared" si="1366"/>
        <v>0</v>
      </c>
      <c r="L5019" s="64">
        <f t="shared" si="1366"/>
        <v>0</v>
      </c>
      <c r="M5019" s="64">
        <f t="shared" si="1366"/>
        <v>12.586652589730718</v>
      </c>
      <c r="N5019" s="64">
        <f t="shared" si="1366"/>
        <v>237.03679497238608</v>
      </c>
      <c r="O5019" s="121"/>
      <c r="P5019" s="177">
        <v>2.9750000000000001</v>
      </c>
      <c r="Q5019" s="177">
        <v>39.983495208754228</v>
      </c>
      <c r="R5019" s="177">
        <v>39.983495208754228</v>
      </c>
      <c r="S5019" s="177">
        <v>30.417905136875209</v>
      </c>
      <c r="T5019" s="177">
        <v>31.942100667839178</v>
      </c>
      <c r="U5019" s="177">
        <v>39.983495208754228</v>
      </c>
      <c r="V5019" s="177">
        <v>39.983495208754228</v>
      </c>
      <c r="W5019" s="177">
        <v>7.3724709940219606</v>
      </c>
      <c r="X5019" s="177">
        <v>33.696931386726192</v>
      </c>
      <c r="Y5019" s="177">
        <v>39.037439999999997</v>
      </c>
      <c r="Z5019" s="177">
        <v>0</v>
      </c>
      <c r="AA5019" s="177">
        <v>28.453206550792125</v>
      </c>
      <c r="AB5019" s="177">
        <v>27.360317679160524</v>
      </c>
      <c r="AC5019" s="177">
        <v>21.289289907416531</v>
      </c>
      <c r="AD5019" s="177">
        <v>0</v>
      </c>
      <c r="AE5019" s="177">
        <v>0</v>
      </c>
      <c r="AF5019" s="177">
        <v>12.586652589730718</v>
      </c>
      <c r="AG5019" s="177">
        <v>64.523824112183775</v>
      </c>
      <c r="AH5019" s="177">
        <v>64.523824112183775</v>
      </c>
      <c r="AI5019" s="177">
        <v>64.523824112183775</v>
      </c>
      <c r="AJ5019" s="177">
        <v>40.627923121908481</v>
      </c>
    </row>
    <row r="5020" spans="1:36" hidden="1" outlineLevel="1" x14ac:dyDescent="0.25">
      <c r="A5020" s="190">
        <f t="shared" si="1362"/>
        <v>2033</v>
      </c>
      <c r="B5020" s="55">
        <f t="shared" si="1363"/>
        <v>5</v>
      </c>
      <c r="C5020" s="55">
        <f t="shared" si="1364"/>
        <v>13</v>
      </c>
      <c r="D5020" s="55">
        <f t="shared" si="1359"/>
        <v>209</v>
      </c>
      <c r="F5020" s="63">
        <f t="shared" si="1352"/>
        <v>48700.541666666635</v>
      </c>
      <c r="G5020" s="64">
        <f t="shared" si="1361"/>
        <v>619.71309420634225</v>
      </c>
      <c r="H5020" s="64">
        <f t="shared" si="1366"/>
        <v>0</v>
      </c>
      <c r="I5020" s="64">
        <f t="shared" si="1366"/>
        <v>181.91373223990911</v>
      </c>
      <c r="J5020" s="64">
        <f t="shared" si="1366"/>
        <v>185.07464155870647</v>
      </c>
      <c r="K5020" s="64">
        <f t="shared" si="1366"/>
        <v>0</v>
      </c>
      <c r="L5020" s="64">
        <f t="shared" si="1366"/>
        <v>0</v>
      </c>
      <c r="M5020" s="64">
        <f t="shared" si="1366"/>
        <v>12.180631538449081</v>
      </c>
      <c r="N5020" s="64">
        <f t="shared" si="1366"/>
        <v>240.54408886927752</v>
      </c>
      <c r="O5020" s="121"/>
      <c r="P5020" s="177">
        <v>2.9750000000000001</v>
      </c>
      <c r="Q5020" s="177">
        <v>40.024715306907595</v>
      </c>
      <c r="R5020" s="177">
        <v>40.024715306907595</v>
      </c>
      <c r="S5020" s="177">
        <v>27.993369048702515</v>
      </c>
      <c r="T5020" s="177">
        <v>33.069577332200765</v>
      </c>
      <c r="U5020" s="177">
        <v>40.024715306907595</v>
      </c>
      <c r="V5020" s="177">
        <v>40.024715306907595</v>
      </c>
      <c r="W5020" s="177">
        <v>7.1160924579387821</v>
      </c>
      <c r="X5020" s="177">
        <v>33.390831747324455</v>
      </c>
      <c r="Y5020" s="177">
        <v>34.82752</v>
      </c>
      <c r="Z5020" s="177">
        <v>0</v>
      </c>
      <c r="AA5020" s="177">
        <v>30.507679928949251</v>
      </c>
      <c r="AB5020" s="177">
        <v>28.379065731174371</v>
      </c>
      <c r="AC5020" s="177">
        <v>21.558481981523528</v>
      </c>
      <c r="AD5020" s="177">
        <v>0</v>
      </c>
      <c r="AE5020" s="177">
        <v>0</v>
      </c>
      <c r="AF5020" s="177">
        <v>12.180631538449081</v>
      </c>
      <c r="AG5020" s="177">
        <v>61.691547186235489</v>
      </c>
      <c r="AH5020" s="177">
        <v>61.691547186235489</v>
      </c>
      <c r="AI5020" s="177">
        <v>61.691547186235489</v>
      </c>
      <c r="AJ5020" s="177">
        <v>42.541341653742606</v>
      </c>
    </row>
    <row r="5021" spans="1:36" hidden="1" outlineLevel="1" x14ac:dyDescent="0.25">
      <c r="A5021" s="190">
        <f t="shared" si="1362"/>
        <v>2033</v>
      </c>
      <c r="B5021" s="55">
        <f t="shared" si="1363"/>
        <v>5</v>
      </c>
      <c r="C5021" s="55">
        <f t="shared" si="1364"/>
        <v>14</v>
      </c>
      <c r="D5021" s="55">
        <f t="shared" si="1359"/>
        <v>209</v>
      </c>
      <c r="F5021" s="63">
        <f t="shared" si="1352"/>
        <v>48700.583333333299</v>
      </c>
      <c r="G5021" s="64">
        <f t="shared" si="1361"/>
        <v>615.92792015319174</v>
      </c>
      <c r="H5021" s="64">
        <f t="shared" si="1366"/>
        <v>0</v>
      </c>
      <c r="I5021" s="64">
        <f t="shared" si="1366"/>
        <v>171.95391453812977</v>
      </c>
      <c r="J5021" s="64">
        <f t="shared" si="1366"/>
        <v>195.13568619133349</v>
      </c>
      <c r="K5021" s="64">
        <f t="shared" si="1366"/>
        <v>0</v>
      </c>
      <c r="L5021" s="64">
        <f t="shared" si="1366"/>
        <v>0</v>
      </c>
      <c r="M5021" s="64">
        <f t="shared" si="1366"/>
        <v>12.079126275628671</v>
      </c>
      <c r="N5021" s="64">
        <f t="shared" si="1366"/>
        <v>236.75919314809983</v>
      </c>
      <c r="O5021" s="121"/>
      <c r="P5021" s="177">
        <v>2.9750000000000001</v>
      </c>
      <c r="Q5021" s="177">
        <v>37.778219957549744</v>
      </c>
      <c r="R5021" s="177">
        <v>37.778219957549744</v>
      </c>
      <c r="S5021" s="177">
        <v>21.526462749159109</v>
      </c>
      <c r="T5021" s="177">
        <v>31.015950003904653</v>
      </c>
      <c r="U5021" s="177">
        <v>37.778219957549744</v>
      </c>
      <c r="V5021" s="177">
        <v>37.778219957549744</v>
      </c>
      <c r="W5021" s="177">
        <v>6.9904290737516845</v>
      </c>
      <c r="X5021" s="177">
        <v>33.945918290753816</v>
      </c>
      <c r="Y5021" s="177">
        <v>34.82752</v>
      </c>
      <c r="Z5021" s="177">
        <v>0</v>
      </c>
      <c r="AA5021" s="177">
        <v>33.446365914941033</v>
      </c>
      <c r="AB5021" s="177">
        <v>26.747328708444542</v>
      </c>
      <c r="AC5021" s="177">
        <v>25.452618694515273</v>
      </c>
      <c r="AD5021" s="177">
        <v>0</v>
      </c>
      <c r="AE5021" s="177">
        <v>0</v>
      </c>
      <c r="AF5021" s="177">
        <v>12.079126275628671</v>
      </c>
      <c r="AG5021" s="177">
        <v>65.045228730444492</v>
      </c>
      <c r="AH5021" s="177">
        <v>65.045228730444492</v>
      </c>
      <c r="AI5021" s="177">
        <v>65.045228730444492</v>
      </c>
      <c r="AJ5021" s="177">
        <v>40.672634420560506</v>
      </c>
    </row>
    <row r="5022" spans="1:36" hidden="1" outlineLevel="1" x14ac:dyDescent="0.25">
      <c r="A5022" s="190">
        <f t="shared" si="1362"/>
        <v>2033</v>
      </c>
      <c r="B5022" s="55">
        <f t="shared" si="1363"/>
        <v>5</v>
      </c>
      <c r="C5022" s="55">
        <f t="shared" si="1364"/>
        <v>15</v>
      </c>
      <c r="D5022" s="55">
        <f t="shared" si="1359"/>
        <v>209</v>
      </c>
      <c r="F5022" s="63">
        <f t="shared" si="1352"/>
        <v>48700.624999999964</v>
      </c>
      <c r="G5022" s="64">
        <f t="shared" si="1361"/>
        <v>573.37360585714475</v>
      </c>
      <c r="H5022" s="64">
        <f t="shared" si="1366"/>
        <v>0</v>
      </c>
      <c r="I5022" s="64">
        <f t="shared" si="1366"/>
        <v>152.24551498007753</v>
      </c>
      <c r="J5022" s="64">
        <f t="shared" si="1366"/>
        <v>178.60187263647816</v>
      </c>
      <c r="K5022" s="64">
        <f t="shared" si="1366"/>
        <v>0</v>
      </c>
      <c r="L5022" s="64">
        <f t="shared" si="1366"/>
        <v>0</v>
      </c>
      <c r="M5022" s="64">
        <f t="shared" si="1366"/>
        <v>12.789663115371535</v>
      </c>
      <c r="N5022" s="64">
        <f t="shared" si="1366"/>
        <v>229.73655512521756</v>
      </c>
      <c r="O5022" s="121"/>
      <c r="P5022" s="177">
        <v>2.9750000000000001</v>
      </c>
      <c r="Q5022" s="177">
        <v>37.427849123246233</v>
      </c>
      <c r="R5022" s="177">
        <v>37.427849123246233</v>
      </c>
      <c r="S5022" s="177">
        <v>14.880266526000172</v>
      </c>
      <c r="T5022" s="177">
        <v>27.310694889661619</v>
      </c>
      <c r="U5022" s="177">
        <v>37.427849123246233</v>
      </c>
      <c r="V5022" s="177">
        <v>37.427849123246233</v>
      </c>
      <c r="W5022" s="177">
        <v>6.3539277484686307</v>
      </c>
      <c r="X5022" s="177">
        <v>32.126343699378431</v>
      </c>
      <c r="Y5022" s="177">
        <v>28.704000000000001</v>
      </c>
      <c r="Z5022" s="177">
        <v>0</v>
      </c>
      <c r="AA5022" s="177">
        <v>30.926226511786858</v>
      </c>
      <c r="AB5022" s="177">
        <v>26.799748221918701</v>
      </c>
      <c r="AC5022" s="177">
        <v>22.299183898527083</v>
      </c>
      <c r="AD5022" s="177">
        <v>0</v>
      </c>
      <c r="AE5022" s="177">
        <v>0</v>
      </c>
      <c r="AF5022" s="177">
        <v>12.789663115371535</v>
      </c>
      <c r="AG5022" s="177">
        <v>59.533957545492719</v>
      </c>
      <c r="AH5022" s="177">
        <v>59.533957545492719</v>
      </c>
      <c r="AI5022" s="177">
        <v>59.533957545492719</v>
      </c>
      <c r="AJ5022" s="177">
        <v>39.895282116568673</v>
      </c>
    </row>
    <row r="5023" spans="1:36" hidden="1" outlineLevel="1" x14ac:dyDescent="0.25">
      <c r="A5023" s="190">
        <f t="shared" si="1362"/>
        <v>2033</v>
      </c>
      <c r="B5023" s="55">
        <f t="shared" si="1363"/>
        <v>5</v>
      </c>
      <c r="C5023" s="55">
        <f t="shared" si="1364"/>
        <v>16</v>
      </c>
      <c r="D5023" s="55">
        <f t="shared" si="1359"/>
        <v>209</v>
      </c>
      <c r="F5023" s="63">
        <f t="shared" si="1352"/>
        <v>48700.666666666628</v>
      </c>
      <c r="G5023" s="64">
        <f t="shared" si="1361"/>
        <v>539.49752348918253</v>
      </c>
      <c r="H5023" s="64">
        <f t="shared" si="1366"/>
        <v>0</v>
      </c>
      <c r="I5023" s="64">
        <f t="shared" si="1366"/>
        <v>124.51705184375119</v>
      </c>
      <c r="J5023" s="64">
        <f t="shared" si="1366"/>
        <v>172.68866471974241</v>
      </c>
      <c r="K5023" s="64">
        <f t="shared" si="1366"/>
        <v>0</v>
      </c>
      <c r="L5023" s="64">
        <f t="shared" si="1366"/>
        <v>0</v>
      </c>
      <c r="M5023" s="64">
        <f t="shared" si="1366"/>
        <v>13.297189429473582</v>
      </c>
      <c r="N5023" s="64">
        <f t="shared" si="1366"/>
        <v>228.99461749621534</v>
      </c>
      <c r="O5023" s="121"/>
      <c r="P5023" s="177">
        <v>2.9750000000000001</v>
      </c>
      <c r="Q5023" s="177">
        <v>35.882095442495419</v>
      </c>
      <c r="R5023" s="177">
        <v>35.882095442495419</v>
      </c>
      <c r="S5023" s="177">
        <v>6.6407862074422175</v>
      </c>
      <c r="T5023" s="177">
        <v>22.266197774550275</v>
      </c>
      <c r="U5023" s="177">
        <v>35.882095442495419</v>
      </c>
      <c r="V5023" s="177">
        <v>35.882095442495419</v>
      </c>
      <c r="W5023" s="177">
        <v>6.0044962299532818</v>
      </c>
      <c r="X5023" s="177">
        <v>29.903343650180702</v>
      </c>
      <c r="Y5023" s="177">
        <v>18.370559999999998</v>
      </c>
      <c r="Z5023" s="177">
        <v>0</v>
      </c>
      <c r="AA5023" s="177">
        <v>32.880403982860777</v>
      </c>
      <c r="AB5023" s="177">
        <v>29.969304418928573</v>
      </c>
      <c r="AC5023" s="177">
        <v>22.616527324444327</v>
      </c>
      <c r="AD5023" s="177">
        <v>0</v>
      </c>
      <c r="AE5023" s="177">
        <v>0</v>
      </c>
      <c r="AF5023" s="177">
        <v>13.297189429473582</v>
      </c>
      <c r="AG5023" s="177">
        <v>57.56288823991413</v>
      </c>
      <c r="AH5023" s="177">
        <v>57.56288823991413</v>
      </c>
      <c r="AI5023" s="177">
        <v>57.56288823991413</v>
      </c>
      <c r="AJ5023" s="177">
        <v>38.356667981624724</v>
      </c>
    </row>
    <row r="5024" spans="1:36" hidden="1" outlineLevel="1" x14ac:dyDescent="0.25">
      <c r="A5024" s="190">
        <f t="shared" si="1362"/>
        <v>2033</v>
      </c>
      <c r="B5024" s="55">
        <f t="shared" si="1363"/>
        <v>5</v>
      </c>
      <c r="C5024" s="55">
        <f t="shared" si="1364"/>
        <v>17</v>
      </c>
      <c r="D5024" s="55">
        <f t="shared" si="1359"/>
        <v>209</v>
      </c>
      <c r="F5024" s="63">
        <f t="shared" si="1352"/>
        <v>48700.708333333292</v>
      </c>
      <c r="G5024" s="64">
        <f t="shared" si="1361"/>
        <v>368.08894687686507</v>
      </c>
      <c r="H5024" s="64">
        <f t="shared" si="1366"/>
        <v>0</v>
      </c>
      <c r="I5024" s="64">
        <f t="shared" si="1366"/>
        <v>70.177697980944657</v>
      </c>
      <c r="J5024" s="64">
        <f t="shared" si="1366"/>
        <v>74.703591774600056</v>
      </c>
      <c r="K5024" s="64">
        <f t="shared" si="1366"/>
        <v>0</v>
      </c>
      <c r="L5024" s="64">
        <f t="shared" si="1366"/>
        <v>0</v>
      </c>
      <c r="M5024" s="64">
        <f t="shared" si="1366"/>
        <v>14.109231532036851</v>
      </c>
      <c r="N5024" s="64">
        <f t="shared" si="1366"/>
        <v>209.09842558928347</v>
      </c>
      <c r="O5024" s="121"/>
      <c r="P5024" s="177">
        <v>2.9750000000000001</v>
      </c>
      <c r="Q5024" s="177">
        <v>32.007406216080064</v>
      </c>
      <c r="R5024" s="177">
        <v>32.007406216080064</v>
      </c>
      <c r="S5024" s="177">
        <v>1.811196158377858</v>
      </c>
      <c r="T5024" s="177">
        <v>3.3121672699976981</v>
      </c>
      <c r="U5024" s="177">
        <v>32.007406216080064</v>
      </c>
      <c r="V5024" s="177">
        <v>32.007406216080064</v>
      </c>
      <c r="W5024" s="177">
        <v>4.36243783592671</v>
      </c>
      <c r="X5024" s="177">
        <v>25.091512272131961</v>
      </c>
      <c r="Y5024" s="177">
        <v>8.0371199999999998</v>
      </c>
      <c r="Z5024" s="177">
        <v>0</v>
      </c>
      <c r="AA5024" s="177">
        <v>33.2762435785381</v>
      </c>
      <c r="AB5024" s="177">
        <v>28.261785973873536</v>
      </c>
      <c r="AC5024" s="177">
        <v>19.530771172551578</v>
      </c>
      <c r="AD5024" s="177">
        <v>0</v>
      </c>
      <c r="AE5024" s="177">
        <v>0</v>
      </c>
      <c r="AF5024" s="177">
        <v>14.109231532036851</v>
      </c>
      <c r="AG5024" s="177">
        <v>24.901197258200018</v>
      </c>
      <c r="AH5024" s="177">
        <v>24.901197258200018</v>
      </c>
      <c r="AI5024" s="177">
        <v>24.901197258200018</v>
      </c>
      <c r="AJ5024" s="177">
        <v>24.588264444510436</v>
      </c>
    </row>
    <row r="5025" spans="1:36" hidden="1" outlineLevel="1" x14ac:dyDescent="0.25">
      <c r="A5025" s="190">
        <f t="shared" si="1362"/>
        <v>2033</v>
      </c>
      <c r="B5025" s="55">
        <f t="shared" si="1363"/>
        <v>5</v>
      </c>
      <c r="C5025" s="55">
        <f t="shared" si="1364"/>
        <v>18</v>
      </c>
      <c r="D5025" s="55">
        <f t="shared" si="1359"/>
        <v>209</v>
      </c>
      <c r="F5025" s="63">
        <f t="shared" si="1352"/>
        <v>48700.749999999956</v>
      </c>
      <c r="G5025" s="64">
        <f t="shared" si="1361"/>
        <v>236.50936557581696</v>
      </c>
      <c r="H5025" s="64">
        <f t="shared" ref="H5025:N5034" si="1367">SUMIF($P$6:$AK$6,H$6,$P5025:$AK5025)</f>
        <v>0</v>
      </c>
      <c r="I5025" s="64">
        <f t="shared" si="1367"/>
        <v>18.716540616441147</v>
      </c>
      <c r="J5025" s="64">
        <f t="shared" si="1367"/>
        <v>1.076836582504114</v>
      </c>
      <c r="K5025" s="64">
        <f t="shared" si="1367"/>
        <v>0</v>
      </c>
      <c r="L5025" s="64">
        <f t="shared" si="1367"/>
        <v>0</v>
      </c>
      <c r="M5025" s="64">
        <f t="shared" si="1367"/>
        <v>15.428799948702171</v>
      </c>
      <c r="N5025" s="64">
        <f t="shared" si="1367"/>
        <v>201.28718842816954</v>
      </c>
      <c r="O5025" s="121"/>
      <c r="P5025" s="177">
        <v>2.9750000000000001</v>
      </c>
      <c r="Q5025" s="177">
        <v>29.503285253263762</v>
      </c>
      <c r="R5025" s="177">
        <v>29.503285253263762</v>
      </c>
      <c r="S5025" s="177">
        <v>3.0615055119192814E-2</v>
      </c>
      <c r="T5025" s="177">
        <v>0</v>
      </c>
      <c r="U5025" s="177">
        <v>29.503285253263762</v>
      </c>
      <c r="V5025" s="177">
        <v>29.503285253263762</v>
      </c>
      <c r="W5025" s="177">
        <v>1.2008456623959165</v>
      </c>
      <c r="X5025" s="177">
        <v>7.2346714664346221</v>
      </c>
      <c r="Y5025" s="177">
        <v>1.9136</v>
      </c>
      <c r="Z5025" s="177">
        <v>0</v>
      </c>
      <c r="AA5025" s="177">
        <v>30.84838488112867</v>
      </c>
      <c r="AB5025" s="177">
        <v>31.132850702833295</v>
      </c>
      <c r="AC5025" s="177">
        <v>21.292811831152516</v>
      </c>
      <c r="AD5025" s="177">
        <v>0</v>
      </c>
      <c r="AE5025" s="177">
        <v>0</v>
      </c>
      <c r="AF5025" s="177">
        <v>15.428799948702171</v>
      </c>
      <c r="AG5025" s="177">
        <v>0.35894552750137132</v>
      </c>
      <c r="AH5025" s="177">
        <v>0.35894552750137132</v>
      </c>
      <c r="AI5025" s="177">
        <v>0.35894552750137132</v>
      </c>
      <c r="AJ5025" s="177">
        <v>5.361808432491415</v>
      </c>
    </row>
    <row r="5026" spans="1:36" hidden="1" outlineLevel="1" x14ac:dyDescent="0.25">
      <c r="A5026" s="190">
        <f t="shared" si="1362"/>
        <v>2033</v>
      </c>
      <c r="B5026" s="55">
        <f t="shared" si="1363"/>
        <v>5</v>
      </c>
      <c r="C5026" s="55">
        <f t="shared" si="1364"/>
        <v>19</v>
      </c>
      <c r="D5026" s="55">
        <f t="shared" si="1359"/>
        <v>209</v>
      </c>
      <c r="F5026" s="63">
        <f t="shared" si="1352"/>
        <v>48700.791666666621</v>
      </c>
      <c r="G5026" s="64">
        <f t="shared" si="1361"/>
        <v>211.83192232921442</v>
      </c>
      <c r="H5026" s="64">
        <f t="shared" si="1367"/>
        <v>0</v>
      </c>
      <c r="I5026" s="64">
        <f t="shared" si="1367"/>
        <v>3.1022264852851116</v>
      </c>
      <c r="J5026" s="64">
        <f t="shared" si="1367"/>
        <v>0</v>
      </c>
      <c r="K5026" s="64">
        <f t="shared" si="1367"/>
        <v>0</v>
      </c>
      <c r="L5026" s="64">
        <f t="shared" si="1367"/>
        <v>0</v>
      </c>
      <c r="M5026" s="64">
        <f t="shared" si="1367"/>
        <v>16.849873628187897</v>
      </c>
      <c r="N5026" s="64">
        <f t="shared" si="1367"/>
        <v>191.8798222157414</v>
      </c>
      <c r="O5026" s="121"/>
      <c r="P5026" s="177">
        <v>2.9750000000000001</v>
      </c>
      <c r="Q5026" s="177">
        <v>27.699905959054483</v>
      </c>
      <c r="R5026" s="177">
        <v>27.699905959054483</v>
      </c>
      <c r="S5026" s="177">
        <v>0</v>
      </c>
      <c r="T5026" s="177">
        <v>0</v>
      </c>
      <c r="U5026" s="177">
        <v>27.699905959054483</v>
      </c>
      <c r="V5026" s="177">
        <v>27.699905959054483</v>
      </c>
      <c r="W5026" s="177">
        <v>8.6585706326766931E-2</v>
      </c>
      <c r="X5026" s="177">
        <v>4.0640778958344573E-2</v>
      </c>
      <c r="Y5026" s="177">
        <v>0</v>
      </c>
      <c r="Z5026" s="177">
        <v>0</v>
      </c>
      <c r="AA5026" s="177">
        <v>30.665947951283261</v>
      </c>
      <c r="AB5026" s="177">
        <v>30.727262388631338</v>
      </c>
      <c r="AC5026" s="177">
        <v>19.686988039608845</v>
      </c>
      <c r="AD5026" s="177">
        <v>0</v>
      </c>
      <c r="AE5026" s="177">
        <v>0</v>
      </c>
      <c r="AF5026" s="177">
        <v>16.849873628187897</v>
      </c>
      <c r="AG5026" s="177">
        <v>0</v>
      </c>
      <c r="AH5026" s="177">
        <v>0</v>
      </c>
      <c r="AI5026" s="177">
        <v>0</v>
      </c>
      <c r="AJ5026" s="177">
        <v>0</v>
      </c>
    </row>
    <row r="5027" spans="1:36" hidden="1" outlineLevel="1" x14ac:dyDescent="0.25">
      <c r="A5027" s="190">
        <f t="shared" si="1362"/>
        <v>2033</v>
      </c>
      <c r="B5027" s="55">
        <f t="shared" si="1363"/>
        <v>5</v>
      </c>
      <c r="C5027" s="55">
        <f t="shared" si="1364"/>
        <v>20</v>
      </c>
      <c r="D5027" s="55">
        <f t="shared" si="1359"/>
        <v>209</v>
      </c>
      <c r="F5027" s="63">
        <f t="shared" si="1352"/>
        <v>48700.833333333285</v>
      </c>
      <c r="G5027" s="64">
        <f t="shared" si="1361"/>
        <v>200.26099573074274</v>
      </c>
      <c r="H5027" s="64">
        <f t="shared" si="1367"/>
        <v>0</v>
      </c>
      <c r="I5027" s="64">
        <f t="shared" si="1367"/>
        <v>2.9750000000000001</v>
      </c>
      <c r="J5027" s="64">
        <f t="shared" si="1367"/>
        <v>0</v>
      </c>
      <c r="K5027" s="64">
        <f t="shared" si="1367"/>
        <v>0</v>
      </c>
      <c r="L5027" s="64">
        <f t="shared" si="1367"/>
        <v>0</v>
      </c>
      <c r="M5027" s="64">
        <f t="shared" si="1367"/>
        <v>18.778473621775664</v>
      </c>
      <c r="N5027" s="64">
        <f t="shared" si="1367"/>
        <v>178.50752210896707</v>
      </c>
      <c r="O5027" s="121"/>
      <c r="P5027" s="177">
        <v>2.9750000000000001</v>
      </c>
      <c r="Q5027" s="177">
        <v>24.907244309164689</v>
      </c>
      <c r="R5027" s="177">
        <v>24.907244309164689</v>
      </c>
      <c r="S5027" s="177">
        <v>0</v>
      </c>
      <c r="T5027" s="177">
        <v>0</v>
      </c>
      <c r="U5027" s="177">
        <v>24.907244309164689</v>
      </c>
      <c r="V5027" s="177">
        <v>24.907244309164689</v>
      </c>
      <c r="W5027" s="177">
        <v>0</v>
      </c>
      <c r="X5027" s="177">
        <v>0</v>
      </c>
      <c r="Y5027" s="177">
        <v>0</v>
      </c>
      <c r="Z5027" s="177">
        <v>0</v>
      </c>
      <c r="AA5027" s="177">
        <v>29.219620032270441</v>
      </c>
      <c r="AB5027" s="177">
        <v>30.304805894943652</v>
      </c>
      <c r="AC5027" s="177">
        <v>19.354118945094203</v>
      </c>
      <c r="AD5027" s="177">
        <v>0</v>
      </c>
      <c r="AE5027" s="177">
        <v>0</v>
      </c>
      <c r="AF5027" s="177">
        <v>18.778473621775664</v>
      </c>
      <c r="AG5027" s="177">
        <v>0</v>
      </c>
      <c r="AH5027" s="177">
        <v>0</v>
      </c>
      <c r="AI5027" s="177">
        <v>0</v>
      </c>
      <c r="AJ5027" s="177">
        <v>0</v>
      </c>
    </row>
    <row r="5028" spans="1:36" hidden="1" outlineLevel="1" x14ac:dyDescent="0.25">
      <c r="A5028" s="190">
        <f t="shared" si="1362"/>
        <v>2033</v>
      </c>
      <c r="B5028" s="55">
        <f t="shared" si="1363"/>
        <v>5</v>
      </c>
      <c r="C5028" s="55">
        <f t="shared" si="1364"/>
        <v>21</v>
      </c>
      <c r="D5028" s="55">
        <f t="shared" si="1359"/>
        <v>209</v>
      </c>
      <c r="F5028" s="63">
        <f t="shared" si="1352"/>
        <v>48700.874999999949</v>
      </c>
      <c r="G5028" s="64">
        <f t="shared" si="1361"/>
        <v>190.69105709285014</v>
      </c>
      <c r="H5028" s="64">
        <f t="shared" si="1367"/>
        <v>0</v>
      </c>
      <c r="I5028" s="64">
        <f t="shared" si="1367"/>
        <v>2.9750000000000001</v>
      </c>
      <c r="J5028" s="64">
        <f t="shared" si="1367"/>
        <v>0</v>
      </c>
      <c r="K5028" s="64">
        <f t="shared" si="1367"/>
        <v>0</v>
      </c>
      <c r="L5028" s="64">
        <f t="shared" si="1367"/>
        <v>0</v>
      </c>
      <c r="M5028" s="64">
        <f t="shared" si="1367"/>
        <v>20.098042038440987</v>
      </c>
      <c r="N5028" s="64">
        <f t="shared" si="1367"/>
        <v>167.61801505440914</v>
      </c>
      <c r="O5028" s="121"/>
      <c r="P5028" s="177">
        <v>2.9750000000000001</v>
      </c>
      <c r="Q5028" s="177">
        <v>22.413428370886717</v>
      </c>
      <c r="R5028" s="177">
        <v>22.413428370886717</v>
      </c>
      <c r="S5028" s="177">
        <v>0</v>
      </c>
      <c r="T5028" s="177">
        <v>0</v>
      </c>
      <c r="U5028" s="177">
        <v>22.413428370886717</v>
      </c>
      <c r="V5028" s="177">
        <v>22.413428370886717</v>
      </c>
      <c r="W5028" s="177">
        <v>0</v>
      </c>
      <c r="X5028" s="177">
        <v>0</v>
      </c>
      <c r="Y5028" s="177">
        <v>0</v>
      </c>
      <c r="Z5028" s="177">
        <v>0</v>
      </c>
      <c r="AA5028" s="177">
        <v>29.934300838848902</v>
      </c>
      <c r="AB5028" s="177">
        <v>28.232782138859392</v>
      </c>
      <c r="AC5028" s="177">
        <v>19.797218593153993</v>
      </c>
      <c r="AD5028" s="177">
        <v>0</v>
      </c>
      <c r="AE5028" s="177">
        <v>0</v>
      </c>
      <c r="AF5028" s="177">
        <v>20.098042038440987</v>
      </c>
      <c r="AG5028" s="177">
        <v>0</v>
      </c>
      <c r="AH5028" s="177">
        <v>0</v>
      </c>
      <c r="AI5028" s="177">
        <v>0</v>
      </c>
      <c r="AJ5028" s="177">
        <v>0</v>
      </c>
    </row>
    <row r="5029" spans="1:36" hidden="1" outlineLevel="1" x14ac:dyDescent="0.25">
      <c r="A5029" s="190">
        <f t="shared" si="1362"/>
        <v>2033</v>
      </c>
      <c r="B5029" s="55">
        <f t="shared" si="1363"/>
        <v>5</v>
      </c>
      <c r="C5029" s="55">
        <f t="shared" si="1364"/>
        <v>22</v>
      </c>
      <c r="D5029" s="55">
        <f t="shared" si="1359"/>
        <v>209</v>
      </c>
      <c r="F5029" s="63">
        <f t="shared" si="1352"/>
        <v>48700.916666666613</v>
      </c>
      <c r="G5029" s="64">
        <f t="shared" si="1361"/>
        <v>195.70538125860563</v>
      </c>
      <c r="H5029" s="64">
        <f t="shared" si="1367"/>
        <v>0</v>
      </c>
      <c r="I5029" s="64">
        <f t="shared" si="1367"/>
        <v>2.9750000000000001</v>
      </c>
      <c r="J5029" s="64">
        <f t="shared" si="1367"/>
        <v>0</v>
      </c>
      <c r="K5029" s="64">
        <f t="shared" si="1367"/>
        <v>0</v>
      </c>
      <c r="L5029" s="64">
        <f t="shared" si="1367"/>
        <v>0</v>
      </c>
      <c r="M5029" s="64">
        <f t="shared" si="1367"/>
        <v>22.534168346130798</v>
      </c>
      <c r="N5029" s="64">
        <f t="shared" si="1367"/>
        <v>170.19621291247483</v>
      </c>
      <c r="O5029" s="121"/>
      <c r="P5029" s="177">
        <v>2.9750000000000001</v>
      </c>
      <c r="Q5029" s="177">
        <v>23.072949941340394</v>
      </c>
      <c r="R5029" s="177">
        <v>23.072949941340394</v>
      </c>
      <c r="S5029" s="177">
        <v>0</v>
      </c>
      <c r="T5029" s="177">
        <v>0</v>
      </c>
      <c r="U5029" s="177">
        <v>23.072949941340394</v>
      </c>
      <c r="V5029" s="177">
        <v>23.072949941340394</v>
      </c>
      <c r="W5029" s="177">
        <v>0</v>
      </c>
      <c r="X5029" s="177">
        <v>0</v>
      </c>
      <c r="Y5029" s="177">
        <v>0</v>
      </c>
      <c r="Z5029" s="177">
        <v>0</v>
      </c>
      <c r="AA5029" s="177">
        <v>29.232063655214038</v>
      </c>
      <c r="AB5029" s="177">
        <v>28.022719186674834</v>
      </c>
      <c r="AC5029" s="177">
        <v>20.649630305224381</v>
      </c>
      <c r="AD5029" s="177">
        <v>0</v>
      </c>
      <c r="AE5029" s="177">
        <v>0</v>
      </c>
      <c r="AF5029" s="177">
        <v>22.534168346130798</v>
      </c>
      <c r="AG5029" s="177">
        <v>0</v>
      </c>
      <c r="AH5029" s="177">
        <v>0</v>
      </c>
      <c r="AI5029" s="177">
        <v>0</v>
      </c>
      <c r="AJ5029" s="177">
        <v>0</v>
      </c>
    </row>
    <row r="5030" spans="1:36" hidden="1" outlineLevel="1" x14ac:dyDescent="0.25">
      <c r="A5030" s="190">
        <f t="shared" si="1362"/>
        <v>2033</v>
      </c>
      <c r="B5030" s="55">
        <f t="shared" si="1363"/>
        <v>5</v>
      </c>
      <c r="C5030" s="55">
        <f t="shared" si="1364"/>
        <v>23</v>
      </c>
      <c r="D5030" s="55">
        <f t="shared" si="1359"/>
        <v>209</v>
      </c>
      <c r="F5030" s="63">
        <f t="shared" si="1352"/>
        <v>48700.958333333278</v>
      </c>
      <c r="G5030" s="64">
        <f t="shared" si="1361"/>
        <v>200.17299732459142</v>
      </c>
      <c r="H5030" s="64">
        <f t="shared" si="1367"/>
        <v>0</v>
      </c>
      <c r="I5030" s="64">
        <f t="shared" si="1367"/>
        <v>2.9750000000000001</v>
      </c>
      <c r="J5030" s="64">
        <f t="shared" si="1367"/>
        <v>0</v>
      </c>
      <c r="K5030" s="64">
        <f t="shared" si="1367"/>
        <v>0</v>
      </c>
      <c r="L5030" s="64">
        <f t="shared" si="1367"/>
        <v>0</v>
      </c>
      <c r="M5030" s="64">
        <f t="shared" si="1367"/>
        <v>23.955242025616531</v>
      </c>
      <c r="N5030" s="64">
        <f t="shared" si="1367"/>
        <v>173.24275529897488</v>
      </c>
      <c r="O5030" s="121"/>
      <c r="P5030" s="177">
        <v>2.9750000000000001</v>
      </c>
      <c r="Q5030" s="177">
        <v>23.382100677490556</v>
      </c>
      <c r="R5030" s="177">
        <v>23.382100677490556</v>
      </c>
      <c r="S5030" s="177">
        <v>0</v>
      </c>
      <c r="T5030" s="177">
        <v>0</v>
      </c>
      <c r="U5030" s="177">
        <v>23.382100677490556</v>
      </c>
      <c r="V5030" s="177">
        <v>23.382100677490556</v>
      </c>
      <c r="W5030" s="177">
        <v>0</v>
      </c>
      <c r="X5030" s="177">
        <v>0</v>
      </c>
      <c r="Y5030" s="177">
        <v>0</v>
      </c>
      <c r="Z5030" s="177">
        <v>0</v>
      </c>
      <c r="AA5030" s="177">
        <v>30.243527069229366</v>
      </c>
      <c r="AB5030" s="177">
        <v>26.545023240014956</v>
      </c>
      <c r="AC5030" s="177">
        <v>22.92580227976832</v>
      </c>
      <c r="AD5030" s="177">
        <v>0</v>
      </c>
      <c r="AE5030" s="177">
        <v>0</v>
      </c>
      <c r="AF5030" s="177">
        <v>23.955242025616531</v>
      </c>
      <c r="AG5030" s="177">
        <v>0</v>
      </c>
      <c r="AH5030" s="177">
        <v>0</v>
      </c>
      <c r="AI5030" s="177">
        <v>0</v>
      </c>
      <c r="AJ5030" s="177">
        <v>0</v>
      </c>
    </row>
    <row r="5031" spans="1:36" hidden="1" outlineLevel="1" x14ac:dyDescent="0.25">
      <c r="A5031" s="190">
        <f t="shared" si="1362"/>
        <v>2033</v>
      </c>
      <c r="B5031" s="55">
        <f t="shared" si="1363"/>
        <v>6</v>
      </c>
      <c r="C5031" s="55">
        <f t="shared" si="1364"/>
        <v>0</v>
      </c>
      <c r="D5031" s="55">
        <f t="shared" si="1359"/>
        <v>210</v>
      </c>
      <c r="F5031" s="63">
        <f t="shared" ref="F5031" si="1368">EDATE(F5007,1)</f>
        <v>48731</v>
      </c>
      <c r="G5031" s="64">
        <f t="shared" si="1361"/>
        <v>167.69963245539341</v>
      </c>
      <c r="H5031" s="64">
        <f t="shared" si="1367"/>
        <v>0</v>
      </c>
      <c r="I5031" s="64">
        <f t="shared" si="1367"/>
        <v>2.9750000000000001</v>
      </c>
      <c r="J5031" s="64">
        <f t="shared" si="1367"/>
        <v>0</v>
      </c>
      <c r="K5031" s="64">
        <f t="shared" si="1367"/>
        <v>0</v>
      </c>
      <c r="L5031" s="64">
        <f t="shared" si="1367"/>
        <v>0</v>
      </c>
      <c r="M5031" s="64">
        <f t="shared" si="1367"/>
        <v>26.946444448059577</v>
      </c>
      <c r="N5031" s="64">
        <f t="shared" si="1367"/>
        <v>137.77818800733382</v>
      </c>
      <c r="O5031" s="121"/>
      <c r="P5031" s="177">
        <v>2.9750000000000001</v>
      </c>
      <c r="Q5031" s="177">
        <v>17.786472353172631</v>
      </c>
      <c r="R5031" s="177">
        <v>17.786472353172631</v>
      </c>
      <c r="S5031" s="177">
        <v>0</v>
      </c>
      <c r="T5031" s="177">
        <v>0</v>
      </c>
      <c r="U5031" s="177">
        <v>17.786472353172631</v>
      </c>
      <c r="V5031" s="177">
        <v>17.786472353172631</v>
      </c>
      <c r="W5031" s="177">
        <v>0</v>
      </c>
      <c r="X5031" s="177">
        <v>0</v>
      </c>
      <c r="Y5031" s="177">
        <v>0</v>
      </c>
      <c r="Z5031" s="177">
        <v>0</v>
      </c>
      <c r="AA5031" s="177">
        <v>28.747435569162121</v>
      </c>
      <c r="AB5031" s="177">
        <v>19.443919598386422</v>
      </c>
      <c r="AC5031" s="177">
        <v>18.440943427094773</v>
      </c>
      <c r="AD5031" s="177">
        <v>0</v>
      </c>
      <c r="AE5031" s="177">
        <v>0</v>
      </c>
      <c r="AF5031" s="177">
        <v>26.946444448059577</v>
      </c>
      <c r="AG5031" s="177">
        <v>0</v>
      </c>
      <c r="AH5031" s="177">
        <v>0</v>
      </c>
      <c r="AI5031" s="177">
        <v>0</v>
      </c>
      <c r="AJ5031" s="177">
        <v>0</v>
      </c>
    </row>
    <row r="5032" spans="1:36" hidden="1" outlineLevel="1" x14ac:dyDescent="0.25">
      <c r="A5032" s="190">
        <f t="shared" si="1362"/>
        <v>2033</v>
      </c>
      <c r="B5032" s="55">
        <f t="shared" si="1363"/>
        <v>6</v>
      </c>
      <c r="C5032" s="55">
        <f t="shared" si="1364"/>
        <v>1</v>
      </c>
      <c r="D5032" s="55">
        <f t="shared" si="1359"/>
        <v>210</v>
      </c>
      <c r="F5032" s="63">
        <f t="shared" ref="F5032:F5095" si="1369">F5031+1/24</f>
        <v>48731.041666666664</v>
      </c>
      <c r="G5032" s="64">
        <f t="shared" si="1361"/>
        <v>162.61100708894344</v>
      </c>
      <c r="H5032" s="64">
        <f t="shared" si="1367"/>
        <v>0</v>
      </c>
      <c r="I5032" s="64">
        <f t="shared" si="1367"/>
        <v>2.9750000000000001</v>
      </c>
      <c r="J5032" s="64">
        <f t="shared" si="1367"/>
        <v>0</v>
      </c>
      <c r="K5032" s="64">
        <f t="shared" si="1367"/>
        <v>0</v>
      </c>
      <c r="L5032" s="64">
        <f t="shared" si="1367"/>
        <v>0</v>
      </c>
      <c r="M5032" s="64">
        <f t="shared" si="1367"/>
        <v>27.760263240115069</v>
      </c>
      <c r="N5032" s="64">
        <f t="shared" si="1367"/>
        <v>131.87574384882836</v>
      </c>
      <c r="O5032" s="121"/>
      <c r="P5032" s="177">
        <v>2.9750000000000001</v>
      </c>
      <c r="Q5032" s="177">
        <v>15.560587052891467</v>
      </c>
      <c r="R5032" s="177">
        <v>15.560587052891467</v>
      </c>
      <c r="S5032" s="177">
        <v>0</v>
      </c>
      <c r="T5032" s="177">
        <v>0</v>
      </c>
      <c r="U5032" s="177">
        <v>15.560587052891467</v>
      </c>
      <c r="V5032" s="177">
        <v>15.560587052891467</v>
      </c>
      <c r="W5032" s="177">
        <v>0</v>
      </c>
      <c r="X5032" s="177">
        <v>0</v>
      </c>
      <c r="Y5032" s="177">
        <v>0</v>
      </c>
      <c r="Z5032" s="177">
        <v>0</v>
      </c>
      <c r="AA5032" s="177">
        <v>28.669373099584202</v>
      </c>
      <c r="AB5032" s="177">
        <v>20.771805403016181</v>
      </c>
      <c r="AC5032" s="177">
        <v>20.192217134662116</v>
      </c>
      <c r="AD5032" s="177">
        <v>0</v>
      </c>
      <c r="AE5032" s="177">
        <v>0</v>
      </c>
      <c r="AF5032" s="177">
        <v>27.760263240115069</v>
      </c>
      <c r="AG5032" s="177">
        <v>0</v>
      </c>
      <c r="AH5032" s="177">
        <v>0</v>
      </c>
      <c r="AI5032" s="177">
        <v>0</v>
      </c>
      <c r="AJ5032" s="177">
        <v>0</v>
      </c>
    </row>
    <row r="5033" spans="1:36" hidden="1" outlineLevel="1" x14ac:dyDescent="0.25">
      <c r="A5033" s="190">
        <f t="shared" si="1362"/>
        <v>2033</v>
      </c>
      <c r="B5033" s="55">
        <f t="shared" si="1363"/>
        <v>6</v>
      </c>
      <c r="C5033" s="55">
        <f t="shared" si="1364"/>
        <v>2</v>
      </c>
      <c r="D5033" s="55">
        <f t="shared" si="1359"/>
        <v>210</v>
      </c>
      <c r="F5033" s="63">
        <f t="shared" si="1369"/>
        <v>48731.083333333328</v>
      </c>
      <c r="G5033" s="64">
        <f t="shared" si="1361"/>
        <v>160.01486504105256</v>
      </c>
      <c r="H5033" s="64">
        <f t="shared" si="1367"/>
        <v>0</v>
      </c>
      <c r="I5033" s="64">
        <f t="shared" si="1367"/>
        <v>2.9750000000000001</v>
      </c>
      <c r="J5033" s="64">
        <f t="shared" si="1367"/>
        <v>0</v>
      </c>
      <c r="K5033" s="64">
        <f t="shared" si="1367"/>
        <v>0</v>
      </c>
      <c r="L5033" s="64">
        <f t="shared" si="1367"/>
        <v>0</v>
      </c>
      <c r="M5033" s="64">
        <f t="shared" si="1367"/>
        <v>26.584747207146023</v>
      </c>
      <c r="N5033" s="64">
        <f t="shared" si="1367"/>
        <v>130.45511783390654</v>
      </c>
      <c r="O5033" s="121"/>
      <c r="P5033" s="177">
        <v>2.9750000000000001</v>
      </c>
      <c r="Q5033" s="177">
        <v>15.643027249198179</v>
      </c>
      <c r="R5033" s="177">
        <v>15.643027249198179</v>
      </c>
      <c r="S5033" s="177">
        <v>0</v>
      </c>
      <c r="T5033" s="177">
        <v>0</v>
      </c>
      <c r="U5033" s="177">
        <v>15.643027249198179</v>
      </c>
      <c r="V5033" s="177">
        <v>15.643027249198179</v>
      </c>
      <c r="W5033" s="177">
        <v>0</v>
      </c>
      <c r="X5033" s="177">
        <v>0</v>
      </c>
      <c r="Y5033" s="177">
        <v>0</v>
      </c>
      <c r="Z5033" s="177">
        <v>0</v>
      </c>
      <c r="AA5033" s="177">
        <v>26.783912224047299</v>
      </c>
      <c r="AB5033" s="177">
        <v>22.13286276661826</v>
      </c>
      <c r="AC5033" s="177">
        <v>18.966233846448276</v>
      </c>
      <c r="AD5033" s="177">
        <v>0</v>
      </c>
      <c r="AE5033" s="177">
        <v>0</v>
      </c>
      <c r="AF5033" s="177">
        <v>26.584747207146023</v>
      </c>
      <c r="AG5033" s="177">
        <v>0</v>
      </c>
      <c r="AH5033" s="177">
        <v>0</v>
      </c>
      <c r="AI5033" s="177">
        <v>0</v>
      </c>
      <c r="AJ5033" s="177">
        <v>0</v>
      </c>
    </row>
    <row r="5034" spans="1:36" hidden="1" outlineLevel="1" x14ac:dyDescent="0.25">
      <c r="A5034" s="190">
        <f t="shared" si="1362"/>
        <v>2033</v>
      </c>
      <c r="B5034" s="55">
        <f t="shared" si="1363"/>
        <v>6</v>
      </c>
      <c r="C5034" s="55">
        <f t="shared" si="1364"/>
        <v>3</v>
      </c>
      <c r="D5034" s="55">
        <f t="shared" si="1359"/>
        <v>210</v>
      </c>
      <c r="F5034" s="63">
        <f t="shared" si="1369"/>
        <v>48731.124999999993</v>
      </c>
      <c r="G5034" s="64">
        <f t="shared" si="1361"/>
        <v>164.54683474682133</v>
      </c>
      <c r="H5034" s="64">
        <f t="shared" si="1367"/>
        <v>0</v>
      </c>
      <c r="I5034" s="64">
        <f t="shared" si="1367"/>
        <v>3.1823837656004192</v>
      </c>
      <c r="J5034" s="64">
        <f t="shared" si="1367"/>
        <v>0</v>
      </c>
      <c r="K5034" s="64">
        <f t="shared" si="1367"/>
        <v>0</v>
      </c>
      <c r="L5034" s="64">
        <f t="shared" si="1367"/>
        <v>0</v>
      </c>
      <c r="M5034" s="64">
        <f t="shared" si="1367"/>
        <v>26.132625656004087</v>
      </c>
      <c r="N5034" s="64">
        <f t="shared" si="1367"/>
        <v>135.23182532521682</v>
      </c>
      <c r="O5034" s="121"/>
      <c r="P5034" s="177">
        <v>2.9750000000000001</v>
      </c>
      <c r="Q5034" s="177">
        <v>16.312853844190194</v>
      </c>
      <c r="R5034" s="177">
        <v>16.312853844190194</v>
      </c>
      <c r="S5034" s="177">
        <v>0.20738376560041907</v>
      </c>
      <c r="T5034" s="177">
        <v>0</v>
      </c>
      <c r="U5034" s="177">
        <v>16.312853844190194</v>
      </c>
      <c r="V5034" s="177">
        <v>16.312853844190194</v>
      </c>
      <c r="W5034" s="177">
        <v>0</v>
      </c>
      <c r="X5034" s="177">
        <v>0</v>
      </c>
      <c r="Y5034" s="177">
        <v>0</v>
      </c>
      <c r="Z5034" s="177">
        <v>0</v>
      </c>
      <c r="AA5034" s="177">
        <v>25.322036761104716</v>
      </c>
      <c r="AB5034" s="177">
        <v>24.411689985171485</v>
      </c>
      <c r="AC5034" s="177">
        <v>20.246683202179835</v>
      </c>
      <c r="AD5034" s="177">
        <v>0</v>
      </c>
      <c r="AE5034" s="177">
        <v>0</v>
      </c>
      <c r="AF5034" s="177">
        <v>26.132625656004087</v>
      </c>
      <c r="AG5034" s="177">
        <v>0</v>
      </c>
      <c r="AH5034" s="177">
        <v>0</v>
      </c>
      <c r="AI5034" s="177">
        <v>0</v>
      </c>
      <c r="AJ5034" s="177">
        <v>0</v>
      </c>
    </row>
    <row r="5035" spans="1:36" hidden="1" outlineLevel="1" x14ac:dyDescent="0.25">
      <c r="A5035" s="190">
        <f t="shared" si="1362"/>
        <v>2033</v>
      </c>
      <c r="B5035" s="55">
        <f t="shared" si="1363"/>
        <v>6</v>
      </c>
      <c r="C5035" s="55">
        <f t="shared" si="1364"/>
        <v>4</v>
      </c>
      <c r="D5035" s="55">
        <f t="shared" si="1359"/>
        <v>210</v>
      </c>
      <c r="F5035" s="63">
        <f t="shared" si="1369"/>
        <v>48731.166666666657</v>
      </c>
      <c r="G5035" s="64">
        <f t="shared" si="1361"/>
        <v>177.36301679564843</v>
      </c>
      <c r="H5035" s="64">
        <f t="shared" ref="H5035:N5044" si="1370">SUMIF($P$6:$AK$6,H$6,$P5035:$AK5035)</f>
        <v>0</v>
      </c>
      <c r="I5035" s="64">
        <f t="shared" si="1370"/>
        <v>14.944953382686501</v>
      </c>
      <c r="J5035" s="64">
        <f t="shared" si="1370"/>
        <v>16.756998702032135</v>
      </c>
      <c r="K5035" s="64">
        <f t="shared" si="1370"/>
        <v>0</v>
      </c>
      <c r="L5035" s="64">
        <f t="shared" si="1370"/>
        <v>0</v>
      </c>
      <c r="M5035" s="64">
        <f t="shared" si="1370"/>
        <v>25.137958243491816</v>
      </c>
      <c r="N5035" s="64">
        <f t="shared" si="1370"/>
        <v>120.52310646743798</v>
      </c>
      <c r="O5035" s="121"/>
      <c r="P5035" s="177">
        <v>2.9750000000000001</v>
      </c>
      <c r="Q5035" s="177">
        <v>13.808732881373885</v>
      </c>
      <c r="R5035" s="177">
        <v>13.808732881373885</v>
      </c>
      <c r="S5035" s="177">
        <v>1.9136184893102672</v>
      </c>
      <c r="T5035" s="177">
        <v>9.6749637142578884</v>
      </c>
      <c r="U5035" s="177">
        <v>13.808732881373885</v>
      </c>
      <c r="V5035" s="177">
        <v>13.808732881373885</v>
      </c>
      <c r="W5035" s="177">
        <v>0.14703387467146267</v>
      </c>
      <c r="X5035" s="177">
        <v>0.23433730444688211</v>
      </c>
      <c r="Y5035" s="177">
        <v>0</v>
      </c>
      <c r="Z5035" s="177">
        <v>0</v>
      </c>
      <c r="AA5035" s="177">
        <v>23.419039335797361</v>
      </c>
      <c r="AB5035" s="177">
        <v>22.035337696749771</v>
      </c>
      <c r="AC5035" s="177">
        <v>19.833797909395297</v>
      </c>
      <c r="AD5035" s="177">
        <v>0</v>
      </c>
      <c r="AE5035" s="177">
        <v>0</v>
      </c>
      <c r="AF5035" s="177">
        <v>25.137958243491816</v>
      </c>
      <c r="AG5035" s="177">
        <v>5.5856662340107119</v>
      </c>
      <c r="AH5035" s="177">
        <v>5.5856662340107119</v>
      </c>
      <c r="AI5035" s="177">
        <v>5.5856662340107119</v>
      </c>
      <c r="AJ5035" s="177">
        <v>0</v>
      </c>
    </row>
    <row r="5036" spans="1:36" hidden="1" outlineLevel="1" x14ac:dyDescent="0.25">
      <c r="A5036" s="190">
        <f t="shared" si="1362"/>
        <v>2033</v>
      </c>
      <c r="B5036" s="55">
        <f t="shared" si="1363"/>
        <v>6</v>
      </c>
      <c r="C5036" s="55">
        <f t="shared" si="1364"/>
        <v>5</v>
      </c>
      <c r="D5036" s="55">
        <f t="shared" si="1359"/>
        <v>210</v>
      </c>
      <c r="F5036" s="63">
        <f t="shared" si="1369"/>
        <v>48731.208333333321</v>
      </c>
      <c r="G5036" s="64">
        <f t="shared" si="1361"/>
        <v>338.20085605681834</v>
      </c>
      <c r="H5036" s="64">
        <f t="shared" si="1370"/>
        <v>0</v>
      </c>
      <c r="I5036" s="64">
        <f t="shared" si="1370"/>
        <v>62.391367028891935</v>
      </c>
      <c r="J5036" s="64">
        <f t="shared" si="1370"/>
        <v>134.62225630679862</v>
      </c>
      <c r="K5036" s="64">
        <f t="shared" si="1370"/>
        <v>0</v>
      </c>
      <c r="L5036" s="64">
        <f t="shared" si="1370"/>
        <v>0</v>
      </c>
      <c r="M5036" s="64">
        <f t="shared" si="1370"/>
        <v>23.962442210522777</v>
      </c>
      <c r="N5036" s="64">
        <f t="shared" si="1370"/>
        <v>117.224790510605</v>
      </c>
      <c r="O5036" s="121"/>
      <c r="P5036" s="177">
        <v>2.9750000000000001</v>
      </c>
      <c r="Q5036" s="177">
        <v>13.582022341530433</v>
      </c>
      <c r="R5036" s="177">
        <v>13.582022341530433</v>
      </c>
      <c r="S5036" s="177">
        <v>6.7246250828529819</v>
      </c>
      <c r="T5036" s="177">
        <v>28.818078284038638</v>
      </c>
      <c r="U5036" s="177">
        <v>13.582022341530433</v>
      </c>
      <c r="V5036" s="177">
        <v>13.582022341530433</v>
      </c>
      <c r="W5036" s="177">
        <v>2.4209711495526509</v>
      </c>
      <c r="X5036" s="177">
        <v>11.693198216083159</v>
      </c>
      <c r="Y5036" s="177">
        <v>2.3728639999999999</v>
      </c>
      <c r="Z5036" s="177">
        <v>0</v>
      </c>
      <c r="AA5036" s="177">
        <v>23.572574402127429</v>
      </c>
      <c r="AB5036" s="177">
        <v>20.341157037581226</v>
      </c>
      <c r="AC5036" s="177">
        <v>18.982969704774611</v>
      </c>
      <c r="AD5036" s="177">
        <v>0</v>
      </c>
      <c r="AE5036" s="177">
        <v>0</v>
      </c>
      <c r="AF5036" s="177">
        <v>23.962442210522777</v>
      </c>
      <c r="AG5036" s="177">
        <v>44.87408543559954</v>
      </c>
      <c r="AH5036" s="177">
        <v>44.87408543559954</v>
      </c>
      <c r="AI5036" s="177">
        <v>44.87408543559954</v>
      </c>
      <c r="AJ5036" s="177">
        <v>7.3866302963645047</v>
      </c>
    </row>
    <row r="5037" spans="1:36" hidden="1" outlineLevel="1" x14ac:dyDescent="0.25">
      <c r="A5037" s="190">
        <f t="shared" si="1362"/>
        <v>2033</v>
      </c>
      <c r="B5037" s="55">
        <f t="shared" si="1363"/>
        <v>6</v>
      </c>
      <c r="C5037" s="55">
        <f t="shared" si="1364"/>
        <v>6</v>
      </c>
      <c r="D5037" s="55">
        <f t="shared" si="1359"/>
        <v>210</v>
      </c>
      <c r="F5037" s="63">
        <f t="shared" si="1369"/>
        <v>48731.249999999985</v>
      </c>
      <c r="G5037" s="64">
        <f t="shared" si="1361"/>
        <v>477.03144718872693</v>
      </c>
      <c r="H5037" s="64">
        <f t="shared" si="1370"/>
        <v>0</v>
      </c>
      <c r="I5037" s="64">
        <f t="shared" si="1370"/>
        <v>124.13146470018947</v>
      </c>
      <c r="J5037" s="64">
        <f t="shared" si="1370"/>
        <v>197.321433615758</v>
      </c>
      <c r="K5037" s="64">
        <f t="shared" si="1370"/>
        <v>0</v>
      </c>
      <c r="L5037" s="64">
        <f t="shared" si="1370"/>
        <v>0</v>
      </c>
      <c r="M5037" s="64">
        <f t="shared" si="1370"/>
        <v>22.063531695726635</v>
      </c>
      <c r="N5037" s="64">
        <f t="shared" si="1370"/>
        <v>133.51501717705287</v>
      </c>
      <c r="O5037" s="121"/>
      <c r="P5037" s="177">
        <v>2.9750000000000001</v>
      </c>
      <c r="Q5037" s="177">
        <v>17.24030605264068</v>
      </c>
      <c r="R5037" s="177">
        <v>17.24030605264068</v>
      </c>
      <c r="S5037" s="177">
        <v>16.067836330191746</v>
      </c>
      <c r="T5037" s="177">
        <v>36.775979449583708</v>
      </c>
      <c r="U5037" s="177">
        <v>17.24030605264068</v>
      </c>
      <c r="V5037" s="177">
        <v>17.24030605264068</v>
      </c>
      <c r="W5037" s="177">
        <v>6.1241697712978107</v>
      </c>
      <c r="X5037" s="177">
        <v>28.951496355617085</v>
      </c>
      <c r="Y5037" s="177">
        <v>9.8869333333333334</v>
      </c>
      <c r="Z5037" s="177">
        <v>0</v>
      </c>
      <c r="AA5037" s="177">
        <v>25.018809236478539</v>
      </c>
      <c r="AB5037" s="177">
        <v>20.355855368927173</v>
      </c>
      <c r="AC5037" s="177">
        <v>19.179128361084462</v>
      </c>
      <c r="AD5037" s="177">
        <v>0</v>
      </c>
      <c r="AE5037" s="177">
        <v>0</v>
      </c>
      <c r="AF5037" s="177">
        <v>22.063531695726635</v>
      </c>
      <c r="AG5037" s="177">
        <v>65.77381120525267</v>
      </c>
      <c r="AH5037" s="177">
        <v>65.77381120525267</v>
      </c>
      <c r="AI5037" s="177">
        <v>65.77381120525267</v>
      </c>
      <c r="AJ5037" s="177">
        <v>23.350049460165799</v>
      </c>
    </row>
    <row r="5038" spans="1:36" hidden="1" outlineLevel="1" x14ac:dyDescent="0.25">
      <c r="A5038" s="190">
        <f t="shared" si="1362"/>
        <v>2033</v>
      </c>
      <c r="B5038" s="55">
        <f t="shared" si="1363"/>
        <v>6</v>
      </c>
      <c r="C5038" s="55">
        <f t="shared" si="1364"/>
        <v>7</v>
      </c>
      <c r="D5038" s="55">
        <f t="shared" si="1359"/>
        <v>210</v>
      </c>
      <c r="F5038" s="63">
        <f t="shared" si="1369"/>
        <v>48731.29166666665</v>
      </c>
      <c r="G5038" s="64">
        <f t="shared" si="1361"/>
        <v>548.20263393578102</v>
      </c>
      <c r="H5038" s="64">
        <f t="shared" si="1370"/>
        <v>0</v>
      </c>
      <c r="I5038" s="64">
        <f t="shared" si="1370"/>
        <v>168.21442689468233</v>
      </c>
      <c r="J5038" s="64">
        <f t="shared" si="1370"/>
        <v>209.29271700822665</v>
      </c>
      <c r="K5038" s="64">
        <f t="shared" si="1370"/>
        <v>0</v>
      </c>
      <c r="L5038" s="64">
        <f t="shared" si="1370"/>
        <v>0</v>
      </c>
      <c r="M5038" s="64">
        <f t="shared" si="1370"/>
        <v>17.542316184307239</v>
      </c>
      <c r="N5038" s="64">
        <f t="shared" si="1370"/>
        <v>153.15317384856485</v>
      </c>
      <c r="O5038" s="121"/>
      <c r="P5038" s="177">
        <v>2.9750000000000001</v>
      </c>
      <c r="Q5038" s="177">
        <v>21.743601775894703</v>
      </c>
      <c r="R5038" s="177">
        <v>21.743601775894703</v>
      </c>
      <c r="S5038" s="177">
        <v>26.398673950322983</v>
      </c>
      <c r="T5038" s="177">
        <v>37.902755430246494</v>
      </c>
      <c r="U5038" s="177">
        <v>21.743601775894703</v>
      </c>
      <c r="V5038" s="177">
        <v>21.743601775894703</v>
      </c>
      <c r="W5038" s="177">
        <v>7.050495066773574</v>
      </c>
      <c r="X5038" s="177">
        <v>33.384422250317883</v>
      </c>
      <c r="Y5038" s="177">
        <v>21.355775999999999</v>
      </c>
      <c r="Z5038" s="177">
        <v>0</v>
      </c>
      <c r="AA5038" s="177">
        <v>23.600120029506968</v>
      </c>
      <c r="AB5038" s="177">
        <v>22.833762591991228</v>
      </c>
      <c r="AC5038" s="177">
        <v>19.744884123487864</v>
      </c>
      <c r="AD5038" s="177">
        <v>0</v>
      </c>
      <c r="AE5038" s="177">
        <v>0</v>
      </c>
      <c r="AF5038" s="177">
        <v>17.542316184307239</v>
      </c>
      <c r="AG5038" s="177">
        <v>69.764239002742215</v>
      </c>
      <c r="AH5038" s="177">
        <v>69.764239002742215</v>
      </c>
      <c r="AI5038" s="177">
        <v>69.764239002742215</v>
      </c>
      <c r="AJ5038" s="177">
        <v>39.14730419702137</v>
      </c>
    </row>
    <row r="5039" spans="1:36" hidden="1" outlineLevel="1" x14ac:dyDescent="0.25">
      <c r="A5039" s="190">
        <f t="shared" si="1362"/>
        <v>2033</v>
      </c>
      <c r="B5039" s="55">
        <f t="shared" si="1363"/>
        <v>6</v>
      </c>
      <c r="C5039" s="55">
        <f t="shared" si="1364"/>
        <v>8</v>
      </c>
      <c r="D5039" s="55">
        <f t="shared" si="1359"/>
        <v>210</v>
      </c>
      <c r="F5039" s="63">
        <f t="shared" si="1369"/>
        <v>48731.333333333314</v>
      </c>
      <c r="G5039" s="64">
        <f t="shared" si="1361"/>
        <v>590.38117387585203</v>
      </c>
      <c r="H5039" s="64">
        <f t="shared" si="1370"/>
        <v>0</v>
      </c>
      <c r="I5039" s="64">
        <f t="shared" si="1370"/>
        <v>192.59847121852204</v>
      </c>
      <c r="J5039" s="64">
        <f t="shared" si="1370"/>
        <v>215.52283804743388</v>
      </c>
      <c r="K5039" s="64">
        <f t="shared" si="1370"/>
        <v>0</v>
      </c>
      <c r="L5039" s="64">
        <f t="shared" si="1370"/>
        <v>0</v>
      </c>
      <c r="M5039" s="64">
        <f t="shared" si="1370"/>
        <v>15.824254289967875</v>
      </c>
      <c r="N5039" s="64">
        <f t="shared" si="1370"/>
        <v>166.4356103199282</v>
      </c>
      <c r="O5039" s="121"/>
      <c r="P5039" s="177">
        <v>2.9750000000000001</v>
      </c>
      <c r="Q5039" s="177">
        <v>25.793476419461811</v>
      </c>
      <c r="R5039" s="177">
        <v>25.793476419461811</v>
      </c>
      <c r="S5039" s="177">
        <v>32.019625199242292</v>
      </c>
      <c r="T5039" s="177">
        <v>38.374348655275831</v>
      </c>
      <c r="U5039" s="177">
        <v>25.793476419461811</v>
      </c>
      <c r="V5039" s="177">
        <v>25.793476419461811</v>
      </c>
      <c r="W5039" s="177">
        <v>8.2019565196714854</v>
      </c>
      <c r="X5039" s="177">
        <v>36.749399094191823</v>
      </c>
      <c r="Y5039" s="177">
        <v>31.638186666666662</v>
      </c>
      <c r="Z5039" s="177">
        <v>0</v>
      </c>
      <c r="AA5039" s="177">
        <v>21.06034341661082</v>
      </c>
      <c r="AB5039" s="177">
        <v>23.469959645379568</v>
      </c>
      <c r="AC5039" s="177">
        <v>18.731401580090562</v>
      </c>
      <c r="AD5039" s="177">
        <v>0</v>
      </c>
      <c r="AE5039" s="177">
        <v>0</v>
      </c>
      <c r="AF5039" s="177">
        <v>15.824254289967875</v>
      </c>
      <c r="AG5039" s="177">
        <v>71.840946015811298</v>
      </c>
      <c r="AH5039" s="177">
        <v>71.840946015811298</v>
      </c>
      <c r="AI5039" s="177">
        <v>71.840946015811298</v>
      </c>
      <c r="AJ5039" s="177">
        <v>42.63995508347395</v>
      </c>
    </row>
    <row r="5040" spans="1:36" hidden="1" outlineLevel="1" x14ac:dyDescent="0.25">
      <c r="A5040" s="190">
        <f t="shared" si="1362"/>
        <v>2033</v>
      </c>
      <c r="B5040" s="55">
        <f t="shared" si="1363"/>
        <v>6</v>
      </c>
      <c r="C5040" s="55">
        <f t="shared" si="1364"/>
        <v>9</v>
      </c>
      <c r="D5040" s="55">
        <f t="shared" si="1359"/>
        <v>210</v>
      </c>
      <c r="F5040" s="63">
        <f t="shared" si="1369"/>
        <v>48731.374999999978</v>
      </c>
      <c r="G5040" s="64">
        <f t="shared" si="1361"/>
        <v>599.17339503039875</v>
      </c>
      <c r="H5040" s="64">
        <f t="shared" si="1370"/>
        <v>0</v>
      </c>
      <c r="I5040" s="64">
        <f t="shared" si="1370"/>
        <v>206.85012439440453</v>
      </c>
      <c r="J5040" s="64">
        <f t="shared" si="1370"/>
        <v>205.909219217246</v>
      </c>
      <c r="K5040" s="64">
        <f t="shared" si="1370"/>
        <v>0</v>
      </c>
      <c r="L5040" s="64">
        <f t="shared" si="1370"/>
        <v>0</v>
      </c>
      <c r="M5040" s="64">
        <f t="shared" si="1370"/>
        <v>13.563646534258176</v>
      </c>
      <c r="N5040" s="64">
        <f t="shared" si="1370"/>
        <v>172.8504048844901</v>
      </c>
      <c r="O5040" s="121"/>
      <c r="P5040" s="177">
        <v>2.9750000000000001</v>
      </c>
      <c r="Q5040" s="177">
        <v>28.019361719742982</v>
      </c>
      <c r="R5040" s="177">
        <v>28.019361719742982</v>
      </c>
      <c r="S5040" s="177">
        <v>35.105572033700113</v>
      </c>
      <c r="T5040" s="177">
        <v>38.349578871887608</v>
      </c>
      <c r="U5040" s="177">
        <v>28.019361719742982</v>
      </c>
      <c r="V5040" s="177">
        <v>28.019361719742982</v>
      </c>
      <c r="W5040" s="177">
        <v>8.1595858592871764</v>
      </c>
      <c r="X5040" s="177">
        <v>39.00183367928603</v>
      </c>
      <c r="Y5040" s="177">
        <v>37.174869333333334</v>
      </c>
      <c r="Z5040" s="177">
        <v>0</v>
      </c>
      <c r="AA5040" s="177">
        <v>20.522009100772838</v>
      </c>
      <c r="AB5040" s="177">
        <v>22.489007029662268</v>
      </c>
      <c r="AC5040" s="177">
        <v>17.761941875083053</v>
      </c>
      <c r="AD5040" s="177">
        <v>0</v>
      </c>
      <c r="AE5040" s="177">
        <v>0</v>
      </c>
      <c r="AF5040" s="177">
        <v>13.563646534258176</v>
      </c>
      <c r="AG5040" s="177">
        <v>68.636406405748673</v>
      </c>
      <c r="AH5040" s="177">
        <v>68.636406405748673</v>
      </c>
      <c r="AI5040" s="177">
        <v>68.636406405748673</v>
      </c>
      <c r="AJ5040" s="177">
        <v>46.083684616910269</v>
      </c>
    </row>
    <row r="5041" spans="1:36" hidden="1" outlineLevel="1" x14ac:dyDescent="0.25">
      <c r="A5041" s="190">
        <f t="shared" si="1362"/>
        <v>2033</v>
      </c>
      <c r="B5041" s="55">
        <f t="shared" si="1363"/>
        <v>6</v>
      </c>
      <c r="C5041" s="55">
        <f t="shared" si="1364"/>
        <v>10</v>
      </c>
      <c r="D5041" s="55">
        <f t="shared" si="1359"/>
        <v>210</v>
      </c>
      <c r="F5041" s="63">
        <f t="shared" si="1369"/>
        <v>48731.416666666642</v>
      </c>
      <c r="G5041" s="64">
        <f t="shared" si="1361"/>
        <v>603.49524837057913</v>
      </c>
      <c r="H5041" s="64">
        <f t="shared" si="1370"/>
        <v>0</v>
      </c>
      <c r="I5041" s="64">
        <f t="shared" si="1370"/>
        <v>208.96581882999632</v>
      </c>
      <c r="J5041" s="64">
        <f t="shared" si="1370"/>
        <v>205.57307974772428</v>
      </c>
      <c r="K5041" s="64">
        <f t="shared" si="1370"/>
        <v>0</v>
      </c>
      <c r="L5041" s="64">
        <f t="shared" si="1370"/>
        <v>0</v>
      </c>
      <c r="M5041" s="64">
        <f t="shared" si="1370"/>
        <v>12.116857570603973</v>
      </c>
      <c r="N5041" s="64">
        <f t="shared" si="1370"/>
        <v>176.83949222225453</v>
      </c>
      <c r="O5041" s="121"/>
      <c r="P5041" s="177">
        <v>2.9750000000000001</v>
      </c>
      <c r="Q5041" s="177">
        <v>29.936096283873987</v>
      </c>
      <c r="R5041" s="177">
        <v>29.936096283873987</v>
      </c>
      <c r="S5041" s="177">
        <v>35.115140205292718</v>
      </c>
      <c r="T5041" s="177">
        <v>37.594847969051301</v>
      </c>
      <c r="U5041" s="177">
        <v>29.936096283873987</v>
      </c>
      <c r="V5041" s="177">
        <v>29.936096283873987</v>
      </c>
      <c r="W5041" s="177">
        <v>8.2825939041398673</v>
      </c>
      <c r="X5041" s="177">
        <v>37.95674114544974</v>
      </c>
      <c r="Y5041" s="177">
        <v>41.525119999999994</v>
      </c>
      <c r="Z5041" s="177">
        <v>0</v>
      </c>
      <c r="AA5041" s="177">
        <v>19.714601916563929</v>
      </c>
      <c r="AB5041" s="177">
        <v>21.028467880409885</v>
      </c>
      <c r="AC5041" s="177">
        <v>16.352037289784771</v>
      </c>
      <c r="AD5041" s="177">
        <v>0</v>
      </c>
      <c r="AE5041" s="177">
        <v>0</v>
      </c>
      <c r="AF5041" s="177">
        <v>12.116857570603973</v>
      </c>
      <c r="AG5041" s="177">
        <v>68.524359915908093</v>
      </c>
      <c r="AH5041" s="177">
        <v>68.524359915908093</v>
      </c>
      <c r="AI5041" s="177">
        <v>68.524359915908093</v>
      </c>
      <c r="AJ5041" s="177">
        <v>45.516375606062695</v>
      </c>
    </row>
    <row r="5042" spans="1:36" hidden="1" outlineLevel="1" x14ac:dyDescent="0.25">
      <c r="A5042" s="190">
        <f t="shared" si="1362"/>
        <v>2033</v>
      </c>
      <c r="B5042" s="55">
        <f t="shared" si="1363"/>
        <v>6</v>
      </c>
      <c r="C5042" s="55">
        <f t="shared" si="1364"/>
        <v>11</v>
      </c>
      <c r="D5042" s="55">
        <f t="shared" si="1359"/>
        <v>210</v>
      </c>
      <c r="F5042" s="63">
        <f t="shared" si="1369"/>
        <v>48731.458333333307</v>
      </c>
      <c r="G5042" s="64">
        <f t="shared" si="1361"/>
        <v>586.28817803272545</v>
      </c>
      <c r="H5042" s="64">
        <f t="shared" si="1370"/>
        <v>0</v>
      </c>
      <c r="I5042" s="64">
        <f t="shared" si="1370"/>
        <v>206.44211372605989</v>
      </c>
      <c r="J5042" s="64">
        <f t="shared" si="1370"/>
        <v>179.16405337289282</v>
      </c>
      <c r="K5042" s="64">
        <f t="shared" si="1370"/>
        <v>0</v>
      </c>
      <c r="L5042" s="64">
        <f t="shared" si="1370"/>
        <v>0</v>
      </c>
      <c r="M5042" s="64">
        <f t="shared" si="1370"/>
        <v>11.936008950147194</v>
      </c>
      <c r="N5042" s="64">
        <f t="shared" si="1370"/>
        <v>188.7460019836256</v>
      </c>
      <c r="O5042" s="121"/>
      <c r="P5042" s="177">
        <v>2.9750000000000001</v>
      </c>
      <c r="Q5042" s="177">
        <v>33.161568964374005</v>
      </c>
      <c r="R5042" s="177">
        <v>33.161568964374005</v>
      </c>
      <c r="S5042" s="177">
        <v>35.837396309872609</v>
      </c>
      <c r="T5042" s="177">
        <v>36.724270694676228</v>
      </c>
      <c r="U5042" s="177">
        <v>33.161568964374005</v>
      </c>
      <c r="V5042" s="177">
        <v>33.161568964374005</v>
      </c>
      <c r="W5042" s="177">
        <v>8.0614024773990707</v>
      </c>
      <c r="X5042" s="177">
        <v>37.646103276081092</v>
      </c>
      <c r="Y5042" s="177">
        <v>41.129642666666669</v>
      </c>
      <c r="Z5042" s="177">
        <v>0</v>
      </c>
      <c r="AA5042" s="177">
        <v>19.275604040774382</v>
      </c>
      <c r="AB5042" s="177">
        <v>19.951534817665259</v>
      </c>
      <c r="AC5042" s="177">
        <v>16.872587267689969</v>
      </c>
      <c r="AD5042" s="177">
        <v>0</v>
      </c>
      <c r="AE5042" s="177">
        <v>0</v>
      </c>
      <c r="AF5042" s="177">
        <v>11.936008950147194</v>
      </c>
      <c r="AG5042" s="177">
        <v>59.721351124297605</v>
      </c>
      <c r="AH5042" s="177">
        <v>59.721351124297605</v>
      </c>
      <c r="AI5042" s="177">
        <v>59.721351124297605</v>
      </c>
      <c r="AJ5042" s="177">
        <v>44.068298301364216</v>
      </c>
    </row>
    <row r="5043" spans="1:36" hidden="1" outlineLevel="1" x14ac:dyDescent="0.25">
      <c r="A5043" s="190">
        <f t="shared" si="1362"/>
        <v>2033</v>
      </c>
      <c r="B5043" s="55">
        <f t="shared" si="1363"/>
        <v>6</v>
      </c>
      <c r="C5043" s="55">
        <f t="shared" si="1364"/>
        <v>12</v>
      </c>
      <c r="D5043" s="55">
        <f t="shared" si="1359"/>
        <v>210</v>
      </c>
      <c r="F5043" s="63">
        <f t="shared" si="1369"/>
        <v>48731.499999999971</v>
      </c>
      <c r="G5043" s="64">
        <f t="shared" si="1361"/>
        <v>596.73490816373203</v>
      </c>
      <c r="H5043" s="64">
        <f t="shared" si="1370"/>
        <v>0</v>
      </c>
      <c r="I5043" s="64">
        <f t="shared" si="1370"/>
        <v>202.88204842606532</v>
      </c>
      <c r="J5043" s="64">
        <f t="shared" si="1370"/>
        <v>181.7598104949044</v>
      </c>
      <c r="K5043" s="64">
        <f t="shared" si="1370"/>
        <v>0</v>
      </c>
      <c r="L5043" s="64">
        <f t="shared" si="1370"/>
        <v>0</v>
      </c>
      <c r="M5043" s="64">
        <f t="shared" si="1370"/>
        <v>11.845584639918807</v>
      </c>
      <c r="N5043" s="64">
        <f t="shared" si="1370"/>
        <v>200.24746460284351</v>
      </c>
      <c r="O5043" s="121"/>
      <c r="P5043" s="177">
        <v>2.9750000000000001</v>
      </c>
      <c r="Q5043" s="177">
        <v>36.150026080492225</v>
      </c>
      <c r="R5043" s="177">
        <v>36.150026080492225</v>
      </c>
      <c r="S5043" s="177">
        <v>34.534984097574871</v>
      </c>
      <c r="T5043" s="177">
        <v>35.502490136544537</v>
      </c>
      <c r="U5043" s="177">
        <v>36.150026080492225</v>
      </c>
      <c r="V5043" s="177">
        <v>36.150026080492225</v>
      </c>
      <c r="W5043" s="177">
        <v>8.2586671608658015</v>
      </c>
      <c r="X5043" s="177">
        <v>37.142012645597916</v>
      </c>
      <c r="Y5043" s="177">
        <v>39.943210666666658</v>
      </c>
      <c r="Z5043" s="177">
        <v>0</v>
      </c>
      <c r="AA5043" s="177">
        <v>20.856252691264441</v>
      </c>
      <c r="AB5043" s="177">
        <v>16.807005337802757</v>
      </c>
      <c r="AC5043" s="177">
        <v>17.984102251807389</v>
      </c>
      <c r="AD5043" s="177">
        <v>0</v>
      </c>
      <c r="AE5043" s="177">
        <v>0</v>
      </c>
      <c r="AF5043" s="177">
        <v>11.845584639918807</v>
      </c>
      <c r="AG5043" s="177">
        <v>60.586603498301471</v>
      </c>
      <c r="AH5043" s="177">
        <v>60.586603498301471</v>
      </c>
      <c r="AI5043" s="177">
        <v>60.586603498301471</v>
      </c>
      <c r="AJ5043" s="177">
        <v>44.525683718815536</v>
      </c>
    </row>
    <row r="5044" spans="1:36" hidden="1" outlineLevel="1" x14ac:dyDescent="0.25">
      <c r="A5044" s="190">
        <f t="shared" si="1362"/>
        <v>2033</v>
      </c>
      <c r="B5044" s="55">
        <f t="shared" si="1363"/>
        <v>6</v>
      </c>
      <c r="C5044" s="55">
        <f t="shared" si="1364"/>
        <v>13</v>
      </c>
      <c r="D5044" s="55">
        <f t="shared" si="1359"/>
        <v>210</v>
      </c>
      <c r="F5044" s="63">
        <f t="shared" si="1369"/>
        <v>48731.541666666635</v>
      </c>
      <c r="G5044" s="64">
        <f t="shared" si="1361"/>
        <v>599.67266893194846</v>
      </c>
      <c r="H5044" s="64">
        <f t="shared" si="1370"/>
        <v>0</v>
      </c>
      <c r="I5044" s="64">
        <f t="shared" si="1370"/>
        <v>194.69430415924919</v>
      </c>
      <c r="J5044" s="64">
        <f t="shared" si="1370"/>
        <v>179.64492741338279</v>
      </c>
      <c r="K5044" s="64">
        <f t="shared" si="1370"/>
        <v>0</v>
      </c>
      <c r="L5044" s="64">
        <f t="shared" si="1370"/>
        <v>0</v>
      </c>
      <c r="M5044" s="64">
        <f t="shared" si="1370"/>
        <v>11.574311709233648</v>
      </c>
      <c r="N5044" s="64">
        <f t="shared" si="1370"/>
        <v>213.75912565008284</v>
      </c>
      <c r="O5044" s="121"/>
      <c r="P5044" s="177">
        <v>2.9750000000000001</v>
      </c>
      <c r="Q5044" s="177">
        <v>37.561814442244639</v>
      </c>
      <c r="R5044" s="177">
        <v>37.561814442244639</v>
      </c>
      <c r="S5044" s="177">
        <v>31.175408837062918</v>
      </c>
      <c r="T5044" s="177">
        <v>35.503017776900727</v>
      </c>
      <c r="U5044" s="177">
        <v>37.561814442244639</v>
      </c>
      <c r="V5044" s="177">
        <v>37.561814442244639</v>
      </c>
      <c r="W5044" s="177">
        <v>8.0600835165297955</v>
      </c>
      <c r="X5044" s="177">
        <v>35.47399944606024</v>
      </c>
      <c r="Y5044" s="177">
        <v>38.36130133333333</v>
      </c>
      <c r="Z5044" s="177">
        <v>0</v>
      </c>
      <c r="AA5044" s="177">
        <v>24.210193226879028</v>
      </c>
      <c r="AB5044" s="177">
        <v>18.511590146600934</v>
      </c>
      <c r="AC5044" s="177">
        <v>20.790084507624332</v>
      </c>
      <c r="AD5044" s="177">
        <v>0</v>
      </c>
      <c r="AE5044" s="177">
        <v>0</v>
      </c>
      <c r="AF5044" s="177">
        <v>11.574311709233648</v>
      </c>
      <c r="AG5044" s="177">
        <v>59.881642471127591</v>
      </c>
      <c r="AH5044" s="177">
        <v>59.881642471127591</v>
      </c>
      <c r="AI5044" s="177">
        <v>59.881642471127591</v>
      </c>
      <c r="AJ5044" s="177">
        <v>43.145493249362168</v>
      </c>
    </row>
    <row r="5045" spans="1:36" hidden="1" outlineLevel="1" x14ac:dyDescent="0.25">
      <c r="A5045" s="190">
        <f t="shared" si="1362"/>
        <v>2033</v>
      </c>
      <c r="B5045" s="55">
        <f t="shared" si="1363"/>
        <v>6</v>
      </c>
      <c r="C5045" s="55">
        <f t="shared" si="1364"/>
        <v>14</v>
      </c>
      <c r="D5045" s="55">
        <f t="shared" si="1359"/>
        <v>210</v>
      </c>
      <c r="F5045" s="63">
        <f t="shared" si="1369"/>
        <v>48731.583333333299</v>
      </c>
      <c r="G5045" s="64">
        <f t="shared" si="1361"/>
        <v>593.11751285554442</v>
      </c>
      <c r="H5045" s="64">
        <f t="shared" ref="H5045:N5054" si="1371">SUMIF($P$6:$AK$6,H$6,$P5045:$AK5045)</f>
        <v>0</v>
      </c>
      <c r="I5045" s="64">
        <f t="shared" si="1371"/>
        <v>179.37349769303145</v>
      </c>
      <c r="J5045" s="64">
        <f t="shared" si="1371"/>
        <v>180.16702829597909</v>
      </c>
      <c r="K5045" s="64">
        <f t="shared" si="1371"/>
        <v>0</v>
      </c>
      <c r="L5045" s="64">
        <f t="shared" si="1371"/>
        <v>0</v>
      </c>
      <c r="M5045" s="64">
        <f t="shared" si="1371"/>
        <v>12.207281880832358</v>
      </c>
      <c r="N5045" s="64">
        <f t="shared" si="1371"/>
        <v>221.36970498570147</v>
      </c>
      <c r="O5045" s="121"/>
      <c r="P5045" s="177">
        <v>2.9750000000000001</v>
      </c>
      <c r="Q5045" s="177">
        <v>38.303776209005029</v>
      </c>
      <c r="R5045" s="177">
        <v>38.303776209005029</v>
      </c>
      <c r="S5045" s="177">
        <v>24.354257227446904</v>
      </c>
      <c r="T5045" s="177">
        <v>34.068510215161503</v>
      </c>
      <c r="U5045" s="177">
        <v>38.303776209005029</v>
      </c>
      <c r="V5045" s="177">
        <v>38.303776209005029</v>
      </c>
      <c r="W5045" s="177">
        <v>7.924837927967511</v>
      </c>
      <c r="X5045" s="177">
        <v>34.374909319808914</v>
      </c>
      <c r="Y5045" s="177">
        <v>34.802005333333327</v>
      </c>
      <c r="Z5045" s="177">
        <v>0</v>
      </c>
      <c r="AA5045" s="177">
        <v>25.356925078306681</v>
      </c>
      <c r="AB5045" s="177">
        <v>20.283973768782793</v>
      </c>
      <c r="AC5045" s="177">
        <v>22.513701302591866</v>
      </c>
      <c r="AD5045" s="177">
        <v>0</v>
      </c>
      <c r="AE5045" s="177">
        <v>0</v>
      </c>
      <c r="AF5045" s="177">
        <v>12.207281880832358</v>
      </c>
      <c r="AG5045" s="177">
        <v>60.055676098659696</v>
      </c>
      <c r="AH5045" s="177">
        <v>60.055676098659696</v>
      </c>
      <c r="AI5045" s="177">
        <v>60.055676098659696</v>
      </c>
      <c r="AJ5045" s="177">
        <v>40.873977669313291</v>
      </c>
    </row>
    <row r="5046" spans="1:36" hidden="1" outlineLevel="1" x14ac:dyDescent="0.25">
      <c r="A5046" s="190">
        <f t="shared" si="1362"/>
        <v>2033</v>
      </c>
      <c r="B5046" s="55">
        <f t="shared" si="1363"/>
        <v>6</v>
      </c>
      <c r="C5046" s="55">
        <f t="shared" si="1364"/>
        <v>15</v>
      </c>
      <c r="D5046" s="55">
        <f t="shared" si="1359"/>
        <v>210</v>
      </c>
      <c r="F5046" s="63">
        <f t="shared" si="1369"/>
        <v>48731.624999999964</v>
      </c>
      <c r="G5046" s="64">
        <f t="shared" si="1361"/>
        <v>560.09322605237628</v>
      </c>
      <c r="H5046" s="64">
        <f t="shared" si="1371"/>
        <v>0</v>
      </c>
      <c r="I5046" s="64">
        <f t="shared" si="1371"/>
        <v>164.09476189336254</v>
      </c>
      <c r="J5046" s="64">
        <f t="shared" si="1371"/>
        <v>159.25163947464679</v>
      </c>
      <c r="K5046" s="64">
        <f t="shared" si="1371"/>
        <v>0</v>
      </c>
      <c r="L5046" s="64">
        <f t="shared" si="1371"/>
        <v>0</v>
      </c>
      <c r="M5046" s="64">
        <f t="shared" si="1371"/>
        <v>12.659403431974297</v>
      </c>
      <c r="N5046" s="64">
        <f t="shared" si="1371"/>
        <v>224.08742125239266</v>
      </c>
      <c r="O5046" s="121"/>
      <c r="P5046" s="177">
        <v>2.9750000000000001</v>
      </c>
      <c r="Q5046" s="177">
        <v>37.479374245937926</v>
      </c>
      <c r="R5046" s="177">
        <v>37.479374245937926</v>
      </c>
      <c r="S5046" s="177">
        <v>16.981579275840399</v>
      </c>
      <c r="T5046" s="177">
        <v>32.143003988626056</v>
      </c>
      <c r="U5046" s="177">
        <v>37.479374245937926</v>
      </c>
      <c r="V5046" s="177">
        <v>37.479374245937926</v>
      </c>
      <c r="W5046" s="177">
        <v>7.4107403420091424</v>
      </c>
      <c r="X5046" s="177">
        <v>36.417726904011353</v>
      </c>
      <c r="Y5046" s="177">
        <v>28.474367999999998</v>
      </c>
      <c r="Z5046" s="177">
        <v>0</v>
      </c>
      <c r="AA5046" s="177">
        <v>29.218551539691468</v>
      </c>
      <c r="AB5046" s="177">
        <v>21.109770520660966</v>
      </c>
      <c r="AC5046" s="177">
        <v>23.841602208288517</v>
      </c>
      <c r="AD5046" s="177">
        <v>0</v>
      </c>
      <c r="AE5046" s="177">
        <v>0</v>
      </c>
      <c r="AF5046" s="177">
        <v>12.659403431974297</v>
      </c>
      <c r="AG5046" s="177">
        <v>53.083879824882267</v>
      </c>
      <c r="AH5046" s="177">
        <v>53.083879824882267</v>
      </c>
      <c r="AI5046" s="177">
        <v>53.083879824882267</v>
      </c>
      <c r="AJ5046" s="177">
        <v>39.692343382875599</v>
      </c>
    </row>
    <row r="5047" spans="1:36" hidden="1" outlineLevel="1" x14ac:dyDescent="0.25">
      <c r="A5047" s="190">
        <f t="shared" si="1362"/>
        <v>2033</v>
      </c>
      <c r="B5047" s="55">
        <f t="shared" si="1363"/>
        <v>6</v>
      </c>
      <c r="C5047" s="55">
        <f t="shared" si="1364"/>
        <v>16</v>
      </c>
      <c r="D5047" s="55">
        <f t="shared" si="1359"/>
        <v>210</v>
      </c>
      <c r="F5047" s="63">
        <f t="shared" si="1369"/>
        <v>48731.666666666628</v>
      </c>
      <c r="G5047" s="64">
        <f t="shared" si="1361"/>
        <v>536.48625068165597</v>
      </c>
      <c r="H5047" s="64">
        <f t="shared" si="1371"/>
        <v>0</v>
      </c>
      <c r="I5047" s="64">
        <f t="shared" si="1371"/>
        <v>141.87236157266167</v>
      </c>
      <c r="J5047" s="64">
        <f t="shared" si="1371"/>
        <v>162.37252403505309</v>
      </c>
      <c r="K5047" s="64">
        <f t="shared" si="1371"/>
        <v>0</v>
      </c>
      <c r="L5047" s="64">
        <f t="shared" si="1371"/>
        <v>0</v>
      </c>
      <c r="M5047" s="64">
        <f t="shared" si="1371"/>
        <v>14.015768085400119</v>
      </c>
      <c r="N5047" s="64">
        <f t="shared" si="1371"/>
        <v>218.22559698854104</v>
      </c>
      <c r="O5047" s="121"/>
      <c r="P5047" s="177">
        <v>2.9750000000000001</v>
      </c>
      <c r="Q5047" s="177">
        <v>35.377149240116822</v>
      </c>
      <c r="R5047" s="177">
        <v>35.377149240116822</v>
      </c>
      <c r="S5047" s="177">
        <v>8.304745260558887</v>
      </c>
      <c r="T5047" s="177">
        <v>30.213393892653528</v>
      </c>
      <c r="U5047" s="177">
        <v>35.377149240116822</v>
      </c>
      <c r="V5047" s="177">
        <v>35.377149240116822</v>
      </c>
      <c r="W5047" s="177">
        <v>6.9963346380966511</v>
      </c>
      <c r="X5047" s="177">
        <v>35.079823946194239</v>
      </c>
      <c r="Y5047" s="177">
        <v>20.960298666666667</v>
      </c>
      <c r="Z5047" s="177">
        <v>0</v>
      </c>
      <c r="AA5047" s="177">
        <v>29.367747751637783</v>
      </c>
      <c r="AB5047" s="177">
        <v>21.405453619499994</v>
      </c>
      <c r="AC5047" s="177">
        <v>25.943798656935989</v>
      </c>
      <c r="AD5047" s="177">
        <v>0</v>
      </c>
      <c r="AE5047" s="177">
        <v>0</v>
      </c>
      <c r="AF5047" s="177">
        <v>14.015768085400119</v>
      </c>
      <c r="AG5047" s="177">
        <v>54.124174678351032</v>
      </c>
      <c r="AH5047" s="177">
        <v>54.124174678351032</v>
      </c>
      <c r="AI5047" s="177">
        <v>54.124174678351032</v>
      </c>
      <c r="AJ5047" s="177">
        <v>37.342765168491724</v>
      </c>
    </row>
    <row r="5048" spans="1:36" hidden="1" outlineLevel="1" x14ac:dyDescent="0.25">
      <c r="A5048" s="190">
        <f t="shared" si="1362"/>
        <v>2033</v>
      </c>
      <c r="B5048" s="55">
        <f t="shared" si="1363"/>
        <v>6</v>
      </c>
      <c r="C5048" s="55">
        <f t="shared" si="1364"/>
        <v>17</v>
      </c>
      <c r="D5048" s="55">
        <f t="shared" si="1359"/>
        <v>210</v>
      </c>
      <c r="F5048" s="63">
        <f t="shared" si="1369"/>
        <v>48731.708333333292</v>
      </c>
      <c r="G5048" s="64">
        <f t="shared" si="1361"/>
        <v>395.24892744709052</v>
      </c>
      <c r="H5048" s="64">
        <f t="shared" si="1371"/>
        <v>0</v>
      </c>
      <c r="I5048" s="64">
        <f t="shared" si="1371"/>
        <v>93.824892453597442</v>
      </c>
      <c r="J5048" s="64">
        <f t="shared" si="1371"/>
        <v>86.54036268045023</v>
      </c>
      <c r="K5048" s="64">
        <f t="shared" si="1371"/>
        <v>0</v>
      </c>
      <c r="L5048" s="64">
        <f t="shared" si="1371"/>
        <v>0</v>
      </c>
      <c r="M5048" s="64">
        <f t="shared" si="1371"/>
        <v>14.73916256722722</v>
      </c>
      <c r="N5048" s="64">
        <f t="shared" si="1371"/>
        <v>200.14450974581558</v>
      </c>
      <c r="O5048" s="121"/>
      <c r="P5048" s="177">
        <v>2.9750000000000001</v>
      </c>
      <c r="Q5048" s="177">
        <v>30.059756578334049</v>
      </c>
      <c r="R5048" s="177">
        <v>30.059756578334049</v>
      </c>
      <c r="S5048" s="177">
        <v>1.9052228518425487</v>
      </c>
      <c r="T5048" s="177">
        <v>13.671956665877104</v>
      </c>
      <c r="U5048" s="177">
        <v>30.059756578334049</v>
      </c>
      <c r="V5048" s="177">
        <v>30.059756578334049</v>
      </c>
      <c r="W5048" s="177">
        <v>5.9536226825309289</v>
      </c>
      <c r="X5048" s="177">
        <v>30.341469971633817</v>
      </c>
      <c r="Y5048" s="177">
        <v>11.073365333333333</v>
      </c>
      <c r="Z5048" s="177">
        <v>0</v>
      </c>
      <c r="AA5048" s="177">
        <v>31.935993909720924</v>
      </c>
      <c r="AB5048" s="177">
        <v>22.878880038149628</v>
      </c>
      <c r="AC5048" s="177">
        <v>25.090609484608855</v>
      </c>
      <c r="AD5048" s="177">
        <v>0</v>
      </c>
      <c r="AE5048" s="177">
        <v>0</v>
      </c>
      <c r="AF5048" s="177">
        <v>14.73916256722722</v>
      </c>
      <c r="AG5048" s="177">
        <v>28.846787560150077</v>
      </c>
      <c r="AH5048" s="177">
        <v>28.846787560150077</v>
      </c>
      <c r="AI5048" s="177">
        <v>28.846787560150077</v>
      </c>
      <c r="AJ5048" s="177">
        <v>27.904254948379716</v>
      </c>
    </row>
    <row r="5049" spans="1:36" hidden="1" outlineLevel="1" x14ac:dyDescent="0.25">
      <c r="A5049" s="190">
        <f t="shared" si="1362"/>
        <v>2033</v>
      </c>
      <c r="B5049" s="55">
        <f t="shared" si="1363"/>
        <v>6</v>
      </c>
      <c r="C5049" s="55">
        <f t="shared" si="1364"/>
        <v>18</v>
      </c>
      <c r="D5049" s="55">
        <f t="shared" si="1359"/>
        <v>210</v>
      </c>
      <c r="F5049" s="63">
        <f t="shared" si="1369"/>
        <v>48731.749999999956</v>
      </c>
      <c r="G5049" s="64">
        <f t="shared" si="1361"/>
        <v>248.34816026473914</v>
      </c>
      <c r="H5049" s="64">
        <f t="shared" si="1371"/>
        <v>0</v>
      </c>
      <c r="I5049" s="64">
        <f t="shared" si="1371"/>
        <v>37.029889758099102</v>
      </c>
      <c r="J5049" s="64">
        <f t="shared" si="1371"/>
        <v>6.6751778856854056</v>
      </c>
      <c r="K5049" s="64">
        <f t="shared" si="1371"/>
        <v>0</v>
      </c>
      <c r="L5049" s="64">
        <f t="shared" si="1371"/>
        <v>0</v>
      </c>
      <c r="M5049" s="64">
        <f t="shared" si="1371"/>
        <v>16.3668001513382</v>
      </c>
      <c r="N5049" s="64">
        <f t="shared" si="1371"/>
        <v>188.27629246961644</v>
      </c>
      <c r="O5049" s="121"/>
      <c r="P5049" s="177">
        <v>2.9750000000000001</v>
      </c>
      <c r="Q5049" s="177">
        <v>26.380862818147122</v>
      </c>
      <c r="R5049" s="177">
        <v>26.380862818147122</v>
      </c>
      <c r="S5049" s="177">
        <v>0.49671476865502834</v>
      </c>
      <c r="T5049" s="177">
        <v>0</v>
      </c>
      <c r="U5049" s="177">
        <v>26.380862818147122</v>
      </c>
      <c r="V5049" s="177">
        <v>26.380862818147122</v>
      </c>
      <c r="W5049" s="177">
        <v>2.9139325052546603</v>
      </c>
      <c r="X5049" s="177">
        <v>14.942397501224193</v>
      </c>
      <c r="Y5049" s="177">
        <v>2.3728639999999999</v>
      </c>
      <c r="Z5049" s="177">
        <v>0</v>
      </c>
      <c r="AA5049" s="177">
        <v>33.319327631402167</v>
      </c>
      <c r="AB5049" s="177">
        <v>24.098930629714893</v>
      </c>
      <c r="AC5049" s="177">
        <v>25.334582935910909</v>
      </c>
      <c r="AD5049" s="177">
        <v>0</v>
      </c>
      <c r="AE5049" s="177">
        <v>0</v>
      </c>
      <c r="AF5049" s="177">
        <v>16.3668001513382</v>
      </c>
      <c r="AG5049" s="177">
        <v>2.2250592952284687</v>
      </c>
      <c r="AH5049" s="177">
        <v>2.2250592952284687</v>
      </c>
      <c r="AI5049" s="177">
        <v>2.2250592952284687</v>
      </c>
      <c r="AJ5049" s="177">
        <v>13.328980982965223</v>
      </c>
    </row>
    <row r="5050" spans="1:36" hidden="1" outlineLevel="1" x14ac:dyDescent="0.25">
      <c r="A5050" s="190">
        <f t="shared" si="1362"/>
        <v>2033</v>
      </c>
      <c r="B5050" s="55">
        <f t="shared" si="1363"/>
        <v>6</v>
      </c>
      <c r="C5050" s="55">
        <f t="shared" si="1364"/>
        <v>19</v>
      </c>
      <c r="D5050" s="55">
        <f t="shared" si="1359"/>
        <v>210</v>
      </c>
      <c r="F5050" s="63">
        <f t="shared" si="1369"/>
        <v>48731.791666666621</v>
      </c>
      <c r="G5050" s="64">
        <f t="shared" si="1361"/>
        <v>196.54632353156651</v>
      </c>
      <c r="H5050" s="64">
        <f t="shared" si="1371"/>
        <v>0</v>
      </c>
      <c r="I5050" s="64">
        <f t="shared" si="1371"/>
        <v>4.1939788840216963</v>
      </c>
      <c r="J5050" s="64">
        <f t="shared" si="1371"/>
        <v>0</v>
      </c>
      <c r="K5050" s="64">
        <f t="shared" si="1371"/>
        <v>0</v>
      </c>
      <c r="L5050" s="64">
        <f t="shared" si="1371"/>
        <v>0</v>
      </c>
      <c r="M5050" s="64">
        <f t="shared" si="1371"/>
        <v>18.446559286591118</v>
      </c>
      <c r="N5050" s="64">
        <f t="shared" si="1371"/>
        <v>173.9057853609537</v>
      </c>
      <c r="O5050" s="121"/>
      <c r="P5050" s="177">
        <v>2.9750000000000001</v>
      </c>
      <c r="Q5050" s="177">
        <v>23.742776536332407</v>
      </c>
      <c r="R5050" s="177">
        <v>23.742776536332407</v>
      </c>
      <c r="S5050" s="177">
        <v>0</v>
      </c>
      <c r="T5050" s="177">
        <v>0</v>
      </c>
      <c r="U5050" s="177">
        <v>23.742776536332407</v>
      </c>
      <c r="V5050" s="177">
        <v>23.742776536332407</v>
      </c>
      <c r="W5050" s="177">
        <v>0.32512756138212606</v>
      </c>
      <c r="X5050" s="177">
        <v>0.84907058044724648</v>
      </c>
      <c r="Y5050" s="177">
        <v>0</v>
      </c>
      <c r="Z5050" s="177">
        <v>0</v>
      </c>
      <c r="AA5050" s="177">
        <v>31.549145549191692</v>
      </c>
      <c r="AB5050" s="177">
        <v>25.371759227168624</v>
      </c>
      <c r="AC5050" s="177">
        <v>22.01377443926377</v>
      </c>
      <c r="AD5050" s="177">
        <v>0</v>
      </c>
      <c r="AE5050" s="177">
        <v>0</v>
      </c>
      <c r="AF5050" s="177">
        <v>18.446559286591118</v>
      </c>
      <c r="AG5050" s="177">
        <v>0</v>
      </c>
      <c r="AH5050" s="177">
        <v>0</v>
      </c>
      <c r="AI5050" s="177">
        <v>0</v>
      </c>
      <c r="AJ5050" s="177">
        <v>4.4780742192323128E-2</v>
      </c>
    </row>
    <row r="5051" spans="1:36" hidden="1" outlineLevel="1" x14ac:dyDescent="0.25">
      <c r="A5051" s="190">
        <f t="shared" si="1362"/>
        <v>2033</v>
      </c>
      <c r="B5051" s="55">
        <f t="shared" si="1363"/>
        <v>6</v>
      </c>
      <c r="C5051" s="55">
        <f t="shared" si="1364"/>
        <v>20</v>
      </c>
      <c r="D5051" s="55">
        <f t="shared" si="1359"/>
        <v>210</v>
      </c>
      <c r="F5051" s="63">
        <f t="shared" si="1369"/>
        <v>48731.833333333285</v>
      </c>
      <c r="G5051" s="64">
        <f t="shared" si="1361"/>
        <v>198.69075158444747</v>
      </c>
      <c r="H5051" s="64">
        <f t="shared" si="1371"/>
        <v>0</v>
      </c>
      <c r="I5051" s="64">
        <f t="shared" si="1371"/>
        <v>2.9750000000000001</v>
      </c>
      <c r="J5051" s="64">
        <f t="shared" si="1371"/>
        <v>0</v>
      </c>
      <c r="K5051" s="64">
        <f t="shared" si="1371"/>
        <v>0</v>
      </c>
      <c r="L5051" s="64">
        <f t="shared" si="1371"/>
        <v>0</v>
      </c>
      <c r="M5051" s="64">
        <f t="shared" si="1371"/>
        <v>20.797591352529203</v>
      </c>
      <c r="N5051" s="64">
        <f t="shared" si="1371"/>
        <v>174.91816023191828</v>
      </c>
      <c r="O5051" s="121"/>
      <c r="P5051" s="177">
        <v>2.9750000000000001</v>
      </c>
      <c r="Q5051" s="177">
        <v>23.773691609947427</v>
      </c>
      <c r="R5051" s="177">
        <v>23.773691609947427</v>
      </c>
      <c r="S5051" s="177">
        <v>0</v>
      </c>
      <c r="T5051" s="177">
        <v>0</v>
      </c>
      <c r="U5051" s="177">
        <v>23.773691609947427</v>
      </c>
      <c r="V5051" s="177">
        <v>23.773691609947427</v>
      </c>
      <c r="W5051" s="177">
        <v>0</v>
      </c>
      <c r="X5051" s="177">
        <v>0</v>
      </c>
      <c r="Y5051" s="177">
        <v>0</v>
      </c>
      <c r="Z5051" s="177">
        <v>0</v>
      </c>
      <c r="AA5051" s="177">
        <v>31.517977496598352</v>
      </c>
      <c r="AB5051" s="177">
        <v>25.281950032616109</v>
      </c>
      <c r="AC5051" s="177">
        <v>23.023466262914116</v>
      </c>
      <c r="AD5051" s="177">
        <v>0</v>
      </c>
      <c r="AE5051" s="177">
        <v>0</v>
      </c>
      <c r="AF5051" s="177">
        <v>20.797591352529203</v>
      </c>
      <c r="AG5051" s="177">
        <v>0</v>
      </c>
      <c r="AH5051" s="177">
        <v>0</v>
      </c>
      <c r="AI5051" s="177">
        <v>0</v>
      </c>
      <c r="AJ5051" s="177">
        <v>0</v>
      </c>
    </row>
    <row r="5052" spans="1:36" hidden="1" outlineLevel="1" x14ac:dyDescent="0.25">
      <c r="A5052" s="190">
        <f t="shared" si="1362"/>
        <v>2033</v>
      </c>
      <c r="B5052" s="55">
        <f t="shared" si="1363"/>
        <v>6</v>
      </c>
      <c r="C5052" s="55">
        <f t="shared" si="1364"/>
        <v>21</v>
      </c>
      <c r="D5052" s="55">
        <f t="shared" si="1359"/>
        <v>210</v>
      </c>
      <c r="F5052" s="63">
        <f t="shared" si="1369"/>
        <v>48731.874999999949</v>
      </c>
      <c r="G5052" s="64">
        <f t="shared" si="1361"/>
        <v>184.86427068591328</v>
      </c>
      <c r="H5052" s="64">
        <f t="shared" si="1371"/>
        <v>0</v>
      </c>
      <c r="I5052" s="64">
        <f t="shared" si="1371"/>
        <v>2.9750000000000001</v>
      </c>
      <c r="J5052" s="64">
        <f t="shared" si="1371"/>
        <v>0</v>
      </c>
      <c r="K5052" s="64">
        <f t="shared" si="1371"/>
        <v>0</v>
      </c>
      <c r="L5052" s="64">
        <f t="shared" si="1371"/>
        <v>0</v>
      </c>
      <c r="M5052" s="64">
        <f t="shared" si="1371"/>
        <v>23.148623418467295</v>
      </c>
      <c r="N5052" s="64">
        <f t="shared" si="1371"/>
        <v>158.74064726744598</v>
      </c>
      <c r="O5052" s="121"/>
      <c r="P5052" s="177">
        <v>2.9750000000000001</v>
      </c>
      <c r="Q5052" s="177">
        <v>21.856957045816429</v>
      </c>
      <c r="R5052" s="177">
        <v>21.856957045816429</v>
      </c>
      <c r="S5052" s="177">
        <v>0</v>
      </c>
      <c r="T5052" s="177">
        <v>0</v>
      </c>
      <c r="U5052" s="177">
        <v>21.856957045816429</v>
      </c>
      <c r="V5052" s="177">
        <v>21.856957045816429</v>
      </c>
      <c r="W5052" s="177">
        <v>0</v>
      </c>
      <c r="X5052" s="177">
        <v>0</v>
      </c>
      <c r="Y5052" s="177">
        <v>0</v>
      </c>
      <c r="Z5052" s="177">
        <v>0</v>
      </c>
      <c r="AA5052" s="177">
        <v>29.68306837407016</v>
      </c>
      <c r="AB5052" s="177">
        <v>20.038676942997348</v>
      </c>
      <c r="AC5052" s="177">
        <v>21.591073767112775</v>
      </c>
      <c r="AD5052" s="177">
        <v>0</v>
      </c>
      <c r="AE5052" s="177">
        <v>0</v>
      </c>
      <c r="AF5052" s="177">
        <v>23.148623418467295</v>
      </c>
      <c r="AG5052" s="177">
        <v>0</v>
      </c>
      <c r="AH5052" s="177">
        <v>0</v>
      </c>
      <c r="AI5052" s="177">
        <v>0</v>
      </c>
      <c r="AJ5052" s="177">
        <v>0</v>
      </c>
    </row>
    <row r="5053" spans="1:36" hidden="1" outlineLevel="1" x14ac:dyDescent="0.25">
      <c r="A5053" s="190">
        <f t="shared" si="1362"/>
        <v>2033</v>
      </c>
      <c r="B5053" s="55">
        <f t="shared" si="1363"/>
        <v>6</v>
      </c>
      <c r="C5053" s="55">
        <f t="shared" si="1364"/>
        <v>22</v>
      </c>
      <c r="D5053" s="55">
        <f t="shared" si="1359"/>
        <v>210</v>
      </c>
      <c r="F5053" s="63">
        <f t="shared" si="1369"/>
        <v>48731.916666666613</v>
      </c>
      <c r="G5053" s="64">
        <f t="shared" si="1361"/>
        <v>180.8240093854053</v>
      </c>
      <c r="H5053" s="64">
        <f t="shared" si="1371"/>
        <v>0</v>
      </c>
      <c r="I5053" s="64">
        <f t="shared" si="1371"/>
        <v>2.9750000000000001</v>
      </c>
      <c r="J5053" s="64">
        <f t="shared" si="1371"/>
        <v>0</v>
      </c>
      <c r="K5053" s="64">
        <f t="shared" si="1371"/>
        <v>0</v>
      </c>
      <c r="L5053" s="64">
        <f t="shared" si="1371"/>
        <v>0</v>
      </c>
      <c r="M5053" s="64">
        <f t="shared" si="1371"/>
        <v>24.233715141207945</v>
      </c>
      <c r="N5053" s="64">
        <f t="shared" si="1371"/>
        <v>153.61529424419734</v>
      </c>
      <c r="O5053" s="121"/>
      <c r="P5053" s="177">
        <v>2.9750000000000001</v>
      </c>
      <c r="Q5053" s="177">
        <v>20.96041991098096</v>
      </c>
      <c r="R5053" s="177">
        <v>20.96041991098096</v>
      </c>
      <c r="S5053" s="177">
        <v>0</v>
      </c>
      <c r="T5053" s="177">
        <v>0</v>
      </c>
      <c r="U5053" s="177">
        <v>20.96041991098096</v>
      </c>
      <c r="V5053" s="177">
        <v>20.96041991098096</v>
      </c>
      <c r="W5053" s="177">
        <v>0</v>
      </c>
      <c r="X5053" s="177">
        <v>0</v>
      </c>
      <c r="Y5053" s="177">
        <v>0</v>
      </c>
      <c r="Z5053" s="177">
        <v>0</v>
      </c>
      <c r="AA5053" s="177">
        <v>30.282631573022059</v>
      </c>
      <c r="AB5053" s="177">
        <v>19.344915788644464</v>
      </c>
      <c r="AC5053" s="177">
        <v>20.146067238606978</v>
      </c>
      <c r="AD5053" s="177">
        <v>0</v>
      </c>
      <c r="AE5053" s="177">
        <v>0</v>
      </c>
      <c r="AF5053" s="177">
        <v>24.233715141207945</v>
      </c>
      <c r="AG5053" s="177">
        <v>0</v>
      </c>
      <c r="AH5053" s="177">
        <v>0</v>
      </c>
      <c r="AI5053" s="177">
        <v>0</v>
      </c>
      <c r="AJ5053" s="177">
        <v>0</v>
      </c>
    </row>
    <row r="5054" spans="1:36" hidden="1" outlineLevel="1" x14ac:dyDescent="0.25">
      <c r="A5054" s="190">
        <f t="shared" si="1362"/>
        <v>2033</v>
      </c>
      <c r="B5054" s="55">
        <f t="shared" si="1363"/>
        <v>6</v>
      </c>
      <c r="C5054" s="55">
        <f t="shared" si="1364"/>
        <v>23</v>
      </c>
      <c r="D5054" s="55">
        <f t="shared" si="1359"/>
        <v>210</v>
      </c>
      <c r="F5054" s="63">
        <f t="shared" si="1369"/>
        <v>48731.958333333278</v>
      </c>
      <c r="G5054" s="64">
        <f t="shared" si="1361"/>
        <v>173.6212875392805</v>
      </c>
      <c r="H5054" s="64">
        <f t="shared" si="1371"/>
        <v>0</v>
      </c>
      <c r="I5054" s="64">
        <f t="shared" si="1371"/>
        <v>2.9750000000000001</v>
      </c>
      <c r="J5054" s="64">
        <f t="shared" si="1371"/>
        <v>0</v>
      </c>
      <c r="K5054" s="64">
        <f t="shared" si="1371"/>
        <v>0</v>
      </c>
      <c r="L5054" s="64">
        <f t="shared" si="1371"/>
        <v>0</v>
      </c>
      <c r="M5054" s="64">
        <f t="shared" si="1371"/>
        <v>25.680504104862145</v>
      </c>
      <c r="N5054" s="64">
        <f t="shared" si="1371"/>
        <v>144.96578343441837</v>
      </c>
      <c r="O5054" s="121"/>
      <c r="P5054" s="177">
        <v>2.9750000000000001</v>
      </c>
      <c r="Q5054" s="177">
        <v>19.074600420464972</v>
      </c>
      <c r="R5054" s="177">
        <v>19.074600420464972</v>
      </c>
      <c r="S5054" s="177">
        <v>0</v>
      </c>
      <c r="T5054" s="177">
        <v>0</v>
      </c>
      <c r="U5054" s="177">
        <v>19.074600420464972</v>
      </c>
      <c r="V5054" s="177">
        <v>19.074600420464972</v>
      </c>
      <c r="W5054" s="177">
        <v>0</v>
      </c>
      <c r="X5054" s="177">
        <v>0</v>
      </c>
      <c r="Y5054" s="177">
        <v>0</v>
      </c>
      <c r="Z5054" s="177">
        <v>0</v>
      </c>
      <c r="AA5054" s="177">
        <v>29.955591905186758</v>
      </c>
      <c r="AB5054" s="177">
        <v>18.149321464595321</v>
      </c>
      <c r="AC5054" s="177">
        <v>20.562468382776412</v>
      </c>
      <c r="AD5054" s="177">
        <v>0</v>
      </c>
      <c r="AE5054" s="177">
        <v>0</v>
      </c>
      <c r="AF5054" s="177">
        <v>25.680504104862145</v>
      </c>
      <c r="AG5054" s="177">
        <v>0</v>
      </c>
      <c r="AH5054" s="177">
        <v>0</v>
      </c>
      <c r="AI5054" s="177">
        <v>0</v>
      </c>
      <c r="AJ5054" s="177">
        <v>0</v>
      </c>
    </row>
    <row r="5055" spans="1:36" hidden="1" outlineLevel="1" x14ac:dyDescent="0.25">
      <c r="A5055" s="190">
        <f t="shared" si="1362"/>
        <v>2033</v>
      </c>
      <c r="B5055" s="55">
        <f t="shared" si="1363"/>
        <v>7</v>
      </c>
      <c r="C5055" s="55">
        <f t="shared" si="1364"/>
        <v>0</v>
      </c>
      <c r="D5055" s="55">
        <f t="shared" si="1359"/>
        <v>211</v>
      </c>
      <c r="F5055" s="63">
        <f t="shared" ref="F5055" si="1372">EDATE(F5031,1)</f>
        <v>48761</v>
      </c>
      <c r="G5055" s="64">
        <f t="shared" si="1361"/>
        <v>129.09781223899313</v>
      </c>
      <c r="H5055" s="64">
        <f t="shared" ref="H5055:N5064" si="1373">SUMIF($P$6:$AK$6,H$6,$P5055:$AK5055)</f>
        <v>0</v>
      </c>
      <c r="I5055" s="64">
        <f t="shared" si="1373"/>
        <v>2.9750000000000001</v>
      </c>
      <c r="J5055" s="64">
        <f t="shared" si="1373"/>
        <v>0</v>
      </c>
      <c r="K5055" s="64">
        <f t="shared" si="1373"/>
        <v>0</v>
      </c>
      <c r="L5055" s="64">
        <f t="shared" si="1373"/>
        <v>0</v>
      </c>
      <c r="M5055" s="64">
        <f t="shared" si="1373"/>
        <v>25.411447721950744</v>
      </c>
      <c r="N5055" s="64">
        <f t="shared" si="1373"/>
        <v>100.7113645170424</v>
      </c>
      <c r="O5055" s="121"/>
      <c r="P5055" s="177">
        <v>2.9750000000000001</v>
      </c>
      <c r="Q5055" s="177">
        <v>9.9752637531118804</v>
      </c>
      <c r="R5055" s="177">
        <v>9.9752637531118804</v>
      </c>
      <c r="S5055" s="177">
        <v>0</v>
      </c>
      <c r="T5055" s="177">
        <v>0</v>
      </c>
      <c r="U5055" s="177">
        <v>9.9752637531118804</v>
      </c>
      <c r="V5055" s="177">
        <v>9.9752637531118804</v>
      </c>
      <c r="W5055" s="177">
        <v>0</v>
      </c>
      <c r="X5055" s="177">
        <v>0</v>
      </c>
      <c r="Y5055" s="177">
        <v>0</v>
      </c>
      <c r="Z5055" s="177">
        <v>0</v>
      </c>
      <c r="AA5055" s="177">
        <v>25.186470077427622</v>
      </c>
      <c r="AB5055" s="177">
        <v>21.618234679285351</v>
      </c>
      <c r="AC5055" s="177">
        <v>14.005604747881897</v>
      </c>
      <c r="AD5055" s="177">
        <v>0</v>
      </c>
      <c r="AE5055" s="177">
        <v>0</v>
      </c>
      <c r="AF5055" s="177">
        <v>25.411447721950744</v>
      </c>
      <c r="AG5055" s="177">
        <v>0</v>
      </c>
      <c r="AH5055" s="177">
        <v>0</v>
      </c>
      <c r="AI5055" s="177">
        <v>0</v>
      </c>
      <c r="AJ5055" s="177">
        <v>0</v>
      </c>
    </row>
    <row r="5056" spans="1:36" hidden="1" outlineLevel="1" x14ac:dyDescent="0.25">
      <c r="A5056" s="190">
        <f t="shared" si="1362"/>
        <v>2033</v>
      </c>
      <c r="B5056" s="55">
        <f t="shared" si="1363"/>
        <v>7</v>
      </c>
      <c r="C5056" s="55">
        <f t="shared" si="1364"/>
        <v>1</v>
      </c>
      <c r="D5056" s="55">
        <f t="shared" si="1359"/>
        <v>211</v>
      </c>
      <c r="F5056" s="63">
        <f t="shared" ref="F5056" si="1374">F5055+1/24</f>
        <v>48761.041666666664</v>
      </c>
      <c r="G5056" s="64">
        <f t="shared" si="1361"/>
        <v>125.60699113880791</v>
      </c>
      <c r="H5056" s="64">
        <f t="shared" si="1373"/>
        <v>0</v>
      </c>
      <c r="I5056" s="64">
        <f t="shared" si="1373"/>
        <v>2.9750000000000001</v>
      </c>
      <c r="J5056" s="64">
        <f t="shared" si="1373"/>
        <v>0</v>
      </c>
      <c r="K5056" s="64">
        <f t="shared" si="1373"/>
        <v>0</v>
      </c>
      <c r="L5056" s="64">
        <f t="shared" si="1373"/>
        <v>0</v>
      </c>
      <c r="M5056" s="64">
        <f t="shared" si="1373"/>
        <v>25.805423655624402</v>
      </c>
      <c r="N5056" s="64">
        <f t="shared" si="1373"/>
        <v>96.82656748318351</v>
      </c>
      <c r="O5056" s="121"/>
      <c r="P5056" s="177">
        <v>2.9750000000000001</v>
      </c>
      <c r="Q5056" s="177">
        <v>9.0272014955847197</v>
      </c>
      <c r="R5056" s="177">
        <v>9.0272014955847197</v>
      </c>
      <c r="S5056" s="177">
        <v>0</v>
      </c>
      <c r="T5056" s="177">
        <v>0</v>
      </c>
      <c r="U5056" s="177">
        <v>9.0272014955847197</v>
      </c>
      <c r="V5056" s="177">
        <v>9.0272014955847197</v>
      </c>
      <c r="W5056" s="177">
        <v>0</v>
      </c>
      <c r="X5056" s="177">
        <v>0</v>
      </c>
      <c r="Y5056" s="177">
        <v>0</v>
      </c>
      <c r="Z5056" s="177">
        <v>0</v>
      </c>
      <c r="AA5056" s="177">
        <v>24.519032484147875</v>
      </c>
      <c r="AB5056" s="177">
        <v>22.740002409651684</v>
      </c>
      <c r="AC5056" s="177">
        <v>13.45872660704508</v>
      </c>
      <c r="AD5056" s="177">
        <v>0</v>
      </c>
      <c r="AE5056" s="177">
        <v>0</v>
      </c>
      <c r="AF5056" s="177">
        <v>25.805423655624402</v>
      </c>
      <c r="AG5056" s="177">
        <v>0</v>
      </c>
      <c r="AH5056" s="177">
        <v>0</v>
      </c>
      <c r="AI5056" s="177">
        <v>0</v>
      </c>
      <c r="AJ5056" s="177">
        <v>0</v>
      </c>
    </row>
    <row r="5057" spans="1:36" hidden="1" outlineLevel="1" x14ac:dyDescent="0.25">
      <c r="A5057" s="190">
        <f t="shared" si="1362"/>
        <v>2033</v>
      </c>
      <c r="B5057" s="55">
        <f t="shared" si="1363"/>
        <v>7</v>
      </c>
      <c r="C5057" s="55">
        <f t="shared" si="1364"/>
        <v>2</v>
      </c>
      <c r="D5057" s="55">
        <f t="shared" si="1359"/>
        <v>211</v>
      </c>
      <c r="F5057" s="63">
        <f t="shared" si="1369"/>
        <v>48761.083333333328</v>
      </c>
      <c r="G5057" s="64">
        <f t="shared" si="1361"/>
        <v>127.67222389669456</v>
      </c>
      <c r="H5057" s="64">
        <f t="shared" si="1373"/>
        <v>0</v>
      </c>
      <c r="I5057" s="64">
        <f t="shared" si="1373"/>
        <v>2.9750000000000001</v>
      </c>
      <c r="J5057" s="64">
        <f t="shared" si="1373"/>
        <v>0</v>
      </c>
      <c r="K5057" s="64">
        <f t="shared" si="1373"/>
        <v>0</v>
      </c>
      <c r="L5057" s="64">
        <f t="shared" si="1373"/>
        <v>0</v>
      </c>
      <c r="M5057" s="64">
        <f t="shared" si="1373"/>
        <v>26.199399589298057</v>
      </c>
      <c r="N5057" s="64">
        <f t="shared" si="1373"/>
        <v>98.497824307396499</v>
      </c>
      <c r="O5057" s="121"/>
      <c r="P5057" s="177">
        <v>2.9750000000000001</v>
      </c>
      <c r="Q5057" s="177">
        <v>8.1512744098259287</v>
      </c>
      <c r="R5057" s="177">
        <v>8.1512744098259287</v>
      </c>
      <c r="S5057" s="177">
        <v>0</v>
      </c>
      <c r="T5057" s="177">
        <v>0</v>
      </c>
      <c r="U5057" s="177">
        <v>8.1512744098259287</v>
      </c>
      <c r="V5057" s="177">
        <v>8.1512744098259287</v>
      </c>
      <c r="W5057" s="177">
        <v>0</v>
      </c>
      <c r="X5057" s="177">
        <v>0</v>
      </c>
      <c r="Y5057" s="177">
        <v>0</v>
      </c>
      <c r="Z5057" s="177">
        <v>0</v>
      </c>
      <c r="AA5057" s="177">
        <v>25.959235767993199</v>
      </c>
      <c r="AB5057" s="177">
        <v>24.279700692116492</v>
      </c>
      <c r="AC5057" s="177">
        <v>15.653790207983098</v>
      </c>
      <c r="AD5057" s="177">
        <v>0</v>
      </c>
      <c r="AE5057" s="177">
        <v>0</v>
      </c>
      <c r="AF5057" s="177">
        <v>26.199399589298057</v>
      </c>
      <c r="AG5057" s="177">
        <v>0</v>
      </c>
      <c r="AH5057" s="177">
        <v>0</v>
      </c>
      <c r="AI5057" s="177">
        <v>0</v>
      </c>
      <c r="AJ5057" s="177">
        <v>0</v>
      </c>
    </row>
    <row r="5058" spans="1:36" hidden="1" outlineLevel="1" x14ac:dyDescent="0.25">
      <c r="A5058" s="190">
        <f t="shared" si="1362"/>
        <v>2033</v>
      </c>
      <c r="B5058" s="55">
        <f t="shared" si="1363"/>
        <v>7</v>
      </c>
      <c r="C5058" s="55">
        <f t="shared" si="1364"/>
        <v>3</v>
      </c>
      <c r="D5058" s="55">
        <f t="shared" si="1359"/>
        <v>211</v>
      </c>
      <c r="F5058" s="63">
        <f t="shared" si="1369"/>
        <v>48761.124999999993</v>
      </c>
      <c r="G5058" s="64">
        <f t="shared" si="1361"/>
        <v>125.52399077557348</v>
      </c>
      <c r="H5058" s="64">
        <f t="shared" si="1373"/>
        <v>0</v>
      </c>
      <c r="I5058" s="64">
        <f t="shared" si="1373"/>
        <v>2.9862398742974805</v>
      </c>
      <c r="J5058" s="64">
        <f t="shared" si="1373"/>
        <v>0</v>
      </c>
      <c r="K5058" s="64">
        <f t="shared" si="1373"/>
        <v>0</v>
      </c>
      <c r="L5058" s="64">
        <f t="shared" si="1373"/>
        <v>0</v>
      </c>
      <c r="M5058" s="64">
        <f t="shared" si="1373"/>
        <v>26.002411622461228</v>
      </c>
      <c r="N5058" s="64">
        <f t="shared" si="1373"/>
        <v>96.535339278814774</v>
      </c>
      <c r="O5058" s="121"/>
      <c r="P5058" s="177">
        <v>2.9750000000000001</v>
      </c>
      <c r="Q5058" s="177">
        <v>6.8528413179952494</v>
      </c>
      <c r="R5058" s="177">
        <v>6.8528413179952494</v>
      </c>
      <c r="S5058" s="177">
        <v>1.1239874297480195E-2</v>
      </c>
      <c r="T5058" s="177">
        <v>0</v>
      </c>
      <c r="U5058" s="177">
        <v>6.8528413179952494</v>
      </c>
      <c r="V5058" s="177">
        <v>6.8528413179952494</v>
      </c>
      <c r="W5058" s="177">
        <v>0</v>
      </c>
      <c r="X5058" s="177">
        <v>0</v>
      </c>
      <c r="Y5058" s="177">
        <v>0</v>
      </c>
      <c r="Z5058" s="177">
        <v>0</v>
      </c>
      <c r="AA5058" s="177">
        <v>26.19575059375769</v>
      </c>
      <c r="AB5058" s="177">
        <v>25.966947485417087</v>
      </c>
      <c r="AC5058" s="177">
        <v>16.961275927658988</v>
      </c>
      <c r="AD5058" s="177">
        <v>0</v>
      </c>
      <c r="AE5058" s="177">
        <v>0</v>
      </c>
      <c r="AF5058" s="177">
        <v>26.002411622461228</v>
      </c>
      <c r="AG5058" s="177">
        <v>0</v>
      </c>
      <c r="AH5058" s="177">
        <v>0</v>
      </c>
      <c r="AI5058" s="177">
        <v>0</v>
      </c>
      <c r="AJ5058" s="177">
        <v>0</v>
      </c>
    </row>
    <row r="5059" spans="1:36" hidden="1" outlineLevel="1" x14ac:dyDescent="0.25">
      <c r="A5059" s="190">
        <f t="shared" si="1362"/>
        <v>2033</v>
      </c>
      <c r="B5059" s="55">
        <f t="shared" si="1363"/>
        <v>7</v>
      </c>
      <c r="C5059" s="55">
        <f t="shared" si="1364"/>
        <v>4</v>
      </c>
      <c r="D5059" s="55">
        <f t="shared" si="1359"/>
        <v>211</v>
      </c>
      <c r="F5059" s="63">
        <f t="shared" si="1369"/>
        <v>48761.166666666657</v>
      </c>
      <c r="G5059" s="64">
        <f t="shared" si="1361"/>
        <v>133.3933405349232</v>
      </c>
      <c r="H5059" s="64">
        <f t="shared" si="1373"/>
        <v>0</v>
      </c>
      <c r="I5059" s="64">
        <f t="shared" si="1373"/>
        <v>10.65363515656615</v>
      </c>
      <c r="J5059" s="64">
        <f t="shared" si="1373"/>
        <v>4.300919271007575</v>
      </c>
      <c r="K5059" s="64">
        <f t="shared" si="1373"/>
        <v>0</v>
      </c>
      <c r="L5059" s="64">
        <f t="shared" si="1373"/>
        <v>0</v>
      </c>
      <c r="M5059" s="64">
        <f t="shared" si="1373"/>
        <v>24.721989838021852</v>
      </c>
      <c r="N5059" s="64">
        <f t="shared" si="1373"/>
        <v>93.716796269327631</v>
      </c>
      <c r="O5059" s="121"/>
      <c r="P5059" s="177">
        <v>2.9750000000000001</v>
      </c>
      <c r="Q5059" s="177">
        <v>6.5436905818450875</v>
      </c>
      <c r="R5059" s="177">
        <v>6.5436905818450875</v>
      </c>
      <c r="S5059" s="177">
        <v>1.2945883081428913</v>
      </c>
      <c r="T5059" s="177">
        <v>6.2716246747064464</v>
      </c>
      <c r="U5059" s="177">
        <v>6.5436905818450875</v>
      </c>
      <c r="V5059" s="177">
        <v>6.5436905818450875</v>
      </c>
      <c r="W5059" s="177">
        <v>9.8652692364651282E-2</v>
      </c>
      <c r="X5059" s="177">
        <v>1.3769481352161196E-2</v>
      </c>
      <c r="Y5059" s="177">
        <v>0</v>
      </c>
      <c r="Z5059" s="177">
        <v>0</v>
      </c>
      <c r="AA5059" s="177">
        <v>24.495538452221062</v>
      </c>
      <c r="AB5059" s="177">
        <v>25.388935645473516</v>
      </c>
      <c r="AC5059" s="177">
        <v>17.65755984425271</v>
      </c>
      <c r="AD5059" s="177">
        <v>0</v>
      </c>
      <c r="AE5059" s="177">
        <v>0</v>
      </c>
      <c r="AF5059" s="177">
        <v>24.721989838021852</v>
      </c>
      <c r="AG5059" s="177">
        <v>1.433639757002525</v>
      </c>
      <c r="AH5059" s="177">
        <v>1.433639757002525</v>
      </c>
      <c r="AI5059" s="177">
        <v>1.433639757002525</v>
      </c>
      <c r="AJ5059" s="177">
        <v>0</v>
      </c>
    </row>
    <row r="5060" spans="1:36" hidden="1" outlineLevel="1" x14ac:dyDescent="0.25">
      <c r="A5060" s="190">
        <f t="shared" si="1362"/>
        <v>2033</v>
      </c>
      <c r="B5060" s="55">
        <f t="shared" si="1363"/>
        <v>7</v>
      </c>
      <c r="C5060" s="55">
        <f t="shared" si="1364"/>
        <v>5</v>
      </c>
      <c r="D5060" s="55">
        <f t="shared" si="1359"/>
        <v>211</v>
      </c>
      <c r="F5060" s="63">
        <f t="shared" si="1369"/>
        <v>48761.208333333321</v>
      </c>
      <c r="G5060" s="64">
        <f t="shared" si="1361"/>
        <v>255.85511843381079</v>
      </c>
      <c r="H5060" s="64">
        <f t="shared" si="1373"/>
        <v>0</v>
      </c>
      <c r="I5060" s="64">
        <f t="shared" si="1373"/>
        <v>47.492290007954068</v>
      </c>
      <c r="J5060" s="64">
        <f t="shared" si="1373"/>
        <v>96.184673766008288</v>
      </c>
      <c r="K5060" s="64">
        <f t="shared" si="1373"/>
        <v>0</v>
      </c>
      <c r="L5060" s="64">
        <f t="shared" si="1373"/>
        <v>0</v>
      </c>
      <c r="M5060" s="64">
        <f t="shared" si="1373"/>
        <v>23.638556020419301</v>
      </c>
      <c r="N5060" s="64">
        <f t="shared" si="1373"/>
        <v>88.539598639429116</v>
      </c>
      <c r="O5060" s="121"/>
      <c r="P5060" s="177">
        <v>2.9750000000000001</v>
      </c>
      <c r="Q5060" s="177">
        <v>4.7609213367124879</v>
      </c>
      <c r="R5060" s="177">
        <v>4.7609213367124879</v>
      </c>
      <c r="S5060" s="177">
        <v>5.5804112125085821</v>
      </c>
      <c r="T5060" s="177">
        <v>22.92540780666587</v>
      </c>
      <c r="U5060" s="177">
        <v>4.7609213367124879</v>
      </c>
      <c r="V5060" s="177">
        <v>4.7609213367124879</v>
      </c>
      <c r="W5060" s="177">
        <v>1.7852661629849331</v>
      </c>
      <c r="X5060" s="177">
        <v>8.0715661821171754</v>
      </c>
      <c r="Y5060" s="177">
        <v>1.9136</v>
      </c>
      <c r="Z5060" s="177">
        <v>0</v>
      </c>
      <c r="AA5060" s="177">
        <v>26.103428752447513</v>
      </c>
      <c r="AB5060" s="177">
        <v>22.828742327827424</v>
      </c>
      <c r="AC5060" s="177">
        <v>20.56374221230422</v>
      </c>
      <c r="AD5060" s="177">
        <v>0</v>
      </c>
      <c r="AE5060" s="177">
        <v>0</v>
      </c>
      <c r="AF5060" s="177">
        <v>23.638556020419301</v>
      </c>
      <c r="AG5060" s="177">
        <v>32.061557922002763</v>
      </c>
      <c r="AH5060" s="177">
        <v>32.061557922002763</v>
      </c>
      <c r="AI5060" s="177">
        <v>32.061557922002763</v>
      </c>
      <c r="AJ5060" s="177">
        <v>4.2410386436775056</v>
      </c>
    </row>
    <row r="5061" spans="1:36" hidden="1" outlineLevel="1" x14ac:dyDescent="0.25">
      <c r="A5061" s="190">
        <f t="shared" si="1362"/>
        <v>2033</v>
      </c>
      <c r="B5061" s="55">
        <f t="shared" si="1363"/>
        <v>7</v>
      </c>
      <c r="C5061" s="55">
        <f t="shared" si="1364"/>
        <v>6</v>
      </c>
      <c r="D5061" s="55">
        <f t="shared" si="1359"/>
        <v>211</v>
      </c>
      <c r="F5061" s="63">
        <f t="shared" si="1369"/>
        <v>48761.249999999985</v>
      </c>
      <c r="G5061" s="64">
        <f t="shared" si="1361"/>
        <v>400.36616946247045</v>
      </c>
      <c r="H5061" s="64">
        <f t="shared" si="1373"/>
        <v>0</v>
      </c>
      <c r="I5061" s="64">
        <f t="shared" si="1373"/>
        <v>116.77498396610466</v>
      </c>
      <c r="J5061" s="64">
        <f t="shared" si="1373"/>
        <v>171.40115285663728</v>
      </c>
      <c r="K5061" s="64">
        <f t="shared" si="1373"/>
        <v>0</v>
      </c>
      <c r="L5061" s="64">
        <f t="shared" si="1373"/>
        <v>0</v>
      </c>
      <c r="M5061" s="64">
        <f t="shared" si="1373"/>
        <v>22.555122202816747</v>
      </c>
      <c r="N5061" s="64">
        <f t="shared" si="1373"/>
        <v>89.634910436911824</v>
      </c>
      <c r="O5061" s="121"/>
      <c r="P5061" s="177">
        <v>2.9750000000000001</v>
      </c>
      <c r="Q5061" s="177">
        <v>6.677655900843491</v>
      </c>
      <c r="R5061" s="177">
        <v>6.677655900843491</v>
      </c>
      <c r="S5061" s="177">
        <v>16.131675413961293</v>
      </c>
      <c r="T5061" s="177">
        <v>31.655728119676372</v>
      </c>
      <c r="U5061" s="177">
        <v>6.677655900843491</v>
      </c>
      <c r="V5061" s="177">
        <v>6.677655900843491</v>
      </c>
      <c r="W5061" s="177">
        <v>6.1658716599113035</v>
      </c>
      <c r="X5061" s="177">
        <v>29.411196851580343</v>
      </c>
      <c r="Y5061" s="177">
        <v>9.1852799999999988</v>
      </c>
      <c r="Z5061" s="177">
        <v>0</v>
      </c>
      <c r="AA5061" s="177">
        <v>23.963313139312508</v>
      </c>
      <c r="AB5061" s="177">
        <v>19.774820774856295</v>
      </c>
      <c r="AC5061" s="177">
        <v>19.186152919369064</v>
      </c>
      <c r="AD5061" s="177">
        <v>0</v>
      </c>
      <c r="AE5061" s="177">
        <v>0</v>
      </c>
      <c r="AF5061" s="177">
        <v>22.555122202816747</v>
      </c>
      <c r="AG5061" s="177">
        <v>57.133717618879089</v>
      </c>
      <c r="AH5061" s="177">
        <v>57.133717618879089</v>
      </c>
      <c r="AI5061" s="177">
        <v>57.133717618879089</v>
      </c>
      <c r="AJ5061" s="177">
        <v>21.250231920975352</v>
      </c>
    </row>
    <row r="5062" spans="1:36" hidden="1" outlineLevel="1" x14ac:dyDescent="0.25">
      <c r="A5062" s="190">
        <f t="shared" si="1362"/>
        <v>2033</v>
      </c>
      <c r="B5062" s="55">
        <f t="shared" si="1363"/>
        <v>7</v>
      </c>
      <c r="C5062" s="55">
        <f t="shared" si="1364"/>
        <v>7</v>
      </c>
      <c r="D5062" s="55">
        <f t="shared" si="1359"/>
        <v>211</v>
      </c>
      <c r="F5062" s="63">
        <f t="shared" si="1369"/>
        <v>48761.29166666665</v>
      </c>
      <c r="G5062" s="64">
        <f t="shared" si="1361"/>
        <v>485.93782025722669</v>
      </c>
      <c r="H5062" s="64">
        <f t="shared" si="1373"/>
        <v>0</v>
      </c>
      <c r="I5062" s="64">
        <f t="shared" si="1373"/>
        <v>168.4603860901625</v>
      </c>
      <c r="J5062" s="64">
        <f t="shared" si="1373"/>
        <v>189.72001323594975</v>
      </c>
      <c r="K5062" s="64">
        <f t="shared" si="1373"/>
        <v>0</v>
      </c>
      <c r="L5062" s="64">
        <f t="shared" si="1373"/>
        <v>0</v>
      </c>
      <c r="M5062" s="64">
        <f t="shared" si="1373"/>
        <v>18.31988091582496</v>
      </c>
      <c r="N5062" s="64">
        <f t="shared" si="1373"/>
        <v>109.43754001528944</v>
      </c>
      <c r="O5062" s="121"/>
      <c r="P5062" s="177">
        <v>2.9750000000000001</v>
      </c>
      <c r="Q5062" s="177">
        <v>10.026788875803575</v>
      </c>
      <c r="R5062" s="177">
        <v>10.026788875803575</v>
      </c>
      <c r="S5062" s="177">
        <v>25.651054646616608</v>
      </c>
      <c r="T5062" s="177">
        <v>34.556331690716078</v>
      </c>
      <c r="U5062" s="177">
        <v>10.026788875803575</v>
      </c>
      <c r="V5062" s="177">
        <v>10.026788875803575</v>
      </c>
      <c r="W5062" s="177">
        <v>7.9713541528153407</v>
      </c>
      <c r="X5062" s="177">
        <v>38.326453414935678</v>
      </c>
      <c r="Y5062" s="177">
        <v>21.432320000000001</v>
      </c>
      <c r="Z5062" s="177">
        <v>0</v>
      </c>
      <c r="AA5062" s="177">
        <v>25.331403303970774</v>
      </c>
      <c r="AB5062" s="177">
        <v>20.976121778145469</v>
      </c>
      <c r="AC5062" s="177">
        <v>23.022859429958892</v>
      </c>
      <c r="AD5062" s="177">
        <v>0</v>
      </c>
      <c r="AE5062" s="177">
        <v>0</v>
      </c>
      <c r="AF5062" s="177">
        <v>18.31988091582496</v>
      </c>
      <c r="AG5062" s="177">
        <v>63.24000441198325</v>
      </c>
      <c r="AH5062" s="177">
        <v>63.24000441198325</v>
      </c>
      <c r="AI5062" s="177">
        <v>63.24000441198325</v>
      </c>
      <c r="AJ5062" s="177">
        <v>37.547872185078788</v>
      </c>
    </row>
    <row r="5063" spans="1:36" hidden="1" outlineLevel="1" x14ac:dyDescent="0.25">
      <c r="A5063" s="190">
        <f t="shared" si="1362"/>
        <v>2033</v>
      </c>
      <c r="B5063" s="55">
        <f t="shared" si="1363"/>
        <v>7</v>
      </c>
      <c r="C5063" s="55">
        <f t="shared" si="1364"/>
        <v>8</v>
      </c>
      <c r="D5063" s="55">
        <f t="shared" si="1359"/>
        <v>211</v>
      </c>
      <c r="F5063" s="63">
        <f t="shared" si="1369"/>
        <v>48761.333333333314</v>
      </c>
      <c r="G5063" s="64">
        <f t="shared" si="1361"/>
        <v>521.88995754802784</v>
      </c>
      <c r="H5063" s="64">
        <f t="shared" si="1373"/>
        <v>0</v>
      </c>
      <c r="I5063" s="64">
        <f t="shared" si="1373"/>
        <v>197.79070252812804</v>
      </c>
      <c r="J5063" s="64">
        <f t="shared" si="1373"/>
        <v>190.86181479690654</v>
      </c>
      <c r="K5063" s="64">
        <f t="shared" si="1373"/>
        <v>0</v>
      </c>
      <c r="L5063" s="64">
        <f t="shared" si="1373"/>
        <v>0</v>
      </c>
      <c r="M5063" s="64">
        <f t="shared" si="1373"/>
        <v>15.365061413272546</v>
      </c>
      <c r="N5063" s="64">
        <f t="shared" si="1373"/>
        <v>117.87237880972074</v>
      </c>
      <c r="O5063" s="121"/>
      <c r="P5063" s="177">
        <v>2.9750000000000001</v>
      </c>
      <c r="Q5063" s="177">
        <v>12.870975648385061</v>
      </c>
      <c r="R5063" s="177">
        <v>12.870975648385061</v>
      </c>
      <c r="S5063" s="177">
        <v>32.170697181374052</v>
      </c>
      <c r="T5063" s="177">
        <v>36.07148217807844</v>
      </c>
      <c r="U5063" s="177">
        <v>12.870975648385061</v>
      </c>
      <c r="V5063" s="177">
        <v>12.870975648385061</v>
      </c>
      <c r="W5063" s="177">
        <v>8.216038139310724</v>
      </c>
      <c r="X5063" s="177">
        <v>41.109848247241047</v>
      </c>
      <c r="Y5063" s="177">
        <v>33.296639999999996</v>
      </c>
      <c r="Z5063" s="177">
        <v>0</v>
      </c>
      <c r="AA5063" s="177">
        <v>24.0923846328877</v>
      </c>
      <c r="AB5063" s="177">
        <v>21.422050163296689</v>
      </c>
      <c r="AC5063" s="177">
        <v>20.8740414199961</v>
      </c>
      <c r="AD5063" s="177">
        <v>0</v>
      </c>
      <c r="AE5063" s="177">
        <v>0</v>
      </c>
      <c r="AF5063" s="177">
        <v>15.365061413272546</v>
      </c>
      <c r="AG5063" s="177">
        <v>63.620604932302179</v>
      </c>
      <c r="AH5063" s="177">
        <v>63.620604932302179</v>
      </c>
      <c r="AI5063" s="177">
        <v>63.620604932302179</v>
      </c>
      <c r="AJ5063" s="177">
        <v>43.950996782123774</v>
      </c>
    </row>
    <row r="5064" spans="1:36" hidden="1" outlineLevel="1" x14ac:dyDescent="0.25">
      <c r="A5064" s="190">
        <f t="shared" si="1362"/>
        <v>2033</v>
      </c>
      <c r="B5064" s="55">
        <f t="shared" si="1363"/>
        <v>7</v>
      </c>
      <c r="C5064" s="55">
        <f t="shared" si="1364"/>
        <v>9</v>
      </c>
      <c r="D5064" s="55">
        <f t="shared" si="1359"/>
        <v>211</v>
      </c>
      <c r="F5064" s="63">
        <f t="shared" si="1369"/>
        <v>48761.374999999978</v>
      </c>
      <c r="G5064" s="64">
        <f t="shared" si="1361"/>
        <v>535.6299907079956</v>
      </c>
      <c r="H5064" s="64">
        <f t="shared" si="1373"/>
        <v>0</v>
      </c>
      <c r="I5064" s="64">
        <f t="shared" si="1373"/>
        <v>214.60876340186198</v>
      </c>
      <c r="J5064" s="64">
        <f t="shared" si="1373"/>
        <v>190.22451150940498</v>
      </c>
      <c r="K5064" s="64">
        <f t="shared" si="1373"/>
        <v>0</v>
      </c>
      <c r="L5064" s="64">
        <f t="shared" si="1373"/>
        <v>0</v>
      </c>
      <c r="M5064" s="64">
        <f t="shared" si="1373"/>
        <v>12.804217844393786</v>
      </c>
      <c r="N5064" s="64">
        <f t="shared" si="1373"/>
        <v>117.99249795233487</v>
      </c>
      <c r="O5064" s="121"/>
      <c r="P5064" s="177">
        <v>2.9750000000000001</v>
      </c>
      <c r="Q5064" s="177">
        <v>14.798015237054404</v>
      </c>
      <c r="R5064" s="177">
        <v>14.798015237054404</v>
      </c>
      <c r="S5064" s="177">
        <v>35.872383347594862</v>
      </c>
      <c r="T5064" s="177">
        <v>36.826206461770482</v>
      </c>
      <c r="U5064" s="177">
        <v>14.798015237054404</v>
      </c>
      <c r="V5064" s="177">
        <v>14.798015237054404</v>
      </c>
      <c r="W5064" s="177">
        <v>8.2702680537848927</v>
      </c>
      <c r="X5064" s="177">
        <v>41.494054066787896</v>
      </c>
      <c r="Y5064" s="177">
        <v>41.716479999999997</v>
      </c>
      <c r="Z5064" s="177">
        <v>0</v>
      </c>
      <c r="AA5064" s="177">
        <v>21.343448999961431</v>
      </c>
      <c r="AB5064" s="177">
        <v>20.112855353398004</v>
      </c>
      <c r="AC5064" s="177">
        <v>17.344132650757821</v>
      </c>
      <c r="AD5064" s="177">
        <v>0</v>
      </c>
      <c r="AE5064" s="177">
        <v>0</v>
      </c>
      <c r="AF5064" s="177">
        <v>12.804217844393786</v>
      </c>
      <c r="AG5064" s="177">
        <v>63.408170503134997</v>
      </c>
      <c r="AH5064" s="177">
        <v>63.408170503134997</v>
      </c>
      <c r="AI5064" s="177">
        <v>63.408170503134997</v>
      </c>
      <c r="AJ5064" s="177">
        <v>47.454371471923857</v>
      </c>
    </row>
    <row r="5065" spans="1:36" hidden="1" outlineLevel="1" x14ac:dyDescent="0.25">
      <c r="A5065" s="190">
        <f t="shared" si="1362"/>
        <v>2033</v>
      </c>
      <c r="B5065" s="55">
        <f t="shared" si="1363"/>
        <v>7</v>
      </c>
      <c r="C5065" s="55">
        <f t="shared" si="1364"/>
        <v>10</v>
      </c>
      <c r="D5065" s="55">
        <f t="shared" si="1359"/>
        <v>211</v>
      </c>
      <c r="F5065" s="63">
        <f t="shared" si="1369"/>
        <v>48761.416666666642</v>
      </c>
      <c r="G5065" s="64">
        <f t="shared" si="1361"/>
        <v>535.64648064321932</v>
      </c>
      <c r="H5065" s="64">
        <f t="shared" ref="H5065:N5074" si="1375">SUMIF($P$6:$AK$6,H$6,$P5065:$AK5065)</f>
        <v>0</v>
      </c>
      <c r="I5065" s="64">
        <f t="shared" si="1375"/>
        <v>219.53758147538758</v>
      </c>
      <c r="J5065" s="64">
        <f t="shared" si="1375"/>
        <v>185.66991712315144</v>
      </c>
      <c r="K5065" s="64">
        <f t="shared" si="1375"/>
        <v>0</v>
      </c>
      <c r="L5065" s="64">
        <f t="shared" si="1375"/>
        <v>0</v>
      </c>
      <c r="M5065" s="64">
        <f t="shared" si="1375"/>
        <v>10.834338176025511</v>
      </c>
      <c r="N5065" s="64">
        <f t="shared" si="1375"/>
        <v>119.60464386865472</v>
      </c>
      <c r="O5065" s="121"/>
      <c r="P5065" s="177">
        <v>2.9750000000000001</v>
      </c>
      <c r="Q5065" s="177">
        <v>16.766274923877099</v>
      </c>
      <c r="R5065" s="177">
        <v>16.766274923877099</v>
      </c>
      <c r="S5065" s="177">
        <v>35.807084733061529</v>
      </c>
      <c r="T5065" s="177">
        <v>36.476063186686432</v>
      </c>
      <c r="U5065" s="177">
        <v>16.766274923877099</v>
      </c>
      <c r="V5065" s="177">
        <v>16.766274923877099</v>
      </c>
      <c r="W5065" s="177">
        <v>8.4422010715018843</v>
      </c>
      <c r="X5065" s="177">
        <v>40.971064320895152</v>
      </c>
      <c r="Y5065" s="177">
        <v>45.926400000000001</v>
      </c>
      <c r="Z5065" s="177">
        <v>0</v>
      </c>
      <c r="AA5065" s="177">
        <v>18.107302788057982</v>
      </c>
      <c r="AB5065" s="177">
        <v>19.119006348107742</v>
      </c>
      <c r="AC5065" s="177">
        <v>15.313235036980604</v>
      </c>
      <c r="AD5065" s="177">
        <v>0</v>
      </c>
      <c r="AE5065" s="177">
        <v>0</v>
      </c>
      <c r="AF5065" s="177">
        <v>10.834338176025511</v>
      </c>
      <c r="AG5065" s="177">
        <v>61.889972374383809</v>
      </c>
      <c r="AH5065" s="177">
        <v>61.889972374383809</v>
      </c>
      <c r="AI5065" s="177">
        <v>61.889972374383809</v>
      </c>
      <c r="AJ5065" s="177">
        <v>48.939768163242611</v>
      </c>
    </row>
    <row r="5066" spans="1:36" hidden="1" outlineLevel="1" x14ac:dyDescent="0.25">
      <c r="A5066" s="190">
        <f t="shared" si="1362"/>
        <v>2033</v>
      </c>
      <c r="B5066" s="55">
        <f t="shared" si="1363"/>
        <v>7</v>
      </c>
      <c r="C5066" s="55">
        <f t="shared" si="1364"/>
        <v>11</v>
      </c>
      <c r="D5066" s="55">
        <f t="shared" si="1359"/>
        <v>211</v>
      </c>
      <c r="F5066" s="63">
        <f t="shared" si="1369"/>
        <v>48761.458333333307</v>
      </c>
      <c r="G5066" s="64">
        <f t="shared" si="1361"/>
        <v>537.7714281826859</v>
      </c>
      <c r="H5066" s="64">
        <f t="shared" si="1375"/>
        <v>0</v>
      </c>
      <c r="I5066" s="64">
        <f t="shared" si="1375"/>
        <v>217.88493679301001</v>
      </c>
      <c r="J5066" s="64">
        <f t="shared" si="1375"/>
        <v>185.52915887416646</v>
      </c>
      <c r="K5066" s="64">
        <f t="shared" si="1375"/>
        <v>0</v>
      </c>
      <c r="L5066" s="64">
        <f t="shared" si="1375"/>
        <v>0</v>
      </c>
      <c r="M5066" s="64">
        <f t="shared" si="1375"/>
        <v>9.652410375004548</v>
      </c>
      <c r="N5066" s="64">
        <f t="shared" si="1375"/>
        <v>124.70492214050483</v>
      </c>
      <c r="O5066" s="121"/>
      <c r="P5066" s="177">
        <v>2.9750000000000001</v>
      </c>
      <c r="Q5066" s="177">
        <v>18.518129095394681</v>
      </c>
      <c r="R5066" s="177">
        <v>18.518129095394681</v>
      </c>
      <c r="S5066" s="177">
        <v>35.961083662958444</v>
      </c>
      <c r="T5066" s="177">
        <v>36.684396024101737</v>
      </c>
      <c r="U5066" s="177">
        <v>18.518129095394681</v>
      </c>
      <c r="V5066" s="177">
        <v>18.518129095394681</v>
      </c>
      <c r="W5066" s="177">
        <v>8.2984732159691781</v>
      </c>
      <c r="X5066" s="177">
        <v>40.257568287496795</v>
      </c>
      <c r="Y5066" s="177">
        <v>45.160959999999996</v>
      </c>
      <c r="Z5066" s="177">
        <v>0</v>
      </c>
      <c r="AA5066" s="177">
        <v>17.491071676017587</v>
      </c>
      <c r="AB5066" s="177">
        <v>17.796088092530013</v>
      </c>
      <c r="AC5066" s="177">
        <v>15.345245990378519</v>
      </c>
      <c r="AD5066" s="177">
        <v>0</v>
      </c>
      <c r="AE5066" s="177">
        <v>0</v>
      </c>
      <c r="AF5066" s="177">
        <v>9.652410375004548</v>
      </c>
      <c r="AG5066" s="177">
        <v>61.84305295805548</v>
      </c>
      <c r="AH5066" s="177">
        <v>61.84305295805548</v>
      </c>
      <c r="AI5066" s="177">
        <v>61.84305295805548</v>
      </c>
      <c r="AJ5066" s="177">
        <v>48.547455602483865</v>
      </c>
    </row>
    <row r="5067" spans="1:36" hidden="1" outlineLevel="1" x14ac:dyDescent="0.25">
      <c r="A5067" s="190">
        <f t="shared" si="1362"/>
        <v>2033</v>
      </c>
      <c r="B5067" s="55">
        <f t="shared" si="1363"/>
        <v>7</v>
      </c>
      <c r="C5067" s="55">
        <f t="shared" si="1364"/>
        <v>12</v>
      </c>
      <c r="D5067" s="55">
        <f t="shared" si="1359"/>
        <v>211</v>
      </c>
      <c r="F5067" s="63">
        <f t="shared" si="1369"/>
        <v>48761.499999999971</v>
      </c>
      <c r="G5067" s="64">
        <f t="shared" si="1361"/>
        <v>544.65912195368253</v>
      </c>
      <c r="H5067" s="64">
        <f t="shared" si="1375"/>
        <v>0</v>
      </c>
      <c r="I5067" s="64">
        <f t="shared" si="1375"/>
        <v>213.89781286679863</v>
      </c>
      <c r="J5067" s="64">
        <f t="shared" si="1375"/>
        <v>179.99507110095902</v>
      </c>
      <c r="K5067" s="64">
        <f t="shared" si="1375"/>
        <v>0</v>
      </c>
      <c r="L5067" s="64">
        <f t="shared" si="1375"/>
        <v>0</v>
      </c>
      <c r="M5067" s="64">
        <f t="shared" si="1375"/>
        <v>8.7659645242388251</v>
      </c>
      <c r="N5067" s="64">
        <f t="shared" si="1375"/>
        <v>142.00027346168605</v>
      </c>
      <c r="O5067" s="121"/>
      <c r="P5067" s="177">
        <v>2.9750000000000001</v>
      </c>
      <c r="Q5067" s="177">
        <v>22.166107781966588</v>
      </c>
      <c r="R5067" s="177">
        <v>22.166107781966588</v>
      </c>
      <c r="S5067" s="177">
        <v>35.505204097268269</v>
      </c>
      <c r="T5067" s="177">
        <v>36.787654674454657</v>
      </c>
      <c r="U5067" s="177">
        <v>22.166107781966588</v>
      </c>
      <c r="V5067" s="177">
        <v>22.166107781966588</v>
      </c>
      <c r="W5067" s="177">
        <v>8.2487380356127087</v>
      </c>
      <c r="X5067" s="177">
        <v>39.900268580292796</v>
      </c>
      <c r="Y5067" s="177">
        <v>43.63008</v>
      </c>
      <c r="Z5067" s="177">
        <v>0</v>
      </c>
      <c r="AA5067" s="177">
        <v>20.051081726875985</v>
      </c>
      <c r="AB5067" s="177">
        <v>16.596896949564261</v>
      </c>
      <c r="AC5067" s="177">
        <v>16.687863657379427</v>
      </c>
      <c r="AD5067" s="177">
        <v>0</v>
      </c>
      <c r="AE5067" s="177">
        <v>0</v>
      </c>
      <c r="AF5067" s="177">
        <v>8.7659645242388251</v>
      </c>
      <c r="AG5067" s="177">
        <v>59.998357033653008</v>
      </c>
      <c r="AH5067" s="177">
        <v>59.998357033653008</v>
      </c>
      <c r="AI5067" s="177">
        <v>59.998357033653008</v>
      </c>
      <c r="AJ5067" s="177">
        <v>46.850867479170205</v>
      </c>
    </row>
    <row r="5068" spans="1:36" hidden="1" outlineLevel="1" x14ac:dyDescent="0.25">
      <c r="A5068" s="190">
        <f t="shared" si="1362"/>
        <v>2033</v>
      </c>
      <c r="B5068" s="55">
        <f t="shared" si="1363"/>
        <v>7</v>
      </c>
      <c r="C5068" s="55">
        <f t="shared" si="1364"/>
        <v>13</v>
      </c>
      <c r="D5068" s="55">
        <f t="shared" si="1359"/>
        <v>211</v>
      </c>
      <c r="F5068" s="63">
        <f t="shared" si="1369"/>
        <v>48761.541666666635</v>
      </c>
      <c r="G5068" s="64">
        <f t="shared" si="1361"/>
        <v>540.94004596133061</v>
      </c>
      <c r="H5068" s="64">
        <f t="shared" si="1375"/>
        <v>0</v>
      </c>
      <c r="I5068" s="64">
        <f t="shared" si="1375"/>
        <v>203.97714448560234</v>
      </c>
      <c r="J5068" s="64">
        <f t="shared" si="1375"/>
        <v>174.74786717619338</v>
      </c>
      <c r="K5068" s="64">
        <f t="shared" si="1375"/>
        <v>0</v>
      </c>
      <c r="L5068" s="64">
        <f t="shared" si="1375"/>
        <v>0</v>
      </c>
      <c r="M5068" s="64">
        <f t="shared" si="1375"/>
        <v>9.0614464744940637</v>
      </c>
      <c r="N5068" s="64">
        <f t="shared" si="1375"/>
        <v>153.15358782504083</v>
      </c>
      <c r="O5068" s="121"/>
      <c r="P5068" s="177">
        <v>2.9750000000000001</v>
      </c>
      <c r="Q5068" s="177">
        <v>23.557286094642315</v>
      </c>
      <c r="R5068" s="177">
        <v>23.557286094642315</v>
      </c>
      <c r="S5068" s="177">
        <v>30.522809117371082</v>
      </c>
      <c r="T5068" s="177">
        <v>34.029003379889105</v>
      </c>
      <c r="U5068" s="177">
        <v>23.557286094642315</v>
      </c>
      <c r="V5068" s="177">
        <v>23.557286094642315</v>
      </c>
      <c r="W5068" s="177">
        <v>8.2232468566003725</v>
      </c>
      <c r="X5068" s="177">
        <v>38.800383298393278</v>
      </c>
      <c r="Y5068" s="177">
        <v>44.395520000000005</v>
      </c>
      <c r="Z5068" s="177">
        <v>0</v>
      </c>
      <c r="AA5068" s="177">
        <v>22.38949818045824</v>
      </c>
      <c r="AB5068" s="177">
        <v>17.537107168847257</v>
      </c>
      <c r="AC5068" s="177">
        <v>18.997838097166074</v>
      </c>
      <c r="AD5068" s="177">
        <v>0</v>
      </c>
      <c r="AE5068" s="177">
        <v>0</v>
      </c>
      <c r="AF5068" s="177">
        <v>9.0614464744940637</v>
      </c>
      <c r="AG5068" s="177">
        <v>58.249289058731129</v>
      </c>
      <c r="AH5068" s="177">
        <v>58.249289058731129</v>
      </c>
      <c r="AI5068" s="177">
        <v>58.249289058731129</v>
      </c>
      <c r="AJ5068" s="177">
        <v>45.031181833348512</v>
      </c>
    </row>
    <row r="5069" spans="1:36" hidden="1" outlineLevel="1" x14ac:dyDescent="0.25">
      <c r="A5069" s="190">
        <f t="shared" si="1362"/>
        <v>2033</v>
      </c>
      <c r="B5069" s="55">
        <f t="shared" si="1363"/>
        <v>7</v>
      </c>
      <c r="C5069" s="55">
        <f t="shared" si="1364"/>
        <v>14</v>
      </c>
      <c r="D5069" s="55">
        <f t="shared" si="1359"/>
        <v>211</v>
      </c>
      <c r="F5069" s="63">
        <f t="shared" si="1369"/>
        <v>48761.583333333299</v>
      </c>
      <c r="G5069" s="64">
        <f t="shared" si="1361"/>
        <v>525.6953290665931</v>
      </c>
      <c r="H5069" s="64">
        <f t="shared" si="1375"/>
        <v>0</v>
      </c>
      <c r="I5069" s="64">
        <f t="shared" si="1375"/>
        <v>192.86719878021142</v>
      </c>
      <c r="J5069" s="64">
        <f t="shared" si="1375"/>
        <v>171.06757518092297</v>
      </c>
      <c r="K5069" s="64">
        <f t="shared" si="1375"/>
        <v>0</v>
      </c>
      <c r="L5069" s="64">
        <f t="shared" si="1375"/>
        <v>0</v>
      </c>
      <c r="M5069" s="64">
        <f t="shared" si="1375"/>
        <v>9.3569284247493059</v>
      </c>
      <c r="N5069" s="64">
        <f t="shared" si="1375"/>
        <v>152.40362668070941</v>
      </c>
      <c r="O5069" s="121"/>
      <c r="P5069" s="177">
        <v>2.9750000000000001</v>
      </c>
      <c r="Q5069" s="177">
        <v>22.949289646880324</v>
      </c>
      <c r="R5069" s="177">
        <v>22.949289646880324</v>
      </c>
      <c r="S5069" s="177">
        <v>25.133871214509206</v>
      </c>
      <c r="T5069" s="177">
        <v>32.853414992725725</v>
      </c>
      <c r="U5069" s="177">
        <v>22.949289646880324</v>
      </c>
      <c r="V5069" s="177">
        <v>22.949289646880324</v>
      </c>
      <c r="W5069" s="177">
        <v>7.6074560759673293</v>
      </c>
      <c r="X5069" s="177">
        <v>39.693004746571852</v>
      </c>
      <c r="Y5069" s="177">
        <v>39.037439999999997</v>
      </c>
      <c r="Z5069" s="177">
        <v>0</v>
      </c>
      <c r="AA5069" s="177">
        <v>23.57959467391548</v>
      </c>
      <c r="AB5069" s="177">
        <v>19.234039298343763</v>
      </c>
      <c r="AC5069" s="177">
        <v>17.792834120928855</v>
      </c>
      <c r="AD5069" s="177">
        <v>0</v>
      </c>
      <c r="AE5069" s="177">
        <v>0</v>
      </c>
      <c r="AF5069" s="177">
        <v>9.3569284247493059</v>
      </c>
      <c r="AG5069" s="177">
        <v>57.022525060307657</v>
      </c>
      <c r="AH5069" s="177">
        <v>57.022525060307657</v>
      </c>
      <c r="AI5069" s="177">
        <v>57.022525060307657</v>
      </c>
      <c r="AJ5069" s="177">
        <v>45.567011750437317</v>
      </c>
    </row>
    <row r="5070" spans="1:36" hidden="1" outlineLevel="1" x14ac:dyDescent="0.25">
      <c r="A5070" s="190">
        <f t="shared" si="1362"/>
        <v>2033</v>
      </c>
      <c r="B5070" s="55">
        <f t="shared" si="1363"/>
        <v>7</v>
      </c>
      <c r="C5070" s="55">
        <f t="shared" si="1364"/>
        <v>15</v>
      </c>
      <c r="D5070" s="55">
        <f t="shared" si="1359"/>
        <v>211</v>
      </c>
      <c r="F5070" s="63">
        <f t="shared" si="1369"/>
        <v>48761.624999999964</v>
      </c>
      <c r="G5070" s="64">
        <f t="shared" si="1361"/>
        <v>499.79470073341815</v>
      </c>
      <c r="H5070" s="64">
        <f t="shared" si="1375"/>
        <v>0</v>
      </c>
      <c r="I5070" s="64">
        <f t="shared" si="1375"/>
        <v>173.33760963547547</v>
      </c>
      <c r="J5070" s="64">
        <f t="shared" si="1375"/>
        <v>157.80935524549852</v>
      </c>
      <c r="K5070" s="64">
        <f t="shared" si="1375"/>
        <v>0</v>
      </c>
      <c r="L5070" s="64">
        <f t="shared" si="1375"/>
        <v>0</v>
      </c>
      <c r="M5070" s="64">
        <f t="shared" si="1375"/>
        <v>9.2584344413308912</v>
      </c>
      <c r="N5070" s="64">
        <f t="shared" si="1375"/>
        <v>159.38930141111325</v>
      </c>
      <c r="O5070" s="121"/>
      <c r="P5070" s="177">
        <v>2.9750000000000001</v>
      </c>
      <c r="Q5070" s="177">
        <v>23.505760971950622</v>
      </c>
      <c r="R5070" s="177">
        <v>23.505760971950622</v>
      </c>
      <c r="S5070" s="177">
        <v>17.390740193284287</v>
      </c>
      <c r="T5070" s="177">
        <v>30.330953676961901</v>
      </c>
      <c r="U5070" s="177">
        <v>23.505760971950622</v>
      </c>
      <c r="V5070" s="177">
        <v>23.505760971950622</v>
      </c>
      <c r="W5070" s="177">
        <v>7.4429951681739777</v>
      </c>
      <c r="X5070" s="177">
        <v>39.788701007067424</v>
      </c>
      <c r="Y5070" s="177">
        <v>31.765759999999997</v>
      </c>
      <c r="Z5070" s="177">
        <v>0</v>
      </c>
      <c r="AA5070" s="177">
        <v>24.56090462300326</v>
      </c>
      <c r="AB5070" s="177">
        <v>21.162084866428017</v>
      </c>
      <c r="AC5070" s="177">
        <v>19.643268033879483</v>
      </c>
      <c r="AD5070" s="177">
        <v>0</v>
      </c>
      <c r="AE5070" s="177">
        <v>0</v>
      </c>
      <c r="AF5070" s="177">
        <v>9.2584344413308912</v>
      </c>
      <c r="AG5070" s="177">
        <v>52.603118415166172</v>
      </c>
      <c r="AH5070" s="177">
        <v>52.603118415166172</v>
      </c>
      <c r="AI5070" s="177">
        <v>52.603118415166172</v>
      </c>
      <c r="AJ5070" s="177">
        <v>43.643459589987899</v>
      </c>
    </row>
    <row r="5071" spans="1:36" hidden="1" outlineLevel="1" x14ac:dyDescent="0.25">
      <c r="A5071" s="190">
        <f t="shared" si="1362"/>
        <v>2033</v>
      </c>
      <c r="B5071" s="55">
        <f t="shared" si="1363"/>
        <v>7</v>
      </c>
      <c r="C5071" s="55">
        <f t="shared" si="1364"/>
        <v>16</v>
      </c>
      <c r="D5071" s="55">
        <f t="shared" ref="D5071:D5134" si="1376">MATCH(DATE(YEAR(F5071),B5071,1),$F$7505:$F$7816,0)</f>
        <v>211</v>
      </c>
      <c r="F5071" s="63">
        <f t="shared" si="1369"/>
        <v>48761.666666666628</v>
      </c>
      <c r="G5071" s="64">
        <f t="shared" ref="G5071:G5134" si="1377">SUM(H5071:N5071)</f>
        <v>457.22663196930591</v>
      </c>
      <c r="H5071" s="64">
        <f t="shared" si="1375"/>
        <v>0</v>
      </c>
      <c r="I5071" s="64">
        <f t="shared" si="1375"/>
        <v>138.49299489350517</v>
      </c>
      <c r="J5071" s="64">
        <f t="shared" si="1375"/>
        <v>142.63724690459446</v>
      </c>
      <c r="K5071" s="64">
        <f t="shared" si="1375"/>
        <v>0</v>
      </c>
      <c r="L5071" s="64">
        <f t="shared" si="1375"/>
        <v>0</v>
      </c>
      <c r="M5071" s="64">
        <f t="shared" si="1375"/>
        <v>10.046386308678201</v>
      </c>
      <c r="N5071" s="64">
        <f t="shared" si="1375"/>
        <v>166.05000386252809</v>
      </c>
      <c r="O5071" s="121"/>
      <c r="P5071" s="177">
        <v>2.9750000000000001</v>
      </c>
      <c r="Q5071" s="177">
        <v>23.114170039493747</v>
      </c>
      <c r="R5071" s="177">
        <v>23.114170039493747</v>
      </c>
      <c r="S5071" s="177">
        <v>8.2540046122339739</v>
      </c>
      <c r="T5071" s="177">
        <v>23.546973819820405</v>
      </c>
      <c r="U5071" s="177">
        <v>23.114170039493747</v>
      </c>
      <c r="V5071" s="177">
        <v>23.114170039493747</v>
      </c>
      <c r="W5071" s="177">
        <v>7.0336380294987002</v>
      </c>
      <c r="X5071" s="177">
        <v>37.900397848676846</v>
      </c>
      <c r="Y5071" s="177">
        <v>21.432320000000001</v>
      </c>
      <c r="Z5071" s="177">
        <v>0</v>
      </c>
      <c r="AA5071" s="177">
        <v>30.266088375874499</v>
      </c>
      <c r="AB5071" s="177">
        <v>20.0659570734874</v>
      </c>
      <c r="AC5071" s="177">
        <v>23.261278255191211</v>
      </c>
      <c r="AD5071" s="177">
        <v>0</v>
      </c>
      <c r="AE5071" s="177">
        <v>0</v>
      </c>
      <c r="AF5071" s="177">
        <v>10.046386308678201</v>
      </c>
      <c r="AG5071" s="177">
        <v>47.545748968198154</v>
      </c>
      <c r="AH5071" s="177">
        <v>47.545748968198154</v>
      </c>
      <c r="AI5071" s="177">
        <v>47.545748968198154</v>
      </c>
      <c r="AJ5071" s="177">
        <v>37.35066058327525</v>
      </c>
    </row>
    <row r="5072" spans="1:36" hidden="1" outlineLevel="1" x14ac:dyDescent="0.25">
      <c r="A5072" s="190">
        <f t="shared" ref="A5072:A5135" si="1378">YEAR(F5072)</f>
        <v>2033</v>
      </c>
      <c r="B5072" s="55">
        <f t="shared" ref="B5072:B5135" si="1379">MONTH(F5072)</f>
        <v>7</v>
      </c>
      <c r="C5072" s="55">
        <f t="shared" ref="C5072:C5135" si="1380">HOUR(F5072)</f>
        <v>17</v>
      </c>
      <c r="D5072" s="55">
        <f t="shared" si="1376"/>
        <v>211</v>
      </c>
      <c r="F5072" s="63">
        <f t="shared" si="1369"/>
        <v>48761.708333333292</v>
      </c>
      <c r="G5072" s="64">
        <f t="shared" si="1377"/>
        <v>347.36415895079017</v>
      </c>
      <c r="H5072" s="64">
        <f t="shared" si="1375"/>
        <v>0</v>
      </c>
      <c r="I5072" s="64">
        <f t="shared" si="1375"/>
        <v>94.871300951109291</v>
      </c>
      <c r="J5072" s="64">
        <f t="shared" si="1375"/>
        <v>71.013394623708052</v>
      </c>
      <c r="K5072" s="64">
        <f t="shared" si="1375"/>
        <v>0</v>
      </c>
      <c r="L5072" s="64">
        <f t="shared" si="1375"/>
        <v>0</v>
      </c>
      <c r="M5072" s="64">
        <f t="shared" si="1375"/>
        <v>10.735844192607098</v>
      </c>
      <c r="N5072" s="64">
        <f t="shared" si="1375"/>
        <v>170.74361918336575</v>
      </c>
      <c r="O5072" s="121"/>
      <c r="P5072" s="177">
        <v>2.9750000000000001</v>
      </c>
      <c r="Q5072" s="177">
        <v>22.052752512044862</v>
      </c>
      <c r="R5072" s="177">
        <v>22.052752512044862</v>
      </c>
      <c r="S5072" s="177">
        <v>1.6210598213111378</v>
      </c>
      <c r="T5072" s="177">
        <v>11.641393272935918</v>
      </c>
      <c r="U5072" s="177">
        <v>22.052752512044862</v>
      </c>
      <c r="V5072" s="177">
        <v>22.052752512044862</v>
      </c>
      <c r="W5072" s="177">
        <v>6.2394968826398722</v>
      </c>
      <c r="X5072" s="177">
        <v>32.249765441091206</v>
      </c>
      <c r="Y5072" s="177">
        <v>10.33344</v>
      </c>
      <c r="Z5072" s="177">
        <v>0</v>
      </c>
      <c r="AA5072" s="177">
        <v>35.332744948106615</v>
      </c>
      <c r="AB5072" s="177">
        <v>22.794711273929138</v>
      </c>
      <c r="AC5072" s="177">
        <v>24.405152913150573</v>
      </c>
      <c r="AD5072" s="177">
        <v>0</v>
      </c>
      <c r="AE5072" s="177">
        <v>0</v>
      </c>
      <c r="AF5072" s="177">
        <v>10.735844192607098</v>
      </c>
      <c r="AG5072" s="177">
        <v>23.671131541236019</v>
      </c>
      <c r="AH5072" s="177">
        <v>23.671131541236019</v>
      </c>
      <c r="AI5072" s="177">
        <v>23.671131541236019</v>
      </c>
      <c r="AJ5072" s="177">
        <v>29.81114553313115</v>
      </c>
    </row>
    <row r="5073" spans="1:36" hidden="1" outlineLevel="1" x14ac:dyDescent="0.25">
      <c r="A5073" s="190">
        <f t="shared" si="1378"/>
        <v>2033</v>
      </c>
      <c r="B5073" s="55">
        <f t="shared" si="1379"/>
        <v>7</v>
      </c>
      <c r="C5073" s="55">
        <f t="shared" si="1380"/>
        <v>18</v>
      </c>
      <c r="D5073" s="55">
        <f t="shared" si="1376"/>
        <v>211</v>
      </c>
      <c r="F5073" s="63">
        <f t="shared" si="1369"/>
        <v>48761.749999999956</v>
      </c>
      <c r="G5073" s="64">
        <f t="shared" si="1377"/>
        <v>209.74498525478623</v>
      </c>
      <c r="H5073" s="64">
        <f t="shared" si="1375"/>
        <v>0</v>
      </c>
      <c r="I5073" s="64">
        <f t="shared" si="1375"/>
        <v>36.038784049126079</v>
      </c>
      <c r="J5073" s="64">
        <f t="shared" si="1375"/>
        <v>4.7574123531824606</v>
      </c>
      <c r="K5073" s="64">
        <f t="shared" si="1375"/>
        <v>0</v>
      </c>
      <c r="L5073" s="64">
        <f t="shared" si="1375"/>
        <v>0</v>
      </c>
      <c r="M5073" s="64">
        <f t="shared" si="1375"/>
        <v>11.425302076535996</v>
      </c>
      <c r="N5073" s="64">
        <f t="shared" si="1375"/>
        <v>157.52348677594171</v>
      </c>
      <c r="O5073" s="121"/>
      <c r="P5073" s="177">
        <v>2.9750000000000001</v>
      </c>
      <c r="Q5073" s="177">
        <v>20.754319420214181</v>
      </c>
      <c r="R5073" s="177">
        <v>20.754319420214181</v>
      </c>
      <c r="S5073" s="177">
        <v>0.3873858902257456</v>
      </c>
      <c r="T5073" s="177">
        <v>0</v>
      </c>
      <c r="U5073" s="177">
        <v>20.754319420214181</v>
      </c>
      <c r="V5073" s="177">
        <v>20.754319420214181</v>
      </c>
      <c r="W5073" s="177">
        <v>2.7870958106384389</v>
      </c>
      <c r="X5073" s="177">
        <v>14.262400518984498</v>
      </c>
      <c r="Y5073" s="177">
        <v>2.2963199999999997</v>
      </c>
      <c r="Z5073" s="177">
        <v>0</v>
      </c>
      <c r="AA5073" s="177">
        <v>27.885372126049084</v>
      </c>
      <c r="AB5073" s="177">
        <v>26.99761135628998</v>
      </c>
      <c r="AC5073" s="177">
        <v>19.623225612745916</v>
      </c>
      <c r="AD5073" s="177">
        <v>0</v>
      </c>
      <c r="AE5073" s="177">
        <v>0</v>
      </c>
      <c r="AF5073" s="177">
        <v>11.425302076535996</v>
      </c>
      <c r="AG5073" s="177">
        <v>1.5858041177274869</v>
      </c>
      <c r="AH5073" s="177">
        <v>1.5858041177274869</v>
      </c>
      <c r="AI5073" s="177">
        <v>1.5858041177274869</v>
      </c>
      <c r="AJ5073" s="177">
        <v>13.330581829277401</v>
      </c>
    </row>
    <row r="5074" spans="1:36" hidden="1" outlineLevel="1" x14ac:dyDescent="0.25">
      <c r="A5074" s="190">
        <f t="shared" si="1378"/>
        <v>2033</v>
      </c>
      <c r="B5074" s="55">
        <f t="shared" si="1379"/>
        <v>7</v>
      </c>
      <c r="C5074" s="55">
        <f t="shared" si="1380"/>
        <v>19</v>
      </c>
      <c r="D5074" s="55">
        <f t="shared" si="1376"/>
        <v>211</v>
      </c>
      <c r="F5074" s="63">
        <f t="shared" si="1369"/>
        <v>48761.791666666621</v>
      </c>
      <c r="G5074" s="64">
        <f t="shared" si="1377"/>
        <v>171.13148884601532</v>
      </c>
      <c r="H5074" s="64">
        <f t="shared" si="1375"/>
        <v>0</v>
      </c>
      <c r="I5074" s="64">
        <f t="shared" si="1375"/>
        <v>3.8320799616766643</v>
      </c>
      <c r="J5074" s="64">
        <f t="shared" si="1375"/>
        <v>0</v>
      </c>
      <c r="K5074" s="64">
        <f t="shared" si="1375"/>
        <v>0</v>
      </c>
      <c r="L5074" s="64">
        <f t="shared" si="1375"/>
        <v>0</v>
      </c>
      <c r="M5074" s="64">
        <f t="shared" si="1375"/>
        <v>14.478615562506821</v>
      </c>
      <c r="N5074" s="64">
        <f t="shared" si="1375"/>
        <v>152.82079332183184</v>
      </c>
      <c r="O5074" s="121"/>
      <c r="P5074" s="177">
        <v>2.9750000000000001</v>
      </c>
      <c r="Q5074" s="177">
        <v>20.362728487757316</v>
      </c>
      <c r="R5074" s="177">
        <v>20.362728487757316</v>
      </c>
      <c r="S5074" s="177">
        <v>0</v>
      </c>
      <c r="T5074" s="177">
        <v>0</v>
      </c>
      <c r="U5074" s="177">
        <v>20.362728487757316</v>
      </c>
      <c r="V5074" s="177">
        <v>20.362728487757316</v>
      </c>
      <c r="W5074" s="177">
        <v>0.26612513533192084</v>
      </c>
      <c r="X5074" s="177">
        <v>0.52569273229637281</v>
      </c>
      <c r="Y5074" s="177">
        <v>0</v>
      </c>
      <c r="Z5074" s="177">
        <v>0</v>
      </c>
      <c r="AA5074" s="177">
        <v>24.389482204814378</v>
      </c>
      <c r="AB5074" s="177">
        <v>29.750100633139105</v>
      </c>
      <c r="AC5074" s="177">
        <v>17.230296532849085</v>
      </c>
      <c r="AD5074" s="177">
        <v>0</v>
      </c>
      <c r="AE5074" s="177">
        <v>0</v>
      </c>
      <c r="AF5074" s="177">
        <v>14.478615562506821</v>
      </c>
      <c r="AG5074" s="177">
        <v>0</v>
      </c>
      <c r="AH5074" s="177">
        <v>0</v>
      </c>
      <c r="AI5074" s="177">
        <v>0</v>
      </c>
      <c r="AJ5074" s="177">
        <v>6.526209404837062E-2</v>
      </c>
    </row>
    <row r="5075" spans="1:36" hidden="1" outlineLevel="1" x14ac:dyDescent="0.25">
      <c r="A5075" s="190">
        <f t="shared" si="1378"/>
        <v>2033</v>
      </c>
      <c r="B5075" s="55">
        <f t="shared" si="1379"/>
        <v>7</v>
      </c>
      <c r="C5075" s="55">
        <f t="shared" si="1380"/>
        <v>20</v>
      </c>
      <c r="D5075" s="55">
        <f t="shared" si="1376"/>
        <v>211</v>
      </c>
      <c r="F5075" s="63">
        <f t="shared" si="1369"/>
        <v>48761.833333333285</v>
      </c>
      <c r="G5075" s="64">
        <f t="shared" si="1377"/>
        <v>172.26716342370781</v>
      </c>
      <c r="H5075" s="64">
        <f t="shared" ref="H5075:N5084" si="1381">SUMIF($P$6:$AK$6,H$6,$P5075:$AK5075)</f>
        <v>0</v>
      </c>
      <c r="I5075" s="64">
        <f t="shared" si="1381"/>
        <v>2.9750000000000001</v>
      </c>
      <c r="J5075" s="64">
        <f t="shared" si="1381"/>
        <v>0</v>
      </c>
      <c r="K5075" s="64">
        <f t="shared" si="1381"/>
        <v>0</v>
      </c>
      <c r="L5075" s="64">
        <f t="shared" si="1381"/>
        <v>0</v>
      </c>
      <c r="M5075" s="64">
        <f t="shared" si="1381"/>
        <v>17.728917015314472</v>
      </c>
      <c r="N5075" s="64">
        <f t="shared" si="1381"/>
        <v>151.56324640839333</v>
      </c>
      <c r="O5075" s="121"/>
      <c r="P5075" s="177">
        <v>2.9750000000000001</v>
      </c>
      <c r="Q5075" s="177">
        <v>20.094797849760504</v>
      </c>
      <c r="R5075" s="177">
        <v>20.094797849760504</v>
      </c>
      <c r="S5075" s="177">
        <v>0</v>
      </c>
      <c r="T5075" s="177">
        <v>0</v>
      </c>
      <c r="U5075" s="177">
        <v>20.094797849760504</v>
      </c>
      <c r="V5075" s="177">
        <v>20.094797849760504</v>
      </c>
      <c r="W5075" s="177">
        <v>0</v>
      </c>
      <c r="X5075" s="177">
        <v>0</v>
      </c>
      <c r="Y5075" s="177">
        <v>0</v>
      </c>
      <c r="Z5075" s="177">
        <v>0</v>
      </c>
      <c r="AA5075" s="177">
        <v>25.469067320759883</v>
      </c>
      <c r="AB5075" s="177">
        <v>28.8005903491769</v>
      </c>
      <c r="AC5075" s="177">
        <v>16.914397339414524</v>
      </c>
      <c r="AD5075" s="177">
        <v>0</v>
      </c>
      <c r="AE5075" s="177">
        <v>0</v>
      </c>
      <c r="AF5075" s="177">
        <v>17.728917015314472</v>
      </c>
      <c r="AG5075" s="177">
        <v>0</v>
      </c>
      <c r="AH5075" s="177">
        <v>0</v>
      </c>
      <c r="AI5075" s="177">
        <v>0</v>
      </c>
      <c r="AJ5075" s="177">
        <v>0</v>
      </c>
    </row>
    <row r="5076" spans="1:36" hidden="1" outlineLevel="1" x14ac:dyDescent="0.25">
      <c r="A5076" s="190">
        <f t="shared" si="1378"/>
        <v>2033</v>
      </c>
      <c r="B5076" s="55">
        <f t="shared" si="1379"/>
        <v>7</v>
      </c>
      <c r="C5076" s="55">
        <f t="shared" si="1380"/>
        <v>21</v>
      </c>
      <c r="D5076" s="55">
        <f t="shared" si="1376"/>
        <v>211</v>
      </c>
      <c r="F5076" s="63">
        <f t="shared" si="1369"/>
        <v>48761.874999999949</v>
      </c>
      <c r="G5076" s="64">
        <f t="shared" si="1377"/>
        <v>157.53180997832862</v>
      </c>
      <c r="H5076" s="64">
        <f t="shared" si="1381"/>
        <v>0</v>
      </c>
      <c r="I5076" s="64">
        <f t="shared" si="1381"/>
        <v>2.9750000000000001</v>
      </c>
      <c r="J5076" s="64">
        <f t="shared" si="1381"/>
        <v>0</v>
      </c>
      <c r="K5076" s="64">
        <f t="shared" si="1381"/>
        <v>0</v>
      </c>
      <c r="L5076" s="64">
        <f t="shared" si="1381"/>
        <v>0</v>
      </c>
      <c r="M5076" s="64">
        <f t="shared" si="1381"/>
        <v>19.403314733427507</v>
      </c>
      <c r="N5076" s="64">
        <f t="shared" si="1381"/>
        <v>135.15349524490111</v>
      </c>
      <c r="O5076" s="121"/>
      <c r="P5076" s="177">
        <v>2.9750000000000001</v>
      </c>
      <c r="Q5076" s="177">
        <v>17.755557279557614</v>
      </c>
      <c r="R5076" s="177">
        <v>17.755557279557614</v>
      </c>
      <c r="S5076" s="177">
        <v>0</v>
      </c>
      <c r="T5076" s="177">
        <v>0</v>
      </c>
      <c r="U5076" s="177">
        <v>17.755557279557614</v>
      </c>
      <c r="V5076" s="177">
        <v>17.755557279557614</v>
      </c>
      <c r="W5076" s="177">
        <v>0</v>
      </c>
      <c r="X5076" s="177">
        <v>0</v>
      </c>
      <c r="Y5076" s="177">
        <v>0</v>
      </c>
      <c r="Z5076" s="177">
        <v>0</v>
      </c>
      <c r="AA5076" s="177">
        <v>22.498517094585459</v>
      </c>
      <c r="AB5076" s="177">
        <v>26.898069908197961</v>
      </c>
      <c r="AC5076" s="177">
        <v>14.734679123887238</v>
      </c>
      <c r="AD5076" s="177">
        <v>0</v>
      </c>
      <c r="AE5076" s="177">
        <v>0</v>
      </c>
      <c r="AF5076" s="177">
        <v>19.403314733427507</v>
      </c>
      <c r="AG5076" s="177">
        <v>0</v>
      </c>
      <c r="AH5076" s="177">
        <v>0</v>
      </c>
      <c r="AI5076" s="177">
        <v>0</v>
      </c>
      <c r="AJ5076" s="177">
        <v>0</v>
      </c>
    </row>
    <row r="5077" spans="1:36" hidden="1" outlineLevel="1" x14ac:dyDescent="0.25">
      <c r="A5077" s="190">
        <f t="shared" si="1378"/>
        <v>2033</v>
      </c>
      <c r="B5077" s="55">
        <f t="shared" si="1379"/>
        <v>7</v>
      </c>
      <c r="C5077" s="55">
        <f t="shared" si="1380"/>
        <v>22</v>
      </c>
      <c r="D5077" s="55">
        <f t="shared" si="1376"/>
        <v>211</v>
      </c>
      <c r="F5077" s="63">
        <f t="shared" si="1369"/>
        <v>48761.916666666613</v>
      </c>
      <c r="G5077" s="64">
        <f t="shared" si="1377"/>
        <v>143.92032154817838</v>
      </c>
      <c r="H5077" s="64">
        <f t="shared" si="1381"/>
        <v>0</v>
      </c>
      <c r="I5077" s="64">
        <f t="shared" si="1381"/>
        <v>2.9750000000000001</v>
      </c>
      <c r="J5077" s="64">
        <f t="shared" si="1381"/>
        <v>0</v>
      </c>
      <c r="K5077" s="64">
        <f t="shared" si="1381"/>
        <v>0</v>
      </c>
      <c r="L5077" s="64">
        <f t="shared" si="1381"/>
        <v>0</v>
      </c>
      <c r="M5077" s="64">
        <f t="shared" si="1381"/>
        <v>20.979218468122131</v>
      </c>
      <c r="N5077" s="64">
        <f t="shared" si="1381"/>
        <v>119.96610308005626</v>
      </c>
      <c r="O5077" s="121"/>
      <c r="P5077" s="177">
        <v>2.9750000000000001</v>
      </c>
      <c r="Q5077" s="177">
        <v>15.684247347351533</v>
      </c>
      <c r="R5077" s="177">
        <v>15.684247347351533</v>
      </c>
      <c r="S5077" s="177">
        <v>0</v>
      </c>
      <c r="T5077" s="177">
        <v>0</v>
      </c>
      <c r="U5077" s="177">
        <v>15.684247347351533</v>
      </c>
      <c r="V5077" s="177">
        <v>15.684247347351533</v>
      </c>
      <c r="W5077" s="177">
        <v>0</v>
      </c>
      <c r="X5077" s="177">
        <v>0</v>
      </c>
      <c r="Y5077" s="177">
        <v>0</v>
      </c>
      <c r="Z5077" s="177">
        <v>0</v>
      </c>
      <c r="AA5077" s="177">
        <v>22.338682886097196</v>
      </c>
      <c r="AB5077" s="177">
        <v>23.706671926123953</v>
      </c>
      <c r="AC5077" s="177">
        <v>11.183758878428966</v>
      </c>
      <c r="AD5077" s="177">
        <v>0</v>
      </c>
      <c r="AE5077" s="177">
        <v>0</v>
      </c>
      <c r="AF5077" s="177">
        <v>20.979218468122131</v>
      </c>
      <c r="AG5077" s="177">
        <v>0</v>
      </c>
      <c r="AH5077" s="177">
        <v>0</v>
      </c>
      <c r="AI5077" s="177">
        <v>0</v>
      </c>
      <c r="AJ5077" s="177">
        <v>0</v>
      </c>
    </row>
    <row r="5078" spans="1:36" hidden="1" outlineLevel="1" x14ac:dyDescent="0.25">
      <c r="A5078" s="190">
        <f t="shared" si="1378"/>
        <v>2033</v>
      </c>
      <c r="B5078" s="55">
        <f t="shared" si="1379"/>
        <v>7</v>
      </c>
      <c r="C5078" s="55">
        <f t="shared" si="1380"/>
        <v>23</v>
      </c>
      <c r="D5078" s="55">
        <f t="shared" si="1376"/>
        <v>211</v>
      </c>
      <c r="F5078" s="63">
        <f t="shared" si="1369"/>
        <v>48761.958333333278</v>
      </c>
      <c r="G5078" s="64">
        <f t="shared" si="1377"/>
        <v>133.66703997711011</v>
      </c>
      <c r="H5078" s="64">
        <f t="shared" si="1381"/>
        <v>0</v>
      </c>
      <c r="I5078" s="64">
        <f t="shared" si="1381"/>
        <v>2.9750000000000001</v>
      </c>
      <c r="J5078" s="64">
        <f t="shared" si="1381"/>
        <v>0</v>
      </c>
      <c r="K5078" s="64">
        <f t="shared" si="1381"/>
        <v>0</v>
      </c>
      <c r="L5078" s="64">
        <f t="shared" si="1381"/>
        <v>0</v>
      </c>
      <c r="M5078" s="64">
        <f t="shared" si="1381"/>
        <v>23.737050003837716</v>
      </c>
      <c r="N5078" s="64">
        <f t="shared" si="1381"/>
        <v>106.95498997327238</v>
      </c>
      <c r="O5078" s="121"/>
      <c r="P5078" s="177">
        <v>2.9750000000000001</v>
      </c>
      <c r="Q5078" s="177">
        <v>11.891998317242884</v>
      </c>
      <c r="R5078" s="177">
        <v>11.891998317242884</v>
      </c>
      <c r="S5078" s="177">
        <v>0</v>
      </c>
      <c r="T5078" s="177">
        <v>0</v>
      </c>
      <c r="U5078" s="177">
        <v>11.891998317242884</v>
      </c>
      <c r="V5078" s="177">
        <v>11.891998317242884</v>
      </c>
      <c r="W5078" s="177">
        <v>0</v>
      </c>
      <c r="X5078" s="177">
        <v>0</v>
      </c>
      <c r="Y5078" s="177">
        <v>0</v>
      </c>
      <c r="Z5078" s="177">
        <v>0</v>
      </c>
      <c r="AA5078" s="177">
        <v>24.184584758814076</v>
      </c>
      <c r="AB5078" s="177">
        <v>22.073171457082235</v>
      </c>
      <c r="AC5078" s="177">
        <v>13.12924048840453</v>
      </c>
      <c r="AD5078" s="177">
        <v>0</v>
      </c>
      <c r="AE5078" s="177">
        <v>0</v>
      </c>
      <c r="AF5078" s="177">
        <v>23.737050003837716</v>
      </c>
      <c r="AG5078" s="177">
        <v>0</v>
      </c>
      <c r="AH5078" s="177">
        <v>0</v>
      </c>
      <c r="AI5078" s="177">
        <v>0</v>
      </c>
      <c r="AJ5078" s="177">
        <v>0</v>
      </c>
    </row>
    <row r="5079" spans="1:36" hidden="1" outlineLevel="1" x14ac:dyDescent="0.25">
      <c r="A5079" s="190">
        <f t="shared" si="1378"/>
        <v>2033</v>
      </c>
      <c r="B5079" s="55">
        <f t="shared" si="1379"/>
        <v>8</v>
      </c>
      <c r="C5079" s="55">
        <f t="shared" si="1380"/>
        <v>0</v>
      </c>
      <c r="D5079" s="55">
        <f t="shared" si="1376"/>
        <v>212</v>
      </c>
      <c r="F5079" s="63">
        <f t="shared" ref="F5079" si="1382">EDATE(F5055,1)</f>
        <v>48792</v>
      </c>
      <c r="G5079" s="64">
        <f t="shared" si="1377"/>
        <v>130.74210576238056</v>
      </c>
      <c r="H5079" s="64">
        <f t="shared" si="1381"/>
        <v>0</v>
      </c>
      <c r="I5079" s="64">
        <f t="shared" si="1381"/>
        <v>2.9750000000000001</v>
      </c>
      <c r="J5079" s="64">
        <f t="shared" si="1381"/>
        <v>0</v>
      </c>
      <c r="K5079" s="64">
        <f t="shared" si="1381"/>
        <v>0</v>
      </c>
      <c r="L5079" s="64">
        <f t="shared" si="1381"/>
        <v>0</v>
      </c>
      <c r="M5079" s="64">
        <f t="shared" si="1381"/>
        <v>22.40034084082135</v>
      </c>
      <c r="N5079" s="64">
        <f t="shared" si="1381"/>
        <v>105.36676492155921</v>
      </c>
      <c r="O5079" s="121"/>
      <c r="P5079" s="177">
        <v>2.9750000000000001</v>
      </c>
      <c r="Q5079" s="177">
        <v>10.4595999064138</v>
      </c>
      <c r="R5079" s="177">
        <v>10.4595999064138</v>
      </c>
      <c r="S5079" s="177">
        <v>0</v>
      </c>
      <c r="T5079" s="177">
        <v>0</v>
      </c>
      <c r="U5079" s="177">
        <v>10.4595999064138</v>
      </c>
      <c r="V5079" s="177">
        <v>10.4595999064138</v>
      </c>
      <c r="W5079" s="177">
        <v>0</v>
      </c>
      <c r="X5079" s="177">
        <v>0</v>
      </c>
      <c r="Y5079" s="177">
        <v>0</v>
      </c>
      <c r="Z5079" s="177">
        <v>0</v>
      </c>
      <c r="AA5079" s="177">
        <v>24.414431296543793</v>
      </c>
      <c r="AB5079" s="177">
        <v>24.184194509210052</v>
      </c>
      <c r="AC5079" s="177">
        <v>14.929739490150173</v>
      </c>
      <c r="AD5079" s="177">
        <v>0</v>
      </c>
      <c r="AE5079" s="177">
        <v>0</v>
      </c>
      <c r="AF5079" s="177">
        <v>22.40034084082135</v>
      </c>
      <c r="AG5079" s="177">
        <v>0</v>
      </c>
      <c r="AH5079" s="177">
        <v>0</v>
      </c>
      <c r="AI5079" s="177">
        <v>0</v>
      </c>
      <c r="AJ5079" s="177">
        <v>0</v>
      </c>
    </row>
    <row r="5080" spans="1:36" hidden="1" outlineLevel="1" x14ac:dyDescent="0.25">
      <c r="A5080" s="190">
        <f t="shared" si="1378"/>
        <v>2033</v>
      </c>
      <c r="B5080" s="55">
        <f t="shared" si="1379"/>
        <v>8</v>
      </c>
      <c r="C5080" s="55">
        <f t="shared" si="1380"/>
        <v>1</v>
      </c>
      <c r="D5080" s="55">
        <f t="shared" si="1376"/>
        <v>212</v>
      </c>
      <c r="F5080" s="63">
        <f t="shared" ref="F5080" si="1383">F5079+1/24</f>
        <v>48792.041666666664</v>
      </c>
      <c r="G5080" s="64">
        <f t="shared" si="1377"/>
        <v>126.92375483945914</v>
      </c>
      <c r="H5080" s="64">
        <f t="shared" si="1381"/>
        <v>0</v>
      </c>
      <c r="I5080" s="64">
        <f t="shared" si="1381"/>
        <v>2.9750000000000001</v>
      </c>
      <c r="J5080" s="64">
        <f t="shared" si="1381"/>
        <v>0</v>
      </c>
      <c r="K5080" s="64">
        <f t="shared" si="1381"/>
        <v>0</v>
      </c>
      <c r="L5080" s="64">
        <f t="shared" si="1381"/>
        <v>0</v>
      </c>
      <c r="M5080" s="64">
        <f t="shared" si="1381"/>
        <v>22.40034084082135</v>
      </c>
      <c r="N5080" s="64">
        <f t="shared" si="1381"/>
        <v>101.54841399863778</v>
      </c>
      <c r="O5080" s="121"/>
      <c r="P5080" s="177">
        <v>2.9750000000000001</v>
      </c>
      <c r="Q5080" s="177">
        <v>8.8004909557412656</v>
      </c>
      <c r="R5080" s="177">
        <v>8.8004909557412656</v>
      </c>
      <c r="S5080" s="177">
        <v>0</v>
      </c>
      <c r="T5080" s="177">
        <v>0</v>
      </c>
      <c r="U5080" s="177">
        <v>8.8004909557412656</v>
      </c>
      <c r="V5080" s="177">
        <v>8.8004909557412656</v>
      </c>
      <c r="W5080" s="177">
        <v>0</v>
      </c>
      <c r="X5080" s="177">
        <v>0</v>
      </c>
      <c r="Y5080" s="177">
        <v>0</v>
      </c>
      <c r="Z5080" s="177">
        <v>0</v>
      </c>
      <c r="AA5080" s="177">
        <v>23.62880199493074</v>
      </c>
      <c r="AB5080" s="177">
        <v>26.058622117369978</v>
      </c>
      <c r="AC5080" s="177">
        <v>16.659026063372004</v>
      </c>
      <c r="AD5080" s="177">
        <v>0</v>
      </c>
      <c r="AE5080" s="177">
        <v>0</v>
      </c>
      <c r="AF5080" s="177">
        <v>22.40034084082135</v>
      </c>
      <c r="AG5080" s="177">
        <v>0</v>
      </c>
      <c r="AH5080" s="177">
        <v>0</v>
      </c>
      <c r="AI5080" s="177">
        <v>0</v>
      </c>
      <c r="AJ5080" s="177">
        <v>0</v>
      </c>
    </row>
    <row r="5081" spans="1:36" hidden="1" outlineLevel="1" x14ac:dyDescent="0.25">
      <c r="A5081" s="190">
        <f t="shared" si="1378"/>
        <v>2033</v>
      </c>
      <c r="B5081" s="55">
        <f t="shared" si="1379"/>
        <v>8</v>
      </c>
      <c r="C5081" s="55">
        <f t="shared" si="1380"/>
        <v>2</v>
      </c>
      <c r="D5081" s="55">
        <f t="shared" si="1376"/>
        <v>212</v>
      </c>
      <c r="F5081" s="63">
        <f t="shared" si="1369"/>
        <v>48792.083333333328</v>
      </c>
      <c r="G5081" s="64">
        <f t="shared" si="1377"/>
        <v>135.05200226971328</v>
      </c>
      <c r="H5081" s="64">
        <f t="shared" si="1381"/>
        <v>0</v>
      </c>
      <c r="I5081" s="64">
        <f t="shared" si="1381"/>
        <v>2.9750000000000001</v>
      </c>
      <c r="J5081" s="64">
        <f t="shared" si="1381"/>
        <v>0</v>
      </c>
      <c r="K5081" s="64">
        <f t="shared" si="1381"/>
        <v>0</v>
      </c>
      <c r="L5081" s="64">
        <f t="shared" si="1381"/>
        <v>0</v>
      </c>
      <c r="M5081" s="64">
        <f t="shared" si="1381"/>
        <v>21.950534799841009</v>
      </c>
      <c r="N5081" s="64">
        <f t="shared" si="1381"/>
        <v>110.12646746987227</v>
      </c>
      <c r="O5081" s="121"/>
      <c r="P5081" s="177">
        <v>2.9750000000000001</v>
      </c>
      <c r="Q5081" s="177">
        <v>8.8314060293562822</v>
      </c>
      <c r="R5081" s="177">
        <v>8.8314060293562822</v>
      </c>
      <c r="S5081" s="177">
        <v>0</v>
      </c>
      <c r="T5081" s="177">
        <v>0</v>
      </c>
      <c r="U5081" s="177">
        <v>8.8314060293562822</v>
      </c>
      <c r="V5081" s="177">
        <v>8.8314060293562822</v>
      </c>
      <c r="W5081" s="177">
        <v>0</v>
      </c>
      <c r="X5081" s="177">
        <v>0</v>
      </c>
      <c r="Y5081" s="177">
        <v>0</v>
      </c>
      <c r="Z5081" s="177">
        <v>0</v>
      </c>
      <c r="AA5081" s="177">
        <v>26.899159165834611</v>
      </c>
      <c r="AB5081" s="177">
        <v>27.187136122037469</v>
      </c>
      <c r="AC5081" s="177">
        <v>20.714548064575062</v>
      </c>
      <c r="AD5081" s="177">
        <v>0</v>
      </c>
      <c r="AE5081" s="177">
        <v>0</v>
      </c>
      <c r="AF5081" s="177">
        <v>21.950534799841009</v>
      </c>
      <c r="AG5081" s="177">
        <v>0</v>
      </c>
      <c r="AH5081" s="177">
        <v>0</v>
      </c>
      <c r="AI5081" s="177">
        <v>0</v>
      </c>
      <c r="AJ5081" s="177">
        <v>0</v>
      </c>
    </row>
    <row r="5082" spans="1:36" hidden="1" outlineLevel="1" x14ac:dyDescent="0.25">
      <c r="A5082" s="190">
        <f t="shared" si="1378"/>
        <v>2033</v>
      </c>
      <c r="B5082" s="55">
        <f t="shared" si="1379"/>
        <v>8</v>
      </c>
      <c r="C5082" s="55">
        <f t="shared" si="1380"/>
        <v>3</v>
      </c>
      <c r="D5082" s="55">
        <f t="shared" si="1376"/>
        <v>212</v>
      </c>
      <c r="F5082" s="63">
        <f t="shared" si="1369"/>
        <v>48792.124999999993</v>
      </c>
      <c r="G5082" s="64">
        <f t="shared" si="1377"/>
        <v>130.43708287196023</v>
      </c>
      <c r="H5082" s="64">
        <f t="shared" si="1381"/>
        <v>0</v>
      </c>
      <c r="I5082" s="64">
        <f t="shared" si="1381"/>
        <v>2.9750000000000001</v>
      </c>
      <c r="J5082" s="64">
        <f t="shared" si="1381"/>
        <v>0</v>
      </c>
      <c r="K5082" s="64">
        <f t="shared" si="1381"/>
        <v>0</v>
      </c>
      <c r="L5082" s="64">
        <f t="shared" si="1381"/>
        <v>0</v>
      </c>
      <c r="M5082" s="64">
        <f t="shared" si="1381"/>
        <v>21.320806342468515</v>
      </c>
      <c r="N5082" s="64">
        <f t="shared" si="1381"/>
        <v>106.14127652949171</v>
      </c>
      <c r="O5082" s="121"/>
      <c r="P5082" s="177">
        <v>2.9750000000000001</v>
      </c>
      <c r="Q5082" s="177">
        <v>7.3577875203738436</v>
      </c>
      <c r="R5082" s="177">
        <v>7.3577875203738436</v>
      </c>
      <c r="S5082" s="177">
        <v>0</v>
      </c>
      <c r="T5082" s="177">
        <v>0</v>
      </c>
      <c r="U5082" s="177">
        <v>7.3577875203738436</v>
      </c>
      <c r="V5082" s="177">
        <v>7.3577875203738436</v>
      </c>
      <c r="W5082" s="177">
        <v>0</v>
      </c>
      <c r="X5082" s="177">
        <v>0</v>
      </c>
      <c r="Y5082" s="177">
        <v>0</v>
      </c>
      <c r="Z5082" s="177">
        <v>0</v>
      </c>
      <c r="AA5082" s="177">
        <v>28.693519526621479</v>
      </c>
      <c r="AB5082" s="177">
        <v>26.771456246345089</v>
      </c>
      <c r="AC5082" s="177">
        <v>21.24515067502977</v>
      </c>
      <c r="AD5082" s="177">
        <v>0</v>
      </c>
      <c r="AE5082" s="177">
        <v>0</v>
      </c>
      <c r="AF5082" s="177">
        <v>21.320806342468515</v>
      </c>
      <c r="AG5082" s="177">
        <v>0</v>
      </c>
      <c r="AH5082" s="177">
        <v>0</v>
      </c>
      <c r="AI5082" s="177">
        <v>0</v>
      </c>
      <c r="AJ5082" s="177">
        <v>0</v>
      </c>
    </row>
    <row r="5083" spans="1:36" hidden="1" outlineLevel="1" x14ac:dyDescent="0.25">
      <c r="A5083" s="190">
        <f t="shared" si="1378"/>
        <v>2033</v>
      </c>
      <c r="B5083" s="55">
        <f t="shared" si="1379"/>
        <v>8</v>
      </c>
      <c r="C5083" s="55">
        <f t="shared" si="1380"/>
        <v>4</v>
      </c>
      <c r="D5083" s="55">
        <f t="shared" si="1376"/>
        <v>212</v>
      </c>
      <c r="F5083" s="63">
        <f t="shared" si="1369"/>
        <v>48792.166666666657</v>
      </c>
      <c r="G5083" s="64">
        <f t="shared" si="1377"/>
        <v>124.59252098723891</v>
      </c>
      <c r="H5083" s="64">
        <f t="shared" si="1381"/>
        <v>0</v>
      </c>
      <c r="I5083" s="64">
        <f t="shared" si="1381"/>
        <v>4.7441655757845407</v>
      </c>
      <c r="J5083" s="64">
        <f t="shared" si="1381"/>
        <v>0</v>
      </c>
      <c r="K5083" s="64">
        <f t="shared" si="1381"/>
        <v>0</v>
      </c>
      <c r="L5083" s="64">
        <f t="shared" si="1381"/>
        <v>0</v>
      </c>
      <c r="M5083" s="64">
        <f t="shared" si="1381"/>
        <v>20.151310635919614</v>
      </c>
      <c r="N5083" s="64">
        <f t="shared" si="1381"/>
        <v>99.697044775534749</v>
      </c>
      <c r="O5083" s="121"/>
      <c r="P5083" s="177">
        <v>2.9750000000000001</v>
      </c>
      <c r="Q5083" s="177">
        <v>6.1314896003115393</v>
      </c>
      <c r="R5083" s="177">
        <v>6.1314896003115393</v>
      </c>
      <c r="S5083" s="177">
        <v>0.61862739678363687</v>
      </c>
      <c r="T5083" s="177">
        <v>1.1505381790009042</v>
      </c>
      <c r="U5083" s="177">
        <v>6.1314896003115393</v>
      </c>
      <c r="V5083" s="177">
        <v>6.1314896003115393</v>
      </c>
      <c r="W5083" s="177">
        <v>0</v>
      </c>
      <c r="X5083" s="177">
        <v>0</v>
      </c>
      <c r="Y5083" s="177">
        <v>0</v>
      </c>
      <c r="Z5083" s="177">
        <v>0</v>
      </c>
      <c r="AA5083" s="177">
        <v>28.073014648697018</v>
      </c>
      <c r="AB5083" s="177">
        <v>26.656933179630762</v>
      </c>
      <c r="AC5083" s="177">
        <v>20.441138545960818</v>
      </c>
      <c r="AD5083" s="177">
        <v>0</v>
      </c>
      <c r="AE5083" s="177">
        <v>0</v>
      </c>
      <c r="AF5083" s="177">
        <v>20.151310635919614</v>
      </c>
      <c r="AG5083" s="177">
        <v>0</v>
      </c>
      <c r="AH5083" s="177">
        <v>0</v>
      </c>
      <c r="AI5083" s="177">
        <v>0</v>
      </c>
      <c r="AJ5083" s="177">
        <v>0</v>
      </c>
    </row>
    <row r="5084" spans="1:36" hidden="1" outlineLevel="1" x14ac:dyDescent="0.25">
      <c r="A5084" s="190">
        <f t="shared" si="1378"/>
        <v>2033</v>
      </c>
      <c r="B5084" s="55">
        <f t="shared" si="1379"/>
        <v>8</v>
      </c>
      <c r="C5084" s="55">
        <f t="shared" si="1380"/>
        <v>5</v>
      </c>
      <c r="D5084" s="55">
        <f t="shared" si="1376"/>
        <v>212</v>
      </c>
      <c r="F5084" s="63">
        <f t="shared" si="1369"/>
        <v>48792.208333333321</v>
      </c>
      <c r="G5084" s="64">
        <f t="shared" si="1377"/>
        <v>170.86594047868795</v>
      </c>
      <c r="H5084" s="64">
        <f t="shared" si="1381"/>
        <v>0</v>
      </c>
      <c r="I5084" s="64">
        <f t="shared" si="1381"/>
        <v>26.203227453325187</v>
      </c>
      <c r="J5084" s="64">
        <f t="shared" si="1381"/>
        <v>39.479815620522174</v>
      </c>
      <c r="K5084" s="64">
        <f t="shared" si="1381"/>
        <v>0</v>
      </c>
      <c r="L5084" s="64">
        <f t="shared" si="1381"/>
        <v>0</v>
      </c>
      <c r="M5084" s="64">
        <f t="shared" si="1381"/>
        <v>19.431620970351055</v>
      </c>
      <c r="N5084" s="64">
        <f t="shared" si="1381"/>
        <v>85.75127643448954</v>
      </c>
      <c r="O5084" s="121"/>
      <c r="P5084" s="177">
        <v>2.9750000000000001</v>
      </c>
      <c r="Q5084" s="177">
        <v>4.6784811404057791</v>
      </c>
      <c r="R5084" s="177">
        <v>4.6784811404057791</v>
      </c>
      <c r="S5084" s="177">
        <v>4.18511990560902</v>
      </c>
      <c r="T5084" s="177">
        <v>14.811672127963218</v>
      </c>
      <c r="U5084" s="177">
        <v>4.6784811404057791</v>
      </c>
      <c r="V5084" s="177">
        <v>4.6784811404057791</v>
      </c>
      <c r="W5084" s="177">
        <v>0.57167441031828248</v>
      </c>
      <c r="X5084" s="177">
        <v>2.6675115127904476</v>
      </c>
      <c r="Y5084" s="177">
        <v>0.38272</v>
      </c>
      <c r="Z5084" s="177">
        <v>0</v>
      </c>
      <c r="AA5084" s="177">
        <v>25.67598986925762</v>
      </c>
      <c r="AB5084" s="177">
        <v>23.111900461798676</v>
      </c>
      <c r="AC5084" s="177">
        <v>18.24946154181012</v>
      </c>
      <c r="AD5084" s="177">
        <v>0</v>
      </c>
      <c r="AE5084" s="177">
        <v>0</v>
      </c>
      <c r="AF5084" s="177">
        <v>19.431620970351055</v>
      </c>
      <c r="AG5084" s="177">
        <v>13.159938540174059</v>
      </c>
      <c r="AH5084" s="177">
        <v>13.159938540174059</v>
      </c>
      <c r="AI5084" s="177">
        <v>13.159938540174059</v>
      </c>
      <c r="AJ5084" s="177">
        <v>0.60952949664421652</v>
      </c>
    </row>
    <row r="5085" spans="1:36" hidden="1" outlineLevel="1" x14ac:dyDescent="0.25">
      <c r="A5085" s="190">
        <f t="shared" si="1378"/>
        <v>2033</v>
      </c>
      <c r="B5085" s="55">
        <f t="shared" si="1379"/>
        <v>8</v>
      </c>
      <c r="C5085" s="55">
        <f t="shared" si="1380"/>
        <v>6</v>
      </c>
      <c r="D5085" s="55">
        <f t="shared" si="1376"/>
        <v>212</v>
      </c>
      <c r="F5085" s="63">
        <f t="shared" si="1369"/>
        <v>48792.249999999985</v>
      </c>
      <c r="G5085" s="64">
        <f t="shared" si="1377"/>
        <v>337.3623767968823</v>
      </c>
      <c r="H5085" s="64">
        <f t="shared" ref="H5085:N5094" si="1384">SUMIF($P$6:$AK$6,H$6,$P5085:$AK5085)</f>
        <v>0</v>
      </c>
      <c r="I5085" s="64">
        <f t="shared" si="1384"/>
        <v>95.082520739125343</v>
      </c>
      <c r="J5085" s="64">
        <f t="shared" si="1384"/>
        <v>141.89371629642727</v>
      </c>
      <c r="K5085" s="64">
        <f t="shared" si="1384"/>
        <v>0</v>
      </c>
      <c r="L5085" s="64">
        <f t="shared" si="1384"/>
        <v>0</v>
      </c>
      <c r="M5085" s="64">
        <f t="shared" si="1384"/>
        <v>18.98181492937071</v>
      </c>
      <c r="N5085" s="64">
        <f t="shared" si="1384"/>
        <v>81.404324831958959</v>
      </c>
      <c r="O5085" s="121"/>
      <c r="P5085" s="177">
        <v>2.9750000000000001</v>
      </c>
      <c r="Q5085" s="177">
        <v>4.5136007477923599</v>
      </c>
      <c r="R5085" s="177">
        <v>4.5136007477923599</v>
      </c>
      <c r="S5085" s="177">
        <v>14.378485937129621</v>
      </c>
      <c r="T5085" s="177">
        <v>29.079850309787687</v>
      </c>
      <c r="U5085" s="177">
        <v>4.5136007477923599</v>
      </c>
      <c r="V5085" s="177">
        <v>4.5136007477923599</v>
      </c>
      <c r="W5085" s="177">
        <v>3.9574338954154733</v>
      </c>
      <c r="X5085" s="177">
        <v>22.014781577554839</v>
      </c>
      <c r="Y5085" s="177">
        <v>6.8889600000000009</v>
      </c>
      <c r="Z5085" s="177">
        <v>0</v>
      </c>
      <c r="AA5085" s="177">
        <v>22.413413215051314</v>
      </c>
      <c r="AB5085" s="177">
        <v>23.805377183851913</v>
      </c>
      <c r="AC5085" s="177">
        <v>17.131131441886293</v>
      </c>
      <c r="AD5085" s="177">
        <v>0</v>
      </c>
      <c r="AE5085" s="177">
        <v>0</v>
      </c>
      <c r="AF5085" s="177">
        <v>18.98181492937071</v>
      </c>
      <c r="AG5085" s="177">
        <v>47.297905432142429</v>
      </c>
      <c r="AH5085" s="177">
        <v>47.297905432142429</v>
      </c>
      <c r="AI5085" s="177">
        <v>47.297905432142429</v>
      </c>
      <c r="AJ5085" s="177">
        <v>15.788009019237716</v>
      </c>
    </row>
    <row r="5086" spans="1:36" hidden="1" outlineLevel="1" x14ac:dyDescent="0.25">
      <c r="A5086" s="190">
        <f t="shared" si="1378"/>
        <v>2033</v>
      </c>
      <c r="B5086" s="55">
        <f t="shared" si="1379"/>
        <v>8</v>
      </c>
      <c r="C5086" s="55">
        <f t="shared" si="1380"/>
        <v>7</v>
      </c>
      <c r="D5086" s="55">
        <f t="shared" si="1376"/>
        <v>212</v>
      </c>
      <c r="F5086" s="63">
        <f t="shared" si="1369"/>
        <v>48792.29166666665</v>
      </c>
      <c r="G5086" s="64">
        <f t="shared" si="1377"/>
        <v>450.85077969203496</v>
      </c>
      <c r="H5086" s="64">
        <f t="shared" si="1384"/>
        <v>0</v>
      </c>
      <c r="I5086" s="64">
        <f t="shared" si="1384"/>
        <v>160.2761521414275</v>
      </c>
      <c r="J5086" s="64">
        <f t="shared" si="1384"/>
        <v>175.84663804645109</v>
      </c>
      <c r="K5086" s="64">
        <f t="shared" si="1384"/>
        <v>0</v>
      </c>
      <c r="L5086" s="64">
        <f t="shared" si="1384"/>
        <v>0</v>
      </c>
      <c r="M5086" s="64">
        <f t="shared" si="1384"/>
        <v>16.642823516272898</v>
      </c>
      <c r="N5086" s="64">
        <f t="shared" si="1384"/>
        <v>98.085165987883471</v>
      </c>
      <c r="O5086" s="121"/>
      <c r="P5086" s="177">
        <v>2.9750000000000001</v>
      </c>
      <c r="Q5086" s="177">
        <v>7.2753473240671376</v>
      </c>
      <c r="R5086" s="177">
        <v>7.2753473240671376</v>
      </c>
      <c r="S5086" s="177">
        <v>24.952200668383377</v>
      </c>
      <c r="T5086" s="177">
        <v>33.441904196454018</v>
      </c>
      <c r="U5086" s="177">
        <v>7.2753473240671376</v>
      </c>
      <c r="V5086" s="177">
        <v>7.2753473240671376</v>
      </c>
      <c r="W5086" s="177">
        <v>7.4880639194517178</v>
      </c>
      <c r="X5086" s="177">
        <v>36.234743372745776</v>
      </c>
      <c r="Y5086" s="177">
        <v>18.370559999999998</v>
      </c>
      <c r="Z5086" s="177">
        <v>0</v>
      </c>
      <c r="AA5086" s="177">
        <v>23.955609484365809</v>
      </c>
      <c r="AB5086" s="177">
        <v>24.781789397438232</v>
      </c>
      <c r="AC5086" s="177">
        <v>20.246377809810884</v>
      </c>
      <c r="AD5086" s="177">
        <v>0</v>
      </c>
      <c r="AE5086" s="177">
        <v>0</v>
      </c>
      <c r="AF5086" s="177">
        <v>16.642823516272898</v>
      </c>
      <c r="AG5086" s="177">
        <v>58.615546015483694</v>
      </c>
      <c r="AH5086" s="177">
        <v>58.615546015483694</v>
      </c>
      <c r="AI5086" s="177">
        <v>58.615546015483694</v>
      </c>
      <c r="AJ5086" s="177">
        <v>36.813679984392607</v>
      </c>
    </row>
    <row r="5087" spans="1:36" hidden="1" outlineLevel="1" x14ac:dyDescent="0.25">
      <c r="A5087" s="190">
        <f t="shared" si="1378"/>
        <v>2033</v>
      </c>
      <c r="B5087" s="55">
        <f t="shared" si="1379"/>
        <v>8</v>
      </c>
      <c r="C5087" s="55">
        <f t="shared" si="1380"/>
        <v>8</v>
      </c>
      <c r="D5087" s="55">
        <f t="shared" si="1376"/>
        <v>212</v>
      </c>
      <c r="F5087" s="63">
        <f t="shared" si="1369"/>
        <v>48792.333333333314</v>
      </c>
      <c r="G5087" s="64">
        <f t="shared" si="1377"/>
        <v>506.30732218567505</v>
      </c>
      <c r="H5087" s="64">
        <f t="shared" si="1384"/>
        <v>0</v>
      </c>
      <c r="I5087" s="64">
        <f t="shared" si="1384"/>
        <v>191.77991045020968</v>
      </c>
      <c r="J5087" s="64">
        <f t="shared" si="1384"/>
        <v>180.8459699368978</v>
      </c>
      <c r="K5087" s="64">
        <f t="shared" si="1384"/>
        <v>0</v>
      </c>
      <c r="L5087" s="64">
        <f t="shared" si="1384"/>
        <v>0</v>
      </c>
      <c r="M5087" s="64">
        <f t="shared" si="1384"/>
        <v>13.854026062194734</v>
      </c>
      <c r="N5087" s="64">
        <f t="shared" si="1384"/>
        <v>119.82741573637284</v>
      </c>
      <c r="O5087" s="121"/>
      <c r="P5087" s="177">
        <v>2.9750000000000001</v>
      </c>
      <c r="Q5087" s="177">
        <v>12.087793783471316</v>
      </c>
      <c r="R5087" s="177">
        <v>12.087793783471316</v>
      </c>
      <c r="S5087" s="177">
        <v>31.384849492284157</v>
      </c>
      <c r="T5087" s="177">
        <v>33.104356207292156</v>
      </c>
      <c r="U5087" s="177">
        <v>12.087793783471316</v>
      </c>
      <c r="V5087" s="177">
        <v>12.087793783471316</v>
      </c>
      <c r="W5087" s="177">
        <v>8.1672005541302788</v>
      </c>
      <c r="X5087" s="177">
        <v>38.869683755572332</v>
      </c>
      <c r="Y5087" s="177">
        <v>30.234879999999997</v>
      </c>
      <c r="Z5087" s="177">
        <v>0</v>
      </c>
      <c r="AA5087" s="177">
        <v>24.970861426218228</v>
      </c>
      <c r="AB5087" s="177">
        <v>26.094401472097559</v>
      </c>
      <c r="AC5087" s="177">
        <v>20.410977704171785</v>
      </c>
      <c r="AD5087" s="177">
        <v>0</v>
      </c>
      <c r="AE5087" s="177">
        <v>0</v>
      </c>
      <c r="AF5087" s="177">
        <v>13.854026062194734</v>
      </c>
      <c r="AG5087" s="177">
        <v>60.281989978965939</v>
      </c>
      <c r="AH5087" s="177">
        <v>60.281989978965939</v>
      </c>
      <c r="AI5087" s="177">
        <v>60.281989978965939</v>
      </c>
      <c r="AJ5087" s="177">
        <v>47.043940440930747</v>
      </c>
    </row>
    <row r="5088" spans="1:36" hidden="1" outlineLevel="1" x14ac:dyDescent="0.25">
      <c r="A5088" s="190">
        <f t="shared" si="1378"/>
        <v>2033</v>
      </c>
      <c r="B5088" s="55">
        <f t="shared" si="1379"/>
        <v>8</v>
      </c>
      <c r="C5088" s="55">
        <f t="shared" si="1380"/>
        <v>9</v>
      </c>
      <c r="D5088" s="55">
        <f t="shared" si="1376"/>
        <v>212</v>
      </c>
      <c r="F5088" s="63">
        <f t="shared" si="1369"/>
        <v>48792.374999999978</v>
      </c>
      <c r="G5088" s="64">
        <f t="shared" si="1377"/>
        <v>540.22433596673454</v>
      </c>
      <c r="H5088" s="64">
        <f t="shared" si="1384"/>
        <v>0</v>
      </c>
      <c r="I5088" s="64">
        <f t="shared" si="1384"/>
        <v>203.98844635714519</v>
      </c>
      <c r="J5088" s="64">
        <f t="shared" si="1384"/>
        <v>187.40051730609574</v>
      </c>
      <c r="K5088" s="64">
        <f t="shared" si="1384"/>
        <v>0</v>
      </c>
      <c r="L5088" s="64">
        <f t="shared" si="1384"/>
        <v>0</v>
      </c>
      <c r="M5088" s="64">
        <f t="shared" si="1384"/>
        <v>12.32468552286155</v>
      </c>
      <c r="N5088" s="64">
        <f t="shared" si="1384"/>
        <v>136.510686780632</v>
      </c>
      <c r="O5088" s="121"/>
      <c r="P5088" s="177">
        <v>2.9750000000000001</v>
      </c>
      <c r="Q5088" s="177">
        <v>17.456711567945796</v>
      </c>
      <c r="R5088" s="177">
        <v>17.456711567945796</v>
      </c>
      <c r="S5088" s="177">
        <v>34.147600779359472</v>
      </c>
      <c r="T5088" s="177">
        <v>32.149979621077101</v>
      </c>
      <c r="U5088" s="177">
        <v>17.456711567945796</v>
      </c>
      <c r="V5088" s="177">
        <v>17.456711567945796</v>
      </c>
      <c r="W5088" s="177">
        <v>8.0461320272018408</v>
      </c>
      <c r="X5088" s="177">
        <v>39.317115038141921</v>
      </c>
      <c r="Y5088" s="177">
        <v>40.185599999999994</v>
      </c>
      <c r="Z5088" s="177">
        <v>0</v>
      </c>
      <c r="AA5088" s="177">
        <v>22.775327601423754</v>
      </c>
      <c r="AB5088" s="177">
        <v>25.950902644927318</v>
      </c>
      <c r="AC5088" s="177">
        <v>17.957610262497759</v>
      </c>
      <c r="AD5088" s="177">
        <v>0</v>
      </c>
      <c r="AE5088" s="177">
        <v>0</v>
      </c>
      <c r="AF5088" s="177">
        <v>12.32468552286155</v>
      </c>
      <c r="AG5088" s="177">
        <v>62.466839102031912</v>
      </c>
      <c r="AH5088" s="177">
        <v>62.466839102031912</v>
      </c>
      <c r="AI5088" s="177">
        <v>62.466839102031912</v>
      </c>
      <c r="AJ5088" s="177">
        <v>47.167018891364869</v>
      </c>
    </row>
    <row r="5089" spans="1:36" hidden="1" outlineLevel="1" x14ac:dyDescent="0.25">
      <c r="A5089" s="190">
        <f t="shared" si="1378"/>
        <v>2033</v>
      </c>
      <c r="B5089" s="55">
        <f t="shared" si="1379"/>
        <v>8</v>
      </c>
      <c r="C5089" s="55">
        <f t="shared" si="1380"/>
        <v>10</v>
      </c>
      <c r="D5089" s="55">
        <f t="shared" si="1376"/>
        <v>212</v>
      </c>
      <c r="F5089" s="63">
        <f t="shared" si="1369"/>
        <v>48792.416666666642</v>
      </c>
      <c r="G5089" s="64">
        <f t="shared" si="1377"/>
        <v>537.16022102429247</v>
      </c>
      <c r="H5089" s="64">
        <f t="shared" si="1384"/>
        <v>0</v>
      </c>
      <c r="I5089" s="64">
        <f t="shared" si="1384"/>
        <v>208.356416413597</v>
      </c>
      <c r="J5089" s="64">
        <f t="shared" si="1384"/>
        <v>178.23234991292267</v>
      </c>
      <c r="K5089" s="64">
        <f t="shared" si="1384"/>
        <v>0</v>
      </c>
      <c r="L5089" s="64">
        <f t="shared" si="1384"/>
        <v>0</v>
      </c>
      <c r="M5089" s="64">
        <f t="shared" si="1384"/>
        <v>10.615422567136225</v>
      </c>
      <c r="N5089" s="64">
        <f t="shared" si="1384"/>
        <v>139.95603213063657</v>
      </c>
      <c r="O5089" s="121"/>
      <c r="P5089" s="177">
        <v>2.9750000000000001</v>
      </c>
      <c r="Q5089" s="177">
        <v>20.610049076677438</v>
      </c>
      <c r="R5089" s="177">
        <v>20.610049076677438</v>
      </c>
      <c r="S5089" s="177">
        <v>35.791041062101755</v>
      </c>
      <c r="T5089" s="177">
        <v>31.870131657964077</v>
      </c>
      <c r="U5089" s="177">
        <v>20.610049076677438</v>
      </c>
      <c r="V5089" s="177">
        <v>20.610049076677438</v>
      </c>
      <c r="W5089" s="177">
        <v>7.9108324977811542</v>
      </c>
      <c r="X5089" s="177">
        <v>38.596964958390338</v>
      </c>
      <c r="Y5089" s="177">
        <v>44.778239999999997</v>
      </c>
      <c r="Z5089" s="177">
        <v>0</v>
      </c>
      <c r="AA5089" s="177">
        <v>18.588470134078896</v>
      </c>
      <c r="AB5089" s="177">
        <v>23.267819207600226</v>
      </c>
      <c r="AC5089" s="177">
        <v>15.659546482247713</v>
      </c>
      <c r="AD5089" s="177">
        <v>0</v>
      </c>
      <c r="AE5089" s="177">
        <v>0</v>
      </c>
      <c r="AF5089" s="177">
        <v>10.615422567136225</v>
      </c>
      <c r="AG5089" s="177">
        <v>59.410783304307557</v>
      </c>
      <c r="AH5089" s="177">
        <v>59.410783304307557</v>
      </c>
      <c r="AI5089" s="177">
        <v>59.410783304307557</v>
      </c>
      <c r="AJ5089" s="177">
        <v>46.434206237359675</v>
      </c>
    </row>
    <row r="5090" spans="1:36" hidden="1" outlineLevel="1" x14ac:dyDescent="0.25">
      <c r="A5090" s="190">
        <f t="shared" si="1378"/>
        <v>2033</v>
      </c>
      <c r="B5090" s="55">
        <f t="shared" si="1379"/>
        <v>8</v>
      </c>
      <c r="C5090" s="55">
        <f t="shared" si="1380"/>
        <v>11</v>
      </c>
      <c r="D5090" s="55">
        <f t="shared" si="1376"/>
        <v>212</v>
      </c>
      <c r="F5090" s="63">
        <f t="shared" si="1369"/>
        <v>48792.458333333307</v>
      </c>
      <c r="G5090" s="64">
        <f t="shared" si="1377"/>
        <v>536.414966007207</v>
      </c>
      <c r="H5090" s="64">
        <f t="shared" si="1384"/>
        <v>0</v>
      </c>
      <c r="I5090" s="64">
        <f t="shared" si="1384"/>
        <v>206.65669680264142</v>
      </c>
      <c r="J5090" s="64">
        <f t="shared" si="1384"/>
        <v>181.39515943536941</v>
      </c>
      <c r="K5090" s="64">
        <f t="shared" si="1384"/>
        <v>0</v>
      </c>
      <c r="L5090" s="64">
        <f t="shared" si="1384"/>
        <v>0</v>
      </c>
      <c r="M5090" s="64">
        <f t="shared" si="1384"/>
        <v>9.8057716933715984</v>
      </c>
      <c r="N5090" s="64">
        <f t="shared" si="1384"/>
        <v>138.55733807582462</v>
      </c>
      <c r="O5090" s="121"/>
      <c r="P5090" s="177">
        <v>2.9750000000000001</v>
      </c>
      <c r="Q5090" s="177">
        <v>21.918787193046462</v>
      </c>
      <c r="R5090" s="177">
        <v>21.918787193046462</v>
      </c>
      <c r="S5090" s="177">
        <v>36.703258332823673</v>
      </c>
      <c r="T5090" s="177">
        <v>30.982617884628649</v>
      </c>
      <c r="U5090" s="177">
        <v>21.918787193046462</v>
      </c>
      <c r="V5090" s="177">
        <v>21.918787193046462</v>
      </c>
      <c r="W5090" s="177">
        <v>8.0059491839785064</v>
      </c>
      <c r="X5090" s="177">
        <v>37.230768361188538</v>
      </c>
      <c r="Y5090" s="177">
        <v>44.778239999999997</v>
      </c>
      <c r="Z5090" s="177">
        <v>0</v>
      </c>
      <c r="AA5090" s="177">
        <v>16.36230717653714</v>
      </c>
      <c r="AB5090" s="177">
        <v>19.072199794839168</v>
      </c>
      <c r="AC5090" s="177">
        <v>15.44768233226246</v>
      </c>
      <c r="AD5090" s="177">
        <v>0</v>
      </c>
      <c r="AE5090" s="177">
        <v>0</v>
      </c>
      <c r="AF5090" s="177">
        <v>9.8057716933715984</v>
      </c>
      <c r="AG5090" s="177">
        <v>60.465053145123136</v>
      </c>
      <c r="AH5090" s="177">
        <v>60.465053145123136</v>
      </c>
      <c r="AI5090" s="177">
        <v>60.465053145123136</v>
      </c>
      <c r="AJ5090" s="177">
        <v>45.980863040022044</v>
      </c>
    </row>
    <row r="5091" spans="1:36" hidden="1" outlineLevel="1" x14ac:dyDescent="0.25">
      <c r="A5091" s="190">
        <f t="shared" si="1378"/>
        <v>2033</v>
      </c>
      <c r="B5091" s="55">
        <f t="shared" si="1379"/>
        <v>8</v>
      </c>
      <c r="C5091" s="55">
        <f t="shared" si="1380"/>
        <v>12</v>
      </c>
      <c r="D5091" s="55">
        <f t="shared" si="1376"/>
        <v>212</v>
      </c>
      <c r="F5091" s="63">
        <f t="shared" si="1369"/>
        <v>48792.499999999971</v>
      </c>
      <c r="G5091" s="64">
        <f t="shared" si="1377"/>
        <v>534.06094859668326</v>
      </c>
      <c r="H5091" s="64">
        <f t="shared" si="1384"/>
        <v>0</v>
      </c>
      <c r="I5091" s="64">
        <f t="shared" si="1384"/>
        <v>200.50786778591817</v>
      </c>
      <c r="J5091" s="64">
        <f t="shared" si="1384"/>
        <v>183.3815599404935</v>
      </c>
      <c r="K5091" s="64">
        <f t="shared" si="1384"/>
        <v>0</v>
      </c>
      <c r="L5091" s="64">
        <f t="shared" si="1384"/>
        <v>0</v>
      </c>
      <c r="M5091" s="64">
        <f t="shared" si="1384"/>
        <v>9.7158104851755276</v>
      </c>
      <c r="N5091" s="64">
        <f t="shared" si="1384"/>
        <v>140.45571038509604</v>
      </c>
      <c r="O5091" s="121"/>
      <c r="P5091" s="177">
        <v>2.9750000000000001</v>
      </c>
      <c r="Q5091" s="177">
        <v>22.279463051888314</v>
      </c>
      <c r="R5091" s="177">
        <v>22.279463051888314</v>
      </c>
      <c r="S5091" s="177">
        <v>34.656131193302812</v>
      </c>
      <c r="T5091" s="177">
        <v>30.92514480066847</v>
      </c>
      <c r="U5091" s="177">
        <v>22.279463051888314</v>
      </c>
      <c r="V5091" s="177">
        <v>22.279463051888314</v>
      </c>
      <c r="W5091" s="177">
        <v>8.1034016897627463</v>
      </c>
      <c r="X5091" s="177">
        <v>37.424875700319596</v>
      </c>
      <c r="Y5091" s="177">
        <v>40.951039999999999</v>
      </c>
      <c r="Z5091" s="177">
        <v>0</v>
      </c>
      <c r="AA5091" s="177">
        <v>17.097815730703637</v>
      </c>
      <c r="AB5091" s="177">
        <v>17.314924049374337</v>
      </c>
      <c r="AC5091" s="177">
        <v>16.925118397464804</v>
      </c>
      <c r="AD5091" s="177">
        <v>0</v>
      </c>
      <c r="AE5091" s="177">
        <v>0</v>
      </c>
      <c r="AF5091" s="177">
        <v>9.7158104851755276</v>
      </c>
      <c r="AG5091" s="177">
        <v>61.12718664683117</v>
      </c>
      <c r="AH5091" s="177">
        <v>61.12718664683117</v>
      </c>
      <c r="AI5091" s="177">
        <v>61.12718664683117</v>
      </c>
      <c r="AJ5091" s="177">
        <v>45.472274401864539</v>
      </c>
    </row>
    <row r="5092" spans="1:36" hidden="1" outlineLevel="1" x14ac:dyDescent="0.25">
      <c r="A5092" s="190">
        <f t="shared" si="1378"/>
        <v>2033</v>
      </c>
      <c r="B5092" s="55">
        <f t="shared" si="1379"/>
        <v>8</v>
      </c>
      <c r="C5092" s="55">
        <f t="shared" si="1380"/>
        <v>13</v>
      </c>
      <c r="D5092" s="55">
        <f t="shared" si="1376"/>
        <v>212</v>
      </c>
      <c r="F5092" s="63">
        <f t="shared" si="1369"/>
        <v>48792.541666666635</v>
      </c>
      <c r="G5092" s="64">
        <f t="shared" si="1377"/>
        <v>519.47610138758478</v>
      </c>
      <c r="H5092" s="64">
        <f t="shared" si="1384"/>
        <v>0</v>
      </c>
      <c r="I5092" s="64">
        <f t="shared" si="1384"/>
        <v>197.05164441386509</v>
      </c>
      <c r="J5092" s="64">
        <f t="shared" si="1384"/>
        <v>165.8953955531702</v>
      </c>
      <c r="K5092" s="64">
        <f t="shared" si="1384"/>
        <v>0</v>
      </c>
      <c r="L5092" s="64">
        <f t="shared" si="1384"/>
        <v>0</v>
      </c>
      <c r="M5092" s="64">
        <f t="shared" si="1384"/>
        <v>9.8057716933715984</v>
      </c>
      <c r="N5092" s="64">
        <f t="shared" si="1384"/>
        <v>146.72328972717798</v>
      </c>
      <c r="O5092" s="121"/>
      <c r="P5092" s="177">
        <v>2.9750000000000001</v>
      </c>
      <c r="Q5092" s="177">
        <v>23.464540873797258</v>
      </c>
      <c r="R5092" s="177">
        <v>23.464540873797258</v>
      </c>
      <c r="S5092" s="177">
        <v>31.523340334550614</v>
      </c>
      <c r="T5092" s="177">
        <v>31.569858906869165</v>
      </c>
      <c r="U5092" s="177">
        <v>23.464540873797258</v>
      </c>
      <c r="V5092" s="177">
        <v>23.464540873797258</v>
      </c>
      <c r="W5092" s="177">
        <v>7.8025513602072092</v>
      </c>
      <c r="X5092" s="177">
        <v>37.363195430832604</v>
      </c>
      <c r="Y5092" s="177">
        <v>40.185599999999994</v>
      </c>
      <c r="Z5092" s="177">
        <v>0</v>
      </c>
      <c r="AA5092" s="177">
        <v>18.137724614491102</v>
      </c>
      <c r="AB5092" s="177">
        <v>16.299722308601606</v>
      </c>
      <c r="AC5092" s="177">
        <v>18.427679308896252</v>
      </c>
      <c r="AD5092" s="177">
        <v>0</v>
      </c>
      <c r="AE5092" s="177">
        <v>0</v>
      </c>
      <c r="AF5092" s="177">
        <v>9.8057716933715984</v>
      </c>
      <c r="AG5092" s="177">
        <v>55.298465184390068</v>
      </c>
      <c r="AH5092" s="177">
        <v>55.298465184390068</v>
      </c>
      <c r="AI5092" s="177">
        <v>55.298465184390068</v>
      </c>
      <c r="AJ5092" s="177">
        <v>45.63209838140552</v>
      </c>
    </row>
    <row r="5093" spans="1:36" hidden="1" outlineLevel="1" x14ac:dyDescent="0.25">
      <c r="A5093" s="190">
        <f t="shared" si="1378"/>
        <v>2033</v>
      </c>
      <c r="B5093" s="55">
        <f t="shared" si="1379"/>
        <v>8</v>
      </c>
      <c r="C5093" s="55">
        <f t="shared" si="1380"/>
        <v>14</v>
      </c>
      <c r="D5093" s="55">
        <f t="shared" si="1376"/>
        <v>212</v>
      </c>
      <c r="F5093" s="63">
        <f t="shared" si="1369"/>
        <v>48792.583333333299</v>
      </c>
      <c r="G5093" s="64">
        <f t="shared" si="1377"/>
        <v>511.78517509889167</v>
      </c>
      <c r="H5093" s="64">
        <f t="shared" si="1384"/>
        <v>0</v>
      </c>
      <c r="I5093" s="64">
        <f t="shared" si="1384"/>
        <v>185.71881872114864</v>
      </c>
      <c r="J5093" s="64">
        <f t="shared" si="1384"/>
        <v>164.42311490336533</v>
      </c>
      <c r="K5093" s="64">
        <f t="shared" si="1384"/>
        <v>0</v>
      </c>
      <c r="L5093" s="64">
        <f t="shared" si="1384"/>
        <v>0</v>
      </c>
      <c r="M5093" s="64">
        <f t="shared" si="1384"/>
        <v>9.8057716933715984</v>
      </c>
      <c r="N5093" s="64">
        <f t="shared" si="1384"/>
        <v>151.83746978100612</v>
      </c>
      <c r="O5093" s="121"/>
      <c r="P5093" s="177">
        <v>2.9750000000000001</v>
      </c>
      <c r="Q5093" s="177">
        <v>23.732471511794074</v>
      </c>
      <c r="R5093" s="177">
        <v>23.732471511794074</v>
      </c>
      <c r="S5093" s="177">
        <v>25.359137903227168</v>
      </c>
      <c r="T5093" s="177">
        <v>33.051875849283114</v>
      </c>
      <c r="U5093" s="177">
        <v>23.732471511794074</v>
      </c>
      <c r="V5093" s="177">
        <v>23.732471511794074</v>
      </c>
      <c r="W5093" s="177">
        <v>7.7263110270248463</v>
      </c>
      <c r="X5093" s="177">
        <v>36.534463911561346</v>
      </c>
      <c r="Y5093" s="177">
        <v>35.210239999999999</v>
      </c>
      <c r="Z5093" s="177">
        <v>0</v>
      </c>
      <c r="AA5093" s="177">
        <v>20.212706576153138</v>
      </c>
      <c r="AB5093" s="177">
        <v>16.249164261501075</v>
      </c>
      <c r="AC5093" s="177">
        <v>20.445712896175607</v>
      </c>
      <c r="AD5093" s="177">
        <v>0</v>
      </c>
      <c r="AE5093" s="177">
        <v>0</v>
      </c>
      <c r="AF5093" s="177">
        <v>9.8057716933715984</v>
      </c>
      <c r="AG5093" s="177">
        <v>54.807704967788439</v>
      </c>
      <c r="AH5093" s="177">
        <v>54.807704967788439</v>
      </c>
      <c r="AI5093" s="177">
        <v>54.807704967788439</v>
      </c>
      <c r="AJ5093" s="177">
        <v>44.861790030052163</v>
      </c>
    </row>
    <row r="5094" spans="1:36" hidden="1" outlineLevel="1" x14ac:dyDescent="0.25">
      <c r="A5094" s="190">
        <f t="shared" si="1378"/>
        <v>2033</v>
      </c>
      <c r="B5094" s="55">
        <f t="shared" si="1379"/>
        <v>8</v>
      </c>
      <c r="C5094" s="55">
        <f t="shared" si="1380"/>
        <v>15</v>
      </c>
      <c r="D5094" s="55">
        <f t="shared" si="1376"/>
        <v>212</v>
      </c>
      <c r="F5094" s="63">
        <f t="shared" si="1369"/>
        <v>48792.624999999964</v>
      </c>
      <c r="G5094" s="64">
        <f t="shared" si="1377"/>
        <v>476.5486290927505</v>
      </c>
      <c r="H5094" s="64">
        <f t="shared" si="1384"/>
        <v>0</v>
      </c>
      <c r="I5094" s="64">
        <f t="shared" si="1384"/>
        <v>165.83340647181623</v>
      </c>
      <c r="J5094" s="64">
        <f t="shared" si="1384"/>
        <v>145.51822174285476</v>
      </c>
      <c r="K5094" s="64">
        <f t="shared" si="1384"/>
        <v>0</v>
      </c>
      <c r="L5094" s="64">
        <f t="shared" si="1384"/>
        <v>0</v>
      </c>
      <c r="M5094" s="64">
        <f t="shared" si="1384"/>
        <v>10.345538942548018</v>
      </c>
      <c r="N5094" s="64">
        <f t="shared" si="1384"/>
        <v>154.85146193553143</v>
      </c>
      <c r="O5094" s="121"/>
      <c r="P5094" s="177">
        <v>2.9750000000000001</v>
      </c>
      <c r="Q5094" s="177">
        <v>23.258440383030493</v>
      </c>
      <c r="R5094" s="177">
        <v>23.258440383030493</v>
      </c>
      <c r="S5094" s="177">
        <v>16.320217482854975</v>
      </c>
      <c r="T5094" s="177">
        <v>28.724288792336225</v>
      </c>
      <c r="U5094" s="177">
        <v>23.258440383030493</v>
      </c>
      <c r="V5094" s="177">
        <v>23.258440383030493</v>
      </c>
      <c r="W5094" s="177">
        <v>7.6611390793206153</v>
      </c>
      <c r="X5094" s="177">
        <v>35.550528246553021</v>
      </c>
      <c r="Y5094" s="177">
        <v>30.234879999999997</v>
      </c>
      <c r="Z5094" s="177">
        <v>0</v>
      </c>
      <c r="AA5094" s="177">
        <v>22.83529129987209</v>
      </c>
      <c r="AB5094" s="177">
        <v>18.075429971604326</v>
      </c>
      <c r="AC5094" s="177">
        <v>20.906979131933049</v>
      </c>
      <c r="AD5094" s="177">
        <v>0</v>
      </c>
      <c r="AE5094" s="177">
        <v>0</v>
      </c>
      <c r="AF5094" s="177">
        <v>10.345538942548018</v>
      </c>
      <c r="AG5094" s="177">
        <v>48.506073914284919</v>
      </c>
      <c r="AH5094" s="177">
        <v>48.506073914284919</v>
      </c>
      <c r="AI5094" s="177">
        <v>48.506073914284919</v>
      </c>
      <c r="AJ5094" s="177">
        <v>44.367352870751411</v>
      </c>
    </row>
    <row r="5095" spans="1:36" hidden="1" outlineLevel="1" x14ac:dyDescent="0.25">
      <c r="A5095" s="190">
        <f t="shared" si="1378"/>
        <v>2033</v>
      </c>
      <c r="B5095" s="55">
        <f t="shared" si="1379"/>
        <v>8</v>
      </c>
      <c r="C5095" s="55">
        <f t="shared" si="1380"/>
        <v>16</v>
      </c>
      <c r="D5095" s="55">
        <f t="shared" si="1376"/>
        <v>212</v>
      </c>
      <c r="F5095" s="63">
        <f t="shared" si="1369"/>
        <v>48792.666666666628</v>
      </c>
      <c r="G5095" s="64">
        <f t="shared" si="1377"/>
        <v>400.43137449216732</v>
      </c>
      <c r="H5095" s="64">
        <f t="shared" ref="H5095:N5104" si="1385">SUMIF($P$6:$AK$6,H$6,$P5095:$AK5095)</f>
        <v>0</v>
      </c>
      <c r="I5095" s="64">
        <f t="shared" si="1385"/>
        <v>129.29479106621079</v>
      </c>
      <c r="J5095" s="64">
        <f t="shared" si="1385"/>
        <v>108.92718859692785</v>
      </c>
      <c r="K5095" s="64">
        <f t="shared" si="1385"/>
        <v>0</v>
      </c>
      <c r="L5095" s="64">
        <f t="shared" si="1385"/>
        <v>0</v>
      </c>
      <c r="M5095" s="64">
        <f t="shared" si="1385"/>
        <v>10.615422567136225</v>
      </c>
      <c r="N5095" s="64">
        <f t="shared" si="1385"/>
        <v>151.59397226189245</v>
      </c>
      <c r="O5095" s="121"/>
      <c r="P5095" s="177">
        <v>2.9750000000000001</v>
      </c>
      <c r="Q5095" s="177">
        <v>23.938572002560846</v>
      </c>
      <c r="R5095" s="177">
        <v>23.938572002560846</v>
      </c>
      <c r="S5095" s="177">
        <v>6.6570446223534114</v>
      </c>
      <c r="T5095" s="177">
        <v>19.606975482591025</v>
      </c>
      <c r="U5095" s="177">
        <v>23.938572002560846</v>
      </c>
      <c r="V5095" s="177">
        <v>23.938572002560846</v>
      </c>
      <c r="W5095" s="177">
        <v>6.9987977963762757</v>
      </c>
      <c r="X5095" s="177">
        <v>32.632959206874936</v>
      </c>
      <c r="Y5095" s="177">
        <v>19.135999999999999</v>
      </c>
      <c r="Z5095" s="177">
        <v>0</v>
      </c>
      <c r="AA5095" s="177">
        <v>20.626726793014491</v>
      </c>
      <c r="AB5095" s="177">
        <v>19.25581334082635</v>
      </c>
      <c r="AC5095" s="177">
        <v>15.957144117808216</v>
      </c>
      <c r="AD5095" s="177">
        <v>0</v>
      </c>
      <c r="AE5095" s="177">
        <v>0</v>
      </c>
      <c r="AF5095" s="177">
        <v>10.615422567136225</v>
      </c>
      <c r="AG5095" s="177">
        <v>36.309062865642616</v>
      </c>
      <c r="AH5095" s="177">
        <v>36.309062865642616</v>
      </c>
      <c r="AI5095" s="177">
        <v>36.309062865642616</v>
      </c>
      <c r="AJ5095" s="177">
        <v>41.288013958015135</v>
      </c>
    </row>
    <row r="5096" spans="1:36" hidden="1" outlineLevel="1" x14ac:dyDescent="0.25">
      <c r="A5096" s="190">
        <f t="shared" si="1378"/>
        <v>2033</v>
      </c>
      <c r="B5096" s="55">
        <f t="shared" si="1379"/>
        <v>8</v>
      </c>
      <c r="C5096" s="55">
        <f t="shared" si="1380"/>
        <v>17</v>
      </c>
      <c r="D5096" s="55">
        <f t="shared" si="1376"/>
        <v>212</v>
      </c>
      <c r="F5096" s="63">
        <f t="shared" ref="F5096:F5159" si="1386">F5095+1/24</f>
        <v>48792.708333333292</v>
      </c>
      <c r="G5096" s="64">
        <f t="shared" si="1377"/>
        <v>272.17501840336877</v>
      </c>
      <c r="H5096" s="64">
        <f t="shared" si="1385"/>
        <v>0</v>
      </c>
      <c r="I5096" s="64">
        <f t="shared" si="1385"/>
        <v>66.240262722091074</v>
      </c>
      <c r="J5096" s="64">
        <f t="shared" si="1385"/>
        <v>37.329517164448106</v>
      </c>
      <c r="K5096" s="64">
        <f t="shared" si="1385"/>
        <v>0</v>
      </c>
      <c r="L5096" s="64">
        <f t="shared" si="1385"/>
        <v>0</v>
      </c>
      <c r="M5096" s="64">
        <f t="shared" si="1385"/>
        <v>11.425073440900853</v>
      </c>
      <c r="N5096" s="64">
        <f t="shared" si="1385"/>
        <v>157.1801650759287</v>
      </c>
      <c r="O5096" s="121"/>
      <c r="P5096" s="177">
        <v>2.9750000000000001</v>
      </c>
      <c r="Q5096" s="177">
        <v>22.774104229728568</v>
      </c>
      <c r="R5096" s="177">
        <v>22.774104229728568</v>
      </c>
      <c r="S5096" s="177">
        <v>1.0513319200546518</v>
      </c>
      <c r="T5096" s="177">
        <v>0.57766722626648059</v>
      </c>
      <c r="U5096" s="177">
        <v>22.774104229728568</v>
      </c>
      <c r="V5096" s="177">
        <v>22.774104229728568</v>
      </c>
      <c r="W5096" s="177">
        <v>5.0434353081550061</v>
      </c>
      <c r="X5096" s="177">
        <v>24.235616947075474</v>
      </c>
      <c r="Y5096" s="177">
        <v>7.6543999999999999</v>
      </c>
      <c r="Z5096" s="177">
        <v>0</v>
      </c>
      <c r="AA5096" s="177">
        <v>26.721207225627104</v>
      </c>
      <c r="AB5096" s="177">
        <v>21.260433826453344</v>
      </c>
      <c r="AC5096" s="177">
        <v>18.10210710493395</v>
      </c>
      <c r="AD5096" s="177">
        <v>0</v>
      </c>
      <c r="AE5096" s="177">
        <v>0</v>
      </c>
      <c r="AF5096" s="177">
        <v>11.425073440900853</v>
      </c>
      <c r="AG5096" s="177">
        <v>12.443172388149369</v>
      </c>
      <c r="AH5096" s="177">
        <v>12.443172388149369</v>
      </c>
      <c r="AI5096" s="177">
        <v>12.443172388149369</v>
      </c>
      <c r="AJ5096" s="177">
        <v>24.70281132053946</v>
      </c>
    </row>
    <row r="5097" spans="1:36" hidden="1" outlineLevel="1" x14ac:dyDescent="0.25">
      <c r="A5097" s="190">
        <f t="shared" si="1378"/>
        <v>2033</v>
      </c>
      <c r="B5097" s="55">
        <f t="shared" si="1379"/>
        <v>8</v>
      </c>
      <c r="C5097" s="55">
        <f t="shared" si="1380"/>
        <v>18</v>
      </c>
      <c r="D5097" s="55">
        <f t="shared" si="1376"/>
        <v>212</v>
      </c>
      <c r="F5097" s="63">
        <f t="shared" si="1386"/>
        <v>48792.749999999956</v>
      </c>
      <c r="G5097" s="64">
        <f t="shared" si="1377"/>
        <v>180.16209827349041</v>
      </c>
      <c r="H5097" s="64">
        <f t="shared" si="1385"/>
        <v>0</v>
      </c>
      <c r="I5097" s="64">
        <f t="shared" si="1385"/>
        <v>11.738079643102321</v>
      </c>
      <c r="J5097" s="64">
        <f t="shared" si="1385"/>
        <v>6.0345738285592448E-2</v>
      </c>
      <c r="K5097" s="64">
        <f t="shared" si="1385"/>
        <v>0</v>
      </c>
      <c r="L5097" s="64">
        <f t="shared" si="1385"/>
        <v>0</v>
      </c>
      <c r="M5097" s="64">
        <f t="shared" si="1385"/>
        <v>12.68453035564583</v>
      </c>
      <c r="N5097" s="64">
        <f t="shared" si="1385"/>
        <v>155.67914253645668</v>
      </c>
      <c r="O5097" s="121"/>
      <c r="P5097" s="177">
        <v>2.9750000000000001</v>
      </c>
      <c r="Q5097" s="177">
        <v>20.228763168758906</v>
      </c>
      <c r="R5097" s="177">
        <v>20.228763168758906</v>
      </c>
      <c r="S5097" s="177">
        <v>8.9381141629651713E-3</v>
      </c>
      <c r="T5097" s="177">
        <v>0</v>
      </c>
      <c r="U5097" s="177">
        <v>20.228763168758906</v>
      </c>
      <c r="V5097" s="177">
        <v>20.228763168758906</v>
      </c>
      <c r="W5097" s="177">
        <v>1.1522079662337399</v>
      </c>
      <c r="X5097" s="177">
        <v>5.0544511049371419</v>
      </c>
      <c r="Y5097" s="177">
        <v>0.76544000000000001</v>
      </c>
      <c r="Z5097" s="177">
        <v>0</v>
      </c>
      <c r="AA5097" s="177">
        <v>27.988011620995884</v>
      </c>
      <c r="AB5097" s="177">
        <v>25.992127371395263</v>
      </c>
      <c r="AC5097" s="177">
        <v>20.783950869029905</v>
      </c>
      <c r="AD5097" s="177">
        <v>0</v>
      </c>
      <c r="AE5097" s="177">
        <v>0</v>
      </c>
      <c r="AF5097" s="177">
        <v>12.68453035564583</v>
      </c>
      <c r="AG5097" s="177">
        <v>2.0115246095197482E-2</v>
      </c>
      <c r="AH5097" s="177">
        <v>2.0115246095197482E-2</v>
      </c>
      <c r="AI5097" s="177">
        <v>2.0115246095197482E-2</v>
      </c>
      <c r="AJ5097" s="177">
        <v>1.7820424577684744</v>
      </c>
    </row>
    <row r="5098" spans="1:36" hidden="1" outlineLevel="1" x14ac:dyDescent="0.25">
      <c r="A5098" s="190">
        <f t="shared" si="1378"/>
        <v>2033</v>
      </c>
      <c r="B5098" s="55">
        <f t="shared" si="1379"/>
        <v>8</v>
      </c>
      <c r="C5098" s="55">
        <f t="shared" si="1380"/>
        <v>19</v>
      </c>
      <c r="D5098" s="55">
        <f t="shared" si="1376"/>
        <v>212</v>
      </c>
      <c r="F5098" s="63">
        <f t="shared" si="1386"/>
        <v>48792.791666666621</v>
      </c>
      <c r="G5098" s="64">
        <f t="shared" si="1377"/>
        <v>163.59192870044092</v>
      </c>
      <c r="H5098" s="64">
        <f t="shared" si="1385"/>
        <v>0</v>
      </c>
      <c r="I5098" s="64">
        <f t="shared" si="1385"/>
        <v>3.0506151316997934</v>
      </c>
      <c r="J5098" s="64">
        <f t="shared" si="1385"/>
        <v>0</v>
      </c>
      <c r="K5098" s="64">
        <f t="shared" si="1385"/>
        <v>0</v>
      </c>
      <c r="L5098" s="64">
        <f t="shared" si="1385"/>
        <v>0</v>
      </c>
      <c r="M5098" s="64">
        <f t="shared" si="1385"/>
        <v>14.393793311371152</v>
      </c>
      <c r="N5098" s="64">
        <f t="shared" si="1385"/>
        <v>146.14752025736996</v>
      </c>
      <c r="O5098" s="121"/>
      <c r="P5098" s="177">
        <v>2.9750000000000001</v>
      </c>
      <c r="Q5098" s="177">
        <v>18.981855199619922</v>
      </c>
      <c r="R5098" s="177">
        <v>18.981855199619922</v>
      </c>
      <c r="S5098" s="177">
        <v>0</v>
      </c>
      <c r="T5098" s="177">
        <v>0</v>
      </c>
      <c r="U5098" s="177">
        <v>18.981855199619922</v>
      </c>
      <c r="V5098" s="177">
        <v>18.981855199619922</v>
      </c>
      <c r="W5098" s="177">
        <v>7.5615131699793184E-2</v>
      </c>
      <c r="X5098" s="177">
        <v>0</v>
      </c>
      <c r="Y5098" s="177">
        <v>0</v>
      </c>
      <c r="Z5098" s="177">
        <v>0</v>
      </c>
      <c r="AA5098" s="177">
        <v>25.177281478399145</v>
      </c>
      <c r="AB5098" s="177">
        <v>26.658089048599585</v>
      </c>
      <c r="AC5098" s="177">
        <v>18.384728931891544</v>
      </c>
      <c r="AD5098" s="177">
        <v>0</v>
      </c>
      <c r="AE5098" s="177">
        <v>0</v>
      </c>
      <c r="AF5098" s="177">
        <v>14.393793311371152</v>
      </c>
      <c r="AG5098" s="177">
        <v>0</v>
      </c>
      <c r="AH5098" s="177">
        <v>0</v>
      </c>
      <c r="AI5098" s="177">
        <v>0</v>
      </c>
      <c r="AJ5098" s="177">
        <v>0</v>
      </c>
    </row>
    <row r="5099" spans="1:36" hidden="1" outlineLevel="1" x14ac:dyDescent="0.25">
      <c r="A5099" s="190">
        <f t="shared" si="1378"/>
        <v>2033</v>
      </c>
      <c r="B5099" s="55">
        <f t="shared" si="1379"/>
        <v>8</v>
      </c>
      <c r="C5099" s="55">
        <f t="shared" si="1380"/>
        <v>20</v>
      </c>
      <c r="D5099" s="55">
        <f t="shared" si="1376"/>
        <v>212</v>
      </c>
      <c r="F5099" s="63">
        <f t="shared" si="1386"/>
        <v>48792.833333333285</v>
      </c>
      <c r="G5099" s="64">
        <f t="shared" si="1377"/>
        <v>154.61389404789094</v>
      </c>
      <c r="H5099" s="64">
        <f t="shared" si="1385"/>
        <v>0</v>
      </c>
      <c r="I5099" s="64">
        <f t="shared" si="1385"/>
        <v>2.9750000000000001</v>
      </c>
      <c r="J5099" s="64">
        <f t="shared" si="1385"/>
        <v>0</v>
      </c>
      <c r="K5099" s="64">
        <f t="shared" si="1385"/>
        <v>0</v>
      </c>
      <c r="L5099" s="64">
        <f t="shared" si="1385"/>
        <v>0</v>
      </c>
      <c r="M5099" s="64">
        <f t="shared" si="1385"/>
        <v>16.372939891684684</v>
      </c>
      <c r="N5099" s="64">
        <f t="shared" si="1385"/>
        <v>135.26595415620625</v>
      </c>
      <c r="O5099" s="121"/>
      <c r="P5099" s="177">
        <v>2.9750000000000001</v>
      </c>
      <c r="Q5099" s="177">
        <v>16.992985463720547</v>
      </c>
      <c r="R5099" s="177">
        <v>16.992985463720547</v>
      </c>
      <c r="S5099" s="177">
        <v>0</v>
      </c>
      <c r="T5099" s="177">
        <v>0</v>
      </c>
      <c r="U5099" s="177">
        <v>16.992985463720547</v>
      </c>
      <c r="V5099" s="177">
        <v>16.992985463720547</v>
      </c>
      <c r="W5099" s="177">
        <v>0</v>
      </c>
      <c r="X5099" s="177">
        <v>0</v>
      </c>
      <c r="Y5099" s="177">
        <v>0</v>
      </c>
      <c r="Z5099" s="177">
        <v>0</v>
      </c>
      <c r="AA5099" s="177">
        <v>24.296869645585708</v>
      </c>
      <c r="AB5099" s="177">
        <v>24.083825613694408</v>
      </c>
      <c r="AC5099" s="177">
        <v>18.913317042043943</v>
      </c>
      <c r="AD5099" s="177">
        <v>0</v>
      </c>
      <c r="AE5099" s="177">
        <v>0</v>
      </c>
      <c r="AF5099" s="177">
        <v>16.372939891684684</v>
      </c>
      <c r="AG5099" s="177">
        <v>0</v>
      </c>
      <c r="AH5099" s="177">
        <v>0</v>
      </c>
      <c r="AI5099" s="177">
        <v>0</v>
      </c>
      <c r="AJ5099" s="177">
        <v>0</v>
      </c>
    </row>
    <row r="5100" spans="1:36" hidden="1" outlineLevel="1" x14ac:dyDescent="0.25">
      <c r="A5100" s="190">
        <f t="shared" si="1378"/>
        <v>2033</v>
      </c>
      <c r="B5100" s="55">
        <f t="shared" si="1379"/>
        <v>8</v>
      </c>
      <c r="C5100" s="55">
        <f t="shared" si="1380"/>
        <v>21</v>
      </c>
      <c r="D5100" s="55">
        <f t="shared" si="1376"/>
        <v>212</v>
      </c>
      <c r="F5100" s="63">
        <f t="shared" si="1386"/>
        <v>48792.874999999949</v>
      </c>
      <c r="G5100" s="64">
        <f t="shared" si="1377"/>
        <v>151.60927765437631</v>
      </c>
      <c r="H5100" s="64">
        <f t="shared" si="1385"/>
        <v>0</v>
      </c>
      <c r="I5100" s="64">
        <f t="shared" si="1385"/>
        <v>2.9750000000000001</v>
      </c>
      <c r="J5100" s="64">
        <f t="shared" si="1385"/>
        <v>0</v>
      </c>
      <c r="K5100" s="64">
        <f t="shared" si="1385"/>
        <v>0</v>
      </c>
      <c r="L5100" s="64">
        <f t="shared" si="1385"/>
        <v>0</v>
      </c>
      <c r="M5100" s="64">
        <f t="shared" si="1385"/>
        <v>18.98181492937071</v>
      </c>
      <c r="N5100" s="64">
        <f t="shared" si="1385"/>
        <v>129.65246272500559</v>
      </c>
      <c r="O5100" s="121"/>
      <c r="P5100" s="177">
        <v>2.9750000000000001</v>
      </c>
      <c r="Q5100" s="177">
        <v>16.405599065035243</v>
      </c>
      <c r="R5100" s="177">
        <v>16.405599065035243</v>
      </c>
      <c r="S5100" s="177">
        <v>0</v>
      </c>
      <c r="T5100" s="177">
        <v>0</v>
      </c>
      <c r="U5100" s="177">
        <v>16.405599065035243</v>
      </c>
      <c r="V5100" s="177">
        <v>16.405599065035243</v>
      </c>
      <c r="W5100" s="177">
        <v>0</v>
      </c>
      <c r="X5100" s="177">
        <v>0</v>
      </c>
      <c r="Y5100" s="177">
        <v>0</v>
      </c>
      <c r="Z5100" s="177">
        <v>0</v>
      </c>
      <c r="AA5100" s="177">
        <v>23.770786288893522</v>
      </c>
      <c r="AB5100" s="177">
        <v>22.294762039956659</v>
      </c>
      <c r="AC5100" s="177">
        <v>17.964518136014455</v>
      </c>
      <c r="AD5100" s="177">
        <v>0</v>
      </c>
      <c r="AE5100" s="177">
        <v>0</v>
      </c>
      <c r="AF5100" s="177">
        <v>18.98181492937071</v>
      </c>
      <c r="AG5100" s="177">
        <v>0</v>
      </c>
      <c r="AH5100" s="177">
        <v>0</v>
      </c>
      <c r="AI5100" s="177">
        <v>0</v>
      </c>
      <c r="AJ5100" s="177">
        <v>0</v>
      </c>
    </row>
    <row r="5101" spans="1:36" hidden="1" outlineLevel="1" x14ac:dyDescent="0.25">
      <c r="A5101" s="190">
        <f t="shared" si="1378"/>
        <v>2033</v>
      </c>
      <c r="B5101" s="55">
        <f t="shared" si="1379"/>
        <v>8</v>
      </c>
      <c r="C5101" s="55">
        <f t="shared" si="1380"/>
        <v>22</v>
      </c>
      <c r="D5101" s="55">
        <f t="shared" si="1376"/>
        <v>212</v>
      </c>
      <c r="F5101" s="63">
        <f t="shared" si="1386"/>
        <v>48792.916666666613</v>
      </c>
      <c r="G5101" s="64">
        <f t="shared" si="1377"/>
        <v>139.48896344541279</v>
      </c>
      <c r="H5101" s="64">
        <f t="shared" si="1385"/>
        <v>0</v>
      </c>
      <c r="I5101" s="64">
        <f t="shared" si="1385"/>
        <v>2.9750000000000001</v>
      </c>
      <c r="J5101" s="64">
        <f t="shared" si="1385"/>
        <v>0</v>
      </c>
      <c r="K5101" s="64">
        <f t="shared" si="1385"/>
        <v>0</v>
      </c>
      <c r="L5101" s="64">
        <f t="shared" si="1385"/>
        <v>0</v>
      </c>
      <c r="M5101" s="64">
        <f t="shared" si="1385"/>
        <v>21.140883926076381</v>
      </c>
      <c r="N5101" s="64">
        <f t="shared" si="1385"/>
        <v>115.3730795193364</v>
      </c>
      <c r="O5101" s="121"/>
      <c r="P5101" s="177">
        <v>2.9750000000000001</v>
      </c>
      <c r="Q5101" s="177">
        <v>14.88045543336111</v>
      </c>
      <c r="R5101" s="177">
        <v>14.88045543336111</v>
      </c>
      <c r="S5101" s="177">
        <v>0</v>
      </c>
      <c r="T5101" s="177">
        <v>0</v>
      </c>
      <c r="U5101" s="177">
        <v>14.88045543336111</v>
      </c>
      <c r="V5101" s="177">
        <v>14.88045543336111</v>
      </c>
      <c r="W5101" s="177">
        <v>0</v>
      </c>
      <c r="X5101" s="177">
        <v>0</v>
      </c>
      <c r="Y5101" s="177">
        <v>0</v>
      </c>
      <c r="Z5101" s="177">
        <v>0</v>
      </c>
      <c r="AA5101" s="177">
        <v>20.787774719063627</v>
      </c>
      <c r="AB5101" s="177">
        <v>19.79130813475026</v>
      </c>
      <c r="AC5101" s="177">
        <v>15.272174932078075</v>
      </c>
      <c r="AD5101" s="177">
        <v>0</v>
      </c>
      <c r="AE5101" s="177">
        <v>0</v>
      </c>
      <c r="AF5101" s="177">
        <v>21.140883926076381</v>
      </c>
      <c r="AG5101" s="177">
        <v>0</v>
      </c>
      <c r="AH5101" s="177">
        <v>0</v>
      </c>
      <c r="AI5101" s="177">
        <v>0</v>
      </c>
      <c r="AJ5101" s="177">
        <v>0</v>
      </c>
    </row>
    <row r="5102" spans="1:36" hidden="1" outlineLevel="1" x14ac:dyDescent="0.25">
      <c r="A5102" s="190">
        <f t="shared" si="1378"/>
        <v>2033</v>
      </c>
      <c r="B5102" s="55">
        <f t="shared" si="1379"/>
        <v>8</v>
      </c>
      <c r="C5102" s="55">
        <f t="shared" si="1380"/>
        <v>23</v>
      </c>
      <c r="D5102" s="55">
        <f t="shared" si="1376"/>
        <v>212</v>
      </c>
      <c r="F5102" s="63">
        <f t="shared" si="1386"/>
        <v>48792.958333333278</v>
      </c>
      <c r="G5102" s="64">
        <f t="shared" si="1377"/>
        <v>135.95144055933287</v>
      </c>
      <c r="H5102" s="64">
        <f t="shared" si="1385"/>
        <v>0</v>
      </c>
      <c r="I5102" s="64">
        <f t="shared" si="1385"/>
        <v>2.9750000000000001</v>
      </c>
      <c r="J5102" s="64">
        <f t="shared" si="1385"/>
        <v>0</v>
      </c>
      <c r="K5102" s="64">
        <f t="shared" si="1385"/>
        <v>0</v>
      </c>
      <c r="L5102" s="64">
        <f t="shared" si="1385"/>
        <v>0</v>
      </c>
      <c r="M5102" s="64">
        <f t="shared" si="1385"/>
        <v>22.13045721623315</v>
      </c>
      <c r="N5102" s="64">
        <f t="shared" si="1385"/>
        <v>110.8459833430997</v>
      </c>
      <c r="O5102" s="121"/>
      <c r="P5102" s="177">
        <v>2.9750000000000001</v>
      </c>
      <c r="Q5102" s="177">
        <v>12.582434961311579</v>
      </c>
      <c r="R5102" s="177">
        <v>12.582434961311579</v>
      </c>
      <c r="S5102" s="177">
        <v>0</v>
      </c>
      <c r="T5102" s="177">
        <v>0</v>
      </c>
      <c r="U5102" s="177">
        <v>12.582434961311579</v>
      </c>
      <c r="V5102" s="177">
        <v>12.582434961311579</v>
      </c>
      <c r="W5102" s="177">
        <v>0</v>
      </c>
      <c r="X5102" s="177">
        <v>0</v>
      </c>
      <c r="Y5102" s="177">
        <v>0</v>
      </c>
      <c r="Z5102" s="177">
        <v>0</v>
      </c>
      <c r="AA5102" s="177">
        <v>23.6597628641643</v>
      </c>
      <c r="AB5102" s="177">
        <v>20.678437080739272</v>
      </c>
      <c r="AC5102" s="177">
        <v>16.178043552949813</v>
      </c>
      <c r="AD5102" s="177">
        <v>0</v>
      </c>
      <c r="AE5102" s="177">
        <v>0</v>
      </c>
      <c r="AF5102" s="177">
        <v>22.13045721623315</v>
      </c>
      <c r="AG5102" s="177">
        <v>0</v>
      </c>
      <c r="AH5102" s="177">
        <v>0</v>
      </c>
      <c r="AI5102" s="177">
        <v>0</v>
      </c>
      <c r="AJ5102" s="177">
        <v>0</v>
      </c>
    </row>
    <row r="5103" spans="1:36" hidden="1" outlineLevel="1" x14ac:dyDescent="0.25">
      <c r="A5103" s="190">
        <f t="shared" si="1378"/>
        <v>2033</v>
      </c>
      <c r="B5103" s="55">
        <f t="shared" si="1379"/>
        <v>9</v>
      </c>
      <c r="C5103" s="55">
        <f t="shared" si="1380"/>
        <v>0</v>
      </c>
      <c r="D5103" s="55">
        <f t="shared" si="1376"/>
        <v>213</v>
      </c>
      <c r="F5103" s="63">
        <f t="shared" ref="F5103" si="1387">EDATE(F5079,1)</f>
        <v>48823</v>
      </c>
      <c r="G5103" s="64">
        <f t="shared" si="1377"/>
        <v>148.56975319048789</v>
      </c>
      <c r="H5103" s="64">
        <f t="shared" si="1385"/>
        <v>0</v>
      </c>
      <c r="I5103" s="64">
        <f t="shared" si="1385"/>
        <v>2.9750000000000001</v>
      </c>
      <c r="J5103" s="64">
        <f t="shared" si="1385"/>
        <v>0</v>
      </c>
      <c r="K5103" s="64">
        <f t="shared" si="1385"/>
        <v>0</v>
      </c>
      <c r="L5103" s="64">
        <f t="shared" si="1385"/>
        <v>0</v>
      </c>
      <c r="M5103" s="64">
        <f t="shared" si="1385"/>
        <v>18.250223375866568</v>
      </c>
      <c r="N5103" s="64">
        <f t="shared" si="1385"/>
        <v>127.34452981462131</v>
      </c>
      <c r="O5103" s="121"/>
      <c r="P5103" s="177">
        <v>2.9750000000000001</v>
      </c>
      <c r="Q5103" s="177">
        <v>14.138493666600723</v>
      </c>
      <c r="R5103" s="177">
        <v>14.138493666600723</v>
      </c>
      <c r="S5103" s="177">
        <v>0</v>
      </c>
      <c r="T5103" s="177">
        <v>0</v>
      </c>
      <c r="U5103" s="177">
        <v>14.138493666600723</v>
      </c>
      <c r="V5103" s="177">
        <v>14.138493666600723</v>
      </c>
      <c r="W5103" s="177">
        <v>0</v>
      </c>
      <c r="X5103" s="177">
        <v>0</v>
      </c>
      <c r="Y5103" s="177">
        <v>0</v>
      </c>
      <c r="Z5103" s="177">
        <v>0</v>
      </c>
      <c r="AA5103" s="177">
        <v>29.077503839777201</v>
      </c>
      <c r="AB5103" s="177">
        <v>27.30622891347549</v>
      </c>
      <c r="AC5103" s="177">
        <v>14.406822394965729</v>
      </c>
      <c r="AD5103" s="177">
        <v>0</v>
      </c>
      <c r="AE5103" s="177">
        <v>0</v>
      </c>
      <c r="AF5103" s="177">
        <v>18.250223375866568</v>
      </c>
      <c r="AG5103" s="177">
        <v>0</v>
      </c>
      <c r="AH5103" s="177">
        <v>0</v>
      </c>
      <c r="AI5103" s="177">
        <v>0</v>
      </c>
      <c r="AJ5103" s="177">
        <v>0</v>
      </c>
    </row>
    <row r="5104" spans="1:36" hidden="1" outlineLevel="1" x14ac:dyDescent="0.25">
      <c r="A5104" s="190">
        <f t="shared" si="1378"/>
        <v>2033</v>
      </c>
      <c r="B5104" s="55">
        <f t="shared" si="1379"/>
        <v>9</v>
      </c>
      <c r="C5104" s="55">
        <f t="shared" si="1380"/>
        <v>1</v>
      </c>
      <c r="D5104" s="55">
        <f t="shared" si="1376"/>
        <v>213</v>
      </c>
      <c r="F5104" s="63">
        <f t="shared" ref="F5104" si="1388">F5103+1/24</f>
        <v>48823.041666666664</v>
      </c>
      <c r="G5104" s="64">
        <f t="shared" si="1377"/>
        <v>146.37252855716406</v>
      </c>
      <c r="H5104" s="64">
        <f t="shared" si="1385"/>
        <v>0</v>
      </c>
      <c r="I5104" s="64">
        <f t="shared" si="1385"/>
        <v>2.9750000000000001</v>
      </c>
      <c r="J5104" s="64">
        <f t="shared" si="1385"/>
        <v>0</v>
      </c>
      <c r="K5104" s="64">
        <f t="shared" si="1385"/>
        <v>0</v>
      </c>
      <c r="L5104" s="64">
        <f t="shared" si="1385"/>
        <v>0</v>
      </c>
      <c r="M5104" s="64">
        <f t="shared" si="1385"/>
        <v>18.544581817412801</v>
      </c>
      <c r="N5104" s="64">
        <f t="shared" si="1385"/>
        <v>124.85294673975126</v>
      </c>
      <c r="O5104" s="121"/>
      <c r="P5104" s="177">
        <v>2.9750000000000001</v>
      </c>
      <c r="Q5104" s="177">
        <v>12.603045010388257</v>
      </c>
      <c r="R5104" s="177">
        <v>12.603045010388257</v>
      </c>
      <c r="S5104" s="177">
        <v>0</v>
      </c>
      <c r="T5104" s="177">
        <v>0</v>
      </c>
      <c r="U5104" s="177">
        <v>12.603045010388257</v>
      </c>
      <c r="V5104" s="177">
        <v>12.603045010388257</v>
      </c>
      <c r="W5104" s="177">
        <v>0</v>
      </c>
      <c r="X5104" s="177">
        <v>0</v>
      </c>
      <c r="Y5104" s="177">
        <v>0</v>
      </c>
      <c r="Z5104" s="177">
        <v>0</v>
      </c>
      <c r="AA5104" s="177">
        <v>30.120045988055367</v>
      </c>
      <c r="AB5104" s="177">
        <v>28.37544674880748</v>
      </c>
      <c r="AC5104" s="177">
        <v>15.945273961335394</v>
      </c>
      <c r="AD5104" s="177">
        <v>0</v>
      </c>
      <c r="AE5104" s="177">
        <v>0</v>
      </c>
      <c r="AF5104" s="177">
        <v>18.544581817412801</v>
      </c>
      <c r="AG5104" s="177">
        <v>0</v>
      </c>
      <c r="AH5104" s="177">
        <v>0</v>
      </c>
      <c r="AI5104" s="177">
        <v>0</v>
      </c>
      <c r="AJ5104" s="177">
        <v>0</v>
      </c>
    </row>
    <row r="5105" spans="1:36" hidden="1" outlineLevel="1" x14ac:dyDescent="0.25">
      <c r="A5105" s="190">
        <f t="shared" si="1378"/>
        <v>2033</v>
      </c>
      <c r="B5105" s="55">
        <f t="shared" si="1379"/>
        <v>9</v>
      </c>
      <c r="C5105" s="55">
        <f t="shared" si="1380"/>
        <v>2</v>
      </c>
      <c r="D5105" s="55">
        <f t="shared" si="1376"/>
        <v>213</v>
      </c>
      <c r="F5105" s="63">
        <f t="shared" si="1386"/>
        <v>48823.083333333328</v>
      </c>
      <c r="G5105" s="64">
        <f t="shared" si="1377"/>
        <v>147.71145003202801</v>
      </c>
      <c r="H5105" s="64">
        <f t="shared" ref="H5105:N5114" si="1389">SUMIF($P$6:$AK$6,H$6,$P5105:$AK5105)</f>
        <v>0</v>
      </c>
      <c r="I5105" s="64">
        <f t="shared" si="1389"/>
        <v>2.9750000000000001</v>
      </c>
      <c r="J5105" s="64">
        <f t="shared" si="1389"/>
        <v>0</v>
      </c>
      <c r="K5105" s="64">
        <f t="shared" si="1389"/>
        <v>0</v>
      </c>
      <c r="L5105" s="64">
        <f t="shared" si="1389"/>
        <v>0</v>
      </c>
      <c r="M5105" s="64">
        <f t="shared" si="1389"/>
        <v>18.152103895351157</v>
      </c>
      <c r="N5105" s="64">
        <f t="shared" si="1389"/>
        <v>126.58434613667684</v>
      </c>
      <c r="O5105" s="121"/>
      <c r="P5105" s="177">
        <v>2.9750000000000001</v>
      </c>
      <c r="Q5105" s="177">
        <v>11.448882262094317</v>
      </c>
      <c r="R5105" s="177">
        <v>11.448882262094317</v>
      </c>
      <c r="S5105" s="177">
        <v>0</v>
      </c>
      <c r="T5105" s="177">
        <v>0</v>
      </c>
      <c r="U5105" s="177">
        <v>11.448882262094317</v>
      </c>
      <c r="V5105" s="177">
        <v>11.448882262094317</v>
      </c>
      <c r="W5105" s="177">
        <v>0</v>
      </c>
      <c r="X5105" s="177">
        <v>0</v>
      </c>
      <c r="Y5105" s="177">
        <v>0</v>
      </c>
      <c r="Z5105" s="177">
        <v>0</v>
      </c>
      <c r="AA5105" s="177">
        <v>31.84911403754025</v>
      </c>
      <c r="AB5105" s="177">
        <v>29.069163581771107</v>
      </c>
      <c r="AC5105" s="177">
        <v>19.870539468988213</v>
      </c>
      <c r="AD5105" s="177">
        <v>0</v>
      </c>
      <c r="AE5105" s="177">
        <v>0</v>
      </c>
      <c r="AF5105" s="177">
        <v>18.152103895351157</v>
      </c>
      <c r="AG5105" s="177">
        <v>0</v>
      </c>
      <c r="AH5105" s="177">
        <v>0</v>
      </c>
      <c r="AI5105" s="177">
        <v>0</v>
      </c>
      <c r="AJ5105" s="177">
        <v>0</v>
      </c>
    </row>
    <row r="5106" spans="1:36" hidden="1" outlineLevel="1" x14ac:dyDescent="0.25">
      <c r="A5106" s="190">
        <f t="shared" si="1378"/>
        <v>2033</v>
      </c>
      <c r="B5106" s="55">
        <f t="shared" si="1379"/>
        <v>9</v>
      </c>
      <c r="C5106" s="55">
        <f t="shared" si="1380"/>
        <v>3</v>
      </c>
      <c r="D5106" s="55">
        <f t="shared" si="1376"/>
        <v>213</v>
      </c>
      <c r="F5106" s="63">
        <f t="shared" si="1386"/>
        <v>48823.124999999993</v>
      </c>
      <c r="G5106" s="64">
        <f t="shared" si="1377"/>
        <v>154.99614332416573</v>
      </c>
      <c r="H5106" s="64">
        <f t="shared" si="1389"/>
        <v>0</v>
      </c>
      <c r="I5106" s="64">
        <f t="shared" si="1389"/>
        <v>2.9750000000000001</v>
      </c>
      <c r="J5106" s="64">
        <f t="shared" si="1389"/>
        <v>0</v>
      </c>
      <c r="K5106" s="64">
        <f t="shared" si="1389"/>
        <v>0</v>
      </c>
      <c r="L5106" s="64">
        <f t="shared" si="1389"/>
        <v>0</v>
      </c>
      <c r="M5106" s="64">
        <f t="shared" si="1389"/>
        <v>17.367148051227868</v>
      </c>
      <c r="N5106" s="64">
        <f t="shared" si="1389"/>
        <v>134.65399527293786</v>
      </c>
      <c r="O5106" s="121"/>
      <c r="P5106" s="177">
        <v>2.9750000000000001</v>
      </c>
      <c r="Q5106" s="177">
        <v>11.438577237555981</v>
      </c>
      <c r="R5106" s="177">
        <v>11.438577237555981</v>
      </c>
      <c r="S5106" s="177">
        <v>0</v>
      </c>
      <c r="T5106" s="177">
        <v>0</v>
      </c>
      <c r="U5106" s="177">
        <v>11.438577237555981</v>
      </c>
      <c r="V5106" s="177">
        <v>11.438577237555981</v>
      </c>
      <c r="W5106" s="177">
        <v>0</v>
      </c>
      <c r="X5106" s="177">
        <v>0</v>
      </c>
      <c r="Y5106" s="177">
        <v>0</v>
      </c>
      <c r="Z5106" s="177">
        <v>0</v>
      </c>
      <c r="AA5106" s="177">
        <v>35.205151150860928</v>
      </c>
      <c r="AB5106" s="177">
        <v>30.391993557402152</v>
      </c>
      <c r="AC5106" s="177">
        <v>23.30254161445086</v>
      </c>
      <c r="AD5106" s="177">
        <v>0</v>
      </c>
      <c r="AE5106" s="177">
        <v>0</v>
      </c>
      <c r="AF5106" s="177">
        <v>17.367148051227868</v>
      </c>
      <c r="AG5106" s="177">
        <v>0</v>
      </c>
      <c r="AH5106" s="177">
        <v>0</v>
      </c>
      <c r="AI5106" s="177">
        <v>0</v>
      </c>
      <c r="AJ5106" s="177">
        <v>0</v>
      </c>
    </row>
    <row r="5107" spans="1:36" hidden="1" outlineLevel="1" x14ac:dyDescent="0.25">
      <c r="A5107" s="190">
        <f t="shared" si="1378"/>
        <v>2033</v>
      </c>
      <c r="B5107" s="55">
        <f t="shared" si="1379"/>
        <v>9</v>
      </c>
      <c r="C5107" s="55">
        <f t="shared" si="1380"/>
        <v>4</v>
      </c>
      <c r="D5107" s="55">
        <f t="shared" si="1376"/>
        <v>213</v>
      </c>
      <c r="F5107" s="63">
        <f t="shared" si="1386"/>
        <v>48823.166666666657</v>
      </c>
      <c r="G5107" s="64">
        <f t="shared" si="1377"/>
        <v>152.07291495646274</v>
      </c>
      <c r="H5107" s="64">
        <f t="shared" si="1389"/>
        <v>0</v>
      </c>
      <c r="I5107" s="64">
        <f t="shared" si="1389"/>
        <v>2.9750000000000001</v>
      </c>
      <c r="J5107" s="64">
        <f t="shared" si="1389"/>
        <v>0</v>
      </c>
      <c r="K5107" s="64">
        <f t="shared" si="1389"/>
        <v>0</v>
      </c>
      <c r="L5107" s="64">
        <f t="shared" si="1389"/>
        <v>0</v>
      </c>
      <c r="M5107" s="64">
        <f t="shared" si="1389"/>
        <v>15.895355843496688</v>
      </c>
      <c r="N5107" s="64">
        <f t="shared" si="1389"/>
        <v>133.20255911296604</v>
      </c>
      <c r="O5107" s="121"/>
      <c r="P5107" s="177">
        <v>2.9750000000000001</v>
      </c>
      <c r="Q5107" s="177">
        <v>9.9134336058818473</v>
      </c>
      <c r="R5107" s="177">
        <v>9.9134336058818473</v>
      </c>
      <c r="S5107" s="177">
        <v>0</v>
      </c>
      <c r="T5107" s="177">
        <v>0</v>
      </c>
      <c r="U5107" s="177">
        <v>9.9134336058818473</v>
      </c>
      <c r="V5107" s="177">
        <v>9.9134336058818473</v>
      </c>
      <c r="W5107" s="177">
        <v>0</v>
      </c>
      <c r="X5107" s="177">
        <v>0</v>
      </c>
      <c r="Y5107" s="177">
        <v>0</v>
      </c>
      <c r="Z5107" s="177">
        <v>0</v>
      </c>
      <c r="AA5107" s="177">
        <v>36.805510398034038</v>
      </c>
      <c r="AB5107" s="177">
        <v>31.100366087911475</v>
      </c>
      <c r="AC5107" s="177">
        <v>25.642948203493155</v>
      </c>
      <c r="AD5107" s="177">
        <v>0</v>
      </c>
      <c r="AE5107" s="177">
        <v>0</v>
      </c>
      <c r="AF5107" s="177">
        <v>15.895355843496688</v>
      </c>
      <c r="AG5107" s="177">
        <v>0</v>
      </c>
      <c r="AH5107" s="177">
        <v>0</v>
      </c>
      <c r="AI5107" s="177">
        <v>0</v>
      </c>
      <c r="AJ5107" s="177">
        <v>0</v>
      </c>
    </row>
    <row r="5108" spans="1:36" hidden="1" outlineLevel="1" x14ac:dyDescent="0.25">
      <c r="A5108" s="190">
        <f t="shared" si="1378"/>
        <v>2033</v>
      </c>
      <c r="B5108" s="55">
        <f t="shared" si="1379"/>
        <v>9</v>
      </c>
      <c r="C5108" s="55">
        <f t="shared" si="1380"/>
        <v>5</v>
      </c>
      <c r="D5108" s="55">
        <f t="shared" si="1376"/>
        <v>213</v>
      </c>
      <c r="F5108" s="63">
        <f t="shared" si="1386"/>
        <v>48823.208333333321</v>
      </c>
      <c r="G5108" s="64">
        <f t="shared" si="1377"/>
        <v>176.93918212879589</v>
      </c>
      <c r="H5108" s="64">
        <f t="shared" si="1389"/>
        <v>0</v>
      </c>
      <c r="I5108" s="64">
        <f t="shared" si="1389"/>
        <v>13.29627394744325</v>
      </c>
      <c r="J5108" s="64">
        <f t="shared" si="1389"/>
        <v>16.261873011265614</v>
      </c>
      <c r="K5108" s="64">
        <f t="shared" si="1389"/>
        <v>0</v>
      </c>
      <c r="L5108" s="64">
        <f t="shared" si="1389"/>
        <v>0</v>
      </c>
      <c r="M5108" s="64">
        <f t="shared" si="1389"/>
        <v>15.404758440919633</v>
      </c>
      <c r="N5108" s="64">
        <f t="shared" si="1389"/>
        <v>131.97627672916741</v>
      </c>
      <c r="O5108" s="121"/>
      <c r="P5108" s="177">
        <v>2.9750000000000001</v>
      </c>
      <c r="Q5108" s="177">
        <v>8.3161548024393479</v>
      </c>
      <c r="R5108" s="177">
        <v>8.3161548024393479</v>
      </c>
      <c r="S5108" s="177">
        <v>2.7968796515813037</v>
      </c>
      <c r="T5108" s="177">
        <v>7.4806862842806652</v>
      </c>
      <c r="U5108" s="177">
        <v>8.3161548024393479</v>
      </c>
      <c r="V5108" s="177">
        <v>8.3161548024393479</v>
      </c>
      <c r="W5108" s="177">
        <v>0</v>
      </c>
      <c r="X5108" s="177">
        <v>4.3708011581280688E-2</v>
      </c>
      <c r="Y5108" s="177">
        <v>0</v>
      </c>
      <c r="Z5108" s="177">
        <v>0</v>
      </c>
      <c r="AA5108" s="177">
        <v>38.80186285069599</v>
      </c>
      <c r="AB5108" s="177">
        <v>32.497190975330831</v>
      </c>
      <c r="AC5108" s="177">
        <v>27.412603693383197</v>
      </c>
      <c r="AD5108" s="177">
        <v>0</v>
      </c>
      <c r="AE5108" s="177">
        <v>0</v>
      </c>
      <c r="AF5108" s="177">
        <v>15.404758440919633</v>
      </c>
      <c r="AG5108" s="177">
        <v>5.4206243370885376</v>
      </c>
      <c r="AH5108" s="177">
        <v>5.4206243370885376</v>
      </c>
      <c r="AI5108" s="177">
        <v>5.4206243370885376</v>
      </c>
      <c r="AJ5108" s="177">
        <v>0</v>
      </c>
    </row>
    <row r="5109" spans="1:36" hidden="1" outlineLevel="1" x14ac:dyDescent="0.25">
      <c r="A5109" s="190">
        <f t="shared" si="1378"/>
        <v>2033</v>
      </c>
      <c r="B5109" s="55">
        <f t="shared" si="1379"/>
        <v>9</v>
      </c>
      <c r="C5109" s="55">
        <f t="shared" si="1380"/>
        <v>6</v>
      </c>
      <c r="D5109" s="55">
        <f t="shared" si="1376"/>
        <v>213</v>
      </c>
      <c r="F5109" s="63">
        <f t="shared" si="1386"/>
        <v>48823.249999999985</v>
      </c>
      <c r="G5109" s="64">
        <f t="shared" si="1377"/>
        <v>346.94632624740831</v>
      </c>
      <c r="H5109" s="64">
        <f t="shared" si="1389"/>
        <v>0</v>
      </c>
      <c r="I5109" s="64">
        <f t="shared" si="1389"/>
        <v>64.228906665069033</v>
      </c>
      <c r="J5109" s="64">
        <f t="shared" si="1389"/>
        <v>139.43501267169231</v>
      </c>
      <c r="K5109" s="64">
        <f t="shared" si="1389"/>
        <v>0</v>
      </c>
      <c r="L5109" s="64">
        <f t="shared" si="1389"/>
        <v>0</v>
      </c>
      <c r="M5109" s="64">
        <f t="shared" si="1389"/>
        <v>15.110399999373396</v>
      </c>
      <c r="N5109" s="64">
        <f t="shared" si="1389"/>
        <v>128.17200691127357</v>
      </c>
      <c r="O5109" s="121"/>
      <c r="P5109" s="177">
        <v>2.9750000000000001</v>
      </c>
      <c r="Q5109" s="177">
        <v>6.9868066369936512</v>
      </c>
      <c r="R5109" s="177">
        <v>6.9868066369936512</v>
      </c>
      <c r="S5109" s="177">
        <v>12.555010273290085</v>
      </c>
      <c r="T5109" s="177">
        <v>27.195378995255137</v>
      </c>
      <c r="U5109" s="177">
        <v>6.9868066369936512</v>
      </c>
      <c r="V5109" s="177">
        <v>6.9868066369936512</v>
      </c>
      <c r="W5109" s="177">
        <v>1.8863930451371382</v>
      </c>
      <c r="X5109" s="177">
        <v>10.497129852429747</v>
      </c>
      <c r="Y5109" s="177">
        <v>3.9547733333333328</v>
      </c>
      <c r="Z5109" s="177">
        <v>0</v>
      </c>
      <c r="AA5109" s="177">
        <v>39.623874383019867</v>
      </c>
      <c r="AB5109" s="177">
        <v>31.805152522181835</v>
      </c>
      <c r="AC5109" s="177">
        <v>28.795753458097273</v>
      </c>
      <c r="AD5109" s="177">
        <v>0</v>
      </c>
      <c r="AE5109" s="177">
        <v>0</v>
      </c>
      <c r="AF5109" s="177">
        <v>15.110399999373396</v>
      </c>
      <c r="AG5109" s="177">
        <v>46.478337557230766</v>
      </c>
      <c r="AH5109" s="177">
        <v>46.478337557230766</v>
      </c>
      <c r="AI5109" s="177">
        <v>46.478337557230766</v>
      </c>
      <c r="AJ5109" s="177">
        <v>5.1652211656235938</v>
      </c>
    </row>
    <row r="5110" spans="1:36" hidden="1" outlineLevel="1" x14ac:dyDescent="0.25">
      <c r="A5110" s="190">
        <f t="shared" si="1378"/>
        <v>2033</v>
      </c>
      <c r="B5110" s="55">
        <f t="shared" si="1379"/>
        <v>9</v>
      </c>
      <c r="C5110" s="55">
        <f t="shared" si="1380"/>
        <v>7</v>
      </c>
      <c r="D5110" s="55">
        <f t="shared" si="1376"/>
        <v>213</v>
      </c>
      <c r="F5110" s="63">
        <f t="shared" si="1386"/>
        <v>48823.29166666665</v>
      </c>
      <c r="G5110" s="64">
        <f t="shared" si="1377"/>
        <v>477.27640508153206</v>
      </c>
      <c r="H5110" s="64">
        <f t="shared" si="1389"/>
        <v>0</v>
      </c>
      <c r="I5110" s="64">
        <f t="shared" si="1389"/>
        <v>136.03468918829526</v>
      </c>
      <c r="J5110" s="64">
        <f t="shared" si="1389"/>
        <v>184.27294849924198</v>
      </c>
      <c r="K5110" s="64">
        <f t="shared" si="1389"/>
        <v>0</v>
      </c>
      <c r="L5110" s="64">
        <f t="shared" si="1389"/>
        <v>0</v>
      </c>
      <c r="M5110" s="64">
        <f t="shared" si="1389"/>
        <v>13.834846752673045</v>
      </c>
      <c r="N5110" s="64">
        <f t="shared" si="1389"/>
        <v>143.13392064132177</v>
      </c>
      <c r="O5110" s="121"/>
      <c r="P5110" s="177">
        <v>2.9750000000000001</v>
      </c>
      <c r="Q5110" s="177">
        <v>12.180539004316365</v>
      </c>
      <c r="R5110" s="177">
        <v>12.180539004316365</v>
      </c>
      <c r="S5110" s="177">
        <v>21.943339461220354</v>
      </c>
      <c r="T5110" s="177">
        <v>32.812726167408094</v>
      </c>
      <c r="U5110" s="177">
        <v>12.180539004316365</v>
      </c>
      <c r="V5110" s="177">
        <v>12.180539004316365</v>
      </c>
      <c r="W5110" s="177">
        <v>6.0885176187948424</v>
      </c>
      <c r="X5110" s="177">
        <v>32.428207281871025</v>
      </c>
      <c r="Y5110" s="177">
        <v>16.610047999999999</v>
      </c>
      <c r="Z5110" s="177">
        <v>0</v>
      </c>
      <c r="AA5110" s="177">
        <v>35.962209953911398</v>
      </c>
      <c r="AB5110" s="177">
        <v>30.558130009339386</v>
      </c>
      <c r="AC5110" s="177">
        <v>27.891424660805505</v>
      </c>
      <c r="AD5110" s="177">
        <v>0</v>
      </c>
      <c r="AE5110" s="177">
        <v>0</v>
      </c>
      <c r="AF5110" s="177">
        <v>13.834846752673045</v>
      </c>
      <c r="AG5110" s="177">
        <v>61.424316166413995</v>
      </c>
      <c r="AH5110" s="177">
        <v>61.424316166413995</v>
      </c>
      <c r="AI5110" s="177">
        <v>61.424316166413995</v>
      </c>
      <c r="AJ5110" s="177">
        <v>23.17685065900093</v>
      </c>
    </row>
    <row r="5111" spans="1:36" hidden="1" outlineLevel="1" x14ac:dyDescent="0.25">
      <c r="A5111" s="190">
        <f t="shared" si="1378"/>
        <v>2033</v>
      </c>
      <c r="B5111" s="55">
        <f t="shared" si="1379"/>
        <v>9</v>
      </c>
      <c r="C5111" s="55">
        <f t="shared" si="1380"/>
        <v>8</v>
      </c>
      <c r="D5111" s="55">
        <f t="shared" si="1376"/>
        <v>213</v>
      </c>
      <c r="F5111" s="63">
        <f t="shared" si="1386"/>
        <v>48823.333333333314</v>
      </c>
      <c r="G5111" s="64">
        <f t="shared" si="1377"/>
        <v>551.73012286154324</v>
      </c>
      <c r="H5111" s="64">
        <f t="shared" si="1389"/>
        <v>0</v>
      </c>
      <c r="I5111" s="64">
        <f t="shared" si="1389"/>
        <v>176.59841536096113</v>
      </c>
      <c r="J5111" s="64">
        <f t="shared" si="1389"/>
        <v>193.94177207322466</v>
      </c>
      <c r="K5111" s="64">
        <f t="shared" si="1389"/>
        <v>0</v>
      </c>
      <c r="L5111" s="64">
        <f t="shared" si="1389"/>
        <v>0</v>
      </c>
      <c r="M5111" s="64">
        <f t="shared" si="1389"/>
        <v>11.283740259272339</v>
      </c>
      <c r="N5111" s="64">
        <f t="shared" si="1389"/>
        <v>169.90619516808513</v>
      </c>
      <c r="O5111" s="121"/>
      <c r="P5111" s="177">
        <v>2.9750000000000001</v>
      </c>
      <c r="Q5111" s="177">
        <v>19.47649637746018</v>
      </c>
      <c r="R5111" s="177">
        <v>19.47649637746018</v>
      </c>
      <c r="S5111" s="177">
        <v>29.570761004265584</v>
      </c>
      <c r="T5111" s="177">
        <v>33.756000557526114</v>
      </c>
      <c r="U5111" s="177">
        <v>19.47649637746018</v>
      </c>
      <c r="V5111" s="177">
        <v>19.47649637746018</v>
      </c>
      <c r="W5111" s="177">
        <v>7.0357822833182206</v>
      </c>
      <c r="X5111" s="177">
        <v>35.656096196546621</v>
      </c>
      <c r="Y5111" s="177">
        <v>28.078890666666663</v>
      </c>
      <c r="Z5111" s="177">
        <v>0</v>
      </c>
      <c r="AA5111" s="177">
        <v>34.72156222154365</v>
      </c>
      <c r="AB5111" s="177">
        <v>31.698370829800879</v>
      </c>
      <c r="AC5111" s="177">
        <v>25.580276606899911</v>
      </c>
      <c r="AD5111" s="177">
        <v>0</v>
      </c>
      <c r="AE5111" s="177">
        <v>0</v>
      </c>
      <c r="AF5111" s="177">
        <v>11.283740259272339</v>
      </c>
      <c r="AG5111" s="177">
        <v>64.647257357741552</v>
      </c>
      <c r="AH5111" s="177">
        <v>64.647257357741552</v>
      </c>
      <c r="AI5111" s="177">
        <v>64.647257357741552</v>
      </c>
      <c r="AJ5111" s="177">
        <v>39.52588465263792</v>
      </c>
    </row>
    <row r="5112" spans="1:36" hidden="1" outlineLevel="1" x14ac:dyDescent="0.25">
      <c r="A5112" s="190">
        <f t="shared" si="1378"/>
        <v>2033</v>
      </c>
      <c r="B5112" s="55">
        <f t="shared" si="1379"/>
        <v>9</v>
      </c>
      <c r="C5112" s="55">
        <f t="shared" si="1380"/>
        <v>9</v>
      </c>
      <c r="D5112" s="55">
        <f t="shared" si="1376"/>
        <v>213</v>
      </c>
      <c r="F5112" s="63">
        <f t="shared" si="1386"/>
        <v>48823.374999999978</v>
      </c>
      <c r="G5112" s="64">
        <f t="shared" si="1377"/>
        <v>564.53044340505835</v>
      </c>
      <c r="H5112" s="64">
        <f t="shared" si="1389"/>
        <v>0</v>
      </c>
      <c r="I5112" s="64">
        <f t="shared" si="1389"/>
        <v>187.73679696403755</v>
      </c>
      <c r="J5112" s="64">
        <f t="shared" si="1389"/>
        <v>188.20703544155211</v>
      </c>
      <c r="K5112" s="64">
        <f t="shared" si="1389"/>
        <v>0</v>
      </c>
      <c r="L5112" s="64">
        <f t="shared" si="1389"/>
        <v>0</v>
      </c>
      <c r="M5112" s="64">
        <f t="shared" si="1389"/>
        <v>9.9100675320565781</v>
      </c>
      <c r="N5112" s="64">
        <f t="shared" si="1389"/>
        <v>178.6765434674121</v>
      </c>
      <c r="O5112" s="121"/>
      <c r="P5112" s="177">
        <v>2.9750000000000001</v>
      </c>
      <c r="Q5112" s="177">
        <v>22.052752512044862</v>
      </c>
      <c r="R5112" s="177">
        <v>22.052752512044862</v>
      </c>
      <c r="S5112" s="177">
        <v>33.480223404061434</v>
      </c>
      <c r="T5112" s="177">
        <v>33.002706008992817</v>
      </c>
      <c r="U5112" s="177">
        <v>22.052752512044862</v>
      </c>
      <c r="V5112" s="177">
        <v>22.052752512044862</v>
      </c>
      <c r="W5112" s="177">
        <v>7.2587293096430461</v>
      </c>
      <c r="X5112" s="177">
        <v>34.722232309540836</v>
      </c>
      <c r="Y5112" s="177">
        <v>36.779392000000001</v>
      </c>
      <c r="Z5112" s="177">
        <v>0</v>
      </c>
      <c r="AA5112" s="177">
        <v>33.40770580935483</v>
      </c>
      <c r="AB5112" s="177">
        <v>32.446361721062701</v>
      </c>
      <c r="AC5112" s="177">
        <v>24.611465888815136</v>
      </c>
      <c r="AD5112" s="177">
        <v>0</v>
      </c>
      <c r="AE5112" s="177">
        <v>0</v>
      </c>
      <c r="AF5112" s="177">
        <v>9.9100675320565781</v>
      </c>
      <c r="AG5112" s="177">
        <v>62.735678480517372</v>
      </c>
      <c r="AH5112" s="177">
        <v>62.735678480517372</v>
      </c>
      <c r="AI5112" s="177">
        <v>62.735678480517372</v>
      </c>
      <c r="AJ5112" s="177">
        <v>39.518513931799426</v>
      </c>
    </row>
    <row r="5113" spans="1:36" hidden="1" outlineLevel="1" x14ac:dyDescent="0.25">
      <c r="A5113" s="190">
        <f t="shared" si="1378"/>
        <v>2033</v>
      </c>
      <c r="B5113" s="55">
        <f t="shared" si="1379"/>
        <v>9</v>
      </c>
      <c r="C5113" s="55">
        <f t="shared" si="1380"/>
        <v>10</v>
      </c>
      <c r="D5113" s="55">
        <f t="shared" si="1376"/>
        <v>213</v>
      </c>
      <c r="F5113" s="63">
        <f t="shared" si="1386"/>
        <v>48823.416666666642</v>
      </c>
      <c r="G5113" s="64">
        <f t="shared" si="1377"/>
        <v>557.46704055010139</v>
      </c>
      <c r="H5113" s="64">
        <f t="shared" si="1389"/>
        <v>0</v>
      </c>
      <c r="I5113" s="64">
        <f t="shared" si="1389"/>
        <v>190.9961543517544</v>
      </c>
      <c r="J5113" s="64">
        <f t="shared" si="1389"/>
        <v>175.36379055463999</v>
      </c>
      <c r="K5113" s="64">
        <f t="shared" si="1389"/>
        <v>0</v>
      </c>
      <c r="L5113" s="64">
        <f t="shared" si="1389"/>
        <v>0</v>
      </c>
      <c r="M5113" s="64">
        <f t="shared" si="1389"/>
        <v>8.6345142853562269</v>
      </c>
      <c r="N5113" s="64">
        <f t="shared" si="1389"/>
        <v>182.47258135835079</v>
      </c>
      <c r="O5113" s="121"/>
      <c r="P5113" s="177">
        <v>2.9750000000000001</v>
      </c>
      <c r="Q5113" s="177">
        <v>24.247722738711008</v>
      </c>
      <c r="R5113" s="177">
        <v>24.247722738711008</v>
      </c>
      <c r="S5113" s="177">
        <v>34.213186797136281</v>
      </c>
      <c r="T5113" s="177">
        <v>31.940829792142516</v>
      </c>
      <c r="U5113" s="177">
        <v>24.247722738711008</v>
      </c>
      <c r="V5113" s="177">
        <v>24.247722738711008</v>
      </c>
      <c r="W5113" s="177">
        <v>7.1199276366957189</v>
      </c>
      <c r="X5113" s="177">
        <v>32.670183336811895</v>
      </c>
      <c r="Y5113" s="177">
        <v>41.920597333333333</v>
      </c>
      <c r="Z5113" s="177">
        <v>0</v>
      </c>
      <c r="AA5113" s="177">
        <v>31.384334075329683</v>
      </c>
      <c r="AB5113" s="177">
        <v>31.526377572159781</v>
      </c>
      <c r="AC5113" s="177">
        <v>22.570978756017293</v>
      </c>
      <c r="AD5113" s="177">
        <v>0</v>
      </c>
      <c r="AE5113" s="177">
        <v>0</v>
      </c>
      <c r="AF5113" s="177">
        <v>8.6345142853562269</v>
      </c>
      <c r="AG5113" s="177">
        <v>58.454596851546661</v>
      </c>
      <c r="AH5113" s="177">
        <v>58.454596851546661</v>
      </c>
      <c r="AI5113" s="177">
        <v>58.454596851546661</v>
      </c>
      <c r="AJ5113" s="177">
        <v>40.156429455634665</v>
      </c>
    </row>
    <row r="5114" spans="1:36" hidden="1" outlineLevel="1" x14ac:dyDescent="0.25">
      <c r="A5114" s="190">
        <f t="shared" si="1378"/>
        <v>2033</v>
      </c>
      <c r="B5114" s="55">
        <f t="shared" si="1379"/>
        <v>9</v>
      </c>
      <c r="C5114" s="55">
        <f t="shared" si="1380"/>
        <v>11</v>
      </c>
      <c r="D5114" s="55">
        <f t="shared" si="1376"/>
        <v>213</v>
      </c>
      <c r="F5114" s="63">
        <f t="shared" si="1386"/>
        <v>48823.458333333307</v>
      </c>
      <c r="G5114" s="64">
        <f t="shared" si="1377"/>
        <v>542.95186600314128</v>
      </c>
      <c r="H5114" s="64">
        <f t="shared" si="1389"/>
        <v>0</v>
      </c>
      <c r="I5114" s="64">
        <f t="shared" si="1389"/>
        <v>184.58408089824377</v>
      </c>
      <c r="J5114" s="64">
        <f t="shared" si="1389"/>
        <v>173.40801964549775</v>
      </c>
      <c r="K5114" s="64">
        <f t="shared" si="1389"/>
        <v>0</v>
      </c>
      <c r="L5114" s="64">
        <f t="shared" si="1389"/>
        <v>0</v>
      </c>
      <c r="M5114" s="64">
        <f t="shared" si="1389"/>
        <v>7.947677921748344</v>
      </c>
      <c r="N5114" s="64">
        <f t="shared" si="1389"/>
        <v>177.0120875376515</v>
      </c>
      <c r="O5114" s="121"/>
      <c r="P5114" s="177">
        <v>2.9750000000000001</v>
      </c>
      <c r="Q5114" s="177">
        <v>25.092734750854785</v>
      </c>
      <c r="R5114" s="177">
        <v>25.092734750854785</v>
      </c>
      <c r="S5114" s="177">
        <v>32.060466028479766</v>
      </c>
      <c r="T5114" s="177">
        <v>31.212099833525581</v>
      </c>
      <c r="U5114" s="177">
        <v>25.092734750854785</v>
      </c>
      <c r="V5114" s="177">
        <v>25.092734750854785</v>
      </c>
      <c r="W5114" s="177">
        <v>6.938257843488258</v>
      </c>
      <c r="X5114" s="177">
        <v>31.247531565594468</v>
      </c>
      <c r="Y5114" s="177">
        <v>41.525119999999994</v>
      </c>
      <c r="Z5114" s="177">
        <v>0</v>
      </c>
      <c r="AA5114" s="177">
        <v>27.65980919370373</v>
      </c>
      <c r="AB5114" s="177">
        <v>29.244087057265801</v>
      </c>
      <c r="AC5114" s="177">
        <v>19.737252283262823</v>
      </c>
      <c r="AD5114" s="177">
        <v>0</v>
      </c>
      <c r="AE5114" s="177">
        <v>0</v>
      </c>
      <c r="AF5114" s="177">
        <v>7.947677921748344</v>
      </c>
      <c r="AG5114" s="177">
        <v>57.80267321516591</v>
      </c>
      <c r="AH5114" s="177">
        <v>57.80267321516591</v>
      </c>
      <c r="AI5114" s="177">
        <v>57.80267321516591</v>
      </c>
      <c r="AJ5114" s="177">
        <v>38.625605627155693</v>
      </c>
    </row>
    <row r="5115" spans="1:36" hidden="1" outlineLevel="1" x14ac:dyDescent="0.25">
      <c r="A5115" s="190">
        <f t="shared" si="1378"/>
        <v>2033</v>
      </c>
      <c r="B5115" s="55">
        <f t="shared" si="1379"/>
        <v>9</v>
      </c>
      <c r="C5115" s="55">
        <f t="shared" si="1380"/>
        <v>12</v>
      </c>
      <c r="D5115" s="55">
        <f t="shared" si="1376"/>
        <v>213</v>
      </c>
      <c r="F5115" s="63">
        <f t="shared" si="1386"/>
        <v>48823.499999999971</v>
      </c>
      <c r="G5115" s="64">
        <f t="shared" si="1377"/>
        <v>547.7402940613274</v>
      </c>
      <c r="H5115" s="64">
        <f t="shared" ref="H5115:N5124" si="1390">SUMIF($P$6:$AK$6,H$6,$P5115:$AK5115)</f>
        <v>0</v>
      </c>
      <c r="I5115" s="64">
        <f t="shared" si="1390"/>
        <v>181.72968863490155</v>
      </c>
      <c r="J5115" s="64">
        <f t="shared" si="1390"/>
        <v>179.82102890171086</v>
      </c>
      <c r="K5115" s="64">
        <f t="shared" si="1390"/>
        <v>0</v>
      </c>
      <c r="L5115" s="64">
        <f t="shared" si="1390"/>
        <v>0</v>
      </c>
      <c r="M5115" s="64">
        <f t="shared" si="1390"/>
        <v>7.8495584412329329</v>
      </c>
      <c r="N5115" s="64">
        <f t="shared" si="1390"/>
        <v>178.34001808348208</v>
      </c>
      <c r="O5115" s="121"/>
      <c r="P5115" s="177">
        <v>2.9750000000000001</v>
      </c>
      <c r="Q5115" s="177">
        <v>27.050689413139139</v>
      </c>
      <c r="R5115" s="177">
        <v>27.050689413139139</v>
      </c>
      <c r="S5115" s="177">
        <v>31.967341023213024</v>
      </c>
      <c r="T5115" s="177">
        <v>31.357845825248958</v>
      </c>
      <c r="U5115" s="177">
        <v>27.050689413139139</v>
      </c>
      <c r="V5115" s="177">
        <v>27.050689413139139</v>
      </c>
      <c r="W5115" s="177">
        <v>6.401656427934026</v>
      </c>
      <c r="X5115" s="177">
        <v>30.574189211391616</v>
      </c>
      <c r="Y5115" s="177">
        <v>43.10702933333333</v>
      </c>
      <c r="Z5115" s="177">
        <v>0</v>
      </c>
      <c r="AA5115" s="177">
        <v>23.938433024439835</v>
      </c>
      <c r="AB5115" s="177">
        <v>27.414837728865553</v>
      </c>
      <c r="AC5115" s="177">
        <v>18.783989677620127</v>
      </c>
      <c r="AD5115" s="177">
        <v>0</v>
      </c>
      <c r="AE5115" s="177">
        <v>0</v>
      </c>
      <c r="AF5115" s="177">
        <v>7.8495584412329329</v>
      </c>
      <c r="AG5115" s="177">
        <v>59.940342967236951</v>
      </c>
      <c r="AH5115" s="177">
        <v>59.940342967236951</v>
      </c>
      <c r="AI5115" s="177">
        <v>59.940342967236951</v>
      </c>
      <c r="AJ5115" s="177">
        <v>35.346626813780603</v>
      </c>
    </row>
    <row r="5116" spans="1:36" hidden="1" outlineLevel="1" x14ac:dyDescent="0.25">
      <c r="A5116" s="190">
        <f t="shared" si="1378"/>
        <v>2033</v>
      </c>
      <c r="B5116" s="55">
        <f t="shared" si="1379"/>
        <v>9</v>
      </c>
      <c r="C5116" s="55">
        <f t="shared" si="1380"/>
        <v>13</v>
      </c>
      <c r="D5116" s="55">
        <f t="shared" si="1376"/>
        <v>213</v>
      </c>
      <c r="F5116" s="63">
        <f t="shared" si="1386"/>
        <v>48823.541666666635</v>
      </c>
      <c r="G5116" s="64">
        <f t="shared" si="1377"/>
        <v>544.51165638015198</v>
      </c>
      <c r="H5116" s="64">
        <f t="shared" si="1390"/>
        <v>0</v>
      </c>
      <c r="I5116" s="64">
        <f t="shared" si="1390"/>
        <v>182.50612191227742</v>
      </c>
      <c r="J5116" s="64">
        <f t="shared" si="1390"/>
        <v>173.80912539422033</v>
      </c>
      <c r="K5116" s="64">
        <f t="shared" si="1390"/>
        <v>0</v>
      </c>
      <c r="L5116" s="64">
        <f t="shared" si="1390"/>
        <v>0</v>
      </c>
      <c r="M5116" s="64">
        <f t="shared" si="1390"/>
        <v>7.75143896071752</v>
      </c>
      <c r="N5116" s="64">
        <f t="shared" si="1390"/>
        <v>180.44497011293666</v>
      </c>
      <c r="O5116" s="121"/>
      <c r="P5116" s="177">
        <v>2.9750000000000001</v>
      </c>
      <c r="Q5116" s="177">
        <v>28.380037578584833</v>
      </c>
      <c r="R5116" s="177">
        <v>28.380037578584833</v>
      </c>
      <c r="S5116" s="177">
        <v>28.288807167378831</v>
      </c>
      <c r="T5116" s="177">
        <v>33.112601769847799</v>
      </c>
      <c r="U5116" s="177">
        <v>28.380037578584833</v>
      </c>
      <c r="V5116" s="177">
        <v>28.380037578584833</v>
      </c>
      <c r="W5116" s="177">
        <v>6.7229064480206278</v>
      </c>
      <c r="X5116" s="177">
        <v>33.068343958798835</v>
      </c>
      <c r="Y5116" s="177">
        <v>42.316074666666665</v>
      </c>
      <c r="Z5116" s="177">
        <v>0</v>
      </c>
      <c r="AA5116" s="177">
        <v>23.85084978398227</v>
      </c>
      <c r="AB5116" s="177">
        <v>24.70219599441397</v>
      </c>
      <c r="AC5116" s="177">
        <v>18.371774020201126</v>
      </c>
      <c r="AD5116" s="177">
        <v>0</v>
      </c>
      <c r="AE5116" s="177">
        <v>0</v>
      </c>
      <c r="AF5116" s="177">
        <v>7.75143896071752</v>
      </c>
      <c r="AG5116" s="177">
        <v>57.936375131406777</v>
      </c>
      <c r="AH5116" s="177">
        <v>57.936375131406777</v>
      </c>
      <c r="AI5116" s="177">
        <v>57.936375131406777</v>
      </c>
      <c r="AJ5116" s="177">
        <v>36.02238790156467</v>
      </c>
    </row>
    <row r="5117" spans="1:36" hidden="1" outlineLevel="1" x14ac:dyDescent="0.25">
      <c r="A5117" s="190">
        <f t="shared" si="1378"/>
        <v>2033</v>
      </c>
      <c r="B5117" s="55">
        <f t="shared" si="1379"/>
        <v>9</v>
      </c>
      <c r="C5117" s="55">
        <f t="shared" si="1380"/>
        <v>14</v>
      </c>
      <c r="D5117" s="55">
        <f t="shared" si="1376"/>
        <v>213</v>
      </c>
      <c r="F5117" s="63">
        <f t="shared" si="1386"/>
        <v>48823.583333333299</v>
      </c>
      <c r="G5117" s="64">
        <f t="shared" si="1377"/>
        <v>536.81518670521905</v>
      </c>
      <c r="H5117" s="64">
        <f t="shared" si="1390"/>
        <v>0</v>
      </c>
      <c r="I5117" s="64">
        <f t="shared" si="1390"/>
        <v>166.46233435452632</v>
      </c>
      <c r="J5117" s="64">
        <f t="shared" si="1390"/>
        <v>173.13822592143396</v>
      </c>
      <c r="K5117" s="64">
        <f t="shared" si="1390"/>
        <v>0</v>
      </c>
      <c r="L5117" s="64">
        <f t="shared" si="1390"/>
        <v>0</v>
      </c>
      <c r="M5117" s="64">
        <f t="shared" si="1390"/>
        <v>8.1439168827791697</v>
      </c>
      <c r="N5117" s="64">
        <f t="shared" si="1390"/>
        <v>189.07070954647955</v>
      </c>
      <c r="O5117" s="121"/>
      <c r="P5117" s="177">
        <v>2.9750000000000001</v>
      </c>
      <c r="Q5117" s="177">
        <v>29.513590277802095</v>
      </c>
      <c r="R5117" s="177">
        <v>29.513590277802095</v>
      </c>
      <c r="S5117" s="177">
        <v>21.487278795743396</v>
      </c>
      <c r="T5117" s="177">
        <v>32.481338710362053</v>
      </c>
      <c r="U5117" s="177">
        <v>29.513590277802095</v>
      </c>
      <c r="V5117" s="177">
        <v>29.513590277802095</v>
      </c>
      <c r="W5117" s="177">
        <v>6.894093989458808</v>
      </c>
      <c r="X5117" s="177">
        <v>34.669584474267907</v>
      </c>
      <c r="Y5117" s="177">
        <v>33.220095999999998</v>
      </c>
      <c r="Z5117" s="177">
        <v>0</v>
      </c>
      <c r="AA5117" s="177">
        <v>26.30856458731699</v>
      </c>
      <c r="AB5117" s="177">
        <v>23.815681700919846</v>
      </c>
      <c r="AC5117" s="177">
        <v>20.892102147034333</v>
      </c>
      <c r="AD5117" s="177">
        <v>0</v>
      </c>
      <c r="AE5117" s="177">
        <v>0</v>
      </c>
      <c r="AF5117" s="177">
        <v>8.1439168827791697</v>
      </c>
      <c r="AG5117" s="177">
        <v>57.712741973811319</v>
      </c>
      <c r="AH5117" s="177">
        <v>57.712741973811319</v>
      </c>
      <c r="AI5117" s="177">
        <v>57.712741973811319</v>
      </c>
      <c r="AJ5117" s="177">
        <v>34.734942384694122</v>
      </c>
    </row>
    <row r="5118" spans="1:36" hidden="1" outlineLevel="1" x14ac:dyDescent="0.25">
      <c r="A5118" s="190">
        <f t="shared" si="1378"/>
        <v>2033</v>
      </c>
      <c r="B5118" s="55">
        <f t="shared" si="1379"/>
        <v>9</v>
      </c>
      <c r="C5118" s="55">
        <f t="shared" si="1380"/>
        <v>15</v>
      </c>
      <c r="D5118" s="55">
        <f t="shared" si="1376"/>
        <v>213</v>
      </c>
      <c r="F5118" s="63">
        <f t="shared" si="1386"/>
        <v>48823.624999999964</v>
      </c>
      <c r="G5118" s="64">
        <f t="shared" si="1377"/>
        <v>495.46827253780623</v>
      </c>
      <c r="H5118" s="64">
        <f t="shared" si="1390"/>
        <v>0</v>
      </c>
      <c r="I5118" s="64">
        <f t="shared" si="1390"/>
        <v>140.54948108197047</v>
      </c>
      <c r="J5118" s="64">
        <f t="shared" si="1390"/>
        <v>153.83161259497192</v>
      </c>
      <c r="K5118" s="64">
        <f t="shared" si="1390"/>
        <v>0</v>
      </c>
      <c r="L5118" s="64">
        <f t="shared" si="1390"/>
        <v>0</v>
      </c>
      <c r="M5118" s="64">
        <f t="shared" si="1390"/>
        <v>8.6345142853562269</v>
      </c>
      <c r="N5118" s="64">
        <f t="shared" si="1390"/>
        <v>192.45266457550764</v>
      </c>
      <c r="O5118" s="121"/>
      <c r="P5118" s="177">
        <v>2.9750000000000001</v>
      </c>
      <c r="Q5118" s="177">
        <v>29.10138929626855</v>
      </c>
      <c r="R5118" s="177">
        <v>29.10138929626855</v>
      </c>
      <c r="S5118" s="177">
        <v>12.927484205472732</v>
      </c>
      <c r="T5118" s="177">
        <v>23.870892990964549</v>
      </c>
      <c r="U5118" s="177">
        <v>29.10138929626855</v>
      </c>
      <c r="V5118" s="177">
        <v>29.10138929626855</v>
      </c>
      <c r="W5118" s="177">
        <v>6.7342275518884858</v>
      </c>
      <c r="X5118" s="177">
        <v>34.19103208303676</v>
      </c>
      <c r="Y5118" s="177">
        <v>25.310549333333331</v>
      </c>
      <c r="Z5118" s="177">
        <v>0</v>
      </c>
      <c r="AA5118" s="177">
        <v>29.872328124735297</v>
      </c>
      <c r="AB5118" s="177">
        <v>25.239197040990788</v>
      </c>
      <c r="AC5118" s="177">
        <v>20.935582224707336</v>
      </c>
      <c r="AD5118" s="177">
        <v>0</v>
      </c>
      <c r="AE5118" s="177">
        <v>0</v>
      </c>
      <c r="AF5118" s="177">
        <v>8.6345142853562269</v>
      </c>
      <c r="AG5118" s="177">
        <v>51.277204198323972</v>
      </c>
      <c r="AH5118" s="177">
        <v>51.277204198323972</v>
      </c>
      <c r="AI5118" s="177">
        <v>51.277204198323972</v>
      </c>
      <c r="AJ5118" s="177">
        <v>34.540294917274608</v>
      </c>
    </row>
    <row r="5119" spans="1:36" hidden="1" outlineLevel="1" x14ac:dyDescent="0.25">
      <c r="A5119" s="190">
        <f t="shared" si="1378"/>
        <v>2033</v>
      </c>
      <c r="B5119" s="55">
        <f t="shared" si="1379"/>
        <v>9</v>
      </c>
      <c r="C5119" s="55">
        <f t="shared" si="1380"/>
        <v>16</v>
      </c>
      <c r="D5119" s="55">
        <f t="shared" si="1376"/>
        <v>213</v>
      </c>
      <c r="F5119" s="63">
        <f t="shared" si="1386"/>
        <v>48823.666666666628</v>
      </c>
      <c r="G5119" s="64">
        <f t="shared" si="1377"/>
        <v>360.73889171240131</v>
      </c>
      <c r="H5119" s="64">
        <f t="shared" si="1390"/>
        <v>0</v>
      </c>
      <c r="I5119" s="64">
        <f t="shared" si="1390"/>
        <v>85.144563506895366</v>
      </c>
      <c r="J5119" s="64">
        <f t="shared" si="1390"/>
        <v>78.646119085950971</v>
      </c>
      <c r="K5119" s="64">
        <f t="shared" si="1390"/>
        <v>0</v>
      </c>
      <c r="L5119" s="64">
        <f t="shared" si="1390"/>
        <v>0</v>
      </c>
      <c r="M5119" s="64">
        <f t="shared" si="1390"/>
        <v>9.026992207417873</v>
      </c>
      <c r="N5119" s="64">
        <f t="shared" si="1390"/>
        <v>187.92121691213711</v>
      </c>
      <c r="O5119" s="121"/>
      <c r="P5119" s="177">
        <v>2.9750000000000001</v>
      </c>
      <c r="Q5119" s="177">
        <v>26.504523112607188</v>
      </c>
      <c r="R5119" s="177">
        <v>26.504523112607188</v>
      </c>
      <c r="S5119" s="177">
        <v>2.4658964256748215</v>
      </c>
      <c r="T5119" s="177">
        <v>3.8692233150712947</v>
      </c>
      <c r="U5119" s="177">
        <v>26.504523112607188</v>
      </c>
      <c r="V5119" s="177">
        <v>26.504523112607188</v>
      </c>
      <c r="W5119" s="177">
        <v>5.7513280552029027</v>
      </c>
      <c r="X5119" s="177">
        <v>29.324553347903546</v>
      </c>
      <c r="Y5119" s="177">
        <v>14.632661333333331</v>
      </c>
      <c r="Z5119" s="177">
        <v>0</v>
      </c>
      <c r="AA5119" s="177">
        <v>34.975706410098418</v>
      </c>
      <c r="AB5119" s="177">
        <v>25.643165065114502</v>
      </c>
      <c r="AC5119" s="177">
        <v>21.284252986495432</v>
      </c>
      <c r="AD5119" s="177">
        <v>0</v>
      </c>
      <c r="AE5119" s="177">
        <v>0</v>
      </c>
      <c r="AF5119" s="177">
        <v>9.026992207417873</v>
      </c>
      <c r="AG5119" s="177">
        <v>26.215373028650323</v>
      </c>
      <c r="AH5119" s="177">
        <v>26.215373028650323</v>
      </c>
      <c r="AI5119" s="177">
        <v>26.215373028650323</v>
      </c>
      <c r="AJ5119" s="177">
        <v>26.125901029709471</v>
      </c>
    </row>
    <row r="5120" spans="1:36" hidden="1" outlineLevel="1" x14ac:dyDescent="0.25">
      <c r="A5120" s="190">
        <f t="shared" si="1378"/>
        <v>2033</v>
      </c>
      <c r="B5120" s="55">
        <f t="shared" si="1379"/>
        <v>9</v>
      </c>
      <c r="C5120" s="55">
        <f t="shared" si="1380"/>
        <v>17</v>
      </c>
      <c r="D5120" s="55">
        <f t="shared" si="1376"/>
        <v>213</v>
      </c>
      <c r="F5120" s="63">
        <f t="shared" si="1386"/>
        <v>48823.708333333292</v>
      </c>
      <c r="G5120" s="64">
        <f t="shared" si="1377"/>
        <v>220.71347463627501</v>
      </c>
      <c r="H5120" s="64">
        <f t="shared" si="1390"/>
        <v>0</v>
      </c>
      <c r="I5120" s="64">
        <f t="shared" si="1390"/>
        <v>22.854106945152328</v>
      </c>
      <c r="J5120" s="64">
        <f t="shared" si="1390"/>
        <v>3.7138000549288277</v>
      </c>
      <c r="K5120" s="64">
        <f t="shared" si="1390"/>
        <v>0</v>
      </c>
      <c r="L5120" s="64">
        <f t="shared" si="1390"/>
        <v>0</v>
      </c>
      <c r="M5120" s="64">
        <f t="shared" si="1390"/>
        <v>10.008187012571989</v>
      </c>
      <c r="N5120" s="64">
        <f t="shared" si="1390"/>
        <v>184.13738062362188</v>
      </c>
      <c r="O5120" s="121"/>
      <c r="P5120" s="177">
        <v>2.9750000000000001</v>
      </c>
      <c r="Q5120" s="177">
        <v>25.618291002310066</v>
      </c>
      <c r="R5120" s="177">
        <v>25.618291002310066</v>
      </c>
      <c r="S5120" s="177">
        <v>0</v>
      </c>
      <c r="T5120" s="177">
        <v>0</v>
      </c>
      <c r="U5120" s="177">
        <v>25.618291002310066</v>
      </c>
      <c r="V5120" s="177">
        <v>25.618291002310066</v>
      </c>
      <c r="W5120" s="177">
        <v>2.3003773242210714</v>
      </c>
      <c r="X5120" s="177">
        <v>9.287228027922982</v>
      </c>
      <c r="Y5120" s="177">
        <v>2.3728639999999999</v>
      </c>
      <c r="Z5120" s="177">
        <v>0</v>
      </c>
      <c r="AA5120" s="177">
        <v>33.211570661560593</v>
      </c>
      <c r="AB5120" s="177">
        <v>27.563095930831611</v>
      </c>
      <c r="AC5120" s="177">
        <v>20.889550021989393</v>
      </c>
      <c r="AD5120" s="177">
        <v>0</v>
      </c>
      <c r="AE5120" s="177">
        <v>0</v>
      </c>
      <c r="AF5120" s="177">
        <v>10.008187012571989</v>
      </c>
      <c r="AG5120" s="177">
        <v>1.2379333516429425</v>
      </c>
      <c r="AH5120" s="177">
        <v>1.2379333516429425</v>
      </c>
      <c r="AI5120" s="177">
        <v>1.2379333516429425</v>
      </c>
      <c r="AJ5120" s="177">
        <v>5.918637593008274</v>
      </c>
    </row>
    <row r="5121" spans="1:36" hidden="1" outlineLevel="1" x14ac:dyDescent="0.25">
      <c r="A5121" s="190">
        <f t="shared" si="1378"/>
        <v>2033</v>
      </c>
      <c r="B5121" s="55">
        <f t="shared" si="1379"/>
        <v>9</v>
      </c>
      <c r="C5121" s="55">
        <f t="shared" si="1380"/>
        <v>18</v>
      </c>
      <c r="D5121" s="55">
        <f t="shared" si="1376"/>
        <v>213</v>
      </c>
      <c r="F5121" s="63">
        <f t="shared" si="1386"/>
        <v>48823.749999999956</v>
      </c>
      <c r="G5121" s="64">
        <f t="shared" si="1377"/>
        <v>183.24312174910327</v>
      </c>
      <c r="H5121" s="64">
        <f t="shared" si="1390"/>
        <v>0</v>
      </c>
      <c r="I5121" s="64">
        <f t="shared" si="1390"/>
        <v>3.1041580115399721</v>
      </c>
      <c r="J5121" s="64">
        <f t="shared" si="1390"/>
        <v>0</v>
      </c>
      <c r="K5121" s="64">
        <f t="shared" si="1390"/>
        <v>0</v>
      </c>
      <c r="L5121" s="64">
        <f t="shared" si="1390"/>
        <v>0</v>
      </c>
      <c r="M5121" s="64">
        <f t="shared" si="1390"/>
        <v>11.381859739787751</v>
      </c>
      <c r="N5121" s="64">
        <f t="shared" si="1390"/>
        <v>168.75710399777554</v>
      </c>
      <c r="O5121" s="121"/>
      <c r="P5121" s="177">
        <v>2.9750000000000001</v>
      </c>
      <c r="Q5121" s="177">
        <v>23.948877027099186</v>
      </c>
      <c r="R5121" s="177">
        <v>23.948877027099186</v>
      </c>
      <c r="S5121" s="177">
        <v>0</v>
      </c>
      <c r="T5121" s="177">
        <v>0</v>
      </c>
      <c r="U5121" s="177">
        <v>23.948877027099186</v>
      </c>
      <c r="V5121" s="177">
        <v>23.948877027099186</v>
      </c>
      <c r="W5121" s="177">
        <v>5.3426636904620583E-3</v>
      </c>
      <c r="X5121" s="177">
        <v>0.12381534784950994</v>
      </c>
      <c r="Y5121" s="177">
        <v>0</v>
      </c>
      <c r="Z5121" s="177">
        <v>0</v>
      </c>
      <c r="AA5121" s="177">
        <v>28.191814234847566</v>
      </c>
      <c r="AB5121" s="177">
        <v>28.99196666355385</v>
      </c>
      <c r="AC5121" s="177">
        <v>15.77781499097739</v>
      </c>
      <c r="AD5121" s="177">
        <v>0</v>
      </c>
      <c r="AE5121" s="177">
        <v>0</v>
      </c>
      <c r="AF5121" s="177">
        <v>11.381859739787751</v>
      </c>
      <c r="AG5121" s="177">
        <v>0</v>
      </c>
      <c r="AH5121" s="177">
        <v>0</v>
      </c>
      <c r="AI5121" s="177">
        <v>0</v>
      </c>
      <c r="AJ5121" s="177">
        <v>0</v>
      </c>
    </row>
    <row r="5122" spans="1:36" hidden="1" outlineLevel="1" x14ac:dyDescent="0.25">
      <c r="A5122" s="190">
        <f t="shared" si="1378"/>
        <v>2033</v>
      </c>
      <c r="B5122" s="55">
        <f t="shared" si="1379"/>
        <v>9</v>
      </c>
      <c r="C5122" s="55">
        <f t="shared" si="1380"/>
        <v>19</v>
      </c>
      <c r="D5122" s="55">
        <f t="shared" si="1376"/>
        <v>213</v>
      </c>
      <c r="F5122" s="63">
        <f t="shared" si="1386"/>
        <v>48823.791666666621</v>
      </c>
      <c r="G5122" s="64">
        <f t="shared" si="1377"/>
        <v>161.90613793493836</v>
      </c>
      <c r="H5122" s="64">
        <f t="shared" si="1390"/>
        <v>0</v>
      </c>
      <c r="I5122" s="64">
        <f t="shared" si="1390"/>
        <v>2.9750000000000001</v>
      </c>
      <c r="J5122" s="64">
        <f t="shared" si="1390"/>
        <v>0</v>
      </c>
      <c r="K5122" s="64">
        <f t="shared" si="1390"/>
        <v>0</v>
      </c>
      <c r="L5122" s="64">
        <f t="shared" si="1390"/>
        <v>0</v>
      </c>
      <c r="M5122" s="64">
        <f t="shared" si="1390"/>
        <v>13.442368830611397</v>
      </c>
      <c r="N5122" s="64">
        <f t="shared" si="1390"/>
        <v>145.48876910432696</v>
      </c>
      <c r="O5122" s="121"/>
      <c r="P5122" s="177">
        <v>2.9750000000000001</v>
      </c>
      <c r="Q5122" s="177">
        <v>20.537913904909068</v>
      </c>
      <c r="R5122" s="177">
        <v>20.537913904909068</v>
      </c>
      <c r="S5122" s="177">
        <v>0</v>
      </c>
      <c r="T5122" s="177">
        <v>0</v>
      </c>
      <c r="U5122" s="177">
        <v>20.537913904909068</v>
      </c>
      <c r="V5122" s="177">
        <v>20.537913904909068</v>
      </c>
      <c r="W5122" s="177">
        <v>0</v>
      </c>
      <c r="X5122" s="177">
        <v>0</v>
      </c>
      <c r="Y5122" s="177">
        <v>0</v>
      </c>
      <c r="Z5122" s="177">
        <v>0</v>
      </c>
      <c r="AA5122" s="177">
        <v>22.683923905734584</v>
      </c>
      <c r="AB5122" s="177">
        <v>27.718501622861037</v>
      </c>
      <c r="AC5122" s="177">
        <v>12.934687956095065</v>
      </c>
      <c r="AD5122" s="177">
        <v>0</v>
      </c>
      <c r="AE5122" s="177">
        <v>0</v>
      </c>
      <c r="AF5122" s="177">
        <v>13.442368830611397</v>
      </c>
      <c r="AG5122" s="177">
        <v>0</v>
      </c>
      <c r="AH5122" s="177">
        <v>0</v>
      </c>
      <c r="AI5122" s="177">
        <v>0</v>
      </c>
      <c r="AJ5122" s="177">
        <v>0</v>
      </c>
    </row>
    <row r="5123" spans="1:36" hidden="1" outlineLevel="1" x14ac:dyDescent="0.25">
      <c r="A5123" s="190">
        <f t="shared" si="1378"/>
        <v>2033</v>
      </c>
      <c r="B5123" s="55">
        <f t="shared" si="1379"/>
        <v>9</v>
      </c>
      <c r="C5123" s="55">
        <f t="shared" si="1380"/>
        <v>20</v>
      </c>
      <c r="D5123" s="55">
        <f t="shared" si="1376"/>
        <v>213</v>
      </c>
      <c r="F5123" s="63">
        <f t="shared" si="1386"/>
        <v>48823.833333333285</v>
      </c>
      <c r="G5123" s="64">
        <f t="shared" si="1377"/>
        <v>151.48465735566373</v>
      </c>
      <c r="H5123" s="64">
        <f t="shared" si="1390"/>
        <v>0</v>
      </c>
      <c r="I5123" s="64">
        <f t="shared" si="1390"/>
        <v>2.9750000000000001</v>
      </c>
      <c r="J5123" s="64">
        <f t="shared" si="1390"/>
        <v>0</v>
      </c>
      <c r="K5123" s="64">
        <f t="shared" si="1390"/>
        <v>0</v>
      </c>
      <c r="L5123" s="64">
        <f t="shared" si="1390"/>
        <v>0</v>
      </c>
      <c r="M5123" s="64">
        <f t="shared" si="1390"/>
        <v>15.012280518857985</v>
      </c>
      <c r="N5123" s="64">
        <f t="shared" si="1390"/>
        <v>133.49737683680576</v>
      </c>
      <c r="O5123" s="121"/>
      <c r="P5123" s="177">
        <v>2.9750000000000001</v>
      </c>
      <c r="Q5123" s="177">
        <v>18.703619537084776</v>
      </c>
      <c r="R5123" s="177">
        <v>18.703619537084776</v>
      </c>
      <c r="S5123" s="177">
        <v>0</v>
      </c>
      <c r="T5123" s="177">
        <v>0</v>
      </c>
      <c r="U5123" s="177">
        <v>18.703619537084776</v>
      </c>
      <c r="V5123" s="177">
        <v>18.703619537084776</v>
      </c>
      <c r="W5123" s="177">
        <v>0</v>
      </c>
      <c r="X5123" s="177">
        <v>0</v>
      </c>
      <c r="Y5123" s="177">
        <v>0</v>
      </c>
      <c r="Z5123" s="177">
        <v>0</v>
      </c>
      <c r="AA5123" s="177">
        <v>20.15571140220036</v>
      </c>
      <c r="AB5123" s="177">
        <v>25.809726824995202</v>
      </c>
      <c r="AC5123" s="177">
        <v>12.717460461271092</v>
      </c>
      <c r="AD5123" s="177">
        <v>0</v>
      </c>
      <c r="AE5123" s="177">
        <v>0</v>
      </c>
      <c r="AF5123" s="177">
        <v>15.012280518857985</v>
      </c>
      <c r="AG5123" s="177">
        <v>0</v>
      </c>
      <c r="AH5123" s="177">
        <v>0</v>
      </c>
      <c r="AI5123" s="177">
        <v>0</v>
      </c>
      <c r="AJ5123" s="177">
        <v>0</v>
      </c>
    </row>
    <row r="5124" spans="1:36" hidden="1" outlineLevel="1" x14ac:dyDescent="0.25">
      <c r="A5124" s="190">
        <f t="shared" si="1378"/>
        <v>2033</v>
      </c>
      <c r="B5124" s="55">
        <f t="shared" si="1379"/>
        <v>9</v>
      </c>
      <c r="C5124" s="55">
        <f t="shared" si="1380"/>
        <v>21</v>
      </c>
      <c r="D5124" s="55">
        <f t="shared" si="1376"/>
        <v>213</v>
      </c>
      <c r="F5124" s="63">
        <f t="shared" si="1386"/>
        <v>48823.874999999949</v>
      </c>
      <c r="G5124" s="64">
        <f t="shared" si="1377"/>
        <v>153.96909268086398</v>
      </c>
      <c r="H5124" s="64">
        <f t="shared" si="1390"/>
        <v>0</v>
      </c>
      <c r="I5124" s="64">
        <f t="shared" si="1390"/>
        <v>2.9750000000000001</v>
      </c>
      <c r="J5124" s="64">
        <f t="shared" si="1390"/>
        <v>0</v>
      </c>
      <c r="K5124" s="64">
        <f t="shared" si="1390"/>
        <v>0</v>
      </c>
      <c r="L5124" s="64">
        <f t="shared" si="1390"/>
        <v>0</v>
      </c>
      <c r="M5124" s="64">
        <f t="shared" si="1390"/>
        <v>15.79723636298128</v>
      </c>
      <c r="N5124" s="64">
        <f t="shared" si="1390"/>
        <v>135.19685631788269</v>
      </c>
      <c r="O5124" s="121"/>
      <c r="P5124" s="177">
        <v>2.9750000000000001</v>
      </c>
      <c r="Q5124" s="177">
        <v>18.116233138399469</v>
      </c>
      <c r="R5124" s="177">
        <v>18.116233138399469</v>
      </c>
      <c r="S5124" s="177">
        <v>0</v>
      </c>
      <c r="T5124" s="177">
        <v>0</v>
      </c>
      <c r="U5124" s="177">
        <v>18.116233138399469</v>
      </c>
      <c r="V5124" s="177">
        <v>18.116233138399469</v>
      </c>
      <c r="W5124" s="177">
        <v>0</v>
      </c>
      <c r="X5124" s="177">
        <v>0</v>
      </c>
      <c r="Y5124" s="177">
        <v>0</v>
      </c>
      <c r="Z5124" s="177">
        <v>0</v>
      </c>
      <c r="AA5124" s="177">
        <v>21.956089367909442</v>
      </c>
      <c r="AB5124" s="177">
        <v>26.831892015330936</v>
      </c>
      <c r="AC5124" s="177">
        <v>13.943942381044426</v>
      </c>
      <c r="AD5124" s="177">
        <v>0</v>
      </c>
      <c r="AE5124" s="177">
        <v>0</v>
      </c>
      <c r="AF5124" s="177">
        <v>15.79723636298128</v>
      </c>
      <c r="AG5124" s="177">
        <v>0</v>
      </c>
      <c r="AH5124" s="177">
        <v>0</v>
      </c>
      <c r="AI5124" s="177">
        <v>0</v>
      </c>
      <c r="AJ5124" s="177">
        <v>0</v>
      </c>
    </row>
    <row r="5125" spans="1:36" hidden="1" outlineLevel="1" x14ac:dyDescent="0.25">
      <c r="A5125" s="190">
        <f t="shared" si="1378"/>
        <v>2033</v>
      </c>
      <c r="B5125" s="55">
        <f t="shared" si="1379"/>
        <v>9</v>
      </c>
      <c r="C5125" s="55">
        <f t="shared" si="1380"/>
        <v>22</v>
      </c>
      <c r="D5125" s="55">
        <f t="shared" si="1376"/>
        <v>213</v>
      </c>
      <c r="F5125" s="63">
        <f t="shared" si="1386"/>
        <v>48823.916666666613</v>
      </c>
      <c r="G5125" s="64">
        <f t="shared" si="1377"/>
        <v>160.61107954037789</v>
      </c>
      <c r="H5125" s="64">
        <f t="shared" ref="H5125:N5134" si="1391">SUMIF($P$6:$AK$6,H$6,$P5125:$AK5125)</f>
        <v>0</v>
      </c>
      <c r="I5125" s="64">
        <f t="shared" si="1391"/>
        <v>2.9750000000000001</v>
      </c>
      <c r="J5125" s="64">
        <f t="shared" si="1391"/>
        <v>0</v>
      </c>
      <c r="K5125" s="64">
        <f t="shared" si="1391"/>
        <v>0</v>
      </c>
      <c r="L5125" s="64">
        <f t="shared" si="1391"/>
        <v>0</v>
      </c>
      <c r="M5125" s="64">
        <f t="shared" si="1391"/>
        <v>16.68031168761998</v>
      </c>
      <c r="N5125" s="64">
        <f t="shared" si="1391"/>
        <v>140.9557678527579</v>
      </c>
      <c r="O5125" s="121"/>
      <c r="P5125" s="177">
        <v>2.9750000000000001</v>
      </c>
      <c r="Q5125" s="177">
        <v>18.775754708853146</v>
      </c>
      <c r="R5125" s="177">
        <v>18.775754708853146</v>
      </c>
      <c r="S5125" s="177">
        <v>0</v>
      </c>
      <c r="T5125" s="177">
        <v>0</v>
      </c>
      <c r="U5125" s="177">
        <v>18.775754708853146</v>
      </c>
      <c r="V5125" s="177">
        <v>18.775754708853146</v>
      </c>
      <c r="W5125" s="177">
        <v>0</v>
      </c>
      <c r="X5125" s="177">
        <v>0</v>
      </c>
      <c r="Y5125" s="177">
        <v>0</v>
      </c>
      <c r="Z5125" s="177">
        <v>0</v>
      </c>
      <c r="AA5125" s="177">
        <v>25.233925639131112</v>
      </c>
      <c r="AB5125" s="177">
        <v>25.81448938373417</v>
      </c>
      <c r="AC5125" s="177">
        <v>14.804333994480046</v>
      </c>
      <c r="AD5125" s="177">
        <v>0</v>
      </c>
      <c r="AE5125" s="177">
        <v>0</v>
      </c>
      <c r="AF5125" s="177">
        <v>16.68031168761998</v>
      </c>
      <c r="AG5125" s="177">
        <v>0</v>
      </c>
      <c r="AH5125" s="177">
        <v>0</v>
      </c>
      <c r="AI5125" s="177">
        <v>0</v>
      </c>
      <c r="AJ5125" s="177">
        <v>0</v>
      </c>
    </row>
    <row r="5126" spans="1:36" hidden="1" outlineLevel="1" x14ac:dyDescent="0.25">
      <c r="A5126" s="190">
        <f t="shared" si="1378"/>
        <v>2033</v>
      </c>
      <c r="B5126" s="55">
        <f t="shared" si="1379"/>
        <v>9</v>
      </c>
      <c r="C5126" s="55">
        <f t="shared" si="1380"/>
        <v>23</v>
      </c>
      <c r="D5126" s="55">
        <f t="shared" si="1376"/>
        <v>213</v>
      </c>
      <c r="F5126" s="63">
        <f t="shared" si="1386"/>
        <v>48823.958333333278</v>
      </c>
      <c r="G5126" s="64">
        <f t="shared" si="1377"/>
        <v>154.13747681135911</v>
      </c>
      <c r="H5126" s="64">
        <f t="shared" si="1391"/>
        <v>0</v>
      </c>
      <c r="I5126" s="64">
        <f t="shared" si="1391"/>
        <v>2.9750000000000001</v>
      </c>
      <c r="J5126" s="64">
        <f t="shared" si="1391"/>
        <v>0</v>
      </c>
      <c r="K5126" s="64">
        <f t="shared" si="1391"/>
        <v>0</v>
      </c>
      <c r="L5126" s="64">
        <f t="shared" si="1391"/>
        <v>0</v>
      </c>
      <c r="M5126" s="64">
        <f t="shared" si="1391"/>
        <v>17.170909090197039</v>
      </c>
      <c r="N5126" s="64">
        <f t="shared" si="1391"/>
        <v>133.99156772116206</v>
      </c>
      <c r="O5126" s="121"/>
      <c r="P5126" s="177">
        <v>2.9750000000000001</v>
      </c>
      <c r="Q5126" s="177">
        <v>16.354073942343547</v>
      </c>
      <c r="R5126" s="177">
        <v>16.354073942343547</v>
      </c>
      <c r="S5126" s="177">
        <v>0</v>
      </c>
      <c r="T5126" s="177">
        <v>0</v>
      </c>
      <c r="U5126" s="177">
        <v>16.354073942343547</v>
      </c>
      <c r="V5126" s="177">
        <v>16.354073942343547</v>
      </c>
      <c r="W5126" s="177">
        <v>0</v>
      </c>
      <c r="X5126" s="177">
        <v>0</v>
      </c>
      <c r="Y5126" s="177">
        <v>0</v>
      </c>
      <c r="Z5126" s="177">
        <v>0</v>
      </c>
      <c r="AA5126" s="177">
        <v>28.675931156403223</v>
      </c>
      <c r="AB5126" s="177">
        <v>26.349870879340756</v>
      </c>
      <c r="AC5126" s="177">
        <v>13.549469916043877</v>
      </c>
      <c r="AD5126" s="177">
        <v>0</v>
      </c>
      <c r="AE5126" s="177">
        <v>0</v>
      </c>
      <c r="AF5126" s="177">
        <v>17.170909090197039</v>
      </c>
      <c r="AG5126" s="177">
        <v>0</v>
      </c>
      <c r="AH5126" s="177">
        <v>0</v>
      </c>
      <c r="AI5126" s="177">
        <v>0</v>
      </c>
      <c r="AJ5126" s="177">
        <v>0</v>
      </c>
    </row>
    <row r="5127" spans="1:36" hidden="1" outlineLevel="1" x14ac:dyDescent="0.25">
      <c r="A5127" s="190">
        <f t="shared" si="1378"/>
        <v>2033</v>
      </c>
      <c r="B5127" s="55">
        <f t="shared" si="1379"/>
        <v>10</v>
      </c>
      <c r="C5127" s="55">
        <f t="shared" si="1380"/>
        <v>0</v>
      </c>
      <c r="D5127" s="55">
        <f t="shared" si="1376"/>
        <v>214</v>
      </c>
      <c r="F5127" s="63">
        <f t="shared" ref="F5127" si="1392">EDATE(F5103,1)</f>
        <v>48853</v>
      </c>
      <c r="G5127" s="64">
        <f t="shared" si="1377"/>
        <v>218.53941617571385</v>
      </c>
      <c r="H5127" s="64">
        <f t="shared" si="1391"/>
        <v>0</v>
      </c>
      <c r="I5127" s="64">
        <f t="shared" si="1391"/>
        <v>2.9750000000000001</v>
      </c>
      <c r="J5127" s="64">
        <f t="shared" si="1391"/>
        <v>0</v>
      </c>
      <c r="K5127" s="64">
        <f t="shared" si="1391"/>
        <v>0</v>
      </c>
      <c r="L5127" s="64">
        <f t="shared" si="1391"/>
        <v>0</v>
      </c>
      <c r="M5127" s="64">
        <f t="shared" si="1391"/>
        <v>15.546919082303422</v>
      </c>
      <c r="N5127" s="64">
        <f t="shared" si="1391"/>
        <v>200.01749709341044</v>
      </c>
      <c r="O5127" s="121"/>
      <c r="P5127" s="177">
        <v>2.9750000000000001</v>
      </c>
      <c r="Q5127" s="177">
        <v>25.535850806003353</v>
      </c>
      <c r="R5127" s="177">
        <v>25.535850806003353</v>
      </c>
      <c r="S5127" s="177">
        <v>0</v>
      </c>
      <c r="T5127" s="177">
        <v>0</v>
      </c>
      <c r="U5127" s="177">
        <v>25.535850806003353</v>
      </c>
      <c r="V5127" s="177">
        <v>25.535850806003353</v>
      </c>
      <c r="W5127" s="177">
        <v>0</v>
      </c>
      <c r="X5127" s="177">
        <v>0</v>
      </c>
      <c r="Y5127" s="177">
        <v>0</v>
      </c>
      <c r="Z5127" s="177">
        <v>0</v>
      </c>
      <c r="AA5127" s="177">
        <v>33.082139732555845</v>
      </c>
      <c r="AB5127" s="177">
        <v>34.453816376099688</v>
      </c>
      <c r="AC5127" s="177">
        <v>30.338137760741493</v>
      </c>
      <c r="AD5127" s="177">
        <v>0</v>
      </c>
      <c r="AE5127" s="177">
        <v>0</v>
      </c>
      <c r="AF5127" s="177">
        <v>15.546919082303422</v>
      </c>
      <c r="AG5127" s="177">
        <v>0</v>
      </c>
      <c r="AH5127" s="177">
        <v>0</v>
      </c>
      <c r="AI5127" s="177">
        <v>0</v>
      </c>
      <c r="AJ5127" s="177">
        <v>0</v>
      </c>
    </row>
    <row r="5128" spans="1:36" hidden="1" outlineLevel="1" x14ac:dyDescent="0.25">
      <c r="A5128" s="190">
        <f t="shared" si="1378"/>
        <v>2033</v>
      </c>
      <c r="B5128" s="55">
        <f t="shared" si="1379"/>
        <v>10</v>
      </c>
      <c r="C5128" s="55">
        <f t="shared" si="1380"/>
        <v>1</v>
      </c>
      <c r="D5128" s="55">
        <f t="shared" si="1376"/>
        <v>214</v>
      </c>
      <c r="F5128" s="63">
        <f t="shared" ref="F5128" si="1393">F5127+1/24</f>
        <v>48853.041666666664</v>
      </c>
      <c r="G5128" s="64">
        <f t="shared" si="1377"/>
        <v>216.19303982734479</v>
      </c>
      <c r="H5128" s="64">
        <f t="shared" si="1391"/>
        <v>0</v>
      </c>
      <c r="I5128" s="64">
        <f t="shared" si="1391"/>
        <v>2.9750000000000001</v>
      </c>
      <c r="J5128" s="64">
        <f t="shared" si="1391"/>
        <v>0</v>
      </c>
      <c r="K5128" s="64">
        <f t="shared" si="1391"/>
        <v>0</v>
      </c>
      <c r="L5128" s="64">
        <f t="shared" si="1391"/>
        <v>0</v>
      </c>
      <c r="M5128" s="64">
        <f t="shared" si="1391"/>
        <v>14.383544184988196</v>
      </c>
      <c r="N5128" s="64">
        <f t="shared" si="1391"/>
        <v>198.83449564235659</v>
      </c>
      <c r="O5128" s="121"/>
      <c r="P5128" s="177">
        <v>2.9750000000000001</v>
      </c>
      <c r="Q5128" s="177">
        <v>25.628596026848399</v>
      </c>
      <c r="R5128" s="177">
        <v>25.628596026848399</v>
      </c>
      <c r="S5128" s="177">
        <v>0</v>
      </c>
      <c r="T5128" s="177">
        <v>0</v>
      </c>
      <c r="U5128" s="177">
        <v>25.628596026848399</v>
      </c>
      <c r="V5128" s="177">
        <v>25.628596026848399</v>
      </c>
      <c r="W5128" s="177">
        <v>0</v>
      </c>
      <c r="X5128" s="177">
        <v>0</v>
      </c>
      <c r="Y5128" s="177">
        <v>0</v>
      </c>
      <c r="Z5128" s="177">
        <v>0</v>
      </c>
      <c r="AA5128" s="177">
        <v>32.000403906272396</v>
      </c>
      <c r="AB5128" s="177">
        <v>35.185066308900751</v>
      </c>
      <c r="AC5128" s="177">
        <v>29.134641319789843</v>
      </c>
      <c r="AD5128" s="177">
        <v>0</v>
      </c>
      <c r="AE5128" s="177">
        <v>0</v>
      </c>
      <c r="AF5128" s="177">
        <v>14.383544184988196</v>
      </c>
      <c r="AG5128" s="177">
        <v>0</v>
      </c>
      <c r="AH5128" s="177">
        <v>0</v>
      </c>
      <c r="AI5128" s="177">
        <v>0</v>
      </c>
      <c r="AJ5128" s="177">
        <v>0</v>
      </c>
    </row>
    <row r="5129" spans="1:36" hidden="1" outlineLevel="1" x14ac:dyDescent="0.25">
      <c r="A5129" s="190">
        <f t="shared" si="1378"/>
        <v>2033</v>
      </c>
      <c r="B5129" s="55">
        <f t="shared" si="1379"/>
        <v>10</v>
      </c>
      <c r="C5129" s="55">
        <f t="shared" si="1380"/>
        <v>2</v>
      </c>
      <c r="D5129" s="55">
        <f t="shared" si="1376"/>
        <v>214</v>
      </c>
      <c r="F5129" s="63">
        <f t="shared" si="1386"/>
        <v>48853.083333333328</v>
      </c>
      <c r="G5129" s="64">
        <f t="shared" si="1377"/>
        <v>213.89660577183815</v>
      </c>
      <c r="H5129" s="64">
        <f t="shared" si="1391"/>
        <v>0</v>
      </c>
      <c r="I5129" s="64">
        <f t="shared" si="1391"/>
        <v>2.9750000000000001</v>
      </c>
      <c r="J5129" s="64">
        <f t="shared" si="1391"/>
        <v>0</v>
      </c>
      <c r="K5129" s="64">
        <f t="shared" si="1391"/>
        <v>0</v>
      </c>
      <c r="L5129" s="64">
        <f t="shared" si="1391"/>
        <v>0</v>
      </c>
      <c r="M5129" s="64">
        <f t="shared" si="1391"/>
        <v>13.748976059179894</v>
      </c>
      <c r="N5129" s="64">
        <f t="shared" si="1391"/>
        <v>197.17262971265825</v>
      </c>
      <c r="O5129" s="121"/>
      <c r="P5129" s="177">
        <v>2.9750000000000001</v>
      </c>
      <c r="Q5129" s="177">
        <v>25.237005094391524</v>
      </c>
      <c r="R5129" s="177">
        <v>25.237005094391524</v>
      </c>
      <c r="S5129" s="177">
        <v>0</v>
      </c>
      <c r="T5129" s="177">
        <v>0</v>
      </c>
      <c r="U5129" s="177">
        <v>25.237005094391524</v>
      </c>
      <c r="V5129" s="177">
        <v>25.237005094391524</v>
      </c>
      <c r="W5129" s="177">
        <v>0</v>
      </c>
      <c r="X5129" s="177">
        <v>0</v>
      </c>
      <c r="Y5129" s="177">
        <v>0</v>
      </c>
      <c r="Z5129" s="177">
        <v>0</v>
      </c>
      <c r="AA5129" s="177">
        <v>30.691855123838351</v>
      </c>
      <c r="AB5129" s="177">
        <v>36.365230782344888</v>
      </c>
      <c r="AC5129" s="177">
        <v>29.167523428908893</v>
      </c>
      <c r="AD5129" s="177">
        <v>0</v>
      </c>
      <c r="AE5129" s="177">
        <v>0</v>
      </c>
      <c r="AF5129" s="177">
        <v>13.748976059179894</v>
      </c>
      <c r="AG5129" s="177">
        <v>0</v>
      </c>
      <c r="AH5129" s="177">
        <v>0</v>
      </c>
      <c r="AI5129" s="177">
        <v>0</v>
      </c>
      <c r="AJ5129" s="177">
        <v>0</v>
      </c>
    </row>
    <row r="5130" spans="1:36" hidden="1" outlineLevel="1" x14ac:dyDescent="0.25">
      <c r="A5130" s="190">
        <f t="shared" si="1378"/>
        <v>2033</v>
      </c>
      <c r="B5130" s="55">
        <f t="shared" si="1379"/>
        <v>10</v>
      </c>
      <c r="C5130" s="55">
        <f t="shared" si="1380"/>
        <v>3</v>
      </c>
      <c r="D5130" s="55">
        <f t="shared" si="1376"/>
        <v>214</v>
      </c>
      <c r="F5130" s="63">
        <f t="shared" si="1386"/>
        <v>48853.124999999993</v>
      </c>
      <c r="G5130" s="64">
        <f t="shared" si="1377"/>
        <v>217.58971886912227</v>
      </c>
      <c r="H5130" s="64">
        <f t="shared" si="1391"/>
        <v>0</v>
      </c>
      <c r="I5130" s="64">
        <f t="shared" si="1391"/>
        <v>2.9750000000000001</v>
      </c>
      <c r="J5130" s="64">
        <f t="shared" si="1391"/>
        <v>0</v>
      </c>
      <c r="K5130" s="64">
        <f t="shared" si="1391"/>
        <v>0</v>
      </c>
      <c r="L5130" s="64">
        <f t="shared" si="1391"/>
        <v>0</v>
      </c>
      <c r="M5130" s="64">
        <f t="shared" si="1391"/>
        <v>13.431691996275742</v>
      </c>
      <c r="N5130" s="64">
        <f t="shared" si="1391"/>
        <v>201.18302687284651</v>
      </c>
      <c r="O5130" s="121"/>
      <c r="P5130" s="177">
        <v>2.9750000000000001</v>
      </c>
      <c r="Q5130" s="177">
        <v>25.762561345846802</v>
      </c>
      <c r="R5130" s="177">
        <v>25.762561345846802</v>
      </c>
      <c r="S5130" s="177">
        <v>0</v>
      </c>
      <c r="T5130" s="177">
        <v>0</v>
      </c>
      <c r="U5130" s="177">
        <v>25.762561345846802</v>
      </c>
      <c r="V5130" s="177">
        <v>25.762561345846802</v>
      </c>
      <c r="W5130" s="177">
        <v>0</v>
      </c>
      <c r="X5130" s="177">
        <v>0</v>
      </c>
      <c r="Y5130" s="177">
        <v>0</v>
      </c>
      <c r="Z5130" s="177">
        <v>0</v>
      </c>
      <c r="AA5130" s="177">
        <v>30.627802136934882</v>
      </c>
      <c r="AB5130" s="177">
        <v>36.527819342325948</v>
      </c>
      <c r="AC5130" s="177">
        <v>30.977160010198471</v>
      </c>
      <c r="AD5130" s="177">
        <v>0</v>
      </c>
      <c r="AE5130" s="177">
        <v>0</v>
      </c>
      <c r="AF5130" s="177">
        <v>13.431691996275742</v>
      </c>
      <c r="AG5130" s="177">
        <v>0</v>
      </c>
      <c r="AH5130" s="177">
        <v>0</v>
      </c>
      <c r="AI5130" s="177">
        <v>0</v>
      </c>
      <c r="AJ5130" s="177">
        <v>0</v>
      </c>
    </row>
    <row r="5131" spans="1:36" hidden="1" outlineLevel="1" x14ac:dyDescent="0.25">
      <c r="A5131" s="190">
        <f t="shared" si="1378"/>
        <v>2033</v>
      </c>
      <c r="B5131" s="55">
        <f t="shared" si="1379"/>
        <v>10</v>
      </c>
      <c r="C5131" s="55">
        <f t="shared" si="1380"/>
        <v>4</v>
      </c>
      <c r="D5131" s="55">
        <f t="shared" si="1376"/>
        <v>214</v>
      </c>
      <c r="F5131" s="63">
        <f t="shared" si="1386"/>
        <v>48853.166666666657</v>
      </c>
      <c r="G5131" s="64">
        <f t="shared" si="1377"/>
        <v>222.08742185869764</v>
      </c>
      <c r="H5131" s="64">
        <f t="shared" si="1391"/>
        <v>0</v>
      </c>
      <c r="I5131" s="64">
        <f t="shared" si="1391"/>
        <v>2.9750000000000001</v>
      </c>
      <c r="J5131" s="64">
        <f t="shared" si="1391"/>
        <v>0</v>
      </c>
      <c r="K5131" s="64">
        <f t="shared" si="1391"/>
        <v>0</v>
      </c>
      <c r="L5131" s="64">
        <f t="shared" si="1391"/>
        <v>0</v>
      </c>
      <c r="M5131" s="64">
        <f t="shared" si="1391"/>
        <v>13.431691996275742</v>
      </c>
      <c r="N5131" s="64">
        <f t="shared" si="1391"/>
        <v>205.68072986242188</v>
      </c>
      <c r="O5131" s="121"/>
      <c r="P5131" s="177">
        <v>2.9750000000000001</v>
      </c>
      <c r="Q5131" s="177">
        <v>26.545743210760541</v>
      </c>
      <c r="R5131" s="177">
        <v>26.545743210760541</v>
      </c>
      <c r="S5131" s="177">
        <v>0</v>
      </c>
      <c r="T5131" s="177">
        <v>0</v>
      </c>
      <c r="U5131" s="177">
        <v>26.545743210760541</v>
      </c>
      <c r="V5131" s="177">
        <v>26.545743210760541</v>
      </c>
      <c r="W5131" s="177">
        <v>0</v>
      </c>
      <c r="X5131" s="177">
        <v>0</v>
      </c>
      <c r="Y5131" s="177">
        <v>0</v>
      </c>
      <c r="Z5131" s="177">
        <v>0</v>
      </c>
      <c r="AA5131" s="177">
        <v>30.621470597310395</v>
      </c>
      <c r="AB5131" s="177">
        <v>36.574095465244653</v>
      </c>
      <c r="AC5131" s="177">
        <v>32.302190956824653</v>
      </c>
      <c r="AD5131" s="177">
        <v>0</v>
      </c>
      <c r="AE5131" s="177">
        <v>0</v>
      </c>
      <c r="AF5131" s="177">
        <v>13.431691996275742</v>
      </c>
      <c r="AG5131" s="177">
        <v>0</v>
      </c>
      <c r="AH5131" s="177">
        <v>0</v>
      </c>
      <c r="AI5131" s="177">
        <v>0</v>
      </c>
      <c r="AJ5131" s="177">
        <v>0</v>
      </c>
    </row>
    <row r="5132" spans="1:36" hidden="1" outlineLevel="1" x14ac:dyDescent="0.25">
      <c r="A5132" s="190">
        <f t="shared" si="1378"/>
        <v>2033</v>
      </c>
      <c r="B5132" s="55">
        <f t="shared" si="1379"/>
        <v>10</v>
      </c>
      <c r="C5132" s="55">
        <f t="shared" si="1380"/>
        <v>5</v>
      </c>
      <c r="D5132" s="55">
        <f t="shared" si="1376"/>
        <v>214</v>
      </c>
      <c r="F5132" s="63">
        <f t="shared" si="1386"/>
        <v>48853.208333333321</v>
      </c>
      <c r="G5132" s="64">
        <f t="shared" si="1377"/>
        <v>222.33324814712833</v>
      </c>
      <c r="H5132" s="64">
        <f t="shared" si="1391"/>
        <v>0</v>
      </c>
      <c r="I5132" s="64">
        <f t="shared" si="1391"/>
        <v>4.3930907147735434</v>
      </c>
      <c r="J5132" s="64">
        <f t="shared" si="1391"/>
        <v>0.11499901507111666</v>
      </c>
      <c r="K5132" s="64">
        <f t="shared" si="1391"/>
        <v>0</v>
      </c>
      <c r="L5132" s="64">
        <f t="shared" si="1391"/>
        <v>0</v>
      </c>
      <c r="M5132" s="64">
        <f t="shared" si="1391"/>
        <v>12.797123870467441</v>
      </c>
      <c r="N5132" s="64">
        <f t="shared" si="1391"/>
        <v>205.02803454681623</v>
      </c>
      <c r="O5132" s="121"/>
      <c r="P5132" s="177">
        <v>2.9750000000000001</v>
      </c>
      <c r="Q5132" s="177">
        <v>25.164869922623158</v>
      </c>
      <c r="R5132" s="177">
        <v>25.164869922623158</v>
      </c>
      <c r="S5132" s="177">
        <v>0.46087739783831683</v>
      </c>
      <c r="T5132" s="177">
        <v>0.95721331693522627</v>
      </c>
      <c r="U5132" s="177">
        <v>25.164869922623158</v>
      </c>
      <c r="V5132" s="177">
        <v>25.164869922623158</v>
      </c>
      <c r="W5132" s="177">
        <v>0</v>
      </c>
      <c r="X5132" s="177">
        <v>0</v>
      </c>
      <c r="Y5132" s="177">
        <v>0</v>
      </c>
      <c r="Z5132" s="177">
        <v>0</v>
      </c>
      <c r="AA5132" s="177">
        <v>36.008620974713097</v>
      </c>
      <c r="AB5132" s="177">
        <v>36.971330770707254</v>
      </c>
      <c r="AC5132" s="177">
        <v>31.388603110903276</v>
      </c>
      <c r="AD5132" s="177">
        <v>0</v>
      </c>
      <c r="AE5132" s="177">
        <v>0</v>
      </c>
      <c r="AF5132" s="177">
        <v>12.797123870467441</v>
      </c>
      <c r="AG5132" s="177">
        <v>3.8333005023705555E-2</v>
      </c>
      <c r="AH5132" s="177">
        <v>3.8333005023705555E-2</v>
      </c>
      <c r="AI5132" s="177">
        <v>3.8333005023705555E-2</v>
      </c>
      <c r="AJ5132" s="177">
        <v>0</v>
      </c>
    </row>
    <row r="5133" spans="1:36" hidden="1" outlineLevel="1" x14ac:dyDescent="0.25">
      <c r="A5133" s="190">
        <f t="shared" si="1378"/>
        <v>2033</v>
      </c>
      <c r="B5133" s="55">
        <f t="shared" si="1379"/>
        <v>10</v>
      </c>
      <c r="C5133" s="55">
        <f t="shared" si="1380"/>
        <v>6</v>
      </c>
      <c r="D5133" s="55">
        <f t="shared" si="1376"/>
        <v>214</v>
      </c>
      <c r="F5133" s="63">
        <f t="shared" si="1386"/>
        <v>48853.249999999985</v>
      </c>
      <c r="G5133" s="64">
        <f t="shared" si="1377"/>
        <v>329.50294738284811</v>
      </c>
      <c r="H5133" s="64">
        <f t="shared" si="1391"/>
        <v>0</v>
      </c>
      <c r="I5133" s="64">
        <f t="shared" si="1391"/>
        <v>28.350799362776389</v>
      </c>
      <c r="J5133" s="64">
        <f t="shared" si="1391"/>
        <v>84.680974532394487</v>
      </c>
      <c r="K5133" s="64">
        <f t="shared" si="1391"/>
        <v>0</v>
      </c>
      <c r="L5133" s="64">
        <f t="shared" si="1391"/>
        <v>0</v>
      </c>
      <c r="M5133" s="64">
        <f t="shared" si="1391"/>
        <v>12.797123870467441</v>
      </c>
      <c r="N5133" s="64">
        <f t="shared" si="1391"/>
        <v>203.67404961720982</v>
      </c>
      <c r="O5133" s="121"/>
      <c r="P5133" s="177">
        <v>2.9750000000000001</v>
      </c>
      <c r="Q5133" s="177">
        <v>24.041622247944233</v>
      </c>
      <c r="R5133" s="177">
        <v>24.041622247944233</v>
      </c>
      <c r="S5133" s="177">
        <v>8.4471765834145032</v>
      </c>
      <c r="T5133" s="177">
        <v>14.555145301238962</v>
      </c>
      <c r="U5133" s="177">
        <v>24.041622247944233</v>
      </c>
      <c r="V5133" s="177">
        <v>24.041622247944233</v>
      </c>
      <c r="W5133" s="177">
        <v>0.36998827455673156</v>
      </c>
      <c r="X5133" s="177">
        <v>1.173201665950627</v>
      </c>
      <c r="Y5133" s="177">
        <v>0.38272</v>
      </c>
      <c r="Z5133" s="177">
        <v>0</v>
      </c>
      <c r="AA5133" s="177">
        <v>36.941186830759456</v>
      </c>
      <c r="AB5133" s="177">
        <v>37.839693742691992</v>
      </c>
      <c r="AC5133" s="177">
        <v>32.726680051981454</v>
      </c>
      <c r="AD5133" s="177">
        <v>0</v>
      </c>
      <c r="AE5133" s="177">
        <v>0</v>
      </c>
      <c r="AF5133" s="177">
        <v>12.797123870467441</v>
      </c>
      <c r="AG5133" s="177">
        <v>28.226991510798161</v>
      </c>
      <c r="AH5133" s="177">
        <v>28.226991510798161</v>
      </c>
      <c r="AI5133" s="177">
        <v>28.226991510798161</v>
      </c>
      <c r="AJ5133" s="177">
        <v>0.44756753761556689</v>
      </c>
    </row>
    <row r="5134" spans="1:36" hidden="1" outlineLevel="1" x14ac:dyDescent="0.25">
      <c r="A5134" s="190">
        <f t="shared" si="1378"/>
        <v>2033</v>
      </c>
      <c r="B5134" s="55">
        <f t="shared" si="1379"/>
        <v>10</v>
      </c>
      <c r="C5134" s="55">
        <f t="shared" si="1380"/>
        <v>7</v>
      </c>
      <c r="D5134" s="55">
        <f t="shared" si="1376"/>
        <v>214</v>
      </c>
      <c r="F5134" s="63">
        <f t="shared" si="1386"/>
        <v>48853.29166666665</v>
      </c>
      <c r="G5134" s="64">
        <f t="shared" si="1377"/>
        <v>508.73915104339699</v>
      </c>
      <c r="H5134" s="64">
        <f t="shared" si="1391"/>
        <v>0</v>
      </c>
      <c r="I5134" s="64">
        <f t="shared" si="1391"/>
        <v>89.094776049405581</v>
      </c>
      <c r="J5134" s="64">
        <f t="shared" si="1391"/>
        <v>186.13321347763576</v>
      </c>
      <c r="K5134" s="64">
        <f t="shared" si="1391"/>
        <v>0</v>
      </c>
      <c r="L5134" s="64">
        <f t="shared" si="1391"/>
        <v>0</v>
      </c>
      <c r="M5134" s="64">
        <f t="shared" si="1391"/>
        <v>13.114407933371591</v>
      </c>
      <c r="N5134" s="64">
        <f t="shared" si="1391"/>
        <v>220.39675358298408</v>
      </c>
      <c r="O5134" s="121"/>
      <c r="P5134" s="177">
        <v>2.9750000000000001</v>
      </c>
      <c r="Q5134" s="177">
        <v>28.699493339273335</v>
      </c>
      <c r="R5134" s="177">
        <v>28.699493339273335</v>
      </c>
      <c r="S5134" s="177">
        <v>18.898228264699714</v>
      </c>
      <c r="T5134" s="177">
        <v>26.748984852398461</v>
      </c>
      <c r="U5134" s="177">
        <v>28.699493339273335</v>
      </c>
      <c r="V5134" s="177">
        <v>28.699493339273335</v>
      </c>
      <c r="W5134" s="177">
        <v>3.0291776374877348</v>
      </c>
      <c r="X5134" s="177">
        <v>14.586246912116009</v>
      </c>
      <c r="Y5134" s="177">
        <v>10.71616</v>
      </c>
      <c r="Z5134" s="177">
        <v>0</v>
      </c>
      <c r="AA5134" s="177">
        <v>36.086512143947928</v>
      </c>
      <c r="AB5134" s="177">
        <v>36.374935968811592</v>
      </c>
      <c r="AC5134" s="177">
        <v>33.137332113131201</v>
      </c>
      <c r="AD5134" s="177">
        <v>0</v>
      </c>
      <c r="AE5134" s="177">
        <v>0</v>
      </c>
      <c r="AF5134" s="177">
        <v>13.114407933371591</v>
      </c>
      <c r="AG5134" s="177">
        <v>62.044404492545254</v>
      </c>
      <c r="AH5134" s="177">
        <v>62.044404492545254</v>
      </c>
      <c r="AI5134" s="177">
        <v>62.044404492545254</v>
      </c>
      <c r="AJ5134" s="177">
        <v>12.140978382703659</v>
      </c>
    </row>
    <row r="5135" spans="1:36" hidden="1" outlineLevel="1" x14ac:dyDescent="0.25">
      <c r="A5135" s="190">
        <f t="shared" si="1378"/>
        <v>2033</v>
      </c>
      <c r="B5135" s="55">
        <f t="shared" si="1379"/>
        <v>10</v>
      </c>
      <c r="C5135" s="55">
        <f t="shared" si="1380"/>
        <v>8</v>
      </c>
      <c r="D5135" s="55">
        <f t="shared" ref="D5135:D5198" si="1394">MATCH(DATE(YEAR(F5135),B5135,1),$F$7505:$F$7816,0)</f>
        <v>214</v>
      </c>
      <c r="F5135" s="63">
        <f t="shared" si="1386"/>
        <v>48853.333333333314</v>
      </c>
      <c r="G5135" s="64">
        <f t="shared" ref="G5135:G5198" si="1395">SUM(H5135:N5135)</f>
        <v>578.19763224315022</v>
      </c>
      <c r="H5135" s="64">
        <f t="shared" ref="H5135:N5144" si="1396">SUMIF($P$6:$AK$6,H$6,$P5135:$AK5135)</f>
        <v>0</v>
      </c>
      <c r="I5135" s="64">
        <f t="shared" si="1396"/>
        <v>136.29475346441447</v>
      </c>
      <c r="J5135" s="64">
        <f t="shared" si="1396"/>
        <v>178.24491285291685</v>
      </c>
      <c r="K5135" s="64">
        <f t="shared" si="1396"/>
        <v>0</v>
      </c>
      <c r="L5135" s="64">
        <f t="shared" si="1396"/>
        <v>0</v>
      </c>
      <c r="M5135" s="64">
        <f t="shared" si="1396"/>
        <v>12.479839807563289</v>
      </c>
      <c r="N5135" s="64">
        <f t="shared" si="1396"/>
        <v>251.17812611825562</v>
      </c>
      <c r="O5135" s="121"/>
      <c r="P5135" s="177">
        <v>2.9750000000000001</v>
      </c>
      <c r="Q5135" s="177">
        <v>35.325624117425129</v>
      </c>
      <c r="R5135" s="177">
        <v>35.325624117425129</v>
      </c>
      <c r="S5135" s="177">
        <v>25.193169763895249</v>
      </c>
      <c r="T5135" s="177">
        <v>26.284406029093649</v>
      </c>
      <c r="U5135" s="177">
        <v>35.325624117425129</v>
      </c>
      <c r="V5135" s="177">
        <v>35.325624117425129</v>
      </c>
      <c r="W5135" s="177">
        <v>5.796222680141919</v>
      </c>
      <c r="X5135" s="177">
        <v>26.960562477086786</v>
      </c>
      <c r="Y5135" s="177">
        <v>22.580479999999998</v>
      </c>
      <c r="Z5135" s="177">
        <v>0</v>
      </c>
      <c r="AA5135" s="177">
        <v>37.453913487185162</v>
      </c>
      <c r="AB5135" s="177">
        <v>36.401193221244469</v>
      </c>
      <c r="AC5135" s="177">
        <v>36.020522940125453</v>
      </c>
      <c r="AD5135" s="177">
        <v>0</v>
      </c>
      <c r="AE5135" s="177">
        <v>0</v>
      </c>
      <c r="AF5135" s="177">
        <v>12.479839807563289</v>
      </c>
      <c r="AG5135" s="177">
        <v>59.41497095097229</v>
      </c>
      <c r="AH5135" s="177">
        <v>59.41497095097229</v>
      </c>
      <c r="AI5135" s="177">
        <v>59.41497095097229</v>
      </c>
      <c r="AJ5135" s="177">
        <v>26.504912514196867</v>
      </c>
    </row>
    <row r="5136" spans="1:36" hidden="1" outlineLevel="1" x14ac:dyDescent="0.25">
      <c r="A5136" s="190">
        <f t="shared" ref="A5136:A5199" si="1397">YEAR(F5136)</f>
        <v>2033</v>
      </c>
      <c r="B5136" s="55">
        <f t="shared" ref="B5136:B5199" si="1398">MONTH(F5136)</f>
        <v>10</v>
      </c>
      <c r="C5136" s="55">
        <f t="shared" ref="C5136:C5199" si="1399">HOUR(F5136)</f>
        <v>9</v>
      </c>
      <c r="D5136" s="55">
        <f t="shared" si="1394"/>
        <v>214</v>
      </c>
      <c r="F5136" s="63">
        <f t="shared" si="1386"/>
        <v>48853.374999999978</v>
      </c>
      <c r="G5136" s="64">
        <f t="shared" si="1395"/>
        <v>590.71415596869394</v>
      </c>
      <c r="H5136" s="64">
        <f t="shared" si="1396"/>
        <v>0</v>
      </c>
      <c r="I5136" s="64">
        <f t="shared" si="1396"/>
        <v>151.10854313775394</v>
      </c>
      <c r="J5136" s="64">
        <f t="shared" si="1396"/>
        <v>169.62046187119665</v>
      </c>
      <c r="K5136" s="64">
        <f t="shared" si="1396"/>
        <v>0</v>
      </c>
      <c r="L5136" s="64">
        <f t="shared" si="1396"/>
        <v>0</v>
      </c>
      <c r="M5136" s="64">
        <f t="shared" si="1396"/>
        <v>10.576135430138381</v>
      </c>
      <c r="N5136" s="64">
        <f t="shared" si="1396"/>
        <v>259.40901552960497</v>
      </c>
      <c r="O5136" s="121"/>
      <c r="P5136" s="177">
        <v>2.9750000000000001</v>
      </c>
      <c r="Q5136" s="177">
        <v>36.840462724560922</v>
      </c>
      <c r="R5136" s="177">
        <v>36.840462724560922</v>
      </c>
      <c r="S5136" s="177">
        <v>28.542524365941848</v>
      </c>
      <c r="T5136" s="177">
        <v>25.771460173137271</v>
      </c>
      <c r="U5136" s="177">
        <v>36.840462724560922</v>
      </c>
      <c r="V5136" s="177">
        <v>36.840462724560922</v>
      </c>
      <c r="W5136" s="177">
        <v>5.7393169799355483</v>
      </c>
      <c r="X5136" s="177">
        <v>26.535014800407346</v>
      </c>
      <c r="Y5136" s="177">
        <v>31.765759999999997</v>
      </c>
      <c r="Z5136" s="177">
        <v>0</v>
      </c>
      <c r="AA5136" s="177">
        <v>38.321847151282526</v>
      </c>
      <c r="AB5136" s="177">
        <v>36.916719911585965</v>
      </c>
      <c r="AC5136" s="177">
        <v>36.808597568492793</v>
      </c>
      <c r="AD5136" s="177">
        <v>0</v>
      </c>
      <c r="AE5136" s="177">
        <v>0</v>
      </c>
      <c r="AF5136" s="177">
        <v>10.576135430138381</v>
      </c>
      <c r="AG5136" s="177">
        <v>56.540153957065556</v>
      </c>
      <c r="AH5136" s="177">
        <v>56.540153957065556</v>
      </c>
      <c r="AI5136" s="177">
        <v>56.540153957065556</v>
      </c>
      <c r="AJ5136" s="177">
        <v>29.779466818331915</v>
      </c>
    </row>
    <row r="5137" spans="1:36" hidden="1" outlineLevel="1" x14ac:dyDescent="0.25">
      <c r="A5137" s="190">
        <f t="shared" si="1397"/>
        <v>2033</v>
      </c>
      <c r="B5137" s="55">
        <f t="shared" si="1398"/>
        <v>10</v>
      </c>
      <c r="C5137" s="55">
        <f t="shared" si="1399"/>
        <v>10</v>
      </c>
      <c r="D5137" s="55">
        <f t="shared" si="1394"/>
        <v>214</v>
      </c>
      <c r="F5137" s="63">
        <f t="shared" si="1386"/>
        <v>48853.416666666642</v>
      </c>
      <c r="G5137" s="64">
        <f t="shared" si="1395"/>
        <v>583.80704612185264</v>
      </c>
      <c r="H5137" s="64">
        <f t="shared" si="1396"/>
        <v>0</v>
      </c>
      <c r="I5137" s="64">
        <f t="shared" si="1396"/>
        <v>152.21433765178361</v>
      </c>
      <c r="J5137" s="64">
        <f t="shared" si="1396"/>
        <v>152.31159965065132</v>
      </c>
      <c r="K5137" s="64">
        <f t="shared" si="1396"/>
        <v>0</v>
      </c>
      <c r="L5137" s="64">
        <f t="shared" si="1396"/>
        <v>0</v>
      </c>
      <c r="M5137" s="64">
        <f t="shared" si="1396"/>
        <v>9.9415673043300767</v>
      </c>
      <c r="N5137" s="64">
        <f t="shared" si="1396"/>
        <v>269.3395415150876</v>
      </c>
      <c r="O5137" s="121"/>
      <c r="P5137" s="177">
        <v>2.9750000000000001</v>
      </c>
      <c r="Q5137" s="177">
        <v>39.633124374450716</v>
      </c>
      <c r="R5137" s="177">
        <v>39.633124374450716</v>
      </c>
      <c r="S5137" s="177">
        <v>29.491130665874397</v>
      </c>
      <c r="T5137" s="177">
        <v>23.687677914806784</v>
      </c>
      <c r="U5137" s="177">
        <v>39.633124374450716</v>
      </c>
      <c r="V5137" s="177">
        <v>39.633124374450716</v>
      </c>
      <c r="W5137" s="177">
        <v>5.3991269196244112</v>
      </c>
      <c r="X5137" s="177">
        <v>25.186237658524256</v>
      </c>
      <c r="Y5137" s="177">
        <v>37.123840000000001</v>
      </c>
      <c r="Z5137" s="177">
        <v>0</v>
      </c>
      <c r="AA5137" s="177">
        <v>38.669395627378108</v>
      </c>
      <c r="AB5137" s="177">
        <v>37.256016942353547</v>
      </c>
      <c r="AC5137" s="177">
        <v>34.881631447553097</v>
      </c>
      <c r="AD5137" s="177">
        <v>0</v>
      </c>
      <c r="AE5137" s="177">
        <v>0</v>
      </c>
      <c r="AF5137" s="177">
        <v>9.9415673043300767</v>
      </c>
      <c r="AG5137" s="177">
        <v>50.770533216883777</v>
      </c>
      <c r="AH5137" s="177">
        <v>50.770533216883777</v>
      </c>
      <c r="AI5137" s="177">
        <v>50.770533216883777</v>
      </c>
      <c r="AJ5137" s="177">
        <v>28.351324492953751</v>
      </c>
    </row>
    <row r="5138" spans="1:36" hidden="1" outlineLevel="1" x14ac:dyDescent="0.25">
      <c r="A5138" s="190">
        <f t="shared" si="1397"/>
        <v>2033</v>
      </c>
      <c r="B5138" s="55">
        <f t="shared" si="1398"/>
        <v>10</v>
      </c>
      <c r="C5138" s="55">
        <f t="shared" si="1399"/>
        <v>11</v>
      </c>
      <c r="D5138" s="55">
        <f t="shared" si="1394"/>
        <v>214</v>
      </c>
      <c r="F5138" s="63">
        <f t="shared" si="1386"/>
        <v>48853.458333333307</v>
      </c>
      <c r="G5138" s="64">
        <f t="shared" si="1395"/>
        <v>592.78673611120371</v>
      </c>
      <c r="H5138" s="64">
        <f t="shared" si="1396"/>
        <v>0</v>
      </c>
      <c r="I5138" s="64">
        <f t="shared" si="1396"/>
        <v>152.7645426803212</v>
      </c>
      <c r="J5138" s="64">
        <f t="shared" si="1396"/>
        <v>151.6338980774467</v>
      </c>
      <c r="K5138" s="64">
        <f t="shared" si="1396"/>
        <v>0</v>
      </c>
      <c r="L5138" s="64">
        <f t="shared" si="1396"/>
        <v>0</v>
      </c>
      <c r="M5138" s="64">
        <f t="shared" si="1396"/>
        <v>9.0954764699190065</v>
      </c>
      <c r="N5138" s="64">
        <f t="shared" si="1396"/>
        <v>279.29281888351676</v>
      </c>
      <c r="O5138" s="121"/>
      <c r="P5138" s="177">
        <v>2.9750000000000001</v>
      </c>
      <c r="Q5138" s="177">
        <v>42.879207104027408</v>
      </c>
      <c r="R5138" s="177">
        <v>42.879207104027408</v>
      </c>
      <c r="S5138" s="177">
        <v>30.143404213049266</v>
      </c>
      <c r="T5138" s="177">
        <v>24.000205538690839</v>
      </c>
      <c r="U5138" s="177">
        <v>42.879207104027408</v>
      </c>
      <c r="V5138" s="177">
        <v>42.879207104027408</v>
      </c>
      <c r="W5138" s="177">
        <v>5.0901834665866907</v>
      </c>
      <c r="X5138" s="177">
        <v>24.031377938380686</v>
      </c>
      <c r="Y5138" s="177">
        <v>37.889279999999992</v>
      </c>
      <c r="Z5138" s="177">
        <v>0</v>
      </c>
      <c r="AA5138" s="177">
        <v>39.191168317834354</v>
      </c>
      <c r="AB5138" s="177">
        <v>36.057262683553965</v>
      </c>
      <c r="AC5138" s="177">
        <v>32.527559466018822</v>
      </c>
      <c r="AD5138" s="177">
        <v>0</v>
      </c>
      <c r="AE5138" s="177">
        <v>0</v>
      </c>
      <c r="AF5138" s="177">
        <v>9.0954764699190065</v>
      </c>
      <c r="AG5138" s="177">
        <v>50.544632692482232</v>
      </c>
      <c r="AH5138" s="177">
        <v>50.544632692482232</v>
      </c>
      <c r="AI5138" s="177">
        <v>50.544632692482232</v>
      </c>
      <c r="AJ5138" s="177">
        <v>28.635091523613724</v>
      </c>
    </row>
    <row r="5139" spans="1:36" hidden="1" outlineLevel="1" x14ac:dyDescent="0.25">
      <c r="A5139" s="190">
        <f t="shared" si="1397"/>
        <v>2033</v>
      </c>
      <c r="B5139" s="55">
        <f t="shared" si="1398"/>
        <v>10</v>
      </c>
      <c r="C5139" s="55">
        <f t="shared" si="1399"/>
        <v>12</v>
      </c>
      <c r="D5139" s="55">
        <f t="shared" si="1394"/>
        <v>214</v>
      </c>
      <c r="F5139" s="63">
        <f t="shared" si="1386"/>
        <v>48853.499999999971</v>
      </c>
      <c r="G5139" s="64">
        <f t="shared" si="1395"/>
        <v>599.57566650160152</v>
      </c>
      <c r="H5139" s="64">
        <f t="shared" si="1396"/>
        <v>0</v>
      </c>
      <c r="I5139" s="64">
        <f t="shared" si="1396"/>
        <v>151.45970737068438</v>
      </c>
      <c r="J5139" s="64">
        <f t="shared" si="1396"/>
        <v>157.03051173797533</v>
      </c>
      <c r="K5139" s="64">
        <f t="shared" si="1396"/>
        <v>0</v>
      </c>
      <c r="L5139" s="64">
        <f t="shared" si="1396"/>
        <v>0</v>
      </c>
      <c r="M5139" s="64">
        <f t="shared" si="1396"/>
        <v>8.7781924070148563</v>
      </c>
      <c r="N5139" s="64">
        <f t="shared" si="1396"/>
        <v>282.30725498592687</v>
      </c>
      <c r="O5139" s="121"/>
      <c r="P5139" s="177">
        <v>2.9750000000000001</v>
      </c>
      <c r="Q5139" s="177">
        <v>44.486790932008248</v>
      </c>
      <c r="R5139" s="177">
        <v>44.486790932008248</v>
      </c>
      <c r="S5139" s="177">
        <v>28.547011294712817</v>
      </c>
      <c r="T5139" s="177">
        <v>26.608677906067282</v>
      </c>
      <c r="U5139" s="177">
        <v>44.486790932008248</v>
      </c>
      <c r="V5139" s="177">
        <v>44.486790932008248</v>
      </c>
      <c r="W5139" s="177">
        <v>5.2815972678889533</v>
      </c>
      <c r="X5139" s="177">
        <v>24.733597676923097</v>
      </c>
      <c r="Y5139" s="177">
        <v>34.444800000000001</v>
      </c>
      <c r="Z5139" s="177">
        <v>0</v>
      </c>
      <c r="AA5139" s="177">
        <v>38.85060719671629</v>
      </c>
      <c r="AB5139" s="177">
        <v>33.458142583074157</v>
      </c>
      <c r="AC5139" s="177">
        <v>32.05134147810341</v>
      </c>
      <c r="AD5139" s="177">
        <v>0</v>
      </c>
      <c r="AE5139" s="177">
        <v>0</v>
      </c>
      <c r="AF5139" s="177">
        <v>8.7781924070148563</v>
      </c>
      <c r="AG5139" s="177">
        <v>52.343503912658441</v>
      </c>
      <c r="AH5139" s="177">
        <v>52.343503912658441</v>
      </c>
      <c r="AI5139" s="177">
        <v>52.343503912658441</v>
      </c>
      <c r="AJ5139" s="177">
        <v>28.869023225092246</v>
      </c>
    </row>
    <row r="5140" spans="1:36" hidden="1" outlineLevel="1" x14ac:dyDescent="0.25">
      <c r="A5140" s="190">
        <f t="shared" si="1397"/>
        <v>2033</v>
      </c>
      <c r="B5140" s="55">
        <f t="shared" si="1398"/>
        <v>10</v>
      </c>
      <c r="C5140" s="55">
        <f t="shared" si="1399"/>
        <v>13</v>
      </c>
      <c r="D5140" s="55">
        <f t="shared" si="1394"/>
        <v>214</v>
      </c>
      <c r="F5140" s="63">
        <f t="shared" si="1386"/>
        <v>48853.541666666635</v>
      </c>
      <c r="G5140" s="64">
        <f t="shared" si="1395"/>
        <v>610.95670078855323</v>
      </c>
      <c r="H5140" s="64">
        <f t="shared" si="1396"/>
        <v>0</v>
      </c>
      <c r="I5140" s="64">
        <f t="shared" si="1396"/>
        <v>143.49570434857156</v>
      </c>
      <c r="J5140" s="64">
        <f t="shared" si="1396"/>
        <v>181.44053355334827</v>
      </c>
      <c r="K5140" s="64">
        <f t="shared" si="1396"/>
        <v>0</v>
      </c>
      <c r="L5140" s="64">
        <f t="shared" si="1396"/>
        <v>0</v>
      </c>
      <c r="M5140" s="64">
        <f t="shared" si="1396"/>
        <v>9.5185218871245425</v>
      </c>
      <c r="N5140" s="64">
        <f t="shared" si="1396"/>
        <v>276.50194099950875</v>
      </c>
      <c r="O5140" s="121"/>
      <c r="P5140" s="177">
        <v>2.9750000000000001</v>
      </c>
      <c r="Q5140" s="177">
        <v>43.920014582399617</v>
      </c>
      <c r="R5140" s="177">
        <v>43.920014582399617</v>
      </c>
      <c r="S5140" s="177">
        <v>23.267831379946244</v>
      </c>
      <c r="T5140" s="177">
        <v>25.484066385575378</v>
      </c>
      <c r="U5140" s="177">
        <v>43.920014582399617</v>
      </c>
      <c r="V5140" s="177">
        <v>43.920014582399617</v>
      </c>
      <c r="W5140" s="177">
        <v>5.6089999388455958</v>
      </c>
      <c r="X5140" s="177">
        <v>25.002029700207295</v>
      </c>
      <c r="Y5140" s="177">
        <v>31.383039999999998</v>
      </c>
      <c r="Z5140" s="177">
        <v>0</v>
      </c>
      <c r="AA5140" s="177">
        <v>36.659984415851277</v>
      </c>
      <c r="AB5140" s="177">
        <v>32.573863245887729</v>
      </c>
      <c r="AC5140" s="177">
        <v>31.588035008171239</v>
      </c>
      <c r="AD5140" s="177">
        <v>0</v>
      </c>
      <c r="AE5140" s="177">
        <v>0</v>
      </c>
      <c r="AF5140" s="177">
        <v>9.5185218871245425</v>
      </c>
      <c r="AG5140" s="177">
        <v>60.480177851116089</v>
      </c>
      <c r="AH5140" s="177">
        <v>60.480177851116089</v>
      </c>
      <c r="AI5140" s="177">
        <v>60.480177851116089</v>
      </c>
      <c r="AJ5140" s="177">
        <v>29.774736943997056</v>
      </c>
    </row>
    <row r="5141" spans="1:36" hidden="1" outlineLevel="1" x14ac:dyDescent="0.25">
      <c r="A5141" s="190">
        <f t="shared" si="1397"/>
        <v>2033</v>
      </c>
      <c r="B5141" s="55">
        <f t="shared" si="1398"/>
        <v>10</v>
      </c>
      <c r="C5141" s="55">
        <f t="shared" si="1399"/>
        <v>14</v>
      </c>
      <c r="D5141" s="55">
        <f t="shared" si="1394"/>
        <v>214</v>
      </c>
      <c r="F5141" s="63">
        <f t="shared" si="1386"/>
        <v>48853.583333333299</v>
      </c>
      <c r="G5141" s="64">
        <f t="shared" si="1395"/>
        <v>576.28051968413229</v>
      </c>
      <c r="H5141" s="64">
        <f t="shared" si="1396"/>
        <v>0</v>
      </c>
      <c r="I5141" s="64">
        <f t="shared" si="1396"/>
        <v>127.79117411563456</v>
      </c>
      <c r="J5141" s="64">
        <f t="shared" si="1396"/>
        <v>174.0656343791315</v>
      </c>
      <c r="K5141" s="64">
        <f t="shared" si="1396"/>
        <v>0</v>
      </c>
      <c r="L5141" s="64">
        <f t="shared" si="1396"/>
        <v>0</v>
      </c>
      <c r="M5141" s="64">
        <f t="shared" si="1396"/>
        <v>9.6242832414259283</v>
      </c>
      <c r="N5141" s="64">
        <f t="shared" si="1396"/>
        <v>264.79942794794039</v>
      </c>
      <c r="O5141" s="121"/>
      <c r="P5141" s="177">
        <v>2.9750000000000001</v>
      </c>
      <c r="Q5141" s="177">
        <v>41.9414498710386</v>
      </c>
      <c r="R5141" s="177">
        <v>41.9414498710386</v>
      </c>
      <c r="S5141" s="177">
        <v>16.93225476506074</v>
      </c>
      <c r="T5141" s="177">
        <v>22.8028874465356</v>
      </c>
      <c r="U5141" s="177">
        <v>41.9414498710386</v>
      </c>
      <c r="V5141" s="177">
        <v>41.9414498710386</v>
      </c>
      <c r="W5141" s="177">
        <v>5.7202070955742279</v>
      </c>
      <c r="X5141" s="177">
        <v>24.838655819225789</v>
      </c>
      <c r="Y5141" s="177">
        <v>23.728639999999999</v>
      </c>
      <c r="Z5141" s="177">
        <v>0</v>
      </c>
      <c r="AA5141" s="177">
        <v>34.324661942006337</v>
      </c>
      <c r="AB5141" s="177">
        <v>32.239617633883441</v>
      </c>
      <c r="AC5141" s="177">
        <v>30.469348887896214</v>
      </c>
      <c r="AD5141" s="177">
        <v>0</v>
      </c>
      <c r="AE5141" s="177">
        <v>0</v>
      </c>
      <c r="AF5141" s="177">
        <v>9.6242832414259283</v>
      </c>
      <c r="AG5141" s="177">
        <v>58.021878126377167</v>
      </c>
      <c r="AH5141" s="177">
        <v>58.021878126377167</v>
      </c>
      <c r="AI5141" s="177">
        <v>58.021878126377167</v>
      </c>
      <c r="AJ5141" s="177">
        <v>30.793528989238201</v>
      </c>
    </row>
    <row r="5142" spans="1:36" hidden="1" outlineLevel="1" x14ac:dyDescent="0.25">
      <c r="A5142" s="190">
        <f t="shared" si="1397"/>
        <v>2033</v>
      </c>
      <c r="B5142" s="55">
        <f t="shared" si="1398"/>
        <v>10</v>
      </c>
      <c r="C5142" s="55">
        <f t="shared" si="1399"/>
        <v>15</v>
      </c>
      <c r="D5142" s="55">
        <f t="shared" si="1394"/>
        <v>214</v>
      </c>
      <c r="F5142" s="63">
        <f t="shared" si="1386"/>
        <v>48853.624999999964</v>
      </c>
      <c r="G5142" s="64">
        <f t="shared" si="1395"/>
        <v>474.79687102405569</v>
      </c>
      <c r="H5142" s="64">
        <f t="shared" si="1396"/>
        <v>0</v>
      </c>
      <c r="I5142" s="64">
        <f t="shared" si="1396"/>
        <v>84.358075318842538</v>
      </c>
      <c r="J5142" s="64">
        <f t="shared" si="1396"/>
        <v>132.43097469637689</v>
      </c>
      <c r="K5142" s="64">
        <f t="shared" si="1396"/>
        <v>0</v>
      </c>
      <c r="L5142" s="64">
        <f t="shared" si="1396"/>
        <v>0</v>
      </c>
      <c r="M5142" s="64">
        <f t="shared" si="1396"/>
        <v>9.6242832414259247</v>
      </c>
      <c r="N5142" s="64">
        <f t="shared" si="1396"/>
        <v>248.38353776741036</v>
      </c>
      <c r="O5142" s="121"/>
      <c r="P5142" s="177">
        <v>2.9750000000000001</v>
      </c>
      <c r="Q5142" s="177">
        <v>37.056868239866034</v>
      </c>
      <c r="R5142" s="177">
        <v>37.056868239866034</v>
      </c>
      <c r="S5142" s="177">
        <v>4.8552024495160406</v>
      </c>
      <c r="T5142" s="177">
        <v>6.5806900473912737</v>
      </c>
      <c r="U5142" s="177">
        <v>37.056868239866034</v>
      </c>
      <c r="V5142" s="177">
        <v>37.056868239866034</v>
      </c>
      <c r="W5142" s="177">
        <v>5.6500205653537252</v>
      </c>
      <c r="X5142" s="177">
        <v>21.993568731467821</v>
      </c>
      <c r="Y5142" s="177">
        <v>16.456959999999999</v>
      </c>
      <c r="Z5142" s="177">
        <v>0</v>
      </c>
      <c r="AA5142" s="177">
        <v>34.990083589990164</v>
      </c>
      <c r="AB5142" s="177">
        <v>32.536798843609475</v>
      </c>
      <c r="AC5142" s="177">
        <v>32.629182374346613</v>
      </c>
      <c r="AD5142" s="177">
        <v>0</v>
      </c>
      <c r="AE5142" s="177">
        <v>0</v>
      </c>
      <c r="AF5142" s="177">
        <v>9.6242832414259247</v>
      </c>
      <c r="AG5142" s="177">
        <v>44.143658232125631</v>
      </c>
      <c r="AH5142" s="177">
        <v>44.143658232125631</v>
      </c>
      <c r="AI5142" s="177">
        <v>44.143658232125631</v>
      </c>
      <c r="AJ5142" s="177">
        <v>25.846633525113667</v>
      </c>
    </row>
    <row r="5143" spans="1:36" hidden="1" outlineLevel="1" x14ac:dyDescent="0.25">
      <c r="A5143" s="190">
        <f t="shared" si="1397"/>
        <v>2033</v>
      </c>
      <c r="B5143" s="55">
        <f t="shared" si="1398"/>
        <v>10</v>
      </c>
      <c r="C5143" s="55">
        <f t="shared" si="1399"/>
        <v>16</v>
      </c>
      <c r="D5143" s="55">
        <f t="shared" si="1394"/>
        <v>214</v>
      </c>
      <c r="F5143" s="63">
        <f t="shared" si="1386"/>
        <v>48853.666666666628</v>
      </c>
      <c r="G5143" s="64">
        <f t="shared" si="1395"/>
        <v>280.20640572529658</v>
      </c>
      <c r="H5143" s="64">
        <f t="shared" si="1396"/>
        <v>0</v>
      </c>
      <c r="I5143" s="64">
        <f t="shared" si="1396"/>
        <v>26.958176281638707</v>
      </c>
      <c r="J5143" s="64">
        <f t="shared" si="1396"/>
        <v>14.576538939953934</v>
      </c>
      <c r="K5143" s="64">
        <f t="shared" si="1396"/>
        <v>0</v>
      </c>
      <c r="L5143" s="64">
        <f t="shared" si="1396"/>
        <v>0</v>
      </c>
      <c r="M5143" s="64">
        <f t="shared" si="1396"/>
        <v>10.047328658631461</v>
      </c>
      <c r="N5143" s="64">
        <f t="shared" si="1396"/>
        <v>228.62436184507246</v>
      </c>
      <c r="O5143" s="121"/>
      <c r="P5143" s="177">
        <v>2.9750000000000001</v>
      </c>
      <c r="Q5143" s="177">
        <v>31.904355970696674</v>
      </c>
      <c r="R5143" s="177">
        <v>31.904355970696674</v>
      </c>
      <c r="S5143" s="177">
        <v>2.2404857705693452E-2</v>
      </c>
      <c r="T5143" s="177">
        <v>9.7028352456639041E-3</v>
      </c>
      <c r="U5143" s="177">
        <v>31.904355970696674</v>
      </c>
      <c r="V5143" s="177">
        <v>31.904355970696674</v>
      </c>
      <c r="W5143" s="177">
        <v>2.9946519485547545</v>
      </c>
      <c r="X5143" s="177">
        <v>8.4705548346661104</v>
      </c>
      <c r="Y5143" s="177">
        <v>3.8271999999999999</v>
      </c>
      <c r="Z5143" s="177">
        <v>0</v>
      </c>
      <c r="AA5143" s="177">
        <v>35.863860345211862</v>
      </c>
      <c r="AB5143" s="177">
        <v>33.470885339154918</v>
      </c>
      <c r="AC5143" s="177">
        <v>31.67219227791897</v>
      </c>
      <c r="AD5143" s="177">
        <v>0</v>
      </c>
      <c r="AE5143" s="177">
        <v>0</v>
      </c>
      <c r="AF5143" s="177">
        <v>10.047328658631461</v>
      </c>
      <c r="AG5143" s="177">
        <v>4.8588463133179784</v>
      </c>
      <c r="AH5143" s="177">
        <v>4.8588463133179784</v>
      </c>
      <c r="AI5143" s="177">
        <v>4.8588463133179784</v>
      </c>
      <c r="AJ5143" s="177">
        <v>8.6586618054664815</v>
      </c>
    </row>
    <row r="5144" spans="1:36" hidden="1" outlineLevel="1" x14ac:dyDescent="0.25">
      <c r="A5144" s="190">
        <f t="shared" si="1397"/>
        <v>2033</v>
      </c>
      <c r="B5144" s="55">
        <f t="shared" si="1398"/>
        <v>10</v>
      </c>
      <c r="C5144" s="55">
        <f t="shared" si="1399"/>
        <v>17</v>
      </c>
      <c r="D5144" s="55">
        <f t="shared" si="1394"/>
        <v>214</v>
      </c>
      <c r="F5144" s="63">
        <f t="shared" si="1386"/>
        <v>48853.708333333292</v>
      </c>
      <c r="G5144" s="64">
        <f t="shared" si="1395"/>
        <v>237.01772500154181</v>
      </c>
      <c r="H5144" s="64">
        <f t="shared" si="1396"/>
        <v>0</v>
      </c>
      <c r="I5144" s="64">
        <f t="shared" si="1396"/>
        <v>3.3177983597105594</v>
      </c>
      <c r="J5144" s="64">
        <f t="shared" si="1396"/>
        <v>0</v>
      </c>
      <c r="K5144" s="64">
        <f t="shared" si="1396"/>
        <v>0</v>
      </c>
      <c r="L5144" s="64">
        <f t="shared" si="1396"/>
        <v>0</v>
      </c>
      <c r="M5144" s="64">
        <f t="shared" si="1396"/>
        <v>10.470374075836997</v>
      </c>
      <c r="N5144" s="64">
        <f t="shared" si="1396"/>
        <v>223.22955256599425</v>
      </c>
      <c r="O5144" s="121"/>
      <c r="P5144" s="177">
        <v>2.9750000000000001</v>
      </c>
      <c r="Q5144" s="177">
        <v>30.667753026096033</v>
      </c>
      <c r="R5144" s="177">
        <v>30.667753026096033</v>
      </c>
      <c r="S5144" s="177">
        <v>0</v>
      </c>
      <c r="T5144" s="177">
        <v>0</v>
      </c>
      <c r="U5144" s="177">
        <v>30.667753026096033</v>
      </c>
      <c r="V5144" s="177">
        <v>30.667753026096033</v>
      </c>
      <c r="W5144" s="177">
        <v>5.5721966609944509E-2</v>
      </c>
      <c r="X5144" s="177">
        <v>0.20251653891315516</v>
      </c>
      <c r="Y5144" s="177">
        <v>0</v>
      </c>
      <c r="Z5144" s="177">
        <v>0</v>
      </c>
      <c r="AA5144" s="177">
        <v>35.294545292075178</v>
      </c>
      <c r="AB5144" s="177">
        <v>34.332671679308241</v>
      </c>
      <c r="AC5144" s="177">
        <v>30.93132349022671</v>
      </c>
      <c r="AD5144" s="177">
        <v>0</v>
      </c>
      <c r="AE5144" s="177">
        <v>0</v>
      </c>
      <c r="AF5144" s="177">
        <v>10.470374075836997</v>
      </c>
      <c r="AG5144" s="177">
        <v>0</v>
      </c>
      <c r="AH5144" s="177">
        <v>0</v>
      </c>
      <c r="AI5144" s="177">
        <v>0</v>
      </c>
      <c r="AJ5144" s="177">
        <v>8.455985418745933E-2</v>
      </c>
    </row>
    <row r="5145" spans="1:36" hidden="1" outlineLevel="1" x14ac:dyDescent="0.25">
      <c r="A5145" s="190">
        <f t="shared" si="1397"/>
        <v>2033</v>
      </c>
      <c r="B5145" s="55">
        <f t="shared" si="1398"/>
        <v>10</v>
      </c>
      <c r="C5145" s="55">
        <f t="shared" si="1399"/>
        <v>18</v>
      </c>
      <c r="D5145" s="55">
        <f t="shared" si="1394"/>
        <v>214</v>
      </c>
      <c r="F5145" s="63">
        <f t="shared" si="1386"/>
        <v>48853.749999999956</v>
      </c>
      <c r="G5145" s="64">
        <f t="shared" si="1395"/>
        <v>219.74280580573841</v>
      </c>
      <c r="H5145" s="64">
        <f t="shared" ref="H5145:N5154" si="1400">SUMIF($P$6:$AK$6,H$6,$P5145:$AK5145)</f>
        <v>0</v>
      </c>
      <c r="I5145" s="64">
        <f t="shared" si="1400"/>
        <v>2.9750000000000001</v>
      </c>
      <c r="J5145" s="64">
        <f t="shared" si="1400"/>
        <v>0</v>
      </c>
      <c r="K5145" s="64">
        <f t="shared" si="1400"/>
        <v>0</v>
      </c>
      <c r="L5145" s="64">
        <f t="shared" si="1400"/>
        <v>0</v>
      </c>
      <c r="M5145" s="64">
        <f t="shared" si="1400"/>
        <v>11.104942201645297</v>
      </c>
      <c r="N5145" s="64">
        <f t="shared" si="1400"/>
        <v>205.6628636040931</v>
      </c>
      <c r="O5145" s="121"/>
      <c r="P5145" s="177">
        <v>2.9750000000000001</v>
      </c>
      <c r="Q5145" s="177">
        <v>27.040384388600799</v>
      </c>
      <c r="R5145" s="177">
        <v>27.040384388600799</v>
      </c>
      <c r="S5145" s="177">
        <v>0</v>
      </c>
      <c r="T5145" s="177">
        <v>0</v>
      </c>
      <c r="U5145" s="177">
        <v>27.040384388600799</v>
      </c>
      <c r="V5145" s="177">
        <v>27.040384388600799</v>
      </c>
      <c r="W5145" s="177">
        <v>0</v>
      </c>
      <c r="X5145" s="177">
        <v>0</v>
      </c>
      <c r="Y5145" s="177">
        <v>0</v>
      </c>
      <c r="Z5145" s="177">
        <v>0</v>
      </c>
      <c r="AA5145" s="177">
        <v>32.623213531341797</v>
      </c>
      <c r="AB5145" s="177">
        <v>35.180710449512681</v>
      </c>
      <c r="AC5145" s="177">
        <v>29.697402068835437</v>
      </c>
      <c r="AD5145" s="177">
        <v>0</v>
      </c>
      <c r="AE5145" s="177">
        <v>0</v>
      </c>
      <c r="AF5145" s="177">
        <v>11.104942201645297</v>
      </c>
      <c r="AG5145" s="177">
        <v>0</v>
      </c>
      <c r="AH5145" s="177">
        <v>0</v>
      </c>
      <c r="AI5145" s="177">
        <v>0</v>
      </c>
      <c r="AJ5145" s="177">
        <v>0</v>
      </c>
    </row>
    <row r="5146" spans="1:36" hidden="1" outlineLevel="1" x14ac:dyDescent="0.25">
      <c r="A5146" s="190">
        <f t="shared" si="1397"/>
        <v>2033</v>
      </c>
      <c r="B5146" s="55">
        <f t="shared" si="1398"/>
        <v>10</v>
      </c>
      <c r="C5146" s="55">
        <f t="shared" si="1399"/>
        <v>19</v>
      </c>
      <c r="D5146" s="55">
        <f t="shared" si="1394"/>
        <v>214</v>
      </c>
      <c r="F5146" s="63">
        <f t="shared" si="1386"/>
        <v>48853.791666666621</v>
      </c>
      <c r="G5146" s="64">
        <f t="shared" si="1395"/>
        <v>212.94803236208904</v>
      </c>
      <c r="H5146" s="64">
        <f t="shared" si="1400"/>
        <v>0</v>
      </c>
      <c r="I5146" s="64">
        <f t="shared" si="1400"/>
        <v>2.9750000000000001</v>
      </c>
      <c r="J5146" s="64">
        <f t="shared" si="1400"/>
        <v>0</v>
      </c>
      <c r="K5146" s="64">
        <f t="shared" si="1400"/>
        <v>0</v>
      </c>
      <c r="L5146" s="64">
        <f t="shared" si="1400"/>
        <v>0</v>
      </c>
      <c r="M5146" s="64">
        <f t="shared" si="1400"/>
        <v>12.374078453261905</v>
      </c>
      <c r="N5146" s="64">
        <f t="shared" si="1400"/>
        <v>197.59895390882713</v>
      </c>
      <c r="O5146" s="121"/>
      <c r="P5146" s="177">
        <v>2.9750000000000001</v>
      </c>
      <c r="Q5146" s="177">
        <v>25.391580462466614</v>
      </c>
      <c r="R5146" s="177">
        <v>25.391580462466614</v>
      </c>
      <c r="S5146" s="177">
        <v>0</v>
      </c>
      <c r="T5146" s="177">
        <v>0</v>
      </c>
      <c r="U5146" s="177">
        <v>25.391580462466614</v>
      </c>
      <c r="V5146" s="177">
        <v>25.391580462466614</v>
      </c>
      <c r="W5146" s="177">
        <v>0</v>
      </c>
      <c r="X5146" s="177">
        <v>0</v>
      </c>
      <c r="Y5146" s="177">
        <v>0</v>
      </c>
      <c r="Z5146" s="177">
        <v>0</v>
      </c>
      <c r="AA5146" s="177">
        <v>33.068540730696604</v>
      </c>
      <c r="AB5146" s="177">
        <v>34.51436852319997</v>
      </c>
      <c r="AC5146" s="177">
        <v>28.44972280506407</v>
      </c>
      <c r="AD5146" s="177">
        <v>0</v>
      </c>
      <c r="AE5146" s="177">
        <v>0</v>
      </c>
      <c r="AF5146" s="177">
        <v>12.374078453261905</v>
      </c>
      <c r="AG5146" s="177">
        <v>0</v>
      </c>
      <c r="AH5146" s="177">
        <v>0</v>
      </c>
      <c r="AI5146" s="177">
        <v>0</v>
      </c>
      <c r="AJ5146" s="177">
        <v>0</v>
      </c>
    </row>
    <row r="5147" spans="1:36" hidden="1" outlineLevel="1" x14ac:dyDescent="0.25">
      <c r="A5147" s="190">
        <f t="shared" si="1397"/>
        <v>2033</v>
      </c>
      <c r="B5147" s="55">
        <f t="shared" si="1398"/>
        <v>10</v>
      </c>
      <c r="C5147" s="55">
        <f t="shared" si="1399"/>
        <v>20</v>
      </c>
      <c r="D5147" s="55">
        <f t="shared" si="1394"/>
        <v>214</v>
      </c>
      <c r="F5147" s="63">
        <f t="shared" si="1386"/>
        <v>48853.833333333285</v>
      </c>
      <c r="G5147" s="64">
        <f t="shared" si="1395"/>
        <v>213.41278136423583</v>
      </c>
      <c r="H5147" s="64">
        <f t="shared" si="1400"/>
        <v>0</v>
      </c>
      <c r="I5147" s="64">
        <f t="shared" si="1400"/>
        <v>2.9750000000000001</v>
      </c>
      <c r="J5147" s="64">
        <f t="shared" si="1400"/>
        <v>0</v>
      </c>
      <c r="K5147" s="64">
        <f t="shared" si="1400"/>
        <v>0</v>
      </c>
      <c r="L5147" s="64">
        <f t="shared" si="1400"/>
        <v>0</v>
      </c>
      <c r="M5147" s="64">
        <f t="shared" si="1400"/>
        <v>13.64321470487851</v>
      </c>
      <c r="N5147" s="64">
        <f t="shared" si="1400"/>
        <v>196.79456665935732</v>
      </c>
      <c r="O5147" s="121"/>
      <c r="P5147" s="177">
        <v>2.9750000000000001</v>
      </c>
      <c r="Q5147" s="177">
        <v>26.215982425533703</v>
      </c>
      <c r="R5147" s="177">
        <v>26.215982425533703</v>
      </c>
      <c r="S5147" s="177">
        <v>0</v>
      </c>
      <c r="T5147" s="177">
        <v>0</v>
      </c>
      <c r="U5147" s="177">
        <v>26.215982425533703</v>
      </c>
      <c r="V5147" s="177">
        <v>26.215982425533703</v>
      </c>
      <c r="W5147" s="177">
        <v>0</v>
      </c>
      <c r="X5147" s="177">
        <v>0</v>
      </c>
      <c r="Y5147" s="177">
        <v>0</v>
      </c>
      <c r="Z5147" s="177">
        <v>0</v>
      </c>
      <c r="AA5147" s="177">
        <v>31.652163409423242</v>
      </c>
      <c r="AB5147" s="177">
        <v>32.874543417994452</v>
      </c>
      <c r="AC5147" s="177">
        <v>27.403930129804806</v>
      </c>
      <c r="AD5147" s="177">
        <v>0</v>
      </c>
      <c r="AE5147" s="177">
        <v>0</v>
      </c>
      <c r="AF5147" s="177">
        <v>13.64321470487851</v>
      </c>
      <c r="AG5147" s="177">
        <v>0</v>
      </c>
      <c r="AH5147" s="177">
        <v>0</v>
      </c>
      <c r="AI5147" s="177">
        <v>0</v>
      </c>
      <c r="AJ5147" s="177">
        <v>0</v>
      </c>
    </row>
    <row r="5148" spans="1:36" hidden="1" outlineLevel="1" x14ac:dyDescent="0.25">
      <c r="A5148" s="190">
        <f t="shared" si="1397"/>
        <v>2033</v>
      </c>
      <c r="B5148" s="55">
        <f t="shared" si="1398"/>
        <v>10</v>
      </c>
      <c r="C5148" s="55">
        <f t="shared" si="1399"/>
        <v>21</v>
      </c>
      <c r="D5148" s="55">
        <f t="shared" si="1394"/>
        <v>214</v>
      </c>
      <c r="F5148" s="63">
        <f t="shared" si="1386"/>
        <v>48853.874999999949</v>
      </c>
      <c r="G5148" s="64">
        <f t="shared" si="1395"/>
        <v>207.99868326178029</v>
      </c>
      <c r="H5148" s="64">
        <f t="shared" si="1400"/>
        <v>0</v>
      </c>
      <c r="I5148" s="64">
        <f t="shared" si="1400"/>
        <v>2.9750000000000001</v>
      </c>
      <c r="J5148" s="64">
        <f t="shared" si="1400"/>
        <v>0</v>
      </c>
      <c r="K5148" s="64">
        <f t="shared" si="1400"/>
        <v>0</v>
      </c>
      <c r="L5148" s="64">
        <f t="shared" si="1400"/>
        <v>0</v>
      </c>
      <c r="M5148" s="64">
        <f t="shared" si="1400"/>
        <v>15.441157728002036</v>
      </c>
      <c r="N5148" s="64">
        <f t="shared" si="1400"/>
        <v>189.58252553377824</v>
      </c>
      <c r="O5148" s="121"/>
      <c r="P5148" s="177">
        <v>2.9750000000000001</v>
      </c>
      <c r="Q5148" s="177">
        <v>24.845414161934656</v>
      </c>
      <c r="R5148" s="177">
        <v>24.845414161934656</v>
      </c>
      <c r="S5148" s="177">
        <v>0</v>
      </c>
      <c r="T5148" s="177">
        <v>0</v>
      </c>
      <c r="U5148" s="177">
        <v>24.845414161934656</v>
      </c>
      <c r="V5148" s="177">
        <v>24.845414161934656</v>
      </c>
      <c r="W5148" s="177">
        <v>0</v>
      </c>
      <c r="X5148" s="177">
        <v>0</v>
      </c>
      <c r="Y5148" s="177">
        <v>0</v>
      </c>
      <c r="Z5148" s="177">
        <v>0</v>
      </c>
      <c r="AA5148" s="177">
        <v>31.940431497589799</v>
      </c>
      <c r="AB5148" s="177">
        <v>32.140088725476573</v>
      </c>
      <c r="AC5148" s="177">
        <v>26.120348662973246</v>
      </c>
      <c r="AD5148" s="177">
        <v>0</v>
      </c>
      <c r="AE5148" s="177">
        <v>0</v>
      </c>
      <c r="AF5148" s="177">
        <v>15.441157728002036</v>
      </c>
      <c r="AG5148" s="177">
        <v>0</v>
      </c>
      <c r="AH5148" s="177">
        <v>0</v>
      </c>
      <c r="AI5148" s="177">
        <v>0</v>
      </c>
      <c r="AJ5148" s="177">
        <v>0</v>
      </c>
    </row>
    <row r="5149" spans="1:36" hidden="1" outlineLevel="1" x14ac:dyDescent="0.25">
      <c r="A5149" s="190">
        <f t="shared" si="1397"/>
        <v>2033</v>
      </c>
      <c r="B5149" s="55">
        <f t="shared" si="1398"/>
        <v>10</v>
      </c>
      <c r="C5149" s="55">
        <f t="shared" si="1399"/>
        <v>22</v>
      </c>
      <c r="D5149" s="55">
        <f t="shared" si="1394"/>
        <v>214</v>
      </c>
      <c r="F5149" s="63">
        <f t="shared" si="1386"/>
        <v>48853.916666666613</v>
      </c>
      <c r="G5149" s="64">
        <f t="shared" si="1395"/>
        <v>212.57673178409038</v>
      </c>
      <c r="H5149" s="64">
        <f t="shared" si="1400"/>
        <v>0</v>
      </c>
      <c r="I5149" s="64">
        <f t="shared" si="1400"/>
        <v>2.9750000000000001</v>
      </c>
      <c r="J5149" s="64">
        <f t="shared" si="1400"/>
        <v>0</v>
      </c>
      <c r="K5149" s="64">
        <f t="shared" si="1400"/>
        <v>0</v>
      </c>
      <c r="L5149" s="64">
        <f t="shared" si="1400"/>
        <v>0</v>
      </c>
      <c r="M5149" s="64">
        <f t="shared" si="1400"/>
        <v>16.498771271015876</v>
      </c>
      <c r="N5149" s="64">
        <f t="shared" si="1400"/>
        <v>193.10296051307449</v>
      </c>
      <c r="O5149" s="121"/>
      <c r="P5149" s="177">
        <v>2.9750000000000001</v>
      </c>
      <c r="Q5149" s="177">
        <v>24.927854358241362</v>
      </c>
      <c r="R5149" s="177">
        <v>24.927854358241362</v>
      </c>
      <c r="S5149" s="177">
        <v>0</v>
      </c>
      <c r="T5149" s="177">
        <v>0</v>
      </c>
      <c r="U5149" s="177">
        <v>24.927854358241362</v>
      </c>
      <c r="V5149" s="177">
        <v>24.927854358241362</v>
      </c>
      <c r="W5149" s="177">
        <v>0</v>
      </c>
      <c r="X5149" s="177">
        <v>0</v>
      </c>
      <c r="Y5149" s="177">
        <v>0</v>
      </c>
      <c r="Z5149" s="177">
        <v>0</v>
      </c>
      <c r="AA5149" s="177">
        <v>32.71041527537956</v>
      </c>
      <c r="AB5149" s="177">
        <v>33.620609233008672</v>
      </c>
      <c r="AC5149" s="177">
        <v>27.06051857172082</v>
      </c>
      <c r="AD5149" s="177">
        <v>0</v>
      </c>
      <c r="AE5149" s="177">
        <v>0</v>
      </c>
      <c r="AF5149" s="177">
        <v>16.498771271015876</v>
      </c>
      <c r="AG5149" s="177">
        <v>0</v>
      </c>
      <c r="AH5149" s="177">
        <v>0</v>
      </c>
      <c r="AI5149" s="177">
        <v>0</v>
      </c>
      <c r="AJ5149" s="177">
        <v>0</v>
      </c>
    </row>
    <row r="5150" spans="1:36" hidden="1" outlineLevel="1" x14ac:dyDescent="0.25">
      <c r="A5150" s="190">
        <f t="shared" si="1397"/>
        <v>2033</v>
      </c>
      <c r="B5150" s="55">
        <f t="shared" si="1398"/>
        <v>10</v>
      </c>
      <c r="C5150" s="55">
        <f t="shared" si="1399"/>
        <v>23</v>
      </c>
      <c r="D5150" s="55">
        <f t="shared" si="1394"/>
        <v>214</v>
      </c>
      <c r="F5150" s="63">
        <f t="shared" si="1386"/>
        <v>48853.958333333278</v>
      </c>
      <c r="G5150" s="64">
        <f t="shared" si="1395"/>
        <v>212.19299145335432</v>
      </c>
      <c r="H5150" s="64">
        <f t="shared" si="1400"/>
        <v>0</v>
      </c>
      <c r="I5150" s="64">
        <f t="shared" si="1400"/>
        <v>2.9750000000000001</v>
      </c>
      <c r="J5150" s="64">
        <f t="shared" si="1400"/>
        <v>0</v>
      </c>
      <c r="K5150" s="64">
        <f t="shared" si="1400"/>
        <v>0</v>
      </c>
      <c r="L5150" s="64">
        <f t="shared" si="1400"/>
        <v>0</v>
      </c>
      <c r="M5150" s="64">
        <f t="shared" si="1400"/>
        <v>15.864203145207568</v>
      </c>
      <c r="N5150" s="64">
        <f t="shared" si="1400"/>
        <v>193.35378830814676</v>
      </c>
      <c r="O5150" s="121"/>
      <c r="P5150" s="177">
        <v>2.9750000000000001</v>
      </c>
      <c r="Q5150" s="177">
        <v>24.639313671167884</v>
      </c>
      <c r="R5150" s="177">
        <v>24.639313671167884</v>
      </c>
      <c r="S5150" s="177">
        <v>0</v>
      </c>
      <c r="T5150" s="177">
        <v>0</v>
      </c>
      <c r="U5150" s="177">
        <v>24.639313671167884</v>
      </c>
      <c r="V5150" s="177">
        <v>24.639313671167884</v>
      </c>
      <c r="W5150" s="177">
        <v>0</v>
      </c>
      <c r="X5150" s="177">
        <v>0</v>
      </c>
      <c r="Y5150" s="177">
        <v>0</v>
      </c>
      <c r="Z5150" s="177">
        <v>0</v>
      </c>
      <c r="AA5150" s="177">
        <v>32.682881236175987</v>
      </c>
      <c r="AB5150" s="177">
        <v>34.089542826608088</v>
      </c>
      <c r="AC5150" s="177">
        <v>28.024109560691137</v>
      </c>
      <c r="AD5150" s="177">
        <v>0</v>
      </c>
      <c r="AE5150" s="177">
        <v>0</v>
      </c>
      <c r="AF5150" s="177">
        <v>15.864203145207568</v>
      </c>
      <c r="AG5150" s="177">
        <v>0</v>
      </c>
      <c r="AH5150" s="177">
        <v>0</v>
      </c>
      <c r="AI5150" s="177">
        <v>0</v>
      </c>
      <c r="AJ5150" s="177">
        <v>0</v>
      </c>
    </row>
    <row r="5151" spans="1:36" hidden="1" outlineLevel="1" x14ac:dyDescent="0.25">
      <c r="A5151" s="190">
        <f t="shared" si="1397"/>
        <v>2033</v>
      </c>
      <c r="B5151" s="55">
        <f t="shared" si="1398"/>
        <v>11</v>
      </c>
      <c r="C5151" s="55">
        <f t="shared" si="1399"/>
        <v>0</v>
      </c>
      <c r="D5151" s="55">
        <f t="shared" si="1394"/>
        <v>215</v>
      </c>
      <c r="F5151" s="63">
        <f t="shared" ref="F5151" si="1401">EDATE(F5127,1)</f>
        <v>48884</v>
      </c>
      <c r="G5151" s="64">
        <f t="shared" si="1395"/>
        <v>279.90638793108286</v>
      </c>
      <c r="H5151" s="64">
        <f t="shared" si="1400"/>
        <v>0</v>
      </c>
      <c r="I5151" s="64">
        <f t="shared" si="1400"/>
        <v>2.9750000000000001</v>
      </c>
      <c r="J5151" s="64">
        <f t="shared" si="1400"/>
        <v>0</v>
      </c>
      <c r="K5151" s="64">
        <f t="shared" si="1400"/>
        <v>0</v>
      </c>
      <c r="L5151" s="64">
        <f t="shared" si="1400"/>
        <v>0</v>
      </c>
      <c r="M5151" s="64">
        <f t="shared" si="1400"/>
        <v>12.976379472648778</v>
      </c>
      <c r="N5151" s="64">
        <f t="shared" si="1400"/>
        <v>263.95500845843407</v>
      </c>
      <c r="O5151" s="121"/>
      <c r="P5151" s="177">
        <v>2.9750000000000001</v>
      </c>
      <c r="Q5151" s="177">
        <v>34.109631221901161</v>
      </c>
      <c r="R5151" s="177">
        <v>34.109631221901161</v>
      </c>
      <c r="S5151" s="177">
        <v>0</v>
      </c>
      <c r="T5151" s="177">
        <v>0</v>
      </c>
      <c r="U5151" s="177">
        <v>34.109631221901161</v>
      </c>
      <c r="V5151" s="177">
        <v>34.109631221901161</v>
      </c>
      <c r="W5151" s="177">
        <v>0</v>
      </c>
      <c r="X5151" s="177">
        <v>0</v>
      </c>
      <c r="Y5151" s="177">
        <v>0</v>
      </c>
      <c r="Z5151" s="177">
        <v>0</v>
      </c>
      <c r="AA5151" s="177">
        <v>43.681582650544371</v>
      </c>
      <c r="AB5151" s="177">
        <v>46.656683458930587</v>
      </c>
      <c r="AC5151" s="177">
        <v>37.178217461354492</v>
      </c>
      <c r="AD5151" s="177">
        <v>0</v>
      </c>
      <c r="AE5151" s="177">
        <v>0</v>
      </c>
      <c r="AF5151" s="177">
        <v>12.976379472648778</v>
      </c>
      <c r="AG5151" s="177">
        <v>0</v>
      </c>
      <c r="AH5151" s="177">
        <v>0</v>
      </c>
      <c r="AI5151" s="177">
        <v>0</v>
      </c>
      <c r="AJ5151" s="177">
        <v>0</v>
      </c>
    </row>
    <row r="5152" spans="1:36" hidden="1" outlineLevel="1" x14ac:dyDescent="0.25">
      <c r="A5152" s="190">
        <f t="shared" si="1397"/>
        <v>2033</v>
      </c>
      <c r="B5152" s="55">
        <f t="shared" si="1398"/>
        <v>11</v>
      </c>
      <c r="C5152" s="55">
        <f t="shared" si="1399"/>
        <v>1</v>
      </c>
      <c r="D5152" s="55">
        <f t="shared" si="1394"/>
        <v>215</v>
      </c>
      <c r="F5152" s="63">
        <f t="shared" ref="F5152" si="1402">F5151+1/24</f>
        <v>48884.041666666664</v>
      </c>
      <c r="G5152" s="64">
        <f t="shared" si="1395"/>
        <v>261.86948315543839</v>
      </c>
      <c r="H5152" s="64">
        <f t="shared" si="1400"/>
        <v>0</v>
      </c>
      <c r="I5152" s="64">
        <f t="shared" si="1400"/>
        <v>2.9750000000000001</v>
      </c>
      <c r="J5152" s="64">
        <f t="shared" si="1400"/>
        <v>0</v>
      </c>
      <c r="K5152" s="64">
        <f t="shared" si="1400"/>
        <v>0</v>
      </c>
      <c r="L5152" s="64">
        <f t="shared" si="1400"/>
        <v>0</v>
      </c>
      <c r="M5152" s="64">
        <f t="shared" si="1400"/>
        <v>12.767083029541535</v>
      </c>
      <c r="N5152" s="64">
        <f t="shared" si="1400"/>
        <v>246.12740012589686</v>
      </c>
      <c r="O5152" s="121"/>
      <c r="P5152" s="177">
        <v>2.9750000000000001</v>
      </c>
      <c r="Q5152" s="177">
        <v>30.770803271479416</v>
      </c>
      <c r="R5152" s="177">
        <v>30.770803271479416</v>
      </c>
      <c r="S5152" s="177">
        <v>0</v>
      </c>
      <c r="T5152" s="177">
        <v>0</v>
      </c>
      <c r="U5152" s="177">
        <v>30.770803271479416</v>
      </c>
      <c r="V5152" s="177">
        <v>30.770803271479416</v>
      </c>
      <c r="W5152" s="177">
        <v>0</v>
      </c>
      <c r="X5152" s="177">
        <v>0</v>
      </c>
      <c r="Y5152" s="177">
        <v>0</v>
      </c>
      <c r="Z5152" s="177">
        <v>0</v>
      </c>
      <c r="AA5152" s="177">
        <v>41.690536102988517</v>
      </c>
      <c r="AB5152" s="177">
        <v>45.969439136183112</v>
      </c>
      <c r="AC5152" s="177">
        <v>35.384211800807556</v>
      </c>
      <c r="AD5152" s="177">
        <v>0</v>
      </c>
      <c r="AE5152" s="177">
        <v>0</v>
      </c>
      <c r="AF5152" s="177">
        <v>12.767083029541535</v>
      </c>
      <c r="AG5152" s="177">
        <v>0</v>
      </c>
      <c r="AH5152" s="177">
        <v>0</v>
      </c>
      <c r="AI5152" s="177">
        <v>0</v>
      </c>
      <c r="AJ5152" s="177">
        <v>0</v>
      </c>
    </row>
    <row r="5153" spans="1:36" hidden="1" outlineLevel="1" x14ac:dyDescent="0.25">
      <c r="A5153" s="190">
        <f t="shared" si="1397"/>
        <v>2033</v>
      </c>
      <c r="B5153" s="55">
        <f t="shared" si="1398"/>
        <v>11</v>
      </c>
      <c r="C5153" s="55">
        <f t="shared" si="1399"/>
        <v>2</v>
      </c>
      <c r="D5153" s="55">
        <f t="shared" si="1394"/>
        <v>215</v>
      </c>
      <c r="F5153" s="63">
        <f t="shared" si="1386"/>
        <v>48884.083333333328</v>
      </c>
      <c r="G5153" s="64">
        <f t="shared" si="1395"/>
        <v>258.82318921653513</v>
      </c>
      <c r="H5153" s="64">
        <f t="shared" si="1400"/>
        <v>0</v>
      </c>
      <c r="I5153" s="64">
        <f t="shared" si="1400"/>
        <v>2.9750000000000001</v>
      </c>
      <c r="J5153" s="64">
        <f t="shared" si="1400"/>
        <v>0</v>
      </c>
      <c r="K5153" s="64">
        <f t="shared" si="1400"/>
        <v>0</v>
      </c>
      <c r="L5153" s="64">
        <f t="shared" si="1400"/>
        <v>0</v>
      </c>
      <c r="M5153" s="64">
        <f t="shared" si="1400"/>
        <v>12.871731251095156</v>
      </c>
      <c r="N5153" s="64">
        <f t="shared" si="1400"/>
        <v>242.97645796543998</v>
      </c>
      <c r="O5153" s="121"/>
      <c r="P5153" s="177">
        <v>2.9750000000000001</v>
      </c>
      <c r="Q5153" s="177">
        <v>28.854068707348411</v>
      </c>
      <c r="R5153" s="177">
        <v>28.854068707348411</v>
      </c>
      <c r="S5153" s="177">
        <v>0</v>
      </c>
      <c r="T5153" s="177">
        <v>0</v>
      </c>
      <c r="U5153" s="177">
        <v>28.854068707348411</v>
      </c>
      <c r="V5153" s="177">
        <v>28.854068707348411</v>
      </c>
      <c r="W5153" s="177">
        <v>0</v>
      </c>
      <c r="X5153" s="177">
        <v>0</v>
      </c>
      <c r="Y5153" s="177">
        <v>0</v>
      </c>
      <c r="Z5153" s="177">
        <v>0</v>
      </c>
      <c r="AA5153" s="177">
        <v>43.84368528351829</v>
      </c>
      <c r="AB5153" s="177">
        <v>45.97384536505448</v>
      </c>
      <c r="AC5153" s="177">
        <v>37.74265248747357</v>
      </c>
      <c r="AD5153" s="177">
        <v>0</v>
      </c>
      <c r="AE5153" s="177">
        <v>0</v>
      </c>
      <c r="AF5153" s="177">
        <v>12.871731251095156</v>
      </c>
      <c r="AG5153" s="177">
        <v>0</v>
      </c>
      <c r="AH5153" s="177">
        <v>0</v>
      </c>
      <c r="AI5153" s="177">
        <v>0</v>
      </c>
      <c r="AJ5153" s="177">
        <v>0</v>
      </c>
    </row>
    <row r="5154" spans="1:36" hidden="1" outlineLevel="1" x14ac:dyDescent="0.25">
      <c r="A5154" s="190">
        <f t="shared" si="1397"/>
        <v>2033</v>
      </c>
      <c r="B5154" s="55">
        <f t="shared" si="1398"/>
        <v>11</v>
      </c>
      <c r="C5154" s="55">
        <f t="shared" si="1399"/>
        <v>3</v>
      </c>
      <c r="D5154" s="55">
        <f t="shared" si="1394"/>
        <v>215</v>
      </c>
      <c r="F5154" s="63">
        <f t="shared" si="1386"/>
        <v>48884.124999999993</v>
      </c>
      <c r="G5154" s="64">
        <f t="shared" si="1395"/>
        <v>265.86136015732222</v>
      </c>
      <c r="H5154" s="64">
        <f t="shared" si="1400"/>
        <v>0</v>
      </c>
      <c r="I5154" s="64">
        <f t="shared" si="1400"/>
        <v>2.9750000000000001</v>
      </c>
      <c r="J5154" s="64">
        <f t="shared" si="1400"/>
        <v>0</v>
      </c>
      <c r="K5154" s="64">
        <f t="shared" si="1400"/>
        <v>0</v>
      </c>
      <c r="L5154" s="64">
        <f t="shared" si="1400"/>
        <v>0</v>
      </c>
      <c r="M5154" s="64">
        <f t="shared" si="1400"/>
        <v>12.976379472648778</v>
      </c>
      <c r="N5154" s="64">
        <f t="shared" si="1400"/>
        <v>249.90998068467343</v>
      </c>
      <c r="O5154" s="121"/>
      <c r="P5154" s="177">
        <v>2.9750000000000001</v>
      </c>
      <c r="Q5154" s="177">
        <v>29.74030081764554</v>
      </c>
      <c r="R5154" s="177">
        <v>29.74030081764554</v>
      </c>
      <c r="S5154" s="177">
        <v>0</v>
      </c>
      <c r="T5154" s="177">
        <v>0</v>
      </c>
      <c r="U5154" s="177">
        <v>29.74030081764554</v>
      </c>
      <c r="V5154" s="177">
        <v>29.74030081764554</v>
      </c>
      <c r="W5154" s="177">
        <v>0</v>
      </c>
      <c r="X5154" s="177">
        <v>0</v>
      </c>
      <c r="Y5154" s="177">
        <v>0</v>
      </c>
      <c r="Z5154" s="177">
        <v>0</v>
      </c>
      <c r="AA5154" s="177">
        <v>45.859502636950197</v>
      </c>
      <c r="AB5154" s="177">
        <v>45.2657490012853</v>
      </c>
      <c r="AC5154" s="177">
        <v>39.823525775855778</v>
      </c>
      <c r="AD5154" s="177">
        <v>0</v>
      </c>
      <c r="AE5154" s="177">
        <v>0</v>
      </c>
      <c r="AF5154" s="177">
        <v>12.976379472648778</v>
      </c>
      <c r="AG5154" s="177">
        <v>0</v>
      </c>
      <c r="AH5154" s="177">
        <v>0</v>
      </c>
      <c r="AI5154" s="177">
        <v>0</v>
      </c>
      <c r="AJ5154" s="177">
        <v>0</v>
      </c>
    </row>
    <row r="5155" spans="1:36" hidden="1" outlineLevel="1" x14ac:dyDescent="0.25">
      <c r="A5155" s="190">
        <f t="shared" si="1397"/>
        <v>2033</v>
      </c>
      <c r="B5155" s="55">
        <f t="shared" si="1398"/>
        <v>11</v>
      </c>
      <c r="C5155" s="55">
        <f t="shared" si="1399"/>
        <v>4</v>
      </c>
      <c r="D5155" s="55">
        <f t="shared" si="1394"/>
        <v>215</v>
      </c>
      <c r="F5155" s="63">
        <f t="shared" si="1386"/>
        <v>48884.166666666657</v>
      </c>
      <c r="G5155" s="64">
        <f t="shared" si="1395"/>
        <v>277.90286249038064</v>
      </c>
      <c r="H5155" s="64">
        <f t="shared" ref="H5155:N5164" si="1403">SUMIF($P$6:$AK$6,H$6,$P5155:$AK5155)</f>
        <v>0</v>
      </c>
      <c r="I5155" s="64">
        <f t="shared" si="1403"/>
        <v>2.9750000000000001</v>
      </c>
      <c r="J5155" s="64">
        <f t="shared" si="1403"/>
        <v>0</v>
      </c>
      <c r="K5155" s="64">
        <f t="shared" si="1403"/>
        <v>0</v>
      </c>
      <c r="L5155" s="64">
        <f t="shared" si="1403"/>
        <v>0</v>
      </c>
      <c r="M5155" s="64">
        <f t="shared" si="1403"/>
        <v>12.871731251095156</v>
      </c>
      <c r="N5155" s="64">
        <f t="shared" si="1403"/>
        <v>262.05613123928549</v>
      </c>
      <c r="O5155" s="121"/>
      <c r="P5155" s="177">
        <v>2.9750000000000001</v>
      </c>
      <c r="Q5155" s="177">
        <v>31.368494694703067</v>
      </c>
      <c r="R5155" s="177">
        <v>31.368494694703067</v>
      </c>
      <c r="S5155" s="177">
        <v>0</v>
      </c>
      <c r="T5155" s="177">
        <v>0</v>
      </c>
      <c r="U5155" s="177">
        <v>31.368494694703067</v>
      </c>
      <c r="V5155" s="177">
        <v>31.368494694703067</v>
      </c>
      <c r="W5155" s="177">
        <v>0</v>
      </c>
      <c r="X5155" s="177">
        <v>0</v>
      </c>
      <c r="Y5155" s="177">
        <v>0</v>
      </c>
      <c r="Z5155" s="177">
        <v>0</v>
      </c>
      <c r="AA5155" s="177">
        <v>47.760818642050822</v>
      </c>
      <c r="AB5155" s="177">
        <v>46.218812806862594</v>
      </c>
      <c r="AC5155" s="177">
        <v>42.60252101155983</v>
      </c>
      <c r="AD5155" s="177">
        <v>0</v>
      </c>
      <c r="AE5155" s="177">
        <v>0</v>
      </c>
      <c r="AF5155" s="177">
        <v>12.871731251095156</v>
      </c>
      <c r="AG5155" s="177">
        <v>0</v>
      </c>
      <c r="AH5155" s="177">
        <v>0</v>
      </c>
      <c r="AI5155" s="177">
        <v>0</v>
      </c>
      <c r="AJ5155" s="177">
        <v>0</v>
      </c>
    </row>
    <row r="5156" spans="1:36" hidden="1" outlineLevel="1" x14ac:dyDescent="0.25">
      <c r="A5156" s="190">
        <f t="shared" si="1397"/>
        <v>2033</v>
      </c>
      <c r="B5156" s="55">
        <f t="shared" si="1398"/>
        <v>11</v>
      </c>
      <c r="C5156" s="55">
        <f t="shared" si="1399"/>
        <v>5</v>
      </c>
      <c r="D5156" s="55">
        <f t="shared" si="1394"/>
        <v>215</v>
      </c>
      <c r="F5156" s="63">
        <f t="shared" si="1386"/>
        <v>48884.208333333321</v>
      </c>
      <c r="G5156" s="64">
        <f t="shared" si="1395"/>
        <v>271.38055456100005</v>
      </c>
      <c r="H5156" s="64">
        <f t="shared" si="1403"/>
        <v>0</v>
      </c>
      <c r="I5156" s="64">
        <f t="shared" si="1403"/>
        <v>2.9750000000000001</v>
      </c>
      <c r="J5156" s="64">
        <f t="shared" si="1403"/>
        <v>0</v>
      </c>
      <c r="K5156" s="64">
        <f t="shared" si="1403"/>
        <v>0</v>
      </c>
      <c r="L5156" s="64">
        <f t="shared" si="1403"/>
        <v>0</v>
      </c>
      <c r="M5156" s="64">
        <f t="shared" si="1403"/>
        <v>12.662434807987918</v>
      </c>
      <c r="N5156" s="64">
        <f t="shared" si="1403"/>
        <v>255.74311975301214</v>
      </c>
      <c r="O5156" s="121"/>
      <c r="P5156" s="177">
        <v>2.9750000000000001</v>
      </c>
      <c r="Q5156" s="177">
        <v>30.070061602872382</v>
      </c>
      <c r="R5156" s="177">
        <v>30.070061602872382</v>
      </c>
      <c r="S5156" s="177">
        <v>0</v>
      </c>
      <c r="T5156" s="177">
        <v>0</v>
      </c>
      <c r="U5156" s="177">
        <v>30.070061602872382</v>
      </c>
      <c r="V5156" s="177">
        <v>30.070061602872382</v>
      </c>
      <c r="W5156" s="177">
        <v>0</v>
      </c>
      <c r="X5156" s="177">
        <v>0</v>
      </c>
      <c r="Y5156" s="177">
        <v>0</v>
      </c>
      <c r="Z5156" s="177">
        <v>0</v>
      </c>
      <c r="AA5156" s="177">
        <v>47.598720193107283</v>
      </c>
      <c r="AB5156" s="177">
        <v>47.833504241613667</v>
      </c>
      <c r="AC5156" s="177">
        <v>40.030648906801652</v>
      </c>
      <c r="AD5156" s="177">
        <v>0</v>
      </c>
      <c r="AE5156" s="177">
        <v>0</v>
      </c>
      <c r="AF5156" s="177">
        <v>12.662434807987918</v>
      </c>
      <c r="AG5156" s="177">
        <v>0</v>
      </c>
      <c r="AH5156" s="177">
        <v>0</v>
      </c>
      <c r="AI5156" s="177">
        <v>0</v>
      </c>
      <c r="AJ5156" s="177">
        <v>0</v>
      </c>
    </row>
    <row r="5157" spans="1:36" hidden="1" outlineLevel="1" x14ac:dyDescent="0.25">
      <c r="A5157" s="190">
        <f t="shared" si="1397"/>
        <v>2033</v>
      </c>
      <c r="B5157" s="55">
        <f t="shared" si="1398"/>
        <v>11</v>
      </c>
      <c r="C5157" s="55">
        <f t="shared" si="1399"/>
        <v>6</v>
      </c>
      <c r="D5157" s="55">
        <f t="shared" si="1394"/>
        <v>215</v>
      </c>
      <c r="F5157" s="63">
        <f t="shared" si="1386"/>
        <v>48884.249999999985</v>
      </c>
      <c r="G5157" s="64">
        <f t="shared" si="1395"/>
        <v>291.10715874232591</v>
      </c>
      <c r="H5157" s="64">
        <f t="shared" si="1403"/>
        <v>0</v>
      </c>
      <c r="I5157" s="64">
        <f t="shared" si="1403"/>
        <v>7.2773613605190128</v>
      </c>
      <c r="J5157" s="64">
        <f t="shared" si="1403"/>
        <v>18.859337011724769</v>
      </c>
      <c r="K5157" s="64">
        <f t="shared" si="1403"/>
        <v>0</v>
      </c>
      <c r="L5157" s="64">
        <f t="shared" si="1403"/>
        <v>0</v>
      </c>
      <c r="M5157" s="64">
        <f t="shared" si="1403"/>
        <v>12.453138364880679</v>
      </c>
      <c r="N5157" s="64">
        <f t="shared" si="1403"/>
        <v>252.51732200520144</v>
      </c>
      <c r="O5157" s="121"/>
      <c r="P5157" s="177">
        <v>2.9750000000000001</v>
      </c>
      <c r="Q5157" s="177">
        <v>28.524307922121579</v>
      </c>
      <c r="R5157" s="177">
        <v>28.524307922121579</v>
      </c>
      <c r="S5157" s="177">
        <v>1.6406159033452954</v>
      </c>
      <c r="T5157" s="177">
        <v>2.6617454571737178</v>
      </c>
      <c r="U5157" s="177">
        <v>28.524307922121579</v>
      </c>
      <c r="V5157" s="177">
        <v>28.524307922121579</v>
      </c>
      <c r="W5157" s="177">
        <v>0</v>
      </c>
      <c r="X5157" s="177">
        <v>0</v>
      </c>
      <c r="Y5157" s="177">
        <v>0</v>
      </c>
      <c r="Z5157" s="177">
        <v>0</v>
      </c>
      <c r="AA5157" s="177">
        <v>48.080317248313136</v>
      </c>
      <c r="AB5157" s="177">
        <v>46.71877493361697</v>
      </c>
      <c r="AC5157" s="177">
        <v>43.620998134785019</v>
      </c>
      <c r="AD5157" s="177">
        <v>0</v>
      </c>
      <c r="AE5157" s="177">
        <v>0</v>
      </c>
      <c r="AF5157" s="177">
        <v>12.453138364880679</v>
      </c>
      <c r="AG5157" s="177">
        <v>6.2864456705749232</v>
      </c>
      <c r="AH5157" s="177">
        <v>6.2864456705749232</v>
      </c>
      <c r="AI5157" s="177">
        <v>6.2864456705749232</v>
      </c>
      <c r="AJ5157" s="177">
        <v>0</v>
      </c>
    </row>
    <row r="5158" spans="1:36" hidden="1" outlineLevel="1" x14ac:dyDescent="0.25">
      <c r="A5158" s="190">
        <f t="shared" si="1397"/>
        <v>2033</v>
      </c>
      <c r="B5158" s="55">
        <f t="shared" si="1398"/>
        <v>11</v>
      </c>
      <c r="C5158" s="55">
        <f t="shared" si="1399"/>
        <v>7</v>
      </c>
      <c r="D5158" s="55">
        <f t="shared" si="1394"/>
        <v>215</v>
      </c>
      <c r="F5158" s="63">
        <f t="shared" si="1386"/>
        <v>48884.29166666665</v>
      </c>
      <c r="G5158" s="64">
        <f t="shared" si="1395"/>
        <v>428.06156626858342</v>
      </c>
      <c r="H5158" s="64">
        <f t="shared" si="1403"/>
        <v>0</v>
      </c>
      <c r="I5158" s="64">
        <f t="shared" si="1403"/>
        <v>34.694835062613016</v>
      </c>
      <c r="J5158" s="64">
        <f t="shared" si="1403"/>
        <v>124.08131653422039</v>
      </c>
      <c r="K5158" s="64">
        <f t="shared" si="1403"/>
        <v>0</v>
      </c>
      <c r="L5158" s="64">
        <f t="shared" si="1403"/>
        <v>0</v>
      </c>
      <c r="M5158" s="64">
        <f t="shared" si="1403"/>
        <v>12.034545478666203</v>
      </c>
      <c r="N5158" s="64">
        <f t="shared" si="1403"/>
        <v>257.25086919308382</v>
      </c>
      <c r="O5158" s="121"/>
      <c r="P5158" s="177">
        <v>2.9750000000000001</v>
      </c>
      <c r="Q5158" s="177">
        <v>29.225049590728609</v>
      </c>
      <c r="R5158" s="177">
        <v>29.225049590728609</v>
      </c>
      <c r="S5158" s="177">
        <v>10.553397788043586</v>
      </c>
      <c r="T5158" s="177">
        <v>13.2219673820988</v>
      </c>
      <c r="U5158" s="177">
        <v>29.225049590728609</v>
      </c>
      <c r="V5158" s="177">
        <v>29.225049590728609</v>
      </c>
      <c r="W5158" s="177">
        <v>0.42528709129093784</v>
      </c>
      <c r="X5158" s="177">
        <v>3.7504324337139456</v>
      </c>
      <c r="Y5158" s="177">
        <v>1.9773866666666664</v>
      </c>
      <c r="Z5158" s="177">
        <v>0</v>
      </c>
      <c r="AA5158" s="177">
        <v>49.599012088741702</v>
      </c>
      <c r="AB5158" s="177">
        <v>45.965752703569521</v>
      </c>
      <c r="AC5158" s="177">
        <v>44.785906037858126</v>
      </c>
      <c r="AD5158" s="177">
        <v>0</v>
      </c>
      <c r="AE5158" s="177">
        <v>0</v>
      </c>
      <c r="AF5158" s="177">
        <v>12.034545478666203</v>
      </c>
      <c r="AG5158" s="177">
        <v>41.360438844740131</v>
      </c>
      <c r="AH5158" s="177">
        <v>41.360438844740131</v>
      </c>
      <c r="AI5158" s="177">
        <v>41.360438844740131</v>
      </c>
      <c r="AJ5158" s="177">
        <v>1.7913637007990795</v>
      </c>
    </row>
    <row r="5159" spans="1:36" hidden="1" outlineLevel="1" x14ac:dyDescent="0.25">
      <c r="A5159" s="190">
        <f t="shared" si="1397"/>
        <v>2033</v>
      </c>
      <c r="B5159" s="55">
        <f t="shared" si="1398"/>
        <v>11</v>
      </c>
      <c r="C5159" s="55">
        <f t="shared" si="1399"/>
        <v>8</v>
      </c>
      <c r="D5159" s="55">
        <f t="shared" si="1394"/>
        <v>215</v>
      </c>
      <c r="F5159" s="63">
        <f t="shared" si="1386"/>
        <v>48884.333333333314</v>
      </c>
      <c r="G5159" s="64">
        <f t="shared" si="1395"/>
        <v>508.75210109116568</v>
      </c>
      <c r="H5159" s="64">
        <f t="shared" si="1403"/>
        <v>0</v>
      </c>
      <c r="I5159" s="64">
        <f t="shared" si="1403"/>
        <v>77.882717919058834</v>
      </c>
      <c r="J5159" s="64">
        <f t="shared" si="1403"/>
        <v>149.99961441588289</v>
      </c>
      <c r="K5159" s="64">
        <f t="shared" si="1403"/>
        <v>0</v>
      </c>
      <c r="L5159" s="64">
        <f t="shared" si="1403"/>
        <v>0</v>
      </c>
      <c r="M5159" s="64">
        <f t="shared" si="1403"/>
        <v>10.464822155361915</v>
      </c>
      <c r="N5159" s="64">
        <f t="shared" si="1403"/>
        <v>270.40494660086205</v>
      </c>
      <c r="O5159" s="121"/>
      <c r="P5159" s="177">
        <v>2.9750000000000001</v>
      </c>
      <c r="Q5159" s="177">
        <v>33.563464921369217</v>
      </c>
      <c r="R5159" s="177">
        <v>33.563464921369217</v>
      </c>
      <c r="S5159" s="177">
        <v>17.631904222594425</v>
      </c>
      <c r="T5159" s="177">
        <v>16.577672107464494</v>
      </c>
      <c r="U5159" s="177">
        <v>33.563464921369217</v>
      </c>
      <c r="V5159" s="177">
        <v>33.563464921369217</v>
      </c>
      <c r="W5159" s="177">
        <v>2.8538793151730166</v>
      </c>
      <c r="X5159" s="177">
        <v>16.955383897965049</v>
      </c>
      <c r="Y5159" s="177">
        <v>8.7005013333333316</v>
      </c>
      <c r="Z5159" s="177">
        <v>0</v>
      </c>
      <c r="AA5159" s="177">
        <v>47.097334215967322</v>
      </c>
      <c r="AB5159" s="177">
        <v>44.95828982239297</v>
      </c>
      <c r="AC5159" s="177">
        <v>44.095462877024865</v>
      </c>
      <c r="AD5159" s="177">
        <v>0</v>
      </c>
      <c r="AE5159" s="177">
        <v>0</v>
      </c>
      <c r="AF5159" s="177">
        <v>10.464822155361915</v>
      </c>
      <c r="AG5159" s="177">
        <v>49.999871471960958</v>
      </c>
      <c r="AH5159" s="177">
        <v>49.999871471960958</v>
      </c>
      <c r="AI5159" s="177">
        <v>49.999871471960958</v>
      </c>
      <c r="AJ5159" s="177">
        <v>12.188377042528515</v>
      </c>
    </row>
    <row r="5160" spans="1:36" hidden="1" outlineLevel="1" x14ac:dyDescent="0.25">
      <c r="A5160" s="190">
        <f t="shared" si="1397"/>
        <v>2033</v>
      </c>
      <c r="B5160" s="55">
        <f t="shared" si="1398"/>
        <v>11</v>
      </c>
      <c r="C5160" s="55">
        <f t="shared" si="1399"/>
        <v>9</v>
      </c>
      <c r="D5160" s="55">
        <f t="shared" si="1394"/>
        <v>215</v>
      </c>
      <c r="F5160" s="63">
        <f t="shared" ref="F5160:F5222" si="1404">F5159+1/24</f>
        <v>48884.374999999978</v>
      </c>
      <c r="G5160" s="64">
        <f t="shared" si="1395"/>
        <v>543.75414063158746</v>
      </c>
      <c r="H5160" s="64">
        <f t="shared" si="1403"/>
        <v>0</v>
      </c>
      <c r="I5160" s="64">
        <f t="shared" si="1403"/>
        <v>102.3264327600141</v>
      </c>
      <c r="J5160" s="64">
        <f t="shared" si="1403"/>
        <v>146.97431009970293</v>
      </c>
      <c r="K5160" s="64">
        <f t="shared" si="1403"/>
        <v>0</v>
      </c>
      <c r="L5160" s="64">
        <f t="shared" si="1403"/>
        <v>0</v>
      </c>
      <c r="M5160" s="64">
        <f t="shared" si="1403"/>
        <v>9.2090434967184862</v>
      </c>
      <c r="N5160" s="64">
        <f t="shared" si="1403"/>
        <v>285.24435427515192</v>
      </c>
      <c r="O5160" s="121"/>
      <c r="P5160" s="177">
        <v>2.9750000000000001</v>
      </c>
      <c r="Q5160" s="177">
        <v>38.087370693699903</v>
      </c>
      <c r="R5160" s="177">
        <v>38.087370693699903</v>
      </c>
      <c r="S5160" s="177">
        <v>20.456808026027584</v>
      </c>
      <c r="T5160" s="177">
        <v>17.464899366412958</v>
      </c>
      <c r="U5160" s="177">
        <v>38.087370693699903</v>
      </c>
      <c r="V5160" s="177">
        <v>38.087370693699903</v>
      </c>
      <c r="W5160" s="177">
        <v>3.7987277152494618</v>
      </c>
      <c r="X5160" s="177">
        <v>19.340773258789255</v>
      </c>
      <c r="Y5160" s="177">
        <v>20.169343999999999</v>
      </c>
      <c r="Z5160" s="177">
        <v>0</v>
      </c>
      <c r="AA5160" s="177">
        <v>46.676644559873175</v>
      </c>
      <c r="AB5160" s="177">
        <v>43.570603899504562</v>
      </c>
      <c r="AC5160" s="177">
        <v>42.647623040974551</v>
      </c>
      <c r="AD5160" s="177">
        <v>0</v>
      </c>
      <c r="AE5160" s="177">
        <v>0</v>
      </c>
      <c r="AF5160" s="177">
        <v>9.2090434967184862</v>
      </c>
      <c r="AG5160" s="177">
        <v>48.99143669990098</v>
      </c>
      <c r="AH5160" s="177">
        <v>48.99143669990098</v>
      </c>
      <c r="AI5160" s="177">
        <v>48.99143669990098</v>
      </c>
      <c r="AJ5160" s="177">
        <v>18.120880393534843</v>
      </c>
    </row>
    <row r="5161" spans="1:36" hidden="1" outlineLevel="1" x14ac:dyDescent="0.25">
      <c r="A5161" s="190">
        <f t="shared" si="1397"/>
        <v>2033</v>
      </c>
      <c r="B5161" s="55">
        <f t="shared" si="1398"/>
        <v>11</v>
      </c>
      <c r="C5161" s="55">
        <f t="shared" si="1399"/>
        <v>10</v>
      </c>
      <c r="D5161" s="55">
        <f t="shared" si="1394"/>
        <v>215</v>
      </c>
      <c r="F5161" s="63">
        <f t="shared" si="1404"/>
        <v>48884.416666666642</v>
      </c>
      <c r="G5161" s="64">
        <f t="shared" si="1395"/>
        <v>550.57678080844641</v>
      </c>
      <c r="H5161" s="64">
        <f t="shared" si="1403"/>
        <v>0</v>
      </c>
      <c r="I5161" s="64">
        <f t="shared" si="1403"/>
        <v>103.594043824908</v>
      </c>
      <c r="J5161" s="64">
        <f t="shared" si="1403"/>
        <v>132.43485170309421</v>
      </c>
      <c r="K5161" s="64">
        <f t="shared" si="1403"/>
        <v>0</v>
      </c>
      <c r="L5161" s="64">
        <f t="shared" si="1403"/>
        <v>0</v>
      </c>
      <c r="M5161" s="64">
        <f t="shared" si="1403"/>
        <v>9.2090434967184862</v>
      </c>
      <c r="N5161" s="64">
        <f t="shared" si="1403"/>
        <v>305.33884178372568</v>
      </c>
      <c r="O5161" s="121"/>
      <c r="P5161" s="177">
        <v>2.9750000000000001</v>
      </c>
      <c r="Q5161" s="177">
        <v>44.126115073166403</v>
      </c>
      <c r="R5161" s="177">
        <v>44.126115073166403</v>
      </c>
      <c r="S5161" s="177">
        <v>19.817411097317493</v>
      </c>
      <c r="T5161" s="177">
        <v>14.545260082092538</v>
      </c>
      <c r="U5161" s="177">
        <v>44.126115073166403</v>
      </c>
      <c r="V5161" s="177">
        <v>44.126115073166403</v>
      </c>
      <c r="W5161" s="177">
        <v>3.4765477805267118</v>
      </c>
      <c r="X5161" s="177">
        <v>17.807857271626418</v>
      </c>
      <c r="Y5161" s="177">
        <v>25.706026666666663</v>
      </c>
      <c r="Z5161" s="177">
        <v>0</v>
      </c>
      <c r="AA5161" s="177">
        <v>45.715544877885776</v>
      </c>
      <c r="AB5161" s="177">
        <v>43.557158200005411</v>
      </c>
      <c r="AC5161" s="177">
        <v>39.56167841316887</v>
      </c>
      <c r="AD5161" s="177">
        <v>0</v>
      </c>
      <c r="AE5161" s="177">
        <v>0</v>
      </c>
      <c r="AF5161" s="177">
        <v>9.2090434967184862</v>
      </c>
      <c r="AG5161" s="177">
        <v>44.144950567698068</v>
      </c>
      <c r="AH5161" s="177">
        <v>44.144950567698068</v>
      </c>
      <c r="AI5161" s="177">
        <v>44.144950567698068</v>
      </c>
      <c r="AJ5161" s="177">
        <v>19.26594092667818</v>
      </c>
    </row>
    <row r="5162" spans="1:36" hidden="1" outlineLevel="1" x14ac:dyDescent="0.25">
      <c r="A5162" s="190">
        <f t="shared" si="1397"/>
        <v>2033</v>
      </c>
      <c r="B5162" s="55">
        <f t="shared" si="1398"/>
        <v>11</v>
      </c>
      <c r="C5162" s="55">
        <f t="shared" si="1399"/>
        <v>11</v>
      </c>
      <c r="D5162" s="55">
        <f t="shared" si="1394"/>
        <v>215</v>
      </c>
      <c r="F5162" s="63">
        <f t="shared" si="1404"/>
        <v>48884.458333333307</v>
      </c>
      <c r="G5162" s="64">
        <f t="shared" si="1395"/>
        <v>572.62836600314381</v>
      </c>
      <c r="H5162" s="64">
        <f t="shared" si="1403"/>
        <v>0</v>
      </c>
      <c r="I5162" s="64">
        <f t="shared" si="1403"/>
        <v>105.24099758756682</v>
      </c>
      <c r="J5162" s="64">
        <f t="shared" si="1403"/>
        <v>135.12003126560612</v>
      </c>
      <c r="K5162" s="64">
        <f t="shared" si="1403"/>
        <v>0</v>
      </c>
      <c r="L5162" s="64">
        <f t="shared" si="1403"/>
        <v>0</v>
      </c>
      <c r="M5162" s="64">
        <f t="shared" si="1403"/>
        <v>9.1043952751648654</v>
      </c>
      <c r="N5162" s="64">
        <f t="shared" si="1403"/>
        <v>323.16294187480594</v>
      </c>
      <c r="O5162" s="121"/>
      <c r="P5162" s="177">
        <v>2.9750000000000001</v>
      </c>
      <c r="Q5162" s="177">
        <v>48.443920354730324</v>
      </c>
      <c r="R5162" s="177">
        <v>48.443920354730324</v>
      </c>
      <c r="S5162" s="177">
        <v>20.255546647360255</v>
      </c>
      <c r="T5162" s="177">
        <v>16.608275248124027</v>
      </c>
      <c r="U5162" s="177">
        <v>48.443920354730324</v>
      </c>
      <c r="V5162" s="177">
        <v>48.443920354730324</v>
      </c>
      <c r="W5162" s="177">
        <v>3.0890686536849095</v>
      </c>
      <c r="X5162" s="177">
        <v>16.006102559410287</v>
      </c>
      <c r="Y5162" s="177">
        <v>27.683413333333331</v>
      </c>
      <c r="Z5162" s="177">
        <v>0</v>
      </c>
      <c r="AA5162" s="177">
        <v>46.331886507676444</v>
      </c>
      <c r="AB5162" s="177">
        <v>43.066696574634108</v>
      </c>
      <c r="AC5162" s="177">
        <v>39.98867737357412</v>
      </c>
      <c r="AD5162" s="177">
        <v>0</v>
      </c>
      <c r="AE5162" s="177">
        <v>0</v>
      </c>
      <c r="AF5162" s="177">
        <v>9.1043952751648654</v>
      </c>
      <c r="AG5162" s="177">
        <v>45.040010421868708</v>
      </c>
      <c r="AH5162" s="177">
        <v>45.040010421868708</v>
      </c>
      <c r="AI5162" s="177">
        <v>45.040010421868708</v>
      </c>
      <c r="AJ5162" s="177">
        <v>18.623591145653997</v>
      </c>
    </row>
    <row r="5163" spans="1:36" hidden="1" outlineLevel="1" x14ac:dyDescent="0.25">
      <c r="A5163" s="190">
        <f t="shared" si="1397"/>
        <v>2033</v>
      </c>
      <c r="B5163" s="55">
        <f t="shared" si="1398"/>
        <v>11</v>
      </c>
      <c r="C5163" s="55">
        <f t="shared" si="1399"/>
        <v>12</v>
      </c>
      <c r="D5163" s="55">
        <f t="shared" si="1394"/>
        <v>215</v>
      </c>
      <c r="F5163" s="63">
        <f t="shared" si="1404"/>
        <v>48884.499999999971</v>
      </c>
      <c r="G5163" s="64">
        <f t="shared" si="1395"/>
        <v>595.93947468949932</v>
      </c>
      <c r="H5163" s="64">
        <f t="shared" si="1403"/>
        <v>0</v>
      </c>
      <c r="I5163" s="64">
        <f t="shared" si="1403"/>
        <v>110.00154627389581</v>
      </c>
      <c r="J5163" s="64">
        <f t="shared" si="1403"/>
        <v>146.61193956622773</v>
      </c>
      <c r="K5163" s="64">
        <f t="shared" si="1403"/>
        <v>0</v>
      </c>
      <c r="L5163" s="64">
        <f t="shared" si="1403"/>
        <v>0</v>
      </c>
      <c r="M5163" s="64">
        <f t="shared" si="1403"/>
        <v>8.7904506105040099</v>
      </c>
      <c r="N5163" s="64">
        <f t="shared" si="1403"/>
        <v>330.53553823887182</v>
      </c>
      <c r="O5163" s="121"/>
      <c r="P5163" s="177">
        <v>2.9750000000000001</v>
      </c>
      <c r="Q5163" s="177">
        <v>50.463705164244715</v>
      </c>
      <c r="R5163" s="177">
        <v>50.463705164244715</v>
      </c>
      <c r="S5163" s="177">
        <v>18.444436953918188</v>
      </c>
      <c r="T5163" s="177">
        <v>19.107150661728944</v>
      </c>
      <c r="U5163" s="177">
        <v>50.463705164244715</v>
      </c>
      <c r="V5163" s="177">
        <v>50.463705164244715</v>
      </c>
      <c r="W5163" s="177">
        <v>3.1364165277989584</v>
      </c>
      <c r="X5163" s="177">
        <v>16.153077250454945</v>
      </c>
      <c r="Y5163" s="177">
        <v>29.265322666666663</v>
      </c>
      <c r="Z5163" s="177">
        <v>0</v>
      </c>
      <c r="AA5163" s="177">
        <v>45.740367253267408</v>
      </c>
      <c r="AB5163" s="177">
        <v>42.539160544767171</v>
      </c>
      <c r="AC5163" s="177">
        <v>40.401189783858413</v>
      </c>
      <c r="AD5163" s="177">
        <v>0</v>
      </c>
      <c r="AE5163" s="177">
        <v>0</v>
      </c>
      <c r="AF5163" s="177">
        <v>8.7904506105040099</v>
      </c>
      <c r="AG5163" s="177">
        <v>48.870646522075909</v>
      </c>
      <c r="AH5163" s="177">
        <v>48.870646522075909</v>
      </c>
      <c r="AI5163" s="177">
        <v>48.870646522075909</v>
      </c>
      <c r="AJ5163" s="177">
        <v>20.920142213328123</v>
      </c>
    </row>
    <row r="5164" spans="1:36" hidden="1" outlineLevel="1" x14ac:dyDescent="0.25">
      <c r="A5164" s="190">
        <f t="shared" si="1397"/>
        <v>2033</v>
      </c>
      <c r="B5164" s="55">
        <f t="shared" si="1398"/>
        <v>11</v>
      </c>
      <c r="C5164" s="55">
        <f t="shared" si="1399"/>
        <v>13</v>
      </c>
      <c r="D5164" s="55">
        <f t="shared" si="1394"/>
        <v>215</v>
      </c>
      <c r="F5164" s="63">
        <f t="shared" si="1404"/>
        <v>48884.541666666635</v>
      </c>
      <c r="G5164" s="64">
        <f t="shared" si="1395"/>
        <v>600.07873059151666</v>
      </c>
      <c r="H5164" s="64">
        <f t="shared" si="1403"/>
        <v>0</v>
      </c>
      <c r="I5164" s="64">
        <f t="shared" si="1403"/>
        <v>105.22765978330035</v>
      </c>
      <c r="J5164" s="64">
        <f t="shared" si="1403"/>
        <v>152.87576348016793</v>
      </c>
      <c r="K5164" s="64">
        <f t="shared" si="1403"/>
        <v>0</v>
      </c>
      <c r="L5164" s="64">
        <f t="shared" si="1403"/>
        <v>0</v>
      </c>
      <c r="M5164" s="64">
        <f t="shared" si="1403"/>
        <v>8.3718577242895336</v>
      </c>
      <c r="N5164" s="64">
        <f t="shared" si="1403"/>
        <v>333.6034496037588</v>
      </c>
      <c r="O5164" s="121"/>
      <c r="P5164" s="177">
        <v>2.9750000000000001</v>
      </c>
      <c r="Q5164" s="177">
        <v>52.3495246547607</v>
      </c>
      <c r="R5164" s="177">
        <v>52.3495246547607</v>
      </c>
      <c r="S5164" s="177">
        <v>16.093050504013313</v>
      </c>
      <c r="T5164" s="177">
        <v>20.471980383096788</v>
      </c>
      <c r="U5164" s="177">
        <v>52.3495246547607</v>
      </c>
      <c r="V5164" s="177">
        <v>52.3495246547607</v>
      </c>
      <c r="W5164" s="177">
        <v>3.3400868762603775</v>
      </c>
      <c r="X5164" s="177">
        <v>16.305956338922076</v>
      </c>
      <c r="Y5164" s="177">
        <v>23.728639999999995</v>
      </c>
      <c r="Z5164" s="177">
        <v>0</v>
      </c>
      <c r="AA5164" s="177">
        <v>44.458219160073931</v>
      </c>
      <c r="AB5164" s="177">
        <v>41.538036273346975</v>
      </c>
      <c r="AC5164" s="177">
        <v>38.209095551295107</v>
      </c>
      <c r="AD5164" s="177">
        <v>0</v>
      </c>
      <c r="AE5164" s="177">
        <v>0</v>
      </c>
      <c r="AF5164" s="177">
        <v>8.3718577242895336</v>
      </c>
      <c r="AG5164" s="177">
        <v>50.958587826722642</v>
      </c>
      <c r="AH5164" s="177">
        <v>50.958587826722642</v>
      </c>
      <c r="AI5164" s="177">
        <v>50.958587826722642</v>
      </c>
      <c r="AJ5164" s="177">
        <v>22.31294568100779</v>
      </c>
    </row>
    <row r="5165" spans="1:36" hidden="1" outlineLevel="1" x14ac:dyDescent="0.25">
      <c r="A5165" s="190">
        <f t="shared" si="1397"/>
        <v>2033</v>
      </c>
      <c r="B5165" s="55">
        <f t="shared" si="1398"/>
        <v>11</v>
      </c>
      <c r="C5165" s="55">
        <f t="shared" si="1399"/>
        <v>14</v>
      </c>
      <c r="D5165" s="55">
        <f t="shared" si="1394"/>
        <v>215</v>
      </c>
      <c r="F5165" s="63">
        <f t="shared" si="1404"/>
        <v>48884.583333333299</v>
      </c>
      <c r="G5165" s="64">
        <f t="shared" si="1395"/>
        <v>571.11166309827831</v>
      </c>
      <c r="H5165" s="64">
        <f t="shared" ref="H5165:N5174" si="1405">SUMIF($P$6:$AK$6,H$6,$P5165:$AK5165)</f>
        <v>0</v>
      </c>
      <c r="I5165" s="64">
        <f t="shared" si="1405"/>
        <v>84.278344686233183</v>
      </c>
      <c r="J5165" s="64">
        <f t="shared" si="1405"/>
        <v>154.69657078718672</v>
      </c>
      <c r="K5165" s="64">
        <f t="shared" si="1405"/>
        <v>0</v>
      </c>
      <c r="L5165" s="64">
        <f t="shared" si="1405"/>
        <v>0</v>
      </c>
      <c r="M5165" s="64">
        <f t="shared" si="1405"/>
        <v>8.3718577242895336</v>
      </c>
      <c r="N5165" s="64">
        <f t="shared" si="1405"/>
        <v>323.7648899005689</v>
      </c>
      <c r="O5165" s="121"/>
      <c r="P5165" s="177">
        <v>2.9750000000000001</v>
      </c>
      <c r="Q5165" s="177">
        <v>49.484727833102539</v>
      </c>
      <c r="R5165" s="177">
        <v>49.484727833102539</v>
      </c>
      <c r="S5165" s="177">
        <v>9.4229145476114589</v>
      </c>
      <c r="T5165" s="177">
        <v>11.350778798898741</v>
      </c>
      <c r="U5165" s="177">
        <v>49.484727833102539</v>
      </c>
      <c r="V5165" s="177">
        <v>49.484727833102539</v>
      </c>
      <c r="W5165" s="177">
        <v>3.7844974401857225</v>
      </c>
      <c r="X5165" s="177">
        <v>16.561050189216797</v>
      </c>
      <c r="Y5165" s="177">
        <v>17.005525333333331</v>
      </c>
      <c r="Z5165" s="177">
        <v>0</v>
      </c>
      <c r="AA5165" s="177">
        <v>44.617115533028539</v>
      </c>
      <c r="AB5165" s="177">
        <v>40.485003190989559</v>
      </c>
      <c r="AC5165" s="177">
        <v>40.723859844140613</v>
      </c>
      <c r="AD5165" s="177">
        <v>0</v>
      </c>
      <c r="AE5165" s="177">
        <v>0</v>
      </c>
      <c r="AF5165" s="177">
        <v>8.3718577242895336</v>
      </c>
      <c r="AG5165" s="177">
        <v>51.565523595728905</v>
      </c>
      <c r="AH5165" s="177">
        <v>51.565523595728905</v>
      </c>
      <c r="AI5165" s="177">
        <v>51.565523595728905</v>
      </c>
      <c r="AJ5165" s="177">
        <v>23.178578376987129</v>
      </c>
    </row>
    <row r="5166" spans="1:36" hidden="1" outlineLevel="1" x14ac:dyDescent="0.25">
      <c r="A5166" s="190">
        <f t="shared" si="1397"/>
        <v>2033</v>
      </c>
      <c r="B5166" s="55">
        <f t="shared" si="1398"/>
        <v>11</v>
      </c>
      <c r="C5166" s="55">
        <f t="shared" si="1399"/>
        <v>15</v>
      </c>
      <c r="D5166" s="55">
        <f t="shared" si="1394"/>
        <v>215</v>
      </c>
      <c r="F5166" s="63">
        <f t="shared" si="1404"/>
        <v>48884.624999999964</v>
      </c>
      <c r="G5166" s="64">
        <f t="shared" si="1395"/>
        <v>394.9977249670581</v>
      </c>
      <c r="H5166" s="64">
        <f t="shared" si="1405"/>
        <v>0</v>
      </c>
      <c r="I5166" s="64">
        <f t="shared" si="1405"/>
        <v>32.240069218409808</v>
      </c>
      <c r="J5166" s="64">
        <f t="shared" si="1405"/>
        <v>45.329738379227308</v>
      </c>
      <c r="K5166" s="64">
        <f t="shared" si="1405"/>
        <v>0</v>
      </c>
      <c r="L5166" s="64">
        <f t="shared" si="1405"/>
        <v>0</v>
      </c>
      <c r="M5166" s="64">
        <f t="shared" si="1405"/>
        <v>8.2672095027359145</v>
      </c>
      <c r="N5166" s="64">
        <f t="shared" si="1405"/>
        <v>309.16070786668507</v>
      </c>
      <c r="O5166" s="121"/>
      <c r="P5166" s="177">
        <v>2.9750000000000001</v>
      </c>
      <c r="Q5166" s="177">
        <v>45.259667772383658</v>
      </c>
      <c r="R5166" s="177">
        <v>45.259667772383658</v>
      </c>
      <c r="S5166" s="177">
        <v>0.22897011883957888</v>
      </c>
      <c r="T5166" s="177">
        <v>0.20608457433936242</v>
      </c>
      <c r="U5166" s="177">
        <v>45.259667772383658</v>
      </c>
      <c r="V5166" s="177">
        <v>45.259667772383658</v>
      </c>
      <c r="W5166" s="177">
        <v>2.4172581668765325</v>
      </c>
      <c r="X5166" s="177">
        <v>9.1592605218562344</v>
      </c>
      <c r="Y5166" s="177">
        <v>5.5366826666666666</v>
      </c>
      <c r="Z5166" s="177">
        <v>0</v>
      </c>
      <c r="AA5166" s="177">
        <v>45.492704943215514</v>
      </c>
      <c r="AB5166" s="177">
        <v>43.250672725855367</v>
      </c>
      <c r="AC5166" s="177">
        <v>39.37865910807961</v>
      </c>
      <c r="AD5166" s="177">
        <v>0</v>
      </c>
      <c r="AE5166" s="177">
        <v>0</v>
      </c>
      <c r="AF5166" s="177">
        <v>8.2672095027359145</v>
      </c>
      <c r="AG5166" s="177">
        <v>15.109912793075768</v>
      </c>
      <c r="AH5166" s="177">
        <v>15.109912793075768</v>
      </c>
      <c r="AI5166" s="177">
        <v>15.109912793075768</v>
      </c>
      <c r="AJ5166" s="177">
        <v>11.716813169831434</v>
      </c>
    </row>
    <row r="5167" spans="1:36" hidden="1" outlineLevel="1" x14ac:dyDescent="0.25">
      <c r="A5167" s="190">
        <f t="shared" si="1397"/>
        <v>2033</v>
      </c>
      <c r="B5167" s="55">
        <f t="shared" si="1398"/>
        <v>11</v>
      </c>
      <c r="C5167" s="55">
        <f t="shared" si="1399"/>
        <v>16</v>
      </c>
      <c r="D5167" s="55">
        <f t="shared" si="1394"/>
        <v>215</v>
      </c>
      <c r="F5167" s="63">
        <f t="shared" si="1404"/>
        <v>48884.666666666628</v>
      </c>
      <c r="G5167" s="64">
        <f t="shared" si="1395"/>
        <v>309.91329822359387</v>
      </c>
      <c r="H5167" s="64">
        <f t="shared" si="1405"/>
        <v>0</v>
      </c>
      <c r="I5167" s="64">
        <f t="shared" si="1405"/>
        <v>3.8327137756962126</v>
      </c>
      <c r="J5167" s="64">
        <f t="shared" si="1405"/>
        <v>0</v>
      </c>
      <c r="K5167" s="64">
        <f t="shared" si="1405"/>
        <v>0</v>
      </c>
      <c r="L5167" s="64">
        <f t="shared" si="1405"/>
        <v>0</v>
      </c>
      <c r="M5167" s="64">
        <f t="shared" si="1405"/>
        <v>9.1043952751648654</v>
      </c>
      <c r="N5167" s="64">
        <f t="shared" si="1405"/>
        <v>296.9761891727328</v>
      </c>
      <c r="O5167" s="121"/>
      <c r="P5167" s="177">
        <v>2.9750000000000001</v>
      </c>
      <c r="Q5167" s="177">
        <v>41.755959429348493</v>
      </c>
      <c r="R5167" s="177">
        <v>41.755959429348493</v>
      </c>
      <c r="S5167" s="177">
        <v>0</v>
      </c>
      <c r="T5167" s="177">
        <v>0</v>
      </c>
      <c r="U5167" s="177">
        <v>41.755959429348493</v>
      </c>
      <c r="V5167" s="177">
        <v>41.755959429348493</v>
      </c>
      <c r="W5167" s="177">
        <v>0.1401315551682342</v>
      </c>
      <c r="X5167" s="177">
        <v>0.44157894376782719</v>
      </c>
      <c r="Y5167" s="177">
        <v>0</v>
      </c>
      <c r="Z5167" s="177">
        <v>0</v>
      </c>
      <c r="AA5167" s="177">
        <v>44.883002521822462</v>
      </c>
      <c r="AB5167" s="177">
        <v>44.050897823620055</v>
      </c>
      <c r="AC5167" s="177">
        <v>41.018451109896304</v>
      </c>
      <c r="AD5167" s="177">
        <v>0</v>
      </c>
      <c r="AE5167" s="177">
        <v>0</v>
      </c>
      <c r="AF5167" s="177">
        <v>9.1043952751648654</v>
      </c>
      <c r="AG5167" s="177">
        <v>0</v>
      </c>
      <c r="AH5167" s="177">
        <v>0</v>
      </c>
      <c r="AI5167" s="177">
        <v>0</v>
      </c>
      <c r="AJ5167" s="177">
        <v>0.27600327676015113</v>
      </c>
    </row>
    <row r="5168" spans="1:36" hidden="1" outlineLevel="1" x14ac:dyDescent="0.25">
      <c r="A5168" s="190">
        <f t="shared" si="1397"/>
        <v>2033</v>
      </c>
      <c r="B5168" s="55">
        <f t="shared" si="1398"/>
        <v>11</v>
      </c>
      <c r="C5168" s="55">
        <f t="shared" si="1399"/>
        <v>17</v>
      </c>
      <c r="D5168" s="55">
        <f t="shared" si="1394"/>
        <v>215</v>
      </c>
      <c r="F5168" s="63">
        <f t="shared" si="1404"/>
        <v>48884.708333333292</v>
      </c>
      <c r="G5168" s="64">
        <f t="shared" si="1395"/>
        <v>297.80065433742567</v>
      </c>
      <c r="H5168" s="64">
        <f t="shared" si="1405"/>
        <v>0</v>
      </c>
      <c r="I5168" s="64">
        <f t="shared" si="1405"/>
        <v>2.9750000000000001</v>
      </c>
      <c r="J5168" s="64">
        <f t="shared" si="1405"/>
        <v>0</v>
      </c>
      <c r="K5168" s="64">
        <f t="shared" si="1405"/>
        <v>0</v>
      </c>
      <c r="L5168" s="64">
        <f t="shared" si="1405"/>
        <v>0</v>
      </c>
      <c r="M5168" s="64">
        <f t="shared" si="1405"/>
        <v>10.255525712254679</v>
      </c>
      <c r="N5168" s="64">
        <f t="shared" si="1405"/>
        <v>284.57012862517098</v>
      </c>
      <c r="O5168" s="121"/>
      <c r="P5168" s="177">
        <v>2.9750000000000001</v>
      </c>
      <c r="Q5168" s="177">
        <v>39.571294227220683</v>
      </c>
      <c r="R5168" s="177">
        <v>39.571294227220683</v>
      </c>
      <c r="S5168" s="177">
        <v>0</v>
      </c>
      <c r="T5168" s="177">
        <v>0</v>
      </c>
      <c r="U5168" s="177">
        <v>39.571294227220683</v>
      </c>
      <c r="V5168" s="177">
        <v>39.571294227220683</v>
      </c>
      <c r="W5168" s="177">
        <v>0</v>
      </c>
      <c r="X5168" s="177">
        <v>0</v>
      </c>
      <c r="Y5168" s="177">
        <v>0</v>
      </c>
      <c r="Z5168" s="177">
        <v>0</v>
      </c>
      <c r="AA5168" s="177">
        <v>44.196296908719916</v>
      </c>
      <c r="AB5168" s="177">
        <v>43.428128897589737</v>
      </c>
      <c r="AC5168" s="177">
        <v>38.660525909978581</v>
      </c>
      <c r="AD5168" s="177">
        <v>0</v>
      </c>
      <c r="AE5168" s="177">
        <v>0</v>
      </c>
      <c r="AF5168" s="177">
        <v>10.255525712254679</v>
      </c>
      <c r="AG5168" s="177">
        <v>0</v>
      </c>
      <c r="AH5168" s="177">
        <v>0</v>
      </c>
      <c r="AI5168" s="177">
        <v>0</v>
      </c>
      <c r="AJ5168" s="177">
        <v>0</v>
      </c>
    </row>
    <row r="5169" spans="1:36" hidden="1" outlineLevel="1" x14ac:dyDescent="0.25">
      <c r="A5169" s="190">
        <f t="shared" si="1397"/>
        <v>2033</v>
      </c>
      <c r="B5169" s="55">
        <f t="shared" si="1398"/>
        <v>11</v>
      </c>
      <c r="C5169" s="55">
        <f t="shared" si="1399"/>
        <v>18</v>
      </c>
      <c r="D5169" s="55">
        <f t="shared" si="1394"/>
        <v>215</v>
      </c>
      <c r="F5169" s="63">
        <f t="shared" si="1404"/>
        <v>48884.749999999956</v>
      </c>
      <c r="G5169" s="64">
        <f t="shared" si="1395"/>
        <v>279.60462835293356</v>
      </c>
      <c r="H5169" s="64">
        <f t="shared" si="1405"/>
        <v>0</v>
      </c>
      <c r="I5169" s="64">
        <f t="shared" si="1405"/>
        <v>2.9750000000000001</v>
      </c>
      <c r="J5169" s="64">
        <f t="shared" si="1405"/>
        <v>0</v>
      </c>
      <c r="K5169" s="64">
        <f t="shared" si="1405"/>
        <v>0</v>
      </c>
      <c r="L5169" s="64">
        <f t="shared" si="1405"/>
        <v>0</v>
      </c>
      <c r="M5169" s="64">
        <f t="shared" si="1405"/>
        <v>10.988063263130012</v>
      </c>
      <c r="N5169" s="64">
        <f t="shared" si="1405"/>
        <v>265.64156508980352</v>
      </c>
      <c r="O5169" s="121"/>
      <c r="P5169" s="177">
        <v>2.9750000000000001</v>
      </c>
      <c r="Q5169" s="177">
        <v>35.706910025343667</v>
      </c>
      <c r="R5169" s="177">
        <v>35.706910025343667</v>
      </c>
      <c r="S5169" s="177">
        <v>0</v>
      </c>
      <c r="T5169" s="177">
        <v>0</v>
      </c>
      <c r="U5169" s="177">
        <v>35.706910025343667</v>
      </c>
      <c r="V5169" s="177">
        <v>35.706910025343667</v>
      </c>
      <c r="W5169" s="177">
        <v>0</v>
      </c>
      <c r="X5169" s="177">
        <v>0</v>
      </c>
      <c r="Y5169" s="177">
        <v>0</v>
      </c>
      <c r="Z5169" s="177">
        <v>0</v>
      </c>
      <c r="AA5169" s="177">
        <v>43.737483844635804</v>
      </c>
      <c r="AB5169" s="177">
        <v>41.842012459262733</v>
      </c>
      <c r="AC5169" s="177">
        <v>37.234428684530329</v>
      </c>
      <c r="AD5169" s="177">
        <v>0</v>
      </c>
      <c r="AE5169" s="177">
        <v>0</v>
      </c>
      <c r="AF5169" s="177">
        <v>10.988063263130012</v>
      </c>
      <c r="AG5169" s="177">
        <v>0</v>
      </c>
      <c r="AH5169" s="177">
        <v>0</v>
      </c>
      <c r="AI5169" s="177">
        <v>0</v>
      </c>
      <c r="AJ5169" s="177">
        <v>0</v>
      </c>
    </row>
    <row r="5170" spans="1:36" hidden="1" outlineLevel="1" x14ac:dyDescent="0.25">
      <c r="A5170" s="190">
        <f t="shared" si="1397"/>
        <v>2033</v>
      </c>
      <c r="B5170" s="55">
        <f t="shared" si="1398"/>
        <v>11</v>
      </c>
      <c r="C5170" s="55">
        <f t="shared" si="1399"/>
        <v>19</v>
      </c>
      <c r="D5170" s="55">
        <f t="shared" si="1394"/>
        <v>215</v>
      </c>
      <c r="F5170" s="63">
        <f t="shared" si="1404"/>
        <v>48884.791666666621</v>
      </c>
      <c r="G5170" s="64">
        <f t="shared" si="1395"/>
        <v>253.88040520651992</v>
      </c>
      <c r="H5170" s="64">
        <f t="shared" si="1405"/>
        <v>0</v>
      </c>
      <c r="I5170" s="64">
        <f t="shared" si="1405"/>
        <v>2.9750000000000001</v>
      </c>
      <c r="J5170" s="64">
        <f t="shared" si="1405"/>
        <v>0</v>
      </c>
      <c r="K5170" s="64">
        <f t="shared" si="1405"/>
        <v>0</v>
      </c>
      <c r="L5170" s="64">
        <f t="shared" si="1405"/>
        <v>0</v>
      </c>
      <c r="M5170" s="64">
        <f t="shared" si="1405"/>
        <v>11.511304370898106</v>
      </c>
      <c r="N5170" s="64">
        <f t="shared" si="1405"/>
        <v>239.39410083562183</v>
      </c>
      <c r="O5170" s="121"/>
      <c r="P5170" s="177">
        <v>2.9750000000000001</v>
      </c>
      <c r="Q5170" s="177">
        <v>28.812848609195065</v>
      </c>
      <c r="R5170" s="177">
        <v>28.812848609195065</v>
      </c>
      <c r="S5170" s="177">
        <v>0</v>
      </c>
      <c r="T5170" s="177">
        <v>0</v>
      </c>
      <c r="U5170" s="177">
        <v>28.812848609195065</v>
      </c>
      <c r="V5170" s="177">
        <v>28.812848609195065</v>
      </c>
      <c r="W5170" s="177">
        <v>0</v>
      </c>
      <c r="X5170" s="177">
        <v>0</v>
      </c>
      <c r="Y5170" s="177">
        <v>0</v>
      </c>
      <c r="Z5170" s="177">
        <v>0</v>
      </c>
      <c r="AA5170" s="177">
        <v>44.870003526436037</v>
      </c>
      <c r="AB5170" s="177">
        <v>41.992891453492966</v>
      </c>
      <c r="AC5170" s="177">
        <v>37.279811418912587</v>
      </c>
      <c r="AD5170" s="177">
        <v>0</v>
      </c>
      <c r="AE5170" s="177">
        <v>0</v>
      </c>
      <c r="AF5170" s="177">
        <v>11.511304370898106</v>
      </c>
      <c r="AG5170" s="177">
        <v>0</v>
      </c>
      <c r="AH5170" s="177">
        <v>0</v>
      </c>
      <c r="AI5170" s="177">
        <v>0</v>
      </c>
      <c r="AJ5170" s="177">
        <v>0</v>
      </c>
    </row>
    <row r="5171" spans="1:36" hidden="1" outlineLevel="1" x14ac:dyDescent="0.25">
      <c r="A5171" s="190">
        <f t="shared" si="1397"/>
        <v>2033</v>
      </c>
      <c r="B5171" s="55">
        <f t="shared" si="1398"/>
        <v>11</v>
      </c>
      <c r="C5171" s="55">
        <f t="shared" si="1399"/>
        <v>20</v>
      </c>
      <c r="D5171" s="55">
        <f t="shared" si="1394"/>
        <v>215</v>
      </c>
      <c r="F5171" s="63">
        <f t="shared" si="1404"/>
        <v>48884.833333333285</v>
      </c>
      <c r="G5171" s="64">
        <f t="shared" si="1395"/>
        <v>255.31141894297667</v>
      </c>
      <c r="H5171" s="64">
        <f t="shared" si="1405"/>
        <v>0</v>
      </c>
      <c r="I5171" s="64">
        <f t="shared" si="1405"/>
        <v>2.9750000000000001</v>
      </c>
      <c r="J5171" s="64">
        <f t="shared" si="1405"/>
        <v>0</v>
      </c>
      <c r="K5171" s="64">
        <f t="shared" si="1405"/>
        <v>0</v>
      </c>
      <c r="L5171" s="64">
        <f t="shared" si="1405"/>
        <v>0</v>
      </c>
      <c r="M5171" s="64">
        <f t="shared" si="1405"/>
        <v>11.302007927790868</v>
      </c>
      <c r="N5171" s="64">
        <f t="shared" si="1405"/>
        <v>241.03441101518581</v>
      </c>
      <c r="O5171" s="121"/>
      <c r="P5171" s="177">
        <v>2.9750000000000001</v>
      </c>
      <c r="Q5171" s="177">
        <v>29.07047422265353</v>
      </c>
      <c r="R5171" s="177">
        <v>29.07047422265353</v>
      </c>
      <c r="S5171" s="177">
        <v>0</v>
      </c>
      <c r="T5171" s="177">
        <v>0</v>
      </c>
      <c r="U5171" s="177">
        <v>29.07047422265353</v>
      </c>
      <c r="V5171" s="177">
        <v>29.07047422265353</v>
      </c>
      <c r="W5171" s="177">
        <v>0</v>
      </c>
      <c r="X5171" s="177">
        <v>0</v>
      </c>
      <c r="Y5171" s="177">
        <v>0</v>
      </c>
      <c r="Z5171" s="177">
        <v>0</v>
      </c>
      <c r="AA5171" s="177">
        <v>45.425221932855422</v>
      </c>
      <c r="AB5171" s="177">
        <v>43.471781450671905</v>
      </c>
      <c r="AC5171" s="177">
        <v>35.855510741044341</v>
      </c>
      <c r="AD5171" s="177">
        <v>0</v>
      </c>
      <c r="AE5171" s="177">
        <v>0</v>
      </c>
      <c r="AF5171" s="177">
        <v>11.302007927790868</v>
      </c>
      <c r="AG5171" s="177">
        <v>0</v>
      </c>
      <c r="AH5171" s="177">
        <v>0</v>
      </c>
      <c r="AI5171" s="177">
        <v>0</v>
      </c>
      <c r="AJ5171" s="177">
        <v>0</v>
      </c>
    </row>
    <row r="5172" spans="1:36" hidden="1" outlineLevel="1" x14ac:dyDescent="0.25">
      <c r="A5172" s="190">
        <f t="shared" si="1397"/>
        <v>2033</v>
      </c>
      <c r="B5172" s="55">
        <f t="shared" si="1398"/>
        <v>11</v>
      </c>
      <c r="C5172" s="55">
        <f t="shared" si="1399"/>
        <v>21</v>
      </c>
      <c r="D5172" s="55">
        <f t="shared" si="1394"/>
        <v>215</v>
      </c>
      <c r="F5172" s="63">
        <f t="shared" si="1404"/>
        <v>48884.874999999949</v>
      </c>
      <c r="G5172" s="64">
        <f t="shared" si="1395"/>
        <v>259.86915381721997</v>
      </c>
      <c r="H5172" s="64">
        <f t="shared" si="1405"/>
        <v>0</v>
      </c>
      <c r="I5172" s="64">
        <f t="shared" si="1405"/>
        <v>2.9750000000000001</v>
      </c>
      <c r="J5172" s="64">
        <f t="shared" si="1405"/>
        <v>0</v>
      </c>
      <c r="K5172" s="64">
        <f t="shared" si="1405"/>
        <v>0</v>
      </c>
      <c r="L5172" s="64">
        <f t="shared" si="1405"/>
        <v>0</v>
      </c>
      <c r="M5172" s="64">
        <f t="shared" si="1405"/>
        <v>11.511304370898106</v>
      </c>
      <c r="N5172" s="64">
        <f t="shared" si="1405"/>
        <v>245.38284944632187</v>
      </c>
      <c r="O5172" s="121"/>
      <c r="P5172" s="177">
        <v>2.9750000000000001</v>
      </c>
      <c r="Q5172" s="177">
        <v>29.616640523185474</v>
      </c>
      <c r="R5172" s="177">
        <v>29.616640523185474</v>
      </c>
      <c r="S5172" s="177">
        <v>0</v>
      </c>
      <c r="T5172" s="177">
        <v>0</v>
      </c>
      <c r="U5172" s="177">
        <v>29.616640523185474</v>
      </c>
      <c r="V5172" s="177">
        <v>29.616640523185474</v>
      </c>
      <c r="W5172" s="177">
        <v>0</v>
      </c>
      <c r="X5172" s="177">
        <v>0</v>
      </c>
      <c r="Y5172" s="177">
        <v>0</v>
      </c>
      <c r="Z5172" s="177">
        <v>0</v>
      </c>
      <c r="AA5172" s="177">
        <v>45.696633022453867</v>
      </c>
      <c r="AB5172" s="177">
        <v>45.870677354352303</v>
      </c>
      <c r="AC5172" s="177">
        <v>35.348976976773812</v>
      </c>
      <c r="AD5172" s="177">
        <v>0</v>
      </c>
      <c r="AE5172" s="177">
        <v>0</v>
      </c>
      <c r="AF5172" s="177">
        <v>11.511304370898106</v>
      </c>
      <c r="AG5172" s="177">
        <v>0</v>
      </c>
      <c r="AH5172" s="177">
        <v>0</v>
      </c>
      <c r="AI5172" s="177">
        <v>0</v>
      </c>
      <c r="AJ5172" s="177">
        <v>0</v>
      </c>
    </row>
    <row r="5173" spans="1:36" hidden="1" outlineLevel="1" x14ac:dyDescent="0.25">
      <c r="A5173" s="190">
        <f t="shared" si="1397"/>
        <v>2033</v>
      </c>
      <c r="B5173" s="55">
        <f t="shared" si="1398"/>
        <v>11</v>
      </c>
      <c r="C5173" s="55">
        <f t="shared" si="1399"/>
        <v>22</v>
      </c>
      <c r="D5173" s="55">
        <f t="shared" si="1394"/>
        <v>215</v>
      </c>
      <c r="F5173" s="63">
        <f t="shared" si="1404"/>
        <v>48884.916666666613</v>
      </c>
      <c r="G5173" s="64">
        <f t="shared" si="1395"/>
        <v>264.0556782884197</v>
      </c>
      <c r="H5173" s="64">
        <f t="shared" si="1405"/>
        <v>0</v>
      </c>
      <c r="I5173" s="64">
        <f t="shared" si="1405"/>
        <v>2.9750000000000001</v>
      </c>
      <c r="J5173" s="64">
        <f t="shared" si="1405"/>
        <v>0</v>
      </c>
      <c r="K5173" s="64">
        <f t="shared" si="1405"/>
        <v>0</v>
      </c>
      <c r="L5173" s="64">
        <f t="shared" si="1405"/>
        <v>0</v>
      </c>
      <c r="M5173" s="64">
        <f t="shared" si="1405"/>
        <v>12.348490143327062</v>
      </c>
      <c r="N5173" s="64">
        <f t="shared" si="1405"/>
        <v>248.73218814509266</v>
      </c>
      <c r="O5173" s="121"/>
      <c r="P5173" s="177">
        <v>2.9750000000000001</v>
      </c>
      <c r="Q5173" s="177">
        <v>30.616227903404344</v>
      </c>
      <c r="R5173" s="177">
        <v>30.616227903404344</v>
      </c>
      <c r="S5173" s="177">
        <v>0</v>
      </c>
      <c r="T5173" s="177">
        <v>0</v>
      </c>
      <c r="U5173" s="177">
        <v>30.616227903404344</v>
      </c>
      <c r="V5173" s="177">
        <v>30.616227903404344</v>
      </c>
      <c r="W5173" s="177">
        <v>0</v>
      </c>
      <c r="X5173" s="177">
        <v>0</v>
      </c>
      <c r="Y5173" s="177">
        <v>0</v>
      </c>
      <c r="Z5173" s="177">
        <v>0</v>
      </c>
      <c r="AA5173" s="177">
        <v>43.539110703407829</v>
      </c>
      <c r="AB5173" s="177">
        <v>46.472836896184987</v>
      </c>
      <c r="AC5173" s="177">
        <v>36.255328931882467</v>
      </c>
      <c r="AD5173" s="177">
        <v>0</v>
      </c>
      <c r="AE5173" s="177">
        <v>0</v>
      </c>
      <c r="AF5173" s="177">
        <v>12.348490143327062</v>
      </c>
      <c r="AG5173" s="177">
        <v>0</v>
      </c>
      <c r="AH5173" s="177">
        <v>0</v>
      </c>
      <c r="AI5173" s="177">
        <v>0</v>
      </c>
      <c r="AJ5173" s="177">
        <v>0</v>
      </c>
    </row>
    <row r="5174" spans="1:36" hidden="1" outlineLevel="1" x14ac:dyDescent="0.25">
      <c r="A5174" s="190">
        <f t="shared" si="1397"/>
        <v>2033</v>
      </c>
      <c r="B5174" s="55">
        <f t="shared" si="1398"/>
        <v>11</v>
      </c>
      <c r="C5174" s="55">
        <f t="shared" si="1399"/>
        <v>23</v>
      </c>
      <c r="D5174" s="55">
        <f t="shared" si="1394"/>
        <v>215</v>
      </c>
      <c r="F5174" s="63">
        <f t="shared" si="1404"/>
        <v>48884.958333333278</v>
      </c>
      <c r="G5174" s="64">
        <f t="shared" si="1395"/>
        <v>268.14387836856656</v>
      </c>
      <c r="H5174" s="64">
        <f t="shared" si="1405"/>
        <v>0</v>
      </c>
      <c r="I5174" s="64">
        <f t="shared" si="1405"/>
        <v>2.9750000000000001</v>
      </c>
      <c r="J5174" s="64">
        <f t="shared" si="1405"/>
        <v>0</v>
      </c>
      <c r="K5174" s="64">
        <f t="shared" si="1405"/>
        <v>0</v>
      </c>
      <c r="L5174" s="64">
        <f t="shared" si="1405"/>
        <v>0</v>
      </c>
      <c r="M5174" s="64">
        <f t="shared" si="1405"/>
        <v>12.767083029541535</v>
      </c>
      <c r="N5174" s="64">
        <f t="shared" si="1405"/>
        <v>252.40179533902503</v>
      </c>
      <c r="O5174" s="121"/>
      <c r="P5174" s="177">
        <v>2.9750000000000001</v>
      </c>
      <c r="Q5174" s="177">
        <v>31.749780602621598</v>
      </c>
      <c r="R5174" s="177">
        <v>31.749780602621598</v>
      </c>
      <c r="S5174" s="177">
        <v>0</v>
      </c>
      <c r="T5174" s="177">
        <v>0</v>
      </c>
      <c r="U5174" s="177">
        <v>31.749780602621598</v>
      </c>
      <c r="V5174" s="177">
        <v>31.749780602621598</v>
      </c>
      <c r="W5174" s="177">
        <v>0</v>
      </c>
      <c r="X5174" s="177">
        <v>0</v>
      </c>
      <c r="Y5174" s="177">
        <v>0</v>
      </c>
      <c r="Z5174" s="177">
        <v>0</v>
      </c>
      <c r="AA5174" s="177">
        <v>42.121410494695667</v>
      </c>
      <c r="AB5174" s="177">
        <v>46.103169457326985</v>
      </c>
      <c r="AC5174" s="177">
        <v>37.178092976515956</v>
      </c>
      <c r="AD5174" s="177">
        <v>0</v>
      </c>
      <c r="AE5174" s="177">
        <v>0</v>
      </c>
      <c r="AF5174" s="177">
        <v>12.767083029541535</v>
      </c>
      <c r="AG5174" s="177">
        <v>0</v>
      </c>
      <c r="AH5174" s="177">
        <v>0</v>
      </c>
      <c r="AI5174" s="177">
        <v>0</v>
      </c>
      <c r="AJ5174" s="177">
        <v>0</v>
      </c>
    </row>
    <row r="5175" spans="1:36" hidden="1" outlineLevel="1" x14ac:dyDescent="0.25">
      <c r="A5175" s="190">
        <f t="shared" si="1397"/>
        <v>2033</v>
      </c>
      <c r="B5175" s="55">
        <f t="shared" si="1398"/>
        <v>12</v>
      </c>
      <c r="C5175" s="55">
        <f t="shared" si="1399"/>
        <v>0</v>
      </c>
      <c r="D5175" s="55">
        <f t="shared" si="1394"/>
        <v>216</v>
      </c>
      <c r="F5175" s="63">
        <f t="shared" ref="F5175" si="1406">EDATE(F5151,1)</f>
        <v>48914</v>
      </c>
      <c r="G5175" s="64">
        <f t="shared" si="1395"/>
        <v>327.97427724973636</v>
      </c>
      <c r="H5175" s="64">
        <f t="shared" ref="H5175:N5184" si="1407">SUMIF($P$6:$AK$6,H$6,$P5175:$AK5175)</f>
        <v>0</v>
      </c>
      <c r="I5175" s="64">
        <f t="shared" si="1407"/>
        <v>2.9750000000000001</v>
      </c>
      <c r="J5175" s="64">
        <f t="shared" si="1407"/>
        <v>0</v>
      </c>
      <c r="K5175" s="64">
        <f t="shared" si="1407"/>
        <v>0</v>
      </c>
      <c r="L5175" s="64">
        <f t="shared" si="1407"/>
        <v>0</v>
      </c>
      <c r="M5175" s="64">
        <f t="shared" si="1407"/>
        <v>10.857768319498998</v>
      </c>
      <c r="N5175" s="64">
        <f t="shared" si="1407"/>
        <v>314.14150893023736</v>
      </c>
      <c r="O5175" s="121"/>
      <c r="P5175" s="177">
        <v>2.9750000000000001</v>
      </c>
      <c r="Q5175" s="177">
        <v>43.105917643870868</v>
      </c>
      <c r="R5175" s="177">
        <v>43.105917643870868</v>
      </c>
      <c r="S5175" s="177">
        <v>0</v>
      </c>
      <c r="T5175" s="177">
        <v>0</v>
      </c>
      <c r="U5175" s="177">
        <v>43.105917643870868</v>
      </c>
      <c r="V5175" s="177">
        <v>43.105917643870868</v>
      </c>
      <c r="W5175" s="177">
        <v>0</v>
      </c>
      <c r="X5175" s="177">
        <v>0</v>
      </c>
      <c r="Y5175" s="177">
        <v>0</v>
      </c>
      <c r="Z5175" s="177">
        <v>0</v>
      </c>
      <c r="AA5175" s="177">
        <v>48.653594416754189</v>
      </c>
      <c r="AB5175" s="177">
        <v>49.927221029803604</v>
      </c>
      <c r="AC5175" s="177">
        <v>43.137022908196144</v>
      </c>
      <c r="AD5175" s="177">
        <v>0</v>
      </c>
      <c r="AE5175" s="177">
        <v>0</v>
      </c>
      <c r="AF5175" s="177">
        <v>10.857768319498998</v>
      </c>
      <c r="AG5175" s="177">
        <v>0</v>
      </c>
      <c r="AH5175" s="177">
        <v>0</v>
      </c>
      <c r="AI5175" s="177">
        <v>0</v>
      </c>
      <c r="AJ5175" s="177">
        <v>0</v>
      </c>
    </row>
    <row r="5176" spans="1:36" hidden="1" outlineLevel="1" x14ac:dyDescent="0.25">
      <c r="A5176" s="190">
        <f t="shared" si="1397"/>
        <v>2033</v>
      </c>
      <c r="B5176" s="55">
        <f t="shared" si="1398"/>
        <v>12</v>
      </c>
      <c r="C5176" s="55">
        <f t="shared" si="1399"/>
        <v>1</v>
      </c>
      <c r="D5176" s="55">
        <f t="shared" si="1394"/>
        <v>216</v>
      </c>
      <c r="F5176" s="63">
        <f t="shared" ref="F5176" si="1408">F5175+1/24</f>
        <v>48914.041666666664</v>
      </c>
      <c r="G5176" s="64">
        <f t="shared" si="1395"/>
        <v>331.26590178271078</v>
      </c>
      <c r="H5176" s="64">
        <f t="shared" si="1407"/>
        <v>0</v>
      </c>
      <c r="I5176" s="64">
        <f t="shared" si="1407"/>
        <v>2.9750000000000001</v>
      </c>
      <c r="J5176" s="64">
        <f t="shared" si="1407"/>
        <v>0</v>
      </c>
      <c r="K5176" s="64">
        <f t="shared" si="1407"/>
        <v>0</v>
      </c>
      <c r="L5176" s="64">
        <f t="shared" si="1407"/>
        <v>0</v>
      </c>
      <c r="M5176" s="64">
        <f t="shared" si="1407"/>
        <v>10.397693390706664</v>
      </c>
      <c r="N5176" s="64">
        <f t="shared" si="1407"/>
        <v>317.89320839200411</v>
      </c>
      <c r="O5176" s="121"/>
      <c r="P5176" s="177">
        <v>2.9750000000000001</v>
      </c>
      <c r="Q5176" s="177">
        <v>43.713914091632859</v>
      </c>
      <c r="R5176" s="177">
        <v>43.713914091632859</v>
      </c>
      <c r="S5176" s="177">
        <v>0</v>
      </c>
      <c r="T5176" s="177">
        <v>0</v>
      </c>
      <c r="U5176" s="177">
        <v>43.713914091632859</v>
      </c>
      <c r="V5176" s="177">
        <v>43.713914091632859</v>
      </c>
      <c r="W5176" s="177">
        <v>0</v>
      </c>
      <c r="X5176" s="177">
        <v>0</v>
      </c>
      <c r="Y5176" s="177">
        <v>0</v>
      </c>
      <c r="Z5176" s="177">
        <v>0</v>
      </c>
      <c r="AA5176" s="177">
        <v>49.198016511784665</v>
      </c>
      <c r="AB5176" s="177">
        <v>50.485940767049804</v>
      </c>
      <c r="AC5176" s="177">
        <v>43.353594746638258</v>
      </c>
      <c r="AD5176" s="177">
        <v>0</v>
      </c>
      <c r="AE5176" s="177">
        <v>0</v>
      </c>
      <c r="AF5176" s="177">
        <v>10.397693390706664</v>
      </c>
      <c r="AG5176" s="177">
        <v>0</v>
      </c>
      <c r="AH5176" s="177">
        <v>0</v>
      </c>
      <c r="AI5176" s="177">
        <v>0</v>
      </c>
      <c r="AJ5176" s="177">
        <v>0</v>
      </c>
    </row>
    <row r="5177" spans="1:36" hidden="1" outlineLevel="1" x14ac:dyDescent="0.25">
      <c r="A5177" s="190">
        <f t="shared" si="1397"/>
        <v>2033</v>
      </c>
      <c r="B5177" s="55">
        <f t="shared" si="1398"/>
        <v>12</v>
      </c>
      <c r="C5177" s="55">
        <f t="shared" si="1399"/>
        <v>2</v>
      </c>
      <c r="D5177" s="55">
        <f t="shared" si="1394"/>
        <v>216</v>
      </c>
      <c r="F5177" s="63">
        <f t="shared" si="1404"/>
        <v>48914.083333333328</v>
      </c>
      <c r="G5177" s="64">
        <f t="shared" si="1395"/>
        <v>331.74175755198007</v>
      </c>
      <c r="H5177" s="64">
        <f t="shared" si="1407"/>
        <v>0</v>
      </c>
      <c r="I5177" s="64">
        <f t="shared" si="1407"/>
        <v>2.9750000000000001</v>
      </c>
      <c r="J5177" s="64">
        <f t="shared" si="1407"/>
        <v>0</v>
      </c>
      <c r="K5177" s="64">
        <f t="shared" si="1407"/>
        <v>0</v>
      </c>
      <c r="L5177" s="64">
        <f t="shared" si="1407"/>
        <v>0</v>
      </c>
      <c r="M5177" s="64">
        <f t="shared" si="1407"/>
        <v>10.581723362223595</v>
      </c>
      <c r="N5177" s="64">
        <f t="shared" si="1407"/>
        <v>318.18503418975649</v>
      </c>
      <c r="O5177" s="121"/>
      <c r="P5177" s="177">
        <v>2.9750000000000001</v>
      </c>
      <c r="Q5177" s="177">
        <v>43.744829165247864</v>
      </c>
      <c r="R5177" s="177">
        <v>43.744829165247864</v>
      </c>
      <c r="S5177" s="177">
        <v>0</v>
      </c>
      <c r="T5177" s="177">
        <v>0</v>
      </c>
      <c r="U5177" s="177">
        <v>43.744829165247864</v>
      </c>
      <c r="V5177" s="177">
        <v>43.744829165247864</v>
      </c>
      <c r="W5177" s="177">
        <v>0</v>
      </c>
      <c r="X5177" s="177">
        <v>0</v>
      </c>
      <c r="Y5177" s="177">
        <v>0</v>
      </c>
      <c r="Z5177" s="177">
        <v>0</v>
      </c>
      <c r="AA5177" s="177">
        <v>49.581538397085509</v>
      </c>
      <c r="AB5177" s="177">
        <v>50.126928209279313</v>
      </c>
      <c r="AC5177" s="177">
        <v>43.49725092240022</v>
      </c>
      <c r="AD5177" s="177">
        <v>0</v>
      </c>
      <c r="AE5177" s="177">
        <v>0</v>
      </c>
      <c r="AF5177" s="177">
        <v>10.581723362223595</v>
      </c>
      <c r="AG5177" s="177">
        <v>0</v>
      </c>
      <c r="AH5177" s="177">
        <v>0</v>
      </c>
      <c r="AI5177" s="177">
        <v>0</v>
      </c>
      <c r="AJ5177" s="177">
        <v>0</v>
      </c>
    </row>
    <row r="5178" spans="1:36" hidden="1" outlineLevel="1" x14ac:dyDescent="0.25">
      <c r="A5178" s="190">
        <f t="shared" si="1397"/>
        <v>2033</v>
      </c>
      <c r="B5178" s="55">
        <f t="shared" si="1398"/>
        <v>12</v>
      </c>
      <c r="C5178" s="55">
        <f t="shared" si="1399"/>
        <v>3</v>
      </c>
      <c r="D5178" s="55">
        <f t="shared" si="1394"/>
        <v>216</v>
      </c>
      <c r="F5178" s="63">
        <f t="shared" si="1404"/>
        <v>48914.124999999993</v>
      </c>
      <c r="G5178" s="64">
        <f t="shared" si="1395"/>
        <v>338.94913993380862</v>
      </c>
      <c r="H5178" s="64">
        <f t="shared" si="1407"/>
        <v>0</v>
      </c>
      <c r="I5178" s="64">
        <f t="shared" si="1407"/>
        <v>2.9750000000000001</v>
      </c>
      <c r="J5178" s="64">
        <f t="shared" si="1407"/>
        <v>0</v>
      </c>
      <c r="K5178" s="64">
        <f t="shared" si="1407"/>
        <v>0</v>
      </c>
      <c r="L5178" s="64">
        <f t="shared" si="1407"/>
        <v>0</v>
      </c>
      <c r="M5178" s="64">
        <f t="shared" si="1407"/>
        <v>10.305678404948196</v>
      </c>
      <c r="N5178" s="64">
        <f t="shared" si="1407"/>
        <v>325.6684615288604</v>
      </c>
      <c r="O5178" s="121"/>
      <c r="P5178" s="177">
        <v>2.9750000000000001</v>
      </c>
      <c r="Q5178" s="177">
        <v>45.424548164997077</v>
      </c>
      <c r="R5178" s="177">
        <v>45.424548164997077</v>
      </c>
      <c r="S5178" s="177">
        <v>0</v>
      </c>
      <c r="T5178" s="177">
        <v>0</v>
      </c>
      <c r="U5178" s="177">
        <v>45.424548164997077</v>
      </c>
      <c r="V5178" s="177">
        <v>45.424548164997077</v>
      </c>
      <c r="W5178" s="177">
        <v>0</v>
      </c>
      <c r="X5178" s="177">
        <v>0</v>
      </c>
      <c r="Y5178" s="177">
        <v>0</v>
      </c>
      <c r="Z5178" s="177">
        <v>0</v>
      </c>
      <c r="AA5178" s="177">
        <v>49.50307192680836</v>
      </c>
      <c r="AB5178" s="177">
        <v>50.715477202834037</v>
      </c>
      <c r="AC5178" s="177">
        <v>43.751719739229728</v>
      </c>
      <c r="AD5178" s="177">
        <v>0</v>
      </c>
      <c r="AE5178" s="177">
        <v>0</v>
      </c>
      <c r="AF5178" s="177">
        <v>10.305678404948196</v>
      </c>
      <c r="AG5178" s="177">
        <v>0</v>
      </c>
      <c r="AH5178" s="177">
        <v>0</v>
      </c>
      <c r="AI5178" s="177">
        <v>0</v>
      </c>
      <c r="AJ5178" s="177">
        <v>0</v>
      </c>
    </row>
    <row r="5179" spans="1:36" hidden="1" outlineLevel="1" x14ac:dyDescent="0.25">
      <c r="A5179" s="190">
        <f t="shared" si="1397"/>
        <v>2033</v>
      </c>
      <c r="B5179" s="55">
        <f t="shared" si="1398"/>
        <v>12</v>
      </c>
      <c r="C5179" s="55">
        <f t="shared" si="1399"/>
        <v>4</v>
      </c>
      <c r="D5179" s="55">
        <f t="shared" si="1394"/>
        <v>216</v>
      </c>
      <c r="F5179" s="63">
        <f t="shared" si="1404"/>
        <v>48914.166666666657</v>
      </c>
      <c r="G5179" s="64">
        <f t="shared" si="1395"/>
        <v>343.46770069316824</v>
      </c>
      <c r="H5179" s="64">
        <f t="shared" si="1407"/>
        <v>0</v>
      </c>
      <c r="I5179" s="64">
        <f t="shared" si="1407"/>
        <v>2.9750000000000001</v>
      </c>
      <c r="J5179" s="64">
        <f t="shared" si="1407"/>
        <v>0</v>
      </c>
      <c r="K5179" s="64">
        <f t="shared" si="1407"/>
        <v>0</v>
      </c>
      <c r="L5179" s="64">
        <f t="shared" si="1407"/>
        <v>0</v>
      </c>
      <c r="M5179" s="64">
        <f t="shared" si="1407"/>
        <v>9.8456034761558673</v>
      </c>
      <c r="N5179" s="64">
        <f t="shared" si="1407"/>
        <v>330.6470972170124</v>
      </c>
      <c r="O5179" s="121"/>
      <c r="P5179" s="177">
        <v>2.9750000000000001</v>
      </c>
      <c r="Q5179" s="177">
        <v>46.661151109597725</v>
      </c>
      <c r="R5179" s="177">
        <v>46.661151109597725</v>
      </c>
      <c r="S5179" s="177">
        <v>0</v>
      </c>
      <c r="T5179" s="177">
        <v>0</v>
      </c>
      <c r="U5179" s="177">
        <v>46.661151109597725</v>
      </c>
      <c r="V5179" s="177">
        <v>46.661151109597725</v>
      </c>
      <c r="W5179" s="177">
        <v>0</v>
      </c>
      <c r="X5179" s="177">
        <v>0</v>
      </c>
      <c r="Y5179" s="177">
        <v>0</v>
      </c>
      <c r="Z5179" s="177">
        <v>0</v>
      </c>
      <c r="AA5179" s="177">
        <v>50.534201029506292</v>
      </c>
      <c r="AB5179" s="177">
        <v>51.19784563563794</v>
      </c>
      <c r="AC5179" s="177">
        <v>42.270446113477298</v>
      </c>
      <c r="AD5179" s="177">
        <v>0</v>
      </c>
      <c r="AE5179" s="177">
        <v>0</v>
      </c>
      <c r="AF5179" s="177">
        <v>9.8456034761558673</v>
      </c>
      <c r="AG5179" s="177">
        <v>0</v>
      </c>
      <c r="AH5179" s="177">
        <v>0</v>
      </c>
      <c r="AI5179" s="177">
        <v>0</v>
      </c>
      <c r="AJ5179" s="177">
        <v>0</v>
      </c>
    </row>
    <row r="5180" spans="1:36" hidden="1" outlineLevel="1" x14ac:dyDescent="0.25">
      <c r="A5180" s="190">
        <f t="shared" si="1397"/>
        <v>2033</v>
      </c>
      <c r="B5180" s="55">
        <f t="shared" si="1398"/>
        <v>12</v>
      </c>
      <c r="C5180" s="55">
        <f t="shared" si="1399"/>
        <v>5</v>
      </c>
      <c r="D5180" s="55">
        <f t="shared" si="1394"/>
        <v>216</v>
      </c>
      <c r="F5180" s="63">
        <f t="shared" si="1404"/>
        <v>48914.208333333321</v>
      </c>
      <c r="G5180" s="64">
        <f t="shared" si="1395"/>
        <v>341.60998761743616</v>
      </c>
      <c r="H5180" s="64">
        <f t="shared" si="1407"/>
        <v>0</v>
      </c>
      <c r="I5180" s="64">
        <f t="shared" si="1407"/>
        <v>2.9750000000000001</v>
      </c>
      <c r="J5180" s="64">
        <f t="shared" si="1407"/>
        <v>0</v>
      </c>
      <c r="K5180" s="64">
        <f t="shared" si="1407"/>
        <v>0</v>
      </c>
      <c r="L5180" s="64">
        <f t="shared" si="1407"/>
        <v>0</v>
      </c>
      <c r="M5180" s="64">
        <f t="shared" si="1407"/>
        <v>9.9376184619143366</v>
      </c>
      <c r="N5180" s="64">
        <f t="shared" si="1407"/>
        <v>328.69736915552181</v>
      </c>
      <c r="O5180" s="121"/>
      <c r="P5180" s="177">
        <v>2.9750000000000001</v>
      </c>
      <c r="Q5180" s="177">
        <v>45.919189342837342</v>
      </c>
      <c r="R5180" s="177">
        <v>45.919189342837342</v>
      </c>
      <c r="S5180" s="177">
        <v>0</v>
      </c>
      <c r="T5180" s="177">
        <v>0</v>
      </c>
      <c r="U5180" s="177">
        <v>45.919189342837342</v>
      </c>
      <c r="V5180" s="177">
        <v>45.919189342837342</v>
      </c>
      <c r="W5180" s="177">
        <v>0</v>
      </c>
      <c r="X5180" s="177">
        <v>0</v>
      </c>
      <c r="Y5180" s="177">
        <v>0</v>
      </c>
      <c r="Z5180" s="177">
        <v>0</v>
      </c>
      <c r="AA5180" s="177">
        <v>50.666365718475973</v>
      </c>
      <c r="AB5180" s="177">
        <v>51.417585377363153</v>
      </c>
      <c r="AC5180" s="177">
        <v>42.936660688333326</v>
      </c>
      <c r="AD5180" s="177">
        <v>0</v>
      </c>
      <c r="AE5180" s="177">
        <v>0</v>
      </c>
      <c r="AF5180" s="177">
        <v>9.9376184619143366</v>
      </c>
      <c r="AG5180" s="177">
        <v>0</v>
      </c>
      <c r="AH5180" s="177">
        <v>0</v>
      </c>
      <c r="AI5180" s="177">
        <v>0</v>
      </c>
      <c r="AJ5180" s="177">
        <v>0</v>
      </c>
    </row>
    <row r="5181" spans="1:36" hidden="1" outlineLevel="1" x14ac:dyDescent="0.25">
      <c r="A5181" s="190">
        <f t="shared" si="1397"/>
        <v>2033</v>
      </c>
      <c r="B5181" s="55">
        <f t="shared" si="1398"/>
        <v>12</v>
      </c>
      <c r="C5181" s="55">
        <f t="shared" si="1399"/>
        <v>6</v>
      </c>
      <c r="D5181" s="55">
        <f t="shared" si="1394"/>
        <v>216</v>
      </c>
      <c r="F5181" s="63">
        <f t="shared" si="1404"/>
        <v>48914.249999999985</v>
      </c>
      <c r="G5181" s="64">
        <f t="shared" si="1395"/>
        <v>340.73626277373398</v>
      </c>
      <c r="H5181" s="64">
        <f t="shared" si="1407"/>
        <v>0</v>
      </c>
      <c r="I5181" s="64">
        <f t="shared" si="1407"/>
        <v>3.0344308055617777</v>
      </c>
      <c r="J5181" s="64">
        <f t="shared" si="1407"/>
        <v>2.4063809199379338E-2</v>
      </c>
      <c r="K5181" s="64">
        <f t="shared" si="1407"/>
        <v>0</v>
      </c>
      <c r="L5181" s="64">
        <f t="shared" si="1407"/>
        <v>0</v>
      </c>
      <c r="M5181" s="64">
        <f t="shared" si="1407"/>
        <v>9.9376184619143366</v>
      </c>
      <c r="N5181" s="64">
        <f t="shared" si="1407"/>
        <v>327.74014969705848</v>
      </c>
      <c r="O5181" s="121"/>
      <c r="P5181" s="177">
        <v>2.9750000000000001</v>
      </c>
      <c r="Q5181" s="177">
        <v>45.69247880299389</v>
      </c>
      <c r="R5181" s="177">
        <v>45.69247880299389</v>
      </c>
      <c r="S5181" s="177">
        <v>0</v>
      </c>
      <c r="T5181" s="177">
        <v>5.9430805561777385E-2</v>
      </c>
      <c r="U5181" s="177">
        <v>45.69247880299389</v>
      </c>
      <c r="V5181" s="177">
        <v>45.69247880299389</v>
      </c>
      <c r="W5181" s="177">
        <v>0</v>
      </c>
      <c r="X5181" s="177">
        <v>0</v>
      </c>
      <c r="Y5181" s="177">
        <v>0</v>
      </c>
      <c r="Z5181" s="177">
        <v>0</v>
      </c>
      <c r="AA5181" s="177">
        <v>50.45707526504242</v>
      </c>
      <c r="AB5181" s="177">
        <v>51.158885986129675</v>
      </c>
      <c r="AC5181" s="177">
        <v>43.35427323391081</v>
      </c>
      <c r="AD5181" s="177">
        <v>0</v>
      </c>
      <c r="AE5181" s="177">
        <v>0</v>
      </c>
      <c r="AF5181" s="177">
        <v>9.9376184619143366</v>
      </c>
      <c r="AG5181" s="177">
        <v>8.021269733126446E-3</v>
      </c>
      <c r="AH5181" s="177">
        <v>8.021269733126446E-3</v>
      </c>
      <c r="AI5181" s="177">
        <v>8.021269733126446E-3</v>
      </c>
      <c r="AJ5181" s="177">
        <v>0</v>
      </c>
    </row>
    <row r="5182" spans="1:36" hidden="1" outlineLevel="1" x14ac:dyDescent="0.25">
      <c r="A5182" s="190">
        <f t="shared" si="1397"/>
        <v>2033</v>
      </c>
      <c r="B5182" s="55">
        <f t="shared" si="1398"/>
        <v>12</v>
      </c>
      <c r="C5182" s="55">
        <f t="shared" si="1399"/>
        <v>7</v>
      </c>
      <c r="D5182" s="55">
        <f t="shared" si="1394"/>
        <v>216</v>
      </c>
      <c r="F5182" s="63">
        <f t="shared" si="1404"/>
        <v>48914.29166666665</v>
      </c>
      <c r="G5182" s="64">
        <f t="shared" si="1395"/>
        <v>423.94261402704569</v>
      </c>
      <c r="H5182" s="64">
        <f t="shared" si="1407"/>
        <v>0</v>
      </c>
      <c r="I5182" s="64">
        <f t="shared" si="1407"/>
        <v>14.831992691196422</v>
      </c>
      <c r="J5182" s="64">
        <f t="shared" si="1407"/>
        <v>73.900290264693012</v>
      </c>
      <c r="K5182" s="64">
        <f t="shared" si="1407"/>
        <v>0</v>
      </c>
      <c r="L5182" s="64">
        <f t="shared" si="1407"/>
        <v>0</v>
      </c>
      <c r="M5182" s="64">
        <f t="shared" si="1407"/>
        <v>10.48970837646513</v>
      </c>
      <c r="N5182" s="64">
        <f t="shared" si="1407"/>
        <v>324.72062269469114</v>
      </c>
      <c r="O5182" s="121"/>
      <c r="P5182" s="177">
        <v>2.9750000000000001</v>
      </c>
      <c r="Q5182" s="177">
        <v>45.053567281616878</v>
      </c>
      <c r="R5182" s="177">
        <v>45.053567281616878</v>
      </c>
      <c r="S5182" s="177">
        <v>5.1541583691413466</v>
      </c>
      <c r="T5182" s="177">
        <v>6.582834258654267</v>
      </c>
      <c r="U5182" s="177">
        <v>45.053567281616878</v>
      </c>
      <c r="V5182" s="177">
        <v>45.053567281616878</v>
      </c>
      <c r="W5182" s="177">
        <v>0</v>
      </c>
      <c r="X5182" s="177">
        <v>0.12000006340080965</v>
      </c>
      <c r="Y5182" s="177">
        <v>0</v>
      </c>
      <c r="Z5182" s="177">
        <v>0</v>
      </c>
      <c r="AA5182" s="177">
        <v>50.860587349067558</v>
      </c>
      <c r="AB5182" s="177">
        <v>50.562630239560619</v>
      </c>
      <c r="AC5182" s="177">
        <v>43.083135979595468</v>
      </c>
      <c r="AD5182" s="177">
        <v>0</v>
      </c>
      <c r="AE5182" s="177">
        <v>0</v>
      </c>
      <c r="AF5182" s="177">
        <v>10.48970837646513</v>
      </c>
      <c r="AG5182" s="177">
        <v>24.633430088231002</v>
      </c>
      <c r="AH5182" s="177">
        <v>24.633430088231002</v>
      </c>
      <c r="AI5182" s="177">
        <v>24.633430088231002</v>
      </c>
      <c r="AJ5182" s="177">
        <v>0</v>
      </c>
    </row>
    <row r="5183" spans="1:36" hidden="1" outlineLevel="1" x14ac:dyDescent="0.25">
      <c r="A5183" s="190">
        <f t="shared" si="1397"/>
        <v>2033</v>
      </c>
      <c r="B5183" s="55">
        <f t="shared" si="1398"/>
        <v>12</v>
      </c>
      <c r="C5183" s="55">
        <f t="shared" si="1399"/>
        <v>8</v>
      </c>
      <c r="D5183" s="55">
        <f t="shared" si="1394"/>
        <v>216</v>
      </c>
      <c r="F5183" s="63">
        <f t="shared" si="1404"/>
        <v>48914.333333333314</v>
      </c>
      <c r="G5183" s="64">
        <f t="shared" si="1395"/>
        <v>534.71640708261316</v>
      </c>
      <c r="H5183" s="64">
        <f t="shared" si="1407"/>
        <v>0</v>
      </c>
      <c r="I5183" s="64">
        <f t="shared" si="1407"/>
        <v>53.707192308753157</v>
      </c>
      <c r="J5183" s="64">
        <f t="shared" si="1407"/>
        <v>139.61977124480808</v>
      </c>
      <c r="K5183" s="64">
        <f t="shared" si="1407"/>
        <v>0</v>
      </c>
      <c r="L5183" s="64">
        <f t="shared" si="1407"/>
        <v>0</v>
      </c>
      <c r="M5183" s="64">
        <f t="shared" si="1407"/>
        <v>10.857768319498998</v>
      </c>
      <c r="N5183" s="64">
        <f t="shared" si="1407"/>
        <v>330.53167520955287</v>
      </c>
      <c r="O5183" s="121"/>
      <c r="P5183" s="177">
        <v>2.9750000000000001</v>
      </c>
      <c r="Q5183" s="177">
        <v>47.155792287437983</v>
      </c>
      <c r="R5183" s="177">
        <v>47.155792287437983</v>
      </c>
      <c r="S5183" s="177">
        <v>13.985540816763859</v>
      </c>
      <c r="T5183" s="177">
        <v>13.697290022118905</v>
      </c>
      <c r="U5183" s="177">
        <v>47.155792287437983</v>
      </c>
      <c r="V5183" s="177">
        <v>47.155792287437983</v>
      </c>
      <c r="W5183" s="177">
        <v>1.421758720071657</v>
      </c>
      <c r="X5183" s="177">
        <v>8.7997071728782288</v>
      </c>
      <c r="Y5183" s="177">
        <v>5.7408000000000001</v>
      </c>
      <c r="Z5183" s="177">
        <v>0</v>
      </c>
      <c r="AA5183" s="177">
        <v>50.658263085649359</v>
      </c>
      <c r="AB5183" s="177">
        <v>49.155738368456774</v>
      </c>
      <c r="AC5183" s="177">
        <v>42.094504605694823</v>
      </c>
      <c r="AD5183" s="177">
        <v>0</v>
      </c>
      <c r="AE5183" s="177">
        <v>0</v>
      </c>
      <c r="AF5183" s="177">
        <v>10.857768319498998</v>
      </c>
      <c r="AG5183" s="177">
        <v>46.539923748269359</v>
      </c>
      <c r="AH5183" s="177">
        <v>46.539923748269359</v>
      </c>
      <c r="AI5183" s="177">
        <v>46.539923748269359</v>
      </c>
      <c r="AJ5183" s="177">
        <v>7.0870955769205022</v>
      </c>
    </row>
    <row r="5184" spans="1:36" hidden="1" outlineLevel="1" x14ac:dyDescent="0.25">
      <c r="A5184" s="190">
        <f t="shared" si="1397"/>
        <v>2033</v>
      </c>
      <c r="B5184" s="55">
        <f t="shared" si="1398"/>
        <v>12</v>
      </c>
      <c r="C5184" s="55">
        <f t="shared" si="1399"/>
        <v>9</v>
      </c>
      <c r="D5184" s="55">
        <f t="shared" si="1394"/>
        <v>216</v>
      </c>
      <c r="F5184" s="63">
        <f t="shared" si="1404"/>
        <v>48914.374999999978</v>
      </c>
      <c r="G5184" s="64">
        <f t="shared" si="1395"/>
        <v>570.64453982349892</v>
      </c>
      <c r="H5184" s="64">
        <f t="shared" si="1407"/>
        <v>0</v>
      </c>
      <c r="I5184" s="64">
        <f t="shared" si="1407"/>
        <v>82.327561870170257</v>
      </c>
      <c r="J5184" s="64">
        <f t="shared" si="1407"/>
        <v>133.11765757270845</v>
      </c>
      <c r="K5184" s="64">
        <f t="shared" si="1407"/>
        <v>0</v>
      </c>
      <c r="L5184" s="64">
        <f t="shared" si="1407"/>
        <v>0</v>
      </c>
      <c r="M5184" s="64">
        <f t="shared" si="1407"/>
        <v>9.6615735046389375</v>
      </c>
      <c r="N5184" s="64">
        <f t="shared" si="1407"/>
        <v>345.53774687598133</v>
      </c>
      <c r="O5184" s="121"/>
      <c r="P5184" s="177">
        <v>2.9750000000000001</v>
      </c>
      <c r="Q5184" s="177">
        <v>50.381264967938016</v>
      </c>
      <c r="R5184" s="177">
        <v>50.381264967938016</v>
      </c>
      <c r="S5184" s="177">
        <v>16.399022272118952</v>
      </c>
      <c r="T5184" s="177">
        <v>12.96086294432731</v>
      </c>
      <c r="U5184" s="177">
        <v>50.381264967938016</v>
      </c>
      <c r="V5184" s="177">
        <v>50.381264967938016</v>
      </c>
      <c r="W5184" s="177">
        <v>3.1044842620923565</v>
      </c>
      <c r="X5184" s="177">
        <v>15.384570597289049</v>
      </c>
      <c r="Y5184" s="177">
        <v>13.395200000000001</v>
      </c>
      <c r="Z5184" s="177">
        <v>0</v>
      </c>
      <c r="AA5184" s="177">
        <v>50.759890992389572</v>
      </c>
      <c r="AB5184" s="177">
        <v>48.638994067506118</v>
      </c>
      <c r="AC5184" s="177">
        <v>44.613801944333524</v>
      </c>
      <c r="AD5184" s="177">
        <v>0</v>
      </c>
      <c r="AE5184" s="177">
        <v>0</v>
      </c>
      <c r="AF5184" s="177">
        <v>9.6615735046389375</v>
      </c>
      <c r="AG5184" s="177">
        <v>44.372552524236148</v>
      </c>
      <c r="AH5184" s="177">
        <v>44.372552524236148</v>
      </c>
      <c r="AI5184" s="177">
        <v>44.372552524236148</v>
      </c>
      <c r="AJ5184" s="177">
        <v>18.108421794342597</v>
      </c>
    </row>
    <row r="5185" spans="1:36" hidden="1" outlineLevel="1" x14ac:dyDescent="0.25">
      <c r="A5185" s="190">
        <f t="shared" si="1397"/>
        <v>2033</v>
      </c>
      <c r="B5185" s="55">
        <f t="shared" si="1398"/>
        <v>12</v>
      </c>
      <c r="C5185" s="55">
        <f t="shared" si="1399"/>
        <v>10</v>
      </c>
      <c r="D5185" s="55">
        <f t="shared" si="1394"/>
        <v>216</v>
      </c>
      <c r="F5185" s="63">
        <f t="shared" si="1404"/>
        <v>48914.416666666642</v>
      </c>
      <c r="G5185" s="64">
        <f t="shared" si="1395"/>
        <v>584.45030737269974</v>
      </c>
      <c r="H5185" s="64">
        <f t="shared" ref="H5185:N5194" si="1409">SUMIF($P$6:$AK$6,H$6,$P5185:$AK5185)</f>
        <v>0</v>
      </c>
      <c r="I5185" s="64">
        <f t="shared" si="1409"/>
        <v>94.31838778784271</v>
      </c>
      <c r="J5185" s="64">
        <f t="shared" si="1409"/>
        <v>122.43747176452149</v>
      </c>
      <c r="K5185" s="64">
        <f t="shared" si="1409"/>
        <v>0</v>
      </c>
      <c r="L5185" s="64">
        <f t="shared" si="1409"/>
        <v>0</v>
      </c>
      <c r="M5185" s="64">
        <f t="shared" si="1409"/>
        <v>8.5573936755373428</v>
      </c>
      <c r="N5185" s="64">
        <f t="shared" si="1409"/>
        <v>359.13705414479819</v>
      </c>
      <c r="O5185" s="121"/>
      <c r="P5185" s="177">
        <v>2.9750000000000001</v>
      </c>
      <c r="Q5185" s="177">
        <v>54.451749660581797</v>
      </c>
      <c r="R5185" s="177">
        <v>54.451749660581797</v>
      </c>
      <c r="S5185" s="177">
        <v>19.690838544354897</v>
      </c>
      <c r="T5185" s="177">
        <v>12.539459853395332</v>
      </c>
      <c r="U5185" s="177">
        <v>54.451749660581797</v>
      </c>
      <c r="V5185" s="177">
        <v>54.451749660581797</v>
      </c>
      <c r="W5185" s="177">
        <v>2.7078226662387497</v>
      </c>
      <c r="X5185" s="177">
        <v>14.240488960805983</v>
      </c>
      <c r="Y5185" s="177">
        <v>22.963200000000001</v>
      </c>
      <c r="Z5185" s="177">
        <v>0</v>
      </c>
      <c r="AA5185" s="177">
        <v>48.400887932873069</v>
      </c>
      <c r="AB5185" s="177">
        <v>47.66735646859722</v>
      </c>
      <c r="AC5185" s="177">
        <v>45.261811101000696</v>
      </c>
      <c r="AD5185" s="177">
        <v>0</v>
      </c>
      <c r="AE5185" s="177">
        <v>0</v>
      </c>
      <c r="AF5185" s="177">
        <v>8.5573936755373428</v>
      </c>
      <c r="AG5185" s="177">
        <v>40.81249058817383</v>
      </c>
      <c r="AH5185" s="177">
        <v>40.81249058817383</v>
      </c>
      <c r="AI5185" s="177">
        <v>40.81249058817383</v>
      </c>
      <c r="AJ5185" s="177">
        <v>19.201577763047748</v>
      </c>
    </row>
    <row r="5186" spans="1:36" hidden="1" outlineLevel="1" x14ac:dyDescent="0.25">
      <c r="A5186" s="190">
        <f t="shared" si="1397"/>
        <v>2033</v>
      </c>
      <c r="B5186" s="55">
        <f t="shared" si="1398"/>
        <v>12</v>
      </c>
      <c r="C5186" s="55">
        <f t="shared" si="1399"/>
        <v>11</v>
      </c>
      <c r="D5186" s="55">
        <f t="shared" si="1394"/>
        <v>216</v>
      </c>
      <c r="F5186" s="63">
        <f t="shared" si="1404"/>
        <v>48914.458333333307</v>
      </c>
      <c r="G5186" s="64">
        <f t="shared" si="1395"/>
        <v>590.509932354802</v>
      </c>
      <c r="H5186" s="64">
        <f t="shared" si="1409"/>
        <v>0</v>
      </c>
      <c r="I5186" s="64">
        <f t="shared" si="1409"/>
        <v>94.856028418816862</v>
      </c>
      <c r="J5186" s="64">
        <f t="shared" si="1409"/>
        <v>118.55447526269734</v>
      </c>
      <c r="K5186" s="64">
        <f t="shared" si="1409"/>
        <v>0</v>
      </c>
      <c r="L5186" s="64">
        <f t="shared" si="1409"/>
        <v>0</v>
      </c>
      <c r="M5186" s="64">
        <f t="shared" si="1409"/>
        <v>8.5573936755373428</v>
      </c>
      <c r="N5186" s="64">
        <f t="shared" si="1409"/>
        <v>368.54203499775042</v>
      </c>
      <c r="O5186" s="121"/>
      <c r="P5186" s="177">
        <v>2.9750000000000001</v>
      </c>
      <c r="Q5186" s="177">
        <v>57.388681654008323</v>
      </c>
      <c r="R5186" s="177">
        <v>57.388681654008323</v>
      </c>
      <c r="S5186" s="177">
        <v>18.906689800476443</v>
      </c>
      <c r="T5186" s="177">
        <v>12.310078137254234</v>
      </c>
      <c r="U5186" s="177">
        <v>57.388681654008323</v>
      </c>
      <c r="V5186" s="177">
        <v>57.388681654008323</v>
      </c>
      <c r="W5186" s="177">
        <v>2.6908246566928846</v>
      </c>
      <c r="X5186" s="177">
        <v>13.637314762178907</v>
      </c>
      <c r="Y5186" s="177">
        <v>25.642239999999994</v>
      </c>
      <c r="Z5186" s="177">
        <v>0</v>
      </c>
      <c r="AA5186" s="177">
        <v>48.400720876091931</v>
      </c>
      <c r="AB5186" s="177">
        <v>47.118269536650743</v>
      </c>
      <c r="AC5186" s="177">
        <v>43.468317968974389</v>
      </c>
      <c r="AD5186" s="177">
        <v>0</v>
      </c>
      <c r="AE5186" s="177">
        <v>0</v>
      </c>
      <c r="AF5186" s="177">
        <v>8.5573936755373428</v>
      </c>
      <c r="AG5186" s="177">
        <v>39.518158420899113</v>
      </c>
      <c r="AH5186" s="177">
        <v>39.518158420899113</v>
      </c>
      <c r="AI5186" s="177">
        <v>39.518158420899113</v>
      </c>
      <c r="AJ5186" s="177">
        <v>18.693881062214423</v>
      </c>
    </row>
    <row r="5187" spans="1:36" hidden="1" outlineLevel="1" x14ac:dyDescent="0.25">
      <c r="A5187" s="190">
        <f t="shared" si="1397"/>
        <v>2033</v>
      </c>
      <c r="B5187" s="55">
        <f t="shared" si="1398"/>
        <v>12</v>
      </c>
      <c r="C5187" s="55">
        <f t="shared" si="1399"/>
        <v>12</v>
      </c>
      <c r="D5187" s="55">
        <f t="shared" si="1394"/>
        <v>216</v>
      </c>
      <c r="F5187" s="63">
        <f t="shared" si="1404"/>
        <v>48914.499999999971</v>
      </c>
      <c r="G5187" s="64">
        <f t="shared" si="1395"/>
        <v>592.34773124220658</v>
      </c>
      <c r="H5187" s="64">
        <f t="shared" si="1409"/>
        <v>0</v>
      </c>
      <c r="I5187" s="64">
        <f t="shared" si="1409"/>
        <v>97.218873697505927</v>
      </c>
      <c r="J5187" s="64">
        <f t="shared" si="1409"/>
        <v>123.67303767202011</v>
      </c>
      <c r="K5187" s="64">
        <f t="shared" si="1409"/>
        <v>0</v>
      </c>
      <c r="L5187" s="64">
        <f t="shared" si="1409"/>
        <v>0</v>
      </c>
      <c r="M5187" s="64">
        <f t="shared" si="1409"/>
        <v>8.4653786897788752</v>
      </c>
      <c r="N5187" s="64">
        <f t="shared" si="1409"/>
        <v>362.99044118290169</v>
      </c>
      <c r="O5187" s="121"/>
      <c r="P5187" s="177">
        <v>2.9750000000000001</v>
      </c>
      <c r="Q5187" s="177">
        <v>57.254716335009931</v>
      </c>
      <c r="R5187" s="177">
        <v>57.254716335009931</v>
      </c>
      <c r="S5187" s="177">
        <v>17.637090653074171</v>
      </c>
      <c r="T5187" s="177">
        <v>14.168053017340458</v>
      </c>
      <c r="U5187" s="177">
        <v>57.254716335009931</v>
      </c>
      <c r="V5187" s="177">
        <v>57.254716335009931</v>
      </c>
      <c r="W5187" s="177">
        <v>2.6500653983246703</v>
      </c>
      <c r="X5187" s="177">
        <v>13.674230914016119</v>
      </c>
      <c r="Y5187" s="177">
        <v>26.02496</v>
      </c>
      <c r="Z5187" s="177">
        <v>0</v>
      </c>
      <c r="AA5187" s="177">
        <v>45.618166611787522</v>
      </c>
      <c r="AB5187" s="177">
        <v>46.594736996362101</v>
      </c>
      <c r="AC5187" s="177">
        <v>41.758672234712407</v>
      </c>
      <c r="AD5187" s="177">
        <v>0</v>
      </c>
      <c r="AE5187" s="177">
        <v>0</v>
      </c>
      <c r="AF5187" s="177">
        <v>8.4653786897788752</v>
      </c>
      <c r="AG5187" s="177">
        <v>41.224345890673369</v>
      </c>
      <c r="AH5187" s="177">
        <v>41.224345890673369</v>
      </c>
      <c r="AI5187" s="177">
        <v>41.224345890673369</v>
      </c>
      <c r="AJ5187" s="177">
        <v>20.089473714750511</v>
      </c>
    </row>
    <row r="5188" spans="1:36" hidden="1" outlineLevel="1" x14ac:dyDescent="0.25">
      <c r="A5188" s="190">
        <f t="shared" si="1397"/>
        <v>2033</v>
      </c>
      <c r="B5188" s="55">
        <f t="shared" si="1398"/>
        <v>12</v>
      </c>
      <c r="C5188" s="55">
        <f t="shared" si="1399"/>
        <v>13</v>
      </c>
      <c r="D5188" s="55">
        <f t="shared" si="1394"/>
        <v>216</v>
      </c>
      <c r="F5188" s="63">
        <f t="shared" si="1404"/>
        <v>48914.541666666635</v>
      </c>
      <c r="G5188" s="64">
        <f t="shared" si="1395"/>
        <v>604.31047151251425</v>
      </c>
      <c r="H5188" s="64">
        <f t="shared" si="1409"/>
        <v>0</v>
      </c>
      <c r="I5188" s="64">
        <f t="shared" si="1409"/>
        <v>96.146856670041501</v>
      </c>
      <c r="J5188" s="64">
        <f t="shared" si="1409"/>
        <v>137.20129472088132</v>
      </c>
      <c r="K5188" s="64">
        <f t="shared" si="1409"/>
        <v>0</v>
      </c>
      <c r="L5188" s="64">
        <f t="shared" si="1409"/>
        <v>0</v>
      </c>
      <c r="M5188" s="64">
        <f t="shared" si="1409"/>
        <v>8.7414236470542743</v>
      </c>
      <c r="N5188" s="64">
        <f t="shared" si="1409"/>
        <v>362.2208964745372</v>
      </c>
      <c r="O5188" s="121"/>
      <c r="P5188" s="177">
        <v>2.9750000000000001</v>
      </c>
      <c r="Q5188" s="177">
        <v>56.430314371942814</v>
      </c>
      <c r="R5188" s="177">
        <v>56.430314371942814</v>
      </c>
      <c r="S5188" s="177">
        <v>15.335131376876323</v>
      </c>
      <c r="T5188" s="177">
        <v>18.223735084278399</v>
      </c>
      <c r="U5188" s="177">
        <v>56.430314371942814</v>
      </c>
      <c r="V5188" s="177">
        <v>56.430314371942814</v>
      </c>
      <c r="W5188" s="177">
        <v>2.9179361536756865</v>
      </c>
      <c r="X5188" s="177">
        <v>14.536568169353144</v>
      </c>
      <c r="Y5188" s="177">
        <v>22.963200000000001</v>
      </c>
      <c r="Z5188" s="177">
        <v>0</v>
      </c>
      <c r="AA5188" s="177">
        <v>47.097985654876297</v>
      </c>
      <c r="AB5188" s="177">
        <v>46.493622126425215</v>
      </c>
      <c r="AC5188" s="177">
        <v>42.908031205464368</v>
      </c>
      <c r="AD5188" s="177">
        <v>0</v>
      </c>
      <c r="AE5188" s="177">
        <v>0</v>
      </c>
      <c r="AF5188" s="177">
        <v>8.7414236470542743</v>
      </c>
      <c r="AG5188" s="177">
        <v>45.733764906960445</v>
      </c>
      <c r="AH5188" s="177">
        <v>45.733764906960445</v>
      </c>
      <c r="AI5188" s="177">
        <v>45.733764906960445</v>
      </c>
      <c r="AJ5188" s="177">
        <v>19.195285885857945</v>
      </c>
    </row>
    <row r="5189" spans="1:36" hidden="1" outlineLevel="1" x14ac:dyDescent="0.25">
      <c r="A5189" s="190">
        <f t="shared" si="1397"/>
        <v>2033</v>
      </c>
      <c r="B5189" s="55">
        <f t="shared" si="1398"/>
        <v>12</v>
      </c>
      <c r="C5189" s="55">
        <f t="shared" si="1399"/>
        <v>14</v>
      </c>
      <c r="D5189" s="55">
        <f t="shared" si="1394"/>
        <v>216</v>
      </c>
      <c r="F5189" s="63">
        <f t="shared" si="1404"/>
        <v>48914.583333333299</v>
      </c>
      <c r="G5189" s="64">
        <f t="shared" si="1395"/>
        <v>576.98892336254175</v>
      </c>
      <c r="H5189" s="64">
        <f t="shared" si="1409"/>
        <v>0</v>
      </c>
      <c r="I5189" s="64">
        <f t="shared" si="1409"/>
        <v>75.85001387657816</v>
      </c>
      <c r="J5189" s="64">
        <f t="shared" si="1409"/>
        <v>134.12033283195481</v>
      </c>
      <c r="K5189" s="64">
        <f t="shared" si="1409"/>
        <v>0</v>
      </c>
      <c r="L5189" s="64">
        <f t="shared" si="1409"/>
        <v>0</v>
      </c>
      <c r="M5189" s="64">
        <f t="shared" si="1409"/>
        <v>9.1094835900881392</v>
      </c>
      <c r="N5189" s="64">
        <f t="shared" si="1409"/>
        <v>357.90909306392069</v>
      </c>
      <c r="O5189" s="121"/>
      <c r="P5189" s="177">
        <v>2.9750000000000001</v>
      </c>
      <c r="Q5189" s="177">
        <v>55.028831034728768</v>
      </c>
      <c r="R5189" s="177">
        <v>55.028831034728768</v>
      </c>
      <c r="S5189" s="177">
        <v>8.5175101918629821</v>
      </c>
      <c r="T5189" s="177">
        <v>10.905774676335277</v>
      </c>
      <c r="U5189" s="177">
        <v>55.028831034728768</v>
      </c>
      <c r="V5189" s="177">
        <v>55.028831034728768</v>
      </c>
      <c r="W5189" s="177">
        <v>3.3717935478283088</v>
      </c>
      <c r="X5189" s="177">
        <v>15.139239862750706</v>
      </c>
      <c r="Y5189" s="177">
        <v>13.395200000000001</v>
      </c>
      <c r="Z5189" s="177">
        <v>0</v>
      </c>
      <c r="AA5189" s="177">
        <v>48.227514878297981</v>
      </c>
      <c r="AB5189" s="177">
        <v>46.790832853605039</v>
      </c>
      <c r="AC5189" s="177">
        <v>42.775421193102581</v>
      </c>
      <c r="AD5189" s="177">
        <v>0</v>
      </c>
      <c r="AE5189" s="177">
        <v>0</v>
      </c>
      <c r="AF5189" s="177">
        <v>9.1094835900881392</v>
      </c>
      <c r="AG5189" s="177">
        <v>44.706777610651606</v>
      </c>
      <c r="AH5189" s="177">
        <v>44.706777610651606</v>
      </c>
      <c r="AI5189" s="177">
        <v>44.706777610651606</v>
      </c>
      <c r="AJ5189" s="177">
        <v>21.545495597800883</v>
      </c>
    </row>
    <row r="5190" spans="1:36" hidden="1" outlineLevel="1" x14ac:dyDescent="0.25">
      <c r="A5190" s="190">
        <f t="shared" si="1397"/>
        <v>2033</v>
      </c>
      <c r="B5190" s="55">
        <f t="shared" si="1398"/>
        <v>12</v>
      </c>
      <c r="C5190" s="55">
        <f t="shared" si="1399"/>
        <v>15</v>
      </c>
      <c r="D5190" s="55">
        <f t="shared" si="1394"/>
        <v>216</v>
      </c>
      <c r="F5190" s="63">
        <f t="shared" si="1404"/>
        <v>48914.624999999964</v>
      </c>
      <c r="G5190" s="64">
        <f t="shared" si="1395"/>
        <v>424.66120278490962</v>
      </c>
      <c r="H5190" s="64">
        <f t="shared" si="1409"/>
        <v>0</v>
      </c>
      <c r="I5190" s="64">
        <f t="shared" si="1409"/>
        <v>29.894731019549493</v>
      </c>
      <c r="J5190" s="64">
        <f t="shared" si="1409"/>
        <v>33.104611195601848</v>
      </c>
      <c r="K5190" s="64">
        <f t="shared" si="1409"/>
        <v>0</v>
      </c>
      <c r="L5190" s="64">
        <f t="shared" si="1409"/>
        <v>0</v>
      </c>
      <c r="M5190" s="64">
        <f t="shared" si="1409"/>
        <v>10.029633447672801</v>
      </c>
      <c r="N5190" s="64">
        <f t="shared" si="1409"/>
        <v>351.63222712208545</v>
      </c>
      <c r="O5190" s="121"/>
      <c r="P5190" s="177">
        <v>2.9750000000000001</v>
      </c>
      <c r="Q5190" s="177">
        <v>52.143424163993942</v>
      </c>
      <c r="R5190" s="177">
        <v>52.143424163993942</v>
      </c>
      <c r="S5190" s="177">
        <v>0</v>
      </c>
      <c r="T5190" s="177">
        <v>0</v>
      </c>
      <c r="U5190" s="177">
        <v>52.143424163993942</v>
      </c>
      <c r="V5190" s="177">
        <v>52.143424163993942</v>
      </c>
      <c r="W5190" s="177">
        <v>2.1683673104658161</v>
      </c>
      <c r="X5190" s="177">
        <v>7.5474011689549538</v>
      </c>
      <c r="Y5190" s="177">
        <v>5.3580800000000002</v>
      </c>
      <c r="Z5190" s="177">
        <v>0</v>
      </c>
      <c r="AA5190" s="177">
        <v>50.962469676198133</v>
      </c>
      <c r="AB5190" s="177">
        <v>47.493011315693892</v>
      </c>
      <c r="AC5190" s="177">
        <v>44.60304947421772</v>
      </c>
      <c r="AD5190" s="177">
        <v>0</v>
      </c>
      <c r="AE5190" s="177">
        <v>0</v>
      </c>
      <c r="AF5190" s="177">
        <v>10.029633447672801</v>
      </c>
      <c r="AG5190" s="177">
        <v>11.034870398533949</v>
      </c>
      <c r="AH5190" s="177">
        <v>11.034870398533949</v>
      </c>
      <c r="AI5190" s="177">
        <v>11.034870398533949</v>
      </c>
      <c r="AJ5190" s="177">
        <v>11.845882540128724</v>
      </c>
    </row>
    <row r="5191" spans="1:36" hidden="1" outlineLevel="1" x14ac:dyDescent="0.25">
      <c r="A5191" s="190">
        <f t="shared" si="1397"/>
        <v>2033</v>
      </c>
      <c r="B5191" s="55">
        <f t="shared" si="1398"/>
        <v>12</v>
      </c>
      <c r="C5191" s="55">
        <f t="shared" si="1399"/>
        <v>16</v>
      </c>
      <c r="D5191" s="55">
        <f t="shared" si="1394"/>
        <v>216</v>
      </c>
      <c r="F5191" s="63">
        <f t="shared" si="1404"/>
        <v>48914.666666666628</v>
      </c>
      <c r="G5191" s="64">
        <f t="shared" si="1395"/>
        <v>347.04532700652908</v>
      </c>
      <c r="H5191" s="64">
        <f t="shared" si="1409"/>
        <v>0</v>
      </c>
      <c r="I5191" s="64">
        <f t="shared" si="1409"/>
        <v>3.0158390719589154</v>
      </c>
      <c r="J5191" s="64">
        <f t="shared" si="1409"/>
        <v>0</v>
      </c>
      <c r="K5191" s="64">
        <f t="shared" si="1409"/>
        <v>0</v>
      </c>
      <c r="L5191" s="64">
        <f t="shared" si="1409"/>
        <v>0</v>
      </c>
      <c r="M5191" s="64">
        <f t="shared" si="1409"/>
        <v>10.397693390706664</v>
      </c>
      <c r="N5191" s="64">
        <f t="shared" si="1409"/>
        <v>333.63179454386352</v>
      </c>
      <c r="O5191" s="121"/>
      <c r="P5191" s="177">
        <v>2.9750000000000001</v>
      </c>
      <c r="Q5191" s="177">
        <v>47.372197802743095</v>
      </c>
      <c r="R5191" s="177">
        <v>47.372197802743095</v>
      </c>
      <c r="S5191" s="177">
        <v>0</v>
      </c>
      <c r="T5191" s="177">
        <v>0</v>
      </c>
      <c r="U5191" s="177">
        <v>47.372197802743095</v>
      </c>
      <c r="V5191" s="177">
        <v>47.372197802743095</v>
      </c>
      <c r="W5191" s="177">
        <v>0</v>
      </c>
      <c r="X5191" s="177">
        <v>1.0330111027442216E-2</v>
      </c>
      <c r="Y5191" s="177">
        <v>0</v>
      </c>
      <c r="Z5191" s="177">
        <v>0</v>
      </c>
      <c r="AA5191" s="177">
        <v>51.54777643906656</v>
      </c>
      <c r="AB5191" s="177">
        <v>47.226710160308166</v>
      </c>
      <c r="AC5191" s="177">
        <v>45.36851673351638</v>
      </c>
      <c r="AD5191" s="177">
        <v>0</v>
      </c>
      <c r="AE5191" s="177">
        <v>0</v>
      </c>
      <c r="AF5191" s="177">
        <v>10.397693390706664</v>
      </c>
      <c r="AG5191" s="177">
        <v>0</v>
      </c>
      <c r="AH5191" s="177">
        <v>0</v>
      </c>
      <c r="AI5191" s="177">
        <v>0</v>
      </c>
      <c r="AJ5191" s="177">
        <v>3.0508960931473136E-2</v>
      </c>
    </row>
    <row r="5192" spans="1:36" hidden="1" outlineLevel="1" x14ac:dyDescent="0.25">
      <c r="A5192" s="190">
        <f t="shared" si="1397"/>
        <v>2033</v>
      </c>
      <c r="B5192" s="55">
        <f t="shared" si="1398"/>
        <v>12</v>
      </c>
      <c r="C5192" s="55">
        <f t="shared" si="1399"/>
        <v>17</v>
      </c>
      <c r="D5192" s="55">
        <f t="shared" si="1394"/>
        <v>216</v>
      </c>
      <c r="F5192" s="63">
        <f t="shared" si="1404"/>
        <v>48914.708333333292</v>
      </c>
      <c r="G5192" s="64">
        <f t="shared" si="1395"/>
        <v>336.61327610793109</v>
      </c>
      <c r="H5192" s="64">
        <f t="shared" si="1409"/>
        <v>0</v>
      </c>
      <c r="I5192" s="64">
        <f t="shared" si="1409"/>
        <v>2.9750000000000001</v>
      </c>
      <c r="J5192" s="64">
        <f t="shared" si="1409"/>
        <v>0</v>
      </c>
      <c r="K5192" s="64">
        <f t="shared" si="1409"/>
        <v>0</v>
      </c>
      <c r="L5192" s="64">
        <f t="shared" si="1409"/>
        <v>0</v>
      </c>
      <c r="M5192" s="64">
        <f t="shared" si="1409"/>
        <v>10.765753333740527</v>
      </c>
      <c r="N5192" s="64">
        <f t="shared" si="1409"/>
        <v>322.87252277419054</v>
      </c>
      <c r="O5192" s="121"/>
      <c r="P5192" s="177">
        <v>2.9750000000000001</v>
      </c>
      <c r="Q5192" s="177">
        <v>44.971127085310187</v>
      </c>
      <c r="R5192" s="177">
        <v>44.971127085310187</v>
      </c>
      <c r="S5192" s="177">
        <v>0</v>
      </c>
      <c r="T5192" s="177">
        <v>0</v>
      </c>
      <c r="U5192" s="177">
        <v>44.971127085310187</v>
      </c>
      <c r="V5192" s="177">
        <v>44.971127085310187</v>
      </c>
      <c r="W5192" s="177">
        <v>0</v>
      </c>
      <c r="X5192" s="177">
        <v>0</v>
      </c>
      <c r="Y5192" s="177">
        <v>0</v>
      </c>
      <c r="Z5192" s="177">
        <v>0</v>
      </c>
      <c r="AA5192" s="177">
        <v>50.887788252060545</v>
      </c>
      <c r="AB5192" s="177">
        <v>46.899273711421827</v>
      </c>
      <c r="AC5192" s="177">
        <v>45.200952469467452</v>
      </c>
      <c r="AD5192" s="177">
        <v>0</v>
      </c>
      <c r="AE5192" s="177">
        <v>0</v>
      </c>
      <c r="AF5192" s="177">
        <v>10.765753333740527</v>
      </c>
      <c r="AG5192" s="177">
        <v>0</v>
      </c>
      <c r="AH5192" s="177">
        <v>0</v>
      </c>
      <c r="AI5192" s="177">
        <v>0</v>
      </c>
      <c r="AJ5192" s="177">
        <v>0</v>
      </c>
    </row>
    <row r="5193" spans="1:36" hidden="1" outlineLevel="1" x14ac:dyDescent="0.25">
      <c r="A5193" s="190">
        <f t="shared" si="1397"/>
        <v>2033</v>
      </c>
      <c r="B5193" s="55">
        <f t="shared" si="1398"/>
        <v>12</v>
      </c>
      <c r="C5193" s="55">
        <f t="shared" si="1399"/>
        <v>18</v>
      </c>
      <c r="D5193" s="55">
        <f t="shared" si="1394"/>
        <v>216</v>
      </c>
      <c r="F5193" s="63">
        <f t="shared" si="1404"/>
        <v>48914.749999999956</v>
      </c>
      <c r="G5193" s="64">
        <f t="shared" si="1395"/>
        <v>330.75278699128705</v>
      </c>
      <c r="H5193" s="64">
        <f t="shared" si="1409"/>
        <v>0</v>
      </c>
      <c r="I5193" s="64">
        <f t="shared" si="1409"/>
        <v>2.9750000000000001</v>
      </c>
      <c r="J5193" s="64">
        <f t="shared" si="1409"/>
        <v>0</v>
      </c>
      <c r="K5193" s="64">
        <f t="shared" si="1409"/>
        <v>0</v>
      </c>
      <c r="L5193" s="64">
        <f t="shared" si="1409"/>
        <v>0</v>
      </c>
      <c r="M5193" s="64">
        <f t="shared" si="1409"/>
        <v>12.145978120117519</v>
      </c>
      <c r="N5193" s="64">
        <f t="shared" si="1409"/>
        <v>315.63180887116954</v>
      </c>
      <c r="O5193" s="121"/>
      <c r="P5193" s="177">
        <v>2.9750000000000001</v>
      </c>
      <c r="Q5193" s="177">
        <v>43.497508576327718</v>
      </c>
      <c r="R5193" s="177">
        <v>43.497508576327718</v>
      </c>
      <c r="S5193" s="177">
        <v>0</v>
      </c>
      <c r="T5193" s="177">
        <v>0</v>
      </c>
      <c r="U5193" s="177">
        <v>43.497508576327718</v>
      </c>
      <c r="V5193" s="177">
        <v>43.497508576327718</v>
      </c>
      <c r="W5193" s="177">
        <v>0</v>
      </c>
      <c r="X5193" s="177">
        <v>0</v>
      </c>
      <c r="Y5193" s="177">
        <v>0</v>
      </c>
      <c r="Z5193" s="177">
        <v>0</v>
      </c>
      <c r="AA5193" s="177">
        <v>50.611764736548331</v>
      </c>
      <c r="AB5193" s="177">
        <v>46.844605847462148</v>
      </c>
      <c r="AC5193" s="177">
        <v>44.185403981848211</v>
      </c>
      <c r="AD5193" s="177">
        <v>0</v>
      </c>
      <c r="AE5193" s="177">
        <v>0</v>
      </c>
      <c r="AF5193" s="177">
        <v>12.145978120117519</v>
      </c>
      <c r="AG5193" s="177">
        <v>0</v>
      </c>
      <c r="AH5193" s="177">
        <v>0</v>
      </c>
      <c r="AI5193" s="177">
        <v>0</v>
      </c>
      <c r="AJ5193" s="177">
        <v>0</v>
      </c>
    </row>
    <row r="5194" spans="1:36" hidden="1" outlineLevel="1" x14ac:dyDescent="0.25">
      <c r="A5194" s="190">
        <f t="shared" si="1397"/>
        <v>2033</v>
      </c>
      <c r="B5194" s="55">
        <f t="shared" si="1398"/>
        <v>12</v>
      </c>
      <c r="C5194" s="55">
        <f t="shared" si="1399"/>
        <v>19</v>
      </c>
      <c r="D5194" s="55">
        <f t="shared" si="1394"/>
        <v>216</v>
      </c>
      <c r="F5194" s="63">
        <f t="shared" si="1404"/>
        <v>48914.791666666621</v>
      </c>
      <c r="G5194" s="64">
        <f t="shared" si="1395"/>
        <v>335.54631154726394</v>
      </c>
      <c r="H5194" s="64">
        <f t="shared" si="1409"/>
        <v>0</v>
      </c>
      <c r="I5194" s="64">
        <f t="shared" si="1409"/>
        <v>2.9750000000000001</v>
      </c>
      <c r="J5194" s="64">
        <f t="shared" si="1409"/>
        <v>0</v>
      </c>
      <c r="K5194" s="64">
        <f t="shared" si="1409"/>
        <v>0</v>
      </c>
      <c r="L5194" s="64">
        <f t="shared" si="1409"/>
        <v>0</v>
      </c>
      <c r="M5194" s="64">
        <f t="shared" si="1409"/>
        <v>12.882098006185247</v>
      </c>
      <c r="N5194" s="64">
        <f t="shared" si="1409"/>
        <v>319.68921354107869</v>
      </c>
      <c r="O5194" s="121"/>
      <c r="P5194" s="177">
        <v>2.9750000000000001</v>
      </c>
      <c r="Q5194" s="177">
        <v>44.991737134386852</v>
      </c>
      <c r="R5194" s="177">
        <v>44.991737134386852</v>
      </c>
      <c r="S5194" s="177">
        <v>0</v>
      </c>
      <c r="T5194" s="177">
        <v>0</v>
      </c>
      <c r="U5194" s="177">
        <v>44.991737134386852</v>
      </c>
      <c r="V5194" s="177">
        <v>44.991737134386852</v>
      </c>
      <c r="W5194" s="177">
        <v>0</v>
      </c>
      <c r="X5194" s="177">
        <v>0</v>
      </c>
      <c r="Y5194" s="177">
        <v>0</v>
      </c>
      <c r="Z5194" s="177">
        <v>0</v>
      </c>
      <c r="AA5194" s="177">
        <v>49.448572513702032</v>
      </c>
      <c r="AB5194" s="177">
        <v>47.781694945815268</v>
      </c>
      <c r="AC5194" s="177">
        <v>42.491997544014012</v>
      </c>
      <c r="AD5194" s="177">
        <v>0</v>
      </c>
      <c r="AE5194" s="177">
        <v>0</v>
      </c>
      <c r="AF5194" s="177">
        <v>12.882098006185247</v>
      </c>
      <c r="AG5194" s="177">
        <v>0</v>
      </c>
      <c r="AH5194" s="177">
        <v>0</v>
      </c>
      <c r="AI5194" s="177">
        <v>0</v>
      </c>
      <c r="AJ5194" s="177">
        <v>0</v>
      </c>
    </row>
    <row r="5195" spans="1:36" hidden="1" outlineLevel="1" x14ac:dyDescent="0.25">
      <c r="A5195" s="190">
        <f t="shared" si="1397"/>
        <v>2033</v>
      </c>
      <c r="B5195" s="55">
        <f t="shared" si="1398"/>
        <v>12</v>
      </c>
      <c r="C5195" s="55">
        <f t="shared" si="1399"/>
        <v>20</v>
      </c>
      <c r="D5195" s="55">
        <f t="shared" si="1394"/>
        <v>216</v>
      </c>
      <c r="F5195" s="63">
        <f t="shared" si="1404"/>
        <v>48914.833333333285</v>
      </c>
      <c r="G5195" s="64">
        <f t="shared" si="1395"/>
        <v>334.55853226896807</v>
      </c>
      <c r="H5195" s="64">
        <f t="shared" ref="H5195:N5204" si="1410">SUMIF($P$6:$AK$6,H$6,$P5195:$AK5195)</f>
        <v>0</v>
      </c>
      <c r="I5195" s="64">
        <f t="shared" si="1410"/>
        <v>2.9750000000000001</v>
      </c>
      <c r="J5195" s="64">
        <f t="shared" si="1410"/>
        <v>0</v>
      </c>
      <c r="K5195" s="64">
        <f t="shared" si="1410"/>
        <v>0</v>
      </c>
      <c r="L5195" s="64">
        <f t="shared" si="1410"/>
        <v>0</v>
      </c>
      <c r="M5195" s="64">
        <f t="shared" si="1410"/>
        <v>12.698068034668317</v>
      </c>
      <c r="N5195" s="64">
        <f t="shared" si="1410"/>
        <v>318.88546423429977</v>
      </c>
      <c r="O5195" s="121"/>
      <c r="P5195" s="177">
        <v>2.9750000000000001</v>
      </c>
      <c r="Q5195" s="177">
        <v>45.125702453385259</v>
      </c>
      <c r="R5195" s="177">
        <v>45.125702453385259</v>
      </c>
      <c r="S5195" s="177">
        <v>0</v>
      </c>
      <c r="T5195" s="177">
        <v>0</v>
      </c>
      <c r="U5195" s="177">
        <v>45.125702453385259</v>
      </c>
      <c r="V5195" s="177">
        <v>45.125702453385259</v>
      </c>
      <c r="W5195" s="177">
        <v>0</v>
      </c>
      <c r="X5195" s="177">
        <v>0</v>
      </c>
      <c r="Y5195" s="177">
        <v>0</v>
      </c>
      <c r="Z5195" s="177">
        <v>0</v>
      </c>
      <c r="AA5195" s="177">
        <v>48.555265618662645</v>
      </c>
      <c r="AB5195" s="177">
        <v>46.87064595712458</v>
      </c>
      <c r="AC5195" s="177">
        <v>42.956742844971544</v>
      </c>
      <c r="AD5195" s="177">
        <v>0</v>
      </c>
      <c r="AE5195" s="177">
        <v>0</v>
      </c>
      <c r="AF5195" s="177">
        <v>12.698068034668317</v>
      </c>
      <c r="AG5195" s="177">
        <v>0</v>
      </c>
      <c r="AH5195" s="177">
        <v>0</v>
      </c>
      <c r="AI5195" s="177">
        <v>0</v>
      </c>
      <c r="AJ5195" s="177">
        <v>0</v>
      </c>
    </row>
    <row r="5196" spans="1:36" hidden="1" outlineLevel="1" x14ac:dyDescent="0.25">
      <c r="A5196" s="190">
        <f t="shared" si="1397"/>
        <v>2033</v>
      </c>
      <c r="B5196" s="55">
        <f t="shared" si="1398"/>
        <v>12</v>
      </c>
      <c r="C5196" s="55">
        <f t="shared" si="1399"/>
        <v>21</v>
      </c>
      <c r="D5196" s="55">
        <f t="shared" si="1394"/>
        <v>216</v>
      </c>
      <c r="F5196" s="63">
        <f t="shared" si="1404"/>
        <v>48914.874999999949</v>
      </c>
      <c r="G5196" s="64">
        <f t="shared" si="1395"/>
        <v>326.83468935728604</v>
      </c>
      <c r="H5196" s="64">
        <f t="shared" si="1410"/>
        <v>0</v>
      </c>
      <c r="I5196" s="64">
        <f t="shared" si="1410"/>
        <v>2.9750000000000001</v>
      </c>
      <c r="J5196" s="64">
        <f t="shared" si="1410"/>
        <v>0</v>
      </c>
      <c r="K5196" s="64">
        <f t="shared" si="1410"/>
        <v>0</v>
      </c>
      <c r="L5196" s="64">
        <f t="shared" si="1410"/>
        <v>0</v>
      </c>
      <c r="M5196" s="64">
        <f t="shared" si="1410"/>
        <v>12.330008091634451</v>
      </c>
      <c r="N5196" s="64">
        <f t="shared" si="1410"/>
        <v>311.52968126565156</v>
      </c>
      <c r="O5196" s="121"/>
      <c r="P5196" s="177">
        <v>2.9750000000000001</v>
      </c>
      <c r="Q5196" s="177">
        <v>43.075002570255847</v>
      </c>
      <c r="R5196" s="177">
        <v>43.075002570255847</v>
      </c>
      <c r="S5196" s="177">
        <v>0</v>
      </c>
      <c r="T5196" s="177">
        <v>0</v>
      </c>
      <c r="U5196" s="177">
        <v>43.075002570255847</v>
      </c>
      <c r="V5196" s="177">
        <v>43.075002570255847</v>
      </c>
      <c r="W5196" s="177">
        <v>0</v>
      </c>
      <c r="X5196" s="177">
        <v>0</v>
      </c>
      <c r="Y5196" s="177">
        <v>0</v>
      </c>
      <c r="Z5196" s="177">
        <v>0</v>
      </c>
      <c r="AA5196" s="177">
        <v>48.435733410166065</v>
      </c>
      <c r="AB5196" s="177">
        <v>46.584240576919825</v>
      </c>
      <c r="AC5196" s="177">
        <v>44.209696997542295</v>
      </c>
      <c r="AD5196" s="177">
        <v>0</v>
      </c>
      <c r="AE5196" s="177">
        <v>0</v>
      </c>
      <c r="AF5196" s="177">
        <v>12.330008091634451</v>
      </c>
      <c r="AG5196" s="177">
        <v>0</v>
      </c>
      <c r="AH5196" s="177">
        <v>0</v>
      </c>
      <c r="AI5196" s="177">
        <v>0</v>
      </c>
      <c r="AJ5196" s="177">
        <v>0</v>
      </c>
    </row>
    <row r="5197" spans="1:36" hidden="1" outlineLevel="1" x14ac:dyDescent="0.25">
      <c r="A5197" s="190">
        <f t="shared" si="1397"/>
        <v>2033</v>
      </c>
      <c r="B5197" s="55">
        <f t="shared" si="1398"/>
        <v>12</v>
      </c>
      <c r="C5197" s="55">
        <f t="shared" si="1399"/>
        <v>22</v>
      </c>
      <c r="D5197" s="55">
        <f t="shared" si="1394"/>
        <v>216</v>
      </c>
      <c r="F5197" s="63">
        <f t="shared" si="1404"/>
        <v>48914.916666666613</v>
      </c>
      <c r="G5197" s="64">
        <f t="shared" si="1395"/>
        <v>326.08975023050851</v>
      </c>
      <c r="H5197" s="64">
        <f t="shared" si="1410"/>
        <v>0</v>
      </c>
      <c r="I5197" s="64">
        <f t="shared" si="1410"/>
        <v>2.9750000000000001</v>
      </c>
      <c r="J5197" s="64">
        <f t="shared" si="1410"/>
        <v>0</v>
      </c>
      <c r="K5197" s="64">
        <f t="shared" si="1410"/>
        <v>0</v>
      </c>
      <c r="L5197" s="64">
        <f t="shared" si="1410"/>
        <v>0</v>
      </c>
      <c r="M5197" s="64">
        <f t="shared" si="1410"/>
        <v>12.145978120117519</v>
      </c>
      <c r="N5197" s="64">
        <f t="shared" si="1410"/>
        <v>310.968772110391</v>
      </c>
      <c r="O5197" s="121"/>
      <c r="P5197" s="177">
        <v>2.9750000000000001</v>
      </c>
      <c r="Q5197" s="177">
        <v>42.281515680803771</v>
      </c>
      <c r="R5197" s="177">
        <v>42.281515680803771</v>
      </c>
      <c r="S5197" s="177">
        <v>0</v>
      </c>
      <c r="T5197" s="177">
        <v>0</v>
      </c>
      <c r="U5197" s="177">
        <v>42.281515680803771</v>
      </c>
      <c r="V5197" s="177">
        <v>42.281515680803771</v>
      </c>
      <c r="W5197" s="177">
        <v>0</v>
      </c>
      <c r="X5197" s="177">
        <v>0</v>
      </c>
      <c r="Y5197" s="177">
        <v>0</v>
      </c>
      <c r="Z5197" s="177">
        <v>0</v>
      </c>
      <c r="AA5197" s="177">
        <v>49.579083311816802</v>
      </c>
      <c r="AB5197" s="177">
        <v>47.707601028542392</v>
      </c>
      <c r="AC5197" s="177">
        <v>44.556025046816714</v>
      </c>
      <c r="AD5197" s="177">
        <v>0</v>
      </c>
      <c r="AE5197" s="177">
        <v>0</v>
      </c>
      <c r="AF5197" s="177">
        <v>12.145978120117519</v>
      </c>
      <c r="AG5197" s="177">
        <v>0</v>
      </c>
      <c r="AH5197" s="177">
        <v>0</v>
      </c>
      <c r="AI5197" s="177">
        <v>0</v>
      </c>
      <c r="AJ5197" s="177">
        <v>0</v>
      </c>
    </row>
    <row r="5198" spans="1:36" hidden="1" outlineLevel="1" x14ac:dyDescent="0.25">
      <c r="A5198" s="190">
        <f t="shared" si="1397"/>
        <v>2033</v>
      </c>
      <c r="B5198" s="55">
        <f t="shared" si="1398"/>
        <v>12</v>
      </c>
      <c r="C5198" s="55">
        <f t="shared" si="1399"/>
        <v>23</v>
      </c>
      <c r="D5198" s="55">
        <f t="shared" si="1394"/>
        <v>216</v>
      </c>
      <c r="F5198" s="63">
        <f t="shared" si="1404"/>
        <v>48914.958333333278</v>
      </c>
      <c r="G5198" s="64">
        <f t="shared" si="1395"/>
        <v>331.70651840666324</v>
      </c>
      <c r="H5198" s="64">
        <f t="shared" si="1410"/>
        <v>0</v>
      </c>
      <c r="I5198" s="64">
        <f t="shared" si="1410"/>
        <v>2.9750000000000001</v>
      </c>
      <c r="J5198" s="64">
        <f t="shared" si="1410"/>
        <v>0</v>
      </c>
      <c r="K5198" s="64">
        <f t="shared" si="1410"/>
        <v>0</v>
      </c>
      <c r="L5198" s="64">
        <f t="shared" si="1410"/>
        <v>0</v>
      </c>
      <c r="M5198" s="64">
        <f t="shared" si="1410"/>
        <v>12.237993105875983</v>
      </c>
      <c r="N5198" s="64">
        <f t="shared" si="1410"/>
        <v>316.49352530078727</v>
      </c>
      <c r="O5198" s="121"/>
      <c r="P5198" s="177">
        <v>2.9750000000000001</v>
      </c>
      <c r="Q5198" s="177">
        <v>43.476898527251052</v>
      </c>
      <c r="R5198" s="177">
        <v>43.476898527251052</v>
      </c>
      <c r="S5198" s="177">
        <v>0</v>
      </c>
      <c r="T5198" s="177">
        <v>0</v>
      </c>
      <c r="U5198" s="177">
        <v>43.476898527251052</v>
      </c>
      <c r="V5198" s="177">
        <v>43.476898527251052</v>
      </c>
      <c r="W5198" s="177">
        <v>0</v>
      </c>
      <c r="X5198" s="177">
        <v>0</v>
      </c>
      <c r="Y5198" s="177">
        <v>0</v>
      </c>
      <c r="Z5198" s="177">
        <v>0</v>
      </c>
      <c r="AA5198" s="177">
        <v>48.821355947833737</v>
      </c>
      <c r="AB5198" s="177">
        <v>49.209955692506441</v>
      </c>
      <c r="AC5198" s="177">
        <v>44.554619551442926</v>
      </c>
      <c r="AD5198" s="177">
        <v>0</v>
      </c>
      <c r="AE5198" s="177">
        <v>0</v>
      </c>
      <c r="AF5198" s="177">
        <v>12.237993105875983</v>
      </c>
      <c r="AG5198" s="177">
        <v>0</v>
      </c>
      <c r="AH5198" s="177">
        <v>0</v>
      </c>
      <c r="AI5198" s="177">
        <v>0</v>
      </c>
      <c r="AJ5198" s="177">
        <v>0</v>
      </c>
    </row>
    <row r="5199" spans="1:36" hidden="1" outlineLevel="1" x14ac:dyDescent="0.25">
      <c r="A5199" s="190">
        <f t="shared" si="1397"/>
        <v>2034</v>
      </c>
      <c r="B5199" s="55">
        <f t="shared" si="1398"/>
        <v>1</v>
      </c>
      <c r="C5199" s="55">
        <f t="shared" si="1399"/>
        <v>0</v>
      </c>
      <c r="D5199" s="55">
        <f t="shared" ref="D5199:D5262" si="1411">MATCH(DATE(YEAR(F5199),B5199,1),$F$7505:$F$7816,0)</f>
        <v>217</v>
      </c>
      <c r="F5199" s="63">
        <f t="shared" ref="F5199" si="1412">EDATE(F5175,1)</f>
        <v>48945</v>
      </c>
      <c r="G5199" s="64">
        <f t="shared" ref="G5199:G5262" si="1413">SUM(H5199:N5199)</f>
        <v>348.17278115861222</v>
      </c>
      <c r="H5199" s="64">
        <f t="shared" si="1410"/>
        <v>0</v>
      </c>
      <c r="I5199" s="64">
        <f t="shared" si="1410"/>
        <v>2.9750000000000001</v>
      </c>
      <c r="J5199" s="64">
        <f t="shared" si="1410"/>
        <v>0</v>
      </c>
      <c r="K5199" s="64">
        <f t="shared" si="1410"/>
        <v>0</v>
      </c>
      <c r="L5199" s="64">
        <f t="shared" si="1410"/>
        <v>0</v>
      </c>
      <c r="M5199" s="64">
        <f t="shared" si="1410"/>
        <v>11.463356004703499</v>
      </c>
      <c r="N5199" s="64">
        <f t="shared" si="1410"/>
        <v>333.73442515390872</v>
      </c>
      <c r="O5199" s="121"/>
      <c r="P5199" s="177">
        <v>2.9750000000000001</v>
      </c>
      <c r="Q5199" s="177">
        <v>49.866013741021071</v>
      </c>
      <c r="R5199" s="177">
        <v>49.866013741021071</v>
      </c>
      <c r="S5199" s="177">
        <v>0</v>
      </c>
      <c r="T5199" s="177">
        <v>0</v>
      </c>
      <c r="U5199" s="177">
        <v>49.866013741021071</v>
      </c>
      <c r="V5199" s="177">
        <v>49.866013741021071</v>
      </c>
      <c r="W5199" s="177">
        <v>0</v>
      </c>
      <c r="X5199" s="177">
        <v>0</v>
      </c>
      <c r="Y5199" s="177">
        <v>0</v>
      </c>
      <c r="Z5199" s="177">
        <v>0</v>
      </c>
      <c r="AA5199" s="177">
        <v>45.019200285294531</v>
      </c>
      <c r="AB5199" s="177">
        <v>47.789884108949828</v>
      </c>
      <c r="AC5199" s="177">
        <v>41.461285795580082</v>
      </c>
      <c r="AD5199" s="177">
        <v>0</v>
      </c>
      <c r="AE5199" s="177">
        <v>0</v>
      </c>
      <c r="AF5199" s="177">
        <v>11.463356004703499</v>
      </c>
      <c r="AG5199" s="177">
        <v>0</v>
      </c>
      <c r="AH5199" s="177">
        <v>0</v>
      </c>
      <c r="AI5199" s="177">
        <v>0</v>
      </c>
      <c r="AJ5199" s="177">
        <v>0</v>
      </c>
    </row>
    <row r="5200" spans="1:36" hidden="1" outlineLevel="1" x14ac:dyDescent="0.25">
      <c r="A5200" s="190">
        <f t="shared" ref="A5200:A5263" si="1414">YEAR(F5200)</f>
        <v>2034</v>
      </c>
      <c r="B5200" s="55">
        <f t="shared" ref="B5200:B5263" si="1415">MONTH(F5200)</f>
        <v>1</v>
      </c>
      <c r="C5200" s="55">
        <f t="shared" ref="C5200:C5263" si="1416">HOUR(F5200)</f>
        <v>1</v>
      </c>
      <c r="D5200" s="55">
        <f t="shared" si="1411"/>
        <v>217</v>
      </c>
      <c r="F5200" s="63">
        <f t="shared" ref="F5200" si="1417">F5199+1/24</f>
        <v>48945.041666666664</v>
      </c>
      <c r="G5200" s="64">
        <f t="shared" si="1413"/>
        <v>353.79585939600577</v>
      </c>
      <c r="H5200" s="64">
        <f t="shared" si="1410"/>
        <v>0</v>
      </c>
      <c r="I5200" s="64">
        <f t="shared" si="1410"/>
        <v>2.9750000000000001</v>
      </c>
      <c r="J5200" s="64">
        <f t="shared" si="1410"/>
        <v>0</v>
      </c>
      <c r="K5200" s="64">
        <f t="shared" si="1410"/>
        <v>0</v>
      </c>
      <c r="L5200" s="64">
        <f t="shared" si="1410"/>
        <v>0</v>
      </c>
      <c r="M5200" s="64">
        <f t="shared" si="1410"/>
        <v>11.138154415917587</v>
      </c>
      <c r="N5200" s="64">
        <f t="shared" si="1410"/>
        <v>339.6827049800882</v>
      </c>
      <c r="O5200" s="121"/>
      <c r="P5200" s="177">
        <v>2.9750000000000001</v>
      </c>
      <c r="Q5200" s="177">
        <v>51.195361906466758</v>
      </c>
      <c r="R5200" s="177">
        <v>51.195361906466758</v>
      </c>
      <c r="S5200" s="177">
        <v>0</v>
      </c>
      <c r="T5200" s="177">
        <v>0</v>
      </c>
      <c r="U5200" s="177">
        <v>51.195361906466758</v>
      </c>
      <c r="V5200" s="177">
        <v>51.195361906466758</v>
      </c>
      <c r="W5200" s="177">
        <v>0</v>
      </c>
      <c r="X5200" s="177">
        <v>0</v>
      </c>
      <c r="Y5200" s="177">
        <v>0</v>
      </c>
      <c r="Z5200" s="177">
        <v>0</v>
      </c>
      <c r="AA5200" s="177">
        <v>45.240889591679107</v>
      </c>
      <c r="AB5200" s="177">
        <v>49.08137196447494</v>
      </c>
      <c r="AC5200" s="177">
        <v>40.578995798067112</v>
      </c>
      <c r="AD5200" s="177">
        <v>0</v>
      </c>
      <c r="AE5200" s="177">
        <v>0</v>
      </c>
      <c r="AF5200" s="177">
        <v>11.138154415917587</v>
      </c>
      <c r="AG5200" s="177">
        <v>0</v>
      </c>
      <c r="AH5200" s="177">
        <v>0</v>
      </c>
      <c r="AI5200" s="177">
        <v>0</v>
      </c>
      <c r="AJ5200" s="177">
        <v>0</v>
      </c>
    </row>
    <row r="5201" spans="1:36" hidden="1" outlineLevel="1" x14ac:dyDescent="0.25">
      <c r="A5201" s="190">
        <f t="shared" si="1414"/>
        <v>2034</v>
      </c>
      <c r="B5201" s="55">
        <f t="shared" si="1415"/>
        <v>1</v>
      </c>
      <c r="C5201" s="55">
        <f t="shared" si="1416"/>
        <v>2</v>
      </c>
      <c r="D5201" s="55">
        <f t="shared" si="1411"/>
        <v>217</v>
      </c>
      <c r="F5201" s="63">
        <f t="shared" si="1404"/>
        <v>48945.083333333328</v>
      </c>
      <c r="G5201" s="64">
        <f t="shared" si="1413"/>
        <v>357.30000030785766</v>
      </c>
      <c r="H5201" s="64">
        <f t="shared" si="1410"/>
        <v>0</v>
      </c>
      <c r="I5201" s="64">
        <f t="shared" si="1410"/>
        <v>2.9750000000000001</v>
      </c>
      <c r="J5201" s="64">
        <f t="shared" si="1410"/>
        <v>0</v>
      </c>
      <c r="K5201" s="64">
        <f t="shared" si="1410"/>
        <v>0</v>
      </c>
      <c r="L5201" s="64">
        <f t="shared" si="1410"/>
        <v>0</v>
      </c>
      <c r="M5201" s="64">
        <f t="shared" si="1410"/>
        <v>10.894253224328152</v>
      </c>
      <c r="N5201" s="64">
        <f t="shared" si="1410"/>
        <v>343.43074708352952</v>
      </c>
      <c r="O5201" s="121"/>
      <c r="P5201" s="177">
        <v>2.9750000000000001</v>
      </c>
      <c r="Q5201" s="177">
        <v>51.329327225465164</v>
      </c>
      <c r="R5201" s="177">
        <v>51.329327225465164</v>
      </c>
      <c r="S5201" s="177">
        <v>0</v>
      </c>
      <c r="T5201" s="177">
        <v>0</v>
      </c>
      <c r="U5201" s="177">
        <v>51.329327225465164</v>
      </c>
      <c r="V5201" s="177">
        <v>51.329327225465164</v>
      </c>
      <c r="W5201" s="177">
        <v>0</v>
      </c>
      <c r="X5201" s="177">
        <v>0</v>
      </c>
      <c r="Y5201" s="177">
        <v>0</v>
      </c>
      <c r="Z5201" s="177">
        <v>0</v>
      </c>
      <c r="AA5201" s="177">
        <v>47.725516810276567</v>
      </c>
      <c r="AB5201" s="177">
        <v>48.518223745600508</v>
      </c>
      <c r="AC5201" s="177">
        <v>41.869697625791801</v>
      </c>
      <c r="AD5201" s="177">
        <v>0</v>
      </c>
      <c r="AE5201" s="177">
        <v>0</v>
      </c>
      <c r="AF5201" s="177">
        <v>10.894253224328152</v>
      </c>
      <c r="AG5201" s="177">
        <v>0</v>
      </c>
      <c r="AH5201" s="177">
        <v>0</v>
      </c>
      <c r="AI5201" s="177">
        <v>0</v>
      </c>
      <c r="AJ5201" s="177">
        <v>0</v>
      </c>
    </row>
    <row r="5202" spans="1:36" hidden="1" outlineLevel="1" x14ac:dyDescent="0.25">
      <c r="A5202" s="190">
        <f t="shared" si="1414"/>
        <v>2034</v>
      </c>
      <c r="B5202" s="55">
        <f t="shared" si="1415"/>
        <v>1</v>
      </c>
      <c r="C5202" s="55">
        <f t="shared" si="1416"/>
        <v>3</v>
      </c>
      <c r="D5202" s="55">
        <f t="shared" si="1411"/>
        <v>217</v>
      </c>
      <c r="F5202" s="63">
        <f t="shared" si="1404"/>
        <v>48945.124999999993</v>
      </c>
      <c r="G5202" s="64">
        <f t="shared" si="1413"/>
        <v>357.51045578621302</v>
      </c>
      <c r="H5202" s="64">
        <f t="shared" si="1410"/>
        <v>0</v>
      </c>
      <c r="I5202" s="64">
        <f t="shared" si="1410"/>
        <v>2.9750000000000001</v>
      </c>
      <c r="J5202" s="64">
        <f t="shared" si="1410"/>
        <v>0</v>
      </c>
      <c r="K5202" s="64">
        <f t="shared" si="1410"/>
        <v>0</v>
      </c>
      <c r="L5202" s="64">
        <f t="shared" si="1410"/>
        <v>0</v>
      </c>
      <c r="M5202" s="64">
        <f t="shared" si="1410"/>
        <v>11.056854018721108</v>
      </c>
      <c r="N5202" s="64">
        <f t="shared" si="1410"/>
        <v>343.47860176749191</v>
      </c>
      <c r="O5202" s="121"/>
      <c r="P5202" s="177">
        <v>2.9750000000000001</v>
      </c>
      <c r="Q5202" s="177">
        <v>51.710613133383696</v>
      </c>
      <c r="R5202" s="177">
        <v>51.710613133383696</v>
      </c>
      <c r="S5202" s="177">
        <v>0</v>
      </c>
      <c r="T5202" s="177">
        <v>0</v>
      </c>
      <c r="U5202" s="177">
        <v>51.710613133383696</v>
      </c>
      <c r="V5202" s="177">
        <v>51.710613133383696</v>
      </c>
      <c r="W5202" s="177">
        <v>0</v>
      </c>
      <c r="X5202" s="177">
        <v>0</v>
      </c>
      <c r="Y5202" s="177">
        <v>0</v>
      </c>
      <c r="Z5202" s="177">
        <v>0</v>
      </c>
      <c r="AA5202" s="177">
        <v>47.285917755525674</v>
      </c>
      <c r="AB5202" s="177">
        <v>48.563067294732953</v>
      </c>
      <c r="AC5202" s="177">
        <v>40.787164183698522</v>
      </c>
      <c r="AD5202" s="177">
        <v>0</v>
      </c>
      <c r="AE5202" s="177">
        <v>0</v>
      </c>
      <c r="AF5202" s="177">
        <v>11.056854018721108</v>
      </c>
      <c r="AG5202" s="177">
        <v>0</v>
      </c>
      <c r="AH5202" s="177">
        <v>0</v>
      </c>
      <c r="AI5202" s="177">
        <v>0</v>
      </c>
      <c r="AJ5202" s="177">
        <v>0</v>
      </c>
    </row>
    <row r="5203" spans="1:36" hidden="1" outlineLevel="1" x14ac:dyDescent="0.25">
      <c r="A5203" s="190">
        <f t="shared" si="1414"/>
        <v>2034</v>
      </c>
      <c r="B5203" s="55">
        <f t="shared" si="1415"/>
        <v>1</v>
      </c>
      <c r="C5203" s="55">
        <f t="shared" si="1416"/>
        <v>4</v>
      </c>
      <c r="D5203" s="55">
        <f t="shared" si="1411"/>
        <v>217</v>
      </c>
      <c r="F5203" s="63">
        <f t="shared" si="1404"/>
        <v>48945.166666666657</v>
      </c>
      <c r="G5203" s="64">
        <f t="shared" si="1413"/>
        <v>354.5149583819404</v>
      </c>
      <c r="H5203" s="64">
        <f t="shared" si="1410"/>
        <v>0</v>
      </c>
      <c r="I5203" s="64">
        <f t="shared" si="1410"/>
        <v>2.9750000000000001</v>
      </c>
      <c r="J5203" s="64">
        <f t="shared" si="1410"/>
        <v>0</v>
      </c>
      <c r="K5203" s="64">
        <f t="shared" si="1410"/>
        <v>0</v>
      </c>
      <c r="L5203" s="64">
        <f t="shared" si="1410"/>
        <v>0</v>
      </c>
      <c r="M5203" s="64">
        <f t="shared" si="1410"/>
        <v>11.625956799096461</v>
      </c>
      <c r="N5203" s="64">
        <f t="shared" si="1410"/>
        <v>339.91400158284392</v>
      </c>
      <c r="O5203" s="121"/>
      <c r="P5203" s="177">
        <v>2.9750000000000001</v>
      </c>
      <c r="Q5203" s="177">
        <v>50.927431268469959</v>
      </c>
      <c r="R5203" s="177">
        <v>50.927431268469959</v>
      </c>
      <c r="S5203" s="177">
        <v>0</v>
      </c>
      <c r="T5203" s="177">
        <v>0</v>
      </c>
      <c r="U5203" s="177">
        <v>50.927431268469959</v>
      </c>
      <c r="V5203" s="177">
        <v>50.927431268469959</v>
      </c>
      <c r="W5203" s="177">
        <v>0</v>
      </c>
      <c r="X5203" s="177">
        <v>0</v>
      </c>
      <c r="Y5203" s="177">
        <v>0</v>
      </c>
      <c r="Z5203" s="177">
        <v>0</v>
      </c>
      <c r="AA5203" s="177">
        <v>46.612166456363873</v>
      </c>
      <c r="AB5203" s="177">
        <v>48.325226816082811</v>
      </c>
      <c r="AC5203" s="177">
        <v>41.266883236517415</v>
      </c>
      <c r="AD5203" s="177">
        <v>0</v>
      </c>
      <c r="AE5203" s="177">
        <v>0</v>
      </c>
      <c r="AF5203" s="177">
        <v>11.625956799096461</v>
      </c>
      <c r="AG5203" s="177">
        <v>0</v>
      </c>
      <c r="AH5203" s="177">
        <v>0</v>
      </c>
      <c r="AI5203" s="177">
        <v>0</v>
      </c>
      <c r="AJ5203" s="177">
        <v>0</v>
      </c>
    </row>
    <row r="5204" spans="1:36" hidden="1" outlineLevel="1" x14ac:dyDescent="0.25">
      <c r="A5204" s="190">
        <f t="shared" si="1414"/>
        <v>2034</v>
      </c>
      <c r="B5204" s="55">
        <f t="shared" si="1415"/>
        <v>1</v>
      </c>
      <c r="C5204" s="55">
        <f t="shared" si="1416"/>
        <v>5</v>
      </c>
      <c r="D5204" s="55">
        <f t="shared" si="1411"/>
        <v>217</v>
      </c>
      <c r="F5204" s="63">
        <f t="shared" si="1404"/>
        <v>48945.208333333321</v>
      </c>
      <c r="G5204" s="64">
        <f t="shared" si="1413"/>
        <v>349.01480712749157</v>
      </c>
      <c r="H5204" s="64">
        <f t="shared" si="1410"/>
        <v>0</v>
      </c>
      <c r="I5204" s="64">
        <f t="shared" si="1410"/>
        <v>2.9750000000000001</v>
      </c>
      <c r="J5204" s="64">
        <f t="shared" si="1410"/>
        <v>0</v>
      </c>
      <c r="K5204" s="64">
        <f t="shared" si="1410"/>
        <v>0</v>
      </c>
      <c r="L5204" s="64">
        <f t="shared" si="1410"/>
        <v>0</v>
      </c>
      <c r="M5204" s="64">
        <f t="shared" si="1410"/>
        <v>10.812952827131673</v>
      </c>
      <c r="N5204" s="64">
        <f t="shared" si="1410"/>
        <v>335.22685430035989</v>
      </c>
      <c r="O5204" s="121"/>
      <c r="P5204" s="177">
        <v>2.9750000000000001</v>
      </c>
      <c r="Q5204" s="177">
        <v>49.350762514104133</v>
      </c>
      <c r="R5204" s="177">
        <v>49.350762514104133</v>
      </c>
      <c r="S5204" s="177">
        <v>0</v>
      </c>
      <c r="T5204" s="177">
        <v>0</v>
      </c>
      <c r="U5204" s="177">
        <v>49.350762514104133</v>
      </c>
      <c r="V5204" s="177">
        <v>49.350762514104133</v>
      </c>
      <c r="W5204" s="177">
        <v>0</v>
      </c>
      <c r="X5204" s="177">
        <v>0</v>
      </c>
      <c r="Y5204" s="177">
        <v>0</v>
      </c>
      <c r="Z5204" s="177">
        <v>0</v>
      </c>
      <c r="AA5204" s="177">
        <v>46.503572255199771</v>
      </c>
      <c r="AB5204" s="177">
        <v>49.114239853220603</v>
      </c>
      <c r="AC5204" s="177">
        <v>42.205992135523012</v>
      </c>
      <c r="AD5204" s="177">
        <v>0</v>
      </c>
      <c r="AE5204" s="177">
        <v>0</v>
      </c>
      <c r="AF5204" s="177">
        <v>10.812952827131673</v>
      </c>
      <c r="AG5204" s="177">
        <v>0</v>
      </c>
      <c r="AH5204" s="177">
        <v>0</v>
      </c>
      <c r="AI5204" s="177">
        <v>0</v>
      </c>
      <c r="AJ5204" s="177">
        <v>0</v>
      </c>
    </row>
    <row r="5205" spans="1:36" hidden="1" outlineLevel="1" x14ac:dyDescent="0.25">
      <c r="A5205" s="190">
        <f t="shared" si="1414"/>
        <v>2034</v>
      </c>
      <c r="B5205" s="55">
        <f t="shared" si="1415"/>
        <v>1</v>
      </c>
      <c r="C5205" s="55">
        <f t="shared" si="1416"/>
        <v>6</v>
      </c>
      <c r="D5205" s="55">
        <f t="shared" si="1411"/>
        <v>217</v>
      </c>
      <c r="F5205" s="63">
        <f t="shared" si="1404"/>
        <v>48945.249999999985</v>
      </c>
      <c r="G5205" s="64">
        <f t="shared" si="1413"/>
        <v>351.22633247050231</v>
      </c>
      <c r="H5205" s="64">
        <f t="shared" ref="H5205:N5214" si="1418">SUMIF($P$6:$AK$6,H$6,$P5205:$AK5205)</f>
        <v>0</v>
      </c>
      <c r="I5205" s="64">
        <f t="shared" si="1418"/>
        <v>3.1862612777937263</v>
      </c>
      <c r="J5205" s="64">
        <f t="shared" si="1418"/>
        <v>0</v>
      </c>
      <c r="K5205" s="64">
        <f t="shared" si="1418"/>
        <v>0</v>
      </c>
      <c r="L5205" s="64">
        <f t="shared" si="1418"/>
        <v>0</v>
      </c>
      <c r="M5205" s="64">
        <f t="shared" si="1418"/>
        <v>11.707257196292939</v>
      </c>
      <c r="N5205" s="64">
        <f t="shared" si="1418"/>
        <v>336.33281399641567</v>
      </c>
      <c r="O5205" s="121"/>
      <c r="P5205" s="177">
        <v>2.9750000000000001</v>
      </c>
      <c r="Q5205" s="177">
        <v>48.546970600113696</v>
      </c>
      <c r="R5205" s="177">
        <v>48.546970600113696</v>
      </c>
      <c r="S5205" s="177">
        <v>0.13713977885218082</v>
      </c>
      <c r="T5205" s="177">
        <v>7.4121498941545252E-2</v>
      </c>
      <c r="U5205" s="177">
        <v>48.546970600113696</v>
      </c>
      <c r="V5205" s="177">
        <v>48.546970600113696</v>
      </c>
      <c r="W5205" s="177">
        <v>0</v>
      </c>
      <c r="X5205" s="177">
        <v>0</v>
      </c>
      <c r="Y5205" s="177">
        <v>0</v>
      </c>
      <c r="Z5205" s="177">
        <v>0</v>
      </c>
      <c r="AA5205" s="177">
        <v>48.094506773716375</v>
      </c>
      <c r="AB5205" s="177">
        <v>50.84689888059269</v>
      </c>
      <c r="AC5205" s="177">
        <v>43.203525941651847</v>
      </c>
      <c r="AD5205" s="177">
        <v>0</v>
      </c>
      <c r="AE5205" s="177">
        <v>0</v>
      </c>
      <c r="AF5205" s="177">
        <v>11.707257196292939</v>
      </c>
      <c r="AG5205" s="177">
        <v>0</v>
      </c>
      <c r="AH5205" s="177">
        <v>0</v>
      </c>
      <c r="AI5205" s="177">
        <v>0</v>
      </c>
      <c r="AJ5205" s="177">
        <v>0</v>
      </c>
    </row>
    <row r="5206" spans="1:36" hidden="1" outlineLevel="1" x14ac:dyDescent="0.25">
      <c r="A5206" s="190">
        <f t="shared" si="1414"/>
        <v>2034</v>
      </c>
      <c r="B5206" s="55">
        <f t="shared" si="1415"/>
        <v>1</v>
      </c>
      <c r="C5206" s="55">
        <f t="shared" si="1416"/>
        <v>7</v>
      </c>
      <c r="D5206" s="55">
        <f t="shared" si="1411"/>
        <v>217</v>
      </c>
      <c r="F5206" s="63">
        <f t="shared" si="1404"/>
        <v>48945.29166666665</v>
      </c>
      <c r="G5206" s="64">
        <f t="shared" si="1413"/>
        <v>428.54803216587209</v>
      </c>
      <c r="H5206" s="64">
        <f t="shared" si="1418"/>
        <v>0</v>
      </c>
      <c r="I5206" s="64">
        <f t="shared" si="1418"/>
        <v>12.562910771117972</v>
      </c>
      <c r="J5206" s="64">
        <f t="shared" si="1418"/>
        <v>66.034057860508696</v>
      </c>
      <c r="K5206" s="64">
        <f t="shared" si="1418"/>
        <v>0</v>
      </c>
      <c r="L5206" s="64">
        <f t="shared" si="1418"/>
        <v>0</v>
      </c>
      <c r="M5206" s="64">
        <f t="shared" si="1418"/>
        <v>11.707257196292939</v>
      </c>
      <c r="N5206" s="64">
        <f t="shared" si="1418"/>
        <v>338.24380633795249</v>
      </c>
      <c r="O5206" s="121"/>
      <c r="P5206" s="177">
        <v>2.9750000000000001</v>
      </c>
      <c r="Q5206" s="177">
        <v>48.917951483493908</v>
      </c>
      <c r="R5206" s="177">
        <v>48.917951483493908</v>
      </c>
      <c r="S5206" s="177">
        <v>4.8655374739340331</v>
      </c>
      <c r="T5206" s="177">
        <v>4.5621884333209941</v>
      </c>
      <c r="U5206" s="177">
        <v>48.917951483493908</v>
      </c>
      <c r="V5206" s="177">
        <v>48.917951483493908</v>
      </c>
      <c r="W5206" s="177">
        <v>9.7154411115641423E-2</v>
      </c>
      <c r="X5206" s="177">
        <v>6.3030452747304525E-2</v>
      </c>
      <c r="Y5206" s="177">
        <v>0</v>
      </c>
      <c r="Z5206" s="177">
        <v>0</v>
      </c>
      <c r="AA5206" s="177">
        <v>48.133035211797932</v>
      </c>
      <c r="AB5206" s="177">
        <v>50.386170710662057</v>
      </c>
      <c r="AC5206" s="177">
        <v>44.052794481516884</v>
      </c>
      <c r="AD5206" s="177">
        <v>0</v>
      </c>
      <c r="AE5206" s="177">
        <v>0</v>
      </c>
      <c r="AF5206" s="177">
        <v>11.707257196292939</v>
      </c>
      <c r="AG5206" s="177">
        <v>22.011352620169564</v>
      </c>
      <c r="AH5206" s="177">
        <v>22.011352620169564</v>
      </c>
      <c r="AI5206" s="177">
        <v>22.011352620169564</v>
      </c>
      <c r="AJ5206" s="177">
        <v>0</v>
      </c>
    </row>
    <row r="5207" spans="1:36" hidden="1" outlineLevel="1" x14ac:dyDescent="0.25">
      <c r="A5207" s="190">
        <f t="shared" si="1414"/>
        <v>2034</v>
      </c>
      <c r="B5207" s="55">
        <f t="shared" si="1415"/>
        <v>1</v>
      </c>
      <c r="C5207" s="55">
        <f t="shared" si="1416"/>
        <v>8</v>
      </c>
      <c r="D5207" s="55">
        <f t="shared" si="1411"/>
        <v>217</v>
      </c>
      <c r="F5207" s="63">
        <f t="shared" si="1404"/>
        <v>48945.333333333314</v>
      </c>
      <c r="G5207" s="64">
        <f t="shared" si="1413"/>
        <v>554.88552848424797</v>
      </c>
      <c r="H5207" s="64">
        <f t="shared" si="1418"/>
        <v>0</v>
      </c>
      <c r="I5207" s="64">
        <f t="shared" si="1418"/>
        <v>49.818075196267351</v>
      </c>
      <c r="J5207" s="64">
        <f t="shared" si="1418"/>
        <v>151.1395264532064</v>
      </c>
      <c r="K5207" s="64">
        <f t="shared" si="1418"/>
        <v>0</v>
      </c>
      <c r="L5207" s="64">
        <f t="shared" si="1418"/>
        <v>0</v>
      </c>
      <c r="M5207" s="64">
        <f t="shared" si="1418"/>
        <v>10.731652429935195</v>
      </c>
      <c r="N5207" s="64">
        <f t="shared" si="1418"/>
        <v>343.19627440483907</v>
      </c>
      <c r="O5207" s="121"/>
      <c r="P5207" s="177">
        <v>2.9750000000000001</v>
      </c>
      <c r="Q5207" s="177">
        <v>50.329739845246316</v>
      </c>
      <c r="R5207" s="177">
        <v>50.329739845246316</v>
      </c>
      <c r="S5207" s="177">
        <v>13.247069637538139</v>
      </c>
      <c r="T5207" s="177">
        <v>10.748612614125864</v>
      </c>
      <c r="U5207" s="177">
        <v>50.329739845246316</v>
      </c>
      <c r="V5207" s="177">
        <v>50.329739845246316</v>
      </c>
      <c r="W5207" s="177">
        <v>1.2326066063827732</v>
      </c>
      <c r="X5207" s="177">
        <v>8.1586227265918065</v>
      </c>
      <c r="Y5207" s="177">
        <v>6.4708800000000002</v>
      </c>
      <c r="Z5207" s="177">
        <v>0</v>
      </c>
      <c r="AA5207" s="177">
        <v>48.983872303763235</v>
      </c>
      <c r="AB5207" s="177">
        <v>48.461318275711022</v>
      </c>
      <c r="AC5207" s="177">
        <v>44.432124444379539</v>
      </c>
      <c r="AD5207" s="177">
        <v>0</v>
      </c>
      <c r="AE5207" s="177">
        <v>0</v>
      </c>
      <c r="AF5207" s="177">
        <v>10.731652429935195</v>
      </c>
      <c r="AG5207" s="177">
        <v>50.3798421510688</v>
      </c>
      <c r="AH5207" s="177">
        <v>50.3798421510688</v>
      </c>
      <c r="AI5207" s="177">
        <v>50.3798421510688</v>
      </c>
      <c r="AJ5207" s="177">
        <v>6.9852836116287653</v>
      </c>
    </row>
    <row r="5208" spans="1:36" hidden="1" outlineLevel="1" x14ac:dyDescent="0.25">
      <c r="A5208" s="190">
        <f t="shared" si="1414"/>
        <v>2034</v>
      </c>
      <c r="B5208" s="55">
        <f t="shared" si="1415"/>
        <v>1</v>
      </c>
      <c r="C5208" s="55">
        <f t="shared" si="1416"/>
        <v>9</v>
      </c>
      <c r="D5208" s="55">
        <f t="shared" si="1411"/>
        <v>217</v>
      </c>
      <c r="F5208" s="63">
        <f t="shared" si="1404"/>
        <v>48945.374999999978</v>
      </c>
      <c r="G5208" s="64">
        <f t="shared" si="1413"/>
        <v>597.18042569367799</v>
      </c>
      <c r="H5208" s="64">
        <f t="shared" si="1418"/>
        <v>0</v>
      </c>
      <c r="I5208" s="64">
        <f t="shared" si="1418"/>
        <v>85.12483753210411</v>
      </c>
      <c r="J5208" s="64">
        <f t="shared" si="1418"/>
        <v>146.81119629193117</v>
      </c>
      <c r="K5208" s="64">
        <f t="shared" si="1418"/>
        <v>0</v>
      </c>
      <c r="L5208" s="64">
        <f t="shared" si="1418"/>
        <v>0</v>
      </c>
      <c r="M5208" s="64">
        <f t="shared" si="1418"/>
        <v>10.40645084114928</v>
      </c>
      <c r="N5208" s="64">
        <f t="shared" si="1418"/>
        <v>354.83794102849339</v>
      </c>
      <c r="O5208" s="121"/>
      <c r="P5208" s="177">
        <v>2.9750000000000001</v>
      </c>
      <c r="Q5208" s="177">
        <v>52.988436176137697</v>
      </c>
      <c r="R5208" s="177">
        <v>52.988436176137697</v>
      </c>
      <c r="S5208" s="177">
        <v>18.002793756315487</v>
      </c>
      <c r="T5208" s="177">
        <v>12.550835085168359</v>
      </c>
      <c r="U5208" s="177">
        <v>52.988436176137697</v>
      </c>
      <c r="V5208" s="177">
        <v>52.988436176137697</v>
      </c>
      <c r="W5208" s="177">
        <v>3.1527196052401592</v>
      </c>
      <c r="X5208" s="177">
        <v>14.27965691753792</v>
      </c>
      <c r="Y5208" s="177">
        <v>16.367519999999999</v>
      </c>
      <c r="Z5208" s="177">
        <v>0</v>
      </c>
      <c r="AA5208" s="177">
        <v>50.203229269364087</v>
      </c>
      <c r="AB5208" s="177">
        <v>47.43053767162646</v>
      </c>
      <c r="AC5208" s="177">
        <v>45.250429382952078</v>
      </c>
      <c r="AD5208" s="177">
        <v>0</v>
      </c>
      <c r="AE5208" s="177">
        <v>0</v>
      </c>
      <c r="AF5208" s="177">
        <v>10.40645084114928</v>
      </c>
      <c r="AG5208" s="177">
        <v>48.93706543064372</v>
      </c>
      <c r="AH5208" s="177">
        <v>48.93706543064372</v>
      </c>
      <c r="AI5208" s="177">
        <v>48.93706543064372</v>
      </c>
      <c r="AJ5208" s="177">
        <v>17.796312167842171</v>
      </c>
    </row>
    <row r="5209" spans="1:36" hidden="1" outlineLevel="1" x14ac:dyDescent="0.25">
      <c r="A5209" s="190">
        <f t="shared" si="1414"/>
        <v>2034</v>
      </c>
      <c r="B5209" s="55">
        <f t="shared" si="1415"/>
        <v>1</v>
      </c>
      <c r="C5209" s="55">
        <f t="shared" si="1416"/>
        <v>10</v>
      </c>
      <c r="D5209" s="55">
        <f t="shared" si="1411"/>
        <v>217</v>
      </c>
      <c r="F5209" s="63">
        <f t="shared" si="1404"/>
        <v>48945.416666666642</v>
      </c>
      <c r="G5209" s="64">
        <f t="shared" si="1413"/>
        <v>602.785163659099</v>
      </c>
      <c r="H5209" s="64">
        <f t="shared" si="1418"/>
        <v>0</v>
      </c>
      <c r="I5209" s="64">
        <f t="shared" si="1418"/>
        <v>97.209951239306193</v>
      </c>
      <c r="J5209" s="64">
        <f t="shared" si="1418"/>
        <v>132.96279428144666</v>
      </c>
      <c r="K5209" s="64">
        <f t="shared" si="1418"/>
        <v>0</v>
      </c>
      <c r="L5209" s="64">
        <f t="shared" si="1418"/>
        <v>0</v>
      </c>
      <c r="M5209" s="64">
        <f t="shared" si="1418"/>
        <v>9.6747472663809724</v>
      </c>
      <c r="N5209" s="64">
        <f t="shared" si="1418"/>
        <v>362.93767087196522</v>
      </c>
      <c r="O5209" s="121"/>
      <c r="P5209" s="177">
        <v>2.9750000000000001</v>
      </c>
      <c r="Q5209" s="177">
        <v>55.358591819955606</v>
      </c>
      <c r="R5209" s="177">
        <v>55.358591819955606</v>
      </c>
      <c r="S5209" s="177">
        <v>20.290006076876423</v>
      </c>
      <c r="T5209" s="177">
        <v>13.476611748540712</v>
      </c>
      <c r="U5209" s="177">
        <v>55.358591819955606</v>
      </c>
      <c r="V5209" s="177">
        <v>55.358591819955606</v>
      </c>
      <c r="W5209" s="177">
        <v>3.2831517665064029</v>
      </c>
      <c r="X5209" s="177">
        <v>14.323567864586678</v>
      </c>
      <c r="Y5209" s="177">
        <v>25.502879999999994</v>
      </c>
      <c r="Z5209" s="177">
        <v>0</v>
      </c>
      <c r="AA5209" s="177">
        <v>49.580109966543105</v>
      </c>
      <c r="AB5209" s="177">
        <v>45.820210559962916</v>
      </c>
      <c r="AC5209" s="177">
        <v>46.10298306563682</v>
      </c>
      <c r="AD5209" s="177">
        <v>0</v>
      </c>
      <c r="AE5209" s="177">
        <v>0</v>
      </c>
      <c r="AF5209" s="177">
        <v>9.6747472663809724</v>
      </c>
      <c r="AG5209" s="177">
        <v>44.320931427148885</v>
      </c>
      <c r="AH5209" s="177">
        <v>44.320931427148885</v>
      </c>
      <c r="AI5209" s="177">
        <v>44.320931427148885</v>
      </c>
      <c r="AJ5209" s="177">
        <v>17.35873378279598</v>
      </c>
    </row>
    <row r="5210" spans="1:36" hidden="1" outlineLevel="1" x14ac:dyDescent="0.25">
      <c r="A5210" s="190">
        <f t="shared" si="1414"/>
        <v>2034</v>
      </c>
      <c r="B5210" s="55">
        <f t="shared" si="1415"/>
        <v>1</v>
      </c>
      <c r="C5210" s="55">
        <f t="shared" si="1416"/>
        <v>11</v>
      </c>
      <c r="D5210" s="55">
        <f t="shared" si="1411"/>
        <v>217</v>
      </c>
      <c r="F5210" s="63">
        <f t="shared" si="1404"/>
        <v>48945.458333333307</v>
      </c>
      <c r="G5210" s="64">
        <f t="shared" si="1413"/>
        <v>612.62453252997204</v>
      </c>
      <c r="H5210" s="64">
        <f t="shared" si="1418"/>
        <v>0</v>
      </c>
      <c r="I5210" s="64">
        <f t="shared" si="1418"/>
        <v>101.75817009337626</v>
      </c>
      <c r="J5210" s="64">
        <f t="shared" si="1418"/>
        <v>126.48708740192811</v>
      </c>
      <c r="K5210" s="64">
        <f t="shared" si="1418"/>
        <v>0</v>
      </c>
      <c r="L5210" s="64">
        <f t="shared" si="1418"/>
        <v>0</v>
      </c>
      <c r="M5210" s="64">
        <f t="shared" si="1418"/>
        <v>10.162549649559843</v>
      </c>
      <c r="N5210" s="64">
        <f t="shared" si="1418"/>
        <v>374.21672538510785</v>
      </c>
      <c r="O5210" s="121"/>
      <c r="P5210" s="177">
        <v>2.9750000000000001</v>
      </c>
      <c r="Q5210" s="177">
        <v>58.419184107842185</v>
      </c>
      <c r="R5210" s="177">
        <v>58.419184107842185</v>
      </c>
      <c r="S5210" s="177">
        <v>21.039887425473555</v>
      </c>
      <c r="T5210" s="177">
        <v>14.392989378367982</v>
      </c>
      <c r="U5210" s="177">
        <v>58.419184107842185</v>
      </c>
      <c r="V5210" s="177">
        <v>58.419184107842185</v>
      </c>
      <c r="W5210" s="177">
        <v>3.1485719548530557</v>
      </c>
      <c r="X5210" s="177">
        <v>14.977547841373738</v>
      </c>
      <c r="Y5210" s="177">
        <v>27.786719999999995</v>
      </c>
      <c r="Z5210" s="177">
        <v>0</v>
      </c>
      <c r="AA5210" s="177">
        <v>49.397404735199515</v>
      </c>
      <c r="AB5210" s="177">
        <v>45.695278619557307</v>
      </c>
      <c r="AC5210" s="177">
        <v>45.447305598982275</v>
      </c>
      <c r="AD5210" s="177">
        <v>0</v>
      </c>
      <c r="AE5210" s="177">
        <v>0</v>
      </c>
      <c r="AF5210" s="177">
        <v>10.162549649559843</v>
      </c>
      <c r="AG5210" s="177">
        <v>42.162362467309372</v>
      </c>
      <c r="AH5210" s="177">
        <v>42.162362467309372</v>
      </c>
      <c r="AI5210" s="177">
        <v>42.162362467309372</v>
      </c>
      <c r="AJ5210" s="177">
        <v>17.437453493307935</v>
      </c>
    </row>
    <row r="5211" spans="1:36" hidden="1" outlineLevel="1" x14ac:dyDescent="0.25">
      <c r="A5211" s="190">
        <f t="shared" si="1414"/>
        <v>2034</v>
      </c>
      <c r="B5211" s="55">
        <f t="shared" si="1415"/>
        <v>1</v>
      </c>
      <c r="C5211" s="55">
        <f t="shared" si="1416"/>
        <v>12</v>
      </c>
      <c r="D5211" s="55">
        <f t="shared" si="1411"/>
        <v>217</v>
      </c>
      <c r="F5211" s="63">
        <f t="shared" si="1404"/>
        <v>48945.499999999971</v>
      </c>
      <c r="G5211" s="64">
        <f t="shared" si="1413"/>
        <v>619.34985644056883</v>
      </c>
      <c r="H5211" s="64">
        <f t="shared" si="1418"/>
        <v>0</v>
      </c>
      <c r="I5211" s="64">
        <f t="shared" si="1418"/>
        <v>103.08981742461228</v>
      </c>
      <c r="J5211" s="64">
        <f t="shared" si="1418"/>
        <v>128.04645883301396</v>
      </c>
      <c r="K5211" s="64">
        <f t="shared" si="1418"/>
        <v>0</v>
      </c>
      <c r="L5211" s="64">
        <f t="shared" si="1418"/>
        <v>0</v>
      </c>
      <c r="M5211" s="64">
        <f t="shared" si="1418"/>
        <v>10.40645084114928</v>
      </c>
      <c r="N5211" s="64">
        <f t="shared" si="1418"/>
        <v>377.80712934179331</v>
      </c>
      <c r="O5211" s="121"/>
      <c r="P5211" s="177">
        <v>2.9750000000000001</v>
      </c>
      <c r="Q5211" s="177">
        <v>59.573346856136141</v>
      </c>
      <c r="R5211" s="177">
        <v>59.573346856136141</v>
      </c>
      <c r="S5211" s="177">
        <v>20.999553471012952</v>
      </c>
      <c r="T5211" s="177">
        <v>15.86419139554552</v>
      </c>
      <c r="U5211" s="177">
        <v>59.573346856136141</v>
      </c>
      <c r="V5211" s="177">
        <v>59.573346856136141</v>
      </c>
      <c r="W5211" s="177">
        <v>3.0898436023301858</v>
      </c>
      <c r="X5211" s="177">
        <v>14.974768530547809</v>
      </c>
      <c r="Y5211" s="177">
        <v>27.786719999999995</v>
      </c>
      <c r="Z5211" s="177">
        <v>0</v>
      </c>
      <c r="AA5211" s="177">
        <v>49.750327313233939</v>
      </c>
      <c r="AB5211" s="177">
        <v>45.030039435740491</v>
      </c>
      <c r="AC5211" s="177">
        <v>44.733375168274357</v>
      </c>
      <c r="AD5211" s="177">
        <v>0</v>
      </c>
      <c r="AE5211" s="177">
        <v>0</v>
      </c>
      <c r="AF5211" s="177">
        <v>10.40645084114928</v>
      </c>
      <c r="AG5211" s="177">
        <v>42.682152944337986</v>
      </c>
      <c r="AH5211" s="177">
        <v>42.682152944337986</v>
      </c>
      <c r="AI5211" s="177">
        <v>42.682152944337986</v>
      </c>
      <c r="AJ5211" s="177">
        <v>17.399740425175818</v>
      </c>
    </row>
    <row r="5212" spans="1:36" hidden="1" outlineLevel="1" x14ac:dyDescent="0.25">
      <c r="A5212" s="190">
        <f t="shared" si="1414"/>
        <v>2034</v>
      </c>
      <c r="B5212" s="55">
        <f t="shared" si="1415"/>
        <v>1</v>
      </c>
      <c r="C5212" s="55">
        <f t="shared" si="1416"/>
        <v>13</v>
      </c>
      <c r="D5212" s="55">
        <f t="shared" si="1411"/>
        <v>217</v>
      </c>
      <c r="F5212" s="63">
        <f t="shared" si="1404"/>
        <v>48945.541666666635</v>
      </c>
      <c r="G5212" s="64">
        <f t="shared" si="1413"/>
        <v>645.73238637549673</v>
      </c>
      <c r="H5212" s="64">
        <f t="shared" si="1418"/>
        <v>0</v>
      </c>
      <c r="I5212" s="64">
        <f t="shared" si="1418"/>
        <v>99.905377976220024</v>
      </c>
      <c r="J5212" s="64">
        <f t="shared" si="1418"/>
        <v>157.61794723742707</v>
      </c>
      <c r="K5212" s="64">
        <f t="shared" si="1418"/>
        <v>0</v>
      </c>
      <c r="L5212" s="64">
        <f t="shared" si="1418"/>
        <v>0</v>
      </c>
      <c r="M5212" s="64">
        <f t="shared" si="1418"/>
        <v>10.569051635542234</v>
      </c>
      <c r="N5212" s="64">
        <f t="shared" si="1418"/>
        <v>377.64000952630738</v>
      </c>
      <c r="O5212" s="121"/>
      <c r="P5212" s="177">
        <v>2.9750000000000001</v>
      </c>
      <c r="Q5212" s="177">
        <v>60.088598083053085</v>
      </c>
      <c r="R5212" s="177">
        <v>60.088598083053085</v>
      </c>
      <c r="S5212" s="177">
        <v>16.36708585803548</v>
      </c>
      <c r="T5212" s="177">
        <v>15.395984449068862</v>
      </c>
      <c r="U5212" s="177">
        <v>60.088598083053085</v>
      </c>
      <c r="V5212" s="177">
        <v>60.088598083053085</v>
      </c>
      <c r="W5212" s="177">
        <v>3.4576881497831966</v>
      </c>
      <c r="X5212" s="177">
        <v>16.414837431499262</v>
      </c>
      <c r="Y5212" s="177">
        <v>26.264159999999997</v>
      </c>
      <c r="Z5212" s="177">
        <v>0</v>
      </c>
      <c r="AA5212" s="177">
        <v>47.767587452070998</v>
      </c>
      <c r="AB5212" s="177">
        <v>44.751386693849071</v>
      </c>
      <c r="AC5212" s="177">
        <v>44.766643048174984</v>
      </c>
      <c r="AD5212" s="177">
        <v>0</v>
      </c>
      <c r="AE5212" s="177">
        <v>0</v>
      </c>
      <c r="AF5212" s="177">
        <v>10.569051635542234</v>
      </c>
      <c r="AG5212" s="177">
        <v>52.53931574580902</v>
      </c>
      <c r="AH5212" s="177">
        <v>52.53931574580902</v>
      </c>
      <c r="AI5212" s="177">
        <v>52.53931574580902</v>
      </c>
      <c r="AJ5212" s="177">
        <v>19.03062208783323</v>
      </c>
    </row>
    <row r="5213" spans="1:36" hidden="1" outlineLevel="1" x14ac:dyDescent="0.25">
      <c r="A5213" s="190">
        <f t="shared" si="1414"/>
        <v>2034</v>
      </c>
      <c r="B5213" s="55">
        <f t="shared" si="1415"/>
        <v>1</v>
      </c>
      <c r="C5213" s="55">
        <f t="shared" si="1416"/>
        <v>14</v>
      </c>
      <c r="D5213" s="55">
        <f t="shared" si="1411"/>
        <v>217</v>
      </c>
      <c r="F5213" s="63">
        <f t="shared" si="1404"/>
        <v>48945.583333333299</v>
      </c>
      <c r="G5213" s="64">
        <f t="shared" si="1413"/>
        <v>630.04666376446005</v>
      </c>
      <c r="H5213" s="64">
        <f t="shared" si="1418"/>
        <v>0</v>
      </c>
      <c r="I5213" s="64">
        <f t="shared" si="1418"/>
        <v>84.484974781658309</v>
      </c>
      <c r="J5213" s="64">
        <f t="shared" si="1418"/>
        <v>159.92382987540969</v>
      </c>
      <c r="K5213" s="64">
        <f t="shared" si="1418"/>
        <v>0</v>
      </c>
      <c r="L5213" s="64">
        <f t="shared" si="1418"/>
        <v>0</v>
      </c>
      <c r="M5213" s="64">
        <f t="shared" si="1418"/>
        <v>10.325150443952801</v>
      </c>
      <c r="N5213" s="64">
        <f t="shared" si="1418"/>
        <v>375.31270866343925</v>
      </c>
      <c r="O5213" s="121"/>
      <c r="P5213" s="177">
        <v>2.9750000000000001</v>
      </c>
      <c r="Q5213" s="177">
        <v>59.037485580142537</v>
      </c>
      <c r="R5213" s="177">
        <v>59.037485580142537</v>
      </c>
      <c r="S5213" s="177">
        <v>8.8013281777515697</v>
      </c>
      <c r="T5213" s="177">
        <v>9.7598849386566062</v>
      </c>
      <c r="U5213" s="177">
        <v>59.037485580142537</v>
      </c>
      <c r="V5213" s="177">
        <v>59.037485580142537</v>
      </c>
      <c r="W5213" s="177">
        <v>3.416610906214125</v>
      </c>
      <c r="X5213" s="177">
        <v>17.340456893573919</v>
      </c>
      <c r="Y5213" s="177">
        <v>20.173919999999999</v>
      </c>
      <c r="Z5213" s="177">
        <v>0</v>
      </c>
      <c r="AA5213" s="177">
        <v>49.929092755602596</v>
      </c>
      <c r="AB5213" s="177">
        <v>43.983466573352672</v>
      </c>
      <c r="AC5213" s="177">
        <v>45.250207013913823</v>
      </c>
      <c r="AD5213" s="177">
        <v>0</v>
      </c>
      <c r="AE5213" s="177">
        <v>0</v>
      </c>
      <c r="AF5213" s="177">
        <v>10.325150443952801</v>
      </c>
      <c r="AG5213" s="177">
        <v>53.307943291803234</v>
      </c>
      <c r="AH5213" s="177">
        <v>53.307943291803234</v>
      </c>
      <c r="AI5213" s="177">
        <v>53.307943291803234</v>
      </c>
      <c r="AJ5213" s="177">
        <v>22.017773865462086</v>
      </c>
    </row>
    <row r="5214" spans="1:36" hidden="1" outlineLevel="1" x14ac:dyDescent="0.25">
      <c r="A5214" s="190">
        <f t="shared" si="1414"/>
        <v>2034</v>
      </c>
      <c r="B5214" s="55">
        <f t="shared" si="1415"/>
        <v>1</v>
      </c>
      <c r="C5214" s="55">
        <f t="shared" si="1416"/>
        <v>15</v>
      </c>
      <c r="D5214" s="55">
        <f t="shared" si="1411"/>
        <v>217</v>
      </c>
      <c r="F5214" s="63">
        <f t="shared" si="1404"/>
        <v>48945.624999999964</v>
      </c>
      <c r="G5214" s="64">
        <f t="shared" si="1413"/>
        <v>512.12599996814902</v>
      </c>
      <c r="H5214" s="64">
        <f t="shared" si="1418"/>
        <v>0</v>
      </c>
      <c r="I5214" s="64">
        <f t="shared" si="1418"/>
        <v>49.004858114852965</v>
      </c>
      <c r="J5214" s="64">
        <f t="shared" si="1418"/>
        <v>89.526817262790033</v>
      </c>
      <c r="K5214" s="64">
        <f t="shared" si="1418"/>
        <v>0</v>
      </c>
      <c r="L5214" s="64">
        <f t="shared" si="1418"/>
        <v>0</v>
      </c>
      <c r="M5214" s="64">
        <f t="shared" si="1418"/>
        <v>9.9186484579704057</v>
      </c>
      <c r="N5214" s="64">
        <f t="shared" si="1418"/>
        <v>363.67567613253567</v>
      </c>
      <c r="O5214" s="121"/>
      <c r="P5214" s="177">
        <v>2.9750000000000001</v>
      </c>
      <c r="Q5214" s="177">
        <v>55.96658826771759</v>
      </c>
      <c r="R5214" s="177">
        <v>55.96658826771759</v>
      </c>
      <c r="S5214" s="177">
        <v>2.227017138868439</v>
      </c>
      <c r="T5214" s="177">
        <v>1.5567050140808991</v>
      </c>
      <c r="U5214" s="177">
        <v>55.96658826771759</v>
      </c>
      <c r="V5214" s="177">
        <v>55.96658826771759</v>
      </c>
      <c r="W5214" s="177">
        <v>2.2422020431741845</v>
      </c>
      <c r="X5214" s="177">
        <v>13.921405736491726</v>
      </c>
      <c r="Y5214" s="177">
        <v>8.7547199999999989</v>
      </c>
      <c r="Z5214" s="177">
        <v>0</v>
      </c>
      <c r="AA5214" s="177">
        <v>50.203328965048925</v>
      </c>
      <c r="AB5214" s="177">
        <v>44.53008047598945</v>
      </c>
      <c r="AC5214" s="177">
        <v>45.075913620626942</v>
      </c>
      <c r="AD5214" s="177">
        <v>0</v>
      </c>
      <c r="AE5214" s="177">
        <v>0</v>
      </c>
      <c r="AF5214" s="177">
        <v>9.9186484579704057</v>
      </c>
      <c r="AG5214" s="177">
        <v>29.842272420930012</v>
      </c>
      <c r="AH5214" s="177">
        <v>29.842272420930012</v>
      </c>
      <c r="AI5214" s="177">
        <v>29.842272420930012</v>
      </c>
      <c r="AJ5214" s="177">
        <v>17.327808182237714</v>
      </c>
    </row>
    <row r="5215" spans="1:36" hidden="1" outlineLevel="1" x14ac:dyDescent="0.25">
      <c r="A5215" s="190">
        <f t="shared" si="1414"/>
        <v>2034</v>
      </c>
      <c r="B5215" s="55">
        <f t="shared" si="1415"/>
        <v>1</v>
      </c>
      <c r="C5215" s="55">
        <f t="shared" si="1416"/>
        <v>16</v>
      </c>
      <c r="D5215" s="55">
        <f t="shared" si="1411"/>
        <v>217</v>
      </c>
      <c r="F5215" s="63">
        <f t="shared" si="1404"/>
        <v>48945.666666666628</v>
      </c>
      <c r="G5215" s="64">
        <f t="shared" si="1413"/>
        <v>380.81551577266771</v>
      </c>
      <c r="H5215" s="64">
        <f t="shared" ref="H5215:N5224" si="1419">SUMIF($P$6:$AK$6,H$6,$P5215:$AK5215)</f>
        <v>0</v>
      </c>
      <c r="I5215" s="64">
        <f t="shared" si="1419"/>
        <v>7.4834335061917505</v>
      </c>
      <c r="J5215" s="64">
        <f t="shared" si="1419"/>
        <v>2.3521548507622967</v>
      </c>
      <c r="K5215" s="64">
        <f t="shared" si="1419"/>
        <v>0</v>
      </c>
      <c r="L5215" s="64">
        <f t="shared" si="1419"/>
        <v>0</v>
      </c>
      <c r="M5215" s="64">
        <f t="shared" si="1419"/>
        <v>10.081249252363362</v>
      </c>
      <c r="N5215" s="64">
        <f t="shared" si="1419"/>
        <v>360.89867816335027</v>
      </c>
      <c r="O5215" s="121"/>
      <c r="P5215" s="177">
        <v>2.9750000000000001</v>
      </c>
      <c r="Q5215" s="177">
        <v>55.595607384337391</v>
      </c>
      <c r="R5215" s="177">
        <v>55.595607384337391</v>
      </c>
      <c r="S5215" s="177">
        <v>0</v>
      </c>
      <c r="T5215" s="177">
        <v>0</v>
      </c>
      <c r="U5215" s="177">
        <v>55.595607384337391</v>
      </c>
      <c r="V5215" s="177">
        <v>55.595607384337391</v>
      </c>
      <c r="W5215" s="177">
        <v>0.3814555082927274</v>
      </c>
      <c r="X5215" s="177">
        <v>2.6743766369161048</v>
      </c>
      <c r="Y5215" s="177">
        <v>0.76127999999999996</v>
      </c>
      <c r="Z5215" s="177">
        <v>0</v>
      </c>
      <c r="AA5215" s="177">
        <v>50.004177968614172</v>
      </c>
      <c r="AB5215" s="177">
        <v>44.192423641807054</v>
      </c>
      <c r="AC5215" s="177">
        <v>44.319647015579449</v>
      </c>
      <c r="AD5215" s="177">
        <v>0</v>
      </c>
      <c r="AE5215" s="177">
        <v>0</v>
      </c>
      <c r="AF5215" s="177">
        <v>10.081249252363362</v>
      </c>
      <c r="AG5215" s="177">
        <v>0.78405161692076553</v>
      </c>
      <c r="AH5215" s="177">
        <v>0.78405161692076553</v>
      </c>
      <c r="AI5215" s="177">
        <v>0.78405161692076553</v>
      </c>
      <c r="AJ5215" s="177">
        <v>0.6913213609829183</v>
      </c>
    </row>
    <row r="5216" spans="1:36" hidden="1" outlineLevel="1" x14ac:dyDescent="0.25">
      <c r="A5216" s="190">
        <f t="shared" si="1414"/>
        <v>2034</v>
      </c>
      <c r="B5216" s="55">
        <f t="shared" si="1415"/>
        <v>1</v>
      </c>
      <c r="C5216" s="55">
        <f t="shared" si="1416"/>
        <v>17</v>
      </c>
      <c r="D5216" s="55">
        <f t="shared" si="1411"/>
        <v>217</v>
      </c>
      <c r="F5216" s="63">
        <f t="shared" si="1404"/>
        <v>48945.708333333292</v>
      </c>
      <c r="G5216" s="64">
        <f t="shared" si="1413"/>
        <v>371.119944891643</v>
      </c>
      <c r="H5216" s="64">
        <f t="shared" si="1419"/>
        <v>0</v>
      </c>
      <c r="I5216" s="64">
        <f t="shared" si="1419"/>
        <v>2.9750000000000001</v>
      </c>
      <c r="J5216" s="64">
        <f t="shared" si="1419"/>
        <v>0</v>
      </c>
      <c r="K5216" s="64">
        <f t="shared" si="1419"/>
        <v>0</v>
      </c>
      <c r="L5216" s="64">
        <f t="shared" si="1419"/>
        <v>0</v>
      </c>
      <c r="M5216" s="64">
        <f t="shared" si="1419"/>
        <v>10.24385004675632</v>
      </c>
      <c r="N5216" s="64">
        <f t="shared" si="1419"/>
        <v>357.9010948448867</v>
      </c>
      <c r="O5216" s="121"/>
      <c r="P5216" s="177">
        <v>2.9750000000000001</v>
      </c>
      <c r="Q5216" s="177">
        <v>54.596020004118529</v>
      </c>
      <c r="R5216" s="177">
        <v>54.596020004118529</v>
      </c>
      <c r="S5216" s="177">
        <v>0</v>
      </c>
      <c r="T5216" s="177">
        <v>0</v>
      </c>
      <c r="U5216" s="177">
        <v>54.596020004118529</v>
      </c>
      <c r="V5216" s="177">
        <v>54.596020004118529</v>
      </c>
      <c r="W5216" s="177">
        <v>0</v>
      </c>
      <c r="X5216" s="177">
        <v>0</v>
      </c>
      <c r="Y5216" s="177">
        <v>0</v>
      </c>
      <c r="Z5216" s="177">
        <v>0</v>
      </c>
      <c r="AA5216" s="177">
        <v>49.832981730705754</v>
      </c>
      <c r="AB5216" s="177">
        <v>45.703016333967369</v>
      </c>
      <c r="AC5216" s="177">
        <v>43.98101676373949</v>
      </c>
      <c r="AD5216" s="177">
        <v>0</v>
      </c>
      <c r="AE5216" s="177">
        <v>0</v>
      </c>
      <c r="AF5216" s="177">
        <v>10.24385004675632</v>
      </c>
      <c r="AG5216" s="177">
        <v>0</v>
      </c>
      <c r="AH5216" s="177">
        <v>0</v>
      </c>
      <c r="AI5216" s="177">
        <v>0</v>
      </c>
      <c r="AJ5216" s="177">
        <v>0</v>
      </c>
    </row>
    <row r="5217" spans="1:36" hidden="1" outlineLevel="1" x14ac:dyDescent="0.25">
      <c r="A5217" s="190">
        <f t="shared" si="1414"/>
        <v>2034</v>
      </c>
      <c r="B5217" s="55">
        <f t="shared" si="1415"/>
        <v>1</v>
      </c>
      <c r="C5217" s="55">
        <f t="shared" si="1416"/>
        <v>18</v>
      </c>
      <c r="D5217" s="55">
        <f t="shared" si="1411"/>
        <v>217</v>
      </c>
      <c r="F5217" s="63">
        <f t="shared" si="1404"/>
        <v>48945.749999999956</v>
      </c>
      <c r="G5217" s="64">
        <f t="shared" si="1413"/>
        <v>355.50174635005669</v>
      </c>
      <c r="H5217" s="64">
        <f t="shared" si="1419"/>
        <v>0</v>
      </c>
      <c r="I5217" s="64">
        <f t="shared" si="1419"/>
        <v>2.9750000000000001</v>
      </c>
      <c r="J5217" s="64">
        <f t="shared" si="1419"/>
        <v>0</v>
      </c>
      <c r="K5217" s="64">
        <f t="shared" si="1419"/>
        <v>0</v>
      </c>
      <c r="L5217" s="64">
        <f t="shared" si="1419"/>
        <v>0</v>
      </c>
      <c r="M5217" s="64">
        <f t="shared" si="1419"/>
        <v>11.300755210310541</v>
      </c>
      <c r="N5217" s="64">
        <f t="shared" si="1419"/>
        <v>341.22599113974616</v>
      </c>
      <c r="O5217" s="121"/>
      <c r="P5217" s="177">
        <v>2.9750000000000001</v>
      </c>
      <c r="Q5217" s="177">
        <v>50.71102575316484</v>
      </c>
      <c r="R5217" s="177">
        <v>50.71102575316484</v>
      </c>
      <c r="S5217" s="177">
        <v>0</v>
      </c>
      <c r="T5217" s="177">
        <v>0</v>
      </c>
      <c r="U5217" s="177">
        <v>50.71102575316484</v>
      </c>
      <c r="V5217" s="177">
        <v>50.71102575316484</v>
      </c>
      <c r="W5217" s="177">
        <v>0</v>
      </c>
      <c r="X5217" s="177">
        <v>0</v>
      </c>
      <c r="Y5217" s="177">
        <v>0</v>
      </c>
      <c r="Z5217" s="177">
        <v>0</v>
      </c>
      <c r="AA5217" s="177">
        <v>47.592039371742587</v>
      </c>
      <c r="AB5217" s="177">
        <v>46.383762672194358</v>
      </c>
      <c r="AC5217" s="177">
        <v>44.406086083149916</v>
      </c>
      <c r="AD5217" s="177">
        <v>0</v>
      </c>
      <c r="AE5217" s="177">
        <v>0</v>
      </c>
      <c r="AF5217" s="177">
        <v>11.300755210310541</v>
      </c>
      <c r="AG5217" s="177">
        <v>0</v>
      </c>
      <c r="AH5217" s="177">
        <v>0</v>
      </c>
      <c r="AI5217" s="177">
        <v>0</v>
      </c>
      <c r="AJ5217" s="177">
        <v>0</v>
      </c>
    </row>
    <row r="5218" spans="1:36" hidden="1" outlineLevel="1" x14ac:dyDescent="0.25">
      <c r="A5218" s="190">
        <f t="shared" si="1414"/>
        <v>2034</v>
      </c>
      <c r="B5218" s="55">
        <f t="shared" si="1415"/>
        <v>1</v>
      </c>
      <c r="C5218" s="55">
        <f t="shared" si="1416"/>
        <v>19</v>
      </c>
      <c r="D5218" s="55">
        <f t="shared" si="1411"/>
        <v>217</v>
      </c>
      <c r="F5218" s="63">
        <f t="shared" si="1404"/>
        <v>48945.791666666621</v>
      </c>
      <c r="G5218" s="64">
        <f t="shared" si="1413"/>
        <v>346.134201310457</v>
      </c>
      <c r="H5218" s="64">
        <f t="shared" si="1419"/>
        <v>0</v>
      </c>
      <c r="I5218" s="64">
        <f t="shared" si="1419"/>
        <v>2.9750000000000001</v>
      </c>
      <c r="J5218" s="64">
        <f t="shared" si="1419"/>
        <v>0</v>
      </c>
      <c r="K5218" s="64">
        <f t="shared" si="1419"/>
        <v>0</v>
      </c>
      <c r="L5218" s="64">
        <f t="shared" si="1419"/>
        <v>0</v>
      </c>
      <c r="M5218" s="64">
        <f t="shared" si="1419"/>
        <v>11.382055607507024</v>
      </c>
      <c r="N5218" s="64">
        <f t="shared" si="1419"/>
        <v>331.77714570294995</v>
      </c>
      <c r="O5218" s="121"/>
      <c r="P5218" s="177">
        <v>2.9750000000000001</v>
      </c>
      <c r="Q5218" s="177">
        <v>48.196599765810191</v>
      </c>
      <c r="R5218" s="177">
        <v>48.196599765810191</v>
      </c>
      <c r="S5218" s="177">
        <v>0</v>
      </c>
      <c r="T5218" s="177">
        <v>0</v>
      </c>
      <c r="U5218" s="177">
        <v>48.196599765810191</v>
      </c>
      <c r="V5218" s="177">
        <v>48.196599765810191</v>
      </c>
      <c r="W5218" s="177">
        <v>0</v>
      </c>
      <c r="X5218" s="177">
        <v>0</v>
      </c>
      <c r="Y5218" s="177">
        <v>0</v>
      </c>
      <c r="Z5218" s="177">
        <v>0</v>
      </c>
      <c r="AA5218" s="177">
        <v>46.748454899953671</v>
      </c>
      <c r="AB5218" s="177">
        <v>47.171376688081565</v>
      </c>
      <c r="AC5218" s="177">
        <v>45.07091505167395</v>
      </c>
      <c r="AD5218" s="177">
        <v>0</v>
      </c>
      <c r="AE5218" s="177">
        <v>0</v>
      </c>
      <c r="AF5218" s="177">
        <v>11.382055607507024</v>
      </c>
      <c r="AG5218" s="177">
        <v>0</v>
      </c>
      <c r="AH5218" s="177">
        <v>0</v>
      </c>
      <c r="AI5218" s="177">
        <v>0</v>
      </c>
      <c r="AJ5218" s="177">
        <v>0</v>
      </c>
    </row>
    <row r="5219" spans="1:36" hidden="1" outlineLevel="1" x14ac:dyDescent="0.25">
      <c r="A5219" s="190">
        <f t="shared" si="1414"/>
        <v>2034</v>
      </c>
      <c r="B5219" s="55">
        <f t="shared" si="1415"/>
        <v>1</v>
      </c>
      <c r="C5219" s="55">
        <f t="shared" si="1416"/>
        <v>20</v>
      </c>
      <c r="D5219" s="55">
        <f t="shared" si="1411"/>
        <v>217</v>
      </c>
      <c r="F5219" s="63">
        <f t="shared" si="1404"/>
        <v>48945.833333333285</v>
      </c>
      <c r="G5219" s="64">
        <f t="shared" si="1413"/>
        <v>340.13950543836972</v>
      </c>
      <c r="H5219" s="64">
        <f t="shared" si="1419"/>
        <v>0</v>
      </c>
      <c r="I5219" s="64">
        <f t="shared" si="1419"/>
        <v>2.9750000000000001</v>
      </c>
      <c r="J5219" s="64">
        <f t="shared" si="1419"/>
        <v>0</v>
      </c>
      <c r="K5219" s="64">
        <f t="shared" si="1419"/>
        <v>0</v>
      </c>
      <c r="L5219" s="64">
        <f t="shared" si="1419"/>
        <v>0</v>
      </c>
      <c r="M5219" s="64">
        <f t="shared" si="1419"/>
        <v>11.707257196292936</v>
      </c>
      <c r="N5219" s="64">
        <f t="shared" si="1419"/>
        <v>325.45724824207679</v>
      </c>
      <c r="O5219" s="121"/>
      <c r="P5219" s="177">
        <v>2.9750000000000001</v>
      </c>
      <c r="Q5219" s="177">
        <v>46.743591305904431</v>
      </c>
      <c r="R5219" s="177">
        <v>46.743591305904431</v>
      </c>
      <c r="S5219" s="177">
        <v>0</v>
      </c>
      <c r="T5219" s="177">
        <v>0</v>
      </c>
      <c r="U5219" s="177">
        <v>46.743591305904431</v>
      </c>
      <c r="V5219" s="177">
        <v>46.743591305904431</v>
      </c>
      <c r="W5219" s="177">
        <v>0</v>
      </c>
      <c r="X5219" s="177">
        <v>0</v>
      </c>
      <c r="Y5219" s="177">
        <v>0</v>
      </c>
      <c r="Z5219" s="177">
        <v>0</v>
      </c>
      <c r="AA5219" s="177">
        <v>48.302080377682294</v>
      </c>
      <c r="AB5219" s="177">
        <v>47.227983715580933</v>
      </c>
      <c r="AC5219" s="177">
        <v>42.952818925195814</v>
      </c>
      <c r="AD5219" s="177">
        <v>0</v>
      </c>
      <c r="AE5219" s="177">
        <v>0</v>
      </c>
      <c r="AF5219" s="177">
        <v>11.707257196292936</v>
      </c>
      <c r="AG5219" s="177">
        <v>0</v>
      </c>
      <c r="AH5219" s="177">
        <v>0</v>
      </c>
      <c r="AI5219" s="177">
        <v>0</v>
      </c>
      <c r="AJ5219" s="177">
        <v>0</v>
      </c>
    </row>
    <row r="5220" spans="1:36" hidden="1" outlineLevel="1" x14ac:dyDescent="0.25">
      <c r="A5220" s="190">
        <f t="shared" si="1414"/>
        <v>2034</v>
      </c>
      <c r="B5220" s="55">
        <f t="shared" si="1415"/>
        <v>1</v>
      </c>
      <c r="C5220" s="55">
        <f t="shared" si="1416"/>
        <v>21</v>
      </c>
      <c r="D5220" s="55">
        <f t="shared" si="1411"/>
        <v>217</v>
      </c>
      <c r="F5220" s="63">
        <f t="shared" si="1404"/>
        <v>48945.874999999949</v>
      </c>
      <c r="G5220" s="64">
        <f t="shared" si="1413"/>
        <v>344.62893541520788</v>
      </c>
      <c r="H5220" s="64">
        <f t="shared" si="1419"/>
        <v>0</v>
      </c>
      <c r="I5220" s="64">
        <f t="shared" si="1419"/>
        <v>2.9750000000000001</v>
      </c>
      <c r="J5220" s="64">
        <f t="shared" si="1419"/>
        <v>0</v>
      </c>
      <c r="K5220" s="64">
        <f t="shared" si="1419"/>
        <v>0</v>
      </c>
      <c r="L5220" s="64">
        <f t="shared" si="1419"/>
        <v>0</v>
      </c>
      <c r="M5220" s="64">
        <f t="shared" si="1419"/>
        <v>11.463356004703503</v>
      </c>
      <c r="N5220" s="64">
        <f t="shared" si="1419"/>
        <v>330.19057941050437</v>
      </c>
      <c r="O5220" s="121"/>
      <c r="P5220" s="177">
        <v>2.9750000000000001</v>
      </c>
      <c r="Q5220" s="177">
        <v>47.743178686123287</v>
      </c>
      <c r="R5220" s="177">
        <v>47.743178686123287</v>
      </c>
      <c r="S5220" s="177">
        <v>0</v>
      </c>
      <c r="T5220" s="177">
        <v>0</v>
      </c>
      <c r="U5220" s="177">
        <v>47.743178686123287</v>
      </c>
      <c r="V5220" s="177">
        <v>47.743178686123287</v>
      </c>
      <c r="W5220" s="177">
        <v>0</v>
      </c>
      <c r="X5220" s="177">
        <v>0</v>
      </c>
      <c r="Y5220" s="177">
        <v>0</v>
      </c>
      <c r="Z5220" s="177">
        <v>0</v>
      </c>
      <c r="AA5220" s="177">
        <v>48.693350125574867</v>
      </c>
      <c r="AB5220" s="177">
        <v>47.736727034590494</v>
      </c>
      <c r="AC5220" s="177">
        <v>42.787787505845898</v>
      </c>
      <c r="AD5220" s="177">
        <v>0</v>
      </c>
      <c r="AE5220" s="177">
        <v>0</v>
      </c>
      <c r="AF5220" s="177">
        <v>11.463356004703503</v>
      </c>
      <c r="AG5220" s="177">
        <v>0</v>
      </c>
      <c r="AH5220" s="177">
        <v>0</v>
      </c>
      <c r="AI5220" s="177">
        <v>0</v>
      </c>
      <c r="AJ5220" s="177">
        <v>0</v>
      </c>
    </row>
    <row r="5221" spans="1:36" hidden="1" outlineLevel="1" x14ac:dyDescent="0.25">
      <c r="A5221" s="190">
        <f t="shared" si="1414"/>
        <v>2034</v>
      </c>
      <c r="B5221" s="55">
        <f t="shared" si="1415"/>
        <v>1</v>
      </c>
      <c r="C5221" s="55">
        <f t="shared" si="1416"/>
        <v>22</v>
      </c>
      <c r="D5221" s="55">
        <f t="shared" si="1411"/>
        <v>217</v>
      </c>
      <c r="F5221" s="63">
        <f t="shared" si="1404"/>
        <v>48945.916666666613</v>
      </c>
      <c r="G5221" s="64">
        <f t="shared" si="1413"/>
        <v>343.47009264716496</v>
      </c>
      <c r="H5221" s="64">
        <f t="shared" si="1419"/>
        <v>0</v>
      </c>
      <c r="I5221" s="64">
        <f t="shared" si="1419"/>
        <v>2.9750000000000001</v>
      </c>
      <c r="J5221" s="64">
        <f t="shared" si="1419"/>
        <v>0</v>
      </c>
      <c r="K5221" s="64">
        <f t="shared" si="1419"/>
        <v>0</v>
      </c>
      <c r="L5221" s="64">
        <f t="shared" si="1419"/>
        <v>0</v>
      </c>
      <c r="M5221" s="64">
        <f t="shared" si="1419"/>
        <v>11.544656401899978</v>
      </c>
      <c r="N5221" s="64">
        <f t="shared" si="1419"/>
        <v>328.950436245265</v>
      </c>
      <c r="O5221" s="121"/>
      <c r="P5221" s="177">
        <v>2.9750000000000001</v>
      </c>
      <c r="Q5221" s="177">
        <v>48.021414348658446</v>
      </c>
      <c r="R5221" s="177">
        <v>48.021414348658446</v>
      </c>
      <c r="S5221" s="177">
        <v>0</v>
      </c>
      <c r="T5221" s="177">
        <v>0</v>
      </c>
      <c r="U5221" s="177">
        <v>48.021414348658446</v>
      </c>
      <c r="V5221" s="177">
        <v>48.021414348658446</v>
      </c>
      <c r="W5221" s="177">
        <v>0</v>
      </c>
      <c r="X5221" s="177">
        <v>0</v>
      </c>
      <c r="Y5221" s="177">
        <v>0</v>
      </c>
      <c r="Z5221" s="177">
        <v>0</v>
      </c>
      <c r="AA5221" s="177">
        <v>45.412973215686876</v>
      </c>
      <c r="AB5221" s="177">
        <v>48.106528883248828</v>
      </c>
      <c r="AC5221" s="177">
        <v>43.345276751695522</v>
      </c>
      <c r="AD5221" s="177">
        <v>0</v>
      </c>
      <c r="AE5221" s="177">
        <v>0</v>
      </c>
      <c r="AF5221" s="177">
        <v>11.544656401899978</v>
      </c>
      <c r="AG5221" s="177">
        <v>0</v>
      </c>
      <c r="AH5221" s="177">
        <v>0</v>
      </c>
      <c r="AI5221" s="177">
        <v>0</v>
      </c>
      <c r="AJ5221" s="177">
        <v>0</v>
      </c>
    </row>
    <row r="5222" spans="1:36" hidden="1" outlineLevel="1" x14ac:dyDescent="0.25">
      <c r="A5222" s="190">
        <f t="shared" si="1414"/>
        <v>2034</v>
      </c>
      <c r="B5222" s="55">
        <f t="shared" si="1415"/>
        <v>1</v>
      </c>
      <c r="C5222" s="55">
        <f t="shared" si="1416"/>
        <v>23</v>
      </c>
      <c r="D5222" s="55">
        <f t="shared" si="1411"/>
        <v>217</v>
      </c>
      <c r="F5222" s="63">
        <f t="shared" si="1404"/>
        <v>48945.958333333278</v>
      </c>
      <c r="G5222" s="64">
        <f t="shared" si="1413"/>
        <v>351.15007722578133</v>
      </c>
      <c r="H5222" s="64">
        <f t="shared" si="1419"/>
        <v>0</v>
      </c>
      <c r="I5222" s="64">
        <f t="shared" si="1419"/>
        <v>2.9750000000000001</v>
      </c>
      <c r="J5222" s="64">
        <f t="shared" si="1419"/>
        <v>0</v>
      </c>
      <c r="K5222" s="64">
        <f t="shared" si="1419"/>
        <v>0</v>
      </c>
      <c r="L5222" s="64">
        <f t="shared" si="1419"/>
        <v>0</v>
      </c>
      <c r="M5222" s="64">
        <f t="shared" si="1419"/>
        <v>11.219454813114066</v>
      </c>
      <c r="N5222" s="64">
        <f t="shared" si="1419"/>
        <v>336.95562241266725</v>
      </c>
      <c r="O5222" s="121"/>
      <c r="P5222" s="177">
        <v>2.9750000000000001</v>
      </c>
      <c r="Q5222" s="177">
        <v>50.566755409628087</v>
      </c>
      <c r="R5222" s="177">
        <v>50.566755409628087</v>
      </c>
      <c r="S5222" s="177">
        <v>0</v>
      </c>
      <c r="T5222" s="177">
        <v>0</v>
      </c>
      <c r="U5222" s="177">
        <v>50.566755409628087</v>
      </c>
      <c r="V5222" s="177">
        <v>50.566755409628087</v>
      </c>
      <c r="W5222" s="177">
        <v>0</v>
      </c>
      <c r="X5222" s="177">
        <v>0</v>
      </c>
      <c r="Y5222" s="177">
        <v>0</v>
      </c>
      <c r="Z5222" s="177">
        <v>0</v>
      </c>
      <c r="AA5222" s="177">
        <v>44.790521253088244</v>
      </c>
      <c r="AB5222" s="177">
        <v>48.791403776876535</v>
      </c>
      <c r="AC5222" s="177">
        <v>41.10667574419017</v>
      </c>
      <c r="AD5222" s="177">
        <v>0</v>
      </c>
      <c r="AE5222" s="177">
        <v>0</v>
      </c>
      <c r="AF5222" s="177">
        <v>11.219454813114066</v>
      </c>
      <c r="AG5222" s="177">
        <v>0</v>
      </c>
      <c r="AH5222" s="177">
        <v>0</v>
      </c>
      <c r="AI5222" s="177">
        <v>0</v>
      </c>
      <c r="AJ5222" s="177">
        <v>0</v>
      </c>
    </row>
    <row r="5223" spans="1:36" hidden="1" outlineLevel="1" x14ac:dyDescent="0.25">
      <c r="A5223" s="190">
        <f t="shared" si="1414"/>
        <v>2034</v>
      </c>
      <c r="B5223" s="55">
        <f t="shared" si="1415"/>
        <v>2</v>
      </c>
      <c r="C5223" s="55">
        <f t="shared" si="1416"/>
        <v>0</v>
      </c>
      <c r="D5223" s="55">
        <f t="shared" si="1411"/>
        <v>218</v>
      </c>
      <c r="F5223" s="63">
        <f t="shared" ref="F5223" si="1420">EDATE(F5199,1)</f>
        <v>48976</v>
      </c>
      <c r="G5223" s="64">
        <f t="shared" si="1413"/>
        <v>307.53883576046297</v>
      </c>
      <c r="H5223" s="64">
        <f t="shared" si="1419"/>
        <v>0</v>
      </c>
      <c r="I5223" s="64">
        <f t="shared" si="1419"/>
        <v>2.9750000000000001</v>
      </c>
      <c r="J5223" s="64">
        <f t="shared" si="1419"/>
        <v>0</v>
      </c>
      <c r="K5223" s="64">
        <f t="shared" si="1419"/>
        <v>0</v>
      </c>
      <c r="L5223" s="64">
        <f t="shared" si="1419"/>
        <v>0</v>
      </c>
      <c r="M5223" s="64">
        <f t="shared" si="1419"/>
        <v>15.28188883898974</v>
      </c>
      <c r="N5223" s="64">
        <f t="shared" si="1419"/>
        <v>289.28194692147321</v>
      </c>
      <c r="O5223" s="121"/>
      <c r="P5223" s="177">
        <v>2.9750000000000001</v>
      </c>
      <c r="Q5223" s="177">
        <v>41.405588595044982</v>
      </c>
      <c r="R5223" s="177">
        <v>41.405588595044982</v>
      </c>
      <c r="S5223" s="177">
        <v>0</v>
      </c>
      <c r="T5223" s="177">
        <v>0</v>
      </c>
      <c r="U5223" s="177">
        <v>41.405588595044982</v>
      </c>
      <c r="V5223" s="177">
        <v>41.405588595044982</v>
      </c>
      <c r="W5223" s="177">
        <v>0</v>
      </c>
      <c r="X5223" s="177">
        <v>0</v>
      </c>
      <c r="Y5223" s="177">
        <v>0</v>
      </c>
      <c r="Z5223" s="177">
        <v>0</v>
      </c>
      <c r="AA5223" s="177">
        <v>44.376376780259562</v>
      </c>
      <c r="AB5223" s="177">
        <v>40.007416156845196</v>
      </c>
      <c r="AC5223" s="177">
        <v>39.275799604188528</v>
      </c>
      <c r="AD5223" s="177">
        <v>0</v>
      </c>
      <c r="AE5223" s="177">
        <v>0</v>
      </c>
      <c r="AF5223" s="177">
        <v>15.28188883898974</v>
      </c>
      <c r="AG5223" s="177">
        <v>0</v>
      </c>
      <c r="AH5223" s="177">
        <v>0</v>
      </c>
      <c r="AI5223" s="177">
        <v>0</v>
      </c>
      <c r="AJ5223" s="177">
        <v>0</v>
      </c>
    </row>
    <row r="5224" spans="1:36" hidden="1" outlineLevel="1" x14ac:dyDescent="0.25">
      <c r="A5224" s="190">
        <f t="shared" si="1414"/>
        <v>2034</v>
      </c>
      <c r="B5224" s="55">
        <f t="shared" si="1415"/>
        <v>2</v>
      </c>
      <c r="C5224" s="55">
        <f t="shared" si="1416"/>
        <v>1</v>
      </c>
      <c r="D5224" s="55">
        <f t="shared" si="1411"/>
        <v>218</v>
      </c>
      <c r="F5224" s="63">
        <f t="shared" ref="F5224:F5287" si="1421">F5223+1/24</f>
        <v>48976.041666666664</v>
      </c>
      <c r="G5224" s="64">
        <f t="shared" si="1413"/>
        <v>308.33622755647241</v>
      </c>
      <c r="H5224" s="64">
        <f t="shared" si="1419"/>
        <v>0</v>
      </c>
      <c r="I5224" s="64">
        <f t="shared" si="1419"/>
        <v>2.9750000000000001</v>
      </c>
      <c r="J5224" s="64">
        <f t="shared" si="1419"/>
        <v>0</v>
      </c>
      <c r="K5224" s="64">
        <f t="shared" si="1419"/>
        <v>0</v>
      </c>
      <c r="L5224" s="64">
        <f t="shared" si="1419"/>
        <v>0</v>
      </c>
      <c r="M5224" s="64">
        <f t="shared" si="1419"/>
        <v>14.163701850770977</v>
      </c>
      <c r="N5224" s="64">
        <f t="shared" si="1419"/>
        <v>291.19752570570142</v>
      </c>
      <c r="O5224" s="121"/>
      <c r="P5224" s="177">
        <v>2.9750000000000001</v>
      </c>
      <c r="Q5224" s="177">
        <v>40.725456975514632</v>
      </c>
      <c r="R5224" s="177">
        <v>40.725456975514632</v>
      </c>
      <c r="S5224" s="177">
        <v>0</v>
      </c>
      <c r="T5224" s="177">
        <v>0</v>
      </c>
      <c r="U5224" s="177">
        <v>40.725456975514632</v>
      </c>
      <c r="V5224" s="177">
        <v>40.725456975514632</v>
      </c>
      <c r="W5224" s="177">
        <v>0</v>
      </c>
      <c r="X5224" s="177">
        <v>0</v>
      </c>
      <c r="Y5224" s="177">
        <v>0</v>
      </c>
      <c r="Z5224" s="177">
        <v>0</v>
      </c>
      <c r="AA5224" s="177">
        <v>46.218383218082678</v>
      </c>
      <c r="AB5224" s="177">
        <v>41.701979254317301</v>
      </c>
      <c r="AC5224" s="177">
        <v>40.375335331242901</v>
      </c>
      <c r="AD5224" s="177">
        <v>0</v>
      </c>
      <c r="AE5224" s="177">
        <v>0</v>
      </c>
      <c r="AF5224" s="177">
        <v>14.163701850770977</v>
      </c>
      <c r="AG5224" s="177">
        <v>0</v>
      </c>
      <c r="AH5224" s="177">
        <v>0</v>
      </c>
      <c r="AI5224" s="177">
        <v>0</v>
      </c>
      <c r="AJ5224" s="177">
        <v>0</v>
      </c>
    </row>
    <row r="5225" spans="1:36" hidden="1" outlineLevel="1" x14ac:dyDescent="0.25">
      <c r="A5225" s="190">
        <f t="shared" si="1414"/>
        <v>2034</v>
      </c>
      <c r="B5225" s="55">
        <f t="shared" si="1415"/>
        <v>2</v>
      </c>
      <c r="C5225" s="55">
        <f t="shared" si="1416"/>
        <v>2</v>
      </c>
      <c r="D5225" s="55">
        <f t="shared" si="1411"/>
        <v>218</v>
      </c>
      <c r="F5225" s="63">
        <f t="shared" si="1421"/>
        <v>48976.083333333328</v>
      </c>
      <c r="G5225" s="64">
        <f t="shared" si="1413"/>
        <v>314.9641627679257</v>
      </c>
      <c r="H5225" s="64">
        <f t="shared" ref="H5225:N5234" si="1422">SUMIF($P$6:$AK$6,H$6,$P5225:$AK5225)</f>
        <v>0</v>
      </c>
      <c r="I5225" s="64">
        <f t="shared" si="1422"/>
        <v>2.9750000000000001</v>
      </c>
      <c r="J5225" s="64">
        <f t="shared" si="1422"/>
        <v>0</v>
      </c>
      <c r="K5225" s="64">
        <f t="shared" si="1422"/>
        <v>0</v>
      </c>
      <c r="L5225" s="64">
        <f t="shared" si="1422"/>
        <v>0</v>
      </c>
      <c r="M5225" s="64">
        <f t="shared" si="1422"/>
        <v>13.045514862552217</v>
      </c>
      <c r="N5225" s="64">
        <f t="shared" si="1422"/>
        <v>298.9436479053735</v>
      </c>
      <c r="O5225" s="121"/>
      <c r="P5225" s="177">
        <v>2.9750000000000001</v>
      </c>
      <c r="Q5225" s="177">
        <v>41.683824257580127</v>
      </c>
      <c r="R5225" s="177">
        <v>41.683824257580127</v>
      </c>
      <c r="S5225" s="177">
        <v>0</v>
      </c>
      <c r="T5225" s="177">
        <v>0</v>
      </c>
      <c r="U5225" s="177">
        <v>41.683824257580127</v>
      </c>
      <c r="V5225" s="177">
        <v>41.683824257580127</v>
      </c>
      <c r="W5225" s="177">
        <v>0</v>
      </c>
      <c r="X5225" s="177">
        <v>0</v>
      </c>
      <c r="Y5225" s="177">
        <v>0</v>
      </c>
      <c r="Z5225" s="177">
        <v>0</v>
      </c>
      <c r="AA5225" s="177">
        <v>47.584444765962807</v>
      </c>
      <c r="AB5225" s="177">
        <v>42.536930913511064</v>
      </c>
      <c r="AC5225" s="177">
        <v>42.086975195579079</v>
      </c>
      <c r="AD5225" s="177">
        <v>0</v>
      </c>
      <c r="AE5225" s="177">
        <v>0</v>
      </c>
      <c r="AF5225" s="177">
        <v>13.045514862552217</v>
      </c>
      <c r="AG5225" s="177">
        <v>0</v>
      </c>
      <c r="AH5225" s="177">
        <v>0</v>
      </c>
      <c r="AI5225" s="177">
        <v>0</v>
      </c>
      <c r="AJ5225" s="177">
        <v>0</v>
      </c>
    </row>
    <row r="5226" spans="1:36" hidden="1" outlineLevel="1" x14ac:dyDescent="0.25">
      <c r="A5226" s="190">
        <f t="shared" si="1414"/>
        <v>2034</v>
      </c>
      <c r="B5226" s="55">
        <f t="shared" si="1415"/>
        <v>2</v>
      </c>
      <c r="C5226" s="55">
        <f t="shared" si="1416"/>
        <v>3</v>
      </c>
      <c r="D5226" s="55">
        <f t="shared" si="1411"/>
        <v>218</v>
      </c>
      <c r="F5226" s="63">
        <f t="shared" si="1421"/>
        <v>48976.124999999993</v>
      </c>
      <c r="G5226" s="64">
        <f t="shared" si="1413"/>
        <v>312.89427104267031</v>
      </c>
      <c r="H5226" s="64">
        <f t="shared" si="1422"/>
        <v>0</v>
      </c>
      <c r="I5226" s="64">
        <f t="shared" si="1422"/>
        <v>2.9750000000000001</v>
      </c>
      <c r="J5226" s="64">
        <f t="shared" si="1422"/>
        <v>0</v>
      </c>
      <c r="K5226" s="64">
        <f t="shared" si="1422"/>
        <v>0</v>
      </c>
      <c r="L5226" s="64">
        <f t="shared" si="1422"/>
        <v>0</v>
      </c>
      <c r="M5226" s="64">
        <f t="shared" si="1422"/>
        <v>11.927327874333457</v>
      </c>
      <c r="N5226" s="64">
        <f t="shared" si="1422"/>
        <v>297.99194316833683</v>
      </c>
      <c r="O5226" s="121"/>
      <c r="P5226" s="177">
        <v>2.9750000000000001</v>
      </c>
      <c r="Q5226" s="177">
        <v>40.44722131297948</v>
      </c>
      <c r="R5226" s="177">
        <v>40.44722131297948</v>
      </c>
      <c r="S5226" s="177">
        <v>0</v>
      </c>
      <c r="T5226" s="177">
        <v>0</v>
      </c>
      <c r="U5226" s="177">
        <v>40.44722131297948</v>
      </c>
      <c r="V5226" s="177">
        <v>40.44722131297948</v>
      </c>
      <c r="W5226" s="177">
        <v>0</v>
      </c>
      <c r="X5226" s="177">
        <v>0</v>
      </c>
      <c r="Y5226" s="177">
        <v>0</v>
      </c>
      <c r="Z5226" s="177">
        <v>0</v>
      </c>
      <c r="AA5226" s="177">
        <v>50.17137992792675</v>
      </c>
      <c r="AB5226" s="177">
        <v>43.831981900450351</v>
      </c>
      <c r="AC5226" s="177">
        <v>42.19969608804179</v>
      </c>
      <c r="AD5226" s="177">
        <v>0</v>
      </c>
      <c r="AE5226" s="177">
        <v>0</v>
      </c>
      <c r="AF5226" s="177">
        <v>11.927327874333457</v>
      </c>
      <c r="AG5226" s="177">
        <v>0</v>
      </c>
      <c r="AH5226" s="177">
        <v>0</v>
      </c>
      <c r="AI5226" s="177">
        <v>0</v>
      </c>
      <c r="AJ5226" s="177">
        <v>0</v>
      </c>
    </row>
    <row r="5227" spans="1:36" hidden="1" outlineLevel="1" x14ac:dyDescent="0.25">
      <c r="A5227" s="190">
        <f t="shared" si="1414"/>
        <v>2034</v>
      </c>
      <c r="B5227" s="55">
        <f t="shared" si="1415"/>
        <v>2</v>
      </c>
      <c r="C5227" s="55">
        <f t="shared" si="1416"/>
        <v>4</v>
      </c>
      <c r="D5227" s="55">
        <f t="shared" si="1411"/>
        <v>218</v>
      </c>
      <c r="F5227" s="63">
        <f t="shared" si="1421"/>
        <v>48976.166666666657</v>
      </c>
      <c r="G5227" s="64">
        <f t="shared" si="1413"/>
        <v>311.60089849148551</v>
      </c>
      <c r="H5227" s="64">
        <f t="shared" si="1422"/>
        <v>0</v>
      </c>
      <c r="I5227" s="64">
        <f t="shared" si="1422"/>
        <v>2.9750000000000001</v>
      </c>
      <c r="J5227" s="64">
        <f t="shared" si="1422"/>
        <v>0</v>
      </c>
      <c r="K5227" s="64">
        <f t="shared" si="1422"/>
        <v>0</v>
      </c>
      <c r="L5227" s="64">
        <f t="shared" si="1422"/>
        <v>0</v>
      </c>
      <c r="M5227" s="64">
        <f t="shared" si="1422"/>
        <v>11.554598878260535</v>
      </c>
      <c r="N5227" s="64">
        <f t="shared" si="1422"/>
        <v>297.07129961322499</v>
      </c>
      <c r="O5227" s="121"/>
      <c r="P5227" s="177">
        <v>2.9750000000000001</v>
      </c>
      <c r="Q5227" s="177">
        <v>40.653321803746252</v>
      </c>
      <c r="R5227" s="177">
        <v>40.653321803746252</v>
      </c>
      <c r="S5227" s="177">
        <v>0</v>
      </c>
      <c r="T5227" s="177">
        <v>0</v>
      </c>
      <c r="U5227" s="177">
        <v>40.653321803746252</v>
      </c>
      <c r="V5227" s="177">
        <v>40.653321803746252</v>
      </c>
      <c r="W5227" s="177">
        <v>0</v>
      </c>
      <c r="X5227" s="177">
        <v>0</v>
      </c>
      <c r="Y5227" s="177">
        <v>0</v>
      </c>
      <c r="Z5227" s="177">
        <v>0</v>
      </c>
      <c r="AA5227" s="177">
        <v>49.812067762318158</v>
      </c>
      <c r="AB5227" s="177">
        <v>43.466737473904743</v>
      </c>
      <c r="AC5227" s="177">
        <v>41.179207162017107</v>
      </c>
      <c r="AD5227" s="177">
        <v>0</v>
      </c>
      <c r="AE5227" s="177">
        <v>0</v>
      </c>
      <c r="AF5227" s="177">
        <v>11.554598878260535</v>
      </c>
      <c r="AG5227" s="177">
        <v>0</v>
      </c>
      <c r="AH5227" s="177">
        <v>0</v>
      </c>
      <c r="AI5227" s="177">
        <v>0</v>
      </c>
      <c r="AJ5227" s="177">
        <v>0</v>
      </c>
    </row>
    <row r="5228" spans="1:36" hidden="1" outlineLevel="1" x14ac:dyDescent="0.25">
      <c r="A5228" s="190">
        <f t="shared" si="1414"/>
        <v>2034</v>
      </c>
      <c r="B5228" s="55">
        <f t="shared" si="1415"/>
        <v>2</v>
      </c>
      <c r="C5228" s="55">
        <f t="shared" si="1416"/>
        <v>5</v>
      </c>
      <c r="D5228" s="55">
        <f t="shared" si="1411"/>
        <v>218</v>
      </c>
      <c r="F5228" s="63">
        <f t="shared" si="1421"/>
        <v>48976.208333333321</v>
      </c>
      <c r="G5228" s="64">
        <f t="shared" si="1413"/>
        <v>310.14713255888319</v>
      </c>
      <c r="H5228" s="64">
        <f t="shared" si="1422"/>
        <v>0</v>
      </c>
      <c r="I5228" s="64">
        <f t="shared" si="1422"/>
        <v>2.9750000000000001</v>
      </c>
      <c r="J5228" s="64">
        <f t="shared" si="1422"/>
        <v>0</v>
      </c>
      <c r="K5228" s="64">
        <f t="shared" si="1422"/>
        <v>0</v>
      </c>
      <c r="L5228" s="64">
        <f t="shared" si="1422"/>
        <v>0</v>
      </c>
      <c r="M5228" s="64">
        <f t="shared" si="1422"/>
        <v>11.554598878260535</v>
      </c>
      <c r="N5228" s="64">
        <f t="shared" si="1422"/>
        <v>295.61753368062267</v>
      </c>
      <c r="O5228" s="121"/>
      <c r="P5228" s="177">
        <v>2.9750000000000001</v>
      </c>
      <c r="Q5228" s="177">
        <v>40.643016779207912</v>
      </c>
      <c r="R5228" s="177">
        <v>40.643016779207912</v>
      </c>
      <c r="S5228" s="177">
        <v>0</v>
      </c>
      <c r="T5228" s="177">
        <v>0</v>
      </c>
      <c r="U5228" s="177">
        <v>40.643016779207912</v>
      </c>
      <c r="V5228" s="177">
        <v>40.643016779207912</v>
      </c>
      <c r="W5228" s="177">
        <v>0</v>
      </c>
      <c r="X5228" s="177">
        <v>0</v>
      </c>
      <c r="Y5228" s="177">
        <v>0</v>
      </c>
      <c r="Z5228" s="177">
        <v>0</v>
      </c>
      <c r="AA5228" s="177">
        <v>47.604054318658044</v>
      </c>
      <c r="AB5228" s="177">
        <v>42.849376529453245</v>
      </c>
      <c r="AC5228" s="177">
        <v>42.592035715679728</v>
      </c>
      <c r="AD5228" s="177">
        <v>0</v>
      </c>
      <c r="AE5228" s="177">
        <v>0</v>
      </c>
      <c r="AF5228" s="177">
        <v>11.554598878260535</v>
      </c>
      <c r="AG5228" s="177">
        <v>0</v>
      </c>
      <c r="AH5228" s="177">
        <v>0</v>
      </c>
      <c r="AI5228" s="177">
        <v>0</v>
      </c>
      <c r="AJ5228" s="177">
        <v>0</v>
      </c>
    </row>
    <row r="5229" spans="1:36" hidden="1" outlineLevel="1" x14ac:dyDescent="0.25">
      <c r="A5229" s="190">
        <f t="shared" si="1414"/>
        <v>2034</v>
      </c>
      <c r="B5229" s="55">
        <f t="shared" si="1415"/>
        <v>2</v>
      </c>
      <c r="C5229" s="55">
        <f t="shared" si="1416"/>
        <v>6</v>
      </c>
      <c r="D5229" s="55">
        <f t="shared" si="1411"/>
        <v>218</v>
      </c>
      <c r="F5229" s="63">
        <f t="shared" si="1421"/>
        <v>48976.249999999985</v>
      </c>
      <c r="G5229" s="64">
        <f t="shared" si="1413"/>
        <v>323.43680946829431</v>
      </c>
      <c r="H5229" s="64">
        <f t="shared" si="1422"/>
        <v>0</v>
      </c>
      <c r="I5229" s="64">
        <f t="shared" si="1422"/>
        <v>8.7084179958020798</v>
      </c>
      <c r="J5229" s="64">
        <f t="shared" si="1422"/>
        <v>10.589388778306992</v>
      </c>
      <c r="K5229" s="64">
        <f t="shared" si="1422"/>
        <v>0</v>
      </c>
      <c r="L5229" s="64">
        <f t="shared" si="1422"/>
        <v>0</v>
      </c>
      <c r="M5229" s="64">
        <f t="shared" si="1422"/>
        <v>10.93338388480567</v>
      </c>
      <c r="N5229" s="64">
        <f t="shared" si="1422"/>
        <v>293.20561880937959</v>
      </c>
      <c r="O5229" s="121"/>
      <c r="P5229" s="177">
        <v>2.9750000000000001</v>
      </c>
      <c r="Q5229" s="177">
        <v>41.323148398738269</v>
      </c>
      <c r="R5229" s="177">
        <v>41.323148398738269</v>
      </c>
      <c r="S5229" s="177">
        <v>2.240065142161443</v>
      </c>
      <c r="T5229" s="177">
        <v>3.493352853640638</v>
      </c>
      <c r="U5229" s="177">
        <v>41.323148398738269</v>
      </c>
      <c r="V5229" s="177">
        <v>41.323148398738269</v>
      </c>
      <c r="W5229" s="177">
        <v>0</v>
      </c>
      <c r="X5229" s="177">
        <v>0</v>
      </c>
      <c r="Y5229" s="177">
        <v>0</v>
      </c>
      <c r="Z5229" s="177">
        <v>0</v>
      </c>
      <c r="AA5229" s="177">
        <v>45.38815375011567</v>
      </c>
      <c r="AB5229" s="177">
        <v>42.415632297785905</v>
      </c>
      <c r="AC5229" s="177">
        <v>40.109239166524951</v>
      </c>
      <c r="AD5229" s="177">
        <v>0</v>
      </c>
      <c r="AE5229" s="177">
        <v>0</v>
      </c>
      <c r="AF5229" s="177">
        <v>10.93338388480567</v>
      </c>
      <c r="AG5229" s="177">
        <v>3.5297962594356638</v>
      </c>
      <c r="AH5229" s="177">
        <v>3.5297962594356638</v>
      </c>
      <c r="AI5229" s="177">
        <v>3.5297962594356638</v>
      </c>
      <c r="AJ5229" s="177">
        <v>0</v>
      </c>
    </row>
    <row r="5230" spans="1:36" hidden="1" outlineLevel="1" x14ac:dyDescent="0.25">
      <c r="A5230" s="190">
        <f t="shared" si="1414"/>
        <v>2034</v>
      </c>
      <c r="B5230" s="55">
        <f t="shared" si="1415"/>
        <v>2</v>
      </c>
      <c r="C5230" s="55">
        <f t="shared" si="1416"/>
        <v>7</v>
      </c>
      <c r="D5230" s="55">
        <f t="shared" si="1411"/>
        <v>218</v>
      </c>
      <c r="F5230" s="63">
        <f t="shared" si="1421"/>
        <v>48976.29166666665</v>
      </c>
      <c r="G5230" s="64">
        <f t="shared" si="1413"/>
        <v>459.29706496689005</v>
      </c>
      <c r="H5230" s="64">
        <f t="shared" si="1422"/>
        <v>0</v>
      </c>
      <c r="I5230" s="64">
        <f t="shared" si="1422"/>
        <v>37.681679896848074</v>
      </c>
      <c r="J5230" s="64">
        <f t="shared" si="1422"/>
        <v>124.31387116127266</v>
      </c>
      <c r="K5230" s="64">
        <f t="shared" si="1422"/>
        <v>0</v>
      </c>
      <c r="L5230" s="64">
        <f t="shared" si="1422"/>
        <v>0</v>
      </c>
      <c r="M5230" s="64">
        <f t="shared" si="1422"/>
        <v>10.68489788742372</v>
      </c>
      <c r="N5230" s="64">
        <f t="shared" si="1422"/>
        <v>286.61661602134564</v>
      </c>
      <c r="O5230" s="121"/>
      <c r="P5230" s="177">
        <v>2.9750000000000001</v>
      </c>
      <c r="Q5230" s="177">
        <v>39.715564570757422</v>
      </c>
      <c r="R5230" s="177">
        <v>39.715564570757422</v>
      </c>
      <c r="S5230" s="177">
        <v>10.054794678306161</v>
      </c>
      <c r="T5230" s="177">
        <v>16.917353506284552</v>
      </c>
      <c r="U5230" s="177">
        <v>39.715564570757422</v>
      </c>
      <c r="V5230" s="177">
        <v>39.715564570757422</v>
      </c>
      <c r="W5230" s="177">
        <v>0.89252076542850811</v>
      </c>
      <c r="X5230" s="177">
        <v>3.2901954967640252</v>
      </c>
      <c r="Y5230" s="177">
        <v>2.528537142857143</v>
      </c>
      <c r="Z5230" s="177">
        <v>0</v>
      </c>
      <c r="AA5230" s="177">
        <v>44.726078130524542</v>
      </c>
      <c r="AB5230" s="177">
        <v>41.645933588737194</v>
      </c>
      <c r="AC5230" s="177">
        <v>41.382346019054204</v>
      </c>
      <c r="AD5230" s="177">
        <v>0</v>
      </c>
      <c r="AE5230" s="177">
        <v>0</v>
      </c>
      <c r="AF5230" s="177">
        <v>10.68489788742372</v>
      </c>
      <c r="AG5230" s="177">
        <v>41.43795705375755</v>
      </c>
      <c r="AH5230" s="177">
        <v>41.43795705375755</v>
      </c>
      <c r="AI5230" s="177">
        <v>41.43795705375755</v>
      </c>
      <c r="AJ5230" s="177">
        <v>1.0232783072076801</v>
      </c>
    </row>
    <row r="5231" spans="1:36" hidden="1" outlineLevel="1" x14ac:dyDescent="0.25">
      <c r="A5231" s="190">
        <f t="shared" si="1414"/>
        <v>2034</v>
      </c>
      <c r="B5231" s="55">
        <f t="shared" si="1415"/>
        <v>2</v>
      </c>
      <c r="C5231" s="55">
        <f t="shared" si="1416"/>
        <v>8</v>
      </c>
      <c r="D5231" s="55">
        <f t="shared" si="1411"/>
        <v>218</v>
      </c>
      <c r="F5231" s="63">
        <f t="shared" si="1421"/>
        <v>48976.333333333314</v>
      </c>
      <c r="G5231" s="64">
        <f t="shared" si="1413"/>
        <v>551.42890168253734</v>
      </c>
      <c r="H5231" s="64">
        <f t="shared" si="1422"/>
        <v>0</v>
      </c>
      <c r="I5231" s="64">
        <f t="shared" si="1422"/>
        <v>86.679455056579556</v>
      </c>
      <c r="J5231" s="64">
        <f t="shared" si="1422"/>
        <v>167.40348015518231</v>
      </c>
      <c r="K5231" s="64">
        <f t="shared" si="1422"/>
        <v>0</v>
      </c>
      <c r="L5231" s="64">
        <f t="shared" si="1422"/>
        <v>0</v>
      </c>
      <c r="M5231" s="64">
        <f t="shared" si="1422"/>
        <v>8.9454959057500893</v>
      </c>
      <c r="N5231" s="64">
        <f t="shared" si="1422"/>
        <v>288.40047056502533</v>
      </c>
      <c r="O5231" s="121"/>
      <c r="P5231" s="177">
        <v>2.9750000000000001</v>
      </c>
      <c r="Q5231" s="177">
        <v>41.117047907971489</v>
      </c>
      <c r="R5231" s="177">
        <v>41.117047907971489</v>
      </c>
      <c r="S5231" s="177">
        <v>14.881327861527499</v>
      </c>
      <c r="T5231" s="177">
        <v>22.717648665370408</v>
      </c>
      <c r="U5231" s="177">
        <v>41.117047907971489</v>
      </c>
      <c r="V5231" s="177">
        <v>41.117047907971489</v>
      </c>
      <c r="W5231" s="177">
        <v>3.1697114983896189</v>
      </c>
      <c r="X5231" s="177">
        <v>17.905134546646035</v>
      </c>
      <c r="Y5231" s="177">
        <v>14.328377142857143</v>
      </c>
      <c r="Z5231" s="177">
        <v>0</v>
      </c>
      <c r="AA5231" s="177">
        <v>44.409998070840231</v>
      </c>
      <c r="AB5231" s="177">
        <v>39.961207275066236</v>
      </c>
      <c r="AC5231" s="177">
        <v>39.561073587232897</v>
      </c>
      <c r="AD5231" s="177">
        <v>0</v>
      </c>
      <c r="AE5231" s="177">
        <v>0</v>
      </c>
      <c r="AF5231" s="177">
        <v>8.9454959057500893</v>
      </c>
      <c r="AG5231" s="177">
        <v>55.801160051727436</v>
      </c>
      <c r="AH5231" s="177">
        <v>55.801160051727436</v>
      </c>
      <c r="AI5231" s="177">
        <v>55.801160051727436</v>
      </c>
      <c r="AJ5231" s="177">
        <v>10.702255341788847</v>
      </c>
    </row>
    <row r="5232" spans="1:36" hidden="1" outlineLevel="1" x14ac:dyDescent="0.25">
      <c r="A5232" s="190">
        <f t="shared" si="1414"/>
        <v>2034</v>
      </c>
      <c r="B5232" s="55">
        <f t="shared" si="1415"/>
        <v>2</v>
      </c>
      <c r="C5232" s="55">
        <f t="shared" si="1416"/>
        <v>9</v>
      </c>
      <c r="D5232" s="55">
        <f t="shared" si="1411"/>
        <v>218</v>
      </c>
      <c r="F5232" s="63">
        <f t="shared" si="1421"/>
        <v>48976.374999999978</v>
      </c>
      <c r="G5232" s="64">
        <f t="shared" si="1413"/>
        <v>597.24943103628152</v>
      </c>
      <c r="H5232" s="64">
        <f t="shared" si="1422"/>
        <v>0</v>
      </c>
      <c r="I5232" s="64">
        <f t="shared" si="1422"/>
        <v>117.46032657224622</v>
      </c>
      <c r="J5232" s="64">
        <f t="shared" si="1422"/>
        <v>167.06134911638304</v>
      </c>
      <c r="K5232" s="64">
        <f t="shared" si="1422"/>
        <v>0</v>
      </c>
      <c r="L5232" s="64">
        <f t="shared" si="1422"/>
        <v>0</v>
      </c>
      <c r="M5232" s="64">
        <f t="shared" si="1422"/>
        <v>8.2000379136042483</v>
      </c>
      <c r="N5232" s="64">
        <f t="shared" si="1422"/>
        <v>304.52771743404804</v>
      </c>
      <c r="O5232" s="121"/>
      <c r="P5232" s="177">
        <v>2.9750000000000001</v>
      </c>
      <c r="Q5232" s="177">
        <v>45.208142649691965</v>
      </c>
      <c r="R5232" s="177">
        <v>45.208142649691965</v>
      </c>
      <c r="S5232" s="177">
        <v>21.843114601022755</v>
      </c>
      <c r="T5232" s="177">
        <v>20.928988059026103</v>
      </c>
      <c r="U5232" s="177">
        <v>45.208142649691965</v>
      </c>
      <c r="V5232" s="177">
        <v>45.208142649691965</v>
      </c>
      <c r="W5232" s="177">
        <v>3.6756693371942615</v>
      </c>
      <c r="X5232" s="177">
        <v>22.842181615653278</v>
      </c>
      <c r="Y5232" s="177">
        <v>25.706794285714281</v>
      </c>
      <c r="Z5232" s="177">
        <v>0</v>
      </c>
      <c r="AA5232" s="177">
        <v>44.182907575045817</v>
      </c>
      <c r="AB5232" s="177">
        <v>40.084582390563341</v>
      </c>
      <c r="AC5232" s="177">
        <v>39.427656869671004</v>
      </c>
      <c r="AD5232" s="177">
        <v>0</v>
      </c>
      <c r="AE5232" s="177">
        <v>0</v>
      </c>
      <c r="AF5232" s="177">
        <v>8.2000379136042483</v>
      </c>
      <c r="AG5232" s="177">
        <v>55.687116372127676</v>
      </c>
      <c r="AH5232" s="177">
        <v>55.687116372127676</v>
      </c>
      <c r="AI5232" s="177">
        <v>55.687116372127676</v>
      </c>
      <c r="AJ5232" s="177">
        <v>19.48857867363553</v>
      </c>
    </row>
    <row r="5233" spans="1:36" hidden="1" outlineLevel="1" x14ac:dyDescent="0.25">
      <c r="A5233" s="190">
        <f t="shared" si="1414"/>
        <v>2034</v>
      </c>
      <c r="B5233" s="55">
        <f t="shared" si="1415"/>
        <v>2</v>
      </c>
      <c r="C5233" s="55">
        <f t="shared" si="1416"/>
        <v>10</v>
      </c>
      <c r="D5233" s="55">
        <f t="shared" si="1411"/>
        <v>218</v>
      </c>
      <c r="F5233" s="63">
        <f t="shared" si="1421"/>
        <v>48976.416666666642</v>
      </c>
      <c r="G5233" s="64">
        <f t="shared" si="1413"/>
        <v>612.84122400333831</v>
      </c>
      <c r="H5233" s="64">
        <f t="shared" si="1422"/>
        <v>0</v>
      </c>
      <c r="I5233" s="64">
        <f t="shared" si="1422"/>
        <v>127.29786568923481</v>
      </c>
      <c r="J5233" s="64">
        <f t="shared" si="1422"/>
        <v>163.44749267952619</v>
      </c>
      <c r="K5233" s="64">
        <f t="shared" si="1422"/>
        <v>0</v>
      </c>
      <c r="L5233" s="64">
        <f t="shared" si="1422"/>
        <v>0</v>
      </c>
      <c r="M5233" s="64">
        <f t="shared" si="1422"/>
        <v>8.9454959057500893</v>
      </c>
      <c r="N5233" s="64">
        <f t="shared" si="1422"/>
        <v>313.15036972882723</v>
      </c>
      <c r="O5233" s="121"/>
      <c r="P5233" s="177">
        <v>2.9750000000000001</v>
      </c>
      <c r="Q5233" s="177">
        <v>48.062634446811792</v>
      </c>
      <c r="R5233" s="177">
        <v>48.062634446811792</v>
      </c>
      <c r="S5233" s="177">
        <v>22.66401385914201</v>
      </c>
      <c r="T5233" s="177">
        <v>20.423950810657509</v>
      </c>
      <c r="U5233" s="177">
        <v>48.062634446811792</v>
      </c>
      <c r="V5233" s="177">
        <v>48.062634446811792</v>
      </c>
      <c r="W5233" s="177">
        <v>4.3640951168011268</v>
      </c>
      <c r="X5233" s="177">
        <v>21.575834716918052</v>
      </c>
      <c r="Y5233" s="177">
        <v>32.449559999999998</v>
      </c>
      <c r="Z5233" s="177">
        <v>0</v>
      </c>
      <c r="AA5233" s="177">
        <v>43.382397078189726</v>
      </c>
      <c r="AB5233" s="177">
        <v>39.385366861365391</v>
      </c>
      <c r="AC5233" s="177">
        <v>38.132068002024958</v>
      </c>
      <c r="AD5233" s="177">
        <v>0</v>
      </c>
      <c r="AE5233" s="177">
        <v>0</v>
      </c>
      <c r="AF5233" s="177">
        <v>8.9454959057500893</v>
      </c>
      <c r="AG5233" s="177">
        <v>54.482497559842059</v>
      </c>
      <c r="AH5233" s="177">
        <v>54.482497559842059</v>
      </c>
      <c r="AI5233" s="177">
        <v>54.482497559842059</v>
      </c>
      <c r="AJ5233" s="177">
        <v>22.845411185716138</v>
      </c>
    </row>
    <row r="5234" spans="1:36" hidden="1" outlineLevel="1" x14ac:dyDescent="0.25">
      <c r="A5234" s="190">
        <f t="shared" si="1414"/>
        <v>2034</v>
      </c>
      <c r="B5234" s="55">
        <f t="shared" si="1415"/>
        <v>2</v>
      </c>
      <c r="C5234" s="55">
        <f t="shared" si="1416"/>
        <v>11</v>
      </c>
      <c r="D5234" s="55">
        <f t="shared" si="1411"/>
        <v>218</v>
      </c>
      <c r="F5234" s="63">
        <f t="shared" si="1421"/>
        <v>48976.458333333307</v>
      </c>
      <c r="G5234" s="64">
        <f t="shared" si="1413"/>
        <v>598.0375578232929</v>
      </c>
      <c r="H5234" s="64">
        <f t="shared" si="1422"/>
        <v>0</v>
      </c>
      <c r="I5234" s="64">
        <f t="shared" si="1422"/>
        <v>120.96677938114624</v>
      </c>
      <c r="J5234" s="64">
        <f t="shared" si="1422"/>
        <v>148.203180767238</v>
      </c>
      <c r="K5234" s="64">
        <f t="shared" si="1422"/>
        <v>0</v>
      </c>
      <c r="L5234" s="64">
        <f t="shared" si="1422"/>
        <v>0</v>
      </c>
      <c r="M5234" s="64">
        <f t="shared" si="1422"/>
        <v>8.4485239109861983</v>
      </c>
      <c r="N5234" s="64">
        <f t="shared" si="1422"/>
        <v>320.41907376392254</v>
      </c>
      <c r="O5234" s="121"/>
      <c r="P5234" s="177">
        <v>2.9750000000000001</v>
      </c>
      <c r="Q5234" s="177">
        <v>50.968651366623298</v>
      </c>
      <c r="R5234" s="177">
        <v>50.968651366623298</v>
      </c>
      <c r="S5234" s="177">
        <v>20.037232878783126</v>
      </c>
      <c r="T5234" s="177">
        <v>20.435665431594373</v>
      </c>
      <c r="U5234" s="177">
        <v>50.968651366623298</v>
      </c>
      <c r="V5234" s="177">
        <v>50.968651366623298</v>
      </c>
      <c r="W5234" s="177">
        <v>4.0709095638633572</v>
      </c>
      <c r="X5234" s="177">
        <v>20.344678713469413</v>
      </c>
      <c r="Y5234" s="177">
        <v>29.078177142857136</v>
      </c>
      <c r="Z5234" s="177">
        <v>0</v>
      </c>
      <c r="AA5234" s="177">
        <v>41.723702335036833</v>
      </c>
      <c r="AB5234" s="177">
        <v>38.27118964576681</v>
      </c>
      <c r="AC5234" s="177">
        <v>36.549576316625711</v>
      </c>
      <c r="AD5234" s="177">
        <v>0</v>
      </c>
      <c r="AE5234" s="177">
        <v>0</v>
      </c>
      <c r="AF5234" s="177">
        <v>8.4485239109861983</v>
      </c>
      <c r="AG5234" s="177">
        <v>49.401060255745996</v>
      </c>
      <c r="AH5234" s="177">
        <v>49.401060255745996</v>
      </c>
      <c r="AI5234" s="177">
        <v>49.401060255745996</v>
      </c>
      <c r="AJ5234" s="177">
        <v>24.025115650578844</v>
      </c>
    </row>
    <row r="5235" spans="1:36" hidden="1" outlineLevel="1" x14ac:dyDescent="0.25">
      <c r="A5235" s="190">
        <f t="shared" si="1414"/>
        <v>2034</v>
      </c>
      <c r="B5235" s="55">
        <f t="shared" si="1415"/>
        <v>2</v>
      </c>
      <c r="C5235" s="55">
        <f t="shared" si="1416"/>
        <v>12</v>
      </c>
      <c r="D5235" s="55">
        <f t="shared" si="1411"/>
        <v>218</v>
      </c>
      <c r="F5235" s="63">
        <f t="shared" si="1421"/>
        <v>48976.499999999971</v>
      </c>
      <c r="G5235" s="64">
        <f t="shared" si="1413"/>
        <v>614.10303726939605</v>
      </c>
      <c r="H5235" s="64">
        <f t="shared" ref="H5235:N5244" si="1423">SUMIF($P$6:$AK$6,H$6,$P5235:$AK5235)</f>
        <v>0</v>
      </c>
      <c r="I5235" s="64">
        <f t="shared" si="1423"/>
        <v>125.31475481446844</v>
      </c>
      <c r="J5235" s="64">
        <f t="shared" si="1423"/>
        <v>150.99335487858065</v>
      </c>
      <c r="K5235" s="64">
        <f t="shared" si="1423"/>
        <v>0</v>
      </c>
      <c r="L5235" s="64">
        <f t="shared" si="1423"/>
        <v>0</v>
      </c>
      <c r="M5235" s="64">
        <f t="shared" si="1423"/>
        <v>8.4485239109861983</v>
      </c>
      <c r="N5235" s="64">
        <f t="shared" si="1423"/>
        <v>329.34640366536075</v>
      </c>
      <c r="O5235" s="121"/>
      <c r="P5235" s="177">
        <v>2.9750000000000001</v>
      </c>
      <c r="Q5235" s="177">
        <v>53.617042672976361</v>
      </c>
      <c r="R5235" s="177">
        <v>53.617042672976361</v>
      </c>
      <c r="S5235" s="177">
        <v>21.335306034749017</v>
      </c>
      <c r="T5235" s="177">
        <v>24.412405368779311</v>
      </c>
      <c r="U5235" s="177">
        <v>53.617042672976361</v>
      </c>
      <c r="V5235" s="177">
        <v>53.617042672976361</v>
      </c>
      <c r="W5235" s="177">
        <v>3.6155988133124461</v>
      </c>
      <c r="X5235" s="177">
        <v>19.728048790665792</v>
      </c>
      <c r="Y5235" s="177">
        <v>31.606714285714286</v>
      </c>
      <c r="Z5235" s="177">
        <v>0</v>
      </c>
      <c r="AA5235" s="177">
        <v>40.883964628080385</v>
      </c>
      <c r="AB5235" s="177">
        <v>38.297795409670314</v>
      </c>
      <c r="AC5235" s="177">
        <v>35.69647293570462</v>
      </c>
      <c r="AD5235" s="177">
        <v>0</v>
      </c>
      <c r="AE5235" s="177">
        <v>0</v>
      </c>
      <c r="AF5235" s="177">
        <v>8.4485239109861983</v>
      </c>
      <c r="AG5235" s="177">
        <v>50.331118292860211</v>
      </c>
      <c r="AH5235" s="177">
        <v>50.331118292860211</v>
      </c>
      <c r="AI5235" s="177">
        <v>50.331118292860211</v>
      </c>
      <c r="AJ5235" s="177">
        <v>21.641681521247587</v>
      </c>
    </row>
    <row r="5236" spans="1:36" hidden="1" outlineLevel="1" x14ac:dyDescent="0.25">
      <c r="A5236" s="190">
        <f t="shared" si="1414"/>
        <v>2034</v>
      </c>
      <c r="B5236" s="55">
        <f t="shared" si="1415"/>
        <v>2</v>
      </c>
      <c r="C5236" s="55">
        <f t="shared" si="1416"/>
        <v>13</v>
      </c>
      <c r="D5236" s="55">
        <f t="shared" si="1411"/>
        <v>218</v>
      </c>
      <c r="F5236" s="63">
        <f t="shared" si="1421"/>
        <v>48976.541666666635</v>
      </c>
      <c r="G5236" s="64">
        <f t="shared" si="1413"/>
        <v>628.10195079228652</v>
      </c>
      <c r="H5236" s="64">
        <f t="shared" si="1423"/>
        <v>0</v>
      </c>
      <c r="I5236" s="64">
        <f t="shared" si="1423"/>
        <v>123.81733273171957</v>
      </c>
      <c r="J5236" s="64">
        <f t="shared" si="1423"/>
        <v>170.03236990562945</v>
      </c>
      <c r="K5236" s="64">
        <f t="shared" si="1423"/>
        <v>0</v>
      </c>
      <c r="L5236" s="64">
        <f t="shared" si="1423"/>
        <v>0</v>
      </c>
      <c r="M5236" s="64">
        <f t="shared" si="1423"/>
        <v>9.069738904441067</v>
      </c>
      <c r="N5236" s="64">
        <f t="shared" si="1423"/>
        <v>325.18250925049648</v>
      </c>
      <c r="O5236" s="121"/>
      <c r="P5236" s="177">
        <v>2.9750000000000001</v>
      </c>
      <c r="Q5236" s="177">
        <v>53.915888384588186</v>
      </c>
      <c r="R5236" s="177">
        <v>53.915888384588186</v>
      </c>
      <c r="S5236" s="177">
        <v>20.058657549616758</v>
      </c>
      <c r="T5236" s="177">
        <v>25.533176802188525</v>
      </c>
      <c r="U5236" s="177">
        <v>53.915888384588186</v>
      </c>
      <c r="V5236" s="177">
        <v>53.915888384588186</v>
      </c>
      <c r="W5236" s="177">
        <v>3.9915636757018342</v>
      </c>
      <c r="X5236" s="177">
        <v>19.776514938124695</v>
      </c>
      <c r="Y5236" s="177">
        <v>29.499600000000001</v>
      </c>
      <c r="Z5236" s="177">
        <v>0</v>
      </c>
      <c r="AA5236" s="177">
        <v>38.789896902932377</v>
      </c>
      <c r="AB5236" s="177">
        <v>36.251357179222637</v>
      </c>
      <c r="AC5236" s="177">
        <v>34.477701629988715</v>
      </c>
      <c r="AD5236" s="177">
        <v>0</v>
      </c>
      <c r="AE5236" s="177">
        <v>0</v>
      </c>
      <c r="AF5236" s="177">
        <v>9.069738904441067</v>
      </c>
      <c r="AG5236" s="177">
        <v>56.677456635209815</v>
      </c>
      <c r="AH5236" s="177">
        <v>56.677456635209815</v>
      </c>
      <c r="AI5236" s="177">
        <v>56.677456635209815</v>
      </c>
      <c r="AJ5236" s="177">
        <v>21.982819766087765</v>
      </c>
    </row>
    <row r="5237" spans="1:36" hidden="1" outlineLevel="1" x14ac:dyDescent="0.25">
      <c r="A5237" s="190">
        <f t="shared" si="1414"/>
        <v>2034</v>
      </c>
      <c r="B5237" s="55">
        <f t="shared" si="1415"/>
        <v>2</v>
      </c>
      <c r="C5237" s="55">
        <f t="shared" si="1416"/>
        <v>14</v>
      </c>
      <c r="D5237" s="55">
        <f t="shared" si="1411"/>
        <v>218</v>
      </c>
      <c r="F5237" s="63">
        <f t="shared" si="1421"/>
        <v>48976.583333333299</v>
      </c>
      <c r="G5237" s="64">
        <f t="shared" si="1413"/>
        <v>616.70464576704671</v>
      </c>
      <c r="H5237" s="64">
        <f t="shared" si="1423"/>
        <v>0</v>
      </c>
      <c r="I5237" s="64">
        <f t="shared" si="1423"/>
        <v>119.16522518685395</v>
      </c>
      <c r="J5237" s="64">
        <f t="shared" si="1423"/>
        <v>171.59546806487398</v>
      </c>
      <c r="K5237" s="64">
        <f t="shared" si="1423"/>
        <v>0</v>
      </c>
      <c r="L5237" s="64">
        <f t="shared" si="1423"/>
        <v>0</v>
      </c>
      <c r="M5237" s="64">
        <f t="shared" si="1423"/>
        <v>8.6970099083681447</v>
      </c>
      <c r="N5237" s="64">
        <f t="shared" si="1423"/>
        <v>317.24694260695054</v>
      </c>
      <c r="O5237" s="121"/>
      <c r="P5237" s="177">
        <v>2.9750000000000001</v>
      </c>
      <c r="Q5237" s="177">
        <v>52.607150268219165</v>
      </c>
      <c r="R5237" s="177">
        <v>52.607150268219165</v>
      </c>
      <c r="S5237" s="177">
        <v>17.088780246742473</v>
      </c>
      <c r="T5237" s="177">
        <v>25.294709491947124</v>
      </c>
      <c r="U5237" s="177">
        <v>52.607150268219165</v>
      </c>
      <c r="V5237" s="177">
        <v>52.607150268219165</v>
      </c>
      <c r="W5237" s="177">
        <v>4.2884411888125564</v>
      </c>
      <c r="X5237" s="177">
        <v>20.864153259690173</v>
      </c>
      <c r="Y5237" s="177">
        <v>24.442525714285718</v>
      </c>
      <c r="Z5237" s="177">
        <v>0</v>
      </c>
      <c r="AA5237" s="177">
        <v>39.207232185376405</v>
      </c>
      <c r="AB5237" s="177">
        <v>34.938261133579189</v>
      </c>
      <c r="AC5237" s="177">
        <v>32.6728482151183</v>
      </c>
      <c r="AD5237" s="177">
        <v>0</v>
      </c>
      <c r="AE5237" s="177">
        <v>0</v>
      </c>
      <c r="AF5237" s="177">
        <v>8.6970099083681447</v>
      </c>
      <c r="AG5237" s="177">
        <v>57.198489354957992</v>
      </c>
      <c r="AH5237" s="177">
        <v>57.198489354957992</v>
      </c>
      <c r="AI5237" s="177">
        <v>57.198489354957992</v>
      </c>
      <c r="AJ5237" s="177">
        <v>24.211615285375906</v>
      </c>
    </row>
    <row r="5238" spans="1:36" hidden="1" outlineLevel="1" x14ac:dyDescent="0.25">
      <c r="A5238" s="190">
        <f t="shared" si="1414"/>
        <v>2034</v>
      </c>
      <c r="B5238" s="55">
        <f t="shared" si="1415"/>
        <v>2</v>
      </c>
      <c r="C5238" s="55">
        <f t="shared" si="1416"/>
        <v>15</v>
      </c>
      <c r="D5238" s="55">
        <f t="shared" si="1411"/>
        <v>218</v>
      </c>
      <c r="F5238" s="63">
        <f t="shared" si="1421"/>
        <v>48976.624999999964</v>
      </c>
      <c r="G5238" s="64">
        <f t="shared" si="1413"/>
        <v>545.1148367432254</v>
      </c>
      <c r="H5238" s="64">
        <f t="shared" si="1423"/>
        <v>0</v>
      </c>
      <c r="I5238" s="64">
        <f t="shared" si="1423"/>
        <v>85.582287530884571</v>
      </c>
      <c r="J5238" s="64">
        <f t="shared" si="1423"/>
        <v>140.00205068317052</v>
      </c>
      <c r="K5238" s="64">
        <f t="shared" si="1423"/>
        <v>0</v>
      </c>
      <c r="L5238" s="64">
        <f t="shared" si="1423"/>
        <v>0</v>
      </c>
      <c r="M5238" s="64">
        <f t="shared" si="1423"/>
        <v>8.0757949149132777</v>
      </c>
      <c r="N5238" s="64">
        <f t="shared" si="1423"/>
        <v>311.45470361425708</v>
      </c>
      <c r="O5238" s="121"/>
      <c r="P5238" s="177">
        <v>2.9750000000000001</v>
      </c>
      <c r="Q5238" s="177">
        <v>52.4010497774524</v>
      </c>
      <c r="R5238" s="177">
        <v>52.4010497774524</v>
      </c>
      <c r="S5238" s="177">
        <v>7.0116819894733498</v>
      </c>
      <c r="T5238" s="177">
        <v>10.365398742460018</v>
      </c>
      <c r="U5238" s="177">
        <v>52.4010497774524</v>
      </c>
      <c r="V5238" s="177">
        <v>52.4010497774524</v>
      </c>
      <c r="W5238" s="177">
        <v>4.8259306370477644</v>
      </c>
      <c r="X5238" s="177">
        <v>20.568004507032253</v>
      </c>
      <c r="Y5238" s="177">
        <v>18.54260571428571</v>
      </c>
      <c r="Z5238" s="177">
        <v>0</v>
      </c>
      <c r="AA5238" s="177">
        <v>38.174146761249425</v>
      </c>
      <c r="AB5238" s="177">
        <v>34.038082991395328</v>
      </c>
      <c r="AC5238" s="177">
        <v>29.638274751802737</v>
      </c>
      <c r="AD5238" s="177">
        <v>0</v>
      </c>
      <c r="AE5238" s="177">
        <v>0</v>
      </c>
      <c r="AF5238" s="177">
        <v>8.0757949149132777</v>
      </c>
      <c r="AG5238" s="177">
        <v>46.667350227723503</v>
      </c>
      <c r="AH5238" s="177">
        <v>46.667350227723503</v>
      </c>
      <c r="AI5238" s="177">
        <v>46.667350227723503</v>
      </c>
      <c r="AJ5238" s="177">
        <v>21.293665940585473</v>
      </c>
    </row>
    <row r="5239" spans="1:36" hidden="1" outlineLevel="1" x14ac:dyDescent="0.25">
      <c r="A5239" s="190">
        <f t="shared" si="1414"/>
        <v>2034</v>
      </c>
      <c r="B5239" s="55">
        <f t="shared" si="1415"/>
        <v>2</v>
      </c>
      <c r="C5239" s="55">
        <f t="shared" si="1416"/>
        <v>16</v>
      </c>
      <c r="D5239" s="55">
        <f t="shared" si="1411"/>
        <v>218</v>
      </c>
      <c r="F5239" s="63">
        <f t="shared" si="1421"/>
        <v>48976.666666666628</v>
      </c>
      <c r="G5239" s="64">
        <f t="shared" si="1413"/>
        <v>379.23886665728691</v>
      </c>
      <c r="H5239" s="64">
        <f t="shared" si="1423"/>
        <v>0</v>
      </c>
      <c r="I5239" s="64">
        <f t="shared" si="1423"/>
        <v>36.521081121700405</v>
      </c>
      <c r="J5239" s="64">
        <f t="shared" si="1423"/>
        <v>31.679617468600416</v>
      </c>
      <c r="K5239" s="64">
        <f t="shared" si="1423"/>
        <v>0</v>
      </c>
      <c r="L5239" s="64">
        <f t="shared" si="1423"/>
        <v>0</v>
      </c>
      <c r="M5239" s="64">
        <f t="shared" si="1423"/>
        <v>9.1939819031320393</v>
      </c>
      <c r="N5239" s="64">
        <f t="shared" si="1423"/>
        <v>301.84418616385403</v>
      </c>
      <c r="O5239" s="121"/>
      <c r="P5239" s="177">
        <v>2.9750000000000001</v>
      </c>
      <c r="Q5239" s="177">
        <v>49.567168029409252</v>
      </c>
      <c r="R5239" s="177">
        <v>49.567168029409252</v>
      </c>
      <c r="S5239" s="177">
        <v>0.11916355433052393</v>
      </c>
      <c r="T5239" s="177">
        <v>0.1478997998918162</v>
      </c>
      <c r="U5239" s="177">
        <v>49.567168029409252</v>
      </c>
      <c r="V5239" s="177">
        <v>49.567168029409252</v>
      </c>
      <c r="W5239" s="177">
        <v>2.5697882954906786</v>
      </c>
      <c r="X5239" s="177">
        <v>10.008290514493874</v>
      </c>
      <c r="Y5239" s="177">
        <v>9.2713028571428548</v>
      </c>
      <c r="Z5239" s="177">
        <v>0</v>
      </c>
      <c r="AA5239" s="177">
        <v>39.443493230116026</v>
      </c>
      <c r="AB5239" s="177">
        <v>33.590991006292448</v>
      </c>
      <c r="AC5239" s="177">
        <v>30.541029809808528</v>
      </c>
      <c r="AD5239" s="177">
        <v>0</v>
      </c>
      <c r="AE5239" s="177">
        <v>0</v>
      </c>
      <c r="AF5239" s="177">
        <v>9.1939819031320393</v>
      </c>
      <c r="AG5239" s="177">
        <v>10.559872489533472</v>
      </c>
      <c r="AH5239" s="177">
        <v>10.559872489533472</v>
      </c>
      <c r="AI5239" s="177">
        <v>10.559872489533472</v>
      </c>
      <c r="AJ5239" s="177">
        <v>11.42963610035066</v>
      </c>
    </row>
    <row r="5240" spans="1:36" hidden="1" outlineLevel="1" x14ac:dyDescent="0.25">
      <c r="A5240" s="190">
        <f t="shared" si="1414"/>
        <v>2034</v>
      </c>
      <c r="B5240" s="55">
        <f t="shared" si="1415"/>
        <v>2</v>
      </c>
      <c r="C5240" s="55">
        <f t="shared" si="1416"/>
        <v>17</v>
      </c>
      <c r="D5240" s="55">
        <f t="shared" si="1411"/>
        <v>218</v>
      </c>
      <c r="F5240" s="63">
        <f t="shared" si="1421"/>
        <v>48976.708333333292</v>
      </c>
      <c r="G5240" s="64">
        <f t="shared" si="1413"/>
        <v>297.21424009871794</v>
      </c>
      <c r="H5240" s="64">
        <f t="shared" si="1423"/>
        <v>0</v>
      </c>
      <c r="I5240" s="64">
        <f t="shared" si="1423"/>
        <v>3.8694602075011693</v>
      </c>
      <c r="J5240" s="64">
        <f t="shared" si="1423"/>
        <v>0</v>
      </c>
      <c r="K5240" s="64">
        <f t="shared" si="1423"/>
        <v>0</v>
      </c>
      <c r="L5240" s="64">
        <f t="shared" si="1423"/>
        <v>0</v>
      </c>
      <c r="M5240" s="64">
        <f t="shared" si="1423"/>
        <v>10.063682893968853</v>
      </c>
      <c r="N5240" s="64">
        <f t="shared" si="1423"/>
        <v>283.28109699724791</v>
      </c>
      <c r="O5240" s="121"/>
      <c r="P5240" s="177">
        <v>2.9750000000000001</v>
      </c>
      <c r="Q5240" s="177">
        <v>44.960822060771832</v>
      </c>
      <c r="R5240" s="177">
        <v>44.960822060771832</v>
      </c>
      <c r="S5240" s="177">
        <v>0</v>
      </c>
      <c r="T5240" s="177">
        <v>0</v>
      </c>
      <c r="U5240" s="177">
        <v>44.960822060771832</v>
      </c>
      <c r="V5240" s="177">
        <v>44.960822060771832</v>
      </c>
      <c r="W5240" s="177">
        <v>0.15576506894138448</v>
      </c>
      <c r="X5240" s="177">
        <v>0.54329484594718769</v>
      </c>
      <c r="Y5240" s="177">
        <v>0</v>
      </c>
      <c r="Z5240" s="177">
        <v>0</v>
      </c>
      <c r="AA5240" s="177">
        <v>37.944881268522138</v>
      </c>
      <c r="AB5240" s="177">
        <v>33.164309927237227</v>
      </c>
      <c r="AC5240" s="177">
        <v>32.328617558401206</v>
      </c>
      <c r="AD5240" s="177">
        <v>0</v>
      </c>
      <c r="AE5240" s="177">
        <v>0</v>
      </c>
      <c r="AF5240" s="177">
        <v>10.063682893968853</v>
      </c>
      <c r="AG5240" s="177">
        <v>0</v>
      </c>
      <c r="AH5240" s="177">
        <v>0</v>
      </c>
      <c r="AI5240" s="177">
        <v>0</v>
      </c>
      <c r="AJ5240" s="177">
        <v>0.195400292612597</v>
      </c>
    </row>
    <row r="5241" spans="1:36" hidden="1" outlineLevel="1" x14ac:dyDescent="0.25">
      <c r="A5241" s="190">
        <f t="shared" si="1414"/>
        <v>2034</v>
      </c>
      <c r="B5241" s="55">
        <f t="shared" si="1415"/>
        <v>2</v>
      </c>
      <c r="C5241" s="55">
        <f t="shared" si="1416"/>
        <v>18</v>
      </c>
      <c r="D5241" s="55">
        <f t="shared" si="1411"/>
        <v>218</v>
      </c>
      <c r="F5241" s="63">
        <f t="shared" si="1421"/>
        <v>48976.749999999956</v>
      </c>
      <c r="G5241" s="64">
        <f t="shared" si="1413"/>
        <v>291.34271621982043</v>
      </c>
      <c r="H5241" s="64">
        <f t="shared" si="1423"/>
        <v>0</v>
      </c>
      <c r="I5241" s="64">
        <f t="shared" si="1423"/>
        <v>2.9750000000000001</v>
      </c>
      <c r="J5241" s="64">
        <f t="shared" si="1423"/>
        <v>0</v>
      </c>
      <c r="K5241" s="64">
        <f t="shared" si="1423"/>
        <v>0</v>
      </c>
      <c r="L5241" s="64">
        <f t="shared" si="1423"/>
        <v>0</v>
      </c>
      <c r="M5241" s="64">
        <f t="shared" si="1423"/>
        <v>12.300056870406372</v>
      </c>
      <c r="N5241" s="64">
        <f t="shared" si="1423"/>
        <v>276.06765934941404</v>
      </c>
      <c r="O5241" s="121"/>
      <c r="P5241" s="177">
        <v>2.9750000000000001</v>
      </c>
      <c r="Q5241" s="177">
        <v>42.590666416953923</v>
      </c>
      <c r="R5241" s="177">
        <v>42.590666416953923</v>
      </c>
      <c r="S5241" s="177">
        <v>0</v>
      </c>
      <c r="T5241" s="177">
        <v>0</v>
      </c>
      <c r="U5241" s="177">
        <v>42.590666416953923</v>
      </c>
      <c r="V5241" s="177">
        <v>42.590666416953923</v>
      </c>
      <c r="W5241" s="177">
        <v>0</v>
      </c>
      <c r="X5241" s="177">
        <v>0</v>
      </c>
      <c r="Y5241" s="177">
        <v>0</v>
      </c>
      <c r="Z5241" s="177">
        <v>0</v>
      </c>
      <c r="AA5241" s="177">
        <v>39.2847449337442</v>
      </c>
      <c r="AB5241" s="177">
        <v>32.793543796186839</v>
      </c>
      <c r="AC5241" s="177">
        <v>33.626704951667314</v>
      </c>
      <c r="AD5241" s="177">
        <v>0</v>
      </c>
      <c r="AE5241" s="177">
        <v>0</v>
      </c>
      <c r="AF5241" s="177">
        <v>12.300056870406372</v>
      </c>
      <c r="AG5241" s="177">
        <v>0</v>
      </c>
      <c r="AH5241" s="177">
        <v>0</v>
      </c>
      <c r="AI5241" s="177">
        <v>0</v>
      </c>
      <c r="AJ5241" s="177">
        <v>0</v>
      </c>
    </row>
    <row r="5242" spans="1:36" hidden="1" outlineLevel="1" x14ac:dyDescent="0.25">
      <c r="A5242" s="190">
        <f t="shared" si="1414"/>
        <v>2034</v>
      </c>
      <c r="B5242" s="55">
        <f t="shared" si="1415"/>
        <v>2</v>
      </c>
      <c r="C5242" s="55">
        <f t="shared" si="1416"/>
        <v>19</v>
      </c>
      <c r="D5242" s="55">
        <f t="shared" si="1411"/>
        <v>218</v>
      </c>
      <c r="F5242" s="63">
        <f t="shared" si="1421"/>
        <v>48976.791666666621</v>
      </c>
      <c r="G5242" s="64">
        <f t="shared" si="1413"/>
        <v>283.34128485708624</v>
      </c>
      <c r="H5242" s="64">
        <f t="shared" si="1423"/>
        <v>0</v>
      </c>
      <c r="I5242" s="64">
        <f t="shared" si="1423"/>
        <v>2.9750000000000001</v>
      </c>
      <c r="J5242" s="64">
        <f t="shared" si="1423"/>
        <v>0</v>
      </c>
      <c r="K5242" s="64">
        <f t="shared" si="1423"/>
        <v>0</v>
      </c>
      <c r="L5242" s="64">
        <f t="shared" si="1423"/>
        <v>0</v>
      </c>
      <c r="M5242" s="64">
        <f t="shared" si="1423"/>
        <v>12.921271863861243</v>
      </c>
      <c r="N5242" s="64">
        <f t="shared" si="1423"/>
        <v>267.44501299322502</v>
      </c>
      <c r="O5242" s="121"/>
      <c r="P5242" s="177">
        <v>2.9750000000000001</v>
      </c>
      <c r="Q5242" s="177">
        <v>39.808309791602476</v>
      </c>
      <c r="R5242" s="177">
        <v>39.808309791602476</v>
      </c>
      <c r="S5242" s="177">
        <v>0</v>
      </c>
      <c r="T5242" s="177">
        <v>0</v>
      </c>
      <c r="U5242" s="177">
        <v>39.808309791602476</v>
      </c>
      <c r="V5242" s="177">
        <v>39.808309791602476</v>
      </c>
      <c r="W5242" s="177">
        <v>0</v>
      </c>
      <c r="X5242" s="177">
        <v>0</v>
      </c>
      <c r="Y5242" s="177">
        <v>0</v>
      </c>
      <c r="Z5242" s="177">
        <v>0</v>
      </c>
      <c r="AA5242" s="177">
        <v>39.846573635674083</v>
      </c>
      <c r="AB5242" s="177">
        <v>33.503862493881179</v>
      </c>
      <c r="AC5242" s="177">
        <v>34.861337697259877</v>
      </c>
      <c r="AD5242" s="177">
        <v>0</v>
      </c>
      <c r="AE5242" s="177">
        <v>0</v>
      </c>
      <c r="AF5242" s="177">
        <v>12.921271863861243</v>
      </c>
      <c r="AG5242" s="177">
        <v>0</v>
      </c>
      <c r="AH5242" s="177">
        <v>0</v>
      </c>
      <c r="AI5242" s="177">
        <v>0</v>
      </c>
      <c r="AJ5242" s="177">
        <v>0</v>
      </c>
    </row>
    <row r="5243" spans="1:36" hidden="1" outlineLevel="1" x14ac:dyDescent="0.25">
      <c r="A5243" s="190">
        <f t="shared" si="1414"/>
        <v>2034</v>
      </c>
      <c r="B5243" s="55">
        <f t="shared" si="1415"/>
        <v>2</v>
      </c>
      <c r="C5243" s="55">
        <f t="shared" si="1416"/>
        <v>20</v>
      </c>
      <c r="D5243" s="55">
        <f t="shared" si="1411"/>
        <v>218</v>
      </c>
      <c r="F5243" s="63">
        <f t="shared" si="1421"/>
        <v>48976.833333333285</v>
      </c>
      <c r="G5243" s="64">
        <f t="shared" si="1413"/>
        <v>281.00873065208197</v>
      </c>
      <c r="H5243" s="64">
        <f t="shared" si="1423"/>
        <v>0</v>
      </c>
      <c r="I5243" s="64">
        <f t="shared" si="1423"/>
        <v>2.9750000000000001</v>
      </c>
      <c r="J5243" s="64">
        <f t="shared" si="1423"/>
        <v>0</v>
      </c>
      <c r="K5243" s="64">
        <f t="shared" si="1423"/>
        <v>0</v>
      </c>
      <c r="L5243" s="64">
        <f t="shared" si="1423"/>
        <v>0</v>
      </c>
      <c r="M5243" s="64">
        <f t="shared" si="1423"/>
        <v>12.300056870406372</v>
      </c>
      <c r="N5243" s="64">
        <f t="shared" si="1423"/>
        <v>265.73367378167558</v>
      </c>
      <c r="O5243" s="121"/>
      <c r="P5243" s="177">
        <v>2.9750000000000001</v>
      </c>
      <c r="Q5243" s="177">
        <v>39.045737975765412</v>
      </c>
      <c r="R5243" s="177">
        <v>39.045737975765412</v>
      </c>
      <c r="S5243" s="177">
        <v>0</v>
      </c>
      <c r="T5243" s="177">
        <v>0</v>
      </c>
      <c r="U5243" s="177">
        <v>39.045737975765412</v>
      </c>
      <c r="V5243" s="177">
        <v>39.045737975765412</v>
      </c>
      <c r="W5243" s="177">
        <v>0</v>
      </c>
      <c r="X5243" s="177">
        <v>0</v>
      </c>
      <c r="Y5243" s="177">
        <v>0</v>
      </c>
      <c r="Z5243" s="177">
        <v>0</v>
      </c>
      <c r="AA5243" s="177">
        <v>40.591124555127948</v>
      </c>
      <c r="AB5243" s="177">
        <v>34.582605959115845</v>
      </c>
      <c r="AC5243" s="177">
        <v>34.376991364370149</v>
      </c>
      <c r="AD5243" s="177">
        <v>0</v>
      </c>
      <c r="AE5243" s="177">
        <v>0</v>
      </c>
      <c r="AF5243" s="177">
        <v>12.300056870406372</v>
      </c>
      <c r="AG5243" s="177">
        <v>0</v>
      </c>
      <c r="AH5243" s="177">
        <v>0</v>
      </c>
      <c r="AI5243" s="177">
        <v>0</v>
      </c>
      <c r="AJ5243" s="177">
        <v>0</v>
      </c>
    </row>
    <row r="5244" spans="1:36" hidden="1" outlineLevel="1" x14ac:dyDescent="0.25">
      <c r="A5244" s="190">
        <f t="shared" si="1414"/>
        <v>2034</v>
      </c>
      <c r="B5244" s="55">
        <f t="shared" si="1415"/>
        <v>2</v>
      </c>
      <c r="C5244" s="55">
        <f t="shared" si="1416"/>
        <v>21</v>
      </c>
      <c r="D5244" s="55">
        <f t="shared" si="1411"/>
        <v>218</v>
      </c>
      <c r="F5244" s="63">
        <f t="shared" si="1421"/>
        <v>48976.874999999949</v>
      </c>
      <c r="G5244" s="64">
        <f t="shared" si="1413"/>
        <v>277.41646551520148</v>
      </c>
      <c r="H5244" s="64">
        <f t="shared" si="1423"/>
        <v>0</v>
      </c>
      <c r="I5244" s="64">
        <f t="shared" si="1423"/>
        <v>2.9750000000000001</v>
      </c>
      <c r="J5244" s="64">
        <f t="shared" si="1423"/>
        <v>0</v>
      </c>
      <c r="K5244" s="64">
        <f t="shared" si="1423"/>
        <v>0</v>
      </c>
      <c r="L5244" s="64">
        <f t="shared" si="1423"/>
        <v>0</v>
      </c>
      <c r="M5244" s="64">
        <f t="shared" si="1423"/>
        <v>12.797028865170272</v>
      </c>
      <c r="N5244" s="64">
        <f t="shared" si="1423"/>
        <v>261.6444366500312</v>
      </c>
      <c r="O5244" s="121"/>
      <c r="P5244" s="177">
        <v>2.9750000000000001</v>
      </c>
      <c r="Q5244" s="177">
        <v>38.107980742776583</v>
      </c>
      <c r="R5244" s="177">
        <v>38.107980742776583</v>
      </c>
      <c r="S5244" s="177">
        <v>0</v>
      </c>
      <c r="T5244" s="177">
        <v>0</v>
      </c>
      <c r="U5244" s="177">
        <v>38.107980742776583</v>
      </c>
      <c r="V5244" s="177">
        <v>38.107980742776583</v>
      </c>
      <c r="W5244" s="177">
        <v>0</v>
      </c>
      <c r="X5244" s="177">
        <v>0</v>
      </c>
      <c r="Y5244" s="177">
        <v>0</v>
      </c>
      <c r="Z5244" s="177">
        <v>0</v>
      </c>
      <c r="AA5244" s="177">
        <v>39.499982664823236</v>
      </c>
      <c r="AB5244" s="177">
        <v>36.019145251482357</v>
      </c>
      <c r="AC5244" s="177">
        <v>33.693385762619265</v>
      </c>
      <c r="AD5244" s="177">
        <v>0</v>
      </c>
      <c r="AE5244" s="177">
        <v>0</v>
      </c>
      <c r="AF5244" s="177">
        <v>12.797028865170272</v>
      </c>
      <c r="AG5244" s="177">
        <v>0</v>
      </c>
      <c r="AH5244" s="177">
        <v>0</v>
      </c>
      <c r="AI5244" s="177">
        <v>0</v>
      </c>
      <c r="AJ5244" s="177">
        <v>0</v>
      </c>
    </row>
    <row r="5245" spans="1:36" hidden="1" outlineLevel="1" x14ac:dyDescent="0.25">
      <c r="A5245" s="190">
        <f t="shared" si="1414"/>
        <v>2034</v>
      </c>
      <c r="B5245" s="55">
        <f t="shared" si="1415"/>
        <v>2</v>
      </c>
      <c r="C5245" s="55">
        <f t="shared" si="1416"/>
        <v>22</v>
      </c>
      <c r="D5245" s="55">
        <f t="shared" si="1411"/>
        <v>218</v>
      </c>
      <c r="F5245" s="63">
        <f t="shared" si="1421"/>
        <v>48976.916666666613</v>
      </c>
      <c r="G5245" s="64">
        <f t="shared" si="1413"/>
        <v>284.61166706855067</v>
      </c>
      <c r="H5245" s="64">
        <f t="shared" ref="H5245:N5254" si="1424">SUMIF($P$6:$AK$6,H$6,$P5245:$AK5245)</f>
        <v>0</v>
      </c>
      <c r="I5245" s="64">
        <f t="shared" si="1424"/>
        <v>2.9750000000000001</v>
      </c>
      <c r="J5245" s="64">
        <f t="shared" si="1424"/>
        <v>0</v>
      </c>
      <c r="K5245" s="64">
        <f t="shared" si="1424"/>
        <v>0</v>
      </c>
      <c r="L5245" s="64">
        <f t="shared" si="1424"/>
        <v>0</v>
      </c>
      <c r="M5245" s="64">
        <f t="shared" si="1424"/>
        <v>13.418243858625139</v>
      </c>
      <c r="N5245" s="64">
        <f t="shared" si="1424"/>
        <v>268.2184232099255</v>
      </c>
      <c r="O5245" s="121"/>
      <c r="P5245" s="177">
        <v>2.9750000000000001</v>
      </c>
      <c r="Q5245" s="177">
        <v>38.448046552541769</v>
      </c>
      <c r="R5245" s="177">
        <v>38.448046552541769</v>
      </c>
      <c r="S5245" s="177">
        <v>0</v>
      </c>
      <c r="T5245" s="177">
        <v>0</v>
      </c>
      <c r="U5245" s="177">
        <v>38.448046552541769</v>
      </c>
      <c r="V5245" s="177">
        <v>38.448046552541769</v>
      </c>
      <c r="W5245" s="177">
        <v>0</v>
      </c>
      <c r="X5245" s="177">
        <v>0</v>
      </c>
      <c r="Y5245" s="177">
        <v>0</v>
      </c>
      <c r="Z5245" s="177">
        <v>0</v>
      </c>
      <c r="AA5245" s="177">
        <v>43.640381256519696</v>
      </c>
      <c r="AB5245" s="177">
        <v>37.177270574368244</v>
      </c>
      <c r="AC5245" s="177">
        <v>33.608585168870469</v>
      </c>
      <c r="AD5245" s="177">
        <v>0</v>
      </c>
      <c r="AE5245" s="177">
        <v>0</v>
      </c>
      <c r="AF5245" s="177">
        <v>13.418243858625139</v>
      </c>
      <c r="AG5245" s="177">
        <v>0</v>
      </c>
      <c r="AH5245" s="177">
        <v>0</v>
      </c>
      <c r="AI5245" s="177">
        <v>0</v>
      </c>
      <c r="AJ5245" s="177">
        <v>0</v>
      </c>
    </row>
    <row r="5246" spans="1:36" hidden="1" outlineLevel="1" x14ac:dyDescent="0.25">
      <c r="A5246" s="190">
        <f t="shared" si="1414"/>
        <v>2034</v>
      </c>
      <c r="B5246" s="55">
        <f t="shared" si="1415"/>
        <v>2</v>
      </c>
      <c r="C5246" s="55">
        <f t="shared" si="1416"/>
        <v>23</v>
      </c>
      <c r="D5246" s="55">
        <f t="shared" si="1411"/>
        <v>218</v>
      </c>
      <c r="F5246" s="63">
        <f t="shared" si="1421"/>
        <v>48976.958333333278</v>
      </c>
      <c r="G5246" s="64">
        <f t="shared" si="1413"/>
        <v>297.60850115919277</v>
      </c>
      <c r="H5246" s="64">
        <f t="shared" si="1424"/>
        <v>0</v>
      </c>
      <c r="I5246" s="64">
        <f t="shared" si="1424"/>
        <v>2.9750000000000001</v>
      </c>
      <c r="J5246" s="64">
        <f t="shared" si="1424"/>
        <v>0</v>
      </c>
      <c r="K5246" s="64">
        <f t="shared" si="1424"/>
        <v>0</v>
      </c>
      <c r="L5246" s="64">
        <f t="shared" si="1424"/>
        <v>0</v>
      </c>
      <c r="M5246" s="64">
        <f t="shared" si="1424"/>
        <v>14.287944849461951</v>
      </c>
      <c r="N5246" s="64">
        <f t="shared" si="1424"/>
        <v>280.3455563097308</v>
      </c>
      <c r="O5246" s="121"/>
      <c r="P5246" s="177">
        <v>2.9750000000000001</v>
      </c>
      <c r="Q5246" s="177">
        <v>39.777394717987463</v>
      </c>
      <c r="R5246" s="177">
        <v>39.777394717987463</v>
      </c>
      <c r="S5246" s="177">
        <v>0</v>
      </c>
      <c r="T5246" s="177">
        <v>0</v>
      </c>
      <c r="U5246" s="177">
        <v>39.777394717987463</v>
      </c>
      <c r="V5246" s="177">
        <v>39.777394717987463</v>
      </c>
      <c r="W5246" s="177">
        <v>0</v>
      </c>
      <c r="X5246" s="177">
        <v>0</v>
      </c>
      <c r="Y5246" s="177">
        <v>0</v>
      </c>
      <c r="Z5246" s="177">
        <v>0</v>
      </c>
      <c r="AA5246" s="177">
        <v>46.386756420810975</v>
      </c>
      <c r="AB5246" s="177">
        <v>37.822300033726378</v>
      </c>
      <c r="AC5246" s="177">
        <v>37.026920983243578</v>
      </c>
      <c r="AD5246" s="177">
        <v>0</v>
      </c>
      <c r="AE5246" s="177">
        <v>0</v>
      </c>
      <c r="AF5246" s="177">
        <v>14.287944849461951</v>
      </c>
      <c r="AG5246" s="177">
        <v>0</v>
      </c>
      <c r="AH5246" s="177">
        <v>0</v>
      </c>
      <c r="AI5246" s="177">
        <v>0</v>
      </c>
      <c r="AJ5246" s="177">
        <v>0</v>
      </c>
    </row>
    <row r="5247" spans="1:36" hidden="1" outlineLevel="1" x14ac:dyDescent="0.25">
      <c r="A5247" s="190">
        <f t="shared" si="1414"/>
        <v>2034</v>
      </c>
      <c r="B5247" s="55">
        <f t="shared" si="1415"/>
        <v>3</v>
      </c>
      <c r="C5247" s="55">
        <f t="shared" si="1416"/>
        <v>0</v>
      </c>
      <c r="D5247" s="55">
        <f t="shared" si="1411"/>
        <v>219</v>
      </c>
      <c r="F5247" s="63">
        <f t="shared" ref="F5247" si="1425">EDATE(F5223,1)</f>
        <v>49004</v>
      </c>
      <c r="G5247" s="64">
        <f t="shared" si="1413"/>
        <v>277.2964558363613</v>
      </c>
      <c r="H5247" s="64">
        <f t="shared" si="1424"/>
        <v>0</v>
      </c>
      <c r="I5247" s="64">
        <f t="shared" si="1424"/>
        <v>2.9750000000000001</v>
      </c>
      <c r="J5247" s="64">
        <f t="shared" si="1424"/>
        <v>0</v>
      </c>
      <c r="K5247" s="64">
        <f t="shared" si="1424"/>
        <v>0</v>
      </c>
      <c r="L5247" s="64">
        <f t="shared" si="1424"/>
        <v>0</v>
      </c>
      <c r="M5247" s="64">
        <f t="shared" si="1424"/>
        <v>19.315373021366938</v>
      </c>
      <c r="N5247" s="64">
        <f t="shared" si="1424"/>
        <v>255.00608281499439</v>
      </c>
      <c r="O5247" s="121"/>
      <c r="P5247" s="177">
        <v>2.9750000000000001</v>
      </c>
      <c r="Q5247" s="177">
        <v>35.500809534576895</v>
      </c>
      <c r="R5247" s="177">
        <v>35.500809534576895</v>
      </c>
      <c r="S5247" s="177">
        <v>0</v>
      </c>
      <c r="T5247" s="177">
        <v>0</v>
      </c>
      <c r="U5247" s="177">
        <v>35.500809534576895</v>
      </c>
      <c r="V5247" s="177">
        <v>35.500809534576895</v>
      </c>
      <c r="W5247" s="177">
        <v>0</v>
      </c>
      <c r="X5247" s="177">
        <v>0</v>
      </c>
      <c r="Y5247" s="177">
        <v>0</v>
      </c>
      <c r="Z5247" s="177">
        <v>0</v>
      </c>
      <c r="AA5247" s="177">
        <v>40.306748170561221</v>
      </c>
      <c r="AB5247" s="177">
        <v>34.700637961992648</v>
      </c>
      <c r="AC5247" s="177">
        <v>37.995458544132937</v>
      </c>
      <c r="AD5247" s="177">
        <v>0</v>
      </c>
      <c r="AE5247" s="177">
        <v>0</v>
      </c>
      <c r="AF5247" s="177">
        <v>19.315373021366938</v>
      </c>
      <c r="AG5247" s="177">
        <v>0</v>
      </c>
      <c r="AH5247" s="177">
        <v>0</v>
      </c>
      <c r="AI5247" s="177">
        <v>0</v>
      </c>
      <c r="AJ5247" s="177">
        <v>0</v>
      </c>
    </row>
    <row r="5248" spans="1:36" hidden="1" outlineLevel="1" x14ac:dyDescent="0.25">
      <c r="A5248" s="190">
        <f t="shared" si="1414"/>
        <v>2034</v>
      </c>
      <c r="B5248" s="55">
        <f t="shared" si="1415"/>
        <v>3</v>
      </c>
      <c r="C5248" s="55">
        <f t="shared" si="1416"/>
        <v>1</v>
      </c>
      <c r="D5248" s="55">
        <f t="shared" si="1411"/>
        <v>219</v>
      </c>
      <c r="F5248" s="63">
        <f t="shared" ref="F5248" si="1426">F5247+1/24</f>
        <v>49004.041666666664</v>
      </c>
      <c r="G5248" s="64">
        <f t="shared" si="1413"/>
        <v>281.06107830005629</v>
      </c>
      <c r="H5248" s="64">
        <f t="shared" si="1424"/>
        <v>0</v>
      </c>
      <c r="I5248" s="64">
        <f t="shared" si="1424"/>
        <v>2.9750000000000001</v>
      </c>
      <c r="J5248" s="64">
        <f t="shared" si="1424"/>
        <v>0</v>
      </c>
      <c r="K5248" s="64">
        <f t="shared" si="1424"/>
        <v>0</v>
      </c>
      <c r="L5248" s="64">
        <f t="shared" si="1424"/>
        <v>0</v>
      </c>
      <c r="M5248" s="64">
        <f t="shared" si="1424"/>
        <v>18.832488695832762</v>
      </c>
      <c r="N5248" s="64">
        <f t="shared" si="1424"/>
        <v>259.25358960422352</v>
      </c>
      <c r="O5248" s="121"/>
      <c r="P5248" s="177">
        <v>2.9750000000000001</v>
      </c>
      <c r="Q5248" s="177">
        <v>34.449697031666339</v>
      </c>
      <c r="R5248" s="177">
        <v>34.449697031666339</v>
      </c>
      <c r="S5248" s="177">
        <v>0</v>
      </c>
      <c r="T5248" s="177">
        <v>0</v>
      </c>
      <c r="U5248" s="177">
        <v>34.449697031666339</v>
      </c>
      <c r="V5248" s="177">
        <v>34.449697031666339</v>
      </c>
      <c r="W5248" s="177">
        <v>0</v>
      </c>
      <c r="X5248" s="177">
        <v>0</v>
      </c>
      <c r="Y5248" s="177">
        <v>0</v>
      </c>
      <c r="Z5248" s="177">
        <v>0</v>
      </c>
      <c r="AA5248" s="177">
        <v>44.724139341728119</v>
      </c>
      <c r="AB5248" s="177">
        <v>36.819436483221871</v>
      </c>
      <c r="AC5248" s="177">
        <v>39.911225652608188</v>
      </c>
      <c r="AD5248" s="177">
        <v>0</v>
      </c>
      <c r="AE5248" s="177">
        <v>0</v>
      </c>
      <c r="AF5248" s="177">
        <v>18.832488695832762</v>
      </c>
      <c r="AG5248" s="177">
        <v>0</v>
      </c>
      <c r="AH5248" s="177">
        <v>0</v>
      </c>
      <c r="AI5248" s="177">
        <v>0</v>
      </c>
      <c r="AJ5248" s="177">
        <v>0</v>
      </c>
    </row>
    <row r="5249" spans="1:36" hidden="1" outlineLevel="1" x14ac:dyDescent="0.25">
      <c r="A5249" s="190">
        <f t="shared" si="1414"/>
        <v>2034</v>
      </c>
      <c r="B5249" s="55">
        <f t="shared" si="1415"/>
        <v>3</v>
      </c>
      <c r="C5249" s="55">
        <f t="shared" si="1416"/>
        <v>2</v>
      </c>
      <c r="D5249" s="55">
        <f t="shared" si="1411"/>
        <v>219</v>
      </c>
      <c r="F5249" s="63">
        <f t="shared" si="1421"/>
        <v>49004.083333333328</v>
      </c>
      <c r="G5249" s="64">
        <f t="shared" si="1413"/>
        <v>272.24322715486085</v>
      </c>
      <c r="H5249" s="64">
        <f t="shared" si="1424"/>
        <v>0</v>
      </c>
      <c r="I5249" s="64">
        <f t="shared" si="1424"/>
        <v>2.9750000000000001</v>
      </c>
      <c r="J5249" s="64">
        <f t="shared" si="1424"/>
        <v>0</v>
      </c>
      <c r="K5249" s="64">
        <f t="shared" si="1424"/>
        <v>0</v>
      </c>
      <c r="L5249" s="64">
        <f t="shared" si="1424"/>
        <v>0</v>
      </c>
      <c r="M5249" s="64">
        <f t="shared" si="1424"/>
        <v>19.025642426046435</v>
      </c>
      <c r="N5249" s="64">
        <f t="shared" si="1424"/>
        <v>250.24258472881442</v>
      </c>
      <c r="O5249" s="121"/>
      <c r="P5249" s="177">
        <v>2.9750000000000001</v>
      </c>
      <c r="Q5249" s="177">
        <v>32.347472025845242</v>
      </c>
      <c r="R5249" s="177">
        <v>32.347472025845242</v>
      </c>
      <c r="S5249" s="177">
        <v>0</v>
      </c>
      <c r="T5249" s="177">
        <v>0</v>
      </c>
      <c r="U5249" s="177">
        <v>32.347472025845242</v>
      </c>
      <c r="V5249" s="177">
        <v>32.347472025845242</v>
      </c>
      <c r="W5249" s="177">
        <v>0</v>
      </c>
      <c r="X5249" s="177">
        <v>0</v>
      </c>
      <c r="Y5249" s="177">
        <v>0</v>
      </c>
      <c r="Z5249" s="177">
        <v>0</v>
      </c>
      <c r="AA5249" s="177">
        <v>45.067088028672188</v>
      </c>
      <c r="AB5249" s="177">
        <v>38.166305034767078</v>
      </c>
      <c r="AC5249" s="177">
        <v>37.61930356199418</v>
      </c>
      <c r="AD5249" s="177">
        <v>0</v>
      </c>
      <c r="AE5249" s="177">
        <v>0</v>
      </c>
      <c r="AF5249" s="177">
        <v>19.025642426046435</v>
      </c>
      <c r="AG5249" s="177">
        <v>0</v>
      </c>
      <c r="AH5249" s="177">
        <v>0</v>
      </c>
      <c r="AI5249" s="177">
        <v>0</v>
      </c>
      <c r="AJ5249" s="177">
        <v>0</v>
      </c>
    </row>
    <row r="5250" spans="1:36" hidden="1" outlineLevel="1" x14ac:dyDescent="0.25">
      <c r="A5250" s="190">
        <f t="shared" si="1414"/>
        <v>2034</v>
      </c>
      <c r="B5250" s="55">
        <f t="shared" si="1415"/>
        <v>3</v>
      </c>
      <c r="C5250" s="55">
        <f t="shared" si="1416"/>
        <v>3</v>
      </c>
      <c r="D5250" s="55">
        <f t="shared" si="1411"/>
        <v>219</v>
      </c>
      <c r="F5250" s="63">
        <f t="shared" si="1421"/>
        <v>49004.124999999993</v>
      </c>
      <c r="G5250" s="64">
        <f t="shared" si="1413"/>
        <v>274.35135278075427</v>
      </c>
      <c r="H5250" s="64">
        <f t="shared" si="1424"/>
        <v>0</v>
      </c>
      <c r="I5250" s="64">
        <f t="shared" si="1424"/>
        <v>2.9750000000000001</v>
      </c>
      <c r="J5250" s="64">
        <f t="shared" si="1424"/>
        <v>0</v>
      </c>
      <c r="K5250" s="64">
        <f t="shared" si="1424"/>
        <v>0</v>
      </c>
      <c r="L5250" s="64">
        <f t="shared" si="1424"/>
        <v>0</v>
      </c>
      <c r="M5250" s="64">
        <f t="shared" si="1424"/>
        <v>17.673566314550747</v>
      </c>
      <c r="N5250" s="64">
        <f t="shared" si="1424"/>
        <v>253.70278646620352</v>
      </c>
      <c r="O5250" s="121"/>
      <c r="P5250" s="177">
        <v>2.9750000000000001</v>
      </c>
      <c r="Q5250" s="177">
        <v>32.007406216080064</v>
      </c>
      <c r="R5250" s="177">
        <v>32.007406216080064</v>
      </c>
      <c r="S5250" s="177">
        <v>0</v>
      </c>
      <c r="T5250" s="177">
        <v>0</v>
      </c>
      <c r="U5250" s="177">
        <v>32.007406216080064</v>
      </c>
      <c r="V5250" s="177">
        <v>32.007406216080064</v>
      </c>
      <c r="W5250" s="177">
        <v>0</v>
      </c>
      <c r="X5250" s="177">
        <v>0</v>
      </c>
      <c r="Y5250" s="177">
        <v>0</v>
      </c>
      <c r="Z5250" s="177">
        <v>0</v>
      </c>
      <c r="AA5250" s="177">
        <v>46.862652454807801</v>
      </c>
      <c r="AB5250" s="177">
        <v>38.79098197417747</v>
      </c>
      <c r="AC5250" s="177">
        <v>40.01952717289798</v>
      </c>
      <c r="AD5250" s="177">
        <v>0</v>
      </c>
      <c r="AE5250" s="177">
        <v>0</v>
      </c>
      <c r="AF5250" s="177">
        <v>17.673566314550747</v>
      </c>
      <c r="AG5250" s="177">
        <v>0</v>
      </c>
      <c r="AH5250" s="177">
        <v>0</v>
      </c>
      <c r="AI5250" s="177">
        <v>0</v>
      </c>
      <c r="AJ5250" s="177">
        <v>0</v>
      </c>
    </row>
    <row r="5251" spans="1:36" hidden="1" outlineLevel="1" x14ac:dyDescent="0.25">
      <c r="A5251" s="190">
        <f t="shared" si="1414"/>
        <v>2034</v>
      </c>
      <c r="B5251" s="55">
        <f t="shared" si="1415"/>
        <v>3</v>
      </c>
      <c r="C5251" s="55">
        <f t="shared" si="1416"/>
        <v>4</v>
      </c>
      <c r="D5251" s="55">
        <f t="shared" si="1411"/>
        <v>219</v>
      </c>
      <c r="F5251" s="63">
        <f t="shared" si="1421"/>
        <v>49004.166666666657</v>
      </c>
      <c r="G5251" s="64">
        <f t="shared" si="1413"/>
        <v>271.94133771355177</v>
      </c>
      <c r="H5251" s="64">
        <f t="shared" si="1424"/>
        <v>0</v>
      </c>
      <c r="I5251" s="64">
        <f t="shared" si="1424"/>
        <v>2.9750000000000001</v>
      </c>
      <c r="J5251" s="64">
        <f t="shared" si="1424"/>
        <v>0</v>
      </c>
      <c r="K5251" s="64">
        <f t="shared" si="1424"/>
        <v>0</v>
      </c>
      <c r="L5251" s="64">
        <f t="shared" si="1424"/>
        <v>0</v>
      </c>
      <c r="M5251" s="64">
        <f t="shared" si="1424"/>
        <v>17.77014317965758</v>
      </c>
      <c r="N5251" s="64">
        <f t="shared" si="1424"/>
        <v>251.19619453389419</v>
      </c>
      <c r="O5251" s="121"/>
      <c r="P5251" s="177">
        <v>2.9750000000000001</v>
      </c>
      <c r="Q5251" s="177">
        <v>30.791413320556099</v>
      </c>
      <c r="R5251" s="177">
        <v>30.791413320556099</v>
      </c>
      <c r="S5251" s="177">
        <v>0</v>
      </c>
      <c r="T5251" s="177">
        <v>0</v>
      </c>
      <c r="U5251" s="177">
        <v>30.791413320556099</v>
      </c>
      <c r="V5251" s="177">
        <v>30.791413320556099</v>
      </c>
      <c r="W5251" s="177">
        <v>0</v>
      </c>
      <c r="X5251" s="177">
        <v>0</v>
      </c>
      <c r="Y5251" s="177">
        <v>0</v>
      </c>
      <c r="Z5251" s="177">
        <v>0</v>
      </c>
      <c r="AA5251" s="177">
        <v>46.329666940624548</v>
      </c>
      <c r="AB5251" s="177">
        <v>40.114648351718991</v>
      </c>
      <c r="AC5251" s="177">
        <v>41.586225959326256</v>
      </c>
      <c r="AD5251" s="177">
        <v>0</v>
      </c>
      <c r="AE5251" s="177">
        <v>0</v>
      </c>
      <c r="AF5251" s="177">
        <v>17.77014317965758</v>
      </c>
      <c r="AG5251" s="177">
        <v>0</v>
      </c>
      <c r="AH5251" s="177">
        <v>0</v>
      </c>
      <c r="AI5251" s="177">
        <v>0</v>
      </c>
      <c r="AJ5251" s="177">
        <v>0</v>
      </c>
    </row>
    <row r="5252" spans="1:36" hidden="1" outlineLevel="1" x14ac:dyDescent="0.25">
      <c r="A5252" s="190">
        <f t="shared" si="1414"/>
        <v>2034</v>
      </c>
      <c r="B5252" s="55">
        <f t="shared" si="1415"/>
        <v>3</v>
      </c>
      <c r="C5252" s="55">
        <f t="shared" si="1416"/>
        <v>5</v>
      </c>
      <c r="D5252" s="55">
        <f t="shared" si="1411"/>
        <v>219</v>
      </c>
      <c r="F5252" s="63">
        <f t="shared" si="1421"/>
        <v>49004.208333333321</v>
      </c>
      <c r="G5252" s="64">
        <f t="shared" si="1413"/>
        <v>277.40017202779694</v>
      </c>
      <c r="H5252" s="64">
        <f t="shared" si="1424"/>
        <v>0</v>
      </c>
      <c r="I5252" s="64">
        <f t="shared" si="1424"/>
        <v>4.9650903141446019</v>
      </c>
      <c r="J5252" s="64">
        <f t="shared" si="1424"/>
        <v>0.99918009374478411</v>
      </c>
      <c r="K5252" s="64">
        <f t="shared" si="1424"/>
        <v>0</v>
      </c>
      <c r="L5252" s="64">
        <f t="shared" si="1424"/>
        <v>0</v>
      </c>
      <c r="M5252" s="64">
        <f t="shared" si="1424"/>
        <v>17.094105123909735</v>
      </c>
      <c r="N5252" s="64">
        <f t="shared" si="1424"/>
        <v>254.34179649599784</v>
      </c>
      <c r="O5252" s="121"/>
      <c r="P5252" s="177">
        <v>2.9750000000000001</v>
      </c>
      <c r="Q5252" s="177">
        <v>31.296359522934694</v>
      </c>
      <c r="R5252" s="177">
        <v>31.296359522934694</v>
      </c>
      <c r="S5252" s="177">
        <v>1.0046745147786376</v>
      </c>
      <c r="T5252" s="177">
        <v>0.9854157993659638</v>
      </c>
      <c r="U5252" s="177">
        <v>31.296359522934694</v>
      </c>
      <c r="V5252" s="177">
        <v>31.296359522934694</v>
      </c>
      <c r="W5252" s="177">
        <v>0</v>
      </c>
      <c r="X5252" s="177">
        <v>0</v>
      </c>
      <c r="Y5252" s="177">
        <v>0</v>
      </c>
      <c r="Z5252" s="177">
        <v>0</v>
      </c>
      <c r="AA5252" s="177">
        <v>47.732531312045445</v>
      </c>
      <c r="AB5252" s="177">
        <v>40.269644020137498</v>
      </c>
      <c r="AC5252" s="177">
        <v>41.154183072076137</v>
      </c>
      <c r="AD5252" s="177">
        <v>0</v>
      </c>
      <c r="AE5252" s="177">
        <v>0</v>
      </c>
      <c r="AF5252" s="177">
        <v>17.094105123909735</v>
      </c>
      <c r="AG5252" s="177">
        <v>0.33306003124826139</v>
      </c>
      <c r="AH5252" s="177">
        <v>0.33306003124826139</v>
      </c>
      <c r="AI5252" s="177">
        <v>0.33306003124826139</v>
      </c>
      <c r="AJ5252" s="177">
        <v>0</v>
      </c>
    </row>
    <row r="5253" spans="1:36" hidden="1" outlineLevel="1" x14ac:dyDescent="0.25">
      <c r="A5253" s="190">
        <f t="shared" si="1414"/>
        <v>2034</v>
      </c>
      <c r="B5253" s="55">
        <f t="shared" si="1415"/>
        <v>3</v>
      </c>
      <c r="C5253" s="55">
        <f t="shared" si="1416"/>
        <v>6</v>
      </c>
      <c r="D5253" s="55">
        <f t="shared" si="1411"/>
        <v>219</v>
      </c>
      <c r="F5253" s="63">
        <f t="shared" si="1421"/>
        <v>49004.249999999985</v>
      </c>
      <c r="G5253" s="64">
        <f t="shared" si="1413"/>
        <v>369.26291360771648</v>
      </c>
      <c r="H5253" s="64">
        <f t="shared" si="1424"/>
        <v>0</v>
      </c>
      <c r="I5253" s="64">
        <f t="shared" si="1424"/>
        <v>22.707935427652554</v>
      </c>
      <c r="J5253" s="64">
        <f t="shared" si="1424"/>
        <v>74.69887729797415</v>
      </c>
      <c r="K5253" s="64">
        <f t="shared" si="1424"/>
        <v>0</v>
      </c>
      <c r="L5253" s="64">
        <f t="shared" si="1424"/>
        <v>0</v>
      </c>
      <c r="M5253" s="64">
        <f t="shared" si="1424"/>
        <v>17.480412584337078</v>
      </c>
      <c r="N5253" s="64">
        <f t="shared" si="1424"/>
        <v>254.3756882977527</v>
      </c>
      <c r="O5253" s="121"/>
      <c r="P5253" s="177">
        <v>2.9750000000000001</v>
      </c>
      <c r="Q5253" s="177">
        <v>32.893638326377193</v>
      </c>
      <c r="R5253" s="177">
        <v>32.893638326377193</v>
      </c>
      <c r="S5253" s="177">
        <v>7.2298514174246575</v>
      </c>
      <c r="T5253" s="177">
        <v>8.5504206789727153</v>
      </c>
      <c r="U5253" s="177">
        <v>32.893638326377193</v>
      </c>
      <c r="V5253" s="177">
        <v>32.893638326377193</v>
      </c>
      <c r="W5253" s="177">
        <v>0.50085435669015366</v>
      </c>
      <c r="X5253" s="177">
        <v>1.734667628896968</v>
      </c>
      <c r="Y5253" s="177">
        <v>0.76127999999999996</v>
      </c>
      <c r="Z5253" s="177">
        <v>0</v>
      </c>
      <c r="AA5253" s="177">
        <v>44.819298981775773</v>
      </c>
      <c r="AB5253" s="177">
        <v>37.720598637791923</v>
      </c>
      <c r="AC5253" s="177">
        <v>40.26123737267622</v>
      </c>
      <c r="AD5253" s="177">
        <v>0</v>
      </c>
      <c r="AE5253" s="177">
        <v>0</v>
      </c>
      <c r="AF5253" s="177">
        <v>17.480412584337078</v>
      </c>
      <c r="AG5253" s="177">
        <v>24.899625765991381</v>
      </c>
      <c r="AH5253" s="177">
        <v>24.899625765991381</v>
      </c>
      <c r="AI5253" s="177">
        <v>24.899625765991381</v>
      </c>
      <c r="AJ5253" s="177">
        <v>0.95586134566805725</v>
      </c>
    </row>
    <row r="5254" spans="1:36" hidden="1" outlineLevel="1" x14ac:dyDescent="0.25">
      <c r="A5254" s="190">
        <f t="shared" si="1414"/>
        <v>2034</v>
      </c>
      <c r="B5254" s="55">
        <f t="shared" si="1415"/>
        <v>3</v>
      </c>
      <c r="C5254" s="55">
        <f t="shared" si="1416"/>
        <v>7</v>
      </c>
      <c r="D5254" s="55">
        <f t="shared" si="1411"/>
        <v>219</v>
      </c>
      <c r="F5254" s="63">
        <f t="shared" si="1421"/>
        <v>49004.29166666665</v>
      </c>
      <c r="G5254" s="64">
        <f t="shared" si="1413"/>
        <v>531.12249790703629</v>
      </c>
      <c r="H5254" s="64">
        <f t="shared" si="1424"/>
        <v>0</v>
      </c>
      <c r="I5254" s="64">
        <f t="shared" si="1424"/>
        <v>71.894431295340041</v>
      </c>
      <c r="J5254" s="64">
        <f t="shared" si="1424"/>
        <v>172.08568415848296</v>
      </c>
      <c r="K5254" s="64">
        <f t="shared" si="1424"/>
        <v>0</v>
      </c>
      <c r="L5254" s="64">
        <f t="shared" si="1424"/>
        <v>0</v>
      </c>
      <c r="M5254" s="64">
        <f t="shared" si="1424"/>
        <v>16.514643933268729</v>
      </c>
      <c r="N5254" s="64">
        <f t="shared" si="1424"/>
        <v>270.62773851994456</v>
      </c>
      <c r="O5254" s="121"/>
      <c r="P5254" s="177">
        <v>2.9750000000000001</v>
      </c>
      <c r="Q5254" s="177">
        <v>37.469069221399579</v>
      </c>
      <c r="R5254" s="177">
        <v>37.469069221399579</v>
      </c>
      <c r="S5254" s="177">
        <v>16.06443134971979</v>
      </c>
      <c r="T5254" s="177">
        <v>16.939395807793417</v>
      </c>
      <c r="U5254" s="177">
        <v>37.469069221399579</v>
      </c>
      <c r="V5254" s="177">
        <v>37.469069221399579</v>
      </c>
      <c r="W5254" s="177">
        <v>3.0793067503029534</v>
      </c>
      <c r="X5254" s="177">
        <v>14.078098455293786</v>
      </c>
      <c r="Y5254" s="177">
        <v>10.277279999999999</v>
      </c>
      <c r="Z5254" s="177">
        <v>0</v>
      </c>
      <c r="AA5254" s="177">
        <v>45.477985620987653</v>
      </c>
      <c r="AB5254" s="177">
        <v>37.672504364718392</v>
      </c>
      <c r="AC5254" s="177">
        <v>37.600971648640204</v>
      </c>
      <c r="AD5254" s="177">
        <v>0</v>
      </c>
      <c r="AE5254" s="177">
        <v>0</v>
      </c>
      <c r="AF5254" s="177">
        <v>16.514643933268729</v>
      </c>
      <c r="AG5254" s="177">
        <v>57.361894719494323</v>
      </c>
      <c r="AH5254" s="177">
        <v>57.361894719494323</v>
      </c>
      <c r="AI5254" s="177">
        <v>57.361894719494323</v>
      </c>
      <c r="AJ5254" s="177">
        <v>8.4809189322300984</v>
      </c>
    </row>
    <row r="5255" spans="1:36" hidden="1" outlineLevel="1" x14ac:dyDescent="0.25">
      <c r="A5255" s="190">
        <f t="shared" si="1414"/>
        <v>2034</v>
      </c>
      <c r="B5255" s="55">
        <f t="shared" si="1415"/>
        <v>3</v>
      </c>
      <c r="C5255" s="55">
        <f t="shared" si="1416"/>
        <v>8</v>
      </c>
      <c r="D5255" s="55">
        <f t="shared" si="1411"/>
        <v>219</v>
      </c>
      <c r="F5255" s="63">
        <f t="shared" si="1421"/>
        <v>49004.333333333314</v>
      </c>
      <c r="G5255" s="64">
        <f t="shared" si="1413"/>
        <v>612.76661592462108</v>
      </c>
      <c r="H5255" s="64">
        <f t="shared" ref="H5255:N5264" si="1427">SUMIF($P$6:$AK$6,H$6,$P5255:$AK5255)</f>
        <v>0</v>
      </c>
      <c r="I5255" s="64">
        <f t="shared" si="1427"/>
        <v>120.87844920993648</v>
      </c>
      <c r="J5255" s="64">
        <f t="shared" si="1427"/>
        <v>182.82725566961514</v>
      </c>
      <c r="K5255" s="64">
        <f t="shared" si="1427"/>
        <v>0</v>
      </c>
      <c r="L5255" s="64">
        <f t="shared" si="1427"/>
        <v>0</v>
      </c>
      <c r="M5255" s="64">
        <f t="shared" si="1427"/>
        <v>15.355721551986715</v>
      </c>
      <c r="N5255" s="64">
        <f t="shared" si="1427"/>
        <v>293.70518949308274</v>
      </c>
      <c r="O5255" s="121"/>
      <c r="P5255" s="177">
        <v>2.9750000000000001</v>
      </c>
      <c r="Q5255" s="177">
        <v>43.827269361554571</v>
      </c>
      <c r="R5255" s="177">
        <v>43.827269361554571</v>
      </c>
      <c r="S5255" s="177">
        <v>23.597233035467799</v>
      </c>
      <c r="T5255" s="177">
        <v>20.144916499773025</v>
      </c>
      <c r="U5255" s="177">
        <v>43.827269361554571</v>
      </c>
      <c r="V5255" s="177">
        <v>43.827269361554571</v>
      </c>
      <c r="W5255" s="177">
        <v>5.2923782250760061</v>
      </c>
      <c r="X5255" s="177">
        <v>25.314817656319356</v>
      </c>
      <c r="Y5255" s="177">
        <v>23.980319999999995</v>
      </c>
      <c r="Z5255" s="177">
        <v>0</v>
      </c>
      <c r="AA5255" s="177">
        <v>43.583181758780242</v>
      </c>
      <c r="AB5255" s="177">
        <v>37.693969934646844</v>
      </c>
      <c r="AC5255" s="177">
        <v>37.118960353437309</v>
      </c>
      <c r="AD5255" s="177">
        <v>0</v>
      </c>
      <c r="AE5255" s="177">
        <v>0</v>
      </c>
      <c r="AF5255" s="177">
        <v>15.355721551986715</v>
      </c>
      <c r="AG5255" s="177">
        <v>60.942418556538378</v>
      </c>
      <c r="AH5255" s="177">
        <v>60.942418556538378</v>
      </c>
      <c r="AI5255" s="177">
        <v>60.942418556538378</v>
      </c>
      <c r="AJ5255" s="177">
        <v>19.573783793300294</v>
      </c>
    </row>
    <row r="5256" spans="1:36" hidden="1" outlineLevel="1" x14ac:dyDescent="0.25">
      <c r="A5256" s="190">
        <f t="shared" si="1414"/>
        <v>2034</v>
      </c>
      <c r="B5256" s="55">
        <f t="shared" si="1415"/>
        <v>3</v>
      </c>
      <c r="C5256" s="55">
        <f t="shared" si="1416"/>
        <v>9</v>
      </c>
      <c r="D5256" s="55">
        <f t="shared" si="1411"/>
        <v>219</v>
      </c>
      <c r="F5256" s="63">
        <f t="shared" si="1421"/>
        <v>49004.374999999978</v>
      </c>
      <c r="G5256" s="64">
        <f t="shared" si="1413"/>
        <v>647.88642859482252</v>
      </c>
      <c r="H5256" s="64">
        <f t="shared" si="1427"/>
        <v>0</v>
      </c>
      <c r="I5256" s="64">
        <f t="shared" si="1427"/>
        <v>131.16550509461658</v>
      </c>
      <c r="J5256" s="64">
        <f t="shared" si="1427"/>
        <v>189.53160846541505</v>
      </c>
      <c r="K5256" s="64">
        <f t="shared" si="1427"/>
        <v>0</v>
      </c>
      <c r="L5256" s="64">
        <f t="shared" si="1427"/>
        <v>0</v>
      </c>
      <c r="M5256" s="64">
        <f t="shared" si="1427"/>
        <v>15.162567821773045</v>
      </c>
      <c r="N5256" s="64">
        <f t="shared" si="1427"/>
        <v>312.02674721301787</v>
      </c>
      <c r="O5256" s="121"/>
      <c r="P5256" s="177">
        <v>2.9750000000000001</v>
      </c>
      <c r="Q5256" s="177">
        <v>49.021001728877287</v>
      </c>
      <c r="R5256" s="177">
        <v>49.021001728877287</v>
      </c>
      <c r="S5256" s="177">
        <v>26.682066759830171</v>
      </c>
      <c r="T5256" s="177">
        <v>19.485661533123857</v>
      </c>
      <c r="U5256" s="177">
        <v>49.021001728877287</v>
      </c>
      <c r="V5256" s="177">
        <v>49.021001728877287</v>
      </c>
      <c r="W5256" s="177">
        <v>5.9182404028789417</v>
      </c>
      <c r="X5256" s="177">
        <v>27.875852620140041</v>
      </c>
      <c r="Y5256" s="177">
        <v>28.167359999999995</v>
      </c>
      <c r="Z5256" s="177">
        <v>0</v>
      </c>
      <c r="AA5256" s="177">
        <v>41.419072955172538</v>
      </c>
      <c r="AB5256" s="177">
        <v>38.139336565532645</v>
      </c>
      <c r="AC5256" s="177">
        <v>36.384330776803559</v>
      </c>
      <c r="AD5256" s="177">
        <v>0</v>
      </c>
      <c r="AE5256" s="177">
        <v>0</v>
      </c>
      <c r="AF5256" s="177">
        <v>15.162567821773045</v>
      </c>
      <c r="AG5256" s="177">
        <v>63.177202821805018</v>
      </c>
      <c r="AH5256" s="177">
        <v>63.177202821805018</v>
      </c>
      <c r="AI5256" s="177">
        <v>63.177202821805018</v>
      </c>
      <c r="AJ5256" s="177">
        <v>20.061323778643551</v>
      </c>
    </row>
    <row r="5257" spans="1:36" hidden="1" outlineLevel="1" x14ac:dyDescent="0.25">
      <c r="A5257" s="190">
        <f t="shared" si="1414"/>
        <v>2034</v>
      </c>
      <c r="B5257" s="55">
        <f t="shared" si="1415"/>
        <v>3</v>
      </c>
      <c r="C5257" s="55">
        <f t="shared" si="1416"/>
        <v>10</v>
      </c>
      <c r="D5257" s="55">
        <f t="shared" si="1411"/>
        <v>219</v>
      </c>
      <c r="F5257" s="63">
        <f t="shared" si="1421"/>
        <v>49004.416666666642</v>
      </c>
      <c r="G5257" s="64">
        <f t="shared" si="1413"/>
        <v>662.2967024562904</v>
      </c>
      <c r="H5257" s="64">
        <f t="shared" si="1427"/>
        <v>0</v>
      </c>
      <c r="I5257" s="64">
        <f t="shared" si="1427"/>
        <v>142.39489287178179</v>
      </c>
      <c r="J5257" s="64">
        <f t="shared" si="1427"/>
        <v>188.76857039654286</v>
      </c>
      <c r="K5257" s="64">
        <f t="shared" si="1427"/>
        <v>0</v>
      </c>
      <c r="L5257" s="64">
        <f t="shared" si="1427"/>
        <v>0</v>
      </c>
      <c r="M5257" s="64">
        <f t="shared" si="1427"/>
        <v>14.293376035811534</v>
      </c>
      <c r="N5257" s="64">
        <f t="shared" si="1427"/>
        <v>316.83986315215424</v>
      </c>
      <c r="O5257" s="121"/>
      <c r="P5257" s="177">
        <v>2.9750000000000001</v>
      </c>
      <c r="Q5257" s="177">
        <v>51.31902220092681</v>
      </c>
      <c r="R5257" s="177">
        <v>51.31902220092681</v>
      </c>
      <c r="S5257" s="177">
        <v>28.495108812960744</v>
      </c>
      <c r="T5257" s="177">
        <v>22.986604542936867</v>
      </c>
      <c r="U5257" s="177">
        <v>51.31902220092681</v>
      </c>
      <c r="V5257" s="177">
        <v>51.31902220092681</v>
      </c>
      <c r="W5257" s="177">
        <v>5.8119035327022814</v>
      </c>
      <c r="X5257" s="177">
        <v>26.495907092537102</v>
      </c>
      <c r="Y5257" s="177">
        <v>31.973759999999999</v>
      </c>
      <c r="Z5257" s="177">
        <v>0</v>
      </c>
      <c r="AA5257" s="177">
        <v>38.644672056298198</v>
      </c>
      <c r="AB5257" s="177">
        <v>38.629915993845408</v>
      </c>
      <c r="AC5257" s="177">
        <v>34.289186298303392</v>
      </c>
      <c r="AD5257" s="177">
        <v>0</v>
      </c>
      <c r="AE5257" s="177">
        <v>0</v>
      </c>
      <c r="AF5257" s="177">
        <v>14.293376035811534</v>
      </c>
      <c r="AG5257" s="177">
        <v>62.922856798847619</v>
      </c>
      <c r="AH5257" s="177">
        <v>62.922856798847619</v>
      </c>
      <c r="AI5257" s="177">
        <v>62.922856798847619</v>
      </c>
      <c r="AJ5257" s="177">
        <v>23.656608890644804</v>
      </c>
    </row>
    <row r="5258" spans="1:36" hidden="1" outlineLevel="1" x14ac:dyDescent="0.25">
      <c r="A5258" s="190">
        <f t="shared" si="1414"/>
        <v>2034</v>
      </c>
      <c r="B5258" s="55">
        <f t="shared" si="1415"/>
        <v>3</v>
      </c>
      <c r="C5258" s="55">
        <f t="shared" si="1416"/>
        <v>11</v>
      </c>
      <c r="D5258" s="55">
        <f t="shared" si="1411"/>
        <v>219</v>
      </c>
      <c r="F5258" s="63">
        <f t="shared" si="1421"/>
        <v>49004.458333333307</v>
      </c>
      <c r="G5258" s="64">
        <f t="shared" si="1413"/>
        <v>659.79877065857829</v>
      </c>
      <c r="H5258" s="64">
        <f t="shared" si="1427"/>
        <v>0</v>
      </c>
      <c r="I5258" s="64">
        <f t="shared" si="1427"/>
        <v>143.99874977252003</v>
      </c>
      <c r="J5258" s="64">
        <f t="shared" si="1427"/>
        <v>182.01774652157792</v>
      </c>
      <c r="K5258" s="64">
        <f t="shared" si="1427"/>
        <v>0</v>
      </c>
      <c r="L5258" s="64">
        <f t="shared" si="1427"/>
        <v>0</v>
      </c>
      <c r="M5258" s="64">
        <f t="shared" si="1427"/>
        <v>13.713914845170523</v>
      </c>
      <c r="N5258" s="64">
        <f t="shared" si="1427"/>
        <v>320.06835951930987</v>
      </c>
      <c r="O5258" s="121"/>
      <c r="P5258" s="177">
        <v>2.9750000000000001</v>
      </c>
      <c r="Q5258" s="177">
        <v>53.153316568751109</v>
      </c>
      <c r="R5258" s="177">
        <v>53.153316568751109</v>
      </c>
      <c r="S5258" s="177">
        <v>28.632136872761496</v>
      </c>
      <c r="T5258" s="177">
        <v>22.017659863222686</v>
      </c>
      <c r="U5258" s="177">
        <v>53.153316568751109</v>
      </c>
      <c r="V5258" s="177">
        <v>53.153316568751109</v>
      </c>
      <c r="W5258" s="177">
        <v>5.7617096579589564</v>
      </c>
      <c r="X5258" s="177">
        <v>26.110387526314469</v>
      </c>
      <c r="Y5258" s="177">
        <v>35.018879999999996</v>
      </c>
      <c r="Z5258" s="177">
        <v>0</v>
      </c>
      <c r="AA5258" s="177">
        <v>37.187654954440532</v>
      </c>
      <c r="AB5258" s="177">
        <v>36.979315075745575</v>
      </c>
      <c r="AC5258" s="177">
        <v>33.288123214119295</v>
      </c>
      <c r="AD5258" s="177">
        <v>0</v>
      </c>
      <c r="AE5258" s="177">
        <v>0</v>
      </c>
      <c r="AF5258" s="177">
        <v>13.713914845170523</v>
      </c>
      <c r="AG5258" s="177">
        <v>60.672582173859304</v>
      </c>
      <c r="AH5258" s="177">
        <v>60.672582173859304</v>
      </c>
      <c r="AI5258" s="177">
        <v>60.672582173859304</v>
      </c>
      <c r="AJ5258" s="177">
        <v>23.482975852262435</v>
      </c>
    </row>
    <row r="5259" spans="1:36" hidden="1" outlineLevel="1" x14ac:dyDescent="0.25">
      <c r="A5259" s="190">
        <f t="shared" si="1414"/>
        <v>2034</v>
      </c>
      <c r="B5259" s="55">
        <f t="shared" si="1415"/>
        <v>3</v>
      </c>
      <c r="C5259" s="55">
        <f t="shared" si="1416"/>
        <v>12</v>
      </c>
      <c r="D5259" s="55">
        <f t="shared" si="1411"/>
        <v>219</v>
      </c>
      <c r="F5259" s="63">
        <f t="shared" si="1421"/>
        <v>49004.499999999971</v>
      </c>
      <c r="G5259" s="64">
        <f t="shared" si="1413"/>
        <v>656.72366548934042</v>
      </c>
      <c r="H5259" s="64">
        <f t="shared" si="1427"/>
        <v>0</v>
      </c>
      <c r="I5259" s="64">
        <f t="shared" si="1427"/>
        <v>140.77871928485322</v>
      </c>
      <c r="J5259" s="64">
        <f t="shared" si="1427"/>
        <v>177.3698075389031</v>
      </c>
      <c r="K5259" s="64">
        <f t="shared" si="1427"/>
        <v>0</v>
      </c>
      <c r="L5259" s="64">
        <f t="shared" si="1427"/>
        <v>0</v>
      </c>
      <c r="M5259" s="64">
        <f t="shared" si="1427"/>
        <v>12.748146194102176</v>
      </c>
      <c r="N5259" s="64">
        <f t="shared" si="1427"/>
        <v>325.82699247148196</v>
      </c>
      <c r="O5259" s="121"/>
      <c r="P5259" s="177">
        <v>2.9750000000000001</v>
      </c>
      <c r="Q5259" s="177">
        <v>56.152078709407675</v>
      </c>
      <c r="R5259" s="177">
        <v>56.152078709407675</v>
      </c>
      <c r="S5259" s="177">
        <v>25.761885898315434</v>
      </c>
      <c r="T5259" s="177">
        <v>23.930475752924469</v>
      </c>
      <c r="U5259" s="177">
        <v>56.152078709407675</v>
      </c>
      <c r="V5259" s="177">
        <v>56.152078709407675</v>
      </c>
      <c r="W5259" s="177">
        <v>5.7250444510505369</v>
      </c>
      <c r="X5259" s="177">
        <v>26.466555894614014</v>
      </c>
      <c r="Y5259" s="177">
        <v>31.973759999999999</v>
      </c>
      <c r="Z5259" s="177">
        <v>0</v>
      </c>
      <c r="AA5259" s="177">
        <v>34.439946722414959</v>
      </c>
      <c r="AB5259" s="177">
        <v>35.514179736545458</v>
      </c>
      <c r="AC5259" s="177">
        <v>31.264551174890784</v>
      </c>
      <c r="AD5259" s="177">
        <v>0</v>
      </c>
      <c r="AE5259" s="177">
        <v>0</v>
      </c>
      <c r="AF5259" s="177">
        <v>12.748146194102176</v>
      </c>
      <c r="AG5259" s="177">
        <v>59.123269179634363</v>
      </c>
      <c r="AH5259" s="177">
        <v>59.123269179634363</v>
      </c>
      <c r="AI5259" s="177">
        <v>59.123269179634363</v>
      </c>
      <c r="AJ5259" s="177">
        <v>23.945997287948764</v>
      </c>
    </row>
    <row r="5260" spans="1:36" hidden="1" outlineLevel="1" x14ac:dyDescent="0.25">
      <c r="A5260" s="190">
        <f t="shared" si="1414"/>
        <v>2034</v>
      </c>
      <c r="B5260" s="55">
        <f t="shared" si="1415"/>
        <v>3</v>
      </c>
      <c r="C5260" s="55">
        <f t="shared" si="1416"/>
        <v>13</v>
      </c>
      <c r="D5260" s="55">
        <f t="shared" si="1411"/>
        <v>219</v>
      </c>
      <c r="F5260" s="63">
        <f t="shared" si="1421"/>
        <v>49004.541666666635</v>
      </c>
      <c r="G5260" s="64">
        <f t="shared" si="1413"/>
        <v>661.66383591713566</v>
      </c>
      <c r="H5260" s="64">
        <f t="shared" si="1427"/>
        <v>0</v>
      </c>
      <c r="I5260" s="64">
        <f t="shared" si="1427"/>
        <v>136.99664369754018</v>
      </c>
      <c r="J5260" s="64">
        <f t="shared" si="1427"/>
        <v>183.28664012698511</v>
      </c>
      <c r="K5260" s="64">
        <f t="shared" si="1427"/>
        <v>0</v>
      </c>
      <c r="L5260" s="64">
        <f t="shared" si="1427"/>
        <v>0</v>
      </c>
      <c r="M5260" s="64">
        <f t="shared" si="1427"/>
        <v>12.941299924315842</v>
      </c>
      <c r="N5260" s="64">
        <f t="shared" si="1427"/>
        <v>328.4392521682945</v>
      </c>
      <c r="O5260" s="121"/>
      <c r="P5260" s="177">
        <v>2.9750000000000001</v>
      </c>
      <c r="Q5260" s="177">
        <v>56.945565598859773</v>
      </c>
      <c r="R5260" s="177">
        <v>56.945565598859773</v>
      </c>
      <c r="S5260" s="177">
        <v>25.183463745786792</v>
      </c>
      <c r="T5260" s="177">
        <v>21.946041478874623</v>
      </c>
      <c r="U5260" s="177">
        <v>56.945565598859773</v>
      </c>
      <c r="V5260" s="177">
        <v>56.945565598859773</v>
      </c>
      <c r="W5260" s="177">
        <v>5.436476061069615</v>
      </c>
      <c r="X5260" s="177">
        <v>26.011942130828345</v>
      </c>
      <c r="Y5260" s="177">
        <v>31.212479999999999</v>
      </c>
      <c r="Z5260" s="177">
        <v>0</v>
      </c>
      <c r="AA5260" s="177">
        <v>34.702764408299565</v>
      </c>
      <c r="AB5260" s="177">
        <v>33.192510796144163</v>
      </c>
      <c r="AC5260" s="177">
        <v>32.761714568411648</v>
      </c>
      <c r="AD5260" s="177">
        <v>0</v>
      </c>
      <c r="AE5260" s="177">
        <v>0</v>
      </c>
      <c r="AF5260" s="177">
        <v>12.941299924315842</v>
      </c>
      <c r="AG5260" s="177">
        <v>61.09554670899503</v>
      </c>
      <c r="AH5260" s="177">
        <v>61.09554670899503</v>
      </c>
      <c r="AI5260" s="177">
        <v>61.09554670899503</v>
      </c>
      <c r="AJ5260" s="177">
        <v>24.231240280980824</v>
      </c>
    </row>
    <row r="5261" spans="1:36" hidden="1" outlineLevel="1" x14ac:dyDescent="0.25">
      <c r="A5261" s="190">
        <f t="shared" si="1414"/>
        <v>2034</v>
      </c>
      <c r="B5261" s="55">
        <f t="shared" si="1415"/>
        <v>3</v>
      </c>
      <c r="C5261" s="55">
        <f t="shared" si="1416"/>
        <v>14</v>
      </c>
      <c r="D5261" s="55">
        <f t="shared" si="1411"/>
        <v>219</v>
      </c>
      <c r="F5261" s="63">
        <f t="shared" si="1421"/>
        <v>49004.583333333299</v>
      </c>
      <c r="G5261" s="64">
        <f t="shared" si="1413"/>
        <v>629.74952515836026</v>
      </c>
      <c r="H5261" s="64">
        <f t="shared" si="1427"/>
        <v>0</v>
      </c>
      <c r="I5261" s="64">
        <f t="shared" si="1427"/>
        <v>116.71202140984224</v>
      </c>
      <c r="J5261" s="64">
        <f t="shared" si="1427"/>
        <v>174.85773810191236</v>
      </c>
      <c r="K5261" s="64">
        <f t="shared" si="1427"/>
        <v>0</v>
      </c>
      <c r="L5261" s="64">
        <f t="shared" si="1427"/>
        <v>0</v>
      </c>
      <c r="M5261" s="64">
        <f t="shared" si="1427"/>
        <v>14.293376035811534</v>
      </c>
      <c r="N5261" s="64">
        <f t="shared" si="1427"/>
        <v>323.88638961079414</v>
      </c>
      <c r="O5261" s="121"/>
      <c r="P5261" s="177">
        <v>2.9750000000000001</v>
      </c>
      <c r="Q5261" s="177">
        <v>54.874255666653688</v>
      </c>
      <c r="R5261" s="177">
        <v>54.874255666653688</v>
      </c>
      <c r="S5261" s="177">
        <v>17.662641043869542</v>
      </c>
      <c r="T5261" s="177">
        <v>19.161901410560212</v>
      </c>
      <c r="U5261" s="177">
        <v>54.874255666653688</v>
      </c>
      <c r="V5261" s="177">
        <v>54.874255666653688</v>
      </c>
      <c r="W5261" s="177">
        <v>5.8153071393882323</v>
      </c>
      <c r="X5261" s="177">
        <v>24.088909621573361</v>
      </c>
      <c r="Y5261" s="177">
        <v>26.264159999999997</v>
      </c>
      <c r="Z5261" s="177">
        <v>0</v>
      </c>
      <c r="AA5261" s="177">
        <v>38.148058776845041</v>
      </c>
      <c r="AB5261" s="177">
        <v>31.904534046450436</v>
      </c>
      <c r="AC5261" s="177">
        <v>34.336774120883859</v>
      </c>
      <c r="AD5261" s="177">
        <v>0</v>
      </c>
      <c r="AE5261" s="177">
        <v>0</v>
      </c>
      <c r="AF5261" s="177">
        <v>14.293376035811534</v>
      </c>
      <c r="AG5261" s="177">
        <v>58.285912700637454</v>
      </c>
      <c r="AH5261" s="177">
        <v>58.285912700637454</v>
      </c>
      <c r="AI5261" s="177">
        <v>58.285912700637454</v>
      </c>
      <c r="AJ5261" s="177">
        <v>20.7441021944509</v>
      </c>
    </row>
    <row r="5262" spans="1:36" hidden="1" outlineLevel="1" x14ac:dyDescent="0.25">
      <c r="A5262" s="190">
        <f t="shared" si="1414"/>
        <v>2034</v>
      </c>
      <c r="B5262" s="55">
        <f t="shared" si="1415"/>
        <v>3</v>
      </c>
      <c r="C5262" s="55">
        <f t="shared" si="1416"/>
        <v>15</v>
      </c>
      <c r="D5262" s="55">
        <f t="shared" si="1411"/>
        <v>219</v>
      </c>
      <c r="F5262" s="63">
        <f t="shared" si="1421"/>
        <v>49004.624999999964</v>
      </c>
      <c r="G5262" s="64">
        <f t="shared" si="1413"/>
        <v>578.95792242424034</v>
      </c>
      <c r="H5262" s="64">
        <f t="shared" si="1427"/>
        <v>0</v>
      </c>
      <c r="I5262" s="64">
        <f t="shared" si="1427"/>
        <v>93.160069821668785</v>
      </c>
      <c r="J5262" s="64">
        <f t="shared" si="1427"/>
        <v>154.63585763141691</v>
      </c>
      <c r="K5262" s="64">
        <f t="shared" si="1427"/>
        <v>0</v>
      </c>
      <c r="L5262" s="64">
        <f t="shared" si="1427"/>
        <v>0</v>
      </c>
      <c r="M5262" s="64">
        <f t="shared" si="1427"/>
        <v>14.679683496238869</v>
      </c>
      <c r="N5262" s="64">
        <f t="shared" si="1427"/>
        <v>316.48231147491578</v>
      </c>
      <c r="O5262" s="121"/>
      <c r="P5262" s="177">
        <v>2.9750000000000001</v>
      </c>
      <c r="Q5262" s="177">
        <v>51.617867912538642</v>
      </c>
      <c r="R5262" s="177">
        <v>51.617867912538642</v>
      </c>
      <c r="S5262" s="177">
        <v>9.9812063059744816</v>
      </c>
      <c r="T5262" s="177">
        <v>14.439534292989476</v>
      </c>
      <c r="U5262" s="177">
        <v>51.617867912538642</v>
      </c>
      <c r="V5262" s="177">
        <v>51.617867912538642</v>
      </c>
      <c r="W5262" s="177">
        <v>4.9697548094439616</v>
      </c>
      <c r="X5262" s="177">
        <v>21.718099522094668</v>
      </c>
      <c r="Y5262" s="177">
        <v>20.935199999999998</v>
      </c>
      <c r="Z5262" s="177">
        <v>0</v>
      </c>
      <c r="AA5262" s="177">
        <v>40.625627749725197</v>
      </c>
      <c r="AB5262" s="177">
        <v>31.171968787389073</v>
      </c>
      <c r="AC5262" s="177">
        <v>38.213243287646954</v>
      </c>
      <c r="AD5262" s="177">
        <v>0</v>
      </c>
      <c r="AE5262" s="177">
        <v>0</v>
      </c>
      <c r="AF5262" s="177">
        <v>14.679683496238869</v>
      </c>
      <c r="AG5262" s="177">
        <v>51.545285877138966</v>
      </c>
      <c r="AH5262" s="177">
        <v>51.545285877138966</v>
      </c>
      <c r="AI5262" s="177">
        <v>51.545285877138966</v>
      </c>
      <c r="AJ5262" s="177">
        <v>18.141274891166209</v>
      </c>
    </row>
    <row r="5263" spans="1:36" hidden="1" outlineLevel="1" x14ac:dyDescent="0.25">
      <c r="A5263" s="190">
        <f t="shared" si="1414"/>
        <v>2034</v>
      </c>
      <c r="B5263" s="55">
        <f t="shared" si="1415"/>
        <v>3</v>
      </c>
      <c r="C5263" s="55">
        <f t="shared" si="1416"/>
        <v>16</v>
      </c>
      <c r="D5263" s="55">
        <f t="shared" ref="D5263:D5326" si="1428">MATCH(DATE(YEAR(F5263),B5263,1),$F$7505:$F$7816,0)</f>
        <v>219</v>
      </c>
      <c r="F5263" s="63">
        <f t="shared" si="1421"/>
        <v>49004.666666666628</v>
      </c>
      <c r="G5263" s="64">
        <f t="shared" ref="G5263:G5326" si="1429">SUM(H5263:N5263)</f>
        <v>457.24634912152146</v>
      </c>
      <c r="H5263" s="64">
        <f t="shared" si="1427"/>
        <v>0</v>
      </c>
      <c r="I5263" s="64">
        <f t="shared" si="1427"/>
        <v>54.313161098249246</v>
      </c>
      <c r="J5263" s="64">
        <f t="shared" si="1427"/>
        <v>87.259282544810105</v>
      </c>
      <c r="K5263" s="64">
        <f t="shared" si="1427"/>
        <v>0</v>
      </c>
      <c r="L5263" s="64">
        <f t="shared" si="1427"/>
        <v>0</v>
      </c>
      <c r="M5263" s="64">
        <f t="shared" si="1427"/>
        <v>15.355721551986715</v>
      </c>
      <c r="N5263" s="64">
        <f t="shared" si="1427"/>
        <v>300.3181839264754</v>
      </c>
      <c r="O5263" s="121"/>
      <c r="P5263" s="177">
        <v>2.9750000000000001</v>
      </c>
      <c r="Q5263" s="177">
        <v>47.547383219894854</v>
      </c>
      <c r="R5263" s="177">
        <v>47.547383219894854</v>
      </c>
      <c r="S5263" s="177">
        <v>2.5940235092507216</v>
      </c>
      <c r="T5263" s="177">
        <v>3.6019325860465448</v>
      </c>
      <c r="U5263" s="177">
        <v>47.547383219894854</v>
      </c>
      <c r="V5263" s="177">
        <v>47.547383219894854</v>
      </c>
      <c r="W5263" s="177">
        <v>3.7883985564666895</v>
      </c>
      <c r="X5263" s="177">
        <v>17.574681189354113</v>
      </c>
      <c r="Y5263" s="177">
        <v>12.180479999999999</v>
      </c>
      <c r="Z5263" s="177">
        <v>0</v>
      </c>
      <c r="AA5263" s="177">
        <v>41.74291405552723</v>
      </c>
      <c r="AB5263" s="177">
        <v>32.032018292610523</v>
      </c>
      <c r="AC5263" s="177">
        <v>36.353718698758257</v>
      </c>
      <c r="AD5263" s="177">
        <v>0</v>
      </c>
      <c r="AE5263" s="177">
        <v>0</v>
      </c>
      <c r="AF5263" s="177">
        <v>15.355721551986715</v>
      </c>
      <c r="AG5263" s="177">
        <v>29.086427514936702</v>
      </c>
      <c r="AH5263" s="177">
        <v>29.086427514936702</v>
      </c>
      <c r="AI5263" s="177">
        <v>29.086427514936702</v>
      </c>
      <c r="AJ5263" s="177">
        <v>11.598645257131173</v>
      </c>
    </row>
    <row r="5264" spans="1:36" hidden="1" outlineLevel="1" x14ac:dyDescent="0.25">
      <c r="A5264" s="190">
        <f t="shared" ref="A5264:A5327" si="1430">YEAR(F5264)</f>
        <v>2034</v>
      </c>
      <c r="B5264" s="55">
        <f t="shared" ref="B5264:B5327" si="1431">MONTH(F5264)</f>
        <v>3</v>
      </c>
      <c r="C5264" s="55">
        <f t="shared" ref="C5264:C5327" si="1432">HOUR(F5264)</f>
        <v>17</v>
      </c>
      <c r="D5264" s="55">
        <f t="shared" si="1428"/>
        <v>219</v>
      </c>
      <c r="F5264" s="63">
        <f t="shared" si="1421"/>
        <v>49004.708333333292</v>
      </c>
      <c r="G5264" s="64">
        <f t="shared" si="1429"/>
        <v>318.42367780785355</v>
      </c>
      <c r="H5264" s="64">
        <f t="shared" si="1427"/>
        <v>0</v>
      </c>
      <c r="I5264" s="64">
        <f t="shared" si="1427"/>
        <v>14.02077341006753</v>
      </c>
      <c r="J5264" s="64">
        <f t="shared" si="1427"/>
        <v>2.8472478095476124</v>
      </c>
      <c r="K5264" s="64">
        <f t="shared" si="1427"/>
        <v>0</v>
      </c>
      <c r="L5264" s="64">
        <f t="shared" si="1427"/>
        <v>0</v>
      </c>
      <c r="M5264" s="64">
        <f t="shared" si="1427"/>
        <v>16.707797663482395</v>
      </c>
      <c r="N5264" s="64">
        <f t="shared" si="1427"/>
        <v>284.847858924756</v>
      </c>
      <c r="O5264" s="121"/>
      <c r="P5264" s="177">
        <v>2.9750000000000001</v>
      </c>
      <c r="Q5264" s="177">
        <v>42.642191539645623</v>
      </c>
      <c r="R5264" s="177">
        <v>42.642191539645623</v>
      </c>
      <c r="S5264" s="177">
        <v>0</v>
      </c>
      <c r="T5264" s="177">
        <v>0</v>
      </c>
      <c r="U5264" s="177">
        <v>42.642191539645623</v>
      </c>
      <c r="V5264" s="177">
        <v>42.642191539645623</v>
      </c>
      <c r="W5264" s="177">
        <v>0.99677369489846468</v>
      </c>
      <c r="X5264" s="177">
        <v>4.6255651188909832</v>
      </c>
      <c r="Y5264" s="177">
        <v>2.2838399999999996</v>
      </c>
      <c r="Z5264" s="177">
        <v>0</v>
      </c>
      <c r="AA5264" s="177">
        <v>42.116952597634373</v>
      </c>
      <c r="AB5264" s="177">
        <v>33.836196872405381</v>
      </c>
      <c r="AC5264" s="177">
        <v>38.325943296133758</v>
      </c>
      <c r="AD5264" s="177">
        <v>0</v>
      </c>
      <c r="AE5264" s="177">
        <v>0</v>
      </c>
      <c r="AF5264" s="177">
        <v>16.707797663482395</v>
      </c>
      <c r="AG5264" s="177">
        <v>0.94908260318253745</v>
      </c>
      <c r="AH5264" s="177">
        <v>0.94908260318253745</v>
      </c>
      <c r="AI5264" s="177">
        <v>0.94908260318253745</v>
      </c>
      <c r="AJ5264" s="177">
        <v>3.1395945962780809</v>
      </c>
    </row>
    <row r="5265" spans="1:36" hidden="1" outlineLevel="1" x14ac:dyDescent="0.25">
      <c r="A5265" s="190">
        <f t="shared" si="1430"/>
        <v>2034</v>
      </c>
      <c r="B5265" s="55">
        <f t="shared" si="1431"/>
        <v>3</v>
      </c>
      <c r="C5265" s="55">
        <f t="shared" si="1432"/>
        <v>18</v>
      </c>
      <c r="D5265" s="55">
        <f t="shared" si="1428"/>
        <v>219</v>
      </c>
      <c r="F5265" s="63">
        <f t="shared" si="1421"/>
        <v>49004.749999999956</v>
      </c>
      <c r="G5265" s="64">
        <f t="shared" si="1429"/>
        <v>290.46977307135751</v>
      </c>
      <c r="H5265" s="64">
        <f t="shared" ref="H5265:N5274" si="1433">SUMIF($P$6:$AK$6,H$6,$P5265:$AK5265)</f>
        <v>0</v>
      </c>
      <c r="I5265" s="64">
        <f t="shared" si="1433"/>
        <v>3.0445299640748633</v>
      </c>
      <c r="J5265" s="64">
        <f t="shared" si="1433"/>
        <v>0</v>
      </c>
      <c r="K5265" s="64">
        <f t="shared" si="1433"/>
        <v>0</v>
      </c>
      <c r="L5265" s="64">
        <f t="shared" si="1433"/>
        <v>0</v>
      </c>
      <c r="M5265" s="64">
        <f t="shared" si="1433"/>
        <v>18.253027505191753</v>
      </c>
      <c r="N5265" s="64">
        <f t="shared" si="1433"/>
        <v>269.17221560209089</v>
      </c>
      <c r="O5265" s="121"/>
      <c r="P5265" s="177">
        <v>2.9750000000000001</v>
      </c>
      <c r="Q5265" s="177">
        <v>38.571706847001821</v>
      </c>
      <c r="R5265" s="177">
        <v>38.571706847001821</v>
      </c>
      <c r="S5265" s="177">
        <v>0</v>
      </c>
      <c r="T5265" s="177">
        <v>0</v>
      </c>
      <c r="U5265" s="177">
        <v>38.571706847001821</v>
      </c>
      <c r="V5265" s="177">
        <v>38.571706847001821</v>
      </c>
      <c r="W5265" s="177">
        <v>6.9529964074863407E-2</v>
      </c>
      <c r="X5265" s="177">
        <v>0</v>
      </c>
      <c r="Y5265" s="177">
        <v>0</v>
      </c>
      <c r="Z5265" s="177">
        <v>0</v>
      </c>
      <c r="AA5265" s="177">
        <v>41.502494613013774</v>
      </c>
      <c r="AB5265" s="177">
        <v>34.80744455849544</v>
      </c>
      <c r="AC5265" s="177">
        <v>38.575449042574384</v>
      </c>
      <c r="AD5265" s="177">
        <v>0</v>
      </c>
      <c r="AE5265" s="177">
        <v>0</v>
      </c>
      <c r="AF5265" s="177">
        <v>18.253027505191753</v>
      </c>
      <c r="AG5265" s="177">
        <v>0</v>
      </c>
      <c r="AH5265" s="177">
        <v>0</v>
      </c>
      <c r="AI5265" s="177">
        <v>0</v>
      </c>
      <c r="AJ5265" s="177">
        <v>0</v>
      </c>
    </row>
    <row r="5266" spans="1:36" hidden="1" outlineLevel="1" x14ac:dyDescent="0.25">
      <c r="A5266" s="190">
        <f t="shared" si="1430"/>
        <v>2034</v>
      </c>
      <c r="B5266" s="55">
        <f t="shared" si="1431"/>
        <v>3</v>
      </c>
      <c r="C5266" s="55">
        <f t="shared" si="1432"/>
        <v>19</v>
      </c>
      <c r="D5266" s="55">
        <f t="shared" si="1428"/>
        <v>219</v>
      </c>
      <c r="F5266" s="63">
        <f t="shared" si="1421"/>
        <v>49004.791666666621</v>
      </c>
      <c r="G5266" s="64">
        <f t="shared" si="1429"/>
        <v>288.46889259125453</v>
      </c>
      <c r="H5266" s="64">
        <f t="shared" si="1433"/>
        <v>0</v>
      </c>
      <c r="I5266" s="64">
        <f t="shared" si="1433"/>
        <v>2.9750000000000001</v>
      </c>
      <c r="J5266" s="64">
        <f t="shared" si="1433"/>
        <v>0</v>
      </c>
      <c r="K5266" s="64">
        <f t="shared" si="1433"/>
        <v>0</v>
      </c>
      <c r="L5266" s="64">
        <f t="shared" si="1433"/>
        <v>0</v>
      </c>
      <c r="M5266" s="64">
        <f t="shared" si="1433"/>
        <v>19.411949886473771</v>
      </c>
      <c r="N5266" s="64">
        <f t="shared" si="1433"/>
        <v>266.08194270478077</v>
      </c>
      <c r="O5266" s="121"/>
      <c r="P5266" s="177">
        <v>2.9750000000000001</v>
      </c>
      <c r="Q5266" s="177">
        <v>37.788524982088084</v>
      </c>
      <c r="R5266" s="177">
        <v>37.788524982088084</v>
      </c>
      <c r="S5266" s="177">
        <v>0</v>
      </c>
      <c r="T5266" s="177">
        <v>0</v>
      </c>
      <c r="U5266" s="177">
        <v>37.788524982088084</v>
      </c>
      <c r="V5266" s="177">
        <v>37.788524982088084</v>
      </c>
      <c r="W5266" s="177">
        <v>0</v>
      </c>
      <c r="X5266" s="177">
        <v>0</v>
      </c>
      <c r="Y5266" s="177">
        <v>0</v>
      </c>
      <c r="Z5266" s="177">
        <v>0</v>
      </c>
      <c r="AA5266" s="177">
        <v>43.085213326069187</v>
      </c>
      <c r="AB5266" s="177">
        <v>34.514530687056343</v>
      </c>
      <c r="AC5266" s="177">
        <v>37.328098763302918</v>
      </c>
      <c r="AD5266" s="177">
        <v>0</v>
      </c>
      <c r="AE5266" s="177">
        <v>0</v>
      </c>
      <c r="AF5266" s="177">
        <v>19.411949886473771</v>
      </c>
      <c r="AG5266" s="177">
        <v>0</v>
      </c>
      <c r="AH5266" s="177">
        <v>0</v>
      </c>
      <c r="AI5266" s="177">
        <v>0</v>
      </c>
      <c r="AJ5266" s="177">
        <v>0</v>
      </c>
    </row>
    <row r="5267" spans="1:36" hidden="1" outlineLevel="1" x14ac:dyDescent="0.25">
      <c r="A5267" s="190">
        <f t="shared" si="1430"/>
        <v>2034</v>
      </c>
      <c r="B5267" s="55">
        <f t="shared" si="1431"/>
        <v>3</v>
      </c>
      <c r="C5267" s="55">
        <f t="shared" si="1432"/>
        <v>20</v>
      </c>
      <c r="D5267" s="55">
        <f t="shared" si="1428"/>
        <v>219</v>
      </c>
      <c r="F5267" s="63">
        <f t="shared" si="1421"/>
        <v>49004.833333333285</v>
      </c>
      <c r="G5267" s="64">
        <f t="shared" si="1429"/>
        <v>283.2819192237298</v>
      </c>
      <c r="H5267" s="64">
        <f t="shared" si="1433"/>
        <v>0</v>
      </c>
      <c r="I5267" s="64">
        <f t="shared" si="1433"/>
        <v>2.9750000000000001</v>
      </c>
      <c r="J5267" s="64">
        <f t="shared" si="1433"/>
        <v>0</v>
      </c>
      <c r="K5267" s="64">
        <f t="shared" si="1433"/>
        <v>0</v>
      </c>
      <c r="L5267" s="64">
        <f t="shared" si="1433"/>
        <v>0</v>
      </c>
      <c r="M5267" s="64">
        <f t="shared" si="1433"/>
        <v>20.377718537542115</v>
      </c>
      <c r="N5267" s="64">
        <f t="shared" si="1433"/>
        <v>259.9292006861877</v>
      </c>
      <c r="O5267" s="121"/>
      <c r="P5267" s="177">
        <v>2.9750000000000001</v>
      </c>
      <c r="Q5267" s="177">
        <v>36.201551203183925</v>
      </c>
      <c r="R5267" s="177">
        <v>36.201551203183925</v>
      </c>
      <c r="S5267" s="177">
        <v>0</v>
      </c>
      <c r="T5267" s="177">
        <v>0</v>
      </c>
      <c r="U5267" s="177">
        <v>36.201551203183925</v>
      </c>
      <c r="V5267" s="177">
        <v>36.201551203183925</v>
      </c>
      <c r="W5267" s="177">
        <v>0</v>
      </c>
      <c r="X5267" s="177">
        <v>0</v>
      </c>
      <c r="Y5267" s="177">
        <v>0</v>
      </c>
      <c r="Z5267" s="177">
        <v>0</v>
      </c>
      <c r="AA5267" s="177">
        <v>44.655854591224795</v>
      </c>
      <c r="AB5267" s="177">
        <v>32.698631562448782</v>
      </c>
      <c r="AC5267" s="177">
        <v>37.7685097197784</v>
      </c>
      <c r="AD5267" s="177">
        <v>0</v>
      </c>
      <c r="AE5267" s="177">
        <v>0</v>
      </c>
      <c r="AF5267" s="177">
        <v>20.377718537542115</v>
      </c>
      <c r="AG5267" s="177">
        <v>0</v>
      </c>
      <c r="AH5267" s="177">
        <v>0</v>
      </c>
      <c r="AI5267" s="177">
        <v>0</v>
      </c>
      <c r="AJ5267" s="177">
        <v>0</v>
      </c>
    </row>
    <row r="5268" spans="1:36" hidden="1" outlineLevel="1" x14ac:dyDescent="0.25">
      <c r="A5268" s="190">
        <f t="shared" si="1430"/>
        <v>2034</v>
      </c>
      <c r="B5268" s="55">
        <f t="shared" si="1431"/>
        <v>3</v>
      </c>
      <c r="C5268" s="55">
        <f t="shared" si="1432"/>
        <v>21</v>
      </c>
      <c r="D5268" s="55">
        <f t="shared" si="1428"/>
        <v>219</v>
      </c>
      <c r="F5268" s="63">
        <f t="shared" si="1421"/>
        <v>49004.874999999949</v>
      </c>
      <c r="G5268" s="64">
        <f t="shared" si="1429"/>
        <v>274.16846610118432</v>
      </c>
      <c r="H5268" s="64">
        <f t="shared" si="1433"/>
        <v>0</v>
      </c>
      <c r="I5268" s="64">
        <f t="shared" si="1433"/>
        <v>2.9750000000000001</v>
      </c>
      <c r="J5268" s="64">
        <f t="shared" si="1433"/>
        <v>0</v>
      </c>
      <c r="K5268" s="64">
        <f t="shared" si="1433"/>
        <v>0</v>
      </c>
      <c r="L5268" s="64">
        <f t="shared" si="1433"/>
        <v>0</v>
      </c>
      <c r="M5268" s="64">
        <f t="shared" si="1433"/>
        <v>19.991411077114776</v>
      </c>
      <c r="N5268" s="64">
        <f t="shared" si="1433"/>
        <v>251.20205502406952</v>
      </c>
      <c r="O5268" s="121"/>
      <c r="P5268" s="177">
        <v>2.9750000000000001</v>
      </c>
      <c r="Q5268" s="177">
        <v>34.212681467284554</v>
      </c>
      <c r="R5268" s="177">
        <v>34.212681467284554</v>
      </c>
      <c r="S5268" s="177">
        <v>0</v>
      </c>
      <c r="T5268" s="177">
        <v>0</v>
      </c>
      <c r="U5268" s="177">
        <v>34.212681467284554</v>
      </c>
      <c r="V5268" s="177">
        <v>34.212681467284554</v>
      </c>
      <c r="W5268" s="177">
        <v>0</v>
      </c>
      <c r="X5268" s="177">
        <v>0</v>
      </c>
      <c r="Y5268" s="177">
        <v>0</v>
      </c>
      <c r="Z5268" s="177">
        <v>0</v>
      </c>
      <c r="AA5268" s="177">
        <v>43.924438402460915</v>
      </c>
      <c r="AB5268" s="177">
        <v>31.690987218509541</v>
      </c>
      <c r="AC5268" s="177">
        <v>38.735903533960858</v>
      </c>
      <c r="AD5268" s="177">
        <v>0</v>
      </c>
      <c r="AE5268" s="177">
        <v>0</v>
      </c>
      <c r="AF5268" s="177">
        <v>19.991411077114776</v>
      </c>
      <c r="AG5268" s="177">
        <v>0</v>
      </c>
      <c r="AH5268" s="177">
        <v>0</v>
      </c>
      <c r="AI5268" s="177">
        <v>0</v>
      </c>
      <c r="AJ5268" s="177">
        <v>0</v>
      </c>
    </row>
    <row r="5269" spans="1:36" hidden="1" outlineLevel="1" x14ac:dyDescent="0.25">
      <c r="A5269" s="190">
        <f t="shared" si="1430"/>
        <v>2034</v>
      </c>
      <c r="B5269" s="55">
        <f t="shared" si="1431"/>
        <v>3</v>
      </c>
      <c r="C5269" s="55">
        <f t="shared" si="1432"/>
        <v>22</v>
      </c>
      <c r="D5269" s="55">
        <f t="shared" si="1428"/>
        <v>219</v>
      </c>
      <c r="F5269" s="63">
        <f t="shared" si="1421"/>
        <v>49004.916666666613</v>
      </c>
      <c r="G5269" s="64">
        <f t="shared" si="1429"/>
        <v>277.80493535958817</v>
      </c>
      <c r="H5269" s="64">
        <f t="shared" si="1433"/>
        <v>0</v>
      </c>
      <c r="I5269" s="64">
        <f t="shared" si="1433"/>
        <v>2.9750000000000001</v>
      </c>
      <c r="J5269" s="64">
        <f t="shared" si="1433"/>
        <v>0</v>
      </c>
      <c r="K5269" s="64">
        <f t="shared" si="1433"/>
        <v>0</v>
      </c>
      <c r="L5269" s="64">
        <f t="shared" si="1433"/>
        <v>0</v>
      </c>
      <c r="M5269" s="64">
        <f t="shared" si="1433"/>
        <v>20.570872267755785</v>
      </c>
      <c r="N5269" s="64">
        <f t="shared" si="1433"/>
        <v>254.25906309183239</v>
      </c>
      <c r="O5269" s="121"/>
      <c r="P5269" s="177">
        <v>2.9750000000000001</v>
      </c>
      <c r="Q5269" s="177">
        <v>35.315319092886796</v>
      </c>
      <c r="R5269" s="177">
        <v>35.315319092886796</v>
      </c>
      <c r="S5269" s="177">
        <v>0</v>
      </c>
      <c r="T5269" s="177">
        <v>0</v>
      </c>
      <c r="U5269" s="177">
        <v>35.315319092886796</v>
      </c>
      <c r="V5269" s="177">
        <v>35.315319092886796</v>
      </c>
      <c r="W5269" s="177">
        <v>0</v>
      </c>
      <c r="X5269" s="177">
        <v>0</v>
      </c>
      <c r="Y5269" s="177">
        <v>0</v>
      </c>
      <c r="Z5269" s="177">
        <v>0</v>
      </c>
      <c r="AA5269" s="177">
        <v>42.142104566387772</v>
      </c>
      <c r="AB5269" s="177">
        <v>33.086151778308583</v>
      </c>
      <c r="AC5269" s="177">
        <v>37.769530375588822</v>
      </c>
      <c r="AD5269" s="177">
        <v>0</v>
      </c>
      <c r="AE5269" s="177">
        <v>0</v>
      </c>
      <c r="AF5269" s="177">
        <v>20.570872267755785</v>
      </c>
      <c r="AG5269" s="177">
        <v>0</v>
      </c>
      <c r="AH5269" s="177">
        <v>0</v>
      </c>
      <c r="AI5269" s="177">
        <v>0</v>
      </c>
      <c r="AJ5269" s="177">
        <v>0</v>
      </c>
    </row>
    <row r="5270" spans="1:36" hidden="1" outlineLevel="1" x14ac:dyDescent="0.25">
      <c r="A5270" s="190">
        <f t="shared" si="1430"/>
        <v>2034</v>
      </c>
      <c r="B5270" s="55">
        <f t="shared" si="1431"/>
        <v>3</v>
      </c>
      <c r="C5270" s="55">
        <f t="shared" si="1432"/>
        <v>23</v>
      </c>
      <c r="D5270" s="55">
        <f t="shared" si="1428"/>
        <v>219</v>
      </c>
      <c r="F5270" s="63">
        <f t="shared" si="1421"/>
        <v>49004.958333333278</v>
      </c>
      <c r="G5270" s="64">
        <f t="shared" si="1429"/>
        <v>274.11167527663929</v>
      </c>
      <c r="H5270" s="64">
        <f t="shared" si="1433"/>
        <v>0</v>
      </c>
      <c r="I5270" s="64">
        <f t="shared" si="1433"/>
        <v>2.9750000000000001</v>
      </c>
      <c r="J5270" s="64">
        <f t="shared" si="1433"/>
        <v>0</v>
      </c>
      <c r="K5270" s="64">
        <f t="shared" si="1433"/>
        <v>0</v>
      </c>
      <c r="L5270" s="64">
        <f t="shared" si="1433"/>
        <v>0</v>
      </c>
      <c r="M5270" s="64">
        <f t="shared" si="1433"/>
        <v>20.474295402648956</v>
      </c>
      <c r="N5270" s="64">
        <f t="shared" si="1433"/>
        <v>250.66237987399032</v>
      </c>
      <c r="O5270" s="121"/>
      <c r="P5270" s="177">
        <v>2.9750000000000001</v>
      </c>
      <c r="Q5270" s="177">
        <v>35.088608553043336</v>
      </c>
      <c r="R5270" s="177">
        <v>35.088608553043336</v>
      </c>
      <c r="S5270" s="177">
        <v>0</v>
      </c>
      <c r="T5270" s="177">
        <v>0</v>
      </c>
      <c r="U5270" s="177">
        <v>35.088608553043336</v>
      </c>
      <c r="V5270" s="177">
        <v>35.088608553043336</v>
      </c>
      <c r="W5270" s="177">
        <v>0</v>
      </c>
      <c r="X5270" s="177">
        <v>0</v>
      </c>
      <c r="Y5270" s="177">
        <v>0</v>
      </c>
      <c r="Z5270" s="177">
        <v>0</v>
      </c>
      <c r="AA5270" s="177">
        <v>40.496174221124754</v>
      </c>
      <c r="AB5270" s="177">
        <v>33.70914415281117</v>
      </c>
      <c r="AC5270" s="177">
        <v>36.102627287881035</v>
      </c>
      <c r="AD5270" s="177">
        <v>0</v>
      </c>
      <c r="AE5270" s="177">
        <v>0</v>
      </c>
      <c r="AF5270" s="177">
        <v>20.474295402648956</v>
      </c>
      <c r="AG5270" s="177">
        <v>0</v>
      </c>
      <c r="AH5270" s="177">
        <v>0</v>
      </c>
      <c r="AI5270" s="177">
        <v>0</v>
      </c>
      <c r="AJ5270" s="177">
        <v>0</v>
      </c>
    </row>
    <row r="5271" spans="1:36" hidden="1" outlineLevel="1" x14ac:dyDescent="0.25">
      <c r="A5271" s="190">
        <f t="shared" si="1430"/>
        <v>2034</v>
      </c>
      <c r="B5271" s="55">
        <f t="shared" si="1431"/>
        <v>4</v>
      </c>
      <c r="C5271" s="55">
        <f t="shared" si="1432"/>
        <v>0</v>
      </c>
      <c r="D5271" s="55">
        <f t="shared" si="1428"/>
        <v>220</v>
      </c>
      <c r="F5271" s="63">
        <f t="shared" ref="F5271" si="1434">EDATE(F5247,1)</f>
        <v>49035</v>
      </c>
      <c r="G5271" s="64">
        <f t="shared" si="1429"/>
        <v>223.14565167195042</v>
      </c>
      <c r="H5271" s="64">
        <f t="shared" si="1433"/>
        <v>0</v>
      </c>
      <c r="I5271" s="64">
        <f t="shared" si="1433"/>
        <v>2.9750000000000001</v>
      </c>
      <c r="J5271" s="64">
        <f t="shared" si="1433"/>
        <v>0</v>
      </c>
      <c r="K5271" s="64">
        <f t="shared" si="1433"/>
        <v>0</v>
      </c>
      <c r="L5271" s="64">
        <f t="shared" si="1433"/>
        <v>0</v>
      </c>
      <c r="M5271" s="64">
        <f t="shared" si="1433"/>
        <v>22.333664251366152</v>
      </c>
      <c r="N5271" s="64">
        <f t="shared" si="1433"/>
        <v>197.83698742058425</v>
      </c>
      <c r="O5271" s="121"/>
      <c r="P5271" s="177">
        <v>2.9750000000000001</v>
      </c>
      <c r="Q5271" s="177">
        <v>25.618291002310066</v>
      </c>
      <c r="R5271" s="177">
        <v>25.618291002310066</v>
      </c>
      <c r="S5271" s="177">
        <v>0</v>
      </c>
      <c r="T5271" s="177">
        <v>0</v>
      </c>
      <c r="U5271" s="177">
        <v>25.618291002310066</v>
      </c>
      <c r="V5271" s="177">
        <v>25.618291002310066</v>
      </c>
      <c r="W5271" s="177">
        <v>0</v>
      </c>
      <c r="X5271" s="177">
        <v>0</v>
      </c>
      <c r="Y5271" s="177">
        <v>0</v>
      </c>
      <c r="Z5271" s="177">
        <v>0</v>
      </c>
      <c r="AA5271" s="177">
        <v>35.495974702415232</v>
      </c>
      <c r="AB5271" s="177">
        <v>31.709789809679492</v>
      </c>
      <c r="AC5271" s="177">
        <v>28.158058899249269</v>
      </c>
      <c r="AD5271" s="177">
        <v>0</v>
      </c>
      <c r="AE5271" s="177">
        <v>0</v>
      </c>
      <c r="AF5271" s="177">
        <v>22.333664251366152</v>
      </c>
      <c r="AG5271" s="177">
        <v>0</v>
      </c>
      <c r="AH5271" s="177">
        <v>0</v>
      </c>
      <c r="AI5271" s="177">
        <v>0</v>
      </c>
      <c r="AJ5271" s="177">
        <v>0</v>
      </c>
    </row>
    <row r="5272" spans="1:36" hidden="1" outlineLevel="1" x14ac:dyDescent="0.25">
      <c r="A5272" s="190">
        <f t="shared" si="1430"/>
        <v>2034</v>
      </c>
      <c r="B5272" s="55">
        <f t="shared" si="1431"/>
        <v>4</v>
      </c>
      <c r="C5272" s="55">
        <f t="shared" si="1432"/>
        <v>1</v>
      </c>
      <c r="D5272" s="55">
        <f t="shared" si="1428"/>
        <v>220</v>
      </c>
      <c r="F5272" s="63">
        <f t="shared" ref="F5272" si="1435">F5271+1/24</f>
        <v>49035.041666666664</v>
      </c>
      <c r="G5272" s="64">
        <f t="shared" si="1429"/>
        <v>221.90782162534845</v>
      </c>
      <c r="H5272" s="64">
        <f t="shared" si="1433"/>
        <v>0</v>
      </c>
      <c r="I5272" s="64">
        <f t="shared" si="1433"/>
        <v>2.9750000000000001</v>
      </c>
      <c r="J5272" s="64">
        <f t="shared" si="1433"/>
        <v>0</v>
      </c>
      <c r="K5272" s="64">
        <f t="shared" si="1433"/>
        <v>0</v>
      </c>
      <c r="L5272" s="64">
        <f t="shared" si="1433"/>
        <v>0</v>
      </c>
      <c r="M5272" s="64">
        <f t="shared" si="1433"/>
        <v>22.592355343080818</v>
      </c>
      <c r="N5272" s="64">
        <f t="shared" si="1433"/>
        <v>196.34046628226764</v>
      </c>
      <c r="O5272" s="121"/>
      <c r="P5272" s="177">
        <v>2.9750000000000001</v>
      </c>
      <c r="Q5272" s="177">
        <v>24.896939284626352</v>
      </c>
      <c r="R5272" s="177">
        <v>24.896939284626352</v>
      </c>
      <c r="S5272" s="177">
        <v>0</v>
      </c>
      <c r="T5272" s="177">
        <v>0</v>
      </c>
      <c r="U5272" s="177">
        <v>24.896939284626352</v>
      </c>
      <c r="V5272" s="177">
        <v>24.896939284626352</v>
      </c>
      <c r="W5272" s="177">
        <v>0</v>
      </c>
      <c r="X5272" s="177">
        <v>0</v>
      </c>
      <c r="Y5272" s="177">
        <v>0</v>
      </c>
      <c r="Z5272" s="177">
        <v>0</v>
      </c>
      <c r="AA5272" s="177">
        <v>35.064500237923831</v>
      </c>
      <c r="AB5272" s="177">
        <v>31.048699853414746</v>
      </c>
      <c r="AC5272" s="177">
        <v>30.639509052423641</v>
      </c>
      <c r="AD5272" s="177">
        <v>0</v>
      </c>
      <c r="AE5272" s="177">
        <v>0</v>
      </c>
      <c r="AF5272" s="177">
        <v>22.592355343080818</v>
      </c>
      <c r="AG5272" s="177">
        <v>0</v>
      </c>
      <c r="AH5272" s="177">
        <v>0</v>
      </c>
      <c r="AI5272" s="177">
        <v>0</v>
      </c>
      <c r="AJ5272" s="177">
        <v>0</v>
      </c>
    </row>
    <row r="5273" spans="1:36" hidden="1" outlineLevel="1" x14ac:dyDescent="0.25">
      <c r="A5273" s="190">
        <f t="shared" si="1430"/>
        <v>2034</v>
      </c>
      <c r="B5273" s="55">
        <f t="shared" si="1431"/>
        <v>4</v>
      </c>
      <c r="C5273" s="55">
        <f t="shared" si="1432"/>
        <v>2</v>
      </c>
      <c r="D5273" s="55">
        <f t="shared" si="1428"/>
        <v>220</v>
      </c>
      <c r="F5273" s="63">
        <f t="shared" si="1421"/>
        <v>49035.083333333328</v>
      </c>
      <c r="G5273" s="64">
        <f t="shared" si="1429"/>
        <v>223.11349597603657</v>
      </c>
      <c r="H5273" s="64">
        <f t="shared" si="1433"/>
        <v>0</v>
      </c>
      <c r="I5273" s="64">
        <f t="shared" si="1433"/>
        <v>2.9750000000000001</v>
      </c>
      <c r="J5273" s="64">
        <f t="shared" si="1433"/>
        <v>0</v>
      </c>
      <c r="K5273" s="64">
        <f t="shared" si="1433"/>
        <v>0</v>
      </c>
      <c r="L5273" s="64">
        <f t="shared" si="1433"/>
        <v>0</v>
      </c>
      <c r="M5273" s="64">
        <f t="shared" si="1433"/>
        <v>21.730051704031936</v>
      </c>
      <c r="N5273" s="64">
        <f t="shared" si="1433"/>
        <v>198.40844427200463</v>
      </c>
      <c r="O5273" s="121"/>
      <c r="P5273" s="177">
        <v>2.9750000000000001</v>
      </c>
      <c r="Q5273" s="177">
        <v>24.670228744782897</v>
      </c>
      <c r="R5273" s="177">
        <v>24.670228744782897</v>
      </c>
      <c r="S5273" s="177">
        <v>0</v>
      </c>
      <c r="T5273" s="177">
        <v>0</v>
      </c>
      <c r="U5273" s="177">
        <v>24.670228744782897</v>
      </c>
      <c r="V5273" s="177">
        <v>24.670228744782897</v>
      </c>
      <c r="W5273" s="177">
        <v>0</v>
      </c>
      <c r="X5273" s="177">
        <v>0</v>
      </c>
      <c r="Y5273" s="177">
        <v>0</v>
      </c>
      <c r="Z5273" s="177">
        <v>0</v>
      </c>
      <c r="AA5273" s="177">
        <v>36.263279486345944</v>
      </c>
      <c r="AB5273" s="177">
        <v>31.977305991869159</v>
      </c>
      <c r="AC5273" s="177">
        <v>31.48694381465797</v>
      </c>
      <c r="AD5273" s="177">
        <v>0</v>
      </c>
      <c r="AE5273" s="177">
        <v>0</v>
      </c>
      <c r="AF5273" s="177">
        <v>21.730051704031936</v>
      </c>
      <c r="AG5273" s="177">
        <v>0</v>
      </c>
      <c r="AH5273" s="177">
        <v>0</v>
      </c>
      <c r="AI5273" s="177">
        <v>0</v>
      </c>
      <c r="AJ5273" s="177">
        <v>0</v>
      </c>
    </row>
    <row r="5274" spans="1:36" hidden="1" outlineLevel="1" x14ac:dyDescent="0.25">
      <c r="A5274" s="190">
        <f t="shared" si="1430"/>
        <v>2034</v>
      </c>
      <c r="B5274" s="55">
        <f t="shared" si="1431"/>
        <v>4</v>
      </c>
      <c r="C5274" s="55">
        <f t="shared" si="1432"/>
        <v>3</v>
      </c>
      <c r="D5274" s="55">
        <f t="shared" si="1428"/>
        <v>220</v>
      </c>
      <c r="F5274" s="63">
        <f t="shared" si="1421"/>
        <v>49035.124999999993</v>
      </c>
      <c r="G5274" s="64">
        <f t="shared" si="1429"/>
        <v>217.7403249773073</v>
      </c>
      <c r="H5274" s="64">
        <f t="shared" si="1433"/>
        <v>0</v>
      </c>
      <c r="I5274" s="64">
        <f t="shared" si="1433"/>
        <v>2.9750000000000001</v>
      </c>
      <c r="J5274" s="64">
        <f t="shared" si="1433"/>
        <v>0</v>
      </c>
      <c r="K5274" s="64">
        <f t="shared" si="1433"/>
        <v>0</v>
      </c>
      <c r="L5274" s="64">
        <f t="shared" si="1433"/>
        <v>0</v>
      </c>
      <c r="M5274" s="64">
        <f t="shared" si="1433"/>
        <v>21.385130248412374</v>
      </c>
      <c r="N5274" s="64">
        <f t="shared" si="1433"/>
        <v>193.38019472889493</v>
      </c>
      <c r="O5274" s="121"/>
      <c r="P5274" s="177">
        <v>2.9750000000000001</v>
      </c>
      <c r="Q5274" s="177">
        <v>23.990097125252543</v>
      </c>
      <c r="R5274" s="177">
        <v>23.990097125252543</v>
      </c>
      <c r="S5274" s="177">
        <v>0</v>
      </c>
      <c r="T5274" s="177">
        <v>0</v>
      </c>
      <c r="U5274" s="177">
        <v>23.990097125252543</v>
      </c>
      <c r="V5274" s="177">
        <v>23.990097125252543</v>
      </c>
      <c r="W5274" s="177">
        <v>0</v>
      </c>
      <c r="X5274" s="177">
        <v>0</v>
      </c>
      <c r="Y5274" s="177">
        <v>0</v>
      </c>
      <c r="Z5274" s="177">
        <v>0</v>
      </c>
      <c r="AA5274" s="177">
        <v>35.444836645093417</v>
      </c>
      <c r="AB5274" s="177">
        <v>32.496048960761222</v>
      </c>
      <c r="AC5274" s="177">
        <v>29.478920622030142</v>
      </c>
      <c r="AD5274" s="177">
        <v>0</v>
      </c>
      <c r="AE5274" s="177">
        <v>0</v>
      </c>
      <c r="AF5274" s="177">
        <v>21.385130248412374</v>
      </c>
      <c r="AG5274" s="177">
        <v>0</v>
      </c>
      <c r="AH5274" s="177">
        <v>0</v>
      </c>
      <c r="AI5274" s="177">
        <v>0</v>
      </c>
      <c r="AJ5274" s="177">
        <v>0</v>
      </c>
    </row>
    <row r="5275" spans="1:36" hidden="1" outlineLevel="1" x14ac:dyDescent="0.25">
      <c r="A5275" s="190">
        <f t="shared" si="1430"/>
        <v>2034</v>
      </c>
      <c r="B5275" s="55">
        <f t="shared" si="1431"/>
        <v>4</v>
      </c>
      <c r="C5275" s="55">
        <f t="shared" si="1432"/>
        <v>4</v>
      </c>
      <c r="D5275" s="55">
        <f t="shared" si="1428"/>
        <v>220</v>
      </c>
      <c r="F5275" s="63">
        <f t="shared" si="1421"/>
        <v>49035.166666666657</v>
      </c>
      <c r="G5275" s="64">
        <f t="shared" si="1429"/>
        <v>223.38650076523248</v>
      </c>
      <c r="H5275" s="64">
        <f t="shared" ref="H5275:N5284" si="1436">SUMIF($P$6:$AK$6,H$6,$P5275:$AK5275)</f>
        <v>0</v>
      </c>
      <c r="I5275" s="64">
        <f t="shared" si="1436"/>
        <v>3.6754670045254993</v>
      </c>
      <c r="J5275" s="64">
        <f t="shared" si="1436"/>
        <v>0</v>
      </c>
      <c r="K5275" s="64">
        <f t="shared" si="1436"/>
        <v>0</v>
      </c>
      <c r="L5275" s="64">
        <f t="shared" si="1436"/>
        <v>0</v>
      </c>
      <c r="M5275" s="64">
        <f t="shared" si="1436"/>
        <v>20.43659624545861</v>
      </c>
      <c r="N5275" s="64">
        <f t="shared" si="1436"/>
        <v>199.27443751524837</v>
      </c>
      <c r="O5275" s="121"/>
      <c r="P5275" s="177">
        <v>2.9750000000000001</v>
      </c>
      <c r="Q5275" s="177">
        <v>24.258027763249352</v>
      </c>
      <c r="R5275" s="177">
        <v>24.258027763249352</v>
      </c>
      <c r="S5275" s="177">
        <v>0.39462844152216214</v>
      </c>
      <c r="T5275" s="177">
        <v>0.30583856300333712</v>
      </c>
      <c r="U5275" s="177">
        <v>24.258027763249352</v>
      </c>
      <c r="V5275" s="177">
        <v>24.258027763249352</v>
      </c>
      <c r="W5275" s="177">
        <v>0</v>
      </c>
      <c r="X5275" s="177">
        <v>0</v>
      </c>
      <c r="Y5275" s="177">
        <v>0</v>
      </c>
      <c r="Z5275" s="177">
        <v>0</v>
      </c>
      <c r="AA5275" s="177">
        <v>37.52538768209844</v>
      </c>
      <c r="AB5275" s="177">
        <v>32.43727719339504</v>
      </c>
      <c r="AC5275" s="177">
        <v>32.279661586757477</v>
      </c>
      <c r="AD5275" s="177">
        <v>0</v>
      </c>
      <c r="AE5275" s="177">
        <v>0</v>
      </c>
      <c r="AF5275" s="177">
        <v>20.43659624545861</v>
      </c>
      <c r="AG5275" s="177">
        <v>0</v>
      </c>
      <c r="AH5275" s="177">
        <v>0</v>
      </c>
      <c r="AI5275" s="177">
        <v>0</v>
      </c>
      <c r="AJ5275" s="177">
        <v>0</v>
      </c>
    </row>
    <row r="5276" spans="1:36" hidden="1" outlineLevel="1" x14ac:dyDescent="0.25">
      <c r="A5276" s="190">
        <f t="shared" si="1430"/>
        <v>2034</v>
      </c>
      <c r="B5276" s="55">
        <f t="shared" si="1431"/>
        <v>4</v>
      </c>
      <c r="C5276" s="55">
        <f t="shared" si="1432"/>
        <v>5</v>
      </c>
      <c r="D5276" s="55">
        <f t="shared" si="1428"/>
        <v>220</v>
      </c>
      <c r="F5276" s="63">
        <f t="shared" si="1421"/>
        <v>49035.208333333321</v>
      </c>
      <c r="G5276" s="64">
        <f t="shared" si="1429"/>
        <v>273.46015559377128</v>
      </c>
      <c r="H5276" s="64">
        <f t="shared" si="1436"/>
        <v>0</v>
      </c>
      <c r="I5276" s="64">
        <f t="shared" si="1436"/>
        <v>17.953258026826582</v>
      </c>
      <c r="J5276" s="64">
        <f t="shared" si="1436"/>
        <v>41.17183113184845</v>
      </c>
      <c r="K5276" s="64">
        <f t="shared" si="1436"/>
        <v>0</v>
      </c>
      <c r="L5276" s="64">
        <f t="shared" si="1436"/>
        <v>0</v>
      </c>
      <c r="M5276" s="64">
        <f t="shared" si="1436"/>
        <v>19.574292606409717</v>
      </c>
      <c r="N5276" s="64">
        <f t="shared" si="1436"/>
        <v>194.76077382868652</v>
      </c>
      <c r="O5276" s="121"/>
      <c r="P5276" s="177">
        <v>2.9750000000000001</v>
      </c>
      <c r="Q5276" s="177">
        <v>22.887459499650294</v>
      </c>
      <c r="R5276" s="177">
        <v>22.887459499650294</v>
      </c>
      <c r="S5276" s="177">
        <v>4.1474917119249701</v>
      </c>
      <c r="T5276" s="177">
        <v>9.005864732204083</v>
      </c>
      <c r="U5276" s="177">
        <v>22.887459499650294</v>
      </c>
      <c r="V5276" s="177">
        <v>22.887459499650294</v>
      </c>
      <c r="W5276" s="177">
        <v>0.40934901130977552</v>
      </c>
      <c r="X5276" s="177">
        <v>0.77645391561782706</v>
      </c>
      <c r="Y5276" s="177">
        <v>0.39332799999999996</v>
      </c>
      <c r="Z5276" s="177">
        <v>0</v>
      </c>
      <c r="AA5276" s="177">
        <v>37.606115184994266</v>
      </c>
      <c r="AB5276" s="177">
        <v>31.607060909276605</v>
      </c>
      <c r="AC5276" s="177">
        <v>33.997759735814455</v>
      </c>
      <c r="AD5276" s="177">
        <v>0</v>
      </c>
      <c r="AE5276" s="177">
        <v>0</v>
      </c>
      <c r="AF5276" s="177">
        <v>19.574292606409717</v>
      </c>
      <c r="AG5276" s="177">
        <v>13.723943710616151</v>
      </c>
      <c r="AH5276" s="177">
        <v>13.723943710616151</v>
      </c>
      <c r="AI5276" s="177">
        <v>13.723943710616151</v>
      </c>
      <c r="AJ5276" s="177">
        <v>0.24577065576992524</v>
      </c>
    </row>
    <row r="5277" spans="1:36" hidden="1" outlineLevel="1" x14ac:dyDescent="0.25">
      <c r="A5277" s="190">
        <f t="shared" si="1430"/>
        <v>2034</v>
      </c>
      <c r="B5277" s="55">
        <f t="shared" si="1431"/>
        <v>4</v>
      </c>
      <c r="C5277" s="55">
        <f t="shared" si="1432"/>
        <v>6</v>
      </c>
      <c r="D5277" s="55">
        <f t="shared" si="1428"/>
        <v>220</v>
      </c>
      <c r="F5277" s="63">
        <f t="shared" si="1421"/>
        <v>49035.249999999985</v>
      </c>
      <c r="G5277" s="64">
        <f t="shared" si="1429"/>
        <v>466.4530518135208</v>
      </c>
      <c r="H5277" s="64">
        <f t="shared" si="1436"/>
        <v>0</v>
      </c>
      <c r="I5277" s="64">
        <f t="shared" si="1436"/>
        <v>70.640062395833183</v>
      </c>
      <c r="J5277" s="64">
        <f t="shared" si="1436"/>
        <v>156.31050298371764</v>
      </c>
      <c r="K5277" s="64">
        <f t="shared" si="1436"/>
        <v>0</v>
      </c>
      <c r="L5277" s="64">
        <f t="shared" si="1436"/>
        <v>0</v>
      </c>
      <c r="M5277" s="64">
        <f t="shared" si="1436"/>
        <v>19.143140786885272</v>
      </c>
      <c r="N5277" s="64">
        <f t="shared" si="1436"/>
        <v>220.35934564708469</v>
      </c>
      <c r="O5277" s="121"/>
      <c r="P5277" s="177">
        <v>2.9750000000000001</v>
      </c>
      <c r="Q5277" s="177">
        <v>28.905593830040111</v>
      </c>
      <c r="R5277" s="177">
        <v>28.905593830040111</v>
      </c>
      <c r="S5277" s="177">
        <v>13.047241569275215</v>
      </c>
      <c r="T5277" s="177">
        <v>23.427346988099487</v>
      </c>
      <c r="U5277" s="177">
        <v>28.905593830040111</v>
      </c>
      <c r="V5277" s="177">
        <v>28.905593830040111</v>
      </c>
      <c r="W5277" s="177">
        <v>3.3529743253491722</v>
      </c>
      <c r="X5277" s="177">
        <v>12.123927987842455</v>
      </c>
      <c r="Y5277" s="177">
        <v>5.113264</v>
      </c>
      <c r="Z5277" s="177">
        <v>0</v>
      </c>
      <c r="AA5277" s="177">
        <v>38.257145068729884</v>
      </c>
      <c r="AB5277" s="177">
        <v>31.859864398615514</v>
      </c>
      <c r="AC5277" s="177">
        <v>34.619960859578846</v>
      </c>
      <c r="AD5277" s="177">
        <v>0</v>
      </c>
      <c r="AE5277" s="177">
        <v>0</v>
      </c>
      <c r="AF5277" s="177">
        <v>19.143140786885272</v>
      </c>
      <c r="AG5277" s="177">
        <v>52.103500994572549</v>
      </c>
      <c r="AH5277" s="177">
        <v>52.103500994572549</v>
      </c>
      <c r="AI5277" s="177">
        <v>52.103500994572549</v>
      </c>
      <c r="AJ5277" s="177">
        <v>10.600307525266853</v>
      </c>
    </row>
    <row r="5278" spans="1:36" hidden="1" outlineLevel="1" x14ac:dyDescent="0.25">
      <c r="A5278" s="190">
        <f t="shared" si="1430"/>
        <v>2034</v>
      </c>
      <c r="B5278" s="55">
        <f t="shared" si="1431"/>
        <v>4</v>
      </c>
      <c r="C5278" s="55">
        <f t="shared" si="1432"/>
        <v>7</v>
      </c>
      <c r="D5278" s="55">
        <f t="shared" si="1428"/>
        <v>220</v>
      </c>
      <c r="F5278" s="63">
        <f t="shared" si="1421"/>
        <v>49035.29166666665</v>
      </c>
      <c r="G5278" s="64">
        <f t="shared" si="1429"/>
        <v>562.65539785836256</v>
      </c>
      <c r="H5278" s="64">
        <f t="shared" si="1436"/>
        <v>0</v>
      </c>
      <c r="I5278" s="64">
        <f t="shared" si="1436"/>
        <v>126.8396551849586</v>
      </c>
      <c r="J5278" s="64">
        <f t="shared" si="1436"/>
        <v>163.2400115611434</v>
      </c>
      <c r="K5278" s="64">
        <f t="shared" si="1436"/>
        <v>0</v>
      </c>
      <c r="L5278" s="64">
        <f t="shared" si="1436"/>
        <v>0</v>
      </c>
      <c r="M5278" s="64">
        <f t="shared" si="1436"/>
        <v>18.108376420026609</v>
      </c>
      <c r="N5278" s="64">
        <f t="shared" si="1436"/>
        <v>254.4673546922339</v>
      </c>
      <c r="O5278" s="121"/>
      <c r="P5278" s="177">
        <v>2.9750000000000001</v>
      </c>
      <c r="Q5278" s="177">
        <v>36.057280859647179</v>
      </c>
      <c r="R5278" s="177">
        <v>36.057280859647179</v>
      </c>
      <c r="S5278" s="177">
        <v>22.168138379023247</v>
      </c>
      <c r="T5278" s="177">
        <v>26.56318069394155</v>
      </c>
      <c r="U5278" s="177">
        <v>36.057280859647179</v>
      </c>
      <c r="V5278" s="177">
        <v>36.057280859647179</v>
      </c>
      <c r="W5278" s="177">
        <v>5.9385894583950876</v>
      </c>
      <c r="X5278" s="177">
        <v>26.617289113242862</v>
      </c>
      <c r="Y5278" s="177">
        <v>14.946463999999997</v>
      </c>
      <c r="Z5278" s="177">
        <v>0</v>
      </c>
      <c r="AA5278" s="177">
        <v>40.689842274673424</v>
      </c>
      <c r="AB5278" s="177">
        <v>33.243699794907961</v>
      </c>
      <c r="AC5278" s="177">
        <v>36.304689184063797</v>
      </c>
      <c r="AD5278" s="177">
        <v>0</v>
      </c>
      <c r="AE5278" s="177">
        <v>0</v>
      </c>
      <c r="AF5278" s="177">
        <v>18.108376420026609</v>
      </c>
      <c r="AG5278" s="177">
        <v>54.413337187047802</v>
      </c>
      <c r="AH5278" s="177">
        <v>54.413337187047802</v>
      </c>
      <c r="AI5278" s="177">
        <v>54.413337187047802</v>
      </c>
      <c r="AJ5278" s="177">
        <v>27.630993540355856</v>
      </c>
    </row>
    <row r="5279" spans="1:36" hidden="1" outlineLevel="1" x14ac:dyDescent="0.25">
      <c r="A5279" s="190">
        <f t="shared" si="1430"/>
        <v>2034</v>
      </c>
      <c r="B5279" s="55">
        <f t="shared" si="1431"/>
        <v>4</v>
      </c>
      <c r="C5279" s="55">
        <f t="shared" si="1432"/>
        <v>8</v>
      </c>
      <c r="D5279" s="55">
        <f t="shared" si="1428"/>
        <v>220</v>
      </c>
      <c r="F5279" s="63">
        <f t="shared" si="1421"/>
        <v>49035.333333333314</v>
      </c>
      <c r="G5279" s="64">
        <f t="shared" si="1429"/>
        <v>627.16869869061475</v>
      </c>
      <c r="H5279" s="64">
        <f t="shared" si="1436"/>
        <v>0</v>
      </c>
      <c r="I5279" s="64">
        <f t="shared" si="1436"/>
        <v>159.49314221522116</v>
      </c>
      <c r="J5279" s="64">
        <f t="shared" si="1436"/>
        <v>193.51663814848933</v>
      </c>
      <c r="K5279" s="64">
        <f t="shared" si="1436"/>
        <v>0</v>
      </c>
      <c r="L5279" s="64">
        <f t="shared" si="1436"/>
        <v>0</v>
      </c>
      <c r="M5279" s="64">
        <f t="shared" si="1436"/>
        <v>15.866386958499504</v>
      </c>
      <c r="N5279" s="64">
        <f t="shared" si="1436"/>
        <v>258.29253136840481</v>
      </c>
      <c r="O5279" s="121"/>
      <c r="P5279" s="177">
        <v>2.9750000000000001</v>
      </c>
      <c r="Q5279" s="177">
        <v>36.428261743027385</v>
      </c>
      <c r="R5279" s="177">
        <v>36.428261743027385</v>
      </c>
      <c r="S5279" s="177">
        <v>28.923011887512306</v>
      </c>
      <c r="T5279" s="177">
        <v>27.902755906313942</v>
      </c>
      <c r="U5279" s="177">
        <v>36.428261743027385</v>
      </c>
      <c r="V5279" s="177">
        <v>36.428261743027385</v>
      </c>
      <c r="W5279" s="177">
        <v>6.7411922239592146</v>
      </c>
      <c r="X5279" s="177">
        <v>30.361826818175931</v>
      </c>
      <c r="Y5279" s="177">
        <v>25.959647999999998</v>
      </c>
      <c r="Z5279" s="177">
        <v>0</v>
      </c>
      <c r="AA5279" s="177">
        <v>41.580687273008479</v>
      </c>
      <c r="AB5279" s="177">
        <v>34.678310691469115</v>
      </c>
      <c r="AC5279" s="177">
        <v>36.320486431817699</v>
      </c>
      <c r="AD5279" s="177">
        <v>0</v>
      </c>
      <c r="AE5279" s="177">
        <v>0</v>
      </c>
      <c r="AF5279" s="177">
        <v>15.866386958499504</v>
      </c>
      <c r="AG5279" s="177">
        <v>64.505546049496445</v>
      </c>
      <c r="AH5279" s="177">
        <v>64.505546049496445</v>
      </c>
      <c r="AI5279" s="177">
        <v>64.505546049496445</v>
      </c>
      <c r="AJ5279" s="177">
        <v>36.629707379259756</v>
      </c>
    </row>
    <row r="5280" spans="1:36" hidden="1" outlineLevel="1" x14ac:dyDescent="0.25">
      <c r="A5280" s="190">
        <f t="shared" si="1430"/>
        <v>2034</v>
      </c>
      <c r="B5280" s="55">
        <f t="shared" si="1431"/>
        <v>4</v>
      </c>
      <c r="C5280" s="55">
        <f t="shared" si="1432"/>
        <v>9</v>
      </c>
      <c r="D5280" s="55">
        <f t="shared" si="1428"/>
        <v>220</v>
      </c>
      <c r="F5280" s="63">
        <f t="shared" si="1421"/>
        <v>49035.374999999978</v>
      </c>
      <c r="G5280" s="64">
        <f t="shared" si="1429"/>
        <v>644.89163551642309</v>
      </c>
      <c r="H5280" s="64">
        <f t="shared" si="1436"/>
        <v>0</v>
      </c>
      <c r="I5280" s="64">
        <f t="shared" si="1436"/>
        <v>172.76789481169465</v>
      </c>
      <c r="J5280" s="64">
        <f t="shared" si="1436"/>
        <v>182.37378447166003</v>
      </c>
      <c r="K5280" s="64">
        <f t="shared" si="1436"/>
        <v>0</v>
      </c>
      <c r="L5280" s="64">
        <f t="shared" si="1436"/>
        <v>0</v>
      </c>
      <c r="M5280" s="64">
        <f t="shared" si="1436"/>
        <v>14.228010044306622</v>
      </c>
      <c r="N5280" s="64">
        <f t="shared" si="1436"/>
        <v>275.52194618876183</v>
      </c>
      <c r="O5280" s="121"/>
      <c r="P5280" s="177">
        <v>2.9750000000000001</v>
      </c>
      <c r="Q5280" s="177">
        <v>42.003280018268626</v>
      </c>
      <c r="R5280" s="177">
        <v>42.003280018268626</v>
      </c>
      <c r="S5280" s="177">
        <v>32.33976673141219</v>
      </c>
      <c r="T5280" s="177">
        <v>28.935636526789931</v>
      </c>
      <c r="U5280" s="177">
        <v>42.003280018268626</v>
      </c>
      <c r="V5280" s="177">
        <v>42.003280018268626</v>
      </c>
      <c r="W5280" s="177">
        <v>7.0880311708919752</v>
      </c>
      <c r="X5280" s="177">
        <v>32.221056453391682</v>
      </c>
      <c r="Y5280" s="177">
        <v>32.252895999999993</v>
      </c>
      <c r="Z5280" s="177">
        <v>0</v>
      </c>
      <c r="AA5280" s="177">
        <v>39.601867847990775</v>
      </c>
      <c r="AB5280" s="177">
        <v>34.742832791488105</v>
      </c>
      <c r="AC5280" s="177">
        <v>33.164125476208469</v>
      </c>
      <c r="AD5280" s="177">
        <v>0</v>
      </c>
      <c r="AE5280" s="177">
        <v>0</v>
      </c>
      <c r="AF5280" s="177">
        <v>14.228010044306622</v>
      </c>
      <c r="AG5280" s="177">
        <v>60.791261490553346</v>
      </c>
      <c r="AH5280" s="177">
        <v>60.791261490553346</v>
      </c>
      <c r="AI5280" s="177">
        <v>60.791261490553346</v>
      </c>
      <c r="AJ5280" s="177">
        <v>36.955507929208878</v>
      </c>
    </row>
    <row r="5281" spans="1:36" hidden="1" outlineLevel="1" x14ac:dyDescent="0.25">
      <c r="A5281" s="190">
        <f t="shared" si="1430"/>
        <v>2034</v>
      </c>
      <c r="B5281" s="55">
        <f t="shared" si="1431"/>
        <v>4</v>
      </c>
      <c r="C5281" s="55">
        <f t="shared" si="1432"/>
        <v>10</v>
      </c>
      <c r="D5281" s="55">
        <f t="shared" si="1428"/>
        <v>220</v>
      </c>
      <c r="F5281" s="63">
        <f t="shared" si="1421"/>
        <v>49035.416666666642</v>
      </c>
      <c r="G5281" s="64">
        <f t="shared" si="1429"/>
        <v>662.38325015908549</v>
      </c>
      <c r="H5281" s="64">
        <f t="shared" si="1436"/>
        <v>0</v>
      </c>
      <c r="I5281" s="64">
        <f t="shared" si="1436"/>
        <v>175.757061606702</v>
      </c>
      <c r="J5281" s="64">
        <f t="shared" si="1436"/>
        <v>191.16894199158071</v>
      </c>
      <c r="K5281" s="64">
        <f t="shared" si="1436"/>
        <v>0</v>
      </c>
      <c r="L5281" s="64">
        <f t="shared" si="1436"/>
        <v>0</v>
      </c>
      <c r="M5281" s="64">
        <f t="shared" si="1436"/>
        <v>13.279476041352849</v>
      </c>
      <c r="N5281" s="64">
        <f t="shared" si="1436"/>
        <v>282.17777051944989</v>
      </c>
      <c r="O5281" s="121"/>
      <c r="P5281" s="177">
        <v>2.9750000000000001</v>
      </c>
      <c r="Q5281" s="177">
        <v>44.991737134386852</v>
      </c>
      <c r="R5281" s="177">
        <v>44.991737134386852</v>
      </c>
      <c r="S5281" s="177">
        <v>31.135700978303909</v>
      </c>
      <c r="T5281" s="177">
        <v>28.1468437421325</v>
      </c>
      <c r="U5281" s="177">
        <v>44.991737134386852</v>
      </c>
      <c r="V5281" s="177">
        <v>44.991737134386852</v>
      </c>
      <c r="W5281" s="177">
        <v>7.5919527059992253</v>
      </c>
      <c r="X5281" s="177">
        <v>31.952791551548593</v>
      </c>
      <c r="Y5281" s="177">
        <v>35.792847999999999</v>
      </c>
      <c r="Z5281" s="177">
        <v>0</v>
      </c>
      <c r="AA5281" s="177">
        <v>37.300159293835243</v>
      </c>
      <c r="AB5281" s="177">
        <v>33.66978830794325</v>
      </c>
      <c r="AC5281" s="177">
        <v>31.240874380124009</v>
      </c>
      <c r="AD5281" s="177">
        <v>0</v>
      </c>
      <c r="AE5281" s="177">
        <v>0</v>
      </c>
      <c r="AF5281" s="177">
        <v>13.279476041352849</v>
      </c>
      <c r="AG5281" s="177">
        <v>63.722980663860234</v>
      </c>
      <c r="AH5281" s="177">
        <v>63.722980663860234</v>
      </c>
      <c r="AI5281" s="177">
        <v>63.722980663860234</v>
      </c>
      <c r="AJ5281" s="177">
        <v>38.161924628717777</v>
      </c>
    </row>
    <row r="5282" spans="1:36" hidden="1" outlineLevel="1" x14ac:dyDescent="0.25">
      <c r="A5282" s="190">
        <f t="shared" si="1430"/>
        <v>2034</v>
      </c>
      <c r="B5282" s="55">
        <f t="shared" si="1431"/>
        <v>4</v>
      </c>
      <c r="C5282" s="55">
        <f t="shared" si="1432"/>
        <v>11</v>
      </c>
      <c r="D5282" s="55">
        <f t="shared" si="1428"/>
        <v>220</v>
      </c>
      <c r="F5282" s="63">
        <f t="shared" si="1421"/>
        <v>49035.458333333307</v>
      </c>
      <c r="G5282" s="64">
        <f t="shared" si="1429"/>
        <v>659.54399881678785</v>
      </c>
      <c r="H5282" s="64">
        <f t="shared" si="1436"/>
        <v>0</v>
      </c>
      <c r="I5282" s="64">
        <f t="shared" si="1436"/>
        <v>176.62477374541058</v>
      </c>
      <c r="J5282" s="64">
        <f t="shared" si="1436"/>
        <v>194.2410995033583</v>
      </c>
      <c r="K5282" s="64">
        <f t="shared" si="1436"/>
        <v>0</v>
      </c>
      <c r="L5282" s="64">
        <f t="shared" si="1436"/>
        <v>0</v>
      </c>
      <c r="M5282" s="64">
        <f t="shared" si="1436"/>
        <v>12.762093857923517</v>
      </c>
      <c r="N5282" s="64">
        <f t="shared" si="1436"/>
        <v>275.91603171009547</v>
      </c>
      <c r="O5282" s="121"/>
      <c r="P5282" s="177">
        <v>2.9750000000000001</v>
      </c>
      <c r="Q5282" s="177">
        <v>46.104679784527434</v>
      </c>
      <c r="R5282" s="177">
        <v>46.104679784527434</v>
      </c>
      <c r="S5282" s="177">
        <v>30.001296218596728</v>
      </c>
      <c r="T5282" s="177">
        <v>28.755871098980734</v>
      </c>
      <c r="U5282" s="177">
        <v>46.104679784527434</v>
      </c>
      <c r="V5282" s="177">
        <v>46.104679784527434</v>
      </c>
      <c r="W5282" s="177">
        <v>7.1136947607953838</v>
      </c>
      <c r="X5282" s="177">
        <v>30.226974681867489</v>
      </c>
      <c r="Y5282" s="177">
        <v>38.939471999999995</v>
      </c>
      <c r="Z5282" s="177">
        <v>0</v>
      </c>
      <c r="AA5282" s="177">
        <v>31.960444273265889</v>
      </c>
      <c r="AB5282" s="177">
        <v>32.185947633769452</v>
      </c>
      <c r="AC5282" s="177">
        <v>27.350920664950383</v>
      </c>
      <c r="AD5282" s="177">
        <v>0</v>
      </c>
      <c r="AE5282" s="177">
        <v>0</v>
      </c>
      <c r="AF5282" s="177">
        <v>12.762093857923517</v>
      </c>
      <c r="AG5282" s="177">
        <v>64.7470331677861</v>
      </c>
      <c r="AH5282" s="177">
        <v>64.7470331677861</v>
      </c>
      <c r="AI5282" s="177">
        <v>64.7470331677861</v>
      </c>
      <c r="AJ5282" s="177">
        <v>38.612464985170249</v>
      </c>
    </row>
    <row r="5283" spans="1:36" hidden="1" outlineLevel="1" x14ac:dyDescent="0.25">
      <c r="A5283" s="190">
        <f t="shared" si="1430"/>
        <v>2034</v>
      </c>
      <c r="B5283" s="55">
        <f t="shared" si="1431"/>
        <v>4</v>
      </c>
      <c r="C5283" s="55">
        <f t="shared" si="1432"/>
        <v>12</v>
      </c>
      <c r="D5283" s="55">
        <f t="shared" si="1428"/>
        <v>220</v>
      </c>
      <c r="F5283" s="63">
        <f t="shared" si="1421"/>
        <v>49035.499999999971</v>
      </c>
      <c r="G5283" s="64">
        <f t="shared" si="1429"/>
        <v>665.11701492754992</v>
      </c>
      <c r="H5283" s="64">
        <f t="shared" si="1436"/>
        <v>0</v>
      </c>
      <c r="I5283" s="64">
        <f t="shared" si="1436"/>
        <v>175.70997419906928</v>
      </c>
      <c r="J5283" s="64">
        <f t="shared" si="1436"/>
        <v>196.65067606406083</v>
      </c>
      <c r="K5283" s="64">
        <f t="shared" si="1436"/>
        <v>0</v>
      </c>
      <c r="L5283" s="64">
        <f t="shared" si="1436"/>
        <v>0</v>
      </c>
      <c r="M5283" s="64">
        <f t="shared" si="1436"/>
        <v>12.50340276620885</v>
      </c>
      <c r="N5283" s="64">
        <f t="shared" si="1436"/>
        <v>280.25296189821091</v>
      </c>
      <c r="O5283" s="121"/>
      <c r="P5283" s="177">
        <v>2.9750000000000001</v>
      </c>
      <c r="Q5283" s="177">
        <v>47.485553072664814</v>
      </c>
      <c r="R5283" s="177">
        <v>47.485553072664814</v>
      </c>
      <c r="S5283" s="177">
        <v>28.949461424527303</v>
      </c>
      <c r="T5283" s="177">
        <v>30.233396358186972</v>
      </c>
      <c r="U5283" s="177">
        <v>47.485553072664814</v>
      </c>
      <c r="V5283" s="177">
        <v>47.485553072664814</v>
      </c>
      <c r="W5283" s="177">
        <v>6.8179022713890385</v>
      </c>
      <c r="X5283" s="177">
        <v>30.308712202257318</v>
      </c>
      <c r="Y5283" s="177">
        <v>36.186175999999996</v>
      </c>
      <c r="Z5283" s="177">
        <v>0</v>
      </c>
      <c r="AA5283" s="177">
        <v>31.195131498891815</v>
      </c>
      <c r="AB5283" s="177">
        <v>31.043912825170722</v>
      </c>
      <c r="AC5283" s="177">
        <v>28.071705283489131</v>
      </c>
      <c r="AD5283" s="177">
        <v>0</v>
      </c>
      <c r="AE5283" s="177">
        <v>0</v>
      </c>
      <c r="AF5283" s="177">
        <v>12.50340276620885</v>
      </c>
      <c r="AG5283" s="177">
        <v>65.550225354686944</v>
      </c>
      <c r="AH5283" s="177">
        <v>65.550225354686944</v>
      </c>
      <c r="AI5283" s="177">
        <v>65.550225354686944</v>
      </c>
      <c r="AJ5283" s="177">
        <v>40.23932594270866</v>
      </c>
    </row>
    <row r="5284" spans="1:36" hidden="1" outlineLevel="1" x14ac:dyDescent="0.25">
      <c r="A5284" s="190">
        <f t="shared" si="1430"/>
        <v>2034</v>
      </c>
      <c r="B5284" s="55">
        <f t="shared" si="1431"/>
        <v>4</v>
      </c>
      <c r="C5284" s="55">
        <f t="shared" si="1432"/>
        <v>13</v>
      </c>
      <c r="D5284" s="55">
        <f t="shared" si="1428"/>
        <v>220</v>
      </c>
      <c r="F5284" s="63">
        <f t="shared" si="1421"/>
        <v>49035.541666666635</v>
      </c>
      <c r="G5284" s="64">
        <f t="shared" si="1429"/>
        <v>650.13817324297202</v>
      </c>
      <c r="H5284" s="64">
        <f t="shared" si="1436"/>
        <v>0</v>
      </c>
      <c r="I5284" s="64">
        <f t="shared" si="1436"/>
        <v>167.17821506090661</v>
      </c>
      <c r="J5284" s="64">
        <f t="shared" si="1436"/>
        <v>179.6281507709266</v>
      </c>
      <c r="K5284" s="64">
        <f t="shared" si="1436"/>
        <v>0</v>
      </c>
      <c r="L5284" s="64">
        <f t="shared" si="1436"/>
        <v>0</v>
      </c>
      <c r="M5284" s="64">
        <f t="shared" si="1436"/>
        <v>12.848324221828404</v>
      </c>
      <c r="N5284" s="64">
        <f t="shared" si="1436"/>
        <v>290.48348318931045</v>
      </c>
      <c r="O5284" s="121"/>
      <c r="P5284" s="177">
        <v>2.9750000000000001</v>
      </c>
      <c r="Q5284" s="177">
        <v>49.659913250254284</v>
      </c>
      <c r="R5284" s="177">
        <v>49.659913250254284</v>
      </c>
      <c r="S5284" s="177">
        <v>27.476744352556295</v>
      </c>
      <c r="T5284" s="177">
        <v>30.182973638707647</v>
      </c>
      <c r="U5284" s="177">
        <v>49.659913250254284</v>
      </c>
      <c r="V5284" s="177">
        <v>49.659913250254284</v>
      </c>
      <c r="W5284" s="177">
        <v>6.8463079895868173</v>
      </c>
      <c r="X5284" s="177">
        <v>29.305471075816346</v>
      </c>
      <c r="Y5284" s="177">
        <v>32.252895999999993</v>
      </c>
      <c r="Z5284" s="177">
        <v>0</v>
      </c>
      <c r="AA5284" s="177">
        <v>32.23523259396287</v>
      </c>
      <c r="AB5284" s="177">
        <v>31.182562981427104</v>
      </c>
      <c r="AC5284" s="177">
        <v>28.426034612903301</v>
      </c>
      <c r="AD5284" s="177">
        <v>0</v>
      </c>
      <c r="AE5284" s="177">
        <v>0</v>
      </c>
      <c r="AF5284" s="177">
        <v>12.848324221828404</v>
      </c>
      <c r="AG5284" s="177">
        <v>59.876050256975532</v>
      </c>
      <c r="AH5284" s="177">
        <v>59.876050256975532</v>
      </c>
      <c r="AI5284" s="177">
        <v>59.876050256975532</v>
      </c>
      <c r="AJ5284" s="177">
        <v>38.138822004239501</v>
      </c>
    </row>
    <row r="5285" spans="1:36" hidden="1" outlineLevel="1" x14ac:dyDescent="0.25">
      <c r="A5285" s="190">
        <f t="shared" si="1430"/>
        <v>2034</v>
      </c>
      <c r="B5285" s="55">
        <f t="shared" si="1431"/>
        <v>4</v>
      </c>
      <c r="C5285" s="55">
        <f t="shared" si="1432"/>
        <v>14</v>
      </c>
      <c r="D5285" s="55">
        <f t="shared" si="1428"/>
        <v>220</v>
      </c>
      <c r="F5285" s="63">
        <f t="shared" si="1421"/>
        <v>49035.583333333299</v>
      </c>
      <c r="G5285" s="64">
        <f t="shared" si="1429"/>
        <v>632.01425142998801</v>
      </c>
      <c r="H5285" s="64">
        <f t="shared" ref="H5285:N5294" si="1437">SUMIF($P$6:$AK$6,H$6,$P5285:$AK5285)</f>
        <v>0</v>
      </c>
      <c r="I5285" s="64">
        <f t="shared" si="1437"/>
        <v>151.35420138397396</v>
      </c>
      <c r="J5285" s="64">
        <f t="shared" si="1437"/>
        <v>179.66971870170397</v>
      </c>
      <c r="K5285" s="64">
        <f t="shared" si="1437"/>
        <v>0</v>
      </c>
      <c r="L5285" s="64">
        <f t="shared" si="1437"/>
        <v>0</v>
      </c>
      <c r="M5285" s="64">
        <f t="shared" si="1437"/>
        <v>13.451936769162625</v>
      </c>
      <c r="N5285" s="64">
        <f t="shared" si="1437"/>
        <v>287.53839457514744</v>
      </c>
      <c r="O5285" s="121"/>
      <c r="P5285" s="177">
        <v>2.9750000000000001</v>
      </c>
      <c r="Q5285" s="177">
        <v>48.660325870035436</v>
      </c>
      <c r="R5285" s="177">
        <v>48.660325870035436</v>
      </c>
      <c r="S5285" s="177">
        <v>19.702146075233035</v>
      </c>
      <c r="T5285" s="177">
        <v>25.767350828480208</v>
      </c>
      <c r="U5285" s="177">
        <v>48.660325870035436</v>
      </c>
      <c r="V5285" s="177">
        <v>48.660325870035436</v>
      </c>
      <c r="W5285" s="177">
        <v>7.0349054682818863</v>
      </c>
      <c r="X5285" s="177">
        <v>28.114925418331762</v>
      </c>
      <c r="Y5285" s="177">
        <v>34.612863999999995</v>
      </c>
      <c r="Z5285" s="177">
        <v>0</v>
      </c>
      <c r="AA5285" s="177">
        <v>31.505934868716842</v>
      </c>
      <c r="AB5285" s="177">
        <v>31.089815265193423</v>
      </c>
      <c r="AC5285" s="177">
        <v>30.301340961095455</v>
      </c>
      <c r="AD5285" s="177">
        <v>0</v>
      </c>
      <c r="AE5285" s="177">
        <v>0</v>
      </c>
      <c r="AF5285" s="177">
        <v>13.451936769162625</v>
      </c>
      <c r="AG5285" s="177">
        <v>59.889906233901321</v>
      </c>
      <c r="AH5285" s="177">
        <v>59.889906233901321</v>
      </c>
      <c r="AI5285" s="177">
        <v>59.889906233901321</v>
      </c>
      <c r="AJ5285" s="177">
        <v>33.147009593647091</v>
      </c>
    </row>
    <row r="5286" spans="1:36" hidden="1" outlineLevel="1" x14ac:dyDescent="0.25">
      <c r="A5286" s="190">
        <f t="shared" si="1430"/>
        <v>2034</v>
      </c>
      <c r="B5286" s="55">
        <f t="shared" si="1431"/>
        <v>4</v>
      </c>
      <c r="C5286" s="55">
        <f t="shared" si="1432"/>
        <v>15</v>
      </c>
      <c r="D5286" s="55">
        <f t="shared" si="1428"/>
        <v>220</v>
      </c>
      <c r="F5286" s="63">
        <f t="shared" si="1421"/>
        <v>49035.624999999964</v>
      </c>
      <c r="G5286" s="64">
        <f t="shared" si="1429"/>
        <v>608.2262150579752</v>
      </c>
      <c r="H5286" s="64">
        <f t="shared" si="1437"/>
        <v>0</v>
      </c>
      <c r="I5286" s="64">
        <f t="shared" si="1437"/>
        <v>134.28083728922755</v>
      </c>
      <c r="J5286" s="64">
        <f t="shared" si="1437"/>
        <v>173.78673310729783</v>
      </c>
      <c r="K5286" s="64">
        <f t="shared" si="1437"/>
        <v>0</v>
      </c>
      <c r="L5286" s="64">
        <f t="shared" si="1437"/>
        <v>0</v>
      </c>
      <c r="M5286" s="64">
        <f t="shared" si="1437"/>
        <v>13.365706405257733</v>
      </c>
      <c r="N5286" s="64">
        <f t="shared" si="1437"/>
        <v>286.79293825619197</v>
      </c>
      <c r="O5286" s="121"/>
      <c r="P5286" s="177">
        <v>2.9750000000000001</v>
      </c>
      <c r="Q5286" s="177">
        <v>47.681348538893261</v>
      </c>
      <c r="R5286" s="177">
        <v>47.681348538893261</v>
      </c>
      <c r="S5286" s="177">
        <v>12.532300273563843</v>
      </c>
      <c r="T5286" s="177">
        <v>25.152856648528104</v>
      </c>
      <c r="U5286" s="177">
        <v>47.681348538893261</v>
      </c>
      <c r="V5286" s="177">
        <v>47.681348538893261</v>
      </c>
      <c r="W5286" s="177">
        <v>5.9615597673762712</v>
      </c>
      <c r="X5286" s="177">
        <v>28.44453534756866</v>
      </c>
      <c r="Y5286" s="177">
        <v>26.352975999999995</v>
      </c>
      <c r="Z5286" s="177">
        <v>0</v>
      </c>
      <c r="AA5286" s="177">
        <v>33.161484472134788</v>
      </c>
      <c r="AB5286" s="177">
        <v>32.482423221618156</v>
      </c>
      <c r="AC5286" s="177">
        <v>30.423636406865949</v>
      </c>
      <c r="AD5286" s="177">
        <v>0</v>
      </c>
      <c r="AE5286" s="177">
        <v>0</v>
      </c>
      <c r="AF5286" s="177">
        <v>13.365706405257733</v>
      </c>
      <c r="AG5286" s="177">
        <v>57.92891103576595</v>
      </c>
      <c r="AH5286" s="177">
        <v>57.92891103576595</v>
      </c>
      <c r="AI5286" s="177">
        <v>57.92891103576595</v>
      </c>
      <c r="AJ5286" s="177">
        <v>32.861609252190682</v>
      </c>
    </row>
    <row r="5287" spans="1:36" hidden="1" outlineLevel="1" x14ac:dyDescent="0.25">
      <c r="A5287" s="190">
        <f t="shared" si="1430"/>
        <v>2034</v>
      </c>
      <c r="B5287" s="55">
        <f t="shared" si="1431"/>
        <v>4</v>
      </c>
      <c r="C5287" s="55">
        <f t="shared" si="1432"/>
        <v>16</v>
      </c>
      <c r="D5287" s="55">
        <f t="shared" si="1428"/>
        <v>220</v>
      </c>
      <c r="F5287" s="63">
        <f t="shared" si="1421"/>
        <v>49035.666666666628</v>
      </c>
      <c r="G5287" s="64">
        <f t="shared" si="1429"/>
        <v>514.16598293575305</v>
      </c>
      <c r="H5287" s="64">
        <f t="shared" si="1437"/>
        <v>0</v>
      </c>
      <c r="I5287" s="64">
        <f t="shared" si="1437"/>
        <v>97.345694406771329</v>
      </c>
      <c r="J5287" s="64">
        <f t="shared" si="1437"/>
        <v>140.53291488351738</v>
      </c>
      <c r="K5287" s="64">
        <f t="shared" si="1437"/>
        <v>0</v>
      </c>
      <c r="L5287" s="64">
        <f t="shared" si="1437"/>
        <v>0</v>
      </c>
      <c r="M5287" s="64">
        <f t="shared" si="1437"/>
        <v>14.745392227735955</v>
      </c>
      <c r="N5287" s="64">
        <f t="shared" si="1437"/>
        <v>261.54198141772844</v>
      </c>
      <c r="O5287" s="121"/>
      <c r="P5287" s="177">
        <v>2.9750000000000001</v>
      </c>
      <c r="Q5287" s="177">
        <v>42.229990558112064</v>
      </c>
      <c r="R5287" s="177">
        <v>42.229990558112064</v>
      </c>
      <c r="S5287" s="177">
        <v>4.6615824513821513</v>
      </c>
      <c r="T5287" s="177">
        <v>13.06021486391993</v>
      </c>
      <c r="U5287" s="177">
        <v>42.229990558112064</v>
      </c>
      <c r="V5287" s="177">
        <v>42.229990558112064</v>
      </c>
      <c r="W5287" s="177">
        <v>5.4110922671546886</v>
      </c>
      <c r="X5287" s="177">
        <v>25.854725636009746</v>
      </c>
      <c r="Y5287" s="177">
        <v>15.733119999999998</v>
      </c>
      <c r="Z5287" s="177">
        <v>0</v>
      </c>
      <c r="AA5287" s="177">
        <v>34.314688660801281</v>
      </c>
      <c r="AB5287" s="177">
        <v>29.755094805384172</v>
      </c>
      <c r="AC5287" s="177">
        <v>28.552235719094739</v>
      </c>
      <c r="AD5287" s="177">
        <v>0</v>
      </c>
      <c r="AE5287" s="177">
        <v>0</v>
      </c>
      <c r="AF5287" s="177">
        <v>14.745392227735955</v>
      </c>
      <c r="AG5287" s="177">
        <v>46.844304961172462</v>
      </c>
      <c r="AH5287" s="177">
        <v>46.844304961172462</v>
      </c>
      <c r="AI5287" s="177">
        <v>46.844304961172462</v>
      </c>
      <c r="AJ5287" s="177">
        <v>29.649959188304816</v>
      </c>
    </row>
    <row r="5288" spans="1:36" hidden="1" outlineLevel="1" x14ac:dyDescent="0.25">
      <c r="A5288" s="190">
        <f t="shared" si="1430"/>
        <v>2034</v>
      </c>
      <c r="B5288" s="55">
        <f t="shared" si="1431"/>
        <v>4</v>
      </c>
      <c r="C5288" s="55">
        <f t="shared" si="1432"/>
        <v>17</v>
      </c>
      <c r="D5288" s="55">
        <f t="shared" si="1428"/>
        <v>220</v>
      </c>
      <c r="F5288" s="63">
        <f t="shared" ref="F5288:F5351" si="1438">F5287+1/24</f>
        <v>49035.708333333292</v>
      </c>
      <c r="G5288" s="64">
        <f t="shared" si="1429"/>
        <v>307.55139099759248</v>
      </c>
      <c r="H5288" s="64">
        <f t="shared" si="1437"/>
        <v>0</v>
      </c>
      <c r="I5288" s="64">
        <f t="shared" si="1437"/>
        <v>43.835923002606009</v>
      </c>
      <c r="J5288" s="64">
        <f t="shared" si="1437"/>
        <v>22.73633626859818</v>
      </c>
      <c r="K5288" s="64">
        <f t="shared" si="1437"/>
        <v>0</v>
      </c>
      <c r="L5288" s="64">
        <f t="shared" si="1437"/>
        <v>0</v>
      </c>
      <c r="M5288" s="64">
        <f t="shared" si="1437"/>
        <v>16.038847686309282</v>
      </c>
      <c r="N5288" s="64">
        <f t="shared" si="1437"/>
        <v>224.94028404007901</v>
      </c>
      <c r="O5288" s="121"/>
      <c r="P5288" s="177">
        <v>2.9750000000000001</v>
      </c>
      <c r="Q5288" s="177">
        <v>34.32603673720628</v>
      </c>
      <c r="R5288" s="177">
        <v>34.32603673720628</v>
      </c>
      <c r="S5288" s="177">
        <v>0.59577496343674941</v>
      </c>
      <c r="T5288" s="177">
        <v>0.48563559951845547</v>
      </c>
      <c r="U5288" s="177">
        <v>34.32603673720628</v>
      </c>
      <c r="V5288" s="177">
        <v>34.32603673720628</v>
      </c>
      <c r="W5288" s="177">
        <v>3.0534093565709606</v>
      </c>
      <c r="X5288" s="177">
        <v>13.539710653829871</v>
      </c>
      <c r="Y5288" s="177">
        <v>6.2932479999999993</v>
      </c>
      <c r="Z5288" s="177">
        <v>0</v>
      </c>
      <c r="AA5288" s="177">
        <v>32.803880408118282</v>
      </c>
      <c r="AB5288" s="177">
        <v>29.818539914959725</v>
      </c>
      <c r="AC5288" s="177">
        <v>25.013716768175883</v>
      </c>
      <c r="AD5288" s="177">
        <v>0</v>
      </c>
      <c r="AE5288" s="177">
        <v>0</v>
      </c>
      <c r="AF5288" s="177">
        <v>16.038847686309282</v>
      </c>
      <c r="AG5288" s="177">
        <v>7.5787787561993936</v>
      </c>
      <c r="AH5288" s="177">
        <v>7.5787787561993936</v>
      </c>
      <c r="AI5288" s="177">
        <v>7.5787787561993936</v>
      </c>
      <c r="AJ5288" s="177">
        <v>16.893144429249972</v>
      </c>
    </row>
    <row r="5289" spans="1:36" hidden="1" outlineLevel="1" x14ac:dyDescent="0.25">
      <c r="A5289" s="190">
        <f t="shared" si="1430"/>
        <v>2034</v>
      </c>
      <c r="B5289" s="55">
        <f t="shared" si="1431"/>
        <v>4</v>
      </c>
      <c r="C5289" s="55">
        <f t="shared" si="1432"/>
        <v>18</v>
      </c>
      <c r="D5289" s="55">
        <f t="shared" si="1428"/>
        <v>220</v>
      </c>
      <c r="F5289" s="63">
        <f t="shared" si="1438"/>
        <v>49035.749999999956</v>
      </c>
      <c r="G5289" s="64">
        <f t="shared" si="1429"/>
        <v>226.92977512740623</v>
      </c>
      <c r="H5289" s="64">
        <f t="shared" si="1437"/>
        <v>0</v>
      </c>
      <c r="I5289" s="64">
        <f t="shared" si="1437"/>
        <v>5.3523800085952482</v>
      </c>
      <c r="J5289" s="64">
        <f t="shared" si="1437"/>
        <v>0</v>
      </c>
      <c r="K5289" s="64">
        <f t="shared" si="1437"/>
        <v>0</v>
      </c>
      <c r="L5289" s="64">
        <f t="shared" si="1437"/>
        <v>0</v>
      </c>
      <c r="M5289" s="64">
        <f t="shared" si="1437"/>
        <v>16.556229869738615</v>
      </c>
      <c r="N5289" s="64">
        <f t="shared" si="1437"/>
        <v>205.02116524907237</v>
      </c>
      <c r="O5289" s="121"/>
      <c r="P5289" s="177">
        <v>2.9750000000000001</v>
      </c>
      <c r="Q5289" s="177">
        <v>30.667753026096033</v>
      </c>
      <c r="R5289" s="177">
        <v>30.667753026096033</v>
      </c>
      <c r="S5289" s="177">
        <v>0</v>
      </c>
      <c r="T5289" s="177">
        <v>0</v>
      </c>
      <c r="U5289" s="177">
        <v>30.667753026096033</v>
      </c>
      <c r="V5289" s="177">
        <v>30.667753026096033</v>
      </c>
      <c r="W5289" s="177">
        <v>0.44857704746012783</v>
      </c>
      <c r="X5289" s="177">
        <v>1.2706230330396449</v>
      </c>
      <c r="Y5289" s="177">
        <v>0</v>
      </c>
      <c r="Z5289" s="177">
        <v>0</v>
      </c>
      <c r="AA5289" s="177">
        <v>30.112994639985121</v>
      </c>
      <c r="AB5289" s="177">
        <v>28.692650395156992</v>
      </c>
      <c r="AC5289" s="177">
        <v>23.544508109546118</v>
      </c>
      <c r="AD5289" s="177">
        <v>0</v>
      </c>
      <c r="AE5289" s="177">
        <v>0</v>
      </c>
      <c r="AF5289" s="177">
        <v>16.556229869738615</v>
      </c>
      <c r="AG5289" s="177">
        <v>0</v>
      </c>
      <c r="AH5289" s="177">
        <v>0</v>
      </c>
      <c r="AI5289" s="177">
        <v>0</v>
      </c>
      <c r="AJ5289" s="177">
        <v>0.65817992809547554</v>
      </c>
    </row>
    <row r="5290" spans="1:36" hidden="1" outlineLevel="1" x14ac:dyDescent="0.25">
      <c r="A5290" s="190">
        <f t="shared" si="1430"/>
        <v>2034</v>
      </c>
      <c r="B5290" s="55">
        <f t="shared" si="1431"/>
        <v>4</v>
      </c>
      <c r="C5290" s="55">
        <f t="shared" si="1432"/>
        <v>19</v>
      </c>
      <c r="D5290" s="55">
        <f t="shared" si="1428"/>
        <v>220</v>
      </c>
      <c r="F5290" s="63">
        <f t="shared" si="1438"/>
        <v>49035.791666666621</v>
      </c>
      <c r="G5290" s="64">
        <f t="shared" si="1429"/>
        <v>207.10883482172886</v>
      </c>
      <c r="H5290" s="64">
        <f t="shared" si="1437"/>
        <v>0</v>
      </c>
      <c r="I5290" s="64">
        <f t="shared" si="1437"/>
        <v>2.9750000000000001</v>
      </c>
      <c r="J5290" s="64">
        <f t="shared" si="1437"/>
        <v>0</v>
      </c>
      <c r="K5290" s="64">
        <f t="shared" si="1437"/>
        <v>0</v>
      </c>
      <c r="L5290" s="64">
        <f t="shared" si="1437"/>
        <v>0</v>
      </c>
      <c r="M5290" s="64">
        <f t="shared" si="1437"/>
        <v>17.332303144882612</v>
      </c>
      <c r="N5290" s="64">
        <f t="shared" si="1437"/>
        <v>186.80153167684625</v>
      </c>
      <c r="O5290" s="121"/>
      <c r="P5290" s="177">
        <v>2.9750000000000001</v>
      </c>
      <c r="Q5290" s="177">
        <v>26.494218088068848</v>
      </c>
      <c r="R5290" s="177">
        <v>26.494218088068848</v>
      </c>
      <c r="S5290" s="177">
        <v>0</v>
      </c>
      <c r="T5290" s="177">
        <v>0</v>
      </c>
      <c r="U5290" s="177">
        <v>26.494218088068848</v>
      </c>
      <c r="V5290" s="177">
        <v>26.494218088068848</v>
      </c>
      <c r="W5290" s="177">
        <v>0</v>
      </c>
      <c r="X5290" s="177">
        <v>0</v>
      </c>
      <c r="Y5290" s="177">
        <v>0</v>
      </c>
      <c r="Z5290" s="177">
        <v>0</v>
      </c>
      <c r="AA5290" s="177">
        <v>29.615142742004608</v>
      </c>
      <c r="AB5290" s="177">
        <v>28.894905520120901</v>
      </c>
      <c r="AC5290" s="177">
        <v>22.314611062445337</v>
      </c>
      <c r="AD5290" s="177">
        <v>0</v>
      </c>
      <c r="AE5290" s="177">
        <v>0</v>
      </c>
      <c r="AF5290" s="177">
        <v>17.332303144882612</v>
      </c>
      <c r="AG5290" s="177">
        <v>0</v>
      </c>
      <c r="AH5290" s="177">
        <v>0</v>
      </c>
      <c r="AI5290" s="177">
        <v>0</v>
      </c>
      <c r="AJ5290" s="177">
        <v>0</v>
      </c>
    </row>
    <row r="5291" spans="1:36" hidden="1" outlineLevel="1" x14ac:dyDescent="0.25">
      <c r="A5291" s="190">
        <f t="shared" si="1430"/>
        <v>2034</v>
      </c>
      <c r="B5291" s="55">
        <f t="shared" si="1431"/>
        <v>4</v>
      </c>
      <c r="C5291" s="55">
        <f t="shared" si="1432"/>
        <v>20</v>
      </c>
      <c r="D5291" s="55">
        <f t="shared" si="1428"/>
        <v>220</v>
      </c>
      <c r="F5291" s="63">
        <f t="shared" si="1438"/>
        <v>49035.833333333285</v>
      </c>
      <c r="G5291" s="64">
        <f t="shared" si="1429"/>
        <v>206.39720273954759</v>
      </c>
      <c r="H5291" s="64">
        <f t="shared" si="1437"/>
        <v>0</v>
      </c>
      <c r="I5291" s="64">
        <f t="shared" si="1437"/>
        <v>2.9750000000000001</v>
      </c>
      <c r="J5291" s="64">
        <f t="shared" si="1437"/>
        <v>0</v>
      </c>
      <c r="K5291" s="64">
        <f t="shared" si="1437"/>
        <v>0</v>
      </c>
      <c r="L5291" s="64">
        <f t="shared" si="1437"/>
        <v>0</v>
      </c>
      <c r="M5291" s="64">
        <f t="shared" si="1437"/>
        <v>18.02214605612172</v>
      </c>
      <c r="N5291" s="64">
        <f t="shared" si="1437"/>
        <v>185.40005668342587</v>
      </c>
      <c r="O5291" s="121"/>
      <c r="P5291" s="177">
        <v>2.9750000000000001</v>
      </c>
      <c r="Q5291" s="177">
        <v>25.597680953233379</v>
      </c>
      <c r="R5291" s="177">
        <v>25.597680953233379</v>
      </c>
      <c r="S5291" s="177">
        <v>0</v>
      </c>
      <c r="T5291" s="177">
        <v>0</v>
      </c>
      <c r="U5291" s="177">
        <v>25.597680953233379</v>
      </c>
      <c r="V5291" s="177">
        <v>25.597680953233379</v>
      </c>
      <c r="W5291" s="177">
        <v>0</v>
      </c>
      <c r="X5291" s="177">
        <v>0</v>
      </c>
      <c r="Y5291" s="177">
        <v>0</v>
      </c>
      <c r="Z5291" s="177">
        <v>0</v>
      </c>
      <c r="AA5291" s="177">
        <v>30.345491883740475</v>
      </c>
      <c r="AB5291" s="177">
        <v>29.281748047667861</v>
      </c>
      <c r="AC5291" s="177">
        <v>23.382092939084028</v>
      </c>
      <c r="AD5291" s="177">
        <v>0</v>
      </c>
      <c r="AE5291" s="177">
        <v>0</v>
      </c>
      <c r="AF5291" s="177">
        <v>18.02214605612172</v>
      </c>
      <c r="AG5291" s="177">
        <v>0</v>
      </c>
      <c r="AH5291" s="177">
        <v>0</v>
      </c>
      <c r="AI5291" s="177">
        <v>0</v>
      </c>
      <c r="AJ5291" s="177">
        <v>0</v>
      </c>
    </row>
    <row r="5292" spans="1:36" hidden="1" outlineLevel="1" x14ac:dyDescent="0.25">
      <c r="A5292" s="190">
        <f t="shared" si="1430"/>
        <v>2034</v>
      </c>
      <c r="B5292" s="55">
        <f t="shared" si="1431"/>
        <v>4</v>
      </c>
      <c r="C5292" s="55">
        <f t="shared" si="1432"/>
        <v>21</v>
      </c>
      <c r="D5292" s="55">
        <f t="shared" si="1428"/>
        <v>220</v>
      </c>
      <c r="F5292" s="63">
        <f t="shared" si="1438"/>
        <v>49035.874999999949</v>
      </c>
      <c r="G5292" s="64">
        <f t="shared" si="1429"/>
        <v>209.71850426936257</v>
      </c>
      <c r="H5292" s="64">
        <f t="shared" si="1437"/>
        <v>0</v>
      </c>
      <c r="I5292" s="64">
        <f t="shared" si="1437"/>
        <v>2.9750000000000001</v>
      </c>
      <c r="J5292" s="64">
        <f t="shared" si="1437"/>
        <v>0</v>
      </c>
      <c r="K5292" s="64">
        <f t="shared" si="1437"/>
        <v>0</v>
      </c>
      <c r="L5292" s="64">
        <f t="shared" si="1437"/>
        <v>0</v>
      </c>
      <c r="M5292" s="64">
        <f t="shared" si="1437"/>
        <v>18.280837147836387</v>
      </c>
      <c r="N5292" s="64">
        <f t="shared" si="1437"/>
        <v>188.46266712152618</v>
      </c>
      <c r="O5292" s="121"/>
      <c r="P5292" s="177">
        <v>2.9750000000000001</v>
      </c>
      <c r="Q5292" s="177">
        <v>25.546155830541682</v>
      </c>
      <c r="R5292" s="177">
        <v>25.546155830541682</v>
      </c>
      <c r="S5292" s="177">
        <v>0</v>
      </c>
      <c r="T5292" s="177">
        <v>0</v>
      </c>
      <c r="U5292" s="177">
        <v>25.546155830541682</v>
      </c>
      <c r="V5292" s="177">
        <v>25.546155830541682</v>
      </c>
      <c r="W5292" s="177">
        <v>0</v>
      </c>
      <c r="X5292" s="177">
        <v>0</v>
      </c>
      <c r="Y5292" s="177">
        <v>0</v>
      </c>
      <c r="Z5292" s="177">
        <v>0</v>
      </c>
      <c r="AA5292" s="177">
        <v>32.287729723391912</v>
      </c>
      <c r="AB5292" s="177">
        <v>28.800237560164604</v>
      </c>
      <c r="AC5292" s="177">
        <v>25.190076515802964</v>
      </c>
      <c r="AD5292" s="177">
        <v>0</v>
      </c>
      <c r="AE5292" s="177">
        <v>0</v>
      </c>
      <c r="AF5292" s="177">
        <v>18.280837147836387</v>
      </c>
      <c r="AG5292" s="177">
        <v>0</v>
      </c>
      <c r="AH5292" s="177">
        <v>0</v>
      </c>
      <c r="AI5292" s="177">
        <v>0</v>
      </c>
      <c r="AJ5292" s="177">
        <v>0</v>
      </c>
    </row>
    <row r="5293" spans="1:36" hidden="1" outlineLevel="1" x14ac:dyDescent="0.25">
      <c r="A5293" s="190">
        <f t="shared" si="1430"/>
        <v>2034</v>
      </c>
      <c r="B5293" s="55">
        <f t="shared" si="1431"/>
        <v>4</v>
      </c>
      <c r="C5293" s="55">
        <f t="shared" si="1432"/>
        <v>22</v>
      </c>
      <c r="D5293" s="55">
        <f t="shared" si="1428"/>
        <v>220</v>
      </c>
      <c r="F5293" s="63">
        <f t="shared" si="1438"/>
        <v>49035.916666666613</v>
      </c>
      <c r="G5293" s="64">
        <f t="shared" si="1429"/>
        <v>217.93866656393348</v>
      </c>
      <c r="H5293" s="64">
        <f t="shared" si="1437"/>
        <v>0</v>
      </c>
      <c r="I5293" s="64">
        <f t="shared" si="1437"/>
        <v>2.9750000000000001</v>
      </c>
      <c r="J5293" s="64">
        <f t="shared" si="1437"/>
        <v>0</v>
      </c>
      <c r="K5293" s="64">
        <f t="shared" si="1437"/>
        <v>0</v>
      </c>
      <c r="L5293" s="64">
        <f t="shared" si="1437"/>
        <v>0</v>
      </c>
      <c r="M5293" s="64">
        <f t="shared" si="1437"/>
        <v>19.832983698124384</v>
      </c>
      <c r="N5293" s="64">
        <f t="shared" si="1437"/>
        <v>195.13068286580909</v>
      </c>
      <c r="O5293" s="121"/>
      <c r="P5293" s="177">
        <v>2.9750000000000001</v>
      </c>
      <c r="Q5293" s="177">
        <v>26.298422621840409</v>
      </c>
      <c r="R5293" s="177">
        <v>26.298422621840409</v>
      </c>
      <c r="S5293" s="177">
        <v>0</v>
      </c>
      <c r="T5293" s="177">
        <v>0</v>
      </c>
      <c r="U5293" s="177">
        <v>26.298422621840409</v>
      </c>
      <c r="V5293" s="177">
        <v>26.298422621840409</v>
      </c>
      <c r="W5293" s="177">
        <v>0</v>
      </c>
      <c r="X5293" s="177">
        <v>0</v>
      </c>
      <c r="Y5293" s="177">
        <v>0</v>
      </c>
      <c r="Z5293" s="177">
        <v>0</v>
      </c>
      <c r="AA5293" s="177">
        <v>33.682614438750498</v>
      </c>
      <c r="AB5293" s="177">
        <v>30.828289573771499</v>
      </c>
      <c r="AC5293" s="177">
        <v>25.426088365925473</v>
      </c>
      <c r="AD5293" s="177">
        <v>0</v>
      </c>
      <c r="AE5293" s="177">
        <v>0</v>
      </c>
      <c r="AF5293" s="177">
        <v>19.832983698124384</v>
      </c>
      <c r="AG5293" s="177">
        <v>0</v>
      </c>
      <c r="AH5293" s="177">
        <v>0</v>
      </c>
      <c r="AI5293" s="177">
        <v>0</v>
      </c>
      <c r="AJ5293" s="177">
        <v>0</v>
      </c>
    </row>
    <row r="5294" spans="1:36" hidden="1" outlineLevel="1" x14ac:dyDescent="0.25">
      <c r="A5294" s="190">
        <f t="shared" si="1430"/>
        <v>2034</v>
      </c>
      <c r="B5294" s="55">
        <f t="shared" si="1431"/>
        <v>4</v>
      </c>
      <c r="C5294" s="55">
        <f t="shared" si="1432"/>
        <v>23</v>
      </c>
      <c r="D5294" s="55">
        <f t="shared" si="1428"/>
        <v>220</v>
      </c>
      <c r="F5294" s="63">
        <f t="shared" si="1438"/>
        <v>49035.958333333278</v>
      </c>
      <c r="G5294" s="64">
        <f t="shared" si="1429"/>
        <v>229.0395969690201</v>
      </c>
      <c r="H5294" s="64">
        <f t="shared" si="1437"/>
        <v>0</v>
      </c>
      <c r="I5294" s="64">
        <f t="shared" si="1437"/>
        <v>2.9750000000000001</v>
      </c>
      <c r="J5294" s="64">
        <f t="shared" si="1437"/>
        <v>0</v>
      </c>
      <c r="K5294" s="64">
        <f t="shared" si="1437"/>
        <v>0</v>
      </c>
      <c r="L5294" s="64">
        <f t="shared" si="1437"/>
        <v>0</v>
      </c>
      <c r="M5294" s="64">
        <f t="shared" si="1437"/>
        <v>21.643821340127047</v>
      </c>
      <c r="N5294" s="64">
        <f t="shared" si="1437"/>
        <v>204.42077562889304</v>
      </c>
      <c r="O5294" s="121"/>
      <c r="P5294" s="177">
        <v>2.9750000000000001</v>
      </c>
      <c r="Q5294" s="177">
        <v>27.205264781214218</v>
      </c>
      <c r="R5294" s="177">
        <v>27.205264781214218</v>
      </c>
      <c r="S5294" s="177">
        <v>0</v>
      </c>
      <c r="T5294" s="177">
        <v>0</v>
      </c>
      <c r="U5294" s="177">
        <v>27.205264781214218</v>
      </c>
      <c r="V5294" s="177">
        <v>27.205264781214218</v>
      </c>
      <c r="W5294" s="177">
        <v>0</v>
      </c>
      <c r="X5294" s="177">
        <v>0</v>
      </c>
      <c r="Y5294" s="177">
        <v>0</v>
      </c>
      <c r="Z5294" s="177">
        <v>0</v>
      </c>
      <c r="AA5294" s="177">
        <v>36.580922653564826</v>
      </c>
      <c r="AB5294" s="177">
        <v>31.904388745888433</v>
      </c>
      <c r="AC5294" s="177">
        <v>27.114405104582882</v>
      </c>
      <c r="AD5294" s="177">
        <v>0</v>
      </c>
      <c r="AE5294" s="177">
        <v>0</v>
      </c>
      <c r="AF5294" s="177">
        <v>21.643821340127047</v>
      </c>
      <c r="AG5294" s="177">
        <v>0</v>
      </c>
      <c r="AH5294" s="177">
        <v>0</v>
      </c>
      <c r="AI5294" s="177">
        <v>0</v>
      </c>
      <c r="AJ5294" s="177">
        <v>0</v>
      </c>
    </row>
    <row r="5295" spans="1:36" hidden="1" outlineLevel="1" x14ac:dyDescent="0.25">
      <c r="A5295" s="190">
        <f t="shared" si="1430"/>
        <v>2034</v>
      </c>
      <c r="B5295" s="55">
        <f t="shared" si="1431"/>
        <v>5</v>
      </c>
      <c r="C5295" s="55">
        <f t="shared" si="1432"/>
        <v>0</v>
      </c>
      <c r="D5295" s="55">
        <f t="shared" si="1428"/>
        <v>221</v>
      </c>
      <c r="F5295" s="63">
        <f t="shared" ref="F5295" si="1439">EDATE(F5271,1)</f>
        <v>49065</v>
      </c>
      <c r="G5295" s="64">
        <f t="shared" si="1429"/>
        <v>201.10914911779406</v>
      </c>
      <c r="H5295" s="64">
        <f t="shared" ref="H5295:N5304" si="1440">SUMIF($P$6:$AK$6,H$6,$P5295:$AK5295)</f>
        <v>0</v>
      </c>
      <c r="I5295" s="64">
        <f t="shared" si="1440"/>
        <v>2.9750000000000001</v>
      </c>
      <c r="J5295" s="64">
        <f t="shared" si="1440"/>
        <v>0</v>
      </c>
      <c r="K5295" s="64">
        <f t="shared" si="1440"/>
        <v>0</v>
      </c>
      <c r="L5295" s="64">
        <f t="shared" si="1440"/>
        <v>0</v>
      </c>
      <c r="M5295" s="64">
        <f t="shared" si="1440"/>
        <v>24.361263076898162</v>
      </c>
      <c r="N5295" s="64">
        <f t="shared" si="1440"/>
        <v>173.77288604089591</v>
      </c>
      <c r="O5295" s="121"/>
      <c r="P5295" s="177">
        <v>2.9750000000000001</v>
      </c>
      <c r="Q5295" s="177">
        <v>23.814911708100777</v>
      </c>
      <c r="R5295" s="177">
        <v>23.814911708100777</v>
      </c>
      <c r="S5295" s="177">
        <v>0</v>
      </c>
      <c r="T5295" s="177">
        <v>0</v>
      </c>
      <c r="U5295" s="177">
        <v>23.814911708100777</v>
      </c>
      <c r="V5295" s="177">
        <v>23.814911708100777</v>
      </c>
      <c r="W5295" s="177">
        <v>0</v>
      </c>
      <c r="X5295" s="177">
        <v>0</v>
      </c>
      <c r="Y5295" s="177">
        <v>0</v>
      </c>
      <c r="Z5295" s="177">
        <v>0</v>
      </c>
      <c r="AA5295" s="177">
        <v>29.727882733512523</v>
      </c>
      <c r="AB5295" s="177">
        <v>24.69736266231007</v>
      </c>
      <c r="AC5295" s="177">
        <v>24.087993812670227</v>
      </c>
      <c r="AD5295" s="177">
        <v>0</v>
      </c>
      <c r="AE5295" s="177">
        <v>0</v>
      </c>
      <c r="AF5295" s="177">
        <v>24.361263076898162</v>
      </c>
      <c r="AG5295" s="177">
        <v>0</v>
      </c>
      <c r="AH5295" s="177">
        <v>0</v>
      </c>
      <c r="AI5295" s="177">
        <v>0</v>
      </c>
      <c r="AJ5295" s="177">
        <v>0</v>
      </c>
    </row>
    <row r="5296" spans="1:36" hidden="1" outlineLevel="1" x14ac:dyDescent="0.25">
      <c r="A5296" s="190">
        <f t="shared" si="1430"/>
        <v>2034</v>
      </c>
      <c r="B5296" s="55">
        <f t="shared" si="1431"/>
        <v>5</v>
      </c>
      <c r="C5296" s="55">
        <f t="shared" si="1432"/>
        <v>1</v>
      </c>
      <c r="D5296" s="55">
        <f t="shared" si="1428"/>
        <v>221</v>
      </c>
      <c r="F5296" s="63">
        <f t="shared" ref="F5296" si="1441">F5295+1/24</f>
        <v>49065.041666666664</v>
      </c>
      <c r="G5296" s="64">
        <f t="shared" si="1429"/>
        <v>205.9444367028143</v>
      </c>
      <c r="H5296" s="64">
        <f t="shared" si="1440"/>
        <v>0</v>
      </c>
      <c r="I5296" s="64">
        <f t="shared" si="1440"/>
        <v>2.9750000000000001</v>
      </c>
      <c r="J5296" s="64">
        <f t="shared" si="1440"/>
        <v>0</v>
      </c>
      <c r="K5296" s="64">
        <f t="shared" si="1440"/>
        <v>0</v>
      </c>
      <c r="L5296" s="64">
        <f t="shared" si="1440"/>
        <v>0</v>
      </c>
      <c r="M5296" s="64">
        <f t="shared" si="1440"/>
        <v>23.955242025616531</v>
      </c>
      <c r="N5296" s="64">
        <f t="shared" si="1440"/>
        <v>179.01419467719776</v>
      </c>
      <c r="O5296" s="121"/>
      <c r="P5296" s="177">
        <v>2.9750000000000001</v>
      </c>
      <c r="Q5296" s="177">
        <v>24.979379480933051</v>
      </c>
      <c r="R5296" s="177">
        <v>24.979379480933051</v>
      </c>
      <c r="S5296" s="177">
        <v>0</v>
      </c>
      <c r="T5296" s="177">
        <v>0</v>
      </c>
      <c r="U5296" s="177">
        <v>24.979379480933051</v>
      </c>
      <c r="V5296" s="177">
        <v>24.979379480933051</v>
      </c>
      <c r="W5296" s="177">
        <v>0</v>
      </c>
      <c r="X5296" s="177">
        <v>0</v>
      </c>
      <c r="Y5296" s="177">
        <v>0</v>
      </c>
      <c r="Z5296" s="177">
        <v>0</v>
      </c>
      <c r="AA5296" s="177">
        <v>31.094098490323113</v>
      </c>
      <c r="AB5296" s="177">
        <v>24.455569954802883</v>
      </c>
      <c r="AC5296" s="177">
        <v>23.547008308339564</v>
      </c>
      <c r="AD5296" s="177">
        <v>0</v>
      </c>
      <c r="AE5296" s="177">
        <v>0</v>
      </c>
      <c r="AF5296" s="177">
        <v>23.955242025616531</v>
      </c>
      <c r="AG5296" s="177">
        <v>0</v>
      </c>
      <c r="AH5296" s="177">
        <v>0</v>
      </c>
      <c r="AI5296" s="177">
        <v>0</v>
      </c>
      <c r="AJ5296" s="177">
        <v>0</v>
      </c>
    </row>
    <row r="5297" spans="1:36" hidden="1" outlineLevel="1" x14ac:dyDescent="0.25">
      <c r="A5297" s="190">
        <f t="shared" si="1430"/>
        <v>2034</v>
      </c>
      <c r="B5297" s="55">
        <f t="shared" si="1431"/>
        <v>5</v>
      </c>
      <c r="C5297" s="55">
        <f t="shared" si="1432"/>
        <v>2</v>
      </c>
      <c r="D5297" s="55">
        <f t="shared" si="1428"/>
        <v>221</v>
      </c>
      <c r="F5297" s="63">
        <f t="shared" si="1438"/>
        <v>49065.083333333328</v>
      </c>
      <c r="G5297" s="64">
        <f t="shared" si="1429"/>
        <v>202.23244510193379</v>
      </c>
      <c r="H5297" s="64">
        <f t="shared" si="1440"/>
        <v>0</v>
      </c>
      <c r="I5297" s="64">
        <f t="shared" si="1440"/>
        <v>2.9750000000000001</v>
      </c>
      <c r="J5297" s="64">
        <f t="shared" si="1440"/>
        <v>0</v>
      </c>
      <c r="K5297" s="64">
        <f t="shared" si="1440"/>
        <v>0</v>
      </c>
      <c r="L5297" s="64">
        <f t="shared" si="1440"/>
        <v>0</v>
      </c>
      <c r="M5297" s="64">
        <f t="shared" si="1440"/>
        <v>23.44771571151448</v>
      </c>
      <c r="N5297" s="64">
        <f t="shared" si="1440"/>
        <v>175.80972939041931</v>
      </c>
      <c r="O5297" s="121"/>
      <c r="P5297" s="177">
        <v>2.9750000000000001</v>
      </c>
      <c r="Q5297" s="177">
        <v>24.268332787787685</v>
      </c>
      <c r="R5297" s="177">
        <v>24.268332787787685</v>
      </c>
      <c r="S5297" s="177">
        <v>0</v>
      </c>
      <c r="T5297" s="177">
        <v>0</v>
      </c>
      <c r="U5297" s="177">
        <v>24.268332787787685</v>
      </c>
      <c r="V5297" s="177">
        <v>24.268332787787685</v>
      </c>
      <c r="W5297" s="177">
        <v>0</v>
      </c>
      <c r="X5297" s="177">
        <v>0</v>
      </c>
      <c r="Y5297" s="177">
        <v>0</v>
      </c>
      <c r="Z5297" s="177">
        <v>0</v>
      </c>
      <c r="AA5297" s="177">
        <v>30.541202032654695</v>
      </c>
      <c r="AB5297" s="177">
        <v>24.600951304992122</v>
      </c>
      <c r="AC5297" s="177">
        <v>23.594244901621735</v>
      </c>
      <c r="AD5297" s="177">
        <v>0</v>
      </c>
      <c r="AE5297" s="177">
        <v>0</v>
      </c>
      <c r="AF5297" s="177">
        <v>23.44771571151448</v>
      </c>
      <c r="AG5297" s="177">
        <v>0</v>
      </c>
      <c r="AH5297" s="177">
        <v>0</v>
      </c>
      <c r="AI5297" s="177">
        <v>0</v>
      </c>
      <c r="AJ5297" s="177">
        <v>0</v>
      </c>
    </row>
    <row r="5298" spans="1:36" hidden="1" outlineLevel="1" x14ac:dyDescent="0.25">
      <c r="A5298" s="190">
        <f t="shared" si="1430"/>
        <v>2034</v>
      </c>
      <c r="B5298" s="55">
        <f t="shared" si="1431"/>
        <v>5</v>
      </c>
      <c r="C5298" s="55">
        <f t="shared" si="1432"/>
        <v>3</v>
      </c>
      <c r="D5298" s="55">
        <f t="shared" si="1428"/>
        <v>221</v>
      </c>
      <c r="F5298" s="63">
        <f t="shared" si="1438"/>
        <v>49065.124999999993</v>
      </c>
      <c r="G5298" s="64">
        <f t="shared" si="1429"/>
        <v>205.05049786045029</v>
      </c>
      <c r="H5298" s="64">
        <f t="shared" si="1440"/>
        <v>0</v>
      </c>
      <c r="I5298" s="64">
        <f t="shared" si="1440"/>
        <v>2.9866244095113945</v>
      </c>
      <c r="J5298" s="64">
        <f t="shared" si="1440"/>
        <v>0</v>
      </c>
      <c r="K5298" s="64">
        <f t="shared" si="1440"/>
        <v>0</v>
      </c>
      <c r="L5298" s="64">
        <f t="shared" si="1440"/>
        <v>0</v>
      </c>
      <c r="M5298" s="64">
        <f t="shared" si="1440"/>
        <v>23.143199923053253</v>
      </c>
      <c r="N5298" s="64">
        <f t="shared" si="1440"/>
        <v>178.92067352788564</v>
      </c>
      <c r="O5298" s="121"/>
      <c r="P5298" s="177">
        <v>2.9750000000000001</v>
      </c>
      <c r="Q5298" s="177">
        <v>24.391993082247751</v>
      </c>
      <c r="R5298" s="177">
        <v>24.391993082247751</v>
      </c>
      <c r="S5298" s="177">
        <v>1.1624409511394412E-2</v>
      </c>
      <c r="T5298" s="177">
        <v>0</v>
      </c>
      <c r="U5298" s="177">
        <v>24.391993082247751</v>
      </c>
      <c r="V5298" s="177">
        <v>24.391993082247751</v>
      </c>
      <c r="W5298" s="177">
        <v>0</v>
      </c>
      <c r="X5298" s="177">
        <v>0</v>
      </c>
      <c r="Y5298" s="177">
        <v>0</v>
      </c>
      <c r="Z5298" s="177">
        <v>0</v>
      </c>
      <c r="AA5298" s="177">
        <v>30.585411106389767</v>
      </c>
      <c r="AB5298" s="177">
        <v>26.908478645714755</v>
      </c>
      <c r="AC5298" s="177">
        <v>23.858811446790114</v>
      </c>
      <c r="AD5298" s="177">
        <v>0</v>
      </c>
      <c r="AE5298" s="177">
        <v>0</v>
      </c>
      <c r="AF5298" s="177">
        <v>23.143199923053253</v>
      </c>
      <c r="AG5298" s="177">
        <v>0</v>
      </c>
      <c r="AH5298" s="177">
        <v>0</v>
      </c>
      <c r="AI5298" s="177">
        <v>0</v>
      </c>
      <c r="AJ5298" s="177">
        <v>0</v>
      </c>
    </row>
    <row r="5299" spans="1:36" hidden="1" outlineLevel="1" x14ac:dyDescent="0.25">
      <c r="A5299" s="190">
        <f t="shared" si="1430"/>
        <v>2034</v>
      </c>
      <c r="B5299" s="55">
        <f t="shared" si="1431"/>
        <v>5</v>
      </c>
      <c r="C5299" s="55">
        <f t="shared" si="1432"/>
        <v>4</v>
      </c>
      <c r="D5299" s="55">
        <f t="shared" si="1428"/>
        <v>221</v>
      </c>
      <c r="F5299" s="63">
        <f t="shared" si="1438"/>
        <v>49065.166666666657</v>
      </c>
      <c r="G5299" s="64">
        <f t="shared" si="1429"/>
        <v>207.53553993788807</v>
      </c>
      <c r="H5299" s="64">
        <f t="shared" si="1440"/>
        <v>0</v>
      </c>
      <c r="I5299" s="64">
        <f t="shared" si="1440"/>
        <v>9.5875509657711415</v>
      </c>
      <c r="J5299" s="64">
        <f t="shared" si="1440"/>
        <v>5.1329043156692933</v>
      </c>
      <c r="K5299" s="64">
        <f t="shared" si="1440"/>
        <v>0</v>
      </c>
      <c r="L5299" s="64">
        <f t="shared" si="1440"/>
        <v>0</v>
      </c>
      <c r="M5299" s="64">
        <f t="shared" si="1440"/>
        <v>22.534168346130798</v>
      </c>
      <c r="N5299" s="64">
        <f t="shared" si="1440"/>
        <v>170.28091631031685</v>
      </c>
      <c r="O5299" s="121"/>
      <c r="P5299" s="177">
        <v>2.9750000000000001</v>
      </c>
      <c r="Q5299" s="177">
        <v>21.619941481434633</v>
      </c>
      <c r="R5299" s="177">
        <v>21.619941481434633</v>
      </c>
      <c r="S5299" s="177">
        <v>1.454392098949522</v>
      </c>
      <c r="T5299" s="177">
        <v>5.0476024381478606</v>
      </c>
      <c r="U5299" s="177">
        <v>21.619941481434633</v>
      </c>
      <c r="V5299" s="177">
        <v>21.619941481434633</v>
      </c>
      <c r="W5299" s="177">
        <v>8.9532159440765452E-2</v>
      </c>
      <c r="X5299" s="177">
        <v>2.1024269232994108E-2</v>
      </c>
      <c r="Y5299" s="177">
        <v>0</v>
      </c>
      <c r="Z5299" s="177">
        <v>0</v>
      </c>
      <c r="AA5299" s="177">
        <v>30.469493208104943</v>
      </c>
      <c r="AB5299" s="177">
        <v>28.244780105489973</v>
      </c>
      <c r="AC5299" s="177">
        <v>25.086877070983419</v>
      </c>
      <c r="AD5299" s="177">
        <v>0</v>
      </c>
      <c r="AE5299" s="177">
        <v>0</v>
      </c>
      <c r="AF5299" s="177">
        <v>22.534168346130798</v>
      </c>
      <c r="AG5299" s="177">
        <v>1.7109681052230976</v>
      </c>
      <c r="AH5299" s="177">
        <v>1.7109681052230976</v>
      </c>
      <c r="AI5299" s="177">
        <v>1.7109681052230976</v>
      </c>
      <c r="AJ5299" s="177">
        <v>0</v>
      </c>
    </row>
    <row r="5300" spans="1:36" hidden="1" outlineLevel="1" x14ac:dyDescent="0.25">
      <c r="A5300" s="190">
        <f t="shared" si="1430"/>
        <v>2034</v>
      </c>
      <c r="B5300" s="55">
        <f t="shared" si="1431"/>
        <v>5</v>
      </c>
      <c r="C5300" s="55">
        <f t="shared" si="1432"/>
        <v>5</v>
      </c>
      <c r="D5300" s="55">
        <f t="shared" si="1428"/>
        <v>221</v>
      </c>
      <c r="F5300" s="63">
        <f t="shared" si="1438"/>
        <v>49065.208333333321</v>
      </c>
      <c r="G5300" s="64">
        <f t="shared" si="1429"/>
        <v>341.71569687816816</v>
      </c>
      <c r="H5300" s="64">
        <f t="shared" si="1440"/>
        <v>0</v>
      </c>
      <c r="I5300" s="64">
        <f t="shared" si="1440"/>
        <v>42.798817648635122</v>
      </c>
      <c r="J5300" s="64">
        <f t="shared" si="1440"/>
        <v>111.93893104536113</v>
      </c>
      <c r="K5300" s="64">
        <f t="shared" si="1440"/>
        <v>0</v>
      </c>
      <c r="L5300" s="64">
        <f t="shared" si="1440"/>
        <v>0</v>
      </c>
      <c r="M5300" s="64">
        <f t="shared" si="1440"/>
        <v>21.519115717926717</v>
      </c>
      <c r="N5300" s="64">
        <f t="shared" si="1440"/>
        <v>165.45883246624518</v>
      </c>
      <c r="O5300" s="121"/>
      <c r="P5300" s="177">
        <v>2.9750000000000001</v>
      </c>
      <c r="Q5300" s="177">
        <v>21.413840990667858</v>
      </c>
      <c r="R5300" s="177">
        <v>21.413840990667858</v>
      </c>
      <c r="S5300" s="177">
        <v>6.2033418783696535</v>
      </c>
      <c r="T5300" s="177">
        <v>19.912839165502493</v>
      </c>
      <c r="U5300" s="177">
        <v>21.413840990667858</v>
      </c>
      <c r="V5300" s="177">
        <v>21.413840990667858</v>
      </c>
      <c r="W5300" s="177">
        <v>1.4891307510119753</v>
      </c>
      <c r="X5300" s="177">
        <v>6.189594147912481</v>
      </c>
      <c r="Y5300" s="177">
        <v>1.9032</v>
      </c>
      <c r="Z5300" s="177">
        <v>0</v>
      </c>
      <c r="AA5300" s="177">
        <v>29.539306392468912</v>
      </c>
      <c r="AB5300" s="177">
        <v>27.007328060365452</v>
      </c>
      <c r="AC5300" s="177">
        <v>23.2568340507394</v>
      </c>
      <c r="AD5300" s="177">
        <v>0</v>
      </c>
      <c r="AE5300" s="177">
        <v>0</v>
      </c>
      <c r="AF5300" s="177">
        <v>21.519115717926717</v>
      </c>
      <c r="AG5300" s="177">
        <v>37.312977015120374</v>
      </c>
      <c r="AH5300" s="177">
        <v>37.312977015120374</v>
      </c>
      <c r="AI5300" s="177">
        <v>37.312977015120374</v>
      </c>
      <c r="AJ5300" s="177">
        <v>4.1257117058385191</v>
      </c>
    </row>
    <row r="5301" spans="1:36" hidden="1" outlineLevel="1" x14ac:dyDescent="0.25">
      <c r="A5301" s="190">
        <f t="shared" si="1430"/>
        <v>2034</v>
      </c>
      <c r="B5301" s="55">
        <f t="shared" si="1431"/>
        <v>5</v>
      </c>
      <c r="C5301" s="55">
        <f t="shared" si="1432"/>
        <v>6</v>
      </c>
      <c r="D5301" s="55">
        <f t="shared" si="1428"/>
        <v>221</v>
      </c>
      <c r="F5301" s="63">
        <f t="shared" si="1438"/>
        <v>49065.249999999985</v>
      </c>
      <c r="G5301" s="64">
        <f t="shared" si="1429"/>
        <v>514.33221973993489</v>
      </c>
      <c r="H5301" s="64">
        <f t="shared" si="1440"/>
        <v>0</v>
      </c>
      <c r="I5301" s="64">
        <f t="shared" si="1440"/>
        <v>103.18963300502736</v>
      </c>
      <c r="J5301" s="64">
        <f t="shared" si="1440"/>
        <v>204.71466262523813</v>
      </c>
      <c r="K5301" s="64">
        <f t="shared" si="1440"/>
        <v>0</v>
      </c>
      <c r="L5301" s="64">
        <f t="shared" si="1440"/>
        <v>0</v>
      </c>
      <c r="M5301" s="64">
        <f t="shared" si="1440"/>
        <v>20.199547301261394</v>
      </c>
      <c r="N5301" s="64">
        <f t="shared" si="1440"/>
        <v>186.22837680840794</v>
      </c>
      <c r="O5301" s="121"/>
      <c r="P5301" s="177">
        <v>2.9750000000000001</v>
      </c>
      <c r="Q5301" s="177">
        <v>25.958356812075234</v>
      </c>
      <c r="R5301" s="177">
        <v>25.958356812075234</v>
      </c>
      <c r="S5301" s="177">
        <v>16.28119501310838</v>
      </c>
      <c r="T5301" s="177">
        <v>28.727162773467011</v>
      </c>
      <c r="U5301" s="177">
        <v>25.958356812075234</v>
      </c>
      <c r="V5301" s="177">
        <v>25.958356812075234</v>
      </c>
      <c r="W5301" s="177">
        <v>5.1658822051780247</v>
      </c>
      <c r="X5301" s="177">
        <v>22.506794874803703</v>
      </c>
      <c r="Y5301" s="177">
        <v>9.1353599999999986</v>
      </c>
      <c r="Z5301" s="177">
        <v>0</v>
      </c>
      <c r="AA5301" s="177">
        <v>30.548508937872995</v>
      </c>
      <c r="AB5301" s="177">
        <v>27.904028876416032</v>
      </c>
      <c r="AC5301" s="177">
        <v>23.942411745817999</v>
      </c>
      <c r="AD5301" s="177">
        <v>0</v>
      </c>
      <c r="AE5301" s="177">
        <v>0</v>
      </c>
      <c r="AF5301" s="177">
        <v>20.199547301261394</v>
      </c>
      <c r="AG5301" s="177">
        <v>68.238220875079378</v>
      </c>
      <c r="AH5301" s="177">
        <v>68.238220875079378</v>
      </c>
      <c r="AI5301" s="177">
        <v>68.238220875079378</v>
      </c>
      <c r="AJ5301" s="177">
        <v>18.398238138470241</v>
      </c>
    </row>
    <row r="5302" spans="1:36" hidden="1" outlineLevel="1" x14ac:dyDescent="0.25">
      <c r="A5302" s="190">
        <f t="shared" si="1430"/>
        <v>2034</v>
      </c>
      <c r="B5302" s="55">
        <f t="shared" si="1431"/>
        <v>5</v>
      </c>
      <c r="C5302" s="55">
        <f t="shared" si="1432"/>
        <v>7</v>
      </c>
      <c r="D5302" s="55">
        <f t="shared" si="1428"/>
        <v>221</v>
      </c>
      <c r="F5302" s="63">
        <f t="shared" si="1438"/>
        <v>49065.29166666665</v>
      </c>
      <c r="G5302" s="64">
        <f t="shared" si="1429"/>
        <v>580.14837231834679</v>
      </c>
      <c r="H5302" s="64">
        <f t="shared" si="1440"/>
        <v>0</v>
      </c>
      <c r="I5302" s="64">
        <f t="shared" si="1440"/>
        <v>146.69841264920643</v>
      </c>
      <c r="J5302" s="64">
        <f t="shared" si="1440"/>
        <v>208.59163711555229</v>
      </c>
      <c r="K5302" s="64">
        <f t="shared" si="1440"/>
        <v>0</v>
      </c>
      <c r="L5302" s="64">
        <f t="shared" si="1440"/>
        <v>0</v>
      </c>
      <c r="M5302" s="64">
        <f t="shared" si="1440"/>
        <v>16.240842051265442</v>
      </c>
      <c r="N5302" s="64">
        <f t="shared" si="1440"/>
        <v>208.61748050232268</v>
      </c>
      <c r="O5302" s="121"/>
      <c r="P5302" s="177">
        <v>2.9750000000000001</v>
      </c>
      <c r="Q5302" s="177">
        <v>30.68836307517271</v>
      </c>
      <c r="R5302" s="177">
        <v>30.68836307517271</v>
      </c>
      <c r="S5302" s="177">
        <v>23.850825432902695</v>
      </c>
      <c r="T5302" s="177">
        <v>29.073041579762521</v>
      </c>
      <c r="U5302" s="177">
        <v>30.68836307517271</v>
      </c>
      <c r="V5302" s="177">
        <v>30.68836307517271</v>
      </c>
      <c r="W5302" s="177">
        <v>7.1762793691292188</v>
      </c>
      <c r="X5302" s="177">
        <v>30.286025778268801</v>
      </c>
      <c r="Y5302" s="177">
        <v>19.793279999999999</v>
      </c>
      <c r="Z5302" s="177">
        <v>0</v>
      </c>
      <c r="AA5302" s="177">
        <v>30.629208637411708</v>
      </c>
      <c r="AB5302" s="177">
        <v>29.337543026157821</v>
      </c>
      <c r="AC5302" s="177">
        <v>25.897276538062304</v>
      </c>
      <c r="AD5302" s="177">
        <v>0</v>
      </c>
      <c r="AE5302" s="177">
        <v>0</v>
      </c>
      <c r="AF5302" s="177">
        <v>16.240842051265442</v>
      </c>
      <c r="AG5302" s="177">
        <v>69.530545705184096</v>
      </c>
      <c r="AH5302" s="177">
        <v>69.530545705184096</v>
      </c>
      <c r="AI5302" s="177">
        <v>69.530545705184096</v>
      </c>
      <c r="AJ5302" s="177">
        <v>33.543960489143188</v>
      </c>
    </row>
    <row r="5303" spans="1:36" hidden="1" outlineLevel="1" x14ac:dyDescent="0.25">
      <c r="A5303" s="190">
        <f t="shared" si="1430"/>
        <v>2034</v>
      </c>
      <c r="B5303" s="55">
        <f t="shared" si="1431"/>
        <v>5</v>
      </c>
      <c r="C5303" s="55">
        <f t="shared" si="1432"/>
        <v>8</v>
      </c>
      <c r="D5303" s="55">
        <f t="shared" si="1428"/>
        <v>221</v>
      </c>
      <c r="F5303" s="63">
        <f t="shared" si="1438"/>
        <v>49065.333333333314</v>
      </c>
      <c r="G5303" s="64">
        <f t="shared" si="1429"/>
        <v>614.73546407665708</v>
      </c>
      <c r="H5303" s="64">
        <f t="shared" si="1440"/>
        <v>0</v>
      </c>
      <c r="I5303" s="64">
        <f t="shared" si="1440"/>
        <v>172.9464951551027</v>
      </c>
      <c r="J5303" s="64">
        <f t="shared" si="1440"/>
        <v>211.27682648821406</v>
      </c>
      <c r="K5303" s="64">
        <f t="shared" si="1440"/>
        <v>0</v>
      </c>
      <c r="L5303" s="64">
        <f t="shared" si="1440"/>
        <v>0</v>
      </c>
      <c r="M5303" s="64">
        <f t="shared" si="1440"/>
        <v>15.631810474342988</v>
      </c>
      <c r="N5303" s="64">
        <f t="shared" si="1440"/>
        <v>214.88033195899729</v>
      </c>
      <c r="O5303" s="121"/>
      <c r="P5303" s="177">
        <v>2.9750000000000001</v>
      </c>
      <c r="Q5303" s="177">
        <v>33.264619209757392</v>
      </c>
      <c r="R5303" s="177">
        <v>33.264619209757392</v>
      </c>
      <c r="S5303" s="177">
        <v>31.762913861035223</v>
      </c>
      <c r="T5303" s="177">
        <v>29.767979104900242</v>
      </c>
      <c r="U5303" s="177">
        <v>33.264619209757392</v>
      </c>
      <c r="V5303" s="177">
        <v>33.264619209757392</v>
      </c>
      <c r="W5303" s="177">
        <v>7.1464914934985302</v>
      </c>
      <c r="X5303" s="177">
        <v>32.035721388556546</v>
      </c>
      <c r="Y5303" s="177">
        <v>29.309279999999994</v>
      </c>
      <c r="Z5303" s="177">
        <v>0</v>
      </c>
      <c r="AA5303" s="177">
        <v>27.986476166039537</v>
      </c>
      <c r="AB5303" s="177">
        <v>30.860970611564184</v>
      </c>
      <c r="AC5303" s="177">
        <v>22.97440834236399</v>
      </c>
      <c r="AD5303" s="177">
        <v>0</v>
      </c>
      <c r="AE5303" s="177">
        <v>0</v>
      </c>
      <c r="AF5303" s="177">
        <v>15.631810474342988</v>
      </c>
      <c r="AG5303" s="177">
        <v>70.42560882940468</v>
      </c>
      <c r="AH5303" s="177">
        <v>70.42560882940468</v>
      </c>
      <c r="AI5303" s="177">
        <v>70.42560882940468</v>
      </c>
      <c r="AJ5303" s="177">
        <v>39.949109307112167</v>
      </c>
    </row>
    <row r="5304" spans="1:36" hidden="1" outlineLevel="1" x14ac:dyDescent="0.25">
      <c r="A5304" s="190">
        <f t="shared" si="1430"/>
        <v>2034</v>
      </c>
      <c r="B5304" s="55">
        <f t="shared" si="1431"/>
        <v>5</v>
      </c>
      <c r="C5304" s="55">
        <f t="shared" si="1432"/>
        <v>9</v>
      </c>
      <c r="D5304" s="55">
        <f t="shared" si="1428"/>
        <v>221</v>
      </c>
      <c r="F5304" s="63">
        <f t="shared" si="1438"/>
        <v>49065.374999999978</v>
      </c>
      <c r="G5304" s="64">
        <f t="shared" si="1429"/>
        <v>625.92628587185368</v>
      </c>
      <c r="H5304" s="64">
        <f t="shared" si="1440"/>
        <v>0</v>
      </c>
      <c r="I5304" s="64">
        <f t="shared" si="1440"/>
        <v>185.66661873202369</v>
      </c>
      <c r="J5304" s="64">
        <f t="shared" si="1440"/>
        <v>206.53031254562478</v>
      </c>
      <c r="K5304" s="64">
        <f t="shared" si="1440"/>
        <v>0</v>
      </c>
      <c r="L5304" s="64">
        <f t="shared" si="1440"/>
        <v>0</v>
      </c>
      <c r="M5304" s="64">
        <f t="shared" si="1440"/>
        <v>14.515252583318489</v>
      </c>
      <c r="N5304" s="64">
        <f t="shared" si="1440"/>
        <v>219.21410201088671</v>
      </c>
      <c r="O5304" s="121"/>
      <c r="P5304" s="177">
        <v>2.9750000000000001</v>
      </c>
      <c r="Q5304" s="177">
        <v>35.94392558972546</v>
      </c>
      <c r="R5304" s="177">
        <v>35.94392558972546</v>
      </c>
      <c r="S5304" s="177">
        <v>30.790682615070338</v>
      </c>
      <c r="T5304" s="177">
        <v>32.214964020808303</v>
      </c>
      <c r="U5304" s="177">
        <v>35.94392558972546</v>
      </c>
      <c r="V5304" s="177">
        <v>35.94392558972546</v>
      </c>
      <c r="W5304" s="177">
        <v>7.8095542567109364</v>
      </c>
      <c r="X5304" s="177">
        <v>32.959250351658156</v>
      </c>
      <c r="Y5304" s="177">
        <v>36.922080000000001</v>
      </c>
      <c r="Z5304" s="177">
        <v>0</v>
      </c>
      <c r="AA5304" s="177">
        <v>26.264120052767566</v>
      </c>
      <c r="AB5304" s="177">
        <v>31.085289517450772</v>
      </c>
      <c r="AC5304" s="177">
        <v>18.088990081766518</v>
      </c>
      <c r="AD5304" s="177">
        <v>0</v>
      </c>
      <c r="AE5304" s="177">
        <v>0</v>
      </c>
      <c r="AF5304" s="177">
        <v>14.515252583318489</v>
      </c>
      <c r="AG5304" s="177">
        <v>68.843437515208265</v>
      </c>
      <c r="AH5304" s="177">
        <v>68.843437515208265</v>
      </c>
      <c r="AI5304" s="177">
        <v>68.843437515208265</v>
      </c>
      <c r="AJ5304" s="177">
        <v>41.995087487775955</v>
      </c>
    </row>
    <row r="5305" spans="1:36" hidden="1" outlineLevel="1" x14ac:dyDescent="0.25">
      <c r="A5305" s="190">
        <f t="shared" si="1430"/>
        <v>2034</v>
      </c>
      <c r="B5305" s="55">
        <f t="shared" si="1431"/>
        <v>5</v>
      </c>
      <c r="C5305" s="55">
        <f t="shared" si="1432"/>
        <v>10</v>
      </c>
      <c r="D5305" s="55">
        <f t="shared" si="1428"/>
        <v>221</v>
      </c>
      <c r="F5305" s="63">
        <f t="shared" si="1438"/>
        <v>49065.416666666642</v>
      </c>
      <c r="G5305" s="64">
        <f t="shared" si="1429"/>
        <v>622.84018787041282</v>
      </c>
      <c r="H5305" s="64">
        <f t="shared" ref="H5305:N5314" si="1442">SUMIF($P$6:$AK$6,H$6,$P5305:$AK5305)</f>
        <v>0</v>
      </c>
      <c r="I5305" s="64">
        <f t="shared" si="1442"/>
        <v>187.65526172985113</v>
      </c>
      <c r="J5305" s="64">
        <f t="shared" si="1442"/>
        <v>200.92456682165371</v>
      </c>
      <c r="K5305" s="64">
        <f t="shared" si="1442"/>
        <v>0</v>
      </c>
      <c r="L5305" s="64">
        <f t="shared" si="1442"/>
        <v>0</v>
      </c>
      <c r="M5305" s="64">
        <f t="shared" si="1442"/>
        <v>14.312242057677674</v>
      </c>
      <c r="N5305" s="64">
        <f t="shared" si="1442"/>
        <v>219.94811726123021</v>
      </c>
      <c r="O5305" s="121"/>
      <c r="P5305" s="177">
        <v>2.9750000000000001</v>
      </c>
      <c r="Q5305" s="177">
        <v>37.036258190789361</v>
      </c>
      <c r="R5305" s="177">
        <v>37.036258190789361</v>
      </c>
      <c r="S5305" s="177">
        <v>32.55614867397135</v>
      </c>
      <c r="T5305" s="177">
        <v>33.421332790402481</v>
      </c>
      <c r="U5305" s="177">
        <v>37.036258190789361</v>
      </c>
      <c r="V5305" s="177">
        <v>37.036258190789361</v>
      </c>
      <c r="W5305" s="177">
        <v>7.2273706168008021</v>
      </c>
      <c r="X5305" s="177">
        <v>32.369287038188972</v>
      </c>
      <c r="Y5305" s="177">
        <v>37.683359999999993</v>
      </c>
      <c r="Z5305" s="177">
        <v>0</v>
      </c>
      <c r="AA5305" s="177">
        <v>24.410677979583934</v>
      </c>
      <c r="AB5305" s="177">
        <v>29.670318381321831</v>
      </c>
      <c r="AC5305" s="177">
        <v>17.722088137167006</v>
      </c>
      <c r="AD5305" s="177">
        <v>0</v>
      </c>
      <c r="AE5305" s="177">
        <v>0</v>
      </c>
      <c r="AF5305" s="177">
        <v>14.312242057677674</v>
      </c>
      <c r="AG5305" s="177">
        <v>66.974855607217904</v>
      </c>
      <c r="AH5305" s="177">
        <v>66.974855607217904</v>
      </c>
      <c r="AI5305" s="177">
        <v>66.974855607217904</v>
      </c>
      <c r="AJ5305" s="177">
        <v>41.422762610487553</v>
      </c>
    </row>
    <row r="5306" spans="1:36" hidden="1" outlineLevel="1" x14ac:dyDescent="0.25">
      <c r="A5306" s="190">
        <f t="shared" si="1430"/>
        <v>2034</v>
      </c>
      <c r="B5306" s="55">
        <f t="shared" si="1431"/>
        <v>5</v>
      </c>
      <c r="C5306" s="55">
        <f t="shared" si="1432"/>
        <v>11</v>
      </c>
      <c r="D5306" s="55">
        <f t="shared" si="1428"/>
        <v>221</v>
      </c>
      <c r="F5306" s="63">
        <f t="shared" si="1438"/>
        <v>49065.458333333307</v>
      </c>
      <c r="G5306" s="64">
        <f t="shared" si="1429"/>
        <v>622.51137033684222</v>
      </c>
      <c r="H5306" s="64">
        <f t="shared" si="1442"/>
        <v>0</v>
      </c>
      <c r="I5306" s="64">
        <f t="shared" si="1442"/>
        <v>185.92881399190736</v>
      </c>
      <c r="J5306" s="64">
        <f t="shared" si="1442"/>
        <v>193.08218071655983</v>
      </c>
      <c r="K5306" s="64">
        <f t="shared" si="1442"/>
        <v>0</v>
      </c>
      <c r="L5306" s="64">
        <f t="shared" si="1442"/>
        <v>0</v>
      </c>
      <c r="M5306" s="64">
        <f t="shared" si="1442"/>
        <v>13.39869469229399</v>
      </c>
      <c r="N5306" s="64">
        <f t="shared" si="1442"/>
        <v>230.10168093608098</v>
      </c>
      <c r="O5306" s="121"/>
      <c r="P5306" s="177">
        <v>2.9750000000000001</v>
      </c>
      <c r="Q5306" s="177">
        <v>38.952992754920359</v>
      </c>
      <c r="R5306" s="177">
        <v>38.952992754920359</v>
      </c>
      <c r="S5306" s="177">
        <v>31.797496113500955</v>
      </c>
      <c r="T5306" s="177">
        <v>31.774166232034979</v>
      </c>
      <c r="U5306" s="177">
        <v>38.952992754920359</v>
      </c>
      <c r="V5306" s="177">
        <v>38.952992754920359</v>
      </c>
      <c r="W5306" s="177">
        <v>7.525310337471943</v>
      </c>
      <c r="X5306" s="177">
        <v>32.378912667750207</v>
      </c>
      <c r="Y5306" s="177">
        <v>40.347839999999998</v>
      </c>
      <c r="Z5306" s="177">
        <v>0</v>
      </c>
      <c r="AA5306" s="177">
        <v>25.881914009127826</v>
      </c>
      <c r="AB5306" s="177">
        <v>28.402169512076444</v>
      </c>
      <c r="AC5306" s="177">
        <v>20.005626395195254</v>
      </c>
      <c r="AD5306" s="177">
        <v>0</v>
      </c>
      <c r="AE5306" s="177">
        <v>0</v>
      </c>
      <c r="AF5306" s="177">
        <v>13.39869469229399</v>
      </c>
      <c r="AG5306" s="177">
        <v>64.36072690551994</v>
      </c>
      <c r="AH5306" s="177">
        <v>64.36072690551994</v>
      </c>
      <c r="AI5306" s="177">
        <v>64.36072690551994</v>
      </c>
      <c r="AJ5306" s="177">
        <v>39.130088641149271</v>
      </c>
    </row>
    <row r="5307" spans="1:36" hidden="1" outlineLevel="1" x14ac:dyDescent="0.25">
      <c r="A5307" s="190">
        <f t="shared" si="1430"/>
        <v>2034</v>
      </c>
      <c r="B5307" s="55">
        <f t="shared" si="1431"/>
        <v>5</v>
      </c>
      <c r="C5307" s="55">
        <f t="shared" si="1432"/>
        <v>12</v>
      </c>
      <c r="D5307" s="55">
        <f t="shared" si="1428"/>
        <v>221</v>
      </c>
      <c r="F5307" s="63">
        <f t="shared" si="1438"/>
        <v>49065.499999999971</v>
      </c>
      <c r="G5307" s="64">
        <f t="shared" si="1429"/>
        <v>627.12202840755015</v>
      </c>
      <c r="H5307" s="64">
        <f t="shared" si="1442"/>
        <v>0</v>
      </c>
      <c r="I5307" s="64">
        <f t="shared" si="1442"/>
        <v>184.89496587056476</v>
      </c>
      <c r="J5307" s="64">
        <f t="shared" si="1442"/>
        <v>192.60361497486858</v>
      </c>
      <c r="K5307" s="64">
        <f t="shared" si="1442"/>
        <v>0</v>
      </c>
      <c r="L5307" s="64">
        <f t="shared" si="1442"/>
        <v>0</v>
      </c>
      <c r="M5307" s="64">
        <f t="shared" si="1442"/>
        <v>12.586652589730718</v>
      </c>
      <c r="N5307" s="64">
        <f t="shared" si="1442"/>
        <v>237.03679497238608</v>
      </c>
      <c r="O5307" s="121"/>
      <c r="P5307" s="177">
        <v>2.9750000000000001</v>
      </c>
      <c r="Q5307" s="177">
        <v>39.983495208754228</v>
      </c>
      <c r="R5307" s="177">
        <v>39.983495208754228</v>
      </c>
      <c r="S5307" s="177">
        <v>30.174561895780212</v>
      </c>
      <c r="T5307" s="177">
        <v>31.686563862496463</v>
      </c>
      <c r="U5307" s="177">
        <v>39.983495208754228</v>
      </c>
      <c r="V5307" s="177">
        <v>39.983495208754228</v>
      </c>
      <c r="W5307" s="177">
        <v>7.3356086390518511</v>
      </c>
      <c r="X5307" s="177">
        <v>33.5137958900592</v>
      </c>
      <c r="Y5307" s="177">
        <v>38.825279999999999</v>
      </c>
      <c r="Z5307" s="177">
        <v>0</v>
      </c>
      <c r="AA5307" s="177">
        <v>28.453206550792125</v>
      </c>
      <c r="AB5307" s="177">
        <v>27.360317679160524</v>
      </c>
      <c r="AC5307" s="177">
        <v>21.289289907416531</v>
      </c>
      <c r="AD5307" s="177">
        <v>0</v>
      </c>
      <c r="AE5307" s="177">
        <v>0</v>
      </c>
      <c r="AF5307" s="177">
        <v>12.586652589730718</v>
      </c>
      <c r="AG5307" s="177">
        <v>64.201204991622859</v>
      </c>
      <c r="AH5307" s="177">
        <v>64.201204991622859</v>
      </c>
      <c r="AI5307" s="177">
        <v>64.201204991622859</v>
      </c>
      <c r="AJ5307" s="177">
        <v>40.384155583177034</v>
      </c>
    </row>
    <row r="5308" spans="1:36" hidden="1" outlineLevel="1" x14ac:dyDescent="0.25">
      <c r="A5308" s="190">
        <f t="shared" si="1430"/>
        <v>2034</v>
      </c>
      <c r="B5308" s="55">
        <f t="shared" si="1431"/>
        <v>5</v>
      </c>
      <c r="C5308" s="55">
        <f t="shared" si="1432"/>
        <v>13</v>
      </c>
      <c r="D5308" s="55">
        <f t="shared" si="1428"/>
        <v>221</v>
      </c>
      <c r="F5308" s="63">
        <f t="shared" si="1438"/>
        <v>49065.541666666635</v>
      </c>
      <c r="G5308" s="64">
        <f t="shared" si="1429"/>
        <v>617.63763700361915</v>
      </c>
      <c r="H5308" s="64">
        <f t="shared" si="1442"/>
        <v>0</v>
      </c>
      <c r="I5308" s="64">
        <f t="shared" si="1442"/>
        <v>180.76364824497952</v>
      </c>
      <c r="J5308" s="64">
        <f t="shared" si="1442"/>
        <v>184.14926835091296</v>
      </c>
      <c r="K5308" s="64">
        <f t="shared" si="1442"/>
        <v>0</v>
      </c>
      <c r="L5308" s="64">
        <f t="shared" si="1442"/>
        <v>0</v>
      </c>
      <c r="M5308" s="64">
        <f t="shared" si="1442"/>
        <v>12.180631538449081</v>
      </c>
      <c r="N5308" s="64">
        <f t="shared" si="1442"/>
        <v>240.54408886927752</v>
      </c>
      <c r="O5308" s="121"/>
      <c r="P5308" s="177">
        <v>2.9750000000000001</v>
      </c>
      <c r="Q5308" s="177">
        <v>40.024715306907595</v>
      </c>
      <c r="R5308" s="177">
        <v>40.024715306907595</v>
      </c>
      <c r="S5308" s="177">
        <v>27.769422096312894</v>
      </c>
      <c r="T5308" s="177">
        <v>32.805020713543165</v>
      </c>
      <c r="U5308" s="177">
        <v>40.024715306907595</v>
      </c>
      <c r="V5308" s="177">
        <v>40.024715306907595</v>
      </c>
      <c r="W5308" s="177">
        <v>7.0805119956490881</v>
      </c>
      <c r="X5308" s="177">
        <v>33.209359835654212</v>
      </c>
      <c r="Y5308" s="177">
        <v>34.638239999999996</v>
      </c>
      <c r="Z5308" s="177">
        <v>0</v>
      </c>
      <c r="AA5308" s="177">
        <v>30.507679928949251</v>
      </c>
      <c r="AB5308" s="177">
        <v>28.379065731174371</v>
      </c>
      <c r="AC5308" s="177">
        <v>21.558481981523528</v>
      </c>
      <c r="AD5308" s="177">
        <v>0</v>
      </c>
      <c r="AE5308" s="177">
        <v>0</v>
      </c>
      <c r="AF5308" s="177">
        <v>12.180631538449081</v>
      </c>
      <c r="AG5308" s="177">
        <v>61.383089450304318</v>
      </c>
      <c r="AH5308" s="177">
        <v>61.383089450304318</v>
      </c>
      <c r="AI5308" s="177">
        <v>61.383089450304318</v>
      </c>
      <c r="AJ5308" s="177">
        <v>42.286093603820149</v>
      </c>
    </row>
    <row r="5309" spans="1:36" hidden="1" outlineLevel="1" x14ac:dyDescent="0.25">
      <c r="A5309" s="190">
        <f t="shared" si="1430"/>
        <v>2034</v>
      </c>
      <c r="B5309" s="55">
        <f t="shared" si="1431"/>
        <v>5</v>
      </c>
      <c r="C5309" s="55">
        <f t="shared" si="1432"/>
        <v>14</v>
      </c>
      <c r="D5309" s="55">
        <f t="shared" si="1428"/>
        <v>221</v>
      </c>
      <c r="F5309" s="63">
        <f t="shared" si="1438"/>
        <v>49065.583333333299</v>
      </c>
      <c r="G5309" s="64">
        <f t="shared" si="1429"/>
        <v>613.87914578195569</v>
      </c>
      <c r="H5309" s="64">
        <f t="shared" si="1442"/>
        <v>0</v>
      </c>
      <c r="I5309" s="64">
        <f t="shared" si="1442"/>
        <v>170.88081859785035</v>
      </c>
      <c r="J5309" s="64">
        <f t="shared" si="1442"/>
        <v>194.1600077603768</v>
      </c>
      <c r="K5309" s="64">
        <f t="shared" si="1442"/>
        <v>0</v>
      </c>
      <c r="L5309" s="64">
        <f t="shared" si="1442"/>
        <v>0</v>
      </c>
      <c r="M5309" s="64">
        <f t="shared" si="1442"/>
        <v>12.079126275628671</v>
      </c>
      <c r="N5309" s="64">
        <f t="shared" si="1442"/>
        <v>236.75919314809983</v>
      </c>
      <c r="O5309" s="121"/>
      <c r="P5309" s="177">
        <v>2.9750000000000001</v>
      </c>
      <c r="Q5309" s="177">
        <v>37.778219957549744</v>
      </c>
      <c r="R5309" s="177">
        <v>37.778219957549744</v>
      </c>
      <c r="S5309" s="177">
        <v>21.354251047165835</v>
      </c>
      <c r="T5309" s="177">
        <v>30.767822403873417</v>
      </c>
      <c r="U5309" s="177">
        <v>37.778219957549744</v>
      </c>
      <c r="V5309" s="177">
        <v>37.778219957549744</v>
      </c>
      <c r="W5309" s="177">
        <v>6.9554769283829261</v>
      </c>
      <c r="X5309" s="177">
        <v>33.761429604391026</v>
      </c>
      <c r="Y5309" s="177">
        <v>34.638239999999996</v>
      </c>
      <c r="Z5309" s="177">
        <v>0</v>
      </c>
      <c r="AA5309" s="177">
        <v>33.446365914941033</v>
      </c>
      <c r="AB5309" s="177">
        <v>26.747328708444542</v>
      </c>
      <c r="AC5309" s="177">
        <v>25.452618694515273</v>
      </c>
      <c r="AD5309" s="177">
        <v>0</v>
      </c>
      <c r="AE5309" s="177">
        <v>0</v>
      </c>
      <c r="AF5309" s="177">
        <v>12.079126275628671</v>
      </c>
      <c r="AG5309" s="177">
        <v>64.720002586792262</v>
      </c>
      <c r="AH5309" s="177">
        <v>64.720002586792262</v>
      </c>
      <c r="AI5309" s="177">
        <v>64.720002586792262</v>
      </c>
      <c r="AJ5309" s="177">
        <v>40.428598614037142</v>
      </c>
    </row>
    <row r="5310" spans="1:36" hidden="1" outlineLevel="1" x14ac:dyDescent="0.25">
      <c r="A5310" s="190">
        <f t="shared" si="1430"/>
        <v>2034</v>
      </c>
      <c r="B5310" s="55">
        <f t="shared" si="1431"/>
        <v>5</v>
      </c>
      <c r="C5310" s="55">
        <f t="shared" si="1432"/>
        <v>15</v>
      </c>
      <c r="D5310" s="55">
        <f t="shared" si="1428"/>
        <v>221</v>
      </c>
      <c r="F5310" s="63">
        <f t="shared" si="1438"/>
        <v>49065.624999999964</v>
      </c>
      <c r="G5310" s="64">
        <f t="shared" si="1429"/>
        <v>571.541327777177</v>
      </c>
      <c r="H5310" s="64">
        <f t="shared" si="1442"/>
        <v>0</v>
      </c>
      <c r="I5310" s="64">
        <f t="shared" si="1442"/>
        <v>151.30624626329211</v>
      </c>
      <c r="J5310" s="64">
        <f t="shared" si="1442"/>
        <v>177.70886327329578</v>
      </c>
      <c r="K5310" s="64">
        <f t="shared" si="1442"/>
        <v>0</v>
      </c>
      <c r="L5310" s="64">
        <f t="shared" si="1442"/>
        <v>0</v>
      </c>
      <c r="M5310" s="64">
        <f t="shared" si="1442"/>
        <v>12.789663115371535</v>
      </c>
      <c r="N5310" s="64">
        <f t="shared" si="1442"/>
        <v>229.73655512521756</v>
      </c>
      <c r="O5310" s="121"/>
      <c r="P5310" s="177">
        <v>2.9750000000000001</v>
      </c>
      <c r="Q5310" s="177">
        <v>37.427849123246233</v>
      </c>
      <c r="R5310" s="177">
        <v>37.427849123246233</v>
      </c>
      <c r="S5310" s="177">
        <v>14.761224393792173</v>
      </c>
      <c r="T5310" s="177">
        <v>27.092209330544325</v>
      </c>
      <c r="U5310" s="177">
        <v>37.427849123246233</v>
      </c>
      <c r="V5310" s="177">
        <v>37.427849123246233</v>
      </c>
      <c r="W5310" s="177">
        <v>6.3221581097262876</v>
      </c>
      <c r="X5310" s="177">
        <v>31.951744005360069</v>
      </c>
      <c r="Y5310" s="177">
        <v>28.548000000000002</v>
      </c>
      <c r="Z5310" s="177">
        <v>0</v>
      </c>
      <c r="AA5310" s="177">
        <v>30.926226511786858</v>
      </c>
      <c r="AB5310" s="177">
        <v>26.799748221918701</v>
      </c>
      <c r="AC5310" s="177">
        <v>22.299183898527083</v>
      </c>
      <c r="AD5310" s="177">
        <v>0</v>
      </c>
      <c r="AE5310" s="177">
        <v>0</v>
      </c>
      <c r="AF5310" s="177">
        <v>12.789663115371535</v>
      </c>
      <c r="AG5310" s="177">
        <v>59.236287757765261</v>
      </c>
      <c r="AH5310" s="177">
        <v>59.236287757765261</v>
      </c>
      <c r="AI5310" s="177">
        <v>59.236287757765261</v>
      </c>
      <c r="AJ5310" s="177">
        <v>39.655910423869258</v>
      </c>
    </row>
    <row r="5311" spans="1:36" hidden="1" outlineLevel="1" x14ac:dyDescent="0.25">
      <c r="A5311" s="190">
        <f t="shared" si="1430"/>
        <v>2034</v>
      </c>
      <c r="B5311" s="55">
        <f t="shared" si="1431"/>
        <v>5</v>
      </c>
      <c r="C5311" s="55">
        <f t="shared" si="1432"/>
        <v>16</v>
      </c>
      <c r="D5311" s="55">
        <f t="shared" si="1428"/>
        <v>221</v>
      </c>
      <c r="F5311" s="63">
        <f t="shared" si="1438"/>
        <v>49065.666666666628</v>
      </c>
      <c r="G5311" s="64">
        <f t="shared" si="1429"/>
        <v>537.88030363267649</v>
      </c>
      <c r="H5311" s="64">
        <f t="shared" si="1442"/>
        <v>0</v>
      </c>
      <c r="I5311" s="64">
        <f t="shared" si="1442"/>
        <v>123.76327531084391</v>
      </c>
      <c r="J5311" s="64">
        <f t="shared" si="1442"/>
        <v>171.82522139614366</v>
      </c>
      <c r="K5311" s="64">
        <f t="shared" si="1442"/>
        <v>0</v>
      </c>
      <c r="L5311" s="64">
        <f t="shared" si="1442"/>
        <v>0</v>
      </c>
      <c r="M5311" s="64">
        <f t="shared" si="1442"/>
        <v>13.297189429473582</v>
      </c>
      <c r="N5311" s="64">
        <f t="shared" si="1442"/>
        <v>228.99461749621534</v>
      </c>
      <c r="O5311" s="121"/>
      <c r="P5311" s="177">
        <v>2.9750000000000001</v>
      </c>
      <c r="Q5311" s="177">
        <v>35.882095442495419</v>
      </c>
      <c r="R5311" s="177">
        <v>35.882095442495419</v>
      </c>
      <c r="S5311" s="177">
        <v>6.5876599177826796</v>
      </c>
      <c r="T5311" s="177">
        <v>22.088068192353873</v>
      </c>
      <c r="U5311" s="177">
        <v>35.882095442495419</v>
      </c>
      <c r="V5311" s="177">
        <v>35.882095442495419</v>
      </c>
      <c r="W5311" s="177">
        <v>5.9744737488035158</v>
      </c>
      <c r="X5311" s="177">
        <v>29.740825478168851</v>
      </c>
      <c r="Y5311" s="177">
        <v>18.270719999999997</v>
      </c>
      <c r="Z5311" s="177">
        <v>0</v>
      </c>
      <c r="AA5311" s="177">
        <v>32.880403982860777</v>
      </c>
      <c r="AB5311" s="177">
        <v>29.969304418928573</v>
      </c>
      <c r="AC5311" s="177">
        <v>22.616527324444327</v>
      </c>
      <c r="AD5311" s="177">
        <v>0</v>
      </c>
      <c r="AE5311" s="177">
        <v>0</v>
      </c>
      <c r="AF5311" s="177">
        <v>13.297189429473582</v>
      </c>
      <c r="AG5311" s="177">
        <v>57.275073798714558</v>
      </c>
      <c r="AH5311" s="177">
        <v>57.275073798714558</v>
      </c>
      <c r="AI5311" s="177">
        <v>57.275073798714558</v>
      </c>
      <c r="AJ5311" s="177">
        <v>38.126527973734973</v>
      </c>
    </row>
    <row r="5312" spans="1:36" hidden="1" outlineLevel="1" x14ac:dyDescent="0.25">
      <c r="A5312" s="190">
        <f t="shared" si="1430"/>
        <v>2034</v>
      </c>
      <c r="B5312" s="55">
        <f t="shared" si="1431"/>
        <v>5</v>
      </c>
      <c r="C5312" s="55">
        <f t="shared" si="1432"/>
        <v>17</v>
      </c>
      <c r="D5312" s="55">
        <f t="shared" si="1428"/>
        <v>221</v>
      </c>
      <c r="F5312" s="63">
        <f t="shared" si="1438"/>
        <v>49065.708333333292</v>
      </c>
      <c r="G5312" s="64">
        <f t="shared" si="1429"/>
        <v>367.32505332019588</v>
      </c>
      <c r="H5312" s="64">
        <f t="shared" si="1442"/>
        <v>0</v>
      </c>
      <c r="I5312" s="64">
        <f t="shared" si="1442"/>
        <v>69.787322383148506</v>
      </c>
      <c r="J5312" s="64">
        <f t="shared" si="1442"/>
        <v>74.330073815727062</v>
      </c>
      <c r="K5312" s="64">
        <f t="shared" si="1442"/>
        <v>0</v>
      </c>
      <c r="L5312" s="64">
        <f t="shared" si="1442"/>
        <v>0</v>
      </c>
      <c r="M5312" s="64">
        <f t="shared" si="1442"/>
        <v>14.109231532036851</v>
      </c>
      <c r="N5312" s="64">
        <f t="shared" si="1442"/>
        <v>209.09842558928347</v>
      </c>
      <c r="O5312" s="121"/>
      <c r="P5312" s="177">
        <v>2.9750000000000001</v>
      </c>
      <c r="Q5312" s="177">
        <v>32.007406216080064</v>
      </c>
      <c r="R5312" s="177">
        <v>32.007406216080064</v>
      </c>
      <c r="S5312" s="177">
        <v>1.7967065891108354</v>
      </c>
      <c r="T5312" s="177">
        <v>3.2856699318377167</v>
      </c>
      <c r="U5312" s="177">
        <v>32.007406216080064</v>
      </c>
      <c r="V5312" s="177">
        <v>32.007406216080064</v>
      </c>
      <c r="W5312" s="177">
        <v>4.3406256467470765</v>
      </c>
      <c r="X5312" s="177">
        <v>24.955145357609503</v>
      </c>
      <c r="Y5312" s="177">
        <v>7.9934399999999997</v>
      </c>
      <c r="Z5312" s="177">
        <v>0</v>
      </c>
      <c r="AA5312" s="177">
        <v>33.2762435785381</v>
      </c>
      <c r="AB5312" s="177">
        <v>28.261785973873536</v>
      </c>
      <c r="AC5312" s="177">
        <v>19.530771172551578</v>
      </c>
      <c r="AD5312" s="177">
        <v>0</v>
      </c>
      <c r="AE5312" s="177">
        <v>0</v>
      </c>
      <c r="AF5312" s="177">
        <v>14.109231532036851</v>
      </c>
      <c r="AG5312" s="177">
        <v>24.776691271909019</v>
      </c>
      <c r="AH5312" s="177">
        <v>24.776691271909019</v>
      </c>
      <c r="AI5312" s="177">
        <v>24.776691271909019</v>
      </c>
      <c r="AJ5312" s="177">
        <v>24.440734857843374</v>
      </c>
    </row>
    <row r="5313" spans="1:36" hidden="1" outlineLevel="1" x14ac:dyDescent="0.25">
      <c r="A5313" s="190">
        <f t="shared" si="1430"/>
        <v>2034</v>
      </c>
      <c r="B5313" s="55">
        <f t="shared" si="1431"/>
        <v>5</v>
      </c>
      <c r="C5313" s="55">
        <f t="shared" si="1432"/>
        <v>18</v>
      </c>
      <c r="D5313" s="55">
        <f t="shared" si="1428"/>
        <v>221</v>
      </c>
      <c r="F5313" s="63">
        <f t="shared" si="1438"/>
        <v>49065.749999999956</v>
      </c>
      <c r="G5313" s="64">
        <f t="shared" si="1429"/>
        <v>236.41584252689117</v>
      </c>
      <c r="H5313" s="64">
        <f t="shared" si="1442"/>
        <v>0</v>
      </c>
      <c r="I5313" s="64">
        <f t="shared" si="1442"/>
        <v>18.628401750427862</v>
      </c>
      <c r="J5313" s="64">
        <f t="shared" si="1442"/>
        <v>1.0714523995915934</v>
      </c>
      <c r="K5313" s="64">
        <f t="shared" si="1442"/>
        <v>0</v>
      </c>
      <c r="L5313" s="64">
        <f t="shared" si="1442"/>
        <v>0</v>
      </c>
      <c r="M5313" s="64">
        <f t="shared" si="1442"/>
        <v>15.428799948702171</v>
      </c>
      <c r="N5313" s="64">
        <f t="shared" si="1442"/>
        <v>201.28718842816954</v>
      </c>
      <c r="O5313" s="121"/>
      <c r="P5313" s="177">
        <v>2.9750000000000001</v>
      </c>
      <c r="Q5313" s="177">
        <v>29.503285253263762</v>
      </c>
      <c r="R5313" s="177">
        <v>29.503285253263762</v>
      </c>
      <c r="S5313" s="177">
        <v>3.0370134678239274E-2</v>
      </c>
      <c r="T5313" s="177">
        <v>0</v>
      </c>
      <c r="U5313" s="177">
        <v>29.503285253263762</v>
      </c>
      <c r="V5313" s="177">
        <v>29.503285253263762</v>
      </c>
      <c r="W5313" s="177">
        <v>1.1948414340839371</v>
      </c>
      <c r="X5313" s="177">
        <v>7.1953525997692163</v>
      </c>
      <c r="Y5313" s="177">
        <v>1.9032</v>
      </c>
      <c r="Z5313" s="177">
        <v>0</v>
      </c>
      <c r="AA5313" s="177">
        <v>30.84838488112867</v>
      </c>
      <c r="AB5313" s="177">
        <v>31.132850702833295</v>
      </c>
      <c r="AC5313" s="177">
        <v>21.292811831152516</v>
      </c>
      <c r="AD5313" s="177">
        <v>0</v>
      </c>
      <c r="AE5313" s="177">
        <v>0</v>
      </c>
      <c r="AF5313" s="177">
        <v>15.428799948702171</v>
      </c>
      <c r="AG5313" s="177">
        <v>0.3571507998638645</v>
      </c>
      <c r="AH5313" s="177">
        <v>0.3571507998638645</v>
      </c>
      <c r="AI5313" s="177">
        <v>0.3571507998638645</v>
      </c>
      <c r="AJ5313" s="177">
        <v>5.329637581896467</v>
      </c>
    </row>
    <row r="5314" spans="1:36" hidden="1" outlineLevel="1" x14ac:dyDescent="0.25">
      <c r="A5314" s="190">
        <f t="shared" si="1430"/>
        <v>2034</v>
      </c>
      <c r="B5314" s="55">
        <f t="shared" si="1431"/>
        <v>5</v>
      </c>
      <c r="C5314" s="55">
        <f t="shared" si="1432"/>
        <v>19</v>
      </c>
      <c r="D5314" s="55">
        <f t="shared" si="1428"/>
        <v>221</v>
      </c>
      <c r="F5314" s="63">
        <f t="shared" si="1438"/>
        <v>49065.791666666621</v>
      </c>
      <c r="G5314" s="64">
        <f t="shared" si="1429"/>
        <v>211.83126852688409</v>
      </c>
      <c r="H5314" s="64">
        <f t="shared" si="1442"/>
        <v>0</v>
      </c>
      <c r="I5314" s="64">
        <f t="shared" si="1442"/>
        <v>3.1015726829547909</v>
      </c>
      <c r="J5314" s="64">
        <f t="shared" si="1442"/>
        <v>0</v>
      </c>
      <c r="K5314" s="64">
        <f t="shared" si="1442"/>
        <v>0</v>
      </c>
      <c r="L5314" s="64">
        <f t="shared" si="1442"/>
        <v>0</v>
      </c>
      <c r="M5314" s="64">
        <f t="shared" si="1442"/>
        <v>16.849873628187897</v>
      </c>
      <c r="N5314" s="64">
        <f t="shared" si="1442"/>
        <v>191.8798222157414</v>
      </c>
      <c r="O5314" s="121"/>
      <c r="P5314" s="177">
        <v>2.9750000000000001</v>
      </c>
      <c r="Q5314" s="177">
        <v>27.699905959054483</v>
      </c>
      <c r="R5314" s="177">
        <v>27.699905959054483</v>
      </c>
      <c r="S5314" s="177">
        <v>0</v>
      </c>
      <c r="T5314" s="177">
        <v>0</v>
      </c>
      <c r="U5314" s="177">
        <v>27.699905959054483</v>
      </c>
      <c r="V5314" s="177">
        <v>27.699905959054483</v>
      </c>
      <c r="W5314" s="177">
        <v>8.6152777795133098E-2</v>
      </c>
      <c r="X5314" s="177">
        <v>4.0419905159657918E-2</v>
      </c>
      <c r="Y5314" s="177">
        <v>0</v>
      </c>
      <c r="Z5314" s="177">
        <v>0</v>
      </c>
      <c r="AA5314" s="177">
        <v>30.665947951283261</v>
      </c>
      <c r="AB5314" s="177">
        <v>30.727262388631338</v>
      </c>
      <c r="AC5314" s="177">
        <v>19.686988039608845</v>
      </c>
      <c r="AD5314" s="177">
        <v>0</v>
      </c>
      <c r="AE5314" s="177">
        <v>0</v>
      </c>
      <c r="AF5314" s="177">
        <v>16.849873628187897</v>
      </c>
      <c r="AG5314" s="177">
        <v>0</v>
      </c>
      <c r="AH5314" s="177">
        <v>0</v>
      </c>
      <c r="AI5314" s="177">
        <v>0</v>
      </c>
      <c r="AJ5314" s="177">
        <v>0</v>
      </c>
    </row>
    <row r="5315" spans="1:36" hidden="1" outlineLevel="1" x14ac:dyDescent="0.25">
      <c r="A5315" s="190">
        <f t="shared" si="1430"/>
        <v>2034</v>
      </c>
      <c r="B5315" s="55">
        <f t="shared" si="1431"/>
        <v>5</v>
      </c>
      <c r="C5315" s="55">
        <f t="shared" si="1432"/>
        <v>20</v>
      </c>
      <c r="D5315" s="55">
        <f t="shared" si="1428"/>
        <v>221</v>
      </c>
      <c r="F5315" s="63">
        <f t="shared" si="1438"/>
        <v>49065.833333333285</v>
      </c>
      <c r="G5315" s="64">
        <f t="shared" si="1429"/>
        <v>200.26099573074274</v>
      </c>
      <c r="H5315" s="64">
        <f t="shared" ref="H5315:N5324" si="1443">SUMIF($P$6:$AK$6,H$6,$P5315:$AK5315)</f>
        <v>0</v>
      </c>
      <c r="I5315" s="64">
        <f t="shared" si="1443"/>
        <v>2.9750000000000001</v>
      </c>
      <c r="J5315" s="64">
        <f t="shared" si="1443"/>
        <v>0</v>
      </c>
      <c r="K5315" s="64">
        <f t="shared" si="1443"/>
        <v>0</v>
      </c>
      <c r="L5315" s="64">
        <f t="shared" si="1443"/>
        <v>0</v>
      </c>
      <c r="M5315" s="64">
        <f t="shared" si="1443"/>
        <v>18.778473621775664</v>
      </c>
      <c r="N5315" s="64">
        <f t="shared" si="1443"/>
        <v>178.50752210896707</v>
      </c>
      <c r="O5315" s="121"/>
      <c r="P5315" s="177">
        <v>2.9750000000000001</v>
      </c>
      <c r="Q5315" s="177">
        <v>24.907244309164689</v>
      </c>
      <c r="R5315" s="177">
        <v>24.907244309164689</v>
      </c>
      <c r="S5315" s="177">
        <v>0</v>
      </c>
      <c r="T5315" s="177">
        <v>0</v>
      </c>
      <c r="U5315" s="177">
        <v>24.907244309164689</v>
      </c>
      <c r="V5315" s="177">
        <v>24.907244309164689</v>
      </c>
      <c r="W5315" s="177">
        <v>0</v>
      </c>
      <c r="X5315" s="177">
        <v>0</v>
      </c>
      <c r="Y5315" s="177">
        <v>0</v>
      </c>
      <c r="Z5315" s="177">
        <v>0</v>
      </c>
      <c r="AA5315" s="177">
        <v>29.219620032270441</v>
      </c>
      <c r="AB5315" s="177">
        <v>30.304805894943652</v>
      </c>
      <c r="AC5315" s="177">
        <v>19.354118945094203</v>
      </c>
      <c r="AD5315" s="177">
        <v>0</v>
      </c>
      <c r="AE5315" s="177">
        <v>0</v>
      </c>
      <c r="AF5315" s="177">
        <v>18.778473621775664</v>
      </c>
      <c r="AG5315" s="177">
        <v>0</v>
      </c>
      <c r="AH5315" s="177">
        <v>0</v>
      </c>
      <c r="AI5315" s="177">
        <v>0</v>
      </c>
      <c r="AJ5315" s="177">
        <v>0</v>
      </c>
    </row>
    <row r="5316" spans="1:36" hidden="1" outlineLevel="1" x14ac:dyDescent="0.25">
      <c r="A5316" s="190">
        <f t="shared" si="1430"/>
        <v>2034</v>
      </c>
      <c r="B5316" s="55">
        <f t="shared" si="1431"/>
        <v>5</v>
      </c>
      <c r="C5316" s="55">
        <f t="shared" si="1432"/>
        <v>21</v>
      </c>
      <c r="D5316" s="55">
        <f t="shared" si="1428"/>
        <v>221</v>
      </c>
      <c r="F5316" s="63">
        <f t="shared" si="1438"/>
        <v>49065.874999999949</v>
      </c>
      <c r="G5316" s="64">
        <f t="shared" si="1429"/>
        <v>190.69105709285014</v>
      </c>
      <c r="H5316" s="64">
        <f t="shared" si="1443"/>
        <v>0</v>
      </c>
      <c r="I5316" s="64">
        <f t="shared" si="1443"/>
        <v>2.9750000000000001</v>
      </c>
      <c r="J5316" s="64">
        <f t="shared" si="1443"/>
        <v>0</v>
      </c>
      <c r="K5316" s="64">
        <f t="shared" si="1443"/>
        <v>0</v>
      </c>
      <c r="L5316" s="64">
        <f t="shared" si="1443"/>
        <v>0</v>
      </c>
      <c r="M5316" s="64">
        <f t="shared" si="1443"/>
        <v>20.098042038440987</v>
      </c>
      <c r="N5316" s="64">
        <f t="shared" si="1443"/>
        <v>167.61801505440914</v>
      </c>
      <c r="O5316" s="121"/>
      <c r="P5316" s="177">
        <v>2.9750000000000001</v>
      </c>
      <c r="Q5316" s="177">
        <v>22.413428370886717</v>
      </c>
      <c r="R5316" s="177">
        <v>22.413428370886717</v>
      </c>
      <c r="S5316" s="177">
        <v>0</v>
      </c>
      <c r="T5316" s="177">
        <v>0</v>
      </c>
      <c r="U5316" s="177">
        <v>22.413428370886717</v>
      </c>
      <c r="V5316" s="177">
        <v>22.413428370886717</v>
      </c>
      <c r="W5316" s="177">
        <v>0</v>
      </c>
      <c r="X5316" s="177">
        <v>0</v>
      </c>
      <c r="Y5316" s="177">
        <v>0</v>
      </c>
      <c r="Z5316" s="177">
        <v>0</v>
      </c>
      <c r="AA5316" s="177">
        <v>29.934300838848902</v>
      </c>
      <c r="AB5316" s="177">
        <v>28.232782138859392</v>
      </c>
      <c r="AC5316" s="177">
        <v>19.797218593153993</v>
      </c>
      <c r="AD5316" s="177">
        <v>0</v>
      </c>
      <c r="AE5316" s="177">
        <v>0</v>
      </c>
      <c r="AF5316" s="177">
        <v>20.098042038440987</v>
      </c>
      <c r="AG5316" s="177">
        <v>0</v>
      </c>
      <c r="AH5316" s="177">
        <v>0</v>
      </c>
      <c r="AI5316" s="177">
        <v>0</v>
      </c>
      <c r="AJ5316" s="177">
        <v>0</v>
      </c>
    </row>
    <row r="5317" spans="1:36" hidden="1" outlineLevel="1" x14ac:dyDescent="0.25">
      <c r="A5317" s="190">
        <f t="shared" si="1430"/>
        <v>2034</v>
      </c>
      <c r="B5317" s="55">
        <f t="shared" si="1431"/>
        <v>5</v>
      </c>
      <c r="C5317" s="55">
        <f t="shared" si="1432"/>
        <v>22</v>
      </c>
      <c r="D5317" s="55">
        <f t="shared" si="1428"/>
        <v>221</v>
      </c>
      <c r="F5317" s="63">
        <f t="shared" si="1438"/>
        <v>49065.916666666613</v>
      </c>
      <c r="G5317" s="64">
        <f t="shared" si="1429"/>
        <v>195.70538125860563</v>
      </c>
      <c r="H5317" s="64">
        <f t="shared" si="1443"/>
        <v>0</v>
      </c>
      <c r="I5317" s="64">
        <f t="shared" si="1443"/>
        <v>2.9750000000000001</v>
      </c>
      <c r="J5317" s="64">
        <f t="shared" si="1443"/>
        <v>0</v>
      </c>
      <c r="K5317" s="64">
        <f t="shared" si="1443"/>
        <v>0</v>
      </c>
      <c r="L5317" s="64">
        <f t="shared" si="1443"/>
        <v>0</v>
      </c>
      <c r="M5317" s="64">
        <f t="shared" si="1443"/>
        <v>22.534168346130798</v>
      </c>
      <c r="N5317" s="64">
        <f t="shared" si="1443"/>
        <v>170.19621291247483</v>
      </c>
      <c r="O5317" s="121"/>
      <c r="P5317" s="177">
        <v>2.9750000000000001</v>
      </c>
      <c r="Q5317" s="177">
        <v>23.072949941340394</v>
      </c>
      <c r="R5317" s="177">
        <v>23.072949941340394</v>
      </c>
      <c r="S5317" s="177">
        <v>0</v>
      </c>
      <c r="T5317" s="177">
        <v>0</v>
      </c>
      <c r="U5317" s="177">
        <v>23.072949941340394</v>
      </c>
      <c r="V5317" s="177">
        <v>23.072949941340394</v>
      </c>
      <c r="W5317" s="177">
        <v>0</v>
      </c>
      <c r="X5317" s="177">
        <v>0</v>
      </c>
      <c r="Y5317" s="177">
        <v>0</v>
      </c>
      <c r="Z5317" s="177">
        <v>0</v>
      </c>
      <c r="AA5317" s="177">
        <v>29.232063655214038</v>
      </c>
      <c r="AB5317" s="177">
        <v>28.022719186674834</v>
      </c>
      <c r="AC5317" s="177">
        <v>20.649630305224381</v>
      </c>
      <c r="AD5317" s="177">
        <v>0</v>
      </c>
      <c r="AE5317" s="177">
        <v>0</v>
      </c>
      <c r="AF5317" s="177">
        <v>22.534168346130798</v>
      </c>
      <c r="AG5317" s="177">
        <v>0</v>
      </c>
      <c r="AH5317" s="177">
        <v>0</v>
      </c>
      <c r="AI5317" s="177">
        <v>0</v>
      </c>
      <c r="AJ5317" s="177">
        <v>0</v>
      </c>
    </row>
    <row r="5318" spans="1:36" hidden="1" outlineLevel="1" x14ac:dyDescent="0.25">
      <c r="A5318" s="190">
        <f t="shared" si="1430"/>
        <v>2034</v>
      </c>
      <c r="B5318" s="55">
        <f t="shared" si="1431"/>
        <v>5</v>
      </c>
      <c r="C5318" s="55">
        <f t="shared" si="1432"/>
        <v>23</v>
      </c>
      <c r="D5318" s="55">
        <f t="shared" si="1428"/>
        <v>221</v>
      </c>
      <c r="F5318" s="63">
        <f t="shared" si="1438"/>
        <v>49065.958333333278</v>
      </c>
      <c r="G5318" s="64">
        <f t="shared" si="1429"/>
        <v>200.17299732459142</v>
      </c>
      <c r="H5318" s="64">
        <f t="shared" si="1443"/>
        <v>0</v>
      </c>
      <c r="I5318" s="64">
        <f t="shared" si="1443"/>
        <v>2.9750000000000001</v>
      </c>
      <c r="J5318" s="64">
        <f t="shared" si="1443"/>
        <v>0</v>
      </c>
      <c r="K5318" s="64">
        <f t="shared" si="1443"/>
        <v>0</v>
      </c>
      <c r="L5318" s="64">
        <f t="shared" si="1443"/>
        <v>0</v>
      </c>
      <c r="M5318" s="64">
        <f t="shared" si="1443"/>
        <v>23.955242025616531</v>
      </c>
      <c r="N5318" s="64">
        <f t="shared" si="1443"/>
        <v>173.24275529897488</v>
      </c>
      <c r="O5318" s="121"/>
      <c r="P5318" s="177">
        <v>2.9750000000000001</v>
      </c>
      <c r="Q5318" s="177">
        <v>23.382100677490556</v>
      </c>
      <c r="R5318" s="177">
        <v>23.382100677490556</v>
      </c>
      <c r="S5318" s="177">
        <v>0</v>
      </c>
      <c r="T5318" s="177">
        <v>0</v>
      </c>
      <c r="U5318" s="177">
        <v>23.382100677490556</v>
      </c>
      <c r="V5318" s="177">
        <v>23.382100677490556</v>
      </c>
      <c r="W5318" s="177">
        <v>0</v>
      </c>
      <c r="X5318" s="177">
        <v>0</v>
      </c>
      <c r="Y5318" s="177">
        <v>0</v>
      </c>
      <c r="Z5318" s="177">
        <v>0</v>
      </c>
      <c r="AA5318" s="177">
        <v>30.243527069229366</v>
      </c>
      <c r="AB5318" s="177">
        <v>26.545023240014956</v>
      </c>
      <c r="AC5318" s="177">
        <v>22.92580227976832</v>
      </c>
      <c r="AD5318" s="177">
        <v>0</v>
      </c>
      <c r="AE5318" s="177">
        <v>0</v>
      </c>
      <c r="AF5318" s="177">
        <v>23.955242025616531</v>
      </c>
      <c r="AG5318" s="177">
        <v>0</v>
      </c>
      <c r="AH5318" s="177">
        <v>0</v>
      </c>
      <c r="AI5318" s="177">
        <v>0</v>
      </c>
      <c r="AJ5318" s="177">
        <v>0</v>
      </c>
    </row>
    <row r="5319" spans="1:36" hidden="1" outlineLevel="1" x14ac:dyDescent="0.25">
      <c r="A5319" s="190">
        <f t="shared" si="1430"/>
        <v>2034</v>
      </c>
      <c r="B5319" s="55">
        <f t="shared" si="1431"/>
        <v>6</v>
      </c>
      <c r="C5319" s="55">
        <f t="shared" si="1432"/>
        <v>0</v>
      </c>
      <c r="D5319" s="55">
        <f t="shared" si="1428"/>
        <v>222</v>
      </c>
      <c r="F5319" s="63">
        <f t="shared" ref="F5319" si="1444">EDATE(F5295,1)</f>
        <v>49096</v>
      </c>
      <c r="G5319" s="64">
        <f t="shared" si="1429"/>
        <v>167.69963245539341</v>
      </c>
      <c r="H5319" s="64">
        <f t="shared" si="1443"/>
        <v>0</v>
      </c>
      <c r="I5319" s="64">
        <f t="shared" si="1443"/>
        <v>2.9750000000000001</v>
      </c>
      <c r="J5319" s="64">
        <f t="shared" si="1443"/>
        <v>0</v>
      </c>
      <c r="K5319" s="64">
        <f t="shared" si="1443"/>
        <v>0</v>
      </c>
      <c r="L5319" s="64">
        <f t="shared" si="1443"/>
        <v>0</v>
      </c>
      <c r="M5319" s="64">
        <f t="shared" si="1443"/>
        <v>26.946444448059577</v>
      </c>
      <c r="N5319" s="64">
        <f t="shared" si="1443"/>
        <v>137.77818800733382</v>
      </c>
      <c r="O5319" s="121"/>
      <c r="P5319" s="177">
        <v>2.9750000000000001</v>
      </c>
      <c r="Q5319" s="177">
        <v>17.786472353172631</v>
      </c>
      <c r="R5319" s="177">
        <v>17.786472353172631</v>
      </c>
      <c r="S5319" s="177">
        <v>0</v>
      </c>
      <c r="T5319" s="177">
        <v>0</v>
      </c>
      <c r="U5319" s="177">
        <v>17.786472353172631</v>
      </c>
      <c r="V5319" s="177">
        <v>17.786472353172631</v>
      </c>
      <c r="W5319" s="177">
        <v>0</v>
      </c>
      <c r="X5319" s="177">
        <v>0</v>
      </c>
      <c r="Y5319" s="177">
        <v>0</v>
      </c>
      <c r="Z5319" s="177">
        <v>0</v>
      </c>
      <c r="AA5319" s="177">
        <v>28.747435569162121</v>
      </c>
      <c r="AB5319" s="177">
        <v>19.443919598386422</v>
      </c>
      <c r="AC5319" s="177">
        <v>18.440943427094773</v>
      </c>
      <c r="AD5319" s="177">
        <v>0</v>
      </c>
      <c r="AE5319" s="177">
        <v>0</v>
      </c>
      <c r="AF5319" s="177">
        <v>26.946444448059577</v>
      </c>
      <c r="AG5319" s="177">
        <v>0</v>
      </c>
      <c r="AH5319" s="177">
        <v>0</v>
      </c>
      <c r="AI5319" s="177">
        <v>0</v>
      </c>
      <c r="AJ5319" s="177">
        <v>0</v>
      </c>
    </row>
    <row r="5320" spans="1:36" hidden="1" outlineLevel="1" x14ac:dyDescent="0.25">
      <c r="A5320" s="190">
        <f t="shared" si="1430"/>
        <v>2034</v>
      </c>
      <c r="B5320" s="55">
        <f t="shared" si="1431"/>
        <v>6</v>
      </c>
      <c r="C5320" s="55">
        <f t="shared" si="1432"/>
        <v>1</v>
      </c>
      <c r="D5320" s="55">
        <f t="shared" si="1428"/>
        <v>222</v>
      </c>
      <c r="F5320" s="63">
        <f t="shared" ref="F5320" si="1445">F5319+1/24</f>
        <v>49096.041666666664</v>
      </c>
      <c r="G5320" s="64">
        <f t="shared" si="1429"/>
        <v>162.61100708894344</v>
      </c>
      <c r="H5320" s="64">
        <f t="shared" si="1443"/>
        <v>0</v>
      </c>
      <c r="I5320" s="64">
        <f t="shared" si="1443"/>
        <v>2.9750000000000001</v>
      </c>
      <c r="J5320" s="64">
        <f t="shared" si="1443"/>
        <v>0</v>
      </c>
      <c r="K5320" s="64">
        <f t="shared" si="1443"/>
        <v>0</v>
      </c>
      <c r="L5320" s="64">
        <f t="shared" si="1443"/>
        <v>0</v>
      </c>
      <c r="M5320" s="64">
        <f t="shared" si="1443"/>
        <v>27.760263240115069</v>
      </c>
      <c r="N5320" s="64">
        <f t="shared" si="1443"/>
        <v>131.87574384882836</v>
      </c>
      <c r="O5320" s="121"/>
      <c r="P5320" s="177">
        <v>2.9750000000000001</v>
      </c>
      <c r="Q5320" s="177">
        <v>15.560587052891467</v>
      </c>
      <c r="R5320" s="177">
        <v>15.560587052891467</v>
      </c>
      <c r="S5320" s="177">
        <v>0</v>
      </c>
      <c r="T5320" s="177">
        <v>0</v>
      </c>
      <c r="U5320" s="177">
        <v>15.560587052891467</v>
      </c>
      <c r="V5320" s="177">
        <v>15.560587052891467</v>
      </c>
      <c r="W5320" s="177">
        <v>0</v>
      </c>
      <c r="X5320" s="177">
        <v>0</v>
      </c>
      <c r="Y5320" s="177">
        <v>0</v>
      </c>
      <c r="Z5320" s="177">
        <v>0</v>
      </c>
      <c r="AA5320" s="177">
        <v>28.669373099584202</v>
      </c>
      <c r="AB5320" s="177">
        <v>20.771805403016181</v>
      </c>
      <c r="AC5320" s="177">
        <v>20.192217134662116</v>
      </c>
      <c r="AD5320" s="177">
        <v>0</v>
      </c>
      <c r="AE5320" s="177">
        <v>0</v>
      </c>
      <c r="AF5320" s="177">
        <v>27.760263240115069</v>
      </c>
      <c r="AG5320" s="177">
        <v>0</v>
      </c>
      <c r="AH5320" s="177">
        <v>0</v>
      </c>
      <c r="AI5320" s="177">
        <v>0</v>
      </c>
      <c r="AJ5320" s="177">
        <v>0</v>
      </c>
    </row>
    <row r="5321" spans="1:36" hidden="1" outlineLevel="1" x14ac:dyDescent="0.25">
      <c r="A5321" s="190">
        <f t="shared" si="1430"/>
        <v>2034</v>
      </c>
      <c r="B5321" s="55">
        <f t="shared" si="1431"/>
        <v>6</v>
      </c>
      <c r="C5321" s="55">
        <f t="shared" si="1432"/>
        <v>2</v>
      </c>
      <c r="D5321" s="55">
        <f t="shared" si="1428"/>
        <v>222</v>
      </c>
      <c r="F5321" s="63">
        <f t="shared" si="1438"/>
        <v>49096.083333333328</v>
      </c>
      <c r="G5321" s="64">
        <f t="shared" si="1429"/>
        <v>160.01486504105256</v>
      </c>
      <c r="H5321" s="64">
        <f t="shared" si="1443"/>
        <v>0</v>
      </c>
      <c r="I5321" s="64">
        <f t="shared" si="1443"/>
        <v>2.9750000000000001</v>
      </c>
      <c r="J5321" s="64">
        <f t="shared" si="1443"/>
        <v>0</v>
      </c>
      <c r="K5321" s="64">
        <f t="shared" si="1443"/>
        <v>0</v>
      </c>
      <c r="L5321" s="64">
        <f t="shared" si="1443"/>
        <v>0</v>
      </c>
      <c r="M5321" s="64">
        <f t="shared" si="1443"/>
        <v>26.584747207146023</v>
      </c>
      <c r="N5321" s="64">
        <f t="shared" si="1443"/>
        <v>130.45511783390654</v>
      </c>
      <c r="O5321" s="121"/>
      <c r="P5321" s="177">
        <v>2.9750000000000001</v>
      </c>
      <c r="Q5321" s="177">
        <v>15.643027249198179</v>
      </c>
      <c r="R5321" s="177">
        <v>15.643027249198179</v>
      </c>
      <c r="S5321" s="177">
        <v>0</v>
      </c>
      <c r="T5321" s="177">
        <v>0</v>
      </c>
      <c r="U5321" s="177">
        <v>15.643027249198179</v>
      </c>
      <c r="V5321" s="177">
        <v>15.643027249198179</v>
      </c>
      <c r="W5321" s="177">
        <v>0</v>
      </c>
      <c r="X5321" s="177">
        <v>0</v>
      </c>
      <c r="Y5321" s="177">
        <v>0</v>
      </c>
      <c r="Z5321" s="177">
        <v>0</v>
      </c>
      <c r="AA5321" s="177">
        <v>26.783912224047299</v>
      </c>
      <c r="AB5321" s="177">
        <v>22.13286276661826</v>
      </c>
      <c r="AC5321" s="177">
        <v>18.966233846448276</v>
      </c>
      <c r="AD5321" s="177">
        <v>0</v>
      </c>
      <c r="AE5321" s="177">
        <v>0</v>
      </c>
      <c r="AF5321" s="177">
        <v>26.584747207146023</v>
      </c>
      <c r="AG5321" s="177">
        <v>0</v>
      </c>
      <c r="AH5321" s="177">
        <v>0</v>
      </c>
      <c r="AI5321" s="177">
        <v>0</v>
      </c>
      <c r="AJ5321" s="177">
        <v>0</v>
      </c>
    </row>
    <row r="5322" spans="1:36" hidden="1" outlineLevel="1" x14ac:dyDescent="0.25">
      <c r="A5322" s="190">
        <f t="shared" si="1430"/>
        <v>2034</v>
      </c>
      <c r="B5322" s="55">
        <f t="shared" si="1431"/>
        <v>6</v>
      </c>
      <c r="C5322" s="55">
        <f t="shared" si="1432"/>
        <v>3</v>
      </c>
      <c r="D5322" s="55">
        <f t="shared" si="1428"/>
        <v>222</v>
      </c>
      <c r="F5322" s="63">
        <f t="shared" si="1438"/>
        <v>49096.124999999993</v>
      </c>
      <c r="G5322" s="64">
        <f t="shared" si="1429"/>
        <v>164.54517567669652</v>
      </c>
      <c r="H5322" s="64">
        <f t="shared" si="1443"/>
        <v>0</v>
      </c>
      <c r="I5322" s="64">
        <f t="shared" si="1443"/>
        <v>3.1807246954756159</v>
      </c>
      <c r="J5322" s="64">
        <f t="shared" si="1443"/>
        <v>0</v>
      </c>
      <c r="K5322" s="64">
        <f t="shared" si="1443"/>
        <v>0</v>
      </c>
      <c r="L5322" s="64">
        <f t="shared" si="1443"/>
        <v>0</v>
      </c>
      <c r="M5322" s="64">
        <f t="shared" si="1443"/>
        <v>26.132625656004087</v>
      </c>
      <c r="N5322" s="64">
        <f t="shared" si="1443"/>
        <v>135.23182532521682</v>
      </c>
      <c r="O5322" s="121"/>
      <c r="P5322" s="177">
        <v>2.9750000000000001</v>
      </c>
      <c r="Q5322" s="177">
        <v>16.312853844190194</v>
      </c>
      <c r="R5322" s="177">
        <v>16.312853844190194</v>
      </c>
      <c r="S5322" s="177">
        <v>0.20572469547561573</v>
      </c>
      <c r="T5322" s="177">
        <v>0</v>
      </c>
      <c r="U5322" s="177">
        <v>16.312853844190194</v>
      </c>
      <c r="V5322" s="177">
        <v>16.312853844190194</v>
      </c>
      <c r="W5322" s="177">
        <v>0</v>
      </c>
      <c r="X5322" s="177">
        <v>0</v>
      </c>
      <c r="Y5322" s="177">
        <v>0</v>
      </c>
      <c r="Z5322" s="177">
        <v>0</v>
      </c>
      <c r="AA5322" s="177">
        <v>25.322036761104716</v>
      </c>
      <c r="AB5322" s="177">
        <v>24.411689985171485</v>
      </c>
      <c r="AC5322" s="177">
        <v>20.246683202179835</v>
      </c>
      <c r="AD5322" s="177">
        <v>0</v>
      </c>
      <c r="AE5322" s="177">
        <v>0</v>
      </c>
      <c r="AF5322" s="177">
        <v>26.132625656004087</v>
      </c>
      <c r="AG5322" s="177">
        <v>0</v>
      </c>
      <c r="AH5322" s="177">
        <v>0</v>
      </c>
      <c r="AI5322" s="177">
        <v>0</v>
      </c>
      <c r="AJ5322" s="177">
        <v>0</v>
      </c>
    </row>
    <row r="5323" spans="1:36" hidden="1" outlineLevel="1" x14ac:dyDescent="0.25">
      <c r="A5323" s="190">
        <f t="shared" si="1430"/>
        <v>2034</v>
      </c>
      <c r="B5323" s="55">
        <f t="shared" si="1431"/>
        <v>6</v>
      </c>
      <c r="C5323" s="55">
        <f t="shared" si="1432"/>
        <v>4</v>
      </c>
      <c r="D5323" s="55">
        <f t="shared" si="1428"/>
        <v>222</v>
      </c>
      <c r="F5323" s="63">
        <f t="shared" si="1438"/>
        <v>49096.166666666657</v>
      </c>
      <c r="G5323" s="64">
        <f t="shared" si="1429"/>
        <v>177.18451440282959</v>
      </c>
      <c r="H5323" s="64">
        <f t="shared" si="1443"/>
        <v>0</v>
      </c>
      <c r="I5323" s="64">
        <f t="shared" si="1443"/>
        <v>14.850235983377823</v>
      </c>
      <c r="J5323" s="64">
        <f t="shared" si="1443"/>
        <v>16.673213708521978</v>
      </c>
      <c r="K5323" s="64">
        <f t="shared" si="1443"/>
        <v>0</v>
      </c>
      <c r="L5323" s="64">
        <f t="shared" si="1443"/>
        <v>0</v>
      </c>
      <c r="M5323" s="64">
        <f t="shared" si="1443"/>
        <v>25.137958243491816</v>
      </c>
      <c r="N5323" s="64">
        <f t="shared" si="1443"/>
        <v>120.52310646743798</v>
      </c>
      <c r="O5323" s="121"/>
      <c r="P5323" s="177">
        <v>2.9750000000000001</v>
      </c>
      <c r="Q5323" s="177">
        <v>13.808732881373885</v>
      </c>
      <c r="R5323" s="177">
        <v>13.808732881373885</v>
      </c>
      <c r="S5323" s="177">
        <v>1.8983095413957853</v>
      </c>
      <c r="T5323" s="177">
        <v>9.5975640045438251</v>
      </c>
      <c r="U5323" s="177">
        <v>13.808732881373885</v>
      </c>
      <c r="V5323" s="177">
        <v>13.808732881373885</v>
      </c>
      <c r="W5323" s="177">
        <v>0.14629870529810535</v>
      </c>
      <c r="X5323" s="177">
        <v>0.23306373214010559</v>
      </c>
      <c r="Y5323" s="177">
        <v>0</v>
      </c>
      <c r="Z5323" s="177">
        <v>0</v>
      </c>
      <c r="AA5323" s="177">
        <v>23.419039335797361</v>
      </c>
      <c r="AB5323" s="177">
        <v>22.035337696749771</v>
      </c>
      <c r="AC5323" s="177">
        <v>19.833797909395297</v>
      </c>
      <c r="AD5323" s="177">
        <v>0</v>
      </c>
      <c r="AE5323" s="177">
        <v>0</v>
      </c>
      <c r="AF5323" s="177">
        <v>25.137958243491816</v>
      </c>
      <c r="AG5323" s="177">
        <v>5.5577379028406586</v>
      </c>
      <c r="AH5323" s="177">
        <v>5.5577379028406586</v>
      </c>
      <c r="AI5323" s="177">
        <v>5.5577379028406586</v>
      </c>
      <c r="AJ5323" s="177">
        <v>0</v>
      </c>
    </row>
    <row r="5324" spans="1:36" hidden="1" outlineLevel="1" x14ac:dyDescent="0.25">
      <c r="A5324" s="190">
        <f t="shared" si="1430"/>
        <v>2034</v>
      </c>
      <c r="B5324" s="55">
        <f t="shared" si="1431"/>
        <v>6</v>
      </c>
      <c r="C5324" s="55">
        <f t="shared" si="1432"/>
        <v>5</v>
      </c>
      <c r="D5324" s="55">
        <f t="shared" si="1428"/>
        <v>222</v>
      </c>
      <c r="F5324" s="63">
        <f t="shared" si="1438"/>
        <v>49096.208333333321</v>
      </c>
      <c r="G5324" s="64">
        <f t="shared" si="1429"/>
        <v>337.1105325205184</v>
      </c>
      <c r="H5324" s="64">
        <f t="shared" si="1443"/>
        <v>0</v>
      </c>
      <c r="I5324" s="64">
        <f t="shared" si="1443"/>
        <v>61.974154774126049</v>
      </c>
      <c r="J5324" s="64">
        <f t="shared" si="1443"/>
        <v>133.94914502526461</v>
      </c>
      <c r="K5324" s="64">
        <f t="shared" si="1443"/>
        <v>0</v>
      </c>
      <c r="L5324" s="64">
        <f t="shared" si="1443"/>
        <v>0</v>
      </c>
      <c r="M5324" s="64">
        <f t="shared" si="1443"/>
        <v>23.962442210522777</v>
      </c>
      <c r="N5324" s="64">
        <f t="shared" si="1443"/>
        <v>117.224790510605</v>
      </c>
      <c r="O5324" s="121"/>
      <c r="P5324" s="177">
        <v>2.9750000000000001</v>
      </c>
      <c r="Q5324" s="177">
        <v>13.582022341530433</v>
      </c>
      <c r="R5324" s="177">
        <v>13.582022341530433</v>
      </c>
      <c r="S5324" s="177">
        <v>6.670828082190158</v>
      </c>
      <c r="T5324" s="177">
        <v>28.587533657766329</v>
      </c>
      <c r="U5324" s="177">
        <v>13.582022341530433</v>
      </c>
      <c r="V5324" s="177">
        <v>13.582022341530433</v>
      </c>
      <c r="W5324" s="177">
        <v>2.4088662938048877</v>
      </c>
      <c r="X5324" s="177">
        <v>11.629648225778359</v>
      </c>
      <c r="Y5324" s="177">
        <v>2.3599679999999998</v>
      </c>
      <c r="Z5324" s="177">
        <v>0</v>
      </c>
      <c r="AA5324" s="177">
        <v>23.572574402127429</v>
      </c>
      <c r="AB5324" s="177">
        <v>20.341157037581226</v>
      </c>
      <c r="AC5324" s="177">
        <v>18.982969704774611</v>
      </c>
      <c r="AD5324" s="177">
        <v>0</v>
      </c>
      <c r="AE5324" s="177">
        <v>0</v>
      </c>
      <c r="AF5324" s="177">
        <v>23.962442210522777</v>
      </c>
      <c r="AG5324" s="177">
        <v>44.649715008421538</v>
      </c>
      <c r="AH5324" s="177">
        <v>44.649715008421538</v>
      </c>
      <c r="AI5324" s="177">
        <v>44.649715008421538</v>
      </c>
      <c r="AJ5324" s="177">
        <v>7.3423105145863179</v>
      </c>
    </row>
    <row r="5325" spans="1:36" hidden="1" outlineLevel="1" x14ac:dyDescent="0.25">
      <c r="A5325" s="190">
        <f t="shared" si="1430"/>
        <v>2034</v>
      </c>
      <c r="B5325" s="55">
        <f t="shared" si="1431"/>
        <v>6</v>
      </c>
      <c r="C5325" s="55">
        <f t="shared" si="1432"/>
        <v>6</v>
      </c>
      <c r="D5325" s="55">
        <f t="shared" si="1428"/>
        <v>222</v>
      </c>
      <c r="F5325" s="63">
        <f t="shared" si="1438"/>
        <v>49096.249999999985</v>
      </c>
      <c r="G5325" s="64">
        <f t="shared" si="1429"/>
        <v>475.24028992656997</v>
      </c>
      <c r="H5325" s="64">
        <f t="shared" ref="H5325:N5334" si="1446">SUMIF($P$6:$AK$6,H$6,$P5325:$AK5325)</f>
        <v>0</v>
      </c>
      <c r="I5325" s="64">
        <f t="shared" si="1446"/>
        <v>123.32691460611125</v>
      </c>
      <c r="J5325" s="64">
        <f t="shared" si="1446"/>
        <v>196.33482644767923</v>
      </c>
      <c r="K5325" s="64">
        <f t="shared" si="1446"/>
        <v>0</v>
      </c>
      <c r="L5325" s="64">
        <f t="shared" si="1446"/>
        <v>0</v>
      </c>
      <c r="M5325" s="64">
        <f t="shared" si="1446"/>
        <v>22.063531695726635</v>
      </c>
      <c r="N5325" s="64">
        <f t="shared" si="1446"/>
        <v>133.51501717705287</v>
      </c>
      <c r="O5325" s="121"/>
      <c r="P5325" s="177">
        <v>2.9750000000000001</v>
      </c>
      <c r="Q5325" s="177">
        <v>17.24030605264068</v>
      </c>
      <c r="R5325" s="177">
        <v>17.24030605264068</v>
      </c>
      <c r="S5325" s="177">
        <v>15.939293639550211</v>
      </c>
      <c r="T5325" s="177">
        <v>36.481771613987043</v>
      </c>
      <c r="U5325" s="177">
        <v>17.24030605264068</v>
      </c>
      <c r="V5325" s="177">
        <v>17.24030605264068</v>
      </c>
      <c r="W5325" s="177">
        <v>6.0935489224413217</v>
      </c>
      <c r="X5325" s="177">
        <v>28.794151266727862</v>
      </c>
      <c r="Y5325" s="177">
        <v>9.8331999999999997</v>
      </c>
      <c r="Z5325" s="177">
        <v>0</v>
      </c>
      <c r="AA5325" s="177">
        <v>25.018809236478539</v>
      </c>
      <c r="AB5325" s="177">
        <v>20.355855368927173</v>
      </c>
      <c r="AC5325" s="177">
        <v>19.179128361084462</v>
      </c>
      <c r="AD5325" s="177">
        <v>0</v>
      </c>
      <c r="AE5325" s="177">
        <v>0</v>
      </c>
      <c r="AF5325" s="177">
        <v>22.063531695726635</v>
      </c>
      <c r="AG5325" s="177">
        <v>65.444942149226407</v>
      </c>
      <c r="AH5325" s="177">
        <v>65.444942149226407</v>
      </c>
      <c r="AI5325" s="177">
        <v>65.444942149226407</v>
      </c>
      <c r="AJ5325" s="177">
        <v>23.209949163404804</v>
      </c>
    </row>
    <row r="5326" spans="1:36" hidden="1" outlineLevel="1" x14ac:dyDescent="0.25">
      <c r="A5326" s="190">
        <f t="shared" si="1430"/>
        <v>2034</v>
      </c>
      <c r="B5326" s="55">
        <f t="shared" si="1431"/>
        <v>6</v>
      </c>
      <c r="C5326" s="55">
        <f t="shared" si="1432"/>
        <v>7</v>
      </c>
      <c r="D5326" s="55">
        <f t="shared" si="1428"/>
        <v>222</v>
      </c>
      <c r="F5326" s="63">
        <f t="shared" si="1438"/>
        <v>49096.29166666665</v>
      </c>
      <c r="G5326" s="64">
        <f t="shared" si="1429"/>
        <v>546.07412153773203</v>
      </c>
      <c r="H5326" s="64">
        <f t="shared" si="1446"/>
        <v>0</v>
      </c>
      <c r="I5326" s="64">
        <f t="shared" si="1446"/>
        <v>167.13237808167437</v>
      </c>
      <c r="J5326" s="64">
        <f t="shared" si="1446"/>
        <v>208.24625342318555</v>
      </c>
      <c r="K5326" s="64">
        <f t="shared" si="1446"/>
        <v>0</v>
      </c>
      <c r="L5326" s="64">
        <f t="shared" si="1446"/>
        <v>0</v>
      </c>
      <c r="M5326" s="64">
        <f t="shared" si="1446"/>
        <v>17.542316184307239</v>
      </c>
      <c r="N5326" s="64">
        <f t="shared" si="1446"/>
        <v>153.15317384856485</v>
      </c>
      <c r="O5326" s="121"/>
      <c r="P5326" s="177">
        <v>2.9750000000000001</v>
      </c>
      <c r="Q5326" s="177">
        <v>21.743601775894703</v>
      </c>
      <c r="R5326" s="177">
        <v>21.743601775894703</v>
      </c>
      <c r="S5326" s="177">
        <v>26.187484558720403</v>
      </c>
      <c r="T5326" s="177">
        <v>37.599533386804524</v>
      </c>
      <c r="U5326" s="177">
        <v>21.743601775894703</v>
      </c>
      <c r="V5326" s="177">
        <v>21.743601775894703</v>
      </c>
      <c r="W5326" s="177">
        <v>7.0152425914397067</v>
      </c>
      <c r="X5326" s="177">
        <v>33.202985172870498</v>
      </c>
      <c r="Y5326" s="177">
        <v>21.239712000000001</v>
      </c>
      <c r="Z5326" s="177">
        <v>0</v>
      </c>
      <c r="AA5326" s="177">
        <v>23.600120029506968</v>
      </c>
      <c r="AB5326" s="177">
        <v>22.833762591991228</v>
      </c>
      <c r="AC5326" s="177">
        <v>19.744884123487864</v>
      </c>
      <c r="AD5326" s="177">
        <v>0</v>
      </c>
      <c r="AE5326" s="177">
        <v>0</v>
      </c>
      <c r="AF5326" s="177">
        <v>17.542316184307239</v>
      </c>
      <c r="AG5326" s="177">
        <v>69.415417807728517</v>
      </c>
      <c r="AH5326" s="177">
        <v>69.415417807728517</v>
      </c>
      <c r="AI5326" s="177">
        <v>69.415417807728517</v>
      </c>
      <c r="AJ5326" s="177">
        <v>38.912420371839239</v>
      </c>
    </row>
    <row r="5327" spans="1:36" hidden="1" outlineLevel="1" x14ac:dyDescent="0.25">
      <c r="A5327" s="190">
        <f t="shared" si="1430"/>
        <v>2034</v>
      </c>
      <c r="B5327" s="55">
        <f t="shared" si="1431"/>
        <v>6</v>
      </c>
      <c r="C5327" s="55">
        <f t="shared" si="1432"/>
        <v>8</v>
      </c>
      <c r="D5327" s="55">
        <f t="shared" ref="D5327:D5390" si="1447">MATCH(DATE(YEAR(F5327),B5327,1),$F$7505:$F$7816,0)</f>
        <v>222</v>
      </c>
      <c r="F5327" s="63">
        <f t="shared" si="1438"/>
        <v>49096.333333333314</v>
      </c>
      <c r="G5327" s="64">
        <f t="shared" ref="G5327:G5390" si="1448">SUM(H5327:N5327)</f>
        <v>588.07188671993583</v>
      </c>
      <c r="H5327" s="64">
        <f t="shared" si="1446"/>
        <v>0</v>
      </c>
      <c r="I5327" s="64">
        <f t="shared" si="1446"/>
        <v>191.36679825284293</v>
      </c>
      <c r="J5327" s="64">
        <f t="shared" si="1446"/>
        <v>214.44522385719677</v>
      </c>
      <c r="K5327" s="64">
        <f t="shared" si="1446"/>
        <v>0</v>
      </c>
      <c r="L5327" s="64">
        <f t="shared" si="1446"/>
        <v>0</v>
      </c>
      <c r="M5327" s="64">
        <f t="shared" si="1446"/>
        <v>15.824254289967875</v>
      </c>
      <c r="N5327" s="64">
        <f t="shared" si="1446"/>
        <v>166.4356103199282</v>
      </c>
      <c r="O5327" s="121"/>
      <c r="P5327" s="177">
        <v>2.9750000000000001</v>
      </c>
      <c r="Q5327" s="177">
        <v>25.793476419461811</v>
      </c>
      <c r="R5327" s="177">
        <v>25.793476419461811</v>
      </c>
      <c r="S5327" s="177">
        <v>31.763468197648358</v>
      </c>
      <c r="T5327" s="177">
        <v>38.067353866033628</v>
      </c>
      <c r="U5327" s="177">
        <v>25.793476419461811</v>
      </c>
      <c r="V5327" s="177">
        <v>25.793476419461811</v>
      </c>
      <c r="W5327" s="177">
        <v>8.160946737073127</v>
      </c>
      <c r="X5327" s="177">
        <v>36.549674099114696</v>
      </c>
      <c r="Y5327" s="177">
        <v>31.466239999999996</v>
      </c>
      <c r="Z5327" s="177">
        <v>0</v>
      </c>
      <c r="AA5327" s="177">
        <v>21.06034341661082</v>
      </c>
      <c r="AB5327" s="177">
        <v>23.469959645379568</v>
      </c>
      <c r="AC5327" s="177">
        <v>18.731401580090562</v>
      </c>
      <c r="AD5327" s="177">
        <v>0</v>
      </c>
      <c r="AE5327" s="177">
        <v>0</v>
      </c>
      <c r="AF5327" s="177">
        <v>15.824254289967875</v>
      </c>
      <c r="AG5327" s="177">
        <v>71.481741285732255</v>
      </c>
      <c r="AH5327" s="177">
        <v>71.481741285732255</v>
      </c>
      <c r="AI5327" s="177">
        <v>71.481741285732255</v>
      </c>
      <c r="AJ5327" s="177">
        <v>42.384115352973105</v>
      </c>
    </row>
    <row r="5328" spans="1:36" hidden="1" outlineLevel="1" x14ac:dyDescent="0.25">
      <c r="A5328" s="190">
        <f t="shared" ref="A5328:A5391" si="1449">YEAR(F5328)</f>
        <v>2034</v>
      </c>
      <c r="B5328" s="55">
        <f t="shared" ref="B5328:B5391" si="1450">MONTH(F5328)</f>
        <v>6</v>
      </c>
      <c r="C5328" s="55">
        <f t="shared" ref="C5328:C5391" si="1451">HOUR(F5328)</f>
        <v>9</v>
      </c>
      <c r="D5328" s="55">
        <f t="shared" si="1447"/>
        <v>222</v>
      </c>
      <c r="F5328" s="63">
        <f t="shared" si="1438"/>
        <v>49096.374999999978</v>
      </c>
      <c r="G5328" s="64">
        <f t="shared" si="1448"/>
        <v>596.82490386934933</v>
      </c>
      <c r="H5328" s="64">
        <f t="shared" si="1446"/>
        <v>0</v>
      </c>
      <c r="I5328" s="64">
        <f t="shared" si="1446"/>
        <v>205.53117932944122</v>
      </c>
      <c r="J5328" s="64">
        <f t="shared" si="1446"/>
        <v>204.87967312115978</v>
      </c>
      <c r="K5328" s="64">
        <f t="shared" si="1446"/>
        <v>0</v>
      </c>
      <c r="L5328" s="64">
        <f t="shared" si="1446"/>
        <v>0</v>
      </c>
      <c r="M5328" s="64">
        <f t="shared" si="1446"/>
        <v>13.563646534258176</v>
      </c>
      <c r="N5328" s="64">
        <f t="shared" si="1446"/>
        <v>172.8504048844901</v>
      </c>
      <c r="O5328" s="121"/>
      <c r="P5328" s="177">
        <v>2.9750000000000001</v>
      </c>
      <c r="Q5328" s="177">
        <v>28.019361719742982</v>
      </c>
      <c r="R5328" s="177">
        <v>28.019361719742982</v>
      </c>
      <c r="S5328" s="177">
        <v>34.824727457430519</v>
      </c>
      <c r="T5328" s="177">
        <v>38.042782240912508</v>
      </c>
      <c r="U5328" s="177">
        <v>28.019361719742982</v>
      </c>
      <c r="V5328" s="177">
        <v>28.019361719742982</v>
      </c>
      <c r="W5328" s="177">
        <v>8.1187879299907397</v>
      </c>
      <c r="X5328" s="177">
        <v>38.789867191898601</v>
      </c>
      <c r="Y5328" s="177">
        <v>36.972832000000004</v>
      </c>
      <c r="Z5328" s="177">
        <v>0</v>
      </c>
      <c r="AA5328" s="177">
        <v>20.522009100772838</v>
      </c>
      <c r="AB5328" s="177">
        <v>22.489007029662268</v>
      </c>
      <c r="AC5328" s="177">
        <v>17.761941875083053</v>
      </c>
      <c r="AD5328" s="177">
        <v>0</v>
      </c>
      <c r="AE5328" s="177">
        <v>0</v>
      </c>
      <c r="AF5328" s="177">
        <v>13.563646534258176</v>
      </c>
      <c r="AG5328" s="177">
        <v>68.293224373719923</v>
      </c>
      <c r="AH5328" s="177">
        <v>68.293224373719923</v>
      </c>
      <c r="AI5328" s="177">
        <v>68.293224373719923</v>
      </c>
      <c r="AJ5328" s="177">
        <v>45.807182509208808</v>
      </c>
    </row>
    <row r="5329" spans="1:36" hidden="1" outlineLevel="1" x14ac:dyDescent="0.25">
      <c r="A5329" s="190">
        <f t="shared" si="1449"/>
        <v>2034</v>
      </c>
      <c r="B5329" s="55">
        <f t="shared" si="1450"/>
        <v>6</v>
      </c>
      <c r="C5329" s="55">
        <f t="shared" si="1451"/>
        <v>10</v>
      </c>
      <c r="D5329" s="55">
        <f t="shared" si="1447"/>
        <v>222</v>
      </c>
      <c r="F5329" s="63">
        <f t="shared" si="1438"/>
        <v>49096.416666666642</v>
      </c>
      <c r="G5329" s="64">
        <f t="shared" si="1448"/>
        <v>601.13922520662857</v>
      </c>
      <c r="H5329" s="64">
        <f t="shared" si="1446"/>
        <v>0</v>
      </c>
      <c r="I5329" s="64">
        <f t="shared" si="1446"/>
        <v>207.63766106478442</v>
      </c>
      <c r="J5329" s="64">
        <f t="shared" si="1446"/>
        <v>204.54521434898564</v>
      </c>
      <c r="K5329" s="64">
        <f t="shared" si="1446"/>
        <v>0</v>
      </c>
      <c r="L5329" s="64">
        <f t="shared" si="1446"/>
        <v>0</v>
      </c>
      <c r="M5329" s="64">
        <f t="shared" si="1446"/>
        <v>12.116857570603973</v>
      </c>
      <c r="N5329" s="64">
        <f t="shared" si="1446"/>
        <v>176.83949222225453</v>
      </c>
      <c r="O5329" s="121"/>
      <c r="P5329" s="177">
        <v>2.9750000000000001</v>
      </c>
      <c r="Q5329" s="177">
        <v>29.936096283873987</v>
      </c>
      <c r="R5329" s="177">
        <v>29.936096283873987</v>
      </c>
      <c r="S5329" s="177">
        <v>34.834219083650382</v>
      </c>
      <c r="T5329" s="177">
        <v>37.294089185298894</v>
      </c>
      <c r="U5329" s="177">
        <v>29.936096283873987</v>
      </c>
      <c r="V5329" s="177">
        <v>29.936096283873987</v>
      </c>
      <c r="W5329" s="177">
        <v>8.2411809346191678</v>
      </c>
      <c r="X5329" s="177">
        <v>37.750454508789687</v>
      </c>
      <c r="Y5329" s="177">
        <v>41.29943999999999</v>
      </c>
      <c r="Z5329" s="177">
        <v>0</v>
      </c>
      <c r="AA5329" s="177">
        <v>19.714601916563929</v>
      </c>
      <c r="AB5329" s="177">
        <v>21.028467880409885</v>
      </c>
      <c r="AC5329" s="177">
        <v>16.352037289784771</v>
      </c>
      <c r="AD5329" s="177">
        <v>0</v>
      </c>
      <c r="AE5329" s="177">
        <v>0</v>
      </c>
      <c r="AF5329" s="177">
        <v>12.116857570603973</v>
      </c>
      <c r="AG5329" s="177">
        <v>68.181738116328546</v>
      </c>
      <c r="AH5329" s="177">
        <v>68.181738116328546</v>
      </c>
      <c r="AI5329" s="177">
        <v>68.181738116328546</v>
      </c>
      <c r="AJ5329" s="177">
        <v>45.243277352426318</v>
      </c>
    </row>
    <row r="5330" spans="1:36" hidden="1" outlineLevel="1" x14ac:dyDescent="0.25">
      <c r="A5330" s="190">
        <f t="shared" si="1449"/>
        <v>2034</v>
      </c>
      <c r="B5330" s="55">
        <f t="shared" si="1450"/>
        <v>6</v>
      </c>
      <c r="C5330" s="55">
        <f t="shared" si="1451"/>
        <v>11</v>
      </c>
      <c r="D5330" s="55">
        <f t="shared" si="1447"/>
        <v>222</v>
      </c>
      <c r="F5330" s="63">
        <f t="shared" si="1438"/>
        <v>49096.458333333307</v>
      </c>
      <c r="G5330" s="64">
        <f t="shared" si="1448"/>
        <v>584.07901857359275</v>
      </c>
      <c r="H5330" s="64">
        <f t="shared" si="1446"/>
        <v>0</v>
      </c>
      <c r="I5330" s="64">
        <f t="shared" si="1446"/>
        <v>205.12877453379167</v>
      </c>
      <c r="J5330" s="64">
        <f t="shared" si="1446"/>
        <v>178.26823310602836</v>
      </c>
      <c r="K5330" s="64">
        <f t="shared" si="1446"/>
        <v>0</v>
      </c>
      <c r="L5330" s="64">
        <f t="shared" si="1446"/>
        <v>0</v>
      </c>
      <c r="M5330" s="64">
        <f t="shared" si="1446"/>
        <v>11.936008950147194</v>
      </c>
      <c r="N5330" s="64">
        <f t="shared" si="1446"/>
        <v>188.7460019836256</v>
      </c>
      <c r="O5330" s="121"/>
      <c r="P5330" s="177">
        <v>2.9750000000000001</v>
      </c>
      <c r="Q5330" s="177">
        <v>33.161568964374005</v>
      </c>
      <c r="R5330" s="177">
        <v>33.161568964374005</v>
      </c>
      <c r="S5330" s="177">
        <v>35.550697139393634</v>
      </c>
      <c r="T5330" s="177">
        <v>36.43047652911882</v>
      </c>
      <c r="U5330" s="177">
        <v>33.161568964374005</v>
      </c>
      <c r="V5330" s="177">
        <v>33.161568964374005</v>
      </c>
      <c r="W5330" s="177">
        <v>8.021095465012074</v>
      </c>
      <c r="X5330" s="177">
        <v>37.441504888711087</v>
      </c>
      <c r="Y5330" s="177">
        <v>40.906112</v>
      </c>
      <c r="Z5330" s="177">
        <v>0</v>
      </c>
      <c r="AA5330" s="177">
        <v>19.275604040774382</v>
      </c>
      <c r="AB5330" s="177">
        <v>19.951534817665259</v>
      </c>
      <c r="AC5330" s="177">
        <v>16.872587267689969</v>
      </c>
      <c r="AD5330" s="177">
        <v>0</v>
      </c>
      <c r="AE5330" s="177">
        <v>0</v>
      </c>
      <c r="AF5330" s="177">
        <v>11.936008950147194</v>
      </c>
      <c r="AG5330" s="177">
        <v>59.422744368676121</v>
      </c>
      <c r="AH5330" s="177">
        <v>59.422744368676121</v>
      </c>
      <c r="AI5330" s="177">
        <v>59.422744368676121</v>
      </c>
      <c r="AJ5330" s="177">
        <v>43.803888511556032</v>
      </c>
    </row>
    <row r="5331" spans="1:36" hidden="1" outlineLevel="1" x14ac:dyDescent="0.25">
      <c r="A5331" s="190">
        <f t="shared" si="1449"/>
        <v>2034</v>
      </c>
      <c r="B5331" s="55">
        <f t="shared" si="1450"/>
        <v>6</v>
      </c>
      <c r="C5331" s="55">
        <f t="shared" si="1451"/>
        <v>12</v>
      </c>
      <c r="D5331" s="55">
        <f t="shared" si="1447"/>
        <v>222</v>
      </c>
      <c r="F5331" s="63">
        <f t="shared" si="1438"/>
        <v>49096.499999999971</v>
      </c>
      <c r="G5331" s="64">
        <f t="shared" si="1448"/>
        <v>594.53842044822238</v>
      </c>
      <c r="H5331" s="64">
        <f t="shared" si="1446"/>
        <v>0</v>
      </c>
      <c r="I5331" s="64">
        <f t="shared" si="1446"/>
        <v>201.59435976303024</v>
      </c>
      <c r="J5331" s="64">
        <f t="shared" si="1446"/>
        <v>180.85101144242989</v>
      </c>
      <c r="K5331" s="64">
        <f t="shared" si="1446"/>
        <v>0</v>
      </c>
      <c r="L5331" s="64">
        <f t="shared" si="1446"/>
        <v>0</v>
      </c>
      <c r="M5331" s="64">
        <f t="shared" si="1446"/>
        <v>11.845584639918807</v>
      </c>
      <c r="N5331" s="64">
        <f t="shared" si="1446"/>
        <v>200.24746460284351</v>
      </c>
      <c r="O5331" s="121"/>
      <c r="P5331" s="177">
        <v>2.9750000000000001</v>
      </c>
      <c r="Q5331" s="177">
        <v>36.150026080492225</v>
      </c>
      <c r="R5331" s="177">
        <v>36.150026080492225</v>
      </c>
      <c r="S5331" s="177">
        <v>34.258704224794279</v>
      </c>
      <c r="T5331" s="177">
        <v>35.218470215452179</v>
      </c>
      <c r="U5331" s="177">
        <v>36.150026080492225</v>
      </c>
      <c r="V5331" s="177">
        <v>36.150026080492225</v>
      </c>
      <c r="W5331" s="177">
        <v>8.2173738250614718</v>
      </c>
      <c r="X5331" s="177">
        <v>36.940153881219665</v>
      </c>
      <c r="Y5331" s="177">
        <v>39.726127999999989</v>
      </c>
      <c r="Z5331" s="177">
        <v>0</v>
      </c>
      <c r="AA5331" s="177">
        <v>20.856252691264441</v>
      </c>
      <c r="AB5331" s="177">
        <v>16.807005337802757</v>
      </c>
      <c r="AC5331" s="177">
        <v>17.984102251807389</v>
      </c>
      <c r="AD5331" s="177">
        <v>0</v>
      </c>
      <c r="AE5331" s="177">
        <v>0</v>
      </c>
      <c r="AF5331" s="177">
        <v>11.845584639918807</v>
      </c>
      <c r="AG5331" s="177">
        <v>60.283670480809967</v>
      </c>
      <c r="AH5331" s="177">
        <v>60.283670480809967</v>
      </c>
      <c r="AI5331" s="177">
        <v>60.283670480809967</v>
      </c>
      <c r="AJ5331" s="177">
        <v>44.258529616502642</v>
      </c>
    </row>
    <row r="5332" spans="1:36" hidden="1" outlineLevel="1" x14ac:dyDescent="0.25">
      <c r="A5332" s="190">
        <f t="shared" si="1449"/>
        <v>2034</v>
      </c>
      <c r="B5332" s="55">
        <f t="shared" si="1450"/>
        <v>6</v>
      </c>
      <c r="C5332" s="55">
        <f t="shared" si="1451"/>
        <v>13</v>
      </c>
      <c r="D5332" s="55">
        <f t="shared" si="1447"/>
        <v>222</v>
      </c>
      <c r="F5332" s="63">
        <f t="shared" si="1438"/>
        <v>49096.541666666635</v>
      </c>
      <c r="G5332" s="64">
        <f t="shared" si="1448"/>
        <v>597.54056469630734</v>
      </c>
      <c r="H5332" s="64">
        <f t="shared" si="1446"/>
        <v>0</v>
      </c>
      <c r="I5332" s="64">
        <f t="shared" si="1446"/>
        <v>193.46042456067499</v>
      </c>
      <c r="J5332" s="64">
        <f t="shared" si="1446"/>
        <v>178.74670277631586</v>
      </c>
      <c r="K5332" s="64">
        <f t="shared" si="1446"/>
        <v>0</v>
      </c>
      <c r="L5332" s="64">
        <f t="shared" si="1446"/>
        <v>0</v>
      </c>
      <c r="M5332" s="64">
        <f t="shared" si="1446"/>
        <v>11.574311709233648</v>
      </c>
      <c r="N5332" s="64">
        <f t="shared" si="1446"/>
        <v>213.75912565008284</v>
      </c>
      <c r="O5332" s="121"/>
      <c r="P5332" s="177">
        <v>2.9750000000000001</v>
      </c>
      <c r="Q5332" s="177">
        <v>37.561814442244639</v>
      </c>
      <c r="R5332" s="177">
        <v>37.561814442244639</v>
      </c>
      <c r="S5332" s="177">
        <v>30.926005566366417</v>
      </c>
      <c r="T5332" s="177">
        <v>35.218993634685525</v>
      </c>
      <c r="U5332" s="177">
        <v>37.561814442244639</v>
      </c>
      <c r="V5332" s="177">
        <v>37.561814442244639</v>
      </c>
      <c r="W5332" s="177">
        <v>8.0197830989471459</v>
      </c>
      <c r="X5332" s="177">
        <v>35.281205970809914</v>
      </c>
      <c r="Y5332" s="177">
        <v>38.152815999999994</v>
      </c>
      <c r="Z5332" s="177">
        <v>0</v>
      </c>
      <c r="AA5332" s="177">
        <v>24.210193226879028</v>
      </c>
      <c r="AB5332" s="177">
        <v>18.511590146600934</v>
      </c>
      <c r="AC5332" s="177">
        <v>20.790084507624332</v>
      </c>
      <c r="AD5332" s="177">
        <v>0</v>
      </c>
      <c r="AE5332" s="177">
        <v>0</v>
      </c>
      <c r="AF5332" s="177">
        <v>11.574311709233648</v>
      </c>
      <c r="AG5332" s="177">
        <v>59.582234258771955</v>
      </c>
      <c r="AH5332" s="177">
        <v>59.582234258771955</v>
      </c>
      <c r="AI5332" s="177">
        <v>59.582234258771955</v>
      </c>
      <c r="AJ5332" s="177">
        <v>42.886620289865995</v>
      </c>
    </row>
    <row r="5333" spans="1:36" hidden="1" outlineLevel="1" x14ac:dyDescent="0.25">
      <c r="A5333" s="190">
        <f t="shared" si="1449"/>
        <v>2034</v>
      </c>
      <c r="B5333" s="55">
        <f t="shared" si="1450"/>
        <v>6</v>
      </c>
      <c r="C5333" s="55">
        <f t="shared" si="1451"/>
        <v>14</v>
      </c>
      <c r="D5333" s="55">
        <f t="shared" si="1447"/>
        <v>222</v>
      </c>
      <c r="F5333" s="63">
        <f t="shared" si="1438"/>
        <v>49096.583333333299</v>
      </c>
      <c r="G5333" s="64">
        <f t="shared" si="1448"/>
        <v>591.0884660261878</v>
      </c>
      <c r="H5333" s="64">
        <f t="shared" si="1446"/>
        <v>0</v>
      </c>
      <c r="I5333" s="64">
        <f t="shared" si="1446"/>
        <v>178.24528600515475</v>
      </c>
      <c r="J5333" s="64">
        <f t="shared" si="1446"/>
        <v>179.26619315449921</v>
      </c>
      <c r="K5333" s="64">
        <f t="shared" si="1446"/>
        <v>0</v>
      </c>
      <c r="L5333" s="64">
        <f t="shared" si="1446"/>
        <v>0</v>
      </c>
      <c r="M5333" s="64">
        <f t="shared" si="1446"/>
        <v>12.207281880832358</v>
      </c>
      <c r="N5333" s="64">
        <f t="shared" si="1446"/>
        <v>221.36970498570147</v>
      </c>
      <c r="O5333" s="121"/>
      <c r="P5333" s="177">
        <v>2.9750000000000001</v>
      </c>
      <c r="Q5333" s="177">
        <v>38.303776209005029</v>
      </c>
      <c r="R5333" s="177">
        <v>38.303776209005029</v>
      </c>
      <c r="S5333" s="177">
        <v>24.159423169627331</v>
      </c>
      <c r="T5333" s="177">
        <v>33.795962133440213</v>
      </c>
      <c r="U5333" s="177">
        <v>38.303776209005029</v>
      </c>
      <c r="V5333" s="177">
        <v>38.303776209005029</v>
      </c>
      <c r="W5333" s="177">
        <v>7.885213738327673</v>
      </c>
      <c r="X5333" s="177">
        <v>34.188089160462127</v>
      </c>
      <c r="Y5333" s="177">
        <v>34.612863999999995</v>
      </c>
      <c r="Z5333" s="177">
        <v>0</v>
      </c>
      <c r="AA5333" s="177">
        <v>25.356925078306681</v>
      </c>
      <c r="AB5333" s="177">
        <v>20.283973768782793</v>
      </c>
      <c r="AC5333" s="177">
        <v>22.513701302591866</v>
      </c>
      <c r="AD5333" s="177">
        <v>0</v>
      </c>
      <c r="AE5333" s="177">
        <v>0</v>
      </c>
      <c r="AF5333" s="177">
        <v>12.207281880832358</v>
      </c>
      <c r="AG5333" s="177">
        <v>59.7553977181664</v>
      </c>
      <c r="AH5333" s="177">
        <v>59.7553977181664</v>
      </c>
      <c r="AI5333" s="177">
        <v>59.7553977181664</v>
      </c>
      <c r="AJ5333" s="177">
        <v>40.628733803297408</v>
      </c>
    </row>
    <row r="5334" spans="1:36" hidden="1" outlineLevel="1" x14ac:dyDescent="0.25">
      <c r="A5334" s="190">
        <f t="shared" si="1449"/>
        <v>2034</v>
      </c>
      <c r="B5334" s="55">
        <f t="shared" si="1450"/>
        <v>6</v>
      </c>
      <c r="C5334" s="55">
        <f t="shared" si="1451"/>
        <v>15</v>
      </c>
      <c r="D5334" s="55">
        <f t="shared" si="1447"/>
        <v>222</v>
      </c>
      <c r="F5334" s="63">
        <f t="shared" si="1438"/>
        <v>49096.624999999964</v>
      </c>
      <c r="G5334" s="64">
        <f t="shared" si="1448"/>
        <v>558.27608899805386</v>
      </c>
      <c r="H5334" s="64">
        <f t="shared" si="1446"/>
        <v>0</v>
      </c>
      <c r="I5334" s="64">
        <f t="shared" si="1446"/>
        <v>163.07388303641338</v>
      </c>
      <c r="J5334" s="64">
        <f t="shared" si="1446"/>
        <v>158.45538127727357</v>
      </c>
      <c r="K5334" s="64">
        <f t="shared" si="1446"/>
        <v>0</v>
      </c>
      <c r="L5334" s="64">
        <f t="shared" si="1446"/>
        <v>0</v>
      </c>
      <c r="M5334" s="64">
        <f t="shared" si="1446"/>
        <v>12.659403431974297</v>
      </c>
      <c r="N5334" s="64">
        <f t="shared" si="1446"/>
        <v>224.08742125239266</v>
      </c>
      <c r="O5334" s="121"/>
      <c r="P5334" s="177">
        <v>2.9750000000000001</v>
      </c>
      <c r="Q5334" s="177">
        <v>37.479374245937926</v>
      </c>
      <c r="R5334" s="177">
        <v>37.479374245937926</v>
      </c>
      <c r="S5334" s="177">
        <v>16.845726641633679</v>
      </c>
      <c r="T5334" s="177">
        <v>31.885859956717052</v>
      </c>
      <c r="U5334" s="177">
        <v>37.479374245937926</v>
      </c>
      <c r="V5334" s="177">
        <v>37.479374245937926</v>
      </c>
      <c r="W5334" s="177">
        <v>7.3736866402990966</v>
      </c>
      <c r="X5334" s="177">
        <v>36.219804475185207</v>
      </c>
      <c r="Y5334" s="177">
        <v>28.319616</v>
      </c>
      <c r="Z5334" s="177">
        <v>0</v>
      </c>
      <c r="AA5334" s="177">
        <v>29.218551539691468</v>
      </c>
      <c r="AB5334" s="177">
        <v>21.109770520660966</v>
      </c>
      <c r="AC5334" s="177">
        <v>23.841602208288517</v>
      </c>
      <c r="AD5334" s="177">
        <v>0</v>
      </c>
      <c r="AE5334" s="177">
        <v>0</v>
      </c>
      <c r="AF5334" s="177">
        <v>12.659403431974297</v>
      </c>
      <c r="AG5334" s="177">
        <v>52.818460425757856</v>
      </c>
      <c r="AH5334" s="177">
        <v>52.818460425757856</v>
      </c>
      <c r="AI5334" s="177">
        <v>52.818460425757856</v>
      </c>
      <c r="AJ5334" s="177">
        <v>39.454189322578351</v>
      </c>
    </row>
    <row r="5335" spans="1:36" hidden="1" outlineLevel="1" x14ac:dyDescent="0.25">
      <c r="A5335" s="190">
        <f t="shared" si="1449"/>
        <v>2034</v>
      </c>
      <c r="B5335" s="55">
        <f t="shared" si="1450"/>
        <v>6</v>
      </c>
      <c r="C5335" s="55">
        <f t="shared" si="1451"/>
        <v>16</v>
      </c>
      <c r="D5335" s="55">
        <f t="shared" si="1447"/>
        <v>222</v>
      </c>
      <c r="F5335" s="63">
        <f t="shared" si="1438"/>
        <v>49096.666666666628</v>
      </c>
      <c r="G5335" s="64">
        <f t="shared" si="1448"/>
        <v>534.80263880028792</v>
      </c>
      <c r="H5335" s="64">
        <f t="shared" ref="H5335:N5344" si="1452">SUMIF($P$6:$AK$6,H$6,$P5335:$AK5335)</f>
        <v>0</v>
      </c>
      <c r="I5335" s="64">
        <f t="shared" si="1452"/>
        <v>141.00061231146901</v>
      </c>
      <c r="J5335" s="64">
        <f t="shared" si="1452"/>
        <v>161.56066141487781</v>
      </c>
      <c r="K5335" s="64">
        <f t="shared" si="1452"/>
        <v>0</v>
      </c>
      <c r="L5335" s="64">
        <f t="shared" si="1452"/>
        <v>0</v>
      </c>
      <c r="M5335" s="64">
        <f t="shared" si="1452"/>
        <v>14.015768085400119</v>
      </c>
      <c r="N5335" s="64">
        <f t="shared" si="1452"/>
        <v>218.22559698854104</v>
      </c>
      <c r="O5335" s="121"/>
      <c r="P5335" s="177">
        <v>2.9750000000000001</v>
      </c>
      <c r="Q5335" s="177">
        <v>35.377149240116822</v>
      </c>
      <c r="R5335" s="177">
        <v>35.377149240116822</v>
      </c>
      <c r="S5335" s="177">
        <v>8.2383072984744157</v>
      </c>
      <c r="T5335" s="177">
        <v>29.971686741512304</v>
      </c>
      <c r="U5335" s="177">
        <v>35.377149240116822</v>
      </c>
      <c r="V5335" s="177">
        <v>35.377149240116822</v>
      </c>
      <c r="W5335" s="177">
        <v>6.9613529649061681</v>
      </c>
      <c r="X5335" s="177">
        <v>34.889172729095357</v>
      </c>
      <c r="Y5335" s="177">
        <v>20.846384</v>
      </c>
      <c r="Z5335" s="177">
        <v>0</v>
      </c>
      <c r="AA5335" s="177">
        <v>29.367747751637783</v>
      </c>
      <c r="AB5335" s="177">
        <v>21.405453619499994</v>
      </c>
      <c r="AC5335" s="177">
        <v>25.943798656935989</v>
      </c>
      <c r="AD5335" s="177">
        <v>0</v>
      </c>
      <c r="AE5335" s="177">
        <v>0</v>
      </c>
      <c r="AF5335" s="177">
        <v>14.015768085400119</v>
      </c>
      <c r="AG5335" s="177">
        <v>53.853553804959276</v>
      </c>
      <c r="AH5335" s="177">
        <v>53.853553804959276</v>
      </c>
      <c r="AI5335" s="177">
        <v>53.853553804959276</v>
      </c>
      <c r="AJ5335" s="177">
        <v>37.118708577480774</v>
      </c>
    </row>
    <row r="5336" spans="1:36" hidden="1" outlineLevel="1" x14ac:dyDescent="0.25">
      <c r="A5336" s="190">
        <f t="shared" si="1449"/>
        <v>2034</v>
      </c>
      <c r="B5336" s="55">
        <f t="shared" si="1450"/>
        <v>6</v>
      </c>
      <c r="C5336" s="55">
        <f t="shared" si="1451"/>
        <v>17</v>
      </c>
      <c r="D5336" s="55">
        <f t="shared" si="1447"/>
        <v>222</v>
      </c>
      <c r="F5336" s="63">
        <f t="shared" si="1438"/>
        <v>49096.708333333292</v>
      </c>
      <c r="G5336" s="64">
        <f t="shared" si="1448"/>
        <v>394.26933392778608</v>
      </c>
      <c r="H5336" s="64">
        <f t="shared" si="1452"/>
        <v>0</v>
      </c>
      <c r="I5336" s="64">
        <f t="shared" si="1452"/>
        <v>93.27800074769533</v>
      </c>
      <c r="J5336" s="64">
        <f t="shared" si="1452"/>
        <v>86.107660867047983</v>
      </c>
      <c r="K5336" s="64">
        <f t="shared" si="1452"/>
        <v>0</v>
      </c>
      <c r="L5336" s="64">
        <f t="shared" si="1452"/>
        <v>0</v>
      </c>
      <c r="M5336" s="64">
        <f t="shared" si="1452"/>
        <v>14.73916256722722</v>
      </c>
      <c r="N5336" s="64">
        <f t="shared" si="1452"/>
        <v>200.14450974581558</v>
      </c>
      <c r="O5336" s="121"/>
      <c r="P5336" s="177">
        <v>2.9750000000000001</v>
      </c>
      <c r="Q5336" s="177">
        <v>30.059756578334049</v>
      </c>
      <c r="R5336" s="177">
        <v>30.059756578334049</v>
      </c>
      <c r="S5336" s="177">
        <v>1.8899810690278083</v>
      </c>
      <c r="T5336" s="177">
        <v>13.562581012550089</v>
      </c>
      <c r="U5336" s="177">
        <v>30.059756578334049</v>
      </c>
      <c r="V5336" s="177">
        <v>30.059756578334049</v>
      </c>
      <c r="W5336" s="177">
        <v>5.9238545691182738</v>
      </c>
      <c r="X5336" s="177">
        <v>30.176570678309719</v>
      </c>
      <c r="Y5336" s="177">
        <v>11.013184000000001</v>
      </c>
      <c r="Z5336" s="177">
        <v>0</v>
      </c>
      <c r="AA5336" s="177">
        <v>31.935993909720924</v>
      </c>
      <c r="AB5336" s="177">
        <v>22.878880038149628</v>
      </c>
      <c r="AC5336" s="177">
        <v>25.090609484608855</v>
      </c>
      <c r="AD5336" s="177">
        <v>0</v>
      </c>
      <c r="AE5336" s="177">
        <v>0</v>
      </c>
      <c r="AF5336" s="177">
        <v>14.73916256722722</v>
      </c>
      <c r="AG5336" s="177">
        <v>28.702553622349328</v>
      </c>
      <c r="AH5336" s="177">
        <v>28.702553622349328</v>
      </c>
      <c r="AI5336" s="177">
        <v>28.702553622349328</v>
      </c>
      <c r="AJ5336" s="177">
        <v>27.736829418689435</v>
      </c>
    </row>
    <row r="5337" spans="1:36" hidden="1" outlineLevel="1" x14ac:dyDescent="0.25">
      <c r="A5337" s="190">
        <f t="shared" si="1449"/>
        <v>2034</v>
      </c>
      <c r="B5337" s="55">
        <f t="shared" si="1450"/>
        <v>6</v>
      </c>
      <c r="C5337" s="55">
        <f t="shared" si="1451"/>
        <v>18</v>
      </c>
      <c r="D5337" s="55">
        <f t="shared" si="1447"/>
        <v>222</v>
      </c>
      <c r="F5337" s="63">
        <f t="shared" si="1438"/>
        <v>49096.749999999956</v>
      </c>
      <c r="G5337" s="64">
        <f t="shared" si="1448"/>
        <v>248.12216242666554</v>
      </c>
      <c r="H5337" s="64">
        <f t="shared" si="1452"/>
        <v>0</v>
      </c>
      <c r="I5337" s="64">
        <f t="shared" si="1452"/>
        <v>36.837267809453927</v>
      </c>
      <c r="J5337" s="64">
        <f t="shared" si="1452"/>
        <v>6.6418019962569783</v>
      </c>
      <c r="K5337" s="64">
        <f t="shared" si="1452"/>
        <v>0</v>
      </c>
      <c r="L5337" s="64">
        <f t="shared" si="1452"/>
        <v>0</v>
      </c>
      <c r="M5337" s="64">
        <f t="shared" si="1452"/>
        <v>16.3668001513382</v>
      </c>
      <c r="N5337" s="64">
        <f t="shared" si="1452"/>
        <v>188.27629246961644</v>
      </c>
      <c r="O5337" s="121"/>
      <c r="P5337" s="177">
        <v>2.9750000000000001</v>
      </c>
      <c r="Q5337" s="177">
        <v>26.380862818147122</v>
      </c>
      <c r="R5337" s="177">
        <v>26.380862818147122</v>
      </c>
      <c r="S5337" s="177">
        <v>0.49274105050578815</v>
      </c>
      <c r="T5337" s="177">
        <v>0</v>
      </c>
      <c r="U5337" s="177">
        <v>26.380862818147122</v>
      </c>
      <c r="V5337" s="177">
        <v>26.380862818147122</v>
      </c>
      <c r="W5337" s="177">
        <v>2.8993628427283871</v>
      </c>
      <c r="X5337" s="177">
        <v>14.861188819152321</v>
      </c>
      <c r="Y5337" s="177">
        <v>2.3599679999999998</v>
      </c>
      <c r="Z5337" s="177">
        <v>0</v>
      </c>
      <c r="AA5337" s="177">
        <v>33.319327631402167</v>
      </c>
      <c r="AB5337" s="177">
        <v>24.098930629714893</v>
      </c>
      <c r="AC5337" s="177">
        <v>25.334582935910909</v>
      </c>
      <c r="AD5337" s="177">
        <v>0</v>
      </c>
      <c r="AE5337" s="177">
        <v>0</v>
      </c>
      <c r="AF5337" s="177">
        <v>16.3668001513382</v>
      </c>
      <c r="AG5337" s="177">
        <v>2.2139339987523261</v>
      </c>
      <c r="AH5337" s="177">
        <v>2.2139339987523261</v>
      </c>
      <c r="AI5337" s="177">
        <v>2.2139339987523261</v>
      </c>
      <c r="AJ5337" s="177">
        <v>13.249007097067432</v>
      </c>
    </row>
    <row r="5338" spans="1:36" hidden="1" outlineLevel="1" x14ac:dyDescent="0.25">
      <c r="A5338" s="190">
        <f t="shared" si="1449"/>
        <v>2034</v>
      </c>
      <c r="B5338" s="55">
        <f t="shared" si="1450"/>
        <v>6</v>
      </c>
      <c r="C5338" s="55">
        <f t="shared" si="1451"/>
        <v>19</v>
      </c>
      <c r="D5338" s="55">
        <f t="shared" si="1447"/>
        <v>222</v>
      </c>
      <c r="F5338" s="63">
        <f t="shared" si="1438"/>
        <v>49096.791666666621</v>
      </c>
      <c r="G5338" s="64">
        <f t="shared" si="1448"/>
        <v>196.53981469528227</v>
      </c>
      <c r="H5338" s="64">
        <f t="shared" si="1452"/>
        <v>0</v>
      </c>
      <c r="I5338" s="64">
        <f t="shared" si="1452"/>
        <v>4.1874700477374613</v>
      </c>
      <c r="J5338" s="64">
        <f t="shared" si="1452"/>
        <v>0</v>
      </c>
      <c r="K5338" s="64">
        <f t="shared" si="1452"/>
        <v>0</v>
      </c>
      <c r="L5338" s="64">
        <f t="shared" si="1452"/>
        <v>0</v>
      </c>
      <c r="M5338" s="64">
        <f t="shared" si="1452"/>
        <v>18.446559286591118</v>
      </c>
      <c r="N5338" s="64">
        <f t="shared" si="1452"/>
        <v>173.9057853609537</v>
      </c>
      <c r="O5338" s="121"/>
      <c r="P5338" s="177">
        <v>2.9750000000000001</v>
      </c>
      <c r="Q5338" s="177">
        <v>23.742776536332407</v>
      </c>
      <c r="R5338" s="177">
        <v>23.742776536332407</v>
      </c>
      <c r="S5338" s="177">
        <v>0</v>
      </c>
      <c r="T5338" s="177">
        <v>0</v>
      </c>
      <c r="U5338" s="177">
        <v>23.742776536332407</v>
      </c>
      <c r="V5338" s="177">
        <v>23.742776536332407</v>
      </c>
      <c r="W5338" s="177">
        <v>0.32350192357521546</v>
      </c>
      <c r="X5338" s="177">
        <v>0.84445606642307658</v>
      </c>
      <c r="Y5338" s="177">
        <v>0</v>
      </c>
      <c r="Z5338" s="177">
        <v>0</v>
      </c>
      <c r="AA5338" s="177">
        <v>31.549145549191692</v>
      </c>
      <c r="AB5338" s="177">
        <v>25.371759227168624</v>
      </c>
      <c r="AC5338" s="177">
        <v>22.01377443926377</v>
      </c>
      <c r="AD5338" s="177">
        <v>0</v>
      </c>
      <c r="AE5338" s="177">
        <v>0</v>
      </c>
      <c r="AF5338" s="177">
        <v>18.446559286591118</v>
      </c>
      <c r="AG5338" s="177">
        <v>0</v>
      </c>
      <c r="AH5338" s="177">
        <v>0</v>
      </c>
      <c r="AI5338" s="177">
        <v>0</v>
      </c>
      <c r="AJ5338" s="177">
        <v>4.4512057739169192E-2</v>
      </c>
    </row>
    <row r="5339" spans="1:36" hidden="1" outlineLevel="1" x14ac:dyDescent="0.25">
      <c r="A5339" s="190">
        <f t="shared" si="1449"/>
        <v>2034</v>
      </c>
      <c r="B5339" s="55">
        <f t="shared" si="1450"/>
        <v>6</v>
      </c>
      <c r="C5339" s="55">
        <f t="shared" si="1451"/>
        <v>20</v>
      </c>
      <c r="D5339" s="55">
        <f t="shared" si="1447"/>
        <v>222</v>
      </c>
      <c r="F5339" s="63">
        <f t="shared" si="1438"/>
        <v>49096.833333333285</v>
      </c>
      <c r="G5339" s="64">
        <f t="shared" si="1448"/>
        <v>198.69075158444747</v>
      </c>
      <c r="H5339" s="64">
        <f t="shared" si="1452"/>
        <v>0</v>
      </c>
      <c r="I5339" s="64">
        <f t="shared" si="1452"/>
        <v>2.9750000000000001</v>
      </c>
      <c r="J5339" s="64">
        <f t="shared" si="1452"/>
        <v>0</v>
      </c>
      <c r="K5339" s="64">
        <f t="shared" si="1452"/>
        <v>0</v>
      </c>
      <c r="L5339" s="64">
        <f t="shared" si="1452"/>
        <v>0</v>
      </c>
      <c r="M5339" s="64">
        <f t="shared" si="1452"/>
        <v>20.797591352529203</v>
      </c>
      <c r="N5339" s="64">
        <f t="shared" si="1452"/>
        <v>174.91816023191828</v>
      </c>
      <c r="O5339" s="121"/>
      <c r="P5339" s="177">
        <v>2.9750000000000001</v>
      </c>
      <c r="Q5339" s="177">
        <v>23.773691609947427</v>
      </c>
      <c r="R5339" s="177">
        <v>23.773691609947427</v>
      </c>
      <c r="S5339" s="177">
        <v>0</v>
      </c>
      <c r="T5339" s="177">
        <v>0</v>
      </c>
      <c r="U5339" s="177">
        <v>23.773691609947427</v>
      </c>
      <c r="V5339" s="177">
        <v>23.773691609947427</v>
      </c>
      <c r="W5339" s="177">
        <v>0</v>
      </c>
      <c r="X5339" s="177">
        <v>0</v>
      </c>
      <c r="Y5339" s="177">
        <v>0</v>
      </c>
      <c r="Z5339" s="177">
        <v>0</v>
      </c>
      <c r="AA5339" s="177">
        <v>31.517977496598352</v>
      </c>
      <c r="AB5339" s="177">
        <v>25.281950032616109</v>
      </c>
      <c r="AC5339" s="177">
        <v>23.023466262914116</v>
      </c>
      <c r="AD5339" s="177">
        <v>0</v>
      </c>
      <c r="AE5339" s="177">
        <v>0</v>
      </c>
      <c r="AF5339" s="177">
        <v>20.797591352529203</v>
      </c>
      <c r="AG5339" s="177">
        <v>0</v>
      </c>
      <c r="AH5339" s="177">
        <v>0</v>
      </c>
      <c r="AI5339" s="177">
        <v>0</v>
      </c>
      <c r="AJ5339" s="177">
        <v>0</v>
      </c>
    </row>
    <row r="5340" spans="1:36" hidden="1" outlineLevel="1" x14ac:dyDescent="0.25">
      <c r="A5340" s="190">
        <f t="shared" si="1449"/>
        <v>2034</v>
      </c>
      <c r="B5340" s="55">
        <f t="shared" si="1450"/>
        <v>6</v>
      </c>
      <c r="C5340" s="55">
        <f t="shared" si="1451"/>
        <v>21</v>
      </c>
      <c r="D5340" s="55">
        <f t="shared" si="1447"/>
        <v>222</v>
      </c>
      <c r="F5340" s="63">
        <f t="shared" si="1438"/>
        <v>49096.874999999949</v>
      </c>
      <c r="G5340" s="64">
        <f t="shared" si="1448"/>
        <v>184.86427068591328</v>
      </c>
      <c r="H5340" s="64">
        <f t="shared" si="1452"/>
        <v>0</v>
      </c>
      <c r="I5340" s="64">
        <f t="shared" si="1452"/>
        <v>2.9750000000000001</v>
      </c>
      <c r="J5340" s="64">
        <f t="shared" si="1452"/>
        <v>0</v>
      </c>
      <c r="K5340" s="64">
        <f t="shared" si="1452"/>
        <v>0</v>
      </c>
      <c r="L5340" s="64">
        <f t="shared" si="1452"/>
        <v>0</v>
      </c>
      <c r="M5340" s="64">
        <f t="shared" si="1452"/>
        <v>23.148623418467295</v>
      </c>
      <c r="N5340" s="64">
        <f t="shared" si="1452"/>
        <v>158.74064726744598</v>
      </c>
      <c r="O5340" s="121"/>
      <c r="P5340" s="177">
        <v>2.9750000000000001</v>
      </c>
      <c r="Q5340" s="177">
        <v>21.856957045816429</v>
      </c>
      <c r="R5340" s="177">
        <v>21.856957045816429</v>
      </c>
      <c r="S5340" s="177">
        <v>0</v>
      </c>
      <c r="T5340" s="177">
        <v>0</v>
      </c>
      <c r="U5340" s="177">
        <v>21.856957045816429</v>
      </c>
      <c r="V5340" s="177">
        <v>21.856957045816429</v>
      </c>
      <c r="W5340" s="177">
        <v>0</v>
      </c>
      <c r="X5340" s="177">
        <v>0</v>
      </c>
      <c r="Y5340" s="177">
        <v>0</v>
      </c>
      <c r="Z5340" s="177">
        <v>0</v>
      </c>
      <c r="AA5340" s="177">
        <v>29.68306837407016</v>
      </c>
      <c r="AB5340" s="177">
        <v>20.038676942997348</v>
      </c>
      <c r="AC5340" s="177">
        <v>21.591073767112775</v>
      </c>
      <c r="AD5340" s="177">
        <v>0</v>
      </c>
      <c r="AE5340" s="177">
        <v>0</v>
      </c>
      <c r="AF5340" s="177">
        <v>23.148623418467295</v>
      </c>
      <c r="AG5340" s="177">
        <v>0</v>
      </c>
      <c r="AH5340" s="177">
        <v>0</v>
      </c>
      <c r="AI5340" s="177">
        <v>0</v>
      </c>
      <c r="AJ5340" s="177">
        <v>0</v>
      </c>
    </row>
    <row r="5341" spans="1:36" hidden="1" outlineLevel="1" x14ac:dyDescent="0.25">
      <c r="A5341" s="190">
        <f t="shared" si="1449"/>
        <v>2034</v>
      </c>
      <c r="B5341" s="55">
        <f t="shared" si="1450"/>
        <v>6</v>
      </c>
      <c r="C5341" s="55">
        <f t="shared" si="1451"/>
        <v>22</v>
      </c>
      <c r="D5341" s="55">
        <f t="shared" si="1447"/>
        <v>222</v>
      </c>
      <c r="F5341" s="63">
        <f t="shared" si="1438"/>
        <v>49096.916666666613</v>
      </c>
      <c r="G5341" s="64">
        <f t="shared" si="1448"/>
        <v>180.8240093854053</v>
      </c>
      <c r="H5341" s="64">
        <f t="shared" si="1452"/>
        <v>0</v>
      </c>
      <c r="I5341" s="64">
        <f t="shared" si="1452"/>
        <v>2.9750000000000001</v>
      </c>
      <c r="J5341" s="64">
        <f t="shared" si="1452"/>
        <v>0</v>
      </c>
      <c r="K5341" s="64">
        <f t="shared" si="1452"/>
        <v>0</v>
      </c>
      <c r="L5341" s="64">
        <f t="shared" si="1452"/>
        <v>0</v>
      </c>
      <c r="M5341" s="64">
        <f t="shared" si="1452"/>
        <v>24.233715141207945</v>
      </c>
      <c r="N5341" s="64">
        <f t="shared" si="1452"/>
        <v>153.61529424419734</v>
      </c>
      <c r="O5341" s="121"/>
      <c r="P5341" s="177">
        <v>2.9750000000000001</v>
      </c>
      <c r="Q5341" s="177">
        <v>20.96041991098096</v>
      </c>
      <c r="R5341" s="177">
        <v>20.96041991098096</v>
      </c>
      <c r="S5341" s="177">
        <v>0</v>
      </c>
      <c r="T5341" s="177">
        <v>0</v>
      </c>
      <c r="U5341" s="177">
        <v>20.96041991098096</v>
      </c>
      <c r="V5341" s="177">
        <v>20.96041991098096</v>
      </c>
      <c r="W5341" s="177">
        <v>0</v>
      </c>
      <c r="X5341" s="177">
        <v>0</v>
      </c>
      <c r="Y5341" s="177">
        <v>0</v>
      </c>
      <c r="Z5341" s="177">
        <v>0</v>
      </c>
      <c r="AA5341" s="177">
        <v>30.282631573022059</v>
      </c>
      <c r="AB5341" s="177">
        <v>19.344915788644464</v>
      </c>
      <c r="AC5341" s="177">
        <v>20.146067238606978</v>
      </c>
      <c r="AD5341" s="177">
        <v>0</v>
      </c>
      <c r="AE5341" s="177">
        <v>0</v>
      </c>
      <c r="AF5341" s="177">
        <v>24.233715141207945</v>
      </c>
      <c r="AG5341" s="177">
        <v>0</v>
      </c>
      <c r="AH5341" s="177">
        <v>0</v>
      </c>
      <c r="AI5341" s="177">
        <v>0</v>
      </c>
      <c r="AJ5341" s="177">
        <v>0</v>
      </c>
    </row>
    <row r="5342" spans="1:36" hidden="1" outlineLevel="1" x14ac:dyDescent="0.25">
      <c r="A5342" s="190">
        <f t="shared" si="1449"/>
        <v>2034</v>
      </c>
      <c r="B5342" s="55">
        <f t="shared" si="1450"/>
        <v>6</v>
      </c>
      <c r="C5342" s="55">
        <f t="shared" si="1451"/>
        <v>23</v>
      </c>
      <c r="D5342" s="55">
        <f t="shared" si="1447"/>
        <v>222</v>
      </c>
      <c r="F5342" s="63">
        <f t="shared" si="1438"/>
        <v>49096.958333333278</v>
      </c>
      <c r="G5342" s="64">
        <f t="shared" si="1448"/>
        <v>173.6212875392805</v>
      </c>
      <c r="H5342" s="64">
        <f t="shared" si="1452"/>
        <v>0</v>
      </c>
      <c r="I5342" s="64">
        <f t="shared" si="1452"/>
        <v>2.9750000000000001</v>
      </c>
      <c r="J5342" s="64">
        <f t="shared" si="1452"/>
        <v>0</v>
      </c>
      <c r="K5342" s="64">
        <f t="shared" si="1452"/>
        <v>0</v>
      </c>
      <c r="L5342" s="64">
        <f t="shared" si="1452"/>
        <v>0</v>
      </c>
      <c r="M5342" s="64">
        <f t="shared" si="1452"/>
        <v>25.680504104862145</v>
      </c>
      <c r="N5342" s="64">
        <f t="shared" si="1452"/>
        <v>144.96578343441837</v>
      </c>
      <c r="O5342" s="121"/>
      <c r="P5342" s="177">
        <v>2.9750000000000001</v>
      </c>
      <c r="Q5342" s="177">
        <v>19.074600420464972</v>
      </c>
      <c r="R5342" s="177">
        <v>19.074600420464972</v>
      </c>
      <c r="S5342" s="177">
        <v>0</v>
      </c>
      <c r="T5342" s="177">
        <v>0</v>
      </c>
      <c r="U5342" s="177">
        <v>19.074600420464972</v>
      </c>
      <c r="V5342" s="177">
        <v>19.074600420464972</v>
      </c>
      <c r="W5342" s="177">
        <v>0</v>
      </c>
      <c r="X5342" s="177">
        <v>0</v>
      </c>
      <c r="Y5342" s="177">
        <v>0</v>
      </c>
      <c r="Z5342" s="177">
        <v>0</v>
      </c>
      <c r="AA5342" s="177">
        <v>29.955591905186758</v>
      </c>
      <c r="AB5342" s="177">
        <v>18.149321464595321</v>
      </c>
      <c r="AC5342" s="177">
        <v>20.562468382776412</v>
      </c>
      <c r="AD5342" s="177">
        <v>0</v>
      </c>
      <c r="AE5342" s="177">
        <v>0</v>
      </c>
      <c r="AF5342" s="177">
        <v>25.680504104862145</v>
      </c>
      <c r="AG5342" s="177">
        <v>0</v>
      </c>
      <c r="AH5342" s="177">
        <v>0</v>
      </c>
      <c r="AI5342" s="177">
        <v>0</v>
      </c>
      <c r="AJ5342" s="177">
        <v>0</v>
      </c>
    </row>
    <row r="5343" spans="1:36" hidden="1" outlineLevel="1" x14ac:dyDescent="0.25">
      <c r="A5343" s="190">
        <f t="shared" si="1449"/>
        <v>2034</v>
      </c>
      <c r="B5343" s="55">
        <f t="shared" si="1450"/>
        <v>7</v>
      </c>
      <c r="C5343" s="55">
        <f t="shared" si="1451"/>
        <v>0</v>
      </c>
      <c r="D5343" s="55">
        <f t="shared" si="1447"/>
        <v>223</v>
      </c>
      <c r="F5343" s="63">
        <f t="shared" ref="F5343" si="1453">EDATE(F5319,1)</f>
        <v>49126</v>
      </c>
      <c r="G5343" s="64">
        <f t="shared" si="1448"/>
        <v>129.09781223899313</v>
      </c>
      <c r="H5343" s="64">
        <f t="shared" si="1452"/>
        <v>0</v>
      </c>
      <c r="I5343" s="64">
        <f t="shared" si="1452"/>
        <v>2.9750000000000001</v>
      </c>
      <c r="J5343" s="64">
        <f t="shared" si="1452"/>
        <v>0</v>
      </c>
      <c r="K5343" s="64">
        <f t="shared" si="1452"/>
        <v>0</v>
      </c>
      <c r="L5343" s="64">
        <f t="shared" si="1452"/>
        <v>0</v>
      </c>
      <c r="M5343" s="64">
        <f t="shared" si="1452"/>
        <v>25.411447721950744</v>
      </c>
      <c r="N5343" s="64">
        <f t="shared" si="1452"/>
        <v>100.7113645170424</v>
      </c>
      <c r="O5343" s="121"/>
      <c r="P5343" s="177">
        <v>2.9750000000000001</v>
      </c>
      <c r="Q5343" s="177">
        <v>9.9752637531118804</v>
      </c>
      <c r="R5343" s="177">
        <v>9.9752637531118804</v>
      </c>
      <c r="S5343" s="177">
        <v>0</v>
      </c>
      <c r="T5343" s="177">
        <v>0</v>
      </c>
      <c r="U5343" s="177">
        <v>9.9752637531118804</v>
      </c>
      <c r="V5343" s="177">
        <v>9.9752637531118804</v>
      </c>
      <c r="W5343" s="177">
        <v>0</v>
      </c>
      <c r="X5343" s="177">
        <v>0</v>
      </c>
      <c r="Y5343" s="177">
        <v>0</v>
      </c>
      <c r="Z5343" s="177">
        <v>0</v>
      </c>
      <c r="AA5343" s="177">
        <v>25.186470077427622</v>
      </c>
      <c r="AB5343" s="177">
        <v>21.618234679285351</v>
      </c>
      <c r="AC5343" s="177">
        <v>14.005604747881897</v>
      </c>
      <c r="AD5343" s="177">
        <v>0</v>
      </c>
      <c r="AE5343" s="177">
        <v>0</v>
      </c>
      <c r="AF5343" s="177">
        <v>25.411447721950744</v>
      </c>
      <c r="AG5343" s="177">
        <v>0</v>
      </c>
      <c r="AH5343" s="177">
        <v>0</v>
      </c>
      <c r="AI5343" s="177">
        <v>0</v>
      </c>
      <c r="AJ5343" s="177">
        <v>0</v>
      </c>
    </row>
    <row r="5344" spans="1:36" hidden="1" outlineLevel="1" x14ac:dyDescent="0.25">
      <c r="A5344" s="190">
        <f t="shared" si="1449"/>
        <v>2034</v>
      </c>
      <c r="B5344" s="55">
        <f t="shared" si="1450"/>
        <v>7</v>
      </c>
      <c r="C5344" s="55">
        <f t="shared" si="1451"/>
        <v>1</v>
      </c>
      <c r="D5344" s="55">
        <f t="shared" si="1447"/>
        <v>223</v>
      </c>
      <c r="F5344" s="63">
        <f t="shared" ref="F5344" si="1454">F5343+1/24</f>
        <v>49126.041666666664</v>
      </c>
      <c r="G5344" s="64">
        <f t="shared" si="1448"/>
        <v>125.60699113880791</v>
      </c>
      <c r="H5344" s="64">
        <f t="shared" si="1452"/>
        <v>0</v>
      </c>
      <c r="I5344" s="64">
        <f t="shared" si="1452"/>
        <v>2.9750000000000001</v>
      </c>
      <c r="J5344" s="64">
        <f t="shared" si="1452"/>
        <v>0</v>
      </c>
      <c r="K5344" s="64">
        <f t="shared" si="1452"/>
        <v>0</v>
      </c>
      <c r="L5344" s="64">
        <f t="shared" si="1452"/>
        <v>0</v>
      </c>
      <c r="M5344" s="64">
        <f t="shared" si="1452"/>
        <v>25.805423655624402</v>
      </c>
      <c r="N5344" s="64">
        <f t="shared" si="1452"/>
        <v>96.82656748318351</v>
      </c>
      <c r="O5344" s="121"/>
      <c r="P5344" s="177">
        <v>2.9750000000000001</v>
      </c>
      <c r="Q5344" s="177">
        <v>9.0272014955847197</v>
      </c>
      <c r="R5344" s="177">
        <v>9.0272014955847197</v>
      </c>
      <c r="S5344" s="177">
        <v>0</v>
      </c>
      <c r="T5344" s="177">
        <v>0</v>
      </c>
      <c r="U5344" s="177">
        <v>9.0272014955847197</v>
      </c>
      <c r="V5344" s="177">
        <v>9.0272014955847197</v>
      </c>
      <c r="W5344" s="177">
        <v>0</v>
      </c>
      <c r="X5344" s="177">
        <v>0</v>
      </c>
      <c r="Y5344" s="177">
        <v>0</v>
      </c>
      <c r="Z5344" s="177">
        <v>0</v>
      </c>
      <c r="AA5344" s="177">
        <v>24.519032484147875</v>
      </c>
      <c r="AB5344" s="177">
        <v>22.740002409651684</v>
      </c>
      <c r="AC5344" s="177">
        <v>13.45872660704508</v>
      </c>
      <c r="AD5344" s="177">
        <v>0</v>
      </c>
      <c r="AE5344" s="177">
        <v>0</v>
      </c>
      <c r="AF5344" s="177">
        <v>25.805423655624402</v>
      </c>
      <c r="AG5344" s="177">
        <v>0</v>
      </c>
      <c r="AH5344" s="177">
        <v>0</v>
      </c>
      <c r="AI5344" s="177">
        <v>0</v>
      </c>
      <c r="AJ5344" s="177">
        <v>0</v>
      </c>
    </row>
    <row r="5345" spans="1:36" hidden="1" outlineLevel="1" x14ac:dyDescent="0.25">
      <c r="A5345" s="190">
        <f t="shared" si="1449"/>
        <v>2034</v>
      </c>
      <c r="B5345" s="55">
        <f t="shared" si="1450"/>
        <v>7</v>
      </c>
      <c r="C5345" s="55">
        <f t="shared" si="1451"/>
        <v>2</v>
      </c>
      <c r="D5345" s="55">
        <f t="shared" si="1447"/>
        <v>223</v>
      </c>
      <c r="F5345" s="63">
        <f t="shared" si="1438"/>
        <v>49126.083333333328</v>
      </c>
      <c r="G5345" s="64">
        <f t="shared" si="1448"/>
        <v>127.67222389669456</v>
      </c>
      <c r="H5345" s="64">
        <f t="shared" ref="H5345:N5354" si="1455">SUMIF($P$6:$AK$6,H$6,$P5345:$AK5345)</f>
        <v>0</v>
      </c>
      <c r="I5345" s="64">
        <f t="shared" si="1455"/>
        <v>2.9750000000000001</v>
      </c>
      <c r="J5345" s="64">
        <f t="shared" si="1455"/>
        <v>0</v>
      </c>
      <c r="K5345" s="64">
        <f t="shared" si="1455"/>
        <v>0</v>
      </c>
      <c r="L5345" s="64">
        <f t="shared" si="1455"/>
        <v>0</v>
      </c>
      <c r="M5345" s="64">
        <f t="shared" si="1455"/>
        <v>26.199399589298057</v>
      </c>
      <c r="N5345" s="64">
        <f t="shared" si="1455"/>
        <v>98.497824307396499</v>
      </c>
      <c r="O5345" s="121"/>
      <c r="P5345" s="177">
        <v>2.9750000000000001</v>
      </c>
      <c r="Q5345" s="177">
        <v>8.1512744098259287</v>
      </c>
      <c r="R5345" s="177">
        <v>8.1512744098259287</v>
      </c>
      <c r="S5345" s="177">
        <v>0</v>
      </c>
      <c r="T5345" s="177">
        <v>0</v>
      </c>
      <c r="U5345" s="177">
        <v>8.1512744098259287</v>
      </c>
      <c r="V5345" s="177">
        <v>8.1512744098259287</v>
      </c>
      <c r="W5345" s="177">
        <v>0</v>
      </c>
      <c r="X5345" s="177">
        <v>0</v>
      </c>
      <c r="Y5345" s="177">
        <v>0</v>
      </c>
      <c r="Z5345" s="177">
        <v>0</v>
      </c>
      <c r="AA5345" s="177">
        <v>25.959235767993199</v>
      </c>
      <c r="AB5345" s="177">
        <v>24.279700692116492</v>
      </c>
      <c r="AC5345" s="177">
        <v>15.653790207983098</v>
      </c>
      <c r="AD5345" s="177">
        <v>0</v>
      </c>
      <c r="AE5345" s="177">
        <v>0</v>
      </c>
      <c r="AF5345" s="177">
        <v>26.199399589298057</v>
      </c>
      <c r="AG5345" s="177">
        <v>0</v>
      </c>
      <c r="AH5345" s="177">
        <v>0</v>
      </c>
      <c r="AI5345" s="177">
        <v>0</v>
      </c>
      <c r="AJ5345" s="177">
        <v>0</v>
      </c>
    </row>
    <row r="5346" spans="1:36" hidden="1" outlineLevel="1" x14ac:dyDescent="0.25">
      <c r="A5346" s="190">
        <f t="shared" si="1449"/>
        <v>2034</v>
      </c>
      <c r="B5346" s="55">
        <f t="shared" si="1450"/>
        <v>7</v>
      </c>
      <c r="C5346" s="55">
        <f t="shared" si="1451"/>
        <v>3</v>
      </c>
      <c r="D5346" s="55">
        <f t="shared" si="1447"/>
        <v>223</v>
      </c>
      <c r="F5346" s="63">
        <f t="shared" si="1438"/>
        <v>49126.124999999993</v>
      </c>
      <c r="G5346" s="64">
        <f t="shared" si="1448"/>
        <v>125.5239008565791</v>
      </c>
      <c r="H5346" s="64">
        <f t="shared" si="1455"/>
        <v>0</v>
      </c>
      <c r="I5346" s="64">
        <f t="shared" si="1455"/>
        <v>2.9861499553031003</v>
      </c>
      <c r="J5346" s="64">
        <f t="shared" si="1455"/>
        <v>0</v>
      </c>
      <c r="K5346" s="64">
        <f t="shared" si="1455"/>
        <v>0</v>
      </c>
      <c r="L5346" s="64">
        <f t="shared" si="1455"/>
        <v>0</v>
      </c>
      <c r="M5346" s="64">
        <f t="shared" si="1455"/>
        <v>26.002411622461228</v>
      </c>
      <c r="N5346" s="64">
        <f t="shared" si="1455"/>
        <v>96.535339278814774</v>
      </c>
      <c r="O5346" s="121"/>
      <c r="P5346" s="177">
        <v>2.9750000000000001</v>
      </c>
      <c r="Q5346" s="177">
        <v>6.8528413179952494</v>
      </c>
      <c r="R5346" s="177">
        <v>6.8528413179952494</v>
      </c>
      <c r="S5346" s="177">
        <v>1.1149955303100353E-2</v>
      </c>
      <c r="T5346" s="177">
        <v>0</v>
      </c>
      <c r="U5346" s="177">
        <v>6.8528413179952494</v>
      </c>
      <c r="V5346" s="177">
        <v>6.8528413179952494</v>
      </c>
      <c r="W5346" s="177">
        <v>0</v>
      </c>
      <c r="X5346" s="177">
        <v>0</v>
      </c>
      <c r="Y5346" s="177">
        <v>0</v>
      </c>
      <c r="Z5346" s="177">
        <v>0</v>
      </c>
      <c r="AA5346" s="177">
        <v>26.19575059375769</v>
      </c>
      <c r="AB5346" s="177">
        <v>25.966947485417087</v>
      </c>
      <c r="AC5346" s="177">
        <v>16.961275927658988</v>
      </c>
      <c r="AD5346" s="177">
        <v>0</v>
      </c>
      <c r="AE5346" s="177">
        <v>0</v>
      </c>
      <c r="AF5346" s="177">
        <v>26.002411622461228</v>
      </c>
      <c r="AG5346" s="177">
        <v>0</v>
      </c>
      <c r="AH5346" s="177">
        <v>0</v>
      </c>
      <c r="AI5346" s="177">
        <v>0</v>
      </c>
      <c r="AJ5346" s="177">
        <v>0</v>
      </c>
    </row>
    <row r="5347" spans="1:36" hidden="1" outlineLevel="1" x14ac:dyDescent="0.25">
      <c r="A5347" s="190">
        <f t="shared" si="1449"/>
        <v>2034</v>
      </c>
      <c r="B5347" s="55">
        <f t="shared" si="1450"/>
        <v>7</v>
      </c>
      <c r="C5347" s="55">
        <f t="shared" si="1451"/>
        <v>4</v>
      </c>
      <c r="D5347" s="55">
        <f t="shared" si="1447"/>
        <v>223</v>
      </c>
      <c r="F5347" s="63">
        <f t="shared" si="1438"/>
        <v>49126.166666666657</v>
      </c>
      <c r="G5347" s="64">
        <f t="shared" si="1448"/>
        <v>129.03132346245323</v>
      </c>
      <c r="H5347" s="64">
        <f t="shared" si="1455"/>
        <v>0</v>
      </c>
      <c r="I5347" s="64">
        <f t="shared" si="1455"/>
        <v>10.592537355103749</v>
      </c>
      <c r="J5347" s="64">
        <f t="shared" si="1455"/>
        <v>0</v>
      </c>
      <c r="K5347" s="64">
        <f t="shared" si="1455"/>
        <v>0</v>
      </c>
      <c r="L5347" s="64">
        <f t="shared" si="1455"/>
        <v>0</v>
      </c>
      <c r="M5347" s="64">
        <f t="shared" si="1455"/>
        <v>24.721989838021852</v>
      </c>
      <c r="N5347" s="64">
        <f t="shared" si="1455"/>
        <v>93.716796269327631</v>
      </c>
      <c r="O5347" s="121"/>
      <c r="P5347" s="177">
        <v>2.9750000000000001</v>
      </c>
      <c r="Q5347" s="177">
        <v>6.5436905818450875</v>
      </c>
      <c r="R5347" s="177">
        <v>6.5436905818450875</v>
      </c>
      <c r="S5347" s="177">
        <v>1.2842316016777482</v>
      </c>
      <c r="T5347" s="177">
        <v>6.2214516773087949</v>
      </c>
      <c r="U5347" s="177">
        <v>6.5436905818450875</v>
      </c>
      <c r="V5347" s="177">
        <v>6.5436905818450875</v>
      </c>
      <c r="W5347" s="177">
        <v>9.8159428902828028E-2</v>
      </c>
      <c r="X5347" s="177">
        <v>1.3694647214377711E-2</v>
      </c>
      <c r="Y5347" s="177">
        <v>0</v>
      </c>
      <c r="Z5347" s="177">
        <v>0</v>
      </c>
      <c r="AA5347" s="177">
        <v>24.495538452221062</v>
      </c>
      <c r="AB5347" s="177">
        <v>25.388935645473516</v>
      </c>
      <c r="AC5347" s="177">
        <v>17.65755984425271</v>
      </c>
      <c r="AD5347" s="177">
        <v>0</v>
      </c>
      <c r="AE5347" s="177">
        <v>0</v>
      </c>
      <c r="AF5347" s="177">
        <v>24.721989838021852</v>
      </c>
      <c r="AG5347" s="177">
        <v>0</v>
      </c>
      <c r="AH5347" s="177">
        <v>0</v>
      </c>
      <c r="AI5347" s="177">
        <v>0</v>
      </c>
      <c r="AJ5347" s="177">
        <v>0</v>
      </c>
    </row>
    <row r="5348" spans="1:36" hidden="1" outlineLevel="1" x14ac:dyDescent="0.25">
      <c r="A5348" s="190">
        <f t="shared" si="1449"/>
        <v>2034</v>
      </c>
      <c r="B5348" s="55">
        <f t="shared" si="1450"/>
        <v>7</v>
      </c>
      <c r="C5348" s="55">
        <f t="shared" si="1451"/>
        <v>5</v>
      </c>
      <c r="D5348" s="55">
        <f t="shared" si="1447"/>
        <v>223</v>
      </c>
      <c r="F5348" s="63">
        <f t="shared" si="1438"/>
        <v>49126.208333333321</v>
      </c>
      <c r="G5348" s="64">
        <f t="shared" si="1448"/>
        <v>159.35375834546062</v>
      </c>
      <c r="H5348" s="64">
        <f t="shared" si="1455"/>
        <v>0</v>
      </c>
      <c r="I5348" s="64">
        <f t="shared" si="1455"/>
        <v>47.175603685612181</v>
      </c>
      <c r="J5348" s="64">
        <f t="shared" si="1455"/>
        <v>0</v>
      </c>
      <c r="K5348" s="64">
        <f t="shared" si="1455"/>
        <v>0</v>
      </c>
      <c r="L5348" s="64">
        <f t="shared" si="1455"/>
        <v>0</v>
      </c>
      <c r="M5348" s="64">
        <f t="shared" si="1455"/>
        <v>23.638556020419301</v>
      </c>
      <c r="N5348" s="64">
        <f t="shared" si="1455"/>
        <v>88.539598639429116</v>
      </c>
      <c r="O5348" s="121"/>
      <c r="P5348" s="177">
        <v>2.9750000000000001</v>
      </c>
      <c r="Q5348" s="177">
        <v>4.7609213367124879</v>
      </c>
      <c r="R5348" s="177">
        <v>4.7609213367124879</v>
      </c>
      <c r="S5348" s="177">
        <v>5.5357679228085139</v>
      </c>
      <c r="T5348" s="177">
        <v>22.742004544212545</v>
      </c>
      <c r="U5348" s="177">
        <v>4.7609213367124879</v>
      </c>
      <c r="V5348" s="177">
        <v>4.7609213367124879</v>
      </c>
      <c r="W5348" s="177">
        <v>1.7763398321700083</v>
      </c>
      <c r="X5348" s="177">
        <v>8.0276989746056682</v>
      </c>
      <c r="Y5348" s="177">
        <v>1.9032</v>
      </c>
      <c r="Z5348" s="177">
        <v>0</v>
      </c>
      <c r="AA5348" s="177">
        <v>26.103428752447513</v>
      </c>
      <c r="AB5348" s="177">
        <v>22.828742327827424</v>
      </c>
      <c r="AC5348" s="177">
        <v>20.56374221230422</v>
      </c>
      <c r="AD5348" s="177">
        <v>0</v>
      </c>
      <c r="AE5348" s="177">
        <v>0</v>
      </c>
      <c r="AF5348" s="177">
        <v>23.638556020419301</v>
      </c>
      <c r="AG5348" s="177">
        <v>0</v>
      </c>
      <c r="AH5348" s="177">
        <v>0</v>
      </c>
      <c r="AI5348" s="177">
        <v>0</v>
      </c>
      <c r="AJ5348" s="177">
        <v>4.2155924118154404</v>
      </c>
    </row>
    <row r="5349" spans="1:36" hidden="1" outlineLevel="1" x14ac:dyDescent="0.25">
      <c r="A5349" s="190">
        <f t="shared" si="1449"/>
        <v>2034</v>
      </c>
      <c r="B5349" s="55">
        <f t="shared" si="1450"/>
        <v>7</v>
      </c>
      <c r="C5349" s="55">
        <f t="shared" si="1451"/>
        <v>6</v>
      </c>
      <c r="D5349" s="55">
        <f t="shared" si="1447"/>
        <v>223</v>
      </c>
      <c r="F5349" s="63">
        <f t="shared" si="1438"/>
        <v>49126.249999999985</v>
      </c>
      <c r="G5349" s="64">
        <f t="shared" si="1448"/>
        <v>228.21462316658881</v>
      </c>
      <c r="H5349" s="64">
        <f t="shared" si="1455"/>
        <v>0</v>
      </c>
      <c r="I5349" s="64">
        <f t="shared" si="1455"/>
        <v>116.02459052686025</v>
      </c>
      <c r="J5349" s="64">
        <f t="shared" si="1455"/>
        <v>0</v>
      </c>
      <c r="K5349" s="64">
        <f t="shared" si="1455"/>
        <v>0</v>
      </c>
      <c r="L5349" s="64">
        <f t="shared" si="1455"/>
        <v>0</v>
      </c>
      <c r="M5349" s="64">
        <f t="shared" si="1455"/>
        <v>22.555122202816747</v>
      </c>
      <c r="N5349" s="64">
        <f t="shared" si="1455"/>
        <v>89.634910436911824</v>
      </c>
      <c r="O5349" s="121"/>
      <c r="P5349" s="177">
        <v>2.9750000000000001</v>
      </c>
      <c r="Q5349" s="177">
        <v>6.677655900843491</v>
      </c>
      <c r="R5349" s="177">
        <v>6.677655900843491</v>
      </c>
      <c r="S5349" s="177">
        <v>16.002622010649603</v>
      </c>
      <c r="T5349" s="177">
        <v>31.402482294718965</v>
      </c>
      <c r="U5349" s="177">
        <v>6.677655900843491</v>
      </c>
      <c r="V5349" s="177">
        <v>6.677655900843491</v>
      </c>
      <c r="W5349" s="177">
        <v>6.1350423016117475</v>
      </c>
      <c r="X5349" s="177">
        <v>29.251353390430449</v>
      </c>
      <c r="Y5349" s="177">
        <v>9.1353599999999986</v>
      </c>
      <c r="Z5349" s="177">
        <v>0</v>
      </c>
      <c r="AA5349" s="177">
        <v>23.963313139312508</v>
      </c>
      <c r="AB5349" s="177">
        <v>19.774820774856295</v>
      </c>
      <c r="AC5349" s="177">
        <v>19.186152919369064</v>
      </c>
      <c r="AD5349" s="177">
        <v>0</v>
      </c>
      <c r="AE5349" s="177">
        <v>0</v>
      </c>
      <c r="AF5349" s="177">
        <v>22.555122202816747</v>
      </c>
      <c r="AG5349" s="177">
        <v>0</v>
      </c>
      <c r="AH5349" s="177">
        <v>0</v>
      </c>
      <c r="AI5349" s="177">
        <v>0</v>
      </c>
      <c r="AJ5349" s="177">
        <v>21.122730529449502</v>
      </c>
    </row>
    <row r="5350" spans="1:36" hidden="1" outlineLevel="1" x14ac:dyDescent="0.25">
      <c r="A5350" s="190">
        <f t="shared" si="1449"/>
        <v>2034</v>
      </c>
      <c r="B5350" s="55">
        <f t="shared" si="1450"/>
        <v>7</v>
      </c>
      <c r="C5350" s="55">
        <f t="shared" si="1451"/>
        <v>7</v>
      </c>
      <c r="D5350" s="55">
        <f t="shared" si="1447"/>
        <v>223</v>
      </c>
      <c r="F5350" s="63">
        <f t="shared" si="1438"/>
        <v>49126.29166666665</v>
      </c>
      <c r="G5350" s="64">
        <f t="shared" si="1448"/>
        <v>295.14622798423125</v>
      </c>
      <c r="H5350" s="64">
        <f t="shared" si="1455"/>
        <v>0</v>
      </c>
      <c r="I5350" s="64">
        <f t="shared" si="1455"/>
        <v>167.38880705311681</v>
      </c>
      <c r="J5350" s="64">
        <f t="shared" si="1455"/>
        <v>0</v>
      </c>
      <c r="K5350" s="64">
        <f t="shared" si="1455"/>
        <v>0</v>
      </c>
      <c r="L5350" s="64">
        <f t="shared" si="1455"/>
        <v>0</v>
      </c>
      <c r="M5350" s="64">
        <f t="shared" si="1455"/>
        <v>18.31988091582496</v>
      </c>
      <c r="N5350" s="64">
        <f t="shared" si="1455"/>
        <v>109.43754001528944</v>
      </c>
      <c r="O5350" s="121"/>
      <c r="P5350" s="177">
        <v>2.9750000000000001</v>
      </c>
      <c r="Q5350" s="177">
        <v>10.026788875803575</v>
      </c>
      <c r="R5350" s="177">
        <v>10.026788875803575</v>
      </c>
      <c r="S5350" s="177">
        <v>25.445846209443676</v>
      </c>
      <c r="T5350" s="177">
        <v>34.27988103719035</v>
      </c>
      <c r="U5350" s="177">
        <v>10.026788875803575</v>
      </c>
      <c r="V5350" s="177">
        <v>10.026788875803575</v>
      </c>
      <c r="W5350" s="177">
        <v>7.9314973820512638</v>
      </c>
      <c r="X5350" s="177">
        <v>38.118157472463203</v>
      </c>
      <c r="Y5350" s="177">
        <v>21.315840000000001</v>
      </c>
      <c r="Z5350" s="177">
        <v>0</v>
      </c>
      <c r="AA5350" s="177">
        <v>25.331403303970774</v>
      </c>
      <c r="AB5350" s="177">
        <v>20.976121778145469</v>
      </c>
      <c r="AC5350" s="177">
        <v>23.022859429958892</v>
      </c>
      <c r="AD5350" s="177">
        <v>0</v>
      </c>
      <c r="AE5350" s="177">
        <v>0</v>
      </c>
      <c r="AF5350" s="177">
        <v>18.31988091582496</v>
      </c>
      <c r="AG5350" s="177">
        <v>0</v>
      </c>
      <c r="AH5350" s="177">
        <v>0</v>
      </c>
      <c r="AI5350" s="177">
        <v>0</v>
      </c>
      <c r="AJ5350" s="177">
        <v>37.322584951968317</v>
      </c>
    </row>
    <row r="5351" spans="1:36" hidden="1" outlineLevel="1" x14ac:dyDescent="0.25">
      <c r="A5351" s="190">
        <f t="shared" si="1449"/>
        <v>2034</v>
      </c>
      <c r="B5351" s="55">
        <f t="shared" si="1450"/>
        <v>7</v>
      </c>
      <c r="C5351" s="55">
        <f t="shared" si="1451"/>
        <v>8</v>
      </c>
      <c r="D5351" s="55">
        <f t="shared" si="1447"/>
        <v>223</v>
      </c>
      <c r="F5351" s="63">
        <f t="shared" si="1438"/>
        <v>49126.333333333314</v>
      </c>
      <c r="G5351" s="64">
        <f t="shared" si="1448"/>
        <v>329.77303605655618</v>
      </c>
      <c r="H5351" s="64">
        <f t="shared" si="1455"/>
        <v>0</v>
      </c>
      <c r="I5351" s="64">
        <f t="shared" si="1455"/>
        <v>196.53559583356289</v>
      </c>
      <c r="J5351" s="64">
        <f t="shared" si="1455"/>
        <v>0</v>
      </c>
      <c r="K5351" s="64">
        <f t="shared" si="1455"/>
        <v>0</v>
      </c>
      <c r="L5351" s="64">
        <f t="shared" si="1455"/>
        <v>0</v>
      </c>
      <c r="M5351" s="64">
        <f t="shared" si="1455"/>
        <v>15.365061413272546</v>
      </c>
      <c r="N5351" s="64">
        <f t="shared" si="1455"/>
        <v>117.87237880972074</v>
      </c>
      <c r="O5351" s="121"/>
      <c r="P5351" s="177">
        <v>2.9750000000000001</v>
      </c>
      <c r="Q5351" s="177">
        <v>12.870975648385061</v>
      </c>
      <c r="R5351" s="177">
        <v>12.870975648385061</v>
      </c>
      <c r="S5351" s="177">
        <v>31.913331603923062</v>
      </c>
      <c r="T5351" s="177">
        <v>35.782910320653812</v>
      </c>
      <c r="U5351" s="177">
        <v>12.870975648385061</v>
      </c>
      <c r="V5351" s="177">
        <v>12.870975648385061</v>
      </c>
      <c r="W5351" s="177">
        <v>8.1749579486141712</v>
      </c>
      <c r="X5351" s="177">
        <v>40.886425158940824</v>
      </c>
      <c r="Y5351" s="177">
        <v>33.115679999999998</v>
      </c>
      <c r="Z5351" s="177">
        <v>0</v>
      </c>
      <c r="AA5351" s="177">
        <v>24.0923846328877</v>
      </c>
      <c r="AB5351" s="177">
        <v>21.422050163296689</v>
      </c>
      <c r="AC5351" s="177">
        <v>20.8740414199961</v>
      </c>
      <c r="AD5351" s="177">
        <v>0</v>
      </c>
      <c r="AE5351" s="177">
        <v>0</v>
      </c>
      <c r="AF5351" s="177">
        <v>15.365061413272546</v>
      </c>
      <c r="AG5351" s="177">
        <v>0</v>
      </c>
      <c r="AH5351" s="177">
        <v>0</v>
      </c>
      <c r="AI5351" s="177">
        <v>0</v>
      </c>
      <c r="AJ5351" s="177">
        <v>43.687290801431033</v>
      </c>
    </row>
    <row r="5352" spans="1:36" hidden="1" outlineLevel="1" x14ac:dyDescent="0.25">
      <c r="A5352" s="190">
        <f t="shared" si="1449"/>
        <v>2034</v>
      </c>
      <c r="B5352" s="55">
        <f t="shared" si="1450"/>
        <v>7</v>
      </c>
      <c r="C5352" s="55">
        <f t="shared" si="1451"/>
        <v>9</v>
      </c>
      <c r="D5352" s="55">
        <f t="shared" si="1447"/>
        <v>223</v>
      </c>
      <c r="F5352" s="63">
        <f t="shared" ref="F5352:F5414" si="1456">F5351+1/24</f>
        <v>49126.374999999978</v>
      </c>
      <c r="G5352" s="64">
        <f t="shared" si="1448"/>
        <v>344.04558174760882</v>
      </c>
      <c r="H5352" s="64">
        <f t="shared" si="1455"/>
        <v>0</v>
      </c>
      <c r="I5352" s="64">
        <f t="shared" si="1455"/>
        <v>213.24886595088014</v>
      </c>
      <c r="J5352" s="64">
        <f t="shared" si="1455"/>
        <v>0</v>
      </c>
      <c r="K5352" s="64">
        <f t="shared" si="1455"/>
        <v>0</v>
      </c>
      <c r="L5352" s="64">
        <f t="shared" si="1455"/>
        <v>0</v>
      </c>
      <c r="M5352" s="64">
        <f t="shared" si="1455"/>
        <v>12.804217844393786</v>
      </c>
      <c r="N5352" s="64">
        <f t="shared" si="1455"/>
        <v>117.99249795233487</v>
      </c>
      <c r="O5352" s="121"/>
      <c r="P5352" s="177">
        <v>2.9750000000000001</v>
      </c>
      <c r="Q5352" s="177">
        <v>14.798015237054404</v>
      </c>
      <c r="R5352" s="177">
        <v>14.798015237054404</v>
      </c>
      <c r="S5352" s="177">
        <v>35.58540428081411</v>
      </c>
      <c r="T5352" s="177">
        <v>36.531596810076323</v>
      </c>
      <c r="U5352" s="177">
        <v>14.798015237054404</v>
      </c>
      <c r="V5352" s="177">
        <v>14.798015237054404</v>
      </c>
      <c r="W5352" s="177">
        <v>8.228916713515968</v>
      </c>
      <c r="X5352" s="177">
        <v>41.268542903381437</v>
      </c>
      <c r="Y5352" s="177">
        <v>41.489759999999997</v>
      </c>
      <c r="Z5352" s="177">
        <v>0</v>
      </c>
      <c r="AA5352" s="177">
        <v>21.343448999961431</v>
      </c>
      <c r="AB5352" s="177">
        <v>20.112855353398004</v>
      </c>
      <c r="AC5352" s="177">
        <v>17.344132650757821</v>
      </c>
      <c r="AD5352" s="177">
        <v>0</v>
      </c>
      <c r="AE5352" s="177">
        <v>0</v>
      </c>
      <c r="AF5352" s="177">
        <v>12.804217844393786</v>
      </c>
      <c r="AG5352" s="177">
        <v>0</v>
      </c>
      <c r="AH5352" s="177">
        <v>0</v>
      </c>
      <c r="AI5352" s="177">
        <v>0</v>
      </c>
      <c r="AJ5352" s="177">
        <v>47.169645243092319</v>
      </c>
    </row>
    <row r="5353" spans="1:36" hidden="1" outlineLevel="1" x14ac:dyDescent="0.25">
      <c r="A5353" s="190">
        <f t="shared" si="1449"/>
        <v>2034</v>
      </c>
      <c r="B5353" s="55">
        <f t="shared" si="1450"/>
        <v>7</v>
      </c>
      <c r="C5353" s="55">
        <f t="shared" si="1451"/>
        <v>10</v>
      </c>
      <c r="D5353" s="55">
        <f t="shared" si="1447"/>
        <v>223</v>
      </c>
      <c r="F5353" s="63">
        <f t="shared" si="1456"/>
        <v>49126.416666666642</v>
      </c>
      <c r="G5353" s="64">
        <f t="shared" si="1448"/>
        <v>348.59017989454196</v>
      </c>
      <c r="H5353" s="64">
        <f t="shared" si="1455"/>
        <v>0</v>
      </c>
      <c r="I5353" s="64">
        <f t="shared" si="1455"/>
        <v>218.15119784986172</v>
      </c>
      <c r="J5353" s="64">
        <f t="shared" si="1455"/>
        <v>0</v>
      </c>
      <c r="K5353" s="64">
        <f t="shared" si="1455"/>
        <v>0</v>
      </c>
      <c r="L5353" s="64">
        <f t="shared" si="1455"/>
        <v>0</v>
      </c>
      <c r="M5353" s="64">
        <f t="shared" si="1455"/>
        <v>10.834338176025511</v>
      </c>
      <c r="N5353" s="64">
        <f t="shared" si="1455"/>
        <v>119.60464386865472</v>
      </c>
      <c r="O5353" s="121"/>
      <c r="P5353" s="177">
        <v>2.9750000000000001</v>
      </c>
      <c r="Q5353" s="177">
        <v>16.766274923877099</v>
      </c>
      <c r="R5353" s="177">
        <v>16.766274923877099</v>
      </c>
      <c r="S5353" s="177">
        <v>35.520628055197037</v>
      </c>
      <c r="T5353" s="177">
        <v>36.184254681192947</v>
      </c>
      <c r="U5353" s="177">
        <v>16.766274923877099</v>
      </c>
      <c r="V5353" s="177">
        <v>16.766274923877099</v>
      </c>
      <c r="W5353" s="177">
        <v>8.3999900661443743</v>
      </c>
      <c r="X5353" s="177">
        <v>40.748395493064201</v>
      </c>
      <c r="Y5353" s="177">
        <v>45.6768</v>
      </c>
      <c r="Z5353" s="177">
        <v>0</v>
      </c>
      <c r="AA5353" s="177">
        <v>18.107302788057982</v>
      </c>
      <c r="AB5353" s="177">
        <v>19.119006348107742</v>
      </c>
      <c r="AC5353" s="177">
        <v>15.313235036980604</v>
      </c>
      <c r="AD5353" s="177">
        <v>0</v>
      </c>
      <c r="AE5353" s="177">
        <v>0</v>
      </c>
      <c r="AF5353" s="177">
        <v>10.834338176025511</v>
      </c>
      <c r="AG5353" s="177">
        <v>0</v>
      </c>
      <c r="AH5353" s="177">
        <v>0</v>
      </c>
      <c r="AI5353" s="177">
        <v>0</v>
      </c>
      <c r="AJ5353" s="177">
        <v>48.646129554263162</v>
      </c>
    </row>
    <row r="5354" spans="1:36" hidden="1" outlineLevel="1" x14ac:dyDescent="0.25">
      <c r="A5354" s="190">
        <f t="shared" si="1449"/>
        <v>2034</v>
      </c>
      <c r="B5354" s="55">
        <f t="shared" si="1450"/>
        <v>7</v>
      </c>
      <c r="C5354" s="55">
        <f t="shared" si="1451"/>
        <v>11</v>
      </c>
      <c r="D5354" s="55">
        <f t="shared" si="1447"/>
        <v>223</v>
      </c>
      <c r="F5354" s="63">
        <f t="shared" si="1456"/>
        <v>49126.458333333307</v>
      </c>
      <c r="G5354" s="64">
        <f t="shared" si="1448"/>
        <v>350.86409723933093</v>
      </c>
      <c r="H5354" s="64">
        <f t="shared" si="1455"/>
        <v>0</v>
      </c>
      <c r="I5354" s="64">
        <f t="shared" si="1455"/>
        <v>216.50676472382153</v>
      </c>
      <c r="J5354" s="64">
        <f t="shared" si="1455"/>
        <v>0</v>
      </c>
      <c r="K5354" s="64">
        <f t="shared" si="1455"/>
        <v>0</v>
      </c>
      <c r="L5354" s="64">
        <f t="shared" si="1455"/>
        <v>0</v>
      </c>
      <c r="M5354" s="64">
        <f t="shared" si="1455"/>
        <v>9.652410375004548</v>
      </c>
      <c r="N5354" s="64">
        <f t="shared" si="1455"/>
        <v>124.70492214050483</v>
      </c>
      <c r="O5354" s="121"/>
      <c r="P5354" s="177">
        <v>2.9750000000000001</v>
      </c>
      <c r="Q5354" s="177">
        <v>18.518129095394681</v>
      </c>
      <c r="R5354" s="177">
        <v>18.518129095394681</v>
      </c>
      <c r="S5354" s="177">
        <v>35.673394993654782</v>
      </c>
      <c r="T5354" s="177">
        <v>36.390920855908924</v>
      </c>
      <c r="U5354" s="177">
        <v>18.518129095394681</v>
      </c>
      <c r="V5354" s="177">
        <v>18.518129095394681</v>
      </c>
      <c r="W5354" s="177">
        <v>8.2569808498893327</v>
      </c>
      <c r="X5354" s="177">
        <v>40.038777155499531</v>
      </c>
      <c r="Y5354" s="177">
        <v>44.915519999999994</v>
      </c>
      <c r="Z5354" s="177">
        <v>0</v>
      </c>
      <c r="AA5354" s="177">
        <v>17.491071676017587</v>
      </c>
      <c r="AB5354" s="177">
        <v>17.796088092530013</v>
      </c>
      <c r="AC5354" s="177">
        <v>15.345245990378519</v>
      </c>
      <c r="AD5354" s="177">
        <v>0</v>
      </c>
      <c r="AE5354" s="177">
        <v>0</v>
      </c>
      <c r="AF5354" s="177">
        <v>9.652410375004548</v>
      </c>
      <c r="AG5354" s="177">
        <v>0</v>
      </c>
      <c r="AH5354" s="177">
        <v>0</v>
      </c>
      <c r="AI5354" s="177">
        <v>0</v>
      </c>
      <c r="AJ5354" s="177">
        <v>48.256170868868963</v>
      </c>
    </row>
    <row r="5355" spans="1:36" hidden="1" outlineLevel="1" x14ac:dyDescent="0.25">
      <c r="A5355" s="190">
        <f t="shared" si="1449"/>
        <v>2034</v>
      </c>
      <c r="B5355" s="55">
        <f t="shared" si="1450"/>
        <v>7</v>
      </c>
      <c r="C5355" s="55">
        <f t="shared" si="1451"/>
        <v>12</v>
      </c>
      <c r="D5355" s="55">
        <f t="shared" si="1447"/>
        <v>223</v>
      </c>
      <c r="F5355" s="63">
        <f t="shared" si="1456"/>
        <v>49126.499999999971</v>
      </c>
      <c r="G5355" s="64">
        <f t="shared" si="1448"/>
        <v>363.30938980173414</v>
      </c>
      <c r="H5355" s="64">
        <f t="shared" ref="H5355:N5364" si="1457">SUMIF($P$6:$AK$6,H$6,$P5355:$AK5355)</f>
        <v>0</v>
      </c>
      <c r="I5355" s="64">
        <f t="shared" si="1457"/>
        <v>212.5431518158093</v>
      </c>
      <c r="J5355" s="64">
        <f t="shared" si="1457"/>
        <v>0</v>
      </c>
      <c r="K5355" s="64">
        <f t="shared" si="1457"/>
        <v>0</v>
      </c>
      <c r="L5355" s="64">
        <f t="shared" si="1457"/>
        <v>0</v>
      </c>
      <c r="M5355" s="64">
        <f t="shared" si="1457"/>
        <v>8.7659645242388251</v>
      </c>
      <c r="N5355" s="64">
        <f t="shared" si="1457"/>
        <v>142.00027346168605</v>
      </c>
      <c r="O5355" s="121"/>
      <c r="P5355" s="177">
        <v>2.9750000000000001</v>
      </c>
      <c r="Q5355" s="177">
        <v>22.166107781966588</v>
      </c>
      <c r="R5355" s="177">
        <v>22.166107781966588</v>
      </c>
      <c r="S5355" s="177">
        <v>35.221162464490121</v>
      </c>
      <c r="T5355" s="177">
        <v>36.493353437059021</v>
      </c>
      <c r="U5355" s="177">
        <v>22.166107781966588</v>
      </c>
      <c r="V5355" s="177">
        <v>22.166107781966588</v>
      </c>
      <c r="W5355" s="177">
        <v>8.207494345434645</v>
      </c>
      <c r="X5355" s="177">
        <v>39.683419294530339</v>
      </c>
      <c r="Y5355" s="177">
        <v>43.392959999999995</v>
      </c>
      <c r="Z5355" s="177">
        <v>0</v>
      </c>
      <c r="AA5355" s="177">
        <v>20.051081726875985</v>
      </c>
      <c r="AB5355" s="177">
        <v>16.596896949564261</v>
      </c>
      <c r="AC5355" s="177">
        <v>16.687863657379427</v>
      </c>
      <c r="AD5355" s="177">
        <v>0</v>
      </c>
      <c r="AE5355" s="177">
        <v>0</v>
      </c>
      <c r="AF5355" s="177">
        <v>8.7659645242388251</v>
      </c>
      <c r="AG5355" s="177">
        <v>0</v>
      </c>
      <c r="AH5355" s="177">
        <v>0</v>
      </c>
      <c r="AI5355" s="177">
        <v>0</v>
      </c>
      <c r="AJ5355" s="177">
        <v>46.569762274295186</v>
      </c>
    </row>
    <row r="5356" spans="1:36" hidden="1" outlineLevel="1" x14ac:dyDescent="0.25">
      <c r="A5356" s="190">
        <f t="shared" si="1449"/>
        <v>2034</v>
      </c>
      <c r="B5356" s="55">
        <f t="shared" si="1450"/>
        <v>7</v>
      </c>
      <c r="C5356" s="55">
        <f t="shared" si="1451"/>
        <v>13</v>
      </c>
      <c r="D5356" s="55">
        <f t="shared" si="1447"/>
        <v>223</v>
      </c>
      <c r="F5356" s="63">
        <f t="shared" si="1456"/>
        <v>49126.541666666635</v>
      </c>
      <c r="G5356" s="64">
        <f t="shared" si="1448"/>
        <v>364.91230931151529</v>
      </c>
      <c r="H5356" s="64">
        <f t="shared" si="1457"/>
        <v>0</v>
      </c>
      <c r="I5356" s="64">
        <f t="shared" si="1457"/>
        <v>202.69727501198037</v>
      </c>
      <c r="J5356" s="64">
        <f t="shared" si="1457"/>
        <v>0</v>
      </c>
      <c r="K5356" s="64">
        <f t="shared" si="1457"/>
        <v>0</v>
      </c>
      <c r="L5356" s="64">
        <f t="shared" si="1457"/>
        <v>0</v>
      </c>
      <c r="M5356" s="64">
        <f t="shared" si="1457"/>
        <v>9.0614464744940637</v>
      </c>
      <c r="N5356" s="64">
        <f t="shared" si="1457"/>
        <v>153.15358782504083</v>
      </c>
      <c r="O5356" s="121"/>
      <c r="P5356" s="177">
        <v>2.9750000000000001</v>
      </c>
      <c r="Q5356" s="177">
        <v>23.557286094642315</v>
      </c>
      <c r="R5356" s="177">
        <v>23.557286094642315</v>
      </c>
      <c r="S5356" s="177">
        <v>30.278626644432116</v>
      </c>
      <c r="T5356" s="177">
        <v>33.756771352849995</v>
      </c>
      <c r="U5356" s="177">
        <v>23.557286094642315</v>
      </c>
      <c r="V5356" s="177">
        <v>23.557286094642315</v>
      </c>
      <c r="W5356" s="177">
        <v>8.18213062231737</v>
      </c>
      <c r="X5356" s="177">
        <v>38.589511650032442</v>
      </c>
      <c r="Y5356" s="177">
        <v>44.154240000000001</v>
      </c>
      <c r="Z5356" s="177">
        <v>0</v>
      </c>
      <c r="AA5356" s="177">
        <v>22.38949818045824</v>
      </c>
      <c r="AB5356" s="177">
        <v>17.537107168847257</v>
      </c>
      <c r="AC5356" s="177">
        <v>18.997838097166074</v>
      </c>
      <c r="AD5356" s="177">
        <v>0</v>
      </c>
      <c r="AE5356" s="177">
        <v>0</v>
      </c>
      <c r="AF5356" s="177">
        <v>9.0614464744940637</v>
      </c>
      <c r="AG5356" s="177">
        <v>0</v>
      </c>
      <c r="AH5356" s="177">
        <v>0</v>
      </c>
      <c r="AI5356" s="177">
        <v>0</v>
      </c>
      <c r="AJ5356" s="177">
        <v>44.760994742348416</v>
      </c>
    </row>
    <row r="5357" spans="1:36" hidden="1" outlineLevel="1" x14ac:dyDescent="0.25">
      <c r="A5357" s="190">
        <f t="shared" si="1449"/>
        <v>2034</v>
      </c>
      <c r="B5357" s="55">
        <f t="shared" si="1450"/>
        <v>7</v>
      </c>
      <c r="C5357" s="55">
        <f t="shared" si="1451"/>
        <v>14</v>
      </c>
      <c r="D5357" s="55">
        <f t="shared" si="1447"/>
        <v>223</v>
      </c>
      <c r="F5357" s="63">
        <f t="shared" si="1456"/>
        <v>49126.583333333299</v>
      </c>
      <c r="G5357" s="64">
        <f t="shared" si="1448"/>
        <v>353.42453339324624</v>
      </c>
      <c r="H5357" s="64">
        <f t="shared" si="1457"/>
        <v>0</v>
      </c>
      <c r="I5357" s="64">
        <f t="shared" si="1457"/>
        <v>191.66397828778753</v>
      </c>
      <c r="J5357" s="64">
        <f t="shared" si="1457"/>
        <v>0</v>
      </c>
      <c r="K5357" s="64">
        <f t="shared" si="1457"/>
        <v>0</v>
      </c>
      <c r="L5357" s="64">
        <f t="shared" si="1457"/>
        <v>0</v>
      </c>
      <c r="M5357" s="64">
        <f t="shared" si="1457"/>
        <v>9.3569284247493059</v>
      </c>
      <c r="N5357" s="64">
        <f t="shared" si="1457"/>
        <v>152.40362668070941</v>
      </c>
      <c r="O5357" s="121"/>
      <c r="P5357" s="177">
        <v>2.9750000000000001</v>
      </c>
      <c r="Q5357" s="177">
        <v>22.949289646880324</v>
      </c>
      <c r="R5357" s="177">
        <v>22.949289646880324</v>
      </c>
      <c r="S5357" s="177">
        <v>24.932800244793135</v>
      </c>
      <c r="T5357" s="177">
        <v>32.590587672783919</v>
      </c>
      <c r="U5357" s="177">
        <v>22.949289646880324</v>
      </c>
      <c r="V5357" s="177">
        <v>22.949289646880324</v>
      </c>
      <c r="W5357" s="177">
        <v>7.5694187955874925</v>
      </c>
      <c r="X5357" s="177">
        <v>39.477281894688311</v>
      </c>
      <c r="Y5357" s="177">
        <v>38.825279999999999</v>
      </c>
      <c r="Z5357" s="177">
        <v>0</v>
      </c>
      <c r="AA5357" s="177">
        <v>23.57959467391548</v>
      </c>
      <c r="AB5357" s="177">
        <v>19.234039298343763</v>
      </c>
      <c r="AC5357" s="177">
        <v>17.792834120928855</v>
      </c>
      <c r="AD5357" s="177">
        <v>0</v>
      </c>
      <c r="AE5357" s="177">
        <v>0</v>
      </c>
      <c r="AF5357" s="177">
        <v>9.3569284247493059</v>
      </c>
      <c r="AG5357" s="177">
        <v>0</v>
      </c>
      <c r="AH5357" s="177">
        <v>0</v>
      </c>
      <c r="AI5357" s="177">
        <v>0</v>
      </c>
      <c r="AJ5357" s="177">
        <v>45.29360967993469</v>
      </c>
    </row>
    <row r="5358" spans="1:36" hidden="1" outlineLevel="1" x14ac:dyDescent="0.25">
      <c r="A5358" s="190">
        <f t="shared" si="1449"/>
        <v>2034</v>
      </c>
      <c r="B5358" s="55">
        <f t="shared" si="1450"/>
        <v>7</v>
      </c>
      <c r="C5358" s="55">
        <f t="shared" si="1451"/>
        <v>15</v>
      </c>
      <c r="D5358" s="55">
        <f t="shared" si="1447"/>
        <v>223</v>
      </c>
      <c r="F5358" s="63">
        <f t="shared" si="1456"/>
        <v>49126.624999999964</v>
      </c>
      <c r="G5358" s="64">
        <f t="shared" si="1448"/>
        <v>340.91561326332106</v>
      </c>
      <c r="H5358" s="64">
        <f t="shared" si="1457"/>
        <v>0</v>
      </c>
      <c r="I5358" s="64">
        <f t="shared" si="1457"/>
        <v>172.26787741087691</v>
      </c>
      <c r="J5358" s="64">
        <f t="shared" si="1457"/>
        <v>0</v>
      </c>
      <c r="K5358" s="64">
        <f t="shared" si="1457"/>
        <v>0</v>
      </c>
      <c r="L5358" s="64">
        <f t="shared" si="1457"/>
        <v>0</v>
      </c>
      <c r="M5358" s="64">
        <f t="shared" si="1457"/>
        <v>9.2584344413308912</v>
      </c>
      <c r="N5358" s="64">
        <f t="shared" si="1457"/>
        <v>159.38930141111325</v>
      </c>
      <c r="O5358" s="121"/>
      <c r="P5358" s="177">
        <v>2.9750000000000001</v>
      </c>
      <c r="Q5358" s="177">
        <v>23.505760971950622</v>
      </c>
      <c r="R5358" s="177">
        <v>23.505760971950622</v>
      </c>
      <c r="S5358" s="177">
        <v>17.251614271738013</v>
      </c>
      <c r="T5358" s="177">
        <v>30.088306047546208</v>
      </c>
      <c r="U5358" s="177">
        <v>23.505760971950622</v>
      </c>
      <c r="V5358" s="177">
        <v>23.505760971950622</v>
      </c>
      <c r="W5358" s="177">
        <v>7.4057801923331077</v>
      </c>
      <c r="X5358" s="177">
        <v>39.57245806681162</v>
      </c>
      <c r="Y5358" s="177">
        <v>31.593119999999995</v>
      </c>
      <c r="Z5358" s="177">
        <v>0</v>
      </c>
      <c r="AA5358" s="177">
        <v>24.56090462300326</v>
      </c>
      <c r="AB5358" s="177">
        <v>21.162084866428017</v>
      </c>
      <c r="AC5358" s="177">
        <v>19.643268033879483</v>
      </c>
      <c r="AD5358" s="177">
        <v>0</v>
      </c>
      <c r="AE5358" s="177">
        <v>0</v>
      </c>
      <c r="AF5358" s="177">
        <v>9.2584344413308912</v>
      </c>
      <c r="AG5358" s="177">
        <v>0</v>
      </c>
      <c r="AH5358" s="177">
        <v>0</v>
      </c>
      <c r="AI5358" s="177">
        <v>0</v>
      </c>
      <c r="AJ5358" s="177">
        <v>43.38159883244797</v>
      </c>
    </row>
    <row r="5359" spans="1:36" hidden="1" outlineLevel="1" x14ac:dyDescent="0.25">
      <c r="A5359" s="190">
        <f t="shared" si="1449"/>
        <v>2034</v>
      </c>
      <c r="B5359" s="55">
        <f t="shared" si="1450"/>
        <v>7</v>
      </c>
      <c r="C5359" s="55">
        <f t="shared" si="1451"/>
        <v>16</v>
      </c>
      <c r="D5359" s="55">
        <f t="shared" si="1447"/>
        <v>223</v>
      </c>
      <c r="F5359" s="63">
        <f t="shared" si="1456"/>
        <v>49126.666666666628</v>
      </c>
      <c r="G5359" s="64">
        <f t="shared" si="1448"/>
        <v>313.75324466051723</v>
      </c>
      <c r="H5359" s="64">
        <f t="shared" si="1457"/>
        <v>0</v>
      </c>
      <c r="I5359" s="64">
        <f t="shared" si="1457"/>
        <v>137.65685448931094</v>
      </c>
      <c r="J5359" s="64">
        <f t="shared" si="1457"/>
        <v>0</v>
      </c>
      <c r="K5359" s="64">
        <f t="shared" si="1457"/>
        <v>0</v>
      </c>
      <c r="L5359" s="64">
        <f t="shared" si="1457"/>
        <v>0</v>
      </c>
      <c r="M5359" s="64">
        <f t="shared" si="1457"/>
        <v>10.046386308678201</v>
      </c>
      <c r="N5359" s="64">
        <f t="shared" si="1457"/>
        <v>166.05000386252809</v>
      </c>
      <c r="O5359" s="121"/>
      <c r="P5359" s="177">
        <v>2.9750000000000001</v>
      </c>
      <c r="Q5359" s="177">
        <v>23.114170039493747</v>
      </c>
      <c r="R5359" s="177">
        <v>23.114170039493747</v>
      </c>
      <c r="S5359" s="177">
        <v>8.1879725753361026</v>
      </c>
      <c r="T5359" s="177">
        <v>23.358598029261845</v>
      </c>
      <c r="U5359" s="177">
        <v>23.114170039493747</v>
      </c>
      <c r="V5359" s="177">
        <v>23.114170039493747</v>
      </c>
      <c r="W5359" s="177">
        <v>6.9984698393512073</v>
      </c>
      <c r="X5359" s="177">
        <v>37.694417425586209</v>
      </c>
      <c r="Y5359" s="177">
        <v>21.315840000000001</v>
      </c>
      <c r="Z5359" s="177">
        <v>0</v>
      </c>
      <c r="AA5359" s="177">
        <v>30.266088375874499</v>
      </c>
      <c r="AB5359" s="177">
        <v>20.0659570734874</v>
      </c>
      <c r="AC5359" s="177">
        <v>23.261278255191211</v>
      </c>
      <c r="AD5359" s="177">
        <v>0</v>
      </c>
      <c r="AE5359" s="177">
        <v>0</v>
      </c>
      <c r="AF5359" s="177">
        <v>10.046386308678201</v>
      </c>
      <c r="AG5359" s="177">
        <v>0</v>
      </c>
      <c r="AH5359" s="177">
        <v>0</v>
      </c>
      <c r="AI5359" s="177">
        <v>0</v>
      </c>
      <c r="AJ5359" s="177">
        <v>37.126556619775599</v>
      </c>
    </row>
    <row r="5360" spans="1:36" hidden="1" outlineLevel="1" x14ac:dyDescent="0.25">
      <c r="A5360" s="190">
        <f t="shared" si="1449"/>
        <v>2034</v>
      </c>
      <c r="B5360" s="55">
        <f t="shared" si="1450"/>
        <v>7</v>
      </c>
      <c r="C5360" s="55">
        <f t="shared" si="1451"/>
        <v>17</v>
      </c>
      <c r="D5360" s="55">
        <f t="shared" si="1447"/>
        <v>223</v>
      </c>
      <c r="F5360" s="63">
        <f t="shared" si="1456"/>
        <v>49126.708333333292</v>
      </c>
      <c r="G5360" s="64">
        <f t="shared" si="1448"/>
        <v>275.80316988036242</v>
      </c>
      <c r="H5360" s="64">
        <f t="shared" si="1457"/>
        <v>0</v>
      </c>
      <c r="I5360" s="64">
        <f t="shared" si="1457"/>
        <v>94.323706504389563</v>
      </c>
      <c r="J5360" s="64">
        <f t="shared" si="1457"/>
        <v>0</v>
      </c>
      <c r="K5360" s="64">
        <f t="shared" si="1457"/>
        <v>0</v>
      </c>
      <c r="L5360" s="64">
        <f t="shared" si="1457"/>
        <v>0</v>
      </c>
      <c r="M5360" s="64">
        <f t="shared" si="1457"/>
        <v>10.735844192607098</v>
      </c>
      <c r="N5360" s="64">
        <f t="shared" si="1457"/>
        <v>170.74361918336575</v>
      </c>
      <c r="O5360" s="121"/>
      <c r="P5360" s="177">
        <v>2.9750000000000001</v>
      </c>
      <c r="Q5360" s="177">
        <v>22.052752512044862</v>
      </c>
      <c r="R5360" s="177">
        <v>22.052752512044862</v>
      </c>
      <c r="S5360" s="177">
        <v>1.6080913427406489</v>
      </c>
      <c r="T5360" s="177">
        <v>11.54826212675243</v>
      </c>
      <c r="U5360" s="177">
        <v>22.052752512044862</v>
      </c>
      <c r="V5360" s="177">
        <v>22.052752512044862</v>
      </c>
      <c r="W5360" s="177">
        <v>6.2082993982266732</v>
      </c>
      <c r="X5360" s="177">
        <v>32.074494976737448</v>
      </c>
      <c r="Y5360" s="177">
        <v>10.277279999999999</v>
      </c>
      <c r="Z5360" s="177">
        <v>0</v>
      </c>
      <c r="AA5360" s="177">
        <v>35.332744948106615</v>
      </c>
      <c r="AB5360" s="177">
        <v>22.794711273929138</v>
      </c>
      <c r="AC5360" s="177">
        <v>24.405152913150573</v>
      </c>
      <c r="AD5360" s="177">
        <v>0</v>
      </c>
      <c r="AE5360" s="177">
        <v>0</v>
      </c>
      <c r="AF5360" s="177">
        <v>10.735844192607098</v>
      </c>
      <c r="AG5360" s="177">
        <v>0</v>
      </c>
      <c r="AH5360" s="177">
        <v>0</v>
      </c>
      <c r="AI5360" s="177">
        <v>0</v>
      </c>
      <c r="AJ5360" s="177">
        <v>29.632278659932364</v>
      </c>
    </row>
    <row r="5361" spans="1:36" hidden="1" outlineLevel="1" x14ac:dyDescent="0.25">
      <c r="A5361" s="190">
        <f t="shared" si="1449"/>
        <v>2034</v>
      </c>
      <c r="B5361" s="55">
        <f t="shared" si="1450"/>
        <v>7</v>
      </c>
      <c r="C5361" s="55">
        <f t="shared" si="1451"/>
        <v>18</v>
      </c>
      <c r="D5361" s="55">
        <f t="shared" si="1447"/>
        <v>223</v>
      </c>
      <c r="F5361" s="63">
        <f t="shared" si="1456"/>
        <v>49126.749999999956</v>
      </c>
      <c r="G5361" s="64">
        <f t="shared" si="1448"/>
        <v>204.80056179815429</v>
      </c>
      <c r="H5361" s="64">
        <f t="shared" si="1457"/>
        <v>0</v>
      </c>
      <c r="I5361" s="64">
        <f t="shared" si="1457"/>
        <v>35.851772945676586</v>
      </c>
      <c r="J5361" s="64">
        <f t="shared" si="1457"/>
        <v>0</v>
      </c>
      <c r="K5361" s="64">
        <f t="shared" si="1457"/>
        <v>0</v>
      </c>
      <c r="L5361" s="64">
        <f t="shared" si="1457"/>
        <v>0</v>
      </c>
      <c r="M5361" s="64">
        <f t="shared" si="1457"/>
        <v>11.425302076535996</v>
      </c>
      <c r="N5361" s="64">
        <f t="shared" si="1457"/>
        <v>157.52348677594171</v>
      </c>
      <c r="O5361" s="121"/>
      <c r="P5361" s="177">
        <v>2.9750000000000001</v>
      </c>
      <c r="Q5361" s="177">
        <v>20.754319420214181</v>
      </c>
      <c r="R5361" s="177">
        <v>20.754319420214181</v>
      </c>
      <c r="S5361" s="177">
        <v>0.38428680310393964</v>
      </c>
      <c r="T5361" s="177">
        <v>0</v>
      </c>
      <c r="U5361" s="177">
        <v>20.754319420214181</v>
      </c>
      <c r="V5361" s="177">
        <v>20.754319420214181</v>
      </c>
      <c r="W5361" s="177">
        <v>2.7731603315852467</v>
      </c>
      <c r="X5361" s="177">
        <v>14.184887472685668</v>
      </c>
      <c r="Y5361" s="177">
        <v>2.2838399999999996</v>
      </c>
      <c r="Z5361" s="177">
        <v>0</v>
      </c>
      <c r="AA5361" s="177">
        <v>27.885372126049084</v>
      </c>
      <c r="AB5361" s="177">
        <v>26.99761135628998</v>
      </c>
      <c r="AC5361" s="177">
        <v>19.623225612745916</v>
      </c>
      <c r="AD5361" s="177">
        <v>0</v>
      </c>
      <c r="AE5361" s="177">
        <v>0</v>
      </c>
      <c r="AF5361" s="177">
        <v>11.425302076535996</v>
      </c>
      <c r="AG5361" s="177">
        <v>0</v>
      </c>
      <c r="AH5361" s="177">
        <v>0</v>
      </c>
      <c r="AI5361" s="177">
        <v>0</v>
      </c>
      <c r="AJ5361" s="177">
        <v>13.250598338301737</v>
      </c>
    </row>
    <row r="5362" spans="1:36" hidden="1" outlineLevel="1" x14ac:dyDescent="0.25">
      <c r="A5362" s="190">
        <f t="shared" si="1449"/>
        <v>2034</v>
      </c>
      <c r="B5362" s="55">
        <f t="shared" si="1450"/>
        <v>7</v>
      </c>
      <c r="C5362" s="55">
        <f t="shared" si="1451"/>
        <v>19</v>
      </c>
      <c r="D5362" s="55">
        <f t="shared" si="1447"/>
        <v>223</v>
      </c>
      <c r="F5362" s="63">
        <f t="shared" si="1456"/>
        <v>49126.791666666621</v>
      </c>
      <c r="G5362" s="64">
        <f t="shared" si="1448"/>
        <v>171.12690962205536</v>
      </c>
      <c r="H5362" s="64">
        <f t="shared" si="1457"/>
        <v>0</v>
      </c>
      <c r="I5362" s="64">
        <f t="shared" si="1457"/>
        <v>3.8275007377167127</v>
      </c>
      <c r="J5362" s="64">
        <f t="shared" si="1457"/>
        <v>0</v>
      </c>
      <c r="K5362" s="64">
        <f t="shared" si="1457"/>
        <v>0</v>
      </c>
      <c r="L5362" s="64">
        <f t="shared" si="1457"/>
        <v>0</v>
      </c>
      <c r="M5362" s="64">
        <f t="shared" si="1457"/>
        <v>14.478615562506821</v>
      </c>
      <c r="N5362" s="64">
        <f t="shared" si="1457"/>
        <v>152.82079332183184</v>
      </c>
      <c r="O5362" s="121"/>
      <c r="P5362" s="177">
        <v>2.9750000000000001</v>
      </c>
      <c r="Q5362" s="177">
        <v>20.362728487757316</v>
      </c>
      <c r="R5362" s="177">
        <v>20.362728487757316</v>
      </c>
      <c r="S5362" s="177">
        <v>0</v>
      </c>
      <c r="T5362" s="177">
        <v>0</v>
      </c>
      <c r="U5362" s="177">
        <v>20.362728487757316</v>
      </c>
      <c r="V5362" s="177">
        <v>20.362728487757316</v>
      </c>
      <c r="W5362" s="177">
        <v>0.26479450965526119</v>
      </c>
      <c r="X5362" s="177">
        <v>0.52283570657737077</v>
      </c>
      <c r="Y5362" s="177">
        <v>0</v>
      </c>
      <c r="Z5362" s="177">
        <v>0</v>
      </c>
      <c r="AA5362" s="177">
        <v>24.389482204814378</v>
      </c>
      <c r="AB5362" s="177">
        <v>29.750100633139105</v>
      </c>
      <c r="AC5362" s="177">
        <v>17.230296532849085</v>
      </c>
      <c r="AD5362" s="177">
        <v>0</v>
      </c>
      <c r="AE5362" s="177">
        <v>0</v>
      </c>
      <c r="AF5362" s="177">
        <v>14.478615562506821</v>
      </c>
      <c r="AG5362" s="177">
        <v>0</v>
      </c>
      <c r="AH5362" s="177">
        <v>0</v>
      </c>
      <c r="AI5362" s="177">
        <v>0</v>
      </c>
      <c r="AJ5362" s="177">
        <v>6.4870521484080387E-2</v>
      </c>
    </row>
    <row r="5363" spans="1:36" hidden="1" outlineLevel="1" x14ac:dyDescent="0.25">
      <c r="A5363" s="190">
        <f t="shared" si="1449"/>
        <v>2034</v>
      </c>
      <c r="B5363" s="55">
        <f t="shared" si="1450"/>
        <v>7</v>
      </c>
      <c r="C5363" s="55">
        <f t="shared" si="1451"/>
        <v>20</v>
      </c>
      <c r="D5363" s="55">
        <f t="shared" si="1447"/>
        <v>223</v>
      </c>
      <c r="F5363" s="63">
        <f t="shared" si="1456"/>
        <v>49126.833333333285</v>
      </c>
      <c r="G5363" s="64">
        <f t="shared" si="1448"/>
        <v>172.26716342370781</v>
      </c>
      <c r="H5363" s="64">
        <f t="shared" si="1457"/>
        <v>0</v>
      </c>
      <c r="I5363" s="64">
        <f t="shared" si="1457"/>
        <v>2.9750000000000001</v>
      </c>
      <c r="J5363" s="64">
        <f t="shared" si="1457"/>
        <v>0</v>
      </c>
      <c r="K5363" s="64">
        <f t="shared" si="1457"/>
        <v>0</v>
      </c>
      <c r="L5363" s="64">
        <f t="shared" si="1457"/>
        <v>0</v>
      </c>
      <c r="M5363" s="64">
        <f t="shared" si="1457"/>
        <v>17.728917015314472</v>
      </c>
      <c r="N5363" s="64">
        <f t="shared" si="1457"/>
        <v>151.56324640839333</v>
      </c>
      <c r="O5363" s="121"/>
      <c r="P5363" s="177">
        <v>2.9750000000000001</v>
      </c>
      <c r="Q5363" s="177">
        <v>20.094797849760504</v>
      </c>
      <c r="R5363" s="177">
        <v>20.094797849760504</v>
      </c>
      <c r="S5363" s="177">
        <v>0</v>
      </c>
      <c r="T5363" s="177">
        <v>0</v>
      </c>
      <c r="U5363" s="177">
        <v>20.094797849760504</v>
      </c>
      <c r="V5363" s="177">
        <v>20.094797849760504</v>
      </c>
      <c r="W5363" s="177">
        <v>0</v>
      </c>
      <c r="X5363" s="177">
        <v>0</v>
      </c>
      <c r="Y5363" s="177">
        <v>0</v>
      </c>
      <c r="Z5363" s="177">
        <v>0</v>
      </c>
      <c r="AA5363" s="177">
        <v>25.469067320759883</v>
      </c>
      <c r="AB5363" s="177">
        <v>28.8005903491769</v>
      </c>
      <c r="AC5363" s="177">
        <v>16.914397339414524</v>
      </c>
      <c r="AD5363" s="177">
        <v>0</v>
      </c>
      <c r="AE5363" s="177">
        <v>0</v>
      </c>
      <c r="AF5363" s="177">
        <v>17.728917015314472</v>
      </c>
      <c r="AG5363" s="177">
        <v>0</v>
      </c>
      <c r="AH5363" s="177">
        <v>0</v>
      </c>
      <c r="AI5363" s="177">
        <v>0</v>
      </c>
      <c r="AJ5363" s="177">
        <v>0</v>
      </c>
    </row>
    <row r="5364" spans="1:36" hidden="1" outlineLevel="1" x14ac:dyDescent="0.25">
      <c r="A5364" s="190">
        <f t="shared" si="1449"/>
        <v>2034</v>
      </c>
      <c r="B5364" s="55">
        <f t="shared" si="1450"/>
        <v>7</v>
      </c>
      <c r="C5364" s="55">
        <f t="shared" si="1451"/>
        <v>21</v>
      </c>
      <c r="D5364" s="55">
        <f t="shared" si="1447"/>
        <v>223</v>
      </c>
      <c r="F5364" s="63">
        <f t="shared" si="1456"/>
        <v>49126.874999999949</v>
      </c>
      <c r="G5364" s="64">
        <f t="shared" si="1448"/>
        <v>157.53180997832862</v>
      </c>
      <c r="H5364" s="64">
        <f t="shared" si="1457"/>
        <v>0</v>
      </c>
      <c r="I5364" s="64">
        <f t="shared" si="1457"/>
        <v>2.9750000000000001</v>
      </c>
      <c r="J5364" s="64">
        <f t="shared" si="1457"/>
        <v>0</v>
      </c>
      <c r="K5364" s="64">
        <f t="shared" si="1457"/>
        <v>0</v>
      </c>
      <c r="L5364" s="64">
        <f t="shared" si="1457"/>
        <v>0</v>
      </c>
      <c r="M5364" s="64">
        <f t="shared" si="1457"/>
        <v>19.403314733427507</v>
      </c>
      <c r="N5364" s="64">
        <f t="shared" si="1457"/>
        <v>135.15349524490111</v>
      </c>
      <c r="O5364" s="121"/>
      <c r="P5364" s="177">
        <v>2.9750000000000001</v>
      </c>
      <c r="Q5364" s="177">
        <v>17.755557279557614</v>
      </c>
      <c r="R5364" s="177">
        <v>17.755557279557614</v>
      </c>
      <c r="S5364" s="177">
        <v>0</v>
      </c>
      <c r="T5364" s="177">
        <v>0</v>
      </c>
      <c r="U5364" s="177">
        <v>17.755557279557614</v>
      </c>
      <c r="V5364" s="177">
        <v>17.755557279557614</v>
      </c>
      <c r="W5364" s="177">
        <v>0</v>
      </c>
      <c r="X5364" s="177">
        <v>0</v>
      </c>
      <c r="Y5364" s="177">
        <v>0</v>
      </c>
      <c r="Z5364" s="177">
        <v>0</v>
      </c>
      <c r="AA5364" s="177">
        <v>22.498517094585459</v>
      </c>
      <c r="AB5364" s="177">
        <v>26.898069908197961</v>
      </c>
      <c r="AC5364" s="177">
        <v>14.734679123887238</v>
      </c>
      <c r="AD5364" s="177">
        <v>0</v>
      </c>
      <c r="AE5364" s="177">
        <v>0</v>
      </c>
      <c r="AF5364" s="177">
        <v>19.403314733427507</v>
      </c>
      <c r="AG5364" s="177">
        <v>0</v>
      </c>
      <c r="AH5364" s="177">
        <v>0</v>
      </c>
      <c r="AI5364" s="177">
        <v>0</v>
      </c>
      <c r="AJ5364" s="177">
        <v>0</v>
      </c>
    </row>
    <row r="5365" spans="1:36" hidden="1" outlineLevel="1" x14ac:dyDescent="0.25">
      <c r="A5365" s="190">
        <f t="shared" si="1449"/>
        <v>2034</v>
      </c>
      <c r="B5365" s="55">
        <f t="shared" si="1450"/>
        <v>7</v>
      </c>
      <c r="C5365" s="55">
        <f t="shared" si="1451"/>
        <v>22</v>
      </c>
      <c r="D5365" s="55">
        <f t="shared" si="1447"/>
        <v>223</v>
      </c>
      <c r="F5365" s="63">
        <f t="shared" si="1456"/>
        <v>49126.916666666613</v>
      </c>
      <c r="G5365" s="64">
        <f t="shared" si="1448"/>
        <v>143.92032154817838</v>
      </c>
      <c r="H5365" s="64">
        <f t="shared" ref="H5365:N5374" si="1458">SUMIF($P$6:$AK$6,H$6,$P5365:$AK5365)</f>
        <v>0</v>
      </c>
      <c r="I5365" s="64">
        <f t="shared" si="1458"/>
        <v>2.9750000000000001</v>
      </c>
      <c r="J5365" s="64">
        <f t="shared" si="1458"/>
        <v>0</v>
      </c>
      <c r="K5365" s="64">
        <f t="shared" si="1458"/>
        <v>0</v>
      </c>
      <c r="L5365" s="64">
        <f t="shared" si="1458"/>
        <v>0</v>
      </c>
      <c r="M5365" s="64">
        <f t="shared" si="1458"/>
        <v>20.979218468122131</v>
      </c>
      <c r="N5365" s="64">
        <f t="shared" si="1458"/>
        <v>119.96610308005626</v>
      </c>
      <c r="O5365" s="121"/>
      <c r="P5365" s="177">
        <v>2.9750000000000001</v>
      </c>
      <c r="Q5365" s="177">
        <v>15.684247347351533</v>
      </c>
      <c r="R5365" s="177">
        <v>15.684247347351533</v>
      </c>
      <c r="S5365" s="177">
        <v>0</v>
      </c>
      <c r="T5365" s="177">
        <v>0</v>
      </c>
      <c r="U5365" s="177">
        <v>15.684247347351533</v>
      </c>
      <c r="V5365" s="177">
        <v>15.684247347351533</v>
      </c>
      <c r="W5365" s="177">
        <v>0</v>
      </c>
      <c r="X5365" s="177">
        <v>0</v>
      </c>
      <c r="Y5365" s="177">
        <v>0</v>
      </c>
      <c r="Z5365" s="177">
        <v>0</v>
      </c>
      <c r="AA5365" s="177">
        <v>22.338682886097196</v>
      </c>
      <c r="AB5365" s="177">
        <v>23.706671926123953</v>
      </c>
      <c r="AC5365" s="177">
        <v>11.183758878428966</v>
      </c>
      <c r="AD5365" s="177">
        <v>0</v>
      </c>
      <c r="AE5365" s="177">
        <v>0</v>
      </c>
      <c r="AF5365" s="177">
        <v>20.979218468122131</v>
      </c>
      <c r="AG5365" s="177">
        <v>0</v>
      </c>
      <c r="AH5365" s="177">
        <v>0</v>
      </c>
      <c r="AI5365" s="177">
        <v>0</v>
      </c>
      <c r="AJ5365" s="177">
        <v>0</v>
      </c>
    </row>
    <row r="5366" spans="1:36" hidden="1" outlineLevel="1" x14ac:dyDescent="0.25">
      <c r="A5366" s="190">
        <f t="shared" si="1449"/>
        <v>2034</v>
      </c>
      <c r="B5366" s="55">
        <f t="shared" si="1450"/>
        <v>7</v>
      </c>
      <c r="C5366" s="55">
        <f t="shared" si="1451"/>
        <v>23</v>
      </c>
      <c r="D5366" s="55">
        <f t="shared" si="1447"/>
        <v>223</v>
      </c>
      <c r="F5366" s="63">
        <f t="shared" si="1456"/>
        <v>49126.958333333278</v>
      </c>
      <c r="G5366" s="64">
        <f t="shared" si="1448"/>
        <v>133.66703997711011</v>
      </c>
      <c r="H5366" s="64">
        <f t="shared" si="1458"/>
        <v>0</v>
      </c>
      <c r="I5366" s="64">
        <f t="shared" si="1458"/>
        <v>2.9750000000000001</v>
      </c>
      <c r="J5366" s="64">
        <f t="shared" si="1458"/>
        <v>0</v>
      </c>
      <c r="K5366" s="64">
        <f t="shared" si="1458"/>
        <v>0</v>
      </c>
      <c r="L5366" s="64">
        <f t="shared" si="1458"/>
        <v>0</v>
      </c>
      <c r="M5366" s="64">
        <f t="shared" si="1458"/>
        <v>23.737050003837716</v>
      </c>
      <c r="N5366" s="64">
        <f t="shared" si="1458"/>
        <v>106.95498997327238</v>
      </c>
      <c r="O5366" s="121"/>
      <c r="P5366" s="177">
        <v>2.9750000000000001</v>
      </c>
      <c r="Q5366" s="177">
        <v>11.891998317242884</v>
      </c>
      <c r="R5366" s="177">
        <v>11.891998317242884</v>
      </c>
      <c r="S5366" s="177">
        <v>0</v>
      </c>
      <c r="T5366" s="177">
        <v>0</v>
      </c>
      <c r="U5366" s="177">
        <v>11.891998317242884</v>
      </c>
      <c r="V5366" s="177">
        <v>11.891998317242884</v>
      </c>
      <c r="W5366" s="177">
        <v>0</v>
      </c>
      <c r="X5366" s="177">
        <v>0</v>
      </c>
      <c r="Y5366" s="177">
        <v>0</v>
      </c>
      <c r="Z5366" s="177">
        <v>0</v>
      </c>
      <c r="AA5366" s="177">
        <v>24.184584758814076</v>
      </c>
      <c r="AB5366" s="177">
        <v>22.073171457082235</v>
      </c>
      <c r="AC5366" s="177">
        <v>13.12924048840453</v>
      </c>
      <c r="AD5366" s="177">
        <v>0</v>
      </c>
      <c r="AE5366" s="177">
        <v>0</v>
      </c>
      <c r="AF5366" s="177">
        <v>23.737050003837716</v>
      </c>
      <c r="AG5366" s="177">
        <v>0</v>
      </c>
      <c r="AH5366" s="177">
        <v>0</v>
      </c>
      <c r="AI5366" s="177">
        <v>0</v>
      </c>
      <c r="AJ5366" s="177">
        <v>0</v>
      </c>
    </row>
    <row r="5367" spans="1:36" hidden="1" outlineLevel="1" x14ac:dyDescent="0.25">
      <c r="A5367" s="190">
        <f t="shared" si="1449"/>
        <v>2034</v>
      </c>
      <c r="B5367" s="55">
        <f t="shared" si="1450"/>
        <v>8</v>
      </c>
      <c r="C5367" s="55">
        <f t="shared" si="1451"/>
        <v>0</v>
      </c>
      <c r="D5367" s="55">
        <f t="shared" si="1447"/>
        <v>224</v>
      </c>
      <c r="F5367" s="63">
        <f t="shared" ref="F5367" si="1459">EDATE(F5343,1)</f>
        <v>49157</v>
      </c>
      <c r="G5367" s="64">
        <f t="shared" si="1448"/>
        <v>130.74210576238056</v>
      </c>
      <c r="H5367" s="64">
        <f t="shared" si="1458"/>
        <v>0</v>
      </c>
      <c r="I5367" s="64">
        <f t="shared" si="1458"/>
        <v>2.9750000000000001</v>
      </c>
      <c r="J5367" s="64">
        <f t="shared" si="1458"/>
        <v>0</v>
      </c>
      <c r="K5367" s="64">
        <f t="shared" si="1458"/>
        <v>0</v>
      </c>
      <c r="L5367" s="64">
        <f t="shared" si="1458"/>
        <v>0</v>
      </c>
      <c r="M5367" s="64">
        <f t="shared" si="1458"/>
        <v>22.40034084082135</v>
      </c>
      <c r="N5367" s="64">
        <f t="shared" si="1458"/>
        <v>105.36676492155921</v>
      </c>
      <c r="O5367" s="121"/>
      <c r="P5367" s="177">
        <v>2.9750000000000001</v>
      </c>
      <c r="Q5367" s="177">
        <v>10.4595999064138</v>
      </c>
      <c r="R5367" s="177">
        <v>10.4595999064138</v>
      </c>
      <c r="S5367" s="177">
        <v>0</v>
      </c>
      <c r="T5367" s="177">
        <v>0</v>
      </c>
      <c r="U5367" s="177">
        <v>10.4595999064138</v>
      </c>
      <c r="V5367" s="177">
        <v>10.4595999064138</v>
      </c>
      <c r="W5367" s="177">
        <v>0</v>
      </c>
      <c r="X5367" s="177">
        <v>0</v>
      </c>
      <c r="Y5367" s="177">
        <v>0</v>
      </c>
      <c r="Z5367" s="177">
        <v>0</v>
      </c>
      <c r="AA5367" s="177">
        <v>24.414431296543793</v>
      </c>
      <c r="AB5367" s="177">
        <v>24.184194509210052</v>
      </c>
      <c r="AC5367" s="177">
        <v>14.929739490150173</v>
      </c>
      <c r="AD5367" s="177">
        <v>0</v>
      </c>
      <c r="AE5367" s="177">
        <v>0</v>
      </c>
      <c r="AF5367" s="177">
        <v>22.40034084082135</v>
      </c>
      <c r="AG5367" s="177">
        <v>0</v>
      </c>
      <c r="AH5367" s="177">
        <v>0</v>
      </c>
      <c r="AI5367" s="177">
        <v>0</v>
      </c>
      <c r="AJ5367" s="177">
        <v>0</v>
      </c>
    </row>
    <row r="5368" spans="1:36" hidden="1" outlineLevel="1" x14ac:dyDescent="0.25">
      <c r="A5368" s="190">
        <f t="shared" si="1449"/>
        <v>2034</v>
      </c>
      <c r="B5368" s="55">
        <f t="shared" si="1450"/>
        <v>8</v>
      </c>
      <c r="C5368" s="55">
        <f t="shared" si="1451"/>
        <v>1</v>
      </c>
      <c r="D5368" s="55">
        <f t="shared" si="1447"/>
        <v>224</v>
      </c>
      <c r="F5368" s="63">
        <f t="shared" ref="F5368" si="1460">F5367+1/24</f>
        <v>49157.041666666664</v>
      </c>
      <c r="G5368" s="64">
        <f t="shared" si="1448"/>
        <v>126.92375483945914</v>
      </c>
      <c r="H5368" s="64">
        <f t="shared" si="1458"/>
        <v>0</v>
      </c>
      <c r="I5368" s="64">
        <f t="shared" si="1458"/>
        <v>2.9750000000000001</v>
      </c>
      <c r="J5368" s="64">
        <f t="shared" si="1458"/>
        <v>0</v>
      </c>
      <c r="K5368" s="64">
        <f t="shared" si="1458"/>
        <v>0</v>
      </c>
      <c r="L5368" s="64">
        <f t="shared" si="1458"/>
        <v>0</v>
      </c>
      <c r="M5368" s="64">
        <f t="shared" si="1458"/>
        <v>22.40034084082135</v>
      </c>
      <c r="N5368" s="64">
        <f t="shared" si="1458"/>
        <v>101.54841399863778</v>
      </c>
      <c r="O5368" s="121"/>
      <c r="P5368" s="177">
        <v>2.9750000000000001</v>
      </c>
      <c r="Q5368" s="177">
        <v>8.8004909557412656</v>
      </c>
      <c r="R5368" s="177">
        <v>8.8004909557412656</v>
      </c>
      <c r="S5368" s="177">
        <v>0</v>
      </c>
      <c r="T5368" s="177">
        <v>0</v>
      </c>
      <c r="U5368" s="177">
        <v>8.8004909557412656</v>
      </c>
      <c r="V5368" s="177">
        <v>8.8004909557412656</v>
      </c>
      <c r="W5368" s="177">
        <v>0</v>
      </c>
      <c r="X5368" s="177">
        <v>0</v>
      </c>
      <c r="Y5368" s="177">
        <v>0</v>
      </c>
      <c r="Z5368" s="177">
        <v>0</v>
      </c>
      <c r="AA5368" s="177">
        <v>23.62880199493074</v>
      </c>
      <c r="AB5368" s="177">
        <v>26.058622117369978</v>
      </c>
      <c r="AC5368" s="177">
        <v>16.659026063372004</v>
      </c>
      <c r="AD5368" s="177">
        <v>0</v>
      </c>
      <c r="AE5368" s="177">
        <v>0</v>
      </c>
      <c r="AF5368" s="177">
        <v>22.40034084082135</v>
      </c>
      <c r="AG5368" s="177">
        <v>0</v>
      </c>
      <c r="AH5368" s="177">
        <v>0</v>
      </c>
      <c r="AI5368" s="177">
        <v>0</v>
      </c>
      <c r="AJ5368" s="177">
        <v>0</v>
      </c>
    </row>
    <row r="5369" spans="1:36" hidden="1" outlineLevel="1" x14ac:dyDescent="0.25">
      <c r="A5369" s="190">
        <f t="shared" si="1449"/>
        <v>2034</v>
      </c>
      <c r="B5369" s="55">
        <f t="shared" si="1450"/>
        <v>8</v>
      </c>
      <c r="C5369" s="55">
        <f t="shared" si="1451"/>
        <v>2</v>
      </c>
      <c r="D5369" s="55">
        <f t="shared" si="1447"/>
        <v>224</v>
      </c>
      <c r="F5369" s="63">
        <f t="shared" si="1456"/>
        <v>49157.083333333328</v>
      </c>
      <c r="G5369" s="64">
        <f t="shared" si="1448"/>
        <v>135.05200226971328</v>
      </c>
      <c r="H5369" s="64">
        <f t="shared" si="1458"/>
        <v>0</v>
      </c>
      <c r="I5369" s="64">
        <f t="shared" si="1458"/>
        <v>2.9750000000000001</v>
      </c>
      <c r="J5369" s="64">
        <f t="shared" si="1458"/>
        <v>0</v>
      </c>
      <c r="K5369" s="64">
        <f t="shared" si="1458"/>
        <v>0</v>
      </c>
      <c r="L5369" s="64">
        <f t="shared" si="1458"/>
        <v>0</v>
      </c>
      <c r="M5369" s="64">
        <f t="shared" si="1458"/>
        <v>21.950534799841009</v>
      </c>
      <c r="N5369" s="64">
        <f t="shared" si="1458"/>
        <v>110.12646746987227</v>
      </c>
      <c r="O5369" s="121"/>
      <c r="P5369" s="177">
        <v>2.9750000000000001</v>
      </c>
      <c r="Q5369" s="177">
        <v>8.8314060293562822</v>
      </c>
      <c r="R5369" s="177">
        <v>8.8314060293562822</v>
      </c>
      <c r="S5369" s="177">
        <v>0</v>
      </c>
      <c r="T5369" s="177">
        <v>0</v>
      </c>
      <c r="U5369" s="177">
        <v>8.8314060293562822</v>
      </c>
      <c r="V5369" s="177">
        <v>8.8314060293562822</v>
      </c>
      <c r="W5369" s="177">
        <v>0</v>
      </c>
      <c r="X5369" s="177">
        <v>0</v>
      </c>
      <c r="Y5369" s="177">
        <v>0</v>
      </c>
      <c r="Z5369" s="177">
        <v>0</v>
      </c>
      <c r="AA5369" s="177">
        <v>26.899159165834611</v>
      </c>
      <c r="AB5369" s="177">
        <v>27.187136122037469</v>
      </c>
      <c r="AC5369" s="177">
        <v>20.714548064575062</v>
      </c>
      <c r="AD5369" s="177">
        <v>0</v>
      </c>
      <c r="AE5369" s="177">
        <v>0</v>
      </c>
      <c r="AF5369" s="177">
        <v>21.950534799841009</v>
      </c>
      <c r="AG5369" s="177">
        <v>0</v>
      </c>
      <c r="AH5369" s="177">
        <v>0</v>
      </c>
      <c r="AI5369" s="177">
        <v>0</v>
      </c>
      <c r="AJ5369" s="177">
        <v>0</v>
      </c>
    </row>
    <row r="5370" spans="1:36" hidden="1" outlineLevel="1" x14ac:dyDescent="0.25">
      <c r="A5370" s="190">
        <f t="shared" si="1449"/>
        <v>2034</v>
      </c>
      <c r="B5370" s="55">
        <f t="shared" si="1450"/>
        <v>8</v>
      </c>
      <c r="C5370" s="55">
        <f t="shared" si="1451"/>
        <v>3</v>
      </c>
      <c r="D5370" s="55">
        <f t="shared" si="1447"/>
        <v>224</v>
      </c>
      <c r="F5370" s="63">
        <f t="shared" si="1456"/>
        <v>49157.124999999993</v>
      </c>
      <c r="G5370" s="64">
        <f t="shared" si="1448"/>
        <v>130.43708287196023</v>
      </c>
      <c r="H5370" s="64">
        <f t="shared" si="1458"/>
        <v>0</v>
      </c>
      <c r="I5370" s="64">
        <f t="shared" si="1458"/>
        <v>2.9750000000000001</v>
      </c>
      <c r="J5370" s="64">
        <f t="shared" si="1458"/>
        <v>0</v>
      </c>
      <c r="K5370" s="64">
        <f t="shared" si="1458"/>
        <v>0</v>
      </c>
      <c r="L5370" s="64">
        <f t="shared" si="1458"/>
        <v>0</v>
      </c>
      <c r="M5370" s="64">
        <f t="shared" si="1458"/>
        <v>21.320806342468515</v>
      </c>
      <c r="N5370" s="64">
        <f t="shared" si="1458"/>
        <v>106.14127652949171</v>
      </c>
      <c r="O5370" s="121"/>
      <c r="P5370" s="177">
        <v>2.9750000000000001</v>
      </c>
      <c r="Q5370" s="177">
        <v>7.3577875203738436</v>
      </c>
      <c r="R5370" s="177">
        <v>7.3577875203738436</v>
      </c>
      <c r="S5370" s="177">
        <v>0</v>
      </c>
      <c r="T5370" s="177">
        <v>0</v>
      </c>
      <c r="U5370" s="177">
        <v>7.3577875203738436</v>
      </c>
      <c r="V5370" s="177">
        <v>7.3577875203738436</v>
      </c>
      <c r="W5370" s="177">
        <v>0</v>
      </c>
      <c r="X5370" s="177">
        <v>0</v>
      </c>
      <c r="Y5370" s="177">
        <v>0</v>
      </c>
      <c r="Z5370" s="177">
        <v>0</v>
      </c>
      <c r="AA5370" s="177">
        <v>28.693519526621479</v>
      </c>
      <c r="AB5370" s="177">
        <v>26.771456246345089</v>
      </c>
      <c r="AC5370" s="177">
        <v>21.24515067502977</v>
      </c>
      <c r="AD5370" s="177">
        <v>0</v>
      </c>
      <c r="AE5370" s="177">
        <v>0</v>
      </c>
      <c r="AF5370" s="177">
        <v>21.320806342468515</v>
      </c>
      <c r="AG5370" s="177">
        <v>0</v>
      </c>
      <c r="AH5370" s="177">
        <v>0</v>
      </c>
      <c r="AI5370" s="177">
        <v>0</v>
      </c>
      <c r="AJ5370" s="177">
        <v>0</v>
      </c>
    </row>
    <row r="5371" spans="1:36" hidden="1" outlineLevel="1" x14ac:dyDescent="0.25">
      <c r="A5371" s="190">
        <f t="shared" si="1449"/>
        <v>2034</v>
      </c>
      <c r="B5371" s="55">
        <f t="shared" si="1450"/>
        <v>8</v>
      </c>
      <c r="C5371" s="55">
        <f t="shared" si="1451"/>
        <v>4</v>
      </c>
      <c r="D5371" s="55">
        <f t="shared" si="1447"/>
        <v>224</v>
      </c>
      <c r="F5371" s="63">
        <f t="shared" si="1456"/>
        <v>49157.166666666657</v>
      </c>
      <c r="G5371" s="64">
        <f t="shared" si="1448"/>
        <v>124.57836766263263</v>
      </c>
      <c r="H5371" s="64">
        <f t="shared" si="1458"/>
        <v>0</v>
      </c>
      <c r="I5371" s="64">
        <f t="shared" si="1458"/>
        <v>4.7300122511782652</v>
      </c>
      <c r="J5371" s="64">
        <f t="shared" si="1458"/>
        <v>0</v>
      </c>
      <c r="K5371" s="64">
        <f t="shared" si="1458"/>
        <v>0</v>
      </c>
      <c r="L5371" s="64">
        <f t="shared" si="1458"/>
        <v>0</v>
      </c>
      <c r="M5371" s="64">
        <f t="shared" si="1458"/>
        <v>20.151310635919614</v>
      </c>
      <c r="N5371" s="64">
        <f t="shared" si="1458"/>
        <v>99.697044775534749</v>
      </c>
      <c r="O5371" s="121"/>
      <c r="P5371" s="177">
        <v>2.9750000000000001</v>
      </c>
      <c r="Q5371" s="177">
        <v>6.1314896003115393</v>
      </c>
      <c r="R5371" s="177">
        <v>6.1314896003115393</v>
      </c>
      <c r="S5371" s="177">
        <v>0.61367837760936783</v>
      </c>
      <c r="T5371" s="177">
        <v>1.1413338735688969</v>
      </c>
      <c r="U5371" s="177">
        <v>6.1314896003115393</v>
      </c>
      <c r="V5371" s="177">
        <v>6.1314896003115393</v>
      </c>
      <c r="W5371" s="177">
        <v>0</v>
      </c>
      <c r="X5371" s="177">
        <v>0</v>
      </c>
      <c r="Y5371" s="177">
        <v>0</v>
      </c>
      <c r="Z5371" s="177">
        <v>0</v>
      </c>
      <c r="AA5371" s="177">
        <v>28.073014648697018</v>
      </c>
      <c r="AB5371" s="177">
        <v>26.656933179630762</v>
      </c>
      <c r="AC5371" s="177">
        <v>20.441138545960818</v>
      </c>
      <c r="AD5371" s="177">
        <v>0</v>
      </c>
      <c r="AE5371" s="177">
        <v>0</v>
      </c>
      <c r="AF5371" s="177">
        <v>20.151310635919614</v>
      </c>
      <c r="AG5371" s="177">
        <v>0</v>
      </c>
      <c r="AH5371" s="177">
        <v>0</v>
      </c>
      <c r="AI5371" s="177">
        <v>0</v>
      </c>
      <c r="AJ5371" s="177">
        <v>0</v>
      </c>
    </row>
    <row r="5372" spans="1:36" hidden="1" outlineLevel="1" x14ac:dyDescent="0.25">
      <c r="A5372" s="190">
        <f t="shared" si="1449"/>
        <v>2034</v>
      </c>
      <c r="B5372" s="55">
        <f t="shared" si="1450"/>
        <v>8</v>
      </c>
      <c r="C5372" s="55">
        <f t="shared" si="1451"/>
        <v>5</v>
      </c>
      <c r="D5372" s="55">
        <f t="shared" si="1447"/>
        <v>224</v>
      </c>
      <c r="F5372" s="63">
        <f t="shared" si="1456"/>
        <v>49157.208333333321</v>
      </c>
      <c r="G5372" s="64">
        <f t="shared" si="1448"/>
        <v>131.21105762768752</v>
      </c>
      <c r="H5372" s="64">
        <f t="shared" si="1458"/>
        <v>0</v>
      </c>
      <c r="I5372" s="64">
        <f t="shared" si="1458"/>
        <v>26.028160222846939</v>
      </c>
      <c r="J5372" s="64">
        <f t="shared" si="1458"/>
        <v>0</v>
      </c>
      <c r="K5372" s="64">
        <f t="shared" si="1458"/>
        <v>0</v>
      </c>
      <c r="L5372" s="64">
        <f t="shared" si="1458"/>
        <v>0</v>
      </c>
      <c r="M5372" s="64">
        <f t="shared" si="1458"/>
        <v>19.431620970351055</v>
      </c>
      <c r="N5372" s="64">
        <f t="shared" si="1458"/>
        <v>85.75127643448954</v>
      </c>
      <c r="O5372" s="121"/>
      <c r="P5372" s="177">
        <v>2.9750000000000001</v>
      </c>
      <c r="Q5372" s="177">
        <v>4.6784811404057791</v>
      </c>
      <c r="R5372" s="177">
        <v>4.6784811404057791</v>
      </c>
      <c r="S5372" s="177">
        <v>4.1516389463641481</v>
      </c>
      <c r="T5372" s="177">
        <v>14.693178750939513</v>
      </c>
      <c r="U5372" s="177">
        <v>4.6784811404057791</v>
      </c>
      <c r="V5372" s="177">
        <v>4.6784811404057791</v>
      </c>
      <c r="W5372" s="177">
        <v>0.56881603826669103</v>
      </c>
      <c r="X5372" s="177">
        <v>2.6530141676122385</v>
      </c>
      <c r="Y5372" s="177">
        <v>0.38063999999999998</v>
      </c>
      <c r="Z5372" s="177">
        <v>0</v>
      </c>
      <c r="AA5372" s="177">
        <v>25.67598986925762</v>
      </c>
      <c r="AB5372" s="177">
        <v>23.111900461798676</v>
      </c>
      <c r="AC5372" s="177">
        <v>18.24946154181012</v>
      </c>
      <c r="AD5372" s="177">
        <v>0</v>
      </c>
      <c r="AE5372" s="177">
        <v>0</v>
      </c>
      <c r="AF5372" s="177">
        <v>19.431620970351055</v>
      </c>
      <c r="AG5372" s="177">
        <v>0</v>
      </c>
      <c r="AH5372" s="177">
        <v>0</v>
      </c>
      <c r="AI5372" s="177">
        <v>0</v>
      </c>
      <c r="AJ5372" s="177">
        <v>0.60587231966435118</v>
      </c>
    </row>
    <row r="5373" spans="1:36" hidden="1" outlineLevel="1" x14ac:dyDescent="0.25">
      <c r="A5373" s="190">
        <f t="shared" si="1449"/>
        <v>2034</v>
      </c>
      <c r="B5373" s="55">
        <f t="shared" si="1450"/>
        <v>8</v>
      </c>
      <c r="C5373" s="55">
        <f t="shared" si="1451"/>
        <v>6</v>
      </c>
      <c r="D5373" s="55">
        <f t="shared" si="1447"/>
        <v>224</v>
      </c>
      <c r="F5373" s="63">
        <f t="shared" si="1456"/>
        <v>49157.249999999985</v>
      </c>
      <c r="G5373" s="64">
        <f t="shared" si="1448"/>
        <v>194.84939303483523</v>
      </c>
      <c r="H5373" s="64">
        <f t="shared" si="1458"/>
        <v>0</v>
      </c>
      <c r="I5373" s="64">
        <f t="shared" si="1458"/>
        <v>94.463253273505558</v>
      </c>
      <c r="J5373" s="64">
        <f t="shared" si="1458"/>
        <v>0</v>
      </c>
      <c r="K5373" s="64">
        <f t="shared" si="1458"/>
        <v>0</v>
      </c>
      <c r="L5373" s="64">
        <f t="shared" si="1458"/>
        <v>0</v>
      </c>
      <c r="M5373" s="64">
        <f t="shared" si="1458"/>
        <v>18.98181492937071</v>
      </c>
      <c r="N5373" s="64">
        <f t="shared" si="1458"/>
        <v>81.404324831958959</v>
      </c>
      <c r="O5373" s="121"/>
      <c r="P5373" s="177">
        <v>2.9750000000000001</v>
      </c>
      <c r="Q5373" s="177">
        <v>4.5136007477923599</v>
      </c>
      <c r="R5373" s="177">
        <v>4.5136007477923599</v>
      </c>
      <c r="S5373" s="177">
        <v>14.263458049632584</v>
      </c>
      <c r="T5373" s="177">
        <v>28.847211507309385</v>
      </c>
      <c r="U5373" s="177">
        <v>4.5136007477923599</v>
      </c>
      <c r="V5373" s="177">
        <v>4.5136007477923599</v>
      </c>
      <c r="W5373" s="177">
        <v>3.937646725938396</v>
      </c>
      <c r="X5373" s="177">
        <v>21.895136025502911</v>
      </c>
      <c r="Y5373" s="177">
        <v>6.8515200000000007</v>
      </c>
      <c r="Z5373" s="177">
        <v>0</v>
      </c>
      <c r="AA5373" s="177">
        <v>22.413413215051314</v>
      </c>
      <c r="AB5373" s="177">
        <v>23.805377183851913</v>
      </c>
      <c r="AC5373" s="177">
        <v>17.131131441886293</v>
      </c>
      <c r="AD5373" s="177">
        <v>0</v>
      </c>
      <c r="AE5373" s="177">
        <v>0</v>
      </c>
      <c r="AF5373" s="177">
        <v>18.98181492937071</v>
      </c>
      <c r="AG5373" s="177">
        <v>0</v>
      </c>
      <c r="AH5373" s="177">
        <v>0</v>
      </c>
      <c r="AI5373" s="177">
        <v>0</v>
      </c>
      <c r="AJ5373" s="177">
        <v>15.693280965122291</v>
      </c>
    </row>
    <row r="5374" spans="1:36" hidden="1" outlineLevel="1" x14ac:dyDescent="0.25">
      <c r="A5374" s="190">
        <f t="shared" si="1449"/>
        <v>2034</v>
      </c>
      <c r="B5374" s="55">
        <f t="shared" si="1450"/>
        <v>8</v>
      </c>
      <c r="C5374" s="55">
        <f t="shared" si="1451"/>
        <v>7</v>
      </c>
      <c r="D5374" s="55">
        <f t="shared" si="1447"/>
        <v>224</v>
      </c>
      <c r="F5374" s="63">
        <f t="shared" si="1456"/>
        <v>49157.29166666665</v>
      </c>
      <c r="G5374" s="64">
        <f t="shared" si="1448"/>
        <v>273.9818984540488</v>
      </c>
      <c r="H5374" s="64">
        <f t="shared" si="1458"/>
        <v>0</v>
      </c>
      <c r="I5374" s="64">
        <f t="shared" si="1458"/>
        <v>159.25390894989243</v>
      </c>
      <c r="J5374" s="64">
        <f t="shared" si="1458"/>
        <v>0</v>
      </c>
      <c r="K5374" s="64">
        <f t="shared" si="1458"/>
        <v>0</v>
      </c>
      <c r="L5374" s="64">
        <f t="shared" si="1458"/>
        <v>0</v>
      </c>
      <c r="M5374" s="64">
        <f t="shared" si="1458"/>
        <v>16.642823516272898</v>
      </c>
      <c r="N5374" s="64">
        <f t="shared" si="1458"/>
        <v>98.085165987883471</v>
      </c>
      <c r="O5374" s="121"/>
      <c r="P5374" s="177">
        <v>2.9750000000000001</v>
      </c>
      <c r="Q5374" s="177">
        <v>7.2753473240671376</v>
      </c>
      <c r="R5374" s="177">
        <v>7.2753473240671376</v>
      </c>
      <c r="S5374" s="177">
        <v>24.752583063036312</v>
      </c>
      <c r="T5374" s="177">
        <v>33.17436896288239</v>
      </c>
      <c r="U5374" s="177">
        <v>7.2753473240671376</v>
      </c>
      <c r="V5374" s="177">
        <v>7.2753473240671376</v>
      </c>
      <c r="W5374" s="177">
        <v>7.4506235998544588</v>
      </c>
      <c r="X5374" s="177">
        <v>36.037815419633027</v>
      </c>
      <c r="Y5374" s="177">
        <v>18.270719999999997</v>
      </c>
      <c r="Z5374" s="177">
        <v>0</v>
      </c>
      <c r="AA5374" s="177">
        <v>23.955609484365809</v>
      </c>
      <c r="AB5374" s="177">
        <v>24.781789397438232</v>
      </c>
      <c r="AC5374" s="177">
        <v>20.246377809810884</v>
      </c>
      <c r="AD5374" s="177">
        <v>0</v>
      </c>
      <c r="AE5374" s="177">
        <v>0</v>
      </c>
      <c r="AF5374" s="177">
        <v>16.642823516272898</v>
      </c>
      <c r="AG5374" s="177">
        <v>0</v>
      </c>
      <c r="AH5374" s="177">
        <v>0</v>
      </c>
      <c r="AI5374" s="177">
        <v>0</v>
      </c>
      <c r="AJ5374" s="177">
        <v>36.592797904486247</v>
      </c>
    </row>
    <row r="5375" spans="1:36" hidden="1" outlineLevel="1" x14ac:dyDescent="0.25">
      <c r="A5375" s="190">
        <f t="shared" si="1449"/>
        <v>2034</v>
      </c>
      <c r="B5375" s="55">
        <f t="shared" si="1450"/>
        <v>8</v>
      </c>
      <c r="C5375" s="55">
        <f t="shared" si="1451"/>
        <v>8</v>
      </c>
      <c r="D5375" s="55">
        <f t="shared" si="1447"/>
        <v>224</v>
      </c>
      <c r="F5375" s="63">
        <f t="shared" si="1456"/>
        <v>49157.333333333314</v>
      </c>
      <c r="G5375" s="64">
        <f t="shared" si="1448"/>
        <v>324.24677067648406</v>
      </c>
      <c r="H5375" s="64">
        <f t="shared" ref="H5375:N5384" si="1461">SUMIF($P$6:$AK$6,H$6,$P5375:$AK5375)</f>
        <v>0</v>
      </c>
      <c r="I5375" s="64">
        <f t="shared" si="1461"/>
        <v>190.56532887791653</v>
      </c>
      <c r="J5375" s="64">
        <f t="shared" si="1461"/>
        <v>0</v>
      </c>
      <c r="K5375" s="64">
        <f t="shared" si="1461"/>
        <v>0</v>
      </c>
      <c r="L5375" s="64">
        <f t="shared" si="1461"/>
        <v>0</v>
      </c>
      <c r="M5375" s="64">
        <f t="shared" si="1461"/>
        <v>13.854026062194734</v>
      </c>
      <c r="N5375" s="64">
        <f t="shared" si="1461"/>
        <v>119.82741573637284</v>
      </c>
      <c r="O5375" s="121"/>
      <c r="P5375" s="177">
        <v>2.9750000000000001</v>
      </c>
      <c r="Q5375" s="177">
        <v>12.087793783471316</v>
      </c>
      <c r="R5375" s="177">
        <v>12.087793783471316</v>
      </c>
      <c r="S5375" s="177">
        <v>31.133770696345884</v>
      </c>
      <c r="T5375" s="177">
        <v>32.839521357633821</v>
      </c>
      <c r="U5375" s="177">
        <v>12.087793783471316</v>
      </c>
      <c r="V5375" s="177">
        <v>12.087793783471316</v>
      </c>
      <c r="W5375" s="177">
        <v>8.1263645513596288</v>
      </c>
      <c r="X5375" s="177">
        <v>38.658435474292048</v>
      </c>
      <c r="Y5375" s="177">
        <v>30.070559999999993</v>
      </c>
      <c r="Z5375" s="177">
        <v>0</v>
      </c>
      <c r="AA5375" s="177">
        <v>24.970861426218228</v>
      </c>
      <c r="AB5375" s="177">
        <v>26.094401472097559</v>
      </c>
      <c r="AC5375" s="177">
        <v>20.410977704171785</v>
      </c>
      <c r="AD5375" s="177">
        <v>0</v>
      </c>
      <c r="AE5375" s="177">
        <v>0</v>
      </c>
      <c r="AF5375" s="177">
        <v>13.854026062194734</v>
      </c>
      <c r="AG5375" s="177">
        <v>0</v>
      </c>
      <c r="AH5375" s="177">
        <v>0</v>
      </c>
      <c r="AI5375" s="177">
        <v>0</v>
      </c>
      <c r="AJ5375" s="177">
        <v>46.761676798285158</v>
      </c>
    </row>
    <row r="5376" spans="1:36" hidden="1" outlineLevel="1" x14ac:dyDescent="0.25">
      <c r="A5376" s="190">
        <f t="shared" si="1449"/>
        <v>2034</v>
      </c>
      <c r="B5376" s="55">
        <f t="shared" si="1450"/>
        <v>8</v>
      </c>
      <c r="C5376" s="55">
        <f t="shared" si="1451"/>
        <v>9</v>
      </c>
      <c r="D5376" s="55">
        <f t="shared" si="1447"/>
        <v>224</v>
      </c>
      <c r="F5376" s="63">
        <f t="shared" si="1456"/>
        <v>49157.374999999978</v>
      </c>
      <c r="G5376" s="64">
        <f t="shared" si="1448"/>
        <v>351.5381252709177</v>
      </c>
      <c r="H5376" s="64">
        <f t="shared" si="1461"/>
        <v>0</v>
      </c>
      <c r="I5376" s="64">
        <f t="shared" si="1461"/>
        <v>202.70275296742412</v>
      </c>
      <c r="J5376" s="64">
        <f t="shared" si="1461"/>
        <v>0</v>
      </c>
      <c r="K5376" s="64">
        <f t="shared" si="1461"/>
        <v>0</v>
      </c>
      <c r="L5376" s="64">
        <f t="shared" si="1461"/>
        <v>0</v>
      </c>
      <c r="M5376" s="64">
        <f t="shared" si="1461"/>
        <v>12.32468552286155</v>
      </c>
      <c r="N5376" s="64">
        <f t="shared" si="1461"/>
        <v>136.510686780632</v>
      </c>
      <c r="O5376" s="121"/>
      <c r="P5376" s="177">
        <v>2.9750000000000001</v>
      </c>
      <c r="Q5376" s="177">
        <v>17.456711567945796</v>
      </c>
      <c r="R5376" s="177">
        <v>17.456711567945796</v>
      </c>
      <c r="S5376" s="177">
        <v>33.874419973124596</v>
      </c>
      <c r="T5376" s="177">
        <v>31.892779784108484</v>
      </c>
      <c r="U5376" s="177">
        <v>17.456711567945796</v>
      </c>
      <c r="V5376" s="177">
        <v>17.456711567945796</v>
      </c>
      <c r="W5376" s="177">
        <v>8.0059013670658317</v>
      </c>
      <c r="X5376" s="177">
        <v>39.103435065108542</v>
      </c>
      <c r="Y5376" s="177">
        <v>39.967199999999998</v>
      </c>
      <c r="Z5376" s="177">
        <v>0</v>
      </c>
      <c r="AA5376" s="177">
        <v>22.775327601423754</v>
      </c>
      <c r="AB5376" s="177">
        <v>25.950902644927318</v>
      </c>
      <c r="AC5376" s="177">
        <v>17.957610262497759</v>
      </c>
      <c r="AD5376" s="177">
        <v>0</v>
      </c>
      <c r="AE5376" s="177">
        <v>0</v>
      </c>
      <c r="AF5376" s="177">
        <v>12.32468552286155</v>
      </c>
      <c r="AG5376" s="177">
        <v>0</v>
      </c>
      <c r="AH5376" s="177">
        <v>0</v>
      </c>
      <c r="AI5376" s="177">
        <v>0</v>
      </c>
      <c r="AJ5376" s="177">
        <v>46.884016778016679</v>
      </c>
    </row>
    <row r="5377" spans="1:36" hidden="1" outlineLevel="1" x14ac:dyDescent="0.25">
      <c r="A5377" s="190">
        <f t="shared" si="1449"/>
        <v>2034</v>
      </c>
      <c r="B5377" s="55">
        <f t="shared" si="1450"/>
        <v>8</v>
      </c>
      <c r="C5377" s="55">
        <f t="shared" si="1451"/>
        <v>10</v>
      </c>
      <c r="D5377" s="55">
        <f t="shared" si="1447"/>
        <v>224</v>
      </c>
      <c r="F5377" s="63">
        <f t="shared" si="1456"/>
        <v>49157.416666666642</v>
      </c>
      <c r="G5377" s="64">
        <f t="shared" si="1448"/>
        <v>357.61529621579189</v>
      </c>
      <c r="H5377" s="64">
        <f t="shared" si="1461"/>
        <v>0</v>
      </c>
      <c r="I5377" s="64">
        <f t="shared" si="1461"/>
        <v>207.04384151801912</v>
      </c>
      <c r="J5377" s="64">
        <f t="shared" si="1461"/>
        <v>0</v>
      </c>
      <c r="K5377" s="64">
        <f t="shared" si="1461"/>
        <v>0</v>
      </c>
      <c r="L5377" s="64">
        <f t="shared" si="1461"/>
        <v>0</v>
      </c>
      <c r="M5377" s="64">
        <f t="shared" si="1461"/>
        <v>10.615422567136225</v>
      </c>
      <c r="N5377" s="64">
        <f t="shared" si="1461"/>
        <v>139.95603213063657</v>
      </c>
      <c r="O5377" s="121"/>
      <c r="P5377" s="177">
        <v>2.9750000000000001</v>
      </c>
      <c r="Q5377" s="177">
        <v>20.610049076677438</v>
      </c>
      <c r="R5377" s="177">
        <v>20.610049076677438</v>
      </c>
      <c r="S5377" s="177">
        <v>35.504712733604947</v>
      </c>
      <c r="T5377" s="177">
        <v>31.615170604700364</v>
      </c>
      <c r="U5377" s="177">
        <v>20.610049076677438</v>
      </c>
      <c r="V5377" s="177">
        <v>20.610049076677438</v>
      </c>
      <c r="W5377" s="177">
        <v>7.8712783352922484</v>
      </c>
      <c r="X5377" s="177">
        <v>38.387198844486043</v>
      </c>
      <c r="Y5377" s="177">
        <v>44.534879999999994</v>
      </c>
      <c r="Z5377" s="177">
        <v>0</v>
      </c>
      <c r="AA5377" s="177">
        <v>18.588470134078896</v>
      </c>
      <c r="AB5377" s="177">
        <v>23.267819207600226</v>
      </c>
      <c r="AC5377" s="177">
        <v>15.659546482247713</v>
      </c>
      <c r="AD5377" s="177">
        <v>0</v>
      </c>
      <c r="AE5377" s="177">
        <v>0</v>
      </c>
      <c r="AF5377" s="177">
        <v>10.615422567136225</v>
      </c>
      <c r="AG5377" s="177">
        <v>0</v>
      </c>
      <c r="AH5377" s="177">
        <v>0</v>
      </c>
      <c r="AI5377" s="177">
        <v>0</v>
      </c>
      <c r="AJ5377" s="177">
        <v>46.155600999935515</v>
      </c>
    </row>
    <row r="5378" spans="1:36" hidden="1" outlineLevel="1" x14ac:dyDescent="0.25">
      <c r="A5378" s="190">
        <f t="shared" si="1449"/>
        <v>2034</v>
      </c>
      <c r="B5378" s="55">
        <f t="shared" si="1450"/>
        <v>8</v>
      </c>
      <c r="C5378" s="55">
        <f t="shared" si="1451"/>
        <v>11</v>
      </c>
      <c r="D5378" s="55">
        <f t="shared" si="1447"/>
        <v>224</v>
      </c>
      <c r="F5378" s="63">
        <f t="shared" si="1456"/>
        <v>49157.458333333307</v>
      </c>
      <c r="G5378" s="64">
        <f t="shared" si="1448"/>
        <v>353.71670350554024</v>
      </c>
      <c r="H5378" s="64">
        <f t="shared" si="1461"/>
        <v>0</v>
      </c>
      <c r="I5378" s="64">
        <f t="shared" si="1461"/>
        <v>205.35359373634401</v>
      </c>
      <c r="J5378" s="64">
        <f t="shared" si="1461"/>
        <v>0</v>
      </c>
      <c r="K5378" s="64">
        <f t="shared" si="1461"/>
        <v>0</v>
      </c>
      <c r="L5378" s="64">
        <f t="shared" si="1461"/>
        <v>0</v>
      </c>
      <c r="M5378" s="64">
        <f t="shared" si="1461"/>
        <v>9.8057716933715984</v>
      </c>
      <c r="N5378" s="64">
        <f t="shared" si="1461"/>
        <v>138.55733807582462</v>
      </c>
      <c r="O5378" s="121"/>
      <c r="P5378" s="177">
        <v>2.9750000000000001</v>
      </c>
      <c r="Q5378" s="177">
        <v>21.918787193046462</v>
      </c>
      <c r="R5378" s="177">
        <v>21.918787193046462</v>
      </c>
      <c r="S5378" s="177">
        <v>36.40963226616109</v>
      </c>
      <c r="T5378" s="177">
        <v>30.734756941551623</v>
      </c>
      <c r="U5378" s="177">
        <v>21.918787193046462</v>
      </c>
      <c r="V5378" s="177">
        <v>21.918787193046462</v>
      </c>
      <c r="W5378" s="177">
        <v>7.9659194380586138</v>
      </c>
      <c r="X5378" s="177">
        <v>37.028427228790775</v>
      </c>
      <c r="Y5378" s="177">
        <v>44.534879999999994</v>
      </c>
      <c r="Z5378" s="177">
        <v>0</v>
      </c>
      <c r="AA5378" s="177">
        <v>16.36230717653714</v>
      </c>
      <c r="AB5378" s="177">
        <v>19.072199794839168</v>
      </c>
      <c r="AC5378" s="177">
        <v>15.44768233226246</v>
      </c>
      <c r="AD5378" s="177">
        <v>0</v>
      </c>
      <c r="AE5378" s="177">
        <v>0</v>
      </c>
      <c r="AF5378" s="177">
        <v>9.8057716933715984</v>
      </c>
      <c r="AG5378" s="177">
        <v>0</v>
      </c>
      <c r="AH5378" s="177">
        <v>0</v>
      </c>
      <c r="AI5378" s="177">
        <v>0</v>
      </c>
      <c r="AJ5378" s="177">
        <v>45.704977861781913</v>
      </c>
    </row>
    <row r="5379" spans="1:36" hidden="1" outlineLevel="1" x14ac:dyDescent="0.25">
      <c r="A5379" s="190">
        <f t="shared" si="1449"/>
        <v>2034</v>
      </c>
      <c r="B5379" s="55">
        <f t="shared" si="1450"/>
        <v>8</v>
      </c>
      <c r="C5379" s="55">
        <f t="shared" si="1451"/>
        <v>12</v>
      </c>
      <c r="D5379" s="55">
        <f t="shared" si="1447"/>
        <v>224</v>
      </c>
      <c r="F5379" s="63">
        <f t="shared" si="1456"/>
        <v>49157.499999999971</v>
      </c>
      <c r="G5379" s="64">
        <f t="shared" si="1448"/>
        <v>349.41543172978925</v>
      </c>
      <c r="H5379" s="64">
        <f t="shared" si="1461"/>
        <v>0</v>
      </c>
      <c r="I5379" s="64">
        <f t="shared" si="1461"/>
        <v>199.24391085951771</v>
      </c>
      <c r="J5379" s="64">
        <f t="shared" si="1461"/>
        <v>0</v>
      </c>
      <c r="K5379" s="64">
        <f t="shared" si="1461"/>
        <v>0</v>
      </c>
      <c r="L5379" s="64">
        <f t="shared" si="1461"/>
        <v>0</v>
      </c>
      <c r="M5379" s="64">
        <f t="shared" si="1461"/>
        <v>9.7158104851755276</v>
      </c>
      <c r="N5379" s="64">
        <f t="shared" si="1461"/>
        <v>140.45571038509604</v>
      </c>
      <c r="O5379" s="121"/>
      <c r="P5379" s="177">
        <v>2.9750000000000001</v>
      </c>
      <c r="Q5379" s="177">
        <v>22.279463051888314</v>
      </c>
      <c r="R5379" s="177">
        <v>22.279463051888314</v>
      </c>
      <c r="S5379" s="177">
        <v>34.378882143756393</v>
      </c>
      <c r="T5379" s="177">
        <v>30.677743642263124</v>
      </c>
      <c r="U5379" s="177">
        <v>22.279463051888314</v>
      </c>
      <c r="V5379" s="177">
        <v>22.279463051888314</v>
      </c>
      <c r="W5379" s="177">
        <v>8.0628846813139337</v>
      </c>
      <c r="X5379" s="177">
        <v>37.221479636730898</v>
      </c>
      <c r="Y5379" s="177">
        <v>40.728479999999998</v>
      </c>
      <c r="Z5379" s="177">
        <v>0</v>
      </c>
      <c r="AA5379" s="177">
        <v>17.097815730703637</v>
      </c>
      <c r="AB5379" s="177">
        <v>17.314924049374337</v>
      </c>
      <c r="AC5379" s="177">
        <v>16.925118397464804</v>
      </c>
      <c r="AD5379" s="177">
        <v>0</v>
      </c>
      <c r="AE5379" s="177">
        <v>0</v>
      </c>
      <c r="AF5379" s="177">
        <v>9.7158104851755276</v>
      </c>
      <c r="AG5379" s="177">
        <v>0</v>
      </c>
      <c r="AH5379" s="177">
        <v>0</v>
      </c>
      <c r="AI5379" s="177">
        <v>0</v>
      </c>
      <c r="AJ5379" s="177">
        <v>45.199440755453352</v>
      </c>
    </row>
    <row r="5380" spans="1:36" hidden="1" outlineLevel="1" x14ac:dyDescent="0.25">
      <c r="A5380" s="190">
        <f t="shared" si="1449"/>
        <v>2034</v>
      </c>
      <c r="B5380" s="55">
        <f t="shared" si="1450"/>
        <v>8</v>
      </c>
      <c r="C5380" s="55">
        <f t="shared" si="1451"/>
        <v>13</v>
      </c>
      <c r="D5380" s="55">
        <f t="shared" si="1447"/>
        <v>224</v>
      </c>
      <c r="F5380" s="63">
        <f t="shared" si="1456"/>
        <v>49157.541666666635</v>
      </c>
      <c r="G5380" s="64">
        <f t="shared" si="1448"/>
        <v>352.34169404866111</v>
      </c>
      <c r="H5380" s="64">
        <f t="shared" si="1461"/>
        <v>0</v>
      </c>
      <c r="I5380" s="64">
        <f t="shared" si="1461"/>
        <v>195.81263262811149</v>
      </c>
      <c r="J5380" s="64">
        <f t="shared" si="1461"/>
        <v>0</v>
      </c>
      <c r="K5380" s="64">
        <f t="shared" si="1461"/>
        <v>0</v>
      </c>
      <c r="L5380" s="64">
        <f t="shared" si="1461"/>
        <v>0</v>
      </c>
      <c r="M5380" s="64">
        <f t="shared" si="1461"/>
        <v>9.8057716933715984</v>
      </c>
      <c r="N5380" s="64">
        <f t="shared" si="1461"/>
        <v>146.72328972717798</v>
      </c>
      <c r="O5380" s="121"/>
      <c r="P5380" s="177">
        <v>2.9750000000000001</v>
      </c>
      <c r="Q5380" s="177">
        <v>23.464540873797258</v>
      </c>
      <c r="R5380" s="177">
        <v>23.464540873797258</v>
      </c>
      <c r="S5380" s="177">
        <v>31.271153611874208</v>
      </c>
      <c r="T5380" s="177">
        <v>31.31730003561421</v>
      </c>
      <c r="U5380" s="177">
        <v>23.464540873797258</v>
      </c>
      <c r="V5380" s="177">
        <v>23.464540873797258</v>
      </c>
      <c r="W5380" s="177">
        <v>7.7635386034061726</v>
      </c>
      <c r="X5380" s="177">
        <v>37.160134586099822</v>
      </c>
      <c r="Y5380" s="177">
        <v>39.967199999999998</v>
      </c>
      <c r="Z5380" s="177">
        <v>0</v>
      </c>
      <c r="AA5380" s="177">
        <v>18.137724614491102</v>
      </c>
      <c r="AB5380" s="177">
        <v>16.299722308601606</v>
      </c>
      <c r="AC5380" s="177">
        <v>18.427679308896252</v>
      </c>
      <c r="AD5380" s="177">
        <v>0</v>
      </c>
      <c r="AE5380" s="177">
        <v>0</v>
      </c>
      <c r="AF5380" s="177">
        <v>9.8057716933715984</v>
      </c>
      <c r="AG5380" s="177">
        <v>0</v>
      </c>
      <c r="AH5380" s="177">
        <v>0</v>
      </c>
      <c r="AI5380" s="177">
        <v>0</v>
      </c>
      <c r="AJ5380" s="177">
        <v>45.358305791117083</v>
      </c>
    </row>
    <row r="5381" spans="1:36" hidden="1" outlineLevel="1" x14ac:dyDescent="0.25">
      <c r="A5381" s="190">
        <f t="shared" si="1449"/>
        <v>2034</v>
      </c>
      <c r="B5381" s="55">
        <f t="shared" si="1450"/>
        <v>8</v>
      </c>
      <c r="C5381" s="55">
        <f t="shared" si="1451"/>
        <v>14</v>
      </c>
      <c r="D5381" s="55">
        <f t="shared" si="1447"/>
        <v>224</v>
      </c>
      <c r="F5381" s="63">
        <f t="shared" si="1456"/>
        <v>49157.583333333299</v>
      </c>
      <c r="G5381" s="64">
        <f t="shared" si="1448"/>
        <v>346.19705292110632</v>
      </c>
      <c r="H5381" s="64">
        <f t="shared" si="1461"/>
        <v>0</v>
      </c>
      <c r="I5381" s="64">
        <f t="shared" si="1461"/>
        <v>184.55381144672856</v>
      </c>
      <c r="J5381" s="64">
        <f t="shared" si="1461"/>
        <v>0</v>
      </c>
      <c r="K5381" s="64">
        <f t="shared" si="1461"/>
        <v>0</v>
      </c>
      <c r="L5381" s="64">
        <f t="shared" si="1461"/>
        <v>0</v>
      </c>
      <c r="M5381" s="64">
        <f t="shared" si="1461"/>
        <v>9.8057716933715984</v>
      </c>
      <c r="N5381" s="64">
        <f t="shared" si="1461"/>
        <v>151.83746978100612</v>
      </c>
      <c r="O5381" s="121"/>
      <c r="P5381" s="177">
        <v>2.9750000000000001</v>
      </c>
      <c r="Q5381" s="177">
        <v>23.732471511794074</v>
      </c>
      <c r="R5381" s="177">
        <v>23.732471511794074</v>
      </c>
      <c r="S5381" s="177">
        <v>25.156264800001352</v>
      </c>
      <c r="T5381" s="177">
        <v>32.787460842488848</v>
      </c>
      <c r="U5381" s="177">
        <v>23.732471511794074</v>
      </c>
      <c r="V5381" s="177">
        <v>23.732471511794074</v>
      </c>
      <c r="W5381" s="177">
        <v>7.6876794718897221</v>
      </c>
      <c r="X5381" s="177">
        <v>36.335907042476776</v>
      </c>
      <c r="Y5381" s="177">
        <v>35.018879999999996</v>
      </c>
      <c r="Z5381" s="177">
        <v>0</v>
      </c>
      <c r="AA5381" s="177">
        <v>20.212706576153138</v>
      </c>
      <c r="AB5381" s="177">
        <v>16.249164261501075</v>
      </c>
      <c r="AC5381" s="177">
        <v>20.445712896175607</v>
      </c>
      <c r="AD5381" s="177">
        <v>0</v>
      </c>
      <c r="AE5381" s="177">
        <v>0</v>
      </c>
      <c r="AF5381" s="177">
        <v>9.8057716933715984</v>
      </c>
      <c r="AG5381" s="177">
        <v>0</v>
      </c>
      <c r="AH5381" s="177">
        <v>0</v>
      </c>
      <c r="AI5381" s="177">
        <v>0</v>
      </c>
      <c r="AJ5381" s="177">
        <v>44.592619289871855</v>
      </c>
    </row>
    <row r="5382" spans="1:36" hidden="1" outlineLevel="1" x14ac:dyDescent="0.25">
      <c r="A5382" s="190">
        <f t="shared" si="1449"/>
        <v>2034</v>
      </c>
      <c r="B5382" s="55">
        <f t="shared" si="1450"/>
        <v>8</v>
      </c>
      <c r="C5382" s="55">
        <f t="shared" si="1451"/>
        <v>15</v>
      </c>
      <c r="D5382" s="55">
        <f t="shared" si="1447"/>
        <v>224</v>
      </c>
      <c r="F5382" s="63">
        <f t="shared" si="1456"/>
        <v>49157.624999999964</v>
      </c>
      <c r="G5382" s="64">
        <f t="shared" si="1448"/>
        <v>330.00801209442875</v>
      </c>
      <c r="H5382" s="64">
        <f t="shared" si="1461"/>
        <v>0</v>
      </c>
      <c r="I5382" s="64">
        <f t="shared" si="1461"/>
        <v>164.8110112163493</v>
      </c>
      <c r="J5382" s="64">
        <f t="shared" si="1461"/>
        <v>0</v>
      </c>
      <c r="K5382" s="64">
        <f t="shared" si="1461"/>
        <v>0</v>
      </c>
      <c r="L5382" s="64">
        <f t="shared" si="1461"/>
        <v>0</v>
      </c>
      <c r="M5382" s="64">
        <f t="shared" si="1461"/>
        <v>10.345538942548018</v>
      </c>
      <c r="N5382" s="64">
        <f t="shared" si="1461"/>
        <v>154.85146193553143</v>
      </c>
      <c r="O5382" s="121"/>
      <c r="P5382" s="177">
        <v>2.9750000000000001</v>
      </c>
      <c r="Q5382" s="177">
        <v>23.258440383030493</v>
      </c>
      <c r="R5382" s="177">
        <v>23.258440383030493</v>
      </c>
      <c r="S5382" s="177">
        <v>16.189655742992137</v>
      </c>
      <c r="T5382" s="177">
        <v>28.494494481997538</v>
      </c>
      <c r="U5382" s="177">
        <v>23.258440383030493</v>
      </c>
      <c r="V5382" s="177">
        <v>23.258440383030493</v>
      </c>
      <c r="W5382" s="177">
        <v>7.6228333839240117</v>
      </c>
      <c r="X5382" s="177">
        <v>35.357318853908708</v>
      </c>
      <c r="Y5382" s="177">
        <v>30.070559999999993</v>
      </c>
      <c r="Z5382" s="177">
        <v>0</v>
      </c>
      <c r="AA5382" s="177">
        <v>22.83529129987209</v>
      </c>
      <c r="AB5382" s="177">
        <v>18.075429971604326</v>
      </c>
      <c r="AC5382" s="177">
        <v>20.906979131933049</v>
      </c>
      <c r="AD5382" s="177">
        <v>0</v>
      </c>
      <c r="AE5382" s="177">
        <v>0</v>
      </c>
      <c r="AF5382" s="177">
        <v>10.345538942548018</v>
      </c>
      <c r="AG5382" s="177">
        <v>0</v>
      </c>
      <c r="AH5382" s="177">
        <v>0</v>
      </c>
      <c r="AI5382" s="177">
        <v>0</v>
      </c>
      <c r="AJ5382" s="177">
        <v>44.1011487535269</v>
      </c>
    </row>
    <row r="5383" spans="1:36" hidden="1" outlineLevel="1" x14ac:dyDescent="0.25">
      <c r="A5383" s="190">
        <f t="shared" si="1449"/>
        <v>2034</v>
      </c>
      <c r="B5383" s="55">
        <f t="shared" si="1450"/>
        <v>8</v>
      </c>
      <c r="C5383" s="55">
        <f t="shared" si="1451"/>
        <v>16</v>
      </c>
      <c r="D5383" s="55">
        <f t="shared" si="1447"/>
        <v>224</v>
      </c>
      <c r="F5383" s="63">
        <f t="shared" si="1456"/>
        <v>49157.666666666628</v>
      </c>
      <c r="G5383" s="64">
        <f t="shared" si="1448"/>
        <v>290.72999862250214</v>
      </c>
      <c r="H5383" s="64">
        <f t="shared" si="1461"/>
        <v>0</v>
      </c>
      <c r="I5383" s="64">
        <f t="shared" si="1461"/>
        <v>128.52060379347347</v>
      </c>
      <c r="J5383" s="64">
        <f t="shared" si="1461"/>
        <v>0</v>
      </c>
      <c r="K5383" s="64">
        <f t="shared" si="1461"/>
        <v>0</v>
      </c>
      <c r="L5383" s="64">
        <f t="shared" si="1461"/>
        <v>0</v>
      </c>
      <c r="M5383" s="64">
        <f t="shared" si="1461"/>
        <v>10.615422567136225</v>
      </c>
      <c r="N5383" s="64">
        <f t="shared" si="1461"/>
        <v>151.59397226189245</v>
      </c>
      <c r="O5383" s="121"/>
      <c r="P5383" s="177">
        <v>2.9750000000000001</v>
      </c>
      <c r="Q5383" s="177">
        <v>23.938572002560846</v>
      </c>
      <c r="R5383" s="177">
        <v>23.938572002560846</v>
      </c>
      <c r="S5383" s="177">
        <v>6.6037882653745852</v>
      </c>
      <c r="T5383" s="177">
        <v>19.450119678730299</v>
      </c>
      <c r="U5383" s="177">
        <v>23.938572002560846</v>
      </c>
      <c r="V5383" s="177">
        <v>23.938572002560846</v>
      </c>
      <c r="W5383" s="177">
        <v>6.9638038073943944</v>
      </c>
      <c r="X5383" s="177">
        <v>32.455606167707138</v>
      </c>
      <c r="Y5383" s="177">
        <v>19.032</v>
      </c>
      <c r="Z5383" s="177">
        <v>0</v>
      </c>
      <c r="AA5383" s="177">
        <v>20.626726793014491</v>
      </c>
      <c r="AB5383" s="177">
        <v>19.25581334082635</v>
      </c>
      <c r="AC5383" s="177">
        <v>15.957144117808216</v>
      </c>
      <c r="AD5383" s="177">
        <v>0</v>
      </c>
      <c r="AE5383" s="177">
        <v>0</v>
      </c>
      <c r="AF5383" s="177">
        <v>10.615422567136225</v>
      </c>
      <c r="AG5383" s="177">
        <v>0</v>
      </c>
      <c r="AH5383" s="177">
        <v>0</v>
      </c>
      <c r="AI5383" s="177">
        <v>0</v>
      </c>
      <c r="AJ5383" s="177">
        <v>41.040285874267042</v>
      </c>
    </row>
    <row r="5384" spans="1:36" hidden="1" outlineLevel="1" x14ac:dyDescent="0.25">
      <c r="A5384" s="190">
        <f t="shared" si="1449"/>
        <v>2034</v>
      </c>
      <c r="B5384" s="55">
        <f t="shared" si="1450"/>
        <v>8</v>
      </c>
      <c r="C5384" s="55">
        <f t="shared" si="1451"/>
        <v>17</v>
      </c>
      <c r="D5384" s="55">
        <f t="shared" si="1447"/>
        <v>224</v>
      </c>
      <c r="F5384" s="63">
        <f t="shared" si="1456"/>
        <v>49157.708333333292</v>
      </c>
      <c r="G5384" s="64">
        <f t="shared" si="1448"/>
        <v>234.48571989179106</v>
      </c>
      <c r="H5384" s="64">
        <f t="shared" si="1461"/>
        <v>0</v>
      </c>
      <c r="I5384" s="64">
        <f t="shared" si="1461"/>
        <v>65.880481374961519</v>
      </c>
      <c r="J5384" s="64">
        <f t="shared" si="1461"/>
        <v>0</v>
      </c>
      <c r="K5384" s="64">
        <f t="shared" si="1461"/>
        <v>0</v>
      </c>
      <c r="L5384" s="64">
        <f t="shared" si="1461"/>
        <v>0</v>
      </c>
      <c r="M5384" s="64">
        <f t="shared" si="1461"/>
        <v>11.425073440900853</v>
      </c>
      <c r="N5384" s="64">
        <f t="shared" si="1461"/>
        <v>157.1801650759287</v>
      </c>
      <c r="O5384" s="121"/>
      <c r="P5384" s="177">
        <v>2.9750000000000001</v>
      </c>
      <c r="Q5384" s="177">
        <v>22.774104229728568</v>
      </c>
      <c r="R5384" s="177">
        <v>22.774104229728568</v>
      </c>
      <c r="S5384" s="177">
        <v>1.0429212646942145</v>
      </c>
      <c r="T5384" s="177">
        <v>0.57304588845634874</v>
      </c>
      <c r="U5384" s="177">
        <v>22.774104229728568</v>
      </c>
      <c r="V5384" s="177">
        <v>22.774104229728568</v>
      </c>
      <c r="W5384" s="177">
        <v>5.0182181316142307</v>
      </c>
      <c r="X5384" s="177">
        <v>24.103901637580499</v>
      </c>
      <c r="Y5384" s="177">
        <v>7.6128</v>
      </c>
      <c r="Z5384" s="177">
        <v>0</v>
      </c>
      <c r="AA5384" s="177">
        <v>26.721207225627104</v>
      </c>
      <c r="AB5384" s="177">
        <v>21.260433826453344</v>
      </c>
      <c r="AC5384" s="177">
        <v>18.10210710493395</v>
      </c>
      <c r="AD5384" s="177">
        <v>0</v>
      </c>
      <c r="AE5384" s="177">
        <v>0</v>
      </c>
      <c r="AF5384" s="177">
        <v>11.425073440900853</v>
      </c>
      <c r="AG5384" s="177">
        <v>0</v>
      </c>
      <c r="AH5384" s="177">
        <v>0</v>
      </c>
      <c r="AI5384" s="177">
        <v>0</v>
      </c>
      <c r="AJ5384" s="177">
        <v>24.554594452616225</v>
      </c>
    </row>
    <row r="5385" spans="1:36" hidden="1" outlineLevel="1" x14ac:dyDescent="0.25">
      <c r="A5385" s="190">
        <f t="shared" si="1449"/>
        <v>2034</v>
      </c>
      <c r="B5385" s="55">
        <f t="shared" si="1450"/>
        <v>8</v>
      </c>
      <c r="C5385" s="55">
        <f t="shared" si="1451"/>
        <v>18</v>
      </c>
      <c r="D5385" s="55">
        <f t="shared" si="1447"/>
        <v>224</v>
      </c>
      <c r="F5385" s="63">
        <f t="shared" si="1456"/>
        <v>49157.749999999956</v>
      </c>
      <c r="G5385" s="64">
        <f t="shared" si="1448"/>
        <v>180.05359789275212</v>
      </c>
      <c r="H5385" s="64">
        <f t="shared" ref="H5385:N5394" si="1462">SUMIF($P$6:$AK$6,H$6,$P5385:$AK5385)</f>
        <v>0</v>
      </c>
      <c r="I5385" s="64">
        <f t="shared" si="1462"/>
        <v>11.689925000649623</v>
      </c>
      <c r="J5385" s="64">
        <f t="shared" si="1462"/>
        <v>0</v>
      </c>
      <c r="K5385" s="64">
        <f t="shared" si="1462"/>
        <v>0</v>
      </c>
      <c r="L5385" s="64">
        <f t="shared" si="1462"/>
        <v>0</v>
      </c>
      <c r="M5385" s="64">
        <f t="shared" si="1462"/>
        <v>12.68453035564583</v>
      </c>
      <c r="N5385" s="64">
        <f t="shared" si="1462"/>
        <v>155.67914253645668</v>
      </c>
      <c r="O5385" s="121"/>
      <c r="P5385" s="177">
        <v>2.9750000000000001</v>
      </c>
      <c r="Q5385" s="177">
        <v>20.228763168758906</v>
      </c>
      <c r="R5385" s="177">
        <v>20.228763168758906</v>
      </c>
      <c r="S5385" s="177">
        <v>8.8666092496614505E-3</v>
      </c>
      <c r="T5385" s="177">
        <v>0</v>
      </c>
      <c r="U5385" s="177">
        <v>20.228763168758906</v>
      </c>
      <c r="V5385" s="177">
        <v>20.228763168758906</v>
      </c>
      <c r="W5385" s="177">
        <v>1.1464469264025712</v>
      </c>
      <c r="X5385" s="177">
        <v>5.0269812619755267</v>
      </c>
      <c r="Y5385" s="177">
        <v>0.76127999999999996</v>
      </c>
      <c r="Z5385" s="177">
        <v>0</v>
      </c>
      <c r="AA5385" s="177">
        <v>27.988011620995884</v>
      </c>
      <c r="AB5385" s="177">
        <v>25.992127371395263</v>
      </c>
      <c r="AC5385" s="177">
        <v>20.783950869029905</v>
      </c>
      <c r="AD5385" s="177">
        <v>0</v>
      </c>
      <c r="AE5385" s="177">
        <v>0</v>
      </c>
      <c r="AF5385" s="177">
        <v>12.68453035564583</v>
      </c>
      <c r="AG5385" s="177">
        <v>0</v>
      </c>
      <c r="AH5385" s="177">
        <v>0</v>
      </c>
      <c r="AI5385" s="177">
        <v>0</v>
      </c>
      <c r="AJ5385" s="177">
        <v>1.7713502030218635</v>
      </c>
    </row>
    <row r="5386" spans="1:36" hidden="1" outlineLevel="1" x14ac:dyDescent="0.25">
      <c r="A5386" s="190">
        <f t="shared" si="1449"/>
        <v>2034</v>
      </c>
      <c r="B5386" s="55">
        <f t="shared" si="1450"/>
        <v>8</v>
      </c>
      <c r="C5386" s="55">
        <f t="shared" si="1451"/>
        <v>19</v>
      </c>
      <c r="D5386" s="55">
        <f t="shared" si="1447"/>
        <v>224</v>
      </c>
      <c r="F5386" s="63">
        <f t="shared" si="1456"/>
        <v>49157.791666666621</v>
      </c>
      <c r="G5386" s="64">
        <f t="shared" si="1448"/>
        <v>163.5915506247824</v>
      </c>
      <c r="H5386" s="64">
        <f t="shared" si="1462"/>
        <v>0</v>
      </c>
      <c r="I5386" s="64">
        <f t="shared" si="1462"/>
        <v>3.0502370560412944</v>
      </c>
      <c r="J5386" s="64">
        <f t="shared" si="1462"/>
        <v>0</v>
      </c>
      <c r="K5386" s="64">
        <f t="shared" si="1462"/>
        <v>0</v>
      </c>
      <c r="L5386" s="64">
        <f t="shared" si="1462"/>
        <v>0</v>
      </c>
      <c r="M5386" s="64">
        <f t="shared" si="1462"/>
        <v>14.393793311371152</v>
      </c>
      <c r="N5386" s="64">
        <f t="shared" si="1462"/>
        <v>146.14752025736996</v>
      </c>
      <c r="O5386" s="121"/>
      <c r="P5386" s="177">
        <v>2.9750000000000001</v>
      </c>
      <c r="Q5386" s="177">
        <v>18.981855199619922</v>
      </c>
      <c r="R5386" s="177">
        <v>18.981855199619922</v>
      </c>
      <c r="S5386" s="177">
        <v>0</v>
      </c>
      <c r="T5386" s="177">
        <v>0</v>
      </c>
      <c r="U5386" s="177">
        <v>18.981855199619922</v>
      </c>
      <c r="V5386" s="177">
        <v>18.981855199619922</v>
      </c>
      <c r="W5386" s="177">
        <v>7.5237056041294215E-2</v>
      </c>
      <c r="X5386" s="177">
        <v>0</v>
      </c>
      <c r="Y5386" s="177">
        <v>0</v>
      </c>
      <c r="Z5386" s="177">
        <v>0</v>
      </c>
      <c r="AA5386" s="177">
        <v>25.177281478399145</v>
      </c>
      <c r="AB5386" s="177">
        <v>26.658089048599585</v>
      </c>
      <c r="AC5386" s="177">
        <v>18.384728931891544</v>
      </c>
      <c r="AD5386" s="177">
        <v>0</v>
      </c>
      <c r="AE5386" s="177">
        <v>0</v>
      </c>
      <c r="AF5386" s="177">
        <v>14.393793311371152</v>
      </c>
      <c r="AG5386" s="177">
        <v>0</v>
      </c>
      <c r="AH5386" s="177">
        <v>0</v>
      </c>
      <c r="AI5386" s="177">
        <v>0</v>
      </c>
      <c r="AJ5386" s="177">
        <v>0</v>
      </c>
    </row>
    <row r="5387" spans="1:36" hidden="1" outlineLevel="1" x14ac:dyDescent="0.25">
      <c r="A5387" s="190">
        <f t="shared" si="1449"/>
        <v>2034</v>
      </c>
      <c r="B5387" s="55">
        <f t="shared" si="1450"/>
        <v>8</v>
      </c>
      <c r="C5387" s="55">
        <f t="shared" si="1451"/>
        <v>20</v>
      </c>
      <c r="D5387" s="55">
        <f t="shared" si="1447"/>
        <v>224</v>
      </c>
      <c r="F5387" s="63">
        <f t="shared" si="1456"/>
        <v>49157.833333333285</v>
      </c>
      <c r="G5387" s="64">
        <f t="shared" si="1448"/>
        <v>154.61389404789094</v>
      </c>
      <c r="H5387" s="64">
        <f t="shared" si="1462"/>
        <v>0</v>
      </c>
      <c r="I5387" s="64">
        <f t="shared" si="1462"/>
        <v>2.9750000000000001</v>
      </c>
      <c r="J5387" s="64">
        <f t="shared" si="1462"/>
        <v>0</v>
      </c>
      <c r="K5387" s="64">
        <f t="shared" si="1462"/>
        <v>0</v>
      </c>
      <c r="L5387" s="64">
        <f t="shared" si="1462"/>
        <v>0</v>
      </c>
      <c r="M5387" s="64">
        <f t="shared" si="1462"/>
        <v>16.372939891684684</v>
      </c>
      <c r="N5387" s="64">
        <f t="shared" si="1462"/>
        <v>135.26595415620625</v>
      </c>
      <c r="O5387" s="121"/>
      <c r="P5387" s="177">
        <v>2.9750000000000001</v>
      </c>
      <c r="Q5387" s="177">
        <v>16.992985463720547</v>
      </c>
      <c r="R5387" s="177">
        <v>16.992985463720547</v>
      </c>
      <c r="S5387" s="177">
        <v>0</v>
      </c>
      <c r="T5387" s="177">
        <v>0</v>
      </c>
      <c r="U5387" s="177">
        <v>16.992985463720547</v>
      </c>
      <c r="V5387" s="177">
        <v>16.992985463720547</v>
      </c>
      <c r="W5387" s="177">
        <v>0</v>
      </c>
      <c r="X5387" s="177">
        <v>0</v>
      </c>
      <c r="Y5387" s="177">
        <v>0</v>
      </c>
      <c r="Z5387" s="177">
        <v>0</v>
      </c>
      <c r="AA5387" s="177">
        <v>24.296869645585708</v>
      </c>
      <c r="AB5387" s="177">
        <v>24.083825613694408</v>
      </c>
      <c r="AC5387" s="177">
        <v>18.913317042043943</v>
      </c>
      <c r="AD5387" s="177">
        <v>0</v>
      </c>
      <c r="AE5387" s="177">
        <v>0</v>
      </c>
      <c r="AF5387" s="177">
        <v>16.372939891684684</v>
      </c>
      <c r="AG5387" s="177">
        <v>0</v>
      </c>
      <c r="AH5387" s="177">
        <v>0</v>
      </c>
      <c r="AI5387" s="177">
        <v>0</v>
      </c>
      <c r="AJ5387" s="177">
        <v>0</v>
      </c>
    </row>
    <row r="5388" spans="1:36" hidden="1" outlineLevel="1" x14ac:dyDescent="0.25">
      <c r="A5388" s="190">
        <f t="shared" si="1449"/>
        <v>2034</v>
      </c>
      <c r="B5388" s="55">
        <f t="shared" si="1450"/>
        <v>8</v>
      </c>
      <c r="C5388" s="55">
        <f t="shared" si="1451"/>
        <v>21</v>
      </c>
      <c r="D5388" s="55">
        <f t="shared" si="1447"/>
        <v>224</v>
      </c>
      <c r="F5388" s="63">
        <f t="shared" si="1456"/>
        <v>49157.874999999949</v>
      </c>
      <c r="G5388" s="64">
        <f t="shared" si="1448"/>
        <v>151.60927765437631</v>
      </c>
      <c r="H5388" s="64">
        <f t="shared" si="1462"/>
        <v>0</v>
      </c>
      <c r="I5388" s="64">
        <f t="shared" si="1462"/>
        <v>2.9750000000000001</v>
      </c>
      <c r="J5388" s="64">
        <f t="shared" si="1462"/>
        <v>0</v>
      </c>
      <c r="K5388" s="64">
        <f t="shared" si="1462"/>
        <v>0</v>
      </c>
      <c r="L5388" s="64">
        <f t="shared" si="1462"/>
        <v>0</v>
      </c>
      <c r="M5388" s="64">
        <f t="shared" si="1462"/>
        <v>18.98181492937071</v>
      </c>
      <c r="N5388" s="64">
        <f t="shared" si="1462"/>
        <v>129.65246272500559</v>
      </c>
      <c r="O5388" s="121"/>
      <c r="P5388" s="177">
        <v>2.9750000000000001</v>
      </c>
      <c r="Q5388" s="177">
        <v>16.405599065035243</v>
      </c>
      <c r="R5388" s="177">
        <v>16.405599065035243</v>
      </c>
      <c r="S5388" s="177">
        <v>0</v>
      </c>
      <c r="T5388" s="177">
        <v>0</v>
      </c>
      <c r="U5388" s="177">
        <v>16.405599065035243</v>
      </c>
      <c r="V5388" s="177">
        <v>16.405599065035243</v>
      </c>
      <c r="W5388" s="177">
        <v>0</v>
      </c>
      <c r="X5388" s="177">
        <v>0</v>
      </c>
      <c r="Y5388" s="177">
        <v>0</v>
      </c>
      <c r="Z5388" s="177">
        <v>0</v>
      </c>
      <c r="AA5388" s="177">
        <v>23.770786288893522</v>
      </c>
      <c r="AB5388" s="177">
        <v>22.294762039956659</v>
      </c>
      <c r="AC5388" s="177">
        <v>17.964518136014455</v>
      </c>
      <c r="AD5388" s="177">
        <v>0</v>
      </c>
      <c r="AE5388" s="177">
        <v>0</v>
      </c>
      <c r="AF5388" s="177">
        <v>18.98181492937071</v>
      </c>
      <c r="AG5388" s="177">
        <v>0</v>
      </c>
      <c r="AH5388" s="177">
        <v>0</v>
      </c>
      <c r="AI5388" s="177">
        <v>0</v>
      </c>
      <c r="AJ5388" s="177">
        <v>0</v>
      </c>
    </row>
    <row r="5389" spans="1:36" hidden="1" outlineLevel="1" x14ac:dyDescent="0.25">
      <c r="A5389" s="190">
        <f t="shared" si="1449"/>
        <v>2034</v>
      </c>
      <c r="B5389" s="55">
        <f t="shared" si="1450"/>
        <v>8</v>
      </c>
      <c r="C5389" s="55">
        <f t="shared" si="1451"/>
        <v>22</v>
      </c>
      <c r="D5389" s="55">
        <f t="shared" si="1447"/>
        <v>224</v>
      </c>
      <c r="F5389" s="63">
        <f t="shared" si="1456"/>
        <v>49157.916666666613</v>
      </c>
      <c r="G5389" s="64">
        <f t="shared" si="1448"/>
        <v>139.48896344541279</v>
      </c>
      <c r="H5389" s="64">
        <f t="shared" si="1462"/>
        <v>0</v>
      </c>
      <c r="I5389" s="64">
        <f t="shared" si="1462"/>
        <v>2.9750000000000001</v>
      </c>
      <c r="J5389" s="64">
        <f t="shared" si="1462"/>
        <v>0</v>
      </c>
      <c r="K5389" s="64">
        <f t="shared" si="1462"/>
        <v>0</v>
      </c>
      <c r="L5389" s="64">
        <f t="shared" si="1462"/>
        <v>0</v>
      </c>
      <c r="M5389" s="64">
        <f t="shared" si="1462"/>
        <v>21.140883926076381</v>
      </c>
      <c r="N5389" s="64">
        <f t="shared" si="1462"/>
        <v>115.3730795193364</v>
      </c>
      <c r="O5389" s="121"/>
      <c r="P5389" s="177">
        <v>2.9750000000000001</v>
      </c>
      <c r="Q5389" s="177">
        <v>14.88045543336111</v>
      </c>
      <c r="R5389" s="177">
        <v>14.88045543336111</v>
      </c>
      <c r="S5389" s="177">
        <v>0</v>
      </c>
      <c r="T5389" s="177">
        <v>0</v>
      </c>
      <c r="U5389" s="177">
        <v>14.88045543336111</v>
      </c>
      <c r="V5389" s="177">
        <v>14.88045543336111</v>
      </c>
      <c r="W5389" s="177">
        <v>0</v>
      </c>
      <c r="X5389" s="177">
        <v>0</v>
      </c>
      <c r="Y5389" s="177">
        <v>0</v>
      </c>
      <c r="Z5389" s="177">
        <v>0</v>
      </c>
      <c r="AA5389" s="177">
        <v>20.787774719063627</v>
      </c>
      <c r="AB5389" s="177">
        <v>19.79130813475026</v>
      </c>
      <c r="AC5389" s="177">
        <v>15.272174932078075</v>
      </c>
      <c r="AD5389" s="177">
        <v>0</v>
      </c>
      <c r="AE5389" s="177">
        <v>0</v>
      </c>
      <c r="AF5389" s="177">
        <v>21.140883926076381</v>
      </c>
      <c r="AG5389" s="177">
        <v>0</v>
      </c>
      <c r="AH5389" s="177">
        <v>0</v>
      </c>
      <c r="AI5389" s="177">
        <v>0</v>
      </c>
      <c r="AJ5389" s="177">
        <v>0</v>
      </c>
    </row>
    <row r="5390" spans="1:36" hidden="1" outlineLevel="1" x14ac:dyDescent="0.25">
      <c r="A5390" s="190">
        <f t="shared" si="1449"/>
        <v>2034</v>
      </c>
      <c r="B5390" s="55">
        <f t="shared" si="1450"/>
        <v>8</v>
      </c>
      <c r="C5390" s="55">
        <f t="shared" si="1451"/>
        <v>23</v>
      </c>
      <c r="D5390" s="55">
        <f t="shared" si="1447"/>
        <v>224</v>
      </c>
      <c r="F5390" s="63">
        <f t="shared" si="1456"/>
        <v>49157.958333333278</v>
      </c>
      <c r="G5390" s="64">
        <f t="shared" si="1448"/>
        <v>135.95144055933287</v>
      </c>
      <c r="H5390" s="64">
        <f t="shared" si="1462"/>
        <v>0</v>
      </c>
      <c r="I5390" s="64">
        <f t="shared" si="1462"/>
        <v>2.9750000000000001</v>
      </c>
      <c r="J5390" s="64">
        <f t="shared" si="1462"/>
        <v>0</v>
      </c>
      <c r="K5390" s="64">
        <f t="shared" si="1462"/>
        <v>0</v>
      </c>
      <c r="L5390" s="64">
        <f t="shared" si="1462"/>
        <v>0</v>
      </c>
      <c r="M5390" s="64">
        <f t="shared" si="1462"/>
        <v>22.13045721623315</v>
      </c>
      <c r="N5390" s="64">
        <f t="shared" si="1462"/>
        <v>110.8459833430997</v>
      </c>
      <c r="O5390" s="121"/>
      <c r="P5390" s="177">
        <v>2.9750000000000001</v>
      </c>
      <c r="Q5390" s="177">
        <v>12.582434961311579</v>
      </c>
      <c r="R5390" s="177">
        <v>12.582434961311579</v>
      </c>
      <c r="S5390" s="177">
        <v>0</v>
      </c>
      <c r="T5390" s="177">
        <v>0</v>
      </c>
      <c r="U5390" s="177">
        <v>12.582434961311579</v>
      </c>
      <c r="V5390" s="177">
        <v>12.582434961311579</v>
      </c>
      <c r="W5390" s="177">
        <v>0</v>
      </c>
      <c r="X5390" s="177">
        <v>0</v>
      </c>
      <c r="Y5390" s="177">
        <v>0</v>
      </c>
      <c r="Z5390" s="177">
        <v>0</v>
      </c>
      <c r="AA5390" s="177">
        <v>23.6597628641643</v>
      </c>
      <c r="AB5390" s="177">
        <v>20.678437080739272</v>
      </c>
      <c r="AC5390" s="177">
        <v>16.178043552949813</v>
      </c>
      <c r="AD5390" s="177">
        <v>0</v>
      </c>
      <c r="AE5390" s="177">
        <v>0</v>
      </c>
      <c r="AF5390" s="177">
        <v>22.13045721623315</v>
      </c>
      <c r="AG5390" s="177">
        <v>0</v>
      </c>
      <c r="AH5390" s="177">
        <v>0</v>
      </c>
      <c r="AI5390" s="177">
        <v>0</v>
      </c>
      <c r="AJ5390" s="177">
        <v>0</v>
      </c>
    </row>
    <row r="5391" spans="1:36" hidden="1" outlineLevel="1" x14ac:dyDescent="0.25">
      <c r="A5391" s="190">
        <f t="shared" si="1449"/>
        <v>2034</v>
      </c>
      <c r="B5391" s="55">
        <f t="shared" si="1450"/>
        <v>9</v>
      </c>
      <c r="C5391" s="55">
        <f t="shared" si="1451"/>
        <v>0</v>
      </c>
      <c r="D5391" s="55">
        <f t="shared" ref="D5391:D5454" si="1463">MATCH(DATE(YEAR(F5391),B5391,1),$F$7505:$F$7816,0)</f>
        <v>225</v>
      </c>
      <c r="F5391" s="63">
        <f t="shared" ref="F5391" si="1464">EDATE(F5367,1)</f>
        <v>49188</v>
      </c>
      <c r="G5391" s="64">
        <f t="shared" ref="G5391:G5454" si="1465">SUM(H5391:N5391)</f>
        <v>148.56975319048789</v>
      </c>
      <c r="H5391" s="64">
        <f t="shared" si="1462"/>
        <v>0</v>
      </c>
      <c r="I5391" s="64">
        <f t="shared" si="1462"/>
        <v>2.9750000000000001</v>
      </c>
      <c r="J5391" s="64">
        <f t="shared" si="1462"/>
        <v>0</v>
      </c>
      <c r="K5391" s="64">
        <f t="shared" si="1462"/>
        <v>0</v>
      </c>
      <c r="L5391" s="64">
        <f t="shared" si="1462"/>
        <v>0</v>
      </c>
      <c r="M5391" s="64">
        <f t="shared" si="1462"/>
        <v>18.250223375866568</v>
      </c>
      <c r="N5391" s="64">
        <f t="shared" si="1462"/>
        <v>127.34452981462131</v>
      </c>
      <c r="O5391" s="121"/>
      <c r="P5391" s="177">
        <v>2.9750000000000001</v>
      </c>
      <c r="Q5391" s="177">
        <v>14.138493666600723</v>
      </c>
      <c r="R5391" s="177">
        <v>14.138493666600723</v>
      </c>
      <c r="S5391" s="177">
        <v>0</v>
      </c>
      <c r="T5391" s="177">
        <v>0</v>
      </c>
      <c r="U5391" s="177">
        <v>14.138493666600723</v>
      </c>
      <c r="V5391" s="177">
        <v>14.138493666600723</v>
      </c>
      <c r="W5391" s="177">
        <v>0</v>
      </c>
      <c r="X5391" s="177">
        <v>0</v>
      </c>
      <c r="Y5391" s="177">
        <v>0</v>
      </c>
      <c r="Z5391" s="177">
        <v>0</v>
      </c>
      <c r="AA5391" s="177">
        <v>29.077503839777201</v>
      </c>
      <c r="AB5391" s="177">
        <v>27.30622891347549</v>
      </c>
      <c r="AC5391" s="177">
        <v>14.406822394965729</v>
      </c>
      <c r="AD5391" s="177">
        <v>0</v>
      </c>
      <c r="AE5391" s="177">
        <v>0</v>
      </c>
      <c r="AF5391" s="177">
        <v>18.250223375866568</v>
      </c>
      <c r="AG5391" s="177">
        <v>0</v>
      </c>
      <c r="AH5391" s="177">
        <v>0</v>
      </c>
      <c r="AI5391" s="177">
        <v>0</v>
      </c>
      <c r="AJ5391" s="177">
        <v>0</v>
      </c>
    </row>
    <row r="5392" spans="1:36" hidden="1" outlineLevel="1" x14ac:dyDescent="0.25">
      <c r="A5392" s="190">
        <f t="shared" ref="A5392:A5455" si="1466">YEAR(F5392)</f>
        <v>2034</v>
      </c>
      <c r="B5392" s="55">
        <f t="shared" ref="B5392:B5455" si="1467">MONTH(F5392)</f>
        <v>9</v>
      </c>
      <c r="C5392" s="55">
        <f t="shared" ref="C5392:C5455" si="1468">HOUR(F5392)</f>
        <v>1</v>
      </c>
      <c r="D5392" s="55">
        <f t="shared" si="1463"/>
        <v>225</v>
      </c>
      <c r="F5392" s="63">
        <f t="shared" ref="F5392" si="1469">F5391+1/24</f>
        <v>49188.041666666664</v>
      </c>
      <c r="G5392" s="64">
        <f t="shared" si="1465"/>
        <v>146.37252855716406</v>
      </c>
      <c r="H5392" s="64">
        <f t="shared" si="1462"/>
        <v>0</v>
      </c>
      <c r="I5392" s="64">
        <f t="shared" si="1462"/>
        <v>2.9750000000000001</v>
      </c>
      <c r="J5392" s="64">
        <f t="shared" si="1462"/>
        <v>0</v>
      </c>
      <c r="K5392" s="64">
        <f t="shared" si="1462"/>
        <v>0</v>
      </c>
      <c r="L5392" s="64">
        <f t="shared" si="1462"/>
        <v>0</v>
      </c>
      <c r="M5392" s="64">
        <f t="shared" si="1462"/>
        <v>18.544581817412801</v>
      </c>
      <c r="N5392" s="64">
        <f t="shared" si="1462"/>
        <v>124.85294673975126</v>
      </c>
      <c r="O5392" s="121"/>
      <c r="P5392" s="177">
        <v>2.9750000000000001</v>
      </c>
      <c r="Q5392" s="177">
        <v>12.603045010388257</v>
      </c>
      <c r="R5392" s="177">
        <v>12.603045010388257</v>
      </c>
      <c r="S5392" s="177">
        <v>0</v>
      </c>
      <c r="T5392" s="177">
        <v>0</v>
      </c>
      <c r="U5392" s="177">
        <v>12.603045010388257</v>
      </c>
      <c r="V5392" s="177">
        <v>12.603045010388257</v>
      </c>
      <c r="W5392" s="177">
        <v>0</v>
      </c>
      <c r="X5392" s="177">
        <v>0</v>
      </c>
      <c r="Y5392" s="177">
        <v>0</v>
      </c>
      <c r="Z5392" s="177">
        <v>0</v>
      </c>
      <c r="AA5392" s="177">
        <v>30.120045988055367</v>
      </c>
      <c r="AB5392" s="177">
        <v>28.37544674880748</v>
      </c>
      <c r="AC5392" s="177">
        <v>15.945273961335394</v>
      </c>
      <c r="AD5392" s="177">
        <v>0</v>
      </c>
      <c r="AE5392" s="177">
        <v>0</v>
      </c>
      <c r="AF5392" s="177">
        <v>18.544581817412801</v>
      </c>
      <c r="AG5392" s="177">
        <v>0</v>
      </c>
      <c r="AH5392" s="177">
        <v>0</v>
      </c>
      <c r="AI5392" s="177">
        <v>0</v>
      </c>
      <c r="AJ5392" s="177">
        <v>0</v>
      </c>
    </row>
    <row r="5393" spans="1:36" hidden="1" outlineLevel="1" x14ac:dyDescent="0.25">
      <c r="A5393" s="190">
        <f t="shared" si="1466"/>
        <v>2034</v>
      </c>
      <c r="B5393" s="55">
        <f t="shared" si="1467"/>
        <v>9</v>
      </c>
      <c r="C5393" s="55">
        <f t="shared" si="1468"/>
        <v>2</v>
      </c>
      <c r="D5393" s="55">
        <f t="shared" si="1463"/>
        <v>225</v>
      </c>
      <c r="F5393" s="63">
        <f t="shared" si="1456"/>
        <v>49188.083333333328</v>
      </c>
      <c r="G5393" s="64">
        <f t="shared" si="1465"/>
        <v>147.71145003202801</v>
      </c>
      <c r="H5393" s="64">
        <f t="shared" si="1462"/>
        <v>0</v>
      </c>
      <c r="I5393" s="64">
        <f t="shared" si="1462"/>
        <v>2.9750000000000001</v>
      </c>
      <c r="J5393" s="64">
        <f t="shared" si="1462"/>
        <v>0</v>
      </c>
      <c r="K5393" s="64">
        <f t="shared" si="1462"/>
        <v>0</v>
      </c>
      <c r="L5393" s="64">
        <f t="shared" si="1462"/>
        <v>0</v>
      </c>
      <c r="M5393" s="64">
        <f t="shared" si="1462"/>
        <v>18.152103895351157</v>
      </c>
      <c r="N5393" s="64">
        <f t="shared" si="1462"/>
        <v>126.58434613667684</v>
      </c>
      <c r="O5393" s="121"/>
      <c r="P5393" s="177">
        <v>2.9750000000000001</v>
      </c>
      <c r="Q5393" s="177">
        <v>11.448882262094317</v>
      </c>
      <c r="R5393" s="177">
        <v>11.448882262094317</v>
      </c>
      <c r="S5393" s="177">
        <v>0</v>
      </c>
      <c r="T5393" s="177">
        <v>0</v>
      </c>
      <c r="U5393" s="177">
        <v>11.448882262094317</v>
      </c>
      <c r="V5393" s="177">
        <v>11.448882262094317</v>
      </c>
      <c r="W5393" s="177">
        <v>0</v>
      </c>
      <c r="X5393" s="177">
        <v>0</v>
      </c>
      <c r="Y5393" s="177">
        <v>0</v>
      </c>
      <c r="Z5393" s="177">
        <v>0</v>
      </c>
      <c r="AA5393" s="177">
        <v>31.84911403754025</v>
      </c>
      <c r="AB5393" s="177">
        <v>29.069163581771107</v>
      </c>
      <c r="AC5393" s="177">
        <v>19.870539468988213</v>
      </c>
      <c r="AD5393" s="177">
        <v>0</v>
      </c>
      <c r="AE5393" s="177">
        <v>0</v>
      </c>
      <c r="AF5393" s="177">
        <v>18.152103895351157</v>
      </c>
      <c r="AG5393" s="177">
        <v>0</v>
      </c>
      <c r="AH5393" s="177">
        <v>0</v>
      </c>
      <c r="AI5393" s="177">
        <v>0</v>
      </c>
      <c r="AJ5393" s="177">
        <v>0</v>
      </c>
    </row>
    <row r="5394" spans="1:36" hidden="1" outlineLevel="1" x14ac:dyDescent="0.25">
      <c r="A5394" s="190">
        <f t="shared" si="1466"/>
        <v>2034</v>
      </c>
      <c r="B5394" s="55">
        <f t="shared" si="1467"/>
        <v>9</v>
      </c>
      <c r="C5394" s="55">
        <f t="shared" si="1468"/>
        <v>3</v>
      </c>
      <c r="D5394" s="55">
        <f t="shared" si="1463"/>
        <v>225</v>
      </c>
      <c r="F5394" s="63">
        <f t="shared" si="1456"/>
        <v>49188.124999999993</v>
      </c>
      <c r="G5394" s="64">
        <f t="shared" si="1465"/>
        <v>154.99614332416573</v>
      </c>
      <c r="H5394" s="64">
        <f t="shared" si="1462"/>
        <v>0</v>
      </c>
      <c r="I5394" s="64">
        <f t="shared" si="1462"/>
        <v>2.9750000000000001</v>
      </c>
      <c r="J5394" s="64">
        <f t="shared" si="1462"/>
        <v>0</v>
      </c>
      <c r="K5394" s="64">
        <f t="shared" si="1462"/>
        <v>0</v>
      </c>
      <c r="L5394" s="64">
        <f t="shared" si="1462"/>
        <v>0</v>
      </c>
      <c r="M5394" s="64">
        <f t="shared" si="1462"/>
        <v>17.367148051227868</v>
      </c>
      <c r="N5394" s="64">
        <f t="shared" si="1462"/>
        <v>134.65399527293786</v>
      </c>
      <c r="O5394" s="121"/>
      <c r="P5394" s="177">
        <v>2.9750000000000001</v>
      </c>
      <c r="Q5394" s="177">
        <v>11.438577237555981</v>
      </c>
      <c r="R5394" s="177">
        <v>11.438577237555981</v>
      </c>
      <c r="S5394" s="177">
        <v>0</v>
      </c>
      <c r="T5394" s="177">
        <v>0</v>
      </c>
      <c r="U5394" s="177">
        <v>11.438577237555981</v>
      </c>
      <c r="V5394" s="177">
        <v>11.438577237555981</v>
      </c>
      <c r="W5394" s="177">
        <v>0</v>
      </c>
      <c r="X5394" s="177">
        <v>0</v>
      </c>
      <c r="Y5394" s="177">
        <v>0</v>
      </c>
      <c r="Z5394" s="177">
        <v>0</v>
      </c>
      <c r="AA5394" s="177">
        <v>35.205151150860928</v>
      </c>
      <c r="AB5394" s="177">
        <v>30.391993557402152</v>
      </c>
      <c r="AC5394" s="177">
        <v>23.30254161445086</v>
      </c>
      <c r="AD5394" s="177">
        <v>0</v>
      </c>
      <c r="AE5394" s="177">
        <v>0</v>
      </c>
      <c r="AF5394" s="177">
        <v>17.367148051227868</v>
      </c>
      <c r="AG5394" s="177">
        <v>0</v>
      </c>
      <c r="AH5394" s="177">
        <v>0</v>
      </c>
      <c r="AI5394" s="177">
        <v>0</v>
      </c>
      <c r="AJ5394" s="177">
        <v>0</v>
      </c>
    </row>
    <row r="5395" spans="1:36" hidden="1" outlineLevel="1" x14ac:dyDescent="0.25">
      <c r="A5395" s="190">
        <f t="shared" si="1466"/>
        <v>2034</v>
      </c>
      <c r="B5395" s="55">
        <f t="shared" si="1467"/>
        <v>9</v>
      </c>
      <c r="C5395" s="55">
        <f t="shared" si="1468"/>
        <v>4</v>
      </c>
      <c r="D5395" s="55">
        <f t="shared" si="1463"/>
        <v>225</v>
      </c>
      <c r="F5395" s="63">
        <f t="shared" si="1456"/>
        <v>49188.166666666657</v>
      </c>
      <c r="G5395" s="64">
        <f t="shared" si="1465"/>
        <v>152.07291495646274</v>
      </c>
      <c r="H5395" s="64">
        <f t="shared" ref="H5395:N5404" si="1470">SUMIF($P$6:$AK$6,H$6,$P5395:$AK5395)</f>
        <v>0</v>
      </c>
      <c r="I5395" s="64">
        <f t="shared" si="1470"/>
        <v>2.9750000000000001</v>
      </c>
      <c r="J5395" s="64">
        <f t="shared" si="1470"/>
        <v>0</v>
      </c>
      <c r="K5395" s="64">
        <f t="shared" si="1470"/>
        <v>0</v>
      </c>
      <c r="L5395" s="64">
        <f t="shared" si="1470"/>
        <v>0</v>
      </c>
      <c r="M5395" s="64">
        <f t="shared" si="1470"/>
        <v>15.895355843496688</v>
      </c>
      <c r="N5395" s="64">
        <f t="shared" si="1470"/>
        <v>133.20255911296604</v>
      </c>
      <c r="O5395" s="121"/>
      <c r="P5395" s="177">
        <v>2.9750000000000001</v>
      </c>
      <c r="Q5395" s="177">
        <v>9.9134336058818473</v>
      </c>
      <c r="R5395" s="177">
        <v>9.9134336058818473</v>
      </c>
      <c r="S5395" s="177">
        <v>0</v>
      </c>
      <c r="T5395" s="177">
        <v>0</v>
      </c>
      <c r="U5395" s="177">
        <v>9.9134336058818473</v>
      </c>
      <c r="V5395" s="177">
        <v>9.9134336058818473</v>
      </c>
      <c r="W5395" s="177">
        <v>0</v>
      </c>
      <c r="X5395" s="177">
        <v>0</v>
      </c>
      <c r="Y5395" s="177">
        <v>0</v>
      </c>
      <c r="Z5395" s="177">
        <v>0</v>
      </c>
      <c r="AA5395" s="177">
        <v>36.805510398034038</v>
      </c>
      <c r="AB5395" s="177">
        <v>31.100366087911475</v>
      </c>
      <c r="AC5395" s="177">
        <v>25.642948203493155</v>
      </c>
      <c r="AD5395" s="177">
        <v>0</v>
      </c>
      <c r="AE5395" s="177">
        <v>0</v>
      </c>
      <c r="AF5395" s="177">
        <v>15.895355843496688</v>
      </c>
      <c r="AG5395" s="177">
        <v>0</v>
      </c>
      <c r="AH5395" s="177">
        <v>0</v>
      </c>
      <c r="AI5395" s="177">
        <v>0</v>
      </c>
      <c r="AJ5395" s="177">
        <v>0</v>
      </c>
    </row>
    <row r="5396" spans="1:36" hidden="1" outlineLevel="1" x14ac:dyDescent="0.25">
      <c r="A5396" s="190">
        <f t="shared" si="1466"/>
        <v>2034</v>
      </c>
      <c r="B5396" s="55">
        <f t="shared" si="1467"/>
        <v>9</v>
      </c>
      <c r="C5396" s="55">
        <f t="shared" si="1468"/>
        <v>5</v>
      </c>
      <c r="D5396" s="55">
        <f t="shared" si="1463"/>
        <v>225</v>
      </c>
      <c r="F5396" s="63">
        <f t="shared" si="1456"/>
        <v>49188.208333333321</v>
      </c>
      <c r="G5396" s="64">
        <f t="shared" si="1465"/>
        <v>160.59485104650219</v>
      </c>
      <c r="H5396" s="64">
        <f t="shared" si="1470"/>
        <v>0</v>
      </c>
      <c r="I5396" s="64">
        <f t="shared" si="1470"/>
        <v>13.213815876415152</v>
      </c>
      <c r="J5396" s="64">
        <f t="shared" si="1470"/>
        <v>0</v>
      </c>
      <c r="K5396" s="64">
        <f t="shared" si="1470"/>
        <v>0</v>
      </c>
      <c r="L5396" s="64">
        <f t="shared" si="1470"/>
        <v>0</v>
      </c>
      <c r="M5396" s="64">
        <f t="shared" si="1470"/>
        <v>15.404758440919633</v>
      </c>
      <c r="N5396" s="64">
        <f t="shared" si="1470"/>
        <v>131.97627672916741</v>
      </c>
      <c r="O5396" s="121"/>
      <c r="P5396" s="177">
        <v>2.9750000000000001</v>
      </c>
      <c r="Q5396" s="177">
        <v>8.3161548024393479</v>
      </c>
      <c r="R5396" s="177">
        <v>8.3161548024393479</v>
      </c>
      <c r="S5396" s="177">
        <v>2.7745046143686536</v>
      </c>
      <c r="T5396" s="177">
        <v>7.4208407940064207</v>
      </c>
      <c r="U5396" s="177">
        <v>8.3161548024393479</v>
      </c>
      <c r="V5396" s="177">
        <v>8.3161548024393479</v>
      </c>
      <c r="W5396" s="177">
        <v>0</v>
      </c>
      <c r="X5396" s="177">
        <v>4.3470468040078078E-2</v>
      </c>
      <c r="Y5396" s="177">
        <v>0</v>
      </c>
      <c r="Z5396" s="177">
        <v>0</v>
      </c>
      <c r="AA5396" s="177">
        <v>38.80186285069599</v>
      </c>
      <c r="AB5396" s="177">
        <v>32.497190975330831</v>
      </c>
      <c r="AC5396" s="177">
        <v>27.412603693383197</v>
      </c>
      <c r="AD5396" s="177">
        <v>0</v>
      </c>
      <c r="AE5396" s="177">
        <v>0</v>
      </c>
      <c r="AF5396" s="177">
        <v>15.404758440919633</v>
      </c>
      <c r="AG5396" s="177">
        <v>0</v>
      </c>
      <c r="AH5396" s="177">
        <v>0</v>
      </c>
      <c r="AI5396" s="177">
        <v>0</v>
      </c>
      <c r="AJ5396" s="177">
        <v>0</v>
      </c>
    </row>
    <row r="5397" spans="1:36" hidden="1" outlineLevel="1" x14ac:dyDescent="0.25">
      <c r="A5397" s="190">
        <f t="shared" si="1466"/>
        <v>2034</v>
      </c>
      <c r="B5397" s="55">
        <f t="shared" si="1467"/>
        <v>9</v>
      </c>
      <c r="C5397" s="55">
        <f t="shared" si="1468"/>
        <v>6</v>
      </c>
      <c r="D5397" s="55">
        <f t="shared" si="1463"/>
        <v>225</v>
      </c>
      <c r="F5397" s="63">
        <f t="shared" si="1456"/>
        <v>49188.249999999985</v>
      </c>
      <c r="G5397" s="64">
        <f t="shared" si="1465"/>
        <v>207.07434421725168</v>
      </c>
      <c r="H5397" s="64">
        <f t="shared" si="1470"/>
        <v>0</v>
      </c>
      <c r="I5397" s="64">
        <f t="shared" si="1470"/>
        <v>63.791937306604702</v>
      </c>
      <c r="J5397" s="64">
        <f t="shared" si="1470"/>
        <v>0</v>
      </c>
      <c r="K5397" s="64">
        <f t="shared" si="1470"/>
        <v>0</v>
      </c>
      <c r="L5397" s="64">
        <f t="shared" si="1470"/>
        <v>0</v>
      </c>
      <c r="M5397" s="64">
        <f t="shared" si="1470"/>
        <v>15.110399999373396</v>
      </c>
      <c r="N5397" s="64">
        <f t="shared" si="1470"/>
        <v>128.17200691127357</v>
      </c>
      <c r="O5397" s="121"/>
      <c r="P5397" s="177">
        <v>2.9750000000000001</v>
      </c>
      <c r="Q5397" s="177">
        <v>6.9868066369936512</v>
      </c>
      <c r="R5397" s="177">
        <v>6.9868066369936512</v>
      </c>
      <c r="S5397" s="177">
        <v>12.454570191103764</v>
      </c>
      <c r="T5397" s="177">
        <v>26.977815963293097</v>
      </c>
      <c r="U5397" s="177">
        <v>6.9868066369936512</v>
      </c>
      <c r="V5397" s="177">
        <v>6.9868066369936512</v>
      </c>
      <c r="W5397" s="177">
        <v>1.8769610799114524</v>
      </c>
      <c r="X5397" s="177">
        <v>10.440080233666542</v>
      </c>
      <c r="Y5397" s="177">
        <v>3.9332799999999994</v>
      </c>
      <c r="Z5397" s="177">
        <v>0</v>
      </c>
      <c r="AA5397" s="177">
        <v>39.623874383019867</v>
      </c>
      <c r="AB5397" s="177">
        <v>31.805152522181835</v>
      </c>
      <c r="AC5397" s="177">
        <v>28.795753458097273</v>
      </c>
      <c r="AD5397" s="177">
        <v>0</v>
      </c>
      <c r="AE5397" s="177">
        <v>0</v>
      </c>
      <c r="AF5397" s="177">
        <v>15.110399999373396</v>
      </c>
      <c r="AG5397" s="177">
        <v>0</v>
      </c>
      <c r="AH5397" s="177">
        <v>0</v>
      </c>
      <c r="AI5397" s="177">
        <v>0</v>
      </c>
      <c r="AJ5397" s="177">
        <v>5.1342298386298522</v>
      </c>
    </row>
    <row r="5398" spans="1:36" hidden="1" outlineLevel="1" x14ac:dyDescent="0.25">
      <c r="A5398" s="190">
        <f t="shared" si="1466"/>
        <v>2034</v>
      </c>
      <c r="B5398" s="55">
        <f t="shared" si="1467"/>
        <v>9</v>
      </c>
      <c r="C5398" s="55">
        <f t="shared" si="1468"/>
        <v>7</v>
      </c>
      <c r="D5398" s="55">
        <f t="shared" si="1463"/>
        <v>225</v>
      </c>
      <c r="F5398" s="63">
        <f t="shared" si="1456"/>
        <v>49188.29166666665</v>
      </c>
      <c r="G5398" s="64">
        <f t="shared" si="1465"/>
        <v>292.12939210824641</v>
      </c>
      <c r="H5398" s="64">
        <f t="shared" si="1470"/>
        <v>0</v>
      </c>
      <c r="I5398" s="64">
        <f t="shared" si="1470"/>
        <v>135.16062471425158</v>
      </c>
      <c r="J5398" s="64">
        <f t="shared" si="1470"/>
        <v>0</v>
      </c>
      <c r="K5398" s="64">
        <f t="shared" si="1470"/>
        <v>0</v>
      </c>
      <c r="L5398" s="64">
        <f t="shared" si="1470"/>
        <v>0</v>
      </c>
      <c r="M5398" s="64">
        <f t="shared" si="1470"/>
        <v>13.834846752673045</v>
      </c>
      <c r="N5398" s="64">
        <f t="shared" si="1470"/>
        <v>143.13392064132177</v>
      </c>
      <c r="O5398" s="121"/>
      <c r="P5398" s="177">
        <v>2.9750000000000001</v>
      </c>
      <c r="Q5398" s="177">
        <v>12.180539004316365</v>
      </c>
      <c r="R5398" s="177">
        <v>12.180539004316365</v>
      </c>
      <c r="S5398" s="177">
        <v>21.767792745530592</v>
      </c>
      <c r="T5398" s="177">
        <v>32.550224358068832</v>
      </c>
      <c r="U5398" s="177">
        <v>12.180539004316365</v>
      </c>
      <c r="V5398" s="177">
        <v>12.180539004316365</v>
      </c>
      <c r="W5398" s="177">
        <v>6.0580750307008691</v>
      </c>
      <c r="X5398" s="177">
        <v>32.251967024904332</v>
      </c>
      <c r="Y5398" s="177">
        <v>16.519776</v>
      </c>
      <c r="Z5398" s="177">
        <v>0</v>
      </c>
      <c r="AA5398" s="177">
        <v>35.962209953911398</v>
      </c>
      <c r="AB5398" s="177">
        <v>30.558130009339386</v>
      </c>
      <c r="AC5398" s="177">
        <v>27.891424660805505</v>
      </c>
      <c r="AD5398" s="177">
        <v>0</v>
      </c>
      <c r="AE5398" s="177">
        <v>0</v>
      </c>
      <c r="AF5398" s="177">
        <v>13.834846752673045</v>
      </c>
      <c r="AG5398" s="177">
        <v>0</v>
      </c>
      <c r="AH5398" s="177">
        <v>0</v>
      </c>
      <c r="AI5398" s="177">
        <v>0</v>
      </c>
      <c r="AJ5398" s="177">
        <v>23.037789555046928</v>
      </c>
    </row>
    <row r="5399" spans="1:36" hidden="1" outlineLevel="1" x14ac:dyDescent="0.25">
      <c r="A5399" s="190">
        <f t="shared" si="1466"/>
        <v>2034</v>
      </c>
      <c r="B5399" s="55">
        <f t="shared" si="1467"/>
        <v>9</v>
      </c>
      <c r="C5399" s="55">
        <f t="shared" si="1468"/>
        <v>8</v>
      </c>
      <c r="D5399" s="55">
        <f t="shared" si="1463"/>
        <v>225</v>
      </c>
      <c r="F5399" s="63">
        <f t="shared" si="1456"/>
        <v>49188.333333333314</v>
      </c>
      <c r="G5399" s="64">
        <f t="shared" si="1465"/>
        <v>356.66301667832226</v>
      </c>
      <c r="H5399" s="64">
        <f t="shared" si="1470"/>
        <v>0</v>
      </c>
      <c r="I5399" s="64">
        <f t="shared" si="1470"/>
        <v>175.47308125096475</v>
      </c>
      <c r="J5399" s="64">
        <f t="shared" si="1470"/>
        <v>0</v>
      </c>
      <c r="K5399" s="64">
        <f t="shared" si="1470"/>
        <v>0</v>
      </c>
      <c r="L5399" s="64">
        <f t="shared" si="1470"/>
        <v>0</v>
      </c>
      <c r="M5399" s="64">
        <f t="shared" si="1470"/>
        <v>11.283740259272339</v>
      </c>
      <c r="N5399" s="64">
        <f t="shared" si="1470"/>
        <v>169.90619516808513</v>
      </c>
      <c r="O5399" s="121"/>
      <c r="P5399" s="177">
        <v>2.9750000000000001</v>
      </c>
      <c r="Q5399" s="177">
        <v>19.47649637746018</v>
      </c>
      <c r="R5399" s="177">
        <v>19.47649637746018</v>
      </c>
      <c r="S5399" s="177">
        <v>29.334194916231461</v>
      </c>
      <c r="T5399" s="177">
        <v>33.485952553065914</v>
      </c>
      <c r="U5399" s="177">
        <v>19.47649637746018</v>
      </c>
      <c r="V5399" s="177">
        <v>19.47649637746018</v>
      </c>
      <c r="W5399" s="177">
        <v>7.0006033719016294</v>
      </c>
      <c r="X5399" s="177">
        <v>35.462313065043652</v>
      </c>
      <c r="Y5399" s="177">
        <v>27.926287999999996</v>
      </c>
      <c r="Z5399" s="177">
        <v>0</v>
      </c>
      <c r="AA5399" s="177">
        <v>34.72156222154365</v>
      </c>
      <c r="AB5399" s="177">
        <v>31.698370829800879</v>
      </c>
      <c r="AC5399" s="177">
        <v>25.580276606899911</v>
      </c>
      <c r="AD5399" s="177">
        <v>0</v>
      </c>
      <c r="AE5399" s="177">
        <v>0</v>
      </c>
      <c r="AF5399" s="177">
        <v>11.283740259272339</v>
      </c>
      <c r="AG5399" s="177">
        <v>0</v>
      </c>
      <c r="AH5399" s="177">
        <v>0</v>
      </c>
      <c r="AI5399" s="177">
        <v>0</v>
      </c>
      <c r="AJ5399" s="177">
        <v>39.288729344722093</v>
      </c>
    </row>
    <row r="5400" spans="1:36" hidden="1" outlineLevel="1" x14ac:dyDescent="0.25">
      <c r="A5400" s="190">
        <f t="shared" si="1466"/>
        <v>2034</v>
      </c>
      <c r="B5400" s="55">
        <f t="shared" si="1467"/>
        <v>9</v>
      </c>
      <c r="C5400" s="55">
        <f t="shared" si="1468"/>
        <v>9</v>
      </c>
      <c r="D5400" s="55">
        <f t="shared" si="1463"/>
        <v>225</v>
      </c>
      <c r="F5400" s="63">
        <f t="shared" si="1456"/>
        <v>49188.374999999978</v>
      </c>
      <c r="G5400" s="64">
        <f t="shared" si="1465"/>
        <v>375.12954401377181</v>
      </c>
      <c r="H5400" s="64">
        <f t="shared" si="1470"/>
        <v>0</v>
      </c>
      <c r="I5400" s="64">
        <f t="shared" si="1470"/>
        <v>186.54293301430312</v>
      </c>
      <c r="J5400" s="64">
        <f t="shared" si="1470"/>
        <v>0</v>
      </c>
      <c r="K5400" s="64">
        <f t="shared" si="1470"/>
        <v>0</v>
      </c>
      <c r="L5400" s="64">
        <f t="shared" si="1470"/>
        <v>0</v>
      </c>
      <c r="M5400" s="64">
        <f t="shared" si="1470"/>
        <v>9.9100675320565781</v>
      </c>
      <c r="N5400" s="64">
        <f t="shared" si="1470"/>
        <v>178.6765434674121</v>
      </c>
      <c r="O5400" s="121"/>
      <c r="P5400" s="177">
        <v>2.9750000000000001</v>
      </c>
      <c r="Q5400" s="177">
        <v>22.052752512044862</v>
      </c>
      <c r="R5400" s="177">
        <v>22.052752512044862</v>
      </c>
      <c r="S5400" s="177">
        <v>33.212381616828942</v>
      </c>
      <c r="T5400" s="177">
        <v>32.738684360920871</v>
      </c>
      <c r="U5400" s="177">
        <v>22.052752512044862</v>
      </c>
      <c r="V5400" s="177">
        <v>22.052752512044862</v>
      </c>
      <c r="W5400" s="177">
        <v>7.2224356630948305</v>
      </c>
      <c r="X5400" s="177">
        <v>34.533524525249852</v>
      </c>
      <c r="Y5400" s="177">
        <v>36.579504</v>
      </c>
      <c r="Z5400" s="177">
        <v>0</v>
      </c>
      <c r="AA5400" s="177">
        <v>33.40770580935483</v>
      </c>
      <c r="AB5400" s="177">
        <v>32.446361721062701</v>
      </c>
      <c r="AC5400" s="177">
        <v>24.611465888815136</v>
      </c>
      <c r="AD5400" s="177">
        <v>0</v>
      </c>
      <c r="AE5400" s="177">
        <v>0</v>
      </c>
      <c r="AF5400" s="177">
        <v>9.9100675320565781</v>
      </c>
      <c r="AG5400" s="177">
        <v>0</v>
      </c>
      <c r="AH5400" s="177">
        <v>0</v>
      </c>
      <c r="AI5400" s="177">
        <v>0</v>
      </c>
      <c r="AJ5400" s="177">
        <v>39.281402848208629</v>
      </c>
    </row>
    <row r="5401" spans="1:36" hidden="1" outlineLevel="1" x14ac:dyDescent="0.25">
      <c r="A5401" s="190">
        <f t="shared" si="1466"/>
        <v>2034</v>
      </c>
      <c r="B5401" s="55">
        <f t="shared" si="1467"/>
        <v>9</v>
      </c>
      <c r="C5401" s="55">
        <f t="shared" si="1468"/>
        <v>10</v>
      </c>
      <c r="D5401" s="55">
        <f t="shared" si="1463"/>
        <v>225</v>
      </c>
      <c r="F5401" s="63">
        <f t="shared" si="1456"/>
        <v>49188.416666666642</v>
      </c>
      <c r="G5401" s="64">
        <f t="shared" si="1465"/>
        <v>380.8920949702748</v>
      </c>
      <c r="H5401" s="64">
        <f t="shared" si="1470"/>
        <v>0</v>
      </c>
      <c r="I5401" s="64">
        <f t="shared" si="1470"/>
        <v>189.78499932656774</v>
      </c>
      <c r="J5401" s="64">
        <f t="shared" si="1470"/>
        <v>0</v>
      </c>
      <c r="K5401" s="64">
        <f t="shared" si="1470"/>
        <v>0</v>
      </c>
      <c r="L5401" s="64">
        <f t="shared" si="1470"/>
        <v>0</v>
      </c>
      <c r="M5401" s="64">
        <f t="shared" si="1470"/>
        <v>8.6345142853562269</v>
      </c>
      <c r="N5401" s="64">
        <f t="shared" si="1470"/>
        <v>182.47258135835079</v>
      </c>
      <c r="O5401" s="121"/>
      <c r="P5401" s="177">
        <v>2.9750000000000001</v>
      </c>
      <c r="Q5401" s="177">
        <v>24.247722738711008</v>
      </c>
      <c r="R5401" s="177">
        <v>24.247722738711008</v>
      </c>
      <c r="S5401" s="177">
        <v>33.939481302759191</v>
      </c>
      <c r="T5401" s="177">
        <v>31.685303153805375</v>
      </c>
      <c r="U5401" s="177">
        <v>24.247722738711008</v>
      </c>
      <c r="V5401" s="177">
        <v>24.247722738711008</v>
      </c>
      <c r="W5401" s="177">
        <v>7.08432799851224</v>
      </c>
      <c r="X5401" s="177">
        <v>32.492627992590087</v>
      </c>
      <c r="Y5401" s="177">
        <v>41.692768000000001</v>
      </c>
      <c r="Z5401" s="177">
        <v>0</v>
      </c>
      <c r="AA5401" s="177">
        <v>31.384334075329683</v>
      </c>
      <c r="AB5401" s="177">
        <v>31.526377572159781</v>
      </c>
      <c r="AC5401" s="177">
        <v>22.570978756017293</v>
      </c>
      <c r="AD5401" s="177">
        <v>0</v>
      </c>
      <c r="AE5401" s="177">
        <v>0</v>
      </c>
      <c r="AF5401" s="177">
        <v>8.6345142853562269</v>
      </c>
      <c r="AG5401" s="177">
        <v>0</v>
      </c>
      <c r="AH5401" s="177">
        <v>0</v>
      </c>
      <c r="AI5401" s="177">
        <v>0</v>
      </c>
      <c r="AJ5401" s="177">
        <v>39.915490878900862</v>
      </c>
    </row>
    <row r="5402" spans="1:36" hidden="1" outlineLevel="1" x14ac:dyDescent="0.25">
      <c r="A5402" s="190">
        <f t="shared" si="1466"/>
        <v>2034</v>
      </c>
      <c r="B5402" s="55">
        <f t="shared" si="1467"/>
        <v>9</v>
      </c>
      <c r="C5402" s="55">
        <f t="shared" si="1468"/>
        <v>11</v>
      </c>
      <c r="D5402" s="55">
        <f t="shared" si="1463"/>
        <v>225</v>
      </c>
      <c r="F5402" s="63">
        <f t="shared" si="1456"/>
        <v>49188.458333333307</v>
      </c>
      <c r="G5402" s="64">
        <f t="shared" si="1465"/>
        <v>368.37571736664984</v>
      </c>
      <c r="H5402" s="64">
        <f t="shared" si="1470"/>
        <v>0</v>
      </c>
      <c r="I5402" s="64">
        <f t="shared" si="1470"/>
        <v>183.41595190724996</v>
      </c>
      <c r="J5402" s="64">
        <f t="shared" si="1470"/>
        <v>0</v>
      </c>
      <c r="K5402" s="64">
        <f t="shared" si="1470"/>
        <v>0</v>
      </c>
      <c r="L5402" s="64">
        <f t="shared" si="1470"/>
        <v>0</v>
      </c>
      <c r="M5402" s="64">
        <f t="shared" si="1470"/>
        <v>7.947677921748344</v>
      </c>
      <c r="N5402" s="64">
        <f t="shared" si="1470"/>
        <v>177.0120875376515</v>
      </c>
      <c r="O5402" s="121"/>
      <c r="P5402" s="177">
        <v>2.9750000000000001</v>
      </c>
      <c r="Q5402" s="177">
        <v>25.092734750854785</v>
      </c>
      <c r="R5402" s="177">
        <v>25.092734750854785</v>
      </c>
      <c r="S5402" s="177">
        <v>31.803982300251928</v>
      </c>
      <c r="T5402" s="177">
        <v>30.962403034857378</v>
      </c>
      <c r="U5402" s="177">
        <v>25.092734750854785</v>
      </c>
      <c r="V5402" s="177">
        <v>25.092734750854785</v>
      </c>
      <c r="W5402" s="177">
        <v>6.9035665542708164</v>
      </c>
      <c r="X5402" s="177">
        <v>31.077708024477108</v>
      </c>
      <c r="Y5402" s="177">
        <v>41.29943999999999</v>
      </c>
      <c r="Z5402" s="177">
        <v>0</v>
      </c>
      <c r="AA5402" s="177">
        <v>27.65980919370373</v>
      </c>
      <c r="AB5402" s="177">
        <v>29.244087057265801</v>
      </c>
      <c r="AC5402" s="177">
        <v>19.737252283262823</v>
      </c>
      <c r="AD5402" s="177">
        <v>0</v>
      </c>
      <c r="AE5402" s="177">
        <v>0</v>
      </c>
      <c r="AF5402" s="177">
        <v>7.947677921748344</v>
      </c>
      <c r="AG5402" s="177">
        <v>0</v>
      </c>
      <c r="AH5402" s="177">
        <v>0</v>
      </c>
      <c r="AI5402" s="177">
        <v>0</v>
      </c>
      <c r="AJ5402" s="177">
        <v>38.393851993392758</v>
      </c>
    </row>
    <row r="5403" spans="1:36" hidden="1" outlineLevel="1" x14ac:dyDescent="0.25">
      <c r="A5403" s="190">
        <f t="shared" si="1466"/>
        <v>2034</v>
      </c>
      <c r="B5403" s="55">
        <f t="shared" si="1467"/>
        <v>9</v>
      </c>
      <c r="C5403" s="55">
        <f t="shared" si="1468"/>
        <v>12</v>
      </c>
      <c r="D5403" s="55">
        <f t="shared" si="1463"/>
        <v>225</v>
      </c>
      <c r="F5403" s="63">
        <f t="shared" si="1456"/>
        <v>49188.499999999971</v>
      </c>
      <c r="G5403" s="64">
        <f t="shared" si="1465"/>
        <v>366.76813421667214</v>
      </c>
      <c r="H5403" s="64">
        <f t="shared" si="1470"/>
        <v>0</v>
      </c>
      <c r="I5403" s="64">
        <f t="shared" si="1470"/>
        <v>180.57855769195714</v>
      </c>
      <c r="J5403" s="64">
        <f t="shared" si="1470"/>
        <v>0</v>
      </c>
      <c r="K5403" s="64">
        <f t="shared" si="1470"/>
        <v>0</v>
      </c>
      <c r="L5403" s="64">
        <f t="shared" si="1470"/>
        <v>0</v>
      </c>
      <c r="M5403" s="64">
        <f t="shared" si="1470"/>
        <v>7.8495584412329329</v>
      </c>
      <c r="N5403" s="64">
        <f t="shared" si="1470"/>
        <v>178.34001808348208</v>
      </c>
      <c r="O5403" s="121"/>
      <c r="P5403" s="177">
        <v>2.9750000000000001</v>
      </c>
      <c r="Q5403" s="177">
        <v>27.050689413139139</v>
      </c>
      <c r="R5403" s="177">
        <v>27.050689413139139</v>
      </c>
      <c r="S5403" s="177">
        <v>31.711602295027323</v>
      </c>
      <c r="T5403" s="177">
        <v>31.106983058646968</v>
      </c>
      <c r="U5403" s="177">
        <v>27.050689413139139</v>
      </c>
      <c r="V5403" s="177">
        <v>27.050689413139139</v>
      </c>
      <c r="W5403" s="177">
        <v>6.3696481457943559</v>
      </c>
      <c r="X5403" s="177">
        <v>30.408025139590574</v>
      </c>
      <c r="Y5403" s="177">
        <v>42.872751999999991</v>
      </c>
      <c r="Z5403" s="177">
        <v>0</v>
      </c>
      <c r="AA5403" s="177">
        <v>23.938433024439835</v>
      </c>
      <c r="AB5403" s="177">
        <v>27.414837728865553</v>
      </c>
      <c r="AC5403" s="177">
        <v>18.783989677620127</v>
      </c>
      <c r="AD5403" s="177">
        <v>0</v>
      </c>
      <c r="AE5403" s="177">
        <v>0</v>
      </c>
      <c r="AF5403" s="177">
        <v>7.8495584412329329</v>
      </c>
      <c r="AG5403" s="177">
        <v>0</v>
      </c>
      <c r="AH5403" s="177">
        <v>0</v>
      </c>
      <c r="AI5403" s="177">
        <v>0</v>
      </c>
      <c r="AJ5403" s="177">
        <v>35.134547052897922</v>
      </c>
    </row>
    <row r="5404" spans="1:36" hidden="1" outlineLevel="1" x14ac:dyDescent="0.25">
      <c r="A5404" s="190">
        <f t="shared" si="1466"/>
        <v>2034</v>
      </c>
      <c r="B5404" s="55">
        <f t="shared" si="1467"/>
        <v>9</v>
      </c>
      <c r="C5404" s="55">
        <f t="shared" si="1468"/>
        <v>13</v>
      </c>
      <c r="D5404" s="55">
        <f t="shared" si="1463"/>
        <v>225</v>
      </c>
      <c r="F5404" s="63">
        <f t="shared" si="1456"/>
        <v>49188.541666666635</v>
      </c>
      <c r="G5404" s="64">
        <f t="shared" si="1465"/>
        <v>369.551872927472</v>
      </c>
      <c r="H5404" s="64">
        <f t="shared" si="1470"/>
        <v>0</v>
      </c>
      <c r="I5404" s="64">
        <f t="shared" si="1470"/>
        <v>181.35546385381781</v>
      </c>
      <c r="J5404" s="64">
        <f t="shared" si="1470"/>
        <v>0</v>
      </c>
      <c r="K5404" s="64">
        <f t="shared" si="1470"/>
        <v>0</v>
      </c>
      <c r="L5404" s="64">
        <f t="shared" si="1470"/>
        <v>0</v>
      </c>
      <c r="M5404" s="64">
        <f t="shared" si="1470"/>
        <v>7.75143896071752</v>
      </c>
      <c r="N5404" s="64">
        <f t="shared" si="1470"/>
        <v>180.44497011293666</v>
      </c>
      <c r="O5404" s="121"/>
      <c r="P5404" s="177">
        <v>2.9750000000000001</v>
      </c>
      <c r="Q5404" s="177">
        <v>28.380037578584833</v>
      </c>
      <c r="R5404" s="177">
        <v>28.380037578584833</v>
      </c>
      <c r="S5404" s="177">
        <v>28.062496710039802</v>
      </c>
      <c r="T5404" s="177">
        <v>32.847700955689014</v>
      </c>
      <c r="U5404" s="177">
        <v>28.380037578584833</v>
      </c>
      <c r="V5404" s="177">
        <v>28.380037578584833</v>
      </c>
      <c r="W5404" s="177">
        <v>6.6892919157805251</v>
      </c>
      <c r="X5404" s="177">
        <v>32.888624698153187</v>
      </c>
      <c r="Y5404" s="177">
        <v>42.086095999999998</v>
      </c>
      <c r="Z5404" s="177">
        <v>0</v>
      </c>
      <c r="AA5404" s="177">
        <v>23.85084978398227</v>
      </c>
      <c r="AB5404" s="177">
        <v>24.70219599441397</v>
      </c>
      <c r="AC5404" s="177">
        <v>18.371774020201126</v>
      </c>
      <c r="AD5404" s="177">
        <v>0</v>
      </c>
      <c r="AE5404" s="177">
        <v>0</v>
      </c>
      <c r="AF5404" s="177">
        <v>7.75143896071752</v>
      </c>
      <c r="AG5404" s="177">
        <v>0</v>
      </c>
      <c r="AH5404" s="177">
        <v>0</v>
      </c>
      <c r="AI5404" s="177">
        <v>0</v>
      </c>
      <c r="AJ5404" s="177">
        <v>35.806253574155278</v>
      </c>
    </row>
    <row r="5405" spans="1:36" hidden="1" outlineLevel="1" x14ac:dyDescent="0.25">
      <c r="A5405" s="190">
        <f t="shared" si="1466"/>
        <v>2034</v>
      </c>
      <c r="B5405" s="55">
        <f t="shared" si="1467"/>
        <v>9</v>
      </c>
      <c r="C5405" s="55">
        <f t="shared" si="1468"/>
        <v>14</v>
      </c>
      <c r="D5405" s="55">
        <f t="shared" si="1463"/>
        <v>225</v>
      </c>
      <c r="F5405" s="63">
        <f t="shared" si="1456"/>
        <v>49188.583333333299</v>
      </c>
      <c r="G5405" s="64">
        <f t="shared" si="1465"/>
        <v>362.63336606472922</v>
      </c>
      <c r="H5405" s="64">
        <f t="shared" ref="H5405:N5414" si="1471">SUMIF($P$6:$AK$6,H$6,$P5405:$AK5405)</f>
        <v>0</v>
      </c>
      <c r="I5405" s="64">
        <f t="shared" si="1471"/>
        <v>165.4187396354705</v>
      </c>
      <c r="J5405" s="64">
        <f t="shared" si="1471"/>
        <v>0</v>
      </c>
      <c r="K5405" s="64">
        <f t="shared" si="1471"/>
        <v>0</v>
      </c>
      <c r="L5405" s="64">
        <f t="shared" si="1471"/>
        <v>0</v>
      </c>
      <c r="M5405" s="64">
        <f t="shared" si="1471"/>
        <v>8.1439168827791697</v>
      </c>
      <c r="N5405" s="64">
        <f t="shared" si="1471"/>
        <v>189.07070954647955</v>
      </c>
      <c r="O5405" s="121"/>
      <c r="P5405" s="177">
        <v>2.9750000000000001</v>
      </c>
      <c r="Q5405" s="177">
        <v>29.513590277802095</v>
      </c>
      <c r="R5405" s="177">
        <v>29.513590277802095</v>
      </c>
      <c r="S5405" s="177">
        <v>21.315380565377449</v>
      </c>
      <c r="T5405" s="177">
        <v>32.221488000679159</v>
      </c>
      <c r="U5405" s="177">
        <v>29.513590277802095</v>
      </c>
      <c r="V5405" s="177">
        <v>29.513590277802095</v>
      </c>
      <c r="W5405" s="177">
        <v>6.8596235195115147</v>
      </c>
      <c r="X5405" s="177">
        <v>34.481162819516449</v>
      </c>
      <c r="Y5405" s="177">
        <v>33.039552</v>
      </c>
      <c r="Z5405" s="177">
        <v>0</v>
      </c>
      <c r="AA5405" s="177">
        <v>26.30856458731699</v>
      </c>
      <c r="AB5405" s="177">
        <v>23.815681700919846</v>
      </c>
      <c r="AC5405" s="177">
        <v>20.892102147034333</v>
      </c>
      <c r="AD5405" s="177">
        <v>0</v>
      </c>
      <c r="AE5405" s="177">
        <v>0</v>
      </c>
      <c r="AF5405" s="177">
        <v>8.1439168827791697</v>
      </c>
      <c r="AG5405" s="177">
        <v>0</v>
      </c>
      <c r="AH5405" s="177">
        <v>0</v>
      </c>
      <c r="AI5405" s="177">
        <v>0</v>
      </c>
      <c r="AJ5405" s="177">
        <v>34.526532730385959</v>
      </c>
    </row>
    <row r="5406" spans="1:36" hidden="1" outlineLevel="1" x14ac:dyDescent="0.25">
      <c r="A5406" s="190">
        <f t="shared" si="1466"/>
        <v>2034</v>
      </c>
      <c r="B5406" s="55">
        <f t="shared" si="1467"/>
        <v>9</v>
      </c>
      <c r="C5406" s="55">
        <f t="shared" si="1468"/>
        <v>15</v>
      </c>
      <c r="D5406" s="55">
        <f t="shared" si="1463"/>
        <v>225</v>
      </c>
      <c r="F5406" s="63">
        <f t="shared" si="1456"/>
        <v>49188.624999999964</v>
      </c>
      <c r="G5406" s="64">
        <f t="shared" si="1465"/>
        <v>340.77798185812816</v>
      </c>
      <c r="H5406" s="64">
        <f t="shared" si="1471"/>
        <v>0</v>
      </c>
      <c r="I5406" s="64">
        <f t="shared" si="1471"/>
        <v>139.69080299726429</v>
      </c>
      <c r="J5406" s="64">
        <f t="shared" si="1471"/>
        <v>0</v>
      </c>
      <c r="K5406" s="64">
        <f t="shared" si="1471"/>
        <v>0</v>
      </c>
      <c r="L5406" s="64">
        <f t="shared" si="1471"/>
        <v>0</v>
      </c>
      <c r="M5406" s="64">
        <f t="shared" si="1471"/>
        <v>8.6345142853562269</v>
      </c>
      <c r="N5406" s="64">
        <f t="shared" si="1471"/>
        <v>192.45266457550764</v>
      </c>
      <c r="O5406" s="121"/>
      <c r="P5406" s="177">
        <v>2.9750000000000001</v>
      </c>
      <c r="Q5406" s="177">
        <v>29.10138929626855</v>
      </c>
      <c r="R5406" s="177">
        <v>29.10138929626855</v>
      </c>
      <c r="S5406" s="177">
        <v>12.824064331828952</v>
      </c>
      <c r="T5406" s="177">
        <v>23.679925847036834</v>
      </c>
      <c r="U5406" s="177">
        <v>29.10138929626855</v>
      </c>
      <c r="V5406" s="177">
        <v>29.10138929626855</v>
      </c>
      <c r="W5406" s="177">
        <v>6.7005564141290428</v>
      </c>
      <c r="X5406" s="177">
        <v>34.005211256498512</v>
      </c>
      <c r="Y5406" s="177">
        <v>25.172991999999997</v>
      </c>
      <c r="Z5406" s="177">
        <v>0</v>
      </c>
      <c r="AA5406" s="177">
        <v>29.872328124735297</v>
      </c>
      <c r="AB5406" s="177">
        <v>25.239197040990788</v>
      </c>
      <c r="AC5406" s="177">
        <v>20.935582224707336</v>
      </c>
      <c r="AD5406" s="177">
        <v>0</v>
      </c>
      <c r="AE5406" s="177">
        <v>0</v>
      </c>
      <c r="AF5406" s="177">
        <v>8.6345142853562269</v>
      </c>
      <c r="AG5406" s="177">
        <v>0</v>
      </c>
      <c r="AH5406" s="177">
        <v>0</v>
      </c>
      <c r="AI5406" s="177">
        <v>0</v>
      </c>
      <c r="AJ5406" s="177">
        <v>34.333053147770961</v>
      </c>
    </row>
    <row r="5407" spans="1:36" hidden="1" outlineLevel="1" x14ac:dyDescent="0.25">
      <c r="A5407" s="190">
        <f t="shared" si="1466"/>
        <v>2034</v>
      </c>
      <c r="B5407" s="55">
        <f t="shared" si="1467"/>
        <v>9</v>
      </c>
      <c r="C5407" s="55">
        <f t="shared" si="1468"/>
        <v>16</v>
      </c>
      <c r="D5407" s="55">
        <f t="shared" si="1463"/>
        <v>225</v>
      </c>
      <c r="F5407" s="63">
        <f t="shared" si="1456"/>
        <v>49188.666666666628</v>
      </c>
      <c r="G5407" s="64">
        <f t="shared" si="1465"/>
        <v>281.61768171619383</v>
      </c>
      <c r="H5407" s="64">
        <f t="shared" si="1471"/>
        <v>0</v>
      </c>
      <c r="I5407" s="64">
        <f t="shared" si="1471"/>
        <v>84.66947259663884</v>
      </c>
      <c r="J5407" s="64">
        <f t="shared" si="1471"/>
        <v>0</v>
      </c>
      <c r="K5407" s="64">
        <f t="shared" si="1471"/>
        <v>0</v>
      </c>
      <c r="L5407" s="64">
        <f t="shared" si="1471"/>
        <v>0</v>
      </c>
      <c r="M5407" s="64">
        <f t="shared" si="1471"/>
        <v>9.026992207417873</v>
      </c>
      <c r="N5407" s="64">
        <f t="shared" si="1471"/>
        <v>187.92121691213711</v>
      </c>
      <c r="O5407" s="121"/>
      <c r="P5407" s="177">
        <v>2.9750000000000001</v>
      </c>
      <c r="Q5407" s="177">
        <v>26.504523112607188</v>
      </c>
      <c r="R5407" s="177">
        <v>26.504523112607188</v>
      </c>
      <c r="S5407" s="177">
        <v>2.4461692542694231</v>
      </c>
      <c r="T5407" s="177">
        <v>3.8382695285507245</v>
      </c>
      <c r="U5407" s="177">
        <v>26.504523112607188</v>
      </c>
      <c r="V5407" s="177">
        <v>26.504523112607188</v>
      </c>
      <c r="W5407" s="177">
        <v>5.7225714149268887</v>
      </c>
      <c r="X5407" s="177">
        <v>29.165180775360593</v>
      </c>
      <c r="Y5407" s="177">
        <v>14.553135999999999</v>
      </c>
      <c r="Z5407" s="177">
        <v>0</v>
      </c>
      <c r="AA5407" s="177">
        <v>34.975706410098418</v>
      </c>
      <c r="AB5407" s="177">
        <v>25.643165065114502</v>
      </c>
      <c r="AC5407" s="177">
        <v>21.284252986495432</v>
      </c>
      <c r="AD5407" s="177">
        <v>0</v>
      </c>
      <c r="AE5407" s="177">
        <v>0</v>
      </c>
      <c r="AF5407" s="177">
        <v>9.026992207417873</v>
      </c>
      <c r="AG5407" s="177">
        <v>0</v>
      </c>
      <c r="AH5407" s="177">
        <v>0</v>
      </c>
      <c r="AI5407" s="177">
        <v>0</v>
      </c>
      <c r="AJ5407" s="177">
        <v>25.969145623531215</v>
      </c>
    </row>
    <row r="5408" spans="1:36" hidden="1" outlineLevel="1" x14ac:dyDescent="0.25">
      <c r="A5408" s="190">
        <f t="shared" si="1466"/>
        <v>2034</v>
      </c>
      <c r="B5408" s="55">
        <f t="shared" si="1467"/>
        <v>9</v>
      </c>
      <c r="C5408" s="55">
        <f t="shared" si="1468"/>
        <v>17</v>
      </c>
      <c r="D5408" s="55">
        <f t="shared" si="1463"/>
        <v>225</v>
      </c>
      <c r="F5408" s="63">
        <f t="shared" si="1456"/>
        <v>49188.708333333292</v>
      </c>
      <c r="G5408" s="64">
        <f t="shared" si="1465"/>
        <v>216.88929080379791</v>
      </c>
      <c r="H5408" s="64">
        <f t="shared" si="1471"/>
        <v>0</v>
      </c>
      <c r="I5408" s="64">
        <f t="shared" si="1471"/>
        <v>22.743723167604024</v>
      </c>
      <c r="J5408" s="64">
        <f t="shared" si="1471"/>
        <v>0</v>
      </c>
      <c r="K5408" s="64">
        <f t="shared" si="1471"/>
        <v>0</v>
      </c>
      <c r="L5408" s="64">
        <f t="shared" si="1471"/>
        <v>0</v>
      </c>
      <c r="M5408" s="64">
        <f t="shared" si="1471"/>
        <v>10.008187012571989</v>
      </c>
      <c r="N5408" s="64">
        <f t="shared" si="1471"/>
        <v>184.13738062362188</v>
      </c>
      <c r="O5408" s="121"/>
      <c r="P5408" s="177">
        <v>2.9750000000000001</v>
      </c>
      <c r="Q5408" s="177">
        <v>25.618291002310066</v>
      </c>
      <c r="R5408" s="177">
        <v>25.618291002310066</v>
      </c>
      <c r="S5408" s="177">
        <v>0</v>
      </c>
      <c r="T5408" s="177">
        <v>0</v>
      </c>
      <c r="U5408" s="177">
        <v>25.618291002310066</v>
      </c>
      <c r="V5408" s="177">
        <v>25.618291002310066</v>
      </c>
      <c r="W5408" s="177">
        <v>2.2888754375999665</v>
      </c>
      <c r="X5408" s="177">
        <v>9.2367539625538342</v>
      </c>
      <c r="Y5408" s="177">
        <v>2.3599679999999998</v>
      </c>
      <c r="Z5408" s="177">
        <v>0</v>
      </c>
      <c r="AA5408" s="177">
        <v>33.211570661560593</v>
      </c>
      <c r="AB5408" s="177">
        <v>27.563095930831611</v>
      </c>
      <c r="AC5408" s="177">
        <v>20.889550021989393</v>
      </c>
      <c r="AD5408" s="177">
        <v>0</v>
      </c>
      <c r="AE5408" s="177">
        <v>0</v>
      </c>
      <c r="AF5408" s="177">
        <v>10.008187012571989</v>
      </c>
      <c r="AG5408" s="177">
        <v>0</v>
      </c>
      <c r="AH5408" s="177">
        <v>0</v>
      </c>
      <c r="AI5408" s="177">
        <v>0</v>
      </c>
      <c r="AJ5408" s="177">
        <v>5.883125767450224</v>
      </c>
    </row>
    <row r="5409" spans="1:36" hidden="1" outlineLevel="1" x14ac:dyDescent="0.25">
      <c r="A5409" s="190">
        <f t="shared" si="1466"/>
        <v>2034</v>
      </c>
      <c r="B5409" s="55">
        <f t="shared" si="1467"/>
        <v>9</v>
      </c>
      <c r="C5409" s="55">
        <f t="shared" si="1468"/>
        <v>18</v>
      </c>
      <c r="D5409" s="55">
        <f t="shared" si="1463"/>
        <v>225</v>
      </c>
      <c r="F5409" s="63">
        <f t="shared" si="1456"/>
        <v>49188.749999999956</v>
      </c>
      <c r="G5409" s="64">
        <f t="shared" si="1465"/>
        <v>183.24242212628565</v>
      </c>
      <c r="H5409" s="64">
        <f t="shared" si="1471"/>
        <v>0</v>
      </c>
      <c r="I5409" s="64">
        <f t="shared" si="1471"/>
        <v>3.1034583887223377</v>
      </c>
      <c r="J5409" s="64">
        <f t="shared" si="1471"/>
        <v>0</v>
      </c>
      <c r="K5409" s="64">
        <f t="shared" si="1471"/>
        <v>0</v>
      </c>
      <c r="L5409" s="64">
        <f t="shared" si="1471"/>
        <v>0</v>
      </c>
      <c r="M5409" s="64">
        <f t="shared" si="1471"/>
        <v>11.381859739787751</v>
      </c>
      <c r="N5409" s="64">
        <f t="shared" si="1471"/>
        <v>168.75710399777554</v>
      </c>
      <c r="O5409" s="121"/>
      <c r="P5409" s="177">
        <v>2.9750000000000001</v>
      </c>
      <c r="Q5409" s="177">
        <v>23.948877027099186</v>
      </c>
      <c r="R5409" s="177">
        <v>23.948877027099186</v>
      </c>
      <c r="S5409" s="177">
        <v>0</v>
      </c>
      <c r="T5409" s="177">
        <v>0</v>
      </c>
      <c r="U5409" s="177">
        <v>23.948877027099186</v>
      </c>
      <c r="V5409" s="177">
        <v>23.948877027099186</v>
      </c>
      <c r="W5409" s="177">
        <v>5.3159503720097484E-3</v>
      </c>
      <c r="X5409" s="177">
        <v>0.12314243835032782</v>
      </c>
      <c r="Y5409" s="177">
        <v>0</v>
      </c>
      <c r="Z5409" s="177">
        <v>0</v>
      </c>
      <c r="AA5409" s="177">
        <v>28.191814234847566</v>
      </c>
      <c r="AB5409" s="177">
        <v>28.99196666355385</v>
      </c>
      <c r="AC5409" s="177">
        <v>15.77781499097739</v>
      </c>
      <c r="AD5409" s="177">
        <v>0</v>
      </c>
      <c r="AE5409" s="177">
        <v>0</v>
      </c>
      <c r="AF5409" s="177">
        <v>11.381859739787751</v>
      </c>
      <c r="AG5409" s="177">
        <v>0</v>
      </c>
      <c r="AH5409" s="177">
        <v>0</v>
      </c>
      <c r="AI5409" s="177">
        <v>0</v>
      </c>
      <c r="AJ5409" s="177">
        <v>0</v>
      </c>
    </row>
    <row r="5410" spans="1:36" hidden="1" outlineLevel="1" x14ac:dyDescent="0.25">
      <c r="A5410" s="190">
        <f t="shared" si="1466"/>
        <v>2034</v>
      </c>
      <c r="B5410" s="55">
        <f t="shared" si="1467"/>
        <v>9</v>
      </c>
      <c r="C5410" s="55">
        <f t="shared" si="1468"/>
        <v>19</v>
      </c>
      <c r="D5410" s="55">
        <f t="shared" si="1463"/>
        <v>225</v>
      </c>
      <c r="F5410" s="63">
        <f t="shared" si="1456"/>
        <v>49188.791666666621</v>
      </c>
      <c r="G5410" s="64">
        <f t="shared" si="1465"/>
        <v>161.90613793493836</v>
      </c>
      <c r="H5410" s="64">
        <f t="shared" si="1471"/>
        <v>0</v>
      </c>
      <c r="I5410" s="64">
        <f t="shared" si="1471"/>
        <v>2.9750000000000001</v>
      </c>
      <c r="J5410" s="64">
        <f t="shared" si="1471"/>
        <v>0</v>
      </c>
      <c r="K5410" s="64">
        <f t="shared" si="1471"/>
        <v>0</v>
      </c>
      <c r="L5410" s="64">
        <f t="shared" si="1471"/>
        <v>0</v>
      </c>
      <c r="M5410" s="64">
        <f t="shared" si="1471"/>
        <v>13.442368830611397</v>
      </c>
      <c r="N5410" s="64">
        <f t="shared" si="1471"/>
        <v>145.48876910432696</v>
      </c>
      <c r="O5410" s="121"/>
      <c r="P5410" s="177">
        <v>2.9750000000000001</v>
      </c>
      <c r="Q5410" s="177">
        <v>20.537913904909068</v>
      </c>
      <c r="R5410" s="177">
        <v>20.537913904909068</v>
      </c>
      <c r="S5410" s="177">
        <v>0</v>
      </c>
      <c r="T5410" s="177">
        <v>0</v>
      </c>
      <c r="U5410" s="177">
        <v>20.537913904909068</v>
      </c>
      <c r="V5410" s="177">
        <v>20.537913904909068</v>
      </c>
      <c r="W5410" s="177">
        <v>0</v>
      </c>
      <c r="X5410" s="177">
        <v>0</v>
      </c>
      <c r="Y5410" s="177">
        <v>0</v>
      </c>
      <c r="Z5410" s="177">
        <v>0</v>
      </c>
      <c r="AA5410" s="177">
        <v>22.683923905734584</v>
      </c>
      <c r="AB5410" s="177">
        <v>27.718501622861037</v>
      </c>
      <c r="AC5410" s="177">
        <v>12.934687956095065</v>
      </c>
      <c r="AD5410" s="177">
        <v>0</v>
      </c>
      <c r="AE5410" s="177">
        <v>0</v>
      </c>
      <c r="AF5410" s="177">
        <v>13.442368830611397</v>
      </c>
      <c r="AG5410" s="177">
        <v>0</v>
      </c>
      <c r="AH5410" s="177">
        <v>0</v>
      </c>
      <c r="AI5410" s="177">
        <v>0</v>
      </c>
      <c r="AJ5410" s="177">
        <v>0</v>
      </c>
    </row>
    <row r="5411" spans="1:36" hidden="1" outlineLevel="1" x14ac:dyDescent="0.25">
      <c r="A5411" s="190">
        <f t="shared" si="1466"/>
        <v>2034</v>
      </c>
      <c r="B5411" s="55">
        <f t="shared" si="1467"/>
        <v>9</v>
      </c>
      <c r="C5411" s="55">
        <f t="shared" si="1468"/>
        <v>20</v>
      </c>
      <c r="D5411" s="55">
        <f t="shared" si="1463"/>
        <v>225</v>
      </c>
      <c r="F5411" s="63">
        <f t="shared" si="1456"/>
        <v>49188.833333333285</v>
      </c>
      <c r="G5411" s="64">
        <f t="shared" si="1465"/>
        <v>151.48465735566373</v>
      </c>
      <c r="H5411" s="64">
        <f t="shared" si="1471"/>
        <v>0</v>
      </c>
      <c r="I5411" s="64">
        <f t="shared" si="1471"/>
        <v>2.9750000000000001</v>
      </c>
      <c r="J5411" s="64">
        <f t="shared" si="1471"/>
        <v>0</v>
      </c>
      <c r="K5411" s="64">
        <f t="shared" si="1471"/>
        <v>0</v>
      </c>
      <c r="L5411" s="64">
        <f t="shared" si="1471"/>
        <v>0</v>
      </c>
      <c r="M5411" s="64">
        <f t="shared" si="1471"/>
        <v>15.012280518857985</v>
      </c>
      <c r="N5411" s="64">
        <f t="shared" si="1471"/>
        <v>133.49737683680576</v>
      </c>
      <c r="O5411" s="121"/>
      <c r="P5411" s="177">
        <v>2.9750000000000001</v>
      </c>
      <c r="Q5411" s="177">
        <v>18.703619537084776</v>
      </c>
      <c r="R5411" s="177">
        <v>18.703619537084776</v>
      </c>
      <c r="S5411" s="177">
        <v>0</v>
      </c>
      <c r="T5411" s="177">
        <v>0</v>
      </c>
      <c r="U5411" s="177">
        <v>18.703619537084776</v>
      </c>
      <c r="V5411" s="177">
        <v>18.703619537084776</v>
      </c>
      <c r="W5411" s="177">
        <v>0</v>
      </c>
      <c r="X5411" s="177">
        <v>0</v>
      </c>
      <c r="Y5411" s="177">
        <v>0</v>
      </c>
      <c r="Z5411" s="177">
        <v>0</v>
      </c>
      <c r="AA5411" s="177">
        <v>20.15571140220036</v>
      </c>
      <c r="AB5411" s="177">
        <v>25.809726824995202</v>
      </c>
      <c r="AC5411" s="177">
        <v>12.717460461271092</v>
      </c>
      <c r="AD5411" s="177">
        <v>0</v>
      </c>
      <c r="AE5411" s="177">
        <v>0</v>
      </c>
      <c r="AF5411" s="177">
        <v>15.012280518857985</v>
      </c>
      <c r="AG5411" s="177">
        <v>0</v>
      </c>
      <c r="AH5411" s="177">
        <v>0</v>
      </c>
      <c r="AI5411" s="177">
        <v>0</v>
      </c>
      <c r="AJ5411" s="177">
        <v>0</v>
      </c>
    </row>
    <row r="5412" spans="1:36" hidden="1" outlineLevel="1" x14ac:dyDescent="0.25">
      <c r="A5412" s="190">
        <f t="shared" si="1466"/>
        <v>2034</v>
      </c>
      <c r="B5412" s="55">
        <f t="shared" si="1467"/>
        <v>9</v>
      </c>
      <c r="C5412" s="55">
        <f t="shared" si="1468"/>
        <v>21</v>
      </c>
      <c r="D5412" s="55">
        <f t="shared" si="1463"/>
        <v>225</v>
      </c>
      <c r="F5412" s="63">
        <f t="shared" si="1456"/>
        <v>49188.874999999949</v>
      </c>
      <c r="G5412" s="64">
        <f t="shared" si="1465"/>
        <v>153.96909268086398</v>
      </c>
      <c r="H5412" s="64">
        <f t="shared" si="1471"/>
        <v>0</v>
      </c>
      <c r="I5412" s="64">
        <f t="shared" si="1471"/>
        <v>2.9750000000000001</v>
      </c>
      <c r="J5412" s="64">
        <f t="shared" si="1471"/>
        <v>0</v>
      </c>
      <c r="K5412" s="64">
        <f t="shared" si="1471"/>
        <v>0</v>
      </c>
      <c r="L5412" s="64">
        <f t="shared" si="1471"/>
        <v>0</v>
      </c>
      <c r="M5412" s="64">
        <f t="shared" si="1471"/>
        <v>15.79723636298128</v>
      </c>
      <c r="N5412" s="64">
        <f t="shared" si="1471"/>
        <v>135.19685631788269</v>
      </c>
      <c r="O5412" s="121"/>
      <c r="P5412" s="177">
        <v>2.9750000000000001</v>
      </c>
      <c r="Q5412" s="177">
        <v>18.116233138399469</v>
      </c>
      <c r="R5412" s="177">
        <v>18.116233138399469</v>
      </c>
      <c r="S5412" s="177">
        <v>0</v>
      </c>
      <c r="T5412" s="177">
        <v>0</v>
      </c>
      <c r="U5412" s="177">
        <v>18.116233138399469</v>
      </c>
      <c r="V5412" s="177">
        <v>18.116233138399469</v>
      </c>
      <c r="W5412" s="177">
        <v>0</v>
      </c>
      <c r="X5412" s="177">
        <v>0</v>
      </c>
      <c r="Y5412" s="177">
        <v>0</v>
      </c>
      <c r="Z5412" s="177">
        <v>0</v>
      </c>
      <c r="AA5412" s="177">
        <v>21.956089367909442</v>
      </c>
      <c r="AB5412" s="177">
        <v>26.831892015330936</v>
      </c>
      <c r="AC5412" s="177">
        <v>13.943942381044426</v>
      </c>
      <c r="AD5412" s="177">
        <v>0</v>
      </c>
      <c r="AE5412" s="177">
        <v>0</v>
      </c>
      <c r="AF5412" s="177">
        <v>15.79723636298128</v>
      </c>
      <c r="AG5412" s="177">
        <v>0</v>
      </c>
      <c r="AH5412" s="177">
        <v>0</v>
      </c>
      <c r="AI5412" s="177">
        <v>0</v>
      </c>
      <c r="AJ5412" s="177">
        <v>0</v>
      </c>
    </row>
    <row r="5413" spans="1:36" hidden="1" outlineLevel="1" x14ac:dyDescent="0.25">
      <c r="A5413" s="190">
        <f t="shared" si="1466"/>
        <v>2034</v>
      </c>
      <c r="B5413" s="55">
        <f t="shared" si="1467"/>
        <v>9</v>
      </c>
      <c r="C5413" s="55">
        <f t="shared" si="1468"/>
        <v>22</v>
      </c>
      <c r="D5413" s="55">
        <f t="shared" si="1463"/>
        <v>225</v>
      </c>
      <c r="F5413" s="63">
        <f t="shared" si="1456"/>
        <v>49188.916666666613</v>
      </c>
      <c r="G5413" s="64">
        <f t="shared" si="1465"/>
        <v>160.61107954037789</v>
      </c>
      <c r="H5413" s="64">
        <f t="shared" si="1471"/>
        <v>0</v>
      </c>
      <c r="I5413" s="64">
        <f t="shared" si="1471"/>
        <v>2.9750000000000001</v>
      </c>
      <c r="J5413" s="64">
        <f t="shared" si="1471"/>
        <v>0</v>
      </c>
      <c r="K5413" s="64">
        <f t="shared" si="1471"/>
        <v>0</v>
      </c>
      <c r="L5413" s="64">
        <f t="shared" si="1471"/>
        <v>0</v>
      </c>
      <c r="M5413" s="64">
        <f t="shared" si="1471"/>
        <v>16.68031168761998</v>
      </c>
      <c r="N5413" s="64">
        <f t="shared" si="1471"/>
        <v>140.9557678527579</v>
      </c>
      <c r="O5413" s="121"/>
      <c r="P5413" s="177">
        <v>2.9750000000000001</v>
      </c>
      <c r="Q5413" s="177">
        <v>18.775754708853146</v>
      </c>
      <c r="R5413" s="177">
        <v>18.775754708853146</v>
      </c>
      <c r="S5413" s="177">
        <v>0</v>
      </c>
      <c r="T5413" s="177">
        <v>0</v>
      </c>
      <c r="U5413" s="177">
        <v>18.775754708853146</v>
      </c>
      <c r="V5413" s="177">
        <v>18.775754708853146</v>
      </c>
      <c r="W5413" s="177">
        <v>0</v>
      </c>
      <c r="X5413" s="177">
        <v>0</v>
      </c>
      <c r="Y5413" s="177">
        <v>0</v>
      </c>
      <c r="Z5413" s="177">
        <v>0</v>
      </c>
      <c r="AA5413" s="177">
        <v>25.233925639131112</v>
      </c>
      <c r="AB5413" s="177">
        <v>25.81448938373417</v>
      </c>
      <c r="AC5413" s="177">
        <v>14.804333994480046</v>
      </c>
      <c r="AD5413" s="177">
        <v>0</v>
      </c>
      <c r="AE5413" s="177">
        <v>0</v>
      </c>
      <c r="AF5413" s="177">
        <v>16.68031168761998</v>
      </c>
      <c r="AG5413" s="177">
        <v>0</v>
      </c>
      <c r="AH5413" s="177">
        <v>0</v>
      </c>
      <c r="AI5413" s="177">
        <v>0</v>
      </c>
      <c r="AJ5413" s="177">
        <v>0</v>
      </c>
    </row>
    <row r="5414" spans="1:36" hidden="1" outlineLevel="1" x14ac:dyDescent="0.25">
      <c r="A5414" s="190">
        <f t="shared" si="1466"/>
        <v>2034</v>
      </c>
      <c r="B5414" s="55">
        <f t="shared" si="1467"/>
        <v>9</v>
      </c>
      <c r="C5414" s="55">
        <f t="shared" si="1468"/>
        <v>23</v>
      </c>
      <c r="D5414" s="55">
        <f t="shared" si="1463"/>
        <v>225</v>
      </c>
      <c r="F5414" s="63">
        <f t="shared" si="1456"/>
        <v>49188.958333333278</v>
      </c>
      <c r="G5414" s="64">
        <f t="shared" si="1465"/>
        <v>154.13747681135911</v>
      </c>
      <c r="H5414" s="64">
        <f t="shared" si="1471"/>
        <v>0</v>
      </c>
      <c r="I5414" s="64">
        <f t="shared" si="1471"/>
        <v>2.9750000000000001</v>
      </c>
      <c r="J5414" s="64">
        <f t="shared" si="1471"/>
        <v>0</v>
      </c>
      <c r="K5414" s="64">
        <f t="shared" si="1471"/>
        <v>0</v>
      </c>
      <c r="L5414" s="64">
        <f t="shared" si="1471"/>
        <v>0</v>
      </c>
      <c r="M5414" s="64">
        <f t="shared" si="1471"/>
        <v>17.170909090197039</v>
      </c>
      <c r="N5414" s="64">
        <f t="shared" si="1471"/>
        <v>133.99156772116206</v>
      </c>
      <c r="O5414" s="121"/>
      <c r="P5414" s="177">
        <v>2.9750000000000001</v>
      </c>
      <c r="Q5414" s="177">
        <v>16.354073942343547</v>
      </c>
      <c r="R5414" s="177">
        <v>16.354073942343547</v>
      </c>
      <c r="S5414" s="177">
        <v>0</v>
      </c>
      <c r="T5414" s="177">
        <v>0</v>
      </c>
      <c r="U5414" s="177">
        <v>16.354073942343547</v>
      </c>
      <c r="V5414" s="177">
        <v>16.354073942343547</v>
      </c>
      <c r="W5414" s="177">
        <v>0</v>
      </c>
      <c r="X5414" s="177">
        <v>0</v>
      </c>
      <c r="Y5414" s="177">
        <v>0</v>
      </c>
      <c r="Z5414" s="177">
        <v>0</v>
      </c>
      <c r="AA5414" s="177">
        <v>28.675931156403223</v>
      </c>
      <c r="AB5414" s="177">
        <v>26.349870879340756</v>
      </c>
      <c r="AC5414" s="177">
        <v>13.549469916043877</v>
      </c>
      <c r="AD5414" s="177">
        <v>0</v>
      </c>
      <c r="AE5414" s="177">
        <v>0</v>
      </c>
      <c r="AF5414" s="177">
        <v>17.170909090197039</v>
      </c>
      <c r="AG5414" s="177">
        <v>0</v>
      </c>
      <c r="AH5414" s="177">
        <v>0</v>
      </c>
      <c r="AI5414" s="177">
        <v>0</v>
      </c>
      <c r="AJ5414" s="177">
        <v>0</v>
      </c>
    </row>
    <row r="5415" spans="1:36" hidden="1" outlineLevel="1" x14ac:dyDescent="0.25">
      <c r="A5415" s="190">
        <f t="shared" si="1466"/>
        <v>2034</v>
      </c>
      <c r="B5415" s="55">
        <f t="shared" si="1467"/>
        <v>10</v>
      </c>
      <c r="C5415" s="55">
        <f t="shared" si="1468"/>
        <v>0</v>
      </c>
      <c r="D5415" s="55">
        <f t="shared" si="1463"/>
        <v>226</v>
      </c>
      <c r="F5415" s="63">
        <f t="shared" ref="F5415" si="1472">EDATE(F5391,1)</f>
        <v>49218</v>
      </c>
      <c r="G5415" s="64">
        <f t="shared" si="1465"/>
        <v>218.53941617571385</v>
      </c>
      <c r="H5415" s="64">
        <f t="shared" ref="H5415:N5424" si="1473">SUMIF($P$6:$AK$6,H$6,$P5415:$AK5415)</f>
        <v>0</v>
      </c>
      <c r="I5415" s="64">
        <f t="shared" si="1473"/>
        <v>2.9750000000000001</v>
      </c>
      <c r="J5415" s="64">
        <f t="shared" si="1473"/>
        <v>0</v>
      </c>
      <c r="K5415" s="64">
        <f t="shared" si="1473"/>
        <v>0</v>
      </c>
      <c r="L5415" s="64">
        <f t="shared" si="1473"/>
        <v>0</v>
      </c>
      <c r="M5415" s="64">
        <f t="shared" si="1473"/>
        <v>15.546919082303422</v>
      </c>
      <c r="N5415" s="64">
        <f t="shared" si="1473"/>
        <v>200.01749709341044</v>
      </c>
      <c r="O5415" s="121"/>
      <c r="P5415" s="177">
        <v>2.9750000000000001</v>
      </c>
      <c r="Q5415" s="177">
        <v>25.535850806003353</v>
      </c>
      <c r="R5415" s="177">
        <v>25.535850806003353</v>
      </c>
      <c r="S5415" s="177">
        <v>0</v>
      </c>
      <c r="T5415" s="177">
        <v>0</v>
      </c>
      <c r="U5415" s="177">
        <v>25.535850806003353</v>
      </c>
      <c r="V5415" s="177">
        <v>25.535850806003353</v>
      </c>
      <c r="W5415" s="177">
        <v>0</v>
      </c>
      <c r="X5415" s="177">
        <v>0</v>
      </c>
      <c r="Y5415" s="177">
        <v>0</v>
      </c>
      <c r="Z5415" s="177">
        <v>0</v>
      </c>
      <c r="AA5415" s="177">
        <v>33.082139732555845</v>
      </c>
      <c r="AB5415" s="177">
        <v>34.453816376099688</v>
      </c>
      <c r="AC5415" s="177">
        <v>30.338137760741493</v>
      </c>
      <c r="AD5415" s="177">
        <v>0</v>
      </c>
      <c r="AE5415" s="177">
        <v>0</v>
      </c>
      <c r="AF5415" s="177">
        <v>15.546919082303422</v>
      </c>
      <c r="AG5415" s="177">
        <v>0</v>
      </c>
      <c r="AH5415" s="177">
        <v>0</v>
      </c>
      <c r="AI5415" s="177">
        <v>0</v>
      </c>
      <c r="AJ5415" s="177">
        <v>0</v>
      </c>
    </row>
    <row r="5416" spans="1:36" hidden="1" outlineLevel="1" x14ac:dyDescent="0.25">
      <c r="A5416" s="190">
        <f t="shared" si="1466"/>
        <v>2034</v>
      </c>
      <c r="B5416" s="55">
        <f t="shared" si="1467"/>
        <v>10</v>
      </c>
      <c r="C5416" s="55">
        <f t="shared" si="1468"/>
        <v>1</v>
      </c>
      <c r="D5416" s="55">
        <f t="shared" si="1463"/>
        <v>226</v>
      </c>
      <c r="F5416" s="63">
        <f t="shared" ref="F5416:F5479" si="1474">F5415+1/24</f>
        <v>49218.041666666664</v>
      </c>
      <c r="G5416" s="64">
        <f t="shared" si="1465"/>
        <v>216.19303982734479</v>
      </c>
      <c r="H5416" s="64">
        <f t="shared" si="1473"/>
        <v>0</v>
      </c>
      <c r="I5416" s="64">
        <f t="shared" si="1473"/>
        <v>2.9750000000000001</v>
      </c>
      <c r="J5416" s="64">
        <f t="shared" si="1473"/>
        <v>0</v>
      </c>
      <c r="K5416" s="64">
        <f t="shared" si="1473"/>
        <v>0</v>
      </c>
      <c r="L5416" s="64">
        <f t="shared" si="1473"/>
        <v>0</v>
      </c>
      <c r="M5416" s="64">
        <f t="shared" si="1473"/>
        <v>14.383544184988196</v>
      </c>
      <c r="N5416" s="64">
        <f t="shared" si="1473"/>
        <v>198.83449564235659</v>
      </c>
      <c r="O5416" s="121"/>
      <c r="P5416" s="177">
        <v>2.9750000000000001</v>
      </c>
      <c r="Q5416" s="177">
        <v>25.628596026848399</v>
      </c>
      <c r="R5416" s="177">
        <v>25.628596026848399</v>
      </c>
      <c r="S5416" s="177">
        <v>0</v>
      </c>
      <c r="T5416" s="177">
        <v>0</v>
      </c>
      <c r="U5416" s="177">
        <v>25.628596026848399</v>
      </c>
      <c r="V5416" s="177">
        <v>25.628596026848399</v>
      </c>
      <c r="W5416" s="177">
        <v>0</v>
      </c>
      <c r="X5416" s="177">
        <v>0</v>
      </c>
      <c r="Y5416" s="177">
        <v>0</v>
      </c>
      <c r="Z5416" s="177">
        <v>0</v>
      </c>
      <c r="AA5416" s="177">
        <v>32.000403906272396</v>
      </c>
      <c r="AB5416" s="177">
        <v>35.185066308900751</v>
      </c>
      <c r="AC5416" s="177">
        <v>29.134641319789843</v>
      </c>
      <c r="AD5416" s="177">
        <v>0</v>
      </c>
      <c r="AE5416" s="177">
        <v>0</v>
      </c>
      <c r="AF5416" s="177">
        <v>14.383544184988196</v>
      </c>
      <c r="AG5416" s="177">
        <v>0</v>
      </c>
      <c r="AH5416" s="177">
        <v>0</v>
      </c>
      <c r="AI5416" s="177">
        <v>0</v>
      </c>
      <c r="AJ5416" s="177">
        <v>0</v>
      </c>
    </row>
    <row r="5417" spans="1:36" hidden="1" outlineLevel="1" x14ac:dyDescent="0.25">
      <c r="A5417" s="190">
        <f t="shared" si="1466"/>
        <v>2034</v>
      </c>
      <c r="B5417" s="55">
        <f t="shared" si="1467"/>
        <v>10</v>
      </c>
      <c r="C5417" s="55">
        <f t="shared" si="1468"/>
        <v>2</v>
      </c>
      <c r="D5417" s="55">
        <f t="shared" si="1463"/>
        <v>226</v>
      </c>
      <c r="F5417" s="63">
        <f t="shared" si="1474"/>
        <v>49218.083333333328</v>
      </c>
      <c r="G5417" s="64">
        <f t="shared" si="1465"/>
        <v>213.89660577183815</v>
      </c>
      <c r="H5417" s="64">
        <f t="shared" si="1473"/>
        <v>0</v>
      </c>
      <c r="I5417" s="64">
        <f t="shared" si="1473"/>
        <v>2.9750000000000001</v>
      </c>
      <c r="J5417" s="64">
        <f t="shared" si="1473"/>
        <v>0</v>
      </c>
      <c r="K5417" s="64">
        <f t="shared" si="1473"/>
        <v>0</v>
      </c>
      <c r="L5417" s="64">
        <f t="shared" si="1473"/>
        <v>0</v>
      </c>
      <c r="M5417" s="64">
        <f t="shared" si="1473"/>
        <v>13.748976059179894</v>
      </c>
      <c r="N5417" s="64">
        <f t="shared" si="1473"/>
        <v>197.17262971265825</v>
      </c>
      <c r="O5417" s="121"/>
      <c r="P5417" s="177">
        <v>2.9750000000000001</v>
      </c>
      <c r="Q5417" s="177">
        <v>25.237005094391524</v>
      </c>
      <c r="R5417" s="177">
        <v>25.237005094391524</v>
      </c>
      <c r="S5417" s="177">
        <v>0</v>
      </c>
      <c r="T5417" s="177">
        <v>0</v>
      </c>
      <c r="U5417" s="177">
        <v>25.237005094391524</v>
      </c>
      <c r="V5417" s="177">
        <v>25.237005094391524</v>
      </c>
      <c r="W5417" s="177">
        <v>0</v>
      </c>
      <c r="X5417" s="177">
        <v>0</v>
      </c>
      <c r="Y5417" s="177">
        <v>0</v>
      </c>
      <c r="Z5417" s="177">
        <v>0</v>
      </c>
      <c r="AA5417" s="177">
        <v>30.691855123838351</v>
      </c>
      <c r="AB5417" s="177">
        <v>36.365230782344888</v>
      </c>
      <c r="AC5417" s="177">
        <v>29.167523428908893</v>
      </c>
      <c r="AD5417" s="177">
        <v>0</v>
      </c>
      <c r="AE5417" s="177">
        <v>0</v>
      </c>
      <c r="AF5417" s="177">
        <v>13.748976059179894</v>
      </c>
      <c r="AG5417" s="177">
        <v>0</v>
      </c>
      <c r="AH5417" s="177">
        <v>0</v>
      </c>
      <c r="AI5417" s="177">
        <v>0</v>
      </c>
      <c r="AJ5417" s="177">
        <v>0</v>
      </c>
    </row>
    <row r="5418" spans="1:36" hidden="1" outlineLevel="1" x14ac:dyDescent="0.25">
      <c r="A5418" s="190">
        <f t="shared" si="1466"/>
        <v>2034</v>
      </c>
      <c r="B5418" s="55">
        <f t="shared" si="1467"/>
        <v>10</v>
      </c>
      <c r="C5418" s="55">
        <f t="shared" si="1468"/>
        <v>3</v>
      </c>
      <c r="D5418" s="55">
        <f t="shared" si="1463"/>
        <v>226</v>
      </c>
      <c r="F5418" s="63">
        <f t="shared" si="1474"/>
        <v>49218.124999999993</v>
      </c>
      <c r="G5418" s="64">
        <f t="shared" si="1465"/>
        <v>217.58971886912227</v>
      </c>
      <c r="H5418" s="64">
        <f t="shared" si="1473"/>
        <v>0</v>
      </c>
      <c r="I5418" s="64">
        <f t="shared" si="1473"/>
        <v>2.9750000000000001</v>
      </c>
      <c r="J5418" s="64">
        <f t="shared" si="1473"/>
        <v>0</v>
      </c>
      <c r="K5418" s="64">
        <f t="shared" si="1473"/>
        <v>0</v>
      </c>
      <c r="L5418" s="64">
        <f t="shared" si="1473"/>
        <v>0</v>
      </c>
      <c r="M5418" s="64">
        <f t="shared" si="1473"/>
        <v>13.431691996275742</v>
      </c>
      <c r="N5418" s="64">
        <f t="shared" si="1473"/>
        <v>201.18302687284651</v>
      </c>
      <c r="O5418" s="121"/>
      <c r="P5418" s="177">
        <v>2.9750000000000001</v>
      </c>
      <c r="Q5418" s="177">
        <v>25.762561345846802</v>
      </c>
      <c r="R5418" s="177">
        <v>25.762561345846802</v>
      </c>
      <c r="S5418" s="177">
        <v>0</v>
      </c>
      <c r="T5418" s="177">
        <v>0</v>
      </c>
      <c r="U5418" s="177">
        <v>25.762561345846802</v>
      </c>
      <c r="V5418" s="177">
        <v>25.762561345846802</v>
      </c>
      <c r="W5418" s="177">
        <v>0</v>
      </c>
      <c r="X5418" s="177">
        <v>0</v>
      </c>
      <c r="Y5418" s="177">
        <v>0</v>
      </c>
      <c r="Z5418" s="177">
        <v>0</v>
      </c>
      <c r="AA5418" s="177">
        <v>30.627802136934882</v>
      </c>
      <c r="AB5418" s="177">
        <v>36.527819342325948</v>
      </c>
      <c r="AC5418" s="177">
        <v>30.977160010198471</v>
      </c>
      <c r="AD5418" s="177">
        <v>0</v>
      </c>
      <c r="AE5418" s="177">
        <v>0</v>
      </c>
      <c r="AF5418" s="177">
        <v>13.431691996275742</v>
      </c>
      <c r="AG5418" s="177">
        <v>0</v>
      </c>
      <c r="AH5418" s="177">
        <v>0</v>
      </c>
      <c r="AI5418" s="177">
        <v>0</v>
      </c>
      <c r="AJ5418" s="177">
        <v>0</v>
      </c>
    </row>
    <row r="5419" spans="1:36" hidden="1" outlineLevel="1" x14ac:dyDescent="0.25">
      <c r="A5419" s="190">
        <f t="shared" si="1466"/>
        <v>2034</v>
      </c>
      <c r="B5419" s="55">
        <f t="shared" si="1467"/>
        <v>10</v>
      </c>
      <c r="C5419" s="55">
        <f t="shared" si="1468"/>
        <v>4</v>
      </c>
      <c r="D5419" s="55">
        <f t="shared" si="1463"/>
        <v>226</v>
      </c>
      <c r="F5419" s="63">
        <f t="shared" si="1474"/>
        <v>49218.166666666657</v>
      </c>
      <c r="G5419" s="64">
        <f t="shared" si="1465"/>
        <v>222.08742185869764</v>
      </c>
      <c r="H5419" s="64">
        <f t="shared" si="1473"/>
        <v>0</v>
      </c>
      <c r="I5419" s="64">
        <f t="shared" si="1473"/>
        <v>2.9750000000000001</v>
      </c>
      <c r="J5419" s="64">
        <f t="shared" si="1473"/>
        <v>0</v>
      </c>
      <c r="K5419" s="64">
        <f t="shared" si="1473"/>
        <v>0</v>
      </c>
      <c r="L5419" s="64">
        <f t="shared" si="1473"/>
        <v>0</v>
      </c>
      <c r="M5419" s="64">
        <f t="shared" si="1473"/>
        <v>13.431691996275742</v>
      </c>
      <c r="N5419" s="64">
        <f t="shared" si="1473"/>
        <v>205.68072986242188</v>
      </c>
      <c r="O5419" s="121"/>
      <c r="P5419" s="177">
        <v>2.9750000000000001</v>
      </c>
      <c r="Q5419" s="177">
        <v>26.545743210760541</v>
      </c>
      <c r="R5419" s="177">
        <v>26.545743210760541</v>
      </c>
      <c r="S5419" s="177">
        <v>0</v>
      </c>
      <c r="T5419" s="177">
        <v>0</v>
      </c>
      <c r="U5419" s="177">
        <v>26.545743210760541</v>
      </c>
      <c r="V5419" s="177">
        <v>26.545743210760541</v>
      </c>
      <c r="W5419" s="177">
        <v>0</v>
      </c>
      <c r="X5419" s="177">
        <v>0</v>
      </c>
      <c r="Y5419" s="177">
        <v>0</v>
      </c>
      <c r="Z5419" s="177">
        <v>0</v>
      </c>
      <c r="AA5419" s="177">
        <v>30.621470597310395</v>
      </c>
      <c r="AB5419" s="177">
        <v>36.574095465244653</v>
      </c>
      <c r="AC5419" s="177">
        <v>32.302190956824653</v>
      </c>
      <c r="AD5419" s="177">
        <v>0</v>
      </c>
      <c r="AE5419" s="177">
        <v>0</v>
      </c>
      <c r="AF5419" s="177">
        <v>13.431691996275742</v>
      </c>
      <c r="AG5419" s="177">
        <v>0</v>
      </c>
      <c r="AH5419" s="177">
        <v>0</v>
      </c>
      <c r="AI5419" s="177">
        <v>0</v>
      </c>
      <c r="AJ5419" s="177">
        <v>0</v>
      </c>
    </row>
    <row r="5420" spans="1:36" hidden="1" outlineLevel="1" x14ac:dyDescent="0.25">
      <c r="A5420" s="190">
        <f t="shared" si="1466"/>
        <v>2034</v>
      </c>
      <c r="B5420" s="55">
        <f t="shared" si="1467"/>
        <v>10</v>
      </c>
      <c r="C5420" s="55">
        <f t="shared" si="1468"/>
        <v>5</v>
      </c>
      <c r="D5420" s="55">
        <f t="shared" si="1463"/>
        <v>226</v>
      </c>
      <c r="F5420" s="63">
        <f t="shared" si="1474"/>
        <v>49218.208333333321</v>
      </c>
      <c r="G5420" s="64">
        <f t="shared" si="1465"/>
        <v>222.20690440633902</v>
      </c>
      <c r="H5420" s="64">
        <f t="shared" si="1473"/>
        <v>0</v>
      </c>
      <c r="I5420" s="64">
        <f t="shared" si="1473"/>
        <v>4.3817459890553545</v>
      </c>
      <c r="J5420" s="64">
        <f t="shared" si="1473"/>
        <v>0</v>
      </c>
      <c r="K5420" s="64">
        <f t="shared" si="1473"/>
        <v>0</v>
      </c>
      <c r="L5420" s="64">
        <f t="shared" si="1473"/>
        <v>0</v>
      </c>
      <c r="M5420" s="64">
        <f t="shared" si="1473"/>
        <v>12.797123870467441</v>
      </c>
      <c r="N5420" s="64">
        <f t="shared" si="1473"/>
        <v>205.02803454681623</v>
      </c>
      <c r="O5420" s="121"/>
      <c r="P5420" s="177">
        <v>2.9750000000000001</v>
      </c>
      <c r="Q5420" s="177">
        <v>25.164869922623158</v>
      </c>
      <c r="R5420" s="177">
        <v>25.164869922623158</v>
      </c>
      <c r="S5420" s="177">
        <v>0.45719037865561035</v>
      </c>
      <c r="T5420" s="177">
        <v>0.94955561039974445</v>
      </c>
      <c r="U5420" s="177">
        <v>25.164869922623158</v>
      </c>
      <c r="V5420" s="177">
        <v>25.164869922623158</v>
      </c>
      <c r="W5420" s="177">
        <v>0</v>
      </c>
      <c r="X5420" s="177">
        <v>0</v>
      </c>
      <c r="Y5420" s="177">
        <v>0</v>
      </c>
      <c r="Z5420" s="177">
        <v>0</v>
      </c>
      <c r="AA5420" s="177">
        <v>36.008620974713097</v>
      </c>
      <c r="AB5420" s="177">
        <v>36.971330770707254</v>
      </c>
      <c r="AC5420" s="177">
        <v>31.388603110903276</v>
      </c>
      <c r="AD5420" s="177">
        <v>0</v>
      </c>
      <c r="AE5420" s="177">
        <v>0</v>
      </c>
      <c r="AF5420" s="177">
        <v>12.797123870467441</v>
      </c>
      <c r="AG5420" s="177">
        <v>0</v>
      </c>
      <c r="AH5420" s="177">
        <v>0</v>
      </c>
      <c r="AI5420" s="177">
        <v>0</v>
      </c>
      <c r="AJ5420" s="177">
        <v>0</v>
      </c>
    </row>
    <row r="5421" spans="1:36" hidden="1" outlineLevel="1" x14ac:dyDescent="0.25">
      <c r="A5421" s="190">
        <f t="shared" si="1466"/>
        <v>2034</v>
      </c>
      <c r="B5421" s="55">
        <f t="shared" si="1467"/>
        <v>10</v>
      </c>
      <c r="C5421" s="55">
        <f t="shared" si="1468"/>
        <v>6</v>
      </c>
      <c r="D5421" s="55">
        <f t="shared" si="1463"/>
        <v>226</v>
      </c>
      <c r="F5421" s="63">
        <f t="shared" si="1474"/>
        <v>49218.249999999985</v>
      </c>
      <c r="G5421" s="64">
        <f t="shared" si="1465"/>
        <v>244.62496283276735</v>
      </c>
      <c r="H5421" s="64">
        <f t="shared" si="1473"/>
        <v>0</v>
      </c>
      <c r="I5421" s="64">
        <f t="shared" si="1473"/>
        <v>28.153789345090086</v>
      </c>
      <c r="J5421" s="64">
        <f t="shared" si="1473"/>
        <v>0</v>
      </c>
      <c r="K5421" s="64">
        <f t="shared" si="1473"/>
        <v>0</v>
      </c>
      <c r="L5421" s="64">
        <f t="shared" si="1473"/>
        <v>0</v>
      </c>
      <c r="M5421" s="64">
        <f t="shared" si="1473"/>
        <v>12.797123870467441</v>
      </c>
      <c r="N5421" s="64">
        <f t="shared" si="1473"/>
        <v>203.67404961720982</v>
      </c>
      <c r="O5421" s="121"/>
      <c r="P5421" s="177">
        <v>2.9750000000000001</v>
      </c>
      <c r="Q5421" s="177">
        <v>24.041622247944233</v>
      </c>
      <c r="R5421" s="177">
        <v>24.041622247944233</v>
      </c>
      <c r="S5421" s="177">
        <v>8.3795991707471877</v>
      </c>
      <c r="T5421" s="177">
        <v>14.438704138829051</v>
      </c>
      <c r="U5421" s="177">
        <v>24.041622247944233</v>
      </c>
      <c r="V5421" s="177">
        <v>24.041622247944233</v>
      </c>
      <c r="W5421" s="177">
        <v>0.3681383331839479</v>
      </c>
      <c r="X5421" s="177">
        <v>1.1668255699400258</v>
      </c>
      <c r="Y5421" s="177">
        <v>0.38063999999999998</v>
      </c>
      <c r="Z5421" s="177">
        <v>0</v>
      </c>
      <c r="AA5421" s="177">
        <v>36.941186830759456</v>
      </c>
      <c r="AB5421" s="177">
        <v>37.839693742691992</v>
      </c>
      <c r="AC5421" s="177">
        <v>32.726680051981454</v>
      </c>
      <c r="AD5421" s="177">
        <v>0</v>
      </c>
      <c r="AE5421" s="177">
        <v>0</v>
      </c>
      <c r="AF5421" s="177">
        <v>12.797123870467441</v>
      </c>
      <c r="AG5421" s="177">
        <v>0</v>
      </c>
      <c r="AH5421" s="177">
        <v>0</v>
      </c>
      <c r="AI5421" s="177">
        <v>0</v>
      </c>
      <c r="AJ5421" s="177">
        <v>0.44488213238987351</v>
      </c>
    </row>
    <row r="5422" spans="1:36" hidden="1" outlineLevel="1" x14ac:dyDescent="0.25">
      <c r="A5422" s="190">
        <f t="shared" si="1466"/>
        <v>2034</v>
      </c>
      <c r="B5422" s="55">
        <f t="shared" si="1467"/>
        <v>10</v>
      </c>
      <c r="C5422" s="55">
        <f t="shared" si="1468"/>
        <v>7</v>
      </c>
      <c r="D5422" s="55">
        <f t="shared" si="1463"/>
        <v>226</v>
      </c>
      <c r="F5422" s="63">
        <f t="shared" si="1474"/>
        <v>49218.29166666665</v>
      </c>
      <c r="G5422" s="64">
        <f t="shared" si="1465"/>
        <v>322.0152550212967</v>
      </c>
      <c r="H5422" s="64">
        <f t="shared" si="1473"/>
        <v>0</v>
      </c>
      <c r="I5422" s="64">
        <f t="shared" si="1473"/>
        <v>88.504093504941039</v>
      </c>
      <c r="J5422" s="64">
        <f t="shared" si="1473"/>
        <v>0</v>
      </c>
      <c r="K5422" s="64">
        <f t="shared" si="1473"/>
        <v>0</v>
      </c>
      <c r="L5422" s="64">
        <f t="shared" si="1473"/>
        <v>0</v>
      </c>
      <c r="M5422" s="64">
        <f t="shared" si="1473"/>
        <v>13.114407933371591</v>
      </c>
      <c r="N5422" s="64">
        <f t="shared" si="1473"/>
        <v>220.39675358298408</v>
      </c>
      <c r="O5422" s="121"/>
      <c r="P5422" s="177">
        <v>2.9750000000000001</v>
      </c>
      <c r="Q5422" s="177">
        <v>28.699493339273335</v>
      </c>
      <c r="R5422" s="177">
        <v>28.699493339273335</v>
      </c>
      <c r="S5422" s="177">
        <v>18.747042438582117</v>
      </c>
      <c r="T5422" s="177">
        <v>26.534992973579275</v>
      </c>
      <c r="U5422" s="177">
        <v>28.699493339273335</v>
      </c>
      <c r="V5422" s="177">
        <v>28.699493339273335</v>
      </c>
      <c r="W5422" s="177">
        <v>3.0140317493002962</v>
      </c>
      <c r="X5422" s="177">
        <v>14.5069738310719</v>
      </c>
      <c r="Y5422" s="177">
        <v>10.657920000000001</v>
      </c>
      <c r="Z5422" s="177">
        <v>0</v>
      </c>
      <c r="AA5422" s="177">
        <v>36.086512143947928</v>
      </c>
      <c r="AB5422" s="177">
        <v>36.374935968811592</v>
      </c>
      <c r="AC5422" s="177">
        <v>33.137332113131201</v>
      </c>
      <c r="AD5422" s="177">
        <v>0</v>
      </c>
      <c r="AE5422" s="177">
        <v>0</v>
      </c>
      <c r="AF5422" s="177">
        <v>13.114407933371591</v>
      </c>
      <c r="AG5422" s="177">
        <v>0</v>
      </c>
      <c r="AH5422" s="177">
        <v>0</v>
      </c>
      <c r="AI5422" s="177">
        <v>0</v>
      </c>
      <c r="AJ5422" s="177">
        <v>12.068132512407438</v>
      </c>
    </row>
    <row r="5423" spans="1:36" hidden="1" outlineLevel="1" x14ac:dyDescent="0.25">
      <c r="A5423" s="190">
        <f t="shared" si="1466"/>
        <v>2034</v>
      </c>
      <c r="B5423" s="55">
        <f t="shared" si="1467"/>
        <v>10</v>
      </c>
      <c r="C5423" s="55">
        <f t="shared" si="1468"/>
        <v>8</v>
      </c>
      <c r="D5423" s="55">
        <f t="shared" si="1463"/>
        <v>226</v>
      </c>
      <c r="F5423" s="63">
        <f t="shared" si="1474"/>
        <v>49218.333333333314</v>
      </c>
      <c r="G5423" s="64">
        <f t="shared" si="1465"/>
        <v>399.08364339933246</v>
      </c>
      <c r="H5423" s="64">
        <f t="shared" si="1473"/>
        <v>0</v>
      </c>
      <c r="I5423" s="64">
        <f t="shared" si="1473"/>
        <v>135.42567747351356</v>
      </c>
      <c r="J5423" s="64">
        <f t="shared" si="1473"/>
        <v>0</v>
      </c>
      <c r="K5423" s="64">
        <f t="shared" si="1473"/>
        <v>0</v>
      </c>
      <c r="L5423" s="64">
        <f t="shared" si="1473"/>
        <v>0</v>
      </c>
      <c r="M5423" s="64">
        <f t="shared" si="1473"/>
        <v>12.479839807563289</v>
      </c>
      <c r="N5423" s="64">
        <f t="shared" si="1473"/>
        <v>251.17812611825562</v>
      </c>
      <c r="O5423" s="121"/>
      <c r="P5423" s="177">
        <v>2.9750000000000001</v>
      </c>
      <c r="Q5423" s="177">
        <v>35.325624117425129</v>
      </c>
      <c r="R5423" s="177">
        <v>35.325624117425129</v>
      </c>
      <c r="S5423" s="177">
        <v>24.991624405784091</v>
      </c>
      <c r="T5423" s="177">
        <v>26.074130780860902</v>
      </c>
      <c r="U5423" s="177">
        <v>35.325624117425129</v>
      </c>
      <c r="V5423" s="177">
        <v>35.325624117425129</v>
      </c>
      <c r="W5423" s="177">
        <v>5.7672415667412089</v>
      </c>
      <c r="X5423" s="177">
        <v>26.814037681015662</v>
      </c>
      <c r="Y5423" s="177">
        <v>22.457759999999997</v>
      </c>
      <c r="Z5423" s="177">
        <v>0</v>
      </c>
      <c r="AA5423" s="177">
        <v>37.453913487185162</v>
      </c>
      <c r="AB5423" s="177">
        <v>36.401193221244469</v>
      </c>
      <c r="AC5423" s="177">
        <v>36.020522940125453</v>
      </c>
      <c r="AD5423" s="177">
        <v>0</v>
      </c>
      <c r="AE5423" s="177">
        <v>0</v>
      </c>
      <c r="AF5423" s="177">
        <v>12.479839807563289</v>
      </c>
      <c r="AG5423" s="177">
        <v>0</v>
      </c>
      <c r="AH5423" s="177">
        <v>0</v>
      </c>
      <c r="AI5423" s="177">
        <v>0</v>
      </c>
      <c r="AJ5423" s="177">
        <v>26.345883039111687</v>
      </c>
    </row>
    <row r="5424" spans="1:36" hidden="1" outlineLevel="1" x14ac:dyDescent="0.25">
      <c r="A5424" s="190">
        <f t="shared" si="1466"/>
        <v>2034</v>
      </c>
      <c r="B5424" s="55">
        <f t="shared" si="1467"/>
        <v>10</v>
      </c>
      <c r="C5424" s="55">
        <f t="shared" si="1468"/>
        <v>9</v>
      </c>
      <c r="D5424" s="55">
        <f t="shared" si="1463"/>
        <v>226</v>
      </c>
      <c r="F5424" s="63">
        <f t="shared" si="1474"/>
        <v>49218.374999999978</v>
      </c>
      <c r="G5424" s="64">
        <f t="shared" si="1465"/>
        <v>420.13495679841623</v>
      </c>
      <c r="H5424" s="64">
        <f t="shared" si="1473"/>
        <v>0</v>
      </c>
      <c r="I5424" s="64">
        <f t="shared" si="1473"/>
        <v>150.14980583867288</v>
      </c>
      <c r="J5424" s="64">
        <f t="shared" si="1473"/>
        <v>0</v>
      </c>
      <c r="K5424" s="64">
        <f t="shared" si="1473"/>
        <v>0</v>
      </c>
      <c r="L5424" s="64">
        <f t="shared" si="1473"/>
        <v>0</v>
      </c>
      <c r="M5424" s="64">
        <f t="shared" si="1473"/>
        <v>10.576135430138381</v>
      </c>
      <c r="N5424" s="64">
        <f t="shared" si="1473"/>
        <v>259.40901552960497</v>
      </c>
      <c r="O5424" s="121"/>
      <c r="P5424" s="177">
        <v>2.9750000000000001</v>
      </c>
      <c r="Q5424" s="177">
        <v>36.840462724560922</v>
      </c>
      <c r="R5424" s="177">
        <v>36.840462724560922</v>
      </c>
      <c r="S5424" s="177">
        <v>28.314184171014315</v>
      </c>
      <c r="T5424" s="177">
        <v>25.565288491752174</v>
      </c>
      <c r="U5424" s="177">
        <v>36.840462724560922</v>
      </c>
      <c r="V5424" s="177">
        <v>36.840462724560922</v>
      </c>
      <c r="W5424" s="177">
        <v>5.7106203950358703</v>
      </c>
      <c r="X5424" s="177">
        <v>26.390802763448608</v>
      </c>
      <c r="Y5424" s="177">
        <v>31.593119999999995</v>
      </c>
      <c r="Z5424" s="177">
        <v>0</v>
      </c>
      <c r="AA5424" s="177">
        <v>38.321847151282526</v>
      </c>
      <c r="AB5424" s="177">
        <v>36.916719911585965</v>
      </c>
      <c r="AC5424" s="177">
        <v>36.808597568492793</v>
      </c>
      <c r="AD5424" s="177">
        <v>0</v>
      </c>
      <c r="AE5424" s="177">
        <v>0</v>
      </c>
      <c r="AF5424" s="177">
        <v>10.576135430138381</v>
      </c>
      <c r="AG5424" s="177">
        <v>0</v>
      </c>
      <c r="AH5424" s="177">
        <v>0</v>
      </c>
      <c r="AI5424" s="177">
        <v>0</v>
      </c>
      <c r="AJ5424" s="177">
        <v>29.600790017421922</v>
      </c>
    </row>
    <row r="5425" spans="1:36" hidden="1" outlineLevel="1" x14ac:dyDescent="0.25">
      <c r="A5425" s="190">
        <f t="shared" si="1466"/>
        <v>2034</v>
      </c>
      <c r="B5425" s="55">
        <f t="shared" si="1467"/>
        <v>10</v>
      </c>
      <c r="C5425" s="55">
        <f t="shared" si="1468"/>
        <v>10</v>
      </c>
      <c r="D5425" s="55">
        <f t="shared" si="1463"/>
        <v>226</v>
      </c>
      <c r="F5425" s="63">
        <f t="shared" si="1474"/>
        <v>49218.416666666642</v>
      </c>
      <c r="G5425" s="64">
        <f t="shared" si="1465"/>
        <v>430.53427069459497</v>
      </c>
      <c r="H5425" s="64">
        <f t="shared" ref="H5425:N5434" si="1475">SUMIF($P$6:$AK$6,H$6,$P5425:$AK5425)</f>
        <v>0</v>
      </c>
      <c r="I5425" s="64">
        <f t="shared" si="1475"/>
        <v>151.25316187517728</v>
      </c>
      <c r="J5425" s="64">
        <f t="shared" si="1475"/>
        <v>0</v>
      </c>
      <c r="K5425" s="64">
        <f t="shared" si="1475"/>
        <v>0</v>
      </c>
      <c r="L5425" s="64">
        <f t="shared" si="1475"/>
        <v>0</v>
      </c>
      <c r="M5425" s="64">
        <f t="shared" si="1475"/>
        <v>9.9415673043300767</v>
      </c>
      <c r="N5425" s="64">
        <f t="shared" si="1475"/>
        <v>269.3395415150876</v>
      </c>
      <c r="O5425" s="121"/>
      <c r="P5425" s="177">
        <v>2.9750000000000001</v>
      </c>
      <c r="Q5425" s="177">
        <v>39.633124374450716</v>
      </c>
      <c r="R5425" s="177">
        <v>39.633124374450716</v>
      </c>
      <c r="S5425" s="177">
        <v>29.255201620547403</v>
      </c>
      <c r="T5425" s="177">
        <v>23.498176491488334</v>
      </c>
      <c r="U5425" s="177">
        <v>39.633124374450716</v>
      </c>
      <c r="V5425" s="177">
        <v>39.633124374450716</v>
      </c>
      <c r="W5425" s="177">
        <v>5.3721312850262892</v>
      </c>
      <c r="X5425" s="177">
        <v>25.049355932119234</v>
      </c>
      <c r="Y5425" s="177">
        <v>36.922080000000001</v>
      </c>
      <c r="Z5425" s="177">
        <v>0</v>
      </c>
      <c r="AA5425" s="177">
        <v>38.669395627378108</v>
      </c>
      <c r="AB5425" s="177">
        <v>37.256016942353547</v>
      </c>
      <c r="AC5425" s="177">
        <v>34.881631447553097</v>
      </c>
      <c r="AD5425" s="177">
        <v>0</v>
      </c>
      <c r="AE5425" s="177">
        <v>0</v>
      </c>
      <c r="AF5425" s="177">
        <v>9.9415673043300767</v>
      </c>
      <c r="AG5425" s="177">
        <v>0</v>
      </c>
      <c r="AH5425" s="177">
        <v>0</v>
      </c>
      <c r="AI5425" s="177">
        <v>0</v>
      </c>
      <c r="AJ5425" s="177">
        <v>28.18121654599603</v>
      </c>
    </row>
    <row r="5426" spans="1:36" hidden="1" outlineLevel="1" x14ac:dyDescent="0.25">
      <c r="A5426" s="190">
        <f t="shared" si="1466"/>
        <v>2034</v>
      </c>
      <c r="B5426" s="55">
        <f t="shared" si="1467"/>
        <v>10</v>
      </c>
      <c r="C5426" s="55">
        <f t="shared" si="1468"/>
        <v>11</v>
      </c>
      <c r="D5426" s="55">
        <f t="shared" si="1463"/>
        <v>226</v>
      </c>
      <c r="F5426" s="63">
        <f t="shared" si="1474"/>
        <v>49218.458333333307</v>
      </c>
      <c r="G5426" s="64">
        <f t="shared" si="1465"/>
        <v>440.18590237438593</v>
      </c>
      <c r="H5426" s="64">
        <f t="shared" si="1475"/>
        <v>0</v>
      </c>
      <c r="I5426" s="64">
        <f t="shared" si="1475"/>
        <v>151.79760702095015</v>
      </c>
      <c r="J5426" s="64">
        <f t="shared" si="1475"/>
        <v>0</v>
      </c>
      <c r="K5426" s="64">
        <f t="shared" si="1475"/>
        <v>0</v>
      </c>
      <c r="L5426" s="64">
        <f t="shared" si="1475"/>
        <v>0</v>
      </c>
      <c r="M5426" s="64">
        <f t="shared" si="1475"/>
        <v>9.0954764699190065</v>
      </c>
      <c r="N5426" s="64">
        <f t="shared" si="1475"/>
        <v>279.29281888351676</v>
      </c>
      <c r="O5426" s="121"/>
      <c r="P5426" s="177">
        <v>2.9750000000000001</v>
      </c>
      <c r="Q5426" s="177">
        <v>42.879207104027408</v>
      </c>
      <c r="R5426" s="177">
        <v>42.879207104027408</v>
      </c>
      <c r="S5426" s="177">
        <v>29.902256979344873</v>
      </c>
      <c r="T5426" s="177">
        <v>23.808203894381315</v>
      </c>
      <c r="U5426" s="177">
        <v>42.879207104027408</v>
      </c>
      <c r="V5426" s="177">
        <v>42.879207104027408</v>
      </c>
      <c r="W5426" s="177">
        <v>5.0647325492537574</v>
      </c>
      <c r="X5426" s="177">
        <v>23.900772623498185</v>
      </c>
      <c r="Y5426" s="177">
        <v>37.683359999999993</v>
      </c>
      <c r="Z5426" s="177">
        <v>0</v>
      </c>
      <c r="AA5426" s="177">
        <v>39.191168317834354</v>
      </c>
      <c r="AB5426" s="177">
        <v>36.057262683553965</v>
      </c>
      <c r="AC5426" s="177">
        <v>32.527559466018822</v>
      </c>
      <c r="AD5426" s="177">
        <v>0</v>
      </c>
      <c r="AE5426" s="177">
        <v>0</v>
      </c>
      <c r="AF5426" s="177">
        <v>9.0954764699190065</v>
      </c>
      <c r="AG5426" s="177">
        <v>0</v>
      </c>
      <c r="AH5426" s="177">
        <v>0</v>
      </c>
      <c r="AI5426" s="177">
        <v>0</v>
      </c>
      <c r="AJ5426" s="177">
        <v>28.463280974472042</v>
      </c>
    </row>
    <row r="5427" spans="1:36" hidden="1" outlineLevel="1" x14ac:dyDescent="0.25">
      <c r="A5427" s="190">
        <f t="shared" si="1466"/>
        <v>2034</v>
      </c>
      <c r="B5427" s="55">
        <f t="shared" si="1467"/>
        <v>10</v>
      </c>
      <c r="C5427" s="55">
        <f t="shared" si="1468"/>
        <v>12</v>
      </c>
      <c r="D5427" s="55">
        <f t="shared" si="1463"/>
        <v>226</v>
      </c>
      <c r="F5427" s="63">
        <f t="shared" si="1474"/>
        <v>49218.499999999971</v>
      </c>
      <c r="G5427" s="64">
        <f t="shared" si="1465"/>
        <v>441.58266539782488</v>
      </c>
      <c r="H5427" s="64">
        <f t="shared" si="1475"/>
        <v>0</v>
      </c>
      <c r="I5427" s="64">
        <f t="shared" si="1475"/>
        <v>150.49721800488314</v>
      </c>
      <c r="J5427" s="64">
        <f t="shared" si="1475"/>
        <v>0</v>
      </c>
      <c r="K5427" s="64">
        <f t="shared" si="1475"/>
        <v>0</v>
      </c>
      <c r="L5427" s="64">
        <f t="shared" si="1475"/>
        <v>0</v>
      </c>
      <c r="M5427" s="64">
        <f t="shared" si="1475"/>
        <v>8.7781924070148563</v>
      </c>
      <c r="N5427" s="64">
        <f t="shared" si="1475"/>
        <v>282.30725498592687</v>
      </c>
      <c r="O5427" s="121"/>
      <c r="P5427" s="177">
        <v>2.9750000000000001</v>
      </c>
      <c r="Q5427" s="177">
        <v>44.486790932008248</v>
      </c>
      <c r="R5427" s="177">
        <v>44.486790932008248</v>
      </c>
      <c r="S5427" s="177">
        <v>28.318635204355115</v>
      </c>
      <c r="T5427" s="177">
        <v>26.395808482818747</v>
      </c>
      <c r="U5427" s="177">
        <v>44.486790932008248</v>
      </c>
      <c r="V5427" s="177">
        <v>44.486790932008248</v>
      </c>
      <c r="W5427" s="177">
        <v>5.2551892815495087</v>
      </c>
      <c r="X5427" s="177">
        <v>24.599175950418079</v>
      </c>
      <c r="Y5427" s="177">
        <v>34.257600000000004</v>
      </c>
      <c r="Z5427" s="177">
        <v>0</v>
      </c>
      <c r="AA5427" s="177">
        <v>38.85060719671629</v>
      </c>
      <c r="AB5427" s="177">
        <v>33.458142583074157</v>
      </c>
      <c r="AC5427" s="177">
        <v>32.05134147810341</v>
      </c>
      <c r="AD5427" s="177">
        <v>0</v>
      </c>
      <c r="AE5427" s="177">
        <v>0</v>
      </c>
      <c r="AF5427" s="177">
        <v>8.7781924070148563</v>
      </c>
      <c r="AG5427" s="177">
        <v>0</v>
      </c>
      <c r="AH5427" s="177">
        <v>0</v>
      </c>
      <c r="AI5427" s="177">
        <v>0</v>
      </c>
      <c r="AJ5427" s="177">
        <v>28.695809085741693</v>
      </c>
    </row>
    <row r="5428" spans="1:36" hidden="1" outlineLevel="1" x14ac:dyDescent="0.25">
      <c r="A5428" s="190">
        <f t="shared" si="1466"/>
        <v>2034</v>
      </c>
      <c r="B5428" s="55">
        <f t="shared" si="1467"/>
        <v>10</v>
      </c>
      <c r="C5428" s="55">
        <f t="shared" si="1468"/>
        <v>13</v>
      </c>
      <c r="D5428" s="55">
        <f t="shared" si="1463"/>
        <v>226</v>
      </c>
      <c r="F5428" s="63">
        <f t="shared" si="1474"/>
        <v>49218.541666666635</v>
      </c>
      <c r="G5428" s="64">
        <f t="shared" si="1465"/>
        <v>428.61301803552567</v>
      </c>
      <c r="H5428" s="64">
        <f t="shared" si="1475"/>
        <v>0</v>
      </c>
      <c r="I5428" s="64">
        <f t="shared" si="1475"/>
        <v>142.59255514889242</v>
      </c>
      <c r="J5428" s="64">
        <f t="shared" si="1475"/>
        <v>0</v>
      </c>
      <c r="K5428" s="64">
        <f t="shared" si="1475"/>
        <v>0</v>
      </c>
      <c r="L5428" s="64">
        <f t="shared" si="1475"/>
        <v>0</v>
      </c>
      <c r="M5428" s="64">
        <f t="shared" si="1475"/>
        <v>9.5185218871245425</v>
      </c>
      <c r="N5428" s="64">
        <f t="shared" si="1475"/>
        <v>276.50194099950875</v>
      </c>
      <c r="O5428" s="121"/>
      <c r="P5428" s="177">
        <v>2.9750000000000001</v>
      </c>
      <c r="Q5428" s="177">
        <v>43.920014582399617</v>
      </c>
      <c r="R5428" s="177">
        <v>43.920014582399617</v>
      </c>
      <c r="S5428" s="177">
        <v>23.081688728906677</v>
      </c>
      <c r="T5428" s="177">
        <v>25.280193854490776</v>
      </c>
      <c r="U5428" s="177">
        <v>43.920014582399617</v>
      </c>
      <c r="V5428" s="177">
        <v>43.920014582399617</v>
      </c>
      <c r="W5428" s="177">
        <v>5.5809549391513684</v>
      </c>
      <c r="X5428" s="177">
        <v>24.866149104010514</v>
      </c>
      <c r="Y5428" s="177">
        <v>31.212479999999999</v>
      </c>
      <c r="Z5428" s="177">
        <v>0</v>
      </c>
      <c r="AA5428" s="177">
        <v>36.659984415851277</v>
      </c>
      <c r="AB5428" s="177">
        <v>32.573863245887729</v>
      </c>
      <c r="AC5428" s="177">
        <v>31.588035008171239</v>
      </c>
      <c r="AD5428" s="177">
        <v>0</v>
      </c>
      <c r="AE5428" s="177">
        <v>0</v>
      </c>
      <c r="AF5428" s="177">
        <v>9.5185218871245425</v>
      </c>
      <c r="AG5428" s="177">
        <v>0</v>
      </c>
      <c r="AH5428" s="177">
        <v>0</v>
      </c>
      <c r="AI5428" s="177">
        <v>0</v>
      </c>
      <c r="AJ5428" s="177">
        <v>29.596088522333073</v>
      </c>
    </row>
    <row r="5429" spans="1:36" hidden="1" outlineLevel="1" x14ac:dyDescent="0.25">
      <c r="A5429" s="190">
        <f t="shared" si="1466"/>
        <v>2034</v>
      </c>
      <c r="B5429" s="55">
        <f t="shared" si="1467"/>
        <v>10</v>
      </c>
      <c r="C5429" s="55">
        <f t="shared" si="1468"/>
        <v>14</v>
      </c>
      <c r="D5429" s="55">
        <f t="shared" si="1463"/>
        <v>226</v>
      </c>
      <c r="F5429" s="63">
        <f t="shared" si="1474"/>
        <v>49218.583333333299</v>
      </c>
      <c r="G5429" s="64">
        <f t="shared" si="1465"/>
        <v>401.41968926322511</v>
      </c>
      <c r="H5429" s="64">
        <f t="shared" si="1475"/>
        <v>0</v>
      </c>
      <c r="I5429" s="64">
        <f t="shared" si="1475"/>
        <v>126.99597807385877</v>
      </c>
      <c r="J5429" s="64">
        <f t="shared" si="1475"/>
        <v>0</v>
      </c>
      <c r="K5429" s="64">
        <f t="shared" si="1475"/>
        <v>0</v>
      </c>
      <c r="L5429" s="64">
        <f t="shared" si="1475"/>
        <v>0</v>
      </c>
      <c r="M5429" s="64">
        <f t="shared" si="1475"/>
        <v>9.6242832414259283</v>
      </c>
      <c r="N5429" s="64">
        <f t="shared" si="1475"/>
        <v>264.79942794794039</v>
      </c>
      <c r="O5429" s="121"/>
      <c r="P5429" s="177">
        <v>2.9750000000000001</v>
      </c>
      <c r="Q5429" s="177">
        <v>41.9414498710386</v>
      </c>
      <c r="R5429" s="177">
        <v>41.9414498710386</v>
      </c>
      <c r="S5429" s="177">
        <v>16.796796726940254</v>
      </c>
      <c r="T5429" s="177">
        <v>22.620464346963317</v>
      </c>
      <c r="U5429" s="177">
        <v>41.9414498710386</v>
      </c>
      <c r="V5429" s="177">
        <v>41.9414498710386</v>
      </c>
      <c r="W5429" s="177">
        <v>5.6916060600963565</v>
      </c>
      <c r="X5429" s="177">
        <v>24.703663124556083</v>
      </c>
      <c r="Y5429" s="177">
        <v>23.599679999999999</v>
      </c>
      <c r="Z5429" s="177">
        <v>0</v>
      </c>
      <c r="AA5429" s="177">
        <v>34.324661942006337</v>
      </c>
      <c r="AB5429" s="177">
        <v>32.239617633883441</v>
      </c>
      <c r="AC5429" s="177">
        <v>30.469348887896214</v>
      </c>
      <c r="AD5429" s="177">
        <v>0</v>
      </c>
      <c r="AE5429" s="177">
        <v>0</v>
      </c>
      <c r="AF5429" s="177">
        <v>9.6242832414259283</v>
      </c>
      <c r="AG5429" s="177">
        <v>0</v>
      </c>
      <c r="AH5429" s="177">
        <v>0</v>
      </c>
      <c r="AI5429" s="177">
        <v>0</v>
      </c>
      <c r="AJ5429" s="177">
        <v>30.60876781530277</v>
      </c>
    </row>
    <row r="5430" spans="1:36" hidden="1" outlineLevel="1" x14ac:dyDescent="0.25">
      <c r="A5430" s="190">
        <f t="shared" si="1466"/>
        <v>2034</v>
      </c>
      <c r="B5430" s="55">
        <f t="shared" si="1467"/>
        <v>10</v>
      </c>
      <c r="C5430" s="55">
        <f t="shared" si="1468"/>
        <v>15</v>
      </c>
      <c r="D5430" s="55">
        <f t="shared" si="1463"/>
        <v>226</v>
      </c>
      <c r="F5430" s="63">
        <f t="shared" si="1474"/>
        <v>49218.624999999964</v>
      </c>
      <c r="G5430" s="64">
        <f t="shared" si="1465"/>
        <v>341.88210901888118</v>
      </c>
      <c r="H5430" s="64">
        <f t="shared" si="1475"/>
        <v>0</v>
      </c>
      <c r="I5430" s="64">
        <f t="shared" si="1475"/>
        <v>83.874288010044879</v>
      </c>
      <c r="J5430" s="64">
        <f t="shared" si="1475"/>
        <v>0</v>
      </c>
      <c r="K5430" s="64">
        <f t="shared" si="1475"/>
        <v>0</v>
      </c>
      <c r="L5430" s="64">
        <f t="shared" si="1475"/>
        <v>0</v>
      </c>
      <c r="M5430" s="64">
        <f t="shared" si="1475"/>
        <v>9.6242832414259247</v>
      </c>
      <c r="N5430" s="64">
        <f t="shared" si="1475"/>
        <v>248.38353776741036</v>
      </c>
      <c r="O5430" s="121"/>
      <c r="P5430" s="177">
        <v>2.9750000000000001</v>
      </c>
      <c r="Q5430" s="177">
        <v>37.056868239866034</v>
      </c>
      <c r="R5430" s="177">
        <v>37.056868239866034</v>
      </c>
      <c r="S5430" s="177">
        <v>4.8163608299199128</v>
      </c>
      <c r="T5430" s="177">
        <v>6.5280445270121437</v>
      </c>
      <c r="U5430" s="177">
        <v>37.056868239866034</v>
      </c>
      <c r="V5430" s="177">
        <v>37.056868239866034</v>
      </c>
      <c r="W5430" s="177">
        <v>5.621770462526956</v>
      </c>
      <c r="X5430" s="177">
        <v>21.874038466622888</v>
      </c>
      <c r="Y5430" s="177">
        <v>16.367519999999999</v>
      </c>
      <c r="Z5430" s="177">
        <v>0</v>
      </c>
      <c r="AA5430" s="177">
        <v>34.990083589990164</v>
      </c>
      <c r="AB5430" s="177">
        <v>32.536798843609475</v>
      </c>
      <c r="AC5430" s="177">
        <v>32.629182374346613</v>
      </c>
      <c r="AD5430" s="177">
        <v>0</v>
      </c>
      <c r="AE5430" s="177">
        <v>0</v>
      </c>
      <c r="AF5430" s="177">
        <v>9.6242832414259247</v>
      </c>
      <c r="AG5430" s="177">
        <v>0</v>
      </c>
      <c r="AH5430" s="177">
        <v>0</v>
      </c>
      <c r="AI5430" s="177">
        <v>0</v>
      </c>
      <c r="AJ5430" s="177">
        <v>25.691553723962986</v>
      </c>
    </row>
    <row r="5431" spans="1:36" hidden="1" outlineLevel="1" x14ac:dyDescent="0.25">
      <c r="A5431" s="190">
        <f t="shared" si="1466"/>
        <v>2034</v>
      </c>
      <c r="B5431" s="55">
        <f t="shared" si="1467"/>
        <v>10</v>
      </c>
      <c r="C5431" s="55">
        <f t="shared" si="1468"/>
        <v>16</v>
      </c>
      <c r="D5431" s="55">
        <f t="shared" si="1463"/>
        <v>226</v>
      </c>
      <c r="F5431" s="63">
        <f t="shared" si="1474"/>
        <v>49218.666666666628</v>
      </c>
      <c r="G5431" s="64">
        <f t="shared" si="1465"/>
        <v>265.49584906912196</v>
      </c>
      <c r="H5431" s="64">
        <f t="shared" si="1475"/>
        <v>0</v>
      </c>
      <c r="I5431" s="64">
        <f t="shared" si="1475"/>
        <v>26.824158565418074</v>
      </c>
      <c r="J5431" s="64">
        <f t="shared" si="1475"/>
        <v>0</v>
      </c>
      <c r="K5431" s="64">
        <f t="shared" si="1475"/>
        <v>0</v>
      </c>
      <c r="L5431" s="64">
        <f t="shared" si="1475"/>
        <v>0</v>
      </c>
      <c r="M5431" s="64">
        <f t="shared" si="1475"/>
        <v>10.047328658631461</v>
      </c>
      <c r="N5431" s="64">
        <f t="shared" si="1475"/>
        <v>228.62436184507246</v>
      </c>
      <c r="O5431" s="121"/>
      <c r="P5431" s="177">
        <v>2.9750000000000001</v>
      </c>
      <c r="Q5431" s="177">
        <v>31.904355970696674</v>
      </c>
      <c r="R5431" s="177">
        <v>31.904355970696674</v>
      </c>
      <c r="S5431" s="177">
        <v>2.2225618844047907E-2</v>
      </c>
      <c r="T5431" s="177">
        <v>9.6252125636985941E-3</v>
      </c>
      <c r="U5431" s="177">
        <v>31.904355970696674</v>
      </c>
      <c r="V5431" s="177">
        <v>31.904355970696674</v>
      </c>
      <c r="W5431" s="177">
        <v>2.9796786888119806</v>
      </c>
      <c r="X5431" s="177">
        <v>8.4245192105646645</v>
      </c>
      <c r="Y5431" s="177">
        <v>3.8064</v>
      </c>
      <c r="Z5431" s="177">
        <v>0</v>
      </c>
      <c r="AA5431" s="177">
        <v>35.863860345211862</v>
      </c>
      <c r="AB5431" s="177">
        <v>33.470885339154918</v>
      </c>
      <c r="AC5431" s="177">
        <v>31.67219227791897</v>
      </c>
      <c r="AD5431" s="177">
        <v>0</v>
      </c>
      <c r="AE5431" s="177">
        <v>0</v>
      </c>
      <c r="AF5431" s="177">
        <v>10.047328658631461</v>
      </c>
      <c r="AG5431" s="177">
        <v>0</v>
      </c>
      <c r="AH5431" s="177">
        <v>0</v>
      </c>
      <c r="AI5431" s="177">
        <v>0</v>
      </c>
      <c r="AJ5431" s="177">
        <v>8.6067098346336834</v>
      </c>
    </row>
    <row r="5432" spans="1:36" hidden="1" outlineLevel="1" x14ac:dyDescent="0.25">
      <c r="A5432" s="190">
        <f t="shared" si="1466"/>
        <v>2034</v>
      </c>
      <c r="B5432" s="55">
        <f t="shared" si="1467"/>
        <v>10</v>
      </c>
      <c r="C5432" s="55">
        <f t="shared" si="1468"/>
        <v>17</v>
      </c>
      <c r="D5432" s="55">
        <f t="shared" si="1463"/>
        <v>226</v>
      </c>
      <c r="F5432" s="63">
        <f t="shared" si="1474"/>
        <v>49218.708333333292</v>
      </c>
      <c r="G5432" s="64">
        <f t="shared" si="1465"/>
        <v>237.01583839921997</v>
      </c>
      <c r="H5432" s="64">
        <f t="shared" si="1475"/>
        <v>0</v>
      </c>
      <c r="I5432" s="64">
        <f t="shared" si="1475"/>
        <v>3.3159117573887258</v>
      </c>
      <c r="J5432" s="64">
        <f t="shared" si="1475"/>
        <v>0</v>
      </c>
      <c r="K5432" s="64">
        <f t="shared" si="1475"/>
        <v>0</v>
      </c>
      <c r="L5432" s="64">
        <f t="shared" si="1475"/>
        <v>0</v>
      </c>
      <c r="M5432" s="64">
        <f t="shared" si="1475"/>
        <v>10.470374075836997</v>
      </c>
      <c r="N5432" s="64">
        <f t="shared" si="1475"/>
        <v>223.22955256599425</v>
      </c>
      <c r="O5432" s="121"/>
      <c r="P5432" s="177">
        <v>2.9750000000000001</v>
      </c>
      <c r="Q5432" s="177">
        <v>30.667753026096033</v>
      </c>
      <c r="R5432" s="177">
        <v>30.667753026096033</v>
      </c>
      <c r="S5432" s="177">
        <v>0</v>
      </c>
      <c r="T5432" s="177">
        <v>0</v>
      </c>
      <c r="U5432" s="177">
        <v>30.667753026096033</v>
      </c>
      <c r="V5432" s="177">
        <v>30.667753026096033</v>
      </c>
      <c r="W5432" s="177">
        <v>5.5443356776894784E-2</v>
      </c>
      <c r="X5432" s="177">
        <v>0.2014159055494967</v>
      </c>
      <c r="Y5432" s="177">
        <v>0</v>
      </c>
      <c r="Z5432" s="177">
        <v>0</v>
      </c>
      <c r="AA5432" s="177">
        <v>35.294545292075178</v>
      </c>
      <c r="AB5432" s="177">
        <v>34.332671679308241</v>
      </c>
      <c r="AC5432" s="177">
        <v>30.93132349022671</v>
      </c>
      <c r="AD5432" s="177">
        <v>0</v>
      </c>
      <c r="AE5432" s="177">
        <v>0</v>
      </c>
      <c r="AF5432" s="177">
        <v>10.470374075836997</v>
      </c>
      <c r="AG5432" s="177">
        <v>0</v>
      </c>
      <c r="AH5432" s="177">
        <v>0</v>
      </c>
      <c r="AI5432" s="177">
        <v>0</v>
      </c>
      <c r="AJ5432" s="177">
        <v>8.4052495062334573E-2</v>
      </c>
    </row>
    <row r="5433" spans="1:36" hidden="1" outlineLevel="1" x14ac:dyDescent="0.25">
      <c r="A5433" s="190">
        <f t="shared" si="1466"/>
        <v>2034</v>
      </c>
      <c r="B5433" s="55">
        <f t="shared" si="1467"/>
        <v>10</v>
      </c>
      <c r="C5433" s="55">
        <f t="shared" si="1468"/>
        <v>18</v>
      </c>
      <c r="D5433" s="55">
        <f t="shared" si="1463"/>
        <v>226</v>
      </c>
      <c r="F5433" s="63">
        <f t="shared" si="1474"/>
        <v>49218.749999999956</v>
      </c>
      <c r="G5433" s="64">
        <f t="shared" si="1465"/>
        <v>219.74280580573841</v>
      </c>
      <c r="H5433" s="64">
        <f t="shared" si="1475"/>
        <v>0</v>
      </c>
      <c r="I5433" s="64">
        <f t="shared" si="1475"/>
        <v>2.9750000000000001</v>
      </c>
      <c r="J5433" s="64">
        <f t="shared" si="1475"/>
        <v>0</v>
      </c>
      <c r="K5433" s="64">
        <f t="shared" si="1475"/>
        <v>0</v>
      </c>
      <c r="L5433" s="64">
        <f t="shared" si="1475"/>
        <v>0</v>
      </c>
      <c r="M5433" s="64">
        <f t="shared" si="1475"/>
        <v>11.104942201645297</v>
      </c>
      <c r="N5433" s="64">
        <f t="shared" si="1475"/>
        <v>205.6628636040931</v>
      </c>
      <c r="O5433" s="121"/>
      <c r="P5433" s="177">
        <v>2.9750000000000001</v>
      </c>
      <c r="Q5433" s="177">
        <v>27.040384388600799</v>
      </c>
      <c r="R5433" s="177">
        <v>27.040384388600799</v>
      </c>
      <c r="S5433" s="177">
        <v>0</v>
      </c>
      <c r="T5433" s="177">
        <v>0</v>
      </c>
      <c r="U5433" s="177">
        <v>27.040384388600799</v>
      </c>
      <c r="V5433" s="177">
        <v>27.040384388600799</v>
      </c>
      <c r="W5433" s="177">
        <v>0</v>
      </c>
      <c r="X5433" s="177">
        <v>0</v>
      </c>
      <c r="Y5433" s="177">
        <v>0</v>
      </c>
      <c r="Z5433" s="177">
        <v>0</v>
      </c>
      <c r="AA5433" s="177">
        <v>32.623213531341797</v>
      </c>
      <c r="AB5433" s="177">
        <v>35.180710449512681</v>
      </c>
      <c r="AC5433" s="177">
        <v>29.697402068835437</v>
      </c>
      <c r="AD5433" s="177">
        <v>0</v>
      </c>
      <c r="AE5433" s="177">
        <v>0</v>
      </c>
      <c r="AF5433" s="177">
        <v>11.104942201645297</v>
      </c>
      <c r="AG5433" s="177">
        <v>0</v>
      </c>
      <c r="AH5433" s="177">
        <v>0</v>
      </c>
      <c r="AI5433" s="177">
        <v>0</v>
      </c>
      <c r="AJ5433" s="177">
        <v>0</v>
      </c>
    </row>
    <row r="5434" spans="1:36" hidden="1" outlineLevel="1" x14ac:dyDescent="0.25">
      <c r="A5434" s="190">
        <f t="shared" si="1466"/>
        <v>2034</v>
      </c>
      <c r="B5434" s="55">
        <f t="shared" si="1467"/>
        <v>10</v>
      </c>
      <c r="C5434" s="55">
        <f t="shared" si="1468"/>
        <v>19</v>
      </c>
      <c r="D5434" s="55">
        <f t="shared" si="1463"/>
        <v>226</v>
      </c>
      <c r="F5434" s="63">
        <f t="shared" si="1474"/>
        <v>49218.791666666621</v>
      </c>
      <c r="G5434" s="64">
        <f t="shared" si="1465"/>
        <v>212.94803236208904</v>
      </c>
      <c r="H5434" s="64">
        <f t="shared" si="1475"/>
        <v>0</v>
      </c>
      <c r="I5434" s="64">
        <f t="shared" si="1475"/>
        <v>2.9750000000000001</v>
      </c>
      <c r="J5434" s="64">
        <f t="shared" si="1475"/>
        <v>0</v>
      </c>
      <c r="K5434" s="64">
        <f t="shared" si="1475"/>
        <v>0</v>
      </c>
      <c r="L5434" s="64">
        <f t="shared" si="1475"/>
        <v>0</v>
      </c>
      <c r="M5434" s="64">
        <f t="shared" si="1475"/>
        <v>12.374078453261905</v>
      </c>
      <c r="N5434" s="64">
        <f t="shared" si="1475"/>
        <v>197.59895390882713</v>
      </c>
      <c r="O5434" s="121"/>
      <c r="P5434" s="177">
        <v>2.9750000000000001</v>
      </c>
      <c r="Q5434" s="177">
        <v>25.391580462466614</v>
      </c>
      <c r="R5434" s="177">
        <v>25.391580462466614</v>
      </c>
      <c r="S5434" s="177">
        <v>0</v>
      </c>
      <c r="T5434" s="177">
        <v>0</v>
      </c>
      <c r="U5434" s="177">
        <v>25.391580462466614</v>
      </c>
      <c r="V5434" s="177">
        <v>25.391580462466614</v>
      </c>
      <c r="W5434" s="177">
        <v>0</v>
      </c>
      <c r="X5434" s="177">
        <v>0</v>
      </c>
      <c r="Y5434" s="177">
        <v>0</v>
      </c>
      <c r="Z5434" s="177">
        <v>0</v>
      </c>
      <c r="AA5434" s="177">
        <v>33.068540730696604</v>
      </c>
      <c r="AB5434" s="177">
        <v>34.51436852319997</v>
      </c>
      <c r="AC5434" s="177">
        <v>28.44972280506407</v>
      </c>
      <c r="AD5434" s="177">
        <v>0</v>
      </c>
      <c r="AE5434" s="177">
        <v>0</v>
      </c>
      <c r="AF5434" s="177">
        <v>12.374078453261905</v>
      </c>
      <c r="AG5434" s="177">
        <v>0</v>
      </c>
      <c r="AH5434" s="177">
        <v>0</v>
      </c>
      <c r="AI5434" s="177">
        <v>0</v>
      </c>
      <c r="AJ5434" s="177">
        <v>0</v>
      </c>
    </row>
    <row r="5435" spans="1:36" hidden="1" outlineLevel="1" x14ac:dyDescent="0.25">
      <c r="A5435" s="190">
        <f t="shared" si="1466"/>
        <v>2034</v>
      </c>
      <c r="B5435" s="55">
        <f t="shared" si="1467"/>
        <v>10</v>
      </c>
      <c r="C5435" s="55">
        <f t="shared" si="1468"/>
        <v>20</v>
      </c>
      <c r="D5435" s="55">
        <f t="shared" si="1463"/>
        <v>226</v>
      </c>
      <c r="F5435" s="63">
        <f t="shared" si="1474"/>
        <v>49218.833333333285</v>
      </c>
      <c r="G5435" s="64">
        <f t="shared" si="1465"/>
        <v>213.41278136423583</v>
      </c>
      <c r="H5435" s="64">
        <f t="shared" ref="H5435:N5444" si="1476">SUMIF($P$6:$AK$6,H$6,$P5435:$AK5435)</f>
        <v>0</v>
      </c>
      <c r="I5435" s="64">
        <f t="shared" si="1476"/>
        <v>2.9750000000000001</v>
      </c>
      <c r="J5435" s="64">
        <f t="shared" si="1476"/>
        <v>0</v>
      </c>
      <c r="K5435" s="64">
        <f t="shared" si="1476"/>
        <v>0</v>
      </c>
      <c r="L5435" s="64">
        <f t="shared" si="1476"/>
        <v>0</v>
      </c>
      <c r="M5435" s="64">
        <f t="shared" si="1476"/>
        <v>13.64321470487851</v>
      </c>
      <c r="N5435" s="64">
        <f t="shared" si="1476"/>
        <v>196.79456665935732</v>
      </c>
      <c r="O5435" s="121"/>
      <c r="P5435" s="177">
        <v>2.9750000000000001</v>
      </c>
      <c r="Q5435" s="177">
        <v>26.215982425533703</v>
      </c>
      <c r="R5435" s="177">
        <v>26.215982425533703</v>
      </c>
      <c r="S5435" s="177">
        <v>0</v>
      </c>
      <c r="T5435" s="177">
        <v>0</v>
      </c>
      <c r="U5435" s="177">
        <v>26.215982425533703</v>
      </c>
      <c r="V5435" s="177">
        <v>26.215982425533703</v>
      </c>
      <c r="W5435" s="177">
        <v>0</v>
      </c>
      <c r="X5435" s="177">
        <v>0</v>
      </c>
      <c r="Y5435" s="177">
        <v>0</v>
      </c>
      <c r="Z5435" s="177">
        <v>0</v>
      </c>
      <c r="AA5435" s="177">
        <v>31.652163409423242</v>
      </c>
      <c r="AB5435" s="177">
        <v>32.874543417994452</v>
      </c>
      <c r="AC5435" s="177">
        <v>27.403930129804806</v>
      </c>
      <c r="AD5435" s="177">
        <v>0</v>
      </c>
      <c r="AE5435" s="177">
        <v>0</v>
      </c>
      <c r="AF5435" s="177">
        <v>13.64321470487851</v>
      </c>
      <c r="AG5435" s="177">
        <v>0</v>
      </c>
      <c r="AH5435" s="177">
        <v>0</v>
      </c>
      <c r="AI5435" s="177">
        <v>0</v>
      </c>
      <c r="AJ5435" s="177">
        <v>0</v>
      </c>
    </row>
    <row r="5436" spans="1:36" hidden="1" outlineLevel="1" x14ac:dyDescent="0.25">
      <c r="A5436" s="190">
        <f t="shared" si="1466"/>
        <v>2034</v>
      </c>
      <c r="B5436" s="55">
        <f t="shared" si="1467"/>
        <v>10</v>
      </c>
      <c r="C5436" s="55">
        <f t="shared" si="1468"/>
        <v>21</v>
      </c>
      <c r="D5436" s="55">
        <f t="shared" si="1463"/>
        <v>226</v>
      </c>
      <c r="F5436" s="63">
        <f t="shared" si="1474"/>
        <v>49218.874999999949</v>
      </c>
      <c r="G5436" s="64">
        <f t="shared" si="1465"/>
        <v>207.99868326178029</v>
      </c>
      <c r="H5436" s="64">
        <f t="shared" si="1476"/>
        <v>0</v>
      </c>
      <c r="I5436" s="64">
        <f t="shared" si="1476"/>
        <v>2.9750000000000001</v>
      </c>
      <c r="J5436" s="64">
        <f t="shared" si="1476"/>
        <v>0</v>
      </c>
      <c r="K5436" s="64">
        <f t="shared" si="1476"/>
        <v>0</v>
      </c>
      <c r="L5436" s="64">
        <f t="shared" si="1476"/>
        <v>0</v>
      </c>
      <c r="M5436" s="64">
        <f t="shared" si="1476"/>
        <v>15.441157728002036</v>
      </c>
      <c r="N5436" s="64">
        <f t="shared" si="1476"/>
        <v>189.58252553377824</v>
      </c>
      <c r="O5436" s="121"/>
      <c r="P5436" s="177">
        <v>2.9750000000000001</v>
      </c>
      <c r="Q5436" s="177">
        <v>24.845414161934656</v>
      </c>
      <c r="R5436" s="177">
        <v>24.845414161934656</v>
      </c>
      <c r="S5436" s="177">
        <v>0</v>
      </c>
      <c r="T5436" s="177">
        <v>0</v>
      </c>
      <c r="U5436" s="177">
        <v>24.845414161934656</v>
      </c>
      <c r="V5436" s="177">
        <v>24.845414161934656</v>
      </c>
      <c r="W5436" s="177">
        <v>0</v>
      </c>
      <c r="X5436" s="177">
        <v>0</v>
      </c>
      <c r="Y5436" s="177">
        <v>0</v>
      </c>
      <c r="Z5436" s="177">
        <v>0</v>
      </c>
      <c r="AA5436" s="177">
        <v>31.940431497589799</v>
      </c>
      <c r="AB5436" s="177">
        <v>32.140088725476573</v>
      </c>
      <c r="AC5436" s="177">
        <v>26.120348662973246</v>
      </c>
      <c r="AD5436" s="177">
        <v>0</v>
      </c>
      <c r="AE5436" s="177">
        <v>0</v>
      </c>
      <c r="AF5436" s="177">
        <v>15.441157728002036</v>
      </c>
      <c r="AG5436" s="177">
        <v>0</v>
      </c>
      <c r="AH5436" s="177">
        <v>0</v>
      </c>
      <c r="AI5436" s="177">
        <v>0</v>
      </c>
      <c r="AJ5436" s="177">
        <v>0</v>
      </c>
    </row>
    <row r="5437" spans="1:36" hidden="1" outlineLevel="1" x14ac:dyDescent="0.25">
      <c r="A5437" s="190">
        <f t="shared" si="1466"/>
        <v>2034</v>
      </c>
      <c r="B5437" s="55">
        <f t="shared" si="1467"/>
        <v>10</v>
      </c>
      <c r="C5437" s="55">
        <f t="shared" si="1468"/>
        <v>22</v>
      </c>
      <c r="D5437" s="55">
        <f t="shared" si="1463"/>
        <v>226</v>
      </c>
      <c r="F5437" s="63">
        <f t="shared" si="1474"/>
        <v>49218.916666666613</v>
      </c>
      <c r="G5437" s="64">
        <f t="shared" si="1465"/>
        <v>212.57673178409038</v>
      </c>
      <c r="H5437" s="64">
        <f t="shared" si="1476"/>
        <v>0</v>
      </c>
      <c r="I5437" s="64">
        <f t="shared" si="1476"/>
        <v>2.9750000000000001</v>
      </c>
      <c r="J5437" s="64">
        <f t="shared" si="1476"/>
        <v>0</v>
      </c>
      <c r="K5437" s="64">
        <f t="shared" si="1476"/>
        <v>0</v>
      </c>
      <c r="L5437" s="64">
        <f t="shared" si="1476"/>
        <v>0</v>
      </c>
      <c r="M5437" s="64">
        <f t="shared" si="1476"/>
        <v>16.498771271015876</v>
      </c>
      <c r="N5437" s="64">
        <f t="shared" si="1476"/>
        <v>193.10296051307449</v>
      </c>
      <c r="O5437" s="121"/>
      <c r="P5437" s="177">
        <v>2.9750000000000001</v>
      </c>
      <c r="Q5437" s="177">
        <v>24.927854358241362</v>
      </c>
      <c r="R5437" s="177">
        <v>24.927854358241362</v>
      </c>
      <c r="S5437" s="177">
        <v>0</v>
      </c>
      <c r="T5437" s="177">
        <v>0</v>
      </c>
      <c r="U5437" s="177">
        <v>24.927854358241362</v>
      </c>
      <c r="V5437" s="177">
        <v>24.927854358241362</v>
      </c>
      <c r="W5437" s="177">
        <v>0</v>
      </c>
      <c r="X5437" s="177">
        <v>0</v>
      </c>
      <c r="Y5437" s="177">
        <v>0</v>
      </c>
      <c r="Z5437" s="177">
        <v>0</v>
      </c>
      <c r="AA5437" s="177">
        <v>32.71041527537956</v>
      </c>
      <c r="AB5437" s="177">
        <v>33.620609233008672</v>
      </c>
      <c r="AC5437" s="177">
        <v>27.06051857172082</v>
      </c>
      <c r="AD5437" s="177">
        <v>0</v>
      </c>
      <c r="AE5437" s="177">
        <v>0</v>
      </c>
      <c r="AF5437" s="177">
        <v>16.498771271015876</v>
      </c>
      <c r="AG5437" s="177">
        <v>0</v>
      </c>
      <c r="AH5437" s="177">
        <v>0</v>
      </c>
      <c r="AI5437" s="177">
        <v>0</v>
      </c>
      <c r="AJ5437" s="177">
        <v>0</v>
      </c>
    </row>
    <row r="5438" spans="1:36" hidden="1" outlineLevel="1" x14ac:dyDescent="0.25">
      <c r="A5438" s="190">
        <f t="shared" si="1466"/>
        <v>2034</v>
      </c>
      <c r="B5438" s="55">
        <f t="shared" si="1467"/>
        <v>10</v>
      </c>
      <c r="C5438" s="55">
        <f t="shared" si="1468"/>
        <v>23</v>
      </c>
      <c r="D5438" s="55">
        <f t="shared" si="1463"/>
        <v>226</v>
      </c>
      <c r="F5438" s="63">
        <f t="shared" si="1474"/>
        <v>49218.958333333278</v>
      </c>
      <c r="G5438" s="64">
        <f t="shared" si="1465"/>
        <v>212.19299145335432</v>
      </c>
      <c r="H5438" s="64">
        <f t="shared" si="1476"/>
        <v>0</v>
      </c>
      <c r="I5438" s="64">
        <f t="shared" si="1476"/>
        <v>2.9750000000000001</v>
      </c>
      <c r="J5438" s="64">
        <f t="shared" si="1476"/>
        <v>0</v>
      </c>
      <c r="K5438" s="64">
        <f t="shared" si="1476"/>
        <v>0</v>
      </c>
      <c r="L5438" s="64">
        <f t="shared" si="1476"/>
        <v>0</v>
      </c>
      <c r="M5438" s="64">
        <f t="shared" si="1476"/>
        <v>15.864203145207568</v>
      </c>
      <c r="N5438" s="64">
        <f t="shared" si="1476"/>
        <v>193.35378830814676</v>
      </c>
      <c r="O5438" s="121"/>
      <c r="P5438" s="177">
        <v>2.9750000000000001</v>
      </c>
      <c r="Q5438" s="177">
        <v>24.639313671167884</v>
      </c>
      <c r="R5438" s="177">
        <v>24.639313671167884</v>
      </c>
      <c r="S5438" s="177">
        <v>0</v>
      </c>
      <c r="T5438" s="177">
        <v>0</v>
      </c>
      <c r="U5438" s="177">
        <v>24.639313671167884</v>
      </c>
      <c r="V5438" s="177">
        <v>24.639313671167884</v>
      </c>
      <c r="W5438" s="177">
        <v>0</v>
      </c>
      <c r="X5438" s="177">
        <v>0</v>
      </c>
      <c r="Y5438" s="177">
        <v>0</v>
      </c>
      <c r="Z5438" s="177">
        <v>0</v>
      </c>
      <c r="AA5438" s="177">
        <v>32.682881236175987</v>
      </c>
      <c r="AB5438" s="177">
        <v>34.089542826608088</v>
      </c>
      <c r="AC5438" s="177">
        <v>28.024109560691137</v>
      </c>
      <c r="AD5438" s="177">
        <v>0</v>
      </c>
      <c r="AE5438" s="177">
        <v>0</v>
      </c>
      <c r="AF5438" s="177">
        <v>15.864203145207568</v>
      </c>
      <c r="AG5438" s="177">
        <v>0</v>
      </c>
      <c r="AH5438" s="177">
        <v>0</v>
      </c>
      <c r="AI5438" s="177">
        <v>0</v>
      </c>
      <c r="AJ5438" s="177">
        <v>0</v>
      </c>
    </row>
    <row r="5439" spans="1:36" hidden="1" outlineLevel="1" x14ac:dyDescent="0.25">
      <c r="A5439" s="190">
        <f t="shared" si="1466"/>
        <v>2034</v>
      </c>
      <c r="B5439" s="55">
        <f t="shared" si="1467"/>
        <v>11</v>
      </c>
      <c r="C5439" s="55">
        <f t="shared" si="1468"/>
        <v>0</v>
      </c>
      <c r="D5439" s="55">
        <f t="shared" si="1463"/>
        <v>227</v>
      </c>
      <c r="F5439" s="63">
        <f t="shared" ref="F5439" si="1477">EDATE(F5415,1)</f>
        <v>49249</v>
      </c>
      <c r="G5439" s="64">
        <f t="shared" si="1465"/>
        <v>279.90638793108286</v>
      </c>
      <c r="H5439" s="64">
        <f t="shared" si="1476"/>
        <v>0</v>
      </c>
      <c r="I5439" s="64">
        <f t="shared" si="1476"/>
        <v>2.9750000000000001</v>
      </c>
      <c r="J5439" s="64">
        <f t="shared" si="1476"/>
        <v>0</v>
      </c>
      <c r="K5439" s="64">
        <f t="shared" si="1476"/>
        <v>0</v>
      </c>
      <c r="L5439" s="64">
        <f t="shared" si="1476"/>
        <v>0</v>
      </c>
      <c r="M5439" s="64">
        <f t="shared" si="1476"/>
        <v>12.976379472648778</v>
      </c>
      <c r="N5439" s="64">
        <f t="shared" si="1476"/>
        <v>263.95500845843407</v>
      </c>
      <c r="O5439" s="121"/>
      <c r="P5439" s="177">
        <v>2.9750000000000001</v>
      </c>
      <c r="Q5439" s="177">
        <v>34.109631221901161</v>
      </c>
      <c r="R5439" s="177">
        <v>34.109631221901161</v>
      </c>
      <c r="S5439" s="177">
        <v>0</v>
      </c>
      <c r="T5439" s="177">
        <v>0</v>
      </c>
      <c r="U5439" s="177">
        <v>34.109631221901161</v>
      </c>
      <c r="V5439" s="177">
        <v>34.109631221901161</v>
      </c>
      <c r="W5439" s="177">
        <v>0</v>
      </c>
      <c r="X5439" s="177">
        <v>0</v>
      </c>
      <c r="Y5439" s="177">
        <v>0</v>
      </c>
      <c r="Z5439" s="177">
        <v>0</v>
      </c>
      <c r="AA5439" s="177">
        <v>43.681582650544371</v>
      </c>
      <c r="AB5439" s="177">
        <v>46.656683458930587</v>
      </c>
      <c r="AC5439" s="177">
        <v>37.178217461354492</v>
      </c>
      <c r="AD5439" s="177">
        <v>0</v>
      </c>
      <c r="AE5439" s="177">
        <v>0</v>
      </c>
      <c r="AF5439" s="177">
        <v>12.976379472648778</v>
      </c>
      <c r="AG5439" s="177">
        <v>0</v>
      </c>
      <c r="AH5439" s="177">
        <v>0</v>
      </c>
      <c r="AI5439" s="177">
        <v>0</v>
      </c>
      <c r="AJ5439" s="177">
        <v>0</v>
      </c>
    </row>
    <row r="5440" spans="1:36" hidden="1" outlineLevel="1" x14ac:dyDescent="0.25">
      <c r="A5440" s="190">
        <f t="shared" si="1466"/>
        <v>2034</v>
      </c>
      <c r="B5440" s="55">
        <f t="shared" si="1467"/>
        <v>11</v>
      </c>
      <c r="C5440" s="55">
        <f t="shared" si="1468"/>
        <v>1</v>
      </c>
      <c r="D5440" s="55">
        <f t="shared" si="1463"/>
        <v>227</v>
      </c>
      <c r="F5440" s="63">
        <f t="shared" ref="F5440" si="1478">F5439+1/24</f>
        <v>49249.041666666664</v>
      </c>
      <c r="G5440" s="64">
        <f t="shared" si="1465"/>
        <v>261.86948315543839</v>
      </c>
      <c r="H5440" s="64">
        <f t="shared" si="1476"/>
        <v>0</v>
      </c>
      <c r="I5440" s="64">
        <f t="shared" si="1476"/>
        <v>2.9750000000000001</v>
      </c>
      <c r="J5440" s="64">
        <f t="shared" si="1476"/>
        <v>0</v>
      </c>
      <c r="K5440" s="64">
        <f t="shared" si="1476"/>
        <v>0</v>
      </c>
      <c r="L5440" s="64">
        <f t="shared" si="1476"/>
        <v>0</v>
      </c>
      <c r="M5440" s="64">
        <f t="shared" si="1476"/>
        <v>12.767083029541535</v>
      </c>
      <c r="N5440" s="64">
        <f t="shared" si="1476"/>
        <v>246.12740012589686</v>
      </c>
      <c r="O5440" s="121"/>
      <c r="P5440" s="177">
        <v>2.9750000000000001</v>
      </c>
      <c r="Q5440" s="177">
        <v>30.770803271479416</v>
      </c>
      <c r="R5440" s="177">
        <v>30.770803271479416</v>
      </c>
      <c r="S5440" s="177">
        <v>0</v>
      </c>
      <c r="T5440" s="177">
        <v>0</v>
      </c>
      <c r="U5440" s="177">
        <v>30.770803271479416</v>
      </c>
      <c r="V5440" s="177">
        <v>30.770803271479416</v>
      </c>
      <c r="W5440" s="177">
        <v>0</v>
      </c>
      <c r="X5440" s="177">
        <v>0</v>
      </c>
      <c r="Y5440" s="177">
        <v>0</v>
      </c>
      <c r="Z5440" s="177">
        <v>0</v>
      </c>
      <c r="AA5440" s="177">
        <v>41.690536102988517</v>
      </c>
      <c r="AB5440" s="177">
        <v>45.969439136183112</v>
      </c>
      <c r="AC5440" s="177">
        <v>35.384211800807556</v>
      </c>
      <c r="AD5440" s="177">
        <v>0</v>
      </c>
      <c r="AE5440" s="177">
        <v>0</v>
      </c>
      <c r="AF5440" s="177">
        <v>12.767083029541535</v>
      </c>
      <c r="AG5440" s="177">
        <v>0</v>
      </c>
      <c r="AH5440" s="177">
        <v>0</v>
      </c>
      <c r="AI5440" s="177">
        <v>0</v>
      </c>
      <c r="AJ5440" s="177">
        <v>0</v>
      </c>
    </row>
    <row r="5441" spans="1:36" hidden="1" outlineLevel="1" x14ac:dyDescent="0.25">
      <c r="A5441" s="190">
        <f t="shared" si="1466"/>
        <v>2034</v>
      </c>
      <c r="B5441" s="55">
        <f t="shared" si="1467"/>
        <v>11</v>
      </c>
      <c r="C5441" s="55">
        <f t="shared" si="1468"/>
        <v>2</v>
      </c>
      <c r="D5441" s="55">
        <f t="shared" si="1463"/>
        <v>227</v>
      </c>
      <c r="F5441" s="63">
        <f t="shared" si="1474"/>
        <v>49249.083333333328</v>
      </c>
      <c r="G5441" s="64">
        <f t="shared" si="1465"/>
        <v>258.82318921653513</v>
      </c>
      <c r="H5441" s="64">
        <f t="shared" si="1476"/>
        <v>0</v>
      </c>
      <c r="I5441" s="64">
        <f t="shared" si="1476"/>
        <v>2.9750000000000001</v>
      </c>
      <c r="J5441" s="64">
        <f t="shared" si="1476"/>
        <v>0</v>
      </c>
      <c r="K5441" s="64">
        <f t="shared" si="1476"/>
        <v>0</v>
      </c>
      <c r="L5441" s="64">
        <f t="shared" si="1476"/>
        <v>0</v>
      </c>
      <c r="M5441" s="64">
        <f t="shared" si="1476"/>
        <v>12.871731251095156</v>
      </c>
      <c r="N5441" s="64">
        <f t="shared" si="1476"/>
        <v>242.97645796543998</v>
      </c>
      <c r="O5441" s="121"/>
      <c r="P5441" s="177">
        <v>2.9750000000000001</v>
      </c>
      <c r="Q5441" s="177">
        <v>28.854068707348411</v>
      </c>
      <c r="R5441" s="177">
        <v>28.854068707348411</v>
      </c>
      <c r="S5441" s="177">
        <v>0</v>
      </c>
      <c r="T5441" s="177">
        <v>0</v>
      </c>
      <c r="U5441" s="177">
        <v>28.854068707348411</v>
      </c>
      <c r="V5441" s="177">
        <v>28.854068707348411</v>
      </c>
      <c r="W5441" s="177">
        <v>0</v>
      </c>
      <c r="X5441" s="177">
        <v>0</v>
      </c>
      <c r="Y5441" s="177">
        <v>0</v>
      </c>
      <c r="Z5441" s="177">
        <v>0</v>
      </c>
      <c r="AA5441" s="177">
        <v>43.84368528351829</v>
      </c>
      <c r="AB5441" s="177">
        <v>45.97384536505448</v>
      </c>
      <c r="AC5441" s="177">
        <v>37.74265248747357</v>
      </c>
      <c r="AD5441" s="177">
        <v>0</v>
      </c>
      <c r="AE5441" s="177">
        <v>0</v>
      </c>
      <c r="AF5441" s="177">
        <v>12.871731251095156</v>
      </c>
      <c r="AG5441" s="177">
        <v>0</v>
      </c>
      <c r="AH5441" s="177">
        <v>0</v>
      </c>
      <c r="AI5441" s="177">
        <v>0</v>
      </c>
      <c r="AJ5441" s="177">
        <v>0</v>
      </c>
    </row>
    <row r="5442" spans="1:36" hidden="1" outlineLevel="1" x14ac:dyDescent="0.25">
      <c r="A5442" s="190">
        <f t="shared" si="1466"/>
        <v>2034</v>
      </c>
      <c r="B5442" s="55">
        <f t="shared" si="1467"/>
        <v>11</v>
      </c>
      <c r="C5442" s="55">
        <f t="shared" si="1468"/>
        <v>3</v>
      </c>
      <c r="D5442" s="55">
        <f t="shared" si="1463"/>
        <v>227</v>
      </c>
      <c r="F5442" s="63">
        <f t="shared" si="1474"/>
        <v>49249.124999999993</v>
      </c>
      <c r="G5442" s="64">
        <f t="shared" si="1465"/>
        <v>265.86136015732222</v>
      </c>
      <c r="H5442" s="64">
        <f t="shared" si="1476"/>
        <v>0</v>
      </c>
      <c r="I5442" s="64">
        <f t="shared" si="1476"/>
        <v>2.9750000000000001</v>
      </c>
      <c r="J5442" s="64">
        <f t="shared" si="1476"/>
        <v>0</v>
      </c>
      <c r="K5442" s="64">
        <f t="shared" si="1476"/>
        <v>0</v>
      </c>
      <c r="L5442" s="64">
        <f t="shared" si="1476"/>
        <v>0</v>
      </c>
      <c r="M5442" s="64">
        <f t="shared" si="1476"/>
        <v>12.976379472648778</v>
      </c>
      <c r="N5442" s="64">
        <f t="shared" si="1476"/>
        <v>249.90998068467343</v>
      </c>
      <c r="O5442" s="121"/>
      <c r="P5442" s="177">
        <v>2.9750000000000001</v>
      </c>
      <c r="Q5442" s="177">
        <v>29.74030081764554</v>
      </c>
      <c r="R5442" s="177">
        <v>29.74030081764554</v>
      </c>
      <c r="S5442" s="177">
        <v>0</v>
      </c>
      <c r="T5442" s="177">
        <v>0</v>
      </c>
      <c r="U5442" s="177">
        <v>29.74030081764554</v>
      </c>
      <c r="V5442" s="177">
        <v>29.74030081764554</v>
      </c>
      <c r="W5442" s="177">
        <v>0</v>
      </c>
      <c r="X5442" s="177">
        <v>0</v>
      </c>
      <c r="Y5442" s="177">
        <v>0</v>
      </c>
      <c r="Z5442" s="177">
        <v>0</v>
      </c>
      <c r="AA5442" s="177">
        <v>45.859502636950197</v>
      </c>
      <c r="AB5442" s="177">
        <v>45.2657490012853</v>
      </c>
      <c r="AC5442" s="177">
        <v>39.823525775855778</v>
      </c>
      <c r="AD5442" s="177">
        <v>0</v>
      </c>
      <c r="AE5442" s="177">
        <v>0</v>
      </c>
      <c r="AF5442" s="177">
        <v>12.976379472648778</v>
      </c>
      <c r="AG5442" s="177">
        <v>0</v>
      </c>
      <c r="AH5442" s="177">
        <v>0</v>
      </c>
      <c r="AI5442" s="177">
        <v>0</v>
      </c>
      <c r="AJ5442" s="177">
        <v>0</v>
      </c>
    </row>
    <row r="5443" spans="1:36" hidden="1" outlineLevel="1" x14ac:dyDescent="0.25">
      <c r="A5443" s="190">
        <f t="shared" si="1466"/>
        <v>2034</v>
      </c>
      <c r="B5443" s="55">
        <f t="shared" si="1467"/>
        <v>11</v>
      </c>
      <c r="C5443" s="55">
        <f t="shared" si="1468"/>
        <v>4</v>
      </c>
      <c r="D5443" s="55">
        <f t="shared" si="1463"/>
        <v>227</v>
      </c>
      <c r="F5443" s="63">
        <f t="shared" si="1474"/>
        <v>49249.166666666657</v>
      </c>
      <c r="G5443" s="64">
        <f t="shared" si="1465"/>
        <v>277.90286249038064</v>
      </c>
      <c r="H5443" s="64">
        <f t="shared" si="1476"/>
        <v>0</v>
      </c>
      <c r="I5443" s="64">
        <f t="shared" si="1476"/>
        <v>2.9750000000000001</v>
      </c>
      <c r="J5443" s="64">
        <f t="shared" si="1476"/>
        <v>0</v>
      </c>
      <c r="K5443" s="64">
        <f t="shared" si="1476"/>
        <v>0</v>
      </c>
      <c r="L5443" s="64">
        <f t="shared" si="1476"/>
        <v>0</v>
      </c>
      <c r="M5443" s="64">
        <f t="shared" si="1476"/>
        <v>12.871731251095156</v>
      </c>
      <c r="N5443" s="64">
        <f t="shared" si="1476"/>
        <v>262.05613123928549</v>
      </c>
      <c r="O5443" s="121"/>
      <c r="P5443" s="177">
        <v>2.9750000000000001</v>
      </c>
      <c r="Q5443" s="177">
        <v>31.368494694703067</v>
      </c>
      <c r="R5443" s="177">
        <v>31.368494694703067</v>
      </c>
      <c r="S5443" s="177">
        <v>0</v>
      </c>
      <c r="T5443" s="177">
        <v>0</v>
      </c>
      <c r="U5443" s="177">
        <v>31.368494694703067</v>
      </c>
      <c r="V5443" s="177">
        <v>31.368494694703067</v>
      </c>
      <c r="W5443" s="177">
        <v>0</v>
      </c>
      <c r="X5443" s="177">
        <v>0</v>
      </c>
      <c r="Y5443" s="177">
        <v>0</v>
      </c>
      <c r="Z5443" s="177">
        <v>0</v>
      </c>
      <c r="AA5443" s="177">
        <v>47.760818642050822</v>
      </c>
      <c r="AB5443" s="177">
        <v>46.218812806862594</v>
      </c>
      <c r="AC5443" s="177">
        <v>42.60252101155983</v>
      </c>
      <c r="AD5443" s="177">
        <v>0</v>
      </c>
      <c r="AE5443" s="177">
        <v>0</v>
      </c>
      <c r="AF5443" s="177">
        <v>12.871731251095156</v>
      </c>
      <c r="AG5443" s="177">
        <v>0</v>
      </c>
      <c r="AH5443" s="177">
        <v>0</v>
      </c>
      <c r="AI5443" s="177">
        <v>0</v>
      </c>
      <c r="AJ5443" s="177">
        <v>0</v>
      </c>
    </row>
    <row r="5444" spans="1:36" hidden="1" outlineLevel="1" x14ac:dyDescent="0.25">
      <c r="A5444" s="190">
        <f t="shared" si="1466"/>
        <v>2034</v>
      </c>
      <c r="B5444" s="55">
        <f t="shared" si="1467"/>
        <v>11</v>
      </c>
      <c r="C5444" s="55">
        <f t="shared" si="1468"/>
        <v>5</v>
      </c>
      <c r="D5444" s="55">
        <f t="shared" si="1463"/>
        <v>227</v>
      </c>
      <c r="F5444" s="63">
        <f t="shared" si="1474"/>
        <v>49249.208333333321</v>
      </c>
      <c r="G5444" s="64">
        <f t="shared" si="1465"/>
        <v>271.38055456100005</v>
      </c>
      <c r="H5444" s="64">
        <f t="shared" si="1476"/>
        <v>0</v>
      </c>
      <c r="I5444" s="64">
        <f t="shared" si="1476"/>
        <v>2.9750000000000001</v>
      </c>
      <c r="J5444" s="64">
        <f t="shared" si="1476"/>
        <v>0</v>
      </c>
      <c r="K5444" s="64">
        <f t="shared" si="1476"/>
        <v>0</v>
      </c>
      <c r="L5444" s="64">
        <f t="shared" si="1476"/>
        <v>0</v>
      </c>
      <c r="M5444" s="64">
        <f t="shared" si="1476"/>
        <v>12.662434807987918</v>
      </c>
      <c r="N5444" s="64">
        <f t="shared" si="1476"/>
        <v>255.74311975301214</v>
      </c>
      <c r="O5444" s="121"/>
      <c r="P5444" s="177">
        <v>2.9750000000000001</v>
      </c>
      <c r="Q5444" s="177">
        <v>30.070061602872382</v>
      </c>
      <c r="R5444" s="177">
        <v>30.070061602872382</v>
      </c>
      <c r="S5444" s="177">
        <v>0</v>
      </c>
      <c r="T5444" s="177">
        <v>0</v>
      </c>
      <c r="U5444" s="177">
        <v>30.070061602872382</v>
      </c>
      <c r="V5444" s="177">
        <v>30.070061602872382</v>
      </c>
      <c r="W5444" s="177">
        <v>0</v>
      </c>
      <c r="X5444" s="177">
        <v>0</v>
      </c>
      <c r="Y5444" s="177">
        <v>0</v>
      </c>
      <c r="Z5444" s="177">
        <v>0</v>
      </c>
      <c r="AA5444" s="177">
        <v>47.598720193107283</v>
      </c>
      <c r="AB5444" s="177">
        <v>47.833504241613667</v>
      </c>
      <c r="AC5444" s="177">
        <v>40.030648906801652</v>
      </c>
      <c r="AD5444" s="177">
        <v>0</v>
      </c>
      <c r="AE5444" s="177">
        <v>0</v>
      </c>
      <c r="AF5444" s="177">
        <v>12.662434807987918</v>
      </c>
      <c r="AG5444" s="177">
        <v>0</v>
      </c>
      <c r="AH5444" s="177">
        <v>0</v>
      </c>
      <c r="AI5444" s="177">
        <v>0</v>
      </c>
      <c r="AJ5444" s="177">
        <v>0</v>
      </c>
    </row>
    <row r="5445" spans="1:36" hidden="1" outlineLevel="1" x14ac:dyDescent="0.25">
      <c r="A5445" s="190">
        <f t="shared" si="1466"/>
        <v>2034</v>
      </c>
      <c r="B5445" s="55">
        <f t="shared" si="1467"/>
        <v>11</v>
      </c>
      <c r="C5445" s="55">
        <f t="shared" si="1468"/>
        <v>6</v>
      </c>
      <c r="D5445" s="55">
        <f t="shared" si="1463"/>
        <v>227</v>
      </c>
      <c r="F5445" s="63">
        <f t="shared" si="1474"/>
        <v>49249.249999999985</v>
      </c>
      <c r="G5445" s="64">
        <f t="shared" si="1465"/>
        <v>272.21340283971699</v>
      </c>
      <c r="H5445" s="64">
        <f t="shared" ref="H5445:N5454" si="1479">SUMIF($P$6:$AK$6,H$6,$P5445:$AK5445)</f>
        <v>0</v>
      </c>
      <c r="I5445" s="64">
        <f t="shared" si="1479"/>
        <v>7.2429424696348619</v>
      </c>
      <c r="J5445" s="64">
        <f t="shared" si="1479"/>
        <v>0</v>
      </c>
      <c r="K5445" s="64">
        <f t="shared" si="1479"/>
        <v>0</v>
      </c>
      <c r="L5445" s="64">
        <f t="shared" si="1479"/>
        <v>0</v>
      </c>
      <c r="M5445" s="64">
        <f t="shared" si="1479"/>
        <v>12.453138364880679</v>
      </c>
      <c r="N5445" s="64">
        <f t="shared" si="1479"/>
        <v>252.51732200520144</v>
      </c>
      <c r="O5445" s="121"/>
      <c r="P5445" s="177">
        <v>2.9750000000000001</v>
      </c>
      <c r="Q5445" s="177">
        <v>28.524307922121579</v>
      </c>
      <c r="R5445" s="177">
        <v>28.524307922121579</v>
      </c>
      <c r="S5445" s="177">
        <v>1.627490976118533</v>
      </c>
      <c r="T5445" s="177">
        <v>2.6404514935163284</v>
      </c>
      <c r="U5445" s="177">
        <v>28.524307922121579</v>
      </c>
      <c r="V5445" s="177">
        <v>28.524307922121579</v>
      </c>
      <c r="W5445" s="177">
        <v>0</v>
      </c>
      <c r="X5445" s="177">
        <v>0</v>
      </c>
      <c r="Y5445" s="177">
        <v>0</v>
      </c>
      <c r="Z5445" s="177">
        <v>0</v>
      </c>
      <c r="AA5445" s="177">
        <v>48.080317248313136</v>
      </c>
      <c r="AB5445" s="177">
        <v>46.71877493361697</v>
      </c>
      <c r="AC5445" s="177">
        <v>43.620998134785019</v>
      </c>
      <c r="AD5445" s="177">
        <v>0</v>
      </c>
      <c r="AE5445" s="177">
        <v>0</v>
      </c>
      <c r="AF5445" s="177">
        <v>12.453138364880679</v>
      </c>
      <c r="AG5445" s="177">
        <v>0</v>
      </c>
      <c r="AH5445" s="177">
        <v>0</v>
      </c>
      <c r="AI5445" s="177">
        <v>0</v>
      </c>
      <c r="AJ5445" s="177">
        <v>0</v>
      </c>
    </row>
    <row r="5446" spans="1:36" hidden="1" outlineLevel="1" x14ac:dyDescent="0.25">
      <c r="A5446" s="190">
        <f t="shared" si="1466"/>
        <v>2034</v>
      </c>
      <c r="B5446" s="55">
        <f t="shared" si="1467"/>
        <v>11</v>
      </c>
      <c r="C5446" s="55">
        <f t="shared" si="1468"/>
        <v>7</v>
      </c>
      <c r="D5446" s="55">
        <f t="shared" si="1463"/>
        <v>227</v>
      </c>
      <c r="F5446" s="63">
        <f t="shared" si="1474"/>
        <v>49249.29166666665</v>
      </c>
      <c r="G5446" s="64">
        <f t="shared" si="1465"/>
        <v>303.74604274370813</v>
      </c>
      <c r="H5446" s="64">
        <f t="shared" si="1479"/>
        <v>0</v>
      </c>
      <c r="I5446" s="64">
        <f t="shared" si="1479"/>
        <v>34.460628071958126</v>
      </c>
      <c r="J5446" s="64">
        <f t="shared" si="1479"/>
        <v>0</v>
      </c>
      <c r="K5446" s="64">
        <f t="shared" si="1479"/>
        <v>0</v>
      </c>
      <c r="L5446" s="64">
        <f t="shared" si="1479"/>
        <v>0</v>
      </c>
      <c r="M5446" s="64">
        <f t="shared" si="1479"/>
        <v>12.034545478666203</v>
      </c>
      <c r="N5446" s="64">
        <f t="shared" si="1479"/>
        <v>257.25086919308382</v>
      </c>
      <c r="O5446" s="121"/>
      <c r="P5446" s="177">
        <v>2.9750000000000001</v>
      </c>
      <c r="Q5446" s="177">
        <v>29.225049590728609</v>
      </c>
      <c r="R5446" s="177">
        <v>29.225049590728609</v>
      </c>
      <c r="S5446" s="177">
        <v>10.468970605739237</v>
      </c>
      <c r="T5446" s="177">
        <v>13.11619164304201</v>
      </c>
      <c r="U5446" s="177">
        <v>29.225049590728609</v>
      </c>
      <c r="V5446" s="177">
        <v>29.225049590728609</v>
      </c>
      <c r="W5446" s="177">
        <v>0.42316065583448315</v>
      </c>
      <c r="X5446" s="177">
        <v>3.7300496487481087</v>
      </c>
      <c r="Y5446" s="177">
        <v>1.9666399999999997</v>
      </c>
      <c r="Z5446" s="177">
        <v>0</v>
      </c>
      <c r="AA5446" s="177">
        <v>49.599012088741702</v>
      </c>
      <c r="AB5446" s="177">
        <v>45.965752703569521</v>
      </c>
      <c r="AC5446" s="177">
        <v>44.785906037858126</v>
      </c>
      <c r="AD5446" s="177">
        <v>0</v>
      </c>
      <c r="AE5446" s="177">
        <v>0</v>
      </c>
      <c r="AF5446" s="177">
        <v>12.034545478666203</v>
      </c>
      <c r="AG5446" s="177">
        <v>0</v>
      </c>
      <c r="AH5446" s="177">
        <v>0</v>
      </c>
      <c r="AI5446" s="177">
        <v>0</v>
      </c>
      <c r="AJ5446" s="177">
        <v>1.7806155185942849</v>
      </c>
    </row>
    <row r="5447" spans="1:36" hidden="1" outlineLevel="1" x14ac:dyDescent="0.25">
      <c r="A5447" s="190">
        <f t="shared" si="1466"/>
        <v>2034</v>
      </c>
      <c r="B5447" s="55">
        <f t="shared" si="1467"/>
        <v>11</v>
      </c>
      <c r="C5447" s="55">
        <f t="shared" si="1468"/>
        <v>8</v>
      </c>
      <c r="D5447" s="55">
        <f t="shared" si="1463"/>
        <v>227</v>
      </c>
      <c r="F5447" s="63">
        <f t="shared" si="1474"/>
        <v>49249.333333333314</v>
      </c>
      <c r="G5447" s="64">
        <f t="shared" si="1465"/>
        <v>358.25197624694556</v>
      </c>
      <c r="H5447" s="64">
        <f t="shared" si="1479"/>
        <v>0</v>
      </c>
      <c r="I5447" s="64">
        <f t="shared" si="1479"/>
        <v>77.382207490721569</v>
      </c>
      <c r="J5447" s="64">
        <f t="shared" si="1479"/>
        <v>0</v>
      </c>
      <c r="K5447" s="64">
        <f t="shared" si="1479"/>
        <v>0</v>
      </c>
      <c r="L5447" s="64">
        <f t="shared" si="1479"/>
        <v>0</v>
      </c>
      <c r="M5447" s="64">
        <f t="shared" si="1479"/>
        <v>10.464822155361915</v>
      </c>
      <c r="N5447" s="64">
        <f t="shared" si="1479"/>
        <v>270.40494660086205</v>
      </c>
      <c r="O5447" s="121"/>
      <c r="P5447" s="177">
        <v>2.9750000000000001</v>
      </c>
      <c r="Q5447" s="177">
        <v>33.563464921369217</v>
      </c>
      <c r="R5447" s="177">
        <v>33.563464921369217</v>
      </c>
      <c r="S5447" s="177">
        <v>17.490848988813671</v>
      </c>
      <c r="T5447" s="177">
        <v>16.445050730604777</v>
      </c>
      <c r="U5447" s="177">
        <v>33.563464921369217</v>
      </c>
      <c r="V5447" s="177">
        <v>33.563464921369217</v>
      </c>
      <c r="W5447" s="177">
        <v>2.8396099185971515</v>
      </c>
      <c r="X5447" s="177">
        <v>16.86323507243263</v>
      </c>
      <c r="Y5447" s="177">
        <v>8.6532159999999987</v>
      </c>
      <c r="Z5447" s="177">
        <v>0</v>
      </c>
      <c r="AA5447" s="177">
        <v>47.097334215967322</v>
      </c>
      <c r="AB5447" s="177">
        <v>44.95828982239297</v>
      </c>
      <c r="AC5447" s="177">
        <v>44.095462877024865</v>
      </c>
      <c r="AD5447" s="177">
        <v>0</v>
      </c>
      <c r="AE5447" s="177">
        <v>0</v>
      </c>
      <c r="AF5447" s="177">
        <v>10.464822155361915</v>
      </c>
      <c r="AG5447" s="177">
        <v>0</v>
      </c>
      <c r="AH5447" s="177">
        <v>0</v>
      </c>
      <c r="AI5447" s="177">
        <v>0</v>
      </c>
      <c r="AJ5447" s="177">
        <v>12.115246780273344</v>
      </c>
    </row>
    <row r="5448" spans="1:36" hidden="1" outlineLevel="1" x14ac:dyDescent="0.25">
      <c r="A5448" s="190">
        <f t="shared" si="1466"/>
        <v>2034</v>
      </c>
      <c r="B5448" s="55">
        <f t="shared" si="1467"/>
        <v>11</v>
      </c>
      <c r="C5448" s="55">
        <f t="shared" si="1468"/>
        <v>9</v>
      </c>
      <c r="D5448" s="55">
        <f t="shared" si="1463"/>
        <v>227</v>
      </c>
      <c r="F5448" s="63">
        <f t="shared" si="1474"/>
        <v>49249.374999999978</v>
      </c>
      <c r="G5448" s="64">
        <f t="shared" si="1465"/>
        <v>396.13400905366194</v>
      </c>
      <c r="H5448" s="64">
        <f t="shared" si="1479"/>
        <v>0</v>
      </c>
      <c r="I5448" s="64">
        <f t="shared" si="1479"/>
        <v>101.68061128179153</v>
      </c>
      <c r="J5448" s="64">
        <f t="shared" si="1479"/>
        <v>0</v>
      </c>
      <c r="K5448" s="64">
        <f t="shared" si="1479"/>
        <v>0</v>
      </c>
      <c r="L5448" s="64">
        <f t="shared" si="1479"/>
        <v>0</v>
      </c>
      <c r="M5448" s="64">
        <f t="shared" si="1479"/>
        <v>9.2090434967184862</v>
      </c>
      <c r="N5448" s="64">
        <f t="shared" si="1479"/>
        <v>285.24435427515192</v>
      </c>
      <c r="O5448" s="121"/>
      <c r="P5448" s="177">
        <v>2.9750000000000001</v>
      </c>
      <c r="Q5448" s="177">
        <v>38.087370693699903</v>
      </c>
      <c r="R5448" s="177">
        <v>38.087370693699903</v>
      </c>
      <c r="S5448" s="177">
        <v>20.293153561819366</v>
      </c>
      <c r="T5448" s="177">
        <v>17.325180171481655</v>
      </c>
      <c r="U5448" s="177">
        <v>38.087370693699903</v>
      </c>
      <c r="V5448" s="177">
        <v>38.087370693699903</v>
      </c>
      <c r="W5448" s="177">
        <v>3.7797340766732148</v>
      </c>
      <c r="X5448" s="177">
        <v>19.235660360643664</v>
      </c>
      <c r="Y5448" s="177">
        <v>20.059728</v>
      </c>
      <c r="Z5448" s="177">
        <v>0</v>
      </c>
      <c r="AA5448" s="177">
        <v>46.676644559873175</v>
      </c>
      <c r="AB5448" s="177">
        <v>43.570603899504562</v>
      </c>
      <c r="AC5448" s="177">
        <v>42.647623040974551</v>
      </c>
      <c r="AD5448" s="177">
        <v>0</v>
      </c>
      <c r="AE5448" s="177">
        <v>0</v>
      </c>
      <c r="AF5448" s="177">
        <v>9.2090434967184862</v>
      </c>
      <c r="AG5448" s="177">
        <v>0</v>
      </c>
      <c r="AH5448" s="177">
        <v>0</v>
      </c>
      <c r="AI5448" s="177">
        <v>0</v>
      </c>
      <c r="AJ5448" s="177">
        <v>18.012155111173634</v>
      </c>
    </row>
    <row r="5449" spans="1:36" hidden="1" outlineLevel="1" x14ac:dyDescent="0.25">
      <c r="A5449" s="190">
        <f t="shared" si="1466"/>
        <v>2034</v>
      </c>
      <c r="B5449" s="55">
        <f t="shared" si="1467"/>
        <v>11</v>
      </c>
      <c r="C5449" s="55">
        <f t="shared" si="1468"/>
        <v>10</v>
      </c>
      <c r="D5449" s="55">
        <f t="shared" si="1463"/>
        <v>227</v>
      </c>
      <c r="F5449" s="63">
        <f t="shared" si="1474"/>
        <v>49249.416666666642</v>
      </c>
      <c r="G5449" s="64">
        <f t="shared" si="1465"/>
        <v>417.49756085178956</v>
      </c>
      <c r="H5449" s="64">
        <f t="shared" si="1479"/>
        <v>0</v>
      </c>
      <c r="I5449" s="64">
        <f t="shared" si="1479"/>
        <v>102.94967557134538</v>
      </c>
      <c r="J5449" s="64">
        <f t="shared" si="1479"/>
        <v>0</v>
      </c>
      <c r="K5449" s="64">
        <f t="shared" si="1479"/>
        <v>0</v>
      </c>
      <c r="L5449" s="64">
        <f t="shared" si="1479"/>
        <v>0</v>
      </c>
      <c r="M5449" s="64">
        <f t="shared" si="1479"/>
        <v>9.2090434967184862</v>
      </c>
      <c r="N5449" s="64">
        <f t="shared" si="1479"/>
        <v>305.33884178372568</v>
      </c>
      <c r="O5449" s="121"/>
      <c r="P5449" s="177">
        <v>2.9750000000000001</v>
      </c>
      <c r="Q5449" s="177">
        <v>44.126115073166403</v>
      </c>
      <c r="R5449" s="177">
        <v>44.126115073166403</v>
      </c>
      <c r="S5449" s="177">
        <v>19.658871808538954</v>
      </c>
      <c r="T5449" s="177">
        <v>14.428898001435797</v>
      </c>
      <c r="U5449" s="177">
        <v>44.126115073166403</v>
      </c>
      <c r="V5449" s="177">
        <v>44.126115073166403</v>
      </c>
      <c r="W5449" s="177">
        <v>3.4591650416240785</v>
      </c>
      <c r="X5449" s="177">
        <v>17.711075438628448</v>
      </c>
      <c r="Y5449" s="177">
        <v>25.566319999999997</v>
      </c>
      <c r="Z5449" s="177">
        <v>0</v>
      </c>
      <c r="AA5449" s="177">
        <v>45.715544877885776</v>
      </c>
      <c r="AB5449" s="177">
        <v>43.557158200005411</v>
      </c>
      <c r="AC5449" s="177">
        <v>39.56167841316887</v>
      </c>
      <c r="AD5449" s="177">
        <v>0</v>
      </c>
      <c r="AE5449" s="177">
        <v>0</v>
      </c>
      <c r="AF5449" s="177">
        <v>9.2090434967184862</v>
      </c>
      <c r="AG5449" s="177">
        <v>0</v>
      </c>
      <c r="AH5449" s="177">
        <v>0</v>
      </c>
      <c r="AI5449" s="177">
        <v>0</v>
      </c>
      <c r="AJ5449" s="177">
        <v>19.15034528111811</v>
      </c>
    </row>
    <row r="5450" spans="1:36" hidden="1" outlineLevel="1" x14ac:dyDescent="0.25">
      <c r="A5450" s="190">
        <f t="shared" si="1466"/>
        <v>2034</v>
      </c>
      <c r="B5450" s="55">
        <f t="shared" si="1467"/>
        <v>11</v>
      </c>
      <c r="C5450" s="55">
        <f t="shared" si="1468"/>
        <v>11</v>
      </c>
      <c r="D5450" s="55">
        <f t="shared" si="1463"/>
        <v>227</v>
      </c>
      <c r="F5450" s="63">
        <f t="shared" si="1474"/>
        <v>49249.458333333307</v>
      </c>
      <c r="G5450" s="64">
        <f t="shared" si="1465"/>
        <v>436.84879425107516</v>
      </c>
      <c r="H5450" s="64">
        <f t="shared" si="1479"/>
        <v>0</v>
      </c>
      <c r="I5450" s="64">
        <f t="shared" si="1479"/>
        <v>104.58145710110436</v>
      </c>
      <c r="J5450" s="64">
        <f t="shared" si="1479"/>
        <v>0</v>
      </c>
      <c r="K5450" s="64">
        <f t="shared" si="1479"/>
        <v>0</v>
      </c>
      <c r="L5450" s="64">
        <f t="shared" si="1479"/>
        <v>0</v>
      </c>
      <c r="M5450" s="64">
        <f t="shared" si="1479"/>
        <v>9.1043952751648654</v>
      </c>
      <c r="N5450" s="64">
        <f t="shared" si="1479"/>
        <v>323.16294187480594</v>
      </c>
      <c r="O5450" s="121"/>
      <c r="P5450" s="177">
        <v>2.9750000000000001</v>
      </c>
      <c r="Q5450" s="177">
        <v>48.443920354730324</v>
      </c>
      <c r="R5450" s="177">
        <v>48.443920354730324</v>
      </c>
      <c r="S5450" s="177">
        <v>20.093502274181372</v>
      </c>
      <c r="T5450" s="177">
        <v>16.475409046139035</v>
      </c>
      <c r="U5450" s="177">
        <v>48.443920354730324</v>
      </c>
      <c r="V5450" s="177">
        <v>48.443920354730324</v>
      </c>
      <c r="W5450" s="177">
        <v>3.073623310416485</v>
      </c>
      <c r="X5450" s="177">
        <v>15.919112871587403</v>
      </c>
      <c r="Y5450" s="177">
        <v>27.532959999999999</v>
      </c>
      <c r="Z5450" s="177">
        <v>0</v>
      </c>
      <c r="AA5450" s="177">
        <v>46.331886507676444</v>
      </c>
      <c r="AB5450" s="177">
        <v>43.066696574634108</v>
      </c>
      <c r="AC5450" s="177">
        <v>39.98867737357412</v>
      </c>
      <c r="AD5450" s="177">
        <v>0</v>
      </c>
      <c r="AE5450" s="177">
        <v>0</v>
      </c>
      <c r="AF5450" s="177">
        <v>9.1043952751648654</v>
      </c>
      <c r="AG5450" s="177">
        <v>0</v>
      </c>
      <c r="AH5450" s="177">
        <v>0</v>
      </c>
      <c r="AI5450" s="177">
        <v>0</v>
      </c>
      <c r="AJ5450" s="177">
        <v>18.511849598780071</v>
      </c>
    </row>
    <row r="5451" spans="1:36" hidden="1" outlineLevel="1" x14ac:dyDescent="0.25">
      <c r="A5451" s="190">
        <f t="shared" si="1466"/>
        <v>2034</v>
      </c>
      <c r="B5451" s="55">
        <f t="shared" si="1467"/>
        <v>11</v>
      </c>
      <c r="C5451" s="55">
        <f t="shared" si="1468"/>
        <v>12</v>
      </c>
      <c r="D5451" s="55">
        <f t="shared" si="1463"/>
        <v>227</v>
      </c>
      <c r="F5451" s="63">
        <f t="shared" si="1474"/>
        <v>49249.499999999971</v>
      </c>
      <c r="G5451" s="64">
        <f t="shared" si="1465"/>
        <v>448.63908035644317</v>
      </c>
      <c r="H5451" s="64">
        <f t="shared" si="1479"/>
        <v>0</v>
      </c>
      <c r="I5451" s="64">
        <f t="shared" si="1479"/>
        <v>109.31309150706733</v>
      </c>
      <c r="J5451" s="64">
        <f t="shared" si="1479"/>
        <v>0</v>
      </c>
      <c r="K5451" s="64">
        <f t="shared" si="1479"/>
        <v>0</v>
      </c>
      <c r="L5451" s="64">
        <f t="shared" si="1479"/>
        <v>0</v>
      </c>
      <c r="M5451" s="64">
        <f t="shared" si="1479"/>
        <v>8.7904506105040099</v>
      </c>
      <c r="N5451" s="64">
        <f t="shared" si="1479"/>
        <v>330.53553823887182</v>
      </c>
      <c r="O5451" s="121"/>
      <c r="P5451" s="177">
        <v>2.9750000000000001</v>
      </c>
      <c r="Q5451" s="177">
        <v>50.463705164244715</v>
      </c>
      <c r="R5451" s="177">
        <v>50.463705164244715</v>
      </c>
      <c r="S5451" s="177">
        <v>18.296881458286844</v>
      </c>
      <c r="T5451" s="177">
        <v>18.954293456435114</v>
      </c>
      <c r="U5451" s="177">
        <v>50.463705164244715</v>
      </c>
      <c r="V5451" s="177">
        <v>50.463705164244715</v>
      </c>
      <c r="W5451" s="177">
        <v>3.1207344451599637</v>
      </c>
      <c r="X5451" s="177">
        <v>16.065288787137256</v>
      </c>
      <c r="Y5451" s="177">
        <v>29.106271999999997</v>
      </c>
      <c r="Z5451" s="177">
        <v>0</v>
      </c>
      <c r="AA5451" s="177">
        <v>45.740367253267408</v>
      </c>
      <c r="AB5451" s="177">
        <v>42.539160544767171</v>
      </c>
      <c r="AC5451" s="177">
        <v>40.401189783858413</v>
      </c>
      <c r="AD5451" s="177">
        <v>0</v>
      </c>
      <c r="AE5451" s="177">
        <v>0</v>
      </c>
      <c r="AF5451" s="177">
        <v>8.7904506105040099</v>
      </c>
      <c r="AG5451" s="177">
        <v>0</v>
      </c>
      <c r="AH5451" s="177">
        <v>0</v>
      </c>
      <c r="AI5451" s="177">
        <v>0</v>
      </c>
      <c r="AJ5451" s="177">
        <v>20.794621360048154</v>
      </c>
    </row>
    <row r="5452" spans="1:36" hidden="1" outlineLevel="1" x14ac:dyDescent="0.25">
      <c r="A5452" s="190">
        <f t="shared" si="1466"/>
        <v>2034</v>
      </c>
      <c r="B5452" s="55">
        <f t="shared" si="1467"/>
        <v>11</v>
      </c>
      <c r="C5452" s="55">
        <f t="shared" si="1468"/>
        <v>13</v>
      </c>
      <c r="D5452" s="55">
        <f t="shared" si="1463"/>
        <v>227</v>
      </c>
      <c r="F5452" s="63">
        <f t="shared" si="1474"/>
        <v>49249.541666666635</v>
      </c>
      <c r="G5452" s="64">
        <f t="shared" si="1465"/>
        <v>446.54228942785551</v>
      </c>
      <c r="H5452" s="64">
        <f t="shared" si="1479"/>
        <v>0</v>
      </c>
      <c r="I5452" s="64">
        <f t="shared" si="1479"/>
        <v>104.56698209980718</v>
      </c>
      <c r="J5452" s="64">
        <f t="shared" si="1479"/>
        <v>0</v>
      </c>
      <c r="K5452" s="64">
        <f t="shared" si="1479"/>
        <v>0</v>
      </c>
      <c r="L5452" s="64">
        <f t="shared" si="1479"/>
        <v>0</v>
      </c>
      <c r="M5452" s="64">
        <f t="shared" si="1479"/>
        <v>8.3718577242895336</v>
      </c>
      <c r="N5452" s="64">
        <f t="shared" si="1479"/>
        <v>333.6034496037588</v>
      </c>
      <c r="O5452" s="121"/>
      <c r="P5452" s="177">
        <v>2.9750000000000001</v>
      </c>
      <c r="Q5452" s="177">
        <v>52.3495246547607</v>
      </c>
      <c r="R5452" s="177">
        <v>52.3495246547607</v>
      </c>
      <c r="S5452" s="177">
        <v>15.964306099981208</v>
      </c>
      <c r="T5452" s="177">
        <v>20.308204540032015</v>
      </c>
      <c r="U5452" s="177">
        <v>52.3495246547607</v>
      </c>
      <c r="V5452" s="177">
        <v>52.3495246547607</v>
      </c>
      <c r="W5452" s="177">
        <v>3.3233864418790757</v>
      </c>
      <c r="X5452" s="177">
        <v>16.217337010993152</v>
      </c>
      <c r="Y5452" s="177">
        <v>23.599679999999996</v>
      </c>
      <c r="Z5452" s="177">
        <v>0</v>
      </c>
      <c r="AA5452" s="177">
        <v>44.458219160073931</v>
      </c>
      <c r="AB5452" s="177">
        <v>41.538036273346975</v>
      </c>
      <c r="AC5452" s="177">
        <v>38.209095551295107</v>
      </c>
      <c r="AD5452" s="177">
        <v>0</v>
      </c>
      <c r="AE5452" s="177">
        <v>0</v>
      </c>
      <c r="AF5452" s="177">
        <v>8.3718577242895336</v>
      </c>
      <c r="AG5452" s="177">
        <v>0</v>
      </c>
      <c r="AH5452" s="177">
        <v>0</v>
      </c>
      <c r="AI5452" s="177">
        <v>0</v>
      </c>
      <c r="AJ5452" s="177">
        <v>22.179068006921742</v>
      </c>
    </row>
    <row r="5453" spans="1:36" hidden="1" outlineLevel="1" x14ac:dyDescent="0.25">
      <c r="A5453" s="190">
        <f t="shared" si="1466"/>
        <v>2034</v>
      </c>
      <c r="B5453" s="55">
        <f t="shared" si="1467"/>
        <v>11</v>
      </c>
      <c r="C5453" s="55">
        <f t="shared" si="1468"/>
        <v>14</v>
      </c>
      <c r="D5453" s="55">
        <f t="shared" si="1463"/>
        <v>227</v>
      </c>
      <c r="F5453" s="63">
        <f t="shared" si="1474"/>
        <v>49249.583333333299</v>
      </c>
      <c r="G5453" s="64">
        <f t="shared" si="1465"/>
        <v>415.90848176597325</v>
      </c>
      <c r="H5453" s="64">
        <f t="shared" si="1479"/>
        <v>0</v>
      </c>
      <c r="I5453" s="64">
        <f t="shared" si="1479"/>
        <v>83.77173414111482</v>
      </c>
      <c r="J5453" s="64">
        <f t="shared" si="1479"/>
        <v>0</v>
      </c>
      <c r="K5453" s="64">
        <f t="shared" si="1479"/>
        <v>0</v>
      </c>
      <c r="L5453" s="64">
        <f t="shared" si="1479"/>
        <v>0</v>
      </c>
      <c r="M5453" s="64">
        <f t="shared" si="1479"/>
        <v>8.3718577242895336</v>
      </c>
      <c r="N5453" s="64">
        <f t="shared" si="1479"/>
        <v>323.7648899005689</v>
      </c>
      <c r="O5453" s="121"/>
      <c r="P5453" s="177">
        <v>2.9750000000000001</v>
      </c>
      <c r="Q5453" s="177">
        <v>49.484727833102539</v>
      </c>
      <c r="R5453" s="177">
        <v>49.484727833102539</v>
      </c>
      <c r="S5453" s="177">
        <v>9.3475312312305672</v>
      </c>
      <c r="T5453" s="177">
        <v>11.259972568507552</v>
      </c>
      <c r="U5453" s="177">
        <v>49.484727833102539</v>
      </c>
      <c r="V5453" s="177">
        <v>49.484727833102539</v>
      </c>
      <c r="W5453" s="177">
        <v>3.7655749529847942</v>
      </c>
      <c r="X5453" s="177">
        <v>16.471044481666706</v>
      </c>
      <c r="Y5453" s="177">
        <v>16.913103999999997</v>
      </c>
      <c r="Z5453" s="177">
        <v>0</v>
      </c>
      <c r="AA5453" s="177">
        <v>44.617115533028539</v>
      </c>
      <c r="AB5453" s="177">
        <v>40.485003190989559</v>
      </c>
      <c r="AC5453" s="177">
        <v>40.723859844140613</v>
      </c>
      <c r="AD5453" s="177">
        <v>0</v>
      </c>
      <c r="AE5453" s="177">
        <v>0</v>
      </c>
      <c r="AF5453" s="177">
        <v>8.3718577242895336</v>
      </c>
      <c r="AG5453" s="177">
        <v>0</v>
      </c>
      <c r="AH5453" s="177">
        <v>0</v>
      </c>
      <c r="AI5453" s="177">
        <v>0</v>
      </c>
      <c r="AJ5453" s="177">
        <v>23.039506906725208</v>
      </c>
    </row>
    <row r="5454" spans="1:36" hidden="1" outlineLevel="1" x14ac:dyDescent="0.25">
      <c r="A5454" s="190">
        <f t="shared" si="1466"/>
        <v>2034</v>
      </c>
      <c r="B5454" s="55">
        <f t="shared" si="1467"/>
        <v>11</v>
      </c>
      <c r="C5454" s="55">
        <f t="shared" si="1468"/>
        <v>15</v>
      </c>
      <c r="D5454" s="55">
        <f t="shared" si="1463"/>
        <v>227</v>
      </c>
      <c r="F5454" s="63">
        <f t="shared" si="1474"/>
        <v>49249.624999999964</v>
      </c>
      <c r="G5454" s="64">
        <f t="shared" si="1465"/>
        <v>349.50224972397262</v>
      </c>
      <c r="H5454" s="64">
        <f t="shared" si="1479"/>
        <v>0</v>
      </c>
      <c r="I5454" s="64">
        <f t="shared" si="1479"/>
        <v>32.074332354551643</v>
      </c>
      <c r="J5454" s="64">
        <f t="shared" si="1479"/>
        <v>0</v>
      </c>
      <c r="K5454" s="64">
        <f t="shared" si="1479"/>
        <v>0</v>
      </c>
      <c r="L5454" s="64">
        <f t="shared" si="1479"/>
        <v>0</v>
      </c>
      <c r="M5454" s="64">
        <f t="shared" si="1479"/>
        <v>8.2672095027359145</v>
      </c>
      <c r="N5454" s="64">
        <f t="shared" si="1479"/>
        <v>309.16070786668507</v>
      </c>
      <c r="O5454" s="121"/>
      <c r="P5454" s="177">
        <v>2.9750000000000001</v>
      </c>
      <c r="Q5454" s="177">
        <v>45.259667772383658</v>
      </c>
      <c r="R5454" s="177">
        <v>45.259667772383658</v>
      </c>
      <c r="S5454" s="177">
        <v>0.22713835788886225</v>
      </c>
      <c r="T5454" s="177">
        <v>0.20443589774464752</v>
      </c>
      <c r="U5454" s="177">
        <v>45.259667772383658</v>
      </c>
      <c r="V5454" s="177">
        <v>45.259667772383658</v>
      </c>
      <c r="W5454" s="177">
        <v>2.4051718760421501</v>
      </c>
      <c r="X5454" s="177">
        <v>9.1094819320635381</v>
      </c>
      <c r="Y5454" s="177">
        <v>5.5065920000000004</v>
      </c>
      <c r="Z5454" s="177">
        <v>0</v>
      </c>
      <c r="AA5454" s="177">
        <v>45.492704943215514</v>
      </c>
      <c r="AB5454" s="177">
        <v>43.250672725855367</v>
      </c>
      <c r="AC5454" s="177">
        <v>39.37865910807961</v>
      </c>
      <c r="AD5454" s="177">
        <v>0</v>
      </c>
      <c r="AE5454" s="177">
        <v>0</v>
      </c>
      <c r="AF5454" s="177">
        <v>8.2672095027359145</v>
      </c>
      <c r="AG5454" s="177">
        <v>0</v>
      </c>
      <c r="AH5454" s="177">
        <v>0</v>
      </c>
      <c r="AI5454" s="177">
        <v>0</v>
      </c>
      <c r="AJ5454" s="177">
        <v>11.646512290812446</v>
      </c>
    </row>
    <row r="5455" spans="1:36" hidden="1" outlineLevel="1" x14ac:dyDescent="0.25">
      <c r="A5455" s="190">
        <f t="shared" si="1466"/>
        <v>2034</v>
      </c>
      <c r="B5455" s="55">
        <f t="shared" si="1467"/>
        <v>11</v>
      </c>
      <c r="C5455" s="55">
        <f t="shared" si="1468"/>
        <v>16</v>
      </c>
      <c r="D5455" s="55">
        <f t="shared" ref="D5455:D5518" si="1480">MATCH(DATE(YEAR(F5455),B5455,1),$F$7505:$F$7816,0)</f>
        <v>227</v>
      </c>
      <c r="F5455" s="63">
        <f t="shared" si="1474"/>
        <v>49249.666666666628</v>
      </c>
      <c r="G5455" s="64">
        <f t="shared" ref="G5455:G5518" si="1481">SUM(H5455:N5455)</f>
        <v>309.90854166059353</v>
      </c>
      <c r="H5455" s="64">
        <f t="shared" ref="H5455:N5464" si="1482">SUMIF($P$6:$AK$6,H$6,$P5455:$AK5455)</f>
        <v>0</v>
      </c>
      <c r="I5455" s="64">
        <f t="shared" si="1482"/>
        <v>3.8279572126958548</v>
      </c>
      <c r="J5455" s="64">
        <f t="shared" si="1482"/>
        <v>0</v>
      </c>
      <c r="K5455" s="64">
        <f t="shared" si="1482"/>
        <v>0</v>
      </c>
      <c r="L5455" s="64">
        <f t="shared" si="1482"/>
        <v>0</v>
      </c>
      <c r="M5455" s="64">
        <f t="shared" si="1482"/>
        <v>9.1043952751648654</v>
      </c>
      <c r="N5455" s="64">
        <f t="shared" si="1482"/>
        <v>296.9761891727328</v>
      </c>
      <c r="O5455" s="121"/>
      <c r="P5455" s="177">
        <v>2.9750000000000001</v>
      </c>
      <c r="Q5455" s="177">
        <v>41.755959429348493</v>
      </c>
      <c r="R5455" s="177">
        <v>41.755959429348493</v>
      </c>
      <c r="S5455" s="177">
        <v>0</v>
      </c>
      <c r="T5455" s="177">
        <v>0</v>
      </c>
      <c r="U5455" s="177">
        <v>41.755959429348493</v>
      </c>
      <c r="V5455" s="177">
        <v>41.755959429348493</v>
      </c>
      <c r="W5455" s="177">
        <v>0.13943089739239301</v>
      </c>
      <c r="X5455" s="177">
        <v>0.4391790582038716</v>
      </c>
      <c r="Y5455" s="177">
        <v>0</v>
      </c>
      <c r="Z5455" s="177">
        <v>0</v>
      </c>
      <c r="AA5455" s="177">
        <v>44.883002521822462</v>
      </c>
      <c r="AB5455" s="177">
        <v>44.050897823620055</v>
      </c>
      <c r="AC5455" s="177">
        <v>41.018451109896304</v>
      </c>
      <c r="AD5455" s="177">
        <v>0</v>
      </c>
      <c r="AE5455" s="177">
        <v>0</v>
      </c>
      <c r="AF5455" s="177">
        <v>9.1043952751648654</v>
      </c>
      <c r="AG5455" s="177">
        <v>0</v>
      </c>
      <c r="AH5455" s="177">
        <v>0</v>
      </c>
      <c r="AI5455" s="177">
        <v>0</v>
      </c>
      <c r="AJ5455" s="177">
        <v>0.27434725709959018</v>
      </c>
    </row>
    <row r="5456" spans="1:36" hidden="1" outlineLevel="1" x14ac:dyDescent="0.25">
      <c r="A5456" s="190">
        <f t="shared" ref="A5456:A5519" si="1483">YEAR(F5456)</f>
        <v>2034</v>
      </c>
      <c r="B5456" s="55">
        <f t="shared" ref="B5456:B5519" si="1484">MONTH(F5456)</f>
        <v>11</v>
      </c>
      <c r="C5456" s="55">
        <f t="shared" ref="C5456:C5519" si="1485">HOUR(F5456)</f>
        <v>17</v>
      </c>
      <c r="D5456" s="55">
        <f t="shared" si="1480"/>
        <v>227</v>
      </c>
      <c r="F5456" s="63">
        <f t="shared" si="1474"/>
        <v>49249.708333333292</v>
      </c>
      <c r="G5456" s="64">
        <f t="shared" si="1481"/>
        <v>297.80065433742567</v>
      </c>
      <c r="H5456" s="64">
        <f t="shared" si="1482"/>
        <v>0</v>
      </c>
      <c r="I5456" s="64">
        <f t="shared" si="1482"/>
        <v>2.9750000000000001</v>
      </c>
      <c r="J5456" s="64">
        <f t="shared" si="1482"/>
        <v>0</v>
      </c>
      <c r="K5456" s="64">
        <f t="shared" si="1482"/>
        <v>0</v>
      </c>
      <c r="L5456" s="64">
        <f t="shared" si="1482"/>
        <v>0</v>
      </c>
      <c r="M5456" s="64">
        <f t="shared" si="1482"/>
        <v>10.255525712254679</v>
      </c>
      <c r="N5456" s="64">
        <f t="shared" si="1482"/>
        <v>284.57012862517098</v>
      </c>
      <c r="O5456" s="121"/>
      <c r="P5456" s="177">
        <v>2.9750000000000001</v>
      </c>
      <c r="Q5456" s="177">
        <v>39.571294227220683</v>
      </c>
      <c r="R5456" s="177">
        <v>39.571294227220683</v>
      </c>
      <c r="S5456" s="177">
        <v>0</v>
      </c>
      <c r="T5456" s="177">
        <v>0</v>
      </c>
      <c r="U5456" s="177">
        <v>39.571294227220683</v>
      </c>
      <c r="V5456" s="177">
        <v>39.571294227220683</v>
      </c>
      <c r="W5456" s="177">
        <v>0</v>
      </c>
      <c r="X5456" s="177">
        <v>0</v>
      </c>
      <c r="Y5456" s="177">
        <v>0</v>
      </c>
      <c r="Z5456" s="177">
        <v>0</v>
      </c>
      <c r="AA5456" s="177">
        <v>44.196296908719916</v>
      </c>
      <c r="AB5456" s="177">
        <v>43.428128897589737</v>
      </c>
      <c r="AC5456" s="177">
        <v>38.660525909978581</v>
      </c>
      <c r="AD5456" s="177">
        <v>0</v>
      </c>
      <c r="AE5456" s="177">
        <v>0</v>
      </c>
      <c r="AF5456" s="177">
        <v>10.255525712254679</v>
      </c>
      <c r="AG5456" s="177">
        <v>0</v>
      </c>
      <c r="AH5456" s="177">
        <v>0</v>
      </c>
      <c r="AI5456" s="177">
        <v>0</v>
      </c>
      <c r="AJ5456" s="177">
        <v>0</v>
      </c>
    </row>
    <row r="5457" spans="1:36" hidden="1" outlineLevel="1" x14ac:dyDescent="0.25">
      <c r="A5457" s="190">
        <f t="shared" si="1483"/>
        <v>2034</v>
      </c>
      <c r="B5457" s="55">
        <f t="shared" si="1484"/>
        <v>11</v>
      </c>
      <c r="C5457" s="55">
        <f t="shared" si="1485"/>
        <v>18</v>
      </c>
      <c r="D5457" s="55">
        <f t="shared" si="1480"/>
        <v>227</v>
      </c>
      <c r="F5457" s="63">
        <f t="shared" si="1474"/>
        <v>49249.749999999956</v>
      </c>
      <c r="G5457" s="64">
        <f t="shared" si="1481"/>
        <v>279.60462835293356</v>
      </c>
      <c r="H5457" s="64">
        <f t="shared" si="1482"/>
        <v>0</v>
      </c>
      <c r="I5457" s="64">
        <f t="shared" si="1482"/>
        <v>2.9750000000000001</v>
      </c>
      <c r="J5457" s="64">
        <f t="shared" si="1482"/>
        <v>0</v>
      </c>
      <c r="K5457" s="64">
        <f t="shared" si="1482"/>
        <v>0</v>
      </c>
      <c r="L5457" s="64">
        <f t="shared" si="1482"/>
        <v>0</v>
      </c>
      <c r="M5457" s="64">
        <f t="shared" si="1482"/>
        <v>10.988063263130012</v>
      </c>
      <c r="N5457" s="64">
        <f t="shared" si="1482"/>
        <v>265.64156508980352</v>
      </c>
      <c r="O5457" s="121"/>
      <c r="P5457" s="177">
        <v>2.9750000000000001</v>
      </c>
      <c r="Q5457" s="177">
        <v>35.706910025343667</v>
      </c>
      <c r="R5457" s="177">
        <v>35.706910025343667</v>
      </c>
      <c r="S5457" s="177">
        <v>0</v>
      </c>
      <c r="T5457" s="177">
        <v>0</v>
      </c>
      <c r="U5457" s="177">
        <v>35.706910025343667</v>
      </c>
      <c r="V5457" s="177">
        <v>35.706910025343667</v>
      </c>
      <c r="W5457" s="177">
        <v>0</v>
      </c>
      <c r="X5457" s="177">
        <v>0</v>
      </c>
      <c r="Y5457" s="177">
        <v>0</v>
      </c>
      <c r="Z5457" s="177">
        <v>0</v>
      </c>
      <c r="AA5457" s="177">
        <v>43.737483844635804</v>
      </c>
      <c r="AB5457" s="177">
        <v>41.842012459262733</v>
      </c>
      <c r="AC5457" s="177">
        <v>37.234428684530329</v>
      </c>
      <c r="AD5457" s="177">
        <v>0</v>
      </c>
      <c r="AE5457" s="177">
        <v>0</v>
      </c>
      <c r="AF5457" s="177">
        <v>10.988063263130012</v>
      </c>
      <c r="AG5457" s="177">
        <v>0</v>
      </c>
      <c r="AH5457" s="177">
        <v>0</v>
      </c>
      <c r="AI5457" s="177">
        <v>0</v>
      </c>
      <c r="AJ5457" s="177">
        <v>0</v>
      </c>
    </row>
    <row r="5458" spans="1:36" hidden="1" outlineLevel="1" x14ac:dyDescent="0.25">
      <c r="A5458" s="190">
        <f t="shared" si="1483"/>
        <v>2034</v>
      </c>
      <c r="B5458" s="55">
        <f t="shared" si="1484"/>
        <v>11</v>
      </c>
      <c r="C5458" s="55">
        <f t="shared" si="1485"/>
        <v>19</v>
      </c>
      <c r="D5458" s="55">
        <f t="shared" si="1480"/>
        <v>227</v>
      </c>
      <c r="F5458" s="63">
        <f t="shared" si="1474"/>
        <v>49249.791666666621</v>
      </c>
      <c r="G5458" s="64">
        <f t="shared" si="1481"/>
        <v>253.88040520651992</v>
      </c>
      <c r="H5458" s="64">
        <f t="shared" si="1482"/>
        <v>0</v>
      </c>
      <c r="I5458" s="64">
        <f t="shared" si="1482"/>
        <v>2.9750000000000001</v>
      </c>
      <c r="J5458" s="64">
        <f t="shared" si="1482"/>
        <v>0</v>
      </c>
      <c r="K5458" s="64">
        <f t="shared" si="1482"/>
        <v>0</v>
      </c>
      <c r="L5458" s="64">
        <f t="shared" si="1482"/>
        <v>0</v>
      </c>
      <c r="M5458" s="64">
        <f t="shared" si="1482"/>
        <v>11.511304370898106</v>
      </c>
      <c r="N5458" s="64">
        <f t="shared" si="1482"/>
        <v>239.39410083562183</v>
      </c>
      <c r="O5458" s="121"/>
      <c r="P5458" s="177">
        <v>2.9750000000000001</v>
      </c>
      <c r="Q5458" s="177">
        <v>28.812848609195065</v>
      </c>
      <c r="R5458" s="177">
        <v>28.812848609195065</v>
      </c>
      <c r="S5458" s="177">
        <v>0</v>
      </c>
      <c r="T5458" s="177">
        <v>0</v>
      </c>
      <c r="U5458" s="177">
        <v>28.812848609195065</v>
      </c>
      <c r="V5458" s="177">
        <v>28.812848609195065</v>
      </c>
      <c r="W5458" s="177">
        <v>0</v>
      </c>
      <c r="X5458" s="177">
        <v>0</v>
      </c>
      <c r="Y5458" s="177">
        <v>0</v>
      </c>
      <c r="Z5458" s="177">
        <v>0</v>
      </c>
      <c r="AA5458" s="177">
        <v>44.870003526436037</v>
      </c>
      <c r="AB5458" s="177">
        <v>41.992891453492966</v>
      </c>
      <c r="AC5458" s="177">
        <v>37.279811418912587</v>
      </c>
      <c r="AD5458" s="177">
        <v>0</v>
      </c>
      <c r="AE5458" s="177">
        <v>0</v>
      </c>
      <c r="AF5458" s="177">
        <v>11.511304370898106</v>
      </c>
      <c r="AG5458" s="177">
        <v>0</v>
      </c>
      <c r="AH5458" s="177">
        <v>0</v>
      </c>
      <c r="AI5458" s="177">
        <v>0</v>
      </c>
      <c r="AJ5458" s="177">
        <v>0</v>
      </c>
    </row>
    <row r="5459" spans="1:36" hidden="1" outlineLevel="1" x14ac:dyDescent="0.25">
      <c r="A5459" s="190">
        <f t="shared" si="1483"/>
        <v>2034</v>
      </c>
      <c r="B5459" s="55">
        <f t="shared" si="1484"/>
        <v>11</v>
      </c>
      <c r="C5459" s="55">
        <f t="shared" si="1485"/>
        <v>20</v>
      </c>
      <c r="D5459" s="55">
        <f t="shared" si="1480"/>
        <v>227</v>
      </c>
      <c r="F5459" s="63">
        <f t="shared" si="1474"/>
        <v>49249.833333333285</v>
      </c>
      <c r="G5459" s="64">
        <f t="shared" si="1481"/>
        <v>255.31141894297667</v>
      </c>
      <c r="H5459" s="64">
        <f t="shared" si="1482"/>
        <v>0</v>
      </c>
      <c r="I5459" s="64">
        <f t="shared" si="1482"/>
        <v>2.9750000000000001</v>
      </c>
      <c r="J5459" s="64">
        <f t="shared" si="1482"/>
        <v>0</v>
      </c>
      <c r="K5459" s="64">
        <f t="shared" si="1482"/>
        <v>0</v>
      </c>
      <c r="L5459" s="64">
        <f t="shared" si="1482"/>
        <v>0</v>
      </c>
      <c r="M5459" s="64">
        <f t="shared" si="1482"/>
        <v>11.302007927790868</v>
      </c>
      <c r="N5459" s="64">
        <f t="shared" si="1482"/>
        <v>241.03441101518581</v>
      </c>
      <c r="O5459" s="121"/>
      <c r="P5459" s="177">
        <v>2.9750000000000001</v>
      </c>
      <c r="Q5459" s="177">
        <v>29.07047422265353</v>
      </c>
      <c r="R5459" s="177">
        <v>29.07047422265353</v>
      </c>
      <c r="S5459" s="177">
        <v>0</v>
      </c>
      <c r="T5459" s="177">
        <v>0</v>
      </c>
      <c r="U5459" s="177">
        <v>29.07047422265353</v>
      </c>
      <c r="V5459" s="177">
        <v>29.07047422265353</v>
      </c>
      <c r="W5459" s="177">
        <v>0</v>
      </c>
      <c r="X5459" s="177">
        <v>0</v>
      </c>
      <c r="Y5459" s="177">
        <v>0</v>
      </c>
      <c r="Z5459" s="177">
        <v>0</v>
      </c>
      <c r="AA5459" s="177">
        <v>45.425221932855422</v>
      </c>
      <c r="AB5459" s="177">
        <v>43.471781450671905</v>
      </c>
      <c r="AC5459" s="177">
        <v>35.855510741044341</v>
      </c>
      <c r="AD5459" s="177">
        <v>0</v>
      </c>
      <c r="AE5459" s="177">
        <v>0</v>
      </c>
      <c r="AF5459" s="177">
        <v>11.302007927790868</v>
      </c>
      <c r="AG5459" s="177">
        <v>0</v>
      </c>
      <c r="AH5459" s="177">
        <v>0</v>
      </c>
      <c r="AI5459" s="177">
        <v>0</v>
      </c>
      <c r="AJ5459" s="177">
        <v>0</v>
      </c>
    </row>
    <row r="5460" spans="1:36" hidden="1" outlineLevel="1" x14ac:dyDescent="0.25">
      <c r="A5460" s="190">
        <f t="shared" si="1483"/>
        <v>2034</v>
      </c>
      <c r="B5460" s="55">
        <f t="shared" si="1484"/>
        <v>11</v>
      </c>
      <c r="C5460" s="55">
        <f t="shared" si="1485"/>
        <v>21</v>
      </c>
      <c r="D5460" s="55">
        <f t="shared" si="1480"/>
        <v>227</v>
      </c>
      <c r="F5460" s="63">
        <f t="shared" si="1474"/>
        <v>49249.874999999949</v>
      </c>
      <c r="G5460" s="64">
        <f t="shared" si="1481"/>
        <v>259.86915381721997</v>
      </c>
      <c r="H5460" s="64">
        <f t="shared" si="1482"/>
        <v>0</v>
      </c>
      <c r="I5460" s="64">
        <f t="shared" si="1482"/>
        <v>2.9750000000000001</v>
      </c>
      <c r="J5460" s="64">
        <f t="shared" si="1482"/>
        <v>0</v>
      </c>
      <c r="K5460" s="64">
        <f t="shared" si="1482"/>
        <v>0</v>
      </c>
      <c r="L5460" s="64">
        <f t="shared" si="1482"/>
        <v>0</v>
      </c>
      <c r="M5460" s="64">
        <f t="shared" si="1482"/>
        <v>11.511304370898106</v>
      </c>
      <c r="N5460" s="64">
        <f t="shared" si="1482"/>
        <v>245.38284944632187</v>
      </c>
      <c r="O5460" s="121"/>
      <c r="P5460" s="177">
        <v>2.9750000000000001</v>
      </c>
      <c r="Q5460" s="177">
        <v>29.616640523185474</v>
      </c>
      <c r="R5460" s="177">
        <v>29.616640523185474</v>
      </c>
      <c r="S5460" s="177">
        <v>0</v>
      </c>
      <c r="T5460" s="177">
        <v>0</v>
      </c>
      <c r="U5460" s="177">
        <v>29.616640523185474</v>
      </c>
      <c r="V5460" s="177">
        <v>29.616640523185474</v>
      </c>
      <c r="W5460" s="177">
        <v>0</v>
      </c>
      <c r="X5460" s="177">
        <v>0</v>
      </c>
      <c r="Y5460" s="177">
        <v>0</v>
      </c>
      <c r="Z5460" s="177">
        <v>0</v>
      </c>
      <c r="AA5460" s="177">
        <v>45.696633022453867</v>
      </c>
      <c r="AB5460" s="177">
        <v>45.870677354352303</v>
      </c>
      <c r="AC5460" s="177">
        <v>35.348976976773812</v>
      </c>
      <c r="AD5460" s="177">
        <v>0</v>
      </c>
      <c r="AE5460" s="177">
        <v>0</v>
      </c>
      <c r="AF5460" s="177">
        <v>11.511304370898106</v>
      </c>
      <c r="AG5460" s="177">
        <v>0</v>
      </c>
      <c r="AH5460" s="177">
        <v>0</v>
      </c>
      <c r="AI5460" s="177">
        <v>0</v>
      </c>
      <c r="AJ5460" s="177">
        <v>0</v>
      </c>
    </row>
    <row r="5461" spans="1:36" hidden="1" outlineLevel="1" x14ac:dyDescent="0.25">
      <c r="A5461" s="190">
        <f t="shared" si="1483"/>
        <v>2034</v>
      </c>
      <c r="B5461" s="55">
        <f t="shared" si="1484"/>
        <v>11</v>
      </c>
      <c r="C5461" s="55">
        <f t="shared" si="1485"/>
        <v>22</v>
      </c>
      <c r="D5461" s="55">
        <f t="shared" si="1480"/>
        <v>227</v>
      </c>
      <c r="F5461" s="63">
        <f t="shared" si="1474"/>
        <v>49249.916666666613</v>
      </c>
      <c r="G5461" s="64">
        <f t="shared" si="1481"/>
        <v>264.0556782884197</v>
      </c>
      <c r="H5461" s="64">
        <f t="shared" si="1482"/>
        <v>0</v>
      </c>
      <c r="I5461" s="64">
        <f t="shared" si="1482"/>
        <v>2.9750000000000001</v>
      </c>
      <c r="J5461" s="64">
        <f t="shared" si="1482"/>
        <v>0</v>
      </c>
      <c r="K5461" s="64">
        <f t="shared" si="1482"/>
        <v>0</v>
      </c>
      <c r="L5461" s="64">
        <f t="shared" si="1482"/>
        <v>0</v>
      </c>
      <c r="M5461" s="64">
        <f t="shared" si="1482"/>
        <v>12.348490143327062</v>
      </c>
      <c r="N5461" s="64">
        <f t="shared" si="1482"/>
        <v>248.73218814509266</v>
      </c>
      <c r="O5461" s="121"/>
      <c r="P5461" s="177">
        <v>2.9750000000000001</v>
      </c>
      <c r="Q5461" s="177">
        <v>30.616227903404344</v>
      </c>
      <c r="R5461" s="177">
        <v>30.616227903404344</v>
      </c>
      <c r="S5461" s="177">
        <v>0</v>
      </c>
      <c r="T5461" s="177">
        <v>0</v>
      </c>
      <c r="U5461" s="177">
        <v>30.616227903404344</v>
      </c>
      <c r="V5461" s="177">
        <v>30.616227903404344</v>
      </c>
      <c r="W5461" s="177">
        <v>0</v>
      </c>
      <c r="X5461" s="177">
        <v>0</v>
      </c>
      <c r="Y5461" s="177">
        <v>0</v>
      </c>
      <c r="Z5461" s="177">
        <v>0</v>
      </c>
      <c r="AA5461" s="177">
        <v>43.539110703407829</v>
      </c>
      <c r="AB5461" s="177">
        <v>46.472836896184987</v>
      </c>
      <c r="AC5461" s="177">
        <v>36.255328931882467</v>
      </c>
      <c r="AD5461" s="177">
        <v>0</v>
      </c>
      <c r="AE5461" s="177">
        <v>0</v>
      </c>
      <c r="AF5461" s="177">
        <v>12.348490143327062</v>
      </c>
      <c r="AG5461" s="177">
        <v>0</v>
      </c>
      <c r="AH5461" s="177">
        <v>0</v>
      </c>
      <c r="AI5461" s="177">
        <v>0</v>
      </c>
      <c r="AJ5461" s="177">
        <v>0</v>
      </c>
    </row>
    <row r="5462" spans="1:36" hidden="1" outlineLevel="1" x14ac:dyDescent="0.25">
      <c r="A5462" s="190">
        <f t="shared" si="1483"/>
        <v>2034</v>
      </c>
      <c r="B5462" s="55">
        <f t="shared" si="1484"/>
        <v>11</v>
      </c>
      <c r="C5462" s="55">
        <f t="shared" si="1485"/>
        <v>23</v>
      </c>
      <c r="D5462" s="55">
        <f t="shared" si="1480"/>
        <v>227</v>
      </c>
      <c r="F5462" s="63">
        <f t="shared" si="1474"/>
        <v>49249.958333333278</v>
      </c>
      <c r="G5462" s="64">
        <f t="shared" si="1481"/>
        <v>268.14387836856656</v>
      </c>
      <c r="H5462" s="64">
        <f t="shared" si="1482"/>
        <v>0</v>
      </c>
      <c r="I5462" s="64">
        <f t="shared" si="1482"/>
        <v>2.9750000000000001</v>
      </c>
      <c r="J5462" s="64">
        <f t="shared" si="1482"/>
        <v>0</v>
      </c>
      <c r="K5462" s="64">
        <f t="shared" si="1482"/>
        <v>0</v>
      </c>
      <c r="L5462" s="64">
        <f t="shared" si="1482"/>
        <v>0</v>
      </c>
      <c r="M5462" s="64">
        <f t="shared" si="1482"/>
        <v>12.767083029541535</v>
      </c>
      <c r="N5462" s="64">
        <f t="shared" si="1482"/>
        <v>252.40179533902503</v>
      </c>
      <c r="O5462" s="121"/>
      <c r="P5462" s="177">
        <v>2.9750000000000001</v>
      </c>
      <c r="Q5462" s="177">
        <v>31.749780602621598</v>
      </c>
      <c r="R5462" s="177">
        <v>31.749780602621598</v>
      </c>
      <c r="S5462" s="177">
        <v>0</v>
      </c>
      <c r="T5462" s="177">
        <v>0</v>
      </c>
      <c r="U5462" s="177">
        <v>31.749780602621598</v>
      </c>
      <c r="V5462" s="177">
        <v>31.749780602621598</v>
      </c>
      <c r="W5462" s="177">
        <v>0</v>
      </c>
      <c r="X5462" s="177">
        <v>0</v>
      </c>
      <c r="Y5462" s="177">
        <v>0</v>
      </c>
      <c r="Z5462" s="177">
        <v>0</v>
      </c>
      <c r="AA5462" s="177">
        <v>42.121410494695667</v>
      </c>
      <c r="AB5462" s="177">
        <v>46.103169457326985</v>
      </c>
      <c r="AC5462" s="177">
        <v>37.178092976515956</v>
      </c>
      <c r="AD5462" s="177">
        <v>0</v>
      </c>
      <c r="AE5462" s="177">
        <v>0</v>
      </c>
      <c r="AF5462" s="177">
        <v>12.767083029541535</v>
      </c>
      <c r="AG5462" s="177">
        <v>0</v>
      </c>
      <c r="AH5462" s="177">
        <v>0</v>
      </c>
      <c r="AI5462" s="177">
        <v>0</v>
      </c>
      <c r="AJ5462" s="177">
        <v>0</v>
      </c>
    </row>
    <row r="5463" spans="1:36" hidden="1" outlineLevel="1" x14ac:dyDescent="0.25">
      <c r="A5463" s="190">
        <f t="shared" si="1483"/>
        <v>2034</v>
      </c>
      <c r="B5463" s="55">
        <f t="shared" si="1484"/>
        <v>12</v>
      </c>
      <c r="C5463" s="55">
        <f t="shared" si="1485"/>
        <v>0</v>
      </c>
      <c r="D5463" s="55">
        <f t="shared" si="1480"/>
        <v>228</v>
      </c>
      <c r="F5463" s="63">
        <f t="shared" ref="F5463" si="1486">EDATE(F5439,1)</f>
        <v>49279</v>
      </c>
      <c r="G5463" s="64">
        <f t="shared" si="1481"/>
        <v>327.97427724973636</v>
      </c>
      <c r="H5463" s="64">
        <f t="shared" si="1482"/>
        <v>0</v>
      </c>
      <c r="I5463" s="64">
        <f t="shared" si="1482"/>
        <v>2.9750000000000001</v>
      </c>
      <c r="J5463" s="64">
        <f t="shared" si="1482"/>
        <v>0</v>
      </c>
      <c r="K5463" s="64">
        <f t="shared" si="1482"/>
        <v>0</v>
      </c>
      <c r="L5463" s="64">
        <f t="shared" si="1482"/>
        <v>0</v>
      </c>
      <c r="M5463" s="64">
        <f t="shared" si="1482"/>
        <v>10.857768319498998</v>
      </c>
      <c r="N5463" s="64">
        <f t="shared" si="1482"/>
        <v>314.14150893023736</v>
      </c>
      <c r="O5463" s="121"/>
      <c r="P5463" s="177">
        <v>2.9750000000000001</v>
      </c>
      <c r="Q5463" s="177">
        <v>43.105917643870868</v>
      </c>
      <c r="R5463" s="177">
        <v>43.105917643870868</v>
      </c>
      <c r="S5463" s="177">
        <v>0</v>
      </c>
      <c r="T5463" s="177">
        <v>0</v>
      </c>
      <c r="U5463" s="177">
        <v>43.105917643870868</v>
      </c>
      <c r="V5463" s="177">
        <v>43.105917643870868</v>
      </c>
      <c r="W5463" s="177">
        <v>0</v>
      </c>
      <c r="X5463" s="177">
        <v>0</v>
      </c>
      <c r="Y5463" s="177">
        <v>0</v>
      </c>
      <c r="Z5463" s="177">
        <v>0</v>
      </c>
      <c r="AA5463" s="177">
        <v>48.653594416754189</v>
      </c>
      <c r="AB5463" s="177">
        <v>49.927221029803604</v>
      </c>
      <c r="AC5463" s="177">
        <v>43.137022908196144</v>
      </c>
      <c r="AD5463" s="177">
        <v>0</v>
      </c>
      <c r="AE5463" s="177">
        <v>0</v>
      </c>
      <c r="AF5463" s="177">
        <v>10.857768319498998</v>
      </c>
      <c r="AG5463" s="177">
        <v>0</v>
      </c>
      <c r="AH5463" s="177">
        <v>0</v>
      </c>
      <c r="AI5463" s="177">
        <v>0</v>
      </c>
      <c r="AJ5463" s="177">
        <v>0</v>
      </c>
    </row>
    <row r="5464" spans="1:36" hidden="1" outlineLevel="1" x14ac:dyDescent="0.25">
      <c r="A5464" s="190">
        <f t="shared" si="1483"/>
        <v>2034</v>
      </c>
      <c r="B5464" s="55">
        <f t="shared" si="1484"/>
        <v>12</v>
      </c>
      <c r="C5464" s="55">
        <f t="shared" si="1485"/>
        <v>1</v>
      </c>
      <c r="D5464" s="55">
        <f t="shared" si="1480"/>
        <v>228</v>
      </c>
      <c r="F5464" s="63">
        <f t="shared" ref="F5464" si="1487">F5463+1/24</f>
        <v>49279.041666666664</v>
      </c>
      <c r="G5464" s="64">
        <f t="shared" si="1481"/>
        <v>331.26590178271078</v>
      </c>
      <c r="H5464" s="64">
        <f t="shared" si="1482"/>
        <v>0</v>
      </c>
      <c r="I5464" s="64">
        <f t="shared" si="1482"/>
        <v>2.9750000000000001</v>
      </c>
      <c r="J5464" s="64">
        <f t="shared" si="1482"/>
        <v>0</v>
      </c>
      <c r="K5464" s="64">
        <f t="shared" si="1482"/>
        <v>0</v>
      </c>
      <c r="L5464" s="64">
        <f t="shared" si="1482"/>
        <v>0</v>
      </c>
      <c r="M5464" s="64">
        <f t="shared" si="1482"/>
        <v>10.397693390706664</v>
      </c>
      <c r="N5464" s="64">
        <f t="shared" si="1482"/>
        <v>317.89320839200411</v>
      </c>
      <c r="O5464" s="121"/>
      <c r="P5464" s="177">
        <v>2.9750000000000001</v>
      </c>
      <c r="Q5464" s="177">
        <v>43.713914091632859</v>
      </c>
      <c r="R5464" s="177">
        <v>43.713914091632859</v>
      </c>
      <c r="S5464" s="177">
        <v>0</v>
      </c>
      <c r="T5464" s="177">
        <v>0</v>
      </c>
      <c r="U5464" s="177">
        <v>43.713914091632859</v>
      </c>
      <c r="V5464" s="177">
        <v>43.713914091632859</v>
      </c>
      <c r="W5464" s="177">
        <v>0</v>
      </c>
      <c r="X5464" s="177">
        <v>0</v>
      </c>
      <c r="Y5464" s="177">
        <v>0</v>
      </c>
      <c r="Z5464" s="177">
        <v>0</v>
      </c>
      <c r="AA5464" s="177">
        <v>49.198016511784665</v>
      </c>
      <c r="AB5464" s="177">
        <v>50.485940767049804</v>
      </c>
      <c r="AC5464" s="177">
        <v>43.353594746638258</v>
      </c>
      <c r="AD5464" s="177">
        <v>0</v>
      </c>
      <c r="AE5464" s="177">
        <v>0</v>
      </c>
      <c r="AF5464" s="177">
        <v>10.397693390706664</v>
      </c>
      <c r="AG5464" s="177">
        <v>0</v>
      </c>
      <c r="AH5464" s="177">
        <v>0</v>
      </c>
      <c r="AI5464" s="177">
        <v>0</v>
      </c>
      <c r="AJ5464" s="177">
        <v>0</v>
      </c>
    </row>
    <row r="5465" spans="1:36" hidden="1" outlineLevel="1" x14ac:dyDescent="0.25">
      <c r="A5465" s="190">
        <f t="shared" si="1483"/>
        <v>2034</v>
      </c>
      <c r="B5465" s="55">
        <f t="shared" si="1484"/>
        <v>12</v>
      </c>
      <c r="C5465" s="55">
        <f t="shared" si="1485"/>
        <v>2</v>
      </c>
      <c r="D5465" s="55">
        <f t="shared" si="1480"/>
        <v>228</v>
      </c>
      <c r="F5465" s="63">
        <f t="shared" si="1474"/>
        <v>49279.083333333328</v>
      </c>
      <c r="G5465" s="64">
        <f t="shared" si="1481"/>
        <v>331.74175755198007</v>
      </c>
      <c r="H5465" s="64">
        <f t="shared" ref="H5465:N5474" si="1488">SUMIF($P$6:$AK$6,H$6,$P5465:$AK5465)</f>
        <v>0</v>
      </c>
      <c r="I5465" s="64">
        <f t="shared" si="1488"/>
        <v>2.9750000000000001</v>
      </c>
      <c r="J5465" s="64">
        <f t="shared" si="1488"/>
        <v>0</v>
      </c>
      <c r="K5465" s="64">
        <f t="shared" si="1488"/>
        <v>0</v>
      </c>
      <c r="L5465" s="64">
        <f t="shared" si="1488"/>
        <v>0</v>
      </c>
      <c r="M5465" s="64">
        <f t="shared" si="1488"/>
        <v>10.581723362223595</v>
      </c>
      <c r="N5465" s="64">
        <f t="shared" si="1488"/>
        <v>318.18503418975649</v>
      </c>
      <c r="O5465" s="121"/>
      <c r="P5465" s="177">
        <v>2.9750000000000001</v>
      </c>
      <c r="Q5465" s="177">
        <v>43.744829165247864</v>
      </c>
      <c r="R5465" s="177">
        <v>43.744829165247864</v>
      </c>
      <c r="S5465" s="177">
        <v>0</v>
      </c>
      <c r="T5465" s="177">
        <v>0</v>
      </c>
      <c r="U5465" s="177">
        <v>43.744829165247864</v>
      </c>
      <c r="V5465" s="177">
        <v>43.744829165247864</v>
      </c>
      <c r="W5465" s="177">
        <v>0</v>
      </c>
      <c r="X5465" s="177">
        <v>0</v>
      </c>
      <c r="Y5465" s="177">
        <v>0</v>
      </c>
      <c r="Z5465" s="177">
        <v>0</v>
      </c>
      <c r="AA5465" s="177">
        <v>49.581538397085509</v>
      </c>
      <c r="AB5465" s="177">
        <v>50.126928209279313</v>
      </c>
      <c r="AC5465" s="177">
        <v>43.49725092240022</v>
      </c>
      <c r="AD5465" s="177">
        <v>0</v>
      </c>
      <c r="AE5465" s="177">
        <v>0</v>
      </c>
      <c r="AF5465" s="177">
        <v>10.581723362223595</v>
      </c>
      <c r="AG5465" s="177">
        <v>0</v>
      </c>
      <c r="AH5465" s="177">
        <v>0</v>
      </c>
      <c r="AI5465" s="177">
        <v>0</v>
      </c>
      <c r="AJ5465" s="177">
        <v>0</v>
      </c>
    </row>
    <row r="5466" spans="1:36" hidden="1" outlineLevel="1" x14ac:dyDescent="0.25">
      <c r="A5466" s="190">
        <f t="shared" si="1483"/>
        <v>2034</v>
      </c>
      <c r="B5466" s="55">
        <f t="shared" si="1484"/>
        <v>12</v>
      </c>
      <c r="C5466" s="55">
        <f t="shared" si="1485"/>
        <v>3</v>
      </c>
      <c r="D5466" s="55">
        <f t="shared" si="1480"/>
        <v>228</v>
      </c>
      <c r="F5466" s="63">
        <f t="shared" si="1474"/>
        <v>49279.124999999993</v>
      </c>
      <c r="G5466" s="64">
        <f t="shared" si="1481"/>
        <v>338.94913993380862</v>
      </c>
      <c r="H5466" s="64">
        <f t="shared" si="1488"/>
        <v>0</v>
      </c>
      <c r="I5466" s="64">
        <f t="shared" si="1488"/>
        <v>2.9750000000000001</v>
      </c>
      <c r="J5466" s="64">
        <f t="shared" si="1488"/>
        <v>0</v>
      </c>
      <c r="K5466" s="64">
        <f t="shared" si="1488"/>
        <v>0</v>
      </c>
      <c r="L5466" s="64">
        <f t="shared" si="1488"/>
        <v>0</v>
      </c>
      <c r="M5466" s="64">
        <f t="shared" si="1488"/>
        <v>10.305678404948196</v>
      </c>
      <c r="N5466" s="64">
        <f t="shared" si="1488"/>
        <v>325.6684615288604</v>
      </c>
      <c r="O5466" s="121"/>
      <c r="P5466" s="177">
        <v>2.9750000000000001</v>
      </c>
      <c r="Q5466" s="177">
        <v>45.424548164997077</v>
      </c>
      <c r="R5466" s="177">
        <v>45.424548164997077</v>
      </c>
      <c r="S5466" s="177">
        <v>0</v>
      </c>
      <c r="T5466" s="177">
        <v>0</v>
      </c>
      <c r="U5466" s="177">
        <v>45.424548164997077</v>
      </c>
      <c r="V5466" s="177">
        <v>45.424548164997077</v>
      </c>
      <c r="W5466" s="177">
        <v>0</v>
      </c>
      <c r="X5466" s="177">
        <v>0</v>
      </c>
      <c r="Y5466" s="177">
        <v>0</v>
      </c>
      <c r="Z5466" s="177">
        <v>0</v>
      </c>
      <c r="AA5466" s="177">
        <v>49.50307192680836</v>
      </c>
      <c r="AB5466" s="177">
        <v>50.715477202834037</v>
      </c>
      <c r="AC5466" s="177">
        <v>43.751719739229728</v>
      </c>
      <c r="AD5466" s="177">
        <v>0</v>
      </c>
      <c r="AE5466" s="177">
        <v>0</v>
      </c>
      <c r="AF5466" s="177">
        <v>10.305678404948196</v>
      </c>
      <c r="AG5466" s="177">
        <v>0</v>
      </c>
      <c r="AH5466" s="177">
        <v>0</v>
      </c>
      <c r="AI5466" s="177">
        <v>0</v>
      </c>
      <c r="AJ5466" s="177">
        <v>0</v>
      </c>
    </row>
    <row r="5467" spans="1:36" hidden="1" outlineLevel="1" x14ac:dyDescent="0.25">
      <c r="A5467" s="190">
        <f t="shared" si="1483"/>
        <v>2034</v>
      </c>
      <c r="B5467" s="55">
        <f t="shared" si="1484"/>
        <v>12</v>
      </c>
      <c r="C5467" s="55">
        <f t="shared" si="1485"/>
        <v>4</v>
      </c>
      <c r="D5467" s="55">
        <f t="shared" si="1480"/>
        <v>228</v>
      </c>
      <c r="F5467" s="63">
        <f t="shared" si="1474"/>
        <v>49279.166666666657</v>
      </c>
      <c r="G5467" s="64">
        <f t="shared" si="1481"/>
        <v>343.46770069316824</v>
      </c>
      <c r="H5467" s="64">
        <f t="shared" si="1488"/>
        <v>0</v>
      </c>
      <c r="I5467" s="64">
        <f t="shared" si="1488"/>
        <v>2.9750000000000001</v>
      </c>
      <c r="J5467" s="64">
        <f t="shared" si="1488"/>
        <v>0</v>
      </c>
      <c r="K5467" s="64">
        <f t="shared" si="1488"/>
        <v>0</v>
      </c>
      <c r="L5467" s="64">
        <f t="shared" si="1488"/>
        <v>0</v>
      </c>
      <c r="M5467" s="64">
        <f t="shared" si="1488"/>
        <v>9.8456034761558673</v>
      </c>
      <c r="N5467" s="64">
        <f t="shared" si="1488"/>
        <v>330.6470972170124</v>
      </c>
      <c r="O5467" s="121"/>
      <c r="P5467" s="177">
        <v>2.9750000000000001</v>
      </c>
      <c r="Q5467" s="177">
        <v>46.661151109597725</v>
      </c>
      <c r="R5467" s="177">
        <v>46.661151109597725</v>
      </c>
      <c r="S5467" s="177">
        <v>0</v>
      </c>
      <c r="T5467" s="177">
        <v>0</v>
      </c>
      <c r="U5467" s="177">
        <v>46.661151109597725</v>
      </c>
      <c r="V5467" s="177">
        <v>46.661151109597725</v>
      </c>
      <c r="W5467" s="177">
        <v>0</v>
      </c>
      <c r="X5467" s="177">
        <v>0</v>
      </c>
      <c r="Y5467" s="177">
        <v>0</v>
      </c>
      <c r="Z5467" s="177">
        <v>0</v>
      </c>
      <c r="AA5467" s="177">
        <v>50.534201029506292</v>
      </c>
      <c r="AB5467" s="177">
        <v>51.19784563563794</v>
      </c>
      <c r="AC5467" s="177">
        <v>42.270446113477298</v>
      </c>
      <c r="AD5467" s="177">
        <v>0</v>
      </c>
      <c r="AE5467" s="177">
        <v>0</v>
      </c>
      <c r="AF5467" s="177">
        <v>9.8456034761558673</v>
      </c>
      <c r="AG5467" s="177">
        <v>0</v>
      </c>
      <c r="AH5467" s="177">
        <v>0</v>
      </c>
      <c r="AI5467" s="177">
        <v>0</v>
      </c>
      <c r="AJ5467" s="177">
        <v>0</v>
      </c>
    </row>
    <row r="5468" spans="1:36" hidden="1" outlineLevel="1" x14ac:dyDescent="0.25">
      <c r="A5468" s="190">
        <f t="shared" si="1483"/>
        <v>2034</v>
      </c>
      <c r="B5468" s="55">
        <f t="shared" si="1484"/>
        <v>12</v>
      </c>
      <c r="C5468" s="55">
        <f t="shared" si="1485"/>
        <v>5</v>
      </c>
      <c r="D5468" s="55">
        <f t="shared" si="1480"/>
        <v>228</v>
      </c>
      <c r="F5468" s="63">
        <f t="shared" si="1474"/>
        <v>49279.208333333321</v>
      </c>
      <c r="G5468" s="64">
        <f t="shared" si="1481"/>
        <v>341.60998761743616</v>
      </c>
      <c r="H5468" s="64">
        <f t="shared" si="1488"/>
        <v>0</v>
      </c>
      <c r="I5468" s="64">
        <f t="shared" si="1488"/>
        <v>2.9750000000000001</v>
      </c>
      <c r="J5468" s="64">
        <f t="shared" si="1488"/>
        <v>0</v>
      </c>
      <c r="K5468" s="64">
        <f t="shared" si="1488"/>
        <v>0</v>
      </c>
      <c r="L5468" s="64">
        <f t="shared" si="1488"/>
        <v>0</v>
      </c>
      <c r="M5468" s="64">
        <f t="shared" si="1488"/>
        <v>9.9376184619143366</v>
      </c>
      <c r="N5468" s="64">
        <f t="shared" si="1488"/>
        <v>328.69736915552181</v>
      </c>
      <c r="O5468" s="121"/>
      <c r="P5468" s="177">
        <v>2.9750000000000001</v>
      </c>
      <c r="Q5468" s="177">
        <v>45.919189342837342</v>
      </c>
      <c r="R5468" s="177">
        <v>45.919189342837342</v>
      </c>
      <c r="S5468" s="177">
        <v>0</v>
      </c>
      <c r="T5468" s="177">
        <v>0</v>
      </c>
      <c r="U5468" s="177">
        <v>45.919189342837342</v>
      </c>
      <c r="V5468" s="177">
        <v>45.919189342837342</v>
      </c>
      <c r="W5468" s="177">
        <v>0</v>
      </c>
      <c r="X5468" s="177">
        <v>0</v>
      </c>
      <c r="Y5468" s="177">
        <v>0</v>
      </c>
      <c r="Z5468" s="177">
        <v>0</v>
      </c>
      <c r="AA5468" s="177">
        <v>50.666365718475973</v>
      </c>
      <c r="AB5468" s="177">
        <v>51.417585377363153</v>
      </c>
      <c r="AC5468" s="177">
        <v>42.936660688333326</v>
      </c>
      <c r="AD5468" s="177">
        <v>0</v>
      </c>
      <c r="AE5468" s="177">
        <v>0</v>
      </c>
      <c r="AF5468" s="177">
        <v>9.9376184619143366</v>
      </c>
      <c r="AG5468" s="177">
        <v>0</v>
      </c>
      <c r="AH5468" s="177">
        <v>0</v>
      </c>
      <c r="AI5468" s="177">
        <v>0</v>
      </c>
      <c r="AJ5468" s="177">
        <v>0</v>
      </c>
    </row>
    <row r="5469" spans="1:36" hidden="1" outlineLevel="1" x14ac:dyDescent="0.25">
      <c r="A5469" s="190">
        <f t="shared" si="1483"/>
        <v>2034</v>
      </c>
      <c r="B5469" s="55">
        <f t="shared" si="1484"/>
        <v>12</v>
      </c>
      <c r="C5469" s="55">
        <f t="shared" si="1485"/>
        <v>6</v>
      </c>
      <c r="D5469" s="55">
        <f t="shared" si="1480"/>
        <v>228</v>
      </c>
      <c r="F5469" s="63">
        <f t="shared" si="1474"/>
        <v>49279.249999999985</v>
      </c>
      <c r="G5469" s="64">
        <f t="shared" si="1481"/>
        <v>340.71172351809008</v>
      </c>
      <c r="H5469" s="64">
        <f t="shared" si="1488"/>
        <v>0</v>
      </c>
      <c r="I5469" s="64">
        <f t="shared" si="1488"/>
        <v>3.0339553591172832</v>
      </c>
      <c r="J5469" s="64">
        <f t="shared" si="1488"/>
        <v>0</v>
      </c>
      <c r="K5469" s="64">
        <f t="shared" si="1488"/>
        <v>0</v>
      </c>
      <c r="L5469" s="64">
        <f t="shared" si="1488"/>
        <v>0</v>
      </c>
      <c r="M5469" s="64">
        <f t="shared" si="1488"/>
        <v>9.9376184619143366</v>
      </c>
      <c r="N5469" s="64">
        <f t="shared" si="1488"/>
        <v>327.74014969705848</v>
      </c>
      <c r="O5469" s="121"/>
      <c r="P5469" s="177">
        <v>2.9750000000000001</v>
      </c>
      <c r="Q5469" s="177">
        <v>45.69247880299389</v>
      </c>
      <c r="R5469" s="177">
        <v>45.69247880299389</v>
      </c>
      <c r="S5469" s="177">
        <v>0</v>
      </c>
      <c r="T5469" s="177">
        <v>5.8955359117283168E-2</v>
      </c>
      <c r="U5469" s="177">
        <v>45.69247880299389</v>
      </c>
      <c r="V5469" s="177">
        <v>45.69247880299389</v>
      </c>
      <c r="W5469" s="177">
        <v>0</v>
      </c>
      <c r="X5469" s="177">
        <v>0</v>
      </c>
      <c r="Y5469" s="177">
        <v>0</v>
      </c>
      <c r="Z5469" s="177">
        <v>0</v>
      </c>
      <c r="AA5469" s="177">
        <v>50.45707526504242</v>
      </c>
      <c r="AB5469" s="177">
        <v>51.158885986129675</v>
      </c>
      <c r="AC5469" s="177">
        <v>43.35427323391081</v>
      </c>
      <c r="AD5469" s="177">
        <v>0</v>
      </c>
      <c r="AE5469" s="177">
        <v>0</v>
      </c>
      <c r="AF5469" s="177">
        <v>9.9376184619143366</v>
      </c>
      <c r="AG5469" s="177">
        <v>0</v>
      </c>
      <c r="AH5469" s="177">
        <v>0</v>
      </c>
      <c r="AI5469" s="177">
        <v>0</v>
      </c>
      <c r="AJ5469" s="177">
        <v>0</v>
      </c>
    </row>
    <row r="5470" spans="1:36" hidden="1" outlineLevel="1" x14ac:dyDescent="0.25">
      <c r="A5470" s="190">
        <f t="shared" si="1483"/>
        <v>2034</v>
      </c>
      <c r="B5470" s="55">
        <f t="shared" si="1484"/>
        <v>12</v>
      </c>
      <c r="C5470" s="55">
        <f t="shared" si="1485"/>
        <v>7</v>
      </c>
      <c r="D5470" s="55">
        <f t="shared" si="1480"/>
        <v>228</v>
      </c>
      <c r="F5470" s="63">
        <f t="shared" si="1474"/>
        <v>49279.29166666665</v>
      </c>
      <c r="G5470" s="64">
        <f t="shared" si="1481"/>
        <v>349.94777208327895</v>
      </c>
      <c r="H5470" s="64">
        <f t="shared" si="1488"/>
        <v>0</v>
      </c>
      <c r="I5470" s="64">
        <f t="shared" si="1488"/>
        <v>14.737441012122689</v>
      </c>
      <c r="J5470" s="64">
        <f t="shared" si="1488"/>
        <v>0</v>
      </c>
      <c r="K5470" s="64">
        <f t="shared" si="1488"/>
        <v>0</v>
      </c>
      <c r="L5470" s="64">
        <f t="shared" si="1488"/>
        <v>0</v>
      </c>
      <c r="M5470" s="64">
        <f t="shared" si="1488"/>
        <v>10.48970837646513</v>
      </c>
      <c r="N5470" s="64">
        <f t="shared" si="1488"/>
        <v>324.72062269469114</v>
      </c>
      <c r="O5470" s="121"/>
      <c r="P5470" s="177">
        <v>2.9750000000000001</v>
      </c>
      <c r="Q5470" s="177">
        <v>45.053567281616878</v>
      </c>
      <c r="R5470" s="177">
        <v>45.053567281616878</v>
      </c>
      <c r="S5470" s="177">
        <v>5.1129251021882167</v>
      </c>
      <c r="T5470" s="177">
        <v>6.530171584585033</v>
      </c>
      <c r="U5470" s="177">
        <v>45.053567281616878</v>
      </c>
      <c r="V5470" s="177">
        <v>45.053567281616878</v>
      </c>
      <c r="W5470" s="177">
        <v>0</v>
      </c>
      <c r="X5470" s="177">
        <v>0.11934432534943912</v>
      </c>
      <c r="Y5470" s="177">
        <v>0</v>
      </c>
      <c r="Z5470" s="177">
        <v>0</v>
      </c>
      <c r="AA5470" s="177">
        <v>50.860587349067558</v>
      </c>
      <c r="AB5470" s="177">
        <v>50.562630239560619</v>
      </c>
      <c r="AC5470" s="177">
        <v>43.083135979595468</v>
      </c>
      <c r="AD5470" s="177">
        <v>0</v>
      </c>
      <c r="AE5470" s="177">
        <v>0</v>
      </c>
      <c r="AF5470" s="177">
        <v>10.48970837646513</v>
      </c>
      <c r="AG5470" s="177">
        <v>0</v>
      </c>
      <c r="AH5470" s="177">
        <v>0</v>
      </c>
      <c r="AI5470" s="177">
        <v>0</v>
      </c>
      <c r="AJ5470" s="177">
        <v>0</v>
      </c>
    </row>
    <row r="5471" spans="1:36" hidden="1" outlineLevel="1" x14ac:dyDescent="0.25">
      <c r="A5471" s="190">
        <f t="shared" si="1483"/>
        <v>2034</v>
      </c>
      <c r="B5471" s="55">
        <f t="shared" si="1484"/>
        <v>12</v>
      </c>
      <c r="C5471" s="55">
        <f t="shared" si="1485"/>
        <v>8</v>
      </c>
      <c r="D5471" s="55">
        <f t="shared" si="1480"/>
        <v>228</v>
      </c>
      <c r="F5471" s="63">
        <f t="shared" si="1474"/>
        <v>49279.333333333314</v>
      </c>
      <c r="G5471" s="64">
        <f t="shared" si="1481"/>
        <v>394.74625599248628</v>
      </c>
      <c r="H5471" s="64">
        <f t="shared" si="1488"/>
        <v>0</v>
      </c>
      <c r="I5471" s="64">
        <f t="shared" si="1488"/>
        <v>53.35681246343443</v>
      </c>
      <c r="J5471" s="64">
        <f t="shared" si="1488"/>
        <v>0</v>
      </c>
      <c r="K5471" s="64">
        <f t="shared" si="1488"/>
        <v>0</v>
      </c>
      <c r="L5471" s="64">
        <f t="shared" si="1488"/>
        <v>0</v>
      </c>
      <c r="M5471" s="64">
        <f t="shared" si="1488"/>
        <v>10.857768319498998</v>
      </c>
      <c r="N5471" s="64">
        <f t="shared" si="1488"/>
        <v>330.53167520955287</v>
      </c>
      <c r="O5471" s="121"/>
      <c r="P5471" s="177">
        <v>2.9750000000000001</v>
      </c>
      <c r="Q5471" s="177">
        <v>47.155792287437983</v>
      </c>
      <c r="R5471" s="177">
        <v>47.155792287437983</v>
      </c>
      <c r="S5471" s="177">
        <v>13.873656490229749</v>
      </c>
      <c r="T5471" s="177">
        <v>13.587711701941954</v>
      </c>
      <c r="U5471" s="177">
        <v>47.155792287437983</v>
      </c>
      <c r="V5471" s="177">
        <v>47.155792287437983</v>
      </c>
      <c r="W5471" s="177">
        <v>1.4146499264712986</v>
      </c>
      <c r="X5471" s="177">
        <v>8.7516213413324451</v>
      </c>
      <c r="Y5471" s="177">
        <v>5.7096</v>
      </c>
      <c r="Z5471" s="177">
        <v>0</v>
      </c>
      <c r="AA5471" s="177">
        <v>50.658263085649359</v>
      </c>
      <c r="AB5471" s="177">
        <v>49.155738368456774</v>
      </c>
      <c r="AC5471" s="177">
        <v>42.094504605694823</v>
      </c>
      <c r="AD5471" s="177">
        <v>0</v>
      </c>
      <c r="AE5471" s="177">
        <v>0</v>
      </c>
      <c r="AF5471" s="177">
        <v>10.857768319498998</v>
      </c>
      <c r="AG5471" s="177">
        <v>0</v>
      </c>
      <c r="AH5471" s="177">
        <v>0</v>
      </c>
      <c r="AI5471" s="177">
        <v>0</v>
      </c>
      <c r="AJ5471" s="177">
        <v>7.0445730034589795</v>
      </c>
    </row>
    <row r="5472" spans="1:36" hidden="1" outlineLevel="1" x14ac:dyDescent="0.25">
      <c r="A5472" s="190">
        <f t="shared" si="1483"/>
        <v>2034</v>
      </c>
      <c r="B5472" s="55">
        <f t="shared" si="1484"/>
        <v>12</v>
      </c>
      <c r="C5472" s="55">
        <f t="shared" si="1485"/>
        <v>9</v>
      </c>
      <c r="D5472" s="55">
        <f t="shared" si="1480"/>
        <v>228</v>
      </c>
      <c r="F5472" s="63">
        <f t="shared" si="1474"/>
        <v>49279.374999999978</v>
      </c>
      <c r="G5472" s="64">
        <f t="shared" si="1481"/>
        <v>437.01096152519398</v>
      </c>
      <c r="H5472" s="64">
        <f t="shared" si="1488"/>
        <v>0</v>
      </c>
      <c r="I5472" s="64">
        <f t="shared" si="1488"/>
        <v>81.811641144573713</v>
      </c>
      <c r="J5472" s="64">
        <f t="shared" si="1488"/>
        <v>0</v>
      </c>
      <c r="K5472" s="64">
        <f t="shared" si="1488"/>
        <v>0</v>
      </c>
      <c r="L5472" s="64">
        <f t="shared" si="1488"/>
        <v>0</v>
      </c>
      <c r="M5472" s="64">
        <f t="shared" si="1488"/>
        <v>9.6615735046389375</v>
      </c>
      <c r="N5472" s="64">
        <f t="shared" si="1488"/>
        <v>345.53774687598133</v>
      </c>
      <c r="O5472" s="121"/>
      <c r="P5472" s="177">
        <v>2.9750000000000001</v>
      </c>
      <c r="Q5472" s="177">
        <v>50.381264967938016</v>
      </c>
      <c r="R5472" s="177">
        <v>50.381264967938016</v>
      </c>
      <c r="S5472" s="177">
        <v>16.267830093942003</v>
      </c>
      <c r="T5472" s="177">
        <v>12.857176040772693</v>
      </c>
      <c r="U5472" s="177">
        <v>50.381264967938016</v>
      </c>
      <c r="V5472" s="177">
        <v>50.381264967938016</v>
      </c>
      <c r="W5472" s="177">
        <v>3.0889618407818946</v>
      </c>
      <c r="X5472" s="177">
        <v>15.300501905500585</v>
      </c>
      <c r="Y5472" s="177">
        <v>13.322400000000002</v>
      </c>
      <c r="Z5472" s="177">
        <v>0</v>
      </c>
      <c r="AA5472" s="177">
        <v>50.759890992389572</v>
      </c>
      <c r="AB5472" s="177">
        <v>48.638994067506118</v>
      </c>
      <c r="AC5472" s="177">
        <v>44.613801944333524</v>
      </c>
      <c r="AD5472" s="177">
        <v>0</v>
      </c>
      <c r="AE5472" s="177">
        <v>0</v>
      </c>
      <c r="AF5472" s="177">
        <v>9.6615735046389375</v>
      </c>
      <c r="AG5472" s="177">
        <v>0</v>
      </c>
      <c r="AH5472" s="177">
        <v>0</v>
      </c>
      <c r="AI5472" s="177">
        <v>0</v>
      </c>
      <c r="AJ5472" s="177">
        <v>17.999771263576541</v>
      </c>
    </row>
    <row r="5473" spans="1:36" hidden="1" outlineLevel="1" x14ac:dyDescent="0.25">
      <c r="A5473" s="190">
        <f t="shared" si="1483"/>
        <v>2034</v>
      </c>
      <c r="B5473" s="55">
        <f t="shared" si="1484"/>
        <v>12</v>
      </c>
      <c r="C5473" s="55">
        <f t="shared" si="1485"/>
        <v>10</v>
      </c>
      <c r="D5473" s="55">
        <f t="shared" si="1480"/>
        <v>228</v>
      </c>
      <c r="F5473" s="63">
        <f t="shared" si="1474"/>
        <v>49279.416666666642</v>
      </c>
      <c r="G5473" s="64">
        <f t="shared" si="1481"/>
        <v>461.42362776151953</v>
      </c>
      <c r="H5473" s="64">
        <f t="shared" si="1488"/>
        <v>0</v>
      </c>
      <c r="I5473" s="64">
        <f t="shared" si="1488"/>
        <v>93.729179941183986</v>
      </c>
      <c r="J5473" s="64">
        <f t="shared" si="1488"/>
        <v>0</v>
      </c>
      <c r="K5473" s="64">
        <f t="shared" si="1488"/>
        <v>0</v>
      </c>
      <c r="L5473" s="64">
        <f t="shared" si="1488"/>
        <v>0</v>
      </c>
      <c r="M5473" s="64">
        <f t="shared" si="1488"/>
        <v>8.5573936755373428</v>
      </c>
      <c r="N5473" s="64">
        <f t="shared" si="1488"/>
        <v>359.13705414479819</v>
      </c>
      <c r="O5473" s="121"/>
      <c r="P5473" s="177">
        <v>2.9750000000000001</v>
      </c>
      <c r="Q5473" s="177">
        <v>54.451749660581797</v>
      </c>
      <c r="R5473" s="177">
        <v>54.451749660581797</v>
      </c>
      <c r="S5473" s="177">
        <v>19.533311836000056</v>
      </c>
      <c r="T5473" s="177">
        <v>12.43914417456817</v>
      </c>
      <c r="U5473" s="177">
        <v>54.451749660581797</v>
      </c>
      <c r="V5473" s="177">
        <v>54.451749660581797</v>
      </c>
      <c r="W5473" s="177">
        <v>2.6942835529075562</v>
      </c>
      <c r="X5473" s="177">
        <v>14.162672081238737</v>
      </c>
      <c r="Y5473" s="177">
        <v>22.8384</v>
      </c>
      <c r="Z5473" s="177">
        <v>0</v>
      </c>
      <c r="AA5473" s="177">
        <v>48.400887932873069</v>
      </c>
      <c r="AB5473" s="177">
        <v>47.66735646859722</v>
      </c>
      <c r="AC5473" s="177">
        <v>45.261811101000696</v>
      </c>
      <c r="AD5473" s="177">
        <v>0</v>
      </c>
      <c r="AE5473" s="177">
        <v>0</v>
      </c>
      <c r="AF5473" s="177">
        <v>8.5573936755373428</v>
      </c>
      <c r="AG5473" s="177">
        <v>0</v>
      </c>
      <c r="AH5473" s="177">
        <v>0</v>
      </c>
      <c r="AI5473" s="177">
        <v>0</v>
      </c>
      <c r="AJ5473" s="177">
        <v>19.086368296469463</v>
      </c>
    </row>
    <row r="5474" spans="1:36" hidden="1" outlineLevel="1" x14ac:dyDescent="0.25">
      <c r="A5474" s="190">
        <f t="shared" si="1483"/>
        <v>2034</v>
      </c>
      <c r="B5474" s="55">
        <f t="shared" si="1484"/>
        <v>12</v>
      </c>
      <c r="C5474" s="55">
        <f t="shared" si="1485"/>
        <v>11</v>
      </c>
      <c r="D5474" s="55">
        <f t="shared" si="1480"/>
        <v>228</v>
      </c>
      <c r="F5474" s="63">
        <f t="shared" si="1474"/>
        <v>49279.458333333307</v>
      </c>
      <c r="G5474" s="64">
        <f t="shared" si="1481"/>
        <v>471.36622469325107</v>
      </c>
      <c r="H5474" s="64">
        <f t="shared" si="1488"/>
        <v>0</v>
      </c>
      <c r="I5474" s="64">
        <f t="shared" si="1488"/>
        <v>94.266796019963323</v>
      </c>
      <c r="J5474" s="64">
        <f t="shared" si="1488"/>
        <v>0</v>
      </c>
      <c r="K5474" s="64">
        <f t="shared" si="1488"/>
        <v>0</v>
      </c>
      <c r="L5474" s="64">
        <f t="shared" si="1488"/>
        <v>0</v>
      </c>
      <c r="M5474" s="64">
        <f t="shared" si="1488"/>
        <v>8.5573936755373428</v>
      </c>
      <c r="N5474" s="64">
        <f t="shared" si="1488"/>
        <v>368.54203499775042</v>
      </c>
      <c r="O5474" s="121"/>
      <c r="P5474" s="177">
        <v>2.9750000000000001</v>
      </c>
      <c r="Q5474" s="177">
        <v>57.388681654008323</v>
      </c>
      <c r="R5474" s="177">
        <v>57.388681654008323</v>
      </c>
      <c r="S5474" s="177">
        <v>18.75543628207263</v>
      </c>
      <c r="T5474" s="177">
        <v>12.211597512156199</v>
      </c>
      <c r="U5474" s="177">
        <v>57.388681654008323</v>
      </c>
      <c r="V5474" s="177">
        <v>57.388681654008323</v>
      </c>
      <c r="W5474" s="177">
        <v>2.6773705334094204</v>
      </c>
      <c r="X5474" s="177">
        <v>13.562793916483939</v>
      </c>
      <c r="Y5474" s="177">
        <v>25.502879999999994</v>
      </c>
      <c r="Z5474" s="177">
        <v>0</v>
      </c>
      <c r="AA5474" s="177">
        <v>48.400720876091931</v>
      </c>
      <c r="AB5474" s="177">
        <v>47.118269536650743</v>
      </c>
      <c r="AC5474" s="177">
        <v>43.468317968974389</v>
      </c>
      <c r="AD5474" s="177">
        <v>0</v>
      </c>
      <c r="AE5474" s="177">
        <v>0</v>
      </c>
      <c r="AF5474" s="177">
        <v>8.5573936755373428</v>
      </c>
      <c r="AG5474" s="177">
        <v>0</v>
      </c>
      <c r="AH5474" s="177">
        <v>0</v>
      </c>
      <c r="AI5474" s="177">
        <v>0</v>
      </c>
      <c r="AJ5474" s="177">
        <v>18.581717775841135</v>
      </c>
    </row>
    <row r="5475" spans="1:36" hidden="1" outlineLevel="1" x14ac:dyDescent="0.25">
      <c r="A5475" s="190">
        <f t="shared" si="1483"/>
        <v>2034</v>
      </c>
      <c r="B5475" s="55">
        <f t="shared" si="1484"/>
        <v>12</v>
      </c>
      <c r="C5475" s="55">
        <f t="shared" si="1485"/>
        <v>12</v>
      </c>
      <c r="D5475" s="55">
        <f t="shared" si="1480"/>
        <v>228</v>
      </c>
      <c r="F5475" s="63">
        <f t="shared" si="1474"/>
        <v>49279.499999999971</v>
      </c>
      <c r="G5475" s="64">
        <f t="shared" si="1481"/>
        <v>468.07030267824246</v>
      </c>
      <c r="H5475" s="64">
        <f t="shared" ref="H5475:N5484" si="1489">SUMIF($P$6:$AK$6,H$6,$P5475:$AK5475)</f>
        <v>0</v>
      </c>
      <c r="I5475" s="64">
        <f t="shared" si="1489"/>
        <v>96.614482805561863</v>
      </c>
      <c r="J5475" s="64">
        <f t="shared" si="1489"/>
        <v>0</v>
      </c>
      <c r="K5475" s="64">
        <f t="shared" si="1489"/>
        <v>0</v>
      </c>
      <c r="L5475" s="64">
        <f t="shared" si="1489"/>
        <v>0</v>
      </c>
      <c r="M5475" s="64">
        <f t="shared" si="1489"/>
        <v>8.4653786897788752</v>
      </c>
      <c r="N5475" s="64">
        <f t="shared" si="1489"/>
        <v>362.99044118290169</v>
      </c>
      <c r="O5475" s="121"/>
      <c r="P5475" s="177">
        <v>2.9750000000000001</v>
      </c>
      <c r="Q5475" s="177">
        <v>57.254716335009931</v>
      </c>
      <c r="R5475" s="177">
        <v>57.254716335009931</v>
      </c>
      <c r="S5475" s="177">
        <v>17.495993927849579</v>
      </c>
      <c r="T5475" s="177">
        <v>14.054708593201736</v>
      </c>
      <c r="U5475" s="177">
        <v>57.254716335009931</v>
      </c>
      <c r="V5475" s="177">
        <v>57.254716335009931</v>
      </c>
      <c r="W5475" s="177">
        <v>2.6368150713330469</v>
      </c>
      <c r="X5475" s="177">
        <v>13.599508340715484</v>
      </c>
      <c r="Y5475" s="177">
        <v>25.883520000000001</v>
      </c>
      <c r="Z5475" s="177">
        <v>0</v>
      </c>
      <c r="AA5475" s="177">
        <v>45.618166611787522</v>
      </c>
      <c r="AB5475" s="177">
        <v>46.594736996362101</v>
      </c>
      <c r="AC5475" s="177">
        <v>41.758672234712407</v>
      </c>
      <c r="AD5475" s="177">
        <v>0</v>
      </c>
      <c r="AE5475" s="177">
        <v>0</v>
      </c>
      <c r="AF5475" s="177">
        <v>8.4653786897788752</v>
      </c>
      <c r="AG5475" s="177">
        <v>0</v>
      </c>
      <c r="AH5475" s="177">
        <v>0</v>
      </c>
      <c r="AI5475" s="177">
        <v>0</v>
      </c>
      <c r="AJ5475" s="177">
        <v>19.968936872462006</v>
      </c>
    </row>
    <row r="5476" spans="1:36" hidden="1" outlineLevel="1" x14ac:dyDescent="0.25">
      <c r="A5476" s="190">
        <f t="shared" si="1483"/>
        <v>2034</v>
      </c>
      <c r="B5476" s="55">
        <f t="shared" si="1484"/>
        <v>12</v>
      </c>
      <c r="C5476" s="55">
        <f t="shared" si="1485"/>
        <v>13</v>
      </c>
      <c r="D5476" s="55">
        <f t="shared" si="1480"/>
        <v>228</v>
      </c>
      <c r="F5476" s="63">
        <f t="shared" si="1474"/>
        <v>49279.541666666635</v>
      </c>
      <c r="G5476" s="64">
        <f t="shared" si="1481"/>
        <v>466.50670966512058</v>
      </c>
      <c r="H5476" s="64">
        <f t="shared" si="1489"/>
        <v>0</v>
      </c>
      <c r="I5476" s="64">
        <f t="shared" si="1489"/>
        <v>95.544389543529093</v>
      </c>
      <c r="J5476" s="64">
        <f t="shared" si="1489"/>
        <v>0</v>
      </c>
      <c r="K5476" s="64">
        <f t="shared" si="1489"/>
        <v>0</v>
      </c>
      <c r="L5476" s="64">
        <f t="shared" si="1489"/>
        <v>0</v>
      </c>
      <c r="M5476" s="64">
        <f t="shared" si="1489"/>
        <v>8.7414236470542743</v>
      </c>
      <c r="N5476" s="64">
        <f t="shared" si="1489"/>
        <v>362.2208964745372</v>
      </c>
      <c r="O5476" s="121"/>
      <c r="P5476" s="177">
        <v>2.9750000000000001</v>
      </c>
      <c r="Q5476" s="177">
        <v>56.430314371942814</v>
      </c>
      <c r="R5476" s="177">
        <v>56.430314371942814</v>
      </c>
      <c r="S5476" s="177">
        <v>15.212450325861312</v>
      </c>
      <c r="T5476" s="177">
        <v>18.07794520360417</v>
      </c>
      <c r="U5476" s="177">
        <v>56.430314371942814</v>
      </c>
      <c r="V5476" s="177">
        <v>56.430314371942814</v>
      </c>
      <c r="W5476" s="177">
        <v>2.903346472907308</v>
      </c>
      <c r="X5476" s="177">
        <v>14.457133370613509</v>
      </c>
      <c r="Y5476" s="177">
        <v>22.8384</v>
      </c>
      <c r="Z5476" s="177">
        <v>0</v>
      </c>
      <c r="AA5476" s="177">
        <v>47.097985654876297</v>
      </c>
      <c r="AB5476" s="177">
        <v>46.493622126425215</v>
      </c>
      <c r="AC5476" s="177">
        <v>42.908031205464368</v>
      </c>
      <c r="AD5476" s="177">
        <v>0</v>
      </c>
      <c r="AE5476" s="177">
        <v>0</v>
      </c>
      <c r="AF5476" s="177">
        <v>8.7414236470542743</v>
      </c>
      <c r="AG5476" s="177">
        <v>0</v>
      </c>
      <c r="AH5476" s="177">
        <v>0</v>
      </c>
      <c r="AI5476" s="177">
        <v>0</v>
      </c>
      <c r="AJ5476" s="177">
        <v>19.080114170542796</v>
      </c>
    </row>
    <row r="5477" spans="1:36" hidden="1" outlineLevel="1" x14ac:dyDescent="0.25">
      <c r="A5477" s="190">
        <f t="shared" si="1483"/>
        <v>2034</v>
      </c>
      <c r="B5477" s="55">
        <f t="shared" si="1484"/>
        <v>12</v>
      </c>
      <c r="C5477" s="55">
        <f t="shared" si="1485"/>
        <v>14</v>
      </c>
      <c r="D5477" s="55">
        <f t="shared" si="1480"/>
        <v>228</v>
      </c>
      <c r="F5477" s="63">
        <f t="shared" si="1474"/>
        <v>49279.583333333299</v>
      </c>
      <c r="G5477" s="64">
        <f t="shared" si="1481"/>
        <v>442.41154422363377</v>
      </c>
      <c r="H5477" s="64">
        <f t="shared" si="1489"/>
        <v>0</v>
      </c>
      <c r="I5477" s="64">
        <f t="shared" si="1489"/>
        <v>75.392967569624943</v>
      </c>
      <c r="J5477" s="64">
        <f t="shared" si="1489"/>
        <v>0</v>
      </c>
      <c r="K5477" s="64">
        <f t="shared" si="1489"/>
        <v>0</v>
      </c>
      <c r="L5477" s="64">
        <f t="shared" si="1489"/>
        <v>0</v>
      </c>
      <c r="M5477" s="64">
        <f t="shared" si="1489"/>
        <v>9.1094835900881392</v>
      </c>
      <c r="N5477" s="64">
        <f t="shared" si="1489"/>
        <v>357.90909306392069</v>
      </c>
      <c r="O5477" s="121"/>
      <c r="P5477" s="177">
        <v>2.9750000000000001</v>
      </c>
      <c r="Q5477" s="177">
        <v>55.028831034728768</v>
      </c>
      <c r="R5477" s="177">
        <v>55.028831034728768</v>
      </c>
      <c r="S5477" s="177">
        <v>8.4493701103280792</v>
      </c>
      <c r="T5477" s="177">
        <v>10.818528478924597</v>
      </c>
      <c r="U5477" s="177">
        <v>55.028831034728768</v>
      </c>
      <c r="V5477" s="177">
        <v>55.028831034728768</v>
      </c>
      <c r="W5477" s="177">
        <v>3.354934580089167</v>
      </c>
      <c r="X5477" s="177">
        <v>15.056511776069009</v>
      </c>
      <c r="Y5477" s="177">
        <v>13.322400000000002</v>
      </c>
      <c r="Z5477" s="177">
        <v>0</v>
      </c>
      <c r="AA5477" s="177">
        <v>48.227514878297981</v>
      </c>
      <c r="AB5477" s="177">
        <v>46.790832853605039</v>
      </c>
      <c r="AC5477" s="177">
        <v>42.775421193102581</v>
      </c>
      <c r="AD5477" s="177">
        <v>0</v>
      </c>
      <c r="AE5477" s="177">
        <v>0</v>
      </c>
      <c r="AF5477" s="177">
        <v>9.1094835900881392</v>
      </c>
      <c r="AG5477" s="177">
        <v>0</v>
      </c>
      <c r="AH5477" s="177">
        <v>0</v>
      </c>
      <c r="AI5477" s="177">
        <v>0</v>
      </c>
      <c r="AJ5477" s="177">
        <v>21.416222624214079</v>
      </c>
    </row>
    <row r="5478" spans="1:36" hidden="1" outlineLevel="1" x14ac:dyDescent="0.25">
      <c r="A5478" s="190">
        <f t="shared" si="1483"/>
        <v>2034</v>
      </c>
      <c r="B5478" s="55">
        <f t="shared" si="1484"/>
        <v>12</v>
      </c>
      <c r="C5478" s="55">
        <f t="shared" si="1485"/>
        <v>15</v>
      </c>
      <c r="D5478" s="55">
        <f t="shared" si="1480"/>
        <v>228</v>
      </c>
      <c r="F5478" s="63">
        <f t="shared" si="1474"/>
        <v>49279.624999999964</v>
      </c>
      <c r="G5478" s="64">
        <f t="shared" si="1481"/>
        <v>391.40431182817611</v>
      </c>
      <c r="H5478" s="64">
        <f t="shared" si="1489"/>
        <v>0</v>
      </c>
      <c r="I5478" s="64">
        <f t="shared" si="1489"/>
        <v>29.742451258417844</v>
      </c>
      <c r="J5478" s="64">
        <f t="shared" si="1489"/>
        <v>0</v>
      </c>
      <c r="K5478" s="64">
        <f t="shared" si="1489"/>
        <v>0</v>
      </c>
      <c r="L5478" s="64">
        <f t="shared" si="1489"/>
        <v>0</v>
      </c>
      <c r="M5478" s="64">
        <f t="shared" si="1489"/>
        <v>10.029633447672801</v>
      </c>
      <c r="N5478" s="64">
        <f t="shared" si="1489"/>
        <v>351.63222712208545</v>
      </c>
      <c r="O5478" s="121"/>
      <c r="P5478" s="177">
        <v>2.9750000000000001</v>
      </c>
      <c r="Q5478" s="177">
        <v>52.143424163993942</v>
      </c>
      <c r="R5478" s="177">
        <v>52.143424163993942</v>
      </c>
      <c r="S5478" s="177">
        <v>0</v>
      </c>
      <c r="T5478" s="177">
        <v>0</v>
      </c>
      <c r="U5478" s="177">
        <v>52.143424163993942</v>
      </c>
      <c r="V5478" s="177">
        <v>52.143424163993942</v>
      </c>
      <c r="W5478" s="177">
        <v>2.1575254739134873</v>
      </c>
      <c r="X5478" s="177">
        <v>7.5061585396164023</v>
      </c>
      <c r="Y5478" s="177">
        <v>5.3289600000000004</v>
      </c>
      <c r="Z5478" s="177">
        <v>0</v>
      </c>
      <c r="AA5478" s="177">
        <v>50.962469676198133</v>
      </c>
      <c r="AB5478" s="177">
        <v>47.493011315693892</v>
      </c>
      <c r="AC5478" s="177">
        <v>44.60304947421772</v>
      </c>
      <c r="AD5478" s="177">
        <v>0</v>
      </c>
      <c r="AE5478" s="177">
        <v>0</v>
      </c>
      <c r="AF5478" s="177">
        <v>10.029633447672801</v>
      </c>
      <c r="AG5478" s="177">
        <v>0</v>
      </c>
      <c r="AH5478" s="177">
        <v>0</v>
      </c>
      <c r="AI5478" s="177">
        <v>0</v>
      </c>
      <c r="AJ5478" s="177">
        <v>11.774807244887953</v>
      </c>
    </row>
    <row r="5479" spans="1:36" hidden="1" outlineLevel="1" x14ac:dyDescent="0.25">
      <c r="A5479" s="190">
        <f t="shared" si="1483"/>
        <v>2034</v>
      </c>
      <c r="B5479" s="55">
        <f t="shared" si="1484"/>
        <v>12</v>
      </c>
      <c r="C5479" s="55">
        <f t="shared" si="1485"/>
        <v>16</v>
      </c>
      <c r="D5479" s="55">
        <f t="shared" si="1480"/>
        <v>228</v>
      </c>
      <c r="F5479" s="63">
        <f t="shared" si="1474"/>
        <v>49279.666666666628</v>
      </c>
      <c r="G5479" s="64">
        <f t="shared" si="1481"/>
        <v>347.04508750406939</v>
      </c>
      <c r="H5479" s="64">
        <f t="shared" si="1489"/>
        <v>0</v>
      </c>
      <c r="I5479" s="64">
        <f t="shared" si="1489"/>
        <v>3.0155995694991873</v>
      </c>
      <c r="J5479" s="64">
        <f t="shared" si="1489"/>
        <v>0</v>
      </c>
      <c r="K5479" s="64">
        <f t="shared" si="1489"/>
        <v>0</v>
      </c>
      <c r="L5479" s="64">
        <f t="shared" si="1489"/>
        <v>0</v>
      </c>
      <c r="M5479" s="64">
        <f t="shared" si="1489"/>
        <v>10.397693390706664</v>
      </c>
      <c r="N5479" s="64">
        <f t="shared" si="1489"/>
        <v>333.63179454386352</v>
      </c>
      <c r="O5479" s="121"/>
      <c r="P5479" s="177">
        <v>2.9750000000000001</v>
      </c>
      <c r="Q5479" s="177">
        <v>47.372197802743095</v>
      </c>
      <c r="R5479" s="177">
        <v>47.372197802743095</v>
      </c>
      <c r="S5479" s="177">
        <v>0</v>
      </c>
      <c r="T5479" s="177">
        <v>0</v>
      </c>
      <c r="U5479" s="177">
        <v>47.372197802743095</v>
      </c>
      <c r="V5479" s="177">
        <v>47.372197802743095</v>
      </c>
      <c r="W5479" s="177">
        <v>0</v>
      </c>
      <c r="X5479" s="177">
        <v>1.0273662333303187E-2</v>
      </c>
      <c r="Y5479" s="177">
        <v>0</v>
      </c>
      <c r="Z5479" s="177">
        <v>0</v>
      </c>
      <c r="AA5479" s="177">
        <v>51.54777643906656</v>
      </c>
      <c r="AB5479" s="177">
        <v>47.226710160308166</v>
      </c>
      <c r="AC5479" s="177">
        <v>45.36851673351638</v>
      </c>
      <c r="AD5479" s="177">
        <v>0</v>
      </c>
      <c r="AE5479" s="177">
        <v>0</v>
      </c>
      <c r="AF5479" s="177">
        <v>10.397693390706664</v>
      </c>
      <c r="AG5479" s="177">
        <v>0</v>
      </c>
      <c r="AH5479" s="177">
        <v>0</v>
      </c>
      <c r="AI5479" s="177">
        <v>0</v>
      </c>
      <c r="AJ5479" s="177">
        <v>3.0325907165884299E-2</v>
      </c>
    </row>
    <row r="5480" spans="1:36" hidden="1" outlineLevel="1" x14ac:dyDescent="0.25">
      <c r="A5480" s="190">
        <f t="shared" si="1483"/>
        <v>2034</v>
      </c>
      <c r="B5480" s="55">
        <f t="shared" si="1484"/>
        <v>12</v>
      </c>
      <c r="C5480" s="55">
        <f t="shared" si="1485"/>
        <v>17</v>
      </c>
      <c r="D5480" s="55">
        <f t="shared" si="1480"/>
        <v>228</v>
      </c>
      <c r="F5480" s="63">
        <f t="shared" ref="F5480:F5543" si="1490">F5479+1/24</f>
        <v>49279.708333333292</v>
      </c>
      <c r="G5480" s="64">
        <f t="shared" si="1481"/>
        <v>336.61327610793109</v>
      </c>
      <c r="H5480" s="64">
        <f t="shared" si="1489"/>
        <v>0</v>
      </c>
      <c r="I5480" s="64">
        <f t="shared" si="1489"/>
        <v>2.9750000000000001</v>
      </c>
      <c r="J5480" s="64">
        <f t="shared" si="1489"/>
        <v>0</v>
      </c>
      <c r="K5480" s="64">
        <f t="shared" si="1489"/>
        <v>0</v>
      </c>
      <c r="L5480" s="64">
        <f t="shared" si="1489"/>
        <v>0</v>
      </c>
      <c r="M5480" s="64">
        <f t="shared" si="1489"/>
        <v>10.765753333740527</v>
      </c>
      <c r="N5480" s="64">
        <f t="shared" si="1489"/>
        <v>322.87252277419054</v>
      </c>
      <c r="O5480" s="121"/>
      <c r="P5480" s="177">
        <v>2.9750000000000001</v>
      </c>
      <c r="Q5480" s="177">
        <v>44.971127085310187</v>
      </c>
      <c r="R5480" s="177">
        <v>44.971127085310187</v>
      </c>
      <c r="S5480" s="177">
        <v>0</v>
      </c>
      <c r="T5480" s="177">
        <v>0</v>
      </c>
      <c r="U5480" s="177">
        <v>44.971127085310187</v>
      </c>
      <c r="V5480" s="177">
        <v>44.971127085310187</v>
      </c>
      <c r="W5480" s="177">
        <v>0</v>
      </c>
      <c r="X5480" s="177">
        <v>0</v>
      </c>
      <c r="Y5480" s="177">
        <v>0</v>
      </c>
      <c r="Z5480" s="177">
        <v>0</v>
      </c>
      <c r="AA5480" s="177">
        <v>50.887788252060545</v>
      </c>
      <c r="AB5480" s="177">
        <v>46.899273711421827</v>
      </c>
      <c r="AC5480" s="177">
        <v>45.200952469467452</v>
      </c>
      <c r="AD5480" s="177">
        <v>0</v>
      </c>
      <c r="AE5480" s="177">
        <v>0</v>
      </c>
      <c r="AF5480" s="177">
        <v>10.765753333740527</v>
      </c>
      <c r="AG5480" s="177">
        <v>0</v>
      </c>
      <c r="AH5480" s="177">
        <v>0</v>
      </c>
      <c r="AI5480" s="177">
        <v>0</v>
      </c>
      <c r="AJ5480" s="177">
        <v>0</v>
      </c>
    </row>
    <row r="5481" spans="1:36" hidden="1" outlineLevel="1" x14ac:dyDescent="0.25">
      <c r="A5481" s="190">
        <f t="shared" si="1483"/>
        <v>2034</v>
      </c>
      <c r="B5481" s="55">
        <f t="shared" si="1484"/>
        <v>12</v>
      </c>
      <c r="C5481" s="55">
        <f t="shared" si="1485"/>
        <v>18</v>
      </c>
      <c r="D5481" s="55">
        <f t="shared" si="1480"/>
        <v>228</v>
      </c>
      <c r="F5481" s="63">
        <f t="shared" si="1490"/>
        <v>49279.749999999956</v>
      </c>
      <c r="G5481" s="64">
        <f t="shared" si="1481"/>
        <v>330.75278699128705</v>
      </c>
      <c r="H5481" s="64">
        <f t="shared" si="1489"/>
        <v>0</v>
      </c>
      <c r="I5481" s="64">
        <f t="shared" si="1489"/>
        <v>2.9750000000000001</v>
      </c>
      <c r="J5481" s="64">
        <f t="shared" si="1489"/>
        <v>0</v>
      </c>
      <c r="K5481" s="64">
        <f t="shared" si="1489"/>
        <v>0</v>
      </c>
      <c r="L5481" s="64">
        <f t="shared" si="1489"/>
        <v>0</v>
      </c>
      <c r="M5481" s="64">
        <f t="shared" si="1489"/>
        <v>12.145978120117519</v>
      </c>
      <c r="N5481" s="64">
        <f t="shared" si="1489"/>
        <v>315.63180887116954</v>
      </c>
      <c r="O5481" s="121"/>
      <c r="P5481" s="177">
        <v>2.9750000000000001</v>
      </c>
      <c r="Q5481" s="177">
        <v>43.497508576327718</v>
      </c>
      <c r="R5481" s="177">
        <v>43.497508576327718</v>
      </c>
      <c r="S5481" s="177">
        <v>0</v>
      </c>
      <c r="T5481" s="177">
        <v>0</v>
      </c>
      <c r="U5481" s="177">
        <v>43.497508576327718</v>
      </c>
      <c r="V5481" s="177">
        <v>43.497508576327718</v>
      </c>
      <c r="W5481" s="177">
        <v>0</v>
      </c>
      <c r="X5481" s="177">
        <v>0</v>
      </c>
      <c r="Y5481" s="177">
        <v>0</v>
      </c>
      <c r="Z5481" s="177">
        <v>0</v>
      </c>
      <c r="AA5481" s="177">
        <v>50.611764736548331</v>
      </c>
      <c r="AB5481" s="177">
        <v>46.844605847462148</v>
      </c>
      <c r="AC5481" s="177">
        <v>44.185403981848211</v>
      </c>
      <c r="AD5481" s="177">
        <v>0</v>
      </c>
      <c r="AE5481" s="177">
        <v>0</v>
      </c>
      <c r="AF5481" s="177">
        <v>12.145978120117519</v>
      </c>
      <c r="AG5481" s="177">
        <v>0</v>
      </c>
      <c r="AH5481" s="177">
        <v>0</v>
      </c>
      <c r="AI5481" s="177">
        <v>0</v>
      </c>
      <c r="AJ5481" s="177">
        <v>0</v>
      </c>
    </row>
    <row r="5482" spans="1:36" hidden="1" outlineLevel="1" x14ac:dyDescent="0.25">
      <c r="A5482" s="190">
        <f t="shared" si="1483"/>
        <v>2034</v>
      </c>
      <c r="B5482" s="55">
        <f t="shared" si="1484"/>
        <v>12</v>
      </c>
      <c r="C5482" s="55">
        <f t="shared" si="1485"/>
        <v>19</v>
      </c>
      <c r="D5482" s="55">
        <f t="shared" si="1480"/>
        <v>228</v>
      </c>
      <c r="F5482" s="63">
        <f t="shared" si="1490"/>
        <v>49279.791666666621</v>
      </c>
      <c r="G5482" s="64">
        <f t="shared" si="1481"/>
        <v>335.54631154726394</v>
      </c>
      <c r="H5482" s="64">
        <f t="shared" si="1489"/>
        <v>0</v>
      </c>
      <c r="I5482" s="64">
        <f t="shared" si="1489"/>
        <v>2.9750000000000001</v>
      </c>
      <c r="J5482" s="64">
        <f t="shared" si="1489"/>
        <v>0</v>
      </c>
      <c r="K5482" s="64">
        <f t="shared" si="1489"/>
        <v>0</v>
      </c>
      <c r="L5482" s="64">
        <f t="shared" si="1489"/>
        <v>0</v>
      </c>
      <c r="M5482" s="64">
        <f t="shared" si="1489"/>
        <v>12.882098006185247</v>
      </c>
      <c r="N5482" s="64">
        <f t="shared" si="1489"/>
        <v>319.68921354107869</v>
      </c>
      <c r="O5482" s="121"/>
      <c r="P5482" s="177">
        <v>2.9750000000000001</v>
      </c>
      <c r="Q5482" s="177">
        <v>44.991737134386852</v>
      </c>
      <c r="R5482" s="177">
        <v>44.991737134386852</v>
      </c>
      <c r="S5482" s="177">
        <v>0</v>
      </c>
      <c r="T5482" s="177">
        <v>0</v>
      </c>
      <c r="U5482" s="177">
        <v>44.991737134386852</v>
      </c>
      <c r="V5482" s="177">
        <v>44.991737134386852</v>
      </c>
      <c r="W5482" s="177">
        <v>0</v>
      </c>
      <c r="X5482" s="177">
        <v>0</v>
      </c>
      <c r="Y5482" s="177">
        <v>0</v>
      </c>
      <c r="Z5482" s="177">
        <v>0</v>
      </c>
      <c r="AA5482" s="177">
        <v>49.448572513702032</v>
      </c>
      <c r="AB5482" s="177">
        <v>47.781694945815268</v>
      </c>
      <c r="AC5482" s="177">
        <v>42.491997544014012</v>
      </c>
      <c r="AD5482" s="177">
        <v>0</v>
      </c>
      <c r="AE5482" s="177">
        <v>0</v>
      </c>
      <c r="AF5482" s="177">
        <v>12.882098006185247</v>
      </c>
      <c r="AG5482" s="177">
        <v>0</v>
      </c>
      <c r="AH5482" s="177">
        <v>0</v>
      </c>
      <c r="AI5482" s="177">
        <v>0</v>
      </c>
      <c r="AJ5482" s="177">
        <v>0</v>
      </c>
    </row>
    <row r="5483" spans="1:36" hidden="1" outlineLevel="1" x14ac:dyDescent="0.25">
      <c r="A5483" s="190">
        <f t="shared" si="1483"/>
        <v>2034</v>
      </c>
      <c r="B5483" s="55">
        <f t="shared" si="1484"/>
        <v>12</v>
      </c>
      <c r="C5483" s="55">
        <f t="shared" si="1485"/>
        <v>20</v>
      </c>
      <c r="D5483" s="55">
        <f t="shared" si="1480"/>
        <v>228</v>
      </c>
      <c r="F5483" s="63">
        <f t="shared" si="1490"/>
        <v>49279.833333333285</v>
      </c>
      <c r="G5483" s="64">
        <f t="shared" si="1481"/>
        <v>334.55853226896807</v>
      </c>
      <c r="H5483" s="64">
        <f t="shared" si="1489"/>
        <v>0</v>
      </c>
      <c r="I5483" s="64">
        <f t="shared" si="1489"/>
        <v>2.9750000000000001</v>
      </c>
      <c r="J5483" s="64">
        <f t="shared" si="1489"/>
        <v>0</v>
      </c>
      <c r="K5483" s="64">
        <f t="shared" si="1489"/>
        <v>0</v>
      </c>
      <c r="L5483" s="64">
        <f t="shared" si="1489"/>
        <v>0</v>
      </c>
      <c r="M5483" s="64">
        <f t="shared" si="1489"/>
        <v>12.698068034668317</v>
      </c>
      <c r="N5483" s="64">
        <f t="shared" si="1489"/>
        <v>318.88546423429977</v>
      </c>
      <c r="O5483" s="121"/>
      <c r="P5483" s="177">
        <v>2.9750000000000001</v>
      </c>
      <c r="Q5483" s="177">
        <v>45.125702453385259</v>
      </c>
      <c r="R5483" s="177">
        <v>45.125702453385259</v>
      </c>
      <c r="S5483" s="177">
        <v>0</v>
      </c>
      <c r="T5483" s="177">
        <v>0</v>
      </c>
      <c r="U5483" s="177">
        <v>45.125702453385259</v>
      </c>
      <c r="V5483" s="177">
        <v>45.125702453385259</v>
      </c>
      <c r="W5483" s="177">
        <v>0</v>
      </c>
      <c r="X5483" s="177">
        <v>0</v>
      </c>
      <c r="Y5483" s="177">
        <v>0</v>
      </c>
      <c r="Z5483" s="177">
        <v>0</v>
      </c>
      <c r="AA5483" s="177">
        <v>48.555265618662645</v>
      </c>
      <c r="AB5483" s="177">
        <v>46.87064595712458</v>
      </c>
      <c r="AC5483" s="177">
        <v>42.956742844971544</v>
      </c>
      <c r="AD5483" s="177">
        <v>0</v>
      </c>
      <c r="AE5483" s="177">
        <v>0</v>
      </c>
      <c r="AF5483" s="177">
        <v>12.698068034668317</v>
      </c>
      <c r="AG5483" s="177">
        <v>0</v>
      </c>
      <c r="AH5483" s="177">
        <v>0</v>
      </c>
      <c r="AI5483" s="177">
        <v>0</v>
      </c>
      <c r="AJ5483" s="177">
        <v>0</v>
      </c>
    </row>
    <row r="5484" spans="1:36" hidden="1" outlineLevel="1" x14ac:dyDescent="0.25">
      <c r="A5484" s="190">
        <f t="shared" si="1483"/>
        <v>2034</v>
      </c>
      <c r="B5484" s="55">
        <f t="shared" si="1484"/>
        <v>12</v>
      </c>
      <c r="C5484" s="55">
        <f t="shared" si="1485"/>
        <v>21</v>
      </c>
      <c r="D5484" s="55">
        <f t="shared" si="1480"/>
        <v>228</v>
      </c>
      <c r="F5484" s="63">
        <f t="shared" si="1490"/>
        <v>49279.874999999949</v>
      </c>
      <c r="G5484" s="64">
        <f t="shared" si="1481"/>
        <v>326.83468935728604</v>
      </c>
      <c r="H5484" s="64">
        <f t="shared" si="1489"/>
        <v>0</v>
      </c>
      <c r="I5484" s="64">
        <f t="shared" si="1489"/>
        <v>2.9750000000000001</v>
      </c>
      <c r="J5484" s="64">
        <f t="shared" si="1489"/>
        <v>0</v>
      </c>
      <c r="K5484" s="64">
        <f t="shared" si="1489"/>
        <v>0</v>
      </c>
      <c r="L5484" s="64">
        <f t="shared" si="1489"/>
        <v>0</v>
      </c>
      <c r="M5484" s="64">
        <f t="shared" si="1489"/>
        <v>12.330008091634451</v>
      </c>
      <c r="N5484" s="64">
        <f t="shared" si="1489"/>
        <v>311.52968126565156</v>
      </c>
      <c r="O5484" s="121"/>
      <c r="P5484" s="177">
        <v>2.9750000000000001</v>
      </c>
      <c r="Q5484" s="177">
        <v>43.075002570255847</v>
      </c>
      <c r="R5484" s="177">
        <v>43.075002570255847</v>
      </c>
      <c r="S5484" s="177">
        <v>0</v>
      </c>
      <c r="T5484" s="177">
        <v>0</v>
      </c>
      <c r="U5484" s="177">
        <v>43.075002570255847</v>
      </c>
      <c r="V5484" s="177">
        <v>43.075002570255847</v>
      </c>
      <c r="W5484" s="177">
        <v>0</v>
      </c>
      <c r="X5484" s="177">
        <v>0</v>
      </c>
      <c r="Y5484" s="177">
        <v>0</v>
      </c>
      <c r="Z5484" s="177">
        <v>0</v>
      </c>
      <c r="AA5484" s="177">
        <v>48.435733410166065</v>
      </c>
      <c r="AB5484" s="177">
        <v>46.584240576919825</v>
      </c>
      <c r="AC5484" s="177">
        <v>44.209696997542295</v>
      </c>
      <c r="AD5484" s="177">
        <v>0</v>
      </c>
      <c r="AE5484" s="177">
        <v>0</v>
      </c>
      <c r="AF5484" s="177">
        <v>12.330008091634451</v>
      </c>
      <c r="AG5484" s="177">
        <v>0</v>
      </c>
      <c r="AH5484" s="177">
        <v>0</v>
      </c>
      <c r="AI5484" s="177">
        <v>0</v>
      </c>
      <c r="AJ5484" s="177">
        <v>0</v>
      </c>
    </row>
    <row r="5485" spans="1:36" hidden="1" outlineLevel="1" x14ac:dyDescent="0.25">
      <c r="A5485" s="190">
        <f t="shared" si="1483"/>
        <v>2034</v>
      </c>
      <c r="B5485" s="55">
        <f t="shared" si="1484"/>
        <v>12</v>
      </c>
      <c r="C5485" s="55">
        <f t="shared" si="1485"/>
        <v>22</v>
      </c>
      <c r="D5485" s="55">
        <f t="shared" si="1480"/>
        <v>228</v>
      </c>
      <c r="F5485" s="63">
        <f t="shared" si="1490"/>
        <v>49279.916666666613</v>
      </c>
      <c r="G5485" s="64">
        <f t="shared" si="1481"/>
        <v>326.08975023050851</v>
      </c>
      <c r="H5485" s="64">
        <f t="shared" ref="H5485:N5494" si="1491">SUMIF($P$6:$AK$6,H$6,$P5485:$AK5485)</f>
        <v>0</v>
      </c>
      <c r="I5485" s="64">
        <f t="shared" si="1491"/>
        <v>2.9750000000000001</v>
      </c>
      <c r="J5485" s="64">
        <f t="shared" si="1491"/>
        <v>0</v>
      </c>
      <c r="K5485" s="64">
        <f t="shared" si="1491"/>
        <v>0</v>
      </c>
      <c r="L5485" s="64">
        <f t="shared" si="1491"/>
        <v>0</v>
      </c>
      <c r="M5485" s="64">
        <f t="shared" si="1491"/>
        <v>12.145978120117519</v>
      </c>
      <c r="N5485" s="64">
        <f t="shared" si="1491"/>
        <v>310.968772110391</v>
      </c>
      <c r="O5485" s="121"/>
      <c r="P5485" s="177">
        <v>2.9750000000000001</v>
      </c>
      <c r="Q5485" s="177">
        <v>42.281515680803771</v>
      </c>
      <c r="R5485" s="177">
        <v>42.281515680803771</v>
      </c>
      <c r="S5485" s="177">
        <v>0</v>
      </c>
      <c r="T5485" s="177">
        <v>0</v>
      </c>
      <c r="U5485" s="177">
        <v>42.281515680803771</v>
      </c>
      <c r="V5485" s="177">
        <v>42.281515680803771</v>
      </c>
      <c r="W5485" s="177">
        <v>0</v>
      </c>
      <c r="X5485" s="177">
        <v>0</v>
      </c>
      <c r="Y5485" s="177">
        <v>0</v>
      </c>
      <c r="Z5485" s="177">
        <v>0</v>
      </c>
      <c r="AA5485" s="177">
        <v>49.579083311816802</v>
      </c>
      <c r="AB5485" s="177">
        <v>47.707601028542392</v>
      </c>
      <c r="AC5485" s="177">
        <v>44.556025046816714</v>
      </c>
      <c r="AD5485" s="177">
        <v>0</v>
      </c>
      <c r="AE5485" s="177">
        <v>0</v>
      </c>
      <c r="AF5485" s="177">
        <v>12.145978120117519</v>
      </c>
      <c r="AG5485" s="177">
        <v>0</v>
      </c>
      <c r="AH5485" s="177">
        <v>0</v>
      </c>
      <c r="AI5485" s="177">
        <v>0</v>
      </c>
      <c r="AJ5485" s="177">
        <v>0</v>
      </c>
    </row>
    <row r="5486" spans="1:36" hidden="1" outlineLevel="1" x14ac:dyDescent="0.25">
      <c r="A5486" s="190">
        <f t="shared" si="1483"/>
        <v>2034</v>
      </c>
      <c r="B5486" s="55">
        <f t="shared" si="1484"/>
        <v>12</v>
      </c>
      <c r="C5486" s="55">
        <f t="shared" si="1485"/>
        <v>23</v>
      </c>
      <c r="D5486" s="55">
        <f t="shared" si="1480"/>
        <v>228</v>
      </c>
      <c r="F5486" s="63">
        <f t="shared" si="1490"/>
        <v>49279.958333333278</v>
      </c>
      <c r="G5486" s="64">
        <f t="shared" si="1481"/>
        <v>331.70651840666324</v>
      </c>
      <c r="H5486" s="64">
        <f t="shared" si="1491"/>
        <v>0</v>
      </c>
      <c r="I5486" s="64">
        <f t="shared" si="1491"/>
        <v>2.9750000000000001</v>
      </c>
      <c r="J5486" s="64">
        <f t="shared" si="1491"/>
        <v>0</v>
      </c>
      <c r="K5486" s="64">
        <f t="shared" si="1491"/>
        <v>0</v>
      </c>
      <c r="L5486" s="64">
        <f t="shared" si="1491"/>
        <v>0</v>
      </c>
      <c r="M5486" s="64">
        <f t="shared" si="1491"/>
        <v>12.237993105875983</v>
      </c>
      <c r="N5486" s="64">
        <f t="shared" si="1491"/>
        <v>316.49352530078727</v>
      </c>
      <c r="O5486" s="121"/>
      <c r="P5486" s="177">
        <v>2.9750000000000001</v>
      </c>
      <c r="Q5486" s="177">
        <v>43.476898527251052</v>
      </c>
      <c r="R5486" s="177">
        <v>43.476898527251052</v>
      </c>
      <c r="S5486" s="177">
        <v>0</v>
      </c>
      <c r="T5486" s="177">
        <v>0</v>
      </c>
      <c r="U5486" s="177">
        <v>43.476898527251052</v>
      </c>
      <c r="V5486" s="177">
        <v>43.476898527251052</v>
      </c>
      <c r="W5486" s="177">
        <v>0</v>
      </c>
      <c r="X5486" s="177">
        <v>0</v>
      </c>
      <c r="Y5486" s="177">
        <v>0</v>
      </c>
      <c r="Z5486" s="177">
        <v>0</v>
      </c>
      <c r="AA5486" s="177">
        <v>48.821355947833737</v>
      </c>
      <c r="AB5486" s="177">
        <v>49.209955692506441</v>
      </c>
      <c r="AC5486" s="177">
        <v>44.554619551442926</v>
      </c>
      <c r="AD5486" s="177">
        <v>0</v>
      </c>
      <c r="AE5486" s="177">
        <v>0</v>
      </c>
      <c r="AF5486" s="177">
        <v>12.237993105875983</v>
      </c>
      <c r="AG5486" s="177">
        <v>0</v>
      </c>
      <c r="AH5486" s="177">
        <v>0</v>
      </c>
      <c r="AI5486" s="177">
        <v>0</v>
      </c>
      <c r="AJ5486" s="177">
        <v>0</v>
      </c>
    </row>
    <row r="5487" spans="1:36" hidden="1" outlineLevel="1" x14ac:dyDescent="0.25">
      <c r="A5487" s="190">
        <f t="shared" si="1483"/>
        <v>2035</v>
      </c>
      <c r="B5487" s="55">
        <f t="shared" si="1484"/>
        <v>1</v>
      </c>
      <c r="C5487" s="55">
        <f t="shared" si="1485"/>
        <v>0</v>
      </c>
      <c r="D5487" s="55">
        <f t="shared" si="1480"/>
        <v>229</v>
      </c>
      <c r="F5487" s="63">
        <f t="shared" ref="F5487" si="1492">EDATE(F5463,1)</f>
        <v>49310</v>
      </c>
      <c r="G5487" s="64">
        <f t="shared" si="1481"/>
        <v>348.17278115861222</v>
      </c>
      <c r="H5487" s="64">
        <f t="shared" si="1491"/>
        <v>0</v>
      </c>
      <c r="I5487" s="64">
        <f t="shared" si="1491"/>
        <v>2.9750000000000001</v>
      </c>
      <c r="J5487" s="64">
        <f t="shared" si="1491"/>
        <v>0</v>
      </c>
      <c r="K5487" s="64">
        <f t="shared" si="1491"/>
        <v>0</v>
      </c>
      <c r="L5487" s="64">
        <f t="shared" si="1491"/>
        <v>0</v>
      </c>
      <c r="M5487" s="64">
        <f t="shared" si="1491"/>
        <v>11.463356004703499</v>
      </c>
      <c r="N5487" s="64">
        <f t="shared" si="1491"/>
        <v>333.73442515390872</v>
      </c>
      <c r="O5487" s="121"/>
      <c r="P5487" s="177">
        <v>2.9750000000000001</v>
      </c>
      <c r="Q5487" s="177">
        <v>49.866013741021071</v>
      </c>
      <c r="R5487" s="177">
        <v>49.866013741021071</v>
      </c>
      <c r="S5487" s="177">
        <v>0</v>
      </c>
      <c r="T5487" s="177">
        <v>0</v>
      </c>
      <c r="U5487" s="177">
        <v>49.866013741021071</v>
      </c>
      <c r="V5487" s="177">
        <v>49.866013741021071</v>
      </c>
      <c r="W5487" s="177">
        <v>0</v>
      </c>
      <c r="X5487" s="177">
        <v>0</v>
      </c>
      <c r="Y5487" s="177">
        <v>0</v>
      </c>
      <c r="Z5487" s="177">
        <v>0</v>
      </c>
      <c r="AA5487" s="177">
        <v>45.019200285294531</v>
      </c>
      <c r="AB5487" s="177">
        <v>47.789884108949828</v>
      </c>
      <c r="AC5487" s="177">
        <v>41.461285795580082</v>
      </c>
      <c r="AD5487" s="177">
        <v>0</v>
      </c>
      <c r="AE5487" s="177">
        <v>0</v>
      </c>
      <c r="AF5487" s="177">
        <v>11.463356004703499</v>
      </c>
      <c r="AG5487" s="177">
        <v>0</v>
      </c>
      <c r="AH5487" s="177">
        <v>0</v>
      </c>
      <c r="AI5487" s="177">
        <v>0</v>
      </c>
      <c r="AJ5487" s="177">
        <v>0</v>
      </c>
    </row>
    <row r="5488" spans="1:36" hidden="1" outlineLevel="1" x14ac:dyDescent="0.25">
      <c r="A5488" s="190">
        <f t="shared" si="1483"/>
        <v>2035</v>
      </c>
      <c r="B5488" s="55">
        <f t="shared" si="1484"/>
        <v>1</v>
      </c>
      <c r="C5488" s="55">
        <f t="shared" si="1485"/>
        <v>1</v>
      </c>
      <c r="D5488" s="55">
        <f t="shared" si="1480"/>
        <v>229</v>
      </c>
      <c r="F5488" s="63">
        <f t="shared" ref="F5488" si="1493">F5487+1/24</f>
        <v>49310.041666666664</v>
      </c>
      <c r="G5488" s="64">
        <f t="shared" si="1481"/>
        <v>353.79585939600577</v>
      </c>
      <c r="H5488" s="64">
        <f t="shared" si="1491"/>
        <v>0</v>
      </c>
      <c r="I5488" s="64">
        <f t="shared" si="1491"/>
        <v>2.9750000000000001</v>
      </c>
      <c r="J5488" s="64">
        <f t="shared" si="1491"/>
        <v>0</v>
      </c>
      <c r="K5488" s="64">
        <f t="shared" si="1491"/>
        <v>0</v>
      </c>
      <c r="L5488" s="64">
        <f t="shared" si="1491"/>
        <v>0</v>
      </c>
      <c r="M5488" s="64">
        <f t="shared" si="1491"/>
        <v>11.138154415917587</v>
      </c>
      <c r="N5488" s="64">
        <f t="shared" si="1491"/>
        <v>339.6827049800882</v>
      </c>
      <c r="O5488" s="121"/>
      <c r="P5488" s="177">
        <v>2.9750000000000001</v>
      </c>
      <c r="Q5488" s="177">
        <v>51.195361906466758</v>
      </c>
      <c r="R5488" s="177">
        <v>51.195361906466758</v>
      </c>
      <c r="S5488" s="177">
        <v>0</v>
      </c>
      <c r="T5488" s="177">
        <v>0</v>
      </c>
      <c r="U5488" s="177">
        <v>51.195361906466758</v>
      </c>
      <c r="V5488" s="177">
        <v>51.195361906466758</v>
      </c>
      <c r="W5488" s="177">
        <v>0</v>
      </c>
      <c r="X5488" s="177">
        <v>0</v>
      </c>
      <c r="Y5488" s="177">
        <v>0</v>
      </c>
      <c r="Z5488" s="177">
        <v>0</v>
      </c>
      <c r="AA5488" s="177">
        <v>45.240889591679107</v>
      </c>
      <c r="AB5488" s="177">
        <v>49.08137196447494</v>
      </c>
      <c r="AC5488" s="177">
        <v>40.578995798067112</v>
      </c>
      <c r="AD5488" s="177">
        <v>0</v>
      </c>
      <c r="AE5488" s="177">
        <v>0</v>
      </c>
      <c r="AF5488" s="177">
        <v>11.138154415917587</v>
      </c>
      <c r="AG5488" s="177">
        <v>0</v>
      </c>
      <c r="AH5488" s="177">
        <v>0</v>
      </c>
      <c r="AI5488" s="177">
        <v>0</v>
      </c>
      <c r="AJ5488" s="177">
        <v>0</v>
      </c>
    </row>
    <row r="5489" spans="1:36" hidden="1" outlineLevel="1" x14ac:dyDescent="0.25">
      <c r="A5489" s="190">
        <f t="shared" si="1483"/>
        <v>2035</v>
      </c>
      <c r="B5489" s="55">
        <f t="shared" si="1484"/>
        <v>1</v>
      </c>
      <c r="C5489" s="55">
        <f t="shared" si="1485"/>
        <v>2</v>
      </c>
      <c r="D5489" s="55">
        <f t="shared" si="1480"/>
        <v>229</v>
      </c>
      <c r="F5489" s="63">
        <f t="shared" si="1490"/>
        <v>49310.083333333328</v>
      </c>
      <c r="G5489" s="64">
        <f t="shared" si="1481"/>
        <v>357.30000030785766</v>
      </c>
      <c r="H5489" s="64">
        <f t="shared" si="1491"/>
        <v>0</v>
      </c>
      <c r="I5489" s="64">
        <f t="shared" si="1491"/>
        <v>2.9750000000000001</v>
      </c>
      <c r="J5489" s="64">
        <f t="shared" si="1491"/>
        <v>0</v>
      </c>
      <c r="K5489" s="64">
        <f t="shared" si="1491"/>
        <v>0</v>
      </c>
      <c r="L5489" s="64">
        <f t="shared" si="1491"/>
        <v>0</v>
      </c>
      <c r="M5489" s="64">
        <f t="shared" si="1491"/>
        <v>10.894253224328152</v>
      </c>
      <c r="N5489" s="64">
        <f t="shared" si="1491"/>
        <v>343.43074708352952</v>
      </c>
      <c r="O5489" s="121"/>
      <c r="P5489" s="177">
        <v>2.9750000000000001</v>
      </c>
      <c r="Q5489" s="177">
        <v>51.329327225465164</v>
      </c>
      <c r="R5489" s="177">
        <v>51.329327225465164</v>
      </c>
      <c r="S5489" s="177">
        <v>0</v>
      </c>
      <c r="T5489" s="177">
        <v>0</v>
      </c>
      <c r="U5489" s="177">
        <v>51.329327225465164</v>
      </c>
      <c r="V5489" s="177">
        <v>51.329327225465164</v>
      </c>
      <c r="W5489" s="177">
        <v>0</v>
      </c>
      <c r="X5489" s="177">
        <v>0</v>
      </c>
      <c r="Y5489" s="177">
        <v>0</v>
      </c>
      <c r="Z5489" s="177">
        <v>0</v>
      </c>
      <c r="AA5489" s="177">
        <v>47.725516810276567</v>
      </c>
      <c r="AB5489" s="177">
        <v>48.518223745600508</v>
      </c>
      <c r="AC5489" s="177">
        <v>41.869697625791801</v>
      </c>
      <c r="AD5489" s="177">
        <v>0</v>
      </c>
      <c r="AE5489" s="177">
        <v>0</v>
      </c>
      <c r="AF5489" s="177">
        <v>10.894253224328152</v>
      </c>
      <c r="AG5489" s="177">
        <v>0</v>
      </c>
      <c r="AH5489" s="177">
        <v>0</v>
      </c>
      <c r="AI5489" s="177">
        <v>0</v>
      </c>
      <c r="AJ5489" s="177">
        <v>0</v>
      </c>
    </row>
    <row r="5490" spans="1:36" hidden="1" outlineLevel="1" x14ac:dyDescent="0.25">
      <c r="A5490" s="190">
        <f t="shared" si="1483"/>
        <v>2035</v>
      </c>
      <c r="B5490" s="55">
        <f t="shared" si="1484"/>
        <v>1</v>
      </c>
      <c r="C5490" s="55">
        <f t="shared" si="1485"/>
        <v>3</v>
      </c>
      <c r="D5490" s="55">
        <f t="shared" si="1480"/>
        <v>229</v>
      </c>
      <c r="F5490" s="63">
        <f t="shared" si="1490"/>
        <v>49310.124999999993</v>
      </c>
      <c r="G5490" s="64">
        <f t="shared" si="1481"/>
        <v>357.51045578621302</v>
      </c>
      <c r="H5490" s="64">
        <f t="shared" si="1491"/>
        <v>0</v>
      </c>
      <c r="I5490" s="64">
        <f t="shared" si="1491"/>
        <v>2.9750000000000001</v>
      </c>
      <c r="J5490" s="64">
        <f t="shared" si="1491"/>
        <v>0</v>
      </c>
      <c r="K5490" s="64">
        <f t="shared" si="1491"/>
        <v>0</v>
      </c>
      <c r="L5490" s="64">
        <f t="shared" si="1491"/>
        <v>0</v>
      </c>
      <c r="M5490" s="64">
        <f t="shared" si="1491"/>
        <v>11.056854018721108</v>
      </c>
      <c r="N5490" s="64">
        <f t="shared" si="1491"/>
        <v>343.47860176749191</v>
      </c>
      <c r="O5490" s="121"/>
      <c r="P5490" s="177">
        <v>2.9750000000000001</v>
      </c>
      <c r="Q5490" s="177">
        <v>51.710613133383696</v>
      </c>
      <c r="R5490" s="177">
        <v>51.710613133383696</v>
      </c>
      <c r="S5490" s="177">
        <v>0</v>
      </c>
      <c r="T5490" s="177">
        <v>0</v>
      </c>
      <c r="U5490" s="177">
        <v>51.710613133383696</v>
      </c>
      <c r="V5490" s="177">
        <v>51.710613133383696</v>
      </c>
      <c r="W5490" s="177">
        <v>0</v>
      </c>
      <c r="X5490" s="177">
        <v>0</v>
      </c>
      <c r="Y5490" s="177">
        <v>0</v>
      </c>
      <c r="Z5490" s="177">
        <v>0</v>
      </c>
      <c r="AA5490" s="177">
        <v>47.285917755525674</v>
      </c>
      <c r="AB5490" s="177">
        <v>48.563067294732953</v>
      </c>
      <c r="AC5490" s="177">
        <v>40.787164183698522</v>
      </c>
      <c r="AD5490" s="177">
        <v>0</v>
      </c>
      <c r="AE5490" s="177">
        <v>0</v>
      </c>
      <c r="AF5490" s="177">
        <v>11.056854018721108</v>
      </c>
      <c r="AG5490" s="177">
        <v>0</v>
      </c>
      <c r="AH5490" s="177">
        <v>0</v>
      </c>
      <c r="AI5490" s="177">
        <v>0</v>
      </c>
      <c r="AJ5490" s="177">
        <v>0</v>
      </c>
    </row>
    <row r="5491" spans="1:36" hidden="1" outlineLevel="1" x14ac:dyDescent="0.25">
      <c r="A5491" s="190">
        <f t="shared" si="1483"/>
        <v>2035</v>
      </c>
      <c r="B5491" s="55">
        <f t="shared" si="1484"/>
        <v>1</v>
      </c>
      <c r="C5491" s="55">
        <f t="shared" si="1485"/>
        <v>4</v>
      </c>
      <c r="D5491" s="55">
        <f t="shared" si="1480"/>
        <v>229</v>
      </c>
      <c r="F5491" s="63">
        <f t="shared" si="1490"/>
        <v>49310.166666666657</v>
      </c>
      <c r="G5491" s="64">
        <f t="shared" si="1481"/>
        <v>354.5149583819404</v>
      </c>
      <c r="H5491" s="64">
        <f t="shared" si="1491"/>
        <v>0</v>
      </c>
      <c r="I5491" s="64">
        <f t="shared" si="1491"/>
        <v>2.9750000000000001</v>
      </c>
      <c r="J5491" s="64">
        <f t="shared" si="1491"/>
        <v>0</v>
      </c>
      <c r="K5491" s="64">
        <f t="shared" si="1491"/>
        <v>0</v>
      </c>
      <c r="L5491" s="64">
        <f t="shared" si="1491"/>
        <v>0</v>
      </c>
      <c r="M5491" s="64">
        <f t="shared" si="1491"/>
        <v>11.625956799096461</v>
      </c>
      <c r="N5491" s="64">
        <f t="shared" si="1491"/>
        <v>339.91400158284392</v>
      </c>
      <c r="O5491" s="121"/>
      <c r="P5491" s="177">
        <v>2.9750000000000001</v>
      </c>
      <c r="Q5491" s="177">
        <v>50.927431268469959</v>
      </c>
      <c r="R5491" s="177">
        <v>50.927431268469959</v>
      </c>
      <c r="S5491" s="177">
        <v>0</v>
      </c>
      <c r="T5491" s="177">
        <v>0</v>
      </c>
      <c r="U5491" s="177">
        <v>50.927431268469959</v>
      </c>
      <c r="V5491" s="177">
        <v>50.927431268469959</v>
      </c>
      <c r="W5491" s="177">
        <v>0</v>
      </c>
      <c r="X5491" s="177">
        <v>0</v>
      </c>
      <c r="Y5491" s="177">
        <v>0</v>
      </c>
      <c r="Z5491" s="177">
        <v>0</v>
      </c>
      <c r="AA5491" s="177">
        <v>46.612166456363873</v>
      </c>
      <c r="AB5491" s="177">
        <v>48.325226816082811</v>
      </c>
      <c r="AC5491" s="177">
        <v>41.266883236517415</v>
      </c>
      <c r="AD5491" s="177">
        <v>0</v>
      </c>
      <c r="AE5491" s="177">
        <v>0</v>
      </c>
      <c r="AF5491" s="177">
        <v>11.625956799096461</v>
      </c>
      <c r="AG5491" s="177">
        <v>0</v>
      </c>
      <c r="AH5491" s="177">
        <v>0</v>
      </c>
      <c r="AI5491" s="177">
        <v>0</v>
      </c>
      <c r="AJ5491" s="177">
        <v>0</v>
      </c>
    </row>
    <row r="5492" spans="1:36" hidden="1" outlineLevel="1" x14ac:dyDescent="0.25">
      <c r="A5492" s="190">
        <f t="shared" si="1483"/>
        <v>2035</v>
      </c>
      <c r="B5492" s="55">
        <f t="shared" si="1484"/>
        <v>1</v>
      </c>
      <c r="C5492" s="55">
        <f t="shared" si="1485"/>
        <v>5</v>
      </c>
      <c r="D5492" s="55">
        <f t="shared" si="1480"/>
        <v>229</v>
      </c>
      <c r="F5492" s="63">
        <f t="shared" si="1490"/>
        <v>49310.208333333321</v>
      </c>
      <c r="G5492" s="64">
        <f t="shared" si="1481"/>
        <v>349.01480712749157</v>
      </c>
      <c r="H5492" s="64">
        <f t="shared" si="1491"/>
        <v>0</v>
      </c>
      <c r="I5492" s="64">
        <f t="shared" si="1491"/>
        <v>2.9750000000000001</v>
      </c>
      <c r="J5492" s="64">
        <f t="shared" si="1491"/>
        <v>0</v>
      </c>
      <c r="K5492" s="64">
        <f t="shared" si="1491"/>
        <v>0</v>
      </c>
      <c r="L5492" s="64">
        <f t="shared" si="1491"/>
        <v>0</v>
      </c>
      <c r="M5492" s="64">
        <f t="shared" si="1491"/>
        <v>10.812952827131673</v>
      </c>
      <c r="N5492" s="64">
        <f t="shared" si="1491"/>
        <v>335.22685430035989</v>
      </c>
      <c r="O5492" s="121"/>
      <c r="P5492" s="177">
        <v>2.9750000000000001</v>
      </c>
      <c r="Q5492" s="177">
        <v>49.350762514104133</v>
      </c>
      <c r="R5492" s="177">
        <v>49.350762514104133</v>
      </c>
      <c r="S5492" s="177">
        <v>0</v>
      </c>
      <c r="T5492" s="177">
        <v>0</v>
      </c>
      <c r="U5492" s="177">
        <v>49.350762514104133</v>
      </c>
      <c r="V5492" s="177">
        <v>49.350762514104133</v>
      </c>
      <c r="W5492" s="177">
        <v>0</v>
      </c>
      <c r="X5492" s="177">
        <v>0</v>
      </c>
      <c r="Y5492" s="177">
        <v>0</v>
      </c>
      <c r="Z5492" s="177">
        <v>0</v>
      </c>
      <c r="AA5492" s="177">
        <v>46.503572255199771</v>
      </c>
      <c r="AB5492" s="177">
        <v>49.114239853220603</v>
      </c>
      <c r="AC5492" s="177">
        <v>42.205992135523012</v>
      </c>
      <c r="AD5492" s="177">
        <v>0</v>
      </c>
      <c r="AE5492" s="177">
        <v>0</v>
      </c>
      <c r="AF5492" s="177">
        <v>10.812952827131673</v>
      </c>
      <c r="AG5492" s="177">
        <v>0</v>
      </c>
      <c r="AH5492" s="177">
        <v>0</v>
      </c>
      <c r="AI5492" s="177">
        <v>0</v>
      </c>
      <c r="AJ5492" s="177">
        <v>0</v>
      </c>
    </row>
    <row r="5493" spans="1:36" hidden="1" outlineLevel="1" x14ac:dyDescent="0.25">
      <c r="A5493" s="190">
        <f t="shared" si="1483"/>
        <v>2035</v>
      </c>
      <c r="B5493" s="55">
        <f t="shared" si="1484"/>
        <v>1</v>
      </c>
      <c r="C5493" s="55">
        <f t="shared" si="1485"/>
        <v>6</v>
      </c>
      <c r="D5493" s="55">
        <f t="shared" si="1480"/>
        <v>229</v>
      </c>
      <c r="F5493" s="63">
        <f t="shared" si="1490"/>
        <v>49310.249999999985</v>
      </c>
      <c r="G5493" s="64">
        <f t="shared" si="1481"/>
        <v>351.22464238027999</v>
      </c>
      <c r="H5493" s="64">
        <f t="shared" si="1491"/>
        <v>0</v>
      </c>
      <c r="I5493" s="64">
        <f t="shared" si="1491"/>
        <v>3.1845711875713762</v>
      </c>
      <c r="J5493" s="64">
        <f t="shared" si="1491"/>
        <v>0</v>
      </c>
      <c r="K5493" s="64">
        <f t="shared" si="1491"/>
        <v>0</v>
      </c>
      <c r="L5493" s="64">
        <f t="shared" si="1491"/>
        <v>0</v>
      </c>
      <c r="M5493" s="64">
        <f t="shared" si="1491"/>
        <v>11.707257196292939</v>
      </c>
      <c r="N5493" s="64">
        <f t="shared" si="1491"/>
        <v>336.33281399641567</v>
      </c>
      <c r="O5493" s="121"/>
      <c r="P5493" s="177">
        <v>2.9750000000000001</v>
      </c>
      <c r="Q5493" s="177">
        <v>48.546970600113696</v>
      </c>
      <c r="R5493" s="177">
        <v>48.546970600113696</v>
      </c>
      <c r="S5493" s="177">
        <v>0.13604266062136339</v>
      </c>
      <c r="T5493" s="177">
        <v>7.3528526950012885E-2</v>
      </c>
      <c r="U5493" s="177">
        <v>48.546970600113696</v>
      </c>
      <c r="V5493" s="177">
        <v>48.546970600113696</v>
      </c>
      <c r="W5493" s="177">
        <v>0</v>
      </c>
      <c r="X5493" s="177">
        <v>0</v>
      </c>
      <c r="Y5493" s="177">
        <v>0</v>
      </c>
      <c r="Z5493" s="177">
        <v>0</v>
      </c>
      <c r="AA5493" s="177">
        <v>48.094506773716375</v>
      </c>
      <c r="AB5493" s="177">
        <v>50.84689888059269</v>
      </c>
      <c r="AC5493" s="177">
        <v>43.203525941651847</v>
      </c>
      <c r="AD5493" s="177">
        <v>0</v>
      </c>
      <c r="AE5493" s="177">
        <v>0</v>
      </c>
      <c r="AF5493" s="177">
        <v>11.707257196292939</v>
      </c>
      <c r="AG5493" s="177">
        <v>0</v>
      </c>
      <c r="AH5493" s="177">
        <v>0</v>
      </c>
      <c r="AI5493" s="177">
        <v>0</v>
      </c>
      <c r="AJ5493" s="177">
        <v>0</v>
      </c>
    </row>
    <row r="5494" spans="1:36" hidden="1" outlineLevel="1" x14ac:dyDescent="0.25">
      <c r="A5494" s="190">
        <f t="shared" si="1483"/>
        <v>2035</v>
      </c>
      <c r="B5494" s="55">
        <f t="shared" si="1484"/>
        <v>1</v>
      </c>
      <c r="C5494" s="55">
        <f t="shared" si="1485"/>
        <v>7</v>
      </c>
      <c r="D5494" s="55">
        <f t="shared" si="1480"/>
        <v>229</v>
      </c>
      <c r="F5494" s="63">
        <f t="shared" si="1490"/>
        <v>49310.29166666665</v>
      </c>
      <c r="G5494" s="64">
        <f t="shared" si="1481"/>
        <v>362.43772229734623</v>
      </c>
      <c r="H5494" s="64">
        <f t="shared" si="1491"/>
        <v>0</v>
      </c>
      <c r="I5494" s="64">
        <f t="shared" si="1491"/>
        <v>12.486658763100818</v>
      </c>
      <c r="J5494" s="64">
        <f t="shared" si="1491"/>
        <v>0</v>
      </c>
      <c r="K5494" s="64">
        <f t="shared" si="1491"/>
        <v>0</v>
      </c>
      <c r="L5494" s="64">
        <f t="shared" si="1491"/>
        <v>0</v>
      </c>
      <c r="M5494" s="64">
        <f t="shared" si="1491"/>
        <v>11.707257196292939</v>
      </c>
      <c r="N5494" s="64">
        <f t="shared" si="1491"/>
        <v>338.24380633795249</v>
      </c>
      <c r="O5494" s="121"/>
      <c r="P5494" s="177">
        <v>2.9750000000000001</v>
      </c>
      <c r="Q5494" s="177">
        <v>48.917951483493908</v>
      </c>
      <c r="R5494" s="177">
        <v>48.917951483493908</v>
      </c>
      <c r="S5494" s="177">
        <v>4.8266131741425609</v>
      </c>
      <c r="T5494" s="177">
        <v>4.5256909258544269</v>
      </c>
      <c r="U5494" s="177">
        <v>48.917951483493908</v>
      </c>
      <c r="V5494" s="177">
        <v>48.917951483493908</v>
      </c>
      <c r="W5494" s="177">
        <v>9.6668639060063219E-2</v>
      </c>
      <c r="X5494" s="177">
        <v>6.2686024043767344E-2</v>
      </c>
      <c r="Y5494" s="177">
        <v>0</v>
      </c>
      <c r="Z5494" s="177">
        <v>0</v>
      </c>
      <c r="AA5494" s="177">
        <v>48.133035211797932</v>
      </c>
      <c r="AB5494" s="177">
        <v>50.386170710662057</v>
      </c>
      <c r="AC5494" s="177">
        <v>44.052794481516884</v>
      </c>
      <c r="AD5494" s="177">
        <v>0</v>
      </c>
      <c r="AE5494" s="177">
        <v>0</v>
      </c>
      <c r="AF5494" s="177">
        <v>11.707257196292939</v>
      </c>
      <c r="AG5494" s="177">
        <v>0</v>
      </c>
      <c r="AH5494" s="177">
        <v>0</v>
      </c>
      <c r="AI5494" s="177">
        <v>0</v>
      </c>
      <c r="AJ5494" s="177">
        <v>0</v>
      </c>
    </row>
    <row r="5495" spans="1:36" hidden="1" outlineLevel="1" x14ac:dyDescent="0.25">
      <c r="A5495" s="190">
        <f t="shared" si="1483"/>
        <v>2035</v>
      </c>
      <c r="B5495" s="55">
        <f t="shared" si="1484"/>
        <v>1</v>
      </c>
      <c r="C5495" s="55">
        <f t="shared" si="1485"/>
        <v>8</v>
      </c>
      <c r="D5495" s="55">
        <f t="shared" si="1480"/>
        <v>229</v>
      </c>
      <c r="F5495" s="63">
        <f t="shared" si="1490"/>
        <v>49310.333333333314</v>
      </c>
      <c r="G5495" s="64">
        <f t="shared" si="1481"/>
        <v>403.42601920047639</v>
      </c>
      <c r="H5495" s="64">
        <f t="shared" ref="H5495:N5504" si="1494">SUMIF($P$6:$AK$6,H$6,$P5495:$AK5495)</f>
        <v>0</v>
      </c>
      <c r="I5495" s="64">
        <f t="shared" si="1494"/>
        <v>49.498092365702128</v>
      </c>
      <c r="J5495" s="64">
        <f t="shared" si="1494"/>
        <v>0</v>
      </c>
      <c r="K5495" s="64">
        <f t="shared" si="1494"/>
        <v>0</v>
      </c>
      <c r="L5495" s="64">
        <f t="shared" si="1494"/>
        <v>0</v>
      </c>
      <c r="M5495" s="64">
        <f t="shared" si="1494"/>
        <v>10.731652429935195</v>
      </c>
      <c r="N5495" s="64">
        <f t="shared" si="1494"/>
        <v>343.19627440483907</v>
      </c>
      <c r="O5495" s="121"/>
      <c r="P5495" s="177">
        <v>2.9750000000000001</v>
      </c>
      <c r="Q5495" s="177">
        <v>50.329739845246316</v>
      </c>
      <c r="R5495" s="177">
        <v>50.329739845246316</v>
      </c>
      <c r="S5495" s="177">
        <v>13.141093080437836</v>
      </c>
      <c r="T5495" s="177">
        <v>10.662623713212858</v>
      </c>
      <c r="U5495" s="177">
        <v>50.329739845246316</v>
      </c>
      <c r="V5495" s="177">
        <v>50.329739845246316</v>
      </c>
      <c r="W5495" s="177">
        <v>1.2264435733508594</v>
      </c>
      <c r="X5495" s="177">
        <v>8.1140400887415787</v>
      </c>
      <c r="Y5495" s="177">
        <v>6.4355200000000004</v>
      </c>
      <c r="Z5495" s="177">
        <v>0</v>
      </c>
      <c r="AA5495" s="177">
        <v>48.983872303763235</v>
      </c>
      <c r="AB5495" s="177">
        <v>48.461318275711022</v>
      </c>
      <c r="AC5495" s="177">
        <v>44.432124444379539</v>
      </c>
      <c r="AD5495" s="177">
        <v>0</v>
      </c>
      <c r="AE5495" s="177">
        <v>0</v>
      </c>
      <c r="AF5495" s="177">
        <v>10.731652429935195</v>
      </c>
      <c r="AG5495" s="177">
        <v>0</v>
      </c>
      <c r="AH5495" s="177">
        <v>0</v>
      </c>
      <c r="AI5495" s="177">
        <v>0</v>
      </c>
      <c r="AJ5495" s="177">
        <v>6.9433719099589926</v>
      </c>
    </row>
    <row r="5496" spans="1:36" hidden="1" outlineLevel="1" x14ac:dyDescent="0.25">
      <c r="A5496" s="190">
        <f t="shared" si="1483"/>
        <v>2035</v>
      </c>
      <c r="B5496" s="55">
        <f t="shared" si="1484"/>
        <v>1</v>
      </c>
      <c r="C5496" s="55">
        <f t="shared" si="1485"/>
        <v>9</v>
      </c>
      <c r="D5496" s="55">
        <f t="shared" si="1480"/>
        <v>229</v>
      </c>
      <c r="F5496" s="63">
        <f t="shared" si="1490"/>
        <v>49310.374999999978</v>
      </c>
      <c r="G5496" s="64">
        <f t="shared" si="1481"/>
        <v>449.83478798786393</v>
      </c>
      <c r="H5496" s="64">
        <f t="shared" si="1494"/>
        <v>0</v>
      </c>
      <c r="I5496" s="64">
        <f t="shared" si="1494"/>
        <v>84.590396118221278</v>
      </c>
      <c r="J5496" s="64">
        <f t="shared" si="1494"/>
        <v>0</v>
      </c>
      <c r="K5496" s="64">
        <f t="shared" si="1494"/>
        <v>0</v>
      </c>
      <c r="L5496" s="64">
        <f t="shared" si="1494"/>
        <v>0</v>
      </c>
      <c r="M5496" s="64">
        <f t="shared" si="1494"/>
        <v>10.40645084114928</v>
      </c>
      <c r="N5496" s="64">
        <f t="shared" si="1494"/>
        <v>354.83794102849339</v>
      </c>
      <c r="O5496" s="121"/>
      <c r="P5496" s="177">
        <v>2.9750000000000001</v>
      </c>
      <c r="Q5496" s="177">
        <v>52.988436176137697</v>
      </c>
      <c r="R5496" s="177">
        <v>52.988436176137697</v>
      </c>
      <c r="S5496" s="177">
        <v>17.858771406264964</v>
      </c>
      <c r="T5496" s="177">
        <v>12.450428404487011</v>
      </c>
      <c r="U5496" s="177">
        <v>52.988436176137697</v>
      </c>
      <c r="V5496" s="177">
        <v>52.988436176137697</v>
      </c>
      <c r="W5496" s="177">
        <v>3.1369560072139584</v>
      </c>
      <c r="X5496" s="177">
        <v>14.201626005420227</v>
      </c>
      <c r="Y5496" s="177">
        <v>16.278079999999999</v>
      </c>
      <c r="Z5496" s="177">
        <v>0</v>
      </c>
      <c r="AA5496" s="177">
        <v>50.203229269364087</v>
      </c>
      <c r="AB5496" s="177">
        <v>47.43053767162646</v>
      </c>
      <c r="AC5496" s="177">
        <v>45.250429382952078</v>
      </c>
      <c r="AD5496" s="177">
        <v>0</v>
      </c>
      <c r="AE5496" s="177">
        <v>0</v>
      </c>
      <c r="AF5496" s="177">
        <v>10.40645084114928</v>
      </c>
      <c r="AG5496" s="177">
        <v>0</v>
      </c>
      <c r="AH5496" s="177">
        <v>0</v>
      </c>
      <c r="AI5496" s="177">
        <v>0</v>
      </c>
      <c r="AJ5496" s="177">
        <v>17.689534294835116</v>
      </c>
    </row>
    <row r="5497" spans="1:36" hidden="1" outlineLevel="1" x14ac:dyDescent="0.25">
      <c r="A5497" s="190">
        <f t="shared" si="1483"/>
        <v>2035</v>
      </c>
      <c r="B5497" s="55">
        <f t="shared" si="1484"/>
        <v>1</v>
      </c>
      <c r="C5497" s="55">
        <f t="shared" si="1485"/>
        <v>10</v>
      </c>
      <c r="D5497" s="55">
        <f t="shared" si="1480"/>
        <v>229</v>
      </c>
      <c r="F5497" s="63">
        <f t="shared" si="1490"/>
        <v>49310.416666666642</v>
      </c>
      <c r="G5497" s="64">
        <f t="shared" si="1481"/>
        <v>469.21403741087175</v>
      </c>
      <c r="H5497" s="64">
        <f t="shared" si="1494"/>
        <v>0</v>
      </c>
      <c r="I5497" s="64">
        <f t="shared" si="1494"/>
        <v>96.601619272525539</v>
      </c>
      <c r="J5497" s="64">
        <f t="shared" si="1494"/>
        <v>0</v>
      </c>
      <c r="K5497" s="64">
        <f t="shared" si="1494"/>
        <v>0</v>
      </c>
      <c r="L5497" s="64">
        <f t="shared" si="1494"/>
        <v>0</v>
      </c>
      <c r="M5497" s="64">
        <f t="shared" si="1494"/>
        <v>9.6747472663809724</v>
      </c>
      <c r="N5497" s="64">
        <f t="shared" si="1494"/>
        <v>362.93767087196522</v>
      </c>
      <c r="O5497" s="121"/>
      <c r="P5497" s="177">
        <v>2.9750000000000001</v>
      </c>
      <c r="Q5497" s="177">
        <v>55.358591819955606</v>
      </c>
      <c r="R5497" s="177">
        <v>55.358591819955606</v>
      </c>
      <c r="S5497" s="177">
        <v>20.127686028261412</v>
      </c>
      <c r="T5497" s="177">
        <v>13.368798854552388</v>
      </c>
      <c r="U5497" s="177">
        <v>55.358591819955606</v>
      </c>
      <c r="V5497" s="177">
        <v>55.358591819955606</v>
      </c>
      <c r="W5497" s="177">
        <v>3.2667360076738707</v>
      </c>
      <c r="X5497" s="177">
        <v>14.245297001938665</v>
      </c>
      <c r="Y5497" s="177">
        <v>25.363519999999994</v>
      </c>
      <c r="Z5497" s="177">
        <v>0</v>
      </c>
      <c r="AA5497" s="177">
        <v>49.580109966543105</v>
      </c>
      <c r="AB5497" s="177">
        <v>45.820210559962916</v>
      </c>
      <c r="AC5497" s="177">
        <v>46.10298306563682</v>
      </c>
      <c r="AD5497" s="177">
        <v>0</v>
      </c>
      <c r="AE5497" s="177">
        <v>0</v>
      </c>
      <c r="AF5497" s="177">
        <v>9.6747472663809724</v>
      </c>
      <c r="AG5497" s="177">
        <v>0</v>
      </c>
      <c r="AH5497" s="177">
        <v>0</v>
      </c>
      <c r="AI5497" s="177">
        <v>0</v>
      </c>
      <c r="AJ5497" s="177">
        <v>17.254581380099204</v>
      </c>
    </row>
    <row r="5498" spans="1:36" hidden="1" outlineLevel="1" x14ac:dyDescent="0.25">
      <c r="A5498" s="190">
        <f t="shared" si="1483"/>
        <v>2035</v>
      </c>
      <c r="B5498" s="55">
        <f t="shared" si="1484"/>
        <v>1</v>
      </c>
      <c r="C5498" s="55">
        <f t="shared" si="1485"/>
        <v>11</v>
      </c>
      <c r="D5498" s="55">
        <f t="shared" si="1480"/>
        <v>229</v>
      </c>
      <c r="F5498" s="63">
        <f t="shared" si="1490"/>
        <v>49310.458333333307</v>
      </c>
      <c r="G5498" s="64">
        <f t="shared" si="1481"/>
        <v>485.49993000915578</v>
      </c>
      <c r="H5498" s="64">
        <f t="shared" si="1494"/>
        <v>0</v>
      </c>
      <c r="I5498" s="64">
        <f t="shared" si="1494"/>
        <v>101.12065497448808</v>
      </c>
      <c r="J5498" s="64">
        <f t="shared" si="1494"/>
        <v>0</v>
      </c>
      <c r="K5498" s="64">
        <f t="shared" si="1494"/>
        <v>0</v>
      </c>
      <c r="L5498" s="64">
        <f t="shared" si="1494"/>
        <v>0</v>
      </c>
      <c r="M5498" s="64">
        <f t="shared" si="1494"/>
        <v>10.162549649559843</v>
      </c>
      <c r="N5498" s="64">
        <f t="shared" si="1494"/>
        <v>374.21672538510785</v>
      </c>
      <c r="O5498" s="121"/>
      <c r="P5498" s="177">
        <v>2.9750000000000001</v>
      </c>
      <c r="Q5498" s="177">
        <v>58.419184107842185</v>
      </c>
      <c r="R5498" s="177">
        <v>58.419184107842185</v>
      </c>
      <c r="S5498" s="177">
        <v>20.871568326069767</v>
      </c>
      <c r="T5498" s="177">
        <v>14.277845463341038</v>
      </c>
      <c r="U5498" s="177">
        <v>58.419184107842185</v>
      </c>
      <c r="V5498" s="177">
        <v>58.419184107842185</v>
      </c>
      <c r="W5498" s="177">
        <v>3.1328290950787903</v>
      </c>
      <c r="X5498" s="177">
        <v>14.895703317650385</v>
      </c>
      <c r="Y5498" s="177">
        <v>27.634879999999995</v>
      </c>
      <c r="Z5498" s="177">
        <v>0</v>
      </c>
      <c r="AA5498" s="177">
        <v>49.397404735199515</v>
      </c>
      <c r="AB5498" s="177">
        <v>45.695278619557307</v>
      </c>
      <c r="AC5498" s="177">
        <v>45.447305598982275</v>
      </c>
      <c r="AD5498" s="177">
        <v>0</v>
      </c>
      <c r="AE5498" s="177">
        <v>0</v>
      </c>
      <c r="AF5498" s="177">
        <v>10.162549649559843</v>
      </c>
      <c r="AG5498" s="177">
        <v>0</v>
      </c>
      <c r="AH5498" s="177">
        <v>0</v>
      </c>
      <c r="AI5498" s="177">
        <v>0</v>
      </c>
      <c r="AJ5498" s="177">
        <v>17.332828772348087</v>
      </c>
    </row>
    <row r="5499" spans="1:36" hidden="1" outlineLevel="1" x14ac:dyDescent="0.25">
      <c r="A5499" s="190">
        <f t="shared" si="1483"/>
        <v>2035</v>
      </c>
      <c r="B5499" s="55">
        <f t="shared" si="1484"/>
        <v>1</v>
      </c>
      <c r="C5499" s="55">
        <f t="shared" si="1485"/>
        <v>12</v>
      </c>
      <c r="D5499" s="55">
        <f t="shared" si="1480"/>
        <v>229</v>
      </c>
      <c r="F5499" s="63">
        <f t="shared" si="1490"/>
        <v>49310.499999999971</v>
      </c>
      <c r="G5499" s="64">
        <f t="shared" si="1481"/>
        <v>490.65497065182717</v>
      </c>
      <c r="H5499" s="64">
        <f t="shared" si="1494"/>
        <v>0</v>
      </c>
      <c r="I5499" s="64">
        <f t="shared" si="1494"/>
        <v>102.44139046888461</v>
      </c>
      <c r="J5499" s="64">
        <f t="shared" si="1494"/>
        <v>0</v>
      </c>
      <c r="K5499" s="64">
        <f t="shared" si="1494"/>
        <v>0</v>
      </c>
      <c r="L5499" s="64">
        <f t="shared" si="1494"/>
        <v>0</v>
      </c>
      <c r="M5499" s="64">
        <f t="shared" si="1494"/>
        <v>10.40645084114928</v>
      </c>
      <c r="N5499" s="64">
        <f t="shared" si="1494"/>
        <v>377.80712934179331</v>
      </c>
      <c r="O5499" s="121"/>
      <c r="P5499" s="177">
        <v>2.9750000000000001</v>
      </c>
      <c r="Q5499" s="177">
        <v>59.573346856136141</v>
      </c>
      <c r="R5499" s="177">
        <v>59.573346856136141</v>
      </c>
      <c r="S5499" s="177">
        <v>20.83155704324485</v>
      </c>
      <c r="T5499" s="177">
        <v>15.737277864381157</v>
      </c>
      <c r="U5499" s="177">
        <v>59.573346856136141</v>
      </c>
      <c r="V5499" s="177">
        <v>59.573346856136141</v>
      </c>
      <c r="W5499" s="177">
        <v>3.0743943843185351</v>
      </c>
      <c r="X5499" s="177">
        <v>14.892939194315307</v>
      </c>
      <c r="Y5499" s="177">
        <v>27.634879999999995</v>
      </c>
      <c r="Z5499" s="177">
        <v>0</v>
      </c>
      <c r="AA5499" s="177">
        <v>49.750327313233939</v>
      </c>
      <c r="AB5499" s="177">
        <v>45.030039435740491</v>
      </c>
      <c r="AC5499" s="177">
        <v>44.733375168274357</v>
      </c>
      <c r="AD5499" s="177">
        <v>0</v>
      </c>
      <c r="AE5499" s="177">
        <v>0</v>
      </c>
      <c r="AF5499" s="177">
        <v>10.40645084114928</v>
      </c>
      <c r="AG5499" s="177">
        <v>0</v>
      </c>
      <c r="AH5499" s="177">
        <v>0</v>
      </c>
      <c r="AI5499" s="177">
        <v>0</v>
      </c>
      <c r="AJ5499" s="177">
        <v>17.295341982624763</v>
      </c>
    </row>
    <row r="5500" spans="1:36" hidden="1" outlineLevel="1" x14ac:dyDescent="0.25">
      <c r="A5500" s="190">
        <f t="shared" si="1483"/>
        <v>2035</v>
      </c>
      <c r="B5500" s="55">
        <f t="shared" si="1484"/>
        <v>1</v>
      </c>
      <c r="C5500" s="55">
        <f t="shared" si="1485"/>
        <v>13</v>
      </c>
      <c r="D5500" s="55">
        <f t="shared" si="1480"/>
        <v>229</v>
      </c>
      <c r="F5500" s="63">
        <f t="shared" si="1490"/>
        <v>49310.541666666635</v>
      </c>
      <c r="G5500" s="64">
        <f t="shared" si="1481"/>
        <v>487.49564383713744</v>
      </c>
      <c r="H5500" s="64">
        <f t="shared" si="1494"/>
        <v>0</v>
      </c>
      <c r="I5500" s="64">
        <f t="shared" si="1494"/>
        <v>99.286582675287832</v>
      </c>
      <c r="J5500" s="64">
        <f t="shared" si="1494"/>
        <v>0</v>
      </c>
      <c r="K5500" s="64">
        <f t="shared" si="1494"/>
        <v>0</v>
      </c>
      <c r="L5500" s="64">
        <f t="shared" si="1494"/>
        <v>0</v>
      </c>
      <c r="M5500" s="64">
        <f t="shared" si="1494"/>
        <v>10.569051635542234</v>
      </c>
      <c r="N5500" s="64">
        <f t="shared" si="1494"/>
        <v>377.64000952630738</v>
      </c>
      <c r="O5500" s="121"/>
      <c r="P5500" s="177">
        <v>2.9750000000000001</v>
      </c>
      <c r="Q5500" s="177">
        <v>60.088598083053085</v>
      </c>
      <c r="R5500" s="177">
        <v>60.088598083053085</v>
      </c>
      <c r="S5500" s="177">
        <v>16.236149171171199</v>
      </c>
      <c r="T5500" s="177">
        <v>15.272816573476311</v>
      </c>
      <c r="U5500" s="177">
        <v>60.088598083053085</v>
      </c>
      <c r="V5500" s="177">
        <v>60.088598083053085</v>
      </c>
      <c r="W5500" s="177">
        <v>3.4403997090342808</v>
      </c>
      <c r="X5500" s="177">
        <v>16.325138866299813</v>
      </c>
      <c r="Y5500" s="177">
        <v>26.120639999999995</v>
      </c>
      <c r="Z5500" s="177">
        <v>0</v>
      </c>
      <c r="AA5500" s="177">
        <v>47.767587452070998</v>
      </c>
      <c r="AB5500" s="177">
        <v>44.751386693849071</v>
      </c>
      <c r="AC5500" s="177">
        <v>44.766643048174984</v>
      </c>
      <c r="AD5500" s="177">
        <v>0</v>
      </c>
      <c r="AE5500" s="177">
        <v>0</v>
      </c>
      <c r="AF5500" s="177">
        <v>10.569051635542234</v>
      </c>
      <c r="AG5500" s="177">
        <v>0</v>
      </c>
      <c r="AH5500" s="177">
        <v>0</v>
      </c>
      <c r="AI5500" s="177">
        <v>0</v>
      </c>
      <c r="AJ5500" s="177">
        <v>18.91643835530623</v>
      </c>
    </row>
    <row r="5501" spans="1:36" hidden="1" outlineLevel="1" x14ac:dyDescent="0.25">
      <c r="A5501" s="190">
        <f t="shared" si="1483"/>
        <v>2035</v>
      </c>
      <c r="B5501" s="55">
        <f t="shared" si="1484"/>
        <v>1</v>
      </c>
      <c r="C5501" s="55">
        <f t="shared" si="1485"/>
        <v>14</v>
      </c>
      <c r="D5501" s="55">
        <f t="shared" si="1480"/>
        <v>229</v>
      </c>
      <c r="F5501" s="63">
        <f t="shared" si="1490"/>
        <v>49310.583333333299</v>
      </c>
      <c r="G5501" s="64">
        <f t="shared" si="1481"/>
        <v>469.62015789134841</v>
      </c>
      <c r="H5501" s="64">
        <f t="shared" si="1494"/>
        <v>0</v>
      </c>
      <c r="I5501" s="64">
        <f t="shared" si="1494"/>
        <v>83.982298783956338</v>
      </c>
      <c r="J5501" s="64">
        <f t="shared" si="1494"/>
        <v>0</v>
      </c>
      <c r="K5501" s="64">
        <f t="shared" si="1494"/>
        <v>0</v>
      </c>
      <c r="L5501" s="64">
        <f t="shared" si="1494"/>
        <v>0</v>
      </c>
      <c r="M5501" s="64">
        <f t="shared" si="1494"/>
        <v>10.325150443952801</v>
      </c>
      <c r="N5501" s="64">
        <f t="shared" si="1494"/>
        <v>375.31270866343925</v>
      </c>
      <c r="O5501" s="121"/>
      <c r="P5501" s="177">
        <v>2.9750000000000001</v>
      </c>
      <c r="Q5501" s="177">
        <v>59.037485580142537</v>
      </c>
      <c r="R5501" s="177">
        <v>59.037485580142537</v>
      </c>
      <c r="S5501" s="177">
        <v>8.7309175523295561</v>
      </c>
      <c r="T5501" s="177">
        <v>9.681805859147353</v>
      </c>
      <c r="U5501" s="177">
        <v>59.037485580142537</v>
      </c>
      <c r="V5501" s="177">
        <v>59.037485580142537</v>
      </c>
      <c r="W5501" s="177">
        <v>3.3995278516830547</v>
      </c>
      <c r="X5501" s="177">
        <v>17.245700298527066</v>
      </c>
      <c r="Y5501" s="177">
        <v>20.063680000000002</v>
      </c>
      <c r="Z5501" s="177">
        <v>0</v>
      </c>
      <c r="AA5501" s="177">
        <v>49.929092755602596</v>
      </c>
      <c r="AB5501" s="177">
        <v>43.983466573352672</v>
      </c>
      <c r="AC5501" s="177">
        <v>45.250207013913823</v>
      </c>
      <c r="AD5501" s="177">
        <v>0</v>
      </c>
      <c r="AE5501" s="177">
        <v>0</v>
      </c>
      <c r="AF5501" s="177">
        <v>10.325150443952801</v>
      </c>
      <c r="AG5501" s="177">
        <v>0</v>
      </c>
      <c r="AH5501" s="177">
        <v>0</v>
      </c>
      <c r="AI5501" s="177">
        <v>0</v>
      </c>
      <c r="AJ5501" s="177">
        <v>21.885667222269312</v>
      </c>
    </row>
    <row r="5502" spans="1:36" hidden="1" outlineLevel="1" x14ac:dyDescent="0.25">
      <c r="A5502" s="190">
        <f t="shared" si="1483"/>
        <v>2035</v>
      </c>
      <c r="B5502" s="55">
        <f t="shared" si="1484"/>
        <v>1</v>
      </c>
      <c r="C5502" s="55">
        <f t="shared" si="1485"/>
        <v>15</v>
      </c>
      <c r="D5502" s="55">
        <f t="shared" si="1480"/>
        <v>229</v>
      </c>
      <c r="F5502" s="63">
        <f t="shared" si="1490"/>
        <v>49310.624999999964</v>
      </c>
      <c r="G5502" s="64">
        <f t="shared" si="1481"/>
        <v>422.3298218134355</v>
      </c>
      <c r="H5502" s="64">
        <f t="shared" si="1494"/>
        <v>0</v>
      </c>
      <c r="I5502" s="64">
        <f t="shared" si="1494"/>
        <v>48.735497222929403</v>
      </c>
      <c r="J5502" s="64">
        <f t="shared" si="1494"/>
        <v>0</v>
      </c>
      <c r="K5502" s="64">
        <f t="shared" si="1494"/>
        <v>0</v>
      </c>
      <c r="L5502" s="64">
        <f t="shared" si="1494"/>
        <v>0</v>
      </c>
      <c r="M5502" s="64">
        <f t="shared" si="1494"/>
        <v>9.9186484579704057</v>
      </c>
      <c r="N5502" s="64">
        <f t="shared" si="1494"/>
        <v>363.67567613253567</v>
      </c>
      <c r="O5502" s="121"/>
      <c r="P5502" s="177">
        <v>2.9750000000000001</v>
      </c>
      <c r="Q5502" s="177">
        <v>55.96658826771759</v>
      </c>
      <c r="R5502" s="177">
        <v>55.96658826771759</v>
      </c>
      <c r="S5502" s="177">
        <v>2.2092010017574917</v>
      </c>
      <c r="T5502" s="177">
        <v>1.544251373968252</v>
      </c>
      <c r="U5502" s="177">
        <v>55.96658826771759</v>
      </c>
      <c r="V5502" s="177">
        <v>55.96658826771759</v>
      </c>
      <c r="W5502" s="177">
        <v>2.2309910329583138</v>
      </c>
      <c r="X5502" s="177">
        <v>13.845332481101062</v>
      </c>
      <c r="Y5502" s="177">
        <v>8.7068799999999982</v>
      </c>
      <c r="Z5502" s="177">
        <v>0</v>
      </c>
      <c r="AA5502" s="177">
        <v>50.203328965048925</v>
      </c>
      <c r="AB5502" s="177">
        <v>44.53008047598945</v>
      </c>
      <c r="AC5502" s="177">
        <v>45.075913620626942</v>
      </c>
      <c r="AD5502" s="177">
        <v>0</v>
      </c>
      <c r="AE5502" s="177">
        <v>0</v>
      </c>
      <c r="AF5502" s="177">
        <v>9.9186484579704057</v>
      </c>
      <c r="AG5502" s="177">
        <v>0</v>
      </c>
      <c r="AH5502" s="177">
        <v>0</v>
      </c>
      <c r="AI5502" s="177">
        <v>0</v>
      </c>
      <c r="AJ5502" s="177">
        <v>17.223841333144286</v>
      </c>
    </row>
    <row r="5503" spans="1:36" hidden="1" outlineLevel="1" x14ac:dyDescent="0.25">
      <c r="A5503" s="190">
        <f t="shared" si="1483"/>
        <v>2035</v>
      </c>
      <c r="B5503" s="55">
        <f t="shared" si="1484"/>
        <v>1</v>
      </c>
      <c r="C5503" s="55">
        <f t="shared" si="1485"/>
        <v>16</v>
      </c>
      <c r="D5503" s="55">
        <f t="shared" si="1480"/>
        <v>229</v>
      </c>
      <c r="F5503" s="63">
        <f t="shared" si="1490"/>
        <v>49310.666666666628</v>
      </c>
      <c r="G5503" s="64">
        <f t="shared" si="1481"/>
        <v>378.43853163621486</v>
      </c>
      <c r="H5503" s="64">
        <f t="shared" si="1494"/>
        <v>0</v>
      </c>
      <c r="I5503" s="64">
        <f t="shared" si="1494"/>
        <v>7.4586042205012415</v>
      </c>
      <c r="J5503" s="64">
        <f t="shared" si="1494"/>
        <v>0</v>
      </c>
      <c r="K5503" s="64">
        <f t="shared" si="1494"/>
        <v>0</v>
      </c>
      <c r="L5503" s="64">
        <f t="shared" si="1494"/>
        <v>0</v>
      </c>
      <c r="M5503" s="64">
        <f t="shared" si="1494"/>
        <v>10.081249252363362</v>
      </c>
      <c r="N5503" s="64">
        <f t="shared" si="1494"/>
        <v>360.89867816335027</v>
      </c>
      <c r="O5503" s="121"/>
      <c r="P5503" s="177">
        <v>2.9750000000000001</v>
      </c>
      <c r="Q5503" s="177">
        <v>55.595607384337391</v>
      </c>
      <c r="R5503" s="177">
        <v>55.595607384337391</v>
      </c>
      <c r="S5503" s="177">
        <v>0</v>
      </c>
      <c r="T5503" s="177">
        <v>0</v>
      </c>
      <c r="U5503" s="177">
        <v>55.595607384337391</v>
      </c>
      <c r="V5503" s="177">
        <v>55.595607384337391</v>
      </c>
      <c r="W5503" s="177">
        <v>0.37954823075126376</v>
      </c>
      <c r="X5503" s="177">
        <v>2.6597625569329564</v>
      </c>
      <c r="Y5503" s="177">
        <v>0.75712000000000002</v>
      </c>
      <c r="Z5503" s="177">
        <v>0</v>
      </c>
      <c r="AA5503" s="177">
        <v>50.004177968614172</v>
      </c>
      <c r="AB5503" s="177">
        <v>44.192423641807054</v>
      </c>
      <c r="AC5503" s="177">
        <v>44.319647015579449</v>
      </c>
      <c r="AD5503" s="177">
        <v>0</v>
      </c>
      <c r="AE5503" s="177">
        <v>0</v>
      </c>
      <c r="AF5503" s="177">
        <v>10.081249252363362</v>
      </c>
      <c r="AG5503" s="177">
        <v>0</v>
      </c>
      <c r="AH5503" s="177">
        <v>0</v>
      </c>
      <c r="AI5503" s="177">
        <v>0</v>
      </c>
      <c r="AJ5503" s="177">
        <v>0.68717343281702081</v>
      </c>
    </row>
    <row r="5504" spans="1:36" hidden="1" outlineLevel="1" x14ac:dyDescent="0.25">
      <c r="A5504" s="190">
        <f t="shared" si="1483"/>
        <v>2035</v>
      </c>
      <c r="B5504" s="55">
        <f t="shared" si="1484"/>
        <v>1</v>
      </c>
      <c r="C5504" s="55">
        <f t="shared" si="1485"/>
        <v>17</v>
      </c>
      <c r="D5504" s="55">
        <f t="shared" si="1480"/>
        <v>229</v>
      </c>
      <c r="F5504" s="63">
        <f t="shared" si="1490"/>
        <v>49310.708333333292</v>
      </c>
      <c r="G5504" s="64">
        <f t="shared" si="1481"/>
        <v>371.119944891643</v>
      </c>
      <c r="H5504" s="64">
        <f t="shared" si="1494"/>
        <v>0</v>
      </c>
      <c r="I5504" s="64">
        <f t="shared" si="1494"/>
        <v>2.9750000000000001</v>
      </c>
      <c r="J5504" s="64">
        <f t="shared" si="1494"/>
        <v>0</v>
      </c>
      <c r="K5504" s="64">
        <f t="shared" si="1494"/>
        <v>0</v>
      </c>
      <c r="L5504" s="64">
        <f t="shared" si="1494"/>
        <v>0</v>
      </c>
      <c r="M5504" s="64">
        <f t="shared" si="1494"/>
        <v>10.24385004675632</v>
      </c>
      <c r="N5504" s="64">
        <f t="shared" si="1494"/>
        <v>357.9010948448867</v>
      </c>
      <c r="O5504" s="121"/>
      <c r="P5504" s="177">
        <v>2.9750000000000001</v>
      </c>
      <c r="Q5504" s="177">
        <v>54.596020004118529</v>
      </c>
      <c r="R5504" s="177">
        <v>54.596020004118529</v>
      </c>
      <c r="S5504" s="177">
        <v>0</v>
      </c>
      <c r="T5504" s="177">
        <v>0</v>
      </c>
      <c r="U5504" s="177">
        <v>54.596020004118529</v>
      </c>
      <c r="V5504" s="177">
        <v>54.596020004118529</v>
      </c>
      <c r="W5504" s="177">
        <v>0</v>
      </c>
      <c r="X5504" s="177">
        <v>0</v>
      </c>
      <c r="Y5504" s="177">
        <v>0</v>
      </c>
      <c r="Z5504" s="177">
        <v>0</v>
      </c>
      <c r="AA5504" s="177">
        <v>49.832981730705754</v>
      </c>
      <c r="AB5504" s="177">
        <v>45.703016333967369</v>
      </c>
      <c r="AC5504" s="177">
        <v>43.98101676373949</v>
      </c>
      <c r="AD5504" s="177">
        <v>0</v>
      </c>
      <c r="AE5504" s="177">
        <v>0</v>
      </c>
      <c r="AF5504" s="177">
        <v>10.24385004675632</v>
      </c>
      <c r="AG5504" s="177">
        <v>0</v>
      </c>
      <c r="AH5504" s="177">
        <v>0</v>
      </c>
      <c r="AI5504" s="177">
        <v>0</v>
      </c>
      <c r="AJ5504" s="177">
        <v>0</v>
      </c>
    </row>
    <row r="5505" spans="1:36" hidden="1" outlineLevel="1" x14ac:dyDescent="0.25">
      <c r="A5505" s="190">
        <f t="shared" si="1483"/>
        <v>2035</v>
      </c>
      <c r="B5505" s="55">
        <f t="shared" si="1484"/>
        <v>1</v>
      </c>
      <c r="C5505" s="55">
        <f t="shared" si="1485"/>
        <v>18</v>
      </c>
      <c r="D5505" s="55">
        <f t="shared" si="1480"/>
        <v>229</v>
      </c>
      <c r="F5505" s="63">
        <f t="shared" si="1490"/>
        <v>49310.749999999956</v>
      </c>
      <c r="G5505" s="64">
        <f t="shared" si="1481"/>
        <v>355.50174635005669</v>
      </c>
      <c r="H5505" s="64">
        <f t="shared" ref="H5505:N5514" si="1495">SUMIF($P$6:$AK$6,H$6,$P5505:$AK5505)</f>
        <v>0</v>
      </c>
      <c r="I5505" s="64">
        <f t="shared" si="1495"/>
        <v>2.9750000000000001</v>
      </c>
      <c r="J5505" s="64">
        <f t="shared" si="1495"/>
        <v>0</v>
      </c>
      <c r="K5505" s="64">
        <f t="shared" si="1495"/>
        <v>0</v>
      </c>
      <c r="L5505" s="64">
        <f t="shared" si="1495"/>
        <v>0</v>
      </c>
      <c r="M5505" s="64">
        <f t="shared" si="1495"/>
        <v>11.300755210310541</v>
      </c>
      <c r="N5505" s="64">
        <f t="shared" si="1495"/>
        <v>341.22599113974616</v>
      </c>
      <c r="O5505" s="121"/>
      <c r="P5505" s="177">
        <v>2.9750000000000001</v>
      </c>
      <c r="Q5505" s="177">
        <v>50.71102575316484</v>
      </c>
      <c r="R5505" s="177">
        <v>50.71102575316484</v>
      </c>
      <c r="S5505" s="177">
        <v>0</v>
      </c>
      <c r="T5505" s="177">
        <v>0</v>
      </c>
      <c r="U5505" s="177">
        <v>50.71102575316484</v>
      </c>
      <c r="V5505" s="177">
        <v>50.71102575316484</v>
      </c>
      <c r="W5505" s="177">
        <v>0</v>
      </c>
      <c r="X5505" s="177">
        <v>0</v>
      </c>
      <c r="Y5505" s="177">
        <v>0</v>
      </c>
      <c r="Z5505" s="177">
        <v>0</v>
      </c>
      <c r="AA5505" s="177">
        <v>47.592039371742587</v>
      </c>
      <c r="AB5505" s="177">
        <v>46.383762672194358</v>
      </c>
      <c r="AC5505" s="177">
        <v>44.406086083149916</v>
      </c>
      <c r="AD5505" s="177">
        <v>0</v>
      </c>
      <c r="AE5505" s="177">
        <v>0</v>
      </c>
      <c r="AF5505" s="177">
        <v>11.300755210310541</v>
      </c>
      <c r="AG5505" s="177">
        <v>0</v>
      </c>
      <c r="AH5505" s="177">
        <v>0</v>
      </c>
      <c r="AI5505" s="177">
        <v>0</v>
      </c>
      <c r="AJ5505" s="177">
        <v>0</v>
      </c>
    </row>
    <row r="5506" spans="1:36" hidden="1" outlineLevel="1" x14ac:dyDescent="0.25">
      <c r="A5506" s="190">
        <f t="shared" si="1483"/>
        <v>2035</v>
      </c>
      <c r="B5506" s="55">
        <f t="shared" si="1484"/>
        <v>1</v>
      </c>
      <c r="C5506" s="55">
        <f t="shared" si="1485"/>
        <v>19</v>
      </c>
      <c r="D5506" s="55">
        <f t="shared" si="1480"/>
        <v>229</v>
      </c>
      <c r="F5506" s="63">
        <f t="shared" si="1490"/>
        <v>49310.791666666621</v>
      </c>
      <c r="G5506" s="64">
        <f t="shared" si="1481"/>
        <v>346.134201310457</v>
      </c>
      <c r="H5506" s="64">
        <f t="shared" si="1495"/>
        <v>0</v>
      </c>
      <c r="I5506" s="64">
        <f t="shared" si="1495"/>
        <v>2.9750000000000001</v>
      </c>
      <c r="J5506" s="64">
        <f t="shared" si="1495"/>
        <v>0</v>
      </c>
      <c r="K5506" s="64">
        <f t="shared" si="1495"/>
        <v>0</v>
      </c>
      <c r="L5506" s="64">
        <f t="shared" si="1495"/>
        <v>0</v>
      </c>
      <c r="M5506" s="64">
        <f t="shared" si="1495"/>
        <v>11.382055607507024</v>
      </c>
      <c r="N5506" s="64">
        <f t="shared" si="1495"/>
        <v>331.77714570294995</v>
      </c>
      <c r="O5506" s="121"/>
      <c r="P5506" s="177">
        <v>2.9750000000000001</v>
      </c>
      <c r="Q5506" s="177">
        <v>48.196599765810191</v>
      </c>
      <c r="R5506" s="177">
        <v>48.196599765810191</v>
      </c>
      <c r="S5506" s="177">
        <v>0</v>
      </c>
      <c r="T5506" s="177">
        <v>0</v>
      </c>
      <c r="U5506" s="177">
        <v>48.196599765810191</v>
      </c>
      <c r="V5506" s="177">
        <v>48.196599765810191</v>
      </c>
      <c r="W5506" s="177">
        <v>0</v>
      </c>
      <c r="X5506" s="177">
        <v>0</v>
      </c>
      <c r="Y5506" s="177">
        <v>0</v>
      </c>
      <c r="Z5506" s="177">
        <v>0</v>
      </c>
      <c r="AA5506" s="177">
        <v>46.748454899953671</v>
      </c>
      <c r="AB5506" s="177">
        <v>47.171376688081565</v>
      </c>
      <c r="AC5506" s="177">
        <v>45.07091505167395</v>
      </c>
      <c r="AD5506" s="177">
        <v>0</v>
      </c>
      <c r="AE5506" s="177">
        <v>0</v>
      </c>
      <c r="AF5506" s="177">
        <v>11.382055607507024</v>
      </c>
      <c r="AG5506" s="177">
        <v>0</v>
      </c>
      <c r="AH5506" s="177">
        <v>0</v>
      </c>
      <c r="AI5506" s="177">
        <v>0</v>
      </c>
      <c r="AJ5506" s="177">
        <v>0</v>
      </c>
    </row>
    <row r="5507" spans="1:36" hidden="1" outlineLevel="1" x14ac:dyDescent="0.25">
      <c r="A5507" s="190">
        <f t="shared" si="1483"/>
        <v>2035</v>
      </c>
      <c r="B5507" s="55">
        <f t="shared" si="1484"/>
        <v>1</v>
      </c>
      <c r="C5507" s="55">
        <f t="shared" si="1485"/>
        <v>20</v>
      </c>
      <c r="D5507" s="55">
        <f t="shared" si="1480"/>
        <v>229</v>
      </c>
      <c r="F5507" s="63">
        <f t="shared" si="1490"/>
        <v>49310.833333333285</v>
      </c>
      <c r="G5507" s="64">
        <f t="shared" si="1481"/>
        <v>340.13950543836972</v>
      </c>
      <c r="H5507" s="64">
        <f t="shared" si="1495"/>
        <v>0</v>
      </c>
      <c r="I5507" s="64">
        <f t="shared" si="1495"/>
        <v>2.9750000000000001</v>
      </c>
      <c r="J5507" s="64">
        <f t="shared" si="1495"/>
        <v>0</v>
      </c>
      <c r="K5507" s="64">
        <f t="shared" si="1495"/>
        <v>0</v>
      </c>
      <c r="L5507" s="64">
        <f t="shared" si="1495"/>
        <v>0</v>
      </c>
      <c r="M5507" s="64">
        <f t="shared" si="1495"/>
        <v>11.707257196292936</v>
      </c>
      <c r="N5507" s="64">
        <f t="shared" si="1495"/>
        <v>325.45724824207679</v>
      </c>
      <c r="O5507" s="121"/>
      <c r="P5507" s="177">
        <v>2.9750000000000001</v>
      </c>
      <c r="Q5507" s="177">
        <v>46.743591305904431</v>
      </c>
      <c r="R5507" s="177">
        <v>46.743591305904431</v>
      </c>
      <c r="S5507" s="177">
        <v>0</v>
      </c>
      <c r="T5507" s="177">
        <v>0</v>
      </c>
      <c r="U5507" s="177">
        <v>46.743591305904431</v>
      </c>
      <c r="V5507" s="177">
        <v>46.743591305904431</v>
      </c>
      <c r="W5507" s="177">
        <v>0</v>
      </c>
      <c r="X5507" s="177">
        <v>0</v>
      </c>
      <c r="Y5507" s="177">
        <v>0</v>
      </c>
      <c r="Z5507" s="177">
        <v>0</v>
      </c>
      <c r="AA5507" s="177">
        <v>48.302080377682294</v>
      </c>
      <c r="AB5507" s="177">
        <v>47.227983715580933</v>
      </c>
      <c r="AC5507" s="177">
        <v>42.952818925195814</v>
      </c>
      <c r="AD5507" s="177">
        <v>0</v>
      </c>
      <c r="AE5507" s="177">
        <v>0</v>
      </c>
      <c r="AF5507" s="177">
        <v>11.707257196292936</v>
      </c>
      <c r="AG5507" s="177">
        <v>0</v>
      </c>
      <c r="AH5507" s="177">
        <v>0</v>
      </c>
      <c r="AI5507" s="177">
        <v>0</v>
      </c>
      <c r="AJ5507" s="177">
        <v>0</v>
      </c>
    </row>
    <row r="5508" spans="1:36" hidden="1" outlineLevel="1" x14ac:dyDescent="0.25">
      <c r="A5508" s="190">
        <f t="shared" si="1483"/>
        <v>2035</v>
      </c>
      <c r="B5508" s="55">
        <f t="shared" si="1484"/>
        <v>1</v>
      </c>
      <c r="C5508" s="55">
        <f t="shared" si="1485"/>
        <v>21</v>
      </c>
      <c r="D5508" s="55">
        <f t="shared" si="1480"/>
        <v>229</v>
      </c>
      <c r="F5508" s="63">
        <f t="shared" si="1490"/>
        <v>49310.874999999949</v>
      </c>
      <c r="G5508" s="64">
        <f t="shared" si="1481"/>
        <v>344.62893541520788</v>
      </c>
      <c r="H5508" s="64">
        <f t="shared" si="1495"/>
        <v>0</v>
      </c>
      <c r="I5508" s="64">
        <f t="shared" si="1495"/>
        <v>2.9750000000000001</v>
      </c>
      <c r="J5508" s="64">
        <f t="shared" si="1495"/>
        <v>0</v>
      </c>
      <c r="K5508" s="64">
        <f t="shared" si="1495"/>
        <v>0</v>
      </c>
      <c r="L5508" s="64">
        <f t="shared" si="1495"/>
        <v>0</v>
      </c>
      <c r="M5508" s="64">
        <f t="shared" si="1495"/>
        <v>11.463356004703503</v>
      </c>
      <c r="N5508" s="64">
        <f t="shared" si="1495"/>
        <v>330.19057941050437</v>
      </c>
      <c r="O5508" s="121"/>
      <c r="P5508" s="177">
        <v>2.9750000000000001</v>
      </c>
      <c r="Q5508" s="177">
        <v>47.743178686123287</v>
      </c>
      <c r="R5508" s="177">
        <v>47.743178686123287</v>
      </c>
      <c r="S5508" s="177">
        <v>0</v>
      </c>
      <c r="T5508" s="177">
        <v>0</v>
      </c>
      <c r="U5508" s="177">
        <v>47.743178686123287</v>
      </c>
      <c r="V5508" s="177">
        <v>47.743178686123287</v>
      </c>
      <c r="W5508" s="177">
        <v>0</v>
      </c>
      <c r="X5508" s="177">
        <v>0</v>
      </c>
      <c r="Y5508" s="177">
        <v>0</v>
      </c>
      <c r="Z5508" s="177">
        <v>0</v>
      </c>
      <c r="AA5508" s="177">
        <v>48.693350125574867</v>
      </c>
      <c r="AB5508" s="177">
        <v>47.736727034590494</v>
      </c>
      <c r="AC5508" s="177">
        <v>42.787787505845898</v>
      </c>
      <c r="AD5508" s="177">
        <v>0</v>
      </c>
      <c r="AE5508" s="177">
        <v>0</v>
      </c>
      <c r="AF5508" s="177">
        <v>11.463356004703503</v>
      </c>
      <c r="AG5508" s="177">
        <v>0</v>
      </c>
      <c r="AH5508" s="177">
        <v>0</v>
      </c>
      <c r="AI5508" s="177">
        <v>0</v>
      </c>
      <c r="AJ5508" s="177">
        <v>0</v>
      </c>
    </row>
    <row r="5509" spans="1:36" hidden="1" outlineLevel="1" x14ac:dyDescent="0.25">
      <c r="A5509" s="190">
        <f t="shared" si="1483"/>
        <v>2035</v>
      </c>
      <c r="B5509" s="55">
        <f t="shared" si="1484"/>
        <v>1</v>
      </c>
      <c r="C5509" s="55">
        <f t="shared" si="1485"/>
        <v>22</v>
      </c>
      <c r="D5509" s="55">
        <f t="shared" si="1480"/>
        <v>229</v>
      </c>
      <c r="F5509" s="63">
        <f t="shared" si="1490"/>
        <v>49310.916666666613</v>
      </c>
      <c r="G5509" s="64">
        <f t="shared" si="1481"/>
        <v>343.47009264716496</v>
      </c>
      <c r="H5509" s="64">
        <f t="shared" si="1495"/>
        <v>0</v>
      </c>
      <c r="I5509" s="64">
        <f t="shared" si="1495"/>
        <v>2.9750000000000001</v>
      </c>
      <c r="J5509" s="64">
        <f t="shared" si="1495"/>
        <v>0</v>
      </c>
      <c r="K5509" s="64">
        <f t="shared" si="1495"/>
        <v>0</v>
      </c>
      <c r="L5509" s="64">
        <f t="shared" si="1495"/>
        <v>0</v>
      </c>
      <c r="M5509" s="64">
        <f t="shared" si="1495"/>
        <v>11.544656401899978</v>
      </c>
      <c r="N5509" s="64">
        <f t="shared" si="1495"/>
        <v>328.950436245265</v>
      </c>
      <c r="O5509" s="121"/>
      <c r="P5509" s="177">
        <v>2.9750000000000001</v>
      </c>
      <c r="Q5509" s="177">
        <v>48.021414348658446</v>
      </c>
      <c r="R5509" s="177">
        <v>48.021414348658446</v>
      </c>
      <c r="S5509" s="177">
        <v>0</v>
      </c>
      <c r="T5509" s="177">
        <v>0</v>
      </c>
      <c r="U5509" s="177">
        <v>48.021414348658446</v>
      </c>
      <c r="V5509" s="177">
        <v>48.021414348658446</v>
      </c>
      <c r="W5509" s="177">
        <v>0</v>
      </c>
      <c r="X5509" s="177">
        <v>0</v>
      </c>
      <c r="Y5509" s="177">
        <v>0</v>
      </c>
      <c r="Z5509" s="177">
        <v>0</v>
      </c>
      <c r="AA5509" s="177">
        <v>45.412973215686876</v>
      </c>
      <c r="AB5509" s="177">
        <v>48.106528883248828</v>
      </c>
      <c r="AC5509" s="177">
        <v>43.345276751695522</v>
      </c>
      <c r="AD5509" s="177">
        <v>0</v>
      </c>
      <c r="AE5509" s="177">
        <v>0</v>
      </c>
      <c r="AF5509" s="177">
        <v>11.544656401899978</v>
      </c>
      <c r="AG5509" s="177">
        <v>0</v>
      </c>
      <c r="AH5509" s="177">
        <v>0</v>
      </c>
      <c r="AI5509" s="177">
        <v>0</v>
      </c>
      <c r="AJ5509" s="177">
        <v>0</v>
      </c>
    </row>
    <row r="5510" spans="1:36" hidden="1" outlineLevel="1" x14ac:dyDescent="0.25">
      <c r="A5510" s="190">
        <f t="shared" si="1483"/>
        <v>2035</v>
      </c>
      <c r="B5510" s="55">
        <f t="shared" si="1484"/>
        <v>1</v>
      </c>
      <c r="C5510" s="55">
        <f t="shared" si="1485"/>
        <v>23</v>
      </c>
      <c r="D5510" s="55">
        <f t="shared" si="1480"/>
        <v>229</v>
      </c>
      <c r="F5510" s="63">
        <f t="shared" si="1490"/>
        <v>49310.958333333278</v>
      </c>
      <c r="G5510" s="64">
        <f t="shared" si="1481"/>
        <v>351.15007722578133</v>
      </c>
      <c r="H5510" s="64">
        <f t="shared" si="1495"/>
        <v>0</v>
      </c>
      <c r="I5510" s="64">
        <f t="shared" si="1495"/>
        <v>2.9750000000000001</v>
      </c>
      <c r="J5510" s="64">
        <f t="shared" si="1495"/>
        <v>0</v>
      </c>
      <c r="K5510" s="64">
        <f t="shared" si="1495"/>
        <v>0</v>
      </c>
      <c r="L5510" s="64">
        <f t="shared" si="1495"/>
        <v>0</v>
      </c>
      <c r="M5510" s="64">
        <f t="shared" si="1495"/>
        <v>11.219454813114066</v>
      </c>
      <c r="N5510" s="64">
        <f t="shared" si="1495"/>
        <v>336.95562241266725</v>
      </c>
      <c r="O5510" s="121"/>
      <c r="P5510" s="177">
        <v>2.9750000000000001</v>
      </c>
      <c r="Q5510" s="177">
        <v>50.566755409628087</v>
      </c>
      <c r="R5510" s="177">
        <v>50.566755409628087</v>
      </c>
      <c r="S5510" s="177">
        <v>0</v>
      </c>
      <c r="T5510" s="177">
        <v>0</v>
      </c>
      <c r="U5510" s="177">
        <v>50.566755409628087</v>
      </c>
      <c r="V5510" s="177">
        <v>50.566755409628087</v>
      </c>
      <c r="W5510" s="177">
        <v>0</v>
      </c>
      <c r="X5510" s="177">
        <v>0</v>
      </c>
      <c r="Y5510" s="177">
        <v>0</v>
      </c>
      <c r="Z5510" s="177">
        <v>0</v>
      </c>
      <c r="AA5510" s="177">
        <v>44.790521253088244</v>
      </c>
      <c r="AB5510" s="177">
        <v>48.791403776876535</v>
      </c>
      <c r="AC5510" s="177">
        <v>41.10667574419017</v>
      </c>
      <c r="AD5510" s="177">
        <v>0</v>
      </c>
      <c r="AE5510" s="177">
        <v>0</v>
      </c>
      <c r="AF5510" s="177">
        <v>11.219454813114066</v>
      </c>
      <c r="AG5510" s="177">
        <v>0</v>
      </c>
      <c r="AH5510" s="177">
        <v>0</v>
      </c>
      <c r="AI5510" s="177">
        <v>0</v>
      </c>
      <c r="AJ5510" s="177">
        <v>0</v>
      </c>
    </row>
    <row r="5511" spans="1:36" hidden="1" outlineLevel="1" x14ac:dyDescent="0.25">
      <c r="A5511" s="190">
        <f t="shared" si="1483"/>
        <v>2035</v>
      </c>
      <c r="B5511" s="55">
        <f t="shared" si="1484"/>
        <v>2</v>
      </c>
      <c r="C5511" s="55">
        <f t="shared" si="1485"/>
        <v>0</v>
      </c>
      <c r="D5511" s="55">
        <f t="shared" si="1480"/>
        <v>230</v>
      </c>
      <c r="F5511" s="63">
        <f t="shared" ref="F5511" si="1496">EDATE(F5487,1)</f>
        <v>49341</v>
      </c>
      <c r="G5511" s="64">
        <f t="shared" si="1481"/>
        <v>307.53883576046297</v>
      </c>
      <c r="H5511" s="64">
        <f t="shared" si="1495"/>
        <v>0</v>
      </c>
      <c r="I5511" s="64">
        <f t="shared" si="1495"/>
        <v>2.9750000000000001</v>
      </c>
      <c r="J5511" s="64">
        <f t="shared" si="1495"/>
        <v>0</v>
      </c>
      <c r="K5511" s="64">
        <f t="shared" si="1495"/>
        <v>0</v>
      </c>
      <c r="L5511" s="64">
        <f t="shared" si="1495"/>
        <v>0</v>
      </c>
      <c r="M5511" s="64">
        <f t="shared" si="1495"/>
        <v>15.28188883898974</v>
      </c>
      <c r="N5511" s="64">
        <f t="shared" si="1495"/>
        <v>289.28194692147321</v>
      </c>
      <c r="O5511" s="121"/>
      <c r="P5511" s="177">
        <v>2.9750000000000001</v>
      </c>
      <c r="Q5511" s="177">
        <v>41.405588595044982</v>
      </c>
      <c r="R5511" s="177">
        <v>41.405588595044982</v>
      </c>
      <c r="S5511" s="177">
        <v>0</v>
      </c>
      <c r="T5511" s="177">
        <v>0</v>
      </c>
      <c r="U5511" s="177">
        <v>41.405588595044982</v>
      </c>
      <c r="V5511" s="177">
        <v>41.405588595044982</v>
      </c>
      <c r="W5511" s="177">
        <v>0</v>
      </c>
      <c r="X5511" s="177">
        <v>0</v>
      </c>
      <c r="Y5511" s="177">
        <v>0</v>
      </c>
      <c r="Z5511" s="177">
        <v>0</v>
      </c>
      <c r="AA5511" s="177">
        <v>44.376376780259562</v>
      </c>
      <c r="AB5511" s="177">
        <v>40.007416156845196</v>
      </c>
      <c r="AC5511" s="177">
        <v>39.275799604188528</v>
      </c>
      <c r="AD5511" s="177">
        <v>0</v>
      </c>
      <c r="AE5511" s="177">
        <v>0</v>
      </c>
      <c r="AF5511" s="177">
        <v>15.28188883898974</v>
      </c>
      <c r="AG5511" s="177">
        <v>0</v>
      </c>
      <c r="AH5511" s="177">
        <v>0</v>
      </c>
      <c r="AI5511" s="177">
        <v>0</v>
      </c>
      <c r="AJ5511" s="177">
        <v>0</v>
      </c>
    </row>
    <row r="5512" spans="1:36" hidden="1" outlineLevel="1" x14ac:dyDescent="0.25">
      <c r="A5512" s="190">
        <f t="shared" si="1483"/>
        <v>2035</v>
      </c>
      <c r="B5512" s="55">
        <f t="shared" si="1484"/>
        <v>2</v>
      </c>
      <c r="C5512" s="55">
        <f t="shared" si="1485"/>
        <v>1</v>
      </c>
      <c r="D5512" s="55">
        <f t="shared" si="1480"/>
        <v>230</v>
      </c>
      <c r="F5512" s="63">
        <f t="shared" ref="F5512" si="1497">F5511+1/24</f>
        <v>49341.041666666664</v>
      </c>
      <c r="G5512" s="64">
        <f t="shared" si="1481"/>
        <v>308.33622755647241</v>
      </c>
      <c r="H5512" s="64">
        <f t="shared" si="1495"/>
        <v>0</v>
      </c>
      <c r="I5512" s="64">
        <f t="shared" si="1495"/>
        <v>2.9750000000000001</v>
      </c>
      <c r="J5512" s="64">
        <f t="shared" si="1495"/>
        <v>0</v>
      </c>
      <c r="K5512" s="64">
        <f t="shared" si="1495"/>
        <v>0</v>
      </c>
      <c r="L5512" s="64">
        <f t="shared" si="1495"/>
        <v>0</v>
      </c>
      <c r="M5512" s="64">
        <f t="shared" si="1495"/>
        <v>14.163701850770977</v>
      </c>
      <c r="N5512" s="64">
        <f t="shared" si="1495"/>
        <v>291.19752570570142</v>
      </c>
      <c r="O5512" s="121"/>
      <c r="P5512" s="177">
        <v>2.9750000000000001</v>
      </c>
      <c r="Q5512" s="177">
        <v>40.725456975514632</v>
      </c>
      <c r="R5512" s="177">
        <v>40.725456975514632</v>
      </c>
      <c r="S5512" s="177">
        <v>0</v>
      </c>
      <c r="T5512" s="177">
        <v>0</v>
      </c>
      <c r="U5512" s="177">
        <v>40.725456975514632</v>
      </c>
      <c r="V5512" s="177">
        <v>40.725456975514632</v>
      </c>
      <c r="W5512" s="177">
        <v>0</v>
      </c>
      <c r="X5512" s="177">
        <v>0</v>
      </c>
      <c r="Y5512" s="177">
        <v>0</v>
      </c>
      <c r="Z5512" s="177">
        <v>0</v>
      </c>
      <c r="AA5512" s="177">
        <v>46.218383218082678</v>
      </c>
      <c r="AB5512" s="177">
        <v>41.701979254317301</v>
      </c>
      <c r="AC5512" s="177">
        <v>40.375335331242901</v>
      </c>
      <c r="AD5512" s="177">
        <v>0</v>
      </c>
      <c r="AE5512" s="177">
        <v>0</v>
      </c>
      <c r="AF5512" s="177">
        <v>14.163701850770977</v>
      </c>
      <c r="AG5512" s="177">
        <v>0</v>
      </c>
      <c r="AH5512" s="177">
        <v>0</v>
      </c>
      <c r="AI5512" s="177">
        <v>0</v>
      </c>
      <c r="AJ5512" s="177">
        <v>0</v>
      </c>
    </row>
    <row r="5513" spans="1:36" hidden="1" outlineLevel="1" x14ac:dyDescent="0.25">
      <c r="A5513" s="190">
        <f t="shared" si="1483"/>
        <v>2035</v>
      </c>
      <c r="B5513" s="55">
        <f t="shared" si="1484"/>
        <v>2</v>
      </c>
      <c r="C5513" s="55">
        <f t="shared" si="1485"/>
        <v>2</v>
      </c>
      <c r="D5513" s="55">
        <f t="shared" si="1480"/>
        <v>230</v>
      </c>
      <c r="F5513" s="63">
        <f t="shared" si="1490"/>
        <v>49341.083333333328</v>
      </c>
      <c r="G5513" s="64">
        <f t="shared" si="1481"/>
        <v>314.9641627679257</v>
      </c>
      <c r="H5513" s="64">
        <f t="shared" si="1495"/>
        <v>0</v>
      </c>
      <c r="I5513" s="64">
        <f t="shared" si="1495"/>
        <v>2.9750000000000001</v>
      </c>
      <c r="J5513" s="64">
        <f t="shared" si="1495"/>
        <v>0</v>
      </c>
      <c r="K5513" s="64">
        <f t="shared" si="1495"/>
        <v>0</v>
      </c>
      <c r="L5513" s="64">
        <f t="shared" si="1495"/>
        <v>0</v>
      </c>
      <c r="M5513" s="64">
        <f t="shared" si="1495"/>
        <v>13.045514862552217</v>
      </c>
      <c r="N5513" s="64">
        <f t="shared" si="1495"/>
        <v>298.9436479053735</v>
      </c>
      <c r="O5513" s="121"/>
      <c r="P5513" s="177">
        <v>2.9750000000000001</v>
      </c>
      <c r="Q5513" s="177">
        <v>41.683824257580127</v>
      </c>
      <c r="R5513" s="177">
        <v>41.683824257580127</v>
      </c>
      <c r="S5513" s="177">
        <v>0</v>
      </c>
      <c r="T5513" s="177">
        <v>0</v>
      </c>
      <c r="U5513" s="177">
        <v>41.683824257580127</v>
      </c>
      <c r="V5513" s="177">
        <v>41.683824257580127</v>
      </c>
      <c r="W5513" s="177">
        <v>0</v>
      </c>
      <c r="X5513" s="177">
        <v>0</v>
      </c>
      <c r="Y5513" s="177">
        <v>0</v>
      </c>
      <c r="Z5513" s="177">
        <v>0</v>
      </c>
      <c r="AA5513" s="177">
        <v>47.584444765962807</v>
      </c>
      <c r="AB5513" s="177">
        <v>42.536930913511064</v>
      </c>
      <c r="AC5513" s="177">
        <v>42.086975195579079</v>
      </c>
      <c r="AD5513" s="177">
        <v>0</v>
      </c>
      <c r="AE5513" s="177">
        <v>0</v>
      </c>
      <c r="AF5513" s="177">
        <v>13.045514862552217</v>
      </c>
      <c r="AG5513" s="177">
        <v>0</v>
      </c>
      <c r="AH5513" s="177">
        <v>0</v>
      </c>
      <c r="AI5513" s="177">
        <v>0</v>
      </c>
      <c r="AJ5513" s="177">
        <v>0</v>
      </c>
    </row>
    <row r="5514" spans="1:36" hidden="1" outlineLevel="1" x14ac:dyDescent="0.25">
      <c r="A5514" s="190">
        <f t="shared" si="1483"/>
        <v>2035</v>
      </c>
      <c r="B5514" s="55">
        <f t="shared" si="1484"/>
        <v>2</v>
      </c>
      <c r="C5514" s="55">
        <f t="shared" si="1485"/>
        <v>3</v>
      </c>
      <c r="D5514" s="55">
        <f t="shared" si="1480"/>
        <v>230</v>
      </c>
      <c r="F5514" s="63">
        <f t="shared" si="1490"/>
        <v>49341.124999999993</v>
      </c>
      <c r="G5514" s="64">
        <f t="shared" si="1481"/>
        <v>312.89427104267031</v>
      </c>
      <c r="H5514" s="64">
        <f t="shared" si="1495"/>
        <v>0</v>
      </c>
      <c r="I5514" s="64">
        <f t="shared" si="1495"/>
        <v>2.9750000000000001</v>
      </c>
      <c r="J5514" s="64">
        <f t="shared" si="1495"/>
        <v>0</v>
      </c>
      <c r="K5514" s="64">
        <f t="shared" si="1495"/>
        <v>0</v>
      </c>
      <c r="L5514" s="64">
        <f t="shared" si="1495"/>
        <v>0</v>
      </c>
      <c r="M5514" s="64">
        <f t="shared" si="1495"/>
        <v>11.927327874333457</v>
      </c>
      <c r="N5514" s="64">
        <f t="shared" si="1495"/>
        <v>297.99194316833683</v>
      </c>
      <c r="O5514" s="121"/>
      <c r="P5514" s="177">
        <v>2.9750000000000001</v>
      </c>
      <c r="Q5514" s="177">
        <v>40.44722131297948</v>
      </c>
      <c r="R5514" s="177">
        <v>40.44722131297948</v>
      </c>
      <c r="S5514" s="177">
        <v>0</v>
      </c>
      <c r="T5514" s="177">
        <v>0</v>
      </c>
      <c r="U5514" s="177">
        <v>40.44722131297948</v>
      </c>
      <c r="V5514" s="177">
        <v>40.44722131297948</v>
      </c>
      <c r="W5514" s="177">
        <v>0</v>
      </c>
      <c r="X5514" s="177">
        <v>0</v>
      </c>
      <c r="Y5514" s="177">
        <v>0</v>
      </c>
      <c r="Z5514" s="177">
        <v>0</v>
      </c>
      <c r="AA5514" s="177">
        <v>50.17137992792675</v>
      </c>
      <c r="AB5514" s="177">
        <v>43.831981900450351</v>
      </c>
      <c r="AC5514" s="177">
        <v>42.19969608804179</v>
      </c>
      <c r="AD5514" s="177">
        <v>0</v>
      </c>
      <c r="AE5514" s="177">
        <v>0</v>
      </c>
      <c r="AF5514" s="177">
        <v>11.927327874333457</v>
      </c>
      <c r="AG5514" s="177">
        <v>0</v>
      </c>
      <c r="AH5514" s="177">
        <v>0</v>
      </c>
      <c r="AI5514" s="177">
        <v>0</v>
      </c>
      <c r="AJ5514" s="177">
        <v>0</v>
      </c>
    </row>
    <row r="5515" spans="1:36" hidden="1" outlineLevel="1" x14ac:dyDescent="0.25">
      <c r="A5515" s="190">
        <f t="shared" si="1483"/>
        <v>2035</v>
      </c>
      <c r="B5515" s="55">
        <f t="shared" si="1484"/>
        <v>2</v>
      </c>
      <c r="C5515" s="55">
        <f t="shared" si="1485"/>
        <v>4</v>
      </c>
      <c r="D5515" s="55">
        <f t="shared" si="1480"/>
        <v>230</v>
      </c>
      <c r="F5515" s="63">
        <f t="shared" si="1490"/>
        <v>49341.166666666657</v>
      </c>
      <c r="G5515" s="64">
        <f t="shared" si="1481"/>
        <v>311.60089849148551</v>
      </c>
      <c r="H5515" s="64">
        <f t="shared" ref="H5515:N5524" si="1498">SUMIF($P$6:$AK$6,H$6,$P5515:$AK5515)</f>
        <v>0</v>
      </c>
      <c r="I5515" s="64">
        <f t="shared" si="1498"/>
        <v>2.9750000000000001</v>
      </c>
      <c r="J5515" s="64">
        <f t="shared" si="1498"/>
        <v>0</v>
      </c>
      <c r="K5515" s="64">
        <f t="shared" si="1498"/>
        <v>0</v>
      </c>
      <c r="L5515" s="64">
        <f t="shared" si="1498"/>
        <v>0</v>
      </c>
      <c r="M5515" s="64">
        <f t="shared" si="1498"/>
        <v>11.554598878260535</v>
      </c>
      <c r="N5515" s="64">
        <f t="shared" si="1498"/>
        <v>297.07129961322499</v>
      </c>
      <c r="O5515" s="121"/>
      <c r="P5515" s="177">
        <v>2.9750000000000001</v>
      </c>
      <c r="Q5515" s="177">
        <v>40.653321803746252</v>
      </c>
      <c r="R5515" s="177">
        <v>40.653321803746252</v>
      </c>
      <c r="S5515" s="177">
        <v>0</v>
      </c>
      <c r="T5515" s="177">
        <v>0</v>
      </c>
      <c r="U5515" s="177">
        <v>40.653321803746252</v>
      </c>
      <c r="V5515" s="177">
        <v>40.653321803746252</v>
      </c>
      <c r="W5515" s="177">
        <v>0</v>
      </c>
      <c r="X5515" s="177">
        <v>0</v>
      </c>
      <c r="Y5515" s="177">
        <v>0</v>
      </c>
      <c r="Z5515" s="177">
        <v>0</v>
      </c>
      <c r="AA5515" s="177">
        <v>49.812067762318158</v>
      </c>
      <c r="AB5515" s="177">
        <v>43.466737473904743</v>
      </c>
      <c r="AC5515" s="177">
        <v>41.179207162017107</v>
      </c>
      <c r="AD5515" s="177">
        <v>0</v>
      </c>
      <c r="AE5515" s="177">
        <v>0</v>
      </c>
      <c r="AF5515" s="177">
        <v>11.554598878260535</v>
      </c>
      <c r="AG5515" s="177">
        <v>0</v>
      </c>
      <c r="AH5515" s="177">
        <v>0</v>
      </c>
      <c r="AI5515" s="177">
        <v>0</v>
      </c>
      <c r="AJ5515" s="177">
        <v>0</v>
      </c>
    </row>
    <row r="5516" spans="1:36" hidden="1" outlineLevel="1" x14ac:dyDescent="0.25">
      <c r="A5516" s="190">
        <f t="shared" si="1483"/>
        <v>2035</v>
      </c>
      <c r="B5516" s="55">
        <f t="shared" si="1484"/>
        <v>2</v>
      </c>
      <c r="C5516" s="55">
        <f t="shared" si="1485"/>
        <v>5</v>
      </c>
      <c r="D5516" s="55">
        <f t="shared" si="1480"/>
        <v>230</v>
      </c>
      <c r="F5516" s="63">
        <f t="shared" si="1490"/>
        <v>49341.208333333321</v>
      </c>
      <c r="G5516" s="64">
        <f t="shared" si="1481"/>
        <v>310.14713255888319</v>
      </c>
      <c r="H5516" s="64">
        <f t="shared" si="1498"/>
        <v>0</v>
      </c>
      <c r="I5516" s="64">
        <f t="shared" si="1498"/>
        <v>2.9750000000000001</v>
      </c>
      <c r="J5516" s="64">
        <f t="shared" si="1498"/>
        <v>0</v>
      </c>
      <c r="K5516" s="64">
        <f t="shared" si="1498"/>
        <v>0</v>
      </c>
      <c r="L5516" s="64">
        <f t="shared" si="1498"/>
        <v>0</v>
      </c>
      <c r="M5516" s="64">
        <f t="shared" si="1498"/>
        <v>11.554598878260535</v>
      </c>
      <c r="N5516" s="64">
        <f t="shared" si="1498"/>
        <v>295.61753368062267</v>
      </c>
      <c r="O5516" s="121"/>
      <c r="P5516" s="177">
        <v>2.9750000000000001</v>
      </c>
      <c r="Q5516" s="177">
        <v>40.643016779207912</v>
      </c>
      <c r="R5516" s="177">
        <v>40.643016779207912</v>
      </c>
      <c r="S5516" s="177">
        <v>0</v>
      </c>
      <c r="T5516" s="177">
        <v>0</v>
      </c>
      <c r="U5516" s="177">
        <v>40.643016779207912</v>
      </c>
      <c r="V5516" s="177">
        <v>40.643016779207912</v>
      </c>
      <c r="W5516" s="177">
        <v>0</v>
      </c>
      <c r="X5516" s="177">
        <v>0</v>
      </c>
      <c r="Y5516" s="177">
        <v>0</v>
      </c>
      <c r="Z5516" s="177">
        <v>0</v>
      </c>
      <c r="AA5516" s="177">
        <v>47.604054318658044</v>
      </c>
      <c r="AB5516" s="177">
        <v>42.849376529453245</v>
      </c>
      <c r="AC5516" s="177">
        <v>42.592035715679728</v>
      </c>
      <c r="AD5516" s="177">
        <v>0</v>
      </c>
      <c r="AE5516" s="177">
        <v>0</v>
      </c>
      <c r="AF5516" s="177">
        <v>11.554598878260535</v>
      </c>
      <c r="AG5516" s="177">
        <v>0</v>
      </c>
      <c r="AH5516" s="177">
        <v>0</v>
      </c>
      <c r="AI5516" s="177">
        <v>0</v>
      </c>
      <c r="AJ5516" s="177">
        <v>0</v>
      </c>
    </row>
    <row r="5517" spans="1:36" hidden="1" outlineLevel="1" x14ac:dyDescent="0.25">
      <c r="A5517" s="190">
        <f t="shared" si="1483"/>
        <v>2035</v>
      </c>
      <c r="B5517" s="55">
        <f t="shared" si="1484"/>
        <v>2</v>
      </c>
      <c r="C5517" s="55">
        <f t="shared" si="1485"/>
        <v>6</v>
      </c>
      <c r="D5517" s="55">
        <f t="shared" si="1480"/>
        <v>230</v>
      </c>
      <c r="F5517" s="63">
        <f t="shared" si="1490"/>
        <v>49341.249999999985</v>
      </c>
      <c r="G5517" s="64">
        <f t="shared" si="1481"/>
        <v>312.80155334602091</v>
      </c>
      <c r="H5517" s="64">
        <f t="shared" si="1498"/>
        <v>0</v>
      </c>
      <c r="I5517" s="64">
        <f t="shared" si="1498"/>
        <v>8.6625506518356641</v>
      </c>
      <c r="J5517" s="64">
        <f t="shared" si="1498"/>
        <v>0</v>
      </c>
      <c r="K5517" s="64">
        <f t="shared" si="1498"/>
        <v>0</v>
      </c>
      <c r="L5517" s="64">
        <f t="shared" si="1498"/>
        <v>0</v>
      </c>
      <c r="M5517" s="64">
        <f t="shared" si="1498"/>
        <v>10.93338388480567</v>
      </c>
      <c r="N5517" s="64">
        <f t="shared" si="1498"/>
        <v>293.20561880937959</v>
      </c>
      <c r="O5517" s="121"/>
      <c r="P5517" s="177">
        <v>2.9750000000000001</v>
      </c>
      <c r="Q5517" s="177">
        <v>41.323148398738269</v>
      </c>
      <c r="R5517" s="177">
        <v>41.323148398738269</v>
      </c>
      <c r="S5517" s="177">
        <v>2.2221446210241513</v>
      </c>
      <c r="T5517" s="177">
        <v>3.4654060308115131</v>
      </c>
      <c r="U5517" s="177">
        <v>41.323148398738269</v>
      </c>
      <c r="V5517" s="177">
        <v>41.323148398738269</v>
      </c>
      <c r="W5517" s="177">
        <v>0</v>
      </c>
      <c r="X5517" s="177">
        <v>0</v>
      </c>
      <c r="Y5517" s="177">
        <v>0</v>
      </c>
      <c r="Z5517" s="177">
        <v>0</v>
      </c>
      <c r="AA5517" s="177">
        <v>45.38815375011567</v>
      </c>
      <c r="AB5517" s="177">
        <v>42.415632297785905</v>
      </c>
      <c r="AC5517" s="177">
        <v>40.109239166524951</v>
      </c>
      <c r="AD5517" s="177">
        <v>0</v>
      </c>
      <c r="AE5517" s="177">
        <v>0</v>
      </c>
      <c r="AF5517" s="177">
        <v>10.93338388480567</v>
      </c>
      <c r="AG5517" s="177">
        <v>0</v>
      </c>
      <c r="AH5517" s="177">
        <v>0</v>
      </c>
      <c r="AI5517" s="177">
        <v>0</v>
      </c>
      <c r="AJ5517" s="177">
        <v>0</v>
      </c>
    </row>
    <row r="5518" spans="1:36" hidden="1" outlineLevel="1" x14ac:dyDescent="0.25">
      <c r="A5518" s="190">
        <f t="shared" si="1483"/>
        <v>2035</v>
      </c>
      <c r="B5518" s="55">
        <f t="shared" si="1484"/>
        <v>2</v>
      </c>
      <c r="C5518" s="55">
        <f t="shared" si="1485"/>
        <v>7</v>
      </c>
      <c r="D5518" s="55">
        <f t="shared" si="1480"/>
        <v>230</v>
      </c>
      <c r="F5518" s="63">
        <f t="shared" si="1490"/>
        <v>49341.29166666665</v>
      </c>
      <c r="G5518" s="64">
        <f t="shared" si="1481"/>
        <v>334.72501799324834</v>
      </c>
      <c r="H5518" s="64">
        <f t="shared" si="1498"/>
        <v>0</v>
      </c>
      <c r="I5518" s="64">
        <f t="shared" si="1498"/>
        <v>37.423504084478971</v>
      </c>
      <c r="J5518" s="64">
        <f t="shared" si="1498"/>
        <v>0</v>
      </c>
      <c r="K5518" s="64">
        <f t="shared" si="1498"/>
        <v>0</v>
      </c>
      <c r="L5518" s="64">
        <f t="shared" si="1498"/>
        <v>0</v>
      </c>
      <c r="M5518" s="64">
        <f t="shared" si="1498"/>
        <v>10.68489788742372</v>
      </c>
      <c r="N5518" s="64">
        <f t="shared" si="1498"/>
        <v>286.61661602134564</v>
      </c>
      <c r="O5518" s="121"/>
      <c r="P5518" s="177">
        <v>2.9750000000000001</v>
      </c>
      <c r="Q5518" s="177">
        <v>39.715564570757422</v>
      </c>
      <c r="R5518" s="177">
        <v>39.715564570757422</v>
      </c>
      <c r="S5518" s="177">
        <v>9.9743563208797106</v>
      </c>
      <c r="T5518" s="177">
        <v>16.782014678234276</v>
      </c>
      <c r="U5518" s="177">
        <v>39.715564570757422</v>
      </c>
      <c r="V5518" s="177">
        <v>39.715564570757422</v>
      </c>
      <c r="W5518" s="177">
        <v>0.88805816160136553</v>
      </c>
      <c r="X5518" s="177">
        <v>3.2722162863991944</v>
      </c>
      <c r="Y5518" s="177">
        <v>2.5147200000000001</v>
      </c>
      <c r="Z5518" s="177">
        <v>0</v>
      </c>
      <c r="AA5518" s="177">
        <v>44.726078130524542</v>
      </c>
      <c r="AB5518" s="177">
        <v>41.645933588737194</v>
      </c>
      <c r="AC5518" s="177">
        <v>41.382346019054204</v>
      </c>
      <c r="AD5518" s="177">
        <v>0</v>
      </c>
      <c r="AE5518" s="177">
        <v>0</v>
      </c>
      <c r="AF5518" s="177">
        <v>10.68489788742372</v>
      </c>
      <c r="AG5518" s="177">
        <v>0</v>
      </c>
      <c r="AH5518" s="177">
        <v>0</v>
      </c>
      <c r="AI5518" s="177">
        <v>0</v>
      </c>
      <c r="AJ5518" s="177">
        <v>1.017138637364434</v>
      </c>
    </row>
    <row r="5519" spans="1:36" hidden="1" outlineLevel="1" x14ac:dyDescent="0.25">
      <c r="A5519" s="190">
        <f t="shared" si="1483"/>
        <v>2035</v>
      </c>
      <c r="B5519" s="55">
        <f t="shared" si="1484"/>
        <v>2</v>
      </c>
      <c r="C5519" s="55">
        <f t="shared" si="1485"/>
        <v>8</v>
      </c>
      <c r="D5519" s="55">
        <f t="shared" ref="D5519:D5582" si="1499">MATCH(DATE(YEAR(F5519),B5519,1),$F$7505:$F$7816,0)</f>
        <v>230</v>
      </c>
      <c r="F5519" s="63">
        <f t="shared" si="1490"/>
        <v>49341.333333333314</v>
      </c>
      <c r="G5519" s="64">
        <f t="shared" ref="G5519:G5582" si="1500">SUM(H5519:N5519)</f>
        <v>383.46842821745776</v>
      </c>
      <c r="H5519" s="64">
        <f t="shared" si="1498"/>
        <v>0</v>
      </c>
      <c r="I5519" s="64">
        <f t="shared" si="1498"/>
        <v>86.122461746682319</v>
      </c>
      <c r="J5519" s="64">
        <f t="shared" si="1498"/>
        <v>0</v>
      </c>
      <c r="K5519" s="64">
        <f t="shared" si="1498"/>
        <v>0</v>
      </c>
      <c r="L5519" s="64">
        <f t="shared" si="1498"/>
        <v>0</v>
      </c>
      <c r="M5519" s="64">
        <f t="shared" si="1498"/>
        <v>8.9454959057500893</v>
      </c>
      <c r="N5519" s="64">
        <f t="shared" si="1498"/>
        <v>288.40047056502533</v>
      </c>
      <c r="O5519" s="121"/>
      <c r="P5519" s="177">
        <v>2.9750000000000001</v>
      </c>
      <c r="Q5519" s="177">
        <v>41.117047907971489</v>
      </c>
      <c r="R5519" s="177">
        <v>41.117047907971489</v>
      </c>
      <c r="S5519" s="177">
        <v>14.76227723863528</v>
      </c>
      <c r="T5519" s="177">
        <v>22.535907476047445</v>
      </c>
      <c r="U5519" s="177">
        <v>41.117047907971489</v>
      </c>
      <c r="V5519" s="177">
        <v>41.117047907971489</v>
      </c>
      <c r="W5519" s="177">
        <v>3.1538629408976706</v>
      </c>
      <c r="X5519" s="177">
        <v>17.807292281363818</v>
      </c>
      <c r="Y5519" s="177">
        <v>14.250079999999999</v>
      </c>
      <c r="Z5519" s="177">
        <v>0</v>
      </c>
      <c r="AA5519" s="177">
        <v>44.409998070840231</v>
      </c>
      <c r="AB5519" s="177">
        <v>39.961207275066236</v>
      </c>
      <c r="AC5519" s="177">
        <v>39.561073587232897</v>
      </c>
      <c r="AD5519" s="177">
        <v>0</v>
      </c>
      <c r="AE5519" s="177">
        <v>0</v>
      </c>
      <c r="AF5519" s="177">
        <v>8.9454959057500893</v>
      </c>
      <c r="AG5519" s="177">
        <v>0</v>
      </c>
      <c r="AH5519" s="177">
        <v>0</v>
      </c>
      <c r="AI5519" s="177">
        <v>0</v>
      </c>
      <c r="AJ5519" s="177">
        <v>10.638041809738114</v>
      </c>
    </row>
    <row r="5520" spans="1:36" hidden="1" outlineLevel="1" x14ac:dyDescent="0.25">
      <c r="A5520" s="190">
        <f t="shared" ref="A5520:A5583" si="1501">YEAR(F5520)</f>
        <v>2035</v>
      </c>
      <c r="B5520" s="55">
        <f t="shared" ref="B5520:B5583" si="1502">MONTH(F5520)</f>
        <v>2</v>
      </c>
      <c r="C5520" s="55">
        <f t="shared" ref="C5520:C5583" si="1503">HOUR(F5520)</f>
        <v>9</v>
      </c>
      <c r="D5520" s="55">
        <f t="shared" si="1499"/>
        <v>230</v>
      </c>
      <c r="F5520" s="63">
        <f t="shared" si="1490"/>
        <v>49341.374999999978</v>
      </c>
      <c r="G5520" s="64">
        <f t="shared" si="1500"/>
        <v>429.44530032960961</v>
      </c>
      <c r="H5520" s="64">
        <f t="shared" si="1498"/>
        <v>0</v>
      </c>
      <c r="I5520" s="64">
        <f t="shared" si="1498"/>
        <v>116.71754498195732</v>
      </c>
      <c r="J5520" s="64">
        <f t="shared" si="1498"/>
        <v>0</v>
      </c>
      <c r="K5520" s="64">
        <f t="shared" si="1498"/>
        <v>0</v>
      </c>
      <c r="L5520" s="64">
        <f t="shared" si="1498"/>
        <v>0</v>
      </c>
      <c r="M5520" s="64">
        <f t="shared" si="1498"/>
        <v>8.2000379136042483</v>
      </c>
      <c r="N5520" s="64">
        <f t="shared" si="1498"/>
        <v>304.52771743404804</v>
      </c>
      <c r="O5520" s="121"/>
      <c r="P5520" s="177">
        <v>2.9750000000000001</v>
      </c>
      <c r="Q5520" s="177">
        <v>45.208142649691965</v>
      </c>
      <c r="R5520" s="177">
        <v>45.208142649691965</v>
      </c>
      <c r="S5520" s="177">
        <v>21.668369684214571</v>
      </c>
      <c r="T5520" s="177">
        <v>20.761556154553894</v>
      </c>
      <c r="U5520" s="177">
        <v>45.208142649691965</v>
      </c>
      <c r="V5520" s="177">
        <v>45.208142649691965</v>
      </c>
      <c r="W5520" s="177">
        <v>3.6572909905082902</v>
      </c>
      <c r="X5520" s="177">
        <v>22.717360951086867</v>
      </c>
      <c r="Y5520" s="177">
        <v>25.566319999999994</v>
      </c>
      <c r="Z5520" s="177">
        <v>0</v>
      </c>
      <c r="AA5520" s="177">
        <v>44.182907575045817</v>
      </c>
      <c r="AB5520" s="177">
        <v>40.084582390563341</v>
      </c>
      <c r="AC5520" s="177">
        <v>39.427656869671004</v>
      </c>
      <c r="AD5520" s="177">
        <v>0</v>
      </c>
      <c r="AE5520" s="177">
        <v>0</v>
      </c>
      <c r="AF5520" s="177">
        <v>8.2000379136042483</v>
      </c>
      <c r="AG5520" s="177">
        <v>0</v>
      </c>
      <c r="AH5520" s="177">
        <v>0</v>
      </c>
      <c r="AI5520" s="177">
        <v>0</v>
      </c>
      <c r="AJ5520" s="177">
        <v>19.371647201593717</v>
      </c>
    </row>
    <row r="5521" spans="1:36" hidden="1" outlineLevel="1" x14ac:dyDescent="0.25">
      <c r="A5521" s="190">
        <f t="shared" si="1501"/>
        <v>2035</v>
      </c>
      <c r="B5521" s="55">
        <f t="shared" si="1502"/>
        <v>2</v>
      </c>
      <c r="C5521" s="55">
        <f t="shared" si="1503"/>
        <v>10</v>
      </c>
      <c r="D5521" s="55">
        <f t="shared" si="1499"/>
        <v>230</v>
      </c>
      <c r="F5521" s="63">
        <f t="shared" si="1490"/>
        <v>49341.416666666642</v>
      </c>
      <c r="G5521" s="64">
        <f t="shared" si="1500"/>
        <v>448.59491392759742</v>
      </c>
      <c r="H5521" s="64">
        <f t="shared" si="1498"/>
        <v>0</v>
      </c>
      <c r="I5521" s="64">
        <f t="shared" si="1498"/>
        <v>126.49904829302011</v>
      </c>
      <c r="J5521" s="64">
        <f t="shared" si="1498"/>
        <v>0</v>
      </c>
      <c r="K5521" s="64">
        <f t="shared" si="1498"/>
        <v>0</v>
      </c>
      <c r="L5521" s="64">
        <f t="shared" si="1498"/>
        <v>0</v>
      </c>
      <c r="M5521" s="64">
        <f t="shared" si="1498"/>
        <v>8.9454959057500893</v>
      </c>
      <c r="N5521" s="64">
        <f t="shared" si="1498"/>
        <v>313.15036972882723</v>
      </c>
      <c r="O5521" s="121"/>
      <c r="P5521" s="177">
        <v>2.9750000000000001</v>
      </c>
      <c r="Q5521" s="177">
        <v>48.062634446811792</v>
      </c>
      <c r="R5521" s="177">
        <v>48.062634446811792</v>
      </c>
      <c r="S5521" s="177">
        <v>22.482701748268877</v>
      </c>
      <c r="T5521" s="177">
        <v>20.26055920417225</v>
      </c>
      <c r="U5521" s="177">
        <v>48.062634446811792</v>
      </c>
      <c r="V5521" s="177">
        <v>48.062634446811792</v>
      </c>
      <c r="W5521" s="177">
        <v>4.3422746412171209</v>
      </c>
      <c r="X5521" s="177">
        <v>21.457933980760032</v>
      </c>
      <c r="Y5521" s="177">
        <v>32.272239999999996</v>
      </c>
      <c r="Z5521" s="177">
        <v>0</v>
      </c>
      <c r="AA5521" s="177">
        <v>43.382397078189726</v>
      </c>
      <c r="AB5521" s="177">
        <v>39.385366861365391</v>
      </c>
      <c r="AC5521" s="177">
        <v>38.132068002024958</v>
      </c>
      <c r="AD5521" s="177">
        <v>0</v>
      </c>
      <c r="AE5521" s="177">
        <v>0</v>
      </c>
      <c r="AF5521" s="177">
        <v>8.9454959057500893</v>
      </c>
      <c r="AG5521" s="177">
        <v>0</v>
      </c>
      <c r="AH5521" s="177">
        <v>0</v>
      </c>
      <c r="AI5521" s="177">
        <v>0</v>
      </c>
      <c r="AJ5521" s="177">
        <v>22.708338718601841</v>
      </c>
    </row>
    <row r="5522" spans="1:36" hidden="1" outlineLevel="1" x14ac:dyDescent="0.25">
      <c r="A5522" s="190">
        <f t="shared" si="1501"/>
        <v>2035</v>
      </c>
      <c r="B5522" s="55">
        <f t="shared" si="1502"/>
        <v>2</v>
      </c>
      <c r="C5522" s="55">
        <f t="shared" si="1503"/>
        <v>11</v>
      </c>
      <c r="D5522" s="55">
        <f t="shared" si="1499"/>
        <v>230</v>
      </c>
      <c r="F5522" s="63">
        <f t="shared" si="1490"/>
        <v>49341.458333333307</v>
      </c>
      <c r="G5522" s="64">
        <f t="shared" si="1500"/>
        <v>449.07601837726816</v>
      </c>
      <c r="H5522" s="64">
        <f t="shared" si="1498"/>
        <v>0</v>
      </c>
      <c r="I5522" s="64">
        <f t="shared" si="1498"/>
        <v>120.20842070235943</v>
      </c>
      <c r="J5522" s="64">
        <f t="shared" si="1498"/>
        <v>0</v>
      </c>
      <c r="K5522" s="64">
        <f t="shared" si="1498"/>
        <v>0</v>
      </c>
      <c r="L5522" s="64">
        <f t="shared" si="1498"/>
        <v>0</v>
      </c>
      <c r="M5522" s="64">
        <f t="shared" si="1498"/>
        <v>8.4485239109861983</v>
      </c>
      <c r="N5522" s="64">
        <f t="shared" si="1498"/>
        <v>320.41907376392254</v>
      </c>
      <c r="O5522" s="121"/>
      <c r="P5522" s="177">
        <v>2.9750000000000001</v>
      </c>
      <c r="Q5522" s="177">
        <v>50.968651366623298</v>
      </c>
      <c r="R5522" s="177">
        <v>50.968651366623298</v>
      </c>
      <c r="S5522" s="177">
        <v>19.876935015752863</v>
      </c>
      <c r="T5522" s="177">
        <v>20.272180108141619</v>
      </c>
      <c r="U5522" s="177">
        <v>50.968651366623298</v>
      </c>
      <c r="V5522" s="177">
        <v>50.968651366623298</v>
      </c>
      <c r="W5522" s="177">
        <v>4.05055501604404</v>
      </c>
      <c r="X5522" s="177">
        <v>20.233505605745535</v>
      </c>
      <c r="Y5522" s="177">
        <v>28.919279999999993</v>
      </c>
      <c r="Z5522" s="177">
        <v>0</v>
      </c>
      <c r="AA5522" s="177">
        <v>41.723702335036833</v>
      </c>
      <c r="AB5522" s="177">
        <v>38.27118964576681</v>
      </c>
      <c r="AC5522" s="177">
        <v>36.549576316625711</v>
      </c>
      <c r="AD5522" s="177">
        <v>0</v>
      </c>
      <c r="AE5522" s="177">
        <v>0</v>
      </c>
      <c r="AF5522" s="177">
        <v>8.4485239109861983</v>
      </c>
      <c r="AG5522" s="177">
        <v>0</v>
      </c>
      <c r="AH5522" s="177">
        <v>0</v>
      </c>
      <c r="AI5522" s="177">
        <v>0</v>
      </c>
      <c r="AJ5522" s="177">
        <v>23.880964956675371</v>
      </c>
    </row>
    <row r="5523" spans="1:36" hidden="1" outlineLevel="1" x14ac:dyDescent="0.25">
      <c r="A5523" s="190">
        <f t="shared" si="1501"/>
        <v>2035</v>
      </c>
      <c r="B5523" s="55">
        <f t="shared" si="1502"/>
        <v>2</v>
      </c>
      <c r="C5523" s="55">
        <f t="shared" si="1503"/>
        <v>12</v>
      </c>
      <c r="D5523" s="55">
        <f t="shared" si="1499"/>
        <v>230</v>
      </c>
      <c r="F5523" s="63">
        <f t="shared" si="1490"/>
        <v>49341.499999999971</v>
      </c>
      <c r="G5523" s="64">
        <f t="shared" si="1500"/>
        <v>462.31525478537469</v>
      </c>
      <c r="H5523" s="64">
        <f t="shared" si="1498"/>
        <v>0</v>
      </c>
      <c r="I5523" s="64">
        <f t="shared" si="1498"/>
        <v>124.5203272090277</v>
      </c>
      <c r="J5523" s="64">
        <f t="shared" si="1498"/>
        <v>0</v>
      </c>
      <c r="K5523" s="64">
        <f t="shared" si="1498"/>
        <v>0</v>
      </c>
      <c r="L5523" s="64">
        <f t="shared" si="1498"/>
        <v>0</v>
      </c>
      <c r="M5523" s="64">
        <f t="shared" si="1498"/>
        <v>8.4485239109861983</v>
      </c>
      <c r="N5523" s="64">
        <f t="shared" si="1498"/>
        <v>329.34640366536075</v>
      </c>
      <c r="O5523" s="121"/>
      <c r="P5523" s="177">
        <v>2.9750000000000001</v>
      </c>
      <c r="Q5523" s="177">
        <v>53.617042672976361</v>
      </c>
      <c r="R5523" s="177">
        <v>53.617042672976361</v>
      </c>
      <c r="S5523" s="177">
        <v>21.164623586471027</v>
      </c>
      <c r="T5523" s="177">
        <v>24.217106125829076</v>
      </c>
      <c r="U5523" s="177">
        <v>53.617042672976361</v>
      </c>
      <c r="V5523" s="177">
        <v>53.617042672976361</v>
      </c>
      <c r="W5523" s="177">
        <v>3.5975208192458838</v>
      </c>
      <c r="X5523" s="177">
        <v>19.620245245361605</v>
      </c>
      <c r="Y5523" s="177">
        <v>31.433999999999997</v>
      </c>
      <c r="Z5523" s="177">
        <v>0</v>
      </c>
      <c r="AA5523" s="177">
        <v>40.883964628080385</v>
      </c>
      <c r="AB5523" s="177">
        <v>38.297795409670314</v>
      </c>
      <c r="AC5523" s="177">
        <v>35.69647293570462</v>
      </c>
      <c r="AD5523" s="177">
        <v>0</v>
      </c>
      <c r="AE5523" s="177">
        <v>0</v>
      </c>
      <c r="AF5523" s="177">
        <v>8.4485239109861983</v>
      </c>
      <c r="AG5523" s="177">
        <v>0</v>
      </c>
      <c r="AH5523" s="177">
        <v>0</v>
      </c>
      <c r="AI5523" s="177">
        <v>0</v>
      </c>
      <c r="AJ5523" s="177">
        <v>21.511831432120104</v>
      </c>
    </row>
    <row r="5524" spans="1:36" hidden="1" outlineLevel="1" x14ac:dyDescent="0.25">
      <c r="A5524" s="190">
        <f t="shared" si="1501"/>
        <v>2035</v>
      </c>
      <c r="B5524" s="55">
        <f t="shared" si="1502"/>
        <v>2</v>
      </c>
      <c r="C5524" s="55">
        <f t="shared" si="1503"/>
        <v>13</v>
      </c>
      <c r="D5524" s="55">
        <f t="shared" si="1499"/>
        <v>230</v>
      </c>
      <c r="F5524" s="63">
        <f t="shared" si="1490"/>
        <v>49341.541666666635</v>
      </c>
      <c r="G5524" s="64">
        <f t="shared" si="1500"/>
        <v>457.2837230872276</v>
      </c>
      <c r="H5524" s="64">
        <f t="shared" si="1498"/>
        <v>0</v>
      </c>
      <c r="I5524" s="64">
        <f t="shared" si="1498"/>
        <v>123.03147493229008</v>
      </c>
      <c r="J5524" s="64">
        <f t="shared" si="1498"/>
        <v>0</v>
      </c>
      <c r="K5524" s="64">
        <f t="shared" si="1498"/>
        <v>0</v>
      </c>
      <c r="L5524" s="64">
        <f t="shared" si="1498"/>
        <v>0</v>
      </c>
      <c r="M5524" s="64">
        <f t="shared" si="1498"/>
        <v>9.069738904441067</v>
      </c>
      <c r="N5524" s="64">
        <f t="shared" si="1498"/>
        <v>325.18250925049648</v>
      </c>
      <c r="O5524" s="121"/>
      <c r="P5524" s="177">
        <v>2.9750000000000001</v>
      </c>
      <c r="Q5524" s="177">
        <v>53.915888384588186</v>
      </c>
      <c r="R5524" s="177">
        <v>53.915888384588186</v>
      </c>
      <c r="S5524" s="177">
        <v>19.898188289219824</v>
      </c>
      <c r="T5524" s="177">
        <v>25.328911387771019</v>
      </c>
      <c r="U5524" s="177">
        <v>53.915888384588186</v>
      </c>
      <c r="V5524" s="177">
        <v>53.915888384588186</v>
      </c>
      <c r="W5524" s="177">
        <v>3.9716058573233251</v>
      </c>
      <c r="X5524" s="177">
        <v>19.668446550484671</v>
      </c>
      <c r="Y5524" s="177">
        <v>29.3384</v>
      </c>
      <c r="Z5524" s="177">
        <v>0</v>
      </c>
      <c r="AA5524" s="177">
        <v>38.789896902932377</v>
      </c>
      <c r="AB5524" s="177">
        <v>36.251357179222637</v>
      </c>
      <c r="AC5524" s="177">
        <v>34.477701629988715</v>
      </c>
      <c r="AD5524" s="177">
        <v>0</v>
      </c>
      <c r="AE5524" s="177">
        <v>0</v>
      </c>
      <c r="AF5524" s="177">
        <v>9.069738904441067</v>
      </c>
      <c r="AG5524" s="177">
        <v>0</v>
      </c>
      <c r="AH5524" s="177">
        <v>0</v>
      </c>
      <c r="AI5524" s="177">
        <v>0</v>
      </c>
      <c r="AJ5524" s="177">
        <v>21.850922847491237</v>
      </c>
    </row>
    <row r="5525" spans="1:36" hidden="1" outlineLevel="1" x14ac:dyDescent="0.25">
      <c r="A5525" s="190">
        <f t="shared" si="1501"/>
        <v>2035</v>
      </c>
      <c r="B5525" s="55">
        <f t="shared" si="1502"/>
        <v>2</v>
      </c>
      <c r="C5525" s="55">
        <f t="shared" si="1503"/>
        <v>14</v>
      </c>
      <c r="D5525" s="55">
        <f t="shared" si="1499"/>
        <v>230</v>
      </c>
      <c r="F5525" s="63">
        <f t="shared" si="1490"/>
        <v>49341.583333333299</v>
      </c>
      <c r="G5525" s="64">
        <f t="shared" si="1500"/>
        <v>444.35582040587468</v>
      </c>
      <c r="H5525" s="64">
        <f t="shared" ref="H5525:N5534" si="1504">SUMIF($P$6:$AK$6,H$6,$P5525:$AK5525)</f>
        <v>0</v>
      </c>
      <c r="I5525" s="64">
        <f t="shared" si="1504"/>
        <v>118.41186789055601</v>
      </c>
      <c r="J5525" s="64">
        <f t="shared" si="1504"/>
        <v>0</v>
      </c>
      <c r="K5525" s="64">
        <f t="shared" si="1504"/>
        <v>0</v>
      </c>
      <c r="L5525" s="64">
        <f t="shared" si="1504"/>
        <v>0</v>
      </c>
      <c r="M5525" s="64">
        <f t="shared" si="1504"/>
        <v>8.6970099083681447</v>
      </c>
      <c r="N5525" s="64">
        <f t="shared" si="1504"/>
        <v>317.24694260695054</v>
      </c>
      <c r="O5525" s="121"/>
      <c r="P5525" s="177">
        <v>2.9750000000000001</v>
      </c>
      <c r="Q5525" s="177">
        <v>52.607150268219165</v>
      </c>
      <c r="R5525" s="177">
        <v>52.607150268219165</v>
      </c>
      <c r="S5525" s="177">
        <v>16.952070004768537</v>
      </c>
      <c r="T5525" s="177">
        <v>25.092351816011547</v>
      </c>
      <c r="U5525" s="177">
        <v>52.607150268219165</v>
      </c>
      <c r="V5525" s="177">
        <v>52.607150268219165</v>
      </c>
      <c r="W5525" s="177">
        <v>4.2669989828684942</v>
      </c>
      <c r="X5525" s="177">
        <v>20.750141493243778</v>
      </c>
      <c r="Y5525" s="177">
        <v>24.308960000000003</v>
      </c>
      <c r="Z5525" s="177">
        <v>0</v>
      </c>
      <c r="AA5525" s="177">
        <v>39.207232185376405</v>
      </c>
      <c r="AB5525" s="177">
        <v>34.938261133579189</v>
      </c>
      <c r="AC5525" s="177">
        <v>32.6728482151183</v>
      </c>
      <c r="AD5525" s="177">
        <v>0</v>
      </c>
      <c r="AE5525" s="177">
        <v>0</v>
      </c>
      <c r="AF5525" s="177">
        <v>8.6970099083681447</v>
      </c>
      <c r="AG5525" s="177">
        <v>0</v>
      </c>
      <c r="AH5525" s="177">
        <v>0</v>
      </c>
      <c r="AI5525" s="177">
        <v>0</v>
      </c>
      <c r="AJ5525" s="177">
        <v>24.066345593663648</v>
      </c>
    </row>
    <row r="5526" spans="1:36" hidden="1" outlineLevel="1" x14ac:dyDescent="0.25">
      <c r="A5526" s="190">
        <f t="shared" si="1501"/>
        <v>2035</v>
      </c>
      <c r="B5526" s="55">
        <f t="shared" si="1502"/>
        <v>2</v>
      </c>
      <c r="C5526" s="55">
        <f t="shared" si="1503"/>
        <v>15</v>
      </c>
      <c r="D5526" s="55">
        <f t="shared" si="1499"/>
        <v>230</v>
      </c>
      <c r="F5526" s="63">
        <f t="shared" si="1490"/>
        <v>49341.624999999964</v>
      </c>
      <c r="G5526" s="64">
        <f t="shared" si="1500"/>
        <v>404.60815858383347</v>
      </c>
      <c r="H5526" s="64">
        <f t="shared" si="1504"/>
        <v>0</v>
      </c>
      <c r="I5526" s="64">
        <f t="shared" si="1504"/>
        <v>85.077660054663099</v>
      </c>
      <c r="J5526" s="64">
        <f t="shared" si="1504"/>
        <v>0</v>
      </c>
      <c r="K5526" s="64">
        <f t="shared" si="1504"/>
        <v>0</v>
      </c>
      <c r="L5526" s="64">
        <f t="shared" si="1504"/>
        <v>0</v>
      </c>
      <c r="M5526" s="64">
        <f t="shared" si="1504"/>
        <v>8.0757949149132777</v>
      </c>
      <c r="N5526" s="64">
        <f t="shared" si="1504"/>
        <v>311.45470361425708</v>
      </c>
      <c r="O5526" s="121"/>
      <c r="P5526" s="177">
        <v>2.9750000000000001</v>
      </c>
      <c r="Q5526" s="177">
        <v>52.4010497774524</v>
      </c>
      <c r="R5526" s="177">
        <v>52.4010497774524</v>
      </c>
      <c r="S5526" s="177">
        <v>6.9555885335575631</v>
      </c>
      <c r="T5526" s="177">
        <v>10.282475552520339</v>
      </c>
      <c r="U5526" s="177">
        <v>52.4010497774524</v>
      </c>
      <c r="V5526" s="177">
        <v>52.4010497774524</v>
      </c>
      <c r="W5526" s="177">
        <v>4.8018009838625257</v>
      </c>
      <c r="X5526" s="177">
        <v>20.455611039780713</v>
      </c>
      <c r="Y5526" s="177">
        <v>18.441279999999995</v>
      </c>
      <c r="Z5526" s="177">
        <v>0</v>
      </c>
      <c r="AA5526" s="177">
        <v>38.174146761249425</v>
      </c>
      <c r="AB5526" s="177">
        <v>34.038082991395328</v>
      </c>
      <c r="AC5526" s="177">
        <v>29.638274751802737</v>
      </c>
      <c r="AD5526" s="177">
        <v>0</v>
      </c>
      <c r="AE5526" s="177">
        <v>0</v>
      </c>
      <c r="AF5526" s="177">
        <v>8.0757949149132777</v>
      </c>
      <c r="AG5526" s="177">
        <v>0</v>
      </c>
      <c r="AH5526" s="177">
        <v>0</v>
      </c>
      <c r="AI5526" s="177">
        <v>0</v>
      </c>
      <c r="AJ5526" s="177">
        <v>21.165903944941959</v>
      </c>
    </row>
    <row r="5527" spans="1:36" hidden="1" outlineLevel="1" x14ac:dyDescent="0.25">
      <c r="A5527" s="190">
        <f t="shared" si="1501"/>
        <v>2035</v>
      </c>
      <c r="B5527" s="55">
        <f t="shared" si="1502"/>
        <v>2</v>
      </c>
      <c r="C5527" s="55">
        <f t="shared" si="1503"/>
        <v>16</v>
      </c>
      <c r="D5527" s="55">
        <f t="shared" si="1499"/>
        <v>230</v>
      </c>
      <c r="F5527" s="63">
        <f t="shared" si="1490"/>
        <v>49341.666666666628</v>
      </c>
      <c r="G5527" s="64">
        <f t="shared" si="1500"/>
        <v>347.3703329545292</v>
      </c>
      <c r="H5527" s="64">
        <f t="shared" si="1504"/>
        <v>0</v>
      </c>
      <c r="I5527" s="64">
        <f t="shared" si="1504"/>
        <v>36.332164887543151</v>
      </c>
      <c r="J5527" s="64">
        <f t="shared" si="1504"/>
        <v>0</v>
      </c>
      <c r="K5527" s="64">
        <f t="shared" si="1504"/>
        <v>0</v>
      </c>
      <c r="L5527" s="64">
        <f t="shared" si="1504"/>
        <v>0</v>
      </c>
      <c r="M5527" s="64">
        <f t="shared" si="1504"/>
        <v>9.1939819031320393</v>
      </c>
      <c r="N5527" s="64">
        <f t="shared" si="1504"/>
        <v>301.84418616385403</v>
      </c>
      <c r="O5527" s="121"/>
      <c r="P5527" s="177">
        <v>2.9750000000000001</v>
      </c>
      <c r="Q5527" s="177">
        <v>49.567168029409252</v>
      </c>
      <c r="R5527" s="177">
        <v>49.567168029409252</v>
      </c>
      <c r="S5527" s="177">
        <v>0.11821024589587975</v>
      </c>
      <c r="T5527" s="177">
        <v>0.14671660149268168</v>
      </c>
      <c r="U5527" s="177">
        <v>49.567168029409252</v>
      </c>
      <c r="V5527" s="177">
        <v>49.567168029409252</v>
      </c>
      <c r="W5527" s="177">
        <v>2.5569393540132253</v>
      </c>
      <c r="X5527" s="177">
        <v>9.953600402392814</v>
      </c>
      <c r="Y5527" s="177">
        <v>9.2206399999999977</v>
      </c>
      <c r="Z5527" s="177">
        <v>0</v>
      </c>
      <c r="AA5527" s="177">
        <v>39.443493230116026</v>
      </c>
      <c r="AB5527" s="177">
        <v>33.590991006292448</v>
      </c>
      <c r="AC5527" s="177">
        <v>30.541029809808528</v>
      </c>
      <c r="AD5527" s="177">
        <v>0</v>
      </c>
      <c r="AE5527" s="177">
        <v>0</v>
      </c>
      <c r="AF5527" s="177">
        <v>9.1939819031320393</v>
      </c>
      <c r="AG5527" s="177">
        <v>0</v>
      </c>
      <c r="AH5527" s="177">
        <v>0</v>
      </c>
      <c r="AI5527" s="177">
        <v>0</v>
      </c>
      <c r="AJ5527" s="177">
        <v>11.361058283748557</v>
      </c>
    </row>
    <row r="5528" spans="1:36" hidden="1" outlineLevel="1" x14ac:dyDescent="0.25">
      <c r="A5528" s="190">
        <f t="shared" si="1501"/>
        <v>2035</v>
      </c>
      <c r="B5528" s="55">
        <f t="shared" si="1502"/>
        <v>2</v>
      </c>
      <c r="C5528" s="55">
        <f t="shared" si="1503"/>
        <v>17</v>
      </c>
      <c r="D5528" s="55">
        <f t="shared" si="1499"/>
        <v>230</v>
      </c>
      <c r="F5528" s="63">
        <f t="shared" si="1490"/>
        <v>49341.708333333292</v>
      </c>
      <c r="G5528" s="64">
        <f t="shared" si="1500"/>
        <v>297.20932004732276</v>
      </c>
      <c r="H5528" s="64">
        <f t="shared" si="1504"/>
        <v>0</v>
      </c>
      <c r="I5528" s="64">
        <f t="shared" si="1504"/>
        <v>3.8645401561059933</v>
      </c>
      <c r="J5528" s="64">
        <f t="shared" si="1504"/>
        <v>0</v>
      </c>
      <c r="K5528" s="64">
        <f t="shared" si="1504"/>
        <v>0</v>
      </c>
      <c r="L5528" s="64">
        <f t="shared" si="1504"/>
        <v>0</v>
      </c>
      <c r="M5528" s="64">
        <f t="shared" si="1504"/>
        <v>10.063682893968853</v>
      </c>
      <c r="N5528" s="64">
        <f t="shared" si="1504"/>
        <v>283.28109699724791</v>
      </c>
      <c r="O5528" s="121"/>
      <c r="P5528" s="177">
        <v>2.9750000000000001</v>
      </c>
      <c r="Q5528" s="177">
        <v>44.960822060771832</v>
      </c>
      <c r="R5528" s="177">
        <v>44.960822060771832</v>
      </c>
      <c r="S5528" s="177">
        <v>0</v>
      </c>
      <c r="T5528" s="177">
        <v>0</v>
      </c>
      <c r="U5528" s="177">
        <v>44.960822060771832</v>
      </c>
      <c r="V5528" s="177">
        <v>44.960822060771832</v>
      </c>
      <c r="W5528" s="177">
        <v>0.15498624359667756</v>
      </c>
      <c r="X5528" s="177">
        <v>0.54032602165239429</v>
      </c>
      <c r="Y5528" s="177">
        <v>0</v>
      </c>
      <c r="Z5528" s="177">
        <v>0</v>
      </c>
      <c r="AA5528" s="177">
        <v>37.944881268522138</v>
      </c>
      <c r="AB5528" s="177">
        <v>33.164309927237227</v>
      </c>
      <c r="AC5528" s="177">
        <v>32.328617558401206</v>
      </c>
      <c r="AD5528" s="177">
        <v>0</v>
      </c>
      <c r="AE5528" s="177">
        <v>0</v>
      </c>
      <c r="AF5528" s="177">
        <v>10.063682893968853</v>
      </c>
      <c r="AG5528" s="177">
        <v>0</v>
      </c>
      <c r="AH5528" s="177">
        <v>0</v>
      </c>
      <c r="AI5528" s="177">
        <v>0</v>
      </c>
      <c r="AJ5528" s="177">
        <v>0.19422789085692141</v>
      </c>
    </row>
    <row r="5529" spans="1:36" hidden="1" outlineLevel="1" x14ac:dyDescent="0.25">
      <c r="A5529" s="190">
        <f t="shared" si="1501"/>
        <v>2035</v>
      </c>
      <c r="B5529" s="55">
        <f t="shared" si="1502"/>
        <v>2</v>
      </c>
      <c r="C5529" s="55">
        <f t="shared" si="1503"/>
        <v>18</v>
      </c>
      <c r="D5529" s="55">
        <f t="shared" si="1499"/>
        <v>230</v>
      </c>
      <c r="F5529" s="63">
        <f t="shared" si="1490"/>
        <v>49341.749999999956</v>
      </c>
      <c r="G5529" s="64">
        <f t="shared" si="1500"/>
        <v>291.34271621982043</v>
      </c>
      <c r="H5529" s="64">
        <f t="shared" si="1504"/>
        <v>0</v>
      </c>
      <c r="I5529" s="64">
        <f t="shared" si="1504"/>
        <v>2.9750000000000001</v>
      </c>
      <c r="J5529" s="64">
        <f t="shared" si="1504"/>
        <v>0</v>
      </c>
      <c r="K5529" s="64">
        <f t="shared" si="1504"/>
        <v>0</v>
      </c>
      <c r="L5529" s="64">
        <f t="shared" si="1504"/>
        <v>0</v>
      </c>
      <c r="M5529" s="64">
        <f t="shared" si="1504"/>
        <v>12.300056870406372</v>
      </c>
      <c r="N5529" s="64">
        <f t="shared" si="1504"/>
        <v>276.06765934941404</v>
      </c>
      <c r="O5529" s="121"/>
      <c r="P5529" s="177">
        <v>2.9750000000000001</v>
      </c>
      <c r="Q5529" s="177">
        <v>42.590666416953923</v>
      </c>
      <c r="R5529" s="177">
        <v>42.590666416953923</v>
      </c>
      <c r="S5529" s="177">
        <v>0</v>
      </c>
      <c r="T5529" s="177">
        <v>0</v>
      </c>
      <c r="U5529" s="177">
        <v>42.590666416953923</v>
      </c>
      <c r="V5529" s="177">
        <v>42.590666416953923</v>
      </c>
      <c r="W5529" s="177">
        <v>0</v>
      </c>
      <c r="X5529" s="177">
        <v>0</v>
      </c>
      <c r="Y5529" s="177">
        <v>0</v>
      </c>
      <c r="Z5529" s="177">
        <v>0</v>
      </c>
      <c r="AA5529" s="177">
        <v>39.2847449337442</v>
      </c>
      <c r="AB5529" s="177">
        <v>32.793543796186839</v>
      </c>
      <c r="AC5529" s="177">
        <v>33.626704951667314</v>
      </c>
      <c r="AD5529" s="177">
        <v>0</v>
      </c>
      <c r="AE5529" s="177">
        <v>0</v>
      </c>
      <c r="AF5529" s="177">
        <v>12.300056870406372</v>
      </c>
      <c r="AG5529" s="177">
        <v>0</v>
      </c>
      <c r="AH5529" s="177">
        <v>0</v>
      </c>
      <c r="AI5529" s="177">
        <v>0</v>
      </c>
      <c r="AJ5529" s="177">
        <v>0</v>
      </c>
    </row>
    <row r="5530" spans="1:36" hidden="1" outlineLevel="1" x14ac:dyDescent="0.25">
      <c r="A5530" s="190">
        <f t="shared" si="1501"/>
        <v>2035</v>
      </c>
      <c r="B5530" s="55">
        <f t="shared" si="1502"/>
        <v>2</v>
      </c>
      <c r="C5530" s="55">
        <f t="shared" si="1503"/>
        <v>19</v>
      </c>
      <c r="D5530" s="55">
        <f t="shared" si="1499"/>
        <v>230</v>
      </c>
      <c r="F5530" s="63">
        <f t="shared" si="1490"/>
        <v>49341.791666666621</v>
      </c>
      <c r="G5530" s="64">
        <f t="shared" si="1500"/>
        <v>283.34128485708624</v>
      </c>
      <c r="H5530" s="64">
        <f t="shared" si="1504"/>
        <v>0</v>
      </c>
      <c r="I5530" s="64">
        <f t="shared" si="1504"/>
        <v>2.9750000000000001</v>
      </c>
      <c r="J5530" s="64">
        <f t="shared" si="1504"/>
        <v>0</v>
      </c>
      <c r="K5530" s="64">
        <f t="shared" si="1504"/>
        <v>0</v>
      </c>
      <c r="L5530" s="64">
        <f t="shared" si="1504"/>
        <v>0</v>
      </c>
      <c r="M5530" s="64">
        <f t="shared" si="1504"/>
        <v>12.921271863861243</v>
      </c>
      <c r="N5530" s="64">
        <f t="shared" si="1504"/>
        <v>267.44501299322502</v>
      </c>
      <c r="O5530" s="121"/>
      <c r="P5530" s="177">
        <v>2.9750000000000001</v>
      </c>
      <c r="Q5530" s="177">
        <v>39.808309791602476</v>
      </c>
      <c r="R5530" s="177">
        <v>39.808309791602476</v>
      </c>
      <c r="S5530" s="177">
        <v>0</v>
      </c>
      <c r="T5530" s="177">
        <v>0</v>
      </c>
      <c r="U5530" s="177">
        <v>39.808309791602476</v>
      </c>
      <c r="V5530" s="177">
        <v>39.808309791602476</v>
      </c>
      <c r="W5530" s="177">
        <v>0</v>
      </c>
      <c r="X5530" s="177">
        <v>0</v>
      </c>
      <c r="Y5530" s="177">
        <v>0</v>
      </c>
      <c r="Z5530" s="177">
        <v>0</v>
      </c>
      <c r="AA5530" s="177">
        <v>39.846573635674083</v>
      </c>
      <c r="AB5530" s="177">
        <v>33.503862493881179</v>
      </c>
      <c r="AC5530" s="177">
        <v>34.861337697259877</v>
      </c>
      <c r="AD5530" s="177">
        <v>0</v>
      </c>
      <c r="AE5530" s="177">
        <v>0</v>
      </c>
      <c r="AF5530" s="177">
        <v>12.921271863861243</v>
      </c>
      <c r="AG5530" s="177">
        <v>0</v>
      </c>
      <c r="AH5530" s="177">
        <v>0</v>
      </c>
      <c r="AI5530" s="177">
        <v>0</v>
      </c>
      <c r="AJ5530" s="177">
        <v>0</v>
      </c>
    </row>
    <row r="5531" spans="1:36" hidden="1" outlineLevel="1" x14ac:dyDescent="0.25">
      <c r="A5531" s="190">
        <f t="shared" si="1501"/>
        <v>2035</v>
      </c>
      <c r="B5531" s="55">
        <f t="shared" si="1502"/>
        <v>2</v>
      </c>
      <c r="C5531" s="55">
        <f t="shared" si="1503"/>
        <v>20</v>
      </c>
      <c r="D5531" s="55">
        <f t="shared" si="1499"/>
        <v>230</v>
      </c>
      <c r="F5531" s="63">
        <f t="shared" si="1490"/>
        <v>49341.833333333285</v>
      </c>
      <c r="G5531" s="64">
        <f t="shared" si="1500"/>
        <v>281.00873065208197</v>
      </c>
      <c r="H5531" s="64">
        <f t="shared" si="1504"/>
        <v>0</v>
      </c>
      <c r="I5531" s="64">
        <f t="shared" si="1504"/>
        <v>2.9750000000000001</v>
      </c>
      <c r="J5531" s="64">
        <f t="shared" si="1504"/>
        <v>0</v>
      </c>
      <c r="K5531" s="64">
        <f t="shared" si="1504"/>
        <v>0</v>
      </c>
      <c r="L5531" s="64">
        <f t="shared" si="1504"/>
        <v>0</v>
      </c>
      <c r="M5531" s="64">
        <f t="shared" si="1504"/>
        <v>12.300056870406372</v>
      </c>
      <c r="N5531" s="64">
        <f t="shared" si="1504"/>
        <v>265.73367378167558</v>
      </c>
      <c r="O5531" s="121"/>
      <c r="P5531" s="177">
        <v>2.9750000000000001</v>
      </c>
      <c r="Q5531" s="177">
        <v>39.045737975765412</v>
      </c>
      <c r="R5531" s="177">
        <v>39.045737975765412</v>
      </c>
      <c r="S5531" s="177">
        <v>0</v>
      </c>
      <c r="T5531" s="177">
        <v>0</v>
      </c>
      <c r="U5531" s="177">
        <v>39.045737975765412</v>
      </c>
      <c r="V5531" s="177">
        <v>39.045737975765412</v>
      </c>
      <c r="W5531" s="177">
        <v>0</v>
      </c>
      <c r="X5531" s="177">
        <v>0</v>
      </c>
      <c r="Y5531" s="177">
        <v>0</v>
      </c>
      <c r="Z5531" s="177">
        <v>0</v>
      </c>
      <c r="AA5531" s="177">
        <v>40.591124555127948</v>
      </c>
      <c r="AB5531" s="177">
        <v>34.582605959115845</v>
      </c>
      <c r="AC5531" s="177">
        <v>34.376991364370149</v>
      </c>
      <c r="AD5531" s="177">
        <v>0</v>
      </c>
      <c r="AE5531" s="177">
        <v>0</v>
      </c>
      <c r="AF5531" s="177">
        <v>12.300056870406372</v>
      </c>
      <c r="AG5531" s="177">
        <v>0</v>
      </c>
      <c r="AH5531" s="177">
        <v>0</v>
      </c>
      <c r="AI5531" s="177">
        <v>0</v>
      </c>
      <c r="AJ5531" s="177">
        <v>0</v>
      </c>
    </row>
    <row r="5532" spans="1:36" hidden="1" outlineLevel="1" x14ac:dyDescent="0.25">
      <c r="A5532" s="190">
        <f t="shared" si="1501"/>
        <v>2035</v>
      </c>
      <c r="B5532" s="55">
        <f t="shared" si="1502"/>
        <v>2</v>
      </c>
      <c r="C5532" s="55">
        <f t="shared" si="1503"/>
        <v>21</v>
      </c>
      <c r="D5532" s="55">
        <f t="shared" si="1499"/>
        <v>230</v>
      </c>
      <c r="F5532" s="63">
        <f t="shared" si="1490"/>
        <v>49341.874999999949</v>
      </c>
      <c r="G5532" s="64">
        <f t="shared" si="1500"/>
        <v>277.41646551520148</v>
      </c>
      <c r="H5532" s="64">
        <f t="shared" si="1504"/>
        <v>0</v>
      </c>
      <c r="I5532" s="64">
        <f t="shared" si="1504"/>
        <v>2.9750000000000001</v>
      </c>
      <c r="J5532" s="64">
        <f t="shared" si="1504"/>
        <v>0</v>
      </c>
      <c r="K5532" s="64">
        <f t="shared" si="1504"/>
        <v>0</v>
      </c>
      <c r="L5532" s="64">
        <f t="shared" si="1504"/>
        <v>0</v>
      </c>
      <c r="M5532" s="64">
        <f t="shared" si="1504"/>
        <v>12.797028865170272</v>
      </c>
      <c r="N5532" s="64">
        <f t="shared" si="1504"/>
        <v>261.6444366500312</v>
      </c>
      <c r="O5532" s="121"/>
      <c r="P5532" s="177">
        <v>2.9750000000000001</v>
      </c>
      <c r="Q5532" s="177">
        <v>38.107980742776583</v>
      </c>
      <c r="R5532" s="177">
        <v>38.107980742776583</v>
      </c>
      <c r="S5532" s="177">
        <v>0</v>
      </c>
      <c r="T5532" s="177">
        <v>0</v>
      </c>
      <c r="U5532" s="177">
        <v>38.107980742776583</v>
      </c>
      <c r="V5532" s="177">
        <v>38.107980742776583</v>
      </c>
      <c r="W5532" s="177">
        <v>0</v>
      </c>
      <c r="X5532" s="177">
        <v>0</v>
      </c>
      <c r="Y5532" s="177">
        <v>0</v>
      </c>
      <c r="Z5532" s="177">
        <v>0</v>
      </c>
      <c r="AA5532" s="177">
        <v>39.499982664823236</v>
      </c>
      <c r="AB5532" s="177">
        <v>36.019145251482357</v>
      </c>
      <c r="AC5532" s="177">
        <v>33.693385762619265</v>
      </c>
      <c r="AD5532" s="177">
        <v>0</v>
      </c>
      <c r="AE5532" s="177">
        <v>0</v>
      </c>
      <c r="AF5532" s="177">
        <v>12.797028865170272</v>
      </c>
      <c r="AG5532" s="177">
        <v>0</v>
      </c>
      <c r="AH5532" s="177">
        <v>0</v>
      </c>
      <c r="AI5532" s="177">
        <v>0</v>
      </c>
      <c r="AJ5532" s="177">
        <v>0</v>
      </c>
    </row>
    <row r="5533" spans="1:36" hidden="1" outlineLevel="1" x14ac:dyDescent="0.25">
      <c r="A5533" s="190">
        <f t="shared" si="1501"/>
        <v>2035</v>
      </c>
      <c r="B5533" s="55">
        <f t="shared" si="1502"/>
        <v>2</v>
      </c>
      <c r="C5533" s="55">
        <f t="shared" si="1503"/>
        <v>22</v>
      </c>
      <c r="D5533" s="55">
        <f t="shared" si="1499"/>
        <v>230</v>
      </c>
      <c r="F5533" s="63">
        <f t="shared" si="1490"/>
        <v>49341.916666666613</v>
      </c>
      <c r="G5533" s="64">
        <f t="shared" si="1500"/>
        <v>284.61166706855067</v>
      </c>
      <c r="H5533" s="64">
        <f t="shared" si="1504"/>
        <v>0</v>
      </c>
      <c r="I5533" s="64">
        <f t="shared" si="1504"/>
        <v>2.9750000000000001</v>
      </c>
      <c r="J5533" s="64">
        <f t="shared" si="1504"/>
        <v>0</v>
      </c>
      <c r="K5533" s="64">
        <f t="shared" si="1504"/>
        <v>0</v>
      </c>
      <c r="L5533" s="64">
        <f t="shared" si="1504"/>
        <v>0</v>
      </c>
      <c r="M5533" s="64">
        <f t="shared" si="1504"/>
        <v>13.418243858625139</v>
      </c>
      <c r="N5533" s="64">
        <f t="shared" si="1504"/>
        <v>268.2184232099255</v>
      </c>
      <c r="O5533" s="121"/>
      <c r="P5533" s="177">
        <v>2.9750000000000001</v>
      </c>
      <c r="Q5533" s="177">
        <v>38.448046552541769</v>
      </c>
      <c r="R5533" s="177">
        <v>38.448046552541769</v>
      </c>
      <c r="S5533" s="177">
        <v>0</v>
      </c>
      <c r="T5533" s="177">
        <v>0</v>
      </c>
      <c r="U5533" s="177">
        <v>38.448046552541769</v>
      </c>
      <c r="V5533" s="177">
        <v>38.448046552541769</v>
      </c>
      <c r="W5533" s="177">
        <v>0</v>
      </c>
      <c r="X5533" s="177">
        <v>0</v>
      </c>
      <c r="Y5533" s="177">
        <v>0</v>
      </c>
      <c r="Z5533" s="177">
        <v>0</v>
      </c>
      <c r="AA5533" s="177">
        <v>43.640381256519696</v>
      </c>
      <c r="AB5533" s="177">
        <v>37.177270574368244</v>
      </c>
      <c r="AC5533" s="177">
        <v>33.608585168870469</v>
      </c>
      <c r="AD5533" s="177">
        <v>0</v>
      </c>
      <c r="AE5533" s="177">
        <v>0</v>
      </c>
      <c r="AF5533" s="177">
        <v>13.418243858625139</v>
      </c>
      <c r="AG5533" s="177">
        <v>0</v>
      </c>
      <c r="AH5533" s="177">
        <v>0</v>
      </c>
      <c r="AI5533" s="177">
        <v>0</v>
      </c>
      <c r="AJ5533" s="177">
        <v>0</v>
      </c>
    </row>
    <row r="5534" spans="1:36" hidden="1" outlineLevel="1" x14ac:dyDescent="0.25">
      <c r="A5534" s="190">
        <f t="shared" si="1501"/>
        <v>2035</v>
      </c>
      <c r="B5534" s="55">
        <f t="shared" si="1502"/>
        <v>2</v>
      </c>
      <c r="C5534" s="55">
        <f t="shared" si="1503"/>
        <v>23</v>
      </c>
      <c r="D5534" s="55">
        <f t="shared" si="1499"/>
        <v>230</v>
      </c>
      <c r="F5534" s="63">
        <f t="shared" si="1490"/>
        <v>49341.958333333278</v>
      </c>
      <c r="G5534" s="64">
        <f t="shared" si="1500"/>
        <v>297.60850115919277</v>
      </c>
      <c r="H5534" s="64">
        <f t="shared" si="1504"/>
        <v>0</v>
      </c>
      <c r="I5534" s="64">
        <f t="shared" si="1504"/>
        <v>2.9750000000000001</v>
      </c>
      <c r="J5534" s="64">
        <f t="shared" si="1504"/>
        <v>0</v>
      </c>
      <c r="K5534" s="64">
        <f t="shared" si="1504"/>
        <v>0</v>
      </c>
      <c r="L5534" s="64">
        <f t="shared" si="1504"/>
        <v>0</v>
      </c>
      <c r="M5534" s="64">
        <f t="shared" si="1504"/>
        <v>14.287944849461951</v>
      </c>
      <c r="N5534" s="64">
        <f t="shared" si="1504"/>
        <v>280.3455563097308</v>
      </c>
      <c r="O5534" s="121"/>
      <c r="P5534" s="177">
        <v>2.9750000000000001</v>
      </c>
      <c r="Q5534" s="177">
        <v>39.777394717987463</v>
      </c>
      <c r="R5534" s="177">
        <v>39.777394717987463</v>
      </c>
      <c r="S5534" s="177">
        <v>0</v>
      </c>
      <c r="T5534" s="177">
        <v>0</v>
      </c>
      <c r="U5534" s="177">
        <v>39.777394717987463</v>
      </c>
      <c r="V5534" s="177">
        <v>39.777394717987463</v>
      </c>
      <c r="W5534" s="177">
        <v>0</v>
      </c>
      <c r="X5534" s="177">
        <v>0</v>
      </c>
      <c r="Y5534" s="177">
        <v>0</v>
      </c>
      <c r="Z5534" s="177">
        <v>0</v>
      </c>
      <c r="AA5534" s="177">
        <v>46.386756420810975</v>
      </c>
      <c r="AB5534" s="177">
        <v>37.822300033726378</v>
      </c>
      <c r="AC5534" s="177">
        <v>37.026920983243578</v>
      </c>
      <c r="AD5534" s="177">
        <v>0</v>
      </c>
      <c r="AE5534" s="177">
        <v>0</v>
      </c>
      <c r="AF5534" s="177">
        <v>14.287944849461951</v>
      </c>
      <c r="AG5534" s="177">
        <v>0</v>
      </c>
      <c r="AH5534" s="177">
        <v>0</v>
      </c>
      <c r="AI5534" s="177">
        <v>0</v>
      </c>
      <c r="AJ5534" s="177">
        <v>0</v>
      </c>
    </row>
    <row r="5535" spans="1:36" hidden="1" outlineLevel="1" x14ac:dyDescent="0.25">
      <c r="A5535" s="190">
        <f t="shared" si="1501"/>
        <v>2035</v>
      </c>
      <c r="B5535" s="55">
        <f t="shared" si="1502"/>
        <v>3</v>
      </c>
      <c r="C5535" s="55">
        <f t="shared" si="1503"/>
        <v>0</v>
      </c>
      <c r="D5535" s="55">
        <f t="shared" si="1499"/>
        <v>231</v>
      </c>
      <c r="F5535" s="63">
        <f t="shared" ref="F5535" si="1505">EDATE(F5511,1)</f>
        <v>49369</v>
      </c>
      <c r="G5535" s="64">
        <f t="shared" si="1500"/>
        <v>277.2964558363613</v>
      </c>
      <c r="H5535" s="64">
        <f t="shared" ref="H5535:N5544" si="1506">SUMIF($P$6:$AK$6,H$6,$P5535:$AK5535)</f>
        <v>0</v>
      </c>
      <c r="I5535" s="64">
        <f t="shared" si="1506"/>
        <v>2.9750000000000001</v>
      </c>
      <c r="J5535" s="64">
        <f t="shared" si="1506"/>
        <v>0</v>
      </c>
      <c r="K5535" s="64">
        <f t="shared" si="1506"/>
        <v>0</v>
      </c>
      <c r="L5535" s="64">
        <f t="shared" si="1506"/>
        <v>0</v>
      </c>
      <c r="M5535" s="64">
        <f t="shared" si="1506"/>
        <v>19.315373021366938</v>
      </c>
      <c r="N5535" s="64">
        <f t="shared" si="1506"/>
        <v>255.00608281499439</v>
      </c>
      <c r="O5535" s="121"/>
      <c r="P5535" s="177">
        <v>2.9750000000000001</v>
      </c>
      <c r="Q5535" s="177">
        <v>35.500809534576895</v>
      </c>
      <c r="R5535" s="177">
        <v>35.500809534576895</v>
      </c>
      <c r="S5535" s="177">
        <v>0</v>
      </c>
      <c r="T5535" s="177">
        <v>0</v>
      </c>
      <c r="U5535" s="177">
        <v>35.500809534576895</v>
      </c>
      <c r="V5535" s="177">
        <v>35.500809534576895</v>
      </c>
      <c r="W5535" s="177">
        <v>0</v>
      </c>
      <c r="X5535" s="177">
        <v>0</v>
      </c>
      <c r="Y5535" s="177">
        <v>0</v>
      </c>
      <c r="Z5535" s="177">
        <v>0</v>
      </c>
      <c r="AA5535" s="177">
        <v>40.306748170561221</v>
      </c>
      <c r="AB5535" s="177">
        <v>34.700637961992648</v>
      </c>
      <c r="AC5535" s="177">
        <v>37.995458544132937</v>
      </c>
      <c r="AD5535" s="177">
        <v>0</v>
      </c>
      <c r="AE5535" s="177">
        <v>0</v>
      </c>
      <c r="AF5535" s="177">
        <v>19.315373021366938</v>
      </c>
      <c r="AG5535" s="177">
        <v>0</v>
      </c>
      <c r="AH5535" s="177">
        <v>0</v>
      </c>
      <c r="AI5535" s="177">
        <v>0</v>
      </c>
      <c r="AJ5535" s="177">
        <v>0</v>
      </c>
    </row>
    <row r="5536" spans="1:36" hidden="1" outlineLevel="1" x14ac:dyDescent="0.25">
      <c r="A5536" s="190">
        <f t="shared" si="1501"/>
        <v>2035</v>
      </c>
      <c r="B5536" s="55">
        <f t="shared" si="1502"/>
        <v>3</v>
      </c>
      <c r="C5536" s="55">
        <f t="shared" si="1503"/>
        <v>1</v>
      </c>
      <c r="D5536" s="55">
        <f t="shared" si="1499"/>
        <v>231</v>
      </c>
      <c r="F5536" s="63">
        <f t="shared" ref="F5536" si="1507">F5535+1/24</f>
        <v>49369.041666666664</v>
      </c>
      <c r="G5536" s="64">
        <f t="shared" si="1500"/>
        <v>281.06107830005629</v>
      </c>
      <c r="H5536" s="64">
        <f t="shared" si="1506"/>
        <v>0</v>
      </c>
      <c r="I5536" s="64">
        <f t="shared" si="1506"/>
        <v>2.9750000000000001</v>
      </c>
      <c r="J5536" s="64">
        <f t="shared" si="1506"/>
        <v>0</v>
      </c>
      <c r="K5536" s="64">
        <f t="shared" si="1506"/>
        <v>0</v>
      </c>
      <c r="L5536" s="64">
        <f t="shared" si="1506"/>
        <v>0</v>
      </c>
      <c r="M5536" s="64">
        <f t="shared" si="1506"/>
        <v>18.832488695832762</v>
      </c>
      <c r="N5536" s="64">
        <f t="shared" si="1506"/>
        <v>259.25358960422352</v>
      </c>
      <c r="O5536" s="121"/>
      <c r="P5536" s="177">
        <v>2.9750000000000001</v>
      </c>
      <c r="Q5536" s="177">
        <v>34.449697031666339</v>
      </c>
      <c r="R5536" s="177">
        <v>34.449697031666339</v>
      </c>
      <c r="S5536" s="177">
        <v>0</v>
      </c>
      <c r="T5536" s="177">
        <v>0</v>
      </c>
      <c r="U5536" s="177">
        <v>34.449697031666339</v>
      </c>
      <c r="V5536" s="177">
        <v>34.449697031666339</v>
      </c>
      <c r="W5536" s="177">
        <v>0</v>
      </c>
      <c r="X5536" s="177">
        <v>0</v>
      </c>
      <c r="Y5536" s="177">
        <v>0</v>
      </c>
      <c r="Z5536" s="177">
        <v>0</v>
      </c>
      <c r="AA5536" s="177">
        <v>44.724139341728119</v>
      </c>
      <c r="AB5536" s="177">
        <v>36.819436483221871</v>
      </c>
      <c r="AC5536" s="177">
        <v>39.911225652608188</v>
      </c>
      <c r="AD5536" s="177">
        <v>0</v>
      </c>
      <c r="AE5536" s="177">
        <v>0</v>
      </c>
      <c r="AF5536" s="177">
        <v>18.832488695832762</v>
      </c>
      <c r="AG5536" s="177">
        <v>0</v>
      </c>
      <c r="AH5536" s="177">
        <v>0</v>
      </c>
      <c r="AI5536" s="177">
        <v>0</v>
      </c>
      <c r="AJ5536" s="177">
        <v>0</v>
      </c>
    </row>
    <row r="5537" spans="1:36" hidden="1" outlineLevel="1" x14ac:dyDescent="0.25">
      <c r="A5537" s="190">
        <f t="shared" si="1501"/>
        <v>2035</v>
      </c>
      <c r="B5537" s="55">
        <f t="shared" si="1502"/>
        <v>3</v>
      </c>
      <c r="C5537" s="55">
        <f t="shared" si="1503"/>
        <v>2</v>
      </c>
      <c r="D5537" s="55">
        <f t="shared" si="1499"/>
        <v>231</v>
      </c>
      <c r="F5537" s="63">
        <f t="shared" si="1490"/>
        <v>49369.083333333328</v>
      </c>
      <c r="G5537" s="64">
        <f t="shared" si="1500"/>
        <v>272.24322715486085</v>
      </c>
      <c r="H5537" s="64">
        <f t="shared" si="1506"/>
        <v>0</v>
      </c>
      <c r="I5537" s="64">
        <f t="shared" si="1506"/>
        <v>2.9750000000000001</v>
      </c>
      <c r="J5537" s="64">
        <f t="shared" si="1506"/>
        <v>0</v>
      </c>
      <c r="K5537" s="64">
        <f t="shared" si="1506"/>
        <v>0</v>
      </c>
      <c r="L5537" s="64">
        <f t="shared" si="1506"/>
        <v>0</v>
      </c>
      <c r="M5537" s="64">
        <f t="shared" si="1506"/>
        <v>19.025642426046435</v>
      </c>
      <c r="N5537" s="64">
        <f t="shared" si="1506"/>
        <v>250.24258472881442</v>
      </c>
      <c r="O5537" s="121"/>
      <c r="P5537" s="177">
        <v>2.9750000000000001</v>
      </c>
      <c r="Q5537" s="177">
        <v>32.347472025845242</v>
      </c>
      <c r="R5537" s="177">
        <v>32.347472025845242</v>
      </c>
      <c r="S5537" s="177">
        <v>0</v>
      </c>
      <c r="T5537" s="177">
        <v>0</v>
      </c>
      <c r="U5537" s="177">
        <v>32.347472025845242</v>
      </c>
      <c r="V5537" s="177">
        <v>32.347472025845242</v>
      </c>
      <c r="W5537" s="177">
        <v>0</v>
      </c>
      <c r="X5537" s="177">
        <v>0</v>
      </c>
      <c r="Y5537" s="177">
        <v>0</v>
      </c>
      <c r="Z5537" s="177">
        <v>0</v>
      </c>
      <c r="AA5537" s="177">
        <v>45.067088028672188</v>
      </c>
      <c r="AB5537" s="177">
        <v>38.166305034767078</v>
      </c>
      <c r="AC5537" s="177">
        <v>37.61930356199418</v>
      </c>
      <c r="AD5537" s="177">
        <v>0</v>
      </c>
      <c r="AE5537" s="177">
        <v>0</v>
      </c>
      <c r="AF5537" s="177">
        <v>19.025642426046435</v>
      </c>
      <c r="AG5537" s="177">
        <v>0</v>
      </c>
      <c r="AH5537" s="177">
        <v>0</v>
      </c>
      <c r="AI5537" s="177">
        <v>0</v>
      </c>
      <c r="AJ5537" s="177">
        <v>0</v>
      </c>
    </row>
    <row r="5538" spans="1:36" hidden="1" outlineLevel="1" x14ac:dyDescent="0.25">
      <c r="A5538" s="190">
        <f t="shared" si="1501"/>
        <v>2035</v>
      </c>
      <c r="B5538" s="55">
        <f t="shared" si="1502"/>
        <v>3</v>
      </c>
      <c r="C5538" s="55">
        <f t="shared" si="1503"/>
        <v>3</v>
      </c>
      <c r="D5538" s="55">
        <f t="shared" si="1499"/>
        <v>231</v>
      </c>
      <c r="F5538" s="63">
        <f t="shared" si="1490"/>
        <v>49369.124999999993</v>
      </c>
      <c r="G5538" s="64">
        <f t="shared" si="1500"/>
        <v>274.35135278075427</v>
      </c>
      <c r="H5538" s="64">
        <f t="shared" si="1506"/>
        <v>0</v>
      </c>
      <c r="I5538" s="64">
        <f t="shared" si="1506"/>
        <v>2.9750000000000001</v>
      </c>
      <c r="J5538" s="64">
        <f t="shared" si="1506"/>
        <v>0</v>
      </c>
      <c r="K5538" s="64">
        <f t="shared" si="1506"/>
        <v>0</v>
      </c>
      <c r="L5538" s="64">
        <f t="shared" si="1506"/>
        <v>0</v>
      </c>
      <c r="M5538" s="64">
        <f t="shared" si="1506"/>
        <v>17.673566314550747</v>
      </c>
      <c r="N5538" s="64">
        <f t="shared" si="1506"/>
        <v>253.70278646620352</v>
      </c>
      <c r="O5538" s="121"/>
      <c r="P5538" s="177">
        <v>2.9750000000000001</v>
      </c>
      <c r="Q5538" s="177">
        <v>32.007406216080064</v>
      </c>
      <c r="R5538" s="177">
        <v>32.007406216080064</v>
      </c>
      <c r="S5538" s="177">
        <v>0</v>
      </c>
      <c r="T5538" s="177">
        <v>0</v>
      </c>
      <c r="U5538" s="177">
        <v>32.007406216080064</v>
      </c>
      <c r="V5538" s="177">
        <v>32.007406216080064</v>
      </c>
      <c r="W5538" s="177">
        <v>0</v>
      </c>
      <c r="X5538" s="177">
        <v>0</v>
      </c>
      <c r="Y5538" s="177">
        <v>0</v>
      </c>
      <c r="Z5538" s="177">
        <v>0</v>
      </c>
      <c r="AA5538" s="177">
        <v>46.862652454807801</v>
      </c>
      <c r="AB5538" s="177">
        <v>38.79098197417747</v>
      </c>
      <c r="AC5538" s="177">
        <v>40.01952717289798</v>
      </c>
      <c r="AD5538" s="177">
        <v>0</v>
      </c>
      <c r="AE5538" s="177">
        <v>0</v>
      </c>
      <c r="AF5538" s="177">
        <v>17.673566314550747</v>
      </c>
      <c r="AG5538" s="177">
        <v>0</v>
      </c>
      <c r="AH5538" s="177">
        <v>0</v>
      </c>
      <c r="AI5538" s="177">
        <v>0</v>
      </c>
      <c r="AJ5538" s="177">
        <v>0</v>
      </c>
    </row>
    <row r="5539" spans="1:36" hidden="1" outlineLevel="1" x14ac:dyDescent="0.25">
      <c r="A5539" s="190">
        <f t="shared" si="1501"/>
        <v>2035</v>
      </c>
      <c r="B5539" s="55">
        <f t="shared" si="1502"/>
        <v>3</v>
      </c>
      <c r="C5539" s="55">
        <f t="shared" si="1503"/>
        <v>4</v>
      </c>
      <c r="D5539" s="55">
        <f t="shared" si="1499"/>
        <v>231</v>
      </c>
      <c r="F5539" s="63">
        <f t="shared" si="1490"/>
        <v>49369.166666666657</v>
      </c>
      <c r="G5539" s="64">
        <f t="shared" si="1500"/>
        <v>271.94133771355177</v>
      </c>
      <c r="H5539" s="64">
        <f t="shared" si="1506"/>
        <v>0</v>
      </c>
      <c r="I5539" s="64">
        <f t="shared" si="1506"/>
        <v>2.9750000000000001</v>
      </c>
      <c r="J5539" s="64">
        <f t="shared" si="1506"/>
        <v>0</v>
      </c>
      <c r="K5539" s="64">
        <f t="shared" si="1506"/>
        <v>0</v>
      </c>
      <c r="L5539" s="64">
        <f t="shared" si="1506"/>
        <v>0</v>
      </c>
      <c r="M5539" s="64">
        <f t="shared" si="1506"/>
        <v>17.77014317965758</v>
      </c>
      <c r="N5539" s="64">
        <f t="shared" si="1506"/>
        <v>251.19619453389419</v>
      </c>
      <c r="O5539" s="121"/>
      <c r="P5539" s="177">
        <v>2.9750000000000001</v>
      </c>
      <c r="Q5539" s="177">
        <v>30.791413320556099</v>
      </c>
      <c r="R5539" s="177">
        <v>30.791413320556099</v>
      </c>
      <c r="S5539" s="177">
        <v>0</v>
      </c>
      <c r="T5539" s="177">
        <v>0</v>
      </c>
      <c r="U5539" s="177">
        <v>30.791413320556099</v>
      </c>
      <c r="V5539" s="177">
        <v>30.791413320556099</v>
      </c>
      <c r="W5539" s="177">
        <v>0</v>
      </c>
      <c r="X5539" s="177">
        <v>0</v>
      </c>
      <c r="Y5539" s="177">
        <v>0</v>
      </c>
      <c r="Z5539" s="177">
        <v>0</v>
      </c>
      <c r="AA5539" s="177">
        <v>46.329666940624548</v>
      </c>
      <c r="AB5539" s="177">
        <v>40.114648351718991</v>
      </c>
      <c r="AC5539" s="177">
        <v>41.586225959326256</v>
      </c>
      <c r="AD5539" s="177">
        <v>0</v>
      </c>
      <c r="AE5539" s="177">
        <v>0</v>
      </c>
      <c r="AF5539" s="177">
        <v>17.77014317965758</v>
      </c>
      <c r="AG5539" s="177">
        <v>0</v>
      </c>
      <c r="AH5539" s="177">
        <v>0</v>
      </c>
      <c r="AI5539" s="177">
        <v>0</v>
      </c>
      <c r="AJ5539" s="177">
        <v>0</v>
      </c>
    </row>
    <row r="5540" spans="1:36" hidden="1" outlineLevel="1" x14ac:dyDescent="0.25">
      <c r="A5540" s="190">
        <f t="shared" si="1501"/>
        <v>2035</v>
      </c>
      <c r="B5540" s="55">
        <f t="shared" si="1502"/>
        <v>3</v>
      </c>
      <c r="C5540" s="55">
        <f t="shared" si="1503"/>
        <v>5</v>
      </c>
      <c r="D5540" s="55">
        <f t="shared" si="1499"/>
        <v>231</v>
      </c>
      <c r="F5540" s="63">
        <f t="shared" si="1490"/>
        <v>49369.208333333321</v>
      </c>
      <c r="G5540" s="64">
        <f t="shared" si="1500"/>
        <v>276.38507121153901</v>
      </c>
      <c r="H5540" s="64">
        <f t="shared" si="1506"/>
        <v>0</v>
      </c>
      <c r="I5540" s="64">
        <f t="shared" si="1506"/>
        <v>4.9491695916314447</v>
      </c>
      <c r="J5540" s="64">
        <f t="shared" si="1506"/>
        <v>0</v>
      </c>
      <c r="K5540" s="64">
        <f t="shared" si="1506"/>
        <v>0</v>
      </c>
      <c r="L5540" s="64">
        <f t="shared" si="1506"/>
        <v>0</v>
      </c>
      <c r="M5540" s="64">
        <f t="shared" si="1506"/>
        <v>17.094105123909735</v>
      </c>
      <c r="N5540" s="64">
        <f t="shared" si="1506"/>
        <v>254.34179649599784</v>
      </c>
      <c r="O5540" s="121"/>
      <c r="P5540" s="177">
        <v>2.9750000000000001</v>
      </c>
      <c r="Q5540" s="177">
        <v>31.296359522934694</v>
      </c>
      <c r="R5540" s="177">
        <v>31.296359522934694</v>
      </c>
      <c r="S5540" s="177">
        <v>0.99663711866040849</v>
      </c>
      <c r="T5540" s="177">
        <v>0.97753247297103618</v>
      </c>
      <c r="U5540" s="177">
        <v>31.296359522934694</v>
      </c>
      <c r="V5540" s="177">
        <v>31.296359522934694</v>
      </c>
      <c r="W5540" s="177">
        <v>0</v>
      </c>
      <c r="X5540" s="177">
        <v>0</v>
      </c>
      <c r="Y5540" s="177">
        <v>0</v>
      </c>
      <c r="Z5540" s="177">
        <v>0</v>
      </c>
      <c r="AA5540" s="177">
        <v>47.732531312045445</v>
      </c>
      <c r="AB5540" s="177">
        <v>40.269644020137498</v>
      </c>
      <c r="AC5540" s="177">
        <v>41.154183072076137</v>
      </c>
      <c r="AD5540" s="177">
        <v>0</v>
      </c>
      <c r="AE5540" s="177">
        <v>0</v>
      </c>
      <c r="AF5540" s="177">
        <v>17.094105123909735</v>
      </c>
      <c r="AG5540" s="177">
        <v>0</v>
      </c>
      <c r="AH5540" s="177">
        <v>0</v>
      </c>
      <c r="AI5540" s="177">
        <v>0</v>
      </c>
      <c r="AJ5540" s="177">
        <v>0</v>
      </c>
    </row>
    <row r="5541" spans="1:36" hidden="1" outlineLevel="1" x14ac:dyDescent="0.25">
      <c r="A5541" s="190">
        <f t="shared" si="1501"/>
        <v>2035</v>
      </c>
      <c r="B5541" s="55">
        <f t="shared" si="1502"/>
        <v>3</v>
      </c>
      <c r="C5541" s="55">
        <f t="shared" si="1503"/>
        <v>6</v>
      </c>
      <c r="D5541" s="55">
        <f t="shared" si="1499"/>
        <v>231</v>
      </c>
      <c r="F5541" s="63">
        <f t="shared" si="1490"/>
        <v>49369.249999999985</v>
      </c>
      <c r="G5541" s="64">
        <f t="shared" si="1500"/>
        <v>294.41591563503232</v>
      </c>
      <c r="H5541" s="64">
        <f t="shared" si="1506"/>
        <v>0</v>
      </c>
      <c r="I5541" s="64">
        <f t="shared" si="1506"/>
        <v>22.559814752942515</v>
      </c>
      <c r="J5541" s="64">
        <f t="shared" si="1506"/>
        <v>0</v>
      </c>
      <c r="K5541" s="64">
        <f t="shared" si="1506"/>
        <v>0</v>
      </c>
      <c r="L5541" s="64">
        <f t="shared" si="1506"/>
        <v>0</v>
      </c>
      <c r="M5541" s="64">
        <f t="shared" si="1506"/>
        <v>17.480412584337078</v>
      </c>
      <c r="N5541" s="64">
        <f t="shared" si="1506"/>
        <v>254.3756882977527</v>
      </c>
      <c r="O5541" s="121"/>
      <c r="P5541" s="177">
        <v>2.9750000000000001</v>
      </c>
      <c r="Q5541" s="177">
        <v>32.893638326377193</v>
      </c>
      <c r="R5541" s="177">
        <v>32.893638326377193</v>
      </c>
      <c r="S5541" s="177">
        <v>7.1720126060852607</v>
      </c>
      <c r="T5541" s="177">
        <v>8.4820173135409345</v>
      </c>
      <c r="U5541" s="177">
        <v>32.893638326377193</v>
      </c>
      <c r="V5541" s="177">
        <v>32.893638326377193</v>
      </c>
      <c r="W5541" s="177">
        <v>0.49835008490670285</v>
      </c>
      <c r="X5541" s="177">
        <v>1.7251885708155639</v>
      </c>
      <c r="Y5541" s="177">
        <v>0.75712000000000002</v>
      </c>
      <c r="Z5541" s="177">
        <v>0</v>
      </c>
      <c r="AA5541" s="177">
        <v>44.819298981775773</v>
      </c>
      <c r="AB5541" s="177">
        <v>37.720598637791923</v>
      </c>
      <c r="AC5541" s="177">
        <v>40.26123737267622</v>
      </c>
      <c r="AD5541" s="177">
        <v>0</v>
      </c>
      <c r="AE5541" s="177">
        <v>0</v>
      </c>
      <c r="AF5541" s="177">
        <v>17.480412584337078</v>
      </c>
      <c r="AG5541" s="177">
        <v>0</v>
      </c>
      <c r="AH5541" s="177">
        <v>0</v>
      </c>
      <c r="AI5541" s="177">
        <v>0</v>
      </c>
      <c r="AJ5541" s="177">
        <v>0.95012617759404883</v>
      </c>
    </row>
    <row r="5542" spans="1:36" hidden="1" outlineLevel="1" x14ac:dyDescent="0.25">
      <c r="A5542" s="190">
        <f t="shared" si="1501"/>
        <v>2035</v>
      </c>
      <c r="B5542" s="55">
        <f t="shared" si="1502"/>
        <v>3</v>
      </c>
      <c r="C5542" s="55">
        <f t="shared" si="1503"/>
        <v>7</v>
      </c>
      <c r="D5542" s="55">
        <f t="shared" si="1499"/>
        <v>231</v>
      </c>
      <c r="F5542" s="63">
        <f t="shared" si="1490"/>
        <v>49369.29166666665</v>
      </c>
      <c r="G5542" s="64">
        <f t="shared" si="1500"/>
        <v>358.57341158419263</v>
      </c>
      <c r="H5542" s="64">
        <f t="shared" si="1506"/>
        <v>0</v>
      </c>
      <c r="I5542" s="64">
        <f t="shared" si="1506"/>
        <v>71.43102913097934</v>
      </c>
      <c r="J5542" s="64">
        <f t="shared" si="1506"/>
        <v>0</v>
      </c>
      <c r="K5542" s="64">
        <f t="shared" si="1506"/>
        <v>0</v>
      </c>
      <c r="L5542" s="64">
        <f t="shared" si="1506"/>
        <v>0</v>
      </c>
      <c r="M5542" s="64">
        <f t="shared" si="1506"/>
        <v>16.514643933268729</v>
      </c>
      <c r="N5542" s="64">
        <f t="shared" si="1506"/>
        <v>270.62773851994456</v>
      </c>
      <c r="O5542" s="121"/>
      <c r="P5542" s="177">
        <v>2.9750000000000001</v>
      </c>
      <c r="Q5542" s="177">
        <v>37.469069221399579</v>
      </c>
      <c r="R5542" s="177">
        <v>37.469069221399579</v>
      </c>
      <c r="S5542" s="177">
        <v>15.935915898922032</v>
      </c>
      <c r="T5542" s="177">
        <v>16.80388064133107</v>
      </c>
      <c r="U5542" s="177">
        <v>37.469069221399579</v>
      </c>
      <c r="V5542" s="177">
        <v>37.469069221399579</v>
      </c>
      <c r="W5542" s="177">
        <v>3.0639102165514385</v>
      </c>
      <c r="X5542" s="177">
        <v>14.001168955538082</v>
      </c>
      <c r="Y5542" s="177">
        <v>10.221120000000001</v>
      </c>
      <c r="Z5542" s="177">
        <v>0</v>
      </c>
      <c r="AA5542" s="177">
        <v>45.477985620987653</v>
      </c>
      <c r="AB5542" s="177">
        <v>37.672504364718392</v>
      </c>
      <c r="AC5542" s="177">
        <v>37.600971648640204</v>
      </c>
      <c r="AD5542" s="177">
        <v>0</v>
      </c>
      <c r="AE5542" s="177">
        <v>0</v>
      </c>
      <c r="AF5542" s="177">
        <v>16.514643933268729</v>
      </c>
      <c r="AG5542" s="177">
        <v>0</v>
      </c>
      <c r="AH5542" s="177">
        <v>0</v>
      </c>
      <c r="AI5542" s="177">
        <v>0</v>
      </c>
      <c r="AJ5542" s="177">
        <v>8.4300334186367181</v>
      </c>
    </row>
    <row r="5543" spans="1:36" hidden="1" outlineLevel="1" x14ac:dyDescent="0.25">
      <c r="A5543" s="190">
        <f t="shared" si="1501"/>
        <v>2035</v>
      </c>
      <c r="B5543" s="55">
        <f t="shared" si="1502"/>
        <v>3</v>
      </c>
      <c r="C5543" s="55">
        <f t="shared" si="1503"/>
        <v>8</v>
      </c>
      <c r="D5543" s="55">
        <f t="shared" si="1499"/>
        <v>231</v>
      </c>
      <c r="F5543" s="63">
        <f t="shared" si="1490"/>
        <v>49369.333333333314</v>
      </c>
      <c r="G5543" s="64">
        <f t="shared" si="1500"/>
        <v>429.17614612791903</v>
      </c>
      <c r="H5543" s="64">
        <f t="shared" si="1506"/>
        <v>0</v>
      </c>
      <c r="I5543" s="64">
        <f t="shared" si="1506"/>
        <v>120.11523508284958</v>
      </c>
      <c r="J5543" s="64">
        <f t="shared" si="1506"/>
        <v>0</v>
      </c>
      <c r="K5543" s="64">
        <f t="shared" si="1506"/>
        <v>0</v>
      </c>
      <c r="L5543" s="64">
        <f t="shared" si="1506"/>
        <v>0</v>
      </c>
      <c r="M5543" s="64">
        <f t="shared" si="1506"/>
        <v>15.355721551986715</v>
      </c>
      <c r="N5543" s="64">
        <f t="shared" si="1506"/>
        <v>293.70518949308274</v>
      </c>
      <c r="O5543" s="121"/>
      <c r="P5543" s="177">
        <v>2.9750000000000001</v>
      </c>
      <c r="Q5543" s="177">
        <v>43.827269361554571</v>
      </c>
      <c r="R5543" s="177">
        <v>43.827269361554571</v>
      </c>
      <c r="S5543" s="177">
        <v>23.408455171184059</v>
      </c>
      <c r="T5543" s="177">
        <v>19.98375716777484</v>
      </c>
      <c r="U5543" s="177">
        <v>43.827269361554571</v>
      </c>
      <c r="V5543" s="177">
        <v>43.827269361554571</v>
      </c>
      <c r="W5543" s="177">
        <v>5.2659163339506261</v>
      </c>
      <c r="X5543" s="177">
        <v>25.176485319399575</v>
      </c>
      <c r="Y5543" s="177">
        <v>23.849279999999997</v>
      </c>
      <c r="Z5543" s="177">
        <v>0</v>
      </c>
      <c r="AA5543" s="177">
        <v>43.583181758780242</v>
      </c>
      <c r="AB5543" s="177">
        <v>37.693969934646844</v>
      </c>
      <c r="AC5543" s="177">
        <v>37.118960353437309</v>
      </c>
      <c r="AD5543" s="177">
        <v>0</v>
      </c>
      <c r="AE5543" s="177">
        <v>0</v>
      </c>
      <c r="AF5543" s="177">
        <v>15.355721551986715</v>
      </c>
      <c r="AG5543" s="177">
        <v>0</v>
      </c>
      <c r="AH5543" s="177">
        <v>0</v>
      </c>
      <c r="AI5543" s="177">
        <v>0</v>
      </c>
      <c r="AJ5543" s="177">
        <v>19.456341090540491</v>
      </c>
    </row>
    <row r="5544" spans="1:36" hidden="1" outlineLevel="1" x14ac:dyDescent="0.25">
      <c r="A5544" s="190">
        <f t="shared" si="1501"/>
        <v>2035</v>
      </c>
      <c r="B5544" s="55">
        <f t="shared" si="1502"/>
        <v>3</v>
      </c>
      <c r="C5544" s="55">
        <f t="shared" si="1503"/>
        <v>9</v>
      </c>
      <c r="D5544" s="55">
        <f t="shared" si="1499"/>
        <v>231</v>
      </c>
      <c r="F5544" s="63">
        <f t="shared" ref="F5544:F5606" si="1508">F5543+1/24</f>
        <v>49369.374999999978</v>
      </c>
      <c r="G5544" s="64">
        <f t="shared" si="1500"/>
        <v>457.52927209487956</v>
      </c>
      <c r="H5544" s="64">
        <f t="shared" si="1506"/>
        <v>0</v>
      </c>
      <c r="I5544" s="64">
        <f t="shared" si="1506"/>
        <v>130.33995706008864</v>
      </c>
      <c r="J5544" s="64">
        <f t="shared" si="1506"/>
        <v>0</v>
      </c>
      <c r="K5544" s="64">
        <f t="shared" si="1506"/>
        <v>0</v>
      </c>
      <c r="L5544" s="64">
        <f t="shared" si="1506"/>
        <v>0</v>
      </c>
      <c r="M5544" s="64">
        <f t="shared" si="1506"/>
        <v>15.162567821773045</v>
      </c>
      <c r="N5544" s="64">
        <f t="shared" si="1506"/>
        <v>312.02674721301787</v>
      </c>
      <c r="O5544" s="121"/>
      <c r="P5544" s="177">
        <v>2.9750000000000001</v>
      </c>
      <c r="Q5544" s="177">
        <v>49.021001728877287</v>
      </c>
      <c r="R5544" s="177">
        <v>49.021001728877287</v>
      </c>
      <c r="S5544" s="177">
        <v>26.468610225751533</v>
      </c>
      <c r="T5544" s="177">
        <v>19.329776240858866</v>
      </c>
      <c r="U5544" s="177">
        <v>49.021001728877287</v>
      </c>
      <c r="V5544" s="177">
        <v>49.021001728877287</v>
      </c>
      <c r="W5544" s="177">
        <v>5.8886492008645472</v>
      </c>
      <c r="X5544" s="177">
        <v>27.723525556642006</v>
      </c>
      <c r="Y5544" s="177">
        <v>28.013439999999996</v>
      </c>
      <c r="Z5544" s="177">
        <v>0</v>
      </c>
      <c r="AA5544" s="177">
        <v>41.419072955172538</v>
      </c>
      <c r="AB5544" s="177">
        <v>38.139336565532645</v>
      </c>
      <c r="AC5544" s="177">
        <v>36.384330776803559</v>
      </c>
      <c r="AD5544" s="177">
        <v>0</v>
      </c>
      <c r="AE5544" s="177">
        <v>0</v>
      </c>
      <c r="AF5544" s="177">
        <v>15.162567821773045</v>
      </c>
      <c r="AG5544" s="177">
        <v>0</v>
      </c>
      <c r="AH5544" s="177">
        <v>0</v>
      </c>
      <c r="AI5544" s="177">
        <v>0</v>
      </c>
      <c r="AJ5544" s="177">
        <v>19.940955835971689</v>
      </c>
    </row>
    <row r="5545" spans="1:36" hidden="1" outlineLevel="1" x14ac:dyDescent="0.25">
      <c r="A5545" s="190">
        <f t="shared" si="1501"/>
        <v>2035</v>
      </c>
      <c r="B5545" s="55">
        <f t="shared" si="1502"/>
        <v>3</v>
      </c>
      <c r="C5545" s="55">
        <f t="shared" si="1503"/>
        <v>10</v>
      </c>
      <c r="D5545" s="55">
        <f t="shared" si="1499"/>
        <v>231</v>
      </c>
      <c r="F5545" s="63">
        <f t="shared" si="1508"/>
        <v>49369.416666666642</v>
      </c>
      <c r="G5545" s="64">
        <f t="shared" si="1500"/>
        <v>472.62577280433817</v>
      </c>
      <c r="H5545" s="64">
        <f t="shared" ref="H5545:N5554" si="1509">SUMIF($P$6:$AK$6,H$6,$P5545:$AK5545)</f>
        <v>0</v>
      </c>
      <c r="I5545" s="64">
        <f t="shared" si="1509"/>
        <v>141.49253361637238</v>
      </c>
      <c r="J5545" s="64">
        <f t="shared" si="1509"/>
        <v>0</v>
      </c>
      <c r="K5545" s="64">
        <f t="shared" si="1509"/>
        <v>0</v>
      </c>
      <c r="L5545" s="64">
        <f t="shared" si="1509"/>
        <v>0</v>
      </c>
      <c r="M5545" s="64">
        <f t="shared" si="1509"/>
        <v>14.293376035811534</v>
      </c>
      <c r="N5545" s="64">
        <f t="shared" si="1509"/>
        <v>316.83986315215424</v>
      </c>
      <c r="O5545" s="121"/>
      <c r="P5545" s="177">
        <v>2.9750000000000001</v>
      </c>
      <c r="Q5545" s="177">
        <v>51.31902220092681</v>
      </c>
      <c r="R5545" s="177">
        <v>51.31902220092681</v>
      </c>
      <c r="S5545" s="177">
        <v>28.267147942457058</v>
      </c>
      <c r="T5545" s="177">
        <v>22.802711706593374</v>
      </c>
      <c r="U5545" s="177">
        <v>51.31902220092681</v>
      </c>
      <c r="V5545" s="177">
        <v>51.31902220092681</v>
      </c>
      <c r="W5545" s="177">
        <v>5.7828440150387701</v>
      </c>
      <c r="X5545" s="177">
        <v>26.351120714982255</v>
      </c>
      <c r="Y5545" s="177">
        <v>31.799039999999998</v>
      </c>
      <c r="Z5545" s="177">
        <v>0</v>
      </c>
      <c r="AA5545" s="177">
        <v>38.644672056298198</v>
      </c>
      <c r="AB5545" s="177">
        <v>38.629915993845408</v>
      </c>
      <c r="AC5545" s="177">
        <v>34.289186298303392</v>
      </c>
      <c r="AD5545" s="177">
        <v>0</v>
      </c>
      <c r="AE5545" s="177">
        <v>0</v>
      </c>
      <c r="AF5545" s="177">
        <v>14.293376035811534</v>
      </c>
      <c r="AG5545" s="177">
        <v>0</v>
      </c>
      <c r="AH5545" s="177">
        <v>0</v>
      </c>
      <c r="AI5545" s="177">
        <v>0</v>
      </c>
      <c r="AJ5545" s="177">
        <v>23.514669237300936</v>
      </c>
    </row>
    <row r="5546" spans="1:36" hidden="1" outlineLevel="1" x14ac:dyDescent="0.25">
      <c r="A5546" s="190">
        <f t="shared" si="1501"/>
        <v>2035</v>
      </c>
      <c r="B5546" s="55">
        <f t="shared" si="1502"/>
        <v>3</v>
      </c>
      <c r="C5546" s="55">
        <f t="shared" si="1503"/>
        <v>11</v>
      </c>
      <c r="D5546" s="55">
        <f t="shared" si="1499"/>
        <v>231</v>
      </c>
      <c r="F5546" s="63">
        <f t="shared" si="1508"/>
        <v>49369.458333333307</v>
      </c>
      <c r="G5546" s="64">
        <f t="shared" si="1500"/>
        <v>476.87207964645063</v>
      </c>
      <c r="H5546" s="64">
        <f t="shared" si="1509"/>
        <v>0</v>
      </c>
      <c r="I5546" s="64">
        <f t="shared" si="1509"/>
        <v>143.08980528197026</v>
      </c>
      <c r="J5546" s="64">
        <f t="shared" si="1509"/>
        <v>0</v>
      </c>
      <c r="K5546" s="64">
        <f t="shared" si="1509"/>
        <v>0</v>
      </c>
      <c r="L5546" s="64">
        <f t="shared" si="1509"/>
        <v>0</v>
      </c>
      <c r="M5546" s="64">
        <f t="shared" si="1509"/>
        <v>13.713914845170523</v>
      </c>
      <c r="N5546" s="64">
        <f t="shared" si="1509"/>
        <v>320.06835951930987</v>
      </c>
      <c r="O5546" s="121"/>
      <c r="P5546" s="177">
        <v>2.9750000000000001</v>
      </c>
      <c r="Q5546" s="177">
        <v>53.153316568751109</v>
      </c>
      <c r="R5546" s="177">
        <v>53.153316568751109</v>
      </c>
      <c r="S5546" s="177">
        <v>28.403079777779407</v>
      </c>
      <c r="T5546" s="177">
        <v>21.841518584316905</v>
      </c>
      <c r="U5546" s="177">
        <v>53.153316568751109</v>
      </c>
      <c r="V5546" s="177">
        <v>53.153316568751109</v>
      </c>
      <c r="W5546" s="177">
        <v>5.7329011096691609</v>
      </c>
      <c r="X5546" s="177">
        <v>25.967707813055917</v>
      </c>
      <c r="Y5546" s="177">
        <v>34.827519999999993</v>
      </c>
      <c r="Z5546" s="177">
        <v>0</v>
      </c>
      <c r="AA5546" s="177">
        <v>37.187654954440532</v>
      </c>
      <c r="AB5546" s="177">
        <v>36.979315075745575</v>
      </c>
      <c r="AC5546" s="177">
        <v>33.288123214119295</v>
      </c>
      <c r="AD5546" s="177">
        <v>0</v>
      </c>
      <c r="AE5546" s="177">
        <v>0</v>
      </c>
      <c r="AF5546" s="177">
        <v>13.713914845170523</v>
      </c>
      <c r="AG5546" s="177">
        <v>0</v>
      </c>
      <c r="AH5546" s="177">
        <v>0</v>
      </c>
      <c r="AI5546" s="177">
        <v>0</v>
      </c>
      <c r="AJ5546" s="177">
        <v>23.342077997148859</v>
      </c>
    </row>
    <row r="5547" spans="1:36" hidden="1" outlineLevel="1" x14ac:dyDescent="0.25">
      <c r="A5547" s="190">
        <f t="shared" si="1501"/>
        <v>2035</v>
      </c>
      <c r="B5547" s="55">
        <f t="shared" si="1502"/>
        <v>3</v>
      </c>
      <c r="C5547" s="55">
        <f t="shared" si="1503"/>
        <v>12</v>
      </c>
      <c r="D5547" s="55">
        <f t="shared" si="1499"/>
        <v>231</v>
      </c>
      <c r="F5547" s="63">
        <f t="shared" si="1508"/>
        <v>49369.499999999971</v>
      </c>
      <c r="G5547" s="64">
        <f t="shared" si="1500"/>
        <v>478.46467186274936</v>
      </c>
      <c r="H5547" s="64">
        <f t="shared" si="1509"/>
        <v>0</v>
      </c>
      <c r="I5547" s="64">
        <f t="shared" si="1509"/>
        <v>139.88953319716521</v>
      </c>
      <c r="J5547" s="64">
        <f t="shared" si="1509"/>
        <v>0</v>
      </c>
      <c r="K5547" s="64">
        <f t="shared" si="1509"/>
        <v>0</v>
      </c>
      <c r="L5547" s="64">
        <f t="shared" si="1509"/>
        <v>0</v>
      </c>
      <c r="M5547" s="64">
        <f t="shared" si="1509"/>
        <v>12.748146194102176</v>
      </c>
      <c r="N5547" s="64">
        <f t="shared" si="1509"/>
        <v>325.82699247148196</v>
      </c>
      <c r="O5547" s="121"/>
      <c r="P5547" s="177">
        <v>2.9750000000000001</v>
      </c>
      <c r="Q5547" s="177">
        <v>56.152078709407675</v>
      </c>
      <c r="R5547" s="177">
        <v>56.152078709407675</v>
      </c>
      <c r="S5547" s="177">
        <v>25.555790811128912</v>
      </c>
      <c r="T5547" s="177">
        <v>23.739031946901072</v>
      </c>
      <c r="U5547" s="177">
        <v>56.152078709407675</v>
      </c>
      <c r="V5547" s="177">
        <v>56.152078709407675</v>
      </c>
      <c r="W5547" s="177">
        <v>5.6964192287952837</v>
      </c>
      <c r="X5547" s="177">
        <v>26.321929906118857</v>
      </c>
      <c r="Y5547" s="177">
        <v>31.799039999999998</v>
      </c>
      <c r="Z5547" s="177">
        <v>0</v>
      </c>
      <c r="AA5547" s="177">
        <v>34.439946722414959</v>
      </c>
      <c r="AB5547" s="177">
        <v>35.514179736545458</v>
      </c>
      <c r="AC5547" s="177">
        <v>31.264551174890784</v>
      </c>
      <c r="AD5547" s="177">
        <v>0</v>
      </c>
      <c r="AE5547" s="177">
        <v>0</v>
      </c>
      <c r="AF5547" s="177">
        <v>12.748146194102176</v>
      </c>
      <c r="AG5547" s="177">
        <v>0</v>
      </c>
      <c r="AH5547" s="177">
        <v>0</v>
      </c>
      <c r="AI5547" s="177">
        <v>0</v>
      </c>
      <c r="AJ5547" s="177">
        <v>23.802321304221071</v>
      </c>
    </row>
    <row r="5548" spans="1:36" hidden="1" outlineLevel="1" x14ac:dyDescent="0.25">
      <c r="A5548" s="190">
        <f t="shared" si="1501"/>
        <v>2035</v>
      </c>
      <c r="B5548" s="55">
        <f t="shared" si="1502"/>
        <v>3</v>
      </c>
      <c r="C5548" s="55">
        <f t="shared" si="1503"/>
        <v>13</v>
      </c>
      <c r="D5548" s="55">
        <f t="shared" si="1499"/>
        <v>231</v>
      </c>
      <c r="F5548" s="63">
        <f t="shared" si="1508"/>
        <v>49369.541666666635</v>
      </c>
      <c r="G5548" s="64">
        <f t="shared" si="1500"/>
        <v>477.51488816608423</v>
      </c>
      <c r="H5548" s="64">
        <f t="shared" si="1509"/>
        <v>0</v>
      </c>
      <c r="I5548" s="64">
        <f t="shared" si="1509"/>
        <v>136.13433607347392</v>
      </c>
      <c r="J5548" s="64">
        <f t="shared" si="1509"/>
        <v>0</v>
      </c>
      <c r="K5548" s="64">
        <f t="shared" si="1509"/>
        <v>0</v>
      </c>
      <c r="L5548" s="64">
        <f t="shared" si="1509"/>
        <v>0</v>
      </c>
      <c r="M5548" s="64">
        <f t="shared" si="1509"/>
        <v>12.941299924315842</v>
      </c>
      <c r="N5548" s="64">
        <f t="shared" si="1509"/>
        <v>328.4392521682945</v>
      </c>
      <c r="O5548" s="121"/>
      <c r="P5548" s="177">
        <v>2.9750000000000001</v>
      </c>
      <c r="Q5548" s="177">
        <v>56.945565598859773</v>
      </c>
      <c r="R5548" s="177">
        <v>56.945565598859773</v>
      </c>
      <c r="S5548" s="177">
        <v>24.981996035820501</v>
      </c>
      <c r="T5548" s="177">
        <v>21.770473147043624</v>
      </c>
      <c r="U5548" s="177">
        <v>56.945565598859773</v>
      </c>
      <c r="V5548" s="177">
        <v>56.945565598859773</v>
      </c>
      <c r="W5548" s="177">
        <v>5.4092936807642671</v>
      </c>
      <c r="X5548" s="177">
        <v>25.869800370550596</v>
      </c>
      <c r="Y5548" s="177">
        <v>31.041919999999998</v>
      </c>
      <c r="Z5548" s="177">
        <v>0</v>
      </c>
      <c r="AA5548" s="177">
        <v>34.702764408299565</v>
      </c>
      <c r="AB5548" s="177">
        <v>33.192510796144163</v>
      </c>
      <c r="AC5548" s="177">
        <v>32.761714568411648</v>
      </c>
      <c r="AD5548" s="177">
        <v>0</v>
      </c>
      <c r="AE5548" s="177">
        <v>0</v>
      </c>
      <c r="AF5548" s="177">
        <v>12.941299924315842</v>
      </c>
      <c r="AG5548" s="177">
        <v>0</v>
      </c>
      <c r="AH5548" s="177">
        <v>0</v>
      </c>
      <c r="AI5548" s="177">
        <v>0</v>
      </c>
      <c r="AJ5548" s="177">
        <v>24.085852839294937</v>
      </c>
    </row>
    <row r="5549" spans="1:36" hidden="1" outlineLevel="1" x14ac:dyDescent="0.25">
      <c r="A5549" s="190">
        <f t="shared" si="1501"/>
        <v>2035</v>
      </c>
      <c r="B5549" s="55">
        <f t="shared" si="1502"/>
        <v>3</v>
      </c>
      <c r="C5549" s="55">
        <f t="shared" si="1503"/>
        <v>14</v>
      </c>
      <c r="D5549" s="55">
        <f t="shared" si="1499"/>
        <v>231</v>
      </c>
      <c r="F5549" s="63">
        <f t="shared" si="1508"/>
        <v>49369.583333333299</v>
      </c>
      <c r="G5549" s="64">
        <f t="shared" si="1500"/>
        <v>454.16849618203861</v>
      </c>
      <c r="H5549" s="64">
        <f t="shared" si="1509"/>
        <v>0</v>
      </c>
      <c r="I5549" s="64">
        <f t="shared" si="1509"/>
        <v>115.98873053543292</v>
      </c>
      <c r="J5549" s="64">
        <f t="shared" si="1509"/>
        <v>0</v>
      </c>
      <c r="K5549" s="64">
        <f t="shared" si="1509"/>
        <v>0</v>
      </c>
      <c r="L5549" s="64">
        <f t="shared" si="1509"/>
        <v>0</v>
      </c>
      <c r="M5549" s="64">
        <f t="shared" si="1509"/>
        <v>14.293376035811534</v>
      </c>
      <c r="N5549" s="64">
        <f t="shared" si="1509"/>
        <v>323.88638961079414</v>
      </c>
      <c r="O5549" s="121"/>
      <c r="P5549" s="177">
        <v>2.9750000000000001</v>
      </c>
      <c r="Q5549" s="177">
        <v>54.874255666653688</v>
      </c>
      <c r="R5549" s="177">
        <v>54.874255666653688</v>
      </c>
      <c r="S5549" s="177">
        <v>17.521339915518585</v>
      </c>
      <c r="T5549" s="177">
        <v>19.008606199275729</v>
      </c>
      <c r="U5549" s="177">
        <v>54.874255666653688</v>
      </c>
      <c r="V5549" s="177">
        <v>54.874255666653688</v>
      </c>
      <c r="W5549" s="177">
        <v>5.7862306036912914</v>
      </c>
      <c r="X5549" s="177">
        <v>23.957276235663123</v>
      </c>
      <c r="Y5549" s="177">
        <v>26.120639999999995</v>
      </c>
      <c r="Z5549" s="177">
        <v>0</v>
      </c>
      <c r="AA5549" s="177">
        <v>38.148058776845041</v>
      </c>
      <c r="AB5549" s="177">
        <v>31.904534046450436</v>
      </c>
      <c r="AC5549" s="177">
        <v>34.336774120883859</v>
      </c>
      <c r="AD5549" s="177">
        <v>0</v>
      </c>
      <c r="AE5549" s="177">
        <v>0</v>
      </c>
      <c r="AF5549" s="177">
        <v>14.293376035811534</v>
      </c>
      <c r="AG5549" s="177">
        <v>0</v>
      </c>
      <c r="AH5549" s="177">
        <v>0</v>
      </c>
      <c r="AI5549" s="177">
        <v>0</v>
      </c>
      <c r="AJ5549" s="177">
        <v>20.619637581284191</v>
      </c>
    </row>
    <row r="5550" spans="1:36" hidden="1" outlineLevel="1" x14ac:dyDescent="0.25">
      <c r="A5550" s="190">
        <f t="shared" si="1501"/>
        <v>2035</v>
      </c>
      <c r="B5550" s="55">
        <f t="shared" si="1502"/>
        <v>3</v>
      </c>
      <c r="C5550" s="55">
        <f t="shared" si="1503"/>
        <v>15</v>
      </c>
      <c r="D5550" s="55">
        <f t="shared" si="1499"/>
        <v>231</v>
      </c>
      <c r="F5550" s="63">
        <f t="shared" si="1508"/>
        <v>49369.624999999964</v>
      </c>
      <c r="G5550" s="64">
        <f t="shared" si="1500"/>
        <v>423.75992430517255</v>
      </c>
      <c r="H5550" s="64">
        <f t="shared" si="1509"/>
        <v>0</v>
      </c>
      <c r="I5550" s="64">
        <f t="shared" si="1509"/>
        <v>92.597929334017891</v>
      </c>
      <c r="J5550" s="64">
        <f t="shared" si="1509"/>
        <v>0</v>
      </c>
      <c r="K5550" s="64">
        <f t="shared" si="1509"/>
        <v>0</v>
      </c>
      <c r="L5550" s="64">
        <f t="shared" si="1509"/>
        <v>0</v>
      </c>
      <c r="M5550" s="64">
        <f t="shared" si="1509"/>
        <v>14.679683496238869</v>
      </c>
      <c r="N5550" s="64">
        <f t="shared" si="1509"/>
        <v>316.48231147491578</v>
      </c>
      <c r="O5550" s="121"/>
      <c r="P5550" s="177">
        <v>2.9750000000000001</v>
      </c>
      <c r="Q5550" s="177">
        <v>51.617867912538642</v>
      </c>
      <c r="R5550" s="177">
        <v>51.617867912538642</v>
      </c>
      <c r="S5550" s="177">
        <v>9.901356655526687</v>
      </c>
      <c r="T5550" s="177">
        <v>14.324018018645562</v>
      </c>
      <c r="U5550" s="177">
        <v>51.617867912538642</v>
      </c>
      <c r="V5550" s="177">
        <v>51.617867912538642</v>
      </c>
      <c r="W5550" s="177">
        <v>4.944906035396742</v>
      </c>
      <c r="X5550" s="177">
        <v>21.599421382629671</v>
      </c>
      <c r="Y5550" s="177">
        <v>20.820799999999998</v>
      </c>
      <c r="Z5550" s="177">
        <v>0</v>
      </c>
      <c r="AA5550" s="177">
        <v>40.625627749725197</v>
      </c>
      <c r="AB5550" s="177">
        <v>31.171968787389073</v>
      </c>
      <c r="AC5550" s="177">
        <v>38.213243287646954</v>
      </c>
      <c r="AD5550" s="177">
        <v>0</v>
      </c>
      <c r="AE5550" s="177">
        <v>0</v>
      </c>
      <c r="AF5550" s="177">
        <v>14.679683496238869</v>
      </c>
      <c r="AG5550" s="177">
        <v>0</v>
      </c>
      <c r="AH5550" s="177">
        <v>0</v>
      </c>
      <c r="AI5550" s="177">
        <v>0</v>
      </c>
      <c r="AJ5550" s="177">
        <v>18.032427241819214</v>
      </c>
    </row>
    <row r="5551" spans="1:36" hidden="1" outlineLevel="1" x14ac:dyDescent="0.25">
      <c r="A5551" s="190">
        <f t="shared" si="1501"/>
        <v>2035</v>
      </c>
      <c r="B5551" s="55">
        <f t="shared" si="1502"/>
        <v>3</v>
      </c>
      <c r="C5551" s="55">
        <f t="shared" si="1503"/>
        <v>16</v>
      </c>
      <c r="D5551" s="55">
        <f t="shared" si="1499"/>
        <v>231</v>
      </c>
      <c r="F5551" s="63">
        <f t="shared" si="1508"/>
        <v>49369.666666666628</v>
      </c>
      <c r="G5551" s="64">
        <f t="shared" si="1500"/>
        <v>369.6863685543924</v>
      </c>
      <c r="H5551" s="64">
        <f t="shared" si="1509"/>
        <v>0</v>
      </c>
      <c r="I5551" s="64">
        <f t="shared" si="1509"/>
        <v>54.012463075930299</v>
      </c>
      <c r="J5551" s="64">
        <f t="shared" si="1509"/>
        <v>0</v>
      </c>
      <c r="K5551" s="64">
        <f t="shared" si="1509"/>
        <v>0</v>
      </c>
      <c r="L5551" s="64">
        <f t="shared" si="1509"/>
        <v>0</v>
      </c>
      <c r="M5551" s="64">
        <f t="shared" si="1509"/>
        <v>15.355721551986715</v>
      </c>
      <c r="N5551" s="64">
        <f t="shared" si="1509"/>
        <v>300.3181839264754</v>
      </c>
      <c r="O5551" s="121"/>
      <c r="P5551" s="177">
        <v>2.9750000000000001</v>
      </c>
      <c r="Q5551" s="177">
        <v>47.547383219894854</v>
      </c>
      <c r="R5551" s="177">
        <v>47.547383219894854</v>
      </c>
      <c r="S5551" s="177">
        <v>2.5732713211767155</v>
      </c>
      <c r="T5551" s="177">
        <v>3.5731171253581722</v>
      </c>
      <c r="U5551" s="177">
        <v>47.547383219894854</v>
      </c>
      <c r="V5551" s="177">
        <v>47.547383219894854</v>
      </c>
      <c r="W5551" s="177">
        <v>3.769456563684356</v>
      </c>
      <c r="X5551" s="177">
        <v>17.47864468012267</v>
      </c>
      <c r="Y5551" s="177">
        <v>12.11392</v>
      </c>
      <c r="Z5551" s="177">
        <v>0</v>
      </c>
      <c r="AA5551" s="177">
        <v>41.74291405552723</v>
      </c>
      <c r="AB5551" s="177">
        <v>32.032018292610523</v>
      </c>
      <c r="AC5551" s="177">
        <v>36.353718698758257</v>
      </c>
      <c r="AD5551" s="177">
        <v>0</v>
      </c>
      <c r="AE5551" s="177">
        <v>0</v>
      </c>
      <c r="AF5551" s="177">
        <v>15.355721551986715</v>
      </c>
      <c r="AG5551" s="177">
        <v>0</v>
      </c>
      <c r="AH5551" s="177">
        <v>0</v>
      </c>
      <c r="AI5551" s="177">
        <v>0</v>
      </c>
      <c r="AJ5551" s="177">
        <v>11.529053385588385</v>
      </c>
    </row>
    <row r="5552" spans="1:36" hidden="1" outlineLevel="1" x14ac:dyDescent="0.25">
      <c r="A5552" s="190">
        <f t="shared" si="1501"/>
        <v>2035</v>
      </c>
      <c r="B5552" s="55">
        <f t="shared" si="1502"/>
        <v>3</v>
      </c>
      <c r="C5552" s="55">
        <f t="shared" si="1503"/>
        <v>17</v>
      </c>
      <c r="D5552" s="55">
        <f t="shared" si="1499"/>
        <v>231</v>
      </c>
      <c r="F5552" s="63">
        <f t="shared" si="1508"/>
        <v>49369.708333333292</v>
      </c>
      <c r="G5552" s="64">
        <f t="shared" si="1500"/>
        <v>315.51485225012868</v>
      </c>
      <c r="H5552" s="64">
        <f t="shared" si="1509"/>
        <v>0</v>
      </c>
      <c r="I5552" s="64">
        <f t="shared" si="1509"/>
        <v>13.959195661890281</v>
      </c>
      <c r="J5552" s="64">
        <f t="shared" si="1509"/>
        <v>0</v>
      </c>
      <c r="K5552" s="64">
        <f t="shared" si="1509"/>
        <v>0</v>
      </c>
      <c r="L5552" s="64">
        <f t="shared" si="1509"/>
        <v>0</v>
      </c>
      <c r="M5552" s="64">
        <f t="shared" si="1509"/>
        <v>16.707797663482395</v>
      </c>
      <c r="N5552" s="64">
        <f t="shared" si="1509"/>
        <v>284.847858924756</v>
      </c>
      <c r="O5552" s="121"/>
      <c r="P5552" s="177">
        <v>2.9750000000000001</v>
      </c>
      <c r="Q5552" s="177">
        <v>42.642191539645623</v>
      </c>
      <c r="R5552" s="177">
        <v>42.642191539645623</v>
      </c>
      <c r="S5552" s="177">
        <v>0</v>
      </c>
      <c r="T5552" s="177">
        <v>0</v>
      </c>
      <c r="U5552" s="177">
        <v>42.642191539645623</v>
      </c>
      <c r="V5552" s="177">
        <v>42.642191539645623</v>
      </c>
      <c r="W5552" s="177">
        <v>0.9917898264239724</v>
      </c>
      <c r="X5552" s="177">
        <v>4.6002888067658958</v>
      </c>
      <c r="Y5552" s="177">
        <v>2.2713599999999996</v>
      </c>
      <c r="Z5552" s="177">
        <v>0</v>
      </c>
      <c r="AA5552" s="177">
        <v>42.116952597634373</v>
      </c>
      <c r="AB5552" s="177">
        <v>33.836196872405381</v>
      </c>
      <c r="AC5552" s="177">
        <v>38.325943296133758</v>
      </c>
      <c r="AD5552" s="177">
        <v>0</v>
      </c>
      <c r="AE5552" s="177">
        <v>0</v>
      </c>
      <c r="AF5552" s="177">
        <v>16.707797663482395</v>
      </c>
      <c r="AG5552" s="177">
        <v>0</v>
      </c>
      <c r="AH5552" s="177">
        <v>0</v>
      </c>
      <c r="AI5552" s="177">
        <v>0</v>
      </c>
      <c r="AJ5552" s="177">
        <v>3.1207570287004125</v>
      </c>
    </row>
    <row r="5553" spans="1:36" hidden="1" outlineLevel="1" x14ac:dyDescent="0.25">
      <c r="A5553" s="190">
        <f t="shared" si="1501"/>
        <v>2035</v>
      </c>
      <c r="B5553" s="55">
        <f t="shared" si="1502"/>
        <v>3</v>
      </c>
      <c r="C5553" s="55">
        <f t="shared" si="1503"/>
        <v>18</v>
      </c>
      <c r="D5553" s="55">
        <f t="shared" si="1499"/>
        <v>231</v>
      </c>
      <c r="F5553" s="63">
        <f t="shared" si="1508"/>
        <v>49369.749999999956</v>
      </c>
      <c r="G5553" s="64">
        <f t="shared" si="1500"/>
        <v>290.46942542153715</v>
      </c>
      <c r="H5553" s="64">
        <f t="shared" si="1509"/>
        <v>0</v>
      </c>
      <c r="I5553" s="64">
        <f t="shared" si="1509"/>
        <v>3.0441823142544893</v>
      </c>
      <c r="J5553" s="64">
        <f t="shared" si="1509"/>
        <v>0</v>
      </c>
      <c r="K5553" s="64">
        <f t="shared" si="1509"/>
        <v>0</v>
      </c>
      <c r="L5553" s="64">
        <f t="shared" si="1509"/>
        <v>0</v>
      </c>
      <c r="M5553" s="64">
        <f t="shared" si="1509"/>
        <v>18.253027505191753</v>
      </c>
      <c r="N5553" s="64">
        <f t="shared" si="1509"/>
        <v>269.17221560209089</v>
      </c>
      <c r="O5553" s="121"/>
      <c r="P5553" s="177">
        <v>2.9750000000000001</v>
      </c>
      <c r="Q5553" s="177">
        <v>38.571706847001821</v>
      </c>
      <c r="R5553" s="177">
        <v>38.571706847001821</v>
      </c>
      <c r="S5553" s="177">
        <v>0</v>
      </c>
      <c r="T5553" s="177">
        <v>0</v>
      </c>
      <c r="U5553" s="177">
        <v>38.571706847001821</v>
      </c>
      <c r="V5553" s="177">
        <v>38.571706847001821</v>
      </c>
      <c r="W5553" s="177">
        <v>6.9182314254489091E-2</v>
      </c>
      <c r="X5553" s="177">
        <v>0</v>
      </c>
      <c r="Y5553" s="177">
        <v>0</v>
      </c>
      <c r="Z5553" s="177">
        <v>0</v>
      </c>
      <c r="AA5553" s="177">
        <v>41.502494613013774</v>
      </c>
      <c r="AB5553" s="177">
        <v>34.80744455849544</v>
      </c>
      <c r="AC5553" s="177">
        <v>38.575449042574384</v>
      </c>
      <c r="AD5553" s="177">
        <v>0</v>
      </c>
      <c r="AE5553" s="177">
        <v>0</v>
      </c>
      <c r="AF5553" s="177">
        <v>18.253027505191753</v>
      </c>
      <c r="AG5553" s="177">
        <v>0</v>
      </c>
      <c r="AH5553" s="177">
        <v>0</v>
      </c>
      <c r="AI5553" s="177">
        <v>0</v>
      </c>
      <c r="AJ5553" s="177">
        <v>0</v>
      </c>
    </row>
    <row r="5554" spans="1:36" hidden="1" outlineLevel="1" x14ac:dyDescent="0.25">
      <c r="A5554" s="190">
        <f t="shared" si="1501"/>
        <v>2035</v>
      </c>
      <c r="B5554" s="55">
        <f t="shared" si="1502"/>
        <v>3</v>
      </c>
      <c r="C5554" s="55">
        <f t="shared" si="1503"/>
        <v>19</v>
      </c>
      <c r="D5554" s="55">
        <f t="shared" si="1499"/>
        <v>231</v>
      </c>
      <c r="F5554" s="63">
        <f t="shared" si="1508"/>
        <v>49369.791666666621</v>
      </c>
      <c r="G5554" s="64">
        <f t="shared" si="1500"/>
        <v>288.46889259125453</v>
      </c>
      <c r="H5554" s="64">
        <f t="shared" si="1509"/>
        <v>0</v>
      </c>
      <c r="I5554" s="64">
        <f t="shared" si="1509"/>
        <v>2.9750000000000001</v>
      </c>
      <c r="J5554" s="64">
        <f t="shared" si="1509"/>
        <v>0</v>
      </c>
      <c r="K5554" s="64">
        <f t="shared" si="1509"/>
        <v>0</v>
      </c>
      <c r="L5554" s="64">
        <f t="shared" si="1509"/>
        <v>0</v>
      </c>
      <c r="M5554" s="64">
        <f t="shared" si="1509"/>
        <v>19.411949886473771</v>
      </c>
      <c r="N5554" s="64">
        <f t="shared" si="1509"/>
        <v>266.08194270478077</v>
      </c>
      <c r="O5554" s="121"/>
      <c r="P5554" s="177">
        <v>2.9750000000000001</v>
      </c>
      <c r="Q5554" s="177">
        <v>37.788524982088084</v>
      </c>
      <c r="R5554" s="177">
        <v>37.788524982088084</v>
      </c>
      <c r="S5554" s="177">
        <v>0</v>
      </c>
      <c r="T5554" s="177">
        <v>0</v>
      </c>
      <c r="U5554" s="177">
        <v>37.788524982088084</v>
      </c>
      <c r="V5554" s="177">
        <v>37.788524982088084</v>
      </c>
      <c r="W5554" s="177">
        <v>0</v>
      </c>
      <c r="X5554" s="177">
        <v>0</v>
      </c>
      <c r="Y5554" s="177">
        <v>0</v>
      </c>
      <c r="Z5554" s="177">
        <v>0</v>
      </c>
      <c r="AA5554" s="177">
        <v>43.085213326069187</v>
      </c>
      <c r="AB5554" s="177">
        <v>34.514530687056343</v>
      </c>
      <c r="AC5554" s="177">
        <v>37.328098763302918</v>
      </c>
      <c r="AD5554" s="177">
        <v>0</v>
      </c>
      <c r="AE5554" s="177">
        <v>0</v>
      </c>
      <c r="AF5554" s="177">
        <v>19.411949886473771</v>
      </c>
      <c r="AG5554" s="177">
        <v>0</v>
      </c>
      <c r="AH5554" s="177">
        <v>0</v>
      </c>
      <c r="AI5554" s="177">
        <v>0</v>
      </c>
      <c r="AJ5554" s="177">
        <v>0</v>
      </c>
    </row>
    <row r="5555" spans="1:36" hidden="1" outlineLevel="1" x14ac:dyDescent="0.25">
      <c r="A5555" s="190">
        <f t="shared" si="1501"/>
        <v>2035</v>
      </c>
      <c r="B5555" s="55">
        <f t="shared" si="1502"/>
        <v>3</v>
      </c>
      <c r="C5555" s="55">
        <f t="shared" si="1503"/>
        <v>20</v>
      </c>
      <c r="D5555" s="55">
        <f t="shared" si="1499"/>
        <v>231</v>
      </c>
      <c r="F5555" s="63">
        <f t="shared" si="1508"/>
        <v>49369.833333333285</v>
      </c>
      <c r="G5555" s="64">
        <f t="shared" si="1500"/>
        <v>283.2819192237298</v>
      </c>
      <c r="H5555" s="64">
        <f t="shared" ref="H5555:N5564" si="1510">SUMIF($P$6:$AK$6,H$6,$P5555:$AK5555)</f>
        <v>0</v>
      </c>
      <c r="I5555" s="64">
        <f t="shared" si="1510"/>
        <v>2.9750000000000001</v>
      </c>
      <c r="J5555" s="64">
        <f t="shared" si="1510"/>
        <v>0</v>
      </c>
      <c r="K5555" s="64">
        <f t="shared" si="1510"/>
        <v>0</v>
      </c>
      <c r="L5555" s="64">
        <f t="shared" si="1510"/>
        <v>0</v>
      </c>
      <c r="M5555" s="64">
        <f t="shared" si="1510"/>
        <v>20.377718537542115</v>
      </c>
      <c r="N5555" s="64">
        <f t="shared" si="1510"/>
        <v>259.9292006861877</v>
      </c>
      <c r="O5555" s="121"/>
      <c r="P5555" s="177">
        <v>2.9750000000000001</v>
      </c>
      <c r="Q5555" s="177">
        <v>36.201551203183925</v>
      </c>
      <c r="R5555" s="177">
        <v>36.201551203183925</v>
      </c>
      <c r="S5555" s="177">
        <v>0</v>
      </c>
      <c r="T5555" s="177">
        <v>0</v>
      </c>
      <c r="U5555" s="177">
        <v>36.201551203183925</v>
      </c>
      <c r="V5555" s="177">
        <v>36.201551203183925</v>
      </c>
      <c r="W5555" s="177">
        <v>0</v>
      </c>
      <c r="X5555" s="177">
        <v>0</v>
      </c>
      <c r="Y5555" s="177">
        <v>0</v>
      </c>
      <c r="Z5555" s="177">
        <v>0</v>
      </c>
      <c r="AA5555" s="177">
        <v>44.655854591224795</v>
      </c>
      <c r="AB5555" s="177">
        <v>32.698631562448782</v>
      </c>
      <c r="AC5555" s="177">
        <v>37.7685097197784</v>
      </c>
      <c r="AD5555" s="177">
        <v>0</v>
      </c>
      <c r="AE5555" s="177">
        <v>0</v>
      </c>
      <c r="AF5555" s="177">
        <v>20.377718537542115</v>
      </c>
      <c r="AG5555" s="177">
        <v>0</v>
      </c>
      <c r="AH5555" s="177">
        <v>0</v>
      </c>
      <c r="AI5555" s="177">
        <v>0</v>
      </c>
      <c r="AJ5555" s="177">
        <v>0</v>
      </c>
    </row>
    <row r="5556" spans="1:36" hidden="1" outlineLevel="1" x14ac:dyDescent="0.25">
      <c r="A5556" s="190">
        <f t="shared" si="1501"/>
        <v>2035</v>
      </c>
      <c r="B5556" s="55">
        <f t="shared" si="1502"/>
        <v>3</v>
      </c>
      <c r="C5556" s="55">
        <f t="shared" si="1503"/>
        <v>21</v>
      </c>
      <c r="D5556" s="55">
        <f t="shared" si="1499"/>
        <v>231</v>
      </c>
      <c r="F5556" s="63">
        <f t="shared" si="1508"/>
        <v>49369.874999999949</v>
      </c>
      <c r="G5556" s="64">
        <f t="shared" si="1500"/>
        <v>274.16846610118432</v>
      </c>
      <c r="H5556" s="64">
        <f t="shared" si="1510"/>
        <v>0</v>
      </c>
      <c r="I5556" s="64">
        <f t="shared" si="1510"/>
        <v>2.9750000000000001</v>
      </c>
      <c r="J5556" s="64">
        <f t="shared" si="1510"/>
        <v>0</v>
      </c>
      <c r="K5556" s="64">
        <f t="shared" si="1510"/>
        <v>0</v>
      </c>
      <c r="L5556" s="64">
        <f t="shared" si="1510"/>
        <v>0</v>
      </c>
      <c r="M5556" s="64">
        <f t="shared" si="1510"/>
        <v>19.991411077114776</v>
      </c>
      <c r="N5556" s="64">
        <f t="shared" si="1510"/>
        <v>251.20205502406952</v>
      </c>
      <c r="O5556" s="121"/>
      <c r="P5556" s="177">
        <v>2.9750000000000001</v>
      </c>
      <c r="Q5556" s="177">
        <v>34.212681467284554</v>
      </c>
      <c r="R5556" s="177">
        <v>34.212681467284554</v>
      </c>
      <c r="S5556" s="177">
        <v>0</v>
      </c>
      <c r="T5556" s="177">
        <v>0</v>
      </c>
      <c r="U5556" s="177">
        <v>34.212681467284554</v>
      </c>
      <c r="V5556" s="177">
        <v>34.212681467284554</v>
      </c>
      <c r="W5556" s="177">
        <v>0</v>
      </c>
      <c r="X5556" s="177">
        <v>0</v>
      </c>
      <c r="Y5556" s="177">
        <v>0</v>
      </c>
      <c r="Z5556" s="177">
        <v>0</v>
      </c>
      <c r="AA5556" s="177">
        <v>43.924438402460915</v>
      </c>
      <c r="AB5556" s="177">
        <v>31.690987218509541</v>
      </c>
      <c r="AC5556" s="177">
        <v>38.735903533960858</v>
      </c>
      <c r="AD5556" s="177">
        <v>0</v>
      </c>
      <c r="AE5556" s="177">
        <v>0</v>
      </c>
      <c r="AF5556" s="177">
        <v>19.991411077114776</v>
      </c>
      <c r="AG5556" s="177">
        <v>0</v>
      </c>
      <c r="AH5556" s="177">
        <v>0</v>
      </c>
      <c r="AI5556" s="177">
        <v>0</v>
      </c>
      <c r="AJ5556" s="177">
        <v>0</v>
      </c>
    </row>
    <row r="5557" spans="1:36" hidden="1" outlineLevel="1" x14ac:dyDescent="0.25">
      <c r="A5557" s="190">
        <f t="shared" si="1501"/>
        <v>2035</v>
      </c>
      <c r="B5557" s="55">
        <f t="shared" si="1502"/>
        <v>3</v>
      </c>
      <c r="C5557" s="55">
        <f t="shared" si="1503"/>
        <v>22</v>
      </c>
      <c r="D5557" s="55">
        <f t="shared" si="1499"/>
        <v>231</v>
      </c>
      <c r="F5557" s="63">
        <f t="shared" si="1508"/>
        <v>49369.916666666613</v>
      </c>
      <c r="G5557" s="64">
        <f t="shared" si="1500"/>
        <v>277.80493535958817</v>
      </c>
      <c r="H5557" s="64">
        <f t="shared" si="1510"/>
        <v>0</v>
      </c>
      <c r="I5557" s="64">
        <f t="shared" si="1510"/>
        <v>2.9750000000000001</v>
      </c>
      <c r="J5557" s="64">
        <f t="shared" si="1510"/>
        <v>0</v>
      </c>
      <c r="K5557" s="64">
        <f t="shared" si="1510"/>
        <v>0</v>
      </c>
      <c r="L5557" s="64">
        <f t="shared" si="1510"/>
        <v>0</v>
      </c>
      <c r="M5557" s="64">
        <f t="shared" si="1510"/>
        <v>20.570872267755785</v>
      </c>
      <c r="N5557" s="64">
        <f t="shared" si="1510"/>
        <v>254.25906309183239</v>
      </c>
      <c r="O5557" s="121"/>
      <c r="P5557" s="177">
        <v>2.9750000000000001</v>
      </c>
      <c r="Q5557" s="177">
        <v>35.315319092886796</v>
      </c>
      <c r="R5557" s="177">
        <v>35.315319092886796</v>
      </c>
      <c r="S5557" s="177">
        <v>0</v>
      </c>
      <c r="T5557" s="177">
        <v>0</v>
      </c>
      <c r="U5557" s="177">
        <v>35.315319092886796</v>
      </c>
      <c r="V5557" s="177">
        <v>35.315319092886796</v>
      </c>
      <c r="W5557" s="177">
        <v>0</v>
      </c>
      <c r="X5557" s="177">
        <v>0</v>
      </c>
      <c r="Y5557" s="177">
        <v>0</v>
      </c>
      <c r="Z5557" s="177">
        <v>0</v>
      </c>
      <c r="AA5557" s="177">
        <v>42.142104566387772</v>
      </c>
      <c r="AB5557" s="177">
        <v>33.086151778308583</v>
      </c>
      <c r="AC5557" s="177">
        <v>37.769530375588822</v>
      </c>
      <c r="AD5557" s="177">
        <v>0</v>
      </c>
      <c r="AE5557" s="177">
        <v>0</v>
      </c>
      <c r="AF5557" s="177">
        <v>20.570872267755785</v>
      </c>
      <c r="AG5557" s="177">
        <v>0</v>
      </c>
      <c r="AH5557" s="177">
        <v>0</v>
      </c>
      <c r="AI5557" s="177">
        <v>0</v>
      </c>
      <c r="AJ5557" s="177">
        <v>0</v>
      </c>
    </row>
    <row r="5558" spans="1:36" hidden="1" outlineLevel="1" x14ac:dyDescent="0.25">
      <c r="A5558" s="190">
        <f t="shared" si="1501"/>
        <v>2035</v>
      </c>
      <c r="B5558" s="55">
        <f t="shared" si="1502"/>
        <v>3</v>
      </c>
      <c r="C5558" s="55">
        <f t="shared" si="1503"/>
        <v>23</v>
      </c>
      <c r="D5558" s="55">
        <f t="shared" si="1499"/>
        <v>231</v>
      </c>
      <c r="F5558" s="63">
        <f t="shared" si="1508"/>
        <v>49369.958333333278</v>
      </c>
      <c r="G5558" s="64">
        <f t="shared" si="1500"/>
        <v>274.11167527663929</v>
      </c>
      <c r="H5558" s="64">
        <f t="shared" si="1510"/>
        <v>0</v>
      </c>
      <c r="I5558" s="64">
        <f t="shared" si="1510"/>
        <v>2.9750000000000001</v>
      </c>
      <c r="J5558" s="64">
        <f t="shared" si="1510"/>
        <v>0</v>
      </c>
      <c r="K5558" s="64">
        <f t="shared" si="1510"/>
        <v>0</v>
      </c>
      <c r="L5558" s="64">
        <f t="shared" si="1510"/>
        <v>0</v>
      </c>
      <c r="M5558" s="64">
        <f t="shared" si="1510"/>
        <v>20.474295402648956</v>
      </c>
      <c r="N5558" s="64">
        <f t="shared" si="1510"/>
        <v>250.66237987399032</v>
      </c>
      <c r="O5558" s="121"/>
      <c r="P5558" s="177">
        <v>2.9750000000000001</v>
      </c>
      <c r="Q5558" s="177">
        <v>35.088608553043336</v>
      </c>
      <c r="R5558" s="177">
        <v>35.088608553043336</v>
      </c>
      <c r="S5558" s="177">
        <v>0</v>
      </c>
      <c r="T5558" s="177">
        <v>0</v>
      </c>
      <c r="U5558" s="177">
        <v>35.088608553043336</v>
      </c>
      <c r="V5558" s="177">
        <v>35.088608553043336</v>
      </c>
      <c r="W5558" s="177">
        <v>0</v>
      </c>
      <c r="X5558" s="177">
        <v>0</v>
      </c>
      <c r="Y5558" s="177">
        <v>0</v>
      </c>
      <c r="Z5558" s="177">
        <v>0</v>
      </c>
      <c r="AA5558" s="177">
        <v>40.496174221124754</v>
      </c>
      <c r="AB5558" s="177">
        <v>33.70914415281117</v>
      </c>
      <c r="AC5558" s="177">
        <v>36.102627287881035</v>
      </c>
      <c r="AD5558" s="177">
        <v>0</v>
      </c>
      <c r="AE5558" s="177">
        <v>0</v>
      </c>
      <c r="AF5558" s="177">
        <v>20.474295402648956</v>
      </c>
      <c r="AG5558" s="177">
        <v>0</v>
      </c>
      <c r="AH5558" s="177">
        <v>0</v>
      </c>
      <c r="AI5558" s="177">
        <v>0</v>
      </c>
      <c r="AJ5558" s="177">
        <v>0</v>
      </c>
    </row>
    <row r="5559" spans="1:36" hidden="1" outlineLevel="1" x14ac:dyDescent="0.25">
      <c r="A5559" s="190">
        <f t="shared" si="1501"/>
        <v>2035</v>
      </c>
      <c r="B5559" s="55">
        <f t="shared" si="1502"/>
        <v>4</v>
      </c>
      <c r="C5559" s="55">
        <f t="shared" si="1503"/>
        <v>0</v>
      </c>
      <c r="D5559" s="55">
        <f t="shared" si="1499"/>
        <v>232</v>
      </c>
      <c r="F5559" s="63">
        <f t="shared" ref="F5559" si="1511">EDATE(F5535,1)</f>
        <v>49400</v>
      </c>
      <c r="G5559" s="64">
        <f t="shared" si="1500"/>
        <v>223.14565167195042</v>
      </c>
      <c r="H5559" s="64">
        <f t="shared" si="1510"/>
        <v>0</v>
      </c>
      <c r="I5559" s="64">
        <f t="shared" si="1510"/>
        <v>2.9750000000000001</v>
      </c>
      <c r="J5559" s="64">
        <f t="shared" si="1510"/>
        <v>0</v>
      </c>
      <c r="K5559" s="64">
        <f t="shared" si="1510"/>
        <v>0</v>
      </c>
      <c r="L5559" s="64">
        <f t="shared" si="1510"/>
        <v>0</v>
      </c>
      <c r="M5559" s="64">
        <f t="shared" si="1510"/>
        <v>22.333664251366152</v>
      </c>
      <c r="N5559" s="64">
        <f t="shared" si="1510"/>
        <v>197.83698742058425</v>
      </c>
      <c r="O5559" s="121"/>
      <c r="P5559" s="177">
        <v>2.9750000000000001</v>
      </c>
      <c r="Q5559" s="177">
        <v>25.618291002310066</v>
      </c>
      <c r="R5559" s="177">
        <v>25.618291002310066</v>
      </c>
      <c r="S5559" s="177">
        <v>0</v>
      </c>
      <c r="T5559" s="177">
        <v>0</v>
      </c>
      <c r="U5559" s="177">
        <v>25.618291002310066</v>
      </c>
      <c r="V5559" s="177">
        <v>25.618291002310066</v>
      </c>
      <c r="W5559" s="177">
        <v>0</v>
      </c>
      <c r="X5559" s="177">
        <v>0</v>
      </c>
      <c r="Y5559" s="177">
        <v>0</v>
      </c>
      <c r="Z5559" s="177">
        <v>0</v>
      </c>
      <c r="AA5559" s="177">
        <v>35.495974702415232</v>
      </c>
      <c r="AB5559" s="177">
        <v>31.709789809679492</v>
      </c>
      <c r="AC5559" s="177">
        <v>28.158058899249269</v>
      </c>
      <c r="AD5559" s="177">
        <v>0</v>
      </c>
      <c r="AE5559" s="177">
        <v>0</v>
      </c>
      <c r="AF5559" s="177">
        <v>22.333664251366152</v>
      </c>
      <c r="AG5559" s="177">
        <v>0</v>
      </c>
      <c r="AH5559" s="177">
        <v>0</v>
      </c>
      <c r="AI5559" s="177">
        <v>0</v>
      </c>
      <c r="AJ5559" s="177">
        <v>0</v>
      </c>
    </row>
    <row r="5560" spans="1:36" hidden="1" outlineLevel="1" x14ac:dyDescent="0.25">
      <c r="A5560" s="190">
        <f t="shared" si="1501"/>
        <v>2035</v>
      </c>
      <c r="B5560" s="55">
        <f t="shared" si="1502"/>
        <v>4</v>
      </c>
      <c r="C5560" s="55">
        <f t="shared" si="1503"/>
        <v>1</v>
      </c>
      <c r="D5560" s="55">
        <f t="shared" si="1499"/>
        <v>232</v>
      </c>
      <c r="F5560" s="63">
        <f t="shared" ref="F5560" si="1512">F5559+1/24</f>
        <v>49400.041666666664</v>
      </c>
      <c r="G5560" s="64">
        <f t="shared" si="1500"/>
        <v>221.90782162534845</v>
      </c>
      <c r="H5560" s="64">
        <f t="shared" si="1510"/>
        <v>0</v>
      </c>
      <c r="I5560" s="64">
        <f t="shared" si="1510"/>
        <v>2.9750000000000001</v>
      </c>
      <c r="J5560" s="64">
        <f t="shared" si="1510"/>
        <v>0</v>
      </c>
      <c r="K5560" s="64">
        <f t="shared" si="1510"/>
        <v>0</v>
      </c>
      <c r="L5560" s="64">
        <f t="shared" si="1510"/>
        <v>0</v>
      </c>
      <c r="M5560" s="64">
        <f t="shared" si="1510"/>
        <v>22.592355343080818</v>
      </c>
      <c r="N5560" s="64">
        <f t="shared" si="1510"/>
        <v>196.34046628226764</v>
      </c>
      <c r="O5560" s="121"/>
      <c r="P5560" s="177">
        <v>2.9750000000000001</v>
      </c>
      <c r="Q5560" s="177">
        <v>24.896939284626352</v>
      </c>
      <c r="R5560" s="177">
        <v>24.896939284626352</v>
      </c>
      <c r="S5560" s="177">
        <v>0</v>
      </c>
      <c r="T5560" s="177">
        <v>0</v>
      </c>
      <c r="U5560" s="177">
        <v>24.896939284626352</v>
      </c>
      <c r="V5560" s="177">
        <v>24.896939284626352</v>
      </c>
      <c r="W5560" s="177">
        <v>0</v>
      </c>
      <c r="X5560" s="177">
        <v>0</v>
      </c>
      <c r="Y5560" s="177">
        <v>0</v>
      </c>
      <c r="Z5560" s="177">
        <v>0</v>
      </c>
      <c r="AA5560" s="177">
        <v>35.064500237923831</v>
      </c>
      <c r="AB5560" s="177">
        <v>31.048699853414746</v>
      </c>
      <c r="AC5560" s="177">
        <v>30.639509052423641</v>
      </c>
      <c r="AD5560" s="177">
        <v>0</v>
      </c>
      <c r="AE5560" s="177">
        <v>0</v>
      </c>
      <c r="AF5560" s="177">
        <v>22.592355343080818</v>
      </c>
      <c r="AG5560" s="177">
        <v>0</v>
      </c>
      <c r="AH5560" s="177">
        <v>0</v>
      </c>
      <c r="AI5560" s="177">
        <v>0</v>
      </c>
      <c r="AJ5560" s="177">
        <v>0</v>
      </c>
    </row>
    <row r="5561" spans="1:36" hidden="1" outlineLevel="1" x14ac:dyDescent="0.25">
      <c r="A5561" s="190">
        <f t="shared" si="1501"/>
        <v>2035</v>
      </c>
      <c r="B5561" s="55">
        <f t="shared" si="1502"/>
        <v>4</v>
      </c>
      <c r="C5561" s="55">
        <f t="shared" si="1503"/>
        <v>2</v>
      </c>
      <c r="D5561" s="55">
        <f t="shared" si="1499"/>
        <v>232</v>
      </c>
      <c r="F5561" s="63">
        <f t="shared" si="1508"/>
        <v>49400.083333333328</v>
      </c>
      <c r="G5561" s="64">
        <f t="shared" si="1500"/>
        <v>223.11349597603657</v>
      </c>
      <c r="H5561" s="64">
        <f t="shared" si="1510"/>
        <v>0</v>
      </c>
      <c r="I5561" s="64">
        <f t="shared" si="1510"/>
        <v>2.9750000000000001</v>
      </c>
      <c r="J5561" s="64">
        <f t="shared" si="1510"/>
        <v>0</v>
      </c>
      <c r="K5561" s="64">
        <f t="shared" si="1510"/>
        <v>0</v>
      </c>
      <c r="L5561" s="64">
        <f t="shared" si="1510"/>
        <v>0</v>
      </c>
      <c r="M5561" s="64">
        <f t="shared" si="1510"/>
        <v>21.730051704031936</v>
      </c>
      <c r="N5561" s="64">
        <f t="shared" si="1510"/>
        <v>198.40844427200463</v>
      </c>
      <c r="O5561" s="121"/>
      <c r="P5561" s="177">
        <v>2.9750000000000001</v>
      </c>
      <c r="Q5561" s="177">
        <v>24.670228744782897</v>
      </c>
      <c r="R5561" s="177">
        <v>24.670228744782897</v>
      </c>
      <c r="S5561" s="177">
        <v>0</v>
      </c>
      <c r="T5561" s="177">
        <v>0</v>
      </c>
      <c r="U5561" s="177">
        <v>24.670228744782897</v>
      </c>
      <c r="V5561" s="177">
        <v>24.670228744782897</v>
      </c>
      <c r="W5561" s="177">
        <v>0</v>
      </c>
      <c r="X5561" s="177">
        <v>0</v>
      </c>
      <c r="Y5561" s="177">
        <v>0</v>
      </c>
      <c r="Z5561" s="177">
        <v>0</v>
      </c>
      <c r="AA5561" s="177">
        <v>36.263279486345944</v>
      </c>
      <c r="AB5561" s="177">
        <v>31.977305991869159</v>
      </c>
      <c r="AC5561" s="177">
        <v>31.48694381465797</v>
      </c>
      <c r="AD5561" s="177">
        <v>0</v>
      </c>
      <c r="AE5561" s="177">
        <v>0</v>
      </c>
      <c r="AF5561" s="177">
        <v>21.730051704031936</v>
      </c>
      <c r="AG5561" s="177">
        <v>0</v>
      </c>
      <c r="AH5561" s="177">
        <v>0</v>
      </c>
      <c r="AI5561" s="177">
        <v>0</v>
      </c>
      <c r="AJ5561" s="177">
        <v>0</v>
      </c>
    </row>
    <row r="5562" spans="1:36" hidden="1" outlineLevel="1" x14ac:dyDescent="0.25">
      <c r="A5562" s="190">
        <f t="shared" si="1501"/>
        <v>2035</v>
      </c>
      <c r="B5562" s="55">
        <f t="shared" si="1502"/>
        <v>4</v>
      </c>
      <c r="C5562" s="55">
        <f t="shared" si="1503"/>
        <v>3</v>
      </c>
      <c r="D5562" s="55">
        <f t="shared" si="1499"/>
        <v>232</v>
      </c>
      <c r="F5562" s="63">
        <f t="shared" si="1508"/>
        <v>49400.124999999993</v>
      </c>
      <c r="G5562" s="64">
        <f t="shared" si="1500"/>
        <v>217.7403249773073</v>
      </c>
      <c r="H5562" s="64">
        <f t="shared" si="1510"/>
        <v>0</v>
      </c>
      <c r="I5562" s="64">
        <f t="shared" si="1510"/>
        <v>2.9750000000000001</v>
      </c>
      <c r="J5562" s="64">
        <f t="shared" si="1510"/>
        <v>0</v>
      </c>
      <c r="K5562" s="64">
        <f t="shared" si="1510"/>
        <v>0</v>
      </c>
      <c r="L5562" s="64">
        <f t="shared" si="1510"/>
        <v>0</v>
      </c>
      <c r="M5562" s="64">
        <f t="shared" si="1510"/>
        <v>21.385130248412374</v>
      </c>
      <c r="N5562" s="64">
        <f t="shared" si="1510"/>
        <v>193.38019472889493</v>
      </c>
      <c r="O5562" s="121"/>
      <c r="P5562" s="177">
        <v>2.9750000000000001</v>
      </c>
      <c r="Q5562" s="177">
        <v>23.990097125252543</v>
      </c>
      <c r="R5562" s="177">
        <v>23.990097125252543</v>
      </c>
      <c r="S5562" s="177">
        <v>0</v>
      </c>
      <c r="T5562" s="177">
        <v>0</v>
      </c>
      <c r="U5562" s="177">
        <v>23.990097125252543</v>
      </c>
      <c r="V5562" s="177">
        <v>23.990097125252543</v>
      </c>
      <c r="W5562" s="177">
        <v>0</v>
      </c>
      <c r="X5562" s="177">
        <v>0</v>
      </c>
      <c r="Y5562" s="177">
        <v>0</v>
      </c>
      <c r="Z5562" s="177">
        <v>0</v>
      </c>
      <c r="AA5562" s="177">
        <v>35.444836645093417</v>
      </c>
      <c r="AB5562" s="177">
        <v>32.496048960761222</v>
      </c>
      <c r="AC5562" s="177">
        <v>29.478920622030142</v>
      </c>
      <c r="AD5562" s="177">
        <v>0</v>
      </c>
      <c r="AE5562" s="177">
        <v>0</v>
      </c>
      <c r="AF5562" s="177">
        <v>21.385130248412374</v>
      </c>
      <c r="AG5562" s="177">
        <v>0</v>
      </c>
      <c r="AH5562" s="177">
        <v>0</v>
      </c>
      <c r="AI5562" s="177">
        <v>0</v>
      </c>
      <c r="AJ5562" s="177">
        <v>0</v>
      </c>
    </row>
    <row r="5563" spans="1:36" hidden="1" outlineLevel="1" x14ac:dyDescent="0.25">
      <c r="A5563" s="190">
        <f t="shared" si="1501"/>
        <v>2035</v>
      </c>
      <c r="B5563" s="55">
        <f t="shared" si="1502"/>
        <v>4</v>
      </c>
      <c r="C5563" s="55">
        <f t="shared" si="1503"/>
        <v>4</v>
      </c>
      <c r="D5563" s="55">
        <f t="shared" si="1499"/>
        <v>232</v>
      </c>
      <c r="F5563" s="63">
        <f t="shared" si="1508"/>
        <v>49400.166666666657</v>
      </c>
      <c r="G5563" s="64">
        <f t="shared" si="1500"/>
        <v>223.38089702919626</v>
      </c>
      <c r="H5563" s="64">
        <f t="shared" si="1510"/>
        <v>0</v>
      </c>
      <c r="I5563" s="64">
        <f t="shared" si="1510"/>
        <v>3.6698632684892956</v>
      </c>
      <c r="J5563" s="64">
        <f t="shared" si="1510"/>
        <v>0</v>
      </c>
      <c r="K5563" s="64">
        <f t="shared" si="1510"/>
        <v>0</v>
      </c>
      <c r="L5563" s="64">
        <f t="shared" si="1510"/>
        <v>0</v>
      </c>
      <c r="M5563" s="64">
        <f t="shared" si="1510"/>
        <v>20.43659624545861</v>
      </c>
      <c r="N5563" s="64">
        <f t="shared" si="1510"/>
        <v>199.27443751524837</v>
      </c>
      <c r="O5563" s="121"/>
      <c r="P5563" s="177">
        <v>2.9750000000000001</v>
      </c>
      <c r="Q5563" s="177">
        <v>24.258027763249352</v>
      </c>
      <c r="R5563" s="177">
        <v>24.258027763249352</v>
      </c>
      <c r="S5563" s="177">
        <v>0.39147141398998486</v>
      </c>
      <c r="T5563" s="177">
        <v>0.30339185449931039</v>
      </c>
      <c r="U5563" s="177">
        <v>24.258027763249352</v>
      </c>
      <c r="V5563" s="177">
        <v>24.258027763249352</v>
      </c>
      <c r="W5563" s="177">
        <v>0</v>
      </c>
      <c r="X5563" s="177">
        <v>0</v>
      </c>
      <c r="Y5563" s="177">
        <v>0</v>
      </c>
      <c r="Z5563" s="177">
        <v>0</v>
      </c>
      <c r="AA5563" s="177">
        <v>37.52538768209844</v>
      </c>
      <c r="AB5563" s="177">
        <v>32.43727719339504</v>
      </c>
      <c r="AC5563" s="177">
        <v>32.279661586757477</v>
      </c>
      <c r="AD5563" s="177">
        <v>0</v>
      </c>
      <c r="AE5563" s="177">
        <v>0</v>
      </c>
      <c r="AF5563" s="177">
        <v>20.43659624545861</v>
      </c>
      <c r="AG5563" s="177">
        <v>0</v>
      </c>
      <c r="AH5563" s="177">
        <v>0</v>
      </c>
      <c r="AI5563" s="177">
        <v>0</v>
      </c>
      <c r="AJ5563" s="177">
        <v>0</v>
      </c>
    </row>
    <row r="5564" spans="1:36" hidden="1" outlineLevel="1" x14ac:dyDescent="0.25">
      <c r="A5564" s="190">
        <f t="shared" si="1501"/>
        <v>2035</v>
      </c>
      <c r="B5564" s="55">
        <f t="shared" si="1502"/>
        <v>4</v>
      </c>
      <c r="C5564" s="55">
        <f t="shared" si="1503"/>
        <v>5</v>
      </c>
      <c r="D5564" s="55">
        <f t="shared" si="1499"/>
        <v>232</v>
      </c>
      <c r="F5564" s="63">
        <f t="shared" si="1508"/>
        <v>49400.208333333321</v>
      </c>
      <c r="G5564" s="64">
        <f t="shared" si="1500"/>
        <v>232.1731839904736</v>
      </c>
      <c r="H5564" s="64">
        <f t="shared" si="1510"/>
        <v>0</v>
      </c>
      <c r="I5564" s="64">
        <f t="shared" si="1510"/>
        <v>17.838117555377362</v>
      </c>
      <c r="J5564" s="64">
        <f t="shared" si="1510"/>
        <v>0</v>
      </c>
      <c r="K5564" s="64">
        <f t="shared" si="1510"/>
        <v>0</v>
      </c>
      <c r="L5564" s="64">
        <f t="shared" si="1510"/>
        <v>0</v>
      </c>
      <c r="M5564" s="64">
        <f t="shared" si="1510"/>
        <v>19.574292606409717</v>
      </c>
      <c r="N5564" s="64">
        <f t="shared" si="1510"/>
        <v>194.76077382868652</v>
      </c>
      <c r="O5564" s="121"/>
      <c r="P5564" s="177">
        <v>2.9750000000000001</v>
      </c>
      <c r="Q5564" s="177">
        <v>22.887459499650294</v>
      </c>
      <c r="R5564" s="177">
        <v>22.887459499650294</v>
      </c>
      <c r="S5564" s="177">
        <v>4.1143117782295713</v>
      </c>
      <c r="T5564" s="177">
        <v>8.9338178143464511</v>
      </c>
      <c r="U5564" s="177">
        <v>22.887459499650294</v>
      </c>
      <c r="V5564" s="177">
        <v>22.887459499650294</v>
      </c>
      <c r="W5564" s="177">
        <v>0.40730226625322663</v>
      </c>
      <c r="X5564" s="177">
        <v>0.7722109980461449</v>
      </c>
      <c r="Y5564" s="177">
        <v>0.39117866666666662</v>
      </c>
      <c r="Z5564" s="177">
        <v>0</v>
      </c>
      <c r="AA5564" s="177">
        <v>37.606115184994266</v>
      </c>
      <c r="AB5564" s="177">
        <v>31.607060909276605</v>
      </c>
      <c r="AC5564" s="177">
        <v>33.997759735814455</v>
      </c>
      <c r="AD5564" s="177">
        <v>0</v>
      </c>
      <c r="AE5564" s="177">
        <v>0</v>
      </c>
      <c r="AF5564" s="177">
        <v>19.574292606409717</v>
      </c>
      <c r="AG5564" s="177">
        <v>0</v>
      </c>
      <c r="AH5564" s="177">
        <v>0</v>
      </c>
      <c r="AI5564" s="177">
        <v>0</v>
      </c>
      <c r="AJ5564" s="177">
        <v>0.24429603183530571</v>
      </c>
    </row>
    <row r="5565" spans="1:36" hidden="1" outlineLevel="1" x14ac:dyDescent="0.25">
      <c r="A5565" s="190">
        <f t="shared" si="1501"/>
        <v>2035</v>
      </c>
      <c r="B5565" s="55">
        <f t="shared" si="1502"/>
        <v>4</v>
      </c>
      <c r="C5565" s="55">
        <f t="shared" si="1503"/>
        <v>6</v>
      </c>
      <c r="D5565" s="55">
        <f t="shared" si="1499"/>
        <v>232</v>
      </c>
      <c r="F5565" s="63">
        <f t="shared" si="1508"/>
        <v>49400.249999999985</v>
      </c>
      <c r="G5565" s="64">
        <f t="shared" si="1500"/>
        <v>309.6761930986213</v>
      </c>
      <c r="H5565" s="64">
        <f t="shared" ref="H5565:N5574" si="1513">SUMIF($P$6:$AK$6,H$6,$P5565:$AK5565)</f>
        <v>0</v>
      </c>
      <c r="I5565" s="64">
        <f t="shared" si="1513"/>
        <v>70.173706664651348</v>
      </c>
      <c r="J5565" s="64">
        <f t="shared" si="1513"/>
        <v>0</v>
      </c>
      <c r="K5565" s="64">
        <f t="shared" si="1513"/>
        <v>0</v>
      </c>
      <c r="L5565" s="64">
        <f t="shared" si="1513"/>
        <v>0</v>
      </c>
      <c r="M5565" s="64">
        <f t="shared" si="1513"/>
        <v>19.143140786885272</v>
      </c>
      <c r="N5565" s="64">
        <f t="shared" si="1513"/>
        <v>220.35934564708469</v>
      </c>
      <c r="O5565" s="121"/>
      <c r="P5565" s="177">
        <v>2.9750000000000001</v>
      </c>
      <c r="Q5565" s="177">
        <v>28.905593830040111</v>
      </c>
      <c r="R5565" s="177">
        <v>28.905593830040111</v>
      </c>
      <c r="S5565" s="177">
        <v>12.942863636721015</v>
      </c>
      <c r="T5565" s="177">
        <v>23.239928212194691</v>
      </c>
      <c r="U5565" s="177">
        <v>28.905593830040111</v>
      </c>
      <c r="V5565" s="177">
        <v>28.905593830040111</v>
      </c>
      <c r="W5565" s="177">
        <v>3.3362094537224261</v>
      </c>
      <c r="X5565" s="177">
        <v>12.057677015231294</v>
      </c>
      <c r="Y5565" s="177">
        <v>5.0853226666666673</v>
      </c>
      <c r="Z5565" s="177">
        <v>0</v>
      </c>
      <c r="AA5565" s="177">
        <v>38.257145068729884</v>
      </c>
      <c r="AB5565" s="177">
        <v>31.859864398615514</v>
      </c>
      <c r="AC5565" s="177">
        <v>34.619960859578846</v>
      </c>
      <c r="AD5565" s="177">
        <v>0</v>
      </c>
      <c r="AE5565" s="177">
        <v>0</v>
      </c>
      <c r="AF5565" s="177">
        <v>19.143140786885272</v>
      </c>
      <c r="AG5565" s="177">
        <v>0</v>
      </c>
      <c r="AH5565" s="177">
        <v>0</v>
      </c>
      <c r="AI5565" s="177">
        <v>0</v>
      </c>
      <c r="AJ5565" s="177">
        <v>10.536705680115253</v>
      </c>
    </row>
    <row r="5566" spans="1:36" hidden="1" outlineLevel="1" x14ac:dyDescent="0.25">
      <c r="A5566" s="190">
        <f t="shared" si="1501"/>
        <v>2035</v>
      </c>
      <c r="B5566" s="55">
        <f t="shared" si="1502"/>
        <v>4</v>
      </c>
      <c r="C5566" s="55">
        <f t="shared" si="1503"/>
        <v>7</v>
      </c>
      <c r="D5566" s="55">
        <f t="shared" si="1499"/>
        <v>232</v>
      </c>
      <c r="F5566" s="63">
        <f t="shared" si="1508"/>
        <v>49400.29166666665</v>
      </c>
      <c r="G5566" s="64">
        <f t="shared" si="1500"/>
        <v>398.60293250214914</v>
      </c>
      <c r="H5566" s="64">
        <f t="shared" si="1513"/>
        <v>0</v>
      </c>
      <c r="I5566" s="64">
        <f t="shared" si="1513"/>
        <v>126.02720138988863</v>
      </c>
      <c r="J5566" s="64">
        <f t="shared" si="1513"/>
        <v>0</v>
      </c>
      <c r="K5566" s="64">
        <f t="shared" si="1513"/>
        <v>0</v>
      </c>
      <c r="L5566" s="64">
        <f t="shared" si="1513"/>
        <v>0</v>
      </c>
      <c r="M5566" s="64">
        <f t="shared" si="1513"/>
        <v>18.108376420026609</v>
      </c>
      <c r="N5566" s="64">
        <f t="shared" si="1513"/>
        <v>254.4673546922339</v>
      </c>
      <c r="O5566" s="121"/>
      <c r="P5566" s="177">
        <v>2.9750000000000001</v>
      </c>
      <c r="Q5566" s="177">
        <v>36.057280859647179</v>
      </c>
      <c r="R5566" s="177">
        <v>36.057280859647179</v>
      </c>
      <c r="S5566" s="177">
        <v>21.990793271991063</v>
      </c>
      <c r="T5566" s="177">
        <v>26.350675248390019</v>
      </c>
      <c r="U5566" s="177">
        <v>36.057280859647179</v>
      </c>
      <c r="V5566" s="177">
        <v>36.057280859647179</v>
      </c>
      <c r="W5566" s="177">
        <v>5.9088965111031122</v>
      </c>
      <c r="X5566" s="177">
        <v>26.471839445957382</v>
      </c>
      <c r="Y5566" s="177">
        <v>14.864789333333331</v>
      </c>
      <c r="Z5566" s="177">
        <v>0</v>
      </c>
      <c r="AA5566" s="177">
        <v>40.689842274673424</v>
      </c>
      <c r="AB5566" s="177">
        <v>33.243699794907961</v>
      </c>
      <c r="AC5566" s="177">
        <v>36.304689184063797</v>
      </c>
      <c r="AD5566" s="177">
        <v>0</v>
      </c>
      <c r="AE5566" s="177">
        <v>0</v>
      </c>
      <c r="AF5566" s="177">
        <v>18.108376420026609</v>
      </c>
      <c r="AG5566" s="177">
        <v>0</v>
      </c>
      <c r="AH5566" s="177">
        <v>0</v>
      </c>
      <c r="AI5566" s="177">
        <v>0</v>
      </c>
      <c r="AJ5566" s="177">
        <v>27.465207579113724</v>
      </c>
    </row>
    <row r="5567" spans="1:36" hidden="1" outlineLevel="1" x14ac:dyDescent="0.25">
      <c r="A5567" s="190">
        <f t="shared" si="1501"/>
        <v>2035</v>
      </c>
      <c r="B5567" s="55">
        <f t="shared" si="1502"/>
        <v>4</v>
      </c>
      <c r="C5567" s="55">
        <f t="shared" si="1503"/>
        <v>8</v>
      </c>
      <c r="D5567" s="55">
        <f t="shared" si="1499"/>
        <v>232</v>
      </c>
      <c r="F5567" s="63">
        <f t="shared" si="1508"/>
        <v>49400.333333333314</v>
      </c>
      <c r="G5567" s="64">
        <f t="shared" si="1500"/>
        <v>432.63620257242223</v>
      </c>
      <c r="H5567" s="64">
        <f t="shared" si="1513"/>
        <v>0</v>
      </c>
      <c r="I5567" s="64">
        <f t="shared" si="1513"/>
        <v>158.47728424551795</v>
      </c>
      <c r="J5567" s="64">
        <f t="shared" si="1513"/>
        <v>0</v>
      </c>
      <c r="K5567" s="64">
        <f t="shared" si="1513"/>
        <v>0</v>
      </c>
      <c r="L5567" s="64">
        <f t="shared" si="1513"/>
        <v>0</v>
      </c>
      <c r="M5567" s="64">
        <f t="shared" si="1513"/>
        <v>15.866386958499504</v>
      </c>
      <c r="N5567" s="64">
        <f t="shared" si="1513"/>
        <v>258.29253136840481</v>
      </c>
      <c r="O5567" s="121"/>
      <c r="P5567" s="177">
        <v>2.9750000000000001</v>
      </c>
      <c r="Q5567" s="177">
        <v>36.428261743027385</v>
      </c>
      <c r="R5567" s="177">
        <v>36.428261743027385</v>
      </c>
      <c r="S5567" s="177">
        <v>28.691627792412209</v>
      </c>
      <c r="T5567" s="177">
        <v>27.679533859063429</v>
      </c>
      <c r="U5567" s="177">
        <v>36.428261743027385</v>
      </c>
      <c r="V5567" s="177">
        <v>36.428261743027385</v>
      </c>
      <c r="W5567" s="177">
        <v>6.707486262839419</v>
      </c>
      <c r="X5567" s="177">
        <v>30.195915196218685</v>
      </c>
      <c r="Y5567" s="177">
        <v>25.817791999999997</v>
      </c>
      <c r="Z5567" s="177">
        <v>0</v>
      </c>
      <c r="AA5567" s="177">
        <v>41.580687273008479</v>
      </c>
      <c r="AB5567" s="177">
        <v>34.678310691469115</v>
      </c>
      <c r="AC5567" s="177">
        <v>36.320486431817699</v>
      </c>
      <c r="AD5567" s="177">
        <v>0</v>
      </c>
      <c r="AE5567" s="177">
        <v>0</v>
      </c>
      <c r="AF5567" s="177">
        <v>15.866386958499504</v>
      </c>
      <c r="AG5567" s="177">
        <v>0</v>
      </c>
      <c r="AH5567" s="177">
        <v>0</v>
      </c>
      <c r="AI5567" s="177">
        <v>0</v>
      </c>
      <c r="AJ5567" s="177">
        <v>36.409929134984196</v>
      </c>
    </row>
    <row r="5568" spans="1:36" hidden="1" outlineLevel="1" x14ac:dyDescent="0.25">
      <c r="A5568" s="190">
        <f t="shared" si="1501"/>
        <v>2035</v>
      </c>
      <c r="B5568" s="55">
        <f t="shared" si="1502"/>
        <v>4</v>
      </c>
      <c r="C5568" s="55">
        <f t="shared" si="1503"/>
        <v>9</v>
      </c>
      <c r="D5568" s="55">
        <f t="shared" si="1499"/>
        <v>232</v>
      </c>
      <c r="F5568" s="63">
        <f t="shared" si="1508"/>
        <v>49400.374999999978</v>
      </c>
      <c r="G5568" s="64">
        <f t="shared" si="1500"/>
        <v>461.41815793519459</v>
      </c>
      <c r="H5568" s="64">
        <f t="shared" si="1513"/>
        <v>0</v>
      </c>
      <c r="I5568" s="64">
        <f t="shared" si="1513"/>
        <v>171.66820170212614</v>
      </c>
      <c r="J5568" s="64">
        <f t="shared" si="1513"/>
        <v>0</v>
      </c>
      <c r="K5568" s="64">
        <f t="shared" si="1513"/>
        <v>0</v>
      </c>
      <c r="L5568" s="64">
        <f t="shared" si="1513"/>
        <v>0</v>
      </c>
      <c r="M5568" s="64">
        <f t="shared" si="1513"/>
        <v>14.228010044306622</v>
      </c>
      <c r="N5568" s="64">
        <f t="shared" si="1513"/>
        <v>275.52194618876183</v>
      </c>
      <c r="O5568" s="121"/>
      <c r="P5568" s="177">
        <v>2.9750000000000001</v>
      </c>
      <c r="Q5568" s="177">
        <v>42.003280018268626</v>
      </c>
      <c r="R5568" s="177">
        <v>42.003280018268626</v>
      </c>
      <c r="S5568" s="177">
        <v>32.081048597560894</v>
      </c>
      <c r="T5568" s="177">
        <v>28.704151434575614</v>
      </c>
      <c r="U5568" s="177">
        <v>42.003280018268626</v>
      </c>
      <c r="V5568" s="177">
        <v>42.003280018268626</v>
      </c>
      <c r="W5568" s="177">
        <v>7.0525910150375148</v>
      </c>
      <c r="X5568" s="177">
        <v>32.044985106651836</v>
      </c>
      <c r="Y5568" s="177">
        <v>32.076650666666659</v>
      </c>
      <c r="Z5568" s="177">
        <v>0</v>
      </c>
      <c r="AA5568" s="177">
        <v>39.601867847990775</v>
      </c>
      <c r="AB5568" s="177">
        <v>34.742832791488105</v>
      </c>
      <c r="AC5568" s="177">
        <v>33.164125476208469</v>
      </c>
      <c r="AD5568" s="177">
        <v>0</v>
      </c>
      <c r="AE5568" s="177">
        <v>0</v>
      </c>
      <c r="AF5568" s="177">
        <v>14.228010044306622</v>
      </c>
      <c r="AG5568" s="177">
        <v>0</v>
      </c>
      <c r="AH5568" s="177">
        <v>0</v>
      </c>
      <c r="AI5568" s="177">
        <v>0</v>
      </c>
      <c r="AJ5568" s="177">
        <v>36.733774881633622</v>
      </c>
    </row>
    <row r="5569" spans="1:36" hidden="1" outlineLevel="1" x14ac:dyDescent="0.25">
      <c r="A5569" s="190">
        <f t="shared" si="1501"/>
        <v>2035</v>
      </c>
      <c r="B5569" s="55">
        <f t="shared" si="1502"/>
        <v>4</v>
      </c>
      <c r="C5569" s="55">
        <f t="shared" si="1503"/>
        <v>10</v>
      </c>
      <c r="D5569" s="55">
        <f t="shared" si="1499"/>
        <v>232</v>
      </c>
      <c r="F5569" s="63">
        <f t="shared" si="1508"/>
        <v>49400.416666666642</v>
      </c>
      <c r="G5569" s="64">
        <f t="shared" si="1500"/>
        <v>470.10292174679114</v>
      </c>
      <c r="H5569" s="64">
        <f t="shared" si="1513"/>
        <v>0</v>
      </c>
      <c r="I5569" s="64">
        <f t="shared" si="1513"/>
        <v>174.64567518598841</v>
      </c>
      <c r="J5569" s="64">
        <f t="shared" si="1513"/>
        <v>0</v>
      </c>
      <c r="K5569" s="64">
        <f t="shared" si="1513"/>
        <v>0</v>
      </c>
      <c r="L5569" s="64">
        <f t="shared" si="1513"/>
        <v>0</v>
      </c>
      <c r="M5569" s="64">
        <f t="shared" si="1513"/>
        <v>13.279476041352849</v>
      </c>
      <c r="N5569" s="64">
        <f t="shared" si="1513"/>
        <v>282.17777051944989</v>
      </c>
      <c r="O5569" s="121"/>
      <c r="P5569" s="177">
        <v>2.9750000000000001</v>
      </c>
      <c r="Q5569" s="177">
        <v>44.991737134386852</v>
      </c>
      <c r="R5569" s="177">
        <v>44.991737134386852</v>
      </c>
      <c r="S5569" s="177">
        <v>30.886615370477479</v>
      </c>
      <c r="T5569" s="177">
        <v>27.921668992195443</v>
      </c>
      <c r="U5569" s="177">
        <v>44.991737134386852</v>
      </c>
      <c r="V5569" s="177">
        <v>44.991737134386852</v>
      </c>
      <c r="W5569" s="177">
        <v>7.5539929424692289</v>
      </c>
      <c r="X5569" s="177">
        <v>31.778186133234119</v>
      </c>
      <c r="Y5569" s="177">
        <v>35.597258666666669</v>
      </c>
      <c r="Z5569" s="177">
        <v>0</v>
      </c>
      <c r="AA5569" s="177">
        <v>37.300159293835243</v>
      </c>
      <c r="AB5569" s="177">
        <v>33.66978830794325</v>
      </c>
      <c r="AC5569" s="177">
        <v>31.240874380124009</v>
      </c>
      <c r="AD5569" s="177">
        <v>0</v>
      </c>
      <c r="AE5569" s="177">
        <v>0</v>
      </c>
      <c r="AF5569" s="177">
        <v>13.279476041352849</v>
      </c>
      <c r="AG5569" s="177">
        <v>0</v>
      </c>
      <c r="AH5569" s="177">
        <v>0</v>
      </c>
      <c r="AI5569" s="177">
        <v>0</v>
      </c>
      <c r="AJ5569" s="177">
        <v>37.932953080945474</v>
      </c>
    </row>
    <row r="5570" spans="1:36" hidden="1" outlineLevel="1" x14ac:dyDescent="0.25">
      <c r="A5570" s="190">
        <f t="shared" si="1501"/>
        <v>2035</v>
      </c>
      <c r="B5570" s="55">
        <f t="shared" si="1502"/>
        <v>4</v>
      </c>
      <c r="C5570" s="55">
        <f t="shared" si="1503"/>
        <v>11</v>
      </c>
      <c r="D5570" s="55">
        <f t="shared" si="1499"/>
        <v>232</v>
      </c>
      <c r="F5570" s="63">
        <f t="shared" si="1508"/>
        <v>49400.458333333307</v>
      </c>
      <c r="G5570" s="64">
        <f t="shared" si="1500"/>
        <v>464.18763998613645</v>
      </c>
      <c r="H5570" s="64">
        <f t="shared" si="1513"/>
        <v>0</v>
      </c>
      <c r="I5570" s="64">
        <f t="shared" si="1513"/>
        <v>175.50951441811745</v>
      </c>
      <c r="J5570" s="64">
        <f t="shared" si="1513"/>
        <v>0</v>
      </c>
      <c r="K5570" s="64">
        <f t="shared" si="1513"/>
        <v>0</v>
      </c>
      <c r="L5570" s="64">
        <f t="shared" si="1513"/>
        <v>0</v>
      </c>
      <c r="M5570" s="64">
        <f t="shared" si="1513"/>
        <v>12.762093857923517</v>
      </c>
      <c r="N5570" s="64">
        <f t="shared" si="1513"/>
        <v>275.91603171009547</v>
      </c>
      <c r="O5570" s="121"/>
      <c r="P5570" s="177">
        <v>2.9750000000000001</v>
      </c>
      <c r="Q5570" s="177">
        <v>46.104679784527434</v>
      </c>
      <c r="R5570" s="177">
        <v>46.104679784527434</v>
      </c>
      <c r="S5570" s="177">
        <v>29.761285848847958</v>
      </c>
      <c r="T5570" s="177">
        <v>28.525824130188891</v>
      </c>
      <c r="U5570" s="177">
        <v>46.104679784527434</v>
      </c>
      <c r="V5570" s="177">
        <v>46.104679784527434</v>
      </c>
      <c r="W5570" s="177">
        <v>7.0781262869914068</v>
      </c>
      <c r="X5570" s="177">
        <v>30.061799956829962</v>
      </c>
      <c r="Y5570" s="177">
        <v>38.726687999999996</v>
      </c>
      <c r="Z5570" s="177">
        <v>0</v>
      </c>
      <c r="AA5570" s="177">
        <v>31.960444273265889</v>
      </c>
      <c r="AB5570" s="177">
        <v>32.185947633769452</v>
      </c>
      <c r="AC5570" s="177">
        <v>27.350920664950383</v>
      </c>
      <c r="AD5570" s="177">
        <v>0</v>
      </c>
      <c r="AE5570" s="177">
        <v>0</v>
      </c>
      <c r="AF5570" s="177">
        <v>12.762093857923517</v>
      </c>
      <c r="AG5570" s="177">
        <v>0</v>
      </c>
      <c r="AH5570" s="177">
        <v>0</v>
      </c>
      <c r="AI5570" s="177">
        <v>0</v>
      </c>
      <c r="AJ5570" s="177">
        <v>38.38079019525923</v>
      </c>
    </row>
    <row r="5571" spans="1:36" hidden="1" outlineLevel="1" x14ac:dyDescent="0.25">
      <c r="A5571" s="190">
        <f t="shared" si="1501"/>
        <v>2035</v>
      </c>
      <c r="B5571" s="55">
        <f t="shared" si="1502"/>
        <v>4</v>
      </c>
      <c r="C5571" s="55">
        <f t="shared" si="1503"/>
        <v>12</v>
      </c>
      <c r="D5571" s="55">
        <f t="shared" si="1499"/>
        <v>232</v>
      </c>
      <c r="F5571" s="63">
        <f t="shared" si="1508"/>
        <v>49400.499999999971</v>
      </c>
      <c r="G5571" s="64">
        <f t="shared" si="1500"/>
        <v>467.35399048939308</v>
      </c>
      <c r="H5571" s="64">
        <f t="shared" si="1513"/>
        <v>0</v>
      </c>
      <c r="I5571" s="64">
        <f t="shared" si="1513"/>
        <v>174.59762582497331</v>
      </c>
      <c r="J5571" s="64">
        <f t="shared" si="1513"/>
        <v>0</v>
      </c>
      <c r="K5571" s="64">
        <f t="shared" si="1513"/>
        <v>0</v>
      </c>
      <c r="L5571" s="64">
        <f t="shared" si="1513"/>
        <v>0</v>
      </c>
      <c r="M5571" s="64">
        <f t="shared" si="1513"/>
        <v>12.50340276620885</v>
      </c>
      <c r="N5571" s="64">
        <f t="shared" si="1513"/>
        <v>280.25296189821091</v>
      </c>
      <c r="O5571" s="121"/>
      <c r="P5571" s="177">
        <v>2.9750000000000001</v>
      </c>
      <c r="Q5571" s="177">
        <v>47.485553072664814</v>
      </c>
      <c r="R5571" s="177">
        <v>47.485553072664814</v>
      </c>
      <c r="S5571" s="177">
        <v>28.717865733131088</v>
      </c>
      <c r="T5571" s="177">
        <v>29.991529187321476</v>
      </c>
      <c r="U5571" s="177">
        <v>47.485553072664814</v>
      </c>
      <c r="V5571" s="177">
        <v>47.485553072664814</v>
      </c>
      <c r="W5571" s="177">
        <v>6.7838127600320934</v>
      </c>
      <c r="X5571" s="177">
        <v>30.143090824102906</v>
      </c>
      <c r="Y5571" s="177">
        <v>35.98843733333333</v>
      </c>
      <c r="Z5571" s="177">
        <v>0</v>
      </c>
      <c r="AA5571" s="177">
        <v>31.195131498891815</v>
      </c>
      <c r="AB5571" s="177">
        <v>31.043912825170722</v>
      </c>
      <c r="AC5571" s="177">
        <v>28.071705283489131</v>
      </c>
      <c r="AD5571" s="177">
        <v>0</v>
      </c>
      <c r="AE5571" s="177">
        <v>0</v>
      </c>
      <c r="AF5571" s="177">
        <v>12.50340276620885</v>
      </c>
      <c r="AG5571" s="177">
        <v>0</v>
      </c>
      <c r="AH5571" s="177">
        <v>0</v>
      </c>
      <c r="AI5571" s="177">
        <v>0</v>
      </c>
      <c r="AJ5571" s="177">
        <v>39.997889987052403</v>
      </c>
    </row>
    <row r="5572" spans="1:36" hidden="1" outlineLevel="1" x14ac:dyDescent="0.25">
      <c r="A5572" s="190">
        <f t="shared" si="1501"/>
        <v>2035</v>
      </c>
      <c r="B5572" s="55">
        <f t="shared" si="1502"/>
        <v>4</v>
      </c>
      <c r="C5572" s="55">
        <f t="shared" si="1503"/>
        <v>13</v>
      </c>
      <c r="D5572" s="55">
        <f t="shared" si="1499"/>
        <v>232</v>
      </c>
      <c r="F5572" s="63">
        <f t="shared" si="1508"/>
        <v>49400.541666666635</v>
      </c>
      <c r="G5572" s="64">
        <f t="shared" si="1500"/>
        <v>469.44929573660204</v>
      </c>
      <c r="H5572" s="64">
        <f t="shared" si="1513"/>
        <v>0</v>
      </c>
      <c r="I5572" s="64">
        <f t="shared" si="1513"/>
        <v>166.11748832546317</v>
      </c>
      <c r="J5572" s="64">
        <f t="shared" si="1513"/>
        <v>0</v>
      </c>
      <c r="K5572" s="64">
        <f t="shared" si="1513"/>
        <v>0</v>
      </c>
      <c r="L5572" s="64">
        <f t="shared" si="1513"/>
        <v>0</v>
      </c>
      <c r="M5572" s="64">
        <f t="shared" si="1513"/>
        <v>12.848324221828404</v>
      </c>
      <c r="N5572" s="64">
        <f t="shared" si="1513"/>
        <v>290.48348318931045</v>
      </c>
      <c r="O5572" s="121"/>
      <c r="P5572" s="177">
        <v>2.9750000000000001</v>
      </c>
      <c r="Q5572" s="177">
        <v>49.659913250254284</v>
      </c>
      <c r="R5572" s="177">
        <v>49.659913250254284</v>
      </c>
      <c r="S5572" s="177">
        <v>27.256930397735847</v>
      </c>
      <c r="T5572" s="177">
        <v>29.941509849597988</v>
      </c>
      <c r="U5572" s="177">
        <v>49.659913250254284</v>
      </c>
      <c r="V5572" s="177">
        <v>49.659913250254284</v>
      </c>
      <c r="W5572" s="177">
        <v>6.8120764496388828</v>
      </c>
      <c r="X5572" s="177">
        <v>29.1453318896097</v>
      </c>
      <c r="Y5572" s="177">
        <v>32.076650666666659</v>
      </c>
      <c r="Z5572" s="177">
        <v>0</v>
      </c>
      <c r="AA5572" s="177">
        <v>32.23523259396287</v>
      </c>
      <c r="AB5572" s="177">
        <v>31.182562981427104</v>
      </c>
      <c r="AC5572" s="177">
        <v>28.426034612903301</v>
      </c>
      <c r="AD5572" s="177">
        <v>0</v>
      </c>
      <c r="AE5572" s="177">
        <v>0</v>
      </c>
      <c r="AF5572" s="177">
        <v>12.848324221828404</v>
      </c>
      <c r="AG5572" s="177">
        <v>0</v>
      </c>
      <c r="AH5572" s="177">
        <v>0</v>
      </c>
      <c r="AI5572" s="177">
        <v>0</v>
      </c>
      <c r="AJ5572" s="177">
        <v>37.90998907221406</v>
      </c>
    </row>
    <row r="5573" spans="1:36" hidden="1" outlineLevel="1" x14ac:dyDescent="0.25">
      <c r="A5573" s="190">
        <f t="shared" si="1501"/>
        <v>2035</v>
      </c>
      <c r="B5573" s="55">
        <f t="shared" si="1502"/>
        <v>4</v>
      </c>
      <c r="C5573" s="55">
        <f t="shared" si="1503"/>
        <v>14</v>
      </c>
      <c r="D5573" s="55">
        <f t="shared" si="1499"/>
        <v>232</v>
      </c>
      <c r="F5573" s="63">
        <f t="shared" si="1508"/>
        <v>49400.583333333299</v>
      </c>
      <c r="G5573" s="64">
        <f t="shared" si="1500"/>
        <v>451.4039453625864</v>
      </c>
      <c r="H5573" s="64">
        <f t="shared" si="1513"/>
        <v>0</v>
      </c>
      <c r="I5573" s="64">
        <f t="shared" si="1513"/>
        <v>150.41361401827635</v>
      </c>
      <c r="J5573" s="64">
        <f t="shared" si="1513"/>
        <v>0</v>
      </c>
      <c r="K5573" s="64">
        <f t="shared" si="1513"/>
        <v>0</v>
      </c>
      <c r="L5573" s="64">
        <f t="shared" si="1513"/>
        <v>0</v>
      </c>
      <c r="M5573" s="64">
        <f t="shared" si="1513"/>
        <v>13.451936769162625</v>
      </c>
      <c r="N5573" s="64">
        <f t="shared" si="1513"/>
        <v>287.53839457514744</v>
      </c>
      <c r="O5573" s="121"/>
      <c r="P5573" s="177">
        <v>2.9750000000000001</v>
      </c>
      <c r="Q5573" s="177">
        <v>48.660325870035436</v>
      </c>
      <c r="R5573" s="177">
        <v>48.660325870035436</v>
      </c>
      <c r="S5573" s="177">
        <v>19.544528906631172</v>
      </c>
      <c r="T5573" s="177">
        <v>25.561212021852366</v>
      </c>
      <c r="U5573" s="177">
        <v>48.660325870035436</v>
      </c>
      <c r="V5573" s="177">
        <v>48.660325870035436</v>
      </c>
      <c r="W5573" s="177">
        <v>6.9997309409404771</v>
      </c>
      <c r="X5573" s="177">
        <v>27.961291946100438</v>
      </c>
      <c r="Y5573" s="177">
        <v>34.423722666666663</v>
      </c>
      <c r="Z5573" s="177">
        <v>0</v>
      </c>
      <c r="AA5573" s="177">
        <v>31.505934868716842</v>
      </c>
      <c r="AB5573" s="177">
        <v>31.089815265193423</v>
      </c>
      <c r="AC5573" s="177">
        <v>30.301340961095455</v>
      </c>
      <c r="AD5573" s="177">
        <v>0</v>
      </c>
      <c r="AE5573" s="177">
        <v>0</v>
      </c>
      <c r="AF5573" s="177">
        <v>13.451936769162625</v>
      </c>
      <c r="AG5573" s="177">
        <v>0</v>
      </c>
      <c r="AH5573" s="177">
        <v>0</v>
      </c>
      <c r="AI5573" s="177">
        <v>0</v>
      </c>
      <c r="AJ5573" s="177">
        <v>32.948127536085209</v>
      </c>
    </row>
    <row r="5574" spans="1:36" hidden="1" outlineLevel="1" x14ac:dyDescent="0.25">
      <c r="A5574" s="190">
        <f t="shared" si="1501"/>
        <v>2035</v>
      </c>
      <c r="B5574" s="55">
        <f t="shared" si="1502"/>
        <v>4</v>
      </c>
      <c r="C5574" s="55">
        <f t="shared" si="1503"/>
        <v>15</v>
      </c>
      <c r="D5574" s="55">
        <f t="shared" si="1499"/>
        <v>232</v>
      </c>
      <c r="F5574" s="63">
        <f t="shared" si="1508"/>
        <v>49400.624999999964</v>
      </c>
      <c r="G5574" s="64">
        <f t="shared" si="1500"/>
        <v>433.61158328823154</v>
      </c>
      <c r="H5574" s="64">
        <f t="shared" si="1513"/>
        <v>0</v>
      </c>
      <c r="I5574" s="64">
        <f t="shared" si="1513"/>
        <v>133.45293862678184</v>
      </c>
      <c r="J5574" s="64">
        <f t="shared" si="1513"/>
        <v>0</v>
      </c>
      <c r="K5574" s="64">
        <f t="shared" si="1513"/>
        <v>0</v>
      </c>
      <c r="L5574" s="64">
        <f t="shared" si="1513"/>
        <v>0</v>
      </c>
      <c r="M5574" s="64">
        <f t="shared" si="1513"/>
        <v>13.365706405257733</v>
      </c>
      <c r="N5574" s="64">
        <f t="shared" si="1513"/>
        <v>286.79293825619197</v>
      </c>
      <c r="O5574" s="121"/>
      <c r="P5574" s="177">
        <v>2.9750000000000001</v>
      </c>
      <c r="Q5574" s="177">
        <v>47.681348538893261</v>
      </c>
      <c r="R5574" s="177">
        <v>47.681348538893261</v>
      </c>
      <c r="S5574" s="177">
        <v>12.432041871375333</v>
      </c>
      <c r="T5574" s="177">
        <v>24.95163379533988</v>
      </c>
      <c r="U5574" s="177">
        <v>47.681348538893261</v>
      </c>
      <c r="V5574" s="177">
        <v>47.681348538893261</v>
      </c>
      <c r="W5574" s="177">
        <v>5.9317519685393894</v>
      </c>
      <c r="X5574" s="177">
        <v>28.289100728183037</v>
      </c>
      <c r="Y5574" s="177">
        <v>26.208970666666662</v>
      </c>
      <c r="Z5574" s="177">
        <v>0</v>
      </c>
      <c r="AA5574" s="177">
        <v>33.161484472134788</v>
      </c>
      <c r="AB5574" s="177">
        <v>32.482423221618156</v>
      </c>
      <c r="AC5574" s="177">
        <v>30.423636406865949</v>
      </c>
      <c r="AD5574" s="177">
        <v>0</v>
      </c>
      <c r="AE5574" s="177">
        <v>0</v>
      </c>
      <c r="AF5574" s="177">
        <v>13.365706405257733</v>
      </c>
      <c r="AG5574" s="177">
        <v>0</v>
      </c>
      <c r="AH5574" s="177">
        <v>0</v>
      </c>
      <c r="AI5574" s="177">
        <v>0</v>
      </c>
      <c r="AJ5574" s="177">
        <v>32.664439596677539</v>
      </c>
    </row>
    <row r="5575" spans="1:36" hidden="1" outlineLevel="1" x14ac:dyDescent="0.25">
      <c r="A5575" s="190">
        <f t="shared" si="1501"/>
        <v>2035</v>
      </c>
      <c r="B5575" s="55">
        <f t="shared" si="1502"/>
        <v>4</v>
      </c>
      <c r="C5575" s="55">
        <f t="shared" si="1503"/>
        <v>16</v>
      </c>
      <c r="D5575" s="55">
        <f t="shared" si="1499"/>
        <v>232</v>
      </c>
      <c r="F5575" s="63">
        <f t="shared" si="1508"/>
        <v>49400.666666666628</v>
      </c>
      <c r="G5575" s="64">
        <f t="shared" si="1500"/>
        <v>373.05908247016566</v>
      </c>
      <c r="H5575" s="64">
        <f t="shared" ref="H5575:N5584" si="1514">SUMIF($P$6:$AK$6,H$6,$P5575:$AK5575)</f>
        <v>0</v>
      </c>
      <c r="I5575" s="64">
        <f t="shared" si="1514"/>
        <v>96.771708824701292</v>
      </c>
      <c r="J5575" s="64">
        <f t="shared" si="1514"/>
        <v>0</v>
      </c>
      <c r="K5575" s="64">
        <f t="shared" si="1514"/>
        <v>0</v>
      </c>
      <c r="L5575" s="64">
        <f t="shared" si="1514"/>
        <v>0</v>
      </c>
      <c r="M5575" s="64">
        <f t="shared" si="1514"/>
        <v>14.745392227735955</v>
      </c>
      <c r="N5575" s="64">
        <f t="shared" si="1514"/>
        <v>261.54198141772844</v>
      </c>
      <c r="O5575" s="121"/>
      <c r="P5575" s="177">
        <v>2.9750000000000001</v>
      </c>
      <c r="Q5575" s="177">
        <v>42.229990558112064</v>
      </c>
      <c r="R5575" s="177">
        <v>42.229990558112064</v>
      </c>
      <c r="S5575" s="177">
        <v>4.6242897917710941</v>
      </c>
      <c r="T5575" s="177">
        <v>12.955733145008571</v>
      </c>
      <c r="U5575" s="177">
        <v>42.229990558112064</v>
      </c>
      <c r="V5575" s="177">
        <v>42.229990558112064</v>
      </c>
      <c r="W5575" s="177">
        <v>5.3840368058189148</v>
      </c>
      <c r="X5575" s="177">
        <v>25.713442982261057</v>
      </c>
      <c r="Y5575" s="177">
        <v>15.647146666666664</v>
      </c>
      <c r="Z5575" s="177">
        <v>0</v>
      </c>
      <c r="AA5575" s="177">
        <v>34.314688660801281</v>
      </c>
      <c r="AB5575" s="177">
        <v>29.755094805384172</v>
      </c>
      <c r="AC5575" s="177">
        <v>28.552235719094739</v>
      </c>
      <c r="AD5575" s="177">
        <v>0</v>
      </c>
      <c r="AE5575" s="177">
        <v>0</v>
      </c>
      <c r="AF5575" s="177">
        <v>14.745392227735955</v>
      </c>
      <c r="AG5575" s="177">
        <v>0</v>
      </c>
      <c r="AH5575" s="177">
        <v>0</v>
      </c>
      <c r="AI5575" s="177">
        <v>0</v>
      </c>
      <c r="AJ5575" s="177">
        <v>29.472059433174987</v>
      </c>
    </row>
    <row r="5576" spans="1:36" hidden="1" outlineLevel="1" x14ac:dyDescent="0.25">
      <c r="A5576" s="190">
        <f t="shared" si="1501"/>
        <v>2035</v>
      </c>
      <c r="B5576" s="55">
        <f t="shared" si="1502"/>
        <v>4</v>
      </c>
      <c r="C5576" s="55">
        <f t="shared" si="1503"/>
        <v>17</v>
      </c>
      <c r="D5576" s="55">
        <f t="shared" si="1499"/>
        <v>232</v>
      </c>
      <c r="F5576" s="63">
        <f t="shared" si="1508"/>
        <v>49400.708333333292</v>
      </c>
      <c r="G5576" s="64">
        <f t="shared" si="1500"/>
        <v>284.58140070788733</v>
      </c>
      <c r="H5576" s="64">
        <f t="shared" si="1514"/>
        <v>0</v>
      </c>
      <c r="I5576" s="64">
        <f t="shared" si="1514"/>
        <v>43.602268981499037</v>
      </c>
      <c r="J5576" s="64">
        <f t="shared" si="1514"/>
        <v>0</v>
      </c>
      <c r="K5576" s="64">
        <f t="shared" si="1514"/>
        <v>0</v>
      </c>
      <c r="L5576" s="64">
        <f t="shared" si="1514"/>
        <v>0</v>
      </c>
      <c r="M5576" s="64">
        <f t="shared" si="1514"/>
        <v>16.038847686309282</v>
      </c>
      <c r="N5576" s="64">
        <f t="shared" si="1514"/>
        <v>224.94028404007901</v>
      </c>
      <c r="O5576" s="121"/>
      <c r="P5576" s="177">
        <v>2.9750000000000001</v>
      </c>
      <c r="Q5576" s="177">
        <v>34.32603673720628</v>
      </c>
      <c r="R5576" s="177">
        <v>34.32603673720628</v>
      </c>
      <c r="S5576" s="177">
        <v>0.59100876372925537</v>
      </c>
      <c r="T5576" s="177">
        <v>0.48175051472230784</v>
      </c>
      <c r="U5576" s="177">
        <v>34.32603673720628</v>
      </c>
      <c r="V5576" s="177">
        <v>34.32603673720628</v>
      </c>
      <c r="W5576" s="177">
        <v>3.038142309788106</v>
      </c>
      <c r="X5576" s="177">
        <v>13.465723163918232</v>
      </c>
      <c r="Y5576" s="177">
        <v>6.2588586666666659</v>
      </c>
      <c r="Z5576" s="177">
        <v>0</v>
      </c>
      <c r="AA5576" s="177">
        <v>32.803880408118282</v>
      </c>
      <c r="AB5576" s="177">
        <v>29.818539914959725</v>
      </c>
      <c r="AC5576" s="177">
        <v>25.013716768175883</v>
      </c>
      <c r="AD5576" s="177">
        <v>0</v>
      </c>
      <c r="AE5576" s="177">
        <v>0</v>
      </c>
      <c r="AF5576" s="177">
        <v>16.038847686309282</v>
      </c>
      <c r="AG5576" s="177">
        <v>0</v>
      </c>
      <c r="AH5576" s="177">
        <v>0</v>
      </c>
      <c r="AI5576" s="177">
        <v>0</v>
      </c>
      <c r="AJ5576" s="177">
        <v>16.79178556267447</v>
      </c>
    </row>
    <row r="5577" spans="1:36" hidden="1" outlineLevel="1" x14ac:dyDescent="0.25">
      <c r="A5577" s="190">
        <f t="shared" si="1501"/>
        <v>2035</v>
      </c>
      <c r="B5577" s="55">
        <f t="shared" si="1502"/>
        <v>4</v>
      </c>
      <c r="C5577" s="55">
        <f t="shared" si="1503"/>
        <v>18</v>
      </c>
      <c r="D5577" s="55">
        <f t="shared" si="1499"/>
        <v>232</v>
      </c>
      <c r="F5577" s="63">
        <f t="shared" si="1508"/>
        <v>49400.749999999956</v>
      </c>
      <c r="G5577" s="64">
        <f t="shared" si="1500"/>
        <v>226.91663986733784</v>
      </c>
      <c r="H5577" s="64">
        <f t="shared" si="1514"/>
        <v>0</v>
      </c>
      <c r="I5577" s="64">
        <f t="shared" si="1514"/>
        <v>5.3392447485268626</v>
      </c>
      <c r="J5577" s="64">
        <f t="shared" si="1514"/>
        <v>0</v>
      </c>
      <c r="K5577" s="64">
        <f t="shared" si="1514"/>
        <v>0</v>
      </c>
      <c r="L5577" s="64">
        <f t="shared" si="1514"/>
        <v>0</v>
      </c>
      <c r="M5577" s="64">
        <f t="shared" si="1514"/>
        <v>16.556229869738615</v>
      </c>
      <c r="N5577" s="64">
        <f t="shared" si="1514"/>
        <v>205.02116524907237</v>
      </c>
      <c r="O5577" s="121"/>
      <c r="P5577" s="177">
        <v>2.9750000000000001</v>
      </c>
      <c r="Q5577" s="177">
        <v>30.667753026096033</v>
      </c>
      <c r="R5577" s="177">
        <v>30.667753026096033</v>
      </c>
      <c r="S5577" s="177">
        <v>0</v>
      </c>
      <c r="T5577" s="177">
        <v>0</v>
      </c>
      <c r="U5577" s="177">
        <v>30.667753026096033</v>
      </c>
      <c r="V5577" s="177">
        <v>30.667753026096033</v>
      </c>
      <c r="W5577" s="177">
        <v>0.44633416222282718</v>
      </c>
      <c r="X5577" s="177">
        <v>1.2636797377771332</v>
      </c>
      <c r="Y5577" s="177">
        <v>0</v>
      </c>
      <c r="Z5577" s="177">
        <v>0</v>
      </c>
      <c r="AA5577" s="177">
        <v>30.112994639985121</v>
      </c>
      <c r="AB5577" s="177">
        <v>28.692650395156992</v>
      </c>
      <c r="AC5577" s="177">
        <v>23.544508109546118</v>
      </c>
      <c r="AD5577" s="177">
        <v>0</v>
      </c>
      <c r="AE5577" s="177">
        <v>0</v>
      </c>
      <c r="AF5577" s="177">
        <v>16.556229869738615</v>
      </c>
      <c r="AG5577" s="177">
        <v>0</v>
      </c>
      <c r="AH5577" s="177">
        <v>0</v>
      </c>
      <c r="AI5577" s="177">
        <v>0</v>
      </c>
      <c r="AJ5577" s="177">
        <v>0.65423084852690261</v>
      </c>
    </row>
    <row r="5578" spans="1:36" hidden="1" outlineLevel="1" x14ac:dyDescent="0.25">
      <c r="A5578" s="190">
        <f t="shared" si="1501"/>
        <v>2035</v>
      </c>
      <c r="B5578" s="55">
        <f t="shared" si="1502"/>
        <v>4</v>
      </c>
      <c r="C5578" s="55">
        <f t="shared" si="1503"/>
        <v>19</v>
      </c>
      <c r="D5578" s="55">
        <f t="shared" si="1499"/>
        <v>232</v>
      </c>
      <c r="F5578" s="63">
        <f t="shared" si="1508"/>
        <v>49400.791666666621</v>
      </c>
      <c r="G5578" s="64">
        <f t="shared" si="1500"/>
        <v>207.10883482172886</v>
      </c>
      <c r="H5578" s="64">
        <f t="shared" si="1514"/>
        <v>0</v>
      </c>
      <c r="I5578" s="64">
        <f t="shared" si="1514"/>
        <v>2.9750000000000001</v>
      </c>
      <c r="J5578" s="64">
        <f t="shared" si="1514"/>
        <v>0</v>
      </c>
      <c r="K5578" s="64">
        <f t="shared" si="1514"/>
        <v>0</v>
      </c>
      <c r="L5578" s="64">
        <f t="shared" si="1514"/>
        <v>0</v>
      </c>
      <c r="M5578" s="64">
        <f t="shared" si="1514"/>
        <v>17.332303144882612</v>
      </c>
      <c r="N5578" s="64">
        <f t="shared" si="1514"/>
        <v>186.80153167684625</v>
      </c>
      <c r="O5578" s="121"/>
      <c r="P5578" s="177">
        <v>2.9750000000000001</v>
      </c>
      <c r="Q5578" s="177">
        <v>26.494218088068848</v>
      </c>
      <c r="R5578" s="177">
        <v>26.494218088068848</v>
      </c>
      <c r="S5578" s="177">
        <v>0</v>
      </c>
      <c r="T5578" s="177">
        <v>0</v>
      </c>
      <c r="U5578" s="177">
        <v>26.494218088068848</v>
      </c>
      <c r="V5578" s="177">
        <v>26.494218088068848</v>
      </c>
      <c r="W5578" s="177">
        <v>0</v>
      </c>
      <c r="X5578" s="177">
        <v>0</v>
      </c>
      <c r="Y5578" s="177">
        <v>0</v>
      </c>
      <c r="Z5578" s="177">
        <v>0</v>
      </c>
      <c r="AA5578" s="177">
        <v>29.615142742004608</v>
      </c>
      <c r="AB5578" s="177">
        <v>28.894905520120901</v>
      </c>
      <c r="AC5578" s="177">
        <v>22.314611062445337</v>
      </c>
      <c r="AD5578" s="177">
        <v>0</v>
      </c>
      <c r="AE5578" s="177">
        <v>0</v>
      </c>
      <c r="AF5578" s="177">
        <v>17.332303144882612</v>
      </c>
      <c r="AG5578" s="177">
        <v>0</v>
      </c>
      <c r="AH5578" s="177">
        <v>0</v>
      </c>
      <c r="AI5578" s="177">
        <v>0</v>
      </c>
      <c r="AJ5578" s="177">
        <v>0</v>
      </c>
    </row>
    <row r="5579" spans="1:36" hidden="1" outlineLevel="1" x14ac:dyDescent="0.25">
      <c r="A5579" s="190">
        <f t="shared" si="1501"/>
        <v>2035</v>
      </c>
      <c r="B5579" s="55">
        <f t="shared" si="1502"/>
        <v>4</v>
      </c>
      <c r="C5579" s="55">
        <f t="shared" si="1503"/>
        <v>20</v>
      </c>
      <c r="D5579" s="55">
        <f t="shared" si="1499"/>
        <v>232</v>
      </c>
      <c r="F5579" s="63">
        <f t="shared" si="1508"/>
        <v>49400.833333333285</v>
      </c>
      <c r="G5579" s="64">
        <f t="shared" si="1500"/>
        <v>206.39720273954759</v>
      </c>
      <c r="H5579" s="64">
        <f t="shared" si="1514"/>
        <v>0</v>
      </c>
      <c r="I5579" s="64">
        <f t="shared" si="1514"/>
        <v>2.9750000000000001</v>
      </c>
      <c r="J5579" s="64">
        <f t="shared" si="1514"/>
        <v>0</v>
      </c>
      <c r="K5579" s="64">
        <f t="shared" si="1514"/>
        <v>0</v>
      </c>
      <c r="L5579" s="64">
        <f t="shared" si="1514"/>
        <v>0</v>
      </c>
      <c r="M5579" s="64">
        <f t="shared" si="1514"/>
        <v>18.02214605612172</v>
      </c>
      <c r="N5579" s="64">
        <f t="shared" si="1514"/>
        <v>185.40005668342587</v>
      </c>
      <c r="O5579" s="121"/>
      <c r="P5579" s="177">
        <v>2.9750000000000001</v>
      </c>
      <c r="Q5579" s="177">
        <v>25.597680953233379</v>
      </c>
      <c r="R5579" s="177">
        <v>25.597680953233379</v>
      </c>
      <c r="S5579" s="177">
        <v>0</v>
      </c>
      <c r="T5579" s="177">
        <v>0</v>
      </c>
      <c r="U5579" s="177">
        <v>25.597680953233379</v>
      </c>
      <c r="V5579" s="177">
        <v>25.597680953233379</v>
      </c>
      <c r="W5579" s="177">
        <v>0</v>
      </c>
      <c r="X5579" s="177">
        <v>0</v>
      </c>
      <c r="Y5579" s="177">
        <v>0</v>
      </c>
      <c r="Z5579" s="177">
        <v>0</v>
      </c>
      <c r="AA5579" s="177">
        <v>30.345491883740475</v>
      </c>
      <c r="AB5579" s="177">
        <v>29.281748047667861</v>
      </c>
      <c r="AC5579" s="177">
        <v>23.382092939084028</v>
      </c>
      <c r="AD5579" s="177">
        <v>0</v>
      </c>
      <c r="AE5579" s="177">
        <v>0</v>
      </c>
      <c r="AF5579" s="177">
        <v>18.02214605612172</v>
      </c>
      <c r="AG5579" s="177">
        <v>0</v>
      </c>
      <c r="AH5579" s="177">
        <v>0</v>
      </c>
      <c r="AI5579" s="177">
        <v>0</v>
      </c>
      <c r="AJ5579" s="177">
        <v>0</v>
      </c>
    </row>
    <row r="5580" spans="1:36" hidden="1" outlineLevel="1" x14ac:dyDescent="0.25">
      <c r="A5580" s="190">
        <f t="shared" si="1501"/>
        <v>2035</v>
      </c>
      <c r="B5580" s="55">
        <f t="shared" si="1502"/>
        <v>4</v>
      </c>
      <c r="C5580" s="55">
        <f t="shared" si="1503"/>
        <v>21</v>
      </c>
      <c r="D5580" s="55">
        <f t="shared" si="1499"/>
        <v>232</v>
      </c>
      <c r="F5580" s="63">
        <f t="shared" si="1508"/>
        <v>49400.874999999949</v>
      </c>
      <c r="G5580" s="64">
        <f t="shared" si="1500"/>
        <v>209.71850426936257</v>
      </c>
      <c r="H5580" s="64">
        <f t="shared" si="1514"/>
        <v>0</v>
      </c>
      <c r="I5580" s="64">
        <f t="shared" si="1514"/>
        <v>2.9750000000000001</v>
      </c>
      <c r="J5580" s="64">
        <f t="shared" si="1514"/>
        <v>0</v>
      </c>
      <c r="K5580" s="64">
        <f t="shared" si="1514"/>
        <v>0</v>
      </c>
      <c r="L5580" s="64">
        <f t="shared" si="1514"/>
        <v>0</v>
      </c>
      <c r="M5580" s="64">
        <f t="shared" si="1514"/>
        <v>18.280837147836387</v>
      </c>
      <c r="N5580" s="64">
        <f t="shared" si="1514"/>
        <v>188.46266712152618</v>
      </c>
      <c r="O5580" s="121"/>
      <c r="P5580" s="177">
        <v>2.9750000000000001</v>
      </c>
      <c r="Q5580" s="177">
        <v>25.546155830541682</v>
      </c>
      <c r="R5580" s="177">
        <v>25.546155830541682</v>
      </c>
      <c r="S5580" s="177">
        <v>0</v>
      </c>
      <c r="T5580" s="177">
        <v>0</v>
      </c>
      <c r="U5580" s="177">
        <v>25.546155830541682</v>
      </c>
      <c r="V5580" s="177">
        <v>25.546155830541682</v>
      </c>
      <c r="W5580" s="177">
        <v>0</v>
      </c>
      <c r="X5580" s="177">
        <v>0</v>
      </c>
      <c r="Y5580" s="177">
        <v>0</v>
      </c>
      <c r="Z5580" s="177">
        <v>0</v>
      </c>
      <c r="AA5580" s="177">
        <v>32.287729723391912</v>
      </c>
      <c r="AB5580" s="177">
        <v>28.800237560164604</v>
      </c>
      <c r="AC5580" s="177">
        <v>25.190076515802964</v>
      </c>
      <c r="AD5580" s="177">
        <v>0</v>
      </c>
      <c r="AE5580" s="177">
        <v>0</v>
      </c>
      <c r="AF5580" s="177">
        <v>18.280837147836387</v>
      </c>
      <c r="AG5580" s="177">
        <v>0</v>
      </c>
      <c r="AH5580" s="177">
        <v>0</v>
      </c>
      <c r="AI5580" s="177">
        <v>0</v>
      </c>
      <c r="AJ5580" s="177">
        <v>0</v>
      </c>
    </row>
    <row r="5581" spans="1:36" hidden="1" outlineLevel="1" x14ac:dyDescent="0.25">
      <c r="A5581" s="190">
        <f t="shared" si="1501"/>
        <v>2035</v>
      </c>
      <c r="B5581" s="55">
        <f t="shared" si="1502"/>
        <v>4</v>
      </c>
      <c r="C5581" s="55">
        <f t="shared" si="1503"/>
        <v>22</v>
      </c>
      <c r="D5581" s="55">
        <f t="shared" si="1499"/>
        <v>232</v>
      </c>
      <c r="F5581" s="63">
        <f t="shared" si="1508"/>
        <v>49400.916666666613</v>
      </c>
      <c r="G5581" s="64">
        <f t="shared" si="1500"/>
        <v>217.93866656393348</v>
      </c>
      <c r="H5581" s="64">
        <f t="shared" si="1514"/>
        <v>0</v>
      </c>
      <c r="I5581" s="64">
        <f t="shared" si="1514"/>
        <v>2.9750000000000001</v>
      </c>
      <c r="J5581" s="64">
        <f t="shared" si="1514"/>
        <v>0</v>
      </c>
      <c r="K5581" s="64">
        <f t="shared" si="1514"/>
        <v>0</v>
      </c>
      <c r="L5581" s="64">
        <f t="shared" si="1514"/>
        <v>0</v>
      </c>
      <c r="M5581" s="64">
        <f t="shared" si="1514"/>
        <v>19.832983698124384</v>
      </c>
      <c r="N5581" s="64">
        <f t="shared" si="1514"/>
        <v>195.13068286580909</v>
      </c>
      <c r="O5581" s="121"/>
      <c r="P5581" s="177">
        <v>2.9750000000000001</v>
      </c>
      <c r="Q5581" s="177">
        <v>26.298422621840409</v>
      </c>
      <c r="R5581" s="177">
        <v>26.298422621840409</v>
      </c>
      <c r="S5581" s="177">
        <v>0</v>
      </c>
      <c r="T5581" s="177">
        <v>0</v>
      </c>
      <c r="U5581" s="177">
        <v>26.298422621840409</v>
      </c>
      <c r="V5581" s="177">
        <v>26.298422621840409</v>
      </c>
      <c r="W5581" s="177">
        <v>0</v>
      </c>
      <c r="X5581" s="177">
        <v>0</v>
      </c>
      <c r="Y5581" s="177">
        <v>0</v>
      </c>
      <c r="Z5581" s="177">
        <v>0</v>
      </c>
      <c r="AA5581" s="177">
        <v>33.682614438750498</v>
      </c>
      <c r="AB5581" s="177">
        <v>30.828289573771499</v>
      </c>
      <c r="AC5581" s="177">
        <v>25.426088365925473</v>
      </c>
      <c r="AD5581" s="177">
        <v>0</v>
      </c>
      <c r="AE5581" s="177">
        <v>0</v>
      </c>
      <c r="AF5581" s="177">
        <v>19.832983698124384</v>
      </c>
      <c r="AG5581" s="177">
        <v>0</v>
      </c>
      <c r="AH5581" s="177">
        <v>0</v>
      </c>
      <c r="AI5581" s="177">
        <v>0</v>
      </c>
      <c r="AJ5581" s="177">
        <v>0</v>
      </c>
    </row>
    <row r="5582" spans="1:36" hidden="1" outlineLevel="1" x14ac:dyDescent="0.25">
      <c r="A5582" s="190">
        <f t="shared" si="1501"/>
        <v>2035</v>
      </c>
      <c r="B5582" s="55">
        <f t="shared" si="1502"/>
        <v>4</v>
      </c>
      <c r="C5582" s="55">
        <f t="shared" si="1503"/>
        <v>23</v>
      </c>
      <c r="D5582" s="55">
        <f t="shared" si="1499"/>
        <v>232</v>
      </c>
      <c r="F5582" s="63">
        <f t="shared" si="1508"/>
        <v>49400.958333333278</v>
      </c>
      <c r="G5582" s="64">
        <f t="shared" si="1500"/>
        <v>229.0395969690201</v>
      </c>
      <c r="H5582" s="64">
        <f t="shared" si="1514"/>
        <v>0</v>
      </c>
      <c r="I5582" s="64">
        <f t="shared" si="1514"/>
        <v>2.9750000000000001</v>
      </c>
      <c r="J5582" s="64">
        <f t="shared" si="1514"/>
        <v>0</v>
      </c>
      <c r="K5582" s="64">
        <f t="shared" si="1514"/>
        <v>0</v>
      </c>
      <c r="L5582" s="64">
        <f t="shared" si="1514"/>
        <v>0</v>
      </c>
      <c r="M5582" s="64">
        <f t="shared" si="1514"/>
        <v>21.643821340127047</v>
      </c>
      <c r="N5582" s="64">
        <f t="shared" si="1514"/>
        <v>204.42077562889304</v>
      </c>
      <c r="O5582" s="121"/>
      <c r="P5582" s="177">
        <v>2.9750000000000001</v>
      </c>
      <c r="Q5582" s="177">
        <v>27.205264781214218</v>
      </c>
      <c r="R5582" s="177">
        <v>27.205264781214218</v>
      </c>
      <c r="S5582" s="177">
        <v>0</v>
      </c>
      <c r="T5582" s="177">
        <v>0</v>
      </c>
      <c r="U5582" s="177">
        <v>27.205264781214218</v>
      </c>
      <c r="V5582" s="177">
        <v>27.205264781214218</v>
      </c>
      <c r="W5582" s="177">
        <v>0</v>
      </c>
      <c r="X5582" s="177">
        <v>0</v>
      </c>
      <c r="Y5582" s="177">
        <v>0</v>
      </c>
      <c r="Z5582" s="177">
        <v>0</v>
      </c>
      <c r="AA5582" s="177">
        <v>36.580922653564826</v>
      </c>
      <c r="AB5582" s="177">
        <v>31.904388745888433</v>
      </c>
      <c r="AC5582" s="177">
        <v>27.114405104582882</v>
      </c>
      <c r="AD5582" s="177">
        <v>0</v>
      </c>
      <c r="AE5582" s="177">
        <v>0</v>
      </c>
      <c r="AF5582" s="177">
        <v>21.643821340127047</v>
      </c>
      <c r="AG5582" s="177">
        <v>0</v>
      </c>
      <c r="AH5582" s="177">
        <v>0</v>
      </c>
      <c r="AI5582" s="177">
        <v>0</v>
      </c>
      <c r="AJ5582" s="177">
        <v>0</v>
      </c>
    </row>
    <row r="5583" spans="1:36" hidden="1" outlineLevel="1" x14ac:dyDescent="0.25">
      <c r="A5583" s="190">
        <f t="shared" si="1501"/>
        <v>2035</v>
      </c>
      <c r="B5583" s="55">
        <f t="shared" si="1502"/>
        <v>5</v>
      </c>
      <c r="C5583" s="55">
        <f t="shared" si="1503"/>
        <v>0</v>
      </c>
      <c r="D5583" s="55">
        <f t="shared" ref="D5583:D5646" si="1515">MATCH(DATE(YEAR(F5583),B5583,1),$F$7505:$F$7816,0)</f>
        <v>233</v>
      </c>
      <c r="F5583" s="63">
        <f t="shared" ref="F5583" si="1516">EDATE(F5559,1)</f>
        <v>49430</v>
      </c>
      <c r="G5583" s="64">
        <f t="shared" ref="G5583:G5646" si="1517">SUM(H5583:N5583)</f>
        <v>201.10914911779406</v>
      </c>
      <c r="H5583" s="64">
        <f t="shared" si="1514"/>
        <v>0</v>
      </c>
      <c r="I5583" s="64">
        <f t="shared" si="1514"/>
        <v>2.9750000000000001</v>
      </c>
      <c r="J5583" s="64">
        <f t="shared" si="1514"/>
        <v>0</v>
      </c>
      <c r="K5583" s="64">
        <f t="shared" si="1514"/>
        <v>0</v>
      </c>
      <c r="L5583" s="64">
        <f t="shared" si="1514"/>
        <v>0</v>
      </c>
      <c r="M5583" s="64">
        <f t="shared" si="1514"/>
        <v>24.361263076898162</v>
      </c>
      <c r="N5583" s="64">
        <f t="shared" si="1514"/>
        <v>173.77288604089591</v>
      </c>
      <c r="O5583" s="121"/>
      <c r="P5583" s="177">
        <v>2.9750000000000001</v>
      </c>
      <c r="Q5583" s="177">
        <v>23.814911708100777</v>
      </c>
      <c r="R5583" s="177">
        <v>23.814911708100777</v>
      </c>
      <c r="S5583" s="177">
        <v>0</v>
      </c>
      <c r="T5583" s="177">
        <v>0</v>
      </c>
      <c r="U5583" s="177">
        <v>23.814911708100777</v>
      </c>
      <c r="V5583" s="177">
        <v>23.814911708100777</v>
      </c>
      <c r="W5583" s="177">
        <v>0</v>
      </c>
      <c r="X5583" s="177">
        <v>0</v>
      </c>
      <c r="Y5583" s="177">
        <v>0</v>
      </c>
      <c r="Z5583" s="177">
        <v>0</v>
      </c>
      <c r="AA5583" s="177">
        <v>29.727882733512523</v>
      </c>
      <c r="AB5583" s="177">
        <v>24.69736266231007</v>
      </c>
      <c r="AC5583" s="177">
        <v>24.087993812670227</v>
      </c>
      <c r="AD5583" s="177">
        <v>0</v>
      </c>
      <c r="AE5583" s="177">
        <v>0</v>
      </c>
      <c r="AF5583" s="177">
        <v>24.361263076898162</v>
      </c>
      <c r="AG5583" s="177">
        <v>0</v>
      </c>
      <c r="AH5583" s="177">
        <v>0</v>
      </c>
      <c r="AI5583" s="177">
        <v>0</v>
      </c>
      <c r="AJ5583" s="177">
        <v>0</v>
      </c>
    </row>
    <row r="5584" spans="1:36" hidden="1" outlineLevel="1" x14ac:dyDescent="0.25">
      <c r="A5584" s="190">
        <f t="shared" ref="A5584:A5647" si="1518">YEAR(F5584)</f>
        <v>2035</v>
      </c>
      <c r="B5584" s="55">
        <f t="shared" ref="B5584:B5647" si="1519">MONTH(F5584)</f>
        <v>5</v>
      </c>
      <c r="C5584" s="55">
        <f t="shared" ref="C5584:C5647" si="1520">HOUR(F5584)</f>
        <v>1</v>
      </c>
      <c r="D5584" s="55">
        <f t="shared" si="1515"/>
        <v>233</v>
      </c>
      <c r="F5584" s="63">
        <f t="shared" ref="F5584" si="1521">F5583+1/24</f>
        <v>49430.041666666664</v>
      </c>
      <c r="G5584" s="64">
        <f t="shared" si="1517"/>
        <v>205.9444367028143</v>
      </c>
      <c r="H5584" s="64">
        <f t="shared" si="1514"/>
        <v>0</v>
      </c>
      <c r="I5584" s="64">
        <f t="shared" si="1514"/>
        <v>2.9750000000000001</v>
      </c>
      <c r="J5584" s="64">
        <f t="shared" si="1514"/>
        <v>0</v>
      </c>
      <c r="K5584" s="64">
        <f t="shared" si="1514"/>
        <v>0</v>
      </c>
      <c r="L5584" s="64">
        <f t="shared" si="1514"/>
        <v>0</v>
      </c>
      <c r="M5584" s="64">
        <f t="shared" si="1514"/>
        <v>23.955242025616531</v>
      </c>
      <c r="N5584" s="64">
        <f t="shared" si="1514"/>
        <v>179.01419467719776</v>
      </c>
      <c r="O5584" s="121"/>
      <c r="P5584" s="177">
        <v>2.9750000000000001</v>
      </c>
      <c r="Q5584" s="177">
        <v>24.979379480933051</v>
      </c>
      <c r="R5584" s="177">
        <v>24.979379480933051</v>
      </c>
      <c r="S5584" s="177">
        <v>0</v>
      </c>
      <c r="T5584" s="177">
        <v>0</v>
      </c>
      <c r="U5584" s="177">
        <v>24.979379480933051</v>
      </c>
      <c r="V5584" s="177">
        <v>24.979379480933051</v>
      </c>
      <c r="W5584" s="177">
        <v>0</v>
      </c>
      <c r="X5584" s="177">
        <v>0</v>
      </c>
      <c r="Y5584" s="177">
        <v>0</v>
      </c>
      <c r="Z5584" s="177">
        <v>0</v>
      </c>
      <c r="AA5584" s="177">
        <v>31.094098490323113</v>
      </c>
      <c r="AB5584" s="177">
        <v>24.455569954802883</v>
      </c>
      <c r="AC5584" s="177">
        <v>23.547008308339564</v>
      </c>
      <c r="AD5584" s="177">
        <v>0</v>
      </c>
      <c r="AE5584" s="177">
        <v>0</v>
      </c>
      <c r="AF5584" s="177">
        <v>23.955242025616531</v>
      </c>
      <c r="AG5584" s="177">
        <v>0</v>
      </c>
      <c r="AH5584" s="177">
        <v>0</v>
      </c>
      <c r="AI5584" s="177">
        <v>0</v>
      </c>
      <c r="AJ5584" s="177">
        <v>0</v>
      </c>
    </row>
    <row r="5585" spans="1:36" hidden="1" outlineLevel="1" x14ac:dyDescent="0.25">
      <c r="A5585" s="190">
        <f t="shared" si="1518"/>
        <v>2035</v>
      </c>
      <c r="B5585" s="55">
        <f t="shared" si="1519"/>
        <v>5</v>
      </c>
      <c r="C5585" s="55">
        <f t="shared" si="1520"/>
        <v>2</v>
      </c>
      <c r="D5585" s="55">
        <f t="shared" si="1515"/>
        <v>233</v>
      </c>
      <c r="F5585" s="63">
        <f t="shared" si="1508"/>
        <v>49430.083333333328</v>
      </c>
      <c r="G5585" s="64">
        <f t="shared" si="1517"/>
        <v>202.23244510193379</v>
      </c>
      <c r="H5585" s="64">
        <f t="shared" ref="H5585:N5594" si="1522">SUMIF($P$6:$AK$6,H$6,$P5585:$AK5585)</f>
        <v>0</v>
      </c>
      <c r="I5585" s="64">
        <f t="shared" si="1522"/>
        <v>2.9750000000000001</v>
      </c>
      <c r="J5585" s="64">
        <f t="shared" si="1522"/>
        <v>0</v>
      </c>
      <c r="K5585" s="64">
        <f t="shared" si="1522"/>
        <v>0</v>
      </c>
      <c r="L5585" s="64">
        <f t="shared" si="1522"/>
        <v>0</v>
      </c>
      <c r="M5585" s="64">
        <f t="shared" si="1522"/>
        <v>23.44771571151448</v>
      </c>
      <c r="N5585" s="64">
        <f t="shared" si="1522"/>
        <v>175.80972939041931</v>
      </c>
      <c r="O5585" s="121"/>
      <c r="P5585" s="177">
        <v>2.9750000000000001</v>
      </c>
      <c r="Q5585" s="177">
        <v>24.268332787787685</v>
      </c>
      <c r="R5585" s="177">
        <v>24.268332787787685</v>
      </c>
      <c r="S5585" s="177">
        <v>0</v>
      </c>
      <c r="T5585" s="177">
        <v>0</v>
      </c>
      <c r="U5585" s="177">
        <v>24.268332787787685</v>
      </c>
      <c r="V5585" s="177">
        <v>24.268332787787685</v>
      </c>
      <c r="W5585" s="177">
        <v>0</v>
      </c>
      <c r="X5585" s="177">
        <v>0</v>
      </c>
      <c r="Y5585" s="177">
        <v>0</v>
      </c>
      <c r="Z5585" s="177">
        <v>0</v>
      </c>
      <c r="AA5585" s="177">
        <v>30.541202032654695</v>
      </c>
      <c r="AB5585" s="177">
        <v>24.600951304992122</v>
      </c>
      <c r="AC5585" s="177">
        <v>23.594244901621735</v>
      </c>
      <c r="AD5585" s="177">
        <v>0</v>
      </c>
      <c r="AE5585" s="177">
        <v>0</v>
      </c>
      <c r="AF5585" s="177">
        <v>23.44771571151448</v>
      </c>
      <c r="AG5585" s="177">
        <v>0</v>
      </c>
      <c r="AH5585" s="177">
        <v>0</v>
      </c>
      <c r="AI5585" s="177">
        <v>0</v>
      </c>
      <c r="AJ5585" s="177">
        <v>0</v>
      </c>
    </row>
    <row r="5586" spans="1:36" hidden="1" outlineLevel="1" x14ac:dyDescent="0.25">
      <c r="A5586" s="190">
        <f t="shared" si="1518"/>
        <v>2035</v>
      </c>
      <c r="B5586" s="55">
        <f t="shared" si="1519"/>
        <v>5</v>
      </c>
      <c r="C5586" s="55">
        <f t="shared" si="1520"/>
        <v>3</v>
      </c>
      <c r="D5586" s="55">
        <f t="shared" si="1515"/>
        <v>233</v>
      </c>
      <c r="F5586" s="63">
        <f t="shared" si="1508"/>
        <v>49430.124999999993</v>
      </c>
      <c r="G5586" s="64">
        <f t="shared" si="1517"/>
        <v>205.05040486517419</v>
      </c>
      <c r="H5586" s="64">
        <f t="shared" si="1522"/>
        <v>0</v>
      </c>
      <c r="I5586" s="64">
        <f t="shared" si="1522"/>
        <v>2.9865314142353032</v>
      </c>
      <c r="J5586" s="64">
        <f t="shared" si="1522"/>
        <v>0</v>
      </c>
      <c r="K5586" s="64">
        <f t="shared" si="1522"/>
        <v>0</v>
      </c>
      <c r="L5586" s="64">
        <f t="shared" si="1522"/>
        <v>0</v>
      </c>
      <c r="M5586" s="64">
        <f t="shared" si="1522"/>
        <v>23.143199923053253</v>
      </c>
      <c r="N5586" s="64">
        <f t="shared" si="1522"/>
        <v>178.92067352788564</v>
      </c>
      <c r="O5586" s="121"/>
      <c r="P5586" s="177">
        <v>2.9750000000000001</v>
      </c>
      <c r="Q5586" s="177">
        <v>24.391993082247751</v>
      </c>
      <c r="R5586" s="177">
        <v>24.391993082247751</v>
      </c>
      <c r="S5586" s="177">
        <v>1.1531414235303258E-2</v>
      </c>
      <c r="T5586" s="177">
        <v>0</v>
      </c>
      <c r="U5586" s="177">
        <v>24.391993082247751</v>
      </c>
      <c r="V5586" s="177">
        <v>24.391993082247751</v>
      </c>
      <c r="W5586" s="177">
        <v>0</v>
      </c>
      <c r="X5586" s="177">
        <v>0</v>
      </c>
      <c r="Y5586" s="177">
        <v>0</v>
      </c>
      <c r="Z5586" s="177">
        <v>0</v>
      </c>
      <c r="AA5586" s="177">
        <v>30.585411106389767</v>
      </c>
      <c r="AB5586" s="177">
        <v>26.908478645714755</v>
      </c>
      <c r="AC5586" s="177">
        <v>23.858811446790114</v>
      </c>
      <c r="AD5586" s="177">
        <v>0</v>
      </c>
      <c r="AE5586" s="177">
        <v>0</v>
      </c>
      <c r="AF5586" s="177">
        <v>23.143199923053253</v>
      </c>
      <c r="AG5586" s="177">
        <v>0</v>
      </c>
      <c r="AH5586" s="177">
        <v>0</v>
      </c>
      <c r="AI5586" s="177">
        <v>0</v>
      </c>
      <c r="AJ5586" s="177">
        <v>0</v>
      </c>
    </row>
    <row r="5587" spans="1:36" hidden="1" outlineLevel="1" x14ac:dyDescent="0.25">
      <c r="A5587" s="190">
        <f t="shared" si="1518"/>
        <v>2035</v>
      </c>
      <c r="B5587" s="55">
        <f t="shared" si="1519"/>
        <v>5</v>
      </c>
      <c r="C5587" s="55">
        <f t="shared" si="1520"/>
        <v>4</v>
      </c>
      <c r="D5587" s="55">
        <f t="shared" si="1515"/>
        <v>233</v>
      </c>
      <c r="F5587" s="63">
        <f t="shared" si="1508"/>
        <v>49430.166666666657</v>
      </c>
      <c r="G5587" s="64">
        <f t="shared" si="1517"/>
        <v>202.35005711840768</v>
      </c>
      <c r="H5587" s="64">
        <f t="shared" si="1522"/>
        <v>0</v>
      </c>
      <c r="I5587" s="64">
        <f t="shared" si="1522"/>
        <v>9.5349724619600398</v>
      </c>
      <c r="J5587" s="64">
        <f t="shared" si="1522"/>
        <v>0</v>
      </c>
      <c r="K5587" s="64">
        <f t="shared" si="1522"/>
        <v>0</v>
      </c>
      <c r="L5587" s="64">
        <f t="shared" si="1522"/>
        <v>0</v>
      </c>
      <c r="M5587" s="64">
        <f t="shared" si="1522"/>
        <v>22.534168346130798</v>
      </c>
      <c r="N5587" s="64">
        <f t="shared" si="1522"/>
        <v>170.28091631031685</v>
      </c>
      <c r="O5587" s="121"/>
      <c r="P5587" s="177">
        <v>2.9750000000000001</v>
      </c>
      <c r="Q5587" s="177">
        <v>21.619941481434633</v>
      </c>
      <c r="R5587" s="177">
        <v>21.619941481434633</v>
      </c>
      <c r="S5587" s="177">
        <v>1.4427569621579259</v>
      </c>
      <c r="T5587" s="177">
        <v>5.0072216186426779</v>
      </c>
      <c r="U5587" s="177">
        <v>21.619941481434633</v>
      </c>
      <c r="V5587" s="177">
        <v>21.619941481434633</v>
      </c>
      <c r="W5587" s="177">
        <v>8.9084498643561633E-2</v>
      </c>
      <c r="X5587" s="177">
        <v>2.0909382515873921E-2</v>
      </c>
      <c r="Y5587" s="177">
        <v>0</v>
      </c>
      <c r="Z5587" s="177">
        <v>0</v>
      </c>
      <c r="AA5587" s="177">
        <v>30.469493208104943</v>
      </c>
      <c r="AB5587" s="177">
        <v>28.244780105489973</v>
      </c>
      <c r="AC5587" s="177">
        <v>25.086877070983419</v>
      </c>
      <c r="AD5587" s="177">
        <v>0</v>
      </c>
      <c r="AE5587" s="177">
        <v>0</v>
      </c>
      <c r="AF5587" s="177">
        <v>22.534168346130798</v>
      </c>
      <c r="AG5587" s="177">
        <v>0</v>
      </c>
      <c r="AH5587" s="177">
        <v>0</v>
      </c>
      <c r="AI5587" s="177">
        <v>0</v>
      </c>
      <c r="AJ5587" s="177">
        <v>0</v>
      </c>
    </row>
    <row r="5588" spans="1:36" hidden="1" outlineLevel="1" x14ac:dyDescent="0.25">
      <c r="A5588" s="190">
        <f t="shared" si="1518"/>
        <v>2035</v>
      </c>
      <c r="B5588" s="55">
        <f t="shared" si="1519"/>
        <v>5</v>
      </c>
      <c r="C5588" s="55">
        <f t="shared" si="1520"/>
        <v>5</v>
      </c>
      <c r="D5588" s="55">
        <f t="shared" si="1515"/>
        <v>233</v>
      </c>
      <c r="F5588" s="63">
        <f t="shared" si="1508"/>
        <v>49430.208333333321</v>
      </c>
      <c r="G5588" s="64">
        <f t="shared" si="1517"/>
        <v>229.49141354162489</v>
      </c>
      <c r="H5588" s="64">
        <f t="shared" si="1522"/>
        <v>0</v>
      </c>
      <c r="I5588" s="64">
        <f t="shared" si="1522"/>
        <v>42.513465357453001</v>
      </c>
      <c r="J5588" s="64">
        <f t="shared" si="1522"/>
        <v>0</v>
      </c>
      <c r="K5588" s="64">
        <f t="shared" si="1522"/>
        <v>0</v>
      </c>
      <c r="L5588" s="64">
        <f t="shared" si="1522"/>
        <v>0</v>
      </c>
      <c r="M5588" s="64">
        <f t="shared" si="1522"/>
        <v>21.519115717926717</v>
      </c>
      <c r="N5588" s="64">
        <f t="shared" si="1522"/>
        <v>165.45883246624518</v>
      </c>
      <c r="O5588" s="121"/>
      <c r="P5588" s="177">
        <v>2.9750000000000001</v>
      </c>
      <c r="Q5588" s="177">
        <v>21.413840990667858</v>
      </c>
      <c r="R5588" s="177">
        <v>21.413840990667858</v>
      </c>
      <c r="S5588" s="177">
        <v>6.153715143342696</v>
      </c>
      <c r="T5588" s="177">
        <v>19.753536452178473</v>
      </c>
      <c r="U5588" s="177">
        <v>21.413840990667858</v>
      </c>
      <c r="V5588" s="177">
        <v>21.413840990667858</v>
      </c>
      <c r="W5588" s="177">
        <v>1.4816850972569156</v>
      </c>
      <c r="X5588" s="177">
        <v>6.155771229071429</v>
      </c>
      <c r="Y5588" s="177">
        <v>1.8927999999999998</v>
      </c>
      <c r="Z5588" s="177">
        <v>0</v>
      </c>
      <c r="AA5588" s="177">
        <v>29.539306392468912</v>
      </c>
      <c r="AB5588" s="177">
        <v>27.007328060365452</v>
      </c>
      <c r="AC5588" s="177">
        <v>23.2568340507394</v>
      </c>
      <c r="AD5588" s="177">
        <v>0</v>
      </c>
      <c r="AE5588" s="177">
        <v>0</v>
      </c>
      <c r="AF5588" s="177">
        <v>21.519115717926717</v>
      </c>
      <c r="AG5588" s="177">
        <v>0</v>
      </c>
      <c r="AH5588" s="177">
        <v>0</v>
      </c>
      <c r="AI5588" s="177">
        <v>0</v>
      </c>
      <c r="AJ5588" s="177">
        <v>4.1009574356034886</v>
      </c>
    </row>
    <row r="5589" spans="1:36" hidden="1" outlineLevel="1" x14ac:dyDescent="0.25">
      <c r="A5589" s="190">
        <f t="shared" si="1518"/>
        <v>2035</v>
      </c>
      <c r="B5589" s="55">
        <f t="shared" si="1519"/>
        <v>5</v>
      </c>
      <c r="C5589" s="55">
        <f t="shared" si="1520"/>
        <v>6</v>
      </c>
      <c r="D5589" s="55">
        <f t="shared" si="1515"/>
        <v>233</v>
      </c>
      <c r="F5589" s="63">
        <f t="shared" si="1508"/>
        <v>49430.249999999985</v>
      </c>
      <c r="G5589" s="64">
        <f t="shared" si="1517"/>
        <v>308.94836346241186</v>
      </c>
      <c r="H5589" s="64">
        <f t="shared" si="1522"/>
        <v>0</v>
      </c>
      <c r="I5589" s="64">
        <f t="shared" si="1522"/>
        <v>102.52043935274251</v>
      </c>
      <c r="J5589" s="64">
        <f t="shared" si="1522"/>
        <v>0</v>
      </c>
      <c r="K5589" s="64">
        <f t="shared" si="1522"/>
        <v>0</v>
      </c>
      <c r="L5589" s="64">
        <f t="shared" si="1522"/>
        <v>0</v>
      </c>
      <c r="M5589" s="64">
        <f t="shared" si="1522"/>
        <v>20.199547301261394</v>
      </c>
      <c r="N5589" s="64">
        <f t="shared" si="1522"/>
        <v>186.22837680840794</v>
      </c>
      <c r="O5589" s="121"/>
      <c r="P5589" s="177">
        <v>2.9750000000000001</v>
      </c>
      <c r="Q5589" s="177">
        <v>25.958356812075234</v>
      </c>
      <c r="R5589" s="177">
        <v>25.958356812075234</v>
      </c>
      <c r="S5589" s="177">
        <v>16.150945453003512</v>
      </c>
      <c r="T5589" s="177">
        <v>28.497345471279274</v>
      </c>
      <c r="U5589" s="177">
        <v>25.958356812075234</v>
      </c>
      <c r="V5589" s="177">
        <v>25.958356812075234</v>
      </c>
      <c r="W5589" s="177">
        <v>5.140052794152135</v>
      </c>
      <c r="X5589" s="177">
        <v>22.383806924668164</v>
      </c>
      <c r="Y5589" s="177">
        <v>9.0854399999999984</v>
      </c>
      <c r="Z5589" s="177">
        <v>0</v>
      </c>
      <c r="AA5589" s="177">
        <v>30.548508937872995</v>
      </c>
      <c r="AB5589" s="177">
        <v>27.904028876416032</v>
      </c>
      <c r="AC5589" s="177">
        <v>23.942411745817999</v>
      </c>
      <c r="AD5589" s="177">
        <v>0</v>
      </c>
      <c r="AE5589" s="177">
        <v>0</v>
      </c>
      <c r="AF5589" s="177">
        <v>20.199547301261394</v>
      </c>
      <c r="AG5589" s="177">
        <v>0</v>
      </c>
      <c r="AH5589" s="177">
        <v>0</v>
      </c>
      <c r="AI5589" s="177">
        <v>0</v>
      </c>
      <c r="AJ5589" s="177">
        <v>18.28784870963942</v>
      </c>
    </row>
    <row r="5590" spans="1:36" hidden="1" outlineLevel="1" x14ac:dyDescent="0.25">
      <c r="A5590" s="190">
        <f t="shared" si="1518"/>
        <v>2035</v>
      </c>
      <c r="B5590" s="55">
        <f t="shared" si="1519"/>
        <v>5</v>
      </c>
      <c r="C5590" s="55">
        <f t="shared" si="1520"/>
        <v>7</v>
      </c>
      <c r="D5590" s="55">
        <f t="shared" si="1515"/>
        <v>233</v>
      </c>
      <c r="F5590" s="63">
        <f t="shared" si="1508"/>
        <v>49430.29166666665</v>
      </c>
      <c r="G5590" s="64">
        <f t="shared" si="1517"/>
        <v>370.62254169828827</v>
      </c>
      <c r="H5590" s="64">
        <f t="shared" si="1522"/>
        <v>0</v>
      </c>
      <c r="I5590" s="64">
        <f t="shared" si="1522"/>
        <v>145.76421914470018</v>
      </c>
      <c r="J5590" s="64">
        <f t="shared" si="1522"/>
        <v>0</v>
      </c>
      <c r="K5590" s="64">
        <f t="shared" si="1522"/>
        <v>0</v>
      </c>
      <c r="L5590" s="64">
        <f t="shared" si="1522"/>
        <v>0</v>
      </c>
      <c r="M5590" s="64">
        <f t="shared" si="1522"/>
        <v>16.240842051265442</v>
      </c>
      <c r="N5590" s="64">
        <f t="shared" si="1522"/>
        <v>208.61748050232268</v>
      </c>
      <c r="O5590" s="121"/>
      <c r="P5590" s="177">
        <v>2.9750000000000001</v>
      </c>
      <c r="Q5590" s="177">
        <v>30.68836307517271</v>
      </c>
      <c r="R5590" s="177">
        <v>30.68836307517271</v>
      </c>
      <c r="S5590" s="177">
        <v>23.660018829439476</v>
      </c>
      <c r="T5590" s="177">
        <v>28.840457247124419</v>
      </c>
      <c r="U5590" s="177">
        <v>30.68836307517271</v>
      </c>
      <c r="V5590" s="177">
        <v>30.68836307517271</v>
      </c>
      <c r="W5590" s="177">
        <v>7.1403979722835729</v>
      </c>
      <c r="X5590" s="177">
        <v>30.120528369644379</v>
      </c>
      <c r="Y5590" s="177">
        <v>19.685120000000001</v>
      </c>
      <c r="Z5590" s="177">
        <v>0</v>
      </c>
      <c r="AA5590" s="177">
        <v>30.629208637411708</v>
      </c>
      <c r="AB5590" s="177">
        <v>29.337543026157821</v>
      </c>
      <c r="AC5590" s="177">
        <v>25.897276538062304</v>
      </c>
      <c r="AD5590" s="177">
        <v>0</v>
      </c>
      <c r="AE5590" s="177">
        <v>0</v>
      </c>
      <c r="AF5590" s="177">
        <v>16.240842051265442</v>
      </c>
      <c r="AG5590" s="177">
        <v>0</v>
      </c>
      <c r="AH5590" s="177">
        <v>0</v>
      </c>
      <c r="AI5590" s="177">
        <v>0</v>
      </c>
      <c r="AJ5590" s="177">
        <v>33.342696726208324</v>
      </c>
    </row>
    <row r="5591" spans="1:36" hidden="1" outlineLevel="1" x14ac:dyDescent="0.25">
      <c r="A5591" s="190">
        <f t="shared" si="1518"/>
        <v>2035</v>
      </c>
      <c r="B5591" s="55">
        <f t="shared" si="1519"/>
        <v>5</v>
      </c>
      <c r="C5591" s="55">
        <f t="shared" si="1520"/>
        <v>8</v>
      </c>
      <c r="D5591" s="55">
        <f t="shared" si="1515"/>
        <v>233</v>
      </c>
      <c r="F5591" s="63">
        <f t="shared" si="1508"/>
        <v>49430.333333333314</v>
      </c>
      <c r="G5591" s="64">
        <f t="shared" si="1517"/>
        <v>402.35574474458258</v>
      </c>
      <c r="H5591" s="64">
        <f t="shared" si="1522"/>
        <v>0</v>
      </c>
      <c r="I5591" s="64">
        <f t="shared" si="1522"/>
        <v>171.84360231124234</v>
      </c>
      <c r="J5591" s="64">
        <f t="shared" si="1522"/>
        <v>0</v>
      </c>
      <c r="K5591" s="64">
        <f t="shared" si="1522"/>
        <v>0</v>
      </c>
      <c r="L5591" s="64">
        <f t="shared" si="1522"/>
        <v>0</v>
      </c>
      <c r="M5591" s="64">
        <f t="shared" si="1522"/>
        <v>15.631810474342988</v>
      </c>
      <c r="N5591" s="64">
        <f t="shared" si="1522"/>
        <v>214.88033195899729</v>
      </c>
      <c r="O5591" s="121"/>
      <c r="P5591" s="177">
        <v>2.9750000000000001</v>
      </c>
      <c r="Q5591" s="177">
        <v>33.264619209757392</v>
      </c>
      <c r="R5591" s="177">
        <v>33.264619209757392</v>
      </c>
      <c r="S5591" s="177">
        <v>31.50881055014694</v>
      </c>
      <c r="T5591" s="177">
        <v>29.529835272061039</v>
      </c>
      <c r="U5591" s="177">
        <v>33.264619209757392</v>
      </c>
      <c r="V5591" s="177">
        <v>33.264619209757392</v>
      </c>
      <c r="W5591" s="177">
        <v>7.1107590360310375</v>
      </c>
      <c r="X5591" s="177">
        <v>31.860662801733831</v>
      </c>
      <c r="Y5591" s="177">
        <v>29.149119999999993</v>
      </c>
      <c r="Z5591" s="177">
        <v>0</v>
      </c>
      <c r="AA5591" s="177">
        <v>27.986476166039537</v>
      </c>
      <c r="AB5591" s="177">
        <v>30.860970611564184</v>
      </c>
      <c r="AC5591" s="177">
        <v>22.97440834236399</v>
      </c>
      <c r="AD5591" s="177">
        <v>0</v>
      </c>
      <c r="AE5591" s="177">
        <v>0</v>
      </c>
      <c r="AF5591" s="177">
        <v>15.631810474342988</v>
      </c>
      <c r="AG5591" s="177">
        <v>0</v>
      </c>
      <c r="AH5591" s="177">
        <v>0</v>
      </c>
      <c r="AI5591" s="177">
        <v>0</v>
      </c>
      <c r="AJ5591" s="177">
        <v>39.709414651269491</v>
      </c>
    </row>
    <row r="5592" spans="1:36" hidden="1" outlineLevel="1" x14ac:dyDescent="0.25">
      <c r="A5592" s="190">
        <f t="shared" si="1518"/>
        <v>2035</v>
      </c>
      <c r="B5592" s="55">
        <f t="shared" si="1519"/>
        <v>5</v>
      </c>
      <c r="C5592" s="55">
        <f t="shared" si="1520"/>
        <v>9</v>
      </c>
      <c r="D5592" s="55">
        <f t="shared" si="1515"/>
        <v>233</v>
      </c>
      <c r="F5592" s="63">
        <f t="shared" si="1508"/>
        <v>49430.374999999978</v>
      </c>
      <c r="G5592" s="64">
        <f t="shared" si="1517"/>
        <v>418.21904466375315</v>
      </c>
      <c r="H5592" s="64">
        <f t="shared" si="1522"/>
        <v>0</v>
      </c>
      <c r="I5592" s="64">
        <f t="shared" si="1522"/>
        <v>184.48969006954798</v>
      </c>
      <c r="J5592" s="64">
        <f t="shared" si="1522"/>
        <v>0</v>
      </c>
      <c r="K5592" s="64">
        <f t="shared" si="1522"/>
        <v>0</v>
      </c>
      <c r="L5592" s="64">
        <f t="shared" si="1522"/>
        <v>0</v>
      </c>
      <c r="M5592" s="64">
        <f t="shared" si="1522"/>
        <v>14.515252583318489</v>
      </c>
      <c r="N5592" s="64">
        <f t="shared" si="1522"/>
        <v>219.21410201088671</v>
      </c>
      <c r="O5592" s="121"/>
      <c r="P5592" s="177">
        <v>2.9750000000000001</v>
      </c>
      <c r="Q5592" s="177">
        <v>35.94392558972546</v>
      </c>
      <c r="R5592" s="177">
        <v>35.94392558972546</v>
      </c>
      <c r="S5592" s="177">
        <v>30.544357154149775</v>
      </c>
      <c r="T5592" s="177">
        <v>31.957244308641837</v>
      </c>
      <c r="U5592" s="177">
        <v>35.94392558972546</v>
      </c>
      <c r="V5592" s="177">
        <v>35.94392558972546</v>
      </c>
      <c r="W5592" s="177">
        <v>7.7705064854273811</v>
      </c>
      <c r="X5592" s="177">
        <v>32.779145158479693</v>
      </c>
      <c r="Y5592" s="177">
        <v>36.720320000000001</v>
      </c>
      <c r="Z5592" s="177">
        <v>0</v>
      </c>
      <c r="AA5592" s="177">
        <v>26.264120052767566</v>
      </c>
      <c r="AB5592" s="177">
        <v>31.085289517450772</v>
      </c>
      <c r="AC5592" s="177">
        <v>18.088990081766518</v>
      </c>
      <c r="AD5592" s="177">
        <v>0</v>
      </c>
      <c r="AE5592" s="177">
        <v>0</v>
      </c>
      <c r="AF5592" s="177">
        <v>14.515252583318489</v>
      </c>
      <c r="AG5592" s="177">
        <v>0</v>
      </c>
      <c r="AH5592" s="177">
        <v>0</v>
      </c>
      <c r="AI5592" s="177">
        <v>0</v>
      </c>
      <c r="AJ5592" s="177">
        <v>41.7431169628493</v>
      </c>
    </row>
    <row r="5593" spans="1:36" hidden="1" outlineLevel="1" x14ac:dyDescent="0.25">
      <c r="A5593" s="190">
        <f t="shared" si="1518"/>
        <v>2035</v>
      </c>
      <c r="B5593" s="55">
        <f t="shared" si="1519"/>
        <v>5</v>
      </c>
      <c r="C5593" s="55">
        <f t="shared" si="1520"/>
        <v>10</v>
      </c>
      <c r="D5593" s="55">
        <f t="shared" si="1515"/>
        <v>233</v>
      </c>
      <c r="F5593" s="63">
        <f t="shared" si="1508"/>
        <v>49430.416666666642</v>
      </c>
      <c r="G5593" s="64">
        <f t="shared" si="1517"/>
        <v>420.72032641836165</v>
      </c>
      <c r="H5593" s="64">
        <f t="shared" si="1522"/>
        <v>0</v>
      </c>
      <c r="I5593" s="64">
        <f t="shared" si="1522"/>
        <v>186.45996709945376</v>
      </c>
      <c r="J5593" s="64">
        <f t="shared" si="1522"/>
        <v>0</v>
      </c>
      <c r="K5593" s="64">
        <f t="shared" si="1522"/>
        <v>0</v>
      </c>
      <c r="L5593" s="64">
        <f t="shared" si="1522"/>
        <v>0</v>
      </c>
      <c r="M5593" s="64">
        <f t="shared" si="1522"/>
        <v>14.312242057677674</v>
      </c>
      <c r="N5593" s="64">
        <f t="shared" si="1522"/>
        <v>219.94811726123021</v>
      </c>
      <c r="O5593" s="121"/>
      <c r="P5593" s="177">
        <v>2.9750000000000001</v>
      </c>
      <c r="Q5593" s="177">
        <v>37.036258190789361</v>
      </c>
      <c r="R5593" s="177">
        <v>37.036258190789361</v>
      </c>
      <c r="S5593" s="177">
        <v>32.295699484579579</v>
      </c>
      <c r="T5593" s="177">
        <v>33.153962128079264</v>
      </c>
      <c r="U5593" s="177">
        <v>37.036258190789361</v>
      </c>
      <c r="V5593" s="177">
        <v>37.036258190789361</v>
      </c>
      <c r="W5593" s="177">
        <v>7.1912337637167978</v>
      </c>
      <c r="X5593" s="177">
        <v>32.192405688253508</v>
      </c>
      <c r="Y5593" s="177">
        <v>37.477439999999994</v>
      </c>
      <c r="Z5593" s="177">
        <v>0</v>
      </c>
      <c r="AA5593" s="177">
        <v>24.410677979583934</v>
      </c>
      <c r="AB5593" s="177">
        <v>29.670318381321831</v>
      </c>
      <c r="AC5593" s="177">
        <v>17.722088137167006</v>
      </c>
      <c r="AD5593" s="177">
        <v>0</v>
      </c>
      <c r="AE5593" s="177">
        <v>0</v>
      </c>
      <c r="AF5593" s="177">
        <v>14.312242057677674</v>
      </c>
      <c r="AG5593" s="177">
        <v>0</v>
      </c>
      <c r="AH5593" s="177">
        <v>0</v>
      </c>
      <c r="AI5593" s="177">
        <v>0</v>
      </c>
      <c r="AJ5593" s="177">
        <v>41.174226034824628</v>
      </c>
    </row>
    <row r="5594" spans="1:36" hidden="1" outlineLevel="1" x14ac:dyDescent="0.25">
      <c r="A5594" s="190">
        <f t="shared" si="1518"/>
        <v>2035</v>
      </c>
      <c r="B5594" s="55">
        <f t="shared" si="1519"/>
        <v>5</v>
      </c>
      <c r="C5594" s="55">
        <f t="shared" si="1520"/>
        <v>11</v>
      </c>
      <c r="D5594" s="55">
        <f t="shared" si="1515"/>
        <v>233</v>
      </c>
      <c r="F5594" s="63">
        <f t="shared" si="1508"/>
        <v>49430.458333333307</v>
      </c>
      <c r="G5594" s="64">
        <f t="shared" si="1517"/>
        <v>428.2507952889797</v>
      </c>
      <c r="H5594" s="64">
        <f t="shared" si="1522"/>
        <v>0</v>
      </c>
      <c r="I5594" s="64">
        <f t="shared" si="1522"/>
        <v>184.75041966060473</v>
      </c>
      <c r="J5594" s="64">
        <f t="shared" si="1522"/>
        <v>0</v>
      </c>
      <c r="K5594" s="64">
        <f t="shared" si="1522"/>
        <v>0</v>
      </c>
      <c r="L5594" s="64">
        <f t="shared" si="1522"/>
        <v>0</v>
      </c>
      <c r="M5594" s="64">
        <f t="shared" si="1522"/>
        <v>13.39869469229399</v>
      </c>
      <c r="N5594" s="64">
        <f t="shared" si="1522"/>
        <v>230.10168093608098</v>
      </c>
      <c r="O5594" s="121"/>
      <c r="P5594" s="177">
        <v>2.9750000000000001</v>
      </c>
      <c r="Q5594" s="177">
        <v>38.952992754920359</v>
      </c>
      <c r="R5594" s="177">
        <v>38.952992754920359</v>
      </c>
      <c r="S5594" s="177">
        <v>31.543116144592947</v>
      </c>
      <c r="T5594" s="177">
        <v>31.519972902178701</v>
      </c>
      <c r="U5594" s="177">
        <v>38.952992754920359</v>
      </c>
      <c r="V5594" s="177">
        <v>38.952992754920359</v>
      </c>
      <c r="W5594" s="177">
        <v>7.4876837857845837</v>
      </c>
      <c r="X5594" s="177">
        <v>32.201978718746105</v>
      </c>
      <c r="Y5594" s="177">
        <v>40.127360000000003</v>
      </c>
      <c r="Z5594" s="177">
        <v>0</v>
      </c>
      <c r="AA5594" s="177">
        <v>25.881914009127826</v>
      </c>
      <c r="AB5594" s="177">
        <v>28.402169512076444</v>
      </c>
      <c r="AC5594" s="177">
        <v>20.005626395195254</v>
      </c>
      <c r="AD5594" s="177">
        <v>0</v>
      </c>
      <c r="AE5594" s="177">
        <v>0</v>
      </c>
      <c r="AF5594" s="177">
        <v>13.39869469229399</v>
      </c>
      <c r="AG5594" s="177">
        <v>0</v>
      </c>
      <c r="AH5594" s="177">
        <v>0</v>
      </c>
      <c r="AI5594" s="177">
        <v>0</v>
      </c>
      <c r="AJ5594" s="177">
        <v>38.895308109302377</v>
      </c>
    </row>
    <row r="5595" spans="1:36" hidden="1" outlineLevel="1" x14ac:dyDescent="0.25">
      <c r="A5595" s="190">
        <f t="shared" si="1518"/>
        <v>2035</v>
      </c>
      <c r="B5595" s="55">
        <f t="shared" si="1519"/>
        <v>5</v>
      </c>
      <c r="C5595" s="55">
        <f t="shared" si="1520"/>
        <v>12</v>
      </c>
      <c r="D5595" s="55">
        <f t="shared" si="1515"/>
        <v>233</v>
      </c>
      <c r="F5595" s="63">
        <f t="shared" si="1508"/>
        <v>49430.499999999971</v>
      </c>
      <c r="G5595" s="64">
        <f t="shared" si="1517"/>
        <v>433.34924595325401</v>
      </c>
      <c r="H5595" s="64">
        <f t="shared" ref="H5595:N5604" si="1523">SUMIF($P$6:$AK$6,H$6,$P5595:$AK5595)</f>
        <v>0</v>
      </c>
      <c r="I5595" s="64">
        <f t="shared" si="1523"/>
        <v>183.72579839113723</v>
      </c>
      <c r="J5595" s="64">
        <f t="shared" si="1523"/>
        <v>0</v>
      </c>
      <c r="K5595" s="64">
        <f t="shared" si="1523"/>
        <v>0</v>
      </c>
      <c r="L5595" s="64">
        <f t="shared" si="1523"/>
        <v>0</v>
      </c>
      <c r="M5595" s="64">
        <f t="shared" si="1523"/>
        <v>12.586652589730718</v>
      </c>
      <c r="N5595" s="64">
        <f t="shared" si="1523"/>
        <v>237.03679497238608</v>
      </c>
      <c r="O5595" s="121"/>
      <c r="P5595" s="177">
        <v>2.9750000000000001</v>
      </c>
      <c r="Q5595" s="177">
        <v>39.983495208754228</v>
      </c>
      <c r="R5595" s="177">
        <v>39.983495208754228</v>
      </c>
      <c r="S5595" s="177">
        <v>29.933165400613969</v>
      </c>
      <c r="T5595" s="177">
        <v>31.433071351596492</v>
      </c>
      <c r="U5595" s="177">
        <v>39.983495208754228</v>
      </c>
      <c r="V5595" s="177">
        <v>39.983495208754228</v>
      </c>
      <c r="W5595" s="177">
        <v>7.298930595856592</v>
      </c>
      <c r="X5595" s="177">
        <v>33.330660393392208</v>
      </c>
      <c r="Y5595" s="177">
        <v>38.613120000000002</v>
      </c>
      <c r="Z5595" s="177">
        <v>0</v>
      </c>
      <c r="AA5595" s="177">
        <v>28.453206550792125</v>
      </c>
      <c r="AB5595" s="177">
        <v>27.360317679160524</v>
      </c>
      <c r="AC5595" s="177">
        <v>21.289289907416531</v>
      </c>
      <c r="AD5595" s="177">
        <v>0</v>
      </c>
      <c r="AE5595" s="177">
        <v>0</v>
      </c>
      <c r="AF5595" s="177">
        <v>12.586652589730718</v>
      </c>
      <c r="AG5595" s="177">
        <v>0</v>
      </c>
      <c r="AH5595" s="177">
        <v>0</v>
      </c>
      <c r="AI5595" s="177">
        <v>0</v>
      </c>
      <c r="AJ5595" s="177">
        <v>40.14185064967797</v>
      </c>
    </row>
    <row r="5596" spans="1:36" hidden="1" outlineLevel="1" x14ac:dyDescent="0.25">
      <c r="A5596" s="190">
        <f t="shared" si="1518"/>
        <v>2035</v>
      </c>
      <c r="B5596" s="55">
        <f t="shared" si="1519"/>
        <v>5</v>
      </c>
      <c r="C5596" s="55">
        <f t="shared" si="1520"/>
        <v>13</v>
      </c>
      <c r="D5596" s="55">
        <f t="shared" si="1515"/>
        <v>233</v>
      </c>
      <c r="F5596" s="63">
        <f t="shared" si="1508"/>
        <v>49430.541666666635</v>
      </c>
      <c r="G5596" s="64">
        <f t="shared" si="1517"/>
        <v>432.34390207695583</v>
      </c>
      <c r="H5596" s="64">
        <f t="shared" si="1523"/>
        <v>0</v>
      </c>
      <c r="I5596" s="64">
        <f t="shared" si="1523"/>
        <v>179.61918166922925</v>
      </c>
      <c r="J5596" s="64">
        <f t="shared" si="1523"/>
        <v>0</v>
      </c>
      <c r="K5596" s="64">
        <f t="shared" si="1523"/>
        <v>0</v>
      </c>
      <c r="L5596" s="64">
        <f t="shared" si="1523"/>
        <v>0</v>
      </c>
      <c r="M5596" s="64">
        <f t="shared" si="1523"/>
        <v>12.180631538449081</v>
      </c>
      <c r="N5596" s="64">
        <f t="shared" si="1523"/>
        <v>240.54408886927752</v>
      </c>
      <c r="O5596" s="121"/>
      <c r="P5596" s="177">
        <v>2.9750000000000001</v>
      </c>
      <c r="Q5596" s="177">
        <v>40.024715306907595</v>
      </c>
      <c r="R5596" s="177">
        <v>40.024715306907595</v>
      </c>
      <c r="S5596" s="177">
        <v>27.547266719542392</v>
      </c>
      <c r="T5596" s="177">
        <v>32.542580547834817</v>
      </c>
      <c r="U5596" s="177">
        <v>40.024715306907595</v>
      </c>
      <c r="V5596" s="177">
        <v>40.024715306907595</v>
      </c>
      <c r="W5596" s="177">
        <v>7.0451094356708426</v>
      </c>
      <c r="X5596" s="177">
        <v>33.027887923983968</v>
      </c>
      <c r="Y5596" s="177">
        <v>34.44896</v>
      </c>
      <c r="Z5596" s="177">
        <v>0</v>
      </c>
      <c r="AA5596" s="177">
        <v>30.507679928949251</v>
      </c>
      <c r="AB5596" s="177">
        <v>28.379065731174371</v>
      </c>
      <c r="AC5596" s="177">
        <v>21.558481981523528</v>
      </c>
      <c r="AD5596" s="177">
        <v>0</v>
      </c>
      <c r="AE5596" s="177">
        <v>0</v>
      </c>
      <c r="AF5596" s="177">
        <v>12.180631538449081</v>
      </c>
      <c r="AG5596" s="177">
        <v>0</v>
      </c>
      <c r="AH5596" s="177">
        <v>0</v>
      </c>
      <c r="AI5596" s="177">
        <v>0</v>
      </c>
      <c r="AJ5596" s="177">
        <v>42.032377042197226</v>
      </c>
    </row>
    <row r="5597" spans="1:36" hidden="1" outlineLevel="1" x14ac:dyDescent="0.25">
      <c r="A5597" s="190">
        <f t="shared" si="1518"/>
        <v>2035</v>
      </c>
      <c r="B5597" s="55">
        <f t="shared" si="1519"/>
        <v>5</v>
      </c>
      <c r="C5597" s="55">
        <f t="shared" si="1520"/>
        <v>14</v>
      </c>
      <c r="D5597" s="55">
        <f t="shared" si="1515"/>
        <v>233</v>
      </c>
      <c r="F5597" s="63">
        <f t="shared" si="1508"/>
        <v>49430.583333333299</v>
      </c>
      <c r="G5597" s="64">
        <f t="shared" si="1517"/>
        <v>418.65104377128159</v>
      </c>
      <c r="H5597" s="64">
        <f t="shared" si="1523"/>
        <v>0</v>
      </c>
      <c r="I5597" s="64">
        <f t="shared" si="1523"/>
        <v>169.81272434755311</v>
      </c>
      <c r="J5597" s="64">
        <f t="shared" si="1523"/>
        <v>0</v>
      </c>
      <c r="K5597" s="64">
        <f t="shared" si="1523"/>
        <v>0</v>
      </c>
      <c r="L5597" s="64">
        <f t="shared" si="1523"/>
        <v>0</v>
      </c>
      <c r="M5597" s="64">
        <f t="shared" si="1523"/>
        <v>12.079126275628671</v>
      </c>
      <c r="N5597" s="64">
        <f t="shared" si="1523"/>
        <v>236.75919314809983</v>
      </c>
      <c r="O5597" s="121"/>
      <c r="P5597" s="177">
        <v>2.9750000000000001</v>
      </c>
      <c r="Q5597" s="177">
        <v>37.778219957549744</v>
      </c>
      <c r="R5597" s="177">
        <v>37.778219957549744</v>
      </c>
      <c r="S5597" s="177">
        <v>21.183417038788509</v>
      </c>
      <c r="T5597" s="177">
        <v>30.52167982464243</v>
      </c>
      <c r="U5597" s="177">
        <v>37.778219957549744</v>
      </c>
      <c r="V5597" s="177">
        <v>37.778219957549744</v>
      </c>
      <c r="W5597" s="177">
        <v>6.9206995437410121</v>
      </c>
      <c r="X5597" s="177">
        <v>33.576940918028235</v>
      </c>
      <c r="Y5597" s="177">
        <v>34.44896</v>
      </c>
      <c r="Z5597" s="177">
        <v>0</v>
      </c>
      <c r="AA5597" s="177">
        <v>33.446365914941033</v>
      </c>
      <c r="AB5597" s="177">
        <v>26.747328708444542</v>
      </c>
      <c r="AC5597" s="177">
        <v>25.452618694515273</v>
      </c>
      <c r="AD5597" s="177">
        <v>0</v>
      </c>
      <c r="AE5597" s="177">
        <v>0</v>
      </c>
      <c r="AF5597" s="177">
        <v>12.079126275628671</v>
      </c>
      <c r="AG5597" s="177">
        <v>0</v>
      </c>
      <c r="AH5597" s="177">
        <v>0</v>
      </c>
      <c r="AI5597" s="177">
        <v>0</v>
      </c>
      <c r="AJ5597" s="177">
        <v>40.186027022352917</v>
      </c>
    </row>
    <row r="5598" spans="1:36" hidden="1" outlineLevel="1" x14ac:dyDescent="0.25">
      <c r="A5598" s="190">
        <f t="shared" si="1518"/>
        <v>2035</v>
      </c>
      <c r="B5598" s="55">
        <f t="shared" si="1519"/>
        <v>5</v>
      </c>
      <c r="C5598" s="55">
        <f t="shared" si="1520"/>
        <v>15</v>
      </c>
      <c r="D5598" s="55">
        <f t="shared" si="1515"/>
        <v>233</v>
      </c>
      <c r="F5598" s="63">
        <f t="shared" si="1508"/>
        <v>49430.624999999964</v>
      </c>
      <c r="G5598" s="64">
        <f t="shared" si="1517"/>
        <v>392.89749108697629</v>
      </c>
      <c r="H5598" s="64">
        <f t="shared" si="1523"/>
        <v>0</v>
      </c>
      <c r="I5598" s="64">
        <f t="shared" si="1523"/>
        <v>150.37127284638723</v>
      </c>
      <c r="J5598" s="64">
        <f t="shared" si="1523"/>
        <v>0</v>
      </c>
      <c r="K5598" s="64">
        <f t="shared" si="1523"/>
        <v>0</v>
      </c>
      <c r="L5598" s="64">
        <f t="shared" si="1523"/>
        <v>0</v>
      </c>
      <c r="M5598" s="64">
        <f t="shared" si="1523"/>
        <v>12.789663115371535</v>
      </c>
      <c r="N5598" s="64">
        <f t="shared" si="1523"/>
        <v>229.73655512521756</v>
      </c>
      <c r="O5598" s="121"/>
      <c r="P5598" s="177">
        <v>2.9750000000000001</v>
      </c>
      <c r="Q5598" s="177">
        <v>37.427849123246233</v>
      </c>
      <c r="R5598" s="177">
        <v>37.427849123246233</v>
      </c>
      <c r="S5598" s="177">
        <v>14.643134598641836</v>
      </c>
      <c r="T5598" s="177">
        <v>26.875471655899972</v>
      </c>
      <c r="U5598" s="177">
        <v>37.427849123246233</v>
      </c>
      <c r="V5598" s="177">
        <v>37.427849123246233</v>
      </c>
      <c r="W5598" s="177">
        <v>6.290547319177656</v>
      </c>
      <c r="X5598" s="177">
        <v>31.777144311341708</v>
      </c>
      <c r="Y5598" s="177">
        <v>28.391999999999999</v>
      </c>
      <c r="Z5598" s="177">
        <v>0</v>
      </c>
      <c r="AA5598" s="177">
        <v>30.926226511786858</v>
      </c>
      <c r="AB5598" s="177">
        <v>26.799748221918701</v>
      </c>
      <c r="AC5598" s="177">
        <v>22.299183898527083</v>
      </c>
      <c r="AD5598" s="177">
        <v>0</v>
      </c>
      <c r="AE5598" s="177">
        <v>0</v>
      </c>
      <c r="AF5598" s="177">
        <v>12.789663115371535</v>
      </c>
      <c r="AG5598" s="177">
        <v>0</v>
      </c>
      <c r="AH5598" s="177">
        <v>0</v>
      </c>
      <c r="AI5598" s="177">
        <v>0</v>
      </c>
      <c r="AJ5598" s="177">
        <v>39.417974961326046</v>
      </c>
    </row>
    <row r="5599" spans="1:36" hidden="1" outlineLevel="1" x14ac:dyDescent="0.25">
      <c r="A5599" s="190">
        <f t="shared" si="1518"/>
        <v>2035</v>
      </c>
      <c r="B5599" s="55">
        <f t="shared" si="1519"/>
        <v>5</v>
      </c>
      <c r="C5599" s="55">
        <f t="shared" si="1520"/>
        <v>16</v>
      </c>
      <c r="D5599" s="55">
        <f t="shared" si="1515"/>
        <v>233</v>
      </c>
      <c r="F5599" s="63">
        <f t="shared" si="1508"/>
        <v>49430.666666666628</v>
      </c>
      <c r="G5599" s="64">
        <f t="shared" si="1517"/>
        <v>365.30468670305345</v>
      </c>
      <c r="H5599" s="64">
        <f t="shared" si="1523"/>
        <v>0</v>
      </c>
      <c r="I5599" s="64">
        <f t="shared" si="1523"/>
        <v>123.01287977736452</v>
      </c>
      <c r="J5599" s="64">
        <f t="shared" si="1523"/>
        <v>0</v>
      </c>
      <c r="K5599" s="64">
        <f t="shared" si="1523"/>
        <v>0</v>
      </c>
      <c r="L5599" s="64">
        <f t="shared" si="1523"/>
        <v>0</v>
      </c>
      <c r="M5599" s="64">
        <f t="shared" si="1523"/>
        <v>13.297189429473582</v>
      </c>
      <c r="N5599" s="64">
        <f t="shared" si="1523"/>
        <v>228.99461749621534</v>
      </c>
      <c r="O5599" s="121"/>
      <c r="P5599" s="177">
        <v>2.9750000000000001</v>
      </c>
      <c r="Q5599" s="177">
        <v>35.882095442495419</v>
      </c>
      <c r="R5599" s="177">
        <v>35.882095442495419</v>
      </c>
      <c r="S5599" s="177">
        <v>6.5349586384404184</v>
      </c>
      <c r="T5599" s="177">
        <v>21.911363646815044</v>
      </c>
      <c r="U5599" s="177">
        <v>35.882095442495419</v>
      </c>
      <c r="V5599" s="177">
        <v>35.882095442495419</v>
      </c>
      <c r="W5599" s="177">
        <v>5.9446013800594981</v>
      </c>
      <c r="X5599" s="177">
        <v>29.578307306156997</v>
      </c>
      <c r="Y5599" s="177">
        <v>18.170879999999997</v>
      </c>
      <c r="Z5599" s="177">
        <v>0</v>
      </c>
      <c r="AA5599" s="177">
        <v>32.880403982860777</v>
      </c>
      <c r="AB5599" s="177">
        <v>29.969304418928573</v>
      </c>
      <c r="AC5599" s="177">
        <v>22.616527324444327</v>
      </c>
      <c r="AD5599" s="177">
        <v>0</v>
      </c>
      <c r="AE5599" s="177">
        <v>0</v>
      </c>
      <c r="AF5599" s="177">
        <v>13.297189429473582</v>
      </c>
      <c r="AG5599" s="177">
        <v>0</v>
      </c>
      <c r="AH5599" s="177">
        <v>0</v>
      </c>
      <c r="AI5599" s="177">
        <v>0</v>
      </c>
      <c r="AJ5599" s="177">
        <v>37.897768805892568</v>
      </c>
    </row>
    <row r="5600" spans="1:36" hidden="1" outlineLevel="1" x14ac:dyDescent="0.25">
      <c r="A5600" s="190">
        <f t="shared" si="1518"/>
        <v>2035</v>
      </c>
      <c r="B5600" s="55">
        <f t="shared" si="1519"/>
        <v>5</v>
      </c>
      <c r="C5600" s="55">
        <f t="shared" si="1520"/>
        <v>17</v>
      </c>
      <c r="D5600" s="55">
        <f t="shared" si="1515"/>
        <v>233</v>
      </c>
      <c r="F5600" s="63">
        <f t="shared" si="1508"/>
        <v>49430.708333333292</v>
      </c>
      <c r="G5600" s="64">
        <f t="shared" si="1517"/>
        <v>292.605926040398</v>
      </c>
      <c r="H5600" s="64">
        <f t="shared" si="1523"/>
        <v>0</v>
      </c>
      <c r="I5600" s="64">
        <f t="shared" si="1523"/>
        <v>69.398268919077665</v>
      </c>
      <c r="J5600" s="64">
        <f t="shared" si="1523"/>
        <v>0</v>
      </c>
      <c r="K5600" s="64">
        <f t="shared" si="1523"/>
        <v>0</v>
      </c>
      <c r="L5600" s="64">
        <f t="shared" si="1523"/>
        <v>0</v>
      </c>
      <c r="M5600" s="64">
        <f t="shared" si="1523"/>
        <v>14.109231532036851</v>
      </c>
      <c r="N5600" s="64">
        <f t="shared" si="1523"/>
        <v>209.09842558928347</v>
      </c>
      <c r="O5600" s="121"/>
      <c r="P5600" s="177">
        <v>2.9750000000000001</v>
      </c>
      <c r="Q5600" s="177">
        <v>32.007406216080064</v>
      </c>
      <c r="R5600" s="177">
        <v>32.007406216080064</v>
      </c>
      <c r="S5600" s="177">
        <v>1.7823329363979485</v>
      </c>
      <c r="T5600" s="177">
        <v>3.259384572383015</v>
      </c>
      <c r="U5600" s="177">
        <v>32.007406216080064</v>
      </c>
      <c r="V5600" s="177">
        <v>32.007406216080064</v>
      </c>
      <c r="W5600" s="177">
        <v>4.3189225185133413</v>
      </c>
      <c r="X5600" s="177">
        <v>24.818778443087048</v>
      </c>
      <c r="Y5600" s="177">
        <v>7.9497599999999995</v>
      </c>
      <c r="Z5600" s="177">
        <v>0</v>
      </c>
      <c r="AA5600" s="177">
        <v>33.2762435785381</v>
      </c>
      <c r="AB5600" s="177">
        <v>28.261785973873536</v>
      </c>
      <c r="AC5600" s="177">
        <v>19.530771172551578</v>
      </c>
      <c r="AD5600" s="177">
        <v>0</v>
      </c>
      <c r="AE5600" s="177">
        <v>0</v>
      </c>
      <c r="AF5600" s="177">
        <v>14.109231532036851</v>
      </c>
      <c r="AG5600" s="177">
        <v>0</v>
      </c>
      <c r="AH5600" s="177">
        <v>0</v>
      </c>
      <c r="AI5600" s="177">
        <v>0</v>
      </c>
      <c r="AJ5600" s="177">
        <v>24.294090448696316</v>
      </c>
    </row>
    <row r="5601" spans="1:36" hidden="1" outlineLevel="1" x14ac:dyDescent="0.25">
      <c r="A5601" s="190">
        <f t="shared" si="1518"/>
        <v>2035</v>
      </c>
      <c r="B5601" s="55">
        <f t="shared" si="1519"/>
        <v>5</v>
      </c>
      <c r="C5601" s="55">
        <f t="shared" si="1520"/>
        <v>18</v>
      </c>
      <c r="D5601" s="55">
        <f t="shared" si="1515"/>
        <v>233</v>
      </c>
      <c r="F5601" s="63">
        <f t="shared" si="1508"/>
        <v>49430.749999999956</v>
      </c>
      <c r="G5601" s="64">
        <f t="shared" si="1517"/>
        <v>235.25647626689494</v>
      </c>
      <c r="H5601" s="64">
        <f t="shared" si="1523"/>
        <v>0</v>
      </c>
      <c r="I5601" s="64">
        <f t="shared" si="1523"/>
        <v>18.540487890023229</v>
      </c>
      <c r="J5601" s="64">
        <f t="shared" si="1523"/>
        <v>0</v>
      </c>
      <c r="K5601" s="64">
        <f t="shared" si="1523"/>
        <v>0</v>
      </c>
      <c r="L5601" s="64">
        <f t="shared" si="1523"/>
        <v>0</v>
      </c>
      <c r="M5601" s="64">
        <f t="shared" si="1523"/>
        <v>15.428799948702171</v>
      </c>
      <c r="N5601" s="64">
        <f t="shared" si="1523"/>
        <v>201.28718842816954</v>
      </c>
      <c r="O5601" s="121"/>
      <c r="P5601" s="177">
        <v>2.9750000000000001</v>
      </c>
      <c r="Q5601" s="177">
        <v>29.503285253263762</v>
      </c>
      <c r="R5601" s="177">
        <v>29.503285253263762</v>
      </c>
      <c r="S5601" s="177">
        <v>3.0127173600813361E-2</v>
      </c>
      <c r="T5601" s="177">
        <v>0</v>
      </c>
      <c r="U5601" s="177">
        <v>29.503285253263762</v>
      </c>
      <c r="V5601" s="177">
        <v>29.503285253263762</v>
      </c>
      <c r="W5601" s="177">
        <v>1.1888672269135174</v>
      </c>
      <c r="X5601" s="177">
        <v>7.1560337331038104</v>
      </c>
      <c r="Y5601" s="177">
        <v>1.8927999999999998</v>
      </c>
      <c r="Z5601" s="177">
        <v>0</v>
      </c>
      <c r="AA5601" s="177">
        <v>30.84838488112867</v>
      </c>
      <c r="AB5601" s="177">
        <v>31.132850702833295</v>
      </c>
      <c r="AC5601" s="177">
        <v>21.292811831152516</v>
      </c>
      <c r="AD5601" s="177">
        <v>0</v>
      </c>
      <c r="AE5601" s="177">
        <v>0</v>
      </c>
      <c r="AF5601" s="177">
        <v>15.428799948702171</v>
      </c>
      <c r="AG5601" s="177">
        <v>0</v>
      </c>
      <c r="AH5601" s="177">
        <v>0</v>
      </c>
      <c r="AI5601" s="177">
        <v>0</v>
      </c>
      <c r="AJ5601" s="177">
        <v>5.2976597564050882</v>
      </c>
    </row>
    <row r="5602" spans="1:36" hidden="1" outlineLevel="1" x14ac:dyDescent="0.25">
      <c r="A5602" s="190">
        <f t="shared" si="1518"/>
        <v>2035</v>
      </c>
      <c r="B5602" s="55">
        <f t="shared" si="1519"/>
        <v>5</v>
      </c>
      <c r="C5602" s="55">
        <f t="shared" si="1520"/>
        <v>19</v>
      </c>
      <c r="D5602" s="55">
        <f t="shared" si="1515"/>
        <v>233</v>
      </c>
      <c r="F5602" s="63">
        <f t="shared" si="1508"/>
        <v>49430.791666666621</v>
      </c>
      <c r="G5602" s="64">
        <f t="shared" si="1517"/>
        <v>211.83061688919642</v>
      </c>
      <c r="H5602" s="64">
        <f t="shared" si="1523"/>
        <v>0</v>
      </c>
      <c r="I5602" s="64">
        <f t="shared" si="1523"/>
        <v>3.1009210452671292</v>
      </c>
      <c r="J5602" s="64">
        <f t="shared" si="1523"/>
        <v>0</v>
      </c>
      <c r="K5602" s="64">
        <f t="shared" si="1523"/>
        <v>0</v>
      </c>
      <c r="L5602" s="64">
        <f t="shared" si="1523"/>
        <v>0</v>
      </c>
      <c r="M5602" s="64">
        <f t="shared" si="1523"/>
        <v>16.849873628187897</v>
      </c>
      <c r="N5602" s="64">
        <f t="shared" si="1523"/>
        <v>191.8798222157414</v>
      </c>
      <c r="O5602" s="121"/>
      <c r="P5602" s="177">
        <v>2.9750000000000001</v>
      </c>
      <c r="Q5602" s="177">
        <v>27.699905959054483</v>
      </c>
      <c r="R5602" s="177">
        <v>27.699905959054483</v>
      </c>
      <c r="S5602" s="177">
        <v>0</v>
      </c>
      <c r="T5602" s="177">
        <v>0</v>
      </c>
      <c r="U5602" s="177">
        <v>27.699905959054483</v>
      </c>
      <c r="V5602" s="177">
        <v>27.699905959054483</v>
      </c>
      <c r="W5602" s="177">
        <v>8.572201390615744E-2</v>
      </c>
      <c r="X5602" s="177">
        <v>4.0199031360971263E-2</v>
      </c>
      <c r="Y5602" s="177">
        <v>0</v>
      </c>
      <c r="Z5602" s="177">
        <v>0</v>
      </c>
      <c r="AA5602" s="177">
        <v>30.665947951283261</v>
      </c>
      <c r="AB5602" s="177">
        <v>30.727262388631338</v>
      </c>
      <c r="AC5602" s="177">
        <v>19.686988039608845</v>
      </c>
      <c r="AD5602" s="177">
        <v>0</v>
      </c>
      <c r="AE5602" s="177">
        <v>0</v>
      </c>
      <c r="AF5602" s="177">
        <v>16.849873628187897</v>
      </c>
      <c r="AG5602" s="177">
        <v>0</v>
      </c>
      <c r="AH5602" s="177">
        <v>0</v>
      </c>
      <c r="AI5602" s="177">
        <v>0</v>
      </c>
      <c r="AJ5602" s="177">
        <v>0</v>
      </c>
    </row>
    <row r="5603" spans="1:36" hidden="1" outlineLevel="1" x14ac:dyDescent="0.25">
      <c r="A5603" s="190">
        <f t="shared" si="1518"/>
        <v>2035</v>
      </c>
      <c r="B5603" s="55">
        <f t="shared" si="1519"/>
        <v>5</v>
      </c>
      <c r="C5603" s="55">
        <f t="shared" si="1520"/>
        <v>20</v>
      </c>
      <c r="D5603" s="55">
        <f t="shared" si="1515"/>
        <v>233</v>
      </c>
      <c r="F5603" s="63">
        <f t="shared" si="1508"/>
        <v>49430.833333333285</v>
      </c>
      <c r="G5603" s="64">
        <f t="shared" si="1517"/>
        <v>200.26099573074274</v>
      </c>
      <c r="H5603" s="64">
        <f t="shared" si="1523"/>
        <v>0</v>
      </c>
      <c r="I5603" s="64">
        <f t="shared" si="1523"/>
        <v>2.9750000000000001</v>
      </c>
      <c r="J5603" s="64">
        <f t="shared" si="1523"/>
        <v>0</v>
      </c>
      <c r="K5603" s="64">
        <f t="shared" si="1523"/>
        <v>0</v>
      </c>
      <c r="L5603" s="64">
        <f t="shared" si="1523"/>
        <v>0</v>
      </c>
      <c r="M5603" s="64">
        <f t="shared" si="1523"/>
        <v>18.778473621775664</v>
      </c>
      <c r="N5603" s="64">
        <f t="shared" si="1523"/>
        <v>178.50752210896707</v>
      </c>
      <c r="O5603" s="121"/>
      <c r="P5603" s="177">
        <v>2.9750000000000001</v>
      </c>
      <c r="Q5603" s="177">
        <v>24.907244309164689</v>
      </c>
      <c r="R5603" s="177">
        <v>24.907244309164689</v>
      </c>
      <c r="S5603" s="177">
        <v>0</v>
      </c>
      <c r="T5603" s="177">
        <v>0</v>
      </c>
      <c r="U5603" s="177">
        <v>24.907244309164689</v>
      </c>
      <c r="V5603" s="177">
        <v>24.907244309164689</v>
      </c>
      <c r="W5603" s="177">
        <v>0</v>
      </c>
      <c r="X5603" s="177">
        <v>0</v>
      </c>
      <c r="Y5603" s="177">
        <v>0</v>
      </c>
      <c r="Z5603" s="177">
        <v>0</v>
      </c>
      <c r="AA5603" s="177">
        <v>29.219620032270441</v>
      </c>
      <c r="AB5603" s="177">
        <v>30.304805894943652</v>
      </c>
      <c r="AC5603" s="177">
        <v>19.354118945094203</v>
      </c>
      <c r="AD5603" s="177">
        <v>0</v>
      </c>
      <c r="AE5603" s="177">
        <v>0</v>
      </c>
      <c r="AF5603" s="177">
        <v>18.778473621775664</v>
      </c>
      <c r="AG5603" s="177">
        <v>0</v>
      </c>
      <c r="AH5603" s="177">
        <v>0</v>
      </c>
      <c r="AI5603" s="177">
        <v>0</v>
      </c>
      <c r="AJ5603" s="177">
        <v>0</v>
      </c>
    </row>
    <row r="5604" spans="1:36" hidden="1" outlineLevel="1" x14ac:dyDescent="0.25">
      <c r="A5604" s="190">
        <f t="shared" si="1518"/>
        <v>2035</v>
      </c>
      <c r="B5604" s="55">
        <f t="shared" si="1519"/>
        <v>5</v>
      </c>
      <c r="C5604" s="55">
        <f t="shared" si="1520"/>
        <v>21</v>
      </c>
      <c r="D5604" s="55">
        <f t="shared" si="1515"/>
        <v>233</v>
      </c>
      <c r="F5604" s="63">
        <f t="shared" si="1508"/>
        <v>49430.874999999949</v>
      </c>
      <c r="G5604" s="64">
        <f t="shared" si="1517"/>
        <v>190.69105709285014</v>
      </c>
      <c r="H5604" s="64">
        <f t="shared" si="1523"/>
        <v>0</v>
      </c>
      <c r="I5604" s="64">
        <f t="shared" si="1523"/>
        <v>2.9750000000000001</v>
      </c>
      <c r="J5604" s="64">
        <f t="shared" si="1523"/>
        <v>0</v>
      </c>
      <c r="K5604" s="64">
        <f t="shared" si="1523"/>
        <v>0</v>
      </c>
      <c r="L5604" s="64">
        <f t="shared" si="1523"/>
        <v>0</v>
      </c>
      <c r="M5604" s="64">
        <f t="shared" si="1523"/>
        <v>20.098042038440987</v>
      </c>
      <c r="N5604" s="64">
        <f t="shared" si="1523"/>
        <v>167.61801505440914</v>
      </c>
      <c r="O5604" s="121"/>
      <c r="P5604" s="177">
        <v>2.9750000000000001</v>
      </c>
      <c r="Q5604" s="177">
        <v>22.413428370886717</v>
      </c>
      <c r="R5604" s="177">
        <v>22.413428370886717</v>
      </c>
      <c r="S5604" s="177">
        <v>0</v>
      </c>
      <c r="T5604" s="177">
        <v>0</v>
      </c>
      <c r="U5604" s="177">
        <v>22.413428370886717</v>
      </c>
      <c r="V5604" s="177">
        <v>22.413428370886717</v>
      </c>
      <c r="W5604" s="177">
        <v>0</v>
      </c>
      <c r="X5604" s="177">
        <v>0</v>
      </c>
      <c r="Y5604" s="177">
        <v>0</v>
      </c>
      <c r="Z5604" s="177">
        <v>0</v>
      </c>
      <c r="AA5604" s="177">
        <v>29.934300838848902</v>
      </c>
      <c r="AB5604" s="177">
        <v>28.232782138859392</v>
      </c>
      <c r="AC5604" s="177">
        <v>19.797218593153993</v>
      </c>
      <c r="AD5604" s="177">
        <v>0</v>
      </c>
      <c r="AE5604" s="177">
        <v>0</v>
      </c>
      <c r="AF5604" s="177">
        <v>20.098042038440987</v>
      </c>
      <c r="AG5604" s="177">
        <v>0</v>
      </c>
      <c r="AH5604" s="177">
        <v>0</v>
      </c>
      <c r="AI5604" s="177">
        <v>0</v>
      </c>
      <c r="AJ5604" s="177">
        <v>0</v>
      </c>
    </row>
    <row r="5605" spans="1:36" hidden="1" outlineLevel="1" x14ac:dyDescent="0.25">
      <c r="A5605" s="190">
        <f t="shared" si="1518"/>
        <v>2035</v>
      </c>
      <c r="B5605" s="55">
        <f t="shared" si="1519"/>
        <v>5</v>
      </c>
      <c r="C5605" s="55">
        <f t="shared" si="1520"/>
        <v>22</v>
      </c>
      <c r="D5605" s="55">
        <f t="shared" si="1515"/>
        <v>233</v>
      </c>
      <c r="F5605" s="63">
        <f t="shared" si="1508"/>
        <v>49430.916666666613</v>
      </c>
      <c r="G5605" s="64">
        <f t="shared" si="1517"/>
        <v>195.70538125860563</v>
      </c>
      <c r="H5605" s="64">
        <f t="shared" ref="H5605:N5614" si="1524">SUMIF($P$6:$AK$6,H$6,$P5605:$AK5605)</f>
        <v>0</v>
      </c>
      <c r="I5605" s="64">
        <f t="shared" si="1524"/>
        <v>2.9750000000000001</v>
      </c>
      <c r="J5605" s="64">
        <f t="shared" si="1524"/>
        <v>0</v>
      </c>
      <c r="K5605" s="64">
        <f t="shared" si="1524"/>
        <v>0</v>
      </c>
      <c r="L5605" s="64">
        <f t="shared" si="1524"/>
        <v>0</v>
      </c>
      <c r="M5605" s="64">
        <f t="shared" si="1524"/>
        <v>22.534168346130798</v>
      </c>
      <c r="N5605" s="64">
        <f t="shared" si="1524"/>
        <v>170.19621291247483</v>
      </c>
      <c r="O5605" s="121"/>
      <c r="P5605" s="177">
        <v>2.9750000000000001</v>
      </c>
      <c r="Q5605" s="177">
        <v>23.072949941340394</v>
      </c>
      <c r="R5605" s="177">
        <v>23.072949941340394</v>
      </c>
      <c r="S5605" s="177">
        <v>0</v>
      </c>
      <c r="T5605" s="177">
        <v>0</v>
      </c>
      <c r="U5605" s="177">
        <v>23.072949941340394</v>
      </c>
      <c r="V5605" s="177">
        <v>23.072949941340394</v>
      </c>
      <c r="W5605" s="177">
        <v>0</v>
      </c>
      <c r="X5605" s="177">
        <v>0</v>
      </c>
      <c r="Y5605" s="177">
        <v>0</v>
      </c>
      <c r="Z5605" s="177">
        <v>0</v>
      </c>
      <c r="AA5605" s="177">
        <v>29.232063655214038</v>
      </c>
      <c r="AB5605" s="177">
        <v>28.022719186674834</v>
      </c>
      <c r="AC5605" s="177">
        <v>20.649630305224381</v>
      </c>
      <c r="AD5605" s="177">
        <v>0</v>
      </c>
      <c r="AE5605" s="177">
        <v>0</v>
      </c>
      <c r="AF5605" s="177">
        <v>22.534168346130798</v>
      </c>
      <c r="AG5605" s="177">
        <v>0</v>
      </c>
      <c r="AH5605" s="177">
        <v>0</v>
      </c>
      <c r="AI5605" s="177">
        <v>0</v>
      </c>
      <c r="AJ5605" s="177">
        <v>0</v>
      </c>
    </row>
    <row r="5606" spans="1:36" hidden="1" outlineLevel="1" x14ac:dyDescent="0.25">
      <c r="A5606" s="190">
        <f t="shared" si="1518"/>
        <v>2035</v>
      </c>
      <c r="B5606" s="55">
        <f t="shared" si="1519"/>
        <v>5</v>
      </c>
      <c r="C5606" s="55">
        <f t="shared" si="1520"/>
        <v>23</v>
      </c>
      <c r="D5606" s="55">
        <f t="shared" si="1515"/>
        <v>233</v>
      </c>
      <c r="F5606" s="63">
        <f t="shared" si="1508"/>
        <v>49430.958333333278</v>
      </c>
      <c r="G5606" s="64">
        <f t="shared" si="1517"/>
        <v>200.17299732459142</v>
      </c>
      <c r="H5606" s="64">
        <f t="shared" si="1524"/>
        <v>0</v>
      </c>
      <c r="I5606" s="64">
        <f t="shared" si="1524"/>
        <v>2.9750000000000001</v>
      </c>
      <c r="J5606" s="64">
        <f t="shared" si="1524"/>
        <v>0</v>
      </c>
      <c r="K5606" s="64">
        <f t="shared" si="1524"/>
        <v>0</v>
      </c>
      <c r="L5606" s="64">
        <f t="shared" si="1524"/>
        <v>0</v>
      </c>
      <c r="M5606" s="64">
        <f t="shared" si="1524"/>
        <v>23.955242025616531</v>
      </c>
      <c r="N5606" s="64">
        <f t="shared" si="1524"/>
        <v>173.24275529897488</v>
      </c>
      <c r="O5606" s="121"/>
      <c r="P5606" s="177">
        <v>2.9750000000000001</v>
      </c>
      <c r="Q5606" s="177">
        <v>23.382100677490556</v>
      </c>
      <c r="R5606" s="177">
        <v>23.382100677490556</v>
      </c>
      <c r="S5606" s="177">
        <v>0</v>
      </c>
      <c r="T5606" s="177">
        <v>0</v>
      </c>
      <c r="U5606" s="177">
        <v>23.382100677490556</v>
      </c>
      <c r="V5606" s="177">
        <v>23.382100677490556</v>
      </c>
      <c r="W5606" s="177">
        <v>0</v>
      </c>
      <c r="X5606" s="177">
        <v>0</v>
      </c>
      <c r="Y5606" s="177">
        <v>0</v>
      </c>
      <c r="Z5606" s="177">
        <v>0</v>
      </c>
      <c r="AA5606" s="177">
        <v>30.243527069229366</v>
      </c>
      <c r="AB5606" s="177">
        <v>26.545023240014956</v>
      </c>
      <c r="AC5606" s="177">
        <v>22.92580227976832</v>
      </c>
      <c r="AD5606" s="177">
        <v>0</v>
      </c>
      <c r="AE5606" s="177">
        <v>0</v>
      </c>
      <c r="AF5606" s="177">
        <v>23.955242025616531</v>
      </c>
      <c r="AG5606" s="177">
        <v>0</v>
      </c>
      <c r="AH5606" s="177">
        <v>0</v>
      </c>
      <c r="AI5606" s="177">
        <v>0</v>
      </c>
      <c r="AJ5606" s="177">
        <v>0</v>
      </c>
    </row>
    <row r="5607" spans="1:36" hidden="1" outlineLevel="1" x14ac:dyDescent="0.25">
      <c r="A5607" s="190">
        <f t="shared" si="1518"/>
        <v>2035</v>
      </c>
      <c r="B5607" s="55">
        <f t="shared" si="1519"/>
        <v>6</v>
      </c>
      <c r="C5607" s="55">
        <f t="shared" si="1520"/>
        <v>0</v>
      </c>
      <c r="D5607" s="55">
        <f t="shared" si="1515"/>
        <v>234</v>
      </c>
      <c r="F5607" s="63">
        <f t="shared" ref="F5607" si="1525">EDATE(F5583,1)</f>
        <v>49461</v>
      </c>
      <c r="G5607" s="64">
        <f t="shared" si="1517"/>
        <v>167.69963245539341</v>
      </c>
      <c r="H5607" s="64">
        <f t="shared" si="1524"/>
        <v>0</v>
      </c>
      <c r="I5607" s="64">
        <f t="shared" si="1524"/>
        <v>2.9750000000000001</v>
      </c>
      <c r="J5607" s="64">
        <f t="shared" si="1524"/>
        <v>0</v>
      </c>
      <c r="K5607" s="64">
        <f t="shared" si="1524"/>
        <v>0</v>
      </c>
      <c r="L5607" s="64">
        <f t="shared" si="1524"/>
        <v>0</v>
      </c>
      <c r="M5607" s="64">
        <f t="shared" si="1524"/>
        <v>26.946444448059577</v>
      </c>
      <c r="N5607" s="64">
        <f t="shared" si="1524"/>
        <v>137.77818800733382</v>
      </c>
      <c r="O5607" s="121"/>
      <c r="P5607" s="177">
        <v>2.9750000000000001</v>
      </c>
      <c r="Q5607" s="177">
        <v>17.786472353172631</v>
      </c>
      <c r="R5607" s="177">
        <v>17.786472353172631</v>
      </c>
      <c r="S5607" s="177">
        <v>0</v>
      </c>
      <c r="T5607" s="177">
        <v>0</v>
      </c>
      <c r="U5607" s="177">
        <v>17.786472353172631</v>
      </c>
      <c r="V5607" s="177">
        <v>17.786472353172631</v>
      </c>
      <c r="W5607" s="177">
        <v>0</v>
      </c>
      <c r="X5607" s="177">
        <v>0</v>
      </c>
      <c r="Y5607" s="177">
        <v>0</v>
      </c>
      <c r="Z5607" s="177">
        <v>0</v>
      </c>
      <c r="AA5607" s="177">
        <v>28.747435569162121</v>
      </c>
      <c r="AB5607" s="177">
        <v>19.443919598386422</v>
      </c>
      <c r="AC5607" s="177">
        <v>18.440943427094773</v>
      </c>
      <c r="AD5607" s="177">
        <v>0</v>
      </c>
      <c r="AE5607" s="177">
        <v>0</v>
      </c>
      <c r="AF5607" s="177">
        <v>26.946444448059577</v>
      </c>
      <c r="AG5607" s="177">
        <v>0</v>
      </c>
      <c r="AH5607" s="177">
        <v>0</v>
      </c>
      <c r="AI5607" s="177">
        <v>0</v>
      </c>
      <c r="AJ5607" s="177">
        <v>0</v>
      </c>
    </row>
    <row r="5608" spans="1:36" hidden="1" outlineLevel="1" x14ac:dyDescent="0.25">
      <c r="A5608" s="190">
        <f t="shared" si="1518"/>
        <v>2035</v>
      </c>
      <c r="B5608" s="55">
        <f t="shared" si="1519"/>
        <v>6</v>
      </c>
      <c r="C5608" s="55">
        <f t="shared" si="1520"/>
        <v>1</v>
      </c>
      <c r="D5608" s="55">
        <f t="shared" si="1515"/>
        <v>234</v>
      </c>
      <c r="F5608" s="63">
        <f t="shared" ref="F5608:F5671" si="1526">F5607+1/24</f>
        <v>49461.041666666664</v>
      </c>
      <c r="G5608" s="64">
        <f t="shared" si="1517"/>
        <v>162.61100708894344</v>
      </c>
      <c r="H5608" s="64">
        <f t="shared" si="1524"/>
        <v>0</v>
      </c>
      <c r="I5608" s="64">
        <f t="shared" si="1524"/>
        <v>2.9750000000000001</v>
      </c>
      <c r="J5608" s="64">
        <f t="shared" si="1524"/>
        <v>0</v>
      </c>
      <c r="K5608" s="64">
        <f t="shared" si="1524"/>
        <v>0</v>
      </c>
      <c r="L5608" s="64">
        <f t="shared" si="1524"/>
        <v>0</v>
      </c>
      <c r="M5608" s="64">
        <f t="shared" si="1524"/>
        <v>27.760263240115069</v>
      </c>
      <c r="N5608" s="64">
        <f t="shared" si="1524"/>
        <v>131.87574384882836</v>
      </c>
      <c r="O5608" s="121"/>
      <c r="P5608" s="177">
        <v>2.9750000000000001</v>
      </c>
      <c r="Q5608" s="177">
        <v>15.560587052891467</v>
      </c>
      <c r="R5608" s="177">
        <v>15.560587052891467</v>
      </c>
      <c r="S5608" s="177">
        <v>0</v>
      </c>
      <c r="T5608" s="177">
        <v>0</v>
      </c>
      <c r="U5608" s="177">
        <v>15.560587052891467</v>
      </c>
      <c r="V5608" s="177">
        <v>15.560587052891467</v>
      </c>
      <c r="W5608" s="177">
        <v>0</v>
      </c>
      <c r="X5608" s="177">
        <v>0</v>
      </c>
      <c r="Y5608" s="177">
        <v>0</v>
      </c>
      <c r="Z5608" s="177">
        <v>0</v>
      </c>
      <c r="AA5608" s="177">
        <v>28.669373099584202</v>
      </c>
      <c r="AB5608" s="177">
        <v>20.771805403016181</v>
      </c>
      <c r="AC5608" s="177">
        <v>20.192217134662116</v>
      </c>
      <c r="AD5608" s="177">
        <v>0</v>
      </c>
      <c r="AE5608" s="177">
        <v>0</v>
      </c>
      <c r="AF5608" s="177">
        <v>27.760263240115069</v>
      </c>
      <c r="AG5608" s="177">
        <v>0</v>
      </c>
      <c r="AH5608" s="177">
        <v>0</v>
      </c>
      <c r="AI5608" s="177">
        <v>0</v>
      </c>
      <c r="AJ5608" s="177">
        <v>0</v>
      </c>
    </row>
    <row r="5609" spans="1:36" hidden="1" outlineLevel="1" x14ac:dyDescent="0.25">
      <c r="A5609" s="190">
        <f t="shared" si="1518"/>
        <v>2035</v>
      </c>
      <c r="B5609" s="55">
        <f t="shared" si="1519"/>
        <v>6</v>
      </c>
      <c r="C5609" s="55">
        <f t="shared" si="1520"/>
        <v>2</v>
      </c>
      <c r="D5609" s="55">
        <f t="shared" si="1515"/>
        <v>234</v>
      </c>
      <c r="F5609" s="63">
        <f t="shared" si="1526"/>
        <v>49461.083333333328</v>
      </c>
      <c r="G5609" s="64">
        <f t="shared" si="1517"/>
        <v>160.01486504105256</v>
      </c>
      <c r="H5609" s="64">
        <f t="shared" si="1524"/>
        <v>0</v>
      </c>
      <c r="I5609" s="64">
        <f t="shared" si="1524"/>
        <v>2.9750000000000001</v>
      </c>
      <c r="J5609" s="64">
        <f t="shared" si="1524"/>
        <v>0</v>
      </c>
      <c r="K5609" s="64">
        <f t="shared" si="1524"/>
        <v>0</v>
      </c>
      <c r="L5609" s="64">
        <f t="shared" si="1524"/>
        <v>0</v>
      </c>
      <c r="M5609" s="64">
        <f t="shared" si="1524"/>
        <v>26.584747207146023</v>
      </c>
      <c r="N5609" s="64">
        <f t="shared" si="1524"/>
        <v>130.45511783390654</v>
      </c>
      <c r="O5609" s="121"/>
      <c r="P5609" s="177">
        <v>2.9750000000000001</v>
      </c>
      <c r="Q5609" s="177">
        <v>15.643027249198179</v>
      </c>
      <c r="R5609" s="177">
        <v>15.643027249198179</v>
      </c>
      <c r="S5609" s="177">
        <v>0</v>
      </c>
      <c r="T5609" s="177">
        <v>0</v>
      </c>
      <c r="U5609" s="177">
        <v>15.643027249198179</v>
      </c>
      <c r="V5609" s="177">
        <v>15.643027249198179</v>
      </c>
      <c r="W5609" s="177">
        <v>0</v>
      </c>
      <c r="X5609" s="177">
        <v>0</v>
      </c>
      <c r="Y5609" s="177">
        <v>0</v>
      </c>
      <c r="Z5609" s="177">
        <v>0</v>
      </c>
      <c r="AA5609" s="177">
        <v>26.783912224047299</v>
      </c>
      <c r="AB5609" s="177">
        <v>22.13286276661826</v>
      </c>
      <c r="AC5609" s="177">
        <v>18.966233846448276</v>
      </c>
      <c r="AD5609" s="177">
        <v>0</v>
      </c>
      <c r="AE5609" s="177">
        <v>0</v>
      </c>
      <c r="AF5609" s="177">
        <v>26.584747207146023</v>
      </c>
      <c r="AG5609" s="177">
        <v>0</v>
      </c>
      <c r="AH5609" s="177">
        <v>0</v>
      </c>
      <c r="AI5609" s="177">
        <v>0</v>
      </c>
      <c r="AJ5609" s="177">
        <v>0</v>
      </c>
    </row>
    <row r="5610" spans="1:36" hidden="1" outlineLevel="1" x14ac:dyDescent="0.25">
      <c r="A5610" s="190">
        <f t="shared" si="1518"/>
        <v>2035</v>
      </c>
      <c r="B5610" s="55">
        <f t="shared" si="1519"/>
        <v>6</v>
      </c>
      <c r="C5610" s="55">
        <f t="shared" si="1520"/>
        <v>3</v>
      </c>
      <c r="D5610" s="55">
        <f t="shared" si="1515"/>
        <v>234</v>
      </c>
      <c r="F5610" s="63">
        <f t="shared" si="1526"/>
        <v>49461.124999999993</v>
      </c>
      <c r="G5610" s="64">
        <f t="shared" si="1517"/>
        <v>164.54352987913271</v>
      </c>
      <c r="H5610" s="64">
        <f t="shared" si="1524"/>
        <v>0</v>
      </c>
      <c r="I5610" s="64">
        <f t="shared" si="1524"/>
        <v>3.1790788979118108</v>
      </c>
      <c r="J5610" s="64">
        <f t="shared" si="1524"/>
        <v>0</v>
      </c>
      <c r="K5610" s="64">
        <f t="shared" si="1524"/>
        <v>0</v>
      </c>
      <c r="L5610" s="64">
        <f t="shared" si="1524"/>
        <v>0</v>
      </c>
      <c r="M5610" s="64">
        <f t="shared" si="1524"/>
        <v>26.132625656004087</v>
      </c>
      <c r="N5610" s="64">
        <f t="shared" si="1524"/>
        <v>135.23182532521682</v>
      </c>
      <c r="O5610" s="121"/>
      <c r="P5610" s="177">
        <v>2.9750000000000001</v>
      </c>
      <c r="Q5610" s="177">
        <v>16.312853844190194</v>
      </c>
      <c r="R5610" s="177">
        <v>16.312853844190194</v>
      </c>
      <c r="S5610" s="177">
        <v>0.2040788979118108</v>
      </c>
      <c r="T5610" s="177">
        <v>0</v>
      </c>
      <c r="U5610" s="177">
        <v>16.312853844190194</v>
      </c>
      <c r="V5610" s="177">
        <v>16.312853844190194</v>
      </c>
      <c r="W5610" s="177">
        <v>0</v>
      </c>
      <c r="X5610" s="177">
        <v>0</v>
      </c>
      <c r="Y5610" s="177">
        <v>0</v>
      </c>
      <c r="Z5610" s="177">
        <v>0</v>
      </c>
      <c r="AA5610" s="177">
        <v>25.322036761104716</v>
      </c>
      <c r="AB5610" s="177">
        <v>24.411689985171485</v>
      </c>
      <c r="AC5610" s="177">
        <v>20.246683202179835</v>
      </c>
      <c r="AD5610" s="177">
        <v>0</v>
      </c>
      <c r="AE5610" s="177">
        <v>0</v>
      </c>
      <c r="AF5610" s="177">
        <v>26.132625656004087</v>
      </c>
      <c r="AG5610" s="177">
        <v>0</v>
      </c>
      <c r="AH5610" s="177">
        <v>0</v>
      </c>
      <c r="AI5610" s="177">
        <v>0</v>
      </c>
      <c r="AJ5610" s="177">
        <v>0</v>
      </c>
    </row>
    <row r="5611" spans="1:36" hidden="1" outlineLevel="1" x14ac:dyDescent="0.25">
      <c r="A5611" s="190">
        <f t="shared" si="1518"/>
        <v>2035</v>
      </c>
      <c r="B5611" s="55">
        <f t="shared" si="1519"/>
        <v>6</v>
      </c>
      <c r="C5611" s="55">
        <f t="shared" si="1520"/>
        <v>4</v>
      </c>
      <c r="D5611" s="55">
        <f t="shared" si="1515"/>
        <v>234</v>
      </c>
      <c r="F5611" s="63">
        <f t="shared" si="1526"/>
        <v>49461.166666666657</v>
      </c>
      <c r="G5611" s="64">
        <f t="shared" si="1517"/>
        <v>160.41732864010683</v>
      </c>
      <c r="H5611" s="64">
        <f t="shared" si="1524"/>
        <v>0</v>
      </c>
      <c r="I5611" s="64">
        <f t="shared" si="1524"/>
        <v>14.756263929177038</v>
      </c>
      <c r="J5611" s="64">
        <f t="shared" si="1524"/>
        <v>0</v>
      </c>
      <c r="K5611" s="64">
        <f t="shared" si="1524"/>
        <v>0</v>
      </c>
      <c r="L5611" s="64">
        <f t="shared" si="1524"/>
        <v>0</v>
      </c>
      <c r="M5611" s="64">
        <f t="shared" si="1524"/>
        <v>25.137958243491816</v>
      </c>
      <c r="N5611" s="64">
        <f t="shared" si="1524"/>
        <v>120.52310646743798</v>
      </c>
      <c r="O5611" s="121"/>
      <c r="P5611" s="177">
        <v>2.9750000000000001</v>
      </c>
      <c r="Q5611" s="177">
        <v>13.808732881373885</v>
      </c>
      <c r="R5611" s="177">
        <v>13.808732881373885</v>
      </c>
      <c r="S5611" s="177">
        <v>1.8831230650646191</v>
      </c>
      <c r="T5611" s="177">
        <v>9.5207834925074746</v>
      </c>
      <c r="U5611" s="177">
        <v>13.808732881373885</v>
      </c>
      <c r="V5611" s="177">
        <v>13.808732881373885</v>
      </c>
      <c r="W5611" s="177">
        <v>0.14556721177161483</v>
      </c>
      <c r="X5611" s="177">
        <v>0.23179015983332907</v>
      </c>
      <c r="Y5611" s="177">
        <v>0</v>
      </c>
      <c r="Z5611" s="177">
        <v>0</v>
      </c>
      <c r="AA5611" s="177">
        <v>23.419039335797361</v>
      </c>
      <c r="AB5611" s="177">
        <v>22.035337696749771</v>
      </c>
      <c r="AC5611" s="177">
        <v>19.833797909395297</v>
      </c>
      <c r="AD5611" s="177">
        <v>0</v>
      </c>
      <c r="AE5611" s="177">
        <v>0</v>
      </c>
      <c r="AF5611" s="177">
        <v>25.137958243491816</v>
      </c>
      <c r="AG5611" s="177">
        <v>0</v>
      </c>
      <c r="AH5611" s="177">
        <v>0</v>
      </c>
      <c r="AI5611" s="177">
        <v>0</v>
      </c>
      <c r="AJ5611" s="177">
        <v>0</v>
      </c>
    </row>
    <row r="5612" spans="1:36" hidden="1" outlineLevel="1" x14ac:dyDescent="0.25">
      <c r="A5612" s="190">
        <f t="shared" si="1518"/>
        <v>2035</v>
      </c>
      <c r="B5612" s="55">
        <f t="shared" si="1519"/>
        <v>6</v>
      </c>
      <c r="C5612" s="55">
        <f t="shared" si="1520"/>
        <v>5</v>
      </c>
      <c r="D5612" s="55">
        <f t="shared" si="1515"/>
        <v>234</v>
      </c>
      <c r="F5612" s="63">
        <f t="shared" si="1526"/>
        <v>49461.208333333321</v>
      </c>
      <c r="G5612" s="64">
        <f t="shared" si="1517"/>
        <v>202.74677641647284</v>
      </c>
      <c r="H5612" s="64">
        <f t="shared" si="1524"/>
        <v>0</v>
      </c>
      <c r="I5612" s="64">
        <f t="shared" si="1524"/>
        <v>61.559543695345056</v>
      </c>
      <c r="J5612" s="64">
        <f t="shared" si="1524"/>
        <v>0</v>
      </c>
      <c r="K5612" s="64">
        <f t="shared" si="1524"/>
        <v>0</v>
      </c>
      <c r="L5612" s="64">
        <f t="shared" si="1524"/>
        <v>0</v>
      </c>
      <c r="M5612" s="64">
        <f t="shared" si="1524"/>
        <v>23.962442210522777</v>
      </c>
      <c r="N5612" s="64">
        <f t="shared" si="1524"/>
        <v>117.224790510605</v>
      </c>
      <c r="O5612" s="121"/>
      <c r="P5612" s="177">
        <v>2.9750000000000001</v>
      </c>
      <c r="Q5612" s="177">
        <v>13.582022341530433</v>
      </c>
      <c r="R5612" s="177">
        <v>13.582022341530433</v>
      </c>
      <c r="S5612" s="177">
        <v>6.6174614575326371</v>
      </c>
      <c r="T5612" s="177">
        <v>28.358833388504202</v>
      </c>
      <c r="U5612" s="177">
        <v>13.582022341530433</v>
      </c>
      <c r="V5612" s="177">
        <v>13.582022341530433</v>
      </c>
      <c r="W5612" s="177">
        <v>2.3968219623358635</v>
      </c>
      <c r="X5612" s="177">
        <v>11.566098235473559</v>
      </c>
      <c r="Y5612" s="177">
        <v>2.3470719999999998</v>
      </c>
      <c r="Z5612" s="177">
        <v>0</v>
      </c>
      <c r="AA5612" s="177">
        <v>23.572574402127429</v>
      </c>
      <c r="AB5612" s="177">
        <v>20.341157037581226</v>
      </c>
      <c r="AC5612" s="177">
        <v>18.982969704774611</v>
      </c>
      <c r="AD5612" s="177">
        <v>0</v>
      </c>
      <c r="AE5612" s="177">
        <v>0</v>
      </c>
      <c r="AF5612" s="177">
        <v>23.962442210522777</v>
      </c>
      <c r="AG5612" s="177">
        <v>0</v>
      </c>
      <c r="AH5612" s="177">
        <v>0</v>
      </c>
      <c r="AI5612" s="177">
        <v>0</v>
      </c>
      <c r="AJ5612" s="177">
        <v>7.2982566514988001</v>
      </c>
    </row>
    <row r="5613" spans="1:36" hidden="1" outlineLevel="1" x14ac:dyDescent="0.25">
      <c r="A5613" s="190">
        <f t="shared" si="1518"/>
        <v>2035</v>
      </c>
      <c r="B5613" s="55">
        <f t="shared" si="1519"/>
        <v>6</v>
      </c>
      <c r="C5613" s="55">
        <f t="shared" si="1520"/>
        <v>6</v>
      </c>
      <c r="D5613" s="55">
        <f t="shared" si="1515"/>
        <v>234</v>
      </c>
      <c r="F5613" s="63">
        <f t="shared" si="1526"/>
        <v>49461.249999999985</v>
      </c>
      <c r="G5613" s="64">
        <f t="shared" si="1517"/>
        <v>278.10528909504728</v>
      </c>
      <c r="H5613" s="64">
        <f t="shared" si="1524"/>
        <v>0</v>
      </c>
      <c r="I5613" s="64">
        <f t="shared" si="1524"/>
        <v>122.52674022226775</v>
      </c>
      <c r="J5613" s="64">
        <f t="shared" si="1524"/>
        <v>0</v>
      </c>
      <c r="K5613" s="64">
        <f t="shared" si="1524"/>
        <v>0</v>
      </c>
      <c r="L5613" s="64">
        <f t="shared" si="1524"/>
        <v>0</v>
      </c>
      <c r="M5613" s="64">
        <f t="shared" si="1524"/>
        <v>22.063531695726635</v>
      </c>
      <c r="N5613" s="64">
        <f t="shared" si="1524"/>
        <v>133.51501717705287</v>
      </c>
      <c r="O5613" s="121"/>
      <c r="P5613" s="177">
        <v>2.9750000000000001</v>
      </c>
      <c r="Q5613" s="177">
        <v>17.24030605264068</v>
      </c>
      <c r="R5613" s="177">
        <v>17.24030605264068</v>
      </c>
      <c r="S5613" s="177">
        <v>15.81177929043381</v>
      </c>
      <c r="T5613" s="177">
        <v>36.189917441075146</v>
      </c>
      <c r="U5613" s="177">
        <v>17.24030605264068</v>
      </c>
      <c r="V5613" s="177">
        <v>17.24030605264068</v>
      </c>
      <c r="W5613" s="177">
        <v>6.0630811778291154</v>
      </c>
      <c r="X5613" s="177">
        <v>28.636806177838636</v>
      </c>
      <c r="Y5613" s="177">
        <v>9.7794666666666661</v>
      </c>
      <c r="Z5613" s="177">
        <v>0</v>
      </c>
      <c r="AA5613" s="177">
        <v>25.018809236478539</v>
      </c>
      <c r="AB5613" s="177">
        <v>20.355855368927173</v>
      </c>
      <c r="AC5613" s="177">
        <v>19.179128361084462</v>
      </c>
      <c r="AD5613" s="177">
        <v>0</v>
      </c>
      <c r="AE5613" s="177">
        <v>0</v>
      </c>
      <c r="AF5613" s="177">
        <v>22.063531695726635</v>
      </c>
      <c r="AG5613" s="177">
        <v>0</v>
      </c>
      <c r="AH5613" s="177">
        <v>0</v>
      </c>
      <c r="AI5613" s="177">
        <v>0</v>
      </c>
      <c r="AJ5613" s="177">
        <v>23.070689468424376</v>
      </c>
    </row>
    <row r="5614" spans="1:36" hidden="1" outlineLevel="1" x14ac:dyDescent="0.25">
      <c r="A5614" s="190">
        <f t="shared" si="1518"/>
        <v>2035</v>
      </c>
      <c r="B5614" s="55">
        <f t="shared" si="1519"/>
        <v>6</v>
      </c>
      <c r="C5614" s="55">
        <f t="shared" si="1520"/>
        <v>7</v>
      </c>
      <c r="D5614" s="55">
        <f t="shared" si="1515"/>
        <v>234</v>
      </c>
      <c r="F5614" s="63">
        <f t="shared" si="1526"/>
        <v>49461.29166666665</v>
      </c>
      <c r="G5614" s="64">
        <f t="shared" si="1517"/>
        <v>336.75152015834664</v>
      </c>
      <c r="H5614" s="64">
        <f t="shared" si="1524"/>
        <v>0</v>
      </c>
      <c r="I5614" s="64">
        <f t="shared" si="1524"/>
        <v>166.05603012547456</v>
      </c>
      <c r="J5614" s="64">
        <f t="shared" si="1524"/>
        <v>0</v>
      </c>
      <c r="K5614" s="64">
        <f t="shared" si="1524"/>
        <v>0</v>
      </c>
      <c r="L5614" s="64">
        <f t="shared" si="1524"/>
        <v>0</v>
      </c>
      <c r="M5614" s="64">
        <f t="shared" si="1524"/>
        <v>17.542316184307239</v>
      </c>
      <c r="N5614" s="64">
        <f t="shared" si="1524"/>
        <v>153.15317384856485</v>
      </c>
      <c r="O5614" s="121"/>
      <c r="P5614" s="177">
        <v>2.9750000000000001</v>
      </c>
      <c r="Q5614" s="177">
        <v>21.743601775894703</v>
      </c>
      <c r="R5614" s="177">
        <v>21.743601775894703</v>
      </c>
      <c r="S5614" s="177">
        <v>25.977984682250639</v>
      </c>
      <c r="T5614" s="177">
        <v>37.29873711971009</v>
      </c>
      <c r="U5614" s="177">
        <v>21.743601775894703</v>
      </c>
      <c r="V5614" s="177">
        <v>21.743601775894703</v>
      </c>
      <c r="W5614" s="177">
        <v>6.9801663784825081</v>
      </c>
      <c r="X5614" s="177">
        <v>33.021548095423121</v>
      </c>
      <c r="Y5614" s="177">
        <v>21.123647999999999</v>
      </c>
      <c r="Z5614" s="177">
        <v>0</v>
      </c>
      <c r="AA5614" s="177">
        <v>23.600120029506968</v>
      </c>
      <c r="AB5614" s="177">
        <v>22.833762591991228</v>
      </c>
      <c r="AC5614" s="177">
        <v>19.744884123487864</v>
      </c>
      <c r="AD5614" s="177">
        <v>0</v>
      </c>
      <c r="AE5614" s="177">
        <v>0</v>
      </c>
      <c r="AF5614" s="177">
        <v>17.542316184307239</v>
      </c>
      <c r="AG5614" s="177">
        <v>0</v>
      </c>
      <c r="AH5614" s="177">
        <v>0</v>
      </c>
      <c r="AI5614" s="177">
        <v>0</v>
      </c>
      <c r="AJ5614" s="177">
        <v>38.678945849608205</v>
      </c>
    </row>
    <row r="5615" spans="1:36" hidden="1" outlineLevel="1" x14ac:dyDescent="0.25">
      <c r="A5615" s="190">
        <f t="shared" si="1518"/>
        <v>2035</v>
      </c>
      <c r="B5615" s="55">
        <f t="shared" si="1519"/>
        <v>6</v>
      </c>
      <c r="C5615" s="55">
        <f t="shared" si="1520"/>
        <v>8</v>
      </c>
      <c r="D5615" s="55">
        <f t="shared" si="1515"/>
        <v>234</v>
      </c>
      <c r="F5615" s="63">
        <f t="shared" si="1526"/>
        <v>49461.333333333314</v>
      </c>
      <c r="G5615" s="64">
        <f t="shared" si="1517"/>
        <v>372.40123519868251</v>
      </c>
      <c r="H5615" s="64">
        <f t="shared" ref="H5615:N5624" si="1527">SUMIF($P$6:$AK$6,H$6,$P5615:$AK5615)</f>
        <v>0</v>
      </c>
      <c r="I5615" s="64">
        <f t="shared" si="1527"/>
        <v>190.14137058878643</v>
      </c>
      <c r="J5615" s="64">
        <f t="shared" si="1527"/>
        <v>0</v>
      </c>
      <c r="K5615" s="64">
        <f t="shared" si="1527"/>
        <v>0</v>
      </c>
      <c r="L5615" s="64">
        <f t="shared" si="1527"/>
        <v>0</v>
      </c>
      <c r="M5615" s="64">
        <f t="shared" si="1527"/>
        <v>15.824254289967875</v>
      </c>
      <c r="N5615" s="64">
        <f t="shared" si="1527"/>
        <v>166.4356103199282</v>
      </c>
      <c r="O5615" s="121"/>
      <c r="P5615" s="177">
        <v>2.9750000000000001</v>
      </c>
      <c r="Q5615" s="177">
        <v>25.793476419461811</v>
      </c>
      <c r="R5615" s="177">
        <v>25.793476419461811</v>
      </c>
      <c r="S5615" s="177">
        <v>31.50936045206717</v>
      </c>
      <c r="T5615" s="177">
        <v>37.762815035105355</v>
      </c>
      <c r="U5615" s="177">
        <v>25.793476419461811</v>
      </c>
      <c r="V5615" s="177">
        <v>25.793476419461811</v>
      </c>
      <c r="W5615" s="177">
        <v>8.1201420033877625</v>
      </c>
      <c r="X5615" s="177">
        <v>36.349949104037563</v>
      </c>
      <c r="Y5615" s="177">
        <v>31.294293333333329</v>
      </c>
      <c r="Z5615" s="177">
        <v>0</v>
      </c>
      <c r="AA5615" s="177">
        <v>21.06034341661082</v>
      </c>
      <c r="AB5615" s="177">
        <v>23.469959645379568</v>
      </c>
      <c r="AC5615" s="177">
        <v>18.731401580090562</v>
      </c>
      <c r="AD5615" s="177">
        <v>0</v>
      </c>
      <c r="AE5615" s="177">
        <v>0</v>
      </c>
      <c r="AF5615" s="177">
        <v>15.824254289967875</v>
      </c>
      <c r="AG5615" s="177">
        <v>0</v>
      </c>
      <c r="AH5615" s="177">
        <v>0</v>
      </c>
      <c r="AI5615" s="177">
        <v>0</v>
      </c>
      <c r="AJ5615" s="177">
        <v>42.12981066085527</v>
      </c>
    </row>
    <row r="5616" spans="1:36" hidden="1" outlineLevel="1" x14ac:dyDescent="0.25">
      <c r="A5616" s="190">
        <f t="shared" si="1518"/>
        <v>2035</v>
      </c>
      <c r="B5616" s="55">
        <f t="shared" si="1519"/>
        <v>6</v>
      </c>
      <c r="C5616" s="55">
        <f t="shared" si="1520"/>
        <v>9</v>
      </c>
      <c r="D5616" s="55">
        <f t="shared" si="1515"/>
        <v>234</v>
      </c>
      <c r="F5616" s="63">
        <f t="shared" si="1526"/>
        <v>49461.374999999978</v>
      </c>
      <c r="G5616" s="64">
        <f t="shared" si="1517"/>
        <v>390.63284981517677</v>
      </c>
      <c r="H5616" s="64">
        <f t="shared" si="1527"/>
        <v>0</v>
      </c>
      <c r="I5616" s="64">
        <f t="shared" si="1527"/>
        <v>204.2187983964285</v>
      </c>
      <c r="J5616" s="64">
        <f t="shared" si="1527"/>
        <v>0</v>
      </c>
      <c r="K5616" s="64">
        <f t="shared" si="1527"/>
        <v>0</v>
      </c>
      <c r="L5616" s="64">
        <f t="shared" si="1527"/>
        <v>0</v>
      </c>
      <c r="M5616" s="64">
        <f t="shared" si="1527"/>
        <v>13.563646534258176</v>
      </c>
      <c r="N5616" s="64">
        <f t="shared" si="1527"/>
        <v>172.8504048844901</v>
      </c>
      <c r="O5616" s="121"/>
      <c r="P5616" s="177">
        <v>2.9750000000000001</v>
      </c>
      <c r="Q5616" s="177">
        <v>28.019361719742982</v>
      </c>
      <c r="R5616" s="177">
        <v>28.019361719742982</v>
      </c>
      <c r="S5616" s="177">
        <v>34.546129637771074</v>
      </c>
      <c r="T5616" s="177">
        <v>37.738439982985206</v>
      </c>
      <c r="U5616" s="177">
        <v>28.019361719742982</v>
      </c>
      <c r="V5616" s="177">
        <v>28.019361719742982</v>
      </c>
      <c r="W5616" s="177">
        <v>8.078193990340786</v>
      </c>
      <c r="X5616" s="177">
        <v>38.57790070451118</v>
      </c>
      <c r="Y5616" s="177">
        <v>36.770794666666667</v>
      </c>
      <c r="Z5616" s="177">
        <v>0</v>
      </c>
      <c r="AA5616" s="177">
        <v>20.522009100772838</v>
      </c>
      <c r="AB5616" s="177">
        <v>22.489007029662268</v>
      </c>
      <c r="AC5616" s="177">
        <v>17.761941875083053</v>
      </c>
      <c r="AD5616" s="177">
        <v>0</v>
      </c>
      <c r="AE5616" s="177">
        <v>0</v>
      </c>
      <c r="AF5616" s="177">
        <v>13.563646534258176</v>
      </c>
      <c r="AG5616" s="177">
        <v>0</v>
      </c>
      <c r="AH5616" s="177">
        <v>0</v>
      </c>
      <c r="AI5616" s="177">
        <v>0</v>
      </c>
      <c r="AJ5616" s="177">
        <v>45.532339414153554</v>
      </c>
    </row>
    <row r="5617" spans="1:36" hidden="1" outlineLevel="1" x14ac:dyDescent="0.25">
      <c r="A5617" s="190">
        <f t="shared" si="1518"/>
        <v>2035</v>
      </c>
      <c r="B5617" s="55">
        <f t="shared" si="1519"/>
        <v>6</v>
      </c>
      <c r="C5617" s="55">
        <f t="shared" si="1520"/>
        <v>10</v>
      </c>
      <c r="D5617" s="55">
        <f t="shared" si="1515"/>
        <v>234</v>
      </c>
      <c r="F5617" s="63">
        <f t="shared" si="1526"/>
        <v>49461.416666666642</v>
      </c>
      <c r="G5617" s="64">
        <f t="shared" si="1517"/>
        <v>395.27235218604369</v>
      </c>
      <c r="H5617" s="64">
        <f t="shared" si="1527"/>
        <v>0</v>
      </c>
      <c r="I5617" s="64">
        <f t="shared" si="1527"/>
        <v>206.31600239318516</v>
      </c>
      <c r="J5617" s="64">
        <f t="shared" si="1527"/>
        <v>0</v>
      </c>
      <c r="K5617" s="64">
        <f t="shared" si="1527"/>
        <v>0</v>
      </c>
      <c r="L5617" s="64">
        <f t="shared" si="1527"/>
        <v>0</v>
      </c>
      <c r="M5617" s="64">
        <f t="shared" si="1527"/>
        <v>12.116857570603973</v>
      </c>
      <c r="N5617" s="64">
        <f t="shared" si="1527"/>
        <v>176.83949222225453</v>
      </c>
      <c r="O5617" s="121"/>
      <c r="P5617" s="177">
        <v>2.9750000000000001</v>
      </c>
      <c r="Q5617" s="177">
        <v>29.936096283873987</v>
      </c>
      <c r="R5617" s="177">
        <v>29.936096283873987</v>
      </c>
      <c r="S5617" s="177">
        <v>34.555545330981182</v>
      </c>
      <c r="T5617" s="177">
        <v>36.995736471816507</v>
      </c>
      <c r="U5617" s="177">
        <v>29.936096283873987</v>
      </c>
      <c r="V5617" s="177">
        <v>29.936096283873987</v>
      </c>
      <c r="W5617" s="177">
        <v>8.1999750299460725</v>
      </c>
      <c r="X5617" s="177">
        <v>37.544167872129634</v>
      </c>
      <c r="Y5617" s="177">
        <v>41.073759999999993</v>
      </c>
      <c r="Z5617" s="177">
        <v>0</v>
      </c>
      <c r="AA5617" s="177">
        <v>19.714601916563929</v>
      </c>
      <c r="AB5617" s="177">
        <v>21.028467880409885</v>
      </c>
      <c r="AC5617" s="177">
        <v>16.352037289784771</v>
      </c>
      <c r="AD5617" s="177">
        <v>0</v>
      </c>
      <c r="AE5617" s="177">
        <v>0</v>
      </c>
      <c r="AF5617" s="177">
        <v>12.116857570603973</v>
      </c>
      <c r="AG5617" s="177">
        <v>0</v>
      </c>
      <c r="AH5617" s="177">
        <v>0</v>
      </c>
      <c r="AI5617" s="177">
        <v>0</v>
      </c>
      <c r="AJ5617" s="177">
        <v>44.971817688311759</v>
      </c>
    </row>
    <row r="5618" spans="1:36" hidden="1" outlineLevel="1" x14ac:dyDescent="0.25">
      <c r="A5618" s="190">
        <f t="shared" si="1518"/>
        <v>2035</v>
      </c>
      <c r="B5618" s="55">
        <f t="shared" si="1519"/>
        <v>6</v>
      </c>
      <c r="C5618" s="55">
        <f t="shared" si="1520"/>
        <v>11</v>
      </c>
      <c r="D5618" s="55">
        <f t="shared" si="1515"/>
        <v>234</v>
      </c>
      <c r="F5618" s="63">
        <f t="shared" si="1526"/>
        <v>49461.458333333307</v>
      </c>
      <c r="G5618" s="64">
        <f t="shared" si="1517"/>
        <v>404.50387821578528</v>
      </c>
      <c r="H5618" s="64">
        <f t="shared" si="1527"/>
        <v>0</v>
      </c>
      <c r="I5618" s="64">
        <f t="shared" si="1527"/>
        <v>203.82186728201248</v>
      </c>
      <c r="J5618" s="64">
        <f t="shared" si="1527"/>
        <v>0</v>
      </c>
      <c r="K5618" s="64">
        <f t="shared" si="1527"/>
        <v>0</v>
      </c>
      <c r="L5618" s="64">
        <f t="shared" si="1527"/>
        <v>0</v>
      </c>
      <c r="M5618" s="64">
        <f t="shared" si="1527"/>
        <v>11.936008950147194</v>
      </c>
      <c r="N5618" s="64">
        <f t="shared" si="1527"/>
        <v>188.7460019836256</v>
      </c>
      <c r="O5618" s="121"/>
      <c r="P5618" s="177">
        <v>2.9750000000000001</v>
      </c>
      <c r="Q5618" s="177">
        <v>33.161568964374005</v>
      </c>
      <c r="R5618" s="177">
        <v>33.161568964374005</v>
      </c>
      <c r="S5618" s="177">
        <v>35.266291562278482</v>
      </c>
      <c r="T5618" s="177">
        <v>36.139032716885872</v>
      </c>
      <c r="U5618" s="177">
        <v>33.161568964374005</v>
      </c>
      <c r="V5618" s="177">
        <v>33.161568964374005</v>
      </c>
      <c r="W5618" s="177">
        <v>7.9809899876870141</v>
      </c>
      <c r="X5618" s="177">
        <v>37.236906501341082</v>
      </c>
      <c r="Y5618" s="177">
        <v>40.682581333333339</v>
      </c>
      <c r="Z5618" s="177">
        <v>0</v>
      </c>
      <c r="AA5618" s="177">
        <v>19.275604040774382</v>
      </c>
      <c r="AB5618" s="177">
        <v>19.951534817665259</v>
      </c>
      <c r="AC5618" s="177">
        <v>16.872587267689969</v>
      </c>
      <c r="AD5618" s="177">
        <v>0</v>
      </c>
      <c r="AE5618" s="177">
        <v>0</v>
      </c>
      <c r="AF5618" s="177">
        <v>11.936008950147194</v>
      </c>
      <c r="AG5618" s="177">
        <v>0</v>
      </c>
      <c r="AH5618" s="177">
        <v>0</v>
      </c>
      <c r="AI5618" s="177">
        <v>0</v>
      </c>
      <c r="AJ5618" s="177">
        <v>43.541065180486697</v>
      </c>
    </row>
    <row r="5619" spans="1:36" hidden="1" outlineLevel="1" x14ac:dyDescent="0.25">
      <c r="A5619" s="190">
        <f t="shared" si="1518"/>
        <v>2035</v>
      </c>
      <c r="B5619" s="55">
        <f t="shared" si="1519"/>
        <v>6</v>
      </c>
      <c r="C5619" s="55">
        <f t="shared" si="1520"/>
        <v>12</v>
      </c>
      <c r="D5619" s="55">
        <f t="shared" si="1515"/>
        <v>234</v>
      </c>
      <c r="F5619" s="63">
        <f t="shared" si="1526"/>
        <v>49461.499999999971</v>
      </c>
      <c r="G5619" s="64">
        <f t="shared" si="1517"/>
        <v>412.40601213240132</v>
      </c>
      <c r="H5619" s="64">
        <f t="shared" si="1527"/>
        <v>0</v>
      </c>
      <c r="I5619" s="64">
        <f t="shared" si="1527"/>
        <v>200.31296288963901</v>
      </c>
      <c r="J5619" s="64">
        <f t="shared" si="1527"/>
        <v>0</v>
      </c>
      <c r="K5619" s="64">
        <f t="shared" si="1527"/>
        <v>0</v>
      </c>
      <c r="L5619" s="64">
        <f t="shared" si="1527"/>
        <v>0</v>
      </c>
      <c r="M5619" s="64">
        <f t="shared" si="1527"/>
        <v>11.845584639918807</v>
      </c>
      <c r="N5619" s="64">
        <f t="shared" si="1527"/>
        <v>200.24746460284351</v>
      </c>
      <c r="O5619" s="121"/>
      <c r="P5619" s="177">
        <v>2.9750000000000001</v>
      </c>
      <c r="Q5619" s="177">
        <v>36.150026080492225</v>
      </c>
      <c r="R5619" s="177">
        <v>36.150026080492225</v>
      </c>
      <c r="S5619" s="177">
        <v>33.984634590995924</v>
      </c>
      <c r="T5619" s="177">
        <v>34.936722453728564</v>
      </c>
      <c r="U5619" s="177">
        <v>36.150026080492225</v>
      </c>
      <c r="V5619" s="177">
        <v>36.150026080492225</v>
      </c>
      <c r="W5619" s="177">
        <v>8.1762869559361651</v>
      </c>
      <c r="X5619" s="177">
        <v>36.738295116841414</v>
      </c>
      <c r="Y5619" s="177">
        <v>39.509045333333326</v>
      </c>
      <c r="Z5619" s="177">
        <v>0</v>
      </c>
      <c r="AA5619" s="177">
        <v>20.856252691264441</v>
      </c>
      <c r="AB5619" s="177">
        <v>16.807005337802757</v>
      </c>
      <c r="AC5619" s="177">
        <v>17.984102251807389</v>
      </c>
      <c r="AD5619" s="177">
        <v>0</v>
      </c>
      <c r="AE5619" s="177">
        <v>0</v>
      </c>
      <c r="AF5619" s="177">
        <v>11.845584639918807</v>
      </c>
      <c r="AG5619" s="177">
        <v>0</v>
      </c>
      <c r="AH5619" s="177">
        <v>0</v>
      </c>
      <c r="AI5619" s="177">
        <v>0</v>
      </c>
      <c r="AJ5619" s="177">
        <v>43.992978438803625</v>
      </c>
    </row>
    <row r="5620" spans="1:36" hidden="1" outlineLevel="1" x14ac:dyDescent="0.25">
      <c r="A5620" s="190">
        <f t="shared" si="1518"/>
        <v>2035</v>
      </c>
      <c r="B5620" s="55">
        <f t="shared" si="1519"/>
        <v>6</v>
      </c>
      <c r="C5620" s="55">
        <f t="shared" si="1520"/>
        <v>13</v>
      </c>
      <c r="D5620" s="55">
        <f t="shared" si="1515"/>
        <v>234</v>
      </c>
      <c r="F5620" s="63">
        <f t="shared" si="1526"/>
        <v>49461.541666666635</v>
      </c>
      <c r="G5620" s="64">
        <f t="shared" si="1517"/>
        <v>417.56600448056548</v>
      </c>
      <c r="H5620" s="64">
        <f t="shared" si="1527"/>
        <v>0</v>
      </c>
      <c r="I5620" s="64">
        <f t="shared" si="1527"/>
        <v>192.23256712124899</v>
      </c>
      <c r="J5620" s="64">
        <f t="shared" si="1527"/>
        <v>0</v>
      </c>
      <c r="K5620" s="64">
        <f t="shared" si="1527"/>
        <v>0</v>
      </c>
      <c r="L5620" s="64">
        <f t="shared" si="1527"/>
        <v>0</v>
      </c>
      <c r="M5620" s="64">
        <f t="shared" si="1527"/>
        <v>11.574311709233648</v>
      </c>
      <c r="N5620" s="64">
        <f t="shared" si="1527"/>
        <v>213.75912565008284</v>
      </c>
      <c r="O5620" s="121"/>
      <c r="P5620" s="177">
        <v>2.9750000000000001</v>
      </c>
      <c r="Q5620" s="177">
        <v>37.561814442244639</v>
      </c>
      <c r="R5620" s="177">
        <v>37.561814442244639</v>
      </c>
      <c r="S5620" s="177">
        <v>30.678597521835485</v>
      </c>
      <c r="T5620" s="177">
        <v>34.937241685608036</v>
      </c>
      <c r="U5620" s="177">
        <v>37.561814442244639</v>
      </c>
      <c r="V5620" s="177">
        <v>37.561814442244639</v>
      </c>
      <c r="W5620" s="177">
        <v>7.9796841834524113</v>
      </c>
      <c r="X5620" s="177">
        <v>35.088412495559588</v>
      </c>
      <c r="Y5620" s="177">
        <v>37.944330666666659</v>
      </c>
      <c r="Z5620" s="177">
        <v>0</v>
      </c>
      <c r="AA5620" s="177">
        <v>24.210193226879028</v>
      </c>
      <c r="AB5620" s="177">
        <v>18.511590146600934</v>
      </c>
      <c r="AC5620" s="177">
        <v>20.790084507624332</v>
      </c>
      <c r="AD5620" s="177">
        <v>0</v>
      </c>
      <c r="AE5620" s="177">
        <v>0</v>
      </c>
      <c r="AF5620" s="177">
        <v>11.574311709233648</v>
      </c>
      <c r="AG5620" s="177">
        <v>0</v>
      </c>
      <c r="AH5620" s="177">
        <v>0</v>
      </c>
      <c r="AI5620" s="177">
        <v>0</v>
      </c>
      <c r="AJ5620" s="177">
        <v>42.629300568126801</v>
      </c>
    </row>
    <row r="5621" spans="1:36" hidden="1" outlineLevel="1" x14ac:dyDescent="0.25">
      <c r="A5621" s="190">
        <f t="shared" si="1518"/>
        <v>2035</v>
      </c>
      <c r="B5621" s="55">
        <f t="shared" si="1519"/>
        <v>6</v>
      </c>
      <c r="C5621" s="55">
        <f t="shared" si="1520"/>
        <v>14</v>
      </c>
      <c r="D5621" s="55">
        <f t="shared" si="1515"/>
        <v>234</v>
      </c>
      <c r="F5621" s="63">
        <f t="shared" si="1526"/>
        <v>49461.583333333299</v>
      </c>
      <c r="G5621" s="64">
        <f t="shared" si="1517"/>
        <v>410.69946982507253</v>
      </c>
      <c r="H5621" s="64">
        <f t="shared" si="1527"/>
        <v>0</v>
      </c>
      <c r="I5621" s="64">
        <f t="shared" si="1527"/>
        <v>177.12248295853868</v>
      </c>
      <c r="J5621" s="64">
        <f t="shared" si="1527"/>
        <v>0</v>
      </c>
      <c r="K5621" s="64">
        <f t="shared" si="1527"/>
        <v>0</v>
      </c>
      <c r="L5621" s="64">
        <f t="shared" si="1527"/>
        <v>0</v>
      </c>
      <c r="M5621" s="64">
        <f t="shared" si="1527"/>
        <v>12.207281880832358</v>
      </c>
      <c r="N5621" s="64">
        <f t="shared" si="1527"/>
        <v>221.36970498570147</v>
      </c>
      <c r="O5621" s="121"/>
      <c r="P5621" s="177">
        <v>2.9750000000000001</v>
      </c>
      <c r="Q5621" s="177">
        <v>38.303776209005029</v>
      </c>
      <c r="R5621" s="177">
        <v>38.303776209005029</v>
      </c>
      <c r="S5621" s="177">
        <v>23.966147784270316</v>
      </c>
      <c r="T5621" s="177">
        <v>33.525594436372693</v>
      </c>
      <c r="U5621" s="177">
        <v>38.303776209005029</v>
      </c>
      <c r="V5621" s="177">
        <v>38.303776209005029</v>
      </c>
      <c r="W5621" s="177">
        <v>7.8457876696360351</v>
      </c>
      <c r="X5621" s="177">
        <v>34.00126900111534</v>
      </c>
      <c r="Y5621" s="177">
        <v>34.423722666666663</v>
      </c>
      <c r="Z5621" s="177">
        <v>0</v>
      </c>
      <c r="AA5621" s="177">
        <v>25.356925078306681</v>
      </c>
      <c r="AB5621" s="177">
        <v>20.283973768782793</v>
      </c>
      <c r="AC5621" s="177">
        <v>22.513701302591866</v>
      </c>
      <c r="AD5621" s="177">
        <v>0</v>
      </c>
      <c r="AE5621" s="177">
        <v>0</v>
      </c>
      <c r="AF5621" s="177">
        <v>12.207281880832358</v>
      </c>
      <c r="AG5621" s="177">
        <v>0</v>
      </c>
      <c r="AH5621" s="177">
        <v>0</v>
      </c>
      <c r="AI5621" s="177">
        <v>0</v>
      </c>
      <c r="AJ5621" s="177">
        <v>40.384961400477621</v>
      </c>
    </row>
    <row r="5622" spans="1:36" hidden="1" outlineLevel="1" x14ac:dyDescent="0.25">
      <c r="A5622" s="190">
        <f t="shared" si="1518"/>
        <v>2035</v>
      </c>
      <c r="B5622" s="55">
        <f t="shared" si="1519"/>
        <v>6</v>
      </c>
      <c r="C5622" s="55">
        <f t="shared" si="1520"/>
        <v>15</v>
      </c>
      <c r="D5622" s="55">
        <f t="shared" si="1515"/>
        <v>234</v>
      </c>
      <c r="F5622" s="63">
        <f t="shared" si="1526"/>
        <v>49461.624999999964</v>
      </c>
      <c r="G5622" s="64">
        <f t="shared" si="1517"/>
        <v>398.80458703003046</v>
      </c>
      <c r="H5622" s="64">
        <f t="shared" si="1527"/>
        <v>0</v>
      </c>
      <c r="I5622" s="64">
        <f t="shared" si="1527"/>
        <v>162.05776234566346</v>
      </c>
      <c r="J5622" s="64">
        <f t="shared" si="1527"/>
        <v>0</v>
      </c>
      <c r="K5622" s="64">
        <f t="shared" si="1527"/>
        <v>0</v>
      </c>
      <c r="L5622" s="64">
        <f t="shared" si="1527"/>
        <v>0</v>
      </c>
      <c r="M5622" s="64">
        <f t="shared" si="1527"/>
        <v>12.659403431974297</v>
      </c>
      <c r="N5622" s="64">
        <f t="shared" si="1527"/>
        <v>224.08742125239266</v>
      </c>
      <c r="O5622" s="121"/>
      <c r="P5622" s="177">
        <v>2.9750000000000001</v>
      </c>
      <c r="Q5622" s="177">
        <v>37.479374245937926</v>
      </c>
      <c r="R5622" s="177">
        <v>37.479374245937926</v>
      </c>
      <c r="S5622" s="177">
        <v>16.71096082850061</v>
      </c>
      <c r="T5622" s="177">
        <v>31.630773077063317</v>
      </c>
      <c r="U5622" s="177">
        <v>37.479374245937926</v>
      </c>
      <c r="V5622" s="177">
        <v>37.479374245937926</v>
      </c>
      <c r="W5622" s="177">
        <v>7.3368182070976014</v>
      </c>
      <c r="X5622" s="177">
        <v>36.02188204635906</v>
      </c>
      <c r="Y5622" s="177">
        <v>28.164863999999998</v>
      </c>
      <c r="Z5622" s="177">
        <v>0</v>
      </c>
      <c r="AA5622" s="177">
        <v>29.218551539691468</v>
      </c>
      <c r="AB5622" s="177">
        <v>21.109770520660966</v>
      </c>
      <c r="AC5622" s="177">
        <v>23.841602208288517</v>
      </c>
      <c r="AD5622" s="177">
        <v>0</v>
      </c>
      <c r="AE5622" s="177">
        <v>0</v>
      </c>
      <c r="AF5622" s="177">
        <v>12.659403431974297</v>
      </c>
      <c r="AG5622" s="177">
        <v>0</v>
      </c>
      <c r="AH5622" s="177">
        <v>0</v>
      </c>
      <c r="AI5622" s="177">
        <v>0</v>
      </c>
      <c r="AJ5622" s="177">
        <v>39.217464186642879</v>
      </c>
    </row>
    <row r="5623" spans="1:36" hidden="1" outlineLevel="1" x14ac:dyDescent="0.25">
      <c r="A5623" s="190">
        <f t="shared" si="1518"/>
        <v>2035</v>
      </c>
      <c r="B5623" s="55">
        <f t="shared" si="1519"/>
        <v>6</v>
      </c>
      <c r="C5623" s="55">
        <f t="shared" si="1520"/>
        <v>16</v>
      </c>
      <c r="D5623" s="55">
        <f t="shared" si="1515"/>
        <v>234</v>
      </c>
      <c r="F5623" s="63">
        <f t="shared" si="1526"/>
        <v>49461.666666666628</v>
      </c>
      <c r="G5623" s="64">
        <f t="shared" si="1517"/>
        <v>372.37421253303535</v>
      </c>
      <c r="H5623" s="64">
        <f t="shared" si="1527"/>
        <v>0</v>
      </c>
      <c r="I5623" s="64">
        <f t="shared" si="1527"/>
        <v>140.13284745909417</v>
      </c>
      <c r="J5623" s="64">
        <f t="shared" si="1527"/>
        <v>0</v>
      </c>
      <c r="K5623" s="64">
        <f t="shared" si="1527"/>
        <v>0</v>
      </c>
      <c r="L5623" s="64">
        <f t="shared" si="1527"/>
        <v>0</v>
      </c>
      <c r="M5623" s="64">
        <f t="shared" si="1527"/>
        <v>14.015768085400119</v>
      </c>
      <c r="N5623" s="64">
        <f t="shared" si="1527"/>
        <v>218.22559698854104</v>
      </c>
      <c r="O5623" s="121"/>
      <c r="P5623" s="177">
        <v>2.9750000000000001</v>
      </c>
      <c r="Q5623" s="177">
        <v>35.377149240116822</v>
      </c>
      <c r="R5623" s="177">
        <v>35.377149240116822</v>
      </c>
      <c r="S5623" s="177">
        <v>8.1724008400866204</v>
      </c>
      <c r="T5623" s="177">
        <v>29.731913247580206</v>
      </c>
      <c r="U5623" s="177">
        <v>35.377149240116822</v>
      </c>
      <c r="V5623" s="177">
        <v>35.377149240116822</v>
      </c>
      <c r="W5623" s="177">
        <v>6.9265462000816376</v>
      </c>
      <c r="X5623" s="177">
        <v>34.698521511996475</v>
      </c>
      <c r="Y5623" s="177">
        <v>20.732469333333334</v>
      </c>
      <c r="Z5623" s="177">
        <v>0</v>
      </c>
      <c r="AA5623" s="177">
        <v>29.367747751637783</v>
      </c>
      <c r="AB5623" s="177">
        <v>21.405453619499994</v>
      </c>
      <c r="AC5623" s="177">
        <v>25.943798656935989</v>
      </c>
      <c r="AD5623" s="177">
        <v>0</v>
      </c>
      <c r="AE5623" s="177">
        <v>0</v>
      </c>
      <c r="AF5623" s="177">
        <v>14.015768085400119</v>
      </c>
      <c r="AG5623" s="177">
        <v>0</v>
      </c>
      <c r="AH5623" s="177">
        <v>0</v>
      </c>
      <c r="AI5623" s="177">
        <v>0</v>
      </c>
      <c r="AJ5623" s="177">
        <v>36.895996326015883</v>
      </c>
    </row>
    <row r="5624" spans="1:36" hidden="1" outlineLevel="1" x14ac:dyDescent="0.25">
      <c r="A5624" s="190">
        <f t="shared" si="1518"/>
        <v>2035</v>
      </c>
      <c r="B5624" s="55">
        <f t="shared" si="1519"/>
        <v>6</v>
      </c>
      <c r="C5624" s="55">
        <f t="shared" si="1520"/>
        <v>17</v>
      </c>
      <c r="D5624" s="55">
        <f t="shared" si="1515"/>
        <v>234</v>
      </c>
      <c r="F5624" s="63">
        <f t="shared" si="1526"/>
        <v>49461.708333333292</v>
      </c>
      <c r="G5624" s="64">
        <f t="shared" si="1517"/>
        <v>307.61693168807034</v>
      </c>
      <c r="H5624" s="64">
        <f t="shared" si="1527"/>
        <v>0</v>
      </c>
      <c r="I5624" s="64">
        <f t="shared" si="1527"/>
        <v>92.733259375027544</v>
      </c>
      <c r="J5624" s="64">
        <f t="shared" si="1527"/>
        <v>0</v>
      </c>
      <c r="K5624" s="64">
        <f t="shared" si="1527"/>
        <v>0</v>
      </c>
      <c r="L5624" s="64">
        <f t="shared" si="1527"/>
        <v>0</v>
      </c>
      <c r="M5624" s="64">
        <f t="shared" si="1527"/>
        <v>14.73916256722722</v>
      </c>
      <c r="N5624" s="64">
        <f t="shared" si="1527"/>
        <v>200.14450974581558</v>
      </c>
      <c r="O5624" s="121"/>
      <c r="P5624" s="177">
        <v>2.9750000000000001</v>
      </c>
      <c r="Q5624" s="177">
        <v>30.059756578334049</v>
      </c>
      <c r="R5624" s="177">
        <v>30.059756578334049</v>
      </c>
      <c r="S5624" s="177">
        <v>1.8748612204755859</v>
      </c>
      <c r="T5624" s="177">
        <v>13.454080364449688</v>
      </c>
      <c r="U5624" s="177">
        <v>30.059756578334049</v>
      </c>
      <c r="V5624" s="177">
        <v>30.059756578334049</v>
      </c>
      <c r="W5624" s="177">
        <v>5.8942352962726829</v>
      </c>
      <c r="X5624" s="177">
        <v>30.011671384985622</v>
      </c>
      <c r="Y5624" s="177">
        <v>10.953002666666666</v>
      </c>
      <c r="Z5624" s="177">
        <v>0</v>
      </c>
      <c r="AA5624" s="177">
        <v>31.935993909720924</v>
      </c>
      <c r="AB5624" s="177">
        <v>22.878880038149628</v>
      </c>
      <c r="AC5624" s="177">
        <v>25.090609484608855</v>
      </c>
      <c r="AD5624" s="177">
        <v>0</v>
      </c>
      <c r="AE5624" s="177">
        <v>0</v>
      </c>
      <c r="AF5624" s="177">
        <v>14.73916256722722</v>
      </c>
      <c r="AG5624" s="177">
        <v>0</v>
      </c>
      <c r="AH5624" s="177">
        <v>0</v>
      </c>
      <c r="AI5624" s="177">
        <v>0</v>
      </c>
      <c r="AJ5624" s="177">
        <v>27.5704084421773</v>
      </c>
    </row>
    <row r="5625" spans="1:36" hidden="1" outlineLevel="1" x14ac:dyDescent="0.25">
      <c r="A5625" s="190">
        <f t="shared" si="1518"/>
        <v>2035</v>
      </c>
      <c r="B5625" s="55">
        <f t="shared" si="1519"/>
        <v>6</v>
      </c>
      <c r="C5625" s="55">
        <f t="shared" si="1520"/>
        <v>18</v>
      </c>
      <c r="D5625" s="55">
        <f t="shared" si="1515"/>
        <v>234</v>
      </c>
      <c r="F5625" s="63">
        <f t="shared" si="1526"/>
        <v>49461.749999999956</v>
      </c>
      <c r="G5625" s="64">
        <f t="shared" si="1517"/>
        <v>241.28832296313661</v>
      </c>
      <c r="H5625" s="64">
        <f t="shared" ref="H5625:N5634" si="1528">SUMIF($P$6:$AK$6,H$6,$P5625:$AK5625)</f>
        <v>0</v>
      </c>
      <c r="I5625" s="64">
        <f t="shared" si="1528"/>
        <v>36.645230342181968</v>
      </c>
      <c r="J5625" s="64">
        <f t="shared" si="1528"/>
        <v>0</v>
      </c>
      <c r="K5625" s="64">
        <f t="shared" si="1528"/>
        <v>0</v>
      </c>
      <c r="L5625" s="64">
        <f t="shared" si="1528"/>
        <v>0</v>
      </c>
      <c r="M5625" s="64">
        <f t="shared" si="1528"/>
        <v>16.3668001513382</v>
      </c>
      <c r="N5625" s="64">
        <f t="shared" si="1528"/>
        <v>188.27629246961644</v>
      </c>
      <c r="O5625" s="121"/>
      <c r="P5625" s="177">
        <v>2.9750000000000001</v>
      </c>
      <c r="Q5625" s="177">
        <v>26.380862818147122</v>
      </c>
      <c r="R5625" s="177">
        <v>26.380862818147122</v>
      </c>
      <c r="S5625" s="177">
        <v>0.48879912210174187</v>
      </c>
      <c r="T5625" s="177">
        <v>0</v>
      </c>
      <c r="U5625" s="177">
        <v>26.380862818147122</v>
      </c>
      <c r="V5625" s="177">
        <v>26.380862818147122</v>
      </c>
      <c r="W5625" s="177">
        <v>2.8848660285147454</v>
      </c>
      <c r="X5625" s="177">
        <v>14.779980137080452</v>
      </c>
      <c r="Y5625" s="177">
        <v>2.3470719999999998</v>
      </c>
      <c r="Z5625" s="177">
        <v>0</v>
      </c>
      <c r="AA5625" s="177">
        <v>33.319327631402167</v>
      </c>
      <c r="AB5625" s="177">
        <v>24.098930629714893</v>
      </c>
      <c r="AC5625" s="177">
        <v>25.334582935910909</v>
      </c>
      <c r="AD5625" s="177">
        <v>0</v>
      </c>
      <c r="AE5625" s="177">
        <v>0</v>
      </c>
      <c r="AF5625" s="177">
        <v>16.3668001513382</v>
      </c>
      <c r="AG5625" s="177">
        <v>0</v>
      </c>
      <c r="AH5625" s="177">
        <v>0</v>
      </c>
      <c r="AI5625" s="177">
        <v>0</v>
      </c>
      <c r="AJ5625" s="177">
        <v>13.169513054485028</v>
      </c>
    </row>
    <row r="5626" spans="1:36" hidden="1" outlineLevel="1" x14ac:dyDescent="0.25">
      <c r="A5626" s="190">
        <f t="shared" si="1518"/>
        <v>2035</v>
      </c>
      <c r="B5626" s="55">
        <f t="shared" si="1519"/>
        <v>6</v>
      </c>
      <c r="C5626" s="55">
        <f t="shared" si="1520"/>
        <v>19</v>
      </c>
      <c r="D5626" s="55">
        <f t="shared" si="1515"/>
        <v>234</v>
      </c>
      <c r="F5626" s="63">
        <f t="shared" si="1526"/>
        <v>49461.791666666621</v>
      </c>
      <c r="G5626" s="64">
        <f t="shared" si="1517"/>
        <v>196.53331559929381</v>
      </c>
      <c r="H5626" s="64">
        <f t="shared" si="1528"/>
        <v>0</v>
      </c>
      <c r="I5626" s="64">
        <f t="shared" si="1528"/>
        <v>4.1809709517489804</v>
      </c>
      <c r="J5626" s="64">
        <f t="shared" si="1528"/>
        <v>0</v>
      </c>
      <c r="K5626" s="64">
        <f t="shared" si="1528"/>
        <v>0</v>
      </c>
      <c r="L5626" s="64">
        <f t="shared" si="1528"/>
        <v>0</v>
      </c>
      <c r="M5626" s="64">
        <f t="shared" si="1528"/>
        <v>18.446559286591118</v>
      </c>
      <c r="N5626" s="64">
        <f t="shared" si="1528"/>
        <v>173.9057853609537</v>
      </c>
      <c r="O5626" s="121"/>
      <c r="P5626" s="177">
        <v>2.9750000000000001</v>
      </c>
      <c r="Q5626" s="177">
        <v>23.742776536332407</v>
      </c>
      <c r="R5626" s="177">
        <v>23.742776536332407</v>
      </c>
      <c r="S5626" s="177">
        <v>0</v>
      </c>
      <c r="T5626" s="177">
        <v>0</v>
      </c>
      <c r="U5626" s="177">
        <v>23.742776536332407</v>
      </c>
      <c r="V5626" s="177">
        <v>23.742776536332407</v>
      </c>
      <c r="W5626" s="177">
        <v>0.32188441395733935</v>
      </c>
      <c r="X5626" s="177">
        <v>0.83984155239890679</v>
      </c>
      <c r="Y5626" s="177">
        <v>0</v>
      </c>
      <c r="Z5626" s="177">
        <v>0</v>
      </c>
      <c r="AA5626" s="177">
        <v>31.549145549191692</v>
      </c>
      <c r="AB5626" s="177">
        <v>25.371759227168624</v>
      </c>
      <c r="AC5626" s="177">
        <v>22.01377443926377</v>
      </c>
      <c r="AD5626" s="177">
        <v>0</v>
      </c>
      <c r="AE5626" s="177">
        <v>0</v>
      </c>
      <c r="AF5626" s="177">
        <v>18.446559286591118</v>
      </c>
      <c r="AG5626" s="177">
        <v>0</v>
      </c>
      <c r="AH5626" s="177">
        <v>0</v>
      </c>
      <c r="AI5626" s="177">
        <v>0</v>
      </c>
      <c r="AJ5626" s="177">
        <v>4.4244985392734172E-2</v>
      </c>
    </row>
    <row r="5627" spans="1:36" hidden="1" outlineLevel="1" x14ac:dyDescent="0.25">
      <c r="A5627" s="190">
        <f t="shared" si="1518"/>
        <v>2035</v>
      </c>
      <c r="B5627" s="55">
        <f t="shared" si="1519"/>
        <v>6</v>
      </c>
      <c r="C5627" s="55">
        <f t="shared" si="1520"/>
        <v>20</v>
      </c>
      <c r="D5627" s="55">
        <f t="shared" si="1515"/>
        <v>234</v>
      </c>
      <c r="F5627" s="63">
        <f t="shared" si="1526"/>
        <v>49461.833333333285</v>
      </c>
      <c r="G5627" s="64">
        <f t="shared" si="1517"/>
        <v>198.69075158444747</v>
      </c>
      <c r="H5627" s="64">
        <f t="shared" si="1528"/>
        <v>0</v>
      </c>
      <c r="I5627" s="64">
        <f t="shared" si="1528"/>
        <v>2.9750000000000001</v>
      </c>
      <c r="J5627" s="64">
        <f t="shared" si="1528"/>
        <v>0</v>
      </c>
      <c r="K5627" s="64">
        <f t="shared" si="1528"/>
        <v>0</v>
      </c>
      <c r="L5627" s="64">
        <f t="shared" si="1528"/>
        <v>0</v>
      </c>
      <c r="M5627" s="64">
        <f t="shared" si="1528"/>
        <v>20.797591352529203</v>
      </c>
      <c r="N5627" s="64">
        <f t="shared" si="1528"/>
        <v>174.91816023191828</v>
      </c>
      <c r="O5627" s="121"/>
      <c r="P5627" s="177">
        <v>2.9750000000000001</v>
      </c>
      <c r="Q5627" s="177">
        <v>23.773691609947427</v>
      </c>
      <c r="R5627" s="177">
        <v>23.773691609947427</v>
      </c>
      <c r="S5627" s="177">
        <v>0</v>
      </c>
      <c r="T5627" s="177">
        <v>0</v>
      </c>
      <c r="U5627" s="177">
        <v>23.773691609947427</v>
      </c>
      <c r="V5627" s="177">
        <v>23.773691609947427</v>
      </c>
      <c r="W5627" s="177">
        <v>0</v>
      </c>
      <c r="X5627" s="177">
        <v>0</v>
      </c>
      <c r="Y5627" s="177">
        <v>0</v>
      </c>
      <c r="Z5627" s="177">
        <v>0</v>
      </c>
      <c r="AA5627" s="177">
        <v>31.517977496598352</v>
      </c>
      <c r="AB5627" s="177">
        <v>25.281950032616109</v>
      </c>
      <c r="AC5627" s="177">
        <v>23.023466262914116</v>
      </c>
      <c r="AD5627" s="177">
        <v>0</v>
      </c>
      <c r="AE5627" s="177">
        <v>0</v>
      </c>
      <c r="AF5627" s="177">
        <v>20.797591352529203</v>
      </c>
      <c r="AG5627" s="177">
        <v>0</v>
      </c>
      <c r="AH5627" s="177">
        <v>0</v>
      </c>
      <c r="AI5627" s="177">
        <v>0</v>
      </c>
      <c r="AJ5627" s="177">
        <v>0</v>
      </c>
    </row>
    <row r="5628" spans="1:36" hidden="1" outlineLevel="1" x14ac:dyDescent="0.25">
      <c r="A5628" s="190">
        <f t="shared" si="1518"/>
        <v>2035</v>
      </c>
      <c r="B5628" s="55">
        <f t="shared" si="1519"/>
        <v>6</v>
      </c>
      <c r="C5628" s="55">
        <f t="shared" si="1520"/>
        <v>21</v>
      </c>
      <c r="D5628" s="55">
        <f t="shared" si="1515"/>
        <v>234</v>
      </c>
      <c r="F5628" s="63">
        <f t="shared" si="1526"/>
        <v>49461.874999999949</v>
      </c>
      <c r="G5628" s="64">
        <f t="shared" si="1517"/>
        <v>184.86427068591328</v>
      </c>
      <c r="H5628" s="64">
        <f t="shared" si="1528"/>
        <v>0</v>
      </c>
      <c r="I5628" s="64">
        <f t="shared" si="1528"/>
        <v>2.9750000000000001</v>
      </c>
      <c r="J5628" s="64">
        <f t="shared" si="1528"/>
        <v>0</v>
      </c>
      <c r="K5628" s="64">
        <f t="shared" si="1528"/>
        <v>0</v>
      </c>
      <c r="L5628" s="64">
        <f t="shared" si="1528"/>
        <v>0</v>
      </c>
      <c r="M5628" s="64">
        <f t="shared" si="1528"/>
        <v>23.148623418467295</v>
      </c>
      <c r="N5628" s="64">
        <f t="shared" si="1528"/>
        <v>158.74064726744598</v>
      </c>
      <c r="O5628" s="121"/>
      <c r="P5628" s="177">
        <v>2.9750000000000001</v>
      </c>
      <c r="Q5628" s="177">
        <v>21.856957045816429</v>
      </c>
      <c r="R5628" s="177">
        <v>21.856957045816429</v>
      </c>
      <c r="S5628" s="177">
        <v>0</v>
      </c>
      <c r="T5628" s="177">
        <v>0</v>
      </c>
      <c r="U5628" s="177">
        <v>21.856957045816429</v>
      </c>
      <c r="V5628" s="177">
        <v>21.856957045816429</v>
      </c>
      <c r="W5628" s="177">
        <v>0</v>
      </c>
      <c r="X5628" s="177">
        <v>0</v>
      </c>
      <c r="Y5628" s="177">
        <v>0</v>
      </c>
      <c r="Z5628" s="177">
        <v>0</v>
      </c>
      <c r="AA5628" s="177">
        <v>29.68306837407016</v>
      </c>
      <c r="AB5628" s="177">
        <v>20.038676942997348</v>
      </c>
      <c r="AC5628" s="177">
        <v>21.591073767112775</v>
      </c>
      <c r="AD5628" s="177">
        <v>0</v>
      </c>
      <c r="AE5628" s="177">
        <v>0</v>
      </c>
      <c r="AF5628" s="177">
        <v>23.148623418467295</v>
      </c>
      <c r="AG5628" s="177">
        <v>0</v>
      </c>
      <c r="AH5628" s="177">
        <v>0</v>
      </c>
      <c r="AI5628" s="177">
        <v>0</v>
      </c>
      <c r="AJ5628" s="177">
        <v>0</v>
      </c>
    </row>
    <row r="5629" spans="1:36" hidden="1" outlineLevel="1" x14ac:dyDescent="0.25">
      <c r="A5629" s="190">
        <f t="shared" si="1518"/>
        <v>2035</v>
      </c>
      <c r="B5629" s="55">
        <f t="shared" si="1519"/>
        <v>6</v>
      </c>
      <c r="C5629" s="55">
        <f t="shared" si="1520"/>
        <v>22</v>
      </c>
      <c r="D5629" s="55">
        <f t="shared" si="1515"/>
        <v>234</v>
      </c>
      <c r="F5629" s="63">
        <f t="shared" si="1526"/>
        <v>49461.916666666613</v>
      </c>
      <c r="G5629" s="64">
        <f t="shared" si="1517"/>
        <v>180.8240093854053</v>
      </c>
      <c r="H5629" s="64">
        <f t="shared" si="1528"/>
        <v>0</v>
      </c>
      <c r="I5629" s="64">
        <f t="shared" si="1528"/>
        <v>2.9750000000000001</v>
      </c>
      <c r="J5629" s="64">
        <f t="shared" si="1528"/>
        <v>0</v>
      </c>
      <c r="K5629" s="64">
        <f t="shared" si="1528"/>
        <v>0</v>
      </c>
      <c r="L5629" s="64">
        <f t="shared" si="1528"/>
        <v>0</v>
      </c>
      <c r="M5629" s="64">
        <f t="shared" si="1528"/>
        <v>24.233715141207945</v>
      </c>
      <c r="N5629" s="64">
        <f t="shared" si="1528"/>
        <v>153.61529424419734</v>
      </c>
      <c r="O5629" s="121"/>
      <c r="P5629" s="177">
        <v>2.9750000000000001</v>
      </c>
      <c r="Q5629" s="177">
        <v>20.96041991098096</v>
      </c>
      <c r="R5629" s="177">
        <v>20.96041991098096</v>
      </c>
      <c r="S5629" s="177">
        <v>0</v>
      </c>
      <c r="T5629" s="177">
        <v>0</v>
      </c>
      <c r="U5629" s="177">
        <v>20.96041991098096</v>
      </c>
      <c r="V5629" s="177">
        <v>20.96041991098096</v>
      </c>
      <c r="W5629" s="177">
        <v>0</v>
      </c>
      <c r="X5629" s="177">
        <v>0</v>
      </c>
      <c r="Y5629" s="177">
        <v>0</v>
      </c>
      <c r="Z5629" s="177">
        <v>0</v>
      </c>
      <c r="AA5629" s="177">
        <v>30.282631573022059</v>
      </c>
      <c r="AB5629" s="177">
        <v>19.344915788644464</v>
      </c>
      <c r="AC5629" s="177">
        <v>20.146067238606978</v>
      </c>
      <c r="AD5629" s="177">
        <v>0</v>
      </c>
      <c r="AE5629" s="177">
        <v>0</v>
      </c>
      <c r="AF5629" s="177">
        <v>24.233715141207945</v>
      </c>
      <c r="AG5629" s="177">
        <v>0</v>
      </c>
      <c r="AH5629" s="177">
        <v>0</v>
      </c>
      <c r="AI5629" s="177">
        <v>0</v>
      </c>
      <c r="AJ5629" s="177">
        <v>0</v>
      </c>
    </row>
    <row r="5630" spans="1:36" hidden="1" outlineLevel="1" x14ac:dyDescent="0.25">
      <c r="A5630" s="190">
        <f t="shared" si="1518"/>
        <v>2035</v>
      </c>
      <c r="B5630" s="55">
        <f t="shared" si="1519"/>
        <v>6</v>
      </c>
      <c r="C5630" s="55">
        <f t="shared" si="1520"/>
        <v>23</v>
      </c>
      <c r="D5630" s="55">
        <f t="shared" si="1515"/>
        <v>234</v>
      </c>
      <c r="F5630" s="63">
        <f t="shared" si="1526"/>
        <v>49461.958333333278</v>
      </c>
      <c r="G5630" s="64">
        <f t="shared" si="1517"/>
        <v>173.6212875392805</v>
      </c>
      <c r="H5630" s="64">
        <f t="shared" si="1528"/>
        <v>0</v>
      </c>
      <c r="I5630" s="64">
        <f t="shared" si="1528"/>
        <v>2.9750000000000001</v>
      </c>
      <c r="J5630" s="64">
        <f t="shared" si="1528"/>
        <v>0</v>
      </c>
      <c r="K5630" s="64">
        <f t="shared" si="1528"/>
        <v>0</v>
      </c>
      <c r="L5630" s="64">
        <f t="shared" si="1528"/>
        <v>0</v>
      </c>
      <c r="M5630" s="64">
        <f t="shared" si="1528"/>
        <v>25.680504104862145</v>
      </c>
      <c r="N5630" s="64">
        <f t="shared" si="1528"/>
        <v>144.96578343441837</v>
      </c>
      <c r="O5630" s="121"/>
      <c r="P5630" s="177">
        <v>2.9750000000000001</v>
      </c>
      <c r="Q5630" s="177">
        <v>19.074600420464972</v>
      </c>
      <c r="R5630" s="177">
        <v>19.074600420464972</v>
      </c>
      <c r="S5630" s="177">
        <v>0</v>
      </c>
      <c r="T5630" s="177">
        <v>0</v>
      </c>
      <c r="U5630" s="177">
        <v>19.074600420464972</v>
      </c>
      <c r="V5630" s="177">
        <v>19.074600420464972</v>
      </c>
      <c r="W5630" s="177">
        <v>0</v>
      </c>
      <c r="X5630" s="177">
        <v>0</v>
      </c>
      <c r="Y5630" s="177">
        <v>0</v>
      </c>
      <c r="Z5630" s="177">
        <v>0</v>
      </c>
      <c r="AA5630" s="177">
        <v>29.955591905186758</v>
      </c>
      <c r="AB5630" s="177">
        <v>18.149321464595321</v>
      </c>
      <c r="AC5630" s="177">
        <v>20.562468382776412</v>
      </c>
      <c r="AD5630" s="177">
        <v>0</v>
      </c>
      <c r="AE5630" s="177">
        <v>0</v>
      </c>
      <c r="AF5630" s="177">
        <v>25.680504104862145</v>
      </c>
      <c r="AG5630" s="177">
        <v>0</v>
      </c>
      <c r="AH5630" s="177">
        <v>0</v>
      </c>
      <c r="AI5630" s="177">
        <v>0</v>
      </c>
      <c r="AJ5630" s="177">
        <v>0</v>
      </c>
    </row>
    <row r="5631" spans="1:36" hidden="1" outlineLevel="1" x14ac:dyDescent="0.25">
      <c r="A5631" s="190">
        <f t="shared" si="1518"/>
        <v>2035</v>
      </c>
      <c r="B5631" s="55">
        <f t="shared" si="1519"/>
        <v>7</v>
      </c>
      <c r="C5631" s="55">
        <f t="shared" si="1520"/>
        <v>0</v>
      </c>
      <c r="D5631" s="55">
        <f t="shared" si="1515"/>
        <v>235</v>
      </c>
      <c r="F5631" s="63">
        <f t="shared" ref="F5631" si="1529">EDATE(F5607,1)</f>
        <v>49491</v>
      </c>
      <c r="G5631" s="64">
        <f t="shared" si="1517"/>
        <v>129.09781223899313</v>
      </c>
      <c r="H5631" s="64">
        <f t="shared" si="1528"/>
        <v>0</v>
      </c>
      <c r="I5631" s="64">
        <f t="shared" si="1528"/>
        <v>2.9750000000000001</v>
      </c>
      <c r="J5631" s="64">
        <f t="shared" si="1528"/>
        <v>0</v>
      </c>
      <c r="K5631" s="64">
        <f t="shared" si="1528"/>
        <v>0</v>
      </c>
      <c r="L5631" s="64">
        <f t="shared" si="1528"/>
        <v>0</v>
      </c>
      <c r="M5631" s="64">
        <f t="shared" si="1528"/>
        <v>25.411447721950744</v>
      </c>
      <c r="N5631" s="64">
        <f t="shared" si="1528"/>
        <v>100.7113645170424</v>
      </c>
      <c r="O5631" s="121"/>
      <c r="P5631" s="177">
        <v>2.9750000000000001</v>
      </c>
      <c r="Q5631" s="177">
        <v>9.9752637531118804</v>
      </c>
      <c r="R5631" s="177">
        <v>9.9752637531118804</v>
      </c>
      <c r="S5631" s="177">
        <v>0</v>
      </c>
      <c r="T5631" s="177">
        <v>0</v>
      </c>
      <c r="U5631" s="177">
        <v>9.9752637531118804</v>
      </c>
      <c r="V5631" s="177">
        <v>9.9752637531118804</v>
      </c>
      <c r="W5631" s="177">
        <v>0</v>
      </c>
      <c r="X5631" s="177">
        <v>0</v>
      </c>
      <c r="Y5631" s="177">
        <v>0</v>
      </c>
      <c r="Z5631" s="177">
        <v>0</v>
      </c>
      <c r="AA5631" s="177">
        <v>25.186470077427622</v>
      </c>
      <c r="AB5631" s="177">
        <v>21.618234679285351</v>
      </c>
      <c r="AC5631" s="177">
        <v>14.005604747881897</v>
      </c>
      <c r="AD5631" s="177">
        <v>0</v>
      </c>
      <c r="AE5631" s="177">
        <v>0</v>
      </c>
      <c r="AF5631" s="177">
        <v>25.411447721950744</v>
      </c>
      <c r="AG5631" s="177">
        <v>0</v>
      </c>
      <c r="AH5631" s="177">
        <v>0</v>
      </c>
      <c r="AI5631" s="177">
        <v>0</v>
      </c>
      <c r="AJ5631" s="177">
        <v>0</v>
      </c>
    </row>
    <row r="5632" spans="1:36" hidden="1" outlineLevel="1" x14ac:dyDescent="0.25">
      <c r="A5632" s="190">
        <f t="shared" si="1518"/>
        <v>2035</v>
      </c>
      <c r="B5632" s="55">
        <f t="shared" si="1519"/>
        <v>7</v>
      </c>
      <c r="C5632" s="55">
        <f t="shared" si="1520"/>
        <v>1</v>
      </c>
      <c r="D5632" s="55">
        <f t="shared" si="1515"/>
        <v>235</v>
      </c>
      <c r="F5632" s="63">
        <f t="shared" ref="F5632" si="1530">F5631+1/24</f>
        <v>49491.041666666664</v>
      </c>
      <c r="G5632" s="64">
        <f t="shared" si="1517"/>
        <v>125.60699113880791</v>
      </c>
      <c r="H5632" s="64">
        <f t="shared" si="1528"/>
        <v>0</v>
      </c>
      <c r="I5632" s="64">
        <f t="shared" si="1528"/>
        <v>2.9750000000000001</v>
      </c>
      <c r="J5632" s="64">
        <f t="shared" si="1528"/>
        <v>0</v>
      </c>
      <c r="K5632" s="64">
        <f t="shared" si="1528"/>
        <v>0</v>
      </c>
      <c r="L5632" s="64">
        <f t="shared" si="1528"/>
        <v>0</v>
      </c>
      <c r="M5632" s="64">
        <f t="shared" si="1528"/>
        <v>25.805423655624402</v>
      </c>
      <c r="N5632" s="64">
        <f t="shared" si="1528"/>
        <v>96.82656748318351</v>
      </c>
      <c r="O5632" s="121"/>
      <c r="P5632" s="177">
        <v>2.9750000000000001</v>
      </c>
      <c r="Q5632" s="177">
        <v>9.0272014955847197</v>
      </c>
      <c r="R5632" s="177">
        <v>9.0272014955847197</v>
      </c>
      <c r="S5632" s="177">
        <v>0</v>
      </c>
      <c r="T5632" s="177">
        <v>0</v>
      </c>
      <c r="U5632" s="177">
        <v>9.0272014955847197</v>
      </c>
      <c r="V5632" s="177">
        <v>9.0272014955847197</v>
      </c>
      <c r="W5632" s="177">
        <v>0</v>
      </c>
      <c r="X5632" s="177">
        <v>0</v>
      </c>
      <c r="Y5632" s="177">
        <v>0</v>
      </c>
      <c r="Z5632" s="177">
        <v>0</v>
      </c>
      <c r="AA5632" s="177">
        <v>24.519032484147875</v>
      </c>
      <c r="AB5632" s="177">
        <v>22.740002409651684</v>
      </c>
      <c r="AC5632" s="177">
        <v>13.45872660704508</v>
      </c>
      <c r="AD5632" s="177">
        <v>0</v>
      </c>
      <c r="AE5632" s="177">
        <v>0</v>
      </c>
      <c r="AF5632" s="177">
        <v>25.805423655624402</v>
      </c>
      <c r="AG5632" s="177">
        <v>0</v>
      </c>
      <c r="AH5632" s="177">
        <v>0</v>
      </c>
      <c r="AI5632" s="177">
        <v>0</v>
      </c>
      <c r="AJ5632" s="177">
        <v>0</v>
      </c>
    </row>
    <row r="5633" spans="1:36" hidden="1" outlineLevel="1" x14ac:dyDescent="0.25">
      <c r="A5633" s="190">
        <f t="shared" si="1518"/>
        <v>2035</v>
      </c>
      <c r="B5633" s="55">
        <f t="shared" si="1519"/>
        <v>7</v>
      </c>
      <c r="C5633" s="55">
        <f t="shared" si="1520"/>
        <v>2</v>
      </c>
      <c r="D5633" s="55">
        <f t="shared" si="1515"/>
        <v>235</v>
      </c>
      <c r="F5633" s="63">
        <f t="shared" si="1526"/>
        <v>49491.083333333328</v>
      </c>
      <c r="G5633" s="64">
        <f t="shared" si="1517"/>
        <v>127.67222389669456</v>
      </c>
      <c r="H5633" s="64">
        <f t="shared" si="1528"/>
        <v>0</v>
      </c>
      <c r="I5633" s="64">
        <f t="shared" si="1528"/>
        <v>2.9750000000000001</v>
      </c>
      <c r="J5633" s="64">
        <f t="shared" si="1528"/>
        <v>0</v>
      </c>
      <c r="K5633" s="64">
        <f t="shared" si="1528"/>
        <v>0</v>
      </c>
      <c r="L5633" s="64">
        <f t="shared" si="1528"/>
        <v>0</v>
      </c>
      <c r="M5633" s="64">
        <f t="shared" si="1528"/>
        <v>26.199399589298057</v>
      </c>
      <c r="N5633" s="64">
        <f t="shared" si="1528"/>
        <v>98.497824307396499</v>
      </c>
      <c r="O5633" s="121"/>
      <c r="P5633" s="177">
        <v>2.9750000000000001</v>
      </c>
      <c r="Q5633" s="177">
        <v>8.1512744098259287</v>
      </c>
      <c r="R5633" s="177">
        <v>8.1512744098259287</v>
      </c>
      <c r="S5633" s="177">
        <v>0</v>
      </c>
      <c r="T5633" s="177">
        <v>0</v>
      </c>
      <c r="U5633" s="177">
        <v>8.1512744098259287</v>
      </c>
      <c r="V5633" s="177">
        <v>8.1512744098259287</v>
      </c>
      <c r="W5633" s="177">
        <v>0</v>
      </c>
      <c r="X5633" s="177">
        <v>0</v>
      </c>
      <c r="Y5633" s="177">
        <v>0</v>
      </c>
      <c r="Z5633" s="177">
        <v>0</v>
      </c>
      <c r="AA5633" s="177">
        <v>25.959235767993199</v>
      </c>
      <c r="AB5633" s="177">
        <v>24.279700692116492</v>
      </c>
      <c r="AC5633" s="177">
        <v>15.653790207983098</v>
      </c>
      <c r="AD5633" s="177">
        <v>0</v>
      </c>
      <c r="AE5633" s="177">
        <v>0</v>
      </c>
      <c r="AF5633" s="177">
        <v>26.199399589298057</v>
      </c>
      <c r="AG5633" s="177">
        <v>0</v>
      </c>
      <c r="AH5633" s="177">
        <v>0</v>
      </c>
      <c r="AI5633" s="177">
        <v>0</v>
      </c>
      <c r="AJ5633" s="177">
        <v>0</v>
      </c>
    </row>
    <row r="5634" spans="1:36" hidden="1" outlineLevel="1" x14ac:dyDescent="0.25">
      <c r="A5634" s="190">
        <f t="shared" si="1518"/>
        <v>2035</v>
      </c>
      <c r="B5634" s="55">
        <f t="shared" si="1519"/>
        <v>7</v>
      </c>
      <c r="C5634" s="55">
        <f t="shared" si="1520"/>
        <v>3</v>
      </c>
      <c r="D5634" s="55">
        <f t="shared" si="1515"/>
        <v>235</v>
      </c>
      <c r="F5634" s="63">
        <f t="shared" si="1526"/>
        <v>49491.124999999993</v>
      </c>
      <c r="G5634" s="64">
        <f t="shared" si="1517"/>
        <v>125.52381165693669</v>
      </c>
      <c r="H5634" s="64">
        <f t="shared" si="1528"/>
        <v>0</v>
      </c>
      <c r="I5634" s="64">
        <f t="shared" si="1528"/>
        <v>2.9860607556606755</v>
      </c>
      <c r="J5634" s="64">
        <f t="shared" si="1528"/>
        <v>0</v>
      </c>
      <c r="K5634" s="64">
        <f t="shared" si="1528"/>
        <v>0</v>
      </c>
      <c r="L5634" s="64">
        <f t="shared" si="1528"/>
        <v>0</v>
      </c>
      <c r="M5634" s="64">
        <f t="shared" si="1528"/>
        <v>26.002411622461228</v>
      </c>
      <c r="N5634" s="64">
        <f t="shared" si="1528"/>
        <v>96.535339278814774</v>
      </c>
      <c r="O5634" s="121"/>
      <c r="P5634" s="177">
        <v>2.9750000000000001</v>
      </c>
      <c r="Q5634" s="177">
        <v>6.8528413179952494</v>
      </c>
      <c r="R5634" s="177">
        <v>6.8528413179952494</v>
      </c>
      <c r="S5634" s="177">
        <v>1.1060755660675551E-2</v>
      </c>
      <c r="T5634" s="177">
        <v>0</v>
      </c>
      <c r="U5634" s="177">
        <v>6.8528413179952494</v>
      </c>
      <c r="V5634" s="177">
        <v>6.8528413179952494</v>
      </c>
      <c r="W5634" s="177">
        <v>0</v>
      </c>
      <c r="X5634" s="177">
        <v>0</v>
      </c>
      <c r="Y5634" s="177">
        <v>0</v>
      </c>
      <c r="Z5634" s="177">
        <v>0</v>
      </c>
      <c r="AA5634" s="177">
        <v>26.19575059375769</v>
      </c>
      <c r="AB5634" s="177">
        <v>25.966947485417087</v>
      </c>
      <c r="AC5634" s="177">
        <v>16.961275927658988</v>
      </c>
      <c r="AD5634" s="177">
        <v>0</v>
      </c>
      <c r="AE5634" s="177">
        <v>0</v>
      </c>
      <c r="AF5634" s="177">
        <v>26.002411622461228</v>
      </c>
      <c r="AG5634" s="177">
        <v>0</v>
      </c>
      <c r="AH5634" s="177">
        <v>0</v>
      </c>
      <c r="AI5634" s="177">
        <v>0</v>
      </c>
      <c r="AJ5634" s="177">
        <v>0</v>
      </c>
    </row>
    <row r="5635" spans="1:36" hidden="1" outlineLevel="1" x14ac:dyDescent="0.25">
      <c r="A5635" s="190">
        <f t="shared" si="1518"/>
        <v>2035</v>
      </c>
      <c r="B5635" s="55">
        <f t="shared" si="1519"/>
        <v>7</v>
      </c>
      <c r="C5635" s="55">
        <f t="shared" si="1520"/>
        <v>4</v>
      </c>
      <c r="D5635" s="55">
        <f t="shared" si="1515"/>
        <v>235</v>
      </c>
      <c r="F5635" s="63">
        <f t="shared" si="1526"/>
        <v>49491.166666666657</v>
      </c>
      <c r="G5635" s="64">
        <f t="shared" si="1517"/>
        <v>128.97071236493906</v>
      </c>
      <c r="H5635" s="64">
        <f t="shared" ref="H5635:N5644" si="1531">SUMIF($P$6:$AK$6,H$6,$P5635:$AK5635)</f>
        <v>0</v>
      </c>
      <c r="I5635" s="64">
        <f t="shared" si="1531"/>
        <v>10.531926257589561</v>
      </c>
      <c r="J5635" s="64">
        <f t="shared" si="1531"/>
        <v>0</v>
      </c>
      <c r="K5635" s="64">
        <f t="shared" si="1531"/>
        <v>0</v>
      </c>
      <c r="L5635" s="64">
        <f t="shared" si="1531"/>
        <v>0</v>
      </c>
      <c r="M5635" s="64">
        <f t="shared" si="1531"/>
        <v>24.721989838021852</v>
      </c>
      <c r="N5635" s="64">
        <f t="shared" si="1531"/>
        <v>93.716796269327631</v>
      </c>
      <c r="O5635" s="121"/>
      <c r="P5635" s="177">
        <v>2.9750000000000001</v>
      </c>
      <c r="Q5635" s="177">
        <v>6.5436905818450875</v>
      </c>
      <c r="R5635" s="177">
        <v>6.5436905818450875</v>
      </c>
      <c r="S5635" s="177">
        <v>1.2739577488643263</v>
      </c>
      <c r="T5635" s="177">
        <v>6.1716800638903253</v>
      </c>
      <c r="U5635" s="177">
        <v>6.5436905818450875</v>
      </c>
      <c r="V5635" s="177">
        <v>6.5436905818450875</v>
      </c>
      <c r="W5635" s="177">
        <v>9.766863175831389E-2</v>
      </c>
      <c r="X5635" s="177">
        <v>1.3619813076594225E-2</v>
      </c>
      <c r="Y5635" s="177">
        <v>0</v>
      </c>
      <c r="Z5635" s="177">
        <v>0</v>
      </c>
      <c r="AA5635" s="177">
        <v>24.495538452221062</v>
      </c>
      <c r="AB5635" s="177">
        <v>25.388935645473516</v>
      </c>
      <c r="AC5635" s="177">
        <v>17.65755984425271</v>
      </c>
      <c r="AD5635" s="177">
        <v>0</v>
      </c>
      <c r="AE5635" s="177">
        <v>0</v>
      </c>
      <c r="AF5635" s="177">
        <v>24.721989838021852</v>
      </c>
      <c r="AG5635" s="177">
        <v>0</v>
      </c>
      <c r="AH5635" s="177">
        <v>0</v>
      </c>
      <c r="AI5635" s="177">
        <v>0</v>
      </c>
      <c r="AJ5635" s="177">
        <v>0</v>
      </c>
    </row>
    <row r="5636" spans="1:36" hidden="1" outlineLevel="1" x14ac:dyDescent="0.25">
      <c r="A5636" s="190">
        <f t="shared" si="1518"/>
        <v>2035</v>
      </c>
      <c r="B5636" s="55">
        <f t="shared" si="1519"/>
        <v>7</v>
      </c>
      <c r="C5636" s="55">
        <f t="shared" si="1520"/>
        <v>5</v>
      </c>
      <c r="D5636" s="55">
        <f t="shared" si="1515"/>
        <v>235</v>
      </c>
      <c r="F5636" s="63">
        <f t="shared" si="1526"/>
        <v>49491.208333333321</v>
      </c>
      <c r="G5636" s="64">
        <f t="shared" si="1517"/>
        <v>159.03909370458118</v>
      </c>
      <c r="H5636" s="64">
        <f t="shared" si="1531"/>
        <v>0</v>
      </c>
      <c r="I5636" s="64">
        <f t="shared" si="1531"/>
        <v>46.86093904473276</v>
      </c>
      <c r="J5636" s="64">
        <f t="shared" si="1531"/>
        <v>0</v>
      </c>
      <c r="K5636" s="64">
        <f t="shared" si="1531"/>
        <v>0</v>
      </c>
      <c r="L5636" s="64">
        <f t="shared" si="1531"/>
        <v>0</v>
      </c>
      <c r="M5636" s="64">
        <f t="shared" si="1531"/>
        <v>23.638556020419301</v>
      </c>
      <c r="N5636" s="64">
        <f t="shared" si="1531"/>
        <v>88.539598639429116</v>
      </c>
      <c r="O5636" s="121"/>
      <c r="P5636" s="177">
        <v>2.9750000000000001</v>
      </c>
      <c r="Q5636" s="177">
        <v>4.7609213367124879</v>
      </c>
      <c r="R5636" s="177">
        <v>4.7609213367124879</v>
      </c>
      <c r="S5636" s="177">
        <v>5.4914817794260458</v>
      </c>
      <c r="T5636" s="177">
        <v>22.560068507858844</v>
      </c>
      <c r="U5636" s="177">
        <v>4.7609213367124879</v>
      </c>
      <c r="V5636" s="177">
        <v>4.7609213367124879</v>
      </c>
      <c r="W5636" s="177">
        <v>1.7674581330091583</v>
      </c>
      <c r="X5636" s="177">
        <v>7.9838317670941619</v>
      </c>
      <c r="Y5636" s="177">
        <v>1.8927999999999998</v>
      </c>
      <c r="Z5636" s="177">
        <v>0</v>
      </c>
      <c r="AA5636" s="177">
        <v>26.103428752447513</v>
      </c>
      <c r="AB5636" s="177">
        <v>22.828742327827424</v>
      </c>
      <c r="AC5636" s="177">
        <v>20.56374221230422</v>
      </c>
      <c r="AD5636" s="177">
        <v>0</v>
      </c>
      <c r="AE5636" s="177">
        <v>0</v>
      </c>
      <c r="AF5636" s="177">
        <v>23.638556020419301</v>
      </c>
      <c r="AG5636" s="177">
        <v>0</v>
      </c>
      <c r="AH5636" s="177">
        <v>0</v>
      </c>
      <c r="AI5636" s="177">
        <v>0</v>
      </c>
      <c r="AJ5636" s="177">
        <v>4.1902988573445477</v>
      </c>
    </row>
    <row r="5637" spans="1:36" hidden="1" outlineLevel="1" x14ac:dyDescent="0.25">
      <c r="A5637" s="190">
        <f t="shared" si="1518"/>
        <v>2035</v>
      </c>
      <c r="B5637" s="55">
        <f t="shared" si="1519"/>
        <v>7</v>
      </c>
      <c r="C5637" s="55">
        <f t="shared" si="1520"/>
        <v>6</v>
      </c>
      <c r="D5637" s="55">
        <f t="shared" si="1515"/>
        <v>235</v>
      </c>
      <c r="F5637" s="63">
        <f t="shared" si="1526"/>
        <v>49491.249999999985</v>
      </c>
      <c r="G5637" s="64">
        <f t="shared" si="1517"/>
        <v>227.4682072763112</v>
      </c>
      <c r="H5637" s="64">
        <f t="shared" si="1531"/>
        <v>0</v>
      </c>
      <c r="I5637" s="64">
        <f t="shared" si="1531"/>
        <v>115.27817463658266</v>
      </c>
      <c r="J5637" s="64">
        <f t="shared" si="1531"/>
        <v>0</v>
      </c>
      <c r="K5637" s="64">
        <f t="shared" si="1531"/>
        <v>0</v>
      </c>
      <c r="L5637" s="64">
        <f t="shared" si="1531"/>
        <v>0</v>
      </c>
      <c r="M5637" s="64">
        <f t="shared" si="1531"/>
        <v>22.555122202816747</v>
      </c>
      <c r="N5637" s="64">
        <f t="shared" si="1531"/>
        <v>89.634910436911824</v>
      </c>
      <c r="O5637" s="121"/>
      <c r="P5637" s="177">
        <v>2.9750000000000001</v>
      </c>
      <c r="Q5637" s="177">
        <v>6.677655900843491</v>
      </c>
      <c r="R5637" s="177">
        <v>6.677655900843491</v>
      </c>
      <c r="S5637" s="177">
        <v>15.874601034564407</v>
      </c>
      <c r="T5637" s="177">
        <v>31.151262436361215</v>
      </c>
      <c r="U5637" s="177">
        <v>6.677655900843491</v>
      </c>
      <c r="V5637" s="177">
        <v>6.677655900843491</v>
      </c>
      <c r="W5637" s="177">
        <v>6.1043670901036888</v>
      </c>
      <c r="X5637" s="177">
        <v>29.091509929280555</v>
      </c>
      <c r="Y5637" s="177">
        <v>9.0854399999999984</v>
      </c>
      <c r="Z5637" s="177">
        <v>0</v>
      </c>
      <c r="AA5637" s="177">
        <v>23.963313139312508</v>
      </c>
      <c r="AB5637" s="177">
        <v>19.774820774856295</v>
      </c>
      <c r="AC5637" s="177">
        <v>19.186152919369064</v>
      </c>
      <c r="AD5637" s="177">
        <v>0</v>
      </c>
      <c r="AE5637" s="177">
        <v>0</v>
      </c>
      <c r="AF5637" s="177">
        <v>22.555122202816747</v>
      </c>
      <c r="AG5637" s="177">
        <v>0</v>
      </c>
      <c r="AH5637" s="177">
        <v>0</v>
      </c>
      <c r="AI5637" s="177">
        <v>0</v>
      </c>
      <c r="AJ5637" s="177">
        <v>20.995994146272803</v>
      </c>
    </row>
    <row r="5638" spans="1:36" hidden="1" outlineLevel="1" x14ac:dyDescent="0.25">
      <c r="A5638" s="190">
        <f t="shared" si="1518"/>
        <v>2035</v>
      </c>
      <c r="B5638" s="55">
        <f t="shared" si="1519"/>
        <v>7</v>
      </c>
      <c r="C5638" s="55">
        <f t="shared" si="1520"/>
        <v>7</v>
      </c>
      <c r="D5638" s="55">
        <f t="shared" si="1515"/>
        <v>235</v>
      </c>
      <c r="F5638" s="63">
        <f t="shared" si="1526"/>
        <v>49491.29166666665</v>
      </c>
      <c r="G5638" s="64">
        <f t="shared" si="1517"/>
        <v>294.0800532271636</v>
      </c>
      <c r="H5638" s="64">
        <f t="shared" si="1531"/>
        <v>0</v>
      </c>
      <c r="I5638" s="64">
        <f t="shared" si="1531"/>
        <v>166.32263229604922</v>
      </c>
      <c r="J5638" s="64">
        <f t="shared" si="1531"/>
        <v>0</v>
      </c>
      <c r="K5638" s="64">
        <f t="shared" si="1531"/>
        <v>0</v>
      </c>
      <c r="L5638" s="64">
        <f t="shared" si="1531"/>
        <v>0</v>
      </c>
      <c r="M5638" s="64">
        <f t="shared" si="1531"/>
        <v>18.31988091582496</v>
      </c>
      <c r="N5638" s="64">
        <f t="shared" si="1531"/>
        <v>109.43754001528944</v>
      </c>
      <c r="O5638" s="121"/>
      <c r="P5638" s="177">
        <v>2.9750000000000001</v>
      </c>
      <c r="Q5638" s="177">
        <v>10.026788875803575</v>
      </c>
      <c r="R5638" s="177">
        <v>10.026788875803575</v>
      </c>
      <c r="S5638" s="177">
        <v>25.242279439768126</v>
      </c>
      <c r="T5638" s="177">
        <v>34.005641988892833</v>
      </c>
      <c r="U5638" s="177">
        <v>10.026788875803575</v>
      </c>
      <c r="V5638" s="177">
        <v>10.026788875803575</v>
      </c>
      <c r="W5638" s="177">
        <v>7.8918398951410076</v>
      </c>
      <c r="X5638" s="177">
        <v>37.909861529990721</v>
      </c>
      <c r="Y5638" s="177">
        <v>21.199360000000002</v>
      </c>
      <c r="Z5638" s="177">
        <v>0</v>
      </c>
      <c r="AA5638" s="177">
        <v>25.331403303970774</v>
      </c>
      <c r="AB5638" s="177">
        <v>20.976121778145469</v>
      </c>
      <c r="AC5638" s="177">
        <v>23.022859429958892</v>
      </c>
      <c r="AD5638" s="177">
        <v>0</v>
      </c>
      <c r="AE5638" s="177">
        <v>0</v>
      </c>
      <c r="AF5638" s="177">
        <v>18.31988091582496</v>
      </c>
      <c r="AG5638" s="177">
        <v>0</v>
      </c>
      <c r="AH5638" s="177">
        <v>0</v>
      </c>
      <c r="AI5638" s="177">
        <v>0</v>
      </c>
      <c r="AJ5638" s="177">
        <v>37.098649442256509</v>
      </c>
    </row>
    <row r="5639" spans="1:36" hidden="1" outlineLevel="1" x14ac:dyDescent="0.25">
      <c r="A5639" s="190">
        <f t="shared" si="1518"/>
        <v>2035</v>
      </c>
      <c r="B5639" s="55">
        <f t="shared" si="1519"/>
        <v>7</v>
      </c>
      <c r="C5639" s="55">
        <f t="shared" si="1520"/>
        <v>8</v>
      </c>
      <c r="D5639" s="55">
        <f t="shared" si="1515"/>
        <v>235</v>
      </c>
      <c r="F5639" s="63">
        <f t="shared" si="1526"/>
        <v>49491.333333333314</v>
      </c>
      <c r="G5639" s="64">
        <f t="shared" si="1517"/>
        <v>328.52408449830773</v>
      </c>
      <c r="H5639" s="64">
        <f t="shared" si="1531"/>
        <v>0</v>
      </c>
      <c r="I5639" s="64">
        <f t="shared" si="1531"/>
        <v>195.28664427531442</v>
      </c>
      <c r="J5639" s="64">
        <f t="shared" si="1531"/>
        <v>0</v>
      </c>
      <c r="K5639" s="64">
        <f t="shared" si="1531"/>
        <v>0</v>
      </c>
      <c r="L5639" s="64">
        <f t="shared" si="1531"/>
        <v>0</v>
      </c>
      <c r="M5639" s="64">
        <f t="shared" si="1531"/>
        <v>15.365061413272546</v>
      </c>
      <c r="N5639" s="64">
        <f t="shared" si="1531"/>
        <v>117.87237880972074</v>
      </c>
      <c r="O5639" s="121"/>
      <c r="P5639" s="177">
        <v>2.9750000000000001</v>
      </c>
      <c r="Q5639" s="177">
        <v>12.870975648385061</v>
      </c>
      <c r="R5639" s="177">
        <v>12.870975648385061</v>
      </c>
      <c r="S5639" s="177">
        <v>31.658024951091679</v>
      </c>
      <c r="T5639" s="177">
        <v>35.496647038088589</v>
      </c>
      <c r="U5639" s="177">
        <v>12.870975648385061</v>
      </c>
      <c r="V5639" s="177">
        <v>12.870975648385061</v>
      </c>
      <c r="W5639" s="177">
        <v>8.1340831588710998</v>
      </c>
      <c r="X5639" s="177">
        <v>40.663002070640601</v>
      </c>
      <c r="Y5639" s="177">
        <v>32.934719999999999</v>
      </c>
      <c r="Z5639" s="177">
        <v>0</v>
      </c>
      <c r="AA5639" s="177">
        <v>24.0923846328877</v>
      </c>
      <c r="AB5639" s="177">
        <v>21.422050163296689</v>
      </c>
      <c r="AC5639" s="177">
        <v>20.8740414199961</v>
      </c>
      <c r="AD5639" s="177">
        <v>0</v>
      </c>
      <c r="AE5639" s="177">
        <v>0</v>
      </c>
      <c r="AF5639" s="177">
        <v>15.365061413272546</v>
      </c>
      <c r="AG5639" s="177">
        <v>0</v>
      </c>
      <c r="AH5639" s="177">
        <v>0</v>
      </c>
      <c r="AI5639" s="177">
        <v>0</v>
      </c>
      <c r="AJ5639" s="177">
        <v>43.425167056622442</v>
      </c>
    </row>
    <row r="5640" spans="1:36" hidden="1" outlineLevel="1" x14ac:dyDescent="0.25">
      <c r="A5640" s="190">
        <f t="shared" si="1518"/>
        <v>2035</v>
      </c>
      <c r="B5640" s="55">
        <f t="shared" si="1519"/>
        <v>7</v>
      </c>
      <c r="C5640" s="55">
        <f t="shared" si="1520"/>
        <v>9</v>
      </c>
      <c r="D5640" s="55">
        <f t="shared" si="1515"/>
        <v>235</v>
      </c>
      <c r="F5640" s="63">
        <f t="shared" si="1526"/>
        <v>49491.374999999978</v>
      </c>
      <c r="G5640" s="64">
        <f t="shared" si="1517"/>
        <v>342.6922521204491</v>
      </c>
      <c r="H5640" s="64">
        <f t="shared" si="1531"/>
        <v>0</v>
      </c>
      <c r="I5640" s="64">
        <f t="shared" si="1531"/>
        <v>211.89553632372042</v>
      </c>
      <c r="J5640" s="64">
        <f t="shared" si="1531"/>
        <v>0</v>
      </c>
      <c r="K5640" s="64">
        <f t="shared" si="1531"/>
        <v>0</v>
      </c>
      <c r="L5640" s="64">
        <f t="shared" si="1531"/>
        <v>0</v>
      </c>
      <c r="M5640" s="64">
        <f t="shared" si="1531"/>
        <v>12.804217844393786</v>
      </c>
      <c r="N5640" s="64">
        <f t="shared" si="1531"/>
        <v>117.99249795233487</v>
      </c>
      <c r="O5640" s="121"/>
      <c r="P5640" s="177">
        <v>2.9750000000000001</v>
      </c>
      <c r="Q5640" s="177">
        <v>14.798015237054404</v>
      </c>
      <c r="R5640" s="177">
        <v>14.798015237054404</v>
      </c>
      <c r="S5640" s="177">
        <v>35.300721046567595</v>
      </c>
      <c r="T5640" s="177">
        <v>36.239344035595714</v>
      </c>
      <c r="U5640" s="177">
        <v>14.798015237054404</v>
      </c>
      <c r="V5640" s="177">
        <v>14.798015237054404</v>
      </c>
      <c r="W5640" s="177">
        <v>8.1877721299483888</v>
      </c>
      <c r="X5640" s="177">
        <v>41.043031739974978</v>
      </c>
      <c r="Y5640" s="177">
        <v>41.263039999999997</v>
      </c>
      <c r="Z5640" s="177">
        <v>0</v>
      </c>
      <c r="AA5640" s="177">
        <v>21.343448999961431</v>
      </c>
      <c r="AB5640" s="177">
        <v>20.112855353398004</v>
      </c>
      <c r="AC5640" s="177">
        <v>17.344132650757821</v>
      </c>
      <c r="AD5640" s="177">
        <v>0</v>
      </c>
      <c r="AE5640" s="177">
        <v>0</v>
      </c>
      <c r="AF5640" s="177">
        <v>12.804217844393786</v>
      </c>
      <c r="AG5640" s="177">
        <v>0</v>
      </c>
      <c r="AH5640" s="177">
        <v>0</v>
      </c>
      <c r="AI5640" s="177">
        <v>0</v>
      </c>
      <c r="AJ5640" s="177">
        <v>46.886627371633764</v>
      </c>
    </row>
    <row r="5641" spans="1:36" hidden="1" outlineLevel="1" x14ac:dyDescent="0.25">
      <c r="A5641" s="190">
        <f t="shared" si="1518"/>
        <v>2035</v>
      </c>
      <c r="B5641" s="55">
        <f t="shared" si="1519"/>
        <v>7</v>
      </c>
      <c r="C5641" s="55">
        <f t="shared" si="1520"/>
        <v>10</v>
      </c>
      <c r="D5641" s="55">
        <f t="shared" si="1515"/>
        <v>235</v>
      </c>
      <c r="F5641" s="63">
        <f t="shared" si="1526"/>
        <v>49491.416666666642</v>
      </c>
      <c r="G5641" s="64">
        <f t="shared" si="1517"/>
        <v>347.21039527716357</v>
      </c>
      <c r="H5641" s="64">
        <f t="shared" si="1531"/>
        <v>0</v>
      </c>
      <c r="I5641" s="64">
        <f t="shared" si="1531"/>
        <v>216.77141323248335</v>
      </c>
      <c r="J5641" s="64">
        <f t="shared" si="1531"/>
        <v>0</v>
      </c>
      <c r="K5641" s="64">
        <f t="shared" si="1531"/>
        <v>0</v>
      </c>
      <c r="L5641" s="64">
        <f t="shared" si="1531"/>
        <v>0</v>
      </c>
      <c r="M5641" s="64">
        <f t="shared" si="1531"/>
        <v>10.834338176025511</v>
      </c>
      <c r="N5641" s="64">
        <f t="shared" si="1531"/>
        <v>119.60464386865472</v>
      </c>
      <c r="O5641" s="121"/>
      <c r="P5641" s="177">
        <v>2.9750000000000001</v>
      </c>
      <c r="Q5641" s="177">
        <v>16.766274923877099</v>
      </c>
      <c r="R5641" s="177">
        <v>16.766274923877099</v>
      </c>
      <c r="S5641" s="177">
        <v>35.236463030755466</v>
      </c>
      <c r="T5641" s="177">
        <v>35.894780643743402</v>
      </c>
      <c r="U5641" s="177">
        <v>16.766274923877099</v>
      </c>
      <c r="V5641" s="177">
        <v>16.766274923877099</v>
      </c>
      <c r="W5641" s="177">
        <v>8.3579901158136529</v>
      </c>
      <c r="X5641" s="177">
        <v>40.52572666523325</v>
      </c>
      <c r="Y5641" s="177">
        <v>45.427199999999999</v>
      </c>
      <c r="Z5641" s="177">
        <v>0</v>
      </c>
      <c r="AA5641" s="177">
        <v>18.107302788057982</v>
      </c>
      <c r="AB5641" s="177">
        <v>19.119006348107742</v>
      </c>
      <c r="AC5641" s="177">
        <v>15.313235036980604</v>
      </c>
      <c r="AD5641" s="177">
        <v>0</v>
      </c>
      <c r="AE5641" s="177">
        <v>0</v>
      </c>
      <c r="AF5641" s="177">
        <v>10.834338176025511</v>
      </c>
      <c r="AG5641" s="177">
        <v>0</v>
      </c>
      <c r="AH5641" s="177">
        <v>0</v>
      </c>
      <c r="AI5641" s="177">
        <v>0</v>
      </c>
      <c r="AJ5641" s="177">
        <v>48.354252776937578</v>
      </c>
    </row>
    <row r="5642" spans="1:36" hidden="1" outlineLevel="1" x14ac:dyDescent="0.25">
      <c r="A5642" s="190">
        <f t="shared" si="1518"/>
        <v>2035</v>
      </c>
      <c r="B5642" s="55">
        <f t="shared" si="1519"/>
        <v>7</v>
      </c>
      <c r="C5642" s="55">
        <f t="shared" si="1520"/>
        <v>11</v>
      </c>
      <c r="D5642" s="55">
        <f t="shared" si="1515"/>
        <v>235</v>
      </c>
      <c r="F5642" s="63">
        <f t="shared" si="1526"/>
        <v>49491.458333333307</v>
      </c>
      <c r="G5642" s="64">
        <f t="shared" si="1517"/>
        <v>349.49252965107451</v>
      </c>
      <c r="H5642" s="64">
        <f t="shared" si="1531"/>
        <v>0</v>
      </c>
      <c r="I5642" s="64">
        <f t="shared" si="1531"/>
        <v>215.13519713556511</v>
      </c>
      <c r="J5642" s="64">
        <f t="shared" si="1531"/>
        <v>0</v>
      </c>
      <c r="K5642" s="64">
        <f t="shared" si="1531"/>
        <v>0</v>
      </c>
      <c r="L5642" s="64">
        <f t="shared" si="1531"/>
        <v>0</v>
      </c>
      <c r="M5642" s="64">
        <f t="shared" si="1531"/>
        <v>9.652410375004548</v>
      </c>
      <c r="N5642" s="64">
        <f t="shared" si="1531"/>
        <v>124.70492214050483</v>
      </c>
      <c r="O5642" s="121"/>
      <c r="P5642" s="177">
        <v>2.9750000000000001</v>
      </c>
      <c r="Q5642" s="177">
        <v>18.518129095394681</v>
      </c>
      <c r="R5642" s="177">
        <v>18.518129095394681</v>
      </c>
      <c r="S5642" s="177">
        <v>35.388007833705544</v>
      </c>
      <c r="T5642" s="177">
        <v>36.099793489061653</v>
      </c>
      <c r="U5642" s="177">
        <v>18.518129095394681</v>
      </c>
      <c r="V5642" s="177">
        <v>18.518129095394681</v>
      </c>
      <c r="W5642" s="177">
        <v>8.2156959456398848</v>
      </c>
      <c r="X5642" s="177">
        <v>39.819986023502267</v>
      </c>
      <c r="Y5642" s="177">
        <v>44.670079999999999</v>
      </c>
      <c r="Z5642" s="177">
        <v>0</v>
      </c>
      <c r="AA5642" s="177">
        <v>17.491071676017587</v>
      </c>
      <c r="AB5642" s="177">
        <v>17.796088092530013</v>
      </c>
      <c r="AC5642" s="177">
        <v>15.345245990378519</v>
      </c>
      <c r="AD5642" s="177">
        <v>0</v>
      </c>
      <c r="AE5642" s="177">
        <v>0</v>
      </c>
      <c r="AF5642" s="177">
        <v>9.652410375004548</v>
      </c>
      <c r="AG5642" s="177">
        <v>0</v>
      </c>
      <c r="AH5642" s="177">
        <v>0</v>
      </c>
      <c r="AI5642" s="177">
        <v>0</v>
      </c>
      <c r="AJ5642" s="177">
        <v>47.96663384365575</v>
      </c>
    </row>
    <row r="5643" spans="1:36" hidden="1" outlineLevel="1" x14ac:dyDescent="0.25">
      <c r="A5643" s="190">
        <f t="shared" si="1518"/>
        <v>2035</v>
      </c>
      <c r="B5643" s="55">
        <f t="shared" si="1519"/>
        <v>7</v>
      </c>
      <c r="C5643" s="55">
        <f t="shared" si="1520"/>
        <v>12</v>
      </c>
      <c r="D5643" s="55">
        <f t="shared" si="1515"/>
        <v>235</v>
      </c>
      <c r="F5643" s="63">
        <f t="shared" si="1526"/>
        <v>49491.499999999971</v>
      </c>
      <c r="G5643" s="64">
        <f t="shared" si="1517"/>
        <v>361.96124834338639</v>
      </c>
      <c r="H5643" s="64">
        <f t="shared" si="1531"/>
        <v>0</v>
      </c>
      <c r="I5643" s="64">
        <f t="shared" si="1531"/>
        <v>211.19501035746151</v>
      </c>
      <c r="J5643" s="64">
        <f t="shared" si="1531"/>
        <v>0</v>
      </c>
      <c r="K5643" s="64">
        <f t="shared" si="1531"/>
        <v>0</v>
      </c>
      <c r="L5643" s="64">
        <f t="shared" si="1531"/>
        <v>0</v>
      </c>
      <c r="M5643" s="64">
        <f t="shared" si="1531"/>
        <v>8.7659645242388251</v>
      </c>
      <c r="N5643" s="64">
        <f t="shared" si="1531"/>
        <v>142.00027346168605</v>
      </c>
      <c r="O5643" s="121"/>
      <c r="P5643" s="177">
        <v>2.9750000000000001</v>
      </c>
      <c r="Q5643" s="177">
        <v>22.166107781966588</v>
      </c>
      <c r="R5643" s="177">
        <v>22.166107781966588</v>
      </c>
      <c r="S5643" s="177">
        <v>34.939393164774202</v>
      </c>
      <c r="T5643" s="177">
        <v>36.201406609562547</v>
      </c>
      <c r="U5643" s="177">
        <v>22.166107781966588</v>
      </c>
      <c r="V5643" s="177">
        <v>22.166107781966588</v>
      </c>
      <c r="W5643" s="177">
        <v>8.166456873707471</v>
      </c>
      <c r="X5643" s="177">
        <v>39.466570008767874</v>
      </c>
      <c r="Y5643" s="177">
        <v>43.155839999999998</v>
      </c>
      <c r="Z5643" s="177">
        <v>0</v>
      </c>
      <c r="AA5643" s="177">
        <v>20.051081726875985</v>
      </c>
      <c r="AB5643" s="177">
        <v>16.596896949564261</v>
      </c>
      <c r="AC5643" s="177">
        <v>16.687863657379427</v>
      </c>
      <c r="AD5643" s="177">
        <v>0</v>
      </c>
      <c r="AE5643" s="177">
        <v>0</v>
      </c>
      <c r="AF5643" s="177">
        <v>8.7659645242388251</v>
      </c>
      <c r="AG5643" s="177">
        <v>0</v>
      </c>
      <c r="AH5643" s="177">
        <v>0</v>
      </c>
      <c r="AI5643" s="177">
        <v>0</v>
      </c>
      <c r="AJ5643" s="177">
        <v>46.290343700649416</v>
      </c>
    </row>
    <row r="5644" spans="1:36" hidden="1" outlineLevel="1" x14ac:dyDescent="0.25">
      <c r="A5644" s="190">
        <f t="shared" si="1518"/>
        <v>2035</v>
      </c>
      <c r="B5644" s="55">
        <f t="shared" si="1519"/>
        <v>7</v>
      </c>
      <c r="C5644" s="55">
        <f t="shared" si="1520"/>
        <v>13</v>
      </c>
      <c r="D5644" s="55">
        <f t="shared" si="1515"/>
        <v>235</v>
      </c>
      <c r="F5644" s="63">
        <f t="shared" si="1526"/>
        <v>49491.541666666635</v>
      </c>
      <c r="G5644" s="64">
        <f t="shared" si="1517"/>
        <v>363.63839785761047</v>
      </c>
      <c r="H5644" s="64">
        <f t="shared" si="1531"/>
        <v>0</v>
      </c>
      <c r="I5644" s="64">
        <f t="shared" si="1531"/>
        <v>201.42336355807555</v>
      </c>
      <c r="J5644" s="64">
        <f t="shared" si="1531"/>
        <v>0</v>
      </c>
      <c r="K5644" s="64">
        <f t="shared" si="1531"/>
        <v>0</v>
      </c>
      <c r="L5644" s="64">
        <f t="shared" si="1531"/>
        <v>0</v>
      </c>
      <c r="M5644" s="64">
        <f t="shared" si="1531"/>
        <v>9.0614464744940637</v>
      </c>
      <c r="N5644" s="64">
        <f t="shared" si="1531"/>
        <v>153.15358782504083</v>
      </c>
      <c r="O5644" s="121"/>
      <c r="P5644" s="177">
        <v>2.9750000000000001</v>
      </c>
      <c r="Q5644" s="177">
        <v>23.557286094642315</v>
      </c>
      <c r="R5644" s="177">
        <v>23.557286094642315</v>
      </c>
      <c r="S5644" s="177">
        <v>30.03639763127666</v>
      </c>
      <c r="T5644" s="177">
        <v>33.486717182027199</v>
      </c>
      <c r="U5644" s="177">
        <v>23.557286094642315</v>
      </c>
      <c r="V5644" s="177">
        <v>23.557286094642315</v>
      </c>
      <c r="W5644" s="177">
        <v>8.1412199692057836</v>
      </c>
      <c r="X5644" s="177">
        <v>38.378640001671606</v>
      </c>
      <c r="Y5644" s="177">
        <v>43.912960000000005</v>
      </c>
      <c r="Z5644" s="177">
        <v>0</v>
      </c>
      <c r="AA5644" s="177">
        <v>22.38949818045824</v>
      </c>
      <c r="AB5644" s="177">
        <v>17.537107168847257</v>
      </c>
      <c r="AC5644" s="177">
        <v>18.997838097166074</v>
      </c>
      <c r="AD5644" s="177">
        <v>0</v>
      </c>
      <c r="AE5644" s="177">
        <v>0</v>
      </c>
      <c r="AF5644" s="177">
        <v>9.0614464744940637</v>
      </c>
      <c r="AG5644" s="177">
        <v>0</v>
      </c>
      <c r="AH5644" s="177">
        <v>0</v>
      </c>
      <c r="AI5644" s="177">
        <v>0</v>
      </c>
      <c r="AJ5644" s="177">
        <v>44.492428773894325</v>
      </c>
    </row>
    <row r="5645" spans="1:36" hidden="1" outlineLevel="1" x14ac:dyDescent="0.25">
      <c r="A5645" s="190">
        <f t="shared" si="1518"/>
        <v>2035</v>
      </c>
      <c r="B5645" s="55">
        <f t="shared" si="1519"/>
        <v>7</v>
      </c>
      <c r="C5645" s="55">
        <f t="shared" si="1520"/>
        <v>14</v>
      </c>
      <c r="D5645" s="55">
        <f t="shared" si="1515"/>
        <v>235</v>
      </c>
      <c r="F5645" s="63">
        <f t="shared" si="1526"/>
        <v>49491.583333333299</v>
      </c>
      <c r="G5645" s="64">
        <f t="shared" si="1517"/>
        <v>352.22685468596455</v>
      </c>
      <c r="H5645" s="64">
        <f t="shared" ref="H5645:N5654" si="1532">SUMIF($P$6:$AK$6,H$6,$P5645:$AK5645)</f>
        <v>0</v>
      </c>
      <c r="I5645" s="64">
        <f t="shared" si="1532"/>
        <v>190.46629958050582</v>
      </c>
      <c r="J5645" s="64">
        <f t="shared" si="1532"/>
        <v>0</v>
      </c>
      <c r="K5645" s="64">
        <f t="shared" si="1532"/>
        <v>0</v>
      </c>
      <c r="L5645" s="64">
        <f t="shared" si="1532"/>
        <v>0</v>
      </c>
      <c r="M5645" s="64">
        <f t="shared" si="1532"/>
        <v>9.3569284247493059</v>
      </c>
      <c r="N5645" s="64">
        <f t="shared" si="1532"/>
        <v>152.40362668070941</v>
      </c>
      <c r="O5645" s="121"/>
      <c r="P5645" s="177">
        <v>2.9750000000000001</v>
      </c>
      <c r="Q5645" s="177">
        <v>22.949289646880324</v>
      </c>
      <c r="R5645" s="177">
        <v>22.949289646880324</v>
      </c>
      <c r="S5645" s="177">
        <v>24.733337842834789</v>
      </c>
      <c r="T5645" s="177">
        <v>32.329862971401646</v>
      </c>
      <c r="U5645" s="177">
        <v>22.949289646880324</v>
      </c>
      <c r="V5645" s="177">
        <v>22.949289646880324</v>
      </c>
      <c r="W5645" s="177">
        <v>7.5315717016095558</v>
      </c>
      <c r="X5645" s="177">
        <v>39.261559042804762</v>
      </c>
      <c r="Y5645" s="177">
        <v>38.613120000000002</v>
      </c>
      <c r="Z5645" s="177">
        <v>0</v>
      </c>
      <c r="AA5645" s="177">
        <v>23.57959467391548</v>
      </c>
      <c r="AB5645" s="177">
        <v>19.234039298343763</v>
      </c>
      <c r="AC5645" s="177">
        <v>17.792834120928855</v>
      </c>
      <c r="AD5645" s="177">
        <v>0</v>
      </c>
      <c r="AE5645" s="177">
        <v>0</v>
      </c>
      <c r="AF5645" s="177">
        <v>9.3569284247493059</v>
      </c>
      <c r="AG5645" s="177">
        <v>0</v>
      </c>
      <c r="AH5645" s="177">
        <v>0</v>
      </c>
      <c r="AI5645" s="177">
        <v>0</v>
      </c>
      <c r="AJ5645" s="177">
        <v>45.021848021855085</v>
      </c>
    </row>
    <row r="5646" spans="1:36" hidden="1" outlineLevel="1" x14ac:dyDescent="0.25">
      <c r="A5646" s="190">
        <f t="shared" si="1518"/>
        <v>2035</v>
      </c>
      <c r="B5646" s="55">
        <f t="shared" si="1519"/>
        <v>7</v>
      </c>
      <c r="C5646" s="55">
        <f t="shared" si="1520"/>
        <v>15</v>
      </c>
      <c r="D5646" s="55">
        <f t="shared" si="1515"/>
        <v>235</v>
      </c>
      <c r="F5646" s="63">
        <f t="shared" si="1526"/>
        <v>49491.624999999964</v>
      </c>
      <c r="G5646" s="64">
        <f t="shared" si="1517"/>
        <v>339.85069246655468</v>
      </c>
      <c r="H5646" s="64">
        <f t="shared" si="1532"/>
        <v>0</v>
      </c>
      <c r="I5646" s="64">
        <f t="shared" si="1532"/>
        <v>171.20295661411052</v>
      </c>
      <c r="J5646" s="64">
        <f t="shared" si="1532"/>
        <v>0</v>
      </c>
      <c r="K5646" s="64">
        <f t="shared" si="1532"/>
        <v>0</v>
      </c>
      <c r="L5646" s="64">
        <f t="shared" si="1532"/>
        <v>0</v>
      </c>
      <c r="M5646" s="64">
        <f t="shared" si="1532"/>
        <v>9.2584344413308912</v>
      </c>
      <c r="N5646" s="64">
        <f t="shared" si="1532"/>
        <v>159.38930141111325</v>
      </c>
      <c r="O5646" s="121"/>
      <c r="P5646" s="177">
        <v>2.9750000000000001</v>
      </c>
      <c r="Q5646" s="177">
        <v>23.505760971950622</v>
      </c>
      <c r="R5646" s="177">
        <v>23.505760971950622</v>
      </c>
      <c r="S5646" s="177">
        <v>17.113601357564111</v>
      </c>
      <c r="T5646" s="177">
        <v>29.847599599165839</v>
      </c>
      <c r="U5646" s="177">
        <v>23.505760971950622</v>
      </c>
      <c r="V5646" s="177">
        <v>23.505760971950622</v>
      </c>
      <c r="W5646" s="177">
        <v>7.3687512913714421</v>
      </c>
      <c r="X5646" s="177">
        <v>39.356215126555824</v>
      </c>
      <c r="Y5646" s="177">
        <v>31.420479999999998</v>
      </c>
      <c r="Z5646" s="177">
        <v>0</v>
      </c>
      <c r="AA5646" s="177">
        <v>24.56090462300326</v>
      </c>
      <c r="AB5646" s="177">
        <v>21.162084866428017</v>
      </c>
      <c r="AC5646" s="177">
        <v>19.643268033879483</v>
      </c>
      <c r="AD5646" s="177">
        <v>0</v>
      </c>
      <c r="AE5646" s="177">
        <v>0</v>
      </c>
      <c r="AF5646" s="177">
        <v>9.2584344413308912</v>
      </c>
      <c r="AG5646" s="177">
        <v>0</v>
      </c>
      <c r="AH5646" s="177">
        <v>0</v>
      </c>
      <c r="AI5646" s="177">
        <v>0</v>
      </c>
      <c r="AJ5646" s="177">
        <v>43.121309239453282</v>
      </c>
    </row>
    <row r="5647" spans="1:36" hidden="1" outlineLevel="1" x14ac:dyDescent="0.25">
      <c r="A5647" s="190">
        <f t="shared" si="1518"/>
        <v>2035</v>
      </c>
      <c r="B5647" s="55">
        <f t="shared" si="1519"/>
        <v>7</v>
      </c>
      <c r="C5647" s="55">
        <f t="shared" si="1520"/>
        <v>16</v>
      </c>
      <c r="D5647" s="55">
        <f t="shared" ref="D5647:D5710" si="1533">MATCH(DATE(YEAR(F5647),B5647,1),$F$7505:$F$7816,0)</f>
        <v>235</v>
      </c>
      <c r="F5647" s="63">
        <f t="shared" si="1526"/>
        <v>49491.666666666628</v>
      </c>
      <c r="G5647" s="64">
        <f t="shared" ref="G5647:G5710" si="1534">SUM(H5647:N5647)</f>
        <v>312.9206599836744</v>
      </c>
      <c r="H5647" s="64">
        <f t="shared" si="1532"/>
        <v>0</v>
      </c>
      <c r="I5647" s="64">
        <f t="shared" si="1532"/>
        <v>136.82426981246812</v>
      </c>
      <c r="J5647" s="64">
        <f t="shared" si="1532"/>
        <v>0</v>
      </c>
      <c r="K5647" s="64">
        <f t="shared" si="1532"/>
        <v>0</v>
      </c>
      <c r="L5647" s="64">
        <f t="shared" si="1532"/>
        <v>0</v>
      </c>
      <c r="M5647" s="64">
        <f t="shared" si="1532"/>
        <v>10.046386308678201</v>
      </c>
      <c r="N5647" s="64">
        <f t="shared" si="1532"/>
        <v>166.05000386252809</v>
      </c>
      <c r="O5647" s="121"/>
      <c r="P5647" s="177">
        <v>2.9750000000000001</v>
      </c>
      <c r="Q5647" s="177">
        <v>23.114170039493747</v>
      </c>
      <c r="R5647" s="177">
        <v>23.114170039493747</v>
      </c>
      <c r="S5647" s="177">
        <v>8.1224687947334147</v>
      </c>
      <c r="T5647" s="177">
        <v>23.171729245027752</v>
      </c>
      <c r="U5647" s="177">
        <v>23.114170039493747</v>
      </c>
      <c r="V5647" s="177">
        <v>23.114170039493747</v>
      </c>
      <c r="W5647" s="177">
        <v>6.9634774901544514</v>
      </c>
      <c r="X5647" s="177">
        <v>37.488437002495573</v>
      </c>
      <c r="Y5647" s="177">
        <v>21.199360000000002</v>
      </c>
      <c r="Z5647" s="177">
        <v>0</v>
      </c>
      <c r="AA5647" s="177">
        <v>30.266088375874499</v>
      </c>
      <c r="AB5647" s="177">
        <v>20.0659570734874</v>
      </c>
      <c r="AC5647" s="177">
        <v>23.261278255191211</v>
      </c>
      <c r="AD5647" s="177">
        <v>0</v>
      </c>
      <c r="AE5647" s="177">
        <v>0</v>
      </c>
      <c r="AF5647" s="177">
        <v>10.046386308678201</v>
      </c>
      <c r="AG5647" s="177">
        <v>0</v>
      </c>
      <c r="AH5647" s="177">
        <v>0</v>
      </c>
      <c r="AI5647" s="177">
        <v>0</v>
      </c>
      <c r="AJ5647" s="177">
        <v>36.903797280056949</v>
      </c>
    </row>
    <row r="5648" spans="1:36" hidden="1" outlineLevel="1" x14ac:dyDescent="0.25">
      <c r="A5648" s="190">
        <f t="shared" ref="A5648:A5711" si="1535">YEAR(F5648)</f>
        <v>2035</v>
      </c>
      <c r="B5648" s="55">
        <f t="shared" ref="B5648:B5711" si="1536">MONTH(F5648)</f>
        <v>7</v>
      </c>
      <c r="C5648" s="55">
        <f t="shared" ref="C5648:C5711" si="1537">HOUR(F5648)</f>
        <v>17</v>
      </c>
      <c r="D5648" s="55">
        <f t="shared" si="1533"/>
        <v>235</v>
      </c>
      <c r="F5648" s="63">
        <f t="shared" si="1526"/>
        <v>49491.708333333292</v>
      </c>
      <c r="G5648" s="64">
        <f t="shared" si="1534"/>
        <v>275.25765341930202</v>
      </c>
      <c r="H5648" s="64">
        <f t="shared" si="1532"/>
        <v>0</v>
      </c>
      <c r="I5648" s="64">
        <f t="shared" si="1532"/>
        <v>93.778190043329147</v>
      </c>
      <c r="J5648" s="64">
        <f t="shared" si="1532"/>
        <v>0</v>
      </c>
      <c r="K5648" s="64">
        <f t="shared" si="1532"/>
        <v>0</v>
      </c>
      <c r="L5648" s="64">
        <f t="shared" si="1532"/>
        <v>0</v>
      </c>
      <c r="M5648" s="64">
        <f t="shared" si="1532"/>
        <v>10.735844192607098</v>
      </c>
      <c r="N5648" s="64">
        <f t="shared" si="1532"/>
        <v>170.74361918336575</v>
      </c>
      <c r="O5648" s="121"/>
      <c r="P5648" s="177">
        <v>2.9750000000000001</v>
      </c>
      <c r="Q5648" s="177">
        <v>22.052752512044862</v>
      </c>
      <c r="R5648" s="177">
        <v>22.052752512044862</v>
      </c>
      <c r="S5648" s="177">
        <v>1.5952266119987237</v>
      </c>
      <c r="T5648" s="177">
        <v>11.455876029738413</v>
      </c>
      <c r="U5648" s="177">
        <v>22.052752512044862</v>
      </c>
      <c r="V5648" s="177">
        <v>22.052752512044862</v>
      </c>
      <c r="W5648" s="177">
        <v>6.1772579012355404</v>
      </c>
      <c r="X5648" s="177">
        <v>31.89922451238369</v>
      </c>
      <c r="Y5648" s="177">
        <v>10.221120000000001</v>
      </c>
      <c r="Z5648" s="177">
        <v>0</v>
      </c>
      <c r="AA5648" s="177">
        <v>35.332744948106615</v>
      </c>
      <c r="AB5648" s="177">
        <v>22.794711273929138</v>
      </c>
      <c r="AC5648" s="177">
        <v>24.405152913150573</v>
      </c>
      <c r="AD5648" s="177">
        <v>0</v>
      </c>
      <c r="AE5648" s="177">
        <v>0</v>
      </c>
      <c r="AF5648" s="177">
        <v>10.735844192607098</v>
      </c>
      <c r="AG5648" s="177">
        <v>0</v>
      </c>
      <c r="AH5648" s="177">
        <v>0</v>
      </c>
      <c r="AI5648" s="177">
        <v>0</v>
      </c>
      <c r="AJ5648" s="177">
        <v>29.454484987972769</v>
      </c>
    </row>
    <row r="5649" spans="1:36" hidden="1" outlineLevel="1" x14ac:dyDescent="0.25">
      <c r="A5649" s="190">
        <f t="shared" si="1535"/>
        <v>2035</v>
      </c>
      <c r="B5649" s="55">
        <f t="shared" si="1536"/>
        <v>7</v>
      </c>
      <c r="C5649" s="55">
        <f t="shared" si="1537"/>
        <v>18</v>
      </c>
      <c r="D5649" s="55">
        <f t="shared" si="1533"/>
        <v>235</v>
      </c>
      <c r="F5649" s="63">
        <f t="shared" si="1526"/>
        <v>49491.749999999956</v>
      </c>
      <c r="G5649" s="64">
        <f t="shared" si="1534"/>
        <v>204.61412506574288</v>
      </c>
      <c r="H5649" s="64">
        <f t="shared" si="1532"/>
        <v>0</v>
      </c>
      <c r="I5649" s="64">
        <f t="shared" si="1532"/>
        <v>35.665336213265192</v>
      </c>
      <c r="J5649" s="64">
        <f t="shared" si="1532"/>
        <v>0</v>
      </c>
      <c r="K5649" s="64">
        <f t="shared" si="1532"/>
        <v>0</v>
      </c>
      <c r="L5649" s="64">
        <f t="shared" si="1532"/>
        <v>0</v>
      </c>
      <c r="M5649" s="64">
        <f t="shared" si="1532"/>
        <v>11.425302076535996</v>
      </c>
      <c r="N5649" s="64">
        <f t="shared" si="1532"/>
        <v>157.52348677594171</v>
      </c>
      <c r="O5649" s="121"/>
      <c r="P5649" s="177">
        <v>2.9750000000000001</v>
      </c>
      <c r="Q5649" s="177">
        <v>20.754319420214181</v>
      </c>
      <c r="R5649" s="177">
        <v>20.754319420214181</v>
      </c>
      <c r="S5649" s="177">
        <v>0.38121250867910811</v>
      </c>
      <c r="T5649" s="177">
        <v>0</v>
      </c>
      <c r="U5649" s="177">
        <v>20.754319420214181</v>
      </c>
      <c r="V5649" s="177">
        <v>20.754319420214181</v>
      </c>
      <c r="W5649" s="177">
        <v>2.7592945299273204</v>
      </c>
      <c r="X5649" s="177">
        <v>14.107374426386839</v>
      </c>
      <c r="Y5649" s="177">
        <v>2.2713599999999996</v>
      </c>
      <c r="Z5649" s="177">
        <v>0</v>
      </c>
      <c r="AA5649" s="177">
        <v>27.885372126049084</v>
      </c>
      <c r="AB5649" s="177">
        <v>26.99761135628998</v>
      </c>
      <c r="AC5649" s="177">
        <v>19.623225612745916</v>
      </c>
      <c r="AD5649" s="177">
        <v>0</v>
      </c>
      <c r="AE5649" s="177">
        <v>0</v>
      </c>
      <c r="AF5649" s="177">
        <v>11.425302076535996</v>
      </c>
      <c r="AG5649" s="177">
        <v>0</v>
      </c>
      <c r="AH5649" s="177">
        <v>0</v>
      </c>
      <c r="AI5649" s="177">
        <v>0</v>
      </c>
      <c r="AJ5649" s="177">
        <v>13.171094748271926</v>
      </c>
    </row>
    <row r="5650" spans="1:36" hidden="1" outlineLevel="1" x14ac:dyDescent="0.25">
      <c r="A5650" s="190">
        <f t="shared" si="1535"/>
        <v>2035</v>
      </c>
      <c r="B5650" s="55">
        <f t="shared" si="1536"/>
        <v>7</v>
      </c>
      <c r="C5650" s="55">
        <f t="shared" si="1537"/>
        <v>19</v>
      </c>
      <c r="D5650" s="55">
        <f t="shared" si="1533"/>
        <v>235</v>
      </c>
      <c r="F5650" s="63">
        <f t="shared" si="1526"/>
        <v>49491.791666666621</v>
      </c>
      <c r="G5650" s="64">
        <f t="shared" si="1534"/>
        <v>171.1223394006592</v>
      </c>
      <c r="H5650" s="64">
        <f t="shared" si="1532"/>
        <v>0</v>
      </c>
      <c r="I5650" s="64">
        <f t="shared" si="1532"/>
        <v>3.8229305163205298</v>
      </c>
      <c r="J5650" s="64">
        <f t="shared" si="1532"/>
        <v>0</v>
      </c>
      <c r="K5650" s="64">
        <f t="shared" si="1532"/>
        <v>0</v>
      </c>
      <c r="L5650" s="64">
        <f t="shared" si="1532"/>
        <v>0</v>
      </c>
      <c r="M5650" s="64">
        <f t="shared" si="1532"/>
        <v>14.478615562506821</v>
      </c>
      <c r="N5650" s="64">
        <f t="shared" si="1532"/>
        <v>152.82079332183184</v>
      </c>
      <c r="O5650" s="121"/>
      <c r="P5650" s="177">
        <v>2.9750000000000001</v>
      </c>
      <c r="Q5650" s="177">
        <v>20.362728487757316</v>
      </c>
      <c r="R5650" s="177">
        <v>20.362728487757316</v>
      </c>
      <c r="S5650" s="177">
        <v>0</v>
      </c>
      <c r="T5650" s="177">
        <v>0</v>
      </c>
      <c r="U5650" s="177">
        <v>20.362728487757316</v>
      </c>
      <c r="V5650" s="177">
        <v>20.362728487757316</v>
      </c>
      <c r="W5650" s="177">
        <v>0.26347053710698493</v>
      </c>
      <c r="X5650" s="177">
        <v>0.51997868085836874</v>
      </c>
      <c r="Y5650" s="177">
        <v>0</v>
      </c>
      <c r="Z5650" s="177">
        <v>0</v>
      </c>
      <c r="AA5650" s="177">
        <v>24.389482204814378</v>
      </c>
      <c r="AB5650" s="177">
        <v>29.750100633139105</v>
      </c>
      <c r="AC5650" s="177">
        <v>17.230296532849085</v>
      </c>
      <c r="AD5650" s="177">
        <v>0</v>
      </c>
      <c r="AE5650" s="177">
        <v>0</v>
      </c>
      <c r="AF5650" s="177">
        <v>14.478615562506821</v>
      </c>
      <c r="AG5650" s="177">
        <v>0</v>
      </c>
      <c r="AH5650" s="177">
        <v>0</v>
      </c>
      <c r="AI5650" s="177">
        <v>0</v>
      </c>
      <c r="AJ5650" s="177">
        <v>6.4481298355175909E-2</v>
      </c>
    </row>
    <row r="5651" spans="1:36" hidden="1" outlineLevel="1" x14ac:dyDescent="0.25">
      <c r="A5651" s="190">
        <f t="shared" si="1535"/>
        <v>2035</v>
      </c>
      <c r="B5651" s="55">
        <f t="shared" si="1536"/>
        <v>7</v>
      </c>
      <c r="C5651" s="55">
        <f t="shared" si="1537"/>
        <v>20</v>
      </c>
      <c r="D5651" s="55">
        <f t="shared" si="1533"/>
        <v>235</v>
      </c>
      <c r="F5651" s="63">
        <f t="shared" si="1526"/>
        <v>49491.833333333285</v>
      </c>
      <c r="G5651" s="64">
        <f t="shared" si="1534"/>
        <v>172.26716342370781</v>
      </c>
      <c r="H5651" s="64">
        <f t="shared" si="1532"/>
        <v>0</v>
      </c>
      <c r="I5651" s="64">
        <f t="shared" si="1532"/>
        <v>2.9750000000000001</v>
      </c>
      <c r="J5651" s="64">
        <f t="shared" si="1532"/>
        <v>0</v>
      </c>
      <c r="K5651" s="64">
        <f t="shared" si="1532"/>
        <v>0</v>
      </c>
      <c r="L5651" s="64">
        <f t="shared" si="1532"/>
        <v>0</v>
      </c>
      <c r="M5651" s="64">
        <f t="shared" si="1532"/>
        <v>17.728917015314472</v>
      </c>
      <c r="N5651" s="64">
        <f t="shared" si="1532"/>
        <v>151.56324640839333</v>
      </c>
      <c r="O5651" s="121"/>
      <c r="P5651" s="177">
        <v>2.9750000000000001</v>
      </c>
      <c r="Q5651" s="177">
        <v>20.094797849760504</v>
      </c>
      <c r="R5651" s="177">
        <v>20.094797849760504</v>
      </c>
      <c r="S5651" s="177">
        <v>0</v>
      </c>
      <c r="T5651" s="177">
        <v>0</v>
      </c>
      <c r="U5651" s="177">
        <v>20.094797849760504</v>
      </c>
      <c r="V5651" s="177">
        <v>20.094797849760504</v>
      </c>
      <c r="W5651" s="177">
        <v>0</v>
      </c>
      <c r="X5651" s="177">
        <v>0</v>
      </c>
      <c r="Y5651" s="177">
        <v>0</v>
      </c>
      <c r="Z5651" s="177">
        <v>0</v>
      </c>
      <c r="AA5651" s="177">
        <v>25.469067320759883</v>
      </c>
      <c r="AB5651" s="177">
        <v>28.8005903491769</v>
      </c>
      <c r="AC5651" s="177">
        <v>16.914397339414524</v>
      </c>
      <c r="AD5651" s="177">
        <v>0</v>
      </c>
      <c r="AE5651" s="177">
        <v>0</v>
      </c>
      <c r="AF5651" s="177">
        <v>17.728917015314472</v>
      </c>
      <c r="AG5651" s="177">
        <v>0</v>
      </c>
      <c r="AH5651" s="177">
        <v>0</v>
      </c>
      <c r="AI5651" s="177">
        <v>0</v>
      </c>
      <c r="AJ5651" s="177">
        <v>0</v>
      </c>
    </row>
    <row r="5652" spans="1:36" hidden="1" outlineLevel="1" x14ac:dyDescent="0.25">
      <c r="A5652" s="190">
        <f t="shared" si="1535"/>
        <v>2035</v>
      </c>
      <c r="B5652" s="55">
        <f t="shared" si="1536"/>
        <v>7</v>
      </c>
      <c r="C5652" s="55">
        <f t="shared" si="1537"/>
        <v>21</v>
      </c>
      <c r="D5652" s="55">
        <f t="shared" si="1533"/>
        <v>235</v>
      </c>
      <c r="F5652" s="63">
        <f t="shared" si="1526"/>
        <v>49491.874999999949</v>
      </c>
      <c r="G5652" s="64">
        <f t="shared" si="1534"/>
        <v>157.53180997832862</v>
      </c>
      <c r="H5652" s="64">
        <f t="shared" si="1532"/>
        <v>0</v>
      </c>
      <c r="I5652" s="64">
        <f t="shared" si="1532"/>
        <v>2.9750000000000001</v>
      </c>
      <c r="J5652" s="64">
        <f t="shared" si="1532"/>
        <v>0</v>
      </c>
      <c r="K5652" s="64">
        <f t="shared" si="1532"/>
        <v>0</v>
      </c>
      <c r="L5652" s="64">
        <f t="shared" si="1532"/>
        <v>0</v>
      </c>
      <c r="M5652" s="64">
        <f t="shared" si="1532"/>
        <v>19.403314733427507</v>
      </c>
      <c r="N5652" s="64">
        <f t="shared" si="1532"/>
        <v>135.15349524490111</v>
      </c>
      <c r="O5652" s="121"/>
      <c r="P5652" s="177">
        <v>2.9750000000000001</v>
      </c>
      <c r="Q5652" s="177">
        <v>17.755557279557614</v>
      </c>
      <c r="R5652" s="177">
        <v>17.755557279557614</v>
      </c>
      <c r="S5652" s="177">
        <v>0</v>
      </c>
      <c r="T5652" s="177">
        <v>0</v>
      </c>
      <c r="U5652" s="177">
        <v>17.755557279557614</v>
      </c>
      <c r="V5652" s="177">
        <v>17.755557279557614</v>
      </c>
      <c r="W5652" s="177">
        <v>0</v>
      </c>
      <c r="X5652" s="177">
        <v>0</v>
      </c>
      <c r="Y5652" s="177">
        <v>0</v>
      </c>
      <c r="Z5652" s="177">
        <v>0</v>
      </c>
      <c r="AA5652" s="177">
        <v>22.498517094585459</v>
      </c>
      <c r="AB5652" s="177">
        <v>26.898069908197961</v>
      </c>
      <c r="AC5652" s="177">
        <v>14.734679123887238</v>
      </c>
      <c r="AD5652" s="177">
        <v>0</v>
      </c>
      <c r="AE5652" s="177">
        <v>0</v>
      </c>
      <c r="AF5652" s="177">
        <v>19.403314733427507</v>
      </c>
      <c r="AG5652" s="177">
        <v>0</v>
      </c>
      <c r="AH5652" s="177">
        <v>0</v>
      </c>
      <c r="AI5652" s="177">
        <v>0</v>
      </c>
      <c r="AJ5652" s="177">
        <v>0</v>
      </c>
    </row>
    <row r="5653" spans="1:36" hidden="1" outlineLevel="1" x14ac:dyDescent="0.25">
      <c r="A5653" s="190">
        <f t="shared" si="1535"/>
        <v>2035</v>
      </c>
      <c r="B5653" s="55">
        <f t="shared" si="1536"/>
        <v>7</v>
      </c>
      <c r="C5653" s="55">
        <f t="shared" si="1537"/>
        <v>22</v>
      </c>
      <c r="D5653" s="55">
        <f t="shared" si="1533"/>
        <v>235</v>
      </c>
      <c r="F5653" s="63">
        <f t="shared" si="1526"/>
        <v>49491.916666666613</v>
      </c>
      <c r="G5653" s="64">
        <f t="shared" si="1534"/>
        <v>143.92032154817838</v>
      </c>
      <c r="H5653" s="64">
        <f t="shared" si="1532"/>
        <v>0</v>
      </c>
      <c r="I5653" s="64">
        <f t="shared" si="1532"/>
        <v>2.9750000000000001</v>
      </c>
      <c r="J5653" s="64">
        <f t="shared" si="1532"/>
        <v>0</v>
      </c>
      <c r="K5653" s="64">
        <f t="shared" si="1532"/>
        <v>0</v>
      </c>
      <c r="L5653" s="64">
        <f t="shared" si="1532"/>
        <v>0</v>
      </c>
      <c r="M5653" s="64">
        <f t="shared" si="1532"/>
        <v>20.979218468122131</v>
      </c>
      <c r="N5653" s="64">
        <f t="shared" si="1532"/>
        <v>119.96610308005626</v>
      </c>
      <c r="O5653" s="121"/>
      <c r="P5653" s="177">
        <v>2.9750000000000001</v>
      </c>
      <c r="Q5653" s="177">
        <v>15.684247347351533</v>
      </c>
      <c r="R5653" s="177">
        <v>15.684247347351533</v>
      </c>
      <c r="S5653" s="177">
        <v>0</v>
      </c>
      <c r="T5653" s="177">
        <v>0</v>
      </c>
      <c r="U5653" s="177">
        <v>15.684247347351533</v>
      </c>
      <c r="V5653" s="177">
        <v>15.684247347351533</v>
      </c>
      <c r="W5653" s="177">
        <v>0</v>
      </c>
      <c r="X5653" s="177">
        <v>0</v>
      </c>
      <c r="Y5653" s="177">
        <v>0</v>
      </c>
      <c r="Z5653" s="177">
        <v>0</v>
      </c>
      <c r="AA5653" s="177">
        <v>22.338682886097196</v>
      </c>
      <c r="AB5653" s="177">
        <v>23.706671926123953</v>
      </c>
      <c r="AC5653" s="177">
        <v>11.183758878428966</v>
      </c>
      <c r="AD5653" s="177">
        <v>0</v>
      </c>
      <c r="AE5653" s="177">
        <v>0</v>
      </c>
      <c r="AF5653" s="177">
        <v>20.979218468122131</v>
      </c>
      <c r="AG5653" s="177">
        <v>0</v>
      </c>
      <c r="AH5653" s="177">
        <v>0</v>
      </c>
      <c r="AI5653" s="177">
        <v>0</v>
      </c>
      <c r="AJ5653" s="177">
        <v>0</v>
      </c>
    </row>
    <row r="5654" spans="1:36" hidden="1" outlineLevel="1" x14ac:dyDescent="0.25">
      <c r="A5654" s="190">
        <f t="shared" si="1535"/>
        <v>2035</v>
      </c>
      <c r="B5654" s="55">
        <f t="shared" si="1536"/>
        <v>7</v>
      </c>
      <c r="C5654" s="55">
        <f t="shared" si="1537"/>
        <v>23</v>
      </c>
      <c r="D5654" s="55">
        <f t="shared" si="1533"/>
        <v>235</v>
      </c>
      <c r="F5654" s="63">
        <f t="shared" si="1526"/>
        <v>49491.958333333278</v>
      </c>
      <c r="G5654" s="64">
        <f t="shared" si="1534"/>
        <v>133.66703997711011</v>
      </c>
      <c r="H5654" s="64">
        <f t="shared" si="1532"/>
        <v>0</v>
      </c>
      <c r="I5654" s="64">
        <f t="shared" si="1532"/>
        <v>2.9750000000000001</v>
      </c>
      <c r="J5654" s="64">
        <f t="shared" si="1532"/>
        <v>0</v>
      </c>
      <c r="K5654" s="64">
        <f t="shared" si="1532"/>
        <v>0</v>
      </c>
      <c r="L5654" s="64">
        <f t="shared" si="1532"/>
        <v>0</v>
      </c>
      <c r="M5654" s="64">
        <f t="shared" si="1532"/>
        <v>23.737050003837716</v>
      </c>
      <c r="N5654" s="64">
        <f t="shared" si="1532"/>
        <v>106.95498997327238</v>
      </c>
      <c r="O5654" s="121"/>
      <c r="P5654" s="177">
        <v>2.9750000000000001</v>
      </c>
      <c r="Q5654" s="177">
        <v>11.891998317242884</v>
      </c>
      <c r="R5654" s="177">
        <v>11.891998317242884</v>
      </c>
      <c r="S5654" s="177">
        <v>0</v>
      </c>
      <c r="T5654" s="177">
        <v>0</v>
      </c>
      <c r="U5654" s="177">
        <v>11.891998317242884</v>
      </c>
      <c r="V5654" s="177">
        <v>11.891998317242884</v>
      </c>
      <c r="W5654" s="177">
        <v>0</v>
      </c>
      <c r="X5654" s="177">
        <v>0</v>
      </c>
      <c r="Y5654" s="177">
        <v>0</v>
      </c>
      <c r="Z5654" s="177">
        <v>0</v>
      </c>
      <c r="AA5654" s="177">
        <v>24.184584758814076</v>
      </c>
      <c r="AB5654" s="177">
        <v>22.073171457082235</v>
      </c>
      <c r="AC5654" s="177">
        <v>13.12924048840453</v>
      </c>
      <c r="AD5654" s="177">
        <v>0</v>
      </c>
      <c r="AE5654" s="177">
        <v>0</v>
      </c>
      <c r="AF5654" s="177">
        <v>23.737050003837716</v>
      </c>
      <c r="AG5654" s="177">
        <v>0</v>
      </c>
      <c r="AH5654" s="177">
        <v>0</v>
      </c>
      <c r="AI5654" s="177">
        <v>0</v>
      </c>
      <c r="AJ5654" s="177">
        <v>0</v>
      </c>
    </row>
    <row r="5655" spans="1:36" hidden="1" outlineLevel="1" x14ac:dyDescent="0.25">
      <c r="A5655" s="190">
        <f t="shared" si="1535"/>
        <v>2035</v>
      </c>
      <c r="B5655" s="55">
        <f t="shared" si="1536"/>
        <v>8</v>
      </c>
      <c r="C5655" s="55">
        <f t="shared" si="1537"/>
        <v>0</v>
      </c>
      <c r="D5655" s="55">
        <f t="shared" si="1533"/>
        <v>236</v>
      </c>
      <c r="F5655" s="63">
        <f t="shared" ref="F5655" si="1538">EDATE(F5631,1)</f>
        <v>49522</v>
      </c>
      <c r="G5655" s="64">
        <f t="shared" si="1534"/>
        <v>130.74210576238056</v>
      </c>
      <c r="H5655" s="64">
        <f t="shared" ref="H5655:N5664" si="1539">SUMIF($P$6:$AK$6,H$6,$P5655:$AK5655)</f>
        <v>0</v>
      </c>
      <c r="I5655" s="64">
        <f t="shared" si="1539"/>
        <v>2.9750000000000001</v>
      </c>
      <c r="J5655" s="64">
        <f t="shared" si="1539"/>
        <v>0</v>
      </c>
      <c r="K5655" s="64">
        <f t="shared" si="1539"/>
        <v>0</v>
      </c>
      <c r="L5655" s="64">
        <f t="shared" si="1539"/>
        <v>0</v>
      </c>
      <c r="M5655" s="64">
        <f t="shared" si="1539"/>
        <v>22.40034084082135</v>
      </c>
      <c r="N5655" s="64">
        <f t="shared" si="1539"/>
        <v>105.36676492155921</v>
      </c>
      <c r="O5655" s="121"/>
      <c r="P5655" s="177">
        <v>2.9750000000000001</v>
      </c>
      <c r="Q5655" s="177">
        <v>10.4595999064138</v>
      </c>
      <c r="R5655" s="177">
        <v>10.4595999064138</v>
      </c>
      <c r="S5655" s="177">
        <v>0</v>
      </c>
      <c r="T5655" s="177">
        <v>0</v>
      </c>
      <c r="U5655" s="177">
        <v>10.4595999064138</v>
      </c>
      <c r="V5655" s="177">
        <v>10.4595999064138</v>
      </c>
      <c r="W5655" s="177">
        <v>0</v>
      </c>
      <c r="X5655" s="177">
        <v>0</v>
      </c>
      <c r="Y5655" s="177">
        <v>0</v>
      </c>
      <c r="Z5655" s="177">
        <v>0</v>
      </c>
      <c r="AA5655" s="177">
        <v>24.414431296543793</v>
      </c>
      <c r="AB5655" s="177">
        <v>24.184194509210052</v>
      </c>
      <c r="AC5655" s="177">
        <v>14.929739490150173</v>
      </c>
      <c r="AD5655" s="177">
        <v>0</v>
      </c>
      <c r="AE5655" s="177">
        <v>0</v>
      </c>
      <c r="AF5655" s="177">
        <v>22.40034084082135</v>
      </c>
      <c r="AG5655" s="177">
        <v>0</v>
      </c>
      <c r="AH5655" s="177">
        <v>0</v>
      </c>
      <c r="AI5655" s="177">
        <v>0</v>
      </c>
      <c r="AJ5655" s="177">
        <v>0</v>
      </c>
    </row>
    <row r="5656" spans="1:36" hidden="1" outlineLevel="1" x14ac:dyDescent="0.25">
      <c r="A5656" s="190">
        <f t="shared" si="1535"/>
        <v>2035</v>
      </c>
      <c r="B5656" s="55">
        <f t="shared" si="1536"/>
        <v>8</v>
      </c>
      <c r="C5656" s="55">
        <f t="shared" si="1537"/>
        <v>1</v>
      </c>
      <c r="D5656" s="55">
        <f t="shared" si="1533"/>
        <v>236</v>
      </c>
      <c r="F5656" s="63">
        <f t="shared" ref="F5656" si="1540">F5655+1/24</f>
        <v>49522.041666666664</v>
      </c>
      <c r="G5656" s="64">
        <f t="shared" si="1534"/>
        <v>126.92375483945914</v>
      </c>
      <c r="H5656" s="64">
        <f t="shared" si="1539"/>
        <v>0</v>
      </c>
      <c r="I5656" s="64">
        <f t="shared" si="1539"/>
        <v>2.9750000000000001</v>
      </c>
      <c r="J5656" s="64">
        <f t="shared" si="1539"/>
        <v>0</v>
      </c>
      <c r="K5656" s="64">
        <f t="shared" si="1539"/>
        <v>0</v>
      </c>
      <c r="L5656" s="64">
        <f t="shared" si="1539"/>
        <v>0</v>
      </c>
      <c r="M5656" s="64">
        <f t="shared" si="1539"/>
        <v>22.40034084082135</v>
      </c>
      <c r="N5656" s="64">
        <f t="shared" si="1539"/>
        <v>101.54841399863778</v>
      </c>
      <c r="O5656" s="121"/>
      <c r="P5656" s="177">
        <v>2.9750000000000001</v>
      </c>
      <c r="Q5656" s="177">
        <v>8.8004909557412656</v>
      </c>
      <c r="R5656" s="177">
        <v>8.8004909557412656</v>
      </c>
      <c r="S5656" s="177">
        <v>0</v>
      </c>
      <c r="T5656" s="177">
        <v>0</v>
      </c>
      <c r="U5656" s="177">
        <v>8.8004909557412656</v>
      </c>
      <c r="V5656" s="177">
        <v>8.8004909557412656</v>
      </c>
      <c r="W5656" s="177">
        <v>0</v>
      </c>
      <c r="X5656" s="177">
        <v>0</v>
      </c>
      <c r="Y5656" s="177">
        <v>0</v>
      </c>
      <c r="Z5656" s="177">
        <v>0</v>
      </c>
      <c r="AA5656" s="177">
        <v>23.62880199493074</v>
      </c>
      <c r="AB5656" s="177">
        <v>26.058622117369978</v>
      </c>
      <c r="AC5656" s="177">
        <v>16.659026063372004</v>
      </c>
      <c r="AD5656" s="177">
        <v>0</v>
      </c>
      <c r="AE5656" s="177">
        <v>0</v>
      </c>
      <c r="AF5656" s="177">
        <v>22.40034084082135</v>
      </c>
      <c r="AG5656" s="177">
        <v>0</v>
      </c>
      <c r="AH5656" s="177">
        <v>0</v>
      </c>
      <c r="AI5656" s="177">
        <v>0</v>
      </c>
      <c r="AJ5656" s="177">
        <v>0</v>
      </c>
    </row>
    <row r="5657" spans="1:36" hidden="1" outlineLevel="1" x14ac:dyDescent="0.25">
      <c r="A5657" s="190">
        <f t="shared" si="1535"/>
        <v>2035</v>
      </c>
      <c r="B5657" s="55">
        <f t="shared" si="1536"/>
        <v>8</v>
      </c>
      <c r="C5657" s="55">
        <f t="shared" si="1537"/>
        <v>2</v>
      </c>
      <c r="D5657" s="55">
        <f t="shared" si="1533"/>
        <v>236</v>
      </c>
      <c r="F5657" s="63">
        <f t="shared" si="1526"/>
        <v>49522.083333333328</v>
      </c>
      <c r="G5657" s="64">
        <f t="shared" si="1534"/>
        <v>135.05200226971328</v>
      </c>
      <c r="H5657" s="64">
        <f t="shared" si="1539"/>
        <v>0</v>
      </c>
      <c r="I5657" s="64">
        <f t="shared" si="1539"/>
        <v>2.9750000000000001</v>
      </c>
      <c r="J5657" s="64">
        <f t="shared" si="1539"/>
        <v>0</v>
      </c>
      <c r="K5657" s="64">
        <f t="shared" si="1539"/>
        <v>0</v>
      </c>
      <c r="L5657" s="64">
        <f t="shared" si="1539"/>
        <v>0</v>
      </c>
      <c r="M5657" s="64">
        <f t="shared" si="1539"/>
        <v>21.950534799841009</v>
      </c>
      <c r="N5657" s="64">
        <f t="shared" si="1539"/>
        <v>110.12646746987227</v>
      </c>
      <c r="O5657" s="121"/>
      <c r="P5657" s="177">
        <v>2.9750000000000001</v>
      </c>
      <c r="Q5657" s="177">
        <v>8.8314060293562822</v>
      </c>
      <c r="R5657" s="177">
        <v>8.8314060293562822</v>
      </c>
      <c r="S5657" s="177">
        <v>0</v>
      </c>
      <c r="T5657" s="177">
        <v>0</v>
      </c>
      <c r="U5657" s="177">
        <v>8.8314060293562822</v>
      </c>
      <c r="V5657" s="177">
        <v>8.8314060293562822</v>
      </c>
      <c r="W5657" s="177">
        <v>0</v>
      </c>
      <c r="X5657" s="177">
        <v>0</v>
      </c>
      <c r="Y5657" s="177">
        <v>0</v>
      </c>
      <c r="Z5657" s="177">
        <v>0</v>
      </c>
      <c r="AA5657" s="177">
        <v>26.899159165834611</v>
      </c>
      <c r="AB5657" s="177">
        <v>27.187136122037469</v>
      </c>
      <c r="AC5657" s="177">
        <v>20.714548064575062</v>
      </c>
      <c r="AD5657" s="177">
        <v>0</v>
      </c>
      <c r="AE5657" s="177">
        <v>0</v>
      </c>
      <c r="AF5657" s="177">
        <v>21.950534799841009</v>
      </c>
      <c r="AG5657" s="177">
        <v>0</v>
      </c>
      <c r="AH5657" s="177">
        <v>0</v>
      </c>
      <c r="AI5657" s="177">
        <v>0</v>
      </c>
      <c r="AJ5657" s="177">
        <v>0</v>
      </c>
    </row>
    <row r="5658" spans="1:36" hidden="1" outlineLevel="1" x14ac:dyDescent="0.25">
      <c r="A5658" s="190">
        <f t="shared" si="1535"/>
        <v>2035</v>
      </c>
      <c r="B5658" s="55">
        <f t="shared" si="1536"/>
        <v>8</v>
      </c>
      <c r="C5658" s="55">
        <f t="shared" si="1537"/>
        <v>3</v>
      </c>
      <c r="D5658" s="55">
        <f t="shared" si="1533"/>
        <v>236</v>
      </c>
      <c r="F5658" s="63">
        <f t="shared" si="1526"/>
        <v>49522.124999999993</v>
      </c>
      <c r="G5658" s="64">
        <f t="shared" si="1534"/>
        <v>130.43708287196023</v>
      </c>
      <c r="H5658" s="64">
        <f t="shared" si="1539"/>
        <v>0</v>
      </c>
      <c r="I5658" s="64">
        <f t="shared" si="1539"/>
        <v>2.9750000000000001</v>
      </c>
      <c r="J5658" s="64">
        <f t="shared" si="1539"/>
        <v>0</v>
      </c>
      <c r="K5658" s="64">
        <f t="shared" si="1539"/>
        <v>0</v>
      </c>
      <c r="L5658" s="64">
        <f t="shared" si="1539"/>
        <v>0</v>
      </c>
      <c r="M5658" s="64">
        <f t="shared" si="1539"/>
        <v>21.320806342468515</v>
      </c>
      <c r="N5658" s="64">
        <f t="shared" si="1539"/>
        <v>106.14127652949171</v>
      </c>
      <c r="O5658" s="121"/>
      <c r="P5658" s="177">
        <v>2.9750000000000001</v>
      </c>
      <c r="Q5658" s="177">
        <v>7.3577875203738436</v>
      </c>
      <c r="R5658" s="177">
        <v>7.3577875203738436</v>
      </c>
      <c r="S5658" s="177">
        <v>0</v>
      </c>
      <c r="T5658" s="177">
        <v>0</v>
      </c>
      <c r="U5658" s="177">
        <v>7.3577875203738436</v>
      </c>
      <c r="V5658" s="177">
        <v>7.3577875203738436</v>
      </c>
      <c r="W5658" s="177">
        <v>0</v>
      </c>
      <c r="X5658" s="177">
        <v>0</v>
      </c>
      <c r="Y5658" s="177">
        <v>0</v>
      </c>
      <c r="Z5658" s="177">
        <v>0</v>
      </c>
      <c r="AA5658" s="177">
        <v>28.693519526621479</v>
      </c>
      <c r="AB5658" s="177">
        <v>26.771456246345089</v>
      </c>
      <c r="AC5658" s="177">
        <v>21.24515067502977</v>
      </c>
      <c r="AD5658" s="177">
        <v>0</v>
      </c>
      <c r="AE5658" s="177">
        <v>0</v>
      </c>
      <c r="AF5658" s="177">
        <v>21.320806342468515</v>
      </c>
      <c r="AG5658" s="177">
        <v>0</v>
      </c>
      <c r="AH5658" s="177">
        <v>0</v>
      </c>
      <c r="AI5658" s="177">
        <v>0</v>
      </c>
      <c r="AJ5658" s="177">
        <v>0</v>
      </c>
    </row>
    <row r="5659" spans="1:36" hidden="1" outlineLevel="1" x14ac:dyDescent="0.25">
      <c r="A5659" s="190">
        <f t="shared" si="1535"/>
        <v>2035</v>
      </c>
      <c r="B5659" s="55">
        <f t="shared" si="1536"/>
        <v>8</v>
      </c>
      <c r="C5659" s="55">
        <f t="shared" si="1537"/>
        <v>4</v>
      </c>
      <c r="D5659" s="55">
        <f t="shared" si="1533"/>
        <v>236</v>
      </c>
      <c r="F5659" s="63">
        <f t="shared" si="1526"/>
        <v>49522.166666666657</v>
      </c>
      <c r="G5659" s="64">
        <f t="shared" si="1534"/>
        <v>124.5643275646232</v>
      </c>
      <c r="H5659" s="64">
        <f t="shared" si="1539"/>
        <v>0</v>
      </c>
      <c r="I5659" s="64">
        <f t="shared" si="1539"/>
        <v>4.7159721531688383</v>
      </c>
      <c r="J5659" s="64">
        <f t="shared" si="1539"/>
        <v>0</v>
      </c>
      <c r="K5659" s="64">
        <f t="shared" si="1539"/>
        <v>0</v>
      </c>
      <c r="L5659" s="64">
        <f t="shared" si="1539"/>
        <v>0</v>
      </c>
      <c r="M5659" s="64">
        <f t="shared" si="1539"/>
        <v>20.151310635919614</v>
      </c>
      <c r="N5659" s="64">
        <f t="shared" si="1539"/>
        <v>99.697044775534749</v>
      </c>
      <c r="O5659" s="121"/>
      <c r="P5659" s="177">
        <v>2.9750000000000001</v>
      </c>
      <c r="Q5659" s="177">
        <v>6.1314896003115393</v>
      </c>
      <c r="R5659" s="177">
        <v>6.1314896003115393</v>
      </c>
      <c r="S5659" s="177">
        <v>0.6087689505884929</v>
      </c>
      <c r="T5659" s="177">
        <v>1.1322032025803457</v>
      </c>
      <c r="U5659" s="177">
        <v>6.1314896003115393</v>
      </c>
      <c r="V5659" s="177">
        <v>6.1314896003115393</v>
      </c>
      <c r="W5659" s="177">
        <v>0</v>
      </c>
      <c r="X5659" s="177">
        <v>0</v>
      </c>
      <c r="Y5659" s="177">
        <v>0</v>
      </c>
      <c r="Z5659" s="177">
        <v>0</v>
      </c>
      <c r="AA5659" s="177">
        <v>28.073014648697018</v>
      </c>
      <c r="AB5659" s="177">
        <v>26.656933179630762</v>
      </c>
      <c r="AC5659" s="177">
        <v>20.441138545960818</v>
      </c>
      <c r="AD5659" s="177">
        <v>0</v>
      </c>
      <c r="AE5659" s="177">
        <v>0</v>
      </c>
      <c r="AF5659" s="177">
        <v>20.151310635919614</v>
      </c>
      <c r="AG5659" s="177">
        <v>0</v>
      </c>
      <c r="AH5659" s="177">
        <v>0</v>
      </c>
      <c r="AI5659" s="177">
        <v>0</v>
      </c>
      <c r="AJ5659" s="177">
        <v>0</v>
      </c>
    </row>
    <row r="5660" spans="1:36" hidden="1" outlineLevel="1" x14ac:dyDescent="0.25">
      <c r="A5660" s="190">
        <f t="shared" si="1535"/>
        <v>2035</v>
      </c>
      <c r="B5660" s="55">
        <f t="shared" si="1536"/>
        <v>8</v>
      </c>
      <c r="C5660" s="55">
        <f t="shared" si="1537"/>
        <v>5</v>
      </c>
      <c r="D5660" s="55">
        <f t="shared" si="1533"/>
        <v>236</v>
      </c>
      <c r="F5660" s="63">
        <f t="shared" si="1526"/>
        <v>49522.208333333321</v>
      </c>
      <c r="G5660" s="64">
        <f t="shared" si="1534"/>
        <v>131.03724242682159</v>
      </c>
      <c r="H5660" s="64">
        <f t="shared" si="1539"/>
        <v>0</v>
      </c>
      <c r="I5660" s="64">
        <f t="shared" si="1539"/>
        <v>25.85434502198099</v>
      </c>
      <c r="J5660" s="64">
        <f t="shared" si="1539"/>
        <v>0</v>
      </c>
      <c r="K5660" s="64">
        <f t="shared" si="1539"/>
        <v>0</v>
      </c>
      <c r="L5660" s="64">
        <f t="shared" si="1539"/>
        <v>0</v>
      </c>
      <c r="M5660" s="64">
        <f t="shared" si="1539"/>
        <v>19.431620970351055</v>
      </c>
      <c r="N5660" s="64">
        <f t="shared" si="1539"/>
        <v>85.75127643448954</v>
      </c>
      <c r="O5660" s="121"/>
      <c r="P5660" s="177">
        <v>2.9750000000000001</v>
      </c>
      <c r="Q5660" s="177">
        <v>4.6784811404057791</v>
      </c>
      <c r="R5660" s="177">
        <v>4.6784811404057791</v>
      </c>
      <c r="S5660" s="177">
        <v>4.1184258347932357</v>
      </c>
      <c r="T5660" s="177">
        <v>14.575633320931999</v>
      </c>
      <c r="U5660" s="177">
        <v>4.6784811404057791</v>
      </c>
      <c r="V5660" s="177">
        <v>4.6784811404057791</v>
      </c>
      <c r="W5660" s="177">
        <v>0.56597195807535761</v>
      </c>
      <c r="X5660" s="177">
        <v>2.6385168224340299</v>
      </c>
      <c r="Y5660" s="177">
        <v>0.37856000000000001</v>
      </c>
      <c r="Z5660" s="177">
        <v>0</v>
      </c>
      <c r="AA5660" s="177">
        <v>25.67598986925762</v>
      </c>
      <c r="AB5660" s="177">
        <v>23.111900461798676</v>
      </c>
      <c r="AC5660" s="177">
        <v>18.24946154181012</v>
      </c>
      <c r="AD5660" s="177">
        <v>0</v>
      </c>
      <c r="AE5660" s="177">
        <v>0</v>
      </c>
      <c r="AF5660" s="177">
        <v>19.431620970351055</v>
      </c>
      <c r="AG5660" s="177">
        <v>0</v>
      </c>
      <c r="AH5660" s="177">
        <v>0</v>
      </c>
      <c r="AI5660" s="177">
        <v>0</v>
      </c>
      <c r="AJ5660" s="177">
        <v>0.60223708574636514</v>
      </c>
    </row>
    <row r="5661" spans="1:36" hidden="1" outlineLevel="1" x14ac:dyDescent="0.25">
      <c r="A5661" s="190">
        <f t="shared" si="1535"/>
        <v>2035</v>
      </c>
      <c r="B5661" s="55">
        <f t="shared" si="1536"/>
        <v>8</v>
      </c>
      <c r="C5661" s="55">
        <f t="shared" si="1537"/>
        <v>6</v>
      </c>
      <c r="D5661" s="55">
        <f t="shared" si="1533"/>
        <v>236</v>
      </c>
      <c r="F5661" s="63">
        <f t="shared" si="1526"/>
        <v>49522.249999999985</v>
      </c>
      <c r="G5661" s="64">
        <f t="shared" si="1534"/>
        <v>194.23357420690735</v>
      </c>
      <c r="H5661" s="64">
        <f t="shared" si="1539"/>
        <v>0</v>
      </c>
      <c r="I5661" s="64">
        <f t="shared" si="1539"/>
        <v>93.84743444557769</v>
      </c>
      <c r="J5661" s="64">
        <f t="shared" si="1539"/>
        <v>0</v>
      </c>
      <c r="K5661" s="64">
        <f t="shared" si="1539"/>
        <v>0</v>
      </c>
      <c r="L5661" s="64">
        <f t="shared" si="1539"/>
        <v>0</v>
      </c>
      <c r="M5661" s="64">
        <f t="shared" si="1539"/>
        <v>18.98181492937071</v>
      </c>
      <c r="N5661" s="64">
        <f t="shared" si="1539"/>
        <v>81.404324831958959</v>
      </c>
      <c r="O5661" s="121"/>
      <c r="P5661" s="177">
        <v>2.9750000000000001</v>
      </c>
      <c r="Q5661" s="177">
        <v>4.5136007477923599</v>
      </c>
      <c r="R5661" s="177">
        <v>4.5136007477923599</v>
      </c>
      <c r="S5661" s="177">
        <v>14.149350385235525</v>
      </c>
      <c r="T5661" s="177">
        <v>28.616433815250915</v>
      </c>
      <c r="U5661" s="177">
        <v>4.5136007477923599</v>
      </c>
      <c r="V5661" s="177">
        <v>4.5136007477923599</v>
      </c>
      <c r="W5661" s="177">
        <v>3.9179584923087041</v>
      </c>
      <c r="X5661" s="177">
        <v>21.775490473450983</v>
      </c>
      <c r="Y5661" s="177">
        <v>6.8140800000000006</v>
      </c>
      <c r="Z5661" s="177">
        <v>0</v>
      </c>
      <c r="AA5661" s="177">
        <v>22.413413215051314</v>
      </c>
      <c r="AB5661" s="177">
        <v>23.805377183851913</v>
      </c>
      <c r="AC5661" s="177">
        <v>17.131131441886293</v>
      </c>
      <c r="AD5661" s="177">
        <v>0</v>
      </c>
      <c r="AE5661" s="177">
        <v>0</v>
      </c>
      <c r="AF5661" s="177">
        <v>18.98181492937071</v>
      </c>
      <c r="AG5661" s="177">
        <v>0</v>
      </c>
      <c r="AH5661" s="177">
        <v>0</v>
      </c>
      <c r="AI5661" s="177">
        <v>0</v>
      </c>
      <c r="AJ5661" s="177">
        <v>15.599121279331557</v>
      </c>
    </row>
    <row r="5662" spans="1:36" hidden="1" outlineLevel="1" x14ac:dyDescent="0.25">
      <c r="A5662" s="190">
        <f t="shared" si="1535"/>
        <v>2035</v>
      </c>
      <c r="B5662" s="55">
        <f t="shared" si="1536"/>
        <v>8</v>
      </c>
      <c r="C5662" s="55">
        <f t="shared" si="1537"/>
        <v>7</v>
      </c>
      <c r="D5662" s="55">
        <f t="shared" si="1533"/>
        <v>236</v>
      </c>
      <c r="F5662" s="63">
        <f t="shared" si="1526"/>
        <v>49522.29166666665</v>
      </c>
      <c r="G5662" s="64">
        <f t="shared" si="1534"/>
        <v>272.9649049793025</v>
      </c>
      <c r="H5662" s="64">
        <f t="shared" si="1539"/>
        <v>0</v>
      </c>
      <c r="I5662" s="64">
        <f t="shared" si="1539"/>
        <v>158.23691547514613</v>
      </c>
      <c r="J5662" s="64">
        <f t="shared" si="1539"/>
        <v>0</v>
      </c>
      <c r="K5662" s="64">
        <f t="shared" si="1539"/>
        <v>0</v>
      </c>
      <c r="L5662" s="64">
        <f t="shared" si="1539"/>
        <v>0</v>
      </c>
      <c r="M5662" s="64">
        <f t="shared" si="1539"/>
        <v>16.642823516272898</v>
      </c>
      <c r="N5662" s="64">
        <f t="shared" si="1539"/>
        <v>98.085165987883471</v>
      </c>
      <c r="O5662" s="121"/>
      <c r="P5662" s="177">
        <v>2.9750000000000001</v>
      </c>
      <c r="Q5662" s="177">
        <v>7.2753473240671376</v>
      </c>
      <c r="R5662" s="177">
        <v>7.2753473240671376</v>
      </c>
      <c r="S5662" s="177">
        <v>24.554562398532024</v>
      </c>
      <c r="T5662" s="177">
        <v>32.908974011179332</v>
      </c>
      <c r="U5662" s="177">
        <v>7.2753473240671376</v>
      </c>
      <c r="V5662" s="177">
        <v>7.2753473240671376</v>
      </c>
      <c r="W5662" s="177">
        <v>7.4133704818551864</v>
      </c>
      <c r="X5662" s="177">
        <v>35.840887466520272</v>
      </c>
      <c r="Y5662" s="177">
        <v>18.170879999999997</v>
      </c>
      <c r="Z5662" s="177">
        <v>0</v>
      </c>
      <c r="AA5662" s="177">
        <v>23.955609484365809</v>
      </c>
      <c r="AB5662" s="177">
        <v>24.781789397438232</v>
      </c>
      <c r="AC5662" s="177">
        <v>20.246377809810884</v>
      </c>
      <c r="AD5662" s="177">
        <v>0</v>
      </c>
      <c r="AE5662" s="177">
        <v>0</v>
      </c>
      <c r="AF5662" s="177">
        <v>16.642823516272898</v>
      </c>
      <c r="AG5662" s="177">
        <v>0</v>
      </c>
      <c r="AH5662" s="177">
        <v>0</v>
      </c>
      <c r="AI5662" s="177">
        <v>0</v>
      </c>
      <c r="AJ5662" s="177">
        <v>36.373241117059329</v>
      </c>
    </row>
    <row r="5663" spans="1:36" hidden="1" outlineLevel="1" x14ac:dyDescent="0.25">
      <c r="A5663" s="190">
        <f t="shared" si="1535"/>
        <v>2035</v>
      </c>
      <c r="B5663" s="55">
        <f t="shared" si="1536"/>
        <v>8</v>
      </c>
      <c r="C5663" s="55">
        <f t="shared" si="1537"/>
        <v>8</v>
      </c>
      <c r="D5663" s="55">
        <f t="shared" si="1533"/>
        <v>236</v>
      </c>
      <c r="F5663" s="63">
        <f t="shared" si="1526"/>
        <v>49522.333333333314</v>
      </c>
      <c r="G5663" s="64">
        <f t="shared" si="1534"/>
        <v>323.03821417522545</v>
      </c>
      <c r="H5663" s="64">
        <f t="shared" si="1539"/>
        <v>0</v>
      </c>
      <c r="I5663" s="64">
        <f t="shared" si="1539"/>
        <v>189.35677237665791</v>
      </c>
      <c r="J5663" s="64">
        <f t="shared" si="1539"/>
        <v>0</v>
      </c>
      <c r="K5663" s="64">
        <f t="shared" si="1539"/>
        <v>0</v>
      </c>
      <c r="L5663" s="64">
        <f t="shared" si="1539"/>
        <v>0</v>
      </c>
      <c r="M5663" s="64">
        <f t="shared" si="1539"/>
        <v>13.854026062194734</v>
      </c>
      <c r="N5663" s="64">
        <f t="shared" si="1539"/>
        <v>119.82741573637284</v>
      </c>
      <c r="O5663" s="121"/>
      <c r="P5663" s="177">
        <v>2.9750000000000001</v>
      </c>
      <c r="Q5663" s="177">
        <v>12.087793783471316</v>
      </c>
      <c r="R5663" s="177">
        <v>12.087793783471316</v>
      </c>
      <c r="S5663" s="177">
        <v>30.88470053077512</v>
      </c>
      <c r="T5663" s="177">
        <v>32.576805186772752</v>
      </c>
      <c r="U5663" s="177">
        <v>12.087793783471316</v>
      </c>
      <c r="V5663" s="177">
        <v>12.087793783471316</v>
      </c>
      <c r="W5663" s="177">
        <v>8.0857327286028298</v>
      </c>
      <c r="X5663" s="177">
        <v>38.447187193011764</v>
      </c>
      <c r="Y5663" s="177">
        <v>29.906239999999993</v>
      </c>
      <c r="Z5663" s="177">
        <v>0</v>
      </c>
      <c r="AA5663" s="177">
        <v>24.970861426218228</v>
      </c>
      <c r="AB5663" s="177">
        <v>26.094401472097559</v>
      </c>
      <c r="AC5663" s="177">
        <v>20.410977704171785</v>
      </c>
      <c r="AD5663" s="177">
        <v>0</v>
      </c>
      <c r="AE5663" s="177">
        <v>0</v>
      </c>
      <c r="AF5663" s="177">
        <v>13.854026062194734</v>
      </c>
      <c r="AG5663" s="177">
        <v>0</v>
      </c>
      <c r="AH5663" s="177">
        <v>0</v>
      </c>
      <c r="AI5663" s="177">
        <v>0</v>
      </c>
      <c r="AJ5663" s="177">
        <v>46.481106737495452</v>
      </c>
    </row>
    <row r="5664" spans="1:36" hidden="1" outlineLevel="1" x14ac:dyDescent="0.25">
      <c r="A5664" s="190">
        <f t="shared" si="1535"/>
        <v>2035</v>
      </c>
      <c r="B5664" s="55">
        <f t="shared" si="1536"/>
        <v>8</v>
      </c>
      <c r="C5664" s="55">
        <f t="shared" si="1537"/>
        <v>9</v>
      </c>
      <c r="D5664" s="55">
        <f t="shared" si="1533"/>
        <v>236</v>
      </c>
      <c r="F5664" s="63">
        <f t="shared" si="1526"/>
        <v>49522.374999999978</v>
      </c>
      <c r="G5664" s="64">
        <f t="shared" si="1534"/>
        <v>350.25857409232299</v>
      </c>
      <c r="H5664" s="64">
        <f t="shared" si="1539"/>
        <v>0</v>
      </c>
      <c r="I5664" s="64">
        <f t="shared" si="1539"/>
        <v>201.42320178882943</v>
      </c>
      <c r="J5664" s="64">
        <f t="shared" si="1539"/>
        <v>0</v>
      </c>
      <c r="K5664" s="64">
        <f t="shared" si="1539"/>
        <v>0</v>
      </c>
      <c r="L5664" s="64">
        <f t="shared" si="1539"/>
        <v>0</v>
      </c>
      <c r="M5664" s="64">
        <f t="shared" si="1539"/>
        <v>12.32468552286155</v>
      </c>
      <c r="N5664" s="64">
        <f t="shared" si="1539"/>
        <v>136.510686780632</v>
      </c>
      <c r="O5664" s="121"/>
      <c r="P5664" s="177">
        <v>2.9750000000000001</v>
      </c>
      <c r="Q5664" s="177">
        <v>17.456711567945796</v>
      </c>
      <c r="R5664" s="177">
        <v>17.456711567945796</v>
      </c>
      <c r="S5664" s="177">
        <v>33.603424613339605</v>
      </c>
      <c r="T5664" s="177">
        <v>31.63763754583562</v>
      </c>
      <c r="U5664" s="177">
        <v>17.456711567945796</v>
      </c>
      <c r="V5664" s="177">
        <v>17.456711567945796</v>
      </c>
      <c r="W5664" s="177">
        <v>7.9658718602305028</v>
      </c>
      <c r="X5664" s="177">
        <v>38.889755092075156</v>
      </c>
      <c r="Y5664" s="177">
        <v>39.748799999999996</v>
      </c>
      <c r="Z5664" s="177">
        <v>0</v>
      </c>
      <c r="AA5664" s="177">
        <v>22.775327601423754</v>
      </c>
      <c r="AB5664" s="177">
        <v>25.950902644927318</v>
      </c>
      <c r="AC5664" s="177">
        <v>17.957610262497759</v>
      </c>
      <c r="AD5664" s="177">
        <v>0</v>
      </c>
      <c r="AE5664" s="177">
        <v>0</v>
      </c>
      <c r="AF5664" s="177">
        <v>12.32468552286155</v>
      </c>
      <c r="AG5664" s="177">
        <v>0</v>
      </c>
      <c r="AH5664" s="177">
        <v>0</v>
      </c>
      <c r="AI5664" s="177">
        <v>0</v>
      </c>
      <c r="AJ5664" s="177">
        <v>46.602712677348578</v>
      </c>
    </row>
    <row r="5665" spans="1:36" hidden="1" outlineLevel="1" x14ac:dyDescent="0.25">
      <c r="A5665" s="190">
        <f t="shared" si="1535"/>
        <v>2035</v>
      </c>
      <c r="B5665" s="55">
        <f t="shared" si="1536"/>
        <v>8</v>
      </c>
      <c r="C5665" s="55">
        <f t="shared" si="1537"/>
        <v>10</v>
      </c>
      <c r="D5665" s="55">
        <f t="shared" si="1533"/>
        <v>236</v>
      </c>
      <c r="F5665" s="63">
        <f t="shared" si="1526"/>
        <v>49522.416666666642</v>
      </c>
      <c r="G5665" s="64">
        <f t="shared" si="1534"/>
        <v>356.30892103750506</v>
      </c>
      <c r="H5665" s="64">
        <f t="shared" ref="H5665:N5674" si="1541">SUMIF($P$6:$AK$6,H$6,$P5665:$AK5665)</f>
        <v>0</v>
      </c>
      <c r="I5665" s="64">
        <f t="shared" si="1541"/>
        <v>205.73746633973226</v>
      </c>
      <c r="J5665" s="64">
        <f t="shared" si="1541"/>
        <v>0</v>
      </c>
      <c r="K5665" s="64">
        <f t="shared" si="1541"/>
        <v>0</v>
      </c>
      <c r="L5665" s="64">
        <f t="shared" si="1541"/>
        <v>0</v>
      </c>
      <c r="M5665" s="64">
        <f t="shared" si="1541"/>
        <v>10.615422567136225</v>
      </c>
      <c r="N5665" s="64">
        <f t="shared" si="1541"/>
        <v>139.95603213063657</v>
      </c>
      <c r="O5665" s="121"/>
      <c r="P5665" s="177">
        <v>2.9750000000000001</v>
      </c>
      <c r="Q5665" s="177">
        <v>20.610049076677438</v>
      </c>
      <c r="R5665" s="177">
        <v>20.610049076677438</v>
      </c>
      <c r="S5665" s="177">
        <v>35.220675031736107</v>
      </c>
      <c r="T5665" s="177">
        <v>31.362249239862763</v>
      </c>
      <c r="U5665" s="177">
        <v>20.610049076677438</v>
      </c>
      <c r="V5665" s="177">
        <v>20.610049076677438</v>
      </c>
      <c r="W5665" s="177">
        <v>7.8319219436157876</v>
      </c>
      <c r="X5665" s="177">
        <v>38.177432730581742</v>
      </c>
      <c r="Y5665" s="177">
        <v>44.291519999999991</v>
      </c>
      <c r="Z5665" s="177">
        <v>0</v>
      </c>
      <c r="AA5665" s="177">
        <v>18.588470134078896</v>
      </c>
      <c r="AB5665" s="177">
        <v>23.267819207600226</v>
      </c>
      <c r="AC5665" s="177">
        <v>15.659546482247713</v>
      </c>
      <c r="AD5665" s="177">
        <v>0</v>
      </c>
      <c r="AE5665" s="177">
        <v>0</v>
      </c>
      <c r="AF5665" s="177">
        <v>10.615422567136225</v>
      </c>
      <c r="AG5665" s="177">
        <v>0</v>
      </c>
      <c r="AH5665" s="177">
        <v>0</v>
      </c>
      <c r="AI5665" s="177">
        <v>0</v>
      </c>
      <c r="AJ5665" s="177">
        <v>45.878667393935899</v>
      </c>
    </row>
    <row r="5666" spans="1:36" hidden="1" outlineLevel="1" x14ac:dyDescent="0.25">
      <c r="A5666" s="190">
        <f t="shared" si="1535"/>
        <v>2035</v>
      </c>
      <c r="B5666" s="55">
        <f t="shared" si="1536"/>
        <v>8</v>
      </c>
      <c r="C5666" s="55">
        <f t="shared" si="1537"/>
        <v>11</v>
      </c>
      <c r="D5666" s="55">
        <f t="shared" si="1533"/>
        <v>236</v>
      </c>
      <c r="F5666" s="63">
        <f t="shared" si="1526"/>
        <v>49522.458333333307</v>
      </c>
      <c r="G5666" s="64">
        <f t="shared" si="1534"/>
        <v>352.41978779511976</v>
      </c>
      <c r="H5666" s="64">
        <f t="shared" si="1541"/>
        <v>0</v>
      </c>
      <c r="I5666" s="64">
        <f t="shared" si="1541"/>
        <v>204.05667802592356</v>
      </c>
      <c r="J5666" s="64">
        <f t="shared" si="1541"/>
        <v>0</v>
      </c>
      <c r="K5666" s="64">
        <f t="shared" si="1541"/>
        <v>0</v>
      </c>
      <c r="L5666" s="64">
        <f t="shared" si="1541"/>
        <v>0</v>
      </c>
      <c r="M5666" s="64">
        <f t="shared" si="1541"/>
        <v>9.8057716933715984</v>
      </c>
      <c r="N5666" s="64">
        <f t="shared" si="1541"/>
        <v>138.55733807582462</v>
      </c>
      <c r="O5666" s="121"/>
      <c r="P5666" s="177">
        <v>2.9750000000000001</v>
      </c>
      <c r="Q5666" s="177">
        <v>21.918787193046462</v>
      </c>
      <c r="R5666" s="177">
        <v>21.918787193046462</v>
      </c>
      <c r="S5666" s="177">
        <v>36.118355208031801</v>
      </c>
      <c r="T5666" s="177">
        <v>30.488878886019211</v>
      </c>
      <c r="U5666" s="177">
        <v>21.918787193046462</v>
      </c>
      <c r="V5666" s="177">
        <v>21.918787193046462</v>
      </c>
      <c r="W5666" s="177">
        <v>7.9260898408683209</v>
      </c>
      <c r="X5666" s="177">
        <v>36.826086096393013</v>
      </c>
      <c r="Y5666" s="177">
        <v>44.291519999999991</v>
      </c>
      <c r="Z5666" s="177">
        <v>0</v>
      </c>
      <c r="AA5666" s="177">
        <v>16.36230717653714</v>
      </c>
      <c r="AB5666" s="177">
        <v>19.072199794839168</v>
      </c>
      <c r="AC5666" s="177">
        <v>15.44768233226246</v>
      </c>
      <c r="AD5666" s="177">
        <v>0</v>
      </c>
      <c r="AE5666" s="177">
        <v>0</v>
      </c>
      <c r="AF5666" s="177">
        <v>9.8057716933715984</v>
      </c>
      <c r="AG5666" s="177">
        <v>0</v>
      </c>
      <c r="AH5666" s="177">
        <v>0</v>
      </c>
      <c r="AI5666" s="177">
        <v>0</v>
      </c>
      <c r="AJ5666" s="177">
        <v>45.430747994611217</v>
      </c>
    </row>
    <row r="5667" spans="1:36" hidden="1" outlineLevel="1" x14ac:dyDescent="0.25">
      <c r="A5667" s="190">
        <f t="shared" si="1535"/>
        <v>2035</v>
      </c>
      <c r="B5667" s="55">
        <f t="shared" si="1536"/>
        <v>8</v>
      </c>
      <c r="C5667" s="55">
        <f t="shared" si="1537"/>
        <v>12</v>
      </c>
      <c r="D5667" s="55">
        <f t="shared" si="1533"/>
        <v>236</v>
      </c>
      <c r="F5667" s="63">
        <f t="shared" si="1526"/>
        <v>49522.499999999971</v>
      </c>
      <c r="G5667" s="64">
        <f t="shared" si="1534"/>
        <v>348.15751159197316</v>
      </c>
      <c r="H5667" s="64">
        <f t="shared" si="1541"/>
        <v>0</v>
      </c>
      <c r="I5667" s="64">
        <f t="shared" si="1541"/>
        <v>197.98599072170157</v>
      </c>
      <c r="J5667" s="64">
        <f t="shared" si="1541"/>
        <v>0</v>
      </c>
      <c r="K5667" s="64">
        <f t="shared" si="1541"/>
        <v>0</v>
      </c>
      <c r="L5667" s="64">
        <f t="shared" si="1541"/>
        <v>0</v>
      </c>
      <c r="M5667" s="64">
        <f t="shared" si="1541"/>
        <v>9.7158104851755276</v>
      </c>
      <c r="N5667" s="64">
        <f t="shared" si="1541"/>
        <v>140.45571038509604</v>
      </c>
      <c r="O5667" s="121"/>
      <c r="P5667" s="177">
        <v>2.9750000000000001</v>
      </c>
      <c r="Q5667" s="177">
        <v>22.279463051888314</v>
      </c>
      <c r="R5667" s="177">
        <v>22.279463051888314</v>
      </c>
      <c r="S5667" s="177">
        <v>34.103851086606348</v>
      </c>
      <c r="T5667" s="177">
        <v>30.432321693125019</v>
      </c>
      <c r="U5667" s="177">
        <v>22.279463051888314</v>
      </c>
      <c r="V5667" s="177">
        <v>22.279463051888314</v>
      </c>
      <c r="W5667" s="177">
        <v>8.022570257907363</v>
      </c>
      <c r="X5667" s="177">
        <v>37.018083573142206</v>
      </c>
      <c r="Y5667" s="177">
        <v>40.505919999999996</v>
      </c>
      <c r="Z5667" s="177">
        <v>0</v>
      </c>
      <c r="AA5667" s="177">
        <v>17.097815730703637</v>
      </c>
      <c r="AB5667" s="177">
        <v>17.314924049374337</v>
      </c>
      <c r="AC5667" s="177">
        <v>16.925118397464804</v>
      </c>
      <c r="AD5667" s="177">
        <v>0</v>
      </c>
      <c r="AE5667" s="177">
        <v>0</v>
      </c>
      <c r="AF5667" s="177">
        <v>9.7158104851755276</v>
      </c>
      <c r="AG5667" s="177">
        <v>0</v>
      </c>
      <c r="AH5667" s="177">
        <v>0</v>
      </c>
      <c r="AI5667" s="177">
        <v>0</v>
      </c>
      <c r="AJ5667" s="177">
        <v>44.92824411092063</v>
      </c>
    </row>
    <row r="5668" spans="1:36" hidden="1" outlineLevel="1" x14ac:dyDescent="0.25">
      <c r="A5668" s="190">
        <f t="shared" si="1535"/>
        <v>2035</v>
      </c>
      <c r="B5668" s="55">
        <f t="shared" si="1536"/>
        <v>8</v>
      </c>
      <c r="C5668" s="55">
        <f t="shared" si="1537"/>
        <v>13</v>
      </c>
      <c r="D5668" s="55">
        <f t="shared" si="1533"/>
        <v>236</v>
      </c>
      <c r="F5668" s="63">
        <f t="shared" si="1526"/>
        <v>49522.541666666635</v>
      </c>
      <c r="G5668" s="64">
        <f t="shared" si="1534"/>
        <v>351.10855804698463</v>
      </c>
      <c r="H5668" s="64">
        <f t="shared" si="1541"/>
        <v>0</v>
      </c>
      <c r="I5668" s="64">
        <f t="shared" si="1541"/>
        <v>194.57949662643506</v>
      </c>
      <c r="J5668" s="64">
        <f t="shared" si="1541"/>
        <v>0</v>
      </c>
      <c r="K5668" s="64">
        <f t="shared" si="1541"/>
        <v>0</v>
      </c>
      <c r="L5668" s="64">
        <f t="shared" si="1541"/>
        <v>0</v>
      </c>
      <c r="M5668" s="64">
        <f t="shared" si="1541"/>
        <v>9.8057716933715984</v>
      </c>
      <c r="N5668" s="64">
        <f t="shared" si="1541"/>
        <v>146.72328972717798</v>
      </c>
      <c r="O5668" s="121"/>
      <c r="P5668" s="177">
        <v>2.9750000000000001</v>
      </c>
      <c r="Q5668" s="177">
        <v>23.464540873797258</v>
      </c>
      <c r="R5668" s="177">
        <v>23.464540873797258</v>
      </c>
      <c r="S5668" s="177">
        <v>31.020984382979218</v>
      </c>
      <c r="T5668" s="177">
        <v>31.0667616353293</v>
      </c>
      <c r="U5668" s="177">
        <v>23.464540873797258</v>
      </c>
      <c r="V5668" s="177">
        <v>23.464540873797258</v>
      </c>
      <c r="W5668" s="177">
        <v>7.7247209103891423</v>
      </c>
      <c r="X5668" s="177">
        <v>36.957073741367033</v>
      </c>
      <c r="Y5668" s="177">
        <v>39.748799999999996</v>
      </c>
      <c r="Z5668" s="177">
        <v>0</v>
      </c>
      <c r="AA5668" s="177">
        <v>18.137724614491102</v>
      </c>
      <c r="AB5668" s="177">
        <v>16.299722308601606</v>
      </c>
      <c r="AC5668" s="177">
        <v>18.427679308896252</v>
      </c>
      <c r="AD5668" s="177">
        <v>0</v>
      </c>
      <c r="AE5668" s="177">
        <v>0</v>
      </c>
      <c r="AF5668" s="177">
        <v>9.8057716933715984</v>
      </c>
      <c r="AG5668" s="177">
        <v>0</v>
      </c>
      <c r="AH5668" s="177">
        <v>0</v>
      </c>
      <c r="AI5668" s="177">
        <v>0</v>
      </c>
      <c r="AJ5668" s="177">
        <v>45.086155956370384</v>
      </c>
    </row>
    <row r="5669" spans="1:36" hidden="1" outlineLevel="1" x14ac:dyDescent="0.25">
      <c r="A5669" s="190">
        <f t="shared" si="1535"/>
        <v>2035</v>
      </c>
      <c r="B5669" s="55">
        <f t="shared" si="1536"/>
        <v>8</v>
      </c>
      <c r="C5669" s="55">
        <f t="shared" si="1537"/>
        <v>14</v>
      </c>
      <c r="D5669" s="55">
        <f t="shared" si="1533"/>
        <v>236</v>
      </c>
      <c r="F5669" s="63">
        <f t="shared" si="1526"/>
        <v>49522.583333333299</v>
      </c>
      <c r="G5669" s="64">
        <f t="shared" si="1534"/>
        <v>345.03759213378311</v>
      </c>
      <c r="H5669" s="64">
        <f t="shared" si="1541"/>
        <v>0</v>
      </c>
      <c r="I5669" s="64">
        <f t="shared" si="1541"/>
        <v>183.39435065940538</v>
      </c>
      <c r="J5669" s="64">
        <f t="shared" si="1541"/>
        <v>0</v>
      </c>
      <c r="K5669" s="64">
        <f t="shared" si="1541"/>
        <v>0</v>
      </c>
      <c r="L5669" s="64">
        <f t="shared" si="1541"/>
        <v>0</v>
      </c>
      <c r="M5669" s="64">
        <f t="shared" si="1541"/>
        <v>9.8057716933715984</v>
      </c>
      <c r="N5669" s="64">
        <f t="shared" si="1541"/>
        <v>151.83746978100612</v>
      </c>
      <c r="O5669" s="121"/>
      <c r="P5669" s="177">
        <v>2.9750000000000001</v>
      </c>
      <c r="Q5669" s="177">
        <v>23.732471511794074</v>
      </c>
      <c r="R5669" s="177">
        <v>23.732471511794074</v>
      </c>
      <c r="S5669" s="177">
        <v>24.955014681601341</v>
      </c>
      <c r="T5669" s="177">
        <v>32.52516115574894</v>
      </c>
      <c r="U5669" s="177">
        <v>23.732471511794074</v>
      </c>
      <c r="V5669" s="177">
        <v>23.732471511794074</v>
      </c>
      <c r="W5669" s="177">
        <v>7.6492410745302735</v>
      </c>
      <c r="X5669" s="177">
        <v>36.1373501733922</v>
      </c>
      <c r="Y5669" s="177">
        <v>34.827519999999993</v>
      </c>
      <c r="Z5669" s="177">
        <v>0</v>
      </c>
      <c r="AA5669" s="177">
        <v>20.212706576153138</v>
      </c>
      <c r="AB5669" s="177">
        <v>16.249164261501075</v>
      </c>
      <c r="AC5669" s="177">
        <v>20.445712896175607</v>
      </c>
      <c r="AD5669" s="177">
        <v>0</v>
      </c>
      <c r="AE5669" s="177">
        <v>0</v>
      </c>
      <c r="AF5669" s="177">
        <v>9.8057716933715984</v>
      </c>
      <c r="AG5669" s="177">
        <v>0</v>
      </c>
      <c r="AH5669" s="177">
        <v>0</v>
      </c>
      <c r="AI5669" s="177">
        <v>0</v>
      </c>
      <c r="AJ5669" s="177">
        <v>44.325063574132621</v>
      </c>
    </row>
    <row r="5670" spans="1:36" hidden="1" outlineLevel="1" x14ac:dyDescent="0.25">
      <c r="A5670" s="190">
        <f t="shared" si="1535"/>
        <v>2035</v>
      </c>
      <c r="B5670" s="55">
        <f t="shared" si="1536"/>
        <v>8</v>
      </c>
      <c r="C5670" s="55">
        <f t="shared" si="1537"/>
        <v>15</v>
      </c>
      <c r="D5670" s="55">
        <f t="shared" si="1533"/>
        <v>236</v>
      </c>
      <c r="F5670" s="63">
        <f t="shared" si="1526"/>
        <v>49522.624999999964</v>
      </c>
      <c r="G5670" s="64">
        <f t="shared" si="1534"/>
        <v>328.99028844054374</v>
      </c>
      <c r="H5670" s="64">
        <f t="shared" si="1541"/>
        <v>0</v>
      </c>
      <c r="I5670" s="64">
        <f t="shared" si="1541"/>
        <v>163.79328756246429</v>
      </c>
      <c r="J5670" s="64">
        <f t="shared" si="1541"/>
        <v>0</v>
      </c>
      <c r="K5670" s="64">
        <f t="shared" si="1541"/>
        <v>0</v>
      </c>
      <c r="L5670" s="64">
        <f t="shared" si="1541"/>
        <v>0</v>
      </c>
      <c r="M5670" s="64">
        <f t="shared" si="1541"/>
        <v>10.345538942548018</v>
      </c>
      <c r="N5670" s="64">
        <f t="shared" si="1541"/>
        <v>154.85146193553143</v>
      </c>
      <c r="O5670" s="121"/>
      <c r="P5670" s="177">
        <v>2.9750000000000001</v>
      </c>
      <c r="Q5670" s="177">
        <v>23.258440383030493</v>
      </c>
      <c r="R5670" s="177">
        <v>23.258440383030493</v>
      </c>
      <c r="S5670" s="177">
        <v>16.0601384970482</v>
      </c>
      <c r="T5670" s="177">
        <v>28.266538526141559</v>
      </c>
      <c r="U5670" s="177">
        <v>23.258440383030493</v>
      </c>
      <c r="V5670" s="177">
        <v>23.258440383030493</v>
      </c>
      <c r="W5670" s="177">
        <v>7.584719217004392</v>
      </c>
      <c r="X5670" s="177">
        <v>35.164109461264395</v>
      </c>
      <c r="Y5670" s="177">
        <v>29.906239999999993</v>
      </c>
      <c r="Z5670" s="177">
        <v>0</v>
      </c>
      <c r="AA5670" s="177">
        <v>22.83529129987209</v>
      </c>
      <c r="AB5670" s="177">
        <v>18.075429971604326</v>
      </c>
      <c r="AC5670" s="177">
        <v>20.906979131933049</v>
      </c>
      <c r="AD5670" s="177">
        <v>0</v>
      </c>
      <c r="AE5670" s="177">
        <v>0</v>
      </c>
      <c r="AF5670" s="177">
        <v>10.345538942548018</v>
      </c>
      <c r="AG5670" s="177">
        <v>0</v>
      </c>
      <c r="AH5670" s="177">
        <v>0</v>
      </c>
      <c r="AI5670" s="177">
        <v>0</v>
      </c>
      <c r="AJ5670" s="177">
        <v>43.836541861005735</v>
      </c>
    </row>
    <row r="5671" spans="1:36" hidden="1" outlineLevel="1" x14ac:dyDescent="0.25">
      <c r="A5671" s="190">
        <f t="shared" si="1535"/>
        <v>2035</v>
      </c>
      <c r="B5671" s="55">
        <f t="shared" si="1536"/>
        <v>8</v>
      </c>
      <c r="C5671" s="55">
        <f t="shared" si="1537"/>
        <v>16</v>
      </c>
      <c r="D5671" s="55">
        <f t="shared" si="1533"/>
        <v>236</v>
      </c>
      <c r="F5671" s="63">
        <f t="shared" si="1526"/>
        <v>49522.666666666628</v>
      </c>
      <c r="G5671" s="64">
        <f t="shared" si="1534"/>
        <v>289.95915358549894</v>
      </c>
      <c r="H5671" s="64">
        <f t="shared" si="1541"/>
        <v>0</v>
      </c>
      <c r="I5671" s="64">
        <f t="shared" si="1541"/>
        <v>127.74975875647024</v>
      </c>
      <c r="J5671" s="64">
        <f t="shared" si="1541"/>
        <v>0</v>
      </c>
      <c r="K5671" s="64">
        <f t="shared" si="1541"/>
        <v>0</v>
      </c>
      <c r="L5671" s="64">
        <f t="shared" si="1541"/>
        <v>0</v>
      </c>
      <c r="M5671" s="64">
        <f t="shared" si="1541"/>
        <v>10.615422567136225</v>
      </c>
      <c r="N5671" s="64">
        <f t="shared" si="1541"/>
        <v>151.59397226189245</v>
      </c>
      <c r="O5671" s="121"/>
      <c r="P5671" s="177">
        <v>2.9750000000000001</v>
      </c>
      <c r="Q5671" s="177">
        <v>23.938572002560846</v>
      </c>
      <c r="R5671" s="177">
        <v>23.938572002560846</v>
      </c>
      <c r="S5671" s="177">
        <v>6.5509579592515887</v>
      </c>
      <c r="T5671" s="177">
        <v>19.294518721300456</v>
      </c>
      <c r="U5671" s="177">
        <v>23.938572002560846</v>
      </c>
      <c r="V5671" s="177">
        <v>23.938572002560846</v>
      </c>
      <c r="W5671" s="177">
        <v>6.9289847883574227</v>
      </c>
      <c r="X5671" s="177">
        <v>32.27825312853934</v>
      </c>
      <c r="Y5671" s="177">
        <v>18.927999999999997</v>
      </c>
      <c r="Z5671" s="177">
        <v>0</v>
      </c>
      <c r="AA5671" s="177">
        <v>20.626726793014491</v>
      </c>
      <c r="AB5671" s="177">
        <v>19.25581334082635</v>
      </c>
      <c r="AC5671" s="177">
        <v>15.957144117808216</v>
      </c>
      <c r="AD5671" s="177">
        <v>0</v>
      </c>
      <c r="AE5671" s="177">
        <v>0</v>
      </c>
      <c r="AF5671" s="177">
        <v>10.615422567136225</v>
      </c>
      <c r="AG5671" s="177">
        <v>0</v>
      </c>
      <c r="AH5671" s="177">
        <v>0</v>
      </c>
      <c r="AI5671" s="177">
        <v>0</v>
      </c>
      <c r="AJ5671" s="177">
        <v>40.794044159021446</v>
      </c>
    </row>
    <row r="5672" spans="1:36" hidden="1" outlineLevel="1" x14ac:dyDescent="0.25">
      <c r="A5672" s="190">
        <f t="shared" si="1535"/>
        <v>2035</v>
      </c>
      <c r="B5672" s="55">
        <f t="shared" si="1536"/>
        <v>8</v>
      </c>
      <c r="C5672" s="55">
        <f t="shared" si="1537"/>
        <v>17</v>
      </c>
      <c r="D5672" s="55">
        <f t="shared" si="1533"/>
        <v>236</v>
      </c>
      <c r="F5672" s="63">
        <f t="shared" ref="F5672:F5735" si="1542">F5671+1/24</f>
        <v>49522.708333333292</v>
      </c>
      <c r="G5672" s="64">
        <f t="shared" si="1534"/>
        <v>234.12705818769712</v>
      </c>
      <c r="H5672" s="64">
        <f t="shared" si="1541"/>
        <v>0</v>
      </c>
      <c r="I5672" s="64">
        <f t="shared" si="1541"/>
        <v>65.521819670867558</v>
      </c>
      <c r="J5672" s="64">
        <f t="shared" si="1541"/>
        <v>0</v>
      </c>
      <c r="K5672" s="64">
        <f t="shared" si="1541"/>
        <v>0</v>
      </c>
      <c r="L5672" s="64">
        <f t="shared" si="1541"/>
        <v>0</v>
      </c>
      <c r="M5672" s="64">
        <f t="shared" si="1541"/>
        <v>11.425073440900853</v>
      </c>
      <c r="N5672" s="64">
        <f t="shared" si="1541"/>
        <v>157.1801650759287</v>
      </c>
      <c r="O5672" s="121"/>
      <c r="P5672" s="177">
        <v>2.9750000000000001</v>
      </c>
      <c r="Q5672" s="177">
        <v>22.774104229728568</v>
      </c>
      <c r="R5672" s="177">
        <v>22.774104229728568</v>
      </c>
      <c r="S5672" s="177">
        <v>1.0345778945766611</v>
      </c>
      <c r="T5672" s="177">
        <v>0.56846152134869798</v>
      </c>
      <c r="U5672" s="177">
        <v>22.774104229728568</v>
      </c>
      <c r="V5672" s="177">
        <v>22.774104229728568</v>
      </c>
      <c r="W5672" s="177">
        <v>4.9931270409561597</v>
      </c>
      <c r="X5672" s="177">
        <v>23.972186328085524</v>
      </c>
      <c r="Y5672" s="177">
        <v>7.5711999999999993</v>
      </c>
      <c r="Z5672" s="177">
        <v>0</v>
      </c>
      <c r="AA5672" s="177">
        <v>26.721207225627104</v>
      </c>
      <c r="AB5672" s="177">
        <v>21.260433826453344</v>
      </c>
      <c r="AC5672" s="177">
        <v>18.10210710493395</v>
      </c>
      <c r="AD5672" s="177">
        <v>0</v>
      </c>
      <c r="AE5672" s="177">
        <v>0</v>
      </c>
      <c r="AF5672" s="177">
        <v>11.425073440900853</v>
      </c>
      <c r="AG5672" s="177">
        <v>0</v>
      </c>
      <c r="AH5672" s="177">
        <v>0</v>
      </c>
      <c r="AI5672" s="177">
        <v>0</v>
      </c>
      <c r="AJ5672" s="177">
        <v>24.407266885900526</v>
      </c>
    </row>
    <row r="5673" spans="1:36" hidden="1" outlineLevel="1" x14ac:dyDescent="0.25">
      <c r="A5673" s="190">
        <f t="shared" si="1535"/>
        <v>2035</v>
      </c>
      <c r="B5673" s="55">
        <f t="shared" si="1536"/>
        <v>8</v>
      </c>
      <c r="C5673" s="55">
        <f t="shared" si="1537"/>
        <v>18</v>
      </c>
      <c r="D5673" s="55">
        <f t="shared" si="1533"/>
        <v>236</v>
      </c>
      <c r="F5673" s="63">
        <f t="shared" si="1542"/>
        <v>49522.749999999956</v>
      </c>
      <c r="G5673" s="64">
        <f t="shared" si="1534"/>
        <v>180.00553678106638</v>
      </c>
      <c r="H5673" s="64">
        <f t="shared" si="1541"/>
        <v>0</v>
      </c>
      <c r="I5673" s="64">
        <f t="shared" si="1541"/>
        <v>11.641863888963869</v>
      </c>
      <c r="J5673" s="64">
        <f t="shared" si="1541"/>
        <v>0</v>
      </c>
      <c r="K5673" s="64">
        <f t="shared" si="1541"/>
        <v>0</v>
      </c>
      <c r="L5673" s="64">
        <f t="shared" si="1541"/>
        <v>0</v>
      </c>
      <c r="M5673" s="64">
        <f t="shared" si="1541"/>
        <v>12.68453035564583</v>
      </c>
      <c r="N5673" s="64">
        <f t="shared" si="1541"/>
        <v>155.67914253645668</v>
      </c>
      <c r="O5673" s="121"/>
      <c r="P5673" s="177">
        <v>2.9750000000000001</v>
      </c>
      <c r="Q5673" s="177">
        <v>20.228763168758906</v>
      </c>
      <c r="R5673" s="177">
        <v>20.228763168758906</v>
      </c>
      <c r="S5673" s="177">
        <v>8.79567637566416E-3</v>
      </c>
      <c r="T5673" s="177">
        <v>0</v>
      </c>
      <c r="U5673" s="177">
        <v>20.228763168758906</v>
      </c>
      <c r="V5673" s="177">
        <v>20.228763168758906</v>
      </c>
      <c r="W5673" s="177">
        <v>1.1407146917705584</v>
      </c>
      <c r="X5673" s="177">
        <v>4.9995114190139116</v>
      </c>
      <c r="Y5673" s="177">
        <v>0.75712000000000002</v>
      </c>
      <c r="Z5673" s="177">
        <v>0</v>
      </c>
      <c r="AA5673" s="177">
        <v>27.988011620995884</v>
      </c>
      <c r="AB5673" s="177">
        <v>25.992127371395263</v>
      </c>
      <c r="AC5673" s="177">
        <v>20.783950869029905</v>
      </c>
      <c r="AD5673" s="177">
        <v>0</v>
      </c>
      <c r="AE5673" s="177">
        <v>0</v>
      </c>
      <c r="AF5673" s="177">
        <v>12.68453035564583</v>
      </c>
      <c r="AG5673" s="177">
        <v>0</v>
      </c>
      <c r="AH5673" s="177">
        <v>0</v>
      </c>
      <c r="AI5673" s="177">
        <v>0</v>
      </c>
      <c r="AJ5673" s="177">
        <v>1.7607221018037325</v>
      </c>
    </row>
    <row r="5674" spans="1:36" hidden="1" outlineLevel="1" x14ac:dyDescent="0.25">
      <c r="A5674" s="190">
        <f t="shared" si="1535"/>
        <v>2035</v>
      </c>
      <c r="B5674" s="55">
        <f t="shared" si="1536"/>
        <v>8</v>
      </c>
      <c r="C5674" s="55">
        <f t="shared" si="1537"/>
        <v>19</v>
      </c>
      <c r="D5674" s="55">
        <f t="shared" si="1533"/>
        <v>236</v>
      </c>
      <c r="F5674" s="63">
        <f t="shared" si="1542"/>
        <v>49522.791666666621</v>
      </c>
      <c r="G5674" s="64">
        <f t="shared" si="1534"/>
        <v>163.5911744395022</v>
      </c>
      <c r="H5674" s="64">
        <f t="shared" si="1541"/>
        <v>0</v>
      </c>
      <c r="I5674" s="64">
        <f t="shared" si="1541"/>
        <v>3.0498608707610879</v>
      </c>
      <c r="J5674" s="64">
        <f t="shared" si="1541"/>
        <v>0</v>
      </c>
      <c r="K5674" s="64">
        <f t="shared" si="1541"/>
        <v>0</v>
      </c>
      <c r="L5674" s="64">
        <f t="shared" si="1541"/>
        <v>0</v>
      </c>
      <c r="M5674" s="64">
        <f t="shared" si="1541"/>
        <v>14.393793311371152</v>
      </c>
      <c r="N5674" s="64">
        <f t="shared" si="1541"/>
        <v>146.14752025736996</v>
      </c>
      <c r="O5674" s="121"/>
      <c r="P5674" s="177">
        <v>2.9750000000000001</v>
      </c>
      <c r="Q5674" s="177">
        <v>18.981855199619922</v>
      </c>
      <c r="R5674" s="177">
        <v>18.981855199619922</v>
      </c>
      <c r="S5674" s="177">
        <v>0</v>
      </c>
      <c r="T5674" s="177">
        <v>0</v>
      </c>
      <c r="U5674" s="177">
        <v>18.981855199619922</v>
      </c>
      <c r="V5674" s="177">
        <v>18.981855199619922</v>
      </c>
      <c r="W5674" s="177">
        <v>7.4860870761087744E-2</v>
      </c>
      <c r="X5674" s="177">
        <v>0</v>
      </c>
      <c r="Y5674" s="177">
        <v>0</v>
      </c>
      <c r="Z5674" s="177">
        <v>0</v>
      </c>
      <c r="AA5674" s="177">
        <v>25.177281478399145</v>
      </c>
      <c r="AB5674" s="177">
        <v>26.658089048599585</v>
      </c>
      <c r="AC5674" s="177">
        <v>18.384728931891544</v>
      </c>
      <c r="AD5674" s="177">
        <v>0</v>
      </c>
      <c r="AE5674" s="177">
        <v>0</v>
      </c>
      <c r="AF5674" s="177">
        <v>14.393793311371152</v>
      </c>
      <c r="AG5674" s="177">
        <v>0</v>
      </c>
      <c r="AH5674" s="177">
        <v>0</v>
      </c>
      <c r="AI5674" s="177">
        <v>0</v>
      </c>
      <c r="AJ5674" s="177">
        <v>0</v>
      </c>
    </row>
    <row r="5675" spans="1:36" hidden="1" outlineLevel="1" x14ac:dyDescent="0.25">
      <c r="A5675" s="190">
        <f t="shared" si="1535"/>
        <v>2035</v>
      </c>
      <c r="B5675" s="55">
        <f t="shared" si="1536"/>
        <v>8</v>
      </c>
      <c r="C5675" s="55">
        <f t="shared" si="1537"/>
        <v>20</v>
      </c>
      <c r="D5675" s="55">
        <f t="shared" si="1533"/>
        <v>236</v>
      </c>
      <c r="F5675" s="63">
        <f t="shared" si="1542"/>
        <v>49522.833333333285</v>
      </c>
      <c r="G5675" s="64">
        <f t="shared" si="1534"/>
        <v>154.61389404789094</v>
      </c>
      <c r="H5675" s="64">
        <f t="shared" ref="H5675:N5684" si="1543">SUMIF($P$6:$AK$6,H$6,$P5675:$AK5675)</f>
        <v>0</v>
      </c>
      <c r="I5675" s="64">
        <f t="shared" si="1543"/>
        <v>2.9750000000000001</v>
      </c>
      <c r="J5675" s="64">
        <f t="shared" si="1543"/>
        <v>0</v>
      </c>
      <c r="K5675" s="64">
        <f t="shared" si="1543"/>
        <v>0</v>
      </c>
      <c r="L5675" s="64">
        <f t="shared" si="1543"/>
        <v>0</v>
      </c>
      <c r="M5675" s="64">
        <f t="shared" si="1543"/>
        <v>16.372939891684684</v>
      </c>
      <c r="N5675" s="64">
        <f t="shared" si="1543"/>
        <v>135.26595415620625</v>
      </c>
      <c r="O5675" s="121"/>
      <c r="P5675" s="177">
        <v>2.9750000000000001</v>
      </c>
      <c r="Q5675" s="177">
        <v>16.992985463720547</v>
      </c>
      <c r="R5675" s="177">
        <v>16.992985463720547</v>
      </c>
      <c r="S5675" s="177">
        <v>0</v>
      </c>
      <c r="T5675" s="177">
        <v>0</v>
      </c>
      <c r="U5675" s="177">
        <v>16.992985463720547</v>
      </c>
      <c r="V5675" s="177">
        <v>16.992985463720547</v>
      </c>
      <c r="W5675" s="177">
        <v>0</v>
      </c>
      <c r="X5675" s="177">
        <v>0</v>
      </c>
      <c r="Y5675" s="177">
        <v>0</v>
      </c>
      <c r="Z5675" s="177">
        <v>0</v>
      </c>
      <c r="AA5675" s="177">
        <v>24.296869645585708</v>
      </c>
      <c r="AB5675" s="177">
        <v>24.083825613694408</v>
      </c>
      <c r="AC5675" s="177">
        <v>18.913317042043943</v>
      </c>
      <c r="AD5675" s="177">
        <v>0</v>
      </c>
      <c r="AE5675" s="177">
        <v>0</v>
      </c>
      <c r="AF5675" s="177">
        <v>16.372939891684684</v>
      </c>
      <c r="AG5675" s="177">
        <v>0</v>
      </c>
      <c r="AH5675" s="177">
        <v>0</v>
      </c>
      <c r="AI5675" s="177">
        <v>0</v>
      </c>
      <c r="AJ5675" s="177">
        <v>0</v>
      </c>
    </row>
    <row r="5676" spans="1:36" hidden="1" outlineLevel="1" x14ac:dyDescent="0.25">
      <c r="A5676" s="190">
        <f t="shared" si="1535"/>
        <v>2035</v>
      </c>
      <c r="B5676" s="55">
        <f t="shared" si="1536"/>
        <v>8</v>
      </c>
      <c r="C5676" s="55">
        <f t="shared" si="1537"/>
        <v>21</v>
      </c>
      <c r="D5676" s="55">
        <f t="shared" si="1533"/>
        <v>236</v>
      </c>
      <c r="F5676" s="63">
        <f t="shared" si="1542"/>
        <v>49522.874999999949</v>
      </c>
      <c r="G5676" s="64">
        <f t="shared" si="1534"/>
        <v>151.60927765437631</v>
      </c>
      <c r="H5676" s="64">
        <f t="shared" si="1543"/>
        <v>0</v>
      </c>
      <c r="I5676" s="64">
        <f t="shared" si="1543"/>
        <v>2.9750000000000001</v>
      </c>
      <c r="J5676" s="64">
        <f t="shared" si="1543"/>
        <v>0</v>
      </c>
      <c r="K5676" s="64">
        <f t="shared" si="1543"/>
        <v>0</v>
      </c>
      <c r="L5676" s="64">
        <f t="shared" si="1543"/>
        <v>0</v>
      </c>
      <c r="M5676" s="64">
        <f t="shared" si="1543"/>
        <v>18.98181492937071</v>
      </c>
      <c r="N5676" s="64">
        <f t="shared" si="1543"/>
        <v>129.65246272500559</v>
      </c>
      <c r="O5676" s="121"/>
      <c r="P5676" s="177">
        <v>2.9750000000000001</v>
      </c>
      <c r="Q5676" s="177">
        <v>16.405599065035243</v>
      </c>
      <c r="R5676" s="177">
        <v>16.405599065035243</v>
      </c>
      <c r="S5676" s="177">
        <v>0</v>
      </c>
      <c r="T5676" s="177">
        <v>0</v>
      </c>
      <c r="U5676" s="177">
        <v>16.405599065035243</v>
      </c>
      <c r="V5676" s="177">
        <v>16.405599065035243</v>
      </c>
      <c r="W5676" s="177">
        <v>0</v>
      </c>
      <c r="X5676" s="177">
        <v>0</v>
      </c>
      <c r="Y5676" s="177">
        <v>0</v>
      </c>
      <c r="Z5676" s="177">
        <v>0</v>
      </c>
      <c r="AA5676" s="177">
        <v>23.770786288893522</v>
      </c>
      <c r="AB5676" s="177">
        <v>22.294762039956659</v>
      </c>
      <c r="AC5676" s="177">
        <v>17.964518136014455</v>
      </c>
      <c r="AD5676" s="177">
        <v>0</v>
      </c>
      <c r="AE5676" s="177">
        <v>0</v>
      </c>
      <c r="AF5676" s="177">
        <v>18.98181492937071</v>
      </c>
      <c r="AG5676" s="177">
        <v>0</v>
      </c>
      <c r="AH5676" s="177">
        <v>0</v>
      </c>
      <c r="AI5676" s="177">
        <v>0</v>
      </c>
      <c r="AJ5676" s="177">
        <v>0</v>
      </c>
    </row>
    <row r="5677" spans="1:36" hidden="1" outlineLevel="1" x14ac:dyDescent="0.25">
      <c r="A5677" s="190">
        <f t="shared" si="1535"/>
        <v>2035</v>
      </c>
      <c r="B5677" s="55">
        <f t="shared" si="1536"/>
        <v>8</v>
      </c>
      <c r="C5677" s="55">
        <f t="shared" si="1537"/>
        <v>22</v>
      </c>
      <c r="D5677" s="55">
        <f t="shared" si="1533"/>
        <v>236</v>
      </c>
      <c r="F5677" s="63">
        <f t="shared" si="1542"/>
        <v>49522.916666666613</v>
      </c>
      <c r="G5677" s="64">
        <f t="shared" si="1534"/>
        <v>139.48896344541279</v>
      </c>
      <c r="H5677" s="64">
        <f t="shared" si="1543"/>
        <v>0</v>
      </c>
      <c r="I5677" s="64">
        <f t="shared" si="1543"/>
        <v>2.9750000000000001</v>
      </c>
      <c r="J5677" s="64">
        <f t="shared" si="1543"/>
        <v>0</v>
      </c>
      <c r="K5677" s="64">
        <f t="shared" si="1543"/>
        <v>0</v>
      </c>
      <c r="L5677" s="64">
        <f t="shared" si="1543"/>
        <v>0</v>
      </c>
      <c r="M5677" s="64">
        <f t="shared" si="1543"/>
        <v>21.140883926076381</v>
      </c>
      <c r="N5677" s="64">
        <f t="shared" si="1543"/>
        <v>115.3730795193364</v>
      </c>
      <c r="O5677" s="121"/>
      <c r="P5677" s="177">
        <v>2.9750000000000001</v>
      </c>
      <c r="Q5677" s="177">
        <v>14.88045543336111</v>
      </c>
      <c r="R5677" s="177">
        <v>14.88045543336111</v>
      </c>
      <c r="S5677" s="177">
        <v>0</v>
      </c>
      <c r="T5677" s="177">
        <v>0</v>
      </c>
      <c r="U5677" s="177">
        <v>14.88045543336111</v>
      </c>
      <c r="V5677" s="177">
        <v>14.88045543336111</v>
      </c>
      <c r="W5677" s="177">
        <v>0</v>
      </c>
      <c r="X5677" s="177">
        <v>0</v>
      </c>
      <c r="Y5677" s="177">
        <v>0</v>
      </c>
      <c r="Z5677" s="177">
        <v>0</v>
      </c>
      <c r="AA5677" s="177">
        <v>20.787774719063627</v>
      </c>
      <c r="AB5677" s="177">
        <v>19.79130813475026</v>
      </c>
      <c r="AC5677" s="177">
        <v>15.272174932078075</v>
      </c>
      <c r="AD5677" s="177">
        <v>0</v>
      </c>
      <c r="AE5677" s="177">
        <v>0</v>
      </c>
      <c r="AF5677" s="177">
        <v>21.140883926076381</v>
      </c>
      <c r="AG5677" s="177">
        <v>0</v>
      </c>
      <c r="AH5677" s="177">
        <v>0</v>
      </c>
      <c r="AI5677" s="177">
        <v>0</v>
      </c>
      <c r="AJ5677" s="177">
        <v>0</v>
      </c>
    </row>
    <row r="5678" spans="1:36" hidden="1" outlineLevel="1" x14ac:dyDescent="0.25">
      <c r="A5678" s="190">
        <f t="shared" si="1535"/>
        <v>2035</v>
      </c>
      <c r="B5678" s="55">
        <f t="shared" si="1536"/>
        <v>8</v>
      </c>
      <c r="C5678" s="55">
        <f t="shared" si="1537"/>
        <v>23</v>
      </c>
      <c r="D5678" s="55">
        <f t="shared" si="1533"/>
        <v>236</v>
      </c>
      <c r="F5678" s="63">
        <f t="shared" si="1542"/>
        <v>49522.958333333278</v>
      </c>
      <c r="G5678" s="64">
        <f t="shared" si="1534"/>
        <v>135.95144055933287</v>
      </c>
      <c r="H5678" s="64">
        <f t="shared" si="1543"/>
        <v>0</v>
      </c>
      <c r="I5678" s="64">
        <f t="shared" si="1543"/>
        <v>2.9750000000000001</v>
      </c>
      <c r="J5678" s="64">
        <f t="shared" si="1543"/>
        <v>0</v>
      </c>
      <c r="K5678" s="64">
        <f t="shared" si="1543"/>
        <v>0</v>
      </c>
      <c r="L5678" s="64">
        <f t="shared" si="1543"/>
        <v>0</v>
      </c>
      <c r="M5678" s="64">
        <f t="shared" si="1543"/>
        <v>22.13045721623315</v>
      </c>
      <c r="N5678" s="64">
        <f t="shared" si="1543"/>
        <v>110.8459833430997</v>
      </c>
      <c r="O5678" s="121"/>
      <c r="P5678" s="177">
        <v>2.9750000000000001</v>
      </c>
      <c r="Q5678" s="177">
        <v>12.582434961311579</v>
      </c>
      <c r="R5678" s="177">
        <v>12.582434961311579</v>
      </c>
      <c r="S5678" s="177">
        <v>0</v>
      </c>
      <c r="T5678" s="177">
        <v>0</v>
      </c>
      <c r="U5678" s="177">
        <v>12.582434961311579</v>
      </c>
      <c r="V5678" s="177">
        <v>12.582434961311579</v>
      </c>
      <c r="W5678" s="177">
        <v>0</v>
      </c>
      <c r="X5678" s="177">
        <v>0</v>
      </c>
      <c r="Y5678" s="177">
        <v>0</v>
      </c>
      <c r="Z5678" s="177">
        <v>0</v>
      </c>
      <c r="AA5678" s="177">
        <v>23.6597628641643</v>
      </c>
      <c r="AB5678" s="177">
        <v>20.678437080739272</v>
      </c>
      <c r="AC5678" s="177">
        <v>16.178043552949813</v>
      </c>
      <c r="AD5678" s="177">
        <v>0</v>
      </c>
      <c r="AE5678" s="177">
        <v>0</v>
      </c>
      <c r="AF5678" s="177">
        <v>22.13045721623315</v>
      </c>
      <c r="AG5678" s="177">
        <v>0</v>
      </c>
      <c r="AH5678" s="177">
        <v>0</v>
      </c>
      <c r="AI5678" s="177">
        <v>0</v>
      </c>
      <c r="AJ5678" s="177">
        <v>0</v>
      </c>
    </row>
    <row r="5679" spans="1:36" hidden="1" outlineLevel="1" x14ac:dyDescent="0.25">
      <c r="A5679" s="190">
        <f t="shared" si="1535"/>
        <v>2035</v>
      </c>
      <c r="B5679" s="55">
        <f t="shared" si="1536"/>
        <v>9</v>
      </c>
      <c r="C5679" s="55">
        <f t="shared" si="1537"/>
        <v>0</v>
      </c>
      <c r="D5679" s="55">
        <f t="shared" si="1533"/>
        <v>237</v>
      </c>
      <c r="F5679" s="63">
        <f t="shared" ref="F5679" si="1544">EDATE(F5655,1)</f>
        <v>49553</v>
      </c>
      <c r="G5679" s="64">
        <f t="shared" si="1534"/>
        <v>148.56975319048789</v>
      </c>
      <c r="H5679" s="64">
        <f t="shared" si="1543"/>
        <v>0</v>
      </c>
      <c r="I5679" s="64">
        <f t="shared" si="1543"/>
        <v>2.9750000000000001</v>
      </c>
      <c r="J5679" s="64">
        <f t="shared" si="1543"/>
        <v>0</v>
      </c>
      <c r="K5679" s="64">
        <f t="shared" si="1543"/>
        <v>0</v>
      </c>
      <c r="L5679" s="64">
        <f t="shared" si="1543"/>
        <v>0</v>
      </c>
      <c r="M5679" s="64">
        <f t="shared" si="1543"/>
        <v>18.250223375866568</v>
      </c>
      <c r="N5679" s="64">
        <f t="shared" si="1543"/>
        <v>127.34452981462131</v>
      </c>
      <c r="O5679" s="121"/>
      <c r="P5679" s="177">
        <v>2.9750000000000001</v>
      </c>
      <c r="Q5679" s="177">
        <v>14.138493666600723</v>
      </c>
      <c r="R5679" s="177">
        <v>14.138493666600723</v>
      </c>
      <c r="S5679" s="177">
        <v>0</v>
      </c>
      <c r="T5679" s="177">
        <v>0</v>
      </c>
      <c r="U5679" s="177">
        <v>14.138493666600723</v>
      </c>
      <c r="V5679" s="177">
        <v>14.138493666600723</v>
      </c>
      <c r="W5679" s="177">
        <v>0</v>
      </c>
      <c r="X5679" s="177">
        <v>0</v>
      </c>
      <c r="Y5679" s="177">
        <v>0</v>
      </c>
      <c r="Z5679" s="177">
        <v>0</v>
      </c>
      <c r="AA5679" s="177">
        <v>29.077503839777201</v>
      </c>
      <c r="AB5679" s="177">
        <v>27.30622891347549</v>
      </c>
      <c r="AC5679" s="177">
        <v>14.406822394965729</v>
      </c>
      <c r="AD5679" s="177">
        <v>0</v>
      </c>
      <c r="AE5679" s="177">
        <v>0</v>
      </c>
      <c r="AF5679" s="177">
        <v>18.250223375866568</v>
      </c>
      <c r="AG5679" s="177">
        <v>0</v>
      </c>
      <c r="AH5679" s="177">
        <v>0</v>
      </c>
      <c r="AI5679" s="177">
        <v>0</v>
      </c>
      <c r="AJ5679" s="177">
        <v>0</v>
      </c>
    </row>
    <row r="5680" spans="1:36" hidden="1" outlineLevel="1" x14ac:dyDescent="0.25">
      <c r="A5680" s="190">
        <f t="shared" si="1535"/>
        <v>2035</v>
      </c>
      <c r="B5680" s="55">
        <f t="shared" si="1536"/>
        <v>9</v>
      </c>
      <c r="C5680" s="55">
        <f t="shared" si="1537"/>
        <v>1</v>
      </c>
      <c r="D5680" s="55">
        <f t="shared" si="1533"/>
        <v>237</v>
      </c>
      <c r="F5680" s="63">
        <f t="shared" ref="F5680" si="1545">F5679+1/24</f>
        <v>49553.041666666664</v>
      </c>
      <c r="G5680" s="64">
        <f t="shared" si="1534"/>
        <v>146.37252855716406</v>
      </c>
      <c r="H5680" s="64">
        <f t="shared" si="1543"/>
        <v>0</v>
      </c>
      <c r="I5680" s="64">
        <f t="shared" si="1543"/>
        <v>2.9750000000000001</v>
      </c>
      <c r="J5680" s="64">
        <f t="shared" si="1543"/>
        <v>0</v>
      </c>
      <c r="K5680" s="64">
        <f t="shared" si="1543"/>
        <v>0</v>
      </c>
      <c r="L5680" s="64">
        <f t="shared" si="1543"/>
        <v>0</v>
      </c>
      <c r="M5680" s="64">
        <f t="shared" si="1543"/>
        <v>18.544581817412801</v>
      </c>
      <c r="N5680" s="64">
        <f t="shared" si="1543"/>
        <v>124.85294673975126</v>
      </c>
      <c r="O5680" s="121"/>
      <c r="P5680" s="177">
        <v>2.9750000000000001</v>
      </c>
      <c r="Q5680" s="177">
        <v>12.603045010388257</v>
      </c>
      <c r="R5680" s="177">
        <v>12.603045010388257</v>
      </c>
      <c r="S5680" s="177">
        <v>0</v>
      </c>
      <c r="T5680" s="177">
        <v>0</v>
      </c>
      <c r="U5680" s="177">
        <v>12.603045010388257</v>
      </c>
      <c r="V5680" s="177">
        <v>12.603045010388257</v>
      </c>
      <c r="W5680" s="177">
        <v>0</v>
      </c>
      <c r="X5680" s="177">
        <v>0</v>
      </c>
      <c r="Y5680" s="177">
        <v>0</v>
      </c>
      <c r="Z5680" s="177">
        <v>0</v>
      </c>
      <c r="AA5680" s="177">
        <v>30.120045988055367</v>
      </c>
      <c r="AB5680" s="177">
        <v>28.37544674880748</v>
      </c>
      <c r="AC5680" s="177">
        <v>15.945273961335394</v>
      </c>
      <c r="AD5680" s="177">
        <v>0</v>
      </c>
      <c r="AE5680" s="177">
        <v>0</v>
      </c>
      <c r="AF5680" s="177">
        <v>18.544581817412801</v>
      </c>
      <c r="AG5680" s="177">
        <v>0</v>
      </c>
      <c r="AH5680" s="177">
        <v>0</v>
      </c>
      <c r="AI5680" s="177">
        <v>0</v>
      </c>
      <c r="AJ5680" s="177">
        <v>0</v>
      </c>
    </row>
    <row r="5681" spans="1:36" hidden="1" outlineLevel="1" x14ac:dyDescent="0.25">
      <c r="A5681" s="190">
        <f t="shared" si="1535"/>
        <v>2035</v>
      </c>
      <c r="B5681" s="55">
        <f t="shared" si="1536"/>
        <v>9</v>
      </c>
      <c r="C5681" s="55">
        <f t="shared" si="1537"/>
        <v>2</v>
      </c>
      <c r="D5681" s="55">
        <f t="shared" si="1533"/>
        <v>237</v>
      </c>
      <c r="F5681" s="63">
        <f t="shared" si="1542"/>
        <v>49553.083333333328</v>
      </c>
      <c r="G5681" s="64">
        <f t="shared" si="1534"/>
        <v>147.71145003202801</v>
      </c>
      <c r="H5681" s="64">
        <f t="shared" si="1543"/>
        <v>0</v>
      </c>
      <c r="I5681" s="64">
        <f t="shared" si="1543"/>
        <v>2.9750000000000001</v>
      </c>
      <c r="J5681" s="64">
        <f t="shared" si="1543"/>
        <v>0</v>
      </c>
      <c r="K5681" s="64">
        <f t="shared" si="1543"/>
        <v>0</v>
      </c>
      <c r="L5681" s="64">
        <f t="shared" si="1543"/>
        <v>0</v>
      </c>
      <c r="M5681" s="64">
        <f t="shared" si="1543"/>
        <v>18.152103895351157</v>
      </c>
      <c r="N5681" s="64">
        <f t="shared" si="1543"/>
        <v>126.58434613667684</v>
      </c>
      <c r="O5681" s="121"/>
      <c r="P5681" s="177">
        <v>2.9750000000000001</v>
      </c>
      <c r="Q5681" s="177">
        <v>11.448882262094317</v>
      </c>
      <c r="R5681" s="177">
        <v>11.448882262094317</v>
      </c>
      <c r="S5681" s="177">
        <v>0</v>
      </c>
      <c r="T5681" s="177">
        <v>0</v>
      </c>
      <c r="U5681" s="177">
        <v>11.448882262094317</v>
      </c>
      <c r="V5681" s="177">
        <v>11.448882262094317</v>
      </c>
      <c r="W5681" s="177">
        <v>0</v>
      </c>
      <c r="X5681" s="177">
        <v>0</v>
      </c>
      <c r="Y5681" s="177">
        <v>0</v>
      </c>
      <c r="Z5681" s="177">
        <v>0</v>
      </c>
      <c r="AA5681" s="177">
        <v>31.84911403754025</v>
      </c>
      <c r="AB5681" s="177">
        <v>29.069163581771107</v>
      </c>
      <c r="AC5681" s="177">
        <v>19.870539468988213</v>
      </c>
      <c r="AD5681" s="177">
        <v>0</v>
      </c>
      <c r="AE5681" s="177">
        <v>0</v>
      </c>
      <c r="AF5681" s="177">
        <v>18.152103895351157</v>
      </c>
      <c r="AG5681" s="177">
        <v>0</v>
      </c>
      <c r="AH5681" s="177">
        <v>0</v>
      </c>
      <c r="AI5681" s="177">
        <v>0</v>
      </c>
      <c r="AJ5681" s="177">
        <v>0</v>
      </c>
    </row>
    <row r="5682" spans="1:36" hidden="1" outlineLevel="1" x14ac:dyDescent="0.25">
      <c r="A5682" s="190">
        <f t="shared" si="1535"/>
        <v>2035</v>
      </c>
      <c r="B5682" s="55">
        <f t="shared" si="1536"/>
        <v>9</v>
      </c>
      <c r="C5682" s="55">
        <f t="shared" si="1537"/>
        <v>3</v>
      </c>
      <c r="D5682" s="55">
        <f t="shared" si="1533"/>
        <v>237</v>
      </c>
      <c r="F5682" s="63">
        <f t="shared" si="1542"/>
        <v>49553.124999999993</v>
      </c>
      <c r="G5682" s="64">
        <f t="shared" si="1534"/>
        <v>154.99614332416573</v>
      </c>
      <c r="H5682" s="64">
        <f t="shared" si="1543"/>
        <v>0</v>
      </c>
      <c r="I5682" s="64">
        <f t="shared" si="1543"/>
        <v>2.9750000000000001</v>
      </c>
      <c r="J5682" s="64">
        <f t="shared" si="1543"/>
        <v>0</v>
      </c>
      <c r="K5682" s="64">
        <f t="shared" si="1543"/>
        <v>0</v>
      </c>
      <c r="L5682" s="64">
        <f t="shared" si="1543"/>
        <v>0</v>
      </c>
      <c r="M5682" s="64">
        <f t="shared" si="1543"/>
        <v>17.367148051227868</v>
      </c>
      <c r="N5682" s="64">
        <f t="shared" si="1543"/>
        <v>134.65399527293786</v>
      </c>
      <c r="O5682" s="121"/>
      <c r="P5682" s="177">
        <v>2.9750000000000001</v>
      </c>
      <c r="Q5682" s="177">
        <v>11.438577237555981</v>
      </c>
      <c r="R5682" s="177">
        <v>11.438577237555981</v>
      </c>
      <c r="S5682" s="177">
        <v>0</v>
      </c>
      <c r="T5682" s="177">
        <v>0</v>
      </c>
      <c r="U5682" s="177">
        <v>11.438577237555981</v>
      </c>
      <c r="V5682" s="177">
        <v>11.438577237555981</v>
      </c>
      <c r="W5682" s="177">
        <v>0</v>
      </c>
      <c r="X5682" s="177">
        <v>0</v>
      </c>
      <c r="Y5682" s="177">
        <v>0</v>
      </c>
      <c r="Z5682" s="177">
        <v>0</v>
      </c>
      <c r="AA5682" s="177">
        <v>35.205151150860928</v>
      </c>
      <c r="AB5682" s="177">
        <v>30.391993557402152</v>
      </c>
      <c r="AC5682" s="177">
        <v>23.30254161445086</v>
      </c>
      <c r="AD5682" s="177">
        <v>0</v>
      </c>
      <c r="AE5682" s="177">
        <v>0</v>
      </c>
      <c r="AF5682" s="177">
        <v>17.367148051227868</v>
      </c>
      <c r="AG5682" s="177">
        <v>0</v>
      </c>
      <c r="AH5682" s="177">
        <v>0</v>
      </c>
      <c r="AI5682" s="177">
        <v>0</v>
      </c>
      <c r="AJ5682" s="177">
        <v>0</v>
      </c>
    </row>
    <row r="5683" spans="1:36" hidden="1" outlineLevel="1" x14ac:dyDescent="0.25">
      <c r="A5683" s="190">
        <f t="shared" si="1535"/>
        <v>2035</v>
      </c>
      <c r="B5683" s="55">
        <f t="shared" si="1536"/>
        <v>9</v>
      </c>
      <c r="C5683" s="55">
        <f t="shared" si="1537"/>
        <v>4</v>
      </c>
      <c r="D5683" s="55">
        <f t="shared" si="1533"/>
        <v>237</v>
      </c>
      <c r="F5683" s="63">
        <f t="shared" si="1542"/>
        <v>49553.166666666657</v>
      </c>
      <c r="G5683" s="64">
        <f t="shared" si="1534"/>
        <v>152.07291495646274</v>
      </c>
      <c r="H5683" s="64">
        <f t="shared" si="1543"/>
        <v>0</v>
      </c>
      <c r="I5683" s="64">
        <f t="shared" si="1543"/>
        <v>2.9750000000000001</v>
      </c>
      <c r="J5683" s="64">
        <f t="shared" si="1543"/>
        <v>0</v>
      </c>
      <c r="K5683" s="64">
        <f t="shared" si="1543"/>
        <v>0</v>
      </c>
      <c r="L5683" s="64">
        <f t="shared" si="1543"/>
        <v>0</v>
      </c>
      <c r="M5683" s="64">
        <f t="shared" si="1543"/>
        <v>15.895355843496688</v>
      </c>
      <c r="N5683" s="64">
        <f t="shared" si="1543"/>
        <v>133.20255911296604</v>
      </c>
      <c r="O5683" s="121"/>
      <c r="P5683" s="177">
        <v>2.9750000000000001</v>
      </c>
      <c r="Q5683" s="177">
        <v>9.9134336058818473</v>
      </c>
      <c r="R5683" s="177">
        <v>9.9134336058818473</v>
      </c>
      <c r="S5683" s="177">
        <v>0</v>
      </c>
      <c r="T5683" s="177">
        <v>0</v>
      </c>
      <c r="U5683" s="177">
        <v>9.9134336058818473</v>
      </c>
      <c r="V5683" s="177">
        <v>9.9134336058818473</v>
      </c>
      <c r="W5683" s="177">
        <v>0</v>
      </c>
      <c r="X5683" s="177">
        <v>0</v>
      </c>
      <c r="Y5683" s="177">
        <v>0</v>
      </c>
      <c r="Z5683" s="177">
        <v>0</v>
      </c>
      <c r="AA5683" s="177">
        <v>36.805510398034038</v>
      </c>
      <c r="AB5683" s="177">
        <v>31.100366087911475</v>
      </c>
      <c r="AC5683" s="177">
        <v>25.642948203493155</v>
      </c>
      <c r="AD5683" s="177">
        <v>0</v>
      </c>
      <c r="AE5683" s="177">
        <v>0</v>
      </c>
      <c r="AF5683" s="177">
        <v>15.895355843496688</v>
      </c>
      <c r="AG5683" s="177">
        <v>0</v>
      </c>
      <c r="AH5683" s="177">
        <v>0</v>
      </c>
      <c r="AI5683" s="177">
        <v>0</v>
      </c>
      <c r="AJ5683" s="177">
        <v>0</v>
      </c>
    </row>
    <row r="5684" spans="1:36" hidden="1" outlineLevel="1" x14ac:dyDescent="0.25">
      <c r="A5684" s="190">
        <f t="shared" si="1535"/>
        <v>2035</v>
      </c>
      <c r="B5684" s="55">
        <f t="shared" si="1536"/>
        <v>9</v>
      </c>
      <c r="C5684" s="55">
        <f t="shared" si="1537"/>
        <v>5</v>
      </c>
      <c r="D5684" s="55">
        <f t="shared" si="1533"/>
        <v>237</v>
      </c>
      <c r="F5684" s="63">
        <f t="shared" si="1542"/>
        <v>49553.208333333321</v>
      </c>
      <c r="G5684" s="64">
        <f t="shared" si="1534"/>
        <v>160.51305073969399</v>
      </c>
      <c r="H5684" s="64">
        <f t="shared" si="1543"/>
        <v>0</v>
      </c>
      <c r="I5684" s="64">
        <f t="shared" si="1543"/>
        <v>13.132015569606949</v>
      </c>
      <c r="J5684" s="64">
        <f t="shared" si="1543"/>
        <v>0</v>
      </c>
      <c r="K5684" s="64">
        <f t="shared" si="1543"/>
        <v>0</v>
      </c>
      <c r="L5684" s="64">
        <f t="shared" si="1543"/>
        <v>0</v>
      </c>
      <c r="M5684" s="64">
        <f t="shared" si="1543"/>
        <v>15.404758440919633</v>
      </c>
      <c r="N5684" s="64">
        <f t="shared" si="1543"/>
        <v>131.97627672916741</v>
      </c>
      <c r="O5684" s="121"/>
      <c r="P5684" s="177">
        <v>2.9750000000000001</v>
      </c>
      <c r="Q5684" s="177">
        <v>8.3161548024393479</v>
      </c>
      <c r="R5684" s="177">
        <v>8.3161548024393479</v>
      </c>
      <c r="S5684" s="177">
        <v>2.7523085774537042</v>
      </c>
      <c r="T5684" s="177">
        <v>7.3614740676543695</v>
      </c>
      <c r="U5684" s="177">
        <v>8.3161548024393479</v>
      </c>
      <c r="V5684" s="177">
        <v>8.3161548024393479</v>
      </c>
      <c r="W5684" s="177">
        <v>0</v>
      </c>
      <c r="X5684" s="177">
        <v>4.3232924498875468E-2</v>
      </c>
      <c r="Y5684" s="177">
        <v>0</v>
      </c>
      <c r="Z5684" s="177">
        <v>0</v>
      </c>
      <c r="AA5684" s="177">
        <v>38.80186285069599</v>
      </c>
      <c r="AB5684" s="177">
        <v>32.497190975330831</v>
      </c>
      <c r="AC5684" s="177">
        <v>27.412603693383197</v>
      </c>
      <c r="AD5684" s="177">
        <v>0</v>
      </c>
      <c r="AE5684" s="177">
        <v>0</v>
      </c>
      <c r="AF5684" s="177">
        <v>15.404758440919633</v>
      </c>
      <c r="AG5684" s="177">
        <v>0</v>
      </c>
      <c r="AH5684" s="177">
        <v>0</v>
      </c>
      <c r="AI5684" s="177">
        <v>0</v>
      </c>
      <c r="AJ5684" s="177">
        <v>0</v>
      </c>
    </row>
    <row r="5685" spans="1:36" hidden="1" outlineLevel="1" x14ac:dyDescent="0.25">
      <c r="A5685" s="190">
        <f t="shared" si="1535"/>
        <v>2035</v>
      </c>
      <c r="B5685" s="55">
        <f t="shared" si="1536"/>
        <v>9</v>
      </c>
      <c r="C5685" s="55">
        <f t="shared" si="1537"/>
        <v>6</v>
      </c>
      <c r="D5685" s="55">
        <f t="shared" si="1533"/>
        <v>237</v>
      </c>
      <c r="F5685" s="63">
        <f t="shared" si="1542"/>
        <v>49553.249999999985</v>
      </c>
      <c r="G5685" s="64">
        <f t="shared" si="1534"/>
        <v>206.64015199148861</v>
      </c>
      <c r="H5685" s="64">
        <f t="shared" ref="H5685:N5694" si="1546">SUMIF($P$6:$AK$6,H$6,$P5685:$AK5685)</f>
        <v>0</v>
      </c>
      <c r="I5685" s="64">
        <f t="shared" si="1546"/>
        <v>63.35774508084166</v>
      </c>
      <c r="J5685" s="64">
        <f t="shared" si="1546"/>
        <v>0</v>
      </c>
      <c r="K5685" s="64">
        <f t="shared" si="1546"/>
        <v>0</v>
      </c>
      <c r="L5685" s="64">
        <f t="shared" si="1546"/>
        <v>0</v>
      </c>
      <c r="M5685" s="64">
        <f t="shared" si="1546"/>
        <v>15.110399999373396</v>
      </c>
      <c r="N5685" s="64">
        <f t="shared" si="1546"/>
        <v>128.17200691127357</v>
      </c>
      <c r="O5685" s="121"/>
      <c r="P5685" s="177">
        <v>2.9750000000000001</v>
      </c>
      <c r="Q5685" s="177">
        <v>6.9868066369936512</v>
      </c>
      <c r="R5685" s="177">
        <v>6.9868066369936512</v>
      </c>
      <c r="S5685" s="177">
        <v>12.354933629574935</v>
      </c>
      <c r="T5685" s="177">
        <v>26.761993435586753</v>
      </c>
      <c r="U5685" s="177">
        <v>6.9868066369936512</v>
      </c>
      <c r="V5685" s="177">
        <v>6.9868066369936512</v>
      </c>
      <c r="W5685" s="177">
        <v>1.8675762745118953</v>
      </c>
      <c r="X5685" s="177">
        <v>10.383030614903337</v>
      </c>
      <c r="Y5685" s="177">
        <v>3.9117866666666661</v>
      </c>
      <c r="Z5685" s="177">
        <v>0</v>
      </c>
      <c r="AA5685" s="177">
        <v>39.623874383019867</v>
      </c>
      <c r="AB5685" s="177">
        <v>31.805152522181835</v>
      </c>
      <c r="AC5685" s="177">
        <v>28.795753458097273</v>
      </c>
      <c r="AD5685" s="177">
        <v>0</v>
      </c>
      <c r="AE5685" s="177">
        <v>0</v>
      </c>
      <c r="AF5685" s="177">
        <v>15.110399999373396</v>
      </c>
      <c r="AG5685" s="177">
        <v>0</v>
      </c>
      <c r="AH5685" s="177">
        <v>0</v>
      </c>
      <c r="AI5685" s="177">
        <v>0</v>
      </c>
      <c r="AJ5685" s="177">
        <v>5.1034244595980729</v>
      </c>
    </row>
    <row r="5686" spans="1:36" hidden="1" outlineLevel="1" x14ac:dyDescent="0.25">
      <c r="A5686" s="190">
        <f t="shared" si="1535"/>
        <v>2035</v>
      </c>
      <c r="B5686" s="55">
        <f t="shared" si="1536"/>
        <v>9</v>
      </c>
      <c r="C5686" s="55">
        <f t="shared" si="1537"/>
        <v>7</v>
      </c>
      <c r="D5686" s="55">
        <f t="shared" si="1533"/>
        <v>237</v>
      </c>
      <c r="F5686" s="63">
        <f t="shared" si="1542"/>
        <v>49553.29166666665</v>
      </c>
      <c r="G5686" s="64">
        <f t="shared" si="1534"/>
        <v>291.25981860196708</v>
      </c>
      <c r="H5686" s="64">
        <f t="shared" si="1546"/>
        <v>0</v>
      </c>
      <c r="I5686" s="64">
        <f t="shared" si="1546"/>
        <v>134.29105120797229</v>
      </c>
      <c r="J5686" s="64">
        <f t="shared" si="1546"/>
        <v>0</v>
      </c>
      <c r="K5686" s="64">
        <f t="shared" si="1546"/>
        <v>0</v>
      </c>
      <c r="L5686" s="64">
        <f t="shared" si="1546"/>
        <v>0</v>
      </c>
      <c r="M5686" s="64">
        <f t="shared" si="1546"/>
        <v>13.834846752673045</v>
      </c>
      <c r="N5686" s="64">
        <f t="shared" si="1546"/>
        <v>143.13392064132177</v>
      </c>
      <c r="O5686" s="121"/>
      <c r="P5686" s="177">
        <v>2.9750000000000001</v>
      </c>
      <c r="Q5686" s="177">
        <v>12.180539004316365</v>
      </c>
      <c r="R5686" s="177">
        <v>12.180539004316365</v>
      </c>
      <c r="S5686" s="177">
        <v>21.593650403566347</v>
      </c>
      <c r="T5686" s="177">
        <v>32.289822563204282</v>
      </c>
      <c r="U5686" s="177">
        <v>12.180539004316365</v>
      </c>
      <c r="V5686" s="177">
        <v>12.180539004316365</v>
      </c>
      <c r="W5686" s="177">
        <v>6.0277846555473644</v>
      </c>
      <c r="X5686" s="177">
        <v>32.075726767937645</v>
      </c>
      <c r="Y5686" s="177">
        <v>16.429503999999998</v>
      </c>
      <c r="Z5686" s="177">
        <v>0</v>
      </c>
      <c r="AA5686" s="177">
        <v>35.962209953911398</v>
      </c>
      <c r="AB5686" s="177">
        <v>30.558130009339386</v>
      </c>
      <c r="AC5686" s="177">
        <v>27.891424660805505</v>
      </c>
      <c r="AD5686" s="177">
        <v>0</v>
      </c>
      <c r="AE5686" s="177">
        <v>0</v>
      </c>
      <c r="AF5686" s="177">
        <v>13.834846752673045</v>
      </c>
      <c r="AG5686" s="177">
        <v>0</v>
      </c>
      <c r="AH5686" s="177">
        <v>0</v>
      </c>
      <c r="AI5686" s="177">
        <v>0</v>
      </c>
      <c r="AJ5686" s="177">
        <v>22.899562817716646</v>
      </c>
    </row>
    <row r="5687" spans="1:36" hidden="1" outlineLevel="1" x14ac:dyDescent="0.25">
      <c r="A5687" s="190">
        <f t="shared" si="1535"/>
        <v>2035</v>
      </c>
      <c r="B5687" s="55">
        <f t="shared" si="1536"/>
        <v>9</v>
      </c>
      <c r="C5687" s="55">
        <f t="shared" si="1537"/>
        <v>8</v>
      </c>
      <c r="D5687" s="55">
        <f t="shared" si="1533"/>
        <v>237</v>
      </c>
      <c r="F5687" s="63">
        <f t="shared" si="1542"/>
        <v>49553.333333333314</v>
      </c>
      <c r="G5687" s="64">
        <f t="shared" si="1534"/>
        <v>355.54333430747033</v>
      </c>
      <c r="H5687" s="64">
        <f t="shared" si="1546"/>
        <v>0</v>
      </c>
      <c r="I5687" s="64">
        <f t="shared" si="1546"/>
        <v>174.35339888011288</v>
      </c>
      <c r="J5687" s="64">
        <f t="shared" si="1546"/>
        <v>0</v>
      </c>
      <c r="K5687" s="64">
        <f t="shared" si="1546"/>
        <v>0</v>
      </c>
      <c r="L5687" s="64">
        <f t="shared" si="1546"/>
        <v>0</v>
      </c>
      <c r="M5687" s="64">
        <f t="shared" si="1546"/>
        <v>11.283740259272339</v>
      </c>
      <c r="N5687" s="64">
        <f t="shared" si="1546"/>
        <v>169.90619516808513</v>
      </c>
      <c r="O5687" s="121"/>
      <c r="P5687" s="177">
        <v>2.9750000000000001</v>
      </c>
      <c r="Q5687" s="177">
        <v>19.47649637746018</v>
      </c>
      <c r="R5687" s="177">
        <v>19.47649637746018</v>
      </c>
      <c r="S5687" s="177">
        <v>29.099521356901612</v>
      </c>
      <c r="T5687" s="177">
        <v>33.218064932641383</v>
      </c>
      <c r="U5687" s="177">
        <v>19.47649637746018</v>
      </c>
      <c r="V5687" s="177">
        <v>19.47649637746018</v>
      </c>
      <c r="W5687" s="177">
        <v>6.9656003550421213</v>
      </c>
      <c r="X5687" s="177">
        <v>35.268529933540677</v>
      </c>
      <c r="Y5687" s="177">
        <v>27.773685333333329</v>
      </c>
      <c r="Z5687" s="177">
        <v>0</v>
      </c>
      <c r="AA5687" s="177">
        <v>34.72156222154365</v>
      </c>
      <c r="AB5687" s="177">
        <v>31.698370829800879</v>
      </c>
      <c r="AC5687" s="177">
        <v>25.580276606899911</v>
      </c>
      <c r="AD5687" s="177">
        <v>0</v>
      </c>
      <c r="AE5687" s="177">
        <v>0</v>
      </c>
      <c r="AF5687" s="177">
        <v>11.283740259272339</v>
      </c>
      <c r="AG5687" s="177">
        <v>0</v>
      </c>
      <c r="AH5687" s="177">
        <v>0</v>
      </c>
      <c r="AI5687" s="177">
        <v>0</v>
      </c>
      <c r="AJ5687" s="177">
        <v>39.052996968653758</v>
      </c>
    </row>
    <row r="5688" spans="1:36" hidden="1" outlineLevel="1" x14ac:dyDescent="0.25">
      <c r="A5688" s="190">
        <f t="shared" si="1535"/>
        <v>2035</v>
      </c>
      <c r="B5688" s="55">
        <f t="shared" si="1536"/>
        <v>9</v>
      </c>
      <c r="C5688" s="55">
        <f t="shared" si="1537"/>
        <v>9</v>
      </c>
      <c r="D5688" s="55">
        <f t="shared" si="1533"/>
        <v>237</v>
      </c>
      <c r="F5688" s="63">
        <f t="shared" si="1542"/>
        <v>49553.374999999978</v>
      </c>
      <c r="G5688" s="64">
        <f t="shared" si="1534"/>
        <v>373.94153910625414</v>
      </c>
      <c r="H5688" s="64">
        <f t="shared" si="1546"/>
        <v>0</v>
      </c>
      <c r="I5688" s="64">
        <f t="shared" si="1546"/>
        <v>185.35492810678545</v>
      </c>
      <c r="J5688" s="64">
        <f t="shared" si="1546"/>
        <v>0</v>
      </c>
      <c r="K5688" s="64">
        <f t="shared" si="1546"/>
        <v>0</v>
      </c>
      <c r="L5688" s="64">
        <f t="shared" si="1546"/>
        <v>0</v>
      </c>
      <c r="M5688" s="64">
        <f t="shared" si="1546"/>
        <v>9.9100675320565781</v>
      </c>
      <c r="N5688" s="64">
        <f t="shared" si="1546"/>
        <v>178.6765434674121</v>
      </c>
      <c r="O5688" s="121"/>
      <c r="P5688" s="177">
        <v>2.9750000000000001</v>
      </c>
      <c r="Q5688" s="177">
        <v>22.052752512044862</v>
      </c>
      <c r="R5688" s="177">
        <v>22.052752512044862</v>
      </c>
      <c r="S5688" s="177">
        <v>32.946682563894313</v>
      </c>
      <c r="T5688" s="177">
        <v>32.47677488603351</v>
      </c>
      <c r="U5688" s="177">
        <v>22.052752512044862</v>
      </c>
      <c r="V5688" s="177">
        <v>22.052752512044862</v>
      </c>
      <c r="W5688" s="177">
        <v>7.1863234847793569</v>
      </c>
      <c r="X5688" s="177">
        <v>34.344816740958869</v>
      </c>
      <c r="Y5688" s="177">
        <v>36.379615999999999</v>
      </c>
      <c r="Z5688" s="177">
        <v>0</v>
      </c>
      <c r="AA5688" s="177">
        <v>33.40770580935483</v>
      </c>
      <c r="AB5688" s="177">
        <v>32.446361721062701</v>
      </c>
      <c r="AC5688" s="177">
        <v>24.611465888815136</v>
      </c>
      <c r="AD5688" s="177">
        <v>0</v>
      </c>
      <c r="AE5688" s="177">
        <v>0</v>
      </c>
      <c r="AF5688" s="177">
        <v>9.9100675320565781</v>
      </c>
      <c r="AG5688" s="177">
        <v>0</v>
      </c>
      <c r="AH5688" s="177">
        <v>0</v>
      </c>
      <c r="AI5688" s="177">
        <v>0</v>
      </c>
      <c r="AJ5688" s="177">
        <v>39.045714431119379</v>
      </c>
    </row>
    <row r="5689" spans="1:36" hidden="1" outlineLevel="1" x14ac:dyDescent="0.25">
      <c r="A5689" s="190">
        <f t="shared" si="1535"/>
        <v>2035</v>
      </c>
      <c r="B5689" s="55">
        <f t="shared" si="1536"/>
        <v>9</v>
      </c>
      <c r="C5689" s="55">
        <f t="shared" si="1537"/>
        <v>10</v>
      </c>
      <c r="D5689" s="55">
        <f t="shared" si="1533"/>
        <v>237</v>
      </c>
      <c r="F5689" s="63">
        <f t="shared" si="1542"/>
        <v>49553.416666666642</v>
      </c>
      <c r="G5689" s="64">
        <f t="shared" si="1534"/>
        <v>379.68679743180121</v>
      </c>
      <c r="H5689" s="64">
        <f t="shared" si="1546"/>
        <v>0</v>
      </c>
      <c r="I5689" s="64">
        <f t="shared" si="1546"/>
        <v>188.57970178809416</v>
      </c>
      <c r="J5689" s="64">
        <f t="shared" si="1546"/>
        <v>0</v>
      </c>
      <c r="K5689" s="64">
        <f t="shared" si="1546"/>
        <v>0</v>
      </c>
      <c r="L5689" s="64">
        <f t="shared" si="1546"/>
        <v>0</v>
      </c>
      <c r="M5689" s="64">
        <f t="shared" si="1546"/>
        <v>8.6345142853562269</v>
      </c>
      <c r="N5689" s="64">
        <f t="shared" si="1546"/>
        <v>182.47258135835079</v>
      </c>
      <c r="O5689" s="121"/>
      <c r="P5689" s="177">
        <v>2.9750000000000001</v>
      </c>
      <c r="Q5689" s="177">
        <v>24.247722738711008</v>
      </c>
      <c r="R5689" s="177">
        <v>24.247722738711008</v>
      </c>
      <c r="S5689" s="177">
        <v>33.667965452337121</v>
      </c>
      <c r="T5689" s="177">
        <v>31.431820728574934</v>
      </c>
      <c r="U5689" s="177">
        <v>24.247722738711008</v>
      </c>
      <c r="V5689" s="177">
        <v>24.247722738711008</v>
      </c>
      <c r="W5689" s="177">
        <v>7.0489063585196794</v>
      </c>
      <c r="X5689" s="177">
        <v>32.315072648368286</v>
      </c>
      <c r="Y5689" s="177">
        <v>41.464938666666669</v>
      </c>
      <c r="Z5689" s="177">
        <v>0</v>
      </c>
      <c r="AA5689" s="177">
        <v>31.384334075329683</v>
      </c>
      <c r="AB5689" s="177">
        <v>31.526377572159781</v>
      </c>
      <c r="AC5689" s="177">
        <v>22.570978756017293</v>
      </c>
      <c r="AD5689" s="177">
        <v>0</v>
      </c>
      <c r="AE5689" s="177">
        <v>0</v>
      </c>
      <c r="AF5689" s="177">
        <v>8.6345142853562269</v>
      </c>
      <c r="AG5689" s="177">
        <v>0</v>
      </c>
      <c r="AH5689" s="177">
        <v>0</v>
      </c>
      <c r="AI5689" s="177">
        <v>0</v>
      </c>
      <c r="AJ5689" s="177">
        <v>39.675997933627457</v>
      </c>
    </row>
    <row r="5690" spans="1:36" hidden="1" outlineLevel="1" x14ac:dyDescent="0.25">
      <c r="A5690" s="190">
        <f t="shared" si="1535"/>
        <v>2035</v>
      </c>
      <c r="B5690" s="55">
        <f t="shared" si="1536"/>
        <v>9</v>
      </c>
      <c r="C5690" s="55">
        <f t="shared" si="1537"/>
        <v>11</v>
      </c>
      <c r="D5690" s="55">
        <f t="shared" si="1533"/>
        <v>237</v>
      </c>
      <c r="F5690" s="63">
        <f t="shared" si="1542"/>
        <v>49553.458333333307</v>
      </c>
      <c r="G5690" s="64">
        <f t="shared" si="1534"/>
        <v>367.21320179811983</v>
      </c>
      <c r="H5690" s="64">
        <f t="shared" si="1546"/>
        <v>0</v>
      </c>
      <c r="I5690" s="64">
        <f t="shared" si="1546"/>
        <v>182.25343633872001</v>
      </c>
      <c r="J5690" s="64">
        <f t="shared" si="1546"/>
        <v>0</v>
      </c>
      <c r="K5690" s="64">
        <f t="shared" si="1546"/>
        <v>0</v>
      </c>
      <c r="L5690" s="64">
        <f t="shared" si="1546"/>
        <v>0</v>
      </c>
      <c r="M5690" s="64">
        <f t="shared" si="1546"/>
        <v>7.947677921748344</v>
      </c>
      <c r="N5690" s="64">
        <f t="shared" si="1546"/>
        <v>177.0120875376515</v>
      </c>
      <c r="O5690" s="121"/>
      <c r="P5690" s="177">
        <v>2.9750000000000001</v>
      </c>
      <c r="Q5690" s="177">
        <v>25.092734750854785</v>
      </c>
      <c r="R5690" s="177">
        <v>25.092734750854785</v>
      </c>
      <c r="S5690" s="177">
        <v>31.549550441849913</v>
      </c>
      <c r="T5690" s="177">
        <v>30.71470381057852</v>
      </c>
      <c r="U5690" s="177">
        <v>25.092734750854785</v>
      </c>
      <c r="V5690" s="177">
        <v>25.092734750854785</v>
      </c>
      <c r="W5690" s="177">
        <v>6.8690487214994622</v>
      </c>
      <c r="X5690" s="177">
        <v>30.907884483359744</v>
      </c>
      <c r="Y5690" s="177">
        <v>41.073759999999993</v>
      </c>
      <c r="Z5690" s="177">
        <v>0</v>
      </c>
      <c r="AA5690" s="177">
        <v>27.65980919370373</v>
      </c>
      <c r="AB5690" s="177">
        <v>29.244087057265801</v>
      </c>
      <c r="AC5690" s="177">
        <v>19.737252283262823</v>
      </c>
      <c r="AD5690" s="177">
        <v>0</v>
      </c>
      <c r="AE5690" s="177">
        <v>0</v>
      </c>
      <c r="AF5690" s="177">
        <v>7.947677921748344</v>
      </c>
      <c r="AG5690" s="177">
        <v>0</v>
      </c>
      <c r="AH5690" s="177">
        <v>0</v>
      </c>
      <c r="AI5690" s="177">
        <v>0</v>
      </c>
      <c r="AJ5690" s="177">
        <v>38.1634888814324</v>
      </c>
    </row>
    <row r="5691" spans="1:36" hidden="1" outlineLevel="1" x14ac:dyDescent="0.25">
      <c r="A5691" s="190">
        <f t="shared" si="1535"/>
        <v>2035</v>
      </c>
      <c r="B5691" s="55">
        <f t="shared" si="1536"/>
        <v>9</v>
      </c>
      <c r="C5691" s="55">
        <f t="shared" si="1537"/>
        <v>12</v>
      </c>
      <c r="D5691" s="55">
        <f t="shared" si="1533"/>
        <v>237</v>
      </c>
      <c r="F5691" s="63">
        <f t="shared" si="1542"/>
        <v>49553.499999999971</v>
      </c>
      <c r="G5691" s="64">
        <f t="shared" si="1534"/>
        <v>365.62248860566206</v>
      </c>
      <c r="H5691" s="64">
        <f t="shared" si="1546"/>
        <v>0</v>
      </c>
      <c r="I5691" s="64">
        <f t="shared" si="1546"/>
        <v>179.43291208094701</v>
      </c>
      <c r="J5691" s="64">
        <f t="shared" si="1546"/>
        <v>0</v>
      </c>
      <c r="K5691" s="64">
        <f t="shared" si="1546"/>
        <v>0</v>
      </c>
      <c r="L5691" s="64">
        <f t="shared" si="1546"/>
        <v>0</v>
      </c>
      <c r="M5691" s="64">
        <f t="shared" si="1546"/>
        <v>7.8495584412329329</v>
      </c>
      <c r="N5691" s="64">
        <f t="shared" si="1546"/>
        <v>178.34001808348208</v>
      </c>
      <c r="O5691" s="121"/>
      <c r="P5691" s="177">
        <v>2.9750000000000001</v>
      </c>
      <c r="Q5691" s="177">
        <v>27.050689413139139</v>
      </c>
      <c r="R5691" s="177">
        <v>27.050689413139139</v>
      </c>
      <c r="S5691" s="177">
        <v>31.457909476667105</v>
      </c>
      <c r="T5691" s="177">
        <v>30.858127194177793</v>
      </c>
      <c r="U5691" s="177">
        <v>27.050689413139139</v>
      </c>
      <c r="V5691" s="177">
        <v>27.050689413139139</v>
      </c>
      <c r="W5691" s="177">
        <v>6.3377999050653848</v>
      </c>
      <c r="X5691" s="177">
        <v>30.241861067789532</v>
      </c>
      <c r="Y5691" s="177">
        <v>42.63847466666666</v>
      </c>
      <c r="Z5691" s="177">
        <v>0</v>
      </c>
      <c r="AA5691" s="177">
        <v>23.938433024439835</v>
      </c>
      <c r="AB5691" s="177">
        <v>27.414837728865553</v>
      </c>
      <c r="AC5691" s="177">
        <v>18.783989677620127</v>
      </c>
      <c r="AD5691" s="177">
        <v>0</v>
      </c>
      <c r="AE5691" s="177">
        <v>0</v>
      </c>
      <c r="AF5691" s="177">
        <v>7.8495584412329329</v>
      </c>
      <c r="AG5691" s="177">
        <v>0</v>
      </c>
      <c r="AH5691" s="177">
        <v>0</v>
      </c>
      <c r="AI5691" s="177">
        <v>0</v>
      </c>
      <c r="AJ5691" s="177">
        <v>34.923739770580532</v>
      </c>
    </row>
    <row r="5692" spans="1:36" hidden="1" outlineLevel="1" x14ac:dyDescent="0.25">
      <c r="A5692" s="190">
        <f t="shared" si="1535"/>
        <v>2035</v>
      </c>
      <c r="B5692" s="55">
        <f t="shared" si="1536"/>
        <v>9</v>
      </c>
      <c r="C5692" s="55">
        <f t="shared" si="1537"/>
        <v>13</v>
      </c>
      <c r="D5692" s="55">
        <f t="shared" si="1533"/>
        <v>237</v>
      </c>
      <c r="F5692" s="63">
        <f t="shared" si="1542"/>
        <v>49553.541666666635</v>
      </c>
      <c r="G5692" s="64">
        <f t="shared" si="1534"/>
        <v>368.40660943781</v>
      </c>
      <c r="H5692" s="64">
        <f t="shared" si="1546"/>
        <v>0</v>
      </c>
      <c r="I5692" s="64">
        <f t="shared" si="1546"/>
        <v>180.21020036415584</v>
      </c>
      <c r="J5692" s="64">
        <f t="shared" si="1546"/>
        <v>0</v>
      </c>
      <c r="K5692" s="64">
        <f t="shared" si="1546"/>
        <v>0</v>
      </c>
      <c r="L5692" s="64">
        <f t="shared" si="1546"/>
        <v>0</v>
      </c>
      <c r="M5692" s="64">
        <f t="shared" si="1546"/>
        <v>7.75143896071752</v>
      </c>
      <c r="N5692" s="64">
        <f t="shared" si="1546"/>
        <v>180.44497011293666</v>
      </c>
      <c r="O5692" s="121"/>
      <c r="P5692" s="177">
        <v>2.9750000000000001</v>
      </c>
      <c r="Q5692" s="177">
        <v>28.380037578584833</v>
      </c>
      <c r="R5692" s="177">
        <v>28.380037578584833</v>
      </c>
      <c r="S5692" s="177">
        <v>27.837996736359486</v>
      </c>
      <c r="T5692" s="177">
        <v>32.584919348043506</v>
      </c>
      <c r="U5692" s="177">
        <v>28.380037578584833</v>
      </c>
      <c r="V5692" s="177">
        <v>28.380037578584833</v>
      </c>
      <c r="W5692" s="177">
        <v>6.6558454562016225</v>
      </c>
      <c r="X5692" s="177">
        <v>32.708905437507539</v>
      </c>
      <c r="Y5692" s="177">
        <v>41.85611733333333</v>
      </c>
      <c r="Z5692" s="177">
        <v>0</v>
      </c>
      <c r="AA5692" s="177">
        <v>23.85084978398227</v>
      </c>
      <c r="AB5692" s="177">
        <v>24.70219599441397</v>
      </c>
      <c r="AC5692" s="177">
        <v>18.371774020201126</v>
      </c>
      <c r="AD5692" s="177">
        <v>0</v>
      </c>
      <c r="AE5692" s="177">
        <v>0</v>
      </c>
      <c r="AF5692" s="177">
        <v>7.75143896071752</v>
      </c>
      <c r="AG5692" s="177">
        <v>0</v>
      </c>
      <c r="AH5692" s="177">
        <v>0</v>
      </c>
      <c r="AI5692" s="177">
        <v>0</v>
      </c>
      <c r="AJ5692" s="177">
        <v>35.59141605271035</v>
      </c>
    </row>
    <row r="5693" spans="1:36" hidden="1" outlineLevel="1" x14ac:dyDescent="0.25">
      <c r="A5693" s="190">
        <f t="shared" si="1535"/>
        <v>2035</v>
      </c>
      <c r="B5693" s="55">
        <f t="shared" si="1536"/>
        <v>9</v>
      </c>
      <c r="C5693" s="55">
        <f t="shared" si="1537"/>
        <v>14</v>
      </c>
      <c r="D5693" s="55">
        <f t="shared" si="1533"/>
        <v>237</v>
      </c>
      <c r="F5693" s="63">
        <f t="shared" si="1542"/>
        <v>49553.583333333299</v>
      </c>
      <c r="G5693" s="64">
        <f t="shared" si="1534"/>
        <v>361.59464814746946</v>
      </c>
      <c r="H5693" s="64">
        <f t="shared" si="1546"/>
        <v>0</v>
      </c>
      <c r="I5693" s="64">
        <f t="shared" si="1546"/>
        <v>164.38002171821074</v>
      </c>
      <c r="J5693" s="64">
        <f t="shared" si="1546"/>
        <v>0</v>
      </c>
      <c r="K5693" s="64">
        <f t="shared" si="1546"/>
        <v>0</v>
      </c>
      <c r="L5693" s="64">
        <f t="shared" si="1546"/>
        <v>0</v>
      </c>
      <c r="M5693" s="64">
        <f t="shared" si="1546"/>
        <v>8.1439168827791697</v>
      </c>
      <c r="N5693" s="64">
        <f t="shared" si="1546"/>
        <v>189.07070954647955</v>
      </c>
      <c r="O5693" s="121"/>
      <c r="P5693" s="177">
        <v>2.9750000000000001</v>
      </c>
      <c r="Q5693" s="177">
        <v>29.513590277802095</v>
      </c>
      <c r="R5693" s="177">
        <v>29.513590277802095</v>
      </c>
      <c r="S5693" s="177">
        <v>21.14485752085443</v>
      </c>
      <c r="T5693" s="177">
        <v>31.963716096673728</v>
      </c>
      <c r="U5693" s="177">
        <v>29.513590277802095</v>
      </c>
      <c r="V5693" s="177">
        <v>29.513590277802095</v>
      </c>
      <c r="W5693" s="177">
        <v>6.8253254019139566</v>
      </c>
      <c r="X5693" s="177">
        <v>34.29274116476499</v>
      </c>
      <c r="Y5693" s="177">
        <v>32.859007999999996</v>
      </c>
      <c r="Z5693" s="177">
        <v>0</v>
      </c>
      <c r="AA5693" s="177">
        <v>26.30856458731699</v>
      </c>
      <c r="AB5693" s="177">
        <v>23.815681700919846</v>
      </c>
      <c r="AC5693" s="177">
        <v>20.892102147034333</v>
      </c>
      <c r="AD5693" s="177">
        <v>0</v>
      </c>
      <c r="AE5693" s="177">
        <v>0</v>
      </c>
      <c r="AF5693" s="177">
        <v>8.1439168827791697</v>
      </c>
      <c r="AG5693" s="177">
        <v>0</v>
      </c>
      <c r="AH5693" s="177">
        <v>0</v>
      </c>
      <c r="AI5693" s="177">
        <v>0</v>
      </c>
      <c r="AJ5693" s="177">
        <v>34.319373534003638</v>
      </c>
    </row>
    <row r="5694" spans="1:36" hidden="1" outlineLevel="1" x14ac:dyDescent="0.25">
      <c r="A5694" s="190">
        <f t="shared" si="1535"/>
        <v>2035</v>
      </c>
      <c r="B5694" s="55">
        <f t="shared" si="1536"/>
        <v>9</v>
      </c>
      <c r="C5694" s="55">
        <f t="shared" si="1537"/>
        <v>15</v>
      </c>
      <c r="D5694" s="55">
        <f t="shared" si="1533"/>
        <v>237</v>
      </c>
      <c r="F5694" s="63">
        <f t="shared" si="1542"/>
        <v>49553.624999999964</v>
      </c>
      <c r="G5694" s="64">
        <f t="shared" si="1534"/>
        <v>339.92307067586842</v>
      </c>
      <c r="H5694" s="64">
        <f t="shared" si="1546"/>
        <v>0</v>
      </c>
      <c r="I5694" s="64">
        <f t="shared" si="1546"/>
        <v>138.83589181500452</v>
      </c>
      <c r="J5694" s="64">
        <f t="shared" si="1546"/>
        <v>0</v>
      </c>
      <c r="K5694" s="64">
        <f t="shared" si="1546"/>
        <v>0</v>
      </c>
      <c r="L5694" s="64">
        <f t="shared" si="1546"/>
        <v>0</v>
      </c>
      <c r="M5694" s="64">
        <f t="shared" si="1546"/>
        <v>8.6345142853562269</v>
      </c>
      <c r="N5694" s="64">
        <f t="shared" si="1546"/>
        <v>192.45266457550764</v>
      </c>
      <c r="O5694" s="121"/>
      <c r="P5694" s="177">
        <v>2.9750000000000001</v>
      </c>
      <c r="Q5694" s="177">
        <v>29.10138929626855</v>
      </c>
      <c r="R5694" s="177">
        <v>29.10138929626855</v>
      </c>
      <c r="S5694" s="177">
        <v>12.72147181717432</v>
      </c>
      <c r="T5694" s="177">
        <v>23.49048644026054</v>
      </c>
      <c r="U5694" s="177">
        <v>29.10138929626855</v>
      </c>
      <c r="V5694" s="177">
        <v>29.10138929626855</v>
      </c>
      <c r="W5694" s="177">
        <v>6.6670536320583977</v>
      </c>
      <c r="X5694" s="177">
        <v>33.819390429960272</v>
      </c>
      <c r="Y5694" s="177">
        <v>25.035434666666664</v>
      </c>
      <c r="Z5694" s="177">
        <v>0</v>
      </c>
      <c r="AA5694" s="177">
        <v>29.872328124735297</v>
      </c>
      <c r="AB5694" s="177">
        <v>25.239197040990788</v>
      </c>
      <c r="AC5694" s="177">
        <v>20.935582224707336</v>
      </c>
      <c r="AD5694" s="177">
        <v>0</v>
      </c>
      <c r="AE5694" s="177">
        <v>0</v>
      </c>
      <c r="AF5694" s="177">
        <v>8.6345142853562269</v>
      </c>
      <c r="AG5694" s="177">
        <v>0</v>
      </c>
      <c r="AH5694" s="177">
        <v>0</v>
      </c>
      <c r="AI5694" s="177">
        <v>0</v>
      </c>
      <c r="AJ5694" s="177">
        <v>34.127054828884333</v>
      </c>
    </row>
    <row r="5695" spans="1:36" hidden="1" outlineLevel="1" x14ac:dyDescent="0.25">
      <c r="A5695" s="190">
        <f t="shared" si="1535"/>
        <v>2035</v>
      </c>
      <c r="B5695" s="55">
        <f t="shared" si="1536"/>
        <v>9</v>
      </c>
      <c r="C5695" s="55">
        <f t="shared" si="1537"/>
        <v>16</v>
      </c>
      <c r="D5695" s="55">
        <f t="shared" si="1533"/>
        <v>237</v>
      </c>
      <c r="F5695" s="63">
        <f t="shared" si="1542"/>
        <v>49553.666666666628</v>
      </c>
      <c r="G5695" s="64">
        <f t="shared" si="1534"/>
        <v>281.14408056923918</v>
      </c>
      <c r="H5695" s="64">
        <f t="shared" ref="H5695:N5704" si="1547">SUMIF($P$6:$AK$6,H$6,$P5695:$AK5695)</f>
        <v>0</v>
      </c>
      <c r="I5695" s="64">
        <f t="shared" si="1547"/>
        <v>84.195871449684176</v>
      </c>
      <c r="J5695" s="64">
        <f t="shared" si="1547"/>
        <v>0</v>
      </c>
      <c r="K5695" s="64">
        <f t="shared" si="1547"/>
        <v>0</v>
      </c>
      <c r="L5695" s="64">
        <f t="shared" si="1547"/>
        <v>0</v>
      </c>
      <c r="M5695" s="64">
        <f t="shared" si="1547"/>
        <v>9.026992207417873</v>
      </c>
      <c r="N5695" s="64">
        <f t="shared" si="1547"/>
        <v>187.92121691213711</v>
      </c>
      <c r="O5695" s="121"/>
      <c r="P5695" s="177">
        <v>2.9750000000000001</v>
      </c>
      <c r="Q5695" s="177">
        <v>26.504523112607188</v>
      </c>
      <c r="R5695" s="177">
        <v>26.504523112607188</v>
      </c>
      <c r="S5695" s="177">
        <v>2.4265999002352676</v>
      </c>
      <c r="T5695" s="177">
        <v>3.8075633723223188</v>
      </c>
      <c r="U5695" s="177">
        <v>26.504523112607188</v>
      </c>
      <c r="V5695" s="177">
        <v>26.504523112607188</v>
      </c>
      <c r="W5695" s="177">
        <v>5.6939585578522536</v>
      </c>
      <c r="X5695" s="177">
        <v>29.005808202817636</v>
      </c>
      <c r="Y5695" s="177">
        <v>14.473610666666666</v>
      </c>
      <c r="Z5695" s="177">
        <v>0</v>
      </c>
      <c r="AA5695" s="177">
        <v>34.975706410098418</v>
      </c>
      <c r="AB5695" s="177">
        <v>25.643165065114502</v>
      </c>
      <c r="AC5695" s="177">
        <v>21.284252986495432</v>
      </c>
      <c r="AD5695" s="177">
        <v>0</v>
      </c>
      <c r="AE5695" s="177">
        <v>0</v>
      </c>
      <c r="AF5695" s="177">
        <v>9.026992207417873</v>
      </c>
      <c r="AG5695" s="177">
        <v>0</v>
      </c>
      <c r="AH5695" s="177">
        <v>0</v>
      </c>
      <c r="AI5695" s="177">
        <v>0</v>
      </c>
      <c r="AJ5695" s="177">
        <v>25.813330749790026</v>
      </c>
    </row>
    <row r="5696" spans="1:36" hidden="1" outlineLevel="1" x14ac:dyDescent="0.25">
      <c r="A5696" s="190">
        <f t="shared" si="1535"/>
        <v>2035</v>
      </c>
      <c r="B5696" s="55">
        <f t="shared" si="1536"/>
        <v>9</v>
      </c>
      <c r="C5696" s="55">
        <f t="shared" si="1537"/>
        <v>17</v>
      </c>
      <c r="D5696" s="55">
        <f t="shared" si="1533"/>
        <v>237</v>
      </c>
      <c r="F5696" s="63">
        <f t="shared" si="1542"/>
        <v>49553.708333333292</v>
      </c>
      <c r="G5696" s="64">
        <f t="shared" si="1534"/>
        <v>216.77917760663604</v>
      </c>
      <c r="H5696" s="64">
        <f t="shared" si="1547"/>
        <v>0</v>
      </c>
      <c r="I5696" s="64">
        <f t="shared" si="1547"/>
        <v>22.63360997044218</v>
      </c>
      <c r="J5696" s="64">
        <f t="shared" si="1547"/>
        <v>0</v>
      </c>
      <c r="K5696" s="64">
        <f t="shared" si="1547"/>
        <v>0</v>
      </c>
      <c r="L5696" s="64">
        <f t="shared" si="1547"/>
        <v>0</v>
      </c>
      <c r="M5696" s="64">
        <f t="shared" si="1547"/>
        <v>10.008187012571989</v>
      </c>
      <c r="N5696" s="64">
        <f t="shared" si="1547"/>
        <v>184.13738062362188</v>
      </c>
      <c r="O5696" s="121"/>
      <c r="P5696" s="177">
        <v>2.9750000000000001</v>
      </c>
      <c r="Q5696" s="177">
        <v>25.618291002310066</v>
      </c>
      <c r="R5696" s="177">
        <v>25.618291002310066</v>
      </c>
      <c r="S5696" s="177">
        <v>0</v>
      </c>
      <c r="T5696" s="177">
        <v>0</v>
      </c>
      <c r="U5696" s="177">
        <v>25.618291002310066</v>
      </c>
      <c r="V5696" s="177">
        <v>25.618291002310066</v>
      </c>
      <c r="W5696" s="177">
        <v>2.2774310604119665</v>
      </c>
      <c r="X5696" s="177">
        <v>9.1862798971846882</v>
      </c>
      <c r="Y5696" s="177">
        <v>2.3470719999999998</v>
      </c>
      <c r="Z5696" s="177">
        <v>0</v>
      </c>
      <c r="AA5696" s="177">
        <v>33.211570661560593</v>
      </c>
      <c r="AB5696" s="177">
        <v>27.563095930831611</v>
      </c>
      <c r="AC5696" s="177">
        <v>20.889550021989393</v>
      </c>
      <c r="AD5696" s="177">
        <v>0</v>
      </c>
      <c r="AE5696" s="177">
        <v>0</v>
      </c>
      <c r="AF5696" s="177">
        <v>10.008187012571989</v>
      </c>
      <c r="AG5696" s="177">
        <v>0</v>
      </c>
      <c r="AH5696" s="177">
        <v>0</v>
      </c>
      <c r="AI5696" s="177">
        <v>0</v>
      </c>
      <c r="AJ5696" s="177">
        <v>5.8478270128455225</v>
      </c>
    </row>
    <row r="5697" spans="1:36" hidden="1" outlineLevel="1" x14ac:dyDescent="0.25">
      <c r="A5697" s="190">
        <f t="shared" si="1535"/>
        <v>2035</v>
      </c>
      <c r="B5697" s="55">
        <f t="shared" si="1536"/>
        <v>9</v>
      </c>
      <c r="C5697" s="55">
        <f t="shared" si="1537"/>
        <v>18</v>
      </c>
      <c r="D5697" s="55">
        <f t="shared" si="1533"/>
        <v>237</v>
      </c>
      <c r="F5697" s="63">
        <f t="shared" si="1542"/>
        <v>49553.749999999956</v>
      </c>
      <c r="G5697" s="64">
        <f t="shared" si="1534"/>
        <v>183.2417226370346</v>
      </c>
      <c r="H5697" s="64">
        <f t="shared" si="1547"/>
        <v>0</v>
      </c>
      <c r="I5697" s="64">
        <f t="shared" si="1547"/>
        <v>3.1027588994712954</v>
      </c>
      <c r="J5697" s="64">
        <f t="shared" si="1547"/>
        <v>0</v>
      </c>
      <c r="K5697" s="64">
        <f t="shared" si="1547"/>
        <v>0</v>
      </c>
      <c r="L5697" s="64">
        <f t="shared" si="1547"/>
        <v>0</v>
      </c>
      <c r="M5697" s="64">
        <f t="shared" si="1547"/>
        <v>11.381859739787751</v>
      </c>
      <c r="N5697" s="64">
        <f t="shared" si="1547"/>
        <v>168.75710399777554</v>
      </c>
      <c r="O5697" s="121"/>
      <c r="P5697" s="177">
        <v>2.9750000000000001</v>
      </c>
      <c r="Q5697" s="177">
        <v>23.948877027099186</v>
      </c>
      <c r="R5697" s="177">
        <v>23.948877027099186</v>
      </c>
      <c r="S5697" s="177">
        <v>0</v>
      </c>
      <c r="T5697" s="177">
        <v>0</v>
      </c>
      <c r="U5697" s="177">
        <v>23.948877027099186</v>
      </c>
      <c r="V5697" s="177">
        <v>23.948877027099186</v>
      </c>
      <c r="W5697" s="177">
        <v>5.2893706201496997E-3</v>
      </c>
      <c r="X5697" s="177">
        <v>0.12246952885114569</v>
      </c>
      <c r="Y5697" s="177">
        <v>0</v>
      </c>
      <c r="Z5697" s="177">
        <v>0</v>
      </c>
      <c r="AA5697" s="177">
        <v>28.191814234847566</v>
      </c>
      <c r="AB5697" s="177">
        <v>28.99196666355385</v>
      </c>
      <c r="AC5697" s="177">
        <v>15.77781499097739</v>
      </c>
      <c r="AD5697" s="177">
        <v>0</v>
      </c>
      <c r="AE5697" s="177">
        <v>0</v>
      </c>
      <c r="AF5697" s="177">
        <v>11.381859739787751</v>
      </c>
      <c r="AG5697" s="177">
        <v>0</v>
      </c>
      <c r="AH5697" s="177">
        <v>0</v>
      </c>
      <c r="AI5697" s="177">
        <v>0</v>
      </c>
      <c r="AJ5697" s="177">
        <v>0</v>
      </c>
    </row>
    <row r="5698" spans="1:36" hidden="1" outlineLevel="1" x14ac:dyDescent="0.25">
      <c r="A5698" s="190">
        <f t="shared" si="1535"/>
        <v>2035</v>
      </c>
      <c r="B5698" s="55">
        <f t="shared" si="1536"/>
        <v>9</v>
      </c>
      <c r="C5698" s="55">
        <f t="shared" si="1537"/>
        <v>19</v>
      </c>
      <c r="D5698" s="55">
        <f t="shared" si="1533"/>
        <v>237</v>
      </c>
      <c r="F5698" s="63">
        <f t="shared" si="1542"/>
        <v>49553.791666666621</v>
      </c>
      <c r="G5698" s="64">
        <f t="shared" si="1534"/>
        <v>161.90613793493836</v>
      </c>
      <c r="H5698" s="64">
        <f t="shared" si="1547"/>
        <v>0</v>
      </c>
      <c r="I5698" s="64">
        <f t="shared" si="1547"/>
        <v>2.9750000000000001</v>
      </c>
      <c r="J5698" s="64">
        <f t="shared" si="1547"/>
        <v>0</v>
      </c>
      <c r="K5698" s="64">
        <f t="shared" si="1547"/>
        <v>0</v>
      </c>
      <c r="L5698" s="64">
        <f t="shared" si="1547"/>
        <v>0</v>
      </c>
      <c r="M5698" s="64">
        <f t="shared" si="1547"/>
        <v>13.442368830611397</v>
      </c>
      <c r="N5698" s="64">
        <f t="shared" si="1547"/>
        <v>145.48876910432696</v>
      </c>
      <c r="O5698" s="121"/>
      <c r="P5698" s="177">
        <v>2.9750000000000001</v>
      </c>
      <c r="Q5698" s="177">
        <v>20.537913904909068</v>
      </c>
      <c r="R5698" s="177">
        <v>20.537913904909068</v>
      </c>
      <c r="S5698" s="177">
        <v>0</v>
      </c>
      <c r="T5698" s="177">
        <v>0</v>
      </c>
      <c r="U5698" s="177">
        <v>20.537913904909068</v>
      </c>
      <c r="V5698" s="177">
        <v>20.537913904909068</v>
      </c>
      <c r="W5698" s="177">
        <v>0</v>
      </c>
      <c r="X5698" s="177">
        <v>0</v>
      </c>
      <c r="Y5698" s="177">
        <v>0</v>
      </c>
      <c r="Z5698" s="177">
        <v>0</v>
      </c>
      <c r="AA5698" s="177">
        <v>22.683923905734584</v>
      </c>
      <c r="AB5698" s="177">
        <v>27.718501622861037</v>
      </c>
      <c r="AC5698" s="177">
        <v>12.934687956095065</v>
      </c>
      <c r="AD5698" s="177">
        <v>0</v>
      </c>
      <c r="AE5698" s="177">
        <v>0</v>
      </c>
      <c r="AF5698" s="177">
        <v>13.442368830611397</v>
      </c>
      <c r="AG5698" s="177">
        <v>0</v>
      </c>
      <c r="AH5698" s="177">
        <v>0</v>
      </c>
      <c r="AI5698" s="177">
        <v>0</v>
      </c>
      <c r="AJ5698" s="177">
        <v>0</v>
      </c>
    </row>
    <row r="5699" spans="1:36" hidden="1" outlineLevel="1" x14ac:dyDescent="0.25">
      <c r="A5699" s="190">
        <f t="shared" si="1535"/>
        <v>2035</v>
      </c>
      <c r="B5699" s="55">
        <f t="shared" si="1536"/>
        <v>9</v>
      </c>
      <c r="C5699" s="55">
        <f t="shared" si="1537"/>
        <v>20</v>
      </c>
      <c r="D5699" s="55">
        <f t="shared" si="1533"/>
        <v>237</v>
      </c>
      <c r="F5699" s="63">
        <f t="shared" si="1542"/>
        <v>49553.833333333285</v>
      </c>
      <c r="G5699" s="64">
        <f t="shared" si="1534"/>
        <v>151.48465735566373</v>
      </c>
      <c r="H5699" s="64">
        <f t="shared" si="1547"/>
        <v>0</v>
      </c>
      <c r="I5699" s="64">
        <f t="shared" si="1547"/>
        <v>2.9750000000000001</v>
      </c>
      <c r="J5699" s="64">
        <f t="shared" si="1547"/>
        <v>0</v>
      </c>
      <c r="K5699" s="64">
        <f t="shared" si="1547"/>
        <v>0</v>
      </c>
      <c r="L5699" s="64">
        <f t="shared" si="1547"/>
        <v>0</v>
      </c>
      <c r="M5699" s="64">
        <f t="shared" si="1547"/>
        <v>15.012280518857985</v>
      </c>
      <c r="N5699" s="64">
        <f t="shared" si="1547"/>
        <v>133.49737683680576</v>
      </c>
      <c r="O5699" s="121"/>
      <c r="P5699" s="177">
        <v>2.9750000000000001</v>
      </c>
      <c r="Q5699" s="177">
        <v>18.703619537084776</v>
      </c>
      <c r="R5699" s="177">
        <v>18.703619537084776</v>
      </c>
      <c r="S5699" s="177">
        <v>0</v>
      </c>
      <c r="T5699" s="177">
        <v>0</v>
      </c>
      <c r="U5699" s="177">
        <v>18.703619537084776</v>
      </c>
      <c r="V5699" s="177">
        <v>18.703619537084776</v>
      </c>
      <c r="W5699" s="177">
        <v>0</v>
      </c>
      <c r="X5699" s="177">
        <v>0</v>
      </c>
      <c r="Y5699" s="177">
        <v>0</v>
      </c>
      <c r="Z5699" s="177">
        <v>0</v>
      </c>
      <c r="AA5699" s="177">
        <v>20.15571140220036</v>
      </c>
      <c r="AB5699" s="177">
        <v>25.809726824995202</v>
      </c>
      <c r="AC5699" s="177">
        <v>12.717460461271092</v>
      </c>
      <c r="AD5699" s="177">
        <v>0</v>
      </c>
      <c r="AE5699" s="177">
        <v>0</v>
      </c>
      <c r="AF5699" s="177">
        <v>15.012280518857985</v>
      </c>
      <c r="AG5699" s="177">
        <v>0</v>
      </c>
      <c r="AH5699" s="177">
        <v>0</v>
      </c>
      <c r="AI5699" s="177">
        <v>0</v>
      </c>
      <c r="AJ5699" s="177">
        <v>0</v>
      </c>
    </row>
    <row r="5700" spans="1:36" hidden="1" outlineLevel="1" x14ac:dyDescent="0.25">
      <c r="A5700" s="190">
        <f t="shared" si="1535"/>
        <v>2035</v>
      </c>
      <c r="B5700" s="55">
        <f t="shared" si="1536"/>
        <v>9</v>
      </c>
      <c r="C5700" s="55">
        <f t="shared" si="1537"/>
        <v>21</v>
      </c>
      <c r="D5700" s="55">
        <f t="shared" si="1533"/>
        <v>237</v>
      </c>
      <c r="F5700" s="63">
        <f t="shared" si="1542"/>
        <v>49553.874999999949</v>
      </c>
      <c r="G5700" s="64">
        <f t="shared" si="1534"/>
        <v>153.96909268086398</v>
      </c>
      <c r="H5700" s="64">
        <f t="shared" si="1547"/>
        <v>0</v>
      </c>
      <c r="I5700" s="64">
        <f t="shared" si="1547"/>
        <v>2.9750000000000001</v>
      </c>
      <c r="J5700" s="64">
        <f t="shared" si="1547"/>
        <v>0</v>
      </c>
      <c r="K5700" s="64">
        <f t="shared" si="1547"/>
        <v>0</v>
      </c>
      <c r="L5700" s="64">
        <f t="shared" si="1547"/>
        <v>0</v>
      </c>
      <c r="M5700" s="64">
        <f t="shared" si="1547"/>
        <v>15.79723636298128</v>
      </c>
      <c r="N5700" s="64">
        <f t="shared" si="1547"/>
        <v>135.19685631788269</v>
      </c>
      <c r="O5700" s="121"/>
      <c r="P5700" s="177">
        <v>2.9750000000000001</v>
      </c>
      <c r="Q5700" s="177">
        <v>18.116233138399469</v>
      </c>
      <c r="R5700" s="177">
        <v>18.116233138399469</v>
      </c>
      <c r="S5700" s="177">
        <v>0</v>
      </c>
      <c r="T5700" s="177">
        <v>0</v>
      </c>
      <c r="U5700" s="177">
        <v>18.116233138399469</v>
      </c>
      <c r="V5700" s="177">
        <v>18.116233138399469</v>
      </c>
      <c r="W5700" s="177">
        <v>0</v>
      </c>
      <c r="X5700" s="177">
        <v>0</v>
      </c>
      <c r="Y5700" s="177">
        <v>0</v>
      </c>
      <c r="Z5700" s="177">
        <v>0</v>
      </c>
      <c r="AA5700" s="177">
        <v>21.956089367909442</v>
      </c>
      <c r="AB5700" s="177">
        <v>26.831892015330936</v>
      </c>
      <c r="AC5700" s="177">
        <v>13.943942381044426</v>
      </c>
      <c r="AD5700" s="177">
        <v>0</v>
      </c>
      <c r="AE5700" s="177">
        <v>0</v>
      </c>
      <c r="AF5700" s="177">
        <v>15.79723636298128</v>
      </c>
      <c r="AG5700" s="177">
        <v>0</v>
      </c>
      <c r="AH5700" s="177">
        <v>0</v>
      </c>
      <c r="AI5700" s="177">
        <v>0</v>
      </c>
      <c r="AJ5700" s="177">
        <v>0</v>
      </c>
    </row>
    <row r="5701" spans="1:36" hidden="1" outlineLevel="1" x14ac:dyDescent="0.25">
      <c r="A5701" s="190">
        <f t="shared" si="1535"/>
        <v>2035</v>
      </c>
      <c r="B5701" s="55">
        <f t="shared" si="1536"/>
        <v>9</v>
      </c>
      <c r="C5701" s="55">
        <f t="shared" si="1537"/>
        <v>22</v>
      </c>
      <c r="D5701" s="55">
        <f t="shared" si="1533"/>
        <v>237</v>
      </c>
      <c r="F5701" s="63">
        <f t="shared" si="1542"/>
        <v>49553.916666666613</v>
      </c>
      <c r="G5701" s="64">
        <f t="shared" si="1534"/>
        <v>160.61107954037789</v>
      </c>
      <c r="H5701" s="64">
        <f t="shared" si="1547"/>
        <v>0</v>
      </c>
      <c r="I5701" s="64">
        <f t="shared" si="1547"/>
        <v>2.9750000000000001</v>
      </c>
      <c r="J5701" s="64">
        <f t="shared" si="1547"/>
        <v>0</v>
      </c>
      <c r="K5701" s="64">
        <f t="shared" si="1547"/>
        <v>0</v>
      </c>
      <c r="L5701" s="64">
        <f t="shared" si="1547"/>
        <v>0</v>
      </c>
      <c r="M5701" s="64">
        <f t="shared" si="1547"/>
        <v>16.68031168761998</v>
      </c>
      <c r="N5701" s="64">
        <f t="shared" si="1547"/>
        <v>140.9557678527579</v>
      </c>
      <c r="O5701" s="121"/>
      <c r="P5701" s="177">
        <v>2.9750000000000001</v>
      </c>
      <c r="Q5701" s="177">
        <v>18.775754708853146</v>
      </c>
      <c r="R5701" s="177">
        <v>18.775754708853146</v>
      </c>
      <c r="S5701" s="177">
        <v>0</v>
      </c>
      <c r="T5701" s="177">
        <v>0</v>
      </c>
      <c r="U5701" s="177">
        <v>18.775754708853146</v>
      </c>
      <c r="V5701" s="177">
        <v>18.775754708853146</v>
      </c>
      <c r="W5701" s="177">
        <v>0</v>
      </c>
      <c r="X5701" s="177">
        <v>0</v>
      </c>
      <c r="Y5701" s="177">
        <v>0</v>
      </c>
      <c r="Z5701" s="177">
        <v>0</v>
      </c>
      <c r="AA5701" s="177">
        <v>25.233925639131112</v>
      </c>
      <c r="AB5701" s="177">
        <v>25.81448938373417</v>
      </c>
      <c r="AC5701" s="177">
        <v>14.804333994480046</v>
      </c>
      <c r="AD5701" s="177">
        <v>0</v>
      </c>
      <c r="AE5701" s="177">
        <v>0</v>
      </c>
      <c r="AF5701" s="177">
        <v>16.68031168761998</v>
      </c>
      <c r="AG5701" s="177">
        <v>0</v>
      </c>
      <c r="AH5701" s="177">
        <v>0</v>
      </c>
      <c r="AI5701" s="177">
        <v>0</v>
      </c>
      <c r="AJ5701" s="177">
        <v>0</v>
      </c>
    </row>
    <row r="5702" spans="1:36" hidden="1" outlineLevel="1" x14ac:dyDescent="0.25">
      <c r="A5702" s="190">
        <f t="shared" si="1535"/>
        <v>2035</v>
      </c>
      <c r="B5702" s="55">
        <f t="shared" si="1536"/>
        <v>9</v>
      </c>
      <c r="C5702" s="55">
        <f t="shared" si="1537"/>
        <v>23</v>
      </c>
      <c r="D5702" s="55">
        <f t="shared" si="1533"/>
        <v>237</v>
      </c>
      <c r="F5702" s="63">
        <f t="shared" si="1542"/>
        <v>49553.958333333278</v>
      </c>
      <c r="G5702" s="64">
        <f t="shared" si="1534"/>
        <v>154.13747681135911</v>
      </c>
      <c r="H5702" s="64">
        <f t="shared" si="1547"/>
        <v>0</v>
      </c>
      <c r="I5702" s="64">
        <f t="shared" si="1547"/>
        <v>2.9750000000000001</v>
      </c>
      <c r="J5702" s="64">
        <f t="shared" si="1547"/>
        <v>0</v>
      </c>
      <c r="K5702" s="64">
        <f t="shared" si="1547"/>
        <v>0</v>
      </c>
      <c r="L5702" s="64">
        <f t="shared" si="1547"/>
        <v>0</v>
      </c>
      <c r="M5702" s="64">
        <f t="shared" si="1547"/>
        <v>17.170909090197039</v>
      </c>
      <c r="N5702" s="64">
        <f t="shared" si="1547"/>
        <v>133.99156772116206</v>
      </c>
      <c r="O5702" s="121"/>
      <c r="P5702" s="177">
        <v>2.9750000000000001</v>
      </c>
      <c r="Q5702" s="177">
        <v>16.354073942343547</v>
      </c>
      <c r="R5702" s="177">
        <v>16.354073942343547</v>
      </c>
      <c r="S5702" s="177">
        <v>0</v>
      </c>
      <c r="T5702" s="177">
        <v>0</v>
      </c>
      <c r="U5702" s="177">
        <v>16.354073942343547</v>
      </c>
      <c r="V5702" s="177">
        <v>16.354073942343547</v>
      </c>
      <c r="W5702" s="177">
        <v>0</v>
      </c>
      <c r="X5702" s="177">
        <v>0</v>
      </c>
      <c r="Y5702" s="177">
        <v>0</v>
      </c>
      <c r="Z5702" s="177">
        <v>0</v>
      </c>
      <c r="AA5702" s="177">
        <v>28.675931156403223</v>
      </c>
      <c r="AB5702" s="177">
        <v>26.349870879340756</v>
      </c>
      <c r="AC5702" s="177">
        <v>13.549469916043877</v>
      </c>
      <c r="AD5702" s="177">
        <v>0</v>
      </c>
      <c r="AE5702" s="177">
        <v>0</v>
      </c>
      <c r="AF5702" s="177">
        <v>17.170909090197039</v>
      </c>
      <c r="AG5702" s="177">
        <v>0</v>
      </c>
      <c r="AH5702" s="177">
        <v>0</v>
      </c>
      <c r="AI5702" s="177">
        <v>0</v>
      </c>
      <c r="AJ5702" s="177">
        <v>0</v>
      </c>
    </row>
    <row r="5703" spans="1:36" hidden="1" outlineLevel="1" x14ac:dyDescent="0.25">
      <c r="A5703" s="190">
        <f t="shared" si="1535"/>
        <v>2035</v>
      </c>
      <c r="B5703" s="55">
        <f t="shared" si="1536"/>
        <v>10</v>
      </c>
      <c r="C5703" s="55">
        <f t="shared" si="1537"/>
        <v>0</v>
      </c>
      <c r="D5703" s="55">
        <f t="shared" si="1533"/>
        <v>238</v>
      </c>
      <c r="F5703" s="63">
        <f t="shared" ref="F5703" si="1548">EDATE(F5679,1)</f>
        <v>49583</v>
      </c>
      <c r="G5703" s="64">
        <f t="shared" si="1534"/>
        <v>218.53941617571385</v>
      </c>
      <c r="H5703" s="64">
        <f t="shared" si="1547"/>
        <v>0</v>
      </c>
      <c r="I5703" s="64">
        <f t="shared" si="1547"/>
        <v>2.9750000000000001</v>
      </c>
      <c r="J5703" s="64">
        <f t="shared" si="1547"/>
        <v>0</v>
      </c>
      <c r="K5703" s="64">
        <f t="shared" si="1547"/>
        <v>0</v>
      </c>
      <c r="L5703" s="64">
        <f t="shared" si="1547"/>
        <v>0</v>
      </c>
      <c r="M5703" s="64">
        <f t="shared" si="1547"/>
        <v>15.546919082303422</v>
      </c>
      <c r="N5703" s="64">
        <f t="shared" si="1547"/>
        <v>200.01749709341044</v>
      </c>
      <c r="O5703" s="121"/>
      <c r="P5703" s="177">
        <v>2.9750000000000001</v>
      </c>
      <c r="Q5703" s="177">
        <v>25.535850806003353</v>
      </c>
      <c r="R5703" s="177">
        <v>25.535850806003353</v>
      </c>
      <c r="S5703" s="177">
        <v>0</v>
      </c>
      <c r="T5703" s="177">
        <v>0</v>
      </c>
      <c r="U5703" s="177">
        <v>25.535850806003353</v>
      </c>
      <c r="V5703" s="177">
        <v>25.535850806003353</v>
      </c>
      <c r="W5703" s="177">
        <v>0</v>
      </c>
      <c r="X5703" s="177">
        <v>0</v>
      </c>
      <c r="Y5703" s="177">
        <v>0</v>
      </c>
      <c r="Z5703" s="177">
        <v>0</v>
      </c>
      <c r="AA5703" s="177">
        <v>33.082139732555845</v>
      </c>
      <c r="AB5703" s="177">
        <v>34.453816376099688</v>
      </c>
      <c r="AC5703" s="177">
        <v>30.338137760741493</v>
      </c>
      <c r="AD5703" s="177">
        <v>0</v>
      </c>
      <c r="AE5703" s="177">
        <v>0</v>
      </c>
      <c r="AF5703" s="177">
        <v>15.546919082303422</v>
      </c>
      <c r="AG5703" s="177">
        <v>0</v>
      </c>
      <c r="AH5703" s="177">
        <v>0</v>
      </c>
      <c r="AI5703" s="177">
        <v>0</v>
      </c>
      <c r="AJ5703" s="177">
        <v>0</v>
      </c>
    </row>
    <row r="5704" spans="1:36" hidden="1" outlineLevel="1" x14ac:dyDescent="0.25">
      <c r="A5704" s="190">
        <f t="shared" si="1535"/>
        <v>2035</v>
      </c>
      <c r="B5704" s="55">
        <f t="shared" si="1536"/>
        <v>10</v>
      </c>
      <c r="C5704" s="55">
        <f t="shared" si="1537"/>
        <v>1</v>
      </c>
      <c r="D5704" s="55">
        <f t="shared" si="1533"/>
        <v>238</v>
      </c>
      <c r="F5704" s="63">
        <f t="shared" ref="F5704" si="1549">F5703+1/24</f>
        <v>49583.041666666664</v>
      </c>
      <c r="G5704" s="64">
        <f t="shared" si="1534"/>
        <v>216.19303982734479</v>
      </c>
      <c r="H5704" s="64">
        <f t="shared" si="1547"/>
        <v>0</v>
      </c>
      <c r="I5704" s="64">
        <f t="shared" si="1547"/>
        <v>2.9750000000000001</v>
      </c>
      <c r="J5704" s="64">
        <f t="shared" si="1547"/>
        <v>0</v>
      </c>
      <c r="K5704" s="64">
        <f t="shared" si="1547"/>
        <v>0</v>
      </c>
      <c r="L5704" s="64">
        <f t="shared" si="1547"/>
        <v>0</v>
      </c>
      <c r="M5704" s="64">
        <f t="shared" si="1547"/>
        <v>14.383544184988196</v>
      </c>
      <c r="N5704" s="64">
        <f t="shared" si="1547"/>
        <v>198.83449564235659</v>
      </c>
      <c r="O5704" s="121"/>
      <c r="P5704" s="177">
        <v>2.9750000000000001</v>
      </c>
      <c r="Q5704" s="177">
        <v>25.628596026848399</v>
      </c>
      <c r="R5704" s="177">
        <v>25.628596026848399</v>
      </c>
      <c r="S5704" s="177">
        <v>0</v>
      </c>
      <c r="T5704" s="177">
        <v>0</v>
      </c>
      <c r="U5704" s="177">
        <v>25.628596026848399</v>
      </c>
      <c r="V5704" s="177">
        <v>25.628596026848399</v>
      </c>
      <c r="W5704" s="177">
        <v>0</v>
      </c>
      <c r="X5704" s="177">
        <v>0</v>
      </c>
      <c r="Y5704" s="177">
        <v>0</v>
      </c>
      <c r="Z5704" s="177">
        <v>0</v>
      </c>
      <c r="AA5704" s="177">
        <v>32.000403906272396</v>
      </c>
      <c r="AB5704" s="177">
        <v>35.185066308900751</v>
      </c>
      <c r="AC5704" s="177">
        <v>29.134641319789843</v>
      </c>
      <c r="AD5704" s="177">
        <v>0</v>
      </c>
      <c r="AE5704" s="177">
        <v>0</v>
      </c>
      <c r="AF5704" s="177">
        <v>14.383544184988196</v>
      </c>
      <c r="AG5704" s="177">
        <v>0</v>
      </c>
      <c r="AH5704" s="177">
        <v>0</v>
      </c>
      <c r="AI5704" s="177">
        <v>0</v>
      </c>
      <c r="AJ5704" s="177">
        <v>0</v>
      </c>
    </row>
    <row r="5705" spans="1:36" hidden="1" outlineLevel="1" x14ac:dyDescent="0.25">
      <c r="A5705" s="190">
        <f t="shared" si="1535"/>
        <v>2035</v>
      </c>
      <c r="B5705" s="55">
        <f t="shared" si="1536"/>
        <v>10</v>
      </c>
      <c r="C5705" s="55">
        <f t="shared" si="1537"/>
        <v>2</v>
      </c>
      <c r="D5705" s="55">
        <f t="shared" si="1533"/>
        <v>238</v>
      </c>
      <c r="F5705" s="63">
        <f t="shared" si="1542"/>
        <v>49583.083333333328</v>
      </c>
      <c r="G5705" s="64">
        <f t="shared" si="1534"/>
        <v>213.89660577183815</v>
      </c>
      <c r="H5705" s="64">
        <f t="shared" ref="H5705:N5714" si="1550">SUMIF($P$6:$AK$6,H$6,$P5705:$AK5705)</f>
        <v>0</v>
      </c>
      <c r="I5705" s="64">
        <f t="shared" si="1550"/>
        <v>2.9750000000000001</v>
      </c>
      <c r="J5705" s="64">
        <f t="shared" si="1550"/>
        <v>0</v>
      </c>
      <c r="K5705" s="64">
        <f t="shared" si="1550"/>
        <v>0</v>
      </c>
      <c r="L5705" s="64">
        <f t="shared" si="1550"/>
        <v>0</v>
      </c>
      <c r="M5705" s="64">
        <f t="shared" si="1550"/>
        <v>13.748976059179894</v>
      </c>
      <c r="N5705" s="64">
        <f t="shared" si="1550"/>
        <v>197.17262971265825</v>
      </c>
      <c r="O5705" s="121"/>
      <c r="P5705" s="177">
        <v>2.9750000000000001</v>
      </c>
      <c r="Q5705" s="177">
        <v>25.237005094391524</v>
      </c>
      <c r="R5705" s="177">
        <v>25.237005094391524</v>
      </c>
      <c r="S5705" s="177">
        <v>0</v>
      </c>
      <c r="T5705" s="177">
        <v>0</v>
      </c>
      <c r="U5705" s="177">
        <v>25.237005094391524</v>
      </c>
      <c r="V5705" s="177">
        <v>25.237005094391524</v>
      </c>
      <c r="W5705" s="177">
        <v>0</v>
      </c>
      <c r="X5705" s="177">
        <v>0</v>
      </c>
      <c r="Y5705" s="177">
        <v>0</v>
      </c>
      <c r="Z5705" s="177">
        <v>0</v>
      </c>
      <c r="AA5705" s="177">
        <v>30.691855123838351</v>
      </c>
      <c r="AB5705" s="177">
        <v>36.365230782344888</v>
      </c>
      <c r="AC5705" s="177">
        <v>29.167523428908893</v>
      </c>
      <c r="AD5705" s="177">
        <v>0</v>
      </c>
      <c r="AE5705" s="177">
        <v>0</v>
      </c>
      <c r="AF5705" s="177">
        <v>13.748976059179894</v>
      </c>
      <c r="AG5705" s="177">
        <v>0</v>
      </c>
      <c r="AH5705" s="177">
        <v>0</v>
      </c>
      <c r="AI5705" s="177">
        <v>0</v>
      </c>
      <c r="AJ5705" s="177">
        <v>0</v>
      </c>
    </row>
    <row r="5706" spans="1:36" hidden="1" outlineLevel="1" x14ac:dyDescent="0.25">
      <c r="A5706" s="190">
        <f t="shared" si="1535"/>
        <v>2035</v>
      </c>
      <c r="B5706" s="55">
        <f t="shared" si="1536"/>
        <v>10</v>
      </c>
      <c r="C5706" s="55">
        <f t="shared" si="1537"/>
        <v>3</v>
      </c>
      <c r="D5706" s="55">
        <f t="shared" si="1533"/>
        <v>238</v>
      </c>
      <c r="F5706" s="63">
        <f t="shared" si="1542"/>
        <v>49583.124999999993</v>
      </c>
      <c r="G5706" s="64">
        <f t="shared" si="1534"/>
        <v>217.58971886912227</v>
      </c>
      <c r="H5706" s="64">
        <f t="shared" si="1550"/>
        <v>0</v>
      </c>
      <c r="I5706" s="64">
        <f t="shared" si="1550"/>
        <v>2.9750000000000001</v>
      </c>
      <c r="J5706" s="64">
        <f t="shared" si="1550"/>
        <v>0</v>
      </c>
      <c r="K5706" s="64">
        <f t="shared" si="1550"/>
        <v>0</v>
      </c>
      <c r="L5706" s="64">
        <f t="shared" si="1550"/>
        <v>0</v>
      </c>
      <c r="M5706" s="64">
        <f t="shared" si="1550"/>
        <v>13.431691996275742</v>
      </c>
      <c r="N5706" s="64">
        <f t="shared" si="1550"/>
        <v>201.18302687284651</v>
      </c>
      <c r="O5706" s="121"/>
      <c r="P5706" s="177">
        <v>2.9750000000000001</v>
      </c>
      <c r="Q5706" s="177">
        <v>25.762561345846802</v>
      </c>
      <c r="R5706" s="177">
        <v>25.762561345846802</v>
      </c>
      <c r="S5706" s="177">
        <v>0</v>
      </c>
      <c r="T5706" s="177">
        <v>0</v>
      </c>
      <c r="U5706" s="177">
        <v>25.762561345846802</v>
      </c>
      <c r="V5706" s="177">
        <v>25.762561345846802</v>
      </c>
      <c r="W5706" s="177">
        <v>0</v>
      </c>
      <c r="X5706" s="177">
        <v>0</v>
      </c>
      <c r="Y5706" s="177">
        <v>0</v>
      </c>
      <c r="Z5706" s="177">
        <v>0</v>
      </c>
      <c r="AA5706" s="177">
        <v>30.627802136934882</v>
      </c>
      <c r="AB5706" s="177">
        <v>36.527819342325948</v>
      </c>
      <c r="AC5706" s="177">
        <v>30.977160010198471</v>
      </c>
      <c r="AD5706" s="177">
        <v>0</v>
      </c>
      <c r="AE5706" s="177">
        <v>0</v>
      </c>
      <c r="AF5706" s="177">
        <v>13.431691996275742</v>
      </c>
      <c r="AG5706" s="177">
        <v>0</v>
      </c>
      <c r="AH5706" s="177">
        <v>0</v>
      </c>
      <c r="AI5706" s="177">
        <v>0</v>
      </c>
      <c r="AJ5706" s="177">
        <v>0</v>
      </c>
    </row>
    <row r="5707" spans="1:36" hidden="1" outlineLevel="1" x14ac:dyDescent="0.25">
      <c r="A5707" s="190">
        <f t="shared" si="1535"/>
        <v>2035</v>
      </c>
      <c r="B5707" s="55">
        <f t="shared" si="1536"/>
        <v>10</v>
      </c>
      <c r="C5707" s="55">
        <f t="shared" si="1537"/>
        <v>4</v>
      </c>
      <c r="D5707" s="55">
        <f t="shared" si="1533"/>
        <v>238</v>
      </c>
      <c r="F5707" s="63">
        <f t="shared" si="1542"/>
        <v>49583.166666666657</v>
      </c>
      <c r="G5707" s="64">
        <f t="shared" si="1534"/>
        <v>222.08742185869764</v>
      </c>
      <c r="H5707" s="64">
        <f t="shared" si="1550"/>
        <v>0</v>
      </c>
      <c r="I5707" s="64">
        <f t="shared" si="1550"/>
        <v>2.9750000000000001</v>
      </c>
      <c r="J5707" s="64">
        <f t="shared" si="1550"/>
        <v>0</v>
      </c>
      <c r="K5707" s="64">
        <f t="shared" si="1550"/>
        <v>0</v>
      </c>
      <c r="L5707" s="64">
        <f t="shared" si="1550"/>
        <v>0</v>
      </c>
      <c r="M5707" s="64">
        <f t="shared" si="1550"/>
        <v>13.431691996275742</v>
      </c>
      <c r="N5707" s="64">
        <f t="shared" si="1550"/>
        <v>205.68072986242188</v>
      </c>
      <c r="O5707" s="121"/>
      <c r="P5707" s="177">
        <v>2.9750000000000001</v>
      </c>
      <c r="Q5707" s="177">
        <v>26.545743210760541</v>
      </c>
      <c r="R5707" s="177">
        <v>26.545743210760541</v>
      </c>
      <c r="S5707" s="177">
        <v>0</v>
      </c>
      <c r="T5707" s="177">
        <v>0</v>
      </c>
      <c r="U5707" s="177">
        <v>26.545743210760541</v>
      </c>
      <c r="V5707" s="177">
        <v>26.545743210760541</v>
      </c>
      <c r="W5707" s="177">
        <v>0</v>
      </c>
      <c r="X5707" s="177">
        <v>0</v>
      </c>
      <c r="Y5707" s="177">
        <v>0</v>
      </c>
      <c r="Z5707" s="177">
        <v>0</v>
      </c>
      <c r="AA5707" s="177">
        <v>30.621470597310395</v>
      </c>
      <c r="AB5707" s="177">
        <v>36.574095465244653</v>
      </c>
      <c r="AC5707" s="177">
        <v>32.302190956824653</v>
      </c>
      <c r="AD5707" s="177">
        <v>0</v>
      </c>
      <c r="AE5707" s="177">
        <v>0</v>
      </c>
      <c r="AF5707" s="177">
        <v>13.431691996275742</v>
      </c>
      <c r="AG5707" s="177">
        <v>0</v>
      </c>
      <c r="AH5707" s="177">
        <v>0</v>
      </c>
      <c r="AI5707" s="177">
        <v>0</v>
      </c>
      <c r="AJ5707" s="177">
        <v>0</v>
      </c>
    </row>
    <row r="5708" spans="1:36" hidden="1" outlineLevel="1" x14ac:dyDescent="0.25">
      <c r="A5708" s="190">
        <f t="shared" si="1535"/>
        <v>2035</v>
      </c>
      <c r="B5708" s="55">
        <f t="shared" si="1536"/>
        <v>10</v>
      </c>
      <c r="C5708" s="55">
        <f t="shared" si="1537"/>
        <v>5</v>
      </c>
      <c r="D5708" s="55">
        <f t="shared" si="1533"/>
        <v>238</v>
      </c>
      <c r="F5708" s="63">
        <f t="shared" si="1542"/>
        <v>49583.208333333321</v>
      </c>
      <c r="G5708" s="64">
        <f t="shared" si="1534"/>
        <v>222.19565043842658</v>
      </c>
      <c r="H5708" s="64">
        <f t="shared" si="1550"/>
        <v>0</v>
      </c>
      <c r="I5708" s="64">
        <f t="shared" si="1550"/>
        <v>4.3704920211429119</v>
      </c>
      <c r="J5708" s="64">
        <f t="shared" si="1550"/>
        <v>0</v>
      </c>
      <c r="K5708" s="64">
        <f t="shared" si="1550"/>
        <v>0</v>
      </c>
      <c r="L5708" s="64">
        <f t="shared" si="1550"/>
        <v>0</v>
      </c>
      <c r="M5708" s="64">
        <f t="shared" si="1550"/>
        <v>12.797123870467441</v>
      </c>
      <c r="N5708" s="64">
        <f t="shared" si="1550"/>
        <v>205.02803454681623</v>
      </c>
      <c r="O5708" s="121"/>
      <c r="P5708" s="177">
        <v>2.9750000000000001</v>
      </c>
      <c r="Q5708" s="177">
        <v>25.164869922623158</v>
      </c>
      <c r="R5708" s="177">
        <v>25.164869922623158</v>
      </c>
      <c r="S5708" s="177">
        <v>0.45353285562636547</v>
      </c>
      <c r="T5708" s="177">
        <v>0.94195916551654657</v>
      </c>
      <c r="U5708" s="177">
        <v>25.164869922623158</v>
      </c>
      <c r="V5708" s="177">
        <v>25.164869922623158</v>
      </c>
      <c r="W5708" s="177">
        <v>0</v>
      </c>
      <c r="X5708" s="177">
        <v>0</v>
      </c>
      <c r="Y5708" s="177">
        <v>0</v>
      </c>
      <c r="Z5708" s="177">
        <v>0</v>
      </c>
      <c r="AA5708" s="177">
        <v>36.008620974713097</v>
      </c>
      <c r="AB5708" s="177">
        <v>36.971330770707254</v>
      </c>
      <c r="AC5708" s="177">
        <v>31.388603110903276</v>
      </c>
      <c r="AD5708" s="177">
        <v>0</v>
      </c>
      <c r="AE5708" s="177">
        <v>0</v>
      </c>
      <c r="AF5708" s="177">
        <v>12.797123870467441</v>
      </c>
      <c r="AG5708" s="177">
        <v>0</v>
      </c>
      <c r="AH5708" s="177">
        <v>0</v>
      </c>
      <c r="AI5708" s="177">
        <v>0</v>
      </c>
      <c r="AJ5708" s="177">
        <v>0</v>
      </c>
    </row>
    <row r="5709" spans="1:36" hidden="1" outlineLevel="1" x14ac:dyDescent="0.25">
      <c r="A5709" s="190">
        <f t="shared" si="1535"/>
        <v>2035</v>
      </c>
      <c r="B5709" s="55">
        <f t="shared" si="1536"/>
        <v>10</v>
      </c>
      <c r="C5709" s="55">
        <f t="shared" si="1537"/>
        <v>6</v>
      </c>
      <c r="D5709" s="55">
        <f t="shared" si="1533"/>
        <v>238</v>
      </c>
      <c r="F5709" s="63">
        <f t="shared" si="1542"/>
        <v>49583.249999999985</v>
      </c>
      <c r="G5709" s="64">
        <f t="shared" si="1534"/>
        <v>244.42945032581986</v>
      </c>
      <c r="H5709" s="64">
        <f t="shared" si="1550"/>
        <v>0</v>
      </c>
      <c r="I5709" s="64">
        <f t="shared" si="1550"/>
        <v>27.958276838142616</v>
      </c>
      <c r="J5709" s="64">
        <f t="shared" si="1550"/>
        <v>0</v>
      </c>
      <c r="K5709" s="64">
        <f t="shared" si="1550"/>
        <v>0</v>
      </c>
      <c r="L5709" s="64">
        <f t="shared" si="1550"/>
        <v>0</v>
      </c>
      <c r="M5709" s="64">
        <f t="shared" si="1550"/>
        <v>12.797123870467441</v>
      </c>
      <c r="N5709" s="64">
        <f t="shared" si="1550"/>
        <v>203.67404961720982</v>
      </c>
      <c r="O5709" s="121"/>
      <c r="P5709" s="177">
        <v>2.9750000000000001</v>
      </c>
      <c r="Q5709" s="177">
        <v>24.041622247944233</v>
      </c>
      <c r="R5709" s="177">
        <v>24.041622247944233</v>
      </c>
      <c r="S5709" s="177">
        <v>8.3125623773812105</v>
      </c>
      <c r="T5709" s="177">
        <v>14.323194505718419</v>
      </c>
      <c r="U5709" s="177">
        <v>24.041622247944233</v>
      </c>
      <c r="V5709" s="177">
        <v>24.041622247944233</v>
      </c>
      <c r="W5709" s="177">
        <v>0.36629764151802818</v>
      </c>
      <c r="X5709" s="177">
        <v>1.1604494739294244</v>
      </c>
      <c r="Y5709" s="177">
        <v>0.37856000000000001</v>
      </c>
      <c r="Z5709" s="177">
        <v>0</v>
      </c>
      <c r="AA5709" s="177">
        <v>36.941186830759456</v>
      </c>
      <c r="AB5709" s="177">
        <v>37.839693742691992</v>
      </c>
      <c r="AC5709" s="177">
        <v>32.726680051981454</v>
      </c>
      <c r="AD5709" s="177">
        <v>0</v>
      </c>
      <c r="AE5709" s="177">
        <v>0</v>
      </c>
      <c r="AF5709" s="177">
        <v>12.797123870467441</v>
      </c>
      <c r="AG5709" s="177">
        <v>0</v>
      </c>
      <c r="AH5709" s="177">
        <v>0</v>
      </c>
      <c r="AI5709" s="177">
        <v>0</v>
      </c>
      <c r="AJ5709" s="177">
        <v>0.44221283959553426</v>
      </c>
    </row>
    <row r="5710" spans="1:36" hidden="1" outlineLevel="1" x14ac:dyDescent="0.25">
      <c r="A5710" s="190">
        <f t="shared" si="1535"/>
        <v>2035</v>
      </c>
      <c r="B5710" s="55">
        <f t="shared" si="1536"/>
        <v>10</v>
      </c>
      <c r="C5710" s="55">
        <f t="shared" si="1537"/>
        <v>7</v>
      </c>
      <c r="D5710" s="55">
        <f t="shared" si="1533"/>
        <v>238</v>
      </c>
      <c r="F5710" s="63">
        <f t="shared" si="1542"/>
        <v>49583.29166666665</v>
      </c>
      <c r="G5710" s="64">
        <f t="shared" si="1534"/>
        <v>321.42800670313437</v>
      </c>
      <c r="H5710" s="64">
        <f t="shared" si="1550"/>
        <v>0</v>
      </c>
      <c r="I5710" s="64">
        <f t="shared" si="1550"/>
        <v>87.916845186778687</v>
      </c>
      <c r="J5710" s="64">
        <f t="shared" si="1550"/>
        <v>0</v>
      </c>
      <c r="K5710" s="64">
        <f t="shared" si="1550"/>
        <v>0</v>
      </c>
      <c r="L5710" s="64">
        <f t="shared" si="1550"/>
        <v>0</v>
      </c>
      <c r="M5710" s="64">
        <f t="shared" si="1550"/>
        <v>13.114407933371591</v>
      </c>
      <c r="N5710" s="64">
        <f t="shared" si="1550"/>
        <v>220.39675358298408</v>
      </c>
      <c r="O5710" s="121"/>
      <c r="P5710" s="177">
        <v>2.9750000000000001</v>
      </c>
      <c r="Q5710" s="177">
        <v>28.699493339273335</v>
      </c>
      <c r="R5710" s="177">
        <v>28.699493339273335</v>
      </c>
      <c r="S5710" s="177">
        <v>18.597066099073462</v>
      </c>
      <c r="T5710" s="177">
        <v>26.322713029790641</v>
      </c>
      <c r="U5710" s="177">
        <v>28.699493339273335</v>
      </c>
      <c r="V5710" s="177">
        <v>28.699493339273335</v>
      </c>
      <c r="W5710" s="177">
        <v>2.9989615905537947</v>
      </c>
      <c r="X5710" s="177">
        <v>14.427700750027791</v>
      </c>
      <c r="Y5710" s="177">
        <v>10.599680000000001</v>
      </c>
      <c r="Z5710" s="177">
        <v>0</v>
      </c>
      <c r="AA5710" s="177">
        <v>36.086512143947928</v>
      </c>
      <c r="AB5710" s="177">
        <v>36.374935968811592</v>
      </c>
      <c r="AC5710" s="177">
        <v>33.137332113131201</v>
      </c>
      <c r="AD5710" s="177">
        <v>0</v>
      </c>
      <c r="AE5710" s="177">
        <v>0</v>
      </c>
      <c r="AF5710" s="177">
        <v>13.114407933371591</v>
      </c>
      <c r="AG5710" s="177">
        <v>0</v>
      </c>
      <c r="AH5710" s="177">
        <v>0</v>
      </c>
      <c r="AI5710" s="177">
        <v>0</v>
      </c>
      <c r="AJ5710" s="177">
        <v>11.995723717332993</v>
      </c>
    </row>
    <row r="5711" spans="1:36" hidden="1" outlineLevel="1" x14ac:dyDescent="0.25">
      <c r="A5711" s="190">
        <f t="shared" si="1535"/>
        <v>2035</v>
      </c>
      <c r="B5711" s="55">
        <f t="shared" si="1536"/>
        <v>10</v>
      </c>
      <c r="C5711" s="55">
        <f t="shared" si="1537"/>
        <v>8</v>
      </c>
      <c r="D5711" s="55">
        <f t="shared" ref="D5711:D5774" si="1551">MATCH(DATE(YEAR(F5711),B5711,1),$F$7505:$F$7816,0)</f>
        <v>238</v>
      </c>
      <c r="F5711" s="63">
        <f t="shared" si="1542"/>
        <v>49583.333333333314</v>
      </c>
      <c r="G5711" s="64">
        <f t="shared" ref="G5711:G5774" si="1552">SUM(H5711:N5711)</f>
        <v>398.21896105569976</v>
      </c>
      <c r="H5711" s="64">
        <f t="shared" si="1550"/>
        <v>0</v>
      </c>
      <c r="I5711" s="64">
        <f t="shared" si="1550"/>
        <v>134.56099512988089</v>
      </c>
      <c r="J5711" s="64">
        <f t="shared" si="1550"/>
        <v>0</v>
      </c>
      <c r="K5711" s="64">
        <f t="shared" si="1550"/>
        <v>0</v>
      </c>
      <c r="L5711" s="64">
        <f t="shared" si="1550"/>
        <v>0</v>
      </c>
      <c r="M5711" s="64">
        <f t="shared" si="1550"/>
        <v>12.479839807563289</v>
      </c>
      <c r="N5711" s="64">
        <f t="shared" si="1550"/>
        <v>251.17812611825562</v>
      </c>
      <c r="O5711" s="121"/>
      <c r="P5711" s="177">
        <v>2.9750000000000001</v>
      </c>
      <c r="Q5711" s="177">
        <v>35.325624117425129</v>
      </c>
      <c r="R5711" s="177">
        <v>35.325624117425129</v>
      </c>
      <c r="S5711" s="177">
        <v>24.791691410537819</v>
      </c>
      <c r="T5711" s="177">
        <v>25.865537734614016</v>
      </c>
      <c r="U5711" s="177">
        <v>35.325624117425129</v>
      </c>
      <c r="V5711" s="177">
        <v>35.325624117425129</v>
      </c>
      <c r="W5711" s="177">
        <v>5.738405358907503</v>
      </c>
      <c r="X5711" s="177">
        <v>26.667512884944539</v>
      </c>
      <c r="Y5711" s="177">
        <v>22.335039999999999</v>
      </c>
      <c r="Z5711" s="177">
        <v>0</v>
      </c>
      <c r="AA5711" s="177">
        <v>37.453913487185162</v>
      </c>
      <c r="AB5711" s="177">
        <v>36.401193221244469</v>
      </c>
      <c r="AC5711" s="177">
        <v>36.020522940125453</v>
      </c>
      <c r="AD5711" s="177">
        <v>0</v>
      </c>
      <c r="AE5711" s="177">
        <v>0</v>
      </c>
      <c r="AF5711" s="177">
        <v>12.479839807563289</v>
      </c>
      <c r="AG5711" s="177">
        <v>0</v>
      </c>
      <c r="AH5711" s="177">
        <v>0</v>
      </c>
      <c r="AI5711" s="177">
        <v>0</v>
      </c>
      <c r="AJ5711" s="177">
        <v>26.187807740877016</v>
      </c>
    </row>
    <row r="5712" spans="1:36" hidden="1" outlineLevel="1" x14ac:dyDescent="0.25">
      <c r="A5712" s="190">
        <f t="shared" ref="A5712:A5775" si="1553">YEAR(F5712)</f>
        <v>2035</v>
      </c>
      <c r="B5712" s="55">
        <f t="shared" ref="B5712:B5775" si="1554">MONTH(F5712)</f>
        <v>10</v>
      </c>
      <c r="C5712" s="55">
        <f t="shared" ref="C5712:C5775" si="1555">HOUR(F5712)</f>
        <v>9</v>
      </c>
      <c r="D5712" s="55">
        <f t="shared" si="1551"/>
        <v>238</v>
      </c>
      <c r="F5712" s="63">
        <f t="shared" si="1542"/>
        <v>49583.374999999978</v>
      </c>
      <c r="G5712" s="64">
        <f t="shared" si="1552"/>
        <v>419.18091113807566</v>
      </c>
      <c r="H5712" s="64">
        <f t="shared" si="1550"/>
        <v>0</v>
      </c>
      <c r="I5712" s="64">
        <f t="shared" si="1550"/>
        <v>149.19576017833231</v>
      </c>
      <c r="J5712" s="64">
        <f t="shared" si="1550"/>
        <v>0</v>
      </c>
      <c r="K5712" s="64">
        <f t="shared" si="1550"/>
        <v>0</v>
      </c>
      <c r="L5712" s="64">
        <f t="shared" si="1550"/>
        <v>0</v>
      </c>
      <c r="M5712" s="64">
        <f t="shared" si="1550"/>
        <v>10.576135430138381</v>
      </c>
      <c r="N5712" s="64">
        <f t="shared" si="1550"/>
        <v>259.40901552960497</v>
      </c>
      <c r="O5712" s="121"/>
      <c r="P5712" s="177">
        <v>2.9750000000000001</v>
      </c>
      <c r="Q5712" s="177">
        <v>36.840462724560922</v>
      </c>
      <c r="R5712" s="177">
        <v>36.840462724560922</v>
      </c>
      <c r="S5712" s="177">
        <v>28.087670697646203</v>
      </c>
      <c r="T5712" s="177">
        <v>25.360766183818157</v>
      </c>
      <c r="U5712" s="177">
        <v>36.840462724560922</v>
      </c>
      <c r="V5712" s="177">
        <v>36.840462724560922</v>
      </c>
      <c r="W5712" s="177">
        <v>5.6820672930606912</v>
      </c>
      <c r="X5712" s="177">
        <v>26.246590726489874</v>
      </c>
      <c r="Y5712" s="177">
        <v>31.420479999999998</v>
      </c>
      <c r="Z5712" s="177">
        <v>0</v>
      </c>
      <c r="AA5712" s="177">
        <v>38.321847151282526</v>
      </c>
      <c r="AB5712" s="177">
        <v>36.916719911585965</v>
      </c>
      <c r="AC5712" s="177">
        <v>36.808597568492793</v>
      </c>
      <c r="AD5712" s="177">
        <v>0</v>
      </c>
      <c r="AE5712" s="177">
        <v>0</v>
      </c>
      <c r="AF5712" s="177">
        <v>10.576135430138381</v>
      </c>
      <c r="AG5712" s="177">
        <v>0</v>
      </c>
      <c r="AH5712" s="177">
        <v>0</v>
      </c>
      <c r="AI5712" s="177">
        <v>0</v>
      </c>
      <c r="AJ5712" s="177">
        <v>29.423185277317391</v>
      </c>
    </row>
    <row r="5713" spans="1:36" hidden="1" outlineLevel="1" x14ac:dyDescent="0.25">
      <c r="A5713" s="190">
        <f t="shared" si="1553"/>
        <v>2035</v>
      </c>
      <c r="B5713" s="55">
        <f t="shared" si="1554"/>
        <v>10</v>
      </c>
      <c r="C5713" s="55">
        <f t="shared" si="1555"/>
        <v>10</v>
      </c>
      <c r="D5713" s="55">
        <f t="shared" si="1551"/>
        <v>238</v>
      </c>
      <c r="F5713" s="63">
        <f t="shared" si="1542"/>
        <v>49583.416666666642</v>
      </c>
      <c r="G5713" s="64">
        <f t="shared" si="1552"/>
        <v>429.57765398759256</v>
      </c>
      <c r="H5713" s="64">
        <f t="shared" si="1550"/>
        <v>0</v>
      </c>
      <c r="I5713" s="64">
        <f t="shared" si="1550"/>
        <v>150.29654516817487</v>
      </c>
      <c r="J5713" s="64">
        <f t="shared" si="1550"/>
        <v>0</v>
      </c>
      <c r="K5713" s="64">
        <f t="shared" si="1550"/>
        <v>0</v>
      </c>
      <c r="L5713" s="64">
        <f t="shared" si="1550"/>
        <v>0</v>
      </c>
      <c r="M5713" s="64">
        <f t="shared" si="1550"/>
        <v>9.9415673043300767</v>
      </c>
      <c r="N5713" s="64">
        <f t="shared" si="1550"/>
        <v>269.3395415150876</v>
      </c>
      <c r="O5713" s="121"/>
      <c r="P5713" s="177">
        <v>2.9750000000000001</v>
      </c>
      <c r="Q5713" s="177">
        <v>39.633124374450716</v>
      </c>
      <c r="R5713" s="177">
        <v>39.633124374450716</v>
      </c>
      <c r="S5713" s="177">
        <v>29.021160007583024</v>
      </c>
      <c r="T5713" s="177">
        <v>23.310191079556425</v>
      </c>
      <c r="U5713" s="177">
        <v>39.633124374450716</v>
      </c>
      <c r="V5713" s="177">
        <v>39.633124374450716</v>
      </c>
      <c r="W5713" s="177">
        <v>5.345270628601158</v>
      </c>
      <c r="X5713" s="177">
        <v>24.912474205714208</v>
      </c>
      <c r="Y5713" s="177">
        <v>36.720320000000001</v>
      </c>
      <c r="Z5713" s="177">
        <v>0</v>
      </c>
      <c r="AA5713" s="177">
        <v>38.669395627378108</v>
      </c>
      <c r="AB5713" s="177">
        <v>37.256016942353547</v>
      </c>
      <c r="AC5713" s="177">
        <v>34.881631447553097</v>
      </c>
      <c r="AD5713" s="177">
        <v>0</v>
      </c>
      <c r="AE5713" s="177">
        <v>0</v>
      </c>
      <c r="AF5713" s="177">
        <v>9.9415673043300767</v>
      </c>
      <c r="AG5713" s="177">
        <v>0</v>
      </c>
      <c r="AH5713" s="177">
        <v>0</v>
      </c>
      <c r="AI5713" s="177">
        <v>0</v>
      </c>
      <c r="AJ5713" s="177">
        <v>28.012129246720054</v>
      </c>
    </row>
    <row r="5714" spans="1:36" hidden="1" outlineLevel="1" x14ac:dyDescent="0.25">
      <c r="A5714" s="190">
        <f t="shared" si="1553"/>
        <v>2035</v>
      </c>
      <c r="B5714" s="55">
        <f t="shared" si="1554"/>
        <v>10</v>
      </c>
      <c r="C5714" s="55">
        <f t="shared" si="1555"/>
        <v>11</v>
      </c>
      <c r="D5714" s="55">
        <f t="shared" si="1551"/>
        <v>238</v>
      </c>
      <c r="F5714" s="63">
        <f t="shared" si="1542"/>
        <v>49583.458333333307</v>
      </c>
      <c r="G5714" s="64">
        <f t="shared" si="1552"/>
        <v>439.22359002392051</v>
      </c>
      <c r="H5714" s="64">
        <f t="shared" si="1550"/>
        <v>0</v>
      </c>
      <c r="I5714" s="64">
        <f t="shared" si="1550"/>
        <v>150.83529467048476</v>
      </c>
      <c r="J5714" s="64">
        <f t="shared" si="1550"/>
        <v>0</v>
      </c>
      <c r="K5714" s="64">
        <f t="shared" si="1550"/>
        <v>0</v>
      </c>
      <c r="L5714" s="64">
        <f t="shared" si="1550"/>
        <v>0</v>
      </c>
      <c r="M5714" s="64">
        <f t="shared" si="1550"/>
        <v>9.0954764699190065</v>
      </c>
      <c r="N5714" s="64">
        <f t="shared" si="1550"/>
        <v>279.29281888351676</v>
      </c>
      <c r="O5714" s="121"/>
      <c r="P5714" s="177">
        <v>2.9750000000000001</v>
      </c>
      <c r="Q5714" s="177">
        <v>42.879207104027408</v>
      </c>
      <c r="R5714" s="177">
        <v>42.879207104027408</v>
      </c>
      <c r="S5714" s="177">
        <v>29.663038923510115</v>
      </c>
      <c r="T5714" s="177">
        <v>23.617738263226265</v>
      </c>
      <c r="U5714" s="177">
        <v>42.879207104027408</v>
      </c>
      <c r="V5714" s="177">
        <v>42.879207104027408</v>
      </c>
      <c r="W5714" s="177">
        <v>5.0394088865074886</v>
      </c>
      <c r="X5714" s="177">
        <v>23.77016730861568</v>
      </c>
      <c r="Y5714" s="177">
        <v>37.477439999999994</v>
      </c>
      <c r="Z5714" s="177">
        <v>0</v>
      </c>
      <c r="AA5714" s="177">
        <v>39.191168317834354</v>
      </c>
      <c r="AB5714" s="177">
        <v>36.057262683553965</v>
      </c>
      <c r="AC5714" s="177">
        <v>32.527559466018822</v>
      </c>
      <c r="AD5714" s="177">
        <v>0</v>
      </c>
      <c r="AE5714" s="177">
        <v>0</v>
      </c>
      <c r="AF5714" s="177">
        <v>9.0954764699190065</v>
      </c>
      <c r="AG5714" s="177">
        <v>0</v>
      </c>
      <c r="AH5714" s="177">
        <v>0</v>
      </c>
      <c r="AI5714" s="177">
        <v>0</v>
      </c>
      <c r="AJ5714" s="177">
        <v>28.292501288625211</v>
      </c>
    </row>
    <row r="5715" spans="1:36" hidden="1" outlineLevel="1" x14ac:dyDescent="0.25">
      <c r="A5715" s="190">
        <f t="shared" si="1553"/>
        <v>2035</v>
      </c>
      <c r="B5715" s="55">
        <f t="shared" si="1554"/>
        <v>10</v>
      </c>
      <c r="C5715" s="55">
        <f t="shared" si="1555"/>
        <v>12</v>
      </c>
      <c r="D5715" s="55">
        <f t="shared" si="1551"/>
        <v>238</v>
      </c>
      <c r="F5715" s="63">
        <f t="shared" si="1542"/>
        <v>49583.499999999971</v>
      </c>
      <c r="G5715" s="64">
        <f t="shared" si="1552"/>
        <v>440.62487732090028</v>
      </c>
      <c r="H5715" s="64">
        <f t="shared" ref="H5715:N5724" si="1556">SUMIF($P$6:$AK$6,H$6,$P5715:$AK5715)</f>
        <v>0</v>
      </c>
      <c r="I5715" s="64">
        <f t="shared" si="1556"/>
        <v>149.53942992795854</v>
      </c>
      <c r="J5715" s="64">
        <f t="shared" si="1556"/>
        <v>0</v>
      </c>
      <c r="K5715" s="64">
        <f t="shared" si="1556"/>
        <v>0</v>
      </c>
      <c r="L5715" s="64">
        <f t="shared" si="1556"/>
        <v>0</v>
      </c>
      <c r="M5715" s="64">
        <f t="shared" si="1556"/>
        <v>8.7781924070148563</v>
      </c>
      <c r="N5715" s="64">
        <f t="shared" si="1556"/>
        <v>282.30725498592687</v>
      </c>
      <c r="O5715" s="121"/>
      <c r="P5715" s="177">
        <v>2.9750000000000001</v>
      </c>
      <c r="Q5715" s="177">
        <v>44.486790932008248</v>
      </c>
      <c r="R5715" s="177">
        <v>44.486790932008248</v>
      </c>
      <c r="S5715" s="177">
        <v>28.092086122720275</v>
      </c>
      <c r="T5715" s="177">
        <v>26.184642014956196</v>
      </c>
      <c r="U5715" s="177">
        <v>44.486790932008248</v>
      </c>
      <c r="V5715" s="177">
        <v>44.486790932008248</v>
      </c>
      <c r="W5715" s="177">
        <v>5.2289133351417609</v>
      </c>
      <c r="X5715" s="177">
        <v>24.464754223913062</v>
      </c>
      <c r="Y5715" s="177">
        <v>34.070399999999999</v>
      </c>
      <c r="Z5715" s="177">
        <v>0</v>
      </c>
      <c r="AA5715" s="177">
        <v>38.85060719671629</v>
      </c>
      <c r="AB5715" s="177">
        <v>33.458142583074157</v>
      </c>
      <c r="AC5715" s="177">
        <v>32.05134147810341</v>
      </c>
      <c r="AD5715" s="177">
        <v>0</v>
      </c>
      <c r="AE5715" s="177">
        <v>0</v>
      </c>
      <c r="AF5715" s="177">
        <v>8.7781924070148563</v>
      </c>
      <c r="AG5715" s="177">
        <v>0</v>
      </c>
      <c r="AH5715" s="177">
        <v>0</v>
      </c>
      <c r="AI5715" s="177">
        <v>0</v>
      </c>
      <c r="AJ5715" s="177">
        <v>28.523634231227241</v>
      </c>
    </row>
    <row r="5716" spans="1:36" hidden="1" outlineLevel="1" x14ac:dyDescent="0.25">
      <c r="A5716" s="190">
        <f t="shared" si="1553"/>
        <v>2035</v>
      </c>
      <c r="B5716" s="55">
        <f t="shared" si="1554"/>
        <v>10</v>
      </c>
      <c r="C5716" s="55">
        <f t="shared" si="1555"/>
        <v>13</v>
      </c>
      <c r="D5716" s="55">
        <f t="shared" si="1551"/>
        <v>238</v>
      </c>
      <c r="F5716" s="63">
        <f t="shared" si="1542"/>
        <v>49583.541666666635</v>
      </c>
      <c r="G5716" s="64">
        <f t="shared" si="1552"/>
        <v>427.714201072832</v>
      </c>
      <c r="H5716" s="64">
        <f t="shared" si="1556"/>
        <v>0</v>
      </c>
      <c r="I5716" s="64">
        <f t="shared" si="1556"/>
        <v>141.69373818619869</v>
      </c>
      <c r="J5716" s="64">
        <f t="shared" si="1556"/>
        <v>0</v>
      </c>
      <c r="K5716" s="64">
        <f t="shared" si="1556"/>
        <v>0</v>
      </c>
      <c r="L5716" s="64">
        <f t="shared" si="1556"/>
        <v>0</v>
      </c>
      <c r="M5716" s="64">
        <f t="shared" si="1556"/>
        <v>9.5185218871245425</v>
      </c>
      <c r="N5716" s="64">
        <f t="shared" si="1556"/>
        <v>276.50194099950875</v>
      </c>
      <c r="O5716" s="121"/>
      <c r="P5716" s="177">
        <v>2.9750000000000001</v>
      </c>
      <c r="Q5716" s="177">
        <v>43.920014582399617</v>
      </c>
      <c r="R5716" s="177">
        <v>43.920014582399617</v>
      </c>
      <c r="S5716" s="177">
        <v>22.897035219075423</v>
      </c>
      <c r="T5716" s="177">
        <v>25.07795230365485</v>
      </c>
      <c r="U5716" s="177">
        <v>43.920014582399617</v>
      </c>
      <c r="V5716" s="177">
        <v>43.920014582399617</v>
      </c>
      <c r="W5716" s="177">
        <v>5.5530501644556116</v>
      </c>
      <c r="X5716" s="177">
        <v>24.730268507813737</v>
      </c>
      <c r="Y5716" s="177">
        <v>31.041919999999998</v>
      </c>
      <c r="Z5716" s="177">
        <v>0</v>
      </c>
      <c r="AA5716" s="177">
        <v>36.659984415851277</v>
      </c>
      <c r="AB5716" s="177">
        <v>32.573863245887729</v>
      </c>
      <c r="AC5716" s="177">
        <v>31.588035008171239</v>
      </c>
      <c r="AD5716" s="177">
        <v>0</v>
      </c>
      <c r="AE5716" s="177">
        <v>0</v>
      </c>
      <c r="AF5716" s="177">
        <v>9.5185218871245425</v>
      </c>
      <c r="AG5716" s="177">
        <v>0</v>
      </c>
      <c r="AH5716" s="177">
        <v>0</v>
      </c>
      <c r="AI5716" s="177">
        <v>0</v>
      </c>
      <c r="AJ5716" s="177">
        <v>29.418511991199075</v>
      </c>
    </row>
    <row r="5717" spans="1:36" hidden="1" outlineLevel="1" x14ac:dyDescent="0.25">
      <c r="A5717" s="190">
        <f t="shared" si="1553"/>
        <v>2035</v>
      </c>
      <c r="B5717" s="55">
        <f t="shared" si="1554"/>
        <v>10</v>
      </c>
      <c r="C5717" s="55">
        <f t="shared" si="1555"/>
        <v>14</v>
      </c>
      <c r="D5717" s="55">
        <f t="shared" si="1551"/>
        <v>238</v>
      </c>
      <c r="F5717" s="63">
        <f t="shared" si="1542"/>
        <v>49583.583333333299</v>
      </c>
      <c r="G5717" s="64">
        <f t="shared" si="1552"/>
        <v>400.6282878427719</v>
      </c>
      <c r="H5717" s="64">
        <f t="shared" si="1556"/>
        <v>0</v>
      </c>
      <c r="I5717" s="64">
        <f t="shared" si="1556"/>
        <v>126.20457665340555</v>
      </c>
      <c r="J5717" s="64">
        <f t="shared" si="1556"/>
        <v>0</v>
      </c>
      <c r="K5717" s="64">
        <f t="shared" si="1556"/>
        <v>0</v>
      </c>
      <c r="L5717" s="64">
        <f t="shared" si="1556"/>
        <v>0</v>
      </c>
      <c r="M5717" s="64">
        <f t="shared" si="1556"/>
        <v>9.6242832414259283</v>
      </c>
      <c r="N5717" s="64">
        <f t="shared" si="1556"/>
        <v>264.79942794794039</v>
      </c>
      <c r="O5717" s="121"/>
      <c r="P5717" s="177">
        <v>2.9750000000000001</v>
      </c>
      <c r="Q5717" s="177">
        <v>41.9414498710386</v>
      </c>
      <c r="R5717" s="177">
        <v>41.9414498710386</v>
      </c>
      <c r="S5717" s="177">
        <v>16.662422353124732</v>
      </c>
      <c r="T5717" s="177">
        <v>22.43950063218761</v>
      </c>
      <c r="U5717" s="177">
        <v>41.9414498710386</v>
      </c>
      <c r="V5717" s="177">
        <v>41.9414498710386</v>
      </c>
      <c r="W5717" s="177">
        <v>5.6631480297958747</v>
      </c>
      <c r="X5717" s="177">
        <v>24.568670429886378</v>
      </c>
      <c r="Y5717" s="177">
        <v>23.47072</v>
      </c>
      <c r="Z5717" s="177">
        <v>0</v>
      </c>
      <c r="AA5717" s="177">
        <v>34.324661942006337</v>
      </c>
      <c r="AB5717" s="177">
        <v>32.239617633883441</v>
      </c>
      <c r="AC5717" s="177">
        <v>30.469348887896214</v>
      </c>
      <c r="AD5717" s="177">
        <v>0</v>
      </c>
      <c r="AE5717" s="177">
        <v>0</v>
      </c>
      <c r="AF5717" s="177">
        <v>9.6242832414259283</v>
      </c>
      <c r="AG5717" s="177">
        <v>0</v>
      </c>
      <c r="AH5717" s="177">
        <v>0</v>
      </c>
      <c r="AI5717" s="177">
        <v>0</v>
      </c>
      <c r="AJ5717" s="177">
        <v>30.425115208410954</v>
      </c>
    </row>
    <row r="5718" spans="1:36" hidden="1" outlineLevel="1" x14ac:dyDescent="0.25">
      <c r="A5718" s="190">
        <f t="shared" si="1553"/>
        <v>2035</v>
      </c>
      <c r="B5718" s="55">
        <f t="shared" si="1554"/>
        <v>10</v>
      </c>
      <c r="C5718" s="55">
        <f t="shared" si="1555"/>
        <v>15</v>
      </c>
      <c r="D5718" s="55">
        <f t="shared" si="1551"/>
        <v>238</v>
      </c>
      <c r="F5718" s="63">
        <f t="shared" si="1542"/>
        <v>49583.624999999964</v>
      </c>
      <c r="G5718" s="64">
        <f t="shared" si="1552"/>
        <v>341.40012533652441</v>
      </c>
      <c r="H5718" s="64">
        <f t="shared" si="1556"/>
        <v>0</v>
      </c>
      <c r="I5718" s="64">
        <f t="shared" si="1556"/>
        <v>83.392304327688095</v>
      </c>
      <c r="J5718" s="64">
        <f t="shared" si="1556"/>
        <v>0</v>
      </c>
      <c r="K5718" s="64">
        <f t="shared" si="1556"/>
        <v>0</v>
      </c>
      <c r="L5718" s="64">
        <f t="shared" si="1556"/>
        <v>0</v>
      </c>
      <c r="M5718" s="64">
        <f t="shared" si="1556"/>
        <v>9.6242832414259247</v>
      </c>
      <c r="N5718" s="64">
        <f t="shared" si="1556"/>
        <v>248.38353776741036</v>
      </c>
      <c r="O5718" s="121"/>
      <c r="P5718" s="177">
        <v>2.9750000000000001</v>
      </c>
      <c r="Q5718" s="177">
        <v>37.056868239866034</v>
      </c>
      <c r="R5718" s="177">
        <v>37.056868239866034</v>
      </c>
      <c r="S5718" s="177">
        <v>4.7778299432805538</v>
      </c>
      <c r="T5718" s="177">
        <v>6.4758201707960463</v>
      </c>
      <c r="U5718" s="177">
        <v>37.056868239866034</v>
      </c>
      <c r="V5718" s="177">
        <v>37.056868239866034</v>
      </c>
      <c r="W5718" s="177">
        <v>5.5936616102143217</v>
      </c>
      <c r="X5718" s="177">
        <v>21.754508201777952</v>
      </c>
      <c r="Y5718" s="177">
        <v>16.278079999999999</v>
      </c>
      <c r="Z5718" s="177">
        <v>0</v>
      </c>
      <c r="AA5718" s="177">
        <v>34.990083589990164</v>
      </c>
      <c r="AB5718" s="177">
        <v>32.536798843609475</v>
      </c>
      <c r="AC5718" s="177">
        <v>32.629182374346613</v>
      </c>
      <c r="AD5718" s="177">
        <v>0</v>
      </c>
      <c r="AE5718" s="177">
        <v>0</v>
      </c>
      <c r="AF5718" s="177">
        <v>9.6242832414259247</v>
      </c>
      <c r="AG5718" s="177">
        <v>0</v>
      </c>
      <c r="AH5718" s="177">
        <v>0</v>
      </c>
      <c r="AI5718" s="177">
        <v>0</v>
      </c>
      <c r="AJ5718" s="177">
        <v>25.537404401619209</v>
      </c>
    </row>
    <row r="5719" spans="1:36" hidden="1" outlineLevel="1" x14ac:dyDescent="0.25">
      <c r="A5719" s="190">
        <f t="shared" si="1553"/>
        <v>2035</v>
      </c>
      <c r="B5719" s="55">
        <f t="shared" si="1554"/>
        <v>10</v>
      </c>
      <c r="C5719" s="55">
        <f t="shared" si="1555"/>
        <v>16</v>
      </c>
      <c r="D5719" s="55">
        <f t="shared" si="1551"/>
        <v>238</v>
      </c>
      <c r="F5719" s="63">
        <f t="shared" si="1542"/>
        <v>49583.666666666628</v>
      </c>
      <c r="G5719" s="64">
        <f t="shared" si="1552"/>
        <v>265.36221998591742</v>
      </c>
      <c r="H5719" s="64">
        <f t="shared" si="1556"/>
        <v>0</v>
      </c>
      <c r="I5719" s="64">
        <f t="shared" si="1556"/>
        <v>26.690529482213506</v>
      </c>
      <c r="J5719" s="64">
        <f t="shared" si="1556"/>
        <v>0</v>
      </c>
      <c r="K5719" s="64">
        <f t="shared" si="1556"/>
        <v>0</v>
      </c>
      <c r="L5719" s="64">
        <f t="shared" si="1556"/>
        <v>0</v>
      </c>
      <c r="M5719" s="64">
        <f t="shared" si="1556"/>
        <v>10.047328658631461</v>
      </c>
      <c r="N5719" s="64">
        <f t="shared" si="1556"/>
        <v>228.62436184507246</v>
      </c>
      <c r="O5719" s="121"/>
      <c r="P5719" s="177">
        <v>2.9750000000000001</v>
      </c>
      <c r="Q5719" s="177">
        <v>31.904355970696674</v>
      </c>
      <c r="R5719" s="177">
        <v>31.904355970696674</v>
      </c>
      <c r="S5719" s="177">
        <v>2.2047813893295524E-2</v>
      </c>
      <c r="T5719" s="177">
        <v>9.5482108631890061E-3</v>
      </c>
      <c r="U5719" s="177">
        <v>31.904355970696674</v>
      </c>
      <c r="V5719" s="177">
        <v>31.904355970696674</v>
      </c>
      <c r="W5719" s="177">
        <v>2.964780295367921</v>
      </c>
      <c r="X5719" s="177">
        <v>8.3784835864632186</v>
      </c>
      <c r="Y5719" s="177">
        <v>3.7855999999999996</v>
      </c>
      <c r="Z5719" s="177">
        <v>0</v>
      </c>
      <c r="AA5719" s="177">
        <v>35.863860345211862</v>
      </c>
      <c r="AB5719" s="177">
        <v>33.470885339154918</v>
      </c>
      <c r="AC5719" s="177">
        <v>31.67219227791897</v>
      </c>
      <c r="AD5719" s="177">
        <v>0</v>
      </c>
      <c r="AE5719" s="177">
        <v>0</v>
      </c>
      <c r="AF5719" s="177">
        <v>10.047328658631461</v>
      </c>
      <c r="AG5719" s="177">
        <v>0</v>
      </c>
      <c r="AH5719" s="177">
        <v>0</v>
      </c>
      <c r="AI5719" s="177">
        <v>0</v>
      </c>
      <c r="AJ5719" s="177">
        <v>8.5550695756258808</v>
      </c>
    </row>
    <row r="5720" spans="1:36" hidden="1" outlineLevel="1" x14ac:dyDescent="0.25">
      <c r="A5720" s="190">
        <f t="shared" si="1553"/>
        <v>2035</v>
      </c>
      <c r="B5720" s="55">
        <f t="shared" si="1554"/>
        <v>10</v>
      </c>
      <c r="C5720" s="55">
        <f t="shared" si="1555"/>
        <v>17</v>
      </c>
      <c r="D5720" s="55">
        <f t="shared" si="1551"/>
        <v>238</v>
      </c>
      <c r="F5720" s="63">
        <f t="shared" si="1542"/>
        <v>49583.708333333292</v>
      </c>
      <c r="G5720" s="64">
        <f t="shared" si="1552"/>
        <v>237.01395623410207</v>
      </c>
      <c r="H5720" s="64">
        <f t="shared" si="1556"/>
        <v>0</v>
      </c>
      <c r="I5720" s="64">
        <f t="shared" si="1556"/>
        <v>3.314029592270809</v>
      </c>
      <c r="J5720" s="64">
        <f t="shared" si="1556"/>
        <v>0</v>
      </c>
      <c r="K5720" s="64">
        <f t="shared" si="1556"/>
        <v>0</v>
      </c>
      <c r="L5720" s="64">
        <f t="shared" si="1556"/>
        <v>0</v>
      </c>
      <c r="M5720" s="64">
        <f t="shared" si="1556"/>
        <v>10.470374075836997</v>
      </c>
      <c r="N5720" s="64">
        <f t="shared" si="1556"/>
        <v>223.22955256599425</v>
      </c>
      <c r="O5720" s="121"/>
      <c r="P5720" s="177">
        <v>2.9750000000000001</v>
      </c>
      <c r="Q5720" s="177">
        <v>30.667753026096033</v>
      </c>
      <c r="R5720" s="177">
        <v>30.667753026096033</v>
      </c>
      <c r="S5720" s="177">
        <v>0</v>
      </c>
      <c r="T5720" s="177">
        <v>0</v>
      </c>
      <c r="U5720" s="177">
        <v>30.667753026096033</v>
      </c>
      <c r="V5720" s="177">
        <v>30.667753026096033</v>
      </c>
      <c r="W5720" s="177">
        <v>5.5166139993010309E-2</v>
      </c>
      <c r="X5720" s="177">
        <v>0.20031527218583825</v>
      </c>
      <c r="Y5720" s="177">
        <v>0</v>
      </c>
      <c r="Z5720" s="177">
        <v>0</v>
      </c>
      <c r="AA5720" s="177">
        <v>35.294545292075178</v>
      </c>
      <c r="AB5720" s="177">
        <v>34.332671679308241</v>
      </c>
      <c r="AC5720" s="177">
        <v>30.93132349022671</v>
      </c>
      <c r="AD5720" s="177">
        <v>0</v>
      </c>
      <c r="AE5720" s="177">
        <v>0</v>
      </c>
      <c r="AF5720" s="177">
        <v>10.470374075836997</v>
      </c>
      <c r="AG5720" s="177">
        <v>0</v>
      </c>
      <c r="AH5720" s="177">
        <v>0</v>
      </c>
      <c r="AI5720" s="177">
        <v>0</v>
      </c>
      <c r="AJ5720" s="177">
        <v>8.3548180091960564E-2</v>
      </c>
    </row>
    <row r="5721" spans="1:36" hidden="1" outlineLevel="1" x14ac:dyDescent="0.25">
      <c r="A5721" s="190">
        <f t="shared" si="1553"/>
        <v>2035</v>
      </c>
      <c r="B5721" s="55">
        <f t="shared" si="1554"/>
        <v>10</v>
      </c>
      <c r="C5721" s="55">
        <f t="shared" si="1555"/>
        <v>18</v>
      </c>
      <c r="D5721" s="55">
        <f t="shared" si="1551"/>
        <v>238</v>
      </c>
      <c r="F5721" s="63">
        <f t="shared" si="1542"/>
        <v>49583.749999999956</v>
      </c>
      <c r="G5721" s="64">
        <f t="shared" si="1552"/>
        <v>219.74280580573841</v>
      </c>
      <c r="H5721" s="64">
        <f t="shared" si="1556"/>
        <v>0</v>
      </c>
      <c r="I5721" s="64">
        <f t="shared" si="1556"/>
        <v>2.9750000000000001</v>
      </c>
      <c r="J5721" s="64">
        <f t="shared" si="1556"/>
        <v>0</v>
      </c>
      <c r="K5721" s="64">
        <f t="shared" si="1556"/>
        <v>0</v>
      </c>
      <c r="L5721" s="64">
        <f t="shared" si="1556"/>
        <v>0</v>
      </c>
      <c r="M5721" s="64">
        <f t="shared" si="1556"/>
        <v>11.104942201645297</v>
      </c>
      <c r="N5721" s="64">
        <f t="shared" si="1556"/>
        <v>205.6628636040931</v>
      </c>
      <c r="O5721" s="121"/>
      <c r="P5721" s="177">
        <v>2.9750000000000001</v>
      </c>
      <c r="Q5721" s="177">
        <v>27.040384388600799</v>
      </c>
      <c r="R5721" s="177">
        <v>27.040384388600799</v>
      </c>
      <c r="S5721" s="177">
        <v>0</v>
      </c>
      <c r="T5721" s="177">
        <v>0</v>
      </c>
      <c r="U5721" s="177">
        <v>27.040384388600799</v>
      </c>
      <c r="V5721" s="177">
        <v>27.040384388600799</v>
      </c>
      <c r="W5721" s="177">
        <v>0</v>
      </c>
      <c r="X5721" s="177">
        <v>0</v>
      </c>
      <c r="Y5721" s="177">
        <v>0</v>
      </c>
      <c r="Z5721" s="177">
        <v>0</v>
      </c>
      <c r="AA5721" s="177">
        <v>32.623213531341797</v>
      </c>
      <c r="AB5721" s="177">
        <v>35.180710449512681</v>
      </c>
      <c r="AC5721" s="177">
        <v>29.697402068835437</v>
      </c>
      <c r="AD5721" s="177">
        <v>0</v>
      </c>
      <c r="AE5721" s="177">
        <v>0</v>
      </c>
      <c r="AF5721" s="177">
        <v>11.104942201645297</v>
      </c>
      <c r="AG5721" s="177">
        <v>0</v>
      </c>
      <c r="AH5721" s="177">
        <v>0</v>
      </c>
      <c r="AI5721" s="177">
        <v>0</v>
      </c>
      <c r="AJ5721" s="177">
        <v>0</v>
      </c>
    </row>
    <row r="5722" spans="1:36" hidden="1" outlineLevel="1" x14ac:dyDescent="0.25">
      <c r="A5722" s="190">
        <f t="shared" si="1553"/>
        <v>2035</v>
      </c>
      <c r="B5722" s="55">
        <f t="shared" si="1554"/>
        <v>10</v>
      </c>
      <c r="C5722" s="55">
        <f t="shared" si="1555"/>
        <v>19</v>
      </c>
      <c r="D5722" s="55">
        <f t="shared" si="1551"/>
        <v>238</v>
      </c>
      <c r="F5722" s="63">
        <f t="shared" si="1542"/>
        <v>49583.791666666621</v>
      </c>
      <c r="G5722" s="64">
        <f t="shared" si="1552"/>
        <v>212.94803236208904</v>
      </c>
      <c r="H5722" s="64">
        <f t="shared" si="1556"/>
        <v>0</v>
      </c>
      <c r="I5722" s="64">
        <f t="shared" si="1556"/>
        <v>2.9750000000000001</v>
      </c>
      <c r="J5722" s="64">
        <f t="shared" si="1556"/>
        <v>0</v>
      </c>
      <c r="K5722" s="64">
        <f t="shared" si="1556"/>
        <v>0</v>
      </c>
      <c r="L5722" s="64">
        <f t="shared" si="1556"/>
        <v>0</v>
      </c>
      <c r="M5722" s="64">
        <f t="shared" si="1556"/>
        <v>12.374078453261905</v>
      </c>
      <c r="N5722" s="64">
        <f t="shared" si="1556"/>
        <v>197.59895390882713</v>
      </c>
      <c r="O5722" s="121"/>
      <c r="P5722" s="177">
        <v>2.9750000000000001</v>
      </c>
      <c r="Q5722" s="177">
        <v>25.391580462466614</v>
      </c>
      <c r="R5722" s="177">
        <v>25.391580462466614</v>
      </c>
      <c r="S5722" s="177">
        <v>0</v>
      </c>
      <c r="T5722" s="177">
        <v>0</v>
      </c>
      <c r="U5722" s="177">
        <v>25.391580462466614</v>
      </c>
      <c r="V5722" s="177">
        <v>25.391580462466614</v>
      </c>
      <c r="W5722" s="177">
        <v>0</v>
      </c>
      <c r="X5722" s="177">
        <v>0</v>
      </c>
      <c r="Y5722" s="177">
        <v>0</v>
      </c>
      <c r="Z5722" s="177">
        <v>0</v>
      </c>
      <c r="AA5722" s="177">
        <v>33.068540730696604</v>
      </c>
      <c r="AB5722" s="177">
        <v>34.51436852319997</v>
      </c>
      <c r="AC5722" s="177">
        <v>28.44972280506407</v>
      </c>
      <c r="AD5722" s="177">
        <v>0</v>
      </c>
      <c r="AE5722" s="177">
        <v>0</v>
      </c>
      <c r="AF5722" s="177">
        <v>12.374078453261905</v>
      </c>
      <c r="AG5722" s="177">
        <v>0</v>
      </c>
      <c r="AH5722" s="177">
        <v>0</v>
      </c>
      <c r="AI5722" s="177">
        <v>0</v>
      </c>
      <c r="AJ5722" s="177">
        <v>0</v>
      </c>
    </row>
    <row r="5723" spans="1:36" hidden="1" outlineLevel="1" x14ac:dyDescent="0.25">
      <c r="A5723" s="190">
        <f t="shared" si="1553"/>
        <v>2035</v>
      </c>
      <c r="B5723" s="55">
        <f t="shared" si="1554"/>
        <v>10</v>
      </c>
      <c r="C5723" s="55">
        <f t="shared" si="1555"/>
        <v>20</v>
      </c>
      <c r="D5723" s="55">
        <f t="shared" si="1551"/>
        <v>238</v>
      </c>
      <c r="F5723" s="63">
        <f t="shared" si="1542"/>
        <v>49583.833333333285</v>
      </c>
      <c r="G5723" s="64">
        <f t="shared" si="1552"/>
        <v>213.41278136423583</v>
      </c>
      <c r="H5723" s="64">
        <f t="shared" si="1556"/>
        <v>0</v>
      </c>
      <c r="I5723" s="64">
        <f t="shared" si="1556"/>
        <v>2.9750000000000001</v>
      </c>
      <c r="J5723" s="64">
        <f t="shared" si="1556"/>
        <v>0</v>
      </c>
      <c r="K5723" s="64">
        <f t="shared" si="1556"/>
        <v>0</v>
      </c>
      <c r="L5723" s="64">
        <f t="shared" si="1556"/>
        <v>0</v>
      </c>
      <c r="M5723" s="64">
        <f t="shared" si="1556"/>
        <v>13.64321470487851</v>
      </c>
      <c r="N5723" s="64">
        <f t="shared" si="1556"/>
        <v>196.79456665935732</v>
      </c>
      <c r="O5723" s="121"/>
      <c r="P5723" s="177">
        <v>2.9750000000000001</v>
      </c>
      <c r="Q5723" s="177">
        <v>26.215982425533703</v>
      </c>
      <c r="R5723" s="177">
        <v>26.215982425533703</v>
      </c>
      <c r="S5723" s="177">
        <v>0</v>
      </c>
      <c r="T5723" s="177">
        <v>0</v>
      </c>
      <c r="U5723" s="177">
        <v>26.215982425533703</v>
      </c>
      <c r="V5723" s="177">
        <v>26.215982425533703</v>
      </c>
      <c r="W5723" s="177">
        <v>0</v>
      </c>
      <c r="X5723" s="177">
        <v>0</v>
      </c>
      <c r="Y5723" s="177">
        <v>0</v>
      </c>
      <c r="Z5723" s="177">
        <v>0</v>
      </c>
      <c r="AA5723" s="177">
        <v>31.652163409423242</v>
      </c>
      <c r="AB5723" s="177">
        <v>32.874543417994452</v>
      </c>
      <c r="AC5723" s="177">
        <v>27.403930129804806</v>
      </c>
      <c r="AD5723" s="177">
        <v>0</v>
      </c>
      <c r="AE5723" s="177">
        <v>0</v>
      </c>
      <c r="AF5723" s="177">
        <v>13.64321470487851</v>
      </c>
      <c r="AG5723" s="177">
        <v>0</v>
      </c>
      <c r="AH5723" s="177">
        <v>0</v>
      </c>
      <c r="AI5723" s="177">
        <v>0</v>
      </c>
      <c r="AJ5723" s="177">
        <v>0</v>
      </c>
    </row>
    <row r="5724" spans="1:36" hidden="1" outlineLevel="1" x14ac:dyDescent="0.25">
      <c r="A5724" s="190">
        <f t="shared" si="1553"/>
        <v>2035</v>
      </c>
      <c r="B5724" s="55">
        <f t="shared" si="1554"/>
        <v>10</v>
      </c>
      <c r="C5724" s="55">
        <f t="shared" si="1555"/>
        <v>21</v>
      </c>
      <c r="D5724" s="55">
        <f t="shared" si="1551"/>
        <v>238</v>
      </c>
      <c r="F5724" s="63">
        <f t="shared" si="1542"/>
        <v>49583.874999999949</v>
      </c>
      <c r="G5724" s="64">
        <f t="shared" si="1552"/>
        <v>207.99868326178029</v>
      </c>
      <c r="H5724" s="64">
        <f t="shared" si="1556"/>
        <v>0</v>
      </c>
      <c r="I5724" s="64">
        <f t="shared" si="1556"/>
        <v>2.9750000000000001</v>
      </c>
      <c r="J5724" s="64">
        <f t="shared" si="1556"/>
        <v>0</v>
      </c>
      <c r="K5724" s="64">
        <f t="shared" si="1556"/>
        <v>0</v>
      </c>
      <c r="L5724" s="64">
        <f t="shared" si="1556"/>
        <v>0</v>
      </c>
      <c r="M5724" s="64">
        <f t="shared" si="1556"/>
        <v>15.441157728002036</v>
      </c>
      <c r="N5724" s="64">
        <f t="shared" si="1556"/>
        <v>189.58252553377824</v>
      </c>
      <c r="O5724" s="121"/>
      <c r="P5724" s="177">
        <v>2.9750000000000001</v>
      </c>
      <c r="Q5724" s="177">
        <v>24.845414161934656</v>
      </c>
      <c r="R5724" s="177">
        <v>24.845414161934656</v>
      </c>
      <c r="S5724" s="177">
        <v>0</v>
      </c>
      <c r="T5724" s="177">
        <v>0</v>
      </c>
      <c r="U5724" s="177">
        <v>24.845414161934656</v>
      </c>
      <c r="V5724" s="177">
        <v>24.845414161934656</v>
      </c>
      <c r="W5724" s="177">
        <v>0</v>
      </c>
      <c r="X5724" s="177">
        <v>0</v>
      </c>
      <c r="Y5724" s="177">
        <v>0</v>
      </c>
      <c r="Z5724" s="177">
        <v>0</v>
      </c>
      <c r="AA5724" s="177">
        <v>31.940431497589799</v>
      </c>
      <c r="AB5724" s="177">
        <v>32.140088725476573</v>
      </c>
      <c r="AC5724" s="177">
        <v>26.120348662973246</v>
      </c>
      <c r="AD5724" s="177">
        <v>0</v>
      </c>
      <c r="AE5724" s="177">
        <v>0</v>
      </c>
      <c r="AF5724" s="177">
        <v>15.441157728002036</v>
      </c>
      <c r="AG5724" s="177">
        <v>0</v>
      </c>
      <c r="AH5724" s="177">
        <v>0</v>
      </c>
      <c r="AI5724" s="177">
        <v>0</v>
      </c>
      <c r="AJ5724" s="177">
        <v>0</v>
      </c>
    </row>
    <row r="5725" spans="1:36" hidden="1" outlineLevel="1" x14ac:dyDescent="0.25">
      <c r="A5725" s="190">
        <f t="shared" si="1553"/>
        <v>2035</v>
      </c>
      <c r="B5725" s="55">
        <f t="shared" si="1554"/>
        <v>10</v>
      </c>
      <c r="C5725" s="55">
        <f t="shared" si="1555"/>
        <v>22</v>
      </c>
      <c r="D5725" s="55">
        <f t="shared" si="1551"/>
        <v>238</v>
      </c>
      <c r="F5725" s="63">
        <f t="shared" si="1542"/>
        <v>49583.916666666613</v>
      </c>
      <c r="G5725" s="64">
        <f t="shared" si="1552"/>
        <v>212.57673178409038</v>
      </c>
      <c r="H5725" s="64">
        <f t="shared" ref="H5725:N5734" si="1557">SUMIF($P$6:$AK$6,H$6,$P5725:$AK5725)</f>
        <v>0</v>
      </c>
      <c r="I5725" s="64">
        <f t="shared" si="1557"/>
        <v>2.9750000000000001</v>
      </c>
      <c r="J5725" s="64">
        <f t="shared" si="1557"/>
        <v>0</v>
      </c>
      <c r="K5725" s="64">
        <f t="shared" si="1557"/>
        <v>0</v>
      </c>
      <c r="L5725" s="64">
        <f t="shared" si="1557"/>
        <v>0</v>
      </c>
      <c r="M5725" s="64">
        <f t="shared" si="1557"/>
        <v>16.498771271015876</v>
      </c>
      <c r="N5725" s="64">
        <f t="shared" si="1557"/>
        <v>193.10296051307449</v>
      </c>
      <c r="O5725" s="121"/>
      <c r="P5725" s="177">
        <v>2.9750000000000001</v>
      </c>
      <c r="Q5725" s="177">
        <v>24.927854358241362</v>
      </c>
      <c r="R5725" s="177">
        <v>24.927854358241362</v>
      </c>
      <c r="S5725" s="177">
        <v>0</v>
      </c>
      <c r="T5725" s="177">
        <v>0</v>
      </c>
      <c r="U5725" s="177">
        <v>24.927854358241362</v>
      </c>
      <c r="V5725" s="177">
        <v>24.927854358241362</v>
      </c>
      <c r="W5725" s="177">
        <v>0</v>
      </c>
      <c r="X5725" s="177">
        <v>0</v>
      </c>
      <c r="Y5725" s="177">
        <v>0</v>
      </c>
      <c r="Z5725" s="177">
        <v>0</v>
      </c>
      <c r="AA5725" s="177">
        <v>32.71041527537956</v>
      </c>
      <c r="AB5725" s="177">
        <v>33.620609233008672</v>
      </c>
      <c r="AC5725" s="177">
        <v>27.06051857172082</v>
      </c>
      <c r="AD5725" s="177">
        <v>0</v>
      </c>
      <c r="AE5725" s="177">
        <v>0</v>
      </c>
      <c r="AF5725" s="177">
        <v>16.498771271015876</v>
      </c>
      <c r="AG5725" s="177">
        <v>0</v>
      </c>
      <c r="AH5725" s="177">
        <v>0</v>
      </c>
      <c r="AI5725" s="177">
        <v>0</v>
      </c>
      <c r="AJ5725" s="177">
        <v>0</v>
      </c>
    </row>
    <row r="5726" spans="1:36" hidden="1" outlineLevel="1" x14ac:dyDescent="0.25">
      <c r="A5726" s="190">
        <f t="shared" si="1553"/>
        <v>2035</v>
      </c>
      <c r="B5726" s="55">
        <f t="shared" si="1554"/>
        <v>10</v>
      </c>
      <c r="C5726" s="55">
        <f t="shared" si="1555"/>
        <v>23</v>
      </c>
      <c r="D5726" s="55">
        <f t="shared" si="1551"/>
        <v>238</v>
      </c>
      <c r="F5726" s="63">
        <f t="shared" si="1542"/>
        <v>49583.958333333278</v>
      </c>
      <c r="G5726" s="64">
        <f t="shared" si="1552"/>
        <v>212.19299145335432</v>
      </c>
      <c r="H5726" s="64">
        <f t="shared" si="1557"/>
        <v>0</v>
      </c>
      <c r="I5726" s="64">
        <f t="shared" si="1557"/>
        <v>2.9750000000000001</v>
      </c>
      <c r="J5726" s="64">
        <f t="shared" si="1557"/>
        <v>0</v>
      </c>
      <c r="K5726" s="64">
        <f t="shared" si="1557"/>
        <v>0</v>
      </c>
      <c r="L5726" s="64">
        <f t="shared" si="1557"/>
        <v>0</v>
      </c>
      <c r="M5726" s="64">
        <f t="shared" si="1557"/>
        <v>15.864203145207568</v>
      </c>
      <c r="N5726" s="64">
        <f t="shared" si="1557"/>
        <v>193.35378830814676</v>
      </c>
      <c r="O5726" s="121"/>
      <c r="P5726" s="177">
        <v>2.9750000000000001</v>
      </c>
      <c r="Q5726" s="177">
        <v>24.639313671167884</v>
      </c>
      <c r="R5726" s="177">
        <v>24.639313671167884</v>
      </c>
      <c r="S5726" s="177">
        <v>0</v>
      </c>
      <c r="T5726" s="177">
        <v>0</v>
      </c>
      <c r="U5726" s="177">
        <v>24.639313671167884</v>
      </c>
      <c r="V5726" s="177">
        <v>24.639313671167884</v>
      </c>
      <c r="W5726" s="177">
        <v>0</v>
      </c>
      <c r="X5726" s="177">
        <v>0</v>
      </c>
      <c r="Y5726" s="177">
        <v>0</v>
      </c>
      <c r="Z5726" s="177">
        <v>0</v>
      </c>
      <c r="AA5726" s="177">
        <v>32.682881236175987</v>
      </c>
      <c r="AB5726" s="177">
        <v>34.089542826608088</v>
      </c>
      <c r="AC5726" s="177">
        <v>28.024109560691137</v>
      </c>
      <c r="AD5726" s="177">
        <v>0</v>
      </c>
      <c r="AE5726" s="177">
        <v>0</v>
      </c>
      <c r="AF5726" s="177">
        <v>15.864203145207568</v>
      </c>
      <c r="AG5726" s="177">
        <v>0</v>
      </c>
      <c r="AH5726" s="177">
        <v>0</v>
      </c>
      <c r="AI5726" s="177">
        <v>0</v>
      </c>
      <c r="AJ5726" s="177">
        <v>0</v>
      </c>
    </row>
    <row r="5727" spans="1:36" hidden="1" outlineLevel="1" x14ac:dyDescent="0.25">
      <c r="A5727" s="190">
        <f t="shared" si="1553"/>
        <v>2035</v>
      </c>
      <c r="B5727" s="55">
        <f t="shared" si="1554"/>
        <v>11</v>
      </c>
      <c r="C5727" s="55">
        <f t="shared" si="1555"/>
        <v>0</v>
      </c>
      <c r="D5727" s="55">
        <f t="shared" si="1551"/>
        <v>239</v>
      </c>
      <c r="F5727" s="63">
        <f t="shared" ref="F5727" si="1558">EDATE(F5703,1)</f>
        <v>49614</v>
      </c>
      <c r="G5727" s="64">
        <f t="shared" si="1552"/>
        <v>279.90638793108286</v>
      </c>
      <c r="H5727" s="64">
        <f t="shared" si="1557"/>
        <v>0</v>
      </c>
      <c r="I5727" s="64">
        <f t="shared" si="1557"/>
        <v>2.9750000000000001</v>
      </c>
      <c r="J5727" s="64">
        <f t="shared" si="1557"/>
        <v>0</v>
      </c>
      <c r="K5727" s="64">
        <f t="shared" si="1557"/>
        <v>0</v>
      </c>
      <c r="L5727" s="64">
        <f t="shared" si="1557"/>
        <v>0</v>
      </c>
      <c r="M5727" s="64">
        <f t="shared" si="1557"/>
        <v>12.976379472648778</v>
      </c>
      <c r="N5727" s="64">
        <f t="shared" si="1557"/>
        <v>263.95500845843407</v>
      </c>
      <c r="O5727" s="121"/>
      <c r="P5727" s="177">
        <v>2.9750000000000001</v>
      </c>
      <c r="Q5727" s="177">
        <v>34.109631221901161</v>
      </c>
      <c r="R5727" s="177">
        <v>34.109631221901161</v>
      </c>
      <c r="S5727" s="177">
        <v>0</v>
      </c>
      <c r="T5727" s="177">
        <v>0</v>
      </c>
      <c r="U5727" s="177">
        <v>34.109631221901161</v>
      </c>
      <c r="V5727" s="177">
        <v>34.109631221901161</v>
      </c>
      <c r="W5727" s="177">
        <v>0</v>
      </c>
      <c r="X5727" s="177">
        <v>0</v>
      </c>
      <c r="Y5727" s="177">
        <v>0</v>
      </c>
      <c r="Z5727" s="177">
        <v>0</v>
      </c>
      <c r="AA5727" s="177">
        <v>43.681582650544371</v>
      </c>
      <c r="AB5727" s="177">
        <v>46.656683458930587</v>
      </c>
      <c r="AC5727" s="177">
        <v>37.178217461354492</v>
      </c>
      <c r="AD5727" s="177">
        <v>0</v>
      </c>
      <c r="AE5727" s="177">
        <v>0</v>
      </c>
      <c r="AF5727" s="177">
        <v>12.976379472648778</v>
      </c>
      <c r="AG5727" s="177">
        <v>0</v>
      </c>
      <c r="AH5727" s="177">
        <v>0</v>
      </c>
      <c r="AI5727" s="177">
        <v>0</v>
      </c>
      <c r="AJ5727" s="177">
        <v>0</v>
      </c>
    </row>
    <row r="5728" spans="1:36" hidden="1" outlineLevel="1" x14ac:dyDescent="0.25">
      <c r="A5728" s="190">
        <f t="shared" si="1553"/>
        <v>2035</v>
      </c>
      <c r="B5728" s="55">
        <f t="shared" si="1554"/>
        <v>11</v>
      </c>
      <c r="C5728" s="55">
        <f t="shared" si="1555"/>
        <v>1</v>
      </c>
      <c r="D5728" s="55">
        <f t="shared" si="1551"/>
        <v>239</v>
      </c>
      <c r="F5728" s="63">
        <f t="shared" ref="F5728" si="1559">F5727+1/24</f>
        <v>49614.041666666664</v>
      </c>
      <c r="G5728" s="64">
        <f t="shared" si="1552"/>
        <v>261.86948315543839</v>
      </c>
      <c r="H5728" s="64">
        <f t="shared" si="1557"/>
        <v>0</v>
      </c>
      <c r="I5728" s="64">
        <f t="shared" si="1557"/>
        <v>2.9750000000000001</v>
      </c>
      <c r="J5728" s="64">
        <f t="shared" si="1557"/>
        <v>0</v>
      </c>
      <c r="K5728" s="64">
        <f t="shared" si="1557"/>
        <v>0</v>
      </c>
      <c r="L5728" s="64">
        <f t="shared" si="1557"/>
        <v>0</v>
      </c>
      <c r="M5728" s="64">
        <f t="shared" si="1557"/>
        <v>12.767083029541535</v>
      </c>
      <c r="N5728" s="64">
        <f t="shared" si="1557"/>
        <v>246.12740012589686</v>
      </c>
      <c r="O5728" s="121"/>
      <c r="P5728" s="177">
        <v>2.9750000000000001</v>
      </c>
      <c r="Q5728" s="177">
        <v>30.770803271479416</v>
      </c>
      <c r="R5728" s="177">
        <v>30.770803271479416</v>
      </c>
      <c r="S5728" s="177">
        <v>0</v>
      </c>
      <c r="T5728" s="177">
        <v>0</v>
      </c>
      <c r="U5728" s="177">
        <v>30.770803271479416</v>
      </c>
      <c r="V5728" s="177">
        <v>30.770803271479416</v>
      </c>
      <c r="W5728" s="177">
        <v>0</v>
      </c>
      <c r="X5728" s="177">
        <v>0</v>
      </c>
      <c r="Y5728" s="177">
        <v>0</v>
      </c>
      <c r="Z5728" s="177">
        <v>0</v>
      </c>
      <c r="AA5728" s="177">
        <v>41.690536102988517</v>
      </c>
      <c r="AB5728" s="177">
        <v>45.969439136183112</v>
      </c>
      <c r="AC5728" s="177">
        <v>35.384211800807556</v>
      </c>
      <c r="AD5728" s="177">
        <v>0</v>
      </c>
      <c r="AE5728" s="177">
        <v>0</v>
      </c>
      <c r="AF5728" s="177">
        <v>12.767083029541535</v>
      </c>
      <c r="AG5728" s="177">
        <v>0</v>
      </c>
      <c r="AH5728" s="177">
        <v>0</v>
      </c>
      <c r="AI5728" s="177">
        <v>0</v>
      </c>
      <c r="AJ5728" s="177">
        <v>0</v>
      </c>
    </row>
    <row r="5729" spans="1:36" hidden="1" outlineLevel="1" x14ac:dyDescent="0.25">
      <c r="A5729" s="190">
        <f t="shared" si="1553"/>
        <v>2035</v>
      </c>
      <c r="B5729" s="55">
        <f t="shared" si="1554"/>
        <v>11</v>
      </c>
      <c r="C5729" s="55">
        <f t="shared" si="1555"/>
        <v>2</v>
      </c>
      <c r="D5729" s="55">
        <f t="shared" si="1551"/>
        <v>239</v>
      </c>
      <c r="F5729" s="63">
        <f t="shared" si="1542"/>
        <v>49614.083333333328</v>
      </c>
      <c r="G5729" s="64">
        <f t="shared" si="1552"/>
        <v>258.82318921653513</v>
      </c>
      <c r="H5729" s="64">
        <f t="shared" si="1557"/>
        <v>0</v>
      </c>
      <c r="I5729" s="64">
        <f t="shared" si="1557"/>
        <v>2.9750000000000001</v>
      </c>
      <c r="J5729" s="64">
        <f t="shared" si="1557"/>
        <v>0</v>
      </c>
      <c r="K5729" s="64">
        <f t="shared" si="1557"/>
        <v>0</v>
      </c>
      <c r="L5729" s="64">
        <f t="shared" si="1557"/>
        <v>0</v>
      </c>
      <c r="M5729" s="64">
        <f t="shared" si="1557"/>
        <v>12.871731251095156</v>
      </c>
      <c r="N5729" s="64">
        <f t="shared" si="1557"/>
        <v>242.97645796543998</v>
      </c>
      <c r="O5729" s="121"/>
      <c r="P5729" s="177">
        <v>2.9750000000000001</v>
      </c>
      <c r="Q5729" s="177">
        <v>28.854068707348411</v>
      </c>
      <c r="R5729" s="177">
        <v>28.854068707348411</v>
      </c>
      <c r="S5729" s="177">
        <v>0</v>
      </c>
      <c r="T5729" s="177">
        <v>0</v>
      </c>
      <c r="U5729" s="177">
        <v>28.854068707348411</v>
      </c>
      <c r="V5729" s="177">
        <v>28.854068707348411</v>
      </c>
      <c r="W5729" s="177">
        <v>0</v>
      </c>
      <c r="X5729" s="177">
        <v>0</v>
      </c>
      <c r="Y5729" s="177">
        <v>0</v>
      </c>
      <c r="Z5729" s="177">
        <v>0</v>
      </c>
      <c r="AA5729" s="177">
        <v>43.84368528351829</v>
      </c>
      <c r="AB5729" s="177">
        <v>45.97384536505448</v>
      </c>
      <c r="AC5729" s="177">
        <v>37.74265248747357</v>
      </c>
      <c r="AD5729" s="177">
        <v>0</v>
      </c>
      <c r="AE5729" s="177">
        <v>0</v>
      </c>
      <c r="AF5729" s="177">
        <v>12.871731251095156</v>
      </c>
      <c r="AG5729" s="177">
        <v>0</v>
      </c>
      <c r="AH5729" s="177">
        <v>0</v>
      </c>
      <c r="AI5729" s="177">
        <v>0</v>
      </c>
      <c r="AJ5729" s="177">
        <v>0</v>
      </c>
    </row>
    <row r="5730" spans="1:36" hidden="1" outlineLevel="1" x14ac:dyDescent="0.25">
      <c r="A5730" s="190">
        <f t="shared" si="1553"/>
        <v>2035</v>
      </c>
      <c r="B5730" s="55">
        <f t="shared" si="1554"/>
        <v>11</v>
      </c>
      <c r="C5730" s="55">
        <f t="shared" si="1555"/>
        <v>3</v>
      </c>
      <c r="D5730" s="55">
        <f t="shared" si="1551"/>
        <v>239</v>
      </c>
      <c r="F5730" s="63">
        <f t="shared" si="1542"/>
        <v>49614.124999999993</v>
      </c>
      <c r="G5730" s="64">
        <f t="shared" si="1552"/>
        <v>265.86136015732222</v>
      </c>
      <c r="H5730" s="64">
        <f t="shared" si="1557"/>
        <v>0</v>
      </c>
      <c r="I5730" s="64">
        <f t="shared" si="1557"/>
        <v>2.9750000000000001</v>
      </c>
      <c r="J5730" s="64">
        <f t="shared" si="1557"/>
        <v>0</v>
      </c>
      <c r="K5730" s="64">
        <f t="shared" si="1557"/>
        <v>0</v>
      </c>
      <c r="L5730" s="64">
        <f t="shared" si="1557"/>
        <v>0</v>
      </c>
      <c r="M5730" s="64">
        <f t="shared" si="1557"/>
        <v>12.976379472648778</v>
      </c>
      <c r="N5730" s="64">
        <f t="shared" si="1557"/>
        <v>249.90998068467343</v>
      </c>
      <c r="O5730" s="121"/>
      <c r="P5730" s="177">
        <v>2.9750000000000001</v>
      </c>
      <c r="Q5730" s="177">
        <v>29.74030081764554</v>
      </c>
      <c r="R5730" s="177">
        <v>29.74030081764554</v>
      </c>
      <c r="S5730" s="177">
        <v>0</v>
      </c>
      <c r="T5730" s="177">
        <v>0</v>
      </c>
      <c r="U5730" s="177">
        <v>29.74030081764554</v>
      </c>
      <c r="V5730" s="177">
        <v>29.74030081764554</v>
      </c>
      <c r="W5730" s="177">
        <v>0</v>
      </c>
      <c r="X5730" s="177">
        <v>0</v>
      </c>
      <c r="Y5730" s="177">
        <v>0</v>
      </c>
      <c r="Z5730" s="177">
        <v>0</v>
      </c>
      <c r="AA5730" s="177">
        <v>45.859502636950197</v>
      </c>
      <c r="AB5730" s="177">
        <v>45.2657490012853</v>
      </c>
      <c r="AC5730" s="177">
        <v>39.823525775855778</v>
      </c>
      <c r="AD5730" s="177">
        <v>0</v>
      </c>
      <c r="AE5730" s="177">
        <v>0</v>
      </c>
      <c r="AF5730" s="177">
        <v>12.976379472648778</v>
      </c>
      <c r="AG5730" s="177">
        <v>0</v>
      </c>
      <c r="AH5730" s="177">
        <v>0</v>
      </c>
      <c r="AI5730" s="177">
        <v>0</v>
      </c>
      <c r="AJ5730" s="177">
        <v>0</v>
      </c>
    </row>
    <row r="5731" spans="1:36" hidden="1" outlineLevel="1" x14ac:dyDescent="0.25">
      <c r="A5731" s="190">
        <f t="shared" si="1553"/>
        <v>2035</v>
      </c>
      <c r="B5731" s="55">
        <f t="shared" si="1554"/>
        <v>11</v>
      </c>
      <c r="C5731" s="55">
        <f t="shared" si="1555"/>
        <v>4</v>
      </c>
      <c r="D5731" s="55">
        <f t="shared" si="1551"/>
        <v>239</v>
      </c>
      <c r="F5731" s="63">
        <f t="shared" si="1542"/>
        <v>49614.166666666657</v>
      </c>
      <c r="G5731" s="64">
        <f t="shared" si="1552"/>
        <v>277.90286249038064</v>
      </c>
      <c r="H5731" s="64">
        <f t="shared" si="1557"/>
        <v>0</v>
      </c>
      <c r="I5731" s="64">
        <f t="shared" si="1557"/>
        <v>2.9750000000000001</v>
      </c>
      <c r="J5731" s="64">
        <f t="shared" si="1557"/>
        <v>0</v>
      </c>
      <c r="K5731" s="64">
        <f t="shared" si="1557"/>
        <v>0</v>
      </c>
      <c r="L5731" s="64">
        <f t="shared" si="1557"/>
        <v>0</v>
      </c>
      <c r="M5731" s="64">
        <f t="shared" si="1557"/>
        <v>12.871731251095156</v>
      </c>
      <c r="N5731" s="64">
        <f t="shared" si="1557"/>
        <v>262.05613123928549</v>
      </c>
      <c r="O5731" s="121"/>
      <c r="P5731" s="177">
        <v>2.9750000000000001</v>
      </c>
      <c r="Q5731" s="177">
        <v>31.368494694703067</v>
      </c>
      <c r="R5731" s="177">
        <v>31.368494694703067</v>
      </c>
      <c r="S5731" s="177">
        <v>0</v>
      </c>
      <c r="T5731" s="177">
        <v>0</v>
      </c>
      <c r="U5731" s="177">
        <v>31.368494694703067</v>
      </c>
      <c r="V5731" s="177">
        <v>31.368494694703067</v>
      </c>
      <c r="W5731" s="177">
        <v>0</v>
      </c>
      <c r="X5731" s="177">
        <v>0</v>
      </c>
      <c r="Y5731" s="177">
        <v>0</v>
      </c>
      <c r="Z5731" s="177">
        <v>0</v>
      </c>
      <c r="AA5731" s="177">
        <v>47.760818642050822</v>
      </c>
      <c r="AB5731" s="177">
        <v>46.218812806862594</v>
      </c>
      <c r="AC5731" s="177">
        <v>42.60252101155983</v>
      </c>
      <c r="AD5731" s="177">
        <v>0</v>
      </c>
      <c r="AE5731" s="177">
        <v>0</v>
      </c>
      <c r="AF5731" s="177">
        <v>12.871731251095156</v>
      </c>
      <c r="AG5731" s="177">
        <v>0</v>
      </c>
      <c r="AH5731" s="177">
        <v>0</v>
      </c>
      <c r="AI5731" s="177">
        <v>0</v>
      </c>
      <c r="AJ5731" s="177">
        <v>0</v>
      </c>
    </row>
    <row r="5732" spans="1:36" hidden="1" outlineLevel="1" x14ac:dyDescent="0.25">
      <c r="A5732" s="190">
        <f t="shared" si="1553"/>
        <v>2035</v>
      </c>
      <c r="B5732" s="55">
        <f t="shared" si="1554"/>
        <v>11</v>
      </c>
      <c r="C5732" s="55">
        <f t="shared" si="1555"/>
        <v>5</v>
      </c>
      <c r="D5732" s="55">
        <f t="shared" si="1551"/>
        <v>239</v>
      </c>
      <c r="F5732" s="63">
        <f t="shared" si="1542"/>
        <v>49614.208333333321</v>
      </c>
      <c r="G5732" s="64">
        <f t="shared" si="1552"/>
        <v>271.38055456100005</v>
      </c>
      <c r="H5732" s="64">
        <f t="shared" si="1557"/>
        <v>0</v>
      </c>
      <c r="I5732" s="64">
        <f t="shared" si="1557"/>
        <v>2.9750000000000001</v>
      </c>
      <c r="J5732" s="64">
        <f t="shared" si="1557"/>
        <v>0</v>
      </c>
      <c r="K5732" s="64">
        <f t="shared" si="1557"/>
        <v>0</v>
      </c>
      <c r="L5732" s="64">
        <f t="shared" si="1557"/>
        <v>0</v>
      </c>
      <c r="M5732" s="64">
        <f t="shared" si="1557"/>
        <v>12.662434807987918</v>
      </c>
      <c r="N5732" s="64">
        <f t="shared" si="1557"/>
        <v>255.74311975301214</v>
      </c>
      <c r="O5732" s="121"/>
      <c r="P5732" s="177">
        <v>2.9750000000000001</v>
      </c>
      <c r="Q5732" s="177">
        <v>30.070061602872382</v>
      </c>
      <c r="R5732" s="177">
        <v>30.070061602872382</v>
      </c>
      <c r="S5732" s="177">
        <v>0</v>
      </c>
      <c r="T5732" s="177">
        <v>0</v>
      </c>
      <c r="U5732" s="177">
        <v>30.070061602872382</v>
      </c>
      <c r="V5732" s="177">
        <v>30.070061602872382</v>
      </c>
      <c r="W5732" s="177">
        <v>0</v>
      </c>
      <c r="X5732" s="177">
        <v>0</v>
      </c>
      <c r="Y5732" s="177">
        <v>0</v>
      </c>
      <c r="Z5732" s="177">
        <v>0</v>
      </c>
      <c r="AA5732" s="177">
        <v>47.598720193107283</v>
      </c>
      <c r="AB5732" s="177">
        <v>47.833504241613667</v>
      </c>
      <c r="AC5732" s="177">
        <v>40.030648906801652</v>
      </c>
      <c r="AD5732" s="177">
        <v>0</v>
      </c>
      <c r="AE5732" s="177">
        <v>0</v>
      </c>
      <c r="AF5732" s="177">
        <v>12.662434807987918</v>
      </c>
      <c r="AG5732" s="177">
        <v>0</v>
      </c>
      <c r="AH5732" s="177">
        <v>0</v>
      </c>
      <c r="AI5732" s="177">
        <v>0</v>
      </c>
      <c r="AJ5732" s="177">
        <v>0</v>
      </c>
    </row>
    <row r="5733" spans="1:36" hidden="1" outlineLevel="1" x14ac:dyDescent="0.25">
      <c r="A5733" s="190">
        <f t="shared" si="1553"/>
        <v>2035</v>
      </c>
      <c r="B5733" s="55">
        <f t="shared" si="1554"/>
        <v>11</v>
      </c>
      <c r="C5733" s="55">
        <f t="shared" si="1555"/>
        <v>6</v>
      </c>
      <c r="D5733" s="55">
        <f t="shared" si="1551"/>
        <v>239</v>
      </c>
      <c r="F5733" s="63">
        <f t="shared" si="1542"/>
        <v>49614.249999999985</v>
      </c>
      <c r="G5733" s="64">
        <f t="shared" si="1552"/>
        <v>272.17925929995988</v>
      </c>
      <c r="H5733" s="64">
        <f t="shared" si="1557"/>
        <v>0</v>
      </c>
      <c r="I5733" s="64">
        <f t="shared" si="1557"/>
        <v>7.2087989298777835</v>
      </c>
      <c r="J5733" s="64">
        <f t="shared" si="1557"/>
        <v>0</v>
      </c>
      <c r="K5733" s="64">
        <f t="shared" si="1557"/>
        <v>0</v>
      </c>
      <c r="L5733" s="64">
        <f t="shared" si="1557"/>
        <v>0</v>
      </c>
      <c r="M5733" s="64">
        <f t="shared" si="1557"/>
        <v>12.453138364880679</v>
      </c>
      <c r="N5733" s="64">
        <f t="shared" si="1557"/>
        <v>252.51732200520144</v>
      </c>
      <c r="O5733" s="121"/>
      <c r="P5733" s="177">
        <v>2.9750000000000001</v>
      </c>
      <c r="Q5733" s="177">
        <v>28.524307922121579</v>
      </c>
      <c r="R5733" s="177">
        <v>28.524307922121579</v>
      </c>
      <c r="S5733" s="177">
        <v>1.6144710483095848</v>
      </c>
      <c r="T5733" s="177">
        <v>2.6193278815681977</v>
      </c>
      <c r="U5733" s="177">
        <v>28.524307922121579</v>
      </c>
      <c r="V5733" s="177">
        <v>28.524307922121579</v>
      </c>
      <c r="W5733" s="177">
        <v>0</v>
      </c>
      <c r="X5733" s="177">
        <v>0</v>
      </c>
      <c r="Y5733" s="177">
        <v>0</v>
      </c>
      <c r="Z5733" s="177">
        <v>0</v>
      </c>
      <c r="AA5733" s="177">
        <v>48.080317248313136</v>
      </c>
      <c r="AB5733" s="177">
        <v>46.71877493361697</v>
      </c>
      <c r="AC5733" s="177">
        <v>43.620998134785019</v>
      </c>
      <c r="AD5733" s="177">
        <v>0</v>
      </c>
      <c r="AE5733" s="177">
        <v>0</v>
      </c>
      <c r="AF5733" s="177">
        <v>12.453138364880679</v>
      </c>
      <c r="AG5733" s="177">
        <v>0</v>
      </c>
      <c r="AH5733" s="177">
        <v>0</v>
      </c>
      <c r="AI5733" s="177">
        <v>0</v>
      </c>
      <c r="AJ5733" s="177">
        <v>0</v>
      </c>
    </row>
    <row r="5734" spans="1:36" hidden="1" outlineLevel="1" x14ac:dyDescent="0.25">
      <c r="A5734" s="190">
        <f t="shared" si="1553"/>
        <v>2035</v>
      </c>
      <c r="B5734" s="55">
        <f t="shared" si="1554"/>
        <v>11</v>
      </c>
      <c r="C5734" s="55">
        <f t="shared" si="1555"/>
        <v>7</v>
      </c>
      <c r="D5734" s="55">
        <f t="shared" si="1551"/>
        <v>239</v>
      </c>
      <c r="F5734" s="63">
        <f t="shared" si="1542"/>
        <v>49614.29166666665</v>
      </c>
      <c r="G5734" s="64">
        <f t="shared" si="1552"/>
        <v>303.51343249769468</v>
      </c>
      <c r="H5734" s="64">
        <f t="shared" si="1557"/>
        <v>0</v>
      </c>
      <c r="I5734" s="64">
        <f t="shared" si="1557"/>
        <v>34.228017825944633</v>
      </c>
      <c r="J5734" s="64">
        <f t="shared" si="1557"/>
        <v>0</v>
      </c>
      <c r="K5734" s="64">
        <f t="shared" si="1557"/>
        <v>0</v>
      </c>
      <c r="L5734" s="64">
        <f t="shared" si="1557"/>
        <v>0</v>
      </c>
      <c r="M5734" s="64">
        <f t="shared" si="1557"/>
        <v>12.034545478666203</v>
      </c>
      <c r="N5734" s="64">
        <f t="shared" si="1557"/>
        <v>257.25086919308382</v>
      </c>
      <c r="O5734" s="121"/>
      <c r="P5734" s="177">
        <v>2.9750000000000001</v>
      </c>
      <c r="Q5734" s="177">
        <v>29.225049590728609</v>
      </c>
      <c r="R5734" s="177">
        <v>29.225049590728609</v>
      </c>
      <c r="S5734" s="177">
        <v>10.385218840893323</v>
      </c>
      <c r="T5734" s="177">
        <v>13.011262109897674</v>
      </c>
      <c r="U5734" s="177">
        <v>29.225049590728609</v>
      </c>
      <c r="V5734" s="177">
        <v>29.225049590728609</v>
      </c>
      <c r="W5734" s="177">
        <v>0.42104485255531071</v>
      </c>
      <c r="X5734" s="177">
        <v>3.7096668637822723</v>
      </c>
      <c r="Y5734" s="177">
        <v>1.955893333333333</v>
      </c>
      <c r="Z5734" s="177">
        <v>0</v>
      </c>
      <c r="AA5734" s="177">
        <v>49.599012088741702</v>
      </c>
      <c r="AB5734" s="177">
        <v>45.965752703569521</v>
      </c>
      <c r="AC5734" s="177">
        <v>44.785906037858126</v>
      </c>
      <c r="AD5734" s="177">
        <v>0</v>
      </c>
      <c r="AE5734" s="177">
        <v>0</v>
      </c>
      <c r="AF5734" s="177">
        <v>12.034545478666203</v>
      </c>
      <c r="AG5734" s="177">
        <v>0</v>
      </c>
      <c r="AH5734" s="177">
        <v>0</v>
      </c>
      <c r="AI5734" s="177">
        <v>0</v>
      </c>
      <c r="AJ5734" s="177">
        <v>1.7699318254827192</v>
      </c>
    </row>
    <row r="5735" spans="1:36" hidden="1" outlineLevel="1" x14ac:dyDescent="0.25">
      <c r="A5735" s="190">
        <f t="shared" si="1553"/>
        <v>2035</v>
      </c>
      <c r="B5735" s="55">
        <f t="shared" si="1554"/>
        <v>11</v>
      </c>
      <c r="C5735" s="55">
        <f t="shared" si="1555"/>
        <v>8</v>
      </c>
      <c r="D5735" s="55">
        <f t="shared" si="1551"/>
        <v>239</v>
      </c>
      <c r="F5735" s="63">
        <f t="shared" si="1542"/>
        <v>49614.333333333314</v>
      </c>
      <c r="G5735" s="64">
        <f t="shared" si="1552"/>
        <v>357.7541653600498</v>
      </c>
      <c r="H5735" s="64">
        <f t="shared" ref="H5735:N5744" si="1560">SUMIF($P$6:$AK$6,H$6,$P5735:$AK5735)</f>
        <v>0</v>
      </c>
      <c r="I5735" s="64">
        <f t="shared" si="1560"/>
        <v>76.884396603825849</v>
      </c>
      <c r="J5735" s="64">
        <f t="shared" si="1560"/>
        <v>0</v>
      </c>
      <c r="K5735" s="64">
        <f t="shared" si="1560"/>
        <v>0</v>
      </c>
      <c r="L5735" s="64">
        <f t="shared" si="1560"/>
        <v>0</v>
      </c>
      <c r="M5735" s="64">
        <f t="shared" si="1560"/>
        <v>10.464822155361915</v>
      </c>
      <c r="N5735" s="64">
        <f t="shared" si="1560"/>
        <v>270.40494660086205</v>
      </c>
      <c r="O5735" s="121"/>
      <c r="P5735" s="177">
        <v>2.9750000000000001</v>
      </c>
      <c r="Q5735" s="177">
        <v>33.563464921369217</v>
      </c>
      <c r="R5735" s="177">
        <v>33.563464921369217</v>
      </c>
      <c r="S5735" s="177">
        <v>17.350922196903163</v>
      </c>
      <c r="T5735" s="177">
        <v>16.31349032475994</v>
      </c>
      <c r="U5735" s="177">
        <v>33.563464921369217</v>
      </c>
      <c r="V5735" s="177">
        <v>33.563464921369217</v>
      </c>
      <c r="W5735" s="177">
        <v>2.8254118690041659</v>
      </c>
      <c r="X5735" s="177">
        <v>16.771086246900211</v>
      </c>
      <c r="Y5735" s="177">
        <v>8.6059306666666657</v>
      </c>
      <c r="Z5735" s="177">
        <v>0</v>
      </c>
      <c r="AA5735" s="177">
        <v>47.097334215967322</v>
      </c>
      <c r="AB5735" s="177">
        <v>44.95828982239297</v>
      </c>
      <c r="AC5735" s="177">
        <v>44.095462877024865</v>
      </c>
      <c r="AD5735" s="177">
        <v>0</v>
      </c>
      <c r="AE5735" s="177">
        <v>0</v>
      </c>
      <c r="AF5735" s="177">
        <v>10.464822155361915</v>
      </c>
      <c r="AG5735" s="177">
        <v>0</v>
      </c>
      <c r="AH5735" s="177">
        <v>0</v>
      </c>
      <c r="AI5735" s="177">
        <v>0</v>
      </c>
      <c r="AJ5735" s="177">
        <v>12.042555299591704</v>
      </c>
    </row>
    <row r="5736" spans="1:36" hidden="1" outlineLevel="1" x14ac:dyDescent="0.25">
      <c r="A5736" s="190">
        <f t="shared" si="1553"/>
        <v>2035</v>
      </c>
      <c r="B5736" s="55">
        <f t="shared" si="1554"/>
        <v>11</v>
      </c>
      <c r="C5736" s="55">
        <f t="shared" si="1555"/>
        <v>9</v>
      </c>
      <c r="D5736" s="55">
        <f t="shared" si="1551"/>
        <v>239</v>
      </c>
      <c r="F5736" s="63">
        <f t="shared" ref="F5736:F5798" si="1561">F5735+1/24</f>
        <v>49614.374999999978</v>
      </c>
      <c r="G5736" s="64">
        <f t="shared" si="1552"/>
        <v>395.49136188459954</v>
      </c>
      <c r="H5736" s="64">
        <f t="shared" si="1560"/>
        <v>0</v>
      </c>
      <c r="I5736" s="64">
        <f t="shared" si="1560"/>
        <v>101.03796411272913</v>
      </c>
      <c r="J5736" s="64">
        <f t="shared" si="1560"/>
        <v>0</v>
      </c>
      <c r="K5736" s="64">
        <f t="shared" si="1560"/>
        <v>0</v>
      </c>
      <c r="L5736" s="64">
        <f t="shared" si="1560"/>
        <v>0</v>
      </c>
      <c r="M5736" s="64">
        <f t="shared" si="1560"/>
        <v>9.2090434967184862</v>
      </c>
      <c r="N5736" s="64">
        <f t="shared" si="1560"/>
        <v>285.24435427515192</v>
      </c>
      <c r="O5736" s="121"/>
      <c r="P5736" s="177">
        <v>2.9750000000000001</v>
      </c>
      <c r="Q5736" s="177">
        <v>38.087370693699903</v>
      </c>
      <c r="R5736" s="177">
        <v>38.087370693699903</v>
      </c>
      <c r="S5736" s="177">
        <v>20.130808333324811</v>
      </c>
      <c r="T5736" s="177">
        <v>17.186578730109805</v>
      </c>
      <c r="U5736" s="177">
        <v>38.087370693699903</v>
      </c>
      <c r="V5736" s="177">
        <v>38.087370693699903</v>
      </c>
      <c r="W5736" s="177">
        <v>3.7608354062898486</v>
      </c>
      <c r="X5736" s="177">
        <v>19.130547462498068</v>
      </c>
      <c r="Y5736" s="177">
        <v>19.950112000000001</v>
      </c>
      <c r="Z5736" s="177">
        <v>0</v>
      </c>
      <c r="AA5736" s="177">
        <v>46.676644559873175</v>
      </c>
      <c r="AB5736" s="177">
        <v>43.570603899504562</v>
      </c>
      <c r="AC5736" s="177">
        <v>42.647623040974551</v>
      </c>
      <c r="AD5736" s="177">
        <v>0</v>
      </c>
      <c r="AE5736" s="177">
        <v>0</v>
      </c>
      <c r="AF5736" s="177">
        <v>9.2090434967184862</v>
      </c>
      <c r="AG5736" s="177">
        <v>0</v>
      </c>
      <c r="AH5736" s="177">
        <v>0</v>
      </c>
      <c r="AI5736" s="177">
        <v>0</v>
      </c>
      <c r="AJ5736" s="177">
        <v>17.904082180506592</v>
      </c>
    </row>
    <row r="5737" spans="1:36" hidden="1" outlineLevel="1" x14ac:dyDescent="0.25">
      <c r="A5737" s="190">
        <f t="shared" si="1553"/>
        <v>2035</v>
      </c>
      <c r="B5737" s="55">
        <f t="shared" si="1554"/>
        <v>11</v>
      </c>
      <c r="C5737" s="55">
        <f t="shared" si="1555"/>
        <v>10</v>
      </c>
      <c r="D5737" s="55">
        <f t="shared" si="1551"/>
        <v>239</v>
      </c>
      <c r="F5737" s="63">
        <f t="shared" si="1561"/>
        <v>49614.416666666642</v>
      </c>
      <c r="G5737" s="64">
        <f t="shared" si="1552"/>
        <v>416.85617229675029</v>
      </c>
      <c r="H5737" s="64">
        <f t="shared" si="1560"/>
        <v>0</v>
      </c>
      <c r="I5737" s="64">
        <f t="shared" si="1560"/>
        <v>102.30828701630614</v>
      </c>
      <c r="J5737" s="64">
        <f t="shared" si="1560"/>
        <v>0</v>
      </c>
      <c r="K5737" s="64">
        <f t="shared" si="1560"/>
        <v>0</v>
      </c>
      <c r="L5737" s="64">
        <f t="shared" si="1560"/>
        <v>0</v>
      </c>
      <c r="M5737" s="64">
        <f t="shared" si="1560"/>
        <v>9.2090434967184862</v>
      </c>
      <c r="N5737" s="64">
        <f t="shared" si="1560"/>
        <v>305.33884178372568</v>
      </c>
      <c r="O5737" s="121"/>
      <c r="P5737" s="177">
        <v>2.9750000000000001</v>
      </c>
      <c r="Q5737" s="177">
        <v>44.126115073166403</v>
      </c>
      <c r="R5737" s="177">
        <v>44.126115073166403</v>
      </c>
      <c r="S5737" s="177">
        <v>19.501600834070643</v>
      </c>
      <c r="T5737" s="177">
        <v>14.313466817424311</v>
      </c>
      <c r="U5737" s="177">
        <v>44.126115073166403</v>
      </c>
      <c r="V5737" s="177">
        <v>44.126115073166403</v>
      </c>
      <c r="W5737" s="177">
        <v>3.4418692164159581</v>
      </c>
      <c r="X5737" s="177">
        <v>17.614293605630479</v>
      </c>
      <c r="Y5737" s="177">
        <v>25.426613333333332</v>
      </c>
      <c r="Z5737" s="177">
        <v>0</v>
      </c>
      <c r="AA5737" s="177">
        <v>45.715544877885776</v>
      </c>
      <c r="AB5737" s="177">
        <v>43.557158200005411</v>
      </c>
      <c r="AC5737" s="177">
        <v>39.56167841316887</v>
      </c>
      <c r="AD5737" s="177">
        <v>0</v>
      </c>
      <c r="AE5737" s="177">
        <v>0</v>
      </c>
      <c r="AF5737" s="177">
        <v>9.2090434967184862</v>
      </c>
      <c r="AG5737" s="177">
        <v>0</v>
      </c>
      <c r="AH5737" s="177">
        <v>0</v>
      </c>
      <c r="AI5737" s="177">
        <v>0</v>
      </c>
      <c r="AJ5737" s="177">
        <v>19.035443209431403</v>
      </c>
    </row>
    <row r="5738" spans="1:36" hidden="1" outlineLevel="1" x14ac:dyDescent="0.25">
      <c r="A5738" s="190">
        <f t="shared" si="1553"/>
        <v>2035</v>
      </c>
      <c r="B5738" s="55">
        <f t="shared" si="1554"/>
        <v>11</v>
      </c>
      <c r="C5738" s="55">
        <f t="shared" si="1555"/>
        <v>11</v>
      </c>
      <c r="D5738" s="55">
        <f t="shared" si="1551"/>
        <v>239</v>
      </c>
      <c r="F5738" s="63">
        <f t="shared" si="1561"/>
        <v>49614.458333333307</v>
      </c>
      <c r="G5738" s="64">
        <f t="shared" si="1552"/>
        <v>436.19236072521164</v>
      </c>
      <c r="H5738" s="64">
        <f t="shared" si="1560"/>
        <v>0</v>
      </c>
      <c r="I5738" s="64">
        <f t="shared" si="1560"/>
        <v>103.92502357524083</v>
      </c>
      <c r="J5738" s="64">
        <f t="shared" si="1560"/>
        <v>0</v>
      </c>
      <c r="K5738" s="64">
        <f t="shared" si="1560"/>
        <v>0</v>
      </c>
      <c r="L5738" s="64">
        <f t="shared" si="1560"/>
        <v>0</v>
      </c>
      <c r="M5738" s="64">
        <f t="shared" si="1560"/>
        <v>9.1043952751648654</v>
      </c>
      <c r="N5738" s="64">
        <f t="shared" si="1560"/>
        <v>323.16294187480594</v>
      </c>
      <c r="O5738" s="121"/>
      <c r="P5738" s="177">
        <v>2.9750000000000001</v>
      </c>
      <c r="Q5738" s="177">
        <v>48.443920354730324</v>
      </c>
      <c r="R5738" s="177">
        <v>48.443920354730324</v>
      </c>
      <c r="S5738" s="177">
        <v>19.932754255987923</v>
      </c>
      <c r="T5738" s="177">
        <v>16.343605773769923</v>
      </c>
      <c r="U5738" s="177">
        <v>48.443920354730324</v>
      </c>
      <c r="V5738" s="177">
        <v>48.443920354730324</v>
      </c>
      <c r="W5738" s="177">
        <v>3.0582551938644027</v>
      </c>
      <c r="X5738" s="177">
        <v>15.832123183764521</v>
      </c>
      <c r="Y5738" s="177">
        <v>27.382506666666664</v>
      </c>
      <c r="Z5738" s="177">
        <v>0</v>
      </c>
      <c r="AA5738" s="177">
        <v>46.331886507676444</v>
      </c>
      <c r="AB5738" s="177">
        <v>43.066696574634108</v>
      </c>
      <c r="AC5738" s="177">
        <v>39.98867737357412</v>
      </c>
      <c r="AD5738" s="177">
        <v>0</v>
      </c>
      <c r="AE5738" s="177">
        <v>0</v>
      </c>
      <c r="AF5738" s="177">
        <v>9.1043952751648654</v>
      </c>
      <c r="AG5738" s="177">
        <v>0</v>
      </c>
      <c r="AH5738" s="177">
        <v>0</v>
      </c>
      <c r="AI5738" s="177">
        <v>0</v>
      </c>
      <c r="AJ5738" s="177">
        <v>18.400778501187393</v>
      </c>
    </row>
    <row r="5739" spans="1:36" hidden="1" outlineLevel="1" x14ac:dyDescent="0.25">
      <c r="A5739" s="190">
        <f t="shared" si="1553"/>
        <v>2035</v>
      </c>
      <c r="B5739" s="55">
        <f t="shared" si="1554"/>
        <v>11</v>
      </c>
      <c r="C5739" s="55">
        <f t="shared" si="1555"/>
        <v>12</v>
      </c>
      <c r="D5739" s="55">
        <f t="shared" si="1551"/>
        <v>239</v>
      </c>
      <c r="F5739" s="63">
        <f t="shared" si="1561"/>
        <v>49614.499999999971</v>
      </c>
      <c r="G5739" s="64">
        <f t="shared" si="1552"/>
        <v>447.95386042675494</v>
      </c>
      <c r="H5739" s="64">
        <f t="shared" si="1560"/>
        <v>0</v>
      </c>
      <c r="I5739" s="64">
        <f t="shared" si="1560"/>
        <v>108.6278715773791</v>
      </c>
      <c r="J5739" s="64">
        <f t="shared" si="1560"/>
        <v>0</v>
      </c>
      <c r="K5739" s="64">
        <f t="shared" si="1560"/>
        <v>0</v>
      </c>
      <c r="L5739" s="64">
        <f t="shared" si="1560"/>
        <v>0</v>
      </c>
      <c r="M5739" s="64">
        <f t="shared" si="1560"/>
        <v>8.7904506105040099</v>
      </c>
      <c r="N5739" s="64">
        <f t="shared" si="1560"/>
        <v>330.53553823887182</v>
      </c>
      <c r="O5739" s="121"/>
      <c r="P5739" s="177">
        <v>2.9750000000000001</v>
      </c>
      <c r="Q5739" s="177">
        <v>50.463705164244715</v>
      </c>
      <c r="R5739" s="177">
        <v>50.463705164244715</v>
      </c>
      <c r="S5739" s="177">
        <v>18.150506406620551</v>
      </c>
      <c r="T5739" s="177">
        <v>18.802659108783633</v>
      </c>
      <c r="U5739" s="177">
        <v>50.463705164244715</v>
      </c>
      <c r="V5739" s="177">
        <v>50.463705164244715</v>
      </c>
      <c r="W5739" s="177">
        <v>3.1051307729341637</v>
      </c>
      <c r="X5739" s="177">
        <v>15.977500323819564</v>
      </c>
      <c r="Y5739" s="177">
        <v>28.947221333333331</v>
      </c>
      <c r="Z5739" s="177">
        <v>0</v>
      </c>
      <c r="AA5739" s="177">
        <v>45.740367253267408</v>
      </c>
      <c r="AB5739" s="177">
        <v>42.539160544767171</v>
      </c>
      <c r="AC5739" s="177">
        <v>40.401189783858413</v>
      </c>
      <c r="AD5739" s="177">
        <v>0</v>
      </c>
      <c r="AE5739" s="177">
        <v>0</v>
      </c>
      <c r="AF5739" s="177">
        <v>8.7904506105040099</v>
      </c>
      <c r="AG5739" s="177">
        <v>0</v>
      </c>
      <c r="AH5739" s="177">
        <v>0</v>
      </c>
      <c r="AI5739" s="177">
        <v>0</v>
      </c>
      <c r="AJ5739" s="177">
        <v>20.669853631887865</v>
      </c>
    </row>
    <row r="5740" spans="1:36" hidden="1" outlineLevel="1" x14ac:dyDescent="0.25">
      <c r="A5740" s="190">
        <f t="shared" si="1553"/>
        <v>2035</v>
      </c>
      <c r="B5740" s="55">
        <f t="shared" si="1554"/>
        <v>11</v>
      </c>
      <c r="C5740" s="55">
        <f t="shared" si="1555"/>
        <v>13</v>
      </c>
      <c r="D5740" s="55">
        <f t="shared" si="1551"/>
        <v>239</v>
      </c>
      <c r="F5740" s="63">
        <f t="shared" si="1561"/>
        <v>49614.541666666635</v>
      </c>
      <c r="G5740" s="64">
        <f t="shared" si="1552"/>
        <v>445.88483867455557</v>
      </c>
      <c r="H5740" s="64">
        <f t="shared" si="1560"/>
        <v>0</v>
      </c>
      <c r="I5740" s="64">
        <f t="shared" si="1560"/>
        <v>103.90953134650724</v>
      </c>
      <c r="J5740" s="64">
        <f t="shared" si="1560"/>
        <v>0</v>
      </c>
      <c r="K5740" s="64">
        <f t="shared" si="1560"/>
        <v>0</v>
      </c>
      <c r="L5740" s="64">
        <f t="shared" si="1560"/>
        <v>0</v>
      </c>
      <c r="M5740" s="64">
        <f t="shared" si="1560"/>
        <v>8.3718577242895336</v>
      </c>
      <c r="N5740" s="64">
        <f t="shared" si="1560"/>
        <v>333.6034496037588</v>
      </c>
      <c r="O5740" s="121"/>
      <c r="P5740" s="177">
        <v>2.9750000000000001</v>
      </c>
      <c r="Q5740" s="177">
        <v>52.3495246547607</v>
      </c>
      <c r="R5740" s="177">
        <v>52.3495246547607</v>
      </c>
      <c r="S5740" s="177">
        <v>15.836591651181358</v>
      </c>
      <c r="T5740" s="177">
        <v>20.145738903711759</v>
      </c>
      <c r="U5740" s="177">
        <v>52.3495246547607</v>
      </c>
      <c r="V5740" s="177">
        <v>52.3495246547607</v>
      </c>
      <c r="W5740" s="177">
        <v>3.3067695096696803</v>
      </c>
      <c r="X5740" s="177">
        <v>16.128717683064227</v>
      </c>
      <c r="Y5740" s="177">
        <v>23.470719999999996</v>
      </c>
      <c r="Z5740" s="177">
        <v>0</v>
      </c>
      <c r="AA5740" s="177">
        <v>44.458219160073931</v>
      </c>
      <c r="AB5740" s="177">
        <v>41.538036273346975</v>
      </c>
      <c r="AC5740" s="177">
        <v>38.209095551295107</v>
      </c>
      <c r="AD5740" s="177">
        <v>0</v>
      </c>
      <c r="AE5740" s="177">
        <v>0</v>
      </c>
      <c r="AF5740" s="177">
        <v>8.3718577242895336</v>
      </c>
      <c r="AG5740" s="177">
        <v>0</v>
      </c>
      <c r="AH5740" s="177">
        <v>0</v>
      </c>
      <c r="AI5740" s="177">
        <v>0</v>
      </c>
      <c r="AJ5740" s="177">
        <v>22.045993598880212</v>
      </c>
    </row>
    <row r="5741" spans="1:36" hidden="1" outlineLevel="1" x14ac:dyDescent="0.25">
      <c r="A5741" s="190">
        <f t="shared" si="1553"/>
        <v>2035</v>
      </c>
      <c r="B5741" s="55">
        <f t="shared" si="1554"/>
        <v>11</v>
      </c>
      <c r="C5741" s="55">
        <f t="shared" si="1555"/>
        <v>14</v>
      </c>
      <c r="D5741" s="55">
        <f t="shared" si="1551"/>
        <v>239</v>
      </c>
      <c r="F5741" s="63">
        <f t="shared" si="1561"/>
        <v>49614.583333333299</v>
      </c>
      <c r="G5741" s="64">
        <f t="shared" si="1552"/>
        <v>415.40412977848666</v>
      </c>
      <c r="H5741" s="64">
        <f t="shared" si="1560"/>
        <v>0</v>
      </c>
      <c r="I5741" s="64">
        <f t="shared" si="1560"/>
        <v>83.267382153628233</v>
      </c>
      <c r="J5741" s="64">
        <f t="shared" si="1560"/>
        <v>0</v>
      </c>
      <c r="K5741" s="64">
        <f t="shared" si="1560"/>
        <v>0</v>
      </c>
      <c r="L5741" s="64">
        <f t="shared" si="1560"/>
        <v>0</v>
      </c>
      <c r="M5741" s="64">
        <f t="shared" si="1560"/>
        <v>8.3718577242895336</v>
      </c>
      <c r="N5741" s="64">
        <f t="shared" si="1560"/>
        <v>323.7648899005689</v>
      </c>
      <c r="O5741" s="121"/>
      <c r="P5741" s="177">
        <v>2.9750000000000001</v>
      </c>
      <c r="Q5741" s="177">
        <v>49.484727833102539</v>
      </c>
      <c r="R5741" s="177">
        <v>49.484727833102539</v>
      </c>
      <c r="S5741" s="177">
        <v>9.2727509813807227</v>
      </c>
      <c r="T5741" s="177">
        <v>11.169892787959492</v>
      </c>
      <c r="U5741" s="177">
        <v>49.484727833102539</v>
      </c>
      <c r="V5741" s="177">
        <v>49.484727833102539</v>
      </c>
      <c r="W5741" s="177">
        <v>3.7467470782198702</v>
      </c>
      <c r="X5741" s="177">
        <v>16.381038774116615</v>
      </c>
      <c r="Y5741" s="177">
        <v>16.820682666666666</v>
      </c>
      <c r="Z5741" s="177">
        <v>0</v>
      </c>
      <c r="AA5741" s="177">
        <v>44.617115533028539</v>
      </c>
      <c r="AB5741" s="177">
        <v>40.485003190989559</v>
      </c>
      <c r="AC5741" s="177">
        <v>40.723859844140613</v>
      </c>
      <c r="AD5741" s="177">
        <v>0</v>
      </c>
      <c r="AE5741" s="177">
        <v>0</v>
      </c>
      <c r="AF5741" s="177">
        <v>8.3718577242895336</v>
      </c>
      <c r="AG5741" s="177">
        <v>0</v>
      </c>
      <c r="AH5741" s="177">
        <v>0</v>
      </c>
      <c r="AI5741" s="177">
        <v>0</v>
      </c>
      <c r="AJ5741" s="177">
        <v>22.901269865284856</v>
      </c>
    </row>
    <row r="5742" spans="1:36" hidden="1" outlineLevel="1" x14ac:dyDescent="0.25">
      <c r="A5742" s="190">
        <f t="shared" si="1553"/>
        <v>2035</v>
      </c>
      <c r="B5742" s="55">
        <f t="shared" si="1554"/>
        <v>11</v>
      </c>
      <c r="C5742" s="55">
        <f t="shared" si="1555"/>
        <v>15</v>
      </c>
      <c r="D5742" s="55">
        <f t="shared" si="1551"/>
        <v>239</v>
      </c>
      <c r="F5742" s="63">
        <f t="shared" si="1561"/>
        <v>49614.624999999964</v>
      </c>
      <c r="G5742" s="64">
        <f t="shared" si="1552"/>
        <v>349.3370229403431</v>
      </c>
      <c r="H5742" s="64">
        <f t="shared" si="1560"/>
        <v>0</v>
      </c>
      <c r="I5742" s="64">
        <f t="shared" si="1560"/>
        <v>31.909105570922129</v>
      </c>
      <c r="J5742" s="64">
        <f t="shared" si="1560"/>
        <v>0</v>
      </c>
      <c r="K5742" s="64">
        <f t="shared" si="1560"/>
        <v>0</v>
      </c>
      <c r="L5742" s="64">
        <f t="shared" si="1560"/>
        <v>0</v>
      </c>
      <c r="M5742" s="64">
        <f t="shared" si="1560"/>
        <v>8.2672095027359145</v>
      </c>
      <c r="N5742" s="64">
        <f t="shared" si="1560"/>
        <v>309.16070786668507</v>
      </c>
      <c r="O5742" s="121"/>
      <c r="P5742" s="177">
        <v>2.9750000000000001</v>
      </c>
      <c r="Q5742" s="177">
        <v>45.259667772383658</v>
      </c>
      <c r="R5742" s="177">
        <v>45.259667772383658</v>
      </c>
      <c r="S5742" s="177">
        <v>0.22532125102575137</v>
      </c>
      <c r="T5742" s="177">
        <v>0.20280041056269035</v>
      </c>
      <c r="U5742" s="177">
        <v>45.259667772383658</v>
      </c>
      <c r="V5742" s="177">
        <v>45.259667772383658</v>
      </c>
      <c r="W5742" s="177">
        <v>2.3931460166619392</v>
      </c>
      <c r="X5742" s="177">
        <v>9.0597033422708417</v>
      </c>
      <c r="Y5742" s="177">
        <v>5.4765013333333332</v>
      </c>
      <c r="Z5742" s="177">
        <v>0</v>
      </c>
      <c r="AA5742" s="177">
        <v>45.492704943215514</v>
      </c>
      <c r="AB5742" s="177">
        <v>43.250672725855367</v>
      </c>
      <c r="AC5742" s="177">
        <v>39.37865910807961</v>
      </c>
      <c r="AD5742" s="177">
        <v>0</v>
      </c>
      <c r="AE5742" s="177">
        <v>0</v>
      </c>
      <c r="AF5742" s="177">
        <v>8.2672095027359145</v>
      </c>
      <c r="AG5742" s="177">
        <v>0</v>
      </c>
      <c r="AH5742" s="177">
        <v>0</v>
      </c>
      <c r="AI5742" s="177">
        <v>0</v>
      </c>
      <c r="AJ5742" s="177">
        <v>11.576633217067572</v>
      </c>
    </row>
    <row r="5743" spans="1:36" hidden="1" outlineLevel="1" x14ac:dyDescent="0.25">
      <c r="A5743" s="190">
        <f t="shared" si="1553"/>
        <v>2035</v>
      </c>
      <c r="B5743" s="55">
        <f t="shared" si="1554"/>
        <v>11</v>
      </c>
      <c r="C5743" s="55">
        <f t="shared" si="1555"/>
        <v>16</v>
      </c>
      <c r="D5743" s="55">
        <f t="shared" si="1551"/>
        <v>239</v>
      </c>
      <c r="F5743" s="63">
        <f t="shared" si="1561"/>
        <v>49614.666666666628</v>
      </c>
      <c r="G5743" s="64">
        <f t="shared" si="1552"/>
        <v>309.903798537</v>
      </c>
      <c r="H5743" s="64">
        <f t="shared" si="1560"/>
        <v>0</v>
      </c>
      <c r="I5743" s="64">
        <f t="shared" si="1560"/>
        <v>3.8232140891023398</v>
      </c>
      <c r="J5743" s="64">
        <f t="shared" si="1560"/>
        <v>0</v>
      </c>
      <c r="K5743" s="64">
        <f t="shared" si="1560"/>
        <v>0</v>
      </c>
      <c r="L5743" s="64">
        <f t="shared" si="1560"/>
        <v>0</v>
      </c>
      <c r="M5743" s="64">
        <f t="shared" si="1560"/>
        <v>9.1043952751648654</v>
      </c>
      <c r="N5743" s="64">
        <f t="shared" si="1560"/>
        <v>296.9761891727328</v>
      </c>
      <c r="O5743" s="121"/>
      <c r="P5743" s="177">
        <v>2.9750000000000001</v>
      </c>
      <c r="Q5743" s="177">
        <v>41.755959429348493</v>
      </c>
      <c r="R5743" s="177">
        <v>41.755959429348493</v>
      </c>
      <c r="S5743" s="177">
        <v>0</v>
      </c>
      <c r="T5743" s="177">
        <v>0</v>
      </c>
      <c r="U5743" s="177">
        <v>41.755959429348493</v>
      </c>
      <c r="V5743" s="177">
        <v>41.755959429348493</v>
      </c>
      <c r="W5743" s="177">
        <v>0.13873374290543106</v>
      </c>
      <c r="X5743" s="177">
        <v>0.436779172639916</v>
      </c>
      <c r="Y5743" s="177">
        <v>0</v>
      </c>
      <c r="Z5743" s="177">
        <v>0</v>
      </c>
      <c r="AA5743" s="177">
        <v>44.883002521822462</v>
      </c>
      <c r="AB5743" s="177">
        <v>44.050897823620055</v>
      </c>
      <c r="AC5743" s="177">
        <v>41.018451109896304</v>
      </c>
      <c r="AD5743" s="177">
        <v>0</v>
      </c>
      <c r="AE5743" s="177">
        <v>0</v>
      </c>
      <c r="AF5743" s="177">
        <v>9.1043952751648654</v>
      </c>
      <c r="AG5743" s="177">
        <v>0</v>
      </c>
      <c r="AH5743" s="177">
        <v>0</v>
      </c>
      <c r="AI5743" s="177">
        <v>0</v>
      </c>
      <c r="AJ5743" s="177">
        <v>0.27270117355699264</v>
      </c>
    </row>
    <row r="5744" spans="1:36" hidden="1" outlineLevel="1" x14ac:dyDescent="0.25">
      <c r="A5744" s="190">
        <f t="shared" si="1553"/>
        <v>2035</v>
      </c>
      <c r="B5744" s="55">
        <f t="shared" si="1554"/>
        <v>11</v>
      </c>
      <c r="C5744" s="55">
        <f t="shared" si="1555"/>
        <v>17</v>
      </c>
      <c r="D5744" s="55">
        <f t="shared" si="1551"/>
        <v>239</v>
      </c>
      <c r="F5744" s="63">
        <f t="shared" si="1561"/>
        <v>49614.708333333292</v>
      </c>
      <c r="G5744" s="64">
        <f t="shared" si="1552"/>
        <v>297.80065433742567</v>
      </c>
      <c r="H5744" s="64">
        <f t="shared" si="1560"/>
        <v>0</v>
      </c>
      <c r="I5744" s="64">
        <f t="shared" si="1560"/>
        <v>2.9750000000000001</v>
      </c>
      <c r="J5744" s="64">
        <f t="shared" si="1560"/>
        <v>0</v>
      </c>
      <c r="K5744" s="64">
        <f t="shared" si="1560"/>
        <v>0</v>
      </c>
      <c r="L5744" s="64">
        <f t="shared" si="1560"/>
        <v>0</v>
      </c>
      <c r="M5744" s="64">
        <f t="shared" si="1560"/>
        <v>10.255525712254679</v>
      </c>
      <c r="N5744" s="64">
        <f t="shared" si="1560"/>
        <v>284.57012862517098</v>
      </c>
      <c r="O5744" s="121"/>
      <c r="P5744" s="177">
        <v>2.9750000000000001</v>
      </c>
      <c r="Q5744" s="177">
        <v>39.571294227220683</v>
      </c>
      <c r="R5744" s="177">
        <v>39.571294227220683</v>
      </c>
      <c r="S5744" s="177">
        <v>0</v>
      </c>
      <c r="T5744" s="177">
        <v>0</v>
      </c>
      <c r="U5744" s="177">
        <v>39.571294227220683</v>
      </c>
      <c r="V5744" s="177">
        <v>39.571294227220683</v>
      </c>
      <c r="W5744" s="177">
        <v>0</v>
      </c>
      <c r="X5744" s="177">
        <v>0</v>
      </c>
      <c r="Y5744" s="177">
        <v>0</v>
      </c>
      <c r="Z5744" s="177">
        <v>0</v>
      </c>
      <c r="AA5744" s="177">
        <v>44.196296908719916</v>
      </c>
      <c r="AB5744" s="177">
        <v>43.428128897589737</v>
      </c>
      <c r="AC5744" s="177">
        <v>38.660525909978581</v>
      </c>
      <c r="AD5744" s="177">
        <v>0</v>
      </c>
      <c r="AE5744" s="177">
        <v>0</v>
      </c>
      <c r="AF5744" s="177">
        <v>10.255525712254679</v>
      </c>
      <c r="AG5744" s="177">
        <v>0</v>
      </c>
      <c r="AH5744" s="177">
        <v>0</v>
      </c>
      <c r="AI5744" s="177">
        <v>0</v>
      </c>
      <c r="AJ5744" s="177">
        <v>0</v>
      </c>
    </row>
    <row r="5745" spans="1:36" hidden="1" outlineLevel="1" x14ac:dyDescent="0.25">
      <c r="A5745" s="190">
        <f t="shared" si="1553"/>
        <v>2035</v>
      </c>
      <c r="B5745" s="55">
        <f t="shared" si="1554"/>
        <v>11</v>
      </c>
      <c r="C5745" s="55">
        <f t="shared" si="1555"/>
        <v>18</v>
      </c>
      <c r="D5745" s="55">
        <f t="shared" si="1551"/>
        <v>239</v>
      </c>
      <c r="F5745" s="63">
        <f t="shared" si="1561"/>
        <v>49614.749999999956</v>
      </c>
      <c r="G5745" s="64">
        <f t="shared" si="1552"/>
        <v>279.60462835293356</v>
      </c>
      <c r="H5745" s="64">
        <f t="shared" ref="H5745:N5754" si="1562">SUMIF($P$6:$AK$6,H$6,$P5745:$AK5745)</f>
        <v>0</v>
      </c>
      <c r="I5745" s="64">
        <f t="shared" si="1562"/>
        <v>2.9750000000000001</v>
      </c>
      <c r="J5745" s="64">
        <f t="shared" si="1562"/>
        <v>0</v>
      </c>
      <c r="K5745" s="64">
        <f t="shared" si="1562"/>
        <v>0</v>
      </c>
      <c r="L5745" s="64">
        <f t="shared" si="1562"/>
        <v>0</v>
      </c>
      <c r="M5745" s="64">
        <f t="shared" si="1562"/>
        <v>10.988063263130012</v>
      </c>
      <c r="N5745" s="64">
        <f t="shared" si="1562"/>
        <v>265.64156508980352</v>
      </c>
      <c r="O5745" s="121"/>
      <c r="P5745" s="177">
        <v>2.9750000000000001</v>
      </c>
      <c r="Q5745" s="177">
        <v>35.706910025343667</v>
      </c>
      <c r="R5745" s="177">
        <v>35.706910025343667</v>
      </c>
      <c r="S5745" s="177">
        <v>0</v>
      </c>
      <c r="T5745" s="177">
        <v>0</v>
      </c>
      <c r="U5745" s="177">
        <v>35.706910025343667</v>
      </c>
      <c r="V5745" s="177">
        <v>35.706910025343667</v>
      </c>
      <c r="W5745" s="177">
        <v>0</v>
      </c>
      <c r="X5745" s="177">
        <v>0</v>
      </c>
      <c r="Y5745" s="177">
        <v>0</v>
      </c>
      <c r="Z5745" s="177">
        <v>0</v>
      </c>
      <c r="AA5745" s="177">
        <v>43.737483844635804</v>
      </c>
      <c r="AB5745" s="177">
        <v>41.842012459262733</v>
      </c>
      <c r="AC5745" s="177">
        <v>37.234428684530329</v>
      </c>
      <c r="AD5745" s="177">
        <v>0</v>
      </c>
      <c r="AE5745" s="177">
        <v>0</v>
      </c>
      <c r="AF5745" s="177">
        <v>10.988063263130012</v>
      </c>
      <c r="AG5745" s="177">
        <v>0</v>
      </c>
      <c r="AH5745" s="177">
        <v>0</v>
      </c>
      <c r="AI5745" s="177">
        <v>0</v>
      </c>
      <c r="AJ5745" s="177">
        <v>0</v>
      </c>
    </row>
    <row r="5746" spans="1:36" hidden="1" outlineLevel="1" x14ac:dyDescent="0.25">
      <c r="A5746" s="190">
        <f t="shared" si="1553"/>
        <v>2035</v>
      </c>
      <c r="B5746" s="55">
        <f t="shared" si="1554"/>
        <v>11</v>
      </c>
      <c r="C5746" s="55">
        <f t="shared" si="1555"/>
        <v>19</v>
      </c>
      <c r="D5746" s="55">
        <f t="shared" si="1551"/>
        <v>239</v>
      </c>
      <c r="F5746" s="63">
        <f t="shared" si="1561"/>
        <v>49614.791666666621</v>
      </c>
      <c r="G5746" s="64">
        <f t="shared" si="1552"/>
        <v>253.88040520651992</v>
      </c>
      <c r="H5746" s="64">
        <f t="shared" si="1562"/>
        <v>0</v>
      </c>
      <c r="I5746" s="64">
        <f t="shared" si="1562"/>
        <v>2.9750000000000001</v>
      </c>
      <c r="J5746" s="64">
        <f t="shared" si="1562"/>
        <v>0</v>
      </c>
      <c r="K5746" s="64">
        <f t="shared" si="1562"/>
        <v>0</v>
      </c>
      <c r="L5746" s="64">
        <f t="shared" si="1562"/>
        <v>0</v>
      </c>
      <c r="M5746" s="64">
        <f t="shared" si="1562"/>
        <v>11.511304370898106</v>
      </c>
      <c r="N5746" s="64">
        <f t="shared" si="1562"/>
        <v>239.39410083562183</v>
      </c>
      <c r="O5746" s="121"/>
      <c r="P5746" s="177">
        <v>2.9750000000000001</v>
      </c>
      <c r="Q5746" s="177">
        <v>28.812848609195065</v>
      </c>
      <c r="R5746" s="177">
        <v>28.812848609195065</v>
      </c>
      <c r="S5746" s="177">
        <v>0</v>
      </c>
      <c r="T5746" s="177">
        <v>0</v>
      </c>
      <c r="U5746" s="177">
        <v>28.812848609195065</v>
      </c>
      <c r="V5746" s="177">
        <v>28.812848609195065</v>
      </c>
      <c r="W5746" s="177">
        <v>0</v>
      </c>
      <c r="X5746" s="177">
        <v>0</v>
      </c>
      <c r="Y5746" s="177">
        <v>0</v>
      </c>
      <c r="Z5746" s="177">
        <v>0</v>
      </c>
      <c r="AA5746" s="177">
        <v>44.870003526436037</v>
      </c>
      <c r="AB5746" s="177">
        <v>41.992891453492966</v>
      </c>
      <c r="AC5746" s="177">
        <v>37.279811418912587</v>
      </c>
      <c r="AD5746" s="177">
        <v>0</v>
      </c>
      <c r="AE5746" s="177">
        <v>0</v>
      </c>
      <c r="AF5746" s="177">
        <v>11.511304370898106</v>
      </c>
      <c r="AG5746" s="177">
        <v>0</v>
      </c>
      <c r="AH5746" s="177">
        <v>0</v>
      </c>
      <c r="AI5746" s="177">
        <v>0</v>
      </c>
      <c r="AJ5746" s="177">
        <v>0</v>
      </c>
    </row>
    <row r="5747" spans="1:36" hidden="1" outlineLevel="1" x14ac:dyDescent="0.25">
      <c r="A5747" s="190">
        <f t="shared" si="1553"/>
        <v>2035</v>
      </c>
      <c r="B5747" s="55">
        <f t="shared" si="1554"/>
        <v>11</v>
      </c>
      <c r="C5747" s="55">
        <f t="shared" si="1555"/>
        <v>20</v>
      </c>
      <c r="D5747" s="55">
        <f t="shared" si="1551"/>
        <v>239</v>
      </c>
      <c r="F5747" s="63">
        <f t="shared" si="1561"/>
        <v>49614.833333333285</v>
      </c>
      <c r="G5747" s="64">
        <f t="shared" si="1552"/>
        <v>255.31141894297667</v>
      </c>
      <c r="H5747" s="64">
        <f t="shared" si="1562"/>
        <v>0</v>
      </c>
      <c r="I5747" s="64">
        <f t="shared" si="1562"/>
        <v>2.9750000000000001</v>
      </c>
      <c r="J5747" s="64">
        <f t="shared" si="1562"/>
        <v>0</v>
      </c>
      <c r="K5747" s="64">
        <f t="shared" si="1562"/>
        <v>0</v>
      </c>
      <c r="L5747" s="64">
        <f t="shared" si="1562"/>
        <v>0</v>
      </c>
      <c r="M5747" s="64">
        <f t="shared" si="1562"/>
        <v>11.302007927790868</v>
      </c>
      <c r="N5747" s="64">
        <f t="shared" si="1562"/>
        <v>241.03441101518581</v>
      </c>
      <c r="O5747" s="121"/>
      <c r="P5747" s="177">
        <v>2.9750000000000001</v>
      </c>
      <c r="Q5747" s="177">
        <v>29.07047422265353</v>
      </c>
      <c r="R5747" s="177">
        <v>29.07047422265353</v>
      </c>
      <c r="S5747" s="177">
        <v>0</v>
      </c>
      <c r="T5747" s="177">
        <v>0</v>
      </c>
      <c r="U5747" s="177">
        <v>29.07047422265353</v>
      </c>
      <c r="V5747" s="177">
        <v>29.07047422265353</v>
      </c>
      <c r="W5747" s="177">
        <v>0</v>
      </c>
      <c r="X5747" s="177">
        <v>0</v>
      </c>
      <c r="Y5747" s="177">
        <v>0</v>
      </c>
      <c r="Z5747" s="177">
        <v>0</v>
      </c>
      <c r="AA5747" s="177">
        <v>45.425221932855422</v>
      </c>
      <c r="AB5747" s="177">
        <v>43.471781450671905</v>
      </c>
      <c r="AC5747" s="177">
        <v>35.855510741044341</v>
      </c>
      <c r="AD5747" s="177">
        <v>0</v>
      </c>
      <c r="AE5747" s="177">
        <v>0</v>
      </c>
      <c r="AF5747" s="177">
        <v>11.302007927790868</v>
      </c>
      <c r="AG5747" s="177">
        <v>0</v>
      </c>
      <c r="AH5747" s="177">
        <v>0</v>
      </c>
      <c r="AI5747" s="177">
        <v>0</v>
      </c>
      <c r="AJ5747" s="177">
        <v>0</v>
      </c>
    </row>
    <row r="5748" spans="1:36" hidden="1" outlineLevel="1" x14ac:dyDescent="0.25">
      <c r="A5748" s="190">
        <f t="shared" si="1553"/>
        <v>2035</v>
      </c>
      <c r="B5748" s="55">
        <f t="shared" si="1554"/>
        <v>11</v>
      </c>
      <c r="C5748" s="55">
        <f t="shared" si="1555"/>
        <v>21</v>
      </c>
      <c r="D5748" s="55">
        <f t="shared" si="1551"/>
        <v>239</v>
      </c>
      <c r="F5748" s="63">
        <f t="shared" si="1561"/>
        <v>49614.874999999949</v>
      </c>
      <c r="G5748" s="64">
        <f t="shared" si="1552"/>
        <v>259.86915381721997</v>
      </c>
      <c r="H5748" s="64">
        <f t="shared" si="1562"/>
        <v>0</v>
      </c>
      <c r="I5748" s="64">
        <f t="shared" si="1562"/>
        <v>2.9750000000000001</v>
      </c>
      <c r="J5748" s="64">
        <f t="shared" si="1562"/>
        <v>0</v>
      </c>
      <c r="K5748" s="64">
        <f t="shared" si="1562"/>
        <v>0</v>
      </c>
      <c r="L5748" s="64">
        <f t="shared" si="1562"/>
        <v>0</v>
      </c>
      <c r="M5748" s="64">
        <f t="shared" si="1562"/>
        <v>11.511304370898106</v>
      </c>
      <c r="N5748" s="64">
        <f t="shared" si="1562"/>
        <v>245.38284944632187</v>
      </c>
      <c r="O5748" s="121"/>
      <c r="P5748" s="177">
        <v>2.9750000000000001</v>
      </c>
      <c r="Q5748" s="177">
        <v>29.616640523185474</v>
      </c>
      <c r="R5748" s="177">
        <v>29.616640523185474</v>
      </c>
      <c r="S5748" s="177">
        <v>0</v>
      </c>
      <c r="T5748" s="177">
        <v>0</v>
      </c>
      <c r="U5748" s="177">
        <v>29.616640523185474</v>
      </c>
      <c r="V5748" s="177">
        <v>29.616640523185474</v>
      </c>
      <c r="W5748" s="177">
        <v>0</v>
      </c>
      <c r="X5748" s="177">
        <v>0</v>
      </c>
      <c r="Y5748" s="177">
        <v>0</v>
      </c>
      <c r="Z5748" s="177">
        <v>0</v>
      </c>
      <c r="AA5748" s="177">
        <v>45.696633022453867</v>
      </c>
      <c r="AB5748" s="177">
        <v>45.870677354352303</v>
      </c>
      <c r="AC5748" s="177">
        <v>35.348976976773812</v>
      </c>
      <c r="AD5748" s="177">
        <v>0</v>
      </c>
      <c r="AE5748" s="177">
        <v>0</v>
      </c>
      <c r="AF5748" s="177">
        <v>11.511304370898106</v>
      </c>
      <c r="AG5748" s="177">
        <v>0</v>
      </c>
      <c r="AH5748" s="177">
        <v>0</v>
      </c>
      <c r="AI5748" s="177">
        <v>0</v>
      </c>
      <c r="AJ5748" s="177">
        <v>0</v>
      </c>
    </row>
    <row r="5749" spans="1:36" hidden="1" outlineLevel="1" x14ac:dyDescent="0.25">
      <c r="A5749" s="190">
        <f t="shared" si="1553"/>
        <v>2035</v>
      </c>
      <c r="B5749" s="55">
        <f t="shared" si="1554"/>
        <v>11</v>
      </c>
      <c r="C5749" s="55">
        <f t="shared" si="1555"/>
        <v>22</v>
      </c>
      <c r="D5749" s="55">
        <f t="shared" si="1551"/>
        <v>239</v>
      </c>
      <c r="F5749" s="63">
        <f t="shared" si="1561"/>
        <v>49614.916666666613</v>
      </c>
      <c r="G5749" s="64">
        <f t="shared" si="1552"/>
        <v>264.0556782884197</v>
      </c>
      <c r="H5749" s="64">
        <f t="shared" si="1562"/>
        <v>0</v>
      </c>
      <c r="I5749" s="64">
        <f t="shared" si="1562"/>
        <v>2.9750000000000001</v>
      </c>
      <c r="J5749" s="64">
        <f t="shared" si="1562"/>
        <v>0</v>
      </c>
      <c r="K5749" s="64">
        <f t="shared" si="1562"/>
        <v>0</v>
      </c>
      <c r="L5749" s="64">
        <f t="shared" si="1562"/>
        <v>0</v>
      </c>
      <c r="M5749" s="64">
        <f t="shared" si="1562"/>
        <v>12.348490143327062</v>
      </c>
      <c r="N5749" s="64">
        <f t="shared" si="1562"/>
        <v>248.73218814509266</v>
      </c>
      <c r="O5749" s="121"/>
      <c r="P5749" s="177">
        <v>2.9750000000000001</v>
      </c>
      <c r="Q5749" s="177">
        <v>30.616227903404344</v>
      </c>
      <c r="R5749" s="177">
        <v>30.616227903404344</v>
      </c>
      <c r="S5749" s="177">
        <v>0</v>
      </c>
      <c r="T5749" s="177">
        <v>0</v>
      </c>
      <c r="U5749" s="177">
        <v>30.616227903404344</v>
      </c>
      <c r="V5749" s="177">
        <v>30.616227903404344</v>
      </c>
      <c r="W5749" s="177">
        <v>0</v>
      </c>
      <c r="X5749" s="177">
        <v>0</v>
      </c>
      <c r="Y5749" s="177">
        <v>0</v>
      </c>
      <c r="Z5749" s="177">
        <v>0</v>
      </c>
      <c r="AA5749" s="177">
        <v>43.539110703407829</v>
      </c>
      <c r="AB5749" s="177">
        <v>46.472836896184987</v>
      </c>
      <c r="AC5749" s="177">
        <v>36.255328931882467</v>
      </c>
      <c r="AD5749" s="177">
        <v>0</v>
      </c>
      <c r="AE5749" s="177">
        <v>0</v>
      </c>
      <c r="AF5749" s="177">
        <v>12.348490143327062</v>
      </c>
      <c r="AG5749" s="177">
        <v>0</v>
      </c>
      <c r="AH5749" s="177">
        <v>0</v>
      </c>
      <c r="AI5749" s="177">
        <v>0</v>
      </c>
      <c r="AJ5749" s="177">
        <v>0</v>
      </c>
    </row>
    <row r="5750" spans="1:36" hidden="1" outlineLevel="1" x14ac:dyDescent="0.25">
      <c r="A5750" s="190">
        <f t="shared" si="1553"/>
        <v>2035</v>
      </c>
      <c r="B5750" s="55">
        <f t="shared" si="1554"/>
        <v>11</v>
      </c>
      <c r="C5750" s="55">
        <f t="shared" si="1555"/>
        <v>23</v>
      </c>
      <c r="D5750" s="55">
        <f t="shared" si="1551"/>
        <v>239</v>
      </c>
      <c r="F5750" s="63">
        <f t="shared" si="1561"/>
        <v>49614.958333333278</v>
      </c>
      <c r="G5750" s="64">
        <f t="shared" si="1552"/>
        <v>268.14387836856656</v>
      </c>
      <c r="H5750" s="64">
        <f t="shared" si="1562"/>
        <v>0</v>
      </c>
      <c r="I5750" s="64">
        <f t="shared" si="1562"/>
        <v>2.9750000000000001</v>
      </c>
      <c r="J5750" s="64">
        <f t="shared" si="1562"/>
        <v>0</v>
      </c>
      <c r="K5750" s="64">
        <f t="shared" si="1562"/>
        <v>0</v>
      </c>
      <c r="L5750" s="64">
        <f t="shared" si="1562"/>
        <v>0</v>
      </c>
      <c r="M5750" s="64">
        <f t="shared" si="1562"/>
        <v>12.767083029541535</v>
      </c>
      <c r="N5750" s="64">
        <f t="shared" si="1562"/>
        <v>252.40179533902503</v>
      </c>
      <c r="O5750" s="121"/>
      <c r="P5750" s="177">
        <v>2.9750000000000001</v>
      </c>
      <c r="Q5750" s="177">
        <v>31.749780602621598</v>
      </c>
      <c r="R5750" s="177">
        <v>31.749780602621598</v>
      </c>
      <c r="S5750" s="177">
        <v>0</v>
      </c>
      <c r="T5750" s="177">
        <v>0</v>
      </c>
      <c r="U5750" s="177">
        <v>31.749780602621598</v>
      </c>
      <c r="V5750" s="177">
        <v>31.749780602621598</v>
      </c>
      <c r="W5750" s="177">
        <v>0</v>
      </c>
      <c r="X5750" s="177">
        <v>0</v>
      </c>
      <c r="Y5750" s="177">
        <v>0</v>
      </c>
      <c r="Z5750" s="177">
        <v>0</v>
      </c>
      <c r="AA5750" s="177">
        <v>42.121410494695667</v>
      </c>
      <c r="AB5750" s="177">
        <v>46.103169457326985</v>
      </c>
      <c r="AC5750" s="177">
        <v>37.178092976515956</v>
      </c>
      <c r="AD5750" s="177">
        <v>0</v>
      </c>
      <c r="AE5750" s="177">
        <v>0</v>
      </c>
      <c r="AF5750" s="177">
        <v>12.767083029541535</v>
      </c>
      <c r="AG5750" s="177">
        <v>0</v>
      </c>
      <c r="AH5750" s="177">
        <v>0</v>
      </c>
      <c r="AI5750" s="177">
        <v>0</v>
      </c>
      <c r="AJ5750" s="177">
        <v>0</v>
      </c>
    </row>
    <row r="5751" spans="1:36" hidden="1" outlineLevel="1" x14ac:dyDescent="0.25">
      <c r="A5751" s="190">
        <f t="shared" si="1553"/>
        <v>2035</v>
      </c>
      <c r="B5751" s="55">
        <f t="shared" si="1554"/>
        <v>12</v>
      </c>
      <c r="C5751" s="55">
        <f t="shared" si="1555"/>
        <v>0</v>
      </c>
      <c r="D5751" s="55">
        <f t="shared" si="1551"/>
        <v>240</v>
      </c>
      <c r="F5751" s="63">
        <f t="shared" ref="F5751" si="1563">EDATE(F5727,1)</f>
        <v>49644</v>
      </c>
      <c r="G5751" s="64">
        <f t="shared" si="1552"/>
        <v>327.97427724973636</v>
      </c>
      <c r="H5751" s="64">
        <f t="shared" si="1562"/>
        <v>0</v>
      </c>
      <c r="I5751" s="64">
        <f t="shared" si="1562"/>
        <v>2.9750000000000001</v>
      </c>
      <c r="J5751" s="64">
        <f t="shared" si="1562"/>
        <v>0</v>
      </c>
      <c r="K5751" s="64">
        <f t="shared" si="1562"/>
        <v>0</v>
      </c>
      <c r="L5751" s="64">
        <f t="shared" si="1562"/>
        <v>0</v>
      </c>
      <c r="M5751" s="64">
        <f t="shared" si="1562"/>
        <v>10.857768319498998</v>
      </c>
      <c r="N5751" s="64">
        <f t="shared" si="1562"/>
        <v>314.14150893023736</v>
      </c>
      <c r="O5751" s="121"/>
      <c r="P5751" s="177">
        <v>2.9750000000000001</v>
      </c>
      <c r="Q5751" s="177">
        <v>43.105917643870868</v>
      </c>
      <c r="R5751" s="177">
        <v>43.105917643870868</v>
      </c>
      <c r="S5751" s="177">
        <v>0</v>
      </c>
      <c r="T5751" s="177">
        <v>0</v>
      </c>
      <c r="U5751" s="177">
        <v>43.105917643870868</v>
      </c>
      <c r="V5751" s="177">
        <v>43.105917643870868</v>
      </c>
      <c r="W5751" s="177">
        <v>0</v>
      </c>
      <c r="X5751" s="177">
        <v>0</v>
      </c>
      <c r="Y5751" s="177">
        <v>0</v>
      </c>
      <c r="Z5751" s="177">
        <v>0</v>
      </c>
      <c r="AA5751" s="177">
        <v>48.653594416754189</v>
      </c>
      <c r="AB5751" s="177">
        <v>49.927221029803604</v>
      </c>
      <c r="AC5751" s="177">
        <v>43.137022908196144</v>
      </c>
      <c r="AD5751" s="177">
        <v>0</v>
      </c>
      <c r="AE5751" s="177">
        <v>0</v>
      </c>
      <c r="AF5751" s="177">
        <v>10.857768319498998</v>
      </c>
      <c r="AG5751" s="177">
        <v>0</v>
      </c>
      <c r="AH5751" s="177">
        <v>0</v>
      </c>
      <c r="AI5751" s="177">
        <v>0</v>
      </c>
      <c r="AJ5751" s="177">
        <v>0</v>
      </c>
    </row>
    <row r="5752" spans="1:36" hidden="1" outlineLevel="1" x14ac:dyDescent="0.25">
      <c r="A5752" s="190">
        <f t="shared" si="1553"/>
        <v>2035</v>
      </c>
      <c r="B5752" s="55">
        <f t="shared" si="1554"/>
        <v>12</v>
      </c>
      <c r="C5752" s="55">
        <f t="shared" si="1555"/>
        <v>1</v>
      </c>
      <c r="D5752" s="55">
        <f t="shared" si="1551"/>
        <v>240</v>
      </c>
      <c r="F5752" s="63">
        <f t="shared" ref="F5752" si="1564">F5751+1/24</f>
        <v>49644.041666666664</v>
      </c>
      <c r="G5752" s="64">
        <f t="shared" si="1552"/>
        <v>331.26590178271078</v>
      </c>
      <c r="H5752" s="64">
        <f t="shared" si="1562"/>
        <v>0</v>
      </c>
      <c r="I5752" s="64">
        <f t="shared" si="1562"/>
        <v>2.9750000000000001</v>
      </c>
      <c r="J5752" s="64">
        <f t="shared" si="1562"/>
        <v>0</v>
      </c>
      <c r="K5752" s="64">
        <f t="shared" si="1562"/>
        <v>0</v>
      </c>
      <c r="L5752" s="64">
        <f t="shared" si="1562"/>
        <v>0</v>
      </c>
      <c r="M5752" s="64">
        <f t="shared" si="1562"/>
        <v>10.397693390706664</v>
      </c>
      <c r="N5752" s="64">
        <f t="shared" si="1562"/>
        <v>317.89320839200411</v>
      </c>
      <c r="O5752" s="121"/>
      <c r="P5752" s="177">
        <v>2.9750000000000001</v>
      </c>
      <c r="Q5752" s="177">
        <v>43.713914091632859</v>
      </c>
      <c r="R5752" s="177">
        <v>43.713914091632859</v>
      </c>
      <c r="S5752" s="177">
        <v>0</v>
      </c>
      <c r="T5752" s="177">
        <v>0</v>
      </c>
      <c r="U5752" s="177">
        <v>43.713914091632859</v>
      </c>
      <c r="V5752" s="177">
        <v>43.713914091632859</v>
      </c>
      <c r="W5752" s="177">
        <v>0</v>
      </c>
      <c r="X5752" s="177">
        <v>0</v>
      </c>
      <c r="Y5752" s="177">
        <v>0</v>
      </c>
      <c r="Z5752" s="177">
        <v>0</v>
      </c>
      <c r="AA5752" s="177">
        <v>49.198016511784665</v>
      </c>
      <c r="AB5752" s="177">
        <v>50.485940767049804</v>
      </c>
      <c r="AC5752" s="177">
        <v>43.353594746638258</v>
      </c>
      <c r="AD5752" s="177">
        <v>0</v>
      </c>
      <c r="AE5752" s="177">
        <v>0</v>
      </c>
      <c r="AF5752" s="177">
        <v>10.397693390706664</v>
      </c>
      <c r="AG5752" s="177">
        <v>0</v>
      </c>
      <c r="AH5752" s="177">
        <v>0</v>
      </c>
      <c r="AI5752" s="177">
        <v>0</v>
      </c>
      <c r="AJ5752" s="177">
        <v>0</v>
      </c>
    </row>
    <row r="5753" spans="1:36" hidden="1" outlineLevel="1" x14ac:dyDescent="0.25">
      <c r="A5753" s="190">
        <f t="shared" si="1553"/>
        <v>2035</v>
      </c>
      <c r="B5753" s="55">
        <f t="shared" si="1554"/>
        <v>12</v>
      </c>
      <c r="C5753" s="55">
        <f t="shared" si="1555"/>
        <v>2</v>
      </c>
      <c r="D5753" s="55">
        <f t="shared" si="1551"/>
        <v>240</v>
      </c>
      <c r="F5753" s="63">
        <f t="shared" si="1561"/>
        <v>49644.083333333328</v>
      </c>
      <c r="G5753" s="64">
        <f t="shared" si="1552"/>
        <v>331.74175755198007</v>
      </c>
      <c r="H5753" s="64">
        <f t="shared" si="1562"/>
        <v>0</v>
      </c>
      <c r="I5753" s="64">
        <f t="shared" si="1562"/>
        <v>2.9750000000000001</v>
      </c>
      <c r="J5753" s="64">
        <f t="shared" si="1562"/>
        <v>0</v>
      </c>
      <c r="K5753" s="64">
        <f t="shared" si="1562"/>
        <v>0</v>
      </c>
      <c r="L5753" s="64">
        <f t="shared" si="1562"/>
        <v>0</v>
      </c>
      <c r="M5753" s="64">
        <f t="shared" si="1562"/>
        <v>10.581723362223595</v>
      </c>
      <c r="N5753" s="64">
        <f t="shared" si="1562"/>
        <v>318.18503418975649</v>
      </c>
      <c r="O5753" s="121"/>
      <c r="P5753" s="177">
        <v>2.9750000000000001</v>
      </c>
      <c r="Q5753" s="177">
        <v>43.744829165247864</v>
      </c>
      <c r="R5753" s="177">
        <v>43.744829165247864</v>
      </c>
      <c r="S5753" s="177">
        <v>0</v>
      </c>
      <c r="T5753" s="177">
        <v>0</v>
      </c>
      <c r="U5753" s="177">
        <v>43.744829165247864</v>
      </c>
      <c r="V5753" s="177">
        <v>43.744829165247864</v>
      </c>
      <c r="W5753" s="177">
        <v>0</v>
      </c>
      <c r="X5753" s="177">
        <v>0</v>
      </c>
      <c r="Y5753" s="177">
        <v>0</v>
      </c>
      <c r="Z5753" s="177">
        <v>0</v>
      </c>
      <c r="AA5753" s="177">
        <v>49.581538397085509</v>
      </c>
      <c r="AB5753" s="177">
        <v>50.126928209279313</v>
      </c>
      <c r="AC5753" s="177">
        <v>43.49725092240022</v>
      </c>
      <c r="AD5753" s="177">
        <v>0</v>
      </c>
      <c r="AE5753" s="177">
        <v>0</v>
      </c>
      <c r="AF5753" s="177">
        <v>10.581723362223595</v>
      </c>
      <c r="AG5753" s="177">
        <v>0</v>
      </c>
      <c r="AH5753" s="177">
        <v>0</v>
      </c>
      <c r="AI5753" s="177">
        <v>0</v>
      </c>
      <c r="AJ5753" s="177">
        <v>0</v>
      </c>
    </row>
    <row r="5754" spans="1:36" hidden="1" outlineLevel="1" x14ac:dyDescent="0.25">
      <c r="A5754" s="190">
        <f t="shared" si="1553"/>
        <v>2035</v>
      </c>
      <c r="B5754" s="55">
        <f t="shared" si="1554"/>
        <v>12</v>
      </c>
      <c r="C5754" s="55">
        <f t="shared" si="1555"/>
        <v>3</v>
      </c>
      <c r="D5754" s="55">
        <f t="shared" si="1551"/>
        <v>240</v>
      </c>
      <c r="F5754" s="63">
        <f t="shared" si="1561"/>
        <v>49644.124999999993</v>
      </c>
      <c r="G5754" s="64">
        <f t="shared" si="1552"/>
        <v>338.94913993380862</v>
      </c>
      <c r="H5754" s="64">
        <f t="shared" si="1562"/>
        <v>0</v>
      </c>
      <c r="I5754" s="64">
        <f t="shared" si="1562"/>
        <v>2.9750000000000001</v>
      </c>
      <c r="J5754" s="64">
        <f t="shared" si="1562"/>
        <v>0</v>
      </c>
      <c r="K5754" s="64">
        <f t="shared" si="1562"/>
        <v>0</v>
      </c>
      <c r="L5754" s="64">
        <f t="shared" si="1562"/>
        <v>0</v>
      </c>
      <c r="M5754" s="64">
        <f t="shared" si="1562"/>
        <v>10.305678404948196</v>
      </c>
      <c r="N5754" s="64">
        <f t="shared" si="1562"/>
        <v>325.6684615288604</v>
      </c>
      <c r="O5754" s="121"/>
      <c r="P5754" s="177">
        <v>2.9750000000000001</v>
      </c>
      <c r="Q5754" s="177">
        <v>45.424548164997077</v>
      </c>
      <c r="R5754" s="177">
        <v>45.424548164997077</v>
      </c>
      <c r="S5754" s="177">
        <v>0</v>
      </c>
      <c r="T5754" s="177">
        <v>0</v>
      </c>
      <c r="U5754" s="177">
        <v>45.424548164997077</v>
      </c>
      <c r="V5754" s="177">
        <v>45.424548164997077</v>
      </c>
      <c r="W5754" s="177">
        <v>0</v>
      </c>
      <c r="X5754" s="177">
        <v>0</v>
      </c>
      <c r="Y5754" s="177">
        <v>0</v>
      </c>
      <c r="Z5754" s="177">
        <v>0</v>
      </c>
      <c r="AA5754" s="177">
        <v>49.50307192680836</v>
      </c>
      <c r="AB5754" s="177">
        <v>50.715477202834037</v>
      </c>
      <c r="AC5754" s="177">
        <v>43.751719739229728</v>
      </c>
      <c r="AD5754" s="177">
        <v>0</v>
      </c>
      <c r="AE5754" s="177">
        <v>0</v>
      </c>
      <c r="AF5754" s="177">
        <v>10.305678404948196</v>
      </c>
      <c r="AG5754" s="177">
        <v>0</v>
      </c>
      <c r="AH5754" s="177">
        <v>0</v>
      </c>
      <c r="AI5754" s="177">
        <v>0</v>
      </c>
      <c r="AJ5754" s="177">
        <v>0</v>
      </c>
    </row>
    <row r="5755" spans="1:36" hidden="1" outlineLevel="1" x14ac:dyDescent="0.25">
      <c r="A5755" s="190">
        <f t="shared" si="1553"/>
        <v>2035</v>
      </c>
      <c r="B5755" s="55">
        <f t="shared" si="1554"/>
        <v>12</v>
      </c>
      <c r="C5755" s="55">
        <f t="shared" si="1555"/>
        <v>4</v>
      </c>
      <c r="D5755" s="55">
        <f t="shared" si="1551"/>
        <v>240</v>
      </c>
      <c r="F5755" s="63">
        <f t="shared" si="1561"/>
        <v>49644.166666666657</v>
      </c>
      <c r="G5755" s="64">
        <f t="shared" si="1552"/>
        <v>343.46770069316824</v>
      </c>
      <c r="H5755" s="64">
        <f t="shared" ref="H5755:N5764" si="1565">SUMIF($P$6:$AK$6,H$6,$P5755:$AK5755)</f>
        <v>0</v>
      </c>
      <c r="I5755" s="64">
        <f t="shared" si="1565"/>
        <v>2.9750000000000001</v>
      </c>
      <c r="J5755" s="64">
        <f t="shared" si="1565"/>
        <v>0</v>
      </c>
      <c r="K5755" s="64">
        <f t="shared" si="1565"/>
        <v>0</v>
      </c>
      <c r="L5755" s="64">
        <f t="shared" si="1565"/>
        <v>0</v>
      </c>
      <c r="M5755" s="64">
        <f t="shared" si="1565"/>
        <v>9.8456034761558673</v>
      </c>
      <c r="N5755" s="64">
        <f t="shared" si="1565"/>
        <v>330.6470972170124</v>
      </c>
      <c r="O5755" s="121"/>
      <c r="P5755" s="177">
        <v>2.9750000000000001</v>
      </c>
      <c r="Q5755" s="177">
        <v>46.661151109597725</v>
      </c>
      <c r="R5755" s="177">
        <v>46.661151109597725</v>
      </c>
      <c r="S5755" s="177">
        <v>0</v>
      </c>
      <c r="T5755" s="177">
        <v>0</v>
      </c>
      <c r="U5755" s="177">
        <v>46.661151109597725</v>
      </c>
      <c r="V5755" s="177">
        <v>46.661151109597725</v>
      </c>
      <c r="W5755" s="177">
        <v>0</v>
      </c>
      <c r="X5755" s="177">
        <v>0</v>
      </c>
      <c r="Y5755" s="177">
        <v>0</v>
      </c>
      <c r="Z5755" s="177">
        <v>0</v>
      </c>
      <c r="AA5755" s="177">
        <v>50.534201029506292</v>
      </c>
      <c r="AB5755" s="177">
        <v>51.19784563563794</v>
      </c>
      <c r="AC5755" s="177">
        <v>42.270446113477298</v>
      </c>
      <c r="AD5755" s="177">
        <v>0</v>
      </c>
      <c r="AE5755" s="177">
        <v>0</v>
      </c>
      <c r="AF5755" s="177">
        <v>9.8456034761558673</v>
      </c>
      <c r="AG5755" s="177">
        <v>0</v>
      </c>
      <c r="AH5755" s="177">
        <v>0</v>
      </c>
      <c r="AI5755" s="177">
        <v>0</v>
      </c>
      <c r="AJ5755" s="177">
        <v>0</v>
      </c>
    </row>
    <row r="5756" spans="1:36" hidden="1" outlineLevel="1" x14ac:dyDescent="0.25">
      <c r="A5756" s="190">
        <f t="shared" si="1553"/>
        <v>2035</v>
      </c>
      <c r="B5756" s="55">
        <f t="shared" si="1554"/>
        <v>12</v>
      </c>
      <c r="C5756" s="55">
        <f t="shared" si="1555"/>
        <v>5</v>
      </c>
      <c r="D5756" s="55">
        <f t="shared" si="1551"/>
        <v>240</v>
      </c>
      <c r="F5756" s="63">
        <f t="shared" si="1561"/>
        <v>49644.208333333321</v>
      </c>
      <c r="G5756" s="64">
        <f t="shared" si="1552"/>
        <v>341.60998761743616</v>
      </c>
      <c r="H5756" s="64">
        <f t="shared" si="1565"/>
        <v>0</v>
      </c>
      <c r="I5756" s="64">
        <f t="shared" si="1565"/>
        <v>2.9750000000000001</v>
      </c>
      <c r="J5756" s="64">
        <f t="shared" si="1565"/>
        <v>0</v>
      </c>
      <c r="K5756" s="64">
        <f t="shared" si="1565"/>
        <v>0</v>
      </c>
      <c r="L5756" s="64">
        <f t="shared" si="1565"/>
        <v>0</v>
      </c>
      <c r="M5756" s="64">
        <f t="shared" si="1565"/>
        <v>9.9376184619143366</v>
      </c>
      <c r="N5756" s="64">
        <f t="shared" si="1565"/>
        <v>328.69736915552181</v>
      </c>
      <c r="O5756" s="121"/>
      <c r="P5756" s="177">
        <v>2.9750000000000001</v>
      </c>
      <c r="Q5756" s="177">
        <v>45.919189342837342</v>
      </c>
      <c r="R5756" s="177">
        <v>45.919189342837342</v>
      </c>
      <c r="S5756" s="177">
        <v>0</v>
      </c>
      <c r="T5756" s="177">
        <v>0</v>
      </c>
      <c r="U5756" s="177">
        <v>45.919189342837342</v>
      </c>
      <c r="V5756" s="177">
        <v>45.919189342837342</v>
      </c>
      <c r="W5756" s="177">
        <v>0</v>
      </c>
      <c r="X5756" s="177">
        <v>0</v>
      </c>
      <c r="Y5756" s="177">
        <v>0</v>
      </c>
      <c r="Z5756" s="177">
        <v>0</v>
      </c>
      <c r="AA5756" s="177">
        <v>50.666365718475973</v>
      </c>
      <c r="AB5756" s="177">
        <v>51.417585377363153</v>
      </c>
      <c r="AC5756" s="177">
        <v>42.936660688333326</v>
      </c>
      <c r="AD5756" s="177">
        <v>0</v>
      </c>
      <c r="AE5756" s="177">
        <v>0</v>
      </c>
      <c r="AF5756" s="177">
        <v>9.9376184619143366</v>
      </c>
      <c r="AG5756" s="177">
        <v>0</v>
      </c>
      <c r="AH5756" s="177">
        <v>0</v>
      </c>
      <c r="AI5756" s="177">
        <v>0</v>
      </c>
      <c r="AJ5756" s="177">
        <v>0</v>
      </c>
    </row>
    <row r="5757" spans="1:36" hidden="1" outlineLevel="1" x14ac:dyDescent="0.25">
      <c r="A5757" s="190">
        <f t="shared" si="1553"/>
        <v>2035</v>
      </c>
      <c r="B5757" s="55">
        <f t="shared" si="1554"/>
        <v>12</v>
      </c>
      <c r="C5757" s="55">
        <f t="shared" si="1555"/>
        <v>6</v>
      </c>
      <c r="D5757" s="55">
        <f t="shared" si="1551"/>
        <v>240</v>
      </c>
      <c r="F5757" s="63">
        <f t="shared" si="1561"/>
        <v>49644.249999999985</v>
      </c>
      <c r="G5757" s="64">
        <f t="shared" si="1552"/>
        <v>340.71125187521716</v>
      </c>
      <c r="H5757" s="64">
        <f t="shared" si="1565"/>
        <v>0</v>
      </c>
      <c r="I5757" s="64">
        <f t="shared" si="1565"/>
        <v>3.0334837162443451</v>
      </c>
      <c r="J5757" s="64">
        <f t="shared" si="1565"/>
        <v>0</v>
      </c>
      <c r="K5757" s="64">
        <f t="shared" si="1565"/>
        <v>0</v>
      </c>
      <c r="L5757" s="64">
        <f t="shared" si="1565"/>
        <v>0</v>
      </c>
      <c r="M5757" s="64">
        <f t="shared" si="1565"/>
        <v>9.9376184619143366</v>
      </c>
      <c r="N5757" s="64">
        <f t="shared" si="1565"/>
        <v>327.74014969705848</v>
      </c>
      <c r="O5757" s="121"/>
      <c r="P5757" s="177">
        <v>2.9750000000000001</v>
      </c>
      <c r="Q5757" s="177">
        <v>45.69247880299389</v>
      </c>
      <c r="R5757" s="177">
        <v>45.69247880299389</v>
      </c>
      <c r="S5757" s="177">
        <v>0</v>
      </c>
      <c r="T5757" s="177">
        <v>5.8483716244344904E-2</v>
      </c>
      <c r="U5757" s="177">
        <v>45.69247880299389</v>
      </c>
      <c r="V5757" s="177">
        <v>45.69247880299389</v>
      </c>
      <c r="W5757" s="177">
        <v>0</v>
      </c>
      <c r="X5757" s="177">
        <v>0</v>
      </c>
      <c r="Y5757" s="177">
        <v>0</v>
      </c>
      <c r="Z5757" s="177">
        <v>0</v>
      </c>
      <c r="AA5757" s="177">
        <v>50.45707526504242</v>
      </c>
      <c r="AB5757" s="177">
        <v>51.158885986129675</v>
      </c>
      <c r="AC5757" s="177">
        <v>43.35427323391081</v>
      </c>
      <c r="AD5757" s="177">
        <v>0</v>
      </c>
      <c r="AE5757" s="177">
        <v>0</v>
      </c>
      <c r="AF5757" s="177">
        <v>9.9376184619143366</v>
      </c>
      <c r="AG5757" s="177">
        <v>0</v>
      </c>
      <c r="AH5757" s="177">
        <v>0</v>
      </c>
      <c r="AI5757" s="177">
        <v>0</v>
      </c>
      <c r="AJ5757" s="177">
        <v>0</v>
      </c>
    </row>
    <row r="5758" spans="1:36" hidden="1" outlineLevel="1" x14ac:dyDescent="0.25">
      <c r="A5758" s="190">
        <f t="shared" si="1553"/>
        <v>2035</v>
      </c>
      <c r="B5758" s="55">
        <f t="shared" si="1554"/>
        <v>12</v>
      </c>
      <c r="C5758" s="55">
        <f t="shared" si="1555"/>
        <v>7</v>
      </c>
      <c r="D5758" s="55">
        <f t="shared" si="1551"/>
        <v>240</v>
      </c>
      <c r="F5758" s="63">
        <f t="shared" si="1561"/>
        <v>49644.29166666665</v>
      </c>
      <c r="G5758" s="64">
        <f t="shared" si="1552"/>
        <v>349.85397157173338</v>
      </c>
      <c r="H5758" s="64">
        <f t="shared" si="1565"/>
        <v>0</v>
      </c>
      <c r="I5758" s="64">
        <f t="shared" si="1565"/>
        <v>14.643640500577133</v>
      </c>
      <c r="J5758" s="64">
        <f t="shared" si="1565"/>
        <v>0</v>
      </c>
      <c r="K5758" s="64">
        <f t="shared" si="1565"/>
        <v>0</v>
      </c>
      <c r="L5758" s="64">
        <f t="shared" si="1565"/>
        <v>0</v>
      </c>
      <c r="M5758" s="64">
        <f t="shared" si="1565"/>
        <v>10.48970837646513</v>
      </c>
      <c r="N5758" s="64">
        <f t="shared" si="1565"/>
        <v>324.72062269469114</v>
      </c>
      <c r="O5758" s="121"/>
      <c r="P5758" s="177">
        <v>2.9750000000000001</v>
      </c>
      <c r="Q5758" s="177">
        <v>45.053567281616878</v>
      </c>
      <c r="R5758" s="177">
        <v>45.053567281616878</v>
      </c>
      <c r="S5758" s="177">
        <v>5.0720217013707112</v>
      </c>
      <c r="T5758" s="177">
        <v>6.4779302119083528</v>
      </c>
      <c r="U5758" s="177">
        <v>45.053567281616878</v>
      </c>
      <c r="V5758" s="177">
        <v>45.053567281616878</v>
      </c>
      <c r="W5758" s="177">
        <v>0</v>
      </c>
      <c r="X5758" s="177">
        <v>0.11868858729806857</v>
      </c>
      <c r="Y5758" s="177">
        <v>0</v>
      </c>
      <c r="Z5758" s="177">
        <v>0</v>
      </c>
      <c r="AA5758" s="177">
        <v>50.860587349067558</v>
      </c>
      <c r="AB5758" s="177">
        <v>50.562630239560619</v>
      </c>
      <c r="AC5758" s="177">
        <v>43.083135979595468</v>
      </c>
      <c r="AD5758" s="177">
        <v>0</v>
      </c>
      <c r="AE5758" s="177">
        <v>0</v>
      </c>
      <c r="AF5758" s="177">
        <v>10.48970837646513</v>
      </c>
      <c r="AG5758" s="177">
        <v>0</v>
      </c>
      <c r="AH5758" s="177">
        <v>0</v>
      </c>
      <c r="AI5758" s="177">
        <v>0</v>
      </c>
      <c r="AJ5758" s="177">
        <v>0</v>
      </c>
    </row>
    <row r="5759" spans="1:36" hidden="1" outlineLevel="1" x14ac:dyDescent="0.25">
      <c r="A5759" s="190">
        <f t="shared" si="1553"/>
        <v>2035</v>
      </c>
      <c r="B5759" s="55">
        <f t="shared" si="1554"/>
        <v>12</v>
      </c>
      <c r="C5759" s="55">
        <f t="shared" si="1555"/>
        <v>8</v>
      </c>
      <c r="D5759" s="55">
        <f t="shared" si="1551"/>
        <v>240</v>
      </c>
      <c r="F5759" s="63">
        <f t="shared" si="1561"/>
        <v>49644.333333333314</v>
      </c>
      <c r="G5759" s="64">
        <f t="shared" si="1552"/>
        <v>394.39793852775006</v>
      </c>
      <c r="H5759" s="64">
        <f t="shared" si="1565"/>
        <v>0</v>
      </c>
      <c r="I5759" s="64">
        <f t="shared" si="1565"/>
        <v>53.008494998698161</v>
      </c>
      <c r="J5759" s="64">
        <f t="shared" si="1565"/>
        <v>0</v>
      </c>
      <c r="K5759" s="64">
        <f t="shared" si="1565"/>
        <v>0</v>
      </c>
      <c r="L5759" s="64">
        <f t="shared" si="1565"/>
        <v>0</v>
      </c>
      <c r="M5759" s="64">
        <f t="shared" si="1565"/>
        <v>10.857768319498998</v>
      </c>
      <c r="N5759" s="64">
        <f t="shared" si="1565"/>
        <v>330.53167520955287</v>
      </c>
      <c r="O5759" s="121"/>
      <c r="P5759" s="177">
        <v>2.9750000000000001</v>
      </c>
      <c r="Q5759" s="177">
        <v>47.155792287437983</v>
      </c>
      <c r="R5759" s="177">
        <v>47.155792287437983</v>
      </c>
      <c r="S5759" s="177">
        <v>13.762667238307911</v>
      </c>
      <c r="T5759" s="177">
        <v>13.479010008326419</v>
      </c>
      <c r="U5759" s="177">
        <v>47.155792287437983</v>
      </c>
      <c r="V5759" s="177">
        <v>47.155792287437983</v>
      </c>
      <c r="W5759" s="177">
        <v>1.4075766768389422</v>
      </c>
      <c r="X5759" s="177">
        <v>8.7035355097866631</v>
      </c>
      <c r="Y5759" s="177">
        <v>5.6783999999999999</v>
      </c>
      <c r="Z5759" s="177">
        <v>0</v>
      </c>
      <c r="AA5759" s="177">
        <v>50.658263085649359</v>
      </c>
      <c r="AB5759" s="177">
        <v>49.155738368456774</v>
      </c>
      <c r="AC5759" s="177">
        <v>42.094504605694823</v>
      </c>
      <c r="AD5759" s="177">
        <v>0</v>
      </c>
      <c r="AE5759" s="177">
        <v>0</v>
      </c>
      <c r="AF5759" s="177">
        <v>10.857768319498998</v>
      </c>
      <c r="AG5759" s="177">
        <v>0</v>
      </c>
      <c r="AH5759" s="177">
        <v>0</v>
      </c>
      <c r="AI5759" s="177">
        <v>0</v>
      </c>
      <c r="AJ5759" s="177">
        <v>7.0023055654382258</v>
      </c>
    </row>
    <row r="5760" spans="1:36" hidden="1" outlineLevel="1" x14ac:dyDescent="0.25">
      <c r="A5760" s="190">
        <f t="shared" si="1553"/>
        <v>2035</v>
      </c>
      <c r="B5760" s="55">
        <f t="shared" si="1554"/>
        <v>12</v>
      </c>
      <c r="C5760" s="55">
        <f t="shared" si="1555"/>
        <v>9</v>
      </c>
      <c r="D5760" s="55">
        <f t="shared" si="1551"/>
        <v>240</v>
      </c>
      <c r="F5760" s="63">
        <f t="shared" si="1561"/>
        <v>49644.374999999978</v>
      </c>
      <c r="G5760" s="64">
        <f t="shared" si="1552"/>
        <v>436.49764934754245</v>
      </c>
      <c r="H5760" s="64">
        <f t="shared" si="1565"/>
        <v>0</v>
      </c>
      <c r="I5760" s="64">
        <f t="shared" si="1565"/>
        <v>81.29832896692217</v>
      </c>
      <c r="J5760" s="64">
        <f t="shared" si="1565"/>
        <v>0</v>
      </c>
      <c r="K5760" s="64">
        <f t="shared" si="1565"/>
        <v>0</v>
      </c>
      <c r="L5760" s="64">
        <f t="shared" si="1565"/>
        <v>0</v>
      </c>
      <c r="M5760" s="64">
        <f t="shared" si="1565"/>
        <v>9.6615735046389375</v>
      </c>
      <c r="N5760" s="64">
        <f t="shared" si="1565"/>
        <v>345.53774687598133</v>
      </c>
      <c r="O5760" s="121"/>
      <c r="P5760" s="177">
        <v>2.9750000000000001</v>
      </c>
      <c r="Q5760" s="177">
        <v>50.381264967938016</v>
      </c>
      <c r="R5760" s="177">
        <v>50.381264967938016</v>
      </c>
      <c r="S5760" s="177">
        <v>16.137687453190466</v>
      </c>
      <c r="T5760" s="177">
        <v>12.754318632446513</v>
      </c>
      <c r="U5760" s="177">
        <v>50.381264967938016</v>
      </c>
      <c r="V5760" s="177">
        <v>50.381264967938016</v>
      </c>
      <c r="W5760" s="177">
        <v>3.0735170315779854</v>
      </c>
      <c r="X5760" s="177">
        <v>15.21643321371212</v>
      </c>
      <c r="Y5760" s="177">
        <v>13.249600000000001</v>
      </c>
      <c r="Z5760" s="177">
        <v>0</v>
      </c>
      <c r="AA5760" s="177">
        <v>50.759890992389572</v>
      </c>
      <c r="AB5760" s="177">
        <v>48.638994067506118</v>
      </c>
      <c r="AC5760" s="177">
        <v>44.613801944333524</v>
      </c>
      <c r="AD5760" s="177">
        <v>0</v>
      </c>
      <c r="AE5760" s="177">
        <v>0</v>
      </c>
      <c r="AF5760" s="177">
        <v>9.6615735046389375</v>
      </c>
      <c r="AG5760" s="177">
        <v>0</v>
      </c>
      <c r="AH5760" s="177">
        <v>0</v>
      </c>
      <c r="AI5760" s="177">
        <v>0</v>
      </c>
      <c r="AJ5760" s="177">
        <v>17.891772635995082</v>
      </c>
    </row>
    <row r="5761" spans="1:36" hidden="1" outlineLevel="1" x14ac:dyDescent="0.25">
      <c r="A5761" s="190">
        <f t="shared" si="1553"/>
        <v>2035</v>
      </c>
      <c r="B5761" s="55">
        <f t="shared" si="1554"/>
        <v>12</v>
      </c>
      <c r="C5761" s="55">
        <f t="shared" si="1555"/>
        <v>10</v>
      </c>
      <c r="D5761" s="55">
        <f t="shared" si="1551"/>
        <v>240</v>
      </c>
      <c r="F5761" s="63">
        <f t="shared" si="1561"/>
        <v>49644.416666666642</v>
      </c>
      <c r="G5761" s="64">
        <f t="shared" si="1552"/>
        <v>460.83724160632437</v>
      </c>
      <c r="H5761" s="64">
        <f t="shared" si="1565"/>
        <v>0</v>
      </c>
      <c r="I5761" s="64">
        <f t="shared" si="1565"/>
        <v>93.142793785988843</v>
      </c>
      <c r="J5761" s="64">
        <f t="shared" si="1565"/>
        <v>0</v>
      </c>
      <c r="K5761" s="64">
        <f t="shared" si="1565"/>
        <v>0</v>
      </c>
      <c r="L5761" s="64">
        <f t="shared" si="1565"/>
        <v>0</v>
      </c>
      <c r="M5761" s="64">
        <f t="shared" si="1565"/>
        <v>8.5573936755373428</v>
      </c>
      <c r="N5761" s="64">
        <f t="shared" si="1565"/>
        <v>359.13705414479819</v>
      </c>
      <c r="O5761" s="121"/>
      <c r="P5761" s="177">
        <v>2.9750000000000001</v>
      </c>
      <c r="Q5761" s="177">
        <v>54.451749660581797</v>
      </c>
      <c r="R5761" s="177">
        <v>54.451749660581797</v>
      </c>
      <c r="S5761" s="177">
        <v>19.377045341312058</v>
      </c>
      <c r="T5761" s="177">
        <v>12.339631021171625</v>
      </c>
      <c r="U5761" s="177">
        <v>54.451749660581797</v>
      </c>
      <c r="V5761" s="177">
        <v>54.451749660581797</v>
      </c>
      <c r="W5761" s="177">
        <v>2.6808121351430181</v>
      </c>
      <c r="X5761" s="177">
        <v>14.084855201671493</v>
      </c>
      <c r="Y5761" s="177">
        <v>22.7136</v>
      </c>
      <c r="Z5761" s="177">
        <v>0</v>
      </c>
      <c r="AA5761" s="177">
        <v>48.400887932873069</v>
      </c>
      <c r="AB5761" s="177">
        <v>47.66735646859722</v>
      </c>
      <c r="AC5761" s="177">
        <v>45.261811101000696</v>
      </c>
      <c r="AD5761" s="177">
        <v>0</v>
      </c>
      <c r="AE5761" s="177">
        <v>0</v>
      </c>
      <c r="AF5761" s="177">
        <v>8.5573936755373428</v>
      </c>
      <c r="AG5761" s="177">
        <v>0</v>
      </c>
      <c r="AH5761" s="177">
        <v>0</v>
      </c>
      <c r="AI5761" s="177">
        <v>0</v>
      </c>
      <c r="AJ5761" s="177">
        <v>18.971850086690647</v>
      </c>
    </row>
    <row r="5762" spans="1:36" hidden="1" outlineLevel="1" x14ac:dyDescent="0.25">
      <c r="A5762" s="190">
        <f t="shared" si="1553"/>
        <v>2035</v>
      </c>
      <c r="B5762" s="55">
        <f t="shared" si="1554"/>
        <v>12</v>
      </c>
      <c r="C5762" s="55">
        <f t="shared" si="1555"/>
        <v>11</v>
      </c>
      <c r="D5762" s="55">
        <f t="shared" si="1551"/>
        <v>240</v>
      </c>
      <c r="F5762" s="63">
        <f t="shared" si="1561"/>
        <v>49644.458333333307</v>
      </c>
      <c r="G5762" s="64">
        <f t="shared" si="1552"/>
        <v>470.77973041788022</v>
      </c>
      <c r="H5762" s="64">
        <f t="shared" si="1565"/>
        <v>0</v>
      </c>
      <c r="I5762" s="64">
        <f t="shared" si="1565"/>
        <v>93.680301744592441</v>
      </c>
      <c r="J5762" s="64">
        <f t="shared" si="1565"/>
        <v>0</v>
      </c>
      <c r="K5762" s="64">
        <f t="shared" si="1565"/>
        <v>0</v>
      </c>
      <c r="L5762" s="64">
        <f t="shared" si="1565"/>
        <v>0</v>
      </c>
      <c r="M5762" s="64">
        <f t="shared" si="1565"/>
        <v>8.5573936755373428</v>
      </c>
      <c r="N5762" s="64">
        <f t="shared" si="1565"/>
        <v>368.54203499775042</v>
      </c>
      <c r="O5762" s="121"/>
      <c r="P5762" s="177">
        <v>2.9750000000000001</v>
      </c>
      <c r="Q5762" s="177">
        <v>57.388681654008323</v>
      </c>
      <c r="R5762" s="177">
        <v>57.388681654008323</v>
      </c>
      <c r="S5762" s="177">
        <v>18.605392791816051</v>
      </c>
      <c r="T5762" s="177">
        <v>12.113904732058952</v>
      </c>
      <c r="U5762" s="177">
        <v>57.388681654008323</v>
      </c>
      <c r="V5762" s="177">
        <v>57.388681654008323</v>
      </c>
      <c r="W5762" s="177">
        <v>2.6639836807423731</v>
      </c>
      <c r="X5762" s="177">
        <v>13.488273070788972</v>
      </c>
      <c r="Y5762" s="177">
        <v>25.363519999999994</v>
      </c>
      <c r="Z5762" s="177">
        <v>0</v>
      </c>
      <c r="AA5762" s="177">
        <v>48.400720876091931</v>
      </c>
      <c r="AB5762" s="177">
        <v>47.118269536650743</v>
      </c>
      <c r="AC5762" s="177">
        <v>43.468317968974389</v>
      </c>
      <c r="AD5762" s="177">
        <v>0</v>
      </c>
      <c r="AE5762" s="177">
        <v>0</v>
      </c>
      <c r="AF5762" s="177">
        <v>8.5573936755373428</v>
      </c>
      <c r="AG5762" s="177">
        <v>0</v>
      </c>
      <c r="AH5762" s="177">
        <v>0</v>
      </c>
      <c r="AI5762" s="177">
        <v>0</v>
      </c>
      <c r="AJ5762" s="177">
        <v>18.470227469186089</v>
      </c>
    </row>
    <row r="5763" spans="1:36" hidden="1" outlineLevel="1" x14ac:dyDescent="0.25">
      <c r="A5763" s="190">
        <f t="shared" si="1553"/>
        <v>2035</v>
      </c>
      <c r="B5763" s="55">
        <f t="shared" si="1554"/>
        <v>12</v>
      </c>
      <c r="C5763" s="55">
        <f t="shared" si="1555"/>
        <v>12</v>
      </c>
      <c r="D5763" s="55">
        <f t="shared" si="1551"/>
        <v>240</v>
      </c>
      <c r="F5763" s="63">
        <f t="shared" si="1561"/>
        <v>49644.499999999971</v>
      </c>
      <c r="G5763" s="64">
        <f t="shared" si="1552"/>
        <v>467.46873678818196</v>
      </c>
      <c r="H5763" s="64">
        <f t="shared" si="1565"/>
        <v>0</v>
      </c>
      <c r="I5763" s="64">
        <f t="shared" si="1565"/>
        <v>96.012916915501393</v>
      </c>
      <c r="J5763" s="64">
        <f t="shared" si="1565"/>
        <v>0</v>
      </c>
      <c r="K5763" s="64">
        <f t="shared" si="1565"/>
        <v>0</v>
      </c>
      <c r="L5763" s="64">
        <f t="shared" si="1565"/>
        <v>0</v>
      </c>
      <c r="M5763" s="64">
        <f t="shared" si="1565"/>
        <v>8.4653786897788752</v>
      </c>
      <c r="N5763" s="64">
        <f t="shared" si="1565"/>
        <v>362.99044118290169</v>
      </c>
      <c r="O5763" s="121"/>
      <c r="P5763" s="177">
        <v>2.9750000000000001</v>
      </c>
      <c r="Q5763" s="177">
        <v>57.254716335009931</v>
      </c>
      <c r="R5763" s="177">
        <v>57.254716335009931</v>
      </c>
      <c r="S5763" s="177">
        <v>17.356025976426785</v>
      </c>
      <c r="T5763" s="177">
        <v>13.942270924456123</v>
      </c>
      <c r="U5763" s="177">
        <v>57.254716335009931</v>
      </c>
      <c r="V5763" s="177">
        <v>57.254716335009931</v>
      </c>
      <c r="W5763" s="177">
        <v>2.6236309959763817</v>
      </c>
      <c r="X5763" s="177">
        <v>13.52478576741485</v>
      </c>
      <c r="Y5763" s="177">
        <v>25.742080000000001</v>
      </c>
      <c r="Z5763" s="177">
        <v>0</v>
      </c>
      <c r="AA5763" s="177">
        <v>45.618166611787522</v>
      </c>
      <c r="AB5763" s="177">
        <v>46.594736996362101</v>
      </c>
      <c r="AC5763" s="177">
        <v>41.758672234712407</v>
      </c>
      <c r="AD5763" s="177">
        <v>0</v>
      </c>
      <c r="AE5763" s="177">
        <v>0</v>
      </c>
      <c r="AF5763" s="177">
        <v>8.4653786897788752</v>
      </c>
      <c r="AG5763" s="177">
        <v>0</v>
      </c>
      <c r="AH5763" s="177">
        <v>0</v>
      </c>
      <c r="AI5763" s="177">
        <v>0</v>
      </c>
      <c r="AJ5763" s="177">
        <v>19.849123251227237</v>
      </c>
    </row>
    <row r="5764" spans="1:36" hidden="1" outlineLevel="1" x14ac:dyDescent="0.25">
      <c r="A5764" s="190">
        <f t="shared" si="1553"/>
        <v>2035</v>
      </c>
      <c r="B5764" s="55">
        <f t="shared" si="1554"/>
        <v>12</v>
      </c>
      <c r="C5764" s="55">
        <f t="shared" si="1555"/>
        <v>13</v>
      </c>
      <c r="D5764" s="55">
        <f t="shared" si="1551"/>
        <v>240</v>
      </c>
      <c r="F5764" s="63">
        <f t="shared" si="1561"/>
        <v>49644.541666666635</v>
      </c>
      <c r="G5764" s="64">
        <f t="shared" si="1552"/>
        <v>465.90715428475744</v>
      </c>
      <c r="H5764" s="64">
        <f t="shared" si="1565"/>
        <v>0</v>
      </c>
      <c r="I5764" s="64">
        <f t="shared" si="1565"/>
        <v>94.94483416316595</v>
      </c>
      <c r="J5764" s="64">
        <f t="shared" si="1565"/>
        <v>0</v>
      </c>
      <c r="K5764" s="64">
        <f t="shared" si="1565"/>
        <v>0</v>
      </c>
      <c r="L5764" s="64">
        <f t="shared" si="1565"/>
        <v>0</v>
      </c>
      <c r="M5764" s="64">
        <f t="shared" si="1565"/>
        <v>8.7414236470542743</v>
      </c>
      <c r="N5764" s="64">
        <f t="shared" si="1565"/>
        <v>362.2208964745372</v>
      </c>
      <c r="O5764" s="121"/>
      <c r="P5764" s="177">
        <v>2.9750000000000001</v>
      </c>
      <c r="Q5764" s="177">
        <v>56.430314371942814</v>
      </c>
      <c r="R5764" s="177">
        <v>56.430314371942814</v>
      </c>
      <c r="S5764" s="177">
        <v>15.090750723254423</v>
      </c>
      <c r="T5764" s="177">
        <v>17.93332164197534</v>
      </c>
      <c r="U5764" s="177">
        <v>56.430314371942814</v>
      </c>
      <c r="V5764" s="177">
        <v>56.430314371942814</v>
      </c>
      <c r="W5764" s="177">
        <v>2.8888297405427714</v>
      </c>
      <c r="X5764" s="177">
        <v>14.377698571873873</v>
      </c>
      <c r="Y5764" s="177">
        <v>22.7136</v>
      </c>
      <c r="Z5764" s="177">
        <v>0</v>
      </c>
      <c r="AA5764" s="177">
        <v>47.097985654876297</v>
      </c>
      <c r="AB5764" s="177">
        <v>46.493622126425215</v>
      </c>
      <c r="AC5764" s="177">
        <v>42.908031205464368</v>
      </c>
      <c r="AD5764" s="177">
        <v>0</v>
      </c>
      <c r="AE5764" s="177">
        <v>0</v>
      </c>
      <c r="AF5764" s="177">
        <v>8.7414236470542743</v>
      </c>
      <c r="AG5764" s="177">
        <v>0</v>
      </c>
      <c r="AH5764" s="177">
        <v>0</v>
      </c>
      <c r="AI5764" s="177">
        <v>0</v>
      </c>
      <c r="AJ5764" s="177">
        <v>18.96563348551954</v>
      </c>
    </row>
    <row r="5765" spans="1:36" hidden="1" outlineLevel="1" x14ac:dyDescent="0.25">
      <c r="A5765" s="190">
        <f t="shared" si="1553"/>
        <v>2035</v>
      </c>
      <c r="B5765" s="55">
        <f t="shared" si="1554"/>
        <v>12</v>
      </c>
      <c r="C5765" s="55">
        <f t="shared" si="1555"/>
        <v>14</v>
      </c>
      <c r="D5765" s="55">
        <f t="shared" si="1551"/>
        <v>240</v>
      </c>
      <c r="F5765" s="63">
        <f t="shared" si="1561"/>
        <v>49644.583333333299</v>
      </c>
      <c r="G5765" s="64">
        <f t="shared" si="1552"/>
        <v>441.95660093959231</v>
      </c>
      <c r="H5765" s="64">
        <f t="shared" ref="H5765:N5774" si="1566">SUMIF($P$6:$AK$6,H$6,$P5765:$AK5765)</f>
        <v>0</v>
      </c>
      <c r="I5765" s="64">
        <f t="shared" si="1566"/>
        <v>74.938024285583481</v>
      </c>
      <c r="J5765" s="64">
        <f t="shared" si="1566"/>
        <v>0</v>
      </c>
      <c r="K5765" s="64">
        <f t="shared" si="1566"/>
        <v>0</v>
      </c>
      <c r="L5765" s="64">
        <f t="shared" si="1566"/>
        <v>0</v>
      </c>
      <c r="M5765" s="64">
        <f t="shared" si="1566"/>
        <v>9.1094835900881392</v>
      </c>
      <c r="N5765" s="64">
        <f t="shared" si="1566"/>
        <v>357.90909306392069</v>
      </c>
      <c r="O5765" s="121"/>
      <c r="P5765" s="177">
        <v>2.9750000000000001</v>
      </c>
      <c r="Q5765" s="177">
        <v>55.028831034728768</v>
      </c>
      <c r="R5765" s="177">
        <v>55.028831034728768</v>
      </c>
      <c r="S5765" s="177">
        <v>8.3817751494454544</v>
      </c>
      <c r="T5765" s="177">
        <v>10.7319802510932</v>
      </c>
      <c r="U5765" s="177">
        <v>55.028831034728768</v>
      </c>
      <c r="V5765" s="177">
        <v>55.028831034728768</v>
      </c>
      <c r="W5765" s="177">
        <v>3.3381599071887211</v>
      </c>
      <c r="X5765" s="177">
        <v>14.973783689387311</v>
      </c>
      <c r="Y5765" s="177">
        <v>13.249600000000001</v>
      </c>
      <c r="Z5765" s="177">
        <v>0</v>
      </c>
      <c r="AA5765" s="177">
        <v>48.227514878297981</v>
      </c>
      <c r="AB5765" s="177">
        <v>46.790832853605039</v>
      </c>
      <c r="AC5765" s="177">
        <v>42.775421193102581</v>
      </c>
      <c r="AD5765" s="177">
        <v>0</v>
      </c>
      <c r="AE5765" s="177">
        <v>0</v>
      </c>
      <c r="AF5765" s="177">
        <v>9.1094835900881392</v>
      </c>
      <c r="AG5765" s="177">
        <v>0</v>
      </c>
      <c r="AH5765" s="177">
        <v>0</v>
      </c>
      <c r="AI5765" s="177">
        <v>0</v>
      </c>
      <c r="AJ5765" s="177">
        <v>21.287725288468792</v>
      </c>
    </row>
    <row r="5766" spans="1:36" hidden="1" outlineLevel="1" x14ac:dyDescent="0.25">
      <c r="A5766" s="190">
        <f t="shared" si="1553"/>
        <v>2035</v>
      </c>
      <c r="B5766" s="55">
        <f t="shared" si="1554"/>
        <v>12</v>
      </c>
      <c r="C5766" s="55">
        <f t="shared" si="1555"/>
        <v>15</v>
      </c>
      <c r="D5766" s="55">
        <f t="shared" si="1551"/>
        <v>240</v>
      </c>
      <c r="F5766" s="63">
        <f t="shared" si="1561"/>
        <v>49644.624999999964</v>
      </c>
      <c r="G5766" s="64">
        <f t="shared" si="1552"/>
        <v>391.25251272799864</v>
      </c>
      <c r="H5766" s="64">
        <f t="shared" si="1566"/>
        <v>0</v>
      </c>
      <c r="I5766" s="64">
        <f t="shared" si="1566"/>
        <v>29.590652158240395</v>
      </c>
      <c r="J5766" s="64">
        <f t="shared" si="1566"/>
        <v>0</v>
      </c>
      <c r="K5766" s="64">
        <f t="shared" si="1566"/>
        <v>0</v>
      </c>
      <c r="L5766" s="64">
        <f t="shared" si="1566"/>
        <v>0</v>
      </c>
      <c r="M5766" s="64">
        <f t="shared" si="1566"/>
        <v>10.029633447672801</v>
      </c>
      <c r="N5766" s="64">
        <f t="shared" si="1566"/>
        <v>351.63222712208545</v>
      </c>
      <c r="O5766" s="121"/>
      <c r="P5766" s="177">
        <v>2.9750000000000001</v>
      </c>
      <c r="Q5766" s="177">
        <v>52.143424163993942</v>
      </c>
      <c r="R5766" s="177">
        <v>52.143424163993942</v>
      </c>
      <c r="S5766" s="177">
        <v>0</v>
      </c>
      <c r="T5766" s="177">
        <v>0</v>
      </c>
      <c r="U5766" s="177">
        <v>52.143424163993942</v>
      </c>
      <c r="V5766" s="177">
        <v>52.143424163993942</v>
      </c>
      <c r="W5766" s="177">
        <v>2.1467378465439197</v>
      </c>
      <c r="X5766" s="177">
        <v>7.4649159102778508</v>
      </c>
      <c r="Y5766" s="177">
        <v>5.2998400000000006</v>
      </c>
      <c r="Z5766" s="177">
        <v>0</v>
      </c>
      <c r="AA5766" s="177">
        <v>50.962469676198133</v>
      </c>
      <c r="AB5766" s="177">
        <v>47.493011315693892</v>
      </c>
      <c r="AC5766" s="177">
        <v>44.60304947421772</v>
      </c>
      <c r="AD5766" s="177">
        <v>0</v>
      </c>
      <c r="AE5766" s="177">
        <v>0</v>
      </c>
      <c r="AF5766" s="177">
        <v>10.029633447672801</v>
      </c>
      <c r="AG5766" s="177">
        <v>0</v>
      </c>
      <c r="AH5766" s="177">
        <v>0</v>
      </c>
      <c r="AI5766" s="177">
        <v>0</v>
      </c>
      <c r="AJ5766" s="177">
        <v>11.704158401418624</v>
      </c>
    </row>
    <row r="5767" spans="1:36" hidden="1" outlineLevel="1" x14ac:dyDescent="0.25">
      <c r="A5767" s="190">
        <f t="shared" si="1553"/>
        <v>2035</v>
      </c>
      <c r="B5767" s="55">
        <f t="shared" si="1554"/>
        <v>12</v>
      </c>
      <c r="C5767" s="55">
        <f t="shared" si="1555"/>
        <v>16</v>
      </c>
      <c r="D5767" s="55">
        <f t="shared" si="1551"/>
        <v>240</v>
      </c>
      <c r="F5767" s="63">
        <f t="shared" si="1561"/>
        <v>49644.666666666628</v>
      </c>
      <c r="G5767" s="64">
        <f t="shared" si="1552"/>
        <v>347.04484909993226</v>
      </c>
      <c r="H5767" s="64">
        <f t="shared" si="1566"/>
        <v>0</v>
      </c>
      <c r="I5767" s="64">
        <f t="shared" si="1566"/>
        <v>3.0153611653620533</v>
      </c>
      <c r="J5767" s="64">
        <f t="shared" si="1566"/>
        <v>0</v>
      </c>
      <c r="K5767" s="64">
        <f t="shared" si="1566"/>
        <v>0</v>
      </c>
      <c r="L5767" s="64">
        <f t="shared" si="1566"/>
        <v>0</v>
      </c>
      <c r="M5767" s="64">
        <f t="shared" si="1566"/>
        <v>10.397693390706664</v>
      </c>
      <c r="N5767" s="64">
        <f t="shared" si="1566"/>
        <v>333.63179454386352</v>
      </c>
      <c r="O5767" s="121"/>
      <c r="P5767" s="177">
        <v>2.9750000000000001</v>
      </c>
      <c r="Q5767" s="177">
        <v>47.372197802743095</v>
      </c>
      <c r="R5767" s="177">
        <v>47.372197802743095</v>
      </c>
      <c r="S5767" s="177">
        <v>0</v>
      </c>
      <c r="T5767" s="177">
        <v>0</v>
      </c>
      <c r="U5767" s="177">
        <v>47.372197802743095</v>
      </c>
      <c r="V5767" s="177">
        <v>47.372197802743095</v>
      </c>
      <c r="W5767" s="177">
        <v>0</v>
      </c>
      <c r="X5767" s="177">
        <v>1.0217213639164158E-2</v>
      </c>
      <c r="Y5767" s="177">
        <v>0</v>
      </c>
      <c r="Z5767" s="177">
        <v>0</v>
      </c>
      <c r="AA5767" s="177">
        <v>51.54777643906656</v>
      </c>
      <c r="AB5767" s="177">
        <v>47.226710160308166</v>
      </c>
      <c r="AC5767" s="177">
        <v>45.36851673351638</v>
      </c>
      <c r="AD5767" s="177">
        <v>0</v>
      </c>
      <c r="AE5767" s="177">
        <v>0</v>
      </c>
      <c r="AF5767" s="177">
        <v>10.397693390706664</v>
      </c>
      <c r="AG5767" s="177">
        <v>0</v>
      </c>
      <c r="AH5767" s="177">
        <v>0</v>
      </c>
      <c r="AI5767" s="177">
        <v>0</v>
      </c>
      <c r="AJ5767" s="177">
        <v>3.014395172288899E-2</v>
      </c>
    </row>
    <row r="5768" spans="1:36" hidden="1" outlineLevel="1" x14ac:dyDescent="0.25">
      <c r="A5768" s="190">
        <f t="shared" si="1553"/>
        <v>2035</v>
      </c>
      <c r="B5768" s="55">
        <f t="shared" si="1554"/>
        <v>12</v>
      </c>
      <c r="C5768" s="55">
        <f t="shared" si="1555"/>
        <v>17</v>
      </c>
      <c r="D5768" s="55">
        <f t="shared" si="1551"/>
        <v>240</v>
      </c>
      <c r="F5768" s="63">
        <f t="shared" si="1561"/>
        <v>49644.708333333292</v>
      </c>
      <c r="G5768" s="64">
        <f t="shared" si="1552"/>
        <v>336.61327610793109</v>
      </c>
      <c r="H5768" s="64">
        <f t="shared" si="1566"/>
        <v>0</v>
      </c>
      <c r="I5768" s="64">
        <f t="shared" si="1566"/>
        <v>2.9750000000000001</v>
      </c>
      <c r="J5768" s="64">
        <f t="shared" si="1566"/>
        <v>0</v>
      </c>
      <c r="K5768" s="64">
        <f t="shared" si="1566"/>
        <v>0</v>
      </c>
      <c r="L5768" s="64">
        <f t="shared" si="1566"/>
        <v>0</v>
      </c>
      <c r="M5768" s="64">
        <f t="shared" si="1566"/>
        <v>10.765753333740527</v>
      </c>
      <c r="N5768" s="64">
        <f t="shared" si="1566"/>
        <v>322.87252277419054</v>
      </c>
      <c r="O5768" s="121"/>
      <c r="P5768" s="177">
        <v>2.9750000000000001</v>
      </c>
      <c r="Q5768" s="177">
        <v>44.971127085310187</v>
      </c>
      <c r="R5768" s="177">
        <v>44.971127085310187</v>
      </c>
      <c r="S5768" s="177">
        <v>0</v>
      </c>
      <c r="T5768" s="177">
        <v>0</v>
      </c>
      <c r="U5768" s="177">
        <v>44.971127085310187</v>
      </c>
      <c r="V5768" s="177">
        <v>44.971127085310187</v>
      </c>
      <c r="W5768" s="177">
        <v>0</v>
      </c>
      <c r="X5768" s="177">
        <v>0</v>
      </c>
      <c r="Y5768" s="177">
        <v>0</v>
      </c>
      <c r="Z5768" s="177">
        <v>0</v>
      </c>
      <c r="AA5768" s="177">
        <v>50.887788252060545</v>
      </c>
      <c r="AB5768" s="177">
        <v>46.899273711421827</v>
      </c>
      <c r="AC5768" s="177">
        <v>45.200952469467452</v>
      </c>
      <c r="AD5768" s="177">
        <v>0</v>
      </c>
      <c r="AE5768" s="177">
        <v>0</v>
      </c>
      <c r="AF5768" s="177">
        <v>10.765753333740527</v>
      </c>
      <c r="AG5768" s="177">
        <v>0</v>
      </c>
      <c r="AH5768" s="177">
        <v>0</v>
      </c>
      <c r="AI5768" s="177">
        <v>0</v>
      </c>
      <c r="AJ5768" s="177">
        <v>0</v>
      </c>
    </row>
    <row r="5769" spans="1:36" hidden="1" outlineLevel="1" x14ac:dyDescent="0.25">
      <c r="A5769" s="190">
        <f t="shared" si="1553"/>
        <v>2035</v>
      </c>
      <c r="B5769" s="55">
        <f t="shared" si="1554"/>
        <v>12</v>
      </c>
      <c r="C5769" s="55">
        <f t="shared" si="1555"/>
        <v>18</v>
      </c>
      <c r="D5769" s="55">
        <f t="shared" si="1551"/>
        <v>240</v>
      </c>
      <c r="F5769" s="63">
        <f t="shared" si="1561"/>
        <v>49644.749999999956</v>
      </c>
      <c r="G5769" s="64">
        <f t="shared" si="1552"/>
        <v>330.75278699128705</v>
      </c>
      <c r="H5769" s="64">
        <f t="shared" si="1566"/>
        <v>0</v>
      </c>
      <c r="I5769" s="64">
        <f t="shared" si="1566"/>
        <v>2.9750000000000001</v>
      </c>
      <c r="J5769" s="64">
        <f t="shared" si="1566"/>
        <v>0</v>
      </c>
      <c r="K5769" s="64">
        <f t="shared" si="1566"/>
        <v>0</v>
      </c>
      <c r="L5769" s="64">
        <f t="shared" si="1566"/>
        <v>0</v>
      </c>
      <c r="M5769" s="64">
        <f t="shared" si="1566"/>
        <v>12.145978120117519</v>
      </c>
      <c r="N5769" s="64">
        <f t="shared" si="1566"/>
        <v>315.63180887116954</v>
      </c>
      <c r="O5769" s="121"/>
      <c r="P5769" s="177">
        <v>2.9750000000000001</v>
      </c>
      <c r="Q5769" s="177">
        <v>43.497508576327718</v>
      </c>
      <c r="R5769" s="177">
        <v>43.497508576327718</v>
      </c>
      <c r="S5769" s="177">
        <v>0</v>
      </c>
      <c r="T5769" s="177">
        <v>0</v>
      </c>
      <c r="U5769" s="177">
        <v>43.497508576327718</v>
      </c>
      <c r="V5769" s="177">
        <v>43.497508576327718</v>
      </c>
      <c r="W5769" s="177">
        <v>0</v>
      </c>
      <c r="X5769" s="177">
        <v>0</v>
      </c>
      <c r="Y5769" s="177">
        <v>0</v>
      </c>
      <c r="Z5769" s="177">
        <v>0</v>
      </c>
      <c r="AA5769" s="177">
        <v>50.611764736548331</v>
      </c>
      <c r="AB5769" s="177">
        <v>46.844605847462148</v>
      </c>
      <c r="AC5769" s="177">
        <v>44.185403981848211</v>
      </c>
      <c r="AD5769" s="177">
        <v>0</v>
      </c>
      <c r="AE5769" s="177">
        <v>0</v>
      </c>
      <c r="AF5769" s="177">
        <v>12.145978120117519</v>
      </c>
      <c r="AG5769" s="177">
        <v>0</v>
      </c>
      <c r="AH5769" s="177">
        <v>0</v>
      </c>
      <c r="AI5769" s="177">
        <v>0</v>
      </c>
      <c r="AJ5769" s="177">
        <v>0</v>
      </c>
    </row>
    <row r="5770" spans="1:36" hidden="1" outlineLevel="1" x14ac:dyDescent="0.25">
      <c r="A5770" s="190">
        <f t="shared" si="1553"/>
        <v>2035</v>
      </c>
      <c r="B5770" s="55">
        <f t="shared" si="1554"/>
        <v>12</v>
      </c>
      <c r="C5770" s="55">
        <f t="shared" si="1555"/>
        <v>19</v>
      </c>
      <c r="D5770" s="55">
        <f t="shared" si="1551"/>
        <v>240</v>
      </c>
      <c r="F5770" s="63">
        <f t="shared" si="1561"/>
        <v>49644.791666666621</v>
      </c>
      <c r="G5770" s="64">
        <f t="shared" si="1552"/>
        <v>335.54631154726394</v>
      </c>
      <c r="H5770" s="64">
        <f t="shared" si="1566"/>
        <v>0</v>
      </c>
      <c r="I5770" s="64">
        <f t="shared" si="1566"/>
        <v>2.9750000000000001</v>
      </c>
      <c r="J5770" s="64">
        <f t="shared" si="1566"/>
        <v>0</v>
      </c>
      <c r="K5770" s="64">
        <f t="shared" si="1566"/>
        <v>0</v>
      </c>
      <c r="L5770" s="64">
        <f t="shared" si="1566"/>
        <v>0</v>
      </c>
      <c r="M5770" s="64">
        <f t="shared" si="1566"/>
        <v>12.882098006185247</v>
      </c>
      <c r="N5770" s="64">
        <f t="shared" si="1566"/>
        <v>319.68921354107869</v>
      </c>
      <c r="O5770" s="121"/>
      <c r="P5770" s="177">
        <v>2.9750000000000001</v>
      </c>
      <c r="Q5770" s="177">
        <v>44.991737134386852</v>
      </c>
      <c r="R5770" s="177">
        <v>44.991737134386852</v>
      </c>
      <c r="S5770" s="177">
        <v>0</v>
      </c>
      <c r="T5770" s="177">
        <v>0</v>
      </c>
      <c r="U5770" s="177">
        <v>44.991737134386852</v>
      </c>
      <c r="V5770" s="177">
        <v>44.991737134386852</v>
      </c>
      <c r="W5770" s="177">
        <v>0</v>
      </c>
      <c r="X5770" s="177">
        <v>0</v>
      </c>
      <c r="Y5770" s="177">
        <v>0</v>
      </c>
      <c r="Z5770" s="177">
        <v>0</v>
      </c>
      <c r="AA5770" s="177">
        <v>49.448572513702032</v>
      </c>
      <c r="AB5770" s="177">
        <v>47.781694945815268</v>
      </c>
      <c r="AC5770" s="177">
        <v>42.491997544014012</v>
      </c>
      <c r="AD5770" s="177">
        <v>0</v>
      </c>
      <c r="AE5770" s="177">
        <v>0</v>
      </c>
      <c r="AF5770" s="177">
        <v>12.882098006185247</v>
      </c>
      <c r="AG5770" s="177">
        <v>0</v>
      </c>
      <c r="AH5770" s="177">
        <v>0</v>
      </c>
      <c r="AI5770" s="177">
        <v>0</v>
      </c>
      <c r="AJ5770" s="177">
        <v>0</v>
      </c>
    </row>
    <row r="5771" spans="1:36" hidden="1" outlineLevel="1" x14ac:dyDescent="0.25">
      <c r="A5771" s="190">
        <f t="shared" si="1553"/>
        <v>2035</v>
      </c>
      <c r="B5771" s="55">
        <f t="shared" si="1554"/>
        <v>12</v>
      </c>
      <c r="C5771" s="55">
        <f t="shared" si="1555"/>
        <v>20</v>
      </c>
      <c r="D5771" s="55">
        <f t="shared" si="1551"/>
        <v>240</v>
      </c>
      <c r="F5771" s="63">
        <f t="shared" si="1561"/>
        <v>49644.833333333285</v>
      </c>
      <c r="G5771" s="64">
        <f t="shared" si="1552"/>
        <v>334.55853226896807</v>
      </c>
      <c r="H5771" s="64">
        <f t="shared" si="1566"/>
        <v>0</v>
      </c>
      <c r="I5771" s="64">
        <f t="shared" si="1566"/>
        <v>2.9750000000000001</v>
      </c>
      <c r="J5771" s="64">
        <f t="shared" si="1566"/>
        <v>0</v>
      </c>
      <c r="K5771" s="64">
        <f t="shared" si="1566"/>
        <v>0</v>
      </c>
      <c r="L5771" s="64">
        <f t="shared" si="1566"/>
        <v>0</v>
      </c>
      <c r="M5771" s="64">
        <f t="shared" si="1566"/>
        <v>12.698068034668317</v>
      </c>
      <c r="N5771" s="64">
        <f t="shared" si="1566"/>
        <v>318.88546423429977</v>
      </c>
      <c r="O5771" s="121"/>
      <c r="P5771" s="177">
        <v>2.9750000000000001</v>
      </c>
      <c r="Q5771" s="177">
        <v>45.125702453385259</v>
      </c>
      <c r="R5771" s="177">
        <v>45.125702453385259</v>
      </c>
      <c r="S5771" s="177">
        <v>0</v>
      </c>
      <c r="T5771" s="177">
        <v>0</v>
      </c>
      <c r="U5771" s="177">
        <v>45.125702453385259</v>
      </c>
      <c r="V5771" s="177">
        <v>45.125702453385259</v>
      </c>
      <c r="W5771" s="177">
        <v>0</v>
      </c>
      <c r="X5771" s="177">
        <v>0</v>
      </c>
      <c r="Y5771" s="177">
        <v>0</v>
      </c>
      <c r="Z5771" s="177">
        <v>0</v>
      </c>
      <c r="AA5771" s="177">
        <v>48.555265618662645</v>
      </c>
      <c r="AB5771" s="177">
        <v>46.87064595712458</v>
      </c>
      <c r="AC5771" s="177">
        <v>42.956742844971544</v>
      </c>
      <c r="AD5771" s="177">
        <v>0</v>
      </c>
      <c r="AE5771" s="177">
        <v>0</v>
      </c>
      <c r="AF5771" s="177">
        <v>12.698068034668317</v>
      </c>
      <c r="AG5771" s="177">
        <v>0</v>
      </c>
      <c r="AH5771" s="177">
        <v>0</v>
      </c>
      <c r="AI5771" s="177">
        <v>0</v>
      </c>
      <c r="AJ5771" s="177">
        <v>0</v>
      </c>
    </row>
    <row r="5772" spans="1:36" hidden="1" outlineLevel="1" x14ac:dyDescent="0.25">
      <c r="A5772" s="190">
        <f t="shared" si="1553"/>
        <v>2035</v>
      </c>
      <c r="B5772" s="55">
        <f t="shared" si="1554"/>
        <v>12</v>
      </c>
      <c r="C5772" s="55">
        <f t="shared" si="1555"/>
        <v>21</v>
      </c>
      <c r="D5772" s="55">
        <f t="shared" si="1551"/>
        <v>240</v>
      </c>
      <c r="F5772" s="63">
        <f t="shared" si="1561"/>
        <v>49644.874999999949</v>
      </c>
      <c r="G5772" s="64">
        <f t="shared" si="1552"/>
        <v>326.83468935728604</v>
      </c>
      <c r="H5772" s="64">
        <f t="shared" si="1566"/>
        <v>0</v>
      </c>
      <c r="I5772" s="64">
        <f t="shared" si="1566"/>
        <v>2.9750000000000001</v>
      </c>
      <c r="J5772" s="64">
        <f t="shared" si="1566"/>
        <v>0</v>
      </c>
      <c r="K5772" s="64">
        <f t="shared" si="1566"/>
        <v>0</v>
      </c>
      <c r="L5772" s="64">
        <f t="shared" si="1566"/>
        <v>0</v>
      </c>
      <c r="M5772" s="64">
        <f t="shared" si="1566"/>
        <v>12.330008091634451</v>
      </c>
      <c r="N5772" s="64">
        <f t="shared" si="1566"/>
        <v>311.52968126565156</v>
      </c>
      <c r="O5772" s="121"/>
      <c r="P5772" s="177">
        <v>2.9750000000000001</v>
      </c>
      <c r="Q5772" s="177">
        <v>43.075002570255847</v>
      </c>
      <c r="R5772" s="177">
        <v>43.075002570255847</v>
      </c>
      <c r="S5772" s="177">
        <v>0</v>
      </c>
      <c r="T5772" s="177">
        <v>0</v>
      </c>
      <c r="U5772" s="177">
        <v>43.075002570255847</v>
      </c>
      <c r="V5772" s="177">
        <v>43.075002570255847</v>
      </c>
      <c r="W5772" s="177">
        <v>0</v>
      </c>
      <c r="X5772" s="177">
        <v>0</v>
      </c>
      <c r="Y5772" s="177">
        <v>0</v>
      </c>
      <c r="Z5772" s="177">
        <v>0</v>
      </c>
      <c r="AA5772" s="177">
        <v>48.435733410166065</v>
      </c>
      <c r="AB5772" s="177">
        <v>46.584240576919825</v>
      </c>
      <c r="AC5772" s="177">
        <v>44.209696997542295</v>
      </c>
      <c r="AD5772" s="177">
        <v>0</v>
      </c>
      <c r="AE5772" s="177">
        <v>0</v>
      </c>
      <c r="AF5772" s="177">
        <v>12.330008091634451</v>
      </c>
      <c r="AG5772" s="177">
        <v>0</v>
      </c>
      <c r="AH5772" s="177">
        <v>0</v>
      </c>
      <c r="AI5772" s="177">
        <v>0</v>
      </c>
      <c r="AJ5772" s="177">
        <v>0</v>
      </c>
    </row>
    <row r="5773" spans="1:36" hidden="1" outlineLevel="1" x14ac:dyDescent="0.25">
      <c r="A5773" s="190">
        <f t="shared" si="1553"/>
        <v>2035</v>
      </c>
      <c r="B5773" s="55">
        <f t="shared" si="1554"/>
        <v>12</v>
      </c>
      <c r="C5773" s="55">
        <f t="shared" si="1555"/>
        <v>22</v>
      </c>
      <c r="D5773" s="55">
        <f t="shared" si="1551"/>
        <v>240</v>
      </c>
      <c r="F5773" s="63">
        <f t="shared" si="1561"/>
        <v>49644.916666666613</v>
      </c>
      <c r="G5773" s="64">
        <f t="shared" si="1552"/>
        <v>326.08975023050851</v>
      </c>
      <c r="H5773" s="64">
        <f t="shared" si="1566"/>
        <v>0</v>
      </c>
      <c r="I5773" s="64">
        <f t="shared" si="1566"/>
        <v>2.9750000000000001</v>
      </c>
      <c r="J5773" s="64">
        <f t="shared" si="1566"/>
        <v>0</v>
      </c>
      <c r="K5773" s="64">
        <f t="shared" si="1566"/>
        <v>0</v>
      </c>
      <c r="L5773" s="64">
        <f t="shared" si="1566"/>
        <v>0</v>
      </c>
      <c r="M5773" s="64">
        <f t="shared" si="1566"/>
        <v>12.145978120117519</v>
      </c>
      <c r="N5773" s="64">
        <f t="shared" si="1566"/>
        <v>310.968772110391</v>
      </c>
      <c r="O5773" s="121"/>
      <c r="P5773" s="177">
        <v>2.9750000000000001</v>
      </c>
      <c r="Q5773" s="177">
        <v>42.281515680803771</v>
      </c>
      <c r="R5773" s="177">
        <v>42.281515680803771</v>
      </c>
      <c r="S5773" s="177">
        <v>0</v>
      </c>
      <c r="T5773" s="177">
        <v>0</v>
      </c>
      <c r="U5773" s="177">
        <v>42.281515680803771</v>
      </c>
      <c r="V5773" s="177">
        <v>42.281515680803771</v>
      </c>
      <c r="W5773" s="177">
        <v>0</v>
      </c>
      <c r="X5773" s="177">
        <v>0</v>
      </c>
      <c r="Y5773" s="177">
        <v>0</v>
      </c>
      <c r="Z5773" s="177">
        <v>0</v>
      </c>
      <c r="AA5773" s="177">
        <v>49.579083311816802</v>
      </c>
      <c r="AB5773" s="177">
        <v>47.707601028542392</v>
      </c>
      <c r="AC5773" s="177">
        <v>44.556025046816714</v>
      </c>
      <c r="AD5773" s="177">
        <v>0</v>
      </c>
      <c r="AE5773" s="177">
        <v>0</v>
      </c>
      <c r="AF5773" s="177">
        <v>12.145978120117519</v>
      </c>
      <c r="AG5773" s="177">
        <v>0</v>
      </c>
      <c r="AH5773" s="177">
        <v>0</v>
      </c>
      <c r="AI5773" s="177">
        <v>0</v>
      </c>
      <c r="AJ5773" s="177">
        <v>0</v>
      </c>
    </row>
    <row r="5774" spans="1:36" hidden="1" outlineLevel="1" x14ac:dyDescent="0.25">
      <c r="A5774" s="190">
        <f t="shared" si="1553"/>
        <v>2035</v>
      </c>
      <c r="B5774" s="55">
        <f t="shared" si="1554"/>
        <v>12</v>
      </c>
      <c r="C5774" s="55">
        <f t="shared" si="1555"/>
        <v>23</v>
      </c>
      <c r="D5774" s="55">
        <f t="shared" si="1551"/>
        <v>240</v>
      </c>
      <c r="F5774" s="63">
        <f t="shared" si="1561"/>
        <v>49644.958333333278</v>
      </c>
      <c r="G5774" s="64">
        <f t="shared" si="1552"/>
        <v>331.70651840666324</v>
      </c>
      <c r="H5774" s="64">
        <f t="shared" si="1566"/>
        <v>0</v>
      </c>
      <c r="I5774" s="64">
        <f t="shared" si="1566"/>
        <v>2.9750000000000001</v>
      </c>
      <c r="J5774" s="64">
        <f t="shared" si="1566"/>
        <v>0</v>
      </c>
      <c r="K5774" s="64">
        <f t="shared" si="1566"/>
        <v>0</v>
      </c>
      <c r="L5774" s="64">
        <f t="shared" si="1566"/>
        <v>0</v>
      </c>
      <c r="M5774" s="64">
        <f t="shared" si="1566"/>
        <v>12.237993105875983</v>
      </c>
      <c r="N5774" s="64">
        <f t="shared" si="1566"/>
        <v>316.49352530078727</v>
      </c>
      <c r="O5774" s="121"/>
      <c r="P5774" s="177">
        <v>2.9750000000000001</v>
      </c>
      <c r="Q5774" s="177">
        <v>43.476898527251052</v>
      </c>
      <c r="R5774" s="177">
        <v>43.476898527251052</v>
      </c>
      <c r="S5774" s="177">
        <v>0</v>
      </c>
      <c r="T5774" s="177">
        <v>0</v>
      </c>
      <c r="U5774" s="177">
        <v>43.476898527251052</v>
      </c>
      <c r="V5774" s="177">
        <v>43.476898527251052</v>
      </c>
      <c r="W5774" s="177">
        <v>0</v>
      </c>
      <c r="X5774" s="177">
        <v>0</v>
      </c>
      <c r="Y5774" s="177">
        <v>0</v>
      </c>
      <c r="Z5774" s="177">
        <v>0</v>
      </c>
      <c r="AA5774" s="177">
        <v>48.821355947833737</v>
      </c>
      <c r="AB5774" s="177">
        <v>49.209955692506441</v>
      </c>
      <c r="AC5774" s="177">
        <v>44.554619551442926</v>
      </c>
      <c r="AD5774" s="177">
        <v>0</v>
      </c>
      <c r="AE5774" s="177">
        <v>0</v>
      </c>
      <c r="AF5774" s="177">
        <v>12.237993105875983</v>
      </c>
      <c r="AG5774" s="177">
        <v>0</v>
      </c>
      <c r="AH5774" s="177">
        <v>0</v>
      </c>
      <c r="AI5774" s="177">
        <v>0</v>
      </c>
      <c r="AJ5774" s="177">
        <v>0</v>
      </c>
    </row>
    <row r="5775" spans="1:36" hidden="1" outlineLevel="1" x14ac:dyDescent="0.25">
      <c r="A5775" s="190">
        <f t="shared" si="1553"/>
        <v>2036</v>
      </c>
      <c r="B5775" s="55">
        <f t="shared" si="1554"/>
        <v>1</v>
      </c>
      <c r="C5775" s="55">
        <f t="shared" si="1555"/>
        <v>0</v>
      </c>
      <c r="D5775" s="55">
        <f t="shared" ref="D5775:D5838" si="1567">MATCH(DATE(YEAR(F5775),B5775,1),$F$7505:$F$7816,0)</f>
        <v>241</v>
      </c>
      <c r="F5775" s="63">
        <f t="shared" ref="F5775" si="1568">EDATE(F5751,1)</f>
        <v>49675</v>
      </c>
      <c r="G5775" s="64">
        <f t="shared" ref="G5775:G5838" si="1569">SUM(H5775:N5775)</f>
        <v>345.1977811586122</v>
      </c>
      <c r="H5775" s="64">
        <f t="shared" ref="H5775:N5784" si="1570">SUMIF($P$6:$AK$6,H$6,$P5775:$AK5775)</f>
        <v>0</v>
      </c>
      <c r="I5775" s="64">
        <f t="shared" si="1570"/>
        <v>0</v>
      </c>
      <c r="J5775" s="64">
        <f t="shared" si="1570"/>
        <v>0</v>
      </c>
      <c r="K5775" s="64">
        <f t="shared" si="1570"/>
        <v>0</v>
      </c>
      <c r="L5775" s="64">
        <f t="shared" si="1570"/>
        <v>0</v>
      </c>
      <c r="M5775" s="64">
        <f t="shared" si="1570"/>
        <v>11.463356004703499</v>
      </c>
      <c r="N5775" s="64">
        <f t="shared" si="1570"/>
        <v>333.73442515390872</v>
      </c>
      <c r="O5775" s="121"/>
      <c r="P5775" s="177">
        <v>0</v>
      </c>
      <c r="Q5775" s="177">
        <v>49.866013741021071</v>
      </c>
      <c r="R5775" s="177">
        <v>49.866013741021071</v>
      </c>
      <c r="S5775" s="177">
        <v>0</v>
      </c>
      <c r="T5775" s="177">
        <v>0</v>
      </c>
      <c r="U5775" s="177">
        <v>49.866013741021071</v>
      </c>
      <c r="V5775" s="177">
        <v>49.866013741021071</v>
      </c>
      <c r="W5775" s="177">
        <v>0</v>
      </c>
      <c r="X5775" s="177">
        <v>0</v>
      </c>
      <c r="Y5775" s="177">
        <v>0</v>
      </c>
      <c r="Z5775" s="177">
        <v>0</v>
      </c>
      <c r="AA5775" s="177">
        <v>45.019200285294531</v>
      </c>
      <c r="AB5775" s="177">
        <v>47.789884108949828</v>
      </c>
      <c r="AC5775" s="177">
        <v>41.461285795580082</v>
      </c>
      <c r="AD5775" s="177">
        <v>0</v>
      </c>
      <c r="AE5775" s="177">
        <v>0</v>
      </c>
      <c r="AF5775" s="177">
        <v>11.463356004703499</v>
      </c>
      <c r="AG5775" s="177">
        <v>0</v>
      </c>
      <c r="AH5775" s="177">
        <v>0</v>
      </c>
      <c r="AI5775" s="177">
        <v>0</v>
      </c>
      <c r="AJ5775" s="177">
        <v>0</v>
      </c>
    </row>
    <row r="5776" spans="1:36" hidden="1" outlineLevel="1" x14ac:dyDescent="0.25">
      <c r="A5776" s="190">
        <f t="shared" ref="A5776:A5839" si="1571">YEAR(F5776)</f>
        <v>2036</v>
      </c>
      <c r="B5776" s="55">
        <f t="shared" ref="B5776:B5839" si="1572">MONTH(F5776)</f>
        <v>1</v>
      </c>
      <c r="C5776" s="55">
        <f t="shared" ref="C5776:C5839" si="1573">HOUR(F5776)</f>
        <v>1</v>
      </c>
      <c r="D5776" s="55">
        <f t="shared" si="1567"/>
        <v>241</v>
      </c>
      <c r="F5776" s="63">
        <f t="shared" ref="F5776" si="1574">F5775+1/24</f>
        <v>49675.041666666664</v>
      </c>
      <c r="G5776" s="64">
        <f t="shared" si="1569"/>
        <v>350.8208593960058</v>
      </c>
      <c r="H5776" s="64">
        <f t="shared" si="1570"/>
        <v>0</v>
      </c>
      <c r="I5776" s="64">
        <f t="shared" si="1570"/>
        <v>0</v>
      </c>
      <c r="J5776" s="64">
        <f t="shared" si="1570"/>
        <v>0</v>
      </c>
      <c r="K5776" s="64">
        <f t="shared" si="1570"/>
        <v>0</v>
      </c>
      <c r="L5776" s="64">
        <f t="shared" si="1570"/>
        <v>0</v>
      </c>
      <c r="M5776" s="64">
        <f t="shared" si="1570"/>
        <v>11.138154415917587</v>
      </c>
      <c r="N5776" s="64">
        <f t="shared" si="1570"/>
        <v>339.6827049800882</v>
      </c>
      <c r="O5776" s="121"/>
      <c r="P5776" s="177">
        <v>0</v>
      </c>
      <c r="Q5776" s="177">
        <v>51.195361906466758</v>
      </c>
      <c r="R5776" s="177">
        <v>51.195361906466758</v>
      </c>
      <c r="S5776" s="177">
        <v>0</v>
      </c>
      <c r="T5776" s="177">
        <v>0</v>
      </c>
      <c r="U5776" s="177">
        <v>51.195361906466758</v>
      </c>
      <c r="V5776" s="177">
        <v>51.195361906466758</v>
      </c>
      <c r="W5776" s="177">
        <v>0</v>
      </c>
      <c r="X5776" s="177">
        <v>0</v>
      </c>
      <c r="Y5776" s="177">
        <v>0</v>
      </c>
      <c r="Z5776" s="177">
        <v>0</v>
      </c>
      <c r="AA5776" s="177">
        <v>45.240889591679107</v>
      </c>
      <c r="AB5776" s="177">
        <v>49.08137196447494</v>
      </c>
      <c r="AC5776" s="177">
        <v>40.578995798067112</v>
      </c>
      <c r="AD5776" s="177">
        <v>0</v>
      </c>
      <c r="AE5776" s="177">
        <v>0</v>
      </c>
      <c r="AF5776" s="177">
        <v>11.138154415917587</v>
      </c>
      <c r="AG5776" s="177">
        <v>0</v>
      </c>
      <c r="AH5776" s="177">
        <v>0</v>
      </c>
      <c r="AI5776" s="177">
        <v>0</v>
      </c>
      <c r="AJ5776" s="177">
        <v>0</v>
      </c>
    </row>
    <row r="5777" spans="1:36" hidden="1" outlineLevel="1" x14ac:dyDescent="0.25">
      <c r="A5777" s="190">
        <f t="shared" si="1571"/>
        <v>2036</v>
      </c>
      <c r="B5777" s="55">
        <f t="shared" si="1572"/>
        <v>1</v>
      </c>
      <c r="C5777" s="55">
        <f t="shared" si="1573"/>
        <v>2</v>
      </c>
      <c r="D5777" s="55">
        <f t="shared" si="1567"/>
        <v>241</v>
      </c>
      <c r="F5777" s="63">
        <f t="shared" si="1561"/>
        <v>49675.083333333328</v>
      </c>
      <c r="G5777" s="64">
        <f t="shared" si="1569"/>
        <v>354.32500030785769</v>
      </c>
      <c r="H5777" s="64">
        <f t="shared" si="1570"/>
        <v>0</v>
      </c>
      <c r="I5777" s="64">
        <f t="shared" si="1570"/>
        <v>0</v>
      </c>
      <c r="J5777" s="64">
        <f t="shared" si="1570"/>
        <v>0</v>
      </c>
      <c r="K5777" s="64">
        <f t="shared" si="1570"/>
        <v>0</v>
      </c>
      <c r="L5777" s="64">
        <f t="shared" si="1570"/>
        <v>0</v>
      </c>
      <c r="M5777" s="64">
        <f t="shared" si="1570"/>
        <v>10.894253224328152</v>
      </c>
      <c r="N5777" s="64">
        <f t="shared" si="1570"/>
        <v>343.43074708352952</v>
      </c>
      <c r="O5777" s="121"/>
      <c r="P5777" s="177">
        <v>0</v>
      </c>
      <c r="Q5777" s="177">
        <v>51.329327225465164</v>
      </c>
      <c r="R5777" s="177">
        <v>51.329327225465164</v>
      </c>
      <c r="S5777" s="177">
        <v>0</v>
      </c>
      <c r="T5777" s="177">
        <v>0</v>
      </c>
      <c r="U5777" s="177">
        <v>51.329327225465164</v>
      </c>
      <c r="V5777" s="177">
        <v>51.329327225465164</v>
      </c>
      <c r="W5777" s="177">
        <v>0</v>
      </c>
      <c r="X5777" s="177">
        <v>0</v>
      </c>
      <c r="Y5777" s="177">
        <v>0</v>
      </c>
      <c r="Z5777" s="177">
        <v>0</v>
      </c>
      <c r="AA5777" s="177">
        <v>47.725516810276567</v>
      </c>
      <c r="AB5777" s="177">
        <v>48.518223745600508</v>
      </c>
      <c r="AC5777" s="177">
        <v>41.869697625791801</v>
      </c>
      <c r="AD5777" s="177">
        <v>0</v>
      </c>
      <c r="AE5777" s="177">
        <v>0</v>
      </c>
      <c r="AF5777" s="177">
        <v>10.894253224328152</v>
      </c>
      <c r="AG5777" s="177">
        <v>0</v>
      </c>
      <c r="AH5777" s="177">
        <v>0</v>
      </c>
      <c r="AI5777" s="177">
        <v>0</v>
      </c>
      <c r="AJ5777" s="177">
        <v>0</v>
      </c>
    </row>
    <row r="5778" spans="1:36" hidden="1" outlineLevel="1" x14ac:dyDescent="0.25">
      <c r="A5778" s="190">
        <f t="shared" si="1571"/>
        <v>2036</v>
      </c>
      <c r="B5778" s="55">
        <f t="shared" si="1572"/>
        <v>1</v>
      </c>
      <c r="C5778" s="55">
        <f t="shared" si="1573"/>
        <v>3</v>
      </c>
      <c r="D5778" s="55">
        <f t="shared" si="1567"/>
        <v>241</v>
      </c>
      <c r="F5778" s="63">
        <f t="shared" si="1561"/>
        <v>49675.124999999993</v>
      </c>
      <c r="G5778" s="64">
        <f t="shared" si="1569"/>
        <v>354.53545578621299</v>
      </c>
      <c r="H5778" s="64">
        <f t="shared" si="1570"/>
        <v>0</v>
      </c>
      <c r="I5778" s="64">
        <f t="shared" si="1570"/>
        <v>0</v>
      </c>
      <c r="J5778" s="64">
        <f t="shared" si="1570"/>
        <v>0</v>
      </c>
      <c r="K5778" s="64">
        <f t="shared" si="1570"/>
        <v>0</v>
      </c>
      <c r="L5778" s="64">
        <f t="shared" si="1570"/>
        <v>0</v>
      </c>
      <c r="M5778" s="64">
        <f t="shared" si="1570"/>
        <v>11.056854018721108</v>
      </c>
      <c r="N5778" s="64">
        <f t="shared" si="1570"/>
        <v>343.47860176749191</v>
      </c>
      <c r="O5778" s="121"/>
      <c r="P5778" s="177">
        <v>0</v>
      </c>
      <c r="Q5778" s="177">
        <v>51.710613133383696</v>
      </c>
      <c r="R5778" s="177">
        <v>51.710613133383696</v>
      </c>
      <c r="S5778" s="177">
        <v>0</v>
      </c>
      <c r="T5778" s="177">
        <v>0</v>
      </c>
      <c r="U5778" s="177">
        <v>51.710613133383696</v>
      </c>
      <c r="V5778" s="177">
        <v>51.710613133383696</v>
      </c>
      <c r="W5778" s="177">
        <v>0</v>
      </c>
      <c r="X5778" s="177">
        <v>0</v>
      </c>
      <c r="Y5778" s="177">
        <v>0</v>
      </c>
      <c r="Z5778" s="177">
        <v>0</v>
      </c>
      <c r="AA5778" s="177">
        <v>47.285917755525674</v>
      </c>
      <c r="AB5778" s="177">
        <v>48.563067294732953</v>
      </c>
      <c r="AC5778" s="177">
        <v>40.787164183698522</v>
      </c>
      <c r="AD5778" s="177">
        <v>0</v>
      </c>
      <c r="AE5778" s="177">
        <v>0</v>
      </c>
      <c r="AF5778" s="177">
        <v>11.056854018721108</v>
      </c>
      <c r="AG5778" s="177">
        <v>0</v>
      </c>
      <c r="AH5778" s="177">
        <v>0</v>
      </c>
      <c r="AI5778" s="177">
        <v>0</v>
      </c>
      <c r="AJ5778" s="177">
        <v>0</v>
      </c>
    </row>
    <row r="5779" spans="1:36" hidden="1" outlineLevel="1" x14ac:dyDescent="0.25">
      <c r="A5779" s="190">
        <f t="shared" si="1571"/>
        <v>2036</v>
      </c>
      <c r="B5779" s="55">
        <f t="shared" si="1572"/>
        <v>1</v>
      </c>
      <c r="C5779" s="55">
        <f t="shared" si="1573"/>
        <v>4</v>
      </c>
      <c r="D5779" s="55">
        <f t="shared" si="1567"/>
        <v>241</v>
      </c>
      <c r="F5779" s="63">
        <f t="shared" si="1561"/>
        <v>49675.166666666657</v>
      </c>
      <c r="G5779" s="64">
        <f t="shared" si="1569"/>
        <v>351.53995838194038</v>
      </c>
      <c r="H5779" s="64">
        <f t="shared" si="1570"/>
        <v>0</v>
      </c>
      <c r="I5779" s="64">
        <f t="shared" si="1570"/>
        <v>0</v>
      </c>
      <c r="J5779" s="64">
        <f t="shared" si="1570"/>
        <v>0</v>
      </c>
      <c r="K5779" s="64">
        <f t="shared" si="1570"/>
        <v>0</v>
      </c>
      <c r="L5779" s="64">
        <f t="shared" si="1570"/>
        <v>0</v>
      </c>
      <c r="M5779" s="64">
        <f t="shared" si="1570"/>
        <v>11.625956799096461</v>
      </c>
      <c r="N5779" s="64">
        <f t="shared" si="1570"/>
        <v>339.91400158284392</v>
      </c>
      <c r="O5779" s="121"/>
      <c r="P5779" s="177">
        <v>0</v>
      </c>
      <c r="Q5779" s="177">
        <v>50.927431268469959</v>
      </c>
      <c r="R5779" s="177">
        <v>50.927431268469959</v>
      </c>
      <c r="S5779" s="177">
        <v>0</v>
      </c>
      <c r="T5779" s="177">
        <v>0</v>
      </c>
      <c r="U5779" s="177">
        <v>50.927431268469959</v>
      </c>
      <c r="V5779" s="177">
        <v>50.927431268469959</v>
      </c>
      <c r="W5779" s="177">
        <v>0</v>
      </c>
      <c r="X5779" s="177">
        <v>0</v>
      </c>
      <c r="Y5779" s="177">
        <v>0</v>
      </c>
      <c r="Z5779" s="177">
        <v>0</v>
      </c>
      <c r="AA5779" s="177">
        <v>46.612166456363873</v>
      </c>
      <c r="AB5779" s="177">
        <v>48.325226816082811</v>
      </c>
      <c r="AC5779" s="177">
        <v>41.266883236517415</v>
      </c>
      <c r="AD5779" s="177">
        <v>0</v>
      </c>
      <c r="AE5779" s="177">
        <v>0</v>
      </c>
      <c r="AF5779" s="177">
        <v>11.625956799096461</v>
      </c>
      <c r="AG5779" s="177">
        <v>0</v>
      </c>
      <c r="AH5779" s="177">
        <v>0</v>
      </c>
      <c r="AI5779" s="177">
        <v>0</v>
      </c>
      <c r="AJ5779" s="177">
        <v>0</v>
      </c>
    </row>
    <row r="5780" spans="1:36" hidden="1" outlineLevel="1" x14ac:dyDescent="0.25">
      <c r="A5780" s="190">
        <f t="shared" si="1571"/>
        <v>2036</v>
      </c>
      <c r="B5780" s="55">
        <f t="shared" si="1572"/>
        <v>1</v>
      </c>
      <c r="C5780" s="55">
        <f t="shared" si="1573"/>
        <v>5</v>
      </c>
      <c r="D5780" s="55">
        <f t="shared" si="1567"/>
        <v>241</v>
      </c>
      <c r="F5780" s="63">
        <f t="shared" si="1561"/>
        <v>49675.208333333321</v>
      </c>
      <c r="G5780" s="64">
        <f t="shared" si="1569"/>
        <v>346.03980712749154</v>
      </c>
      <c r="H5780" s="64">
        <f t="shared" si="1570"/>
        <v>0</v>
      </c>
      <c r="I5780" s="64">
        <f t="shared" si="1570"/>
        <v>0</v>
      </c>
      <c r="J5780" s="64">
        <f t="shared" si="1570"/>
        <v>0</v>
      </c>
      <c r="K5780" s="64">
        <f t="shared" si="1570"/>
        <v>0</v>
      </c>
      <c r="L5780" s="64">
        <f t="shared" si="1570"/>
        <v>0</v>
      </c>
      <c r="M5780" s="64">
        <f t="shared" si="1570"/>
        <v>10.812952827131673</v>
      </c>
      <c r="N5780" s="64">
        <f t="shared" si="1570"/>
        <v>335.22685430035989</v>
      </c>
      <c r="O5780" s="121"/>
      <c r="P5780" s="177">
        <v>0</v>
      </c>
      <c r="Q5780" s="177">
        <v>49.350762514104133</v>
      </c>
      <c r="R5780" s="177">
        <v>49.350762514104133</v>
      </c>
      <c r="S5780" s="177">
        <v>0</v>
      </c>
      <c r="T5780" s="177">
        <v>0</v>
      </c>
      <c r="U5780" s="177">
        <v>49.350762514104133</v>
      </c>
      <c r="V5780" s="177">
        <v>49.350762514104133</v>
      </c>
      <c r="W5780" s="177">
        <v>0</v>
      </c>
      <c r="X5780" s="177">
        <v>0</v>
      </c>
      <c r="Y5780" s="177">
        <v>0</v>
      </c>
      <c r="Z5780" s="177">
        <v>0</v>
      </c>
      <c r="AA5780" s="177">
        <v>46.503572255199771</v>
      </c>
      <c r="AB5780" s="177">
        <v>49.114239853220603</v>
      </c>
      <c r="AC5780" s="177">
        <v>42.205992135523012</v>
      </c>
      <c r="AD5780" s="177">
        <v>0</v>
      </c>
      <c r="AE5780" s="177">
        <v>0</v>
      </c>
      <c r="AF5780" s="177">
        <v>10.812952827131673</v>
      </c>
      <c r="AG5780" s="177">
        <v>0</v>
      </c>
      <c r="AH5780" s="177">
        <v>0</v>
      </c>
      <c r="AI5780" s="177">
        <v>0</v>
      </c>
      <c r="AJ5780" s="177">
        <v>0</v>
      </c>
    </row>
    <row r="5781" spans="1:36" hidden="1" outlineLevel="1" x14ac:dyDescent="0.25">
      <c r="A5781" s="190">
        <f t="shared" si="1571"/>
        <v>2036</v>
      </c>
      <c r="B5781" s="55">
        <f t="shared" si="1572"/>
        <v>1</v>
      </c>
      <c r="C5781" s="55">
        <f t="shared" si="1573"/>
        <v>6</v>
      </c>
      <c r="D5781" s="55">
        <f t="shared" si="1567"/>
        <v>241</v>
      </c>
      <c r="F5781" s="63">
        <f t="shared" si="1561"/>
        <v>49675.249999999985</v>
      </c>
      <c r="G5781" s="64">
        <f t="shared" si="1569"/>
        <v>348.24796581077942</v>
      </c>
      <c r="H5781" s="64">
        <f t="shared" si="1570"/>
        <v>0</v>
      </c>
      <c r="I5781" s="64">
        <f t="shared" si="1570"/>
        <v>0.20789461807080523</v>
      </c>
      <c r="J5781" s="64">
        <f t="shared" si="1570"/>
        <v>0</v>
      </c>
      <c r="K5781" s="64">
        <f t="shared" si="1570"/>
        <v>0</v>
      </c>
      <c r="L5781" s="64">
        <f t="shared" si="1570"/>
        <v>0</v>
      </c>
      <c r="M5781" s="64">
        <f t="shared" si="1570"/>
        <v>11.707257196292939</v>
      </c>
      <c r="N5781" s="64">
        <f t="shared" si="1570"/>
        <v>336.33281399641567</v>
      </c>
      <c r="O5781" s="121"/>
      <c r="P5781" s="177">
        <v>0</v>
      </c>
      <c r="Q5781" s="177">
        <v>48.546970600113696</v>
      </c>
      <c r="R5781" s="177">
        <v>48.546970600113696</v>
      </c>
      <c r="S5781" s="177">
        <v>0.13495431933639246</v>
      </c>
      <c r="T5781" s="177">
        <v>7.2940298734412781E-2</v>
      </c>
      <c r="U5781" s="177">
        <v>48.546970600113696</v>
      </c>
      <c r="V5781" s="177">
        <v>48.546970600113696</v>
      </c>
      <c r="W5781" s="177">
        <v>0</v>
      </c>
      <c r="X5781" s="177">
        <v>0</v>
      </c>
      <c r="Y5781" s="177">
        <v>0</v>
      </c>
      <c r="Z5781" s="177">
        <v>0</v>
      </c>
      <c r="AA5781" s="177">
        <v>48.094506773716375</v>
      </c>
      <c r="AB5781" s="177">
        <v>50.84689888059269</v>
      </c>
      <c r="AC5781" s="177">
        <v>43.203525941651847</v>
      </c>
      <c r="AD5781" s="177">
        <v>0</v>
      </c>
      <c r="AE5781" s="177">
        <v>0</v>
      </c>
      <c r="AF5781" s="177">
        <v>11.707257196292939</v>
      </c>
      <c r="AG5781" s="177">
        <v>0</v>
      </c>
      <c r="AH5781" s="177">
        <v>0</v>
      </c>
      <c r="AI5781" s="177">
        <v>0</v>
      </c>
      <c r="AJ5781" s="177">
        <v>0</v>
      </c>
    </row>
    <row r="5782" spans="1:36" hidden="1" outlineLevel="1" x14ac:dyDescent="0.25">
      <c r="A5782" s="190">
        <f t="shared" si="1571"/>
        <v>2036</v>
      </c>
      <c r="B5782" s="55">
        <f t="shared" si="1572"/>
        <v>1</v>
      </c>
      <c r="C5782" s="55">
        <f t="shared" si="1573"/>
        <v>7</v>
      </c>
      <c r="D5782" s="55">
        <f t="shared" si="1567"/>
        <v>241</v>
      </c>
      <c r="F5782" s="63">
        <f t="shared" si="1561"/>
        <v>49675.29166666665</v>
      </c>
      <c r="G5782" s="64">
        <f t="shared" si="1569"/>
        <v>359.38707609264742</v>
      </c>
      <c r="H5782" s="64">
        <f t="shared" si="1570"/>
        <v>0</v>
      </c>
      <c r="I5782" s="64">
        <f t="shared" si="1570"/>
        <v>9.4360125584020036</v>
      </c>
      <c r="J5782" s="64">
        <f t="shared" si="1570"/>
        <v>0</v>
      </c>
      <c r="K5782" s="64">
        <f t="shared" si="1570"/>
        <v>0</v>
      </c>
      <c r="L5782" s="64">
        <f t="shared" si="1570"/>
        <v>0</v>
      </c>
      <c r="M5782" s="64">
        <f t="shared" si="1570"/>
        <v>11.707257196292939</v>
      </c>
      <c r="N5782" s="64">
        <f t="shared" si="1570"/>
        <v>338.24380633795249</v>
      </c>
      <c r="O5782" s="121"/>
      <c r="P5782" s="177">
        <v>0</v>
      </c>
      <c r="Q5782" s="177">
        <v>48.917951483493908</v>
      </c>
      <c r="R5782" s="177">
        <v>48.917951483493908</v>
      </c>
      <c r="S5782" s="177">
        <v>4.7880002687494203</v>
      </c>
      <c r="T5782" s="177">
        <v>4.4894853984475906</v>
      </c>
      <c r="U5782" s="177">
        <v>48.917951483493908</v>
      </c>
      <c r="V5782" s="177">
        <v>48.917951483493908</v>
      </c>
      <c r="W5782" s="177">
        <v>9.618529586476289E-2</v>
      </c>
      <c r="X5782" s="177">
        <v>6.2341595340230163E-2</v>
      </c>
      <c r="Y5782" s="177">
        <v>0</v>
      </c>
      <c r="Z5782" s="177">
        <v>0</v>
      </c>
      <c r="AA5782" s="177">
        <v>48.133035211797932</v>
      </c>
      <c r="AB5782" s="177">
        <v>50.386170710662057</v>
      </c>
      <c r="AC5782" s="177">
        <v>44.052794481516884</v>
      </c>
      <c r="AD5782" s="177">
        <v>0</v>
      </c>
      <c r="AE5782" s="177">
        <v>0</v>
      </c>
      <c r="AF5782" s="177">
        <v>11.707257196292939</v>
      </c>
      <c r="AG5782" s="177">
        <v>0</v>
      </c>
      <c r="AH5782" s="177">
        <v>0</v>
      </c>
      <c r="AI5782" s="177">
        <v>0</v>
      </c>
      <c r="AJ5782" s="177">
        <v>0</v>
      </c>
    </row>
    <row r="5783" spans="1:36" hidden="1" outlineLevel="1" x14ac:dyDescent="0.25">
      <c r="A5783" s="190">
        <f t="shared" si="1571"/>
        <v>2036</v>
      </c>
      <c r="B5783" s="55">
        <f t="shared" si="1572"/>
        <v>1</v>
      </c>
      <c r="C5783" s="55">
        <f t="shared" si="1573"/>
        <v>8</v>
      </c>
      <c r="D5783" s="55">
        <f t="shared" si="1567"/>
        <v>241</v>
      </c>
      <c r="F5783" s="63">
        <f t="shared" si="1561"/>
        <v>49675.333333333314</v>
      </c>
      <c r="G5783" s="64">
        <f t="shared" si="1569"/>
        <v>400.13285437895047</v>
      </c>
      <c r="H5783" s="64">
        <f t="shared" si="1570"/>
        <v>0</v>
      </c>
      <c r="I5783" s="64">
        <f t="shared" si="1570"/>
        <v>46.204927544176179</v>
      </c>
      <c r="J5783" s="64">
        <f t="shared" si="1570"/>
        <v>0</v>
      </c>
      <c r="K5783" s="64">
        <f t="shared" si="1570"/>
        <v>0</v>
      </c>
      <c r="L5783" s="64">
        <f t="shared" si="1570"/>
        <v>0</v>
      </c>
      <c r="M5783" s="64">
        <f t="shared" si="1570"/>
        <v>10.731652429935195</v>
      </c>
      <c r="N5783" s="64">
        <f t="shared" si="1570"/>
        <v>343.19627440483907</v>
      </c>
      <c r="O5783" s="121"/>
      <c r="P5783" s="177">
        <v>0</v>
      </c>
      <c r="Q5783" s="177">
        <v>50.329739845246316</v>
      </c>
      <c r="R5783" s="177">
        <v>50.329739845246316</v>
      </c>
      <c r="S5783" s="177">
        <v>13.035964335794331</v>
      </c>
      <c r="T5783" s="177">
        <v>10.577322723507153</v>
      </c>
      <c r="U5783" s="177">
        <v>50.329739845246316</v>
      </c>
      <c r="V5783" s="177">
        <v>50.329739845246316</v>
      </c>
      <c r="W5783" s="177">
        <v>1.220311355484105</v>
      </c>
      <c r="X5783" s="177">
        <v>8.069457450891349</v>
      </c>
      <c r="Y5783" s="177">
        <v>6.4001600000000005</v>
      </c>
      <c r="Z5783" s="177">
        <v>0</v>
      </c>
      <c r="AA5783" s="177">
        <v>48.983872303763235</v>
      </c>
      <c r="AB5783" s="177">
        <v>48.461318275711022</v>
      </c>
      <c r="AC5783" s="177">
        <v>44.432124444379539</v>
      </c>
      <c r="AD5783" s="177">
        <v>0</v>
      </c>
      <c r="AE5783" s="177">
        <v>0</v>
      </c>
      <c r="AF5783" s="177">
        <v>10.731652429935195</v>
      </c>
      <c r="AG5783" s="177">
        <v>0</v>
      </c>
      <c r="AH5783" s="177">
        <v>0</v>
      </c>
      <c r="AI5783" s="177">
        <v>0</v>
      </c>
      <c r="AJ5783" s="177">
        <v>6.9017116784992387</v>
      </c>
    </row>
    <row r="5784" spans="1:36" hidden="1" outlineLevel="1" x14ac:dyDescent="0.25">
      <c r="A5784" s="190">
        <f t="shared" si="1571"/>
        <v>2036</v>
      </c>
      <c r="B5784" s="55">
        <f t="shared" si="1572"/>
        <v>1</v>
      </c>
      <c r="C5784" s="55">
        <f t="shared" si="1573"/>
        <v>9</v>
      </c>
      <c r="D5784" s="55">
        <f t="shared" si="1567"/>
        <v>241</v>
      </c>
      <c r="F5784" s="63">
        <f t="shared" si="1561"/>
        <v>49675.374999999978</v>
      </c>
      <c r="G5784" s="64">
        <f t="shared" si="1569"/>
        <v>446.32802149145516</v>
      </c>
      <c r="H5784" s="64">
        <f t="shared" si="1570"/>
        <v>0</v>
      </c>
      <c r="I5784" s="64">
        <f t="shared" si="1570"/>
        <v>81.083629621812491</v>
      </c>
      <c r="J5784" s="64">
        <f t="shared" si="1570"/>
        <v>0</v>
      </c>
      <c r="K5784" s="64">
        <f t="shared" si="1570"/>
        <v>0</v>
      </c>
      <c r="L5784" s="64">
        <f t="shared" si="1570"/>
        <v>0</v>
      </c>
      <c r="M5784" s="64">
        <f t="shared" si="1570"/>
        <v>10.40645084114928</v>
      </c>
      <c r="N5784" s="64">
        <f t="shared" si="1570"/>
        <v>354.83794102849339</v>
      </c>
      <c r="O5784" s="121"/>
      <c r="P5784" s="177">
        <v>0</v>
      </c>
      <c r="Q5784" s="177">
        <v>52.988436176137697</v>
      </c>
      <c r="R5784" s="177">
        <v>52.988436176137697</v>
      </c>
      <c r="S5784" s="177">
        <v>17.715901235014844</v>
      </c>
      <c r="T5784" s="177">
        <v>12.350824977251115</v>
      </c>
      <c r="U5784" s="177">
        <v>52.988436176137697</v>
      </c>
      <c r="V5784" s="177">
        <v>52.988436176137697</v>
      </c>
      <c r="W5784" s="177">
        <v>3.1212712271778886</v>
      </c>
      <c r="X5784" s="177">
        <v>14.123595093302534</v>
      </c>
      <c r="Y5784" s="177">
        <v>16.188639999999999</v>
      </c>
      <c r="Z5784" s="177">
        <v>0</v>
      </c>
      <c r="AA5784" s="177">
        <v>50.203229269364087</v>
      </c>
      <c r="AB5784" s="177">
        <v>47.43053767162646</v>
      </c>
      <c r="AC5784" s="177">
        <v>45.250429382952078</v>
      </c>
      <c r="AD5784" s="177">
        <v>0</v>
      </c>
      <c r="AE5784" s="177">
        <v>0</v>
      </c>
      <c r="AF5784" s="177">
        <v>10.40645084114928</v>
      </c>
      <c r="AG5784" s="177">
        <v>0</v>
      </c>
      <c r="AH5784" s="177">
        <v>0</v>
      </c>
      <c r="AI5784" s="177">
        <v>0</v>
      </c>
      <c r="AJ5784" s="177">
        <v>17.583397089066107</v>
      </c>
    </row>
    <row r="5785" spans="1:36" hidden="1" outlineLevel="1" x14ac:dyDescent="0.25">
      <c r="A5785" s="190">
        <f t="shared" si="1571"/>
        <v>2036</v>
      </c>
      <c r="B5785" s="55">
        <f t="shared" si="1572"/>
        <v>1</v>
      </c>
      <c r="C5785" s="55">
        <f t="shared" si="1573"/>
        <v>10</v>
      </c>
      <c r="D5785" s="55">
        <f t="shared" si="1567"/>
        <v>241</v>
      </c>
      <c r="F5785" s="63">
        <f t="shared" si="1561"/>
        <v>49675.416666666642</v>
      </c>
      <c r="G5785" s="64">
        <f t="shared" si="1569"/>
        <v>465.6335735008422</v>
      </c>
      <c r="H5785" s="64">
        <f t="shared" ref="H5785:N5794" si="1575">SUMIF($P$6:$AK$6,H$6,$P5785:$AK5785)</f>
        <v>0</v>
      </c>
      <c r="I5785" s="64">
        <f t="shared" si="1575"/>
        <v>93.021155362496032</v>
      </c>
      <c r="J5785" s="64">
        <f t="shared" si="1575"/>
        <v>0</v>
      </c>
      <c r="K5785" s="64">
        <f t="shared" si="1575"/>
        <v>0</v>
      </c>
      <c r="L5785" s="64">
        <f t="shared" si="1575"/>
        <v>0</v>
      </c>
      <c r="M5785" s="64">
        <f t="shared" si="1575"/>
        <v>9.6747472663809724</v>
      </c>
      <c r="N5785" s="64">
        <f t="shared" si="1575"/>
        <v>362.93767087196522</v>
      </c>
      <c r="O5785" s="121"/>
      <c r="P5785" s="177">
        <v>0</v>
      </c>
      <c r="Q5785" s="177">
        <v>55.358591819955606</v>
      </c>
      <c r="R5785" s="177">
        <v>55.358591819955606</v>
      </c>
      <c r="S5785" s="177">
        <v>19.966664540035321</v>
      </c>
      <c r="T5785" s="177">
        <v>13.261848463715967</v>
      </c>
      <c r="U5785" s="177">
        <v>55.358591819955606</v>
      </c>
      <c r="V5785" s="177">
        <v>55.358591819955606</v>
      </c>
      <c r="W5785" s="177">
        <v>3.2504023276355012</v>
      </c>
      <c r="X5785" s="177">
        <v>14.16702613929065</v>
      </c>
      <c r="Y5785" s="177">
        <v>25.224159999999994</v>
      </c>
      <c r="Z5785" s="177">
        <v>0</v>
      </c>
      <c r="AA5785" s="177">
        <v>49.580109966543105</v>
      </c>
      <c r="AB5785" s="177">
        <v>45.820210559962916</v>
      </c>
      <c r="AC5785" s="177">
        <v>46.10298306563682</v>
      </c>
      <c r="AD5785" s="177">
        <v>0</v>
      </c>
      <c r="AE5785" s="177">
        <v>0</v>
      </c>
      <c r="AF5785" s="177">
        <v>9.6747472663809724</v>
      </c>
      <c r="AG5785" s="177">
        <v>0</v>
      </c>
      <c r="AH5785" s="177">
        <v>0</v>
      </c>
      <c r="AI5785" s="177">
        <v>0</v>
      </c>
      <c r="AJ5785" s="177">
        <v>17.151053891818609</v>
      </c>
    </row>
    <row r="5786" spans="1:36" hidden="1" outlineLevel="1" x14ac:dyDescent="0.25">
      <c r="A5786" s="190">
        <f t="shared" si="1571"/>
        <v>2036</v>
      </c>
      <c r="B5786" s="55">
        <f t="shared" si="1572"/>
        <v>1</v>
      </c>
      <c r="C5786" s="55">
        <f t="shared" si="1573"/>
        <v>11</v>
      </c>
      <c r="D5786" s="55">
        <f t="shared" si="1567"/>
        <v>241</v>
      </c>
      <c r="F5786" s="63">
        <f t="shared" si="1561"/>
        <v>49675.458333333307</v>
      </c>
      <c r="G5786" s="64">
        <f t="shared" si="1569"/>
        <v>481.89038905700761</v>
      </c>
      <c r="H5786" s="64">
        <f t="shared" si="1575"/>
        <v>0</v>
      </c>
      <c r="I5786" s="64">
        <f t="shared" si="1575"/>
        <v>97.511114022339953</v>
      </c>
      <c r="J5786" s="64">
        <f t="shared" si="1575"/>
        <v>0</v>
      </c>
      <c r="K5786" s="64">
        <f t="shared" si="1575"/>
        <v>0</v>
      </c>
      <c r="L5786" s="64">
        <f t="shared" si="1575"/>
        <v>0</v>
      </c>
      <c r="M5786" s="64">
        <f t="shared" si="1575"/>
        <v>10.162549649559843</v>
      </c>
      <c r="N5786" s="64">
        <f t="shared" si="1575"/>
        <v>374.21672538510785</v>
      </c>
      <c r="O5786" s="121"/>
      <c r="P5786" s="177">
        <v>0</v>
      </c>
      <c r="Q5786" s="177">
        <v>58.419184107842185</v>
      </c>
      <c r="R5786" s="177">
        <v>58.419184107842185</v>
      </c>
      <c r="S5786" s="177">
        <v>20.704595779461208</v>
      </c>
      <c r="T5786" s="177">
        <v>14.16362269963431</v>
      </c>
      <c r="U5786" s="177">
        <v>58.419184107842185</v>
      </c>
      <c r="V5786" s="177">
        <v>58.419184107842185</v>
      </c>
      <c r="W5786" s="177">
        <v>3.1171649496033962</v>
      </c>
      <c r="X5786" s="177">
        <v>14.813858793927031</v>
      </c>
      <c r="Y5786" s="177">
        <v>27.483039999999995</v>
      </c>
      <c r="Z5786" s="177">
        <v>0</v>
      </c>
      <c r="AA5786" s="177">
        <v>49.397404735199515</v>
      </c>
      <c r="AB5786" s="177">
        <v>45.695278619557307</v>
      </c>
      <c r="AC5786" s="177">
        <v>45.447305598982275</v>
      </c>
      <c r="AD5786" s="177">
        <v>0</v>
      </c>
      <c r="AE5786" s="177">
        <v>0</v>
      </c>
      <c r="AF5786" s="177">
        <v>10.162549649559843</v>
      </c>
      <c r="AG5786" s="177">
        <v>0</v>
      </c>
      <c r="AH5786" s="177">
        <v>0</v>
      </c>
      <c r="AI5786" s="177">
        <v>0</v>
      </c>
      <c r="AJ5786" s="177">
        <v>17.228831799713998</v>
      </c>
    </row>
    <row r="5787" spans="1:36" hidden="1" outlineLevel="1" x14ac:dyDescent="0.25">
      <c r="A5787" s="190">
        <f t="shared" si="1571"/>
        <v>2036</v>
      </c>
      <c r="B5787" s="55">
        <f t="shared" si="1572"/>
        <v>1</v>
      </c>
      <c r="C5787" s="55">
        <f t="shared" si="1573"/>
        <v>12</v>
      </c>
      <c r="D5787" s="55">
        <f t="shared" si="1567"/>
        <v>241</v>
      </c>
      <c r="F5787" s="63">
        <f t="shared" si="1561"/>
        <v>49675.499999999971</v>
      </c>
      <c r="G5787" s="64">
        <f t="shared" si="1569"/>
        <v>487.03460661251637</v>
      </c>
      <c r="H5787" s="64">
        <f t="shared" si="1575"/>
        <v>0</v>
      </c>
      <c r="I5787" s="64">
        <f t="shared" si="1575"/>
        <v>98.821026429573763</v>
      </c>
      <c r="J5787" s="64">
        <f t="shared" si="1575"/>
        <v>0</v>
      </c>
      <c r="K5787" s="64">
        <f t="shared" si="1575"/>
        <v>0</v>
      </c>
      <c r="L5787" s="64">
        <f t="shared" si="1575"/>
        <v>0</v>
      </c>
      <c r="M5787" s="64">
        <f t="shared" si="1575"/>
        <v>10.40645084114928</v>
      </c>
      <c r="N5787" s="64">
        <f t="shared" si="1575"/>
        <v>377.80712934179331</v>
      </c>
      <c r="O5787" s="121"/>
      <c r="P5787" s="177">
        <v>0</v>
      </c>
      <c r="Q5787" s="177">
        <v>59.573346856136141</v>
      </c>
      <c r="R5787" s="177">
        <v>59.573346856136141</v>
      </c>
      <c r="S5787" s="177">
        <v>20.664904586898889</v>
      </c>
      <c r="T5787" s="177">
        <v>15.611379641466106</v>
      </c>
      <c r="U5787" s="177">
        <v>59.573346856136141</v>
      </c>
      <c r="V5787" s="177">
        <v>59.573346856136141</v>
      </c>
      <c r="W5787" s="177">
        <v>3.0590224123969421</v>
      </c>
      <c r="X5787" s="177">
        <v>14.811109858082807</v>
      </c>
      <c r="Y5787" s="177">
        <v>27.483039999999995</v>
      </c>
      <c r="Z5787" s="177">
        <v>0</v>
      </c>
      <c r="AA5787" s="177">
        <v>49.750327313233939</v>
      </c>
      <c r="AB5787" s="177">
        <v>45.030039435740491</v>
      </c>
      <c r="AC5787" s="177">
        <v>44.733375168274357</v>
      </c>
      <c r="AD5787" s="177">
        <v>0</v>
      </c>
      <c r="AE5787" s="177">
        <v>0</v>
      </c>
      <c r="AF5787" s="177">
        <v>10.40645084114928</v>
      </c>
      <c r="AG5787" s="177">
        <v>0</v>
      </c>
      <c r="AH5787" s="177">
        <v>0</v>
      </c>
      <c r="AI5787" s="177">
        <v>0</v>
      </c>
      <c r="AJ5787" s="177">
        <v>17.191569930729017</v>
      </c>
    </row>
    <row r="5788" spans="1:36" hidden="1" outlineLevel="1" x14ac:dyDescent="0.25">
      <c r="A5788" s="190">
        <f t="shared" si="1571"/>
        <v>2036</v>
      </c>
      <c r="B5788" s="55">
        <f t="shared" si="1572"/>
        <v>1</v>
      </c>
      <c r="C5788" s="55">
        <f t="shared" si="1573"/>
        <v>13</v>
      </c>
      <c r="D5788" s="55">
        <f t="shared" si="1567"/>
        <v>241</v>
      </c>
      <c r="F5788" s="63">
        <f t="shared" si="1561"/>
        <v>49675.541666666635</v>
      </c>
      <c r="G5788" s="64">
        <f t="shared" si="1569"/>
        <v>483.90465291730379</v>
      </c>
      <c r="H5788" s="64">
        <f t="shared" si="1575"/>
        <v>0</v>
      </c>
      <c r="I5788" s="64">
        <f t="shared" si="1575"/>
        <v>95.695591755454203</v>
      </c>
      <c r="J5788" s="64">
        <f t="shared" si="1575"/>
        <v>0</v>
      </c>
      <c r="K5788" s="64">
        <f t="shared" si="1575"/>
        <v>0</v>
      </c>
      <c r="L5788" s="64">
        <f t="shared" si="1575"/>
        <v>0</v>
      </c>
      <c r="M5788" s="64">
        <f t="shared" si="1575"/>
        <v>10.569051635542234</v>
      </c>
      <c r="N5788" s="64">
        <f t="shared" si="1575"/>
        <v>377.64000952630738</v>
      </c>
      <c r="O5788" s="121"/>
      <c r="P5788" s="177">
        <v>0</v>
      </c>
      <c r="Q5788" s="177">
        <v>60.088598083053085</v>
      </c>
      <c r="R5788" s="177">
        <v>60.088598083053085</v>
      </c>
      <c r="S5788" s="177">
        <v>16.106259977801827</v>
      </c>
      <c r="T5788" s="177">
        <v>15.1506340408885</v>
      </c>
      <c r="U5788" s="177">
        <v>60.088598083053085</v>
      </c>
      <c r="V5788" s="177">
        <v>60.088598083053085</v>
      </c>
      <c r="W5788" s="177">
        <v>3.4231977104891094</v>
      </c>
      <c r="X5788" s="177">
        <v>16.235440301100365</v>
      </c>
      <c r="Y5788" s="177">
        <v>25.977119999999996</v>
      </c>
      <c r="Z5788" s="177">
        <v>0</v>
      </c>
      <c r="AA5788" s="177">
        <v>47.767587452070998</v>
      </c>
      <c r="AB5788" s="177">
        <v>44.751386693849071</v>
      </c>
      <c r="AC5788" s="177">
        <v>44.766643048174984</v>
      </c>
      <c r="AD5788" s="177">
        <v>0</v>
      </c>
      <c r="AE5788" s="177">
        <v>0</v>
      </c>
      <c r="AF5788" s="177">
        <v>10.569051635542234</v>
      </c>
      <c r="AG5788" s="177">
        <v>0</v>
      </c>
      <c r="AH5788" s="177">
        <v>0</v>
      </c>
      <c r="AI5788" s="177">
        <v>0</v>
      </c>
      <c r="AJ5788" s="177">
        <v>18.802939725174394</v>
      </c>
    </row>
    <row r="5789" spans="1:36" hidden="1" outlineLevel="1" x14ac:dyDescent="0.25">
      <c r="A5789" s="190">
        <f t="shared" si="1571"/>
        <v>2036</v>
      </c>
      <c r="B5789" s="55">
        <f t="shared" si="1572"/>
        <v>1</v>
      </c>
      <c r="C5789" s="55">
        <f t="shared" si="1573"/>
        <v>14</v>
      </c>
      <c r="D5789" s="55">
        <f t="shared" si="1567"/>
        <v>241</v>
      </c>
      <c r="F5789" s="63">
        <f t="shared" si="1561"/>
        <v>49675.583333333299</v>
      </c>
      <c r="G5789" s="64">
        <f t="shared" si="1569"/>
        <v>466.14454786641772</v>
      </c>
      <c r="H5789" s="64">
        <f t="shared" si="1575"/>
        <v>0</v>
      </c>
      <c r="I5789" s="64">
        <f t="shared" si="1575"/>
        <v>80.50668875902565</v>
      </c>
      <c r="J5789" s="64">
        <f t="shared" si="1575"/>
        <v>0</v>
      </c>
      <c r="K5789" s="64">
        <f t="shared" si="1575"/>
        <v>0</v>
      </c>
      <c r="L5789" s="64">
        <f t="shared" si="1575"/>
        <v>0</v>
      </c>
      <c r="M5789" s="64">
        <f t="shared" si="1575"/>
        <v>10.325150443952801</v>
      </c>
      <c r="N5789" s="64">
        <f t="shared" si="1575"/>
        <v>375.31270866343925</v>
      </c>
      <c r="O5789" s="121"/>
      <c r="P5789" s="177">
        <v>0</v>
      </c>
      <c r="Q5789" s="177">
        <v>59.037485580142537</v>
      </c>
      <c r="R5789" s="177">
        <v>59.037485580142537</v>
      </c>
      <c r="S5789" s="177">
        <v>8.6610702119109195</v>
      </c>
      <c r="T5789" s="177">
        <v>9.6043514122741733</v>
      </c>
      <c r="U5789" s="177">
        <v>59.037485580142537</v>
      </c>
      <c r="V5789" s="177">
        <v>59.037485580142537</v>
      </c>
      <c r="W5789" s="177">
        <v>3.3825302124246392</v>
      </c>
      <c r="X5789" s="177">
        <v>17.150943703480216</v>
      </c>
      <c r="Y5789" s="177">
        <v>19.953440000000001</v>
      </c>
      <c r="Z5789" s="177">
        <v>0</v>
      </c>
      <c r="AA5789" s="177">
        <v>49.929092755602596</v>
      </c>
      <c r="AB5789" s="177">
        <v>43.983466573352672</v>
      </c>
      <c r="AC5789" s="177">
        <v>45.250207013913823</v>
      </c>
      <c r="AD5789" s="177">
        <v>0</v>
      </c>
      <c r="AE5789" s="177">
        <v>0</v>
      </c>
      <c r="AF5789" s="177">
        <v>10.325150443952801</v>
      </c>
      <c r="AG5789" s="177">
        <v>0</v>
      </c>
      <c r="AH5789" s="177">
        <v>0</v>
      </c>
      <c r="AI5789" s="177">
        <v>0</v>
      </c>
      <c r="AJ5789" s="177">
        <v>21.754353218935698</v>
      </c>
    </row>
    <row r="5790" spans="1:36" hidden="1" outlineLevel="1" x14ac:dyDescent="0.25">
      <c r="A5790" s="190">
        <f t="shared" si="1571"/>
        <v>2036</v>
      </c>
      <c r="B5790" s="55">
        <f t="shared" si="1572"/>
        <v>1</v>
      </c>
      <c r="C5790" s="55">
        <f t="shared" si="1573"/>
        <v>15</v>
      </c>
      <c r="D5790" s="55">
        <f t="shared" si="1567"/>
        <v>241</v>
      </c>
      <c r="F5790" s="63">
        <f t="shared" si="1561"/>
        <v>49675.624999999964</v>
      </c>
      <c r="G5790" s="64">
        <f t="shared" si="1569"/>
        <v>419.08638293587535</v>
      </c>
      <c r="H5790" s="64">
        <f t="shared" si="1575"/>
        <v>0</v>
      </c>
      <c r="I5790" s="64">
        <f t="shared" si="1575"/>
        <v>45.49205834536928</v>
      </c>
      <c r="J5790" s="64">
        <f t="shared" si="1575"/>
        <v>0</v>
      </c>
      <c r="K5790" s="64">
        <f t="shared" si="1575"/>
        <v>0</v>
      </c>
      <c r="L5790" s="64">
        <f t="shared" si="1575"/>
        <v>0</v>
      </c>
      <c r="M5790" s="64">
        <f t="shared" si="1575"/>
        <v>9.9186484579704057</v>
      </c>
      <c r="N5790" s="64">
        <f t="shared" si="1575"/>
        <v>363.67567613253567</v>
      </c>
      <c r="O5790" s="121"/>
      <c r="P5790" s="177">
        <v>0</v>
      </c>
      <c r="Q5790" s="177">
        <v>55.96658826771759</v>
      </c>
      <c r="R5790" s="177">
        <v>55.96658826771759</v>
      </c>
      <c r="S5790" s="177">
        <v>2.1915273937434314</v>
      </c>
      <c r="T5790" s="177">
        <v>1.5318973629765058</v>
      </c>
      <c r="U5790" s="177">
        <v>55.96658826771759</v>
      </c>
      <c r="V5790" s="177">
        <v>55.96658826771759</v>
      </c>
      <c r="W5790" s="177">
        <v>2.2198360777935218</v>
      </c>
      <c r="X5790" s="177">
        <v>13.769259225710396</v>
      </c>
      <c r="Y5790" s="177">
        <v>8.6590399999999992</v>
      </c>
      <c r="Z5790" s="177">
        <v>0</v>
      </c>
      <c r="AA5790" s="177">
        <v>50.203328965048925</v>
      </c>
      <c r="AB5790" s="177">
        <v>44.53008047598945</v>
      </c>
      <c r="AC5790" s="177">
        <v>45.075913620626942</v>
      </c>
      <c r="AD5790" s="177">
        <v>0</v>
      </c>
      <c r="AE5790" s="177">
        <v>0</v>
      </c>
      <c r="AF5790" s="177">
        <v>9.9186484579704057</v>
      </c>
      <c r="AG5790" s="177">
        <v>0</v>
      </c>
      <c r="AH5790" s="177">
        <v>0</v>
      </c>
      <c r="AI5790" s="177">
        <v>0</v>
      </c>
      <c r="AJ5790" s="177">
        <v>17.120498285145423</v>
      </c>
    </row>
    <row r="5791" spans="1:36" hidden="1" outlineLevel="1" x14ac:dyDescent="0.25">
      <c r="A5791" s="190">
        <f t="shared" si="1571"/>
        <v>2036</v>
      </c>
      <c r="B5791" s="55">
        <f t="shared" si="1572"/>
        <v>1</v>
      </c>
      <c r="C5791" s="55">
        <f t="shared" si="1573"/>
        <v>16</v>
      </c>
      <c r="D5791" s="55">
        <f t="shared" si="1567"/>
        <v>241</v>
      </c>
      <c r="F5791" s="63">
        <f t="shared" si="1561"/>
        <v>49675.666666666628</v>
      </c>
      <c r="G5791" s="64">
        <f t="shared" si="1569"/>
        <v>375.43873677448107</v>
      </c>
      <c r="H5791" s="64">
        <f t="shared" si="1575"/>
        <v>0</v>
      </c>
      <c r="I5791" s="64">
        <f t="shared" si="1575"/>
        <v>4.458809358767434</v>
      </c>
      <c r="J5791" s="64">
        <f t="shared" si="1575"/>
        <v>0</v>
      </c>
      <c r="K5791" s="64">
        <f t="shared" si="1575"/>
        <v>0</v>
      </c>
      <c r="L5791" s="64">
        <f t="shared" si="1575"/>
        <v>0</v>
      </c>
      <c r="M5791" s="64">
        <f t="shared" si="1575"/>
        <v>10.081249252363362</v>
      </c>
      <c r="N5791" s="64">
        <f t="shared" si="1575"/>
        <v>360.89867816335027</v>
      </c>
      <c r="O5791" s="121"/>
      <c r="P5791" s="177">
        <v>0</v>
      </c>
      <c r="Q5791" s="177">
        <v>55.595607384337391</v>
      </c>
      <c r="R5791" s="177">
        <v>55.595607384337391</v>
      </c>
      <c r="S5791" s="177">
        <v>0</v>
      </c>
      <c r="T5791" s="177">
        <v>0</v>
      </c>
      <c r="U5791" s="177">
        <v>55.595607384337391</v>
      </c>
      <c r="V5791" s="177">
        <v>55.595607384337391</v>
      </c>
      <c r="W5791" s="177">
        <v>0.37765048959750741</v>
      </c>
      <c r="X5791" s="177">
        <v>2.6451484769498084</v>
      </c>
      <c r="Y5791" s="177">
        <v>0.75295999999999996</v>
      </c>
      <c r="Z5791" s="177">
        <v>0</v>
      </c>
      <c r="AA5791" s="177">
        <v>50.004177968614172</v>
      </c>
      <c r="AB5791" s="177">
        <v>44.192423641807054</v>
      </c>
      <c r="AC5791" s="177">
        <v>44.319647015579449</v>
      </c>
      <c r="AD5791" s="177">
        <v>0</v>
      </c>
      <c r="AE5791" s="177">
        <v>0</v>
      </c>
      <c r="AF5791" s="177">
        <v>10.081249252363362</v>
      </c>
      <c r="AG5791" s="177">
        <v>0</v>
      </c>
      <c r="AH5791" s="177">
        <v>0</v>
      </c>
      <c r="AI5791" s="177">
        <v>0</v>
      </c>
      <c r="AJ5791" s="177">
        <v>0.68305039222011865</v>
      </c>
    </row>
    <row r="5792" spans="1:36" hidden="1" outlineLevel="1" x14ac:dyDescent="0.25">
      <c r="A5792" s="190">
        <f t="shared" si="1571"/>
        <v>2036</v>
      </c>
      <c r="B5792" s="55">
        <f t="shared" si="1572"/>
        <v>1</v>
      </c>
      <c r="C5792" s="55">
        <f t="shared" si="1573"/>
        <v>17</v>
      </c>
      <c r="D5792" s="55">
        <f t="shared" si="1567"/>
        <v>241</v>
      </c>
      <c r="F5792" s="63">
        <f t="shared" si="1561"/>
        <v>49675.708333333292</v>
      </c>
      <c r="G5792" s="64">
        <f t="shared" si="1569"/>
        <v>368.14494489164304</v>
      </c>
      <c r="H5792" s="64">
        <f t="shared" si="1575"/>
        <v>0</v>
      </c>
      <c r="I5792" s="64">
        <f t="shared" si="1575"/>
        <v>0</v>
      </c>
      <c r="J5792" s="64">
        <f t="shared" si="1575"/>
        <v>0</v>
      </c>
      <c r="K5792" s="64">
        <f t="shared" si="1575"/>
        <v>0</v>
      </c>
      <c r="L5792" s="64">
        <f t="shared" si="1575"/>
        <v>0</v>
      </c>
      <c r="M5792" s="64">
        <f t="shared" si="1575"/>
        <v>10.24385004675632</v>
      </c>
      <c r="N5792" s="64">
        <f t="shared" si="1575"/>
        <v>357.9010948448867</v>
      </c>
      <c r="O5792" s="121"/>
      <c r="P5792" s="177">
        <v>0</v>
      </c>
      <c r="Q5792" s="177">
        <v>54.596020004118529</v>
      </c>
      <c r="R5792" s="177">
        <v>54.596020004118529</v>
      </c>
      <c r="S5792" s="177">
        <v>0</v>
      </c>
      <c r="T5792" s="177">
        <v>0</v>
      </c>
      <c r="U5792" s="177">
        <v>54.596020004118529</v>
      </c>
      <c r="V5792" s="177">
        <v>54.596020004118529</v>
      </c>
      <c r="W5792" s="177">
        <v>0</v>
      </c>
      <c r="X5792" s="177">
        <v>0</v>
      </c>
      <c r="Y5792" s="177">
        <v>0</v>
      </c>
      <c r="Z5792" s="177">
        <v>0</v>
      </c>
      <c r="AA5792" s="177">
        <v>49.832981730705754</v>
      </c>
      <c r="AB5792" s="177">
        <v>45.703016333967369</v>
      </c>
      <c r="AC5792" s="177">
        <v>43.98101676373949</v>
      </c>
      <c r="AD5792" s="177">
        <v>0</v>
      </c>
      <c r="AE5792" s="177">
        <v>0</v>
      </c>
      <c r="AF5792" s="177">
        <v>10.24385004675632</v>
      </c>
      <c r="AG5792" s="177">
        <v>0</v>
      </c>
      <c r="AH5792" s="177">
        <v>0</v>
      </c>
      <c r="AI5792" s="177">
        <v>0</v>
      </c>
      <c r="AJ5792" s="177">
        <v>0</v>
      </c>
    </row>
    <row r="5793" spans="1:36" hidden="1" outlineLevel="1" x14ac:dyDescent="0.25">
      <c r="A5793" s="190">
        <f t="shared" si="1571"/>
        <v>2036</v>
      </c>
      <c r="B5793" s="55">
        <f t="shared" si="1572"/>
        <v>1</v>
      </c>
      <c r="C5793" s="55">
        <f t="shared" si="1573"/>
        <v>18</v>
      </c>
      <c r="D5793" s="55">
        <f t="shared" si="1567"/>
        <v>241</v>
      </c>
      <c r="F5793" s="63">
        <f t="shared" si="1561"/>
        <v>49675.749999999956</v>
      </c>
      <c r="G5793" s="64">
        <f t="shared" si="1569"/>
        <v>352.52674635005667</v>
      </c>
      <c r="H5793" s="64">
        <f t="shared" si="1575"/>
        <v>0</v>
      </c>
      <c r="I5793" s="64">
        <f t="shared" si="1575"/>
        <v>0</v>
      </c>
      <c r="J5793" s="64">
        <f t="shared" si="1575"/>
        <v>0</v>
      </c>
      <c r="K5793" s="64">
        <f t="shared" si="1575"/>
        <v>0</v>
      </c>
      <c r="L5793" s="64">
        <f t="shared" si="1575"/>
        <v>0</v>
      </c>
      <c r="M5793" s="64">
        <f t="shared" si="1575"/>
        <v>11.300755210310541</v>
      </c>
      <c r="N5793" s="64">
        <f t="shared" si="1575"/>
        <v>341.22599113974616</v>
      </c>
      <c r="O5793" s="121"/>
      <c r="P5793" s="177">
        <v>0</v>
      </c>
      <c r="Q5793" s="177">
        <v>50.71102575316484</v>
      </c>
      <c r="R5793" s="177">
        <v>50.71102575316484</v>
      </c>
      <c r="S5793" s="177">
        <v>0</v>
      </c>
      <c r="T5793" s="177">
        <v>0</v>
      </c>
      <c r="U5793" s="177">
        <v>50.71102575316484</v>
      </c>
      <c r="V5793" s="177">
        <v>50.71102575316484</v>
      </c>
      <c r="W5793" s="177">
        <v>0</v>
      </c>
      <c r="X5793" s="177">
        <v>0</v>
      </c>
      <c r="Y5793" s="177">
        <v>0</v>
      </c>
      <c r="Z5793" s="177">
        <v>0</v>
      </c>
      <c r="AA5793" s="177">
        <v>47.592039371742587</v>
      </c>
      <c r="AB5793" s="177">
        <v>46.383762672194358</v>
      </c>
      <c r="AC5793" s="177">
        <v>44.406086083149916</v>
      </c>
      <c r="AD5793" s="177">
        <v>0</v>
      </c>
      <c r="AE5793" s="177">
        <v>0</v>
      </c>
      <c r="AF5793" s="177">
        <v>11.300755210310541</v>
      </c>
      <c r="AG5793" s="177">
        <v>0</v>
      </c>
      <c r="AH5793" s="177">
        <v>0</v>
      </c>
      <c r="AI5793" s="177">
        <v>0</v>
      </c>
      <c r="AJ5793" s="177">
        <v>0</v>
      </c>
    </row>
    <row r="5794" spans="1:36" hidden="1" outlineLevel="1" x14ac:dyDescent="0.25">
      <c r="A5794" s="190">
        <f t="shared" si="1571"/>
        <v>2036</v>
      </c>
      <c r="B5794" s="55">
        <f t="shared" si="1572"/>
        <v>1</v>
      </c>
      <c r="C5794" s="55">
        <f t="shared" si="1573"/>
        <v>19</v>
      </c>
      <c r="D5794" s="55">
        <f t="shared" si="1567"/>
        <v>241</v>
      </c>
      <c r="F5794" s="63">
        <f t="shared" si="1561"/>
        <v>49675.791666666621</v>
      </c>
      <c r="G5794" s="64">
        <f t="shared" si="1569"/>
        <v>343.15920131045698</v>
      </c>
      <c r="H5794" s="64">
        <f t="shared" si="1575"/>
        <v>0</v>
      </c>
      <c r="I5794" s="64">
        <f t="shared" si="1575"/>
        <v>0</v>
      </c>
      <c r="J5794" s="64">
        <f t="shared" si="1575"/>
        <v>0</v>
      </c>
      <c r="K5794" s="64">
        <f t="shared" si="1575"/>
        <v>0</v>
      </c>
      <c r="L5794" s="64">
        <f t="shared" si="1575"/>
        <v>0</v>
      </c>
      <c r="M5794" s="64">
        <f t="shared" si="1575"/>
        <v>11.382055607507024</v>
      </c>
      <c r="N5794" s="64">
        <f t="shared" si="1575"/>
        <v>331.77714570294995</v>
      </c>
      <c r="O5794" s="121"/>
      <c r="P5794" s="177">
        <v>0</v>
      </c>
      <c r="Q5794" s="177">
        <v>48.196599765810191</v>
      </c>
      <c r="R5794" s="177">
        <v>48.196599765810191</v>
      </c>
      <c r="S5794" s="177">
        <v>0</v>
      </c>
      <c r="T5794" s="177">
        <v>0</v>
      </c>
      <c r="U5794" s="177">
        <v>48.196599765810191</v>
      </c>
      <c r="V5794" s="177">
        <v>48.196599765810191</v>
      </c>
      <c r="W5794" s="177">
        <v>0</v>
      </c>
      <c r="X5794" s="177">
        <v>0</v>
      </c>
      <c r="Y5794" s="177">
        <v>0</v>
      </c>
      <c r="Z5794" s="177">
        <v>0</v>
      </c>
      <c r="AA5794" s="177">
        <v>46.748454899953671</v>
      </c>
      <c r="AB5794" s="177">
        <v>47.171376688081565</v>
      </c>
      <c r="AC5794" s="177">
        <v>45.07091505167395</v>
      </c>
      <c r="AD5794" s="177">
        <v>0</v>
      </c>
      <c r="AE5794" s="177">
        <v>0</v>
      </c>
      <c r="AF5794" s="177">
        <v>11.382055607507024</v>
      </c>
      <c r="AG5794" s="177">
        <v>0</v>
      </c>
      <c r="AH5794" s="177">
        <v>0</v>
      </c>
      <c r="AI5794" s="177">
        <v>0</v>
      </c>
      <c r="AJ5794" s="177">
        <v>0</v>
      </c>
    </row>
    <row r="5795" spans="1:36" hidden="1" outlineLevel="1" x14ac:dyDescent="0.25">
      <c r="A5795" s="190">
        <f t="shared" si="1571"/>
        <v>2036</v>
      </c>
      <c r="B5795" s="55">
        <f t="shared" si="1572"/>
        <v>1</v>
      </c>
      <c r="C5795" s="55">
        <f t="shared" si="1573"/>
        <v>20</v>
      </c>
      <c r="D5795" s="55">
        <f t="shared" si="1567"/>
        <v>241</v>
      </c>
      <c r="F5795" s="63">
        <f t="shared" si="1561"/>
        <v>49675.833333333285</v>
      </c>
      <c r="G5795" s="64">
        <f t="shared" si="1569"/>
        <v>337.1645054383697</v>
      </c>
      <c r="H5795" s="64">
        <f t="shared" ref="H5795:N5804" si="1576">SUMIF($P$6:$AK$6,H$6,$P5795:$AK5795)</f>
        <v>0</v>
      </c>
      <c r="I5795" s="64">
        <f t="shared" si="1576"/>
        <v>0</v>
      </c>
      <c r="J5795" s="64">
        <f t="shared" si="1576"/>
        <v>0</v>
      </c>
      <c r="K5795" s="64">
        <f t="shared" si="1576"/>
        <v>0</v>
      </c>
      <c r="L5795" s="64">
        <f t="shared" si="1576"/>
        <v>0</v>
      </c>
      <c r="M5795" s="64">
        <f t="shared" si="1576"/>
        <v>11.707257196292936</v>
      </c>
      <c r="N5795" s="64">
        <f t="shared" si="1576"/>
        <v>325.45724824207679</v>
      </c>
      <c r="O5795" s="121"/>
      <c r="P5795" s="177">
        <v>0</v>
      </c>
      <c r="Q5795" s="177">
        <v>46.743591305904431</v>
      </c>
      <c r="R5795" s="177">
        <v>46.743591305904431</v>
      </c>
      <c r="S5795" s="177">
        <v>0</v>
      </c>
      <c r="T5795" s="177">
        <v>0</v>
      </c>
      <c r="U5795" s="177">
        <v>46.743591305904431</v>
      </c>
      <c r="V5795" s="177">
        <v>46.743591305904431</v>
      </c>
      <c r="W5795" s="177">
        <v>0</v>
      </c>
      <c r="X5795" s="177">
        <v>0</v>
      </c>
      <c r="Y5795" s="177">
        <v>0</v>
      </c>
      <c r="Z5795" s="177">
        <v>0</v>
      </c>
      <c r="AA5795" s="177">
        <v>48.302080377682294</v>
      </c>
      <c r="AB5795" s="177">
        <v>47.227983715580933</v>
      </c>
      <c r="AC5795" s="177">
        <v>42.952818925195814</v>
      </c>
      <c r="AD5795" s="177">
        <v>0</v>
      </c>
      <c r="AE5795" s="177">
        <v>0</v>
      </c>
      <c r="AF5795" s="177">
        <v>11.707257196292936</v>
      </c>
      <c r="AG5795" s="177">
        <v>0</v>
      </c>
      <c r="AH5795" s="177">
        <v>0</v>
      </c>
      <c r="AI5795" s="177">
        <v>0</v>
      </c>
      <c r="AJ5795" s="177">
        <v>0</v>
      </c>
    </row>
    <row r="5796" spans="1:36" hidden="1" outlineLevel="1" x14ac:dyDescent="0.25">
      <c r="A5796" s="190">
        <f t="shared" si="1571"/>
        <v>2036</v>
      </c>
      <c r="B5796" s="55">
        <f t="shared" si="1572"/>
        <v>1</v>
      </c>
      <c r="C5796" s="55">
        <f t="shared" si="1573"/>
        <v>21</v>
      </c>
      <c r="D5796" s="55">
        <f t="shared" si="1567"/>
        <v>241</v>
      </c>
      <c r="F5796" s="63">
        <f t="shared" si="1561"/>
        <v>49675.874999999949</v>
      </c>
      <c r="G5796" s="64">
        <f t="shared" si="1569"/>
        <v>341.65393541520785</v>
      </c>
      <c r="H5796" s="64">
        <f t="shared" si="1576"/>
        <v>0</v>
      </c>
      <c r="I5796" s="64">
        <f t="shared" si="1576"/>
        <v>0</v>
      </c>
      <c r="J5796" s="64">
        <f t="shared" si="1576"/>
        <v>0</v>
      </c>
      <c r="K5796" s="64">
        <f t="shared" si="1576"/>
        <v>0</v>
      </c>
      <c r="L5796" s="64">
        <f t="shared" si="1576"/>
        <v>0</v>
      </c>
      <c r="M5796" s="64">
        <f t="shared" si="1576"/>
        <v>11.463356004703503</v>
      </c>
      <c r="N5796" s="64">
        <f t="shared" si="1576"/>
        <v>330.19057941050437</v>
      </c>
      <c r="O5796" s="121"/>
      <c r="P5796" s="177">
        <v>0</v>
      </c>
      <c r="Q5796" s="177">
        <v>47.743178686123287</v>
      </c>
      <c r="R5796" s="177">
        <v>47.743178686123287</v>
      </c>
      <c r="S5796" s="177">
        <v>0</v>
      </c>
      <c r="T5796" s="177">
        <v>0</v>
      </c>
      <c r="U5796" s="177">
        <v>47.743178686123287</v>
      </c>
      <c r="V5796" s="177">
        <v>47.743178686123287</v>
      </c>
      <c r="W5796" s="177">
        <v>0</v>
      </c>
      <c r="X5796" s="177">
        <v>0</v>
      </c>
      <c r="Y5796" s="177">
        <v>0</v>
      </c>
      <c r="Z5796" s="177">
        <v>0</v>
      </c>
      <c r="AA5796" s="177">
        <v>48.693350125574867</v>
      </c>
      <c r="AB5796" s="177">
        <v>47.736727034590494</v>
      </c>
      <c r="AC5796" s="177">
        <v>42.787787505845898</v>
      </c>
      <c r="AD5796" s="177">
        <v>0</v>
      </c>
      <c r="AE5796" s="177">
        <v>0</v>
      </c>
      <c r="AF5796" s="177">
        <v>11.463356004703503</v>
      </c>
      <c r="AG5796" s="177">
        <v>0</v>
      </c>
      <c r="AH5796" s="177">
        <v>0</v>
      </c>
      <c r="AI5796" s="177">
        <v>0</v>
      </c>
      <c r="AJ5796" s="177">
        <v>0</v>
      </c>
    </row>
    <row r="5797" spans="1:36" hidden="1" outlineLevel="1" x14ac:dyDescent="0.25">
      <c r="A5797" s="190">
        <f t="shared" si="1571"/>
        <v>2036</v>
      </c>
      <c r="B5797" s="55">
        <f t="shared" si="1572"/>
        <v>1</v>
      </c>
      <c r="C5797" s="55">
        <f t="shared" si="1573"/>
        <v>22</v>
      </c>
      <c r="D5797" s="55">
        <f t="shared" si="1567"/>
        <v>241</v>
      </c>
      <c r="F5797" s="63">
        <f t="shared" si="1561"/>
        <v>49675.916666666613</v>
      </c>
      <c r="G5797" s="64">
        <f t="shared" si="1569"/>
        <v>340.495092647165</v>
      </c>
      <c r="H5797" s="64">
        <f t="shared" si="1576"/>
        <v>0</v>
      </c>
      <c r="I5797" s="64">
        <f t="shared" si="1576"/>
        <v>0</v>
      </c>
      <c r="J5797" s="64">
        <f t="shared" si="1576"/>
        <v>0</v>
      </c>
      <c r="K5797" s="64">
        <f t="shared" si="1576"/>
        <v>0</v>
      </c>
      <c r="L5797" s="64">
        <f t="shared" si="1576"/>
        <v>0</v>
      </c>
      <c r="M5797" s="64">
        <f t="shared" si="1576"/>
        <v>11.544656401899978</v>
      </c>
      <c r="N5797" s="64">
        <f t="shared" si="1576"/>
        <v>328.950436245265</v>
      </c>
      <c r="O5797" s="121"/>
      <c r="P5797" s="177">
        <v>0</v>
      </c>
      <c r="Q5797" s="177">
        <v>48.021414348658446</v>
      </c>
      <c r="R5797" s="177">
        <v>48.021414348658446</v>
      </c>
      <c r="S5797" s="177">
        <v>0</v>
      </c>
      <c r="T5797" s="177">
        <v>0</v>
      </c>
      <c r="U5797" s="177">
        <v>48.021414348658446</v>
      </c>
      <c r="V5797" s="177">
        <v>48.021414348658446</v>
      </c>
      <c r="W5797" s="177">
        <v>0</v>
      </c>
      <c r="X5797" s="177">
        <v>0</v>
      </c>
      <c r="Y5797" s="177">
        <v>0</v>
      </c>
      <c r="Z5797" s="177">
        <v>0</v>
      </c>
      <c r="AA5797" s="177">
        <v>45.412973215686876</v>
      </c>
      <c r="AB5797" s="177">
        <v>48.106528883248828</v>
      </c>
      <c r="AC5797" s="177">
        <v>43.345276751695522</v>
      </c>
      <c r="AD5797" s="177">
        <v>0</v>
      </c>
      <c r="AE5797" s="177">
        <v>0</v>
      </c>
      <c r="AF5797" s="177">
        <v>11.544656401899978</v>
      </c>
      <c r="AG5797" s="177">
        <v>0</v>
      </c>
      <c r="AH5797" s="177">
        <v>0</v>
      </c>
      <c r="AI5797" s="177">
        <v>0</v>
      </c>
      <c r="AJ5797" s="177">
        <v>0</v>
      </c>
    </row>
    <row r="5798" spans="1:36" hidden="1" outlineLevel="1" x14ac:dyDescent="0.25">
      <c r="A5798" s="190">
        <f t="shared" si="1571"/>
        <v>2036</v>
      </c>
      <c r="B5798" s="55">
        <f t="shared" si="1572"/>
        <v>1</v>
      </c>
      <c r="C5798" s="55">
        <f t="shared" si="1573"/>
        <v>23</v>
      </c>
      <c r="D5798" s="55">
        <f t="shared" si="1567"/>
        <v>241</v>
      </c>
      <c r="F5798" s="63">
        <f t="shared" si="1561"/>
        <v>49675.958333333278</v>
      </c>
      <c r="G5798" s="64">
        <f t="shared" si="1569"/>
        <v>348.17507722578131</v>
      </c>
      <c r="H5798" s="64">
        <f t="shared" si="1576"/>
        <v>0</v>
      </c>
      <c r="I5798" s="64">
        <f t="shared" si="1576"/>
        <v>0</v>
      </c>
      <c r="J5798" s="64">
        <f t="shared" si="1576"/>
        <v>0</v>
      </c>
      <c r="K5798" s="64">
        <f t="shared" si="1576"/>
        <v>0</v>
      </c>
      <c r="L5798" s="64">
        <f t="shared" si="1576"/>
        <v>0</v>
      </c>
      <c r="M5798" s="64">
        <f t="shared" si="1576"/>
        <v>11.219454813114066</v>
      </c>
      <c r="N5798" s="64">
        <f t="shared" si="1576"/>
        <v>336.95562241266725</v>
      </c>
      <c r="O5798" s="121"/>
      <c r="P5798" s="177">
        <v>0</v>
      </c>
      <c r="Q5798" s="177">
        <v>50.566755409628087</v>
      </c>
      <c r="R5798" s="177">
        <v>50.566755409628087</v>
      </c>
      <c r="S5798" s="177">
        <v>0</v>
      </c>
      <c r="T5798" s="177">
        <v>0</v>
      </c>
      <c r="U5798" s="177">
        <v>50.566755409628087</v>
      </c>
      <c r="V5798" s="177">
        <v>50.566755409628087</v>
      </c>
      <c r="W5798" s="177">
        <v>0</v>
      </c>
      <c r="X5798" s="177">
        <v>0</v>
      </c>
      <c r="Y5798" s="177">
        <v>0</v>
      </c>
      <c r="Z5798" s="177">
        <v>0</v>
      </c>
      <c r="AA5798" s="177">
        <v>44.790521253088244</v>
      </c>
      <c r="AB5798" s="177">
        <v>48.791403776876535</v>
      </c>
      <c r="AC5798" s="177">
        <v>41.10667574419017</v>
      </c>
      <c r="AD5798" s="177">
        <v>0</v>
      </c>
      <c r="AE5798" s="177">
        <v>0</v>
      </c>
      <c r="AF5798" s="177">
        <v>11.219454813114066</v>
      </c>
      <c r="AG5798" s="177">
        <v>0</v>
      </c>
      <c r="AH5798" s="177">
        <v>0</v>
      </c>
      <c r="AI5798" s="177">
        <v>0</v>
      </c>
      <c r="AJ5798" s="177">
        <v>0</v>
      </c>
    </row>
    <row r="5799" spans="1:36" hidden="1" outlineLevel="1" x14ac:dyDescent="0.25">
      <c r="A5799" s="190">
        <f t="shared" si="1571"/>
        <v>2036</v>
      </c>
      <c r="B5799" s="55">
        <f t="shared" si="1572"/>
        <v>2</v>
      </c>
      <c r="C5799" s="55">
        <f t="shared" si="1573"/>
        <v>0</v>
      </c>
      <c r="D5799" s="55">
        <f t="shared" si="1567"/>
        <v>242</v>
      </c>
      <c r="F5799" s="63">
        <f t="shared" ref="F5799" si="1577">EDATE(F5775,1)</f>
        <v>49706</v>
      </c>
      <c r="G5799" s="64">
        <f t="shared" si="1569"/>
        <v>304.56383576046295</v>
      </c>
      <c r="H5799" s="64">
        <f t="shared" si="1576"/>
        <v>0</v>
      </c>
      <c r="I5799" s="64">
        <f t="shared" si="1576"/>
        <v>0</v>
      </c>
      <c r="J5799" s="64">
        <f t="shared" si="1576"/>
        <v>0</v>
      </c>
      <c r="K5799" s="64">
        <f t="shared" si="1576"/>
        <v>0</v>
      </c>
      <c r="L5799" s="64">
        <f t="shared" si="1576"/>
        <v>0</v>
      </c>
      <c r="M5799" s="64">
        <f t="shared" si="1576"/>
        <v>15.28188883898974</v>
      </c>
      <c r="N5799" s="64">
        <f t="shared" si="1576"/>
        <v>289.28194692147321</v>
      </c>
      <c r="O5799" s="121"/>
      <c r="P5799" s="177">
        <v>0</v>
      </c>
      <c r="Q5799" s="177">
        <v>41.405588595044982</v>
      </c>
      <c r="R5799" s="177">
        <v>41.405588595044982</v>
      </c>
      <c r="S5799" s="177">
        <v>0</v>
      </c>
      <c r="T5799" s="177">
        <v>0</v>
      </c>
      <c r="U5799" s="177">
        <v>41.405588595044982</v>
      </c>
      <c r="V5799" s="177">
        <v>41.405588595044982</v>
      </c>
      <c r="W5799" s="177">
        <v>0</v>
      </c>
      <c r="X5799" s="177">
        <v>0</v>
      </c>
      <c r="Y5799" s="177">
        <v>0</v>
      </c>
      <c r="Z5799" s="177">
        <v>0</v>
      </c>
      <c r="AA5799" s="177">
        <v>44.376376780259562</v>
      </c>
      <c r="AB5799" s="177">
        <v>40.007416156845196</v>
      </c>
      <c r="AC5799" s="177">
        <v>39.275799604188528</v>
      </c>
      <c r="AD5799" s="177">
        <v>0</v>
      </c>
      <c r="AE5799" s="177">
        <v>0</v>
      </c>
      <c r="AF5799" s="177">
        <v>15.28188883898974</v>
      </c>
      <c r="AG5799" s="177">
        <v>0</v>
      </c>
      <c r="AH5799" s="177">
        <v>0</v>
      </c>
      <c r="AI5799" s="177">
        <v>0</v>
      </c>
      <c r="AJ5799" s="177">
        <v>0</v>
      </c>
    </row>
    <row r="5800" spans="1:36" hidden="1" outlineLevel="1" x14ac:dyDescent="0.25">
      <c r="A5800" s="190">
        <f t="shared" si="1571"/>
        <v>2036</v>
      </c>
      <c r="B5800" s="55">
        <f t="shared" si="1572"/>
        <v>2</v>
      </c>
      <c r="C5800" s="55">
        <f t="shared" si="1573"/>
        <v>1</v>
      </c>
      <c r="D5800" s="55">
        <f t="shared" si="1567"/>
        <v>242</v>
      </c>
      <c r="F5800" s="63">
        <f t="shared" ref="F5800:F5863" si="1578">F5799+1/24</f>
        <v>49706.041666666664</v>
      </c>
      <c r="G5800" s="64">
        <f t="shared" si="1569"/>
        <v>305.36122755647239</v>
      </c>
      <c r="H5800" s="64">
        <f t="shared" si="1576"/>
        <v>0</v>
      </c>
      <c r="I5800" s="64">
        <f t="shared" si="1576"/>
        <v>0</v>
      </c>
      <c r="J5800" s="64">
        <f t="shared" si="1576"/>
        <v>0</v>
      </c>
      <c r="K5800" s="64">
        <f t="shared" si="1576"/>
        <v>0</v>
      </c>
      <c r="L5800" s="64">
        <f t="shared" si="1576"/>
        <v>0</v>
      </c>
      <c r="M5800" s="64">
        <f t="shared" si="1576"/>
        <v>14.163701850770977</v>
      </c>
      <c r="N5800" s="64">
        <f t="shared" si="1576"/>
        <v>291.19752570570142</v>
      </c>
      <c r="O5800" s="121"/>
      <c r="P5800" s="177">
        <v>0</v>
      </c>
      <c r="Q5800" s="177">
        <v>40.725456975514632</v>
      </c>
      <c r="R5800" s="177">
        <v>40.725456975514632</v>
      </c>
      <c r="S5800" s="177">
        <v>0</v>
      </c>
      <c r="T5800" s="177">
        <v>0</v>
      </c>
      <c r="U5800" s="177">
        <v>40.725456975514632</v>
      </c>
      <c r="V5800" s="177">
        <v>40.725456975514632</v>
      </c>
      <c r="W5800" s="177">
        <v>0</v>
      </c>
      <c r="X5800" s="177">
        <v>0</v>
      </c>
      <c r="Y5800" s="177">
        <v>0</v>
      </c>
      <c r="Z5800" s="177">
        <v>0</v>
      </c>
      <c r="AA5800" s="177">
        <v>46.218383218082678</v>
      </c>
      <c r="AB5800" s="177">
        <v>41.701979254317301</v>
      </c>
      <c r="AC5800" s="177">
        <v>40.375335331242901</v>
      </c>
      <c r="AD5800" s="177">
        <v>0</v>
      </c>
      <c r="AE5800" s="177">
        <v>0</v>
      </c>
      <c r="AF5800" s="177">
        <v>14.163701850770977</v>
      </c>
      <c r="AG5800" s="177">
        <v>0</v>
      </c>
      <c r="AH5800" s="177">
        <v>0</v>
      </c>
      <c r="AI5800" s="177">
        <v>0</v>
      </c>
      <c r="AJ5800" s="177">
        <v>0</v>
      </c>
    </row>
    <row r="5801" spans="1:36" hidden="1" outlineLevel="1" x14ac:dyDescent="0.25">
      <c r="A5801" s="190">
        <f t="shared" si="1571"/>
        <v>2036</v>
      </c>
      <c r="B5801" s="55">
        <f t="shared" si="1572"/>
        <v>2</v>
      </c>
      <c r="C5801" s="55">
        <f t="shared" si="1573"/>
        <v>2</v>
      </c>
      <c r="D5801" s="55">
        <f t="shared" si="1567"/>
        <v>242</v>
      </c>
      <c r="F5801" s="63">
        <f t="shared" si="1578"/>
        <v>49706.083333333328</v>
      </c>
      <c r="G5801" s="64">
        <f t="shared" si="1569"/>
        <v>311.98916276792573</v>
      </c>
      <c r="H5801" s="64">
        <f t="shared" si="1576"/>
        <v>0</v>
      </c>
      <c r="I5801" s="64">
        <f t="shared" si="1576"/>
        <v>0</v>
      </c>
      <c r="J5801" s="64">
        <f t="shared" si="1576"/>
        <v>0</v>
      </c>
      <c r="K5801" s="64">
        <f t="shared" si="1576"/>
        <v>0</v>
      </c>
      <c r="L5801" s="64">
        <f t="shared" si="1576"/>
        <v>0</v>
      </c>
      <c r="M5801" s="64">
        <f t="shared" si="1576"/>
        <v>13.045514862552217</v>
      </c>
      <c r="N5801" s="64">
        <f t="shared" si="1576"/>
        <v>298.9436479053735</v>
      </c>
      <c r="O5801" s="121"/>
      <c r="P5801" s="177">
        <v>0</v>
      </c>
      <c r="Q5801" s="177">
        <v>41.683824257580127</v>
      </c>
      <c r="R5801" s="177">
        <v>41.683824257580127</v>
      </c>
      <c r="S5801" s="177">
        <v>0</v>
      </c>
      <c r="T5801" s="177">
        <v>0</v>
      </c>
      <c r="U5801" s="177">
        <v>41.683824257580127</v>
      </c>
      <c r="V5801" s="177">
        <v>41.683824257580127</v>
      </c>
      <c r="W5801" s="177">
        <v>0</v>
      </c>
      <c r="X5801" s="177">
        <v>0</v>
      </c>
      <c r="Y5801" s="177">
        <v>0</v>
      </c>
      <c r="Z5801" s="177">
        <v>0</v>
      </c>
      <c r="AA5801" s="177">
        <v>47.584444765962807</v>
      </c>
      <c r="AB5801" s="177">
        <v>42.536930913511064</v>
      </c>
      <c r="AC5801" s="177">
        <v>42.086975195579079</v>
      </c>
      <c r="AD5801" s="177">
        <v>0</v>
      </c>
      <c r="AE5801" s="177">
        <v>0</v>
      </c>
      <c r="AF5801" s="177">
        <v>13.045514862552217</v>
      </c>
      <c r="AG5801" s="177">
        <v>0</v>
      </c>
      <c r="AH5801" s="177">
        <v>0</v>
      </c>
      <c r="AI5801" s="177">
        <v>0</v>
      </c>
      <c r="AJ5801" s="177">
        <v>0</v>
      </c>
    </row>
    <row r="5802" spans="1:36" hidden="1" outlineLevel="1" x14ac:dyDescent="0.25">
      <c r="A5802" s="190">
        <f t="shared" si="1571"/>
        <v>2036</v>
      </c>
      <c r="B5802" s="55">
        <f t="shared" si="1572"/>
        <v>2</v>
      </c>
      <c r="C5802" s="55">
        <f t="shared" si="1573"/>
        <v>3</v>
      </c>
      <c r="D5802" s="55">
        <f t="shared" si="1567"/>
        <v>242</v>
      </c>
      <c r="F5802" s="63">
        <f t="shared" si="1578"/>
        <v>49706.124999999993</v>
      </c>
      <c r="G5802" s="64">
        <f t="shared" si="1569"/>
        <v>309.91927104267029</v>
      </c>
      <c r="H5802" s="64">
        <f t="shared" si="1576"/>
        <v>0</v>
      </c>
      <c r="I5802" s="64">
        <f t="shared" si="1576"/>
        <v>0</v>
      </c>
      <c r="J5802" s="64">
        <f t="shared" si="1576"/>
        <v>0</v>
      </c>
      <c r="K5802" s="64">
        <f t="shared" si="1576"/>
        <v>0</v>
      </c>
      <c r="L5802" s="64">
        <f t="shared" si="1576"/>
        <v>0</v>
      </c>
      <c r="M5802" s="64">
        <f t="shared" si="1576"/>
        <v>11.927327874333457</v>
      </c>
      <c r="N5802" s="64">
        <f t="shared" si="1576"/>
        <v>297.99194316833683</v>
      </c>
      <c r="O5802" s="121"/>
      <c r="P5802" s="177">
        <v>0</v>
      </c>
      <c r="Q5802" s="177">
        <v>40.44722131297948</v>
      </c>
      <c r="R5802" s="177">
        <v>40.44722131297948</v>
      </c>
      <c r="S5802" s="177">
        <v>0</v>
      </c>
      <c r="T5802" s="177">
        <v>0</v>
      </c>
      <c r="U5802" s="177">
        <v>40.44722131297948</v>
      </c>
      <c r="V5802" s="177">
        <v>40.44722131297948</v>
      </c>
      <c r="W5802" s="177">
        <v>0</v>
      </c>
      <c r="X5802" s="177">
        <v>0</v>
      </c>
      <c r="Y5802" s="177">
        <v>0</v>
      </c>
      <c r="Z5802" s="177">
        <v>0</v>
      </c>
      <c r="AA5802" s="177">
        <v>50.17137992792675</v>
      </c>
      <c r="AB5802" s="177">
        <v>43.831981900450351</v>
      </c>
      <c r="AC5802" s="177">
        <v>42.19969608804179</v>
      </c>
      <c r="AD5802" s="177">
        <v>0</v>
      </c>
      <c r="AE5802" s="177">
        <v>0</v>
      </c>
      <c r="AF5802" s="177">
        <v>11.927327874333457</v>
      </c>
      <c r="AG5802" s="177">
        <v>0</v>
      </c>
      <c r="AH5802" s="177">
        <v>0</v>
      </c>
      <c r="AI5802" s="177">
        <v>0</v>
      </c>
      <c r="AJ5802" s="177">
        <v>0</v>
      </c>
    </row>
    <row r="5803" spans="1:36" hidden="1" outlineLevel="1" x14ac:dyDescent="0.25">
      <c r="A5803" s="190">
        <f t="shared" si="1571"/>
        <v>2036</v>
      </c>
      <c r="B5803" s="55">
        <f t="shared" si="1572"/>
        <v>2</v>
      </c>
      <c r="C5803" s="55">
        <f t="shared" si="1573"/>
        <v>4</v>
      </c>
      <c r="D5803" s="55">
        <f t="shared" si="1567"/>
        <v>242</v>
      </c>
      <c r="F5803" s="63">
        <f t="shared" si="1578"/>
        <v>49706.166666666657</v>
      </c>
      <c r="G5803" s="64">
        <f t="shared" si="1569"/>
        <v>308.62589849148554</v>
      </c>
      <c r="H5803" s="64">
        <f t="shared" si="1576"/>
        <v>0</v>
      </c>
      <c r="I5803" s="64">
        <f t="shared" si="1576"/>
        <v>0</v>
      </c>
      <c r="J5803" s="64">
        <f t="shared" si="1576"/>
        <v>0</v>
      </c>
      <c r="K5803" s="64">
        <f t="shared" si="1576"/>
        <v>0</v>
      </c>
      <c r="L5803" s="64">
        <f t="shared" si="1576"/>
        <v>0</v>
      </c>
      <c r="M5803" s="64">
        <f t="shared" si="1576"/>
        <v>11.554598878260535</v>
      </c>
      <c r="N5803" s="64">
        <f t="shared" si="1576"/>
        <v>297.07129961322499</v>
      </c>
      <c r="O5803" s="121"/>
      <c r="P5803" s="177">
        <v>0</v>
      </c>
      <c r="Q5803" s="177">
        <v>40.653321803746252</v>
      </c>
      <c r="R5803" s="177">
        <v>40.653321803746252</v>
      </c>
      <c r="S5803" s="177">
        <v>0</v>
      </c>
      <c r="T5803" s="177">
        <v>0</v>
      </c>
      <c r="U5803" s="177">
        <v>40.653321803746252</v>
      </c>
      <c r="V5803" s="177">
        <v>40.653321803746252</v>
      </c>
      <c r="W5803" s="177">
        <v>0</v>
      </c>
      <c r="X5803" s="177">
        <v>0</v>
      </c>
      <c r="Y5803" s="177">
        <v>0</v>
      </c>
      <c r="Z5803" s="177">
        <v>0</v>
      </c>
      <c r="AA5803" s="177">
        <v>49.812067762318158</v>
      </c>
      <c r="AB5803" s="177">
        <v>43.466737473904743</v>
      </c>
      <c r="AC5803" s="177">
        <v>41.179207162017107</v>
      </c>
      <c r="AD5803" s="177">
        <v>0</v>
      </c>
      <c r="AE5803" s="177">
        <v>0</v>
      </c>
      <c r="AF5803" s="177">
        <v>11.554598878260535</v>
      </c>
      <c r="AG5803" s="177">
        <v>0</v>
      </c>
      <c r="AH5803" s="177">
        <v>0</v>
      </c>
      <c r="AI5803" s="177">
        <v>0</v>
      </c>
      <c r="AJ5803" s="177">
        <v>0</v>
      </c>
    </row>
    <row r="5804" spans="1:36" hidden="1" outlineLevel="1" x14ac:dyDescent="0.25">
      <c r="A5804" s="190">
        <f t="shared" si="1571"/>
        <v>2036</v>
      </c>
      <c r="B5804" s="55">
        <f t="shared" si="1572"/>
        <v>2</v>
      </c>
      <c r="C5804" s="55">
        <f t="shared" si="1573"/>
        <v>5</v>
      </c>
      <c r="D5804" s="55">
        <f t="shared" si="1567"/>
        <v>242</v>
      </c>
      <c r="F5804" s="63">
        <f t="shared" si="1578"/>
        <v>49706.208333333321</v>
      </c>
      <c r="G5804" s="64">
        <f t="shared" si="1569"/>
        <v>307.17213255888322</v>
      </c>
      <c r="H5804" s="64">
        <f t="shared" si="1576"/>
        <v>0</v>
      </c>
      <c r="I5804" s="64">
        <f t="shared" si="1576"/>
        <v>0</v>
      </c>
      <c r="J5804" s="64">
        <f t="shared" si="1576"/>
        <v>0</v>
      </c>
      <c r="K5804" s="64">
        <f t="shared" si="1576"/>
        <v>0</v>
      </c>
      <c r="L5804" s="64">
        <f t="shared" si="1576"/>
        <v>0</v>
      </c>
      <c r="M5804" s="64">
        <f t="shared" si="1576"/>
        <v>11.554598878260535</v>
      </c>
      <c r="N5804" s="64">
        <f t="shared" si="1576"/>
        <v>295.61753368062267</v>
      </c>
      <c r="O5804" s="121"/>
      <c r="P5804" s="177">
        <v>0</v>
      </c>
      <c r="Q5804" s="177">
        <v>40.643016779207912</v>
      </c>
      <c r="R5804" s="177">
        <v>40.643016779207912</v>
      </c>
      <c r="S5804" s="177">
        <v>0</v>
      </c>
      <c r="T5804" s="177">
        <v>0</v>
      </c>
      <c r="U5804" s="177">
        <v>40.643016779207912</v>
      </c>
      <c r="V5804" s="177">
        <v>40.643016779207912</v>
      </c>
      <c r="W5804" s="177">
        <v>0</v>
      </c>
      <c r="X5804" s="177">
        <v>0</v>
      </c>
      <c r="Y5804" s="177">
        <v>0</v>
      </c>
      <c r="Z5804" s="177">
        <v>0</v>
      </c>
      <c r="AA5804" s="177">
        <v>47.604054318658044</v>
      </c>
      <c r="AB5804" s="177">
        <v>42.849376529453245</v>
      </c>
      <c r="AC5804" s="177">
        <v>42.592035715679728</v>
      </c>
      <c r="AD5804" s="177">
        <v>0</v>
      </c>
      <c r="AE5804" s="177">
        <v>0</v>
      </c>
      <c r="AF5804" s="177">
        <v>11.554598878260535</v>
      </c>
      <c r="AG5804" s="177">
        <v>0</v>
      </c>
      <c r="AH5804" s="177">
        <v>0</v>
      </c>
      <c r="AI5804" s="177">
        <v>0</v>
      </c>
      <c r="AJ5804" s="177">
        <v>0</v>
      </c>
    </row>
    <row r="5805" spans="1:36" hidden="1" outlineLevel="1" x14ac:dyDescent="0.25">
      <c r="A5805" s="190">
        <f t="shared" si="1571"/>
        <v>2036</v>
      </c>
      <c r="B5805" s="55">
        <f t="shared" si="1572"/>
        <v>2</v>
      </c>
      <c r="C5805" s="55">
        <f t="shared" si="1573"/>
        <v>6</v>
      </c>
      <c r="D5805" s="55">
        <f t="shared" si="1567"/>
        <v>242</v>
      </c>
      <c r="F5805" s="63">
        <f t="shared" si="1578"/>
        <v>49706.249999999985</v>
      </c>
      <c r="G5805" s="64">
        <f t="shared" si="1569"/>
        <v>309.78105294080626</v>
      </c>
      <c r="H5805" s="64">
        <f t="shared" ref="H5805:N5814" si="1579">SUMIF($P$6:$AK$6,H$6,$P5805:$AK5805)</f>
        <v>0</v>
      </c>
      <c r="I5805" s="64">
        <f t="shared" si="1579"/>
        <v>5.642050246620979</v>
      </c>
      <c r="J5805" s="64">
        <f t="shared" si="1579"/>
        <v>0</v>
      </c>
      <c r="K5805" s="64">
        <f t="shared" si="1579"/>
        <v>0</v>
      </c>
      <c r="L5805" s="64">
        <f t="shared" si="1579"/>
        <v>0</v>
      </c>
      <c r="M5805" s="64">
        <f t="shared" si="1579"/>
        <v>10.93338388480567</v>
      </c>
      <c r="N5805" s="64">
        <f t="shared" si="1579"/>
        <v>293.20561880937959</v>
      </c>
      <c r="O5805" s="121"/>
      <c r="P5805" s="177">
        <v>0</v>
      </c>
      <c r="Q5805" s="177">
        <v>41.323148398738269</v>
      </c>
      <c r="R5805" s="177">
        <v>41.323148398738269</v>
      </c>
      <c r="S5805" s="177">
        <v>2.2043674640559581</v>
      </c>
      <c r="T5805" s="177">
        <v>3.4376827825650209</v>
      </c>
      <c r="U5805" s="177">
        <v>41.323148398738269</v>
      </c>
      <c r="V5805" s="177">
        <v>41.323148398738269</v>
      </c>
      <c r="W5805" s="177">
        <v>0</v>
      </c>
      <c r="X5805" s="177">
        <v>0</v>
      </c>
      <c r="Y5805" s="177">
        <v>0</v>
      </c>
      <c r="Z5805" s="177">
        <v>0</v>
      </c>
      <c r="AA5805" s="177">
        <v>45.38815375011567</v>
      </c>
      <c r="AB5805" s="177">
        <v>42.415632297785905</v>
      </c>
      <c r="AC5805" s="177">
        <v>40.109239166524951</v>
      </c>
      <c r="AD5805" s="177">
        <v>0</v>
      </c>
      <c r="AE5805" s="177">
        <v>0</v>
      </c>
      <c r="AF5805" s="177">
        <v>10.93338388480567</v>
      </c>
      <c r="AG5805" s="177">
        <v>0</v>
      </c>
      <c r="AH5805" s="177">
        <v>0</v>
      </c>
      <c r="AI5805" s="177">
        <v>0</v>
      </c>
      <c r="AJ5805" s="177">
        <v>0</v>
      </c>
    </row>
    <row r="5806" spans="1:36" hidden="1" outlineLevel="1" x14ac:dyDescent="0.25">
      <c r="A5806" s="190">
        <f t="shared" si="1571"/>
        <v>2036</v>
      </c>
      <c r="B5806" s="55">
        <f t="shared" si="1572"/>
        <v>2</v>
      </c>
      <c r="C5806" s="55">
        <f t="shared" si="1573"/>
        <v>7</v>
      </c>
      <c r="D5806" s="55">
        <f t="shared" si="1567"/>
        <v>242</v>
      </c>
      <c r="F5806" s="63">
        <f t="shared" si="1578"/>
        <v>49706.29166666665</v>
      </c>
      <c r="G5806" s="64">
        <f t="shared" si="1569"/>
        <v>331.46315796764975</v>
      </c>
      <c r="H5806" s="64">
        <f t="shared" si="1579"/>
        <v>0</v>
      </c>
      <c r="I5806" s="64">
        <f t="shared" si="1579"/>
        <v>34.161644058880405</v>
      </c>
      <c r="J5806" s="64">
        <f t="shared" si="1579"/>
        <v>0</v>
      </c>
      <c r="K5806" s="64">
        <f t="shared" si="1579"/>
        <v>0</v>
      </c>
      <c r="L5806" s="64">
        <f t="shared" si="1579"/>
        <v>0</v>
      </c>
      <c r="M5806" s="64">
        <f t="shared" si="1579"/>
        <v>10.68489788742372</v>
      </c>
      <c r="N5806" s="64">
        <f t="shared" si="1579"/>
        <v>286.61661602134564</v>
      </c>
      <c r="O5806" s="121"/>
      <c r="P5806" s="177">
        <v>0</v>
      </c>
      <c r="Q5806" s="177">
        <v>39.715564570757422</v>
      </c>
      <c r="R5806" s="177">
        <v>39.715564570757422</v>
      </c>
      <c r="S5806" s="177">
        <v>9.8945614703126736</v>
      </c>
      <c r="T5806" s="177">
        <v>16.647758560808402</v>
      </c>
      <c r="U5806" s="177">
        <v>39.715564570757422</v>
      </c>
      <c r="V5806" s="177">
        <v>39.715564570757422</v>
      </c>
      <c r="W5806" s="177">
        <v>0.85314828904186357</v>
      </c>
      <c r="X5806" s="177">
        <v>3.2542370760343635</v>
      </c>
      <c r="Y5806" s="177">
        <v>2.5009028571428571</v>
      </c>
      <c r="Z5806" s="177">
        <v>0</v>
      </c>
      <c r="AA5806" s="177">
        <v>44.726078130524542</v>
      </c>
      <c r="AB5806" s="177">
        <v>41.645933588737194</v>
      </c>
      <c r="AC5806" s="177">
        <v>41.382346019054204</v>
      </c>
      <c r="AD5806" s="177">
        <v>0</v>
      </c>
      <c r="AE5806" s="177">
        <v>0</v>
      </c>
      <c r="AF5806" s="177">
        <v>10.68489788742372</v>
      </c>
      <c r="AG5806" s="177">
        <v>0</v>
      </c>
      <c r="AH5806" s="177">
        <v>0</v>
      </c>
      <c r="AI5806" s="177">
        <v>0</v>
      </c>
      <c r="AJ5806" s="177">
        <v>1.0110358055402473</v>
      </c>
    </row>
    <row r="5807" spans="1:36" hidden="1" outlineLevel="1" x14ac:dyDescent="0.25">
      <c r="A5807" s="190">
        <f t="shared" si="1571"/>
        <v>2036</v>
      </c>
      <c r="B5807" s="55">
        <f t="shared" si="1572"/>
        <v>2</v>
      </c>
      <c r="C5807" s="55">
        <f t="shared" si="1573"/>
        <v>8</v>
      </c>
      <c r="D5807" s="55">
        <f t="shared" si="1567"/>
        <v>242</v>
      </c>
      <c r="F5807" s="63">
        <f t="shared" si="1578"/>
        <v>49706.333333333314</v>
      </c>
      <c r="G5807" s="64">
        <f t="shared" si="1569"/>
        <v>379.83109564099686</v>
      </c>
      <c r="H5807" s="64">
        <f t="shared" si="1579"/>
        <v>0</v>
      </c>
      <c r="I5807" s="64">
        <f t="shared" si="1579"/>
        <v>82.485129170221441</v>
      </c>
      <c r="J5807" s="64">
        <f t="shared" si="1579"/>
        <v>0</v>
      </c>
      <c r="K5807" s="64">
        <f t="shared" si="1579"/>
        <v>0</v>
      </c>
      <c r="L5807" s="64">
        <f t="shared" si="1579"/>
        <v>0</v>
      </c>
      <c r="M5807" s="64">
        <f t="shared" si="1579"/>
        <v>8.9454959057500893</v>
      </c>
      <c r="N5807" s="64">
        <f t="shared" si="1579"/>
        <v>288.40047056502533</v>
      </c>
      <c r="O5807" s="121"/>
      <c r="P5807" s="177">
        <v>0</v>
      </c>
      <c r="Q5807" s="177">
        <v>41.117047907971489</v>
      </c>
      <c r="R5807" s="177">
        <v>41.117047907971489</v>
      </c>
      <c r="S5807" s="177">
        <v>14.644179020726197</v>
      </c>
      <c r="T5807" s="177">
        <v>22.355620216239064</v>
      </c>
      <c r="U5807" s="177">
        <v>41.117047907971489</v>
      </c>
      <c r="V5807" s="177">
        <v>41.117047907971489</v>
      </c>
      <c r="W5807" s="177">
        <v>3.029883501152038</v>
      </c>
      <c r="X5807" s="177">
        <v>17.7094500160816</v>
      </c>
      <c r="Y5807" s="177">
        <v>14.171782857142857</v>
      </c>
      <c r="Z5807" s="177">
        <v>0</v>
      </c>
      <c r="AA5807" s="177">
        <v>44.409998070840231</v>
      </c>
      <c r="AB5807" s="177">
        <v>39.961207275066236</v>
      </c>
      <c r="AC5807" s="177">
        <v>39.561073587232897</v>
      </c>
      <c r="AD5807" s="177">
        <v>0</v>
      </c>
      <c r="AE5807" s="177">
        <v>0</v>
      </c>
      <c r="AF5807" s="177">
        <v>8.9454959057500893</v>
      </c>
      <c r="AG5807" s="177">
        <v>0</v>
      </c>
      <c r="AH5807" s="177">
        <v>0</v>
      </c>
      <c r="AI5807" s="177">
        <v>0</v>
      </c>
      <c r="AJ5807" s="177">
        <v>10.574213558879686</v>
      </c>
    </row>
    <row r="5808" spans="1:36" hidden="1" outlineLevel="1" x14ac:dyDescent="0.25">
      <c r="A5808" s="190">
        <f t="shared" si="1571"/>
        <v>2036</v>
      </c>
      <c r="B5808" s="55">
        <f t="shared" si="1572"/>
        <v>2</v>
      </c>
      <c r="C5808" s="55">
        <f t="shared" si="1573"/>
        <v>9</v>
      </c>
      <c r="D5808" s="55">
        <f t="shared" si="1567"/>
        <v>242</v>
      </c>
      <c r="F5808" s="63">
        <f t="shared" si="1578"/>
        <v>49706.374999999978</v>
      </c>
      <c r="G5808" s="64">
        <f t="shared" si="1569"/>
        <v>425.60556671943755</v>
      </c>
      <c r="H5808" s="64">
        <f t="shared" si="1579"/>
        <v>0</v>
      </c>
      <c r="I5808" s="64">
        <f t="shared" si="1579"/>
        <v>112.87781137178524</v>
      </c>
      <c r="J5808" s="64">
        <f t="shared" si="1579"/>
        <v>0</v>
      </c>
      <c r="K5808" s="64">
        <f t="shared" si="1579"/>
        <v>0</v>
      </c>
      <c r="L5808" s="64">
        <f t="shared" si="1579"/>
        <v>0</v>
      </c>
      <c r="M5808" s="64">
        <f t="shared" si="1579"/>
        <v>8.2000379136042483</v>
      </c>
      <c r="N5808" s="64">
        <f t="shared" si="1579"/>
        <v>304.52771743404804</v>
      </c>
      <c r="O5808" s="121"/>
      <c r="P5808" s="177">
        <v>0</v>
      </c>
      <c r="Q5808" s="177">
        <v>45.208142649691965</v>
      </c>
      <c r="R5808" s="177">
        <v>45.208142649691965</v>
      </c>
      <c r="S5808" s="177">
        <v>21.495022726740856</v>
      </c>
      <c r="T5808" s="177">
        <v>20.595463705317464</v>
      </c>
      <c r="U5808" s="177">
        <v>45.208142649691965</v>
      </c>
      <c r="V5808" s="177">
        <v>45.208142649691965</v>
      </c>
      <c r="W5808" s="177">
        <v>3.5135216205365851</v>
      </c>
      <c r="X5808" s="177">
        <v>22.592540286520457</v>
      </c>
      <c r="Y5808" s="177">
        <v>25.42584571428571</v>
      </c>
      <c r="Z5808" s="177">
        <v>0</v>
      </c>
      <c r="AA5808" s="177">
        <v>44.182907575045817</v>
      </c>
      <c r="AB5808" s="177">
        <v>40.084582390563341</v>
      </c>
      <c r="AC5808" s="177">
        <v>39.427656869671004</v>
      </c>
      <c r="AD5808" s="177">
        <v>0</v>
      </c>
      <c r="AE5808" s="177">
        <v>0</v>
      </c>
      <c r="AF5808" s="177">
        <v>8.2000379136042483</v>
      </c>
      <c r="AG5808" s="177">
        <v>0</v>
      </c>
      <c r="AH5808" s="177">
        <v>0</v>
      </c>
      <c r="AI5808" s="177">
        <v>0</v>
      </c>
      <c r="AJ5808" s="177">
        <v>19.255417318384154</v>
      </c>
    </row>
    <row r="5809" spans="1:36" hidden="1" outlineLevel="1" x14ac:dyDescent="0.25">
      <c r="A5809" s="190">
        <f t="shared" si="1571"/>
        <v>2036</v>
      </c>
      <c r="B5809" s="55">
        <f t="shared" si="1572"/>
        <v>2</v>
      </c>
      <c r="C5809" s="55">
        <f t="shared" si="1573"/>
        <v>10</v>
      </c>
      <c r="D5809" s="55">
        <f t="shared" si="1567"/>
        <v>242</v>
      </c>
      <c r="F5809" s="63">
        <f t="shared" si="1578"/>
        <v>49706.416666666642</v>
      </c>
      <c r="G5809" s="64">
        <f t="shared" si="1569"/>
        <v>444.67580075802596</v>
      </c>
      <c r="H5809" s="64">
        <f t="shared" si="1579"/>
        <v>0</v>
      </c>
      <c r="I5809" s="64">
        <f t="shared" si="1579"/>
        <v>122.57993512344861</v>
      </c>
      <c r="J5809" s="64">
        <f t="shared" si="1579"/>
        <v>0</v>
      </c>
      <c r="K5809" s="64">
        <f t="shared" si="1579"/>
        <v>0</v>
      </c>
      <c r="L5809" s="64">
        <f t="shared" si="1579"/>
        <v>0</v>
      </c>
      <c r="M5809" s="64">
        <f t="shared" si="1579"/>
        <v>8.9454959057500893</v>
      </c>
      <c r="N5809" s="64">
        <f t="shared" si="1579"/>
        <v>313.15036972882723</v>
      </c>
      <c r="O5809" s="121"/>
      <c r="P5809" s="177">
        <v>0</v>
      </c>
      <c r="Q5809" s="177">
        <v>48.062634446811792</v>
      </c>
      <c r="R5809" s="177">
        <v>48.062634446811792</v>
      </c>
      <c r="S5809" s="177">
        <v>22.302840134282722</v>
      </c>
      <c r="T5809" s="177">
        <v>20.098474730538872</v>
      </c>
      <c r="U5809" s="177">
        <v>48.062634446811792</v>
      </c>
      <c r="V5809" s="177">
        <v>48.062634446811792</v>
      </c>
      <c r="W5809" s="177">
        <v>4.1715783277347933</v>
      </c>
      <c r="X5809" s="177">
        <v>21.340033244602008</v>
      </c>
      <c r="Y5809" s="177">
        <v>32.094919999999995</v>
      </c>
      <c r="Z5809" s="177">
        <v>0</v>
      </c>
      <c r="AA5809" s="177">
        <v>43.382397078189726</v>
      </c>
      <c r="AB5809" s="177">
        <v>39.385366861365391</v>
      </c>
      <c r="AC5809" s="177">
        <v>38.132068002024958</v>
      </c>
      <c r="AD5809" s="177">
        <v>0</v>
      </c>
      <c r="AE5809" s="177">
        <v>0</v>
      </c>
      <c r="AF5809" s="177">
        <v>8.9454959057500893</v>
      </c>
      <c r="AG5809" s="177">
        <v>0</v>
      </c>
      <c r="AH5809" s="177">
        <v>0</v>
      </c>
      <c r="AI5809" s="177">
        <v>0</v>
      </c>
      <c r="AJ5809" s="177">
        <v>22.572088686290229</v>
      </c>
    </row>
    <row r="5810" spans="1:36" hidden="1" outlineLevel="1" x14ac:dyDescent="0.25">
      <c r="A5810" s="190">
        <f t="shared" si="1571"/>
        <v>2036</v>
      </c>
      <c r="B5810" s="55">
        <f t="shared" si="1572"/>
        <v>2</v>
      </c>
      <c r="C5810" s="55">
        <f t="shared" si="1573"/>
        <v>11</v>
      </c>
      <c r="D5810" s="55">
        <f t="shared" si="1567"/>
        <v>242</v>
      </c>
      <c r="F5810" s="63">
        <f t="shared" si="1578"/>
        <v>49706.458333333307</v>
      </c>
      <c r="G5810" s="64">
        <f t="shared" si="1569"/>
        <v>445.20724070153216</v>
      </c>
      <c r="H5810" s="64">
        <f t="shared" si="1579"/>
        <v>0</v>
      </c>
      <c r="I5810" s="64">
        <f t="shared" si="1579"/>
        <v>116.33964302662341</v>
      </c>
      <c r="J5810" s="64">
        <f t="shared" si="1579"/>
        <v>0</v>
      </c>
      <c r="K5810" s="64">
        <f t="shared" si="1579"/>
        <v>0</v>
      </c>
      <c r="L5810" s="64">
        <f t="shared" si="1579"/>
        <v>0</v>
      </c>
      <c r="M5810" s="64">
        <f t="shared" si="1579"/>
        <v>8.4485239109861983</v>
      </c>
      <c r="N5810" s="64">
        <f t="shared" si="1579"/>
        <v>320.41907376392254</v>
      </c>
      <c r="O5810" s="121"/>
      <c r="P5810" s="177">
        <v>0</v>
      </c>
      <c r="Q5810" s="177">
        <v>50.968651366623298</v>
      </c>
      <c r="R5810" s="177">
        <v>50.968651366623298</v>
      </c>
      <c r="S5810" s="177">
        <v>19.717919535626837</v>
      </c>
      <c r="T5810" s="177">
        <v>20.110002667276483</v>
      </c>
      <c r="U5810" s="177">
        <v>50.968651366623298</v>
      </c>
      <c r="V5810" s="177">
        <v>50.968651366623298</v>
      </c>
      <c r="W5810" s="177">
        <v>3.8913263016202402</v>
      </c>
      <c r="X5810" s="177">
        <v>20.12233249802166</v>
      </c>
      <c r="Y5810" s="177">
        <v>28.760382857142851</v>
      </c>
      <c r="Z5810" s="177">
        <v>0</v>
      </c>
      <c r="AA5810" s="177">
        <v>41.723702335036833</v>
      </c>
      <c r="AB5810" s="177">
        <v>38.27118964576681</v>
      </c>
      <c r="AC5810" s="177">
        <v>36.549576316625711</v>
      </c>
      <c r="AD5810" s="177">
        <v>0</v>
      </c>
      <c r="AE5810" s="177">
        <v>0</v>
      </c>
      <c r="AF5810" s="177">
        <v>8.4485239109861983</v>
      </c>
      <c r="AG5810" s="177">
        <v>0</v>
      </c>
      <c r="AH5810" s="177">
        <v>0</v>
      </c>
      <c r="AI5810" s="177">
        <v>0</v>
      </c>
      <c r="AJ5810" s="177">
        <v>23.737679166935319</v>
      </c>
    </row>
    <row r="5811" spans="1:36" hidden="1" outlineLevel="1" x14ac:dyDescent="0.25">
      <c r="A5811" s="190">
        <f t="shared" si="1571"/>
        <v>2036</v>
      </c>
      <c r="B5811" s="55">
        <f t="shared" si="1572"/>
        <v>2</v>
      </c>
      <c r="C5811" s="55">
        <f t="shared" si="1573"/>
        <v>12</v>
      </c>
      <c r="D5811" s="55">
        <f t="shared" si="1567"/>
        <v>242</v>
      </c>
      <c r="F5811" s="63">
        <f t="shared" si="1578"/>
        <v>49706.499999999971</v>
      </c>
      <c r="G5811" s="64">
        <f t="shared" si="1569"/>
        <v>458.4261923441361</v>
      </c>
      <c r="H5811" s="64">
        <f t="shared" si="1579"/>
        <v>0</v>
      </c>
      <c r="I5811" s="64">
        <f t="shared" si="1579"/>
        <v>120.63126476778913</v>
      </c>
      <c r="J5811" s="64">
        <f t="shared" si="1579"/>
        <v>0</v>
      </c>
      <c r="K5811" s="64">
        <f t="shared" si="1579"/>
        <v>0</v>
      </c>
      <c r="L5811" s="64">
        <f t="shared" si="1579"/>
        <v>0</v>
      </c>
      <c r="M5811" s="64">
        <f t="shared" si="1579"/>
        <v>8.4485239109861983</v>
      </c>
      <c r="N5811" s="64">
        <f t="shared" si="1579"/>
        <v>329.34640366536075</v>
      </c>
      <c r="O5811" s="121"/>
      <c r="P5811" s="177">
        <v>0</v>
      </c>
      <c r="Q5811" s="177">
        <v>53.617042672976361</v>
      </c>
      <c r="R5811" s="177">
        <v>53.617042672976361</v>
      </c>
      <c r="S5811" s="177">
        <v>20.995306597779258</v>
      </c>
      <c r="T5811" s="177">
        <v>24.023369276822443</v>
      </c>
      <c r="U5811" s="177">
        <v>53.617042672976361</v>
      </c>
      <c r="V5811" s="177">
        <v>53.617042672976361</v>
      </c>
      <c r="W5811" s="177">
        <v>3.4561010353169075</v>
      </c>
      <c r="X5811" s="177">
        <v>19.512441700057423</v>
      </c>
      <c r="Y5811" s="177">
        <v>31.261285714285712</v>
      </c>
      <c r="Z5811" s="177">
        <v>0</v>
      </c>
      <c r="AA5811" s="177">
        <v>40.883964628080385</v>
      </c>
      <c r="AB5811" s="177">
        <v>38.297795409670314</v>
      </c>
      <c r="AC5811" s="177">
        <v>35.69647293570462</v>
      </c>
      <c r="AD5811" s="177">
        <v>0</v>
      </c>
      <c r="AE5811" s="177">
        <v>0</v>
      </c>
      <c r="AF5811" s="177">
        <v>8.4485239109861983</v>
      </c>
      <c r="AG5811" s="177">
        <v>0</v>
      </c>
      <c r="AH5811" s="177">
        <v>0</v>
      </c>
      <c r="AI5811" s="177">
        <v>0</v>
      </c>
      <c r="AJ5811" s="177">
        <v>21.382760443527385</v>
      </c>
    </row>
    <row r="5812" spans="1:36" hidden="1" outlineLevel="1" x14ac:dyDescent="0.25">
      <c r="A5812" s="190">
        <f t="shared" si="1571"/>
        <v>2036</v>
      </c>
      <c r="B5812" s="55">
        <f t="shared" si="1572"/>
        <v>2</v>
      </c>
      <c r="C5812" s="55">
        <f t="shared" si="1573"/>
        <v>13</v>
      </c>
      <c r="D5812" s="55">
        <f t="shared" si="1567"/>
        <v>242</v>
      </c>
      <c r="F5812" s="63">
        <f t="shared" si="1578"/>
        <v>49706.541666666635</v>
      </c>
      <c r="G5812" s="64">
        <f t="shared" si="1569"/>
        <v>453.39040716931606</v>
      </c>
      <c r="H5812" s="64">
        <f t="shared" si="1579"/>
        <v>0</v>
      </c>
      <c r="I5812" s="64">
        <f t="shared" si="1579"/>
        <v>119.13815901437852</v>
      </c>
      <c r="J5812" s="64">
        <f t="shared" si="1579"/>
        <v>0</v>
      </c>
      <c r="K5812" s="64">
        <f t="shared" si="1579"/>
        <v>0</v>
      </c>
      <c r="L5812" s="64">
        <f t="shared" si="1579"/>
        <v>0</v>
      </c>
      <c r="M5812" s="64">
        <f t="shared" si="1579"/>
        <v>9.069738904441067</v>
      </c>
      <c r="N5812" s="64">
        <f t="shared" si="1579"/>
        <v>325.18250925049648</v>
      </c>
      <c r="O5812" s="121"/>
      <c r="P5812" s="177">
        <v>0</v>
      </c>
      <c r="Q5812" s="177">
        <v>53.915888384588186</v>
      </c>
      <c r="R5812" s="177">
        <v>53.915888384588186</v>
      </c>
      <c r="S5812" s="177">
        <v>19.739002782906066</v>
      </c>
      <c r="T5812" s="177">
        <v>25.126280096668847</v>
      </c>
      <c r="U5812" s="177">
        <v>53.915888384588186</v>
      </c>
      <c r="V5812" s="177">
        <v>53.915888384588186</v>
      </c>
      <c r="W5812" s="177">
        <v>3.8154806615526842</v>
      </c>
      <c r="X5812" s="177">
        <v>19.560378162844643</v>
      </c>
      <c r="Y5812" s="177">
        <v>29.177199999999999</v>
      </c>
      <c r="Z5812" s="177">
        <v>0</v>
      </c>
      <c r="AA5812" s="177">
        <v>38.789896902932377</v>
      </c>
      <c r="AB5812" s="177">
        <v>36.251357179222637</v>
      </c>
      <c r="AC5812" s="177">
        <v>34.477701629988715</v>
      </c>
      <c r="AD5812" s="177">
        <v>0</v>
      </c>
      <c r="AE5812" s="177">
        <v>0</v>
      </c>
      <c r="AF5812" s="177">
        <v>9.069738904441067</v>
      </c>
      <c r="AG5812" s="177">
        <v>0</v>
      </c>
      <c r="AH5812" s="177">
        <v>0</v>
      </c>
      <c r="AI5812" s="177">
        <v>0</v>
      </c>
      <c r="AJ5812" s="177">
        <v>21.719817310406292</v>
      </c>
    </row>
    <row r="5813" spans="1:36" hidden="1" outlineLevel="1" x14ac:dyDescent="0.25">
      <c r="A5813" s="190">
        <f t="shared" si="1571"/>
        <v>2036</v>
      </c>
      <c r="B5813" s="55">
        <f t="shared" si="1572"/>
        <v>2</v>
      </c>
      <c r="C5813" s="55">
        <f t="shared" si="1573"/>
        <v>14</v>
      </c>
      <c r="D5813" s="55">
        <f t="shared" si="1567"/>
        <v>242</v>
      </c>
      <c r="F5813" s="63">
        <f t="shared" si="1578"/>
        <v>49706.583333333299</v>
      </c>
      <c r="G5813" s="64">
        <f t="shared" si="1569"/>
        <v>440.4847522756188</v>
      </c>
      <c r="H5813" s="64">
        <f t="shared" si="1579"/>
        <v>0</v>
      </c>
      <c r="I5813" s="64">
        <f t="shared" si="1579"/>
        <v>114.54079976030015</v>
      </c>
      <c r="J5813" s="64">
        <f t="shared" si="1579"/>
        <v>0</v>
      </c>
      <c r="K5813" s="64">
        <f t="shared" si="1579"/>
        <v>0</v>
      </c>
      <c r="L5813" s="64">
        <f t="shared" si="1579"/>
        <v>0</v>
      </c>
      <c r="M5813" s="64">
        <f t="shared" si="1579"/>
        <v>8.6970099083681447</v>
      </c>
      <c r="N5813" s="64">
        <f t="shared" si="1579"/>
        <v>317.24694260695054</v>
      </c>
      <c r="O5813" s="121"/>
      <c r="P5813" s="177">
        <v>0</v>
      </c>
      <c r="Q5813" s="177">
        <v>52.607150268219165</v>
      </c>
      <c r="R5813" s="177">
        <v>52.607150268219165</v>
      </c>
      <c r="S5813" s="177">
        <v>16.816453444730385</v>
      </c>
      <c r="T5813" s="177">
        <v>24.891613001483453</v>
      </c>
      <c r="U5813" s="177">
        <v>52.607150268219165</v>
      </c>
      <c r="V5813" s="177">
        <v>52.607150268219165</v>
      </c>
      <c r="W5813" s="177">
        <v>4.0992617814729737</v>
      </c>
      <c r="X5813" s="177">
        <v>20.636129726797385</v>
      </c>
      <c r="Y5813" s="177">
        <v>24.17539428571429</v>
      </c>
      <c r="Z5813" s="177">
        <v>0</v>
      </c>
      <c r="AA5813" s="177">
        <v>39.207232185376405</v>
      </c>
      <c r="AB5813" s="177">
        <v>34.938261133579189</v>
      </c>
      <c r="AC5813" s="177">
        <v>32.6728482151183</v>
      </c>
      <c r="AD5813" s="177">
        <v>0</v>
      </c>
      <c r="AE5813" s="177">
        <v>0</v>
      </c>
      <c r="AF5813" s="177">
        <v>8.6970099083681447</v>
      </c>
      <c r="AG5813" s="177">
        <v>0</v>
      </c>
      <c r="AH5813" s="177">
        <v>0</v>
      </c>
      <c r="AI5813" s="177">
        <v>0</v>
      </c>
      <c r="AJ5813" s="177">
        <v>23.921947520101668</v>
      </c>
    </row>
    <row r="5814" spans="1:36" hidden="1" outlineLevel="1" x14ac:dyDescent="0.25">
      <c r="A5814" s="190">
        <f t="shared" si="1571"/>
        <v>2036</v>
      </c>
      <c r="B5814" s="55">
        <f t="shared" si="1572"/>
        <v>2</v>
      </c>
      <c r="C5814" s="55">
        <f t="shared" si="1573"/>
        <v>15</v>
      </c>
      <c r="D5814" s="55">
        <f t="shared" si="1567"/>
        <v>242</v>
      </c>
      <c r="F5814" s="63">
        <f t="shared" si="1578"/>
        <v>49706.624999999964</v>
      </c>
      <c r="G5814" s="64">
        <f t="shared" si="1569"/>
        <v>400.96577901346882</v>
      </c>
      <c r="H5814" s="64">
        <f t="shared" si="1579"/>
        <v>0</v>
      </c>
      <c r="I5814" s="64">
        <f t="shared" si="1579"/>
        <v>81.435280484298474</v>
      </c>
      <c r="J5814" s="64">
        <f t="shared" si="1579"/>
        <v>0</v>
      </c>
      <c r="K5814" s="64">
        <f t="shared" si="1579"/>
        <v>0</v>
      </c>
      <c r="L5814" s="64">
        <f t="shared" si="1579"/>
        <v>0</v>
      </c>
      <c r="M5814" s="64">
        <f t="shared" si="1579"/>
        <v>8.0757949149132777</v>
      </c>
      <c r="N5814" s="64">
        <f t="shared" si="1579"/>
        <v>311.45470361425708</v>
      </c>
      <c r="O5814" s="121"/>
      <c r="P5814" s="177">
        <v>0</v>
      </c>
      <c r="Q5814" s="177">
        <v>52.4010497774524</v>
      </c>
      <c r="R5814" s="177">
        <v>52.4010497774524</v>
      </c>
      <c r="S5814" s="177">
        <v>6.8999438252891023</v>
      </c>
      <c r="T5814" s="177">
        <v>10.200215748100176</v>
      </c>
      <c r="U5814" s="177">
        <v>52.4010497774524</v>
      </c>
      <c r="V5814" s="177">
        <v>52.4010497774524</v>
      </c>
      <c r="W5814" s="177">
        <v>4.6130405313934464</v>
      </c>
      <c r="X5814" s="177">
        <v>20.34321757252917</v>
      </c>
      <c r="Y5814" s="177">
        <v>18.339954285714281</v>
      </c>
      <c r="Z5814" s="177">
        <v>0</v>
      </c>
      <c r="AA5814" s="177">
        <v>38.174146761249425</v>
      </c>
      <c r="AB5814" s="177">
        <v>34.038082991395328</v>
      </c>
      <c r="AC5814" s="177">
        <v>29.638274751802737</v>
      </c>
      <c r="AD5814" s="177">
        <v>0</v>
      </c>
      <c r="AE5814" s="177">
        <v>0</v>
      </c>
      <c r="AF5814" s="177">
        <v>8.0757949149132777</v>
      </c>
      <c r="AG5814" s="177">
        <v>0</v>
      </c>
      <c r="AH5814" s="177">
        <v>0</v>
      </c>
      <c r="AI5814" s="177">
        <v>0</v>
      </c>
      <c r="AJ5814" s="177">
        <v>21.038908521272308</v>
      </c>
    </row>
    <row r="5815" spans="1:36" hidden="1" outlineLevel="1" x14ac:dyDescent="0.25">
      <c r="A5815" s="190">
        <f t="shared" si="1571"/>
        <v>2036</v>
      </c>
      <c r="B5815" s="55">
        <f t="shared" si="1572"/>
        <v>2</v>
      </c>
      <c r="C5815" s="55">
        <f t="shared" si="1573"/>
        <v>16</v>
      </c>
      <c r="D5815" s="55">
        <f t="shared" si="1567"/>
        <v>242</v>
      </c>
      <c r="F5815" s="63">
        <f t="shared" si="1578"/>
        <v>49706.666666666628</v>
      </c>
      <c r="G5815" s="64">
        <f t="shared" si="1569"/>
        <v>344.11918005309423</v>
      </c>
      <c r="H5815" s="64">
        <f t="shared" ref="H5815:N5824" si="1580">SUMIF($P$6:$AK$6,H$6,$P5815:$AK5815)</f>
        <v>0</v>
      </c>
      <c r="I5815" s="64">
        <f t="shared" si="1580"/>
        <v>33.081011986108152</v>
      </c>
      <c r="J5815" s="64">
        <f t="shared" si="1580"/>
        <v>0</v>
      </c>
      <c r="K5815" s="64">
        <f t="shared" si="1580"/>
        <v>0</v>
      </c>
      <c r="L5815" s="64">
        <f t="shared" si="1580"/>
        <v>0</v>
      </c>
      <c r="M5815" s="64">
        <f t="shared" si="1580"/>
        <v>9.1939819031320393</v>
      </c>
      <c r="N5815" s="64">
        <f t="shared" si="1580"/>
        <v>301.84418616385403</v>
      </c>
      <c r="O5815" s="121"/>
      <c r="P5815" s="177">
        <v>0</v>
      </c>
      <c r="Q5815" s="177">
        <v>49.567168029409252</v>
      </c>
      <c r="R5815" s="177">
        <v>49.567168029409252</v>
      </c>
      <c r="S5815" s="177">
        <v>0.11726456392871271</v>
      </c>
      <c r="T5815" s="177">
        <v>0.14554286868074021</v>
      </c>
      <c r="U5815" s="177">
        <v>49.567168029409252</v>
      </c>
      <c r="V5815" s="177">
        <v>49.567168029409252</v>
      </c>
      <c r="W5815" s="177">
        <v>2.4564251863037394</v>
      </c>
      <c r="X5815" s="177">
        <v>9.8989102902917558</v>
      </c>
      <c r="Y5815" s="177">
        <v>9.1699771428571406</v>
      </c>
      <c r="Z5815" s="177">
        <v>0</v>
      </c>
      <c r="AA5815" s="177">
        <v>39.443493230116026</v>
      </c>
      <c r="AB5815" s="177">
        <v>33.590991006292448</v>
      </c>
      <c r="AC5815" s="177">
        <v>30.541029809808528</v>
      </c>
      <c r="AD5815" s="177">
        <v>0</v>
      </c>
      <c r="AE5815" s="177">
        <v>0</v>
      </c>
      <c r="AF5815" s="177">
        <v>9.1939819031320393</v>
      </c>
      <c r="AG5815" s="177">
        <v>0</v>
      </c>
      <c r="AH5815" s="177">
        <v>0</v>
      </c>
      <c r="AI5815" s="177">
        <v>0</v>
      </c>
      <c r="AJ5815" s="177">
        <v>11.292891934046065</v>
      </c>
    </row>
    <row r="5816" spans="1:36" hidden="1" outlineLevel="1" x14ac:dyDescent="0.25">
      <c r="A5816" s="190">
        <f t="shared" si="1571"/>
        <v>2036</v>
      </c>
      <c r="B5816" s="55">
        <f t="shared" si="1572"/>
        <v>2</v>
      </c>
      <c r="C5816" s="55">
        <f t="shared" si="1573"/>
        <v>17</v>
      </c>
      <c r="D5816" s="55">
        <f t="shared" si="1567"/>
        <v>242</v>
      </c>
      <c r="F5816" s="63">
        <f t="shared" si="1578"/>
        <v>49706.708333333292</v>
      </c>
      <c r="G5816" s="64">
        <f t="shared" si="1569"/>
        <v>294.22409329300353</v>
      </c>
      <c r="H5816" s="64">
        <f t="shared" si="1580"/>
        <v>0</v>
      </c>
      <c r="I5816" s="64">
        <f t="shared" si="1580"/>
        <v>0.87931340178674067</v>
      </c>
      <c r="J5816" s="64">
        <f t="shared" si="1580"/>
        <v>0</v>
      </c>
      <c r="K5816" s="64">
        <f t="shared" si="1580"/>
        <v>0</v>
      </c>
      <c r="L5816" s="64">
        <f t="shared" si="1580"/>
        <v>0</v>
      </c>
      <c r="M5816" s="64">
        <f t="shared" si="1580"/>
        <v>10.063682893968853</v>
      </c>
      <c r="N5816" s="64">
        <f t="shared" si="1580"/>
        <v>283.28109699724791</v>
      </c>
      <c r="O5816" s="121"/>
      <c r="P5816" s="177">
        <v>0</v>
      </c>
      <c r="Q5816" s="177">
        <v>44.960822060771832</v>
      </c>
      <c r="R5816" s="177">
        <v>44.960822060771832</v>
      </c>
      <c r="S5816" s="177">
        <v>0</v>
      </c>
      <c r="T5816" s="177">
        <v>0</v>
      </c>
      <c r="U5816" s="177">
        <v>44.960822060771832</v>
      </c>
      <c r="V5816" s="177">
        <v>44.960822060771832</v>
      </c>
      <c r="W5816" s="177">
        <v>0.14889368091735988</v>
      </c>
      <c r="X5816" s="177">
        <v>0.5373571973576009</v>
      </c>
      <c r="Y5816" s="177">
        <v>0</v>
      </c>
      <c r="Z5816" s="177">
        <v>0</v>
      </c>
      <c r="AA5816" s="177">
        <v>37.944881268522138</v>
      </c>
      <c r="AB5816" s="177">
        <v>33.164309927237227</v>
      </c>
      <c r="AC5816" s="177">
        <v>32.328617558401206</v>
      </c>
      <c r="AD5816" s="177">
        <v>0</v>
      </c>
      <c r="AE5816" s="177">
        <v>0</v>
      </c>
      <c r="AF5816" s="177">
        <v>10.063682893968853</v>
      </c>
      <c r="AG5816" s="177">
        <v>0</v>
      </c>
      <c r="AH5816" s="177">
        <v>0</v>
      </c>
      <c r="AI5816" s="177">
        <v>0</v>
      </c>
      <c r="AJ5816" s="177">
        <v>0.19306252351177988</v>
      </c>
    </row>
    <row r="5817" spans="1:36" hidden="1" outlineLevel="1" x14ac:dyDescent="0.25">
      <c r="A5817" s="190">
        <f t="shared" si="1571"/>
        <v>2036</v>
      </c>
      <c r="B5817" s="55">
        <f t="shared" si="1572"/>
        <v>2</v>
      </c>
      <c r="C5817" s="55">
        <f t="shared" si="1573"/>
        <v>18</v>
      </c>
      <c r="D5817" s="55">
        <f t="shared" si="1567"/>
        <v>242</v>
      </c>
      <c r="F5817" s="63">
        <f t="shared" si="1578"/>
        <v>49706.749999999956</v>
      </c>
      <c r="G5817" s="64">
        <f t="shared" si="1569"/>
        <v>288.36771621982041</v>
      </c>
      <c r="H5817" s="64">
        <f t="shared" si="1580"/>
        <v>0</v>
      </c>
      <c r="I5817" s="64">
        <f t="shared" si="1580"/>
        <v>0</v>
      </c>
      <c r="J5817" s="64">
        <f t="shared" si="1580"/>
        <v>0</v>
      </c>
      <c r="K5817" s="64">
        <f t="shared" si="1580"/>
        <v>0</v>
      </c>
      <c r="L5817" s="64">
        <f t="shared" si="1580"/>
        <v>0</v>
      </c>
      <c r="M5817" s="64">
        <f t="shared" si="1580"/>
        <v>12.300056870406372</v>
      </c>
      <c r="N5817" s="64">
        <f t="shared" si="1580"/>
        <v>276.06765934941404</v>
      </c>
      <c r="O5817" s="121"/>
      <c r="P5817" s="177">
        <v>0</v>
      </c>
      <c r="Q5817" s="177">
        <v>42.590666416953923</v>
      </c>
      <c r="R5817" s="177">
        <v>42.590666416953923</v>
      </c>
      <c r="S5817" s="177">
        <v>0</v>
      </c>
      <c r="T5817" s="177">
        <v>0</v>
      </c>
      <c r="U5817" s="177">
        <v>42.590666416953923</v>
      </c>
      <c r="V5817" s="177">
        <v>42.590666416953923</v>
      </c>
      <c r="W5817" s="177">
        <v>0</v>
      </c>
      <c r="X5817" s="177">
        <v>0</v>
      </c>
      <c r="Y5817" s="177">
        <v>0</v>
      </c>
      <c r="Z5817" s="177">
        <v>0</v>
      </c>
      <c r="AA5817" s="177">
        <v>39.2847449337442</v>
      </c>
      <c r="AB5817" s="177">
        <v>32.793543796186839</v>
      </c>
      <c r="AC5817" s="177">
        <v>33.626704951667314</v>
      </c>
      <c r="AD5817" s="177">
        <v>0</v>
      </c>
      <c r="AE5817" s="177">
        <v>0</v>
      </c>
      <c r="AF5817" s="177">
        <v>12.300056870406372</v>
      </c>
      <c r="AG5817" s="177">
        <v>0</v>
      </c>
      <c r="AH5817" s="177">
        <v>0</v>
      </c>
      <c r="AI5817" s="177">
        <v>0</v>
      </c>
      <c r="AJ5817" s="177">
        <v>0</v>
      </c>
    </row>
    <row r="5818" spans="1:36" hidden="1" outlineLevel="1" x14ac:dyDescent="0.25">
      <c r="A5818" s="190">
        <f t="shared" si="1571"/>
        <v>2036</v>
      </c>
      <c r="B5818" s="55">
        <f t="shared" si="1572"/>
        <v>2</v>
      </c>
      <c r="C5818" s="55">
        <f t="shared" si="1573"/>
        <v>19</v>
      </c>
      <c r="D5818" s="55">
        <f t="shared" si="1567"/>
        <v>242</v>
      </c>
      <c r="F5818" s="63">
        <f t="shared" si="1578"/>
        <v>49706.791666666621</v>
      </c>
      <c r="G5818" s="64">
        <f t="shared" si="1569"/>
        <v>280.36628485708627</v>
      </c>
      <c r="H5818" s="64">
        <f t="shared" si="1580"/>
        <v>0</v>
      </c>
      <c r="I5818" s="64">
        <f t="shared" si="1580"/>
        <v>0</v>
      </c>
      <c r="J5818" s="64">
        <f t="shared" si="1580"/>
        <v>0</v>
      </c>
      <c r="K5818" s="64">
        <f t="shared" si="1580"/>
        <v>0</v>
      </c>
      <c r="L5818" s="64">
        <f t="shared" si="1580"/>
        <v>0</v>
      </c>
      <c r="M5818" s="64">
        <f t="shared" si="1580"/>
        <v>12.921271863861243</v>
      </c>
      <c r="N5818" s="64">
        <f t="shared" si="1580"/>
        <v>267.44501299322502</v>
      </c>
      <c r="O5818" s="121"/>
      <c r="P5818" s="177">
        <v>0</v>
      </c>
      <c r="Q5818" s="177">
        <v>39.808309791602476</v>
      </c>
      <c r="R5818" s="177">
        <v>39.808309791602476</v>
      </c>
      <c r="S5818" s="177">
        <v>0</v>
      </c>
      <c r="T5818" s="177">
        <v>0</v>
      </c>
      <c r="U5818" s="177">
        <v>39.808309791602476</v>
      </c>
      <c r="V5818" s="177">
        <v>39.808309791602476</v>
      </c>
      <c r="W5818" s="177">
        <v>0</v>
      </c>
      <c r="X5818" s="177">
        <v>0</v>
      </c>
      <c r="Y5818" s="177">
        <v>0</v>
      </c>
      <c r="Z5818" s="177">
        <v>0</v>
      </c>
      <c r="AA5818" s="177">
        <v>39.846573635674083</v>
      </c>
      <c r="AB5818" s="177">
        <v>33.503862493881179</v>
      </c>
      <c r="AC5818" s="177">
        <v>34.861337697259877</v>
      </c>
      <c r="AD5818" s="177">
        <v>0</v>
      </c>
      <c r="AE5818" s="177">
        <v>0</v>
      </c>
      <c r="AF5818" s="177">
        <v>12.921271863861243</v>
      </c>
      <c r="AG5818" s="177">
        <v>0</v>
      </c>
      <c r="AH5818" s="177">
        <v>0</v>
      </c>
      <c r="AI5818" s="177">
        <v>0</v>
      </c>
      <c r="AJ5818" s="177">
        <v>0</v>
      </c>
    </row>
    <row r="5819" spans="1:36" hidden="1" outlineLevel="1" x14ac:dyDescent="0.25">
      <c r="A5819" s="190">
        <f t="shared" si="1571"/>
        <v>2036</v>
      </c>
      <c r="B5819" s="55">
        <f t="shared" si="1572"/>
        <v>2</v>
      </c>
      <c r="C5819" s="55">
        <f t="shared" si="1573"/>
        <v>20</v>
      </c>
      <c r="D5819" s="55">
        <f t="shared" si="1567"/>
        <v>242</v>
      </c>
      <c r="F5819" s="63">
        <f t="shared" si="1578"/>
        <v>49706.833333333285</v>
      </c>
      <c r="G5819" s="64">
        <f t="shared" si="1569"/>
        <v>278.03373065208194</v>
      </c>
      <c r="H5819" s="64">
        <f t="shared" si="1580"/>
        <v>0</v>
      </c>
      <c r="I5819" s="64">
        <f t="shared" si="1580"/>
        <v>0</v>
      </c>
      <c r="J5819" s="64">
        <f t="shared" si="1580"/>
        <v>0</v>
      </c>
      <c r="K5819" s="64">
        <f t="shared" si="1580"/>
        <v>0</v>
      </c>
      <c r="L5819" s="64">
        <f t="shared" si="1580"/>
        <v>0</v>
      </c>
      <c r="M5819" s="64">
        <f t="shared" si="1580"/>
        <v>12.300056870406372</v>
      </c>
      <c r="N5819" s="64">
        <f t="shared" si="1580"/>
        <v>265.73367378167558</v>
      </c>
      <c r="O5819" s="121"/>
      <c r="P5819" s="177">
        <v>0</v>
      </c>
      <c r="Q5819" s="177">
        <v>39.045737975765412</v>
      </c>
      <c r="R5819" s="177">
        <v>39.045737975765412</v>
      </c>
      <c r="S5819" s="177">
        <v>0</v>
      </c>
      <c r="T5819" s="177">
        <v>0</v>
      </c>
      <c r="U5819" s="177">
        <v>39.045737975765412</v>
      </c>
      <c r="V5819" s="177">
        <v>39.045737975765412</v>
      </c>
      <c r="W5819" s="177">
        <v>0</v>
      </c>
      <c r="X5819" s="177">
        <v>0</v>
      </c>
      <c r="Y5819" s="177">
        <v>0</v>
      </c>
      <c r="Z5819" s="177">
        <v>0</v>
      </c>
      <c r="AA5819" s="177">
        <v>40.591124555127948</v>
      </c>
      <c r="AB5819" s="177">
        <v>34.582605959115845</v>
      </c>
      <c r="AC5819" s="177">
        <v>34.376991364370149</v>
      </c>
      <c r="AD5819" s="177">
        <v>0</v>
      </c>
      <c r="AE5819" s="177">
        <v>0</v>
      </c>
      <c r="AF5819" s="177">
        <v>12.300056870406372</v>
      </c>
      <c r="AG5819" s="177">
        <v>0</v>
      </c>
      <c r="AH5819" s="177">
        <v>0</v>
      </c>
      <c r="AI5819" s="177">
        <v>0</v>
      </c>
      <c r="AJ5819" s="177">
        <v>0</v>
      </c>
    </row>
    <row r="5820" spans="1:36" hidden="1" outlineLevel="1" x14ac:dyDescent="0.25">
      <c r="A5820" s="190">
        <f t="shared" si="1571"/>
        <v>2036</v>
      </c>
      <c r="B5820" s="55">
        <f t="shared" si="1572"/>
        <v>2</v>
      </c>
      <c r="C5820" s="55">
        <f t="shared" si="1573"/>
        <v>21</v>
      </c>
      <c r="D5820" s="55">
        <f t="shared" si="1567"/>
        <v>242</v>
      </c>
      <c r="F5820" s="63">
        <f t="shared" si="1578"/>
        <v>49706.874999999949</v>
      </c>
      <c r="G5820" s="64">
        <f t="shared" si="1569"/>
        <v>274.44146551520146</v>
      </c>
      <c r="H5820" s="64">
        <f t="shared" si="1580"/>
        <v>0</v>
      </c>
      <c r="I5820" s="64">
        <f t="shared" si="1580"/>
        <v>0</v>
      </c>
      <c r="J5820" s="64">
        <f t="shared" si="1580"/>
        <v>0</v>
      </c>
      <c r="K5820" s="64">
        <f t="shared" si="1580"/>
        <v>0</v>
      </c>
      <c r="L5820" s="64">
        <f t="shared" si="1580"/>
        <v>0</v>
      </c>
      <c r="M5820" s="64">
        <f t="shared" si="1580"/>
        <v>12.797028865170272</v>
      </c>
      <c r="N5820" s="64">
        <f t="shared" si="1580"/>
        <v>261.6444366500312</v>
      </c>
      <c r="O5820" s="121"/>
      <c r="P5820" s="177">
        <v>0</v>
      </c>
      <c r="Q5820" s="177">
        <v>38.107980742776583</v>
      </c>
      <c r="R5820" s="177">
        <v>38.107980742776583</v>
      </c>
      <c r="S5820" s="177">
        <v>0</v>
      </c>
      <c r="T5820" s="177">
        <v>0</v>
      </c>
      <c r="U5820" s="177">
        <v>38.107980742776583</v>
      </c>
      <c r="V5820" s="177">
        <v>38.107980742776583</v>
      </c>
      <c r="W5820" s="177">
        <v>0</v>
      </c>
      <c r="X5820" s="177">
        <v>0</v>
      </c>
      <c r="Y5820" s="177">
        <v>0</v>
      </c>
      <c r="Z5820" s="177">
        <v>0</v>
      </c>
      <c r="AA5820" s="177">
        <v>39.499982664823236</v>
      </c>
      <c r="AB5820" s="177">
        <v>36.019145251482357</v>
      </c>
      <c r="AC5820" s="177">
        <v>33.693385762619265</v>
      </c>
      <c r="AD5820" s="177">
        <v>0</v>
      </c>
      <c r="AE5820" s="177">
        <v>0</v>
      </c>
      <c r="AF5820" s="177">
        <v>12.797028865170272</v>
      </c>
      <c r="AG5820" s="177">
        <v>0</v>
      </c>
      <c r="AH5820" s="177">
        <v>0</v>
      </c>
      <c r="AI5820" s="177">
        <v>0</v>
      </c>
      <c r="AJ5820" s="177">
        <v>0</v>
      </c>
    </row>
    <row r="5821" spans="1:36" hidden="1" outlineLevel="1" x14ac:dyDescent="0.25">
      <c r="A5821" s="190">
        <f t="shared" si="1571"/>
        <v>2036</v>
      </c>
      <c r="B5821" s="55">
        <f t="shared" si="1572"/>
        <v>2</v>
      </c>
      <c r="C5821" s="55">
        <f t="shared" si="1573"/>
        <v>22</v>
      </c>
      <c r="D5821" s="55">
        <f t="shared" si="1567"/>
        <v>242</v>
      </c>
      <c r="F5821" s="63">
        <f t="shared" si="1578"/>
        <v>49706.916666666613</v>
      </c>
      <c r="G5821" s="64">
        <f t="shared" si="1569"/>
        <v>281.63666706855065</v>
      </c>
      <c r="H5821" s="64">
        <f t="shared" si="1580"/>
        <v>0</v>
      </c>
      <c r="I5821" s="64">
        <f t="shared" si="1580"/>
        <v>0</v>
      </c>
      <c r="J5821" s="64">
        <f t="shared" si="1580"/>
        <v>0</v>
      </c>
      <c r="K5821" s="64">
        <f t="shared" si="1580"/>
        <v>0</v>
      </c>
      <c r="L5821" s="64">
        <f t="shared" si="1580"/>
        <v>0</v>
      </c>
      <c r="M5821" s="64">
        <f t="shared" si="1580"/>
        <v>13.418243858625139</v>
      </c>
      <c r="N5821" s="64">
        <f t="shared" si="1580"/>
        <v>268.2184232099255</v>
      </c>
      <c r="O5821" s="121"/>
      <c r="P5821" s="177">
        <v>0</v>
      </c>
      <c r="Q5821" s="177">
        <v>38.448046552541769</v>
      </c>
      <c r="R5821" s="177">
        <v>38.448046552541769</v>
      </c>
      <c r="S5821" s="177">
        <v>0</v>
      </c>
      <c r="T5821" s="177">
        <v>0</v>
      </c>
      <c r="U5821" s="177">
        <v>38.448046552541769</v>
      </c>
      <c r="V5821" s="177">
        <v>38.448046552541769</v>
      </c>
      <c r="W5821" s="177">
        <v>0</v>
      </c>
      <c r="X5821" s="177">
        <v>0</v>
      </c>
      <c r="Y5821" s="177">
        <v>0</v>
      </c>
      <c r="Z5821" s="177">
        <v>0</v>
      </c>
      <c r="AA5821" s="177">
        <v>43.640381256519696</v>
      </c>
      <c r="AB5821" s="177">
        <v>37.177270574368244</v>
      </c>
      <c r="AC5821" s="177">
        <v>33.608585168870469</v>
      </c>
      <c r="AD5821" s="177">
        <v>0</v>
      </c>
      <c r="AE5821" s="177">
        <v>0</v>
      </c>
      <c r="AF5821" s="177">
        <v>13.418243858625139</v>
      </c>
      <c r="AG5821" s="177">
        <v>0</v>
      </c>
      <c r="AH5821" s="177">
        <v>0</v>
      </c>
      <c r="AI5821" s="177">
        <v>0</v>
      </c>
      <c r="AJ5821" s="177">
        <v>0</v>
      </c>
    </row>
    <row r="5822" spans="1:36" hidden="1" outlineLevel="1" x14ac:dyDescent="0.25">
      <c r="A5822" s="190">
        <f t="shared" si="1571"/>
        <v>2036</v>
      </c>
      <c r="B5822" s="55">
        <f t="shared" si="1572"/>
        <v>2</v>
      </c>
      <c r="C5822" s="55">
        <f t="shared" si="1573"/>
        <v>23</v>
      </c>
      <c r="D5822" s="55">
        <f t="shared" si="1567"/>
        <v>242</v>
      </c>
      <c r="F5822" s="63">
        <f t="shared" si="1578"/>
        <v>49706.958333333278</v>
      </c>
      <c r="G5822" s="64">
        <f t="shared" si="1569"/>
        <v>294.63350115919275</v>
      </c>
      <c r="H5822" s="64">
        <f t="shared" si="1580"/>
        <v>0</v>
      </c>
      <c r="I5822" s="64">
        <f t="shared" si="1580"/>
        <v>0</v>
      </c>
      <c r="J5822" s="64">
        <f t="shared" si="1580"/>
        <v>0</v>
      </c>
      <c r="K5822" s="64">
        <f t="shared" si="1580"/>
        <v>0</v>
      </c>
      <c r="L5822" s="64">
        <f t="shared" si="1580"/>
        <v>0</v>
      </c>
      <c r="M5822" s="64">
        <f t="shared" si="1580"/>
        <v>14.287944849461951</v>
      </c>
      <c r="N5822" s="64">
        <f t="shared" si="1580"/>
        <v>280.3455563097308</v>
      </c>
      <c r="O5822" s="121"/>
      <c r="P5822" s="177">
        <v>0</v>
      </c>
      <c r="Q5822" s="177">
        <v>39.777394717987463</v>
      </c>
      <c r="R5822" s="177">
        <v>39.777394717987463</v>
      </c>
      <c r="S5822" s="177">
        <v>0</v>
      </c>
      <c r="T5822" s="177">
        <v>0</v>
      </c>
      <c r="U5822" s="177">
        <v>39.777394717987463</v>
      </c>
      <c r="V5822" s="177">
        <v>39.777394717987463</v>
      </c>
      <c r="W5822" s="177">
        <v>0</v>
      </c>
      <c r="X5822" s="177">
        <v>0</v>
      </c>
      <c r="Y5822" s="177">
        <v>0</v>
      </c>
      <c r="Z5822" s="177">
        <v>0</v>
      </c>
      <c r="AA5822" s="177">
        <v>46.386756420810975</v>
      </c>
      <c r="AB5822" s="177">
        <v>37.822300033726378</v>
      </c>
      <c r="AC5822" s="177">
        <v>37.026920983243578</v>
      </c>
      <c r="AD5822" s="177">
        <v>0</v>
      </c>
      <c r="AE5822" s="177">
        <v>0</v>
      </c>
      <c r="AF5822" s="177">
        <v>14.287944849461951</v>
      </c>
      <c r="AG5822" s="177">
        <v>0</v>
      </c>
      <c r="AH5822" s="177">
        <v>0</v>
      </c>
      <c r="AI5822" s="177">
        <v>0</v>
      </c>
      <c r="AJ5822" s="177">
        <v>0</v>
      </c>
    </row>
    <row r="5823" spans="1:36" hidden="1" outlineLevel="1" x14ac:dyDescent="0.25">
      <c r="A5823" s="190">
        <f t="shared" si="1571"/>
        <v>2036</v>
      </c>
      <c r="B5823" s="55">
        <f t="shared" si="1572"/>
        <v>3</v>
      </c>
      <c r="C5823" s="55">
        <f t="shared" si="1573"/>
        <v>0</v>
      </c>
      <c r="D5823" s="55">
        <f t="shared" si="1567"/>
        <v>243</v>
      </c>
      <c r="F5823" s="63">
        <f t="shared" ref="F5823" si="1581">EDATE(F5799,1)</f>
        <v>49735</v>
      </c>
      <c r="G5823" s="64">
        <f t="shared" si="1569"/>
        <v>274.32145583636134</v>
      </c>
      <c r="H5823" s="64">
        <f t="shared" si="1580"/>
        <v>0</v>
      </c>
      <c r="I5823" s="64">
        <f t="shared" si="1580"/>
        <v>0</v>
      </c>
      <c r="J5823" s="64">
        <f t="shared" si="1580"/>
        <v>0</v>
      </c>
      <c r="K5823" s="64">
        <f t="shared" si="1580"/>
        <v>0</v>
      </c>
      <c r="L5823" s="64">
        <f t="shared" si="1580"/>
        <v>0</v>
      </c>
      <c r="M5823" s="64">
        <f t="shared" si="1580"/>
        <v>19.315373021366938</v>
      </c>
      <c r="N5823" s="64">
        <f t="shared" si="1580"/>
        <v>255.00608281499439</v>
      </c>
      <c r="O5823" s="121"/>
      <c r="P5823" s="177">
        <v>0</v>
      </c>
      <c r="Q5823" s="177">
        <v>35.500809534576895</v>
      </c>
      <c r="R5823" s="177">
        <v>35.500809534576895</v>
      </c>
      <c r="S5823" s="177">
        <v>0</v>
      </c>
      <c r="T5823" s="177">
        <v>0</v>
      </c>
      <c r="U5823" s="177">
        <v>35.500809534576895</v>
      </c>
      <c r="V5823" s="177">
        <v>35.500809534576895</v>
      </c>
      <c r="W5823" s="177">
        <v>0</v>
      </c>
      <c r="X5823" s="177">
        <v>0</v>
      </c>
      <c r="Y5823" s="177">
        <v>0</v>
      </c>
      <c r="Z5823" s="177">
        <v>0</v>
      </c>
      <c r="AA5823" s="177">
        <v>40.306748170561221</v>
      </c>
      <c r="AB5823" s="177">
        <v>34.700637961992648</v>
      </c>
      <c r="AC5823" s="177">
        <v>37.995458544132937</v>
      </c>
      <c r="AD5823" s="177">
        <v>0</v>
      </c>
      <c r="AE5823" s="177">
        <v>0</v>
      </c>
      <c r="AF5823" s="177">
        <v>19.315373021366938</v>
      </c>
      <c r="AG5823" s="177">
        <v>0</v>
      </c>
      <c r="AH5823" s="177">
        <v>0</v>
      </c>
      <c r="AI5823" s="177">
        <v>0</v>
      </c>
      <c r="AJ5823" s="177">
        <v>0</v>
      </c>
    </row>
    <row r="5824" spans="1:36" hidden="1" outlineLevel="1" x14ac:dyDescent="0.25">
      <c r="A5824" s="190">
        <f t="shared" si="1571"/>
        <v>2036</v>
      </c>
      <c r="B5824" s="55">
        <f t="shared" si="1572"/>
        <v>3</v>
      </c>
      <c r="C5824" s="55">
        <f t="shared" si="1573"/>
        <v>1</v>
      </c>
      <c r="D5824" s="55">
        <f t="shared" si="1567"/>
        <v>243</v>
      </c>
      <c r="F5824" s="63">
        <f t="shared" ref="F5824" si="1582">F5823+1/24</f>
        <v>49735.041666666664</v>
      </c>
      <c r="G5824" s="64">
        <f t="shared" si="1569"/>
        <v>278.08607830005627</v>
      </c>
      <c r="H5824" s="64">
        <f t="shared" si="1580"/>
        <v>0</v>
      </c>
      <c r="I5824" s="64">
        <f t="shared" si="1580"/>
        <v>0</v>
      </c>
      <c r="J5824" s="64">
        <f t="shared" si="1580"/>
        <v>0</v>
      </c>
      <c r="K5824" s="64">
        <f t="shared" si="1580"/>
        <v>0</v>
      </c>
      <c r="L5824" s="64">
        <f t="shared" si="1580"/>
        <v>0</v>
      </c>
      <c r="M5824" s="64">
        <f t="shared" si="1580"/>
        <v>18.832488695832762</v>
      </c>
      <c r="N5824" s="64">
        <f t="shared" si="1580"/>
        <v>259.25358960422352</v>
      </c>
      <c r="O5824" s="121"/>
      <c r="P5824" s="177">
        <v>0</v>
      </c>
      <c r="Q5824" s="177">
        <v>34.449697031666339</v>
      </c>
      <c r="R5824" s="177">
        <v>34.449697031666339</v>
      </c>
      <c r="S5824" s="177">
        <v>0</v>
      </c>
      <c r="T5824" s="177">
        <v>0</v>
      </c>
      <c r="U5824" s="177">
        <v>34.449697031666339</v>
      </c>
      <c r="V5824" s="177">
        <v>34.449697031666339</v>
      </c>
      <c r="W5824" s="177">
        <v>0</v>
      </c>
      <c r="X5824" s="177">
        <v>0</v>
      </c>
      <c r="Y5824" s="177">
        <v>0</v>
      </c>
      <c r="Z5824" s="177">
        <v>0</v>
      </c>
      <c r="AA5824" s="177">
        <v>44.724139341728119</v>
      </c>
      <c r="AB5824" s="177">
        <v>36.819436483221871</v>
      </c>
      <c r="AC5824" s="177">
        <v>39.911225652608188</v>
      </c>
      <c r="AD5824" s="177">
        <v>0</v>
      </c>
      <c r="AE5824" s="177">
        <v>0</v>
      </c>
      <c r="AF5824" s="177">
        <v>18.832488695832762</v>
      </c>
      <c r="AG5824" s="177">
        <v>0</v>
      </c>
      <c r="AH5824" s="177">
        <v>0</v>
      </c>
      <c r="AI5824" s="177">
        <v>0</v>
      </c>
      <c r="AJ5824" s="177">
        <v>0</v>
      </c>
    </row>
    <row r="5825" spans="1:36" hidden="1" outlineLevel="1" x14ac:dyDescent="0.25">
      <c r="A5825" s="190">
        <f t="shared" si="1571"/>
        <v>2036</v>
      </c>
      <c r="B5825" s="55">
        <f t="shared" si="1572"/>
        <v>3</v>
      </c>
      <c r="C5825" s="55">
        <f t="shared" si="1573"/>
        <v>2</v>
      </c>
      <c r="D5825" s="55">
        <f t="shared" si="1567"/>
        <v>243</v>
      </c>
      <c r="F5825" s="63">
        <f t="shared" si="1578"/>
        <v>49735.083333333328</v>
      </c>
      <c r="G5825" s="64">
        <f t="shared" si="1569"/>
        <v>269.26822715486088</v>
      </c>
      <c r="H5825" s="64">
        <f t="shared" ref="H5825:N5834" si="1583">SUMIF($P$6:$AK$6,H$6,$P5825:$AK5825)</f>
        <v>0</v>
      </c>
      <c r="I5825" s="64">
        <f t="shared" si="1583"/>
        <v>0</v>
      </c>
      <c r="J5825" s="64">
        <f t="shared" si="1583"/>
        <v>0</v>
      </c>
      <c r="K5825" s="64">
        <f t="shared" si="1583"/>
        <v>0</v>
      </c>
      <c r="L5825" s="64">
        <f t="shared" si="1583"/>
        <v>0</v>
      </c>
      <c r="M5825" s="64">
        <f t="shared" si="1583"/>
        <v>19.025642426046435</v>
      </c>
      <c r="N5825" s="64">
        <f t="shared" si="1583"/>
        <v>250.24258472881442</v>
      </c>
      <c r="O5825" s="121"/>
      <c r="P5825" s="177">
        <v>0</v>
      </c>
      <c r="Q5825" s="177">
        <v>32.347472025845242</v>
      </c>
      <c r="R5825" s="177">
        <v>32.347472025845242</v>
      </c>
      <c r="S5825" s="177">
        <v>0</v>
      </c>
      <c r="T5825" s="177">
        <v>0</v>
      </c>
      <c r="U5825" s="177">
        <v>32.347472025845242</v>
      </c>
      <c r="V5825" s="177">
        <v>32.347472025845242</v>
      </c>
      <c r="W5825" s="177">
        <v>0</v>
      </c>
      <c r="X5825" s="177">
        <v>0</v>
      </c>
      <c r="Y5825" s="177">
        <v>0</v>
      </c>
      <c r="Z5825" s="177">
        <v>0</v>
      </c>
      <c r="AA5825" s="177">
        <v>45.067088028672188</v>
      </c>
      <c r="AB5825" s="177">
        <v>38.166305034767078</v>
      </c>
      <c r="AC5825" s="177">
        <v>37.61930356199418</v>
      </c>
      <c r="AD5825" s="177">
        <v>0</v>
      </c>
      <c r="AE5825" s="177">
        <v>0</v>
      </c>
      <c r="AF5825" s="177">
        <v>19.025642426046435</v>
      </c>
      <c r="AG5825" s="177">
        <v>0</v>
      </c>
      <c r="AH5825" s="177">
        <v>0</v>
      </c>
      <c r="AI5825" s="177">
        <v>0</v>
      </c>
      <c r="AJ5825" s="177">
        <v>0</v>
      </c>
    </row>
    <row r="5826" spans="1:36" hidden="1" outlineLevel="1" x14ac:dyDescent="0.25">
      <c r="A5826" s="190">
        <f t="shared" si="1571"/>
        <v>2036</v>
      </c>
      <c r="B5826" s="55">
        <f t="shared" si="1572"/>
        <v>3</v>
      </c>
      <c r="C5826" s="55">
        <f t="shared" si="1573"/>
        <v>3</v>
      </c>
      <c r="D5826" s="55">
        <f t="shared" si="1567"/>
        <v>243</v>
      </c>
      <c r="F5826" s="63">
        <f t="shared" si="1578"/>
        <v>49735.124999999993</v>
      </c>
      <c r="G5826" s="64">
        <f t="shared" si="1569"/>
        <v>271.37635278075425</v>
      </c>
      <c r="H5826" s="64">
        <f t="shared" si="1583"/>
        <v>0</v>
      </c>
      <c r="I5826" s="64">
        <f t="shared" si="1583"/>
        <v>0</v>
      </c>
      <c r="J5826" s="64">
        <f t="shared" si="1583"/>
        <v>0</v>
      </c>
      <c r="K5826" s="64">
        <f t="shared" si="1583"/>
        <v>0</v>
      </c>
      <c r="L5826" s="64">
        <f t="shared" si="1583"/>
        <v>0</v>
      </c>
      <c r="M5826" s="64">
        <f t="shared" si="1583"/>
        <v>17.673566314550747</v>
      </c>
      <c r="N5826" s="64">
        <f t="shared" si="1583"/>
        <v>253.70278646620352</v>
      </c>
      <c r="O5826" s="121"/>
      <c r="P5826" s="177">
        <v>0</v>
      </c>
      <c r="Q5826" s="177">
        <v>32.007406216080064</v>
      </c>
      <c r="R5826" s="177">
        <v>32.007406216080064</v>
      </c>
      <c r="S5826" s="177">
        <v>0</v>
      </c>
      <c r="T5826" s="177">
        <v>0</v>
      </c>
      <c r="U5826" s="177">
        <v>32.007406216080064</v>
      </c>
      <c r="V5826" s="177">
        <v>32.007406216080064</v>
      </c>
      <c r="W5826" s="177">
        <v>0</v>
      </c>
      <c r="X5826" s="177">
        <v>0</v>
      </c>
      <c r="Y5826" s="177">
        <v>0</v>
      </c>
      <c r="Z5826" s="177">
        <v>0</v>
      </c>
      <c r="AA5826" s="177">
        <v>46.862652454807801</v>
      </c>
      <c r="AB5826" s="177">
        <v>38.79098197417747</v>
      </c>
      <c r="AC5826" s="177">
        <v>40.01952717289798</v>
      </c>
      <c r="AD5826" s="177">
        <v>0</v>
      </c>
      <c r="AE5826" s="177">
        <v>0</v>
      </c>
      <c r="AF5826" s="177">
        <v>17.673566314550747</v>
      </c>
      <c r="AG5826" s="177">
        <v>0</v>
      </c>
      <c r="AH5826" s="177">
        <v>0</v>
      </c>
      <c r="AI5826" s="177">
        <v>0</v>
      </c>
      <c r="AJ5826" s="177">
        <v>0</v>
      </c>
    </row>
    <row r="5827" spans="1:36" hidden="1" outlineLevel="1" x14ac:dyDescent="0.25">
      <c r="A5827" s="190">
        <f t="shared" si="1571"/>
        <v>2036</v>
      </c>
      <c r="B5827" s="55">
        <f t="shared" si="1572"/>
        <v>3</v>
      </c>
      <c r="C5827" s="55">
        <f t="shared" si="1573"/>
        <v>4</v>
      </c>
      <c r="D5827" s="55">
        <f t="shared" si="1567"/>
        <v>243</v>
      </c>
      <c r="F5827" s="63">
        <f t="shared" si="1578"/>
        <v>49735.166666666657</v>
      </c>
      <c r="G5827" s="64">
        <f t="shared" si="1569"/>
        <v>268.96633771355175</v>
      </c>
      <c r="H5827" s="64">
        <f t="shared" si="1583"/>
        <v>0</v>
      </c>
      <c r="I5827" s="64">
        <f t="shared" si="1583"/>
        <v>0</v>
      </c>
      <c r="J5827" s="64">
        <f t="shared" si="1583"/>
        <v>0</v>
      </c>
      <c r="K5827" s="64">
        <f t="shared" si="1583"/>
        <v>0</v>
      </c>
      <c r="L5827" s="64">
        <f t="shared" si="1583"/>
        <v>0</v>
      </c>
      <c r="M5827" s="64">
        <f t="shared" si="1583"/>
        <v>17.77014317965758</v>
      </c>
      <c r="N5827" s="64">
        <f t="shared" si="1583"/>
        <v>251.19619453389419</v>
      </c>
      <c r="O5827" s="121"/>
      <c r="P5827" s="177">
        <v>0</v>
      </c>
      <c r="Q5827" s="177">
        <v>30.791413320556099</v>
      </c>
      <c r="R5827" s="177">
        <v>30.791413320556099</v>
      </c>
      <c r="S5827" s="177">
        <v>0</v>
      </c>
      <c r="T5827" s="177">
        <v>0</v>
      </c>
      <c r="U5827" s="177">
        <v>30.791413320556099</v>
      </c>
      <c r="V5827" s="177">
        <v>30.791413320556099</v>
      </c>
      <c r="W5827" s="177">
        <v>0</v>
      </c>
      <c r="X5827" s="177">
        <v>0</v>
      </c>
      <c r="Y5827" s="177">
        <v>0</v>
      </c>
      <c r="Z5827" s="177">
        <v>0</v>
      </c>
      <c r="AA5827" s="177">
        <v>46.329666940624548</v>
      </c>
      <c r="AB5827" s="177">
        <v>40.114648351718991</v>
      </c>
      <c r="AC5827" s="177">
        <v>41.586225959326256</v>
      </c>
      <c r="AD5827" s="177">
        <v>0</v>
      </c>
      <c r="AE5827" s="177">
        <v>0</v>
      </c>
      <c r="AF5827" s="177">
        <v>17.77014317965758</v>
      </c>
      <c r="AG5827" s="177">
        <v>0</v>
      </c>
      <c r="AH5827" s="177">
        <v>0</v>
      </c>
      <c r="AI5827" s="177">
        <v>0</v>
      </c>
      <c r="AJ5827" s="177">
        <v>0</v>
      </c>
    </row>
    <row r="5828" spans="1:36" hidden="1" outlineLevel="1" x14ac:dyDescent="0.25">
      <c r="A5828" s="190">
        <f t="shared" si="1571"/>
        <v>2036</v>
      </c>
      <c r="B5828" s="55">
        <f t="shared" si="1572"/>
        <v>3</v>
      </c>
      <c r="C5828" s="55">
        <f t="shared" si="1573"/>
        <v>5</v>
      </c>
      <c r="D5828" s="55">
        <f t="shared" si="1567"/>
        <v>243</v>
      </c>
      <c r="F5828" s="63">
        <f t="shared" si="1578"/>
        <v>49735.208333333321</v>
      </c>
      <c r="G5828" s="64">
        <f t="shared" si="1569"/>
        <v>273.39427785480598</v>
      </c>
      <c r="H5828" s="64">
        <f t="shared" si="1583"/>
        <v>0</v>
      </c>
      <c r="I5828" s="64">
        <f t="shared" si="1583"/>
        <v>1.9583762348983931</v>
      </c>
      <c r="J5828" s="64">
        <f t="shared" si="1583"/>
        <v>0</v>
      </c>
      <c r="K5828" s="64">
        <f t="shared" si="1583"/>
        <v>0</v>
      </c>
      <c r="L5828" s="64">
        <f t="shared" si="1583"/>
        <v>0</v>
      </c>
      <c r="M5828" s="64">
        <f t="shared" si="1583"/>
        <v>17.094105123909735</v>
      </c>
      <c r="N5828" s="64">
        <f t="shared" si="1583"/>
        <v>254.34179649599784</v>
      </c>
      <c r="O5828" s="121"/>
      <c r="P5828" s="177">
        <v>0</v>
      </c>
      <c r="Q5828" s="177">
        <v>31.296359522934694</v>
      </c>
      <c r="R5828" s="177">
        <v>31.296359522934694</v>
      </c>
      <c r="S5828" s="177">
        <v>0.98866402171112511</v>
      </c>
      <c r="T5828" s="177">
        <v>0.96971221318726786</v>
      </c>
      <c r="U5828" s="177">
        <v>31.296359522934694</v>
      </c>
      <c r="V5828" s="177">
        <v>31.296359522934694</v>
      </c>
      <c r="W5828" s="177">
        <v>0</v>
      </c>
      <c r="X5828" s="177">
        <v>0</v>
      </c>
      <c r="Y5828" s="177">
        <v>0</v>
      </c>
      <c r="Z5828" s="177">
        <v>0</v>
      </c>
      <c r="AA5828" s="177">
        <v>47.732531312045445</v>
      </c>
      <c r="AB5828" s="177">
        <v>40.269644020137498</v>
      </c>
      <c r="AC5828" s="177">
        <v>41.154183072076137</v>
      </c>
      <c r="AD5828" s="177">
        <v>0</v>
      </c>
      <c r="AE5828" s="177">
        <v>0</v>
      </c>
      <c r="AF5828" s="177">
        <v>17.094105123909735</v>
      </c>
      <c r="AG5828" s="177">
        <v>0</v>
      </c>
      <c r="AH5828" s="177">
        <v>0</v>
      </c>
      <c r="AI5828" s="177">
        <v>0</v>
      </c>
      <c r="AJ5828" s="177">
        <v>0</v>
      </c>
    </row>
    <row r="5829" spans="1:36" hidden="1" outlineLevel="1" x14ac:dyDescent="0.25">
      <c r="A5829" s="190">
        <f t="shared" si="1571"/>
        <v>2036</v>
      </c>
      <c r="B5829" s="55">
        <f t="shared" si="1572"/>
        <v>3</v>
      </c>
      <c r="C5829" s="55">
        <f t="shared" si="1573"/>
        <v>6</v>
      </c>
      <c r="D5829" s="55">
        <f t="shared" si="1567"/>
        <v>243</v>
      </c>
      <c r="F5829" s="63">
        <f t="shared" si="1578"/>
        <v>49735.249999999985</v>
      </c>
      <c r="G5829" s="64">
        <f t="shared" si="1569"/>
        <v>291.29385183010379</v>
      </c>
      <c r="H5829" s="64">
        <f t="shared" si="1583"/>
        <v>0</v>
      </c>
      <c r="I5829" s="64">
        <f t="shared" si="1583"/>
        <v>19.437750948014003</v>
      </c>
      <c r="J5829" s="64">
        <f t="shared" si="1583"/>
        <v>0</v>
      </c>
      <c r="K5829" s="64">
        <f t="shared" si="1583"/>
        <v>0</v>
      </c>
      <c r="L5829" s="64">
        <f t="shared" si="1583"/>
        <v>0</v>
      </c>
      <c r="M5829" s="64">
        <f t="shared" si="1583"/>
        <v>17.480412584337078</v>
      </c>
      <c r="N5829" s="64">
        <f t="shared" si="1583"/>
        <v>254.3756882977527</v>
      </c>
      <c r="O5829" s="121"/>
      <c r="P5829" s="177">
        <v>0</v>
      </c>
      <c r="Q5829" s="177">
        <v>32.893638326377193</v>
      </c>
      <c r="R5829" s="177">
        <v>32.893638326377193</v>
      </c>
      <c r="S5829" s="177">
        <v>7.1146365052365788</v>
      </c>
      <c r="T5829" s="177">
        <v>8.4141611750326071</v>
      </c>
      <c r="U5829" s="177">
        <v>32.893638326377193</v>
      </c>
      <c r="V5829" s="177">
        <v>32.893638326377193</v>
      </c>
      <c r="W5829" s="177">
        <v>0.49585833448216932</v>
      </c>
      <c r="X5829" s="177">
        <v>1.7157095127341597</v>
      </c>
      <c r="Y5829" s="177">
        <v>0.75295999999999996</v>
      </c>
      <c r="Z5829" s="177">
        <v>0</v>
      </c>
      <c r="AA5829" s="177">
        <v>44.819298981775773</v>
      </c>
      <c r="AB5829" s="177">
        <v>37.720598637791923</v>
      </c>
      <c r="AC5829" s="177">
        <v>40.26123737267622</v>
      </c>
      <c r="AD5829" s="177">
        <v>0</v>
      </c>
      <c r="AE5829" s="177">
        <v>0</v>
      </c>
      <c r="AF5829" s="177">
        <v>17.480412584337078</v>
      </c>
      <c r="AG5829" s="177">
        <v>0</v>
      </c>
      <c r="AH5829" s="177">
        <v>0</v>
      </c>
      <c r="AI5829" s="177">
        <v>0</v>
      </c>
      <c r="AJ5829" s="177">
        <v>0.94442542052848455</v>
      </c>
    </row>
    <row r="5830" spans="1:36" hidden="1" outlineLevel="1" x14ac:dyDescent="0.25">
      <c r="A5830" s="190">
        <f t="shared" si="1571"/>
        <v>2036</v>
      </c>
      <c r="B5830" s="55">
        <f t="shared" si="1572"/>
        <v>3</v>
      </c>
      <c r="C5830" s="55">
        <f t="shared" si="1573"/>
        <v>7</v>
      </c>
      <c r="D5830" s="55">
        <f t="shared" si="1567"/>
        <v>243</v>
      </c>
      <c r="F5830" s="63">
        <f t="shared" si="1578"/>
        <v>49735.29166666665</v>
      </c>
      <c r="G5830" s="64">
        <f t="shared" si="1569"/>
        <v>355.13750396052035</v>
      </c>
      <c r="H5830" s="64">
        <f t="shared" si="1583"/>
        <v>0</v>
      </c>
      <c r="I5830" s="64">
        <f t="shared" si="1583"/>
        <v>67.995121507307033</v>
      </c>
      <c r="J5830" s="64">
        <f t="shared" si="1583"/>
        <v>0</v>
      </c>
      <c r="K5830" s="64">
        <f t="shared" si="1583"/>
        <v>0</v>
      </c>
      <c r="L5830" s="64">
        <f t="shared" si="1583"/>
        <v>0</v>
      </c>
      <c r="M5830" s="64">
        <f t="shared" si="1583"/>
        <v>16.514643933268729</v>
      </c>
      <c r="N5830" s="64">
        <f t="shared" si="1583"/>
        <v>270.62773851994456</v>
      </c>
      <c r="O5830" s="121"/>
      <c r="P5830" s="177">
        <v>0</v>
      </c>
      <c r="Q5830" s="177">
        <v>37.469069221399579</v>
      </c>
      <c r="R5830" s="177">
        <v>37.469069221399579</v>
      </c>
      <c r="S5830" s="177">
        <v>15.808428571730655</v>
      </c>
      <c r="T5830" s="177">
        <v>16.669449596200419</v>
      </c>
      <c r="U5830" s="177">
        <v>37.469069221399579</v>
      </c>
      <c r="V5830" s="177">
        <v>37.469069221399579</v>
      </c>
      <c r="W5830" s="177">
        <v>3.0485906654686814</v>
      </c>
      <c r="X5830" s="177">
        <v>13.924239455782377</v>
      </c>
      <c r="Y5830" s="177">
        <v>10.164960000000001</v>
      </c>
      <c r="Z5830" s="177">
        <v>0</v>
      </c>
      <c r="AA5830" s="177">
        <v>45.477985620987653</v>
      </c>
      <c r="AB5830" s="177">
        <v>37.672504364718392</v>
      </c>
      <c r="AC5830" s="177">
        <v>37.600971648640204</v>
      </c>
      <c r="AD5830" s="177">
        <v>0</v>
      </c>
      <c r="AE5830" s="177">
        <v>0</v>
      </c>
      <c r="AF5830" s="177">
        <v>16.514643933268729</v>
      </c>
      <c r="AG5830" s="177">
        <v>0</v>
      </c>
      <c r="AH5830" s="177">
        <v>0</v>
      </c>
      <c r="AI5830" s="177">
        <v>0</v>
      </c>
      <c r="AJ5830" s="177">
        <v>8.3794532181248975</v>
      </c>
    </row>
    <row r="5831" spans="1:36" hidden="1" outlineLevel="1" x14ac:dyDescent="0.25">
      <c r="A5831" s="190">
        <f t="shared" si="1571"/>
        <v>2036</v>
      </c>
      <c r="B5831" s="55">
        <f t="shared" si="1572"/>
        <v>3</v>
      </c>
      <c r="C5831" s="55">
        <f t="shared" si="1573"/>
        <v>8</v>
      </c>
      <c r="D5831" s="55">
        <f t="shared" si="1567"/>
        <v>243</v>
      </c>
      <c r="F5831" s="63">
        <f t="shared" si="1578"/>
        <v>49735.333333333314</v>
      </c>
      <c r="G5831" s="64">
        <f t="shared" si="1569"/>
        <v>425.44156846407458</v>
      </c>
      <c r="H5831" s="64">
        <f t="shared" si="1583"/>
        <v>0</v>
      </c>
      <c r="I5831" s="64">
        <f t="shared" si="1583"/>
        <v>116.38065741900513</v>
      </c>
      <c r="J5831" s="64">
        <f t="shared" si="1583"/>
        <v>0</v>
      </c>
      <c r="K5831" s="64">
        <f t="shared" si="1583"/>
        <v>0</v>
      </c>
      <c r="L5831" s="64">
        <f t="shared" si="1583"/>
        <v>0</v>
      </c>
      <c r="M5831" s="64">
        <f t="shared" si="1583"/>
        <v>15.355721551986715</v>
      </c>
      <c r="N5831" s="64">
        <f t="shared" si="1583"/>
        <v>293.70518949308274</v>
      </c>
      <c r="O5831" s="121"/>
      <c r="P5831" s="177">
        <v>0</v>
      </c>
      <c r="Q5831" s="177">
        <v>43.827269361554571</v>
      </c>
      <c r="R5831" s="177">
        <v>43.827269361554571</v>
      </c>
      <c r="S5831" s="177">
        <v>23.221187529814586</v>
      </c>
      <c r="T5831" s="177">
        <v>19.82388711043264</v>
      </c>
      <c r="U5831" s="177">
        <v>43.827269361554571</v>
      </c>
      <c r="V5831" s="177">
        <v>43.827269361554571</v>
      </c>
      <c r="W5831" s="177">
        <v>5.2395867522808723</v>
      </c>
      <c r="X5831" s="177">
        <v>25.038152982479797</v>
      </c>
      <c r="Y5831" s="177">
        <v>23.718239999999998</v>
      </c>
      <c r="Z5831" s="177">
        <v>0</v>
      </c>
      <c r="AA5831" s="177">
        <v>43.583181758780242</v>
      </c>
      <c r="AB5831" s="177">
        <v>37.693969934646844</v>
      </c>
      <c r="AC5831" s="177">
        <v>37.118960353437309</v>
      </c>
      <c r="AD5831" s="177">
        <v>0</v>
      </c>
      <c r="AE5831" s="177">
        <v>0</v>
      </c>
      <c r="AF5831" s="177">
        <v>15.355721551986715</v>
      </c>
      <c r="AG5831" s="177">
        <v>0</v>
      </c>
      <c r="AH5831" s="177">
        <v>0</v>
      </c>
      <c r="AI5831" s="177">
        <v>0</v>
      </c>
      <c r="AJ5831" s="177">
        <v>19.339603043997247</v>
      </c>
    </row>
    <row r="5832" spans="1:36" hidden="1" outlineLevel="1" x14ac:dyDescent="0.25">
      <c r="A5832" s="190">
        <f t="shared" si="1571"/>
        <v>2036</v>
      </c>
      <c r="B5832" s="55">
        <f t="shared" si="1572"/>
        <v>3</v>
      </c>
      <c r="C5832" s="55">
        <f t="shared" si="1573"/>
        <v>9</v>
      </c>
      <c r="D5832" s="55">
        <f t="shared" si="1567"/>
        <v>243</v>
      </c>
      <c r="F5832" s="63">
        <f t="shared" si="1578"/>
        <v>49735.374999999978</v>
      </c>
      <c r="G5832" s="64">
        <f t="shared" si="1569"/>
        <v>453.73254895862851</v>
      </c>
      <c r="H5832" s="64">
        <f t="shared" si="1583"/>
        <v>0</v>
      </c>
      <c r="I5832" s="64">
        <f t="shared" si="1583"/>
        <v>126.54323392383756</v>
      </c>
      <c r="J5832" s="64">
        <f t="shared" si="1583"/>
        <v>0</v>
      </c>
      <c r="K5832" s="64">
        <f t="shared" si="1583"/>
        <v>0</v>
      </c>
      <c r="L5832" s="64">
        <f t="shared" si="1583"/>
        <v>0</v>
      </c>
      <c r="M5832" s="64">
        <f t="shared" si="1583"/>
        <v>15.162567821773045</v>
      </c>
      <c r="N5832" s="64">
        <f t="shared" si="1583"/>
        <v>312.02674721301787</v>
      </c>
      <c r="O5832" s="121"/>
      <c r="P5832" s="177">
        <v>0</v>
      </c>
      <c r="Q5832" s="177">
        <v>49.021001728877287</v>
      </c>
      <c r="R5832" s="177">
        <v>49.021001728877287</v>
      </c>
      <c r="S5832" s="177">
        <v>26.25686134394552</v>
      </c>
      <c r="T5832" s="177">
        <v>19.175138030931997</v>
      </c>
      <c r="U5832" s="177">
        <v>49.021001728877287</v>
      </c>
      <c r="V5832" s="177">
        <v>49.021001728877287</v>
      </c>
      <c r="W5832" s="177">
        <v>5.859205954860224</v>
      </c>
      <c r="X5832" s="177">
        <v>27.571198493143974</v>
      </c>
      <c r="Y5832" s="177">
        <v>27.859519999999996</v>
      </c>
      <c r="Z5832" s="177">
        <v>0</v>
      </c>
      <c r="AA5832" s="177">
        <v>41.419072955172538</v>
      </c>
      <c r="AB5832" s="177">
        <v>38.139336565532645</v>
      </c>
      <c r="AC5832" s="177">
        <v>36.384330776803559</v>
      </c>
      <c r="AD5832" s="177">
        <v>0</v>
      </c>
      <c r="AE5832" s="177">
        <v>0</v>
      </c>
      <c r="AF5832" s="177">
        <v>15.162567821773045</v>
      </c>
      <c r="AG5832" s="177">
        <v>0</v>
      </c>
      <c r="AH5832" s="177">
        <v>0</v>
      </c>
      <c r="AI5832" s="177">
        <v>0</v>
      </c>
      <c r="AJ5832" s="177">
        <v>19.821310100955859</v>
      </c>
    </row>
    <row r="5833" spans="1:36" hidden="1" outlineLevel="1" x14ac:dyDescent="0.25">
      <c r="A5833" s="190">
        <f t="shared" si="1571"/>
        <v>2036</v>
      </c>
      <c r="B5833" s="55">
        <f t="shared" si="1572"/>
        <v>3</v>
      </c>
      <c r="C5833" s="55">
        <f t="shared" si="1573"/>
        <v>10</v>
      </c>
      <c r="D5833" s="55">
        <f t="shared" si="1567"/>
        <v>243</v>
      </c>
      <c r="F5833" s="63">
        <f t="shared" si="1578"/>
        <v>49735.416666666642</v>
      </c>
      <c r="G5833" s="64">
        <f t="shared" si="1569"/>
        <v>468.75270531409188</v>
      </c>
      <c r="H5833" s="64">
        <f t="shared" si="1583"/>
        <v>0</v>
      </c>
      <c r="I5833" s="64">
        <f t="shared" si="1583"/>
        <v>137.61946612612613</v>
      </c>
      <c r="J5833" s="64">
        <f t="shared" si="1583"/>
        <v>0</v>
      </c>
      <c r="K5833" s="64">
        <f t="shared" si="1583"/>
        <v>0</v>
      </c>
      <c r="L5833" s="64">
        <f t="shared" si="1583"/>
        <v>0</v>
      </c>
      <c r="M5833" s="64">
        <f t="shared" si="1583"/>
        <v>14.293376035811534</v>
      </c>
      <c r="N5833" s="64">
        <f t="shared" si="1583"/>
        <v>316.83986315215424</v>
      </c>
      <c r="O5833" s="121"/>
      <c r="P5833" s="177">
        <v>0</v>
      </c>
      <c r="Q5833" s="177">
        <v>51.31902220092681</v>
      </c>
      <c r="R5833" s="177">
        <v>51.31902220092681</v>
      </c>
      <c r="S5833" s="177">
        <v>28.041010758917402</v>
      </c>
      <c r="T5833" s="177">
        <v>22.620290012940625</v>
      </c>
      <c r="U5833" s="177">
        <v>51.31902220092681</v>
      </c>
      <c r="V5833" s="177">
        <v>51.31902220092681</v>
      </c>
      <c r="W5833" s="177">
        <v>5.7539297949635761</v>
      </c>
      <c r="X5833" s="177">
        <v>26.206334337427407</v>
      </c>
      <c r="Y5833" s="177">
        <v>31.624320000000001</v>
      </c>
      <c r="Z5833" s="177">
        <v>0</v>
      </c>
      <c r="AA5833" s="177">
        <v>38.644672056298198</v>
      </c>
      <c r="AB5833" s="177">
        <v>38.629915993845408</v>
      </c>
      <c r="AC5833" s="177">
        <v>34.289186298303392</v>
      </c>
      <c r="AD5833" s="177">
        <v>0</v>
      </c>
      <c r="AE5833" s="177">
        <v>0</v>
      </c>
      <c r="AF5833" s="177">
        <v>14.293376035811534</v>
      </c>
      <c r="AG5833" s="177">
        <v>0</v>
      </c>
      <c r="AH5833" s="177">
        <v>0</v>
      </c>
      <c r="AI5833" s="177">
        <v>0</v>
      </c>
      <c r="AJ5833" s="177">
        <v>23.373581221877131</v>
      </c>
    </row>
    <row r="5834" spans="1:36" hidden="1" outlineLevel="1" x14ac:dyDescent="0.25">
      <c r="A5834" s="190">
        <f t="shared" si="1571"/>
        <v>2036</v>
      </c>
      <c r="B5834" s="55">
        <f t="shared" si="1572"/>
        <v>3</v>
      </c>
      <c r="C5834" s="55">
        <f t="shared" si="1573"/>
        <v>11</v>
      </c>
      <c r="D5834" s="55">
        <f t="shared" si="1567"/>
        <v>243</v>
      </c>
      <c r="F5834" s="63">
        <f t="shared" si="1578"/>
        <v>49735.458333333307</v>
      </c>
      <c r="G5834" s="64">
        <f t="shared" si="1569"/>
        <v>472.99236617276404</v>
      </c>
      <c r="H5834" s="64">
        <f t="shared" si="1583"/>
        <v>0</v>
      </c>
      <c r="I5834" s="64">
        <f t="shared" si="1583"/>
        <v>139.21009180828366</v>
      </c>
      <c r="J5834" s="64">
        <f t="shared" si="1583"/>
        <v>0</v>
      </c>
      <c r="K5834" s="64">
        <f t="shared" si="1583"/>
        <v>0</v>
      </c>
      <c r="L5834" s="64">
        <f t="shared" si="1583"/>
        <v>0</v>
      </c>
      <c r="M5834" s="64">
        <f t="shared" si="1583"/>
        <v>13.713914845170523</v>
      </c>
      <c r="N5834" s="64">
        <f t="shared" si="1583"/>
        <v>320.06835951930987</v>
      </c>
      <c r="O5834" s="121"/>
      <c r="P5834" s="177">
        <v>0</v>
      </c>
      <c r="Q5834" s="177">
        <v>53.153316568751109</v>
      </c>
      <c r="R5834" s="177">
        <v>53.153316568751109</v>
      </c>
      <c r="S5834" s="177">
        <v>28.175855139557171</v>
      </c>
      <c r="T5834" s="177">
        <v>21.666786435642369</v>
      </c>
      <c r="U5834" s="177">
        <v>53.153316568751109</v>
      </c>
      <c r="V5834" s="177">
        <v>53.153316568751109</v>
      </c>
      <c r="W5834" s="177">
        <v>5.7042366041208155</v>
      </c>
      <c r="X5834" s="177">
        <v>25.825028099797368</v>
      </c>
      <c r="Y5834" s="177">
        <v>34.636159999999997</v>
      </c>
      <c r="Z5834" s="177">
        <v>0</v>
      </c>
      <c r="AA5834" s="177">
        <v>37.187654954440532</v>
      </c>
      <c r="AB5834" s="177">
        <v>36.979315075745575</v>
      </c>
      <c r="AC5834" s="177">
        <v>33.288123214119295</v>
      </c>
      <c r="AD5834" s="177">
        <v>0</v>
      </c>
      <c r="AE5834" s="177">
        <v>0</v>
      </c>
      <c r="AF5834" s="177">
        <v>13.713914845170523</v>
      </c>
      <c r="AG5834" s="177">
        <v>0</v>
      </c>
      <c r="AH5834" s="177">
        <v>0</v>
      </c>
      <c r="AI5834" s="177">
        <v>0</v>
      </c>
      <c r="AJ5834" s="177">
        <v>23.202025529165965</v>
      </c>
    </row>
    <row r="5835" spans="1:36" hidden="1" outlineLevel="1" x14ac:dyDescent="0.25">
      <c r="A5835" s="190">
        <f t="shared" si="1571"/>
        <v>2036</v>
      </c>
      <c r="B5835" s="55">
        <f t="shared" si="1572"/>
        <v>3</v>
      </c>
      <c r="C5835" s="55">
        <f t="shared" si="1573"/>
        <v>12</v>
      </c>
      <c r="D5835" s="55">
        <f t="shared" si="1567"/>
        <v>243</v>
      </c>
      <c r="F5835" s="63">
        <f t="shared" si="1578"/>
        <v>49735.499999999971</v>
      </c>
      <c r="G5835" s="64">
        <f t="shared" si="1569"/>
        <v>474.60467126822061</v>
      </c>
      <c r="H5835" s="64">
        <f t="shared" ref="H5835:N5844" si="1584">SUMIF($P$6:$AK$6,H$6,$P5835:$AK5835)</f>
        <v>0</v>
      </c>
      <c r="I5835" s="64">
        <f t="shared" si="1584"/>
        <v>136.02953260263649</v>
      </c>
      <c r="J5835" s="64">
        <f t="shared" si="1584"/>
        <v>0</v>
      </c>
      <c r="K5835" s="64">
        <f t="shared" si="1584"/>
        <v>0</v>
      </c>
      <c r="L5835" s="64">
        <f t="shared" si="1584"/>
        <v>0</v>
      </c>
      <c r="M5835" s="64">
        <f t="shared" si="1584"/>
        <v>12.748146194102176</v>
      </c>
      <c r="N5835" s="64">
        <f t="shared" si="1584"/>
        <v>325.82699247148196</v>
      </c>
      <c r="O5835" s="121"/>
      <c r="P5835" s="177">
        <v>0</v>
      </c>
      <c r="Q5835" s="177">
        <v>56.152078709407675</v>
      </c>
      <c r="R5835" s="177">
        <v>56.152078709407675</v>
      </c>
      <c r="S5835" s="177">
        <v>25.351344484639878</v>
      </c>
      <c r="T5835" s="177">
        <v>23.549119691325863</v>
      </c>
      <c r="U5835" s="177">
        <v>56.152078709407675</v>
      </c>
      <c r="V5835" s="177">
        <v>56.152078709407675</v>
      </c>
      <c r="W5835" s="177">
        <v>5.6679371326513071</v>
      </c>
      <c r="X5835" s="177">
        <v>26.177303917623696</v>
      </c>
      <c r="Y5835" s="177">
        <v>31.624320000000001</v>
      </c>
      <c r="Z5835" s="177">
        <v>0</v>
      </c>
      <c r="AA5835" s="177">
        <v>34.439946722414959</v>
      </c>
      <c r="AB5835" s="177">
        <v>35.514179736545458</v>
      </c>
      <c r="AC5835" s="177">
        <v>31.264551174890784</v>
      </c>
      <c r="AD5835" s="177">
        <v>0</v>
      </c>
      <c r="AE5835" s="177">
        <v>0</v>
      </c>
      <c r="AF5835" s="177">
        <v>12.748146194102176</v>
      </c>
      <c r="AG5835" s="177">
        <v>0</v>
      </c>
      <c r="AH5835" s="177">
        <v>0</v>
      </c>
      <c r="AI5835" s="177">
        <v>0</v>
      </c>
      <c r="AJ5835" s="177">
        <v>23.659507376395744</v>
      </c>
    </row>
    <row r="5836" spans="1:36" hidden="1" outlineLevel="1" x14ac:dyDescent="0.25">
      <c r="A5836" s="190">
        <f t="shared" si="1571"/>
        <v>2036</v>
      </c>
      <c r="B5836" s="55">
        <f t="shared" si="1572"/>
        <v>3</v>
      </c>
      <c r="C5836" s="55">
        <f t="shared" si="1573"/>
        <v>13</v>
      </c>
      <c r="D5836" s="55">
        <f t="shared" si="1567"/>
        <v>243</v>
      </c>
      <c r="F5836" s="63">
        <f t="shared" si="1578"/>
        <v>49735.541666666635</v>
      </c>
      <c r="G5836" s="64">
        <f t="shared" si="1569"/>
        <v>473.68160506690401</v>
      </c>
      <c r="H5836" s="64">
        <f t="shared" si="1584"/>
        <v>0</v>
      </c>
      <c r="I5836" s="64">
        <f t="shared" si="1584"/>
        <v>132.30105297429367</v>
      </c>
      <c r="J5836" s="64">
        <f t="shared" si="1584"/>
        <v>0</v>
      </c>
      <c r="K5836" s="64">
        <f t="shared" si="1584"/>
        <v>0</v>
      </c>
      <c r="L5836" s="64">
        <f t="shared" si="1584"/>
        <v>0</v>
      </c>
      <c r="M5836" s="64">
        <f t="shared" si="1584"/>
        <v>12.941299924315842</v>
      </c>
      <c r="N5836" s="64">
        <f t="shared" si="1584"/>
        <v>328.4392521682945</v>
      </c>
      <c r="O5836" s="121"/>
      <c r="P5836" s="177">
        <v>0</v>
      </c>
      <c r="Q5836" s="177">
        <v>56.945565598859773</v>
      </c>
      <c r="R5836" s="177">
        <v>56.945565598859773</v>
      </c>
      <c r="S5836" s="177">
        <v>24.782140067533934</v>
      </c>
      <c r="T5836" s="177">
        <v>21.596309361867274</v>
      </c>
      <c r="U5836" s="177">
        <v>56.945565598859773</v>
      </c>
      <c r="V5836" s="177">
        <v>56.945565598859773</v>
      </c>
      <c r="W5836" s="177">
        <v>5.3822472123604452</v>
      </c>
      <c r="X5836" s="177">
        <v>25.727658610272844</v>
      </c>
      <c r="Y5836" s="177">
        <v>30.871359999999999</v>
      </c>
      <c r="Z5836" s="177">
        <v>0</v>
      </c>
      <c r="AA5836" s="177">
        <v>34.702764408299565</v>
      </c>
      <c r="AB5836" s="177">
        <v>33.192510796144163</v>
      </c>
      <c r="AC5836" s="177">
        <v>32.761714568411648</v>
      </c>
      <c r="AD5836" s="177">
        <v>0</v>
      </c>
      <c r="AE5836" s="177">
        <v>0</v>
      </c>
      <c r="AF5836" s="177">
        <v>12.941299924315842</v>
      </c>
      <c r="AG5836" s="177">
        <v>0</v>
      </c>
      <c r="AH5836" s="177">
        <v>0</v>
      </c>
      <c r="AI5836" s="177">
        <v>0</v>
      </c>
      <c r="AJ5836" s="177">
        <v>23.941337722259167</v>
      </c>
    </row>
    <row r="5837" spans="1:36" hidden="1" outlineLevel="1" x14ac:dyDescent="0.25">
      <c r="A5837" s="190">
        <f t="shared" si="1571"/>
        <v>2036</v>
      </c>
      <c r="B5837" s="55">
        <f t="shared" si="1572"/>
        <v>3</v>
      </c>
      <c r="C5837" s="55">
        <f t="shared" si="1573"/>
        <v>14</v>
      </c>
      <c r="D5837" s="55">
        <f t="shared" si="1567"/>
        <v>243</v>
      </c>
      <c r="F5837" s="63">
        <f t="shared" si="1578"/>
        <v>49735.583333333299</v>
      </c>
      <c r="G5837" s="64">
        <f t="shared" si="1569"/>
        <v>450.47345424870383</v>
      </c>
      <c r="H5837" s="64">
        <f t="shared" si="1584"/>
        <v>0</v>
      </c>
      <c r="I5837" s="64">
        <f t="shared" si="1584"/>
        <v>112.29368860209817</v>
      </c>
      <c r="J5837" s="64">
        <f t="shared" si="1584"/>
        <v>0</v>
      </c>
      <c r="K5837" s="64">
        <f t="shared" si="1584"/>
        <v>0</v>
      </c>
      <c r="L5837" s="64">
        <f t="shared" si="1584"/>
        <v>0</v>
      </c>
      <c r="M5837" s="64">
        <f t="shared" si="1584"/>
        <v>14.293376035811534</v>
      </c>
      <c r="N5837" s="64">
        <f t="shared" si="1584"/>
        <v>323.88638961079414</v>
      </c>
      <c r="O5837" s="121"/>
      <c r="P5837" s="177">
        <v>0</v>
      </c>
      <c r="Q5837" s="177">
        <v>54.874255666653688</v>
      </c>
      <c r="R5837" s="177">
        <v>54.874255666653688</v>
      </c>
      <c r="S5837" s="177">
        <v>17.381169196194435</v>
      </c>
      <c r="T5837" s="177">
        <v>18.856537349681524</v>
      </c>
      <c r="U5837" s="177">
        <v>54.874255666653688</v>
      </c>
      <c r="V5837" s="177">
        <v>54.874255666653688</v>
      </c>
      <c r="W5837" s="177">
        <v>5.7572994506728348</v>
      </c>
      <c r="X5837" s="177">
        <v>23.825642849752885</v>
      </c>
      <c r="Y5837" s="177">
        <v>25.977119999999996</v>
      </c>
      <c r="Z5837" s="177">
        <v>0</v>
      </c>
      <c r="AA5837" s="177">
        <v>38.148058776845041</v>
      </c>
      <c r="AB5837" s="177">
        <v>31.904534046450436</v>
      </c>
      <c r="AC5837" s="177">
        <v>34.336774120883859</v>
      </c>
      <c r="AD5837" s="177">
        <v>0</v>
      </c>
      <c r="AE5837" s="177">
        <v>0</v>
      </c>
      <c r="AF5837" s="177">
        <v>14.293376035811534</v>
      </c>
      <c r="AG5837" s="177">
        <v>0</v>
      </c>
      <c r="AH5837" s="177">
        <v>0</v>
      </c>
      <c r="AI5837" s="177">
        <v>0</v>
      </c>
      <c r="AJ5837" s="177">
        <v>20.495919755796489</v>
      </c>
    </row>
    <row r="5838" spans="1:36" hidden="1" outlineLevel="1" x14ac:dyDescent="0.25">
      <c r="A5838" s="190">
        <f t="shared" si="1571"/>
        <v>2036</v>
      </c>
      <c r="B5838" s="55">
        <f t="shared" si="1572"/>
        <v>3</v>
      </c>
      <c r="C5838" s="55">
        <f t="shared" si="1573"/>
        <v>15</v>
      </c>
      <c r="D5838" s="55">
        <f t="shared" si="1567"/>
        <v>243</v>
      </c>
      <c r="F5838" s="63">
        <f t="shared" si="1578"/>
        <v>49735.624999999964</v>
      </c>
      <c r="G5838" s="64">
        <f t="shared" si="1569"/>
        <v>420.22512407468622</v>
      </c>
      <c r="H5838" s="64">
        <f t="shared" si="1584"/>
        <v>0</v>
      </c>
      <c r="I5838" s="64">
        <f t="shared" si="1584"/>
        <v>89.063129103531594</v>
      </c>
      <c r="J5838" s="64">
        <f t="shared" si="1584"/>
        <v>0</v>
      </c>
      <c r="K5838" s="64">
        <f t="shared" si="1584"/>
        <v>0</v>
      </c>
      <c r="L5838" s="64">
        <f t="shared" si="1584"/>
        <v>0</v>
      </c>
      <c r="M5838" s="64">
        <f t="shared" si="1584"/>
        <v>14.679683496238869</v>
      </c>
      <c r="N5838" s="64">
        <f t="shared" si="1584"/>
        <v>316.48231147491578</v>
      </c>
      <c r="O5838" s="121"/>
      <c r="P5838" s="177">
        <v>0</v>
      </c>
      <c r="Q5838" s="177">
        <v>51.617867912538642</v>
      </c>
      <c r="R5838" s="177">
        <v>51.617867912538642</v>
      </c>
      <c r="S5838" s="177">
        <v>9.8221458022824724</v>
      </c>
      <c r="T5838" s="177">
        <v>14.209425874496397</v>
      </c>
      <c r="U5838" s="177">
        <v>51.617867912538642</v>
      </c>
      <c r="V5838" s="177">
        <v>51.617867912538642</v>
      </c>
      <c r="W5838" s="177">
        <v>4.9201815052197579</v>
      </c>
      <c r="X5838" s="177">
        <v>21.480743243164675</v>
      </c>
      <c r="Y5838" s="177">
        <v>20.706399999999999</v>
      </c>
      <c r="Z5838" s="177">
        <v>0</v>
      </c>
      <c r="AA5838" s="177">
        <v>40.625627749725197</v>
      </c>
      <c r="AB5838" s="177">
        <v>31.171968787389073</v>
      </c>
      <c r="AC5838" s="177">
        <v>38.213243287646954</v>
      </c>
      <c r="AD5838" s="177">
        <v>0</v>
      </c>
      <c r="AE5838" s="177">
        <v>0</v>
      </c>
      <c r="AF5838" s="177">
        <v>14.679683496238869</v>
      </c>
      <c r="AG5838" s="177">
        <v>0</v>
      </c>
      <c r="AH5838" s="177">
        <v>0</v>
      </c>
      <c r="AI5838" s="177">
        <v>0</v>
      </c>
      <c r="AJ5838" s="177">
        <v>17.924232678368298</v>
      </c>
    </row>
    <row r="5839" spans="1:36" hidden="1" outlineLevel="1" x14ac:dyDescent="0.25">
      <c r="A5839" s="190">
        <f t="shared" si="1571"/>
        <v>2036</v>
      </c>
      <c r="B5839" s="55">
        <f t="shared" si="1572"/>
        <v>3</v>
      </c>
      <c r="C5839" s="55">
        <f t="shared" si="1573"/>
        <v>16</v>
      </c>
      <c r="D5839" s="55">
        <f t="shared" ref="D5839:D5902" si="1585">MATCH(DATE(YEAR(F5839),B5839,1),$F$7505:$F$7816,0)</f>
        <v>243</v>
      </c>
      <c r="F5839" s="63">
        <f t="shared" si="1578"/>
        <v>49735.666666666628</v>
      </c>
      <c r="G5839" s="64">
        <f t="shared" ref="G5839:G5902" si="1586">SUM(H5839:N5839)</f>
        <v>366.41157933445675</v>
      </c>
      <c r="H5839" s="64">
        <f t="shared" si="1584"/>
        <v>0</v>
      </c>
      <c r="I5839" s="64">
        <f t="shared" si="1584"/>
        <v>50.737673855994622</v>
      </c>
      <c r="J5839" s="64">
        <f t="shared" si="1584"/>
        <v>0</v>
      </c>
      <c r="K5839" s="64">
        <f t="shared" si="1584"/>
        <v>0</v>
      </c>
      <c r="L5839" s="64">
        <f t="shared" si="1584"/>
        <v>0</v>
      </c>
      <c r="M5839" s="64">
        <f t="shared" si="1584"/>
        <v>15.355721551986715</v>
      </c>
      <c r="N5839" s="64">
        <f t="shared" si="1584"/>
        <v>300.3181839264754</v>
      </c>
      <c r="O5839" s="121"/>
      <c r="P5839" s="177">
        <v>0</v>
      </c>
      <c r="Q5839" s="177">
        <v>47.547383219894854</v>
      </c>
      <c r="R5839" s="177">
        <v>47.547383219894854</v>
      </c>
      <c r="S5839" s="177">
        <v>2.5526851506073021</v>
      </c>
      <c r="T5839" s="177">
        <v>3.5445321883553067</v>
      </c>
      <c r="U5839" s="177">
        <v>47.547383219894854</v>
      </c>
      <c r="V5839" s="177">
        <v>47.547383219894854</v>
      </c>
      <c r="W5839" s="177">
        <v>3.7506092808659339</v>
      </c>
      <c r="X5839" s="177">
        <v>17.382608170891228</v>
      </c>
      <c r="Y5839" s="177">
        <v>12.047359999999999</v>
      </c>
      <c r="Z5839" s="177">
        <v>0</v>
      </c>
      <c r="AA5839" s="177">
        <v>41.74291405552723</v>
      </c>
      <c r="AB5839" s="177">
        <v>32.032018292610523</v>
      </c>
      <c r="AC5839" s="177">
        <v>36.353718698758257</v>
      </c>
      <c r="AD5839" s="177">
        <v>0</v>
      </c>
      <c r="AE5839" s="177">
        <v>0</v>
      </c>
      <c r="AF5839" s="177">
        <v>15.355721551986715</v>
      </c>
      <c r="AG5839" s="177">
        <v>0</v>
      </c>
      <c r="AH5839" s="177">
        <v>0</v>
      </c>
      <c r="AI5839" s="177">
        <v>0</v>
      </c>
      <c r="AJ5839" s="177">
        <v>11.459879065274857</v>
      </c>
    </row>
    <row r="5840" spans="1:36" hidden="1" outlineLevel="1" x14ac:dyDescent="0.25">
      <c r="A5840" s="190">
        <f t="shared" ref="A5840:A5903" si="1587">YEAR(F5840)</f>
        <v>2036</v>
      </c>
      <c r="B5840" s="55">
        <f t="shared" ref="B5840:B5903" si="1588">MONTH(F5840)</f>
        <v>3</v>
      </c>
      <c r="C5840" s="55">
        <f t="shared" ref="C5840:C5903" si="1589">HOUR(F5840)</f>
        <v>17</v>
      </c>
      <c r="D5840" s="55">
        <f t="shared" si="1585"/>
        <v>243</v>
      </c>
      <c r="F5840" s="63">
        <f t="shared" si="1578"/>
        <v>49735.708333333292</v>
      </c>
      <c r="G5840" s="64">
        <f t="shared" si="1586"/>
        <v>312.47841244669928</v>
      </c>
      <c r="H5840" s="64">
        <f t="shared" si="1584"/>
        <v>0</v>
      </c>
      <c r="I5840" s="64">
        <f t="shared" si="1584"/>
        <v>10.922755858460871</v>
      </c>
      <c r="J5840" s="64">
        <f t="shared" si="1584"/>
        <v>0</v>
      </c>
      <c r="K5840" s="64">
        <f t="shared" si="1584"/>
        <v>0</v>
      </c>
      <c r="L5840" s="64">
        <f t="shared" si="1584"/>
        <v>0</v>
      </c>
      <c r="M5840" s="64">
        <f t="shared" si="1584"/>
        <v>16.707797663482395</v>
      </c>
      <c r="N5840" s="64">
        <f t="shared" si="1584"/>
        <v>284.847858924756</v>
      </c>
      <c r="O5840" s="121"/>
      <c r="P5840" s="177">
        <v>0</v>
      </c>
      <c r="Q5840" s="177">
        <v>42.642191539645623</v>
      </c>
      <c r="R5840" s="177">
        <v>42.642191539645623</v>
      </c>
      <c r="S5840" s="177">
        <v>0</v>
      </c>
      <c r="T5840" s="177">
        <v>0</v>
      </c>
      <c r="U5840" s="177">
        <v>42.642191539645623</v>
      </c>
      <c r="V5840" s="177">
        <v>42.642191539645623</v>
      </c>
      <c r="W5840" s="177">
        <v>0.98683087729185248</v>
      </c>
      <c r="X5840" s="177">
        <v>4.5750124946408084</v>
      </c>
      <c r="Y5840" s="177">
        <v>2.25888</v>
      </c>
      <c r="Z5840" s="177">
        <v>0</v>
      </c>
      <c r="AA5840" s="177">
        <v>42.116952597634373</v>
      </c>
      <c r="AB5840" s="177">
        <v>33.836196872405381</v>
      </c>
      <c r="AC5840" s="177">
        <v>38.325943296133758</v>
      </c>
      <c r="AD5840" s="177">
        <v>0</v>
      </c>
      <c r="AE5840" s="177">
        <v>0</v>
      </c>
      <c r="AF5840" s="177">
        <v>16.707797663482395</v>
      </c>
      <c r="AG5840" s="177">
        <v>0</v>
      </c>
      <c r="AH5840" s="177">
        <v>0</v>
      </c>
      <c r="AI5840" s="177">
        <v>0</v>
      </c>
      <c r="AJ5840" s="177">
        <v>3.1020324865282101</v>
      </c>
    </row>
    <row r="5841" spans="1:36" hidden="1" outlineLevel="1" x14ac:dyDescent="0.25">
      <c r="A5841" s="190">
        <f t="shared" si="1587"/>
        <v>2036</v>
      </c>
      <c r="B5841" s="55">
        <f t="shared" si="1588"/>
        <v>3</v>
      </c>
      <c r="C5841" s="55">
        <f t="shared" si="1589"/>
        <v>18</v>
      </c>
      <c r="D5841" s="55">
        <f t="shared" si="1585"/>
        <v>243</v>
      </c>
      <c r="F5841" s="63">
        <f t="shared" si="1578"/>
        <v>49735.749999999956</v>
      </c>
      <c r="G5841" s="64">
        <f t="shared" si="1586"/>
        <v>287.49407950996584</v>
      </c>
      <c r="H5841" s="64">
        <f t="shared" si="1584"/>
        <v>0</v>
      </c>
      <c r="I5841" s="64">
        <f t="shared" si="1584"/>
        <v>6.8836402683216641E-2</v>
      </c>
      <c r="J5841" s="64">
        <f t="shared" si="1584"/>
        <v>0</v>
      </c>
      <c r="K5841" s="64">
        <f t="shared" si="1584"/>
        <v>0</v>
      </c>
      <c r="L5841" s="64">
        <f t="shared" si="1584"/>
        <v>0</v>
      </c>
      <c r="M5841" s="64">
        <f t="shared" si="1584"/>
        <v>18.253027505191753</v>
      </c>
      <c r="N5841" s="64">
        <f t="shared" si="1584"/>
        <v>269.17221560209089</v>
      </c>
      <c r="O5841" s="121"/>
      <c r="P5841" s="177">
        <v>0</v>
      </c>
      <c r="Q5841" s="177">
        <v>38.571706847001821</v>
      </c>
      <c r="R5841" s="177">
        <v>38.571706847001821</v>
      </c>
      <c r="S5841" s="177">
        <v>0</v>
      </c>
      <c r="T5841" s="177">
        <v>0</v>
      </c>
      <c r="U5841" s="177">
        <v>38.571706847001821</v>
      </c>
      <c r="V5841" s="177">
        <v>38.571706847001821</v>
      </c>
      <c r="W5841" s="177">
        <v>6.8836402683216641E-2</v>
      </c>
      <c r="X5841" s="177">
        <v>0</v>
      </c>
      <c r="Y5841" s="177">
        <v>0</v>
      </c>
      <c r="Z5841" s="177">
        <v>0</v>
      </c>
      <c r="AA5841" s="177">
        <v>41.502494613013774</v>
      </c>
      <c r="AB5841" s="177">
        <v>34.80744455849544</v>
      </c>
      <c r="AC5841" s="177">
        <v>38.575449042574384</v>
      </c>
      <c r="AD5841" s="177">
        <v>0</v>
      </c>
      <c r="AE5841" s="177">
        <v>0</v>
      </c>
      <c r="AF5841" s="177">
        <v>18.253027505191753</v>
      </c>
      <c r="AG5841" s="177">
        <v>0</v>
      </c>
      <c r="AH5841" s="177">
        <v>0</v>
      </c>
      <c r="AI5841" s="177">
        <v>0</v>
      </c>
      <c r="AJ5841" s="177">
        <v>0</v>
      </c>
    </row>
    <row r="5842" spans="1:36" hidden="1" outlineLevel="1" x14ac:dyDescent="0.25">
      <c r="A5842" s="190">
        <f t="shared" si="1587"/>
        <v>2036</v>
      </c>
      <c r="B5842" s="55">
        <f t="shared" si="1588"/>
        <v>3</v>
      </c>
      <c r="C5842" s="55">
        <f t="shared" si="1589"/>
        <v>19</v>
      </c>
      <c r="D5842" s="55">
        <f t="shared" si="1585"/>
        <v>243</v>
      </c>
      <c r="F5842" s="63">
        <f t="shared" si="1578"/>
        <v>49735.791666666621</v>
      </c>
      <c r="G5842" s="64">
        <f t="shared" si="1586"/>
        <v>285.49389259125456</v>
      </c>
      <c r="H5842" s="64">
        <f t="shared" si="1584"/>
        <v>0</v>
      </c>
      <c r="I5842" s="64">
        <f t="shared" si="1584"/>
        <v>0</v>
      </c>
      <c r="J5842" s="64">
        <f t="shared" si="1584"/>
        <v>0</v>
      </c>
      <c r="K5842" s="64">
        <f t="shared" si="1584"/>
        <v>0</v>
      </c>
      <c r="L5842" s="64">
        <f t="shared" si="1584"/>
        <v>0</v>
      </c>
      <c r="M5842" s="64">
        <f t="shared" si="1584"/>
        <v>19.411949886473771</v>
      </c>
      <c r="N5842" s="64">
        <f t="shared" si="1584"/>
        <v>266.08194270478077</v>
      </c>
      <c r="O5842" s="121"/>
      <c r="P5842" s="177">
        <v>0</v>
      </c>
      <c r="Q5842" s="177">
        <v>37.788524982088084</v>
      </c>
      <c r="R5842" s="177">
        <v>37.788524982088084</v>
      </c>
      <c r="S5842" s="177">
        <v>0</v>
      </c>
      <c r="T5842" s="177">
        <v>0</v>
      </c>
      <c r="U5842" s="177">
        <v>37.788524982088084</v>
      </c>
      <c r="V5842" s="177">
        <v>37.788524982088084</v>
      </c>
      <c r="W5842" s="177">
        <v>0</v>
      </c>
      <c r="X5842" s="177">
        <v>0</v>
      </c>
      <c r="Y5842" s="177">
        <v>0</v>
      </c>
      <c r="Z5842" s="177">
        <v>0</v>
      </c>
      <c r="AA5842" s="177">
        <v>43.085213326069187</v>
      </c>
      <c r="AB5842" s="177">
        <v>34.514530687056343</v>
      </c>
      <c r="AC5842" s="177">
        <v>37.328098763302918</v>
      </c>
      <c r="AD5842" s="177">
        <v>0</v>
      </c>
      <c r="AE5842" s="177">
        <v>0</v>
      </c>
      <c r="AF5842" s="177">
        <v>19.411949886473771</v>
      </c>
      <c r="AG5842" s="177">
        <v>0</v>
      </c>
      <c r="AH5842" s="177">
        <v>0</v>
      </c>
      <c r="AI5842" s="177">
        <v>0</v>
      </c>
      <c r="AJ5842" s="177">
        <v>0</v>
      </c>
    </row>
    <row r="5843" spans="1:36" hidden="1" outlineLevel="1" x14ac:dyDescent="0.25">
      <c r="A5843" s="190">
        <f t="shared" si="1587"/>
        <v>2036</v>
      </c>
      <c r="B5843" s="55">
        <f t="shared" si="1588"/>
        <v>3</v>
      </c>
      <c r="C5843" s="55">
        <f t="shared" si="1589"/>
        <v>20</v>
      </c>
      <c r="D5843" s="55">
        <f t="shared" si="1585"/>
        <v>243</v>
      </c>
      <c r="F5843" s="63">
        <f t="shared" si="1578"/>
        <v>49735.833333333285</v>
      </c>
      <c r="G5843" s="64">
        <f t="shared" si="1586"/>
        <v>280.30691922372984</v>
      </c>
      <c r="H5843" s="64">
        <f t="shared" si="1584"/>
        <v>0</v>
      </c>
      <c r="I5843" s="64">
        <f t="shared" si="1584"/>
        <v>0</v>
      </c>
      <c r="J5843" s="64">
        <f t="shared" si="1584"/>
        <v>0</v>
      </c>
      <c r="K5843" s="64">
        <f t="shared" si="1584"/>
        <v>0</v>
      </c>
      <c r="L5843" s="64">
        <f t="shared" si="1584"/>
        <v>0</v>
      </c>
      <c r="M5843" s="64">
        <f t="shared" si="1584"/>
        <v>20.377718537542115</v>
      </c>
      <c r="N5843" s="64">
        <f t="shared" si="1584"/>
        <v>259.9292006861877</v>
      </c>
      <c r="O5843" s="121"/>
      <c r="P5843" s="177">
        <v>0</v>
      </c>
      <c r="Q5843" s="177">
        <v>36.201551203183925</v>
      </c>
      <c r="R5843" s="177">
        <v>36.201551203183925</v>
      </c>
      <c r="S5843" s="177">
        <v>0</v>
      </c>
      <c r="T5843" s="177">
        <v>0</v>
      </c>
      <c r="U5843" s="177">
        <v>36.201551203183925</v>
      </c>
      <c r="V5843" s="177">
        <v>36.201551203183925</v>
      </c>
      <c r="W5843" s="177">
        <v>0</v>
      </c>
      <c r="X5843" s="177">
        <v>0</v>
      </c>
      <c r="Y5843" s="177">
        <v>0</v>
      </c>
      <c r="Z5843" s="177">
        <v>0</v>
      </c>
      <c r="AA5843" s="177">
        <v>44.655854591224795</v>
      </c>
      <c r="AB5843" s="177">
        <v>32.698631562448782</v>
      </c>
      <c r="AC5843" s="177">
        <v>37.7685097197784</v>
      </c>
      <c r="AD5843" s="177">
        <v>0</v>
      </c>
      <c r="AE5843" s="177">
        <v>0</v>
      </c>
      <c r="AF5843" s="177">
        <v>20.377718537542115</v>
      </c>
      <c r="AG5843" s="177">
        <v>0</v>
      </c>
      <c r="AH5843" s="177">
        <v>0</v>
      </c>
      <c r="AI5843" s="177">
        <v>0</v>
      </c>
      <c r="AJ5843" s="177">
        <v>0</v>
      </c>
    </row>
    <row r="5844" spans="1:36" hidden="1" outlineLevel="1" x14ac:dyDescent="0.25">
      <c r="A5844" s="190">
        <f t="shared" si="1587"/>
        <v>2036</v>
      </c>
      <c r="B5844" s="55">
        <f t="shared" si="1588"/>
        <v>3</v>
      </c>
      <c r="C5844" s="55">
        <f t="shared" si="1589"/>
        <v>21</v>
      </c>
      <c r="D5844" s="55">
        <f t="shared" si="1585"/>
        <v>243</v>
      </c>
      <c r="F5844" s="63">
        <f t="shared" si="1578"/>
        <v>49735.874999999949</v>
      </c>
      <c r="G5844" s="64">
        <f t="shared" si="1586"/>
        <v>271.1934661011843</v>
      </c>
      <c r="H5844" s="64">
        <f t="shared" si="1584"/>
        <v>0</v>
      </c>
      <c r="I5844" s="64">
        <f t="shared" si="1584"/>
        <v>0</v>
      </c>
      <c r="J5844" s="64">
        <f t="shared" si="1584"/>
        <v>0</v>
      </c>
      <c r="K5844" s="64">
        <f t="shared" si="1584"/>
        <v>0</v>
      </c>
      <c r="L5844" s="64">
        <f t="shared" si="1584"/>
        <v>0</v>
      </c>
      <c r="M5844" s="64">
        <f t="shared" si="1584"/>
        <v>19.991411077114776</v>
      </c>
      <c r="N5844" s="64">
        <f t="shared" si="1584"/>
        <v>251.20205502406952</v>
      </c>
      <c r="O5844" s="121"/>
      <c r="P5844" s="177">
        <v>0</v>
      </c>
      <c r="Q5844" s="177">
        <v>34.212681467284554</v>
      </c>
      <c r="R5844" s="177">
        <v>34.212681467284554</v>
      </c>
      <c r="S5844" s="177">
        <v>0</v>
      </c>
      <c r="T5844" s="177">
        <v>0</v>
      </c>
      <c r="U5844" s="177">
        <v>34.212681467284554</v>
      </c>
      <c r="V5844" s="177">
        <v>34.212681467284554</v>
      </c>
      <c r="W5844" s="177">
        <v>0</v>
      </c>
      <c r="X5844" s="177">
        <v>0</v>
      </c>
      <c r="Y5844" s="177">
        <v>0</v>
      </c>
      <c r="Z5844" s="177">
        <v>0</v>
      </c>
      <c r="AA5844" s="177">
        <v>43.924438402460915</v>
      </c>
      <c r="AB5844" s="177">
        <v>31.690987218509541</v>
      </c>
      <c r="AC5844" s="177">
        <v>38.735903533960858</v>
      </c>
      <c r="AD5844" s="177">
        <v>0</v>
      </c>
      <c r="AE5844" s="177">
        <v>0</v>
      </c>
      <c r="AF5844" s="177">
        <v>19.991411077114776</v>
      </c>
      <c r="AG5844" s="177">
        <v>0</v>
      </c>
      <c r="AH5844" s="177">
        <v>0</v>
      </c>
      <c r="AI5844" s="177">
        <v>0</v>
      </c>
      <c r="AJ5844" s="177">
        <v>0</v>
      </c>
    </row>
    <row r="5845" spans="1:36" hidden="1" outlineLevel="1" x14ac:dyDescent="0.25">
      <c r="A5845" s="190">
        <f t="shared" si="1587"/>
        <v>2036</v>
      </c>
      <c r="B5845" s="55">
        <f t="shared" si="1588"/>
        <v>3</v>
      </c>
      <c r="C5845" s="55">
        <f t="shared" si="1589"/>
        <v>22</v>
      </c>
      <c r="D5845" s="55">
        <f t="shared" si="1585"/>
        <v>243</v>
      </c>
      <c r="F5845" s="63">
        <f t="shared" si="1578"/>
        <v>49735.916666666613</v>
      </c>
      <c r="G5845" s="64">
        <f t="shared" si="1586"/>
        <v>274.82993535958815</v>
      </c>
      <c r="H5845" s="64">
        <f t="shared" ref="H5845:N5854" si="1590">SUMIF($P$6:$AK$6,H$6,$P5845:$AK5845)</f>
        <v>0</v>
      </c>
      <c r="I5845" s="64">
        <f t="shared" si="1590"/>
        <v>0</v>
      </c>
      <c r="J5845" s="64">
        <f t="shared" si="1590"/>
        <v>0</v>
      </c>
      <c r="K5845" s="64">
        <f t="shared" si="1590"/>
        <v>0</v>
      </c>
      <c r="L5845" s="64">
        <f t="shared" si="1590"/>
        <v>0</v>
      </c>
      <c r="M5845" s="64">
        <f t="shared" si="1590"/>
        <v>20.570872267755785</v>
      </c>
      <c r="N5845" s="64">
        <f t="shared" si="1590"/>
        <v>254.25906309183239</v>
      </c>
      <c r="O5845" s="121"/>
      <c r="P5845" s="177">
        <v>0</v>
      </c>
      <c r="Q5845" s="177">
        <v>35.315319092886796</v>
      </c>
      <c r="R5845" s="177">
        <v>35.315319092886796</v>
      </c>
      <c r="S5845" s="177">
        <v>0</v>
      </c>
      <c r="T5845" s="177">
        <v>0</v>
      </c>
      <c r="U5845" s="177">
        <v>35.315319092886796</v>
      </c>
      <c r="V5845" s="177">
        <v>35.315319092886796</v>
      </c>
      <c r="W5845" s="177">
        <v>0</v>
      </c>
      <c r="X5845" s="177">
        <v>0</v>
      </c>
      <c r="Y5845" s="177">
        <v>0</v>
      </c>
      <c r="Z5845" s="177">
        <v>0</v>
      </c>
      <c r="AA5845" s="177">
        <v>42.142104566387772</v>
      </c>
      <c r="AB5845" s="177">
        <v>33.086151778308583</v>
      </c>
      <c r="AC5845" s="177">
        <v>37.769530375588822</v>
      </c>
      <c r="AD5845" s="177">
        <v>0</v>
      </c>
      <c r="AE5845" s="177">
        <v>0</v>
      </c>
      <c r="AF5845" s="177">
        <v>20.570872267755785</v>
      </c>
      <c r="AG5845" s="177">
        <v>0</v>
      </c>
      <c r="AH5845" s="177">
        <v>0</v>
      </c>
      <c r="AI5845" s="177">
        <v>0</v>
      </c>
      <c r="AJ5845" s="177">
        <v>0</v>
      </c>
    </row>
    <row r="5846" spans="1:36" hidden="1" outlineLevel="1" x14ac:dyDescent="0.25">
      <c r="A5846" s="190">
        <f t="shared" si="1587"/>
        <v>2036</v>
      </c>
      <c r="B5846" s="55">
        <f t="shared" si="1588"/>
        <v>3</v>
      </c>
      <c r="C5846" s="55">
        <f t="shared" si="1589"/>
        <v>23</v>
      </c>
      <c r="D5846" s="55">
        <f t="shared" si="1585"/>
        <v>243</v>
      </c>
      <c r="F5846" s="63">
        <f t="shared" si="1578"/>
        <v>49735.958333333278</v>
      </c>
      <c r="G5846" s="64">
        <f t="shared" si="1586"/>
        <v>271.13667527663927</v>
      </c>
      <c r="H5846" s="64">
        <f t="shared" si="1590"/>
        <v>0</v>
      </c>
      <c r="I5846" s="64">
        <f t="shared" si="1590"/>
        <v>0</v>
      </c>
      <c r="J5846" s="64">
        <f t="shared" si="1590"/>
        <v>0</v>
      </c>
      <c r="K5846" s="64">
        <f t="shared" si="1590"/>
        <v>0</v>
      </c>
      <c r="L5846" s="64">
        <f t="shared" si="1590"/>
        <v>0</v>
      </c>
      <c r="M5846" s="64">
        <f t="shared" si="1590"/>
        <v>20.474295402648956</v>
      </c>
      <c r="N5846" s="64">
        <f t="shared" si="1590"/>
        <v>250.66237987399032</v>
      </c>
      <c r="O5846" s="121"/>
      <c r="P5846" s="177">
        <v>0</v>
      </c>
      <c r="Q5846" s="177">
        <v>35.088608553043336</v>
      </c>
      <c r="R5846" s="177">
        <v>35.088608553043336</v>
      </c>
      <c r="S5846" s="177">
        <v>0</v>
      </c>
      <c r="T5846" s="177">
        <v>0</v>
      </c>
      <c r="U5846" s="177">
        <v>35.088608553043336</v>
      </c>
      <c r="V5846" s="177">
        <v>35.088608553043336</v>
      </c>
      <c r="W5846" s="177">
        <v>0</v>
      </c>
      <c r="X5846" s="177">
        <v>0</v>
      </c>
      <c r="Y5846" s="177">
        <v>0</v>
      </c>
      <c r="Z5846" s="177">
        <v>0</v>
      </c>
      <c r="AA5846" s="177">
        <v>40.496174221124754</v>
      </c>
      <c r="AB5846" s="177">
        <v>33.70914415281117</v>
      </c>
      <c r="AC5846" s="177">
        <v>36.102627287881035</v>
      </c>
      <c r="AD5846" s="177">
        <v>0</v>
      </c>
      <c r="AE5846" s="177">
        <v>0</v>
      </c>
      <c r="AF5846" s="177">
        <v>20.474295402648956</v>
      </c>
      <c r="AG5846" s="177">
        <v>0</v>
      </c>
      <c r="AH5846" s="177">
        <v>0</v>
      </c>
      <c r="AI5846" s="177">
        <v>0</v>
      </c>
      <c r="AJ5846" s="177">
        <v>0</v>
      </c>
    </row>
    <row r="5847" spans="1:36" hidden="1" outlineLevel="1" x14ac:dyDescent="0.25">
      <c r="A5847" s="190">
        <f t="shared" si="1587"/>
        <v>2036</v>
      </c>
      <c r="B5847" s="55">
        <f t="shared" si="1588"/>
        <v>4</v>
      </c>
      <c r="C5847" s="55">
        <f t="shared" si="1589"/>
        <v>0</v>
      </c>
      <c r="D5847" s="55">
        <f t="shared" si="1585"/>
        <v>244</v>
      </c>
      <c r="F5847" s="63">
        <f t="shared" ref="F5847" si="1591">EDATE(F5823,1)</f>
        <v>49766</v>
      </c>
      <c r="G5847" s="64">
        <f t="shared" si="1586"/>
        <v>220.1706516719504</v>
      </c>
      <c r="H5847" s="64">
        <f t="shared" si="1590"/>
        <v>0</v>
      </c>
      <c r="I5847" s="64">
        <f t="shared" si="1590"/>
        <v>0</v>
      </c>
      <c r="J5847" s="64">
        <f t="shared" si="1590"/>
        <v>0</v>
      </c>
      <c r="K5847" s="64">
        <f t="shared" si="1590"/>
        <v>0</v>
      </c>
      <c r="L5847" s="64">
        <f t="shared" si="1590"/>
        <v>0</v>
      </c>
      <c r="M5847" s="64">
        <f t="shared" si="1590"/>
        <v>22.333664251366152</v>
      </c>
      <c r="N5847" s="64">
        <f t="shared" si="1590"/>
        <v>197.83698742058425</v>
      </c>
      <c r="O5847" s="121"/>
      <c r="P5847" s="177">
        <v>0</v>
      </c>
      <c r="Q5847" s="177">
        <v>25.618291002310066</v>
      </c>
      <c r="R5847" s="177">
        <v>25.618291002310066</v>
      </c>
      <c r="S5847" s="177">
        <v>0</v>
      </c>
      <c r="T5847" s="177">
        <v>0</v>
      </c>
      <c r="U5847" s="177">
        <v>25.618291002310066</v>
      </c>
      <c r="V5847" s="177">
        <v>25.618291002310066</v>
      </c>
      <c r="W5847" s="177">
        <v>0</v>
      </c>
      <c r="X5847" s="177">
        <v>0</v>
      </c>
      <c r="Y5847" s="177">
        <v>0</v>
      </c>
      <c r="Z5847" s="177">
        <v>0</v>
      </c>
      <c r="AA5847" s="177">
        <v>35.495974702415232</v>
      </c>
      <c r="AB5847" s="177">
        <v>31.709789809679492</v>
      </c>
      <c r="AC5847" s="177">
        <v>28.158058899249269</v>
      </c>
      <c r="AD5847" s="177">
        <v>0</v>
      </c>
      <c r="AE5847" s="177">
        <v>0</v>
      </c>
      <c r="AF5847" s="177">
        <v>22.333664251366152</v>
      </c>
      <c r="AG5847" s="177">
        <v>0</v>
      </c>
      <c r="AH5847" s="177">
        <v>0</v>
      </c>
      <c r="AI5847" s="177">
        <v>0</v>
      </c>
      <c r="AJ5847" s="177">
        <v>0</v>
      </c>
    </row>
    <row r="5848" spans="1:36" hidden="1" outlineLevel="1" x14ac:dyDescent="0.25">
      <c r="A5848" s="190">
        <f t="shared" si="1587"/>
        <v>2036</v>
      </c>
      <c r="B5848" s="55">
        <f t="shared" si="1588"/>
        <v>4</v>
      </c>
      <c r="C5848" s="55">
        <f t="shared" si="1589"/>
        <v>1</v>
      </c>
      <c r="D5848" s="55">
        <f t="shared" si="1585"/>
        <v>244</v>
      </c>
      <c r="F5848" s="63">
        <f t="shared" ref="F5848" si="1592">F5847+1/24</f>
        <v>49766.041666666664</v>
      </c>
      <c r="G5848" s="64">
        <f t="shared" si="1586"/>
        <v>218.93282162534845</v>
      </c>
      <c r="H5848" s="64">
        <f t="shared" si="1590"/>
        <v>0</v>
      </c>
      <c r="I5848" s="64">
        <f t="shared" si="1590"/>
        <v>0</v>
      </c>
      <c r="J5848" s="64">
        <f t="shared" si="1590"/>
        <v>0</v>
      </c>
      <c r="K5848" s="64">
        <f t="shared" si="1590"/>
        <v>0</v>
      </c>
      <c r="L5848" s="64">
        <f t="shared" si="1590"/>
        <v>0</v>
      </c>
      <c r="M5848" s="64">
        <f t="shared" si="1590"/>
        <v>22.592355343080818</v>
      </c>
      <c r="N5848" s="64">
        <f t="shared" si="1590"/>
        <v>196.34046628226764</v>
      </c>
      <c r="O5848" s="121"/>
      <c r="P5848" s="177">
        <v>0</v>
      </c>
      <c r="Q5848" s="177">
        <v>24.896939284626352</v>
      </c>
      <c r="R5848" s="177">
        <v>24.896939284626352</v>
      </c>
      <c r="S5848" s="177">
        <v>0</v>
      </c>
      <c r="T5848" s="177">
        <v>0</v>
      </c>
      <c r="U5848" s="177">
        <v>24.896939284626352</v>
      </c>
      <c r="V5848" s="177">
        <v>24.896939284626352</v>
      </c>
      <c r="W5848" s="177">
        <v>0</v>
      </c>
      <c r="X5848" s="177">
        <v>0</v>
      </c>
      <c r="Y5848" s="177">
        <v>0</v>
      </c>
      <c r="Z5848" s="177">
        <v>0</v>
      </c>
      <c r="AA5848" s="177">
        <v>35.064500237923831</v>
      </c>
      <c r="AB5848" s="177">
        <v>31.048699853414746</v>
      </c>
      <c r="AC5848" s="177">
        <v>30.639509052423641</v>
      </c>
      <c r="AD5848" s="177">
        <v>0</v>
      </c>
      <c r="AE5848" s="177">
        <v>0</v>
      </c>
      <c r="AF5848" s="177">
        <v>22.592355343080818</v>
      </c>
      <c r="AG5848" s="177">
        <v>0</v>
      </c>
      <c r="AH5848" s="177">
        <v>0</v>
      </c>
      <c r="AI5848" s="177">
        <v>0</v>
      </c>
      <c r="AJ5848" s="177">
        <v>0</v>
      </c>
    </row>
    <row r="5849" spans="1:36" hidden="1" outlineLevel="1" x14ac:dyDescent="0.25">
      <c r="A5849" s="190">
        <f t="shared" si="1587"/>
        <v>2036</v>
      </c>
      <c r="B5849" s="55">
        <f t="shared" si="1588"/>
        <v>4</v>
      </c>
      <c r="C5849" s="55">
        <f t="shared" si="1589"/>
        <v>2</v>
      </c>
      <c r="D5849" s="55">
        <f t="shared" si="1585"/>
        <v>244</v>
      </c>
      <c r="F5849" s="63">
        <f t="shared" si="1578"/>
        <v>49766.083333333328</v>
      </c>
      <c r="G5849" s="64">
        <f t="shared" si="1586"/>
        <v>220.13849597603655</v>
      </c>
      <c r="H5849" s="64">
        <f t="shared" si="1590"/>
        <v>0</v>
      </c>
      <c r="I5849" s="64">
        <f t="shared" si="1590"/>
        <v>0</v>
      </c>
      <c r="J5849" s="64">
        <f t="shared" si="1590"/>
        <v>0</v>
      </c>
      <c r="K5849" s="64">
        <f t="shared" si="1590"/>
        <v>0</v>
      </c>
      <c r="L5849" s="64">
        <f t="shared" si="1590"/>
        <v>0</v>
      </c>
      <c r="M5849" s="64">
        <f t="shared" si="1590"/>
        <v>21.730051704031936</v>
      </c>
      <c r="N5849" s="64">
        <f t="shared" si="1590"/>
        <v>198.40844427200463</v>
      </c>
      <c r="O5849" s="121"/>
      <c r="P5849" s="177">
        <v>0</v>
      </c>
      <c r="Q5849" s="177">
        <v>24.670228744782897</v>
      </c>
      <c r="R5849" s="177">
        <v>24.670228744782897</v>
      </c>
      <c r="S5849" s="177">
        <v>0</v>
      </c>
      <c r="T5849" s="177">
        <v>0</v>
      </c>
      <c r="U5849" s="177">
        <v>24.670228744782897</v>
      </c>
      <c r="V5849" s="177">
        <v>24.670228744782897</v>
      </c>
      <c r="W5849" s="177">
        <v>0</v>
      </c>
      <c r="X5849" s="177">
        <v>0</v>
      </c>
      <c r="Y5849" s="177">
        <v>0</v>
      </c>
      <c r="Z5849" s="177">
        <v>0</v>
      </c>
      <c r="AA5849" s="177">
        <v>36.263279486345944</v>
      </c>
      <c r="AB5849" s="177">
        <v>31.977305991869159</v>
      </c>
      <c r="AC5849" s="177">
        <v>31.48694381465797</v>
      </c>
      <c r="AD5849" s="177">
        <v>0</v>
      </c>
      <c r="AE5849" s="177">
        <v>0</v>
      </c>
      <c r="AF5849" s="177">
        <v>21.730051704031936</v>
      </c>
      <c r="AG5849" s="177">
        <v>0</v>
      </c>
      <c r="AH5849" s="177">
        <v>0</v>
      </c>
      <c r="AI5849" s="177">
        <v>0</v>
      </c>
      <c r="AJ5849" s="177">
        <v>0</v>
      </c>
    </row>
    <row r="5850" spans="1:36" hidden="1" outlineLevel="1" x14ac:dyDescent="0.25">
      <c r="A5850" s="190">
        <f t="shared" si="1587"/>
        <v>2036</v>
      </c>
      <c r="B5850" s="55">
        <f t="shared" si="1588"/>
        <v>4</v>
      </c>
      <c r="C5850" s="55">
        <f t="shared" si="1589"/>
        <v>3</v>
      </c>
      <c r="D5850" s="55">
        <f t="shared" si="1585"/>
        <v>244</v>
      </c>
      <c r="F5850" s="63">
        <f t="shared" si="1578"/>
        <v>49766.124999999993</v>
      </c>
      <c r="G5850" s="64">
        <f t="shared" si="1586"/>
        <v>214.7653249773073</v>
      </c>
      <c r="H5850" s="64">
        <f t="shared" si="1590"/>
        <v>0</v>
      </c>
      <c r="I5850" s="64">
        <f t="shared" si="1590"/>
        <v>0</v>
      </c>
      <c r="J5850" s="64">
        <f t="shared" si="1590"/>
        <v>0</v>
      </c>
      <c r="K5850" s="64">
        <f t="shared" si="1590"/>
        <v>0</v>
      </c>
      <c r="L5850" s="64">
        <f t="shared" si="1590"/>
        <v>0</v>
      </c>
      <c r="M5850" s="64">
        <f t="shared" si="1590"/>
        <v>21.385130248412374</v>
      </c>
      <c r="N5850" s="64">
        <f t="shared" si="1590"/>
        <v>193.38019472889493</v>
      </c>
      <c r="O5850" s="121"/>
      <c r="P5850" s="177">
        <v>0</v>
      </c>
      <c r="Q5850" s="177">
        <v>23.990097125252543</v>
      </c>
      <c r="R5850" s="177">
        <v>23.990097125252543</v>
      </c>
      <c r="S5850" s="177">
        <v>0</v>
      </c>
      <c r="T5850" s="177">
        <v>0</v>
      </c>
      <c r="U5850" s="177">
        <v>23.990097125252543</v>
      </c>
      <c r="V5850" s="177">
        <v>23.990097125252543</v>
      </c>
      <c r="W5850" s="177">
        <v>0</v>
      </c>
      <c r="X5850" s="177">
        <v>0</v>
      </c>
      <c r="Y5850" s="177">
        <v>0</v>
      </c>
      <c r="Z5850" s="177">
        <v>0</v>
      </c>
      <c r="AA5850" s="177">
        <v>35.444836645093417</v>
      </c>
      <c r="AB5850" s="177">
        <v>32.496048960761222</v>
      </c>
      <c r="AC5850" s="177">
        <v>29.478920622030142</v>
      </c>
      <c r="AD5850" s="177">
        <v>0</v>
      </c>
      <c r="AE5850" s="177">
        <v>0</v>
      </c>
      <c r="AF5850" s="177">
        <v>21.385130248412374</v>
      </c>
      <c r="AG5850" s="177">
        <v>0</v>
      </c>
      <c r="AH5850" s="177">
        <v>0</v>
      </c>
      <c r="AI5850" s="177">
        <v>0</v>
      </c>
      <c r="AJ5850" s="177">
        <v>0</v>
      </c>
    </row>
    <row r="5851" spans="1:36" hidden="1" outlineLevel="1" x14ac:dyDescent="0.25">
      <c r="A5851" s="190">
        <f t="shared" si="1587"/>
        <v>2036</v>
      </c>
      <c r="B5851" s="55">
        <f t="shared" si="1588"/>
        <v>4</v>
      </c>
      <c r="C5851" s="55">
        <f t="shared" si="1589"/>
        <v>4</v>
      </c>
      <c r="D5851" s="55">
        <f t="shared" si="1585"/>
        <v>244</v>
      </c>
      <c r="F5851" s="63">
        <f t="shared" si="1578"/>
        <v>49766.166666666657</v>
      </c>
      <c r="G5851" s="64">
        <f t="shared" si="1586"/>
        <v>220.40033812304836</v>
      </c>
      <c r="H5851" s="64">
        <f t="shared" si="1590"/>
        <v>0</v>
      </c>
      <c r="I5851" s="64">
        <f t="shared" si="1590"/>
        <v>0.68930436234138082</v>
      </c>
      <c r="J5851" s="64">
        <f t="shared" si="1590"/>
        <v>0</v>
      </c>
      <c r="K5851" s="64">
        <f t="shared" si="1590"/>
        <v>0</v>
      </c>
      <c r="L5851" s="64">
        <f t="shared" si="1590"/>
        <v>0</v>
      </c>
      <c r="M5851" s="64">
        <f t="shared" si="1590"/>
        <v>20.43659624545861</v>
      </c>
      <c r="N5851" s="64">
        <f t="shared" si="1590"/>
        <v>199.27443751524837</v>
      </c>
      <c r="O5851" s="121"/>
      <c r="P5851" s="177">
        <v>0</v>
      </c>
      <c r="Q5851" s="177">
        <v>24.258027763249352</v>
      </c>
      <c r="R5851" s="177">
        <v>24.258027763249352</v>
      </c>
      <c r="S5851" s="177">
        <v>0.38833964267806498</v>
      </c>
      <c r="T5851" s="177">
        <v>0.30096471966331589</v>
      </c>
      <c r="U5851" s="177">
        <v>24.258027763249352</v>
      </c>
      <c r="V5851" s="177">
        <v>24.258027763249352</v>
      </c>
      <c r="W5851" s="177">
        <v>0</v>
      </c>
      <c r="X5851" s="177">
        <v>0</v>
      </c>
      <c r="Y5851" s="177">
        <v>0</v>
      </c>
      <c r="Z5851" s="177">
        <v>0</v>
      </c>
      <c r="AA5851" s="177">
        <v>37.52538768209844</v>
      </c>
      <c r="AB5851" s="177">
        <v>32.43727719339504</v>
      </c>
      <c r="AC5851" s="177">
        <v>32.279661586757477</v>
      </c>
      <c r="AD5851" s="177">
        <v>0</v>
      </c>
      <c r="AE5851" s="177">
        <v>0</v>
      </c>
      <c r="AF5851" s="177">
        <v>20.43659624545861</v>
      </c>
      <c r="AG5851" s="177">
        <v>0</v>
      </c>
      <c r="AH5851" s="177">
        <v>0</v>
      </c>
      <c r="AI5851" s="177">
        <v>0</v>
      </c>
      <c r="AJ5851" s="177">
        <v>0</v>
      </c>
    </row>
    <row r="5852" spans="1:36" hidden="1" outlineLevel="1" x14ac:dyDescent="0.25">
      <c r="A5852" s="190">
        <f t="shared" si="1587"/>
        <v>2036</v>
      </c>
      <c r="B5852" s="55">
        <f t="shared" si="1588"/>
        <v>4</v>
      </c>
      <c r="C5852" s="55">
        <f t="shared" si="1589"/>
        <v>5</v>
      </c>
      <c r="D5852" s="55">
        <f t="shared" si="1585"/>
        <v>244</v>
      </c>
      <c r="F5852" s="63">
        <f t="shared" si="1578"/>
        <v>49766.208333333321</v>
      </c>
      <c r="G5852" s="64">
        <f t="shared" si="1586"/>
        <v>229.08390441530571</v>
      </c>
      <c r="H5852" s="64">
        <f t="shared" si="1590"/>
        <v>0</v>
      </c>
      <c r="I5852" s="64">
        <f t="shared" si="1590"/>
        <v>14.748837980209462</v>
      </c>
      <c r="J5852" s="64">
        <f t="shared" si="1590"/>
        <v>0</v>
      </c>
      <c r="K5852" s="64">
        <f t="shared" si="1590"/>
        <v>0</v>
      </c>
      <c r="L5852" s="64">
        <f t="shared" si="1590"/>
        <v>0</v>
      </c>
      <c r="M5852" s="64">
        <f t="shared" si="1590"/>
        <v>19.574292606409717</v>
      </c>
      <c r="N5852" s="64">
        <f t="shared" si="1590"/>
        <v>194.76077382868652</v>
      </c>
      <c r="O5852" s="121"/>
      <c r="P5852" s="177">
        <v>0</v>
      </c>
      <c r="Q5852" s="177">
        <v>22.887459499650294</v>
      </c>
      <c r="R5852" s="177">
        <v>22.887459499650294</v>
      </c>
      <c r="S5852" s="177">
        <v>4.0813972840037342</v>
      </c>
      <c r="T5852" s="177">
        <v>8.8623472718316787</v>
      </c>
      <c r="U5852" s="177">
        <v>22.887459499650294</v>
      </c>
      <c r="V5852" s="177">
        <v>22.887459499650294</v>
      </c>
      <c r="W5852" s="177">
        <v>0.40526575492196049</v>
      </c>
      <c r="X5852" s="177">
        <v>0.76796808047446286</v>
      </c>
      <c r="Y5852" s="177">
        <v>0.38902933333333328</v>
      </c>
      <c r="Z5852" s="177">
        <v>0</v>
      </c>
      <c r="AA5852" s="177">
        <v>37.606115184994266</v>
      </c>
      <c r="AB5852" s="177">
        <v>31.607060909276605</v>
      </c>
      <c r="AC5852" s="177">
        <v>33.997759735814455</v>
      </c>
      <c r="AD5852" s="177">
        <v>0</v>
      </c>
      <c r="AE5852" s="177">
        <v>0</v>
      </c>
      <c r="AF5852" s="177">
        <v>19.574292606409717</v>
      </c>
      <c r="AG5852" s="177">
        <v>0</v>
      </c>
      <c r="AH5852" s="177">
        <v>0</v>
      </c>
      <c r="AI5852" s="177">
        <v>0</v>
      </c>
      <c r="AJ5852" s="177">
        <v>0.24283025564429386</v>
      </c>
    </row>
    <row r="5853" spans="1:36" hidden="1" outlineLevel="1" x14ac:dyDescent="0.25">
      <c r="A5853" s="190">
        <f t="shared" si="1587"/>
        <v>2036</v>
      </c>
      <c r="B5853" s="55">
        <f t="shared" si="1588"/>
        <v>4</v>
      </c>
      <c r="C5853" s="55">
        <f t="shared" si="1589"/>
        <v>6</v>
      </c>
      <c r="D5853" s="55">
        <f t="shared" si="1585"/>
        <v>244</v>
      </c>
      <c r="F5853" s="63">
        <f t="shared" si="1578"/>
        <v>49766.249999999985</v>
      </c>
      <c r="G5853" s="64">
        <f t="shared" si="1586"/>
        <v>306.23763717653617</v>
      </c>
      <c r="H5853" s="64">
        <f t="shared" si="1590"/>
        <v>0</v>
      </c>
      <c r="I5853" s="64">
        <f t="shared" si="1590"/>
        <v>66.735150742566219</v>
      </c>
      <c r="J5853" s="64">
        <f t="shared" si="1590"/>
        <v>0</v>
      </c>
      <c r="K5853" s="64">
        <f t="shared" si="1590"/>
        <v>0</v>
      </c>
      <c r="L5853" s="64">
        <f t="shared" si="1590"/>
        <v>0</v>
      </c>
      <c r="M5853" s="64">
        <f t="shared" si="1590"/>
        <v>19.143140786885272</v>
      </c>
      <c r="N5853" s="64">
        <f t="shared" si="1590"/>
        <v>220.35934564708469</v>
      </c>
      <c r="O5853" s="121"/>
      <c r="P5853" s="177">
        <v>0</v>
      </c>
      <c r="Q5853" s="177">
        <v>28.905593830040111</v>
      </c>
      <c r="R5853" s="177">
        <v>28.905593830040111</v>
      </c>
      <c r="S5853" s="177">
        <v>12.839320727627246</v>
      </c>
      <c r="T5853" s="177">
        <v>23.054008786497132</v>
      </c>
      <c r="U5853" s="177">
        <v>28.905593830040111</v>
      </c>
      <c r="V5853" s="177">
        <v>28.905593830040111</v>
      </c>
      <c r="W5853" s="177">
        <v>3.3195284064538142</v>
      </c>
      <c r="X5853" s="177">
        <v>11.991426042620132</v>
      </c>
      <c r="Y5853" s="177">
        <v>5.0573813333333337</v>
      </c>
      <c r="Z5853" s="177">
        <v>0</v>
      </c>
      <c r="AA5853" s="177">
        <v>38.257145068729884</v>
      </c>
      <c r="AB5853" s="177">
        <v>31.859864398615514</v>
      </c>
      <c r="AC5853" s="177">
        <v>34.619960859578846</v>
      </c>
      <c r="AD5853" s="177">
        <v>0</v>
      </c>
      <c r="AE5853" s="177">
        <v>0</v>
      </c>
      <c r="AF5853" s="177">
        <v>19.143140786885272</v>
      </c>
      <c r="AG5853" s="177">
        <v>0</v>
      </c>
      <c r="AH5853" s="177">
        <v>0</v>
      </c>
      <c r="AI5853" s="177">
        <v>0</v>
      </c>
      <c r="AJ5853" s="177">
        <v>10.473485446034561</v>
      </c>
    </row>
    <row r="5854" spans="1:36" hidden="1" outlineLevel="1" x14ac:dyDescent="0.25">
      <c r="A5854" s="190">
        <f t="shared" si="1587"/>
        <v>2036</v>
      </c>
      <c r="B5854" s="55">
        <f t="shared" si="1588"/>
        <v>4</v>
      </c>
      <c r="C5854" s="55">
        <f t="shared" si="1589"/>
        <v>7</v>
      </c>
      <c r="D5854" s="55">
        <f t="shared" si="1585"/>
        <v>244</v>
      </c>
      <c r="F5854" s="63">
        <f t="shared" si="1578"/>
        <v>49766.29166666665</v>
      </c>
      <c r="G5854" s="64">
        <f t="shared" si="1586"/>
        <v>394.81974069200373</v>
      </c>
      <c r="H5854" s="64">
        <f t="shared" si="1590"/>
        <v>0</v>
      </c>
      <c r="I5854" s="64">
        <f t="shared" si="1590"/>
        <v>122.24400957974322</v>
      </c>
      <c r="J5854" s="64">
        <f t="shared" si="1590"/>
        <v>0</v>
      </c>
      <c r="K5854" s="64">
        <f t="shared" si="1590"/>
        <v>0</v>
      </c>
      <c r="L5854" s="64">
        <f t="shared" si="1590"/>
        <v>0</v>
      </c>
      <c r="M5854" s="64">
        <f t="shared" si="1590"/>
        <v>18.108376420026609</v>
      </c>
      <c r="N5854" s="64">
        <f t="shared" si="1590"/>
        <v>254.4673546922339</v>
      </c>
      <c r="O5854" s="121"/>
      <c r="P5854" s="177">
        <v>0</v>
      </c>
      <c r="Q5854" s="177">
        <v>36.057280859647179</v>
      </c>
      <c r="R5854" s="177">
        <v>36.057280859647179</v>
      </c>
      <c r="S5854" s="177">
        <v>21.814866925815132</v>
      </c>
      <c r="T5854" s="177">
        <v>26.139869846402899</v>
      </c>
      <c r="U5854" s="177">
        <v>36.057280859647179</v>
      </c>
      <c r="V5854" s="177">
        <v>36.057280859647179</v>
      </c>
      <c r="W5854" s="177">
        <v>5.8793520285475962</v>
      </c>
      <c r="X5854" s="177">
        <v>26.326389778671903</v>
      </c>
      <c r="Y5854" s="177">
        <v>14.783114666666664</v>
      </c>
      <c r="Z5854" s="177">
        <v>0</v>
      </c>
      <c r="AA5854" s="177">
        <v>40.689842274673424</v>
      </c>
      <c r="AB5854" s="177">
        <v>33.243699794907961</v>
      </c>
      <c r="AC5854" s="177">
        <v>36.304689184063797</v>
      </c>
      <c r="AD5854" s="177">
        <v>0</v>
      </c>
      <c r="AE5854" s="177">
        <v>0</v>
      </c>
      <c r="AF5854" s="177">
        <v>18.108376420026609</v>
      </c>
      <c r="AG5854" s="177">
        <v>0</v>
      </c>
      <c r="AH5854" s="177">
        <v>0</v>
      </c>
      <c r="AI5854" s="177">
        <v>0</v>
      </c>
      <c r="AJ5854" s="177">
        <v>27.300416333639038</v>
      </c>
    </row>
    <row r="5855" spans="1:36" hidden="1" outlineLevel="1" x14ac:dyDescent="0.25">
      <c r="A5855" s="190">
        <f t="shared" si="1587"/>
        <v>2036</v>
      </c>
      <c r="B5855" s="55">
        <f t="shared" si="1588"/>
        <v>4</v>
      </c>
      <c r="C5855" s="55">
        <f t="shared" si="1589"/>
        <v>8</v>
      </c>
      <c r="D5855" s="55">
        <f t="shared" si="1585"/>
        <v>244</v>
      </c>
      <c r="F5855" s="63">
        <f t="shared" si="1578"/>
        <v>49766.333333333314</v>
      </c>
      <c r="G5855" s="64">
        <f t="shared" si="1586"/>
        <v>428.65046865112913</v>
      </c>
      <c r="H5855" s="64">
        <f t="shared" ref="H5855:N5864" si="1593">SUMIF($P$6:$AK$6,H$6,$P5855:$AK5855)</f>
        <v>0</v>
      </c>
      <c r="I5855" s="64">
        <f t="shared" si="1593"/>
        <v>154.49155032422479</v>
      </c>
      <c r="J5855" s="64">
        <f t="shared" si="1593"/>
        <v>0</v>
      </c>
      <c r="K5855" s="64">
        <f t="shared" si="1593"/>
        <v>0</v>
      </c>
      <c r="L5855" s="64">
        <f t="shared" si="1593"/>
        <v>0</v>
      </c>
      <c r="M5855" s="64">
        <f t="shared" si="1593"/>
        <v>15.866386958499504</v>
      </c>
      <c r="N5855" s="64">
        <f t="shared" si="1593"/>
        <v>258.29253136840481</v>
      </c>
      <c r="O5855" s="121"/>
      <c r="P5855" s="177">
        <v>0</v>
      </c>
      <c r="Q5855" s="177">
        <v>36.428261743027385</v>
      </c>
      <c r="R5855" s="177">
        <v>36.428261743027385</v>
      </c>
      <c r="S5855" s="177">
        <v>28.462094770072909</v>
      </c>
      <c r="T5855" s="177">
        <v>27.45809758819092</v>
      </c>
      <c r="U5855" s="177">
        <v>36.428261743027385</v>
      </c>
      <c r="V5855" s="177">
        <v>36.428261743027385</v>
      </c>
      <c r="W5855" s="177">
        <v>6.6739488315252213</v>
      </c>
      <c r="X5855" s="177">
        <v>30.030003574261439</v>
      </c>
      <c r="Y5855" s="177">
        <v>25.675935999999997</v>
      </c>
      <c r="Z5855" s="177">
        <v>0</v>
      </c>
      <c r="AA5855" s="177">
        <v>41.580687273008479</v>
      </c>
      <c r="AB5855" s="177">
        <v>34.678310691469115</v>
      </c>
      <c r="AC5855" s="177">
        <v>36.320486431817699</v>
      </c>
      <c r="AD5855" s="177">
        <v>0</v>
      </c>
      <c r="AE5855" s="177">
        <v>0</v>
      </c>
      <c r="AF5855" s="177">
        <v>15.866386958499504</v>
      </c>
      <c r="AG5855" s="177">
        <v>0</v>
      </c>
      <c r="AH5855" s="177">
        <v>0</v>
      </c>
      <c r="AI5855" s="177">
        <v>0</v>
      </c>
      <c r="AJ5855" s="177">
        <v>36.191469560174291</v>
      </c>
    </row>
    <row r="5856" spans="1:36" hidden="1" outlineLevel="1" x14ac:dyDescent="0.25">
      <c r="A5856" s="190">
        <f t="shared" si="1587"/>
        <v>2036</v>
      </c>
      <c r="B5856" s="55">
        <f t="shared" si="1588"/>
        <v>4</v>
      </c>
      <c r="C5856" s="55">
        <f t="shared" si="1589"/>
        <v>9</v>
      </c>
      <c r="D5856" s="55">
        <f t="shared" si="1585"/>
        <v>244</v>
      </c>
      <c r="F5856" s="63">
        <f t="shared" si="1578"/>
        <v>49766.374999999978</v>
      </c>
      <c r="G5856" s="64">
        <f t="shared" si="1586"/>
        <v>457.34889405049933</v>
      </c>
      <c r="H5856" s="64">
        <f t="shared" si="1593"/>
        <v>0</v>
      </c>
      <c r="I5856" s="64">
        <f t="shared" si="1593"/>
        <v>167.59893781743088</v>
      </c>
      <c r="J5856" s="64">
        <f t="shared" si="1593"/>
        <v>0</v>
      </c>
      <c r="K5856" s="64">
        <f t="shared" si="1593"/>
        <v>0</v>
      </c>
      <c r="L5856" s="64">
        <f t="shared" si="1593"/>
        <v>0</v>
      </c>
      <c r="M5856" s="64">
        <f t="shared" si="1593"/>
        <v>14.228010044306622</v>
      </c>
      <c r="N5856" s="64">
        <f t="shared" si="1593"/>
        <v>275.52194618876183</v>
      </c>
      <c r="O5856" s="121"/>
      <c r="P5856" s="177">
        <v>0</v>
      </c>
      <c r="Q5856" s="177">
        <v>42.003280018268626</v>
      </c>
      <c r="R5856" s="177">
        <v>42.003280018268626</v>
      </c>
      <c r="S5856" s="177">
        <v>31.824400208780403</v>
      </c>
      <c r="T5856" s="177">
        <v>28.474518223099007</v>
      </c>
      <c r="U5856" s="177">
        <v>42.003280018268626</v>
      </c>
      <c r="V5856" s="177">
        <v>42.003280018268626</v>
      </c>
      <c r="W5856" s="177">
        <v>7.0173280599623276</v>
      </c>
      <c r="X5856" s="177">
        <v>31.868913759911994</v>
      </c>
      <c r="Y5856" s="177">
        <v>31.900405333333328</v>
      </c>
      <c r="Z5856" s="177">
        <v>0</v>
      </c>
      <c r="AA5856" s="177">
        <v>39.601867847990775</v>
      </c>
      <c r="AB5856" s="177">
        <v>34.742832791488105</v>
      </c>
      <c r="AC5856" s="177">
        <v>33.164125476208469</v>
      </c>
      <c r="AD5856" s="177">
        <v>0</v>
      </c>
      <c r="AE5856" s="177">
        <v>0</v>
      </c>
      <c r="AF5856" s="177">
        <v>14.228010044306622</v>
      </c>
      <c r="AG5856" s="177">
        <v>0</v>
      </c>
      <c r="AH5856" s="177">
        <v>0</v>
      </c>
      <c r="AI5856" s="177">
        <v>0</v>
      </c>
      <c r="AJ5856" s="177">
        <v>36.513372232343819</v>
      </c>
    </row>
    <row r="5857" spans="1:36" hidden="1" outlineLevel="1" x14ac:dyDescent="0.25">
      <c r="A5857" s="190">
        <f t="shared" si="1587"/>
        <v>2036</v>
      </c>
      <c r="B5857" s="55">
        <f t="shared" si="1588"/>
        <v>4</v>
      </c>
      <c r="C5857" s="55">
        <f t="shared" si="1589"/>
        <v>10</v>
      </c>
      <c r="D5857" s="55">
        <f t="shared" si="1585"/>
        <v>244</v>
      </c>
      <c r="F5857" s="63">
        <f t="shared" si="1578"/>
        <v>49766.416666666642</v>
      </c>
      <c r="G5857" s="64">
        <f t="shared" si="1586"/>
        <v>466.02189303704392</v>
      </c>
      <c r="H5857" s="64">
        <f t="shared" si="1593"/>
        <v>0</v>
      </c>
      <c r="I5857" s="64">
        <f t="shared" si="1593"/>
        <v>170.56464647624119</v>
      </c>
      <c r="J5857" s="64">
        <f t="shared" si="1593"/>
        <v>0</v>
      </c>
      <c r="K5857" s="64">
        <f t="shared" si="1593"/>
        <v>0</v>
      </c>
      <c r="L5857" s="64">
        <f t="shared" si="1593"/>
        <v>0</v>
      </c>
      <c r="M5857" s="64">
        <f t="shared" si="1593"/>
        <v>13.279476041352849</v>
      </c>
      <c r="N5857" s="64">
        <f t="shared" si="1593"/>
        <v>282.17777051944989</v>
      </c>
      <c r="O5857" s="121"/>
      <c r="P5857" s="177">
        <v>0</v>
      </c>
      <c r="Q5857" s="177">
        <v>44.991737134386852</v>
      </c>
      <c r="R5857" s="177">
        <v>44.991737134386852</v>
      </c>
      <c r="S5857" s="177">
        <v>30.639522447513659</v>
      </c>
      <c r="T5857" s="177">
        <v>27.698295640257879</v>
      </c>
      <c r="U5857" s="177">
        <v>44.991737134386852</v>
      </c>
      <c r="V5857" s="177">
        <v>44.991737134386852</v>
      </c>
      <c r="W5857" s="177">
        <v>7.5162229777568825</v>
      </c>
      <c r="X5857" s="177">
        <v>31.603580714919644</v>
      </c>
      <c r="Y5857" s="177">
        <v>35.401669333333338</v>
      </c>
      <c r="Z5857" s="177">
        <v>0</v>
      </c>
      <c r="AA5857" s="177">
        <v>37.300159293835243</v>
      </c>
      <c r="AB5857" s="177">
        <v>33.66978830794325</v>
      </c>
      <c r="AC5857" s="177">
        <v>31.240874380124009</v>
      </c>
      <c r="AD5857" s="177">
        <v>0</v>
      </c>
      <c r="AE5857" s="177">
        <v>0</v>
      </c>
      <c r="AF5857" s="177">
        <v>13.279476041352849</v>
      </c>
      <c r="AG5857" s="177">
        <v>0</v>
      </c>
      <c r="AH5857" s="177">
        <v>0</v>
      </c>
      <c r="AI5857" s="177">
        <v>0</v>
      </c>
      <c r="AJ5857" s="177">
        <v>37.705355362459798</v>
      </c>
    </row>
    <row r="5858" spans="1:36" hidden="1" outlineLevel="1" x14ac:dyDescent="0.25">
      <c r="A5858" s="190">
        <f t="shared" si="1587"/>
        <v>2036</v>
      </c>
      <c r="B5858" s="55">
        <f t="shared" si="1588"/>
        <v>4</v>
      </c>
      <c r="C5858" s="55">
        <f t="shared" si="1589"/>
        <v>11</v>
      </c>
      <c r="D5858" s="55">
        <f t="shared" si="1585"/>
        <v>244</v>
      </c>
      <c r="F5858" s="63">
        <f t="shared" si="1578"/>
        <v>49766.458333333307</v>
      </c>
      <c r="G5858" s="64">
        <f t="shared" si="1586"/>
        <v>460.1027090086601</v>
      </c>
      <c r="H5858" s="64">
        <f t="shared" si="1593"/>
        <v>0</v>
      </c>
      <c r="I5858" s="64">
        <f t="shared" si="1593"/>
        <v>171.42458344064113</v>
      </c>
      <c r="J5858" s="64">
        <f t="shared" si="1593"/>
        <v>0</v>
      </c>
      <c r="K5858" s="64">
        <f t="shared" si="1593"/>
        <v>0</v>
      </c>
      <c r="L5858" s="64">
        <f t="shared" si="1593"/>
        <v>0</v>
      </c>
      <c r="M5858" s="64">
        <f t="shared" si="1593"/>
        <v>12.762093857923517</v>
      </c>
      <c r="N5858" s="64">
        <f t="shared" si="1593"/>
        <v>275.91603171009547</v>
      </c>
      <c r="O5858" s="121"/>
      <c r="P5858" s="177">
        <v>0</v>
      </c>
      <c r="Q5858" s="177">
        <v>46.104679784527434</v>
      </c>
      <c r="R5858" s="177">
        <v>46.104679784527434</v>
      </c>
      <c r="S5858" s="177">
        <v>29.523195562057172</v>
      </c>
      <c r="T5858" s="177">
        <v>28.297617537147378</v>
      </c>
      <c r="U5858" s="177">
        <v>46.104679784527434</v>
      </c>
      <c r="V5858" s="177">
        <v>46.104679784527434</v>
      </c>
      <c r="W5858" s="177">
        <v>7.0427356555564495</v>
      </c>
      <c r="X5858" s="177">
        <v>29.896625231792434</v>
      </c>
      <c r="Y5858" s="177">
        <v>38.513903999999989</v>
      </c>
      <c r="Z5858" s="177">
        <v>0</v>
      </c>
      <c r="AA5858" s="177">
        <v>31.960444273265889</v>
      </c>
      <c r="AB5858" s="177">
        <v>32.185947633769452</v>
      </c>
      <c r="AC5858" s="177">
        <v>27.350920664950383</v>
      </c>
      <c r="AD5858" s="177">
        <v>0</v>
      </c>
      <c r="AE5858" s="177">
        <v>0</v>
      </c>
      <c r="AF5858" s="177">
        <v>12.762093857923517</v>
      </c>
      <c r="AG5858" s="177">
        <v>0</v>
      </c>
      <c r="AH5858" s="177">
        <v>0</v>
      </c>
      <c r="AI5858" s="177">
        <v>0</v>
      </c>
      <c r="AJ5858" s="177">
        <v>38.150505454087678</v>
      </c>
    </row>
    <row r="5859" spans="1:36" hidden="1" outlineLevel="1" x14ac:dyDescent="0.25">
      <c r="A5859" s="190">
        <f t="shared" si="1587"/>
        <v>2036</v>
      </c>
      <c r="B5859" s="55">
        <f t="shared" si="1588"/>
        <v>4</v>
      </c>
      <c r="C5859" s="55">
        <f t="shared" si="1589"/>
        <v>12</v>
      </c>
      <c r="D5859" s="55">
        <f t="shared" si="1585"/>
        <v>244</v>
      </c>
      <c r="F5859" s="63">
        <f t="shared" si="1578"/>
        <v>49766.499999999971</v>
      </c>
      <c r="G5859" s="64">
        <f t="shared" si="1586"/>
        <v>463.27204888148589</v>
      </c>
      <c r="H5859" s="64">
        <f t="shared" si="1593"/>
        <v>0</v>
      </c>
      <c r="I5859" s="64">
        <f t="shared" si="1593"/>
        <v>170.51568421706611</v>
      </c>
      <c r="J5859" s="64">
        <f t="shared" si="1593"/>
        <v>0</v>
      </c>
      <c r="K5859" s="64">
        <f t="shared" si="1593"/>
        <v>0</v>
      </c>
      <c r="L5859" s="64">
        <f t="shared" si="1593"/>
        <v>0</v>
      </c>
      <c r="M5859" s="64">
        <f t="shared" si="1593"/>
        <v>12.50340276620885</v>
      </c>
      <c r="N5859" s="64">
        <f t="shared" si="1593"/>
        <v>280.25296189821091</v>
      </c>
      <c r="O5859" s="121"/>
      <c r="P5859" s="177">
        <v>0</v>
      </c>
      <c r="Q5859" s="177">
        <v>47.485553072664814</v>
      </c>
      <c r="R5859" s="177">
        <v>47.485553072664814</v>
      </c>
      <c r="S5859" s="177">
        <v>28.488122807266038</v>
      </c>
      <c r="T5859" s="177">
        <v>29.751596953822904</v>
      </c>
      <c r="U5859" s="177">
        <v>47.485553072664814</v>
      </c>
      <c r="V5859" s="177">
        <v>47.485553072664814</v>
      </c>
      <c r="W5859" s="177">
        <v>6.7498936962319318</v>
      </c>
      <c r="X5859" s="177">
        <v>29.977469445948493</v>
      </c>
      <c r="Y5859" s="177">
        <v>35.790698666666664</v>
      </c>
      <c r="Z5859" s="177">
        <v>0</v>
      </c>
      <c r="AA5859" s="177">
        <v>31.195131498891815</v>
      </c>
      <c r="AB5859" s="177">
        <v>31.043912825170722</v>
      </c>
      <c r="AC5859" s="177">
        <v>28.071705283489131</v>
      </c>
      <c r="AD5859" s="177">
        <v>0</v>
      </c>
      <c r="AE5859" s="177">
        <v>0</v>
      </c>
      <c r="AF5859" s="177">
        <v>12.50340276620885</v>
      </c>
      <c r="AG5859" s="177">
        <v>0</v>
      </c>
      <c r="AH5859" s="177">
        <v>0</v>
      </c>
      <c r="AI5859" s="177">
        <v>0</v>
      </c>
      <c r="AJ5859" s="177">
        <v>39.757902647130095</v>
      </c>
    </row>
    <row r="5860" spans="1:36" hidden="1" outlineLevel="1" x14ac:dyDescent="0.25">
      <c r="A5860" s="190">
        <f t="shared" si="1587"/>
        <v>2036</v>
      </c>
      <c r="B5860" s="55">
        <f t="shared" si="1588"/>
        <v>4</v>
      </c>
      <c r="C5860" s="55">
        <f t="shared" si="1589"/>
        <v>13</v>
      </c>
      <c r="D5860" s="55">
        <f t="shared" si="1585"/>
        <v>244</v>
      </c>
      <c r="F5860" s="63">
        <f t="shared" si="1578"/>
        <v>49766.541666666635</v>
      </c>
      <c r="G5860" s="64">
        <f t="shared" si="1586"/>
        <v>465.41880337840189</v>
      </c>
      <c r="H5860" s="64">
        <f t="shared" si="1593"/>
        <v>0</v>
      </c>
      <c r="I5860" s="64">
        <f t="shared" si="1593"/>
        <v>162.08699596726302</v>
      </c>
      <c r="J5860" s="64">
        <f t="shared" si="1593"/>
        <v>0</v>
      </c>
      <c r="K5860" s="64">
        <f t="shared" si="1593"/>
        <v>0</v>
      </c>
      <c r="L5860" s="64">
        <f t="shared" si="1593"/>
        <v>0</v>
      </c>
      <c r="M5860" s="64">
        <f t="shared" si="1593"/>
        <v>12.848324221828404</v>
      </c>
      <c r="N5860" s="64">
        <f t="shared" si="1593"/>
        <v>290.48348318931045</v>
      </c>
      <c r="O5860" s="121"/>
      <c r="P5860" s="177">
        <v>0</v>
      </c>
      <c r="Q5860" s="177">
        <v>49.659913250254284</v>
      </c>
      <c r="R5860" s="177">
        <v>49.659913250254284</v>
      </c>
      <c r="S5860" s="177">
        <v>27.038874954553961</v>
      </c>
      <c r="T5860" s="177">
        <v>29.701977770801204</v>
      </c>
      <c r="U5860" s="177">
        <v>49.659913250254284</v>
      </c>
      <c r="V5860" s="177">
        <v>49.659913250254284</v>
      </c>
      <c r="W5860" s="177">
        <v>6.7780160673906886</v>
      </c>
      <c r="X5860" s="177">
        <v>28.985192703403055</v>
      </c>
      <c r="Y5860" s="177">
        <v>31.900405333333328</v>
      </c>
      <c r="Z5860" s="177">
        <v>0</v>
      </c>
      <c r="AA5860" s="177">
        <v>32.23523259396287</v>
      </c>
      <c r="AB5860" s="177">
        <v>31.182562981427104</v>
      </c>
      <c r="AC5860" s="177">
        <v>28.426034612903301</v>
      </c>
      <c r="AD5860" s="177">
        <v>0</v>
      </c>
      <c r="AE5860" s="177">
        <v>0</v>
      </c>
      <c r="AF5860" s="177">
        <v>12.848324221828404</v>
      </c>
      <c r="AG5860" s="177">
        <v>0</v>
      </c>
      <c r="AH5860" s="177">
        <v>0</v>
      </c>
      <c r="AI5860" s="177">
        <v>0</v>
      </c>
      <c r="AJ5860" s="177">
        <v>37.682529137780776</v>
      </c>
    </row>
    <row r="5861" spans="1:36" hidden="1" outlineLevel="1" x14ac:dyDescent="0.25">
      <c r="A5861" s="190">
        <f t="shared" si="1587"/>
        <v>2036</v>
      </c>
      <c r="B5861" s="55">
        <f t="shared" si="1588"/>
        <v>4</v>
      </c>
      <c r="C5861" s="55">
        <f t="shared" si="1589"/>
        <v>14</v>
      </c>
      <c r="D5861" s="55">
        <f t="shared" si="1585"/>
        <v>244</v>
      </c>
      <c r="F5861" s="63">
        <f t="shared" si="1578"/>
        <v>49766.583333333299</v>
      </c>
      <c r="G5861" s="64">
        <f t="shared" si="1586"/>
        <v>447.49263720967264</v>
      </c>
      <c r="H5861" s="64">
        <f t="shared" si="1593"/>
        <v>0</v>
      </c>
      <c r="I5861" s="64">
        <f t="shared" si="1593"/>
        <v>146.50230586536259</v>
      </c>
      <c r="J5861" s="64">
        <f t="shared" si="1593"/>
        <v>0</v>
      </c>
      <c r="K5861" s="64">
        <f t="shared" si="1593"/>
        <v>0</v>
      </c>
      <c r="L5861" s="64">
        <f t="shared" si="1593"/>
        <v>0</v>
      </c>
      <c r="M5861" s="64">
        <f t="shared" si="1593"/>
        <v>13.451936769162625</v>
      </c>
      <c r="N5861" s="64">
        <f t="shared" si="1593"/>
        <v>287.53839457514744</v>
      </c>
      <c r="O5861" s="121"/>
      <c r="P5861" s="177">
        <v>0</v>
      </c>
      <c r="Q5861" s="177">
        <v>48.660325870035436</v>
      </c>
      <c r="R5861" s="177">
        <v>48.660325870035436</v>
      </c>
      <c r="S5861" s="177">
        <v>19.388172675378122</v>
      </c>
      <c r="T5861" s="177">
        <v>25.356722325677545</v>
      </c>
      <c r="U5861" s="177">
        <v>48.660325870035436</v>
      </c>
      <c r="V5861" s="177">
        <v>48.660325870035436</v>
      </c>
      <c r="W5861" s="177">
        <v>6.9647322862357743</v>
      </c>
      <c r="X5861" s="177">
        <v>27.807658473869118</v>
      </c>
      <c r="Y5861" s="177">
        <v>34.234581333333331</v>
      </c>
      <c r="Z5861" s="177">
        <v>0</v>
      </c>
      <c r="AA5861" s="177">
        <v>31.505934868716842</v>
      </c>
      <c r="AB5861" s="177">
        <v>31.089815265193423</v>
      </c>
      <c r="AC5861" s="177">
        <v>30.301340961095455</v>
      </c>
      <c r="AD5861" s="177">
        <v>0</v>
      </c>
      <c r="AE5861" s="177">
        <v>0</v>
      </c>
      <c r="AF5861" s="177">
        <v>13.451936769162625</v>
      </c>
      <c r="AG5861" s="177">
        <v>0</v>
      </c>
      <c r="AH5861" s="177">
        <v>0</v>
      </c>
      <c r="AI5861" s="177">
        <v>0</v>
      </c>
      <c r="AJ5861" s="177">
        <v>32.750438770868698</v>
      </c>
    </row>
    <row r="5862" spans="1:36" hidden="1" outlineLevel="1" x14ac:dyDescent="0.25">
      <c r="A5862" s="190">
        <f t="shared" si="1587"/>
        <v>2036</v>
      </c>
      <c r="B5862" s="55">
        <f t="shared" si="1588"/>
        <v>4</v>
      </c>
      <c r="C5862" s="55">
        <f t="shared" si="1589"/>
        <v>15</v>
      </c>
      <c r="D5862" s="55">
        <f t="shared" si="1585"/>
        <v>244</v>
      </c>
      <c r="F5862" s="63">
        <f t="shared" si="1578"/>
        <v>49766.624999999964</v>
      </c>
      <c r="G5862" s="64">
        <f t="shared" si="1586"/>
        <v>429.81242853275609</v>
      </c>
      <c r="H5862" s="64">
        <f t="shared" si="1593"/>
        <v>0</v>
      </c>
      <c r="I5862" s="64">
        <f t="shared" si="1593"/>
        <v>129.65378387130639</v>
      </c>
      <c r="J5862" s="64">
        <f t="shared" si="1593"/>
        <v>0</v>
      </c>
      <c r="K5862" s="64">
        <f t="shared" si="1593"/>
        <v>0</v>
      </c>
      <c r="L5862" s="64">
        <f t="shared" si="1593"/>
        <v>0</v>
      </c>
      <c r="M5862" s="64">
        <f t="shared" si="1593"/>
        <v>13.365706405257733</v>
      </c>
      <c r="N5862" s="64">
        <f t="shared" si="1593"/>
        <v>286.79293825619197</v>
      </c>
      <c r="O5862" s="121"/>
      <c r="P5862" s="177">
        <v>0</v>
      </c>
      <c r="Q5862" s="177">
        <v>47.681348538893261</v>
      </c>
      <c r="R5862" s="177">
        <v>47.681348538893261</v>
      </c>
      <c r="S5862" s="177">
        <v>12.332585536404329</v>
      </c>
      <c r="T5862" s="177">
        <v>24.752020724977161</v>
      </c>
      <c r="U5862" s="177">
        <v>47.681348538893261</v>
      </c>
      <c r="V5862" s="177">
        <v>47.681348538893261</v>
      </c>
      <c r="W5862" s="177">
        <v>5.9020932086966926</v>
      </c>
      <c r="X5862" s="177">
        <v>28.133666108797417</v>
      </c>
      <c r="Y5862" s="177">
        <v>26.06496533333333</v>
      </c>
      <c r="Z5862" s="177">
        <v>0</v>
      </c>
      <c r="AA5862" s="177">
        <v>33.161484472134788</v>
      </c>
      <c r="AB5862" s="177">
        <v>32.482423221618156</v>
      </c>
      <c r="AC5862" s="177">
        <v>30.423636406865949</v>
      </c>
      <c r="AD5862" s="177">
        <v>0</v>
      </c>
      <c r="AE5862" s="177">
        <v>0</v>
      </c>
      <c r="AF5862" s="177">
        <v>13.365706405257733</v>
      </c>
      <c r="AG5862" s="177">
        <v>0</v>
      </c>
      <c r="AH5862" s="177">
        <v>0</v>
      </c>
      <c r="AI5862" s="177">
        <v>0</v>
      </c>
      <c r="AJ5862" s="177">
        <v>32.468452959097469</v>
      </c>
    </row>
    <row r="5863" spans="1:36" hidden="1" outlineLevel="1" x14ac:dyDescent="0.25">
      <c r="A5863" s="190">
        <f t="shared" si="1587"/>
        <v>2036</v>
      </c>
      <c r="B5863" s="55">
        <f t="shared" si="1588"/>
        <v>4</v>
      </c>
      <c r="C5863" s="55">
        <f t="shared" si="1589"/>
        <v>16</v>
      </c>
      <c r="D5863" s="55">
        <f t="shared" si="1585"/>
        <v>244</v>
      </c>
      <c r="F5863" s="63">
        <f t="shared" si="1578"/>
        <v>49766.666666666628</v>
      </c>
      <c r="G5863" s="64">
        <f t="shared" si="1586"/>
        <v>369.51243375896127</v>
      </c>
      <c r="H5863" s="64">
        <f t="shared" si="1593"/>
        <v>0</v>
      </c>
      <c r="I5863" s="64">
        <f t="shared" si="1593"/>
        <v>93.225060113496895</v>
      </c>
      <c r="J5863" s="64">
        <f t="shared" si="1593"/>
        <v>0</v>
      </c>
      <c r="K5863" s="64">
        <f t="shared" si="1593"/>
        <v>0</v>
      </c>
      <c r="L5863" s="64">
        <f t="shared" si="1593"/>
        <v>0</v>
      </c>
      <c r="M5863" s="64">
        <f t="shared" si="1593"/>
        <v>14.745392227735955</v>
      </c>
      <c r="N5863" s="64">
        <f t="shared" si="1593"/>
        <v>261.54198141772844</v>
      </c>
      <c r="O5863" s="121"/>
      <c r="P5863" s="177">
        <v>0</v>
      </c>
      <c r="Q5863" s="177">
        <v>42.229990558112064</v>
      </c>
      <c r="R5863" s="177">
        <v>42.229990558112064</v>
      </c>
      <c r="S5863" s="177">
        <v>4.5872954734369253</v>
      </c>
      <c r="T5863" s="177">
        <v>12.852087279848501</v>
      </c>
      <c r="U5863" s="177">
        <v>42.229990558112064</v>
      </c>
      <c r="V5863" s="177">
        <v>42.229990558112064</v>
      </c>
      <c r="W5863" s="177">
        <v>5.3571166217898201</v>
      </c>
      <c r="X5863" s="177">
        <v>25.572160328512371</v>
      </c>
      <c r="Y5863" s="177">
        <v>15.561173333333333</v>
      </c>
      <c r="Z5863" s="177">
        <v>0</v>
      </c>
      <c r="AA5863" s="177">
        <v>34.314688660801281</v>
      </c>
      <c r="AB5863" s="177">
        <v>29.755094805384172</v>
      </c>
      <c r="AC5863" s="177">
        <v>28.552235719094739</v>
      </c>
      <c r="AD5863" s="177">
        <v>0</v>
      </c>
      <c r="AE5863" s="177">
        <v>0</v>
      </c>
      <c r="AF5863" s="177">
        <v>14.745392227735955</v>
      </c>
      <c r="AG5863" s="177">
        <v>0</v>
      </c>
      <c r="AH5863" s="177">
        <v>0</v>
      </c>
      <c r="AI5863" s="177">
        <v>0</v>
      </c>
      <c r="AJ5863" s="177">
        <v>29.295227076575941</v>
      </c>
    </row>
    <row r="5864" spans="1:36" hidden="1" outlineLevel="1" x14ac:dyDescent="0.25">
      <c r="A5864" s="190">
        <f t="shared" si="1587"/>
        <v>2036</v>
      </c>
      <c r="B5864" s="55">
        <f t="shared" si="1588"/>
        <v>4</v>
      </c>
      <c r="C5864" s="55">
        <f t="shared" si="1589"/>
        <v>17</v>
      </c>
      <c r="D5864" s="55">
        <f t="shared" si="1585"/>
        <v>244</v>
      </c>
      <c r="F5864" s="63">
        <f t="shared" ref="F5864:F5927" si="1594">F5863+1/24</f>
        <v>49766.708333333292</v>
      </c>
      <c r="G5864" s="64">
        <f t="shared" si="1586"/>
        <v>281.37350038548976</v>
      </c>
      <c r="H5864" s="64">
        <f t="shared" si="1593"/>
        <v>0</v>
      </c>
      <c r="I5864" s="64">
        <f t="shared" si="1593"/>
        <v>40.394368659101467</v>
      </c>
      <c r="J5864" s="64">
        <f t="shared" si="1593"/>
        <v>0</v>
      </c>
      <c r="K5864" s="64">
        <f t="shared" si="1593"/>
        <v>0</v>
      </c>
      <c r="L5864" s="64">
        <f t="shared" si="1593"/>
        <v>0</v>
      </c>
      <c r="M5864" s="64">
        <f t="shared" si="1593"/>
        <v>16.038847686309282</v>
      </c>
      <c r="N5864" s="64">
        <f t="shared" si="1593"/>
        <v>224.94028404007901</v>
      </c>
      <c r="O5864" s="121"/>
      <c r="P5864" s="177">
        <v>0</v>
      </c>
      <c r="Q5864" s="177">
        <v>34.32603673720628</v>
      </c>
      <c r="R5864" s="177">
        <v>34.32603673720628</v>
      </c>
      <c r="S5864" s="177">
        <v>0.58628069361942137</v>
      </c>
      <c r="T5864" s="177">
        <v>0.47789651060452931</v>
      </c>
      <c r="U5864" s="177">
        <v>34.32603673720628</v>
      </c>
      <c r="V5864" s="177">
        <v>34.32603673720628</v>
      </c>
      <c r="W5864" s="177">
        <v>3.0229515982391653</v>
      </c>
      <c r="X5864" s="177">
        <v>13.391735674006595</v>
      </c>
      <c r="Y5864" s="177">
        <v>6.2244693333333325</v>
      </c>
      <c r="Z5864" s="177">
        <v>0</v>
      </c>
      <c r="AA5864" s="177">
        <v>32.803880408118282</v>
      </c>
      <c r="AB5864" s="177">
        <v>29.818539914959725</v>
      </c>
      <c r="AC5864" s="177">
        <v>25.013716768175883</v>
      </c>
      <c r="AD5864" s="177">
        <v>0</v>
      </c>
      <c r="AE5864" s="177">
        <v>0</v>
      </c>
      <c r="AF5864" s="177">
        <v>16.038847686309282</v>
      </c>
      <c r="AG5864" s="177">
        <v>0</v>
      </c>
      <c r="AH5864" s="177">
        <v>0</v>
      </c>
      <c r="AI5864" s="177">
        <v>0</v>
      </c>
      <c r="AJ5864" s="177">
        <v>16.691034849298426</v>
      </c>
    </row>
    <row r="5865" spans="1:36" hidden="1" outlineLevel="1" x14ac:dyDescent="0.25">
      <c r="A5865" s="190">
        <f t="shared" si="1587"/>
        <v>2036</v>
      </c>
      <c r="B5865" s="55">
        <f t="shared" si="1588"/>
        <v>4</v>
      </c>
      <c r="C5865" s="55">
        <f t="shared" si="1589"/>
        <v>18</v>
      </c>
      <c r="D5865" s="55">
        <f t="shared" si="1585"/>
        <v>244</v>
      </c>
      <c r="F5865" s="63">
        <f t="shared" si="1594"/>
        <v>49766.749999999956</v>
      </c>
      <c r="G5865" s="64">
        <f t="shared" si="1586"/>
        <v>223.92853951617306</v>
      </c>
      <c r="H5865" s="64">
        <f t="shared" ref="H5865:N5874" si="1595">SUMIF($P$6:$AK$6,H$6,$P5865:$AK5865)</f>
        <v>0</v>
      </c>
      <c r="I5865" s="64">
        <f t="shared" si="1595"/>
        <v>2.3511443973620758</v>
      </c>
      <c r="J5865" s="64">
        <f t="shared" si="1595"/>
        <v>0</v>
      </c>
      <c r="K5865" s="64">
        <f t="shared" si="1595"/>
        <v>0</v>
      </c>
      <c r="L5865" s="64">
        <f t="shared" si="1595"/>
        <v>0</v>
      </c>
      <c r="M5865" s="64">
        <f t="shared" si="1595"/>
        <v>16.556229869738615</v>
      </c>
      <c r="N5865" s="64">
        <f t="shared" si="1595"/>
        <v>205.02116524907237</v>
      </c>
      <c r="O5865" s="121"/>
      <c r="P5865" s="177">
        <v>0</v>
      </c>
      <c r="Q5865" s="177">
        <v>30.667753026096033</v>
      </c>
      <c r="R5865" s="177">
        <v>30.667753026096033</v>
      </c>
      <c r="S5865" s="177">
        <v>0</v>
      </c>
      <c r="T5865" s="177">
        <v>0</v>
      </c>
      <c r="U5865" s="177">
        <v>30.667753026096033</v>
      </c>
      <c r="V5865" s="177">
        <v>30.667753026096033</v>
      </c>
      <c r="W5865" s="177">
        <v>0.44410249141171304</v>
      </c>
      <c r="X5865" s="177">
        <v>1.2567364425146215</v>
      </c>
      <c r="Y5865" s="177">
        <v>0</v>
      </c>
      <c r="Z5865" s="177">
        <v>0</v>
      </c>
      <c r="AA5865" s="177">
        <v>30.112994639985121</v>
      </c>
      <c r="AB5865" s="177">
        <v>28.692650395156992</v>
      </c>
      <c r="AC5865" s="177">
        <v>23.544508109546118</v>
      </c>
      <c r="AD5865" s="177">
        <v>0</v>
      </c>
      <c r="AE5865" s="177">
        <v>0</v>
      </c>
      <c r="AF5865" s="177">
        <v>16.556229869738615</v>
      </c>
      <c r="AG5865" s="177">
        <v>0</v>
      </c>
      <c r="AH5865" s="177">
        <v>0</v>
      </c>
      <c r="AI5865" s="177">
        <v>0</v>
      </c>
      <c r="AJ5865" s="177">
        <v>0.65030546343574125</v>
      </c>
    </row>
    <row r="5866" spans="1:36" hidden="1" outlineLevel="1" x14ac:dyDescent="0.25">
      <c r="A5866" s="190">
        <f t="shared" si="1587"/>
        <v>2036</v>
      </c>
      <c r="B5866" s="55">
        <f t="shared" si="1588"/>
        <v>4</v>
      </c>
      <c r="C5866" s="55">
        <f t="shared" si="1589"/>
        <v>19</v>
      </c>
      <c r="D5866" s="55">
        <f t="shared" si="1585"/>
        <v>244</v>
      </c>
      <c r="F5866" s="63">
        <f t="shared" si="1594"/>
        <v>49766.791666666621</v>
      </c>
      <c r="G5866" s="64">
        <f t="shared" si="1586"/>
        <v>204.13383482172887</v>
      </c>
      <c r="H5866" s="64">
        <f t="shared" si="1595"/>
        <v>0</v>
      </c>
      <c r="I5866" s="64">
        <f t="shared" si="1595"/>
        <v>0</v>
      </c>
      <c r="J5866" s="64">
        <f t="shared" si="1595"/>
        <v>0</v>
      </c>
      <c r="K5866" s="64">
        <f t="shared" si="1595"/>
        <v>0</v>
      </c>
      <c r="L5866" s="64">
        <f t="shared" si="1595"/>
        <v>0</v>
      </c>
      <c r="M5866" s="64">
        <f t="shared" si="1595"/>
        <v>17.332303144882612</v>
      </c>
      <c r="N5866" s="64">
        <f t="shared" si="1595"/>
        <v>186.80153167684625</v>
      </c>
      <c r="O5866" s="121"/>
      <c r="P5866" s="177">
        <v>0</v>
      </c>
      <c r="Q5866" s="177">
        <v>26.494218088068848</v>
      </c>
      <c r="R5866" s="177">
        <v>26.494218088068848</v>
      </c>
      <c r="S5866" s="177">
        <v>0</v>
      </c>
      <c r="T5866" s="177">
        <v>0</v>
      </c>
      <c r="U5866" s="177">
        <v>26.494218088068848</v>
      </c>
      <c r="V5866" s="177">
        <v>26.494218088068848</v>
      </c>
      <c r="W5866" s="177">
        <v>0</v>
      </c>
      <c r="X5866" s="177">
        <v>0</v>
      </c>
      <c r="Y5866" s="177">
        <v>0</v>
      </c>
      <c r="Z5866" s="177">
        <v>0</v>
      </c>
      <c r="AA5866" s="177">
        <v>29.615142742004608</v>
      </c>
      <c r="AB5866" s="177">
        <v>28.894905520120901</v>
      </c>
      <c r="AC5866" s="177">
        <v>22.314611062445337</v>
      </c>
      <c r="AD5866" s="177">
        <v>0</v>
      </c>
      <c r="AE5866" s="177">
        <v>0</v>
      </c>
      <c r="AF5866" s="177">
        <v>17.332303144882612</v>
      </c>
      <c r="AG5866" s="177">
        <v>0</v>
      </c>
      <c r="AH5866" s="177">
        <v>0</v>
      </c>
      <c r="AI5866" s="177">
        <v>0</v>
      </c>
      <c r="AJ5866" s="177">
        <v>0</v>
      </c>
    </row>
    <row r="5867" spans="1:36" hidden="1" outlineLevel="1" x14ac:dyDescent="0.25">
      <c r="A5867" s="190">
        <f t="shared" si="1587"/>
        <v>2036</v>
      </c>
      <c r="B5867" s="55">
        <f t="shared" si="1588"/>
        <v>4</v>
      </c>
      <c r="C5867" s="55">
        <f t="shared" si="1589"/>
        <v>20</v>
      </c>
      <c r="D5867" s="55">
        <f t="shared" si="1585"/>
        <v>244</v>
      </c>
      <c r="F5867" s="63">
        <f t="shared" si="1594"/>
        <v>49766.833333333285</v>
      </c>
      <c r="G5867" s="64">
        <f t="shared" si="1586"/>
        <v>203.4222027395476</v>
      </c>
      <c r="H5867" s="64">
        <f t="shared" si="1595"/>
        <v>0</v>
      </c>
      <c r="I5867" s="64">
        <f t="shared" si="1595"/>
        <v>0</v>
      </c>
      <c r="J5867" s="64">
        <f t="shared" si="1595"/>
        <v>0</v>
      </c>
      <c r="K5867" s="64">
        <f t="shared" si="1595"/>
        <v>0</v>
      </c>
      <c r="L5867" s="64">
        <f t="shared" si="1595"/>
        <v>0</v>
      </c>
      <c r="M5867" s="64">
        <f t="shared" si="1595"/>
        <v>18.02214605612172</v>
      </c>
      <c r="N5867" s="64">
        <f t="shared" si="1595"/>
        <v>185.40005668342587</v>
      </c>
      <c r="O5867" s="121"/>
      <c r="P5867" s="177">
        <v>0</v>
      </c>
      <c r="Q5867" s="177">
        <v>25.597680953233379</v>
      </c>
      <c r="R5867" s="177">
        <v>25.597680953233379</v>
      </c>
      <c r="S5867" s="177">
        <v>0</v>
      </c>
      <c r="T5867" s="177">
        <v>0</v>
      </c>
      <c r="U5867" s="177">
        <v>25.597680953233379</v>
      </c>
      <c r="V5867" s="177">
        <v>25.597680953233379</v>
      </c>
      <c r="W5867" s="177">
        <v>0</v>
      </c>
      <c r="X5867" s="177">
        <v>0</v>
      </c>
      <c r="Y5867" s="177">
        <v>0</v>
      </c>
      <c r="Z5867" s="177">
        <v>0</v>
      </c>
      <c r="AA5867" s="177">
        <v>30.345491883740475</v>
      </c>
      <c r="AB5867" s="177">
        <v>29.281748047667861</v>
      </c>
      <c r="AC5867" s="177">
        <v>23.382092939084028</v>
      </c>
      <c r="AD5867" s="177">
        <v>0</v>
      </c>
      <c r="AE5867" s="177">
        <v>0</v>
      </c>
      <c r="AF5867" s="177">
        <v>18.02214605612172</v>
      </c>
      <c r="AG5867" s="177">
        <v>0</v>
      </c>
      <c r="AH5867" s="177">
        <v>0</v>
      </c>
      <c r="AI5867" s="177">
        <v>0</v>
      </c>
      <c r="AJ5867" s="177">
        <v>0</v>
      </c>
    </row>
    <row r="5868" spans="1:36" hidden="1" outlineLevel="1" x14ac:dyDescent="0.25">
      <c r="A5868" s="190">
        <f t="shared" si="1587"/>
        <v>2036</v>
      </c>
      <c r="B5868" s="55">
        <f t="shared" si="1588"/>
        <v>4</v>
      </c>
      <c r="C5868" s="55">
        <f t="shared" si="1589"/>
        <v>21</v>
      </c>
      <c r="D5868" s="55">
        <f t="shared" si="1585"/>
        <v>244</v>
      </c>
      <c r="F5868" s="63">
        <f t="shared" si="1594"/>
        <v>49766.874999999949</v>
      </c>
      <c r="G5868" s="64">
        <f t="shared" si="1586"/>
        <v>206.74350426936257</v>
      </c>
      <c r="H5868" s="64">
        <f t="shared" si="1595"/>
        <v>0</v>
      </c>
      <c r="I5868" s="64">
        <f t="shared" si="1595"/>
        <v>0</v>
      </c>
      <c r="J5868" s="64">
        <f t="shared" si="1595"/>
        <v>0</v>
      </c>
      <c r="K5868" s="64">
        <f t="shared" si="1595"/>
        <v>0</v>
      </c>
      <c r="L5868" s="64">
        <f t="shared" si="1595"/>
        <v>0</v>
      </c>
      <c r="M5868" s="64">
        <f t="shared" si="1595"/>
        <v>18.280837147836387</v>
      </c>
      <c r="N5868" s="64">
        <f t="shared" si="1595"/>
        <v>188.46266712152618</v>
      </c>
      <c r="O5868" s="121"/>
      <c r="P5868" s="177">
        <v>0</v>
      </c>
      <c r="Q5868" s="177">
        <v>25.546155830541682</v>
      </c>
      <c r="R5868" s="177">
        <v>25.546155830541682</v>
      </c>
      <c r="S5868" s="177">
        <v>0</v>
      </c>
      <c r="T5868" s="177">
        <v>0</v>
      </c>
      <c r="U5868" s="177">
        <v>25.546155830541682</v>
      </c>
      <c r="V5868" s="177">
        <v>25.546155830541682</v>
      </c>
      <c r="W5868" s="177">
        <v>0</v>
      </c>
      <c r="X5868" s="177">
        <v>0</v>
      </c>
      <c r="Y5868" s="177">
        <v>0</v>
      </c>
      <c r="Z5868" s="177">
        <v>0</v>
      </c>
      <c r="AA5868" s="177">
        <v>32.287729723391912</v>
      </c>
      <c r="AB5868" s="177">
        <v>28.800237560164604</v>
      </c>
      <c r="AC5868" s="177">
        <v>25.190076515802964</v>
      </c>
      <c r="AD5868" s="177">
        <v>0</v>
      </c>
      <c r="AE5868" s="177">
        <v>0</v>
      </c>
      <c r="AF5868" s="177">
        <v>18.280837147836387</v>
      </c>
      <c r="AG5868" s="177">
        <v>0</v>
      </c>
      <c r="AH5868" s="177">
        <v>0</v>
      </c>
      <c r="AI5868" s="177">
        <v>0</v>
      </c>
      <c r="AJ5868" s="177">
        <v>0</v>
      </c>
    </row>
    <row r="5869" spans="1:36" hidden="1" outlineLevel="1" x14ac:dyDescent="0.25">
      <c r="A5869" s="190">
        <f t="shared" si="1587"/>
        <v>2036</v>
      </c>
      <c r="B5869" s="55">
        <f t="shared" si="1588"/>
        <v>4</v>
      </c>
      <c r="C5869" s="55">
        <f t="shared" si="1589"/>
        <v>22</v>
      </c>
      <c r="D5869" s="55">
        <f t="shared" si="1585"/>
        <v>244</v>
      </c>
      <c r="F5869" s="63">
        <f t="shared" si="1594"/>
        <v>49766.916666666613</v>
      </c>
      <c r="G5869" s="64">
        <f t="shared" si="1586"/>
        <v>214.96366656393349</v>
      </c>
      <c r="H5869" s="64">
        <f t="shared" si="1595"/>
        <v>0</v>
      </c>
      <c r="I5869" s="64">
        <f t="shared" si="1595"/>
        <v>0</v>
      </c>
      <c r="J5869" s="64">
        <f t="shared" si="1595"/>
        <v>0</v>
      </c>
      <c r="K5869" s="64">
        <f t="shared" si="1595"/>
        <v>0</v>
      </c>
      <c r="L5869" s="64">
        <f t="shared" si="1595"/>
        <v>0</v>
      </c>
      <c r="M5869" s="64">
        <f t="shared" si="1595"/>
        <v>19.832983698124384</v>
      </c>
      <c r="N5869" s="64">
        <f t="shared" si="1595"/>
        <v>195.13068286580909</v>
      </c>
      <c r="O5869" s="121"/>
      <c r="P5869" s="177">
        <v>0</v>
      </c>
      <c r="Q5869" s="177">
        <v>26.298422621840409</v>
      </c>
      <c r="R5869" s="177">
        <v>26.298422621840409</v>
      </c>
      <c r="S5869" s="177">
        <v>0</v>
      </c>
      <c r="T5869" s="177">
        <v>0</v>
      </c>
      <c r="U5869" s="177">
        <v>26.298422621840409</v>
      </c>
      <c r="V5869" s="177">
        <v>26.298422621840409</v>
      </c>
      <c r="W5869" s="177">
        <v>0</v>
      </c>
      <c r="X5869" s="177">
        <v>0</v>
      </c>
      <c r="Y5869" s="177">
        <v>0</v>
      </c>
      <c r="Z5869" s="177">
        <v>0</v>
      </c>
      <c r="AA5869" s="177">
        <v>33.682614438750498</v>
      </c>
      <c r="AB5869" s="177">
        <v>30.828289573771499</v>
      </c>
      <c r="AC5869" s="177">
        <v>25.426088365925473</v>
      </c>
      <c r="AD5869" s="177">
        <v>0</v>
      </c>
      <c r="AE5869" s="177">
        <v>0</v>
      </c>
      <c r="AF5869" s="177">
        <v>19.832983698124384</v>
      </c>
      <c r="AG5869" s="177">
        <v>0</v>
      </c>
      <c r="AH5869" s="177">
        <v>0</v>
      </c>
      <c r="AI5869" s="177">
        <v>0</v>
      </c>
      <c r="AJ5869" s="177">
        <v>0</v>
      </c>
    </row>
    <row r="5870" spans="1:36" hidden="1" outlineLevel="1" x14ac:dyDescent="0.25">
      <c r="A5870" s="190">
        <f t="shared" si="1587"/>
        <v>2036</v>
      </c>
      <c r="B5870" s="55">
        <f t="shared" si="1588"/>
        <v>4</v>
      </c>
      <c r="C5870" s="55">
        <f t="shared" si="1589"/>
        <v>23</v>
      </c>
      <c r="D5870" s="55">
        <f t="shared" si="1585"/>
        <v>244</v>
      </c>
      <c r="F5870" s="63">
        <f t="shared" si="1594"/>
        <v>49766.958333333278</v>
      </c>
      <c r="G5870" s="64">
        <f t="shared" si="1586"/>
        <v>226.0645969690201</v>
      </c>
      <c r="H5870" s="64">
        <f t="shared" si="1595"/>
        <v>0</v>
      </c>
      <c r="I5870" s="64">
        <f t="shared" si="1595"/>
        <v>0</v>
      </c>
      <c r="J5870" s="64">
        <f t="shared" si="1595"/>
        <v>0</v>
      </c>
      <c r="K5870" s="64">
        <f t="shared" si="1595"/>
        <v>0</v>
      </c>
      <c r="L5870" s="64">
        <f t="shared" si="1595"/>
        <v>0</v>
      </c>
      <c r="M5870" s="64">
        <f t="shared" si="1595"/>
        <v>21.643821340127047</v>
      </c>
      <c r="N5870" s="64">
        <f t="shared" si="1595"/>
        <v>204.42077562889304</v>
      </c>
      <c r="O5870" s="121"/>
      <c r="P5870" s="177">
        <v>0</v>
      </c>
      <c r="Q5870" s="177">
        <v>27.205264781214218</v>
      </c>
      <c r="R5870" s="177">
        <v>27.205264781214218</v>
      </c>
      <c r="S5870" s="177">
        <v>0</v>
      </c>
      <c r="T5870" s="177">
        <v>0</v>
      </c>
      <c r="U5870" s="177">
        <v>27.205264781214218</v>
      </c>
      <c r="V5870" s="177">
        <v>27.205264781214218</v>
      </c>
      <c r="W5870" s="177">
        <v>0</v>
      </c>
      <c r="X5870" s="177">
        <v>0</v>
      </c>
      <c r="Y5870" s="177">
        <v>0</v>
      </c>
      <c r="Z5870" s="177">
        <v>0</v>
      </c>
      <c r="AA5870" s="177">
        <v>36.580922653564826</v>
      </c>
      <c r="AB5870" s="177">
        <v>31.904388745888433</v>
      </c>
      <c r="AC5870" s="177">
        <v>27.114405104582882</v>
      </c>
      <c r="AD5870" s="177">
        <v>0</v>
      </c>
      <c r="AE5870" s="177">
        <v>0</v>
      </c>
      <c r="AF5870" s="177">
        <v>21.643821340127047</v>
      </c>
      <c r="AG5870" s="177">
        <v>0</v>
      </c>
      <c r="AH5870" s="177">
        <v>0</v>
      </c>
      <c r="AI5870" s="177">
        <v>0</v>
      </c>
      <c r="AJ5870" s="177">
        <v>0</v>
      </c>
    </row>
    <row r="5871" spans="1:36" hidden="1" outlineLevel="1" x14ac:dyDescent="0.25">
      <c r="A5871" s="190">
        <f t="shared" si="1587"/>
        <v>2036</v>
      </c>
      <c r="B5871" s="55">
        <f t="shared" si="1588"/>
        <v>5</v>
      </c>
      <c r="C5871" s="55">
        <f t="shared" si="1589"/>
        <v>0</v>
      </c>
      <c r="D5871" s="55">
        <f t="shared" si="1585"/>
        <v>245</v>
      </c>
      <c r="F5871" s="63">
        <f t="shared" ref="F5871" si="1596">EDATE(F5847,1)</f>
        <v>49796</v>
      </c>
      <c r="G5871" s="64">
        <f t="shared" si="1586"/>
        <v>198.13414911779407</v>
      </c>
      <c r="H5871" s="64">
        <f t="shared" si="1595"/>
        <v>0</v>
      </c>
      <c r="I5871" s="64">
        <f t="shared" si="1595"/>
        <v>0</v>
      </c>
      <c r="J5871" s="64">
        <f t="shared" si="1595"/>
        <v>0</v>
      </c>
      <c r="K5871" s="64">
        <f t="shared" si="1595"/>
        <v>0</v>
      </c>
      <c r="L5871" s="64">
        <f t="shared" si="1595"/>
        <v>0</v>
      </c>
      <c r="M5871" s="64">
        <f t="shared" si="1595"/>
        <v>24.361263076898162</v>
      </c>
      <c r="N5871" s="64">
        <f t="shared" si="1595"/>
        <v>173.77288604089591</v>
      </c>
      <c r="O5871" s="121"/>
      <c r="P5871" s="177">
        <v>0</v>
      </c>
      <c r="Q5871" s="177">
        <v>23.814911708100777</v>
      </c>
      <c r="R5871" s="177">
        <v>23.814911708100777</v>
      </c>
      <c r="S5871" s="177">
        <v>0</v>
      </c>
      <c r="T5871" s="177">
        <v>0</v>
      </c>
      <c r="U5871" s="177">
        <v>23.814911708100777</v>
      </c>
      <c r="V5871" s="177">
        <v>23.814911708100777</v>
      </c>
      <c r="W5871" s="177">
        <v>0</v>
      </c>
      <c r="X5871" s="177">
        <v>0</v>
      </c>
      <c r="Y5871" s="177">
        <v>0</v>
      </c>
      <c r="Z5871" s="177">
        <v>0</v>
      </c>
      <c r="AA5871" s="177">
        <v>29.727882733512523</v>
      </c>
      <c r="AB5871" s="177">
        <v>24.69736266231007</v>
      </c>
      <c r="AC5871" s="177">
        <v>24.087993812670227</v>
      </c>
      <c r="AD5871" s="177">
        <v>0</v>
      </c>
      <c r="AE5871" s="177">
        <v>0</v>
      </c>
      <c r="AF5871" s="177">
        <v>24.361263076898162</v>
      </c>
      <c r="AG5871" s="177">
        <v>0</v>
      </c>
      <c r="AH5871" s="177">
        <v>0</v>
      </c>
      <c r="AI5871" s="177">
        <v>0</v>
      </c>
      <c r="AJ5871" s="177">
        <v>0</v>
      </c>
    </row>
    <row r="5872" spans="1:36" hidden="1" outlineLevel="1" x14ac:dyDescent="0.25">
      <c r="A5872" s="190">
        <f t="shared" si="1587"/>
        <v>2036</v>
      </c>
      <c r="B5872" s="55">
        <f t="shared" si="1588"/>
        <v>5</v>
      </c>
      <c r="C5872" s="55">
        <f t="shared" si="1589"/>
        <v>1</v>
      </c>
      <c r="D5872" s="55">
        <f t="shared" si="1585"/>
        <v>245</v>
      </c>
      <c r="F5872" s="63">
        <f t="shared" ref="F5872" si="1597">F5871+1/24</f>
        <v>49796.041666666664</v>
      </c>
      <c r="G5872" s="64">
        <f t="shared" si="1586"/>
        <v>202.96943670281431</v>
      </c>
      <c r="H5872" s="64">
        <f t="shared" si="1595"/>
        <v>0</v>
      </c>
      <c r="I5872" s="64">
        <f t="shared" si="1595"/>
        <v>0</v>
      </c>
      <c r="J5872" s="64">
        <f t="shared" si="1595"/>
        <v>0</v>
      </c>
      <c r="K5872" s="64">
        <f t="shared" si="1595"/>
        <v>0</v>
      </c>
      <c r="L5872" s="64">
        <f t="shared" si="1595"/>
        <v>0</v>
      </c>
      <c r="M5872" s="64">
        <f t="shared" si="1595"/>
        <v>23.955242025616531</v>
      </c>
      <c r="N5872" s="64">
        <f t="shared" si="1595"/>
        <v>179.01419467719776</v>
      </c>
      <c r="O5872" s="121"/>
      <c r="P5872" s="177">
        <v>0</v>
      </c>
      <c r="Q5872" s="177">
        <v>24.979379480933051</v>
      </c>
      <c r="R5872" s="177">
        <v>24.979379480933051</v>
      </c>
      <c r="S5872" s="177">
        <v>0</v>
      </c>
      <c r="T5872" s="177">
        <v>0</v>
      </c>
      <c r="U5872" s="177">
        <v>24.979379480933051</v>
      </c>
      <c r="V5872" s="177">
        <v>24.979379480933051</v>
      </c>
      <c r="W5872" s="177">
        <v>0</v>
      </c>
      <c r="X5872" s="177">
        <v>0</v>
      </c>
      <c r="Y5872" s="177">
        <v>0</v>
      </c>
      <c r="Z5872" s="177">
        <v>0</v>
      </c>
      <c r="AA5872" s="177">
        <v>31.094098490323113</v>
      </c>
      <c r="AB5872" s="177">
        <v>24.455569954802883</v>
      </c>
      <c r="AC5872" s="177">
        <v>23.547008308339564</v>
      </c>
      <c r="AD5872" s="177">
        <v>0</v>
      </c>
      <c r="AE5872" s="177">
        <v>0</v>
      </c>
      <c r="AF5872" s="177">
        <v>23.955242025616531</v>
      </c>
      <c r="AG5872" s="177">
        <v>0</v>
      </c>
      <c r="AH5872" s="177">
        <v>0</v>
      </c>
      <c r="AI5872" s="177">
        <v>0</v>
      </c>
      <c r="AJ5872" s="177">
        <v>0</v>
      </c>
    </row>
    <row r="5873" spans="1:36" hidden="1" outlineLevel="1" x14ac:dyDescent="0.25">
      <c r="A5873" s="190">
        <f t="shared" si="1587"/>
        <v>2036</v>
      </c>
      <c r="B5873" s="55">
        <f t="shared" si="1588"/>
        <v>5</v>
      </c>
      <c r="C5873" s="55">
        <f t="shared" si="1589"/>
        <v>2</v>
      </c>
      <c r="D5873" s="55">
        <f t="shared" si="1585"/>
        <v>245</v>
      </c>
      <c r="F5873" s="63">
        <f t="shared" si="1594"/>
        <v>49796.083333333328</v>
      </c>
      <c r="G5873" s="64">
        <f t="shared" si="1586"/>
        <v>199.2574451019338</v>
      </c>
      <c r="H5873" s="64">
        <f t="shared" si="1595"/>
        <v>0</v>
      </c>
      <c r="I5873" s="64">
        <f t="shared" si="1595"/>
        <v>0</v>
      </c>
      <c r="J5873" s="64">
        <f t="shared" si="1595"/>
        <v>0</v>
      </c>
      <c r="K5873" s="64">
        <f t="shared" si="1595"/>
        <v>0</v>
      </c>
      <c r="L5873" s="64">
        <f t="shared" si="1595"/>
        <v>0</v>
      </c>
      <c r="M5873" s="64">
        <f t="shared" si="1595"/>
        <v>23.44771571151448</v>
      </c>
      <c r="N5873" s="64">
        <f t="shared" si="1595"/>
        <v>175.80972939041931</v>
      </c>
      <c r="O5873" s="121"/>
      <c r="P5873" s="177">
        <v>0</v>
      </c>
      <c r="Q5873" s="177">
        <v>24.268332787787685</v>
      </c>
      <c r="R5873" s="177">
        <v>24.268332787787685</v>
      </c>
      <c r="S5873" s="177">
        <v>0</v>
      </c>
      <c r="T5873" s="177">
        <v>0</v>
      </c>
      <c r="U5873" s="177">
        <v>24.268332787787685</v>
      </c>
      <c r="V5873" s="177">
        <v>24.268332787787685</v>
      </c>
      <c r="W5873" s="177">
        <v>0</v>
      </c>
      <c r="X5873" s="177">
        <v>0</v>
      </c>
      <c r="Y5873" s="177">
        <v>0</v>
      </c>
      <c r="Z5873" s="177">
        <v>0</v>
      </c>
      <c r="AA5873" s="177">
        <v>30.541202032654695</v>
      </c>
      <c r="AB5873" s="177">
        <v>24.600951304992122</v>
      </c>
      <c r="AC5873" s="177">
        <v>23.594244901621735</v>
      </c>
      <c r="AD5873" s="177">
        <v>0</v>
      </c>
      <c r="AE5873" s="177">
        <v>0</v>
      </c>
      <c r="AF5873" s="177">
        <v>23.44771571151448</v>
      </c>
      <c r="AG5873" s="177">
        <v>0</v>
      </c>
      <c r="AH5873" s="177">
        <v>0</v>
      </c>
      <c r="AI5873" s="177">
        <v>0</v>
      </c>
      <c r="AJ5873" s="177">
        <v>0</v>
      </c>
    </row>
    <row r="5874" spans="1:36" hidden="1" outlineLevel="1" x14ac:dyDescent="0.25">
      <c r="A5874" s="190">
        <f t="shared" si="1587"/>
        <v>2036</v>
      </c>
      <c r="B5874" s="55">
        <f t="shared" si="1588"/>
        <v>5</v>
      </c>
      <c r="C5874" s="55">
        <f t="shared" si="1589"/>
        <v>3</v>
      </c>
      <c r="D5874" s="55">
        <f t="shared" si="1585"/>
        <v>245</v>
      </c>
      <c r="F5874" s="63">
        <f t="shared" si="1594"/>
        <v>49796.124999999993</v>
      </c>
      <c r="G5874" s="64">
        <f t="shared" si="1586"/>
        <v>202.07531261386032</v>
      </c>
      <c r="H5874" s="64">
        <f t="shared" si="1595"/>
        <v>0</v>
      </c>
      <c r="I5874" s="64">
        <f t="shared" si="1595"/>
        <v>1.1439162921420831E-2</v>
      </c>
      <c r="J5874" s="64">
        <f t="shared" si="1595"/>
        <v>0</v>
      </c>
      <c r="K5874" s="64">
        <f t="shared" si="1595"/>
        <v>0</v>
      </c>
      <c r="L5874" s="64">
        <f t="shared" si="1595"/>
        <v>0</v>
      </c>
      <c r="M5874" s="64">
        <f t="shared" si="1595"/>
        <v>23.143199923053253</v>
      </c>
      <c r="N5874" s="64">
        <f t="shared" si="1595"/>
        <v>178.92067352788564</v>
      </c>
      <c r="O5874" s="121"/>
      <c r="P5874" s="177">
        <v>0</v>
      </c>
      <c r="Q5874" s="177">
        <v>24.391993082247751</v>
      </c>
      <c r="R5874" s="177">
        <v>24.391993082247751</v>
      </c>
      <c r="S5874" s="177">
        <v>1.1439162921420831E-2</v>
      </c>
      <c r="T5874" s="177">
        <v>0</v>
      </c>
      <c r="U5874" s="177">
        <v>24.391993082247751</v>
      </c>
      <c r="V5874" s="177">
        <v>24.391993082247751</v>
      </c>
      <c r="W5874" s="177">
        <v>0</v>
      </c>
      <c r="X5874" s="177">
        <v>0</v>
      </c>
      <c r="Y5874" s="177">
        <v>0</v>
      </c>
      <c r="Z5874" s="177">
        <v>0</v>
      </c>
      <c r="AA5874" s="177">
        <v>30.585411106389767</v>
      </c>
      <c r="AB5874" s="177">
        <v>26.908478645714755</v>
      </c>
      <c r="AC5874" s="177">
        <v>23.858811446790114</v>
      </c>
      <c r="AD5874" s="177">
        <v>0</v>
      </c>
      <c r="AE5874" s="177">
        <v>0</v>
      </c>
      <c r="AF5874" s="177">
        <v>23.143199923053253</v>
      </c>
      <c r="AG5874" s="177">
        <v>0</v>
      </c>
      <c r="AH5874" s="177">
        <v>0</v>
      </c>
      <c r="AI5874" s="177">
        <v>0</v>
      </c>
      <c r="AJ5874" s="177">
        <v>0</v>
      </c>
    </row>
    <row r="5875" spans="1:36" hidden="1" outlineLevel="1" x14ac:dyDescent="0.25">
      <c r="A5875" s="190">
        <f t="shared" si="1587"/>
        <v>2036</v>
      </c>
      <c r="B5875" s="55">
        <f t="shared" si="1588"/>
        <v>5</v>
      </c>
      <c r="C5875" s="55">
        <f t="shared" si="1589"/>
        <v>4</v>
      </c>
      <c r="D5875" s="55">
        <f t="shared" si="1585"/>
        <v>245</v>
      </c>
      <c r="F5875" s="63">
        <f t="shared" si="1594"/>
        <v>49796.166666666657</v>
      </c>
      <c r="G5875" s="64">
        <f t="shared" si="1586"/>
        <v>199.32289698055095</v>
      </c>
      <c r="H5875" s="64">
        <f t="shared" ref="H5875:N5884" si="1598">SUMIF($P$6:$AK$6,H$6,$P5875:$AK5875)</f>
        <v>0</v>
      </c>
      <c r="I5875" s="64">
        <f t="shared" si="1598"/>
        <v>6.5078123241032948</v>
      </c>
      <c r="J5875" s="64">
        <f t="shared" si="1598"/>
        <v>0</v>
      </c>
      <c r="K5875" s="64">
        <f t="shared" si="1598"/>
        <v>0</v>
      </c>
      <c r="L5875" s="64">
        <f t="shared" si="1598"/>
        <v>0</v>
      </c>
      <c r="M5875" s="64">
        <f t="shared" si="1598"/>
        <v>22.534168346130798</v>
      </c>
      <c r="N5875" s="64">
        <f t="shared" si="1598"/>
        <v>170.28091631031685</v>
      </c>
      <c r="O5875" s="121"/>
      <c r="P5875" s="177">
        <v>0</v>
      </c>
      <c r="Q5875" s="177">
        <v>21.619941481434633</v>
      </c>
      <c r="R5875" s="177">
        <v>21.619941481434633</v>
      </c>
      <c r="S5875" s="177">
        <v>1.4312149064606623</v>
      </c>
      <c r="T5875" s="177">
        <v>4.9671638456935359</v>
      </c>
      <c r="U5875" s="177">
        <v>21.619941481434633</v>
      </c>
      <c r="V5875" s="177">
        <v>21.619941481434633</v>
      </c>
      <c r="W5875" s="177">
        <v>8.8639076150343818E-2</v>
      </c>
      <c r="X5875" s="177">
        <v>2.0794495798753736E-2</v>
      </c>
      <c r="Y5875" s="177">
        <v>0</v>
      </c>
      <c r="Z5875" s="177">
        <v>0</v>
      </c>
      <c r="AA5875" s="177">
        <v>30.469493208104943</v>
      </c>
      <c r="AB5875" s="177">
        <v>28.244780105489973</v>
      </c>
      <c r="AC5875" s="177">
        <v>25.086877070983419</v>
      </c>
      <c r="AD5875" s="177">
        <v>0</v>
      </c>
      <c r="AE5875" s="177">
        <v>0</v>
      </c>
      <c r="AF5875" s="177">
        <v>22.534168346130798</v>
      </c>
      <c r="AG5875" s="177">
        <v>0</v>
      </c>
      <c r="AH5875" s="177">
        <v>0</v>
      </c>
      <c r="AI5875" s="177">
        <v>0</v>
      </c>
      <c r="AJ5875" s="177">
        <v>0</v>
      </c>
    </row>
    <row r="5876" spans="1:36" hidden="1" outlineLevel="1" x14ac:dyDescent="0.25">
      <c r="A5876" s="190">
        <f t="shared" si="1587"/>
        <v>2036</v>
      </c>
      <c r="B5876" s="55">
        <f t="shared" si="1588"/>
        <v>5</v>
      </c>
      <c r="C5876" s="55">
        <f t="shared" si="1589"/>
        <v>5</v>
      </c>
      <c r="D5876" s="55">
        <f t="shared" si="1585"/>
        <v>245</v>
      </c>
      <c r="F5876" s="63">
        <f t="shared" si="1594"/>
        <v>49796.208333333321</v>
      </c>
      <c r="G5876" s="64">
        <f t="shared" si="1586"/>
        <v>226.23291843991979</v>
      </c>
      <c r="H5876" s="64">
        <f t="shared" si="1598"/>
        <v>0</v>
      </c>
      <c r="I5876" s="64">
        <f t="shared" si="1598"/>
        <v>39.254970255747871</v>
      </c>
      <c r="J5876" s="64">
        <f t="shared" si="1598"/>
        <v>0</v>
      </c>
      <c r="K5876" s="64">
        <f t="shared" si="1598"/>
        <v>0</v>
      </c>
      <c r="L5876" s="64">
        <f t="shared" si="1598"/>
        <v>0</v>
      </c>
      <c r="M5876" s="64">
        <f t="shared" si="1598"/>
        <v>21.519115717926717</v>
      </c>
      <c r="N5876" s="64">
        <f t="shared" si="1598"/>
        <v>165.45883246624518</v>
      </c>
      <c r="O5876" s="121"/>
      <c r="P5876" s="177">
        <v>0</v>
      </c>
      <c r="Q5876" s="177">
        <v>21.413840990667858</v>
      </c>
      <c r="R5876" s="177">
        <v>21.413840990667858</v>
      </c>
      <c r="S5876" s="177">
        <v>6.1044854221959541</v>
      </c>
      <c r="T5876" s="177">
        <v>19.595508160561046</v>
      </c>
      <c r="U5876" s="177">
        <v>21.413840990667858</v>
      </c>
      <c r="V5876" s="177">
        <v>21.413840990667858</v>
      </c>
      <c r="W5876" s="177">
        <v>1.4742766717706308</v>
      </c>
      <c r="X5876" s="177">
        <v>6.1219483102303771</v>
      </c>
      <c r="Y5876" s="177">
        <v>1.8823999999999999</v>
      </c>
      <c r="Z5876" s="177">
        <v>0</v>
      </c>
      <c r="AA5876" s="177">
        <v>29.539306392468912</v>
      </c>
      <c r="AB5876" s="177">
        <v>27.007328060365452</v>
      </c>
      <c r="AC5876" s="177">
        <v>23.2568340507394</v>
      </c>
      <c r="AD5876" s="177">
        <v>0</v>
      </c>
      <c r="AE5876" s="177">
        <v>0</v>
      </c>
      <c r="AF5876" s="177">
        <v>21.519115717926717</v>
      </c>
      <c r="AG5876" s="177">
        <v>0</v>
      </c>
      <c r="AH5876" s="177">
        <v>0</v>
      </c>
      <c r="AI5876" s="177">
        <v>0</v>
      </c>
      <c r="AJ5876" s="177">
        <v>4.0763516909898669</v>
      </c>
    </row>
    <row r="5877" spans="1:36" hidden="1" outlineLevel="1" x14ac:dyDescent="0.25">
      <c r="A5877" s="190">
        <f t="shared" si="1587"/>
        <v>2036</v>
      </c>
      <c r="B5877" s="55">
        <f t="shared" si="1588"/>
        <v>5</v>
      </c>
      <c r="C5877" s="55">
        <f t="shared" si="1589"/>
        <v>6</v>
      </c>
      <c r="D5877" s="55">
        <f t="shared" si="1585"/>
        <v>245</v>
      </c>
      <c r="F5877" s="63">
        <f t="shared" si="1594"/>
        <v>49796.249999999985</v>
      </c>
      <c r="G5877" s="64">
        <f t="shared" si="1586"/>
        <v>305.30784182865341</v>
      </c>
      <c r="H5877" s="64">
        <f t="shared" si="1598"/>
        <v>0</v>
      </c>
      <c r="I5877" s="64">
        <f t="shared" si="1598"/>
        <v>98.879917718984103</v>
      </c>
      <c r="J5877" s="64">
        <f t="shared" si="1598"/>
        <v>0</v>
      </c>
      <c r="K5877" s="64">
        <f t="shared" si="1598"/>
        <v>0</v>
      </c>
      <c r="L5877" s="64">
        <f t="shared" si="1598"/>
        <v>0</v>
      </c>
      <c r="M5877" s="64">
        <f t="shared" si="1598"/>
        <v>20.199547301261394</v>
      </c>
      <c r="N5877" s="64">
        <f t="shared" si="1598"/>
        <v>186.22837680840794</v>
      </c>
      <c r="O5877" s="121"/>
      <c r="P5877" s="177">
        <v>0</v>
      </c>
      <c r="Q5877" s="177">
        <v>25.958356812075234</v>
      </c>
      <c r="R5877" s="177">
        <v>25.958356812075234</v>
      </c>
      <c r="S5877" s="177">
        <v>16.021737889379484</v>
      </c>
      <c r="T5877" s="177">
        <v>28.26936670750904</v>
      </c>
      <c r="U5877" s="177">
        <v>25.958356812075234</v>
      </c>
      <c r="V5877" s="177">
        <v>25.958356812075234</v>
      </c>
      <c r="W5877" s="177">
        <v>5.1143525301813737</v>
      </c>
      <c r="X5877" s="177">
        <v>22.260818974532622</v>
      </c>
      <c r="Y5877" s="177">
        <v>9.03552</v>
      </c>
      <c r="Z5877" s="177">
        <v>0</v>
      </c>
      <c r="AA5877" s="177">
        <v>30.548508937872995</v>
      </c>
      <c r="AB5877" s="177">
        <v>27.904028876416032</v>
      </c>
      <c r="AC5877" s="177">
        <v>23.942411745817999</v>
      </c>
      <c r="AD5877" s="177">
        <v>0</v>
      </c>
      <c r="AE5877" s="177">
        <v>0</v>
      </c>
      <c r="AF5877" s="177">
        <v>20.199547301261394</v>
      </c>
      <c r="AG5877" s="177">
        <v>0</v>
      </c>
      <c r="AH5877" s="177">
        <v>0</v>
      </c>
      <c r="AI5877" s="177">
        <v>0</v>
      </c>
      <c r="AJ5877" s="177">
        <v>18.178121617381581</v>
      </c>
    </row>
    <row r="5878" spans="1:36" hidden="1" outlineLevel="1" x14ac:dyDescent="0.25">
      <c r="A5878" s="190">
        <f t="shared" si="1587"/>
        <v>2036</v>
      </c>
      <c r="B5878" s="55">
        <f t="shared" si="1588"/>
        <v>5</v>
      </c>
      <c r="C5878" s="55">
        <f t="shared" si="1589"/>
        <v>7</v>
      </c>
      <c r="D5878" s="55">
        <f t="shared" si="1585"/>
        <v>245</v>
      </c>
      <c r="F5878" s="63">
        <f t="shared" si="1594"/>
        <v>49796.29166666665</v>
      </c>
      <c r="G5878" s="64">
        <f t="shared" si="1586"/>
        <v>366.71812231083265</v>
      </c>
      <c r="H5878" s="64">
        <f t="shared" si="1598"/>
        <v>0</v>
      </c>
      <c r="I5878" s="64">
        <f t="shared" si="1598"/>
        <v>141.85979975724456</v>
      </c>
      <c r="J5878" s="64">
        <f t="shared" si="1598"/>
        <v>0</v>
      </c>
      <c r="K5878" s="64">
        <f t="shared" si="1598"/>
        <v>0</v>
      </c>
      <c r="L5878" s="64">
        <f t="shared" si="1598"/>
        <v>0</v>
      </c>
      <c r="M5878" s="64">
        <f t="shared" si="1598"/>
        <v>16.240842051265442</v>
      </c>
      <c r="N5878" s="64">
        <f t="shared" si="1598"/>
        <v>208.61748050232268</v>
      </c>
      <c r="O5878" s="121"/>
      <c r="P5878" s="177">
        <v>0</v>
      </c>
      <c r="Q5878" s="177">
        <v>30.68836307517271</v>
      </c>
      <c r="R5878" s="177">
        <v>30.68836307517271</v>
      </c>
      <c r="S5878" s="177">
        <v>23.470738678803958</v>
      </c>
      <c r="T5878" s="177">
        <v>28.609733589147424</v>
      </c>
      <c r="U5878" s="177">
        <v>30.68836307517271</v>
      </c>
      <c r="V5878" s="177">
        <v>30.68836307517271</v>
      </c>
      <c r="W5878" s="177">
        <v>7.1046959824221547</v>
      </c>
      <c r="X5878" s="177">
        <v>29.955030961019961</v>
      </c>
      <c r="Y5878" s="177">
        <v>19.57696</v>
      </c>
      <c r="Z5878" s="177">
        <v>0</v>
      </c>
      <c r="AA5878" s="177">
        <v>30.629208637411708</v>
      </c>
      <c r="AB5878" s="177">
        <v>29.337543026157821</v>
      </c>
      <c r="AC5878" s="177">
        <v>25.897276538062304</v>
      </c>
      <c r="AD5878" s="177">
        <v>0</v>
      </c>
      <c r="AE5878" s="177">
        <v>0</v>
      </c>
      <c r="AF5878" s="177">
        <v>16.240842051265442</v>
      </c>
      <c r="AG5878" s="177">
        <v>0</v>
      </c>
      <c r="AH5878" s="177">
        <v>0</v>
      </c>
      <c r="AI5878" s="177">
        <v>0</v>
      </c>
      <c r="AJ5878" s="177">
        <v>33.14264054585108</v>
      </c>
    </row>
    <row r="5879" spans="1:36" hidden="1" outlineLevel="1" x14ac:dyDescent="0.25">
      <c r="A5879" s="190">
        <f t="shared" si="1587"/>
        <v>2036</v>
      </c>
      <c r="B5879" s="55">
        <f t="shared" si="1588"/>
        <v>5</v>
      </c>
      <c r="C5879" s="55">
        <f t="shared" si="1589"/>
        <v>8</v>
      </c>
      <c r="D5879" s="55">
        <f t="shared" si="1585"/>
        <v>245</v>
      </c>
      <c r="F5879" s="63">
        <f t="shared" si="1594"/>
        <v>49796.333333333314</v>
      </c>
      <c r="G5879" s="64">
        <f t="shared" si="1586"/>
        <v>398.2834067080945</v>
      </c>
      <c r="H5879" s="64">
        <f t="shared" si="1598"/>
        <v>0</v>
      </c>
      <c r="I5879" s="64">
        <f t="shared" si="1598"/>
        <v>167.7712642747542</v>
      </c>
      <c r="J5879" s="64">
        <f t="shared" si="1598"/>
        <v>0</v>
      </c>
      <c r="K5879" s="64">
        <f t="shared" si="1598"/>
        <v>0</v>
      </c>
      <c r="L5879" s="64">
        <f t="shared" si="1598"/>
        <v>0</v>
      </c>
      <c r="M5879" s="64">
        <f t="shared" si="1598"/>
        <v>15.631810474342988</v>
      </c>
      <c r="N5879" s="64">
        <f t="shared" si="1598"/>
        <v>214.88033195899729</v>
      </c>
      <c r="O5879" s="121"/>
      <c r="P5879" s="177">
        <v>0</v>
      </c>
      <c r="Q5879" s="177">
        <v>33.264619209757392</v>
      </c>
      <c r="R5879" s="177">
        <v>33.264619209757392</v>
      </c>
      <c r="S5879" s="177">
        <v>31.256740065745763</v>
      </c>
      <c r="T5879" s="177">
        <v>29.293596589884551</v>
      </c>
      <c r="U5879" s="177">
        <v>33.264619209757392</v>
      </c>
      <c r="V5879" s="177">
        <v>33.264619209757392</v>
      </c>
      <c r="W5879" s="177">
        <v>7.0752052408508828</v>
      </c>
      <c r="X5879" s="177">
        <v>31.68560421491112</v>
      </c>
      <c r="Y5879" s="177">
        <v>28.988959999999995</v>
      </c>
      <c r="Z5879" s="177">
        <v>0</v>
      </c>
      <c r="AA5879" s="177">
        <v>27.986476166039537</v>
      </c>
      <c r="AB5879" s="177">
        <v>30.860970611564184</v>
      </c>
      <c r="AC5879" s="177">
        <v>22.97440834236399</v>
      </c>
      <c r="AD5879" s="177">
        <v>0</v>
      </c>
      <c r="AE5879" s="177">
        <v>0</v>
      </c>
      <c r="AF5879" s="177">
        <v>15.631810474342988</v>
      </c>
      <c r="AG5879" s="177">
        <v>0</v>
      </c>
      <c r="AH5879" s="177">
        <v>0</v>
      </c>
      <c r="AI5879" s="177">
        <v>0</v>
      </c>
      <c r="AJ5879" s="177">
        <v>39.471158163361878</v>
      </c>
    </row>
    <row r="5880" spans="1:36" hidden="1" outlineLevel="1" x14ac:dyDescent="0.25">
      <c r="A5880" s="190">
        <f t="shared" si="1587"/>
        <v>2036</v>
      </c>
      <c r="B5880" s="55">
        <f t="shared" si="1588"/>
        <v>5</v>
      </c>
      <c r="C5880" s="55">
        <f t="shared" si="1589"/>
        <v>9</v>
      </c>
      <c r="D5880" s="55">
        <f t="shared" si="1585"/>
        <v>245</v>
      </c>
      <c r="F5880" s="63">
        <f t="shared" si="1594"/>
        <v>49796.374999999978</v>
      </c>
      <c r="G5880" s="64">
        <f t="shared" si="1586"/>
        <v>414.07285542466815</v>
      </c>
      <c r="H5880" s="64">
        <f t="shared" si="1598"/>
        <v>0</v>
      </c>
      <c r="I5880" s="64">
        <f t="shared" si="1598"/>
        <v>180.34350083046294</v>
      </c>
      <c r="J5880" s="64">
        <f t="shared" si="1598"/>
        <v>0</v>
      </c>
      <c r="K5880" s="64">
        <f t="shared" si="1598"/>
        <v>0</v>
      </c>
      <c r="L5880" s="64">
        <f t="shared" si="1598"/>
        <v>0</v>
      </c>
      <c r="M5880" s="64">
        <f t="shared" si="1598"/>
        <v>14.515252583318489</v>
      </c>
      <c r="N5880" s="64">
        <f t="shared" si="1598"/>
        <v>219.21410201088671</v>
      </c>
      <c r="O5880" s="121"/>
      <c r="P5880" s="177">
        <v>0</v>
      </c>
      <c r="Q5880" s="177">
        <v>35.94392558972546</v>
      </c>
      <c r="R5880" s="177">
        <v>35.94392558972546</v>
      </c>
      <c r="S5880" s="177">
        <v>30.300002296916578</v>
      </c>
      <c r="T5880" s="177">
        <v>31.701586354172697</v>
      </c>
      <c r="U5880" s="177">
        <v>35.94392558972546</v>
      </c>
      <c r="V5880" s="177">
        <v>35.94392558972546</v>
      </c>
      <c r="W5880" s="177">
        <v>7.7316539530002446</v>
      </c>
      <c r="X5880" s="177">
        <v>32.59903996530123</v>
      </c>
      <c r="Y5880" s="177">
        <v>36.518560000000001</v>
      </c>
      <c r="Z5880" s="177">
        <v>0</v>
      </c>
      <c r="AA5880" s="177">
        <v>26.264120052767566</v>
      </c>
      <c r="AB5880" s="177">
        <v>31.085289517450772</v>
      </c>
      <c r="AC5880" s="177">
        <v>18.088990081766518</v>
      </c>
      <c r="AD5880" s="177">
        <v>0</v>
      </c>
      <c r="AE5880" s="177">
        <v>0</v>
      </c>
      <c r="AF5880" s="177">
        <v>14.515252583318489</v>
      </c>
      <c r="AG5880" s="177">
        <v>0</v>
      </c>
      <c r="AH5880" s="177">
        <v>0</v>
      </c>
      <c r="AI5880" s="177">
        <v>0</v>
      </c>
      <c r="AJ5880" s="177">
        <v>41.492658261072201</v>
      </c>
    </row>
    <row r="5881" spans="1:36" hidden="1" outlineLevel="1" x14ac:dyDescent="0.25">
      <c r="A5881" s="190">
        <f t="shared" si="1587"/>
        <v>2036</v>
      </c>
      <c r="B5881" s="55">
        <f t="shared" si="1588"/>
        <v>5</v>
      </c>
      <c r="C5881" s="55">
        <f t="shared" si="1589"/>
        <v>10</v>
      </c>
      <c r="D5881" s="55">
        <f t="shared" si="1585"/>
        <v>245</v>
      </c>
      <c r="F5881" s="63">
        <f t="shared" si="1594"/>
        <v>49796.416666666642</v>
      </c>
      <c r="G5881" s="64">
        <f t="shared" si="1586"/>
        <v>416.55592625049741</v>
      </c>
      <c r="H5881" s="64">
        <f t="shared" si="1598"/>
        <v>0</v>
      </c>
      <c r="I5881" s="64">
        <f t="shared" si="1598"/>
        <v>182.29556693158952</v>
      </c>
      <c r="J5881" s="64">
        <f t="shared" si="1598"/>
        <v>0</v>
      </c>
      <c r="K5881" s="64">
        <f t="shared" si="1598"/>
        <v>0</v>
      </c>
      <c r="L5881" s="64">
        <f t="shared" si="1598"/>
        <v>0</v>
      </c>
      <c r="M5881" s="64">
        <f t="shared" si="1598"/>
        <v>14.312242057677674</v>
      </c>
      <c r="N5881" s="64">
        <f t="shared" si="1598"/>
        <v>219.94811726123021</v>
      </c>
      <c r="O5881" s="121"/>
      <c r="P5881" s="177">
        <v>0</v>
      </c>
      <c r="Q5881" s="177">
        <v>37.036258190789361</v>
      </c>
      <c r="R5881" s="177">
        <v>37.036258190789361</v>
      </c>
      <c r="S5881" s="177">
        <v>32.037333888702946</v>
      </c>
      <c r="T5881" s="177">
        <v>32.888730431054626</v>
      </c>
      <c r="U5881" s="177">
        <v>37.036258190789361</v>
      </c>
      <c r="V5881" s="177">
        <v>37.036258190789361</v>
      </c>
      <c r="W5881" s="177">
        <v>7.1552775948982132</v>
      </c>
      <c r="X5881" s="177">
        <v>32.015524338318052</v>
      </c>
      <c r="Y5881" s="177">
        <v>37.271519999999995</v>
      </c>
      <c r="Z5881" s="177">
        <v>0</v>
      </c>
      <c r="AA5881" s="177">
        <v>24.410677979583934</v>
      </c>
      <c r="AB5881" s="177">
        <v>29.670318381321831</v>
      </c>
      <c r="AC5881" s="177">
        <v>17.722088137167006</v>
      </c>
      <c r="AD5881" s="177">
        <v>0</v>
      </c>
      <c r="AE5881" s="177">
        <v>0</v>
      </c>
      <c r="AF5881" s="177">
        <v>14.312242057677674</v>
      </c>
      <c r="AG5881" s="177">
        <v>0</v>
      </c>
      <c r="AH5881" s="177">
        <v>0</v>
      </c>
      <c r="AI5881" s="177">
        <v>0</v>
      </c>
      <c r="AJ5881" s="177">
        <v>40.927180678615684</v>
      </c>
    </row>
    <row r="5882" spans="1:36" hidden="1" outlineLevel="1" x14ac:dyDescent="0.25">
      <c r="A5882" s="190">
        <f t="shared" si="1587"/>
        <v>2036</v>
      </c>
      <c r="B5882" s="55">
        <f t="shared" si="1588"/>
        <v>5</v>
      </c>
      <c r="C5882" s="55">
        <f t="shared" si="1589"/>
        <v>11</v>
      </c>
      <c r="D5882" s="55">
        <f t="shared" si="1585"/>
        <v>245</v>
      </c>
      <c r="F5882" s="63">
        <f t="shared" si="1594"/>
        <v>49796.458333333307</v>
      </c>
      <c r="G5882" s="64">
        <f t="shared" si="1586"/>
        <v>424.10306636001667</v>
      </c>
      <c r="H5882" s="64">
        <f t="shared" si="1598"/>
        <v>0</v>
      </c>
      <c r="I5882" s="64">
        <f t="shared" si="1598"/>
        <v>180.6026907316417</v>
      </c>
      <c r="J5882" s="64">
        <f t="shared" si="1598"/>
        <v>0</v>
      </c>
      <c r="K5882" s="64">
        <f t="shared" si="1598"/>
        <v>0</v>
      </c>
      <c r="L5882" s="64">
        <f t="shared" si="1598"/>
        <v>0</v>
      </c>
      <c r="M5882" s="64">
        <f t="shared" si="1598"/>
        <v>13.39869469229399</v>
      </c>
      <c r="N5882" s="64">
        <f t="shared" si="1598"/>
        <v>230.10168093608098</v>
      </c>
      <c r="O5882" s="121"/>
      <c r="P5882" s="177">
        <v>0</v>
      </c>
      <c r="Q5882" s="177">
        <v>38.952992754920359</v>
      </c>
      <c r="R5882" s="177">
        <v>38.952992754920359</v>
      </c>
      <c r="S5882" s="177">
        <v>31.290771215436202</v>
      </c>
      <c r="T5882" s="177">
        <v>31.267813118961268</v>
      </c>
      <c r="U5882" s="177">
        <v>38.952992754920359</v>
      </c>
      <c r="V5882" s="177">
        <v>38.952992754920359</v>
      </c>
      <c r="W5882" s="177">
        <v>7.4502453668556603</v>
      </c>
      <c r="X5882" s="177">
        <v>32.025044769742003</v>
      </c>
      <c r="Y5882" s="177">
        <v>39.906880000000001</v>
      </c>
      <c r="Z5882" s="177">
        <v>0</v>
      </c>
      <c r="AA5882" s="177">
        <v>25.881914009127826</v>
      </c>
      <c r="AB5882" s="177">
        <v>28.402169512076444</v>
      </c>
      <c r="AC5882" s="177">
        <v>20.005626395195254</v>
      </c>
      <c r="AD5882" s="177">
        <v>0</v>
      </c>
      <c r="AE5882" s="177">
        <v>0</v>
      </c>
      <c r="AF5882" s="177">
        <v>13.39869469229399</v>
      </c>
      <c r="AG5882" s="177">
        <v>0</v>
      </c>
      <c r="AH5882" s="177">
        <v>0</v>
      </c>
      <c r="AI5882" s="177">
        <v>0</v>
      </c>
      <c r="AJ5882" s="177">
        <v>38.661936260646563</v>
      </c>
    </row>
    <row r="5883" spans="1:36" hidden="1" outlineLevel="1" x14ac:dyDescent="0.25">
      <c r="A5883" s="190">
        <f t="shared" si="1587"/>
        <v>2036</v>
      </c>
      <c r="B5883" s="55">
        <f t="shared" si="1588"/>
        <v>5</v>
      </c>
      <c r="C5883" s="55">
        <f t="shared" si="1589"/>
        <v>12</v>
      </c>
      <c r="D5883" s="55">
        <f t="shared" si="1585"/>
        <v>245</v>
      </c>
      <c r="F5883" s="63">
        <f t="shared" si="1594"/>
        <v>49796.499999999971</v>
      </c>
      <c r="G5883" s="64">
        <f t="shared" si="1586"/>
        <v>429.21067480569201</v>
      </c>
      <c r="H5883" s="64">
        <f t="shared" si="1598"/>
        <v>0</v>
      </c>
      <c r="I5883" s="64">
        <f t="shared" si="1598"/>
        <v>179.5872272435752</v>
      </c>
      <c r="J5883" s="64">
        <f t="shared" si="1598"/>
        <v>0</v>
      </c>
      <c r="K5883" s="64">
        <f t="shared" si="1598"/>
        <v>0</v>
      </c>
      <c r="L5883" s="64">
        <f t="shared" si="1598"/>
        <v>0</v>
      </c>
      <c r="M5883" s="64">
        <f t="shared" si="1598"/>
        <v>12.586652589730718</v>
      </c>
      <c r="N5883" s="64">
        <f t="shared" si="1598"/>
        <v>237.03679497238608</v>
      </c>
      <c r="O5883" s="121"/>
      <c r="P5883" s="177">
        <v>0</v>
      </c>
      <c r="Q5883" s="177">
        <v>39.983495208754228</v>
      </c>
      <c r="R5883" s="177">
        <v>39.983495208754228</v>
      </c>
      <c r="S5883" s="177">
        <v>29.693700077409055</v>
      </c>
      <c r="T5883" s="177">
        <v>31.181606780783721</v>
      </c>
      <c r="U5883" s="177">
        <v>39.983495208754228</v>
      </c>
      <c r="V5883" s="177">
        <v>39.983495208754228</v>
      </c>
      <c r="W5883" s="177">
        <v>7.2624359428773086</v>
      </c>
      <c r="X5883" s="177">
        <v>33.147524896725223</v>
      </c>
      <c r="Y5883" s="177">
        <v>38.400959999999998</v>
      </c>
      <c r="Z5883" s="177">
        <v>0</v>
      </c>
      <c r="AA5883" s="177">
        <v>28.453206550792125</v>
      </c>
      <c r="AB5883" s="177">
        <v>27.360317679160524</v>
      </c>
      <c r="AC5883" s="177">
        <v>21.289289907416531</v>
      </c>
      <c r="AD5883" s="177">
        <v>0</v>
      </c>
      <c r="AE5883" s="177">
        <v>0</v>
      </c>
      <c r="AF5883" s="177">
        <v>12.586652589730718</v>
      </c>
      <c r="AG5883" s="177">
        <v>0</v>
      </c>
      <c r="AH5883" s="177">
        <v>0</v>
      </c>
      <c r="AI5883" s="177">
        <v>0</v>
      </c>
      <c r="AJ5883" s="177">
        <v>39.900999545779904</v>
      </c>
    </row>
    <row r="5884" spans="1:36" hidden="1" outlineLevel="1" x14ac:dyDescent="0.25">
      <c r="A5884" s="190">
        <f t="shared" si="1587"/>
        <v>2036</v>
      </c>
      <c r="B5884" s="55">
        <f t="shared" si="1588"/>
        <v>5</v>
      </c>
      <c r="C5884" s="55">
        <f t="shared" si="1589"/>
        <v>13</v>
      </c>
      <c r="D5884" s="55">
        <f t="shared" si="1585"/>
        <v>245</v>
      </c>
      <c r="F5884" s="63">
        <f t="shared" si="1594"/>
        <v>49796.541666666635</v>
      </c>
      <c r="G5884" s="64">
        <f t="shared" si="1586"/>
        <v>428.23001157771506</v>
      </c>
      <c r="H5884" s="64">
        <f t="shared" si="1598"/>
        <v>0</v>
      </c>
      <c r="I5884" s="64">
        <f t="shared" si="1598"/>
        <v>175.50529116998845</v>
      </c>
      <c r="J5884" s="64">
        <f t="shared" si="1598"/>
        <v>0</v>
      </c>
      <c r="K5884" s="64">
        <f t="shared" si="1598"/>
        <v>0</v>
      </c>
      <c r="L5884" s="64">
        <f t="shared" si="1598"/>
        <v>0</v>
      </c>
      <c r="M5884" s="64">
        <f t="shared" si="1598"/>
        <v>12.180631538449081</v>
      </c>
      <c r="N5884" s="64">
        <f t="shared" si="1598"/>
        <v>240.54408886927752</v>
      </c>
      <c r="O5884" s="121"/>
      <c r="P5884" s="177">
        <v>0</v>
      </c>
      <c r="Q5884" s="177">
        <v>40.024715306907595</v>
      </c>
      <c r="R5884" s="177">
        <v>40.024715306907595</v>
      </c>
      <c r="S5884" s="177">
        <v>27.326888585786051</v>
      </c>
      <c r="T5884" s="177">
        <v>32.282239903452137</v>
      </c>
      <c r="U5884" s="177">
        <v>40.024715306907595</v>
      </c>
      <c r="V5884" s="177">
        <v>40.024715306907595</v>
      </c>
      <c r="W5884" s="177">
        <v>7.0098838884924879</v>
      </c>
      <c r="X5884" s="177">
        <v>32.846416012313732</v>
      </c>
      <c r="Y5884" s="177">
        <v>34.259679999999996</v>
      </c>
      <c r="Z5884" s="177">
        <v>0</v>
      </c>
      <c r="AA5884" s="177">
        <v>30.507679928949251</v>
      </c>
      <c r="AB5884" s="177">
        <v>28.379065731174371</v>
      </c>
      <c r="AC5884" s="177">
        <v>21.558481981523528</v>
      </c>
      <c r="AD5884" s="177">
        <v>0</v>
      </c>
      <c r="AE5884" s="177">
        <v>0</v>
      </c>
      <c r="AF5884" s="177">
        <v>12.180631538449081</v>
      </c>
      <c r="AG5884" s="177">
        <v>0</v>
      </c>
      <c r="AH5884" s="177">
        <v>0</v>
      </c>
      <c r="AI5884" s="177">
        <v>0</v>
      </c>
      <c r="AJ5884" s="177">
        <v>41.780182779944049</v>
      </c>
    </row>
    <row r="5885" spans="1:36" hidden="1" outlineLevel="1" x14ac:dyDescent="0.25">
      <c r="A5885" s="190">
        <f t="shared" si="1587"/>
        <v>2036</v>
      </c>
      <c r="B5885" s="55">
        <f t="shared" si="1588"/>
        <v>5</v>
      </c>
      <c r="C5885" s="55">
        <f t="shared" si="1589"/>
        <v>14</v>
      </c>
      <c r="D5885" s="55">
        <f t="shared" si="1585"/>
        <v>245</v>
      </c>
      <c r="F5885" s="63">
        <f t="shared" si="1594"/>
        <v>49796.583333333299</v>
      </c>
      <c r="G5885" s="64">
        <f t="shared" si="1586"/>
        <v>414.61291465015859</v>
      </c>
      <c r="H5885" s="64">
        <f t="shared" ref="H5885:N5894" si="1599">SUMIF($P$6:$AK$6,H$6,$P5885:$AK5885)</f>
        <v>0</v>
      </c>
      <c r="I5885" s="64">
        <f t="shared" si="1599"/>
        <v>165.77459522643005</v>
      </c>
      <c r="J5885" s="64">
        <f t="shared" si="1599"/>
        <v>0</v>
      </c>
      <c r="K5885" s="64">
        <f t="shared" si="1599"/>
        <v>0</v>
      </c>
      <c r="L5885" s="64">
        <f t="shared" si="1599"/>
        <v>0</v>
      </c>
      <c r="M5885" s="64">
        <f t="shared" si="1599"/>
        <v>12.079126275628671</v>
      </c>
      <c r="N5885" s="64">
        <f t="shared" si="1599"/>
        <v>236.75919314809983</v>
      </c>
      <c r="O5885" s="121"/>
      <c r="P5885" s="177">
        <v>0</v>
      </c>
      <c r="Q5885" s="177">
        <v>37.778219957549744</v>
      </c>
      <c r="R5885" s="177">
        <v>37.778219957549744</v>
      </c>
      <c r="S5885" s="177">
        <v>21.0139497024782</v>
      </c>
      <c r="T5885" s="177">
        <v>30.277506386045289</v>
      </c>
      <c r="U5885" s="177">
        <v>37.778219957549744</v>
      </c>
      <c r="V5885" s="177">
        <v>37.778219957549744</v>
      </c>
      <c r="W5885" s="177">
        <v>6.8860960460223062</v>
      </c>
      <c r="X5885" s="177">
        <v>33.392452231665438</v>
      </c>
      <c r="Y5885" s="177">
        <v>34.259679999999996</v>
      </c>
      <c r="Z5885" s="177">
        <v>0</v>
      </c>
      <c r="AA5885" s="177">
        <v>33.446365914941033</v>
      </c>
      <c r="AB5885" s="177">
        <v>26.747328708444542</v>
      </c>
      <c r="AC5885" s="177">
        <v>25.452618694515273</v>
      </c>
      <c r="AD5885" s="177">
        <v>0</v>
      </c>
      <c r="AE5885" s="177">
        <v>0</v>
      </c>
      <c r="AF5885" s="177">
        <v>12.079126275628671</v>
      </c>
      <c r="AG5885" s="177">
        <v>0</v>
      </c>
      <c r="AH5885" s="177">
        <v>0</v>
      </c>
      <c r="AI5885" s="177">
        <v>0</v>
      </c>
      <c r="AJ5885" s="177">
        <v>39.944910860218798</v>
      </c>
    </row>
    <row r="5886" spans="1:36" hidden="1" outlineLevel="1" x14ac:dyDescent="0.25">
      <c r="A5886" s="190">
        <f t="shared" si="1587"/>
        <v>2036</v>
      </c>
      <c r="B5886" s="55">
        <f t="shared" si="1588"/>
        <v>5</v>
      </c>
      <c r="C5886" s="55">
        <f t="shared" si="1589"/>
        <v>15</v>
      </c>
      <c r="D5886" s="55">
        <f t="shared" si="1585"/>
        <v>245</v>
      </c>
      <c r="F5886" s="63">
        <f t="shared" si="1594"/>
        <v>49796.624999999964</v>
      </c>
      <c r="G5886" s="64">
        <f t="shared" si="1586"/>
        <v>388.99178195655776</v>
      </c>
      <c r="H5886" s="64">
        <f t="shared" si="1599"/>
        <v>0</v>
      </c>
      <c r="I5886" s="64">
        <f t="shared" si="1599"/>
        <v>146.46556371596867</v>
      </c>
      <c r="J5886" s="64">
        <f t="shared" si="1599"/>
        <v>0</v>
      </c>
      <c r="K5886" s="64">
        <f t="shared" si="1599"/>
        <v>0</v>
      </c>
      <c r="L5886" s="64">
        <f t="shared" si="1599"/>
        <v>0</v>
      </c>
      <c r="M5886" s="64">
        <f t="shared" si="1599"/>
        <v>12.789663115371535</v>
      </c>
      <c r="N5886" s="64">
        <f t="shared" si="1599"/>
        <v>229.73655512521756</v>
      </c>
      <c r="O5886" s="121"/>
      <c r="P5886" s="177">
        <v>0</v>
      </c>
      <c r="Q5886" s="177">
        <v>37.427849123246233</v>
      </c>
      <c r="R5886" s="177">
        <v>37.427849123246233</v>
      </c>
      <c r="S5886" s="177">
        <v>14.525989521852701</v>
      </c>
      <c r="T5886" s="177">
        <v>26.660467882652771</v>
      </c>
      <c r="U5886" s="177">
        <v>37.427849123246233</v>
      </c>
      <c r="V5886" s="177">
        <v>37.427849123246233</v>
      </c>
      <c r="W5886" s="177">
        <v>6.2590945825817679</v>
      </c>
      <c r="X5886" s="177">
        <v>31.602544617323346</v>
      </c>
      <c r="Y5886" s="177">
        <v>28.236000000000001</v>
      </c>
      <c r="Z5886" s="177">
        <v>0</v>
      </c>
      <c r="AA5886" s="177">
        <v>30.926226511786858</v>
      </c>
      <c r="AB5886" s="177">
        <v>26.799748221918701</v>
      </c>
      <c r="AC5886" s="177">
        <v>22.299183898527083</v>
      </c>
      <c r="AD5886" s="177">
        <v>0</v>
      </c>
      <c r="AE5886" s="177">
        <v>0</v>
      </c>
      <c r="AF5886" s="177">
        <v>12.789663115371535</v>
      </c>
      <c r="AG5886" s="177">
        <v>0</v>
      </c>
      <c r="AH5886" s="177">
        <v>0</v>
      </c>
      <c r="AI5886" s="177">
        <v>0</v>
      </c>
      <c r="AJ5886" s="177">
        <v>39.181467111558085</v>
      </c>
    </row>
    <row r="5887" spans="1:36" hidden="1" outlineLevel="1" x14ac:dyDescent="0.25">
      <c r="A5887" s="190">
        <f t="shared" si="1587"/>
        <v>2036</v>
      </c>
      <c r="B5887" s="55">
        <f t="shared" si="1588"/>
        <v>5</v>
      </c>
      <c r="C5887" s="55">
        <f t="shared" si="1589"/>
        <v>16</v>
      </c>
      <c r="D5887" s="55">
        <f t="shared" si="1585"/>
        <v>245</v>
      </c>
      <c r="F5887" s="63">
        <f t="shared" si="1594"/>
        <v>49796.666666666628</v>
      </c>
      <c r="G5887" s="64">
        <f t="shared" si="1586"/>
        <v>361.58264833302388</v>
      </c>
      <c r="H5887" s="64">
        <f t="shared" si="1599"/>
        <v>0</v>
      </c>
      <c r="I5887" s="64">
        <f t="shared" si="1599"/>
        <v>119.29084140733497</v>
      </c>
      <c r="J5887" s="64">
        <f t="shared" si="1599"/>
        <v>0</v>
      </c>
      <c r="K5887" s="64">
        <f t="shared" si="1599"/>
        <v>0</v>
      </c>
      <c r="L5887" s="64">
        <f t="shared" si="1599"/>
        <v>0</v>
      </c>
      <c r="M5887" s="64">
        <f t="shared" si="1599"/>
        <v>13.297189429473582</v>
      </c>
      <c r="N5887" s="64">
        <f t="shared" si="1599"/>
        <v>228.99461749621534</v>
      </c>
      <c r="O5887" s="121"/>
      <c r="P5887" s="177">
        <v>0</v>
      </c>
      <c r="Q5887" s="177">
        <v>35.882095442495419</v>
      </c>
      <c r="R5887" s="177">
        <v>35.882095442495419</v>
      </c>
      <c r="S5887" s="177">
        <v>6.4826789693328948</v>
      </c>
      <c r="T5887" s="177">
        <v>21.736072737640523</v>
      </c>
      <c r="U5887" s="177">
        <v>35.882095442495419</v>
      </c>
      <c r="V5887" s="177">
        <v>35.882095442495419</v>
      </c>
      <c r="W5887" s="177">
        <v>5.9148783731592003</v>
      </c>
      <c r="X5887" s="177">
        <v>29.415789134145147</v>
      </c>
      <c r="Y5887" s="177">
        <v>18.07104</v>
      </c>
      <c r="Z5887" s="177">
        <v>0</v>
      </c>
      <c r="AA5887" s="177">
        <v>32.880403982860777</v>
      </c>
      <c r="AB5887" s="177">
        <v>29.969304418928573</v>
      </c>
      <c r="AC5887" s="177">
        <v>22.616527324444327</v>
      </c>
      <c r="AD5887" s="177">
        <v>0</v>
      </c>
      <c r="AE5887" s="177">
        <v>0</v>
      </c>
      <c r="AF5887" s="177">
        <v>13.297189429473582</v>
      </c>
      <c r="AG5887" s="177">
        <v>0</v>
      </c>
      <c r="AH5887" s="177">
        <v>0</v>
      </c>
      <c r="AI5887" s="177">
        <v>0</v>
      </c>
      <c r="AJ5887" s="177">
        <v>37.670382193057208</v>
      </c>
    </row>
    <row r="5888" spans="1:36" hidden="1" outlineLevel="1" x14ac:dyDescent="0.25">
      <c r="A5888" s="190">
        <f t="shared" si="1587"/>
        <v>2036</v>
      </c>
      <c r="B5888" s="55">
        <f t="shared" si="1588"/>
        <v>5</v>
      </c>
      <c r="C5888" s="55">
        <f t="shared" si="1589"/>
        <v>17</v>
      </c>
      <c r="D5888" s="55">
        <f t="shared" si="1585"/>
        <v>245</v>
      </c>
      <c r="F5888" s="63">
        <f t="shared" si="1594"/>
        <v>49796.708333333292</v>
      </c>
      <c r="G5888" s="64">
        <f t="shared" si="1586"/>
        <v>289.24318623052056</v>
      </c>
      <c r="H5888" s="64">
        <f t="shared" si="1599"/>
        <v>0</v>
      </c>
      <c r="I5888" s="64">
        <f t="shared" si="1599"/>
        <v>66.035529109200226</v>
      </c>
      <c r="J5888" s="64">
        <f t="shared" si="1599"/>
        <v>0</v>
      </c>
      <c r="K5888" s="64">
        <f t="shared" si="1599"/>
        <v>0</v>
      </c>
      <c r="L5888" s="64">
        <f t="shared" si="1599"/>
        <v>0</v>
      </c>
      <c r="M5888" s="64">
        <f t="shared" si="1599"/>
        <v>14.109231532036851</v>
      </c>
      <c r="N5888" s="64">
        <f t="shared" si="1599"/>
        <v>209.09842558928347</v>
      </c>
      <c r="O5888" s="121"/>
      <c r="P5888" s="177">
        <v>0</v>
      </c>
      <c r="Q5888" s="177">
        <v>32.007406216080064</v>
      </c>
      <c r="R5888" s="177">
        <v>32.007406216080064</v>
      </c>
      <c r="S5888" s="177">
        <v>1.7680742729067649</v>
      </c>
      <c r="T5888" s="177">
        <v>3.2333094958039506</v>
      </c>
      <c r="U5888" s="177">
        <v>32.007406216080064</v>
      </c>
      <c r="V5888" s="177">
        <v>32.007406216080064</v>
      </c>
      <c r="W5888" s="177">
        <v>4.2973279059207741</v>
      </c>
      <c r="X5888" s="177">
        <v>24.682411528564593</v>
      </c>
      <c r="Y5888" s="177">
        <v>7.9060800000000002</v>
      </c>
      <c r="Z5888" s="177">
        <v>0</v>
      </c>
      <c r="AA5888" s="177">
        <v>33.2762435785381</v>
      </c>
      <c r="AB5888" s="177">
        <v>28.261785973873536</v>
      </c>
      <c r="AC5888" s="177">
        <v>19.530771172551578</v>
      </c>
      <c r="AD5888" s="177">
        <v>0</v>
      </c>
      <c r="AE5888" s="177">
        <v>0</v>
      </c>
      <c r="AF5888" s="177">
        <v>14.109231532036851</v>
      </c>
      <c r="AG5888" s="177">
        <v>0</v>
      </c>
      <c r="AH5888" s="177">
        <v>0</v>
      </c>
      <c r="AI5888" s="177">
        <v>0</v>
      </c>
      <c r="AJ5888" s="177">
        <v>24.148325906004139</v>
      </c>
    </row>
    <row r="5889" spans="1:36" hidden="1" outlineLevel="1" x14ac:dyDescent="0.25">
      <c r="A5889" s="190">
        <f t="shared" si="1587"/>
        <v>2036</v>
      </c>
      <c r="B5889" s="55">
        <f t="shared" si="1588"/>
        <v>5</v>
      </c>
      <c r="C5889" s="55">
        <f t="shared" si="1589"/>
        <v>18</v>
      </c>
      <c r="D5889" s="55">
        <f t="shared" si="1585"/>
        <v>245</v>
      </c>
      <c r="F5889" s="63">
        <f t="shared" si="1594"/>
        <v>49796.749999999956</v>
      </c>
      <c r="G5889" s="64">
        <f t="shared" si="1586"/>
        <v>232.19378608816774</v>
      </c>
      <c r="H5889" s="64">
        <f t="shared" si="1599"/>
        <v>0</v>
      </c>
      <c r="I5889" s="64">
        <f t="shared" si="1599"/>
        <v>15.47779771129602</v>
      </c>
      <c r="J5889" s="64">
        <f t="shared" si="1599"/>
        <v>0</v>
      </c>
      <c r="K5889" s="64">
        <f t="shared" si="1599"/>
        <v>0</v>
      </c>
      <c r="L5889" s="64">
        <f t="shared" si="1599"/>
        <v>0</v>
      </c>
      <c r="M5889" s="64">
        <f t="shared" si="1599"/>
        <v>15.428799948702171</v>
      </c>
      <c r="N5889" s="64">
        <f t="shared" si="1599"/>
        <v>201.28718842816954</v>
      </c>
      <c r="O5889" s="121"/>
      <c r="P5889" s="177">
        <v>0</v>
      </c>
      <c r="Q5889" s="177">
        <v>29.503285253263762</v>
      </c>
      <c r="R5889" s="177">
        <v>29.503285253263762</v>
      </c>
      <c r="S5889" s="177">
        <v>2.9886156212006854E-2</v>
      </c>
      <c r="T5889" s="177">
        <v>0</v>
      </c>
      <c r="U5889" s="177">
        <v>29.503285253263762</v>
      </c>
      <c r="V5889" s="177">
        <v>29.503285253263762</v>
      </c>
      <c r="W5889" s="177">
        <v>1.1829228907789497</v>
      </c>
      <c r="X5889" s="177">
        <v>7.1167148664384055</v>
      </c>
      <c r="Y5889" s="177">
        <v>1.8823999999999999</v>
      </c>
      <c r="Z5889" s="177">
        <v>0</v>
      </c>
      <c r="AA5889" s="177">
        <v>30.84838488112867</v>
      </c>
      <c r="AB5889" s="177">
        <v>31.132850702833295</v>
      </c>
      <c r="AC5889" s="177">
        <v>21.292811831152516</v>
      </c>
      <c r="AD5889" s="177">
        <v>0</v>
      </c>
      <c r="AE5889" s="177">
        <v>0</v>
      </c>
      <c r="AF5889" s="177">
        <v>15.428799948702171</v>
      </c>
      <c r="AG5889" s="177">
        <v>0</v>
      </c>
      <c r="AH5889" s="177">
        <v>0</v>
      </c>
      <c r="AI5889" s="177">
        <v>0</v>
      </c>
      <c r="AJ5889" s="177">
        <v>5.2658737978666581</v>
      </c>
    </row>
    <row r="5890" spans="1:36" hidden="1" outlineLevel="1" x14ac:dyDescent="0.25">
      <c r="A5890" s="190">
        <f t="shared" si="1587"/>
        <v>2036</v>
      </c>
      <c r="B5890" s="55">
        <f t="shared" si="1588"/>
        <v>5</v>
      </c>
      <c r="C5890" s="55">
        <f t="shared" si="1589"/>
        <v>19</v>
      </c>
      <c r="D5890" s="55">
        <f t="shared" si="1585"/>
        <v>245</v>
      </c>
      <c r="F5890" s="63">
        <f t="shared" si="1594"/>
        <v>49796.791666666621</v>
      </c>
      <c r="G5890" s="64">
        <f t="shared" si="1586"/>
        <v>208.85496740532821</v>
      </c>
      <c r="H5890" s="64">
        <f t="shared" si="1599"/>
        <v>0</v>
      </c>
      <c r="I5890" s="64">
        <f t="shared" si="1599"/>
        <v>0.12527156139891124</v>
      </c>
      <c r="J5890" s="64">
        <f t="shared" si="1599"/>
        <v>0</v>
      </c>
      <c r="K5890" s="64">
        <f t="shared" si="1599"/>
        <v>0</v>
      </c>
      <c r="L5890" s="64">
        <f t="shared" si="1599"/>
        <v>0</v>
      </c>
      <c r="M5890" s="64">
        <f t="shared" si="1599"/>
        <v>16.849873628187897</v>
      </c>
      <c r="N5890" s="64">
        <f t="shared" si="1599"/>
        <v>191.8798222157414</v>
      </c>
      <c r="O5890" s="121"/>
      <c r="P5890" s="177">
        <v>0</v>
      </c>
      <c r="Q5890" s="177">
        <v>27.699905959054483</v>
      </c>
      <c r="R5890" s="177">
        <v>27.699905959054483</v>
      </c>
      <c r="S5890" s="177">
        <v>0</v>
      </c>
      <c r="T5890" s="177">
        <v>0</v>
      </c>
      <c r="U5890" s="177">
        <v>27.699905959054483</v>
      </c>
      <c r="V5890" s="177">
        <v>27.699905959054483</v>
      </c>
      <c r="W5890" s="177">
        <v>8.5293403836626647E-2</v>
      </c>
      <c r="X5890" s="177">
        <v>3.9978157562284601E-2</v>
      </c>
      <c r="Y5890" s="177">
        <v>0</v>
      </c>
      <c r="Z5890" s="177">
        <v>0</v>
      </c>
      <c r="AA5890" s="177">
        <v>30.665947951283261</v>
      </c>
      <c r="AB5890" s="177">
        <v>30.727262388631338</v>
      </c>
      <c r="AC5890" s="177">
        <v>19.686988039608845</v>
      </c>
      <c r="AD5890" s="177">
        <v>0</v>
      </c>
      <c r="AE5890" s="177">
        <v>0</v>
      </c>
      <c r="AF5890" s="177">
        <v>16.849873628187897</v>
      </c>
      <c r="AG5890" s="177">
        <v>0</v>
      </c>
      <c r="AH5890" s="177">
        <v>0</v>
      </c>
      <c r="AI5890" s="177">
        <v>0</v>
      </c>
      <c r="AJ5890" s="177">
        <v>0</v>
      </c>
    </row>
    <row r="5891" spans="1:36" hidden="1" outlineLevel="1" x14ac:dyDescent="0.25">
      <c r="A5891" s="190">
        <f t="shared" si="1587"/>
        <v>2036</v>
      </c>
      <c r="B5891" s="55">
        <f t="shared" si="1588"/>
        <v>5</v>
      </c>
      <c r="C5891" s="55">
        <f t="shared" si="1589"/>
        <v>20</v>
      </c>
      <c r="D5891" s="55">
        <f t="shared" si="1585"/>
        <v>245</v>
      </c>
      <c r="F5891" s="63">
        <f t="shared" si="1594"/>
        <v>49796.833333333285</v>
      </c>
      <c r="G5891" s="64">
        <f t="shared" si="1586"/>
        <v>197.28599573074274</v>
      </c>
      <c r="H5891" s="64">
        <f t="shared" si="1599"/>
        <v>0</v>
      </c>
      <c r="I5891" s="64">
        <f t="shared" si="1599"/>
        <v>0</v>
      </c>
      <c r="J5891" s="64">
        <f t="shared" si="1599"/>
        <v>0</v>
      </c>
      <c r="K5891" s="64">
        <f t="shared" si="1599"/>
        <v>0</v>
      </c>
      <c r="L5891" s="64">
        <f t="shared" si="1599"/>
        <v>0</v>
      </c>
      <c r="M5891" s="64">
        <f t="shared" si="1599"/>
        <v>18.778473621775664</v>
      </c>
      <c r="N5891" s="64">
        <f t="shared" si="1599"/>
        <v>178.50752210896707</v>
      </c>
      <c r="O5891" s="121"/>
      <c r="P5891" s="177">
        <v>0</v>
      </c>
      <c r="Q5891" s="177">
        <v>24.907244309164689</v>
      </c>
      <c r="R5891" s="177">
        <v>24.907244309164689</v>
      </c>
      <c r="S5891" s="177">
        <v>0</v>
      </c>
      <c r="T5891" s="177">
        <v>0</v>
      </c>
      <c r="U5891" s="177">
        <v>24.907244309164689</v>
      </c>
      <c r="V5891" s="177">
        <v>24.907244309164689</v>
      </c>
      <c r="W5891" s="177">
        <v>0</v>
      </c>
      <c r="X5891" s="177">
        <v>0</v>
      </c>
      <c r="Y5891" s="177">
        <v>0</v>
      </c>
      <c r="Z5891" s="177">
        <v>0</v>
      </c>
      <c r="AA5891" s="177">
        <v>29.219620032270441</v>
      </c>
      <c r="AB5891" s="177">
        <v>30.304805894943652</v>
      </c>
      <c r="AC5891" s="177">
        <v>19.354118945094203</v>
      </c>
      <c r="AD5891" s="177">
        <v>0</v>
      </c>
      <c r="AE5891" s="177">
        <v>0</v>
      </c>
      <c r="AF5891" s="177">
        <v>18.778473621775664</v>
      </c>
      <c r="AG5891" s="177">
        <v>0</v>
      </c>
      <c r="AH5891" s="177">
        <v>0</v>
      </c>
      <c r="AI5891" s="177">
        <v>0</v>
      </c>
      <c r="AJ5891" s="177">
        <v>0</v>
      </c>
    </row>
    <row r="5892" spans="1:36" hidden="1" outlineLevel="1" x14ac:dyDescent="0.25">
      <c r="A5892" s="190">
        <f t="shared" si="1587"/>
        <v>2036</v>
      </c>
      <c r="B5892" s="55">
        <f t="shared" si="1588"/>
        <v>5</v>
      </c>
      <c r="C5892" s="55">
        <f t="shared" si="1589"/>
        <v>21</v>
      </c>
      <c r="D5892" s="55">
        <f t="shared" si="1585"/>
        <v>245</v>
      </c>
      <c r="F5892" s="63">
        <f t="shared" si="1594"/>
        <v>49796.874999999949</v>
      </c>
      <c r="G5892" s="64">
        <f t="shared" si="1586"/>
        <v>187.71605709285012</v>
      </c>
      <c r="H5892" s="64">
        <f t="shared" si="1599"/>
        <v>0</v>
      </c>
      <c r="I5892" s="64">
        <f t="shared" si="1599"/>
        <v>0</v>
      </c>
      <c r="J5892" s="64">
        <f t="shared" si="1599"/>
        <v>0</v>
      </c>
      <c r="K5892" s="64">
        <f t="shared" si="1599"/>
        <v>0</v>
      </c>
      <c r="L5892" s="64">
        <f t="shared" si="1599"/>
        <v>0</v>
      </c>
      <c r="M5892" s="64">
        <f t="shared" si="1599"/>
        <v>20.098042038440987</v>
      </c>
      <c r="N5892" s="64">
        <f t="shared" si="1599"/>
        <v>167.61801505440914</v>
      </c>
      <c r="O5892" s="121"/>
      <c r="P5892" s="177">
        <v>0</v>
      </c>
      <c r="Q5892" s="177">
        <v>22.413428370886717</v>
      </c>
      <c r="R5892" s="177">
        <v>22.413428370886717</v>
      </c>
      <c r="S5892" s="177">
        <v>0</v>
      </c>
      <c r="T5892" s="177">
        <v>0</v>
      </c>
      <c r="U5892" s="177">
        <v>22.413428370886717</v>
      </c>
      <c r="V5892" s="177">
        <v>22.413428370886717</v>
      </c>
      <c r="W5892" s="177">
        <v>0</v>
      </c>
      <c r="X5892" s="177">
        <v>0</v>
      </c>
      <c r="Y5892" s="177">
        <v>0</v>
      </c>
      <c r="Z5892" s="177">
        <v>0</v>
      </c>
      <c r="AA5892" s="177">
        <v>29.934300838848902</v>
      </c>
      <c r="AB5892" s="177">
        <v>28.232782138859392</v>
      </c>
      <c r="AC5892" s="177">
        <v>19.797218593153993</v>
      </c>
      <c r="AD5892" s="177">
        <v>0</v>
      </c>
      <c r="AE5892" s="177">
        <v>0</v>
      </c>
      <c r="AF5892" s="177">
        <v>20.098042038440987</v>
      </c>
      <c r="AG5892" s="177">
        <v>0</v>
      </c>
      <c r="AH5892" s="177">
        <v>0</v>
      </c>
      <c r="AI5892" s="177">
        <v>0</v>
      </c>
      <c r="AJ5892" s="177">
        <v>0</v>
      </c>
    </row>
    <row r="5893" spans="1:36" hidden="1" outlineLevel="1" x14ac:dyDescent="0.25">
      <c r="A5893" s="190">
        <f t="shared" si="1587"/>
        <v>2036</v>
      </c>
      <c r="B5893" s="55">
        <f t="shared" si="1588"/>
        <v>5</v>
      </c>
      <c r="C5893" s="55">
        <f t="shared" si="1589"/>
        <v>22</v>
      </c>
      <c r="D5893" s="55">
        <f t="shared" si="1585"/>
        <v>245</v>
      </c>
      <c r="F5893" s="63">
        <f t="shared" si="1594"/>
        <v>49796.916666666613</v>
      </c>
      <c r="G5893" s="64">
        <f t="shared" si="1586"/>
        <v>192.73038125860563</v>
      </c>
      <c r="H5893" s="64">
        <f t="shared" si="1599"/>
        <v>0</v>
      </c>
      <c r="I5893" s="64">
        <f t="shared" si="1599"/>
        <v>0</v>
      </c>
      <c r="J5893" s="64">
        <f t="shared" si="1599"/>
        <v>0</v>
      </c>
      <c r="K5893" s="64">
        <f t="shared" si="1599"/>
        <v>0</v>
      </c>
      <c r="L5893" s="64">
        <f t="shared" si="1599"/>
        <v>0</v>
      </c>
      <c r="M5893" s="64">
        <f t="shared" si="1599"/>
        <v>22.534168346130798</v>
      </c>
      <c r="N5893" s="64">
        <f t="shared" si="1599"/>
        <v>170.19621291247483</v>
      </c>
      <c r="O5893" s="121"/>
      <c r="P5893" s="177">
        <v>0</v>
      </c>
      <c r="Q5893" s="177">
        <v>23.072949941340394</v>
      </c>
      <c r="R5893" s="177">
        <v>23.072949941340394</v>
      </c>
      <c r="S5893" s="177">
        <v>0</v>
      </c>
      <c r="T5893" s="177">
        <v>0</v>
      </c>
      <c r="U5893" s="177">
        <v>23.072949941340394</v>
      </c>
      <c r="V5893" s="177">
        <v>23.072949941340394</v>
      </c>
      <c r="W5893" s="177">
        <v>0</v>
      </c>
      <c r="X5893" s="177">
        <v>0</v>
      </c>
      <c r="Y5893" s="177">
        <v>0</v>
      </c>
      <c r="Z5893" s="177">
        <v>0</v>
      </c>
      <c r="AA5893" s="177">
        <v>29.232063655214038</v>
      </c>
      <c r="AB5893" s="177">
        <v>28.022719186674834</v>
      </c>
      <c r="AC5893" s="177">
        <v>20.649630305224381</v>
      </c>
      <c r="AD5893" s="177">
        <v>0</v>
      </c>
      <c r="AE5893" s="177">
        <v>0</v>
      </c>
      <c r="AF5893" s="177">
        <v>22.534168346130798</v>
      </c>
      <c r="AG5893" s="177">
        <v>0</v>
      </c>
      <c r="AH5893" s="177">
        <v>0</v>
      </c>
      <c r="AI5893" s="177">
        <v>0</v>
      </c>
      <c r="AJ5893" s="177">
        <v>0</v>
      </c>
    </row>
    <row r="5894" spans="1:36" hidden="1" outlineLevel="1" x14ac:dyDescent="0.25">
      <c r="A5894" s="190">
        <f t="shared" si="1587"/>
        <v>2036</v>
      </c>
      <c r="B5894" s="55">
        <f t="shared" si="1588"/>
        <v>5</v>
      </c>
      <c r="C5894" s="55">
        <f t="shared" si="1589"/>
        <v>23</v>
      </c>
      <c r="D5894" s="55">
        <f t="shared" si="1585"/>
        <v>245</v>
      </c>
      <c r="F5894" s="63">
        <f t="shared" si="1594"/>
        <v>49796.958333333278</v>
      </c>
      <c r="G5894" s="64">
        <f t="shared" si="1586"/>
        <v>197.19799732459143</v>
      </c>
      <c r="H5894" s="64">
        <f t="shared" si="1599"/>
        <v>0</v>
      </c>
      <c r="I5894" s="64">
        <f t="shared" si="1599"/>
        <v>0</v>
      </c>
      <c r="J5894" s="64">
        <f t="shared" si="1599"/>
        <v>0</v>
      </c>
      <c r="K5894" s="64">
        <f t="shared" si="1599"/>
        <v>0</v>
      </c>
      <c r="L5894" s="64">
        <f t="shared" si="1599"/>
        <v>0</v>
      </c>
      <c r="M5894" s="64">
        <f t="shared" si="1599"/>
        <v>23.955242025616531</v>
      </c>
      <c r="N5894" s="64">
        <f t="shared" si="1599"/>
        <v>173.24275529897488</v>
      </c>
      <c r="O5894" s="121"/>
      <c r="P5894" s="177">
        <v>0</v>
      </c>
      <c r="Q5894" s="177">
        <v>23.382100677490556</v>
      </c>
      <c r="R5894" s="177">
        <v>23.382100677490556</v>
      </c>
      <c r="S5894" s="177">
        <v>0</v>
      </c>
      <c r="T5894" s="177">
        <v>0</v>
      </c>
      <c r="U5894" s="177">
        <v>23.382100677490556</v>
      </c>
      <c r="V5894" s="177">
        <v>23.382100677490556</v>
      </c>
      <c r="W5894" s="177">
        <v>0</v>
      </c>
      <c r="X5894" s="177">
        <v>0</v>
      </c>
      <c r="Y5894" s="177">
        <v>0</v>
      </c>
      <c r="Z5894" s="177">
        <v>0</v>
      </c>
      <c r="AA5894" s="177">
        <v>30.243527069229366</v>
      </c>
      <c r="AB5894" s="177">
        <v>26.545023240014956</v>
      </c>
      <c r="AC5894" s="177">
        <v>22.92580227976832</v>
      </c>
      <c r="AD5894" s="177">
        <v>0</v>
      </c>
      <c r="AE5894" s="177">
        <v>0</v>
      </c>
      <c r="AF5894" s="177">
        <v>23.955242025616531</v>
      </c>
      <c r="AG5894" s="177">
        <v>0</v>
      </c>
      <c r="AH5894" s="177">
        <v>0</v>
      </c>
      <c r="AI5894" s="177">
        <v>0</v>
      </c>
      <c r="AJ5894" s="177">
        <v>0</v>
      </c>
    </row>
    <row r="5895" spans="1:36" hidden="1" outlineLevel="1" x14ac:dyDescent="0.25">
      <c r="A5895" s="190">
        <f t="shared" si="1587"/>
        <v>2036</v>
      </c>
      <c r="B5895" s="55">
        <f t="shared" si="1588"/>
        <v>6</v>
      </c>
      <c r="C5895" s="55">
        <f t="shared" si="1589"/>
        <v>0</v>
      </c>
      <c r="D5895" s="55">
        <f t="shared" si="1585"/>
        <v>246</v>
      </c>
      <c r="F5895" s="63">
        <f t="shared" ref="F5895" si="1600">EDATE(F5871,1)</f>
        <v>49827</v>
      </c>
      <c r="G5895" s="64">
        <f t="shared" si="1586"/>
        <v>164.72463245539339</v>
      </c>
      <c r="H5895" s="64">
        <f t="shared" ref="H5895:N5904" si="1601">SUMIF($P$6:$AK$6,H$6,$P5895:$AK5895)</f>
        <v>0</v>
      </c>
      <c r="I5895" s="64">
        <f t="shared" si="1601"/>
        <v>0</v>
      </c>
      <c r="J5895" s="64">
        <f t="shared" si="1601"/>
        <v>0</v>
      </c>
      <c r="K5895" s="64">
        <f t="shared" si="1601"/>
        <v>0</v>
      </c>
      <c r="L5895" s="64">
        <f t="shared" si="1601"/>
        <v>0</v>
      </c>
      <c r="M5895" s="64">
        <f t="shared" si="1601"/>
        <v>26.946444448059577</v>
      </c>
      <c r="N5895" s="64">
        <f t="shared" si="1601"/>
        <v>137.77818800733382</v>
      </c>
      <c r="O5895" s="121"/>
      <c r="P5895" s="177">
        <v>0</v>
      </c>
      <c r="Q5895" s="177">
        <v>17.786472353172631</v>
      </c>
      <c r="R5895" s="177">
        <v>17.786472353172631</v>
      </c>
      <c r="S5895" s="177">
        <v>0</v>
      </c>
      <c r="T5895" s="177">
        <v>0</v>
      </c>
      <c r="U5895" s="177">
        <v>17.786472353172631</v>
      </c>
      <c r="V5895" s="177">
        <v>17.786472353172631</v>
      </c>
      <c r="W5895" s="177">
        <v>0</v>
      </c>
      <c r="X5895" s="177">
        <v>0</v>
      </c>
      <c r="Y5895" s="177">
        <v>0</v>
      </c>
      <c r="Z5895" s="177">
        <v>0</v>
      </c>
      <c r="AA5895" s="177">
        <v>28.747435569162121</v>
      </c>
      <c r="AB5895" s="177">
        <v>19.443919598386422</v>
      </c>
      <c r="AC5895" s="177">
        <v>18.440943427094773</v>
      </c>
      <c r="AD5895" s="177">
        <v>0</v>
      </c>
      <c r="AE5895" s="177">
        <v>0</v>
      </c>
      <c r="AF5895" s="177">
        <v>26.946444448059577</v>
      </c>
      <c r="AG5895" s="177">
        <v>0</v>
      </c>
      <c r="AH5895" s="177">
        <v>0</v>
      </c>
      <c r="AI5895" s="177">
        <v>0</v>
      </c>
      <c r="AJ5895" s="177">
        <v>0</v>
      </c>
    </row>
    <row r="5896" spans="1:36" hidden="1" outlineLevel="1" x14ac:dyDescent="0.25">
      <c r="A5896" s="190">
        <f t="shared" si="1587"/>
        <v>2036</v>
      </c>
      <c r="B5896" s="55">
        <f t="shared" si="1588"/>
        <v>6</v>
      </c>
      <c r="C5896" s="55">
        <f t="shared" si="1589"/>
        <v>1</v>
      </c>
      <c r="D5896" s="55">
        <f t="shared" si="1585"/>
        <v>246</v>
      </c>
      <c r="F5896" s="63">
        <f t="shared" ref="F5896" si="1602">F5895+1/24</f>
        <v>49827.041666666664</v>
      </c>
      <c r="G5896" s="64">
        <f t="shared" si="1586"/>
        <v>159.63600708894344</v>
      </c>
      <c r="H5896" s="64">
        <f t="shared" si="1601"/>
        <v>0</v>
      </c>
      <c r="I5896" s="64">
        <f t="shared" si="1601"/>
        <v>0</v>
      </c>
      <c r="J5896" s="64">
        <f t="shared" si="1601"/>
        <v>0</v>
      </c>
      <c r="K5896" s="64">
        <f t="shared" si="1601"/>
        <v>0</v>
      </c>
      <c r="L5896" s="64">
        <f t="shared" si="1601"/>
        <v>0</v>
      </c>
      <c r="M5896" s="64">
        <f t="shared" si="1601"/>
        <v>27.760263240115069</v>
      </c>
      <c r="N5896" s="64">
        <f t="shared" si="1601"/>
        <v>131.87574384882836</v>
      </c>
      <c r="O5896" s="121"/>
      <c r="P5896" s="177">
        <v>0</v>
      </c>
      <c r="Q5896" s="177">
        <v>15.560587052891467</v>
      </c>
      <c r="R5896" s="177">
        <v>15.560587052891467</v>
      </c>
      <c r="S5896" s="177">
        <v>0</v>
      </c>
      <c r="T5896" s="177">
        <v>0</v>
      </c>
      <c r="U5896" s="177">
        <v>15.560587052891467</v>
      </c>
      <c r="V5896" s="177">
        <v>15.560587052891467</v>
      </c>
      <c r="W5896" s="177">
        <v>0</v>
      </c>
      <c r="X5896" s="177">
        <v>0</v>
      </c>
      <c r="Y5896" s="177">
        <v>0</v>
      </c>
      <c r="Z5896" s="177">
        <v>0</v>
      </c>
      <c r="AA5896" s="177">
        <v>28.669373099584202</v>
      </c>
      <c r="AB5896" s="177">
        <v>20.771805403016181</v>
      </c>
      <c r="AC5896" s="177">
        <v>20.192217134662116</v>
      </c>
      <c r="AD5896" s="177">
        <v>0</v>
      </c>
      <c r="AE5896" s="177">
        <v>0</v>
      </c>
      <c r="AF5896" s="177">
        <v>27.760263240115069</v>
      </c>
      <c r="AG5896" s="177">
        <v>0</v>
      </c>
      <c r="AH5896" s="177">
        <v>0</v>
      </c>
      <c r="AI5896" s="177">
        <v>0</v>
      </c>
      <c r="AJ5896" s="177">
        <v>0</v>
      </c>
    </row>
    <row r="5897" spans="1:36" hidden="1" outlineLevel="1" x14ac:dyDescent="0.25">
      <c r="A5897" s="190">
        <f t="shared" si="1587"/>
        <v>2036</v>
      </c>
      <c r="B5897" s="55">
        <f t="shared" si="1588"/>
        <v>6</v>
      </c>
      <c r="C5897" s="55">
        <f t="shared" si="1589"/>
        <v>2</v>
      </c>
      <c r="D5897" s="55">
        <f t="shared" si="1585"/>
        <v>246</v>
      </c>
      <c r="F5897" s="63">
        <f t="shared" si="1594"/>
        <v>49827.083333333328</v>
      </c>
      <c r="G5897" s="64">
        <f t="shared" si="1586"/>
        <v>157.03986504105256</v>
      </c>
      <c r="H5897" s="64">
        <f t="shared" si="1601"/>
        <v>0</v>
      </c>
      <c r="I5897" s="64">
        <f t="shared" si="1601"/>
        <v>0</v>
      </c>
      <c r="J5897" s="64">
        <f t="shared" si="1601"/>
        <v>0</v>
      </c>
      <c r="K5897" s="64">
        <f t="shared" si="1601"/>
        <v>0</v>
      </c>
      <c r="L5897" s="64">
        <f t="shared" si="1601"/>
        <v>0</v>
      </c>
      <c r="M5897" s="64">
        <f t="shared" si="1601"/>
        <v>26.584747207146023</v>
      </c>
      <c r="N5897" s="64">
        <f t="shared" si="1601"/>
        <v>130.45511783390654</v>
      </c>
      <c r="O5897" s="121"/>
      <c r="P5897" s="177">
        <v>0</v>
      </c>
      <c r="Q5897" s="177">
        <v>15.643027249198179</v>
      </c>
      <c r="R5897" s="177">
        <v>15.643027249198179</v>
      </c>
      <c r="S5897" s="177">
        <v>0</v>
      </c>
      <c r="T5897" s="177">
        <v>0</v>
      </c>
      <c r="U5897" s="177">
        <v>15.643027249198179</v>
      </c>
      <c r="V5897" s="177">
        <v>15.643027249198179</v>
      </c>
      <c r="W5897" s="177">
        <v>0</v>
      </c>
      <c r="X5897" s="177">
        <v>0</v>
      </c>
      <c r="Y5897" s="177">
        <v>0</v>
      </c>
      <c r="Z5897" s="177">
        <v>0</v>
      </c>
      <c r="AA5897" s="177">
        <v>26.783912224047299</v>
      </c>
      <c r="AB5897" s="177">
        <v>22.13286276661826</v>
      </c>
      <c r="AC5897" s="177">
        <v>18.966233846448276</v>
      </c>
      <c r="AD5897" s="177">
        <v>0</v>
      </c>
      <c r="AE5897" s="177">
        <v>0</v>
      </c>
      <c r="AF5897" s="177">
        <v>26.584747207146023</v>
      </c>
      <c r="AG5897" s="177">
        <v>0</v>
      </c>
      <c r="AH5897" s="177">
        <v>0</v>
      </c>
      <c r="AI5897" s="177">
        <v>0</v>
      </c>
      <c r="AJ5897" s="177">
        <v>0</v>
      </c>
    </row>
    <row r="5898" spans="1:36" hidden="1" outlineLevel="1" x14ac:dyDescent="0.25">
      <c r="A5898" s="190">
        <f t="shared" si="1587"/>
        <v>2036</v>
      </c>
      <c r="B5898" s="55">
        <f t="shared" si="1588"/>
        <v>6</v>
      </c>
      <c r="C5898" s="55">
        <f t="shared" si="1589"/>
        <v>3</v>
      </c>
      <c r="D5898" s="55">
        <f t="shared" si="1585"/>
        <v>246</v>
      </c>
      <c r="F5898" s="63">
        <f t="shared" si="1594"/>
        <v>49827.124999999993</v>
      </c>
      <c r="G5898" s="64">
        <f t="shared" si="1586"/>
        <v>161.56689724794941</v>
      </c>
      <c r="H5898" s="64">
        <f t="shared" si="1601"/>
        <v>0</v>
      </c>
      <c r="I5898" s="64">
        <f t="shared" si="1601"/>
        <v>0.20244626672851632</v>
      </c>
      <c r="J5898" s="64">
        <f t="shared" si="1601"/>
        <v>0</v>
      </c>
      <c r="K5898" s="64">
        <f t="shared" si="1601"/>
        <v>0</v>
      </c>
      <c r="L5898" s="64">
        <f t="shared" si="1601"/>
        <v>0</v>
      </c>
      <c r="M5898" s="64">
        <f t="shared" si="1601"/>
        <v>26.132625656004087</v>
      </c>
      <c r="N5898" s="64">
        <f t="shared" si="1601"/>
        <v>135.23182532521682</v>
      </c>
      <c r="O5898" s="121"/>
      <c r="P5898" s="177">
        <v>0</v>
      </c>
      <c r="Q5898" s="177">
        <v>16.312853844190194</v>
      </c>
      <c r="R5898" s="177">
        <v>16.312853844190194</v>
      </c>
      <c r="S5898" s="177">
        <v>0.20244626672851632</v>
      </c>
      <c r="T5898" s="177">
        <v>0</v>
      </c>
      <c r="U5898" s="177">
        <v>16.312853844190194</v>
      </c>
      <c r="V5898" s="177">
        <v>16.312853844190194</v>
      </c>
      <c r="W5898" s="177">
        <v>0</v>
      </c>
      <c r="X5898" s="177">
        <v>0</v>
      </c>
      <c r="Y5898" s="177">
        <v>0</v>
      </c>
      <c r="Z5898" s="177">
        <v>0</v>
      </c>
      <c r="AA5898" s="177">
        <v>25.322036761104716</v>
      </c>
      <c r="AB5898" s="177">
        <v>24.411689985171485</v>
      </c>
      <c r="AC5898" s="177">
        <v>20.246683202179835</v>
      </c>
      <c r="AD5898" s="177">
        <v>0</v>
      </c>
      <c r="AE5898" s="177">
        <v>0</v>
      </c>
      <c r="AF5898" s="177">
        <v>26.132625656004087</v>
      </c>
      <c r="AG5898" s="177">
        <v>0</v>
      </c>
      <c r="AH5898" s="177">
        <v>0</v>
      </c>
      <c r="AI5898" s="177">
        <v>0</v>
      </c>
      <c r="AJ5898" s="177">
        <v>0</v>
      </c>
    </row>
    <row r="5899" spans="1:36" hidden="1" outlineLevel="1" x14ac:dyDescent="0.25">
      <c r="A5899" s="190">
        <f t="shared" si="1587"/>
        <v>2036</v>
      </c>
      <c r="B5899" s="55">
        <f t="shared" si="1588"/>
        <v>6</v>
      </c>
      <c r="C5899" s="55">
        <f t="shared" si="1589"/>
        <v>4</v>
      </c>
      <c r="D5899" s="55">
        <f t="shared" si="1585"/>
        <v>246</v>
      </c>
      <c r="F5899" s="63">
        <f t="shared" si="1594"/>
        <v>49827.166666666657</v>
      </c>
      <c r="G5899" s="64">
        <f t="shared" si="1586"/>
        <v>157.34909597928063</v>
      </c>
      <c r="H5899" s="64">
        <f t="shared" si="1601"/>
        <v>0</v>
      </c>
      <c r="I5899" s="64">
        <f t="shared" si="1601"/>
        <v>11.688031268350827</v>
      </c>
      <c r="J5899" s="64">
        <f t="shared" si="1601"/>
        <v>0</v>
      </c>
      <c r="K5899" s="64">
        <f t="shared" si="1601"/>
        <v>0</v>
      </c>
      <c r="L5899" s="64">
        <f t="shared" si="1601"/>
        <v>0</v>
      </c>
      <c r="M5899" s="64">
        <f t="shared" si="1601"/>
        <v>25.137958243491816</v>
      </c>
      <c r="N5899" s="64">
        <f t="shared" si="1601"/>
        <v>120.52310646743798</v>
      </c>
      <c r="O5899" s="121"/>
      <c r="P5899" s="177">
        <v>0</v>
      </c>
      <c r="Q5899" s="177">
        <v>13.808732881373885</v>
      </c>
      <c r="R5899" s="177">
        <v>13.808732881373885</v>
      </c>
      <c r="S5899" s="177">
        <v>1.8680580805441021</v>
      </c>
      <c r="T5899" s="177">
        <v>9.4446172245674145</v>
      </c>
      <c r="U5899" s="177">
        <v>13.808732881373885</v>
      </c>
      <c r="V5899" s="177">
        <v>13.808732881373885</v>
      </c>
      <c r="W5899" s="177">
        <v>0.14483937571275676</v>
      </c>
      <c r="X5899" s="177">
        <v>0.23051658752655252</v>
      </c>
      <c r="Y5899" s="177">
        <v>0</v>
      </c>
      <c r="Z5899" s="177">
        <v>0</v>
      </c>
      <c r="AA5899" s="177">
        <v>23.419039335797361</v>
      </c>
      <c r="AB5899" s="177">
        <v>22.035337696749771</v>
      </c>
      <c r="AC5899" s="177">
        <v>19.833797909395297</v>
      </c>
      <c r="AD5899" s="177">
        <v>0</v>
      </c>
      <c r="AE5899" s="177">
        <v>0</v>
      </c>
      <c r="AF5899" s="177">
        <v>25.137958243491816</v>
      </c>
      <c r="AG5899" s="177">
        <v>0</v>
      </c>
      <c r="AH5899" s="177">
        <v>0</v>
      </c>
      <c r="AI5899" s="177">
        <v>0</v>
      </c>
      <c r="AJ5899" s="177">
        <v>0</v>
      </c>
    </row>
    <row r="5900" spans="1:36" hidden="1" outlineLevel="1" x14ac:dyDescent="0.25">
      <c r="A5900" s="190">
        <f t="shared" si="1587"/>
        <v>2036</v>
      </c>
      <c r="B5900" s="55">
        <f t="shared" si="1588"/>
        <v>6</v>
      </c>
      <c r="C5900" s="55">
        <f t="shared" si="1589"/>
        <v>5</v>
      </c>
      <c r="D5900" s="55">
        <f t="shared" si="1585"/>
        <v>246</v>
      </c>
      <c r="F5900" s="63">
        <f t="shared" si="1594"/>
        <v>49827.208333333321</v>
      </c>
      <c r="G5900" s="64">
        <f t="shared" si="1586"/>
        <v>199.35974641767908</v>
      </c>
      <c r="H5900" s="64">
        <f t="shared" si="1601"/>
        <v>0</v>
      </c>
      <c r="I5900" s="64">
        <f t="shared" si="1601"/>
        <v>58.172513696551292</v>
      </c>
      <c r="J5900" s="64">
        <f t="shared" si="1601"/>
        <v>0</v>
      </c>
      <c r="K5900" s="64">
        <f t="shared" si="1601"/>
        <v>0</v>
      </c>
      <c r="L5900" s="64">
        <f t="shared" si="1601"/>
        <v>0</v>
      </c>
      <c r="M5900" s="64">
        <f t="shared" si="1601"/>
        <v>23.962442210522777</v>
      </c>
      <c r="N5900" s="64">
        <f t="shared" si="1601"/>
        <v>117.224790510605</v>
      </c>
      <c r="O5900" s="121"/>
      <c r="P5900" s="177">
        <v>0</v>
      </c>
      <c r="Q5900" s="177">
        <v>13.582022341530433</v>
      </c>
      <c r="R5900" s="177">
        <v>13.582022341530433</v>
      </c>
      <c r="S5900" s="177">
        <v>6.5645217658723762</v>
      </c>
      <c r="T5900" s="177">
        <v>28.131962721396167</v>
      </c>
      <c r="U5900" s="177">
        <v>13.582022341530433</v>
      </c>
      <c r="V5900" s="177">
        <v>13.582022341530433</v>
      </c>
      <c r="W5900" s="177">
        <v>2.3848378525241842</v>
      </c>
      <c r="X5900" s="177">
        <v>11.502548245168759</v>
      </c>
      <c r="Y5900" s="177">
        <v>2.3341759999999998</v>
      </c>
      <c r="Z5900" s="177">
        <v>0</v>
      </c>
      <c r="AA5900" s="177">
        <v>23.572574402127429</v>
      </c>
      <c r="AB5900" s="177">
        <v>20.341157037581226</v>
      </c>
      <c r="AC5900" s="177">
        <v>18.982969704774611</v>
      </c>
      <c r="AD5900" s="177">
        <v>0</v>
      </c>
      <c r="AE5900" s="177">
        <v>0</v>
      </c>
      <c r="AF5900" s="177">
        <v>23.962442210522777</v>
      </c>
      <c r="AG5900" s="177">
        <v>0</v>
      </c>
      <c r="AH5900" s="177">
        <v>0</v>
      </c>
      <c r="AI5900" s="177">
        <v>0</v>
      </c>
      <c r="AJ5900" s="177">
        <v>7.2544671115898076</v>
      </c>
    </row>
    <row r="5901" spans="1:36" hidden="1" outlineLevel="1" x14ac:dyDescent="0.25">
      <c r="A5901" s="190">
        <f t="shared" si="1587"/>
        <v>2036</v>
      </c>
      <c r="B5901" s="55">
        <f t="shared" si="1588"/>
        <v>6</v>
      </c>
      <c r="C5901" s="55">
        <f t="shared" si="1589"/>
        <v>6</v>
      </c>
      <c r="D5901" s="55">
        <f t="shared" si="1585"/>
        <v>246</v>
      </c>
      <c r="F5901" s="63">
        <f t="shared" si="1594"/>
        <v>49827.249999999985</v>
      </c>
      <c r="G5901" s="64">
        <f t="shared" si="1586"/>
        <v>274.33445755627292</v>
      </c>
      <c r="H5901" s="64">
        <f t="shared" si="1601"/>
        <v>0</v>
      </c>
      <c r="I5901" s="64">
        <f t="shared" si="1601"/>
        <v>118.75590868349343</v>
      </c>
      <c r="J5901" s="64">
        <f t="shared" si="1601"/>
        <v>0</v>
      </c>
      <c r="K5901" s="64">
        <f t="shared" si="1601"/>
        <v>0</v>
      </c>
      <c r="L5901" s="64">
        <f t="shared" si="1601"/>
        <v>0</v>
      </c>
      <c r="M5901" s="64">
        <f t="shared" si="1601"/>
        <v>22.063531695726635</v>
      </c>
      <c r="N5901" s="64">
        <f t="shared" si="1601"/>
        <v>133.51501717705287</v>
      </c>
      <c r="O5901" s="121"/>
      <c r="P5901" s="177">
        <v>0</v>
      </c>
      <c r="Q5901" s="177">
        <v>17.24030605264068</v>
      </c>
      <c r="R5901" s="177">
        <v>17.24030605264068</v>
      </c>
      <c r="S5901" s="177">
        <v>15.68528505611034</v>
      </c>
      <c r="T5901" s="177">
        <v>35.900398101546543</v>
      </c>
      <c r="U5901" s="177">
        <v>17.24030605264068</v>
      </c>
      <c r="V5901" s="177">
        <v>17.24030605264068</v>
      </c>
      <c r="W5901" s="177">
        <v>6.0327657719399692</v>
      </c>
      <c r="X5901" s="177">
        <v>28.479461088949414</v>
      </c>
      <c r="Y5901" s="177">
        <v>9.7257333333333342</v>
      </c>
      <c r="Z5901" s="177">
        <v>0</v>
      </c>
      <c r="AA5901" s="177">
        <v>25.018809236478539</v>
      </c>
      <c r="AB5901" s="177">
        <v>20.355855368927173</v>
      </c>
      <c r="AC5901" s="177">
        <v>19.179128361084462</v>
      </c>
      <c r="AD5901" s="177">
        <v>0</v>
      </c>
      <c r="AE5901" s="177">
        <v>0</v>
      </c>
      <c r="AF5901" s="177">
        <v>22.063531695726635</v>
      </c>
      <c r="AG5901" s="177">
        <v>0</v>
      </c>
      <c r="AH5901" s="177">
        <v>0</v>
      </c>
      <c r="AI5901" s="177">
        <v>0</v>
      </c>
      <c r="AJ5901" s="177">
        <v>22.932265331613827</v>
      </c>
    </row>
    <row r="5902" spans="1:36" hidden="1" outlineLevel="1" x14ac:dyDescent="0.25">
      <c r="A5902" s="190">
        <f t="shared" si="1587"/>
        <v>2036</v>
      </c>
      <c r="B5902" s="55">
        <f t="shared" si="1588"/>
        <v>6</v>
      </c>
      <c r="C5902" s="55">
        <f t="shared" si="1589"/>
        <v>7</v>
      </c>
      <c r="D5902" s="55">
        <f t="shared" si="1585"/>
        <v>246</v>
      </c>
      <c r="F5902" s="63">
        <f t="shared" si="1594"/>
        <v>49827.29166666665</v>
      </c>
      <c r="G5902" s="64">
        <f t="shared" si="1586"/>
        <v>332.70583079949353</v>
      </c>
      <c r="H5902" s="64">
        <f t="shared" si="1601"/>
        <v>0</v>
      </c>
      <c r="I5902" s="64">
        <f t="shared" si="1601"/>
        <v>162.01034076662143</v>
      </c>
      <c r="J5902" s="64">
        <f t="shared" si="1601"/>
        <v>0</v>
      </c>
      <c r="K5902" s="64">
        <f t="shared" si="1601"/>
        <v>0</v>
      </c>
      <c r="L5902" s="64">
        <f t="shared" si="1601"/>
        <v>0</v>
      </c>
      <c r="M5902" s="64">
        <f t="shared" si="1601"/>
        <v>17.542316184307239</v>
      </c>
      <c r="N5902" s="64">
        <f t="shared" si="1601"/>
        <v>153.15317384856485</v>
      </c>
      <c r="O5902" s="121"/>
      <c r="P5902" s="177">
        <v>0</v>
      </c>
      <c r="Q5902" s="177">
        <v>21.743601775894703</v>
      </c>
      <c r="R5902" s="177">
        <v>21.743601775894703</v>
      </c>
      <c r="S5902" s="177">
        <v>25.770160804792631</v>
      </c>
      <c r="T5902" s="177">
        <v>37.000347222752403</v>
      </c>
      <c r="U5902" s="177">
        <v>21.743601775894703</v>
      </c>
      <c r="V5902" s="177">
        <v>21.743601775894703</v>
      </c>
      <c r="W5902" s="177">
        <v>6.945265546590095</v>
      </c>
      <c r="X5902" s="177">
        <v>32.840111017975744</v>
      </c>
      <c r="Y5902" s="177">
        <v>21.007583999999998</v>
      </c>
      <c r="Z5902" s="177">
        <v>0</v>
      </c>
      <c r="AA5902" s="177">
        <v>23.600120029506968</v>
      </c>
      <c r="AB5902" s="177">
        <v>22.833762591991228</v>
      </c>
      <c r="AC5902" s="177">
        <v>19.744884123487864</v>
      </c>
      <c r="AD5902" s="177">
        <v>0</v>
      </c>
      <c r="AE5902" s="177">
        <v>0</v>
      </c>
      <c r="AF5902" s="177">
        <v>17.542316184307239</v>
      </c>
      <c r="AG5902" s="177">
        <v>0</v>
      </c>
      <c r="AH5902" s="177">
        <v>0</v>
      </c>
      <c r="AI5902" s="177">
        <v>0</v>
      </c>
      <c r="AJ5902" s="177">
        <v>38.44687217451056</v>
      </c>
    </row>
    <row r="5903" spans="1:36" hidden="1" outlineLevel="1" x14ac:dyDescent="0.25">
      <c r="A5903" s="190">
        <f t="shared" si="1587"/>
        <v>2036</v>
      </c>
      <c r="B5903" s="55">
        <f t="shared" si="1588"/>
        <v>6</v>
      </c>
      <c r="C5903" s="55">
        <f t="shared" si="1589"/>
        <v>8</v>
      </c>
      <c r="D5903" s="55">
        <f t="shared" ref="D5903:D5966" si="1603">MATCH(DATE(YEAR(F5903),B5903,1),$F$7505:$F$7816,0)</f>
        <v>246</v>
      </c>
      <c r="F5903" s="63">
        <f t="shared" si="1594"/>
        <v>49827.333333333314</v>
      </c>
      <c r="G5903" s="64">
        <f t="shared" ref="G5903:G5966" si="1604">SUM(H5903:N5903)</f>
        <v>368.20700655905932</v>
      </c>
      <c r="H5903" s="64">
        <f t="shared" si="1601"/>
        <v>0</v>
      </c>
      <c r="I5903" s="64">
        <f t="shared" si="1601"/>
        <v>185.94714194916321</v>
      </c>
      <c r="J5903" s="64">
        <f t="shared" si="1601"/>
        <v>0</v>
      </c>
      <c r="K5903" s="64">
        <f t="shared" si="1601"/>
        <v>0</v>
      </c>
      <c r="L5903" s="64">
        <f t="shared" si="1601"/>
        <v>0</v>
      </c>
      <c r="M5903" s="64">
        <f t="shared" si="1601"/>
        <v>15.824254289967875</v>
      </c>
      <c r="N5903" s="64">
        <f t="shared" si="1601"/>
        <v>166.4356103199282</v>
      </c>
      <c r="O5903" s="121"/>
      <c r="P5903" s="177">
        <v>0</v>
      </c>
      <c r="Q5903" s="177">
        <v>25.793476419461811</v>
      </c>
      <c r="R5903" s="177">
        <v>25.793476419461811</v>
      </c>
      <c r="S5903" s="177">
        <v>31.257285568450634</v>
      </c>
      <c r="T5903" s="177">
        <v>37.460712514824515</v>
      </c>
      <c r="U5903" s="177">
        <v>25.793476419461811</v>
      </c>
      <c r="V5903" s="177">
        <v>25.793476419461811</v>
      </c>
      <c r="W5903" s="177">
        <v>8.0795412933708235</v>
      </c>
      <c r="X5903" s="177">
        <v>36.150224108960437</v>
      </c>
      <c r="Y5903" s="177">
        <v>31.122346666666665</v>
      </c>
      <c r="Z5903" s="177">
        <v>0</v>
      </c>
      <c r="AA5903" s="177">
        <v>21.06034341661082</v>
      </c>
      <c r="AB5903" s="177">
        <v>23.469959645379568</v>
      </c>
      <c r="AC5903" s="177">
        <v>18.731401580090562</v>
      </c>
      <c r="AD5903" s="177">
        <v>0</v>
      </c>
      <c r="AE5903" s="177">
        <v>0</v>
      </c>
      <c r="AF5903" s="177">
        <v>15.824254289967875</v>
      </c>
      <c r="AG5903" s="177">
        <v>0</v>
      </c>
      <c r="AH5903" s="177">
        <v>0</v>
      </c>
      <c r="AI5903" s="177">
        <v>0</v>
      </c>
      <c r="AJ5903" s="177">
        <v>41.877031796890137</v>
      </c>
    </row>
    <row r="5904" spans="1:36" hidden="1" outlineLevel="1" x14ac:dyDescent="0.25">
      <c r="A5904" s="190">
        <f t="shared" ref="A5904:A5967" si="1605">YEAR(F5904)</f>
        <v>2036</v>
      </c>
      <c r="B5904" s="55">
        <f t="shared" ref="B5904:B5967" si="1606">MONTH(F5904)</f>
        <v>6</v>
      </c>
      <c r="C5904" s="55">
        <f t="shared" ref="C5904:C5967" si="1607">HOUR(F5904)</f>
        <v>9</v>
      </c>
      <c r="D5904" s="55">
        <f t="shared" si="1603"/>
        <v>246</v>
      </c>
      <c r="F5904" s="63">
        <f t="shared" si="1594"/>
        <v>49827.374999999978</v>
      </c>
      <c r="G5904" s="64">
        <f t="shared" si="1604"/>
        <v>386.35198443105332</v>
      </c>
      <c r="H5904" s="64">
        <f t="shared" si="1601"/>
        <v>0</v>
      </c>
      <c r="I5904" s="64">
        <f t="shared" si="1601"/>
        <v>199.93793301230502</v>
      </c>
      <c r="J5904" s="64">
        <f t="shared" si="1601"/>
        <v>0</v>
      </c>
      <c r="K5904" s="64">
        <f t="shared" si="1601"/>
        <v>0</v>
      </c>
      <c r="L5904" s="64">
        <f t="shared" si="1601"/>
        <v>0</v>
      </c>
      <c r="M5904" s="64">
        <f t="shared" si="1601"/>
        <v>13.563646534258176</v>
      </c>
      <c r="N5904" s="64">
        <f t="shared" si="1601"/>
        <v>172.8504048844901</v>
      </c>
      <c r="O5904" s="121"/>
      <c r="P5904" s="177">
        <v>0</v>
      </c>
      <c r="Q5904" s="177">
        <v>28.019361719742982</v>
      </c>
      <c r="R5904" s="177">
        <v>28.019361719742982</v>
      </c>
      <c r="S5904" s="177">
        <v>34.269760600668903</v>
      </c>
      <c r="T5904" s="177">
        <v>37.436532463121324</v>
      </c>
      <c r="U5904" s="177">
        <v>28.019361719742982</v>
      </c>
      <c r="V5904" s="177">
        <v>28.019361719742982</v>
      </c>
      <c r="W5904" s="177">
        <v>8.0378030203890827</v>
      </c>
      <c r="X5904" s="177">
        <v>38.365934217123751</v>
      </c>
      <c r="Y5904" s="177">
        <v>36.568757333333338</v>
      </c>
      <c r="Z5904" s="177">
        <v>0</v>
      </c>
      <c r="AA5904" s="177">
        <v>20.522009100772838</v>
      </c>
      <c r="AB5904" s="177">
        <v>22.489007029662268</v>
      </c>
      <c r="AC5904" s="177">
        <v>17.761941875083053</v>
      </c>
      <c r="AD5904" s="177">
        <v>0</v>
      </c>
      <c r="AE5904" s="177">
        <v>0</v>
      </c>
      <c r="AF5904" s="177">
        <v>13.563646534258176</v>
      </c>
      <c r="AG5904" s="177">
        <v>0</v>
      </c>
      <c r="AH5904" s="177">
        <v>0</v>
      </c>
      <c r="AI5904" s="177">
        <v>0</v>
      </c>
      <c r="AJ5904" s="177">
        <v>45.259145377668631</v>
      </c>
    </row>
    <row r="5905" spans="1:36" hidden="1" outlineLevel="1" x14ac:dyDescent="0.25">
      <c r="A5905" s="190">
        <f t="shared" si="1605"/>
        <v>2036</v>
      </c>
      <c r="B5905" s="55">
        <f t="shared" si="1606"/>
        <v>6</v>
      </c>
      <c r="C5905" s="55">
        <f t="shared" si="1607"/>
        <v>10</v>
      </c>
      <c r="D5905" s="55">
        <f t="shared" si="1603"/>
        <v>246</v>
      </c>
      <c r="F5905" s="63">
        <f t="shared" si="1594"/>
        <v>49827.416666666642</v>
      </c>
      <c r="G5905" s="64">
        <f t="shared" si="1604"/>
        <v>390.98214451368165</v>
      </c>
      <c r="H5905" s="64">
        <f t="shared" ref="H5905:N5914" si="1608">SUMIF($P$6:$AK$6,H$6,$P5905:$AK5905)</f>
        <v>0</v>
      </c>
      <c r="I5905" s="64">
        <f t="shared" si="1608"/>
        <v>202.02579472082311</v>
      </c>
      <c r="J5905" s="64">
        <f t="shared" si="1608"/>
        <v>0</v>
      </c>
      <c r="K5905" s="64">
        <f t="shared" si="1608"/>
        <v>0</v>
      </c>
      <c r="L5905" s="64">
        <f t="shared" si="1608"/>
        <v>0</v>
      </c>
      <c r="M5905" s="64">
        <f t="shared" si="1608"/>
        <v>12.116857570603973</v>
      </c>
      <c r="N5905" s="64">
        <f t="shared" si="1608"/>
        <v>176.83949222225453</v>
      </c>
      <c r="O5905" s="121"/>
      <c r="P5905" s="177">
        <v>0</v>
      </c>
      <c r="Q5905" s="177">
        <v>29.936096283873987</v>
      </c>
      <c r="R5905" s="177">
        <v>29.936096283873987</v>
      </c>
      <c r="S5905" s="177">
        <v>34.279100968333324</v>
      </c>
      <c r="T5905" s="177">
        <v>36.699770580041971</v>
      </c>
      <c r="U5905" s="177">
        <v>29.936096283873987</v>
      </c>
      <c r="V5905" s="177">
        <v>29.936096283873987</v>
      </c>
      <c r="W5905" s="177">
        <v>8.1589751547963409</v>
      </c>
      <c r="X5905" s="177">
        <v>37.337881235469581</v>
      </c>
      <c r="Y5905" s="177">
        <v>40.848079999999989</v>
      </c>
      <c r="Z5905" s="177">
        <v>0</v>
      </c>
      <c r="AA5905" s="177">
        <v>19.714601916563929</v>
      </c>
      <c r="AB5905" s="177">
        <v>21.028467880409885</v>
      </c>
      <c r="AC5905" s="177">
        <v>16.352037289784771</v>
      </c>
      <c r="AD5905" s="177">
        <v>0</v>
      </c>
      <c r="AE5905" s="177">
        <v>0</v>
      </c>
      <c r="AF5905" s="177">
        <v>12.116857570603973</v>
      </c>
      <c r="AG5905" s="177">
        <v>0</v>
      </c>
      <c r="AH5905" s="177">
        <v>0</v>
      </c>
      <c r="AI5905" s="177">
        <v>0</v>
      </c>
      <c r="AJ5905" s="177">
        <v>44.701986782181891</v>
      </c>
    </row>
    <row r="5906" spans="1:36" hidden="1" outlineLevel="1" x14ac:dyDescent="0.25">
      <c r="A5906" s="190">
        <f t="shared" si="1605"/>
        <v>2036</v>
      </c>
      <c r="B5906" s="55">
        <f t="shared" si="1606"/>
        <v>6</v>
      </c>
      <c r="C5906" s="55">
        <f t="shared" si="1607"/>
        <v>11</v>
      </c>
      <c r="D5906" s="55">
        <f t="shared" si="1603"/>
        <v>246</v>
      </c>
      <c r="F5906" s="63">
        <f t="shared" si="1594"/>
        <v>49827.458333333307</v>
      </c>
      <c r="G5906" s="64">
        <f t="shared" si="1604"/>
        <v>400.22835522649393</v>
      </c>
      <c r="H5906" s="64">
        <f t="shared" si="1608"/>
        <v>0</v>
      </c>
      <c r="I5906" s="64">
        <f t="shared" si="1608"/>
        <v>199.54634429272116</v>
      </c>
      <c r="J5906" s="64">
        <f t="shared" si="1608"/>
        <v>0</v>
      </c>
      <c r="K5906" s="64">
        <f t="shared" si="1608"/>
        <v>0</v>
      </c>
      <c r="L5906" s="64">
        <f t="shared" si="1608"/>
        <v>0</v>
      </c>
      <c r="M5906" s="64">
        <f t="shared" si="1608"/>
        <v>11.936008950147194</v>
      </c>
      <c r="N5906" s="64">
        <f t="shared" si="1608"/>
        <v>188.7460019836256</v>
      </c>
      <c r="O5906" s="121"/>
      <c r="P5906" s="177">
        <v>0</v>
      </c>
      <c r="Q5906" s="177">
        <v>33.161568964374005</v>
      </c>
      <c r="R5906" s="177">
        <v>33.161568964374005</v>
      </c>
      <c r="S5906" s="177">
        <v>34.984161229780256</v>
      </c>
      <c r="T5906" s="177">
        <v>35.849920455150787</v>
      </c>
      <c r="U5906" s="177">
        <v>33.161568964374005</v>
      </c>
      <c r="V5906" s="177">
        <v>33.161568964374005</v>
      </c>
      <c r="W5906" s="177">
        <v>7.9410850377485787</v>
      </c>
      <c r="X5906" s="177">
        <v>37.032308113971077</v>
      </c>
      <c r="Y5906" s="177">
        <v>40.45905066666667</v>
      </c>
      <c r="Z5906" s="177">
        <v>0</v>
      </c>
      <c r="AA5906" s="177">
        <v>19.275604040774382</v>
      </c>
      <c r="AB5906" s="177">
        <v>19.951534817665259</v>
      </c>
      <c r="AC5906" s="177">
        <v>16.872587267689969</v>
      </c>
      <c r="AD5906" s="177">
        <v>0</v>
      </c>
      <c r="AE5906" s="177">
        <v>0</v>
      </c>
      <c r="AF5906" s="177">
        <v>11.936008950147194</v>
      </c>
      <c r="AG5906" s="177">
        <v>0</v>
      </c>
      <c r="AH5906" s="177">
        <v>0</v>
      </c>
      <c r="AI5906" s="177">
        <v>0</v>
      </c>
      <c r="AJ5906" s="177">
        <v>43.279818789403777</v>
      </c>
    </row>
    <row r="5907" spans="1:36" hidden="1" outlineLevel="1" x14ac:dyDescent="0.25">
      <c r="A5907" s="190">
        <f t="shared" si="1605"/>
        <v>2036</v>
      </c>
      <c r="B5907" s="55">
        <f t="shared" si="1606"/>
        <v>6</v>
      </c>
      <c r="C5907" s="55">
        <f t="shared" si="1607"/>
        <v>12</v>
      </c>
      <c r="D5907" s="55">
        <f t="shared" si="1603"/>
        <v>246</v>
      </c>
      <c r="F5907" s="63">
        <f t="shared" si="1594"/>
        <v>49827.499999999971</v>
      </c>
      <c r="G5907" s="64">
        <f t="shared" si="1604"/>
        <v>408.15586053958612</v>
      </c>
      <c r="H5907" s="64">
        <f t="shared" si="1608"/>
        <v>0</v>
      </c>
      <c r="I5907" s="64">
        <f t="shared" si="1608"/>
        <v>196.06281129682378</v>
      </c>
      <c r="J5907" s="64">
        <f t="shared" si="1608"/>
        <v>0</v>
      </c>
      <c r="K5907" s="64">
        <f t="shared" si="1608"/>
        <v>0</v>
      </c>
      <c r="L5907" s="64">
        <f t="shared" si="1608"/>
        <v>0</v>
      </c>
      <c r="M5907" s="64">
        <f t="shared" si="1608"/>
        <v>11.845584639918807</v>
      </c>
      <c r="N5907" s="64">
        <f t="shared" si="1608"/>
        <v>200.24746460284351</v>
      </c>
      <c r="O5907" s="121"/>
      <c r="P5907" s="177">
        <v>0</v>
      </c>
      <c r="Q5907" s="177">
        <v>36.150026080492225</v>
      </c>
      <c r="R5907" s="177">
        <v>36.150026080492225</v>
      </c>
      <c r="S5907" s="177">
        <v>33.712757514267956</v>
      </c>
      <c r="T5907" s="177">
        <v>34.657228674098732</v>
      </c>
      <c r="U5907" s="177">
        <v>36.150026080492225</v>
      </c>
      <c r="V5907" s="177">
        <v>36.150026080492225</v>
      </c>
      <c r="W5907" s="177">
        <v>8.1354055211564837</v>
      </c>
      <c r="X5907" s="177">
        <v>36.536436352463163</v>
      </c>
      <c r="Y5907" s="177">
        <v>39.291962666666656</v>
      </c>
      <c r="Z5907" s="177">
        <v>0</v>
      </c>
      <c r="AA5907" s="177">
        <v>20.856252691264441</v>
      </c>
      <c r="AB5907" s="177">
        <v>16.807005337802757</v>
      </c>
      <c r="AC5907" s="177">
        <v>17.984102251807389</v>
      </c>
      <c r="AD5907" s="177">
        <v>0</v>
      </c>
      <c r="AE5907" s="177">
        <v>0</v>
      </c>
      <c r="AF5907" s="177">
        <v>11.845584639918807</v>
      </c>
      <c r="AG5907" s="177">
        <v>0</v>
      </c>
      <c r="AH5907" s="177">
        <v>0</v>
      </c>
      <c r="AI5907" s="177">
        <v>0</v>
      </c>
      <c r="AJ5907" s="177">
        <v>43.729020568170803</v>
      </c>
    </row>
    <row r="5908" spans="1:36" hidden="1" outlineLevel="1" x14ac:dyDescent="0.25">
      <c r="A5908" s="190">
        <f t="shared" si="1605"/>
        <v>2036</v>
      </c>
      <c r="B5908" s="55">
        <f t="shared" si="1606"/>
        <v>6</v>
      </c>
      <c r="C5908" s="55">
        <f t="shared" si="1607"/>
        <v>13</v>
      </c>
      <c r="D5908" s="55">
        <f t="shared" si="1603"/>
        <v>246</v>
      </c>
      <c r="F5908" s="63">
        <f t="shared" si="1594"/>
        <v>49827.541666666635</v>
      </c>
      <c r="G5908" s="64">
        <f t="shared" si="1604"/>
        <v>413.36912473399627</v>
      </c>
      <c r="H5908" s="64">
        <f t="shared" si="1608"/>
        <v>0</v>
      </c>
      <c r="I5908" s="64">
        <f t="shared" si="1608"/>
        <v>188.03568737467975</v>
      </c>
      <c r="J5908" s="64">
        <f t="shared" si="1608"/>
        <v>0</v>
      </c>
      <c r="K5908" s="64">
        <f t="shared" si="1608"/>
        <v>0</v>
      </c>
      <c r="L5908" s="64">
        <f t="shared" si="1608"/>
        <v>0</v>
      </c>
      <c r="M5908" s="64">
        <f t="shared" si="1608"/>
        <v>11.574311709233648</v>
      </c>
      <c r="N5908" s="64">
        <f t="shared" si="1608"/>
        <v>213.75912565008284</v>
      </c>
      <c r="O5908" s="121"/>
      <c r="P5908" s="177">
        <v>0</v>
      </c>
      <c r="Q5908" s="177">
        <v>37.561814442244639</v>
      </c>
      <c r="R5908" s="177">
        <v>37.561814442244639</v>
      </c>
      <c r="S5908" s="177">
        <v>30.433168741660801</v>
      </c>
      <c r="T5908" s="177">
        <v>34.657743752123174</v>
      </c>
      <c r="U5908" s="177">
        <v>37.561814442244639</v>
      </c>
      <c r="V5908" s="177">
        <v>37.561814442244639</v>
      </c>
      <c r="W5908" s="177">
        <v>7.9397857625351485</v>
      </c>
      <c r="X5908" s="177">
        <v>34.895619020309255</v>
      </c>
      <c r="Y5908" s="177">
        <v>37.73584533333333</v>
      </c>
      <c r="Z5908" s="177">
        <v>0</v>
      </c>
      <c r="AA5908" s="177">
        <v>24.210193226879028</v>
      </c>
      <c r="AB5908" s="177">
        <v>18.511590146600934</v>
      </c>
      <c r="AC5908" s="177">
        <v>20.790084507624332</v>
      </c>
      <c r="AD5908" s="177">
        <v>0</v>
      </c>
      <c r="AE5908" s="177">
        <v>0</v>
      </c>
      <c r="AF5908" s="177">
        <v>11.574311709233648</v>
      </c>
      <c r="AG5908" s="177">
        <v>0</v>
      </c>
      <c r="AH5908" s="177">
        <v>0</v>
      </c>
      <c r="AI5908" s="177">
        <v>0</v>
      </c>
      <c r="AJ5908" s="177">
        <v>42.373524764718042</v>
      </c>
    </row>
    <row r="5909" spans="1:36" hidden="1" outlineLevel="1" x14ac:dyDescent="0.25">
      <c r="A5909" s="190">
        <f t="shared" si="1605"/>
        <v>2036</v>
      </c>
      <c r="B5909" s="55">
        <f t="shared" si="1606"/>
        <v>6</v>
      </c>
      <c r="C5909" s="55">
        <f t="shared" si="1607"/>
        <v>14</v>
      </c>
      <c r="D5909" s="55">
        <f t="shared" si="1603"/>
        <v>246</v>
      </c>
      <c r="F5909" s="63">
        <f t="shared" si="1594"/>
        <v>49827.583333333299</v>
      </c>
      <c r="G5909" s="64">
        <f t="shared" si="1604"/>
        <v>406.60703568787619</v>
      </c>
      <c r="H5909" s="64">
        <f t="shared" si="1608"/>
        <v>0</v>
      </c>
      <c r="I5909" s="64">
        <f t="shared" si="1608"/>
        <v>173.03004882134235</v>
      </c>
      <c r="J5909" s="64">
        <f t="shared" si="1608"/>
        <v>0</v>
      </c>
      <c r="K5909" s="64">
        <f t="shared" si="1608"/>
        <v>0</v>
      </c>
      <c r="L5909" s="64">
        <f t="shared" si="1608"/>
        <v>0</v>
      </c>
      <c r="M5909" s="64">
        <f t="shared" si="1608"/>
        <v>12.207281880832358</v>
      </c>
      <c r="N5909" s="64">
        <f t="shared" si="1608"/>
        <v>221.36970498570147</v>
      </c>
      <c r="O5909" s="121"/>
      <c r="P5909" s="177">
        <v>0</v>
      </c>
      <c r="Q5909" s="177">
        <v>38.303776209005029</v>
      </c>
      <c r="R5909" s="177">
        <v>38.303776209005029</v>
      </c>
      <c r="S5909" s="177">
        <v>23.77441860199615</v>
      </c>
      <c r="T5909" s="177">
        <v>33.257389680881708</v>
      </c>
      <c r="U5909" s="177">
        <v>38.303776209005029</v>
      </c>
      <c r="V5909" s="177">
        <v>38.303776209005029</v>
      </c>
      <c r="W5909" s="177">
        <v>7.8065587312878542</v>
      </c>
      <c r="X5909" s="177">
        <v>33.814448841768552</v>
      </c>
      <c r="Y5909" s="177">
        <v>34.234581333333331</v>
      </c>
      <c r="Z5909" s="177">
        <v>0</v>
      </c>
      <c r="AA5909" s="177">
        <v>25.356925078306681</v>
      </c>
      <c r="AB5909" s="177">
        <v>20.283973768782793</v>
      </c>
      <c r="AC5909" s="177">
        <v>22.513701302591866</v>
      </c>
      <c r="AD5909" s="177">
        <v>0</v>
      </c>
      <c r="AE5909" s="177">
        <v>0</v>
      </c>
      <c r="AF5909" s="177">
        <v>12.207281880832358</v>
      </c>
      <c r="AG5909" s="177">
        <v>0</v>
      </c>
      <c r="AH5909" s="177">
        <v>0</v>
      </c>
      <c r="AI5909" s="177">
        <v>0</v>
      </c>
      <c r="AJ5909" s="177">
        <v>40.14265163207476</v>
      </c>
    </row>
    <row r="5910" spans="1:36" hidden="1" outlineLevel="1" x14ac:dyDescent="0.25">
      <c r="A5910" s="190">
        <f t="shared" si="1605"/>
        <v>2036</v>
      </c>
      <c r="B5910" s="55">
        <f t="shared" si="1606"/>
        <v>6</v>
      </c>
      <c r="C5910" s="55">
        <f t="shared" si="1607"/>
        <v>15</v>
      </c>
      <c r="D5910" s="55">
        <f t="shared" si="1603"/>
        <v>246</v>
      </c>
      <c r="F5910" s="63">
        <f t="shared" si="1594"/>
        <v>49827.624999999964</v>
      </c>
      <c r="G5910" s="64">
        <f t="shared" si="1604"/>
        <v>394.81818985380437</v>
      </c>
      <c r="H5910" s="64">
        <f t="shared" si="1608"/>
        <v>0</v>
      </c>
      <c r="I5910" s="64">
        <f t="shared" si="1608"/>
        <v>158.07136516943746</v>
      </c>
      <c r="J5910" s="64">
        <f t="shared" si="1608"/>
        <v>0</v>
      </c>
      <c r="K5910" s="64">
        <f t="shared" si="1608"/>
        <v>0</v>
      </c>
      <c r="L5910" s="64">
        <f t="shared" si="1608"/>
        <v>0</v>
      </c>
      <c r="M5910" s="64">
        <f t="shared" si="1608"/>
        <v>12.659403431974297</v>
      </c>
      <c r="N5910" s="64">
        <f t="shared" si="1608"/>
        <v>224.08742125239266</v>
      </c>
      <c r="O5910" s="121"/>
      <c r="P5910" s="177">
        <v>0</v>
      </c>
      <c r="Q5910" s="177">
        <v>37.479374245937926</v>
      </c>
      <c r="R5910" s="177">
        <v>37.479374245937926</v>
      </c>
      <c r="S5910" s="177">
        <v>16.577273141872602</v>
      </c>
      <c r="T5910" s="177">
        <v>31.377726892446809</v>
      </c>
      <c r="U5910" s="177">
        <v>37.479374245937926</v>
      </c>
      <c r="V5910" s="177">
        <v>37.479374245937926</v>
      </c>
      <c r="W5910" s="177">
        <v>7.3001341160621136</v>
      </c>
      <c r="X5910" s="177">
        <v>35.823959617532907</v>
      </c>
      <c r="Y5910" s="177">
        <v>28.010111999999999</v>
      </c>
      <c r="Z5910" s="177">
        <v>0</v>
      </c>
      <c r="AA5910" s="177">
        <v>29.218551539691468</v>
      </c>
      <c r="AB5910" s="177">
        <v>21.109770520660966</v>
      </c>
      <c r="AC5910" s="177">
        <v>23.841602208288517</v>
      </c>
      <c r="AD5910" s="177">
        <v>0</v>
      </c>
      <c r="AE5910" s="177">
        <v>0</v>
      </c>
      <c r="AF5910" s="177">
        <v>12.659403431974297</v>
      </c>
      <c r="AG5910" s="177">
        <v>0</v>
      </c>
      <c r="AH5910" s="177">
        <v>0</v>
      </c>
      <c r="AI5910" s="177">
        <v>0</v>
      </c>
      <c r="AJ5910" s="177">
        <v>38.98215940152302</v>
      </c>
    </row>
    <row r="5911" spans="1:36" hidden="1" outlineLevel="1" x14ac:dyDescent="0.25">
      <c r="A5911" s="190">
        <f t="shared" si="1605"/>
        <v>2036</v>
      </c>
      <c r="B5911" s="55">
        <f t="shared" si="1606"/>
        <v>6</v>
      </c>
      <c r="C5911" s="55">
        <f t="shared" si="1607"/>
        <v>16</v>
      </c>
      <c r="D5911" s="55">
        <f t="shared" si="1603"/>
        <v>246</v>
      </c>
      <c r="F5911" s="63">
        <f t="shared" si="1594"/>
        <v>49827.666666666628</v>
      </c>
      <c r="G5911" s="64">
        <f t="shared" si="1604"/>
        <v>368.53540342761193</v>
      </c>
      <c r="H5911" s="64">
        <f t="shared" si="1608"/>
        <v>0</v>
      </c>
      <c r="I5911" s="64">
        <f t="shared" si="1608"/>
        <v>136.29403835367077</v>
      </c>
      <c r="J5911" s="64">
        <f t="shared" si="1608"/>
        <v>0</v>
      </c>
      <c r="K5911" s="64">
        <f t="shared" si="1608"/>
        <v>0</v>
      </c>
      <c r="L5911" s="64">
        <f t="shared" si="1608"/>
        <v>0</v>
      </c>
      <c r="M5911" s="64">
        <f t="shared" si="1608"/>
        <v>14.015768085400119</v>
      </c>
      <c r="N5911" s="64">
        <f t="shared" si="1608"/>
        <v>218.22559698854104</v>
      </c>
      <c r="O5911" s="121"/>
      <c r="P5911" s="177">
        <v>0</v>
      </c>
      <c r="Q5911" s="177">
        <v>35.377149240116822</v>
      </c>
      <c r="R5911" s="177">
        <v>35.377149240116822</v>
      </c>
      <c r="S5911" s="177">
        <v>8.1070216333659282</v>
      </c>
      <c r="T5911" s="177">
        <v>29.494057941599564</v>
      </c>
      <c r="U5911" s="177">
        <v>35.377149240116822</v>
      </c>
      <c r="V5911" s="177">
        <v>35.377149240116822</v>
      </c>
      <c r="W5911" s="177">
        <v>6.8919134690812287</v>
      </c>
      <c r="X5911" s="177">
        <v>34.507870294897593</v>
      </c>
      <c r="Y5911" s="177">
        <v>20.618554666666668</v>
      </c>
      <c r="Z5911" s="177">
        <v>0</v>
      </c>
      <c r="AA5911" s="177">
        <v>29.367747751637783</v>
      </c>
      <c r="AB5911" s="177">
        <v>21.405453619499994</v>
      </c>
      <c r="AC5911" s="177">
        <v>25.943798656935989</v>
      </c>
      <c r="AD5911" s="177">
        <v>0</v>
      </c>
      <c r="AE5911" s="177">
        <v>0</v>
      </c>
      <c r="AF5911" s="177">
        <v>14.015768085400119</v>
      </c>
      <c r="AG5911" s="177">
        <v>0</v>
      </c>
      <c r="AH5911" s="177">
        <v>0</v>
      </c>
      <c r="AI5911" s="177">
        <v>0</v>
      </c>
      <c r="AJ5911" s="177">
        <v>36.67462034805979</v>
      </c>
    </row>
    <row r="5912" spans="1:36" hidden="1" outlineLevel="1" x14ac:dyDescent="0.25">
      <c r="A5912" s="190">
        <f t="shared" si="1605"/>
        <v>2036</v>
      </c>
      <c r="B5912" s="55">
        <f t="shared" si="1606"/>
        <v>6</v>
      </c>
      <c r="C5912" s="55">
        <f t="shared" si="1607"/>
        <v>17</v>
      </c>
      <c r="D5912" s="55">
        <f t="shared" si="1603"/>
        <v>246</v>
      </c>
      <c r="F5912" s="63">
        <f t="shared" si="1594"/>
        <v>49827.708333333292</v>
      </c>
      <c r="G5912" s="64">
        <f t="shared" si="1604"/>
        <v>304.09932590159906</v>
      </c>
      <c r="H5912" s="64">
        <f t="shared" si="1608"/>
        <v>0</v>
      </c>
      <c r="I5912" s="64">
        <f t="shared" si="1608"/>
        <v>89.215653588556279</v>
      </c>
      <c r="J5912" s="64">
        <f t="shared" si="1608"/>
        <v>0</v>
      </c>
      <c r="K5912" s="64">
        <f t="shared" si="1608"/>
        <v>0</v>
      </c>
      <c r="L5912" s="64">
        <f t="shared" si="1608"/>
        <v>0</v>
      </c>
      <c r="M5912" s="64">
        <f t="shared" si="1608"/>
        <v>14.73916256722722</v>
      </c>
      <c r="N5912" s="64">
        <f t="shared" si="1608"/>
        <v>200.14450974581558</v>
      </c>
      <c r="O5912" s="121"/>
      <c r="P5912" s="177">
        <v>0</v>
      </c>
      <c r="Q5912" s="177">
        <v>30.059756578334049</v>
      </c>
      <c r="R5912" s="177">
        <v>30.059756578334049</v>
      </c>
      <c r="S5912" s="177">
        <v>1.8598623307117812</v>
      </c>
      <c r="T5912" s="177">
        <v>13.346447721534091</v>
      </c>
      <c r="U5912" s="177">
        <v>30.059756578334049</v>
      </c>
      <c r="V5912" s="177">
        <v>30.059756578334049</v>
      </c>
      <c r="W5912" s="177">
        <v>5.8647641197913192</v>
      </c>
      <c r="X5912" s="177">
        <v>29.846772091661524</v>
      </c>
      <c r="Y5912" s="177">
        <v>10.892821333333334</v>
      </c>
      <c r="Z5912" s="177">
        <v>0</v>
      </c>
      <c r="AA5912" s="177">
        <v>31.935993909720924</v>
      </c>
      <c r="AB5912" s="177">
        <v>22.878880038149628</v>
      </c>
      <c r="AC5912" s="177">
        <v>25.090609484608855</v>
      </c>
      <c r="AD5912" s="177">
        <v>0</v>
      </c>
      <c r="AE5912" s="177">
        <v>0</v>
      </c>
      <c r="AF5912" s="177">
        <v>14.73916256722722</v>
      </c>
      <c r="AG5912" s="177">
        <v>0</v>
      </c>
      <c r="AH5912" s="177">
        <v>0</v>
      </c>
      <c r="AI5912" s="177">
        <v>0</v>
      </c>
      <c r="AJ5912" s="177">
        <v>27.404985991524235</v>
      </c>
    </row>
    <row r="5913" spans="1:36" hidden="1" outlineLevel="1" x14ac:dyDescent="0.25">
      <c r="A5913" s="190">
        <f t="shared" si="1605"/>
        <v>2036</v>
      </c>
      <c r="B5913" s="55">
        <f t="shared" si="1606"/>
        <v>6</v>
      </c>
      <c r="C5913" s="55">
        <f t="shared" si="1607"/>
        <v>18</v>
      </c>
      <c r="D5913" s="55">
        <f t="shared" si="1603"/>
        <v>246</v>
      </c>
      <c r="F5913" s="63">
        <f t="shared" si="1594"/>
        <v>49827.749999999956</v>
      </c>
      <c r="G5913" s="64">
        <f t="shared" si="1604"/>
        <v>238.12186647961843</v>
      </c>
      <c r="H5913" s="64">
        <f t="shared" si="1608"/>
        <v>0</v>
      </c>
      <c r="I5913" s="64">
        <f t="shared" si="1608"/>
        <v>33.4787738586638</v>
      </c>
      <c r="J5913" s="64">
        <f t="shared" si="1608"/>
        <v>0</v>
      </c>
      <c r="K5913" s="64">
        <f t="shared" si="1608"/>
        <v>0</v>
      </c>
      <c r="L5913" s="64">
        <f t="shared" si="1608"/>
        <v>0</v>
      </c>
      <c r="M5913" s="64">
        <f t="shared" si="1608"/>
        <v>16.3668001513382</v>
      </c>
      <c r="N5913" s="64">
        <f t="shared" si="1608"/>
        <v>188.27629246961644</v>
      </c>
      <c r="O5913" s="121"/>
      <c r="P5913" s="177">
        <v>0</v>
      </c>
      <c r="Q5913" s="177">
        <v>26.380862818147122</v>
      </c>
      <c r="R5913" s="177">
        <v>26.380862818147122</v>
      </c>
      <c r="S5913" s="177">
        <v>0.48488872912492786</v>
      </c>
      <c r="T5913" s="177">
        <v>0</v>
      </c>
      <c r="U5913" s="177">
        <v>26.380862818147122</v>
      </c>
      <c r="V5913" s="177">
        <v>26.380862818147122</v>
      </c>
      <c r="W5913" s="177">
        <v>2.8704416983721712</v>
      </c>
      <c r="X5913" s="177">
        <v>14.698771455008581</v>
      </c>
      <c r="Y5913" s="177">
        <v>2.3341759999999998</v>
      </c>
      <c r="Z5913" s="177">
        <v>0</v>
      </c>
      <c r="AA5913" s="177">
        <v>33.319327631402167</v>
      </c>
      <c r="AB5913" s="177">
        <v>24.098930629714893</v>
      </c>
      <c r="AC5913" s="177">
        <v>25.334582935910909</v>
      </c>
      <c r="AD5913" s="177">
        <v>0</v>
      </c>
      <c r="AE5913" s="177">
        <v>0</v>
      </c>
      <c r="AF5913" s="177">
        <v>16.3668001513382</v>
      </c>
      <c r="AG5913" s="177">
        <v>0</v>
      </c>
      <c r="AH5913" s="177">
        <v>0</v>
      </c>
      <c r="AI5913" s="177">
        <v>0</v>
      </c>
      <c r="AJ5913" s="177">
        <v>13.090495976158117</v>
      </c>
    </row>
    <row r="5914" spans="1:36" hidden="1" outlineLevel="1" x14ac:dyDescent="0.25">
      <c r="A5914" s="190">
        <f t="shared" si="1605"/>
        <v>2036</v>
      </c>
      <c r="B5914" s="55">
        <f t="shared" si="1606"/>
        <v>6</v>
      </c>
      <c r="C5914" s="55">
        <f t="shared" si="1607"/>
        <v>19</v>
      </c>
      <c r="D5914" s="55">
        <f t="shared" si="1603"/>
        <v>246</v>
      </c>
      <c r="F5914" s="63">
        <f t="shared" si="1594"/>
        <v>49827.791666666621</v>
      </c>
      <c r="G5914" s="64">
        <f t="shared" si="1604"/>
        <v>193.5518261932875</v>
      </c>
      <c r="H5914" s="64">
        <f t="shared" si="1608"/>
        <v>0</v>
      </c>
      <c r="I5914" s="64">
        <f t="shared" si="1608"/>
        <v>1.1994815457426673</v>
      </c>
      <c r="J5914" s="64">
        <f t="shared" si="1608"/>
        <v>0</v>
      </c>
      <c r="K5914" s="64">
        <f t="shared" si="1608"/>
        <v>0</v>
      </c>
      <c r="L5914" s="64">
        <f t="shared" si="1608"/>
        <v>0</v>
      </c>
      <c r="M5914" s="64">
        <f t="shared" si="1608"/>
        <v>18.446559286591118</v>
      </c>
      <c r="N5914" s="64">
        <f t="shared" si="1608"/>
        <v>173.9057853609537</v>
      </c>
      <c r="O5914" s="121"/>
      <c r="P5914" s="177">
        <v>0</v>
      </c>
      <c r="Q5914" s="177">
        <v>23.742776536332407</v>
      </c>
      <c r="R5914" s="177">
        <v>23.742776536332407</v>
      </c>
      <c r="S5914" s="177">
        <v>0</v>
      </c>
      <c r="T5914" s="177">
        <v>0</v>
      </c>
      <c r="U5914" s="177">
        <v>23.742776536332407</v>
      </c>
      <c r="V5914" s="177">
        <v>23.742776536332407</v>
      </c>
      <c r="W5914" s="177">
        <v>0.32027499188755265</v>
      </c>
      <c r="X5914" s="177">
        <v>0.835227038374737</v>
      </c>
      <c r="Y5914" s="177">
        <v>0</v>
      </c>
      <c r="Z5914" s="177">
        <v>0</v>
      </c>
      <c r="AA5914" s="177">
        <v>31.549145549191692</v>
      </c>
      <c r="AB5914" s="177">
        <v>25.371759227168624</v>
      </c>
      <c r="AC5914" s="177">
        <v>22.01377443926377</v>
      </c>
      <c r="AD5914" s="177">
        <v>0</v>
      </c>
      <c r="AE5914" s="177">
        <v>0</v>
      </c>
      <c r="AF5914" s="177">
        <v>18.446559286591118</v>
      </c>
      <c r="AG5914" s="177">
        <v>0</v>
      </c>
      <c r="AH5914" s="177">
        <v>0</v>
      </c>
      <c r="AI5914" s="177">
        <v>0</v>
      </c>
      <c r="AJ5914" s="177">
        <v>4.3979515480377769E-2</v>
      </c>
    </row>
    <row r="5915" spans="1:36" hidden="1" outlineLevel="1" x14ac:dyDescent="0.25">
      <c r="A5915" s="190">
        <f t="shared" si="1605"/>
        <v>2036</v>
      </c>
      <c r="B5915" s="55">
        <f t="shared" si="1606"/>
        <v>6</v>
      </c>
      <c r="C5915" s="55">
        <f t="shared" si="1607"/>
        <v>20</v>
      </c>
      <c r="D5915" s="55">
        <f t="shared" si="1603"/>
        <v>246</v>
      </c>
      <c r="F5915" s="63">
        <f t="shared" si="1594"/>
        <v>49827.833333333285</v>
      </c>
      <c r="G5915" s="64">
        <f t="shared" si="1604"/>
        <v>195.71575158444747</v>
      </c>
      <c r="H5915" s="64">
        <f t="shared" ref="H5915:N5924" si="1609">SUMIF($P$6:$AK$6,H$6,$P5915:$AK5915)</f>
        <v>0</v>
      </c>
      <c r="I5915" s="64">
        <f t="shared" si="1609"/>
        <v>0</v>
      </c>
      <c r="J5915" s="64">
        <f t="shared" si="1609"/>
        <v>0</v>
      </c>
      <c r="K5915" s="64">
        <f t="shared" si="1609"/>
        <v>0</v>
      </c>
      <c r="L5915" s="64">
        <f t="shared" si="1609"/>
        <v>0</v>
      </c>
      <c r="M5915" s="64">
        <f t="shared" si="1609"/>
        <v>20.797591352529203</v>
      </c>
      <c r="N5915" s="64">
        <f t="shared" si="1609"/>
        <v>174.91816023191828</v>
      </c>
      <c r="O5915" s="121"/>
      <c r="P5915" s="177">
        <v>0</v>
      </c>
      <c r="Q5915" s="177">
        <v>23.773691609947427</v>
      </c>
      <c r="R5915" s="177">
        <v>23.773691609947427</v>
      </c>
      <c r="S5915" s="177">
        <v>0</v>
      </c>
      <c r="T5915" s="177">
        <v>0</v>
      </c>
      <c r="U5915" s="177">
        <v>23.773691609947427</v>
      </c>
      <c r="V5915" s="177">
        <v>23.773691609947427</v>
      </c>
      <c r="W5915" s="177">
        <v>0</v>
      </c>
      <c r="X5915" s="177">
        <v>0</v>
      </c>
      <c r="Y5915" s="177">
        <v>0</v>
      </c>
      <c r="Z5915" s="177">
        <v>0</v>
      </c>
      <c r="AA5915" s="177">
        <v>31.517977496598352</v>
      </c>
      <c r="AB5915" s="177">
        <v>25.281950032616109</v>
      </c>
      <c r="AC5915" s="177">
        <v>23.023466262914116</v>
      </c>
      <c r="AD5915" s="177">
        <v>0</v>
      </c>
      <c r="AE5915" s="177">
        <v>0</v>
      </c>
      <c r="AF5915" s="177">
        <v>20.797591352529203</v>
      </c>
      <c r="AG5915" s="177">
        <v>0</v>
      </c>
      <c r="AH5915" s="177">
        <v>0</v>
      </c>
      <c r="AI5915" s="177">
        <v>0</v>
      </c>
      <c r="AJ5915" s="177">
        <v>0</v>
      </c>
    </row>
    <row r="5916" spans="1:36" hidden="1" outlineLevel="1" x14ac:dyDescent="0.25">
      <c r="A5916" s="190">
        <f t="shared" si="1605"/>
        <v>2036</v>
      </c>
      <c r="B5916" s="55">
        <f t="shared" si="1606"/>
        <v>6</v>
      </c>
      <c r="C5916" s="55">
        <f t="shared" si="1607"/>
        <v>21</v>
      </c>
      <c r="D5916" s="55">
        <f t="shared" si="1603"/>
        <v>246</v>
      </c>
      <c r="F5916" s="63">
        <f t="shared" si="1594"/>
        <v>49827.874999999949</v>
      </c>
      <c r="G5916" s="64">
        <f t="shared" si="1604"/>
        <v>181.88927068591329</v>
      </c>
      <c r="H5916" s="64">
        <f t="shared" si="1609"/>
        <v>0</v>
      </c>
      <c r="I5916" s="64">
        <f t="shared" si="1609"/>
        <v>0</v>
      </c>
      <c r="J5916" s="64">
        <f t="shared" si="1609"/>
        <v>0</v>
      </c>
      <c r="K5916" s="64">
        <f t="shared" si="1609"/>
        <v>0</v>
      </c>
      <c r="L5916" s="64">
        <f t="shared" si="1609"/>
        <v>0</v>
      </c>
      <c r="M5916" s="64">
        <f t="shared" si="1609"/>
        <v>23.148623418467295</v>
      </c>
      <c r="N5916" s="64">
        <f t="shared" si="1609"/>
        <v>158.74064726744598</v>
      </c>
      <c r="O5916" s="121"/>
      <c r="P5916" s="177">
        <v>0</v>
      </c>
      <c r="Q5916" s="177">
        <v>21.856957045816429</v>
      </c>
      <c r="R5916" s="177">
        <v>21.856957045816429</v>
      </c>
      <c r="S5916" s="177">
        <v>0</v>
      </c>
      <c r="T5916" s="177">
        <v>0</v>
      </c>
      <c r="U5916" s="177">
        <v>21.856957045816429</v>
      </c>
      <c r="V5916" s="177">
        <v>21.856957045816429</v>
      </c>
      <c r="W5916" s="177">
        <v>0</v>
      </c>
      <c r="X5916" s="177">
        <v>0</v>
      </c>
      <c r="Y5916" s="177">
        <v>0</v>
      </c>
      <c r="Z5916" s="177">
        <v>0</v>
      </c>
      <c r="AA5916" s="177">
        <v>29.68306837407016</v>
      </c>
      <c r="AB5916" s="177">
        <v>20.038676942997348</v>
      </c>
      <c r="AC5916" s="177">
        <v>21.591073767112775</v>
      </c>
      <c r="AD5916" s="177">
        <v>0</v>
      </c>
      <c r="AE5916" s="177">
        <v>0</v>
      </c>
      <c r="AF5916" s="177">
        <v>23.148623418467295</v>
      </c>
      <c r="AG5916" s="177">
        <v>0</v>
      </c>
      <c r="AH5916" s="177">
        <v>0</v>
      </c>
      <c r="AI5916" s="177">
        <v>0</v>
      </c>
      <c r="AJ5916" s="177">
        <v>0</v>
      </c>
    </row>
    <row r="5917" spans="1:36" hidden="1" outlineLevel="1" x14ac:dyDescent="0.25">
      <c r="A5917" s="190">
        <f t="shared" si="1605"/>
        <v>2036</v>
      </c>
      <c r="B5917" s="55">
        <f t="shared" si="1606"/>
        <v>6</v>
      </c>
      <c r="C5917" s="55">
        <f t="shared" si="1607"/>
        <v>22</v>
      </c>
      <c r="D5917" s="55">
        <f t="shared" si="1603"/>
        <v>246</v>
      </c>
      <c r="F5917" s="63">
        <f t="shared" si="1594"/>
        <v>49827.916666666613</v>
      </c>
      <c r="G5917" s="64">
        <f t="shared" si="1604"/>
        <v>177.84900938540528</v>
      </c>
      <c r="H5917" s="64">
        <f t="shared" si="1609"/>
        <v>0</v>
      </c>
      <c r="I5917" s="64">
        <f t="shared" si="1609"/>
        <v>0</v>
      </c>
      <c r="J5917" s="64">
        <f t="shared" si="1609"/>
        <v>0</v>
      </c>
      <c r="K5917" s="64">
        <f t="shared" si="1609"/>
        <v>0</v>
      </c>
      <c r="L5917" s="64">
        <f t="shared" si="1609"/>
        <v>0</v>
      </c>
      <c r="M5917" s="64">
        <f t="shared" si="1609"/>
        <v>24.233715141207945</v>
      </c>
      <c r="N5917" s="64">
        <f t="shared" si="1609"/>
        <v>153.61529424419734</v>
      </c>
      <c r="O5917" s="121"/>
      <c r="P5917" s="177">
        <v>0</v>
      </c>
      <c r="Q5917" s="177">
        <v>20.96041991098096</v>
      </c>
      <c r="R5917" s="177">
        <v>20.96041991098096</v>
      </c>
      <c r="S5917" s="177">
        <v>0</v>
      </c>
      <c r="T5917" s="177">
        <v>0</v>
      </c>
      <c r="U5917" s="177">
        <v>20.96041991098096</v>
      </c>
      <c r="V5917" s="177">
        <v>20.96041991098096</v>
      </c>
      <c r="W5917" s="177">
        <v>0</v>
      </c>
      <c r="X5917" s="177">
        <v>0</v>
      </c>
      <c r="Y5917" s="177">
        <v>0</v>
      </c>
      <c r="Z5917" s="177">
        <v>0</v>
      </c>
      <c r="AA5917" s="177">
        <v>30.282631573022059</v>
      </c>
      <c r="AB5917" s="177">
        <v>19.344915788644464</v>
      </c>
      <c r="AC5917" s="177">
        <v>20.146067238606978</v>
      </c>
      <c r="AD5917" s="177">
        <v>0</v>
      </c>
      <c r="AE5917" s="177">
        <v>0</v>
      </c>
      <c r="AF5917" s="177">
        <v>24.233715141207945</v>
      </c>
      <c r="AG5917" s="177">
        <v>0</v>
      </c>
      <c r="AH5917" s="177">
        <v>0</v>
      </c>
      <c r="AI5917" s="177">
        <v>0</v>
      </c>
      <c r="AJ5917" s="177">
        <v>0</v>
      </c>
    </row>
    <row r="5918" spans="1:36" hidden="1" outlineLevel="1" x14ac:dyDescent="0.25">
      <c r="A5918" s="190">
        <f t="shared" si="1605"/>
        <v>2036</v>
      </c>
      <c r="B5918" s="55">
        <f t="shared" si="1606"/>
        <v>6</v>
      </c>
      <c r="C5918" s="55">
        <f t="shared" si="1607"/>
        <v>23</v>
      </c>
      <c r="D5918" s="55">
        <f t="shared" si="1603"/>
        <v>246</v>
      </c>
      <c r="F5918" s="63">
        <f t="shared" si="1594"/>
        <v>49827.958333333278</v>
      </c>
      <c r="G5918" s="64">
        <f t="shared" si="1604"/>
        <v>170.64628753928051</v>
      </c>
      <c r="H5918" s="64">
        <f t="shared" si="1609"/>
        <v>0</v>
      </c>
      <c r="I5918" s="64">
        <f t="shared" si="1609"/>
        <v>0</v>
      </c>
      <c r="J5918" s="64">
        <f t="shared" si="1609"/>
        <v>0</v>
      </c>
      <c r="K5918" s="64">
        <f t="shared" si="1609"/>
        <v>0</v>
      </c>
      <c r="L5918" s="64">
        <f t="shared" si="1609"/>
        <v>0</v>
      </c>
      <c r="M5918" s="64">
        <f t="shared" si="1609"/>
        <v>25.680504104862145</v>
      </c>
      <c r="N5918" s="64">
        <f t="shared" si="1609"/>
        <v>144.96578343441837</v>
      </c>
      <c r="O5918" s="121"/>
      <c r="P5918" s="177">
        <v>0</v>
      </c>
      <c r="Q5918" s="177">
        <v>19.074600420464972</v>
      </c>
      <c r="R5918" s="177">
        <v>19.074600420464972</v>
      </c>
      <c r="S5918" s="177">
        <v>0</v>
      </c>
      <c r="T5918" s="177">
        <v>0</v>
      </c>
      <c r="U5918" s="177">
        <v>19.074600420464972</v>
      </c>
      <c r="V5918" s="177">
        <v>19.074600420464972</v>
      </c>
      <c r="W5918" s="177">
        <v>0</v>
      </c>
      <c r="X5918" s="177">
        <v>0</v>
      </c>
      <c r="Y5918" s="177">
        <v>0</v>
      </c>
      <c r="Z5918" s="177">
        <v>0</v>
      </c>
      <c r="AA5918" s="177">
        <v>29.955591905186758</v>
      </c>
      <c r="AB5918" s="177">
        <v>18.149321464595321</v>
      </c>
      <c r="AC5918" s="177">
        <v>20.562468382776412</v>
      </c>
      <c r="AD5918" s="177">
        <v>0</v>
      </c>
      <c r="AE5918" s="177">
        <v>0</v>
      </c>
      <c r="AF5918" s="177">
        <v>25.680504104862145</v>
      </c>
      <c r="AG5918" s="177">
        <v>0</v>
      </c>
      <c r="AH5918" s="177">
        <v>0</v>
      </c>
      <c r="AI5918" s="177">
        <v>0</v>
      </c>
      <c r="AJ5918" s="177">
        <v>0</v>
      </c>
    </row>
    <row r="5919" spans="1:36" hidden="1" outlineLevel="1" x14ac:dyDescent="0.25">
      <c r="A5919" s="190">
        <f t="shared" si="1605"/>
        <v>2036</v>
      </c>
      <c r="B5919" s="55">
        <f t="shared" si="1606"/>
        <v>7</v>
      </c>
      <c r="C5919" s="55">
        <f t="shared" si="1607"/>
        <v>0</v>
      </c>
      <c r="D5919" s="55">
        <f t="shared" si="1603"/>
        <v>247</v>
      </c>
      <c r="F5919" s="63">
        <f t="shared" ref="F5919" si="1610">EDATE(F5895,1)</f>
        <v>49857</v>
      </c>
      <c r="G5919" s="64">
        <f t="shared" si="1604"/>
        <v>126.12281223899313</v>
      </c>
      <c r="H5919" s="64">
        <f t="shared" si="1609"/>
        <v>0</v>
      </c>
      <c r="I5919" s="64">
        <f t="shared" si="1609"/>
        <v>0</v>
      </c>
      <c r="J5919" s="64">
        <f t="shared" si="1609"/>
        <v>0</v>
      </c>
      <c r="K5919" s="64">
        <f t="shared" si="1609"/>
        <v>0</v>
      </c>
      <c r="L5919" s="64">
        <f t="shared" si="1609"/>
        <v>0</v>
      </c>
      <c r="M5919" s="64">
        <f t="shared" si="1609"/>
        <v>25.411447721950744</v>
      </c>
      <c r="N5919" s="64">
        <f t="shared" si="1609"/>
        <v>100.7113645170424</v>
      </c>
      <c r="O5919" s="121"/>
      <c r="P5919" s="177">
        <v>0</v>
      </c>
      <c r="Q5919" s="177">
        <v>9.9752637531118804</v>
      </c>
      <c r="R5919" s="177">
        <v>9.9752637531118804</v>
      </c>
      <c r="S5919" s="177">
        <v>0</v>
      </c>
      <c r="T5919" s="177">
        <v>0</v>
      </c>
      <c r="U5919" s="177">
        <v>9.9752637531118804</v>
      </c>
      <c r="V5919" s="177">
        <v>9.9752637531118804</v>
      </c>
      <c r="W5919" s="177">
        <v>0</v>
      </c>
      <c r="X5919" s="177">
        <v>0</v>
      </c>
      <c r="Y5919" s="177">
        <v>0</v>
      </c>
      <c r="Z5919" s="177">
        <v>0</v>
      </c>
      <c r="AA5919" s="177">
        <v>25.186470077427622</v>
      </c>
      <c r="AB5919" s="177">
        <v>21.618234679285351</v>
      </c>
      <c r="AC5919" s="177">
        <v>14.005604747881897</v>
      </c>
      <c r="AD5919" s="177">
        <v>0</v>
      </c>
      <c r="AE5919" s="177">
        <v>0</v>
      </c>
      <c r="AF5919" s="177">
        <v>25.411447721950744</v>
      </c>
      <c r="AG5919" s="177">
        <v>0</v>
      </c>
      <c r="AH5919" s="177">
        <v>0</v>
      </c>
      <c r="AI5919" s="177">
        <v>0</v>
      </c>
      <c r="AJ5919" s="177">
        <v>0</v>
      </c>
    </row>
    <row r="5920" spans="1:36" hidden="1" outlineLevel="1" x14ac:dyDescent="0.25">
      <c r="A5920" s="190">
        <f t="shared" si="1605"/>
        <v>2036</v>
      </c>
      <c r="B5920" s="55">
        <f t="shared" si="1606"/>
        <v>7</v>
      </c>
      <c r="C5920" s="55">
        <f t="shared" si="1607"/>
        <v>1</v>
      </c>
      <c r="D5920" s="55">
        <f t="shared" si="1603"/>
        <v>247</v>
      </c>
      <c r="F5920" s="63">
        <f t="shared" ref="F5920" si="1611">F5919+1/24</f>
        <v>49857.041666666664</v>
      </c>
      <c r="G5920" s="64">
        <f t="shared" si="1604"/>
        <v>122.6319911388079</v>
      </c>
      <c r="H5920" s="64">
        <f t="shared" si="1609"/>
        <v>0</v>
      </c>
      <c r="I5920" s="64">
        <f t="shared" si="1609"/>
        <v>0</v>
      </c>
      <c r="J5920" s="64">
        <f t="shared" si="1609"/>
        <v>0</v>
      </c>
      <c r="K5920" s="64">
        <f t="shared" si="1609"/>
        <v>0</v>
      </c>
      <c r="L5920" s="64">
        <f t="shared" si="1609"/>
        <v>0</v>
      </c>
      <c r="M5920" s="64">
        <f t="shared" si="1609"/>
        <v>25.805423655624402</v>
      </c>
      <c r="N5920" s="64">
        <f t="shared" si="1609"/>
        <v>96.82656748318351</v>
      </c>
      <c r="O5920" s="121"/>
      <c r="P5920" s="177">
        <v>0</v>
      </c>
      <c r="Q5920" s="177">
        <v>9.0272014955847197</v>
      </c>
      <c r="R5920" s="177">
        <v>9.0272014955847197</v>
      </c>
      <c r="S5920" s="177">
        <v>0</v>
      </c>
      <c r="T5920" s="177">
        <v>0</v>
      </c>
      <c r="U5920" s="177">
        <v>9.0272014955847197</v>
      </c>
      <c r="V5920" s="177">
        <v>9.0272014955847197</v>
      </c>
      <c r="W5920" s="177">
        <v>0</v>
      </c>
      <c r="X5920" s="177">
        <v>0</v>
      </c>
      <c r="Y5920" s="177">
        <v>0</v>
      </c>
      <c r="Z5920" s="177">
        <v>0</v>
      </c>
      <c r="AA5920" s="177">
        <v>24.519032484147875</v>
      </c>
      <c r="AB5920" s="177">
        <v>22.740002409651684</v>
      </c>
      <c r="AC5920" s="177">
        <v>13.45872660704508</v>
      </c>
      <c r="AD5920" s="177">
        <v>0</v>
      </c>
      <c r="AE5920" s="177">
        <v>0</v>
      </c>
      <c r="AF5920" s="177">
        <v>25.805423655624402</v>
      </c>
      <c r="AG5920" s="177">
        <v>0</v>
      </c>
      <c r="AH5920" s="177">
        <v>0</v>
      </c>
      <c r="AI5920" s="177">
        <v>0</v>
      </c>
      <c r="AJ5920" s="177">
        <v>0</v>
      </c>
    </row>
    <row r="5921" spans="1:36" hidden="1" outlineLevel="1" x14ac:dyDescent="0.25">
      <c r="A5921" s="190">
        <f t="shared" si="1605"/>
        <v>2036</v>
      </c>
      <c r="B5921" s="55">
        <f t="shared" si="1606"/>
        <v>7</v>
      </c>
      <c r="C5921" s="55">
        <f t="shared" si="1607"/>
        <v>2</v>
      </c>
      <c r="D5921" s="55">
        <f t="shared" si="1603"/>
        <v>247</v>
      </c>
      <c r="F5921" s="63">
        <f t="shared" si="1594"/>
        <v>49857.083333333328</v>
      </c>
      <c r="G5921" s="64">
        <f t="shared" si="1604"/>
        <v>124.69722389669455</v>
      </c>
      <c r="H5921" s="64">
        <f t="shared" si="1609"/>
        <v>0</v>
      </c>
      <c r="I5921" s="64">
        <f t="shared" si="1609"/>
        <v>0</v>
      </c>
      <c r="J5921" s="64">
        <f t="shared" si="1609"/>
        <v>0</v>
      </c>
      <c r="K5921" s="64">
        <f t="shared" si="1609"/>
        <v>0</v>
      </c>
      <c r="L5921" s="64">
        <f t="shared" si="1609"/>
        <v>0</v>
      </c>
      <c r="M5921" s="64">
        <f t="shared" si="1609"/>
        <v>26.199399589298057</v>
      </c>
      <c r="N5921" s="64">
        <f t="shared" si="1609"/>
        <v>98.497824307396499</v>
      </c>
      <c r="O5921" s="121"/>
      <c r="P5921" s="177">
        <v>0</v>
      </c>
      <c r="Q5921" s="177">
        <v>8.1512744098259287</v>
      </c>
      <c r="R5921" s="177">
        <v>8.1512744098259287</v>
      </c>
      <c r="S5921" s="177">
        <v>0</v>
      </c>
      <c r="T5921" s="177">
        <v>0</v>
      </c>
      <c r="U5921" s="177">
        <v>8.1512744098259287</v>
      </c>
      <c r="V5921" s="177">
        <v>8.1512744098259287</v>
      </c>
      <c r="W5921" s="177">
        <v>0</v>
      </c>
      <c r="X5921" s="177">
        <v>0</v>
      </c>
      <c r="Y5921" s="177">
        <v>0</v>
      </c>
      <c r="Z5921" s="177">
        <v>0</v>
      </c>
      <c r="AA5921" s="177">
        <v>25.959235767993199</v>
      </c>
      <c r="AB5921" s="177">
        <v>24.279700692116492</v>
      </c>
      <c r="AC5921" s="177">
        <v>15.653790207983098</v>
      </c>
      <c r="AD5921" s="177">
        <v>0</v>
      </c>
      <c r="AE5921" s="177">
        <v>0</v>
      </c>
      <c r="AF5921" s="177">
        <v>26.199399589298057</v>
      </c>
      <c r="AG5921" s="177">
        <v>0</v>
      </c>
      <c r="AH5921" s="177">
        <v>0</v>
      </c>
      <c r="AI5921" s="177">
        <v>0</v>
      </c>
      <c r="AJ5921" s="177">
        <v>0</v>
      </c>
    </row>
    <row r="5922" spans="1:36" hidden="1" outlineLevel="1" x14ac:dyDescent="0.25">
      <c r="A5922" s="190">
        <f t="shared" si="1605"/>
        <v>2036</v>
      </c>
      <c r="B5922" s="55">
        <f t="shared" si="1606"/>
        <v>7</v>
      </c>
      <c r="C5922" s="55">
        <f t="shared" si="1607"/>
        <v>3</v>
      </c>
      <c r="D5922" s="55">
        <f t="shared" si="1603"/>
        <v>247</v>
      </c>
      <c r="F5922" s="63">
        <f t="shared" si="1594"/>
        <v>49857.124999999993</v>
      </c>
      <c r="G5922" s="64">
        <f t="shared" si="1604"/>
        <v>122.54872317089139</v>
      </c>
      <c r="H5922" s="64">
        <f t="shared" si="1609"/>
        <v>0</v>
      </c>
      <c r="I5922" s="64">
        <f t="shared" si="1609"/>
        <v>1.0972269615390147E-2</v>
      </c>
      <c r="J5922" s="64">
        <f t="shared" si="1609"/>
        <v>0</v>
      </c>
      <c r="K5922" s="64">
        <f t="shared" si="1609"/>
        <v>0</v>
      </c>
      <c r="L5922" s="64">
        <f t="shared" si="1609"/>
        <v>0</v>
      </c>
      <c r="M5922" s="64">
        <f t="shared" si="1609"/>
        <v>26.002411622461228</v>
      </c>
      <c r="N5922" s="64">
        <f t="shared" si="1609"/>
        <v>96.535339278814774</v>
      </c>
      <c r="O5922" s="121"/>
      <c r="P5922" s="177">
        <v>0</v>
      </c>
      <c r="Q5922" s="177">
        <v>6.8528413179952494</v>
      </c>
      <c r="R5922" s="177">
        <v>6.8528413179952494</v>
      </c>
      <c r="S5922" s="177">
        <v>1.0972269615390147E-2</v>
      </c>
      <c r="T5922" s="177">
        <v>0</v>
      </c>
      <c r="U5922" s="177">
        <v>6.8528413179952494</v>
      </c>
      <c r="V5922" s="177">
        <v>6.8528413179952494</v>
      </c>
      <c r="W5922" s="177">
        <v>0</v>
      </c>
      <c r="X5922" s="177">
        <v>0</v>
      </c>
      <c r="Y5922" s="177">
        <v>0</v>
      </c>
      <c r="Z5922" s="177">
        <v>0</v>
      </c>
      <c r="AA5922" s="177">
        <v>26.19575059375769</v>
      </c>
      <c r="AB5922" s="177">
        <v>25.966947485417087</v>
      </c>
      <c r="AC5922" s="177">
        <v>16.961275927658988</v>
      </c>
      <c r="AD5922" s="177">
        <v>0</v>
      </c>
      <c r="AE5922" s="177">
        <v>0</v>
      </c>
      <c r="AF5922" s="177">
        <v>26.002411622461228</v>
      </c>
      <c r="AG5922" s="177">
        <v>0</v>
      </c>
      <c r="AH5922" s="177">
        <v>0</v>
      </c>
      <c r="AI5922" s="177">
        <v>0</v>
      </c>
      <c r="AJ5922" s="177">
        <v>0</v>
      </c>
    </row>
    <row r="5923" spans="1:36" hidden="1" outlineLevel="1" x14ac:dyDescent="0.25">
      <c r="A5923" s="190">
        <f t="shared" si="1605"/>
        <v>2036</v>
      </c>
      <c r="B5923" s="55">
        <f t="shared" si="1606"/>
        <v>7</v>
      </c>
      <c r="C5923" s="55">
        <f t="shared" si="1607"/>
        <v>4</v>
      </c>
      <c r="D5923" s="55">
        <f t="shared" si="1603"/>
        <v>247</v>
      </c>
      <c r="F5923" s="63">
        <f t="shared" si="1594"/>
        <v>49857.166666666657</v>
      </c>
      <c r="G5923" s="64">
        <f t="shared" si="1604"/>
        <v>125.93558408514042</v>
      </c>
      <c r="H5923" s="64">
        <f t="shared" si="1609"/>
        <v>0</v>
      </c>
      <c r="I5923" s="64">
        <f t="shared" si="1609"/>
        <v>7.4967979777909468</v>
      </c>
      <c r="J5923" s="64">
        <f t="shared" si="1609"/>
        <v>0</v>
      </c>
      <c r="K5923" s="64">
        <f t="shared" si="1609"/>
        <v>0</v>
      </c>
      <c r="L5923" s="64">
        <f t="shared" si="1609"/>
        <v>0</v>
      </c>
      <c r="M5923" s="64">
        <f t="shared" si="1609"/>
        <v>24.721989838021852</v>
      </c>
      <c r="N5923" s="64">
        <f t="shared" si="1609"/>
        <v>93.716796269327631</v>
      </c>
      <c r="O5923" s="121"/>
      <c r="P5923" s="177">
        <v>0</v>
      </c>
      <c r="Q5923" s="177">
        <v>6.5436905818450875</v>
      </c>
      <c r="R5923" s="177">
        <v>6.5436905818450875</v>
      </c>
      <c r="S5923" s="177">
        <v>1.2637660868734115</v>
      </c>
      <c r="T5923" s="177">
        <v>6.1223066233792025</v>
      </c>
      <c r="U5923" s="177">
        <v>6.5436905818450875</v>
      </c>
      <c r="V5923" s="177">
        <v>6.5436905818450875</v>
      </c>
      <c r="W5923" s="177">
        <v>9.718028859952231E-2</v>
      </c>
      <c r="X5923" s="177">
        <v>1.354497893881074E-2</v>
      </c>
      <c r="Y5923" s="177">
        <v>0</v>
      </c>
      <c r="Z5923" s="177">
        <v>0</v>
      </c>
      <c r="AA5923" s="177">
        <v>24.495538452221062</v>
      </c>
      <c r="AB5923" s="177">
        <v>25.388935645473516</v>
      </c>
      <c r="AC5923" s="177">
        <v>17.65755984425271</v>
      </c>
      <c r="AD5923" s="177">
        <v>0</v>
      </c>
      <c r="AE5923" s="177">
        <v>0</v>
      </c>
      <c r="AF5923" s="177">
        <v>24.721989838021852</v>
      </c>
      <c r="AG5923" s="177">
        <v>0</v>
      </c>
      <c r="AH5923" s="177">
        <v>0</v>
      </c>
      <c r="AI5923" s="177">
        <v>0</v>
      </c>
      <c r="AJ5923" s="177">
        <v>0</v>
      </c>
    </row>
    <row r="5924" spans="1:36" hidden="1" outlineLevel="1" x14ac:dyDescent="0.25">
      <c r="A5924" s="190">
        <f t="shared" si="1605"/>
        <v>2036</v>
      </c>
      <c r="B5924" s="55">
        <f t="shared" si="1606"/>
        <v>7</v>
      </c>
      <c r="C5924" s="55">
        <f t="shared" si="1607"/>
        <v>5</v>
      </c>
      <c r="D5924" s="55">
        <f t="shared" si="1603"/>
        <v>247</v>
      </c>
      <c r="F5924" s="63">
        <f t="shared" si="1594"/>
        <v>49857.208333333321</v>
      </c>
      <c r="G5924" s="64">
        <f t="shared" si="1604"/>
        <v>155.75143501096227</v>
      </c>
      <c r="H5924" s="64">
        <f t="shared" si="1609"/>
        <v>0</v>
      </c>
      <c r="I5924" s="64">
        <f t="shared" si="1609"/>
        <v>43.573280351113851</v>
      </c>
      <c r="J5924" s="64">
        <f t="shared" si="1609"/>
        <v>0</v>
      </c>
      <c r="K5924" s="64">
        <f t="shared" si="1609"/>
        <v>0</v>
      </c>
      <c r="L5924" s="64">
        <f t="shared" si="1609"/>
        <v>0</v>
      </c>
      <c r="M5924" s="64">
        <f t="shared" si="1609"/>
        <v>23.638556020419301</v>
      </c>
      <c r="N5924" s="64">
        <f t="shared" si="1609"/>
        <v>88.539598639429116</v>
      </c>
      <c r="O5924" s="121"/>
      <c r="P5924" s="177">
        <v>0</v>
      </c>
      <c r="Q5924" s="177">
        <v>4.7609213367124879</v>
      </c>
      <c r="R5924" s="177">
        <v>4.7609213367124879</v>
      </c>
      <c r="S5924" s="177">
        <v>5.4475499251906374</v>
      </c>
      <c r="T5924" s="177">
        <v>22.379587959795973</v>
      </c>
      <c r="U5924" s="177">
        <v>4.7609213367124879</v>
      </c>
      <c r="V5924" s="177">
        <v>4.7609213367124879</v>
      </c>
      <c r="W5924" s="177">
        <v>1.7586208423441125</v>
      </c>
      <c r="X5924" s="177">
        <v>7.9399645595826556</v>
      </c>
      <c r="Y5924" s="177">
        <v>1.8823999999999999</v>
      </c>
      <c r="Z5924" s="177">
        <v>0</v>
      </c>
      <c r="AA5924" s="177">
        <v>26.103428752447513</v>
      </c>
      <c r="AB5924" s="177">
        <v>22.828742327827424</v>
      </c>
      <c r="AC5924" s="177">
        <v>20.56374221230422</v>
      </c>
      <c r="AD5924" s="177">
        <v>0</v>
      </c>
      <c r="AE5924" s="177">
        <v>0</v>
      </c>
      <c r="AF5924" s="177">
        <v>23.638556020419301</v>
      </c>
      <c r="AG5924" s="177">
        <v>0</v>
      </c>
      <c r="AH5924" s="177">
        <v>0</v>
      </c>
      <c r="AI5924" s="177">
        <v>0</v>
      </c>
      <c r="AJ5924" s="177">
        <v>4.1651570642004803</v>
      </c>
    </row>
    <row r="5925" spans="1:36" hidden="1" outlineLevel="1" x14ac:dyDescent="0.25">
      <c r="A5925" s="190">
        <f t="shared" si="1605"/>
        <v>2036</v>
      </c>
      <c r="B5925" s="55">
        <f t="shared" si="1606"/>
        <v>7</v>
      </c>
      <c r="C5925" s="55">
        <f t="shared" si="1607"/>
        <v>6</v>
      </c>
      <c r="D5925" s="55">
        <f t="shared" si="1603"/>
        <v>247</v>
      </c>
      <c r="F5925" s="63">
        <f t="shared" si="1594"/>
        <v>49857.249999999985</v>
      </c>
      <c r="G5925" s="64">
        <f t="shared" si="1604"/>
        <v>223.75073910706578</v>
      </c>
      <c r="H5925" s="64">
        <f t="shared" ref="H5925:N5934" si="1612">SUMIF($P$6:$AK$6,H$6,$P5925:$AK5925)</f>
        <v>0</v>
      </c>
      <c r="I5925" s="64">
        <f t="shared" si="1612"/>
        <v>111.56070646733723</v>
      </c>
      <c r="J5925" s="64">
        <f t="shared" si="1612"/>
        <v>0</v>
      </c>
      <c r="K5925" s="64">
        <f t="shared" si="1612"/>
        <v>0</v>
      </c>
      <c r="L5925" s="64">
        <f t="shared" si="1612"/>
        <v>0</v>
      </c>
      <c r="M5925" s="64">
        <f t="shared" si="1612"/>
        <v>22.555122202816747</v>
      </c>
      <c r="N5925" s="64">
        <f t="shared" si="1612"/>
        <v>89.634910436911824</v>
      </c>
      <c r="O5925" s="121"/>
      <c r="P5925" s="177">
        <v>0</v>
      </c>
      <c r="Q5925" s="177">
        <v>6.677655900843491</v>
      </c>
      <c r="R5925" s="177">
        <v>6.677655900843491</v>
      </c>
      <c r="S5925" s="177">
        <v>15.747604226287891</v>
      </c>
      <c r="T5925" s="177">
        <v>30.902052336870323</v>
      </c>
      <c r="U5925" s="177">
        <v>6.677655900843491</v>
      </c>
      <c r="V5925" s="177">
        <v>6.677655900843491</v>
      </c>
      <c r="W5925" s="177">
        <v>6.07384525465317</v>
      </c>
      <c r="X5925" s="177">
        <v>28.931666468130661</v>
      </c>
      <c r="Y5925" s="177">
        <v>9.03552</v>
      </c>
      <c r="Z5925" s="177">
        <v>0</v>
      </c>
      <c r="AA5925" s="177">
        <v>23.963313139312508</v>
      </c>
      <c r="AB5925" s="177">
        <v>19.774820774856295</v>
      </c>
      <c r="AC5925" s="177">
        <v>19.186152919369064</v>
      </c>
      <c r="AD5925" s="177">
        <v>0</v>
      </c>
      <c r="AE5925" s="177">
        <v>0</v>
      </c>
      <c r="AF5925" s="177">
        <v>22.555122202816747</v>
      </c>
      <c r="AG5925" s="177">
        <v>0</v>
      </c>
      <c r="AH5925" s="177">
        <v>0</v>
      </c>
      <c r="AI5925" s="177">
        <v>0</v>
      </c>
      <c r="AJ5925" s="177">
        <v>20.870018181395167</v>
      </c>
    </row>
    <row r="5926" spans="1:36" hidden="1" outlineLevel="1" x14ac:dyDescent="0.25">
      <c r="A5926" s="190">
        <f t="shared" si="1605"/>
        <v>2036</v>
      </c>
      <c r="B5926" s="55">
        <f t="shared" si="1606"/>
        <v>7</v>
      </c>
      <c r="C5926" s="55">
        <f t="shared" si="1607"/>
        <v>7</v>
      </c>
      <c r="D5926" s="55">
        <f t="shared" si="1603"/>
        <v>247</v>
      </c>
      <c r="F5926" s="63">
        <f t="shared" si="1594"/>
        <v>49857.29166666665</v>
      </c>
      <c r="G5926" s="64">
        <f t="shared" si="1604"/>
        <v>290.04424281713261</v>
      </c>
      <c r="H5926" s="64">
        <f t="shared" si="1612"/>
        <v>0</v>
      </c>
      <c r="I5926" s="64">
        <f t="shared" si="1612"/>
        <v>162.28682188601817</v>
      </c>
      <c r="J5926" s="64">
        <f t="shared" si="1612"/>
        <v>0</v>
      </c>
      <c r="K5926" s="64">
        <f t="shared" si="1612"/>
        <v>0</v>
      </c>
      <c r="L5926" s="64">
        <f t="shared" si="1612"/>
        <v>0</v>
      </c>
      <c r="M5926" s="64">
        <f t="shared" si="1612"/>
        <v>18.31988091582496</v>
      </c>
      <c r="N5926" s="64">
        <f t="shared" si="1612"/>
        <v>109.43754001528944</v>
      </c>
      <c r="O5926" s="121"/>
      <c r="P5926" s="177">
        <v>0</v>
      </c>
      <c r="Q5926" s="177">
        <v>10.026788875803575</v>
      </c>
      <c r="R5926" s="177">
        <v>10.026788875803575</v>
      </c>
      <c r="S5926" s="177">
        <v>25.04034120424998</v>
      </c>
      <c r="T5926" s="177">
        <v>33.733596852981684</v>
      </c>
      <c r="U5926" s="177">
        <v>10.026788875803575</v>
      </c>
      <c r="V5926" s="177">
        <v>10.026788875803575</v>
      </c>
      <c r="W5926" s="177">
        <v>7.8523806956653024</v>
      </c>
      <c r="X5926" s="177">
        <v>37.701565587518246</v>
      </c>
      <c r="Y5926" s="177">
        <v>21.082879999999999</v>
      </c>
      <c r="Z5926" s="177">
        <v>0</v>
      </c>
      <c r="AA5926" s="177">
        <v>25.331403303970774</v>
      </c>
      <c r="AB5926" s="177">
        <v>20.976121778145469</v>
      </c>
      <c r="AC5926" s="177">
        <v>23.022859429958892</v>
      </c>
      <c r="AD5926" s="177">
        <v>0</v>
      </c>
      <c r="AE5926" s="177">
        <v>0</v>
      </c>
      <c r="AF5926" s="177">
        <v>18.31988091582496</v>
      </c>
      <c r="AG5926" s="177">
        <v>0</v>
      </c>
      <c r="AH5926" s="177">
        <v>0</v>
      </c>
      <c r="AI5926" s="177">
        <v>0</v>
      </c>
      <c r="AJ5926" s="177">
        <v>36.876057545602968</v>
      </c>
    </row>
    <row r="5927" spans="1:36" hidden="1" outlineLevel="1" x14ac:dyDescent="0.25">
      <c r="A5927" s="190">
        <f t="shared" si="1605"/>
        <v>2036</v>
      </c>
      <c r="B5927" s="55">
        <f t="shared" si="1606"/>
        <v>7</v>
      </c>
      <c r="C5927" s="55">
        <f t="shared" si="1607"/>
        <v>8</v>
      </c>
      <c r="D5927" s="55">
        <f t="shared" si="1603"/>
        <v>247</v>
      </c>
      <c r="F5927" s="63">
        <f t="shared" si="1594"/>
        <v>49857.333333333314</v>
      </c>
      <c r="G5927" s="64">
        <f t="shared" si="1604"/>
        <v>324.30624261595995</v>
      </c>
      <c r="H5927" s="64">
        <f t="shared" si="1612"/>
        <v>0</v>
      </c>
      <c r="I5927" s="64">
        <f t="shared" si="1612"/>
        <v>191.06880239296663</v>
      </c>
      <c r="J5927" s="64">
        <f t="shared" si="1612"/>
        <v>0</v>
      </c>
      <c r="K5927" s="64">
        <f t="shared" si="1612"/>
        <v>0</v>
      </c>
      <c r="L5927" s="64">
        <f t="shared" si="1612"/>
        <v>0</v>
      </c>
      <c r="M5927" s="64">
        <f t="shared" si="1612"/>
        <v>15.365061413272546</v>
      </c>
      <c r="N5927" s="64">
        <f t="shared" si="1612"/>
        <v>117.87237880972074</v>
      </c>
      <c r="O5927" s="121"/>
      <c r="P5927" s="177">
        <v>0</v>
      </c>
      <c r="Q5927" s="177">
        <v>12.870975648385061</v>
      </c>
      <c r="R5927" s="177">
        <v>12.870975648385061</v>
      </c>
      <c r="S5927" s="177">
        <v>31.404760751482943</v>
      </c>
      <c r="T5927" s="177">
        <v>35.212673861783877</v>
      </c>
      <c r="U5927" s="177">
        <v>12.870975648385061</v>
      </c>
      <c r="V5927" s="177">
        <v>12.870975648385061</v>
      </c>
      <c r="W5927" s="177">
        <v>8.093412743076744</v>
      </c>
      <c r="X5927" s="177">
        <v>40.439578982340379</v>
      </c>
      <c r="Y5927" s="177">
        <v>32.75376</v>
      </c>
      <c r="Z5927" s="177">
        <v>0</v>
      </c>
      <c r="AA5927" s="177">
        <v>24.0923846328877</v>
      </c>
      <c r="AB5927" s="177">
        <v>21.422050163296689</v>
      </c>
      <c r="AC5927" s="177">
        <v>20.8740414199961</v>
      </c>
      <c r="AD5927" s="177">
        <v>0</v>
      </c>
      <c r="AE5927" s="177">
        <v>0</v>
      </c>
      <c r="AF5927" s="177">
        <v>15.365061413272546</v>
      </c>
      <c r="AG5927" s="177">
        <v>0</v>
      </c>
      <c r="AH5927" s="177">
        <v>0</v>
      </c>
      <c r="AI5927" s="177">
        <v>0</v>
      </c>
      <c r="AJ5927" s="177">
        <v>43.16461605428271</v>
      </c>
    </row>
    <row r="5928" spans="1:36" hidden="1" outlineLevel="1" x14ac:dyDescent="0.25">
      <c r="A5928" s="190">
        <f t="shared" si="1605"/>
        <v>2036</v>
      </c>
      <c r="B5928" s="55">
        <f t="shared" si="1606"/>
        <v>7</v>
      </c>
      <c r="C5928" s="55">
        <f t="shared" si="1607"/>
        <v>9</v>
      </c>
      <c r="D5928" s="55">
        <f t="shared" si="1603"/>
        <v>247</v>
      </c>
      <c r="F5928" s="63">
        <f t="shared" ref="F5928:F5990" si="1613">F5927+1/24</f>
        <v>49857.374999999978</v>
      </c>
      <c r="G5928" s="64">
        <f t="shared" si="1604"/>
        <v>338.37044181150577</v>
      </c>
      <c r="H5928" s="64">
        <f t="shared" si="1612"/>
        <v>0</v>
      </c>
      <c r="I5928" s="64">
        <f t="shared" si="1612"/>
        <v>207.57372601477715</v>
      </c>
      <c r="J5928" s="64">
        <f t="shared" si="1612"/>
        <v>0</v>
      </c>
      <c r="K5928" s="64">
        <f t="shared" si="1612"/>
        <v>0</v>
      </c>
      <c r="L5928" s="64">
        <f t="shared" si="1612"/>
        <v>0</v>
      </c>
      <c r="M5928" s="64">
        <f t="shared" si="1612"/>
        <v>12.804217844393786</v>
      </c>
      <c r="N5928" s="64">
        <f t="shared" si="1612"/>
        <v>117.99249795233487</v>
      </c>
      <c r="O5928" s="121"/>
      <c r="P5928" s="177">
        <v>0</v>
      </c>
      <c r="Q5928" s="177">
        <v>14.798015237054404</v>
      </c>
      <c r="R5928" s="177">
        <v>14.798015237054404</v>
      </c>
      <c r="S5928" s="177">
        <v>35.018315278195054</v>
      </c>
      <c r="T5928" s="177">
        <v>35.949429283310941</v>
      </c>
      <c r="U5928" s="177">
        <v>14.798015237054404</v>
      </c>
      <c r="V5928" s="177">
        <v>14.798015237054404</v>
      </c>
      <c r="W5928" s="177">
        <v>8.1468332692986465</v>
      </c>
      <c r="X5928" s="177">
        <v>40.817520576568526</v>
      </c>
      <c r="Y5928" s="177">
        <v>41.036319999999996</v>
      </c>
      <c r="Z5928" s="177">
        <v>0</v>
      </c>
      <c r="AA5928" s="177">
        <v>21.343448999961431</v>
      </c>
      <c r="AB5928" s="177">
        <v>20.112855353398004</v>
      </c>
      <c r="AC5928" s="177">
        <v>17.344132650757821</v>
      </c>
      <c r="AD5928" s="177">
        <v>0</v>
      </c>
      <c r="AE5928" s="177">
        <v>0</v>
      </c>
      <c r="AF5928" s="177">
        <v>12.804217844393786</v>
      </c>
      <c r="AG5928" s="177">
        <v>0</v>
      </c>
      <c r="AH5928" s="177">
        <v>0</v>
      </c>
      <c r="AI5928" s="177">
        <v>0</v>
      </c>
      <c r="AJ5928" s="177">
        <v>46.605307607403958</v>
      </c>
    </row>
    <row r="5929" spans="1:36" hidden="1" outlineLevel="1" x14ac:dyDescent="0.25">
      <c r="A5929" s="190">
        <f t="shared" si="1605"/>
        <v>2036</v>
      </c>
      <c r="B5929" s="55">
        <f t="shared" si="1606"/>
        <v>7</v>
      </c>
      <c r="C5929" s="55">
        <f t="shared" si="1607"/>
        <v>10</v>
      </c>
      <c r="D5929" s="55">
        <f t="shared" si="1603"/>
        <v>247</v>
      </c>
      <c r="F5929" s="63">
        <f t="shared" si="1613"/>
        <v>49857.416666666642</v>
      </c>
      <c r="G5929" s="64">
        <f t="shared" si="1604"/>
        <v>342.86216103269595</v>
      </c>
      <c r="H5929" s="64">
        <f t="shared" si="1612"/>
        <v>0</v>
      </c>
      <c r="I5929" s="64">
        <f t="shared" si="1612"/>
        <v>212.42317898801571</v>
      </c>
      <c r="J5929" s="64">
        <f t="shared" si="1612"/>
        <v>0</v>
      </c>
      <c r="K5929" s="64">
        <f t="shared" si="1612"/>
        <v>0</v>
      </c>
      <c r="L5929" s="64">
        <f t="shared" si="1612"/>
        <v>0</v>
      </c>
      <c r="M5929" s="64">
        <f t="shared" si="1612"/>
        <v>10.834338176025511</v>
      </c>
      <c r="N5929" s="64">
        <f t="shared" si="1612"/>
        <v>119.60464386865472</v>
      </c>
      <c r="O5929" s="121"/>
      <c r="P5929" s="177">
        <v>0</v>
      </c>
      <c r="Q5929" s="177">
        <v>16.766274923877099</v>
      </c>
      <c r="R5929" s="177">
        <v>16.766274923877099</v>
      </c>
      <c r="S5929" s="177">
        <v>34.954571326509416</v>
      </c>
      <c r="T5929" s="177">
        <v>35.607622398593456</v>
      </c>
      <c r="U5929" s="177">
        <v>16.766274923877099</v>
      </c>
      <c r="V5929" s="177">
        <v>16.766274923877099</v>
      </c>
      <c r="W5929" s="177">
        <v>8.3162001652345836</v>
      </c>
      <c r="X5929" s="177">
        <v>40.303057837402299</v>
      </c>
      <c r="Y5929" s="177">
        <v>45.177599999999998</v>
      </c>
      <c r="Z5929" s="177">
        <v>0</v>
      </c>
      <c r="AA5929" s="177">
        <v>18.107302788057982</v>
      </c>
      <c r="AB5929" s="177">
        <v>19.119006348107742</v>
      </c>
      <c r="AC5929" s="177">
        <v>15.313235036980604</v>
      </c>
      <c r="AD5929" s="177">
        <v>0</v>
      </c>
      <c r="AE5929" s="177">
        <v>0</v>
      </c>
      <c r="AF5929" s="177">
        <v>10.834338176025511</v>
      </c>
      <c r="AG5929" s="177">
        <v>0</v>
      </c>
      <c r="AH5929" s="177">
        <v>0</v>
      </c>
      <c r="AI5929" s="177">
        <v>0</v>
      </c>
      <c r="AJ5929" s="177">
        <v>48.064127260275953</v>
      </c>
    </row>
    <row r="5930" spans="1:36" hidden="1" outlineLevel="1" x14ac:dyDescent="0.25">
      <c r="A5930" s="190">
        <f t="shared" si="1605"/>
        <v>2036</v>
      </c>
      <c r="B5930" s="55">
        <f t="shared" si="1606"/>
        <v>7</v>
      </c>
      <c r="C5930" s="55">
        <f t="shared" si="1607"/>
        <v>11</v>
      </c>
      <c r="D5930" s="55">
        <f t="shared" si="1603"/>
        <v>247</v>
      </c>
      <c r="F5930" s="63">
        <f t="shared" si="1613"/>
        <v>49857.458333333307</v>
      </c>
      <c r="G5930" s="64">
        <f t="shared" si="1604"/>
        <v>345.15251782570493</v>
      </c>
      <c r="H5930" s="64">
        <f t="shared" si="1612"/>
        <v>0</v>
      </c>
      <c r="I5930" s="64">
        <f t="shared" si="1612"/>
        <v>210.79518531019556</v>
      </c>
      <c r="J5930" s="64">
        <f t="shared" si="1612"/>
        <v>0</v>
      </c>
      <c r="K5930" s="64">
        <f t="shared" si="1612"/>
        <v>0</v>
      </c>
      <c r="L5930" s="64">
        <f t="shared" si="1612"/>
        <v>0</v>
      </c>
      <c r="M5930" s="64">
        <f t="shared" si="1612"/>
        <v>9.652410375004548</v>
      </c>
      <c r="N5930" s="64">
        <f t="shared" si="1612"/>
        <v>124.70492214050483</v>
      </c>
      <c r="O5930" s="121"/>
      <c r="P5930" s="177">
        <v>0</v>
      </c>
      <c r="Q5930" s="177">
        <v>18.518129095394681</v>
      </c>
      <c r="R5930" s="177">
        <v>18.518129095394681</v>
      </c>
      <c r="S5930" s="177">
        <v>35.104903771035893</v>
      </c>
      <c r="T5930" s="177">
        <v>35.810995141149164</v>
      </c>
      <c r="U5930" s="177">
        <v>18.518129095394681</v>
      </c>
      <c r="V5930" s="177">
        <v>18.518129095394681</v>
      </c>
      <c r="W5930" s="177">
        <v>8.1746174659116857</v>
      </c>
      <c r="X5930" s="177">
        <v>39.601194891505003</v>
      </c>
      <c r="Y5930" s="177">
        <v>44.424639999999997</v>
      </c>
      <c r="Z5930" s="177">
        <v>0</v>
      </c>
      <c r="AA5930" s="177">
        <v>17.491071676017587</v>
      </c>
      <c r="AB5930" s="177">
        <v>17.796088092530013</v>
      </c>
      <c r="AC5930" s="177">
        <v>15.345245990378519</v>
      </c>
      <c r="AD5930" s="177">
        <v>0</v>
      </c>
      <c r="AE5930" s="177">
        <v>0</v>
      </c>
      <c r="AF5930" s="177">
        <v>9.652410375004548</v>
      </c>
      <c r="AG5930" s="177">
        <v>0</v>
      </c>
      <c r="AH5930" s="177">
        <v>0</v>
      </c>
      <c r="AI5930" s="177">
        <v>0</v>
      </c>
      <c r="AJ5930" s="177">
        <v>47.67883404059382</v>
      </c>
    </row>
    <row r="5931" spans="1:36" hidden="1" outlineLevel="1" x14ac:dyDescent="0.25">
      <c r="A5931" s="190">
        <f t="shared" si="1605"/>
        <v>2036</v>
      </c>
      <c r="B5931" s="55">
        <f t="shared" si="1606"/>
        <v>7</v>
      </c>
      <c r="C5931" s="55">
        <f t="shared" si="1607"/>
        <v>12</v>
      </c>
      <c r="D5931" s="55">
        <f t="shared" si="1603"/>
        <v>247</v>
      </c>
      <c r="F5931" s="63">
        <f t="shared" si="1613"/>
        <v>49857.499999999971</v>
      </c>
      <c r="G5931" s="64">
        <f t="shared" si="1604"/>
        <v>357.64457831285677</v>
      </c>
      <c r="H5931" s="64">
        <f t="shared" si="1612"/>
        <v>0</v>
      </c>
      <c r="I5931" s="64">
        <f t="shared" si="1612"/>
        <v>206.87834032693192</v>
      </c>
      <c r="J5931" s="64">
        <f t="shared" si="1612"/>
        <v>0</v>
      </c>
      <c r="K5931" s="64">
        <f t="shared" si="1612"/>
        <v>0</v>
      </c>
      <c r="L5931" s="64">
        <f t="shared" si="1612"/>
        <v>0</v>
      </c>
      <c r="M5931" s="64">
        <f t="shared" si="1612"/>
        <v>8.7659645242388251</v>
      </c>
      <c r="N5931" s="64">
        <f t="shared" si="1612"/>
        <v>142.00027346168605</v>
      </c>
      <c r="O5931" s="121"/>
      <c r="P5931" s="177">
        <v>0</v>
      </c>
      <c r="Q5931" s="177">
        <v>22.166107781966588</v>
      </c>
      <c r="R5931" s="177">
        <v>22.166107781966588</v>
      </c>
      <c r="S5931" s="177">
        <v>34.659878019456009</v>
      </c>
      <c r="T5931" s="177">
        <v>35.911795356686049</v>
      </c>
      <c r="U5931" s="177">
        <v>22.166107781966588</v>
      </c>
      <c r="V5931" s="177">
        <v>22.166107781966588</v>
      </c>
      <c r="W5931" s="177">
        <v>8.1256245893389334</v>
      </c>
      <c r="X5931" s="177">
        <v>39.24972072300541</v>
      </c>
      <c r="Y5931" s="177">
        <v>42.918719999999993</v>
      </c>
      <c r="Z5931" s="177">
        <v>0</v>
      </c>
      <c r="AA5931" s="177">
        <v>20.051081726875985</v>
      </c>
      <c r="AB5931" s="177">
        <v>16.596896949564261</v>
      </c>
      <c r="AC5931" s="177">
        <v>16.687863657379427</v>
      </c>
      <c r="AD5931" s="177">
        <v>0</v>
      </c>
      <c r="AE5931" s="177">
        <v>0</v>
      </c>
      <c r="AF5931" s="177">
        <v>8.7659645242388251</v>
      </c>
      <c r="AG5931" s="177">
        <v>0</v>
      </c>
      <c r="AH5931" s="177">
        <v>0</v>
      </c>
      <c r="AI5931" s="177">
        <v>0</v>
      </c>
      <c r="AJ5931" s="177">
        <v>46.012601638445517</v>
      </c>
    </row>
    <row r="5932" spans="1:36" hidden="1" outlineLevel="1" x14ac:dyDescent="0.25">
      <c r="A5932" s="190">
        <f t="shared" si="1605"/>
        <v>2036</v>
      </c>
      <c r="B5932" s="55">
        <f t="shared" si="1606"/>
        <v>7</v>
      </c>
      <c r="C5932" s="55">
        <f t="shared" si="1607"/>
        <v>13</v>
      </c>
      <c r="D5932" s="55">
        <f t="shared" si="1603"/>
        <v>247</v>
      </c>
      <c r="F5932" s="63">
        <f t="shared" si="1613"/>
        <v>49857.541666666635</v>
      </c>
      <c r="G5932" s="64">
        <f t="shared" si="1604"/>
        <v>359.3954006182538</v>
      </c>
      <c r="H5932" s="64">
        <f t="shared" si="1612"/>
        <v>0</v>
      </c>
      <c r="I5932" s="64">
        <f t="shared" si="1612"/>
        <v>197.18036631871891</v>
      </c>
      <c r="J5932" s="64">
        <f t="shared" si="1612"/>
        <v>0</v>
      </c>
      <c r="K5932" s="64">
        <f t="shared" si="1612"/>
        <v>0</v>
      </c>
      <c r="L5932" s="64">
        <f t="shared" si="1612"/>
        <v>0</v>
      </c>
      <c r="M5932" s="64">
        <f t="shared" si="1612"/>
        <v>9.0614464744940637</v>
      </c>
      <c r="N5932" s="64">
        <f t="shared" si="1612"/>
        <v>153.15358782504083</v>
      </c>
      <c r="O5932" s="121"/>
      <c r="P5932" s="177">
        <v>0</v>
      </c>
      <c r="Q5932" s="177">
        <v>23.557286094642315</v>
      </c>
      <c r="R5932" s="177">
        <v>23.557286094642315</v>
      </c>
      <c r="S5932" s="177">
        <v>29.796106450226446</v>
      </c>
      <c r="T5932" s="177">
        <v>33.21882344457098</v>
      </c>
      <c r="U5932" s="177">
        <v>23.557286094642315</v>
      </c>
      <c r="V5932" s="177">
        <v>23.557286094642315</v>
      </c>
      <c r="W5932" s="177">
        <v>8.1005138693597551</v>
      </c>
      <c r="X5932" s="177">
        <v>38.167768353310777</v>
      </c>
      <c r="Y5932" s="177">
        <v>43.671680000000002</v>
      </c>
      <c r="Z5932" s="177">
        <v>0</v>
      </c>
      <c r="AA5932" s="177">
        <v>22.38949818045824</v>
      </c>
      <c r="AB5932" s="177">
        <v>17.537107168847257</v>
      </c>
      <c r="AC5932" s="177">
        <v>18.997838097166074</v>
      </c>
      <c r="AD5932" s="177">
        <v>0</v>
      </c>
      <c r="AE5932" s="177">
        <v>0</v>
      </c>
      <c r="AF5932" s="177">
        <v>9.0614464744940637</v>
      </c>
      <c r="AG5932" s="177">
        <v>0</v>
      </c>
      <c r="AH5932" s="177">
        <v>0</v>
      </c>
      <c r="AI5932" s="177">
        <v>0</v>
      </c>
      <c r="AJ5932" s="177">
        <v>44.225474201250961</v>
      </c>
    </row>
    <row r="5933" spans="1:36" hidden="1" outlineLevel="1" x14ac:dyDescent="0.25">
      <c r="A5933" s="190">
        <f t="shared" si="1605"/>
        <v>2036</v>
      </c>
      <c r="B5933" s="55">
        <f t="shared" si="1606"/>
        <v>7</v>
      </c>
      <c r="C5933" s="55">
        <f t="shared" si="1607"/>
        <v>14</v>
      </c>
      <c r="D5933" s="55">
        <f t="shared" si="1603"/>
        <v>247</v>
      </c>
      <c r="F5933" s="63">
        <f t="shared" si="1613"/>
        <v>49857.583333333299</v>
      </c>
      <c r="G5933" s="64">
        <f t="shared" si="1604"/>
        <v>348.05967728092793</v>
      </c>
      <c r="H5933" s="64">
        <f t="shared" si="1612"/>
        <v>0</v>
      </c>
      <c r="I5933" s="64">
        <f t="shared" si="1612"/>
        <v>186.29912217546922</v>
      </c>
      <c r="J5933" s="64">
        <f t="shared" si="1612"/>
        <v>0</v>
      </c>
      <c r="K5933" s="64">
        <f t="shared" si="1612"/>
        <v>0</v>
      </c>
      <c r="L5933" s="64">
        <f t="shared" si="1612"/>
        <v>0</v>
      </c>
      <c r="M5933" s="64">
        <f t="shared" si="1612"/>
        <v>9.3569284247493059</v>
      </c>
      <c r="N5933" s="64">
        <f t="shared" si="1612"/>
        <v>152.40362668070941</v>
      </c>
      <c r="O5933" s="121"/>
      <c r="P5933" s="177">
        <v>0</v>
      </c>
      <c r="Q5933" s="177">
        <v>22.949289646880324</v>
      </c>
      <c r="R5933" s="177">
        <v>22.949289646880324</v>
      </c>
      <c r="S5933" s="177">
        <v>24.53547114009211</v>
      </c>
      <c r="T5933" s="177">
        <v>32.071224067630432</v>
      </c>
      <c r="U5933" s="177">
        <v>22.949289646880324</v>
      </c>
      <c r="V5933" s="177">
        <v>22.949289646880324</v>
      </c>
      <c r="W5933" s="177">
        <v>7.4939138431015069</v>
      </c>
      <c r="X5933" s="177">
        <v>39.045836190921221</v>
      </c>
      <c r="Y5933" s="177">
        <v>38.400959999999998</v>
      </c>
      <c r="Z5933" s="177">
        <v>0</v>
      </c>
      <c r="AA5933" s="177">
        <v>23.57959467391548</v>
      </c>
      <c r="AB5933" s="177">
        <v>19.234039298343763</v>
      </c>
      <c r="AC5933" s="177">
        <v>17.792834120928855</v>
      </c>
      <c r="AD5933" s="177">
        <v>0</v>
      </c>
      <c r="AE5933" s="177">
        <v>0</v>
      </c>
      <c r="AF5933" s="177">
        <v>9.3569284247493059</v>
      </c>
      <c r="AG5933" s="177">
        <v>0</v>
      </c>
      <c r="AH5933" s="177">
        <v>0</v>
      </c>
      <c r="AI5933" s="177">
        <v>0</v>
      </c>
      <c r="AJ5933" s="177">
        <v>44.751716933723955</v>
      </c>
    </row>
    <row r="5934" spans="1:36" hidden="1" outlineLevel="1" x14ac:dyDescent="0.25">
      <c r="A5934" s="190">
        <f t="shared" si="1605"/>
        <v>2036</v>
      </c>
      <c r="B5934" s="55">
        <f t="shared" si="1606"/>
        <v>7</v>
      </c>
      <c r="C5934" s="55">
        <f t="shared" si="1607"/>
        <v>15</v>
      </c>
      <c r="D5934" s="55">
        <f t="shared" si="1603"/>
        <v>247</v>
      </c>
      <c r="F5934" s="63">
        <f t="shared" si="1613"/>
        <v>49857.624999999964</v>
      </c>
      <c r="G5934" s="64">
        <f t="shared" si="1604"/>
        <v>335.81554830675145</v>
      </c>
      <c r="H5934" s="64">
        <f t="shared" si="1612"/>
        <v>0</v>
      </c>
      <c r="I5934" s="64">
        <f t="shared" si="1612"/>
        <v>167.1678124543073</v>
      </c>
      <c r="J5934" s="64">
        <f t="shared" si="1612"/>
        <v>0</v>
      </c>
      <c r="K5934" s="64">
        <f t="shared" si="1612"/>
        <v>0</v>
      </c>
      <c r="L5934" s="64">
        <f t="shared" si="1612"/>
        <v>0</v>
      </c>
      <c r="M5934" s="64">
        <f t="shared" si="1612"/>
        <v>9.2584344413308912</v>
      </c>
      <c r="N5934" s="64">
        <f t="shared" si="1612"/>
        <v>159.38930141111325</v>
      </c>
      <c r="O5934" s="121"/>
      <c r="P5934" s="177">
        <v>0</v>
      </c>
      <c r="Q5934" s="177">
        <v>23.505760971950622</v>
      </c>
      <c r="R5934" s="177">
        <v>23.505760971950622</v>
      </c>
      <c r="S5934" s="177">
        <v>16.976692546703596</v>
      </c>
      <c r="T5934" s="177">
        <v>29.608818802372511</v>
      </c>
      <c r="U5934" s="177">
        <v>23.505760971950622</v>
      </c>
      <c r="V5934" s="177">
        <v>23.505760971950622</v>
      </c>
      <c r="W5934" s="177">
        <v>7.3319075349145848</v>
      </c>
      <c r="X5934" s="177">
        <v>39.139972186300021</v>
      </c>
      <c r="Y5934" s="177">
        <v>31.247839999999997</v>
      </c>
      <c r="Z5934" s="177">
        <v>0</v>
      </c>
      <c r="AA5934" s="177">
        <v>24.56090462300326</v>
      </c>
      <c r="AB5934" s="177">
        <v>21.162084866428017</v>
      </c>
      <c r="AC5934" s="177">
        <v>19.643268033879483</v>
      </c>
      <c r="AD5934" s="177">
        <v>0</v>
      </c>
      <c r="AE5934" s="177">
        <v>0</v>
      </c>
      <c r="AF5934" s="177">
        <v>9.2584344413308912</v>
      </c>
      <c r="AG5934" s="177">
        <v>0</v>
      </c>
      <c r="AH5934" s="177">
        <v>0</v>
      </c>
      <c r="AI5934" s="177">
        <v>0</v>
      </c>
      <c r="AJ5934" s="177">
        <v>42.862581384016565</v>
      </c>
    </row>
    <row r="5935" spans="1:36" hidden="1" outlineLevel="1" x14ac:dyDescent="0.25">
      <c r="A5935" s="190">
        <f t="shared" si="1605"/>
        <v>2036</v>
      </c>
      <c r="B5935" s="55">
        <f t="shared" si="1606"/>
        <v>7</v>
      </c>
      <c r="C5935" s="55">
        <f t="shared" si="1607"/>
        <v>16</v>
      </c>
      <c r="D5935" s="55">
        <f t="shared" si="1603"/>
        <v>247</v>
      </c>
      <c r="F5935" s="63">
        <f t="shared" si="1613"/>
        <v>49857.666666666628</v>
      </c>
      <c r="G5935" s="64">
        <f t="shared" si="1604"/>
        <v>309.11660580513455</v>
      </c>
      <c r="H5935" s="64">
        <f t="shared" ref="H5935:N5944" si="1614">SUMIF($P$6:$AK$6,H$6,$P5935:$AK5935)</f>
        <v>0</v>
      </c>
      <c r="I5935" s="64">
        <f t="shared" si="1614"/>
        <v>133.0202156339283</v>
      </c>
      <c r="J5935" s="64">
        <f t="shared" si="1614"/>
        <v>0</v>
      </c>
      <c r="K5935" s="64">
        <f t="shared" si="1614"/>
        <v>0</v>
      </c>
      <c r="L5935" s="64">
        <f t="shared" si="1614"/>
        <v>0</v>
      </c>
      <c r="M5935" s="64">
        <f t="shared" si="1614"/>
        <v>10.046386308678201</v>
      </c>
      <c r="N5935" s="64">
        <f t="shared" si="1614"/>
        <v>166.05000386252809</v>
      </c>
      <c r="O5935" s="121"/>
      <c r="P5935" s="177">
        <v>0</v>
      </c>
      <c r="Q5935" s="177">
        <v>23.114170039493747</v>
      </c>
      <c r="R5935" s="177">
        <v>23.114170039493747</v>
      </c>
      <c r="S5935" s="177">
        <v>8.0574890443755471</v>
      </c>
      <c r="T5935" s="177">
        <v>22.986355411067528</v>
      </c>
      <c r="U5935" s="177">
        <v>23.114170039493747</v>
      </c>
      <c r="V5935" s="177">
        <v>23.114170039493747</v>
      </c>
      <c r="W5935" s="177">
        <v>6.9286601027036783</v>
      </c>
      <c r="X5935" s="177">
        <v>37.282456579404943</v>
      </c>
      <c r="Y5935" s="177">
        <v>21.082879999999999</v>
      </c>
      <c r="Z5935" s="177">
        <v>0</v>
      </c>
      <c r="AA5935" s="177">
        <v>30.266088375874499</v>
      </c>
      <c r="AB5935" s="177">
        <v>20.0659570734874</v>
      </c>
      <c r="AC5935" s="177">
        <v>23.261278255191211</v>
      </c>
      <c r="AD5935" s="177">
        <v>0</v>
      </c>
      <c r="AE5935" s="177">
        <v>0</v>
      </c>
      <c r="AF5935" s="177">
        <v>10.046386308678201</v>
      </c>
      <c r="AG5935" s="177">
        <v>0</v>
      </c>
      <c r="AH5935" s="177">
        <v>0</v>
      </c>
      <c r="AI5935" s="177">
        <v>0</v>
      </c>
      <c r="AJ5935" s="177">
        <v>36.682374496376603</v>
      </c>
    </row>
    <row r="5936" spans="1:36" hidden="1" outlineLevel="1" x14ac:dyDescent="0.25">
      <c r="A5936" s="190">
        <f t="shared" si="1605"/>
        <v>2036</v>
      </c>
      <c r="B5936" s="55">
        <f t="shared" si="1606"/>
        <v>7</v>
      </c>
      <c r="C5936" s="55">
        <f t="shared" si="1607"/>
        <v>17</v>
      </c>
      <c r="D5936" s="55">
        <f t="shared" si="1603"/>
        <v>247</v>
      </c>
      <c r="F5936" s="63">
        <f t="shared" si="1613"/>
        <v>49857.708333333292</v>
      </c>
      <c r="G5936" s="64">
        <f t="shared" si="1604"/>
        <v>271.73920093438034</v>
      </c>
      <c r="H5936" s="64">
        <f t="shared" si="1614"/>
        <v>0</v>
      </c>
      <c r="I5936" s="64">
        <f t="shared" si="1614"/>
        <v>90.259737558407465</v>
      </c>
      <c r="J5936" s="64">
        <f t="shared" si="1614"/>
        <v>0</v>
      </c>
      <c r="K5936" s="64">
        <f t="shared" si="1614"/>
        <v>0</v>
      </c>
      <c r="L5936" s="64">
        <f t="shared" si="1614"/>
        <v>0</v>
      </c>
      <c r="M5936" s="64">
        <f t="shared" si="1614"/>
        <v>10.735844192607098</v>
      </c>
      <c r="N5936" s="64">
        <f t="shared" si="1614"/>
        <v>170.74361918336575</v>
      </c>
      <c r="O5936" s="121"/>
      <c r="P5936" s="177">
        <v>0</v>
      </c>
      <c r="Q5936" s="177">
        <v>22.052752512044862</v>
      </c>
      <c r="R5936" s="177">
        <v>22.052752512044862</v>
      </c>
      <c r="S5936" s="177">
        <v>1.5824647991027339</v>
      </c>
      <c r="T5936" s="177">
        <v>11.364229021500504</v>
      </c>
      <c r="U5936" s="177">
        <v>22.052752512044862</v>
      </c>
      <c r="V5936" s="177">
        <v>22.052752512044862</v>
      </c>
      <c r="W5936" s="177">
        <v>6.1463716117293616</v>
      </c>
      <c r="X5936" s="177">
        <v>31.723954048029935</v>
      </c>
      <c r="Y5936" s="177">
        <v>10.164960000000001</v>
      </c>
      <c r="Z5936" s="177">
        <v>0</v>
      </c>
      <c r="AA5936" s="177">
        <v>35.332744948106615</v>
      </c>
      <c r="AB5936" s="177">
        <v>22.794711273929138</v>
      </c>
      <c r="AC5936" s="177">
        <v>24.405152913150573</v>
      </c>
      <c r="AD5936" s="177">
        <v>0</v>
      </c>
      <c r="AE5936" s="177">
        <v>0</v>
      </c>
      <c r="AF5936" s="177">
        <v>10.735844192607098</v>
      </c>
      <c r="AG5936" s="177">
        <v>0</v>
      </c>
      <c r="AH5936" s="177">
        <v>0</v>
      </c>
      <c r="AI5936" s="177">
        <v>0</v>
      </c>
      <c r="AJ5936" s="177">
        <v>29.277758078044933</v>
      </c>
    </row>
    <row r="5937" spans="1:36" hidden="1" outlineLevel="1" x14ac:dyDescent="0.25">
      <c r="A5937" s="190">
        <f t="shared" si="1605"/>
        <v>2036</v>
      </c>
      <c r="B5937" s="55">
        <f t="shared" si="1606"/>
        <v>7</v>
      </c>
      <c r="C5937" s="55">
        <f t="shared" si="1607"/>
        <v>18</v>
      </c>
      <c r="D5937" s="55">
        <f t="shared" si="1603"/>
        <v>247</v>
      </c>
      <c r="F5937" s="63">
        <f t="shared" si="1613"/>
        <v>49857.749999999956</v>
      </c>
      <c r="G5937" s="64">
        <f t="shared" si="1604"/>
        <v>201.45325927823535</v>
      </c>
      <c r="H5937" s="64">
        <f t="shared" si="1614"/>
        <v>0</v>
      </c>
      <c r="I5937" s="64">
        <f t="shared" si="1614"/>
        <v>32.504470425757667</v>
      </c>
      <c r="J5937" s="64">
        <f t="shared" si="1614"/>
        <v>0</v>
      </c>
      <c r="K5937" s="64">
        <f t="shared" si="1614"/>
        <v>0</v>
      </c>
      <c r="L5937" s="64">
        <f t="shared" si="1614"/>
        <v>0</v>
      </c>
      <c r="M5937" s="64">
        <f t="shared" si="1614"/>
        <v>11.425302076535996</v>
      </c>
      <c r="N5937" s="64">
        <f t="shared" si="1614"/>
        <v>157.52348677594171</v>
      </c>
      <c r="O5937" s="121"/>
      <c r="P5937" s="177">
        <v>0</v>
      </c>
      <c r="Q5937" s="177">
        <v>20.754319420214181</v>
      </c>
      <c r="R5937" s="177">
        <v>20.754319420214181</v>
      </c>
      <c r="S5937" s="177">
        <v>0.37816280860967527</v>
      </c>
      <c r="T5937" s="177">
        <v>0</v>
      </c>
      <c r="U5937" s="177">
        <v>20.754319420214181</v>
      </c>
      <c r="V5937" s="177">
        <v>20.754319420214181</v>
      </c>
      <c r="W5937" s="177">
        <v>2.7454980572776835</v>
      </c>
      <c r="X5937" s="177">
        <v>14.029861380088011</v>
      </c>
      <c r="Y5937" s="177">
        <v>2.25888</v>
      </c>
      <c r="Z5937" s="177">
        <v>0</v>
      </c>
      <c r="AA5937" s="177">
        <v>27.885372126049084</v>
      </c>
      <c r="AB5937" s="177">
        <v>26.99761135628998</v>
      </c>
      <c r="AC5937" s="177">
        <v>19.623225612745916</v>
      </c>
      <c r="AD5937" s="177">
        <v>0</v>
      </c>
      <c r="AE5937" s="177">
        <v>0</v>
      </c>
      <c r="AF5937" s="177">
        <v>11.425302076535996</v>
      </c>
      <c r="AG5937" s="177">
        <v>0</v>
      </c>
      <c r="AH5937" s="177">
        <v>0</v>
      </c>
      <c r="AI5937" s="177">
        <v>0</v>
      </c>
      <c r="AJ5937" s="177">
        <v>13.092068179782295</v>
      </c>
    </row>
    <row r="5938" spans="1:36" hidden="1" outlineLevel="1" x14ac:dyDescent="0.25">
      <c r="A5938" s="190">
        <f t="shared" si="1605"/>
        <v>2036</v>
      </c>
      <c r="B5938" s="55">
        <f t="shared" si="1606"/>
        <v>7</v>
      </c>
      <c r="C5938" s="55">
        <f t="shared" si="1607"/>
        <v>19</v>
      </c>
      <c r="D5938" s="55">
        <f t="shared" si="1603"/>
        <v>247</v>
      </c>
      <c r="F5938" s="63">
        <f t="shared" si="1613"/>
        <v>49857.791666666621</v>
      </c>
      <c r="G5938" s="64">
        <f t="shared" si="1604"/>
        <v>168.14277813446452</v>
      </c>
      <c r="H5938" s="64">
        <f t="shared" si="1614"/>
        <v>0</v>
      </c>
      <c r="I5938" s="64">
        <f t="shared" si="1614"/>
        <v>0.8433692501258615</v>
      </c>
      <c r="J5938" s="64">
        <f t="shared" si="1614"/>
        <v>0</v>
      </c>
      <c r="K5938" s="64">
        <f t="shared" si="1614"/>
        <v>0</v>
      </c>
      <c r="L5938" s="64">
        <f t="shared" si="1614"/>
        <v>0</v>
      </c>
      <c r="M5938" s="64">
        <f t="shared" si="1614"/>
        <v>14.478615562506821</v>
      </c>
      <c r="N5938" s="64">
        <f t="shared" si="1614"/>
        <v>152.82079332183184</v>
      </c>
      <c r="O5938" s="121"/>
      <c r="P5938" s="177">
        <v>0</v>
      </c>
      <c r="Q5938" s="177">
        <v>20.362728487757316</v>
      </c>
      <c r="R5938" s="177">
        <v>20.362728487757316</v>
      </c>
      <c r="S5938" s="177">
        <v>0</v>
      </c>
      <c r="T5938" s="177">
        <v>0</v>
      </c>
      <c r="U5938" s="177">
        <v>20.362728487757316</v>
      </c>
      <c r="V5938" s="177">
        <v>20.362728487757316</v>
      </c>
      <c r="W5938" s="177">
        <v>0.26215318442144997</v>
      </c>
      <c r="X5938" s="177">
        <v>0.5171216551393667</v>
      </c>
      <c r="Y5938" s="177">
        <v>0</v>
      </c>
      <c r="Z5938" s="177">
        <v>0</v>
      </c>
      <c r="AA5938" s="177">
        <v>24.389482204814378</v>
      </c>
      <c r="AB5938" s="177">
        <v>29.750100633139105</v>
      </c>
      <c r="AC5938" s="177">
        <v>17.230296532849085</v>
      </c>
      <c r="AD5938" s="177">
        <v>0</v>
      </c>
      <c r="AE5938" s="177">
        <v>0</v>
      </c>
      <c r="AF5938" s="177">
        <v>14.478615562506821</v>
      </c>
      <c r="AG5938" s="177">
        <v>0</v>
      </c>
      <c r="AH5938" s="177">
        <v>0</v>
      </c>
      <c r="AI5938" s="177">
        <v>0</v>
      </c>
      <c r="AJ5938" s="177">
        <v>6.4094410565044849E-2</v>
      </c>
    </row>
    <row r="5939" spans="1:36" hidden="1" outlineLevel="1" x14ac:dyDescent="0.25">
      <c r="A5939" s="190">
        <f t="shared" si="1605"/>
        <v>2036</v>
      </c>
      <c r="B5939" s="55">
        <f t="shared" si="1606"/>
        <v>7</v>
      </c>
      <c r="C5939" s="55">
        <f t="shared" si="1607"/>
        <v>20</v>
      </c>
      <c r="D5939" s="55">
        <f t="shared" si="1603"/>
        <v>247</v>
      </c>
      <c r="F5939" s="63">
        <f t="shared" si="1613"/>
        <v>49857.833333333285</v>
      </c>
      <c r="G5939" s="64">
        <f t="shared" si="1604"/>
        <v>169.29216342370779</v>
      </c>
      <c r="H5939" s="64">
        <f t="shared" si="1614"/>
        <v>0</v>
      </c>
      <c r="I5939" s="64">
        <f t="shared" si="1614"/>
        <v>0</v>
      </c>
      <c r="J5939" s="64">
        <f t="shared" si="1614"/>
        <v>0</v>
      </c>
      <c r="K5939" s="64">
        <f t="shared" si="1614"/>
        <v>0</v>
      </c>
      <c r="L5939" s="64">
        <f t="shared" si="1614"/>
        <v>0</v>
      </c>
      <c r="M5939" s="64">
        <f t="shared" si="1614"/>
        <v>17.728917015314472</v>
      </c>
      <c r="N5939" s="64">
        <f t="shared" si="1614"/>
        <v>151.56324640839333</v>
      </c>
      <c r="O5939" s="121"/>
      <c r="P5939" s="177">
        <v>0</v>
      </c>
      <c r="Q5939" s="177">
        <v>20.094797849760504</v>
      </c>
      <c r="R5939" s="177">
        <v>20.094797849760504</v>
      </c>
      <c r="S5939" s="177">
        <v>0</v>
      </c>
      <c r="T5939" s="177">
        <v>0</v>
      </c>
      <c r="U5939" s="177">
        <v>20.094797849760504</v>
      </c>
      <c r="V5939" s="177">
        <v>20.094797849760504</v>
      </c>
      <c r="W5939" s="177">
        <v>0</v>
      </c>
      <c r="X5939" s="177">
        <v>0</v>
      </c>
      <c r="Y5939" s="177">
        <v>0</v>
      </c>
      <c r="Z5939" s="177">
        <v>0</v>
      </c>
      <c r="AA5939" s="177">
        <v>25.469067320759883</v>
      </c>
      <c r="AB5939" s="177">
        <v>28.8005903491769</v>
      </c>
      <c r="AC5939" s="177">
        <v>16.914397339414524</v>
      </c>
      <c r="AD5939" s="177">
        <v>0</v>
      </c>
      <c r="AE5939" s="177">
        <v>0</v>
      </c>
      <c r="AF5939" s="177">
        <v>17.728917015314472</v>
      </c>
      <c r="AG5939" s="177">
        <v>0</v>
      </c>
      <c r="AH5939" s="177">
        <v>0</v>
      </c>
      <c r="AI5939" s="177">
        <v>0</v>
      </c>
      <c r="AJ5939" s="177">
        <v>0</v>
      </c>
    </row>
    <row r="5940" spans="1:36" hidden="1" outlineLevel="1" x14ac:dyDescent="0.25">
      <c r="A5940" s="190">
        <f t="shared" si="1605"/>
        <v>2036</v>
      </c>
      <c r="B5940" s="55">
        <f t="shared" si="1606"/>
        <v>7</v>
      </c>
      <c r="C5940" s="55">
        <f t="shared" si="1607"/>
        <v>21</v>
      </c>
      <c r="D5940" s="55">
        <f t="shared" si="1603"/>
        <v>247</v>
      </c>
      <c r="F5940" s="63">
        <f t="shared" si="1613"/>
        <v>49857.874999999949</v>
      </c>
      <c r="G5940" s="64">
        <f t="shared" si="1604"/>
        <v>154.5568099783286</v>
      </c>
      <c r="H5940" s="64">
        <f t="shared" si="1614"/>
        <v>0</v>
      </c>
      <c r="I5940" s="64">
        <f t="shared" si="1614"/>
        <v>0</v>
      </c>
      <c r="J5940" s="64">
        <f t="shared" si="1614"/>
        <v>0</v>
      </c>
      <c r="K5940" s="64">
        <f t="shared" si="1614"/>
        <v>0</v>
      </c>
      <c r="L5940" s="64">
        <f t="shared" si="1614"/>
        <v>0</v>
      </c>
      <c r="M5940" s="64">
        <f t="shared" si="1614"/>
        <v>19.403314733427507</v>
      </c>
      <c r="N5940" s="64">
        <f t="shared" si="1614"/>
        <v>135.15349524490111</v>
      </c>
      <c r="O5940" s="121"/>
      <c r="P5940" s="177">
        <v>0</v>
      </c>
      <c r="Q5940" s="177">
        <v>17.755557279557614</v>
      </c>
      <c r="R5940" s="177">
        <v>17.755557279557614</v>
      </c>
      <c r="S5940" s="177">
        <v>0</v>
      </c>
      <c r="T5940" s="177">
        <v>0</v>
      </c>
      <c r="U5940" s="177">
        <v>17.755557279557614</v>
      </c>
      <c r="V5940" s="177">
        <v>17.755557279557614</v>
      </c>
      <c r="W5940" s="177">
        <v>0</v>
      </c>
      <c r="X5940" s="177">
        <v>0</v>
      </c>
      <c r="Y5940" s="177">
        <v>0</v>
      </c>
      <c r="Z5940" s="177">
        <v>0</v>
      </c>
      <c r="AA5940" s="177">
        <v>22.498517094585459</v>
      </c>
      <c r="AB5940" s="177">
        <v>26.898069908197961</v>
      </c>
      <c r="AC5940" s="177">
        <v>14.734679123887238</v>
      </c>
      <c r="AD5940" s="177">
        <v>0</v>
      </c>
      <c r="AE5940" s="177">
        <v>0</v>
      </c>
      <c r="AF5940" s="177">
        <v>19.403314733427507</v>
      </c>
      <c r="AG5940" s="177">
        <v>0</v>
      </c>
      <c r="AH5940" s="177">
        <v>0</v>
      </c>
      <c r="AI5940" s="177">
        <v>0</v>
      </c>
      <c r="AJ5940" s="177">
        <v>0</v>
      </c>
    </row>
    <row r="5941" spans="1:36" hidden="1" outlineLevel="1" x14ac:dyDescent="0.25">
      <c r="A5941" s="190">
        <f t="shared" si="1605"/>
        <v>2036</v>
      </c>
      <c r="B5941" s="55">
        <f t="shared" si="1606"/>
        <v>7</v>
      </c>
      <c r="C5941" s="55">
        <f t="shared" si="1607"/>
        <v>22</v>
      </c>
      <c r="D5941" s="55">
        <f t="shared" si="1603"/>
        <v>247</v>
      </c>
      <c r="F5941" s="63">
        <f t="shared" si="1613"/>
        <v>49857.916666666613</v>
      </c>
      <c r="G5941" s="64">
        <f t="shared" si="1604"/>
        <v>140.94532154817838</v>
      </c>
      <c r="H5941" s="64">
        <f t="shared" si="1614"/>
        <v>0</v>
      </c>
      <c r="I5941" s="64">
        <f t="shared" si="1614"/>
        <v>0</v>
      </c>
      <c r="J5941" s="64">
        <f t="shared" si="1614"/>
        <v>0</v>
      </c>
      <c r="K5941" s="64">
        <f t="shared" si="1614"/>
        <v>0</v>
      </c>
      <c r="L5941" s="64">
        <f t="shared" si="1614"/>
        <v>0</v>
      </c>
      <c r="M5941" s="64">
        <f t="shared" si="1614"/>
        <v>20.979218468122131</v>
      </c>
      <c r="N5941" s="64">
        <f t="shared" si="1614"/>
        <v>119.96610308005626</v>
      </c>
      <c r="O5941" s="121"/>
      <c r="P5941" s="177">
        <v>0</v>
      </c>
      <c r="Q5941" s="177">
        <v>15.684247347351533</v>
      </c>
      <c r="R5941" s="177">
        <v>15.684247347351533</v>
      </c>
      <c r="S5941" s="177">
        <v>0</v>
      </c>
      <c r="T5941" s="177">
        <v>0</v>
      </c>
      <c r="U5941" s="177">
        <v>15.684247347351533</v>
      </c>
      <c r="V5941" s="177">
        <v>15.684247347351533</v>
      </c>
      <c r="W5941" s="177">
        <v>0</v>
      </c>
      <c r="X5941" s="177">
        <v>0</v>
      </c>
      <c r="Y5941" s="177">
        <v>0</v>
      </c>
      <c r="Z5941" s="177">
        <v>0</v>
      </c>
      <c r="AA5941" s="177">
        <v>22.338682886097196</v>
      </c>
      <c r="AB5941" s="177">
        <v>23.706671926123953</v>
      </c>
      <c r="AC5941" s="177">
        <v>11.183758878428966</v>
      </c>
      <c r="AD5941" s="177">
        <v>0</v>
      </c>
      <c r="AE5941" s="177">
        <v>0</v>
      </c>
      <c r="AF5941" s="177">
        <v>20.979218468122131</v>
      </c>
      <c r="AG5941" s="177">
        <v>0</v>
      </c>
      <c r="AH5941" s="177">
        <v>0</v>
      </c>
      <c r="AI5941" s="177">
        <v>0</v>
      </c>
      <c r="AJ5941" s="177">
        <v>0</v>
      </c>
    </row>
    <row r="5942" spans="1:36" hidden="1" outlineLevel="1" x14ac:dyDescent="0.25">
      <c r="A5942" s="190">
        <f t="shared" si="1605"/>
        <v>2036</v>
      </c>
      <c r="B5942" s="55">
        <f t="shared" si="1606"/>
        <v>7</v>
      </c>
      <c r="C5942" s="55">
        <f t="shared" si="1607"/>
        <v>23</v>
      </c>
      <c r="D5942" s="55">
        <f t="shared" si="1603"/>
        <v>247</v>
      </c>
      <c r="F5942" s="63">
        <f t="shared" si="1613"/>
        <v>49857.958333333278</v>
      </c>
      <c r="G5942" s="64">
        <f t="shared" si="1604"/>
        <v>130.69203997711008</v>
      </c>
      <c r="H5942" s="64">
        <f t="shared" si="1614"/>
        <v>0</v>
      </c>
      <c r="I5942" s="64">
        <f t="shared" si="1614"/>
        <v>0</v>
      </c>
      <c r="J5942" s="64">
        <f t="shared" si="1614"/>
        <v>0</v>
      </c>
      <c r="K5942" s="64">
        <f t="shared" si="1614"/>
        <v>0</v>
      </c>
      <c r="L5942" s="64">
        <f t="shared" si="1614"/>
        <v>0</v>
      </c>
      <c r="M5942" s="64">
        <f t="shared" si="1614"/>
        <v>23.737050003837716</v>
      </c>
      <c r="N5942" s="64">
        <f t="shared" si="1614"/>
        <v>106.95498997327238</v>
      </c>
      <c r="O5942" s="121"/>
      <c r="P5942" s="177">
        <v>0</v>
      </c>
      <c r="Q5942" s="177">
        <v>11.891998317242884</v>
      </c>
      <c r="R5942" s="177">
        <v>11.891998317242884</v>
      </c>
      <c r="S5942" s="177">
        <v>0</v>
      </c>
      <c r="T5942" s="177">
        <v>0</v>
      </c>
      <c r="U5942" s="177">
        <v>11.891998317242884</v>
      </c>
      <c r="V5942" s="177">
        <v>11.891998317242884</v>
      </c>
      <c r="W5942" s="177">
        <v>0</v>
      </c>
      <c r="X5942" s="177">
        <v>0</v>
      </c>
      <c r="Y5942" s="177">
        <v>0</v>
      </c>
      <c r="Z5942" s="177">
        <v>0</v>
      </c>
      <c r="AA5942" s="177">
        <v>24.184584758814076</v>
      </c>
      <c r="AB5942" s="177">
        <v>22.073171457082235</v>
      </c>
      <c r="AC5942" s="177">
        <v>13.12924048840453</v>
      </c>
      <c r="AD5942" s="177">
        <v>0</v>
      </c>
      <c r="AE5942" s="177">
        <v>0</v>
      </c>
      <c r="AF5942" s="177">
        <v>23.737050003837716</v>
      </c>
      <c r="AG5942" s="177">
        <v>0</v>
      </c>
      <c r="AH5942" s="177">
        <v>0</v>
      </c>
      <c r="AI5942" s="177">
        <v>0</v>
      </c>
      <c r="AJ5942" s="177">
        <v>0</v>
      </c>
    </row>
    <row r="5943" spans="1:36" hidden="1" outlineLevel="1" x14ac:dyDescent="0.25">
      <c r="A5943" s="190">
        <f t="shared" si="1605"/>
        <v>2036</v>
      </c>
      <c r="B5943" s="55">
        <f t="shared" si="1606"/>
        <v>8</v>
      </c>
      <c r="C5943" s="55">
        <f t="shared" si="1607"/>
        <v>0</v>
      </c>
      <c r="D5943" s="55">
        <f t="shared" si="1603"/>
        <v>248</v>
      </c>
      <c r="F5943" s="63">
        <f t="shared" ref="F5943" si="1615">EDATE(F5919,1)</f>
        <v>49888</v>
      </c>
      <c r="G5943" s="64">
        <f t="shared" si="1604"/>
        <v>127.76710576238057</v>
      </c>
      <c r="H5943" s="64">
        <f t="shared" si="1614"/>
        <v>0</v>
      </c>
      <c r="I5943" s="64">
        <f t="shared" si="1614"/>
        <v>0</v>
      </c>
      <c r="J5943" s="64">
        <f t="shared" si="1614"/>
        <v>0</v>
      </c>
      <c r="K5943" s="64">
        <f t="shared" si="1614"/>
        <v>0</v>
      </c>
      <c r="L5943" s="64">
        <f t="shared" si="1614"/>
        <v>0</v>
      </c>
      <c r="M5943" s="64">
        <f t="shared" si="1614"/>
        <v>22.40034084082135</v>
      </c>
      <c r="N5943" s="64">
        <f t="shared" si="1614"/>
        <v>105.36676492155921</v>
      </c>
      <c r="O5943" s="121"/>
      <c r="P5943" s="177">
        <v>0</v>
      </c>
      <c r="Q5943" s="177">
        <v>10.4595999064138</v>
      </c>
      <c r="R5943" s="177">
        <v>10.4595999064138</v>
      </c>
      <c r="S5943" s="177">
        <v>0</v>
      </c>
      <c r="T5943" s="177">
        <v>0</v>
      </c>
      <c r="U5943" s="177">
        <v>10.4595999064138</v>
      </c>
      <c r="V5943" s="177">
        <v>10.4595999064138</v>
      </c>
      <c r="W5943" s="177">
        <v>0</v>
      </c>
      <c r="X5943" s="177">
        <v>0</v>
      </c>
      <c r="Y5943" s="177">
        <v>0</v>
      </c>
      <c r="Z5943" s="177">
        <v>0</v>
      </c>
      <c r="AA5943" s="177">
        <v>24.414431296543793</v>
      </c>
      <c r="AB5943" s="177">
        <v>24.184194509210052</v>
      </c>
      <c r="AC5943" s="177">
        <v>14.929739490150173</v>
      </c>
      <c r="AD5943" s="177">
        <v>0</v>
      </c>
      <c r="AE5943" s="177">
        <v>0</v>
      </c>
      <c r="AF5943" s="177">
        <v>22.40034084082135</v>
      </c>
      <c r="AG5943" s="177">
        <v>0</v>
      </c>
      <c r="AH5943" s="177">
        <v>0</v>
      </c>
      <c r="AI5943" s="177">
        <v>0</v>
      </c>
      <c r="AJ5943" s="177">
        <v>0</v>
      </c>
    </row>
    <row r="5944" spans="1:36" hidden="1" outlineLevel="1" x14ac:dyDescent="0.25">
      <c r="A5944" s="190">
        <f t="shared" si="1605"/>
        <v>2036</v>
      </c>
      <c r="B5944" s="55">
        <f t="shared" si="1606"/>
        <v>8</v>
      </c>
      <c r="C5944" s="55">
        <f t="shared" si="1607"/>
        <v>1</v>
      </c>
      <c r="D5944" s="55">
        <f t="shared" si="1603"/>
        <v>248</v>
      </c>
      <c r="F5944" s="63">
        <f t="shared" ref="F5944" si="1616">F5943+1/24</f>
        <v>49888.041666666664</v>
      </c>
      <c r="G5944" s="64">
        <f t="shared" si="1604"/>
        <v>123.94875483945913</v>
      </c>
      <c r="H5944" s="64">
        <f t="shared" si="1614"/>
        <v>0</v>
      </c>
      <c r="I5944" s="64">
        <f t="shared" si="1614"/>
        <v>0</v>
      </c>
      <c r="J5944" s="64">
        <f t="shared" si="1614"/>
        <v>0</v>
      </c>
      <c r="K5944" s="64">
        <f t="shared" si="1614"/>
        <v>0</v>
      </c>
      <c r="L5944" s="64">
        <f t="shared" si="1614"/>
        <v>0</v>
      </c>
      <c r="M5944" s="64">
        <f t="shared" si="1614"/>
        <v>22.40034084082135</v>
      </c>
      <c r="N5944" s="64">
        <f t="shared" si="1614"/>
        <v>101.54841399863778</v>
      </c>
      <c r="O5944" s="121"/>
      <c r="P5944" s="177">
        <v>0</v>
      </c>
      <c r="Q5944" s="177">
        <v>8.8004909557412656</v>
      </c>
      <c r="R5944" s="177">
        <v>8.8004909557412656</v>
      </c>
      <c r="S5944" s="177">
        <v>0</v>
      </c>
      <c r="T5944" s="177">
        <v>0</v>
      </c>
      <c r="U5944" s="177">
        <v>8.8004909557412656</v>
      </c>
      <c r="V5944" s="177">
        <v>8.8004909557412656</v>
      </c>
      <c r="W5944" s="177">
        <v>0</v>
      </c>
      <c r="X5944" s="177">
        <v>0</v>
      </c>
      <c r="Y5944" s="177">
        <v>0</v>
      </c>
      <c r="Z5944" s="177">
        <v>0</v>
      </c>
      <c r="AA5944" s="177">
        <v>23.62880199493074</v>
      </c>
      <c r="AB5944" s="177">
        <v>26.058622117369978</v>
      </c>
      <c r="AC5944" s="177">
        <v>16.659026063372004</v>
      </c>
      <c r="AD5944" s="177">
        <v>0</v>
      </c>
      <c r="AE5944" s="177">
        <v>0</v>
      </c>
      <c r="AF5944" s="177">
        <v>22.40034084082135</v>
      </c>
      <c r="AG5944" s="177">
        <v>0</v>
      </c>
      <c r="AH5944" s="177">
        <v>0</v>
      </c>
      <c r="AI5944" s="177">
        <v>0</v>
      </c>
      <c r="AJ5944" s="177">
        <v>0</v>
      </c>
    </row>
    <row r="5945" spans="1:36" hidden="1" outlineLevel="1" x14ac:dyDescent="0.25">
      <c r="A5945" s="190">
        <f t="shared" si="1605"/>
        <v>2036</v>
      </c>
      <c r="B5945" s="55">
        <f t="shared" si="1606"/>
        <v>8</v>
      </c>
      <c r="C5945" s="55">
        <f t="shared" si="1607"/>
        <v>2</v>
      </c>
      <c r="D5945" s="55">
        <f t="shared" si="1603"/>
        <v>248</v>
      </c>
      <c r="F5945" s="63">
        <f t="shared" si="1613"/>
        <v>49888.083333333328</v>
      </c>
      <c r="G5945" s="64">
        <f t="shared" si="1604"/>
        <v>132.07700226971326</v>
      </c>
      <c r="H5945" s="64">
        <f t="shared" ref="H5945:N5954" si="1617">SUMIF($P$6:$AK$6,H$6,$P5945:$AK5945)</f>
        <v>0</v>
      </c>
      <c r="I5945" s="64">
        <f t="shared" si="1617"/>
        <v>0</v>
      </c>
      <c r="J5945" s="64">
        <f t="shared" si="1617"/>
        <v>0</v>
      </c>
      <c r="K5945" s="64">
        <f t="shared" si="1617"/>
        <v>0</v>
      </c>
      <c r="L5945" s="64">
        <f t="shared" si="1617"/>
        <v>0</v>
      </c>
      <c r="M5945" s="64">
        <f t="shared" si="1617"/>
        <v>21.950534799841009</v>
      </c>
      <c r="N5945" s="64">
        <f t="shared" si="1617"/>
        <v>110.12646746987227</v>
      </c>
      <c r="O5945" s="121"/>
      <c r="P5945" s="177">
        <v>0</v>
      </c>
      <c r="Q5945" s="177">
        <v>8.8314060293562822</v>
      </c>
      <c r="R5945" s="177">
        <v>8.8314060293562822</v>
      </c>
      <c r="S5945" s="177">
        <v>0</v>
      </c>
      <c r="T5945" s="177">
        <v>0</v>
      </c>
      <c r="U5945" s="177">
        <v>8.8314060293562822</v>
      </c>
      <c r="V5945" s="177">
        <v>8.8314060293562822</v>
      </c>
      <c r="W5945" s="177">
        <v>0</v>
      </c>
      <c r="X5945" s="177">
        <v>0</v>
      </c>
      <c r="Y5945" s="177">
        <v>0</v>
      </c>
      <c r="Z5945" s="177">
        <v>0</v>
      </c>
      <c r="AA5945" s="177">
        <v>26.899159165834611</v>
      </c>
      <c r="AB5945" s="177">
        <v>27.187136122037469</v>
      </c>
      <c r="AC5945" s="177">
        <v>20.714548064575062</v>
      </c>
      <c r="AD5945" s="177">
        <v>0</v>
      </c>
      <c r="AE5945" s="177">
        <v>0</v>
      </c>
      <c r="AF5945" s="177">
        <v>21.950534799841009</v>
      </c>
      <c r="AG5945" s="177">
        <v>0</v>
      </c>
      <c r="AH5945" s="177">
        <v>0</v>
      </c>
      <c r="AI5945" s="177">
        <v>0</v>
      </c>
      <c r="AJ5945" s="177">
        <v>0</v>
      </c>
    </row>
    <row r="5946" spans="1:36" hidden="1" outlineLevel="1" x14ac:dyDescent="0.25">
      <c r="A5946" s="190">
        <f t="shared" si="1605"/>
        <v>2036</v>
      </c>
      <c r="B5946" s="55">
        <f t="shared" si="1606"/>
        <v>8</v>
      </c>
      <c r="C5946" s="55">
        <f t="shared" si="1607"/>
        <v>3</v>
      </c>
      <c r="D5946" s="55">
        <f t="shared" si="1603"/>
        <v>248</v>
      </c>
      <c r="F5946" s="63">
        <f t="shared" si="1613"/>
        <v>49888.124999999993</v>
      </c>
      <c r="G5946" s="64">
        <f t="shared" si="1604"/>
        <v>127.46208287196022</v>
      </c>
      <c r="H5946" s="64">
        <f t="shared" si="1617"/>
        <v>0</v>
      </c>
      <c r="I5946" s="64">
        <f t="shared" si="1617"/>
        <v>0</v>
      </c>
      <c r="J5946" s="64">
        <f t="shared" si="1617"/>
        <v>0</v>
      </c>
      <c r="K5946" s="64">
        <f t="shared" si="1617"/>
        <v>0</v>
      </c>
      <c r="L5946" s="64">
        <f t="shared" si="1617"/>
        <v>0</v>
      </c>
      <c r="M5946" s="64">
        <f t="shared" si="1617"/>
        <v>21.320806342468515</v>
      </c>
      <c r="N5946" s="64">
        <f t="shared" si="1617"/>
        <v>106.14127652949171</v>
      </c>
      <c r="O5946" s="121"/>
      <c r="P5946" s="177">
        <v>0</v>
      </c>
      <c r="Q5946" s="177">
        <v>7.3577875203738436</v>
      </c>
      <c r="R5946" s="177">
        <v>7.3577875203738436</v>
      </c>
      <c r="S5946" s="177">
        <v>0</v>
      </c>
      <c r="T5946" s="177">
        <v>0</v>
      </c>
      <c r="U5946" s="177">
        <v>7.3577875203738436</v>
      </c>
      <c r="V5946" s="177">
        <v>7.3577875203738436</v>
      </c>
      <c r="W5946" s="177">
        <v>0</v>
      </c>
      <c r="X5946" s="177">
        <v>0</v>
      </c>
      <c r="Y5946" s="177">
        <v>0</v>
      </c>
      <c r="Z5946" s="177">
        <v>0</v>
      </c>
      <c r="AA5946" s="177">
        <v>28.693519526621479</v>
      </c>
      <c r="AB5946" s="177">
        <v>26.771456246345089</v>
      </c>
      <c r="AC5946" s="177">
        <v>21.24515067502977</v>
      </c>
      <c r="AD5946" s="177">
        <v>0</v>
      </c>
      <c r="AE5946" s="177">
        <v>0</v>
      </c>
      <c r="AF5946" s="177">
        <v>21.320806342468515</v>
      </c>
      <c r="AG5946" s="177">
        <v>0</v>
      </c>
      <c r="AH5946" s="177">
        <v>0</v>
      </c>
      <c r="AI5946" s="177">
        <v>0</v>
      </c>
      <c r="AJ5946" s="177">
        <v>0</v>
      </c>
    </row>
    <row r="5947" spans="1:36" hidden="1" outlineLevel="1" x14ac:dyDescent="0.25">
      <c r="A5947" s="190">
        <f t="shared" si="1605"/>
        <v>2036</v>
      </c>
      <c r="B5947" s="55">
        <f t="shared" si="1606"/>
        <v>8</v>
      </c>
      <c r="C5947" s="55">
        <f t="shared" si="1607"/>
        <v>4</v>
      </c>
      <c r="D5947" s="55">
        <f t="shared" si="1603"/>
        <v>248</v>
      </c>
      <c r="F5947" s="63">
        <f t="shared" si="1613"/>
        <v>49888.166666666657</v>
      </c>
      <c r="G5947" s="64">
        <f t="shared" si="1604"/>
        <v>121.57539978739786</v>
      </c>
      <c r="H5947" s="64">
        <f t="shared" si="1617"/>
        <v>0</v>
      </c>
      <c r="I5947" s="64">
        <f t="shared" si="1617"/>
        <v>1.7270443759434877</v>
      </c>
      <c r="J5947" s="64">
        <f t="shared" si="1617"/>
        <v>0</v>
      </c>
      <c r="K5947" s="64">
        <f t="shared" si="1617"/>
        <v>0</v>
      </c>
      <c r="L5947" s="64">
        <f t="shared" si="1617"/>
        <v>0</v>
      </c>
      <c r="M5947" s="64">
        <f t="shared" si="1617"/>
        <v>20.151310635919614</v>
      </c>
      <c r="N5947" s="64">
        <f t="shared" si="1617"/>
        <v>99.697044775534749</v>
      </c>
      <c r="O5947" s="121"/>
      <c r="P5947" s="177">
        <v>0</v>
      </c>
      <c r="Q5947" s="177">
        <v>6.1314896003115393</v>
      </c>
      <c r="R5947" s="177">
        <v>6.1314896003115393</v>
      </c>
      <c r="S5947" s="177">
        <v>0.60389879898378485</v>
      </c>
      <c r="T5947" s="177">
        <v>1.123145576959703</v>
      </c>
      <c r="U5947" s="177">
        <v>6.1314896003115393</v>
      </c>
      <c r="V5947" s="177">
        <v>6.1314896003115393</v>
      </c>
      <c r="W5947" s="177">
        <v>0</v>
      </c>
      <c r="X5947" s="177">
        <v>0</v>
      </c>
      <c r="Y5947" s="177">
        <v>0</v>
      </c>
      <c r="Z5947" s="177">
        <v>0</v>
      </c>
      <c r="AA5947" s="177">
        <v>28.073014648697018</v>
      </c>
      <c r="AB5947" s="177">
        <v>26.656933179630762</v>
      </c>
      <c r="AC5947" s="177">
        <v>20.441138545960818</v>
      </c>
      <c r="AD5947" s="177">
        <v>0</v>
      </c>
      <c r="AE5947" s="177">
        <v>0</v>
      </c>
      <c r="AF5947" s="177">
        <v>20.151310635919614</v>
      </c>
      <c r="AG5947" s="177">
        <v>0</v>
      </c>
      <c r="AH5947" s="177">
        <v>0</v>
      </c>
      <c r="AI5947" s="177">
        <v>0</v>
      </c>
      <c r="AJ5947" s="177">
        <v>0</v>
      </c>
    </row>
    <row r="5948" spans="1:36" hidden="1" outlineLevel="1" x14ac:dyDescent="0.25">
      <c r="A5948" s="190">
        <f t="shared" si="1605"/>
        <v>2036</v>
      </c>
      <c r="B5948" s="55">
        <f t="shared" si="1606"/>
        <v>8</v>
      </c>
      <c r="C5948" s="55">
        <f t="shared" si="1607"/>
        <v>5</v>
      </c>
      <c r="D5948" s="55">
        <f t="shared" si="1603"/>
        <v>248</v>
      </c>
      <c r="F5948" s="63">
        <f t="shared" si="1613"/>
        <v>49888.208333333321</v>
      </c>
      <c r="G5948" s="64">
        <f t="shared" si="1604"/>
        <v>127.88966932609272</v>
      </c>
      <c r="H5948" s="64">
        <f t="shared" si="1617"/>
        <v>0</v>
      </c>
      <c r="I5948" s="64">
        <f t="shared" si="1617"/>
        <v>22.70677192125212</v>
      </c>
      <c r="J5948" s="64">
        <f t="shared" si="1617"/>
        <v>0</v>
      </c>
      <c r="K5948" s="64">
        <f t="shared" si="1617"/>
        <v>0</v>
      </c>
      <c r="L5948" s="64">
        <f t="shared" si="1617"/>
        <v>0</v>
      </c>
      <c r="M5948" s="64">
        <f t="shared" si="1617"/>
        <v>19.431620970351055</v>
      </c>
      <c r="N5948" s="64">
        <f t="shared" si="1617"/>
        <v>85.75127643448954</v>
      </c>
      <c r="O5948" s="121"/>
      <c r="P5948" s="177">
        <v>0</v>
      </c>
      <c r="Q5948" s="177">
        <v>4.6784811404057791</v>
      </c>
      <c r="R5948" s="177">
        <v>4.6784811404057791</v>
      </c>
      <c r="S5948" s="177">
        <v>4.0854784281148895</v>
      </c>
      <c r="T5948" s="177">
        <v>14.459028254364542</v>
      </c>
      <c r="U5948" s="177">
        <v>4.6784811404057791</v>
      </c>
      <c r="V5948" s="177">
        <v>4.6784811404057791</v>
      </c>
      <c r="W5948" s="177">
        <v>0.56314209828498074</v>
      </c>
      <c r="X5948" s="177">
        <v>2.6240194772558207</v>
      </c>
      <c r="Y5948" s="177">
        <v>0.37647999999999998</v>
      </c>
      <c r="Z5948" s="177">
        <v>0</v>
      </c>
      <c r="AA5948" s="177">
        <v>25.67598986925762</v>
      </c>
      <c r="AB5948" s="177">
        <v>23.111900461798676</v>
      </c>
      <c r="AC5948" s="177">
        <v>18.24946154181012</v>
      </c>
      <c r="AD5948" s="177">
        <v>0</v>
      </c>
      <c r="AE5948" s="177">
        <v>0</v>
      </c>
      <c r="AF5948" s="177">
        <v>19.431620970351055</v>
      </c>
      <c r="AG5948" s="177">
        <v>0</v>
      </c>
      <c r="AH5948" s="177">
        <v>0</v>
      </c>
      <c r="AI5948" s="177">
        <v>0</v>
      </c>
      <c r="AJ5948" s="177">
        <v>0.59862366323188687</v>
      </c>
    </row>
    <row r="5949" spans="1:36" hidden="1" outlineLevel="1" x14ac:dyDescent="0.25">
      <c r="A5949" s="190">
        <f t="shared" si="1605"/>
        <v>2036</v>
      </c>
      <c r="B5949" s="55">
        <f t="shared" si="1606"/>
        <v>8</v>
      </c>
      <c r="C5949" s="55">
        <f t="shared" si="1607"/>
        <v>6</v>
      </c>
      <c r="D5949" s="55">
        <f t="shared" si="1603"/>
        <v>248</v>
      </c>
      <c r="F5949" s="63">
        <f t="shared" si="1613"/>
        <v>49888.249999999985</v>
      </c>
      <c r="G5949" s="64">
        <f t="shared" si="1604"/>
        <v>190.64617786111398</v>
      </c>
      <c r="H5949" s="64">
        <f t="shared" si="1617"/>
        <v>0</v>
      </c>
      <c r="I5949" s="64">
        <f t="shared" si="1617"/>
        <v>90.260038099784325</v>
      </c>
      <c r="J5949" s="64">
        <f t="shared" si="1617"/>
        <v>0</v>
      </c>
      <c r="K5949" s="64">
        <f t="shared" si="1617"/>
        <v>0</v>
      </c>
      <c r="L5949" s="64">
        <f t="shared" si="1617"/>
        <v>0</v>
      </c>
      <c r="M5949" s="64">
        <f t="shared" si="1617"/>
        <v>18.98181492937071</v>
      </c>
      <c r="N5949" s="64">
        <f t="shared" si="1617"/>
        <v>81.404324831958959</v>
      </c>
      <c r="O5949" s="121"/>
      <c r="P5949" s="177">
        <v>0</v>
      </c>
      <c r="Q5949" s="177">
        <v>4.5136007477923599</v>
      </c>
      <c r="R5949" s="177">
        <v>4.5136007477923599</v>
      </c>
      <c r="S5949" s="177">
        <v>14.03615558215364</v>
      </c>
      <c r="T5949" s="177">
        <v>28.387502344728905</v>
      </c>
      <c r="U5949" s="177">
        <v>4.5136007477923599</v>
      </c>
      <c r="V5949" s="177">
        <v>4.5136007477923599</v>
      </c>
      <c r="W5949" s="177">
        <v>3.8983686998471603</v>
      </c>
      <c r="X5949" s="177">
        <v>21.655844921399055</v>
      </c>
      <c r="Y5949" s="177">
        <v>6.7766400000000004</v>
      </c>
      <c r="Z5949" s="177">
        <v>0</v>
      </c>
      <c r="AA5949" s="177">
        <v>22.413413215051314</v>
      </c>
      <c r="AB5949" s="177">
        <v>23.805377183851913</v>
      </c>
      <c r="AC5949" s="177">
        <v>17.131131441886293</v>
      </c>
      <c r="AD5949" s="177">
        <v>0</v>
      </c>
      <c r="AE5949" s="177">
        <v>0</v>
      </c>
      <c r="AF5949" s="177">
        <v>18.98181492937071</v>
      </c>
      <c r="AG5949" s="177">
        <v>0</v>
      </c>
      <c r="AH5949" s="177">
        <v>0</v>
      </c>
      <c r="AI5949" s="177">
        <v>0</v>
      </c>
      <c r="AJ5949" s="177">
        <v>15.505526551655567</v>
      </c>
    </row>
    <row r="5950" spans="1:36" hidden="1" outlineLevel="1" x14ac:dyDescent="0.25">
      <c r="A5950" s="190">
        <f t="shared" si="1605"/>
        <v>2036</v>
      </c>
      <c r="B5950" s="55">
        <f t="shared" si="1606"/>
        <v>8</v>
      </c>
      <c r="C5950" s="55">
        <f t="shared" si="1607"/>
        <v>7</v>
      </c>
      <c r="D5950" s="55">
        <f t="shared" si="1603"/>
        <v>248</v>
      </c>
      <c r="F5950" s="63">
        <f t="shared" si="1613"/>
        <v>49888.29166666665</v>
      </c>
      <c r="G5950" s="64">
        <f t="shared" si="1604"/>
        <v>268.9781224358004</v>
      </c>
      <c r="H5950" s="64">
        <f t="shared" si="1617"/>
        <v>0</v>
      </c>
      <c r="I5950" s="64">
        <f t="shared" si="1617"/>
        <v>154.25013293164406</v>
      </c>
      <c r="J5950" s="64">
        <f t="shared" si="1617"/>
        <v>0</v>
      </c>
      <c r="K5950" s="64">
        <f t="shared" si="1617"/>
        <v>0</v>
      </c>
      <c r="L5950" s="64">
        <f t="shared" si="1617"/>
        <v>0</v>
      </c>
      <c r="M5950" s="64">
        <f t="shared" si="1617"/>
        <v>16.642823516272898</v>
      </c>
      <c r="N5950" s="64">
        <f t="shared" si="1617"/>
        <v>98.085165987883471</v>
      </c>
      <c r="O5950" s="121"/>
      <c r="P5950" s="177">
        <v>0</v>
      </c>
      <c r="Q5950" s="177">
        <v>7.2753473240671376</v>
      </c>
      <c r="R5950" s="177">
        <v>7.2753473240671376</v>
      </c>
      <c r="S5950" s="177">
        <v>24.358125899343765</v>
      </c>
      <c r="T5950" s="177">
        <v>32.645702219089891</v>
      </c>
      <c r="U5950" s="177">
        <v>7.2753473240671376</v>
      </c>
      <c r="V5950" s="177">
        <v>7.2753473240671376</v>
      </c>
      <c r="W5950" s="177">
        <v>7.3763036294459106</v>
      </c>
      <c r="X5950" s="177">
        <v>35.643959513407523</v>
      </c>
      <c r="Y5950" s="177">
        <v>18.07104</v>
      </c>
      <c r="Z5950" s="177">
        <v>0</v>
      </c>
      <c r="AA5950" s="177">
        <v>23.955609484365809</v>
      </c>
      <c r="AB5950" s="177">
        <v>24.781789397438232</v>
      </c>
      <c r="AC5950" s="177">
        <v>20.246377809810884</v>
      </c>
      <c r="AD5950" s="177">
        <v>0</v>
      </c>
      <c r="AE5950" s="177">
        <v>0</v>
      </c>
      <c r="AF5950" s="177">
        <v>16.642823516272898</v>
      </c>
      <c r="AG5950" s="177">
        <v>0</v>
      </c>
      <c r="AH5950" s="177">
        <v>0</v>
      </c>
      <c r="AI5950" s="177">
        <v>0</v>
      </c>
      <c r="AJ5950" s="177">
        <v>36.155001670356974</v>
      </c>
    </row>
    <row r="5951" spans="1:36" hidden="1" outlineLevel="1" x14ac:dyDescent="0.25">
      <c r="A5951" s="190">
        <f t="shared" si="1605"/>
        <v>2036</v>
      </c>
      <c r="B5951" s="55">
        <f t="shared" si="1606"/>
        <v>8</v>
      </c>
      <c r="C5951" s="55">
        <f t="shared" si="1607"/>
        <v>8</v>
      </c>
      <c r="D5951" s="55">
        <f t="shared" si="1603"/>
        <v>248</v>
      </c>
      <c r="F5951" s="63">
        <f t="shared" si="1613"/>
        <v>49888.333333333314</v>
      </c>
      <c r="G5951" s="64">
        <f t="shared" si="1604"/>
        <v>318.8606385441368</v>
      </c>
      <c r="H5951" s="64">
        <f t="shared" si="1617"/>
        <v>0</v>
      </c>
      <c r="I5951" s="64">
        <f t="shared" si="1617"/>
        <v>185.17919674556924</v>
      </c>
      <c r="J5951" s="64">
        <f t="shared" si="1617"/>
        <v>0</v>
      </c>
      <c r="K5951" s="64">
        <f t="shared" si="1617"/>
        <v>0</v>
      </c>
      <c r="L5951" s="64">
        <f t="shared" si="1617"/>
        <v>0</v>
      </c>
      <c r="M5951" s="64">
        <f t="shared" si="1617"/>
        <v>13.854026062194734</v>
      </c>
      <c r="N5951" s="64">
        <f t="shared" si="1617"/>
        <v>119.82741573637284</v>
      </c>
      <c r="O5951" s="121"/>
      <c r="P5951" s="177">
        <v>0</v>
      </c>
      <c r="Q5951" s="177">
        <v>12.087793783471316</v>
      </c>
      <c r="R5951" s="177">
        <v>12.087793783471316</v>
      </c>
      <c r="S5951" s="177">
        <v>30.637622926528916</v>
      </c>
      <c r="T5951" s="177">
        <v>32.316190745278568</v>
      </c>
      <c r="U5951" s="177">
        <v>12.087793783471316</v>
      </c>
      <c r="V5951" s="177">
        <v>12.087793783471316</v>
      </c>
      <c r="W5951" s="177">
        <v>8.0453040649598151</v>
      </c>
      <c r="X5951" s="177">
        <v>38.235938911731481</v>
      </c>
      <c r="Y5951" s="177">
        <v>29.741919999999993</v>
      </c>
      <c r="Z5951" s="177">
        <v>0</v>
      </c>
      <c r="AA5951" s="177">
        <v>24.970861426218228</v>
      </c>
      <c r="AB5951" s="177">
        <v>26.094401472097559</v>
      </c>
      <c r="AC5951" s="177">
        <v>20.410977704171785</v>
      </c>
      <c r="AD5951" s="177">
        <v>0</v>
      </c>
      <c r="AE5951" s="177">
        <v>0</v>
      </c>
      <c r="AF5951" s="177">
        <v>13.854026062194734</v>
      </c>
      <c r="AG5951" s="177">
        <v>0</v>
      </c>
      <c r="AH5951" s="177">
        <v>0</v>
      </c>
      <c r="AI5951" s="177">
        <v>0</v>
      </c>
      <c r="AJ5951" s="177">
        <v>46.20222009707048</v>
      </c>
    </row>
    <row r="5952" spans="1:36" hidden="1" outlineLevel="1" x14ac:dyDescent="0.25">
      <c r="A5952" s="190">
        <f t="shared" si="1605"/>
        <v>2036</v>
      </c>
      <c r="B5952" s="55">
        <f t="shared" si="1606"/>
        <v>8</v>
      </c>
      <c r="C5952" s="55">
        <f t="shared" si="1607"/>
        <v>9</v>
      </c>
      <c r="D5952" s="55">
        <f t="shared" si="1603"/>
        <v>248</v>
      </c>
      <c r="F5952" s="63">
        <f t="shared" si="1613"/>
        <v>49888.374999999978</v>
      </c>
      <c r="G5952" s="64">
        <f t="shared" si="1604"/>
        <v>346.01011998665098</v>
      </c>
      <c r="H5952" s="64">
        <f t="shared" si="1617"/>
        <v>0</v>
      </c>
      <c r="I5952" s="64">
        <f t="shared" si="1617"/>
        <v>197.17474768315742</v>
      </c>
      <c r="J5952" s="64">
        <f t="shared" si="1617"/>
        <v>0</v>
      </c>
      <c r="K5952" s="64">
        <f t="shared" si="1617"/>
        <v>0</v>
      </c>
      <c r="L5952" s="64">
        <f t="shared" si="1617"/>
        <v>0</v>
      </c>
      <c r="M5952" s="64">
        <f t="shared" si="1617"/>
        <v>12.32468552286155</v>
      </c>
      <c r="N5952" s="64">
        <f t="shared" si="1617"/>
        <v>136.510686780632</v>
      </c>
      <c r="O5952" s="121"/>
      <c r="P5952" s="177">
        <v>0</v>
      </c>
      <c r="Q5952" s="177">
        <v>17.456711567945796</v>
      </c>
      <c r="R5952" s="177">
        <v>17.456711567945796</v>
      </c>
      <c r="S5952" s="177">
        <v>33.334597216432883</v>
      </c>
      <c r="T5952" s="177">
        <v>31.384536445468932</v>
      </c>
      <c r="U5952" s="177">
        <v>17.456711567945796</v>
      </c>
      <c r="V5952" s="177">
        <v>17.456711567945796</v>
      </c>
      <c r="W5952" s="177">
        <v>7.9260425009293503</v>
      </c>
      <c r="X5952" s="177">
        <v>38.676075119041776</v>
      </c>
      <c r="Y5952" s="177">
        <v>39.530399999999993</v>
      </c>
      <c r="Z5952" s="177">
        <v>0</v>
      </c>
      <c r="AA5952" s="177">
        <v>22.775327601423754</v>
      </c>
      <c r="AB5952" s="177">
        <v>25.950902644927318</v>
      </c>
      <c r="AC5952" s="177">
        <v>17.957610262497759</v>
      </c>
      <c r="AD5952" s="177">
        <v>0</v>
      </c>
      <c r="AE5952" s="177">
        <v>0</v>
      </c>
      <c r="AF5952" s="177">
        <v>12.32468552286155</v>
      </c>
      <c r="AG5952" s="177">
        <v>0</v>
      </c>
      <c r="AH5952" s="177">
        <v>0</v>
      </c>
      <c r="AI5952" s="177">
        <v>0</v>
      </c>
      <c r="AJ5952" s="177">
        <v>46.323096401284488</v>
      </c>
    </row>
    <row r="5953" spans="1:36" hidden="1" outlineLevel="1" x14ac:dyDescent="0.25">
      <c r="A5953" s="190">
        <f t="shared" si="1605"/>
        <v>2036</v>
      </c>
      <c r="B5953" s="55">
        <f t="shared" si="1606"/>
        <v>8</v>
      </c>
      <c r="C5953" s="55">
        <f t="shared" si="1607"/>
        <v>10</v>
      </c>
      <c r="D5953" s="55">
        <f t="shared" si="1603"/>
        <v>248</v>
      </c>
      <c r="F5953" s="63">
        <f t="shared" si="1613"/>
        <v>49888.416666666642</v>
      </c>
      <c r="G5953" s="64">
        <f t="shared" si="1604"/>
        <v>352.03369991534629</v>
      </c>
      <c r="H5953" s="64">
        <f t="shared" si="1617"/>
        <v>0</v>
      </c>
      <c r="I5953" s="64">
        <f t="shared" si="1617"/>
        <v>201.4622452175735</v>
      </c>
      <c r="J5953" s="64">
        <f t="shared" si="1617"/>
        <v>0</v>
      </c>
      <c r="K5953" s="64">
        <f t="shared" si="1617"/>
        <v>0</v>
      </c>
      <c r="L5953" s="64">
        <f t="shared" si="1617"/>
        <v>0</v>
      </c>
      <c r="M5953" s="64">
        <f t="shared" si="1617"/>
        <v>10.615422567136225</v>
      </c>
      <c r="N5953" s="64">
        <f t="shared" si="1617"/>
        <v>139.95603213063657</v>
      </c>
      <c r="O5953" s="121"/>
      <c r="P5953" s="177">
        <v>0</v>
      </c>
      <c r="Q5953" s="177">
        <v>20.610049076677438</v>
      </c>
      <c r="R5953" s="177">
        <v>20.610049076677438</v>
      </c>
      <c r="S5953" s="177">
        <v>34.938909631482218</v>
      </c>
      <c r="T5953" s="177">
        <v>31.111351245943858</v>
      </c>
      <c r="U5953" s="177">
        <v>20.610049076677438</v>
      </c>
      <c r="V5953" s="177">
        <v>20.610049076677438</v>
      </c>
      <c r="W5953" s="177">
        <v>7.7927623338977083</v>
      </c>
      <c r="X5953" s="177">
        <v>37.967666616677448</v>
      </c>
      <c r="Y5953" s="177">
        <v>44.048159999999996</v>
      </c>
      <c r="Z5953" s="177">
        <v>0</v>
      </c>
      <c r="AA5953" s="177">
        <v>18.588470134078896</v>
      </c>
      <c r="AB5953" s="177">
        <v>23.267819207600226</v>
      </c>
      <c r="AC5953" s="177">
        <v>15.659546482247713</v>
      </c>
      <c r="AD5953" s="177">
        <v>0</v>
      </c>
      <c r="AE5953" s="177">
        <v>0</v>
      </c>
      <c r="AF5953" s="177">
        <v>10.615422567136225</v>
      </c>
      <c r="AG5953" s="177">
        <v>0</v>
      </c>
      <c r="AH5953" s="177">
        <v>0</v>
      </c>
      <c r="AI5953" s="177">
        <v>0</v>
      </c>
      <c r="AJ5953" s="177">
        <v>45.603395389572285</v>
      </c>
    </row>
    <row r="5954" spans="1:36" hidden="1" outlineLevel="1" x14ac:dyDescent="0.25">
      <c r="A5954" s="190">
        <f t="shared" si="1605"/>
        <v>2036</v>
      </c>
      <c r="B5954" s="55">
        <f t="shared" si="1606"/>
        <v>8</v>
      </c>
      <c r="C5954" s="55">
        <f t="shared" si="1607"/>
        <v>11</v>
      </c>
      <c r="D5954" s="55">
        <f t="shared" si="1603"/>
        <v>248</v>
      </c>
      <c r="F5954" s="63">
        <f t="shared" si="1613"/>
        <v>49888.458333333307</v>
      </c>
      <c r="G5954" s="64">
        <f t="shared" si="1604"/>
        <v>348.15401385279756</v>
      </c>
      <c r="H5954" s="64">
        <f t="shared" si="1617"/>
        <v>0</v>
      </c>
      <c r="I5954" s="64">
        <f t="shared" si="1617"/>
        <v>199.79090408360136</v>
      </c>
      <c r="J5954" s="64">
        <f t="shared" si="1617"/>
        <v>0</v>
      </c>
      <c r="K5954" s="64">
        <f t="shared" si="1617"/>
        <v>0</v>
      </c>
      <c r="L5954" s="64">
        <f t="shared" si="1617"/>
        <v>0</v>
      </c>
      <c r="M5954" s="64">
        <f t="shared" si="1617"/>
        <v>9.8057716933715984</v>
      </c>
      <c r="N5954" s="64">
        <f t="shared" si="1617"/>
        <v>138.55733807582462</v>
      </c>
      <c r="O5954" s="121"/>
      <c r="P5954" s="177">
        <v>0</v>
      </c>
      <c r="Q5954" s="177">
        <v>21.918787193046462</v>
      </c>
      <c r="R5954" s="177">
        <v>21.918787193046462</v>
      </c>
      <c r="S5954" s="177">
        <v>35.829408366367545</v>
      </c>
      <c r="T5954" s="177">
        <v>30.244967854931055</v>
      </c>
      <c r="U5954" s="177">
        <v>21.918787193046462</v>
      </c>
      <c r="V5954" s="177">
        <v>21.918787193046462</v>
      </c>
      <c r="W5954" s="177">
        <v>7.8864593916639789</v>
      </c>
      <c r="X5954" s="177">
        <v>36.623744963995243</v>
      </c>
      <c r="Y5954" s="177">
        <v>44.048159999999996</v>
      </c>
      <c r="Z5954" s="177">
        <v>0</v>
      </c>
      <c r="AA5954" s="177">
        <v>16.36230717653714</v>
      </c>
      <c r="AB5954" s="177">
        <v>19.072199794839168</v>
      </c>
      <c r="AC5954" s="177">
        <v>15.44768233226246</v>
      </c>
      <c r="AD5954" s="177">
        <v>0</v>
      </c>
      <c r="AE5954" s="177">
        <v>0</v>
      </c>
      <c r="AF5954" s="177">
        <v>9.8057716933715984</v>
      </c>
      <c r="AG5954" s="177">
        <v>0</v>
      </c>
      <c r="AH5954" s="177">
        <v>0</v>
      </c>
      <c r="AI5954" s="177">
        <v>0</v>
      </c>
      <c r="AJ5954" s="177">
        <v>45.158163506643554</v>
      </c>
    </row>
    <row r="5955" spans="1:36" hidden="1" outlineLevel="1" x14ac:dyDescent="0.25">
      <c r="A5955" s="190">
        <f t="shared" si="1605"/>
        <v>2036</v>
      </c>
      <c r="B5955" s="55">
        <f t="shared" si="1606"/>
        <v>8</v>
      </c>
      <c r="C5955" s="55">
        <f t="shared" si="1607"/>
        <v>12</v>
      </c>
      <c r="D5955" s="55">
        <f t="shared" si="1603"/>
        <v>248</v>
      </c>
      <c r="F5955" s="63">
        <f t="shared" si="1613"/>
        <v>49888.499999999971</v>
      </c>
      <c r="G5955" s="64">
        <f t="shared" si="1604"/>
        <v>343.93058383019149</v>
      </c>
      <c r="H5955" s="64">
        <f t="shared" ref="H5955:N5964" si="1618">SUMIF($P$6:$AK$6,H$6,$P5955:$AK5955)</f>
        <v>0</v>
      </c>
      <c r="I5955" s="64">
        <f t="shared" si="1618"/>
        <v>193.75906295991996</v>
      </c>
      <c r="J5955" s="64">
        <f t="shared" si="1618"/>
        <v>0</v>
      </c>
      <c r="K5955" s="64">
        <f t="shared" si="1618"/>
        <v>0</v>
      </c>
      <c r="L5955" s="64">
        <f t="shared" si="1618"/>
        <v>0</v>
      </c>
      <c r="M5955" s="64">
        <f t="shared" si="1618"/>
        <v>9.7158104851755276</v>
      </c>
      <c r="N5955" s="64">
        <f t="shared" si="1618"/>
        <v>140.45571038509604</v>
      </c>
      <c r="O5955" s="121"/>
      <c r="P5955" s="177">
        <v>0</v>
      </c>
      <c r="Q5955" s="177">
        <v>22.279463051888314</v>
      </c>
      <c r="R5955" s="177">
        <v>22.279463051888314</v>
      </c>
      <c r="S5955" s="177">
        <v>33.831020277913495</v>
      </c>
      <c r="T5955" s="177">
        <v>30.188863119580017</v>
      </c>
      <c r="U5955" s="177">
        <v>22.279463051888314</v>
      </c>
      <c r="V5955" s="177">
        <v>22.279463051888314</v>
      </c>
      <c r="W5955" s="177">
        <v>7.9824574066178258</v>
      </c>
      <c r="X5955" s="177">
        <v>36.814687509553515</v>
      </c>
      <c r="Y5955" s="177">
        <v>40.283359999999995</v>
      </c>
      <c r="Z5955" s="177">
        <v>0</v>
      </c>
      <c r="AA5955" s="177">
        <v>17.097815730703637</v>
      </c>
      <c r="AB5955" s="177">
        <v>17.314924049374337</v>
      </c>
      <c r="AC5955" s="177">
        <v>16.925118397464804</v>
      </c>
      <c r="AD5955" s="177">
        <v>0</v>
      </c>
      <c r="AE5955" s="177">
        <v>0</v>
      </c>
      <c r="AF5955" s="177">
        <v>9.7158104851755276</v>
      </c>
      <c r="AG5955" s="177">
        <v>0</v>
      </c>
      <c r="AH5955" s="177">
        <v>0</v>
      </c>
      <c r="AI5955" s="177">
        <v>0</v>
      </c>
      <c r="AJ5955" s="177">
        <v>44.658674646255108</v>
      </c>
    </row>
    <row r="5956" spans="1:36" hidden="1" outlineLevel="1" x14ac:dyDescent="0.25">
      <c r="A5956" s="190">
        <f t="shared" si="1605"/>
        <v>2036</v>
      </c>
      <c r="B5956" s="55">
        <f t="shared" si="1606"/>
        <v>8</v>
      </c>
      <c r="C5956" s="55">
        <f t="shared" si="1607"/>
        <v>13</v>
      </c>
      <c r="D5956" s="55">
        <f t="shared" si="1603"/>
        <v>248</v>
      </c>
      <c r="F5956" s="63">
        <f t="shared" si="1613"/>
        <v>49888.541666666635</v>
      </c>
      <c r="G5956" s="64">
        <f t="shared" si="1604"/>
        <v>346.9062546938153</v>
      </c>
      <c r="H5956" s="64">
        <f t="shared" si="1618"/>
        <v>0</v>
      </c>
      <c r="I5956" s="64">
        <f t="shared" si="1618"/>
        <v>190.37719327326568</v>
      </c>
      <c r="J5956" s="64">
        <f t="shared" si="1618"/>
        <v>0</v>
      </c>
      <c r="K5956" s="64">
        <f t="shared" si="1618"/>
        <v>0</v>
      </c>
      <c r="L5956" s="64">
        <f t="shared" si="1618"/>
        <v>0</v>
      </c>
      <c r="M5956" s="64">
        <f t="shared" si="1618"/>
        <v>9.8057716933715984</v>
      </c>
      <c r="N5956" s="64">
        <f t="shared" si="1618"/>
        <v>146.72328972717798</v>
      </c>
      <c r="O5956" s="121"/>
      <c r="P5956" s="177">
        <v>0</v>
      </c>
      <c r="Q5956" s="177">
        <v>23.464540873797258</v>
      </c>
      <c r="R5956" s="177">
        <v>23.464540873797258</v>
      </c>
      <c r="S5956" s="177">
        <v>30.772816507915383</v>
      </c>
      <c r="T5956" s="177">
        <v>30.818227542246664</v>
      </c>
      <c r="U5956" s="177">
        <v>23.464540873797258</v>
      </c>
      <c r="V5956" s="177">
        <v>23.464540873797258</v>
      </c>
      <c r="W5956" s="177">
        <v>7.6860973058371957</v>
      </c>
      <c r="X5956" s="177">
        <v>36.754012896634251</v>
      </c>
      <c r="Y5956" s="177">
        <v>39.530399999999993</v>
      </c>
      <c r="Z5956" s="177">
        <v>0</v>
      </c>
      <c r="AA5956" s="177">
        <v>18.137724614491102</v>
      </c>
      <c r="AB5956" s="177">
        <v>16.299722308601606</v>
      </c>
      <c r="AC5956" s="177">
        <v>18.427679308896252</v>
      </c>
      <c r="AD5956" s="177">
        <v>0</v>
      </c>
      <c r="AE5956" s="177">
        <v>0</v>
      </c>
      <c r="AF5956" s="177">
        <v>9.8057716933715984</v>
      </c>
      <c r="AG5956" s="177">
        <v>0</v>
      </c>
      <c r="AH5956" s="177">
        <v>0</v>
      </c>
      <c r="AI5956" s="177">
        <v>0</v>
      </c>
      <c r="AJ5956" s="177">
        <v>44.815639020632162</v>
      </c>
    </row>
    <row r="5957" spans="1:36" hidden="1" outlineLevel="1" x14ac:dyDescent="0.25">
      <c r="A5957" s="190">
        <f t="shared" si="1605"/>
        <v>2036</v>
      </c>
      <c r="B5957" s="55">
        <f t="shared" si="1606"/>
        <v>8</v>
      </c>
      <c r="C5957" s="55">
        <f t="shared" si="1607"/>
        <v>14</v>
      </c>
      <c r="D5957" s="55">
        <f t="shared" si="1603"/>
        <v>248</v>
      </c>
      <c r="F5957" s="63">
        <f t="shared" si="1613"/>
        <v>49888.583333333299</v>
      </c>
      <c r="G5957" s="64">
        <f t="shared" si="1604"/>
        <v>340.90863727118227</v>
      </c>
      <c r="H5957" s="64">
        <f t="shared" si="1618"/>
        <v>0</v>
      </c>
      <c r="I5957" s="64">
        <f t="shared" si="1618"/>
        <v>179.26539579680454</v>
      </c>
      <c r="J5957" s="64">
        <f t="shared" si="1618"/>
        <v>0</v>
      </c>
      <c r="K5957" s="64">
        <f t="shared" si="1618"/>
        <v>0</v>
      </c>
      <c r="L5957" s="64">
        <f t="shared" si="1618"/>
        <v>0</v>
      </c>
      <c r="M5957" s="64">
        <f t="shared" si="1618"/>
        <v>9.8057716933715984</v>
      </c>
      <c r="N5957" s="64">
        <f t="shared" si="1618"/>
        <v>151.83746978100612</v>
      </c>
      <c r="O5957" s="121"/>
      <c r="P5957" s="177">
        <v>0</v>
      </c>
      <c r="Q5957" s="177">
        <v>23.732471511794074</v>
      </c>
      <c r="R5957" s="177">
        <v>23.732471511794074</v>
      </c>
      <c r="S5957" s="177">
        <v>24.755374564148529</v>
      </c>
      <c r="T5957" s="177">
        <v>32.264959866502949</v>
      </c>
      <c r="U5957" s="177">
        <v>23.732471511794074</v>
      </c>
      <c r="V5957" s="177">
        <v>23.732471511794074</v>
      </c>
      <c r="W5957" s="177">
        <v>7.6109948691576221</v>
      </c>
      <c r="X5957" s="177">
        <v>35.93879330430763</v>
      </c>
      <c r="Y5957" s="177">
        <v>34.636159999999997</v>
      </c>
      <c r="Z5957" s="177">
        <v>0</v>
      </c>
      <c r="AA5957" s="177">
        <v>20.212706576153138</v>
      </c>
      <c r="AB5957" s="177">
        <v>16.249164261501075</v>
      </c>
      <c r="AC5957" s="177">
        <v>20.445712896175607</v>
      </c>
      <c r="AD5957" s="177">
        <v>0</v>
      </c>
      <c r="AE5957" s="177">
        <v>0</v>
      </c>
      <c r="AF5957" s="177">
        <v>9.8057716933715984</v>
      </c>
      <c r="AG5957" s="177">
        <v>0</v>
      </c>
      <c r="AH5957" s="177">
        <v>0</v>
      </c>
      <c r="AI5957" s="177">
        <v>0</v>
      </c>
      <c r="AJ5957" s="177">
        <v>44.059113192687825</v>
      </c>
    </row>
    <row r="5958" spans="1:36" hidden="1" outlineLevel="1" x14ac:dyDescent="0.25">
      <c r="A5958" s="190">
        <f t="shared" si="1605"/>
        <v>2036</v>
      </c>
      <c r="B5958" s="55">
        <f t="shared" si="1606"/>
        <v>8</v>
      </c>
      <c r="C5958" s="55">
        <f t="shared" si="1607"/>
        <v>15</v>
      </c>
      <c r="D5958" s="55">
        <f t="shared" si="1603"/>
        <v>248</v>
      </c>
      <c r="F5958" s="63">
        <f t="shared" si="1613"/>
        <v>49888.624999999964</v>
      </c>
      <c r="G5958" s="64">
        <f t="shared" si="1604"/>
        <v>325.00220278446284</v>
      </c>
      <c r="H5958" s="64">
        <f t="shared" si="1618"/>
        <v>0</v>
      </c>
      <c r="I5958" s="64">
        <f t="shared" si="1618"/>
        <v>159.80520190638339</v>
      </c>
      <c r="J5958" s="64">
        <f t="shared" si="1618"/>
        <v>0</v>
      </c>
      <c r="K5958" s="64">
        <f t="shared" si="1618"/>
        <v>0</v>
      </c>
      <c r="L5958" s="64">
        <f t="shared" si="1618"/>
        <v>0</v>
      </c>
      <c r="M5958" s="64">
        <f t="shared" si="1618"/>
        <v>10.345538942548018</v>
      </c>
      <c r="N5958" s="64">
        <f t="shared" si="1618"/>
        <v>154.85146193553143</v>
      </c>
      <c r="O5958" s="121"/>
      <c r="P5958" s="177">
        <v>0</v>
      </c>
      <c r="Q5958" s="177">
        <v>23.258440383030493</v>
      </c>
      <c r="R5958" s="177">
        <v>23.258440383030493</v>
      </c>
      <c r="S5958" s="177">
        <v>15.931657389071814</v>
      </c>
      <c r="T5958" s="177">
        <v>28.040406217932425</v>
      </c>
      <c r="U5958" s="177">
        <v>23.258440383030493</v>
      </c>
      <c r="V5958" s="177">
        <v>23.258440383030493</v>
      </c>
      <c r="W5958" s="177">
        <v>7.5467956209193696</v>
      </c>
      <c r="X5958" s="177">
        <v>34.970900068620089</v>
      </c>
      <c r="Y5958" s="177">
        <v>29.741919999999993</v>
      </c>
      <c r="Z5958" s="177">
        <v>0</v>
      </c>
      <c r="AA5958" s="177">
        <v>22.83529129987209</v>
      </c>
      <c r="AB5958" s="177">
        <v>18.075429971604326</v>
      </c>
      <c r="AC5958" s="177">
        <v>20.906979131933049</v>
      </c>
      <c r="AD5958" s="177">
        <v>0</v>
      </c>
      <c r="AE5958" s="177">
        <v>0</v>
      </c>
      <c r="AF5958" s="177">
        <v>10.345538942548018</v>
      </c>
      <c r="AG5958" s="177">
        <v>0</v>
      </c>
      <c r="AH5958" s="177">
        <v>0</v>
      </c>
      <c r="AI5958" s="177">
        <v>0</v>
      </c>
      <c r="AJ5958" s="177">
        <v>43.573522609839706</v>
      </c>
    </row>
    <row r="5959" spans="1:36" hidden="1" outlineLevel="1" x14ac:dyDescent="0.25">
      <c r="A5959" s="190">
        <f t="shared" si="1605"/>
        <v>2036</v>
      </c>
      <c r="B5959" s="55">
        <f t="shared" si="1606"/>
        <v>8</v>
      </c>
      <c r="C5959" s="55">
        <f t="shared" si="1607"/>
        <v>16</v>
      </c>
      <c r="D5959" s="55">
        <f t="shared" si="1603"/>
        <v>248</v>
      </c>
      <c r="F5959" s="63">
        <f t="shared" si="1613"/>
        <v>49888.666666666628</v>
      </c>
      <c r="G5959" s="64">
        <f t="shared" si="1604"/>
        <v>286.2166275439908</v>
      </c>
      <c r="H5959" s="64">
        <f t="shared" si="1618"/>
        <v>0</v>
      </c>
      <c r="I5959" s="64">
        <f t="shared" si="1618"/>
        <v>124.00723271496213</v>
      </c>
      <c r="J5959" s="64">
        <f t="shared" si="1618"/>
        <v>0</v>
      </c>
      <c r="K5959" s="64">
        <f t="shared" si="1618"/>
        <v>0</v>
      </c>
      <c r="L5959" s="64">
        <f t="shared" si="1618"/>
        <v>0</v>
      </c>
      <c r="M5959" s="64">
        <f t="shared" si="1618"/>
        <v>10.615422567136225</v>
      </c>
      <c r="N5959" s="64">
        <f t="shared" si="1618"/>
        <v>151.59397226189245</v>
      </c>
      <c r="O5959" s="121"/>
      <c r="P5959" s="177">
        <v>0</v>
      </c>
      <c r="Q5959" s="177">
        <v>23.938572002560846</v>
      </c>
      <c r="R5959" s="177">
        <v>23.938572002560846</v>
      </c>
      <c r="S5959" s="177">
        <v>6.4985502955775756</v>
      </c>
      <c r="T5959" s="177">
        <v>19.140162571530052</v>
      </c>
      <c r="U5959" s="177">
        <v>23.938572002560846</v>
      </c>
      <c r="V5959" s="177">
        <v>23.938572002560846</v>
      </c>
      <c r="W5959" s="177">
        <v>6.8943398644156355</v>
      </c>
      <c r="X5959" s="177">
        <v>32.100900089371542</v>
      </c>
      <c r="Y5959" s="177">
        <v>18.823999999999998</v>
      </c>
      <c r="Z5959" s="177">
        <v>0</v>
      </c>
      <c r="AA5959" s="177">
        <v>20.626726793014491</v>
      </c>
      <c r="AB5959" s="177">
        <v>19.25581334082635</v>
      </c>
      <c r="AC5959" s="177">
        <v>15.957144117808216</v>
      </c>
      <c r="AD5959" s="177">
        <v>0</v>
      </c>
      <c r="AE5959" s="177">
        <v>0</v>
      </c>
      <c r="AF5959" s="177">
        <v>10.615422567136225</v>
      </c>
      <c r="AG5959" s="177">
        <v>0</v>
      </c>
      <c r="AH5959" s="177">
        <v>0</v>
      </c>
      <c r="AI5959" s="177">
        <v>0</v>
      </c>
      <c r="AJ5959" s="177">
        <v>40.549279894067318</v>
      </c>
    </row>
    <row r="5960" spans="1:36" hidden="1" outlineLevel="1" x14ac:dyDescent="0.25">
      <c r="A5960" s="190">
        <f t="shared" si="1605"/>
        <v>2036</v>
      </c>
      <c r="B5960" s="55">
        <f t="shared" si="1606"/>
        <v>8</v>
      </c>
      <c r="C5960" s="55">
        <f t="shared" si="1607"/>
        <v>17</v>
      </c>
      <c r="D5960" s="55">
        <f t="shared" si="1603"/>
        <v>248</v>
      </c>
      <c r="F5960" s="63">
        <f t="shared" si="1613"/>
        <v>49888.708333333292</v>
      </c>
      <c r="G5960" s="64">
        <f t="shared" si="1604"/>
        <v>230.79450932635456</v>
      </c>
      <c r="H5960" s="64">
        <f t="shared" si="1618"/>
        <v>0</v>
      </c>
      <c r="I5960" s="64">
        <f t="shared" si="1618"/>
        <v>62.189270809525013</v>
      </c>
      <c r="J5960" s="64">
        <f t="shared" si="1618"/>
        <v>0</v>
      </c>
      <c r="K5960" s="64">
        <f t="shared" si="1618"/>
        <v>0</v>
      </c>
      <c r="L5960" s="64">
        <f t="shared" si="1618"/>
        <v>0</v>
      </c>
      <c r="M5960" s="64">
        <f t="shared" si="1618"/>
        <v>11.425073440900853</v>
      </c>
      <c r="N5960" s="64">
        <f t="shared" si="1618"/>
        <v>157.1801650759287</v>
      </c>
      <c r="O5960" s="121"/>
      <c r="P5960" s="177">
        <v>0</v>
      </c>
      <c r="Q5960" s="177">
        <v>22.774104229728568</v>
      </c>
      <c r="R5960" s="177">
        <v>22.774104229728568</v>
      </c>
      <c r="S5960" s="177">
        <v>1.0263012714200477</v>
      </c>
      <c r="T5960" s="177">
        <v>0.56391382917790833</v>
      </c>
      <c r="U5960" s="177">
        <v>22.774104229728568</v>
      </c>
      <c r="V5960" s="177">
        <v>22.774104229728568</v>
      </c>
      <c r="W5960" s="177">
        <v>4.9681614057513785</v>
      </c>
      <c r="X5960" s="177">
        <v>23.840471018590545</v>
      </c>
      <c r="Y5960" s="177">
        <v>7.5295999999999994</v>
      </c>
      <c r="Z5960" s="177">
        <v>0</v>
      </c>
      <c r="AA5960" s="177">
        <v>26.721207225627104</v>
      </c>
      <c r="AB5960" s="177">
        <v>21.260433826453344</v>
      </c>
      <c r="AC5960" s="177">
        <v>18.10210710493395</v>
      </c>
      <c r="AD5960" s="177">
        <v>0</v>
      </c>
      <c r="AE5960" s="177">
        <v>0</v>
      </c>
      <c r="AF5960" s="177">
        <v>11.425073440900853</v>
      </c>
      <c r="AG5960" s="177">
        <v>0</v>
      </c>
      <c r="AH5960" s="177">
        <v>0</v>
      </c>
      <c r="AI5960" s="177">
        <v>0</v>
      </c>
      <c r="AJ5960" s="177">
        <v>24.260823284585125</v>
      </c>
    </row>
    <row r="5961" spans="1:36" hidden="1" outlineLevel="1" x14ac:dyDescent="0.25">
      <c r="A5961" s="190">
        <f t="shared" si="1605"/>
        <v>2036</v>
      </c>
      <c r="B5961" s="55">
        <f t="shared" si="1606"/>
        <v>8</v>
      </c>
      <c r="C5961" s="55">
        <f t="shared" si="1607"/>
        <v>18</v>
      </c>
      <c r="D5961" s="55">
        <f t="shared" si="1603"/>
        <v>248</v>
      </c>
      <c r="F5961" s="63">
        <f t="shared" si="1613"/>
        <v>49888.749999999956</v>
      </c>
      <c r="G5961" s="64">
        <f t="shared" si="1604"/>
        <v>176.98256866662408</v>
      </c>
      <c r="H5961" s="64">
        <f t="shared" si="1618"/>
        <v>0</v>
      </c>
      <c r="I5961" s="64">
        <f t="shared" si="1618"/>
        <v>8.6188957745215724</v>
      </c>
      <c r="J5961" s="64">
        <f t="shared" si="1618"/>
        <v>0</v>
      </c>
      <c r="K5961" s="64">
        <f t="shared" si="1618"/>
        <v>0</v>
      </c>
      <c r="L5961" s="64">
        <f t="shared" si="1618"/>
        <v>0</v>
      </c>
      <c r="M5961" s="64">
        <f t="shared" si="1618"/>
        <v>12.68453035564583</v>
      </c>
      <c r="N5961" s="64">
        <f t="shared" si="1618"/>
        <v>155.67914253645668</v>
      </c>
      <c r="O5961" s="121"/>
      <c r="P5961" s="177">
        <v>0</v>
      </c>
      <c r="Q5961" s="177">
        <v>20.228763168758906</v>
      </c>
      <c r="R5961" s="177">
        <v>20.228763168758906</v>
      </c>
      <c r="S5961" s="177">
        <v>8.7253109646588459E-3</v>
      </c>
      <c r="T5961" s="177">
        <v>0</v>
      </c>
      <c r="U5961" s="177">
        <v>20.228763168758906</v>
      </c>
      <c r="V5961" s="177">
        <v>20.228763168758906</v>
      </c>
      <c r="W5961" s="177">
        <v>1.1350111183117055</v>
      </c>
      <c r="X5961" s="177">
        <v>4.9720415760522974</v>
      </c>
      <c r="Y5961" s="177">
        <v>0.75295999999999996</v>
      </c>
      <c r="Z5961" s="177">
        <v>0</v>
      </c>
      <c r="AA5961" s="177">
        <v>27.988011620995884</v>
      </c>
      <c r="AB5961" s="177">
        <v>25.992127371395263</v>
      </c>
      <c r="AC5961" s="177">
        <v>20.783950869029905</v>
      </c>
      <c r="AD5961" s="177">
        <v>0</v>
      </c>
      <c r="AE5961" s="177">
        <v>0</v>
      </c>
      <c r="AF5961" s="177">
        <v>12.68453035564583</v>
      </c>
      <c r="AG5961" s="177">
        <v>0</v>
      </c>
      <c r="AH5961" s="177">
        <v>0</v>
      </c>
      <c r="AI5961" s="177">
        <v>0</v>
      </c>
      <c r="AJ5961" s="177">
        <v>1.75015776919291</v>
      </c>
    </row>
    <row r="5962" spans="1:36" hidden="1" outlineLevel="1" x14ac:dyDescent="0.25">
      <c r="A5962" s="190">
        <f t="shared" si="1605"/>
        <v>2036</v>
      </c>
      <c r="B5962" s="55">
        <f t="shared" si="1606"/>
        <v>8</v>
      </c>
      <c r="C5962" s="55">
        <f t="shared" si="1607"/>
        <v>19</v>
      </c>
      <c r="D5962" s="55">
        <f t="shared" si="1603"/>
        <v>248</v>
      </c>
      <c r="F5962" s="63">
        <f t="shared" si="1613"/>
        <v>49888.791666666621</v>
      </c>
      <c r="G5962" s="64">
        <f t="shared" si="1604"/>
        <v>160.61580013514839</v>
      </c>
      <c r="H5962" s="64">
        <f t="shared" si="1618"/>
        <v>0</v>
      </c>
      <c r="I5962" s="64">
        <f t="shared" si="1618"/>
        <v>7.4486566407282295E-2</v>
      </c>
      <c r="J5962" s="64">
        <f t="shared" si="1618"/>
        <v>0</v>
      </c>
      <c r="K5962" s="64">
        <f t="shared" si="1618"/>
        <v>0</v>
      </c>
      <c r="L5962" s="64">
        <f t="shared" si="1618"/>
        <v>0</v>
      </c>
      <c r="M5962" s="64">
        <f t="shared" si="1618"/>
        <v>14.393793311371152</v>
      </c>
      <c r="N5962" s="64">
        <f t="shared" si="1618"/>
        <v>146.14752025736996</v>
      </c>
      <c r="O5962" s="121"/>
      <c r="P5962" s="177">
        <v>0</v>
      </c>
      <c r="Q5962" s="177">
        <v>18.981855199619922</v>
      </c>
      <c r="R5962" s="177">
        <v>18.981855199619922</v>
      </c>
      <c r="S5962" s="177">
        <v>0</v>
      </c>
      <c r="T5962" s="177">
        <v>0</v>
      </c>
      <c r="U5962" s="177">
        <v>18.981855199619922</v>
      </c>
      <c r="V5962" s="177">
        <v>18.981855199619922</v>
      </c>
      <c r="W5962" s="177">
        <v>7.4486566407282295E-2</v>
      </c>
      <c r="X5962" s="177">
        <v>0</v>
      </c>
      <c r="Y5962" s="177">
        <v>0</v>
      </c>
      <c r="Z5962" s="177">
        <v>0</v>
      </c>
      <c r="AA5962" s="177">
        <v>25.177281478399145</v>
      </c>
      <c r="AB5962" s="177">
        <v>26.658089048599585</v>
      </c>
      <c r="AC5962" s="177">
        <v>18.384728931891544</v>
      </c>
      <c r="AD5962" s="177">
        <v>0</v>
      </c>
      <c r="AE5962" s="177">
        <v>0</v>
      </c>
      <c r="AF5962" s="177">
        <v>14.393793311371152</v>
      </c>
      <c r="AG5962" s="177">
        <v>0</v>
      </c>
      <c r="AH5962" s="177">
        <v>0</v>
      </c>
      <c r="AI5962" s="177">
        <v>0</v>
      </c>
      <c r="AJ5962" s="177">
        <v>0</v>
      </c>
    </row>
    <row r="5963" spans="1:36" hidden="1" outlineLevel="1" x14ac:dyDescent="0.25">
      <c r="A5963" s="190">
        <f t="shared" si="1605"/>
        <v>2036</v>
      </c>
      <c r="B5963" s="55">
        <f t="shared" si="1606"/>
        <v>8</v>
      </c>
      <c r="C5963" s="55">
        <f t="shared" si="1607"/>
        <v>20</v>
      </c>
      <c r="D5963" s="55">
        <f t="shared" si="1603"/>
        <v>248</v>
      </c>
      <c r="F5963" s="63">
        <f t="shared" si="1613"/>
        <v>49888.833333333285</v>
      </c>
      <c r="G5963" s="64">
        <f t="shared" si="1604"/>
        <v>151.63889404789094</v>
      </c>
      <c r="H5963" s="64">
        <f t="shared" si="1618"/>
        <v>0</v>
      </c>
      <c r="I5963" s="64">
        <f t="shared" si="1618"/>
        <v>0</v>
      </c>
      <c r="J5963" s="64">
        <f t="shared" si="1618"/>
        <v>0</v>
      </c>
      <c r="K5963" s="64">
        <f t="shared" si="1618"/>
        <v>0</v>
      </c>
      <c r="L5963" s="64">
        <f t="shared" si="1618"/>
        <v>0</v>
      </c>
      <c r="M5963" s="64">
        <f t="shared" si="1618"/>
        <v>16.372939891684684</v>
      </c>
      <c r="N5963" s="64">
        <f t="shared" si="1618"/>
        <v>135.26595415620625</v>
      </c>
      <c r="O5963" s="121"/>
      <c r="P5963" s="177">
        <v>0</v>
      </c>
      <c r="Q5963" s="177">
        <v>16.992985463720547</v>
      </c>
      <c r="R5963" s="177">
        <v>16.992985463720547</v>
      </c>
      <c r="S5963" s="177">
        <v>0</v>
      </c>
      <c r="T5963" s="177">
        <v>0</v>
      </c>
      <c r="U5963" s="177">
        <v>16.992985463720547</v>
      </c>
      <c r="V5963" s="177">
        <v>16.992985463720547</v>
      </c>
      <c r="W5963" s="177">
        <v>0</v>
      </c>
      <c r="X5963" s="177">
        <v>0</v>
      </c>
      <c r="Y5963" s="177">
        <v>0</v>
      </c>
      <c r="Z5963" s="177">
        <v>0</v>
      </c>
      <c r="AA5963" s="177">
        <v>24.296869645585708</v>
      </c>
      <c r="AB5963" s="177">
        <v>24.083825613694408</v>
      </c>
      <c r="AC5963" s="177">
        <v>18.913317042043943</v>
      </c>
      <c r="AD5963" s="177">
        <v>0</v>
      </c>
      <c r="AE5963" s="177">
        <v>0</v>
      </c>
      <c r="AF5963" s="177">
        <v>16.372939891684684</v>
      </c>
      <c r="AG5963" s="177">
        <v>0</v>
      </c>
      <c r="AH5963" s="177">
        <v>0</v>
      </c>
      <c r="AI5963" s="177">
        <v>0</v>
      </c>
      <c r="AJ5963" s="177">
        <v>0</v>
      </c>
    </row>
    <row r="5964" spans="1:36" hidden="1" outlineLevel="1" x14ac:dyDescent="0.25">
      <c r="A5964" s="190">
        <f t="shared" si="1605"/>
        <v>2036</v>
      </c>
      <c r="B5964" s="55">
        <f t="shared" si="1606"/>
        <v>8</v>
      </c>
      <c r="C5964" s="55">
        <f t="shared" si="1607"/>
        <v>21</v>
      </c>
      <c r="D5964" s="55">
        <f t="shared" si="1603"/>
        <v>248</v>
      </c>
      <c r="F5964" s="63">
        <f t="shared" si="1613"/>
        <v>49888.874999999949</v>
      </c>
      <c r="G5964" s="64">
        <f t="shared" si="1604"/>
        <v>148.63427765437629</v>
      </c>
      <c r="H5964" s="64">
        <f t="shared" si="1618"/>
        <v>0</v>
      </c>
      <c r="I5964" s="64">
        <f t="shared" si="1618"/>
        <v>0</v>
      </c>
      <c r="J5964" s="64">
        <f t="shared" si="1618"/>
        <v>0</v>
      </c>
      <c r="K5964" s="64">
        <f t="shared" si="1618"/>
        <v>0</v>
      </c>
      <c r="L5964" s="64">
        <f t="shared" si="1618"/>
        <v>0</v>
      </c>
      <c r="M5964" s="64">
        <f t="shared" si="1618"/>
        <v>18.98181492937071</v>
      </c>
      <c r="N5964" s="64">
        <f t="shared" si="1618"/>
        <v>129.65246272500559</v>
      </c>
      <c r="O5964" s="121"/>
      <c r="P5964" s="177">
        <v>0</v>
      </c>
      <c r="Q5964" s="177">
        <v>16.405599065035243</v>
      </c>
      <c r="R5964" s="177">
        <v>16.405599065035243</v>
      </c>
      <c r="S5964" s="177">
        <v>0</v>
      </c>
      <c r="T5964" s="177">
        <v>0</v>
      </c>
      <c r="U5964" s="177">
        <v>16.405599065035243</v>
      </c>
      <c r="V5964" s="177">
        <v>16.405599065035243</v>
      </c>
      <c r="W5964" s="177">
        <v>0</v>
      </c>
      <c r="X5964" s="177">
        <v>0</v>
      </c>
      <c r="Y5964" s="177">
        <v>0</v>
      </c>
      <c r="Z5964" s="177">
        <v>0</v>
      </c>
      <c r="AA5964" s="177">
        <v>23.770786288893522</v>
      </c>
      <c r="AB5964" s="177">
        <v>22.294762039956659</v>
      </c>
      <c r="AC5964" s="177">
        <v>17.964518136014455</v>
      </c>
      <c r="AD5964" s="177">
        <v>0</v>
      </c>
      <c r="AE5964" s="177">
        <v>0</v>
      </c>
      <c r="AF5964" s="177">
        <v>18.98181492937071</v>
      </c>
      <c r="AG5964" s="177">
        <v>0</v>
      </c>
      <c r="AH5964" s="177">
        <v>0</v>
      </c>
      <c r="AI5964" s="177">
        <v>0</v>
      </c>
      <c r="AJ5964" s="177">
        <v>0</v>
      </c>
    </row>
    <row r="5965" spans="1:36" hidden="1" outlineLevel="1" x14ac:dyDescent="0.25">
      <c r="A5965" s="190">
        <f t="shared" si="1605"/>
        <v>2036</v>
      </c>
      <c r="B5965" s="55">
        <f t="shared" si="1606"/>
        <v>8</v>
      </c>
      <c r="C5965" s="55">
        <f t="shared" si="1607"/>
        <v>22</v>
      </c>
      <c r="D5965" s="55">
        <f t="shared" si="1603"/>
        <v>248</v>
      </c>
      <c r="F5965" s="63">
        <f t="shared" si="1613"/>
        <v>49888.916666666613</v>
      </c>
      <c r="G5965" s="64">
        <f t="shared" si="1604"/>
        <v>136.51396344541277</v>
      </c>
      <c r="H5965" s="64">
        <f t="shared" ref="H5965:N5974" si="1619">SUMIF($P$6:$AK$6,H$6,$P5965:$AK5965)</f>
        <v>0</v>
      </c>
      <c r="I5965" s="64">
        <f t="shared" si="1619"/>
        <v>0</v>
      </c>
      <c r="J5965" s="64">
        <f t="shared" si="1619"/>
        <v>0</v>
      </c>
      <c r="K5965" s="64">
        <f t="shared" si="1619"/>
        <v>0</v>
      </c>
      <c r="L5965" s="64">
        <f t="shared" si="1619"/>
        <v>0</v>
      </c>
      <c r="M5965" s="64">
        <f t="shared" si="1619"/>
        <v>21.140883926076381</v>
      </c>
      <c r="N5965" s="64">
        <f t="shared" si="1619"/>
        <v>115.3730795193364</v>
      </c>
      <c r="O5965" s="121"/>
      <c r="P5965" s="177">
        <v>0</v>
      </c>
      <c r="Q5965" s="177">
        <v>14.88045543336111</v>
      </c>
      <c r="R5965" s="177">
        <v>14.88045543336111</v>
      </c>
      <c r="S5965" s="177">
        <v>0</v>
      </c>
      <c r="T5965" s="177">
        <v>0</v>
      </c>
      <c r="U5965" s="177">
        <v>14.88045543336111</v>
      </c>
      <c r="V5965" s="177">
        <v>14.88045543336111</v>
      </c>
      <c r="W5965" s="177">
        <v>0</v>
      </c>
      <c r="X5965" s="177">
        <v>0</v>
      </c>
      <c r="Y5965" s="177">
        <v>0</v>
      </c>
      <c r="Z5965" s="177">
        <v>0</v>
      </c>
      <c r="AA5965" s="177">
        <v>20.787774719063627</v>
      </c>
      <c r="AB5965" s="177">
        <v>19.79130813475026</v>
      </c>
      <c r="AC5965" s="177">
        <v>15.272174932078075</v>
      </c>
      <c r="AD5965" s="177">
        <v>0</v>
      </c>
      <c r="AE5965" s="177">
        <v>0</v>
      </c>
      <c r="AF5965" s="177">
        <v>21.140883926076381</v>
      </c>
      <c r="AG5965" s="177">
        <v>0</v>
      </c>
      <c r="AH5965" s="177">
        <v>0</v>
      </c>
      <c r="AI5965" s="177">
        <v>0</v>
      </c>
      <c r="AJ5965" s="177">
        <v>0</v>
      </c>
    </row>
    <row r="5966" spans="1:36" hidden="1" outlineLevel="1" x14ac:dyDescent="0.25">
      <c r="A5966" s="190">
        <f t="shared" si="1605"/>
        <v>2036</v>
      </c>
      <c r="B5966" s="55">
        <f t="shared" si="1606"/>
        <v>8</v>
      </c>
      <c r="C5966" s="55">
        <f t="shared" si="1607"/>
        <v>23</v>
      </c>
      <c r="D5966" s="55">
        <f t="shared" si="1603"/>
        <v>248</v>
      </c>
      <c r="F5966" s="63">
        <f t="shared" si="1613"/>
        <v>49888.958333333278</v>
      </c>
      <c r="G5966" s="64">
        <f t="shared" si="1604"/>
        <v>132.97644055933284</v>
      </c>
      <c r="H5966" s="64">
        <f t="shared" si="1619"/>
        <v>0</v>
      </c>
      <c r="I5966" s="64">
        <f t="shared" si="1619"/>
        <v>0</v>
      </c>
      <c r="J5966" s="64">
        <f t="shared" si="1619"/>
        <v>0</v>
      </c>
      <c r="K5966" s="64">
        <f t="shared" si="1619"/>
        <v>0</v>
      </c>
      <c r="L5966" s="64">
        <f t="shared" si="1619"/>
        <v>0</v>
      </c>
      <c r="M5966" s="64">
        <f t="shared" si="1619"/>
        <v>22.13045721623315</v>
      </c>
      <c r="N5966" s="64">
        <f t="shared" si="1619"/>
        <v>110.8459833430997</v>
      </c>
      <c r="O5966" s="121"/>
      <c r="P5966" s="177">
        <v>0</v>
      </c>
      <c r="Q5966" s="177">
        <v>12.582434961311579</v>
      </c>
      <c r="R5966" s="177">
        <v>12.582434961311579</v>
      </c>
      <c r="S5966" s="177">
        <v>0</v>
      </c>
      <c r="T5966" s="177">
        <v>0</v>
      </c>
      <c r="U5966" s="177">
        <v>12.582434961311579</v>
      </c>
      <c r="V5966" s="177">
        <v>12.582434961311579</v>
      </c>
      <c r="W5966" s="177">
        <v>0</v>
      </c>
      <c r="X5966" s="177">
        <v>0</v>
      </c>
      <c r="Y5966" s="177">
        <v>0</v>
      </c>
      <c r="Z5966" s="177">
        <v>0</v>
      </c>
      <c r="AA5966" s="177">
        <v>23.6597628641643</v>
      </c>
      <c r="AB5966" s="177">
        <v>20.678437080739272</v>
      </c>
      <c r="AC5966" s="177">
        <v>16.178043552949813</v>
      </c>
      <c r="AD5966" s="177">
        <v>0</v>
      </c>
      <c r="AE5966" s="177">
        <v>0</v>
      </c>
      <c r="AF5966" s="177">
        <v>22.13045721623315</v>
      </c>
      <c r="AG5966" s="177">
        <v>0</v>
      </c>
      <c r="AH5966" s="177">
        <v>0</v>
      </c>
      <c r="AI5966" s="177">
        <v>0</v>
      </c>
      <c r="AJ5966" s="177">
        <v>0</v>
      </c>
    </row>
    <row r="5967" spans="1:36" hidden="1" outlineLevel="1" x14ac:dyDescent="0.25">
      <c r="A5967" s="190">
        <f t="shared" si="1605"/>
        <v>2036</v>
      </c>
      <c r="B5967" s="55">
        <f t="shared" si="1606"/>
        <v>9</v>
      </c>
      <c r="C5967" s="55">
        <f t="shared" si="1607"/>
        <v>0</v>
      </c>
      <c r="D5967" s="55">
        <f t="shared" ref="D5967:D6030" si="1620">MATCH(DATE(YEAR(F5967),B5967,1),$F$7505:$F$7816,0)</f>
        <v>249</v>
      </c>
      <c r="F5967" s="63">
        <f t="shared" ref="F5967" si="1621">EDATE(F5943,1)</f>
        <v>49919</v>
      </c>
      <c r="G5967" s="64">
        <f t="shared" ref="G5967:G6030" si="1622">SUM(H5967:N5967)</f>
        <v>145.59475319048789</v>
      </c>
      <c r="H5967" s="64">
        <f t="shared" si="1619"/>
        <v>0</v>
      </c>
      <c r="I5967" s="64">
        <f t="shared" si="1619"/>
        <v>0</v>
      </c>
      <c r="J5967" s="64">
        <f t="shared" si="1619"/>
        <v>0</v>
      </c>
      <c r="K5967" s="64">
        <f t="shared" si="1619"/>
        <v>0</v>
      </c>
      <c r="L5967" s="64">
        <f t="shared" si="1619"/>
        <v>0</v>
      </c>
      <c r="M5967" s="64">
        <f t="shared" si="1619"/>
        <v>18.250223375866568</v>
      </c>
      <c r="N5967" s="64">
        <f t="shared" si="1619"/>
        <v>127.34452981462131</v>
      </c>
      <c r="O5967" s="121"/>
      <c r="P5967" s="177">
        <v>0</v>
      </c>
      <c r="Q5967" s="177">
        <v>14.138493666600723</v>
      </c>
      <c r="R5967" s="177">
        <v>14.138493666600723</v>
      </c>
      <c r="S5967" s="177">
        <v>0</v>
      </c>
      <c r="T5967" s="177">
        <v>0</v>
      </c>
      <c r="U5967" s="177">
        <v>14.138493666600723</v>
      </c>
      <c r="V5967" s="177">
        <v>14.138493666600723</v>
      </c>
      <c r="W5967" s="177">
        <v>0</v>
      </c>
      <c r="X5967" s="177">
        <v>0</v>
      </c>
      <c r="Y5967" s="177">
        <v>0</v>
      </c>
      <c r="Z5967" s="177">
        <v>0</v>
      </c>
      <c r="AA5967" s="177">
        <v>29.077503839777201</v>
      </c>
      <c r="AB5967" s="177">
        <v>27.30622891347549</v>
      </c>
      <c r="AC5967" s="177">
        <v>14.406822394965729</v>
      </c>
      <c r="AD5967" s="177">
        <v>0</v>
      </c>
      <c r="AE5967" s="177">
        <v>0</v>
      </c>
      <c r="AF5967" s="177">
        <v>18.250223375866568</v>
      </c>
      <c r="AG5967" s="177">
        <v>0</v>
      </c>
      <c r="AH5967" s="177">
        <v>0</v>
      </c>
      <c r="AI5967" s="177">
        <v>0</v>
      </c>
      <c r="AJ5967" s="177">
        <v>0</v>
      </c>
    </row>
    <row r="5968" spans="1:36" hidden="1" outlineLevel="1" x14ac:dyDescent="0.25">
      <c r="A5968" s="190">
        <f t="shared" ref="A5968:A6031" si="1623">YEAR(F5968)</f>
        <v>2036</v>
      </c>
      <c r="B5968" s="55">
        <f t="shared" ref="B5968:B6031" si="1624">MONTH(F5968)</f>
        <v>9</v>
      </c>
      <c r="C5968" s="55">
        <f t="shared" ref="C5968:C6031" si="1625">HOUR(F5968)</f>
        <v>1</v>
      </c>
      <c r="D5968" s="55">
        <f t="shared" si="1620"/>
        <v>249</v>
      </c>
      <c r="F5968" s="63">
        <f t="shared" ref="F5968" si="1626">F5967+1/24</f>
        <v>49919.041666666664</v>
      </c>
      <c r="G5968" s="64">
        <f t="shared" si="1622"/>
        <v>143.39752855716407</v>
      </c>
      <c r="H5968" s="64">
        <f t="shared" si="1619"/>
        <v>0</v>
      </c>
      <c r="I5968" s="64">
        <f t="shared" si="1619"/>
        <v>0</v>
      </c>
      <c r="J5968" s="64">
        <f t="shared" si="1619"/>
        <v>0</v>
      </c>
      <c r="K5968" s="64">
        <f t="shared" si="1619"/>
        <v>0</v>
      </c>
      <c r="L5968" s="64">
        <f t="shared" si="1619"/>
        <v>0</v>
      </c>
      <c r="M5968" s="64">
        <f t="shared" si="1619"/>
        <v>18.544581817412801</v>
      </c>
      <c r="N5968" s="64">
        <f t="shared" si="1619"/>
        <v>124.85294673975126</v>
      </c>
      <c r="O5968" s="121"/>
      <c r="P5968" s="177">
        <v>0</v>
      </c>
      <c r="Q5968" s="177">
        <v>12.603045010388257</v>
      </c>
      <c r="R5968" s="177">
        <v>12.603045010388257</v>
      </c>
      <c r="S5968" s="177">
        <v>0</v>
      </c>
      <c r="T5968" s="177">
        <v>0</v>
      </c>
      <c r="U5968" s="177">
        <v>12.603045010388257</v>
      </c>
      <c r="V5968" s="177">
        <v>12.603045010388257</v>
      </c>
      <c r="W5968" s="177">
        <v>0</v>
      </c>
      <c r="X5968" s="177">
        <v>0</v>
      </c>
      <c r="Y5968" s="177">
        <v>0</v>
      </c>
      <c r="Z5968" s="177">
        <v>0</v>
      </c>
      <c r="AA5968" s="177">
        <v>30.120045988055367</v>
      </c>
      <c r="AB5968" s="177">
        <v>28.37544674880748</v>
      </c>
      <c r="AC5968" s="177">
        <v>15.945273961335394</v>
      </c>
      <c r="AD5968" s="177">
        <v>0</v>
      </c>
      <c r="AE5968" s="177">
        <v>0</v>
      </c>
      <c r="AF5968" s="177">
        <v>18.544581817412801</v>
      </c>
      <c r="AG5968" s="177">
        <v>0</v>
      </c>
      <c r="AH5968" s="177">
        <v>0</v>
      </c>
      <c r="AI5968" s="177">
        <v>0</v>
      </c>
      <c r="AJ5968" s="177">
        <v>0</v>
      </c>
    </row>
    <row r="5969" spans="1:36" hidden="1" outlineLevel="1" x14ac:dyDescent="0.25">
      <c r="A5969" s="190">
        <f t="shared" si="1623"/>
        <v>2036</v>
      </c>
      <c r="B5969" s="55">
        <f t="shared" si="1624"/>
        <v>9</v>
      </c>
      <c r="C5969" s="55">
        <f t="shared" si="1625"/>
        <v>2</v>
      </c>
      <c r="D5969" s="55">
        <f t="shared" si="1620"/>
        <v>249</v>
      </c>
      <c r="F5969" s="63">
        <f t="shared" si="1613"/>
        <v>49919.083333333328</v>
      </c>
      <c r="G5969" s="64">
        <f t="shared" si="1622"/>
        <v>144.73645003202799</v>
      </c>
      <c r="H5969" s="64">
        <f t="shared" si="1619"/>
        <v>0</v>
      </c>
      <c r="I5969" s="64">
        <f t="shared" si="1619"/>
        <v>0</v>
      </c>
      <c r="J5969" s="64">
        <f t="shared" si="1619"/>
        <v>0</v>
      </c>
      <c r="K5969" s="64">
        <f t="shared" si="1619"/>
        <v>0</v>
      </c>
      <c r="L5969" s="64">
        <f t="shared" si="1619"/>
        <v>0</v>
      </c>
      <c r="M5969" s="64">
        <f t="shared" si="1619"/>
        <v>18.152103895351157</v>
      </c>
      <c r="N5969" s="64">
        <f t="shared" si="1619"/>
        <v>126.58434613667684</v>
      </c>
      <c r="O5969" s="121"/>
      <c r="P5969" s="177">
        <v>0</v>
      </c>
      <c r="Q5969" s="177">
        <v>11.448882262094317</v>
      </c>
      <c r="R5969" s="177">
        <v>11.448882262094317</v>
      </c>
      <c r="S5969" s="177">
        <v>0</v>
      </c>
      <c r="T5969" s="177">
        <v>0</v>
      </c>
      <c r="U5969" s="177">
        <v>11.448882262094317</v>
      </c>
      <c r="V5969" s="177">
        <v>11.448882262094317</v>
      </c>
      <c r="W5969" s="177">
        <v>0</v>
      </c>
      <c r="X5969" s="177">
        <v>0</v>
      </c>
      <c r="Y5969" s="177">
        <v>0</v>
      </c>
      <c r="Z5969" s="177">
        <v>0</v>
      </c>
      <c r="AA5969" s="177">
        <v>31.84911403754025</v>
      </c>
      <c r="AB5969" s="177">
        <v>29.069163581771107</v>
      </c>
      <c r="AC5969" s="177">
        <v>19.870539468988213</v>
      </c>
      <c r="AD5969" s="177">
        <v>0</v>
      </c>
      <c r="AE5969" s="177">
        <v>0</v>
      </c>
      <c r="AF5969" s="177">
        <v>18.152103895351157</v>
      </c>
      <c r="AG5969" s="177">
        <v>0</v>
      </c>
      <c r="AH5969" s="177">
        <v>0</v>
      </c>
      <c r="AI5969" s="177">
        <v>0</v>
      </c>
      <c r="AJ5969" s="177">
        <v>0</v>
      </c>
    </row>
    <row r="5970" spans="1:36" hidden="1" outlineLevel="1" x14ac:dyDescent="0.25">
      <c r="A5970" s="190">
        <f t="shared" si="1623"/>
        <v>2036</v>
      </c>
      <c r="B5970" s="55">
        <f t="shared" si="1624"/>
        <v>9</v>
      </c>
      <c r="C5970" s="55">
        <f t="shared" si="1625"/>
        <v>3</v>
      </c>
      <c r="D5970" s="55">
        <f t="shared" si="1620"/>
        <v>249</v>
      </c>
      <c r="F5970" s="63">
        <f t="shared" si="1613"/>
        <v>49919.124999999993</v>
      </c>
      <c r="G5970" s="64">
        <f t="shared" si="1622"/>
        <v>152.02114332416573</v>
      </c>
      <c r="H5970" s="64">
        <f t="shared" si="1619"/>
        <v>0</v>
      </c>
      <c r="I5970" s="64">
        <f t="shared" si="1619"/>
        <v>0</v>
      </c>
      <c r="J5970" s="64">
        <f t="shared" si="1619"/>
        <v>0</v>
      </c>
      <c r="K5970" s="64">
        <f t="shared" si="1619"/>
        <v>0</v>
      </c>
      <c r="L5970" s="64">
        <f t="shared" si="1619"/>
        <v>0</v>
      </c>
      <c r="M5970" s="64">
        <f t="shared" si="1619"/>
        <v>17.367148051227868</v>
      </c>
      <c r="N5970" s="64">
        <f t="shared" si="1619"/>
        <v>134.65399527293786</v>
      </c>
      <c r="O5970" s="121"/>
      <c r="P5970" s="177">
        <v>0</v>
      </c>
      <c r="Q5970" s="177">
        <v>11.438577237555981</v>
      </c>
      <c r="R5970" s="177">
        <v>11.438577237555981</v>
      </c>
      <c r="S5970" s="177">
        <v>0</v>
      </c>
      <c r="T5970" s="177">
        <v>0</v>
      </c>
      <c r="U5970" s="177">
        <v>11.438577237555981</v>
      </c>
      <c r="V5970" s="177">
        <v>11.438577237555981</v>
      </c>
      <c r="W5970" s="177">
        <v>0</v>
      </c>
      <c r="X5970" s="177">
        <v>0</v>
      </c>
      <c r="Y5970" s="177">
        <v>0</v>
      </c>
      <c r="Z5970" s="177">
        <v>0</v>
      </c>
      <c r="AA5970" s="177">
        <v>35.205151150860928</v>
      </c>
      <c r="AB5970" s="177">
        <v>30.391993557402152</v>
      </c>
      <c r="AC5970" s="177">
        <v>23.30254161445086</v>
      </c>
      <c r="AD5970" s="177">
        <v>0</v>
      </c>
      <c r="AE5970" s="177">
        <v>0</v>
      </c>
      <c r="AF5970" s="177">
        <v>17.367148051227868</v>
      </c>
      <c r="AG5970" s="177">
        <v>0</v>
      </c>
      <c r="AH5970" s="177">
        <v>0</v>
      </c>
      <c r="AI5970" s="177">
        <v>0</v>
      </c>
      <c r="AJ5970" s="177">
        <v>0</v>
      </c>
    </row>
    <row r="5971" spans="1:36" hidden="1" outlineLevel="1" x14ac:dyDescent="0.25">
      <c r="A5971" s="190">
        <f t="shared" si="1623"/>
        <v>2036</v>
      </c>
      <c r="B5971" s="55">
        <f t="shared" si="1624"/>
        <v>9</v>
      </c>
      <c r="C5971" s="55">
        <f t="shared" si="1625"/>
        <v>4</v>
      </c>
      <c r="D5971" s="55">
        <f t="shared" si="1620"/>
        <v>249</v>
      </c>
      <c r="F5971" s="63">
        <f t="shared" si="1613"/>
        <v>49919.166666666657</v>
      </c>
      <c r="G5971" s="64">
        <f t="shared" si="1622"/>
        <v>149.09791495646272</v>
      </c>
      <c r="H5971" s="64">
        <f t="shared" si="1619"/>
        <v>0</v>
      </c>
      <c r="I5971" s="64">
        <f t="shared" si="1619"/>
        <v>0</v>
      </c>
      <c r="J5971" s="64">
        <f t="shared" si="1619"/>
        <v>0</v>
      </c>
      <c r="K5971" s="64">
        <f t="shared" si="1619"/>
        <v>0</v>
      </c>
      <c r="L5971" s="64">
        <f t="shared" si="1619"/>
        <v>0</v>
      </c>
      <c r="M5971" s="64">
        <f t="shared" si="1619"/>
        <v>15.895355843496688</v>
      </c>
      <c r="N5971" s="64">
        <f t="shared" si="1619"/>
        <v>133.20255911296604</v>
      </c>
      <c r="O5971" s="121"/>
      <c r="P5971" s="177">
        <v>0</v>
      </c>
      <c r="Q5971" s="177">
        <v>9.9134336058818473</v>
      </c>
      <c r="R5971" s="177">
        <v>9.9134336058818473</v>
      </c>
      <c r="S5971" s="177">
        <v>0</v>
      </c>
      <c r="T5971" s="177">
        <v>0</v>
      </c>
      <c r="U5971" s="177">
        <v>9.9134336058818473</v>
      </c>
      <c r="V5971" s="177">
        <v>9.9134336058818473</v>
      </c>
      <c r="W5971" s="177">
        <v>0</v>
      </c>
      <c r="X5971" s="177">
        <v>0</v>
      </c>
      <c r="Y5971" s="177">
        <v>0</v>
      </c>
      <c r="Z5971" s="177">
        <v>0</v>
      </c>
      <c r="AA5971" s="177">
        <v>36.805510398034038</v>
      </c>
      <c r="AB5971" s="177">
        <v>31.100366087911475</v>
      </c>
      <c r="AC5971" s="177">
        <v>25.642948203493155</v>
      </c>
      <c r="AD5971" s="177">
        <v>0</v>
      </c>
      <c r="AE5971" s="177">
        <v>0</v>
      </c>
      <c r="AF5971" s="177">
        <v>15.895355843496688</v>
      </c>
      <c r="AG5971" s="177">
        <v>0</v>
      </c>
      <c r="AH5971" s="177">
        <v>0</v>
      </c>
      <c r="AI5971" s="177">
        <v>0</v>
      </c>
      <c r="AJ5971" s="177">
        <v>0</v>
      </c>
    </row>
    <row r="5972" spans="1:36" hidden="1" outlineLevel="1" x14ac:dyDescent="0.25">
      <c r="A5972" s="190">
        <f t="shared" si="1623"/>
        <v>2036</v>
      </c>
      <c r="B5972" s="55">
        <f t="shared" si="1624"/>
        <v>9</v>
      </c>
      <c r="C5972" s="55">
        <f t="shared" si="1625"/>
        <v>5</v>
      </c>
      <c r="D5972" s="55">
        <f t="shared" si="1620"/>
        <v>249</v>
      </c>
      <c r="F5972" s="63">
        <f t="shared" si="1613"/>
        <v>49919.208333333321</v>
      </c>
      <c r="G5972" s="64">
        <f t="shared" si="1622"/>
        <v>157.45690293499192</v>
      </c>
      <c r="H5972" s="64">
        <f t="shared" si="1619"/>
        <v>0</v>
      </c>
      <c r="I5972" s="64">
        <f t="shared" si="1619"/>
        <v>10.075867764904881</v>
      </c>
      <c r="J5972" s="64">
        <f t="shared" si="1619"/>
        <v>0</v>
      </c>
      <c r="K5972" s="64">
        <f t="shared" si="1619"/>
        <v>0</v>
      </c>
      <c r="L5972" s="64">
        <f t="shared" si="1619"/>
        <v>0</v>
      </c>
      <c r="M5972" s="64">
        <f t="shared" si="1619"/>
        <v>15.404758440919633</v>
      </c>
      <c r="N5972" s="64">
        <f t="shared" si="1619"/>
        <v>131.97627672916741</v>
      </c>
      <c r="O5972" s="121"/>
      <c r="P5972" s="177">
        <v>0</v>
      </c>
      <c r="Q5972" s="177">
        <v>8.3161548024393479</v>
      </c>
      <c r="R5972" s="177">
        <v>8.3161548024393479</v>
      </c>
      <c r="S5972" s="177">
        <v>2.7302901088340747</v>
      </c>
      <c r="T5972" s="177">
        <v>7.3025822751131342</v>
      </c>
      <c r="U5972" s="177">
        <v>8.3161548024393479</v>
      </c>
      <c r="V5972" s="177">
        <v>8.3161548024393479</v>
      </c>
      <c r="W5972" s="177">
        <v>0</v>
      </c>
      <c r="X5972" s="177">
        <v>4.299538095767285E-2</v>
      </c>
      <c r="Y5972" s="177">
        <v>0</v>
      </c>
      <c r="Z5972" s="177">
        <v>0</v>
      </c>
      <c r="AA5972" s="177">
        <v>38.80186285069599</v>
      </c>
      <c r="AB5972" s="177">
        <v>32.497190975330831</v>
      </c>
      <c r="AC5972" s="177">
        <v>27.412603693383197</v>
      </c>
      <c r="AD5972" s="177">
        <v>0</v>
      </c>
      <c r="AE5972" s="177">
        <v>0</v>
      </c>
      <c r="AF5972" s="177">
        <v>15.404758440919633</v>
      </c>
      <c r="AG5972" s="177">
        <v>0</v>
      </c>
      <c r="AH5972" s="177">
        <v>0</v>
      </c>
      <c r="AI5972" s="177">
        <v>0</v>
      </c>
      <c r="AJ5972" s="177">
        <v>0</v>
      </c>
    </row>
    <row r="5973" spans="1:36" hidden="1" outlineLevel="1" x14ac:dyDescent="0.25">
      <c r="A5973" s="190">
        <f t="shared" si="1623"/>
        <v>2036</v>
      </c>
      <c r="B5973" s="55">
        <f t="shared" si="1624"/>
        <v>9</v>
      </c>
      <c r="C5973" s="55">
        <f t="shared" si="1625"/>
        <v>6</v>
      </c>
      <c r="D5973" s="55">
        <f t="shared" si="1620"/>
        <v>249</v>
      </c>
      <c r="F5973" s="63">
        <f t="shared" si="1613"/>
        <v>49919.249999999985</v>
      </c>
      <c r="G5973" s="64">
        <f t="shared" si="1622"/>
        <v>203.23371519474063</v>
      </c>
      <c r="H5973" s="64">
        <f t="shared" si="1619"/>
        <v>0</v>
      </c>
      <c r="I5973" s="64">
        <f t="shared" si="1619"/>
        <v>59.951308284093678</v>
      </c>
      <c r="J5973" s="64">
        <f t="shared" si="1619"/>
        <v>0</v>
      </c>
      <c r="K5973" s="64">
        <f t="shared" si="1619"/>
        <v>0</v>
      </c>
      <c r="L5973" s="64">
        <f t="shared" si="1619"/>
        <v>0</v>
      </c>
      <c r="M5973" s="64">
        <f t="shared" si="1619"/>
        <v>15.110399999373396</v>
      </c>
      <c r="N5973" s="64">
        <f t="shared" si="1619"/>
        <v>128.17200691127357</v>
      </c>
      <c r="O5973" s="121"/>
      <c r="P5973" s="177">
        <v>0</v>
      </c>
      <c r="Q5973" s="177">
        <v>6.9868066369936512</v>
      </c>
      <c r="R5973" s="177">
        <v>6.9868066369936512</v>
      </c>
      <c r="S5973" s="177">
        <v>12.256094160538336</v>
      </c>
      <c r="T5973" s="177">
        <v>26.547897488102056</v>
      </c>
      <c r="U5973" s="177">
        <v>6.9868066369936512</v>
      </c>
      <c r="V5973" s="177">
        <v>6.9868066369936512</v>
      </c>
      <c r="W5973" s="177">
        <v>1.8582383931393356</v>
      </c>
      <c r="X5973" s="177">
        <v>10.325980996140132</v>
      </c>
      <c r="Y5973" s="177">
        <v>3.8902933333333332</v>
      </c>
      <c r="Z5973" s="177">
        <v>0</v>
      </c>
      <c r="AA5973" s="177">
        <v>39.623874383019867</v>
      </c>
      <c r="AB5973" s="177">
        <v>31.805152522181835</v>
      </c>
      <c r="AC5973" s="177">
        <v>28.795753458097273</v>
      </c>
      <c r="AD5973" s="177">
        <v>0</v>
      </c>
      <c r="AE5973" s="177">
        <v>0</v>
      </c>
      <c r="AF5973" s="177">
        <v>15.110399999373396</v>
      </c>
      <c r="AG5973" s="177">
        <v>0</v>
      </c>
      <c r="AH5973" s="177">
        <v>0</v>
      </c>
      <c r="AI5973" s="177">
        <v>0</v>
      </c>
      <c r="AJ5973" s="177">
        <v>5.0728039128404845</v>
      </c>
    </row>
    <row r="5974" spans="1:36" hidden="1" outlineLevel="1" x14ac:dyDescent="0.25">
      <c r="A5974" s="190">
        <f t="shared" si="1623"/>
        <v>2036</v>
      </c>
      <c r="B5974" s="55">
        <f t="shared" si="1624"/>
        <v>9</v>
      </c>
      <c r="C5974" s="55">
        <f t="shared" si="1625"/>
        <v>7</v>
      </c>
      <c r="D5974" s="55">
        <f t="shared" si="1620"/>
        <v>249</v>
      </c>
      <c r="F5974" s="63">
        <f t="shared" si="1613"/>
        <v>49919.29166666665</v>
      </c>
      <c r="G5974" s="64">
        <f t="shared" si="1622"/>
        <v>287.41970226108219</v>
      </c>
      <c r="H5974" s="64">
        <f t="shared" si="1619"/>
        <v>0</v>
      </c>
      <c r="I5974" s="64">
        <f t="shared" si="1619"/>
        <v>130.45093486708737</v>
      </c>
      <c r="J5974" s="64">
        <f t="shared" si="1619"/>
        <v>0</v>
      </c>
      <c r="K5974" s="64">
        <f t="shared" si="1619"/>
        <v>0</v>
      </c>
      <c r="L5974" s="64">
        <f t="shared" si="1619"/>
        <v>0</v>
      </c>
      <c r="M5974" s="64">
        <f t="shared" si="1619"/>
        <v>13.834846752673045</v>
      </c>
      <c r="N5974" s="64">
        <f t="shared" si="1619"/>
        <v>143.13392064132177</v>
      </c>
      <c r="O5974" s="121"/>
      <c r="P5974" s="177">
        <v>0</v>
      </c>
      <c r="Q5974" s="177">
        <v>12.180539004316365</v>
      </c>
      <c r="R5974" s="177">
        <v>12.180539004316365</v>
      </c>
      <c r="S5974" s="177">
        <v>21.420901200337816</v>
      </c>
      <c r="T5974" s="177">
        <v>32.031503982698645</v>
      </c>
      <c r="U5974" s="177">
        <v>12.180539004316365</v>
      </c>
      <c r="V5974" s="177">
        <v>12.180539004316365</v>
      </c>
      <c r="W5974" s="177">
        <v>5.9976457322696275</v>
      </c>
      <c r="X5974" s="177">
        <v>31.899486510970952</v>
      </c>
      <c r="Y5974" s="177">
        <v>16.339231999999999</v>
      </c>
      <c r="Z5974" s="177">
        <v>0</v>
      </c>
      <c r="AA5974" s="177">
        <v>35.962209953911398</v>
      </c>
      <c r="AB5974" s="177">
        <v>30.558130009339386</v>
      </c>
      <c r="AC5974" s="177">
        <v>27.891424660805505</v>
      </c>
      <c r="AD5974" s="177">
        <v>0</v>
      </c>
      <c r="AE5974" s="177">
        <v>0</v>
      </c>
      <c r="AF5974" s="177">
        <v>13.834846752673045</v>
      </c>
      <c r="AG5974" s="177">
        <v>0</v>
      </c>
      <c r="AH5974" s="177">
        <v>0</v>
      </c>
      <c r="AI5974" s="177">
        <v>0</v>
      </c>
      <c r="AJ5974" s="177">
        <v>22.762165440810346</v>
      </c>
    </row>
    <row r="5975" spans="1:36" hidden="1" outlineLevel="1" x14ac:dyDescent="0.25">
      <c r="A5975" s="190">
        <f t="shared" si="1623"/>
        <v>2036</v>
      </c>
      <c r="B5975" s="55">
        <f t="shared" si="1624"/>
        <v>9</v>
      </c>
      <c r="C5975" s="55">
        <f t="shared" si="1625"/>
        <v>8</v>
      </c>
      <c r="D5975" s="55">
        <f t="shared" si="1620"/>
        <v>249</v>
      </c>
      <c r="F5975" s="63">
        <f t="shared" si="1613"/>
        <v>49919.333333333314</v>
      </c>
      <c r="G5975" s="64">
        <f t="shared" si="1622"/>
        <v>351.45426183539723</v>
      </c>
      <c r="H5975" s="64">
        <f t="shared" ref="H5975:N5984" si="1627">SUMIF($P$6:$AK$6,H$6,$P5975:$AK5975)</f>
        <v>0</v>
      </c>
      <c r="I5975" s="64">
        <f t="shared" si="1627"/>
        <v>170.26432640803975</v>
      </c>
      <c r="J5975" s="64">
        <f t="shared" si="1627"/>
        <v>0</v>
      </c>
      <c r="K5975" s="64">
        <f t="shared" si="1627"/>
        <v>0</v>
      </c>
      <c r="L5975" s="64">
        <f t="shared" si="1627"/>
        <v>0</v>
      </c>
      <c r="M5975" s="64">
        <f t="shared" si="1627"/>
        <v>11.283740259272339</v>
      </c>
      <c r="N5975" s="64">
        <f t="shared" si="1627"/>
        <v>169.90619516808513</v>
      </c>
      <c r="O5975" s="121"/>
      <c r="P5975" s="177">
        <v>0</v>
      </c>
      <c r="Q5975" s="177">
        <v>19.47649637746018</v>
      </c>
      <c r="R5975" s="177">
        <v>19.47649637746018</v>
      </c>
      <c r="S5975" s="177">
        <v>28.866725186046395</v>
      </c>
      <c r="T5975" s="177">
        <v>32.952320413180253</v>
      </c>
      <c r="U5975" s="177">
        <v>19.47649637746018</v>
      </c>
      <c r="V5975" s="177">
        <v>19.47649637746018</v>
      </c>
      <c r="W5975" s="177">
        <v>6.930772353266911</v>
      </c>
      <c r="X5975" s="177">
        <v>35.074746802037708</v>
      </c>
      <c r="Y5975" s="177">
        <v>27.621082666666663</v>
      </c>
      <c r="Z5975" s="177">
        <v>0</v>
      </c>
      <c r="AA5975" s="177">
        <v>34.72156222154365</v>
      </c>
      <c r="AB5975" s="177">
        <v>31.698370829800879</v>
      </c>
      <c r="AC5975" s="177">
        <v>25.580276606899911</v>
      </c>
      <c r="AD5975" s="177">
        <v>0</v>
      </c>
      <c r="AE5975" s="177">
        <v>0</v>
      </c>
      <c r="AF5975" s="177">
        <v>11.283740259272339</v>
      </c>
      <c r="AG5975" s="177">
        <v>0</v>
      </c>
      <c r="AH5975" s="177">
        <v>0</v>
      </c>
      <c r="AI5975" s="177">
        <v>0</v>
      </c>
      <c r="AJ5975" s="177">
        <v>38.818678986841839</v>
      </c>
    </row>
    <row r="5976" spans="1:36" hidden="1" outlineLevel="1" x14ac:dyDescent="0.25">
      <c r="A5976" s="190">
        <f t="shared" si="1623"/>
        <v>2036</v>
      </c>
      <c r="B5976" s="55">
        <f t="shared" si="1624"/>
        <v>9</v>
      </c>
      <c r="C5976" s="55">
        <f t="shared" si="1625"/>
        <v>9</v>
      </c>
      <c r="D5976" s="55">
        <f t="shared" si="1620"/>
        <v>249</v>
      </c>
      <c r="F5976" s="63">
        <f t="shared" si="1613"/>
        <v>49919.374999999978</v>
      </c>
      <c r="G5976" s="64">
        <f t="shared" si="1622"/>
        <v>369.78434975835307</v>
      </c>
      <c r="H5976" s="64">
        <f t="shared" si="1627"/>
        <v>0</v>
      </c>
      <c r="I5976" s="64">
        <f t="shared" si="1627"/>
        <v>181.19773875888441</v>
      </c>
      <c r="J5976" s="64">
        <f t="shared" si="1627"/>
        <v>0</v>
      </c>
      <c r="K5976" s="64">
        <f t="shared" si="1627"/>
        <v>0</v>
      </c>
      <c r="L5976" s="64">
        <f t="shared" si="1627"/>
        <v>0</v>
      </c>
      <c r="M5976" s="64">
        <f t="shared" si="1627"/>
        <v>9.9100675320565781</v>
      </c>
      <c r="N5976" s="64">
        <f t="shared" si="1627"/>
        <v>178.6765434674121</v>
      </c>
      <c r="O5976" s="121"/>
      <c r="P5976" s="177">
        <v>0</v>
      </c>
      <c r="Q5976" s="177">
        <v>22.052752512044862</v>
      </c>
      <c r="R5976" s="177">
        <v>22.052752512044862</v>
      </c>
      <c r="S5976" s="177">
        <v>32.68310910338316</v>
      </c>
      <c r="T5976" s="177">
        <v>32.216960686945242</v>
      </c>
      <c r="U5976" s="177">
        <v>22.052752512044862</v>
      </c>
      <c r="V5976" s="177">
        <v>22.052752512044862</v>
      </c>
      <c r="W5976" s="177">
        <v>7.1503918673554594</v>
      </c>
      <c r="X5976" s="177">
        <v>34.156108956667886</v>
      </c>
      <c r="Y5976" s="177">
        <v>36.179727999999997</v>
      </c>
      <c r="Z5976" s="177">
        <v>0</v>
      </c>
      <c r="AA5976" s="177">
        <v>33.40770580935483</v>
      </c>
      <c r="AB5976" s="177">
        <v>32.446361721062701</v>
      </c>
      <c r="AC5976" s="177">
        <v>24.611465888815136</v>
      </c>
      <c r="AD5976" s="177">
        <v>0</v>
      </c>
      <c r="AE5976" s="177">
        <v>0</v>
      </c>
      <c r="AF5976" s="177">
        <v>9.9100675320565781</v>
      </c>
      <c r="AG5976" s="177">
        <v>0</v>
      </c>
      <c r="AH5976" s="177">
        <v>0</v>
      </c>
      <c r="AI5976" s="177">
        <v>0</v>
      </c>
      <c r="AJ5976" s="177">
        <v>38.811440144532661</v>
      </c>
    </row>
    <row r="5977" spans="1:36" hidden="1" outlineLevel="1" x14ac:dyDescent="0.25">
      <c r="A5977" s="190">
        <f t="shared" si="1623"/>
        <v>2036</v>
      </c>
      <c r="B5977" s="55">
        <f t="shared" si="1624"/>
        <v>9</v>
      </c>
      <c r="C5977" s="55">
        <f t="shared" si="1625"/>
        <v>10</v>
      </c>
      <c r="D5977" s="55">
        <f t="shared" si="1620"/>
        <v>249</v>
      </c>
      <c r="F5977" s="63">
        <f t="shared" si="1613"/>
        <v>49919.416666666642</v>
      </c>
      <c r="G5977" s="64">
        <f t="shared" si="1622"/>
        <v>375.51231394540434</v>
      </c>
      <c r="H5977" s="64">
        <f t="shared" si="1627"/>
        <v>0</v>
      </c>
      <c r="I5977" s="64">
        <f t="shared" si="1627"/>
        <v>184.40521830169735</v>
      </c>
      <c r="J5977" s="64">
        <f t="shared" si="1627"/>
        <v>0</v>
      </c>
      <c r="K5977" s="64">
        <f t="shared" si="1627"/>
        <v>0</v>
      </c>
      <c r="L5977" s="64">
        <f t="shared" si="1627"/>
        <v>0</v>
      </c>
      <c r="M5977" s="64">
        <f t="shared" si="1627"/>
        <v>8.6345142853562269</v>
      </c>
      <c r="N5977" s="64">
        <f t="shared" si="1627"/>
        <v>182.47258135835079</v>
      </c>
      <c r="O5977" s="121"/>
      <c r="P5977" s="177">
        <v>0</v>
      </c>
      <c r="Q5977" s="177">
        <v>24.247722738711008</v>
      </c>
      <c r="R5977" s="177">
        <v>24.247722738711008</v>
      </c>
      <c r="S5977" s="177">
        <v>33.398621728718418</v>
      </c>
      <c r="T5977" s="177">
        <v>31.180366162746335</v>
      </c>
      <c r="U5977" s="177">
        <v>24.247722738711008</v>
      </c>
      <c r="V5977" s="177">
        <v>24.247722738711008</v>
      </c>
      <c r="W5977" s="177">
        <v>7.0136618267270805</v>
      </c>
      <c r="X5977" s="177">
        <v>32.137517304146485</v>
      </c>
      <c r="Y5977" s="177">
        <v>41.237109333333336</v>
      </c>
      <c r="Z5977" s="177">
        <v>0</v>
      </c>
      <c r="AA5977" s="177">
        <v>31.384334075329683</v>
      </c>
      <c r="AB5977" s="177">
        <v>31.526377572159781</v>
      </c>
      <c r="AC5977" s="177">
        <v>22.570978756017293</v>
      </c>
      <c r="AD5977" s="177">
        <v>0</v>
      </c>
      <c r="AE5977" s="177">
        <v>0</v>
      </c>
      <c r="AF5977" s="177">
        <v>8.6345142853562269</v>
      </c>
      <c r="AG5977" s="177">
        <v>0</v>
      </c>
      <c r="AH5977" s="177">
        <v>0</v>
      </c>
      <c r="AI5977" s="177">
        <v>0</v>
      </c>
      <c r="AJ5977" s="177">
        <v>39.437941946025688</v>
      </c>
    </row>
    <row r="5978" spans="1:36" hidden="1" outlineLevel="1" x14ac:dyDescent="0.25">
      <c r="A5978" s="190">
        <f t="shared" si="1623"/>
        <v>2036</v>
      </c>
      <c r="B5978" s="55">
        <f t="shared" si="1624"/>
        <v>9</v>
      </c>
      <c r="C5978" s="55">
        <f t="shared" si="1625"/>
        <v>11</v>
      </c>
      <c r="D5978" s="55">
        <f t="shared" si="1620"/>
        <v>249</v>
      </c>
      <c r="F5978" s="63">
        <f t="shared" si="1613"/>
        <v>49919.458333333307</v>
      </c>
      <c r="G5978" s="64">
        <f t="shared" si="1622"/>
        <v>363.08125804608699</v>
      </c>
      <c r="H5978" s="64">
        <f t="shared" si="1627"/>
        <v>0</v>
      </c>
      <c r="I5978" s="64">
        <f t="shared" si="1627"/>
        <v>178.12149258668717</v>
      </c>
      <c r="J5978" s="64">
        <f t="shared" si="1627"/>
        <v>0</v>
      </c>
      <c r="K5978" s="64">
        <f t="shared" si="1627"/>
        <v>0</v>
      </c>
      <c r="L5978" s="64">
        <f t="shared" si="1627"/>
        <v>0</v>
      </c>
      <c r="M5978" s="64">
        <f t="shared" si="1627"/>
        <v>7.947677921748344</v>
      </c>
      <c r="N5978" s="64">
        <f t="shared" si="1627"/>
        <v>177.0120875376515</v>
      </c>
      <c r="O5978" s="121"/>
      <c r="P5978" s="177">
        <v>0</v>
      </c>
      <c r="Q5978" s="177">
        <v>25.092734750854785</v>
      </c>
      <c r="R5978" s="177">
        <v>25.092734750854785</v>
      </c>
      <c r="S5978" s="177">
        <v>31.297154038315114</v>
      </c>
      <c r="T5978" s="177">
        <v>30.468986180093889</v>
      </c>
      <c r="U5978" s="177">
        <v>25.092734750854785</v>
      </c>
      <c r="V5978" s="177">
        <v>25.092734750854785</v>
      </c>
      <c r="W5978" s="177">
        <v>6.8347034778919653</v>
      </c>
      <c r="X5978" s="177">
        <v>30.738060942242384</v>
      </c>
      <c r="Y5978" s="177">
        <v>40.848079999999989</v>
      </c>
      <c r="Z5978" s="177">
        <v>0</v>
      </c>
      <c r="AA5978" s="177">
        <v>27.65980919370373</v>
      </c>
      <c r="AB5978" s="177">
        <v>29.244087057265801</v>
      </c>
      <c r="AC5978" s="177">
        <v>19.737252283262823</v>
      </c>
      <c r="AD5978" s="177">
        <v>0</v>
      </c>
      <c r="AE5978" s="177">
        <v>0</v>
      </c>
      <c r="AF5978" s="177">
        <v>7.947677921748344</v>
      </c>
      <c r="AG5978" s="177">
        <v>0</v>
      </c>
      <c r="AH5978" s="177">
        <v>0</v>
      </c>
      <c r="AI5978" s="177">
        <v>0</v>
      </c>
      <c r="AJ5978" s="177">
        <v>37.934507948143803</v>
      </c>
    </row>
    <row r="5979" spans="1:36" hidden="1" outlineLevel="1" x14ac:dyDescent="0.25">
      <c r="A5979" s="190">
        <f t="shared" si="1623"/>
        <v>2036</v>
      </c>
      <c r="B5979" s="55">
        <f t="shared" si="1624"/>
        <v>9</v>
      </c>
      <c r="C5979" s="55">
        <f t="shared" si="1625"/>
        <v>12</v>
      </c>
      <c r="D5979" s="55">
        <f t="shared" si="1620"/>
        <v>249</v>
      </c>
      <c r="F5979" s="63">
        <f t="shared" si="1613"/>
        <v>49919.499999999971</v>
      </c>
      <c r="G5979" s="64">
        <f t="shared" si="1622"/>
        <v>361.50728746901211</v>
      </c>
      <c r="H5979" s="64">
        <f t="shared" si="1627"/>
        <v>0</v>
      </c>
      <c r="I5979" s="64">
        <f t="shared" si="1627"/>
        <v>175.31771094429706</v>
      </c>
      <c r="J5979" s="64">
        <f t="shared" si="1627"/>
        <v>0</v>
      </c>
      <c r="K5979" s="64">
        <f t="shared" si="1627"/>
        <v>0</v>
      </c>
      <c r="L5979" s="64">
        <f t="shared" si="1627"/>
        <v>0</v>
      </c>
      <c r="M5979" s="64">
        <f t="shared" si="1627"/>
        <v>7.8495584412329329</v>
      </c>
      <c r="N5979" s="64">
        <f t="shared" si="1627"/>
        <v>178.34001808348208</v>
      </c>
      <c r="O5979" s="121"/>
      <c r="P5979" s="177">
        <v>0</v>
      </c>
      <c r="Q5979" s="177">
        <v>27.050689413139139</v>
      </c>
      <c r="R5979" s="177">
        <v>27.050689413139139</v>
      </c>
      <c r="S5979" s="177">
        <v>31.206246200853766</v>
      </c>
      <c r="T5979" s="177">
        <v>30.611262176624368</v>
      </c>
      <c r="U5979" s="177">
        <v>27.050689413139139</v>
      </c>
      <c r="V5979" s="177">
        <v>27.050689413139139</v>
      </c>
      <c r="W5979" s="177">
        <v>6.3061109055400575</v>
      </c>
      <c r="X5979" s="177">
        <v>30.075696995988491</v>
      </c>
      <c r="Y5979" s="177">
        <v>42.404197333333329</v>
      </c>
      <c r="Z5979" s="177">
        <v>0</v>
      </c>
      <c r="AA5979" s="177">
        <v>23.938433024439835</v>
      </c>
      <c r="AB5979" s="177">
        <v>27.414837728865553</v>
      </c>
      <c r="AC5979" s="177">
        <v>18.783989677620127</v>
      </c>
      <c r="AD5979" s="177">
        <v>0</v>
      </c>
      <c r="AE5979" s="177">
        <v>0</v>
      </c>
      <c r="AF5979" s="177">
        <v>7.8495584412329329</v>
      </c>
      <c r="AG5979" s="177">
        <v>0</v>
      </c>
      <c r="AH5979" s="177">
        <v>0</v>
      </c>
      <c r="AI5979" s="177">
        <v>0</v>
      </c>
      <c r="AJ5979" s="177">
        <v>34.714197331957052</v>
      </c>
    </row>
    <row r="5980" spans="1:36" hidden="1" outlineLevel="1" x14ac:dyDescent="0.25">
      <c r="A5980" s="190">
        <f t="shared" si="1623"/>
        <v>2036</v>
      </c>
      <c r="B5980" s="55">
        <f t="shared" si="1624"/>
        <v>9</v>
      </c>
      <c r="C5980" s="55">
        <f t="shared" si="1625"/>
        <v>13</v>
      </c>
      <c r="D5980" s="55">
        <f t="shared" si="1620"/>
        <v>249</v>
      </c>
      <c r="F5980" s="63">
        <f t="shared" si="1613"/>
        <v>49919.541666666635</v>
      </c>
      <c r="G5980" s="64">
        <f t="shared" si="1622"/>
        <v>364.29170045822519</v>
      </c>
      <c r="H5980" s="64">
        <f t="shared" si="1627"/>
        <v>0</v>
      </c>
      <c r="I5980" s="64">
        <f t="shared" si="1627"/>
        <v>176.09529138457103</v>
      </c>
      <c r="J5980" s="64">
        <f t="shared" si="1627"/>
        <v>0</v>
      </c>
      <c r="K5980" s="64">
        <f t="shared" si="1627"/>
        <v>0</v>
      </c>
      <c r="L5980" s="64">
        <f t="shared" si="1627"/>
        <v>0</v>
      </c>
      <c r="M5980" s="64">
        <f t="shared" si="1627"/>
        <v>7.75143896071752</v>
      </c>
      <c r="N5980" s="64">
        <f t="shared" si="1627"/>
        <v>180.44497011293666</v>
      </c>
      <c r="O5980" s="121"/>
      <c r="P5980" s="177">
        <v>0</v>
      </c>
      <c r="Q5980" s="177">
        <v>28.380037578584833</v>
      </c>
      <c r="R5980" s="177">
        <v>28.380037578584833</v>
      </c>
      <c r="S5980" s="177">
        <v>27.615292762468606</v>
      </c>
      <c r="T5980" s="177">
        <v>32.324239993259155</v>
      </c>
      <c r="U5980" s="177">
        <v>28.380037578584833</v>
      </c>
      <c r="V5980" s="177">
        <v>28.380037578584833</v>
      </c>
      <c r="W5980" s="177">
        <v>6.622566228920614</v>
      </c>
      <c r="X5980" s="177">
        <v>32.529186176861899</v>
      </c>
      <c r="Y5980" s="177">
        <v>41.626138666666662</v>
      </c>
      <c r="Z5980" s="177">
        <v>0</v>
      </c>
      <c r="AA5980" s="177">
        <v>23.85084978398227</v>
      </c>
      <c r="AB5980" s="177">
        <v>24.70219599441397</v>
      </c>
      <c r="AC5980" s="177">
        <v>18.371774020201126</v>
      </c>
      <c r="AD5980" s="177">
        <v>0</v>
      </c>
      <c r="AE5980" s="177">
        <v>0</v>
      </c>
      <c r="AF5980" s="177">
        <v>7.75143896071752</v>
      </c>
      <c r="AG5980" s="177">
        <v>0</v>
      </c>
      <c r="AH5980" s="177">
        <v>0</v>
      </c>
      <c r="AI5980" s="177">
        <v>0</v>
      </c>
      <c r="AJ5980" s="177">
        <v>35.377867556394087</v>
      </c>
    </row>
    <row r="5981" spans="1:36" hidden="1" outlineLevel="1" x14ac:dyDescent="0.25">
      <c r="A5981" s="190">
        <f t="shared" si="1623"/>
        <v>2036</v>
      </c>
      <c r="B5981" s="55">
        <f t="shared" si="1624"/>
        <v>9</v>
      </c>
      <c r="C5981" s="55">
        <f t="shared" si="1625"/>
        <v>14</v>
      </c>
      <c r="D5981" s="55">
        <f t="shared" si="1620"/>
        <v>249</v>
      </c>
      <c r="F5981" s="63">
        <f t="shared" si="1613"/>
        <v>49919.583333333299</v>
      </c>
      <c r="G5981" s="64">
        <f t="shared" si="1622"/>
        <v>357.58577103556422</v>
      </c>
      <c r="H5981" s="64">
        <f t="shared" si="1627"/>
        <v>0</v>
      </c>
      <c r="I5981" s="64">
        <f t="shared" si="1627"/>
        <v>160.37114460630551</v>
      </c>
      <c r="J5981" s="64">
        <f t="shared" si="1627"/>
        <v>0</v>
      </c>
      <c r="K5981" s="64">
        <f t="shared" si="1627"/>
        <v>0</v>
      </c>
      <c r="L5981" s="64">
        <f t="shared" si="1627"/>
        <v>0</v>
      </c>
      <c r="M5981" s="64">
        <f t="shared" si="1627"/>
        <v>8.1439168827791697</v>
      </c>
      <c r="N5981" s="64">
        <f t="shared" si="1627"/>
        <v>189.07070954647955</v>
      </c>
      <c r="O5981" s="121"/>
      <c r="P5981" s="177">
        <v>0</v>
      </c>
      <c r="Q5981" s="177">
        <v>29.513590277802095</v>
      </c>
      <c r="R5981" s="177">
        <v>29.513590277802095</v>
      </c>
      <c r="S5981" s="177">
        <v>20.975698660687595</v>
      </c>
      <c r="T5981" s="177">
        <v>31.708006367900339</v>
      </c>
      <c r="U5981" s="177">
        <v>29.513590277802095</v>
      </c>
      <c r="V5981" s="177">
        <v>29.513590277802095</v>
      </c>
      <c r="W5981" s="177">
        <v>6.7911987749043865</v>
      </c>
      <c r="X5981" s="177">
        <v>34.104319510013539</v>
      </c>
      <c r="Y5981" s="177">
        <v>32.678463999999998</v>
      </c>
      <c r="Z5981" s="177">
        <v>0</v>
      </c>
      <c r="AA5981" s="177">
        <v>26.30856458731699</v>
      </c>
      <c r="AB5981" s="177">
        <v>23.815681700919846</v>
      </c>
      <c r="AC5981" s="177">
        <v>20.892102147034333</v>
      </c>
      <c r="AD5981" s="177">
        <v>0</v>
      </c>
      <c r="AE5981" s="177">
        <v>0</v>
      </c>
      <c r="AF5981" s="177">
        <v>8.1439168827791697</v>
      </c>
      <c r="AG5981" s="177">
        <v>0</v>
      </c>
      <c r="AH5981" s="177">
        <v>0</v>
      </c>
      <c r="AI5981" s="177">
        <v>0</v>
      </c>
      <c r="AJ5981" s="177">
        <v>34.113457292799623</v>
      </c>
    </row>
    <row r="5982" spans="1:36" hidden="1" outlineLevel="1" x14ac:dyDescent="0.25">
      <c r="A5982" s="190">
        <f t="shared" si="1623"/>
        <v>2036</v>
      </c>
      <c r="B5982" s="55">
        <f t="shared" si="1624"/>
        <v>9</v>
      </c>
      <c r="C5982" s="55">
        <f t="shared" si="1625"/>
        <v>15</v>
      </c>
      <c r="D5982" s="55">
        <f t="shared" si="1620"/>
        <v>249</v>
      </c>
      <c r="F5982" s="63">
        <f t="shared" si="1613"/>
        <v>49919.624999999964</v>
      </c>
      <c r="G5982" s="64">
        <f t="shared" si="1622"/>
        <v>336.09689925280372</v>
      </c>
      <c r="H5982" s="64">
        <f t="shared" si="1627"/>
        <v>0</v>
      </c>
      <c r="I5982" s="64">
        <f t="shared" si="1627"/>
        <v>135.00972039193988</v>
      </c>
      <c r="J5982" s="64">
        <f t="shared" si="1627"/>
        <v>0</v>
      </c>
      <c r="K5982" s="64">
        <f t="shared" si="1627"/>
        <v>0</v>
      </c>
      <c r="L5982" s="64">
        <f t="shared" si="1627"/>
        <v>0</v>
      </c>
      <c r="M5982" s="64">
        <f t="shared" si="1627"/>
        <v>8.6345142853562269</v>
      </c>
      <c r="N5982" s="64">
        <f t="shared" si="1627"/>
        <v>192.45266457550764</v>
      </c>
      <c r="O5982" s="121"/>
      <c r="P5982" s="177">
        <v>0</v>
      </c>
      <c r="Q5982" s="177">
        <v>29.10138929626855</v>
      </c>
      <c r="R5982" s="177">
        <v>29.10138929626855</v>
      </c>
      <c r="S5982" s="177">
        <v>12.619700042636925</v>
      </c>
      <c r="T5982" s="177">
        <v>23.302562548738454</v>
      </c>
      <c r="U5982" s="177">
        <v>29.10138929626855</v>
      </c>
      <c r="V5982" s="177">
        <v>29.10138929626855</v>
      </c>
      <c r="W5982" s="177">
        <v>6.6337183638981054</v>
      </c>
      <c r="X5982" s="177">
        <v>33.633569603422025</v>
      </c>
      <c r="Y5982" s="177">
        <v>24.89787733333333</v>
      </c>
      <c r="Z5982" s="177">
        <v>0</v>
      </c>
      <c r="AA5982" s="177">
        <v>29.872328124735297</v>
      </c>
      <c r="AB5982" s="177">
        <v>25.239197040990788</v>
      </c>
      <c r="AC5982" s="177">
        <v>20.935582224707336</v>
      </c>
      <c r="AD5982" s="177">
        <v>0</v>
      </c>
      <c r="AE5982" s="177">
        <v>0</v>
      </c>
      <c r="AF5982" s="177">
        <v>8.6345142853562269</v>
      </c>
      <c r="AG5982" s="177">
        <v>0</v>
      </c>
      <c r="AH5982" s="177">
        <v>0</v>
      </c>
      <c r="AI5982" s="177">
        <v>0</v>
      </c>
      <c r="AJ5982" s="177">
        <v>33.922292499911023</v>
      </c>
    </row>
    <row r="5983" spans="1:36" hidden="1" outlineLevel="1" x14ac:dyDescent="0.25">
      <c r="A5983" s="190">
        <f t="shared" si="1623"/>
        <v>2036</v>
      </c>
      <c r="B5983" s="55">
        <f t="shared" si="1624"/>
        <v>9</v>
      </c>
      <c r="C5983" s="55">
        <f t="shared" si="1625"/>
        <v>16</v>
      </c>
      <c r="D5983" s="55">
        <f t="shared" si="1620"/>
        <v>249</v>
      </c>
      <c r="F5983" s="63">
        <f t="shared" si="1613"/>
        <v>49919.666666666628</v>
      </c>
      <c r="G5983" s="64">
        <f t="shared" si="1622"/>
        <v>277.69695957989438</v>
      </c>
      <c r="H5983" s="64">
        <f t="shared" si="1627"/>
        <v>0</v>
      </c>
      <c r="I5983" s="64">
        <f t="shared" si="1627"/>
        <v>80.748750460339423</v>
      </c>
      <c r="J5983" s="64">
        <f t="shared" si="1627"/>
        <v>0</v>
      </c>
      <c r="K5983" s="64">
        <f t="shared" si="1627"/>
        <v>0</v>
      </c>
      <c r="L5983" s="64">
        <f t="shared" si="1627"/>
        <v>0</v>
      </c>
      <c r="M5983" s="64">
        <f t="shared" si="1627"/>
        <v>9.026992207417873</v>
      </c>
      <c r="N5983" s="64">
        <f t="shared" si="1627"/>
        <v>187.92121691213711</v>
      </c>
      <c r="O5983" s="121"/>
      <c r="P5983" s="177">
        <v>0</v>
      </c>
      <c r="Q5983" s="177">
        <v>26.504523112607188</v>
      </c>
      <c r="R5983" s="177">
        <v>26.504523112607188</v>
      </c>
      <c r="S5983" s="177">
        <v>2.4071871010333852</v>
      </c>
      <c r="T5983" s="177">
        <v>3.77710286534374</v>
      </c>
      <c r="U5983" s="177">
        <v>26.504523112607188</v>
      </c>
      <c r="V5983" s="177">
        <v>26.504523112607188</v>
      </c>
      <c r="W5983" s="177">
        <v>5.6654887650629924</v>
      </c>
      <c r="X5983" s="177">
        <v>28.846435630274684</v>
      </c>
      <c r="Y5983" s="177">
        <v>14.394085333333331</v>
      </c>
      <c r="Z5983" s="177">
        <v>0</v>
      </c>
      <c r="AA5983" s="177">
        <v>34.975706410098418</v>
      </c>
      <c r="AB5983" s="177">
        <v>25.643165065114502</v>
      </c>
      <c r="AC5983" s="177">
        <v>21.284252986495432</v>
      </c>
      <c r="AD5983" s="177">
        <v>0</v>
      </c>
      <c r="AE5983" s="177">
        <v>0</v>
      </c>
      <c r="AF5983" s="177">
        <v>9.026992207417873</v>
      </c>
      <c r="AG5983" s="177">
        <v>0</v>
      </c>
      <c r="AH5983" s="177">
        <v>0</v>
      </c>
      <c r="AI5983" s="177">
        <v>0</v>
      </c>
      <c r="AJ5983" s="177">
        <v>25.658450765291288</v>
      </c>
    </row>
    <row r="5984" spans="1:36" hidden="1" outlineLevel="1" x14ac:dyDescent="0.25">
      <c r="A5984" s="190">
        <f t="shared" si="1623"/>
        <v>2036</v>
      </c>
      <c r="B5984" s="55">
        <f t="shared" si="1624"/>
        <v>9</v>
      </c>
      <c r="C5984" s="55">
        <f t="shared" si="1625"/>
        <v>17</v>
      </c>
      <c r="D5984" s="55">
        <f t="shared" si="1620"/>
        <v>249</v>
      </c>
      <c r="F5984" s="63">
        <f t="shared" si="1613"/>
        <v>49919.708333333292</v>
      </c>
      <c r="G5984" s="64">
        <f t="shared" si="1622"/>
        <v>213.69433342388777</v>
      </c>
      <c r="H5984" s="64">
        <f t="shared" si="1627"/>
        <v>0</v>
      </c>
      <c r="I5984" s="64">
        <f t="shared" si="1627"/>
        <v>19.548765787693899</v>
      </c>
      <c r="J5984" s="64">
        <f t="shared" si="1627"/>
        <v>0</v>
      </c>
      <c r="K5984" s="64">
        <f t="shared" si="1627"/>
        <v>0</v>
      </c>
      <c r="L5984" s="64">
        <f t="shared" si="1627"/>
        <v>0</v>
      </c>
      <c r="M5984" s="64">
        <f t="shared" si="1627"/>
        <v>10.008187012571989</v>
      </c>
      <c r="N5984" s="64">
        <f t="shared" si="1627"/>
        <v>184.13738062362188</v>
      </c>
      <c r="O5984" s="121"/>
      <c r="P5984" s="177">
        <v>0</v>
      </c>
      <c r="Q5984" s="177">
        <v>25.618291002310066</v>
      </c>
      <c r="R5984" s="177">
        <v>25.618291002310066</v>
      </c>
      <c r="S5984" s="177">
        <v>0</v>
      </c>
      <c r="T5984" s="177">
        <v>0</v>
      </c>
      <c r="U5984" s="177">
        <v>25.618291002310066</v>
      </c>
      <c r="V5984" s="177">
        <v>25.618291002310066</v>
      </c>
      <c r="W5984" s="177">
        <v>2.2660439051099064</v>
      </c>
      <c r="X5984" s="177">
        <v>9.1358058318155422</v>
      </c>
      <c r="Y5984" s="177">
        <v>2.3341759999999998</v>
      </c>
      <c r="Z5984" s="177">
        <v>0</v>
      </c>
      <c r="AA5984" s="177">
        <v>33.211570661560593</v>
      </c>
      <c r="AB5984" s="177">
        <v>27.563095930831611</v>
      </c>
      <c r="AC5984" s="177">
        <v>20.889550021989393</v>
      </c>
      <c r="AD5984" s="177">
        <v>0</v>
      </c>
      <c r="AE5984" s="177">
        <v>0</v>
      </c>
      <c r="AF5984" s="177">
        <v>10.008187012571989</v>
      </c>
      <c r="AG5984" s="177">
        <v>0</v>
      </c>
      <c r="AH5984" s="177">
        <v>0</v>
      </c>
      <c r="AI5984" s="177">
        <v>0</v>
      </c>
      <c r="AJ5984" s="177">
        <v>5.8127400507684497</v>
      </c>
    </row>
    <row r="5985" spans="1:36" hidden="1" outlineLevel="1" x14ac:dyDescent="0.25">
      <c r="A5985" s="190">
        <f t="shared" si="1623"/>
        <v>2036</v>
      </c>
      <c r="B5985" s="55">
        <f t="shared" si="1624"/>
        <v>9</v>
      </c>
      <c r="C5985" s="55">
        <f t="shared" si="1625"/>
        <v>18</v>
      </c>
      <c r="D5985" s="55">
        <f t="shared" si="1620"/>
        <v>249</v>
      </c>
      <c r="F5985" s="63">
        <f t="shared" si="1613"/>
        <v>49919.749999999956</v>
      </c>
      <c r="G5985" s="64">
        <f t="shared" si="1622"/>
        <v>180.2660232806823</v>
      </c>
      <c r="H5985" s="64">
        <f t="shared" ref="H5985:N5994" si="1628">SUMIF($P$6:$AK$6,H$6,$P5985:$AK5985)</f>
        <v>0</v>
      </c>
      <c r="I5985" s="64">
        <f t="shared" si="1628"/>
        <v>0.12705954311901252</v>
      </c>
      <c r="J5985" s="64">
        <f t="shared" si="1628"/>
        <v>0</v>
      </c>
      <c r="K5985" s="64">
        <f t="shared" si="1628"/>
        <v>0</v>
      </c>
      <c r="L5985" s="64">
        <f t="shared" si="1628"/>
        <v>0</v>
      </c>
      <c r="M5985" s="64">
        <f t="shared" si="1628"/>
        <v>11.381859739787751</v>
      </c>
      <c r="N5985" s="64">
        <f t="shared" si="1628"/>
        <v>168.75710399777554</v>
      </c>
      <c r="O5985" s="121"/>
      <c r="P5985" s="177">
        <v>0</v>
      </c>
      <c r="Q5985" s="177">
        <v>23.948877027099186</v>
      </c>
      <c r="R5985" s="177">
        <v>23.948877027099186</v>
      </c>
      <c r="S5985" s="177">
        <v>0</v>
      </c>
      <c r="T5985" s="177">
        <v>0</v>
      </c>
      <c r="U5985" s="177">
        <v>23.948877027099186</v>
      </c>
      <c r="V5985" s="177">
        <v>23.948877027099186</v>
      </c>
      <c r="W5985" s="177">
        <v>5.2629237670489505E-3</v>
      </c>
      <c r="X5985" s="177">
        <v>0.12179661935196358</v>
      </c>
      <c r="Y5985" s="177">
        <v>0</v>
      </c>
      <c r="Z5985" s="177">
        <v>0</v>
      </c>
      <c r="AA5985" s="177">
        <v>28.191814234847566</v>
      </c>
      <c r="AB5985" s="177">
        <v>28.99196666355385</v>
      </c>
      <c r="AC5985" s="177">
        <v>15.77781499097739</v>
      </c>
      <c r="AD5985" s="177">
        <v>0</v>
      </c>
      <c r="AE5985" s="177">
        <v>0</v>
      </c>
      <c r="AF5985" s="177">
        <v>11.381859739787751</v>
      </c>
      <c r="AG5985" s="177">
        <v>0</v>
      </c>
      <c r="AH5985" s="177">
        <v>0</v>
      </c>
      <c r="AI5985" s="177">
        <v>0</v>
      </c>
      <c r="AJ5985" s="177">
        <v>0</v>
      </c>
    </row>
    <row r="5986" spans="1:36" hidden="1" outlineLevel="1" x14ac:dyDescent="0.25">
      <c r="A5986" s="190">
        <f t="shared" si="1623"/>
        <v>2036</v>
      </c>
      <c r="B5986" s="55">
        <f t="shared" si="1624"/>
        <v>9</v>
      </c>
      <c r="C5986" s="55">
        <f t="shared" si="1625"/>
        <v>19</v>
      </c>
      <c r="D5986" s="55">
        <f t="shared" si="1620"/>
        <v>249</v>
      </c>
      <c r="F5986" s="63">
        <f t="shared" si="1613"/>
        <v>49919.791666666621</v>
      </c>
      <c r="G5986" s="64">
        <f t="shared" si="1622"/>
        <v>158.93113793493836</v>
      </c>
      <c r="H5986" s="64">
        <f t="shared" si="1628"/>
        <v>0</v>
      </c>
      <c r="I5986" s="64">
        <f t="shared" si="1628"/>
        <v>0</v>
      </c>
      <c r="J5986" s="64">
        <f t="shared" si="1628"/>
        <v>0</v>
      </c>
      <c r="K5986" s="64">
        <f t="shared" si="1628"/>
        <v>0</v>
      </c>
      <c r="L5986" s="64">
        <f t="shared" si="1628"/>
        <v>0</v>
      </c>
      <c r="M5986" s="64">
        <f t="shared" si="1628"/>
        <v>13.442368830611397</v>
      </c>
      <c r="N5986" s="64">
        <f t="shared" si="1628"/>
        <v>145.48876910432696</v>
      </c>
      <c r="O5986" s="121"/>
      <c r="P5986" s="177">
        <v>0</v>
      </c>
      <c r="Q5986" s="177">
        <v>20.537913904909068</v>
      </c>
      <c r="R5986" s="177">
        <v>20.537913904909068</v>
      </c>
      <c r="S5986" s="177">
        <v>0</v>
      </c>
      <c r="T5986" s="177">
        <v>0</v>
      </c>
      <c r="U5986" s="177">
        <v>20.537913904909068</v>
      </c>
      <c r="V5986" s="177">
        <v>20.537913904909068</v>
      </c>
      <c r="W5986" s="177">
        <v>0</v>
      </c>
      <c r="X5986" s="177">
        <v>0</v>
      </c>
      <c r="Y5986" s="177">
        <v>0</v>
      </c>
      <c r="Z5986" s="177">
        <v>0</v>
      </c>
      <c r="AA5986" s="177">
        <v>22.683923905734584</v>
      </c>
      <c r="AB5986" s="177">
        <v>27.718501622861037</v>
      </c>
      <c r="AC5986" s="177">
        <v>12.934687956095065</v>
      </c>
      <c r="AD5986" s="177">
        <v>0</v>
      </c>
      <c r="AE5986" s="177">
        <v>0</v>
      </c>
      <c r="AF5986" s="177">
        <v>13.442368830611397</v>
      </c>
      <c r="AG5986" s="177">
        <v>0</v>
      </c>
      <c r="AH5986" s="177">
        <v>0</v>
      </c>
      <c r="AI5986" s="177">
        <v>0</v>
      </c>
      <c r="AJ5986" s="177">
        <v>0</v>
      </c>
    </row>
    <row r="5987" spans="1:36" hidden="1" outlineLevel="1" x14ac:dyDescent="0.25">
      <c r="A5987" s="190">
        <f t="shared" si="1623"/>
        <v>2036</v>
      </c>
      <c r="B5987" s="55">
        <f t="shared" si="1624"/>
        <v>9</v>
      </c>
      <c r="C5987" s="55">
        <f t="shared" si="1625"/>
        <v>20</v>
      </c>
      <c r="D5987" s="55">
        <f t="shared" si="1620"/>
        <v>249</v>
      </c>
      <c r="F5987" s="63">
        <f t="shared" si="1613"/>
        <v>49919.833333333285</v>
      </c>
      <c r="G5987" s="64">
        <f t="shared" si="1622"/>
        <v>148.50965735566373</v>
      </c>
      <c r="H5987" s="64">
        <f t="shared" si="1628"/>
        <v>0</v>
      </c>
      <c r="I5987" s="64">
        <f t="shared" si="1628"/>
        <v>0</v>
      </c>
      <c r="J5987" s="64">
        <f t="shared" si="1628"/>
        <v>0</v>
      </c>
      <c r="K5987" s="64">
        <f t="shared" si="1628"/>
        <v>0</v>
      </c>
      <c r="L5987" s="64">
        <f t="shared" si="1628"/>
        <v>0</v>
      </c>
      <c r="M5987" s="64">
        <f t="shared" si="1628"/>
        <v>15.012280518857985</v>
      </c>
      <c r="N5987" s="64">
        <f t="shared" si="1628"/>
        <v>133.49737683680576</v>
      </c>
      <c r="O5987" s="121"/>
      <c r="P5987" s="177">
        <v>0</v>
      </c>
      <c r="Q5987" s="177">
        <v>18.703619537084776</v>
      </c>
      <c r="R5987" s="177">
        <v>18.703619537084776</v>
      </c>
      <c r="S5987" s="177">
        <v>0</v>
      </c>
      <c r="T5987" s="177">
        <v>0</v>
      </c>
      <c r="U5987" s="177">
        <v>18.703619537084776</v>
      </c>
      <c r="V5987" s="177">
        <v>18.703619537084776</v>
      </c>
      <c r="W5987" s="177">
        <v>0</v>
      </c>
      <c r="X5987" s="177">
        <v>0</v>
      </c>
      <c r="Y5987" s="177">
        <v>0</v>
      </c>
      <c r="Z5987" s="177">
        <v>0</v>
      </c>
      <c r="AA5987" s="177">
        <v>20.15571140220036</v>
      </c>
      <c r="AB5987" s="177">
        <v>25.809726824995202</v>
      </c>
      <c r="AC5987" s="177">
        <v>12.717460461271092</v>
      </c>
      <c r="AD5987" s="177">
        <v>0</v>
      </c>
      <c r="AE5987" s="177">
        <v>0</v>
      </c>
      <c r="AF5987" s="177">
        <v>15.012280518857985</v>
      </c>
      <c r="AG5987" s="177">
        <v>0</v>
      </c>
      <c r="AH5987" s="177">
        <v>0</v>
      </c>
      <c r="AI5987" s="177">
        <v>0</v>
      </c>
      <c r="AJ5987" s="177">
        <v>0</v>
      </c>
    </row>
    <row r="5988" spans="1:36" hidden="1" outlineLevel="1" x14ac:dyDescent="0.25">
      <c r="A5988" s="190">
        <f t="shared" si="1623"/>
        <v>2036</v>
      </c>
      <c r="B5988" s="55">
        <f t="shared" si="1624"/>
        <v>9</v>
      </c>
      <c r="C5988" s="55">
        <f t="shared" si="1625"/>
        <v>21</v>
      </c>
      <c r="D5988" s="55">
        <f t="shared" si="1620"/>
        <v>249</v>
      </c>
      <c r="F5988" s="63">
        <f t="shared" si="1613"/>
        <v>49919.874999999949</v>
      </c>
      <c r="G5988" s="64">
        <f t="shared" si="1622"/>
        <v>150.99409268086396</v>
      </c>
      <c r="H5988" s="64">
        <f t="shared" si="1628"/>
        <v>0</v>
      </c>
      <c r="I5988" s="64">
        <f t="shared" si="1628"/>
        <v>0</v>
      </c>
      <c r="J5988" s="64">
        <f t="shared" si="1628"/>
        <v>0</v>
      </c>
      <c r="K5988" s="64">
        <f t="shared" si="1628"/>
        <v>0</v>
      </c>
      <c r="L5988" s="64">
        <f t="shared" si="1628"/>
        <v>0</v>
      </c>
      <c r="M5988" s="64">
        <f t="shared" si="1628"/>
        <v>15.79723636298128</v>
      </c>
      <c r="N5988" s="64">
        <f t="shared" si="1628"/>
        <v>135.19685631788269</v>
      </c>
      <c r="O5988" s="121"/>
      <c r="P5988" s="177">
        <v>0</v>
      </c>
      <c r="Q5988" s="177">
        <v>18.116233138399469</v>
      </c>
      <c r="R5988" s="177">
        <v>18.116233138399469</v>
      </c>
      <c r="S5988" s="177">
        <v>0</v>
      </c>
      <c r="T5988" s="177">
        <v>0</v>
      </c>
      <c r="U5988" s="177">
        <v>18.116233138399469</v>
      </c>
      <c r="V5988" s="177">
        <v>18.116233138399469</v>
      </c>
      <c r="W5988" s="177">
        <v>0</v>
      </c>
      <c r="X5988" s="177">
        <v>0</v>
      </c>
      <c r="Y5988" s="177">
        <v>0</v>
      </c>
      <c r="Z5988" s="177">
        <v>0</v>
      </c>
      <c r="AA5988" s="177">
        <v>21.956089367909442</v>
      </c>
      <c r="AB5988" s="177">
        <v>26.831892015330936</v>
      </c>
      <c r="AC5988" s="177">
        <v>13.943942381044426</v>
      </c>
      <c r="AD5988" s="177">
        <v>0</v>
      </c>
      <c r="AE5988" s="177">
        <v>0</v>
      </c>
      <c r="AF5988" s="177">
        <v>15.79723636298128</v>
      </c>
      <c r="AG5988" s="177">
        <v>0</v>
      </c>
      <c r="AH5988" s="177">
        <v>0</v>
      </c>
      <c r="AI5988" s="177">
        <v>0</v>
      </c>
      <c r="AJ5988" s="177">
        <v>0</v>
      </c>
    </row>
    <row r="5989" spans="1:36" hidden="1" outlineLevel="1" x14ac:dyDescent="0.25">
      <c r="A5989" s="190">
        <f t="shared" si="1623"/>
        <v>2036</v>
      </c>
      <c r="B5989" s="55">
        <f t="shared" si="1624"/>
        <v>9</v>
      </c>
      <c r="C5989" s="55">
        <f t="shared" si="1625"/>
        <v>22</v>
      </c>
      <c r="D5989" s="55">
        <f t="shared" si="1620"/>
        <v>249</v>
      </c>
      <c r="F5989" s="63">
        <f t="shared" si="1613"/>
        <v>49919.916666666613</v>
      </c>
      <c r="G5989" s="64">
        <f t="shared" si="1622"/>
        <v>157.63607954037789</v>
      </c>
      <c r="H5989" s="64">
        <f t="shared" si="1628"/>
        <v>0</v>
      </c>
      <c r="I5989" s="64">
        <f t="shared" si="1628"/>
        <v>0</v>
      </c>
      <c r="J5989" s="64">
        <f t="shared" si="1628"/>
        <v>0</v>
      </c>
      <c r="K5989" s="64">
        <f t="shared" si="1628"/>
        <v>0</v>
      </c>
      <c r="L5989" s="64">
        <f t="shared" si="1628"/>
        <v>0</v>
      </c>
      <c r="M5989" s="64">
        <f t="shared" si="1628"/>
        <v>16.68031168761998</v>
      </c>
      <c r="N5989" s="64">
        <f t="shared" si="1628"/>
        <v>140.9557678527579</v>
      </c>
      <c r="O5989" s="121"/>
      <c r="P5989" s="177">
        <v>0</v>
      </c>
      <c r="Q5989" s="177">
        <v>18.775754708853146</v>
      </c>
      <c r="R5989" s="177">
        <v>18.775754708853146</v>
      </c>
      <c r="S5989" s="177">
        <v>0</v>
      </c>
      <c r="T5989" s="177">
        <v>0</v>
      </c>
      <c r="U5989" s="177">
        <v>18.775754708853146</v>
      </c>
      <c r="V5989" s="177">
        <v>18.775754708853146</v>
      </c>
      <c r="W5989" s="177">
        <v>0</v>
      </c>
      <c r="X5989" s="177">
        <v>0</v>
      </c>
      <c r="Y5989" s="177">
        <v>0</v>
      </c>
      <c r="Z5989" s="177">
        <v>0</v>
      </c>
      <c r="AA5989" s="177">
        <v>25.233925639131112</v>
      </c>
      <c r="AB5989" s="177">
        <v>25.81448938373417</v>
      </c>
      <c r="AC5989" s="177">
        <v>14.804333994480046</v>
      </c>
      <c r="AD5989" s="177">
        <v>0</v>
      </c>
      <c r="AE5989" s="177">
        <v>0</v>
      </c>
      <c r="AF5989" s="177">
        <v>16.68031168761998</v>
      </c>
      <c r="AG5989" s="177">
        <v>0</v>
      </c>
      <c r="AH5989" s="177">
        <v>0</v>
      </c>
      <c r="AI5989" s="177">
        <v>0</v>
      </c>
      <c r="AJ5989" s="177">
        <v>0</v>
      </c>
    </row>
    <row r="5990" spans="1:36" hidden="1" outlineLevel="1" x14ac:dyDescent="0.25">
      <c r="A5990" s="190">
        <f t="shared" si="1623"/>
        <v>2036</v>
      </c>
      <c r="B5990" s="55">
        <f t="shared" si="1624"/>
        <v>9</v>
      </c>
      <c r="C5990" s="55">
        <f t="shared" si="1625"/>
        <v>23</v>
      </c>
      <c r="D5990" s="55">
        <f t="shared" si="1620"/>
        <v>249</v>
      </c>
      <c r="F5990" s="63">
        <f t="shared" si="1613"/>
        <v>49919.958333333278</v>
      </c>
      <c r="G5990" s="64">
        <f t="shared" si="1622"/>
        <v>151.16247681135908</v>
      </c>
      <c r="H5990" s="64">
        <f t="shared" si="1628"/>
        <v>0</v>
      </c>
      <c r="I5990" s="64">
        <f t="shared" si="1628"/>
        <v>0</v>
      </c>
      <c r="J5990" s="64">
        <f t="shared" si="1628"/>
        <v>0</v>
      </c>
      <c r="K5990" s="64">
        <f t="shared" si="1628"/>
        <v>0</v>
      </c>
      <c r="L5990" s="64">
        <f t="shared" si="1628"/>
        <v>0</v>
      </c>
      <c r="M5990" s="64">
        <f t="shared" si="1628"/>
        <v>17.170909090197039</v>
      </c>
      <c r="N5990" s="64">
        <f t="shared" si="1628"/>
        <v>133.99156772116206</v>
      </c>
      <c r="O5990" s="121"/>
      <c r="P5990" s="177">
        <v>0</v>
      </c>
      <c r="Q5990" s="177">
        <v>16.354073942343547</v>
      </c>
      <c r="R5990" s="177">
        <v>16.354073942343547</v>
      </c>
      <c r="S5990" s="177">
        <v>0</v>
      </c>
      <c r="T5990" s="177">
        <v>0</v>
      </c>
      <c r="U5990" s="177">
        <v>16.354073942343547</v>
      </c>
      <c r="V5990" s="177">
        <v>16.354073942343547</v>
      </c>
      <c r="W5990" s="177">
        <v>0</v>
      </c>
      <c r="X5990" s="177">
        <v>0</v>
      </c>
      <c r="Y5990" s="177">
        <v>0</v>
      </c>
      <c r="Z5990" s="177">
        <v>0</v>
      </c>
      <c r="AA5990" s="177">
        <v>28.675931156403223</v>
      </c>
      <c r="AB5990" s="177">
        <v>26.349870879340756</v>
      </c>
      <c r="AC5990" s="177">
        <v>13.549469916043877</v>
      </c>
      <c r="AD5990" s="177">
        <v>0</v>
      </c>
      <c r="AE5990" s="177">
        <v>0</v>
      </c>
      <c r="AF5990" s="177">
        <v>17.170909090197039</v>
      </c>
      <c r="AG5990" s="177">
        <v>0</v>
      </c>
      <c r="AH5990" s="177">
        <v>0</v>
      </c>
      <c r="AI5990" s="177">
        <v>0</v>
      </c>
      <c r="AJ5990" s="177">
        <v>0</v>
      </c>
    </row>
    <row r="5991" spans="1:36" hidden="1" outlineLevel="1" x14ac:dyDescent="0.25">
      <c r="A5991" s="190">
        <f t="shared" si="1623"/>
        <v>2036</v>
      </c>
      <c r="B5991" s="55">
        <f t="shared" si="1624"/>
        <v>10</v>
      </c>
      <c r="C5991" s="55">
        <f t="shared" si="1625"/>
        <v>0</v>
      </c>
      <c r="D5991" s="55">
        <f t="shared" si="1620"/>
        <v>250</v>
      </c>
      <c r="F5991" s="63">
        <f t="shared" ref="F5991" si="1629">EDATE(F5967,1)</f>
        <v>49949</v>
      </c>
      <c r="G5991" s="64">
        <f t="shared" si="1622"/>
        <v>215.56441617571386</v>
      </c>
      <c r="H5991" s="64">
        <f t="shared" si="1628"/>
        <v>0</v>
      </c>
      <c r="I5991" s="64">
        <f t="shared" si="1628"/>
        <v>0</v>
      </c>
      <c r="J5991" s="64">
        <f t="shared" si="1628"/>
        <v>0</v>
      </c>
      <c r="K5991" s="64">
        <f t="shared" si="1628"/>
        <v>0</v>
      </c>
      <c r="L5991" s="64">
        <f t="shared" si="1628"/>
        <v>0</v>
      </c>
      <c r="M5991" s="64">
        <f t="shared" si="1628"/>
        <v>15.546919082303422</v>
      </c>
      <c r="N5991" s="64">
        <f t="shared" si="1628"/>
        <v>200.01749709341044</v>
      </c>
      <c r="O5991" s="121"/>
      <c r="P5991" s="177">
        <v>0</v>
      </c>
      <c r="Q5991" s="177">
        <v>25.535850806003353</v>
      </c>
      <c r="R5991" s="177">
        <v>25.535850806003353</v>
      </c>
      <c r="S5991" s="177">
        <v>0</v>
      </c>
      <c r="T5991" s="177">
        <v>0</v>
      </c>
      <c r="U5991" s="177">
        <v>25.535850806003353</v>
      </c>
      <c r="V5991" s="177">
        <v>25.535850806003353</v>
      </c>
      <c r="W5991" s="177">
        <v>0</v>
      </c>
      <c r="X5991" s="177">
        <v>0</v>
      </c>
      <c r="Y5991" s="177">
        <v>0</v>
      </c>
      <c r="Z5991" s="177">
        <v>0</v>
      </c>
      <c r="AA5991" s="177">
        <v>33.082139732555845</v>
      </c>
      <c r="AB5991" s="177">
        <v>34.453816376099688</v>
      </c>
      <c r="AC5991" s="177">
        <v>30.338137760741493</v>
      </c>
      <c r="AD5991" s="177">
        <v>0</v>
      </c>
      <c r="AE5991" s="177">
        <v>0</v>
      </c>
      <c r="AF5991" s="177">
        <v>15.546919082303422</v>
      </c>
      <c r="AG5991" s="177">
        <v>0</v>
      </c>
      <c r="AH5991" s="177">
        <v>0</v>
      </c>
      <c r="AI5991" s="177">
        <v>0</v>
      </c>
      <c r="AJ5991" s="177">
        <v>0</v>
      </c>
    </row>
    <row r="5992" spans="1:36" hidden="1" outlineLevel="1" x14ac:dyDescent="0.25">
      <c r="A5992" s="190">
        <f t="shared" si="1623"/>
        <v>2036</v>
      </c>
      <c r="B5992" s="55">
        <f t="shared" si="1624"/>
        <v>10</v>
      </c>
      <c r="C5992" s="55">
        <f t="shared" si="1625"/>
        <v>1</v>
      </c>
      <c r="D5992" s="55">
        <f t="shared" si="1620"/>
        <v>250</v>
      </c>
      <c r="F5992" s="63">
        <f t="shared" ref="F5992:F6055" si="1630">F5991+1/24</f>
        <v>49949.041666666664</v>
      </c>
      <c r="G5992" s="64">
        <f t="shared" si="1622"/>
        <v>213.2180398273448</v>
      </c>
      <c r="H5992" s="64">
        <f t="shared" si="1628"/>
        <v>0</v>
      </c>
      <c r="I5992" s="64">
        <f t="shared" si="1628"/>
        <v>0</v>
      </c>
      <c r="J5992" s="64">
        <f t="shared" si="1628"/>
        <v>0</v>
      </c>
      <c r="K5992" s="64">
        <f t="shared" si="1628"/>
        <v>0</v>
      </c>
      <c r="L5992" s="64">
        <f t="shared" si="1628"/>
        <v>0</v>
      </c>
      <c r="M5992" s="64">
        <f t="shared" si="1628"/>
        <v>14.383544184988196</v>
      </c>
      <c r="N5992" s="64">
        <f t="shared" si="1628"/>
        <v>198.83449564235659</v>
      </c>
      <c r="O5992" s="121"/>
      <c r="P5992" s="177">
        <v>0</v>
      </c>
      <c r="Q5992" s="177">
        <v>25.628596026848399</v>
      </c>
      <c r="R5992" s="177">
        <v>25.628596026848399</v>
      </c>
      <c r="S5992" s="177">
        <v>0</v>
      </c>
      <c r="T5992" s="177">
        <v>0</v>
      </c>
      <c r="U5992" s="177">
        <v>25.628596026848399</v>
      </c>
      <c r="V5992" s="177">
        <v>25.628596026848399</v>
      </c>
      <c r="W5992" s="177">
        <v>0</v>
      </c>
      <c r="X5992" s="177">
        <v>0</v>
      </c>
      <c r="Y5992" s="177">
        <v>0</v>
      </c>
      <c r="Z5992" s="177">
        <v>0</v>
      </c>
      <c r="AA5992" s="177">
        <v>32.000403906272396</v>
      </c>
      <c r="AB5992" s="177">
        <v>35.185066308900751</v>
      </c>
      <c r="AC5992" s="177">
        <v>29.134641319789843</v>
      </c>
      <c r="AD5992" s="177">
        <v>0</v>
      </c>
      <c r="AE5992" s="177">
        <v>0</v>
      </c>
      <c r="AF5992" s="177">
        <v>14.383544184988196</v>
      </c>
      <c r="AG5992" s="177">
        <v>0</v>
      </c>
      <c r="AH5992" s="177">
        <v>0</v>
      </c>
      <c r="AI5992" s="177">
        <v>0</v>
      </c>
      <c r="AJ5992" s="177">
        <v>0</v>
      </c>
    </row>
    <row r="5993" spans="1:36" hidden="1" outlineLevel="1" x14ac:dyDescent="0.25">
      <c r="A5993" s="190">
        <f t="shared" si="1623"/>
        <v>2036</v>
      </c>
      <c r="B5993" s="55">
        <f t="shared" si="1624"/>
        <v>10</v>
      </c>
      <c r="C5993" s="55">
        <f t="shared" si="1625"/>
        <v>2</v>
      </c>
      <c r="D5993" s="55">
        <f t="shared" si="1620"/>
        <v>250</v>
      </c>
      <c r="F5993" s="63">
        <f t="shared" si="1630"/>
        <v>49949.083333333328</v>
      </c>
      <c r="G5993" s="64">
        <f t="shared" si="1622"/>
        <v>210.92160577183813</v>
      </c>
      <c r="H5993" s="64">
        <f t="shared" si="1628"/>
        <v>0</v>
      </c>
      <c r="I5993" s="64">
        <f t="shared" si="1628"/>
        <v>0</v>
      </c>
      <c r="J5993" s="64">
        <f t="shared" si="1628"/>
        <v>0</v>
      </c>
      <c r="K5993" s="64">
        <f t="shared" si="1628"/>
        <v>0</v>
      </c>
      <c r="L5993" s="64">
        <f t="shared" si="1628"/>
        <v>0</v>
      </c>
      <c r="M5993" s="64">
        <f t="shared" si="1628"/>
        <v>13.748976059179894</v>
      </c>
      <c r="N5993" s="64">
        <f t="shared" si="1628"/>
        <v>197.17262971265825</v>
      </c>
      <c r="O5993" s="121"/>
      <c r="P5993" s="177">
        <v>0</v>
      </c>
      <c r="Q5993" s="177">
        <v>25.237005094391524</v>
      </c>
      <c r="R5993" s="177">
        <v>25.237005094391524</v>
      </c>
      <c r="S5993" s="177">
        <v>0</v>
      </c>
      <c r="T5993" s="177">
        <v>0</v>
      </c>
      <c r="U5993" s="177">
        <v>25.237005094391524</v>
      </c>
      <c r="V5993" s="177">
        <v>25.237005094391524</v>
      </c>
      <c r="W5993" s="177">
        <v>0</v>
      </c>
      <c r="X5993" s="177">
        <v>0</v>
      </c>
      <c r="Y5993" s="177">
        <v>0</v>
      </c>
      <c r="Z5993" s="177">
        <v>0</v>
      </c>
      <c r="AA5993" s="177">
        <v>30.691855123838351</v>
      </c>
      <c r="AB5993" s="177">
        <v>36.365230782344888</v>
      </c>
      <c r="AC5993" s="177">
        <v>29.167523428908893</v>
      </c>
      <c r="AD5993" s="177">
        <v>0</v>
      </c>
      <c r="AE5993" s="177">
        <v>0</v>
      </c>
      <c r="AF5993" s="177">
        <v>13.748976059179894</v>
      </c>
      <c r="AG5993" s="177">
        <v>0</v>
      </c>
      <c r="AH5993" s="177">
        <v>0</v>
      </c>
      <c r="AI5993" s="177">
        <v>0</v>
      </c>
      <c r="AJ5993" s="177">
        <v>0</v>
      </c>
    </row>
    <row r="5994" spans="1:36" hidden="1" outlineLevel="1" x14ac:dyDescent="0.25">
      <c r="A5994" s="190">
        <f t="shared" si="1623"/>
        <v>2036</v>
      </c>
      <c r="B5994" s="55">
        <f t="shared" si="1624"/>
        <v>10</v>
      </c>
      <c r="C5994" s="55">
        <f t="shared" si="1625"/>
        <v>3</v>
      </c>
      <c r="D5994" s="55">
        <f t="shared" si="1620"/>
        <v>250</v>
      </c>
      <c r="F5994" s="63">
        <f t="shared" si="1630"/>
        <v>49949.124999999993</v>
      </c>
      <c r="G5994" s="64">
        <f t="shared" si="1622"/>
        <v>214.61471886912224</v>
      </c>
      <c r="H5994" s="64">
        <f t="shared" si="1628"/>
        <v>0</v>
      </c>
      <c r="I5994" s="64">
        <f t="shared" si="1628"/>
        <v>0</v>
      </c>
      <c r="J5994" s="64">
        <f t="shared" si="1628"/>
        <v>0</v>
      </c>
      <c r="K5994" s="64">
        <f t="shared" si="1628"/>
        <v>0</v>
      </c>
      <c r="L5994" s="64">
        <f t="shared" si="1628"/>
        <v>0</v>
      </c>
      <c r="M5994" s="64">
        <f t="shared" si="1628"/>
        <v>13.431691996275742</v>
      </c>
      <c r="N5994" s="64">
        <f t="shared" si="1628"/>
        <v>201.18302687284651</v>
      </c>
      <c r="O5994" s="121"/>
      <c r="P5994" s="177">
        <v>0</v>
      </c>
      <c r="Q5994" s="177">
        <v>25.762561345846802</v>
      </c>
      <c r="R5994" s="177">
        <v>25.762561345846802</v>
      </c>
      <c r="S5994" s="177">
        <v>0</v>
      </c>
      <c r="T5994" s="177">
        <v>0</v>
      </c>
      <c r="U5994" s="177">
        <v>25.762561345846802</v>
      </c>
      <c r="V5994" s="177">
        <v>25.762561345846802</v>
      </c>
      <c r="W5994" s="177">
        <v>0</v>
      </c>
      <c r="X5994" s="177">
        <v>0</v>
      </c>
      <c r="Y5994" s="177">
        <v>0</v>
      </c>
      <c r="Z5994" s="177">
        <v>0</v>
      </c>
      <c r="AA5994" s="177">
        <v>30.627802136934882</v>
      </c>
      <c r="AB5994" s="177">
        <v>36.527819342325948</v>
      </c>
      <c r="AC5994" s="177">
        <v>30.977160010198471</v>
      </c>
      <c r="AD5994" s="177">
        <v>0</v>
      </c>
      <c r="AE5994" s="177">
        <v>0</v>
      </c>
      <c r="AF5994" s="177">
        <v>13.431691996275742</v>
      </c>
      <c r="AG5994" s="177">
        <v>0</v>
      </c>
      <c r="AH5994" s="177">
        <v>0</v>
      </c>
      <c r="AI5994" s="177">
        <v>0</v>
      </c>
      <c r="AJ5994" s="177">
        <v>0</v>
      </c>
    </row>
    <row r="5995" spans="1:36" hidden="1" outlineLevel="1" x14ac:dyDescent="0.25">
      <c r="A5995" s="190">
        <f t="shared" si="1623"/>
        <v>2036</v>
      </c>
      <c r="B5995" s="55">
        <f t="shared" si="1624"/>
        <v>10</v>
      </c>
      <c r="C5995" s="55">
        <f t="shared" si="1625"/>
        <v>4</v>
      </c>
      <c r="D5995" s="55">
        <f t="shared" si="1620"/>
        <v>250</v>
      </c>
      <c r="F5995" s="63">
        <f t="shared" si="1630"/>
        <v>49949.166666666657</v>
      </c>
      <c r="G5995" s="64">
        <f t="shared" si="1622"/>
        <v>219.11242185869762</v>
      </c>
      <c r="H5995" s="64">
        <f t="shared" ref="H5995:N6004" si="1631">SUMIF($P$6:$AK$6,H$6,$P5995:$AK5995)</f>
        <v>0</v>
      </c>
      <c r="I5995" s="64">
        <f t="shared" si="1631"/>
        <v>0</v>
      </c>
      <c r="J5995" s="64">
        <f t="shared" si="1631"/>
        <v>0</v>
      </c>
      <c r="K5995" s="64">
        <f t="shared" si="1631"/>
        <v>0</v>
      </c>
      <c r="L5995" s="64">
        <f t="shared" si="1631"/>
        <v>0</v>
      </c>
      <c r="M5995" s="64">
        <f t="shared" si="1631"/>
        <v>13.431691996275742</v>
      </c>
      <c r="N5995" s="64">
        <f t="shared" si="1631"/>
        <v>205.68072986242188</v>
      </c>
      <c r="O5995" s="121"/>
      <c r="P5995" s="177">
        <v>0</v>
      </c>
      <c r="Q5995" s="177">
        <v>26.545743210760541</v>
      </c>
      <c r="R5995" s="177">
        <v>26.545743210760541</v>
      </c>
      <c r="S5995" s="177">
        <v>0</v>
      </c>
      <c r="T5995" s="177">
        <v>0</v>
      </c>
      <c r="U5995" s="177">
        <v>26.545743210760541</v>
      </c>
      <c r="V5995" s="177">
        <v>26.545743210760541</v>
      </c>
      <c r="W5995" s="177">
        <v>0</v>
      </c>
      <c r="X5995" s="177">
        <v>0</v>
      </c>
      <c r="Y5995" s="177">
        <v>0</v>
      </c>
      <c r="Z5995" s="177">
        <v>0</v>
      </c>
      <c r="AA5995" s="177">
        <v>30.621470597310395</v>
      </c>
      <c r="AB5995" s="177">
        <v>36.574095465244653</v>
      </c>
      <c r="AC5995" s="177">
        <v>32.302190956824653</v>
      </c>
      <c r="AD5995" s="177">
        <v>0</v>
      </c>
      <c r="AE5995" s="177">
        <v>0</v>
      </c>
      <c r="AF5995" s="177">
        <v>13.431691996275742</v>
      </c>
      <c r="AG5995" s="177">
        <v>0</v>
      </c>
      <c r="AH5995" s="177">
        <v>0</v>
      </c>
      <c r="AI5995" s="177">
        <v>0</v>
      </c>
      <c r="AJ5995" s="177">
        <v>0</v>
      </c>
    </row>
    <row r="5996" spans="1:36" hidden="1" outlineLevel="1" x14ac:dyDescent="0.25">
      <c r="A5996" s="190">
        <f t="shared" si="1623"/>
        <v>2036</v>
      </c>
      <c r="B5996" s="55">
        <f t="shared" si="1624"/>
        <v>10</v>
      </c>
      <c r="C5996" s="55">
        <f t="shared" si="1625"/>
        <v>5</v>
      </c>
      <c r="D5996" s="55">
        <f t="shared" si="1620"/>
        <v>250</v>
      </c>
      <c r="F5996" s="63">
        <f t="shared" si="1630"/>
        <v>49949.208333333321</v>
      </c>
      <c r="G5996" s="64">
        <f t="shared" si="1622"/>
        <v>219.20948650225745</v>
      </c>
      <c r="H5996" s="64">
        <f t="shared" si="1631"/>
        <v>0</v>
      </c>
      <c r="I5996" s="64">
        <f t="shared" si="1631"/>
        <v>1.3843280849737687</v>
      </c>
      <c r="J5996" s="64">
        <f t="shared" si="1631"/>
        <v>0</v>
      </c>
      <c r="K5996" s="64">
        <f t="shared" si="1631"/>
        <v>0</v>
      </c>
      <c r="L5996" s="64">
        <f t="shared" si="1631"/>
        <v>0</v>
      </c>
      <c r="M5996" s="64">
        <f t="shared" si="1631"/>
        <v>12.797123870467441</v>
      </c>
      <c r="N5996" s="64">
        <f t="shared" si="1631"/>
        <v>205.02803454681623</v>
      </c>
      <c r="O5996" s="121"/>
      <c r="P5996" s="177">
        <v>0</v>
      </c>
      <c r="Q5996" s="177">
        <v>25.164869922623158</v>
      </c>
      <c r="R5996" s="177">
        <v>25.164869922623158</v>
      </c>
      <c r="S5996" s="177">
        <v>0.44990459278135453</v>
      </c>
      <c r="T5996" s="177">
        <v>0.93442349219241416</v>
      </c>
      <c r="U5996" s="177">
        <v>25.164869922623158</v>
      </c>
      <c r="V5996" s="177">
        <v>25.164869922623158</v>
      </c>
      <c r="W5996" s="177">
        <v>0</v>
      </c>
      <c r="X5996" s="177">
        <v>0</v>
      </c>
      <c r="Y5996" s="177">
        <v>0</v>
      </c>
      <c r="Z5996" s="177">
        <v>0</v>
      </c>
      <c r="AA5996" s="177">
        <v>36.008620974713097</v>
      </c>
      <c r="AB5996" s="177">
        <v>36.971330770707254</v>
      </c>
      <c r="AC5996" s="177">
        <v>31.388603110903276</v>
      </c>
      <c r="AD5996" s="177">
        <v>0</v>
      </c>
      <c r="AE5996" s="177">
        <v>0</v>
      </c>
      <c r="AF5996" s="177">
        <v>12.797123870467441</v>
      </c>
      <c r="AG5996" s="177">
        <v>0</v>
      </c>
      <c r="AH5996" s="177">
        <v>0</v>
      </c>
      <c r="AI5996" s="177">
        <v>0</v>
      </c>
      <c r="AJ5996" s="177">
        <v>0</v>
      </c>
    </row>
    <row r="5997" spans="1:36" hidden="1" outlineLevel="1" x14ac:dyDescent="0.25">
      <c r="A5997" s="190">
        <f t="shared" si="1623"/>
        <v>2036</v>
      </c>
      <c r="B5997" s="55">
        <f t="shared" si="1624"/>
        <v>10</v>
      </c>
      <c r="C5997" s="55">
        <f t="shared" si="1625"/>
        <v>6</v>
      </c>
      <c r="D5997" s="55">
        <f t="shared" si="1620"/>
        <v>250</v>
      </c>
      <c r="F5997" s="63">
        <f t="shared" si="1630"/>
        <v>49949.249999999985</v>
      </c>
      <c r="G5997" s="64">
        <f t="shared" si="1622"/>
        <v>241.26042340949931</v>
      </c>
      <c r="H5997" s="64">
        <f t="shared" si="1631"/>
        <v>0</v>
      </c>
      <c r="I5997" s="64">
        <f t="shared" si="1631"/>
        <v>24.789249921822055</v>
      </c>
      <c r="J5997" s="64">
        <f t="shared" si="1631"/>
        <v>0</v>
      </c>
      <c r="K5997" s="64">
        <f t="shared" si="1631"/>
        <v>0</v>
      </c>
      <c r="L5997" s="64">
        <f t="shared" si="1631"/>
        <v>0</v>
      </c>
      <c r="M5997" s="64">
        <f t="shared" si="1631"/>
        <v>12.797123870467441</v>
      </c>
      <c r="N5997" s="64">
        <f t="shared" si="1631"/>
        <v>203.67404961720982</v>
      </c>
      <c r="O5997" s="121"/>
      <c r="P5997" s="177">
        <v>0</v>
      </c>
      <c r="Q5997" s="177">
        <v>24.041622247944233</v>
      </c>
      <c r="R5997" s="177">
        <v>24.041622247944233</v>
      </c>
      <c r="S5997" s="177">
        <v>8.2460618783621609</v>
      </c>
      <c r="T5997" s="177">
        <v>14.208608949672671</v>
      </c>
      <c r="U5997" s="177">
        <v>24.041622247944233</v>
      </c>
      <c r="V5997" s="177">
        <v>24.041622247944233</v>
      </c>
      <c r="W5997" s="177">
        <v>0.36446615331043802</v>
      </c>
      <c r="X5997" s="177">
        <v>1.1540733779188233</v>
      </c>
      <c r="Y5997" s="177">
        <v>0.37647999999999998</v>
      </c>
      <c r="Z5997" s="177">
        <v>0</v>
      </c>
      <c r="AA5997" s="177">
        <v>36.941186830759456</v>
      </c>
      <c r="AB5997" s="177">
        <v>37.839693742691992</v>
      </c>
      <c r="AC5997" s="177">
        <v>32.726680051981454</v>
      </c>
      <c r="AD5997" s="177">
        <v>0</v>
      </c>
      <c r="AE5997" s="177">
        <v>0</v>
      </c>
      <c r="AF5997" s="177">
        <v>12.797123870467441</v>
      </c>
      <c r="AG5997" s="177">
        <v>0</v>
      </c>
      <c r="AH5997" s="177">
        <v>0</v>
      </c>
      <c r="AI5997" s="177">
        <v>0</v>
      </c>
      <c r="AJ5997" s="177">
        <v>0.43955956255796103</v>
      </c>
    </row>
    <row r="5998" spans="1:36" hidden="1" outlineLevel="1" x14ac:dyDescent="0.25">
      <c r="A5998" s="190">
        <f t="shared" si="1623"/>
        <v>2036</v>
      </c>
      <c r="B5998" s="55">
        <f t="shared" si="1624"/>
        <v>10</v>
      </c>
      <c r="C5998" s="55">
        <f t="shared" si="1625"/>
        <v>7</v>
      </c>
      <c r="D5998" s="55">
        <f t="shared" si="1620"/>
        <v>250</v>
      </c>
      <c r="F5998" s="63">
        <f t="shared" si="1630"/>
        <v>49949.29166666665</v>
      </c>
      <c r="G5998" s="64">
        <f t="shared" si="1622"/>
        <v>317.86916623880256</v>
      </c>
      <c r="H5998" s="64">
        <f t="shared" si="1631"/>
        <v>0</v>
      </c>
      <c r="I5998" s="64">
        <f t="shared" si="1631"/>
        <v>84.358004722446879</v>
      </c>
      <c r="J5998" s="64">
        <f t="shared" si="1631"/>
        <v>0</v>
      </c>
      <c r="K5998" s="64">
        <f t="shared" si="1631"/>
        <v>0</v>
      </c>
      <c r="L5998" s="64">
        <f t="shared" si="1631"/>
        <v>0</v>
      </c>
      <c r="M5998" s="64">
        <f t="shared" si="1631"/>
        <v>13.114407933371591</v>
      </c>
      <c r="N5998" s="64">
        <f t="shared" si="1631"/>
        <v>220.39675358298408</v>
      </c>
      <c r="O5998" s="121"/>
      <c r="P5998" s="177">
        <v>0</v>
      </c>
      <c r="Q5998" s="177">
        <v>28.699493339273335</v>
      </c>
      <c r="R5998" s="177">
        <v>28.699493339273335</v>
      </c>
      <c r="S5998" s="177">
        <v>18.448289570280874</v>
      </c>
      <c r="T5998" s="177">
        <v>26.112131325552316</v>
      </c>
      <c r="U5998" s="177">
        <v>28.699493339273335</v>
      </c>
      <c r="V5998" s="177">
        <v>28.699493339273335</v>
      </c>
      <c r="W5998" s="177">
        <v>2.9839667826010259</v>
      </c>
      <c r="X5998" s="177">
        <v>14.348427668983682</v>
      </c>
      <c r="Y5998" s="177">
        <v>10.54144</v>
      </c>
      <c r="Z5998" s="177">
        <v>0</v>
      </c>
      <c r="AA5998" s="177">
        <v>36.086512143947928</v>
      </c>
      <c r="AB5998" s="177">
        <v>36.374935968811592</v>
      </c>
      <c r="AC5998" s="177">
        <v>33.137332113131201</v>
      </c>
      <c r="AD5998" s="177">
        <v>0</v>
      </c>
      <c r="AE5998" s="177">
        <v>0</v>
      </c>
      <c r="AF5998" s="177">
        <v>13.114407933371591</v>
      </c>
      <c r="AG5998" s="177">
        <v>0</v>
      </c>
      <c r="AH5998" s="177">
        <v>0</v>
      </c>
      <c r="AI5998" s="177">
        <v>0</v>
      </c>
      <c r="AJ5998" s="177">
        <v>11.923749375028995</v>
      </c>
    </row>
    <row r="5999" spans="1:36" hidden="1" outlineLevel="1" x14ac:dyDescent="0.25">
      <c r="A5999" s="190">
        <f t="shared" si="1623"/>
        <v>2036</v>
      </c>
      <c r="B5999" s="55">
        <f t="shared" si="1624"/>
        <v>10</v>
      </c>
      <c r="C5999" s="55">
        <f t="shared" si="1625"/>
        <v>8</v>
      </c>
      <c r="D5999" s="55">
        <f t="shared" si="1620"/>
        <v>250</v>
      </c>
      <c r="F5999" s="63">
        <f t="shared" si="1630"/>
        <v>49949.333333333314</v>
      </c>
      <c r="G5999" s="64">
        <f t="shared" si="1622"/>
        <v>394.38363955322768</v>
      </c>
      <c r="H5999" s="64">
        <f t="shared" si="1631"/>
        <v>0</v>
      </c>
      <c r="I5999" s="64">
        <f t="shared" si="1631"/>
        <v>130.72567362740875</v>
      </c>
      <c r="J5999" s="64">
        <f t="shared" si="1631"/>
        <v>0</v>
      </c>
      <c r="K5999" s="64">
        <f t="shared" si="1631"/>
        <v>0</v>
      </c>
      <c r="L5999" s="64">
        <f t="shared" si="1631"/>
        <v>0</v>
      </c>
      <c r="M5999" s="64">
        <f t="shared" si="1631"/>
        <v>12.479839807563289</v>
      </c>
      <c r="N5999" s="64">
        <f t="shared" si="1631"/>
        <v>251.17812611825562</v>
      </c>
      <c r="O5999" s="121"/>
      <c r="P5999" s="177">
        <v>0</v>
      </c>
      <c r="Q5999" s="177">
        <v>35.325624117425129</v>
      </c>
      <c r="R5999" s="177">
        <v>35.325624117425129</v>
      </c>
      <c r="S5999" s="177">
        <v>24.593357879253514</v>
      </c>
      <c r="T5999" s="177">
        <v>25.658613432737102</v>
      </c>
      <c r="U5999" s="177">
        <v>35.325624117425129</v>
      </c>
      <c r="V5999" s="177">
        <v>35.325624117425129</v>
      </c>
      <c r="W5999" s="177">
        <v>5.7097133321129654</v>
      </c>
      <c r="X5999" s="177">
        <v>26.520988088873413</v>
      </c>
      <c r="Y5999" s="177">
        <v>22.212319999999998</v>
      </c>
      <c r="Z5999" s="177">
        <v>0</v>
      </c>
      <c r="AA5999" s="177">
        <v>37.453913487185162</v>
      </c>
      <c r="AB5999" s="177">
        <v>36.401193221244469</v>
      </c>
      <c r="AC5999" s="177">
        <v>36.020522940125453</v>
      </c>
      <c r="AD5999" s="177">
        <v>0</v>
      </c>
      <c r="AE5999" s="177">
        <v>0</v>
      </c>
      <c r="AF5999" s="177">
        <v>12.479839807563289</v>
      </c>
      <c r="AG5999" s="177">
        <v>0</v>
      </c>
      <c r="AH5999" s="177">
        <v>0</v>
      </c>
      <c r="AI5999" s="177">
        <v>0</v>
      </c>
      <c r="AJ5999" s="177">
        <v>26.030680894431754</v>
      </c>
    </row>
    <row r="6000" spans="1:36" hidden="1" outlineLevel="1" x14ac:dyDescent="0.25">
      <c r="A6000" s="190">
        <f t="shared" si="1623"/>
        <v>2036</v>
      </c>
      <c r="B6000" s="55">
        <f t="shared" si="1624"/>
        <v>10</v>
      </c>
      <c r="C6000" s="55">
        <f t="shared" si="1625"/>
        <v>9</v>
      </c>
      <c r="D6000" s="55">
        <f t="shared" si="1620"/>
        <v>250</v>
      </c>
      <c r="F6000" s="63">
        <f t="shared" si="1630"/>
        <v>49949.374999999978</v>
      </c>
      <c r="G6000" s="64">
        <f t="shared" si="1622"/>
        <v>415.25652215793599</v>
      </c>
      <c r="H6000" s="64">
        <f t="shared" si="1631"/>
        <v>0</v>
      </c>
      <c r="I6000" s="64">
        <f t="shared" si="1631"/>
        <v>145.27137119819264</v>
      </c>
      <c r="J6000" s="64">
        <f t="shared" si="1631"/>
        <v>0</v>
      </c>
      <c r="K6000" s="64">
        <f t="shared" si="1631"/>
        <v>0</v>
      </c>
      <c r="L6000" s="64">
        <f t="shared" si="1631"/>
        <v>0</v>
      </c>
      <c r="M6000" s="64">
        <f t="shared" si="1631"/>
        <v>10.576135430138381</v>
      </c>
      <c r="N6000" s="64">
        <f t="shared" si="1631"/>
        <v>259.40901552960497</v>
      </c>
      <c r="O6000" s="121"/>
      <c r="P6000" s="177">
        <v>0</v>
      </c>
      <c r="Q6000" s="177">
        <v>36.840462724560922</v>
      </c>
      <c r="R6000" s="177">
        <v>36.840462724560922</v>
      </c>
      <c r="S6000" s="177">
        <v>27.862969332065031</v>
      </c>
      <c r="T6000" s="177">
        <v>25.157880054347611</v>
      </c>
      <c r="U6000" s="177">
        <v>36.840462724560922</v>
      </c>
      <c r="V6000" s="177">
        <v>36.840462724560922</v>
      </c>
      <c r="W6000" s="177">
        <v>5.6536569565953876</v>
      </c>
      <c r="X6000" s="177">
        <v>26.102378689531136</v>
      </c>
      <c r="Y6000" s="177">
        <v>31.247839999999997</v>
      </c>
      <c r="Z6000" s="177">
        <v>0</v>
      </c>
      <c r="AA6000" s="177">
        <v>38.321847151282526</v>
      </c>
      <c r="AB6000" s="177">
        <v>36.916719911585965</v>
      </c>
      <c r="AC6000" s="177">
        <v>36.808597568492793</v>
      </c>
      <c r="AD6000" s="177">
        <v>0</v>
      </c>
      <c r="AE6000" s="177">
        <v>0</v>
      </c>
      <c r="AF6000" s="177">
        <v>10.576135430138381</v>
      </c>
      <c r="AG6000" s="177">
        <v>0</v>
      </c>
      <c r="AH6000" s="177">
        <v>0</v>
      </c>
      <c r="AI6000" s="177">
        <v>0</v>
      </c>
      <c r="AJ6000" s="177">
        <v>29.246646165653488</v>
      </c>
    </row>
    <row r="6001" spans="1:36" hidden="1" outlineLevel="1" x14ac:dyDescent="0.25">
      <c r="A6001" s="190">
        <f t="shared" si="1623"/>
        <v>2036</v>
      </c>
      <c r="B6001" s="55">
        <f t="shared" si="1624"/>
        <v>10</v>
      </c>
      <c r="C6001" s="55">
        <f t="shared" si="1625"/>
        <v>10</v>
      </c>
      <c r="D6001" s="55">
        <f t="shared" si="1620"/>
        <v>250</v>
      </c>
      <c r="F6001" s="63">
        <f t="shared" si="1630"/>
        <v>49949.416666666642</v>
      </c>
      <c r="G6001" s="64">
        <f t="shared" si="1622"/>
        <v>425.65056232386706</v>
      </c>
      <c r="H6001" s="64">
        <f t="shared" si="1631"/>
        <v>0</v>
      </c>
      <c r="I6001" s="64">
        <f t="shared" si="1631"/>
        <v>146.36945350444938</v>
      </c>
      <c r="J6001" s="64">
        <f t="shared" si="1631"/>
        <v>0</v>
      </c>
      <c r="K6001" s="64">
        <f t="shared" si="1631"/>
        <v>0</v>
      </c>
      <c r="L6001" s="64">
        <f t="shared" si="1631"/>
        <v>0</v>
      </c>
      <c r="M6001" s="64">
        <f t="shared" si="1631"/>
        <v>9.9415673043300767</v>
      </c>
      <c r="N6001" s="64">
        <f t="shared" si="1631"/>
        <v>269.3395415150876</v>
      </c>
      <c r="O6001" s="121"/>
      <c r="P6001" s="177">
        <v>0</v>
      </c>
      <c r="Q6001" s="177">
        <v>39.633124374450716</v>
      </c>
      <c r="R6001" s="177">
        <v>39.633124374450716</v>
      </c>
      <c r="S6001" s="177">
        <v>28.788990727522361</v>
      </c>
      <c r="T6001" s="177">
        <v>23.123709550919973</v>
      </c>
      <c r="U6001" s="177">
        <v>39.633124374450716</v>
      </c>
      <c r="V6001" s="177">
        <v>39.633124374450716</v>
      </c>
      <c r="W6001" s="177">
        <v>5.3185442754581516</v>
      </c>
      <c r="X6001" s="177">
        <v>24.775592479309186</v>
      </c>
      <c r="Y6001" s="177">
        <v>36.518560000000001</v>
      </c>
      <c r="Z6001" s="177">
        <v>0</v>
      </c>
      <c r="AA6001" s="177">
        <v>38.669395627378108</v>
      </c>
      <c r="AB6001" s="177">
        <v>37.256016942353547</v>
      </c>
      <c r="AC6001" s="177">
        <v>34.881631447553097</v>
      </c>
      <c r="AD6001" s="177">
        <v>0</v>
      </c>
      <c r="AE6001" s="177">
        <v>0</v>
      </c>
      <c r="AF6001" s="177">
        <v>9.9415673043300767</v>
      </c>
      <c r="AG6001" s="177">
        <v>0</v>
      </c>
      <c r="AH6001" s="177">
        <v>0</v>
      </c>
      <c r="AI6001" s="177">
        <v>0</v>
      </c>
      <c r="AJ6001" s="177">
        <v>27.844056471239732</v>
      </c>
    </row>
    <row r="6002" spans="1:36" hidden="1" outlineLevel="1" x14ac:dyDescent="0.25">
      <c r="A6002" s="190">
        <f t="shared" si="1623"/>
        <v>2036</v>
      </c>
      <c r="B6002" s="55">
        <f t="shared" si="1624"/>
        <v>10</v>
      </c>
      <c r="C6002" s="55">
        <f t="shared" si="1625"/>
        <v>11</v>
      </c>
      <c r="D6002" s="55">
        <f t="shared" si="1620"/>
        <v>250</v>
      </c>
      <c r="F6002" s="63">
        <f t="shared" si="1630"/>
        <v>49949.458333333307</v>
      </c>
      <c r="G6002" s="64">
        <f t="shared" si="1622"/>
        <v>435.29086643937984</v>
      </c>
      <c r="H6002" s="64">
        <f t="shared" si="1631"/>
        <v>0</v>
      </c>
      <c r="I6002" s="64">
        <f t="shared" si="1631"/>
        <v>146.90257108594406</v>
      </c>
      <c r="J6002" s="64">
        <f t="shared" si="1631"/>
        <v>0</v>
      </c>
      <c r="K6002" s="64">
        <f t="shared" si="1631"/>
        <v>0</v>
      </c>
      <c r="L6002" s="64">
        <f t="shared" si="1631"/>
        <v>0</v>
      </c>
      <c r="M6002" s="64">
        <f t="shared" si="1631"/>
        <v>9.0954764699190065</v>
      </c>
      <c r="N6002" s="64">
        <f t="shared" si="1631"/>
        <v>279.29281888351676</v>
      </c>
      <c r="O6002" s="121"/>
      <c r="P6002" s="177">
        <v>0</v>
      </c>
      <c r="Q6002" s="177">
        <v>42.879207104027408</v>
      </c>
      <c r="R6002" s="177">
        <v>42.879207104027408</v>
      </c>
      <c r="S6002" s="177">
        <v>29.425734612122032</v>
      </c>
      <c r="T6002" s="177">
        <v>23.428796357120451</v>
      </c>
      <c r="U6002" s="177">
        <v>42.879207104027408</v>
      </c>
      <c r="V6002" s="177">
        <v>42.879207104027408</v>
      </c>
      <c r="W6002" s="177">
        <v>5.0142118420749506</v>
      </c>
      <c r="X6002" s="177">
        <v>23.639561993733174</v>
      </c>
      <c r="Y6002" s="177">
        <v>37.271519999999995</v>
      </c>
      <c r="Z6002" s="177">
        <v>0</v>
      </c>
      <c r="AA6002" s="177">
        <v>39.191168317834354</v>
      </c>
      <c r="AB6002" s="177">
        <v>36.057262683553965</v>
      </c>
      <c r="AC6002" s="177">
        <v>32.527559466018822</v>
      </c>
      <c r="AD6002" s="177">
        <v>0</v>
      </c>
      <c r="AE6002" s="177">
        <v>0</v>
      </c>
      <c r="AF6002" s="177">
        <v>9.0954764699190065</v>
      </c>
      <c r="AG6002" s="177">
        <v>0</v>
      </c>
      <c r="AH6002" s="177">
        <v>0</v>
      </c>
      <c r="AI6002" s="177">
        <v>0</v>
      </c>
      <c r="AJ6002" s="177">
        <v>28.122746280893459</v>
      </c>
    </row>
    <row r="6003" spans="1:36" hidden="1" outlineLevel="1" x14ac:dyDescent="0.25">
      <c r="A6003" s="190">
        <f t="shared" si="1623"/>
        <v>2036</v>
      </c>
      <c r="B6003" s="55">
        <f t="shared" si="1624"/>
        <v>10</v>
      </c>
      <c r="C6003" s="55">
        <f t="shared" si="1625"/>
        <v>12</v>
      </c>
      <c r="D6003" s="55">
        <f t="shared" si="1620"/>
        <v>250</v>
      </c>
      <c r="F6003" s="63">
        <f t="shared" si="1630"/>
        <v>49949.499999999971</v>
      </c>
      <c r="G6003" s="64">
        <f t="shared" si="1622"/>
        <v>436.69675539723079</v>
      </c>
      <c r="H6003" s="64">
        <f t="shared" si="1631"/>
        <v>0</v>
      </c>
      <c r="I6003" s="64">
        <f t="shared" si="1631"/>
        <v>145.61130800428904</v>
      </c>
      <c r="J6003" s="64">
        <f t="shared" si="1631"/>
        <v>0</v>
      </c>
      <c r="K6003" s="64">
        <f t="shared" si="1631"/>
        <v>0</v>
      </c>
      <c r="L6003" s="64">
        <f t="shared" si="1631"/>
        <v>0</v>
      </c>
      <c r="M6003" s="64">
        <f t="shared" si="1631"/>
        <v>8.7781924070148563</v>
      </c>
      <c r="N6003" s="64">
        <f t="shared" si="1631"/>
        <v>282.30725498592687</v>
      </c>
      <c r="O6003" s="121"/>
      <c r="P6003" s="177">
        <v>0</v>
      </c>
      <c r="Q6003" s="177">
        <v>44.486790932008248</v>
      </c>
      <c r="R6003" s="177">
        <v>44.486790932008248</v>
      </c>
      <c r="S6003" s="177">
        <v>27.867349433738514</v>
      </c>
      <c r="T6003" s="177">
        <v>25.975164878836548</v>
      </c>
      <c r="U6003" s="177">
        <v>44.486790932008248</v>
      </c>
      <c r="V6003" s="177">
        <v>44.486790932008248</v>
      </c>
      <c r="W6003" s="177">
        <v>5.2027687684660524</v>
      </c>
      <c r="X6003" s="177">
        <v>24.330332497408044</v>
      </c>
      <c r="Y6003" s="177">
        <v>33.883200000000002</v>
      </c>
      <c r="Z6003" s="177">
        <v>0</v>
      </c>
      <c r="AA6003" s="177">
        <v>38.85060719671629</v>
      </c>
      <c r="AB6003" s="177">
        <v>33.458142583074157</v>
      </c>
      <c r="AC6003" s="177">
        <v>32.05134147810341</v>
      </c>
      <c r="AD6003" s="177">
        <v>0</v>
      </c>
      <c r="AE6003" s="177">
        <v>0</v>
      </c>
      <c r="AF6003" s="177">
        <v>8.7781924070148563</v>
      </c>
      <c r="AG6003" s="177">
        <v>0</v>
      </c>
      <c r="AH6003" s="177">
        <v>0</v>
      </c>
      <c r="AI6003" s="177">
        <v>0</v>
      </c>
      <c r="AJ6003" s="177">
        <v>28.35249242583988</v>
      </c>
    </row>
    <row r="6004" spans="1:36" hidden="1" outlineLevel="1" x14ac:dyDescent="0.25">
      <c r="A6004" s="190">
        <f t="shared" si="1623"/>
        <v>2036</v>
      </c>
      <c r="B6004" s="55">
        <f t="shared" si="1624"/>
        <v>10</v>
      </c>
      <c r="C6004" s="55">
        <f t="shared" si="1625"/>
        <v>13</v>
      </c>
      <c r="D6004" s="55">
        <f t="shared" si="1620"/>
        <v>250</v>
      </c>
      <c r="F6004" s="63">
        <f t="shared" si="1630"/>
        <v>49949.541666666635</v>
      </c>
      <c r="G6004" s="64">
        <f t="shared" si="1622"/>
        <v>423.84468425368391</v>
      </c>
      <c r="H6004" s="64">
        <f t="shared" si="1631"/>
        <v>0</v>
      </c>
      <c r="I6004" s="64">
        <f t="shared" si="1631"/>
        <v>137.8242213670506</v>
      </c>
      <c r="J6004" s="64">
        <f t="shared" si="1631"/>
        <v>0</v>
      </c>
      <c r="K6004" s="64">
        <f t="shared" si="1631"/>
        <v>0</v>
      </c>
      <c r="L6004" s="64">
        <f t="shared" si="1631"/>
        <v>0</v>
      </c>
      <c r="M6004" s="64">
        <f t="shared" si="1631"/>
        <v>9.5185218871245425</v>
      </c>
      <c r="N6004" s="64">
        <f t="shared" si="1631"/>
        <v>276.50194099950875</v>
      </c>
      <c r="O6004" s="121"/>
      <c r="P6004" s="177">
        <v>0</v>
      </c>
      <c r="Q6004" s="177">
        <v>43.920014582399617</v>
      </c>
      <c r="R6004" s="177">
        <v>43.920014582399617</v>
      </c>
      <c r="S6004" s="177">
        <v>22.713858937322819</v>
      </c>
      <c r="T6004" s="177">
        <v>24.877328685225613</v>
      </c>
      <c r="U6004" s="177">
        <v>43.920014582399617</v>
      </c>
      <c r="V6004" s="177">
        <v>43.920014582399617</v>
      </c>
      <c r="W6004" s="177">
        <v>5.5252849136333326</v>
      </c>
      <c r="X6004" s="177">
        <v>24.594387911616959</v>
      </c>
      <c r="Y6004" s="177">
        <v>30.871359999999999</v>
      </c>
      <c r="Z6004" s="177">
        <v>0</v>
      </c>
      <c r="AA6004" s="177">
        <v>36.659984415851277</v>
      </c>
      <c r="AB6004" s="177">
        <v>32.573863245887729</v>
      </c>
      <c r="AC6004" s="177">
        <v>31.588035008171239</v>
      </c>
      <c r="AD6004" s="177">
        <v>0</v>
      </c>
      <c r="AE6004" s="177">
        <v>0</v>
      </c>
      <c r="AF6004" s="177">
        <v>9.5185218871245425</v>
      </c>
      <c r="AG6004" s="177">
        <v>0</v>
      </c>
      <c r="AH6004" s="177">
        <v>0</v>
      </c>
      <c r="AI6004" s="177">
        <v>0</v>
      </c>
      <c r="AJ6004" s="177">
        <v>29.242000919251879</v>
      </c>
    </row>
    <row r="6005" spans="1:36" hidden="1" outlineLevel="1" x14ac:dyDescent="0.25">
      <c r="A6005" s="190">
        <f t="shared" si="1623"/>
        <v>2036</v>
      </c>
      <c r="B6005" s="55">
        <f t="shared" si="1624"/>
        <v>10</v>
      </c>
      <c r="C6005" s="55">
        <f t="shared" si="1625"/>
        <v>14</v>
      </c>
      <c r="D6005" s="55">
        <f t="shared" si="1620"/>
        <v>250</v>
      </c>
      <c r="F6005" s="63">
        <f t="shared" si="1630"/>
        <v>49949.583333333299</v>
      </c>
      <c r="G6005" s="64">
        <f t="shared" si="1622"/>
        <v>396.86565333282022</v>
      </c>
      <c r="H6005" s="64">
        <f t="shared" ref="H6005:N6014" si="1632">SUMIF($P$6:$AK$6,H$6,$P6005:$AK6005)</f>
        <v>0</v>
      </c>
      <c r="I6005" s="64">
        <f t="shared" si="1632"/>
        <v>122.44194214345391</v>
      </c>
      <c r="J6005" s="64">
        <f t="shared" si="1632"/>
        <v>0</v>
      </c>
      <c r="K6005" s="64">
        <f t="shared" si="1632"/>
        <v>0</v>
      </c>
      <c r="L6005" s="64">
        <f t="shared" si="1632"/>
        <v>0</v>
      </c>
      <c r="M6005" s="64">
        <f t="shared" si="1632"/>
        <v>9.6242832414259283</v>
      </c>
      <c r="N6005" s="64">
        <f t="shared" si="1632"/>
        <v>264.79942794794039</v>
      </c>
      <c r="O6005" s="121"/>
      <c r="P6005" s="177">
        <v>0</v>
      </c>
      <c r="Q6005" s="177">
        <v>41.9414498710386</v>
      </c>
      <c r="R6005" s="177">
        <v>41.9414498710386</v>
      </c>
      <c r="S6005" s="177">
        <v>16.529122974299735</v>
      </c>
      <c r="T6005" s="177">
        <v>22.259984627130109</v>
      </c>
      <c r="U6005" s="177">
        <v>41.9414498710386</v>
      </c>
      <c r="V6005" s="177">
        <v>41.9414498710386</v>
      </c>
      <c r="W6005" s="177">
        <v>5.6348322896468952</v>
      </c>
      <c r="X6005" s="177">
        <v>24.433677735216673</v>
      </c>
      <c r="Y6005" s="177">
        <v>23.341760000000001</v>
      </c>
      <c r="Z6005" s="177">
        <v>0</v>
      </c>
      <c r="AA6005" s="177">
        <v>34.324661942006337</v>
      </c>
      <c r="AB6005" s="177">
        <v>32.239617633883441</v>
      </c>
      <c r="AC6005" s="177">
        <v>30.469348887896214</v>
      </c>
      <c r="AD6005" s="177">
        <v>0</v>
      </c>
      <c r="AE6005" s="177">
        <v>0</v>
      </c>
      <c r="AF6005" s="177">
        <v>9.6242832414259283</v>
      </c>
      <c r="AG6005" s="177">
        <v>0</v>
      </c>
      <c r="AH6005" s="177">
        <v>0</v>
      </c>
      <c r="AI6005" s="177">
        <v>0</v>
      </c>
      <c r="AJ6005" s="177">
        <v>30.242564517160488</v>
      </c>
    </row>
    <row r="6006" spans="1:36" hidden="1" outlineLevel="1" x14ac:dyDescent="0.25">
      <c r="A6006" s="190">
        <f t="shared" si="1623"/>
        <v>2036</v>
      </c>
      <c r="B6006" s="55">
        <f t="shared" si="1624"/>
        <v>10</v>
      </c>
      <c r="C6006" s="55">
        <f t="shared" si="1625"/>
        <v>15</v>
      </c>
      <c r="D6006" s="55">
        <f t="shared" si="1620"/>
        <v>250</v>
      </c>
      <c r="F6006" s="63">
        <f t="shared" si="1630"/>
        <v>49949.624999999964</v>
      </c>
      <c r="G6006" s="64">
        <f t="shared" si="1622"/>
        <v>337.94493313630602</v>
      </c>
      <c r="H6006" s="64">
        <f t="shared" si="1632"/>
        <v>0</v>
      </c>
      <c r="I6006" s="64">
        <f t="shared" si="1632"/>
        <v>79.937112127469746</v>
      </c>
      <c r="J6006" s="64">
        <f t="shared" si="1632"/>
        <v>0</v>
      </c>
      <c r="K6006" s="64">
        <f t="shared" si="1632"/>
        <v>0</v>
      </c>
      <c r="L6006" s="64">
        <f t="shared" si="1632"/>
        <v>0</v>
      </c>
      <c r="M6006" s="64">
        <f t="shared" si="1632"/>
        <v>9.6242832414259247</v>
      </c>
      <c r="N6006" s="64">
        <f t="shared" si="1632"/>
        <v>248.38353776741036</v>
      </c>
      <c r="O6006" s="121"/>
      <c r="P6006" s="177">
        <v>0</v>
      </c>
      <c r="Q6006" s="177">
        <v>37.056868239866034</v>
      </c>
      <c r="R6006" s="177">
        <v>37.056868239866034</v>
      </c>
      <c r="S6006" s="177">
        <v>4.7396073037343092</v>
      </c>
      <c r="T6006" s="177">
        <v>6.4240136094296778</v>
      </c>
      <c r="U6006" s="177">
        <v>37.056868239866034</v>
      </c>
      <c r="V6006" s="177">
        <v>37.056868239866034</v>
      </c>
      <c r="W6006" s="177">
        <v>5.5656933021632495</v>
      </c>
      <c r="X6006" s="177">
        <v>21.634977936933019</v>
      </c>
      <c r="Y6006" s="177">
        <v>16.188639999999999</v>
      </c>
      <c r="Z6006" s="177">
        <v>0</v>
      </c>
      <c r="AA6006" s="177">
        <v>34.990083589990164</v>
      </c>
      <c r="AB6006" s="177">
        <v>32.536798843609475</v>
      </c>
      <c r="AC6006" s="177">
        <v>32.629182374346613</v>
      </c>
      <c r="AD6006" s="177">
        <v>0</v>
      </c>
      <c r="AE6006" s="177">
        <v>0</v>
      </c>
      <c r="AF6006" s="177">
        <v>9.6242832414259247</v>
      </c>
      <c r="AG6006" s="177">
        <v>0</v>
      </c>
      <c r="AH6006" s="177">
        <v>0</v>
      </c>
      <c r="AI6006" s="177">
        <v>0</v>
      </c>
      <c r="AJ6006" s="177">
        <v>25.384179975209491</v>
      </c>
    </row>
    <row r="6007" spans="1:36" hidden="1" outlineLevel="1" x14ac:dyDescent="0.25">
      <c r="A6007" s="190">
        <f t="shared" si="1623"/>
        <v>2036</v>
      </c>
      <c r="B6007" s="55">
        <f t="shared" si="1624"/>
        <v>10</v>
      </c>
      <c r="C6007" s="55">
        <f t="shared" si="1625"/>
        <v>16</v>
      </c>
      <c r="D6007" s="55">
        <f t="shared" si="1620"/>
        <v>250</v>
      </c>
      <c r="F6007" s="63">
        <f t="shared" si="1630"/>
        <v>49949.666666666628</v>
      </c>
      <c r="G6007" s="64">
        <f t="shared" si="1622"/>
        <v>262.25397727468732</v>
      </c>
      <c r="H6007" s="64">
        <f t="shared" si="1632"/>
        <v>0</v>
      </c>
      <c r="I6007" s="64">
        <f t="shared" si="1632"/>
        <v>23.582286770983412</v>
      </c>
      <c r="J6007" s="64">
        <f t="shared" si="1632"/>
        <v>0</v>
      </c>
      <c r="K6007" s="64">
        <f t="shared" si="1632"/>
        <v>0</v>
      </c>
      <c r="L6007" s="64">
        <f t="shared" si="1632"/>
        <v>0</v>
      </c>
      <c r="M6007" s="64">
        <f t="shared" si="1632"/>
        <v>10.047328658631461</v>
      </c>
      <c r="N6007" s="64">
        <f t="shared" si="1632"/>
        <v>228.62436184507246</v>
      </c>
      <c r="O6007" s="121"/>
      <c r="P6007" s="177">
        <v>0</v>
      </c>
      <c r="Q6007" s="177">
        <v>31.904355970696674</v>
      </c>
      <c r="R6007" s="177">
        <v>31.904355970696674</v>
      </c>
      <c r="S6007" s="177">
        <v>2.187143138214916E-2</v>
      </c>
      <c r="T6007" s="177">
        <v>9.4718251762834927E-3</v>
      </c>
      <c r="U6007" s="177">
        <v>31.904355970696674</v>
      </c>
      <c r="V6007" s="177">
        <v>31.904355970696674</v>
      </c>
      <c r="W6007" s="177">
        <v>2.9499563938910809</v>
      </c>
      <c r="X6007" s="177">
        <v>8.3324479623617727</v>
      </c>
      <c r="Y6007" s="177">
        <v>3.7647999999999997</v>
      </c>
      <c r="Z6007" s="177">
        <v>0</v>
      </c>
      <c r="AA6007" s="177">
        <v>35.863860345211862</v>
      </c>
      <c r="AB6007" s="177">
        <v>33.470885339154918</v>
      </c>
      <c r="AC6007" s="177">
        <v>31.67219227791897</v>
      </c>
      <c r="AD6007" s="177">
        <v>0</v>
      </c>
      <c r="AE6007" s="177">
        <v>0</v>
      </c>
      <c r="AF6007" s="177">
        <v>10.047328658631461</v>
      </c>
      <c r="AG6007" s="177">
        <v>0</v>
      </c>
      <c r="AH6007" s="177">
        <v>0</v>
      </c>
      <c r="AI6007" s="177">
        <v>0</v>
      </c>
      <c r="AJ6007" s="177">
        <v>8.5037391581721256</v>
      </c>
    </row>
    <row r="6008" spans="1:36" hidden="1" outlineLevel="1" x14ac:dyDescent="0.25">
      <c r="A6008" s="190">
        <f t="shared" si="1623"/>
        <v>2036</v>
      </c>
      <c r="B6008" s="55">
        <f t="shared" si="1624"/>
        <v>10</v>
      </c>
      <c r="C6008" s="55">
        <f t="shared" si="1625"/>
        <v>17</v>
      </c>
      <c r="D6008" s="55">
        <f t="shared" si="1620"/>
        <v>250</v>
      </c>
      <c r="F6008" s="63">
        <f t="shared" si="1630"/>
        <v>49949.708333333292</v>
      </c>
      <c r="G6008" s="64">
        <f t="shared" si="1622"/>
        <v>234.03707848095789</v>
      </c>
      <c r="H6008" s="64">
        <f t="shared" si="1632"/>
        <v>0</v>
      </c>
      <c r="I6008" s="64">
        <f t="shared" si="1632"/>
        <v>0.33715183912663382</v>
      </c>
      <c r="J6008" s="64">
        <f t="shared" si="1632"/>
        <v>0</v>
      </c>
      <c r="K6008" s="64">
        <f t="shared" si="1632"/>
        <v>0</v>
      </c>
      <c r="L6008" s="64">
        <f t="shared" si="1632"/>
        <v>0</v>
      </c>
      <c r="M6008" s="64">
        <f t="shared" si="1632"/>
        <v>10.470374075836997</v>
      </c>
      <c r="N6008" s="64">
        <f t="shared" si="1632"/>
        <v>223.22955256599425</v>
      </c>
      <c r="O6008" s="121"/>
      <c r="P6008" s="177">
        <v>0</v>
      </c>
      <c r="Q6008" s="177">
        <v>30.667753026096033</v>
      </c>
      <c r="R6008" s="177">
        <v>30.667753026096033</v>
      </c>
      <c r="S6008" s="177">
        <v>0</v>
      </c>
      <c r="T6008" s="177">
        <v>0</v>
      </c>
      <c r="U6008" s="177">
        <v>30.667753026096033</v>
      </c>
      <c r="V6008" s="177">
        <v>30.667753026096033</v>
      </c>
      <c r="W6008" s="177">
        <v>5.489030929304526E-2</v>
      </c>
      <c r="X6008" s="177">
        <v>0.1992146388221798</v>
      </c>
      <c r="Y6008" s="177">
        <v>0</v>
      </c>
      <c r="Z6008" s="177">
        <v>0</v>
      </c>
      <c r="AA6008" s="177">
        <v>35.294545292075178</v>
      </c>
      <c r="AB6008" s="177">
        <v>34.332671679308241</v>
      </c>
      <c r="AC6008" s="177">
        <v>30.93132349022671</v>
      </c>
      <c r="AD6008" s="177">
        <v>0</v>
      </c>
      <c r="AE6008" s="177">
        <v>0</v>
      </c>
      <c r="AF6008" s="177">
        <v>10.470374075836997</v>
      </c>
      <c r="AG6008" s="177">
        <v>0</v>
      </c>
      <c r="AH6008" s="177">
        <v>0</v>
      </c>
      <c r="AI6008" s="177">
        <v>0</v>
      </c>
      <c r="AJ6008" s="177">
        <v>8.3046891011408802E-2</v>
      </c>
    </row>
    <row r="6009" spans="1:36" hidden="1" outlineLevel="1" x14ac:dyDescent="0.25">
      <c r="A6009" s="190">
        <f t="shared" si="1623"/>
        <v>2036</v>
      </c>
      <c r="B6009" s="55">
        <f t="shared" si="1624"/>
        <v>10</v>
      </c>
      <c r="C6009" s="55">
        <f t="shared" si="1625"/>
        <v>18</v>
      </c>
      <c r="D6009" s="55">
        <f t="shared" si="1620"/>
        <v>250</v>
      </c>
      <c r="F6009" s="63">
        <f t="shared" si="1630"/>
        <v>49949.749999999956</v>
      </c>
      <c r="G6009" s="64">
        <f t="shared" si="1622"/>
        <v>216.76780580573839</v>
      </c>
      <c r="H6009" s="64">
        <f t="shared" si="1632"/>
        <v>0</v>
      </c>
      <c r="I6009" s="64">
        <f t="shared" si="1632"/>
        <v>0</v>
      </c>
      <c r="J6009" s="64">
        <f t="shared" si="1632"/>
        <v>0</v>
      </c>
      <c r="K6009" s="64">
        <f t="shared" si="1632"/>
        <v>0</v>
      </c>
      <c r="L6009" s="64">
        <f t="shared" si="1632"/>
        <v>0</v>
      </c>
      <c r="M6009" s="64">
        <f t="shared" si="1632"/>
        <v>11.104942201645297</v>
      </c>
      <c r="N6009" s="64">
        <f t="shared" si="1632"/>
        <v>205.6628636040931</v>
      </c>
      <c r="O6009" s="121"/>
      <c r="P6009" s="177">
        <v>0</v>
      </c>
      <c r="Q6009" s="177">
        <v>27.040384388600799</v>
      </c>
      <c r="R6009" s="177">
        <v>27.040384388600799</v>
      </c>
      <c r="S6009" s="177">
        <v>0</v>
      </c>
      <c r="T6009" s="177">
        <v>0</v>
      </c>
      <c r="U6009" s="177">
        <v>27.040384388600799</v>
      </c>
      <c r="V6009" s="177">
        <v>27.040384388600799</v>
      </c>
      <c r="W6009" s="177">
        <v>0</v>
      </c>
      <c r="X6009" s="177">
        <v>0</v>
      </c>
      <c r="Y6009" s="177">
        <v>0</v>
      </c>
      <c r="Z6009" s="177">
        <v>0</v>
      </c>
      <c r="AA6009" s="177">
        <v>32.623213531341797</v>
      </c>
      <c r="AB6009" s="177">
        <v>35.180710449512681</v>
      </c>
      <c r="AC6009" s="177">
        <v>29.697402068835437</v>
      </c>
      <c r="AD6009" s="177">
        <v>0</v>
      </c>
      <c r="AE6009" s="177">
        <v>0</v>
      </c>
      <c r="AF6009" s="177">
        <v>11.104942201645297</v>
      </c>
      <c r="AG6009" s="177">
        <v>0</v>
      </c>
      <c r="AH6009" s="177">
        <v>0</v>
      </c>
      <c r="AI6009" s="177">
        <v>0</v>
      </c>
      <c r="AJ6009" s="177">
        <v>0</v>
      </c>
    </row>
    <row r="6010" spans="1:36" hidden="1" outlineLevel="1" x14ac:dyDescent="0.25">
      <c r="A6010" s="190">
        <f t="shared" si="1623"/>
        <v>2036</v>
      </c>
      <c r="B6010" s="55">
        <f t="shared" si="1624"/>
        <v>10</v>
      </c>
      <c r="C6010" s="55">
        <f t="shared" si="1625"/>
        <v>19</v>
      </c>
      <c r="D6010" s="55">
        <f t="shared" si="1620"/>
        <v>250</v>
      </c>
      <c r="F6010" s="63">
        <f t="shared" si="1630"/>
        <v>49949.791666666621</v>
      </c>
      <c r="G6010" s="64">
        <f t="shared" si="1622"/>
        <v>209.97303236208904</v>
      </c>
      <c r="H6010" s="64">
        <f t="shared" si="1632"/>
        <v>0</v>
      </c>
      <c r="I6010" s="64">
        <f t="shared" si="1632"/>
        <v>0</v>
      </c>
      <c r="J6010" s="64">
        <f t="shared" si="1632"/>
        <v>0</v>
      </c>
      <c r="K6010" s="64">
        <f t="shared" si="1632"/>
        <v>0</v>
      </c>
      <c r="L6010" s="64">
        <f t="shared" si="1632"/>
        <v>0</v>
      </c>
      <c r="M6010" s="64">
        <f t="shared" si="1632"/>
        <v>12.374078453261905</v>
      </c>
      <c r="N6010" s="64">
        <f t="shared" si="1632"/>
        <v>197.59895390882713</v>
      </c>
      <c r="O6010" s="121"/>
      <c r="P6010" s="177">
        <v>0</v>
      </c>
      <c r="Q6010" s="177">
        <v>25.391580462466614</v>
      </c>
      <c r="R6010" s="177">
        <v>25.391580462466614</v>
      </c>
      <c r="S6010" s="177">
        <v>0</v>
      </c>
      <c r="T6010" s="177">
        <v>0</v>
      </c>
      <c r="U6010" s="177">
        <v>25.391580462466614</v>
      </c>
      <c r="V6010" s="177">
        <v>25.391580462466614</v>
      </c>
      <c r="W6010" s="177">
        <v>0</v>
      </c>
      <c r="X6010" s="177">
        <v>0</v>
      </c>
      <c r="Y6010" s="177">
        <v>0</v>
      </c>
      <c r="Z6010" s="177">
        <v>0</v>
      </c>
      <c r="AA6010" s="177">
        <v>33.068540730696604</v>
      </c>
      <c r="AB6010" s="177">
        <v>34.51436852319997</v>
      </c>
      <c r="AC6010" s="177">
        <v>28.44972280506407</v>
      </c>
      <c r="AD6010" s="177">
        <v>0</v>
      </c>
      <c r="AE6010" s="177">
        <v>0</v>
      </c>
      <c r="AF6010" s="177">
        <v>12.374078453261905</v>
      </c>
      <c r="AG6010" s="177">
        <v>0</v>
      </c>
      <c r="AH6010" s="177">
        <v>0</v>
      </c>
      <c r="AI6010" s="177">
        <v>0</v>
      </c>
      <c r="AJ6010" s="177">
        <v>0</v>
      </c>
    </row>
    <row r="6011" spans="1:36" hidden="1" outlineLevel="1" x14ac:dyDescent="0.25">
      <c r="A6011" s="190">
        <f t="shared" si="1623"/>
        <v>2036</v>
      </c>
      <c r="B6011" s="55">
        <f t="shared" si="1624"/>
        <v>10</v>
      </c>
      <c r="C6011" s="55">
        <f t="shared" si="1625"/>
        <v>20</v>
      </c>
      <c r="D6011" s="55">
        <f t="shared" si="1620"/>
        <v>250</v>
      </c>
      <c r="F6011" s="63">
        <f t="shared" si="1630"/>
        <v>49949.833333333285</v>
      </c>
      <c r="G6011" s="64">
        <f t="shared" si="1622"/>
        <v>210.43778136423583</v>
      </c>
      <c r="H6011" s="64">
        <f t="shared" si="1632"/>
        <v>0</v>
      </c>
      <c r="I6011" s="64">
        <f t="shared" si="1632"/>
        <v>0</v>
      </c>
      <c r="J6011" s="64">
        <f t="shared" si="1632"/>
        <v>0</v>
      </c>
      <c r="K6011" s="64">
        <f t="shared" si="1632"/>
        <v>0</v>
      </c>
      <c r="L6011" s="64">
        <f t="shared" si="1632"/>
        <v>0</v>
      </c>
      <c r="M6011" s="64">
        <f t="shared" si="1632"/>
        <v>13.64321470487851</v>
      </c>
      <c r="N6011" s="64">
        <f t="shared" si="1632"/>
        <v>196.79456665935732</v>
      </c>
      <c r="O6011" s="121"/>
      <c r="P6011" s="177">
        <v>0</v>
      </c>
      <c r="Q6011" s="177">
        <v>26.215982425533703</v>
      </c>
      <c r="R6011" s="177">
        <v>26.215982425533703</v>
      </c>
      <c r="S6011" s="177">
        <v>0</v>
      </c>
      <c r="T6011" s="177">
        <v>0</v>
      </c>
      <c r="U6011" s="177">
        <v>26.215982425533703</v>
      </c>
      <c r="V6011" s="177">
        <v>26.215982425533703</v>
      </c>
      <c r="W6011" s="177">
        <v>0</v>
      </c>
      <c r="X6011" s="177">
        <v>0</v>
      </c>
      <c r="Y6011" s="177">
        <v>0</v>
      </c>
      <c r="Z6011" s="177">
        <v>0</v>
      </c>
      <c r="AA6011" s="177">
        <v>31.652163409423242</v>
      </c>
      <c r="AB6011" s="177">
        <v>32.874543417994452</v>
      </c>
      <c r="AC6011" s="177">
        <v>27.403930129804806</v>
      </c>
      <c r="AD6011" s="177">
        <v>0</v>
      </c>
      <c r="AE6011" s="177">
        <v>0</v>
      </c>
      <c r="AF6011" s="177">
        <v>13.64321470487851</v>
      </c>
      <c r="AG6011" s="177">
        <v>0</v>
      </c>
      <c r="AH6011" s="177">
        <v>0</v>
      </c>
      <c r="AI6011" s="177">
        <v>0</v>
      </c>
      <c r="AJ6011" s="177">
        <v>0</v>
      </c>
    </row>
    <row r="6012" spans="1:36" hidden="1" outlineLevel="1" x14ac:dyDescent="0.25">
      <c r="A6012" s="190">
        <f t="shared" si="1623"/>
        <v>2036</v>
      </c>
      <c r="B6012" s="55">
        <f t="shared" si="1624"/>
        <v>10</v>
      </c>
      <c r="C6012" s="55">
        <f t="shared" si="1625"/>
        <v>21</v>
      </c>
      <c r="D6012" s="55">
        <f t="shared" si="1620"/>
        <v>250</v>
      </c>
      <c r="F6012" s="63">
        <f t="shared" si="1630"/>
        <v>49949.874999999949</v>
      </c>
      <c r="G6012" s="64">
        <f t="shared" si="1622"/>
        <v>205.02368326178026</v>
      </c>
      <c r="H6012" s="64">
        <f t="shared" si="1632"/>
        <v>0</v>
      </c>
      <c r="I6012" s="64">
        <f t="shared" si="1632"/>
        <v>0</v>
      </c>
      <c r="J6012" s="64">
        <f t="shared" si="1632"/>
        <v>0</v>
      </c>
      <c r="K6012" s="64">
        <f t="shared" si="1632"/>
        <v>0</v>
      </c>
      <c r="L6012" s="64">
        <f t="shared" si="1632"/>
        <v>0</v>
      </c>
      <c r="M6012" s="64">
        <f t="shared" si="1632"/>
        <v>15.441157728002036</v>
      </c>
      <c r="N6012" s="64">
        <f t="shared" si="1632"/>
        <v>189.58252553377824</v>
      </c>
      <c r="O6012" s="121"/>
      <c r="P6012" s="177">
        <v>0</v>
      </c>
      <c r="Q6012" s="177">
        <v>24.845414161934656</v>
      </c>
      <c r="R6012" s="177">
        <v>24.845414161934656</v>
      </c>
      <c r="S6012" s="177">
        <v>0</v>
      </c>
      <c r="T6012" s="177">
        <v>0</v>
      </c>
      <c r="U6012" s="177">
        <v>24.845414161934656</v>
      </c>
      <c r="V6012" s="177">
        <v>24.845414161934656</v>
      </c>
      <c r="W6012" s="177">
        <v>0</v>
      </c>
      <c r="X6012" s="177">
        <v>0</v>
      </c>
      <c r="Y6012" s="177">
        <v>0</v>
      </c>
      <c r="Z6012" s="177">
        <v>0</v>
      </c>
      <c r="AA6012" s="177">
        <v>31.940431497589799</v>
      </c>
      <c r="AB6012" s="177">
        <v>32.140088725476573</v>
      </c>
      <c r="AC6012" s="177">
        <v>26.120348662973246</v>
      </c>
      <c r="AD6012" s="177">
        <v>0</v>
      </c>
      <c r="AE6012" s="177">
        <v>0</v>
      </c>
      <c r="AF6012" s="177">
        <v>15.441157728002036</v>
      </c>
      <c r="AG6012" s="177">
        <v>0</v>
      </c>
      <c r="AH6012" s="177">
        <v>0</v>
      </c>
      <c r="AI6012" s="177">
        <v>0</v>
      </c>
      <c r="AJ6012" s="177">
        <v>0</v>
      </c>
    </row>
    <row r="6013" spans="1:36" hidden="1" outlineLevel="1" x14ac:dyDescent="0.25">
      <c r="A6013" s="190">
        <f t="shared" si="1623"/>
        <v>2036</v>
      </c>
      <c r="B6013" s="55">
        <f t="shared" si="1624"/>
        <v>10</v>
      </c>
      <c r="C6013" s="55">
        <f t="shared" si="1625"/>
        <v>22</v>
      </c>
      <c r="D6013" s="55">
        <f t="shared" si="1620"/>
        <v>250</v>
      </c>
      <c r="F6013" s="63">
        <f t="shared" si="1630"/>
        <v>49949.916666666613</v>
      </c>
      <c r="G6013" s="64">
        <f t="shared" si="1622"/>
        <v>209.60173178409036</v>
      </c>
      <c r="H6013" s="64">
        <f t="shared" si="1632"/>
        <v>0</v>
      </c>
      <c r="I6013" s="64">
        <f t="shared" si="1632"/>
        <v>0</v>
      </c>
      <c r="J6013" s="64">
        <f t="shared" si="1632"/>
        <v>0</v>
      </c>
      <c r="K6013" s="64">
        <f t="shared" si="1632"/>
        <v>0</v>
      </c>
      <c r="L6013" s="64">
        <f t="shared" si="1632"/>
        <v>0</v>
      </c>
      <c r="M6013" s="64">
        <f t="shared" si="1632"/>
        <v>16.498771271015876</v>
      </c>
      <c r="N6013" s="64">
        <f t="shared" si="1632"/>
        <v>193.10296051307449</v>
      </c>
      <c r="O6013" s="121"/>
      <c r="P6013" s="177">
        <v>0</v>
      </c>
      <c r="Q6013" s="177">
        <v>24.927854358241362</v>
      </c>
      <c r="R6013" s="177">
        <v>24.927854358241362</v>
      </c>
      <c r="S6013" s="177">
        <v>0</v>
      </c>
      <c r="T6013" s="177">
        <v>0</v>
      </c>
      <c r="U6013" s="177">
        <v>24.927854358241362</v>
      </c>
      <c r="V6013" s="177">
        <v>24.927854358241362</v>
      </c>
      <c r="W6013" s="177">
        <v>0</v>
      </c>
      <c r="X6013" s="177">
        <v>0</v>
      </c>
      <c r="Y6013" s="177">
        <v>0</v>
      </c>
      <c r="Z6013" s="177">
        <v>0</v>
      </c>
      <c r="AA6013" s="177">
        <v>32.71041527537956</v>
      </c>
      <c r="AB6013" s="177">
        <v>33.620609233008672</v>
      </c>
      <c r="AC6013" s="177">
        <v>27.06051857172082</v>
      </c>
      <c r="AD6013" s="177">
        <v>0</v>
      </c>
      <c r="AE6013" s="177">
        <v>0</v>
      </c>
      <c r="AF6013" s="177">
        <v>16.498771271015876</v>
      </c>
      <c r="AG6013" s="177">
        <v>0</v>
      </c>
      <c r="AH6013" s="177">
        <v>0</v>
      </c>
      <c r="AI6013" s="177">
        <v>0</v>
      </c>
      <c r="AJ6013" s="177">
        <v>0</v>
      </c>
    </row>
    <row r="6014" spans="1:36" hidden="1" outlineLevel="1" x14ac:dyDescent="0.25">
      <c r="A6014" s="190">
        <f t="shared" si="1623"/>
        <v>2036</v>
      </c>
      <c r="B6014" s="55">
        <f t="shared" si="1624"/>
        <v>10</v>
      </c>
      <c r="C6014" s="55">
        <f t="shared" si="1625"/>
        <v>23</v>
      </c>
      <c r="D6014" s="55">
        <f t="shared" si="1620"/>
        <v>250</v>
      </c>
      <c r="F6014" s="63">
        <f t="shared" si="1630"/>
        <v>49949.958333333278</v>
      </c>
      <c r="G6014" s="64">
        <f t="shared" si="1622"/>
        <v>209.21799145335433</v>
      </c>
      <c r="H6014" s="64">
        <f t="shared" si="1632"/>
        <v>0</v>
      </c>
      <c r="I6014" s="64">
        <f t="shared" si="1632"/>
        <v>0</v>
      </c>
      <c r="J6014" s="64">
        <f t="shared" si="1632"/>
        <v>0</v>
      </c>
      <c r="K6014" s="64">
        <f t="shared" si="1632"/>
        <v>0</v>
      </c>
      <c r="L6014" s="64">
        <f t="shared" si="1632"/>
        <v>0</v>
      </c>
      <c r="M6014" s="64">
        <f t="shared" si="1632"/>
        <v>15.864203145207568</v>
      </c>
      <c r="N6014" s="64">
        <f t="shared" si="1632"/>
        <v>193.35378830814676</v>
      </c>
      <c r="O6014" s="121"/>
      <c r="P6014" s="177">
        <v>0</v>
      </c>
      <c r="Q6014" s="177">
        <v>24.639313671167884</v>
      </c>
      <c r="R6014" s="177">
        <v>24.639313671167884</v>
      </c>
      <c r="S6014" s="177">
        <v>0</v>
      </c>
      <c r="T6014" s="177">
        <v>0</v>
      </c>
      <c r="U6014" s="177">
        <v>24.639313671167884</v>
      </c>
      <c r="V6014" s="177">
        <v>24.639313671167884</v>
      </c>
      <c r="W6014" s="177">
        <v>0</v>
      </c>
      <c r="X6014" s="177">
        <v>0</v>
      </c>
      <c r="Y6014" s="177">
        <v>0</v>
      </c>
      <c r="Z6014" s="177">
        <v>0</v>
      </c>
      <c r="AA6014" s="177">
        <v>32.682881236175987</v>
      </c>
      <c r="AB6014" s="177">
        <v>34.089542826608088</v>
      </c>
      <c r="AC6014" s="177">
        <v>28.024109560691137</v>
      </c>
      <c r="AD6014" s="177">
        <v>0</v>
      </c>
      <c r="AE6014" s="177">
        <v>0</v>
      </c>
      <c r="AF6014" s="177">
        <v>15.864203145207568</v>
      </c>
      <c r="AG6014" s="177">
        <v>0</v>
      </c>
      <c r="AH6014" s="177">
        <v>0</v>
      </c>
      <c r="AI6014" s="177">
        <v>0</v>
      </c>
      <c r="AJ6014" s="177">
        <v>0</v>
      </c>
    </row>
    <row r="6015" spans="1:36" hidden="1" outlineLevel="1" x14ac:dyDescent="0.25">
      <c r="A6015" s="190">
        <f t="shared" si="1623"/>
        <v>2036</v>
      </c>
      <c r="B6015" s="55">
        <f t="shared" si="1624"/>
        <v>11</v>
      </c>
      <c r="C6015" s="55">
        <f t="shared" si="1625"/>
        <v>0</v>
      </c>
      <c r="D6015" s="55">
        <f t="shared" si="1620"/>
        <v>251</v>
      </c>
      <c r="F6015" s="63">
        <f t="shared" ref="F6015" si="1633">EDATE(F5991,1)</f>
        <v>49980</v>
      </c>
      <c r="G6015" s="64">
        <f t="shared" si="1622"/>
        <v>276.93138793108284</v>
      </c>
      <c r="H6015" s="64">
        <f t="shared" ref="H6015:N6024" si="1634">SUMIF($P$6:$AK$6,H$6,$P6015:$AK6015)</f>
        <v>0</v>
      </c>
      <c r="I6015" s="64">
        <f t="shared" si="1634"/>
        <v>0</v>
      </c>
      <c r="J6015" s="64">
        <f t="shared" si="1634"/>
        <v>0</v>
      </c>
      <c r="K6015" s="64">
        <f t="shared" si="1634"/>
        <v>0</v>
      </c>
      <c r="L6015" s="64">
        <f t="shared" si="1634"/>
        <v>0</v>
      </c>
      <c r="M6015" s="64">
        <f t="shared" si="1634"/>
        <v>12.976379472648778</v>
      </c>
      <c r="N6015" s="64">
        <f t="shared" si="1634"/>
        <v>263.95500845843407</v>
      </c>
      <c r="O6015" s="121"/>
      <c r="P6015" s="177">
        <v>0</v>
      </c>
      <c r="Q6015" s="177">
        <v>34.109631221901161</v>
      </c>
      <c r="R6015" s="177">
        <v>34.109631221901161</v>
      </c>
      <c r="S6015" s="177">
        <v>0</v>
      </c>
      <c r="T6015" s="177">
        <v>0</v>
      </c>
      <c r="U6015" s="177">
        <v>34.109631221901161</v>
      </c>
      <c r="V6015" s="177">
        <v>34.109631221901161</v>
      </c>
      <c r="W6015" s="177">
        <v>0</v>
      </c>
      <c r="X6015" s="177">
        <v>0</v>
      </c>
      <c r="Y6015" s="177">
        <v>0</v>
      </c>
      <c r="Z6015" s="177">
        <v>0</v>
      </c>
      <c r="AA6015" s="177">
        <v>43.681582650544371</v>
      </c>
      <c r="AB6015" s="177">
        <v>46.656683458930587</v>
      </c>
      <c r="AC6015" s="177">
        <v>37.178217461354492</v>
      </c>
      <c r="AD6015" s="177">
        <v>0</v>
      </c>
      <c r="AE6015" s="177">
        <v>0</v>
      </c>
      <c r="AF6015" s="177">
        <v>12.976379472648778</v>
      </c>
      <c r="AG6015" s="177">
        <v>0</v>
      </c>
      <c r="AH6015" s="177">
        <v>0</v>
      </c>
      <c r="AI6015" s="177">
        <v>0</v>
      </c>
      <c r="AJ6015" s="177">
        <v>0</v>
      </c>
    </row>
    <row r="6016" spans="1:36" hidden="1" outlineLevel="1" x14ac:dyDescent="0.25">
      <c r="A6016" s="190">
        <f t="shared" si="1623"/>
        <v>2036</v>
      </c>
      <c r="B6016" s="55">
        <f t="shared" si="1624"/>
        <v>11</v>
      </c>
      <c r="C6016" s="55">
        <f t="shared" si="1625"/>
        <v>1</v>
      </c>
      <c r="D6016" s="55">
        <f t="shared" si="1620"/>
        <v>251</v>
      </c>
      <c r="F6016" s="63">
        <f t="shared" ref="F6016" si="1635">F6015+1/24</f>
        <v>49980.041666666664</v>
      </c>
      <c r="G6016" s="64">
        <f t="shared" si="1622"/>
        <v>258.89448315543837</v>
      </c>
      <c r="H6016" s="64">
        <f t="shared" si="1634"/>
        <v>0</v>
      </c>
      <c r="I6016" s="64">
        <f t="shared" si="1634"/>
        <v>0</v>
      </c>
      <c r="J6016" s="64">
        <f t="shared" si="1634"/>
        <v>0</v>
      </c>
      <c r="K6016" s="64">
        <f t="shared" si="1634"/>
        <v>0</v>
      </c>
      <c r="L6016" s="64">
        <f t="shared" si="1634"/>
        <v>0</v>
      </c>
      <c r="M6016" s="64">
        <f t="shared" si="1634"/>
        <v>12.767083029541535</v>
      </c>
      <c r="N6016" s="64">
        <f t="shared" si="1634"/>
        <v>246.12740012589686</v>
      </c>
      <c r="O6016" s="121"/>
      <c r="P6016" s="177">
        <v>0</v>
      </c>
      <c r="Q6016" s="177">
        <v>30.770803271479416</v>
      </c>
      <c r="R6016" s="177">
        <v>30.770803271479416</v>
      </c>
      <c r="S6016" s="177">
        <v>0</v>
      </c>
      <c r="T6016" s="177">
        <v>0</v>
      </c>
      <c r="U6016" s="177">
        <v>30.770803271479416</v>
      </c>
      <c r="V6016" s="177">
        <v>30.770803271479416</v>
      </c>
      <c r="W6016" s="177">
        <v>0</v>
      </c>
      <c r="X6016" s="177">
        <v>0</v>
      </c>
      <c r="Y6016" s="177">
        <v>0</v>
      </c>
      <c r="Z6016" s="177">
        <v>0</v>
      </c>
      <c r="AA6016" s="177">
        <v>41.690536102988517</v>
      </c>
      <c r="AB6016" s="177">
        <v>45.969439136183112</v>
      </c>
      <c r="AC6016" s="177">
        <v>35.384211800807556</v>
      </c>
      <c r="AD6016" s="177">
        <v>0</v>
      </c>
      <c r="AE6016" s="177">
        <v>0</v>
      </c>
      <c r="AF6016" s="177">
        <v>12.767083029541535</v>
      </c>
      <c r="AG6016" s="177">
        <v>0</v>
      </c>
      <c r="AH6016" s="177">
        <v>0</v>
      </c>
      <c r="AI6016" s="177">
        <v>0</v>
      </c>
      <c r="AJ6016" s="177">
        <v>0</v>
      </c>
    </row>
    <row r="6017" spans="1:36" hidden="1" outlineLevel="1" x14ac:dyDescent="0.25">
      <c r="A6017" s="190">
        <f t="shared" si="1623"/>
        <v>2036</v>
      </c>
      <c r="B6017" s="55">
        <f t="shared" si="1624"/>
        <v>11</v>
      </c>
      <c r="C6017" s="55">
        <f t="shared" si="1625"/>
        <v>2</v>
      </c>
      <c r="D6017" s="55">
        <f t="shared" si="1620"/>
        <v>251</v>
      </c>
      <c r="F6017" s="63">
        <f t="shared" si="1630"/>
        <v>49980.083333333328</v>
      </c>
      <c r="G6017" s="64">
        <f t="shared" si="1622"/>
        <v>255.84818921653513</v>
      </c>
      <c r="H6017" s="64">
        <f t="shared" si="1634"/>
        <v>0</v>
      </c>
      <c r="I6017" s="64">
        <f t="shared" si="1634"/>
        <v>0</v>
      </c>
      <c r="J6017" s="64">
        <f t="shared" si="1634"/>
        <v>0</v>
      </c>
      <c r="K6017" s="64">
        <f t="shared" si="1634"/>
        <v>0</v>
      </c>
      <c r="L6017" s="64">
        <f t="shared" si="1634"/>
        <v>0</v>
      </c>
      <c r="M6017" s="64">
        <f t="shared" si="1634"/>
        <v>12.871731251095156</v>
      </c>
      <c r="N6017" s="64">
        <f t="shared" si="1634"/>
        <v>242.97645796543998</v>
      </c>
      <c r="O6017" s="121"/>
      <c r="P6017" s="177">
        <v>0</v>
      </c>
      <c r="Q6017" s="177">
        <v>28.854068707348411</v>
      </c>
      <c r="R6017" s="177">
        <v>28.854068707348411</v>
      </c>
      <c r="S6017" s="177">
        <v>0</v>
      </c>
      <c r="T6017" s="177">
        <v>0</v>
      </c>
      <c r="U6017" s="177">
        <v>28.854068707348411</v>
      </c>
      <c r="V6017" s="177">
        <v>28.854068707348411</v>
      </c>
      <c r="W6017" s="177">
        <v>0</v>
      </c>
      <c r="X6017" s="177">
        <v>0</v>
      </c>
      <c r="Y6017" s="177">
        <v>0</v>
      </c>
      <c r="Z6017" s="177">
        <v>0</v>
      </c>
      <c r="AA6017" s="177">
        <v>43.84368528351829</v>
      </c>
      <c r="AB6017" s="177">
        <v>45.97384536505448</v>
      </c>
      <c r="AC6017" s="177">
        <v>37.74265248747357</v>
      </c>
      <c r="AD6017" s="177">
        <v>0</v>
      </c>
      <c r="AE6017" s="177">
        <v>0</v>
      </c>
      <c r="AF6017" s="177">
        <v>12.871731251095156</v>
      </c>
      <c r="AG6017" s="177">
        <v>0</v>
      </c>
      <c r="AH6017" s="177">
        <v>0</v>
      </c>
      <c r="AI6017" s="177">
        <v>0</v>
      </c>
      <c r="AJ6017" s="177">
        <v>0</v>
      </c>
    </row>
    <row r="6018" spans="1:36" hidden="1" outlineLevel="1" x14ac:dyDescent="0.25">
      <c r="A6018" s="190">
        <f t="shared" si="1623"/>
        <v>2036</v>
      </c>
      <c r="B6018" s="55">
        <f t="shared" si="1624"/>
        <v>11</v>
      </c>
      <c r="C6018" s="55">
        <f t="shared" si="1625"/>
        <v>3</v>
      </c>
      <c r="D6018" s="55">
        <f t="shared" si="1620"/>
        <v>251</v>
      </c>
      <c r="F6018" s="63">
        <f t="shared" si="1630"/>
        <v>49980.124999999993</v>
      </c>
      <c r="G6018" s="64">
        <f t="shared" si="1622"/>
        <v>262.8863601573222</v>
      </c>
      <c r="H6018" s="64">
        <f t="shared" si="1634"/>
        <v>0</v>
      </c>
      <c r="I6018" s="64">
        <f t="shared" si="1634"/>
        <v>0</v>
      </c>
      <c r="J6018" s="64">
        <f t="shared" si="1634"/>
        <v>0</v>
      </c>
      <c r="K6018" s="64">
        <f t="shared" si="1634"/>
        <v>0</v>
      </c>
      <c r="L6018" s="64">
        <f t="shared" si="1634"/>
        <v>0</v>
      </c>
      <c r="M6018" s="64">
        <f t="shared" si="1634"/>
        <v>12.976379472648778</v>
      </c>
      <c r="N6018" s="64">
        <f t="shared" si="1634"/>
        <v>249.90998068467343</v>
      </c>
      <c r="O6018" s="121"/>
      <c r="P6018" s="177">
        <v>0</v>
      </c>
      <c r="Q6018" s="177">
        <v>29.74030081764554</v>
      </c>
      <c r="R6018" s="177">
        <v>29.74030081764554</v>
      </c>
      <c r="S6018" s="177">
        <v>0</v>
      </c>
      <c r="T6018" s="177">
        <v>0</v>
      </c>
      <c r="U6018" s="177">
        <v>29.74030081764554</v>
      </c>
      <c r="V6018" s="177">
        <v>29.74030081764554</v>
      </c>
      <c r="W6018" s="177">
        <v>0</v>
      </c>
      <c r="X6018" s="177">
        <v>0</v>
      </c>
      <c r="Y6018" s="177">
        <v>0</v>
      </c>
      <c r="Z6018" s="177">
        <v>0</v>
      </c>
      <c r="AA6018" s="177">
        <v>45.859502636950197</v>
      </c>
      <c r="AB6018" s="177">
        <v>45.2657490012853</v>
      </c>
      <c r="AC6018" s="177">
        <v>39.823525775855778</v>
      </c>
      <c r="AD6018" s="177">
        <v>0</v>
      </c>
      <c r="AE6018" s="177">
        <v>0</v>
      </c>
      <c r="AF6018" s="177">
        <v>12.976379472648778</v>
      </c>
      <c r="AG6018" s="177">
        <v>0</v>
      </c>
      <c r="AH6018" s="177">
        <v>0</v>
      </c>
      <c r="AI6018" s="177">
        <v>0</v>
      </c>
      <c r="AJ6018" s="177">
        <v>0</v>
      </c>
    </row>
    <row r="6019" spans="1:36" hidden="1" outlineLevel="1" x14ac:dyDescent="0.25">
      <c r="A6019" s="190">
        <f t="shared" si="1623"/>
        <v>2036</v>
      </c>
      <c r="B6019" s="55">
        <f t="shared" si="1624"/>
        <v>11</v>
      </c>
      <c r="C6019" s="55">
        <f t="shared" si="1625"/>
        <v>4</v>
      </c>
      <c r="D6019" s="55">
        <f t="shared" si="1620"/>
        <v>251</v>
      </c>
      <c r="F6019" s="63">
        <f t="shared" si="1630"/>
        <v>49980.166666666657</v>
      </c>
      <c r="G6019" s="64">
        <f t="shared" si="1622"/>
        <v>274.92786249038068</v>
      </c>
      <c r="H6019" s="64">
        <f t="shared" si="1634"/>
        <v>0</v>
      </c>
      <c r="I6019" s="64">
        <f t="shared" si="1634"/>
        <v>0</v>
      </c>
      <c r="J6019" s="64">
        <f t="shared" si="1634"/>
        <v>0</v>
      </c>
      <c r="K6019" s="64">
        <f t="shared" si="1634"/>
        <v>0</v>
      </c>
      <c r="L6019" s="64">
        <f t="shared" si="1634"/>
        <v>0</v>
      </c>
      <c r="M6019" s="64">
        <f t="shared" si="1634"/>
        <v>12.871731251095156</v>
      </c>
      <c r="N6019" s="64">
        <f t="shared" si="1634"/>
        <v>262.05613123928549</v>
      </c>
      <c r="O6019" s="121"/>
      <c r="P6019" s="177">
        <v>0</v>
      </c>
      <c r="Q6019" s="177">
        <v>31.368494694703067</v>
      </c>
      <c r="R6019" s="177">
        <v>31.368494694703067</v>
      </c>
      <c r="S6019" s="177">
        <v>0</v>
      </c>
      <c r="T6019" s="177">
        <v>0</v>
      </c>
      <c r="U6019" s="177">
        <v>31.368494694703067</v>
      </c>
      <c r="V6019" s="177">
        <v>31.368494694703067</v>
      </c>
      <c r="W6019" s="177">
        <v>0</v>
      </c>
      <c r="X6019" s="177">
        <v>0</v>
      </c>
      <c r="Y6019" s="177">
        <v>0</v>
      </c>
      <c r="Z6019" s="177">
        <v>0</v>
      </c>
      <c r="AA6019" s="177">
        <v>47.760818642050822</v>
      </c>
      <c r="AB6019" s="177">
        <v>46.218812806862594</v>
      </c>
      <c r="AC6019" s="177">
        <v>42.60252101155983</v>
      </c>
      <c r="AD6019" s="177">
        <v>0</v>
      </c>
      <c r="AE6019" s="177">
        <v>0</v>
      </c>
      <c r="AF6019" s="177">
        <v>12.871731251095156</v>
      </c>
      <c r="AG6019" s="177">
        <v>0</v>
      </c>
      <c r="AH6019" s="177">
        <v>0</v>
      </c>
      <c r="AI6019" s="177">
        <v>0</v>
      </c>
      <c r="AJ6019" s="177">
        <v>0</v>
      </c>
    </row>
    <row r="6020" spans="1:36" hidden="1" outlineLevel="1" x14ac:dyDescent="0.25">
      <c r="A6020" s="190">
        <f t="shared" si="1623"/>
        <v>2036</v>
      </c>
      <c r="B6020" s="55">
        <f t="shared" si="1624"/>
        <v>11</v>
      </c>
      <c r="C6020" s="55">
        <f t="shared" si="1625"/>
        <v>5</v>
      </c>
      <c r="D6020" s="55">
        <f t="shared" si="1620"/>
        <v>251</v>
      </c>
      <c r="F6020" s="63">
        <f t="shared" si="1630"/>
        <v>49980.208333333321</v>
      </c>
      <c r="G6020" s="64">
        <f t="shared" si="1622"/>
        <v>268.40555456100003</v>
      </c>
      <c r="H6020" s="64">
        <f t="shared" si="1634"/>
        <v>0</v>
      </c>
      <c r="I6020" s="64">
        <f t="shared" si="1634"/>
        <v>0</v>
      </c>
      <c r="J6020" s="64">
        <f t="shared" si="1634"/>
        <v>0</v>
      </c>
      <c r="K6020" s="64">
        <f t="shared" si="1634"/>
        <v>0</v>
      </c>
      <c r="L6020" s="64">
        <f t="shared" si="1634"/>
        <v>0</v>
      </c>
      <c r="M6020" s="64">
        <f t="shared" si="1634"/>
        <v>12.662434807987918</v>
      </c>
      <c r="N6020" s="64">
        <f t="shared" si="1634"/>
        <v>255.74311975301214</v>
      </c>
      <c r="O6020" s="121"/>
      <c r="P6020" s="177">
        <v>0</v>
      </c>
      <c r="Q6020" s="177">
        <v>30.070061602872382</v>
      </c>
      <c r="R6020" s="177">
        <v>30.070061602872382</v>
      </c>
      <c r="S6020" s="177">
        <v>0</v>
      </c>
      <c r="T6020" s="177">
        <v>0</v>
      </c>
      <c r="U6020" s="177">
        <v>30.070061602872382</v>
      </c>
      <c r="V6020" s="177">
        <v>30.070061602872382</v>
      </c>
      <c r="W6020" s="177">
        <v>0</v>
      </c>
      <c r="X6020" s="177">
        <v>0</v>
      </c>
      <c r="Y6020" s="177">
        <v>0</v>
      </c>
      <c r="Z6020" s="177">
        <v>0</v>
      </c>
      <c r="AA6020" s="177">
        <v>47.598720193107283</v>
      </c>
      <c r="AB6020" s="177">
        <v>47.833504241613667</v>
      </c>
      <c r="AC6020" s="177">
        <v>40.030648906801652</v>
      </c>
      <c r="AD6020" s="177">
        <v>0</v>
      </c>
      <c r="AE6020" s="177">
        <v>0</v>
      </c>
      <c r="AF6020" s="177">
        <v>12.662434807987918</v>
      </c>
      <c r="AG6020" s="177">
        <v>0</v>
      </c>
      <c r="AH6020" s="177">
        <v>0</v>
      </c>
      <c r="AI6020" s="177">
        <v>0</v>
      </c>
      <c r="AJ6020" s="177">
        <v>0</v>
      </c>
    </row>
    <row r="6021" spans="1:36" hidden="1" outlineLevel="1" x14ac:dyDescent="0.25">
      <c r="A6021" s="190">
        <f t="shared" si="1623"/>
        <v>2036</v>
      </c>
      <c r="B6021" s="55">
        <f t="shared" si="1624"/>
        <v>11</v>
      </c>
      <c r="C6021" s="55">
        <f t="shared" si="1625"/>
        <v>6</v>
      </c>
      <c r="D6021" s="55">
        <f t="shared" si="1620"/>
        <v>251</v>
      </c>
      <c r="F6021" s="63">
        <f t="shared" si="1630"/>
        <v>49980.249999999985</v>
      </c>
      <c r="G6021" s="64">
        <f t="shared" si="1622"/>
        <v>269.17038890852086</v>
      </c>
      <c r="H6021" s="64">
        <f t="shared" si="1634"/>
        <v>0</v>
      </c>
      <c r="I6021" s="64">
        <f t="shared" si="1634"/>
        <v>4.1999285384387601</v>
      </c>
      <c r="J6021" s="64">
        <f t="shared" si="1634"/>
        <v>0</v>
      </c>
      <c r="K6021" s="64">
        <f t="shared" si="1634"/>
        <v>0</v>
      </c>
      <c r="L6021" s="64">
        <f t="shared" si="1634"/>
        <v>0</v>
      </c>
      <c r="M6021" s="64">
        <f t="shared" si="1634"/>
        <v>12.453138364880679</v>
      </c>
      <c r="N6021" s="64">
        <f t="shared" si="1634"/>
        <v>252.51732200520144</v>
      </c>
      <c r="O6021" s="121"/>
      <c r="P6021" s="177">
        <v>0</v>
      </c>
      <c r="Q6021" s="177">
        <v>28.524307922121579</v>
      </c>
      <c r="R6021" s="177">
        <v>28.524307922121579</v>
      </c>
      <c r="S6021" s="177">
        <v>1.6015552799231081</v>
      </c>
      <c r="T6021" s="177">
        <v>2.598373258515652</v>
      </c>
      <c r="U6021" s="177">
        <v>28.524307922121579</v>
      </c>
      <c r="V6021" s="177">
        <v>28.524307922121579</v>
      </c>
      <c r="W6021" s="177">
        <v>0</v>
      </c>
      <c r="X6021" s="177">
        <v>0</v>
      </c>
      <c r="Y6021" s="177">
        <v>0</v>
      </c>
      <c r="Z6021" s="177">
        <v>0</v>
      </c>
      <c r="AA6021" s="177">
        <v>48.080317248313136</v>
      </c>
      <c r="AB6021" s="177">
        <v>46.71877493361697</v>
      </c>
      <c r="AC6021" s="177">
        <v>43.620998134785019</v>
      </c>
      <c r="AD6021" s="177">
        <v>0</v>
      </c>
      <c r="AE6021" s="177">
        <v>0</v>
      </c>
      <c r="AF6021" s="177">
        <v>12.453138364880679</v>
      </c>
      <c r="AG6021" s="177">
        <v>0</v>
      </c>
      <c r="AH6021" s="177">
        <v>0</v>
      </c>
      <c r="AI6021" s="177">
        <v>0</v>
      </c>
      <c r="AJ6021" s="177">
        <v>0</v>
      </c>
    </row>
    <row r="6022" spans="1:36" hidden="1" outlineLevel="1" x14ac:dyDescent="0.25">
      <c r="A6022" s="190">
        <f t="shared" si="1623"/>
        <v>2036</v>
      </c>
      <c r="B6022" s="55">
        <f t="shared" si="1624"/>
        <v>11</v>
      </c>
      <c r="C6022" s="55">
        <f t="shared" si="1625"/>
        <v>7</v>
      </c>
      <c r="D6022" s="55">
        <f t="shared" si="1620"/>
        <v>251</v>
      </c>
      <c r="F6022" s="63">
        <f t="shared" si="1630"/>
        <v>49980.29166666665</v>
      </c>
      <c r="G6022" s="64">
        <f t="shared" si="1622"/>
        <v>300.30740638324016</v>
      </c>
      <c r="H6022" s="64">
        <f t="shared" si="1634"/>
        <v>0</v>
      </c>
      <c r="I6022" s="64">
        <f t="shared" si="1634"/>
        <v>31.021991711490127</v>
      </c>
      <c r="J6022" s="64">
        <f t="shared" si="1634"/>
        <v>0</v>
      </c>
      <c r="K6022" s="64">
        <f t="shared" si="1634"/>
        <v>0</v>
      </c>
      <c r="L6022" s="64">
        <f t="shared" si="1634"/>
        <v>0</v>
      </c>
      <c r="M6022" s="64">
        <f t="shared" si="1634"/>
        <v>12.034545478666203</v>
      </c>
      <c r="N6022" s="64">
        <f t="shared" si="1634"/>
        <v>257.25086919308382</v>
      </c>
      <c r="O6022" s="121"/>
      <c r="P6022" s="177">
        <v>0</v>
      </c>
      <c r="Q6022" s="177">
        <v>29.225049590728609</v>
      </c>
      <c r="R6022" s="177">
        <v>29.225049590728609</v>
      </c>
      <c r="S6022" s="177">
        <v>10.302137090166177</v>
      </c>
      <c r="T6022" s="177">
        <v>12.907172013018492</v>
      </c>
      <c r="U6022" s="177">
        <v>29.225049590728609</v>
      </c>
      <c r="V6022" s="177">
        <v>29.225049590728609</v>
      </c>
      <c r="W6022" s="177">
        <v>0.41893962829253417</v>
      </c>
      <c r="X6022" s="177">
        <v>3.6892840788164354</v>
      </c>
      <c r="Y6022" s="177">
        <v>1.9451466666666666</v>
      </c>
      <c r="Z6022" s="177">
        <v>0</v>
      </c>
      <c r="AA6022" s="177">
        <v>49.599012088741702</v>
      </c>
      <c r="AB6022" s="177">
        <v>45.965752703569521</v>
      </c>
      <c r="AC6022" s="177">
        <v>44.785906037858126</v>
      </c>
      <c r="AD6022" s="177">
        <v>0</v>
      </c>
      <c r="AE6022" s="177">
        <v>0</v>
      </c>
      <c r="AF6022" s="177">
        <v>12.034545478666203</v>
      </c>
      <c r="AG6022" s="177">
        <v>0</v>
      </c>
      <c r="AH6022" s="177">
        <v>0</v>
      </c>
      <c r="AI6022" s="177">
        <v>0</v>
      </c>
      <c r="AJ6022" s="177">
        <v>1.7593122345298229</v>
      </c>
    </row>
    <row r="6023" spans="1:36" hidden="1" outlineLevel="1" x14ac:dyDescent="0.25">
      <c r="A6023" s="190">
        <f t="shared" si="1623"/>
        <v>2036</v>
      </c>
      <c r="B6023" s="55">
        <f t="shared" si="1624"/>
        <v>11</v>
      </c>
      <c r="C6023" s="55">
        <f t="shared" si="1625"/>
        <v>8</v>
      </c>
      <c r="D6023" s="55">
        <f t="shared" si="1620"/>
        <v>251</v>
      </c>
      <c r="F6023" s="63">
        <f t="shared" si="1630"/>
        <v>49980.333333333314</v>
      </c>
      <c r="G6023" s="64">
        <f t="shared" si="1622"/>
        <v>354.28403350986821</v>
      </c>
      <c r="H6023" s="64">
        <f t="shared" si="1634"/>
        <v>0</v>
      </c>
      <c r="I6023" s="64">
        <f t="shared" si="1634"/>
        <v>73.414264753644218</v>
      </c>
      <c r="J6023" s="64">
        <f t="shared" si="1634"/>
        <v>0</v>
      </c>
      <c r="K6023" s="64">
        <f t="shared" si="1634"/>
        <v>0</v>
      </c>
      <c r="L6023" s="64">
        <f t="shared" si="1634"/>
        <v>0</v>
      </c>
      <c r="M6023" s="64">
        <f t="shared" si="1634"/>
        <v>10.464822155361915</v>
      </c>
      <c r="N6023" s="64">
        <f t="shared" si="1634"/>
        <v>270.40494660086205</v>
      </c>
      <c r="O6023" s="121"/>
      <c r="P6023" s="177">
        <v>0</v>
      </c>
      <c r="Q6023" s="177">
        <v>33.563464921369217</v>
      </c>
      <c r="R6023" s="177">
        <v>33.563464921369217</v>
      </c>
      <c r="S6023" s="177">
        <v>17.212114819327937</v>
      </c>
      <c r="T6023" s="177">
        <v>16.182982402161862</v>
      </c>
      <c r="U6023" s="177">
        <v>33.563464921369217</v>
      </c>
      <c r="V6023" s="177">
        <v>33.563464921369217</v>
      </c>
      <c r="W6023" s="177">
        <v>2.8112848096591447</v>
      </c>
      <c r="X6023" s="177">
        <v>16.678937421367792</v>
      </c>
      <c r="Y6023" s="177">
        <v>8.5586453333333328</v>
      </c>
      <c r="Z6023" s="177">
        <v>0</v>
      </c>
      <c r="AA6023" s="177">
        <v>47.097334215967322</v>
      </c>
      <c r="AB6023" s="177">
        <v>44.95828982239297</v>
      </c>
      <c r="AC6023" s="177">
        <v>44.095462877024865</v>
      </c>
      <c r="AD6023" s="177">
        <v>0</v>
      </c>
      <c r="AE6023" s="177">
        <v>0</v>
      </c>
      <c r="AF6023" s="177">
        <v>10.464822155361915</v>
      </c>
      <c r="AG6023" s="177">
        <v>0</v>
      </c>
      <c r="AH6023" s="177">
        <v>0</v>
      </c>
      <c r="AI6023" s="177">
        <v>0</v>
      </c>
      <c r="AJ6023" s="177">
        <v>11.970299967794155</v>
      </c>
    </row>
    <row r="6024" spans="1:36" hidden="1" outlineLevel="1" x14ac:dyDescent="0.25">
      <c r="A6024" s="190">
        <f t="shared" si="1623"/>
        <v>2036</v>
      </c>
      <c r="B6024" s="55">
        <f t="shared" si="1624"/>
        <v>11</v>
      </c>
      <c r="C6024" s="55">
        <f t="shared" si="1625"/>
        <v>9</v>
      </c>
      <c r="D6024" s="55">
        <f t="shared" si="1620"/>
        <v>251</v>
      </c>
      <c r="F6024" s="63">
        <f t="shared" si="1630"/>
        <v>49980.374999999978</v>
      </c>
      <c r="G6024" s="64">
        <f t="shared" si="1622"/>
        <v>391.87686521983198</v>
      </c>
      <c r="H6024" s="64">
        <f t="shared" si="1634"/>
        <v>0</v>
      </c>
      <c r="I6024" s="64">
        <f t="shared" si="1634"/>
        <v>97.423467447961571</v>
      </c>
      <c r="J6024" s="64">
        <f t="shared" si="1634"/>
        <v>0</v>
      </c>
      <c r="K6024" s="64">
        <f t="shared" si="1634"/>
        <v>0</v>
      </c>
      <c r="L6024" s="64">
        <f t="shared" si="1634"/>
        <v>0</v>
      </c>
      <c r="M6024" s="64">
        <f t="shared" si="1634"/>
        <v>9.2090434967184862</v>
      </c>
      <c r="N6024" s="64">
        <f t="shared" si="1634"/>
        <v>285.24435427515192</v>
      </c>
      <c r="O6024" s="121"/>
      <c r="P6024" s="177">
        <v>0</v>
      </c>
      <c r="Q6024" s="177">
        <v>38.087370693699903</v>
      </c>
      <c r="R6024" s="177">
        <v>38.087370693699903</v>
      </c>
      <c r="S6024" s="177">
        <v>19.96976186665821</v>
      </c>
      <c r="T6024" s="177">
        <v>17.049086100268923</v>
      </c>
      <c r="U6024" s="177">
        <v>38.087370693699903</v>
      </c>
      <c r="V6024" s="177">
        <v>38.087370693699903</v>
      </c>
      <c r="W6024" s="177">
        <v>3.7420312292583993</v>
      </c>
      <c r="X6024" s="177">
        <v>19.025434564352476</v>
      </c>
      <c r="Y6024" s="177">
        <v>19.840495999999998</v>
      </c>
      <c r="Z6024" s="177">
        <v>0</v>
      </c>
      <c r="AA6024" s="177">
        <v>46.676644559873175</v>
      </c>
      <c r="AB6024" s="177">
        <v>43.570603899504562</v>
      </c>
      <c r="AC6024" s="177">
        <v>42.647623040974551</v>
      </c>
      <c r="AD6024" s="177">
        <v>0</v>
      </c>
      <c r="AE6024" s="177">
        <v>0</v>
      </c>
      <c r="AF6024" s="177">
        <v>9.2090434967184862</v>
      </c>
      <c r="AG6024" s="177">
        <v>0</v>
      </c>
      <c r="AH6024" s="177">
        <v>0</v>
      </c>
      <c r="AI6024" s="177">
        <v>0</v>
      </c>
      <c r="AJ6024" s="177">
        <v>17.796657687423554</v>
      </c>
    </row>
    <row r="6025" spans="1:36" hidden="1" outlineLevel="1" x14ac:dyDescent="0.25">
      <c r="A6025" s="190">
        <f t="shared" si="1623"/>
        <v>2036</v>
      </c>
      <c r="B6025" s="55">
        <f t="shared" si="1624"/>
        <v>11</v>
      </c>
      <c r="C6025" s="55">
        <f t="shared" si="1625"/>
        <v>10</v>
      </c>
      <c r="D6025" s="55">
        <f t="shared" si="1620"/>
        <v>251</v>
      </c>
      <c r="F6025" s="63">
        <f t="shared" si="1630"/>
        <v>49980.416666666642</v>
      </c>
      <c r="G6025" s="64">
        <f t="shared" si="1622"/>
        <v>413.242741250535</v>
      </c>
      <c r="H6025" s="64">
        <f t="shared" ref="H6025:N6034" si="1636">SUMIF($P$6:$AK$6,H$6,$P6025:$AK6025)</f>
        <v>0</v>
      </c>
      <c r="I6025" s="64">
        <f t="shared" si="1636"/>
        <v>98.694855970090856</v>
      </c>
      <c r="J6025" s="64">
        <f t="shared" si="1636"/>
        <v>0</v>
      </c>
      <c r="K6025" s="64">
        <f t="shared" si="1636"/>
        <v>0</v>
      </c>
      <c r="L6025" s="64">
        <f t="shared" si="1636"/>
        <v>0</v>
      </c>
      <c r="M6025" s="64">
        <f t="shared" si="1636"/>
        <v>9.2090434967184862</v>
      </c>
      <c r="N6025" s="64">
        <f t="shared" si="1636"/>
        <v>305.33884178372568</v>
      </c>
      <c r="O6025" s="121"/>
      <c r="P6025" s="177">
        <v>0</v>
      </c>
      <c r="Q6025" s="177">
        <v>44.126115073166403</v>
      </c>
      <c r="R6025" s="177">
        <v>44.126115073166403</v>
      </c>
      <c r="S6025" s="177">
        <v>19.345588027398076</v>
      </c>
      <c r="T6025" s="177">
        <v>14.198959082884917</v>
      </c>
      <c r="U6025" s="177">
        <v>44.126115073166403</v>
      </c>
      <c r="V6025" s="177">
        <v>44.126115073166403</v>
      </c>
      <c r="W6025" s="177">
        <v>3.424659870333878</v>
      </c>
      <c r="X6025" s="177">
        <v>17.517511772632506</v>
      </c>
      <c r="Y6025" s="177">
        <v>25.286906666666663</v>
      </c>
      <c r="Z6025" s="177">
        <v>0</v>
      </c>
      <c r="AA6025" s="177">
        <v>45.715544877885776</v>
      </c>
      <c r="AB6025" s="177">
        <v>43.557158200005411</v>
      </c>
      <c r="AC6025" s="177">
        <v>39.56167841316887</v>
      </c>
      <c r="AD6025" s="177">
        <v>0</v>
      </c>
      <c r="AE6025" s="177">
        <v>0</v>
      </c>
      <c r="AF6025" s="177">
        <v>9.2090434967184862</v>
      </c>
      <c r="AG6025" s="177">
        <v>0</v>
      </c>
      <c r="AH6025" s="177">
        <v>0</v>
      </c>
      <c r="AI6025" s="177">
        <v>0</v>
      </c>
      <c r="AJ6025" s="177">
        <v>18.921230550174812</v>
      </c>
    </row>
    <row r="6026" spans="1:36" hidden="1" outlineLevel="1" x14ac:dyDescent="0.25">
      <c r="A6026" s="190">
        <f t="shared" si="1623"/>
        <v>2036</v>
      </c>
      <c r="B6026" s="55">
        <f t="shared" si="1624"/>
        <v>11</v>
      </c>
      <c r="C6026" s="55">
        <f t="shared" si="1625"/>
        <v>11</v>
      </c>
      <c r="D6026" s="55">
        <f t="shared" si="1620"/>
        <v>251</v>
      </c>
      <c r="F6026" s="63">
        <f t="shared" si="1630"/>
        <v>49980.458333333307</v>
      </c>
      <c r="G6026" s="64">
        <f t="shared" si="1622"/>
        <v>432.56401087684088</v>
      </c>
      <c r="H6026" s="64">
        <f t="shared" si="1636"/>
        <v>0</v>
      </c>
      <c r="I6026" s="64">
        <f t="shared" si="1636"/>
        <v>100.2966737268701</v>
      </c>
      <c r="J6026" s="64">
        <f t="shared" si="1636"/>
        <v>0</v>
      </c>
      <c r="K6026" s="64">
        <f t="shared" si="1636"/>
        <v>0</v>
      </c>
      <c r="L6026" s="64">
        <f t="shared" si="1636"/>
        <v>0</v>
      </c>
      <c r="M6026" s="64">
        <f t="shared" si="1636"/>
        <v>9.1043952751648654</v>
      </c>
      <c r="N6026" s="64">
        <f t="shared" si="1636"/>
        <v>323.16294187480594</v>
      </c>
      <c r="O6026" s="121"/>
      <c r="P6026" s="177">
        <v>0</v>
      </c>
      <c r="Q6026" s="177">
        <v>48.443920354730324</v>
      </c>
      <c r="R6026" s="177">
        <v>48.443920354730324</v>
      </c>
      <c r="S6026" s="177">
        <v>19.773292221940018</v>
      </c>
      <c r="T6026" s="177">
        <v>16.212856927579764</v>
      </c>
      <c r="U6026" s="177">
        <v>48.443920354730324</v>
      </c>
      <c r="V6026" s="177">
        <v>48.443920354730324</v>
      </c>
      <c r="W6026" s="177">
        <v>3.0429639178950807</v>
      </c>
      <c r="X6026" s="177">
        <v>15.745133495941639</v>
      </c>
      <c r="Y6026" s="177">
        <v>27.232053333333333</v>
      </c>
      <c r="Z6026" s="177">
        <v>0</v>
      </c>
      <c r="AA6026" s="177">
        <v>46.331886507676444</v>
      </c>
      <c r="AB6026" s="177">
        <v>43.066696574634108</v>
      </c>
      <c r="AC6026" s="177">
        <v>39.98867737357412</v>
      </c>
      <c r="AD6026" s="177">
        <v>0</v>
      </c>
      <c r="AE6026" s="177">
        <v>0</v>
      </c>
      <c r="AF6026" s="177">
        <v>9.1043952751648654</v>
      </c>
      <c r="AG6026" s="177">
        <v>0</v>
      </c>
      <c r="AH6026" s="177">
        <v>0</v>
      </c>
      <c r="AI6026" s="177">
        <v>0</v>
      </c>
      <c r="AJ6026" s="177">
        <v>18.290373830180268</v>
      </c>
    </row>
    <row r="6027" spans="1:36" hidden="1" outlineLevel="1" x14ac:dyDescent="0.25">
      <c r="A6027" s="190">
        <f t="shared" si="1623"/>
        <v>2036</v>
      </c>
      <c r="B6027" s="55">
        <f t="shared" si="1624"/>
        <v>11</v>
      </c>
      <c r="C6027" s="55">
        <f t="shared" si="1625"/>
        <v>12</v>
      </c>
      <c r="D6027" s="55">
        <f t="shared" si="1620"/>
        <v>251</v>
      </c>
      <c r="F6027" s="63">
        <f t="shared" si="1630"/>
        <v>49980.499999999971</v>
      </c>
      <c r="G6027" s="64">
        <f t="shared" si="1622"/>
        <v>444.29685119699138</v>
      </c>
      <c r="H6027" s="64">
        <f t="shared" si="1636"/>
        <v>0</v>
      </c>
      <c r="I6027" s="64">
        <f t="shared" si="1636"/>
        <v>104.97086234761552</v>
      </c>
      <c r="J6027" s="64">
        <f t="shared" si="1636"/>
        <v>0</v>
      </c>
      <c r="K6027" s="64">
        <f t="shared" si="1636"/>
        <v>0</v>
      </c>
      <c r="L6027" s="64">
        <f t="shared" si="1636"/>
        <v>0</v>
      </c>
      <c r="M6027" s="64">
        <f t="shared" si="1636"/>
        <v>8.7904506105040099</v>
      </c>
      <c r="N6027" s="64">
        <f t="shared" si="1636"/>
        <v>330.53553823887182</v>
      </c>
      <c r="O6027" s="121"/>
      <c r="P6027" s="177">
        <v>0</v>
      </c>
      <c r="Q6027" s="177">
        <v>50.463705164244715</v>
      </c>
      <c r="R6027" s="177">
        <v>50.463705164244715</v>
      </c>
      <c r="S6027" s="177">
        <v>18.005302355367586</v>
      </c>
      <c r="T6027" s="177">
        <v>18.652237835913365</v>
      </c>
      <c r="U6027" s="177">
        <v>50.463705164244715</v>
      </c>
      <c r="V6027" s="177">
        <v>50.463705164244715</v>
      </c>
      <c r="W6027" s="177">
        <v>3.0896051190694926</v>
      </c>
      <c r="X6027" s="177">
        <v>15.889711860501874</v>
      </c>
      <c r="Y6027" s="177">
        <v>28.788170666666662</v>
      </c>
      <c r="Z6027" s="177">
        <v>0</v>
      </c>
      <c r="AA6027" s="177">
        <v>45.740367253267408</v>
      </c>
      <c r="AB6027" s="177">
        <v>42.539160544767171</v>
      </c>
      <c r="AC6027" s="177">
        <v>40.401189783858413</v>
      </c>
      <c r="AD6027" s="177">
        <v>0</v>
      </c>
      <c r="AE6027" s="177">
        <v>0</v>
      </c>
      <c r="AF6027" s="177">
        <v>8.7904506105040099</v>
      </c>
      <c r="AG6027" s="177">
        <v>0</v>
      </c>
      <c r="AH6027" s="177">
        <v>0</v>
      </c>
      <c r="AI6027" s="177">
        <v>0</v>
      </c>
      <c r="AJ6027" s="177">
        <v>20.545834510096537</v>
      </c>
    </row>
    <row r="6028" spans="1:36" hidden="1" outlineLevel="1" x14ac:dyDescent="0.25">
      <c r="A6028" s="190">
        <f t="shared" si="1623"/>
        <v>2036</v>
      </c>
      <c r="B6028" s="55">
        <f t="shared" si="1624"/>
        <v>11</v>
      </c>
      <c r="C6028" s="55">
        <f t="shared" si="1625"/>
        <v>13</v>
      </c>
      <c r="D6028" s="55">
        <f t="shared" si="1620"/>
        <v>251</v>
      </c>
      <c r="F6028" s="63">
        <f t="shared" si="1630"/>
        <v>49980.541666666635</v>
      </c>
      <c r="G6028" s="64">
        <f t="shared" si="1622"/>
        <v>442.25559089304591</v>
      </c>
      <c r="H6028" s="64">
        <f t="shared" si="1636"/>
        <v>0</v>
      </c>
      <c r="I6028" s="64">
        <f t="shared" si="1636"/>
        <v>100.28028356499753</v>
      </c>
      <c r="J6028" s="64">
        <f t="shared" si="1636"/>
        <v>0</v>
      </c>
      <c r="K6028" s="64">
        <f t="shared" si="1636"/>
        <v>0</v>
      </c>
      <c r="L6028" s="64">
        <f t="shared" si="1636"/>
        <v>0</v>
      </c>
      <c r="M6028" s="64">
        <f t="shared" si="1636"/>
        <v>8.3718577242895336</v>
      </c>
      <c r="N6028" s="64">
        <f t="shared" si="1636"/>
        <v>333.6034496037588</v>
      </c>
      <c r="O6028" s="121"/>
      <c r="P6028" s="177">
        <v>0</v>
      </c>
      <c r="Q6028" s="177">
        <v>52.3495246547607</v>
      </c>
      <c r="R6028" s="177">
        <v>52.3495246547607</v>
      </c>
      <c r="S6028" s="177">
        <v>15.709898917971907</v>
      </c>
      <c r="T6028" s="177">
        <v>19.984572992482065</v>
      </c>
      <c r="U6028" s="177">
        <v>52.3495246547607</v>
      </c>
      <c r="V6028" s="177">
        <v>52.3495246547607</v>
      </c>
      <c r="W6028" s="177">
        <v>3.290235662121332</v>
      </c>
      <c r="X6028" s="177">
        <v>16.040098355135303</v>
      </c>
      <c r="Y6028" s="177">
        <v>23.341759999999997</v>
      </c>
      <c r="Z6028" s="177">
        <v>0</v>
      </c>
      <c r="AA6028" s="177">
        <v>44.458219160073931</v>
      </c>
      <c r="AB6028" s="177">
        <v>41.538036273346975</v>
      </c>
      <c r="AC6028" s="177">
        <v>38.209095551295107</v>
      </c>
      <c r="AD6028" s="177">
        <v>0</v>
      </c>
      <c r="AE6028" s="177">
        <v>0</v>
      </c>
      <c r="AF6028" s="177">
        <v>8.3718577242895336</v>
      </c>
      <c r="AG6028" s="177">
        <v>0</v>
      </c>
      <c r="AH6028" s="177">
        <v>0</v>
      </c>
      <c r="AI6028" s="177">
        <v>0</v>
      </c>
      <c r="AJ6028" s="177">
        <v>21.913717637286933</v>
      </c>
    </row>
    <row r="6029" spans="1:36" hidden="1" outlineLevel="1" x14ac:dyDescent="0.25">
      <c r="A6029" s="190">
        <f t="shared" si="1623"/>
        <v>2036</v>
      </c>
      <c r="B6029" s="55">
        <f t="shared" si="1624"/>
        <v>11</v>
      </c>
      <c r="C6029" s="55">
        <f t="shared" si="1625"/>
        <v>14</v>
      </c>
      <c r="D6029" s="55">
        <f t="shared" si="1620"/>
        <v>251</v>
      </c>
      <c r="F6029" s="63">
        <f t="shared" si="1630"/>
        <v>49980.583333333299</v>
      </c>
      <c r="G6029" s="64">
        <f t="shared" si="1622"/>
        <v>411.92702023286569</v>
      </c>
      <c r="H6029" s="64">
        <f t="shared" si="1636"/>
        <v>0</v>
      </c>
      <c r="I6029" s="64">
        <f t="shared" si="1636"/>
        <v>79.790272608007257</v>
      </c>
      <c r="J6029" s="64">
        <f t="shared" si="1636"/>
        <v>0</v>
      </c>
      <c r="K6029" s="64">
        <f t="shared" si="1636"/>
        <v>0</v>
      </c>
      <c r="L6029" s="64">
        <f t="shared" si="1636"/>
        <v>0</v>
      </c>
      <c r="M6029" s="64">
        <f t="shared" si="1636"/>
        <v>8.3718577242895336</v>
      </c>
      <c r="N6029" s="64">
        <f t="shared" si="1636"/>
        <v>323.7648899005689</v>
      </c>
      <c r="O6029" s="121"/>
      <c r="P6029" s="177">
        <v>0</v>
      </c>
      <c r="Q6029" s="177">
        <v>49.484727833102539</v>
      </c>
      <c r="R6029" s="177">
        <v>49.484727833102539</v>
      </c>
      <c r="S6029" s="177">
        <v>9.1985689735296781</v>
      </c>
      <c r="T6029" s="177">
        <v>11.080533645655816</v>
      </c>
      <c r="U6029" s="177">
        <v>49.484727833102539</v>
      </c>
      <c r="V6029" s="177">
        <v>49.484727833102539</v>
      </c>
      <c r="W6029" s="177">
        <v>3.7280133428287705</v>
      </c>
      <c r="X6029" s="177">
        <v>16.29103306656652</v>
      </c>
      <c r="Y6029" s="177">
        <v>16.728261333333332</v>
      </c>
      <c r="Z6029" s="177">
        <v>0</v>
      </c>
      <c r="AA6029" s="177">
        <v>44.617115533028539</v>
      </c>
      <c r="AB6029" s="177">
        <v>40.485003190989559</v>
      </c>
      <c r="AC6029" s="177">
        <v>40.723859844140613</v>
      </c>
      <c r="AD6029" s="177">
        <v>0</v>
      </c>
      <c r="AE6029" s="177">
        <v>0</v>
      </c>
      <c r="AF6029" s="177">
        <v>8.3718577242895336</v>
      </c>
      <c r="AG6029" s="177">
        <v>0</v>
      </c>
      <c r="AH6029" s="177">
        <v>0</v>
      </c>
      <c r="AI6029" s="177">
        <v>0</v>
      </c>
      <c r="AJ6029" s="177">
        <v>22.763862246093147</v>
      </c>
    </row>
    <row r="6030" spans="1:36" hidden="1" outlineLevel="1" x14ac:dyDescent="0.25">
      <c r="A6030" s="190">
        <f t="shared" si="1623"/>
        <v>2036</v>
      </c>
      <c r="B6030" s="55">
        <f t="shared" si="1624"/>
        <v>11</v>
      </c>
      <c r="C6030" s="55">
        <f t="shared" si="1625"/>
        <v>15</v>
      </c>
      <c r="D6030" s="55">
        <f t="shared" si="1620"/>
        <v>251</v>
      </c>
      <c r="F6030" s="63">
        <f t="shared" si="1630"/>
        <v>49980.624999999964</v>
      </c>
      <c r="G6030" s="64">
        <f t="shared" si="1622"/>
        <v>346.19730318120531</v>
      </c>
      <c r="H6030" s="64">
        <f t="shared" si="1636"/>
        <v>0</v>
      </c>
      <c r="I6030" s="64">
        <f t="shared" si="1636"/>
        <v>28.769385811784339</v>
      </c>
      <c r="J6030" s="64">
        <f t="shared" si="1636"/>
        <v>0</v>
      </c>
      <c r="K6030" s="64">
        <f t="shared" si="1636"/>
        <v>0</v>
      </c>
      <c r="L6030" s="64">
        <f t="shared" si="1636"/>
        <v>0</v>
      </c>
      <c r="M6030" s="64">
        <f t="shared" si="1636"/>
        <v>8.2672095027359145</v>
      </c>
      <c r="N6030" s="64">
        <f t="shared" si="1636"/>
        <v>309.16070786668507</v>
      </c>
      <c r="O6030" s="121"/>
      <c r="P6030" s="177">
        <v>0</v>
      </c>
      <c r="Q6030" s="177">
        <v>45.259667772383658</v>
      </c>
      <c r="R6030" s="177">
        <v>45.259667772383658</v>
      </c>
      <c r="S6030" s="177">
        <v>0.22351868101754535</v>
      </c>
      <c r="T6030" s="177">
        <v>0.20117800727818883</v>
      </c>
      <c r="U6030" s="177">
        <v>45.259667772383658</v>
      </c>
      <c r="V6030" s="177">
        <v>45.259667772383658</v>
      </c>
      <c r="W6030" s="177">
        <v>2.3811802865786293</v>
      </c>
      <c r="X6030" s="177">
        <v>9.0099247524781436</v>
      </c>
      <c r="Y6030" s="177">
        <v>5.446410666666667</v>
      </c>
      <c r="Z6030" s="177">
        <v>0</v>
      </c>
      <c r="AA6030" s="177">
        <v>45.492704943215514</v>
      </c>
      <c r="AB6030" s="177">
        <v>43.250672725855367</v>
      </c>
      <c r="AC6030" s="177">
        <v>39.37865910807961</v>
      </c>
      <c r="AD6030" s="177">
        <v>0</v>
      </c>
      <c r="AE6030" s="177">
        <v>0</v>
      </c>
      <c r="AF6030" s="177">
        <v>8.2672095027359145</v>
      </c>
      <c r="AG6030" s="177">
        <v>0</v>
      </c>
      <c r="AH6030" s="177">
        <v>0</v>
      </c>
      <c r="AI6030" s="177">
        <v>0</v>
      </c>
      <c r="AJ6030" s="177">
        <v>11.507173417765166</v>
      </c>
    </row>
    <row r="6031" spans="1:36" hidden="1" outlineLevel="1" x14ac:dyDescent="0.25">
      <c r="A6031" s="190">
        <f t="shared" si="1623"/>
        <v>2036</v>
      </c>
      <c r="B6031" s="55">
        <f t="shared" si="1624"/>
        <v>11</v>
      </c>
      <c r="C6031" s="55">
        <f t="shared" si="1625"/>
        <v>16</v>
      </c>
      <c r="D6031" s="55">
        <f t="shared" ref="D6031:D6094" si="1637">MATCH(DATE(YEAR(F6031),B6031,1),$F$7505:$F$7816,0)</f>
        <v>251</v>
      </c>
      <c r="F6031" s="63">
        <f t="shared" si="1630"/>
        <v>49980.666666666628</v>
      </c>
      <c r="G6031" s="64">
        <f t="shared" ref="G6031:G6094" si="1638">SUM(H6031:N6031)</f>
        <v>306.92406877568021</v>
      </c>
      <c r="H6031" s="64">
        <f t="shared" si="1636"/>
        <v>0</v>
      </c>
      <c r="I6031" s="64">
        <f t="shared" si="1636"/>
        <v>0.84348432778251503</v>
      </c>
      <c r="J6031" s="64">
        <f t="shared" si="1636"/>
        <v>0</v>
      </c>
      <c r="K6031" s="64">
        <f t="shared" si="1636"/>
        <v>0</v>
      </c>
      <c r="L6031" s="64">
        <f t="shared" si="1636"/>
        <v>0</v>
      </c>
      <c r="M6031" s="64">
        <f t="shared" si="1636"/>
        <v>9.1043952751648654</v>
      </c>
      <c r="N6031" s="64">
        <f t="shared" si="1636"/>
        <v>296.9761891727328</v>
      </c>
      <c r="O6031" s="121"/>
      <c r="P6031" s="177">
        <v>0</v>
      </c>
      <c r="Q6031" s="177">
        <v>41.755959429348493</v>
      </c>
      <c r="R6031" s="177">
        <v>41.755959429348493</v>
      </c>
      <c r="S6031" s="177">
        <v>0</v>
      </c>
      <c r="T6031" s="177">
        <v>0</v>
      </c>
      <c r="U6031" s="177">
        <v>41.755959429348493</v>
      </c>
      <c r="V6031" s="177">
        <v>41.755959429348493</v>
      </c>
      <c r="W6031" s="177">
        <v>0.13804007419090389</v>
      </c>
      <c r="X6031" s="177">
        <v>0.43437928707596041</v>
      </c>
      <c r="Y6031" s="177">
        <v>0</v>
      </c>
      <c r="Z6031" s="177">
        <v>0</v>
      </c>
      <c r="AA6031" s="177">
        <v>44.883002521822462</v>
      </c>
      <c r="AB6031" s="177">
        <v>44.050897823620055</v>
      </c>
      <c r="AC6031" s="177">
        <v>41.018451109896304</v>
      </c>
      <c r="AD6031" s="177">
        <v>0</v>
      </c>
      <c r="AE6031" s="177">
        <v>0</v>
      </c>
      <c r="AF6031" s="177">
        <v>9.1043952751648654</v>
      </c>
      <c r="AG6031" s="177">
        <v>0</v>
      </c>
      <c r="AH6031" s="177">
        <v>0</v>
      </c>
      <c r="AI6031" s="177">
        <v>0</v>
      </c>
      <c r="AJ6031" s="177">
        <v>0.27106496651565071</v>
      </c>
    </row>
    <row r="6032" spans="1:36" hidden="1" outlineLevel="1" x14ac:dyDescent="0.25">
      <c r="A6032" s="190">
        <f t="shared" ref="A6032:A6095" si="1639">YEAR(F6032)</f>
        <v>2036</v>
      </c>
      <c r="B6032" s="55">
        <f t="shared" ref="B6032:B6095" si="1640">MONTH(F6032)</f>
        <v>11</v>
      </c>
      <c r="C6032" s="55">
        <f t="shared" ref="C6032:C6095" si="1641">HOUR(F6032)</f>
        <v>17</v>
      </c>
      <c r="D6032" s="55">
        <f t="shared" si="1637"/>
        <v>251</v>
      </c>
      <c r="F6032" s="63">
        <f t="shared" si="1630"/>
        <v>49980.708333333292</v>
      </c>
      <c r="G6032" s="64">
        <f t="shared" si="1638"/>
        <v>294.82565433742565</v>
      </c>
      <c r="H6032" s="64">
        <f t="shared" si="1636"/>
        <v>0</v>
      </c>
      <c r="I6032" s="64">
        <f t="shared" si="1636"/>
        <v>0</v>
      </c>
      <c r="J6032" s="64">
        <f t="shared" si="1636"/>
        <v>0</v>
      </c>
      <c r="K6032" s="64">
        <f t="shared" si="1636"/>
        <v>0</v>
      </c>
      <c r="L6032" s="64">
        <f t="shared" si="1636"/>
        <v>0</v>
      </c>
      <c r="M6032" s="64">
        <f t="shared" si="1636"/>
        <v>10.255525712254679</v>
      </c>
      <c r="N6032" s="64">
        <f t="shared" si="1636"/>
        <v>284.57012862517098</v>
      </c>
      <c r="O6032" s="121"/>
      <c r="P6032" s="177">
        <v>0</v>
      </c>
      <c r="Q6032" s="177">
        <v>39.571294227220683</v>
      </c>
      <c r="R6032" s="177">
        <v>39.571294227220683</v>
      </c>
      <c r="S6032" s="177">
        <v>0</v>
      </c>
      <c r="T6032" s="177">
        <v>0</v>
      </c>
      <c r="U6032" s="177">
        <v>39.571294227220683</v>
      </c>
      <c r="V6032" s="177">
        <v>39.571294227220683</v>
      </c>
      <c r="W6032" s="177">
        <v>0</v>
      </c>
      <c r="X6032" s="177">
        <v>0</v>
      </c>
      <c r="Y6032" s="177">
        <v>0</v>
      </c>
      <c r="Z6032" s="177">
        <v>0</v>
      </c>
      <c r="AA6032" s="177">
        <v>44.196296908719916</v>
      </c>
      <c r="AB6032" s="177">
        <v>43.428128897589737</v>
      </c>
      <c r="AC6032" s="177">
        <v>38.660525909978581</v>
      </c>
      <c r="AD6032" s="177">
        <v>0</v>
      </c>
      <c r="AE6032" s="177">
        <v>0</v>
      </c>
      <c r="AF6032" s="177">
        <v>10.255525712254679</v>
      </c>
      <c r="AG6032" s="177">
        <v>0</v>
      </c>
      <c r="AH6032" s="177">
        <v>0</v>
      </c>
      <c r="AI6032" s="177">
        <v>0</v>
      </c>
      <c r="AJ6032" s="177">
        <v>0</v>
      </c>
    </row>
    <row r="6033" spans="1:36" hidden="1" outlineLevel="1" x14ac:dyDescent="0.25">
      <c r="A6033" s="190">
        <f t="shared" si="1639"/>
        <v>2036</v>
      </c>
      <c r="B6033" s="55">
        <f t="shared" si="1640"/>
        <v>11</v>
      </c>
      <c r="C6033" s="55">
        <f t="shared" si="1641"/>
        <v>18</v>
      </c>
      <c r="D6033" s="55">
        <f t="shared" si="1637"/>
        <v>251</v>
      </c>
      <c r="F6033" s="63">
        <f t="shared" si="1630"/>
        <v>49980.749999999956</v>
      </c>
      <c r="G6033" s="64">
        <f t="shared" si="1638"/>
        <v>276.62962835293354</v>
      </c>
      <c r="H6033" s="64">
        <f t="shared" si="1636"/>
        <v>0</v>
      </c>
      <c r="I6033" s="64">
        <f t="shared" si="1636"/>
        <v>0</v>
      </c>
      <c r="J6033" s="64">
        <f t="shared" si="1636"/>
        <v>0</v>
      </c>
      <c r="K6033" s="64">
        <f t="shared" si="1636"/>
        <v>0</v>
      </c>
      <c r="L6033" s="64">
        <f t="shared" si="1636"/>
        <v>0</v>
      </c>
      <c r="M6033" s="64">
        <f t="shared" si="1636"/>
        <v>10.988063263130012</v>
      </c>
      <c r="N6033" s="64">
        <f t="shared" si="1636"/>
        <v>265.64156508980352</v>
      </c>
      <c r="O6033" s="121"/>
      <c r="P6033" s="177">
        <v>0</v>
      </c>
      <c r="Q6033" s="177">
        <v>35.706910025343667</v>
      </c>
      <c r="R6033" s="177">
        <v>35.706910025343667</v>
      </c>
      <c r="S6033" s="177">
        <v>0</v>
      </c>
      <c r="T6033" s="177">
        <v>0</v>
      </c>
      <c r="U6033" s="177">
        <v>35.706910025343667</v>
      </c>
      <c r="V6033" s="177">
        <v>35.706910025343667</v>
      </c>
      <c r="W6033" s="177">
        <v>0</v>
      </c>
      <c r="X6033" s="177">
        <v>0</v>
      </c>
      <c r="Y6033" s="177">
        <v>0</v>
      </c>
      <c r="Z6033" s="177">
        <v>0</v>
      </c>
      <c r="AA6033" s="177">
        <v>43.737483844635804</v>
      </c>
      <c r="AB6033" s="177">
        <v>41.842012459262733</v>
      </c>
      <c r="AC6033" s="177">
        <v>37.234428684530329</v>
      </c>
      <c r="AD6033" s="177">
        <v>0</v>
      </c>
      <c r="AE6033" s="177">
        <v>0</v>
      </c>
      <c r="AF6033" s="177">
        <v>10.988063263130012</v>
      </c>
      <c r="AG6033" s="177">
        <v>0</v>
      </c>
      <c r="AH6033" s="177">
        <v>0</v>
      </c>
      <c r="AI6033" s="177">
        <v>0</v>
      </c>
      <c r="AJ6033" s="177">
        <v>0</v>
      </c>
    </row>
    <row r="6034" spans="1:36" hidden="1" outlineLevel="1" x14ac:dyDescent="0.25">
      <c r="A6034" s="190">
        <f t="shared" si="1639"/>
        <v>2036</v>
      </c>
      <c r="B6034" s="55">
        <f t="shared" si="1640"/>
        <v>11</v>
      </c>
      <c r="C6034" s="55">
        <f t="shared" si="1641"/>
        <v>19</v>
      </c>
      <c r="D6034" s="55">
        <f t="shared" si="1637"/>
        <v>251</v>
      </c>
      <c r="F6034" s="63">
        <f t="shared" si="1630"/>
        <v>49980.791666666621</v>
      </c>
      <c r="G6034" s="64">
        <f t="shared" si="1638"/>
        <v>250.90540520651993</v>
      </c>
      <c r="H6034" s="64">
        <f t="shared" si="1636"/>
        <v>0</v>
      </c>
      <c r="I6034" s="64">
        <f t="shared" si="1636"/>
        <v>0</v>
      </c>
      <c r="J6034" s="64">
        <f t="shared" si="1636"/>
        <v>0</v>
      </c>
      <c r="K6034" s="64">
        <f t="shared" si="1636"/>
        <v>0</v>
      </c>
      <c r="L6034" s="64">
        <f t="shared" si="1636"/>
        <v>0</v>
      </c>
      <c r="M6034" s="64">
        <f t="shared" si="1636"/>
        <v>11.511304370898106</v>
      </c>
      <c r="N6034" s="64">
        <f t="shared" si="1636"/>
        <v>239.39410083562183</v>
      </c>
      <c r="O6034" s="121"/>
      <c r="P6034" s="177">
        <v>0</v>
      </c>
      <c r="Q6034" s="177">
        <v>28.812848609195065</v>
      </c>
      <c r="R6034" s="177">
        <v>28.812848609195065</v>
      </c>
      <c r="S6034" s="177">
        <v>0</v>
      </c>
      <c r="T6034" s="177">
        <v>0</v>
      </c>
      <c r="U6034" s="177">
        <v>28.812848609195065</v>
      </c>
      <c r="V6034" s="177">
        <v>28.812848609195065</v>
      </c>
      <c r="W6034" s="177">
        <v>0</v>
      </c>
      <c r="X6034" s="177">
        <v>0</v>
      </c>
      <c r="Y6034" s="177">
        <v>0</v>
      </c>
      <c r="Z6034" s="177">
        <v>0</v>
      </c>
      <c r="AA6034" s="177">
        <v>44.870003526436037</v>
      </c>
      <c r="AB6034" s="177">
        <v>41.992891453492966</v>
      </c>
      <c r="AC6034" s="177">
        <v>37.279811418912587</v>
      </c>
      <c r="AD6034" s="177">
        <v>0</v>
      </c>
      <c r="AE6034" s="177">
        <v>0</v>
      </c>
      <c r="AF6034" s="177">
        <v>11.511304370898106</v>
      </c>
      <c r="AG6034" s="177">
        <v>0</v>
      </c>
      <c r="AH6034" s="177">
        <v>0</v>
      </c>
      <c r="AI6034" s="177">
        <v>0</v>
      </c>
      <c r="AJ6034" s="177">
        <v>0</v>
      </c>
    </row>
    <row r="6035" spans="1:36" hidden="1" outlineLevel="1" x14ac:dyDescent="0.25">
      <c r="A6035" s="190">
        <f t="shared" si="1639"/>
        <v>2036</v>
      </c>
      <c r="B6035" s="55">
        <f t="shared" si="1640"/>
        <v>11</v>
      </c>
      <c r="C6035" s="55">
        <f t="shared" si="1641"/>
        <v>20</v>
      </c>
      <c r="D6035" s="55">
        <f t="shared" si="1637"/>
        <v>251</v>
      </c>
      <c r="F6035" s="63">
        <f t="shared" si="1630"/>
        <v>49980.833333333285</v>
      </c>
      <c r="G6035" s="64">
        <f t="shared" si="1638"/>
        <v>252.33641894297668</v>
      </c>
      <c r="H6035" s="64">
        <f t="shared" ref="H6035:N6044" si="1642">SUMIF($P$6:$AK$6,H$6,$P6035:$AK6035)</f>
        <v>0</v>
      </c>
      <c r="I6035" s="64">
        <f t="shared" si="1642"/>
        <v>0</v>
      </c>
      <c r="J6035" s="64">
        <f t="shared" si="1642"/>
        <v>0</v>
      </c>
      <c r="K6035" s="64">
        <f t="shared" si="1642"/>
        <v>0</v>
      </c>
      <c r="L6035" s="64">
        <f t="shared" si="1642"/>
        <v>0</v>
      </c>
      <c r="M6035" s="64">
        <f t="shared" si="1642"/>
        <v>11.302007927790868</v>
      </c>
      <c r="N6035" s="64">
        <f t="shared" si="1642"/>
        <v>241.03441101518581</v>
      </c>
      <c r="O6035" s="121"/>
      <c r="P6035" s="177">
        <v>0</v>
      </c>
      <c r="Q6035" s="177">
        <v>29.07047422265353</v>
      </c>
      <c r="R6035" s="177">
        <v>29.07047422265353</v>
      </c>
      <c r="S6035" s="177">
        <v>0</v>
      </c>
      <c r="T6035" s="177">
        <v>0</v>
      </c>
      <c r="U6035" s="177">
        <v>29.07047422265353</v>
      </c>
      <c r="V6035" s="177">
        <v>29.07047422265353</v>
      </c>
      <c r="W6035" s="177">
        <v>0</v>
      </c>
      <c r="X6035" s="177">
        <v>0</v>
      </c>
      <c r="Y6035" s="177">
        <v>0</v>
      </c>
      <c r="Z6035" s="177">
        <v>0</v>
      </c>
      <c r="AA6035" s="177">
        <v>45.425221932855422</v>
      </c>
      <c r="AB6035" s="177">
        <v>43.471781450671905</v>
      </c>
      <c r="AC6035" s="177">
        <v>35.855510741044341</v>
      </c>
      <c r="AD6035" s="177">
        <v>0</v>
      </c>
      <c r="AE6035" s="177">
        <v>0</v>
      </c>
      <c r="AF6035" s="177">
        <v>11.302007927790868</v>
      </c>
      <c r="AG6035" s="177">
        <v>0</v>
      </c>
      <c r="AH6035" s="177">
        <v>0</v>
      </c>
      <c r="AI6035" s="177">
        <v>0</v>
      </c>
      <c r="AJ6035" s="177">
        <v>0</v>
      </c>
    </row>
    <row r="6036" spans="1:36" hidden="1" outlineLevel="1" x14ac:dyDescent="0.25">
      <c r="A6036" s="190">
        <f t="shared" si="1639"/>
        <v>2036</v>
      </c>
      <c r="B6036" s="55">
        <f t="shared" si="1640"/>
        <v>11</v>
      </c>
      <c r="C6036" s="55">
        <f t="shared" si="1641"/>
        <v>21</v>
      </c>
      <c r="D6036" s="55">
        <f t="shared" si="1637"/>
        <v>251</v>
      </c>
      <c r="F6036" s="63">
        <f t="shared" si="1630"/>
        <v>49980.874999999949</v>
      </c>
      <c r="G6036" s="64">
        <f t="shared" si="1638"/>
        <v>256.89415381722</v>
      </c>
      <c r="H6036" s="64">
        <f t="shared" si="1642"/>
        <v>0</v>
      </c>
      <c r="I6036" s="64">
        <f t="shared" si="1642"/>
        <v>0</v>
      </c>
      <c r="J6036" s="64">
        <f t="shared" si="1642"/>
        <v>0</v>
      </c>
      <c r="K6036" s="64">
        <f t="shared" si="1642"/>
        <v>0</v>
      </c>
      <c r="L6036" s="64">
        <f t="shared" si="1642"/>
        <v>0</v>
      </c>
      <c r="M6036" s="64">
        <f t="shared" si="1642"/>
        <v>11.511304370898106</v>
      </c>
      <c r="N6036" s="64">
        <f t="shared" si="1642"/>
        <v>245.38284944632187</v>
      </c>
      <c r="O6036" s="121"/>
      <c r="P6036" s="177">
        <v>0</v>
      </c>
      <c r="Q6036" s="177">
        <v>29.616640523185474</v>
      </c>
      <c r="R6036" s="177">
        <v>29.616640523185474</v>
      </c>
      <c r="S6036" s="177">
        <v>0</v>
      </c>
      <c r="T6036" s="177">
        <v>0</v>
      </c>
      <c r="U6036" s="177">
        <v>29.616640523185474</v>
      </c>
      <c r="V6036" s="177">
        <v>29.616640523185474</v>
      </c>
      <c r="W6036" s="177">
        <v>0</v>
      </c>
      <c r="X6036" s="177">
        <v>0</v>
      </c>
      <c r="Y6036" s="177">
        <v>0</v>
      </c>
      <c r="Z6036" s="177">
        <v>0</v>
      </c>
      <c r="AA6036" s="177">
        <v>45.696633022453867</v>
      </c>
      <c r="AB6036" s="177">
        <v>45.870677354352303</v>
      </c>
      <c r="AC6036" s="177">
        <v>35.348976976773812</v>
      </c>
      <c r="AD6036" s="177">
        <v>0</v>
      </c>
      <c r="AE6036" s="177">
        <v>0</v>
      </c>
      <c r="AF6036" s="177">
        <v>11.511304370898106</v>
      </c>
      <c r="AG6036" s="177">
        <v>0</v>
      </c>
      <c r="AH6036" s="177">
        <v>0</v>
      </c>
      <c r="AI6036" s="177">
        <v>0</v>
      </c>
      <c r="AJ6036" s="177">
        <v>0</v>
      </c>
    </row>
    <row r="6037" spans="1:36" hidden="1" outlineLevel="1" x14ac:dyDescent="0.25">
      <c r="A6037" s="190">
        <f t="shared" si="1639"/>
        <v>2036</v>
      </c>
      <c r="B6037" s="55">
        <f t="shared" si="1640"/>
        <v>11</v>
      </c>
      <c r="C6037" s="55">
        <f t="shared" si="1641"/>
        <v>22</v>
      </c>
      <c r="D6037" s="55">
        <f t="shared" si="1637"/>
        <v>251</v>
      </c>
      <c r="F6037" s="63">
        <f t="shared" si="1630"/>
        <v>49980.916666666613</v>
      </c>
      <c r="G6037" s="64">
        <f t="shared" si="1638"/>
        <v>261.08067828841973</v>
      </c>
      <c r="H6037" s="64">
        <f t="shared" si="1642"/>
        <v>0</v>
      </c>
      <c r="I6037" s="64">
        <f t="shared" si="1642"/>
        <v>0</v>
      </c>
      <c r="J6037" s="64">
        <f t="shared" si="1642"/>
        <v>0</v>
      </c>
      <c r="K6037" s="64">
        <f t="shared" si="1642"/>
        <v>0</v>
      </c>
      <c r="L6037" s="64">
        <f t="shared" si="1642"/>
        <v>0</v>
      </c>
      <c r="M6037" s="64">
        <f t="shared" si="1642"/>
        <v>12.348490143327062</v>
      </c>
      <c r="N6037" s="64">
        <f t="shared" si="1642"/>
        <v>248.73218814509266</v>
      </c>
      <c r="O6037" s="121"/>
      <c r="P6037" s="177">
        <v>0</v>
      </c>
      <c r="Q6037" s="177">
        <v>30.616227903404344</v>
      </c>
      <c r="R6037" s="177">
        <v>30.616227903404344</v>
      </c>
      <c r="S6037" s="177">
        <v>0</v>
      </c>
      <c r="T6037" s="177">
        <v>0</v>
      </c>
      <c r="U6037" s="177">
        <v>30.616227903404344</v>
      </c>
      <c r="V6037" s="177">
        <v>30.616227903404344</v>
      </c>
      <c r="W6037" s="177">
        <v>0</v>
      </c>
      <c r="X6037" s="177">
        <v>0</v>
      </c>
      <c r="Y6037" s="177">
        <v>0</v>
      </c>
      <c r="Z6037" s="177">
        <v>0</v>
      </c>
      <c r="AA6037" s="177">
        <v>43.539110703407829</v>
      </c>
      <c r="AB6037" s="177">
        <v>46.472836896184987</v>
      </c>
      <c r="AC6037" s="177">
        <v>36.255328931882467</v>
      </c>
      <c r="AD6037" s="177">
        <v>0</v>
      </c>
      <c r="AE6037" s="177">
        <v>0</v>
      </c>
      <c r="AF6037" s="177">
        <v>12.348490143327062</v>
      </c>
      <c r="AG6037" s="177">
        <v>0</v>
      </c>
      <c r="AH6037" s="177">
        <v>0</v>
      </c>
      <c r="AI6037" s="177">
        <v>0</v>
      </c>
      <c r="AJ6037" s="177">
        <v>0</v>
      </c>
    </row>
    <row r="6038" spans="1:36" hidden="1" outlineLevel="1" x14ac:dyDescent="0.25">
      <c r="A6038" s="190">
        <f t="shared" si="1639"/>
        <v>2036</v>
      </c>
      <c r="B6038" s="55">
        <f t="shared" si="1640"/>
        <v>11</v>
      </c>
      <c r="C6038" s="55">
        <f t="shared" si="1641"/>
        <v>23</v>
      </c>
      <c r="D6038" s="55">
        <f t="shared" si="1637"/>
        <v>251</v>
      </c>
      <c r="F6038" s="63">
        <f t="shared" si="1630"/>
        <v>49980.958333333278</v>
      </c>
      <c r="G6038" s="64">
        <f t="shared" si="1638"/>
        <v>265.16887836856654</v>
      </c>
      <c r="H6038" s="64">
        <f t="shared" si="1642"/>
        <v>0</v>
      </c>
      <c r="I6038" s="64">
        <f t="shared" si="1642"/>
        <v>0</v>
      </c>
      <c r="J6038" s="64">
        <f t="shared" si="1642"/>
        <v>0</v>
      </c>
      <c r="K6038" s="64">
        <f t="shared" si="1642"/>
        <v>0</v>
      </c>
      <c r="L6038" s="64">
        <f t="shared" si="1642"/>
        <v>0</v>
      </c>
      <c r="M6038" s="64">
        <f t="shared" si="1642"/>
        <v>12.767083029541535</v>
      </c>
      <c r="N6038" s="64">
        <f t="shared" si="1642"/>
        <v>252.40179533902503</v>
      </c>
      <c r="O6038" s="121"/>
      <c r="P6038" s="177">
        <v>0</v>
      </c>
      <c r="Q6038" s="177">
        <v>31.749780602621598</v>
      </c>
      <c r="R6038" s="177">
        <v>31.749780602621598</v>
      </c>
      <c r="S6038" s="177">
        <v>0</v>
      </c>
      <c r="T6038" s="177">
        <v>0</v>
      </c>
      <c r="U6038" s="177">
        <v>31.749780602621598</v>
      </c>
      <c r="V6038" s="177">
        <v>31.749780602621598</v>
      </c>
      <c r="W6038" s="177">
        <v>0</v>
      </c>
      <c r="X6038" s="177">
        <v>0</v>
      </c>
      <c r="Y6038" s="177">
        <v>0</v>
      </c>
      <c r="Z6038" s="177">
        <v>0</v>
      </c>
      <c r="AA6038" s="177">
        <v>42.121410494695667</v>
      </c>
      <c r="AB6038" s="177">
        <v>46.103169457326985</v>
      </c>
      <c r="AC6038" s="177">
        <v>37.178092976515956</v>
      </c>
      <c r="AD6038" s="177">
        <v>0</v>
      </c>
      <c r="AE6038" s="177">
        <v>0</v>
      </c>
      <c r="AF6038" s="177">
        <v>12.767083029541535</v>
      </c>
      <c r="AG6038" s="177">
        <v>0</v>
      </c>
      <c r="AH6038" s="177">
        <v>0</v>
      </c>
      <c r="AI6038" s="177">
        <v>0</v>
      </c>
      <c r="AJ6038" s="177">
        <v>0</v>
      </c>
    </row>
    <row r="6039" spans="1:36" hidden="1" outlineLevel="1" x14ac:dyDescent="0.25">
      <c r="A6039" s="190">
        <f t="shared" si="1639"/>
        <v>2036</v>
      </c>
      <c r="B6039" s="55">
        <f t="shared" si="1640"/>
        <v>12</v>
      </c>
      <c r="C6039" s="55">
        <f t="shared" si="1641"/>
        <v>0</v>
      </c>
      <c r="D6039" s="55">
        <f t="shared" si="1637"/>
        <v>252</v>
      </c>
      <c r="F6039" s="63">
        <f t="shared" ref="F6039" si="1643">EDATE(F6015,1)</f>
        <v>50010</v>
      </c>
      <c r="G6039" s="64">
        <f t="shared" si="1638"/>
        <v>324.99927724973634</v>
      </c>
      <c r="H6039" s="64">
        <f t="shared" si="1642"/>
        <v>0</v>
      </c>
      <c r="I6039" s="64">
        <f t="shared" si="1642"/>
        <v>0</v>
      </c>
      <c r="J6039" s="64">
        <f t="shared" si="1642"/>
        <v>0</v>
      </c>
      <c r="K6039" s="64">
        <f t="shared" si="1642"/>
        <v>0</v>
      </c>
      <c r="L6039" s="64">
        <f t="shared" si="1642"/>
        <v>0</v>
      </c>
      <c r="M6039" s="64">
        <f t="shared" si="1642"/>
        <v>10.857768319498998</v>
      </c>
      <c r="N6039" s="64">
        <f t="shared" si="1642"/>
        <v>314.14150893023736</v>
      </c>
      <c r="O6039" s="121"/>
      <c r="P6039" s="177">
        <v>0</v>
      </c>
      <c r="Q6039" s="177">
        <v>43.105917643870868</v>
      </c>
      <c r="R6039" s="177">
        <v>43.105917643870868</v>
      </c>
      <c r="S6039" s="177">
        <v>0</v>
      </c>
      <c r="T6039" s="177">
        <v>0</v>
      </c>
      <c r="U6039" s="177">
        <v>43.105917643870868</v>
      </c>
      <c r="V6039" s="177">
        <v>43.105917643870868</v>
      </c>
      <c r="W6039" s="177">
        <v>0</v>
      </c>
      <c r="X6039" s="177">
        <v>0</v>
      </c>
      <c r="Y6039" s="177">
        <v>0</v>
      </c>
      <c r="Z6039" s="177">
        <v>0</v>
      </c>
      <c r="AA6039" s="177">
        <v>48.653594416754189</v>
      </c>
      <c r="AB6039" s="177">
        <v>49.927221029803604</v>
      </c>
      <c r="AC6039" s="177">
        <v>43.137022908196144</v>
      </c>
      <c r="AD6039" s="177">
        <v>0</v>
      </c>
      <c r="AE6039" s="177">
        <v>0</v>
      </c>
      <c r="AF6039" s="177">
        <v>10.857768319498998</v>
      </c>
      <c r="AG6039" s="177">
        <v>0</v>
      </c>
      <c r="AH6039" s="177">
        <v>0</v>
      </c>
      <c r="AI6039" s="177">
        <v>0</v>
      </c>
      <c r="AJ6039" s="177">
        <v>0</v>
      </c>
    </row>
    <row r="6040" spans="1:36" hidden="1" outlineLevel="1" x14ac:dyDescent="0.25">
      <c r="A6040" s="190">
        <f t="shared" si="1639"/>
        <v>2036</v>
      </c>
      <c r="B6040" s="55">
        <f t="shared" si="1640"/>
        <v>12</v>
      </c>
      <c r="C6040" s="55">
        <f t="shared" si="1641"/>
        <v>1</v>
      </c>
      <c r="D6040" s="55">
        <f t="shared" si="1637"/>
        <v>252</v>
      </c>
      <c r="F6040" s="63">
        <f t="shared" ref="F6040" si="1644">F6039+1/24</f>
        <v>50010.041666666664</v>
      </c>
      <c r="G6040" s="64">
        <f t="shared" si="1638"/>
        <v>328.29090178271076</v>
      </c>
      <c r="H6040" s="64">
        <f t="shared" si="1642"/>
        <v>0</v>
      </c>
      <c r="I6040" s="64">
        <f t="shared" si="1642"/>
        <v>0</v>
      </c>
      <c r="J6040" s="64">
        <f t="shared" si="1642"/>
        <v>0</v>
      </c>
      <c r="K6040" s="64">
        <f t="shared" si="1642"/>
        <v>0</v>
      </c>
      <c r="L6040" s="64">
        <f t="shared" si="1642"/>
        <v>0</v>
      </c>
      <c r="M6040" s="64">
        <f t="shared" si="1642"/>
        <v>10.397693390706664</v>
      </c>
      <c r="N6040" s="64">
        <f t="shared" si="1642"/>
        <v>317.89320839200411</v>
      </c>
      <c r="O6040" s="121"/>
      <c r="P6040" s="177">
        <v>0</v>
      </c>
      <c r="Q6040" s="177">
        <v>43.713914091632859</v>
      </c>
      <c r="R6040" s="177">
        <v>43.713914091632859</v>
      </c>
      <c r="S6040" s="177">
        <v>0</v>
      </c>
      <c r="T6040" s="177">
        <v>0</v>
      </c>
      <c r="U6040" s="177">
        <v>43.713914091632859</v>
      </c>
      <c r="V6040" s="177">
        <v>43.713914091632859</v>
      </c>
      <c r="W6040" s="177">
        <v>0</v>
      </c>
      <c r="X6040" s="177">
        <v>0</v>
      </c>
      <c r="Y6040" s="177">
        <v>0</v>
      </c>
      <c r="Z6040" s="177">
        <v>0</v>
      </c>
      <c r="AA6040" s="177">
        <v>49.198016511784665</v>
      </c>
      <c r="AB6040" s="177">
        <v>50.485940767049804</v>
      </c>
      <c r="AC6040" s="177">
        <v>43.353594746638258</v>
      </c>
      <c r="AD6040" s="177">
        <v>0</v>
      </c>
      <c r="AE6040" s="177">
        <v>0</v>
      </c>
      <c r="AF6040" s="177">
        <v>10.397693390706664</v>
      </c>
      <c r="AG6040" s="177">
        <v>0</v>
      </c>
      <c r="AH6040" s="177">
        <v>0</v>
      </c>
      <c r="AI6040" s="177">
        <v>0</v>
      </c>
      <c r="AJ6040" s="177">
        <v>0</v>
      </c>
    </row>
    <row r="6041" spans="1:36" hidden="1" outlineLevel="1" x14ac:dyDescent="0.25">
      <c r="A6041" s="190">
        <f t="shared" si="1639"/>
        <v>2036</v>
      </c>
      <c r="B6041" s="55">
        <f t="shared" si="1640"/>
        <v>12</v>
      </c>
      <c r="C6041" s="55">
        <f t="shared" si="1641"/>
        <v>2</v>
      </c>
      <c r="D6041" s="55">
        <f t="shared" si="1637"/>
        <v>252</v>
      </c>
      <c r="F6041" s="63">
        <f t="shared" si="1630"/>
        <v>50010.083333333328</v>
      </c>
      <c r="G6041" s="64">
        <f t="shared" si="1638"/>
        <v>328.76675755198011</v>
      </c>
      <c r="H6041" s="64">
        <f t="shared" si="1642"/>
        <v>0</v>
      </c>
      <c r="I6041" s="64">
        <f t="shared" si="1642"/>
        <v>0</v>
      </c>
      <c r="J6041" s="64">
        <f t="shared" si="1642"/>
        <v>0</v>
      </c>
      <c r="K6041" s="64">
        <f t="shared" si="1642"/>
        <v>0</v>
      </c>
      <c r="L6041" s="64">
        <f t="shared" si="1642"/>
        <v>0</v>
      </c>
      <c r="M6041" s="64">
        <f t="shared" si="1642"/>
        <v>10.581723362223595</v>
      </c>
      <c r="N6041" s="64">
        <f t="shared" si="1642"/>
        <v>318.18503418975649</v>
      </c>
      <c r="O6041" s="121"/>
      <c r="P6041" s="177">
        <v>0</v>
      </c>
      <c r="Q6041" s="177">
        <v>43.744829165247864</v>
      </c>
      <c r="R6041" s="177">
        <v>43.744829165247864</v>
      </c>
      <c r="S6041" s="177">
        <v>0</v>
      </c>
      <c r="T6041" s="177">
        <v>0</v>
      </c>
      <c r="U6041" s="177">
        <v>43.744829165247864</v>
      </c>
      <c r="V6041" s="177">
        <v>43.744829165247864</v>
      </c>
      <c r="W6041" s="177">
        <v>0</v>
      </c>
      <c r="X6041" s="177">
        <v>0</v>
      </c>
      <c r="Y6041" s="177">
        <v>0</v>
      </c>
      <c r="Z6041" s="177">
        <v>0</v>
      </c>
      <c r="AA6041" s="177">
        <v>49.581538397085509</v>
      </c>
      <c r="AB6041" s="177">
        <v>50.126928209279313</v>
      </c>
      <c r="AC6041" s="177">
        <v>43.49725092240022</v>
      </c>
      <c r="AD6041" s="177">
        <v>0</v>
      </c>
      <c r="AE6041" s="177">
        <v>0</v>
      </c>
      <c r="AF6041" s="177">
        <v>10.581723362223595</v>
      </c>
      <c r="AG6041" s="177">
        <v>0</v>
      </c>
      <c r="AH6041" s="177">
        <v>0</v>
      </c>
      <c r="AI6041" s="177">
        <v>0</v>
      </c>
      <c r="AJ6041" s="177">
        <v>0</v>
      </c>
    </row>
    <row r="6042" spans="1:36" hidden="1" outlineLevel="1" x14ac:dyDescent="0.25">
      <c r="A6042" s="190">
        <f t="shared" si="1639"/>
        <v>2036</v>
      </c>
      <c r="B6042" s="55">
        <f t="shared" si="1640"/>
        <v>12</v>
      </c>
      <c r="C6042" s="55">
        <f t="shared" si="1641"/>
        <v>3</v>
      </c>
      <c r="D6042" s="55">
        <f t="shared" si="1637"/>
        <v>252</v>
      </c>
      <c r="F6042" s="63">
        <f t="shared" si="1630"/>
        <v>50010.124999999993</v>
      </c>
      <c r="G6042" s="64">
        <f t="shared" si="1638"/>
        <v>335.9741399338086</v>
      </c>
      <c r="H6042" s="64">
        <f t="shared" si="1642"/>
        <v>0</v>
      </c>
      <c r="I6042" s="64">
        <f t="shared" si="1642"/>
        <v>0</v>
      </c>
      <c r="J6042" s="64">
        <f t="shared" si="1642"/>
        <v>0</v>
      </c>
      <c r="K6042" s="64">
        <f t="shared" si="1642"/>
        <v>0</v>
      </c>
      <c r="L6042" s="64">
        <f t="shared" si="1642"/>
        <v>0</v>
      </c>
      <c r="M6042" s="64">
        <f t="shared" si="1642"/>
        <v>10.305678404948196</v>
      </c>
      <c r="N6042" s="64">
        <f t="shared" si="1642"/>
        <v>325.6684615288604</v>
      </c>
      <c r="O6042" s="121"/>
      <c r="P6042" s="177">
        <v>0</v>
      </c>
      <c r="Q6042" s="177">
        <v>45.424548164997077</v>
      </c>
      <c r="R6042" s="177">
        <v>45.424548164997077</v>
      </c>
      <c r="S6042" s="177">
        <v>0</v>
      </c>
      <c r="T6042" s="177">
        <v>0</v>
      </c>
      <c r="U6042" s="177">
        <v>45.424548164997077</v>
      </c>
      <c r="V6042" s="177">
        <v>45.424548164997077</v>
      </c>
      <c r="W6042" s="177">
        <v>0</v>
      </c>
      <c r="X6042" s="177">
        <v>0</v>
      </c>
      <c r="Y6042" s="177">
        <v>0</v>
      </c>
      <c r="Z6042" s="177">
        <v>0</v>
      </c>
      <c r="AA6042" s="177">
        <v>49.50307192680836</v>
      </c>
      <c r="AB6042" s="177">
        <v>50.715477202834037</v>
      </c>
      <c r="AC6042" s="177">
        <v>43.751719739229728</v>
      </c>
      <c r="AD6042" s="177">
        <v>0</v>
      </c>
      <c r="AE6042" s="177">
        <v>0</v>
      </c>
      <c r="AF6042" s="177">
        <v>10.305678404948196</v>
      </c>
      <c r="AG6042" s="177">
        <v>0</v>
      </c>
      <c r="AH6042" s="177">
        <v>0</v>
      </c>
      <c r="AI6042" s="177">
        <v>0</v>
      </c>
      <c r="AJ6042" s="177">
        <v>0</v>
      </c>
    </row>
    <row r="6043" spans="1:36" hidden="1" outlineLevel="1" x14ac:dyDescent="0.25">
      <c r="A6043" s="190">
        <f t="shared" si="1639"/>
        <v>2036</v>
      </c>
      <c r="B6043" s="55">
        <f t="shared" si="1640"/>
        <v>12</v>
      </c>
      <c r="C6043" s="55">
        <f t="shared" si="1641"/>
        <v>4</v>
      </c>
      <c r="D6043" s="55">
        <f t="shared" si="1637"/>
        <v>252</v>
      </c>
      <c r="F6043" s="63">
        <f t="shared" si="1630"/>
        <v>50010.166666666657</v>
      </c>
      <c r="G6043" s="64">
        <f t="shared" si="1638"/>
        <v>340.49270069316827</v>
      </c>
      <c r="H6043" s="64">
        <f t="shared" si="1642"/>
        <v>0</v>
      </c>
      <c r="I6043" s="64">
        <f t="shared" si="1642"/>
        <v>0</v>
      </c>
      <c r="J6043" s="64">
        <f t="shared" si="1642"/>
        <v>0</v>
      </c>
      <c r="K6043" s="64">
        <f t="shared" si="1642"/>
        <v>0</v>
      </c>
      <c r="L6043" s="64">
        <f t="shared" si="1642"/>
        <v>0</v>
      </c>
      <c r="M6043" s="64">
        <f t="shared" si="1642"/>
        <v>9.8456034761558673</v>
      </c>
      <c r="N6043" s="64">
        <f t="shared" si="1642"/>
        <v>330.6470972170124</v>
      </c>
      <c r="O6043" s="121"/>
      <c r="P6043" s="177">
        <v>0</v>
      </c>
      <c r="Q6043" s="177">
        <v>46.661151109597725</v>
      </c>
      <c r="R6043" s="177">
        <v>46.661151109597725</v>
      </c>
      <c r="S6043" s="177">
        <v>0</v>
      </c>
      <c r="T6043" s="177">
        <v>0</v>
      </c>
      <c r="U6043" s="177">
        <v>46.661151109597725</v>
      </c>
      <c r="V6043" s="177">
        <v>46.661151109597725</v>
      </c>
      <c r="W6043" s="177">
        <v>0</v>
      </c>
      <c r="X6043" s="177">
        <v>0</v>
      </c>
      <c r="Y6043" s="177">
        <v>0</v>
      </c>
      <c r="Z6043" s="177">
        <v>0</v>
      </c>
      <c r="AA6043" s="177">
        <v>50.534201029506292</v>
      </c>
      <c r="AB6043" s="177">
        <v>51.19784563563794</v>
      </c>
      <c r="AC6043" s="177">
        <v>42.270446113477298</v>
      </c>
      <c r="AD6043" s="177">
        <v>0</v>
      </c>
      <c r="AE6043" s="177">
        <v>0</v>
      </c>
      <c r="AF6043" s="177">
        <v>9.8456034761558673</v>
      </c>
      <c r="AG6043" s="177">
        <v>0</v>
      </c>
      <c r="AH6043" s="177">
        <v>0</v>
      </c>
      <c r="AI6043" s="177">
        <v>0</v>
      </c>
      <c r="AJ6043" s="177">
        <v>0</v>
      </c>
    </row>
    <row r="6044" spans="1:36" hidden="1" outlineLevel="1" x14ac:dyDescent="0.25">
      <c r="A6044" s="190">
        <f t="shared" si="1639"/>
        <v>2036</v>
      </c>
      <c r="B6044" s="55">
        <f t="shared" si="1640"/>
        <v>12</v>
      </c>
      <c r="C6044" s="55">
        <f t="shared" si="1641"/>
        <v>5</v>
      </c>
      <c r="D6044" s="55">
        <f t="shared" si="1637"/>
        <v>252</v>
      </c>
      <c r="F6044" s="63">
        <f t="shared" si="1630"/>
        <v>50010.208333333321</v>
      </c>
      <c r="G6044" s="64">
        <f t="shared" si="1638"/>
        <v>338.63498761743614</v>
      </c>
      <c r="H6044" s="64">
        <f t="shared" si="1642"/>
        <v>0</v>
      </c>
      <c r="I6044" s="64">
        <f t="shared" si="1642"/>
        <v>0</v>
      </c>
      <c r="J6044" s="64">
        <f t="shared" si="1642"/>
        <v>0</v>
      </c>
      <c r="K6044" s="64">
        <f t="shared" si="1642"/>
        <v>0</v>
      </c>
      <c r="L6044" s="64">
        <f t="shared" si="1642"/>
        <v>0</v>
      </c>
      <c r="M6044" s="64">
        <f t="shared" si="1642"/>
        <v>9.9376184619143366</v>
      </c>
      <c r="N6044" s="64">
        <f t="shared" si="1642"/>
        <v>328.69736915552181</v>
      </c>
      <c r="O6044" s="121"/>
      <c r="P6044" s="177">
        <v>0</v>
      </c>
      <c r="Q6044" s="177">
        <v>45.919189342837342</v>
      </c>
      <c r="R6044" s="177">
        <v>45.919189342837342</v>
      </c>
      <c r="S6044" s="177">
        <v>0</v>
      </c>
      <c r="T6044" s="177">
        <v>0</v>
      </c>
      <c r="U6044" s="177">
        <v>45.919189342837342</v>
      </c>
      <c r="V6044" s="177">
        <v>45.919189342837342</v>
      </c>
      <c r="W6044" s="177">
        <v>0</v>
      </c>
      <c r="X6044" s="177">
        <v>0</v>
      </c>
      <c r="Y6044" s="177">
        <v>0</v>
      </c>
      <c r="Z6044" s="177">
        <v>0</v>
      </c>
      <c r="AA6044" s="177">
        <v>50.666365718475973</v>
      </c>
      <c r="AB6044" s="177">
        <v>51.417585377363153</v>
      </c>
      <c r="AC6044" s="177">
        <v>42.936660688333326</v>
      </c>
      <c r="AD6044" s="177">
        <v>0</v>
      </c>
      <c r="AE6044" s="177">
        <v>0</v>
      </c>
      <c r="AF6044" s="177">
        <v>9.9376184619143366</v>
      </c>
      <c r="AG6044" s="177">
        <v>0</v>
      </c>
      <c r="AH6044" s="177">
        <v>0</v>
      </c>
      <c r="AI6044" s="177">
        <v>0</v>
      </c>
      <c r="AJ6044" s="177">
        <v>0</v>
      </c>
    </row>
    <row r="6045" spans="1:36" hidden="1" outlineLevel="1" x14ac:dyDescent="0.25">
      <c r="A6045" s="190">
        <f t="shared" si="1639"/>
        <v>2036</v>
      </c>
      <c r="B6045" s="55">
        <f t="shared" si="1640"/>
        <v>12</v>
      </c>
      <c r="C6045" s="55">
        <f t="shared" si="1641"/>
        <v>6</v>
      </c>
      <c r="D6045" s="55">
        <f t="shared" si="1637"/>
        <v>252</v>
      </c>
      <c r="F6045" s="63">
        <f t="shared" si="1630"/>
        <v>50010.249999999985</v>
      </c>
      <c r="G6045" s="64">
        <f t="shared" si="1638"/>
        <v>337.73578400548723</v>
      </c>
      <c r="H6045" s="64">
        <f t="shared" ref="H6045:N6054" si="1645">SUMIF($P$6:$AK$6,H$6,$P6045:$AK6045)</f>
        <v>0</v>
      </c>
      <c r="I6045" s="64">
        <f t="shared" si="1645"/>
        <v>5.8015846514390138E-2</v>
      </c>
      <c r="J6045" s="64">
        <f t="shared" si="1645"/>
        <v>0</v>
      </c>
      <c r="K6045" s="64">
        <f t="shared" si="1645"/>
        <v>0</v>
      </c>
      <c r="L6045" s="64">
        <f t="shared" si="1645"/>
        <v>0</v>
      </c>
      <c r="M6045" s="64">
        <f t="shared" si="1645"/>
        <v>9.9376184619143366</v>
      </c>
      <c r="N6045" s="64">
        <f t="shared" si="1645"/>
        <v>327.74014969705848</v>
      </c>
      <c r="O6045" s="121"/>
      <c r="P6045" s="177">
        <v>0</v>
      </c>
      <c r="Q6045" s="177">
        <v>45.69247880299389</v>
      </c>
      <c r="R6045" s="177">
        <v>45.69247880299389</v>
      </c>
      <c r="S6045" s="177">
        <v>0</v>
      </c>
      <c r="T6045" s="177">
        <v>5.8015846514390138E-2</v>
      </c>
      <c r="U6045" s="177">
        <v>45.69247880299389</v>
      </c>
      <c r="V6045" s="177">
        <v>45.69247880299389</v>
      </c>
      <c r="W6045" s="177">
        <v>0</v>
      </c>
      <c r="X6045" s="177">
        <v>0</v>
      </c>
      <c r="Y6045" s="177">
        <v>0</v>
      </c>
      <c r="Z6045" s="177">
        <v>0</v>
      </c>
      <c r="AA6045" s="177">
        <v>50.45707526504242</v>
      </c>
      <c r="AB6045" s="177">
        <v>51.158885986129675</v>
      </c>
      <c r="AC6045" s="177">
        <v>43.35427323391081</v>
      </c>
      <c r="AD6045" s="177">
        <v>0</v>
      </c>
      <c r="AE6045" s="177">
        <v>0</v>
      </c>
      <c r="AF6045" s="177">
        <v>9.9376184619143366</v>
      </c>
      <c r="AG6045" s="177">
        <v>0</v>
      </c>
      <c r="AH6045" s="177">
        <v>0</v>
      </c>
      <c r="AI6045" s="177">
        <v>0</v>
      </c>
      <c r="AJ6045" s="177">
        <v>0</v>
      </c>
    </row>
    <row r="6046" spans="1:36" hidden="1" outlineLevel="1" x14ac:dyDescent="0.25">
      <c r="A6046" s="190">
        <f t="shared" si="1639"/>
        <v>2036</v>
      </c>
      <c r="B6046" s="55">
        <f t="shared" si="1640"/>
        <v>12</v>
      </c>
      <c r="C6046" s="55">
        <f t="shared" si="1641"/>
        <v>7</v>
      </c>
      <c r="D6046" s="55">
        <f t="shared" si="1637"/>
        <v>252</v>
      </c>
      <c r="F6046" s="63">
        <f t="shared" si="1630"/>
        <v>50010.29166666665</v>
      </c>
      <c r="G6046" s="64">
        <f t="shared" si="1638"/>
        <v>346.66788336912913</v>
      </c>
      <c r="H6046" s="64">
        <f t="shared" si="1645"/>
        <v>0</v>
      </c>
      <c r="I6046" s="64">
        <f t="shared" si="1645"/>
        <v>11.457552297972832</v>
      </c>
      <c r="J6046" s="64">
        <f t="shared" si="1645"/>
        <v>0</v>
      </c>
      <c r="K6046" s="64">
        <f t="shared" si="1645"/>
        <v>0</v>
      </c>
      <c r="L6046" s="64">
        <f t="shared" si="1645"/>
        <v>0</v>
      </c>
      <c r="M6046" s="64">
        <f t="shared" si="1645"/>
        <v>10.48970837646513</v>
      </c>
      <c r="N6046" s="64">
        <f t="shared" si="1645"/>
        <v>324.72062269469114</v>
      </c>
      <c r="O6046" s="121"/>
      <c r="P6046" s="177">
        <v>0</v>
      </c>
      <c r="Q6046" s="177">
        <v>45.053567281616878</v>
      </c>
      <c r="R6046" s="177">
        <v>45.053567281616878</v>
      </c>
      <c r="S6046" s="177">
        <v>5.031445527759745</v>
      </c>
      <c r="T6046" s="177">
        <v>6.4261067702130861</v>
      </c>
      <c r="U6046" s="177">
        <v>45.053567281616878</v>
      </c>
      <c r="V6046" s="177">
        <v>45.053567281616878</v>
      </c>
      <c r="W6046" s="177">
        <v>0</v>
      </c>
      <c r="X6046" s="177">
        <v>0</v>
      </c>
      <c r="Y6046" s="177">
        <v>0</v>
      </c>
      <c r="Z6046" s="177">
        <v>0</v>
      </c>
      <c r="AA6046" s="177">
        <v>50.860587349067558</v>
      </c>
      <c r="AB6046" s="177">
        <v>50.562630239560619</v>
      </c>
      <c r="AC6046" s="177">
        <v>43.083135979595468</v>
      </c>
      <c r="AD6046" s="177">
        <v>0</v>
      </c>
      <c r="AE6046" s="177">
        <v>0</v>
      </c>
      <c r="AF6046" s="177">
        <v>10.48970837646513</v>
      </c>
      <c r="AG6046" s="177">
        <v>0</v>
      </c>
      <c r="AH6046" s="177">
        <v>0</v>
      </c>
      <c r="AI6046" s="177">
        <v>0</v>
      </c>
      <c r="AJ6046" s="177">
        <v>0</v>
      </c>
    </row>
    <row r="6047" spans="1:36" hidden="1" outlineLevel="1" x14ac:dyDescent="0.25">
      <c r="A6047" s="190">
        <f t="shared" si="1639"/>
        <v>2036</v>
      </c>
      <c r="B6047" s="55">
        <f t="shared" si="1640"/>
        <v>12</v>
      </c>
      <c r="C6047" s="55">
        <f t="shared" si="1641"/>
        <v>8</v>
      </c>
      <c r="D6047" s="55">
        <f t="shared" si="1637"/>
        <v>252</v>
      </c>
      <c r="F6047" s="63">
        <f t="shared" si="1630"/>
        <v>50010.333333333314</v>
      </c>
      <c r="G6047" s="64">
        <f t="shared" si="1638"/>
        <v>382.42121788321344</v>
      </c>
      <c r="H6047" s="64">
        <f t="shared" si="1645"/>
        <v>0</v>
      </c>
      <c r="I6047" s="64">
        <f t="shared" si="1645"/>
        <v>41.031774354161598</v>
      </c>
      <c r="J6047" s="64">
        <f t="shared" si="1645"/>
        <v>0</v>
      </c>
      <c r="K6047" s="64">
        <f t="shared" si="1645"/>
        <v>0</v>
      </c>
      <c r="L6047" s="64">
        <f t="shared" si="1645"/>
        <v>0</v>
      </c>
      <c r="M6047" s="64">
        <f t="shared" si="1645"/>
        <v>10.857768319498998</v>
      </c>
      <c r="N6047" s="64">
        <f t="shared" si="1645"/>
        <v>330.53167520955287</v>
      </c>
      <c r="O6047" s="121"/>
      <c r="P6047" s="177">
        <v>0</v>
      </c>
      <c r="Q6047" s="177">
        <v>47.155792287437983</v>
      </c>
      <c r="R6047" s="177">
        <v>47.155792287437983</v>
      </c>
      <c r="S6047" s="177">
        <v>13.652565900401447</v>
      </c>
      <c r="T6047" s="177">
        <v>13.371177928259806</v>
      </c>
      <c r="U6047" s="177">
        <v>47.155792287437983</v>
      </c>
      <c r="V6047" s="177">
        <v>47.155792287437983</v>
      </c>
      <c r="W6047" s="177">
        <v>1.4005387934547475</v>
      </c>
      <c r="X6047" s="177">
        <v>0</v>
      </c>
      <c r="Y6047" s="177">
        <v>5.6471999999999998</v>
      </c>
      <c r="Z6047" s="177">
        <v>0</v>
      </c>
      <c r="AA6047" s="177">
        <v>50.658263085649359</v>
      </c>
      <c r="AB6047" s="177">
        <v>49.155738368456774</v>
      </c>
      <c r="AC6047" s="177">
        <v>42.094504605694823</v>
      </c>
      <c r="AD6047" s="177">
        <v>0</v>
      </c>
      <c r="AE6047" s="177">
        <v>0</v>
      </c>
      <c r="AF6047" s="177">
        <v>10.857768319498998</v>
      </c>
      <c r="AG6047" s="177">
        <v>0</v>
      </c>
      <c r="AH6047" s="177">
        <v>0</v>
      </c>
      <c r="AI6047" s="177">
        <v>0</v>
      </c>
      <c r="AJ6047" s="177">
        <v>6.9602917320455964</v>
      </c>
    </row>
    <row r="6048" spans="1:36" hidden="1" outlineLevel="1" x14ac:dyDescent="0.25">
      <c r="A6048" s="190">
        <f t="shared" si="1639"/>
        <v>2036</v>
      </c>
      <c r="B6048" s="55">
        <f t="shared" si="1640"/>
        <v>12</v>
      </c>
      <c r="C6048" s="55">
        <f t="shared" si="1641"/>
        <v>9</v>
      </c>
      <c r="D6048" s="55">
        <f t="shared" si="1637"/>
        <v>252</v>
      </c>
      <c r="F6048" s="63">
        <f t="shared" si="1630"/>
        <v>50010.374999999978</v>
      </c>
      <c r="G6048" s="64">
        <f t="shared" si="1638"/>
        <v>417.87956186417136</v>
      </c>
      <c r="H6048" s="64">
        <f t="shared" si="1645"/>
        <v>0</v>
      </c>
      <c r="I6048" s="64">
        <f t="shared" si="1645"/>
        <v>62.680241483551093</v>
      </c>
      <c r="J6048" s="64">
        <f t="shared" si="1645"/>
        <v>0</v>
      </c>
      <c r="K6048" s="64">
        <f t="shared" si="1645"/>
        <v>0</v>
      </c>
      <c r="L6048" s="64">
        <f t="shared" si="1645"/>
        <v>0</v>
      </c>
      <c r="M6048" s="64">
        <f t="shared" si="1645"/>
        <v>9.6615735046389375</v>
      </c>
      <c r="N6048" s="64">
        <f t="shared" si="1645"/>
        <v>345.53774687598133</v>
      </c>
      <c r="O6048" s="121"/>
      <c r="P6048" s="177">
        <v>0</v>
      </c>
      <c r="Q6048" s="177">
        <v>50.381264967938016</v>
      </c>
      <c r="R6048" s="177">
        <v>50.381264967938016</v>
      </c>
      <c r="S6048" s="177">
        <v>16.008585953564943</v>
      </c>
      <c r="T6048" s="177">
        <v>12.65228408338694</v>
      </c>
      <c r="U6048" s="177">
        <v>50.381264967938016</v>
      </c>
      <c r="V6048" s="177">
        <v>50.381264967938016</v>
      </c>
      <c r="W6048" s="177">
        <v>3.0581494464200953</v>
      </c>
      <c r="X6048" s="177">
        <v>0</v>
      </c>
      <c r="Y6048" s="177">
        <v>13.1768</v>
      </c>
      <c r="Z6048" s="177">
        <v>0</v>
      </c>
      <c r="AA6048" s="177">
        <v>50.759890992389572</v>
      </c>
      <c r="AB6048" s="177">
        <v>48.638994067506118</v>
      </c>
      <c r="AC6048" s="177">
        <v>44.613801944333524</v>
      </c>
      <c r="AD6048" s="177">
        <v>0</v>
      </c>
      <c r="AE6048" s="177">
        <v>0</v>
      </c>
      <c r="AF6048" s="177">
        <v>9.6615735046389375</v>
      </c>
      <c r="AG6048" s="177">
        <v>0</v>
      </c>
      <c r="AH6048" s="177">
        <v>0</v>
      </c>
      <c r="AI6048" s="177">
        <v>0</v>
      </c>
      <c r="AJ6048" s="177">
        <v>17.784422000179113</v>
      </c>
    </row>
    <row r="6049" spans="1:36" hidden="1" outlineLevel="1" x14ac:dyDescent="0.25">
      <c r="A6049" s="190">
        <f t="shared" si="1639"/>
        <v>2036</v>
      </c>
      <c r="B6049" s="55">
        <f t="shared" si="1640"/>
        <v>12</v>
      </c>
      <c r="C6049" s="55">
        <f t="shared" si="1641"/>
        <v>10</v>
      </c>
      <c r="D6049" s="55">
        <f t="shared" si="1637"/>
        <v>252</v>
      </c>
      <c r="F6049" s="63">
        <f t="shared" si="1630"/>
        <v>50010.416666666642</v>
      </c>
      <c r="G6049" s="64">
        <f t="shared" si="1638"/>
        <v>443.27161783255713</v>
      </c>
      <c r="H6049" s="64">
        <f t="shared" si="1645"/>
        <v>0</v>
      </c>
      <c r="I6049" s="64">
        <f t="shared" si="1645"/>
        <v>75.577170012221615</v>
      </c>
      <c r="J6049" s="64">
        <f t="shared" si="1645"/>
        <v>0</v>
      </c>
      <c r="K6049" s="64">
        <f t="shared" si="1645"/>
        <v>0</v>
      </c>
      <c r="L6049" s="64">
        <f t="shared" si="1645"/>
        <v>0</v>
      </c>
      <c r="M6049" s="64">
        <f t="shared" si="1645"/>
        <v>8.5573936755373428</v>
      </c>
      <c r="N6049" s="64">
        <f t="shared" si="1645"/>
        <v>359.13705414479819</v>
      </c>
      <c r="O6049" s="121"/>
      <c r="P6049" s="177">
        <v>0</v>
      </c>
      <c r="Q6049" s="177">
        <v>54.451749660581797</v>
      </c>
      <c r="R6049" s="177">
        <v>54.451749660581797</v>
      </c>
      <c r="S6049" s="177">
        <v>19.222028978581559</v>
      </c>
      <c r="T6049" s="177">
        <v>12.24091397300225</v>
      </c>
      <c r="U6049" s="177">
        <v>54.451749660581797</v>
      </c>
      <c r="V6049" s="177">
        <v>54.451749660581797</v>
      </c>
      <c r="W6049" s="177">
        <v>2.667408074467303</v>
      </c>
      <c r="X6049" s="177">
        <v>0</v>
      </c>
      <c r="Y6049" s="177">
        <v>22.588799999999999</v>
      </c>
      <c r="Z6049" s="177">
        <v>0</v>
      </c>
      <c r="AA6049" s="177">
        <v>48.400887932873069</v>
      </c>
      <c r="AB6049" s="177">
        <v>47.66735646859722</v>
      </c>
      <c r="AC6049" s="177">
        <v>45.261811101000696</v>
      </c>
      <c r="AD6049" s="177">
        <v>0</v>
      </c>
      <c r="AE6049" s="177">
        <v>0</v>
      </c>
      <c r="AF6049" s="177">
        <v>8.5573936755373428</v>
      </c>
      <c r="AG6049" s="177">
        <v>0</v>
      </c>
      <c r="AH6049" s="177">
        <v>0</v>
      </c>
      <c r="AI6049" s="177">
        <v>0</v>
      </c>
      <c r="AJ6049" s="177">
        <v>18.858018986170503</v>
      </c>
    </row>
    <row r="6050" spans="1:36" hidden="1" outlineLevel="1" x14ac:dyDescent="0.25">
      <c r="A6050" s="190">
        <f t="shared" si="1639"/>
        <v>2036</v>
      </c>
      <c r="B6050" s="55">
        <f t="shared" si="1640"/>
        <v>12</v>
      </c>
      <c r="C6050" s="55">
        <f t="shared" si="1641"/>
        <v>11</v>
      </c>
      <c r="D6050" s="55">
        <f t="shared" si="1637"/>
        <v>252</v>
      </c>
      <c r="F6050" s="63">
        <f t="shared" si="1630"/>
        <v>50010.458333333307</v>
      </c>
      <c r="G6050" s="64">
        <f t="shared" si="1638"/>
        <v>453.8072016836814</v>
      </c>
      <c r="H6050" s="64">
        <f t="shared" si="1645"/>
        <v>0</v>
      </c>
      <c r="I6050" s="64">
        <f t="shared" si="1645"/>
        <v>76.707773010393623</v>
      </c>
      <c r="J6050" s="64">
        <f t="shared" si="1645"/>
        <v>0</v>
      </c>
      <c r="K6050" s="64">
        <f t="shared" si="1645"/>
        <v>0</v>
      </c>
      <c r="L6050" s="64">
        <f t="shared" si="1645"/>
        <v>0</v>
      </c>
      <c r="M6050" s="64">
        <f t="shared" si="1645"/>
        <v>8.5573936755373428</v>
      </c>
      <c r="N6050" s="64">
        <f t="shared" si="1645"/>
        <v>368.54203499775042</v>
      </c>
      <c r="O6050" s="121"/>
      <c r="P6050" s="177">
        <v>0</v>
      </c>
      <c r="Q6050" s="177">
        <v>57.388681654008323</v>
      </c>
      <c r="R6050" s="177">
        <v>57.388681654008323</v>
      </c>
      <c r="S6050" s="177">
        <v>18.45654964948152</v>
      </c>
      <c r="T6050" s="177">
        <v>12.016993494202479</v>
      </c>
      <c r="U6050" s="177">
        <v>57.388681654008323</v>
      </c>
      <c r="V6050" s="177">
        <v>57.388681654008323</v>
      </c>
      <c r="W6050" s="177">
        <v>2.6506637623386613</v>
      </c>
      <c r="X6050" s="177">
        <v>0</v>
      </c>
      <c r="Y6050" s="177">
        <v>25.224159999999994</v>
      </c>
      <c r="Z6050" s="177">
        <v>0</v>
      </c>
      <c r="AA6050" s="177">
        <v>48.400720876091931</v>
      </c>
      <c r="AB6050" s="177">
        <v>47.118269536650743</v>
      </c>
      <c r="AC6050" s="177">
        <v>43.468317968974389</v>
      </c>
      <c r="AD6050" s="177">
        <v>0</v>
      </c>
      <c r="AE6050" s="177">
        <v>0</v>
      </c>
      <c r="AF6050" s="177">
        <v>8.5573936755373428</v>
      </c>
      <c r="AG6050" s="177">
        <v>0</v>
      </c>
      <c r="AH6050" s="177">
        <v>0</v>
      </c>
      <c r="AI6050" s="177">
        <v>0</v>
      </c>
      <c r="AJ6050" s="177">
        <v>18.359406104370972</v>
      </c>
    </row>
    <row r="6051" spans="1:36" hidden="1" outlineLevel="1" x14ac:dyDescent="0.25">
      <c r="A6051" s="190">
        <f t="shared" si="1639"/>
        <v>2036</v>
      </c>
      <c r="B6051" s="55">
        <f t="shared" si="1640"/>
        <v>12</v>
      </c>
      <c r="C6051" s="55">
        <f t="shared" si="1641"/>
        <v>12</v>
      </c>
      <c r="D6051" s="55">
        <f t="shared" si="1637"/>
        <v>252</v>
      </c>
      <c r="F6051" s="63">
        <f t="shared" si="1630"/>
        <v>50010.499999999971</v>
      </c>
      <c r="G6051" s="64">
        <f t="shared" si="1638"/>
        <v>450.44491175107282</v>
      </c>
      <c r="H6051" s="64">
        <f t="shared" si="1645"/>
        <v>0</v>
      </c>
      <c r="I6051" s="64">
        <f t="shared" si="1645"/>
        <v>78.98909187839223</v>
      </c>
      <c r="J6051" s="64">
        <f t="shared" si="1645"/>
        <v>0</v>
      </c>
      <c r="K6051" s="64">
        <f t="shared" si="1645"/>
        <v>0</v>
      </c>
      <c r="L6051" s="64">
        <f t="shared" si="1645"/>
        <v>0</v>
      </c>
      <c r="M6051" s="64">
        <f t="shared" si="1645"/>
        <v>8.4653786897788752</v>
      </c>
      <c r="N6051" s="64">
        <f t="shared" si="1645"/>
        <v>362.99044118290169</v>
      </c>
      <c r="O6051" s="121"/>
      <c r="P6051" s="177">
        <v>0</v>
      </c>
      <c r="Q6051" s="177">
        <v>57.254716335009931</v>
      </c>
      <c r="R6051" s="177">
        <v>57.254716335009931</v>
      </c>
      <c r="S6051" s="177">
        <v>17.217177768615368</v>
      </c>
      <c r="T6051" s="177">
        <v>13.830732757060474</v>
      </c>
      <c r="U6051" s="177">
        <v>57.254716335009931</v>
      </c>
      <c r="V6051" s="177">
        <v>57.254716335009931</v>
      </c>
      <c r="W6051" s="177">
        <v>2.6105128409964995</v>
      </c>
      <c r="X6051" s="177">
        <v>0</v>
      </c>
      <c r="Y6051" s="177">
        <v>25.600640000000002</v>
      </c>
      <c r="Z6051" s="177">
        <v>0</v>
      </c>
      <c r="AA6051" s="177">
        <v>45.618166611787522</v>
      </c>
      <c r="AB6051" s="177">
        <v>46.594736996362101</v>
      </c>
      <c r="AC6051" s="177">
        <v>41.758672234712407</v>
      </c>
      <c r="AD6051" s="177">
        <v>0</v>
      </c>
      <c r="AE6051" s="177">
        <v>0</v>
      </c>
      <c r="AF6051" s="177">
        <v>8.4653786897788752</v>
      </c>
      <c r="AG6051" s="177">
        <v>0</v>
      </c>
      <c r="AH6051" s="177">
        <v>0</v>
      </c>
      <c r="AI6051" s="177">
        <v>0</v>
      </c>
      <c r="AJ6051" s="177">
        <v>19.730028511719873</v>
      </c>
    </row>
    <row r="6052" spans="1:36" hidden="1" outlineLevel="1" x14ac:dyDescent="0.25">
      <c r="A6052" s="190">
        <f t="shared" si="1639"/>
        <v>2036</v>
      </c>
      <c r="B6052" s="55">
        <f t="shared" si="1640"/>
        <v>12</v>
      </c>
      <c r="C6052" s="55">
        <f t="shared" si="1641"/>
        <v>13</v>
      </c>
      <c r="D6052" s="55">
        <f t="shared" si="1637"/>
        <v>252</v>
      </c>
      <c r="F6052" s="63">
        <f t="shared" si="1630"/>
        <v>50010.541666666635</v>
      </c>
      <c r="G6052" s="64">
        <f t="shared" si="1638"/>
        <v>448.03722518434586</v>
      </c>
      <c r="H6052" s="64">
        <f t="shared" si="1645"/>
        <v>0</v>
      </c>
      <c r="I6052" s="64">
        <f t="shared" si="1645"/>
        <v>77.074905062754397</v>
      </c>
      <c r="J6052" s="64">
        <f t="shared" si="1645"/>
        <v>0</v>
      </c>
      <c r="K6052" s="64">
        <f t="shared" si="1645"/>
        <v>0</v>
      </c>
      <c r="L6052" s="64">
        <f t="shared" si="1645"/>
        <v>0</v>
      </c>
      <c r="M6052" s="64">
        <f t="shared" si="1645"/>
        <v>8.7414236470542743</v>
      </c>
      <c r="N6052" s="64">
        <f t="shared" si="1645"/>
        <v>362.2208964745372</v>
      </c>
      <c r="O6052" s="121"/>
      <c r="P6052" s="177">
        <v>0</v>
      </c>
      <c r="Q6052" s="177">
        <v>56.430314371942814</v>
      </c>
      <c r="R6052" s="177">
        <v>56.430314371942814</v>
      </c>
      <c r="S6052" s="177">
        <v>14.970024717468386</v>
      </c>
      <c r="T6052" s="177">
        <v>17.789855068839536</v>
      </c>
      <c r="U6052" s="177">
        <v>56.430314371942814</v>
      </c>
      <c r="V6052" s="177">
        <v>56.430314371942814</v>
      </c>
      <c r="W6052" s="177">
        <v>2.8743855918400576</v>
      </c>
      <c r="X6052" s="177">
        <v>0</v>
      </c>
      <c r="Y6052" s="177">
        <v>22.588799999999999</v>
      </c>
      <c r="Z6052" s="177">
        <v>0</v>
      </c>
      <c r="AA6052" s="177">
        <v>47.097985654876297</v>
      </c>
      <c r="AB6052" s="177">
        <v>46.493622126425215</v>
      </c>
      <c r="AC6052" s="177">
        <v>42.908031205464368</v>
      </c>
      <c r="AD6052" s="177">
        <v>0</v>
      </c>
      <c r="AE6052" s="177">
        <v>0</v>
      </c>
      <c r="AF6052" s="177">
        <v>8.7414236470542743</v>
      </c>
      <c r="AG6052" s="177">
        <v>0</v>
      </c>
      <c r="AH6052" s="177">
        <v>0</v>
      </c>
      <c r="AI6052" s="177">
        <v>0</v>
      </c>
      <c r="AJ6052" s="177">
        <v>18.851839684606425</v>
      </c>
    </row>
    <row r="6053" spans="1:36" hidden="1" outlineLevel="1" x14ac:dyDescent="0.25">
      <c r="A6053" s="190">
        <f t="shared" si="1639"/>
        <v>2036</v>
      </c>
      <c r="B6053" s="55">
        <f t="shared" si="1640"/>
        <v>12</v>
      </c>
      <c r="C6053" s="55">
        <f t="shared" si="1641"/>
        <v>14</v>
      </c>
      <c r="D6053" s="55">
        <f t="shared" si="1637"/>
        <v>252</v>
      </c>
      <c r="F6053" s="63">
        <f t="shared" si="1630"/>
        <v>50010.583333333299</v>
      </c>
      <c r="G6053" s="64">
        <f t="shared" si="1638"/>
        <v>423.63769005573397</v>
      </c>
      <c r="H6053" s="64">
        <f t="shared" si="1645"/>
        <v>0</v>
      </c>
      <c r="I6053" s="64">
        <f t="shared" si="1645"/>
        <v>56.619113401725102</v>
      </c>
      <c r="J6053" s="64">
        <f t="shared" si="1645"/>
        <v>0</v>
      </c>
      <c r="K6053" s="64">
        <f t="shared" si="1645"/>
        <v>0</v>
      </c>
      <c r="L6053" s="64">
        <f t="shared" si="1645"/>
        <v>0</v>
      </c>
      <c r="M6053" s="64">
        <f t="shared" si="1645"/>
        <v>9.1094835900881392</v>
      </c>
      <c r="N6053" s="64">
        <f t="shared" si="1645"/>
        <v>357.90909306392069</v>
      </c>
      <c r="O6053" s="121"/>
      <c r="P6053" s="177">
        <v>0</v>
      </c>
      <c r="Q6053" s="177">
        <v>55.028831034728768</v>
      </c>
      <c r="R6053" s="177">
        <v>55.028831034728768</v>
      </c>
      <c r="S6053" s="177">
        <v>8.3147209482498905</v>
      </c>
      <c r="T6053" s="177">
        <v>10.646124409084454</v>
      </c>
      <c r="U6053" s="177">
        <v>55.028831034728768</v>
      </c>
      <c r="V6053" s="177">
        <v>55.028831034728768</v>
      </c>
      <c r="W6053" s="177">
        <v>3.3214691076527774</v>
      </c>
      <c r="X6053" s="177">
        <v>0</v>
      </c>
      <c r="Y6053" s="177">
        <v>13.1768</v>
      </c>
      <c r="Z6053" s="177">
        <v>0</v>
      </c>
      <c r="AA6053" s="177">
        <v>48.227514878297981</v>
      </c>
      <c r="AB6053" s="177">
        <v>46.790832853605039</v>
      </c>
      <c r="AC6053" s="177">
        <v>42.775421193102581</v>
      </c>
      <c r="AD6053" s="177">
        <v>0</v>
      </c>
      <c r="AE6053" s="177">
        <v>0</v>
      </c>
      <c r="AF6053" s="177">
        <v>9.1094835900881392</v>
      </c>
      <c r="AG6053" s="177">
        <v>0</v>
      </c>
      <c r="AH6053" s="177">
        <v>0</v>
      </c>
      <c r="AI6053" s="177">
        <v>0</v>
      </c>
      <c r="AJ6053" s="177">
        <v>21.159998936737981</v>
      </c>
    </row>
    <row r="6054" spans="1:36" hidden="1" outlineLevel="1" x14ac:dyDescent="0.25">
      <c r="A6054" s="190">
        <f t="shared" si="1639"/>
        <v>2036</v>
      </c>
      <c r="B6054" s="55">
        <f t="shared" si="1640"/>
        <v>12</v>
      </c>
      <c r="C6054" s="55">
        <f t="shared" si="1641"/>
        <v>15</v>
      </c>
      <c r="D6054" s="55">
        <f t="shared" si="1637"/>
        <v>252</v>
      </c>
      <c r="F6054" s="63">
        <f t="shared" si="1630"/>
        <v>50010.624999999964</v>
      </c>
      <c r="G6054" s="64">
        <f t="shared" si="1638"/>
        <v>380.70251817807957</v>
      </c>
      <c r="H6054" s="64">
        <f t="shared" si="1645"/>
        <v>0</v>
      </c>
      <c r="I6054" s="64">
        <f t="shared" si="1645"/>
        <v>19.040657608321311</v>
      </c>
      <c r="J6054" s="64">
        <f t="shared" si="1645"/>
        <v>0</v>
      </c>
      <c r="K6054" s="64">
        <f t="shared" si="1645"/>
        <v>0</v>
      </c>
      <c r="L6054" s="64">
        <f t="shared" si="1645"/>
        <v>0</v>
      </c>
      <c r="M6054" s="64">
        <f t="shared" si="1645"/>
        <v>10.029633447672801</v>
      </c>
      <c r="N6054" s="64">
        <f t="shared" si="1645"/>
        <v>351.63222712208545</v>
      </c>
      <c r="O6054" s="121"/>
      <c r="P6054" s="177">
        <v>0</v>
      </c>
      <c r="Q6054" s="177">
        <v>52.143424163993942</v>
      </c>
      <c r="R6054" s="177">
        <v>52.143424163993942</v>
      </c>
      <c r="S6054" s="177">
        <v>0</v>
      </c>
      <c r="T6054" s="177">
        <v>0</v>
      </c>
      <c r="U6054" s="177">
        <v>52.143424163993942</v>
      </c>
      <c r="V6054" s="177">
        <v>52.143424163993942</v>
      </c>
      <c r="W6054" s="177">
        <v>2.1360041573111999</v>
      </c>
      <c r="X6054" s="177">
        <v>0</v>
      </c>
      <c r="Y6054" s="177">
        <v>5.2707199999999998</v>
      </c>
      <c r="Z6054" s="177">
        <v>0</v>
      </c>
      <c r="AA6054" s="177">
        <v>50.962469676198133</v>
      </c>
      <c r="AB6054" s="177">
        <v>47.493011315693892</v>
      </c>
      <c r="AC6054" s="177">
        <v>44.60304947421772</v>
      </c>
      <c r="AD6054" s="177">
        <v>0</v>
      </c>
      <c r="AE6054" s="177">
        <v>0</v>
      </c>
      <c r="AF6054" s="177">
        <v>10.029633447672801</v>
      </c>
      <c r="AG6054" s="177">
        <v>0</v>
      </c>
      <c r="AH6054" s="177">
        <v>0</v>
      </c>
      <c r="AI6054" s="177">
        <v>0</v>
      </c>
      <c r="AJ6054" s="177">
        <v>11.633933451010114</v>
      </c>
    </row>
    <row r="6055" spans="1:36" hidden="1" outlineLevel="1" x14ac:dyDescent="0.25">
      <c r="A6055" s="190">
        <f t="shared" si="1639"/>
        <v>2036</v>
      </c>
      <c r="B6055" s="55">
        <f t="shared" si="1640"/>
        <v>12</v>
      </c>
      <c r="C6055" s="55">
        <f t="shared" si="1641"/>
        <v>16</v>
      </c>
      <c r="D6055" s="55">
        <f t="shared" si="1637"/>
        <v>252</v>
      </c>
      <c r="F6055" s="63">
        <f t="shared" si="1630"/>
        <v>50010.666666666628</v>
      </c>
      <c r="G6055" s="64">
        <f t="shared" si="1638"/>
        <v>344.05945102258272</v>
      </c>
      <c r="H6055" s="64">
        <f t="shared" ref="H6055:N6064" si="1646">SUMIF($P$6:$AK$6,H$6,$P6055:$AK6055)</f>
        <v>0</v>
      </c>
      <c r="I6055" s="64">
        <f t="shared" si="1646"/>
        <v>2.9963088012551656E-2</v>
      </c>
      <c r="J6055" s="64">
        <f t="shared" si="1646"/>
        <v>0</v>
      </c>
      <c r="K6055" s="64">
        <f t="shared" si="1646"/>
        <v>0</v>
      </c>
      <c r="L6055" s="64">
        <f t="shared" si="1646"/>
        <v>0</v>
      </c>
      <c r="M6055" s="64">
        <f t="shared" si="1646"/>
        <v>10.397693390706664</v>
      </c>
      <c r="N6055" s="64">
        <f t="shared" si="1646"/>
        <v>333.63179454386352</v>
      </c>
      <c r="O6055" s="121"/>
      <c r="P6055" s="177">
        <v>0</v>
      </c>
      <c r="Q6055" s="177">
        <v>47.372197802743095</v>
      </c>
      <c r="R6055" s="177">
        <v>47.372197802743095</v>
      </c>
      <c r="S6055" s="177">
        <v>0</v>
      </c>
      <c r="T6055" s="177">
        <v>0</v>
      </c>
      <c r="U6055" s="177">
        <v>47.372197802743095</v>
      </c>
      <c r="V6055" s="177">
        <v>47.372197802743095</v>
      </c>
      <c r="W6055" s="177">
        <v>0</v>
      </c>
      <c r="X6055" s="177">
        <v>0</v>
      </c>
      <c r="Y6055" s="177">
        <v>0</v>
      </c>
      <c r="Z6055" s="177">
        <v>0</v>
      </c>
      <c r="AA6055" s="177">
        <v>51.54777643906656</v>
      </c>
      <c r="AB6055" s="177">
        <v>47.226710160308166</v>
      </c>
      <c r="AC6055" s="177">
        <v>45.36851673351638</v>
      </c>
      <c r="AD6055" s="177">
        <v>0</v>
      </c>
      <c r="AE6055" s="177">
        <v>0</v>
      </c>
      <c r="AF6055" s="177">
        <v>10.397693390706664</v>
      </c>
      <c r="AG6055" s="177">
        <v>0</v>
      </c>
      <c r="AH6055" s="177">
        <v>0</v>
      </c>
      <c r="AI6055" s="177">
        <v>0</v>
      </c>
      <c r="AJ6055" s="177">
        <v>2.9963088012551656E-2</v>
      </c>
    </row>
    <row r="6056" spans="1:36" hidden="1" outlineLevel="1" x14ac:dyDescent="0.25">
      <c r="A6056" s="190">
        <f t="shared" si="1639"/>
        <v>2036</v>
      </c>
      <c r="B6056" s="55">
        <f t="shared" si="1640"/>
        <v>12</v>
      </c>
      <c r="C6056" s="55">
        <f t="shared" si="1641"/>
        <v>17</v>
      </c>
      <c r="D6056" s="55">
        <f t="shared" si="1637"/>
        <v>252</v>
      </c>
      <c r="F6056" s="63">
        <f t="shared" ref="F6056:F6119" si="1647">F6055+1/24</f>
        <v>50010.708333333292</v>
      </c>
      <c r="G6056" s="64">
        <f t="shared" si="1638"/>
        <v>333.63827610793106</v>
      </c>
      <c r="H6056" s="64">
        <f t="shared" si="1646"/>
        <v>0</v>
      </c>
      <c r="I6056" s="64">
        <f t="shared" si="1646"/>
        <v>0</v>
      </c>
      <c r="J6056" s="64">
        <f t="shared" si="1646"/>
        <v>0</v>
      </c>
      <c r="K6056" s="64">
        <f t="shared" si="1646"/>
        <v>0</v>
      </c>
      <c r="L6056" s="64">
        <f t="shared" si="1646"/>
        <v>0</v>
      </c>
      <c r="M6056" s="64">
        <f t="shared" si="1646"/>
        <v>10.765753333740527</v>
      </c>
      <c r="N6056" s="64">
        <f t="shared" si="1646"/>
        <v>322.87252277419054</v>
      </c>
      <c r="O6056" s="121"/>
      <c r="P6056" s="177">
        <v>0</v>
      </c>
      <c r="Q6056" s="177">
        <v>44.971127085310187</v>
      </c>
      <c r="R6056" s="177">
        <v>44.971127085310187</v>
      </c>
      <c r="S6056" s="177">
        <v>0</v>
      </c>
      <c r="T6056" s="177">
        <v>0</v>
      </c>
      <c r="U6056" s="177">
        <v>44.971127085310187</v>
      </c>
      <c r="V6056" s="177">
        <v>44.971127085310187</v>
      </c>
      <c r="W6056" s="177">
        <v>0</v>
      </c>
      <c r="X6056" s="177">
        <v>0</v>
      </c>
      <c r="Y6056" s="177">
        <v>0</v>
      </c>
      <c r="Z6056" s="177">
        <v>0</v>
      </c>
      <c r="AA6056" s="177">
        <v>50.887788252060545</v>
      </c>
      <c r="AB6056" s="177">
        <v>46.899273711421827</v>
      </c>
      <c r="AC6056" s="177">
        <v>45.200952469467452</v>
      </c>
      <c r="AD6056" s="177">
        <v>0</v>
      </c>
      <c r="AE6056" s="177">
        <v>0</v>
      </c>
      <c r="AF6056" s="177">
        <v>10.765753333740527</v>
      </c>
      <c r="AG6056" s="177">
        <v>0</v>
      </c>
      <c r="AH6056" s="177">
        <v>0</v>
      </c>
      <c r="AI6056" s="177">
        <v>0</v>
      </c>
      <c r="AJ6056" s="177">
        <v>0</v>
      </c>
    </row>
    <row r="6057" spans="1:36" hidden="1" outlineLevel="1" x14ac:dyDescent="0.25">
      <c r="A6057" s="190">
        <f t="shared" si="1639"/>
        <v>2036</v>
      </c>
      <c r="B6057" s="55">
        <f t="shared" si="1640"/>
        <v>12</v>
      </c>
      <c r="C6057" s="55">
        <f t="shared" si="1641"/>
        <v>18</v>
      </c>
      <c r="D6057" s="55">
        <f t="shared" si="1637"/>
        <v>252</v>
      </c>
      <c r="F6057" s="63">
        <f t="shared" si="1647"/>
        <v>50010.749999999956</v>
      </c>
      <c r="G6057" s="64">
        <f t="shared" si="1638"/>
        <v>327.77778699128703</v>
      </c>
      <c r="H6057" s="64">
        <f t="shared" si="1646"/>
        <v>0</v>
      </c>
      <c r="I6057" s="64">
        <f t="shared" si="1646"/>
        <v>0</v>
      </c>
      <c r="J6057" s="64">
        <f t="shared" si="1646"/>
        <v>0</v>
      </c>
      <c r="K6057" s="64">
        <f t="shared" si="1646"/>
        <v>0</v>
      </c>
      <c r="L6057" s="64">
        <f t="shared" si="1646"/>
        <v>0</v>
      </c>
      <c r="M6057" s="64">
        <f t="shared" si="1646"/>
        <v>12.145978120117519</v>
      </c>
      <c r="N6057" s="64">
        <f t="shared" si="1646"/>
        <v>315.63180887116954</v>
      </c>
      <c r="O6057" s="121"/>
      <c r="P6057" s="177">
        <v>0</v>
      </c>
      <c r="Q6057" s="177">
        <v>43.497508576327718</v>
      </c>
      <c r="R6057" s="177">
        <v>43.497508576327718</v>
      </c>
      <c r="S6057" s="177">
        <v>0</v>
      </c>
      <c r="T6057" s="177">
        <v>0</v>
      </c>
      <c r="U6057" s="177">
        <v>43.497508576327718</v>
      </c>
      <c r="V6057" s="177">
        <v>43.497508576327718</v>
      </c>
      <c r="W6057" s="177">
        <v>0</v>
      </c>
      <c r="X6057" s="177">
        <v>0</v>
      </c>
      <c r="Y6057" s="177">
        <v>0</v>
      </c>
      <c r="Z6057" s="177">
        <v>0</v>
      </c>
      <c r="AA6057" s="177">
        <v>50.611764736548331</v>
      </c>
      <c r="AB6057" s="177">
        <v>46.844605847462148</v>
      </c>
      <c r="AC6057" s="177">
        <v>44.185403981848211</v>
      </c>
      <c r="AD6057" s="177">
        <v>0</v>
      </c>
      <c r="AE6057" s="177">
        <v>0</v>
      </c>
      <c r="AF6057" s="177">
        <v>12.145978120117519</v>
      </c>
      <c r="AG6057" s="177">
        <v>0</v>
      </c>
      <c r="AH6057" s="177">
        <v>0</v>
      </c>
      <c r="AI6057" s="177">
        <v>0</v>
      </c>
      <c r="AJ6057" s="177">
        <v>0</v>
      </c>
    </row>
    <row r="6058" spans="1:36" hidden="1" outlineLevel="1" x14ac:dyDescent="0.25">
      <c r="A6058" s="190">
        <f t="shared" si="1639"/>
        <v>2036</v>
      </c>
      <c r="B6058" s="55">
        <f t="shared" si="1640"/>
        <v>12</v>
      </c>
      <c r="C6058" s="55">
        <f t="shared" si="1641"/>
        <v>19</v>
      </c>
      <c r="D6058" s="55">
        <f t="shared" si="1637"/>
        <v>252</v>
      </c>
      <c r="F6058" s="63">
        <f t="shared" si="1647"/>
        <v>50010.791666666621</v>
      </c>
      <c r="G6058" s="64">
        <f t="shared" si="1638"/>
        <v>332.57131154726392</v>
      </c>
      <c r="H6058" s="64">
        <f t="shared" si="1646"/>
        <v>0</v>
      </c>
      <c r="I6058" s="64">
        <f t="shared" si="1646"/>
        <v>0</v>
      </c>
      <c r="J6058" s="64">
        <f t="shared" si="1646"/>
        <v>0</v>
      </c>
      <c r="K6058" s="64">
        <f t="shared" si="1646"/>
        <v>0</v>
      </c>
      <c r="L6058" s="64">
        <f t="shared" si="1646"/>
        <v>0</v>
      </c>
      <c r="M6058" s="64">
        <f t="shared" si="1646"/>
        <v>12.882098006185247</v>
      </c>
      <c r="N6058" s="64">
        <f t="shared" si="1646"/>
        <v>319.68921354107869</v>
      </c>
      <c r="O6058" s="121"/>
      <c r="P6058" s="177">
        <v>0</v>
      </c>
      <c r="Q6058" s="177">
        <v>44.991737134386852</v>
      </c>
      <c r="R6058" s="177">
        <v>44.991737134386852</v>
      </c>
      <c r="S6058" s="177">
        <v>0</v>
      </c>
      <c r="T6058" s="177">
        <v>0</v>
      </c>
      <c r="U6058" s="177">
        <v>44.991737134386852</v>
      </c>
      <c r="V6058" s="177">
        <v>44.991737134386852</v>
      </c>
      <c r="W6058" s="177">
        <v>0</v>
      </c>
      <c r="X6058" s="177">
        <v>0</v>
      </c>
      <c r="Y6058" s="177">
        <v>0</v>
      </c>
      <c r="Z6058" s="177">
        <v>0</v>
      </c>
      <c r="AA6058" s="177">
        <v>49.448572513702032</v>
      </c>
      <c r="AB6058" s="177">
        <v>47.781694945815268</v>
      </c>
      <c r="AC6058" s="177">
        <v>42.491997544014012</v>
      </c>
      <c r="AD6058" s="177">
        <v>0</v>
      </c>
      <c r="AE6058" s="177">
        <v>0</v>
      </c>
      <c r="AF6058" s="177">
        <v>12.882098006185247</v>
      </c>
      <c r="AG6058" s="177">
        <v>0</v>
      </c>
      <c r="AH6058" s="177">
        <v>0</v>
      </c>
      <c r="AI6058" s="177">
        <v>0</v>
      </c>
      <c r="AJ6058" s="177">
        <v>0</v>
      </c>
    </row>
    <row r="6059" spans="1:36" hidden="1" outlineLevel="1" x14ac:dyDescent="0.25">
      <c r="A6059" s="190">
        <f t="shared" si="1639"/>
        <v>2036</v>
      </c>
      <c r="B6059" s="55">
        <f t="shared" si="1640"/>
        <v>12</v>
      </c>
      <c r="C6059" s="55">
        <f t="shared" si="1641"/>
        <v>20</v>
      </c>
      <c r="D6059" s="55">
        <f t="shared" si="1637"/>
        <v>252</v>
      </c>
      <c r="F6059" s="63">
        <f t="shared" si="1647"/>
        <v>50010.833333333285</v>
      </c>
      <c r="G6059" s="64">
        <f t="shared" si="1638"/>
        <v>331.5835322689681</v>
      </c>
      <c r="H6059" s="64">
        <f t="shared" si="1646"/>
        <v>0</v>
      </c>
      <c r="I6059" s="64">
        <f t="shared" si="1646"/>
        <v>0</v>
      </c>
      <c r="J6059" s="64">
        <f t="shared" si="1646"/>
        <v>0</v>
      </c>
      <c r="K6059" s="64">
        <f t="shared" si="1646"/>
        <v>0</v>
      </c>
      <c r="L6059" s="64">
        <f t="shared" si="1646"/>
        <v>0</v>
      </c>
      <c r="M6059" s="64">
        <f t="shared" si="1646"/>
        <v>12.698068034668317</v>
      </c>
      <c r="N6059" s="64">
        <f t="shared" si="1646"/>
        <v>318.88546423429977</v>
      </c>
      <c r="O6059" s="121"/>
      <c r="P6059" s="177">
        <v>0</v>
      </c>
      <c r="Q6059" s="177">
        <v>45.125702453385259</v>
      </c>
      <c r="R6059" s="177">
        <v>45.125702453385259</v>
      </c>
      <c r="S6059" s="177">
        <v>0</v>
      </c>
      <c r="T6059" s="177">
        <v>0</v>
      </c>
      <c r="U6059" s="177">
        <v>45.125702453385259</v>
      </c>
      <c r="V6059" s="177">
        <v>45.125702453385259</v>
      </c>
      <c r="W6059" s="177">
        <v>0</v>
      </c>
      <c r="X6059" s="177">
        <v>0</v>
      </c>
      <c r="Y6059" s="177">
        <v>0</v>
      </c>
      <c r="Z6059" s="177">
        <v>0</v>
      </c>
      <c r="AA6059" s="177">
        <v>48.555265618662645</v>
      </c>
      <c r="AB6059" s="177">
        <v>46.87064595712458</v>
      </c>
      <c r="AC6059" s="177">
        <v>42.956742844971544</v>
      </c>
      <c r="AD6059" s="177">
        <v>0</v>
      </c>
      <c r="AE6059" s="177">
        <v>0</v>
      </c>
      <c r="AF6059" s="177">
        <v>12.698068034668317</v>
      </c>
      <c r="AG6059" s="177">
        <v>0</v>
      </c>
      <c r="AH6059" s="177">
        <v>0</v>
      </c>
      <c r="AI6059" s="177">
        <v>0</v>
      </c>
      <c r="AJ6059" s="177">
        <v>0</v>
      </c>
    </row>
    <row r="6060" spans="1:36" hidden="1" outlineLevel="1" x14ac:dyDescent="0.25">
      <c r="A6060" s="190">
        <f t="shared" si="1639"/>
        <v>2036</v>
      </c>
      <c r="B6060" s="55">
        <f t="shared" si="1640"/>
        <v>12</v>
      </c>
      <c r="C6060" s="55">
        <f t="shared" si="1641"/>
        <v>21</v>
      </c>
      <c r="D6060" s="55">
        <f t="shared" si="1637"/>
        <v>252</v>
      </c>
      <c r="F6060" s="63">
        <f t="shared" si="1647"/>
        <v>50010.874999999949</v>
      </c>
      <c r="G6060" s="64">
        <f t="shared" si="1638"/>
        <v>323.85968935728602</v>
      </c>
      <c r="H6060" s="64">
        <f t="shared" si="1646"/>
        <v>0</v>
      </c>
      <c r="I6060" s="64">
        <f t="shared" si="1646"/>
        <v>0</v>
      </c>
      <c r="J6060" s="64">
        <f t="shared" si="1646"/>
        <v>0</v>
      </c>
      <c r="K6060" s="64">
        <f t="shared" si="1646"/>
        <v>0</v>
      </c>
      <c r="L6060" s="64">
        <f t="shared" si="1646"/>
        <v>0</v>
      </c>
      <c r="M6060" s="64">
        <f t="shared" si="1646"/>
        <v>12.330008091634451</v>
      </c>
      <c r="N6060" s="64">
        <f t="shared" si="1646"/>
        <v>311.52968126565156</v>
      </c>
      <c r="O6060" s="121"/>
      <c r="P6060" s="177">
        <v>0</v>
      </c>
      <c r="Q6060" s="177">
        <v>43.075002570255847</v>
      </c>
      <c r="R6060" s="177">
        <v>43.075002570255847</v>
      </c>
      <c r="S6060" s="177">
        <v>0</v>
      </c>
      <c r="T6060" s="177">
        <v>0</v>
      </c>
      <c r="U6060" s="177">
        <v>43.075002570255847</v>
      </c>
      <c r="V6060" s="177">
        <v>43.075002570255847</v>
      </c>
      <c r="W6060" s="177">
        <v>0</v>
      </c>
      <c r="X6060" s="177">
        <v>0</v>
      </c>
      <c r="Y6060" s="177">
        <v>0</v>
      </c>
      <c r="Z6060" s="177">
        <v>0</v>
      </c>
      <c r="AA6060" s="177">
        <v>48.435733410166065</v>
      </c>
      <c r="AB6060" s="177">
        <v>46.584240576919825</v>
      </c>
      <c r="AC6060" s="177">
        <v>44.209696997542295</v>
      </c>
      <c r="AD6060" s="177">
        <v>0</v>
      </c>
      <c r="AE6060" s="177">
        <v>0</v>
      </c>
      <c r="AF6060" s="177">
        <v>12.330008091634451</v>
      </c>
      <c r="AG6060" s="177">
        <v>0</v>
      </c>
      <c r="AH6060" s="177">
        <v>0</v>
      </c>
      <c r="AI6060" s="177">
        <v>0</v>
      </c>
      <c r="AJ6060" s="177">
        <v>0</v>
      </c>
    </row>
    <row r="6061" spans="1:36" hidden="1" outlineLevel="1" x14ac:dyDescent="0.25">
      <c r="A6061" s="190">
        <f t="shared" si="1639"/>
        <v>2036</v>
      </c>
      <c r="B6061" s="55">
        <f t="shared" si="1640"/>
        <v>12</v>
      </c>
      <c r="C6061" s="55">
        <f t="shared" si="1641"/>
        <v>22</v>
      </c>
      <c r="D6061" s="55">
        <f t="shared" si="1637"/>
        <v>252</v>
      </c>
      <c r="F6061" s="63">
        <f t="shared" si="1647"/>
        <v>50010.916666666613</v>
      </c>
      <c r="G6061" s="64">
        <f t="shared" si="1638"/>
        <v>323.11475023050855</v>
      </c>
      <c r="H6061" s="64">
        <f t="shared" si="1646"/>
        <v>0</v>
      </c>
      <c r="I6061" s="64">
        <f t="shared" si="1646"/>
        <v>0</v>
      </c>
      <c r="J6061" s="64">
        <f t="shared" si="1646"/>
        <v>0</v>
      </c>
      <c r="K6061" s="64">
        <f t="shared" si="1646"/>
        <v>0</v>
      </c>
      <c r="L6061" s="64">
        <f t="shared" si="1646"/>
        <v>0</v>
      </c>
      <c r="M6061" s="64">
        <f t="shared" si="1646"/>
        <v>12.145978120117519</v>
      </c>
      <c r="N6061" s="64">
        <f t="shared" si="1646"/>
        <v>310.968772110391</v>
      </c>
      <c r="O6061" s="121"/>
      <c r="P6061" s="177">
        <v>0</v>
      </c>
      <c r="Q6061" s="177">
        <v>42.281515680803771</v>
      </c>
      <c r="R6061" s="177">
        <v>42.281515680803771</v>
      </c>
      <c r="S6061" s="177">
        <v>0</v>
      </c>
      <c r="T6061" s="177">
        <v>0</v>
      </c>
      <c r="U6061" s="177">
        <v>42.281515680803771</v>
      </c>
      <c r="V6061" s="177">
        <v>42.281515680803771</v>
      </c>
      <c r="W6061" s="177">
        <v>0</v>
      </c>
      <c r="X6061" s="177">
        <v>0</v>
      </c>
      <c r="Y6061" s="177">
        <v>0</v>
      </c>
      <c r="Z6061" s="177">
        <v>0</v>
      </c>
      <c r="AA6061" s="177">
        <v>49.579083311816802</v>
      </c>
      <c r="AB6061" s="177">
        <v>47.707601028542392</v>
      </c>
      <c r="AC6061" s="177">
        <v>44.556025046816714</v>
      </c>
      <c r="AD6061" s="177">
        <v>0</v>
      </c>
      <c r="AE6061" s="177">
        <v>0</v>
      </c>
      <c r="AF6061" s="177">
        <v>12.145978120117519</v>
      </c>
      <c r="AG6061" s="177">
        <v>0</v>
      </c>
      <c r="AH6061" s="177">
        <v>0</v>
      </c>
      <c r="AI6061" s="177">
        <v>0</v>
      </c>
      <c r="AJ6061" s="177">
        <v>0</v>
      </c>
    </row>
    <row r="6062" spans="1:36" hidden="1" outlineLevel="1" x14ac:dyDescent="0.25">
      <c r="A6062" s="190">
        <f t="shared" si="1639"/>
        <v>2036</v>
      </c>
      <c r="B6062" s="55">
        <f t="shared" si="1640"/>
        <v>12</v>
      </c>
      <c r="C6062" s="55">
        <f t="shared" si="1641"/>
        <v>23</v>
      </c>
      <c r="D6062" s="55">
        <f t="shared" si="1637"/>
        <v>252</v>
      </c>
      <c r="F6062" s="63">
        <f t="shared" si="1647"/>
        <v>50010.958333333278</v>
      </c>
      <c r="G6062" s="64">
        <f t="shared" si="1638"/>
        <v>328.73151840666327</v>
      </c>
      <c r="H6062" s="64">
        <f t="shared" si="1646"/>
        <v>0</v>
      </c>
      <c r="I6062" s="64">
        <f t="shared" si="1646"/>
        <v>0</v>
      </c>
      <c r="J6062" s="64">
        <f t="shared" si="1646"/>
        <v>0</v>
      </c>
      <c r="K6062" s="64">
        <f t="shared" si="1646"/>
        <v>0</v>
      </c>
      <c r="L6062" s="64">
        <f t="shared" si="1646"/>
        <v>0</v>
      </c>
      <c r="M6062" s="64">
        <f t="shared" si="1646"/>
        <v>12.237993105875983</v>
      </c>
      <c r="N6062" s="64">
        <f t="shared" si="1646"/>
        <v>316.49352530078727</v>
      </c>
      <c r="O6062" s="121"/>
      <c r="P6062" s="177">
        <v>0</v>
      </c>
      <c r="Q6062" s="177">
        <v>43.476898527251052</v>
      </c>
      <c r="R6062" s="177">
        <v>43.476898527251052</v>
      </c>
      <c r="S6062" s="177">
        <v>0</v>
      </c>
      <c r="T6062" s="177">
        <v>0</v>
      </c>
      <c r="U6062" s="177">
        <v>43.476898527251052</v>
      </c>
      <c r="V6062" s="177">
        <v>43.476898527251052</v>
      </c>
      <c r="W6062" s="177">
        <v>0</v>
      </c>
      <c r="X6062" s="177">
        <v>0</v>
      </c>
      <c r="Y6062" s="177">
        <v>0</v>
      </c>
      <c r="Z6062" s="177">
        <v>0</v>
      </c>
      <c r="AA6062" s="177">
        <v>48.821355947833737</v>
      </c>
      <c r="AB6062" s="177">
        <v>49.209955692506441</v>
      </c>
      <c r="AC6062" s="177">
        <v>44.554619551442926</v>
      </c>
      <c r="AD6062" s="177">
        <v>0</v>
      </c>
      <c r="AE6062" s="177">
        <v>0</v>
      </c>
      <c r="AF6062" s="177">
        <v>12.237993105875983</v>
      </c>
      <c r="AG6062" s="177">
        <v>0</v>
      </c>
      <c r="AH6062" s="177">
        <v>0</v>
      </c>
      <c r="AI6062" s="177">
        <v>0</v>
      </c>
      <c r="AJ6062" s="177">
        <v>0</v>
      </c>
    </row>
    <row r="6063" spans="1:36" hidden="1" outlineLevel="1" x14ac:dyDescent="0.25">
      <c r="A6063" s="190">
        <f t="shared" si="1639"/>
        <v>2037</v>
      </c>
      <c r="B6063" s="55">
        <f t="shared" si="1640"/>
        <v>1</v>
      </c>
      <c r="C6063" s="55">
        <f t="shared" si="1641"/>
        <v>0</v>
      </c>
      <c r="D6063" s="55">
        <f t="shared" si="1637"/>
        <v>253</v>
      </c>
      <c r="F6063" s="63">
        <f t="shared" ref="F6063" si="1648">EDATE(F6039,1)</f>
        <v>50041</v>
      </c>
      <c r="G6063" s="64">
        <f t="shared" si="1638"/>
        <v>145.73372619452795</v>
      </c>
      <c r="H6063" s="64">
        <f t="shared" si="1646"/>
        <v>0</v>
      </c>
      <c r="I6063" s="64">
        <f t="shared" si="1646"/>
        <v>0</v>
      </c>
      <c r="J6063" s="64">
        <f t="shared" si="1646"/>
        <v>0</v>
      </c>
      <c r="K6063" s="64">
        <f t="shared" si="1646"/>
        <v>0</v>
      </c>
      <c r="L6063" s="64">
        <f t="shared" si="1646"/>
        <v>0</v>
      </c>
      <c r="M6063" s="64">
        <f t="shared" si="1646"/>
        <v>11.463356004703499</v>
      </c>
      <c r="N6063" s="64">
        <f t="shared" si="1646"/>
        <v>134.27037018982446</v>
      </c>
      <c r="O6063" s="121"/>
      <c r="P6063" s="177">
        <v>0</v>
      </c>
      <c r="Q6063" s="177">
        <v>0</v>
      </c>
      <c r="R6063" s="177">
        <v>0</v>
      </c>
      <c r="S6063" s="177">
        <v>0</v>
      </c>
      <c r="T6063" s="177">
        <v>0</v>
      </c>
      <c r="U6063" s="177">
        <v>0</v>
      </c>
      <c r="V6063" s="177">
        <v>0</v>
      </c>
      <c r="W6063" s="177">
        <v>0</v>
      </c>
      <c r="X6063" s="177">
        <v>0</v>
      </c>
      <c r="Y6063" s="177">
        <v>0</v>
      </c>
      <c r="Z6063" s="177">
        <v>0</v>
      </c>
      <c r="AA6063" s="177">
        <v>45.019200285294531</v>
      </c>
      <c r="AB6063" s="177">
        <v>47.789884108949828</v>
      </c>
      <c r="AC6063" s="177">
        <v>41.461285795580082</v>
      </c>
      <c r="AD6063" s="177">
        <v>0</v>
      </c>
      <c r="AE6063" s="177">
        <v>0</v>
      </c>
      <c r="AF6063" s="177">
        <v>11.463356004703499</v>
      </c>
      <c r="AG6063" s="177">
        <v>0</v>
      </c>
      <c r="AH6063" s="177">
        <v>0</v>
      </c>
      <c r="AI6063" s="177">
        <v>0</v>
      </c>
      <c r="AJ6063" s="177">
        <v>0</v>
      </c>
    </row>
    <row r="6064" spans="1:36" hidden="1" outlineLevel="1" x14ac:dyDescent="0.25">
      <c r="A6064" s="190">
        <f t="shared" si="1639"/>
        <v>2037</v>
      </c>
      <c r="B6064" s="55">
        <f t="shared" si="1640"/>
        <v>1</v>
      </c>
      <c r="C6064" s="55">
        <f t="shared" si="1641"/>
        <v>1</v>
      </c>
      <c r="D6064" s="55">
        <f t="shared" si="1637"/>
        <v>253</v>
      </c>
      <c r="F6064" s="63">
        <f t="shared" ref="F6064" si="1649">F6063+1/24</f>
        <v>50041.041666666664</v>
      </c>
      <c r="G6064" s="64">
        <f t="shared" si="1638"/>
        <v>146.03941177013877</v>
      </c>
      <c r="H6064" s="64">
        <f t="shared" si="1646"/>
        <v>0</v>
      </c>
      <c r="I6064" s="64">
        <f t="shared" si="1646"/>
        <v>0</v>
      </c>
      <c r="J6064" s="64">
        <f t="shared" si="1646"/>
        <v>0</v>
      </c>
      <c r="K6064" s="64">
        <f t="shared" si="1646"/>
        <v>0</v>
      </c>
      <c r="L6064" s="64">
        <f t="shared" si="1646"/>
        <v>0</v>
      </c>
      <c r="M6064" s="64">
        <f t="shared" si="1646"/>
        <v>11.138154415917587</v>
      </c>
      <c r="N6064" s="64">
        <f t="shared" si="1646"/>
        <v>134.90125735422117</v>
      </c>
      <c r="O6064" s="121"/>
      <c r="P6064" s="177">
        <v>0</v>
      </c>
      <c r="Q6064" s="177">
        <v>0</v>
      </c>
      <c r="R6064" s="177">
        <v>0</v>
      </c>
      <c r="S6064" s="177">
        <v>0</v>
      </c>
      <c r="T6064" s="177">
        <v>0</v>
      </c>
      <c r="U6064" s="177">
        <v>0</v>
      </c>
      <c r="V6064" s="177">
        <v>0</v>
      </c>
      <c r="W6064" s="177">
        <v>0</v>
      </c>
      <c r="X6064" s="177">
        <v>0</v>
      </c>
      <c r="Y6064" s="177">
        <v>0</v>
      </c>
      <c r="Z6064" s="177">
        <v>0</v>
      </c>
      <c r="AA6064" s="177">
        <v>45.240889591679107</v>
      </c>
      <c r="AB6064" s="177">
        <v>49.08137196447494</v>
      </c>
      <c r="AC6064" s="177">
        <v>40.578995798067112</v>
      </c>
      <c r="AD6064" s="177">
        <v>0</v>
      </c>
      <c r="AE6064" s="177">
        <v>0</v>
      </c>
      <c r="AF6064" s="177">
        <v>11.138154415917587</v>
      </c>
      <c r="AG6064" s="177">
        <v>0</v>
      </c>
      <c r="AH6064" s="177">
        <v>0</v>
      </c>
      <c r="AI6064" s="177">
        <v>0</v>
      </c>
      <c r="AJ6064" s="177">
        <v>0</v>
      </c>
    </row>
    <row r="6065" spans="1:36" hidden="1" outlineLevel="1" x14ac:dyDescent="0.25">
      <c r="A6065" s="190">
        <f t="shared" si="1639"/>
        <v>2037</v>
      </c>
      <c r="B6065" s="55">
        <f t="shared" si="1640"/>
        <v>1</v>
      </c>
      <c r="C6065" s="55">
        <f t="shared" si="1641"/>
        <v>2</v>
      </c>
      <c r="D6065" s="55">
        <f t="shared" si="1637"/>
        <v>253</v>
      </c>
      <c r="F6065" s="63">
        <f t="shared" si="1647"/>
        <v>50041.083333333328</v>
      </c>
      <c r="G6065" s="64">
        <f t="shared" si="1638"/>
        <v>149.00769140599701</v>
      </c>
      <c r="H6065" s="64">
        <f t="shared" ref="H6065:N6074" si="1650">SUMIF($P$6:$AK$6,H$6,$P6065:$AK6065)</f>
        <v>0</v>
      </c>
      <c r="I6065" s="64">
        <f t="shared" si="1650"/>
        <v>0</v>
      </c>
      <c r="J6065" s="64">
        <f t="shared" si="1650"/>
        <v>0</v>
      </c>
      <c r="K6065" s="64">
        <f t="shared" si="1650"/>
        <v>0</v>
      </c>
      <c r="L6065" s="64">
        <f t="shared" si="1650"/>
        <v>0</v>
      </c>
      <c r="M6065" s="64">
        <f t="shared" si="1650"/>
        <v>10.894253224328152</v>
      </c>
      <c r="N6065" s="64">
        <f t="shared" si="1650"/>
        <v>138.11343818166887</v>
      </c>
      <c r="O6065" s="121"/>
      <c r="P6065" s="177">
        <v>0</v>
      </c>
      <c r="Q6065" s="177">
        <v>0</v>
      </c>
      <c r="R6065" s="177">
        <v>0</v>
      </c>
      <c r="S6065" s="177">
        <v>0</v>
      </c>
      <c r="T6065" s="177">
        <v>0</v>
      </c>
      <c r="U6065" s="177">
        <v>0</v>
      </c>
      <c r="V6065" s="177">
        <v>0</v>
      </c>
      <c r="W6065" s="177">
        <v>0</v>
      </c>
      <c r="X6065" s="177">
        <v>0</v>
      </c>
      <c r="Y6065" s="177">
        <v>0</v>
      </c>
      <c r="Z6065" s="177">
        <v>0</v>
      </c>
      <c r="AA6065" s="177">
        <v>47.725516810276567</v>
      </c>
      <c r="AB6065" s="177">
        <v>48.518223745600508</v>
      </c>
      <c r="AC6065" s="177">
        <v>41.869697625791801</v>
      </c>
      <c r="AD6065" s="177">
        <v>0</v>
      </c>
      <c r="AE6065" s="177">
        <v>0</v>
      </c>
      <c r="AF6065" s="177">
        <v>10.894253224328152</v>
      </c>
      <c r="AG6065" s="177">
        <v>0</v>
      </c>
      <c r="AH6065" s="177">
        <v>0</v>
      </c>
      <c r="AI6065" s="177">
        <v>0</v>
      </c>
      <c r="AJ6065" s="177">
        <v>0</v>
      </c>
    </row>
    <row r="6066" spans="1:36" hidden="1" outlineLevel="1" x14ac:dyDescent="0.25">
      <c r="A6066" s="190">
        <f t="shared" si="1639"/>
        <v>2037</v>
      </c>
      <c r="B6066" s="55">
        <f t="shared" si="1640"/>
        <v>1</v>
      </c>
      <c r="C6066" s="55">
        <f t="shared" si="1641"/>
        <v>3</v>
      </c>
      <c r="D6066" s="55">
        <f t="shared" si="1637"/>
        <v>253</v>
      </c>
      <c r="F6066" s="63">
        <f t="shared" si="1647"/>
        <v>50041.124999999993</v>
      </c>
      <c r="G6066" s="64">
        <f t="shared" si="1638"/>
        <v>147.69300325267827</v>
      </c>
      <c r="H6066" s="64">
        <f t="shared" si="1650"/>
        <v>0</v>
      </c>
      <c r="I6066" s="64">
        <f t="shared" si="1650"/>
        <v>0</v>
      </c>
      <c r="J6066" s="64">
        <f t="shared" si="1650"/>
        <v>0</v>
      </c>
      <c r="K6066" s="64">
        <f t="shared" si="1650"/>
        <v>0</v>
      </c>
      <c r="L6066" s="64">
        <f t="shared" si="1650"/>
        <v>0</v>
      </c>
      <c r="M6066" s="64">
        <f t="shared" si="1650"/>
        <v>11.056854018721108</v>
      </c>
      <c r="N6066" s="64">
        <f t="shared" si="1650"/>
        <v>136.63614923395716</v>
      </c>
      <c r="O6066" s="121"/>
      <c r="P6066" s="177">
        <v>0</v>
      </c>
      <c r="Q6066" s="177">
        <v>0</v>
      </c>
      <c r="R6066" s="177">
        <v>0</v>
      </c>
      <c r="S6066" s="177">
        <v>0</v>
      </c>
      <c r="T6066" s="177">
        <v>0</v>
      </c>
      <c r="U6066" s="177">
        <v>0</v>
      </c>
      <c r="V6066" s="177">
        <v>0</v>
      </c>
      <c r="W6066" s="177">
        <v>0</v>
      </c>
      <c r="X6066" s="177">
        <v>0</v>
      </c>
      <c r="Y6066" s="177">
        <v>0</v>
      </c>
      <c r="Z6066" s="177">
        <v>0</v>
      </c>
      <c r="AA6066" s="177">
        <v>47.285917755525674</v>
      </c>
      <c r="AB6066" s="177">
        <v>48.563067294732953</v>
      </c>
      <c r="AC6066" s="177">
        <v>40.787164183698522</v>
      </c>
      <c r="AD6066" s="177">
        <v>0</v>
      </c>
      <c r="AE6066" s="177">
        <v>0</v>
      </c>
      <c r="AF6066" s="177">
        <v>11.056854018721108</v>
      </c>
      <c r="AG6066" s="177">
        <v>0</v>
      </c>
      <c r="AH6066" s="177">
        <v>0</v>
      </c>
      <c r="AI6066" s="177">
        <v>0</v>
      </c>
      <c r="AJ6066" s="177">
        <v>0</v>
      </c>
    </row>
    <row r="6067" spans="1:36" hidden="1" outlineLevel="1" x14ac:dyDescent="0.25">
      <c r="A6067" s="190">
        <f t="shared" si="1639"/>
        <v>2037</v>
      </c>
      <c r="B6067" s="55">
        <f t="shared" si="1640"/>
        <v>1</v>
      </c>
      <c r="C6067" s="55">
        <f t="shared" si="1641"/>
        <v>4</v>
      </c>
      <c r="D6067" s="55">
        <f t="shared" si="1637"/>
        <v>253</v>
      </c>
      <c r="F6067" s="63">
        <f t="shared" si="1647"/>
        <v>50041.166666666657</v>
      </c>
      <c r="G6067" s="64">
        <f t="shared" si="1638"/>
        <v>147.83023330806054</v>
      </c>
      <c r="H6067" s="64">
        <f t="shared" si="1650"/>
        <v>0</v>
      </c>
      <c r="I6067" s="64">
        <f t="shared" si="1650"/>
        <v>0</v>
      </c>
      <c r="J6067" s="64">
        <f t="shared" si="1650"/>
        <v>0</v>
      </c>
      <c r="K6067" s="64">
        <f t="shared" si="1650"/>
        <v>0</v>
      </c>
      <c r="L6067" s="64">
        <f t="shared" si="1650"/>
        <v>0</v>
      </c>
      <c r="M6067" s="64">
        <f t="shared" si="1650"/>
        <v>11.625956799096461</v>
      </c>
      <c r="N6067" s="64">
        <f t="shared" si="1650"/>
        <v>136.20427650896409</v>
      </c>
      <c r="O6067" s="121"/>
      <c r="P6067" s="177">
        <v>0</v>
      </c>
      <c r="Q6067" s="177">
        <v>0</v>
      </c>
      <c r="R6067" s="177">
        <v>0</v>
      </c>
      <c r="S6067" s="177">
        <v>0</v>
      </c>
      <c r="T6067" s="177">
        <v>0</v>
      </c>
      <c r="U6067" s="177">
        <v>0</v>
      </c>
      <c r="V6067" s="177">
        <v>0</v>
      </c>
      <c r="W6067" s="177">
        <v>0</v>
      </c>
      <c r="X6067" s="177">
        <v>0</v>
      </c>
      <c r="Y6067" s="177">
        <v>0</v>
      </c>
      <c r="Z6067" s="177">
        <v>0</v>
      </c>
      <c r="AA6067" s="177">
        <v>46.612166456363873</v>
      </c>
      <c r="AB6067" s="177">
        <v>48.325226816082811</v>
      </c>
      <c r="AC6067" s="177">
        <v>41.266883236517415</v>
      </c>
      <c r="AD6067" s="177">
        <v>0</v>
      </c>
      <c r="AE6067" s="177">
        <v>0</v>
      </c>
      <c r="AF6067" s="177">
        <v>11.625956799096461</v>
      </c>
      <c r="AG6067" s="177">
        <v>0</v>
      </c>
      <c r="AH6067" s="177">
        <v>0</v>
      </c>
      <c r="AI6067" s="177">
        <v>0</v>
      </c>
      <c r="AJ6067" s="177">
        <v>0</v>
      </c>
    </row>
    <row r="6068" spans="1:36" hidden="1" outlineLevel="1" x14ac:dyDescent="0.25">
      <c r="A6068" s="190">
        <f t="shared" si="1639"/>
        <v>2037</v>
      </c>
      <c r="B6068" s="55">
        <f t="shared" si="1640"/>
        <v>1</v>
      </c>
      <c r="C6068" s="55">
        <f t="shared" si="1641"/>
        <v>5</v>
      </c>
      <c r="D6068" s="55">
        <f t="shared" si="1637"/>
        <v>253</v>
      </c>
      <c r="F6068" s="63">
        <f t="shared" si="1647"/>
        <v>50041.208333333321</v>
      </c>
      <c r="G6068" s="64">
        <f t="shared" si="1638"/>
        <v>148.63675707107507</v>
      </c>
      <c r="H6068" s="64">
        <f t="shared" si="1650"/>
        <v>0</v>
      </c>
      <c r="I6068" s="64">
        <f t="shared" si="1650"/>
        <v>0</v>
      </c>
      <c r="J6068" s="64">
        <f t="shared" si="1650"/>
        <v>0</v>
      </c>
      <c r="K6068" s="64">
        <f t="shared" si="1650"/>
        <v>0</v>
      </c>
      <c r="L6068" s="64">
        <f t="shared" si="1650"/>
        <v>0</v>
      </c>
      <c r="M6068" s="64">
        <f t="shared" si="1650"/>
        <v>10.812952827131673</v>
      </c>
      <c r="N6068" s="64">
        <f t="shared" si="1650"/>
        <v>137.82380424394339</v>
      </c>
      <c r="O6068" s="121"/>
      <c r="P6068" s="177">
        <v>0</v>
      </c>
      <c r="Q6068" s="177">
        <v>0</v>
      </c>
      <c r="R6068" s="177">
        <v>0</v>
      </c>
      <c r="S6068" s="177">
        <v>0</v>
      </c>
      <c r="T6068" s="177">
        <v>0</v>
      </c>
      <c r="U6068" s="177">
        <v>0</v>
      </c>
      <c r="V6068" s="177">
        <v>0</v>
      </c>
      <c r="W6068" s="177">
        <v>0</v>
      </c>
      <c r="X6068" s="177">
        <v>0</v>
      </c>
      <c r="Y6068" s="177">
        <v>0</v>
      </c>
      <c r="Z6068" s="177">
        <v>0</v>
      </c>
      <c r="AA6068" s="177">
        <v>46.503572255199771</v>
      </c>
      <c r="AB6068" s="177">
        <v>49.114239853220603</v>
      </c>
      <c r="AC6068" s="177">
        <v>42.205992135523012</v>
      </c>
      <c r="AD6068" s="177">
        <v>0</v>
      </c>
      <c r="AE6068" s="177">
        <v>0</v>
      </c>
      <c r="AF6068" s="177">
        <v>10.812952827131673</v>
      </c>
      <c r="AG6068" s="177">
        <v>0</v>
      </c>
      <c r="AH6068" s="177">
        <v>0</v>
      </c>
      <c r="AI6068" s="177">
        <v>0</v>
      </c>
      <c r="AJ6068" s="177">
        <v>0</v>
      </c>
    </row>
    <row r="6069" spans="1:36" hidden="1" outlineLevel="1" x14ac:dyDescent="0.25">
      <c r="A6069" s="190">
        <f t="shared" si="1639"/>
        <v>2037</v>
      </c>
      <c r="B6069" s="55">
        <f t="shared" si="1640"/>
        <v>1</v>
      </c>
      <c r="C6069" s="55">
        <f t="shared" si="1641"/>
        <v>6</v>
      </c>
      <c r="D6069" s="55">
        <f t="shared" si="1637"/>
        <v>253</v>
      </c>
      <c r="F6069" s="63">
        <f t="shared" si="1647"/>
        <v>50041.249999999985</v>
      </c>
      <c r="G6069" s="64">
        <f t="shared" si="1638"/>
        <v>153.85218879225386</v>
      </c>
      <c r="H6069" s="64">
        <f t="shared" si="1650"/>
        <v>0</v>
      </c>
      <c r="I6069" s="64">
        <f t="shared" si="1650"/>
        <v>0</v>
      </c>
      <c r="J6069" s="64">
        <f t="shared" si="1650"/>
        <v>0</v>
      </c>
      <c r="K6069" s="64">
        <f t="shared" si="1650"/>
        <v>0</v>
      </c>
      <c r="L6069" s="64">
        <f t="shared" si="1650"/>
        <v>0</v>
      </c>
      <c r="M6069" s="64">
        <f t="shared" si="1650"/>
        <v>11.707257196292939</v>
      </c>
      <c r="N6069" s="64">
        <f t="shared" si="1650"/>
        <v>142.14493159596091</v>
      </c>
      <c r="O6069" s="121"/>
      <c r="P6069" s="177">
        <v>0</v>
      </c>
      <c r="Q6069" s="177">
        <v>0</v>
      </c>
      <c r="R6069" s="177">
        <v>0</v>
      </c>
      <c r="S6069" s="177">
        <v>0</v>
      </c>
      <c r="T6069" s="177">
        <v>0</v>
      </c>
      <c r="U6069" s="177">
        <v>0</v>
      </c>
      <c r="V6069" s="177">
        <v>0</v>
      </c>
      <c r="W6069" s="177">
        <v>0</v>
      </c>
      <c r="X6069" s="177">
        <v>0</v>
      </c>
      <c r="Y6069" s="177">
        <v>0</v>
      </c>
      <c r="Z6069" s="177">
        <v>0</v>
      </c>
      <c r="AA6069" s="177">
        <v>48.094506773716375</v>
      </c>
      <c r="AB6069" s="177">
        <v>50.84689888059269</v>
      </c>
      <c r="AC6069" s="177">
        <v>43.203525941651847</v>
      </c>
      <c r="AD6069" s="177">
        <v>0</v>
      </c>
      <c r="AE6069" s="177">
        <v>0</v>
      </c>
      <c r="AF6069" s="177">
        <v>11.707257196292939</v>
      </c>
      <c r="AG6069" s="177">
        <v>0</v>
      </c>
      <c r="AH6069" s="177">
        <v>0</v>
      </c>
      <c r="AI6069" s="177">
        <v>0</v>
      </c>
      <c r="AJ6069" s="177">
        <v>0</v>
      </c>
    </row>
    <row r="6070" spans="1:36" hidden="1" outlineLevel="1" x14ac:dyDescent="0.25">
      <c r="A6070" s="190">
        <f t="shared" si="1639"/>
        <v>2037</v>
      </c>
      <c r="B6070" s="55">
        <f t="shared" si="1640"/>
        <v>1</v>
      </c>
      <c r="C6070" s="55">
        <f t="shared" si="1641"/>
        <v>7</v>
      </c>
      <c r="D6070" s="55">
        <f t="shared" si="1637"/>
        <v>253</v>
      </c>
      <c r="F6070" s="63">
        <f t="shared" si="1647"/>
        <v>50041.29166666665</v>
      </c>
      <c r="G6070" s="64">
        <f t="shared" si="1638"/>
        <v>154.2792576002698</v>
      </c>
      <c r="H6070" s="64">
        <f t="shared" si="1650"/>
        <v>0</v>
      </c>
      <c r="I6070" s="64">
        <f t="shared" si="1650"/>
        <v>0</v>
      </c>
      <c r="J6070" s="64">
        <f t="shared" si="1650"/>
        <v>0</v>
      </c>
      <c r="K6070" s="64">
        <f t="shared" si="1650"/>
        <v>0</v>
      </c>
      <c r="L6070" s="64">
        <f t="shared" si="1650"/>
        <v>0</v>
      </c>
      <c r="M6070" s="64">
        <f t="shared" si="1650"/>
        <v>11.707257196292939</v>
      </c>
      <c r="N6070" s="64">
        <f t="shared" si="1650"/>
        <v>142.57200040397686</v>
      </c>
      <c r="O6070" s="121"/>
      <c r="P6070" s="177">
        <v>0</v>
      </c>
      <c r="Q6070" s="177">
        <v>0</v>
      </c>
      <c r="R6070" s="177">
        <v>0</v>
      </c>
      <c r="S6070" s="177">
        <v>0</v>
      </c>
      <c r="T6070" s="177">
        <v>0</v>
      </c>
      <c r="U6070" s="177">
        <v>0</v>
      </c>
      <c r="V6070" s="177">
        <v>0</v>
      </c>
      <c r="W6070" s="177">
        <v>0</v>
      </c>
      <c r="X6070" s="177">
        <v>0</v>
      </c>
      <c r="Y6070" s="177">
        <v>0</v>
      </c>
      <c r="Z6070" s="177">
        <v>0</v>
      </c>
      <c r="AA6070" s="177">
        <v>48.133035211797932</v>
      </c>
      <c r="AB6070" s="177">
        <v>50.386170710662057</v>
      </c>
      <c r="AC6070" s="177">
        <v>44.052794481516884</v>
      </c>
      <c r="AD6070" s="177">
        <v>0</v>
      </c>
      <c r="AE6070" s="177">
        <v>0</v>
      </c>
      <c r="AF6070" s="177">
        <v>11.707257196292939</v>
      </c>
      <c r="AG6070" s="177">
        <v>0</v>
      </c>
      <c r="AH6070" s="177">
        <v>0</v>
      </c>
      <c r="AI6070" s="177">
        <v>0</v>
      </c>
      <c r="AJ6070" s="177">
        <v>0</v>
      </c>
    </row>
    <row r="6071" spans="1:36" hidden="1" outlineLevel="1" x14ac:dyDescent="0.25">
      <c r="A6071" s="190">
        <f t="shared" si="1639"/>
        <v>2037</v>
      </c>
      <c r="B6071" s="55">
        <f t="shared" si="1640"/>
        <v>1</v>
      </c>
      <c r="C6071" s="55">
        <f t="shared" si="1641"/>
        <v>8</v>
      </c>
      <c r="D6071" s="55">
        <f t="shared" si="1637"/>
        <v>253</v>
      </c>
      <c r="F6071" s="63">
        <f t="shared" si="1647"/>
        <v>50041.333333333314</v>
      </c>
      <c r="G6071" s="64">
        <f t="shared" si="1638"/>
        <v>159.46926886221723</v>
      </c>
      <c r="H6071" s="64">
        <f t="shared" si="1650"/>
        <v>0</v>
      </c>
      <c r="I6071" s="64">
        <f t="shared" si="1650"/>
        <v>6.860301408428243</v>
      </c>
      <c r="J6071" s="64">
        <f t="shared" si="1650"/>
        <v>0</v>
      </c>
      <c r="K6071" s="64">
        <f t="shared" si="1650"/>
        <v>0</v>
      </c>
      <c r="L6071" s="64">
        <f t="shared" si="1650"/>
        <v>0</v>
      </c>
      <c r="M6071" s="64">
        <f t="shared" si="1650"/>
        <v>10.731652429935195</v>
      </c>
      <c r="N6071" s="64">
        <f t="shared" si="1650"/>
        <v>141.87731502385378</v>
      </c>
      <c r="O6071" s="121"/>
      <c r="P6071" s="177">
        <v>0</v>
      </c>
      <c r="Q6071" s="177">
        <v>0</v>
      </c>
      <c r="R6071" s="177">
        <v>0</v>
      </c>
      <c r="S6071" s="177">
        <v>0</v>
      </c>
      <c r="T6071" s="177">
        <v>0</v>
      </c>
      <c r="U6071" s="177">
        <v>0</v>
      </c>
      <c r="V6071" s="177">
        <v>0</v>
      </c>
      <c r="W6071" s="177">
        <v>0</v>
      </c>
      <c r="X6071" s="177">
        <v>0</v>
      </c>
      <c r="Y6071" s="177">
        <v>0</v>
      </c>
      <c r="Z6071" s="177">
        <v>0</v>
      </c>
      <c r="AA6071" s="177">
        <v>48.983872303763235</v>
      </c>
      <c r="AB6071" s="177">
        <v>48.461318275711022</v>
      </c>
      <c r="AC6071" s="177">
        <v>44.432124444379539</v>
      </c>
      <c r="AD6071" s="177">
        <v>0</v>
      </c>
      <c r="AE6071" s="177">
        <v>0</v>
      </c>
      <c r="AF6071" s="177">
        <v>10.731652429935195</v>
      </c>
      <c r="AG6071" s="177">
        <v>0</v>
      </c>
      <c r="AH6071" s="177">
        <v>0</v>
      </c>
      <c r="AI6071" s="177">
        <v>0</v>
      </c>
      <c r="AJ6071" s="177">
        <v>6.860301408428243</v>
      </c>
    </row>
    <row r="6072" spans="1:36" hidden="1" outlineLevel="1" x14ac:dyDescent="0.25">
      <c r="A6072" s="190">
        <f t="shared" si="1639"/>
        <v>2037</v>
      </c>
      <c r="B6072" s="55">
        <f t="shared" si="1640"/>
        <v>1</v>
      </c>
      <c r="C6072" s="55">
        <f t="shared" si="1641"/>
        <v>9</v>
      </c>
      <c r="D6072" s="55">
        <f t="shared" si="1637"/>
        <v>253</v>
      </c>
      <c r="F6072" s="63">
        <f t="shared" si="1647"/>
        <v>50041.374999999978</v>
      </c>
      <c r="G6072" s="64">
        <f t="shared" si="1638"/>
        <v>170.76854387162359</v>
      </c>
      <c r="H6072" s="64">
        <f t="shared" si="1650"/>
        <v>0</v>
      </c>
      <c r="I6072" s="64">
        <f t="shared" si="1650"/>
        <v>17.477896706531709</v>
      </c>
      <c r="J6072" s="64">
        <f t="shared" si="1650"/>
        <v>0</v>
      </c>
      <c r="K6072" s="64">
        <f t="shared" si="1650"/>
        <v>0</v>
      </c>
      <c r="L6072" s="64">
        <f t="shared" si="1650"/>
        <v>0</v>
      </c>
      <c r="M6072" s="64">
        <f t="shared" si="1650"/>
        <v>10.40645084114928</v>
      </c>
      <c r="N6072" s="64">
        <f t="shared" si="1650"/>
        <v>142.8841963239426</v>
      </c>
      <c r="O6072" s="121"/>
      <c r="P6072" s="177">
        <v>0</v>
      </c>
      <c r="Q6072" s="177">
        <v>0</v>
      </c>
      <c r="R6072" s="177">
        <v>0</v>
      </c>
      <c r="S6072" s="177">
        <v>0</v>
      </c>
      <c r="T6072" s="177">
        <v>0</v>
      </c>
      <c r="U6072" s="177">
        <v>0</v>
      </c>
      <c r="V6072" s="177">
        <v>0</v>
      </c>
      <c r="W6072" s="177">
        <v>0</v>
      </c>
      <c r="X6072" s="177">
        <v>0</v>
      </c>
      <c r="Y6072" s="177">
        <v>0</v>
      </c>
      <c r="Z6072" s="177">
        <v>0</v>
      </c>
      <c r="AA6072" s="177">
        <v>50.203229269364087</v>
      </c>
      <c r="AB6072" s="177">
        <v>47.43053767162646</v>
      </c>
      <c r="AC6072" s="177">
        <v>45.250429382952078</v>
      </c>
      <c r="AD6072" s="177">
        <v>0</v>
      </c>
      <c r="AE6072" s="177">
        <v>0</v>
      </c>
      <c r="AF6072" s="177">
        <v>10.40645084114928</v>
      </c>
      <c r="AG6072" s="177">
        <v>0</v>
      </c>
      <c r="AH6072" s="177">
        <v>0</v>
      </c>
      <c r="AI6072" s="177">
        <v>0</v>
      </c>
      <c r="AJ6072" s="177">
        <v>17.477896706531709</v>
      </c>
    </row>
    <row r="6073" spans="1:36" hidden="1" outlineLevel="1" x14ac:dyDescent="0.25">
      <c r="A6073" s="190">
        <f t="shared" si="1639"/>
        <v>2037</v>
      </c>
      <c r="B6073" s="55">
        <f t="shared" si="1640"/>
        <v>1</v>
      </c>
      <c r="C6073" s="55">
        <f t="shared" si="1641"/>
        <v>10</v>
      </c>
      <c r="D6073" s="55">
        <f t="shared" si="1637"/>
        <v>253</v>
      </c>
      <c r="F6073" s="63">
        <f t="shared" si="1647"/>
        <v>50041.416666666642</v>
      </c>
      <c r="G6073" s="64">
        <f t="shared" si="1638"/>
        <v>168.22619842699152</v>
      </c>
      <c r="H6073" s="64">
        <f t="shared" si="1650"/>
        <v>0</v>
      </c>
      <c r="I6073" s="64">
        <f t="shared" si="1650"/>
        <v>17.048147568467698</v>
      </c>
      <c r="J6073" s="64">
        <f t="shared" si="1650"/>
        <v>0</v>
      </c>
      <c r="K6073" s="64">
        <f t="shared" si="1650"/>
        <v>0</v>
      </c>
      <c r="L6073" s="64">
        <f t="shared" si="1650"/>
        <v>0</v>
      </c>
      <c r="M6073" s="64">
        <f t="shared" si="1650"/>
        <v>9.6747472663809724</v>
      </c>
      <c r="N6073" s="64">
        <f t="shared" si="1650"/>
        <v>141.50330359214286</v>
      </c>
      <c r="O6073" s="121"/>
      <c r="P6073" s="177">
        <v>0</v>
      </c>
      <c r="Q6073" s="177">
        <v>0</v>
      </c>
      <c r="R6073" s="177">
        <v>0</v>
      </c>
      <c r="S6073" s="177">
        <v>0</v>
      </c>
      <c r="T6073" s="177">
        <v>0</v>
      </c>
      <c r="U6073" s="177">
        <v>0</v>
      </c>
      <c r="V6073" s="177">
        <v>0</v>
      </c>
      <c r="W6073" s="177">
        <v>0</v>
      </c>
      <c r="X6073" s="177">
        <v>0</v>
      </c>
      <c r="Y6073" s="177">
        <v>0</v>
      </c>
      <c r="Z6073" s="177">
        <v>0</v>
      </c>
      <c r="AA6073" s="177">
        <v>49.580109966543105</v>
      </c>
      <c r="AB6073" s="177">
        <v>45.820210559962916</v>
      </c>
      <c r="AC6073" s="177">
        <v>46.10298306563682</v>
      </c>
      <c r="AD6073" s="177">
        <v>0</v>
      </c>
      <c r="AE6073" s="177">
        <v>0</v>
      </c>
      <c r="AF6073" s="177">
        <v>9.6747472663809724</v>
      </c>
      <c r="AG6073" s="177">
        <v>0</v>
      </c>
      <c r="AH6073" s="177">
        <v>0</v>
      </c>
      <c r="AI6073" s="177">
        <v>0</v>
      </c>
      <c r="AJ6073" s="177">
        <v>17.048147568467698</v>
      </c>
    </row>
    <row r="6074" spans="1:36" hidden="1" outlineLevel="1" x14ac:dyDescent="0.25">
      <c r="A6074" s="190">
        <f t="shared" si="1639"/>
        <v>2037</v>
      </c>
      <c r="B6074" s="55">
        <f t="shared" si="1640"/>
        <v>1</v>
      </c>
      <c r="C6074" s="55">
        <f t="shared" si="1641"/>
        <v>11</v>
      </c>
      <c r="D6074" s="55">
        <f t="shared" si="1637"/>
        <v>253</v>
      </c>
      <c r="F6074" s="63">
        <f t="shared" si="1647"/>
        <v>50041.458333333307</v>
      </c>
      <c r="G6074" s="64">
        <f t="shared" si="1638"/>
        <v>167.82799741221464</v>
      </c>
      <c r="H6074" s="64">
        <f t="shared" si="1650"/>
        <v>0</v>
      </c>
      <c r="I6074" s="64">
        <f t="shared" si="1650"/>
        <v>17.125458808915713</v>
      </c>
      <c r="J6074" s="64">
        <f t="shared" si="1650"/>
        <v>0</v>
      </c>
      <c r="K6074" s="64">
        <f t="shared" si="1650"/>
        <v>0</v>
      </c>
      <c r="L6074" s="64">
        <f t="shared" si="1650"/>
        <v>0</v>
      </c>
      <c r="M6074" s="64">
        <f t="shared" si="1650"/>
        <v>10.162549649559843</v>
      </c>
      <c r="N6074" s="64">
        <f t="shared" si="1650"/>
        <v>140.53998895373908</v>
      </c>
      <c r="O6074" s="121"/>
      <c r="P6074" s="177">
        <v>0</v>
      </c>
      <c r="Q6074" s="177">
        <v>0</v>
      </c>
      <c r="R6074" s="177">
        <v>0</v>
      </c>
      <c r="S6074" s="177">
        <v>0</v>
      </c>
      <c r="T6074" s="177">
        <v>0</v>
      </c>
      <c r="U6074" s="177">
        <v>0</v>
      </c>
      <c r="V6074" s="177">
        <v>0</v>
      </c>
      <c r="W6074" s="177">
        <v>0</v>
      </c>
      <c r="X6074" s="177">
        <v>0</v>
      </c>
      <c r="Y6074" s="177">
        <v>0</v>
      </c>
      <c r="Z6074" s="177">
        <v>0</v>
      </c>
      <c r="AA6074" s="177">
        <v>49.397404735199515</v>
      </c>
      <c r="AB6074" s="177">
        <v>45.695278619557307</v>
      </c>
      <c r="AC6074" s="177">
        <v>45.447305598982275</v>
      </c>
      <c r="AD6074" s="177">
        <v>0</v>
      </c>
      <c r="AE6074" s="177">
        <v>0</v>
      </c>
      <c r="AF6074" s="177">
        <v>10.162549649559843</v>
      </c>
      <c r="AG6074" s="177">
        <v>0</v>
      </c>
      <c r="AH6074" s="177">
        <v>0</v>
      </c>
      <c r="AI6074" s="177">
        <v>0</v>
      </c>
      <c r="AJ6074" s="177">
        <v>17.125458808915713</v>
      </c>
    </row>
    <row r="6075" spans="1:36" hidden="1" outlineLevel="1" x14ac:dyDescent="0.25">
      <c r="A6075" s="190">
        <f t="shared" si="1639"/>
        <v>2037</v>
      </c>
      <c r="B6075" s="55">
        <f t="shared" si="1640"/>
        <v>1</v>
      </c>
      <c r="C6075" s="55">
        <f t="shared" si="1641"/>
        <v>12</v>
      </c>
      <c r="D6075" s="55">
        <f t="shared" si="1637"/>
        <v>253</v>
      </c>
      <c r="F6075" s="63">
        <f t="shared" si="1647"/>
        <v>50041.499999999971</v>
      </c>
      <c r="G6075" s="64">
        <f t="shared" si="1638"/>
        <v>167.00861326954271</v>
      </c>
      <c r="H6075" s="64">
        <f t="shared" ref="H6075:N6084" si="1651">SUMIF($P$6:$AK$6,H$6,$P6075:$AK6075)</f>
        <v>0</v>
      </c>
      <c r="I6075" s="64">
        <f t="shared" si="1651"/>
        <v>17.088420511144641</v>
      </c>
      <c r="J6075" s="64">
        <f t="shared" si="1651"/>
        <v>0</v>
      </c>
      <c r="K6075" s="64">
        <f t="shared" si="1651"/>
        <v>0</v>
      </c>
      <c r="L6075" s="64">
        <f t="shared" si="1651"/>
        <v>0</v>
      </c>
      <c r="M6075" s="64">
        <f t="shared" si="1651"/>
        <v>10.40645084114928</v>
      </c>
      <c r="N6075" s="64">
        <f t="shared" si="1651"/>
        <v>139.51374191724878</v>
      </c>
      <c r="O6075" s="121"/>
      <c r="P6075" s="177">
        <v>0</v>
      </c>
      <c r="Q6075" s="177">
        <v>0</v>
      </c>
      <c r="R6075" s="177">
        <v>0</v>
      </c>
      <c r="S6075" s="177">
        <v>0</v>
      </c>
      <c r="T6075" s="177">
        <v>0</v>
      </c>
      <c r="U6075" s="177">
        <v>0</v>
      </c>
      <c r="V6075" s="177">
        <v>0</v>
      </c>
      <c r="W6075" s="177">
        <v>0</v>
      </c>
      <c r="X6075" s="177">
        <v>0</v>
      </c>
      <c r="Y6075" s="177">
        <v>0</v>
      </c>
      <c r="Z6075" s="177">
        <v>0</v>
      </c>
      <c r="AA6075" s="177">
        <v>49.750327313233939</v>
      </c>
      <c r="AB6075" s="177">
        <v>45.030039435740491</v>
      </c>
      <c r="AC6075" s="177">
        <v>44.733375168274357</v>
      </c>
      <c r="AD6075" s="177">
        <v>0</v>
      </c>
      <c r="AE6075" s="177">
        <v>0</v>
      </c>
      <c r="AF6075" s="177">
        <v>10.40645084114928</v>
      </c>
      <c r="AG6075" s="177">
        <v>0</v>
      </c>
      <c r="AH6075" s="177">
        <v>0</v>
      </c>
      <c r="AI6075" s="177">
        <v>0</v>
      </c>
      <c r="AJ6075" s="177">
        <v>17.088420511144641</v>
      </c>
    </row>
    <row r="6076" spans="1:36" hidden="1" outlineLevel="1" x14ac:dyDescent="0.25">
      <c r="A6076" s="190">
        <f t="shared" si="1639"/>
        <v>2037</v>
      </c>
      <c r="B6076" s="55">
        <f t="shared" si="1640"/>
        <v>1</v>
      </c>
      <c r="C6076" s="55">
        <f t="shared" si="1641"/>
        <v>13</v>
      </c>
      <c r="D6076" s="55">
        <f t="shared" si="1637"/>
        <v>253</v>
      </c>
      <c r="F6076" s="63">
        <f t="shared" si="1647"/>
        <v>50041.541666666635</v>
      </c>
      <c r="G6076" s="64">
        <f t="shared" si="1638"/>
        <v>166.54479091646061</v>
      </c>
      <c r="H6076" s="64">
        <f t="shared" si="1651"/>
        <v>0</v>
      </c>
      <c r="I6076" s="64">
        <f t="shared" si="1651"/>
        <v>18.690122086823347</v>
      </c>
      <c r="J6076" s="64">
        <f t="shared" si="1651"/>
        <v>0</v>
      </c>
      <c r="K6076" s="64">
        <f t="shared" si="1651"/>
        <v>0</v>
      </c>
      <c r="L6076" s="64">
        <f t="shared" si="1651"/>
        <v>0</v>
      </c>
      <c r="M6076" s="64">
        <f t="shared" si="1651"/>
        <v>10.569051635542234</v>
      </c>
      <c r="N6076" s="64">
        <f t="shared" si="1651"/>
        <v>137.28561719409504</v>
      </c>
      <c r="O6076" s="121"/>
      <c r="P6076" s="177">
        <v>0</v>
      </c>
      <c r="Q6076" s="177">
        <v>0</v>
      </c>
      <c r="R6076" s="177">
        <v>0</v>
      </c>
      <c r="S6076" s="177">
        <v>0</v>
      </c>
      <c r="T6076" s="177">
        <v>0</v>
      </c>
      <c r="U6076" s="177">
        <v>0</v>
      </c>
      <c r="V6076" s="177">
        <v>0</v>
      </c>
      <c r="W6076" s="177">
        <v>0</v>
      </c>
      <c r="X6076" s="177">
        <v>0</v>
      </c>
      <c r="Y6076" s="177">
        <v>0</v>
      </c>
      <c r="Z6076" s="177">
        <v>0</v>
      </c>
      <c r="AA6076" s="177">
        <v>47.767587452070998</v>
      </c>
      <c r="AB6076" s="177">
        <v>44.751386693849071</v>
      </c>
      <c r="AC6076" s="177">
        <v>44.766643048174984</v>
      </c>
      <c r="AD6076" s="177">
        <v>0</v>
      </c>
      <c r="AE6076" s="177">
        <v>0</v>
      </c>
      <c r="AF6076" s="177">
        <v>10.569051635542234</v>
      </c>
      <c r="AG6076" s="177">
        <v>0</v>
      </c>
      <c r="AH6076" s="177">
        <v>0</v>
      </c>
      <c r="AI6076" s="177">
        <v>0</v>
      </c>
      <c r="AJ6076" s="177">
        <v>18.690122086823347</v>
      </c>
    </row>
    <row r="6077" spans="1:36" hidden="1" outlineLevel="1" x14ac:dyDescent="0.25">
      <c r="A6077" s="190">
        <f t="shared" si="1639"/>
        <v>2037</v>
      </c>
      <c r="B6077" s="55">
        <f t="shared" si="1640"/>
        <v>1</v>
      </c>
      <c r="C6077" s="55">
        <f t="shared" si="1641"/>
        <v>14</v>
      </c>
      <c r="D6077" s="55">
        <f t="shared" si="1637"/>
        <v>253</v>
      </c>
      <c r="F6077" s="63">
        <f t="shared" si="1647"/>
        <v>50041.583333333299</v>
      </c>
      <c r="G6077" s="64">
        <f t="shared" si="1638"/>
        <v>171.11174388644395</v>
      </c>
      <c r="H6077" s="64">
        <f t="shared" si="1651"/>
        <v>0</v>
      </c>
      <c r="I6077" s="64">
        <f t="shared" si="1651"/>
        <v>21.623827099622083</v>
      </c>
      <c r="J6077" s="64">
        <f t="shared" si="1651"/>
        <v>0</v>
      </c>
      <c r="K6077" s="64">
        <f t="shared" si="1651"/>
        <v>0</v>
      </c>
      <c r="L6077" s="64">
        <f t="shared" si="1651"/>
        <v>0</v>
      </c>
      <c r="M6077" s="64">
        <f t="shared" si="1651"/>
        <v>10.325150443952801</v>
      </c>
      <c r="N6077" s="64">
        <f t="shared" si="1651"/>
        <v>139.16276634286908</v>
      </c>
      <c r="O6077" s="121"/>
      <c r="P6077" s="177">
        <v>0</v>
      </c>
      <c r="Q6077" s="177">
        <v>0</v>
      </c>
      <c r="R6077" s="177">
        <v>0</v>
      </c>
      <c r="S6077" s="177">
        <v>0</v>
      </c>
      <c r="T6077" s="177">
        <v>0</v>
      </c>
      <c r="U6077" s="177">
        <v>0</v>
      </c>
      <c r="V6077" s="177">
        <v>0</v>
      </c>
      <c r="W6077" s="177">
        <v>0</v>
      </c>
      <c r="X6077" s="177">
        <v>0</v>
      </c>
      <c r="Y6077" s="177">
        <v>0</v>
      </c>
      <c r="Z6077" s="177">
        <v>0</v>
      </c>
      <c r="AA6077" s="177">
        <v>49.929092755602596</v>
      </c>
      <c r="AB6077" s="177">
        <v>43.983466573352672</v>
      </c>
      <c r="AC6077" s="177">
        <v>45.250207013913823</v>
      </c>
      <c r="AD6077" s="177">
        <v>0</v>
      </c>
      <c r="AE6077" s="177">
        <v>0</v>
      </c>
      <c r="AF6077" s="177">
        <v>10.325150443952801</v>
      </c>
      <c r="AG6077" s="177">
        <v>0</v>
      </c>
      <c r="AH6077" s="177">
        <v>0</v>
      </c>
      <c r="AI6077" s="177">
        <v>0</v>
      </c>
      <c r="AJ6077" s="177">
        <v>21.623827099622083</v>
      </c>
    </row>
    <row r="6078" spans="1:36" hidden="1" outlineLevel="1" x14ac:dyDescent="0.25">
      <c r="A6078" s="190">
        <f t="shared" si="1639"/>
        <v>2037</v>
      </c>
      <c r="B6078" s="55">
        <f t="shared" si="1640"/>
        <v>1</v>
      </c>
      <c r="C6078" s="55">
        <f t="shared" si="1641"/>
        <v>15</v>
      </c>
      <c r="D6078" s="55">
        <f t="shared" si="1637"/>
        <v>253</v>
      </c>
      <c r="F6078" s="63">
        <f t="shared" si="1647"/>
        <v>50041.624999999964</v>
      </c>
      <c r="G6078" s="64">
        <f t="shared" si="1638"/>
        <v>166.74574681507028</v>
      </c>
      <c r="H6078" s="64">
        <f t="shared" si="1651"/>
        <v>0</v>
      </c>
      <c r="I6078" s="64">
        <f t="shared" si="1651"/>
        <v>17.01777529543455</v>
      </c>
      <c r="J6078" s="64">
        <f t="shared" si="1651"/>
        <v>0</v>
      </c>
      <c r="K6078" s="64">
        <f t="shared" si="1651"/>
        <v>0</v>
      </c>
      <c r="L6078" s="64">
        <f t="shared" si="1651"/>
        <v>0</v>
      </c>
      <c r="M6078" s="64">
        <f t="shared" si="1651"/>
        <v>9.9186484579704057</v>
      </c>
      <c r="N6078" s="64">
        <f t="shared" si="1651"/>
        <v>139.80932306166531</v>
      </c>
      <c r="O6078" s="121"/>
      <c r="P6078" s="177">
        <v>0</v>
      </c>
      <c r="Q6078" s="177">
        <v>0</v>
      </c>
      <c r="R6078" s="177">
        <v>0</v>
      </c>
      <c r="S6078" s="177">
        <v>0</v>
      </c>
      <c r="T6078" s="177">
        <v>0</v>
      </c>
      <c r="U6078" s="177">
        <v>0</v>
      </c>
      <c r="V6078" s="177">
        <v>0</v>
      </c>
      <c r="W6078" s="177">
        <v>0</v>
      </c>
      <c r="X6078" s="177">
        <v>0</v>
      </c>
      <c r="Y6078" s="177">
        <v>0</v>
      </c>
      <c r="Z6078" s="177">
        <v>0</v>
      </c>
      <c r="AA6078" s="177">
        <v>50.203328965048925</v>
      </c>
      <c r="AB6078" s="177">
        <v>44.53008047598945</v>
      </c>
      <c r="AC6078" s="177">
        <v>45.075913620626942</v>
      </c>
      <c r="AD6078" s="177">
        <v>0</v>
      </c>
      <c r="AE6078" s="177">
        <v>0</v>
      </c>
      <c r="AF6078" s="177">
        <v>9.9186484579704057</v>
      </c>
      <c r="AG6078" s="177">
        <v>0</v>
      </c>
      <c r="AH6078" s="177">
        <v>0</v>
      </c>
      <c r="AI6078" s="177">
        <v>0</v>
      </c>
      <c r="AJ6078" s="177">
        <v>17.01777529543455</v>
      </c>
    </row>
    <row r="6079" spans="1:36" hidden="1" outlineLevel="1" x14ac:dyDescent="0.25">
      <c r="A6079" s="190">
        <f t="shared" si="1639"/>
        <v>2037</v>
      </c>
      <c r="B6079" s="55">
        <f t="shared" si="1640"/>
        <v>1</v>
      </c>
      <c r="C6079" s="55">
        <f t="shared" si="1641"/>
        <v>16</v>
      </c>
      <c r="D6079" s="55">
        <f t="shared" si="1637"/>
        <v>253</v>
      </c>
      <c r="F6079" s="63">
        <f t="shared" si="1647"/>
        <v>50041.666666666628</v>
      </c>
      <c r="G6079" s="64">
        <f t="shared" si="1638"/>
        <v>149.27644996823082</v>
      </c>
      <c r="H6079" s="64">
        <f t="shared" si="1651"/>
        <v>0</v>
      </c>
      <c r="I6079" s="64">
        <f t="shared" si="1651"/>
        <v>0.678952089866798</v>
      </c>
      <c r="J6079" s="64">
        <f t="shared" si="1651"/>
        <v>0</v>
      </c>
      <c r="K6079" s="64">
        <f t="shared" si="1651"/>
        <v>0</v>
      </c>
      <c r="L6079" s="64">
        <f t="shared" si="1651"/>
        <v>0</v>
      </c>
      <c r="M6079" s="64">
        <f t="shared" si="1651"/>
        <v>10.081249252363362</v>
      </c>
      <c r="N6079" s="64">
        <f t="shared" si="1651"/>
        <v>138.51624862600067</v>
      </c>
      <c r="O6079" s="121"/>
      <c r="P6079" s="177">
        <v>0</v>
      </c>
      <c r="Q6079" s="177">
        <v>0</v>
      </c>
      <c r="R6079" s="177">
        <v>0</v>
      </c>
      <c r="S6079" s="177">
        <v>0</v>
      </c>
      <c r="T6079" s="177">
        <v>0</v>
      </c>
      <c r="U6079" s="177">
        <v>0</v>
      </c>
      <c r="V6079" s="177">
        <v>0</v>
      </c>
      <c r="W6079" s="177">
        <v>0</v>
      </c>
      <c r="X6079" s="177">
        <v>0</v>
      </c>
      <c r="Y6079" s="177">
        <v>0</v>
      </c>
      <c r="Z6079" s="177">
        <v>0</v>
      </c>
      <c r="AA6079" s="177">
        <v>50.004177968614172</v>
      </c>
      <c r="AB6079" s="177">
        <v>44.192423641807054</v>
      </c>
      <c r="AC6079" s="177">
        <v>44.319647015579449</v>
      </c>
      <c r="AD6079" s="177">
        <v>0</v>
      </c>
      <c r="AE6079" s="177">
        <v>0</v>
      </c>
      <c r="AF6079" s="177">
        <v>10.081249252363362</v>
      </c>
      <c r="AG6079" s="177">
        <v>0</v>
      </c>
      <c r="AH6079" s="177">
        <v>0</v>
      </c>
      <c r="AI6079" s="177">
        <v>0</v>
      </c>
      <c r="AJ6079" s="177">
        <v>0.678952089866798</v>
      </c>
    </row>
    <row r="6080" spans="1:36" hidden="1" outlineLevel="1" x14ac:dyDescent="0.25">
      <c r="A6080" s="190">
        <f t="shared" si="1639"/>
        <v>2037</v>
      </c>
      <c r="B6080" s="55">
        <f t="shared" si="1640"/>
        <v>1</v>
      </c>
      <c r="C6080" s="55">
        <f t="shared" si="1641"/>
        <v>17</v>
      </c>
      <c r="D6080" s="55">
        <f t="shared" si="1637"/>
        <v>253</v>
      </c>
      <c r="F6080" s="63">
        <f t="shared" si="1647"/>
        <v>50041.708333333292</v>
      </c>
      <c r="G6080" s="64">
        <f t="shared" si="1638"/>
        <v>149.76086487516892</v>
      </c>
      <c r="H6080" s="64">
        <f t="shared" si="1651"/>
        <v>0</v>
      </c>
      <c r="I6080" s="64">
        <f t="shared" si="1651"/>
        <v>0</v>
      </c>
      <c r="J6080" s="64">
        <f t="shared" si="1651"/>
        <v>0</v>
      </c>
      <c r="K6080" s="64">
        <f t="shared" si="1651"/>
        <v>0</v>
      </c>
      <c r="L6080" s="64">
        <f t="shared" si="1651"/>
        <v>0</v>
      </c>
      <c r="M6080" s="64">
        <f t="shared" si="1651"/>
        <v>10.24385004675632</v>
      </c>
      <c r="N6080" s="64">
        <f t="shared" si="1651"/>
        <v>139.51701482841261</v>
      </c>
      <c r="O6080" s="121"/>
      <c r="P6080" s="177">
        <v>0</v>
      </c>
      <c r="Q6080" s="177">
        <v>0</v>
      </c>
      <c r="R6080" s="177">
        <v>0</v>
      </c>
      <c r="S6080" s="177">
        <v>0</v>
      </c>
      <c r="T6080" s="177">
        <v>0</v>
      </c>
      <c r="U6080" s="177">
        <v>0</v>
      </c>
      <c r="V6080" s="177">
        <v>0</v>
      </c>
      <c r="W6080" s="177">
        <v>0</v>
      </c>
      <c r="X6080" s="177">
        <v>0</v>
      </c>
      <c r="Y6080" s="177">
        <v>0</v>
      </c>
      <c r="Z6080" s="177">
        <v>0</v>
      </c>
      <c r="AA6080" s="177">
        <v>49.832981730705754</v>
      </c>
      <c r="AB6080" s="177">
        <v>45.703016333967369</v>
      </c>
      <c r="AC6080" s="177">
        <v>43.98101676373949</v>
      </c>
      <c r="AD6080" s="177">
        <v>0</v>
      </c>
      <c r="AE6080" s="177">
        <v>0</v>
      </c>
      <c r="AF6080" s="177">
        <v>10.24385004675632</v>
      </c>
      <c r="AG6080" s="177">
        <v>0</v>
      </c>
      <c r="AH6080" s="177">
        <v>0</v>
      </c>
      <c r="AI6080" s="177">
        <v>0</v>
      </c>
      <c r="AJ6080" s="177">
        <v>0</v>
      </c>
    </row>
    <row r="6081" spans="1:36" hidden="1" outlineLevel="1" x14ac:dyDescent="0.25">
      <c r="A6081" s="190">
        <f t="shared" si="1639"/>
        <v>2037</v>
      </c>
      <c r="B6081" s="55">
        <f t="shared" si="1640"/>
        <v>1</v>
      </c>
      <c r="C6081" s="55">
        <f t="shared" si="1641"/>
        <v>18</v>
      </c>
      <c r="D6081" s="55">
        <f t="shared" si="1637"/>
        <v>253</v>
      </c>
      <c r="F6081" s="63">
        <f t="shared" si="1647"/>
        <v>50041.749999999956</v>
      </c>
      <c r="G6081" s="64">
        <f t="shared" si="1638"/>
        <v>149.68264333739739</v>
      </c>
      <c r="H6081" s="64">
        <f t="shared" si="1651"/>
        <v>0</v>
      </c>
      <c r="I6081" s="64">
        <f t="shared" si="1651"/>
        <v>0</v>
      </c>
      <c r="J6081" s="64">
        <f t="shared" si="1651"/>
        <v>0</v>
      </c>
      <c r="K6081" s="64">
        <f t="shared" si="1651"/>
        <v>0</v>
      </c>
      <c r="L6081" s="64">
        <f t="shared" si="1651"/>
        <v>0</v>
      </c>
      <c r="M6081" s="64">
        <f t="shared" si="1651"/>
        <v>11.300755210310541</v>
      </c>
      <c r="N6081" s="64">
        <f t="shared" si="1651"/>
        <v>138.38188812708685</v>
      </c>
      <c r="O6081" s="121"/>
      <c r="P6081" s="177">
        <v>0</v>
      </c>
      <c r="Q6081" s="177">
        <v>0</v>
      </c>
      <c r="R6081" s="177">
        <v>0</v>
      </c>
      <c r="S6081" s="177">
        <v>0</v>
      </c>
      <c r="T6081" s="177">
        <v>0</v>
      </c>
      <c r="U6081" s="177">
        <v>0</v>
      </c>
      <c r="V6081" s="177">
        <v>0</v>
      </c>
      <c r="W6081" s="177">
        <v>0</v>
      </c>
      <c r="X6081" s="177">
        <v>0</v>
      </c>
      <c r="Y6081" s="177">
        <v>0</v>
      </c>
      <c r="Z6081" s="177">
        <v>0</v>
      </c>
      <c r="AA6081" s="177">
        <v>47.592039371742587</v>
      </c>
      <c r="AB6081" s="177">
        <v>46.383762672194358</v>
      </c>
      <c r="AC6081" s="177">
        <v>44.406086083149916</v>
      </c>
      <c r="AD6081" s="177">
        <v>0</v>
      </c>
      <c r="AE6081" s="177">
        <v>0</v>
      </c>
      <c r="AF6081" s="177">
        <v>11.300755210310541</v>
      </c>
      <c r="AG6081" s="177">
        <v>0</v>
      </c>
      <c r="AH6081" s="177">
        <v>0</v>
      </c>
      <c r="AI6081" s="177">
        <v>0</v>
      </c>
      <c r="AJ6081" s="177">
        <v>0</v>
      </c>
    </row>
    <row r="6082" spans="1:36" hidden="1" outlineLevel="1" x14ac:dyDescent="0.25">
      <c r="A6082" s="190">
        <f t="shared" si="1639"/>
        <v>2037</v>
      </c>
      <c r="B6082" s="55">
        <f t="shared" si="1640"/>
        <v>1</v>
      </c>
      <c r="C6082" s="55">
        <f t="shared" si="1641"/>
        <v>19</v>
      </c>
      <c r="D6082" s="55">
        <f t="shared" si="1637"/>
        <v>253</v>
      </c>
      <c r="F6082" s="63">
        <f t="shared" si="1647"/>
        <v>50041.791666666621</v>
      </c>
      <c r="G6082" s="64">
        <f t="shared" si="1638"/>
        <v>150.37280224721621</v>
      </c>
      <c r="H6082" s="64">
        <f t="shared" si="1651"/>
        <v>0</v>
      </c>
      <c r="I6082" s="64">
        <f t="shared" si="1651"/>
        <v>0</v>
      </c>
      <c r="J6082" s="64">
        <f t="shared" si="1651"/>
        <v>0</v>
      </c>
      <c r="K6082" s="64">
        <f t="shared" si="1651"/>
        <v>0</v>
      </c>
      <c r="L6082" s="64">
        <f t="shared" si="1651"/>
        <v>0</v>
      </c>
      <c r="M6082" s="64">
        <f t="shared" si="1651"/>
        <v>11.382055607507024</v>
      </c>
      <c r="N6082" s="64">
        <f t="shared" si="1651"/>
        <v>138.99074663970919</v>
      </c>
      <c r="O6082" s="121"/>
      <c r="P6082" s="177">
        <v>0</v>
      </c>
      <c r="Q6082" s="177">
        <v>0</v>
      </c>
      <c r="R6082" s="177">
        <v>0</v>
      </c>
      <c r="S6082" s="177">
        <v>0</v>
      </c>
      <c r="T6082" s="177">
        <v>0</v>
      </c>
      <c r="U6082" s="177">
        <v>0</v>
      </c>
      <c r="V6082" s="177">
        <v>0</v>
      </c>
      <c r="W6082" s="177">
        <v>0</v>
      </c>
      <c r="X6082" s="177">
        <v>0</v>
      </c>
      <c r="Y6082" s="177">
        <v>0</v>
      </c>
      <c r="Z6082" s="177">
        <v>0</v>
      </c>
      <c r="AA6082" s="177">
        <v>46.748454899953671</v>
      </c>
      <c r="AB6082" s="177">
        <v>47.171376688081565</v>
      </c>
      <c r="AC6082" s="177">
        <v>45.07091505167395</v>
      </c>
      <c r="AD6082" s="177">
        <v>0</v>
      </c>
      <c r="AE6082" s="177">
        <v>0</v>
      </c>
      <c r="AF6082" s="177">
        <v>11.382055607507024</v>
      </c>
      <c r="AG6082" s="177">
        <v>0</v>
      </c>
      <c r="AH6082" s="177">
        <v>0</v>
      </c>
      <c r="AI6082" s="177">
        <v>0</v>
      </c>
      <c r="AJ6082" s="177">
        <v>0</v>
      </c>
    </row>
    <row r="6083" spans="1:36" hidden="1" outlineLevel="1" x14ac:dyDescent="0.25">
      <c r="A6083" s="190">
        <f t="shared" si="1639"/>
        <v>2037</v>
      </c>
      <c r="B6083" s="55">
        <f t="shared" si="1640"/>
        <v>1</v>
      </c>
      <c r="C6083" s="55">
        <f t="shared" si="1641"/>
        <v>20</v>
      </c>
      <c r="D6083" s="55">
        <f t="shared" si="1637"/>
        <v>253</v>
      </c>
      <c r="F6083" s="63">
        <f t="shared" si="1647"/>
        <v>50041.833333333285</v>
      </c>
      <c r="G6083" s="64">
        <f t="shared" si="1638"/>
        <v>150.19014021475201</v>
      </c>
      <c r="H6083" s="64">
        <f t="shared" si="1651"/>
        <v>0</v>
      </c>
      <c r="I6083" s="64">
        <f t="shared" si="1651"/>
        <v>0</v>
      </c>
      <c r="J6083" s="64">
        <f t="shared" si="1651"/>
        <v>0</v>
      </c>
      <c r="K6083" s="64">
        <f t="shared" si="1651"/>
        <v>0</v>
      </c>
      <c r="L6083" s="64">
        <f t="shared" si="1651"/>
        <v>0</v>
      </c>
      <c r="M6083" s="64">
        <f t="shared" si="1651"/>
        <v>11.707257196292936</v>
      </c>
      <c r="N6083" s="64">
        <f t="shared" si="1651"/>
        <v>138.48288301845906</v>
      </c>
      <c r="O6083" s="121"/>
      <c r="P6083" s="177">
        <v>0</v>
      </c>
      <c r="Q6083" s="177">
        <v>0</v>
      </c>
      <c r="R6083" s="177">
        <v>0</v>
      </c>
      <c r="S6083" s="177">
        <v>0</v>
      </c>
      <c r="T6083" s="177">
        <v>0</v>
      </c>
      <c r="U6083" s="177">
        <v>0</v>
      </c>
      <c r="V6083" s="177">
        <v>0</v>
      </c>
      <c r="W6083" s="177">
        <v>0</v>
      </c>
      <c r="X6083" s="177">
        <v>0</v>
      </c>
      <c r="Y6083" s="177">
        <v>0</v>
      </c>
      <c r="Z6083" s="177">
        <v>0</v>
      </c>
      <c r="AA6083" s="177">
        <v>48.302080377682294</v>
      </c>
      <c r="AB6083" s="177">
        <v>47.227983715580933</v>
      </c>
      <c r="AC6083" s="177">
        <v>42.952818925195814</v>
      </c>
      <c r="AD6083" s="177">
        <v>0</v>
      </c>
      <c r="AE6083" s="177">
        <v>0</v>
      </c>
      <c r="AF6083" s="177">
        <v>11.707257196292936</v>
      </c>
      <c r="AG6083" s="177">
        <v>0</v>
      </c>
      <c r="AH6083" s="177">
        <v>0</v>
      </c>
      <c r="AI6083" s="177">
        <v>0</v>
      </c>
      <c r="AJ6083" s="177">
        <v>0</v>
      </c>
    </row>
    <row r="6084" spans="1:36" hidden="1" outlineLevel="1" x14ac:dyDescent="0.25">
      <c r="A6084" s="190">
        <f t="shared" si="1639"/>
        <v>2037</v>
      </c>
      <c r="B6084" s="55">
        <f t="shared" si="1640"/>
        <v>1</v>
      </c>
      <c r="C6084" s="55">
        <f t="shared" si="1641"/>
        <v>21</v>
      </c>
      <c r="D6084" s="55">
        <f t="shared" si="1637"/>
        <v>253</v>
      </c>
      <c r="F6084" s="63">
        <f t="shared" si="1647"/>
        <v>50041.874999999949</v>
      </c>
      <c r="G6084" s="64">
        <f t="shared" si="1638"/>
        <v>150.68122067071477</v>
      </c>
      <c r="H6084" s="64">
        <f t="shared" si="1651"/>
        <v>0</v>
      </c>
      <c r="I6084" s="64">
        <f t="shared" si="1651"/>
        <v>0</v>
      </c>
      <c r="J6084" s="64">
        <f t="shared" si="1651"/>
        <v>0</v>
      </c>
      <c r="K6084" s="64">
        <f t="shared" si="1651"/>
        <v>0</v>
      </c>
      <c r="L6084" s="64">
        <f t="shared" si="1651"/>
        <v>0</v>
      </c>
      <c r="M6084" s="64">
        <f t="shared" si="1651"/>
        <v>11.463356004703503</v>
      </c>
      <c r="N6084" s="64">
        <f t="shared" si="1651"/>
        <v>139.21786466601125</v>
      </c>
      <c r="O6084" s="121"/>
      <c r="P6084" s="177">
        <v>0</v>
      </c>
      <c r="Q6084" s="177">
        <v>0</v>
      </c>
      <c r="R6084" s="177">
        <v>0</v>
      </c>
      <c r="S6084" s="177">
        <v>0</v>
      </c>
      <c r="T6084" s="177">
        <v>0</v>
      </c>
      <c r="U6084" s="177">
        <v>0</v>
      </c>
      <c r="V6084" s="177">
        <v>0</v>
      </c>
      <c r="W6084" s="177">
        <v>0</v>
      </c>
      <c r="X6084" s="177">
        <v>0</v>
      </c>
      <c r="Y6084" s="177">
        <v>0</v>
      </c>
      <c r="Z6084" s="177">
        <v>0</v>
      </c>
      <c r="AA6084" s="177">
        <v>48.693350125574867</v>
      </c>
      <c r="AB6084" s="177">
        <v>47.736727034590494</v>
      </c>
      <c r="AC6084" s="177">
        <v>42.787787505845898</v>
      </c>
      <c r="AD6084" s="177">
        <v>0</v>
      </c>
      <c r="AE6084" s="177">
        <v>0</v>
      </c>
      <c r="AF6084" s="177">
        <v>11.463356004703503</v>
      </c>
      <c r="AG6084" s="177">
        <v>0</v>
      </c>
      <c r="AH6084" s="177">
        <v>0</v>
      </c>
      <c r="AI6084" s="177">
        <v>0</v>
      </c>
      <c r="AJ6084" s="177">
        <v>0</v>
      </c>
    </row>
    <row r="6085" spans="1:36" hidden="1" outlineLevel="1" x14ac:dyDescent="0.25">
      <c r="A6085" s="190">
        <f t="shared" si="1639"/>
        <v>2037</v>
      </c>
      <c r="B6085" s="55">
        <f t="shared" si="1640"/>
        <v>1</v>
      </c>
      <c r="C6085" s="55">
        <f t="shared" si="1641"/>
        <v>22</v>
      </c>
      <c r="D6085" s="55">
        <f t="shared" si="1637"/>
        <v>253</v>
      </c>
      <c r="F6085" s="63">
        <f t="shared" si="1647"/>
        <v>50041.916666666613</v>
      </c>
      <c r="G6085" s="64">
        <f t="shared" si="1638"/>
        <v>148.40943525253121</v>
      </c>
      <c r="H6085" s="64">
        <f t="shared" ref="H6085:N6094" si="1652">SUMIF($P$6:$AK$6,H$6,$P6085:$AK6085)</f>
        <v>0</v>
      </c>
      <c r="I6085" s="64">
        <f t="shared" si="1652"/>
        <v>0</v>
      </c>
      <c r="J6085" s="64">
        <f t="shared" si="1652"/>
        <v>0</v>
      </c>
      <c r="K6085" s="64">
        <f t="shared" si="1652"/>
        <v>0</v>
      </c>
      <c r="L6085" s="64">
        <f t="shared" si="1652"/>
        <v>0</v>
      </c>
      <c r="M6085" s="64">
        <f t="shared" si="1652"/>
        <v>11.544656401899978</v>
      </c>
      <c r="N6085" s="64">
        <f t="shared" si="1652"/>
        <v>136.86477885063124</v>
      </c>
      <c r="O6085" s="121"/>
      <c r="P6085" s="177">
        <v>0</v>
      </c>
      <c r="Q6085" s="177">
        <v>0</v>
      </c>
      <c r="R6085" s="177">
        <v>0</v>
      </c>
      <c r="S6085" s="177">
        <v>0</v>
      </c>
      <c r="T6085" s="177">
        <v>0</v>
      </c>
      <c r="U6085" s="177">
        <v>0</v>
      </c>
      <c r="V6085" s="177">
        <v>0</v>
      </c>
      <c r="W6085" s="177">
        <v>0</v>
      </c>
      <c r="X6085" s="177">
        <v>0</v>
      </c>
      <c r="Y6085" s="177">
        <v>0</v>
      </c>
      <c r="Z6085" s="177">
        <v>0</v>
      </c>
      <c r="AA6085" s="177">
        <v>45.412973215686876</v>
      </c>
      <c r="AB6085" s="177">
        <v>48.106528883248828</v>
      </c>
      <c r="AC6085" s="177">
        <v>43.345276751695522</v>
      </c>
      <c r="AD6085" s="177">
        <v>0</v>
      </c>
      <c r="AE6085" s="177">
        <v>0</v>
      </c>
      <c r="AF6085" s="177">
        <v>11.544656401899978</v>
      </c>
      <c r="AG6085" s="177">
        <v>0</v>
      </c>
      <c r="AH6085" s="177">
        <v>0</v>
      </c>
      <c r="AI6085" s="177">
        <v>0</v>
      </c>
      <c r="AJ6085" s="177">
        <v>0</v>
      </c>
    </row>
    <row r="6086" spans="1:36" hidden="1" outlineLevel="1" x14ac:dyDescent="0.25">
      <c r="A6086" s="190">
        <f t="shared" si="1639"/>
        <v>2037</v>
      </c>
      <c r="B6086" s="55">
        <f t="shared" si="1640"/>
        <v>1</v>
      </c>
      <c r="C6086" s="55">
        <f t="shared" si="1641"/>
        <v>23</v>
      </c>
      <c r="D6086" s="55">
        <f t="shared" si="1637"/>
        <v>253</v>
      </c>
      <c r="F6086" s="63">
        <f t="shared" si="1647"/>
        <v>50041.958333333278</v>
      </c>
      <c r="G6086" s="64">
        <f t="shared" si="1638"/>
        <v>145.90805558726902</v>
      </c>
      <c r="H6086" s="64">
        <f t="shared" si="1652"/>
        <v>0</v>
      </c>
      <c r="I6086" s="64">
        <f t="shared" si="1652"/>
        <v>0</v>
      </c>
      <c r="J6086" s="64">
        <f t="shared" si="1652"/>
        <v>0</v>
      </c>
      <c r="K6086" s="64">
        <f t="shared" si="1652"/>
        <v>0</v>
      </c>
      <c r="L6086" s="64">
        <f t="shared" si="1652"/>
        <v>0</v>
      </c>
      <c r="M6086" s="64">
        <f t="shared" si="1652"/>
        <v>11.219454813114066</v>
      </c>
      <c r="N6086" s="64">
        <f t="shared" si="1652"/>
        <v>134.68860077415496</v>
      </c>
      <c r="O6086" s="121"/>
      <c r="P6086" s="177">
        <v>0</v>
      </c>
      <c r="Q6086" s="177">
        <v>0</v>
      </c>
      <c r="R6086" s="177">
        <v>0</v>
      </c>
      <c r="S6086" s="177">
        <v>0</v>
      </c>
      <c r="T6086" s="177">
        <v>0</v>
      </c>
      <c r="U6086" s="177">
        <v>0</v>
      </c>
      <c r="V6086" s="177">
        <v>0</v>
      </c>
      <c r="W6086" s="177">
        <v>0</v>
      </c>
      <c r="X6086" s="177">
        <v>0</v>
      </c>
      <c r="Y6086" s="177">
        <v>0</v>
      </c>
      <c r="Z6086" s="177">
        <v>0</v>
      </c>
      <c r="AA6086" s="177">
        <v>44.790521253088244</v>
      </c>
      <c r="AB6086" s="177">
        <v>48.791403776876535</v>
      </c>
      <c r="AC6086" s="177">
        <v>41.10667574419017</v>
      </c>
      <c r="AD6086" s="177">
        <v>0</v>
      </c>
      <c r="AE6086" s="177">
        <v>0</v>
      </c>
      <c r="AF6086" s="177">
        <v>11.219454813114066</v>
      </c>
      <c r="AG6086" s="177">
        <v>0</v>
      </c>
      <c r="AH6086" s="177">
        <v>0</v>
      </c>
      <c r="AI6086" s="177">
        <v>0</v>
      </c>
      <c r="AJ6086" s="177">
        <v>0</v>
      </c>
    </row>
    <row r="6087" spans="1:36" hidden="1" outlineLevel="1" x14ac:dyDescent="0.25">
      <c r="A6087" s="190">
        <f t="shared" si="1639"/>
        <v>2037</v>
      </c>
      <c r="B6087" s="55">
        <f t="shared" si="1640"/>
        <v>2</v>
      </c>
      <c r="C6087" s="55">
        <f t="shared" si="1641"/>
        <v>0</v>
      </c>
      <c r="D6087" s="55">
        <f t="shared" si="1637"/>
        <v>254</v>
      </c>
      <c r="F6087" s="63">
        <f t="shared" ref="F6087" si="1653">EDATE(F6063,1)</f>
        <v>50072</v>
      </c>
      <c r="G6087" s="64">
        <f t="shared" si="1638"/>
        <v>138.94148138028302</v>
      </c>
      <c r="H6087" s="64">
        <f t="shared" si="1652"/>
        <v>0</v>
      </c>
      <c r="I6087" s="64">
        <f t="shared" si="1652"/>
        <v>0</v>
      </c>
      <c r="J6087" s="64">
        <f t="shared" si="1652"/>
        <v>0</v>
      </c>
      <c r="K6087" s="64">
        <f t="shared" si="1652"/>
        <v>0</v>
      </c>
      <c r="L6087" s="64">
        <f t="shared" si="1652"/>
        <v>0</v>
      </c>
      <c r="M6087" s="64">
        <f t="shared" si="1652"/>
        <v>15.28188883898974</v>
      </c>
      <c r="N6087" s="64">
        <f t="shared" si="1652"/>
        <v>123.65959254129328</v>
      </c>
      <c r="O6087" s="121"/>
      <c r="P6087" s="177">
        <v>0</v>
      </c>
      <c r="Q6087" s="177">
        <v>0</v>
      </c>
      <c r="R6087" s="177">
        <v>0</v>
      </c>
      <c r="S6087" s="177">
        <v>0</v>
      </c>
      <c r="T6087" s="177">
        <v>0</v>
      </c>
      <c r="U6087" s="177">
        <v>0</v>
      </c>
      <c r="V6087" s="177">
        <v>0</v>
      </c>
      <c r="W6087" s="177">
        <v>0</v>
      </c>
      <c r="X6087" s="177">
        <v>0</v>
      </c>
      <c r="Y6087" s="177">
        <v>0</v>
      </c>
      <c r="Z6087" s="177">
        <v>0</v>
      </c>
      <c r="AA6087" s="177">
        <v>44.376376780259562</v>
      </c>
      <c r="AB6087" s="177">
        <v>40.007416156845196</v>
      </c>
      <c r="AC6087" s="177">
        <v>39.275799604188528</v>
      </c>
      <c r="AD6087" s="177">
        <v>0</v>
      </c>
      <c r="AE6087" s="177">
        <v>0</v>
      </c>
      <c r="AF6087" s="177">
        <v>15.28188883898974</v>
      </c>
      <c r="AG6087" s="177">
        <v>0</v>
      </c>
      <c r="AH6087" s="177">
        <v>0</v>
      </c>
      <c r="AI6087" s="177">
        <v>0</v>
      </c>
      <c r="AJ6087" s="177">
        <v>0</v>
      </c>
    </row>
    <row r="6088" spans="1:36" hidden="1" outlineLevel="1" x14ac:dyDescent="0.25">
      <c r="A6088" s="190">
        <f t="shared" si="1639"/>
        <v>2037</v>
      </c>
      <c r="B6088" s="55">
        <f t="shared" si="1640"/>
        <v>2</v>
      </c>
      <c r="C6088" s="55">
        <f t="shared" si="1641"/>
        <v>1</v>
      </c>
      <c r="D6088" s="55">
        <f t="shared" si="1637"/>
        <v>254</v>
      </c>
      <c r="F6088" s="63">
        <f t="shared" ref="F6088" si="1654">F6087+1/24</f>
        <v>50072.041666666664</v>
      </c>
      <c r="G6088" s="64">
        <f t="shared" si="1638"/>
        <v>142.45939965441386</v>
      </c>
      <c r="H6088" s="64">
        <f t="shared" si="1652"/>
        <v>0</v>
      </c>
      <c r="I6088" s="64">
        <f t="shared" si="1652"/>
        <v>0</v>
      </c>
      <c r="J6088" s="64">
        <f t="shared" si="1652"/>
        <v>0</v>
      </c>
      <c r="K6088" s="64">
        <f t="shared" si="1652"/>
        <v>0</v>
      </c>
      <c r="L6088" s="64">
        <f t="shared" si="1652"/>
        <v>0</v>
      </c>
      <c r="M6088" s="64">
        <f t="shared" si="1652"/>
        <v>14.163701850770977</v>
      </c>
      <c r="N6088" s="64">
        <f t="shared" si="1652"/>
        <v>128.29569780364287</v>
      </c>
      <c r="O6088" s="121"/>
      <c r="P6088" s="177">
        <v>0</v>
      </c>
      <c r="Q6088" s="177">
        <v>0</v>
      </c>
      <c r="R6088" s="177">
        <v>0</v>
      </c>
      <c r="S6088" s="177">
        <v>0</v>
      </c>
      <c r="T6088" s="177">
        <v>0</v>
      </c>
      <c r="U6088" s="177">
        <v>0</v>
      </c>
      <c r="V6088" s="177">
        <v>0</v>
      </c>
      <c r="W6088" s="177">
        <v>0</v>
      </c>
      <c r="X6088" s="177">
        <v>0</v>
      </c>
      <c r="Y6088" s="177">
        <v>0</v>
      </c>
      <c r="Z6088" s="177">
        <v>0</v>
      </c>
      <c r="AA6088" s="177">
        <v>46.218383218082678</v>
      </c>
      <c r="AB6088" s="177">
        <v>41.701979254317301</v>
      </c>
      <c r="AC6088" s="177">
        <v>40.375335331242901</v>
      </c>
      <c r="AD6088" s="177">
        <v>0</v>
      </c>
      <c r="AE6088" s="177">
        <v>0</v>
      </c>
      <c r="AF6088" s="177">
        <v>14.163701850770977</v>
      </c>
      <c r="AG6088" s="177">
        <v>0</v>
      </c>
      <c r="AH6088" s="177">
        <v>0</v>
      </c>
      <c r="AI6088" s="177">
        <v>0</v>
      </c>
      <c r="AJ6088" s="177">
        <v>0</v>
      </c>
    </row>
    <row r="6089" spans="1:36" hidden="1" outlineLevel="1" x14ac:dyDescent="0.25">
      <c r="A6089" s="190">
        <f t="shared" si="1639"/>
        <v>2037</v>
      </c>
      <c r="B6089" s="55">
        <f t="shared" si="1640"/>
        <v>2</v>
      </c>
      <c r="C6089" s="55">
        <f t="shared" si="1641"/>
        <v>2</v>
      </c>
      <c r="D6089" s="55">
        <f t="shared" si="1637"/>
        <v>254</v>
      </c>
      <c r="F6089" s="63">
        <f t="shared" si="1647"/>
        <v>50072.083333333328</v>
      </c>
      <c r="G6089" s="64">
        <f t="shared" si="1638"/>
        <v>145.25386573760517</v>
      </c>
      <c r="H6089" s="64">
        <f t="shared" si="1652"/>
        <v>0</v>
      </c>
      <c r="I6089" s="64">
        <f t="shared" si="1652"/>
        <v>0</v>
      </c>
      <c r="J6089" s="64">
        <f t="shared" si="1652"/>
        <v>0</v>
      </c>
      <c r="K6089" s="64">
        <f t="shared" si="1652"/>
        <v>0</v>
      </c>
      <c r="L6089" s="64">
        <f t="shared" si="1652"/>
        <v>0</v>
      </c>
      <c r="M6089" s="64">
        <f t="shared" si="1652"/>
        <v>13.045514862552217</v>
      </c>
      <c r="N6089" s="64">
        <f t="shared" si="1652"/>
        <v>132.20835087505296</v>
      </c>
      <c r="O6089" s="121"/>
      <c r="P6089" s="177">
        <v>0</v>
      </c>
      <c r="Q6089" s="177">
        <v>0</v>
      </c>
      <c r="R6089" s="177">
        <v>0</v>
      </c>
      <c r="S6089" s="177">
        <v>0</v>
      </c>
      <c r="T6089" s="177">
        <v>0</v>
      </c>
      <c r="U6089" s="177">
        <v>0</v>
      </c>
      <c r="V6089" s="177">
        <v>0</v>
      </c>
      <c r="W6089" s="177">
        <v>0</v>
      </c>
      <c r="X6089" s="177">
        <v>0</v>
      </c>
      <c r="Y6089" s="177">
        <v>0</v>
      </c>
      <c r="Z6089" s="177">
        <v>0</v>
      </c>
      <c r="AA6089" s="177">
        <v>47.584444765962807</v>
      </c>
      <c r="AB6089" s="177">
        <v>42.536930913511064</v>
      </c>
      <c r="AC6089" s="177">
        <v>42.086975195579079</v>
      </c>
      <c r="AD6089" s="177">
        <v>0</v>
      </c>
      <c r="AE6089" s="177">
        <v>0</v>
      </c>
      <c r="AF6089" s="177">
        <v>13.045514862552217</v>
      </c>
      <c r="AG6089" s="177">
        <v>0</v>
      </c>
      <c r="AH6089" s="177">
        <v>0</v>
      </c>
      <c r="AI6089" s="177">
        <v>0</v>
      </c>
      <c r="AJ6089" s="177">
        <v>0</v>
      </c>
    </row>
    <row r="6090" spans="1:36" hidden="1" outlineLevel="1" x14ac:dyDescent="0.25">
      <c r="A6090" s="190">
        <f t="shared" si="1639"/>
        <v>2037</v>
      </c>
      <c r="B6090" s="55">
        <f t="shared" si="1640"/>
        <v>2</v>
      </c>
      <c r="C6090" s="55">
        <f t="shared" si="1641"/>
        <v>3</v>
      </c>
      <c r="D6090" s="55">
        <f t="shared" si="1637"/>
        <v>254</v>
      </c>
      <c r="F6090" s="63">
        <f t="shared" si="1647"/>
        <v>50072.124999999993</v>
      </c>
      <c r="G6090" s="64">
        <f t="shared" si="1638"/>
        <v>148.13038579075237</v>
      </c>
      <c r="H6090" s="64">
        <f t="shared" si="1652"/>
        <v>0</v>
      </c>
      <c r="I6090" s="64">
        <f t="shared" si="1652"/>
        <v>0</v>
      </c>
      <c r="J6090" s="64">
        <f t="shared" si="1652"/>
        <v>0</v>
      </c>
      <c r="K6090" s="64">
        <f t="shared" si="1652"/>
        <v>0</v>
      </c>
      <c r="L6090" s="64">
        <f t="shared" si="1652"/>
        <v>0</v>
      </c>
      <c r="M6090" s="64">
        <f t="shared" si="1652"/>
        <v>11.927327874333457</v>
      </c>
      <c r="N6090" s="64">
        <f t="shared" si="1652"/>
        <v>136.20305791641891</v>
      </c>
      <c r="O6090" s="121"/>
      <c r="P6090" s="177">
        <v>0</v>
      </c>
      <c r="Q6090" s="177">
        <v>0</v>
      </c>
      <c r="R6090" s="177">
        <v>0</v>
      </c>
      <c r="S6090" s="177">
        <v>0</v>
      </c>
      <c r="T6090" s="177">
        <v>0</v>
      </c>
      <c r="U6090" s="177">
        <v>0</v>
      </c>
      <c r="V6090" s="177">
        <v>0</v>
      </c>
      <c r="W6090" s="177">
        <v>0</v>
      </c>
      <c r="X6090" s="177">
        <v>0</v>
      </c>
      <c r="Y6090" s="177">
        <v>0</v>
      </c>
      <c r="Z6090" s="177">
        <v>0</v>
      </c>
      <c r="AA6090" s="177">
        <v>50.17137992792675</v>
      </c>
      <c r="AB6090" s="177">
        <v>43.831981900450351</v>
      </c>
      <c r="AC6090" s="177">
        <v>42.19969608804179</v>
      </c>
      <c r="AD6090" s="177">
        <v>0</v>
      </c>
      <c r="AE6090" s="177">
        <v>0</v>
      </c>
      <c r="AF6090" s="177">
        <v>11.927327874333457</v>
      </c>
      <c r="AG6090" s="177">
        <v>0</v>
      </c>
      <c r="AH6090" s="177">
        <v>0</v>
      </c>
      <c r="AI6090" s="177">
        <v>0</v>
      </c>
      <c r="AJ6090" s="177">
        <v>0</v>
      </c>
    </row>
    <row r="6091" spans="1:36" hidden="1" outlineLevel="1" x14ac:dyDescent="0.25">
      <c r="A6091" s="190">
        <f t="shared" si="1639"/>
        <v>2037</v>
      </c>
      <c r="B6091" s="55">
        <f t="shared" si="1640"/>
        <v>2</v>
      </c>
      <c r="C6091" s="55">
        <f t="shared" si="1641"/>
        <v>4</v>
      </c>
      <c r="D6091" s="55">
        <f t="shared" si="1637"/>
        <v>254</v>
      </c>
      <c r="F6091" s="63">
        <f t="shared" si="1647"/>
        <v>50072.166666666657</v>
      </c>
      <c r="G6091" s="64">
        <f t="shared" si="1638"/>
        <v>146.01261127650054</v>
      </c>
      <c r="H6091" s="64">
        <f t="shared" si="1652"/>
        <v>0</v>
      </c>
      <c r="I6091" s="64">
        <f t="shared" si="1652"/>
        <v>0</v>
      </c>
      <c r="J6091" s="64">
        <f t="shared" si="1652"/>
        <v>0</v>
      </c>
      <c r="K6091" s="64">
        <f t="shared" si="1652"/>
        <v>0</v>
      </c>
      <c r="L6091" s="64">
        <f t="shared" si="1652"/>
        <v>0</v>
      </c>
      <c r="M6091" s="64">
        <f t="shared" si="1652"/>
        <v>11.554598878260535</v>
      </c>
      <c r="N6091" s="64">
        <f t="shared" si="1652"/>
        <v>134.45801239823999</v>
      </c>
      <c r="O6091" s="121"/>
      <c r="P6091" s="177">
        <v>0</v>
      </c>
      <c r="Q6091" s="177">
        <v>0</v>
      </c>
      <c r="R6091" s="177">
        <v>0</v>
      </c>
      <c r="S6091" s="177">
        <v>0</v>
      </c>
      <c r="T6091" s="177">
        <v>0</v>
      </c>
      <c r="U6091" s="177">
        <v>0</v>
      </c>
      <c r="V6091" s="177">
        <v>0</v>
      </c>
      <c r="W6091" s="177">
        <v>0</v>
      </c>
      <c r="X6091" s="177">
        <v>0</v>
      </c>
      <c r="Y6091" s="177">
        <v>0</v>
      </c>
      <c r="Z6091" s="177">
        <v>0</v>
      </c>
      <c r="AA6091" s="177">
        <v>49.812067762318158</v>
      </c>
      <c r="AB6091" s="177">
        <v>43.466737473904743</v>
      </c>
      <c r="AC6091" s="177">
        <v>41.179207162017107</v>
      </c>
      <c r="AD6091" s="177">
        <v>0</v>
      </c>
      <c r="AE6091" s="177">
        <v>0</v>
      </c>
      <c r="AF6091" s="177">
        <v>11.554598878260535</v>
      </c>
      <c r="AG6091" s="177">
        <v>0</v>
      </c>
      <c r="AH6091" s="177">
        <v>0</v>
      </c>
      <c r="AI6091" s="177">
        <v>0</v>
      </c>
      <c r="AJ6091" s="177">
        <v>0</v>
      </c>
    </row>
    <row r="6092" spans="1:36" hidden="1" outlineLevel="1" x14ac:dyDescent="0.25">
      <c r="A6092" s="190">
        <f t="shared" si="1639"/>
        <v>2037</v>
      </c>
      <c r="B6092" s="55">
        <f t="shared" si="1640"/>
        <v>2</v>
      </c>
      <c r="C6092" s="55">
        <f t="shared" si="1641"/>
        <v>5</v>
      </c>
      <c r="D6092" s="55">
        <f t="shared" si="1637"/>
        <v>254</v>
      </c>
      <c r="F6092" s="63">
        <f t="shared" si="1647"/>
        <v>50072.208333333321</v>
      </c>
      <c r="G6092" s="64">
        <f t="shared" si="1638"/>
        <v>144.60006544205157</v>
      </c>
      <c r="H6092" s="64">
        <f t="shared" si="1652"/>
        <v>0</v>
      </c>
      <c r="I6092" s="64">
        <f t="shared" si="1652"/>
        <v>0</v>
      </c>
      <c r="J6092" s="64">
        <f t="shared" si="1652"/>
        <v>0</v>
      </c>
      <c r="K6092" s="64">
        <f t="shared" si="1652"/>
        <v>0</v>
      </c>
      <c r="L6092" s="64">
        <f t="shared" si="1652"/>
        <v>0</v>
      </c>
      <c r="M6092" s="64">
        <f t="shared" si="1652"/>
        <v>11.554598878260535</v>
      </c>
      <c r="N6092" s="64">
        <f t="shared" si="1652"/>
        <v>133.04546656379102</v>
      </c>
      <c r="O6092" s="121"/>
      <c r="P6092" s="177">
        <v>0</v>
      </c>
      <c r="Q6092" s="177">
        <v>0</v>
      </c>
      <c r="R6092" s="177">
        <v>0</v>
      </c>
      <c r="S6092" s="177">
        <v>0</v>
      </c>
      <c r="T6092" s="177">
        <v>0</v>
      </c>
      <c r="U6092" s="177">
        <v>0</v>
      </c>
      <c r="V6092" s="177">
        <v>0</v>
      </c>
      <c r="W6092" s="177">
        <v>0</v>
      </c>
      <c r="X6092" s="177">
        <v>0</v>
      </c>
      <c r="Y6092" s="177">
        <v>0</v>
      </c>
      <c r="Z6092" s="177">
        <v>0</v>
      </c>
      <c r="AA6092" s="177">
        <v>47.604054318658044</v>
      </c>
      <c r="AB6092" s="177">
        <v>42.849376529453245</v>
      </c>
      <c r="AC6092" s="177">
        <v>42.592035715679728</v>
      </c>
      <c r="AD6092" s="177">
        <v>0</v>
      </c>
      <c r="AE6092" s="177">
        <v>0</v>
      </c>
      <c r="AF6092" s="177">
        <v>11.554598878260535</v>
      </c>
      <c r="AG6092" s="177">
        <v>0</v>
      </c>
      <c r="AH6092" s="177">
        <v>0</v>
      </c>
      <c r="AI6092" s="177">
        <v>0</v>
      </c>
      <c r="AJ6092" s="177">
        <v>0</v>
      </c>
    </row>
    <row r="6093" spans="1:36" hidden="1" outlineLevel="1" x14ac:dyDescent="0.25">
      <c r="A6093" s="190">
        <f t="shared" si="1639"/>
        <v>2037</v>
      </c>
      <c r="B6093" s="55">
        <f t="shared" si="1640"/>
        <v>2</v>
      </c>
      <c r="C6093" s="55">
        <f t="shared" si="1641"/>
        <v>6</v>
      </c>
      <c r="D6093" s="55">
        <f t="shared" si="1637"/>
        <v>254</v>
      </c>
      <c r="F6093" s="63">
        <f t="shared" si="1647"/>
        <v>50072.249999999985</v>
      </c>
      <c r="G6093" s="64">
        <f t="shared" si="1638"/>
        <v>138.8464090992322</v>
      </c>
      <c r="H6093" s="64">
        <f t="shared" si="1652"/>
        <v>0</v>
      </c>
      <c r="I6093" s="64">
        <f t="shared" si="1652"/>
        <v>0</v>
      </c>
      <c r="J6093" s="64">
        <f t="shared" si="1652"/>
        <v>0</v>
      </c>
      <c r="K6093" s="64">
        <f t="shared" si="1652"/>
        <v>0</v>
      </c>
      <c r="L6093" s="64">
        <f t="shared" si="1652"/>
        <v>0</v>
      </c>
      <c r="M6093" s="64">
        <f t="shared" si="1652"/>
        <v>10.93338388480567</v>
      </c>
      <c r="N6093" s="64">
        <f t="shared" si="1652"/>
        <v>127.91302521442654</v>
      </c>
      <c r="O6093" s="121"/>
      <c r="P6093" s="177">
        <v>0</v>
      </c>
      <c r="Q6093" s="177">
        <v>0</v>
      </c>
      <c r="R6093" s="177">
        <v>0</v>
      </c>
      <c r="S6093" s="177">
        <v>0</v>
      </c>
      <c r="T6093" s="177">
        <v>0</v>
      </c>
      <c r="U6093" s="177">
        <v>0</v>
      </c>
      <c r="V6093" s="177">
        <v>0</v>
      </c>
      <c r="W6093" s="177">
        <v>0</v>
      </c>
      <c r="X6093" s="177">
        <v>0</v>
      </c>
      <c r="Y6093" s="177">
        <v>0</v>
      </c>
      <c r="Z6093" s="177">
        <v>0</v>
      </c>
      <c r="AA6093" s="177">
        <v>45.38815375011567</v>
      </c>
      <c r="AB6093" s="177">
        <v>42.415632297785905</v>
      </c>
      <c r="AC6093" s="177">
        <v>40.109239166524951</v>
      </c>
      <c r="AD6093" s="177">
        <v>0</v>
      </c>
      <c r="AE6093" s="177">
        <v>0</v>
      </c>
      <c r="AF6093" s="177">
        <v>10.93338388480567</v>
      </c>
      <c r="AG6093" s="177">
        <v>0</v>
      </c>
      <c r="AH6093" s="177">
        <v>0</v>
      </c>
      <c r="AI6093" s="177">
        <v>0</v>
      </c>
      <c r="AJ6093" s="177">
        <v>0</v>
      </c>
    </row>
    <row r="6094" spans="1:36" hidden="1" outlineLevel="1" x14ac:dyDescent="0.25">
      <c r="A6094" s="190">
        <f t="shared" si="1639"/>
        <v>2037</v>
      </c>
      <c r="B6094" s="55">
        <f t="shared" si="1640"/>
        <v>2</v>
      </c>
      <c r="C6094" s="55">
        <f t="shared" si="1641"/>
        <v>7</v>
      </c>
      <c r="D6094" s="55">
        <f t="shared" si="1637"/>
        <v>254</v>
      </c>
      <c r="F6094" s="63">
        <f t="shared" si="1647"/>
        <v>50072.29166666665</v>
      </c>
      <c r="G6094" s="64">
        <f t="shared" si="1638"/>
        <v>139.44422521644668</v>
      </c>
      <c r="H6094" s="64">
        <f t="shared" si="1652"/>
        <v>0</v>
      </c>
      <c r="I6094" s="64">
        <f t="shared" si="1652"/>
        <v>1.0049695907070058</v>
      </c>
      <c r="J6094" s="64">
        <f t="shared" si="1652"/>
        <v>0</v>
      </c>
      <c r="K6094" s="64">
        <f t="shared" si="1652"/>
        <v>0</v>
      </c>
      <c r="L6094" s="64">
        <f t="shared" si="1652"/>
        <v>0</v>
      </c>
      <c r="M6094" s="64">
        <f t="shared" si="1652"/>
        <v>10.68489788742372</v>
      </c>
      <c r="N6094" s="64">
        <f t="shared" si="1652"/>
        <v>127.75435773831595</v>
      </c>
      <c r="O6094" s="121"/>
      <c r="P6094" s="177">
        <v>0</v>
      </c>
      <c r="Q6094" s="177">
        <v>0</v>
      </c>
      <c r="R6094" s="177">
        <v>0</v>
      </c>
      <c r="S6094" s="177">
        <v>0</v>
      </c>
      <c r="T6094" s="177">
        <v>0</v>
      </c>
      <c r="U6094" s="177">
        <v>0</v>
      </c>
      <c r="V6094" s="177">
        <v>0</v>
      </c>
      <c r="W6094" s="177">
        <v>0</v>
      </c>
      <c r="X6094" s="177">
        <v>0</v>
      </c>
      <c r="Y6094" s="177">
        <v>0</v>
      </c>
      <c r="Z6094" s="177">
        <v>0</v>
      </c>
      <c r="AA6094" s="177">
        <v>44.726078130524542</v>
      </c>
      <c r="AB6094" s="177">
        <v>41.645933588737194</v>
      </c>
      <c r="AC6094" s="177">
        <v>41.382346019054204</v>
      </c>
      <c r="AD6094" s="177">
        <v>0</v>
      </c>
      <c r="AE6094" s="177">
        <v>0</v>
      </c>
      <c r="AF6094" s="177">
        <v>10.68489788742372</v>
      </c>
      <c r="AG6094" s="177">
        <v>0</v>
      </c>
      <c r="AH6094" s="177">
        <v>0</v>
      </c>
      <c r="AI6094" s="177">
        <v>0</v>
      </c>
      <c r="AJ6094" s="177">
        <v>1.0049695907070058</v>
      </c>
    </row>
    <row r="6095" spans="1:36" hidden="1" outlineLevel="1" x14ac:dyDescent="0.25">
      <c r="A6095" s="190">
        <f t="shared" si="1639"/>
        <v>2037</v>
      </c>
      <c r="B6095" s="55">
        <f t="shared" si="1640"/>
        <v>2</v>
      </c>
      <c r="C6095" s="55">
        <f t="shared" si="1641"/>
        <v>8</v>
      </c>
      <c r="D6095" s="55">
        <f t="shared" ref="D6095:D6158" si="1655">MATCH(DATE(YEAR(F6095),B6095,1),$F$7505:$F$7816,0)</f>
        <v>254</v>
      </c>
      <c r="F6095" s="63">
        <f t="shared" si="1647"/>
        <v>50072.333333333314</v>
      </c>
      <c r="G6095" s="64">
        <f t="shared" ref="G6095:G6158" si="1656">SUM(H6095:N6095)</f>
        <v>143.38854311641586</v>
      </c>
      <c r="H6095" s="64">
        <f t="shared" ref="H6095:N6104" si="1657">SUMIF($P$6:$AK$6,H$6,$P6095:$AK6095)</f>
        <v>0</v>
      </c>
      <c r="I6095" s="64">
        <f t="shared" si="1657"/>
        <v>10.510768277526408</v>
      </c>
      <c r="J6095" s="64">
        <f t="shared" si="1657"/>
        <v>0</v>
      </c>
      <c r="K6095" s="64">
        <f t="shared" si="1657"/>
        <v>0</v>
      </c>
      <c r="L6095" s="64">
        <f t="shared" si="1657"/>
        <v>0</v>
      </c>
      <c r="M6095" s="64">
        <f t="shared" si="1657"/>
        <v>8.9454959057500893</v>
      </c>
      <c r="N6095" s="64">
        <f t="shared" si="1657"/>
        <v>123.93227893313937</v>
      </c>
      <c r="O6095" s="121"/>
      <c r="P6095" s="177">
        <v>0</v>
      </c>
      <c r="Q6095" s="177">
        <v>0</v>
      </c>
      <c r="R6095" s="177">
        <v>0</v>
      </c>
      <c r="S6095" s="177">
        <v>0</v>
      </c>
      <c r="T6095" s="177">
        <v>0</v>
      </c>
      <c r="U6095" s="177">
        <v>0</v>
      </c>
      <c r="V6095" s="177">
        <v>0</v>
      </c>
      <c r="W6095" s="177">
        <v>0</v>
      </c>
      <c r="X6095" s="177">
        <v>0</v>
      </c>
      <c r="Y6095" s="177">
        <v>0</v>
      </c>
      <c r="Z6095" s="177">
        <v>0</v>
      </c>
      <c r="AA6095" s="177">
        <v>44.409998070840231</v>
      </c>
      <c r="AB6095" s="177">
        <v>39.961207275066236</v>
      </c>
      <c r="AC6095" s="177">
        <v>39.561073587232897</v>
      </c>
      <c r="AD6095" s="177">
        <v>0</v>
      </c>
      <c r="AE6095" s="177">
        <v>0</v>
      </c>
      <c r="AF6095" s="177">
        <v>8.9454959057500893</v>
      </c>
      <c r="AG6095" s="177">
        <v>0</v>
      </c>
      <c r="AH6095" s="177">
        <v>0</v>
      </c>
      <c r="AI6095" s="177">
        <v>0</v>
      </c>
      <c r="AJ6095" s="177">
        <v>10.510768277526408</v>
      </c>
    </row>
    <row r="6096" spans="1:36" hidden="1" outlineLevel="1" x14ac:dyDescent="0.25">
      <c r="A6096" s="190">
        <f t="shared" ref="A6096:A6159" si="1658">YEAR(F6096)</f>
        <v>2037</v>
      </c>
      <c r="B6096" s="55">
        <f t="shared" ref="B6096:B6159" si="1659">MONTH(F6096)</f>
        <v>2</v>
      </c>
      <c r="C6096" s="55">
        <f t="shared" ref="C6096:C6159" si="1660">HOUR(F6096)</f>
        <v>9</v>
      </c>
      <c r="D6096" s="55">
        <f t="shared" si="1655"/>
        <v>254</v>
      </c>
      <c r="F6096" s="63">
        <f t="shared" si="1647"/>
        <v>50072.374999999978</v>
      </c>
      <c r="G6096" s="64">
        <f t="shared" si="1656"/>
        <v>151.03506956335826</v>
      </c>
      <c r="H6096" s="64">
        <f t="shared" si="1657"/>
        <v>0</v>
      </c>
      <c r="I6096" s="64">
        <f t="shared" si="1657"/>
        <v>19.139884814473849</v>
      </c>
      <c r="J6096" s="64">
        <f t="shared" si="1657"/>
        <v>0</v>
      </c>
      <c r="K6096" s="64">
        <f t="shared" si="1657"/>
        <v>0</v>
      </c>
      <c r="L6096" s="64">
        <f t="shared" si="1657"/>
        <v>0</v>
      </c>
      <c r="M6096" s="64">
        <f t="shared" si="1657"/>
        <v>8.2000379136042483</v>
      </c>
      <c r="N6096" s="64">
        <f t="shared" si="1657"/>
        <v>123.69514683528016</v>
      </c>
      <c r="O6096" s="121"/>
      <c r="P6096" s="177">
        <v>0</v>
      </c>
      <c r="Q6096" s="177">
        <v>0</v>
      </c>
      <c r="R6096" s="177">
        <v>0</v>
      </c>
      <c r="S6096" s="177">
        <v>0</v>
      </c>
      <c r="T6096" s="177">
        <v>0</v>
      </c>
      <c r="U6096" s="177">
        <v>0</v>
      </c>
      <c r="V6096" s="177">
        <v>0</v>
      </c>
      <c r="W6096" s="177">
        <v>0</v>
      </c>
      <c r="X6096" s="177">
        <v>0</v>
      </c>
      <c r="Y6096" s="177">
        <v>0</v>
      </c>
      <c r="Z6096" s="177">
        <v>0</v>
      </c>
      <c r="AA6096" s="177">
        <v>44.182907575045817</v>
      </c>
      <c r="AB6096" s="177">
        <v>40.084582390563341</v>
      </c>
      <c r="AC6096" s="177">
        <v>39.427656869671004</v>
      </c>
      <c r="AD6096" s="177">
        <v>0</v>
      </c>
      <c r="AE6096" s="177">
        <v>0</v>
      </c>
      <c r="AF6096" s="177">
        <v>8.2000379136042483</v>
      </c>
      <c r="AG6096" s="177">
        <v>0</v>
      </c>
      <c r="AH6096" s="177">
        <v>0</v>
      </c>
      <c r="AI6096" s="177">
        <v>0</v>
      </c>
      <c r="AJ6096" s="177">
        <v>19.139884814473849</v>
      </c>
    </row>
    <row r="6097" spans="1:36" hidden="1" outlineLevel="1" x14ac:dyDescent="0.25">
      <c r="A6097" s="190">
        <f t="shared" si="1658"/>
        <v>2037</v>
      </c>
      <c r="B6097" s="55">
        <f t="shared" si="1659"/>
        <v>2</v>
      </c>
      <c r="C6097" s="55">
        <f t="shared" si="1660"/>
        <v>10</v>
      </c>
      <c r="D6097" s="55">
        <f t="shared" si="1655"/>
        <v>254</v>
      </c>
      <c r="F6097" s="63">
        <f t="shared" si="1647"/>
        <v>50072.416666666642</v>
      </c>
      <c r="G6097" s="64">
        <f t="shared" si="1656"/>
        <v>152.28198400150268</v>
      </c>
      <c r="H6097" s="64">
        <f t="shared" si="1657"/>
        <v>0</v>
      </c>
      <c r="I6097" s="64">
        <f t="shared" si="1657"/>
        <v>22.436656154172489</v>
      </c>
      <c r="J6097" s="64">
        <f t="shared" si="1657"/>
        <v>0</v>
      </c>
      <c r="K6097" s="64">
        <f t="shared" si="1657"/>
        <v>0</v>
      </c>
      <c r="L6097" s="64">
        <f t="shared" si="1657"/>
        <v>0</v>
      </c>
      <c r="M6097" s="64">
        <f t="shared" si="1657"/>
        <v>8.9454959057500893</v>
      </c>
      <c r="N6097" s="64">
        <f t="shared" si="1657"/>
        <v>120.89983194158009</v>
      </c>
      <c r="O6097" s="121"/>
      <c r="P6097" s="177">
        <v>0</v>
      </c>
      <c r="Q6097" s="177">
        <v>0</v>
      </c>
      <c r="R6097" s="177">
        <v>0</v>
      </c>
      <c r="S6097" s="177">
        <v>0</v>
      </c>
      <c r="T6097" s="177">
        <v>0</v>
      </c>
      <c r="U6097" s="177">
        <v>0</v>
      </c>
      <c r="V6097" s="177">
        <v>0</v>
      </c>
      <c r="W6097" s="177">
        <v>0</v>
      </c>
      <c r="X6097" s="177">
        <v>0</v>
      </c>
      <c r="Y6097" s="177">
        <v>0</v>
      </c>
      <c r="Z6097" s="177">
        <v>0</v>
      </c>
      <c r="AA6097" s="177">
        <v>43.382397078189726</v>
      </c>
      <c r="AB6097" s="177">
        <v>39.385366861365391</v>
      </c>
      <c r="AC6097" s="177">
        <v>38.132068002024958</v>
      </c>
      <c r="AD6097" s="177">
        <v>0</v>
      </c>
      <c r="AE6097" s="177">
        <v>0</v>
      </c>
      <c r="AF6097" s="177">
        <v>8.9454959057500893</v>
      </c>
      <c r="AG6097" s="177">
        <v>0</v>
      </c>
      <c r="AH6097" s="177">
        <v>0</v>
      </c>
      <c r="AI6097" s="177">
        <v>0</v>
      </c>
      <c r="AJ6097" s="177">
        <v>22.436656154172489</v>
      </c>
    </row>
    <row r="6098" spans="1:36" hidden="1" outlineLevel="1" x14ac:dyDescent="0.25">
      <c r="A6098" s="190">
        <f t="shared" si="1658"/>
        <v>2037</v>
      </c>
      <c r="B6098" s="55">
        <f t="shared" si="1659"/>
        <v>2</v>
      </c>
      <c r="C6098" s="55">
        <f t="shared" si="1660"/>
        <v>11</v>
      </c>
      <c r="D6098" s="55">
        <f t="shared" si="1655"/>
        <v>254</v>
      </c>
      <c r="F6098" s="63">
        <f t="shared" si="1647"/>
        <v>50072.458333333307</v>
      </c>
      <c r="G6098" s="64">
        <f t="shared" si="1656"/>
        <v>148.58824530034926</v>
      </c>
      <c r="H6098" s="64">
        <f t="shared" si="1657"/>
        <v>0</v>
      </c>
      <c r="I6098" s="64">
        <f t="shared" si="1657"/>
        <v>23.595253091933706</v>
      </c>
      <c r="J6098" s="64">
        <f t="shared" si="1657"/>
        <v>0</v>
      </c>
      <c r="K6098" s="64">
        <f t="shared" si="1657"/>
        <v>0</v>
      </c>
      <c r="L6098" s="64">
        <f t="shared" si="1657"/>
        <v>0</v>
      </c>
      <c r="M6098" s="64">
        <f t="shared" si="1657"/>
        <v>8.4485239109861983</v>
      </c>
      <c r="N6098" s="64">
        <f t="shared" si="1657"/>
        <v>116.54446829742935</v>
      </c>
      <c r="O6098" s="121"/>
      <c r="P6098" s="177">
        <v>0</v>
      </c>
      <c r="Q6098" s="177">
        <v>0</v>
      </c>
      <c r="R6098" s="177">
        <v>0</v>
      </c>
      <c r="S6098" s="177">
        <v>0</v>
      </c>
      <c r="T6098" s="177">
        <v>0</v>
      </c>
      <c r="U6098" s="177">
        <v>0</v>
      </c>
      <c r="V6098" s="177">
        <v>0</v>
      </c>
      <c r="W6098" s="177">
        <v>0</v>
      </c>
      <c r="X6098" s="177">
        <v>0</v>
      </c>
      <c r="Y6098" s="177">
        <v>0</v>
      </c>
      <c r="Z6098" s="177">
        <v>0</v>
      </c>
      <c r="AA6098" s="177">
        <v>41.723702335036833</v>
      </c>
      <c r="AB6098" s="177">
        <v>38.27118964576681</v>
      </c>
      <c r="AC6098" s="177">
        <v>36.549576316625711</v>
      </c>
      <c r="AD6098" s="177">
        <v>0</v>
      </c>
      <c r="AE6098" s="177">
        <v>0</v>
      </c>
      <c r="AF6098" s="177">
        <v>8.4485239109861983</v>
      </c>
      <c r="AG6098" s="177">
        <v>0</v>
      </c>
      <c r="AH6098" s="177">
        <v>0</v>
      </c>
      <c r="AI6098" s="177">
        <v>0</v>
      </c>
      <c r="AJ6098" s="177">
        <v>23.595253091933706</v>
      </c>
    </row>
    <row r="6099" spans="1:36" hidden="1" outlineLevel="1" x14ac:dyDescent="0.25">
      <c r="A6099" s="190">
        <f t="shared" si="1658"/>
        <v>2037</v>
      </c>
      <c r="B6099" s="55">
        <f t="shared" si="1659"/>
        <v>2</v>
      </c>
      <c r="C6099" s="55">
        <f t="shared" si="1660"/>
        <v>12</v>
      </c>
      <c r="D6099" s="55">
        <f t="shared" si="1655"/>
        <v>254</v>
      </c>
      <c r="F6099" s="63">
        <f t="shared" si="1647"/>
        <v>50072.499999999971</v>
      </c>
      <c r="G6099" s="64">
        <f t="shared" si="1656"/>
        <v>144.58122076530773</v>
      </c>
      <c r="H6099" s="64">
        <f t="shared" si="1657"/>
        <v>0</v>
      </c>
      <c r="I6099" s="64">
        <f t="shared" si="1657"/>
        <v>21.254463880866219</v>
      </c>
      <c r="J6099" s="64">
        <f t="shared" si="1657"/>
        <v>0</v>
      </c>
      <c r="K6099" s="64">
        <f t="shared" si="1657"/>
        <v>0</v>
      </c>
      <c r="L6099" s="64">
        <f t="shared" si="1657"/>
        <v>0</v>
      </c>
      <c r="M6099" s="64">
        <f t="shared" si="1657"/>
        <v>8.4485239109861983</v>
      </c>
      <c r="N6099" s="64">
        <f t="shared" si="1657"/>
        <v>114.87823297345533</v>
      </c>
      <c r="O6099" s="121"/>
      <c r="P6099" s="177">
        <v>0</v>
      </c>
      <c r="Q6099" s="177">
        <v>0</v>
      </c>
      <c r="R6099" s="177">
        <v>0</v>
      </c>
      <c r="S6099" s="177">
        <v>0</v>
      </c>
      <c r="T6099" s="177">
        <v>0</v>
      </c>
      <c r="U6099" s="177">
        <v>0</v>
      </c>
      <c r="V6099" s="177">
        <v>0</v>
      </c>
      <c r="W6099" s="177">
        <v>0</v>
      </c>
      <c r="X6099" s="177">
        <v>0</v>
      </c>
      <c r="Y6099" s="177">
        <v>0</v>
      </c>
      <c r="Z6099" s="177">
        <v>0</v>
      </c>
      <c r="AA6099" s="177">
        <v>40.883964628080385</v>
      </c>
      <c r="AB6099" s="177">
        <v>38.297795409670314</v>
      </c>
      <c r="AC6099" s="177">
        <v>35.69647293570462</v>
      </c>
      <c r="AD6099" s="177">
        <v>0</v>
      </c>
      <c r="AE6099" s="177">
        <v>0</v>
      </c>
      <c r="AF6099" s="177">
        <v>8.4485239109861983</v>
      </c>
      <c r="AG6099" s="177">
        <v>0</v>
      </c>
      <c r="AH6099" s="177">
        <v>0</v>
      </c>
      <c r="AI6099" s="177">
        <v>0</v>
      </c>
      <c r="AJ6099" s="177">
        <v>21.254463880866219</v>
      </c>
    </row>
    <row r="6100" spans="1:36" hidden="1" outlineLevel="1" x14ac:dyDescent="0.25">
      <c r="A6100" s="190">
        <f t="shared" si="1658"/>
        <v>2037</v>
      </c>
      <c r="B6100" s="55">
        <f t="shared" si="1659"/>
        <v>2</v>
      </c>
      <c r="C6100" s="55">
        <f t="shared" si="1660"/>
        <v>13</v>
      </c>
      <c r="D6100" s="55">
        <f t="shared" si="1655"/>
        <v>254</v>
      </c>
      <c r="F6100" s="63">
        <f t="shared" si="1647"/>
        <v>50072.541666666635</v>
      </c>
      <c r="G6100" s="64">
        <f t="shared" si="1656"/>
        <v>140.17819302312864</v>
      </c>
      <c r="H6100" s="64">
        <f t="shared" si="1657"/>
        <v>0</v>
      </c>
      <c r="I6100" s="64">
        <f t="shared" si="1657"/>
        <v>21.589498406543854</v>
      </c>
      <c r="J6100" s="64">
        <f t="shared" si="1657"/>
        <v>0</v>
      </c>
      <c r="K6100" s="64">
        <f t="shared" si="1657"/>
        <v>0</v>
      </c>
      <c r="L6100" s="64">
        <f t="shared" si="1657"/>
        <v>0</v>
      </c>
      <c r="M6100" s="64">
        <f t="shared" si="1657"/>
        <v>9.069738904441067</v>
      </c>
      <c r="N6100" s="64">
        <f t="shared" si="1657"/>
        <v>109.51895571214372</v>
      </c>
      <c r="O6100" s="121"/>
      <c r="P6100" s="177">
        <v>0</v>
      </c>
      <c r="Q6100" s="177">
        <v>0</v>
      </c>
      <c r="R6100" s="177">
        <v>0</v>
      </c>
      <c r="S6100" s="177">
        <v>0</v>
      </c>
      <c r="T6100" s="177">
        <v>0</v>
      </c>
      <c r="U6100" s="177">
        <v>0</v>
      </c>
      <c r="V6100" s="177">
        <v>0</v>
      </c>
      <c r="W6100" s="177">
        <v>0</v>
      </c>
      <c r="X6100" s="177">
        <v>0</v>
      </c>
      <c r="Y6100" s="177">
        <v>0</v>
      </c>
      <c r="Z6100" s="177">
        <v>0</v>
      </c>
      <c r="AA6100" s="177">
        <v>38.789896902932377</v>
      </c>
      <c r="AB6100" s="177">
        <v>36.251357179222637</v>
      </c>
      <c r="AC6100" s="177">
        <v>34.477701629988715</v>
      </c>
      <c r="AD6100" s="177">
        <v>0</v>
      </c>
      <c r="AE6100" s="177">
        <v>0</v>
      </c>
      <c r="AF6100" s="177">
        <v>9.069738904441067</v>
      </c>
      <c r="AG6100" s="177">
        <v>0</v>
      </c>
      <c r="AH6100" s="177">
        <v>0</v>
      </c>
      <c r="AI6100" s="177">
        <v>0</v>
      </c>
      <c r="AJ6100" s="177">
        <v>21.589498406543854</v>
      </c>
    </row>
    <row r="6101" spans="1:36" hidden="1" outlineLevel="1" x14ac:dyDescent="0.25">
      <c r="A6101" s="190">
        <f t="shared" si="1658"/>
        <v>2037</v>
      </c>
      <c r="B6101" s="55">
        <f t="shared" si="1659"/>
        <v>2</v>
      </c>
      <c r="C6101" s="55">
        <f t="shared" si="1660"/>
        <v>14</v>
      </c>
      <c r="D6101" s="55">
        <f t="shared" si="1655"/>
        <v>254</v>
      </c>
      <c r="F6101" s="63">
        <f t="shared" si="1647"/>
        <v>50072.583333333299</v>
      </c>
      <c r="G6101" s="64">
        <f t="shared" si="1656"/>
        <v>139.29376727742311</v>
      </c>
      <c r="H6101" s="64">
        <f t="shared" si="1657"/>
        <v>0</v>
      </c>
      <c r="I6101" s="64">
        <f t="shared" si="1657"/>
        <v>23.778415834981057</v>
      </c>
      <c r="J6101" s="64">
        <f t="shared" si="1657"/>
        <v>0</v>
      </c>
      <c r="K6101" s="64">
        <f t="shared" si="1657"/>
        <v>0</v>
      </c>
      <c r="L6101" s="64">
        <f t="shared" si="1657"/>
        <v>0</v>
      </c>
      <c r="M6101" s="64">
        <f t="shared" si="1657"/>
        <v>8.6970099083681447</v>
      </c>
      <c r="N6101" s="64">
        <f t="shared" si="1657"/>
        <v>106.81834153407391</v>
      </c>
      <c r="O6101" s="121"/>
      <c r="P6101" s="177">
        <v>0</v>
      </c>
      <c r="Q6101" s="177">
        <v>0</v>
      </c>
      <c r="R6101" s="177">
        <v>0</v>
      </c>
      <c r="S6101" s="177">
        <v>0</v>
      </c>
      <c r="T6101" s="177">
        <v>0</v>
      </c>
      <c r="U6101" s="177">
        <v>0</v>
      </c>
      <c r="V6101" s="177">
        <v>0</v>
      </c>
      <c r="W6101" s="177">
        <v>0</v>
      </c>
      <c r="X6101" s="177">
        <v>0</v>
      </c>
      <c r="Y6101" s="177">
        <v>0</v>
      </c>
      <c r="Z6101" s="177">
        <v>0</v>
      </c>
      <c r="AA6101" s="177">
        <v>39.207232185376405</v>
      </c>
      <c r="AB6101" s="177">
        <v>34.938261133579189</v>
      </c>
      <c r="AC6101" s="177">
        <v>32.6728482151183</v>
      </c>
      <c r="AD6101" s="177">
        <v>0</v>
      </c>
      <c r="AE6101" s="177">
        <v>0</v>
      </c>
      <c r="AF6101" s="177">
        <v>8.6970099083681447</v>
      </c>
      <c r="AG6101" s="177">
        <v>0</v>
      </c>
      <c r="AH6101" s="177">
        <v>0</v>
      </c>
      <c r="AI6101" s="177">
        <v>0</v>
      </c>
      <c r="AJ6101" s="177">
        <v>23.778415834981057</v>
      </c>
    </row>
    <row r="6102" spans="1:36" hidden="1" outlineLevel="1" x14ac:dyDescent="0.25">
      <c r="A6102" s="190">
        <f t="shared" si="1658"/>
        <v>2037</v>
      </c>
      <c r="B6102" s="55">
        <f t="shared" si="1659"/>
        <v>2</v>
      </c>
      <c r="C6102" s="55">
        <f t="shared" si="1660"/>
        <v>15</v>
      </c>
      <c r="D6102" s="55">
        <f t="shared" si="1655"/>
        <v>254</v>
      </c>
      <c r="F6102" s="63">
        <f t="shared" si="1647"/>
        <v>50072.624999999964</v>
      </c>
      <c r="G6102" s="64">
        <f t="shared" si="1656"/>
        <v>130.83897448950546</v>
      </c>
      <c r="H6102" s="64">
        <f t="shared" si="1657"/>
        <v>0</v>
      </c>
      <c r="I6102" s="64">
        <f t="shared" si="1657"/>
        <v>20.912675070144672</v>
      </c>
      <c r="J6102" s="64">
        <f t="shared" si="1657"/>
        <v>0</v>
      </c>
      <c r="K6102" s="64">
        <f t="shared" si="1657"/>
        <v>0</v>
      </c>
      <c r="L6102" s="64">
        <f t="shared" si="1657"/>
        <v>0</v>
      </c>
      <c r="M6102" s="64">
        <f t="shared" si="1657"/>
        <v>8.0757949149132777</v>
      </c>
      <c r="N6102" s="64">
        <f t="shared" si="1657"/>
        <v>101.8505045044475</v>
      </c>
      <c r="O6102" s="121"/>
      <c r="P6102" s="177">
        <v>0</v>
      </c>
      <c r="Q6102" s="177">
        <v>0</v>
      </c>
      <c r="R6102" s="177">
        <v>0</v>
      </c>
      <c r="S6102" s="177">
        <v>0</v>
      </c>
      <c r="T6102" s="177">
        <v>0</v>
      </c>
      <c r="U6102" s="177">
        <v>0</v>
      </c>
      <c r="V6102" s="177">
        <v>0</v>
      </c>
      <c r="W6102" s="177">
        <v>0</v>
      </c>
      <c r="X6102" s="177">
        <v>0</v>
      </c>
      <c r="Y6102" s="177">
        <v>0</v>
      </c>
      <c r="Z6102" s="177">
        <v>0</v>
      </c>
      <c r="AA6102" s="177">
        <v>38.174146761249425</v>
      </c>
      <c r="AB6102" s="177">
        <v>34.038082991395328</v>
      </c>
      <c r="AC6102" s="177">
        <v>29.638274751802737</v>
      </c>
      <c r="AD6102" s="177">
        <v>0</v>
      </c>
      <c r="AE6102" s="177">
        <v>0</v>
      </c>
      <c r="AF6102" s="177">
        <v>8.0757949149132777</v>
      </c>
      <c r="AG6102" s="177">
        <v>0</v>
      </c>
      <c r="AH6102" s="177">
        <v>0</v>
      </c>
      <c r="AI6102" s="177">
        <v>0</v>
      </c>
      <c r="AJ6102" s="177">
        <v>20.912675070144672</v>
      </c>
    </row>
    <row r="6103" spans="1:36" hidden="1" outlineLevel="1" x14ac:dyDescent="0.25">
      <c r="A6103" s="190">
        <f t="shared" si="1658"/>
        <v>2037</v>
      </c>
      <c r="B6103" s="55">
        <f t="shared" si="1659"/>
        <v>2</v>
      </c>
      <c r="C6103" s="55">
        <f t="shared" si="1660"/>
        <v>16</v>
      </c>
      <c r="D6103" s="55">
        <f t="shared" si="1655"/>
        <v>254</v>
      </c>
      <c r="F6103" s="63">
        <f t="shared" si="1647"/>
        <v>50072.666666666628</v>
      </c>
      <c r="G6103" s="64">
        <f t="shared" si="1656"/>
        <v>123.99463053179082</v>
      </c>
      <c r="H6103" s="64">
        <f t="shared" si="1657"/>
        <v>0</v>
      </c>
      <c r="I6103" s="64">
        <f t="shared" si="1657"/>
        <v>11.225134582441788</v>
      </c>
      <c r="J6103" s="64">
        <f t="shared" si="1657"/>
        <v>0</v>
      </c>
      <c r="K6103" s="64">
        <f t="shared" si="1657"/>
        <v>0</v>
      </c>
      <c r="L6103" s="64">
        <f t="shared" si="1657"/>
        <v>0</v>
      </c>
      <c r="M6103" s="64">
        <f t="shared" si="1657"/>
        <v>9.1939819031320393</v>
      </c>
      <c r="N6103" s="64">
        <f t="shared" si="1657"/>
        <v>103.57551404621699</v>
      </c>
      <c r="O6103" s="121"/>
      <c r="P6103" s="177">
        <v>0</v>
      </c>
      <c r="Q6103" s="177">
        <v>0</v>
      </c>
      <c r="R6103" s="177">
        <v>0</v>
      </c>
      <c r="S6103" s="177">
        <v>0</v>
      </c>
      <c r="T6103" s="177">
        <v>0</v>
      </c>
      <c r="U6103" s="177">
        <v>0</v>
      </c>
      <c r="V6103" s="177">
        <v>0</v>
      </c>
      <c r="W6103" s="177">
        <v>0</v>
      </c>
      <c r="X6103" s="177">
        <v>0</v>
      </c>
      <c r="Y6103" s="177">
        <v>0</v>
      </c>
      <c r="Z6103" s="177">
        <v>0</v>
      </c>
      <c r="AA6103" s="177">
        <v>39.443493230116026</v>
      </c>
      <c r="AB6103" s="177">
        <v>33.590991006292448</v>
      </c>
      <c r="AC6103" s="177">
        <v>30.541029809808528</v>
      </c>
      <c r="AD6103" s="177">
        <v>0</v>
      </c>
      <c r="AE6103" s="177">
        <v>0</v>
      </c>
      <c r="AF6103" s="177">
        <v>9.1939819031320393</v>
      </c>
      <c r="AG6103" s="177">
        <v>0</v>
      </c>
      <c r="AH6103" s="177">
        <v>0</v>
      </c>
      <c r="AI6103" s="177">
        <v>0</v>
      </c>
      <c r="AJ6103" s="177">
        <v>11.225134582441788</v>
      </c>
    </row>
    <row r="6104" spans="1:36" hidden="1" outlineLevel="1" x14ac:dyDescent="0.25">
      <c r="A6104" s="190">
        <f t="shared" si="1658"/>
        <v>2037</v>
      </c>
      <c r="B6104" s="55">
        <f t="shared" si="1659"/>
        <v>2</v>
      </c>
      <c r="C6104" s="55">
        <f t="shared" si="1660"/>
        <v>17</v>
      </c>
      <c r="D6104" s="55">
        <f t="shared" si="1655"/>
        <v>254</v>
      </c>
      <c r="F6104" s="63">
        <f t="shared" si="1647"/>
        <v>50072.708333333292</v>
      </c>
      <c r="G6104" s="64">
        <f t="shared" si="1656"/>
        <v>113.69339579650013</v>
      </c>
      <c r="H6104" s="64">
        <f t="shared" si="1657"/>
        <v>0</v>
      </c>
      <c r="I6104" s="64">
        <f t="shared" si="1657"/>
        <v>0.19190414837070921</v>
      </c>
      <c r="J6104" s="64">
        <f t="shared" si="1657"/>
        <v>0</v>
      </c>
      <c r="K6104" s="64">
        <f t="shared" si="1657"/>
        <v>0</v>
      </c>
      <c r="L6104" s="64">
        <f t="shared" si="1657"/>
        <v>0</v>
      </c>
      <c r="M6104" s="64">
        <f t="shared" si="1657"/>
        <v>10.063682893968853</v>
      </c>
      <c r="N6104" s="64">
        <f t="shared" si="1657"/>
        <v>103.43780875416057</v>
      </c>
      <c r="O6104" s="121"/>
      <c r="P6104" s="177">
        <v>0</v>
      </c>
      <c r="Q6104" s="177">
        <v>0</v>
      </c>
      <c r="R6104" s="177">
        <v>0</v>
      </c>
      <c r="S6104" s="177">
        <v>0</v>
      </c>
      <c r="T6104" s="177">
        <v>0</v>
      </c>
      <c r="U6104" s="177">
        <v>0</v>
      </c>
      <c r="V6104" s="177">
        <v>0</v>
      </c>
      <c r="W6104" s="177">
        <v>0</v>
      </c>
      <c r="X6104" s="177">
        <v>0</v>
      </c>
      <c r="Y6104" s="177">
        <v>0</v>
      </c>
      <c r="Z6104" s="177">
        <v>0</v>
      </c>
      <c r="AA6104" s="177">
        <v>37.944881268522138</v>
      </c>
      <c r="AB6104" s="177">
        <v>33.164309927237227</v>
      </c>
      <c r="AC6104" s="177">
        <v>32.328617558401206</v>
      </c>
      <c r="AD6104" s="177">
        <v>0</v>
      </c>
      <c r="AE6104" s="177">
        <v>0</v>
      </c>
      <c r="AF6104" s="177">
        <v>10.063682893968853</v>
      </c>
      <c r="AG6104" s="177">
        <v>0</v>
      </c>
      <c r="AH6104" s="177">
        <v>0</v>
      </c>
      <c r="AI6104" s="177">
        <v>0</v>
      </c>
      <c r="AJ6104" s="177">
        <v>0.19190414837070921</v>
      </c>
    </row>
    <row r="6105" spans="1:36" hidden="1" outlineLevel="1" x14ac:dyDescent="0.25">
      <c r="A6105" s="190">
        <f t="shared" si="1658"/>
        <v>2037</v>
      </c>
      <c r="B6105" s="55">
        <f t="shared" si="1659"/>
        <v>2</v>
      </c>
      <c r="C6105" s="55">
        <f t="shared" si="1660"/>
        <v>18</v>
      </c>
      <c r="D6105" s="55">
        <f t="shared" si="1655"/>
        <v>254</v>
      </c>
      <c r="F6105" s="63">
        <f t="shared" si="1647"/>
        <v>50072.749999999956</v>
      </c>
      <c r="G6105" s="64">
        <f t="shared" si="1656"/>
        <v>118.00505055200472</v>
      </c>
      <c r="H6105" s="64">
        <f t="shared" ref="H6105:N6114" si="1661">SUMIF($P$6:$AK$6,H$6,$P6105:$AK6105)</f>
        <v>0</v>
      </c>
      <c r="I6105" s="64">
        <f t="shared" si="1661"/>
        <v>0</v>
      </c>
      <c r="J6105" s="64">
        <f t="shared" si="1661"/>
        <v>0</v>
      </c>
      <c r="K6105" s="64">
        <f t="shared" si="1661"/>
        <v>0</v>
      </c>
      <c r="L6105" s="64">
        <f t="shared" si="1661"/>
        <v>0</v>
      </c>
      <c r="M6105" s="64">
        <f t="shared" si="1661"/>
        <v>12.300056870406372</v>
      </c>
      <c r="N6105" s="64">
        <f t="shared" si="1661"/>
        <v>105.70499368159835</v>
      </c>
      <c r="O6105" s="121"/>
      <c r="P6105" s="177">
        <v>0</v>
      </c>
      <c r="Q6105" s="177">
        <v>0</v>
      </c>
      <c r="R6105" s="177">
        <v>0</v>
      </c>
      <c r="S6105" s="177">
        <v>0</v>
      </c>
      <c r="T6105" s="177">
        <v>0</v>
      </c>
      <c r="U6105" s="177">
        <v>0</v>
      </c>
      <c r="V6105" s="177">
        <v>0</v>
      </c>
      <c r="W6105" s="177">
        <v>0</v>
      </c>
      <c r="X6105" s="177">
        <v>0</v>
      </c>
      <c r="Y6105" s="177">
        <v>0</v>
      </c>
      <c r="Z6105" s="177">
        <v>0</v>
      </c>
      <c r="AA6105" s="177">
        <v>39.2847449337442</v>
      </c>
      <c r="AB6105" s="177">
        <v>32.793543796186839</v>
      </c>
      <c r="AC6105" s="177">
        <v>33.626704951667314</v>
      </c>
      <c r="AD6105" s="177">
        <v>0</v>
      </c>
      <c r="AE6105" s="177">
        <v>0</v>
      </c>
      <c r="AF6105" s="177">
        <v>12.300056870406372</v>
      </c>
      <c r="AG6105" s="177">
        <v>0</v>
      </c>
      <c r="AH6105" s="177">
        <v>0</v>
      </c>
      <c r="AI6105" s="177">
        <v>0</v>
      </c>
      <c r="AJ6105" s="177">
        <v>0</v>
      </c>
    </row>
    <row r="6106" spans="1:36" hidden="1" outlineLevel="1" x14ac:dyDescent="0.25">
      <c r="A6106" s="190">
        <f t="shared" si="1658"/>
        <v>2037</v>
      </c>
      <c r="B6106" s="55">
        <f t="shared" si="1659"/>
        <v>2</v>
      </c>
      <c r="C6106" s="55">
        <f t="shared" si="1660"/>
        <v>19</v>
      </c>
      <c r="D6106" s="55">
        <f t="shared" si="1655"/>
        <v>254</v>
      </c>
      <c r="F6106" s="63">
        <f t="shared" si="1647"/>
        <v>50072.791666666621</v>
      </c>
      <c r="G6106" s="64">
        <f t="shared" si="1656"/>
        <v>121.1330456906764</v>
      </c>
      <c r="H6106" s="64">
        <f t="shared" si="1661"/>
        <v>0</v>
      </c>
      <c r="I6106" s="64">
        <f t="shared" si="1661"/>
        <v>0</v>
      </c>
      <c r="J6106" s="64">
        <f t="shared" si="1661"/>
        <v>0</v>
      </c>
      <c r="K6106" s="64">
        <f t="shared" si="1661"/>
        <v>0</v>
      </c>
      <c r="L6106" s="64">
        <f t="shared" si="1661"/>
        <v>0</v>
      </c>
      <c r="M6106" s="64">
        <f t="shared" si="1661"/>
        <v>12.921271863861243</v>
      </c>
      <c r="N6106" s="64">
        <f t="shared" si="1661"/>
        <v>108.21177382681515</v>
      </c>
      <c r="O6106" s="121"/>
      <c r="P6106" s="177">
        <v>0</v>
      </c>
      <c r="Q6106" s="177">
        <v>0</v>
      </c>
      <c r="R6106" s="177">
        <v>0</v>
      </c>
      <c r="S6106" s="177">
        <v>0</v>
      </c>
      <c r="T6106" s="177">
        <v>0</v>
      </c>
      <c r="U6106" s="177">
        <v>0</v>
      </c>
      <c r="V6106" s="177">
        <v>0</v>
      </c>
      <c r="W6106" s="177">
        <v>0</v>
      </c>
      <c r="X6106" s="177">
        <v>0</v>
      </c>
      <c r="Y6106" s="177">
        <v>0</v>
      </c>
      <c r="Z6106" s="177">
        <v>0</v>
      </c>
      <c r="AA6106" s="177">
        <v>39.846573635674083</v>
      </c>
      <c r="AB6106" s="177">
        <v>33.503862493881179</v>
      </c>
      <c r="AC6106" s="177">
        <v>34.861337697259877</v>
      </c>
      <c r="AD6106" s="177">
        <v>0</v>
      </c>
      <c r="AE6106" s="177">
        <v>0</v>
      </c>
      <c r="AF6106" s="177">
        <v>12.921271863861243</v>
      </c>
      <c r="AG6106" s="177">
        <v>0</v>
      </c>
      <c r="AH6106" s="177">
        <v>0</v>
      </c>
      <c r="AI6106" s="177">
        <v>0</v>
      </c>
      <c r="AJ6106" s="177">
        <v>0</v>
      </c>
    </row>
    <row r="6107" spans="1:36" hidden="1" outlineLevel="1" x14ac:dyDescent="0.25">
      <c r="A6107" s="190">
        <f t="shared" si="1658"/>
        <v>2037</v>
      </c>
      <c r="B6107" s="55">
        <f t="shared" si="1659"/>
        <v>2</v>
      </c>
      <c r="C6107" s="55">
        <f t="shared" si="1660"/>
        <v>20</v>
      </c>
      <c r="D6107" s="55">
        <f t="shared" si="1655"/>
        <v>254</v>
      </c>
      <c r="F6107" s="63">
        <f t="shared" si="1647"/>
        <v>50072.833333333285</v>
      </c>
      <c r="G6107" s="64">
        <f t="shared" si="1656"/>
        <v>121.85077874902032</v>
      </c>
      <c r="H6107" s="64">
        <f t="shared" si="1661"/>
        <v>0</v>
      </c>
      <c r="I6107" s="64">
        <f t="shared" si="1661"/>
        <v>0</v>
      </c>
      <c r="J6107" s="64">
        <f t="shared" si="1661"/>
        <v>0</v>
      </c>
      <c r="K6107" s="64">
        <f t="shared" si="1661"/>
        <v>0</v>
      </c>
      <c r="L6107" s="64">
        <f t="shared" si="1661"/>
        <v>0</v>
      </c>
      <c r="M6107" s="64">
        <f t="shared" si="1661"/>
        <v>12.300056870406372</v>
      </c>
      <c r="N6107" s="64">
        <f t="shared" si="1661"/>
        <v>109.55072187861396</v>
      </c>
      <c r="O6107" s="121"/>
      <c r="P6107" s="177">
        <v>0</v>
      </c>
      <c r="Q6107" s="177">
        <v>0</v>
      </c>
      <c r="R6107" s="177">
        <v>0</v>
      </c>
      <c r="S6107" s="177">
        <v>0</v>
      </c>
      <c r="T6107" s="177">
        <v>0</v>
      </c>
      <c r="U6107" s="177">
        <v>0</v>
      </c>
      <c r="V6107" s="177">
        <v>0</v>
      </c>
      <c r="W6107" s="177">
        <v>0</v>
      </c>
      <c r="X6107" s="177">
        <v>0</v>
      </c>
      <c r="Y6107" s="177">
        <v>0</v>
      </c>
      <c r="Z6107" s="177">
        <v>0</v>
      </c>
      <c r="AA6107" s="177">
        <v>40.591124555127948</v>
      </c>
      <c r="AB6107" s="177">
        <v>34.582605959115845</v>
      </c>
      <c r="AC6107" s="177">
        <v>34.376991364370149</v>
      </c>
      <c r="AD6107" s="177">
        <v>0</v>
      </c>
      <c r="AE6107" s="177">
        <v>0</v>
      </c>
      <c r="AF6107" s="177">
        <v>12.300056870406372</v>
      </c>
      <c r="AG6107" s="177">
        <v>0</v>
      </c>
      <c r="AH6107" s="177">
        <v>0</v>
      </c>
      <c r="AI6107" s="177">
        <v>0</v>
      </c>
      <c r="AJ6107" s="177">
        <v>0</v>
      </c>
    </row>
    <row r="6108" spans="1:36" hidden="1" outlineLevel="1" x14ac:dyDescent="0.25">
      <c r="A6108" s="190">
        <f t="shared" si="1658"/>
        <v>2037</v>
      </c>
      <c r="B6108" s="55">
        <f t="shared" si="1659"/>
        <v>2</v>
      </c>
      <c r="C6108" s="55">
        <f t="shared" si="1660"/>
        <v>21</v>
      </c>
      <c r="D6108" s="55">
        <f t="shared" si="1655"/>
        <v>254</v>
      </c>
      <c r="F6108" s="63">
        <f t="shared" si="1647"/>
        <v>50072.874999999949</v>
      </c>
      <c r="G6108" s="64">
        <f t="shared" si="1656"/>
        <v>122.00954254409514</v>
      </c>
      <c r="H6108" s="64">
        <f t="shared" si="1661"/>
        <v>0</v>
      </c>
      <c r="I6108" s="64">
        <f t="shared" si="1661"/>
        <v>0</v>
      </c>
      <c r="J6108" s="64">
        <f t="shared" si="1661"/>
        <v>0</v>
      </c>
      <c r="K6108" s="64">
        <f t="shared" si="1661"/>
        <v>0</v>
      </c>
      <c r="L6108" s="64">
        <f t="shared" si="1661"/>
        <v>0</v>
      </c>
      <c r="M6108" s="64">
        <f t="shared" si="1661"/>
        <v>12.797028865170272</v>
      </c>
      <c r="N6108" s="64">
        <f t="shared" si="1661"/>
        <v>109.21251367892486</v>
      </c>
      <c r="O6108" s="121"/>
      <c r="P6108" s="177">
        <v>0</v>
      </c>
      <c r="Q6108" s="177">
        <v>0</v>
      </c>
      <c r="R6108" s="177">
        <v>0</v>
      </c>
      <c r="S6108" s="177">
        <v>0</v>
      </c>
      <c r="T6108" s="177">
        <v>0</v>
      </c>
      <c r="U6108" s="177">
        <v>0</v>
      </c>
      <c r="V6108" s="177">
        <v>0</v>
      </c>
      <c r="W6108" s="177">
        <v>0</v>
      </c>
      <c r="X6108" s="177">
        <v>0</v>
      </c>
      <c r="Y6108" s="177">
        <v>0</v>
      </c>
      <c r="Z6108" s="177">
        <v>0</v>
      </c>
      <c r="AA6108" s="177">
        <v>39.499982664823236</v>
      </c>
      <c r="AB6108" s="177">
        <v>36.019145251482357</v>
      </c>
      <c r="AC6108" s="177">
        <v>33.693385762619265</v>
      </c>
      <c r="AD6108" s="177">
        <v>0</v>
      </c>
      <c r="AE6108" s="177">
        <v>0</v>
      </c>
      <c r="AF6108" s="177">
        <v>12.797028865170272</v>
      </c>
      <c r="AG6108" s="177">
        <v>0</v>
      </c>
      <c r="AH6108" s="177">
        <v>0</v>
      </c>
      <c r="AI6108" s="177">
        <v>0</v>
      </c>
      <c r="AJ6108" s="177">
        <v>0</v>
      </c>
    </row>
    <row r="6109" spans="1:36" hidden="1" outlineLevel="1" x14ac:dyDescent="0.25">
      <c r="A6109" s="190">
        <f t="shared" si="1658"/>
        <v>2037</v>
      </c>
      <c r="B6109" s="55">
        <f t="shared" si="1659"/>
        <v>2</v>
      </c>
      <c r="C6109" s="55">
        <f t="shared" si="1660"/>
        <v>22</v>
      </c>
      <c r="D6109" s="55">
        <f t="shared" si="1655"/>
        <v>254</v>
      </c>
      <c r="F6109" s="63">
        <f t="shared" si="1647"/>
        <v>50072.916666666613</v>
      </c>
      <c r="G6109" s="64">
        <f t="shared" si="1656"/>
        <v>127.84448085838355</v>
      </c>
      <c r="H6109" s="64">
        <f t="shared" si="1661"/>
        <v>0</v>
      </c>
      <c r="I6109" s="64">
        <f t="shared" si="1661"/>
        <v>0</v>
      </c>
      <c r="J6109" s="64">
        <f t="shared" si="1661"/>
        <v>0</v>
      </c>
      <c r="K6109" s="64">
        <f t="shared" si="1661"/>
        <v>0</v>
      </c>
      <c r="L6109" s="64">
        <f t="shared" si="1661"/>
        <v>0</v>
      </c>
      <c r="M6109" s="64">
        <f t="shared" si="1661"/>
        <v>13.418243858625139</v>
      </c>
      <c r="N6109" s="64">
        <f t="shared" si="1661"/>
        <v>114.4262369997584</v>
      </c>
      <c r="O6109" s="121"/>
      <c r="P6109" s="177">
        <v>0</v>
      </c>
      <c r="Q6109" s="177">
        <v>0</v>
      </c>
      <c r="R6109" s="177">
        <v>0</v>
      </c>
      <c r="S6109" s="177">
        <v>0</v>
      </c>
      <c r="T6109" s="177">
        <v>0</v>
      </c>
      <c r="U6109" s="177">
        <v>0</v>
      </c>
      <c r="V6109" s="177">
        <v>0</v>
      </c>
      <c r="W6109" s="177">
        <v>0</v>
      </c>
      <c r="X6109" s="177">
        <v>0</v>
      </c>
      <c r="Y6109" s="177">
        <v>0</v>
      </c>
      <c r="Z6109" s="177">
        <v>0</v>
      </c>
      <c r="AA6109" s="177">
        <v>43.640381256519696</v>
      </c>
      <c r="AB6109" s="177">
        <v>37.177270574368244</v>
      </c>
      <c r="AC6109" s="177">
        <v>33.608585168870469</v>
      </c>
      <c r="AD6109" s="177">
        <v>0</v>
      </c>
      <c r="AE6109" s="177">
        <v>0</v>
      </c>
      <c r="AF6109" s="177">
        <v>13.418243858625139</v>
      </c>
      <c r="AG6109" s="177">
        <v>0</v>
      </c>
      <c r="AH6109" s="177">
        <v>0</v>
      </c>
      <c r="AI6109" s="177">
        <v>0</v>
      </c>
      <c r="AJ6109" s="177">
        <v>0</v>
      </c>
    </row>
    <row r="6110" spans="1:36" hidden="1" outlineLevel="1" x14ac:dyDescent="0.25">
      <c r="A6110" s="190">
        <f t="shared" si="1658"/>
        <v>2037</v>
      </c>
      <c r="B6110" s="55">
        <f t="shared" si="1659"/>
        <v>2</v>
      </c>
      <c r="C6110" s="55">
        <f t="shared" si="1660"/>
        <v>23</v>
      </c>
      <c r="D6110" s="55">
        <f t="shared" si="1655"/>
        <v>254</v>
      </c>
      <c r="F6110" s="63">
        <f t="shared" si="1647"/>
        <v>50072.958333333278</v>
      </c>
      <c r="G6110" s="64">
        <f t="shared" si="1656"/>
        <v>135.52392228724287</v>
      </c>
      <c r="H6110" s="64">
        <f t="shared" si="1661"/>
        <v>0</v>
      </c>
      <c r="I6110" s="64">
        <f t="shared" si="1661"/>
        <v>0</v>
      </c>
      <c r="J6110" s="64">
        <f t="shared" si="1661"/>
        <v>0</v>
      </c>
      <c r="K6110" s="64">
        <f t="shared" si="1661"/>
        <v>0</v>
      </c>
      <c r="L6110" s="64">
        <f t="shared" si="1661"/>
        <v>0</v>
      </c>
      <c r="M6110" s="64">
        <f t="shared" si="1661"/>
        <v>14.287944849461951</v>
      </c>
      <c r="N6110" s="64">
        <f t="shared" si="1661"/>
        <v>121.23597743778092</v>
      </c>
      <c r="O6110" s="121"/>
      <c r="P6110" s="177">
        <v>0</v>
      </c>
      <c r="Q6110" s="177">
        <v>0</v>
      </c>
      <c r="R6110" s="177">
        <v>0</v>
      </c>
      <c r="S6110" s="177">
        <v>0</v>
      </c>
      <c r="T6110" s="177">
        <v>0</v>
      </c>
      <c r="U6110" s="177">
        <v>0</v>
      </c>
      <c r="V6110" s="177">
        <v>0</v>
      </c>
      <c r="W6110" s="177">
        <v>0</v>
      </c>
      <c r="X6110" s="177">
        <v>0</v>
      </c>
      <c r="Y6110" s="177">
        <v>0</v>
      </c>
      <c r="Z6110" s="177">
        <v>0</v>
      </c>
      <c r="AA6110" s="177">
        <v>46.386756420810975</v>
      </c>
      <c r="AB6110" s="177">
        <v>37.822300033726378</v>
      </c>
      <c r="AC6110" s="177">
        <v>37.026920983243578</v>
      </c>
      <c r="AD6110" s="177">
        <v>0</v>
      </c>
      <c r="AE6110" s="177">
        <v>0</v>
      </c>
      <c r="AF6110" s="177">
        <v>14.287944849461951</v>
      </c>
      <c r="AG6110" s="177">
        <v>0</v>
      </c>
      <c r="AH6110" s="177">
        <v>0</v>
      </c>
      <c r="AI6110" s="177">
        <v>0</v>
      </c>
      <c r="AJ6110" s="177">
        <v>0</v>
      </c>
    </row>
    <row r="6111" spans="1:36" hidden="1" outlineLevel="1" x14ac:dyDescent="0.25">
      <c r="A6111" s="190">
        <f t="shared" si="1658"/>
        <v>2037</v>
      </c>
      <c r="B6111" s="55">
        <f t="shared" si="1659"/>
        <v>3</v>
      </c>
      <c r="C6111" s="55">
        <f t="shared" si="1660"/>
        <v>0</v>
      </c>
      <c r="D6111" s="55">
        <f t="shared" si="1655"/>
        <v>255</v>
      </c>
      <c r="F6111" s="63">
        <f t="shared" ref="F6111" si="1662">EDATE(F6087,1)</f>
        <v>50100</v>
      </c>
      <c r="G6111" s="64">
        <f t="shared" si="1656"/>
        <v>132.31821769805373</v>
      </c>
      <c r="H6111" s="64">
        <f t="shared" si="1661"/>
        <v>0</v>
      </c>
      <c r="I6111" s="64">
        <f t="shared" si="1661"/>
        <v>0</v>
      </c>
      <c r="J6111" s="64">
        <f t="shared" si="1661"/>
        <v>0</v>
      </c>
      <c r="K6111" s="64">
        <f t="shared" si="1661"/>
        <v>0</v>
      </c>
      <c r="L6111" s="64">
        <f t="shared" si="1661"/>
        <v>0</v>
      </c>
      <c r="M6111" s="64">
        <f t="shared" si="1661"/>
        <v>19.315373021366938</v>
      </c>
      <c r="N6111" s="64">
        <f t="shared" si="1661"/>
        <v>113.00284467668681</v>
      </c>
      <c r="O6111" s="121"/>
      <c r="P6111" s="177">
        <v>0</v>
      </c>
      <c r="Q6111" s="177">
        <v>0</v>
      </c>
      <c r="R6111" s="177">
        <v>0</v>
      </c>
      <c r="S6111" s="177">
        <v>0</v>
      </c>
      <c r="T6111" s="177">
        <v>0</v>
      </c>
      <c r="U6111" s="177">
        <v>0</v>
      </c>
      <c r="V6111" s="177">
        <v>0</v>
      </c>
      <c r="W6111" s="177">
        <v>0</v>
      </c>
      <c r="X6111" s="177">
        <v>0</v>
      </c>
      <c r="Y6111" s="177">
        <v>0</v>
      </c>
      <c r="Z6111" s="177">
        <v>0</v>
      </c>
      <c r="AA6111" s="177">
        <v>40.306748170561221</v>
      </c>
      <c r="AB6111" s="177">
        <v>34.700637961992648</v>
      </c>
      <c r="AC6111" s="177">
        <v>37.995458544132937</v>
      </c>
      <c r="AD6111" s="177">
        <v>0</v>
      </c>
      <c r="AE6111" s="177">
        <v>0</v>
      </c>
      <c r="AF6111" s="177">
        <v>19.315373021366938</v>
      </c>
      <c r="AG6111" s="177">
        <v>0</v>
      </c>
      <c r="AH6111" s="177">
        <v>0</v>
      </c>
      <c r="AI6111" s="177">
        <v>0</v>
      </c>
      <c r="AJ6111" s="177">
        <v>0</v>
      </c>
    </row>
    <row r="6112" spans="1:36" hidden="1" outlineLevel="1" x14ac:dyDescent="0.25">
      <c r="A6112" s="190">
        <f t="shared" si="1658"/>
        <v>2037</v>
      </c>
      <c r="B6112" s="55">
        <f t="shared" si="1659"/>
        <v>3</v>
      </c>
      <c r="C6112" s="55">
        <f t="shared" si="1660"/>
        <v>1</v>
      </c>
      <c r="D6112" s="55">
        <f t="shared" si="1655"/>
        <v>255</v>
      </c>
      <c r="F6112" s="63">
        <f t="shared" ref="F6112" si="1663">F6111+1/24</f>
        <v>50100.041666666664</v>
      </c>
      <c r="G6112" s="64">
        <f t="shared" si="1656"/>
        <v>140.28729017339091</v>
      </c>
      <c r="H6112" s="64">
        <f t="shared" si="1661"/>
        <v>0</v>
      </c>
      <c r="I6112" s="64">
        <f t="shared" si="1661"/>
        <v>0</v>
      </c>
      <c r="J6112" s="64">
        <f t="shared" si="1661"/>
        <v>0</v>
      </c>
      <c r="K6112" s="64">
        <f t="shared" si="1661"/>
        <v>0</v>
      </c>
      <c r="L6112" s="64">
        <f t="shared" si="1661"/>
        <v>0</v>
      </c>
      <c r="M6112" s="64">
        <f t="shared" si="1661"/>
        <v>18.832488695832762</v>
      </c>
      <c r="N6112" s="64">
        <f t="shared" si="1661"/>
        <v>121.45480147755816</v>
      </c>
      <c r="O6112" s="121"/>
      <c r="P6112" s="177">
        <v>0</v>
      </c>
      <c r="Q6112" s="177">
        <v>0</v>
      </c>
      <c r="R6112" s="177">
        <v>0</v>
      </c>
      <c r="S6112" s="177">
        <v>0</v>
      </c>
      <c r="T6112" s="177">
        <v>0</v>
      </c>
      <c r="U6112" s="177">
        <v>0</v>
      </c>
      <c r="V6112" s="177">
        <v>0</v>
      </c>
      <c r="W6112" s="177">
        <v>0</v>
      </c>
      <c r="X6112" s="177">
        <v>0</v>
      </c>
      <c r="Y6112" s="177">
        <v>0</v>
      </c>
      <c r="Z6112" s="177">
        <v>0</v>
      </c>
      <c r="AA6112" s="177">
        <v>44.724139341728119</v>
      </c>
      <c r="AB6112" s="177">
        <v>36.819436483221871</v>
      </c>
      <c r="AC6112" s="177">
        <v>39.911225652608188</v>
      </c>
      <c r="AD6112" s="177">
        <v>0</v>
      </c>
      <c r="AE6112" s="177">
        <v>0</v>
      </c>
      <c r="AF6112" s="177">
        <v>18.832488695832762</v>
      </c>
      <c r="AG6112" s="177">
        <v>0</v>
      </c>
      <c r="AH6112" s="177">
        <v>0</v>
      </c>
      <c r="AI6112" s="177">
        <v>0</v>
      </c>
      <c r="AJ6112" s="177">
        <v>0</v>
      </c>
    </row>
    <row r="6113" spans="1:36" hidden="1" outlineLevel="1" x14ac:dyDescent="0.25">
      <c r="A6113" s="190">
        <f t="shared" si="1658"/>
        <v>2037</v>
      </c>
      <c r="B6113" s="55">
        <f t="shared" si="1659"/>
        <v>3</v>
      </c>
      <c r="C6113" s="55">
        <f t="shared" si="1660"/>
        <v>2</v>
      </c>
      <c r="D6113" s="55">
        <f t="shared" si="1655"/>
        <v>255</v>
      </c>
      <c r="F6113" s="63">
        <f t="shared" si="1647"/>
        <v>50100.083333333328</v>
      </c>
      <c r="G6113" s="64">
        <f t="shared" si="1656"/>
        <v>139.87833905147988</v>
      </c>
      <c r="H6113" s="64">
        <f t="shared" si="1661"/>
        <v>0</v>
      </c>
      <c r="I6113" s="64">
        <f t="shared" si="1661"/>
        <v>0</v>
      </c>
      <c r="J6113" s="64">
        <f t="shared" si="1661"/>
        <v>0</v>
      </c>
      <c r="K6113" s="64">
        <f t="shared" si="1661"/>
        <v>0</v>
      </c>
      <c r="L6113" s="64">
        <f t="shared" si="1661"/>
        <v>0</v>
      </c>
      <c r="M6113" s="64">
        <f t="shared" si="1661"/>
        <v>19.025642426046435</v>
      </c>
      <c r="N6113" s="64">
        <f t="shared" si="1661"/>
        <v>120.85269662543345</v>
      </c>
      <c r="O6113" s="121"/>
      <c r="P6113" s="177">
        <v>0</v>
      </c>
      <c r="Q6113" s="177">
        <v>0</v>
      </c>
      <c r="R6113" s="177">
        <v>0</v>
      </c>
      <c r="S6113" s="177">
        <v>0</v>
      </c>
      <c r="T6113" s="177">
        <v>0</v>
      </c>
      <c r="U6113" s="177">
        <v>0</v>
      </c>
      <c r="V6113" s="177">
        <v>0</v>
      </c>
      <c r="W6113" s="177">
        <v>0</v>
      </c>
      <c r="X6113" s="177">
        <v>0</v>
      </c>
      <c r="Y6113" s="177">
        <v>0</v>
      </c>
      <c r="Z6113" s="177">
        <v>0</v>
      </c>
      <c r="AA6113" s="177">
        <v>45.067088028672188</v>
      </c>
      <c r="AB6113" s="177">
        <v>38.166305034767078</v>
      </c>
      <c r="AC6113" s="177">
        <v>37.61930356199418</v>
      </c>
      <c r="AD6113" s="177">
        <v>0</v>
      </c>
      <c r="AE6113" s="177">
        <v>0</v>
      </c>
      <c r="AF6113" s="177">
        <v>19.025642426046435</v>
      </c>
      <c r="AG6113" s="177">
        <v>0</v>
      </c>
      <c r="AH6113" s="177">
        <v>0</v>
      </c>
      <c r="AI6113" s="177">
        <v>0</v>
      </c>
      <c r="AJ6113" s="177">
        <v>0</v>
      </c>
    </row>
    <row r="6114" spans="1:36" hidden="1" outlineLevel="1" x14ac:dyDescent="0.25">
      <c r="A6114" s="190">
        <f t="shared" si="1658"/>
        <v>2037</v>
      </c>
      <c r="B6114" s="55">
        <f t="shared" si="1659"/>
        <v>3</v>
      </c>
      <c r="C6114" s="55">
        <f t="shared" si="1660"/>
        <v>3</v>
      </c>
      <c r="D6114" s="55">
        <f t="shared" si="1655"/>
        <v>255</v>
      </c>
      <c r="F6114" s="63">
        <f t="shared" si="1647"/>
        <v>50100.124999999993</v>
      </c>
      <c r="G6114" s="64">
        <f t="shared" si="1656"/>
        <v>143.34672791643399</v>
      </c>
      <c r="H6114" s="64">
        <f t="shared" si="1661"/>
        <v>0</v>
      </c>
      <c r="I6114" s="64">
        <f t="shared" si="1661"/>
        <v>0</v>
      </c>
      <c r="J6114" s="64">
        <f t="shared" si="1661"/>
        <v>0</v>
      </c>
      <c r="K6114" s="64">
        <f t="shared" si="1661"/>
        <v>0</v>
      </c>
      <c r="L6114" s="64">
        <f t="shared" si="1661"/>
        <v>0</v>
      </c>
      <c r="M6114" s="64">
        <f t="shared" si="1661"/>
        <v>17.673566314550747</v>
      </c>
      <c r="N6114" s="64">
        <f t="shared" si="1661"/>
        <v>125.67316160188325</v>
      </c>
      <c r="O6114" s="121"/>
      <c r="P6114" s="177">
        <v>0</v>
      </c>
      <c r="Q6114" s="177">
        <v>0</v>
      </c>
      <c r="R6114" s="177">
        <v>0</v>
      </c>
      <c r="S6114" s="177">
        <v>0</v>
      </c>
      <c r="T6114" s="177">
        <v>0</v>
      </c>
      <c r="U6114" s="177">
        <v>0</v>
      </c>
      <c r="V6114" s="177">
        <v>0</v>
      </c>
      <c r="W6114" s="177">
        <v>0</v>
      </c>
      <c r="X6114" s="177">
        <v>0</v>
      </c>
      <c r="Y6114" s="177">
        <v>0</v>
      </c>
      <c r="Z6114" s="177">
        <v>0</v>
      </c>
      <c r="AA6114" s="177">
        <v>46.862652454807801</v>
      </c>
      <c r="AB6114" s="177">
        <v>38.79098197417747</v>
      </c>
      <c r="AC6114" s="177">
        <v>40.01952717289798</v>
      </c>
      <c r="AD6114" s="177">
        <v>0</v>
      </c>
      <c r="AE6114" s="177">
        <v>0</v>
      </c>
      <c r="AF6114" s="177">
        <v>17.673566314550747</v>
      </c>
      <c r="AG6114" s="177">
        <v>0</v>
      </c>
      <c r="AH6114" s="177">
        <v>0</v>
      </c>
      <c r="AI6114" s="177">
        <v>0</v>
      </c>
      <c r="AJ6114" s="177">
        <v>0</v>
      </c>
    </row>
    <row r="6115" spans="1:36" hidden="1" outlineLevel="1" x14ac:dyDescent="0.25">
      <c r="A6115" s="190">
        <f t="shared" si="1658"/>
        <v>2037</v>
      </c>
      <c r="B6115" s="55">
        <f t="shared" si="1659"/>
        <v>3</v>
      </c>
      <c r="C6115" s="55">
        <f t="shared" si="1660"/>
        <v>4</v>
      </c>
      <c r="D6115" s="55">
        <f t="shared" si="1655"/>
        <v>255</v>
      </c>
      <c r="F6115" s="63">
        <f t="shared" si="1647"/>
        <v>50100.166666666657</v>
      </c>
      <c r="G6115" s="64">
        <f t="shared" si="1656"/>
        <v>145.80068443132734</v>
      </c>
      <c r="H6115" s="64">
        <f t="shared" ref="H6115:N6124" si="1664">SUMIF($P$6:$AK$6,H$6,$P6115:$AK6115)</f>
        <v>0</v>
      </c>
      <c r="I6115" s="64">
        <f t="shared" si="1664"/>
        <v>0</v>
      </c>
      <c r="J6115" s="64">
        <f t="shared" si="1664"/>
        <v>0</v>
      </c>
      <c r="K6115" s="64">
        <f t="shared" si="1664"/>
        <v>0</v>
      </c>
      <c r="L6115" s="64">
        <f t="shared" si="1664"/>
        <v>0</v>
      </c>
      <c r="M6115" s="64">
        <f t="shared" si="1664"/>
        <v>17.77014317965758</v>
      </c>
      <c r="N6115" s="64">
        <f t="shared" si="1664"/>
        <v>128.03054125166977</v>
      </c>
      <c r="O6115" s="121"/>
      <c r="P6115" s="177">
        <v>0</v>
      </c>
      <c r="Q6115" s="177">
        <v>0</v>
      </c>
      <c r="R6115" s="177">
        <v>0</v>
      </c>
      <c r="S6115" s="177">
        <v>0</v>
      </c>
      <c r="T6115" s="177">
        <v>0</v>
      </c>
      <c r="U6115" s="177">
        <v>0</v>
      </c>
      <c r="V6115" s="177">
        <v>0</v>
      </c>
      <c r="W6115" s="177">
        <v>0</v>
      </c>
      <c r="X6115" s="177">
        <v>0</v>
      </c>
      <c r="Y6115" s="177">
        <v>0</v>
      </c>
      <c r="Z6115" s="177">
        <v>0</v>
      </c>
      <c r="AA6115" s="177">
        <v>46.329666940624548</v>
      </c>
      <c r="AB6115" s="177">
        <v>40.114648351718991</v>
      </c>
      <c r="AC6115" s="177">
        <v>41.586225959326256</v>
      </c>
      <c r="AD6115" s="177">
        <v>0</v>
      </c>
      <c r="AE6115" s="177">
        <v>0</v>
      </c>
      <c r="AF6115" s="177">
        <v>17.77014317965758</v>
      </c>
      <c r="AG6115" s="177">
        <v>0</v>
      </c>
      <c r="AH6115" s="177">
        <v>0</v>
      </c>
      <c r="AI6115" s="177">
        <v>0</v>
      </c>
      <c r="AJ6115" s="177">
        <v>0</v>
      </c>
    </row>
    <row r="6116" spans="1:36" hidden="1" outlineLevel="1" x14ac:dyDescent="0.25">
      <c r="A6116" s="190">
        <f t="shared" si="1658"/>
        <v>2037</v>
      </c>
      <c r="B6116" s="55">
        <f t="shared" si="1659"/>
        <v>3</v>
      </c>
      <c r="C6116" s="55">
        <f t="shared" si="1660"/>
        <v>5</v>
      </c>
      <c r="D6116" s="55">
        <f t="shared" si="1655"/>
        <v>255</v>
      </c>
      <c r="F6116" s="63">
        <f t="shared" si="1647"/>
        <v>50100.208333333321</v>
      </c>
      <c r="G6116" s="64">
        <f t="shared" si="1656"/>
        <v>146.25046352816884</v>
      </c>
      <c r="H6116" s="64">
        <f t="shared" si="1664"/>
        <v>0</v>
      </c>
      <c r="I6116" s="64">
        <f t="shared" si="1664"/>
        <v>0</v>
      </c>
      <c r="J6116" s="64">
        <f t="shared" si="1664"/>
        <v>0</v>
      </c>
      <c r="K6116" s="64">
        <f t="shared" si="1664"/>
        <v>0</v>
      </c>
      <c r="L6116" s="64">
        <f t="shared" si="1664"/>
        <v>0</v>
      </c>
      <c r="M6116" s="64">
        <f t="shared" si="1664"/>
        <v>17.094105123909735</v>
      </c>
      <c r="N6116" s="64">
        <f t="shared" si="1664"/>
        <v>129.15635840425909</v>
      </c>
      <c r="O6116" s="121"/>
      <c r="P6116" s="177">
        <v>0</v>
      </c>
      <c r="Q6116" s="177">
        <v>0</v>
      </c>
      <c r="R6116" s="177">
        <v>0</v>
      </c>
      <c r="S6116" s="177">
        <v>0</v>
      </c>
      <c r="T6116" s="177">
        <v>0</v>
      </c>
      <c r="U6116" s="177">
        <v>0</v>
      </c>
      <c r="V6116" s="177">
        <v>0</v>
      </c>
      <c r="W6116" s="177">
        <v>0</v>
      </c>
      <c r="X6116" s="177">
        <v>0</v>
      </c>
      <c r="Y6116" s="177">
        <v>0</v>
      </c>
      <c r="Z6116" s="177">
        <v>0</v>
      </c>
      <c r="AA6116" s="177">
        <v>47.732531312045445</v>
      </c>
      <c r="AB6116" s="177">
        <v>40.269644020137498</v>
      </c>
      <c r="AC6116" s="177">
        <v>41.154183072076137</v>
      </c>
      <c r="AD6116" s="177">
        <v>0</v>
      </c>
      <c r="AE6116" s="177">
        <v>0</v>
      </c>
      <c r="AF6116" s="177">
        <v>17.094105123909735</v>
      </c>
      <c r="AG6116" s="177">
        <v>0</v>
      </c>
      <c r="AH6116" s="177">
        <v>0</v>
      </c>
      <c r="AI6116" s="177">
        <v>0</v>
      </c>
      <c r="AJ6116" s="177">
        <v>0</v>
      </c>
    </row>
    <row r="6117" spans="1:36" hidden="1" outlineLevel="1" x14ac:dyDescent="0.25">
      <c r="A6117" s="190">
        <f t="shared" si="1658"/>
        <v>2037</v>
      </c>
      <c r="B6117" s="55">
        <f t="shared" si="1659"/>
        <v>3</v>
      </c>
      <c r="C6117" s="55">
        <f t="shared" si="1660"/>
        <v>6</v>
      </c>
      <c r="D6117" s="55">
        <f t="shared" si="1655"/>
        <v>255</v>
      </c>
      <c r="F6117" s="63">
        <f t="shared" si="1647"/>
        <v>50100.249999999985</v>
      </c>
      <c r="G6117" s="64">
        <f t="shared" si="1656"/>
        <v>141.2203064445863</v>
      </c>
      <c r="H6117" s="64">
        <f t="shared" si="1664"/>
        <v>0</v>
      </c>
      <c r="I6117" s="64">
        <f t="shared" si="1664"/>
        <v>0.93875886800531361</v>
      </c>
      <c r="J6117" s="64">
        <f t="shared" si="1664"/>
        <v>0</v>
      </c>
      <c r="K6117" s="64">
        <f t="shared" si="1664"/>
        <v>0</v>
      </c>
      <c r="L6117" s="64">
        <f t="shared" si="1664"/>
        <v>0</v>
      </c>
      <c r="M6117" s="64">
        <f t="shared" si="1664"/>
        <v>17.480412584337078</v>
      </c>
      <c r="N6117" s="64">
        <f t="shared" si="1664"/>
        <v>122.80113499224392</v>
      </c>
      <c r="O6117" s="121"/>
      <c r="P6117" s="177">
        <v>0</v>
      </c>
      <c r="Q6117" s="177">
        <v>0</v>
      </c>
      <c r="R6117" s="177">
        <v>0</v>
      </c>
      <c r="S6117" s="177">
        <v>0</v>
      </c>
      <c r="T6117" s="177">
        <v>0</v>
      </c>
      <c r="U6117" s="177">
        <v>0</v>
      </c>
      <c r="V6117" s="177">
        <v>0</v>
      </c>
      <c r="W6117" s="177">
        <v>0</v>
      </c>
      <c r="X6117" s="177">
        <v>0</v>
      </c>
      <c r="Y6117" s="177">
        <v>0</v>
      </c>
      <c r="Z6117" s="177">
        <v>0</v>
      </c>
      <c r="AA6117" s="177">
        <v>44.819298981775773</v>
      </c>
      <c r="AB6117" s="177">
        <v>37.720598637791923</v>
      </c>
      <c r="AC6117" s="177">
        <v>40.26123737267622</v>
      </c>
      <c r="AD6117" s="177">
        <v>0</v>
      </c>
      <c r="AE6117" s="177">
        <v>0</v>
      </c>
      <c r="AF6117" s="177">
        <v>17.480412584337078</v>
      </c>
      <c r="AG6117" s="177">
        <v>0</v>
      </c>
      <c r="AH6117" s="177">
        <v>0</v>
      </c>
      <c r="AI6117" s="177">
        <v>0</v>
      </c>
      <c r="AJ6117" s="177">
        <v>0.93875886800531361</v>
      </c>
    </row>
    <row r="6118" spans="1:36" hidden="1" outlineLevel="1" x14ac:dyDescent="0.25">
      <c r="A6118" s="190">
        <f t="shared" si="1658"/>
        <v>2037</v>
      </c>
      <c r="B6118" s="55">
        <f t="shared" si="1659"/>
        <v>3</v>
      </c>
      <c r="C6118" s="55">
        <f t="shared" si="1660"/>
        <v>7</v>
      </c>
      <c r="D6118" s="55">
        <f t="shared" si="1655"/>
        <v>255</v>
      </c>
      <c r="F6118" s="63">
        <f t="shared" si="1647"/>
        <v>50100.29166666665</v>
      </c>
      <c r="G6118" s="64">
        <f t="shared" si="1656"/>
        <v>145.59528206643111</v>
      </c>
      <c r="H6118" s="64">
        <f t="shared" si="1664"/>
        <v>0</v>
      </c>
      <c r="I6118" s="64">
        <f t="shared" si="1664"/>
        <v>8.3291764988161479</v>
      </c>
      <c r="J6118" s="64">
        <f t="shared" si="1664"/>
        <v>0</v>
      </c>
      <c r="K6118" s="64">
        <f t="shared" si="1664"/>
        <v>0</v>
      </c>
      <c r="L6118" s="64">
        <f t="shared" si="1664"/>
        <v>0</v>
      </c>
      <c r="M6118" s="64">
        <f t="shared" si="1664"/>
        <v>16.514643933268729</v>
      </c>
      <c r="N6118" s="64">
        <f t="shared" si="1664"/>
        <v>120.75146163434624</v>
      </c>
      <c r="O6118" s="121"/>
      <c r="P6118" s="177">
        <v>0</v>
      </c>
      <c r="Q6118" s="177">
        <v>0</v>
      </c>
      <c r="R6118" s="177">
        <v>0</v>
      </c>
      <c r="S6118" s="177">
        <v>0</v>
      </c>
      <c r="T6118" s="177">
        <v>0</v>
      </c>
      <c r="U6118" s="177">
        <v>0</v>
      </c>
      <c r="V6118" s="177">
        <v>0</v>
      </c>
      <c r="W6118" s="177">
        <v>0</v>
      </c>
      <c r="X6118" s="177">
        <v>0</v>
      </c>
      <c r="Y6118" s="177">
        <v>0</v>
      </c>
      <c r="Z6118" s="177">
        <v>0</v>
      </c>
      <c r="AA6118" s="177">
        <v>45.477985620987653</v>
      </c>
      <c r="AB6118" s="177">
        <v>37.672504364718392</v>
      </c>
      <c r="AC6118" s="177">
        <v>37.600971648640204</v>
      </c>
      <c r="AD6118" s="177">
        <v>0</v>
      </c>
      <c r="AE6118" s="177">
        <v>0</v>
      </c>
      <c r="AF6118" s="177">
        <v>16.514643933268729</v>
      </c>
      <c r="AG6118" s="177">
        <v>0</v>
      </c>
      <c r="AH6118" s="177">
        <v>0</v>
      </c>
      <c r="AI6118" s="177">
        <v>0</v>
      </c>
      <c r="AJ6118" s="177">
        <v>8.3291764988161479</v>
      </c>
    </row>
    <row r="6119" spans="1:36" hidden="1" outlineLevel="1" x14ac:dyDescent="0.25">
      <c r="A6119" s="190">
        <f t="shared" si="1658"/>
        <v>2037</v>
      </c>
      <c r="B6119" s="55">
        <f t="shared" si="1659"/>
        <v>3</v>
      </c>
      <c r="C6119" s="55">
        <f t="shared" si="1660"/>
        <v>8</v>
      </c>
      <c r="D6119" s="55">
        <f t="shared" si="1655"/>
        <v>255</v>
      </c>
      <c r="F6119" s="63">
        <f t="shared" si="1647"/>
        <v>50100.333333333314</v>
      </c>
      <c r="G6119" s="64">
        <f t="shared" si="1656"/>
        <v>152.97539902458436</v>
      </c>
      <c r="H6119" s="64">
        <f t="shared" si="1664"/>
        <v>0</v>
      </c>
      <c r="I6119" s="64">
        <f t="shared" si="1664"/>
        <v>19.223565425733263</v>
      </c>
      <c r="J6119" s="64">
        <f t="shared" si="1664"/>
        <v>0</v>
      </c>
      <c r="K6119" s="64">
        <f t="shared" si="1664"/>
        <v>0</v>
      </c>
      <c r="L6119" s="64">
        <f t="shared" si="1664"/>
        <v>0</v>
      </c>
      <c r="M6119" s="64">
        <f t="shared" si="1664"/>
        <v>15.355721551986715</v>
      </c>
      <c r="N6119" s="64">
        <f t="shared" si="1664"/>
        <v>118.3961120468644</v>
      </c>
      <c r="O6119" s="121"/>
      <c r="P6119" s="177">
        <v>0</v>
      </c>
      <c r="Q6119" s="177">
        <v>0</v>
      </c>
      <c r="R6119" s="177">
        <v>0</v>
      </c>
      <c r="S6119" s="177">
        <v>0</v>
      </c>
      <c r="T6119" s="177">
        <v>0</v>
      </c>
      <c r="U6119" s="177">
        <v>0</v>
      </c>
      <c r="V6119" s="177">
        <v>0</v>
      </c>
      <c r="W6119" s="177">
        <v>0</v>
      </c>
      <c r="X6119" s="177">
        <v>0</v>
      </c>
      <c r="Y6119" s="177">
        <v>0</v>
      </c>
      <c r="Z6119" s="177">
        <v>0</v>
      </c>
      <c r="AA6119" s="177">
        <v>43.583181758780242</v>
      </c>
      <c r="AB6119" s="177">
        <v>37.693969934646844</v>
      </c>
      <c r="AC6119" s="177">
        <v>37.118960353437309</v>
      </c>
      <c r="AD6119" s="177">
        <v>0</v>
      </c>
      <c r="AE6119" s="177">
        <v>0</v>
      </c>
      <c r="AF6119" s="177">
        <v>15.355721551986715</v>
      </c>
      <c r="AG6119" s="177">
        <v>0</v>
      </c>
      <c r="AH6119" s="177">
        <v>0</v>
      </c>
      <c r="AI6119" s="177">
        <v>0</v>
      </c>
      <c r="AJ6119" s="177">
        <v>19.223565425733263</v>
      </c>
    </row>
    <row r="6120" spans="1:36" hidden="1" outlineLevel="1" x14ac:dyDescent="0.25">
      <c r="A6120" s="190">
        <f t="shared" si="1658"/>
        <v>2037</v>
      </c>
      <c r="B6120" s="55">
        <f t="shared" si="1659"/>
        <v>3</v>
      </c>
      <c r="C6120" s="55">
        <f t="shared" si="1660"/>
        <v>9</v>
      </c>
      <c r="D6120" s="55">
        <f t="shared" si="1655"/>
        <v>255</v>
      </c>
      <c r="F6120" s="63">
        <f t="shared" ref="F6120:F6182" si="1665">F6119+1/24</f>
        <v>50100.374999999978</v>
      </c>
      <c r="G6120" s="64">
        <f t="shared" si="1656"/>
        <v>150.80769035963192</v>
      </c>
      <c r="H6120" s="64">
        <f t="shared" si="1664"/>
        <v>0</v>
      </c>
      <c r="I6120" s="64">
        <f t="shared" si="1664"/>
        <v>19.702382240350126</v>
      </c>
      <c r="J6120" s="64">
        <f t="shared" si="1664"/>
        <v>0</v>
      </c>
      <c r="K6120" s="64">
        <f t="shared" si="1664"/>
        <v>0</v>
      </c>
      <c r="L6120" s="64">
        <f t="shared" si="1664"/>
        <v>0</v>
      </c>
      <c r="M6120" s="64">
        <f t="shared" si="1664"/>
        <v>15.162567821773045</v>
      </c>
      <c r="N6120" s="64">
        <f t="shared" si="1664"/>
        <v>115.94274029750875</v>
      </c>
      <c r="O6120" s="121"/>
      <c r="P6120" s="177">
        <v>0</v>
      </c>
      <c r="Q6120" s="177">
        <v>0</v>
      </c>
      <c r="R6120" s="177">
        <v>0</v>
      </c>
      <c r="S6120" s="177">
        <v>0</v>
      </c>
      <c r="T6120" s="177">
        <v>0</v>
      </c>
      <c r="U6120" s="177">
        <v>0</v>
      </c>
      <c r="V6120" s="177">
        <v>0</v>
      </c>
      <c r="W6120" s="177">
        <v>0</v>
      </c>
      <c r="X6120" s="177">
        <v>0</v>
      </c>
      <c r="Y6120" s="177">
        <v>0</v>
      </c>
      <c r="Z6120" s="177">
        <v>0</v>
      </c>
      <c r="AA6120" s="177">
        <v>41.419072955172538</v>
      </c>
      <c r="AB6120" s="177">
        <v>38.139336565532645</v>
      </c>
      <c r="AC6120" s="177">
        <v>36.384330776803559</v>
      </c>
      <c r="AD6120" s="177">
        <v>0</v>
      </c>
      <c r="AE6120" s="177">
        <v>0</v>
      </c>
      <c r="AF6120" s="177">
        <v>15.162567821773045</v>
      </c>
      <c r="AG6120" s="177">
        <v>0</v>
      </c>
      <c r="AH6120" s="177">
        <v>0</v>
      </c>
      <c r="AI6120" s="177">
        <v>0</v>
      </c>
      <c r="AJ6120" s="177">
        <v>19.702382240350126</v>
      </c>
    </row>
    <row r="6121" spans="1:36" hidden="1" outlineLevel="1" x14ac:dyDescent="0.25">
      <c r="A6121" s="190">
        <f t="shared" si="1658"/>
        <v>2037</v>
      </c>
      <c r="B6121" s="55">
        <f t="shared" si="1659"/>
        <v>3</v>
      </c>
      <c r="C6121" s="55">
        <f t="shared" si="1660"/>
        <v>10</v>
      </c>
      <c r="D6121" s="55">
        <f t="shared" si="1655"/>
        <v>255</v>
      </c>
      <c r="F6121" s="63">
        <f t="shared" si="1665"/>
        <v>50100.416666666642</v>
      </c>
      <c r="G6121" s="64">
        <f t="shared" si="1656"/>
        <v>149.09049011880438</v>
      </c>
      <c r="H6121" s="64">
        <f t="shared" si="1664"/>
        <v>0</v>
      </c>
      <c r="I6121" s="64">
        <f t="shared" si="1664"/>
        <v>23.233339734545869</v>
      </c>
      <c r="J6121" s="64">
        <f t="shared" si="1664"/>
        <v>0</v>
      </c>
      <c r="K6121" s="64">
        <f t="shared" si="1664"/>
        <v>0</v>
      </c>
      <c r="L6121" s="64">
        <f t="shared" si="1664"/>
        <v>0</v>
      </c>
      <c r="M6121" s="64">
        <f t="shared" si="1664"/>
        <v>14.293376035811534</v>
      </c>
      <c r="N6121" s="64">
        <f t="shared" si="1664"/>
        <v>111.563774348447</v>
      </c>
      <c r="O6121" s="121"/>
      <c r="P6121" s="177">
        <v>0</v>
      </c>
      <c r="Q6121" s="177">
        <v>0</v>
      </c>
      <c r="R6121" s="177">
        <v>0</v>
      </c>
      <c r="S6121" s="177">
        <v>0</v>
      </c>
      <c r="T6121" s="177">
        <v>0</v>
      </c>
      <c r="U6121" s="177">
        <v>0</v>
      </c>
      <c r="V6121" s="177">
        <v>0</v>
      </c>
      <c r="W6121" s="177">
        <v>0</v>
      </c>
      <c r="X6121" s="177">
        <v>0</v>
      </c>
      <c r="Y6121" s="177">
        <v>0</v>
      </c>
      <c r="Z6121" s="177">
        <v>0</v>
      </c>
      <c r="AA6121" s="177">
        <v>38.644672056298198</v>
      </c>
      <c r="AB6121" s="177">
        <v>38.629915993845408</v>
      </c>
      <c r="AC6121" s="177">
        <v>34.289186298303392</v>
      </c>
      <c r="AD6121" s="177">
        <v>0</v>
      </c>
      <c r="AE6121" s="177">
        <v>0</v>
      </c>
      <c r="AF6121" s="177">
        <v>14.293376035811534</v>
      </c>
      <c r="AG6121" s="177">
        <v>0</v>
      </c>
      <c r="AH6121" s="177">
        <v>0</v>
      </c>
      <c r="AI6121" s="177">
        <v>0</v>
      </c>
      <c r="AJ6121" s="177">
        <v>23.233339734545869</v>
      </c>
    </row>
    <row r="6122" spans="1:36" hidden="1" outlineLevel="1" x14ac:dyDescent="0.25">
      <c r="A6122" s="190">
        <f t="shared" si="1658"/>
        <v>2037</v>
      </c>
      <c r="B6122" s="55">
        <f t="shared" si="1659"/>
        <v>3</v>
      </c>
      <c r="C6122" s="55">
        <f t="shared" si="1660"/>
        <v>11</v>
      </c>
      <c r="D6122" s="55">
        <f t="shared" si="1655"/>
        <v>255</v>
      </c>
      <c r="F6122" s="63">
        <f t="shared" si="1665"/>
        <v>50100.458333333307</v>
      </c>
      <c r="G6122" s="64">
        <f t="shared" si="1656"/>
        <v>144.23182146546691</v>
      </c>
      <c r="H6122" s="64">
        <f t="shared" si="1664"/>
        <v>0</v>
      </c>
      <c r="I6122" s="64">
        <f t="shared" si="1664"/>
        <v>23.06281337599097</v>
      </c>
      <c r="J6122" s="64">
        <f t="shared" si="1664"/>
        <v>0</v>
      </c>
      <c r="K6122" s="64">
        <f t="shared" si="1664"/>
        <v>0</v>
      </c>
      <c r="L6122" s="64">
        <f t="shared" si="1664"/>
        <v>0</v>
      </c>
      <c r="M6122" s="64">
        <f t="shared" si="1664"/>
        <v>13.713914845170523</v>
      </c>
      <c r="N6122" s="64">
        <f t="shared" si="1664"/>
        <v>107.4550932443054</v>
      </c>
      <c r="O6122" s="121"/>
      <c r="P6122" s="177">
        <v>0</v>
      </c>
      <c r="Q6122" s="177">
        <v>0</v>
      </c>
      <c r="R6122" s="177">
        <v>0</v>
      </c>
      <c r="S6122" s="177">
        <v>0</v>
      </c>
      <c r="T6122" s="177">
        <v>0</v>
      </c>
      <c r="U6122" s="177">
        <v>0</v>
      </c>
      <c r="V6122" s="177">
        <v>0</v>
      </c>
      <c r="W6122" s="177">
        <v>0</v>
      </c>
      <c r="X6122" s="177">
        <v>0</v>
      </c>
      <c r="Y6122" s="177">
        <v>0</v>
      </c>
      <c r="Z6122" s="177">
        <v>0</v>
      </c>
      <c r="AA6122" s="177">
        <v>37.187654954440532</v>
      </c>
      <c r="AB6122" s="177">
        <v>36.979315075745575</v>
      </c>
      <c r="AC6122" s="177">
        <v>33.288123214119295</v>
      </c>
      <c r="AD6122" s="177">
        <v>0</v>
      </c>
      <c r="AE6122" s="177">
        <v>0</v>
      </c>
      <c r="AF6122" s="177">
        <v>13.713914845170523</v>
      </c>
      <c r="AG6122" s="177">
        <v>0</v>
      </c>
      <c r="AH6122" s="177">
        <v>0</v>
      </c>
      <c r="AI6122" s="177">
        <v>0</v>
      </c>
      <c r="AJ6122" s="177">
        <v>23.06281337599097</v>
      </c>
    </row>
    <row r="6123" spans="1:36" hidden="1" outlineLevel="1" x14ac:dyDescent="0.25">
      <c r="A6123" s="190">
        <f t="shared" si="1658"/>
        <v>2037</v>
      </c>
      <c r="B6123" s="55">
        <f t="shared" si="1659"/>
        <v>3</v>
      </c>
      <c r="C6123" s="55">
        <f t="shared" si="1660"/>
        <v>12</v>
      </c>
      <c r="D6123" s="55">
        <f t="shared" si="1655"/>
        <v>255</v>
      </c>
      <c r="F6123" s="63">
        <f t="shared" si="1665"/>
        <v>50100.499999999971</v>
      </c>
      <c r="G6123" s="64">
        <f t="shared" si="1656"/>
        <v>137.48437416009074</v>
      </c>
      <c r="H6123" s="64">
        <f t="shared" si="1664"/>
        <v>0</v>
      </c>
      <c r="I6123" s="64">
        <f t="shared" si="1664"/>
        <v>23.517550332137368</v>
      </c>
      <c r="J6123" s="64">
        <f t="shared" si="1664"/>
        <v>0</v>
      </c>
      <c r="K6123" s="64">
        <f t="shared" si="1664"/>
        <v>0</v>
      </c>
      <c r="L6123" s="64">
        <f t="shared" si="1664"/>
        <v>0</v>
      </c>
      <c r="M6123" s="64">
        <f t="shared" si="1664"/>
        <v>12.748146194102176</v>
      </c>
      <c r="N6123" s="64">
        <f t="shared" si="1664"/>
        <v>101.2186776338512</v>
      </c>
      <c r="O6123" s="121"/>
      <c r="P6123" s="177">
        <v>0</v>
      </c>
      <c r="Q6123" s="177">
        <v>0</v>
      </c>
      <c r="R6123" s="177">
        <v>0</v>
      </c>
      <c r="S6123" s="177">
        <v>0</v>
      </c>
      <c r="T6123" s="177">
        <v>0</v>
      </c>
      <c r="U6123" s="177">
        <v>0</v>
      </c>
      <c r="V6123" s="177">
        <v>0</v>
      </c>
      <c r="W6123" s="177">
        <v>0</v>
      </c>
      <c r="X6123" s="177">
        <v>0</v>
      </c>
      <c r="Y6123" s="177">
        <v>0</v>
      </c>
      <c r="Z6123" s="177">
        <v>0</v>
      </c>
      <c r="AA6123" s="177">
        <v>34.439946722414959</v>
      </c>
      <c r="AB6123" s="177">
        <v>35.514179736545458</v>
      </c>
      <c r="AC6123" s="177">
        <v>31.264551174890784</v>
      </c>
      <c r="AD6123" s="177">
        <v>0</v>
      </c>
      <c r="AE6123" s="177">
        <v>0</v>
      </c>
      <c r="AF6123" s="177">
        <v>12.748146194102176</v>
      </c>
      <c r="AG6123" s="177">
        <v>0</v>
      </c>
      <c r="AH6123" s="177">
        <v>0</v>
      </c>
      <c r="AI6123" s="177">
        <v>0</v>
      </c>
      <c r="AJ6123" s="177">
        <v>23.517550332137368</v>
      </c>
    </row>
    <row r="6124" spans="1:36" hidden="1" outlineLevel="1" x14ac:dyDescent="0.25">
      <c r="A6124" s="190">
        <f t="shared" si="1658"/>
        <v>2037</v>
      </c>
      <c r="B6124" s="55">
        <f t="shared" si="1659"/>
        <v>3</v>
      </c>
      <c r="C6124" s="55">
        <f t="shared" si="1660"/>
        <v>13</v>
      </c>
      <c r="D6124" s="55">
        <f t="shared" si="1655"/>
        <v>255</v>
      </c>
      <c r="F6124" s="63">
        <f t="shared" si="1665"/>
        <v>50100.541666666635</v>
      </c>
      <c r="G6124" s="64">
        <f t="shared" si="1656"/>
        <v>137.39597939309681</v>
      </c>
      <c r="H6124" s="64">
        <f t="shared" si="1664"/>
        <v>0</v>
      </c>
      <c r="I6124" s="64">
        <f t="shared" si="1664"/>
        <v>23.797689695925612</v>
      </c>
      <c r="J6124" s="64">
        <f t="shared" si="1664"/>
        <v>0</v>
      </c>
      <c r="K6124" s="64">
        <f t="shared" si="1664"/>
        <v>0</v>
      </c>
      <c r="L6124" s="64">
        <f t="shared" si="1664"/>
        <v>0</v>
      </c>
      <c r="M6124" s="64">
        <f t="shared" si="1664"/>
        <v>12.941299924315842</v>
      </c>
      <c r="N6124" s="64">
        <f t="shared" si="1664"/>
        <v>100.65698977285537</v>
      </c>
      <c r="O6124" s="121"/>
      <c r="P6124" s="177">
        <v>0</v>
      </c>
      <c r="Q6124" s="177">
        <v>0</v>
      </c>
      <c r="R6124" s="177">
        <v>0</v>
      </c>
      <c r="S6124" s="177">
        <v>0</v>
      </c>
      <c r="T6124" s="177">
        <v>0</v>
      </c>
      <c r="U6124" s="177">
        <v>0</v>
      </c>
      <c r="V6124" s="177">
        <v>0</v>
      </c>
      <c r="W6124" s="177">
        <v>0</v>
      </c>
      <c r="X6124" s="177">
        <v>0</v>
      </c>
      <c r="Y6124" s="177">
        <v>0</v>
      </c>
      <c r="Z6124" s="177">
        <v>0</v>
      </c>
      <c r="AA6124" s="177">
        <v>34.702764408299565</v>
      </c>
      <c r="AB6124" s="177">
        <v>33.192510796144163</v>
      </c>
      <c r="AC6124" s="177">
        <v>32.761714568411648</v>
      </c>
      <c r="AD6124" s="177">
        <v>0</v>
      </c>
      <c r="AE6124" s="177">
        <v>0</v>
      </c>
      <c r="AF6124" s="177">
        <v>12.941299924315842</v>
      </c>
      <c r="AG6124" s="177">
        <v>0</v>
      </c>
      <c r="AH6124" s="177">
        <v>0</v>
      </c>
      <c r="AI6124" s="177">
        <v>0</v>
      </c>
      <c r="AJ6124" s="177">
        <v>23.797689695925612</v>
      </c>
    </row>
    <row r="6125" spans="1:36" hidden="1" outlineLevel="1" x14ac:dyDescent="0.25">
      <c r="A6125" s="190">
        <f t="shared" si="1658"/>
        <v>2037</v>
      </c>
      <c r="B6125" s="55">
        <f t="shared" si="1659"/>
        <v>3</v>
      </c>
      <c r="C6125" s="55">
        <f t="shared" si="1660"/>
        <v>14</v>
      </c>
      <c r="D6125" s="55">
        <f t="shared" si="1655"/>
        <v>255</v>
      </c>
      <c r="F6125" s="63">
        <f t="shared" si="1665"/>
        <v>50100.583333333299</v>
      </c>
      <c r="G6125" s="64">
        <f t="shared" si="1656"/>
        <v>139.05568721725257</v>
      </c>
      <c r="H6125" s="64">
        <f t="shared" ref="H6125:N6134" si="1666">SUMIF($P$6:$AK$6,H$6,$P6125:$AK6125)</f>
        <v>0</v>
      </c>
      <c r="I6125" s="64">
        <f t="shared" si="1666"/>
        <v>20.372944237261709</v>
      </c>
      <c r="J6125" s="64">
        <f t="shared" si="1666"/>
        <v>0</v>
      </c>
      <c r="K6125" s="64">
        <f t="shared" si="1666"/>
        <v>0</v>
      </c>
      <c r="L6125" s="64">
        <f t="shared" si="1666"/>
        <v>0</v>
      </c>
      <c r="M6125" s="64">
        <f t="shared" si="1666"/>
        <v>14.293376035811534</v>
      </c>
      <c r="N6125" s="64">
        <f t="shared" si="1666"/>
        <v>104.38936694417933</v>
      </c>
      <c r="O6125" s="121"/>
      <c r="P6125" s="177">
        <v>0</v>
      </c>
      <c r="Q6125" s="177">
        <v>0</v>
      </c>
      <c r="R6125" s="177">
        <v>0</v>
      </c>
      <c r="S6125" s="177">
        <v>0</v>
      </c>
      <c r="T6125" s="177">
        <v>0</v>
      </c>
      <c r="U6125" s="177">
        <v>0</v>
      </c>
      <c r="V6125" s="177">
        <v>0</v>
      </c>
      <c r="W6125" s="177">
        <v>0</v>
      </c>
      <c r="X6125" s="177">
        <v>0</v>
      </c>
      <c r="Y6125" s="177">
        <v>0</v>
      </c>
      <c r="Z6125" s="177">
        <v>0</v>
      </c>
      <c r="AA6125" s="177">
        <v>38.148058776845041</v>
      </c>
      <c r="AB6125" s="177">
        <v>31.904534046450436</v>
      </c>
      <c r="AC6125" s="177">
        <v>34.336774120883859</v>
      </c>
      <c r="AD6125" s="177">
        <v>0</v>
      </c>
      <c r="AE6125" s="177">
        <v>0</v>
      </c>
      <c r="AF6125" s="177">
        <v>14.293376035811534</v>
      </c>
      <c r="AG6125" s="177">
        <v>0</v>
      </c>
      <c r="AH6125" s="177">
        <v>0</v>
      </c>
      <c r="AI6125" s="177">
        <v>0</v>
      </c>
      <c r="AJ6125" s="177">
        <v>20.372944237261709</v>
      </c>
    </row>
    <row r="6126" spans="1:36" hidden="1" outlineLevel="1" x14ac:dyDescent="0.25">
      <c r="A6126" s="190">
        <f t="shared" si="1658"/>
        <v>2037</v>
      </c>
      <c r="B6126" s="55">
        <f t="shared" si="1659"/>
        <v>3</v>
      </c>
      <c r="C6126" s="55">
        <f t="shared" si="1660"/>
        <v>15</v>
      </c>
      <c r="D6126" s="55">
        <f t="shared" si="1655"/>
        <v>255</v>
      </c>
      <c r="F6126" s="63">
        <f t="shared" si="1665"/>
        <v>50100.624999999964</v>
      </c>
      <c r="G6126" s="64">
        <f t="shared" si="1656"/>
        <v>142.50721060329818</v>
      </c>
      <c r="H6126" s="64">
        <f t="shared" si="1666"/>
        <v>0</v>
      </c>
      <c r="I6126" s="64">
        <f t="shared" si="1666"/>
        <v>17.816687282298087</v>
      </c>
      <c r="J6126" s="64">
        <f t="shared" si="1666"/>
        <v>0</v>
      </c>
      <c r="K6126" s="64">
        <f t="shared" si="1666"/>
        <v>0</v>
      </c>
      <c r="L6126" s="64">
        <f t="shared" si="1666"/>
        <v>0</v>
      </c>
      <c r="M6126" s="64">
        <f t="shared" si="1666"/>
        <v>14.679683496238869</v>
      </c>
      <c r="N6126" s="64">
        <f t="shared" si="1666"/>
        <v>110.01083982476123</v>
      </c>
      <c r="O6126" s="121"/>
      <c r="P6126" s="177">
        <v>0</v>
      </c>
      <c r="Q6126" s="177">
        <v>0</v>
      </c>
      <c r="R6126" s="177">
        <v>0</v>
      </c>
      <c r="S6126" s="177">
        <v>0</v>
      </c>
      <c r="T6126" s="177">
        <v>0</v>
      </c>
      <c r="U6126" s="177">
        <v>0</v>
      </c>
      <c r="V6126" s="177">
        <v>0</v>
      </c>
      <c r="W6126" s="177">
        <v>0</v>
      </c>
      <c r="X6126" s="177">
        <v>0</v>
      </c>
      <c r="Y6126" s="177">
        <v>0</v>
      </c>
      <c r="Z6126" s="177">
        <v>0</v>
      </c>
      <c r="AA6126" s="177">
        <v>40.625627749725197</v>
      </c>
      <c r="AB6126" s="177">
        <v>31.171968787389073</v>
      </c>
      <c r="AC6126" s="177">
        <v>38.213243287646954</v>
      </c>
      <c r="AD6126" s="177">
        <v>0</v>
      </c>
      <c r="AE6126" s="177">
        <v>0</v>
      </c>
      <c r="AF6126" s="177">
        <v>14.679683496238869</v>
      </c>
      <c r="AG6126" s="177">
        <v>0</v>
      </c>
      <c r="AH6126" s="177">
        <v>0</v>
      </c>
      <c r="AI6126" s="177">
        <v>0</v>
      </c>
      <c r="AJ6126" s="177">
        <v>17.816687282298087</v>
      </c>
    </row>
    <row r="6127" spans="1:36" hidden="1" outlineLevel="1" x14ac:dyDescent="0.25">
      <c r="A6127" s="190">
        <f t="shared" si="1658"/>
        <v>2037</v>
      </c>
      <c r="B6127" s="55">
        <f t="shared" si="1659"/>
        <v>3</v>
      </c>
      <c r="C6127" s="55">
        <f t="shared" si="1660"/>
        <v>16</v>
      </c>
      <c r="D6127" s="55">
        <f t="shared" si="1655"/>
        <v>255</v>
      </c>
      <c r="F6127" s="63">
        <f t="shared" si="1665"/>
        <v>50100.666666666628</v>
      </c>
      <c r="G6127" s="64">
        <f t="shared" si="1656"/>
        <v>136.87549238976592</v>
      </c>
      <c r="H6127" s="64">
        <f t="shared" si="1666"/>
        <v>0</v>
      </c>
      <c r="I6127" s="64">
        <f t="shared" si="1666"/>
        <v>11.391119790883206</v>
      </c>
      <c r="J6127" s="64">
        <f t="shared" si="1666"/>
        <v>0</v>
      </c>
      <c r="K6127" s="64">
        <f t="shared" si="1666"/>
        <v>0</v>
      </c>
      <c r="L6127" s="64">
        <f t="shared" si="1666"/>
        <v>0</v>
      </c>
      <c r="M6127" s="64">
        <f t="shared" si="1666"/>
        <v>15.355721551986715</v>
      </c>
      <c r="N6127" s="64">
        <f t="shared" si="1666"/>
        <v>110.12865104689601</v>
      </c>
      <c r="O6127" s="121"/>
      <c r="P6127" s="177">
        <v>0</v>
      </c>
      <c r="Q6127" s="177">
        <v>0</v>
      </c>
      <c r="R6127" s="177">
        <v>0</v>
      </c>
      <c r="S6127" s="177">
        <v>0</v>
      </c>
      <c r="T6127" s="177">
        <v>0</v>
      </c>
      <c r="U6127" s="177">
        <v>0</v>
      </c>
      <c r="V6127" s="177">
        <v>0</v>
      </c>
      <c r="W6127" s="177">
        <v>0</v>
      </c>
      <c r="X6127" s="177">
        <v>0</v>
      </c>
      <c r="Y6127" s="177">
        <v>0</v>
      </c>
      <c r="Z6127" s="177">
        <v>0</v>
      </c>
      <c r="AA6127" s="177">
        <v>41.74291405552723</v>
      </c>
      <c r="AB6127" s="177">
        <v>32.032018292610523</v>
      </c>
      <c r="AC6127" s="177">
        <v>36.353718698758257</v>
      </c>
      <c r="AD6127" s="177">
        <v>0</v>
      </c>
      <c r="AE6127" s="177">
        <v>0</v>
      </c>
      <c r="AF6127" s="177">
        <v>15.355721551986715</v>
      </c>
      <c r="AG6127" s="177">
        <v>0</v>
      </c>
      <c r="AH6127" s="177">
        <v>0</v>
      </c>
      <c r="AI6127" s="177">
        <v>0</v>
      </c>
      <c r="AJ6127" s="177">
        <v>11.391119790883206</v>
      </c>
    </row>
    <row r="6128" spans="1:36" hidden="1" outlineLevel="1" x14ac:dyDescent="0.25">
      <c r="A6128" s="190">
        <f t="shared" si="1658"/>
        <v>2037</v>
      </c>
      <c r="B6128" s="55">
        <f t="shared" si="1659"/>
        <v>3</v>
      </c>
      <c r="C6128" s="55">
        <f t="shared" si="1660"/>
        <v>17</v>
      </c>
      <c r="D6128" s="55">
        <f t="shared" si="1655"/>
        <v>255</v>
      </c>
      <c r="F6128" s="63">
        <f t="shared" si="1665"/>
        <v>50100.708333333292</v>
      </c>
      <c r="G6128" s="64">
        <f t="shared" si="1656"/>
        <v>134.07031072126495</v>
      </c>
      <c r="H6128" s="64">
        <f t="shared" si="1666"/>
        <v>0</v>
      </c>
      <c r="I6128" s="64">
        <f t="shared" si="1666"/>
        <v>3.0834202916090407</v>
      </c>
      <c r="J6128" s="64">
        <f t="shared" si="1666"/>
        <v>0</v>
      </c>
      <c r="K6128" s="64">
        <f t="shared" si="1666"/>
        <v>0</v>
      </c>
      <c r="L6128" s="64">
        <f t="shared" si="1666"/>
        <v>0</v>
      </c>
      <c r="M6128" s="64">
        <f t="shared" si="1666"/>
        <v>16.707797663482395</v>
      </c>
      <c r="N6128" s="64">
        <f t="shared" si="1666"/>
        <v>114.27909276617352</v>
      </c>
      <c r="O6128" s="121"/>
      <c r="P6128" s="177">
        <v>0</v>
      </c>
      <c r="Q6128" s="177">
        <v>0</v>
      </c>
      <c r="R6128" s="177">
        <v>0</v>
      </c>
      <c r="S6128" s="177">
        <v>0</v>
      </c>
      <c r="T6128" s="177">
        <v>0</v>
      </c>
      <c r="U6128" s="177">
        <v>0</v>
      </c>
      <c r="V6128" s="177">
        <v>0</v>
      </c>
      <c r="W6128" s="177">
        <v>0</v>
      </c>
      <c r="X6128" s="177">
        <v>0</v>
      </c>
      <c r="Y6128" s="177">
        <v>0</v>
      </c>
      <c r="Z6128" s="177">
        <v>0</v>
      </c>
      <c r="AA6128" s="177">
        <v>42.116952597634373</v>
      </c>
      <c r="AB6128" s="177">
        <v>33.836196872405381</v>
      </c>
      <c r="AC6128" s="177">
        <v>38.325943296133758</v>
      </c>
      <c r="AD6128" s="177">
        <v>0</v>
      </c>
      <c r="AE6128" s="177">
        <v>0</v>
      </c>
      <c r="AF6128" s="177">
        <v>16.707797663482395</v>
      </c>
      <c r="AG6128" s="177">
        <v>0</v>
      </c>
      <c r="AH6128" s="177">
        <v>0</v>
      </c>
      <c r="AI6128" s="177">
        <v>0</v>
      </c>
      <c r="AJ6128" s="177">
        <v>3.0834202916090407</v>
      </c>
    </row>
    <row r="6129" spans="1:36" hidden="1" outlineLevel="1" x14ac:dyDescent="0.25">
      <c r="A6129" s="190">
        <f t="shared" si="1658"/>
        <v>2037</v>
      </c>
      <c r="B6129" s="55">
        <f t="shared" si="1659"/>
        <v>3</v>
      </c>
      <c r="C6129" s="55">
        <f t="shared" si="1660"/>
        <v>18</v>
      </c>
      <c r="D6129" s="55">
        <f t="shared" si="1655"/>
        <v>255</v>
      </c>
      <c r="F6129" s="63">
        <f t="shared" si="1665"/>
        <v>50100.749999999956</v>
      </c>
      <c r="G6129" s="64">
        <f t="shared" si="1656"/>
        <v>133.13841571927537</v>
      </c>
      <c r="H6129" s="64">
        <f t="shared" si="1666"/>
        <v>0</v>
      </c>
      <c r="I6129" s="64">
        <f t="shared" si="1666"/>
        <v>0</v>
      </c>
      <c r="J6129" s="64">
        <f t="shared" si="1666"/>
        <v>0</v>
      </c>
      <c r="K6129" s="64">
        <f t="shared" si="1666"/>
        <v>0</v>
      </c>
      <c r="L6129" s="64">
        <f t="shared" si="1666"/>
        <v>0</v>
      </c>
      <c r="M6129" s="64">
        <f t="shared" si="1666"/>
        <v>18.253027505191753</v>
      </c>
      <c r="N6129" s="64">
        <f t="shared" si="1666"/>
        <v>114.8853882140836</v>
      </c>
      <c r="O6129" s="121"/>
      <c r="P6129" s="177">
        <v>0</v>
      </c>
      <c r="Q6129" s="177">
        <v>0</v>
      </c>
      <c r="R6129" s="177">
        <v>0</v>
      </c>
      <c r="S6129" s="177">
        <v>0</v>
      </c>
      <c r="T6129" s="177">
        <v>0</v>
      </c>
      <c r="U6129" s="177">
        <v>0</v>
      </c>
      <c r="V6129" s="177">
        <v>0</v>
      </c>
      <c r="W6129" s="177">
        <v>0</v>
      </c>
      <c r="X6129" s="177">
        <v>0</v>
      </c>
      <c r="Y6129" s="177">
        <v>0</v>
      </c>
      <c r="Z6129" s="177">
        <v>0</v>
      </c>
      <c r="AA6129" s="177">
        <v>41.502494613013774</v>
      </c>
      <c r="AB6129" s="177">
        <v>34.80744455849544</v>
      </c>
      <c r="AC6129" s="177">
        <v>38.575449042574384</v>
      </c>
      <c r="AD6129" s="177">
        <v>0</v>
      </c>
      <c r="AE6129" s="177">
        <v>0</v>
      </c>
      <c r="AF6129" s="177">
        <v>18.253027505191753</v>
      </c>
      <c r="AG6129" s="177">
        <v>0</v>
      </c>
      <c r="AH6129" s="177">
        <v>0</v>
      </c>
      <c r="AI6129" s="177">
        <v>0</v>
      </c>
      <c r="AJ6129" s="177">
        <v>0</v>
      </c>
    </row>
    <row r="6130" spans="1:36" hidden="1" outlineLevel="1" x14ac:dyDescent="0.25">
      <c r="A6130" s="190">
        <f t="shared" si="1658"/>
        <v>2037</v>
      </c>
      <c r="B6130" s="55">
        <f t="shared" si="1659"/>
        <v>3</v>
      </c>
      <c r="C6130" s="55">
        <f t="shared" si="1660"/>
        <v>19</v>
      </c>
      <c r="D6130" s="55">
        <f t="shared" si="1655"/>
        <v>255</v>
      </c>
      <c r="F6130" s="63">
        <f t="shared" si="1665"/>
        <v>50100.791666666621</v>
      </c>
      <c r="G6130" s="64">
        <f t="shared" si="1656"/>
        <v>134.33979266290223</v>
      </c>
      <c r="H6130" s="64">
        <f t="shared" si="1666"/>
        <v>0</v>
      </c>
      <c r="I6130" s="64">
        <f t="shared" si="1666"/>
        <v>0</v>
      </c>
      <c r="J6130" s="64">
        <f t="shared" si="1666"/>
        <v>0</v>
      </c>
      <c r="K6130" s="64">
        <f t="shared" si="1666"/>
        <v>0</v>
      </c>
      <c r="L6130" s="64">
        <f t="shared" si="1666"/>
        <v>0</v>
      </c>
      <c r="M6130" s="64">
        <f t="shared" si="1666"/>
        <v>19.411949886473771</v>
      </c>
      <c r="N6130" s="64">
        <f t="shared" si="1666"/>
        <v>114.92784277642845</v>
      </c>
      <c r="O6130" s="121"/>
      <c r="P6130" s="177">
        <v>0</v>
      </c>
      <c r="Q6130" s="177">
        <v>0</v>
      </c>
      <c r="R6130" s="177">
        <v>0</v>
      </c>
      <c r="S6130" s="177">
        <v>0</v>
      </c>
      <c r="T6130" s="177">
        <v>0</v>
      </c>
      <c r="U6130" s="177">
        <v>0</v>
      </c>
      <c r="V6130" s="177">
        <v>0</v>
      </c>
      <c r="W6130" s="177">
        <v>0</v>
      </c>
      <c r="X6130" s="177">
        <v>0</v>
      </c>
      <c r="Y6130" s="177">
        <v>0</v>
      </c>
      <c r="Z6130" s="177">
        <v>0</v>
      </c>
      <c r="AA6130" s="177">
        <v>43.085213326069187</v>
      </c>
      <c r="AB6130" s="177">
        <v>34.514530687056343</v>
      </c>
      <c r="AC6130" s="177">
        <v>37.328098763302918</v>
      </c>
      <c r="AD6130" s="177">
        <v>0</v>
      </c>
      <c r="AE6130" s="177">
        <v>0</v>
      </c>
      <c r="AF6130" s="177">
        <v>19.411949886473771</v>
      </c>
      <c r="AG6130" s="177">
        <v>0</v>
      </c>
      <c r="AH6130" s="177">
        <v>0</v>
      </c>
      <c r="AI6130" s="177">
        <v>0</v>
      </c>
      <c r="AJ6130" s="177">
        <v>0</v>
      </c>
    </row>
    <row r="6131" spans="1:36" hidden="1" outlineLevel="1" x14ac:dyDescent="0.25">
      <c r="A6131" s="190">
        <f t="shared" si="1658"/>
        <v>2037</v>
      </c>
      <c r="B6131" s="55">
        <f t="shared" si="1659"/>
        <v>3</v>
      </c>
      <c r="C6131" s="55">
        <f t="shared" si="1660"/>
        <v>20</v>
      </c>
      <c r="D6131" s="55">
        <f t="shared" si="1655"/>
        <v>255</v>
      </c>
      <c r="F6131" s="63">
        <f t="shared" si="1665"/>
        <v>50100.833333333285</v>
      </c>
      <c r="G6131" s="64">
        <f t="shared" si="1656"/>
        <v>135.50071441099408</v>
      </c>
      <c r="H6131" s="64">
        <f t="shared" si="1666"/>
        <v>0</v>
      </c>
      <c r="I6131" s="64">
        <f t="shared" si="1666"/>
        <v>0</v>
      </c>
      <c r="J6131" s="64">
        <f t="shared" si="1666"/>
        <v>0</v>
      </c>
      <c r="K6131" s="64">
        <f t="shared" si="1666"/>
        <v>0</v>
      </c>
      <c r="L6131" s="64">
        <f t="shared" si="1666"/>
        <v>0</v>
      </c>
      <c r="M6131" s="64">
        <f t="shared" si="1666"/>
        <v>20.377718537542115</v>
      </c>
      <c r="N6131" s="64">
        <f t="shared" si="1666"/>
        <v>115.12299587345197</v>
      </c>
      <c r="O6131" s="121"/>
      <c r="P6131" s="177">
        <v>0</v>
      </c>
      <c r="Q6131" s="177">
        <v>0</v>
      </c>
      <c r="R6131" s="177">
        <v>0</v>
      </c>
      <c r="S6131" s="177">
        <v>0</v>
      </c>
      <c r="T6131" s="177">
        <v>0</v>
      </c>
      <c r="U6131" s="177">
        <v>0</v>
      </c>
      <c r="V6131" s="177">
        <v>0</v>
      </c>
      <c r="W6131" s="177">
        <v>0</v>
      </c>
      <c r="X6131" s="177">
        <v>0</v>
      </c>
      <c r="Y6131" s="177">
        <v>0</v>
      </c>
      <c r="Z6131" s="177">
        <v>0</v>
      </c>
      <c r="AA6131" s="177">
        <v>44.655854591224795</v>
      </c>
      <c r="AB6131" s="177">
        <v>32.698631562448782</v>
      </c>
      <c r="AC6131" s="177">
        <v>37.7685097197784</v>
      </c>
      <c r="AD6131" s="177">
        <v>0</v>
      </c>
      <c r="AE6131" s="177">
        <v>0</v>
      </c>
      <c r="AF6131" s="177">
        <v>20.377718537542115</v>
      </c>
      <c r="AG6131" s="177">
        <v>0</v>
      </c>
      <c r="AH6131" s="177">
        <v>0</v>
      </c>
      <c r="AI6131" s="177">
        <v>0</v>
      </c>
      <c r="AJ6131" s="177">
        <v>0</v>
      </c>
    </row>
    <row r="6132" spans="1:36" hidden="1" outlineLevel="1" x14ac:dyDescent="0.25">
      <c r="A6132" s="190">
        <f t="shared" si="1658"/>
        <v>2037</v>
      </c>
      <c r="B6132" s="55">
        <f t="shared" si="1659"/>
        <v>3</v>
      </c>
      <c r="C6132" s="55">
        <f t="shared" si="1660"/>
        <v>21</v>
      </c>
      <c r="D6132" s="55">
        <f t="shared" si="1655"/>
        <v>255</v>
      </c>
      <c r="F6132" s="63">
        <f t="shared" si="1665"/>
        <v>50100.874999999949</v>
      </c>
      <c r="G6132" s="64">
        <f t="shared" si="1656"/>
        <v>134.34274023204608</v>
      </c>
      <c r="H6132" s="64">
        <f t="shared" si="1666"/>
        <v>0</v>
      </c>
      <c r="I6132" s="64">
        <f t="shared" si="1666"/>
        <v>0</v>
      </c>
      <c r="J6132" s="64">
        <f t="shared" si="1666"/>
        <v>0</v>
      </c>
      <c r="K6132" s="64">
        <f t="shared" si="1666"/>
        <v>0</v>
      </c>
      <c r="L6132" s="64">
        <f t="shared" si="1666"/>
        <v>0</v>
      </c>
      <c r="M6132" s="64">
        <f t="shared" si="1666"/>
        <v>19.991411077114776</v>
      </c>
      <c r="N6132" s="64">
        <f t="shared" si="1666"/>
        <v>114.35132915493131</v>
      </c>
      <c r="O6132" s="121"/>
      <c r="P6132" s="177">
        <v>0</v>
      </c>
      <c r="Q6132" s="177">
        <v>0</v>
      </c>
      <c r="R6132" s="177">
        <v>0</v>
      </c>
      <c r="S6132" s="177">
        <v>0</v>
      </c>
      <c r="T6132" s="177">
        <v>0</v>
      </c>
      <c r="U6132" s="177">
        <v>0</v>
      </c>
      <c r="V6132" s="177">
        <v>0</v>
      </c>
      <c r="W6132" s="177">
        <v>0</v>
      </c>
      <c r="X6132" s="177">
        <v>0</v>
      </c>
      <c r="Y6132" s="177">
        <v>0</v>
      </c>
      <c r="Z6132" s="177">
        <v>0</v>
      </c>
      <c r="AA6132" s="177">
        <v>43.924438402460915</v>
      </c>
      <c r="AB6132" s="177">
        <v>31.690987218509541</v>
      </c>
      <c r="AC6132" s="177">
        <v>38.735903533960858</v>
      </c>
      <c r="AD6132" s="177">
        <v>0</v>
      </c>
      <c r="AE6132" s="177">
        <v>0</v>
      </c>
      <c r="AF6132" s="177">
        <v>19.991411077114776</v>
      </c>
      <c r="AG6132" s="177">
        <v>0</v>
      </c>
      <c r="AH6132" s="177">
        <v>0</v>
      </c>
      <c r="AI6132" s="177">
        <v>0</v>
      </c>
      <c r="AJ6132" s="177">
        <v>0</v>
      </c>
    </row>
    <row r="6133" spans="1:36" hidden="1" outlineLevel="1" x14ac:dyDescent="0.25">
      <c r="A6133" s="190">
        <f t="shared" si="1658"/>
        <v>2037</v>
      </c>
      <c r="B6133" s="55">
        <f t="shared" si="1659"/>
        <v>3</v>
      </c>
      <c r="C6133" s="55">
        <f t="shared" si="1660"/>
        <v>22</v>
      </c>
      <c r="D6133" s="55">
        <f t="shared" si="1655"/>
        <v>255</v>
      </c>
      <c r="F6133" s="63">
        <f t="shared" si="1665"/>
        <v>50100.916666666613</v>
      </c>
      <c r="G6133" s="64">
        <f t="shared" si="1656"/>
        <v>133.56865898804097</v>
      </c>
      <c r="H6133" s="64">
        <f t="shared" si="1666"/>
        <v>0</v>
      </c>
      <c r="I6133" s="64">
        <f t="shared" si="1666"/>
        <v>0</v>
      </c>
      <c r="J6133" s="64">
        <f t="shared" si="1666"/>
        <v>0</v>
      </c>
      <c r="K6133" s="64">
        <f t="shared" si="1666"/>
        <v>0</v>
      </c>
      <c r="L6133" s="64">
        <f t="shared" si="1666"/>
        <v>0</v>
      </c>
      <c r="M6133" s="64">
        <f t="shared" si="1666"/>
        <v>20.570872267755785</v>
      </c>
      <c r="N6133" s="64">
        <f t="shared" si="1666"/>
        <v>112.99778672028518</v>
      </c>
      <c r="O6133" s="121"/>
      <c r="P6133" s="177">
        <v>0</v>
      </c>
      <c r="Q6133" s="177">
        <v>0</v>
      </c>
      <c r="R6133" s="177">
        <v>0</v>
      </c>
      <c r="S6133" s="177">
        <v>0</v>
      </c>
      <c r="T6133" s="177">
        <v>0</v>
      </c>
      <c r="U6133" s="177">
        <v>0</v>
      </c>
      <c r="V6133" s="177">
        <v>0</v>
      </c>
      <c r="W6133" s="177">
        <v>0</v>
      </c>
      <c r="X6133" s="177">
        <v>0</v>
      </c>
      <c r="Y6133" s="177">
        <v>0</v>
      </c>
      <c r="Z6133" s="177">
        <v>0</v>
      </c>
      <c r="AA6133" s="177">
        <v>42.142104566387772</v>
      </c>
      <c r="AB6133" s="177">
        <v>33.086151778308583</v>
      </c>
      <c r="AC6133" s="177">
        <v>37.769530375588822</v>
      </c>
      <c r="AD6133" s="177">
        <v>0</v>
      </c>
      <c r="AE6133" s="177">
        <v>0</v>
      </c>
      <c r="AF6133" s="177">
        <v>20.570872267755785</v>
      </c>
      <c r="AG6133" s="177">
        <v>0</v>
      </c>
      <c r="AH6133" s="177">
        <v>0</v>
      </c>
      <c r="AI6133" s="177">
        <v>0</v>
      </c>
      <c r="AJ6133" s="177">
        <v>0</v>
      </c>
    </row>
    <row r="6134" spans="1:36" hidden="1" outlineLevel="1" x14ac:dyDescent="0.25">
      <c r="A6134" s="190">
        <f t="shared" si="1658"/>
        <v>2037</v>
      </c>
      <c r="B6134" s="55">
        <f t="shared" si="1659"/>
        <v>3</v>
      </c>
      <c r="C6134" s="55">
        <f t="shared" si="1660"/>
        <v>23</v>
      </c>
      <c r="D6134" s="55">
        <f t="shared" si="1655"/>
        <v>255</v>
      </c>
      <c r="F6134" s="63">
        <f t="shared" si="1665"/>
        <v>50100.958333333278</v>
      </c>
      <c r="G6134" s="64">
        <f t="shared" si="1656"/>
        <v>130.78224106446592</v>
      </c>
      <c r="H6134" s="64">
        <f t="shared" si="1666"/>
        <v>0</v>
      </c>
      <c r="I6134" s="64">
        <f t="shared" si="1666"/>
        <v>0</v>
      </c>
      <c r="J6134" s="64">
        <f t="shared" si="1666"/>
        <v>0</v>
      </c>
      <c r="K6134" s="64">
        <f t="shared" si="1666"/>
        <v>0</v>
      </c>
      <c r="L6134" s="64">
        <f t="shared" si="1666"/>
        <v>0</v>
      </c>
      <c r="M6134" s="64">
        <f t="shared" si="1666"/>
        <v>20.474295402648956</v>
      </c>
      <c r="N6134" s="64">
        <f t="shared" si="1666"/>
        <v>110.30794566181696</v>
      </c>
      <c r="O6134" s="121"/>
      <c r="P6134" s="177">
        <v>0</v>
      </c>
      <c r="Q6134" s="177">
        <v>0</v>
      </c>
      <c r="R6134" s="177">
        <v>0</v>
      </c>
      <c r="S6134" s="177">
        <v>0</v>
      </c>
      <c r="T6134" s="177">
        <v>0</v>
      </c>
      <c r="U6134" s="177">
        <v>0</v>
      </c>
      <c r="V6134" s="177">
        <v>0</v>
      </c>
      <c r="W6134" s="177">
        <v>0</v>
      </c>
      <c r="X6134" s="177">
        <v>0</v>
      </c>
      <c r="Y6134" s="177">
        <v>0</v>
      </c>
      <c r="Z6134" s="177">
        <v>0</v>
      </c>
      <c r="AA6134" s="177">
        <v>40.496174221124754</v>
      </c>
      <c r="AB6134" s="177">
        <v>33.70914415281117</v>
      </c>
      <c r="AC6134" s="177">
        <v>36.102627287881035</v>
      </c>
      <c r="AD6134" s="177">
        <v>0</v>
      </c>
      <c r="AE6134" s="177">
        <v>0</v>
      </c>
      <c r="AF6134" s="177">
        <v>20.474295402648956</v>
      </c>
      <c r="AG6134" s="177">
        <v>0</v>
      </c>
      <c r="AH6134" s="177">
        <v>0</v>
      </c>
      <c r="AI6134" s="177">
        <v>0</v>
      </c>
      <c r="AJ6134" s="177">
        <v>0</v>
      </c>
    </row>
    <row r="6135" spans="1:36" hidden="1" outlineLevel="1" x14ac:dyDescent="0.25">
      <c r="A6135" s="190">
        <f t="shared" si="1658"/>
        <v>2037</v>
      </c>
      <c r="B6135" s="55">
        <f t="shared" si="1659"/>
        <v>4</v>
      </c>
      <c r="C6135" s="55">
        <f t="shared" si="1660"/>
        <v>0</v>
      </c>
      <c r="D6135" s="55">
        <f t="shared" si="1655"/>
        <v>256</v>
      </c>
      <c r="F6135" s="63">
        <f t="shared" ref="F6135" si="1667">EDATE(F6111,1)</f>
        <v>50131</v>
      </c>
      <c r="G6135" s="64">
        <f t="shared" si="1656"/>
        <v>117.69748766271016</v>
      </c>
      <c r="H6135" s="64">
        <f t="shared" ref="H6135:N6144" si="1668">SUMIF($P$6:$AK$6,H$6,$P6135:$AK6135)</f>
        <v>0</v>
      </c>
      <c r="I6135" s="64">
        <f t="shared" si="1668"/>
        <v>0</v>
      </c>
      <c r="J6135" s="64">
        <f t="shared" si="1668"/>
        <v>0</v>
      </c>
      <c r="K6135" s="64">
        <f t="shared" si="1668"/>
        <v>0</v>
      </c>
      <c r="L6135" s="64">
        <f t="shared" si="1668"/>
        <v>0</v>
      </c>
      <c r="M6135" s="64">
        <f t="shared" si="1668"/>
        <v>22.333664251366152</v>
      </c>
      <c r="N6135" s="64">
        <f t="shared" si="1668"/>
        <v>95.363823411344001</v>
      </c>
      <c r="O6135" s="121"/>
      <c r="P6135" s="177">
        <v>0</v>
      </c>
      <c r="Q6135" s="177">
        <v>0</v>
      </c>
      <c r="R6135" s="177">
        <v>0</v>
      </c>
      <c r="S6135" s="177">
        <v>0</v>
      </c>
      <c r="T6135" s="177">
        <v>0</v>
      </c>
      <c r="U6135" s="177">
        <v>0</v>
      </c>
      <c r="V6135" s="177">
        <v>0</v>
      </c>
      <c r="W6135" s="177">
        <v>0</v>
      </c>
      <c r="X6135" s="177">
        <v>0</v>
      </c>
      <c r="Y6135" s="177">
        <v>0</v>
      </c>
      <c r="Z6135" s="177">
        <v>0</v>
      </c>
      <c r="AA6135" s="177">
        <v>35.495974702415232</v>
      </c>
      <c r="AB6135" s="177">
        <v>31.709789809679492</v>
      </c>
      <c r="AC6135" s="177">
        <v>28.158058899249269</v>
      </c>
      <c r="AD6135" s="177">
        <v>0</v>
      </c>
      <c r="AE6135" s="177">
        <v>0</v>
      </c>
      <c r="AF6135" s="177">
        <v>22.333664251366152</v>
      </c>
      <c r="AG6135" s="177">
        <v>0</v>
      </c>
      <c r="AH6135" s="177">
        <v>0</v>
      </c>
      <c r="AI6135" s="177">
        <v>0</v>
      </c>
      <c r="AJ6135" s="177">
        <v>0</v>
      </c>
    </row>
    <row r="6136" spans="1:36" hidden="1" outlineLevel="1" x14ac:dyDescent="0.25">
      <c r="A6136" s="190">
        <f t="shared" si="1658"/>
        <v>2037</v>
      </c>
      <c r="B6136" s="55">
        <f t="shared" si="1659"/>
        <v>4</v>
      </c>
      <c r="C6136" s="55">
        <f t="shared" si="1660"/>
        <v>1</v>
      </c>
      <c r="D6136" s="55">
        <f t="shared" si="1655"/>
        <v>256</v>
      </c>
      <c r="F6136" s="63">
        <f t="shared" ref="F6136" si="1669">F6135+1/24</f>
        <v>50131.041666666664</v>
      </c>
      <c r="G6136" s="64">
        <f t="shared" si="1656"/>
        <v>119.34506448684303</v>
      </c>
      <c r="H6136" s="64">
        <f t="shared" si="1668"/>
        <v>0</v>
      </c>
      <c r="I6136" s="64">
        <f t="shared" si="1668"/>
        <v>0</v>
      </c>
      <c r="J6136" s="64">
        <f t="shared" si="1668"/>
        <v>0</v>
      </c>
      <c r="K6136" s="64">
        <f t="shared" si="1668"/>
        <v>0</v>
      </c>
      <c r="L6136" s="64">
        <f t="shared" si="1668"/>
        <v>0</v>
      </c>
      <c r="M6136" s="64">
        <f t="shared" si="1668"/>
        <v>22.592355343080818</v>
      </c>
      <c r="N6136" s="64">
        <f t="shared" si="1668"/>
        <v>96.752709143762218</v>
      </c>
      <c r="O6136" s="121"/>
      <c r="P6136" s="177">
        <v>0</v>
      </c>
      <c r="Q6136" s="177">
        <v>0</v>
      </c>
      <c r="R6136" s="177">
        <v>0</v>
      </c>
      <c r="S6136" s="177">
        <v>0</v>
      </c>
      <c r="T6136" s="177">
        <v>0</v>
      </c>
      <c r="U6136" s="177">
        <v>0</v>
      </c>
      <c r="V6136" s="177">
        <v>0</v>
      </c>
      <c r="W6136" s="177">
        <v>0</v>
      </c>
      <c r="X6136" s="177">
        <v>0</v>
      </c>
      <c r="Y6136" s="177">
        <v>0</v>
      </c>
      <c r="Z6136" s="177">
        <v>0</v>
      </c>
      <c r="AA6136" s="177">
        <v>35.064500237923831</v>
      </c>
      <c r="AB6136" s="177">
        <v>31.048699853414746</v>
      </c>
      <c r="AC6136" s="177">
        <v>30.639509052423641</v>
      </c>
      <c r="AD6136" s="177">
        <v>0</v>
      </c>
      <c r="AE6136" s="177">
        <v>0</v>
      </c>
      <c r="AF6136" s="177">
        <v>22.592355343080818</v>
      </c>
      <c r="AG6136" s="177">
        <v>0</v>
      </c>
      <c r="AH6136" s="177">
        <v>0</v>
      </c>
      <c r="AI6136" s="177">
        <v>0</v>
      </c>
      <c r="AJ6136" s="177">
        <v>0</v>
      </c>
    </row>
    <row r="6137" spans="1:36" hidden="1" outlineLevel="1" x14ac:dyDescent="0.25">
      <c r="A6137" s="190">
        <f t="shared" si="1658"/>
        <v>2037</v>
      </c>
      <c r="B6137" s="55">
        <f t="shared" si="1659"/>
        <v>4</v>
      </c>
      <c r="C6137" s="55">
        <f t="shared" si="1660"/>
        <v>2</v>
      </c>
      <c r="D6137" s="55">
        <f t="shared" si="1655"/>
        <v>256</v>
      </c>
      <c r="F6137" s="63">
        <f t="shared" si="1665"/>
        <v>50131.083333333328</v>
      </c>
      <c r="G6137" s="64">
        <f t="shared" si="1656"/>
        <v>121.45758099690501</v>
      </c>
      <c r="H6137" s="64">
        <f t="shared" si="1668"/>
        <v>0</v>
      </c>
      <c r="I6137" s="64">
        <f t="shared" si="1668"/>
        <v>0</v>
      </c>
      <c r="J6137" s="64">
        <f t="shared" si="1668"/>
        <v>0</v>
      </c>
      <c r="K6137" s="64">
        <f t="shared" si="1668"/>
        <v>0</v>
      </c>
      <c r="L6137" s="64">
        <f t="shared" si="1668"/>
        <v>0</v>
      </c>
      <c r="M6137" s="64">
        <f t="shared" si="1668"/>
        <v>21.730051704031936</v>
      </c>
      <c r="N6137" s="64">
        <f t="shared" si="1668"/>
        <v>99.727529292873072</v>
      </c>
      <c r="O6137" s="121"/>
      <c r="P6137" s="177">
        <v>0</v>
      </c>
      <c r="Q6137" s="177">
        <v>0</v>
      </c>
      <c r="R6137" s="177">
        <v>0</v>
      </c>
      <c r="S6137" s="177">
        <v>0</v>
      </c>
      <c r="T6137" s="177">
        <v>0</v>
      </c>
      <c r="U6137" s="177">
        <v>0</v>
      </c>
      <c r="V6137" s="177">
        <v>0</v>
      </c>
      <c r="W6137" s="177">
        <v>0</v>
      </c>
      <c r="X6137" s="177">
        <v>0</v>
      </c>
      <c r="Y6137" s="177">
        <v>0</v>
      </c>
      <c r="Z6137" s="177">
        <v>0</v>
      </c>
      <c r="AA6137" s="177">
        <v>36.263279486345944</v>
      </c>
      <c r="AB6137" s="177">
        <v>31.977305991869159</v>
      </c>
      <c r="AC6137" s="177">
        <v>31.48694381465797</v>
      </c>
      <c r="AD6137" s="177">
        <v>0</v>
      </c>
      <c r="AE6137" s="177">
        <v>0</v>
      </c>
      <c r="AF6137" s="177">
        <v>21.730051704031936</v>
      </c>
      <c r="AG6137" s="177">
        <v>0</v>
      </c>
      <c r="AH6137" s="177">
        <v>0</v>
      </c>
      <c r="AI6137" s="177">
        <v>0</v>
      </c>
      <c r="AJ6137" s="177">
        <v>0</v>
      </c>
    </row>
    <row r="6138" spans="1:36" hidden="1" outlineLevel="1" x14ac:dyDescent="0.25">
      <c r="A6138" s="190">
        <f t="shared" si="1658"/>
        <v>2037</v>
      </c>
      <c r="B6138" s="55">
        <f t="shared" si="1659"/>
        <v>4</v>
      </c>
      <c r="C6138" s="55">
        <f t="shared" si="1660"/>
        <v>3</v>
      </c>
      <c r="D6138" s="55">
        <f t="shared" si="1655"/>
        <v>256</v>
      </c>
      <c r="F6138" s="63">
        <f t="shared" si="1665"/>
        <v>50131.124999999993</v>
      </c>
      <c r="G6138" s="64">
        <f t="shared" si="1656"/>
        <v>118.80493647629717</v>
      </c>
      <c r="H6138" s="64">
        <f t="shared" si="1668"/>
        <v>0</v>
      </c>
      <c r="I6138" s="64">
        <f t="shared" si="1668"/>
        <v>0</v>
      </c>
      <c r="J6138" s="64">
        <f t="shared" si="1668"/>
        <v>0</v>
      </c>
      <c r="K6138" s="64">
        <f t="shared" si="1668"/>
        <v>0</v>
      </c>
      <c r="L6138" s="64">
        <f t="shared" si="1668"/>
        <v>0</v>
      </c>
      <c r="M6138" s="64">
        <f t="shared" si="1668"/>
        <v>21.385130248412374</v>
      </c>
      <c r="N6138" s="64">
        <f t="shared" si="1668"/>
        <v>97.419806227884791</v>
      </c>
      <c r="O6138" s="121"/>
      <c r="P6138" s="177">
        <v>0</v>
      </c>
      <c r="Q6138" s="177">
        <v>0</v>
      </c>
      <c r="R6138" s="177">
        <v>0</v>
      </c>
      <c r="S6138" s="177">
        <v>0</v>
      </c>
      <c r="T6138" s="177">
        <v>0</v>
      </c>
      <c r="U6138" s="177">
        <v>0</v>
      </c>
      <c r="V6138" s="177">
        <v>0</v>
      </c>
      <c r="W6138" s="177">
        <v>0</v>
      </c>
      <c r="X6138" s="177">
        <v>0</v>
      </c>
      <c r="Y6138" s="177">
        <v>0</v>
      </c>
      <c r="Z6138" s="177">
        <v>0</v>
      </c>
      <c r="AA6138" s="177">
        <v>35.444836645093417</v>
      </c>
      <c r="AB6138" s="177">
        <v>32.496048960761222</v>
      </c>
      <c r="AC6138" s="177">
        <v>29.478920622030142</v>
      </c>
      <c r="AD6138" s="177">
        <v>0</v>
      </c>
      <c r="AE6138" s="177">
        <v>0</v>
      </c>
      <c r="AF6138" s="177">
        <v>21.385130248412374</v>
      </c>
      <c r="AG6138" s="177">
        <v>0</v>
      </c>
      <c r="AH6138" s="177">
        <v>0</v>
      </c>
      <c r="AI6138" s="177">
        <v>0</v>
      </c>
      <c r="AJ6138" s="177">
        <v>0</v>
      </c>
    </row>
    <row r="6139" spans="1:36" hidden="1" outlineLevel="1" x14ac:dyDescent="0.25">
      <c r="A6139" s="190">
        <f t="shared" si="1658"/>
        <v>2037</v>
      </c>
      <c r="B6139" s="55">
        <f t="shared" si="1659"/>
        <v>4</v>
      </c>
      <c r="C6139" s="55">
        <f t="shared" si="1660"/>
        <v>4</v>
      </c>
      <c r="D6139" s="55">
        <f t="shared" si="1655"/>
        <v>256</v>
      </c>
      <c r="F6139" s="63">
        <f t="shared" si="1665"/>
        <v>50131.166666666657</v>
      </c>
      <c r="G6139" s="64">
        <f t="shared" si="1656"/>
        <v>122.67892270770957</v>
      </c>
      <c r="H6139" s="64">
        <f t="shared" si="1668"/>
        <v>0</v>
      </c>
      <c r="I6139" s="64">
        <f t="shared" si="1668"/>
        <v>0</v>
      </c>
      <c r="J6139" s="64">
        <f t="shared" si="1668"/>
        <v>0</v>
      </c>
      <c r="K6139" s="64">
        <f t="shared" si="1668"/>
        <v>0</v>
      </c>
      <c r="L6139" s="64">
        <f t="shared" si="1668"/>
        <v>0</v>
      </c>
      <c r="M6139" s="64">
        <f t="shared" si="1668"/>
        <v>20.43659624545861</v>
      </c>
      <c r="N6139" s="64">
        <f t="shared" si="1668"/>
        <v>102.24232646225096</v>
      </c>
      <c r="O6139" s="121"/>
      <c r="P6139" s="177">
        <v>0</v>
      </c>
      <c r="Q6139" s="177">
        <v>0</v>
      </c>
      <c r="R6139" s="177">
        <v>0</v>
      </c>
      <c r="S6139" s="177">
        <v>0</v>
      </c>
      <c r="T6139" s="177">
        <v>0</v>
      </c>
      <c r="U6139" s="177">
        <v>0</v>
      </c>
      <c r="V6139" s="177">
        <v>0</v>
      </c>
      <c r="W6139" s="177">
        <v>0</v>
      </c>
      <c r="X6139" s="177">
        <v>0</v>
      </c>
      <c r="Y6139" s="177">
        <v>0</v>
      </c>
      <c r="Z6139" s="177">
        <v>0</v>
      </c>
      <c r="AA6139" s="177">
        <v>37.52538768209844</v>
      </c>
      <c r="AB6139" s="177">
        <v>32.43727719339504</v>
      </c>
      <c r="AC6139" s="177">
        <v>32.279661586757477</v>
      </c>
      <c r="AD6139" s="177">
        <v>0</v>
      </c>
      <c r="AE6139" s="177">
        <v>0</v>
      </c>
      <c r="AF6139" s="177">
        <v>20.43659624545861</v>
      </c>
      <c r="AG6139" s="177">
        <v>0</v>
      </c>
      <c r="AH6139" s="177">
        <v>0</v>
      </c>
      <c r="AI6139" s="177">
        <v>0</v>
      </c>
      <c r="AJ6139" s="177">
        <v>0</v>
      </c>
    </row>
    <row r="6140" spans="1:36" hidden="1" outlineLevel="1" x14ac:dyDescent="0.25">
      <c r="A6140" s="190">
        <f t="shared" si="1658"/>
        <v>2037</v>
      </c>
      <c r="B6140" s="55">
        <f t="shared" si="1659"/>
        <v>4</v>
      </c>
      <c r="C6140" s="55">
        <f t="shared" si="1660"/>
        <v>5</v>
      </c>
      <c r="D6140" s="55">
        <f t="shared" si="1655"/>
        <v>256</v>
      </c>
      <c r="F6140" s="63">
        <f t="shared" si="1665"/>
        <v>50131.208333333321</v>
      </c>
      <c r="G6140" s="64">
        <f t="shared" si="1656"/>
        <v>123.02660171060546</v>
      </c>
      <c r="H6140" s="64">
        <f t="shared" si="1668"/>
        <v>0</v>
      </c>
      <c r="I6140" s="64">
        <f t="shared" si="1668"/>
        <v>0.24137327411042808</v>
      </c>
      <c r="J6140" s="64">
        <f t="shared" si="1668"/>
        <v>0</v>
      </c>
      <c r="K6140" s="64">
        <f t="shared" si="1668"/>
        <v>0</v>
      </c>
      <c r="L6140" s="64">
        <f t="shared" si="1668"/>
        <v>0</v>
      </c>
      <c r="M6140" s="64">
        <f t="shared" si="1668"/>
        <v>19.574292606409717</v>
      </c>
      <c r="N6140" s="64">
        <f t="shared" si="1668"/>
        <v>103.21093583008532</v>
      </c>
      <c r="O6140" s="121"/>
      <c r="P6140" s="177">
        <v>0</v>
      </c>
      <c r="Q6140" s="177">
        <v>0</v>
      </c>
      <c r="R6140" s="177">
        <v>0</v>
      </c>
      <c r="S6140" s="177">
        <v>0</v>
      </c>
      <c r="T6140" s="177">
        <v>0</v>
      </c>
      <c r="U6140" s="177">
        <v>0</v>
      </c>
      <c r="V6140" s="177">
        <v>0</v>
      </c>
      <c r="W6140" s="177">
        <v>0</v>
      </c>
      <c r="X6140" s="177">
        <v>0</v>
      </c>
      <c r="Y6140" s="177">
        <v>0</v>
      </c>
      <c r="Z6140" s="177">
        <v>0</v>
      </c>
      <c r="AA6140" s="177">
        <v>37.606115184994266</v>
      </c>
      <c r="AB6140" s="177">
        <v>31.607060909276605</v>
      </c>
      <c r="AC6140" s="177">
        <v>33.997759735814455</v>
      </c>
      <c r="AD6140" s="177">
        <v>0</v>
      </c>
      <c r="AE6140" s="177">
        <v>0</v>
      </c>
      <c r="AF6140" s="177">
        <v>19.574292606409717</v>
      </c>
      <c r="AG6140" s="177">
        <v>0</v>
      </c>
      <c r="AH6140" s="177">
        <v>0</v>
      </c>
      <c r="AI6140" s="177">
        <v>0</v>
      </c>
      <c r="AJ6140" s="177">
        <v>0.24137327411042808</v>
      </c>
    </row>
    <row r="6141" spans="1:36" hidden="1" outlineLevel="1" x14ac:dyDescent="0.25">
      <c r="A6141" s="190">
        <f t="shared" si="1658"/>
        <v>2037</v>
      </c>
      <c r="B6141" s="55">
        <f t="shared" si="1659"/>
        <v>4</v>
      </c>
      <c r="C6141" s="55">
        <f t="shared" si="1660"/>
        <v>6</v>
      </c>
      <c r="D6141" s="55">
        <f t="shared" si="1655"/>
        <v>256</v>
      </c>
      <c r="F6141" s="63">
        <f t="shared" si="1665"/>
        <v>50131.249999999985</v>
      </c>
      <c r="G6141" s="64">
        <f t="shared" si="1656"/>
        <v>134.29075564716788</v>
      </c>
      <c r="H6141" s="64">
        <f t="shared" si="1668"/>
        <v>0</v>
      </c>
      <c r="I6141" s="64">
        <f t="shared" si="1668"/>
        <v>10.410644533358353</v>
      </c>
      <c r="J6141" s="64">
        <f t="shared" si="1668"/>
        <v>0</v>
      </c>
      <c r="K6141" s="64">
        <f t="shared" si="1668"/>
        <v>0</v>
      </c>
      <c r="L6141" s="64">
        <f t="shared" si="1668"/>
        <v>0</v>
      </c>
      <c r="M6141" s="64">
        <f t="shared" si="1668"/>
        <v>19.143140786885272</v>
      </c>
      <c r="N6141" s="64">
        <f t="shared" si="1668"/>
        <v>104.73697032692425</v>
      </c>
      <c r="O6141" s="121"/>
      <c r="P6141" s="177">
        <v>0</v>
      </c>
      <c r="Q6141" s="177">
        <v>0</v>
      </c>
      <c r="R6141" s="177">
        <v>0</v>
      </c>
      <c r="S6141" s="177">
        <v>0</v>
      </c>
      <c r="T6141" s="177">
        <v>0</v>
      </c>
      <c r="U6141" s="177">
        <v>0</v>
      </c>
      <c r="V6141" s="177">
        <v>0</v>
      </c>
      <c r="W6141" s="177">
        <v>0</v>
      </c>
      <c r="X6141" s="177">
        <v>0</v>
      </c>
      <c r="Y6141" s="177">
        <v>0</v>
      </c>
      <c r="Z6141" s="177">
        <v>0</v>
      </c>
      <c r="AA6141" s="177">
        <v>38.257145068729884</v>
      </c>
      <c r="AB6141" s="177">
        <v>31.859864398615514</v>
      </c>
      <c r="AC6141" s="177">
        <v>34.619960859578846</v>
      </c>
      <c r="AD6141" s="177">
        <v>0</v>
      </c>
      <c r="AE6141" s="177">
        <v>0</v>
      </c>
      <c r="AF6141" s="177">
        <v>19.143140786885272</v>
      </c>
      <c r="AG6141" s="177">
        <v>0</v>
      </c>
      <c r="AH6141" s="177">
        <v>0</v>
      </c>
      <c r="AI6141" s="177">
        <v>0</v>
      </c>
      <c r="AJ6141" s="177">
        <v>10.410644533358353</v>
      </c>
    </row>
    <row r="6142" spans="1:36" hidden="1" outlineLevel="1" x14ac:dyDescent="0.25">
      <c r="A6142" s="190">
        <f t="shared" si="1658"/>
        <v>2037</v>
      </c>
      <c r="B6142" s="55">
        <f t="shared" si="1659"/>
        <v>4</v>
      </c>
      <c r="C6142" s="55">
        <f t="shared" si="1660"/>
        <v>7</v>
      </c>
      <c r="D6142" s="55">
        <f t="shared" si="1655"/>
        <v>256</v>
      </c>
      <c r="F6142" s="63">
        <f t="shared" si="1665"/>
        <v>50131.29166666665</v>
      </c>
      <c r="G6142" s="64">
        <f t="shared" si="1656"/>
        <v>155.483221509309</v>
      </c>
      <c r="H6142" s="64">
        <f t="shared" si="1668"/>
        <v>0</v>
      </c>
      <c r="I6142" s="64">
        <f t="shared" si="1668"/>
        <v>27.136613835637206</v>
      </c>
      <c r="J6142" s="64">
        <f t="shared" si="1668"/>
        <v>0</v>
      </c>
      <c r="K6142" s="64">
        <f t="shared" si="1668"/>
        <v>0</v>
      </c>
      <c r="L6142" s="64">
        <f t="shared" si="1668"/>
        <v>0</v>
      </c>
      <c r="M6142" s="64">
        <f t="shared" si="1668"/>
        <v>18.108376420026609</v>
      </c>
      <c r="N6142" s="64">
        <f t="shared" si="1668"/>
        <v>110.23823125364518</v>
      </c>
      <c r="O6142" s="121"/>
      <c r="P6142" s="177">
        <v>0</v>
      </c>
      <c r="Q6142" s="177">
        <v>0</v>
      </c>
      <c r="R6142" s="177">
        <v>0</v>
      </c>
      <c r="S6142" s="177">
        <v>0</v>
      </c>
      <c r="T6142" s="177">
        <v>0</v>
      </c>
      <c r="U6142" s="177">
        <v>0</v>
      </c>
      <c r="V6142" s="177">
        <v>0</v>
      </c>
      <c r="W6142" s="177">
        <v>0</v>
      </c>
      <c r="X6142" s="177">
        <v>0</v>
      </c>
      <c r="Y6142" s="177">
        <v>0</v>
      </c>
      <c r="Z6142" s="177">
        <v>0</v>
      </c>
      <c r="AA6142" s="177">
        <v>40.689842274673424</v>
      </c>
      <c r="AB6142" s="177">
        <v>33.243699794907961</v>
      </c>
      <c r="AC6142" s="177">
        <v>36.304689184063797</v>
      </c>
      <c r="AD6142" s="177">
        <v>0</v>
      </c>
      <c r="AE6142" s="177">
        <v>0</v>
      </c>
      <c r="AF6142" s="177">
        <v>18.108376420026609</v>
      </c>
      <c r="AG6142" s="177">
        <v>0</v>
      </c>
      <c r="AH6142" s="177">
        <v>0</v>
      </c>
      <c r="AI6142" s="177">
        <v>0</v>
      </c>
      <c r="AJ6142" s="177">
        <v>27.136613835637206</v>
      </c>
    </row>
    <row r="6143" spans="1:36" hidden="1" outlineLevel="1" x14ac:dyDescent="0.25">
      <c r="A6143" s="190">
        <f t="shared" si="1658"/>
        <v>2037</v>
      </c>
      <c r="B6143" s="55">
        <f t="shared" si="1659"/>
        <v>4</v>
      </c>
      <c r="C6143" s="55">
        <f t="shared" si="1660"/>
        <v>8</v>
      </c>
      <c r="D6143" s="55">
        <f t="shared" si="1655"/>
        <v>256</v>
      </c>
      <c r="F6143" s="63">
        <f t="shared" si="1665"/>
        <v>50131.333333333314</v>
      </c>
      <c r="G6143" s="64">
        <f t="shared" si="1656"/>
        <v>164.42019209760804</v>
      </c>
      <c r="H6143" s="64">
        <f t="shared" si="1668"/>
        <v>0</v>
      </c>
      <c r="I6143" s="64">
        <f t="shared" si="1668"/>
        <v>35.974320742813248</v>
      </c>
      <c r="J6143" s="64">
        <f t="shared" si="1668"/>
        <v>0</v>
      </c>
      <c r="K6143" s="64">
        <f t="shared" si="1668"/>
        <v>0</v>
      </c>
      <c r="L6143" s="64">
        <f t="shared" si="1668"/>
        <v>0</v>
      </c>
      <c r="M6143" s="64">
        <f t="shared" si="1668"/>
        <v>15.866386958499504</v>
      </c>
      <c r="N6143" s="64">
        <f t="shared" si="1668"/>
        <v>112.5794843962953</v>
      </c>
      <c r="O6143" s="121"/>
      <c r="P6143" s="177">
        <v>0</v>
      </c>
      <c r="Q6143" s="177">
        <v>0</v>
      </c>
      <c r="R6143" s="177">
        <v>0</v>
      </c>
      <c r="S6143" s="177">
        <v>0</v>
      </c>
      <c r="T6143" s="177">
        <v>0</v>
      </c>
      <c r="U6143" s="177">
        <v>0</v>
      </c>
      <c r="V6143" s="177">
        <v>0</v>
      </c>
      <c r="W6143" s="177">
        <v>0</v>
      </c>
      <c r="X6143" s="177">
        <v>0</v>
      </c>
      <c r="Y6143" s="177">
        <v>0</v>
      </c>
      <c r="Z6143" s="177">
        <v>0</v>
      </c>
      <c r="AA6143" s="177">
        <v>41.580687273008479</v>
      </c>
      <c r="AB6143" s="177">
        <v>34.678310691469115</v>
      </c>
      <c r="AC6143" s="177">
        <v>36.320486431817699</v>
      </c>
      <c r="AD6143" s="177">
        <v>0</v>
      </c>
      <c r="AE6143" s="177">
        <v>0</v>
      </c>
      <c r="AF6143" s="177">
        <v>15.866386958499504</v>
      </c>
      <c r="AG6143" s="177">
        <v>0</v>
      </c>
      <c r="AH6143" s="177">
        <v>0</v>
      </c>
      <c r="AI6143" s="177">
        <v>0</v>
      </c>
      <c r="AJ6143" s="177">
        <v>35.974320742813248</v>
      </c>
    </row>
    <row r="6144" spans="1:36" hidden="1" outlineLevel="1" x14ac:dyDescent="0.25">
      <c r="A6144" s="190">
        <f t="shared" si="1658"/>
        <v>2037</v>
      </c>
      <c r="B6144" s="55">
        <f t="shared" si="1659"/>
        <v>4</v>
      </c>
      <c r="C6144" s="55">
        <f t="shared" si="1660"/>
        <v>9</v>
      </c>
      <c r="D6144" s="55">
        <f t="shared" si="1655"/>
        <v>256</v>
      </c>
      <c r="F6144" s="63">
        <f t="shared" si="1665"/>
        <v>50131.374999999978</v>
      </c>
      <c r="G6144" s="64">
        <f t="shared" si="1656"/>
        <v>158.03112815894372</v>
      </c>
      <c r="H6144" s="64">
        <f t="shared" si="1668"/>
        <v>0</v>
      </c>
      <c r="I6144" s="64">
        <f t="shared" si="1668"/>
        <v>36.294291998949753</v>
      </c>
      <c r="J6144" s="64">
        <f t="shared" si="1668"/>
        <v>0</v>
      </c>
      <c r="K6144" s="64">
        <f t="shared" si="1668"/>
        <v>0</v>
      </c>
      <c r="L6144" s="64">
        <f t="shared" si="1668"/>
        <v>0</v>
      </c>
      <c r="M6144" s="64">
        <f t="shared" si="1668"/>
        <v>14.228010044306622</v>
      </c>
      <c r="N6144" s="64">
        <f t="shared" si="1668"/>
        <v>107.50882611568734</v>
      </c>
      <c r="O6144" s="121"/>
      <c r="P6144" s="177">
        <v>0</v>
      </c>
      <c r="Q6144" s="177">
        <v>0</v>
      </c>
      <c r="R6144" s="177">
        <v>0</v>
      </c>
      <c r="S6144" s="177">
        <v>0</v>
      </c>
      <c r="T6144" s="177">
        <v>0</v>
      </c>
      <c r="U6144" s="177">
        <v>0</v>
      </c>
      <c r="V6144" s="177">
        <v>0</v>
      </c>
      <c r="W6144" s="177">
        <v>0</v>
      </c>
      <c r="X6144" s="177">
        <v>0</v>
      </c>
      <c r="Y6144" s="177">
        <v>0</v>
      </c>
      <c r="Z6144" s="177">
        <v>0</v>
      </c>
      <c r="AA6144" s="177">
        <v>39.601867847990775</v>
      </c>
      <c r="AB6144" s="177">
        <v>34.742832791488105</v>
      </c>
      <c r="AC6144" s="177">
        <v>33.164125476208469</v>
      </c>
      <c r="AD6144" s="177">
        <v>0</v>
      </c>
      <c r="AE6144" s="177">
        <v>0</v>
      </c>
      <c r="AF6144" s="177">
        <v>14.228010044306622</v>
      </c>
      <c r="AG6144" s="177">
        <v>0</v>
      </c>
      <c r="AH6144" s="177">
        <v>0</v>
      </c>
      <c r="AI6144" s="177">
        <v>0</v>
      </c>
      <c r="AJ6144" s="177">
        <v>36.294291998949753</v>
      </c>
    </row>
    <row r="6145" spans="1:36" hidden="1" outlineLevel="1" x14ac:dyDescent="0.25">
      <c r="A6145" s="190">
        <f t="shared" si="1658"/>
        <v>2037</v>
      </c>
      <c r="B6145" s="55">
        <f t="shared" si="1659"/>
        <v>4</v>
      </c>
      <c r="C6145" s="55">
        <f t="shared" si="1660"/>
        <v>10</v>
      </c>
      <c r="D6145" s="55">
        <f t="shared" si="1655"/>
        <v>256</v>
      </c>
      <c r="F6145" s="63">
        <f t="shared" si="1665"/>
        <v>50131.416666666642</v>
      </c>
      <c r="G6145" s="64">
        <f t="shared" si="1656"/>
        <v>152.96942125354042</v>
      </c>
      <c r="H6145" s="64">
        <f t="shared" ref="H6145:N6154" si="1670">SUMIF($P$6:$AK$6,H$6,$P6145:$AK6145)</f>
        <v>0</v>
      </c>
      <c r="I6145" s="64">
        <f t="shared" si="1670"/>
        <v>37.47912323028504</v>
      </c>
      <c r="J6145" s="64">
        <f t="shared" si="1670"/>
        <v>0</v>
      </c>
      <c r="K6145" s="64">
        <f t="shared" si="1670"/>
        <v>0</v>
      </c>
      <c r="L6145" s="64">
        <f t="shared" si="1670"/>
        <v>0</v>
      </c>
      <c r="M6145" s="64">
        <f t="shared" si="1670"/>
        <v>13.279476041352849</v>
      </c>
      <c r="N6145" s="64">
        <f t="shared" si="1670"/>
        <v>102.21082198190251</v>
      </c>
      <c r="O6145" s="121"/>
      <c r="P6145" s="177">
        <v>0</v>
      </c>
      <c r="Q6145" s="177">
        <v>0</v>
      </c>
      <c r="R6145" s="177">
        <v>0</v>
      </c>
      <c r="S6145" s="177">
        <v>0</v>
      </c>
      <c r="T6145" s="177">
        <v>0</v>
      </c>
      <c r="U6145" s="177">
        <v>0</v>
      </c>
      <c r="V6145" s="177">
        <v>0</v>
      </c>
      <c r="W6145" s="177">
        <v>0</v>
      </c>
      <c r="X6145" s="177">
        <v>0</v>
      </c>
      <c r="Y6145" s="177">
        <v>0</v>
      </c>
      <c r="Z6145" s="177">
        <v>0</v>
      </c>
      <c r="AA6145" s="177">
        <v>37.300159293835243</v>
      </c>
      <c r="AB6145" s="177">
        <v>33.66978830794325</v>
      </c>
      <c r="AC6145" s="177">
        <v>31.240874380124009</v>
      </c>
      <c r="AD6145" s="177">
        <v>0</v>
      </c>
      <c r="AE6145" s="177">
        <v>0</v>
      </c>
      <c r="AF6145" s="177">
        <v>13.279476041352849</v>
      </c>
      <c r="AG6145" s="177">
        <v>0</v>
      </c>
      <c r="AH6145" s="177">
        <v>0</v>
      </c>
      <c r="AI6145" s="177">
        <v>0</v>
      </c>
      <c r="AJ6145" s="177">
        <v>37.47912323028504</v>
      </c>
    </row>
    <row r="6146" spans="1:36" hidden="1" outlineLevel="1" x14ac:dyDescent="0.25">
      <c r="A6146" s="190">
        <f t="shared" si="1658"/>
        <v>2037</v>
      </c>
      <c r="B6146" s="55">
        <f t="shared" si="1659"/>
        <v>4</v>
      </c>
      <c r="C6146" s="55">
        <f t="shared" si="1660"/>
        <v>11</v>
      </c>
      <c r="D6146" s="55">
        <f t="shared" si="1655"/>
        <v>256</v>
      </c>
      <c r="F6146" s="63">
        <f t="shared" si="1665"/>
        <v>50131.458333333307</v>
      </c>
      <c r="G6146" s="64">
        <f t="shared" si="1656"/>
        <v>142.1810088512724</v>
      </c>
      <c r="H6146" s="64">
        <f t="shared" si="1670"/>
        <v>0</v>
      </c>
      <c r="I6146" s="64">
        <f t="shared" si="1670"/>
        <v>37.921602421363147</v>
      </c>
      <c r="J6146" s="64">
        <f t="shared" si="1670"/>
        <v>0</v>
      </c>
      <c r="K6146" s="64">
        <f t="shared" si="1670"/>
        <v>0</v>
      </c>
      <c r="L6146" s="64">
        <f t="shared" si="1670"/>
        <v>0</v>
      </c>
      <c r="M6146" s="64">
        <f t="shared" si="1670"/>
        <v>12.762093857923517</v>
      </c>
      <c r="N6146" s="64">
        <f t="shared" si="1670"/>
        <v>91.497312571985717</v>
      </c>
      <c r="O6146" s="121"/>
      <c r="P6146" s="177">
        <v>0</v>
      </c>
      <c r="Q6146" s="177">
        <v>0</v>
      </c>
      <c r="R6146" s="177">
        <v>0</v>
      </c>
      <c r="S6146" s="177">
        <v>0</v>
      </c>
      <c r="T6146" s="177">
        <v>0</v>
      </c>
      <c r="U6146" s="177">
        <v>0</v>
      </c>
      <c r="V6146" s="177">
        <v>0</v>
      </c>
      <c r="W6146" s="177">
        <v>0</v>
      </c>
      <c r="X6146" s="177">
        <v>0</v>
      </c>
      <c r="Y6146" s="177">
        <v>0</v>
      </c>
      <c r="Z6146" s="177">
        <v>0</v>
      </c>
      <c r="AA6146" s="177">
        <v>31.960444273265889</v>
      </c>
      <c r="AB6146" s="177">
        <v>32.185947633769452</v>
      </c>
      <c r="AC6146" s="177">
        <v>27.350920664950383</v>
      </c>
      <c r="AD6146" s="177">
        <v>0</v>
      </c>
      <c r="AE6146" s="177">
        <v>0</v>
      </c>
      <c r="AF6146" s="177">
        <v>12.762093857923517</v>
      </c>
      <c r="AG6146" s="177">
        <v>0</v>
      </c>
      <c r="AH6146" s="177">
        <v>0</v>
      </c>
      <c r="AI6146" s="177">
        <v>0</v>
      </c>
      <c r="AJ6146" s="177">
        <v>37.921602421363147</v>
      </c>
    </row>
    <row r="6147" spans="1:36" hidden="1" outlineLevel="1" x14ac:dyDescent="0.25">
      <c r="A6147" s="190">
        <f t="shared" si="1658"/>
        <v>2037</v>
      </c>
      <c r="B6147" s="55">
        <f t="shared" si="1659"/>
        <v>4</v>
      </c>
      <c r="C6147" s="55">
        <f t="shared" si="1660"/>
        <v>12</v>
      </c>
      <c r="D6147" s="55">
        <f t="shared" si="1655"/>
        <v>256</v>
      </c>
      <c r="F6147" s="63">
        <f t="shared" si="1665"/>
        <v>50131.499999999971</v>
      </c>
      <c r="G6147" s="64">
        <f t="shared" si="1656"/>
        <v>142.33350760500781</v>
      </c>
      <c r="H6147" s="64">
        <f t="shared" si="1670"/>
        <v>0</v>
      </c>
      <c r="I6147" s="64">
        <f t="shared" si="1670"/>
        <v>39.51935523124731</v>
      </c>
      <c r="J6147" s="64">
        <f t="shared" si="1670"/>
        <v>0</v>
      </c>
      <c r="K6147" s="64">
        <f t="shared" si="1670"/>
        <v>0</v>
      </c>
      <c r="L6147" s="64">
        <f t="shared" si="1670"/>
        <v>0</v>
      </c>
      <c r="M6147" s="64">
        <f t="shared" si="1670"/>
        <v>12.50340276620885</v>
      </c>
      <c r="N6147" s="64">
        <f t="shared" si="1670"/>
        <v>90.310749607551656</v>
      </c>
      <c r="O6147" s="121"/>
      <c r="P6147" s="177">
        <v>0</v>
      </c>
      <c r="Q6147" s="177">
        <v>0</v>
      </c>
      <c r="R6147" s="177">
        <v>0</v>
      </c>
      <c r="S6147" s="177">
        <v>0</v>
      </c>
      <c r="T6147" s="177">
        <v>0</v>
      </c>
      <c r="U6147" s="177">
        <v>0</v>
      </c>
      <c r="V6147" s="177">
        <v>0</v>
      </c>
      <c r="W6147" s="177">
        <v>0</v>
      </c>
      <c r="X6147" s="177">
        <v>0</v>
      </c>
      <c r="Y6147" s="177">
        <v>0</v>
      </c>
      <c r="Z6147" s="177">
        <v>0</v>
      </c>
      <c r="AA6147" s="177">
        <v>31.195131498891815</v>
      </c>
      <c r="AB6147" s="177">
        <v>31.043912825170722</v>
      </c>
      <c r="AC6147" s="177">
        <v>28.071705283489131</v>
      </c>
      <c r="AD6147" s="177">
        <v>0</v>
      </c>
      <c r="AE6147" s="177">
        <v>0</v>
      </c>
      <c r="AF6147" s="177">
        <v>12.50340276620885</v>
      </c>
      <c r="AG6147" s="177">
        <v>0</v>
      </c>
      <c r="AH6147" s="177">
        <v>0</v>
      </c>
      <c r="AI6147" s="177">
        <v>0</v>
      </c>
      <c r="AJ6147" s="177">
        <v>39.51935523124731</v>
      </c>
    </row>
    <row r="6148" spans="1:36" hidden="1" outlineLevel="1" x14ac:dyDescent="0.25">
      <c r="A6148" s="190">
        <f t="shared" si="1658"/>
        <v>2037</v>
      </c>
      <c r="B6148" s="55">
        <f t="shared" si="1659"/>
        <v>4</v>
      </c>
      <c r="C6148" s="55">
        <f t="shared" si="1660"/>
        <v>13</v>
      </c>
      <c r="D6148" s="55">
        <f t="shared" si="1655"/>
        <v>256</v>
      </c>
      <c r="F6148" s="63">
        <f t="shared" si="1665"/>
        <v>50131.541666666635</v>
      </c>
      <c r="G6148" s="64">
        <f t="shared" si="1656"/>
        <v>142.14858837307577</v>
      </c>
      <c r="H6148" s="64">
        <f t="shared" si="1670"/>
        <v>0</v>
      </c>
      <c r="I6148" s="64">
        <f t="shared" si="1670"/>
        <v>37.456433962954094</v>
      </c>
      <c r="J6148" s="64">
        <f t="shared" si="1670"/>
        <v>0</v>
      </c>
      <c r="K6148" s="64">
        <f t="shared" si="1670"/>
        <v>0</v>
      </c>
      <c r="L6148" s="64">
        <f t="shared" si="1670"/>
        <v>0</v>
      </c>
      <c r="M6148" s="64">
        <f t="shared" si="1670"/>
        <v>12.848324221828404</v>
      </c>
      <c r="N6148" s="64">
        <f t="shared" si="1670"/>
        <v>91.843830188293282</v>
      </c>
      <c r="O6148" s="121"/>
      <c r="P6148" s="177">
        <v>0</v>
      </c>
      <c r="Q6148" s="177">
        <v>0</v>
      </c>
      <c r="R6148" s="177">
        <v>0</v>
      </c>
      <c r="S6148" s="177">
        <v>0</v>
      </c>
      <c r="T6148" s="177">
        <v>0</v>
      </c>
      <c r="U6148" s="177">
        <v>0</v>
      </c>
      <c r="V6148" s="177">
        <v>0</v>
      </c>
      <c r="W6148" s="177">
        <v>0</v>
      </c>
      <c r="X6148" s="177">
        <v>0</v>
      </c>
      <c r="Y6148" s="177">
        <v>0</v>
      </c>
      <c r="Z6148" s="177">
        <v>0</v>
      </c>
      <c r="AA6148" s="177">
        <v>32.23523259396287</v>
      </c>
      <c r="AB6148" s="177">
        <v>31.182562981427104</v>
      </c>
      <c r="AC6148" s="177">
        <v>28.426034612903301</v>
      </c>
      <c r="AD6148" s="177">
        <v>0</v>
      </c>
      <c r="AE6148" s="177">
        <v>0</v>
      </c>
      <c r="AF6148" s="177">
        <v>12.848324221828404</v>
      </c>
      <c r="AG6148" s="177">
        <v>0</v>
      </c>
      <c r="AH6148" s="177">
        <v>0</v>
      </c>
      <c r="AI6148" s="177">
        <v>0</v>
      </c>
      <c r="AJ6148" s="177">
        <v>37.456433962954094</v>
      </c>
    </row>
    <row r="6149" spans="1:36" hidden="1" outlineLevel="1" x14ac:dyDescent="0.25">
      <c r="A6149" s="190">
        <f t="shared" si="1658"/>
        <v>2037</v>
      </c>
      <c r="B6149" s="55">
        <f t="shared" si="1659"/>
        <v>4</v>
      </c>
      <c r="C6149" s="55">
        <f t="shared" si="1660"/>
        <v>14</v>
      </c>
      <c r="D6149" s="55">
        <f t="shared" si="1655"/>
        <v>256</v>
      </c>
      <c r="F6149" s="63">
        <f t="shared" si="1665"/>
        <v>50131.583333333299</v>
      </c>
      <c r="G6149" s="64">
        <f t="shared" si="1656"/>
        <v>138.90296400241184</v>
      </c>
      <c r="H6149" s="64">
        <f t="shared" si="1670"/>
        <v>0</v>
      </c>
      <c r="I6149" s="64">
        <f t="shared" si="1670"/>
        <v>32.553936138243486</v>
      </c>
      <c r="J6149" s="64">
        <f t="shared" si="1670"/>
        <v>0</v>
      </c>
      <c r="K6149" s="64">
        <f t="shared" si="1670"/>
        <v>0</v>
      </c>
      <c r="L6149" s="64">
        <f t="shared" si="1670"/>
        <v>0</v>
      </c>
      <c r="M6149" s="64">
        <f t="shared" si="1670"/>
        <v>13.451936769162625</v>
      </c>
      <c r="N6149" s="64">
        <f t="shared" si="1670"/>
        <v>92.89709109500572</v>
      </c>
      <c r="O6149" s="121"/>
      <c r="P6149" s="177">
        <v>0</v>
      </c>
      <c r="Q6149" s="177">
        <v>0</v>
      </c>
      <c r="R6149" s="177">
        <v>0</v>
      </c>
      <c r="S6149" s="177">
        <v>0</v>
      </c>
      <c r="T6149" s="177">
        <v>0</v>
      </c>
      <c r="U6149" s="177">
        <v>0</v>
      </c>
      <c r="V6149" s="177">
        <v>0</v>
      </c>
      <c r="W6149" s="177">
        <v>0</v>
      </c>
      <c r="X6149" s="177">
        <v>0</v>
      </c>
      <c r="Y6149" s="177">
        <v>0</v>
      </c>
      <c r="Z6149" s="177">
        <v>0</v>
      </c>
      <c r="AA6149" s="177">
        <v>31.505934868716842</v>
      </c>
      <c r="AB6149" s="177">
        <v>31.089815265193423</v>
      </c>
      <c r="AC6149" s="177">
        <v>30.301340961095455</v>
      </c>
      <c r="AD6149" s="177">
        <v>0</v>
      </c>
      <c r="AE6149" s="177">
        <v>0</v>
      </c>
      <c r="AF6149" s="177">
        <v>13.451936769162625</v>
      </c>
      <c r="AG6149" s="177">
        <v>0</v>
      </c>
      <c r="AH6149" s="177">
        <v>0</v>
      </c>
      <c r="AI6149" s="177">
        <v>0</v>
      </c>
      <c r="AJ6149" s="177">
        <v>32.553936138243486</v>
      </c>
    </row>
    <row r="6150" spans="1:36" hidden="1" outlineLevel="1" x14ac:dyDescent="0.25">
      <c r="A6150" s="190">
        <f t="shared" si="1658"/>
        <v>2037</v>
      </c>
      <c r="B6150" s="55">
        <f t="shared" si="1659"/>
        <v>4</v>
      </c>
      <c r="C6150" s="55">
        <f t="shared" si="1660"/>
        <v>15</v>
      </c>
      <c r="D6150" s="55">
        <f t="shared" si="1655"/>
        <v>256</v>
      </c>
      <c r="F6150" s="63">
        <f t="shared" si="1665"/>
        <v>50131.624999999964</v>
      </c>
      <c r="G6150" s="64">
        <f t="shared" si="1656"/>
        <v>141.70689274721951</v>
      </c>
      <c r="H6150" s="64">
        <f t="shared" si="1670"/>
        <v>0</v>
      </c>
      <c r="I6150" s="64">
        <f t="shared" si="1670"/>
        <v>32.273642241342884</v>
      </c>
      <c r="J6150" s="64">
        <f t="shared" si="1670"/>
        <v>0</v>
      </c>
      <c r="K6150" s="64">
        <f t="shared" si="1670"/>
        <v>0</v>
      </c>
      <c r="L6150" s="64">
        <f t="shared" si="1670"/>
        <v>0</v>
      </c>
      <c r="M6150" s="64">
        <f t="shared" si="1670"/>
        <v>13.365706405257733</v>
      </c>
      <c r="N6150" s="64">
        <f t="shared" si="1670"/>
        <v>96.067544100618889</v>
      </c>
      <c r="O6150" s="121"/>
      <c r="P6150" s="177">
        <v>0</v>
      </c>
      <c r="Q6150" s="177">
        <v>0</v>
      </c>
      <c r="R6150" s="177">
        <v>0</v>
      </c>
      <c r="S6150" s="177">
        <v>0</v>
      </c>
      <c r="T6150" s="177">
        <v>0</v>
      </c>
      <c r="U6150" s="177">
        <v>0</v>
      </c>
      <c r="V6150" s="177">
        <v>0</v>
      </c>
      <c r="W6150" s="177">
        <v>0</v>
      </c>
      <c r="X6150" s="177">
        <v>0</v>
      </c>
      <c r="Y6150" s="177">
        <v>0</v>
      </c>
      <c r="Z6150" s="177">
        <v>0</v>
      </c>
      <c r="AA6150" s="177">
        <v>33.161484472134788</v>
      </c>
      <c r="AB6150" s="177">
        <v>32.482423221618156</v>
      </c>
      <c r="AC6150" s="177">
        <v>30.423636406865949</v>
      </c>
      <c r="AD6150" s="177">
        <v>0</v>
      </c>
      <c r="AE6150" s="177">
        <v>0</v>
      </c>
      <c r="AF6150" s="177">
        <v>13.365706405257733</v>
      </c>
      <c r="AG6150" s="177">
        <v>0</v>
      </c>
      <c r="AH6150" s="177">
        <v>0</v>
      </c>
      <c r="AI6150" s="177">
        <v>0</v>
      </c>
      <c r="AJ6150" s="177">
        <v>32.273642241342884</v>
      </c>
    </row>
    <row r="6151" spans="1:36" hidden="1" outlineLevel="1" x14ac:dyDescent="0.25">
      <c r="A6151" s="190">
        <f t="shared" si="1658"/>
        <v>2037</v>
      </c>
      <c r="B6151" s="55">
        <f t="shared" si="1659"/>
        <v>4</v>
      </c>
      <c r="C6151" s="55">
        <f t="shared" si="1660"/>
        <v>16</v>
      </c>
      <c r="D6151" s="55">
        <f t="shared" si="1655"/>
        <v>256</v>
      </c>
      <c r="F6151" s="63">
        <f t="shared" si="1665"/>
        <v>50131.666666666628</v>
      </c>
      <c r="G6151" s="64">
        <f t="shared" si="1656"/>
        <v>136.48686712713263</v>
      </c>
      <c r="H6151" s="64">
        <f t="shared" si="1670"/>
        <v>0</v>
      </c>
      <c r="I6151" s="64">
        <f t="shared" si="1670"/>
        <v>29.119455714116484</v>
      </c>
      <c r="J6151" s="64">
        <f t="shared" si="1670"/>
        <v>0</v>
      </c>
      <c r="K6151" s="64">
        <f t="shared" si="1670"/>
        <v>0</v>
      </c>
      <c r="L6151" s="64">
        <f t="shared" si="1670"/>
        <v>0</v>
      </c>
      <c r="M6151" s="64">
        <f t="shared" si="1670"/>
        <v>14.745392227735955</v>
      </c>
      <c r="N6151" s="64">
        <f t="shared" si="1670"/>
        <v>92.622019185280195</v>
      </c>
      <c r="O6151" s="121"/>
      <c r="P6151" s="177">
        <v>0</v>
      </c>
      <c r="Q6151" s="177">
        <v>0</v>
      </c>
      <c r="R6151" s="177">
        <v>0</v>
      </c>
      <c r="S6151" s="177">
        <v>0</v>
      </c>
      <c r="T6151" s="177">
        <v>0</v>
      </c>
      <c r="U6151" s="177">
        <v>0</v>
      </c>
      <c r="V6151" s="177">
        <v>0</v>
      </c>
      <c r="W6151" s="177">
        <v>0</v>
      </c>
      <c r="X6151" s="177">
        <v>0</v>
      </c>
      <c r="Y6151" s="177">
        <v>0</v>
      </c>
      <c r="Z6151" s="177">
        <v>0</v>
      </c>
      <c r="AA6151" s="177">
        <v>34.314688660801281</v>
      </c>
      <c r="AB6151" s="177">
        <v>29.755094805384172</v>
      </c>
      <c r="AC6151" s="177">
        <v>28.552235719094739</v>
      </c>
      <c r="AD6151" s="177">
        <v>0</v>
      </c>
      <c r="AE6151" s="177">
        <v>0</v>
      </c>
      <c r="AF6151" s="177">
        <v>14.745392227735955</v>
      </c>
      <c r="AG6151" s="177">
        <v>0</v>
      </c>
      <c r="AH6151" s="177">
        <v>0</v>
      </c>
      <c r="AI6151" s="177">
        <v>0</v>
      </c>
      <c r="AJ6151" s="177">
        <v>29.119455714116484</v>
      </c>
    </row>
    <row r="6152" spans="1:36" hidden="1" outlineLevel="1" x14ac:dyDescent="0.25">
      <c r="A6152" s="190">
        <f t="shared" si="1658"/>
        <v>2037</v>
      </c>
      <c r="B6152" s="55">
        <f t="shared" si="1659"/>
        <v>4</v>
      </c>
      <c r="C6152" s="55">
        <f t="shared" si="1660"/>
        <v>17</v>
      </c>
      <c r="D6152" s="55">
        <f t="shared" si="1655"/>
        <v>256</v>
      </c>
      <c r="F6152" s="63">
        <f t="shared" si="1665"/>
        <v>50131.708333333292</v>
      </c>
      <c r="G6152" s="64">
        <f t="shared" si="1656"/>
        <v>120.2658734177658</v>
      </c>
      <c r="H6152" s="64">
        <f t="shared" si="1670"/>
        <v>0</v>
      </c>
      <c r="I6152" s="64">
        <f t="shared" si="1670"/>
        <v>16.590888640202632</v>
      </c>
      <c r="J6152" s="64">
        <f t="shared" si="1670"/>
        <v>0</v>
      </c>
      <c r="K6152" s="64">
        <f t="shared" si="1670"/>
        <v>0</v>
      </c>
      <c r="L6152" s="64">
        <f t="shared" si="1670"/>
        <v>0</v>
      </c>
      <c r="M6152" s="64">
        <f t="shared" si="1670"/>
        <v>16.038847686309282</v>
      </c>
      <c r="N6152" s="64">
        <f t="shared" si="1670"/>
        <v>87.636137091253886</v>
      </c>
      <c r="O6152" s="121"/>
      <c r="P6152" s="177">
        <v>0</v>
      </c>
      <c r="Q6152" s="177">
        <v>0</v>
      </c>
      <c r="R6152" s="177">
        <v>0</v>
      </c>
      <c r="S6152" s="177">
        <v>0</v>
      </c>
      <c r="T6152" s="177">
        <v>0</v>
      </c>
      <c r="U6152" s="177">
        <v>0</v>
      </c>
      <c r="V6152" s="177">
        <v>0</v>
      </c>
      <c r="W6152" s="177">
        <v>0</v>
      </c>
      <c r="X6152" s="177">
        <v>0</v>
      </c>
      <c r="Y6152" s="177">
        <v>0</v>
      </c>
      <c r="Z6152" s="177">
        <v>0</v>
      </c>
      <c r="AA6152" s="177">
        <v>32.803880408118282</v>
      </c>
      <c r="AB6152" s="177">
        <v>29.818539914959725</v>
      </c>
      <c r="AC6152" s="177">
        <v>25.013716768175883</v>
      </c>
      <c r="AD6152" s="177">
        <v>0</v>
      </c>
      <c r="AE6152" s="177">
        <v>0</v>
      </c>
      <c r="AF6152" s="177">
        <v>16.038847686309282</v>
      </c>
      <c r="AG6152" s="177">
        <v>0</v>
      </c>
      <c r="AH6152" s="177">
        <v>0</v>
      </c>
      <c r="AI6152" s="177">
        <v>0</v>
      </c>
      <c r="AJ6152" s="177">
        <v>16.590888640202632</v>
      </c>
    </row>
    <row r="6153" spans="1:36" hidden="1" outlineLevel="1" x14ac:dyDescent="0.25">
      <c r="A6153" s="190">
        <f t="shared" si="1658"/>
        <v>2037</v>
      </c>
      <c r="B6153" s="55">
        <f t="shared" si="1659"/>
        <v>4</v>
      </c>
      <c r="C6153" s="55">
        <f t="shared" si="1660"/>
        <v>18</v>
      </c>
      <c r="D6153" s="55">
        <f t="shared" si="1655"/>
        <v>256</v>
      </c>
      <c r="F6153" s="63">
        <f t="shared" si="1665"/>
        <v>50131.749999999956</v>
      </c>
      <c r="G6153" s="64">
        <f t="shared" si="1656"/>
        <v>99.55278664508198</v>
      </c>
      <c r="H6153" s="64">
        <f t="shared" si="1670"/>
        <v>0</v>
      </c>
      <c r="I6153" s="64">
        <f t="shared" si="1670"/>
        <v>0.64640363065512674</v>
      </c>
      <c r="J6153" s="64">
        <f t="shared" si="1670"/>
        <v>0</v>
      </c>
      <c r="K6153" s="64">
        <f t="shared" si="1670"/>
        <v>0</v>
      </c>
      <c r="L6153" s="64">
        <f t="shared" si="1670"/>
        <v>0</v>
      </c>
      <c r="M6153" s="64">
        <f t="shared" si="1670"/>
        <v>16.556229869738615</v>
      </c>
      <c r="N6153" s="64">
        <f t="shared" si="1670"/>
        <v>82.350153144688235</v>
      </c>
      <c r="O6153" s="121"/>
      <c r="P6153" s="177">
        <v>0</v>
      </c>
      <c r="Q6153" s="177">
        <v>0</v>
      </c>
      <c r="R6153" s="177">
        <v>0</v>
      </c>
      <c r="S6153" s="177">
        <v>0</v>
      </c>
      <c r="T6153" s="177">
        <v>0</v>
      </c>
      <c r="U6153" s="177">
        <v>0</v>
      </c>
      <c r="V6153" s="177">
        <v>0</v>
      </c>
      <c r="W6153" s="177">
        <v>0</v>
      </c>
      <c r="X6153" s="177">
        <v>0</v>
      </c>
      <c r="Y6153" s="177">
        <v>0</v>
      </c>
      <c r="Z6153" s="177">
        <v>0</v>
      </c>
      <c r="AA6153" s="177">
        <v>30.112994639985121</v>
      </c>
      <c r="AB6153" s="177">
        <v>28.692650395156992</v>
      </c>
      <c r="AC6153" s="177">
        <v>23.544508109546118</v>
      </c>
      <c r="AD6153" s="177">
        <v>0</v>
      </c>
      <c r="AE6153" s="177">
        <v>0</v>
      </c>
      <c r="AF6153" s="177">
        <v>16.556229869738615</v>
      </c>
      <c r="AG6153" s="177">
        <v>0</v>
      </c>
      <c r="AH6153" s="177">
        <v>0</v>
      </c>
      <c r="AI6153" s="177">
        <v>0</v>
      </c>
      <c r="AJ6153" s="177">
        <v>0.64640363065512674</v>
      </c>
    </row>
    <row r="6154" spans="1:36" hidden="1" outlineLevel="1" x14ac:dyDescent="0.25">
      <c r="A6154" s="190">
        <f t="shared" si="1658"/>
        <v>2037</v>
      </c>
      <c r="B6154" s="55">
        <f t="shared" si="1659"/>
        <v>4</v>
      </c>
      <c r="C6154" s="55">
        <f t="shared" si="1660"/>
        <v>19</v>
      </c>
      <c r="D6154" s="55">
        <f t="shared" si="1655"/>
        <v>256</v>
      </c>
      <c r="F6154" s="63">
        <f t="shared" si="1665"/>
        <v>50131.791666666621</v>
      </c>
      <c r="G6154" s="64">
        <f t="shared" si="1656"/>
        <v>98.156962469453461</v>
      </c>
      <c r="H6154" s="64">
        <f t="shared" si="1670"/>
        <v>0</v>
      </c>
      <c r="I6154" s="64">
        <f t="shared" si="1670"/>
        <v>0</v>
      </c>
      <c r="J6154" s="64">
        <f t="shared" si="1670"/>
        <v>0</v>
      </c>
      <c r="K6154" s="64">
        <f t="shared" si="1670"/>
        <v>0</v>
      </c>
      <c r="L6154" s="64">
        <f t="shared" si="1670"/>
        <v>0</v>
      </c>
      <c r="M6154" s="64">
        <f t="shared" si="1670"/>
        <v>17.332303144882612</v>
      </c>
      <c r="N6154" s="64">
        <f t="shared" si="1670"/>
        <v>80.824659324570845</v>
      </c>
      <c r="O6154" s="121"/>
      <c r="P6154" s="177">
        <v>0</v>
      </c>
      <c r="Q6154" s="177">
        <v>0</v>
      </c>
      <c r="R6154" s="177">
        <v>0</v>
      </c>
      <c r="S6154" s="177">
        <v>0</v>
      </c>
      <c r="T6154" s="177">
        <v>0</v>
      </c>
      <c r="U6154" s="177">
        <v>0</v>
      </c>
      <c r="V6154" s="177">
        <v>0</v>
      </c>
      <c r="W6154" s="177">
        <v>0</v>
      </c>
      <c r="X6154" s="177">
        <v>0</v>
      </c>
      <c r="Y6154" s="177">
        <v>0</v>
      </c>
      <c r="Z6154" s="177">
        <v>0</v>
      </c>
      <c r="AA6154" s="177">
        <v>29.615142742004608</v>
      </c>
      <c r="AB6154" s="177">
        <v>28.894905520120901</v>
      </c>
      <c r="AC6154" s="177">
        <v>22.314611062445337</v>
      </c>
      <c r="AD6154" s="177">
        <v>0</v>
      </c>
      <c r="AE6154" s="177">
        <v>0</v>
      </c>
      <c r="AF6154" s="177">
        <v>17.332303144882612</v>
      </c>
      <c r="AG6154" s="177">
        <v>0</v>
      </c>
      <c r="AH6154" s="177">
        <v>0</v>
      </c>
      <c r="AI6154" s="177">
        <v>0</v>
      </c>
      <c r="AJ6154" s="177">
        <v>0</v>
      </c>
    </row>
    <row r="6155" spans="1:36" hidden="1" outlineLevel="1" x14ac:dyDescent="0.25">
      <c r="A6155" s="190">
        <f t="shared" si="1658"/>
        <v>2037</v>
      </c>
      <c r="B6155" s="55">
        <f t="shared" si="1659"/>
        <v>4</v>
      </c>
      <c r="C6155" s="55">
        <f t="shared" si="1660"/>
        <v>20</v>
      </c>
      <c r="D6155" s="55">
        <f t="shared" si="1655"/>
        <v>256</v>
      </c>
      <c r="F6155" s="63">
        <f t="shared" si="1665"/>
        <v>50131.833333333285</v>
      </c>
      <c r="G6155" s="64">
        <f t="shared" si="1656"/>
        <v>101.03147892661408</v>
      </c>
      <c r="H6155" s="64">
        <f t="shared" ref="H6155:N6164" si="1671">SUMIF($P$6:$AK$6,H$6,$P6155:$AK6155)</f>
        <v>0</v>
      </c>
      <c r="I6155" s="64">
        <f t="shared" si="1671"/>
        <v>0</v>
      </c>
      <c r="J6155" s="64">
        <f t="shared" si="1671"/>
        <v>0</v>
      </c>
      <c r="K6155" s="64">
        <f t="shared" si="1671"/>
        <v>0</v>
      </c>
      <c r="L6155" s="64">
        <f t="shared" si="1671"/>
        <v>0</v>
      </c>
      <c r="M6155" s="64">
        <f t="shared" si="1671"/>
        <v>18.02214605612172</v>
      </c>
      <c r="N6155" s="64">
        <f t="shared" si="1671"/>
        <v>83.009332870492372</v>
      </c>
      <c r="O6155" s="121"/>
      <c r="P6155" s="177">
        <v>0</v>
      </c>
      <c r="Q6155" s="177">
        <v>0</v>
      </c>
      <c r="R6155" s="177">
        <v>0</v>
      </c>
      <c r="S6155" s="177">
        <v>0</v>
      </c>
      <c r="T6155" s="177">
        <v>0</v>
      </c>
      <c r="U6155" s="177">
        <v>0</v>
      </c>
      <c r="V6155" s="177">
        <v>0</v>
      </c>
      <c r="W6155" s="177">
        <v>0</v>
      </c>
      <c r="X6155" s="177">
        <v>0</v>
      </c>
      <c r="Y6155" s="177">
        <v>0</v>
      </c>
      <c r="Z6155" s="177">
        <v>0</v>
      </c>
      <c r="AA6155" s="177">
        <v>30.345491883740475</v>
      </c>
      <c r="AB6155" s="177">
        <v>29.281748047667861</v>
      </c>
      <c r="AC6155" s="177">
        <v>23.382092939084028</v>
      </c>
      <c r="AD6155" s="177">
        <v>0</v>
      </c>
      <c r="AE6155" s="177">
        <v>0</v>
      </c>
      <c r="AF6155" s="177">
        <v>18.02214605612172</v>
      </c>
      <c r="AG6155" s="177">
        <v>0</v>
      </c>
      <c r="AH6155" s="177">
        <v>0</v>
      </c>
      <c r="AI6155" s="177">
        <v>0</v>
      </c>
      <c r="AJ6155" s="177">
        <v>0</v>
      </c>
    </row>
    <row r="6156" spans="1:36" hidden="1" outlineLevel="1" x14ac:dyDescent="0.25">
      <c r="A6156" s="190">
        <f t="shared" si="1658"/>
        <v>2037</v>
      </c>
      <c r="B6156" s="55">
        <f t="shared" si="1659"/>
        <v>4</v>
      </c>
      <c r="C6156" s="55">
        <f t="shared" si="1660"/>
        <v>21</v>
      </c>
      <c r="D6156" s="55">
        <f t="shared" si="1655"/>
        <v>256</v>
      </c>
      <c r="F6156" s="63">
        <f t="shared" si="1665"/>
        <v>50131.874999999949</v>
      </c>
      <c r="G6156" s="64">
        <f t="shared" si="1656"/>
        <v>104.55888094719586</v>
      </c>
      <c r="H6156" s="64">
        <f t="shared" si="1671"/>
        <v>0</v>
      </c>
      <c r="I6156" s="64">
        <f t="shared" si="1671"/>
        <v>0</v>
      </c>
      <c r="J6156" s="64">
        <f t="shared" si="1671"/>
        <v>0</v>
      </c>
      <c r="K6156" s="64">
        <f t="shared" si="1671"/>
        <v>0</v>
      </c>
      <c r="L6156" s="64">
        <f t="shared" si="1671"/>
        <v>0</v>
      </c>
      <c r="M6156" s="64">
        <f t="shared" si="1671"/>
        <v>18.280837147836387</v>
      </c>
      <c r="N6156" s="64">
        <f t="shared" si="1671"/>
        <v>86.27804379935948</v>
      </c>
      <c r="O6156" s="121"/>
      <c r="P6156" s="177">
        <v>0</v>
      </c>
      <c r="Q6156" s="177">
        <v>0</v>
      </c>
      <c r="R6156" s="177">
        <v>0</v>
      </c>
      <c r="S6156" s="177">
        <v>0</v>
      </c>
      <c r="T6156" s="177">
        <v>0</v>
      </c>
      <c r="U6156" s="177">
        <v>0</v>
      </c>
      <c r="V6156" s="177">
        <v>0</v>
      </c>
      <c r="W6156" s="177">
        <v>0</v>
      </c>
      <c r="X6156" s="177">
        <v>0</v>
      </c>
      <c r="Y6156" s="177">
        <v>0</v>
      </c>
      <c r="Z6156" s="177">
        <v>0</v>
      </c>
      <c r="AA6156" s="177">
        <v>32.287729723391912</v>
      </c>
      <c r="AB6156" s="177">
        <v>28.800237560164604</v>
      </c>
      <c r="AC6156" s="177">
        <v>25.190076515802964</v>
      </c>
      <c r="AD6156" s="177">
        <v>0</v>
      </c>
      <c r="AE6156" s="177">
        <v>0</v>
      </c>
      <c r="AF6156" s="177">
        <v>18.280837147836387</v>
      </c>
      <c r="AG6156" s="177">
        <v>0</v>
      </c>
      <c r="AH6156" s="177">
        <v>0</v>
      </c>
      <c r="AI6156" s="177">
        <v>0</v>
      </c>
      <c r="AJ6156" s="177">
        <v>0</v>
      </c>
    </row>
    <row r="6157" spans="1:36" hidden="1" outlineLevel="1" x14ac:dyDescent="0.25">
      <c r="A6157" s="190">
        <f t="shared" si="1658"/>
        <v>2037</v>
      </c>
      <c r="B6157" s="55">
        <f t="shared" si="1659"/>
        <v>4</v>
      </c>
      <c r="C6157" s="55">
        <f t="shared" si="1660"/>
        <v>22</v>
      </c>
      <c r="D6157" s="55">
        <f t="shared" si="1655"/>
        <v>256</v>
      </c>
      <c r="F6157" s="63">
        <f t="shared" si="1665"/>
        <v>50131.916666666613</v>
      </c>
      <c r="G6157" s="64">
        <f t="shared" si="1656"/>
        <v>109.76997607657184</v>
      </c>
      <c r="H6157" s="64">
        <f t="shared" si="1671"/>
        <v>0</v>
      </c>
      <c r="I6157" s="64">
        <f t="shared" si="1671"/>
        <v>0</v>
      </c>
      <c r="J6157" s="64">
        <f t="shared" si="1671"/>
        <v>0</v>
      </c>
      <c r="K6157" s="64">
        <f t="shared" si="1671"/>
        <v>0</v>
      </c>
      <c r="L6157" s="64">
        <f t="shared" si="1671"/>
        <v>0</v>
      </c>
      <c r="M6157" s="64">
        <f t="shared" si="1671"/>
        <v>19.832983698124384</v>
      </c>
      <c r="N6157" s="64">
        <f t="shared" si="1671"/>
        <v>89.936992378447457</v>
      </c>
      <c r="O6157" s="121"/>
      <c r="P6157" s="177">
        <v>0</v>
      </c>
      <c r="Q6157" s="177">
        <v>0</v>
      </c>
      <c r="R6157" s="177">
        <v>0</v>
      </c>
      <c r="S6157" s="177">
        <v>0</v>
      </c>
      <c r="T6157" s="177">
        <v>0</v>
      </c>
      <c r="U6157" s="177">
        <v>0</v>
      </c>
      <c r="V6157" s="177">
        <v>0</v>
      </c>
      <c r="W6157" s="177">
        <v>0</v>
      </c>
      <c r="X6157" s="177">
        <v>0</v>
      </c>
      <c r="Y6157" s="177">
        <v>0</v>
      </c>
      <c r="Z6157" s="177">
        <v>0</v>
      </c>
      <c r="AA6157" s="177">
        <v>33.682614438750498</v>
      </c>
      <c r="AB6157" s="177">
        <v>30.828289573771499</v>
      </c>
      <c r="AC6157" s="177">
        <v>25.426088365925473</v>
      </c>
      <c r="AD6157" s="177">
        <v>0</v>
      </c>
      <c r="AE6157" s="177">
        <v>0</v>
      </c>
      <c r="AF6157" s="177">
        <v>19.832983698124384</v>
      </c>
      <c r="AG6157" s="177">
        <v>0</v>
      </c>
      <c r="AH6157" s="177">
        <v>0</v>
      </c>
      <c r="AI6157" s="177">
        <v>0</v>
      </c>
      <c r="AJ6157" s="177">
        <v>0</v>
      </c>
    </row>
    <row r="6158" spans="1:36" hidden="1" outlineLevel="1" x14ac:dyDescent="0.25">
      <c r="A6158" s="190">
        <f t="shared" si="1658"/>
        <v>2037</v>
      </c>
      <c r="B6158" s="55">
        <f t="shared" si="1659"/>
        <v>4</v>
      </c>
      <c r="C6158" s="55">
        <f t="shared" si="1660"/>
        <v>23</v>
      </c>
      <c r="D6158" s="55">
        <f t="shared" si="1655"/>
        <v>256</v>
      </c>
      <c r="F6158" s="63">
        <f t="shared" si="1665"/>
        <v>50131.958333333278</v>
      </c>
      <c r="G6158" s="64">
        <f t="shared" si="1656"/>
        <v>117.24353784416319</v>
      </c>
      <c r="H6158" s="64">
        <f t="shared" si="1671"/>
        <v>0</v>
      </c>
      <c r="I6158" s="64">
        <f t="shared" si="1671"/>
        <v>0</v>
      </c>
      <c r="J6158" s="64">
        <f t="shared" si="1671"/>
        <v>0</v>
      </c>
      <c r="K6158" s="64">
        <f t="shared" si="1671"/>
        <v>0</v>
      </c>
      <c r="L6158" s="64">
        <f t="shared" si="1671"/>
        <v>0</v>
      </c>
      <c r="M6158" s="64">
        <f t="shared" si="1671"/>
        <v>21.643821340127047</v>
      </c>
      <c r="N6158" s="64">
        <f t="shared" si="1671"/>
        <v>95.599716504036138</v>
      </c>
      <c r="O6158" s="121"/>
      <c r="P6158" s="177">
        <v>0</v>
      </c>
      <c r="Q6158" s="177">
        <v>0</v>
      </c>
      <c r="R6158" s="177">
        <v>0</v>
      </c>
      <c r="S6158" s="177">
        <v>0</v>
      </c>
      <c r="T6158" s="177">
        <v>0</v>
      </c>
      <c r="U6158" s="177">
        <v>0</v>
      </c>
      <c r="V6158" s="177">
        <v>0</v>
      </c>
      <c r="W6158" s="177">
        <v>0</v>
      </c>
      <c r="X6158" s="177">
        <v>0</v>
      </c>
      <c r="Y6158" s="177">
        <v>0</v>
      </c>
      <c r="Z6158" s="177">
        <v>0</v>
      </c>
      <c r="AA6158" s="177">
        <v>36.580922653564826</v>
      </c>
      <c r="AB6158" s="177">
        <v>31.904388745888433</v>
      </c>
      <c r="AC6158" s="177">
        <v>27.114405104582882</v>
      </c>
      <c r="AD6158" s="177">
        <v>0</v>
      </c>
      <c r="AE6158" s="177">
        <v>0</v>
      </c>
      <c r="AF6158" s="177">
        <v>21.643821340127047</v>
      </c>
      <c r="AG6158" s="177">
        <v>0</v>
      </c>
      <c r="AH6158" s="177">
        <v>0</v>
      </c>
      <c r="AI6158" s="177">
        <v>0</v>
      </c>
      <c r="AJ6158" s="177">
        <v>0</v>
      </c>
    </row>
    <row r="6159" spans="1:36" hidden="1" outlineLevel="1" x14ac:dyDescent="0.25">
      <c r="A6159" s="190">
        <f t="shared" si="1658"/>
        <v>2037</v>
      </c>
      <c r="B6159" s="55">
        <f t="shared" si="1659"/>
        <v>5</v>
      </c>
      <c r="C6159" s="55">
        <f t="shared" si="1660"/>
        <v>0</v>
      </c>
      <c r="D6159" s="55">
        <f t="shared" ref="D6159:D6222" si="1672">MATCH(DATE(YEAR(F6159),B6159,1),$F$7505:$F$7816,0)</f>
        <v>257</v>
      </c>
      <c r="F6159" s="63">
        <f t="shared" ref="F6159" si="1673">EDATE(F6135,1)</f>
        <v>50161</v>
      </c>
      <c r="G6159" s="64">
        <f t="shared" ref="G6159:G6222" si="1674">SUM(H6159:N6159)</f>
        <v>102.87450228539097</v>
      </c>
      <c r="H6159" s="64">
        <f t="shared" si="1671"/>
        <v>0</v>
      </c>
      <c r="I6159" s="64">
        <f t="shared" si="1671"/>
        <v>0</v>
      </c>
      <c r="J6159" s="64">
        <f t="shared" si="1671"/>
        <v>0</v>
      </c>
      <c r="K6159" s="64">
        <f t="shared" si="1671"/>
        <v>0</v>
      </c>
      <c r="L6159" s="64">
        <f t="shared" si="1671"/>
        <v>0</v>
      </c>
      <c r="M6159" s="64">
        <f t="shared" si="1671"/>
        <v>24.361263076898162</v>
      </c>
      <c r="N6159" s="64">
        <f t="shared" si="1671"/>
        <v>78.51323920849282</v>
      </c>
      <c r="O6159" s="121"/>
      <c r="P6159" s="177">
        <v>0</v>
      </c>
      <c r="Q6159" s="177">
        <v>0</v>
      </c>
      <c r="R6159" s="177">
        <v>0</v>
      </c>
      <c r="S6159" s="177">
        <v>0</v>
      </c>
      <c r="T6159" s="177">
        <v>0</v>
      </c>
      <c r="U6159" s="177">
        <v>0</v>
      </c>
      <c r="V6159" s="177">
        <v>0</v>
      </c>
      <c r="W6159" s="177">
        <v>0</v>
      </c>
      <c r="X6159" s="177">
        <v>0</v>
      </c>
      <c r="Y6159" s="177">
        <v>0</v>
      </c>
      <c r="Z6159" s="177">
        <v>0</v>
      </c>
      <c r="AA6159" s="177">
        <v>29.727882733512523</v>
      </c>
      <c r="AB6159" s="177">
        <v>24.69736266231007</v>
      </c>
      <c r="AC6159" s="177">
        <v>24.087993812670227</v>
      </c>
      <c r="AD6159" s="177">
        <v>0</v>
      </c>
      <c r="AE6159" s="177">
        <v>0</v>
      </c>
      <c r="AF6159" s="177">
        <v>24.361263076898162</v>
      </c>
      <c r="AG6159" s="177">
        <v>0</v>
      </c>
      <c r="AH6159" s="177">
        <v>0</v>
      </c>
      <c r="AI6159" s="177">
        <v>0</v>
      </c>
      <c r="AJ6159" s="177">
        <v>0</v>
      </c>
    </row>
    <row r="6160" spans="1:36" hidden="1" outlineLevel="1" x14ac:dyDescent="0.25">
      <c r="A6160" s="190">
        <f t="shared" ref="A6160:A6223" si="1675">YEAR(F6160)</f>
        <v>2037</v>
      </c>
      <c r="B6160" s="55">
        <f t="shared" ref="B6160:B6223" si="1676">MONTH(F6160)</f>
        <v>5</v>
      </c>
      <c r="C6160" s="55">
        <f t="shared" ref="C6160:C6223" si="1677">HOUR(F6160)</f>
        <v>1</v>
      </c>
      <c r="D6160" s="55">
        <f t="shared" si="1672"/>
        <v>257</v>
      </c>
      <c r="F6160" s="63">
        <f t="shared" ref="F6160" si="1678">F6159+1/24</f>
        <v>50161.041666666664</v>
      </c>
      <c r="G6160" s="64">
        <f t="shared" si="1674"/>
        <v>103.05191877908209</v>
      </c>
      <c r="H6160" s="64">
        <f t="shared" si="1671"/>
        <v>0</v>
      </c>
      <c r="I6160" s="64">
        <f t="shared" si="1671"/>
        <v>0</v>
      </c>
      <c r="J6160" s="64">
        <f t="shared" si="1671"/>
        <v>0</v>
      </c>
      <c r="K6160" s="64">
        <f t="shared" si="1671"/>
        <v>0</v>
      </c>
      <c r="L6160" s="64">
        <f t="shared" si="1671"/>
        <v>0</v>
      </c>
      <c r="M6160" s="64">
        <f t="shared" si="1671"/>
        <v>23.955242025616531</v>
      </c>
      <c r="N6160" s="64">
        <f t="shared" si="1671"/>
        <v>79.096676753465559</v>
      </c>
      <c r="O6160" s="121"/>
      <c r="P6160" s="177">
        <v>0</v>
      </c>
      <c r="Q6160" s="177">
        <v>0</v>
      </c>
      <c r="R6160" s="177">
        <v>0</v>
      </c>
      <c r="S6160" s="177">
        <v>0</v>
      </c>
      <c r="T6160" s="177">
        <v>0</v>
      </c>
      <c r="U6160" s="177">
        <v>0</v>
      </c>
      <c r="V6160" s="177">
        <v>0</v>
      </c>
      <c r="W6160" s="177">
        <v>0</v>
      </c>
      <c r="X6160" s="177">
        <v>0</v>
      </c>
      <c r="Y6160" s="177">
        <v>0</v>
      </c>
      <c r="Z6160" s="177">
        <v>0</v>
      </c>
      <c r="AA6160" s="177">
        <v>31.094098490323113</v>
      </c>
      <c r="AB6160" s="177">
        <v>24.455569954802883</v>
      </c>
      <c r="AC6160" s="177">
        <v>23.547008308339564</v>
      </c>
      <c r="AD6160" s="177">
        <v>0</v>
      </c>
      <c r="AE6160" s="177">
        <v>0</v>
      </c>
      <c r="AF6160" s="177">
        <v>23.955242025616531</v>
      </c>
      <c r="AG6160" s="177">
        <v>0</v>
      </c>
      <c r="AH6160" s="177">
        <v>0</v>
      </c>
      <c r="AI6160" s="177">
        <v>0</v>
      </c>
      <c r="AJ6160" s="177">
        <v>0</v>
      </c>
    </row>
    <row r="6161" spans="1:36" hidden="1" outlineLevel="1" x14ac:dyDescent="0.25">
      <c r="A6161" s="190">
        <f t="shared" si="1675"/>
        <v>2037</v>
      </c>
      <c r="B6161" s="55">
        <f t="shared" si="1676"/>
        <v>5</v>
      </c>
      <c r="C6161" s="55">
        <f t="shared" si="1677"/>
        <v>2</v>
      </c>
      <c r="D6161" s="55">
        <f t="shared" si="1672"/>
        <v>257</v>
      </c>
      <c r="F6161" s="63">
        <f t="shared" si="1665"/>
        <v>50161.083333333328</v>
      </c>
      <c r="G6161" s="64">
        <f t="shared" si="1674"/>
        <v>102.18411395078303</v>
      </c>
      <c r="H6161" s="64">
        <f t="shared" si="1671"/>
        <v>0</v>
      </c>
      <c r="I6161" s="64">
        <f t="shared" si="1671"/>
        <v>0</v>
      </c>
      <c r="J6161" s="64">
        <f t="shared" si="1671"/>
        <v>0</v>
      </c>
      <c r="K6161" s="64">
        <f t="shared" si="1671"/>
        <v>0</v>
      </c>
      <c r="L6161" s="64">
        <f t="shared" si="1671"/>
        <v>0</v>
      </c>
      <c r="M6161" s="64">
        <f t="shared" si="1671"/>
        <v>23.44771571151448</v>
      </c>
      <c r="N6161" s="64">
        <f t="shared" si="1671"/>
        <v>78.736398239268553</v>
      </c>
      <c r="O6161" s="121"/>
      <c r="P6161" s="177">
        <v>0</v>
      </c>
      <c r="Q6161" s="177">
        <v>0</v>
      </c>
      <c r="R6161" s="177">
        <v>0</v>
      </c>
      <c r="S6161" s="177">
        <v>0</v>
      </c>
      <c r="T6161" s="177">
        <v>0</v>
      </c>
      <c r="U6161" s="177">
        <v>0</v>
      </c>
      <c r="V6161" s="177">
        <v>0</v>
      </c>
      <c r="W6161" s="177">
        <v>0</v>
      </c>
      <c r="X6161" s="177">
        <v>0</v>
      </c>
      <c r="Y6161" s="177">
        <v>0</v>
      </c>
      <c r="Z6161" s="177">
        <v>0</v>
      </c>
      <c r="AA6161" s="177">
        <v>30.541202032654695</v>
      </c>
      <c r="AB6161" s="177">
        <v>24.600951304992122</v>
      </c>
      <c r="AC6161" s="177">
        <v>23.594244901621735</v>
      </c>
      <c r="AD6161" s="177">
        <v>0</v>
      </c>
      <c r="AE6161" s="177">
        <v>0</v>
      </c>
      <c r="AF6161" s="177">
        <v>23.44771571151448</v>
      </c>
      <c r="AG6161" s="177">
        <v>0</v>
      </c>
      <c r="AH6161" s="177">
        <v>0</v>
      </c>
      <c r="AI6161" s="177">
        <v>0</v>
      </c>
      <c r="AJ6161" s="177">
        <v>0</v>
      </c>
    </row>
    <row r="6162" spans="1:36" hidden="1" outlineLevel="1" x14ac:dyDescent="0.25">
      <c r="A6162" s="190">
        <f t="shared" si="1675"/>
        <v>2037</v>
      </c>
      <c r="B6162" s="55">
        <f t="shared" si="1676"/>
        <v>5</v>
      </c>
      <c r="C6162" s="55">
        <f t="shared" si="1677"/>
        <v>3</v>
      </c>
      <c r="D6162" s="55">
        <f t="shared" si="1672"/>
        <v>257</v>
      </c>
      <c r="F6162" s="63">
        <f t="shared" si="1665"/>
        <v>50161.124999999993</v>
      </c>
      <c r="G6162" s="64">
        <f t="shared" si="1674"/>
        <v>104.4959011219479</v>
      </c>
      <c r="H6162" s="64">
        <f t="shared" si="1671"/>
        <v>0</v>
      </c>
      <c r="I6162" s="64">
        <f t="shared" si="1671"/>
        <v>0</v>
      </c>
      <c r="J6162" s="64">
        <f t="shared" si="1671"/>
        <v>0</v>
      </c>
      <c r="K6162" s="64">
        <f t="shared" si="1671"/>
        <v>0</v>
      </c>
      <c r="L6162" s="64">
        <f t="shared" si="1671"/>
        <v>0</v>
      </c>
      <c r="M6162" s="64">
        <f t="shared" si="1671"/>
        <v>23.143199923053253</v>
      </c>
      <c r="N6162" s="64">
        <f t="shared" si="1671"/>
        <v>81.352701198894636</v>
      </c>
      <c r="O6162" s="121"/>
      <c r="P6162" s="177">
        <v>0</v>
      </c>
      <c r="Q6162" s="177">
        <v>0</v>
      </c>
      <c r="R6162" s="177">
        <v>0</v>
      </c>
      <c r="S6162" s="177">
        <v>0</v>
      </c>
      <c r="T6162" s="177">
        <v>0</v>
      </c>
      <c r="U6162" s="177">
        <v>0</v>
      </c>
      <c r="V6162" s="177">
        <v>0</v>
      </c>
      <c r="W6162" s="177">
        <v>0</v>
      </c>
      <c r="X6162" s="177">
        <v>0</v>
      </c>
      <c r="Y6162" s="177">
        <v>0</v>
      </c>
      <c r="Z6162" s="177">
        <v>0</v>
      </c>
      <c r="AA6162" s="177">
        <v>30.585411106389767</v>
      </c>
      <c r="AB6162" s="177">
        <v>26.908478645714755</v>
      </c>
      <c r="AC6162" s="177">
        <v>23.858811446790114</v>
      </c>
      <c r="AD6162" s="177">
        <v>0</v>
      </c>
      <c r="AE6162" s="177">
        <v>0</v>
      </c>
      <c r="AF6162" s="177">
        <v>23.143199923053253</v>
      </c>
      <c r="AG6162" s="177">
        <v>0</v>
      </c>
      <c r="AH6162" s="177">
        <v>0</v>
      </c>
      <c r="AI6162" s="177">
        <v>0</v>
      </c>
      <c r="AJ6162" s="177">
        <v>0</v>
      </c>
    </row>
    <row r="6163" spans="1:36" hidden="1" outlineLevel="1" x14ac:dyDescent="0.25">
      <c r="A6163" s="190">
        <f t="shared" si="1675"/>
        <v>2037</v>
      </c>
      <c r="B6163" s="55">
        <f t="shared" si="1676"/>
        <v>5</v>
      </c>
      <c r="C6163" s="55">
        <f t="shared" si="1677"/>
        <v>4</v>
      </c>
      <c r="D6163" s="55">
        <f t="shared" si="1672"/>
        <v>257</v>
      </c>
      <c r="F6163" s="63">
        <f t="shared" si="1665"/>
        <v>50161.166666666657</v>
      </c>
      <c r="G6163" s="64">
        <f t="shared" si="1674"/>
        <v>106.33531873070913</v>
      </c>
      <c r="H6163" s="64">
        <f t="shared" si="1671"/>
        <v>0</v>
      </c>
      <c r="I6163" s="64">
        <f t="shared" si="1671"/>
        <v>0</v>
      </c>
      <c r="J6163" s="64">
        <f t="shared" si="1671"/>
        <v>0</v>
      </c>
      <c r="K6163" s="64">
        <f t="shared" si="1671"/>
        <v>0</v>
      </c>
      <c r="L6163" s="64">
        <f t="shared" si="1671"/>
        <v>0</v>
      </c>
      <c r="M6163" s="64">
        <f t="shared" si="1671"/>
        <v>22.534168346130798</v>
      </c>
      <c r="N6163" s="64">
        <f t="shared" si="1671"/>
        <v>83.801150384578335</v>
      </c>
      <c r="O6163" s="121"/>
      <c r="P6163" s="177">
        <v>0</v>
      </c>
      <c r="Q6163" s="177">
        <v>0</v>
      </c>
      <c r="R6163" s="177">
        <v>0</v>
      </c>
      <c r="S6163" s="177">
        <v>0</v>
      </c>
      <c r="T6163" s="177">
        <v>0</v>
      </c>
      <c r="U6163" s="177">
        <v>0</v>
      </c>
      <c r="V6163" s="177">
        <v>0</v>
      </c>
      <c r="W6163" s="177">
        <v>0</v>
      </c>
      <c r="X6163" s="177">
        <v>0</v>
      </c>
      <c r="Y6163" s="177">
        <v>0</v>
      </c>
      <c r="Z6163" s="177">
        <v>0</v>
      </c>
      <c r="AA6163" s="177">
        <v>30.469493208104943</v>
      </c>
      <c r="AB6163" s="177">
        <v>28.244780105489973</v>
      </c>
      <c r="AC6163" s="177">
        <v>25.086877070983419</v>
      </c>
      <c r="AD6163" s="177">
        <v>0</v>
      </c>
      <c r="AE6163" s="177">
        <v>0</v>
      </c>
      <c r="AF6163" s="177">
        <v>22.534168346130798</v>
      </c>
      <c r="AG6163" s="177">
        <v>0</v>
      </c>
      <c r="AH6163" s="177">
        <v>0</v>
      </c>
      <c r="AI6163" s="177">
        <v>0</v>
      </c>
      <c r="AJ6163" s="177">
        <v>0</v>
      </c>
    </row>
    <row r="6164" spans="1:36" hidden="1" outlineLevel="1" x14ac:dyDescent="0.25">
      <c r="A6164" s="190">
        <f t="shared" si="1675"/>
        <v>2037</v>
      </c>
      <c r="B6164" s="55">
        <f t="shared" si="1676"/>
        <v>5</v>
      </c>
      <c r="C6164" s="55">
        <f t="shared" si="1677"/>
        <v>5</v>
      </c>
      <c r="D6164" s="55">
        <f t="shared" si="1672"/>
        <v>257</v>
      </c>
      <c r="F6164" s="63">
        <f t="shared" si="1665"/>
        <v>50161.208333333321</v>
      </c>
      <c r="G6164" s="64">
        <f t="shared" si="1674"/>
        <v>105.37447780234442</v>
      </c>
      <c r="H6164" s="64">
        <f t="shared" si="1671"/>
        <v>0</v>
      </c>
      <c r="I6164" s="64">
        <f t="shared" si="1671"/>
        <v>4.0518935808439283</v>
      </c>
      <c r="J6164" s="64">
        <f t="shared" si="1671"/>
        <v>0</v>
      </c>
      <c r="K6164" s="64">
        <f t="shared" si="1671"/>
        <v>0</v>
      </c>
      <c r="L6164" s="64">
        <f t="shared" si="1671"/>
        <v>0</v>
      </c>
      <c r="M6164" s="64">
        <f t="shared" si="1671"/>
        <v>21.519115717926717</v>
      </c>
      <c r="N6164" s="64">
        <f t="shared" si="1671"/>
        <v>79.803468503573768</v>
      </c>
      <c r="O6164" s="121"/>
      <c r="P6164" s="177">
        <v>0</v>
      </c>
      <c r="Q6164" s="177">
        <v>0</v>
      </c>
      <c r="R6164" s="177">
        <v>0</v>
      </c>
      <c r="S6164" s="177">
        <v>0</v>
      </c>
      <c r="T6164" s="177">
        <v>0</v>
      </c>
      <c r="U6164" s="177">
        <v>0</v>
      </c>
      <c r="V6164" s="177">
        <v>0</v>
      </c>
      <c r="W6164" s="177">
        <v>0</v>
      </c>
      <c r="X6164" s="177">
        <v>0</v>
      </c>
      <c r="Y6164" s="177">
        <v>0</v>
      </c>
      <c r="Z6164" s="177">
        <v>0</v>
      </c>
      <c r="AA6164" s="177">
        <v>29.539306392468912</v>
      </c>
      <c r="AB6164" s="177">
        <v>27.007328060365452</v>
      </c>
      <c r="AC6164" s="177">
        <v>23.2568340507394</v>
      </c>
      <c r="AD6164" s="177">
        <v>0</v>
      </c>
      <c r="AE6164" s="177">
        <v>0</v>
      </c>
      <c r="AF6164" s="177">
        <v>21.519115717926717</v>
      </c>
      <c r="AG6164" s="177">
        <v>0</v>
      </c>
      <c r="AH6164" s="177">
        <v>0</v>
      </c>
      <c r="AI6164" s="177">
        <v>0</v>
      </c>
      <c r="AJ6164" s="177">
        <v>4.0518935808439283</v>
      </c>
    </row>
    <row r="6165" spans="1:36" hidden="1" outlineLevel="1" x14ac:dyDescent="0.25">
      <c r="A6165" s="190">
        <f t="shared" si="1675"/>
        <v>2037</v>
      </c>
      <c r="B6165" s="55">
        <f t="shared" si="1676"/>
        <v>5</v>
      </c>
      <c r="C6165" s="55">
        <f t="shared" si="1677"/>
        <v>6</v>
      </c>
      <c r="D6165" s="55">
        <f t="shared" si="1672"/>
        <v>257</v>
      </c>
      <c r="F6165" s="63">
        <f t="shared" si="1665"/>
        <v>50161.249999999985</v>
      </c>
      <c r="G6165" s="64">
        <f t="shared" si="1674"/>
        <v>120.6635497490457</v>
      </c>
      <c r="H6165" s="64">
        <f t="shared" ref="H6165:N6174" si="1679">SUMIF($P$6:$AK$6,H$6,$P6165:$AK6165)</f>
        <v>0</v>
      </c>
      <c r="I6165" s="64">
        <f t="shared" si="1679"/>
        <v>18.069052887677291</v>
      </c>
      <c r="J6165" s="64">
        <f t="shared" si="1679"/>
        <v>0</v>
      </c>
      <c r="K6165" s="64">
        <f t="shared" si="1679"/>
        <v>0</v>
      </c>
      <c r="L6165" s="64">
        <f t="shared" si="1679"/>
        <v>0</v>
      </c>
      <c r="M6165" s="64">
        <f t="shared" si="1679"/>
        <v>20.199547301261394</v>
      </c>
      <c r="N6165" s="64">
        <f t="shared" si="1679"/>
        <v>82.394949560107023</v>
      </c>
      <c r="O6165" s="121"/>
      <c r="P6165" s="177">
        <v>0</v>
      </c>
      <c r="Q6165" s="177">
        <v>0</v>
      </c>
      <c r="R6165" s="177">
        <v>0</v>
      </c>
      <c r="S6165" s="177">
        <v>0</v>
      </c>
      <c r="T6165" s="177">
        <v>0</v>
      </c>
      <c r="U6165" s="177">
        <v>0</v>
      </c>
      <c r="V6165" s="177">
        <v>0</v>
      </c>
      <c r="W6165" s="177">
        <v>0</v>
      </c>
      <c r="X6165" s="177">
        <v>0</v>
      </c>
      <c r="Y6165" s="177">
        <v>0</v>
      </c>
      <c r="Z6165" s="177">
        <v>0</v>
      </c>
      <c r="AA6165" s="177">
        <v>30.548508937872995</v>
      </c>
      <c r="AB6165" s="177">
        <v>27.904028876416032</v>
      </c>
      <c r="AC6165" s="177">
        <v>23.942411745817999</v>
      </c>
      <c r="AD6165" s="177">
        <v>0</v>
      </c>
      <c r="AE6165" s="177">
        <v>0</v>
      </c>
      <c r="AF6165" s="177">
        <v>20.199547301261394</v>
      </c>
      <c r="AG6165" s="177">
        <v>0</v>
      </c>
      <c r="AH6165" s="177">
        <v>0</v>
      </c>
      <c r="AI6165" s="177">
        <v>0</v>
      </c>
      <c r="AJ6165" s="177">
        <v>18.069052887677291</v>
      </c>
    </row>
    <row r="6166" spans="1:36" hidden="1" outlineLevel="1" x14ac:dyDescent="0.25">
      <c r="A6166" s="190">
        <f t="shared" si="1675"/>
        <v>2037</v>
      </c>
      <c r="B6166" s="55">
        <f t="shared" si="1676"/>
        <v>5</v>
      </c>
      <c r="C6166" s="55">
        <f t="shared" si="1677"/>
        <v>7</v>
      </c>
      <c r="D6166" s="55">
        <f t="shared" si="1672"/>
        <v>257</v>
      </c>
      <c r="F6166" s="63">
        <f t="shared" si="1665"/>
        <v>50161.29166666665</v>
      </c>
      <c r="G6166" s="64">
        <f t="shared" si="1674"/>
        <v>135.04865495547324</v>
      </c>
      <c r="H6166" s="64">
        <f t="shared" si="1679"/>
        <v>0</v>
      </c>
      <c r="I6166" s="64">
        <f t="shared" si="1679"/>
        <v>32.943784702575968</v>
      </c>
      <c r="J6166" s="64">
        <f t="shared" si="1679"/>
        <v>0</v>
      </c>
      <c r="K6166" s="64">
        <f t="shared" si="1679"/>
        <v>0</v>
      </c>
      <c r="L6166" s="64">
        <f t="shared" si="1679"/>
        <v>0</v>
      </c>
      <c r="M6166" s="64">
        <f t="shared" si="1679"/>
        <v>16.240842051265442</v>
      </c>
      <c r="N6166" s="64">
        <f t="shared" si="1679"/>
        <v>85.864028201631825</v>
      </c>
      <c r="O6166" s="121"/>
      <c r="P6166" s="177">
        <v>0</v>
      </c>
      <c r="Q6166" s="177">
        <v>0</v>
      </c>
      <c r="R6166" s="177">
        <v>0</v>
      </c>
      <c r="S6166" s="177">
        <v>0</v>
      </c>
      <c r="T6166" s="177">
        <v>0</v>
      </c>
      <c r="U6166" s="177">
        <v>0</v>
      </c>
      <c r="V6166" s="177">
        <v>0</v>
      </c>
      <c r="W6166" s="177">
        <v>0</v>
      </c>
      <c r="X6166" s="177">
        <v>0</v>
      </c>
      <c r="Y6166" s="177">
        <v>0</v>
      </c>
      <c r="Z6166" s="177">
        <v>0</v>
      </c>
      <c r="AA6166" s="177">
        <v>30.629208637411708</v>
      </c>
      <c r="AB6166" s="177">
        <v>29.337543026157821</v>
      </c>
      <c r="AC6166" s="177">
        <v>25.897276538062304</v>
      </c>
      <c r="AD6166" s="177">
        <v>0</v>
      </c>
      <c r="AE6166" s="177">
        <v>0</v>
      </c>
      <c r="AF6166" s="177">
        <v>16.240842051265442</v>
      </c>
      <c r="AG6166" s="177">
        <v>0</v>
      </c>
      <c r="AH6166" s="177">
        <v>0</v>
      </c>
      <c r="AI6166" s="177">
        <v>0</v>
      </c>
      <c r="AJ6166" s="177">
        <v>32.943784702575968</v>
      </c>
    </row>
    <row r="6167" spans="1:36" hidden="1" outlineLevel="1" x14ac:dyDescent="0.25">
      <c r="A6167" s="190">
        <f t="shared" si="1675"/>
        <v>2037</v>
      </c>
      <c r="B6167" s="55">
        <f t="shared" si="1676"/>
        <v>5</v>
      </c>
      <c r="C6167" s="55">
        <f t="shared" si="1677"/>
        <v>8</v>
      </c>
      <c r="D6167" s="55">
        <f t="shared" si="1672"/>
        <v>257</v>
      </c>
      <c r="F6167" s="63">
        <f t="shared" si="1665"/>
        <v>50161.333333333314</v>
      </c>
      <c r="G6167" s="64">
        <f t="shared" si="1674"/>
        <v>136.68799680869239</v>
      </c>
      <c r="H6167" s="64">
        <f t="shared" si="1679"/>
        <v>0</v>
      </c>
      <c r="I6167" s="64">
        <f t="shared" si="1679"/>
        <v>39.234331214381704</v>
      </c>
      <c r="J6167" s="64">
        <f t="shared" si="1679"/>
        <v>0</v>
      </c>
      <c r="K6167" s="64">
        <f t="shared" si="1679"/>
        <v>0</v>
      </c>
      <c r="L6167" s="64">
        <f t="shared" si="1679"/>
        <v>0</v>
      </c>
      <c r="M6167" s="64">
        <f t="shared" si="1679"/>
        <v>15.631810474342988</v>
      </c>
      <c r="N6167" s="64">
        <f t="shared" si="1679"/>
        <v>81.821855119967708</v>
      </c>
      <c r="O6167" s="121"/>
      <c r="P6167" s="177">
        <v>0</v>
      </c>
      <c r="Q6167" s="177">
        <v>0</v>
      </c>
      <c r="R6167" s="177">
        <v>0</v>
      </c>
      <c r="S6167" s="177">
        <v>0</v>
      </c>
      <c r="T6167" s="177">
        <v>0</v>
      </c>
      <c r="U6167" s="177">
        <v>0</v>
      </c>
      <c r="V6167" s="177">
        <v>0</v>
      </c>
      <c r="W6167" s="177">
        <v>0</v>
      </c>
      <c r="X6167" s="177">
        <v>0</v>
      </c>
      <c r="Y6167" s="177">
        <v>0</v>
      </c>
      <c r="Z6167" s="177">
        <v>0</v>
      </c>
      <c r="AA6167" s="177">
        <v>27.986476166039537</v>
      </c>
      <c r="AB6167" s="177">
        <v>30.860970611564184</v>
      </c>
      <c r="AC6167" s="177">
        <v>22.97440834236399</v>
      </c>
      <c r="AD6167" s="177">
        <v>0</v>
      </c>
      <c r="AE6167" s="177">
        <v>0</v>
      </c>
      <c r="AF6167" s="177">
        <v>15.631810474342988</v>
      </c>
      <c r="AG6167" s="177">
        <v>0</v>
      </c>
      <c r="AH6167" s="177">
        <v>0</v>
      </c>
      <c r="AI6167" s="177">
        <v>0</v>
      </c>
      <c r="AJ6167" s="177">
        <v>39.234331214381704</v>
      </c>
    </row>
    <row r="6168" spans="1:36" hidden="1" outlineLevel="1" x14ac:dyDescent="0.25">
      <c r="A6168" s="190">
        <f t="shared" si="1675"/>
        <v>2037</v>
      </c>
      <c r="B6168" s="55">
        <f t="shared" si="1676"/>
        <v>5</v>
      </c>
      <c r="C6168" s="55">
        <f t="shared" si="1677"/>
        <v>9</v>
      </c>
      <c r="D6168" s="55">
        <f t="shared" si="1672"/>
        <v>257</v>
      </c>
      <c r="F6168" s="63">
        <f t="shared" si="1665"/>
        <v>50161.374999999978</v>
      </c>
      <c r="G6168" s="64">
        <f t="shared" si="1674"/>
        <v>131.19735454680912</v>
      </c>
      <c r="H6168" s="64">
        <f t="shared" si="1679"/>
        <v>0</v>
      </c>
      <c r="I6168" s="64">
        <f t="shared" si="1679"/>
        <v>41.243702311505764</v>
      </c>
      <c r="J6168" s="64">
        <f t="shared" si="1679"/>
        <v>0</v>
      </c>
      <c r="K6168" s="64">
        <f t="shared" si="1679"/>
        <v>0</v>
      </c>
      <c r="L6168" s="64">
        <f t="shared" si="1679"/>
        <v>0</v>
      </c>
      <c r="M6168" s="64">
        <f t="shared" si="1679"/>
        <v>14.515252583318489</v>
      </c>
      <c r="N6168" s="64">
        <f t="shared" si="1679"/>
        <v>75.438399651984867</v>
      </c>
      <c r="O6168" s="121"/>
      <c r="P6168" s="177">
        <v>0</v>
      </c>
      <c r="Q6168" s="177">
        <v>0</v>
      </c>
      <c r="R6168" s="177">
        <v>0</v>
      </c>
      <c r="S6168" s="177">
        <v>0</v>
      </c>
      <c r="T6168" s="177">
        <v>0</v>
      </c>
      <c r="U6168" s="177">
        <v>0</v>
      </c>
      <c r="V6168" s="177">
        <v>0</v>
      </c>
      <c r="W6168" s="177">
        <v>0</v>
      </c>
      <c r="X6168" s="177">
        <v>0</v>
      </c>
      <c r="Y6168" s="177">
        <v>0</v>
      </c>
      <c r="Z6168" s="177">
        <v>0</v>
      </c>
      <c r="AA6168" s="177">
        <v>26.264120052767566</v>
      </c>
      <c r="AB6168" s="177">
        <v>31.085289517450772</v>
      </c>
      <c r="AC6168" s="177">
        <v>18.088990081766518</v>
      </c>
      <c r="AD6168" s="177">
        <v>0</v>
      </c>
      <c r="AE6168" s="177">
        <v>0</v>
      </c>
      <c r="AF6168" s="177">
        <v>14.515252583318489</v>
      </c>
      <c r="AG6168" s="177">
        <v>0</v>
      </c>
      <c r="AH6168" s="177">
        <v>0</v>
      </c>
      <c r="AI6168" s="177">
        <v>0</v>
      </c>
      <c r="AJ6168" s="177">
        <v>41.243702311505764</v>
      </c>
    </row>
    <row r="6169" spans="1:36" hidden="1" outlineLevel="1" x14ac:dyDescent="0.25">
      <c r="A6169" s="190">
        <f t="shared" si="1675"/>
        <v>2037</v>
      </c>
      <c r="B6169" s="55">
        <f t="shared" si="1676"/>
        <v>5</v>
      </c>
      <c r="C6169" s="55">
        <f t="shared" si="1677"/>
        <v>10</v>
      </c>
      <c r="D6169" s="55">
        <f t="shared" si="1672"/>
        <v>257</v>
      </c>
      <c r="F6169" s="63">
        <f t="shared" si="1665"/>
        <v>50161.416666666642</v>
      </c>
      <c r="G6169" s="64">
        <f t="shared" si="1674"/>
        <v>126.79694415029442</v>
      </c>
      <c r="H6169" s="64">
        <f t="shared" si="1679"/>
        <v>0</v>
      </c>
      <c r="I6169" s="64">
        <f t="shared" si="1679"/>
        <v>40.681617594543987</v>
      </c>
      <c r="J6169" s="64">
        <f t="shared" si="1679"/>
        <v>0</v>
      </c>
      <c r="K6169" s="64">
        <f t="shared" si="1679"/>
        <v>0</v>
      </c>
      <c r="L6169" s="64">
        <f t="shared" si="1679"/>
        <v>0</v>
      </c>
      <c r="M6169" s="64">
        <f t="shared" si="1679"/>
        <v>14.312242057677674</v>
      </c>
      <c r="N6169" s="64">
        <f t="shared" si="1679"/>
        <v>71.803084498072764</v>
      </c>
      <c r="O6169" s="121"/>
      <c r="P6169" s="177">
        <v>0</v>
      </c>
      <c r="Q6169" s="177">
        <v>0</v>
      </c>
      <c r="R6169" s="177">
        <v>0</v>
      </c>
      <c r="S6169" s="177">
        <v>0</v>
      </c>
      <c r="T6169" s="177">
        <v>0</v>
      </c>
      <c r="U6169" s="177">
        <v>0</v>
      </c>
      <c r="V6169" s="177">
        <v>0</v>
      </c>
      <c r="W6169" s="177">
        <v>0</v>
      </c>
      <c r="X6169" s="177">
        <v>0</v>
      </c>
      <c r="Y6169" s="177">
        <v>0</v>
      </c>
      <c r="Z6169" s="177">
        <v>0</v>
      </c>
      <c r="AA6169" s="177">
        <v>24.410677979583934</v>
      </c>
      <c r="AB6169" s="177">
        <v>29.670318381321831</v>
      </c>
      <c r="AC6169" s="177">
        <v>17.722088137167006</v>
      </c>
      <c r="AD6169" s="177">
        <v>0</v>
      </c>
      <c r="AE6169" s="177">
        <v>0</v>
      </c>
      <c r="AF6169" s="177">
        <v>14.312242057677674</v>
      </c>
      <c r="AG6169" s="177">
        <v>0</v>
      </c>
      <c r="AH6169" s="177">
        <v>0</v>
      </c>
      <c r="AI6169" s="177">
        <v>0</v>
      </c>
      <c r="AJ6169" s="177">
        <v>40.681617594543987</v>
      </c>
    </row>
    <row r="6170" spans="1:36" hidden="1" outlineLevel="1" x14ac:dyDescent="0.25">
      <c r="A6170" s="190">
        <f t="shared" si="1675"/>
        <v>2037</v>
      </c>
      <c r="B6170" s="55">
        <f t="shared" si="1676"/>
        <v>5</v>
      </c>
      <c r="C6170" s="55">
        <f t="shared" si="1677"/>
        <v>11</v>
      </c>
      <c r="D6170" s="55">
        <f t="shared" si="1672"/>
        <v>257</v>
      </c>
      <c r="F6170" s="63">
        <f t="shared" si="1665"/>
        <v>50161.458333333307</v>
      </c>
      <c r="G6170" s="64">
        <f t="shared" si="1674"/>
        <v>126.11836925177619</v>
      </c>
      <c r="H6170" s="64">
        <f t="shared" si="1679"/>
        <v>0</v>
      </c>
      <c r="I6170" s="64">
        <f t="shared" si="1679"/>
        <v>38.429964643082684</v>
      </c>
      <c r="J6170" s="64">
        <f t="shared" si="1679"/>
        <v>0</v>
      </c>
      <c r="K6170" s="64">
        <f t="shared" si="1679"/>
        <v>0</v>
      </c>
      <c r="L6170" s="64">
        <f t="shared" si="1679"/>
        <v>0</v>
      </c>
      <c r="M6170" s="64">
        <f t="shared" si="1679"/>
        <v>13.39869469229399</v>
      </c>
      <c r="N6170" s="64">
        <f t="shared" si="1679"/>
        <v>74.289709916399516</v>
      </c>
      <c r="O6170" s="121"/>
      <c r="P6170" s="177">
        <v>0</v>
      </c>
      <c r="Q6170" s="177">
        <v>0</v>
      </c>
      <c r="R6170" s="177">
        <v>0</v>
      </c>
      <c r="S6170" s="177">
        <v>0</v>
      </c>
      <c r="T6170" s="177">
        <v>0</v>
      </c>
      <c r="U6170" s="177">
        <v>0</v>
      </c>
      <c r="V6170" s="177">
        <v>0</v>
      </c>
      <c r="W6170" s="177">
        <v>0</v>
      </c>
      <c r="X6170" s="177">
        <v>0</v>
      </c>
      <c r="Y6170" s="177">
        <v>0</v>
      </c>
      <c r="Z6170" s="177">
        <v>0</v>
      </c>
      <c r="AA6170" s="177">
        <v>25.881914009127826</v>
      </c>
      <c r="AB6170" s="177">
        <v>28.402169512076444</v>
      </c>
      <c r="AC6170" s="177">
        <v>20.005626395195254</v>
      </c>
      <c r="AD6170" s="177">
        <v>0</v>
      </c>
      <c r="AE6170" s="177">
        <v>0</v>
      </c>
      <c r="AF6170" s="177">
        <v>13.39869469229399</v>
      </c>
      <c r="AG6170" s="177">
        <v>0</v>
      </c>
      <c r="AH6170" s="177">
        <v>0</v>
      </c>
      <c r="AI6170" s="177">
        <v>0</v>
      </c>
      <c r="AJ6170" s="177">
        <v>38.429964643082684</v>
      </c>
    </row>
    <row r="6171" spans="1:36" hidden="1" outlineLevel="1" x14ac:dyDescent="0.25">
      <c r="A6171" s="190">
        <f t="shared" si="1675"/>
        <v>2037</v>
      </c>
      <c r="B6171" s="55">
        <f t="shared" si="1676"/>
        <v>5</v>
      </c>
      <c r="C6171" s="55">
        <f t="shared" si="1677"/>
        <v>12</v>
      </c>
      <c r="D6171" s="55">
        <f t="shared" si="1672"/>
        <v>257</v>
      </c>
      <c r="F6171" s="63">
        <f t="shared" si="1665"/>
        <v>50161.499999999971</v>
      </c>
      <c r="G6171" s="64">
        <f t="shared" si="1674"/>
        <v>129.35106027560511</v>
      </c>
      <c r="H6171" s="64">
        <f t="shared" si="1679"/>
        <v>0</v>
      </c>
      <c r="I6171" s="64">
        <f t="shared" si="1679"/>
        <v>39.661593548505223</v>
      </c>
      <c r="J6171" s="64">
        <f t="shared" si="1679"/>
        <v>0</v>
      </c>
      <c r="K6171" s="64">
        <f t="shared" si="1679"/>
        <v>0</v>
      </c>
      <c r="L6171" s="64">
        <f t="shared" si="1679"/>
        <v>0</v>
      </c>
      <c r="M6171" s="64">
        <f t="shared" si="1679"/>
        <v>12.586652589730718</v>
      </c>
      <c r="N6171" s="64">
        <f t="shared" si="1679"/>
        <v>77.10281413736918</v>
      </c>
      <c r="O6171" s="121"/>
      <c r="P6171" s="177">
        <v>0</v>
      </c>
      <c r="Q6171" s="177">
        <v>0</v>
      </c>
      <c r="R6171" s="177">
        <v>0</v>
      </c>
      <c r="S6171" s="177">
        <v>0</v>
      </c>
      <c r="T6171" s="177">
        <v>0</v>
      </c>
      <c r="U6171" s="177">
        <v>0</v>
      </c>
      <c r="V6171" s="177">
        <v>0</v>
      </c>
      <c r="W6171" s="177">
        <v>0</v>
      </c>
      <c r="X6171" s="177">
        <v>0</v>
      </c>
      <c r="Y6171" s="177">
        <v>0</v>
      </c>
      <c r="Z6171" s="177">
        <v>0</v>
      </c>
      <c r="AA6171" s="177">
        <v>28.453206550792125</v>
      </c>
      <c r="AB6171" s="177">
        <v>27.360317679160524</v>
      </c>
      <c r="AC6171" s="177">
        <v>21.289289907416531</v>
      </c>
      <c r="AD6171" s="177">
        <v>0</v>
      </c>
      <c r="AE6171" s="177">
        <v>0</v>
      </c>
      <c r="AF6171" s="177">
        <v>12.586652589730718</v>
      </c>
      <c r="AG6171" s="177">
        <v>0</v>
      </c>
      <c r="AH6171" s="177">
        <v>0</v>
      </c>
      <c r="AI6171" s="177">
        <v>0</v>
      </c>
      <c r="AJ6171" s="177">
        <v>39.661593548505223</v>
      </c>
    </row>
    <row r="6172" spans="1:36" hidden="1" outlineLevel="1" x14ac:dyDescent="0.25">
      <c r="A6172" s="190">
        <f t="shared" si="1675"/>
        <v>2037</v>
      </c>
      <c r="B6172" s="55">
        <f t="shared" si="1676"/>
        <v>5</v>
      </c>
      <c r="C6172" s="55">
        <f t="shared" si="1677"/>
        <v>13</v>
      </c>
      <c r="D6172" s="55">
        <f t="shared" si="1672"/>
        <v>257</v>
      </c>
      <c r="F6172" s="63">
        <f t="shared" si="1665"/>
        <v>50161.541666666635</v>
      </c>
      <c r="G6172" s="64">
        <f t="shared" si="1674"/>
        <v>134.15536086336061</v>
      </c>
      <c r="H6172" s="64">
        <f t="shared" si="1679"/>
        <v>0</v>
      </c>
      <c r="I6172" s="64">
        <f t="shared" si="1679"/>
        <v>41.529501683264378</v>
      </c>
      <c r="J6172" s="64">
        <f t="shared" si="1679"/>
        <v>0</v>
      </c>
      <c r="K6172" s="64">
        <f t="shared" si="1679"/>
        <v>0</v>
      </c>
      <c r="L6172" s="64">
        <f t="shared" si="1679"/>
        <v>0</v>
      </c>
      <c r="M6172" s="64">
        <f t="shared" si="1679"/>
        <v>12.180631538449081</v>
      </c>
      <c r="N6172" s="64">
        <f t="shared" si="1679"/>
        <v>80.445227641647151</v>
      </c>
      <c r="O6172" s="121"/>
      <c r="P6172" s="177">
        <v>0</v>
      </c>
      <c r="Q6172" s="177">
        <v>0</v>
      </c>
      <c r="R6172" s="177">
        <v>0</v>
      </c>
      <c r="S6172" s="177">
        <v>0</v>
      </c>
      <c r="T6172" s="177">
        <v>0</v>
      </c>
      <c r="U6172" s="177">
        <v>0</v>
      </c>
      <c r="V6172" s="177">
        <v>0</v>
      </c>
      <c r="W6172" s="177">
        <v>0</v>
      </c>
      <c r="X6172" s="177">
        <v>0</v>
      </c>
      <c r="Y6172" s="177">
        <v>0</v>
      </c>
      <c r="Z6172" s="177">
        <v>0</v>
      </c>
      <c r="AA6172" s="177">
        <v>30.507679928949251</v>
      </c>
      <c r="AB6172" s="177">
        <v>28.379065731174371</v>
      </c>
      <c r="AC6172" s="177">
        <v>21.558481981523528</v>
      </c>
      <c r="AD6172" s="177">
        <v>0</v>
      </c>
      <c r="AE6172" s="177">
        <v>0</v>
      </c>
      <c r="AF6172" s="177">
        <v>12.180631538449081</v>
      </c>
      <c r="AG6172" s="177">
        <v>0</v>
      </c>
      <c r="AH6172" s="177">
        <v>0</v>
      </c>
      <c r="AI6172" s="177">
        <v>0</v>
      </c>
      <c r="AJ6172" s="177">
        <v>41.529501683264378</v>
      </c>
    </row>
    <row r="6173" spans="1:36" hidden="1" outlineLevel="1" x14ac:dyDescent="0.25">
      <c r="A6173" s="190">
        <f t="shared" si="1675"/>
        <v>2037</v>
      </c>
      <c r="B6173" s="55">
        <f t="shared" si="1676"/>
        <v>5</v>
      </c>
      <c r="C6173" s="55">
        <f t="shared" si="1677"/>
        <v>14</v>
      </c>
      <c r="D6173" s="55">
        <f t="shared" si="1672"/>
        <v>257</v>
      </c>
      <c r="F6173" s="63">
        <f t="shared" si="1665"/>
        <v>50161.583333333299</v>
      </c>
      <c r="G6173" s="64">
        <f t="shared" si="1674"/>
        <v>137.430680988587</v>
      </c>
      <c r="H6173" s="64">
        <f t="shared" si="1679"/>
        <v>0</v>
      </c>
      <c r="I6173" s="64">
        <f t="shared" si="1679"/>
        <v>39.705241395057485</v>
      </c>
      <c r="J6173" s="64">
        <f t="shared" si="1679"/>
        <v>0</v>
      </c>
      <c r="K6173" s="64">
        <f t="shared" si="1679"/>
        <v>0</v>
      </c>
      <c r="L6173" s="64">
        <f t="shared" si="1679"/>
        <v>0</v>
      </c>
      <c r="M6173" s="64">
        <f t="shared" si="1679"/>
        <v>12.079126275628671</v>
      </c>
      <c r="N6173" s="64">
        <f t="shared" si="1679"/>
        <v>85.646313317900848</v>
      </c>
      <c r="O6173" s="121"/>
      <c r="P6173" s="177">
        <v>0</v>
      </c>
      <c r="Q6173" s="177">
        <v>0</v>
      </c>
      <c r="R6173" s="177">
        <v>0</v>
      </c>
      <c r="S6173" s="177">
        <v>0</v>
      </c>
      <c r="T6173" s="177">
        <v>0</v>
      </c>
      <c r="U6173" s="177">
        <v>0</v>
      </c>
      <c r="V6173" s="177">
        <v>0</v>
      </c>
      <c r="W6173" s="177">
        <v>0</v>
      </c>
      <c r="X6173" s="177">
        <v>0</v>
      </c>
      <c r="Y6173" s="177">
        <v>0</v>
      </c>
      <c r="Z6173" s="177">
        <v>0</v>
      </c>
      <c r="AA6173" s="177">
        <v>33.446365914941033</v>
      </c>
      <c r="AB6173" s="177">
        <v>26.747328708444542</v>
      </c>
      <c r="AC6173" s="177">
        <v>25.452618694515273</v>
      </c>
      <c r="AD6173" s="177">
        <v>0</v>
      </c>
      <c r="AE6173" s="177">
        <v>0</v>
      </c>
      <c r="AF6173" s="177">
        <v>12.079126275628671</v>
      </c>
      <c r="AG6173" s="177">
        <v>0</v>
      </c>
      <c r="AH6173" s="177">
        <v>0</v>
      </c>
      <c r="AI6173" s="177">
        <v>0</v>
      </c>
      <c r="AJ6173" s="177">
        <v>39.705241395057485</v>
      </c>
    </row>
    <row r="6174" spans="1:36" hidden="1" outlineLevel="1" x14ac:dyDescent="0.25">
      <c r="A6174" s="190">
        <f t="shared" si="1675"/>
        <v>2037</v>
      </c>
      <c r="B6174" s="55">
        <f t="shared" si="1676"/>
        <v>5</v>
      </c>
      <c r="C6174" s="55">
        <f t="shared" si="1677"/>
        <v>15</v>
      </c>
      <c r="D6174" s="55">
        <f t="shared" si="1672"/>
        <v>257</v>
      </c>
      <c r="F6174" s="63">
        <f t="shared" si="1665"/>
        <v>50161.624999999964</v>
      </c>
      <c r="G6174" s="64">
        <f t="shared" si="1674"/>
        <v>131.7612000564929</v>
      </c>
      <c r="H6174" s="64">
        <f t="shared" si="1679"/>
        <v>0</v>
      </c>
      <c r="I6174" s="64">
        <f t="shared" si="1679"/>
        <v>38.94637830888874</v>
      </c>
      <c r="J6174" s="64">
        <f t="shared" si="1679"/>
        <v>0</v>
      </c>
      <c r="K6174" s="64">
        <f t="shared" si="1679"/>
        <v>0</v>
      </c>
      <c r="L6174" s="64">
        <f t="shared" si="1679"/>
        <v>0</v>
      </c>
      <c r="M6174" s="64">
        <f t="shared" si="1679"/>
        <v>12.789663115371535</v>
      </c>
      <c r="N6174" s="64">
        <f t="shared" si="1679"/>
        <v>80.025158632232632</v>
      </c>
      <c r="O6174" s="121"/>
      <c r="P6174" s="177">
        <v>0</v>
      </c>
      <c r="Q6174" s="177">
        <v>0</v>
      </c>
      <c r="R6174" s="177">
        <v>0</v>
      </c>
      <c r="S6174" s="177">
        <v>0</v>
      </c>
      <c r="T6174" s="177">
        <v>0</v>
      </c>
      <c r="U6174" s="177">
        <v>0</v>
      </c>
      <c r="V6174" s="177">
        <v>0</v>
      </c>
      <c r="W6174" s="177">
        <v>0</v>
      </c>
      <c r="X6174" s="177">
        <v>0</v>
      </c>
      <c r="Y6174" s="177">
        <v>0</v>
      </c>
      <c r="Z6174" s="177">
        <v>0</v>
      </c>
      <c r="AA6174" s="177">
        <v>30.926226511786858</v>
      </c>
      <c r="AB6174" s="177">
        <v>26.799748221918701</v>
      </c>
      <c r="AC6174" s="177">
        <v>22.299183898527083</v>
      </c>
      <c r="AD6174" s="177">
        <v>0</v>
      </c>
      <c r="AE6174" s="177">
        <v>0</v>
      </c>
      <c r="AF6174" s="177">
        <v>12.789663115371535</v>
      </c>
      <c r="AG6174" s="177">
        <v>0</v>
      </c>
      <c r="AH6174" s="177">
        <v>0</v>
      </c>
      <c r="AI6174" s="177">
        <v>0</v>
      </c>
      <c r="AJ6174" s="177">
        <v>38.94637830888874</v>
      </c>
    </row>
    <row r="6175" spans="1:36" hidden="1" outlineLevel="1" x14ac:dyDescent="0.25">
      <c r="A6175" s="190">
        <f t="shared" si="1675"/>
        <v>2037</v>
      </c>
      <c r="B6175" s="55">
        <f t="shared" si="1676"/>
        <v>5</v>
      </c>
      <c r="C6175" s="55">
        <f t="shared" si="1677"/>
        <v>16</v>
      </c>
      <c r="D6175" s="55">
        <f t="shared" si="1672"/>
        <v>257</v>
      </c>
      <c r="F6175" s="63">
        <f t="shared" si="1665"/>
        <v>50161.666666666628</v>
      </c>
      <c r="G6175" s="64">
        <f t="shared" si="1674"/>
        <v>136.20778505560611</v>
      </c>
      <c r="H6175" s="64">
        <f t="shared" ref="H6175:N6184" si="1680">SUMIF($P$6:$AK$6,H$6,$P6175:$AK6175)</f>
        <v>0</v>
      </c>
      <c r="I6175" s="64">
        <f t="shared" si="1680"/>
        <v>37.444359899898863</v>
      </c>
      <c r="J6175" s="64">
        <f t="shared" si="1680"/>
        <v>0</v>
      </c>
      <c r="K6175" s="64">
        <f t="shared" si="1680"/>
        <v>0</v>
      </c>
      <c r="L6175" s="64">
        <f t="shared" si="1680"/>
        <v>0</v>
      </c>
      <c r="M6175" s="64">
        <f t="shared" si="1680"/>
        <v>13.297189429473582</v>
      </c>
      <c r="N6175" s="64">
        <f t="shared" si="1680"/>
        <v>85.466235726233677</v>
      </c>
      <c r="O6175" s="121"/>
      <c r="P6175" s="177">
        <v>0</v>
      </c>
      <c r="Q6175" s="177">
        <v>0</v>
      </c>
      <c r="R6175" s="177">
        <v>0</v>
      </c>
      <c r="S6175" s="177">
        <v>0</v>
      </c>
      <c r="T6175" s="177">
        <v>0</v>
      </c>
      <c r="U6175" s="177">
        <v>0</v>
      </c>
      <c r="V6175" s="177">
        <v>0</v>
      </c>
      <c r="W6175" s="177">
        <v>0</v>
      </c>
      <c r="X6175" s="177">
        <v>0</v>
      </c>
      <c r="Y6175" s="177">
        <v>0</v>
      </c>
      <c r="Z6175" s="177">
        <v>0</v>
      </c>
      <c r="AA6175" s="177">
        <v>32.880403982860777</v>
      </c>
      <c r="AB6175" s="177">
        <v>29.969304418928573</v>
      </c>
      <c r="AC6175" s="177">
        <v>22.616527324444327</v>
      </c>
      <c r="AD6175" s="177">
        <v>0</v>
      </c>
      <c r="AE6175" s="177">
        <v>0</v>
      </c>
      <c r="AF6175" s="177">
        <v>13.297189429473582</v>
      </c>
      <c r="AG6175" s="177">
        <v>0</v>
      </c>
      <c r="AH6175" s="177">
        <v>0</v>
      </c>
      <c r="AI6175" s="177">
        <v>0</v>
      </c>
      <c r="AJ6175" s="177">
        <v>37.444359899898863</v>
      </c>
    </row>
    <row r="6176" spans="1:36" hidden="1" outlineLevel="1" x14ac:dyDescent="0.25">
      <c r="A6176" s="190">
        <f t="shared" si="1675"/>
        <v>2037</v>
      </c>
      <c r="B6176" s="55">
        <f t="shared" si="1676"/>
        <v>5</v>
      </c>
      <c r="C6176" s="55">
        <f t="shared" si="1677"/>
        <v>17</v>
      </c>
      <c r="D6176" s="55">
        <f t="shared" si="1672"/>
        <v>257</v>
      </c>
      <c r="F6176" s="63">
        <f t="shared" si="1665"/>
        <v>50161.708333333292</v>
      </c>
      <c r="G6176" s="64">
        <f t="shared" si="1674"/>
        <v>119.18146820756817</v>
      </c>
      <c r="H6176" s="64">
        <f t="shared" si="1680"/>
        <v>0</v>
      </c>
      <c r="I6176" s="64">
        <f t="shared" si="1680"/>
        <v>24.003435950568111</v>
      </c>
      <c r="J6176" s="64">
        <f t="shared" si="1680"/>
        <v>0</v>
      </c>
      <c r="K6176" s="64">
        <f t="shared" si="1680"/>
        <v>0</v>
      </c>
      <c r="L6176" s="64">
        <f t="shared" si="1680"/>
        <v>0</v>
      </c>
      <c r="M6176" s="64">
        <f t="shared" si="1680"/>
        <v>14.109231532036851</v>
      </c>
      <c r="N6176" s="64">
        <f t="shared" si="1680"/>
        <v>81.068800724963211</v>
      </c>
      <c r="O6176" s="121"/>
      <c r="P6176" s="177">
        <v>0</v>
      </c>
      <c r="Q6176" s="177">
        <v>0</v>
      </c>
      <c r="R6176" s="177">
        <v>0</v>
      </c>
      <c r="S6176" s="177">
        <v>0</v>
      </c>
      <c r="T6176" s="177">
        <v>0</v>
      </c>
      <c r="U6176" s="177">
        <v>0</v>
      </c>
      <c r="V6176" s="177">
        <v>0</v>
      </c>
      <c r="W6176" s="177">
        <v>0</v>
      </c>
      <c r="X6176" s="177">
        <v>0</v>
      </c>
      <c r="Y6176" s="177">
        <v>0</v>
      </c>
      <c r="Z6176" s="177">
        <v>0</v>
      </c>
      <c r="AA6176" s="177">
        <v>33.2762435785381</v>
      </c>
      <c r="AB6176" s="177">
        <v>28.261785973873536</v>
      </c>
      <c r="AC6176" s="177">
        <v>19.530771172551578</v>
      </c>
      <c r="AD6176" s="177">
        <v>0</v>
      </c>
      <c r="AE6176" s="177">
        <v>0</v>
      </c>
      <c r="AF6176" s="177">
        <v>14.109231532036851</v>
      </c>
      <c r="AG6176" s="177">
        <v>0</v>
      </c>
      <c r="AH6176" s="177">
        <v>0</v>
      </c>
      <c r="AI6176" s="177">
        <v>0</v>
      </c>
      <c r="AJ6176" s="177">
        <v>24.003435950568111</v>
      </c>
    </row>
    <row r="6177" spans="1:36" hidden="1" outlineLevel="1" x14ac:dyDescent="0.25">
      <c r="A6177" s="190">
        <f t="shared" si="1675"/>
        <v>2037</v>
      </c>
      <c r="B6177" s="55">
        <f t="shared" si="1676"/>
        <v>5</v>
      </c>
      <c r="C6177" s="55">
        <f t="shared" si="1677"/>
        <v>18</v>
      </c>
      <c r="D6177" s="55">
        <f t="shared" si="1672"/>
        <v>257</v>
      </c>
      <c r="F6177" s="63">
        <f t="shared" si="1665"/>
        <v>50161.749999999956</v>
      </c>
      <c r="G6177" s="64">
        <f t="shared" si="1674"/>
        <v>103.9371259188961</v>
      </c>
      <c r="H6177" s="64">
        <f t="shared" si="1680"/>
        <v>0</v>
      </c>
      <c r="I6177" s="64">
        <f t="shared" si="1680"/>
        <v>5.2342785550794577</v>
      </c>
      <c r="J6177" s="64">
        <f t="shared" si="1680"/>
        <v>0</v>
      </c>
      <c r="K6177" s="64">
        <f t="shared" si="1680"/>
        <v>0</v>
      </c>
      <c r="L6177" s="64">
        <f t="shared" si="1680"/>
        <v>0</v>
      </c>
      <c r="M6177" s="64">
        <f t="shared" si="1680"/>
        <v>15.428799948702171</v>
      </c>
      <c r="N6177" s="64">
        <f t="shared" si="1680"/>
        <v>83.274047415114481</v>
      </c>
      <c r="O6177" s="121"/>
      <c r="P6177" s="177">
        <v>0</v>
      </c>
      <c r="Q6177" s="177">
        <v>0</v>
      </c>
      <c r="R6177" s="177">
        <v>0</v>
      </c>
      <c r="S6177" s="177">
        <v>0</v>
      </c>
      <c r="T6177" s="177">
        <v>0</v>
      </c>
      <c r="U6177" s="177">
        <v>0</v>
      </c>
      <c r="V6177" s="177">
        <v>0</v>
      </c>
      <c r="W6177" s="177">
        <v>0</v>
      </c>
      <c r="X6177" s="177">
        <v>0</v>
      </c>
      <c r="Y6177" s="177">
        <v>0</v>
      </c>
      <c r="Z6177" s="177">
        <v>0</v>
      </c>
      <c r="AA6177" s="177">
        <v>30.84838488112867</v>
      </c>
      <c r="AB6177" s="177">
        <v>31.132850702833295</v>
      </c>
      <c r="AC6177" s="177">
        <v>21.292811831152516</v>
      </c>
      <c r="AD6177" s="177">
        <v>0</v>
      </c>
      <c r="AE6177" s="177">
        <v>0</v>
      </c>
      <c r="AF6177" s="177">
        <v>15.428799948702171</v>
      </c>
      <c r="AG6177" s="177">
        <v>0</v>
      </c>
      <c r="AH6177" s="177">
        <v>0</v>
      </c>
      <c r="AI6177" s="177">
        <v>0</v>
      </c>
      <c r="AJ6177" s="177">
        <v>5.2342785550794577</v>
      </c>
    </row>
    <row r="6178" spans="1:36" hidden="1" outlineLevel="1" x14ac:dyDescent="0.25">
      <c r="A6178" s="190">
        <f t="shared" si="1675"/>
        <v>2037</v>
      </c>
      <c r="B6178" s="55">
        <f t="shared" si="1676"/>
        <v>5</v>
      </c>
      <c r="C6178" s="55">
        <f t="shared" si="1677"/>
        <v>19</v>
      </c>
      <c r="D6178" s="55">
        <f t="shared" si="1672"/>
        <v>257</v>
      </c>
      <c r="F6178" s="63">
        <f t="shared" si="1665"/>
        <v>50161.791666666621</v>
      </c>
      <c r="G6178" s="64">
        <f t="shared" si="1674"/>
        <v>97.930072007711345</v>
      </c>
      <c r="H6178" s="64">
        <f t="shared" si="1680"/>
        <v>0</v>
      </c>
      <c r="I6178" s="64">
        <f t="shared" si="1680"/>
        <v>0</v>
      </c>
      <c r="J6178" s="64">
        <f t="shared" si="1680"/>
        <v>0</v>
      </c>
      <c r="K6178" s="64">
        <f t="shared" si="1680"/>
        <v>0</v>
      </c>
      <c r="L6178" s="64">
        <f t="shared" si="1680"/>
        <v>0</v>
      </c>
      <c r="M6178" s="64">
        <f t="shared" si="1680"/>
        <v>16.849873628187897</v>
      </c>
      <c r="N6178" s="64">
        <f t="shared" si="1680"/>
        <v>81.080198379523452</v>
      </c>
      <c r="O6178" s="121"/>
      <c r="P6178" s="177">
        <v>0</v>
      </c>
      <c r="Q6178" s="177">
        <v>0</v>
      </c>
      <c r="R6178" s="177">
        <v>0</v>
      </c>
      <c r="S6178" s="177">
        <v>0</v>
      </c>
      <c r="T6178" s="177">
        <v>0</v>
      </c>
      <c r="U6178" s="177">
        <v>0</v>
      </c>
      <c r="V6178" s="177">
        <v>0</v>
      </c>
      <c r="W6178" s="177">
        <v>0</v>
      </c>
      <c r="X6178" s="177">
        <v>0</v>
      </c>
      <c r="Y6178" s="177">
        <v>0</v>
      </c>
      <c r="Z6178" s="177">
        <v>0</v>
      </c>
      <c r="AA6178" s="177">
        <v>30.665947951283261</v>
      </c>
      <c r="AB6178" s="177">
        <v>30.727262388631338</v>
      </c>
      <c r="AC6178" s="177">
        <v>19.686988039608845</v>
      </c>
      <c r="AD6178" s="177">
        <v>0</v>
      </c>
      <c r="AE6178" s="177">
        <v>0</v>
      </c>
      <c r="AF6178" s="177">
        <v>16.849873628187897</v>
      </c>
      <c r="AG6178" s="177">
        <v>0</v>
      </c>
      <c r="AH6178" s="177">
        <v>0</v>
      </c>
      <c r="AI6178" s="177">
        <v>0</v>
      </c>
      <c r="AJ6178" s="177">
        <v>0</v>
      </c>
    </row>
    <row r="6179" spans="1:36" hidden="1" outlineLevel="1" x14ac:dyDescent="0.25">
      <c r="A6179" s="190">
        <f t="shared" si="1675"/>
        <v>2037</v>
      </c>
      <c r="B6179" s="55">
        <f t="shared" si="1676"/>
        <v>5</v>
      </c>
      <c r="C6179" s="55">
        <f t="shared" si="1677"/>
        <v>20</v>
      </c>
      <c r="D6179" s="55">
        <f t="shared" si="1672"/>
        <v>257</v>
      </c>
      <c r="F6179" s="63">
        <f t="shared" si="1665"/>
        <v>50161.833333333285</v>
      </c>
      <c r="G6179" s="64">
        <f t="shared" si="1674"/>
        <v>97.657018494083957</v>
      </c>
      <c r="H6179" s="64">
        <f t="shared" si="1680"/>
        <v>0</v>
      </c>
      <c r="I6179" s="64">
        <f t="shared" si="1680"/>
        <v>0</v>
      </c>
      <c r="J6179" s="64">
        <f t="shared" si="1680"/>
        <v>0</v>
      </c>
      <c r="K6179" s="64">
        <f t="shared" si="1680"/>
        <v>0</v>
      </c>
      <c r="L6179" s="64">
        <f t="shared" si="1680"/>
        <v>0</v>
      </c>
      <c r="M6179" s="64">
        <f t="shared" si="1680"/>
        <v>18.778473621775664</v>
      </c>
      <c r="N6179" s="64">
        <f t="shared" si="1680"/>
        <v>78.878544872308296</v>
      </c>
      <c r="O6179" s="121"/>
      <c r="P6179" s="177">
        <v>0</v>
      </c>
      <c r="Q6179" s="177">
        <v>0</v>
      </c>
      <c r="R6179" s="177">
        <v>0</v>
      </c>
      <c r="S6179" s="177">
        <v>0</v>
      </c>
      <c r="T6179" s="177">
        <v>0</v>
      </c>
      <c r="U6179" s="177">
        <v>0</v>
      </c>
      <c r="V6179" s="177">
        <v>0</v>
      </c>
      <c r="W6179" s="177">
        <v>0</v>
      </c>
      <c r="X6179" s="177">
        <v>0</v>
      </c>
      <c r="Y6179" s="177">
        <v>0</v>
      </c>
      <c r="Z6179" s="177">
        <v>0</v>
      </c>
      <c r="AA6179" s="177">
        <v>29.219620032270441</v>
      </c>
      <c r="AB6179" s="177">
        <v>30.304805894943652</v>
      </c>
      <c r="AC6179" s="177">
        <v>19.354118945094203</v>
      </c>
      <c r="AD6179" s="177">
        <v>0</v>
      </c>
      <c r="AE6179" s="177">
        <v>0</v>
      </c>
      <c r="AF6179" s="177">
        <v>18.778473621775664</v>
      </c>
      <c r="AG6179" s="177">
        <v>0</v>
      </c>
      <c r="AH6179" s="177">
        <v>0</v>
      </c>
      <c r="AI6179" s="177">
        <v>0</v>
      </c>
      <c r="AJ6179" s="177">
        <v>0</v>
      </c>
    </row>
    <row r="6180" spans="1:36" hidden="1" outlineLevel="1" x14ac:dyDescent="0.25">
      <c r="A6180" s="190">
        <f t="shared" si="1675"/>
        <v>2037</v>
      </c>
      <c r="B6180" s="55">
        <f t="shared" si="1676"/>
        <v>5</v>
      </c>
      <c r="C6180" s="55">
        <f t="shared" si="1677"/>
        <v>21</v>
      </c>
      <c r="D6180" s="55">
        <f t="shared" si="1672"/>
        <v>257</v>
      </c>
      <c r="F6180" s="63">
        <f t="shared" si="1665"/>
        <v>50161.874999999949</v>
      </c>
      <c r="G6180" s="64">
        <f t="shared" si="1674"/>
        <v>98.062343609303269</v>
      </c>
      <c r="H6180" s="64">
        <f t="shared" si="1680"/>
        <v>0</v>
      </c>
      <c r="I6180" s="64">
        <f t="shared" si="1680"/>
        <v>0</v>
      </c>
      <c r="J6180" s="64">
        <f t="shared" si="1680"/>
        <v>0</v>
      </c>
      <c r="K6180" s="64">
        <f t="shared" si="1680"/>
        <v>0</v>
      </c>
      <c r="L6180" s="64">
        <f t="shared" si="1680"/>
        <v>0</v>
      </c>
      <c r="M6180" s="64">
        <f t="shared" si="1680"/>
        <v>20.098042038440987</v>
      </c>
      <c r="N6180" s="64">
        <f t="shared" si="1680"/>
        <v>77.96430157086229</v>
      </c>
      <c r="O6180" s="121"/>
      <c r="P6180" s="177">
        <v>0</v>
      </c>
      <c r="Q6180" s="177">
        <v>0</v>
      </c>
      <c r="R6180" s="177">
        <v>0</v>
      </c>
      <c r="S6180" s="177">
        <v>0</v>
      </c>
      <c r="T6180" s="177">
        <v>0</v>
      </c>
      <c r="U6180" s="177">
        <v>0</v>
      </c>
      <c r="V6180" s="177">
        <v>0</v>
      </c>
      <c r="W6180" s="177">
        <v>0</v>
      </c>
      <c r="X6180" s="177">
        <v>0</v>
      </c>
      <c r="Y6180" s="177">
        <v>0</v>
      </c>
      <c r="Z6180" s="177">
        <v>0</v>
      </c>
      <c r="AA6180" s="177">
        <v>29.934300838848902</v>
      </c>
      <c r="AB6180" s="177">
        <v>28.232782138859392</v>
      </c>
      <c r="AC6180" s="177">
        <v>19.797218593153993</v>
      </c>
      <c r="AD6180" s="177">
        <v>0</v>
      </c>
      <c r="AE6180" s="177">
        <v>0</v>
      </c>
      <c r="AF6180" s="177">
        <v>20.098042038440987</v>
      </c>
      <c r="AG6180" s="177">
        <v>0</v>
      </c>
      <c r="AH6180" s="177">
        <v>0</v>
      </c>
      <c r="AI6180" s="177">
        <v>0</v>
      </c>
      <c r="AJ6180" s="177">
        <v>0</v>
      </c>
    </row>
    <row r="6181" spans="1:36" hidden="1" outlineLevel="1" x14ac:dyDescent="0.25">
      <c r="A6181" s="190">
        <f t="shared" si="1675"/>
        <v>2037</v>
      </c>
      <c r="B6181" s="55">
        <f t="shared" si="1676"/>
        <v>5</v>
      </c>
      <c r="C6181" s="55">
        <f t="shared" si="1677"/>
        <v>22</v>
      </c>
      <c r="D6181" s="55">
        <f t="shared" si="1672"/>
        <v>257</v>
      </c>
      <c r="F6181" s="63">
        <f t="shared" si="1665"/>
        <v>50161.916666666613</v>
      </c>
      <c r="G6181" s="64">
        <f t="shared" si="1674"/>
        <v>100.43858149324404</v>
      </c>
      <c r="H6181" s="64">
        <f t="shared" si="1680"/>
        <v>0</v>
      </c>
      <c r="I6181" s="64">
        <f t="shared" si="1680"/>
        <v>0</v>
      </c>
      <c r="J6181" s="64">
        <f t="shared" si="1680"/>
        <v>0</v>
      </c>
      <c r="K6181" s="64">
        <f t="shared" si="1680"/>
        <v>0</v>
      </c>
      <c r="L6181" s="64">
        <f t="shared" si="1680"/>
        <v>0</v>
      </c>
      <c r="M6181" s="64">
        <f t="shared" si="1680"/>
        <v>22.534168346130798</v>
      </c>
      <c r="N6181" s="64">
        <f t="shared" si="1680"/>
        <v>77.904413147113246</v>
      </c>
      <c r="O6181" s="121"/>
      <c r="P6181" s="177">
        <v>0</v>
      </c>
      <c r="Q6181" s="177">
        <v>0</v>
      </c>
      <c r="R6181" s="177">
        <v>0</v>
      </c>
      <c r="S6181" s="177">
        <v>0</v>
      </c>
      <c r="T6181" s="177">
        <v>0</v>
      </c>
      <c r="U6181" s="177">
        <v>0</v>
      </c>
      <c r="V6181" s="177">
        <v>0</v>
      </c>
      <c r="W6181" s="177">
        <v>0</v>
      </c>
      <c r="X6181" s="177">
        <v>0</v>
      </c>
      <c r="Y6181" s="177">
        <v>0</v>
      </c>
      <c r="Z6181" s="177">
        <v>0</v>
      </c>
      <c r="AA6181" s="177">
        <v>29.232063655214038</v>
      </c>
      <c r="AB6181" s="177">
        <v>28.022719186674834</v>
      </c>
      <c r="AC6181" s="177">
        <v>20.649630305224381</v>
      </c>
      <c r="AD6181" s="177">
        <v>0</v>
      </c>
      <c r="AE6181" s="177">
        <v>0</v>
      </c>
      <c r="AF6181" s="177">
        <v>22.534168346130798</v>
      </c>
      <c r="AG6181" s="177">
        <v>0</v>
      </c>
      <c r="AH6181" s="177">
        <v>0</v>
      </c>
      <c r="AI6181" s="177">
        <v>0</v>
      </c>
      <c r="AJ6181" s="177">
        <v>0</v>
      </c>
    </row>
    <row r="6182" spans="1:36" hidden="1" outlineLevel="1" x14ac:dyDescent="0.25">
      <c r="A6182" s="190">
        <f t="shared" si="1675"/>
        <v>2037</v>
      </c>
      <c r="B6182" s="55">
        <f t="shared" si="1676"/>
        <v>5</v>
      </c>
      <c r="C6182" s="55">
        <f t="shared" si="1677"/>
        <v>23</v>
      </c>
      <c r="D6182" s="55">
        <f t="shared" si="1672"/>
        <v>257</v>
      </c>
      <c r="F6182" s="63">
        <f t="shared" si="1665"/>
        <v>50161.958333333278</v>
      </c>
      <c r="G6182" s="64">
        <f t="shared" si="1674"/>
        <v>103.66959461462916</v>
      </c>
      <c r="H6182" s="64">
        <f t="shared" si="1680"/>
        <v>0</v>
      </c>
      <c r="I6182" s="64">
        <f t="shared" si="1680"/>
        <v>0</v>
      </c>
      <c r="J6182" s="64">
        <f t="shared" si="1680"/>
        <v>0</v>
      </c>
      <c r="K6182" s="64">
        <f t="shared" si="1680"/>
        <v>0</v>
      </c>
      <c r="L6182" s="64">
        <f t="shared" si="1680"/>
        <v>0</v>
      </c>
      <c r="M6182" s="64">
        <f t="shared" si="1680"/>
        <v>23.955242025616531</v>
      </c>
      <c r="N6182" s="64">
        <f t="shared" si="1680"/>
        <v>79.714352589012634</v>
      </c>
      <c r="O6182" s="121"/>
      <c r="P6182" s="177">
        <v>0</v>
      </c>
      <c r="Q6182" s="177">
        <v>0</v>
      </c>
      <c r="R6182" s="177">
        <v>0</v>
      </c>
      <c r="S6182" s="177">
        <v>0</v>
      </c>
      <c r="T6182" s="177">
        <v>0</v>
      </c>
      <c r="U6182" s="177">
        <v>0</v>
      </c>
      <c r="V6182" s="177">
        <v>0</v>
      </c>
      <c r="W6182" s="177">
        <v>0</v>
      </c>
      <c r="X6182" s="177">
        <v>0</v>
      </c>
      <c r="Y6182" s="177">
        <v>0</v>
      </c>
      <c r="Z6182" s="177">
        <v>0</v>
      </c>
      <c r="AA6182" s="177">
        <v>30.243527069229366</v>
      </c>
      <c r="AB6182" s="177">
        <v>26.545023240014956</v>
      </c>
      <c r="AC6182" s="177">
        <v>22.92580227976832</v>
      </c>
      <c r="AD6182" s="177">
        <v>0</v>
      </c>
      <c r="AE6182" s="177">
        <v>0</v>
      </c>
      <c r="AF6182" s="177">
        <v>23.955242025616531</v>
      </c>
      <c r="AG6182" s="177">
        <v>0</v>
      </c>
      <c r="AH6182" s="177">
        <v>0</v>
      </c>
      <c r="AI6182" s="177">
        <v>0</v>
      </c>
      <c r="AJ6182" s="177">
        <v>0</v>
      </c>
    </row>
    <row r="6183" spans="1:36" hidden="1" outlineLevel="1" x14ac:dyDescent="0.25">
      <c r="A6183" s="190">
        <f t="shared" si="1675"/>
        <v>2037</v>
      </c>
      <c r="B6183" s="55">
        <f t="shared" si="1676"/>
        <v>6</v>
      </c>
      <c r="C6183" s="55">
        <f t="shared" si="1677"/>
        <v>0</v>
      </c>
      <c r="D6183" s="55">
        <f t="shared" si="1672"/>
        <v>258</v>
      </c>
      <c r="F6183" s="63">
        <f t="shared" ref="F6183" si="1681">EDATE(F6159,1)</f>
        <v>50192</v>
      </c>
      <c r="G6183" s="64">
        <f t="shared" si="1674"/>
        <v>93.578743042702897</v>
      </c>
      <c r="H6183" s="64">
        <f t="shared" si="1680"/>
        <v>0</v>
      </c>
      <c r="I6183" s="64">
        <f t="shared" si="1680"/>
        <v>0</v>
      </c>
      <c r="J6183" s="64">
        <f t="shared" si="1680"/>
        <v>0</v>
      </c>
      <c r="K6183" s="64">
        <f t="shared" si="1680"/>
        <v>0</v>
      </c>
      <c r="L6183" s="64">
        <f t="shared" si="1680"/>
        <v>0</v>
      </c>
      <c r="M6183" s="64">
        <f t="shared" si="1680"/>
        <v>26.946444448059577</v>
      </c>
      <c r="N6183" s="64">
        <f t="shared" si="1680"/>
        <v>66.632298594643316</v>
      </c>
      <c r="O6183" s="121"/>
      <c r="P6183" s="177">
        <v>0</v>
      </c>
      <c r="Q6183" s="177">
        <v>0</v>
      </c>
      <c r="R6183" s="177">
        <v>0</v>
      </c>
      <c r="S6183" s="177">
        <v>0</v>
      </c>
      <c r="T6183" s="177">
        <v>0</v>
      </c>
      <c r="U6183" s="177">
        <v>0</v>
      </c>
      <c r="V6183" s="177">
        <v>0</v>
      </c>
      <c r="W6183" s="177">
        <v>0</v>
      </c>
      <c r="X6183" s="177">
        <v>0</v>
      </c>
      <c r="Y6183" s="177">
        <v>0</v>
      </c>
      <c r="Z6183" s="177">
        <v>0</v>
      </c>
      <c r="AA6183" s="177">
        <v>28.747435569162121</v>
      </c>
      <c r="AB6183" s="177">
        <v>19.443919598386422</v>
      </c>
      <c r="AC6183" s="177">
        <v>18.440943427094773</v>
      </c>
      <c r="AD6183" s="177">
        <v>0</v>
      </c>
      <c r="AE6183" s="177">
        <v>0</v>
      </c>
      <c r="AF6183" s="177">
        <v>26.946444448059577</v>
      </c>
      <c r="AG6183" s="177">
        <v>0</v>
      </c>
      <c r="AH6183" s="177">
        <v>0</v>
      </c>
      <c r="AI6183" s="177">
        <v>0</v>
      </c>
      <c r="AJ6183" s="177">
        <v>0</v>
      </c>
    </row>
    <row r="6184" spans="1:36" hidden="1" outlineLevel="1" x14ac:dyDescent="0.25">
      <c r="A6184" s="190">
        <f t="shared" si="1675"/>
        <v>2037</v>
      </c>
      <c r="B6184" s="55">
        <f t="shared" si="1676"/>
        <v>6</v>
      </c>
      <c r="C6184" s="55">
        <f t="shared" si="1677"/>
        <v>1</v>
      </c>
      <c r="D6184" s="55">
        <f t="shared" si="1672"/>
        <v>258</v>
      </c>
      <c r="F6184" s="63">
        <f t="shared" ref="F6184:F6247" si="1682">F6183+1/24</f>
        <v>50192.041666666664</v>
      </c>
      <c r="G6184" s="64">
        <f t="shared" si="1674"/>
        <v>97.393658877377561</v>
      </c>
      <c r="H6184" s="64">
        <f t="shared" si="1680"/>
        <v>0</v>
      </c>
      <c r="I6184" s="64">
        <f t="shared" si="1680"/>
        <v>0</v>
      </c>
      <c r="J6184" s="64">
        <f t="shared" si="1680"/>
        <v>0</v>
      </c>
      <c r="K6184" s="64">
        <f t="shared" si="1680"/>
        <v>0</v>
      </c>
      <c r="L6184" s="64">
        <f t="shared" si="1680"/>
        <v>0</v>
      </c>
      <c r="M6184" s="64">
        <f t="shared" si="1680"/>
        <v>27.760263240115069</v>
      </c>
      <c r="N6184" s="64">
        <f t="shared" si="1680"/>
        <v>69.633395637262495</v>
      </c>
      <c r="O6184" s="121"/>
      <c r="P6184" s="177">
        <v>0</v>
      </c>
      <c r="Q6184" s="177">
        <v>0</v>
      </c>
      <c r="R6184" s="177">
        <v>0</v>
      </c>
      <c r="S6184" s="177">
        <v>0</v>
      </c>
      <c r="T6184" s="177">
        <v>0</v>
      </c>
      <c r="U6184" s="177">
        <v>0</v>
      </c>
      <c r="V6184" s="177">
        <v>0</v>
      </c>
      <c r="W6184" s="177">
        <v>0</v>
      </c>
      <c r="X6184" s="177">
        <v>0</v>
      </c>
      <c r="Y6184" s="177">
        <v>0</v>
      </c>
      <c r="Z6184" s="177">
        <v>0</v>
      </c>
      <c r="AA6184" s="177">
        <v>28.669373099584202</v>
      </c>
      <c r="AB6184" s="177">
        <v>20.771805403016181</v>
      </c>
      <c r="AC6184" s="177">
        <v>20.192217134662116</v>
      </c>
      <c r="AD6184" s="177">
        <v>0</v>
      </c>
      <c r="AE6184" s="177">
        <v>0</v>
      </c>
      <c r="AF6184" s="177">
        <v>27.760263240115069</v>
      </c>
      <c r="AG6184" s="177">
        <v>0</v>
      </c>
      <c r="AH6184" s="177">
        <v>0</v>
      </c>
      <c r="AI6184" s="177">
        <v>0</v>
      </c>
      <c r="AJ6184" s="177">
        <v>0</v>
      </c>
    </row>
    <row r="6185" spans="1:36" hidden="1" outlineLevel="1" x14ac:dyDescent="0.25">
      <c r="A6185" s="190">
        <f t="shared" si="1675"/>
        <v>2037</v>
      </c>
      <c r="B6185" s="55">
        <f t="shared" si="1676"/>
        <v>6</v>
      </c>
      <c r="C6185" s="55">
        <f t="shared" si="1677"/>
        <v>2</v>
      </c>
      <c r="D6185" s="55">
        <f t="shared" si="1672"/>
        <v>258</v>
      </c>
      <c r="F6185" s="63">
        <f t="shared" si="1682"/>
        <v>50192.083333333328</v>
      </c>
      <c r="G6185" s="64">
        <f t="shared" si="1674"/>
        <v>94.467756044259858</v>
      </c>
      <c r="H6185" s="64">
        <f t="shared" ref="H6185:N6194" si="1683">SUMIF($P$6:$AK$6,H$6,$P6185:$AK6185)</f>
        <v>0</v>
      </c>
      <c r="I6185" s="64">
        <f t="shared" si="1683"/>
        <v>0</v>
      </c>
      <c r="J6185" s="64">
        <f t="shared" si="1683"/>
        <v>0</v>
      </c>
      <c r="K6185" s="64">
        <f t="shared" si="1683"/>
        <v>0</v>
      </c>
      <c r="L6185" s="64">
        <f t="shared" si="1683"/>
        <v>0</v>
      </c>
      <c r="M6185" s="64">
        <f t="shared" si="1683"/>
        <v>26.584747207146023</v>
      </c>
      <c r="N6185" s="64">
        <f t="shared" si="1683"/>
        <v>67.883008837113834</v>
      </c>
      <c r="O6185" s="121"/>
      <c r="P6185" s="177">
        <v>0</v>
      </c>
      <c r="Q6185" s="177">
        <v>0</v>
      </c>
      <c r="R6185" s="177">
        <v>0</v>
      </c>
      <c r="S6185" s="177">
        <v>0</v>
      </c>
      <c r="T6185" s="177">
        <v>0</v>
      </c>
      <c r="U6185" s="177">
        <v>0</v>
      </c>
      <c r="V6185" s="177">
        <v>0</v>
      </c>
      <c r="W6185" s="177">
        <v>0</v>
      </c>
      <c r="X6185" s="177">
        <v>0</v>
      </c>
      <c r="Y6185" s="177">
        <v>0</v>
      </c>
      <c r="Z6185" s="177">
        <v>0</v>
      </c>
      <c r="AA6185" s="177">
        <v>26.783912224047299</v>
      </c>
      <c r="AB6185" s="177">
        <v>22.13286276661826</v>
      </c>
      <c r="AC6185" s="177">
        <v>18.966233846448276</v>
      </c>
      <c r="AD6185" s="177">
        <v>0</v>
      </c>
      <c r="AE6185" s="177">
        <v>0</v>
      </c>
      <c r="AF6185" s="177">
        <v>26.584747207146023</v>
      </c>
      <c r="AG6185" s="177">
        <v>0</v>
      </c>
      <c r="AH6185" s="177">
        <v>0</v>
      </c>
      <c r="AI6185" s="177">
        <v>0</v>
      </c>
      <c r="AJ6185" s="177">
        <v>0</v>
      </c>
    </row>
    <row r="6186" spans="1:36" hidden="1" outlineLevel="1" x14ac:dyDescent="0.25">
      <c r="A6186" s="190">
        <f t="shared" si="1675"/>
        <v>2037</v>
      </c>
      <c r="B6186" s="55">
        <f t="shared" si="1676"/>
        <v>6</v>
      </c>
      <c r="C6186" s="55">
        <f t="shared" si="1677"/>
        <v>3</v>
      </c>
      <c r="D6186" s="55">
        <f t="shared" si="1672"/>
        <v>258</v>
      </c>
      <c r="F6186" s="63">
        <f t="shared" si="1682"/>
        <v>50192.124999999993</v>
      </c>
      <c r="G6186" s="64">
        <f t="shared" si="1674"/>
        <v>96.113035604460123</v>
      </c>
      <c r="H6186" s="64">
        <f t="shared" si="1683"/>
        <v>0</v>
      </c>
      <c r="I6186" s="64">
        <f t="shared" si="1683"/>
        <v>0</v>
      </c>
      <c r="J6186" s="64">
        <f t="shared" si="1683"/>
        <v>0</v>
      </c>
      <c r="K6186" s="64">
        <f t="shared" si="1683"/>
        <v>0</v>
      </c>
      <c r="L6186" s="64">
        <f t="shared" si="1683"/>
        <v>0</v>
      </c>
      <c r="M6186" s="64">
        <f t="shared" si="1683"/>
        <v>26.132625656004087</v>
      </c>
      <c r="N6186" s="64">
        <f t="shared" si="1683"/>
        <v>69.980409948456042</v>
      </c>
      <c r="O6186" s="121"/>
      <c r="P6186" s="177">
        <v>0</v>
      </c>
      <c r="Q6186" s="177">
        <v>0</v>
      </c>
      <c r="R6186" s="177">
        <v>0</v>
      </c>
      <c r="S6186" s="177">
        <v>0</v>
      </c>
      <c r="T6186" s="177">
        <v>0</v>
      </c>
      <c r="U6186" s="177">
        <v>0</v>
      </c>
      <c r="V6186" s="177">
        <v>0</v>
      </c>
      <c r="W6186" s="177">
        <v>0</v>
      </c>
      <c r="X6186" s="177">
        <v>0</v>
      </c>
      <c r="Y6186" s="177">
        <v>0</v>
      </c>
      <c r="Z6186" s="177">
        <v>0</v>
      </c>
      <c r="AA6186" s="177">
        <v>25.322036761104716</v>
      </c>
      <c r="AB6186" s="177">
        <v>24.411689985171485</v>
      </c>
      <c r="AC6186" s="177">
        <v>20.246683202179835</v>
      </c>
      <c r="AD6186" s="177">
        <v>0</v>
      </c>
      <c r="AE6186" s="177">
        <v>0</v>
      </c>
      <c r="AF6186" s="177">
        <v>26.132625656004087</v>
      </c>
      <c r="AG6186" s="177">
        <v>0</v>
      </c>
      <c r="AH6186" s="177">
        <v>0</v>
      </c>
      <c r="AI6186" s="177">
        <v>0</v>
      </c>
      <c r="AJ6186" s="177">
        <v>0</v>
      </c>
    </row>
    <row r="6187" spans="1:36" hidden="1" outlineLevel="1" x14ac:dyDescent="0.25">
      <c r="A6187" s="190">
        <f t="shared" si="1675"/>
        <v>2037</v>
      </c>
      <c r="B6187" s="55">
        <f t="shared" si="1676"/>
        <v>6</v>
      </c>
      <c r="C6187" s="55">
        <f t="shared" si="1677"/>
        <v>4</v>
      </c>
      <c r="D6187" s="55">
        <f t="shared" si="1672"/>
        <v>258</v>
      </c>
      <c r="F6187" s="63">
        <f t="shared" si="1682"/>
        <v>50192.166666666657</v>
      </c>
      <c r="G6187" s="64">
        <f t="shared" si="1674"/>
        <v>90.426133185434253</v>
      </c>
      <c r="H6187" s="64">
        <f t="shared" si="1683"/>
        <v>0</v>
      </c>
      <c r="I6187" s="64">
        <f t="shared" si="1683"/>
        <v>0</v>
      </c>
      <c r="J6187" s="64">
        <f t="shared" si="1683"/>
        <v>0</v>
      </c>
      <c r="K6187" s="64">
        <f t="shared" si="1683"/>
        <v>0</v>
      </c>
      <c r="L6187" s="64">
        <f t="shared" si="1683"/>
        <v>0</v>
      </c>
      <c r="M6187" s="64">
        <f t="shared" si="1683"/>
        <v>25.137958243491816</v>
      </c>
      <c r="N6187" s="64">
        <f t="shared" si="1683"/>
        <v>65.28817494194243</v>
      </c>
      <c r="O6187" s="121"/>
      <c r="P6187" s="177">
        <v>0</v>
      </c>
      <c r="Q6187" s="177">
        <v>0</v>
      </c>
      <c r="R6187" s="177">
        <v>0</v>
      </c>
      <c r="S6187" s="177">
        <v>0</v>
      </c>
      <c r="T6187" s="177">
        <v>0</v>
      </c>
      <c r="U6187" s="177">
        <v>0</v>
      </c>
      <c r="V6187" s="177">
        <v>0</v>
      </c>
      <c r="W6187" s="177">
        <v>0</v>
      </c>
      <c r="X6187" s="177">
        <v>0</v>
      </c>
      <c r="Y6187" s="177">
        <v>0</v>
      </c>
      <c r="Z6187" s="177">
        <v>0</v>
      </c>
      <c r="AA6187" s="177">
        <v>23.419039335797361</v>
      </c>
      <c r="AB6187" s="177">
        <v>22.035337696749771</v>
      </c>
      <c r="AC6187" s="177">
        <v>19.833797909395297</v>
      </c>
      <c r="AD6187" s="177">
        <v>0</v>
      </c>
      <c r="AE6187" s="177">
        <v>0</v>
      </c>
      <c r="AF6187" s="177">
        <v>25.137958243491816</v>
      </c>
      <c r="AG6187" s="177">
        <v>0</v>
      </c>
      <c r="AH6187" s="177">
        <v>0</v>
      </c>
      <c r="AI6187" s="177">
        <v>0</v>
      </c>
      <c r="AJ6187" s="177">
        <v>0</v>
      </c>
    </row>
    <row r="6188" spans="1:36" hidden="1" outlineLevel="1" x14ac:dyDescent="0.25">
      <c r="A6188" s="190">
        <f t="shared" si="1675"/>
        <v>2037</v>
      </c>
      <c r="B6188" s="55">
        <f t="shared" si="1676"/>
        <v>6</v>
      </c>
      <c r="C6188" s="55">
        <f t="shared" si="1677"/>
        <v>5</v>
      </c>
      <c r="D6188" s="55">
        <f t="shared" si="1672"/>
        <v>258</v>
      </c>
      <c r="F6188" s="63">
        <f t="shared" si="1682"/>
        <v>50192.208333333321</v>
      </c>
      <c r="G6188" s="64">
        <f t="shared" si="1674"/>
        <v>94.070083663926312</v>
      </c>
      <c r="H6188" s="64">
        <f t="shared" si="1683"/>
        <v>0</v>
      </c>
      <c r="I6188" s="64">
        <f t="shared" si="1683"/>
        <v>7.2109403089202679</v>
      </c>
      <c r="J6188" s="64">
        <f t="shared" si="1683"/>
        <v>0</v>
      </c>
      <c r="K6188" s="64">
        <f t="shared" si="1683"/>
        <v>0</v>
      </c>
      <c r="L6188" s="64">
        <f t="shared" si="1683"/>
        <v>0</v>
      </c>
      <c r="M6188" s="64">
        <f t="shared" si="1683"/>
        <v>23.962442210522777</v>
      </c>
      <c r="N6188" s="64">
        <f t="shared" si="1683"/>
        <v>62.896701144483266</v>
      </c>
      <c r="O6188" s="121"/>
      <c r="P6188" s="177">
        <v>0</v>
      </c>
      <c r="Q6188" s="177">
        <v>0</v>
      </c>
      <c r="R6188" s="177">
        <v>0</v>
      </c>
      <c r="S6188" s="177">
        <v>0</v>
      </c>
      <c r="T6188" s="177">
        <v>0</v>
      </c>
      <c r="U6188" s="177">
        <v>0</v>
      </c>
      <c r="V6188" s="177">
        <v>0</v>
      </c>
      <c r="W6188" s="177">
        <v>0</v>
      </c>
      <c r="X6188" s="177">
        <v>0</v>
      </c>
      <c r="Y6188" s="177">
        <v>0</v>
      </c>
      <c r="Z6188" s="177">
        <v>0</v>
      </c>
      <c r="AA6188" s="177">
        <v>23.572574402127429</v>
      </c>
      <c r="AB6188" s="177">
        <v>20.341157037581226</v>
      </c>
      <c r="AC6188" s="177">
        <v>18.982969704774611</v>
      </c>
      <c r="AD6188" s="177">
        <v>0</v>
      </c>
      <c r="AE6188" s="177">
        <v>0</v>
      </c>
      <c r="AF6188" s="177">
        <v>23.962442210522777</v>
      </c>
      <c r="AG6188" s="177">
        <v>0</v>
      </c>
      <c r="AH6188" s="177">
        <v>0</v>
      </c>
      <c r="AI6188" s="177">
        <v>0</v>
      </c>
      <c r="AJ6188" s="177">
        <v>7.2109403089202679</v>
      </c>
    </row>
    <row r="6189" spans="1:36" hidden="1" outlineLevel="1" x14ac:dyDescent="0.25">
      <c r="A6189" s="190">
        <f t="shared" si="1675"/>
        <v>2037</v>
      </c>
      <c r="B6189" s="55">
        <f t="shared" si="1676"/>
        <v>6</v>
      </c>
      <c r="C6189" s="55">
        <f t="shared" si="1677"/>
        <v>6</v>
      </c>
      <c r="D6189" s="55">
        <f t="shared" si="1672"/>
        <v>258</v>
      </c>
      <c r="F6189" s="63">
        <f t="shared" si="1682"/>
        <v>50192.249999999985</v>
      </c>
      <c r="G6189" s="64">
        <f t="shared" si="1674"/>
        <v>109.41199640184095</v>
      </c>
      <c r="H6189" s="64">
        <f t="shared" si="1683"/>
        <v>0</v>
      </c>
      <c r="I6189" s="64">
        <f t="shared" si="1683"/>
        <v>22.794671739624146</v>
      </c>
      <c r="J6189" s="64">
        <f t="shared" si="1683"/>
        <v>0</v>
      </c>
      <c r="K6189" s="64">
        <f t="shared" si="1683"/>
        <v>0</v>
      </c>
      <c r="L6189" s="64">
        <f t="shared" si="1683"/>
        <v>0</v>
      </c>
      <c r="M6189" s="64">
        <f t="shared" si="1683"/>
        <v>22.063531695726635</v>
      </c>
      <c r="N6189" s="64">
        <f t="shared" si="1683"/>
        <v>64.553792966490178</v>
      </c>
      <c r="O6189" s="121"/>
      <c r="P6189" s="177">
        <v>0</v>
      </c>
      <c r="Q6189" s="177">
        <v>0</v>
      </c>
      <c r="R6189" s="177">
        <v>0</v>
      </c>
      <c r="S6189" s="177">
        <v>0</v>
      </c>
      <c r="T6189" s="177">
        <v>0</v>
      </c>
      <c r="U6189" s="177">
        <v>0</v>
      </c>
      <c r="V6189" s="177">
        <v>0</v>
      </c>
      <c r="W6189" s="177">
        <v>0</v>
      </c>
      <c r="X6189" s="177">
        <v>0</v>
      </c>
      <c r="Y6189" s="177">
        <v>0</v>
      </c>
      <c r="Z6189" s="177">
        <v>0</v>
      </c>
      <c r="AA6189" s="177">
        <v>25.018809236478539</v>
      </c>
      <c r="AB6189" s="177">
        <v>20.355855368927173</v>
      </c>
      <c r="AC6189" s="177">
        <v>19.179128361084462</v>
      </c>
      <c r="AD6189" s="177">
        <v>0</v>
      </c>
      <c r="AE6189" s="177">
        <v>0</v>
      </c>
      <c r="AF6189" s="177">
        <v>22.063531695726635</v>
      </c>
      <c r="AG6189" s="177">
        <v>0</v>
      </c>
      <c r="AH6189" s="177">
        <v>0</v>
      </c>
      <c r="AI6189" s="177">
        <v>0</v>
      </c>
      <c r="AJ6189" s="177">
        <v>22.794671739624146</v>
      </c>
    </row>
    <row r="6190" spans="1:36" hidden="1" outlineLevel="1" x14ac:dyDescent="0.25">
      <c r="A6190" s="190">
        <f t="shared" si="1675"/>
        <v>2037</v>
      </c>
      <c r="B6190" s="55">
        <f t="shared" si="1676"/>
        <v>6</v>
      </c>
      <c r="C6190" s="55">
        <f t="shared" si="1677"/>
        <v>7</v>
      </c>
      <c r="D6190" s="55">
        <f t="shared" si="1672"/>
        <v>258</v>
      </c>
      <c r="F6190" s="63">
        <f t="shared" si="1682"/>
        <v>50192.29166666665</v>
      </c>
      <c r="G6190" s="64">
        <f t="shared" si="1674"/>
        <v>121.9372738707568</v>
      </c>
      <c r="H6190" s="64">
        <f t="shared" si="1683"/>
        <v>0</v>
      </c>
      <c r="I6190" s="64">
        <f t="shared" si="1683"/>
        <v>38.216190941463495</v>
      </c>
      <c r="J6190" s="64">
        <f t="shared" si="1683"/>
        <v>0</v>
      </c>
      <c r="K6190" s="64">
        <f t="shared" si="1683"/>
        <v>0</v>
      </c>
      <c r="L6190" s="64">
        <f t="shared" si="1683"/>
        <v>0</v>
      </c>
      <c r="M6190" s="64">
        <f t="shared" si="1683"/>
        <v>17.542316184307239</v>
      </c>
      <c r="N6190" s="64">
        <f t="shared" si="1683"/>
        <v>66.178766744986063</v>
      </c>
      <c r="O6190" s="121"/>
      <c r="P6190" s="177">
        <v>0</v>
      </c>
      <c r="Q6190" s="177">
        <v>0</v>
      </c>
      <c r="R6190" s="177">
        <v>0</v>
      </c>
      <c r="S6190" s="177">
        <v>0</v>
      </c>
      <c r="T6190" s="177">
        <v>0</v>
      </c>
      <c r="U6190" s="177">
        <v>0</v>
      </c>
      <c r="V6190" s="177">
        <v>0</v>
      </c>
      <c r="W6190" s="177">
        <v>0</v>
      </c>
      <c r="X6190" s="177">
        <v>0</v>
      </c>
      <c r="Y6190" s="177">
        <v>0</v>
      </c>
      <c r="Z6190" s="177">
        <v>0</v>
      </c>
      <c r="AA6190" s="177">
        <v>23.600120029506968</v>
      </c>
      <c r="AB6190" s="177">
        <v>22.833762591991228</v>
      </c>
      <c r="AC6190" s="177">
        <v>19.744884123487864</v>
      </c>
      <c r="AD6190" s="177">
        <v>0</v>
      </c>
      <c r="AE6190" s="177">
        <v>0</v>
      </c>
      <c r="AF6190" s="177">
        <v>17.542316184307239</v>
      </c>
      <c r="AG6190" s="177">
        <v>0</v>
      </c>
      <c r="AH6190" s="177">
        <v>0</v>
      </c>
      <c r="AI6190" s="177">
        <v>0</v>
      </c>
      <c r="AJ6190" s="177">
        <v>38.216190941463495</v>
      </c>
    </row>
    <row r="6191" spans="1:36" hidden="1" outlineLevel="1" x14ac:dyDescent="0.25">
      <c r="A6191" s="190">
        <f t="shared" si="1675"/>
        <v>2037</v>
      </c>
      <c r="B6191" s="55">
        <f t="shared" si="1676"/>
        <v>6</v>
      </c>
      <c r="C6191" s="55">
        <f t="shared" si="1677"/>
        <v>8</v>
      </c>
      <c r="D6191" s="55">
        <f t="shared" si="1672"/>
        <v>258</v>
      </c>
      <c r="F6191" s="63">
        <f t="shared" si="1682"/>
        <v>50192.333333333314</v>
      </c>
      <c r="G6191" s="64">
        <f t="shared" si="1674"/>
        <v>120.71172853815762</v>
      </c>
      <c r="H6191" s="64">
        <f t="shared" si="1683"/>
        <v>0</v>
      </c>
      <c r="I6191" s="64">
        <f t="shared" si="1683"/>
        <v>41.625769606108797</v>
      </c>
      <c r="J6191" s="64">
        <f t="shared" si="1683"/>
        <v>0</v>
      </c>
      <c r="K6191" s="64">
        <f t="shared" si="1683"/>
        <v>0</v>
      </c>
      <c r="L6191" s="64">
        <f t="shared" si="1683"/>
        <v>0</v>
      </c>
      <c r="M6191" s="64">
        <f t="shared" si="1683"/>
        <v>15.824254289967875</v>
      </c>
      <c r="N6191" s="64">
        <f t="shared" si="1683"/>
        <v>63.26170464208095</v>
      </c>
      <c r="O6191" s="121"/>
      <c r="P6191" s="177">
        <v>0</v>
      </c>
      <c r="Q6191" s="177">
        <v>0</v>
      </c>
      <c r="R6191" s="177">
        <v>0</v>
      </c>
      <c r="S6191" s="177">
        <v>0</v>
      </c>
      <c r="T6191" s="177">
        <v>0</v>
      </c>
      <c r="U6191" s="177">
        <v>0</v>
      </c>
      <c r="V6191" s="177">
        <v>0</v>
      </c>
      <c r="W6191" s="177">
        <v>0</v>
      </c>
      <c r="X6191" s="177">
        <v>0</v>
      </c>
      <c r="Y6191" s="177">
        <v>0</v>
      </c>
      <c r="Z6191" s="177">
        <v>0</v>
      </c>
      <c r="AA6191" s="177">
        <v>21.06034341661082</v>
      </c>
      <c r="AB6191" s="177">
        <v>23.469959645379568</v>
      </c>
      <c r="AC6191" s="177">
        <v>18.731401580090562</v>
      </c>
      <c r="AD6191" s="177">
        <v>0</v>
      </c>
      <c r="AE6191" s="177">
        <v>0</v>
      </c>
      <c r="AF6191" s="177">
        <v>15.824254289967875</v>
      </c>
      <c r="AG6191" s="177">
        <v>0</v>
      </c>
      <c r="AH6191" s="177">
        <v>0</v>
      </c>
      <c r="AI6191" s="177">
        <v>0</v>
      </c>
      <c r="AJ6191" s="177">
        <v>41.625769606108797</v>
      </c>
    </row>
    <row r="6192" spans="1:36" hidden="1" outlineLevel="1" x14ac:dyDescent="0.25">
      <c r="A6192" s="190">
        <f t="shared" si="1675"/>
        <v>2037</v>
      </c>
      <c r="B6192" s="55">
        <f t="shared" si="1676"/>
        <v>6</v>
      </c>
      <c r="C6192" s="55">
        <f t="shared" si="1677"/>
        <v>9</v>
      </c>
      <c r="D6192" s="55">
        <f t="shared" si="1672"/>
        <v>258</v>
      </c>
      <c r="F6192" s="63">
        <f t="shared" si="1682"/>
        <v>50192.374999999978</v>
      </c>
      <c r="G6192" s="64">
        <f t="shared" si="1674"/>
        <v>119.32419504517895</v>
      </c>
      <c r="H6192" s="64">
        <f t="shared" si="1683"/>
        <v>0</v>
      </c>
      <c r="I6192" s="64">
        <f t="shared" si="1683"/>
        <v>44.987590505402622</v>
      </c>
      <c r="J6192" s="64">
        <f t="shared" si="1683"/>
        <v>0</v>
      </c>
      <c r="K6192" s="64">
        <f t="shared" si="1683"/>
        <v>0</v>
      </c>
      <c r="L6192" s="64">
        <f t="shared" si="1683"/>
        <v>0</v>
      </c>
      <c r="M6192" s="64">
        <f t="shared" si="1683"/>
        <v>13.563646534258176</v>
      </c>
      <c r="N6192" s="64">
        <f t="shared" si="1683"/>
        <v>60.772958005518163</v>
      </c>
      <c r="O6192" s="121"/>
      <c r="P6192" s="177">
        <v>0</v>
      </c>
      <c r="Q6192" s="177">
        <v>0</v>
      </c>
      <c r="R6192" s="177">
        <v>0</v>
      </c>
      <c r="S6192" s="177">
        <v>0</v>
      </c>
      <c r="T6192" s="177">
        <v>0</v>
      </c>
      <c r="U6192" s="177">
        <v>0</v>
      </c>
      <c r="V6192" s="177">
        <v>0</v>
      </c>
      <c r="W6192" s="177">
        <v>0</v>
      </c>
      <c r="X6192" s="177">
        <v>0</v>
      </c>
      <c r="Y6192" s="177">
        <v>0</v>
      </c>
      <c r="Z6192" s="177">
        <v>0</v>
      </c>
      <c r="AA6192" s="177">
        <v>20.522009100772838</v>
      </c>
      <c r="AB6192" s="177">
        <v>22.489007029662268</v>
      </c>
      <c r="AC6192" s="177">
        <v>17.761941875083053</v>
      </c>
      <c r="AD6192" s="177">
        <v>0</v>
      </c>
      <c r="AE6192" s="177">
        <v>0</v>
      </c>
      <c r="AF6192" s="177">
        <v>13.563646534258176</v>
      </c>
      <c r="AG6192" s="177">
        <v>0</v>
      </c>
      <c r="AH6192" s="177">
        <v>0</v>
      </c>
      <c r="AI6192" s="177">
        <v>0</v>
      </c>
      <c r="AJ6192" s="177">
        <v>44.987590505402622</v>
      </c>
    </row>
    <row r="6193" spans="1:36" hidden="1" outlineLevel="1" x14ac:dyDescent="0.25">
      <c r="A6193" s="190">
        <f t="shared" si="1675"/>
        <v>2037</v>
      </c>
      <c r="B6193" s="55">
        <f t="shared" si="1676"/>
        <v>6</v>
      </c>
      <c r="C6193" s="55">
        <f t="shared" si="1677"/>
        <v>10</v>
      </c>
      <c r="D6193" s="55">
        <f t="shared" si="1672"/>
        <v>258</v>
      </c>
      <c r="F6193" s="63">
        <f t="shared" si="1682"/>
        <v>50192.416666666642</v>
      </c>
      <c r="G6193" s="64">
        <f t="shared" si="1674"/>
        <v>113.64573951885136</v>
      </c>
      <c r="H6193" s="64">
        <f t="shared" si="1683"/>
        <v>0</v>
      </c>
      <c r="I6193" s="64">
        <f t="shared" si="1683"/>
        <v>44.433774861488793</v>
      </c>
      <c r="J6193" s="64">
        <f t="shared" si="1683"/>
        <v>0</v>
      </c>
      <c r="K6193" s="64">
        <f t="shared" si="1683"/>
        <v>0</v>
      </c>
      <c r="L6193" s="64">
        <f t="shared" si="1683"/>
        <v>0</v>
      </c>
      <c r="M6193" s="64">
        <f t="shared" si="1683"/>
        <v>12.116857570603973</v>
      </c>
      <c r="N6193" s="64">
        <f t="shared" si="1683"/>
        <v>57.095107086758588</v>
      </c>
      <c r="O6193" s="121"/>
      <c r="P6193" s="177">
        <v>0</v>
      </c>
      <c r="Q6193" s="177">
        <v>0</v>
      </c>
      <c r="R6193" s="177">
        <v>0</v>
      </c>
      <c r="S6193" s="177">
        <v>0</v>
      </c>
      <c r="T6193" s="177">
        <v>0</v>
      </c>
      <c r="U6193" s="177">
        <v>0</v>
      </c>
      <c r="V6193" s="177">
        <v>0</v>
      </c>
      <c r="W6193" s="177">
        <v>0</v>
      </c>
      <c r="X6193" s="177">
        <v>0</v>
      </c>
      <c r="Y6193" s="177">
        <v>0</v>
      </c>
      <c r="Z6193" s="177">
        <v>0</v>
      </c>
      <c r="AA6193" s="177">
        <v>19.714601916563929</v>
      </c>
      <c r="AB6193" s="177">
        <v>21.028467880409885</v>
      </c>
      <c r="AC6193" s="177">
        <v>16.352037289784771</v>
      </c>
      <c r="AD6193" s="177">
        <v>0</v>
      </c>
      <c r="AE6193" s="177">
        <v>0</v>
      </c>
      <c r="AF6193" s="177">
        <v>12.116857570603973</v>
      </c>
      <c r="AG6193" s="177">
        <v>0</v>
      </c>
      <c r="AH6193" s="177">
        <v>0</v>
      </c>
      <c r="AI6193" s="177">
        <v>0</v>
      </c>
      <c r="AJ6193" s="177">
        <v>44.433774861488793</v>
      </c>
    </row>
    <row r="6194" spans="1:36" hidden="1" outlineLevel="1" x14ac:dyDescent="0.25">
      <c r="A6194" s="190">
        <f t="shared" si="1675"/>
        <v>2037</v>
      </c>
      <c r="B6194" s="55">
        <f t="shared" si="1676"/>
        <v>6</v>
      </c>
      <c r="C6194" s="55">
        <f t="shared" si="1677"/>
        <v>11</v>
      </c>
      <c r="D6194" s="55">
        <f t="shared" si="1672"/>
        <v>258</v>
      </c>
      <c r="F6194" s="63">
        <f t="shared" si="1682"/>
        <v>50192.458333333307</v>
      </c>
      <c r="G6194" s="64">
        <f t="shared" si="1674"/>
        <v>111.05587495294415</v>
      </c>
      <c r="H6194" s="64">
        <f t="shared" si="1683"/>
        <v>0</v>
      </c>
      <c r="I6194" s="64">
        <f t="shared" si="1683"/>
        <v>43.020139876667351</v>
      </c>
      <c r="J6194" s="64">
        <f t="shared" si="1683"/>
        <v>0</v>
      </c>
      <c r="K6194" s="64">
        <f t="shared" si="1683"/>
        <v>0</v>
      </c>
      <c r="L6194" s="64">
        <f t="shared" si="1683"/>
        <v>0</v>
      </c>
      <c r="M6194" s="64">
        <f t="shared" si="1683"/>
        <v>11.936008950147194</v>
      </c>
      <c r="N6194" s="64">
        <f t="shared" si="1683"/>
        <v>56.09972612612961</v>
      </c>
      <c r="O6194" s="121"/>
      <c r="P6194" s="177">
        <v>0</v>
      </c>
      <c r="Q6194" s="177">
        <v>0</v>
      </c>
      <c r="R6194" s="177">
        <v>0</v>
      </c>
      <c r="S6194" s="177">
        <v>0</v>
      </c>
      <c r="T6194" s="177">
        <v>0</v>
      </c>
      <c r="U6194" s="177">
        <v>0</v>
      </c>
      <c r="V6194" s="177">
        <v>0</v>
      </c>
      <c r="W6194" s="177">
        <v>0</v>
      </c>
      <c r="X6194" s="177">
        <v>0</v>
      </c>
      <c r="Y6194" s="177">
        <v>0</v>
      </c>
      <c r="Z6194" s="177">
        <v>0</v>
      </c>
      <c r="AA6194" s="177">
        <v>19.275604040774382</v>
      </c>
      <c r="AB6194" s="177">
        <v>19.951534817665259</v>
      </c>
      <c r="AC6194" s="177">
        <v>16.872587267689969</v>
      </c>
      <c r="AD6194" s="177">
        <v>0</v>
      </c>
      <c r="AE6194" s="177">
        <v>0</v>
      </c>
      <c r="AF6194" s="177">
        <v>11.936008950147194</v>
      </c>
      <c r="AG6194" s="177">
        <v>0</v>
      </c>
      <c r="AH6194" s="177">
        <v>0</v>
      </c>
      <c r="AI6194" s="177">
        <v>0</v>
      </c>
      <c r="AJ6194" s="177">
        <v>43.020139876667351</v>
      </c>
    </row>
    <row r="6195" spans="1:36" hidden="1" outlineLevel="1" x14ac:dyDescent="0.25">
      <c r="A6195" s="190">
        <f t="shared" si="1675"/>
        <v>2037</v>
      </c>
      <c r="B6195" s="55">
        <f t="shared" si="1676"/>
        <v>6</v>
      </c>
      <c r="C6195" s="55">
        <f t="shared" si="1677"/>
        <v>12</v>
      </c>
      <c r="D6195" s="55">
        <f t="shared" si="1672"/>
        <v>258</v>
      </c>
      <c r="F6195" s="63">
        <f t="shared" si="1682"/>
        <v>50192.499999999971</v>
      </c>
      <c r="G6195" s="64">
        <f t="shared" si="1674"/>
        <v>110.95959136555516</v>
      </c>
      <c r="H6195" s="64">
        <f t="shared" ref="H6195:N6204" si="1684">SUMIF($P$6:$AK$6,H$6,$P6195:$AK6195)</f>
        <v>0</v>
      </c>
      <c r="I6195" s="64">
        <f t="shared" si="1684"/>
        <v>43.466646444761778</v>
      </c>
      <c r="J6195" s="64">
        <f t="shared" si="1684"/>
        <v>0</v>
      </c>
      <c r="K6195" s="64">
        <f t="shared" si="1684"/>
        <v>0</v>
      </c>
      <c r="L6195" s="64">
        <f t="shared" si="1684"/>
        <v>0</v>
      </c>
      <c r="M6195" s="64">
        <f t="shared" si="1684"/>
        <v>11.845584639918807</v>
      </c>
      <c r="N6195" s="64">
        <f t="shared" si="1684"/>
        <v>55.64736028087458</v>
      </c>
      <c r="O6195" s="121"/>
      <c r="P6195" s="177">
        <v>0</v>
      </c>
      <c r="Q6195" s="177">
        <v>0</v>
      </c>
      <c r="R6195" s="177">
        <v>0</v>
      </c>
      <c r="S6195" s="177">
        <v>0</v>
      </c>
      <c r="T6195" s="177">
        <v>0</v>
      </c>
      <c r="U6195" s="177">
        <v>0</v>
      </c>
      <c r="V6195" s="177">
        <v>0</v>
      </c>
      <c r="W6195" s="177">
        <v>0</v>
      </c>
      <c r="X6195" s="177">
        <v>0</v>
      </c>
      <c r="Y6195" s="177">
        <v>0</v>
      </c>
      <c r="Z6195" s="177">
        <v>0</v>
      </c>
      <c r="AA6195" s="177">
        <v>20.856252691264441</v>
      </c>
      <c r="AB6195" s="177">
        <v>16.807005337802757</v>
      </c>
      <c r="AC6195" s="177">
        <v>17.984102251807389</v>
      </c>
      <c r="AD6195" s="177">
        <v>0</v>
      </c>
      <c r="AE6195" s="177">
        <v>0</v>
      </c>
      <c r="AF6195" s="177">
        <v>11.845584639918807</v>
      </c>
      <c r="AG6195" s="177">
        <v>0</v>
      </c>
      <c r="AH6195" s="177">
        <v>0</v>
      </c>
      <c r="AI6195" s="177">
        <v>0</v>
      </c>
      <c r="AJ6195" s="177">
        <v>43.466646444761778</v>
      </c>
    </row>
    <row r="6196" spans="1:36" hidden="1" outlineLevel="1" x14ac:dyDescent="0.25">
      <c r="A6196" s="190">
        <f t="shared" si="1675"/>
        <v>2037</v>
      </c>
      <c r="B6196" s="55">
        <f t="shared" si="1676"/>
        <v>6</v>
      </c>
      <c r="C6196" s="55">
        <f t="shared" si="1677"/>
        <v>13</v>
      </c>
      <c r="D6196" s="55">
        <f t="shared" si="1672"/>
        <v>258</v>
      </c>
      <c r="F6196" s="63">
        <f t="shared" si="1682"/>
        <v>50192.541666666635</v>
      </c>
      <c r="G6196" s="64">
        <f t="shared" si="1674"/>
        <v>117.20546320646767</v>
      </c>
      <c r="H6196" s="64">
        <f t="shared" si="1684"/>
        <v>0</v>
      </c>
      <c r="I6196" s="64">
        <f t="shared" si="1684"/>
        <v>42.119283616129735</v>
      </c>
      <c r="J6196" s="64">
        <f t="shared" si="1684"/>
        <v>0</v>
      </c>
      <c r="K6196" s="64">
        <f t="shared" si="1684"/>
        <v>0</v>
      </c>
      <c r="L6196" s="64">
        <f t="shared" si="1684"/>
        <v>0</v>
      </c>
      <c r="M6196" s="64">
        <f t="shared" si="1684"/>
        <v>11.574311709233648</v>
      </c>
      <c r="N6196" s="64">
        <f t="shared" si="1684"/>
        <v>63.511867881104294</v>
      </c>
      <c r="O6196" s="121"/>
      <c r="P6196" s="177">
        <v>0</v>
      </c>
      <c r="Q6196" s="177">
        <v>0</v>
      </c>
      <c r="R6196" s="177">
        <v>0</v>
      </c>
      <c r="S6196" s="177">
        <v>0</v>
      </c>
      <c r="T6196" s="177">
        <v>0</v>
      </c>
      <c r="U6196" s="177">
        <v>0</v>
      </c>
      <c r="V6196" s="177">
        <v>0</v>
      </c>
      <c r="W6196" s="177">
        <v>0</v>
      </c>
      <c r="X6196" s="177">
        <v>0</v>
      </c>
      <c r="Y6196" s="177">
        <v>0</v>
      </c>
      <c r="Z6196" s="177">
        <v>0</v>
      </c>
      <c r="AA6196" s="177">
        <v>24.210193226879028</v>
      </c>
      <c r="AB6196" s="177">
        <v>18.511590146600934</v>
      </c>
      <c r="AC6196" s="177">
        <v>20.790084507624332</v>
      </c>
      <c r="AD6196" s="177">
        <v>0</v>
      </c>
      <c r="AE6196" s="177">
        <v>0</v>
      </c>
      <c r="AF6196" s="177">
        <v>11.574311709233648</v>
      </c>
      <c r="AG6196" s="177">
        <v>0</v>
      </c>
      <c r="AH6196" s="177">
        <v>0</v>
      </c>
      <c r="AI6196" s="177">
        <v>0</v>
      </c>
      <c r="AJ6196" s="177">
        <v>42.119283616129735</v>
      </c>
    </row>
    <row r="6197" spans="1:36" hidden="1" outlineLevel="1" x14ac:dyDescent="0.25">
      <c r="A6197" s="190">
        <f t="shared" si="1675"/>
        <v>2037</v>
      </c>
      <c r="B6197" s="55">
        <f t="shared" si="1676"/>
        <v>6</v>
      </c>
      <c r="C6197" s="55">
        <f t="shared" si="1677"/>
        <v>14</v>
      </c>
      <c r="D6197" s="55">
        <f t="shared" si="1672"/>
        <v>258</v>
      </c>
      <c r="F6197" s="63">
        <f t="shared" si="1682"/>
        <v>50192.583333333299</v>
      </c>
      <c r="G6197" s="64">
        <f t="shared" si="1674"/>
        <v>120.26367775279601</v>
      </c>
      <c r="H6197" s="64">
        <f t="shared" si="1684"/>
        <v>0</v>
      </c>
      <c r="I6197" s="64">
        <f t="shared" si="1684"/>
        <v>39.901795722282309</v>
      </c>
      <c r="J6197" s="64">
        <f t="shared" si="1684"/>
        <v>0</v>
      </c>
      <c r="K6197" s="64">
        <f t="shared" si="1684"/>
        <v>0</v>
      </c>
      <c r="L6197" s="64">
        <f t="shared" si="1684"/>
        <v>0</v>
      </c>
      <c r="M6197" s="64">
        <f t="shared" si="1684"/>
        <v>12.207281880832358</v>
      </c>
      <c r="N6197" s="64">
        <f t="shared" si="1684"/>
        <v>68.154600149681343</v>
      </c>
      <c r="O6197" s="121"/>
      <c r="P6197" s="177">
        <v>0</v>
      </c>
      <c r="Q6197" s="177">
        <v>0</v>
      </c>
      <c r="R6197" s="177">
        <v>0</v>
      </c>
      <c r="S6197" s="177">
        <v>0</v>
      </c>
      <c r="T6197" s="177">
        <v>0</v>
      </c>
      <c r="U6197" s="177">
        <v>0</v>
      </c>
      <c r="V6197" s="177">
        <v>0</v>
      </c>
      <c r="W6197" s="177">
        <v>0</v>
      </c>
      <c r="X6197" s="177">
        <v>0</v>
      </c>
      <c r="Y6197" s="177">
        <v>0</v>
      </c>
      <c r="Z6197" s="177">
        <v>0</v>
      </c>
      <c r="AA6197" s="177">
        <v>25.356925078306681</v>
      </c>
      <c r="AB6197" s="177">
        <v>20.283973768782793</v>
      </c>
      <c r="AC6197" s="177">
        <v>22.513701302591866</v>
      </c>
      <c r="AD6197" s="177">
        <v>0</v>
      </c>
      <c r="AE6197" s="177">
        <v>0</v>
      </c>
      <c r="AF6197" s="177">
        <v>12.207281880832358</v>
      </c>
      <c r="AG6197" s="177">
        <v>0</v>
      </c>
      <c r="AH6197" s="177">
        <v>0</v>
      </c>
      <c r="AI6197" s="177">
        <v>0</v>
      </c>
      <c r="AJ6197" s="177">
        <v>39.901795722282309</v>
      </c>
    </row>
    <row r="6198" spans="1:36" hidden="1" outlineLevel="1" x14ac:dyDescent="0.25">
      <c r="A6198" s="190">
        <f t="shared" si="1675"/>
        <v>2037</v>
      </c>
      <c r="B6198" s="55">
        <f t="shared" si="1676"/>
        <v>6</v>
      </c>
      <c r="C6198" s="55">
        <f t="shared" si="1677"/>
        <v>15</v>
      </c>
      <c r="D6198" s="55">
        <f t="shared" si="1672"/>
        <v>258</v>
      </c>
      <c r="F6198" s="63">
        <f t="shared" si="1682"/>
        <v>50192.624999999964</v>
      </c>
      <c r="G6198" s="64">
        <f t="shared" si="1674"/>
        <v>125.57759414572914</v>
      </c>
      <c r="H6198" s="64">
        <f t="shared" si="1684"/>
        <v>0</v>
      </c>
      <c r="I6198" s="64">
        <f t="shared" si="1684"/>
        <v>38.748266445113885</v>
      </c>
      <c r="J6198" s="64">
        <f t="shared" si="1684"/>
        <v>0</v>
      </c>
      <c r="K6198" s="64">
        <f t="shared" si="1684"/>
        <v>0</v>
      </c>
      <c r="L6198" s="64">
        <f t="shared" si="1684"/>
        <v>0</v>
      </c>
      <c r="M6198" s="64">
        <f t="shared" si="1684"/>
        <v>12.659403431974297</v>
      </c>
      <c r="N6198" s="64">
        <f t="shared" si="1684"/>
        <v>74.169924268640955</v>
      </c>
      <c r="O6198" s="121"/>
      <c r="P6198" s="177">
        <v>0</v>
      </c>
      <c r="Q6198" s="177">
        <v>0</v>
      </c>
      <c r="R6198" s="177">
        <v>0</v>
      </c>
      <c r="S6198" s="177">
        <v>0</v>
      </c>
      <c r="T6198" s="177">
        <v>0</v>
      </c>
      <c r="U6198" s="177">
        <v>0</v>
      </c>
      <c r="V6198" s="177">
        <v>0</v>
      </c>
      <c r="W6198" s="177">
        <v>0</v>
      </c>
      <c r="X6198" s="177">
        <v>0</v>
      </c>
      <c r="Y6198" s="177">
        <v>0</v>
      </c>
      <c r="Z6198" s="177">
        <v>0</v>
      </c>
      <c r="AA6198" s="177">
        <v>29.218551539691468</v>
      </c>
      <c r="AB6198" s="177">
        <v>21.109770520660966</v>
      </c>
      <c r="AC6198" s="177">
        <v>23.841602208288517</v>
      </c>
      <c r="AD6198" s="177">
        <v>0</v>
      </c>
      <c r="AE6198" s="177">
        <v>0</v>
      </c>
      <c r="AF6198" s="177">
        <v>12.659403431974297</v>
      </c>
      <c r="AG6198" s="177">
        <v>0</v>
      </c>
      <c r="AH6198" s="177">
        <v>0</v>
      </c>
      <c r="AI6198" s="177">
        <v>0</v>
      </c>
      <c r="AJ6198" s="177">
        <v>38.748266445113885</v>
      </c>
    </row>
    <row r="6199" spans="1:36" hidden="1" outlineLevel="1" x14ac:dyDescent="0.25">
      <c r="A6199" s="190">
        <f t="shared" si="1675"/>
        <v>2037</v>
      </c>
      <c r="B6199" s="55">
        <f t="shared" si="1676"/>
        <v>6</v>
      </c>
      <c r="C6199" s="55">
        <f t="shared" si="1677"/>
        <v>16</v>
      </c>
      <c r="D6199" s="55">
        <f t="shared" si="1672"/>
        <v>258</v>
      </c>
      <c r="F6199" s="63">
        <f t="shared" si="1682"/>
        <v>50192.666666666628</v>
      </c>
      <c r="G6199" s="64">
        <f t="shared" si="1674"/>
        <v>127.1873407394453</v>
      </c>
      <c r="H6199" s="64">
        <f t="shared" si="1684"/>
        <v>0</v>
      </c>
      <c r="I6199" s="64">
        <f t="shared" si="1684"/>
        <v>36.45457262597143</v>
      </c>
      <c r="J6199" s="64">
        <f t="shared" si="1684"/>
        <v>0</v>
      </c>
      <c r="K6199" s="64">
        <f t="shared" si="1684"/>
        <v>0</v>
      </c>
      <c r="L6199" s="64">
        <f t="shared" si="1684"/>
        <v>0</v>
      </c>
      <c r="M6199" s="64">
        <f t="shared" si="1684"/>
        <v>14.015768085400119</v>
      </c>
      <c r="N6199" s="64">
        <f t="shared" si="1684"/>
        <v>76.717000028073755</v>
      </c>
      <c r="O6199" s="121"/>
      <c r="P6199" s="177">
        <v>0</v>
      </c>
      <c r="Q6199" s="177">
        <v>0</v>
      </c>
      <c r="R6199" s="177">
        <v>0</v>
      </c>
      <c r="S6199" s="177">
        <v>0</v>
      </c>
      <c r="T6199" s="177">
        <v>0</v>
      </c>
      <c r="U6199" s="177">
        <v>0</v>
      </c>
      <c r="V6199" s="177">
        <v>0</v>
      </c>
      <c r="W6199" s="177">
        <v>0</v>
      </c>
      <c r="X6199" s="177">
        <v>0</v>
      </c>
      <c r="Y6199" s="177">
        <v>0</v>
      </c>
      <c r="Z6199" s="177">
        <v>0</v>
      </c>
      <c r="AA6199" s="177">
        <v>29.367747751637783</v>
      </c>
      <c r="AB6199" s="177">
        <v>21.405453619499994</v>
      </c>
      <c r="AC6199" s="177">
        <v>25.943798656935989</v>
      </c>
      <c r="AD6199" s="177">
        <v>0</v>
      </c>
      <c r="AE6199" s="177">
        <v>0</v>
      </c>
      <c r="AF6199" s="177">
        <v>14.015768085400119</v>
      </c>
      <c r="AG6199" s="177">
        <v>0</v>
      </c>
      <c r="AH6199" s="177">
        <v>0</v>
      </c>
      <c r="AI6199" s="177">
        <v>0</v>
      </c>
      <c r="AJ6199" s="177">
        <v>36.45457262597143</v>
      </c>
    </row>
    <row r="6200" spans="1:36" hidden="1" outlineLevel="1" x14ac:dyDescent="0.25">
      <c r="A6200" s="190">
        <f t="shared" si="1675"/>
        <v>2037</v>
      </c>
      <c r="B6200" s="55">
        <f t="shared" si="1676"/>
        <v>6</v>
      </c>
      <c r="C6200" s="55">
        <f t="shared" si="1677"/>
        <v>17</v>
      </c>
      <c r="D6200" s="55">
        <f t="shared" si="1672"/>
        <v>258</v>
      </c>
      <c r="F6200" s="63">
        <f t="shared" si="1682"/>
        <v>50192.708333333292</v>
      </c>
      <c r="G6200" s="64">
        <f t="shared" si="1674"/>
        <v>121.88520207528171</v>
      </c>
      <c r="H6200" s="64">
        <f t="shared" si="1684"/>
        <v>0</v>
      </c>
      <c r="I6200" s="64">
        <f t="shared" si="1684"/>
        <v>27.240556075575089</v>
      </c>
      <c r="J6200" s="64">
        <f t="shared" si="1684"/>
        <v>0</v>
      </c>
      <c r="K6200" s="64">
        <f t="shared" si="1684"/>
        <v>0</v>
      </c>
      <c r="L6200" s="64">
        <f t="shared" si="1684"/>
        <v>0</v>
      </c>
      <c r="M6200" s="64">
        <f t="shared" si="1684"/>
        <v>14.73916256722722</v>
      </c>
      <c r="N6200" s="64">
        <f t="shared" si="1684"/>
        <v>79.9054834324794</v>
      </c>
      <c r="O6200" s="121"/>
      <c r="P6200" s="177">
        <v>0</v>
      </c>
      <c r="Q6200" s="177">
        <v>0</v>
      </c>
      <c r="R6200" s="177">
        <v>0</v>
      </c>
      <c r="S6200" s="177">
        <v>0</v>
      </c>
      <c r="T6200" s="177">
        <v>0</v>
      </c>
      <c r="U6200" s="177">
        <v>0</v>
      </c>
      <c r="V6200" s="177">
        <v>0</v>
      </c>
      <c r="W6200" s="177">
        <v>0</v>
      </c>
      <c r="X6200" s="177">
        <v>0</v>
      </c>
      <c r="Y6200" s="177">
        <v>0</v>
      </c>
      <c r="Z6200" s="177">
        <v>0</v>
      </c>
      <c r="AA6200" s="177">
        <v>31.935993909720924</v>
      </c>
      <c r="AB6200" s="177">
        <v>22.878880038149628</v>
      </c>
      <c r="AC6200" s="177">
        <v>25.090609484608855</v>
      </c>
      <c r="AD6200" s="177">
        <v>0</v>
      </c>
      <c r="AE6200" s="177">
        <v>0</v>
      </c>
      <c r="AF6200" s="177">
        <v>14.73916256722722</v>
      </c>
      <c r="AG6200" s="177">
        <v>0</v>
      </c>
      <c r="AH6200" s="177">
        <v>0</v>
      </c>
      <c r="AI6200" s="177">
        <v>0</v>
      </c>
      <c r="AJ6200" s="177">
        <v>27.240556075575089</v>
      </c>
    </row>
    <row r="6201" spans="1:36" hidden="1" outlineLevel="1" x14ac:dyDescent="0.25">
      <c r="A6201" s="190">
        <f t="shared" si="1675"/>
        <v>2037</v>
      </c>
      <c r="B6201" s="55">
        <f t="shared" si="1676"/>
        <v>6</v>
      </c>
      <c r="C6201" s="55">
        <f t="shared" si="1677"/>
        <v>18</v>
      </c>
      <c r="D6201" s="55">
        <f t="shared" si="1672"/>
        <v>258</v>
      </c>
      <c r="F6201" s="63">
        <f t="shared" si="1682"/>
        <v>50192.749999999956</v>
      </c>
      <c r="G6201" s="64">
        <f t="shared" si="1674"/>
        <v>112.13159434866735</v>
      </c>
      <c r="H6201" s="64">
        <f t="shared" si="1684"/>
        <v>0</v>
      </c>
      <c r="I6201" s="64">
        <f t="shared" si="1684"/>
        <v>13.011953000301169</v>
      </c>
      <c r="J6201" s="64">
        <f t="shared" si="1684"/>
        <v>0</v>
      </c>
      <c r="K6201" s="64">
        <f t="shared" si="1684"/>
        <v>0</v>
      </c>
      <c r="L6201" s="64">
        <f t="shared" si="1684"/>
        <v>0</v>
      </c>
      <c r="M6201" s="64">
        <f t="shared" si="1684"/>
        <v>16.3668001513382</v>
      </c>
      <c r="N6201" s="64">
        <f t="shared" si="1684"/>
        <v>82.752841197027976</v>
      </c>
      <c r="O6201" s="121"/>
      <c r="P6201" s="177">
        <v>0</v>
      </c>
      <c r="Q6201" s="177">
        <v>0</v>
      </c>
      <c r="R6201" s="177">
        <v>0</v>
      </c>
      <c r="S6201" s="177">
        <v>0</v>
      </c>
      <c r="T6201" s="177">
        <v>0</v>
      </c>
      <c r="U6201" s="177">
        <v>0</v>
      </c>
      <c r="V6201" s="177">
        <v>0</v>
      </c>
      <c r="W6201" s="177">
        <v>0</v>
      </c>
      <c r="X6201" s="177">
        <v>0</v>
      </c>
      <c r="Y6201" s="177">
        <v>0</v>
      </c>
      <c r="Z6201" s="177">
        <v>0</v>
      </c>
      <c r="AA6201" s="177">
        <v>33.319327631402167</v>
      </c>
      <c r="AB6201" s="177">
        <v>24.098930629714893</v>
      </c>
      <c r="AC6201" s="177">
        <v>25.334582935910909</v>
      </c>
      <c r="AD6201" s="177">
        <v>0</v>
      </c>
      <c r="AE6201" s="177">
        <v>0</v>
      </c>
      <c r="AF6201" s="177">
        <v>16.3668001513382</v>
      </c>
      <c r="AG6201" s="177">
        <v>0</v>
      </c>
      <c r="AH6201" s="177">
        <v>0</v>
      </c>
      <c r="AI6201" s="177">
        <v>0</v>
      </c>
      <c r="AJ6201" s="177">
        <v>13.011953000301169</v>
      </c>
    </row>
    <row r="6202" spans="1:36" hidden="1" outlineLevel="1" x14ac:dyDescent="0.25">
      <c r="A6202" s="190">
        <f t="shared" si="1675"/>
        <v>2037</v>
      </c>
      <c r="B6202" s="55">
        <f t="shared" si="1676"/>
        <v>6</v>
      </c>
      <c r="C6202" s="55">
        <f t="shared" si="1677"/>
        <v>19</v>
      </c>
      <c r="D6202" s="55">
        <f t="shared" si="1672"/>
        <v>258</v>
      </c>
      <c r="F6202" s="63">
        <f t="shared" si="1682"/>
        <v>50192.791666666621</v>
      </c>
      <c r="G6202" s="64">
        <f t="shared" si="1674"/>
        <v>97.424954140602694</v>
      </c>
      <c r="H6202" s="64">
        <f t="shared" si="1684"/>
        <v>0</v>
      </c>
      <c r="I6202" s="64">
        <f t="shared" si="1684"/>
        <v>4.3715638387495502E-2</v>
      </c>
      <c r="J6202" s="64">
        <f t="shared" si="1684"/>
        <v>0</v>
      </c>
      <c r="K6202" s="64">
        <f t="shared" si="1684"/>
        <v>0</v>
      </c>
      <c r="L6202" s="64">
        <f t="shared" si="1684"/>
        <v>0</v>
      </c>
      <c r="M6202" s="64">
        <f t="shared" si="1684"/>
        <v>18.446559286591118</v>
      </c>
      <c r="N6202" s="64">
        <f t="shared" si="1684"/>
        <v>78.934679215624087</v>
      </c>
      <c r="O6202" s="121"/>
      <c r="P6202" s="177">
        <v>0</v>
      </c>
      <c r="Q6202" s="177">
        <v>0</v>
      </c>
      <c r="R6202" s="177">
        <v>0</v>
      </c>
      <c r="S6202" s="177">
        <v>0</v>
      </c>
      <c r="T6202" s="177">
        <v>0</v>
      </c>
      <c r="U6202" s="177">
        <v>0</v>
      </c>
      <c r="V6202" s="177">
        <v>0</v>
      </c>
      <c r="W6202" s="177">
        <v>0</v>
      </c>
      <c r="X6202" s="177">
        <v>0</v>
      </c>
      <c r="Y6202" s="177">
        <v>0</v>
      </c>
      <c r="Z6202" s="177">
        <v>0</v>
      </c>
      <c r="AA6202" s="177">
        <v>31.549145549191692</v>
      </c>
      <c r="AB6202" s="177">
        <v>25.371759227168624</v>
      </c>
      <c r="AC6202" s="177">
        <v>22.01377443926377</v>
      </c>
      <c r="AD6202" s="177">
        <v>0</v>
      </c>
      <c r="AE6202" s="177">
        <v>0</v>
      </c>
      <c r="AF6202" s="177">
        <v>18.446559286591118</v>
      </c>
      <c r="AG6202" s="177">
        <v>0</v>
      </c>
      <c r="AH6202" s="177">
        <v>0</v>
      </c>
      <c r="AI6202" s="177">
        <v>0</v>
      </c>
      <c r="AJ6202" s="177">
        <v>4.3715638387495502E-2</v>
      </c>
    </row>
    <row r="6203" spans="1:36" hidden="1" outlineLevel="1" x14ac:dyDescent="0.25">
      <c r="A6203" s="190">
        <f t="shared" si="1675"/>
        <v>2037</v>
      </c>
      <c r="B6203" s="55">
        <f t="shared" si="1676"/>
        <v>6</v>
      </c>
      <c r="C6203" s="55">
        <f t="shared" si="1677"/>
        <v>20</v>
      </c>
      <c r="D6203" s="55">
        <f t="shared" si="1672"/>
        <v>258</v>
      </c>
      <c r="F6203" s="63">
        <f t="shared" si="1682"/>
        <v>50192.833333333285</v>
      </c>
      <c r="G6203" s="64">
        <f t="shared" si="1674"/>
        <v>100.62098514465777</v>
      </c>
      <c r="H6203" s="64">
        <f t="shared" si="1684"/>
        <v>0</v>
      </c>
      <c r="I6203" s="64">
        <f t="shared" si="1684"/>
        <v>0</v>
      </c>
      <c r="J6203" s="64">
        <f t="shared" si="1684"/>
        <v>0</v>
      </c>
      <c r="K6203" s="64">
        <f t="shared" si="1684"/>
        <v>0</v>
      </c>
      <c r="L6203" s="64">
        <f t="shared" si="1684"/>
        <v>0</v>
      </c>
      <c r="M6203" s="64">
        <f t="shared" si="1684"/>
        <v>20.797591352529203</v>
      </c>
      <c r="N6203" s="64">
        <f t="shared" si="1684"/>
        <v>79.82339379212857</v>
      </c>
      <c r="O6203" s="121"/>
      <c r="P6203" s="177">
        <v>0</v>
      </c>
      <c r="Q6203" s="177">
        <v>0</v>
      </c>
      <c r="R6203" s="177">
        <v>0</v>
      </c>
      <c r="S6203" s="177">
        <v>0</v>
      </c>
      <c r="T6203" s="177">
        <v>0</v>
      </c>
      <c r="U6203" s="177">
        <v>0</v>
      </c>
      <c r="V6203" s="177">
        <v>0</v>
      </c>
      <c r="W6203" s="177">
        <v>0</v>
      </c>
      <c r="X6203" s="177">
        <v>0</v>
      </c>
      <c r="Y6203" s="177">
        <v>0</v>
      </c>
      <c r="Z6203" s="177">
        <v>0</v>
      </c>
      <c r="AA6203" s="177">
        <v>31.517977496598352</v>
      </c>
      <c r="AB6203" s="177">
        <v>25.281950032616109</v>
      </c>
      <c r="AC6203" s="177">
        <v>23.023466262914116</v>
      </c>
      <c r="AD6203" s="177">
        <v>0</v>
      </c>
      <c r="AE6203" s="177">
        <v>0</v>
      </c>
      <c r="AF6203" s="177">
        <v>20.797591352529203</v>
      </c>
      <c r="AG6203" s="177">
        <v>0</v>
      </c>
      <c r="AH6203" s="177">
        <v>0</v>
      </c>
      <c r="AI6203" s="177">
        <v>0</v>
      </c>
      <c r="AJ6203" s="177">
        <v>0</v>
      </c>
    </row>
    <row r="6204" spans="1:36" hidden="1" outlineLevel="1" x14ac:dyDescent="0.25">
      <c r="A6204" s="190">
        <f t="shared" si="1675"/>
        <v>2037</v>
      </c>
      <c r="B6204" s="55">
        <f t="shared" si="1676"/>
        <v>6</v>
      </c>
      <c r="C6204" s="55">
        <f t="shared" si="1677"/>
        <v>21</v>
      </c>
      <c r="D6204" s="55">
        <f t="shared" si="1672"/>
        <v>258</v>
      </c>
      <c r="F6204" s="63">
        <f t="shared" si="1682"/>
        <v>50192.874999999949</v>
      </c>
      <c r="G6204" s="64">
        <f t="shared" si="1674"/>
        <v>94.461442502647586</v>
      </c>
      <c r="H6204" s="64">
        <f t="shared" si="1684"/>
        <v>0</v>
      </c>
      <c r="I6204" s="64">
        <f t="shared" si="1684"/>
        <v>0</v>
      </c>
      <c r="J6204" s="64">
        <f t="shared" si="1684"/>
        <v>0</v>
      </c>
      <c r="K6204" s="64">
        <f t="shared" si="1684"/>
        <v>0</v>
      </c>
      <c r="L6204" s="64">
        <f t="shared" si="1684"/>
        <v>0</v>
      </c>
      <c r="M6204" s="64">
        <f t="shared" si="1684"/>
        <v>23.148623418467295</v>
      </c>
      <c r="N6204" s="64">
        <f t="shared" si="1684"/>
        <v>71.31281908418029</v>
      </c>
      <c r="O6204" s="121"/>
      <c r="P6204" s="177">
        <v>0</v>
      </c>
      <c r="Q6204" s="177">
        <v>0</v>
      </c>
      <c r="R6204" s="177">
        <v>0</v>
      </c>
      <c r="S6204" s="177">
        <v>0</v>
      </c>
      <c r="T6204" s="177">
        <v>0</v>
      </c>
      <c r="U6204" s="177">
        <v>0</v>
      </c>
      <c r="V6204" s="177">
        <v>0</v>
      </c>
      <c r="W6204" s="177">
        <v>0</v>
      </c>
      <c r="X6204" s="177">
        <v>0</v>
      </c>
      <c r="Y6204" s="177">
        <v>0</v>
      </c>
      <c r="Z6204" s="177">
        <v>0</v>
      </c>
      <c r="AA6204" s="177">
        <v>29.68306837407016</v>
      </c>
      <c r="AB6204" s="177">
        <v>20.038676942997348</v>
      </c>
      <c r="AC6204" s="177">
        <v>21.591073767112775</v>
      </c>
      <c r="AD6204" s="177">
        <v>0</v>
      </c>
      <c r="AE6204" s="177">
        <v>0</v>
      </c>
      <c r="AF6204" s="177">
        <v>23.148623418467295</v>
      </c>
      <c r="AG6204" s="177">
        <v>0</v>
      </c>
      <c r="AH6204" s="177">
        <v>0</v>
      </c>
      <c r="AI6204" s="177">
        <v>0</v>
      </c>
      <c r="AJ6204" s="177">
        <v>0</v>
      </c>
    </row>
    <row r="6205" spans="1:36" hidden="1" outlineLevel="1" x14ac:dyDescent="0.25">
      <c r="A6205" s="190">
        <f t="shared" si="1675"/>
        <v>2037</v>
      </c>
      <c r="B6205" s="55">
        <f t="shared" si="1676"/>
        <v>6</v>
      </c>
      <c r="C6205" s="55">
        <f t="shared" si="1677"/>
        <v>22</v>
      </c>
      <c r="D6205" s="55">
        <f t="shared" si="1672"/>
        <v>258</v>
      </c>
      <c r="F6205" s="63">
        <f t="shared" si="1682"/>
        <v>50192.916666666613</v>
      </c>
      <c r="G6205" s="64">
        <f t="shared" si="1674"/>
        <v>94.007329741481442</v>
      </c>
      <c r="H6205" s="64">
        <f t="shared" ref="H6205:N6214" si="1685">SUMIF($P$6:$AK$6,H$6,$P6205:$AK6205)</f>
        <v>0</v>
      </c>
      <c r="I6205" s="64">
        <f t="shared" si="1685"/>
        <v>0</v>
      </c>
      <c r="J6205" s="64">
        <f t="shared" si="1685"/>
        <v>0</v>
      </c>
      <c r="K6205" s="64">
        <f t="shared" si="1685"/>
        <v>0</v>
      </c>
      <c r="L6205" s="64">
        <f t="shared" si="1685"/>
        <v>0</v>
      </c>
      <c r="M6205" s="64">
        <f t="shared" si="1685"/>
        <v>24.233715141207945</v>
      </c>
      <c r="N6205" s="64">
        <f t="shared" si="1685"/>
        <v>69.773614600273504</v>
      </c>
      <c r="O6205" s="121"/>
      <c r="P6205" s="177">
        <v>0</v>
      </c>
      <c r="Q6205" s="177">
        <v>0</v>
      </c>
      <c r="R6205" s="177">
        <v>0</v>
      </c>
      <c r="S6205" s="177">
        <v>0</v>
      </c>
      <c r="T6205" s="177">
        <v>0</v>
      </c>
      <c r="U6205" s="177">
        <v>0</v>
      </c>
      <c r="V6205" s="177">
        <v>0</v>
      </c>
      <c r="W6205" s="177">
        <v>0</v>
      </c>
      <c r="X6205" s="177">
        <v>0</v>
      </c>
      <c r="Y6205" s="177">
        <v>0</v>
      </c>
      <c r="Z6205" s="177">
        <v>0</v>
      </c>
      <c r="AA6205" s="177">
        <v>30.282631573022059</v>
      </c>
      <c r="AB6205" s="177">
        <v>19.344915788644464</v>
      </c>
      <c r="AC6205" s="177">
        <v>20.146067238606978</v>
      </c>
      <c r="AD6205" s="177">
        <v>0</v>
      </c>
      <c r="AE6205" s="177">
        <v>0</v>
      </c>
      <c r="AF6205" s="177">
        <v>24.233715141207945</v>
      </c>
      <c r="AG6205" s="177">
        <v>0</v>
      </c>
      <c r="AH6205" s="177">
        <v>0</v>
      </c>
      <c r="AI6205" s="177">
        <v>0</v>
      </c>
      <c r="AJ6205" s="177">
        <v>0</v>
      </c>
    </row>
    <row r="6206" spans="1:36" hidden="1" outlineLevel="1" x14ac:dyDescent="0.25">
      <c r="A6206" s="190">
        <f t="shared" si="1675"/>
        <v>2037</v>
      </c>
      <c r="B6206" s="55">
        <f t="shared" si="1676"/>
        <v>6</v>
      </c>
      <c r="C6206" s="55">
        <f t="shared" si="1677"/>
        <v>23</v>
      </c>
      <c r="D6206" s="55">
        <f t="shared" si="1672"/>
        <v>258</v>
      </c>
      <c r="F6206" s="63">
        <f t="shared" si="1682"/>
        <v>50192.958333333278</v>
      </c>
      <c r="G6206" s="64">
        <f t="shared" si="1674"/>
        <v>94.347885857420636</v>
      </c>
      <c r="H6206" s="64">
        <f t="shared" si="1685"/>
        <v>0</v>
      </c>
      <c r="I6206" s="64">
        <f t="shared" si="1685"/>
        <v>0</v>
      </c>
      <c r="J6206" s="64">
        <f t="shared" si="1685"/>
        <v>0</v>
      </c>
      <c r="K6206" s="64">
        <f t="shared" si="1685"/>
        <v>0</v>
      </c>
      <c r="L6206" s="64">
        <f t="shared" si="1685"/>
        <v>0</v>
      </c>
      <c r="M6206" s="64">
        <f t="shared" si="1685"/>
        <v>25.680504104862145</v>
      </c>
      <c r="N6206" s="64">
        <f t="shared" si="1685"/>
        <v>68.667381752558498</v>
      </c>
      <c r="O6206" s="121"/>
      <c r="P6206" s="177">
        <v>0</v>
      </c>
      <c r="Q6206" s="177">
        <v>0</v>
      </c>
      <c r="R6206" s="177">
        <v>0</v>
      </c>
      <c r="S6206" s="177">
        <v>0</v>
      </c>
      <c r="T6206" s="177">
        <v>0</v>
      </c>
      <c r="U6206" s="177">
        <v>0</v>
      </c>
      <c r="V6206" s="177">
        <v>0</v>
      </c>
      <c r="W6206" s="177">
        <v>0</v>
      </c>
      <c r="X6206" s="177">
        <v>0</v>
      </c>
      <c r="Y6206" s="177">
        <v>0</v>
      </c>
      <c r="Z6206" s="177">
        <v>0</v>
      </c>
      <c r="AA6206" s="177">
        <v>29.955591905186758</v>
      </c>
      <c r="AB6206" s="177">
        <v>18.149321464595321</v>
      </c>
      <c r="AC6206" s="177">
        <v>20.562468382776412</v>
      </c>
      <c r="AD6206" s="177">
        <v>0</v>
      </c>
      <c r="AE6206" s="177">
        <v>0</v>
      </c>
      <c r="AF6206" s="177">
        <v>25.680504104862145</v>
      </c>
      <c r="AG6206" s="177">
        <v>0</v>
      </c>
      <c r="AH6206" s="177">
        <v>0</v>
      </c>
      <c r="AI6206" s="177">
        <v>0</v>
      </c>
      <c r="AJ6206" s="177">
        <v>0</v>
      </c>
    </row>
    <row r="6207" spans="1:36" hidden="1" outlineLevel="1" x14ac:dyDescent="0.25">
      <c r="A6207" s="190">
        <f t="shared" si="1675"/>
        <v>2037</v>
      </c>
      <c r="B6207" s="55">
        <f t="shared" si="1676"/>
        <v>7</v>
      </c>
      <c r="C6207" s="55">
        <f t="shared" si="1677"/>
        <v>0</v>
      </c>
      <c r="D6207" s="55">
        <f t="shared" si="1672"/>
        <v>259</v>
      </c>
      <c r="F6207" s="63">
        <f t="shared" ref="F6207" si="1686">EDATE(F6183,1)</f>
        <v>50222</v>
      </c>
      <c r="G6207" s="64">
        <f t="shared" si="1674"/>
        <v>86.221757226545606</v>
      </c>
      <c r="H6207" s="64">
        <f t="shared" si="1685"/>
        <v>0</v>
      </c>
      <c r="I6207" s="64">
        <f t="shared" si="1685"/>
        <v>0</v>
      </c>
      <c r="J6207" s="64">
        <f t="shared" si="1685"/>
        <v>0</v>
      </c>
      <c r="K6207" s="64">
        <f t="shared" si="1685"/>
        <v>0</v>
      </c>
      <c r="L6207" s="64">
        <f t="shared" si="1685"/>
        <v>0</v>
      </c>
      <c r="M6207" s="64">
        <f t="shared" si="1685"/>
        <v>25.411447721950744</v>
      </c>
      <c r="N6207" s="64">
        <f t="shared" si="1685"/>
        <v>60.810309504594869</v>
      </c>
      <c r="O6207" s="121"/>
      <c r="P6207" s="177">
        <v>0</v>
      </c>
      <c r="Q6207" s="177">
        <v>0</v>
      </c>
      <c r="R6207" s="177">
        <v>0</v>
      </c>
      <c r="S6207" s="177">
        <v>0</v>
      </c>
      <c r="T6207" s="177">
        <v>0</v>
      </c>
      <c r="U6207" s="177">
        <v>0</v>
      </c>
      <c r="V6207" s="177">
        <v>0</v>
      </c>
      <c r="W6207" s="177">
        <v>0</v>
      </c>
      <c r="X6207" s="177">
        <v>0</v>
      </c>
      <c r="Y6207" s="177">
        <v>0</v>
      </c>
      <c r="Z6207" s="177">
        <v>0</v>
      </c>
      <c r="AA6207" s="177">
        <v>25.186470077427622</v>
      </c>
      <c r="AB6207" s="177">
        <v>21.618234679285351</v>
      </c>
      <c r="AC6207" s="177">
        <v>14.005604747881897</v>
      </c>
      <c r="AD6207" s="177">
        <v>0</v>
      </c>
      <c r="AE6207" s="177">
        <v>0</v>
      </c>
      <c r="AF6207" s="177">
        <v>25.411447721950744</v>
      </c>
      <c r="AG6207" s="177">
        <v>0</v>
      </c>
      <c r="AH6207" s="177">
        <v>0</v>
      </c>
      <c r="AI6207" s="177">
        <v>0</v>
      </c>
      <c r="AJ6207" s="177">
        <v>0</v>
      </c>
    </row>
    <row r="6208" spans="1:36" hidden="1" outlineLevel="1" x14ac:dyDescent="0.25">
      <c r="A6208" s="190">
        <f t="shared" si="1675"/>
        <v>2037</v>
      </c>
      <c r="B6208" s="55">
        <f t="shared" si="1676"/>
        <v>7</v>
      </c>
      <c r="C6208" s="55">
        <f t="shared" si="1677"/>
        <v>1</v>
      </c>
      <c r="D6208" s="55">
        <f t="shared" si="1672"/>
        <v>259</v>
      </c>
      <c r="F6208" s="63">
        <f t="shared" ref="F6208" si="1687">F6207+1/24</f>
        <v>50222.041666666664</v>
      </c>
      <c r="G6208" s="64">
        <f t="shared" si="1674"/>
        <v>86.52318515646904</v>
      </c>
      <c r="H6208" s="64">
        <f t="shared" si="1685"/>
        <v>0</v>
      </c>
      <c r="I6208" s="64">
        <f t="shared" si="1685"/>
        <v>0</v>
      </c>
      <c r="J6208" s="64">
        <f t="shared" si="1685"/>
        <v>0</v>
      </c>
      <c r="K6208" s="64">
        <f t="shared" si="1685"/>
        <v>0</v>
      </c>
      <c r="L6208" s="64">
        <f t="shared" si="1685"/>
        <v>0</v>
      </c>
      <c r="M6208" s="64">
        <f t="shared" si="1685"/>
        <v>25.805423655624402</v>
      </c>
      <c r="N6208" s="64">
        <f t="shared" si="1685"/>
        <v>60.717761500844638</v>
      </c>
      <c r="O6208" s="121"/>
      <c r="P6208" s="177">
        <v>0</v>
      </c>
      <c r="Q6208" s="177">
        <v>0</v>
      </c>
      <c r="R6208" s="177">
        <v>0</v>
      </c>
      <c r="S6208" s="177">
        <v>0</v>
      </c>
      <c r="T6208" s="177">
        <v>0</v>
      </c>
      <c r="U6208" s="177">
        <v>0</v>
      </c>
      <c r="V6208" s="177">
        <v>0</v>
      </c>
      <c r="W6208" s="177">
        <v>0</v>
      </c>
      <c r="X6208" s="177">
        <v>0</v>
      </c>
      <c r="Y6208" s="177">
        <v>0</v>
      </c>
      <c r="Z6208" s="177">
        <v>0</v>
      </c>
      <c r="AA6208" s="177">
        <v>24.519032484147875</v>
      </c>
      <c r="AB6208" s="177">
        <v>22.740002409651684</v>
      </c>
      <c r="AC6208" s="177">
        <v>13.45872660704508</v>
      </c>
      <c r="AD6208" s="177">
        <v>0</v>
      </c>
      <c r="AE6208" s="177">
        <v>0</v>
      </c>
      <c r="AF6208" s="177">
        <v>25.805423655624402</v>
      </c>
      <c r="AG6208" s="177">
        <v>0</v>
      </c>
      <c r="AH6208" s="177">
        <v>0</v>
      </c>
      <c r="AI6208" s="177">
        <v>0</v>
      </c>
      <c r="AJ6208" s="177">
        <v>0</v>
      </c>
    </row>
    <row r="6209" spans="1:36" hidden="1" outlineLevel="1" x14ac:dyDescent="0.25">
      <c r="A6209" s="190">
        <f t="shared" si="1675"/>
        <v>2037</v>
      </c>
      <c r="B6209" s="55">
        <f t="shared" si="1676"/>
        <v>7</v>
      </c>
      <c r="C6209" s="55">
        <f t="shared" si="1677"/>
        <v>2</v>
      </c>
      <c r="D6209" s="55">
        <f t="shared" si="1672"/>
        <v>259</v>
      </c>
      <c r="F6209" s="63">
        <f t="shared" si="1682"/>
        <v>50222.083333333328</v>
      </c>
      <c r="G6209" s="64">
        <f t="shared" si="1674"/>
        <v>92.092126257390845</v>
      </c>
      <c r="H6209" s="64">
        <f t="shared" si="1685"/>
        <v>0</v>
      </c>
      <c r="I6209" s="64">
        <f t="shared" si="1685"/>
        <v>0</v>
      </c>
      <c r="J6209" s="64">
        <f t="shared" si="1685"/>
        <v>0</v>
      </c>
      <c r="K6209" s="64">
        <f t="shared" si="1685"/>
        <v>0</v>
      </c>
      <c r="L6209" s="64">
        <f t="shared" si="1685"/>
        <v>0</v>
      </c>
      <c r="M6209" s="64">
        <f t="shared" si="1685"/>
        <v>26.199399589298057</v>
      </c>
      <c r="N6209" s="64">
        <f t="shared" si="1685"/>
        <v>65.892726668092791</v>
      </c>
      <c r="O6209" s="121"/>
      <c r="P6209" s="177">
        <v>0</v>
      </c>
      <c r="Q6209" s="177">
        <v>0</v>
      </c>
      <c r="R6209" s="177">
        <v>0</v>
      </c>
      <c r="S6209" s="177">
        <v>0</v>
      </c>
      <c r="T6209" s="177">
        <v>0</v>
      </c>
      <c r="U6209" s="177">
        <v>0</v>
      </c>
      <c r="V6209" s="177">
        <v>0</v>
      </c>
      <c r="W6209" s="177">
        <v>0</v>
      </c>
      <c r="X6209" s="177">
        <v>0</v>
      </c>
      <c r="Y6209" s="177">
        <v>0</v>
      </c>
      <c r="Z6209" s="177">
        <v>0</v>
      </c>
      <c r="AA6209" s="177">
        <v>25.959235767993199</v>
      </c>
      <c r="AB6209" s="177">
        <v>24.279700692116492</v>
      </c>
      <c r="AC6209" s="177">
        <v>15.653790207983098</v>
      </c>
      <c r="AD6209" s="177">
        <v>0</v>
      </c>
      <c r="AE6209" s="177">
        <v>0</v>
      </c>
      <c r="AF6209" s="177">
        <v>26.199399589298057</v>
      </c>
      <c r="AG6209" s="177">
        <v>0</v>
      </c>
      <c r="AH6209" s="177">
        <v>0</v>
      </c>
      <c r="AI6209" s="177">
        <v>0</v>
      </c>
      <c r="AJ6209" s="177">
        <v>0</v>
      </c>
    </row>
    <row r="6210" spans="1:36" hidden="1" outlineLevel="1" x14ac:dyDescent="0.25">
      <c r="A6210" s="190">
        <f t="shared" si="1675"/>
        <v>2037</v>
      </c>
      <c r="B6210" s="55">
        <f t="shared" si="1676"/>
        <v>7</v>
      </c>
      <c r="C6210" s="55">
        <f t="shared" si="1677"/>
        <v>3</v>
      </c>
      <c r="D6210" s="55">
        <f t="shared" si="1672"/>
        <v>259</v>
      </c>
      <c r="F6210" s="63">
        <f t="shared" si="1682"/>
        <v>50222.124999999993</v>
      </c>
      <c r="G6210" s="64">
        <f t="shared" si="1674"/>
        <v>95.126385629294987</v>
      </c>
      <c r="H6210" s="64">
        <f t="shared" si="1685"/>
        <v>0</v>
      </c>
      <c r="I6210" s="64">
        <f t="shared" si="1685"/>
        <v>0</v>
      </c>
      <c r="J6210" s="64">
        <f t="shared" si="1685"/>
        <v>0</v>
      </c>
      <c r="K6210" s="64">
        <f t="shared" si="1685"/>
        <v>0</v>
      </c>
      <c r="L6210" s="64">
        <f t="shared" si="1685"/>
        <v>0</v>
      </c>
      <c r="M6210" s="64">
        <f t="shared" si="1685"/>
        <v>26.002411622461228</v>
      </c>
      <c r="N6210" s="64">
        <f t="shared" si="1685"/>
        <v>69.123974006833762</v>
      </c>
      <c r="O6210" s="121"/>
      <c r="P6210" s="177">
        <v>0</v>
      </c>
      <c r="Q6210" s="177">
        <v>0</v>
      </c>
      <c r="R6210" s="177">
        <v>0</v>
      </c>
      <c r="S6210" s="177">
        <v>0</v>
      </c>
      <c r="T6210" s="177">
        <v>0</v>
      </c>
      <c r="U6210" s="177">
        <v>0</v>
      </c>
      <c r="V6210" s="177">
        <v>0</v>
      </c>
      <c r="W6210" s="177">
        <v>0</v>
      </c>
      <c r="X6210" s="177">
        <v>0</v>
      </c>
      <c r="Y6210" s="177">
        <v>0</v>
      </c>
      <c r="Z6210" s="177">
        <v>0</v>
      </c>
      <c r="AA6210" s="177">
        <v>26.19575059375769</v>
      </c>
      <c r="AB6210" s="177">
        <v>25.966947485417087</v>
      </c>
      <c r="AC6210" s="177">
        <v>16.961275927658988</v>
      </c>
      <c r="AD6210" s="177">
        <v>0</v>
      </c>
      <c r="AE6210" s="177">
        <v>0</v>
      </c>
      <c r="AF6210" s="177">
        <v>26.002411622461228</v>
      </c>
      <c r="AG6210" s="177">
        <v>0</v>
      </c>
      <c r="AH6210" s="177">
        <v>0</v>
      </c>
      <c r="AI6210" s="177">
        <v>0</v>
      </c>
      <c r="AJ6210" s="177">
        <v>0</v>
      </c>
    </row>
    <row r="6211" spans="1:36" hidden="1" outlineLevel="1" x14ac:dyDescent="0.25">
      <c r="A6211" s="190">
        <f t="shared" si="1675"/>
        <v>2037</v>
      </c>
      <c r="B6211" s="55">
        <f t="shared" si="1676"/>
        <v>7</v>
      </c>
      <c r="C6211" s="55">
        <f t="shared" si="1677"/>
        <v>4</v>
      </c>
      <c r="D6211" s="55">
        <f t="shared" si="1672"/>
        <v>259</v>
      </c>
      <c r="F6211" s="63">
        <f t="shared" si="1682"/>
        <v>50222.166666666657</v>
      </c>
      <c r="G6211" s="64">
        <f t="shared" si="1674"/>
        <v>92.26402377996915</v>
      </c>
      <c r="H6211" s="64">
        <f t="shared" si="1685"/>
        <v>0</v>
      </c>
      <c r="I6211" s="64">
        <f t="shared" si="1685"/>
        <v>0</v>
      </c>
      <c r="J6211" s="64">
        <f t="shared" si="1685"/>
        <v>0</v>
      </c>
      <c r="K6211" s="64">
        <f t="shared" si="1685"/>
        <v>0</v>
      </c>
      <c r="L6211" s="64">
        <f t="shared" si="1685"/>
        <v>0</v>
      </c>
      <c r="M6211" s="64">
        <f t="shared" si="1685"/>
        <v>24.721989838021852</v>
      </c>
      <c r="N6211" s="64">
        <f t="shared" si="1685"/>
        <v>67.542033941947295</v>
      </c>
      <c r="O6211" s="121"/>
      <c r="P6211" s="177">
        <v>0</v>
      </c>
      <c r="Q6211" s="177">
        <v>0</v>
      </c>
      <c r="R6211" s="177">
        <v>0</v>
      </c>
      <c r="S6211" s="177">
        <v>0</v>
      </c>
      <c r="T6211" s="177">
        <v>0</v>
      </c>
      <c r="U6211" s="177">
        <v>0</v>
      </c>
      <c r="V6211" s="177">
        <v>0</v>
      </c>
      <c r="W6211" s="177">
        <v>0</v>
      </c>
      <c r="X6211" s="177">
        <v>0</v>
      </c>
      <c r="Y6211" s="177">
        <v>0</v>
      </c>
      <c r="Z6211" s="177">
        <v>0</v>
      </c>
      <c r="AA6211" s="177">
        <v>24.495538452221062</v>
      </c>
      <c r="AB6211" s="177">
        <v>25.388935645473516</v>
      </c>
      <c r="AC6211" s="177">
        <v>17.65755984425271</v>
      </c>
      <c r="AD6211" s="177">
        <v>0</v>
      </c>
      <c r="AE6211" s="177">
        <v>0</v>
      </c>
      <c r="AF6211" s="177">
        <v>24.721989838021852</v>
      </c>
      <c r="AG6211" s="177">
        <v>0</v>
      </c>
      <c r="AH6211" s="177">
        <v>0</v>
      </c>
      <c r="AI6211" s="177">
        <v>0</v>
      </c>
      <c r="AJ6211" s="177">
        <v>0</v>
      </c>
    </row>
    <row r="6212" spans="1:36" hidden="1" outlineLevel="1" x14ac:dyDescent="0.25">
      <c r="A6212" s="190">
        <f t="shared" si="1675"/>
        <v>2037</v>
      </c>
      <c r="B6212" s="55">
        <f t="shared" si="1676"/>
        <v>7</v>
      </c>
      <c r="C6212" s="55">
        <f t="shared" si="1677"/>
        <v>5</v>
      </c>
      <c r="D6212" s="55">
        <f t="shared" si="1672"/>
        <v>259</v>
      </c>
      <c r="F6212" s="63">
        <f t="shared" si="1682"/>
        <v>50222.208333333321</v>
      </c>
      <c r="G6212" s="64">
        <f t="shared" si="1674"/>
        <v>97.274635434813746</v>
      </c>
      <c r="H6212" s="64">
        <f t="shared" si="1685"/>
        <v>0</v>
      </c>
      <c r="I6212" s="64">
        <f t="shared" si="1685"/>
        <v>4.1401661218152777</v>
      </c>
      <c r="J6212" s="64">
        <f t="shared" si="1685"/>
        <v>0</v>
      </c>
      <c r="K6212" s="64">
        <f t="shared" si="1685"/>
        <v>0</v>
      </c>
      <c r="L6212" s="64">
        <f t="shared" si="1685"/>
        <v>0</v>
      </c>
      <c r="M6212" s="64">
        <f t="shared" si="1685"/>
        <v>23.638556020419301</v>
      </c>
      <c r="N6212" s="64">
        <f t="shared" si="1685"/>
        <v>69.495913292579161</v>
      </c>
      <c r="O6212" s="121"/>
      <c r="P6212" s="177">
        <v>0</v>
      </c>
      <c r="Q6212" s="177">
        <v>0</v>
      </c>
      <c r="R6212" s="177">
        <v>0</v>
      </c>
      <c r="S6212" s="177">
        <v>0</v>
      </c>
      <c r="T6212" s="177">
        <v>0</v>
      </c>
      <c r="U6212" s="177">
        <v>0</v>
      </c>
      <c r="V6212" s="177">
        <v>0</v>
      </c>
      <c r="W6212" s="177">
        <v>0</v>
      </c>
      <c r="X6212" s="177">
        <v>0</v>
      </c>
      <c r="Y6212" s="177">
        <v>0</v>
      </c>
      <c r="Z6212" s="177">
        <v>0</v>
      </c>
      <c r="AA6212" s="177">
        <v>26.103428752447513</v>
      </c>
      <c r="AB6212" s="177">
        <v>22.828742327827424</v>
      </c>
      <c r="AC6212" s="177">
        <v>20.56374221230422</v>
      </c>
      <c r="AD6212" s="177">
        <v>0</v>
      </c>
      <c r="AE6212" s="177">
        <v>0</v>
      </c>
      <c r="AF6212" s="177">
        <v>23.638556020419301</v>
      </c>
      <c r="AG6212" s="177">
        <v>0</v>
      </c>
      <c r="AH6212" s="177">
        <v>0</v>
      </c>
      <c r="AI6212" s="177">
        <v>0</v>
      </c>
      <c r="AJ6212" s="177">
        <v>4.1401661218152777</v>
      </c>
    </row>
    <row r="6213" spans="1:36" hidden="1" outlineLevel="1" x14ac:dyDescent="0.25">
      <c r="A6213" s="190">
        <f t="shared" si="1675"/>
        <v>2037</v>
      </c>
      <c r="B6213" s="55">
        <f t="shared" si="1676"/>
        <v>7</v>
      </c>
      <c r="C6213" s="55">
        <f t="shared" si="1677"/>
        <v>6</v>
      </c>
      <c r="D6213" s="55">
        <f t="shared" si="1672"/>
        <v>259</v>
      </c>
      <c r="F6213" s="63">
        <f t="shared" si="1682"/>
        <v>50222.249999999985</v>
      </c>
      <c r="G6213" s="64">
        <f t="shared" si="1674"/>
        <v>106.2242071086614</v>
      </c>
      <c r="H6213" s="64">
        <f t="shared" si="1685"/>
        <v>0</v>
      </c>
      <c r="I6213" s="64">
        <f t="shared" si="1685"/>
        <v>20.744798072306796</v>
      </c>
      <c r="J6213" s="64">
        <f t="shared" si="1685"/>
        <v>0</v>
      </c>
      <c r="K6213" s="64">
        <f t="shared" si="1685"/>
        <v>0</v>
      </c>
      <c r="L6213" s="64">
        <f t="shared" si="1685"/>
        <v>0</v>
      </c>
      <c r="M6213" s="64">
        <f t="shared" si="1685"/>
        <v>22.555122202816747</v>
      </c>
      <c r="N6213" s="64">
        <f t="shared" si="1685"/>
        <v>62.924286833537863</v>
      </c>
      <c r="O6213" s="121"/>
      <c r="P6213" s="177">
        <v>0</v>
      </c>
      <c r="Q6213" s="177">
        <v>0</v>
      </c>
      <c r="R6213" s="177">
        <v>0</v>
      </c>
      <c r="S6213" s="177">
        <v>0</v>
      </c>
      <c r="T6213" s="177">
        <v>0</v>
      </c>
      <c r="U6213" s="177">
        <v>0</v>
      </c>
      <c r="V6213" s="177">
        <v>0</v>
      </c>
      <c r="W6213" s="177">
        <v>0</v>
      </c>
      <c r="X6213" s="177">
        <v>0</v>
      </c>
      <c r="Y6213" s="177">
        <v>0</v>
      </c>
      <c r="Z6213" s="177">
        <v>0</v>
      </c>
      <c r="AA6213" s="177">
        <v>23.963313139312508</v>
      </c>
      <c r="AB6213" s="177">
        <v>19.774820774856295</v>
      </c>
      <c r="AC6213" s="177">
        <v>19.186152919369064</v>
      </c>
      <c r="AD6213" s="177">
        <v>0</v>
      </c>
      <c r="AE6213" s="177">
        <v>0</v>
      </c>
      <c r="AF6213" s="177">
        <v>22.555122202816747</v>
      </c>
      <c r="AG6213" s="177">
        <v>0</v>
      </c>
      <c r="AH6213" s="177">
        <v>0</v>
      </c>
      <c r="AI6213" s="177">
        <v>0</v>
      </c>
      <c r="AJ6213" s="177">
        <v>20.744798072306796</v>
      </c>
    </row>
    <row r="6214" spans="1:36" hidden="1" outlineLevel="1" x14ac:dyDescent="0.25">
      <c r="A6214" s="190">
        <f t="shared" si="1675"/>
        <v>2037</v>
      </c>
      <c r="B6214" s="55">
        <f t="shared" si="1676"/>
        <v>7</v>
      </c>
      <c r="C6214" s="55">
        <f t="shared" si="1677"/>
        <v>7</v>
      </c>
      <c r="D6214" s="55">
        <f t="shared" si="1672"/>
        <v>259</v>
      </c>
      <c r="F6214" s="63">
        <f t="shared" si="1682"/>
        <v>50222.29166666665</v>
      </c>
      <c r="G6214" s="64">
        <f t="shared" si="1674"/>
        <v>124.30506662822945</v>
      </c>
      <c r="H6214" s="64">
        <f t="shared" si="1685"/>
        <v>0</v>
      </c>
      <c r="I6214" s="64">
        <f t="shared" si="1685"/>
        <v>36.654801200329352</v>
      </c>
      <c r="J6214" s="64">
        <f t="shared" si="1685"/>
        <v>0</v>
      </c>
      <c r="K6214" s="64">
        <f t="shared" si="1685"/>
        <v>0</v>
      </c>
      <c r="L6214" s="64">
        <f t="shared" si="1685"/>
        <v>0</v>
      </c>
      <c r="M6214" s="64">
        <f t="shared" si="1685"/>
        <v>18.31988091582496</v>
      </c>
      <c r="N6214" s="64">
        <f t="shared" si="1685"/>
        <v>69.330384512075142</v>
      </c>
      <c r="O6214" s="121"/>
      <c r="P6214" s="177">
        <v>0</v>
      </c>
      <c r="Q6214" s="177">
        <v>0</v>
      </c>
      <c r="R6214" s="177">
        <v>0</v>
      </c>
      <c r="S6214" s="177">
        <v>0</v>
      </c>
      <c r="T6214" s="177">
        <v>0</v>
      </c>
      <c r="U6214" s="177">
        <v>0</v>
      </c>
      <c r="V6214" s="177">
        <v>0</v>
      </c>
      <c r="W6214" s="177">
        <v>0</v>
      </c>
      <c r="X6214" s="177">
        <v>0</v>
      </c>
      <c r="Y6214" s="177">
        <v>0</v>
      </c>
      <c r="Z6214" s="177">
        <v>0</v>
      </c>
      <c r="AA6214" s="177">
        <v>25.331403303970774</v>
      </c>
      <c r="AB6214" s="177">
        <v>20.976121778145469</v>
      </c>
      <c r="AC6214" s="177">
        <v>23.022859429958892</v>
      </c>
      <c r="AD6214" s="177">
        <v>0</v>
      </c>
      <c r="AE6214" s="177">
        <v>0</v>
      </c>
      <c r="AF6214" s="177">
        <v>18.31988091582496</v>
      </c>
      <c r="AG6214" s="177">
        <v>0</v>
      </c>
      <c r="AH6214" s="177">
        <v>0</v>
      </c>
      <c r="AI6214" s="177">
        <v>0</v>
      </c>
      <c r="AJ6214" s="177">
        <v>36.654801200329352</v>
      </c>
    </row>
    <row r="6215" spans="1:36" hidden="1" outlineLevel="1" x14ac:dyDescent="0.25">
      <c r="A6215" s="190">
        <f t="shared" si="1675"/>
        <v>2037</v>
      </c>
      <c r="B6215" s="55">
        <f t="shared" si="1676"/>
        <v>7</v>
      </c>
      <c r="C6215" s="55">
        <f t="shared" si="1677"/>
        <v>8</v>
      </c>
      <c r="D6215" s="55">
        <f t="shared" si="1672"/>
        <v>259</v>
      </c>
      <c r="F6215" s="63">
        <f t="shared" si="1682"/>
        <v>50222.333333333314</v>
      </c>
      <c r="G6215" s="64">
        <f t="shared" si="1674"/>
        <v>124.65916598741005</v>
      </c>
      <c r="H6215" s="64">
        <f t="shared" ref="H6215:N6224" si="1688">SUMIF($P$6:$AK$6,H$6,$P6215:$AK6215)</f>
        <v>0</v>
      </c>
      <c r="I6215" s="64">
        <f t="shared" si="1688"/>
        <v>42.905628357957013</v>
      </c>
      <c r="J6215" s="64">
        <f t="shared" si="1688"/>
        <v>0</v>
      </c>
      <c r="K6215" s="64">
        <f t="shared" si="1688"/>
        <v>0</v>
      </c>
      <c r="L6215" s="64">
        <f t="shared" si="1688"/>
        <v>0</v>
      </c>
      <c r="M6215" s="64">
        <f t="shared" si="1688"/>
        <v>15.365061413272546</v>
      </c>
      <c r="N6215" s="64">
        <f t="shared" si="1688"/>
        <v>66.388476216180493</v>
      </c>
      <c r="O6215" s="121"/>
      <c r="P6215" s="177">
        <v>0</v>
      </c>
      <c r="Q6215" s="177">
        <v>0</v>
      </c>
      <c r="R6215" s="177">
        <v>0</v>
      </c>
      <c r="S6215" s="177">
        <v>0</v>
      </c>
      <c r="T6215" s="177">
        <v>0</v>
      </c>
      <c r="U6215" s="177">
        <v>0</v>
      </c>
      <c r="V6215" s="177">
        <v>0</v>
      </c>
      <c r="W6215" s="177">
        <v>0</v>
      </c>
      <c r="X6215" s="177">
        <v>0</v>
      </c>
      <c r="Y6215" s="177">
        <v>0</v>
      </c>
      <c r="Z6215" s="177">
        <v>0</v>
      </c>
      <c r="AA6215" s="177">
        <v>24.0923846328877</v>
      </c>
      <c r="AB6215" s="177">
        <v>21.422050163296689</v>
      </c>
      <c r="AC6215" s="177">
        <v>20.8740414199961</v>
      </c>
      <c r="AD6215" s="177">
        <v>0</v>
      </c>
      <c r="AE6215" s="177">
        <v>0</v>
      </c>
      <c r="AF6215" s="177">
        <v>15.365061413272546</v>
      </c>
      <c r="AG6215" s="177">
        <v>0</v>
      </c>
      <c r="AH6215" s="177">
        <v>0</v>
      </c>
      <c r="AI6215" s="177">
        <v>0</v>
      </c>
      <c r="AJ6215" s="177">
        <v>42.905628357957013</v>
      </c>
    </row>
    <row r="6216" spans="1:36" hidden="1" outlineLevel="1" x14ac:dyDescent="0.25">
      <c r="A6216" s="190">
        <f t="shared" si="1675"/>
        <v>2037</v>
      </c>
      <c r="B6216" s="55">
        <f t="shared" si="1676"/>
        <v>7</v>
      </c>
      <c r="C6216" s="55">
        <f t="shared" si="1677"/>
        <v>9</v>
      </c>
      <c r="D6216" s="55">
        <f t="shared" si="1672"/>
        <v>259</v>
      </c>
      <c r="F6216" s="63">
        <f t="shared" si="1682"/>
        <v>50222.374999999978</v>
      </c>
      <c r="G6216" s="64">
        <f t="shared" si="1674"/>
        <v>117.93033061027057</v>
      </c>
      <c r="H6216" s="64">
        <f t="shared" si="1688"/>
        <v>0</v>
      </c>
      <c r="I6216" s="64">
        <f t="shared" si="1688"/>
        <v>46.325675761759534</v>
      </c>
      <c r="J6216" s="64">
        <f t="shared" si="1688"/>
        <v>0</v>
      </c>
      <c r="K6216" s="64">
        <f t="shared" si="1688"/>
        <v>0</v>
      </c>
      <c r="L6216" s="64">
        <f t="shared" si="1688"/>
        <v>0</v>
      </c>
      <c r="M6216" s="64">
        <f t="shared" si="1688"/>
        <v>12.804217844393786</v>
      </c>
      <c r="N6216" s="64">
        <f t="shared" si="1688"/>
        <v>58.800437004117256</v>
      </c>
      <c r="O6216" s="121"/>
      <c r="P6216" s="177">
        <v>0</v>
      </c>
      <c r="Q6216" s="177">
        <v>0</v>
      </c>
      <c r="R6216" s="177">
        <v>0</v>
      </c>
      <c r="S6216" s="177">
        <v>0</v>
      </c>
      <c r="T6216" s="177">
        <v>0</v>
      </c>
      <c r="U6216" s="177">
        <v>0</v>
      </c>
      <c r="V6216" s="177">
        <v>0</v>
      </c>
      <c r="W6216" s="177">
        <v>0</v>
      </c>
      <c r="X6216" s="177">
        <v>0</v>
      </c>
      <c r="Y6216" s="177">
        <v>0</v>
      </c>
      <c r="Z6216" s="177">
        <v>0</v>
      </c>
      <c r="AA6216" s="177">
        <v>21.343448999961431</v>
      </c>
      <c r="AB6216" s="177">
        <v>20.112855353398004</v>
      </c>
      <c r="AC6216" s="177">
        <v>17.344132650757821</v>
      </c>
      <c r="AD6216" s="177">
        <v>0</v>
      </c>
      <c r="AE6216" s="177">
        <v>0</v>
      </c>
      <c r="AF6216" s="177">
        <v>12.804217844393786</v>
      </c>
      <c r="AG6216" s="177">
        <v>0</v>
      </c>
      <c r="AH6216" s="177">
        <v>0</v>
      </c>
      <c r="AI6216" s="177">
        <v>0</v>
      </c>
      <c r="AJ6216" s="177">
        <v>46.325675761759534</v>
      </c>
    </row>
    <row r="6217" spans="1:36" hidden="1" outlineLevel="1" x14ac:dyDescent="0.25">
      <c r="A6217" s="190">
        <f t="shared" si="1675"/>
        <v>2037</v>
      </c>
      <c r="B6217" s="55">
        <f t="shared" si="1676"/>
        <v>7</v>
      </c>
      <c r="C6217" s="55">
        <f t="shared" si="1677"/>
        <v>10</v>
      </c>
      <c r="D6217" s="55">
        <f t="shared" si="1672"/>
        <v>259</v>
      </c>
      <c r="F6217" s="63">
        <f t="shared" si="1682"/>
        <v>50222.416666666642</v>
      </c>
      <c r="G6217" s="64">
        <f t="shared" si="1674"/>
        <v>111.14962484588614</v>
      </c>
      <c r="H6217" s="64">
        <f t="shared" si="1688"/>
        <v>0</v>
      </c>
      <c r="I6217" s="64">
        <f t="shared" si="1688"/>
        <v>47.775742496714294</v>
      </c>
      <c r="J6217" s="64">
        <f t="shared" si="1688"/>
        <v>0</v>
      </c>
      <c r="K6217" s="64">
        <f t="shared" si="1688"/>
        <v>0</v>
      </c>
      <c r="L6217" s="64">
        <f t="shared" si="1688"/>
        <v>0</v>
      </c>
      <c r="M6217" s="64">
        <f t="shared" si="1688"/>
        <v>10.834338176025511</v>
      </c>
      <c r="N6217" s="64">
        <f t="shared" si="1688"/>
        <v>52.539544173146325</v>
      </c>
      <c r="O6217" s="121"/>
      <c r="P6217" s="177">
        <v>0</v>
      </c>
      <c r="Q6217" s="177">
        <v>0</v>
      </c>
      <c r="R6217" s="177">
        <v>0</v>
      </c>
      <c r="S6217" s="177">
        <v>0</v>
      </c>
      <c r="T6217" s="177">
        <v>0</v>
      </c>
      <c r="U6217" s="177">
        <v>0</v>
      </c>
      <c r="V6217" s="177">
        <v>0</v>
      </c>
      <c r="W6217" s="177">
        <v>0</v>
      </c>
      <c r="X6217" s="177">
        <v>0</v>
      </c>
      <c r="Y6217" s="177">
        <v>0</v>
      </c>
      <c r="Z6217" s="177">
        <v>0</v>
      </c>
      <c r="AA6217" s="177">
        <v>18.107302788057982</v>
      </c>
      <c r="AB6217" s="177">
        <v>19.119006348107742</v>
      </c>
      <c r="AC6217" s="177">
        <v>15.313235036980604</v>
      </c>
      <c r="AD6217" s="177">
        <v>0</v>
      </c>
      <c r="AE6217" s="177">
        <v>0</v>
      </c>
      <c r="AF6217" s="177">
        <v>10.834338176025511</v>
      </c>
      <c r="AG6217" s="177">
        <v>0</v>
      </c>
      <c r="AH6217" s="177">
        <v>0</v>
      </c>
      <c r="AI6217" s="177">
        <v>0</v>
      </c>
      <c r="AJ6217" s="177">
        <v>47.775742496714294</v>
      </c>
    </row>
    <row r="6218" spans="1:36" hidden="1" outlineLevel="1" x14ac:dyDescent="0.25">
      <c r="A6218" s="190">
        <f t="shared" si="1675"/>
        <v>2037</v>
      </c>
      <c r="B6218" s="55">
        <f t="shared" si="1676"/>
        <v>7</v>
      </c>
      <c r="C6218" s="55">
        <f t="shared" si="1677"/>
        <v>11</v>
      </c>
      <c r="D6218" s="55">
        <f t="shared" si="1672"/>
        <v>259</v>
      </c>
      <c r="F6218" s="63">
        <f t="shared" si="1682"/>
        <v>50222.458333333307</v>
      </c>
      <c r="G6218" s="64">
        <f t="shared" si="1674"/>
        <v>107.67757717028091</v>
      </c>
      <c r="H6218" s="64">
        <f t="shared" si="1688"/>
        <v>0</v>
      </c>
      <c r="I6218" s="64">
        <f t="shared" si="1688"/>
        <v>47.392761036350251</v>
      </c>
      <c r="J6218" s="64">
        <f t="shared" si="1688"/>
        <v>0</v>
      </c>
      <c r="K6218" s="64">
        <f t="shared" si="1688"/>
        <v>0</v>
      </c>
      <c r="L6218" s="64">
        <f t="shared" si="1688"/>
        <v>0</v>
      </c>
      <c r="M6218" s="64">
        <f t="shared" si="1688"/>
        <v>9.652410375004548</v>
      </c>
      <c r="N6218" s="64">
        <f t="shared" si="1688"/>
        <v>50.632405758926112</v>
      </c>
      <c r="O6218" s="121"/>
      <c r="P6218" s="177">
        <v>0</v>
      </c>
      <c r="Q6218" s="177">
        <v>0</v>
      </c>
      <c r="R6218" s="177">
        <v>0</v>
      </c>
      <c r="S6218" s="177">
        <v>0</v>
      </c>
      <c r="T6218" s="177">
        <v>0</v>
      </c>
      <c r="U6218" s="177">
        <v>0</v>
      </c>
      <c r="V6218" s="177">
        <v>0</v>
      </c>
      <c r="W6218" s="177">
        <v>0</v>
      </c>
      <c r="X6218" s="177">
        <v>0</v>
      </c>
      <c r="Y6218" s="177">
        <v>0</v>
      </c>
      <c r="Z6218" s="177">
        <v>0</v>
      </c>
      <c r="AA6218" s="177">
        <v>17.491071676017587</v>
      </c>
      <c r="AB6218" s="177">
        <v>17.796088092530013</v>
      </c>
      <c r="AC6218" s="177">
        <v>15.345245990378519</v>
      </c>
      <c r="AD6218" s="177">
        <v>0</v>
      </c>
      <c r="AE6218" s="177">
        <v>0</v>
      </c>
      <c r="AF6218" s="177">
        <v>9.652410375004548</v>
      </c>
      <c r="AG6218" s="177">
        <v>0</v>
      </c>
      <c r="AH6218" s="177">
        <v>0</v>
      </c>
      <c r="AI6218" s="177">
        <v>0</v>
      </c>
      <c r="AJ6218" s="177">
        <v>47.392761036350251</v>
      </c>
    </row>
    <row r="6219" spans="1:36" hidden="1" outlineLevel="1" x14ac:dyDescent="0.25">
      <c r="A6219" s="190">
        <f t="shared" si="1675"/>
        <v>2037</v>
      </c>
      <c r="B6219" s="55">
        <f t="shared" si="1676"/>
        <v>7</v>
      </c>
      <c r="C6219" s="55">
        <f t="shared" si="1677"/>
        <v>12</v>
      </c>
      <c r="D6219" s="55">
        <f t="shared" si="1672"/>
        <v>259</v>
      </c>
      <c r="F6219" s="63">
        <f t="shared" si="1682"/>
        <v>50222.499999999971</v>
      </c>
      <c r="G6219" s="64">
        <f t="shared" si="1674"/>
        <v>107.83833288667333</v>
      </c>
      <c r="H6219" s="64">
        <f t="shared" si="1688"/>
        <v>0</v>
      </c>
      <c r="I6219" s="64">
        <f t="shared" si="1688"/>
        <v>45.73652602861484</v>
      </c>
      <c r="J6219" s="64">
        <f t="shared" si="1688"/>
        <v>0</v>
      </c>
      <c r="K6219" s="64">
        <f t="shared" si="1688"/>
        <v>0</v>
      </c>
      <c r="L6219" s="64">
        <f t="shared" si="1688"/>
        <v>0</v>
      </c>
      <c r="M6219" s="64">
        <f t="shared" si="1688"/>
        <v>8.7659645242388251</v>
      </c>
      <c r="N6219" s="64">
        <f t="shared" si="1688"/>
        <v>53.33584233381967</v>
      </c>
      <c r="O6219" s="121"/>
      <c r="P6219" s="177">
        <v>0</v>
      </c>
      <c r="Q6219" s="177">
        <v>0</v>
      </c>
      <c r="R6219" s="177">
        <v>0</v>
      </c>
      <c r="S6219" s="177">
        <v>0</v>
      </c>
      <c r="T6219" s="177">
        <v>0</v>
      </c>
      <c r="U6219" s="177">
        <v>0</v>
      </c>
      <c r="V6219" s="177">
        <v>0</v>
      </c>
      <c r="W6219" s="177">
        <v>0</v>
      </c>
      <c r="X6219" s="177">
        <v>0</v>
      </c>
      <c r="Y6219" s="177">
        <v>0</v>
      </c>
      <c r="Z6219" s="177">
        <v>0</v>
      </c>
      <c r="AA6219" s="177">
        <v>20.051081726875985</v>
      </c>
      <c r="AB6219" s="177">
        <v>16.596896949564261</v>
      </c>
      <c r="AC6219" s="177">
        <v>16.687863657379427</v>
      </c>
      <c r="AD6219" s="177">
        <v>0</v>
      </c>
      <c r="AE6219" s="177">
        <v>0</v>
      </c>
      <c r="AF6219" s="177">
        <v>8.7659645242388251</v>
      </c>
      <c r="AG6219" s="177">
        <v>0</v>
      </c>
      <c r="AH6219" s="177">
        <v>0</v>
      </c>
      <c r="AI6219" s="177">
        <v>0</v>
      </c>
      <c r="AJ6219" s="177">
        <v>45.73652602861484</v>
      </c>
    </row>
    <row r="6220" spans="1:36" hidden="1" outlineLevel="1" x14ac:dyDescent="0.25">
      <c r="A6220" s="190">
        <f t="shared" si="1675"/>
        <v>2037</v>
      </c>
      <c r="B6220" s="55">
        <f t="shared" si="1676"/>
        <v>7</v>
      </c>
      <c r="C6220" s="55">
        <f t="shared" si="1677"/>
        <v>13</v>
      </c>
      <c r="D6220" s="55">
        <f t="shared" si="1672"/>
        <v>259</v>
      </c>
      <c r="F6220" s="63">
        <f t="shared" si="1682"/>
        <v>50222.541666666635</v>
      </c>
      <c r="G6220" s="64">
        <f t="shared" si="1674"/>
        <v>111.94601127700909</v>
      </c>
      <c r="H6220" s="64">
        <f t="shared" si="1688"/>
        <v>0</v>
      </c>
      <c r="I6220" s="64">
        <f t="shared" si="1688"/>
        <v>43.960121356043459</v>
      </c>
      <c r="J6220" s="64">
        <f t="shared" si="1688"/>
        <v>0</v>
      </c>
      <c r="K6220" s="64">
        <f t="shared" si="1688"/>
        <v>0</v>
      </c>
      <c r="L6220" s="64">
        <f t="shared" si="1688"/>
        <v>0</v>
      </c>
      <c r="M6220" s="64">
        <f t="shared" si="1688"/>
        <v>9.0614464744940637</v>
      </c>
      <c r="N6220" s="64">
        <f t="shared" si="1688"/>
        <v>58.924443446471571</v>
      </c>
      <c r="O6220" s="121"/>
      <c r="P6220" s="177">
        <v>0</v>
      </c>
      <c r="Q6220" s="177">
        <v>0</v>
      </c>
      <c r="R6220" s="177">
        <v>0</v>
      </c>
      <c r="S6220" s="177">
        <v>0</v>
      </c>
      <c r="T6220" s="177">
        <v>0</v>
      </c>
      <c r="U6220" s="177">
        <v>0</v>
      </c>
      <c r="V6220" s="177">
        <v>0</v>
      </c>
      <c r="W6220" s="177">
        <v>0</v>
      </c>
      <c r="X6220" s="177">
        <v>0</v>
      </c>
      <c r="Y6220" s="177">
        <v>0</v>
      </c>
      <c r="Z6220" s="177">
        <v>0</v>
      </c>
      <c r="AA6220" s="177">
        <v>22.38949818045824</v>
      </c>
      <c r="AB6220" s="177">
        <v>17.537107168847257</v>
      </c>
      <c r="AC6220" s="177">
        <v>18.997838097166074</v>
      </c>
      <c r="AD6220" s="177">
        <v>0</v>
      </c>
      <c r="AE6220" s="177">
        <v>0</v>
      </c>
      <c r="AF6220" s="177">
        <v>9.0614464744940637</v>
      </c>
      <c r="AG6220" s="177">
        <v>0</v>
      </c>
      <c r="AH6220" s="177">
        <v>0</v>
      </c>
      <c r="AI6220" s="177">
        <v>0</v>
      </c>
      <c r="AJ6220" s="177">
        <v>43.960121356043459</v>
      </c>
    </row>
    <row r="6221" spans="1:36" hidden="1" outlineLevel="1" x14ac:dyDescent="0.25">
      <c r="A6221" s="190">
        <f t="shared" si="1675"/>
        <v>2037</v>
      </c>
      <c r="B6221" s="55">
        <f t="shared" si="1676"/>
        <v>7</v>
      </c>
      <c r="C6221" s="55">
        <f t="shared" si="1677"/>
        <v>14</v>
      </c>
      <c r="D6221" s="55">
        <f t="shared" si="1672"/>
        <v>259</v>
      </c>
      <c r="F6221" s="63">
        <f t="shared" si="1682"/>
        <v>50222.583333333299</v>
      </c>
      <c r="G6221" s="64">
        <f t="shared" si="1674"/>
        <v>114.44660315005902</v>
      </c>
      <c r="H6221" s="64">
        <f t="shared" si="1688"/>
        <v>0</v>
      </c>
      <c r="I6221" s="64">
        <f t="shared" si="1688"/>
        <v>44.483206632121608</v>
      </c>
      <c r="J6221" s="64">
        <f t="shared" si="1688"/>
        <v>0</v>
      </c>
      <c r="K6221" s="64">
        <f t="shared" si="1688"/>
        <v>0</v>
      </c>
      <c r="L6221" s="64">
        <f t="shared" si="1688"/>
        <v>0</v>
      </c>
      <c r="M6221" s="64">
        <f t="shared" si="1688"/>
        <v>9.3569284247493059</v>
      </c>
      <c r="N6221" s="64">
        <f t="shared" si="1688"/>
        <v>60.606468093188099</v>
      </c>
      <c r="O6221" s="121"/>
      <c r="P6221" s="177">
        <v>0</v>
      </c>
      <c r="Q6221" s="177">
        <v>0</v>
      </c>
      <c r="R6221" s="177">
        <v>0</v>
      </c>
      <c r="S6221" s="177">
        <v>0</v>
      </c>
      <c r="T6221" s="177">
        <v>0</v>
      </c>
      <c r="U6221" s="177">
        <v>0</v>
      </c>
      <c r="V6221" s="177">
        <v>0</v>
      </c>
      <c r="W6221" s="177">
        <v>0</v>
      </c>
      <c r="X6221" s="177">
        <v>0</v>
      </c>
      <c r="Y6221" s="177">
        <v>0</v>
      </c>
      <c r="Z6221" s="177">
        <v>0</v>
      </c>
      <c r="AA6221" s="177">
        <v>23.57959467391548</v>
      </c>
      <c r="AB6221" s="177">
        <v>19.234039298343763</v>
      </c>
      <c r="AC6221" s="177">
        <v>17.792834120928855</v>
      </c>
      <c r="AD6221" s="177">
        <v>0</v>
      </c>
      <c r="AE6221" s="177">
        <v>0</v>
      </c>
      <c r="AF6221" s="177">
        <v>9.3569284247493059</v>
      </c>
      <c r="AG6221" s="177">
        <v>0</v>
      </c>
      <c r="AH6221" s="177">
        <v>0</v>
      </c>
      <c r="AI6221" s="177">
        <v>0</v>
      </c>
      <c r="AJ6221" s="177">
        <v>44.483206632121608</v>
      </c>
    </row>
    <row r="6222" spans="1:36" hidden="1" outlineLevel="1" x14ac:dyDescent="0.25">
      <c r="A6222" s="190">
        <f t="shared" si="1675"/>
        <v>2037</v>
      </c>
      <c r="B6222" s="55">
        <f t="shared" si="1676"/>
        <v>7</v>
      </c>
      <c r="C6222" s="55">
        <f t="shared" si="1677"/>
        <v>15</v>
      </c>
      <c r="D6222" s="55">
        <f t="shared" si="1672"/>
        <v>259</v>
      </c>
      <c r="F6222" s="63">
        <f t="shared" si="1682"/>
        <v>50222.624999999964</v>
      </c>
      <c r="G6222" s="64">
        <f t="shared" si="1674"/>
        <v>117.23009786035412</v>
      </c>
      <c r="H6222" s="64">
        <f t="shared" si="1688"/>
        <v>0</v>
      </c>
      <c r="I6222" s="64">
        <f t="shared" si="1688"/>
        <v>42.605405895712465</v>
      </c>
      <c r="J6222" s="64">
        <f t="shared" si="1688"/>
        <v>0</v>
      </c>
      <c r="K6222" s="64">
        <f t="shared" si="1688"/>
        <v>0</v>
      </c>
      <c r="L6222" s="64">
        <f t="shared" si="1688"/>
        <v>0</v>
      </c>
      <c r="M6222" s="64">
        <f t="shared" si="1688"/>
        <v>9.2584344413308912</v>
      </c>
      <c r="N6222" s="64">
        <f t="shared" si="1688"/>
        <v>65.366257523310765</v>
      </c>
      <c r="O6222" s="121"/>
      <c r="P6222" s="177">
        <v>0</v>
      </c>
      <c r="Q6222" s="177">
        <v>0</v>
      </c>
      <c r="R6222" s="177">
        <v>0</v>
      </c>
      <c r="S6222" s="177">
        <v>0</v>
      </c>
      <c r="T6222" s="177">
        <v>0</v>
      </c>
      <c r="U6222" s="177">
        <v>0</v>
      </c>
      <c r="V6222" s="177">
        <v>0</v>
      </c>
      <c r="W6222" s="177">
        <v>0</v>
      </c>
      <c r="X6222" s="177">
        <v>0</v>
      </c>
      <c r="Y6222" s="177">
        <v>0</v>
      </c>
      <c r="Z6222" s="177">
        <v>0</v>
      </c>
      <c r="AA6222" s="177">
        <v>24.56090462300326</v>
      </c>
      <c r="AB6222" s="177">
        <v>21.162084866428017</v>
      </c>
      <c r="AC6222" s="177">
        <v>19.643268033879483</v>
      </c>
      <c r="AD6222" s="177">
        <v>0</v>
      </c>
      <c r="AE6222" s="177">
        <v>0</v>
      </c>
      <c r="AF6222" s="177">
        <v>9.2584344413308912</v>
      </c>
      <c r="AG6222" s="177">
        <v>0</v>
      </c>
      <c r="AH6222" s="177">
        <v>0</v>
      </c>
      <c r="AI6222" s="177">
        <v>0</v>
      </c>
      <c r="AJ6222" s="177">
        <v>42.605405895712465</v>
      </c>
    </row>
    <row r="6223" spans="1:36" hidden="1" outlineLevel="1" x14ac:dyDescent="0.25">
      <c r="A6223" s="190">
        <f t="shared" si="1675"/>
        <v>2037</v>
      </c>
      <c r="B6223" s="55">
        <f t="shared" si="1676"/>
        <v>7</v>
      </c>
      <c r="C6223" s="55">
        <f t="shared" si="1677"/>
        <v>16</v>
      </c>
      <c r="D6223" s="55">
        <f t="shared" ref="D6223:D6286" si="1689">MATCH(DATE(YEAR(F6223),B6223,1),$F$7505:$F$7816,0)</f>
        <v>259</v>
      </c>
      <c r="F6223" s="63">
        <f t="shared" si="1682"/>
        <v>50222.666666666628</v>
      </c>
      <c r="G6223" s="64">
        <f t="shared" ref="G6223:G6286" si="1690">SUM(H6223:N6223)</f>
        <v>120.10199026262967</v>
      </c>
      <c r="H6223" s="64">
        <f t="shared" si="1688"/>
        <v>0</v>
      </c>
      <c r="I6223" s="64">
        <f t="shared" si="1688"/>
        <v>36.462280249398347</v>
      </c>
      <c r="J6223" s="64">
        <f t="shared" si="1688"/>
        <v>0</v>
      </c>
      <c r="K6223" s="64">
        <f t="shared" si="1688"/>
        <v>0</v>
      </c>
      <c r="L6223" s="64">
        <f t="shared" si="1688"/>
        <v>0</v>
      </c>
      <c r="M6223" s="64">
        <f t="shared" si="1688"/>
        <v>10.046386308678201</v>
      </c>
      <c r="N6223" s="64">
        <f t="shared" si="1688"/>
        <v>73.593323704553114</v>
      </c>
      <c r="O6223" s="121"/>
      <c r="P6223" s="177">
        <v>0</v>
      </c>
      <c r="Q6223" s="177">
        <v>0</v>
      </c>
      <c r="R6223" s="177">
        <v>0</v>
      </c>
      <c r="S6223" s="177">
        <v>0</v>
      </c>
      <c r="T6223" s="177">
        <v>0</v>
      </c>
      <c r="U6223" s="177">
        <v>0</v>
      </c>
      <c r="V6223" s="177">
        <v>0</v>
      </c>
      <c r="W6223" s="177">
        <v>0</v>
      </c>
      <c r="X6223" s="177">
        <v>0</v>
      </c>
      <c r="Y6223" s="177">
        <v>0</v>
      </c>
      <c r="Z6223" s="177">
        <v>0</v>
      </c>
      <c r="AA6223" s="177">
        <v>30.266088375874499</v>
      </c>
      <c r="AB6223" s="177">
        <v>20.0659570734874</v>
      </c>
      <c r="AC6223" s="177">
        <v>23.261278255191211</v>
      </c>
      <c r="AD6223" s="177">
        <v>0</v>
      </c>
      <c r="AE6223" s="177">
        <v>0</v>
      </c>
      <c r="AF6223" s="177">
        <v>10.046386308678201</v>
      </c>
      <c r="AG6223" s="177">
        <v>0</v>
      </c>
      <c r="AH6223" s="177">
        <v>0</v>
      </c>
      <c r="AI6223" s="177">
        <v>0</v>
      </c>
      <c r="AJ6223" s="177">
        <v>36.462280249398347</v>
      </c>
    </row>
    <row r="6224" spans="1:36" hidden="1" outlineLevel="1" x14ac:dyDescent="0.25">
      <c r="A6224" s="190">
        <f t="shared" ref="A6224:A6287" si="1691">YEAR(F6224)</f>
        <v>2037</v>
      </c>
      <c r="B6224" s="55">
        <f t="shared" ref="B6224:B6287" si="1692">MONTH(F6224)</f>
        <v>7</v>
      </c>
      <c r="C6224" s="55">
        <f t="shared" ref="C6224:C6287" si="1693">HOUR(F6224)</f>
        <v>17</v>
      </c>
      <c r="D6224" s="55">
        <f t="shared" si="1689"/>
        <v>259</v>
      </c>
      <c r="F6224" s="63">
        <f t="shared" si="1682"/>
        <v>50222.708333333292</v>
      </c>
      <c r="G6224" s="64">
        <f t="shared" si="1690"/>
        <v>122.37054485737009</v>
      </c>
      <c r="H6224" s="64">
        <f t="shared" si="1688"/>
        <v>0</v>
      </c>
      <c r="I6224" s="64">
        <f t="shared" si="1688"/>
        <v>29.102091529576661</v>
      </c>
      <c r="J6224" s="64">
        <f t="shared" si="1688"/>
        <v>0</v>
      </c>
      <c r="K6224" s="64">
        <f t="shared" si="1688"/>
        <v>0</v>
      </c>
      <c r="L6224" s="64">
        <f t="shared" si="1688"/>
        <v>0</v>
      </c>
      <c r="M6224" s="64">
        <f t="shared" si="1688"/>
        <v>10.735844192607098</v>
      </c>
      <c r="N6224" s="64">
        <f t="shared" si="1688"/>
        <v>82.532609135186334</v>
      </c>
      <c r="O6224" s="121"/>
      <c r="P6224" s="177">
        <v>0</v>
      </c>
      <c r="Q6224" s="177">
        <v>0</v>
      </c>
      <c r="R6224" s="177">
        <v>0</v>
      </c>
      <c r="S6224" s="177">
        <v>0</v>
      </c>
      <c r="T6224" s="177">
        <v>0</v>
      </c>
      <c r="U6224" s="177">
        <v>0</v>
      </c>
      <c r="V6224" s="177">
        <v>0</v>
      </c>
      <c r="W6224" s="177">
        <v>0</v>
      </c>
      <c r="X6224" s="177">
        <v>0</v>
      </c>
      <c r="Y6224" s="177">
        <v>0</v>
      </c>
      <c r="Z6224" s="177">
        <v>0</v>
      </c>
      <c r="AA6224" s="177">
        <v>35.332744948106615</v>
      </c>
      <c r="AB6224" s="177">
        <v>22.794711273929138</v>
      </c>
      <c r="AC6224" s="177">
        <v>24.405152913150573</v>
      </c>
      <c r="AD6224" s="177">
        <v>0</v>
      </c>
      <c r="AE6224" s="177">
        <v>0</v>
      </c>
      <c r="AF6224" s="177">
        <v>10.735844192607098</v>
      </c>
      <c r="AG6224" s="177">
        <v>0</v>
      </c>
      <c r="AH6224" s="177">
        <v>0</v>
      </c>
      <c r="AI6224" s="177">
        <v>0</v>
      </c>
      <c r="AJ6224" s="177">
        <v>29.102091529576661</v>
      </c>
    </row>
    <row r="6225" spans="1:36" hidden="1" outlineLevel="1" x14ac:dyDescent="0.25">
      <c r="A6225" s="190">
        <f t="shared" si="1691"/>
        <v>2037</v>
      </c>
      <c r="B6225" s="55">
        <f t="shared" si="1692"/>
        <v>7</v>
      </c>
      <c r="C6225" s="55">
        <f t="shared" si="1693"/>
        <v>18</v>
      </c>
      <c r="D6225" s="55">
        <f t="shared" si="1689"/>
        <v>259</v>
      </c>
      <c r="F6225" s="63">
        <f t="shared" si="1682"/>
        <v>50222.749999999956</v>
      </c>
      <c r="G6225" s="64">
        <f t="shared" si="1690"/>
        <v>98.945026942324574</v>
      </c>
      <c r="H6225" s="64">
        <f t="shared" ref="H6225:N6234" si="1694">SUMIF($P$6:$AK$6,H$6,$P6225:$AK6225)</f>
        <v>0</v>
      </c>
      <c r="I6225" s="64">
        <f t="shared" si="1694"/>
        <v>13.0135157707036</v>
      </c>
      <c r="J6225" s="64">
        <f t="shared" si="1694"/>
        <v>0</v>
      </c>
      <c r="K6225" s="64">
        <f t="shared" si="1694"/>
        <v>0</v>
      </c>
      <c r="L6225" s="64">
        <f t="shared" si="1694"/>
        <v>0</v>
      </c>
      <c r="M6225" s="64">
        <f t="shared" si="1694"/>
        <v>11.425302076535996</v>
      </c>
      <c r="N6225" s="64">
        <f t="shared" si="1694"/>
        <v>74.506209095084984</v>
      </c>
      <c r="O6225" s="121"/>
      <c r="P6225" s="177">
        <v>0</v>
      </c>
      <c r="Q6225" s="177">
        <v>0</v>
      </c>
      <c r="R6225" s="177">
        <v>0</v>
      </c>
      <c r="S6225" s="177">
        <v>0</v>
      </c>
      <c r="T6225" s="177">
        <v>0</v>
      </c>
      <c r="U6225" s="177">
        <v>0</v>
      </c>
      <c r="V6225" s="177">
        <v>0</v>
      </c>
      <c r="W6225" s="177">
        <v>0</v>
      </c>
      <c r="X6225" s="177">
        <v>0</v>
      </c>
      <c r="Y6225" s="177">
        <v>0</v>
      </c>
      <c r="Z6225" s="177">
        <v>0</v>
      </c>
      <c r="AA6225" s="177">
        <v>27.885372126049084</v>
      </c>
      <c r="AB6225" s="177">
        <v>26.99761135628998</v>
      </c>
      <c r="AC6225" s="177">
        <v>19.623225612745916</v>
      </c>
      <c r="AD6225" s="177">
        <v>0</v>
      </c>
      <c r="AE6225" s="177">
        <v>0</v>
      </c>
      <c r="AF6225" s="177">
        <v>11.425302076535996</v>
      </c>
      <c r="AG6225" s="177">
        <v>0</v>
      </c>
      <c r="AH6225" s="177">
        <v>0</v>
      </c>
      <c r="AI6225" s="177">
        <v>0</v>
      </c>
      <c r="AJ6225" s="177">
        <v>13.0135157707036</v>
      </c>
    </row>
    <row r="6226" spans="1:36" hidden="1" outlineLevel="1" x14ac:dyDescent="0.25">
      <c r="A6226" s="190">
        <f t="shared" si="1691"/>
        <v>2037</v>
      </c>
      <c r="B6226" s="55">
        <f t="shared" si="1692"/>
        <v>7</v>
      </c>
      <c r="C6226" s="55">
        <f t="shared" si="1693"/>
        <v>19</v>
      </c>
      <c r="D6226" s="55">
        <f t="shared" si="1689"/>
        <v>259</v>
      </c>
      <c r="F6226" s="63">
        <f t="shared" si="1682"/>
        <v>50222.791666666621</v>
      </c>
      <c r="G6226" s="64">
        <f t="shared" si="1690"/>
        <v>85.912204777411034</v>
      </c>
      <c r="H6226" s="64">
        <f t="shared" si="1694"/>
        <v>0</v>
      </c>
      <c r="I6226" s="64">
        <f t="shared" si="1694"/>
        <v>6.3709844101654575E-2</v>
      </c>
      <c r="J6226" s="64">
        <f t="shared" si="1694"/>
        <v>0</v>
      </c>
      <c r="K6226" s="64">
        <f t="shared" si="1694"/>
        <v>0</v>
      </c>
      <c r="L6226" s="64">
        <f t="shared" si="1694"/>
        <v>0</v>
      </c>
      <c r="M6226" s="64">
        <f t="shared" si="1694"/>
        <v>14.478615562506821</v>
      </c>
      <c r="N6226" s="64">
        <f t="shared" si="1694"/>
        <v>71.369879370802565</v>
      </c>
      <c r="O6226" s="121"/>
      <c r="P6226" s="177">
        <v>0</v>
      </c>
      <c r="Q6226" s="177">
        <v>0</v>
      </c>
      <c r="R6226" s="177">
        <v>0</v>
      </c>
      <c r="S6226" s="177">
        <v>0</v>
      </c>
      <c r="T6226" s="177">
        <v>0</v>
      </c>
      <c r="U6226" s="177">
        <v>0</v>
      </c>
      <c r="V6226" s="177">
        <v>0</v>
      </c>
      <c r="W6226" s="177">
        <v>0</v>
      </c>
      <c r="X6226" s="177">
        <v>0</v>
      </c>
      <c r="Y6226" s="177">
        <v>0</v>
      </c>
      <c r="Z6226" s="177">
        <v>0</v>
      </c>
      <c r="AA6226" s="177">
        <v>24.389482204814378</v>
      </c>
      <c r="AB6226" s="177">
        <v>29.750100633139105</v>
      </c>
      <c r="AC6226" s="177">
        <v>17.230296532849085</v>
      </c>
      <c r="AD6226" s="177">
        <v>0</v>
      </c>
      <c r="AE6226" s="177">
        <v>0</v>
      </c>
      <c r="AF6226" s="177">
        <v>14.478615562506821</v>
      </c>
      <c r="AG6226" s="177">
        <v>0</v>
      </c>
      <c r="AH6226" s="177">
        <v>0</v>
      </c>
      <c r="AI6226" s="177">
        <v>0</v>
      </c>
      <c r="AJ6226" s="177">
        <v>6.3709844101654575E-2</v>
      </c>
    </row>
    <row r="6227" spans="1:36" hidden="1" outlineLevel="1" x14ac:dyDescent="0.25">
      <c r="A6227" s="190">
        <f t="shared" si="1691"/>
        <v>2037</v>
      </c>
      <c r="B6227" s="55">
        <f t="shared" si="1692"/>
        <v>7</v>
      </c>
      <c r="C6227" s="55">
        <f t="shared" si="1693"/>
        <v>20</v>
      </c>
      <c r="D6227" s="55">
        <f t="shared" si="1689"/>
        <v>259</v>
      </c>
      <c r="F6227" s="63">
        <f t="shared" si="1682"/>
        <v>50222.833333333285</v>
      </c>
      <c r="G6227" s="64">
        <f t="shared" si="1690"/>
        <v>88.912972024665777</v>
      </c>
      <c r="H6227" s="64">
        <f t="shared" si="1694"/>
        <v>0</v>
      </c>
      <c r="I6227" s="64">
        <f t="shared" si="1694"/>
        <v>0</v>
      </c>
      <c r="J6227" s="64">
        <f t="shared" si="1694"/>
        <v>0</v>
      </c>
      <c r="K6227" s="64">
        <f t="shared" si="1694"/>
        <v>0</v>
      </c>
      <c r="L6227" s="64">
        <f t="shared" si="1694"/>
        <v>0</v>
      </c>
      <c r="M6227" s="64">
        <f t="shared" si="1694"/>
        <v>17.728917015314472</v>
      </c>
      <c r="N6227" s="64">
        <f t="shared" si="1694"/>
        <v>71.184055009351312</v>
      </c>
      <c r="O6227" s="121"/>
      <c r="P6227" s="177">
        <v>0</v>
      </c>
      <c r="Q6227" s="177">
        <v>0</v>
      </c>
      <c r="R6227" s="177">
        <v>0</v>
      </c>
      <c r="S6227" s="177">
        <v>0</v>
      </c>
      <c r="T6227" s="177">
        <v>0</v>
      </c>
      <c r="U6227" s="177">
        <v>0</v>
      </c>
      <c r="V6227" s="177">
        <v>0</v>
      </c>
      <c r="W6227" s="177">
        <v>0</v>
      </c>
      <c r="X6227" s="177">
        <v>0</v>
      </c>
      <c r="Y6227" s="177">
        <v>0</v>
      </c>
      <c r="Z6227" s="177">
        <v>0</v>
      </c>
      <c r="AA6227" s="177">
        <v>25.469067320759883</v>
      </c>
      <c r="AB6227" s="177">
        <v>28.8005903491769</v>
      </c>
      <c r="AC6227" s="177">
        <v>16.914397339414524</v>
      </c>
      <c r="AD6227" s="177">
        <v>0</v>
      </c>
      <c r="AE6227" s="177">
        <v>0</v>
      </c>
      <c r="AF6227" s="177">
        <v>17.728917015314472</v>
      </c>
      <c r="AG6227" s="177">
        <v>0</v>
      </c>
      <c r="AH6227" s="177">
        <v>0</v>
      </c>
      <c r="AI6227" s="177">
        <v>0</v>
      </c>
      <c r="AJ6227" s="177">
        <v>0</v>
      </c>
    </row>
    <row r="6228" spans="1:36" hidden="1" outlineLevel="1" x14ac:dyDescent="0.25">
      <c r="A6228" s="190">
        <f t="shared" si="1691"/>
        <v>2037</v>
      </c>
      <c r="B6228" s="55">
        <f t="shared" si="1692"/>
        <v>7</v>
      </c>
      <c r="C6228" s="55">
        <f t="shared" si="1693"/>
        <v>21</v>
      </c>
      <c r="D6228" s="55">
        <f t="shared" si="1689"/>
        <v>259</v>
      </c>
      <c r="F6228" s="63">
        <f t="shared" si="1682"/>
        <v>50222.874999999949</v>
      </c>
      <c r="G6228" s="64">
        <f t="shared" si="1690"/>
        <v>83.53458086009816</v>
      </c>
      <c r="H6228" s="64">
        <f t="shared" si="1694"/>
        <v>0</v>
      </c>
      <c r="I6228" s="64">
        <f t="shared" si="1694"/>
        <v>0</v>
      </c>
      <c r="J6228" s="64">
        <f t="shared" si="1694"/>
        <v>0</v>
      </c>
      <c r="K6228" s="64">
        <f t="shared" si="1694"/>
        <v>0</v>
      </c>
      <c r="L6228" s="64">
        <f t="shared" si="1694"/>
        <v>0</v>
      </c>
      <c r="M6228" s="64">
        <f t="shared" si="1694"/>
        <v>19.403314733427507</v>
      </c>
      <c r="N6228" s="64">
        <f t="shared" si="1694"/>
        <v>64.131266126670653</v>
      </c>
      <c r="O6228" s="121"/>
      <c r="P6228" s="177">
        <v>0</v>
      </c>
      <c r="Q6228" s="177">
        <v>0</v>
      </c>
      <c r="R6228" s="177">
        <v>0</v>
      </c>
      <c r="S6228" s="177">
        <v>0</v>
      </c>
      <c r="T6228" s="177">
        <v>0</v>
      </c>
      <c r="U6228" s="177">
        <v>0</v>
      </c>
      <c r="V6228" s="177">
        <v>0</v>
      </c>
      <c r="W6228" s="177">
        <v>0</v>
      </c>
      <c r="X6228" s="177">
        <v>0</v>
      </c>
      <c r="Y6228" s="177">
        <v>0</v>
      </c>
      <c r="Z6228" s="177">
        <v>0</v>
      </c>
      <c r="AA6228" s="177">
        <v>22.498517094585459</v>
      </c>
      <c r="AB6228" s="177">
        <v>26.898069908197961</v>
      </c>
      <c r="AC6228" s="177">
        <v>14.734679123887238</v>
      </c>
      <c r="AD6228" s="177">
        <v>0</v>
      </c>
      <c r="AE6228" s="177">
        <v>0</v>
      </c>
      <c r="AF6228" s="177">
        <v>19.403314733427507</v>
      </c>
      <c r="AG6228" s="177">
        <v>0</v>
      </c>
      <c r="AH6228" s="177">
        <v>0</v>
      </c>
      <c r="AI6228" s="177">
        <v>0</v>
      </c>
      <c r="AJ6228" s="177">
        <v>0</v>
      </c>
    </row>
    <row r="6229" spans="1:36" hidden="1" outlineLevel="1" x14ac:dyDescent="0.25">
      <c r="A6229" s="190">
        <f t="shared" si="1691"/>
        <v>2037</v>
      </c>
      <c r="B6229" s="55">
        <f t="shared" si="1692"/>
        <v>7</v>
      </c>
      <c r="C6229" s="55">
        <f t="shared" si="1693"/>
        <v>22</v>
      </c>
      <c r="D6229" s="55">
        <f t="shared" si="1689"/>
        <v>259</v>
      </c>
      <c r="F6229" s="63">
        <f t="shared" si="1682"/>
        <v>50222.916666666613</v>
      </c>
      <c r="G6229" s="64">
        <f t="shared" si="1690"/>
        <v>78.208332158772251</v>
      </c>
      <c r="H6229" s="64">
        <f t="shared" si="1694"/>
        <v>0</v>
      </c>
      <c r="I6229" s="64">
        <f t="shared" si="1694"/>
        <v>0</v>
      </c>
      <c r="J6229" s="64">
        <f t="shared" si="1694"/>
        <v>0</v>
      </c>
      <c r="K6229" s="64">
        <f t="shared" si="1694"/>
        <v>0</v>
      </c>
      <c r="L6229" s="64">
        <f t="shared" si="1694"/>
        <v>0</v>
      </c>
      <c r="M6229" s="64">
        <f t="shared" si="1694"/>
        <v>20.979218468122131</v>
      </c>
      <c r="N6229" s="64">
        <f t="shared" si="1694"/>
        <v>57.229113690650117</v>
      </c>
      <c r="O6229" s="121"/>
      <c r="P6229" s="177">
        <v>0</v>
      </c>
      <c r="Q6229" s="177">
        <v>0</v>
      </c>
      <c r="R6229" s="177">
        <v>0</v>
      </c>
      <c r="S6229" s="177">
        <v>0</v>
      </c>
      <c r="T6229" s="177">
        <v>0</v>
      </c>
      <c r="U6229" s="177">
        <v>0</v>
      </c>
      <c r="V6229" s="177">
        <v>0</v>
      </c>
      <c r="W6229" s="177">
        <v>0</v>
      </c>
      <c r="X6229" s="177">
        <v>0</v>
      </c>
      <c r="Y6229" s="177">
        <v>0</v>
      </c>
      <c r="Z6229" s="177">
        <v>0</v>
      </c>
      <c r="AA6229" s="177">
        <v>22.338682886097196</v>
      </c>
      <c r="AB6229" s="177">
        <v>23.706671926123953</v>
      </c>
      <c r="AC6229" s="177">
        <v>11.183758878428966</v>
      </c>
      <c r="AD6229" s="177">
        <v>0</v>
      </c>
      <c r="AE6229" s="177">
        <v>0</v>
      </c>
      <c r="AF6229" s="177">
        <v>20.979218468122131</v>
      </c>
      <c r="AG6229" s="177">
        <v>0</v>
      </c>
      <c r="AH6229" s="177">
        <v>0</v>
      </c>
      <c r="AI6229" s="177">
        <v>0</v>
      </c>
      <c r="AJ6229" s="177">
        <v>0</v>
      </c>
    </row>
    <row r="6230" spans="1:36" hidden="1" outlineLevel="1" x14ac:dyDescent="0.25">
      <c r="A6230" s="190">
        <f t="shared" si="1691"/>
        <v>2037</v>
      </c>
      <c r="B6230" s="55">
        <f t="shared" si="1692"/>
        <v>7</v>
      </c>
      <c r="C6230" s="55">
        <f t="shared" si="1693"/>
        <v>23</v>
      </c>
      <c r="D6230" s="55">
        <f t="shared" si="1689"/>
        <v>259</v>
      </c>
      <c r="F6230" s="63">
        <f t="shared" si="1682"/>
        <v>50222.958333333278</v>
      </c>
      <c r="G6230" s="64">
        <f t="shared" si="1690"/>
        <v>83.124046708138565</v>
      </c>
      <c r="H6230" s="64">
        <f t="shared" si="1694"/>
        <v>0</v>
      </c>
      <c r="I6230" s="64">
        <f t="shared" si="1694"/>
        <v>0</v>
      </c>
      <c r="J6230" s="64">
        <f t="shared" si="1694"/>
        <v>0</v>
      </c>
      <c r="K6230" s="64">
        <f t="shared" si="1694"/>
        <v>0</v>
      </c>
      <c r="L6230" s="64">
        <f t="shared" si="1694"/>
        <v>0</v>
      </c>
      <c r="M6230" s="64">
        <f t="shared" si="1694"/>
        <v>23.737050003837716</v>
      </c>
      <c r="N6230" s="64">
        <f t="shared" si="1694"/>
        <v>59.386996704300842</v>
      </c>
      <c r="O6230" s="121"/>
      <c r="P6230" s="177">
        <v>0</v>
      </c>
      <c r="Q6230" s="177">
        <v>0</v>
      </c>
      <c r="R6230" s="177">
        <v>0</v>
      </c>
      <c r="S6230" s="177">
        <v>0</v>
      </c>
      <c r="T6230" s="177">
        <v>0</v>
      </c>
      <c r="U6230" s="177">
        <v>0</v>
      </c>
      <c r="V6230" s="177">
        <v>0</v>
      </c>
      <c r="W6230" s="177">
        <v>0</v>
      </c>
      <c r="X6230" s="177">
        <v>0</v>
      </c>
      <c r="Y6230" s="177">
        <v>0</v>
      </c>
      <c r="Z6230" s="177">
        <v>0</v>
      </c>
      <c r="AA6230" s="177">
        <v>24.184584758814076</v>
      </c>
      <c r="AB6230" s="177">
        <v>22.073171457082235</v>
      </c>
      <c r="AC6230" s="177">
        <v>13.12924048840453</v>
      </c>
      <c r="AD6230" s="177">
        <v>0</v>
      </c>
      <c r="AE6230" s="177">
        <v>0</v>
      </c>
      <c r="AF6230" s="177">
        <v>23.737050003837716</v>
      </c>
      <c r="AG6230" s="177">
        <v>0</v>
      </c>
      <c r="AH6230" s="177">
        <v>0</v>
      </c>
      <c r="AI6230" s="177">
        <v>0</v>
      </c>
      <c r="AJ6230" s="177">
        <v>0</v>
      </c>
    </row>
    <row r="6231" spans="1:36" hidden="1" outlineLevel="1" x14ac:dyDescent="0.25">
      <c r="A6231" s="190">
        <f t="shared" si="1691"/>
        <v>2037</v>
      </c>
      <c r="B6231" s="55">
        <f t="shared" si="1692"/>
        <v>8</v>
      </c>
      <c r="C6231" s="55">
        <f t="shared" si="1693"/>
        <v>0</v>
      </c>
      <c r="D6231" s="55">
        <f t="shared" si="1689"/>
        <v>260</v>
      </c>
      <c r="F6231" s="63">
        <f t="shared" ref="F6231" si="1695">EDATE(F6207,1)</f>
        <v>50253</v>
      </c>
      <c r="G6231" s="64">
        <f t="shared" si="1690"/>
        <v>85.928706136725367</v>
      </c>
      <c r="H6231" s="64">
        <f t="shared" si="1694"/>
        <v>0</v>
      </c>
      <c r="I6231" s="64">
        <f t="shared" si="1694"/>
        <v>0</v>
      </c>
      <c r="J6231" s="64">
        <f t="shared" si="1694"/>
        <v>0</v>
      </c>
      <c r="K6231" s="64">
        <f t="shared" si="1694"/>
        <v>0</v>
      </c>
      <c r="L6231" s="64">
        <f t="shared" si="1694"/>
        <v>0</v>
      </c>
      <c r="M6231" s="64">
        <f t="shared" si="1694"/>
        <v>22.40034084082135</v>
      </c>
      <c r="N6231" s="64">
        <f t="shared" si="1694"/>
        <v>63.52836529590401</v>
      </c>
      <c r="O6231" s="121"/>
      <c r="P6231" s="177">
        <v>0</v>
      </c>
      <c r="Q6231" s="177">
        <v>0</v>
      </c>
      <c r="R6231" s="177">
        <v>0</v>
      </c>
      <c r="S6231" s="177">
        <v>0</v>
      </c>
      <c r="T6231" s="177">
        <v>0</v>
      </c>
      <c r="U6231" s="177">
        <v>0</v>
      </c>
      <c r="V6231" s="177">
        <v>0</v>
      </c>
      <c r="W6231" s="177">
        <v>0</v>
      </c>
      <c r="X6231" s="177">
        <v>0</v>
      </c>
      <c r="Y6231" s="177">
        <v>0</v>
      </c>
      <c r="Z6231" s="177">
        <v>0</v>
      </c>
      <c r="AA6231" s="177">
        <v>24.414431296543793</v>
      </c>
      <c r="AB6231" s="177">
        <v>24.184194509210052</v>
      </c>
      <c r="AC6231" s="177">
        <v>14.929739490150173</v>
      </c>
      <c r="AD6231" s="177">
        <v>0</v>
      </c>
      <c r="AE6231" s="177">
        <v>0</v>
      </c>
      <c r="AF6231" s="177">
        <v>22.40034084082135</v>
      </c>
      <c r="AG6231" s="177">
        <v>0</v>
      </c>
      <c r="AH6231" s="177">
        <v>0</v>
      </c>
      <c r="AI6231" s="177">
        <v>0</v>
      </c>
      <c r="AJ6231" s="177">
        <v>0</v>
      </c>
    </row>
    <row r="6232" spans="1:36" hidden="1" outlineLevel="1" x14ac:dyDescent="0.25">
      <c r="A6232" s="190">
        <f t="shared" si="1691"/>
        <v>2037</v>
      </c>
      <c r="B6232" s="55">
        <f t="shared" si="1692"/>
        <v>8</v>
      </c>
      <c r="C6232" s="55">
        <f t="shared" si="1693"/>
        <v>1</v>
      </c>
      <c r="D6232" s="55">
        <f t="shared" si="1689"/>
        <v>260</v>
      </c>
      <c r="F6232" s="63">
        <f t="shared" ref="F6232" si="1696">F6231+1/24</f>
        <v>50253.041666666664</v>
      </c>
      <c r="G6232" s="64">
        <f t="shared" si="1690"/>
        <v>88.746791016494058</v>
      </c>
      <c r="H6232" s="64">
        <f t="shared" si="1694"/>
        <v>0</v>
      </c>
      <c r="I6232" s="64">
        <f t="shared" si="1694"/>
        <v>0</v>
      </c>
      <c r="J6232" s="64">
        <f t="shared" si="1694"/>
        <v>0</v>
      </c>
      <c r="K6232" s="64">
        <f t="shared" si="1694"/>
        <v>0</v>
      </c>
      <c r="L6232" s="64">
        <f t="shared" si="1694"/>
        <v>0</v>
      </c>
      <c r="M6232" s="64">
        <f t="shared" si="1694"/>
        <v>22.40034084082135</v>
      </c>
      <c r="N6232" s="64">
        <f t="shared" si="1694"/>
        <v>66.346450175672715</v>
      </c>
      <c r="O6232" s="121"/>
      <c r="P6232" s="177">
        <v>0</v>
      </c>
      <c r="Q6232" s="177">
        <v>0</v>
      </c>
      <c r="R6232" s="177">
        <v>0</v>
      </c>
      <c r="S6232" s="177">
        <v>0</v>
      </c>
      <c r="T6232" s="177">
        <v>0</v>
      </c>
      <c r="U6232" s="177">
        <v>0</v>
      </c>
      <c r="V6232" s="177">
        <v>0</v>
      </c>
      <c r="W6232" s="177">
        <v>0</v>
      </c>
      <c r="X6232" s="177">
        <v>0</v>
      </c>
      <c r="Y6232" s="177">
        <v>0</v>
      </c>
      <c r="Z6232" s="177">
        <v>0</v>
      </c>
      <c r="AA6232" s="177">
        <v>23.62880199493074</v>
      </c>
      <c r="AB6232" s="177">
        <v>26.058622117369978</v>
      </c>
      <c r="AC6232" s="177">
        <v>16.659026063372004</v>
      </c>
      <c r="AD6232" s="177">
        <v>0</v>
      </c>
      <c r="AE6232" s="177">
        <v>0</v>
      </c>
      <c r="AF6232" s="177">
        <v>22.40034084082135</v>
      </c>
      <c r="AG6232" s="177">
        <v>0</v>
      </c>
      <c r="AH6232" s="177">
        <v>0</v>
      </c>
      <c r="AI6232" s="177">
        <v>0</v>
      </c>
      <c r="AJ6232" s="177">
        <v>0</v>
      </c>
    </row>
    <row r="6233" spans="1:36" hidden="1" outlineLevel="1" x14ac:dyDescent="0.25">
      <c r="A6233" s="190">
        <f t="shared" si="1691"/>
        <v>2037</v>
      </c>
      <c r="B6233" s="55">
        <f t="shared" si="1692"/>
        <v>8</v>
      </c>
      <c r="C6233" s="55">
        <f t="shared" si="1693"/>
        <v>2</v>
      </c>
      <c r="D6233" s="55">
        <f t="shared" si="1689"/>
        <v>260</v>
      </c>
      <c r="F6233" s="63">
        <f t="shared" si="1682"/>
        <v>50253.083333333328</v>
      </c>
      <c r="G6233" s="64">
        <f t="shared" si="1690"/>
        <v>96.751378152288154</v>
      </c>
      <c r="H6233" s="64">
        <f t="shared" si="1694"/>
        <v>0</v>
      </c>
      <c r="I6233" s="64">
        <f t="shared" si="1694"/>
        <v>0</v>
      </c>
      <c r="J6233" s="64">
        <f t="shared" si="1694"/>
        <v>0</v>
      </c>
      <c r="K6233" s="64">
        <f t="shared" si="1694"/>
        <v>0</v>
      </c>
      <c r="L6233" s="64">
        <f t="shared" si="1694"/>
        <v>0</v>
      </c>
      <c r="M6233" s="64">
        <f t="shared" si="1694"/>
        <v>21.950534799841009</v>
      </c>
      <c r="N6233" s="64">
        <f t="shared" si="1694"/>
        <v>74.800843352447146</v>
      </c>
      <c r="O6233" s="121"/>
      <c r="P6233" s="177">
        <v>0</v>
      </c>
      <c r="Q6233" s="177">
        <v>0</v>
      </c>
      <c r="R6233" s="177">
        <v>0</v>
      </c>
      <c r="S6233" s="177">
        <v>0</v>
      </c>
      <c r="T6233" s="177">
        <v>0</v>
      </c>
      <c r="U6233" s="177">
        <v>0</v>
      </c>
      <c r="V6233" s="177">
        <v>0</v>
      </c>
      <c r="W6233" s="177">
        <v>0</v>
      </c>
      <c r="X6233" s="177">
        <v>0</v>
      </c>
      <c r="Y6233" s="177">
        <v>0</v>
      </c>
      <c r="Z6233" s="177">
        <v>0</v>
      </c>
      <c r="AA6233" s="177">
        <v>26.899159165834611</v>
      </c>
      <c r="AB6233" s="177">
        <v>27.187136122037469</v>
      </c>
      <c r="AC6233" s="177">
        <v>20.714548064575062</v>
      </c>
      <c r="AD6233" s="177">
        <v>0</v>
      </c>
      <c r="AE6233" s="177">
        <v>0</v>
      </c>
      <c r="AF6233" s="177">
        <v>21.950534799841009</v>
      </c>
      <c r="AG6233" s="177">
        <v>0</v>
      </c>
      <c r="AH6233" s="177">
        <v>0</v>
      </c>
      <c r="AI6233" s="177">
        <v>0</v>
      </c>
      <c r="AJ6233" s="177">
        <v>0</v>
      </c>
    </row>
    <row r="6234" spans="1:36" hidden="1" outlineLevel="1" x14ac:dyDescent="0.25">
      <c r="A6234" s="190">
        <f t="shared" si="1691"/>
        <v>2037</v>
      </c>
      <c r="B6234" s="55">
        <f t="shared" si="1692"/>
        <v>8</v>
      </c>
      <c r="C6234" s="55">
        <f t="shared" si="1693"/>
        <v>3</v>
      </c>
      <c r="D6234" s="55">
        <f t="shared" si="1689"/>
        <v>260</v>
      </c>
      <c r="F6234" s="63">
        <f t="shared" si="1682"/>
        <v>50253.124999999993</v>
      </c>
      <c r="G6234" s="64">
        <f t="shared" si="1690"/>
        <v>98.03093279046486</v>
      </c>
      <c r="H6234" s="64">
        <f t="shared" si="1694"/>
        <v>0</v>
      </c>
      <c r="I6234" s="64">
        <f t="shared" si="1694"/>
        <v>0</v>
      </c>
      <c r="J6234" s="64">
        <f t="shared" si="1694"/>
        <v>0</v>
      </c>
      <c r="K6234" s="64">
        <f t="shared" si="1694"/>
        <v>0</v>
      </c>
      <c r="L6234" s="64">
        <f t="shared" si="1694"/>
        <v>0</v>
      </c>
      <c r="M6234" s="64">
        <f t="shared" si="1694"/>
        <v>21.320806342468515</v>
      </c>
      <c r="N6234" s="64">
        <f t="shared" si="1694"/>
        <v>76.710126447996345</v>
      </c>
      <c r="O6234" s="121"/>
      <c r="P6234" s="177">
        <v>0</v>
      </c>
      <c r="Q6234" s="177">
        <v>0</v>
      </c>
      <c r="R6234" s="177">
        <v>0</v>
      </c>
      <c r="S6234" s="177">
        <v>0</v>
      </c>
      <c r="T6234" s="177">
        <v>0</v>
      </c>
      <c r="U6234" s="177">
        <v>0</v>
      </c>
      <c r="V6234" s="177">
        <v>0</v>
      </c>
      <c r="W6234" s="177">
        <v>0</v>
      </c>
      <c r="X6234" s="177">
        <v>0</v>
      </c>
      <c r="Y6234" s="177">
        <v>0</v>
      </c>
      <c r="Z6234" s="177">
        <v>0</v>
      </c>
      <c r="AA6234" s="177">
        <v>28.693519526621479</v>
      </c>
      <c r="AB6234" s="177">
        <v>26.771456246345089</v>
      </c>
      <c r="AC6234" s="177">
        <v>21.24515067502977</v>
      </c>
      <c r="AD6234" s="177">
        <v>0</v>
      </c>
      <c r="AE6234" s="177">
        <v>0</v>
      </c>
      <c r="AF6234" s="177">
        <v>21.320806342468515</v>
      </c>
      <c r="AG6234" s="177">
        <v>0</v>
      </c>
      <c r="AH6234" s="177">
        <v>0</v>
      </c>
      <c r="AI6234" s="177">
        <v>0</v>
      </c>
      <c r="AJ6234" s="177">
        <v>0</v>
      </c>
    </row>
    <row r="6235" spans="1:36" hidden="1" outlineLevel="1" x14ac:dyDescent="0.25">
      <c r="A6235" s="190">
        <f t="shared" si="1691"/>
        <v>2037</v>
      </c>
      <c r="B6235" s="55">
        <f t="shared" si="1692"/>
        <v>8</v>
      </c>
      <c r="C6235" s="55">
        <f t="shared" si="1693"/>
        <v>4</v>
      </c>
      <c r="D6235" s="55">
        <f t="shared" si="1689"/>
        <v>260</v>
      </c>
      <c r="F6235" s="63">
        <f t="shared" si="1682"/>
        <v>50253.166666666657</v>
      </c>
      <c r="G6235" s="64">
        <f t="shared" si="1690"/>
        <v>95.322397010208206</v>
      </c>
      <c r="H6235" s="64">
        <f t="shared" ref="H6235:N6244" si="1697">SUMIF($P$6:$AK$6,H$6,$P6235:$AK6235)</f>
        <v>0</v>
      </c>
      <c r="I6235" s="64">
        <f t="shared" si="1697"/>
        <v>0</v>
      </c>
      <c r="J6235" s="64">
        <f t="shared" si="1697"/>
        <v>0</v>
      </c>
      <c r="K6235" s="64">
        <f t="shared" si="1697"/>
        <v>0</v>
      </c>
      <c r="L6235" s="64">
        <f t="shared" si="1697"/>
        <v>0</v>
      </c>
      <c r="M6235" s="64">
        <f t="shared" si="1697"/>
        <v>20.151310635919614</v>
      </c>
      <c r="N6235" s="64">
        <f t="shared" si="1697"/>
        <v>75.171086374288592</v>
      </c>
      <c r="O6235" s="121"/>
      <c r="P6235" s="177">
        <v>0</v>
      </c>
      <c r="Q6235" s="177">
        <v>0</v>
      </c>
      <c r="R6235" s="177">
        <v>0</v>
      </c>
      <c r="S6235" s="177">
        <v>0</v>
      </c>
      <c r="T6235" s="177">
        <v>0</v>
      </c>
      <c r="U6235" s="177">
        <v>0</v>
      </c>
      <c r="V6235" s="177">
        <v>0</v>
      </c>
      <c r="W6235" s="177">
        <v>0</v>
      </c>
      <c r="X6235" s="177">
        <v>0</v>
      </c>
      <c r="Y6235" s="177">
        <v>0</v>
      </c>
      <c r="Z6235" s="177">
        <v>0</v>
      </c>
      <c r="AA6235" s="177">
        <v>28.073014648697018</v>
      </c>
      <c r="AB6235" s="177">
        <v>26.656933179630762</v>
      </c>
      <c r="AC6235" s="177">
        <v>20.441138545960818</v>
      </c>
      <c r="AD6235" s="177">
        <v>0</v>
      </c>
      <c r="AE6235" s="177">
        <v>0</v>
      </c>
      <c r="AF6235" s="177">
        <v>20.151310635919614</v>
      </c>
      <c r="AG6235" s="177">
        <v>0</v>
      </c>
      <c r="AH6235" s="177">
        <v>0</v>
      </c>
      <c r="AI6235" s="177">
        <v>0</v>
      </c>
      <c r="AJ6235" s="177">
        <v>0</v>
      </c>
    </row>
    <row r="6236" spans="1:36" hidden="1" outlineLevel="1" x14ac:dyDescent="0.25">
      <c r="A6236" s="190">
        <f t="shared" si="1691"/>
        <v>2037</v>
      </c>
      <c r="B6236" s="55">
        <f t="shared" si="1692"/>
        <v>8</v>
      </c>
      <c r="C6236" s="55">
        <f t="shared" si="1693"/>
        <v>5</v>
      </c>
      <c r="D6236" s="55">
        <f t="shared" si="1689"/>
        <v>260</v>
      </c>
      <c r="F6236" s="63">
        <f t="shared" si="1682"/>
        <v>50253.208333333321</v>
      </c>
      <c r="G6236" s="64">
        <f t="shared" si="1690"/>
        <v>87.064004764469971</v>
      </c>
      <c r="H6236" s="64">
        <f t="shared" si="1697"/>
        <v>0</v>
      </c>
      <c r="I6236" s="64">
        <f t="shared" si="1697"/>
        <v>0.5950319212524956</v>
      </c>
      <c r="J6236" s="64">
        <f t="shared" si="1697"/>
        <v>0</v>
      </c>
      <c r="K6236" s="64">
        <f t="shared" si="1697"/>
        <v>0</v>
      </c>
      <c r="L6236" s="64">
        <f t="shared" si="1697"/>
        <v>0</v>
      </c>
      <c r="M6236" s="64">
        <f t="shared" si="1697"/>
        <v>19.431620970351055</v>
      </c>
      <c r="N6236" s="64">
        <f t="shared" si="1697"/>
        <v>67.037351872866424</v>
      </c>
      <c r="O6236" s="121"/>
      <c r="P6236" s="177">
        <v>0</v>
      </c>
      <c r="Q6236" s="177">
        <v>0</v>
      </c>
      <c r="R6236" s="177">
        <v>0</v>
      </c>
      <c r="S6236" s="177">
        <v>0</v>
      </c>
      <c r="T6236" s="177">
        <v>0</v>
      </c>
      <c r="U6236" s="177">
        <v>0</v>
      </c>
      <c r="V6236" s="177">
        <v>0</v>
      </c>
      <c r="W6236" s="177">
        <v>0</v>
      </c>
      <c r="X6236" s="177">
        <v>0</v>
      </c>
      <c r="Y6236" s="177">
        <v>0</v>
      </c>
      <c r="Z6236" s="177">
        <v>0</v>
      </c>
      <c r="AA6236" s="177">
        <v>25.67598986925762</v>
      </c>
      <c r="AB6236" s="177">
        <v>23.111900461798676</v>
      </c>
      <c r="AC6236" s="177">
        <v>18.24946154181012</v>
      </c>
      <c r="AD6236" s="177">
        <v>0</v>
      </c>
      <c r="AE6236" s="177">
        <v>0</v>
      </c>
      <c r="AF6236" s="177">
        <v>19.431620970351055</v>
      </c>
      <c r="AG6236" s="177">
        <v>0</v>
      </c>
      <c r="AH6236" s="177">
        <v>0</v>
      </c>
      <c r="AI6236" s="177">
        <v>0</v>
      </c>
      <c r="AJ6236" s="177">
        <v>0.5950319212524956</v>
      </c>
    </row>
    <row r="6237" spans="1:36" hidden="1" outlineLevel="1" x14ac:dyDescent="0.25">
      <c r="A6237" s="190">
        <f t="shared" si="1691"/>
        <v>2037</v>
      </c>
      <c r="B6237" s="55">
        <f t="shared" si="1692"/>
        <v>8</v>
      </c>
      <c r="C6237" s="55">
        <f t="shared" si="1693"/>
        <v>6</v>
      </c>
      <c r="D6237" s="55">
        <f t="shared" si="1689"/>
        <v>260</v>
      </c>
      <c r="F6237" s="63">
        <f t="shared" si="1682"/>
        <v>50253.249999999985</v>
      </c>
      <c r="G6237" s="64">
        <f t="shared" si="1690"/>
        <v>97.744230162505858</v>
      </c>
      <c r="H6237" s="64">
        <f t="shared" si="1697"/>
        <v>0</v>
      </c>
      <c r="I6237" s="64">
        <f t="shared" si="1697"/>
        <v>15.412493392345633</v>
      </c>
      <c r="J6237" s="64">
        <f t="shared" si="1697"/>
        <v>0</v>
      </c>
      <c r="K6237" s="64">
        <f t="shared" si="1697"/>
        <v>0</v>
      </c>
      <c r="L6237" s="64">
        <f t="shared" si="1697"/>
        <v>0</v>
      </c>
      <c r="M6237" s="64">
        <f t="shared" si="1697"/>
        <v>18.98181492937071</v>
      </c>
      <c r="N6237" s="64">
        <f t="shared" si="1697"/>
        <v>63.34992184078952</v>
      </c>
      <c r="O6237" s="121"/>
      <c r="P6237" s="177">
        <v>0</v>
      </c>
      <c r="Q6237" s="177">
        <v>0</v>
      </c>
      <c r="R6237" s="177">
        <v>0</v>
      </c>
      <c r="S6237" s="177">
        <v>0</v>
      </c>
      <c r="T6237" s="177">
        <v>0</v>
      </c>
      <c r="U6237" s="177">
        <v>0</v>
      </c>
      <c r="V6237" s="177">
        <v>0</v>
      </c>
      <c r="W6237" s="177">
        <v>0</v>
      </c>
      <c r="X6237" s="177">
        <v>0</v>
      </c>
      <c r="Y6237" s="177">
        <v>0</v>
      </c>
      <c r="Z6237" s="177">
        <v>0</v>
      </c>
      <c r="AA6237" s="177">
        <v>22.413413215051314</v>
      </c>
      <c r="AB6237" s="177">
        <v>23.805377183851913</v>
      </c>
      <c r="AC6237" s="177">
        <v>17.131131441886293</v>
      </c>
      <c r="AD6237" s="177">
        <v>0</v>
      </c>
      <c r="AE6237" s="177">
        <v>0</v>
      </c>
      <c r="AF6237" s="177">
        <v>18.98181492937071</v>
      </c>
      <c r="AG6237" s="177">
        <v>0</v>
      </c>
      <c r="AH6237" s="177">
        <v>0</v>
      </c>
      <c r="AI6237" s="177">
        <v>0</v>
      </c>
      <c r="AJ6237" s="177">
        <v>15.412493392345633</v>
      </c>
    </row>
    <row r="6238" spans="1:36" hidden="1" outlineLevel="1" x14ac:dyDescent="0.25">
      <c r="A6238" s="190">
        <f t="shared" si="1691"/>
        <v>2037</v>
      </c>
      <c r="B6238" s="55">
        <f t="shared" si="1692"/>
        <v>8</v>
      </c>
      <c r="C6238" s="55">
        <f t="shared" si="1693"/>
        <v>7</v>
      </c>
      <c r="D6238" s="55">
        <f t="shared" si="1689"/>
        <v>260</v>
      </c>
      <c r="F6238" s="63">
        <f t="shared" si="1682"/>
        <v>50253.29166666665</v>
      </c>
      <c r="G6238" s="64">
        <f t="shared" si="1690"/>
        <v>121.56467186822266</v>
      </c>
      <c r="H6238" s="64">
        <f t="shared" si="1697"/>
        <v>0</v>
      </c>
      <c r="I6238" s="64">
        <f t="shared" si="1697"/>
        <v>35.938071660334835</v>
      </c>
      <c r="J6238" s="64">
        <f t="shared" si="1697"/>
        <v>0</v>
      </c>
      <c r="K6238" s="64">
        <f t="shared" si="1697"/>
        <v>0</v>
      </c>
      <c r="L6238" s="64">
        <f t="shared" si="1697"/>
        <v>0</v>
      </c>
      <c r="M6238" s="64">
        <f t="shared" si="1697"/>
        <v>16.642823516272898</v>
      </c>
      <c r="N6238" s="64">
        <f t="shared" si="1697"/>
        <v>68.983776691614921</v>
      </c>
      <c r="O6238" s="121"/>
      <c r="P6238" s="177">
        <v>0</v>
      </c>
      <c r="Q6238" s="177">
        <v>0</v>
      </c>
      <c r="R6238" s="177">
        <v>0</v>
      </c>
      <c r="S6238" s="177">
        <v>0</v>
      </c>
      <c r="T6238" s="177">
        <v>0</v>
      </c>
      <c r="U6238" s="177">
        <v>0</v>
      </c>
      <c r="V6238" s="177">
        <v>0</v>
      </c>
      <c r="W6238" s="177">
        <v>0</v>
      </c>
      <c r="X6238" s="177">
        <v>0</v>
      </c>
      <c r="Y6238" s="177">
        <v>0</v>
      </c>
      <c r="Z6238" s="177">
        <v>0</v>
      </c>
      <c r="AA6238" s="177">
        <v>23.955609484365809</v>
      </c>
      <c r="AB6238" s="177">
        <v>24.781789397438232</v>
      </c>
      <c r="AC6238" s="177">
        <v>20.246377809810884</v>
      </c>
      <c r="AD6238" s="177">
        <v>0</v>
      </c>
      <c r="AE6238" s="177">
        <v>0</v>
      </c>
      <c r="AF6238" s="177">
        <v>16.642823516272898</v>
      </c>
      <c r="AG6238" s="177">
        <v>0</v>
      </c>
      <c r="AH6238" s="177">
        <v>0</v>
      </c>
      <c r="AI6238" s="177">
        <v>0</v>
      </c>
      <c r="AJ6238" s="177">
        <v>35.938071660334835</v>
      </c>
    </row>
    <row r="6239" spans="1:36" hidden="1" outlineLevel="1" x14ac:dyDescent="0.25">
      <c r="A6239" s="190">
        <f t="shared" si="1691"/>
        <v>2037</v>
      </c>
      <c r="B6239" s="55">
        <f t="shared" si="1692"/>
        <v>8</v>
      </c>
      <c r="C6239" s="55">
        <f t="shared" si="1693"/>
        <v>8</v>
      </c>
      <c r="D6239" s="55">
        <f t="shared" si="1689"/>
        <v>260</v>
      </c>
      <c r="F6239" s="63">
        <f t="shared" si="1682"/>
        <v>50253.333333333314</v>
      </c>
      <c r="G6239" s="64">
        <f t="shared" si="1690"/>
        <v>131.25527344117035</v>
      </c>
      <c r="H6239" s="64">
        <f t="shared" si="1697"/>
        <v>0</v>
      </c>
      <c r="I6239" s="64">
        <f t="shared" si="1697"/>
        <v>45.925006776488054</v>
      </c>
      <c r="J6239" s="64">
        <f t="shared" si="1697"/>
        <v>0</v>
      </c>
      <c r="K6239" s="64">
        <f t="shared" si="1697"/>
        <v>0</v>
      </c>
      <c r="L6239" s="64">
        <f t="shared" si="1697"/>
        <v>0</v>
      </c>
      <c r="M6239" s="64">
        <f t="shared" si="1697"/>
        <v>13.854026062194734</v>
      </c>
      <c r="N6239" s="64">
        <f t="shared" si="1697"/>
        <v>71.476240602487565</v>
      </c>
      <c r="O6239" s="121"/>
      <c r="P6239" s="177">
        <v>0</v>
      </c>
      <c r="Q6239" s="177">
        <v>0</v>
      </c>
      <c r="R6239" s="177">
        <v>0</v>
      </c>
      <c r="S6239" s="177">
        <v>0</v>
      </c>
      <c r="T6239" s="177">
        <v>0</v>
      </c>
      <c r="U6239" s="177">
        <v>0</v>
      </c>
      <c r="V6239" s="177">
        <v>0</v>
      </c>
      <c r="W6239" s="177">
        <v>0</v>
      </c>
      <c r="X6239" s="177">
        <v>0</v>
      </c>
      <c r="Y6239" s="177">
        <v>0</v>
      </c>
      <c r="Z6239" s="177">
        <v>0</v>
      </c>
      <c r="AA6239" s="177">
        <v>24.970861426218228</v>
      </c>
      <c r="AB6239" s="177">
        <v>26.094401472097559</v>
      </c>
      <c r="AC6239" s="177">
        <v>20.410977704171785</v>
      </c>
      <c r="AD6239" s="177">
        <v>0</v>
      </c>
      <c r="AE6239" s="177">
        <v>0</v>
      </c>
      <c r="AF6239" s="177">
        <v>13.854026062194734</v>
      </c>
      <c r="AG6239" s="177">
        <v>0</v>
      </c>
      <c r="AH6239" s="177">
        <v>0</v>
      </c>
      <c r="AI6239" s="177">
        <v>0</v>
      </c>
      <c r="AJ6239" s="177">
        <v>45.925006776488054</v>
      </c>
    </row>
    <row r="6240" spans="1:36" hidden="1" outlineLevel="1" x14ac:dyDescent="0.25">
      <c r="A6240" s="190">
        <f t="shared" si="1691"/>
        <v>2037</v>
      </c>
      <c r="B6240" s="55">
        <f t="shared" si="1692"/>
        <v>8</v>
      </c>
      <c r="C6240" s="55">
        <f t="shared" si="1693"/>
        <v>9</v>
      </c>
      <c r="D6240" s="55">
        <f t="shared" si="1689"/>
        <v>260</v>
      </c>
      <c r="F6240" s="63">
        <f t="shared" si="1682"/>
        <v>50253.374999999978</v>
      </c>
      <c r="G6240" s="64">
        <f t="shared" si="1690"/>
        <v>125.05368385458716</v>
      </c>
      <c r="H6240" s="64">
        <f t="shared" si="1697"/>
        <v>0</v>
      </c>
      <c r="I6240" s="64">
        <f t="shared" si="1697"/>
        <v>46.045157822876781</v>
      </c>
      <c r="J6240" s="64">
        <f t="shared" si="1697"/>
        <v>0</v>
      </c>
      <c r="K6240" s="64">
        <f t="shared" si="1697"/>
        <v>0</v>
      </c>
      <c r="L6240" s="64">
        <f t="shared" si="1697"/>
        <v>0</v>
      </c>
      <c r="M6240" s="64">
        <f t="shared" si="1697"/>
        <v>12.32468552286155</v>
      </c>
      <c r="N6240" s="64">
        <f t="shared" si="1697"/>
        <v>66.683840508848832</v>
      </c>
      <c r="O6240" s="121"/>
      <c r="P6240" s="177">
        <v>0</v>
      </c>
      <c r="Q6240" s="177">
        <v>0</v>
      </c>
      <c r="R6240" s="177">
        <v>0</v>
      </c>
      <c r="S6240" s="177">
        <v>0</v>
      </c>
      <c r="T6240" s="177">
        <v>0</v>
      </c>
      <c r="U6240" s="177">
        <v>0</v>
      </c>
      <c r="V6240" s="177">
        <v>0</v>
      </c>
      <c r="W6240" s="177">
        <v>0</v>
      </c>
      <c r="X6240" s="177">
        <v>0</v>
      </c>
      <c r="Y6240" s="177">
        <v>0</v>
      </c>
      <c r="Z6240" s="177">
        <v>0</v>
      </c>
      <c r="AA6240" s="177">
        <v>22.775327601423754</v>
      </c>
      <c r="AB6240" s="177">
        <v>25.950902644927318</v>
      </c>
      <c r="AC6240" s="177">
        <v>17.957610262497759</v>
      </c>
      <c r="AD6240" s="177">
        <v>0</v>
      </c>
      <c r="AE6240" s="177">
        <v>0</v>
      </c>
      <c r="AF6240" s="177">
        <v>12.32468552286155</v>
      </c>
      <c r="AG6240" s="177">
        <v>0</v>
      </c>
      <c r="AH6240" s="177">
        <v>0</v>
      </c>
      <c r="AI6240" s="177">
        <v>0</v>
      </c>
      <c r="AJ6240" s="177">
        <v>46.045157822876781</v>
      </c>
    </row>
    <row r="6241" spans="1:36" hidden="1" outlineLevel="1" x14ac:dyDescent="0.25">
      <c r="A6241" s="190">
        <f t="shared" si="1691"/>
        <v>2037</v>
      </c>
      <c r="B6241" s="55">
        <f t="shared" si="1692"/>
        <v>8</v>
      </c>
      <c r="C6241" s="55">
        <f t="shared" si="1693"/>
        <v>10</v>
      </c>
      <c r="D6241" s="55">
        <f t="shared" si="1689"/>
        <v>260</v>
      </c>
      <c r="F6241" s="63">
        <f t="shared" si="1682"/>
        <v>50253.416666666642</v>
      </c>
      <c r="G6241" s="64">
        <f t="shared" si="1690"/>
        <v>113.46103340829791</v>
      </c>
      <c r="H6241" s="64">
        <f t="shared" si="1697"/>
        <v>0</v>
      </c>
      <c r="I6241" s="64">
        <f t="shared" si="1697"/>
        <v>45.329775017234851</v>
      </c>
      <c r="J6241" s="64">
        <f t="shared" si="1697"/>
        <v>0</v>
      </c>
      <c r="K6241" s="64">
        <f t="shared" si="1697"/>
        <v>0</v>
      </c>
      <c r="L6241" s="64">
        <f t="shared" si="1697"/>
        <v>0</v>
      </c>
      <c r="M6241" s="64">
        <f t="shared" si="1697"/>
        <v>10.615422567136225</v>
      </c>
      <c r="N6241" s="64">
        <f t="shared" si="1697"/>
        <v>57.515835823926835</v>
      </c>
      <c r="O6241" s="121"/>
      <c r="P6241" s="177">
        <v>0</v>
      </c>
      <c r="Q6241" s="177">
        <v>0</v>
      </c>
      <c r="R6241" s="177">
        <v>0</v>
      </c>
      <c r="S6241" s="177">
        <v>0</v>
      </c>
      <c r="T6241" s="177">
        <v>0</v>
      </c>
      <c r="U6241" s="177">
        <v>0</v>
      </c>
      <c r="V6241" s="177">
        <v>0</v>
      </c>
      <c r="W6241" s="177">
        <v>0</v>
      </c>
      <c r="X6241" s="177">
        <v>0</v>
      </c>
      <c r="Y6241" s="177">
        <v>0</v>
      </c>
      <c r="Z6241" s="177">
        <v>0</v>
      </c>
      <c r="AA6241" s="177">
        <v>18.588470134078896</v>
      </c>
      <c r="AB6241" s="177">
        <v>23.267819207600226</v>
      </c>
      <c r="AC6241" s="177">
        <v>15.659546482247713</v>
      </c>
      <c r="AD6241" s="177">
        <v>0</v>
      </c>
      <c r="AE6241" s="177">
        <v>0</v>
      </c>
      <c r="AF6241" s="177">
        <v>10.615422567136225</v>
      </c>
      <c r="AG6241" s="177">
        <v>0</v>
      </c>
      <c r="AH6241" s="177">
        <v>0</v>
      </c>
      <c r="AI6241" s="177">
        <v>0</v>
      </c>
      <c r="AJ6241" s="177">
        <v>45.329775017234851</v>
      </c>
    </row>
    <row r="6242" spans="1:36" hidden="1" outlineLevel="1" x14ac:dyDescent="0.25">
      <c r="A6242" s="190">
        <f t="shared" si="1691"/>
        <v>2037</v>
      </c>
      <c r="B6242" s="55">
        <f t="shared" si="1692"/>
        <v>8</v>
      </c>
      <c r="C6242" s="55">
        <f t="shared" si="1693"/>
        <v>11</v>
      </c>
      <c r="D6242" s="55">
        <f t="shared" si="1689"/>
        <v>260</v>
      </c>
      <c r="F6242" s="63">
        <f t="shared" si="1682"/>
        <v>50253.458333333307</v>
      </c>
      <c r="G6242" s="64">
        <f t="shared" si="1690"/>
        <v>105.57517552261405</v>
      </c>
      <c r="H6242" s="64">
        <f t="shared" si="1697"/>
        <v>0</v>
      </c>
      <c r="I6242" s="64">
        <f t="shared" si="1697"/>
        <v>44.887214525603689</v>
      </c>
      <c r="J6242" s="64">
        <f t="shared" si="1697"/>
        <v>0</v>
      </c>
      <c r="K6242" s="64">
        <f t="shared" si="1697"/>
        <v>0</v>
      </c>
      <c r="L6242" s="64">
        <f t="shared" si="1697"/>
        <v>0</v>
      </c>
      <c r="M6242" s="64">
        <f t="shared" si="1697"/>
        <v>9.8057716933715984</v>
      </c>
      <c r="N6242" s="64">
        <f t="shared" si="1697"/>
        <v>50.882189303638768</v>
      </c>
      <c r="O6242" s="121"/>
      <c r="P6242" s="177">
        <v>0</v>
      </c>
      <c r="Q6242" s="177">
        <v>0</v>
      </c>
      <c r="R6242" s="177">
        <v>0</v>
      </c>
      <c r="S6242" s="177">
        <v>0</v>
      </c>
      <c r="T6242" s="177">
        <v>0</v>
      </c>
      <c r="U6242" s="177">
        <v>0</v>
      </c>
      <c r="V6242" s="177">
        <v>0</v>
      </c>
      <c r="W6242" s="177">
        <v>0</v>
      </c>
      <c r="X6242" s="177">
        <v>0</v>
      </c>
      <c r="Y6242" s="177">
        <v>0</v>
      </c>
      <c r="Z6242" s="177">
        <v>0</v>
      </c>
      <c r="AA6242" s="177">
        <v>16.36230717653714</v>
      </c>
      <c r="AB6242" s="177">
        <v>19.072199794839168</v>
      </c>
      <c r="AC6242" s="177">
        <v>15.44768233226246</v>
      </c>
      <c r="AD6242" s="177">
        <v>0</v>
      </c>
      <c r="AE6242" s="177">
        <v>0</v>
      </c>
      <c r="AF6242" s="177">
        <v>9.8057716933715984</v>
      </c>
      <c r="AG6242" s="177">
        <v>0</v>
      </c>
      <c r="AH6242" s="177">
        <v>0</v>
      </c>
      <c r="AI6242" s="177">
        <v>0</v>
      </c>
      <c r="AJ6242" s="177">
        <v>44.887214525603689</v>
      </c>
    </row>
    <row r="6243" spans="1:36" hidden="1" outlineLevel="1" x14ac:dyDescent="0.25">
      <c r="A6243" s="190">
        <f t="shared" si="1691"/>
        <v>2037</v>
      </c>
      <c r="B6243" s="55">
        <f t="shared" si="1692"/>
        <v>8</v>
      </c>
      <c r="C6243" s="55">
        <f t="shared" si="1693"/>
        <v>12</v>
      </c>
      <c r="D6243" s="55">
        <f t="shared" si="1689"/>
        <v>260</v>
      </c>
      <c r="F6243" s="63">
        <f t="shared" si="1682"/>
        <v>50253.499999999971</v>
      </c>
      <c r="G6243" s="64">
        <f t="shared" si="1690"/>
        <v>105.44439126109587</v>
      </c>
      <c r="H6243" s="64">
        <f t="shared" si="1697"/>
        <v>0</v>
      </c>
      <c r="I6243" s="64">
        <f t="shared" si="1697"/>
        <v>44.390722598377579</v>
      </c>
      <c r="J6243" s="64">
        <f t="shared" si="1697"/>
        <v>0</v>
      </c>
      <c r="K6243" s="64">
        <f t="shared" si="1697"/>
        <v>0</v>
      </c>
      <c r="L6243" s="64">
        <f t="shared" si="1697"/>
        <v>0</v>
      </c>
      <c r="M6243" s="64">
        <f t="shared" si="1697"/>
        <v>9.7158104851755276</v>
      </c>
      <c r="N6243" s="64">
        <f t="shared" si="1697"/>
        <v>51.33785817754277</v>
      </c>
      <c r="O6243" s="121"/>
      <c r="P6243" s="177">
        <v>0</v>
      </c>
      <c r="Q6243" s="177">
        <v>0</v>
      </c>
      <c r="R6243" s="177">
        <v>0</v>
      </c>
      <c r="S6243" s="177">
        <v>0</v>
      </c>
      <c r="T6243" s="177">
        <v>0</v>
      </c>
      <c r="U6243" s="177">
        <v>0</v>
      </c>
      <c r="V6243" s="177">
        <v>0</v>
      </c>
      <c r="W6243" s="177">
        <v>0</v>
      </c>
      <c r="X6243" s="177">
        <v>0</v>
      </c>
      <c r="Y6243" s="177">
        <v>0</v>
      </c>
      <c r="Z6243" s="177">
        <v>0</v>
      </c>
      <c r="AA6243" s="177">
        <v>17.097815730703637</v>
      </c>
      <c r="AB6243" s="177">
        <v>17.314924049374337</v>
      </c>
      <c r="AC6243" s="177">
        <v>16.925118397464804</v>
      </c>
      <c r="AD6243" s="177">
        <v>0</v>
      </c>
      <c r="AE6243" s="177">
        <v>0</v>
      </c>
      <c r="AF6243" s="177">
        <v>9.7158104851755276</v>
      </c>
      <c r="AG6243" s="177">
        <v>0</v>
      </c>
      <c r="AH6243" s="177">
        <v>0</v>
      </c>
      <c r="AI6243" s="177">
        <v>0</v>
      </c>
      <c r="AJ6243" s="177">
        <v>44.390722598377579</v>
      </c>
    </row>
    <row r="6244" spans="1:36" hidden="1" outlineLevel="1" x14ac:dyDescent="0.25">
      <c r="A6244" s="190">
        <f t="shared" si="1691"/>
        <v>2037</v>
      </c>
      <c r="B6244" s="55">
        <f t="shared" si="1692"/>
        <v>8</v>
      </c>
      <c r="C6244" s="55">
        <f t="shared" si="1693"/>
        <v>13</v>
      </c>
      <c r="D6244" s="55">
        <f t="shared" si="1689"/>
        <v>260</v>
      </c>
      <c r="F6244" s="63">
        <f t="shared" si="1682"/>
        <v>50253.541666666635</v>
      </c>
      <c r="G6244" s="64">
        <f t="shared" si="1690"/>
        <v>107.21764311186892</v>
      </c>
      <c r="H6244" s="64">
        <f t="shared" si="1697"/>
        <v>0</v>
      </c>
      <c r="I6244" s="64">
        <f t="shared" si="1697"/>
        <v>44.546745186508367</v>
      </c>
      <c r="J6244" s="64">
        <f t="shared" si="1697"/>
        <v>0</v>
      </c>
      <c r="K6244" s="64">
        <f t="shared" si="1697"/>
        <v>0</v>
      </c>
      <c r="L6244" s="64">
        <f t="shared" si="1697"/>
        <v>0</v>
      </c>
      <c r="M6244" s="64">
        <f t="shared" si="1697"/>
        <v>9.8057716933715984</v>
      </c>
      <c r="N6244" s="64">
        <f t="shared" si="1697"/>
        <v>52.86512623198896</v>
      </c>
      <c r="O6244" s="121"/>
      <c r="P6244" s="177">
        <v>0</v>
      </c>
      <c r="Q6244" s="177">
        <v>0</v>
      </c>
      <c r="R6244" s="177">
        <v>0</v>
      </c>
      <c r="S6244" s="177">
        <v>0</v>
      </c>
      <c r="T6244" s="177">
        <v>0</v>
      </c>
      <c r="U6244" s="177">
        <v>0</v>
      </c>
      <c r="V6244" s="177">
        <v>0</v>
      </c>
      <c r="W6244" s="177">
        <v>0</v>
      </c>
      <c r="X6244" s="177">
        <v>0</v>
      </c>
      <c r="Y6244" s="177">
        <v>0</v>
      </c>
      <c r="Z6244" s="177">
        <v>0</v>
      </c>
      <c r="AA6244" s="177">
        <v>18.137724614491102</v>
      </c>
      <c r="AB6244" s="177">
        <v>16.299722308601606</v>
      </c>
      <c r="AC6244" s="177">
        <v>18.427679308896252</v>
      </c>
      <c r="AD6244" s="177">
        <v>0</v>
      </c>
      <c r="AE6244" s="177">
        <v>0</v>
      </c>
      <c r="AF6244" s="177">
        <v>9.8057716933715984</v>
      </c>
      <c r="AG6244" s="177">
        <v>0</v>
      </c>
      <c r="AH6244" s="177">
        <v>0</v>
      </c>
      <c r="AI6244" s="177">
        <v>0</v>
      </c>
      <c r="AJ6244" s="177">
        <v>44.546745186508367</v>
      </c>
    </row>
    <row r="6245" spans="1:36" hidden="1" outlineLevel="1" x14ac:dyDescent="0.25">
      <c r="A6245" s="190">
        <f t="shared" si="1691"/>
        <v>2037</v>
      </c>
      <c r="B6245" s="55">
        <f t="shared" si="1692"/>
        <v>8</v>
      </c>
      <c r="C6245" s="55">
        <f t="shared" si="1693"/>
        <v>14</v>
      </c>
      <c r="D6245" s="55">
        <f t="shared" si="1689"/>
        <v>260</v>
      </c>
      <c r="F6245" s="63">
        <f t="shared" si="1682"/>
        <v>50253.583333333299</v>
      </c>
      <c r="G6245" s="64">
        <f t="shared" si="1690"/>
        <v>110.50811394073312</v>
      </c>
      <c r="H6245" s="64">
        <f t="shared" ref="H6245:N6254" si="1698">SUMIF($P$6:$AK$6,H$6,$P6245:$AK6245)</f>
        <v>0</v>
      </c>
      <c r="I6245" s="64">
        <f t="shared" si="1698"/>
        <v>43.794758513531697</v>
      </c>
      <c r="J6245" s="64">
        <f t="shared" si="1698"/>
        <v>0</v>
      </c>
      <c r="K6245" s="64">
        <f t="shared" si="1698"/>
        <v>0</v>
      </c>
      <c r="L6245" s="64">
        <f t="shared" si="1698"/>
        <v>0</v>
      </c>
      <c r="M6245" s="64">
        <f t="shared" si="1698"/>
        <v>9.8057716933715984</v>
      </c>
      <c r="N6245" s="64">
        <f t="shared" si="1698"/>
        <v>56.907583733829824</v>
      </c>
      <c r="O6245" s="121"/>
      <c r="P6245" s="177">
        <v>0</v>
      </c>
      <c r="Q6245" s="177">
        <v>0</v>
      </c>
      <c r="R6245" s="177">
        <v>0</v>
      </c>
      <c r="S6245" s="177">
        <v>0</v>
      </c>
      <c r="T6245" s="177">
        <v>0</v>
      </c>
      <c r="U6245" s="177">
        <v>0</v>
      </c>
      <c r="V6245" s="177">
        <v>0</v>
      </c>
      <c r="W6245" s="177">
        <v>0</v>
      </c>
      <c r="X6245" s="177">
        <v>0</v>
      </c>
      <c r="Y6245" s="177">
        <v>0</v>
      </c>
      <c r="Z6245" s="177">
        <v>0</v>
      </c>
      <c r="AA6245" s="177">
        <v>20.212706576153138</v>
      </c>
      <c r="AB6245" s="177">
        <v>16.249164261501075</v>
      </c>
      <c r="AC6245" s="177">
        <v>20.445712896175607</v>
      </c>
      <c r="AD6245" s="177">
        <v>0</v>
      </c>
      <c r="AE6245" s="177">
        <v>0</v>
      </c>
      <c r="AF6245" s="177">
        <v>9.8057716933715984</v>
      </c>
      <c r="AG6245" s="177">
        <v>0</v>
      </c>
      <c r="AH6245" s="177">
        <v>0</v>
      </c>
      <c r="AI6245" s="177">
        <v>0</v>
      </c>
      <c r="AJ6245" s="177">
        <v>43.794758513531697</v>
      </c>
    </row>
    <row r="6246" spans="1:36" hidden="1" outlineLevel="1" x14ac:dyDescent="0.25">
      <c r="A6246" s="190">
        <f t="shared" si="1691"/>
        <v>2037</v>
      </c>
      <c r="B6246" s="55">
        <f t="shared" si="1692"/>
        <v>8</v>
      </c>
      <c r="C6246" s="55">
        <f t="shared" si="1693"/>
        <v>15</v>
      </c>
      <c r="D6246" s="55">
        <f t="shared" si="1689"/>
        <v>260</v>
      </c>
      <c r="F6246" s="63">
        <f t="shared" si="1682"/>
        <v>50253.624999999964</v>
      </c>
      <c r="G6246" s="64">
        <f t="shared" si="1690"/>
        <v>115.47532082013815</v>
      </c>
      <c r="H6246" s="64">
        <f t="shared" si="1698"/>
        <v>0</v>
      </c>
      <c r="I6246" s="64">
        <f t="shared" si="1698"/>
        <v>43.312081474180665</v>
      </c>
      <c r="J6246" s="64">
        <f t="shared" si="1698"/>
        <v>0</v>
      </c>
      <c r="K6246" s="64">
        <f t="shared" si="1698"/>
        <v>0</v>
      </c>
      <c r="L6246" s="64">
        <f t="shared" si="1698"/>
        <v>0</v>
      </c>
      <c r="M6246" s="64">
        <f t="shared" si="1698"/>
        <v>10.345538942548018</v>
      </c>
      <c r="N6246" s="64">
        <f t="shared" si="1698"/>
        <v>61.817700403409468</v>
      </c>
      <c r="O6246" s="121"/>
      <c r="P6246" s="177">
        <v>0</v>
      </c>
      <c r="Q6246" s="177">
        <v>0</v>
      </c>
      <c r="R6246" s="177">
        <v>0</v>
      </c>
      <c r="S6246" s="177">
        <v>0</v>
      </c>
      <c r="T6246" s="177">
        <v>0</v>
      </c>
      <c r="U6246" s="177">
        <v>0</v>
      </c>
      <c r="V6246" s="177">
        <v>0</v>
      </c>
      <c r="W6246" s="177">
        <v>0</v>
      </c>
      <c r="X6246" s="177">
        <v>0</v>
      </c>
      <c r="Y6246" s="177">
        <v>0</v>
      </c>
      <c r="Z6246" s="177">
        <v>0</v>
      </c>
      <c r="AA6246" s="177">
        <v>22.83529129987209</v>
      </c>
      <c r="AB6246" s="177">
        <v>18.075429971604326</v>
      </c>
      <c r="AC6246" s="177">
        <v>20.906979131933049</v>
      </c>
      <c r="AD6246" s="177">
        <v>0</v>
      </c>
      <c r="AE6246" s="177">
        <v>0</v>
      </c>
      <c r="AF6246" s="177">
        <v>10.345538942548018</v>
      </c>
      <c r="AG6246" s="177">
        <v>0</v>
      </c>
      <c r="AH6246" s="177">
        <v>0</v>
      </c>
      <c r="AI6246" s="177">
        <v>0</v>
      </c>
      <c r="AJ6246" s="177">
        <v>43.312081474180665</v>
      </c>
    </row>
    <row r="6247" spans="1:36" hidden="1" outlineLevel="1" x14ac:dyDescent="0.25">
      <c r="A6247" s="190">
        <f t="shared" si="1691"/>
        <v>2037</v>
      </c>
      <c r="B6247" s="55">
        <f t="shared" si="1692"/>
        <v>8</v>
      </c>
      <c r="C6247" s="55">
        <f t="shared" si="1693"/>
        <v>16</v>
      </c>
      <c r="D6247" s="55">
        <f t="shared" si="1689"/>
        <v>260</v>
      </c>
      <c r="F6247" s="63">
        <f t="shared" si="1682"/>
        <v>50253.666666666628</v>
      </c>
      <c r="G6247" s="64">
        <f t="shared" si="1690"/>
        <v>106.7610910334882</v>
      </c>
      <c r="H6247" s="64">
        <f t="shared" si="1698"/>
        <v>0</v>
      </c>
      <c r="I6247" s="64">
        <f t="shared" si="1698"/>
        <v>40.30598421470291</v>
      </c>
      <c r="J6247" s="64">
        <f t="shared" si="1698"/>
        <v>0</v>
      </c>
      <c r="K6247" s="64">
        <f t="shared" si="1698"/>
        <v>0</v>
      </c>
      <c r="L6247" s="64">
        <f t="shared" si="1698"/>
        <v>0</v>
      </c>
      <c r="M6247" s="64">
        <f t="shared" si="1698"/>
        <v>10.615422567136225</v>
      </c>
      <c r="N6247" s="64">
        <f t="shared" si="1698"/>
        <v>55.839684251649061</v>
      </c>
      <c r="O6247" s="121"/>
      <c r="P6247" s="177">
        <v>0</v>
      </c>
      <c r="Q6247" s="177">
        <v>0</v>
      </c>
      <c r="R6247" s="177">
        <v>0</v>
      </c>
      <c r="S6247" s="177">
        <v>0</v>
      </c>
      <c r="T6247" s="177">
        <v>0</v>
      </c>
      <c r="U6247" s="177">
        <v>0</v>
      </c>
      <c r="V6247" s="177">
        <v>0</v>
      </c>
      <c r="W6247" s="177">
        <v>0</v>
      </c>
      <c r="X6247" s="177">
        <v>0</v>
      </c>
      <c r="Y6247" s="177">
        <v>0</v>
      </c>
      <c r="Z6247" s="177">
        <v>0</v>
      </c>
      <c r="AA6247" s="177">
        <v>20.626726793014491</v>
      </c>
      <c r="AB6247" s="177">
        <v>19.25581334082635</v>
      </c>
      <c r="AC6247" s="177">
        <v>15.957144117808216</v>
      </c>
      <c r="AD6247" s="177">
        <v>0</v>
      </c>
      <c r="AE6247" s="177">
        <v>0</v>
      </c>
      <c r="AF6247" s="177">
        <v>10.615422567136225</v>
      </c>
      <c r="AG6247" s="177">
        <v>0</v>
      </c>
      <c r="AH6247" s="177">
        <v>0</v>
      </c>
      <c r="AI6247" s="177">
        <v>0</v>
      </c>
      <c r="AJ6247" s="177">
        <v>40.30598421470291</v>
      </c>
    </row>
    <row r="6248" spans="1:36" hidden="1" outlineLevel="1" x14ac:dyDescent="0.25">
      <c r="A6248" s="190">
        <f t="shared" si="1691"/>
        <v>2037</v>
      </c>
      <c r="B6248" s="55">
        <f t="shared" si="1692"/>
        <v>8</v>
      </c>
      <c r="C6248" s="55">
        <f t="shared" si="1693"/>
        <v>17</v>
      </c>
      <c r="D6248" s="55">
        <f t="shared" si="1689"/>
        <v>260</v>
      </c>
      <c r="F6248" s="63">
        <f t="shared" ref="F6248:F6311" si="1699">F6247+1/24</f>
        <v>50253.708333333292</v>
      </c>
      <c r="G6248" s="64">
        <f t="shared" si="1690"/>
        <v>101.62407994279286</v>
      </c>
      <c r="H6248" s="64">
        <f t="shared" si="1698"/>
        <v>0</v>
      </c>
      <c r="I6248" s="64">
        <f t="shared" si="1698"/>
        <v>24.115258344877613</v>
      </c>
      <c r="J6248" s="64">
        <f t="shared" si="1698"/>
        <v>0</v>
      </c>
      <c r="K6248" s="64">
        <f t="shared" si="1698"/>
        <v>0</v>
      </c>
      <c r="L6248" s="64">
        <f t="shared" si="1698"/>
        <v>0</v>
      </c>
      <c r="M6248" s="64">
        <f t="shared" si="1698"/>
        <v>11.425073440900853</v>
      </c>
      <c r="N6248" s="64">
        <f t="shared" si="1698"/>
        <v>66.083748157014398</v>
      </c>
      <c r="O6248" s="121"/>
      <c r="P6248" s="177">
        <v>0</v>
      </c>
      <c r="Q6248" s="177">
        <v>0</v>
      </c>
      <c r="R6248" s="177">
        <v>0</v>
      </c>
      <c r="S6248" s="177">
        <v>0</v>
      </c>
      <c r="T6248" s="177">
        <v>0</v>
      </c>
      <c r="U6248" s="177">
        <v>0</v>
      </c>
      <c r="V6248" s="177">
        <v>0</v>
      </c>
      <c r="W6248" s="177">
        <v>0</v>
      </c>
      <c r="X6248" s="177">
        <v>0</v>
      </c>
      <c r="Y6248" s="177">
        <v>0</v>
      </c>
      <c r="Z6248" s="177">
        <v>0</v>
      </c>
      <c r="AA6248" s="177">
        <v>26.721207225627104</v>
      </c>
      <c r="AB6248" s="177">
        <v>21.260433826453344</v>
      </c>
      <c r="AC6248" s="177">
        <v>18.10210710493395</v>
      </c>
      <c r="AD6248" s="177">
        <v>0</v>
      </c>
      <c r="AE6248" s="177">
        <v>0</v>
      </c>
      <c r="AF6248" s="177">
        <v>11.425073440900853</v>
      </c>
      <c r="AG6248" s="177">
        <v>0</v>
      </c>
      <c r="AH6248" s="177">
        <v>0</v>
      </c>
      <c r="AI6248" s="177">
        <v>0</v>
      </c>
      <c r="AJ6248" s="177">
        <v>24.115258344877613</v>
      </c>
    </row>
    <row r="6249" spans="1:36" hidden="1" outlineLevel="1" x14ac:dyDescent="0.25">
      <c r="A6249" s="190">
        <f t="shared" si="1691"/>
        <v>2037</v>
      </c>
      <c r="B6249" s="55">
        <f t="shared" si="1692"/>
        <v>8</v>
      </c>
      <c r="C6249" s="55">
        <f t="shared" si="1693"/>
        <v>18</v>
      </c>
      <c r="D6249" s="55">
        <f t="shared" si="1689"/>
        <v>260</v>
      </c>
      <c r="F6249" s="63">
        <f t="shared" si="1699"/>
        <v>50253.749999999956</v>
      </c>
      <c r="G6249" s="64">
        <f t="shared" si="1690"/>
        <v>89.188277039644632</v>
      </c>
      <c r="H6249" s="64">
        <f t="shared" si="1698"/>
        <v>0</v>
      </c>
      <c r="I6249" s="64">
        <f t="shared" si="1698"/>
        <v>1.7396568225777524</v>
      </c>
      <c r="J6249" s="64">
        <f t="shared" si="1698"/>
        <v>0</v>
      </c>
      <c r="K6249" s="64">
        <f t="shared" si="1698"/>
        <v>0</v>
      </c>
      <c r="L6249" s="64">
        <f t="shared" si="1698"/>
        <v>0</v>
      </c>
      <c r="M6249" s="64">
        <f t="shared" si="1698"/>
        <v>12.68453035564583</v>
      </c>
      <c r="N6249" s="64">
        <f t="shared" si="1698"/>
        <v>74.764089861421056</v>
      </c>
      <c r="O6249" s="121"/>
      <c r="P6249" s="177">
        <v>0</v>
      </c>
      <c r="Q6249" s="177">
        <v>0</v>
      </c>
      <c r="R6249" s="177">
        <v>0</v>
      </c>
      <c r="S6249" s="177">
        <v>0</v>
      </c>
      <c r="T6249" s="177">
        <v>0</v>
      </c>
      <c r="U6249" s="177">
        <v>0</v>
      </c>
      <c r="V6249" s="177">
        <v>0</v>
      </c>
      <c r="W6249" s="177">
        <v>0</v>
      </c>
      <c r="X6249" s="177">
        <v>0</v>
      </c>
      <c r="Y6249" s="177">
        <v>0</v>
      </c>
      <c r="Z6249" s="177">
        <v>0</v>
      </c>
      <c r="AA6249" s="177">
        <v>27.988011620995884</v>
      </c>
      <c r="AB6249" s="177">
        <v>25.992127371395263</v>
      </c>
      <c r="AC6249" s="177">
        <v>20.783950869029905</v>
      </c>
      <c r="AD6249" s="177">
        <v>0</v>
      </c>
      <c r="AE6249" s="177">
        <v>0</v>
      </c>
      <c r="AF6249" s="177">
        <v>12.68453035564583</v>
      </c>
      <c r="AG6249" s="177">
        <v>0</v>
      </c>
      <c r="AH6249" s="177">
        <v>0</v>
      </c>
      <c r="AI6249" s="177">
        <v>0</v>
      </c>
      <c r="AJ6249" s="177">
        <v>1.7396568225777524</v>
      </c>
    </row>
    <row r="6250" spans="1:36" hidden="1" outlineLevel="1" x14ac:dyDescent="0.25">
      <c r="A6250" s="190">
        <f t="shared" si="1691"/>
        <v>2037</v>
      </c>
      <c r="B6250" s="55">
        <f t="shared" si="1692"/>
        <v>8</v>
      </c>
      <c r="C6250" s="55">
        <f t="shared" si="1693"/>
        <v>19</v>
      </c>
      <c r="D6250" s="55">
        <f t="shared" si="1689"/>
        <v>260</v>
      </c>
      <c r="F6250" s="63">
        <f t="shared" si="1699"/>
        <v>50253.791666666621</v>
      </c>
      <c r="G6250" s="64">
        <f t="shared" si="1690"/>
        <v>84.61389277026143</v>
      </c>
      <c r="H6250" s="64">
        <f t="shared" si="1698"/>
        <v>0</v>
      </c>
      <c r="I6250" s="64">
        <f t="shared" si="1698"/>
        <v>0</v>
      </c>
      <c r="J6250" s="64">
        <f t="shared" si="1698"/>
        <v>0</v>
      </c>
      <c r="K6250" s="64">
        <f t="shared" si="1698"/>
        <v>0</v>
      </c>
      <c r="L6250" s="64">
        <f t="shared" si="1698"/>
        <v>0</v>
      </c>
      <c r="M6250" s="64">
        <f t="shared" si="1698"/>
        <v>14.393793311371152</v>
      </c>
      <c r="N6250" s="64">
        <f t="shared" si="1698"/>
        <v>70.220099458890274</v>
      </c>
      <c r="O6250" s="121"/>
      <c r="P6250" s="177">
        <v>0</v>
      </c>
      <c r="Q6250" s="177">
        <v>0</v>
      </c>
      <c r="R6250" s="177">
        <v>0</v>
      </c>
      <c r="S6250" s="177">
        <v>0</v>
      </c>
      <c r="T6250" s="177">
        <v>0</v>
      </c>
      <c r="U6250" s="177">
        <v>0</v>
      </c>
      <c r="V6250" s="177">
        <v>0</v>
      </c>
      <c r="W6250" s="177">
        <v>0</v>
      </c>
      <c r="X6250" s="177">
        <v>0</v>
      </c>
      <c r="Y6250" s="177">
        <v>0</v>
      </c>
      <c r="Z6250" s="177">
        <v>0</v>
      </c>
      <c r="AA6250" s="177">
        <v>25.177281478399145</v>
      </c>
      <c r="AB6250" s="177">
        <v>26.658089048599585</v>
      </c>
      <c r="AC6250" s="177">
        <v>18.384728931891544</v>
      </c>
      <c r="AD6250" s="177">
        <v>0</v>
      </c>
      <c r="AE6250" s="177">
        <v>0</v>
      </c>
      <c r="AF6250" s="177">
        <v>14.393793311371152</v>
      </c>
      <c r="AG6250" s="177">
        <v>0</v>
      </c>
      <c r="AH6250" s="177">
        <v>0</v>
      </c>
      <c r="AI6250" s="177">
        <v>0</v>
      </c>
      <c r="AJ6250" s="177">
        <v>0</v>
      </c>
    </row>
    <row r="6251" spans="1:36" hidden="1" outlineLevel="1" x14ac:dyDescent="0.25">
      <c r="A6251" s="190">
        <f t="shared" si="1691"/>
        <v>2037</v>
      </c>
      <c r="B6251" s="55">
        <f t="shared" si="1692"/>
        <v>8</v>
      </c>
      <c r="C6251" s="55">
        <f t="shared" si="1693"/>
        <v>20</v>
      </c>
      <c r="D6251" s="55">
        <f t="shared" si="1689"/>
        <v>260</v>
      </c>
      <c r="F6251" s="63">
        <f t="shared" si="1699"/>
        <v>50253.833333333285</v>
      </c>
      <c r="G6251" s="64">
        <f t="shared" si="1690"/>
        <v>83.66695219300874</v>
      </c>
      <c r="H6251" s="64">
        <f t="shared" si="1698"/>
        <v>0</v>
      </c>
      <c r="I6251" s="64">
        <f t="shared" si="1698"/>
        <v>0</v>
      </c>
      <c r="J6251" s="64">
        <f t="shared" si="1698"/>
        <v>0</v>
      </c>
      <c r="K6251" s="64">
        <f t="shared" si="1698"/>
        <v>0</v>
      </c>
      <c r="L6251" s="64">
        <f t="shared" si="1698"/>
        <v>0</v>
      </c>
      <c r="M6251" s="64">
        <f t="shared" si="1698"/>
        <v>16.372939891684684</v>
      </c>
      <c r="N6251" s="64">
        <f t="shared" si="1698"/>
        <v>67.294012301324059</v>
      </c>
      <c r="O6251" s="121"/>
      <c r="P6251" s="177">
        <v>0</v>
      </c>
      <c r="Q6251" s="177">
        <v>0</v>
      </c>
      <c r="R6251" s="177">
        <v>0</v>
      </c>
      <c r="S6251" s="177">
        <v>0</v>
      </c>
      <c r="T6251" s="177">
        <v>0</v>
      </c>
      <c r="U6251" s="177">
        <v>0</v>
      </c>
      <c r="V6251" s="177">
        <v>0</v>
      </c>
      <c r="W6251" s="177">
        <v>0</v>
      </c>
      <c r="X6251" s="177">
        <v>0</v>
      </c>
      <c r="Y6251" s="177">
        <v>0</v>
      </c>
      <c r="Z6251" s="177">
        <v>0</v>
      </c>
      <c r="AA6251" s="177">
        <v>24.296869645585708</v>
      </c>
      <c r="AB6251" s="177">
        <v>24.083825613694408</v>
      </c>
      <c r="AC6251" s="177">
        <v>18.913317042043943</v>
      </c>
      <c r="AD6251" s="177">
        <v>0</v>
      </c>
      <c r="AE6251" s="177">
        <v>0</v>
      </c>
      <c r="AF6251" s="177">
        <v>16.372939891684684</v>
      </c>
      <c r="AG6251" s="177">
        <v>0</v>
      </c>
      <c r="AH6251" s="177">
        <v>0</v>
      </c>
      <c r="AI6251" s="177">
        <v>0</v>
      </c>
      <c r="AJ6251" s="177">
        <v>0</v>
      </c>
    </row>
    <row r="6252" spans="1:36" hidden="1" outlineLevel="1" x14ac:dyDescent="0.25">
      <c r="A6252" s="190">
        <f t="shared" si="1691"/>
        <v>2037</v>
      </c>
      <c r="B6252" s="55">
        <f t="shared" si="1692"/>
        <v>8</v>
      </c>
      <c r="C6252" s="55">
        <f t="shared" si="1693"/>
        <v>21</v>
      </c>
      <c r="D6252" s="55">
        <f t="shared" si="1689"/>
        <v>260</v>
      </c>
      <c r="F6252" s="63">
        <f t="shared" si="1699"/>
        <v>50253.874999999949</v>
      </c>
      <c r="G6252" s="64">
        <f t="shared" si="1690"/>
        <v>83.011881394235346</v>
      </c>
      <c r="H6252" s="64">
        <f t="shared" si="1698"/>
        <v>0</v>
      </c>
      <c r="I6252" s="64">
        <f t="shared" si="1698"/>
        <v>0</v>
      </c>
      <c r="J6252" s="64">
        <f t="shared" si="1698"/>
        <v>0</v>
      </c>
      <c r="K6252" s="64">
        <f t="shared" si="1698"/>
        <v>0</v>
      </c>
      <c r="L6252" s="64">
        <f t="shared" si="1698"/>
        <v>0</v>
      </c>
      <c r="M6252" s="64">
        <f t="shared" si="1698"/>
        <v>18.98181492937071</v>
      </c>
      <c r="N6252" s="64">
        <f t="shared" si="1698"/>
        <v>64.030066464864632</v>
      </c>
      <c r="O6252" s="121"/>
      <c r="P6252" s="177">
        <v>0</v>
      </c>
      <c r="Q6252" s="177">
        <v>0</v>
      </c>
      <c r="R6252" s="177">
        <v>0</v>
      </c>
      <c r="S6252" s="177">
        <v>0</v>
      </c>
      <c r="T6252" s="177">
        <v>0</v>
      </c>
      <c r="U6252" s="177">
        <v>0</v>
      </c>
      <c r="V6252" s="177">
        <v>0</v>
      </c>
      <c r="W6252" s="177">
        <v>0</v>
      </c>
      <c r="X6252" s="177">
        <v>0</v>
      </c>
      <c r="Y6252" s="177">
        <v>0</v>
      </c>
      <c r="Z6252" s="177">
        <v>0</v>
      </c>
      <c r="AA6252" s="177">
        <v>23.770786288893522</v>
      </c>
      <c r="AB6252" s="177">
        <v>22.294762039956659</v>
      </c>
      <c r="AC6252" s="177">
        <v>17.964518136014455</v>
      </c>
      <c r="AD6252" s="177">
        <v>0</v>
      </c>
      <c r="AE6252" s="177">
        <v>0</v>
      </c>
      <c r="AF6252" s="177">
        <v>18.98181492937071</v>
      </c>
      <c r="AG6252" s="177">
        <v>0</v>
      </c>
      <c r="AH6252" s="177">
        <v>0</v>
      </c>
      <c r="AI6252" s="177">
        <v>0</v>
      </c>
      <c r="AJ6252" s="177">
        <v>0</v>
      </c>
    </row>
    <row r="6253" spans="1:36" hidden="1" outlineLevel="1" x14ac:dyDescent="0.25">
      <c r="A6253" s="190">
        <f t="shared" si="1691"/>
        <v>2037</v>
      </c>
      <c r="B6253" s="55">
        <f t="shared" si="1692"/>
        <v>8</v>
      </c>
      <c r="C6253" s="55">
        <f t="shared" si="1693"/>
        <v>22</v>
      </c>
      <c r="D6253" s="55">
        <f t="shared" si="1689"/>
        <v>260</v>
      </c>
      <c r="F6253" s="63">
        <f t="shared" si="1699"/>
        <v>50253.916666666613</v>
      </c>
      <c r="G6253" s="64">
        <f t="shared" si="1690"/>
        <v>76.992141711968344</v>
      </c>
      <c r="H6253" s="64">
        <f t="shared" si="1698"/>
        <v>0</v>
      </c>
      <c r="I6253" s="64">
        <f t="shared" si="1698"/>
        <v>0</v>
      </c>
      <c r="J6253" s="64">
        <f t="shared" si="1698"/>
        <v>0</v>
      </c>
      <c r="K6253" s="64">
        <f t="shared" si="1698"/>
        <v>0</v>
      </c>
      <c r="L6253" s="64">
        <f t="shared" si="1698"/>
        <v>0</v>
      </c>
      <c r="M6253" s="64">
        <f t="shared" si="1698"/>
        <v>21.140883926076381</v>
      </c>
      <c r="N6253" s="64">
        <f t="shared" si="1698"/>
        <v>55.85125778589196</v>
      </c>
      <c r="O6253" s="121"/>
      <c r="P6253" s="177">
        <v>0</v>
      </c>
      <c r="Q6253" s="177">
        <v>0</v>
      </c>
      <c r="R6253" s="177">
        <v>0</v>
      </c>
      <c r="S6253" s="177">
        <v>0</v>
      </c>
      <c r="T6253" s="177">
        <v>0</v>
      </c>
      <c r="U6253" s="177">
        <v>0</v>
      </c>
      <c r="V6253" s="177">
        <v>0</v>
      </c>
      <c r="W6253" s="177">
        <v>0</v>
      </c>
      <c r="X6253" s="177">
        <v>0</v>
      </c>
      <c r="Y6253" s="177">
        <v>0</v>
      </c>
      <c r="Z6253" s="177">
        <v>0</v>
      </c>
      <c r="AA6253" s="177">
        <v>20.787774719063627</v>
      </c>
      <c r="AB6253" s="177">
        <v>19.79130813475026</v>
      </c>
      <c r="AC6253" s="177">
        <v>15.272174932078075</v>
      </c>
      <c r="AD6253" s="177">
        <v>0</v>
      </c>
      <c r="AE6253" s="177">
        <v>0</v>
      </c>
      <c r="AF6253" s="177">
        <v>21.140883926076381</v>
      </c>
      <c r="AG6253" s="177">
        <v>0</v>
      </c>
      <c r="AH6253" s="177">
        <v>0</v>
      </c>
      <c r="AI6253" s="177">
        <v>0</v>
      </c>
      <c r="AJ6253" s="177">
        <v>0</v>
      </c>
    </row>
    <row r="6254" spans="1:36" hidden="1" outlineLevel="1" x14ac:dyDescent="0.25">
      <c r="A6254" s="190">
        <f t="shared" si="1691"/>
        <v>2037</v>
      </c>
      <c r="B6254" s="55">
        <f t="shared" si="1692"/>
        <v>8</v>
      </c>
      <c r="C6254" s="55">
        <f t="shared" si="1693"/>
        <v>23</v>
      </c>
      <c r="D6254" s="55">
        <f t="shared" si="1689"/>
        <v>260</v>
      </c>
      <c r="F6254" s="63">
        <f t="shared" si="1699"/>
        <v>50253.958333333278</v>
      </c>
      <c r="G6254" s="64">
        <f t="shared" si="1690"/>
        <v>82.646700714086535</v>
      </c>
      <c r="H6254" s="64">
        <f t="shared" si="1698"/>
        <v>0</v>
      </c>
      <c r="I6254" s="64">
        <f t="shared" si="1698"/>
        <v>0</v>
      </c>
      <c r="J6254" s="64">
        <f t="shared" si="1698"/>
        <v>0</v>
      </c>
      <c r="K6254" s="64">
        <f t="shared" si="1698"/>
        <v>0</v>
      </c>
      <c r="L6254" s="64">
        <f t="shared" si="1698"/>
        <v>0</v>
      </c>
      <c r="M6254" s="64">
        <f t="shared" si="1698"/>
        <v>22.13045721623315</v>
      </c>
      <c r="N6254" s="64">
        <f t="shared" si="1698"/>
        <v>60.516243497853381</v>
      </c>
      <c r="O6254" s="121"/>
      <c r="P6254" s="177">
        <v>0</v>
      </c>
      <c r="Q6254" s="177">
        <v>0</v>
      </c>
      <c r="R6254" s="177">
        <v>0</v>
      </c>
      <c r="S6254" s="177">
        <v>0</v>
      </c>
      <c r="T6254" s="177">
        <v>0</v>
      </c>
      <c r="U6254" s="177">
        <v>0</v>
      </c>
      <c r="V6254" s="177">
        <v>0</v>
      </c>
      <c r="W6254" s="177">
        <v>0</v>
      </c>
      <c r="X6254" s="177">
        <v>0</v>
      </c>
      <c r="Y6254" s="177">
        <v>0</v>
      </c>
      <c r="Z6254" s="177">
        <v>0</v>
      </c>
      <c r="AA6254" s="177">
        <v>23.6597628641643</v>
      </c>
      <c r="AB6254" s="177">
        <v>20.678437080739272</v>
      </c>
      <c r="AC6254" s="177">
        <v>16.178043552949813</v>
      </c>
      <c r="AD6254" s="177">
        <v>0</v>
      </c>
      <c r="AE6254" s="177">
        <v>0</v>
      </c>
      <c r="AF6254" s="177">
        <v>22.13045721623315</v>
      </c>
      <c r="AG6254" s="177">
        <v>0</v>
      </c>
      <c r="AH6254" s="177">
        <v>0</v>
      </c>
      <c r="AI6254" s="177">
        <v>0</v>
      </c>
      <c r="AJ6254" s="177">
        <v>0</v>
      </c>
    </row>
    <row r="6255" spans="1:36" hidden="1" outlineLevel="1" x14ac:dyDescent="0.25">
      <c r="A6255" s="190">
        <f t="shared" si="1691"/>
        <v>2037</v>
      </c>
      <c r="B6255" s="55">
        <f t="shared" si="1692"/>
        <v>9</v>
      </c>
      <c r="C6255" s="55">
        <f t="shared" si="1693"/>
        <v>0</v>
      </c>
      <c r="D6255" s="55">
        <f t="shared" si="1689"/>
        <v>261</v>
      </c>
      <c r="F6255" s="63">
        <f t="shared" ref="F6255" si="1700">EDATE(F6231,1)</f>
        <v>50284</v>
      </c>
      <c r="G6255" s="64">
        <f t="shared" si="1690"/>
        <v>89.040778524084985</v>
      </c>
      <c r="H6255" s="64">
        <f t="shared" ref="H6255:N6264" si="1701">SUMIF($P$6:$AK$6,H$6,$P6255:$AK6255)</f>
        <v>0</v>
      </c>
      <c r="I6255" s="64">
        <f t="shared" si="1701"/>
        <v>0</v>
      </c>
      <c r="J6255" s="64">
        <f t="shared" si="1701"/>
        <v>0</v>
      </c>
      <c r="K6255" s="64">
        <f t="shared" si="1701"/>
        <v>0</v>
      </c>
      <c r="L6255" s="64">
        <f t="shared" si="1701"/>
        <v>0</v>
      </c>
      <c r="M6255" s="64">
        <f t="shared" si="1701"/>
        <v>18.250223375866568</v>
      </c>
      <c r="N6255" s="64">
        <f t="shared" si="1701"/>
        <v>70.790555148218417</v>
      </c>
      <c r="O6255" s="121"/>
      <c r="P6255" s="177">
        <v>0</v>
      </c>
      <c r="Q6255" s="177">
        <v>0</v>
      </c>
      <c r="R6255" s="177">
        <v>0</v>
      </c>
      <c r="S6255" s="177">
        <v>0</v>
      </c>
      <c r="T6255" s="177">
        <v>0</v>
      </c>
      <c r="U6255" s="177">
        <v>0</v>
      </c>
      <c r="V6255" s="177">
        <v>0</v>
      </c>
      <c r="W6255" s="177">
        <v>0</v>
      </c>
      <c r="X6255" s="177">
        <v>0</v>
      </c>
      <c r="Y6255" s="177">
        <v>0</v>
      </c>
      <c r="Z6255" s="177">
        <v>0</v>
      </c>
      <c r="AA6255" s="177">
        <v>29.077503839777201</v>
      </c>
      <c r="AB6255" s="177">
        <v>27.30622891347549</v>
      </c>
      <c r="AC6255" s="177">
        <v>14.406822394965729</v>
      </c>
      <c r="AD6255" s="177">
        <v>0</v>
      </c>
      <c r="AE6255" s="177">
        <v>0</v>
      </c>
      <c r="AF6255" s="177">
        <v>18.250223375866568</v>
      </c>
      <c r="AG6255" s="177">
        <v>0</v>
      </c>
      <c r="AH6255" s="177">
        <v>0</v>
      </c>
      <c r="AI6255" s="177">
        <v>0</v>
      </c>
      <c r="AJ6255" s="177">
        <v>0</v>
      </c>
    </row>
    <row r="6256" spans="1:36" hidden="1" outlineLevel="1" x14ac:dyDescent="0.25">
      <c r="A6256" s="190">
        <f t="shared" si="1691"/>
        <v>2037</v>
      </c>
      <c r="B6256" s="55">
        <f t="shared" si="1692"/>
        <v>9</v>
      </c>
      <c r="C6256" s="55">
        <f t="shared" si="1693"/>
        <v>1</v>
      </c>
      <c r="D6256" s="55">
        <f t="shared" si="1689"/>
        <v>261</v>
      </c>
      <c r="F6256" s="63">
        <f t="shared" ref="F6256" si="1702">F6255+1/24</f>
        <v>50284.041666666664</v>
      </c>
      <c r="G6256" s="64">
        <f t="shared" si="1690"/>
        <v>92.985348515611037</v>
      </c>
      <c r="H6256" s="64">
        <f t="shared" si="1701"/>
        <v>0</v>
      </c>
      <c r="I6256" s="64">
        <f t="shared" si="1701"/>
        <v>0</v>
      </c>
      <c r="J6256" s="64">
        <f t="shared" si="1701"/>
        <v>0</v>
      </c>
      <c r="K6256" s="64">
        <f t="shared" si="1701"/>
        <v>0</v>
      </c>
      <c r="L6256" s="64">
        <f t="shared" si="1701"/>
        <v>0</v>
      </c>
      <c r="M6256" s="64">
        <f t="shared" si="1701"/>
        <v>18.544581817412801</v>
      </c>
      <c r="N6256" s="64">
        <f t="shared" si="1701"/>
        <v>74.440766698198232</v>
      </c>
      <c r="O6256" s="121"/>
      <c r="P6256" s="177">
        <v>0</v>
      </c>
      <c r="Q6256" s="177">
        <v>0</v>
      </c>
      <c r="R6256" s="177">
        <v>0</v>
      </c>
      <c r="S6256" s="177">
        <v>0</v>
      </c>
      <c r="T6256" s="177">
        <v>0</v>
      </c>
      <c r="U6256" s="177">
        <v>0</v>
      </c>
      <c r="V6256" s="177">
        <v>0</v>
      </c>
      <c r="W6256" s="177">
        <v>0</v>
      </c>
      <c r="X6256" s="177">
        <v>0</v>
      </c>
      <c r="Y6256" s="177">
        <v>0</v>
      </c>
      <c r="Z6256" s="177">
        <v>0</v>
      </c>
      <c r="AA6256" s="177">
        <v>30.120045988055367</v>
      </c>
      <c r="AB6256" s="177">
        <v>28.37544674880748</v>
      </c>
      <c r="AC6256" s="177">
        <v>15.945273961335394</v>
      </c>
      <c r="AD6256" s="177">
        <v>0</v>
      </c>
      <c r="AE6256" s="177">
        <v>0</v>
      </c>
      <c r="AF6256" s="177">
        <v>18.544581817412801</v>
      </c>
      <c r="AG6256" s="177">
        <v>0</v>
      </c>
      <c r="AH6256" s="177">
        <v>0</v>
      </c>
      <c r="AI6256" s="177">
        <v>0</v>
      </c>
      <c r="AJ6256" s="177">
        <v>0</v>
      </c>
    </row>
    <row r="6257" spans="1:36" hidden="1" outlineLevel="1" x14ac:dyDescent="0.25">
      <c r="A6257" s="190">
        <f t="shared" si="1691"/>
        <v>2037</v>
      </c>
      <c r="B6257" s="55">
        <f t="shared" si="1692"/>
        <v>9</v>
      </c>
      <c r="C6257" s="55">
        <f t="shared" si="1693"/>
        <v>2</v>
      </c>
      <c r="D6257" s="55">
        <f t="shared" si="1689"/>
        <v>261</v>
      </c>
      <c r="F6257" s="63">
        <f t="shared" si="1699"/>
        <v>50284.083333333328</v>
      </c>
      <c r="G6257" s="64">
        <f t="shared" si="1690"/>
        <v>98.940920983650727</v>
      </c>
      <c r="H6257" s="64">
        <f t="shared" si="1701"/>
        <v>0</v>
      </c>
      <c r="I6257" s="64">
        <f t="shared" si="1701"/>
        <v>0</v>
      </c>
      <c r="J6257" s="64">
        <f t="shared" si="1701"/>
        <v>0</v>
      </c>
      <c r="K6257" s="64">
        <f t="shared" si="1701"/>
        <v>0</v>
      </c>
      <c r="L6257" s="64">
        <f t="shared" si="1701"/>
        <v>0</v>
      </c>
      <c r="M6257" s="64">
        <f t="shared" si="1701"/>
        <v>18.152103895351157</v>
      </c>
      <c r="N6257" s="64">
        <f t="shared" si="1701"/>
        <v>80.788817088299567</v>
      </c>
      <c r="O6257" s="121"/>
      <c r="P6257" s="177">
        <v>0</v>
      </c>
      <c r="Q6257" s="177">
        <v>0</v>
      </c>
      <c r="R6257" s="177">
        <v>0</v>
      </c>
      <c r="S6257" s="177">
        <v>0</v>
      </c>
      <c r="T6257" s="177">
        <v>0</v>
      </c>
      <c r="U6257" s="177">
        <v>0</v>
      </c>
      <c r="V6257" s="177">
        <v>0</v>
      </c>
      <c r="W6257" s="177">
        <v>0</v>
      </c>
      <c r="X6257" s="177">
        <v>0</v>
      </c>
      <c r="Y6257" s="177">
        <v>0</v>
      </c>
      <c r="Z6257" s="177">
        <v>0</v>
      </c>
      <c r="AA6257" s="177">
        <v>31.84911403754025</v>
      </c>
      <c r="AB6257" s="177">
        <v>29.069163581771107</v>
      </c>
      <c r="AC6257" s="177">
        <v>19.870539468988213</v>
      </c>
      <c r="AD6257" s="177">
        <v>0</v>
      </c>
      <c r="AE6257" s="177">
        <v>0</v>
      </c>
      <c r="AF6257" s="177">
        <v>18.152103895351157</v>
      </c>
      <c r="AG6257" s="177">
        <v>0</v>
      </c>
      <c r="AH6257" s="177">
        <v>0</v>
      </c>
      <c r="AI6257" s="177">
        <v>0</v>
      </c>
      <c r="AJ6257" s="177">
        <v>0</v>
      </c>
    </row>
    <row r="6258" spans="1:36" hidden="1" outlineLevel="1" x14ac:dyDescent="0.25">
      <c r="A6258" s="190">
        <f t="shared" si="1691"/>
        <v>2037</v>
      </c>
      <c r="B6258" s="55">
        <f t="shared" si="1692"/>
        <v>9</v>
      </c>
      <c r="C6258" s="55">
        <f t="shared" si="1693"/>
        <v>3</v>
      </c>
      <c r="D6258" s="55">
        <f t="shared" si="1689"/>
        <v>261</v>
      </c>
      <c r="F6258" s="63">
        <f t="shared" si="1699"/>
        <v>50284.124999999993</v>
      </c>
      <c r="G6258" s="64">
        <f t="shared" si="1690"/>
        <v>106.2668343739418</v>
      </c>
      <c r="H6258" s="64">
        <f t="shared" si="1701"/>
        <v>0</v>
      </c>
      <c r="I6258" s="64">
        <f t="shared" si="1701"/>
        <v>0</v>
      </c>
      <c r="J6258" s="64">
        <f t="shared" si="1701"/>
        <v>0</v>
      </c>
      <c r="K6258" s="64">
        <f t="shared" si="1701"/>
        <v>0</v>
      </c>
      <c r="L6258" s="64">
        <f t="shared" si="1701"/>
        <v>0</v>
      </c>
      <c r="M6258" s="64">
        <f t="shared" si="1701"/>
        <v>17.367148051227868</v>
      </c>
      <c r="N6258" s="64">
        <f t="shared" si="1701"/>
        <v>88.899686322713933</v>
      </c>
      <c r="O6258" s="121"/>
      <c r="P6258" s="177">
        <v>0</v>
      </c>
      <c r="Q6258" s="177">
        <v>0</v>
      </c>
      <c r="R6258" s="177">
        <v>0</v>
      </c>
      <c r="S6258" s="177">
        <v>0</v>
      </c>
      <c r="T6258" s="177">
        <v>0</v>
      </c>
      <c r="U6258" s="177">
        <v>0</v>
      </c>
      <c r="V6258" s="177">
        <v>0</v>
      </c>
      <c r="W6258" s="177">
        <v>0</v>
      </c>
      <c r="X6258" s="177">
        <v>0</v>
      </c>
      <c r="Y6258" s="177">
        <v>0</v>
      </c>
      <c r="Z6258" s="177">
        <v>0</v>
      </c>
      <c r="AA6258" s="177">
        <v>35.205151150860928</v>
      </c>
      <c r="AB6258" s="177">
        <v>30.391993557402152</v>
      </c>
      <c r="AC6258" s="177">
        <v>23.30254161445086</v>
      </c>
      <c r="AD6258" s="177">
        <v>0</v>
      </c>
      <c r="AE6258" s="177">
        <v>0</v>
      </c>
      <c r="AF6258" s="177">
        <v>17.367148051227868</v>
      </c>
      <c r="AG6258" s="177">
        <v>0</v>
      </c>
      <c r="AH6258" s="177">
        <v>0</v>
      </c>
      <c r="AI6258" s="177">
        <v>0</v>
      </c>
      <c r="AJ6258" s="177">
        <v>0</v>
      </c>
    </row>
    <row r="6259" spans="1:36" hidden="1" outlineLevel="1" x14ac:dyDescent="0.25">
      <c r="A6259" s="190">
        <f t="shared" si="1691"/>
        <v>2037</v>
      </c>
      <c r="B6259" s="55">
        <f t="shared" si="1692"/>
        <v>9</v>
      </c>
      <c r="C6259" s="55">
        <f t="shared" si="1693"/>
        <v>4</v>
      </c>
      <c r="D6259" s="55">
        <f t="shared" si="1689"/>
        <v>261</v>
      </c>
      <c r="F6259" s="63">
        <f t="shared" si="1699"/>
        <v>50284.166666666657</v>
      </c>
      <c r="G6259" s="64">
        <f t="shared" si="1690"/>
        <v>109.44418053293536</v>
      </c>
      <c r="H6259" s="64">
        <f t="shared" si="1701"/>
        <v>0</v>
      </c>
      <c r="I6259" s="64">
        <f t="shared" si="1701"/>
        <v>0</v>
      </c>
      <c r="J6259" s="64">
        <f t="shared" si="1701"/>
        <v>0</v>
      </c>
      <c r="K6259" s="64">
        <f t="shared" si="1701"/>
        <v>0</v>
      </c>
      <c r="L6259" s="64">
        <f t="shared" si="1701"/>
        <v>0</v>
      </c>
      <c r="M6259" s="64">
        <f t="shared" si="1701"/>
        <v>15.895355843496688</v>
      </c>
      <c r="N6259" s="64">
        <f t="shared" si="1701"/>
        <v>93.548824689438675</v>
      </c>
      <c r="O6259" s="121"/>
      <c r="P6259" s="177">
        <v>0</v>
      </c>
      <c r="Q6259" s="177">
        <v>0</v>
      </c>
      <c r="R6259" s="177">
        <v>0</v>
      </c>
      <c r="S6259" s="177">
        <v>0</v>
      </c>
      <c r="T6259" s="177">
        <v>0</v>
      </c>
      <c r="U6259" s="177">
        <v>0</v>
      </c>
      <c r="V6259" s="177">
        <v>0</v>
      </c>
      <c r="W6259" s="177">
        <v>0</v>
      </c>
      <c r="X6259" s="177">
        <v>0</v>
      </c>
      <c r="Y6259" s="177">
        <v>0</v>
      </c>
      <c r="Z6259" s="177">
        <v>0</v>
      </c>
      <c r="AA6259" s="177">
        <v>36.805510398034038</v>
      </c>
      <c r="AB6259" s="177">
        <v>31.100366087911475</v>
      </c>
      <c r="AC6259" s="177">
        <v>25.642948203493155</v>
      </c>
      <c r="AD6259" s="177">
        <v>0</v>
      </c>
      <c r="AE6259" s="177">
        <v>0</v>
      </c>
      <c r="AF6259" s="177">
        <v>15.895355843496688</v>
      </c>
      <c r="AG6259" s="177">
        <v>0</v>
      </c>
      <c r="AH6259" s="177">
        <v>0</v>
      </c>
      <c r="AI6259" s="177">
        <v>0</v>
      </c>
      <c r="AJ6259" s="177">
        <v>0</v>
      </c>
    </row>
    <row r="6260" spans="1:36" hidden="1" outlineLevel="1" x14ac:dyDescent="0.25">
      <c r="A6260" s="190">
        <f t="shared" si="1691"/>
        <v>2037</v>
      </c>
      <c r="B6260" s="55">
        <f t="shared" si="1692"/>
        <v>9</v>
      </c>
      <c r="C6260" s="55">
        <f t="shared" si="1693"/>
        <v>5</v>
      </c>
      <c r="D6260" s="55">
        <f t="shared" si="1689"/>
        <v>261</v>
      </c>
      <c r="F6260" s="63">
        <f t="shared" si="1699"/>
        <v>50284.208333333321</v>
      </c>
      <c r="G6260" s="64">
        <f t="shared" si="1690"/>
        <v>114.11641596032965</v>
      </c>
      <c r="H6260" s="64">
        <f t="shared" si="1701"/>
        <v>0</v>
      </c>
      <c r="I6260" s="64">
        <f t="shared" si="1701"/>
        <v>0</v>
      </c>
      <c r="J6260" s="64">
        <f t="shared" si="1701"/>
        <v>0</v>
      </c>
      <c r="K6260" s="64">
        <f t="shared" si="1701"/>
        <v>0</v>
      </c>
      <c r="L6260" s="64">
        <f t="shared" si="1701"/>
        <v>0</v>
      </c>
      <c r="M6260" s="64">
        <f t="shared" si="1701"/>
        <v>15.404758440919633</v>
      </c>
      <c r="N6260" s="64">
        <f t="shared" si="1701"/>
        <v>98.711657519410011</v>
      </c>
      <c r="O6260" s="121"/>
      <c r="P6260" s="177">
        <v>0</v>
      </c>
      <c r="Q6260" s="177">
        <v>0</v>
      </c>
      <c r="R6260" s="177">
        <v>0</v>
      </c>
      <c r="S6260" s="177">
        <v>0</v>
      </c>
      <c r="T6260" s="177">
        <v>0</v>
      </c>
      <c r="U6260" s="177">
        <v>0</v>
      </c>
      <c r="V6260" s="177">
        <v>0</v>
      </c>
      <c r="W6260" s="177">
        <v>0</v>
      </c>
      <c r="X6260" s="177">
        <v>0</v>
      </c>
      <c r="Y6260" s="177">
        <v>0</v>
      </c>
      <c r="Z6260" s="177">
        <v>0</v>
      </c>
      <c r="AA6260" s="177">
        <v>38.80186285069599</v>
      </c>
      <c r="AB6260" s="177">
        <v>32.497190975330831</v>
      </c>
      <c r="AC6260" s="177">
        <v>27.412603693383197</v>
      </c>
      <c r="AD6260" s="177">
        <v>0</v>
      </c>
      <c r="AE6260" s="177">
        <v>0</v>
      </c>
      <c r="AF6260" s="177">
        <v>15.404758440919633</v>
      </c>
      <c r="AG6260" s="177">
        <v>0</v>
      </c>
      <c r="AH6260" s="177">
        <v>0</v>
      </c>
      <c r="AI6260" s="177">
        <v>0</v>
      </c>
      <c r="AJ6260" s="177">
        <v>0</v>
      </c>
    </row>
    <row r="6261" spans="1:36" hidden="1" outlineLevel="1" x14ac:dyDescent="0.25">
      <c r="A6261" s="190">
        <f t="shared" si="1691"/>
        <v>2037</v>
      </c>
      <c r="B6261" s="55">
        <f t="shared" si="1692"/>
        <v>9</v>
      </c>
      <c r="C6261" s="55">
        <f t="shared" si="1693"/>
        <v>6</v>
      </c>
      <c r="D6261" s="55">
        <f t="shared" si="1689"/>
        <v>261</v>
      </c>
      <c r="F6261" s="63">
        <f t="shared" si="1699"/>
        <v>50284.249999999985</v>
      </c>
      <c r="G6261" s="64">
        <f t="shared" si="1690"/>
        <v>120.37754745203581</v>
      </c>
      <c r="H6261" s="64">
        <f t="shared" si="1701"/>
        <v>0</v>
      </c>
      <c r="I6261" s="64">
        <f t="shared" si="1701"/>
        <v>5.0423670893634416</v>
      </c>
      <c r="J6261" s="64">
        <f t="shared" si="1701"/>
        <v>0</v>
      </c>
      <c r="K6261" s="64">
        <f t="shared" si="1701"/>
        <v>0</v>
      </c>
      <c r="L6261" s="64">
        <f t="shared" si="1701"/>
        <v>0</v>
      </c>
      <c r="M6261" s="64">
        <f t="shared" si="1701"/>
        <v>15.110399999373396</v>
      </c>
      <c r="N6261" s="64">
        <f t="shared" si="1701"/>
        <v>100.22478036329898</v>
      </c>
      <c r="O6261" s="121"/>
      <c r="P6261" s="177">
        <v>0</v>
      </c>
      <c r="Q6261" s="177">
        <v>0</v>
      </c>
      <c r="R6261" s="177">
        <v>0</v>
      </c>
      <c r="S6261" s="177">
        <v>0</v>
      </c>
      <c r="T6261" s="177">
        <v>0</v>
      </c>
      <c r="U6261" s="177">
        <v>0</v>
      </c>
      <c r="V6261" s="177">
        <v>0</v>
      </c>
      <c r="W6261" s="177">
        <v>0</v>
      </c>
      <c r="X6261" s="177">
        <v>0</v>
      </c>
      <c r="Y6261" s="177">
        <v>0</v>
      </c>
      <c r="Z6261" s="177">
        <v>0</v>
      </c>
      <c r="AA6261" s="177">
        <v>39.623874383019867</v>
      </c>
      <c r="AB6261" s="177">
        <v>31.805152522181835</v>
      </c>
      <c r="AC6261" s="177">
        <v>28.795753458097273</v>
      </c>
      <c r="AD6261" s="177">
        <v>0</v>
      </c>
      <c r="AE6261" s="177">
        <v>0</v>
      </c>
      <c r="AF6261" s="177">
        <v>15.110399999373396</v>
      </c>
      <c r="AG6261" s="177">
        <v>0</v>
      </c>
      <c r="AH6261" s="177">
        <v>0</v>
      </c>
      <c r="AI6261" s="177">
        <v>0</v>
      </c>
      <c r="AJ6261" s="177">
        <v>5.0423670893634416</v>
      </c>
    </row>
    <row r="6262" spans="1:36" hidden="1" outlineLevel="1" x14ac:dyDescent="0.25">
      <c r="A6262" s="190">
        <f t="shared" si="1691"/>
        <v>2037</v>
      </c>
      <c r="B6262" s="55">
        <f t="shared" si="1692"/>
        <v>9</v>
      </c>
      <c r="C6262" s="55">
        <f t="shared" si="1693"/>
        <v>7</v>
      </c>
      <c r="D6262" s="55">
        <f t="shared" si="1689"/>
        <v>261</v>
      </c>
      <c r="F6262" s="63">
        <f t="shared" si="1699"/>
        <v>50284.29166666665</v>
      </c>
      <c r="G6262" s="64">
        <f t="shared" si="1690"/>
        <v>130.87220382489483</v>
      </c>
      <c r="H6262" s="64">
        <f t="shared" si="1701"/>
        <v>0</v>
      </c>
      <c r="I6262" s="64">
        <f t="shared" si="1701"/>
        <v>22.625592448165481</v>
      </c>
      <c r="J6262" s="64">
        <f t="shared" si="1701"/>
        <v>0</v>
      </c>
      <c r="K6262" s="64">
        <f t="shared" si="1701"/>
        <v>0</v>
      </c>
      <c r="L6262" s="64">
        <f t="shared" si="1701"/>
        <v>0</v>
      </c>
      <c r="M6262" s="64">
        <f t="shared" si="1701"/>
        <v>13.834846752673045</v>
      </c>
      <c r="N6262" s="64">
        <f t="shared" si="1701"/>
        <v>94.411764624056303</v>
      </c>
      <c r="O6262" s="121"/>
      <c r="P6262" s="177">
        <v>0</v>
      </c>
      <c r="Q6262" s="177">
        <v>0</v>
      </c>
      <c r="R6262" s="177">
        <v>0</v>
      </c>
      <c r="S6262" s="177">
        <v>0</v>
      </c>
      <c r="T6262" s="177">
        <v>0</v>
      </c>
      <c r="U6262" s="177">
        <v>0</v>
      </c>
      <c r="V6262" s="177">
        <v>0</v>
      </c>
      <c r="W6262" s="177">
        <v>0</v>
      </c>
      <c r="X6262" s="177">
        <v>0</v>
      </c>
      <c r="Y6262" s="177">
        <v>0</v>
      </c>
      <c r="Z6262" s="177">
        <v>0</v>
      </c>
      <c r="AA6262" s="177">
        <v>35.962209953911398</v>
      </c>
      <c r="AB6262" s="177">
        <v>30.558130009339386</v>
      </c>
      <c r="AC6262" s="177">
        <v>27.891424660805505</v>
      </c>
      <c r="AD6262" s="177">
        <v>0</v>
      </c>
      <c r="AE6262" s="177">
        <v>0</v>
      </c>
      <c r="AF6262" s="177">
        <v>13.834846752673045</v>
      </c>
      <c r="AG6262" s="177">
        <v>0</v>
      </c>
      <c r="AH6262" s="177">
        <v>0</v>
      </c>
      <c r="AI6262" s="177">
        <v>0</v>
      </c>
      <c r="AJ6262" s="177">
        <v>22.625592448165481</v>
      </c>
    </row>
    <row r="6263" spans="1:36" hidden="1" outlineLevel="1" x14ac:dyDescent="0.25">
      <c r="A6263" s="190">
        <f t="shared" si="1691"/>
        <v>2037</v>
      </c>
      <c r="B6263" s="55">
        <f t="shared" si="1692"/>
        <v>9</v>
      </c>
      <c r="C6263" s="55">
        <f t="shared" si="1693"/>
        <v>8</v>
      </c>
      <c r="D6263" s="55">
        <f t="shared" si="1689"/>
        <v>261</v>
      </c>
      <c r="F6263" s="63">
        <f t="shared" si="1699"/>
        <v>50284.333333333314</v>
      </c>
      <c r="G6263" s="64">
        <f t="shared" si="1690"/>
        <v>141.86971683043757</v>
      </c>
      <c r="H6263" s="64">
        <f t="shared" si="1701"/>
        <v>0</v>
      </c>
      <c r="I6263" s="64">
        <f t="shared" si="1701"/>
        <v>38.585766912920782</v>
      </c>
      <c r="J6263" s="64">
        <f t="shared" si="1701"/>
        <v>0</v>
      </c>
      <c r="K6263" s="64">
        <f t="shared" si="1701"/>
        <v>0</v>
      </c>
      <c r="L6263" s="64">
        <f t="shared" si="1701"/>
        <v>0</v>
      </c>
      <c r="M6263" s="64">
        <f t="shared" si="1701"/>
        <v>11.283740259272339</v>
      </c>
      <c r="N6263" s="64">
        <f t="shared" si="1701"/>
        <v>92.000209658244444</v>
      </c>
      <c r="O6263" s="121"/>
      <c r="P6263" s="177">
        <v>0</v>
      </c>
      <c r="Q6263" s="177">
        <v>0</v>
      </c>
      <c r="R6263" s="177">
        <v>0</v>
      </c>
      <c r="S6263" s="177">
        <v>0</v>
      </c>
      <c r="T6263" s="177">
        <v>0</v>
      </c>
      <c r="U6263" s="177">
        <v>0</v>
      </c>
      <c r="V6263" s="177">
        <v>0</v>
      </c>
      <c r="W6263" s="177">
        <v>0</v>
      </c>
      <c r="X6263" s="177">
        <v>0</v>
      </c>
      <c r="Y6263" s="177">
        <v>0</v>
      </c>
      <c r="Z6263" s="177">
        <v>0</v>
      </c>
      <c r="AA6263" s="177">
        <v>34.72156222154365</v>
      </c>
      <c r="AB6263" s="177">
        <v>31.698370829800879</v>
      </c>
      <c r="AC6263" s="177">
        <v>25.580276606899911</v>
      </c>
      <c r="AD6263" s="177">
        <v>0</v>
      </c>
      <c r="AE6263" s="177">
        <v>0</v>
      </c>
      <c r="AF6263" s="177">
        <v>11.283740259272339</v>
      </c>
      <c r="AG6263" s="177">
        <v>0</v>
      </c>
      <c r="AH6263" s="177">
        <v>0</v>
      </c>
      <c r="AI6263" s="177">
        <v>0</v>
      </c>
      <c r="AJ6263" s="177">
        <v>38.585766912920782</v>
      </c>
    </row>
    <row r="6264" spans="1:36" hidden="1" outlineLevel="1" x14ac:dyDescent="0.25">
      <c r="A6264" s="190">
        <f t="shared" si="1691"/>
        <v>2037</v>
      </c>
      <c r="B6264" s="55">
        <f t="shared" si="1692"/>
        <v>9</v>
      </c>
      <c r="C6264" s="55">
        <f t="shared" si="1693"/>
        <v>9</v>
      </c>
      <c r="D6264" s="55">
        <f t="shared" si="1689"/>
        <v>261</v>
      </c>
      <c r="F6264" s="63">
        <f t="shared" si="1699"/>
        <v>50284.374999999978</v>
      </c>
      <c r="G6264" s="64">
        <f t="shared" si="1690"/>
        <v>138.95417245495469</v>
      </c>
      <c r="H6264" s="64">
        <f t="shared" si="1701"/>
        <v>0</v>
      </c>
      <c r="I6264" s="64">
        <f t="shared" si="1701"/>
        <v>38.578571503665465</v>
      </c>
      <c r="J6264" s="64">
        <f t="shared" si="1701"/>
        <v>0</v>
      </c>
      <c r="K6264" s="64">
        <f t="shared" si="1701"/>
        <v>0</v>
      </c>
      <c r="L6264" s="64">
        <f t="shared" si="1701"/>
        <v>0</v>
      </c>
      <c r="M6264" s="64">
        <f t="shared" si="1701"/>
        <v>9.9100675320565781</v>
      </c>
      <c r="N6264" s="64">
        <f t="shared" si="1701"/>
        <v>90.465533419232656</v>
      </c>
      <c r="O6264" s="121"/>
      <c r="P6264" s="177">
        <v>0</v>
      </c>
      <c r="Q6264" s="177">
        <v>0</v>
      </c>
      <c r="R6264" s="177">
        <v>0</v>
      </c>
      <c r="S6264" s="177">
        <v>0</v>
      </c>
      <c r="T6264" s="177">
        <v>0</v>
      </c>
      <c r="U6264" s="177">
        <v>0</v>
      </c>
      <c r="V6264" s="177">
        <v>0</v>
      </c>
      <c r="W6264" s="177">
        <v>0</v>
      </c>
      <c r="X6264" s="177">
        <v>0</v>
      </c>
      <c r="Y6264" s="177">
        <v>0</v>
      </c>
      <c r="Z6264" s="177">
        <v>0</v>
      </c>
      <c r="AA6264" s="177">
        <v>33.40770580935483</v>
      </c>
      <c r="AB6264" s="177">
        <v>32.446361721062701</v>
      </c>
      <c r="AC6264" s="177">
        <v>24.611465888815136</v>
      </c>
      <c r="AD6264" s="177">
        <v>0</v>
      </c>
      <c r="AE6264" s="177">
        <v>0</v>
      </c>
      <c r="AF6264" s="177">
        <v>9.9100675320565781</v>
      </c>
      <c r="AG6264" s="177">
        <v>0</v>
      </c>
      <c r="AH6264" s="177">
        <v>0</v>
      </c>
      <c r="AI6264" s="177">
        <v>0</v>
      </c>
      <c r="AJ6264" s="177">
        <v>38.578571503665465</v>
      </c>
    </row>
    <row r="6265" spans="1:36" hidden="1" outlineLevel="1" x14ac:dyDescent="0.25">
      <c r="A6265" s="190">
        <f t="shared" si="1691"/>
        <v>2037</v>
      </c>
      <c r="B6265" s="55">
        <f t="shared" si="1692"/>
        <v>9</v>
      </c>
      <c r="C6265" s="55">
        <f t="shared" si="1693"/>
        <v>10</v>
      </c>
      <c r="D6265" s="55">
        <f t="shared" si="1689"/>
        <v>261</v>
      </c>
      <c r="F6265" s="63">
        <f t="shared" si="1699"/>
        <v>50284.416666666642</v>
      </c>
      <c r="G6265" s="64">
        <f t="shared" si="1690"/>
        <v>133.31751898321252</v>
      </c>
      <c r="H6265" s="64">
        <f t="shared" ref="H6265:N6274" si="1703">SUMIF($P$6:$AK$6,H$6,$P6265:$AK6265)</f>
        <v>0</v>
      </c>
      <c r="I6265" s="64">
        <f t="shared" si="1703"/>
        <v>39.201314294349537</v>
      </c>
      <c r="J6265" s="64">
        <f t="shared" si="1703"/>
        <v>0</v>
      </c>
      <c r="K6265" s="64">
        <f t="shared" si="1703"/>
        <v>0</v>
      </c>
      <c r="L6265" s="64">
        <f t="shared" si="1703"/>
        <v>0</v>
      </c>
      <c r="M6265" s="64">
        <f t="shared" si="1703"/>
        <v>8.6345142853562269</v>
      </c>
      <c r="N6265" s="64">
        <f t="shared" si="1703"/>
        <v>85.481690403506761</v>
      </c>
      <c r="O6265" s="121"/>
      <c r="P6265" s="177">
        <v>0</v>
      </c>
      <c r="Q6265" s="177">
        <v>0</v>
      </c>
      <c r="R6265" s="177">
        <v>0</v>
      </c>
      <c r="S6265" s="177">
        <v>0</v>
      </c>
      <c r="T6265" s="177">
        <v>0</v>
      </c>
      <c r="U6265" s="177">
        <v>0</v>
      </c>
      <c r="V6265" s="177">
        <v>0</v>
      </c>
      <c r="W6265" s="177">
        <v>0</v>
      </c>
      <c r="X6265" s="177">
        <v>0</v>
      </c>
      <c r="Y6265" s="177">
        <v>0</v>
      </c>
      <c r="Z6265" s="177">
        <v>0</v>
      </c>
      <c r="AA6265" s="177">
        <v>31.384334075329683</v>
      </c>
      <c r="AB6265" s="177">
        <v>31.526377572159781</v>
      </c>
      <c r="AC6265" s="177">
        <v>22.570978756017293</v>
      </c>
      <c r="AD6265" s="177">
        <v>0</v>
      </c>
      <c r="AE6265" s="177">
        <v>0</v>
      </c>
      <c r="AF6265" s="177">
        <v>8.6345142853562269</v>
      </c>
      <c r="AG6265" s="177">
        <v>0</v>
      </c>
      <c r="AH6265" s="177">
        <v>0</v>
      </c>
      <c r="AI6265" s="177">
        <v>0</v>
      </c>
      <c r="AJ6265" s="177">
        <v>39.201314294349537</v>
      </c>
    </row>
    <row r="6266" spans="1:36" hidden="1" outlineLevel="1" x14ac:dyDescent="0.25">
      <c r="A6266" s="190">
        <f t="shared" si="1691"/>
        <v>2037</v>
      </c>
      <c r="B6266" s="55">
        <f t="shared" si="1692"/>
        <v>9</v>
      </c>
      <c r="C6266" s="55">
        <f t="shared" si="1693"/>
        <v>11</v>
      </c>
      <c r="D6266" s="55">
        <f t="shared" si="1689"/>
        <v>261</v>
      </c>
      <c r="F6266" s="63">
        <f t="shared" si="1699"/>
        <v>50284.458333333307</v>
      </c>
      <c r="G6266" s="64">
        <f t="shared" si="1690"/>
        <v>122.29572735643563</v>
      </c>
      <c r="H6266" s="64">
        <f t="shared" si="1703"/>
        <v>0</v>
      </c>
      <c r="I6266" s="64">
        <f t="shared" si="1703"/>
        <v>37.70690090045494</v>
      </c>
      <c r="J6266" s="64">
        <f t="shared" si="1703"/>
        <v>0</v>
      </c>
      <c r="K6266" s="64">
        <f t="shared" si="1703"/>
        <v>0</v>
      </c>
      <c r="L6266" s="64">
        <f t="shared" si="1703"/>
        <v>0</v>
      </c>
      <c r="M6266" s="64">
        <f t="shared" si="1703"/>
        <v>7.947677921748344</v>
      </c>
      <c r="N6266" s="64">
        <f t="shared" si="1703"/>
        <v>76.641148534232357</v>
      </c>
      <c r="O6266" s="121"/>
      <c r="P6266" s="177">
        <v>0</v>
      </c>
      <c r="Q6266" s="177">
        <v>0</v>
      </c>
      <c r="R6266" s="177">
        <v>0</v>
      </c>
      <c r="S6266" s="177">
        <v>0</v>
      </c>
      <c r="T6266" s="177">
        <v>0</v>
      </c>
      <c r="U6266" s="177">
        <v>0</v>
      </c>
      <c r="V6266" s="177">
        <v>0</v>
      </c>
      <c r="W6266" s="177">
        <v>0</v>
      </c>
      <c r="X6266" s="177">
        <v>0</v>
      </c>
      <c r="Y6266" s="177">
        <v>0</v>
      </c>
      <c r="Z6266" s="177">
        <v>0</v>
      </c>
      <c r="AA6266" s="177">
        <v>27.65980919370373</v>
      </c>
      <c r="AB6266" s="177">
        <v>29.244087057265801</v>
      </c>
      <c r="AC6266" s="177">
        <v>19.737252283262823</v>
      </c>
      <c r="AD6266" s="177">
        <v>0</v>
      </c>
      <c r="AE6266" s="177">
        <v>0</v>
      </c>
      <c r="AF6266" s="177">
        <v>7.947677921748344</v>
      </c>
      <c r="AG6266" s="177">
        <v>0</v>
      </c>
      <c r="AH6266" s="177">
        <v>0</v>
      </c>
      <c r="AI6266" s="177">
        <v>0</v>
      </c>
      <c r="AJ6266" s="177">
        <v>37.70690090045494</v>
      </c>
    </row>
    <row r="6267" spans="1:36" hidden="1" outlineLevel="1" x14ac:dyDescent="0.25">
      <c r="A6267" s="190">
        <f t="shared" si="1691"/>
        <v>2037</v>
      </c>
      <c r="B6267" s="55">
        <f t="shared" si="1692"/>
        <v>9</v>
      </c>
      <c r="C6267" s="55">
        <f t="shared" si="1693"/>
        <v>12</v>
      </c>
      <c r="D6267" s="55">
        <f t="shared" si="1689"/>
        <v>261</v>
      </c>
      <c r="F6267" s="63">
        <f t="shared" si="1699"/>
        <v>50284.499999999971</v>
      </c>
      <c r="G6267" s="64">
        <f t="shared" si="1690"/>
        <v>112.49273102012376</v>
      </c>
      <c r="H6267" s="64">
        <f t="shared" si="1703"/>
        <v>0</v>
      </c>
      <c r="I6267" s="64">
        <f t="shared" si="1703"/>
        <v>34.505912147965304</v>
      </c>
      <c r="J6267" s="64">
        <f t="shared" si="1703"/>
        <v>0</v>
      </c>
      <c r="K6267" s="64">
        <f t="shared" si="1703"/>
        <v>0</v>
      </c>
      <c r="L6267" s="64">
        <f t="shared" si="1703"/>
        <v>0</v>
      </c>
      <c r="M6267" s="64">
        <f t="shared" si="1703"/>
        <v>7.8495584412329329</v>
      </c>
      <c r="N6267" s="64">
        <f t="shared" si="1703"/>
        <v>70.137260430925522</v>
      </c>
      <c r="O6267" s="121"/>
      <c r="P6267" s="177">
        <v>0</v>
      </c>
      <c r="Q6267" s="177">
        <v>0</v>
      </c>
      <c r="R6267" s="177">
        <v>0</v>
      </c>
      <c r="S6267" s="177">
        <v>0</v>
      </c>
      <c r="T6267" s="177">
        <v>0</v>
      </c>
      <c r="U6267" s="177">
        <v>0</v>
      </c>
      <c r="V6267" s="177">
        <v>0</v>
      </c>
      <c r="W6267" s="177">
        <v>0</v>
      </c>
      <c r="X6267" s="177">
        <v>0</v>
      </c>
      <c r="Y6267" s="177">
        <v>0</v>
      </c>
      <c r="Z6267" s="177">
        <v>0</v>
      </c>
      <c r="AA6267" s="177">
        <v>23.938433024439835</v>
      </c>
      <c r="AB6267" s="177">
        <v>27.414837728865553</v>
      </c>
      <c r="AC6267" s="177">
        <v>18.783989677620127</v>
      </c>
      <c r="AD6267" s="177">
        <v>0</v>
      </c>
      <c r="AE6267" s="177">
        <v>0</v>
      </c>
      <c r="AF6267" s="177">
        <v>7.8495584412329329</v>
      </c>
      <c r="AG6267" s="177">
        <v>0</v>
      </c>
      <c r="AH6267" s="177">
        <v>0</v>
      </c>
      <c r="AI6267" s="177">
        <v>0</v>
      </c>
      <c r="AJ6267" s="177">
        <v>34.505912147965304</v>
      </c>
    </row>
    <row r="6268" spans="1:36" hidden="1" outlineLevel="1" x14ac:dyDescent="0.25">
      <c r="A6268" s="190">
        <f t="shared" si="1691"/>
        <v>2037</v>
      </c>
      <c r="B6268" s="55">
        <f t="shared" si="1692"/>
        <v>9</v>
      </c>
      <c r="C6268" s="55">
        <f t="shared" si="1693"/>
        <v>13</v>
      </c>
      <c r="D6268" s="55">
        <f t="shared" si="1689"/>
        <v>261</v>
      </c>
      <c r="F6268" s="63">
        <f t="shared" si="1699"/>
        <v>50284.541666666635</v>
      </c>
      <c r="G6268" s="64">
        <f t="shared" si="1690"/>
        <v>109.84185911037062</v>
      </c>
      <c r="H6268" s="64">
        <f t="shared" si="1703"/>
        <v>0</v>
      </c>
      <c r="I6268" s="64">
        <f t="shared" si="1703"/>
        <v>35.165600351055723</v>
      </c>
      <c r="J6268" s="64">
        <f t="shared" si="1703"/>
        <v>0</v>
      </c>
      <c r="K6268" s="64">
        <f t="shared" si="1703"/>
        <v>0</v>
      </c>
      <c r="L6268" s="64">
        <f t="shared" si="1703"/>
        <v>0</v>
      </c>
      <c r="M6268" s="64">
        <f t="shared" si="1703"/>
        <v>7.75143896071752</v>
      </c>
      <c r="N6268" s="64">
        <f t="shared" si="1703"/>
        <v>66.924819798597369</v>
      </c>
      <c r="O6268" s="121"/>
      <c r="P6268" s="177">
        <v>0</v>
      </c>
      <c r="Q6268" s="177">
        <v>0</v>
      </c>
      <c r="R6268" s="177">
        <v>0</v>
      </c>
      <c r="S6268" s="177">
        <v>0</v>
      </c>
      <c r="T6268" s="177">
        <v>0</v>
      </c>
      <c r="U6268" s="177">
        <v>0</v>
      </c>
      <c r="V6268" s="177">
        <v>0</v>
      </c>
      <c r="W6268" s="177">
        <v>0</v>
      </c>
      <c r="X6268" s="177">
        <v>0</v>
      </c>
      <c r="Y6268" s="177">
        <v>0</v>
      </c>
      <c r="Z6268" s="177">
        <v>0</v>
      </c>
      <c r="AA6268" s="177">
        <v>23.85084978398227</v>
      </c>
      <c r="AB6268" s="177">
        <v>24.70219599441397</v>
      </c>
      <c r="AC6268" s="177">
        <v>18.371774020201126</v>
      </c>
      <c r="AD6268" s="177">
        <v>0</v>
      </c>
      <c r="AE6268" s="177">
        <v>0</v>
      </c>
      <c r="AF6268" s="177">
        <v>7.75143896071752</v>
      </c>
      <c r="AG6268" s="177">
        <v>0</v>
      </c>
      <c r="AH6268" s="177">
        <v>0</v>
      </c>
      <c r="AI6268" s="177">
        <v>0</v>
      </c>
      <c r="AJ6268" s="177">
        <v>35.165600351055723</v>
      </c>
    </row>
    <row r="6269" spans="1:36" hidden="1" outlineLevel="1" x14ac:dyDescent="0.25">
      <c r="A6269" s="190">
        <f t="shared" si="1691"/>
        <v>2037</v>
      </c>
      <c r="B6269" s="55">
        <f t="shared" si="1692"/>
        <v>9</v>
      </c>
      <c r="C6269" s="55">
        <f t="shared" si="1693"/>
        <v>14</v>
      </c>
      <c r="D6269" s="55">
        <f t="shared" si="1689"/>
        <v>261</v>
      </c>
      <c r="F6269" s="63">
        <f t="shared" si="1699"/>
        <v>50284.583333333299</v>
      </c>
      <c r="G6269" s="64">
        <f t="shared" si="1690"/>
        <v>113.06904186709316</v>
      </c>
      <c r="H6269" s="64">
        <f t="shared" si="1703"/>
        <v>0</v>
      </c>
      <c r="I6269" s="64">
        <f t="shared" si="1703"/>
        <v>33.90877654904282</v>
      </c>
      <c r="J6269" s="64">
        <f t="shared" si="1703"/>
        <v>0</v>
      </c>
      <c r="K6269" s="64">
        <f t="shared" si="1703"/>
        <v>0</v>
      </c>
      <c r="L6269" s="64">
        <f t="shared" si="1703"/>
        <v>0</v>
      </c>
      <c r="M6269" s="64">
        <f t="shared" si="1703"/>
        <v>8.1439168827791697</v>
      </c>
      <c r="N6269" s="64">
        <f t="shared" si="1703"/>
        <v>71.016348435271169</v>
      </c>
      <c r="O6269" s="121"/>
      <c r="P6269" s="177">
        <v>0</v>
      </c>
      <c r="Q6269" s="177">
        <v>0</v>
      </c>
      <c r="R6269" s="177">
        <v>0</v>
      </c>
      <c r="S6269" s="177">
        <v>0</v>
      </c>
      <c r="T6269" s="177">
        <v>0</v>
      </c>
      <c r="U6269" s="177">
        <v>0</v>
      </c>
      <c r="V6269" s="177">
        <v>0</v>
      </c>
      <c r="W6269" s="177">
        <v>0</v>
      </c>
      <c r="X6269" s="177">
        <v>0</v>
      </c>
      <c r="Y6269" s="177">
        <v>0</v>
      </c>
      <c r="Z6269" s="177">
        <v>0</v>
      </c>
      <c r="AA6269" s="177">
        <v>26.30856458731699</v>
      </c>
      <c r="AB6269" s="177">
        <v>23.815681700919846</v>
      </c>
      <c r="AC6269" s="177">
        <v>20.892102147034333</v>
      </c>
      <c r="AD6269" s="177">
        <v>0</v>
      </c>
      <c r="AE6269" s="177">
        <v>0</v>
      </c>
      <c r="AF6269" s="177">
        <v>8.1439168827791697</v>
      </c>
      <c r="AG6269" s="177">
        <v>0</v>
      </c>
      <c r="AH6269" s="177">
        <v>0</v>
      </c>
      <c r="AI6269" s="177">
        <v>0</v>
      </c>
      <c r="AJ6269" s="177">
        <v>33.90877654904282</v>
      </c>
    </row>
    <row r="6270" spans="1:36" hidden="1" outlineLevel="1" x14ac:dyDescent="0.25">
      <c r="A6270" s="190">
        <f t="shared" si="1691"/>
        <v>2037</v>
      </c>
      <c r="B6270" s="55">
        <f t="shared" si="1692"/>
        <v>9</v>
      </c>
      <c r="C6270" s="55">
        <f t="shared" si="1693"/>
        <v>15</v>
      </c>
      <c r="D6270" s="55">
        <f t="shared" si="1689"/>
        <v>261</v>
      </c>
      <c r="F6270" s="63">
        <f t="shared" si="1699"/>
        <v>50284.624999999964</v>
      </c>
      <c r="G6270" s="64">
        <f t="shared" si="1690"/>
        <v>118.40038042070121</v>
      </c>
      <c r="H6270" s="64">
        <f t="shared" si="1703"/>
        <v>0</v>
      </c>
      <c r="I6270" s="64">
        <f t="shared" si="1703"/>
        <v>33.718758744911561</v>
      </c>
      <c r="J6270" s="64">
        <f t="shared" si="1703"/>
        <v>0</v>
      </c>
      <c r="K6270" s="64">
        <f t="shared" si="1703"/>
        <v>0</v>
      </c>
      <c r="L6270" s="64">
        <f t="shared" si="1703"/>
        <v>0</v>
      </c>
      <c r="M6270" s="64">
        <f t="shared" si="1703"/>
        <v>8.6345142853562269</v>
      </c>
      <c r="N6270" s="64">
        <f t="shared" si="1703"/>
        <v>76.047107390433425</v>
      </c>
      <c r="O6270" s="121"/>
      <c r="P6270" s="177">
        <v>0</v>
      </c>
      <c r="Q6270" s="177">
        <v>0</v>
      </c>
      <c r="R6270" s="177">
        <v>0</v>
      </c>
      <c r="S6270" s="177">
        <v>0</v>
      </c>
      <c r="T6270" s="177">
        <v>0</v>
      </c>
      <c r="U6270" s="177">
        <v>0</v>
      </c>
      <c r="V6270" s="177">
        <v>0</v>
      </c>
      <c r="W6270" s="177">
        <v>0</v>
      </c>
      <c r="X6270" s="177">
        <v>0</v>
      </c>
      <c r="Y6270" s="177">
        <v>0</v>
      </c>
      <c r="Z6270" s="177">
        <v>0</v>
      </c>
      <c r="AA6270" s="177">
        <v>29.872328124735297</v>
      </c>
      <c r="AB6270" s="177">
        <v>25.239197040990788</v>
      </c>
      <c r="AC6270" s="177">
        <v>20.935582224707336</v>
      </c>
      <c r="AD6270" s="177">
        <v>0</v>
      </c>
      <c r="AE6270" s="177">
        <v>0</v>
      </c>
      <c r="AF6270" s="177">
        <v>8.6345142853562269</v>
      </c>
      <c r="AG6270" s="177">
        <v>0</v>
      </c>
      <c r="AH6270" s="177">
        <v>0</v>
      </c>
      <c r="AI6270" s="177">
        <v>0</v>
      </c>
      <c r="AJ6270" s="177">
        <v>33.718758744911561</v>
      </c>
    </row>
    <row r="6271" spans="1:36" hidden="1" outlineLevel="1" x14ac:dyDescent="0.25">
      <c r="A6271" s="190">
        <f t="shared" si="1691"/>
        <v>2037</v>
      </c>
      <c r="B6271" s="55">
        <f t="shared" si="1692"/>
        <v>9</v>
      </c>
      <c r="C6271" s="55">
        <f t="shared" si="1693"/>
        <v>16</v>
      </c>
      <c r="D6271" s="55">
        <f t="shared" si="1689"/>
        <v>261</v>
      </c>
      <c r="F6271" s="63">
        <f t="shared" si="1699"/>
        <v>50284.666666666628</v>
      </c>
      <c r="G6271" s="64">
        <f t="shared" si="1690"/>
        <v>116.43461672982576</v>
      </c>
      <c r="H6271" s="64">
        <f t="shared" si="1703"/>
        <v>0</v>
      </c>
      <c r="I6271" s="64">
        <f t="shared" si="1703"/>
        <v>25.504500060699538</v>
      </c>
      <c r="J6271" s="64">
        <f t="shared" si="1703"/>
        <v>0</v>
      </c>
      <c r="K6271" s="64">
        <f t="shared" si="1703"/>
        <v>0</v>
      </c>
      <c r="L6271" s="64">
        <f t="shared" si="1703"/>
        <v>0</v>
      </c>
      <c r="M6271" s="64">
        <f t="shared" si="1703"/>
        <v>9.026992207417873</v>
      </c>
      <c r="N6271" s="64">
        <f t="shared" si="1703"/>
        <v>81.903124461708359</v>
      </c>
      <c r="O6271" s="121"/>
      <c r="P6271" s="177">
        <v>0</v>
      </c>
      <c r="Q6271" s="177">
        <v>0</v>
      </c>
      <c r="R6271" s="177">
        <v>0</v>
      </c>
      <c r="S6271" s="177">
        <v>0</v>
      </c>
      <c r="T6271" s="177">
        <v>0</v>
      </c>
      <c r="U6271" s="177">
        <v>0</v>
      </c>
      <c r="V6271" s="177">
        <v>0</v>
      </c>
      <c r="W6271" s="177">
        <v>0</v>
      </c>
      <c r="X6271" s="177">
        <v>0</v>
      </c>
      <c r="Y6271" s="177">
        <v>0</v>
      </c>
      <c r="Z6271" s="177">
        <v>0</v>
      </c>
      <c r="AA6271" s="177">
        <v>34.975706410098418</v>
      </c>
      <c r="AB6271" s="177">
        <v>25.643165065114502</v>
      </c>
      <c r="AC6271" s="177">
        <v>21.284252986495432</v>
      </c>
      <c r="AD6271" s="177">
        <v>0</v>
      </c>
      <c r="AE6271" s="177">
        <v>0</v>
      </c>
      <c r="AF6271" s="177">
        <v>9.026992207417873</v>
      </c>
      <c r="AG6271" s="177">
        <v>0</v>
      </c>
      <c r="AH6271" s="177">
        <v>0</v>
      </c>
      <c r="AI6271" s="177">
        <v>0</v>
      </c>
      <c r="AJ6271" s="177">
        <v>25.504500060699538</v>
      </c>
    </row>
    <row r="6272" spans="1:36" hidden="1" outlineLevel="1" x14ac:dyDescent="0.25">
      <c r="A6272" s="190">
        <f t="shared" si="1691"/>
        <v>2037</v>
      </c>
      <c r="B6272" s="55">
        <f t="shared" si="1692"/>
        <v>9</v>
      </c>
      <c r="C6272" s="55">
        <f t="shared" si="1693"/>
        <v>17</v>
      </c>
      <c r="D6272" s="55">
        <f t="shared" si="1689"/>
        <v>261</v>
      </c>
      <c r="F6272" s="63">
        <f t="shared" si="1699"/>
        <v>50284.708333333292</v>
      </c>
      <c r="G6272" s="64">
        <f t="shared" si="1690"/>
        <v>97.450267237417421</v>
      </c>
      <c r="H6272" s="64">
        <f t="shared" si="1703"/>
        <v>0</v>
      </c>
      <c r="I6272" s="64">
        <f t="shared" si="1703"/>
        <v>5.7778636104638386</v>
      </c>
      <c r="J6272" s="64">
        <f t="shared" si="1703"/>
        <v>0</v>
      </c>
      <c r="K6272" s="64">
        <f t="shared" si="1703"/>
        <v>0</v>
      </c>
      <c r="L6272" s="64">
        <f t="shared" si="1703"/>
        <v>0</v>
      </c>
      <c r="M6272" s="64">
        <f t="shared" si="1703"/>
        <v>10.008187012571989</v>
      </c>
      <c r="N6272" s="64">
        <f t="shared" si="1703"/>
        <v>81.664216614381601</v>
      </c>
      <c r="O6272" s="121"/>
      <c r="P6272" s="177">
        <v>0</v>
      </c>
      <c r="Q6272" s="177">
        <v>0</v>
      </c>
      <c r="R6272" s="177">
        <v>0</v>
      </c>
      <c r="S6272" s="177">
        <v>0</v>
      </c>
      <c r="T6272" s="177">
        <v>0</v>
      </c>
      <c r="U6272" s="177">
        <v>0</v>
      </c>
      <c r="V6272" s="177">
        <v>0</v>
      </c>
      <c r="W6272" s="177">
        <v>0</v>
      </c>
      <c r="X6272" s="177">
        <v>0</v>
      </c>
      <c r="Y6272" s="177">
        <v>0</v>
      </c>
      <c r="Z6272" s="177">
        <v>0</v>
      </c>
      <c r="AA6272" s="177">
        <v>33.211570661560593</v>
      </c>
      <c r="AB6272" s="177">
        <v>27.563095930831611</v>
      </c>
      <c r="AC6272" s="177">
        <v>20.889550021989393</v>
      </c>
      <c r="AD6272" s="177">
        <v>0</v>
      </c>
      <c r="AE6272" s="177">
        <v>0</v>
      </c>
      <c r="AF6272" s="177">
        <v>10.008187012571989</v>
      </c>
      <c r="AG6272" s="177">
        <v>0</v>
      </c>
      <c r="AH6272" s="177">
        <v>0</v>
      </c>
      <c r="AI6272" s="177">
        <v>0</v>
      </c>
      <c r="AJ6272" s="177">
        <v>5.7778636104638386</v>
      </c>
    </row>
    <row r="6273" spans="1:36" hidden="1" outlineLevel="1" x14ac:dyDescent="0.25">
      <c r="A6273" s="190">
        <f t="shared" si="1691"/>
        <v>2037</v>
      </c>
      <c r="B6273" s="55">
        <f t="shared" si="1692"/>
        <v>9</v>
      </c>
      <c r="C6273" s="55">
        <f t="shared" si="1693"/>
        <v>18</v>
      </c>
      <c r="D6273" s="55">
        <f t="shared" si="1689"/>
        <v>261</v>
      </c>
      <c r="F6273" s="63">
        <f t="shared" si="1699"/>
        <v>50284.749999999956</v>
      </c>
      <c r="G6273" s="64">
        <f t="shared" si="1690"/>
        <v>84.343455629166556</v>
      </c>
      <c r="H6273" s="64">
        <f t="shared" si="1703"/>
        <v>0</v>
      </c>
      <c r="I6273" s="64">
        <f t="shared" si="1703"/>
        <v>0</v>
      </c>
      <c r="J6273" s="64">
        <f t="shared" si="1703"/>
        <v>0</v>
      </c>
      <c r="K6273" s="64">
        <f t="shared" si="1703"/>
        <v>0</v>
      </c>
      <c r="L6273" s="64">
        <f t="shared" si="1703"/>
        <v>0</v>
      </c>
      <c r="M6273" s="64">
        <f t="shared" si="1703"/>
        <v>11.381859739787751</v>
      </c>
      <c r="N6273" s="64">
        <f t="shared" si="1703"/>
        <v>72.961595889378799</v>
      </c>
      <c r="O6273" s="121"/>
      <c r="P6273" s="177">
        <v>0</v>
      </c>
      <c r="Q6273" s="177">
        <v>0</v>
      </c>
      <c r="R6273" s="177">
        <v>0</v>
      </c>
      <c r="S6273" s="177">
        <v>0</v>
      </c>
      <c r="T6273" s="177">
        <v>0</v>
      </c>
      <c r="U6273" s="177">
        <v>0</v>
      </c>
      <c r="V6273" s="177">
        <v>0</v>
      </c>
      <c r="W6273" s="177">
        <v>0</v>
      </c>
      <c r="X6273" s="177">
        <v>0</v>
      </c>
      <c r="Y6273" s="177">
        <v>0</v>
      </c>
      <c r="Z6273" s="177">
        <v>0</v>
      </c>
      <c r="AA6273" s="177">
        <v>28.191814234847566</v>
      </c>
      <c r="AB6273" s="177">
        <v>28.99196666355385</v>
      </c>
      <c r="AC6273" s="177">
        <v>15.77781499097739</v>
      </c>
      <c r="AD6273" s="177">
        <v>0</v>
      </c>
      <c r="AE6273" s="177">
        <v>0</v>
      </c>
      <c r="AF6273" s="177">
        <v>11.381859739787751</v>
      </c>
      <c r="AG6273" s="177">
        <v>0</v>
      </c>
      <c r="AH6273" s="177">
        <v>0</v>
      </c>
      <c r="AI6273" s="177">
        <v>0</v>
      </c>
      <c r="AJ6273" s="177">
        <v>0</v>
      </c>
    </row>
    <row r="6274" spans="1:36" hidden="1" outlineLevel="1" x14ac:dyDescent="0.25">
      <c r="A6274" s="190">
        <f t="shared" si="1691"/>
        <v>2037</v>
      </c>
      <c r="B6274" s="55">
        <f t="shared" si="1692"/>
        <v>9</v>
      </c>
      <c r="C6274" s="55">
        <f t="shared" si="1693"/>
        <v>19</v>
      </c>
      <c r="D6274" s="55">
        <f t="shared" si="1689"/>
        <v>261</v>
      </c>
      <c r="F6274" s="63">
        <f t="shared" si="1699"/>
        <v>50284.791666666621</v>
      </c>
      <c r="G6274" s="64">
        <f t="shared" si="1690"/>
        <v>76.77948231530209</v>
      </c>
      <c r="H6274" s="64">
        <f t="shared" si="1703"/>
        <v>0</v>
      </c>
      <c r="I6274" s="64">
        <f t="shared" si="1703"/>
        <v>0</v>
      </c>
      <c r="J6274" s="64">
        <f t="shared" si="1703"/>
        <v>0</v>
      </c>
      <c r="K6274" s="64">
        <f t="shared" si="1703"/>
        <v>0</v>
      </c>
      <c r="L6274" s="64">
        <f t="shared" si="1703"/>
        <v>0</v>
      </c>
      <c r="M6274" s="64">
        <f t="shared" si="1703"/>
        <v>13.442368830611397</v>
      </c>
      <c r="N6274" s="64">
        <f t="shared" si="1703"/>
        <v>63.33711348469069</v>
      </c>
      <c r="O6274" s="121"/>
      <c r="P6274" s="177">
        <v>0</v>
      </c>
      <c r="Q6274" s="177">
        <v>0</v>
      </c>
      <c r="R6274" s="177">
        <v>0</v>
      </c>
      <c r="S6274" s="177">
        <v>0</v>
      </c>
      <c r="T6274" s="177">
        <v>0</v>
      </c>
      <c r="U6274" s="177">
        <v>0</v>
      </c>
      <c r="V6274" s="177">
        <v>0</v>
      </c>
      <c r="W6274" s="177">
        <v>0</v>
      </c>
      <c r="X6274" s="177">
        <v>0</v>
      </c>
      <c r="Y6274" s="177">
        <v>0</v>
      </c>
      <c r="Z6274" s="177">
        <v>0</v>
      </c>
      <c r="AA6274" s="177">
        <v>22.683923905734584</v>
      </c>
      <c r="AB6274" s="177">
        <v>27.718501622861037</v>
      </c>
      <c r="AC6274" s="177">
        <v>12.934687956095065</v>
      </c>
      <c r="AD6274" s="177">
        <v>0</v>
      </c>
      <c r="AE6274" s="177">
        <v>0</v>
      </c>
      <c r="AF6274" s="177">
        <v>13.442368830611397</v>
      </c>
      <c r="AG6274" s="177">
        <v>0</v>
      </c>
      <c r="AH6274" s="177">
        <v>0</v>
      </c>
      <c r="AI6274" s="177">
        <v>0</v>
      </c>
      <c r="AJ6274" s="177">
        <v>0</v>
      </c>
    </row>
    <row r="6275" spans="1:36" hidden="1" outlineLevel="1" x14ac:dyDescent="0.25">
      <c r="A6275" s="190">
        <f t="shared" si="1691"/>
        <v>2037</v>
      </c>
      <c r="B6275" s="55">
        <f t="shared" si="1692"/>
        <v>9</v>
      </c>
      <c r="C6275" s="55">
        <f t="shared" si="1693"/>
        <v>20</v>
      </c>
      <c r="D6275" s="55">
        <f t="shared" si="1689"/>
        <v>261</v>
      </c>
      <c r="F6275" s="63">
        <f t="shared" si="1699"/>
        <v>50284.833333333285</v>
      </c>
      <c r="G6275" s="64">
        <f t="shared" si="1690"/>
        <v>73.695179207324628</v>
      </c>
      <c r="H6275" s="64">
        <f t="shared" ref="H6275:N6284" si="1704">SUMIF($P$6:$AK$6,H$6,$P6275:$AK6275)</f>
        <v>0</v>
      </c>
      <c r="I6275" s="64">
        <f t="shared" si="1704"/>
        <v>0</v>
      </c>
      <c r="J6275" s="64">
        <f t="shared" si="1704"/>
        <v>0</v>
      </c>
      <c r="K6275" s="64">
        <f t="shared" si="1704"/>
        <v>0</v>
      </c>
      <c r="L6275" s="64">
        <f t="shared" si="1704"/>
        <v>0</v>
      </c>
      <c r="M6275" s="64">
        <f t="shared" si="1704"/>
        <v>15.012280518857985</v>
      </c>
      <c r="N6275" s="64">
        <f t="shared" si="1704"/>
        <v>58.682898688466651</v>
      </c>
      <c r="O6275" s="121"/>
      <c r="P6275" s="177">
        <v>0</v>
      </c>
      <c r="Q6275" s="177">
        <v>0</v>
      </c>
      <c r="R6275" s="177">
        <v>0</v>
      </c>
      <c r="S6275" s="177">
        <v>0</v>
      </c>
      <c r="T6275" s="177">
        <v>0</v>
      </c>
      <c r="U6275" s="177">
        <v>0</v>
      </c>
      <c r="V6275" s="177">
        <v>0</v>
      </c>
      <c r="W6275" s="177">
        <v>0</v>
      </c>
      <c r="X6275" s="177">
        <v>0</v>
      </c>
      <c r="Y6275" s="177">
        <v>0</v>
      </c>
      <c r="Z6275" s="177">
        <v>0</v>
      </c>
      <c r="AA6275" s="177">
        <v>20.15571140220036</v>
      </c>
      <c r="AB6275" s="177">
        <v>25.809726824995202</v>
      </c>
      <c r="AC6275" s="177">
        <v>12.717460461271092</v>
      </c>
      <c r="AD6275" s="177">
        <v>0</v>
      </c>
      <c r="AE6275" s="177">
        <v>0</v>
      </c>
      <c r="AF6275" s="177">
        <v>15.012280518857985</v>
      </c>
      <c r="AG6275" s="177">
        <v>0</v>
      </c>
      <c r="AH6275" s="177">
        <v>0</v>
      </c>
      <c r="AI6275" s="177">
        <v>0</v>
      </c>
      <c r="AJ6275" s="177">
        <v>0</v>
      </c>
    </row>
    <row r="6276" spans="1:36" hidden="1" outlineLevel="1" x14ac:dyDescent="0.25">
      <c r="A6276" s="190">
        <f t="shared" si="1691"/>
        <v>2037</v>
      </c>
      <c r="B6276" s="55">
        <f t="shared" si="1692"/>
        <v>9</v>
      </c>
      <c r="C6276" s="55">
        <f t="shared" si="1693"/>
        <v>21</v>
      </c>
      <c r="D6276" s="55">
        <f t="shared" si="1689"/>
        <v>261</v>
      </c>
      <c r="F6276" s="63">
        <f t="shared" si="1699"/>
        <v>50284.874999999949</v>
      </c>
      <c r="G6276" s="64">
        <f t="shared" si="1690"/>
        <v>78.529160127266081</v>
      </c>
      <c r="H6276" s="64">
        <f t="shared" si="1704"/>
        <v>0</v>
      </c>
      <c r="I6276" s="64">
        <f t="shared" si="1704"/>
        <v>0</v>
      </c>
      <c r="J6276" s="64">
        <f t="shared" si="1704"/>
        <v>0</v>
      </c>
      <c r="K6276" s="64">
        <f t="shared" si="1704"/>
        <v>0</v>
      </c>
      <c r="L6276" s="64">
        <f t="shared" si="1704"/>
        <v>0</v>
      </c>
      <c r="M6276" s="64">
        <f t="shared" si="1704"/>
        <v>15.79723636298128</v>
      </c>
      <c r="N6276" s="64">
        <f t="shared" si="1704"/>
        <v>62.731923764284801</v>
      </c>
      <c r="O6276" s="121"/>
      <c r="P6276" s="177">
        <v>0</v>
      </c>
      <c r="Q6276" s="177">
        <v>0</v>
      </c>
      <c r="R6276" s="177">
        <v>0</v>
      </c>
      <c r="S6276" s="177">
        <v>0</v>
      </c>
      <c r="T6276" s="177">
        <v>0</v>
      </c>
      <c r="U6276" s="177">
        <v>0</v>
      </c>
      <c r="V6276" s="177">
        <v>0</v>
      </c>
      <c r="W6276" s="177">
        <v>0</v>
      </c>
      <c r="X6276" s="177">
        <v>0</v>
      </c>
      <c r="Y6276" s="177">
        <v>0</v>
      </c>
      <c r="Z6276" s="177">
        <v>0</v>
      </c>
      <c r="AA6276" s="177">
        <v>21.956089367909442</v>
      </c>
      <c r="AB6276" s="177">
        <v>26.831892015330936</v>
      </c>
      <c r="AC6276" s="177">
        <v>13.943942381044426</v>
      </c>
      <c r="AD6276" s="177">
        <v>0</v>
      </c>
      <c r="AE6276" s="177">
        <v>0</v>
      </c>
      <c r="AF6276" s="177">
        <v>15.79723636298128</v>
      </c>
      <c r="AG6276" s="177">
        <v>0</v>
      </c>
      <c r="AH6276" s="177">
        <v>0</v>
      </c>
      <c r="AI6276" s="177">
        <v>0</v>
      </c>
      <c r="AJ6276" s="177">
        <v>0</v>
      </c>
    </row>
    <row r="6277" spans="1:36" hidden="1" outlineLevel="1" x14ac:dyDescent="0.25">
      <c r="A6277" s="190">
        <f t="shared" si="1691"/>
        <v>2037</v>
      </c>
      <c r="B6277" s="55">
        <f t="shared" si="1692"/>
        <v>9</v>
      </c>
      <c r="C6277" s="55">
        <f t="shared" si="1693"/>
        <v>22</v>
      </c>
      <c r="D6277" s="55">
        <f t="shared" si="1689"/>
        <v>261</v>
      </c>
      <c r="F6277" s="63">
        <f t="shared" si="1699"/>
        <v>50284.916666666613</v>
      </c>
      <c r="G6277" s="64">
        <f t="shared" si="1690"/>
        <v>82.533060704965308</v>
      </c>
      <c r="H6277" s="64">
        <f t="shared" si="1704"/>
        <v>0</v>
      </c>
      <c r="I6277" s="64">
        <f t="shared" si="1704"/>
        <v>0</v>
      </c>
      <c r="J6277" s="64">
        <f t="shared" si="1704"/>
        <v>0</v>
      </c>
      <c r="K6277" s="64">
        <f t="shared" si="1704"/>
        <v>0</v>
      </c>
      <c r="L6277" s="64">
        <f t="shared" si="1704"/>
        <v>0</v>
      </c>
      <c r="M6277" s="64">
        <f t="shared" si="1704"/>
        <v>16.68031168761998</v>
      </c>
      <c r="N6277" s="64">
        <f t="shared" si="1704"/>
        <v>65.852749017345332</v>
      </c>
      <c r="O6277" s="121"/>
      <c r="P6277" s="177">
        <v>0</v>
      </c>
      <c r="Q6277" s="177">
        <v>0</v>
      </c>
      <c r="R6277" s="177">
        <v>0</v>
      </c>
      <c r="S6277" s="177">
        <v>0</v>
      </c>
      <c r="T6277" s="177">
        <v>0</v>
      </c>
      <c r="U6277" s="177">
        <v>0</v>
      </c>
      <c r="V6277" s="177">
        <v>0</v>
      </c>
      <c r="W6277" s="177">
        <v>0</v>
      </c>
      <c r="X6277" s="177">
        <v>0</v>
      </c>
      <c r="Y6277" s="177">
        <v>0</v>
      </c>
      <c r="Z6277" s="177">
        <v>0</v>
      </c>
      <c r="AA6277" s="177">
        <v>25.233925639131112</v>
      </c>
      <c r="AB6277" s="177">
        <v>25.81448938373417</v>
      </c>
      <c r="AC6277" s="177">
        <v>14.804333994480046</v>
      </c>
      <c r="AD6277" s="177">
        <v>0</v>
      </c>
      <c r="AE6277" s="177">
        <v>0</v>
      </c>
      <c r="AF6277" s="177">
        <v>16.68031168761998</v>
      </c>
      <c r="AG6277" s="177">
        <v>0</v>
      </c>
      <c r="AH6277" s="177">
        <v>0</v>
      </c>
      <c r="AI6277" s="177">
        <v>0</v>
      </c>
      <c r="AJ6277" s="177">
        <v>0</v>
      </c>
    </row>
    <row r="6278" spans="1:36" hidden="1" outlineLevel="1" x14ac:dyDescent="0.25">
      <c r="A6278" s="190">
        <f t="shared" si="1691"/>
        <v>2037</v>
      </c>
      <c r="B6278" s="55">
        <f t="shared" si="1692"/>
        <v>9</v>
      </c>
      <c r="C6278" s="55">
        <f t="shared" si="1693"/>
        <v>23</v>
      </c>
      <c r="D6278" s="55">
        <f t="shared" si="1689"/>
        <v>261</v>
      </c>
      <c r="F6278" s="63">
        <f t="shared" si="1699"/>
        <v>50284.958333333278</v>
      </c>
      <c r="G6278" s="64">
        <f t="shared" si="1690"/>
        <v>85.746181041984897</v>
      </c>
      <c r="H6278" s="64">
        <f t="shared" si="1704"/>
        <v>0</v>
      </c>
      <c r="I6278" s="64">
        <f t="shared" si="1704"/>
        <v>0</v>
      </c>
      <c r="J6278" s="64">
        <f t="shared" si="1704"/>
        <v>0</v>
      </c>
      <c r="K6278" s="64">
        <f t="shared" si="1704"/>
        <v>0</v>
      </c>
      <c r="L6278" s="64">
        <f t="shared" si="1704"/>
        <v>0</v>
      </c>
      <c r="M6278" s="64">
        <f t="shared" si="1704"/>
        <v>17.170909090197039</v>
      </c>
      <c r="N6278" s="64">
        <f t="shared" si="1704"/>
        <v>68.575271951787855</v>
      </c>
      <c r="O6278" s="121"/>
      <c r="P6278" s="177">
        <v>0</v>
      </c>
      <c r="Q6278" s="177">
        <v>0</v>
      </c>
      <c r="R6278" s="177">
        <v>0</v>
      </c>
      <c r="S6278" s="177">
        <v>0</v>
      </c>
      <c r="T6278" s="177">
        <v>0</v>
      </c>
      <c r="U6278" s="177">
        <v>0</v>
      </c>
      <c r="V6278" s="177">
        <v>0</v>
      </c>
      <c r="W6278" s="177">
        <v>0</v>
      </c>
      <c r="X6278" s="177">
        <v>0</v>
      </c>
      <c r="Y6278" s="177">
        <v>0</v>
      </c>
      <c r="Z6278" s="177">
        <v>0</v>
      </c>
      <c r="AA6278" s="177">
        <v>28.675931156403223</v>
      </c>
      <c r="AB6278" s="177">
        <v>26.349870879340756</v>
      </c>
      <c r="AC6278" s="177">
        <v>13.549469916043877</v>
      </c>
      <c r="AD6278" s="177">
        <v>0</v>
      </c>
      <c r="AE6278" s="177">
        <v>0</v>
      </c>
      <c r="AF6278" s="177">
        <v>17.170909090197039</v>
      </c>
      <c r="AG6278" s="177">
        <v>0</v>
      </c>
      <c r="AH6278" s="177">
        <v>0</v>
      </c>
      <c r="AI6278" s="177">
        <v>0</v>
      </c>
      <c r="AJ6278" s="177">
        <v>0</v>
      </c>
    </row>
    <row r="6279" spans="1:36" hidden="1" outlineLevel="1" x14ac:dyDescent="0.25">
      <c r="A6279" s="190">
        <f t="shared" si="1691"/>
        <v>2037</v>
      </c>
      <c r="B6279" s="55">
        <f t="shared" si="1692"/>
        <v>10</v>
      </c>
      <c r="C6279" s="55">
        <f t="shared" si="1693"/>
        <v>0</v>
      </c>
      <c r="D6279" s="55">
        <f t="shared" si="1689"/>
        <v>262</v>
      </c>
      <c r="F6279" s="63">
        <f t="shared" ref="F6279" si="1705">EDATE(F6255,1)</f>
        <v>50314</v>
      </c>
      <c r="G6279" s="64">
        <f t="shared" si="1690"/>
        <v>113.42101295170045</v>
      </c>
      <c r="H6279" s="64">
        <f t="shared" si="1704"/>
        <v>0</v>
      </c>
      <c r="I6279" s="64">
        <f t="shared" si="1704"/>
        <v>0</v>
      </c>
      <c r="J6279" s="64">
        <f t="shared" si="1704"/>
        <v>0</v>
      </c>
      <c r="K6279" s="64">
        <f t="shared" si="1704"/>
        <v>0</v>
      </c>
      <c r="L6279" s="64">
        <f t="shared" si="1704"/>
        <v>0</v>
      </c>
      <c r="M6279" s="64">
        <f t="shared" si="1704"/>
        <v>15.546919082303422</v>
      </c>
      <c r="N6279" s="64">
        <f t="shared" si="1704"/>
        <v>97.874093869397029</v>
      </c>
      <c r="O6279" s="121"/>
      <c r="P6279" s="177">
        <v>0</v>
      </c>
      <c r="Q6279" s="177">
        <v>0</v>
      </c>
      <c r="R6279" s="177">
        <v>0</v>
      </c>
      <c r="S6279" s="177">
        <v>0</v>
      </c>
      <c r="T6279" s="177">
        <v>0</v>
      </c>
      <c r="U6279" s="177">
        <v>0</v>
      </c>
      <c r="V6279" s="177">
        <v>0</v>
      </c>
      <c r="W6279" s="177">
        <v>0</v>
      </c>
      <c r="X6279" s="177">
        <v>0</v>
      </c>
      <c r="Y6279" s="177">
        <v>0</v>
      </c>
      <c r="Z6279" s="177">
        <v>0</v>
      </c>
      <c r="AA6279" s="177">
        <v>33.082139732555845</v>
      </c>
      <c r="AB6279" s="177">
        <v>34.453816376099688</v>
      </c>
      <c r="AC6279" s="177">
        <v>30.338137760741493</v>
      </c>
      <c r="AD6279" s="177">
        <v>0</v>
      </c>
      <c r="AE6279" s="177">
        <v>0</v>
      </c>
      <c r="AF6279" s="177">
        <v>15.546919082303422</v>
      </c>
      <c r="AG6279" s="177">
        <v>0</v>
      </c>
      <c r="AH6279" s="177">
        <v>0</v>
      </c>
      <c r="AI6279" s="177">
        <v>0</v>
      </c>
      <c r="AJ6279" s="177">
        <v>0</v>
      </c>
    </row>
    <row r="6280" spans="1:36" hidden="1" outlineLevel="1" x14ac:dyDescent="0.25">
      <c r="A6280" s="190">
        <f t="shared" si="1691"/>
        <v>2037</v>
      </c>
      <c r="B6280" s="55">
        <f t="shared" si="1692"/>
        <v>10</v>
      </c>
      <c r="C6280" s="55">
        <f t="shared" si="1693"/>
        <v>1</v>
      </c>
      <c r="D6280" s="55">
        <f t="shared" si="1689"/>
        <v>262</v>
      </c>
      <c r="F6280" s="63">
        <f t="shared" ref="F6280" si="1706">F6279+1/24</f>
        <v>50314.041666666664</v>
      </c>
      <c r="G6280" s="64">
        <f t="shared" si="1690"/>
        <v>110.70365571995119</v>
      </c>
      <c r="H6280" s="64">
        <f t="shared" si="1704"/>
        <v>0</v>
      </c>
      <c r="I6280" s="64">
        <f t="shared" si="1704"/>
        <v>0</v>
      </c>
      <c r="J6280" s="64">
        <f t="shared" si="1704"/>
        <v>0</v>
      </c>
      <c r="K6280" s="64">
        <f t="shared" si="1704"/>
        <v>0</v>
      </c>
      <c r="L6280" s="64">
        <f t="shared" si="1704"/>
        <v>0</v>
      </c>
      <c r="M6280" s="64">
        <f t="shared" si="1704"/>
        <v>14.383544184988196</v>
      </c>
      <c r="N6280" s="64">
        <f t="shared" si="1704"/>
        <v>96.32011153496299</v>
      </c>
      <c r="O6280" s="121"/>
      <c r="P6280" s="177">
        <v>0</v>
      </c>
      <c r="Q6280" s="177">
        <v>0</v>
      </c>
      <c r="R6280" s="177">
        <v>0</v>
      </c>
      <c r="S6280" s="177">
        <v>0</v>
      </c>
      <c r="T6280" s="177">
        <v>0</v>
      </c>
      <c r="U6280" s="177">
        <v>0</v>
      </c>
      <c r="V6280" s="177">
        <v>0</v>
      </c>
      <c r="W6280" s="177">
        <v>0</v>
      </c>
      <c r="X6280" s="177">
        <v>0</v>
      </c>
      <c r="Y6280" s="177">
        <v>0</v>
      </c>
      <c r="Z6280" s="177">
        <v>0</v>
      </c>
      <c r="AA6280" s="177">
        <v>32.000403906272396</v>
      </c>
      <c r="AB6280" s="177">
        <v>35.185066308900751</v>
      </c>
      <c r="AC6280" s="177">
        <v>29.134641319789843</v>
      </c>
      <c r="AD6280" s="177">
        <v>0</v>
      </c>
      <c r="AE6280" s="177">
        <v>0</v>
      </c>
      <c r="AF6280" s="177">
        <v>14.383544184988196</v>
      </c>
      <c r="AG6280" s="177">
        <v>0</v>
      </c>
      <c r="AH6280" s="177">
        <v>0</v>
      </c>
      <c r="AI6280" s="177">
        <v>0</v>
      </c>
      <c r="AJ6280" s="177">
        <v>0</v>
      </c>
    </row>
    <row r="6281" spans="1:36" hidden="1" outlineLevel="1" x14ac:dyDescent="0.25">
      <c r="A6281" s="190">
        <f t="shared" si="1691"/>
        <v>2037</v>
      </c>
      <c r="B6281" s="55">
        <f t="shared" si="1692"/>
        <v>10</v>
      </c>
      <c r="C6281" s="55">
        <f t="shared" si="1693"/>
        <v>2</v>
      </c>
      <c r="D6281" s="55">
        <f t="shared" si="1689"/>
        <v>262</v>
      </c>
      <c r="F6281" s="63">
        <f t="shared" si="1699"/>
        <v>50314.083333333328</v>
      </c>
      <c r="G6281" s="64">
        <f t="shared" si="1690"/>
        <v>109.97358539427202</v>
      </c>
      <c r="H6281" s="64">
        <f t="shared" si="1704"/>
        <v>0</v>
      </c>
      <c r="I6281" s="64">
        <f t="shared" si="1704"/>
        <v>0</v>
      </c>
      <c r="J6281" s="64">
        <f t="shared" si="1704"/>
        <v>0</v>
      </c>
      <c r="K6281" s="64">
        <f t="shared" si="1704"/>
        <v>0</v>
      </c>
      <c r="L6281" s="64">
        <f t="shared" si="1704"/>
        <v>0</v>
      </c>
      <c r="M6281" s="64">
        <f t="shared" si="1704"/>
        <v>13.748976059179894</v>
      </c>
      <c r="N6281" s="64">
        <f t="shared" si="1704"/>
        <v>96.224609335092126</v>
      </c>
      <c r="O6281" s="121"/>
      <c r="P6281" s="177">
        <v>0</v>
      </c>
      <c r="Q6281" s="177">
        <v>0</v>
      </c>
      <c r="R6281" s="177">
        <v>0</v>
      </c>
      <c r="S6281" s="177">
        <v>0</v>
      </c>
      <c r="T6281" s="177">
        <v>0</v>
      </c>
      <c r="U6281" s="177">
        <v>0</v>
      </c>
      <c r="V6281" s="177">
        <v>0</v>
      </c>
      <c r="W6281" s="177">
        <v>0</v>
      </c>
      <c r="X6281" s="177">
        <v>0</v>
      </c>
      <c r="Y6281" s="177">
        <v>0</v>
      </c>
      <c r="Z6281" s="177">
        <v>0</v>
      </c>
      <c r="AA6281" s="177">
        <v>30.691855123838351</v>
      </c>
      <c r="AB6281" s="177">
        <v>36.365230782344888</v>
      </c>
      <c r="AC6281" s="177">
        <v>29.167523428908893</v>
      </c>
      <c r="AD6281" s="177">
        <v>0</v>
      </c>
      <c r="AE6281" s="177">
        <v>0</v>
      </c>
      <c r="AF6281" s="177">
        <v>13.748976059179894</v>
      </c>
      <c r="AG6281" s="177">
        <v>0</v>
      </c>
      <c r="AH6281" s="177">
        <v>0</v>
      </c>
      <c r="AI6281" s="177">
        <v>0</v>
      </c>
      <c r="AJ6281" s="177">
        <v>0</v>
      </c>
    </row>
    <row r="6282" spans="1:36" hidden="1" outlineLevel="1" x14ac:dyDescent="0.25">
      <c r="A6282" s="190">
        <f t="shared" si="1691"/>
        <v>2037</v>
      </c>
      <c r="B6282" s="55">
        <f t="shared" si="1692"/>
        <v>10</v>
      </c>
      <c r="C6282" s="55">
        <f t="shared" si="1693"/>
        <v>3</v>
      </c>
      <c r="D6282" s="55">
        <f t="shared" si="1689"/>
        <v>262</v>
      </c>
      <c r="F6282" s="63">
        <f t="shared" si="1699"/>
        <v>50314.124999999993</v>
      </c>
      <c r="G6282" s="64">
        <f t="shared" si="1690"/>
        <v>111.56447348573505</v>
      </c>
      <c r="H6282" s="64">
        <f t="shared" si="1704"/>
        <v>0</v>
      </c>
      <c r="I6282" s="64">
        <f t="shared" si="1704"/>
        <v>0</v>
      </c>
      <c r="J6282" s="64">
        <f t="shared" si="1704"/>
        <v>0</v>
      </c>
      <c r="K6282" s="64">
        <f t="shared" si="1704"/>
        <v>0</v>
      </c>
      <c r="L6282" s="64">
        <f t="shared" si="1704"/>
        <v>0</v>
      </c>
      <c r="M6282" s="64">
        <f t="shared" si="1704"/>
        <v>13.431691996275742</v>
      </c>
      <c r="N6282" s="64">
        <f t="shared" si="1704"/>
        <v>98.132781489459305</v>
      </c>
      <c r="O6282" s="121"/>
      <c r="P6282" s="177">
        <v>0</v>
      </c>
      <c r="Q6282" s="177">
        <v>0</v>
      </c>
      <c r="R6282" s="177">
        <v>0</v>
      </c>
      <c r="S6282" s="177">
        <v>0</v>
      </c>
      <c r="T6282" s="177">
        <v>0</v>
      </c>
      <c r="U6282" s="177">
        <v>0</v>
      </c>
      <c r="V6282" s="177">
        <v>0</v>
      </c>
      <c r="W6282" s="177">
        <v>0</v>
      </c>
      <c r="X6282" s="177">
        <v>0</v>
      </c>
      <c r="Y6282" s="177">
        <v>0</v>
      </c>
      <c r="Z6282" s="177">
        <v>0</v>
      </c>
      <c r="AA6282" s="177">
        <v>30.627802136934882</v>
      </c>
      <c r="AB6282" s="177">
        <v>36.527819342325948</v>
      </c>
      <c r="AC6282" s="177">
        <v>30.977160010198471</v>
      </c>
      <c r="AD6282" s="177">
        <v>0</v>
      </c>
      <c r="AE6282" s="177">
        <v>0</v>
      </c>
      <c r="AF6282" s="177">
        <v>13.431691996275742</v>
      </c>
      <c r="AG6282" s="177">
        <v>0</v>
      </c>
      <c r="AH6282" s="177">
        <v>0</v>
      </c>
      <c r="AI6282" s="177">
        <v>0</v>
      </c>
      <c r="AJ6282" s="177">
        <v>0</v>
      </c>
    </row>
    <row r="6283" spans="1:36" hidden="1" outlineLevel="1" x14ac:dyDescent="0.25">
      <c r="A6283" s="190">
        <f t="shared" si="1691"/>
        <v>2037</v>
      </c>
      <c r="B6283" s="55">
        <f t="shared" si="1692"/>
        <v>10</v>
      </c>
      <c r="C6283" s="55">
        <f t="shared" si="1693"/>
        <v>4</v>
      </c>
      <c r="D6283" s="55">
        <f t="shared" si="1689"/>
        <v>262</v>
      </c>
      <c r="F6283" s="63">
        <f t="shared" si="1699"/>
        <v>50314.166666666657</v>
      </c>
      <c r="G6283" s="64">
        <f t="shared" si="1690"/>
        <v>112.92944901565544</v>
      </c>
      <c r="H6283" s="64">
        <f t="shared" si="1704"/>
        <v>0</v>
      </c>
      <c r="I6283" s="64">
        <f t="shared" si="1704"/>
        <v>0</v>
      </c>
      <c r="J6283" s="64">
        <f t="shared" si="1704"/>
        <v>0</v>
      </c>
      <c r="K6283" s="64">
        <f t="shared" si="1704"/>
        <v>0</v>
      </c>
      <c r="L6283" s="64">
        <f t="shared" si="1704"/>
        <v>0</v>
      </c>
      <c r="M6283" s="64">
        <f t="shared" si="1704"/>
        <v>13.431691996275742</v>
      </c>
      <c r="N6283" s="64">
        <f t="shared" si="1704"/>
        <v>99.497757019379691</v>
      </c>
      <c r="O6283" s="121"/>
      <c r="P6283" s="177">
        <v>0</v>
      </c>
      <c r="Q6283" s="177">
        <v>0</v>
      </c>
      <c r="R6283" s="177">
        <v>0</v>
      </c>
      <c r="S6283" s="177">
        <v>0</v>
      </c>
      <c r="T6283" s="177">
        <v>0</v>
      </c>
      <c r="U6283" s="177">
        <v>0</v>
      </c>
      <c r="V6283" s="177">
        <v>0</v>
      </c>
      <c r="W6283" s="177">
        <v>0</v>
      </c>
      <c r="X6283" s="177">
        <v>0</v>
      </c>
      <c r="Y6283" s="177">
        <v>0</v>
      </c>
      <c r="Z6283" s="177">
        <v>0</v>
      </c>
      <c r="AA6283" s="177">
        <v>30.621470597310395</v>
      </c>
      <c r="AB6283" s="177">
        <v>36.574095465244653</v>
      </c>
      <c r="AC6283" s="177">
        <v>32.302190956824653</v>
      </c>
      <c r="AD6283" s="177">
        <v>0</v>
      </c>
      <c r="AE6283" s="177">
        <v>0</v>
      </c>
      <c r="AF6283" s="177">
        <v>13.431691996275742</v>
      </c>
      <c r="AG6283" s="177">
        <v>0</v>
      </c>
      <c r="AH6283" s="177">
        <v>0</v>
      </c>
      <c r="AI6283" s="177">
        <v>0</v>
      </c>
      <c r="AJ6283" s="177">
        <v>0</v>
      </c>
    </row>
    <row r="6284" spans="1:36" hidden="1" outlineLevel="1" x14ac:dyDescent="0.25">
      <c r="A6284" s="190">
        <f t="shared" si="1691"/>
        <v>2037</v>
      </c>
      <c r="B6284" s="55">
        <f t="shared" si="1692"/>
        <v>10</v>
      </c>
      <c r="C6284" s="55">
        <f t="shared" si="1693"/>
        <v>5</v>
      </c>
      <c r="D6284" s="55">
        <f t="shared" si="1689"/>
        <v>262</v>
      </c>
      <c r="F6284" s="63">
        <f t="shared" si="1699"/>
        <v>50314.208333333321</v>
      </c>
      <c r="G6284" s="64">
        <f t="shared" si="1690"/>
        <v>117.16567872679107</v>
      </c>
      <c r="H6284" s="64">
        <f t="shared" si="1704"/>
        <v>0</v>
      </c>
      <c r="I6284" s="64">
        <f t="shared" si="1704"/>
        <v>0</v>
      </c>
      <c r="J6284" s="64">
        <f t="shared" si="1704"/>
        <v>0</v>
      </c>
      <c r="K6284" s="64">
        <f t="shared" si="1704"/>
        <v>0</v>
      </c>
      <c r="L6284" s="64">
        <f t="shared" si="1704"/>
        <v>0</v>
      </c>
      <c r="M6284" s="64">
        <f t="shared" si="1704"/>
        <v>12.797123870467441</v>
      </c>
      <c r="N6284" s="64">
        <f t="shared" si="1704"/>
        <v>104.36855485632363</v>
      </c>
      <c r="O6284" s="121"/>
      <c r="P6284" s="177">
        <v>0</v>
      </c>
      <c r="Q6284" s="177">
        <v>0</v>
      </c>
      <c r="R6284" s="177">
        <v>0</v>
      </c>
      <c r="S6284" s="177">
        <v>0</v>
      </c>
      <c r="T6284" s="177">
        <v>0</v>
      </c>
      <c r="U6284" s="177">
        <v>0</v>
      </c>
      <c r="V6284" s="177">
        <v>0</v>
      </c>
      <c r="W6284" s="177">
        <v>0</v>
      </c>
      <c r="X6284" s="177">
        <v>0</v>
      </c>
      <c r="Y6284" s="177">
        <v>0</v>
      </c>
      <c r="Z6284" s="177">
        <v>0</v>
      </c>
      <c r="AA6284" s="177">
        <v>36.008620974713097</v>
      </c>
      <c r="AB6284" s="177">
        <v>36.971330770707254</v>
      </c>
      <c r="AC6284" s="177">
        <v>31.388603110903276</v>
      </c>
      <c r="AD6284" s="177">
        <v>0</v>
      </c>
      <c r="AE6284" s="177">
        <v>0</v>
      </c>
      <c r="AF6284" s="177">
        <v>12.797123870467441</v>
      </c>
      <c r="AG6284" s="177">
        <v>0</v>
      </c>
      <c r="AH6284" s="177">
        <v>0</v>
      </c>
      <c r="AI6284" s="177">
        <v>0</v>
      </c>
      <c r="AJ6284" s="177">
        <v>0</v>
      </c>
    </row>
    <row r="6285" spans="1:36" hidden="1" outlineLevel="1" x14ac:dyDescent="0.25">
      <c r="A6285" s="190">
        <f t="shared" si="1691"/>
        <v>2037</v>
      </c>
      <c r="B6285" s="55">
        <f t="shared" si="1692"/>
        <v>10</v>
      </c>
      <c r="C6285" s="55">
        <f t="shared" si="1693"/>
        <v>6</v>
      </c>
      <c r="D6285" s="55">
        <f t="shared" si="1689"/>
        <v>262</v>
      </c>
      <c r="F6285" s="63">
        <f t="shared" si="1699"/>
        <v>50314.249999999985</v>
      </c>
      <c r="G6285" s="64">
        <f t="shared" si="1690"/>
        <v>120.74160670108294</v>
      </c>
      <c r="H6285" s="64">
        <f t="shared" ref="H6285:N6294" si="1707">SUMIF($P$6:$AK$6,H$6,$P6285:$AK6285)</f>
        <v>0</v>
      </c>
      <c r="I6285" s="64">
        <f t="shared" si="1707"/>
        <v>0.43692220518261327</v>
      </c>
      <c r="J6285" s="64">
        <f t="shared" si="1707"/>
        <v>0</v>
      </c>
      <c r="K6285" s="64">
        <f t="shared" si="1707"/>
        <v>0</v>
      </c>
      <c r="L6285" s="64">
        <f t="shared" si="1707"/>
        <v>0</v>
      </c>
      <c r="M6285" s="64">
        <f t="shared" si="1707"/>
        <v>12.797123870467441</v>
      </c>
      <c r="N6285" s="64">
        <f t="shared" si="1707"/>
        <v>107.50756062543289</v>
      </c>
      <c r="O6285" s="121"/>
      <c r="P6285" s="177">
        <v>0</v>
      </c>
      <c r="Q6285" s="177">
        <v>0</v>
      </c>
      <c r="R6285" s="177">
        <v>0</v>
      </c>
      <c r="S6285" s="177">
        <v>0</v>
      </c>
      <c r="T6285" s="177">
        <v>0</v>
      </c>
      <c r="U6285" s="177">
        <v>0</v>
      </c>
      <c r="V6285" s="177">
        <v>0</v>
      </c>
      <c r="W6285" s="177">
        <v>0</v>
      </c>
      <c r="X6285" s="177">
        <v>0</v>
      </c>
      <c r="Y6285" s="177">
        <v>0</v>
      </c>
      <c r="Z6285" s="177">
        <v>0</v>
      </c>
      <c r="AA6285" s="177">
        <v>36.941186830759456</v>
      </c>
      <c r="AB6285" s="177">
        <v>37.839693742691992</v>
      </c>
      <c r="AC6285" s="177">
        <v>32.726680051981454</v>
      </c>
      <c r="AD6285" s="177">
        <v>0</v>
      </c>
      <c r="AE6285" s="177">
        <v>0</v>
      </c>
      <c r="AF6285" s="177">
        <v>12.797123870467441</v>
      </c>
      <c r="AG6285" s="177">
        <v>0</v>
      </c>
      <c r="AH6285" s="177">
        <v>0</v>
      </c>
      <c r="AI6285" s="177">
        <v>0</v>
      </c>
      <c r="AJ6285" s="177">
        <v>0.43692220518261327</v>
      </c>
    </row>
    <row r="6286" spans="1:36" hidden="1" outlineLevel="1" x14ac:dyDescent="0.25">
      <c r="A6286" s="190">
        <f t="shared" si="1691"/>
        <v>2037</v>
      </c>
      <c r="B6286" s="55">
        <f t="shared" si="1692"/>
        <v>10</v>
      </c>
      <c r="C6286" s="55">
        <f t="shared" si="1693"/>
        <v>7</v>
      </c>
      <c r="D6286" s="55">
        <f t="shared" si="1689"/>
        <v>262</v>
      </c>
      <c r="F6286" s="63">
        <f t="shared" si="1699"/>
        <v>50314.29166666665</v>
      </c>
      <c r="G6286" s="64">
        <f t="shared" si="1690"/>
        <v>130.56539503804112</v>
      </c>
      <c r="H6286" s="64">
        <f t="shared" si="1707"/>
        <v>0</v>
      </c>
      <c r="I6286" s="64">
        <f t="shared" si="1707"/>
        <v>11.852206878778821</v>
      </c>
      <c r="J6286" s="64">
        <f t="shared" si="1707"/>
        <v>0</v>
      </c>
      <c r="K6286" s="64">
        <f t="shared" si="1707"/>
        <v>0</v>
      </c>
      <c r="L6286" s="64">
        <f t="shared" si="1707"/>
        <v>0</v>
      </c>
      <c r="M6286" s="64">
        <f t="shared" si="1707"/>
        <v>13.114407933371591</v>
      </c>
      <c r="N6286" s="64">
        <f t="shared" si="1707"/>
        <v>105.59878022589072</v>
      </c>
      <c r="O6286" s="121"/>
      <c r="P6286" s="177">
        <v>0</v>
      </c>
      <c r="Q6286" s="177">
        <v>0</v>
      </c>
      <c r="R6286" s="177">
        <v>0</v>
      </c>
      <c r="S6286" s="177">
        <v>0</v>
      </c>
      <c r="T6286" s="177">
        <v>0</v>
      </c>
      <c r="U6286" s="177">
        <v>0</v>
      </c>
      <c r="V6286" s="177">
        <v>0</v>
      </c>
      <c r="W6286" s="177">
        <v>0</v>
      </c>
      <c r="X6286" s="177">
        <v>0</v>
      </c>
      <c r="Y6286" s="177">
        <v>0</v>
      </c>
      <c r="Z6286" s="177">
        <v>0</v>
      </c>
      <c r="AA6286" s="177">
        <v>36.086512143947928</v>
      </c>
      <c r="AB6286" s="177">
        <v>36.374935968811592</v>
      </c>
      <c r="AC6286" s="177">
        <v>33.137332113131201</v>
      </c>
      <c r="AD6286" s="177">
        <v>0</v>
      </c>
      <c r="AE6286" s="177">
        <v>0</v>
      </c>
      <c r="AF6286" s="177">
        <v>13.114407933371591</v>
      </c>
      <c r="AG6286" s="177">
        <v>0</v>
      </c>
      <c r="AH6286" s="177">
        <v>0</v>
      </c>
      <c r="AI6286" s="177">
        <v>0</v>
      </c>
      <c r="AJ6286" s="177">
        <v>11.852206878778821</v>
      </c>
    </row>
    <row r="6287" spans="1:36" hidden="1" outlineLevel="1" x14ac:dyDescent="0.25">
      <c r="A6287" s="190">
        <f t="shared" si="1691"/>
        <v>2037</v>
      </c>
      <c r="B6287" s="55">
        <f t="shared" si="1692"/>
        <v>10</v>
      </c>
      <c r="C6287" s="55">
        <f t="shared" si="1693"/>
        <v>8</v>
      </c>
      <c r="D6287" s="55">
        <f t="shared" ref="D6287:D6350" si="1708">MATCH(DATE(YEAR(F6287),B6287,1),$F$7505:$F$7816,0)</f>
        <v>262</v>
      </c>
      <c r="F6287" s="63">
        <f t="shared" si="1699"/>
        <v>50314.333333333314</v>
      </c>
      <c r="G6287" s="64">
        <f t="shared" ref="G6287:G6350" si="1709">SUM(H6287:N6287)</f>
        <v>148.22996626518352</v>
      </c>
      <c r="H6287" s="64">
        <f t="shared" si="1707"/>
        <v>0</v>
      </c>
      <c r="I6287" s="64">
        <f t="shared" si="1707"/>
        <v>25.874496809065164</v>
      </c>
      <c r="J6287" s="64">
        <f t="shared" si="1707"/>
        <v>0</v>
      </c>
      <c r="K6287" s="64">
        <f t="shared" si="1707"/>
        <v>0</v>
      </c>
      <c r="L6287" s="64">
        <f t="shared" si="1707"/>
        <v>0</v>
      </c>
      <c r="M6287" s="64">
        <f t="shared" si="1707"/>
        <v>12.479839807563289</v>
      </c>
      <c r="N6287" s="64">
        <f t="shared" si="1707"/>
        <v>109.87562964855508</v>
      </c>
      <c r="O6287" s="121"/>
      <c r="P6287" s="177">
        <v>0</v>
      </c>
      <c r="Q6287" s="177">
        <v>0</v>
      </c>
      <c r="R6287" s="177">
        <v>0</v>
      </c>
      <c r="S6287" s="177">
        <v>0</v>
      </c>
      <c r="T6287" s="177">
        <v>0</v>
      </c>
      <c r="U6287" s="177">
        <v>0</v>
      </c>
      <c r="V6287" s="177">
        <v>0</v>
      </c>
      <c r="W6287" s="177">
        <v>0</v>
      </c>
      <c r="X6287" s="177">
        <v>0</v>
      </c>
      <c r="Y6287" s="177">
        <v>0</v>
      </c>
      <c r="Z6287" s="177">
        <v>0</v>
      </c>
      <c r="AA6287" s="177">
        <v>37.453913487185162</v>
      </c>
      <c r="AB6287" s="177">
        <v>36.401193221244469</v>
      </c>
      <c r="AC6287" s="177">
        <v>36.020522940125453</v>
      </c>
      <c r="AD6287" s="177">
        <v>0</v>
      </c>
      <c r="AE6287" s="177">
        <v>0</v>
      </c>
      <c r="AF6287" s="177">
        <v>12.479839807563289</v>
      </c>
      <c r="AG6287" s="177">
        <v>0</v>
      </c>
      <c r="AH6287" s="177">
        <v>0</v>
      </c>
      <c r="AI6287" s="177">
        <v>0</v>
      </c>
      <c r="AJ6287" s="177">
        <v>25.874496809065164</v>
      </c>
    </row>
    <row r="6288" spans="1:36" hidden="1" outlineLevel="1" x14ac:dyDescent="0.25">
      <c r="A6288" s="190">
        <f t="shared" ref="A6288:A6351" si="1710">YEAR(F6288)</f>
        <v>2037</v>
      </c>
      <c r="B6288" s="55">
        <f t="shared" ref="B6288:B6351" si="1711">MONTH(F6288)</f>
        <v>10</v>
      </c>
      <c r="C6288" s="55">
        <f t="shared" ref="C6288:C6351" si="1712">HOUR(F6288)</f>
        <v>9</v>
      </c>
      <c r="D6288" s="55">
        <f t="shared" si="1708"/>
        <v>262</v>
      </c>
      <c r="F6288" s="63">
        <f t="shared" si="1699"/>
        <v>50314.374999999978</v>
      </c>
      <c r="G6288" s="64">
        <f t="shared" si="1709"/>
        <v>151.69446635015925</v>
      </c>
      <c r="H6288" s="64">
        <f t="shared" si="1707"/>
        <v>0</v>
      </c>
      <c r="I6288" s="64">
        <f t="shared" si="1707"/>
        <v>29.071166288659565</v>
      </c>
      <c r="J6288" s="64">
        <f t="shared" si="1707"/>
        <v>0</v>
      </c>
      <c r="K6288" s="64">
        <f t="shared" si="1707"/>
        <v>0</v>
      </c>
      <c r="L6288" s="64">
        <f t="shared" si="1707"/>
        <v>0</v>
      </c>
      <c r="M6288" s="64">
        <f t="shared" si="1707"/>
        <v>10.576135430138381</v>
      </c>
      <c r="N6288" s="64">
        <f t="shared" si="1707"/>
        <v>112.04716463136128</v>
      </c>
      <c r="O6288" s="121"/>
      <c r="P6288" s="177">
        <v>0</v>
      </c>
      <c r="Q6288" s="177">
        <v>0</v>
      </c>
      <c r="R6288" s="177">
        <v>0</v>
      </c>
      <c r="S6288" s="177">
        <v>0</v>
      </c>
      <c r="T6288" s="177">
        <v>0</v>
      </c>
      <c r="U6288" s="177">
        <v>0</v>
      </c>
      <c r="V6288" s="177">
        <v>0</v>
      </c>
      <c r="W6288" s="177">
        <v>0</v>
      </c>
      <c r="X6288" s="177">
        <v>0</v>
      </c>
      <c r="Y6288" s="177">
        <v>0</v>
      </c>
      <c r="Z6288" s="177">
        <v>0</v>
      </c>
      <c r="AA6288" s="177">
        <v>38.321847151282526</v>
      </c>
      <c r="AB6288" s="177">
        <v>36.916719911585965</v>
      </c>
      <c r="AC6288" s="177">
        <v>36.808597568492793</v>
      </c>
      <c r="AD6288" s="177">
        <v>0</v>
      </c>
      <c r="AE6288" s="177">
        <v>0</v>
      </c>
      <c r="AF6288" s="177">
        <v>10.576135430138381</v>
      </c>
      <c r="AG6288" s="177">
        <v>0</v>
      </c>
      <c r="AH6288" s="177">
        <v>0</v>
      </c>
      <c r="AI6288" s="177">
        <v>0</v>
      </c>
      <c r="AJ6288" s="177">
        <v>29.071166288659565</v>
      </c>
    </row>
    <row r="6289" spans="1:36" hidden="1" outlineLevel="1" x14ac:dyDescent="0.25">
      <c r="A6289" s="190">
        <f t="shared" si="1710"/>
        <v>2037</v>
      </c>
      <c r="B6289" s="55">
        <f t="shared" si="1711"/>
        <v>10</v>
      </c>
      <c r="C6289" s="55">
        <f t="shared" si="1712"/>
        <v>10</v>
      </c>
      <c r="D6289" s="55">
        <f t="shared" si="1708"/>
        <v>262</v>
      </c>
      <c r="F6289" s="63">
        <f t="shared" si="1699"/>
        <v>50314.416666666642</v>
      </c>
      <c r="G6289" s="64">
        <f t="shared" si="1709"/>
        <v>148.42560345402714</v>
      </c>
      <c r="H6289" s="64">
        <f t="shared" si="1707"/>
        <v>0</v>
      </c>
      <c r="I6289" s="64">
        <f t="shared" si="1707"/>
        <v>27.676992132412295</v>
      </c>
      <c r="J6289" s="64">
        <f t="shared" si="1707"/>
        <v>0</v>
      </c>
      <c r="K6289" s="64">
        <f t="shared" si="1707"/>
        <v>0</v>
      </c>
      <c r="L6289" s="64">
        <f t="shared" si="1707"/>
        <v>0</v>
      </c>
      <c r="M6289" s="64">
        <f t="shared" si="1707"/>
        <v>9.9415673043300767</v>
      </c>
      <c r="N6289" s="64">
        <f t="shared" si="1707"/>
        <v>110.80704401728477</v>
      </c>
      <c r="O6289" s="121"/>
      <c r="P6289" s="177">
        <v>0</v>
      </c>
      <c r="Q6289" s="177">
        <v>0</v>
      </c>
      <c r="R6289" s="177">
        <v>0</v>
      </c>
      <c r="S6289" s="177">
        <v>0</v>
      </c>
      <c r="T6289" s="177">
        <v>0</v>
      </c>
      <c r="U6289" s="177">
        <v>0</v>
      </c>
      <c r="V6289" s="177">
        <v>0</v>
      </c>
      <c r="W6289" s="177">
        <v>0</v>
      </c>
      <c r="X6289" s="177">
        <v>0</v>
      </c>
      <c r="Y6289" s="177">
        <v>0</v>
      </c>
      <c r="Z6289" s="177">
        <v>0</v>
      </c>
      <c r="AA6289" s="177">
        <v>38.669395627378108</v>
      </c>
      <c r="AB6289" s="177">
        <v>37.256016942353547</v>
      </c>
      <c r="AC6289" s="177">
        <v>34.881631447553097</v>
      </c>
      <c r="AD6289" s="177">
        <v>0</v>
      </c>
      <c r="AE6289" s="177">
        <v>0</v>
      </c>
      <c r="AF6289" s="177">
        <v>9.9415673043300767</v>
      </c>
      <c r="AG6289" s="177">
        <v>0</v>
      </c>
      <c r="AH6289" s="177">
        <v>0</v>
      </c>
      <c r="AI6289" s="177">
        <v>0</v>
      </c>
      <c r="AJ6289" s="177">
        <v>27.676992132412295</v>
      </c>
    </row>
    <row r="6290" spans="1:36" hidden="1" outlineLevel="1" x14ac:dyDescent="0.25">
      <c r="A6290" s="190">
        <f t="shared" si="1710"/>
        <v>2037</v>
      </c>
      <c r="B6290" s="55">
        <f t="shared" si="1711"/>
        <v>10</v>
      </c>
      <c r="C6290" s="55">
        <f t="shared" si="1712"/>
        <v>11</v>
      </c>
      <c r="D6290" s="55">
        <f t="shared" si="1708"/>
        <v>262</v>
      </c>
      <c r="F6290" s="63">
        <f t="shared" si="1699"/>
        <v>50314.458333333307</v>
      </c>
      <c r="G6290" s="64">
        <f t="shared" si="1709"/>
        <v>144.82547674053427</v>
      </c>
      <c r="H6290" s="64">
        <f t="shared" si="1707"/>
        <v>0</v>
      </c>
      <c r="I6290" s="64">
        <f t="shared" si="1707"/>
        <v>27.954009803208098</v>
      </c>
      <c r="J6290" s="64">
        <f t="shared" si="1707"/>
        <v>0</v>
      </c>
      <c r="K6290" s="64">
        <f t="shared" si="1707"/>
        <v>0</v>
      </c>
      <c r="L6290" s="64">
        <f t="shared" si="1707"/>
        <v>0</v>
      </c>
      <c r="M6290" s="64">
        <f t="shared" si="1707"/>
        <v>9.0954764699190065</v>
      </c>
      <c r="N6290" s="64">
        <f t="shared" si="1707"/>
        <v>107.77599046740715</v>
      </c>
      <c r="O6290" s="121"/>
      <c r="P6290" s="177">
        <v>0</v>
      </c>
      <c r="Q6290" s="177">
        <v>0</v>
      </c>
      <c r="R6290" s="177">
        <v>0</v>
      </c>
      <c r="S6290" s="177">
        <v>0</v>
      </c>
      <c r="T6290" s="177">
        <v>0</v>
      </c>
      <c r="U6290" s="177">
        <v>0</v>
      </c>
      <c r="V6290" s="177">
        <v>0</v>
      </c>
      <c r="W6290" s="177">
        <v>0</v>
      </c>
      <c r="X6290" s="177">
        <v>0</v>
      </c>
      <c r="Y6290" s="177">
        <v>0</v>
      </c>
      <c r="Z6290" s="177">
        <v>0</v>
      </c>
      <c r="AA6290" s="177">
        <v>39.191168317834354</v>
      </c>
      <c r="AB6290" s="177">
        <v>36.057262683553965</v>
      </c>
      <c r="AC6290" s="177">
        <v>32.527559466018822</v>
      </c>
      <c r="AD6290" s="177">
        <v>0</v>
      </c>
      <c r="AE6290" s="177">
        <v>0</v>
      </c>
      <c r="AF6290" s="177">
        <v>9.0954764699190065</v>
      </c>
      <c r="AG6290" s="177">
        <v>0</v>
      </c>
      <c r="AH6290" s="177">
        <v>0</v>
      </c>
      <c r="AI6290" s="177">
        <v>0</v>
      </c>
      <c r="AJ6290" s="177">
        <v>27.954009803208098</v>
      </c>
    </row>
    <row r="6291" spans="1:36" hidden="1" outlineLevel="1" x14ac:dyDescent="0.25">
      <c r="A6291" s="190">
        <f t="shared" si="1710"/>
        <v>2037</v>
      </c>
      <c r="B6291" s="55">
        <f t="shared" si="1711"/>
        <v>10</v>
      </c>
      <c r="C6291" s="55">
        <f t="shared" si="1712"/>
        <v>12</v>
      </c>
      <c r="D6291" s="55">
        <f t="shared" si="1708"/>
        <v>262</v>
      </c>
      <c r="F6291" s="63">
        <f t="shared" si="1699"/>
        <v>50314.499999999971</v>
      </c>
      <c r="G6291" s="64">
        <f t="shared" si="1709"/>
        <v>141.32066113619356</v>
      </c>
      <c r="H6291" s="64">
        <f t="shared" si="1707"/>
        <v>0</v>
      </c>
      <c r="I6291" s="64">
        <f t="shared" si="1707"/>
        <v>28.182377471284838</v>
      </c>
      <c r="J6291" s="64">
        <f t="shared" si="1707"/>
        <v>0</v>
      </c>
      <c r="K6291" s="64">
        <f t="shared" si="1707"/>
        <v>0</v>
      </c>
      <c r="L6291" s="64">
        <f t="shared" si="1707"/>
        <v>0</v>
      </c>
      <c r="M6291" s="64">
        <f t="shared" si="1707"/>
        <v>8.7781924070148563</v>
      </c>
      <c r="N6291" s="64">
        <f t="shared" si="1707"/>
        <v>104.36009125789386</v>
      </c>
      <c r="O6291" s="121"/>
      <c r="P6291" s="177">
        <v>0</v>
      </c>
      <c r="Q6291" s="177">
        <v>0</v>
      </c>
      <c r="R6291" s="177">
        <v>0</v>
      </c>
      <c r="S6291" s="177">
        <v>0</v>
      </c>
      <c r="T6291" s="177">
        <v>0</v>
      </c>
      <c r="U6291" s="177">
        <v>0</v>
      </c>
      <c r="V6291" s="177">
        <v>0</v>
      </c>
      <c r="W6291" s="177">
        <v>0</v>
      </c>
      <c r="X6291" s="177">
        <v>0</v>
      </c>
      <c r="Y6291" s="177">
        <v>0</v>
      </c>
      <c r="Z6291" s="177">
        <v>0</v>
      </c>
      <c r="AA6291" s="177">
        <v>38.85060719671629</v>
      </c>
      <c r="AB6291" s="177">
        <v>33.458142583074157</v>
      </c>
      <c r="AC6291" s="177">
        <v>32.05134147810341</v>
      </c>
      <c r="AD6291" s="177">
        <v>0</v>
      </c>
      <c r="AE6291" s="177">
        <v>0</v>
      </c>
      <c r="AF6291" s="177">
        <v>8.7781924070148563</v>
      </c>
      <c r="AG6291" s="177">
        <v>0</v>
      </c>
      <c r="AH6291" s="177">
        <v>0</v>
      </c>
      <c r="AI6291" s="177">
        <v>0</v>
      </c>
      <c r="AJ6291" s="177">
        <v>28.182377471284838</v>
      </c>
    </row>
    <row r="6292" spans="1:36" hidden="1" outlineLevel="1" x14ac:dyDescent="0.25">
      <c r="A6292" s="190">
        <f t="shared" si="1710"/>
        <v>2037</v>
      </c>
      <c r="B6292" s="55">
        <f t="shared" si="1711"/>
        <v>10</v>
      </c>
      <c r="C6292" s="55">
        <f t="shared" si="1712"/>
        <v>13</v>
      </c>
      <c r="D6292" s="55">
        <f t="shared" si="1708"/>
        <v>262</v>
      </c>
      <c r="F6292" s="63">
        <f t="shared" si="1699"/>
        <v>50314.541666666635</v>
      </c>
      <c r="G6292" s="64">
        <f t="shared" si="1709"/>
        <v>139.40695347077116</v>
      </c>
      <c r="H6292" s="64">
        <f t="shared" si="1707"/>
        <v>0</v>
      </c>
      <c r="I6292" s="64">
        <f t="shared" si="1707"/>
        <v>29.066548913736369</v>
      </c>
      <c r="J6292" s="64">
        <f t="shared" si="1707"/>
        <v>0</v>
      </c>
      <c r="K6292" s="64">
        <f t="shared" si="1707"/>
        <v>0</v>
      </c>
      <c r="L6292" s="64">
        <f t="shared" si="1707"/>
        <v>0</v>
      </c>
      <c r="M6292" s="64">
        <f t="shared" si="1707"/>
        <v>9.5185218871245425</v>
      </c>
      <c r="N6292" s="64">
        <f t="shared" si="1707"/>
        <v>100.82188266991025</v>
      </c>
      <c r="O6292" s="121"/>
      <c r="P6292" s="177">
        <v>0</v>
      </c>
      <c r="Q6292" s="177">
        <v>0</v>
      </c>
      <c r="R6292" s="177">
        <v>0</v>
      </c>
      <c r="S6292" s="177">
        <v>0</v>
      </c>
      <c r="T6292" s="177">
        <v>0</v>
      </c>
      <c r="U6292" s="177">
        <v>0</v>
      </c>
      <c r="V6292" s="177">
        <v>0</v>
      </c>
      <c r="W6292" s="177">
        <v>0</v>
      </c>
      <c r="X6292" s="177">
        <v>0</v>
      </c>
      <c r="Y6292" s="177">
        <v>0</v>
      </c>
      <c r="Z6292" s="177">
        <v>0</v>
      </c>
      <c r="AA6292" s="177">
        <v>36.659984415851277</v>
      </c>
      <c r="AB6292" s="177">
        <v>32.573863245887729</v>
      </c>
      <c r="AC6292" s="177">
        <v>31.588035008171239</v>
      </c>
      <c r="AD6292" s="177">
        <v>0</v>
      </c>
      <c r="AE6292" s="177">
        <v>0</v>
      </c>
      <c r="AF6292" s="177">
        <v>9.5185218871245425</v>
      </c>
      <c r="AG6292" s="177">
        <v>0</v>
      </c>
      <c r="AH6292" s="177">
        <v>0</v>
      </c>
      <c r="AI6292" s="177">
        <v>0</v>
      </c>
      <c r="AJ6292" s="177">
        <v>29.066548913736369</v>
      </c>
    </row>
    <row r="6293" spans="1:36" hidden="1" outlineLevel="1" x14ac:dyDescent="0.25">
      <c r="A6293" s="190">
        <f t="shared" si="1710"/>
        <v>2037</v>
      </c>
      <c r="B6293" s="55">
        <f t="shared" si="1711"/>
        <v>10</v>
      </c>
      <c r="C6293" s="55">
        <f t="shared" si="1712"/>
        <v>14</v>
      </c>
      <c r="D6293" s="55">
        <f t="shared" si="1708"/>
        <v>262</v>
      </c>
      <c r="F6293" s="63">
        <f t="shared" si="1699"/>
        <v>50314.583333333299</v>
      </c>
      <c r="G6293" s="64">
        <f t="shared" si="1709"/>
        <v>136.71902083526945</v>
      </c>
      <c r="H6293" s="64">
        <f t="shared" si="1707"/>
        <v>0</v>
      </c>
      <c r="I6293" s="64">
        <f t="shared" si="1707"/>
        <v>30.061109130057524</v>
      </c>
      <c r="J6293" s="64">
        <f t="shared" si="1707"/>
        <v>0</v>
      </c>
      <c r="K6293" s="64">
        <f t="shared" si="1707"/>
        <v>0</v>
      </c>
      <c r="L6293" s="64">
        <f t="shared" si="1707"/>
        <v>0</v>
      </c>
      <c r="M6293" s="64">
        <f t="shared" si="1707"/>
        <v>9.6242832414259283</v>
      </c>
      <c r="N6293" s="64">
        <f t="shared" si="1707"/>
        <v>97.033628463785988</v>
      </c>
      <c r="O6293" s="121"/>
      <c r="P6293" s="177">
        <v>0</v>
      </c>
      <c r="Q6293" s="177">
        <v>0</v>
      </c>
      <c r="R6293" s="177">
        <v>0</v>
      </c>
      <c r="S6293" s="177">
        <v>0</v>
      </c>
      <c r="T6293" s="177">
        <v>0</v>
      </c>
      <c r="U6293" s="177">
        <v>0</v>
      </c>
      <c r="V6293" s="177">
        <v>0</v>
      </c>
      <c r="W6293" s="177">
        <v>0</v>
      </c>
      <c r="X6293" s="177">
        <v>0</v>
      </c>
      <c r="Y6293" s="177">
        <v>0</v>
      </c>
      <c r="Z6293" s="177">
        <v>0</v>
      </c>
      <c r="AA6293" s="177">
        <v>34.324661942006337</v>
      </c>
      <c r="AB6293" s="177">
        <v>32.239617633883441</v>
      </c>
      <c r="AC6293" s="177">
        <v>30.469348887896214</v>
      </c>
      <c r="AD6293" s="177">
        <v>0</v>
      </c>
      <c r="AE6293" s="177">
        <v>0</v>
      </c>
      <c r="AF6293" s="177">
        <v>9.6242832414259283</v>
      </c>
      <c r="AG6293" s="177">
        <v>0</v>
      </c>
      <c r="AH6293" s="177">
        <v>0</v>
      </c>
      <c r="AI6293" s="177">
        <v>0</v>
      </c>
      <c r="AJ6293" s="177">
        <v>30.061109130057524</v>
      </c>
    </row>
    <row r="6294" spans="1:36" hidden="1" outlineLevel="1" x14ac:dyDescent="0.25">
      <c r="A6294" s="190">
        <f t="shared" si="1710"/>
        <v>2037</v>
      </c>
      <c r="B6294" s="55">
        <f t="shared" si="1711"/>
        <v>10</v>
      </c>
      <c r="C6294" s="55">
        <f t="shared" si="1712"/>
        <v>15</v>
      </c>
      <c r="D6294" s="55">
        <f t="shared" si="1708"/>
        <v>262</v>
      </c>
      <c r="F6294" s="63">
        <f t="shared" si="1699"/>
        <v>50314.624999999964</v>
      </c>
      <c r="G6294" s="64">
        <f t="shared" si="1709"/>
        <v>135.01222294473041</v>
      </c>
      <c r="H6294" s="64">
        <f t="shared" si="1707"/>
        <v>0</v>
      </c>
      <c r="I6294" s="64">
        <f t="shared" si="1707"/>
        <v>25.231874895358235</v>
      </c>
      <c r="J6294" s="64">
        <f t="shared" si="1707"/>
        <v>0</v>
      </c>
      <c r="K6294" s="64">
        <f t="shared" si="1707"/>
        <v>0</v>
      </c>
      <c r="L6294" s="64">
        <f t="shared" si="1707"/>
        <v>0</v>
      </c>
      <c r="M6294" s="64">
        <f t="shared" si="1707"/>
        <v>9.6242832414259247</v>
      </c>
      <c r="N6294" s="64">
        <f t="shared" si="1707"/>
        <v>100.15606480794625</v>
      </c>
      <c r="O6294" s="121"/>
      <c r="P6294" s="177">
        <v>0</v>
      </c>
      <c r="Q6294" s="177">
        <v>0</v>
      </c>
      <c r="R6294" s="177">
        <v>0</v>
      </c>
      <c r="S6294" s="177">
        <v>0</v>
      </c>
      <c r="T6294" s="177">
        <v>0</v>
      </c>
      <c r="U6294" s="177">
        <v>0</v>
      </c>
      <c r="V6294" s="177">
        <v>0</v>
      </c>
      <c r="W6294" s="177">
        <v>0</v>
      </c>
      <c r="X6294" s="177">
        <v>0</v>
      </c>
      <c r="Y6294" s="177">
        <v>0</v>
      </c>
      <c r="Z6294" s="177">
        <v>0</v>
      </c>
      <c r="AA6294" s="177">
        <v>34.990083589990164</v>
      </c>
      <c r="AB6294" s="177">
        <v>32.536798843609475</v>
      </c>
      <c r="AC6294" s="177">
        <v>32.629182374346613</v>
      </c>
      <c r="AD6294" s="177">
        <v>0</v>
      </c>
      <c r="AE6294" s="177">
        <v>0</v>
      </c>
      <c r="AF6294" s="177">
        <v>9.6242832414259247</v>
      </c>
      <c r="AG6294" s="177">
        <v>0</v>
      </c>
      <c r="AH6294" s="177">
        <v>0</v>
      </c>
      <c r="AI6294" s="177">
        <v>0</v>
      </c>
      <c r="AJ6294" s="177">
        <v>25.231874895358235</v>
      </c>
    </row>
    <row r="6295" spans="1:36" hidden="1" outlineLevel="1" x14ac:dyDescent="0.25">
      <c r="A6295" s="190">
        <f t="shared" si="1710"/>
        <v>2037</v>
      </c>
      <c r="B6295" s="55">
        <f t="shared" si="1711"/>
        <v>10</v>
      </c>
      <c r="C6295" s="55">
        <f t="shared" si="1712"/>
        <v>16</v>
      </c>
      <c r="D6295" s="55">
        <f t="shared" si="1708"/>
        <v>262</v>
      </c>
      <c r="F6295" s="63">
        <f t="shared" si="1699"/>
        <v>50314.666666666628</v>
      </c>
      <c r="G6295" s="64">
        <f t="shared" si="1709"/>
        <v>119.50698334414031</v>
      </c>
      <c r="H6295" s="64">
        <f t="shared" ref="H6295:N6304" si="1713">SUMIF($P$6:$AK$6,H$6,$P6295:$AK6295)</f>
        <v>0</v>
      </c>
      <c r="I6295" s="64">
        <f t="shared" si="1713"/>
        <v>8.4527167232230926</v>
      </c>
      <c r="J6295" s="64">
        <f t="shared" si="1713"/>
        <v>0</v>
      </c>
      <c r="K6295" s="64">
        <f t="shared" si="1713"/>
        <v>0</v>
      </c>
      <c r="L6295" s="64">
        <f t="shared" si="1713"/>
        <v>0</v>
      </c>
      <c r="M6295" s="64">
        <f t="shared" si="1713"/>
        <v>10.047328658631461</v>
      </c>
      <c r="N6295" s="64">
        <f t="shared" si="1713"/>
        <v>101.00693796228575</v>
      </c>
      <c r="O6295" s="121"/>
      <c r="P6295" s="177">
        <v>0</v>
      </c>
      <c r="Q6295" s="177">
        <v>0</v>
      </c>
      <c r="R6295" s="177">
        <v>0</v>
      </c>
      <c r="S6295" s="177">
        <v>0</v>
      </c>
      <c r="T6295" s="177">
        <v>0</v>
      </c>
      <c r="U6295" s="177">
        <v>0</v>
      </c>
      <c r="V6295" s="177">
        <v>0</v>
      </c>
      <c r="W6295" s="177">
        <v>0</v>
      </c>
      <c r="X6295" s="177">
        <v>0</v>
      </c>
      <c r="Y6295" s="177">
        <v>0</v>
      </c>
      <c r="Z6295" s="177">
        <v>0</v>
      </c>
      <c r="AA6295" s="177">
        <v>35.863860345211862</v>
      </c>
      <c r="AB6295" s="177">
        <v>33.470885339154918</v>
      </c>
      <c r="AC6295" s="177">
        <v>31.67219227791897</v>
      </c>
      <c r="AD6295" s="177">
        <v>0</v>
      </c>
      <c r="AE6295" s="177">
        <v>0</v>
      </c>
      <c r="AF6295" s="177">
        <v>10.047328658631461</v>
      </c>
      <c r="AG6295" s="177">
        <v>0</v>
      </c>
      <c r="AH6295" s="177">
        <v>0</v>
      </c>
      <c r="AI6295" s="177">
        <v>0</v>
      </c>
      <c r="AJ6295" s="177">
        <v>8.4527167232230926</v>
      </c>
    </row>
    <row r="6296" spans="1:36" hidden="1" outlineLevel="1" x14ac:dyDescent="0.25">
      <c r="A6296" s="190">
        <f t="shared" si="1710"/>
        <v>2037</v>
      </c>
      <c r="B6296" s="55">
        <f t="shared" si="1711"/>
        <v>10</v>
      </c>
      <c r="C6296" s="55">
        <f t="shared" si="1712"/>
        <v>17</v>
      </c>
      <c r="D6296" s="55">
        <f t="shared" si="1708"/>
        <v>262</v>
      </c>
      <c r="F6296" s="63">
        <f t="shared" si="1699"/>
        <v>50314.708333333292</v>
      </c>
      <c r="G6296" s="64">
        <f t="shared" si="1709"/>
        <v>111.11146314711247</v>
      </c>
      <c r="H6296" s="64">
        <f t="shared" si="1713"/>
        <v>0</v>
      </c>
      <c r="I6296" s="64">
        <f t="shared" si="1713"/>
        <v>8.2548609665340347E-2</v>
      </c>
      <c r="J6296" s="64">
        <f t="shared" si="1713"/>
        <v>0</v>
      </c>
      <c r="K6296" s="64">
        <f t="shared" si="1713"/>
        <v>0</v>
      </c>
      <c r="L6296" s="64">
        <f t="shared" si="1713"/>
        <v>0</v>
      </c>
      <c r="M6296" s="64">
        <f t="shared" si="1713"/>
        <v>10.470374075836997</v>
      </c>
      <c r="N6296" s="64">
        <f t="shared" si="1713"/>
        <v>100.55854046161014</v>
      </c>
      <c r="O6296" s="121"/>
      <c r="P6296" s="177">
        <v>0</v>
      </c>
      <c r="Q6296" s="177">
        <v>0</v>
      </c>
      <c r="R6296" s="177">
        <v>0</v>
      </c>
      <c r="S6296" s="177">
        <v>0</v>
      </c>
      <c r="T6296" s="177">
        <v>0</v>
      </c>
      <c r="U6296" s="177">
        <v>0</v>
      </c>
      <c r="V6296" s="177">
        <v>0</v>
      </c>
      <c r="W6296" s="177">
        <v>0</v>
      </c>
      <c r="X6296" s="177">
        <v>0</v>
      </c>
      <c r="Y6296" s="177">
        <v>0</v>
      </c>
      <c r="Z6296" s="177">
        <v>0</v>
      </c>
      <c r="AA6296" s="177">
        <v>35.294545292075178</v>
      </c>
      <c r="AB6296" s="177">
        <v>34.332671679308241</v>
      </c>
      <c r="AC6296" s="177">
        <v>30.93132349022671</v>
      </c>
      <c r="AD6296" s="177">
        <v>0</v>
      </c>
      <c r="AE6296" s="177">
        <v>0</v>
      </c>
      <c r="AF6296" s="177">
        <v>10.470374075836997</v>
      </c>
      <c r="AG6296" s="177">
        <v>0</v>
      </c>
      <c r="AH6296" s="177">
        <v>0</v>
      </c>
      <c r="AI6296" s="177">
        <v>0</v>
      </c>
      <c r="AJ6296" s="177">
        <v>8.2548609665340347E-2</v>
      </c>
    </row>
    <row r="6297" spans="1:36" hidden="1" outlineLevel="1" x14ac:dyDescent="0.25">
      <c r="A6297" s="190">
        <f t="shared" si="1710"/>
        <v>2037</v>
      </c>
      <c r="B6297" s="55">
        <f t="shared" si="1711"/>
        <v>10</v>
      </c>
      <c r="C6297" s="55">
        <f t="shared" si="1712"/>
        <v>18</v>
      </c>
      <c r="D6297" s="55">
        <f t="shared" si="1708"/>
        <v>262</v>
      </c>
      <c r="F6297" s="63">
        <f t="shared" si="1699"/>
        <v>50314.749999999956</v>
      </c>
      <c r="G6297" s="64">
        <f t="shared" si="1709"/>
        <v>108.60626825133521</v>
      </c>
      <c r="H6297" s="64">
        <f t="shared" si="1713"/>
        <v>0</v>
      </c>
      <c r="I6297" s="64">
        <f t="shared" si="1713"/>
        <v>0</v>
      </c>
      <c r="J6297" s="64">
        <f t="shared" si="1713"/>
        <v>0</v>
      </c>
      <c r="K6297" s="64">
        <f t="shared" si="1713"/>
        <v>0</v>
      </c>
      <c r="L6297" s="64">
        <f t="shared" si="1713"/>
        <v>0</v>
      </c>
      <c r="M6297" s="64">
        <f t="shared" si="1713"/>
        <v>11.104942201645297</v>
      </c>
      <c r="N6297" s="64">
        <f t="shared" si="1713"/>
        <v>97.501326049689908</v>
      </c>
      <c r="O6297" s="121"/>
      <c r="P6297" s="177">
        <v>0</v>
      </c>
      <c r="Q6297" s="177">
        <v>0</v>
      </c>
      <c r="R6297" s="177">
        <v>0</v>
      </c>
      <c r="S6297" s="177">
        <v>0</v>
      </c>
      <c r="T6297" s="177">
        <v>0</v>
      </c>
      <c r="U6297" s="177">
        <v>0</v>
      </c>
      <c r="V6297" s="177">
        <v>0</v>
      </c>
      <c r="W6297" s="177">
        <v>0</v>
      </c>
      <c r="X6297" s="177">
        <v>0</v>
      </c>
      <c r="Y6297" s="177">
        <v>0</v>
      </c>
      <c r="Z6297" s="177">
        <v>0</v>
      </c>
      <c r="AA6297" s="177">
        <v>32.623213531341797</v>
      </c>
      <c r="AB6297" s="177">
        <v>35.180710449512681</v>
      </c>
      <c r="AC6297" s="177">
        <v>29.697402068835437</v>
      </c>
      <c r="AD6297" s="177">
        <v>0</v>
      </c>
      <c r="AE6297" s="177">
        <v>0</v>
      </c>
      <c r="AF6297" s="177">
        <v>11.104942201645297</v>
      </c>
      <c r="AG6297" s="177">
        <v>0</v>
      </c>
      <c r="AH6297" s="177">
        <v>0</v>
      </c>
      <c r="AI6297" s="177">
        <v>0</v>
      </c>
      <c r="AJ6297" s="177">
        <v>0</v>
      </c>
    </row>
    <row r="6298" spans="1:36" hidden="1" outlineLevel="1" x14ac:dyDescent="0.25">
      <c r="A6298" s="190">
        <f t="shared" si="1710"/>
        <v>2037</v>
      </c>
      <c r="B6298" s="55">
        <f t="shared" si="1711"/>
        <v>10</v>
      </c>
      <c r="C6298" s="55">
        <f t="shared" si="1712"/>
        <v>19</v>
      </c>
      <c r="D6298" s="55">
        <f t="shared" si="1708"/>
        <v>262</v>
      </c>
      <c r="F6298" s="63">
        <f t="shared" si="1699"/>
        <v>50314.791666666621</v>
      </c>
      <c r="G6298" s="64">
        <f t="shared" si="1709"/>
        <v>108.40671051222255</v>
      </c>
      <c r="H6298" s="64">
        <f t="shared" si="1713"/>
        <v>0</v>
      </c>
      <c r="I6298" s="64">
        <f t="shared" si="1713"/>
        <v>0</v>
      </c>
      <c r="J6298" s="64">
        <f t="shared" si="1713"/>
        <v>0</v>
      </c>
      <c r="K6298" s="64">
        <f t="shared" si="1713"/>
        <v>0</v>
      </c>
      <c r="L6298" s="64">
        <f t="shared" si="1713"/>
        <v>0</v>
      </c>
      <c r="M6298" s="64">
        <f t="shared" si="1713"/>
        <v>12.374078453261905</v>
      </c>
      <c r="N6298" s="64">
        <f t="shared" si="1713"/>
        <v>96.032632058960644</v>
      </c>
      <c r="O6298" s="121"/>
      <c r="P6298" s="177">
        <v>0</v>
      </c>
      <c r="Q6298" s="177">
        <v>0</v>
      </c>
      <c r="R6298" s="177">
        <v>0</v>
      </c>
      <c r="S6298" s="177">
        <v>0</v>
      </c>
      <c r="T6298" s="177">
        <v>0</v>
      </c>
      <c r="U6298" s="177">
        <v>0</v>
      </c>
      <c r="V6298" s="177">
        <v>0</v>
      </c>
      <c r="W6298" s="177">
        <v>0</v>
      </c>
      <c r="X6298" s="177">
        <v>0</v>
      </c>
      <c r="Y6298" s="177">
        <v>0</v>
      </c>
      <c r="Z6298" s="177">
        <v>0</v>
      </c>
      <c r="AA6298" s="177">
        <v>33.068540730696604</v>
      </c>
      <c r="AB6298" s="177">
        <v>34.51436852319997</v>
      </c>
      <c r="AC6298" s="177">
        <v>28.44972280506407</v>
      </c>
      <c r="AD6298" s="177">
        <v>0</v>
      </c>
      <c r="AE6298" s="177">
        <v>0</v>
      </c>
      <c r="AF6298" s="177">
        <v>12.374078453261905</v>
      </c>
      <c r="AG6298" s="177">
        <v>0</v>
      </c>
      <c r="AH6298" s="177">
        <v>0</v>
      </c>
      <c r="AI6298" s="177">
        <v>0</v>
      </c>
      <c r="AJ6298" s="177">
        <v>0</v>
      </c>
    </row>
    <row r="6299" spans="1:36" hidden="1" outlineLevel="1" x14ac:dyDescent="0.25">
      <c r="A6299" s="190">
        <f t="shared" si="1710"/>
        <v>2037</v>
      </c>
      <c r="B6299" s="55">
        <f t="shared" si="1711"/>
        <v>10</v>
      </c>
      <c r="C6299" s="55">
        <f t="shared" si="1712"/>
        <v>20</v>
      </c>
      <c r="D6299" s="55">
        <f t="shared" si="1708"/>
        <v>262</v>
      </c>
      <c r="F6299" s="63">
        <f t="shared" si="1699"/>
        <v>50314.833333333285</v>
      </c>
      <c r="G6299" s="64">
        <f t="shared" si="1709"/>
        <v>105.57385166210102</v>
      </c>
      <c r="H6299" s="64">
        <f t="shared" si="1713"/>
        <v>0</v>
      </c>
      <c r="I6299" s="64">
        <f t="shared" si="1713"/>
        <v>0</v>
      </c>
      <c r="J6299" s="64">
        <f t="shared" si="1713"/>
        <v>0</v>
      </c>
      <c r="K6299" s="64">
        <f t="shared" si="1713"/>
        <v>0</v>
      </c>
      <c r="L6299" s="64">
        <f t="shared" si="1713"/>
        <v>0</v>
      </c>
      <c r="M6299" s="64">
        <f t="shared" si="1713"/>
        <v>13.64321470487851</v>
      </c>
      <c r="N6299" s="64">
        <f t="shared" si="1713"/>
        <v>91.930636957222504</v>
      </c>
      <c r="O6299" s="121"/>
      <c r="P6299" s="177">
        <v>0</v>
      </c>
      <c r="Q6299" s="177">
        <v>0</v>
      </c>
      <c r="R6299" s="177">
        <v>0</v>
      </c>
      <c r="S6299" s="177">
        <v>0</v>
      </c>
      <c r="T6299" s="177">
        <v>0</v>
      </c>
      <c r="U6299" s="177">
        <v>0</v>
      </c>
      <c r="V6299" s="177">
        <v>0</v>
      </c>
      <c r="W6299" s="177">
        <v>0</v>
      </c>
      <c r="X6299" s="177">
        <v>0</v>
      </c>
      <c r="Y6299" s="177">
        <v>0</v>
      </c>
      <c r="Z6299" s="177">
        <v>0</v>
      </c>
      <c r="AA6299" s="177">
        <v>31.652163409423242</v>
      </c>
      <c r="AB6299" s="177">
        <v>32.874543417994452</v>
      </c>
      <c r="AC6299" s="177">
        <v>27.403930129804806</v>
      </c>
      <c r="AD6299" s="177">
        <v>0</v>
      </c>
      <c r="AE6299" s="177">
        <v>0</v>
      </c>
      <c r="AF6299" s="177">
        <v>13.64321470487851</v>
      </c>
      <c r="AG6299" s="177">
        <v>0</v>
      </c>
      <c r="AH6299" s="177">
        <v>0</v>
      </c>
      <c r="AI6299" s="177">
        <v>0</v>
      </c>
      <c r="AJ6299" s="177">
        <v>0</v>
      </c>
    </row>
    <row r="6300" spans="1:36" hidden="1" outlineLevel="1" x14ac:dyDescent="0.25">
      <c r="A6300" s="190">
        <f t="shared" si="1710"/>
        <v>2037</v>
      </c>
      <c r="B6300" s="55">
        <f t="shared" si="1711"/>
        <v>10</v>
      </c>
      <c r="C6300" s="55">
        <f t="shared" si="1712"/>
        <v>21</v>
      </c>
      <c r="D6300" s="55">
        <f t="shared" si="1708"/>
        <v>262</v>
      </c>
      <c r="F6300" s="63">
        <f t="shared" si="1699"/>
        <v>50314.874999999949</v>
      </c>
      <c r="G6300" s="64">
        <f t="shared" si="1709"/>
        <v>105.64202661404165</v>
      </c>
      <c r="H6300" s="64">
        <f t="shared" si="1713"/>
        <v>0</v>
      </c>
      <c r="I6300" s="64">
        <f t="shared" si="1713"/>
        <v>0</v>
      </c>
      <c r="J6300" s="64">
        <f t="shared" si="1713"/>
        <v>0</v>
      </c>
      <c r="K6300" s="64">
        <f t="shared" si="1713"/>
        <v>0</v>
      </c>
      <c r="L6300" s="64">
        <f t="shared" si="1713"/>
        <v>0</v>
      </c>
      <c r="M6300" s="64">
        <f t="shared" si="1713"/>
        <v>15.441157728002036</v>
      </c>
      <c r="N6300" s="64">
        <f t="shared" si="1713"/>
        <v>90.200868886039615</v>
      </c>
      <c r="O6300" s="121"/>
      <c r="P6300" s="177">
        <v>0</v>
      </c>
      <c r="Q6300" s="177">
        <v>0</v>
      </c>
      <c r="R6300" s="177">
        <v>0</v>
      </c>
      <c r="S6300" s="177">
        <v>0</v>
      </c>
      <c r="T6300" s="177">
        <v>0</v>
      </c>
      <c r="U6300" s="177">
        <v>0</v>
      </c>
      <c r="V6300" s="177">
        <v>0</v>
      </c>
      <c r="W6300" s="177">
        <v>0</v>
      </c>
      <c r="X6300" s="177">
        <v>0</v>
      </c>
      <c r="Y6300" s="177">
        <v>0</v>
      </c>
      <c r="Z6300" s="177">
        <v>0</v>
      </c>
      <c r="AA6300" s="177">
        <v>31.940431497589799</v>
      </c>
      <c r="AB6300" s="177">
        <v>32.140088725476573</v>
      </c>
      <c r="AC6300" s="177">
        <v>26.120348662973246</v>
      </c>
      <c r="AD6300" s="177">
        <v>0</v>
      </c>
      <c r="AE6300" s="177">
        <v>0</v>
      </c>
      <c r="AF6300" s="177">
        <v>15.441157728002036</v>
      </c>
      <c r="AG6300" s="177">
        <v>0</v>
      </c>
      <c r="AH6300" s="177">
        <v>0</v>
      </c>
      <c r="AI6300" s="177">
        <v>0</v>
      </c>
      <c r="AJ6300" s="177">
        <v>0</v>
      </c>
    </row>
    <row r="6301" spans="1:36" hidden="1" outlineLevel="1" x14ac:dyDescent="0.25">
      <c r="A6301" s="190">
        <f t="shared" si="1710"/>
        <v>2037</v>
      </c>
      <c r="B6301" s="55">
        <f t="shared" si="1711"/>
        <v>10</v>
      </c>
      <c r="C6301" s="55">
        <f t="shared" si="1712"/>
        <v>22</v>
      </c>
      <c r="D6301" s="55">
        <f t="shared" si="1708"/>
        <v>262</v>
      </c>
      <c r="F6301" s="63">
        <f t="shared" si="1699"/>
        <v>50314.916666666613</v>
      </c>
      <c r="G6301" s="64">
        <f t="shared" si="1709"/>
        <v>109.89031435112491</v>
      </c>
      <c r="H6301" s="64">
        <f t="shared" si="1713"/>
        <v>0</v>
      </c>
      <c r="I6301" s="64">
        <f t="shared" si="1713"/>
        <v>0</v>
      </c>
      <c r="J6301" s="64">
        <f t="shared" si="1713"/>
        <v>0</v>
      </c>
      <c r="K6301" s="64">
        <f t="shared" si="1713"/>
        <v>0</v>
      </c>
      <c r="L6301" s="64">
        <f t="shared" si="1713"/>
        <v>0</v>
      </c>
      <c r="M6301" s="64">
        <f t="shared" si="1713"/>
        <v>16.498771271015876</v>
      </c>
      <c r="N6301" s="64">
        <f t="shared" si="1713"/>
        <v>93.391543080109045</v>
      </c>
      <c r="O6301" s="121"/>
      <c r="P6301" s="177">
        <v>0</v>
      </c>
      <c r="Q6301" s="177">
        <v>0</v>
      </c>
      <c r="R6301" s="177">
        <v>0</v>
      </c>
      <c r="S6301" s="177">
        <v>0</v>
      </c>
      <c r="T6301" s="177">
        <v>0</v>
      </c>
      <c r="U6301" s="177">
        <v>0</v>
      </c>
      <c r="V6301" s="177">
        <v>0</v>
      </c>
      <c r="W6301" s="177">
        <v>0</v>
      </c>
      <c r="X6301" s="177">
        <v>0</v>
      </c>
      <c r="Y6301" s="177">
        <v>0</v>
      </c>
      <c r="Z6301" s="177">
        <v>0</v>
      </c>
      <c r="AA6301" s="177">
        <v>32.71041527537956</v>
      </c>
      <c r="AB6301" s="177">
        <v>33.620609233008672</v>
      </c>
      <c r="AC6301" s="177">
        <v>27.06051857172082</v>
      </c>
      <c r="AD6301" s="177">
        <v>0</v>
      </c>
      <c r="AE6301" s="177">
        <v>0</v>
      </c>
      <c r="AF6301" s="177">
        <v>16.498771271015876</v>
      </c>
      <c r="AG6301" s="177">
        <v>0</v>
      </c>
      <c r="AH6301" s="177">
        <v>0</v>
      </c>
      <c r="AI6301" s="177">
        <v>0</v>
      </c>
      <c r="AJ6301" s="177">
        <v>0</v>
      </c>
    </row>
    <row r="6302" spans="1:36" hidden="1" outlineLevel="1" x14ac:dyDescent="0.25">
      <c r="A6302" s="190">
        <f t="shared" si="1710"/>
        <v>2037</v>
      </c>
      <c r="B6302" s="55">
        <f t="shared" si="1711"/>
        <v>10</v>
      </c>
      <c r="C6302" s="55">
        <f t="shared" si="1712"/>
        <v>23</v>
      </c>
      <c r="D6302" s="55">
        <f t="shared" si="1708"/>
        <v>262</v>
      </c>
      <c r="F6302" s="63">
        <f t="shared" si="1699"/>
        <v>50314.958333333278</v>
      </c>
      <c r="G6302" s="64">
        <f t="shared" si="1709"/>
        <v>110.66073676868277</v>
      </c>
      <c r="H6302" s="64">
        <f t="shared" si="1713"/>
        <v>0</v>
      </c>
      <c r="I6302" s="64">
        <f t="shared" si="1713"/>
        <v>0</v>
      </c>
      <c r="J6302" s="64">
        <f t="shared" si="1713"/>
        <v>0</v>
      </c>
      <c r="K6302" s="64">
        <f t="shared" si="1713"/>
        <v>0</v>
      </c>
      <c r="L6302" s="64">
        <f t="shared" si="1713"/>
        <v>0</v>
      </c>
      <c r="M6302" s="64">
        <f t="shared" si="1713"/>
        <v>15.864203145207568</v>
      </c>
      <c r="N6302" s="64">
        <f t="shared" si="1713"/>
        <v>94.796533623475199</v>
      </c>
      <c r="O6302" s="121"/>
      <c r="P6302" s="177">
        <v>0</v>
      </c>
      <c r="Q6302" s="177">
        <v>0</v>
      </c>
      <c r="R6302" s="177">
        <v>0</v>
      </c>
      <c r="S6302" s="177">
        <v>0</v>
      </c>
      <c r="T6302" s="177">
        <v>0</v>
      </c>
      <c r="U6302" s="177">
        <v>0</v>
      </c>
      <c r="V6302" s="177">
        <v>0</v>
      </c>
      <c r="W6302" s="177">
        <v>0</v>
      </c>
      <c r="X6302" s="177">
        <v>0</v>
      </c>
      <c r="Y6302" s="177">
        <v>0</v>
      </c>
      <c r="Z6302" s="177">
        <v>0</v>
      </c>
      <c r="AA6302" s="177">
        <v>32.682881236175987</v>
      </c>
      <c r="AB6302" s="177">
        <v>34.089542826608088</v>
      </c>
      <c r="AC6302" s="177">
        <v>28.024109560691137</v>
      </c>
      <c r="AD6302" s="177">
        <v>0</v>
      </c>
      <c r="AE6302" s="177">
        <v>0</v>
      </c>
      <c r="AF6302" s="177">
        <v>15.864203145207568</v>
      </c>
      <c r="AG6302" s="177">
        <v>0</v>
      </c>
      <c r="AH6302" s="177">
        <v>0</v>
      </c>
      <c r="AI6302" s="177">
        <v>0</v>
      </c>
      <c r="AJ6302" s="177">
        <v>0</v>
      </c>
    </row>
    <row r="6303" spans="1:36" hidden="1" outlineLevel="1" x14ac:dyDescent="0.25">
      <c r="A6303" s="190">
        <f t="shared" si="1710"/>
        <v>2037</v>
      </c>
      <c r="B6303" s="55">
        <f t="shared" si="1711"/>
        <v>11</v>
      </c>
      <c r="C6303" s="55">
        <f t="shared" si="1712"/>
        <v>0</v>
      </c>
      <c r="D6303" s="55">
        <f t="shared" si="1708"/>
        <v>263</v>
      </c>
      <c r="F6303" s="63">
        <f t="shared" ref="F6303" si="1714">EDATE(F6279,1)</f>
        <v>50345</v>
      </c>
      <c r="G6303" s="64">
        <f t="shared" si="1709"/>
        <v>140.49286304347822</v>
      </c>
      <c r="H6303" s="64">
        <f t="shared" si="1713"/>
        <v>0</v>
      </c>
      <c r="I6303" s="64">
        <f t="shared" si="1713"/>
        <v>0</v>
      </c>
      <c r="J6303" s="64">
        <f t="shared" si="1713"/>
        <v>0</v>
      </c>
      <c r="K6303" s="64">
        <f t="shared" si="1713"/>
        <v>0</v>
      </c>
      <c r="L6303" s="64">
        <f t="shared" si="1713"/>
        <v>0</v>
      </c>
      <c r="M6303" s="64">
        <f t="shared" si="1713"/>
        <v>12.976379472648778</v>
      </c>
      <c r="N6303" s="64">
        <f t="shared" si="1713"/>
        <v>127.51648357082945</v>
      </c>
      <c r="O6303" s="121"/>
      <c r="P6303" s="177">
        <v>0</v>
      </c>
      <c r="Q6303" s="177">
        <v>0</v>
      </c>
      <c r="R6303" s="177">
        <v>0</v>
      </c>
      <c r="S6303" s="177">
        <v>0</v>
      </c>
      <c r="T6303" s="177">
        <v>0</v>
      </c>
      <c r="U6303" s="177">
        <v>0</v>
      </c>
      <c r="V6303" s="177">
        <v>0</v>
      </c>
      <c r="W6303" s="177">
        <v>0</v>
      </c>
      <c r="X6303" s="177">
        <v>0</v>
      </c>
      <c r="Y6303" s="177">
        <v>0</v>
      </c>
      <c r="Z6303" s="177">
        <v>0</v>
      </c>
      <c r="AA6303" s="177">
        <v>43.681582650544371</v>
      </c>
      <c r="AB6303" s="177">
        <v>46.656683458930587</v>
      </c>
      <c r="AC6303" s="177">
        <v>37.178217461354492</v>
      </c>
      <c r="AD6303" s="177">
        <v>0</v>
      </c>
      <c r="AE6303" s="177">
        <v>0</v>
      </c>
      <c r="AF6303" s="177">
        <v>12.976379472648778</v>
      </c>
      <c r="AG6303" s="177">
        <v>0</v>
      </c>
      <c r="AH6303" s="177">
        <v>0</v>
      </c>
      <c r="AI6303" s="177">
        <v>0</v>
      </c>
      <c r="AJ6303" s="177">
        <v>0</v>
      </c>
    </row>
    <row r="6304" spans="1:36" hidden="1" outlineLevel="1" x14ac:dyDescent="0.25">
      <c r="A6304" s="190">
        <f t="shared" si="1710"/>
        <v>2037</v>
      </c>
      <c r="B6304" s="55">
        <f t="shared" si="1711"/>
        <v>11</v>
      </c>
      <c r="C6304" s="55">
        <f t="shared" si="1712"/>
        <v>1</v>
      </c>
      <c r="D6304" s="55">
        <f t="shared" si="1708"/>
        <v>263</v>
      </c>
      <c r="F6304" s="63">
        <f t="shared" ref="F6304" si="1715">F6303+1/24</f>
        <v>50345.041666666664</v>
      </c>
      <c r="G6304" s="64">
        <f t="shared" si="1709"/>
        <v>135.81127006952073</v>
      </c>
      <c r="H6304" s="64">
        <f t="shared" si="1713"/>
        <v>0</v>
      </c>
      <c r="I6304" s="64">
        <f t="shared" si="1713"/>
        <v>0</v>
      </c>
      <c r="J6304" s="64">
        <f t="shared" si="1713"/>
        <v>0</v>
      </c>
      <c r="K6304" s="64">
        <f t="shared" si="1713"/>
        <v>0</v>
      </c>
      <c r="L6304" s="64">
        <f t="shared" si="1713"/>
        <v>0</v>
      </c>
      <c r="M6304" s="64">
        <f t="shared" si="1713"/>
        <v>12.767083029541535</v>
      </c>
      <c r="N6304" s="64">
        <f t="shared" si="1713"/>
        <v>123.04418703997919</v>
      </c>
      <c r="O6304" s="121"/>
      <c r="P6304" s="177">
        <v>0</v>
      </c>
      <c r="Q6304" s="177">
        <v>0</v>
      </c>
      <c r="R6304" s="177">
        <v>0</v>
      </c>
      <c r="S6304" s="177">
        <v>0</v>
      </c>
      <c r="T6304" s="177">
        <v>0</v>
      </c>
      <c r="U6304" s="177">
        <v>0</v>
      </c>
      <c r="V6304" s="177">
        <v>0</v>
      </c>
      <c r="W6304" s="177">
        <v>0</v>
      </c>
      <c r="X6304" s="177">
        <v>0</v>
      </c>
      <c r="Y6304" s="177">
        <v>0</v>
      </c>
      <c r="Z6304" s="177">
        <v>0</v>
      </c>
      <c r="AA6304" s="177">
        <v>41.690536102988517</v>
      </c>
      <c r="AB6304" s="177">
        <v>45.969439136183112</v>
      </c>
      <c r="AC6304" s="177">
        <v>35.384211800807556</v>
      </c>
      <c r="AD6304" s="177">
        <v>0</v>
      </c>
      <c r="AE6304" s="177">
        <v>0</v>
      </c>
      <c r="AF6304" s="177">
        <v>12.767083029541535</v>
      </c>
      <c r="AG6304" s="177">
        <v>0</v>
      </c>
      <c r="AH6304" s="177">
        <v>0</v>
      </c>
      <c r="AI6304" s="177">
        <v>0</v>
      </c>
      <c r="AJ6304" s="177">
        <v>0</v>
      </c>
    </row>
    <row r="6305" spans="1:36" hidden="1" outlineLevel="1" x14ac:dyDescent="0.25">
      <c r="A6305" s="190">
        <f t="shared" si="1710"/>
        <v>2037</v>
      </c>
      <c r="B6305" s="55">
        <f t="shared" si="1711"/>
        <v>11</v>
      </c>
      <c r="C6305" s="55">
        <f t="shared" si="1712"/>
        <v>2</v>
      </c>
      <c r="D6305" s="55">
        <f t="shared" si="1708"/>
        <v>263</v>
      </c>
      <c r="F6305" s="63">
        <f t="shared" si="1699"/>
        <v>50345.083333333328</v>
      </c>
      <c r="G6305" s="64">
        <f t="shared" si="1709"/>
        <v>140.43191438714149</v>
      </c>
      <c r="H6305" s="64">
        <f t="shared" ref="H6305:N6314" si="1716">SUMIF($P$6:$AK$6,H$6,$P6305:$AK6305)</f>
        <v>0</v>
      </c>
      <c r="I6305" s="64">
        <f t="shared" si="1716"/>
        <v>0</v>
      </c>
      <c r="J6305" s="64">
        <f t="shared" si="1716"/>
        <v>0</v>
      </c>
      <c r="K6305" s="64">
        <f t="shared" si="1716"/>
        <v>0</v>
      </c>
      <c r="L6305" s="64">
        <f t="shared" si="1716"/>
        <v>0</v>
      </c>
      <c r="M6305" s="64">
        <f t="shared" si="1716"/>
        <v>12.871731251095156</v>
      </c>
      <c r="N6305" s="64">
        <f t="shared" si="1716"/>
        <v>127.56018313604633</v>
      </c>
      <c r="O6305" s="121"/>
      <c r="P6305" s="177">
        <v>0</v>
      </c>
      <c r="Q6305" s="177">
        <v>0</v>
      </c>
      <c r="R6305" s="177">
        <v>0</v>
      </c>
      <c r="S6305" s="177">
        <v>0</v>
      </c>
      <c r="T6305" s="177">
        <v>0</v>
      </c>
      <c r="U6305" s="177">
        <v>0</v>
      </c>
      <c r="V6305" s="177">
        <v>0</v>
      </c>
      <c r="W6305" s="177">
        <v>0</v>
      </c>
      <c r="X6305" s="177">
        <v>0</v>
      </c>
      <c r="Y6305" s="177">
        <v>0</v>
      </c>
      <c r="Z6305" s="177">
        <v>0</v>
      </c>
      <c r="AA6305" s="177">
        <v>43.84368528351829</v>
      </c>
      <c r="AB6305" s="177">
        <v>45.97384536505448</v>
      </c>
      <c r="AC6305" s="177">
        <v>37.74265248747357</v>
      </c>
      <c r="AD6305" s="177">
        <v>0</v>
      </c>
      <c r="AE6305" s="177">
        <v>0</v>
      </c>
      <c r="AF6305" s="177">
        <v>12.871731251095156</v>
      </c>
      <c r="AG6305" s="177">
        <v>0</v>
      </c>
      <c r="AH6305" s="177">
        <v>0</v>
      </c>
      <c r="AI6305" s="177">
        <v>0</v>
      </c>
      <c r="AJ6305" s="177">
        <v>0</v>
      </c>
    </row>
    <row r="6306" spans="1:36" hidden="1" outlineLevel="1" x14ac:dyDescent="0.25">
      <c r="A6306" s="190">
        <f t="shared" si="1710"/>
        <v>2037</v>
      </c>
      <c r="B6306" s="55">
        <f t="shared" si="1711"/>
        <v>11</v>
      </c>
      <c r="C6306" s="55">
        <f t="shared" si="1712"/>
        <v>3</v>
      </c>
      <c r="D6306" s="55">
        <f t="shared" si="1708"/>
        <v>263</v>
      </c>
      <c r="F6306" s="63">
        <f t="shared" si="1699"/>
        <v>50345.124999999993</v>
      </c>
      <c r="G6306" s="64">
        <f t="shared" si="1709"/>
        <v>143.92515688674004</v>
      </c>
      <c r="H6306" s="64">
        <f t="shared" si="1716"/>
        <v>0</v>
      </c>
      <c r="I6306" s="64">
        <f t="shared" si="1716"/>
        <v>0</v>
      </c>
      <c r="J6306" s="64">
        <f t="shared" si="1716"/>
        <v>0</v>
      </c>
      <c r="K6306" s="64">
        <f t="shared" si="1716"/>
        <v>0</v>
      </c>
      <c r="L6306" s="64">
        <f t="shared" si="1716"/>
        <v>0</v>
      </c>
      <c r="M6306" s="64">
        <f t="shared" si="1716"/>
        <v>12.976379472648778</v>
      </c>
      <c r="N6306" s="64">
        <f t="shared" si="1716"/>
        <v>130.94877741409127</v>
      </c>
      <c r="O6306" s="121"/>
      <c r="P6306" s="177">
        <v>0</v>
      </c>
      <c r="Q6306" s="177">
        <v>0</v>
      </c>
      <c r="R6306" s="177">
        <v>0</v>
      </c>
      <c r="S6306" s="177">
        <v>0</v>
      </c>
      <c r="T6306" s="177">
        <v>0</v>
      </c>
      <c r="U6306" s="177">
        <v>0</v>
      </c>
      <c r="V6306" s="177">
        <v>0</v>
      </c>
      <c r="W6306" s="177">
        <v>0</v>
      </c>
      <c r="X6306" s="177">
        <v>0</v>
      </c>
      <c r="Y6306" s="177">
        <v>0</v>
      </c>
      <c r="Z6306" s="177">
        <v>0</v>
      </c>
      <c r="AA6306" s="177">
        <v>45.859502636950197</v>
      </c>
      <c r="AB6306" s="177">
        <v>45.2657490012853</v>
      </c>
      <c r="AC6306" s="177">
        <v>39.823525775855778</v>
      </c>
      <c r="AD6306" s="177">
        <v>0</v>
      </c>
      <c r="AE6306" s="177">
        <v>0</v>
      </c>
      <c r="AF6306" s="177">
        <v>12.976379472648778</v>
      </c>
      <c r="AG6306" s="177">
        <v>0</v>
      </c>
      <c r="AH6306" s="177">
        <v>0</v>
      </c>
      <c r="AI6306" s="177">
        <v>0</v>
      </c>
      <c r="AJ6306" s="177">
        <v>0</v>
      </c>
    </row>
    <row r="6307" spans="1:36" hidden="1" outlineLevel="1" x14ac:dyDescent="0.25">
      <c r="A6307" s="190">
        <f t="shared" si="1710"/>
        <v>2037</v>
      </c>
      <c r="B6307" s="55">
        <f t="shared" si="1711"/>
        <v>11</v>
      </c>
      <c r="C6307" s="55">
        <f t="shared" si="1712"/>
        <v>4</v>
      </c>
      <c r="D6307" s="55">
        <f t="shared" si="1708"/>
        <v>263</v>
      </c>
      <c r="F6307" s="63">
        <f t="shared" si="1699"/>
        <v>50345.166666666657</v>
      </c>
      <c r="G6307" s="64">
        <f t="shared" si="1709"/>
        <v>149.45388371156841</v>
      </c>
      <c r="H6307" s="64">
        <f t="shared" si="1716"/>
        <v>0</v>
      </c>
      <c r="I6307" s="64">
        <f t="shared" si="1716"/>
        <v>0</v>
      </c>
      <c r="J6307" s="64">
        <f t="shared" si="1716"/>
        <v>0</v>
      </c>
      <c r="K6307" s="64">
        <f t="shared" si="1716"/>
        <v>0</v>
      </c>
      <c r="L6307" s="64">
        <f t="shared" si="1716"/>
        <v>0</v>
      </c>
      <c r="M6307" s="64">
        <f t="shared" si="1716"/>
        <v>12.871731251095156</v>
      </c>
      <c r="N6307" s="64">
        <f t="shared" si="1716"/>
        <v>136.58215246047325</v>
      </c>
      <c r="O6307" s="121"/>
      <c r="P6307" s="177">
        <v>0</v>
      </c>
      <c r="Q6307" s="177">
        <v>0</v>
      </c>
      <c r="R6307" s="177">
        <v>0</v>
      </c>
      <c r="S6307" s="177">
        <v>0</v>
      </c>
      <c r="T6307" s="177">
        <v>0</v>
      </c>
      <c r="U6307" s="177">
        <v>0</v>
      </c>
      <c r="V6307" s="177">
        <v>0</v>
      </c>
      <c r="W6307" s="177">
        <v>0</v>
      </c>
      <c r="X6307" s="177">
        <v>0</v>
      </c>
      <c r="Y6307" s="177">
        <v>0</v>
      </c>
      <c r="Z6307" s="177">
        <v>0</v>
      </c>
      <c r="AA6307" s="177">
        <v>47.760818642050822</v>
      </c>
      <c r="AB6307" s="177">
        <v>46.218812806862594</v>
      </c>
      <c r="AC6307" s="177">
        <v>42.60252101155983</v>
      </c>
      <c r="AD6307" s="177">
        <v>0</v>
      </c>
      <c r="AE6307" s="177">
        <v>0</v>
      </c>
      <c r="AF6307" s="177">
        <v>12.871731251095156</v>
      </c>
      <c r="AG6307" s="177">
        <v>0</v>
      </c>
      <c r="AH6307" s="177">
        <v>0</v>
      </c>
      <c r="AI6307" s="177">
        <v>0</v>
      </c>
      <c r="AJ6307" s="177">
        <v>0</v>
      </c>
    </row>
    <row r="6308" spans="1:36" hidden="1" outlineLevel="1" x14ac:dyDescent="0.25">
      <c r="A6308" s="190">
        <f t="shared" si="1710"/>
        <v>2037</v>
      </c>
      <c r="B6308" s="55">
        <f t="shared" si="1711"/>
        <v>11</v>
      </c>
      <c r="C6308" s="55">
        <f t="shared" si="1712"/>
        <v>5</v>
      </c>
      <c r="D6308" s="55">
        <f t="shared" si="1708"/>
        <v>263</v>
      </c>
      <c r="F6308" s="63">
        <f t="shared" si="1699"/>
        <v>50345.208333333321</v>
      </c>
      <c r="G6308" s="64">
        <f t="shared" si="1709"/>
        <v>148.12530814951052</v>
      </c>
      <c r="H6308" s="64">
        <f t="shared" si="1716"/>
        <v>0</v>
      </c>
      <c r="I6308" s="64">
        <f t="shared" si="1716"/>
        <v>0</v>
      </c>
      <c r="J6308" s="64">
        <f t="shared" si="1716"/>
        <v>0</v>
      </c>
      <c r="K6308" s="64">
        <f t="shared" si="1716"/>
        <v>0</v>
      </c>
      <c r="L6308" s="64">
        <f t="shared" si="1716"/>
        <v>0</v>
      </c>
      <c r="M6308" s="64">
        <f t="shared" si="1716"/>
        <v>12.662434807987918</v>
      </c>
      <c r="N6308" s="64">
        <f t="shared" si="1716"/>
        <v>135.4628733415226</v>
      </c>
      <c r="O6308" s="121"/>
      <c r="P6308" s="177">
        <v>0</v>
      </c>
      <c r="Q6308" s="177">
        <v>0</v>
      </c>
      <c r="R6308" s="177">
        <v>0</v>
      </c>
      <c r="S6308" s="177">
        <v>0</v>
      </c>
      <c r="T6308" s="177">
        <v>0</v>
      </c>
      <c r="U6308" s="177">
        <v>0</v>
      </c>
      <c r="V6308" s="177">
        <v>0</v>
      </c>
      <c r="W6308" s="177">
        <v>0</v>
      </c>
      <c r="X6308" s="177">
        <v>0</v>
      </c>
      <c r="Y6308" s="177">
        <v>0</v>
      </c>
      <c r="Z6308" s="177">
        <v>0</v>
      </c>
      <c r="AA6308" s="177">
        <v>47.598720193107283</v>
      </c>
      <c r="AB6308" s="177">
        <v>47.833504241613667</v>
      </c>
      <c r="AC6308" s="177">
        <v>40.030648906801652</v>
      </c>
      <c r="AD6308" s="177">
        <v>0</v>
      </c>
      <c r="AE6308" s="177">
        <v>0</v>
      </c>
      <c r="AF6308" s="177">
        <v>12.662434807987918</v>
      </c>
      <c r="AG6308" s="177">
        <v>0</v>
      </c>
      <c r="AH6308" s="177">
        <v>0</v>
      </c>
      <c r="AI6308" s="177">
        <v>0</v>
      </c>
      <c r="AJ6308" s="177">
        <v>0</v>
      </c>
    </row>
    <row r="6309" spans="1:36" hidden="1" outlineLevel="1" x14ac:dyDescent="0.25">
      <c r="A6309" s="190">
        <f t="shared" si="1710"/>
        <v>2037</v>
      </c>
      <c r="B6309" s="55">
        <f t="shared" si="1711"/>
        <v>11</v>
      </c>
      <c r="C6309" s="55">
        <f t="shared" si="1712"/>
        <v>6</v>
      </c>
      <c r="D6309" s="55">
        <f t="shared" si="1708"/>
        <v>263</v>
      </c>
      <c r="F6309" s="63">
        <f t="shared" si="1699"/>
        <v>50345.249999999985</v>
      </c>
      <c r="G6309" s="64">
        <f t="shared" si="1709"/>
        <v>150.8732286815958</v>
      </c>
      <c r="H6309" s="64">
        <f t="shared" si="1716"/>
        <v>0</v>
      </c>
      <c r="I6309" s="64">
        <f t="shared" si="1716"/>
        <v>0</v>
      </c>
      <c r="J6309" s="64">
        <f t="shared" si="1716"/>
        <v>0</v>
      </c>
      <c r="K6309" s="64">
        <f t="shared" si="1716"/>
        <v>0</v>
      </c>
      <c r="L6309" s="64">
        <f t="shared" si="1716"/>
        <v>0</v>
      </c>
      <c r="M6309" s="64">
        <f t="shared" si="1716"/>
        <v>12.453138364880679</v>
      </c>
      <c r="N6309" s="64">
        <f t="shared" si="1716"/>
        <v>138.42009031671512</v>
      </c>
      <c r="O6309" s="121"/>
      <c r="P6309" s="177">
        <v>0</v>
      </c>
      <c r="Q6309" s="177">
        <v>0</v>
      </c>
      <c r="R6309" s="177">
        <v>0</v>
      </c>
      <c r="S6309" s="177">
        <v>0</v>
      </c>
      <c r="T6309" s="177">
        <v>0</v>
      </c>
      <c r="U6309" s="177">
        <v>0</v>
      </c>
      <c r="V6309" s="177">
        <v>0</v>
      </c>
      <c r="W6309" s="177">
        <v>0</v>
      </c>
      <c r="X6309" s="177">
        <v>0</v>
      </c>
      <c r="Y6309" s="177">
        <v>0</v>
      </c>
      <c r="Z6309" s="177">
        <v>0</v>
      </c>
      <c r="AA6309" s="177">
        <v>48.080317248313136</v>
      </c>
      <c r="AB6309" s="177">
        <v>46.71877493361697</v>
      </c>
      <c r="AC6309" s="177">
        <v>43.620998134785019</v>
      </c>
      <c r="AD6309" s="177">
        <v>0</v>
      </c>
      <c r="AE6309" s="177">
        <v>0</v>
      </c>
      <c r="AF6309" s="177">
        <v>12.453138364880679</v>
      </c>
      <c r="AG6309" s="177">
        <v>0</v>
      </c>
      <c r="AH6309" s="177">
        <v>0</v>
      </c>
      <c r="AI6309" s="177">
        <v>0</v>
      </c>
      <c r="AJ6309" s="177">
        <v>0</v>
      </c>
    </row>
    <row r="6310" spans="1:36" hidden="1" outlineLevel="1" x14ac:dyDescent="0.25">
      <c r="A6310" s="190">
        <f t="shared" si="1710"/>
        <v>2037</v>
      </c>
      <c r="B6310" s="55">
        <f t="shared" si="1711"/>
        <v>11</v>
      </c>
      <c r="C6310" s="55">
        <f t="shared" si="1712"/>
        <v>7</v>
      </c>
      <c r="D6310" s="55">
        <f t="shared" si="1708"/>
        <v>263</v>
      </c>
      <c r="F6310" s="63">
        <f t="shared" si="1699"/>
        <v>50345.29166666665</v>
      </c>
      <c r="G6310" s="64">
        <f t="shared" si="1709"/>
        <v>154.13397266995821</v>
      </c>
      <c r="H6310" s="64">
        <f t="shared" si="1716"/>
        <v>0</v>
      </c>
      <c r="I6310" s="64">
        <f t="shared" si="1716"/>
        <v>1.748756361122644</v>
      </c>
      <c r="J6310" s="64">
        <f t="shared" si="1716"/>
        <v>0</v>
      </c>
      <c r="K6310" s="64">
        <f t="shared" si="1716"/>
        <v>0</v>
      </c>
      <c r="L6310" s="64">
        <f t="shared" si="1716"/>
        <v>0</v>
      </c>
      <c r="M6310" s="64">
        <f t="shared" si="1716"/>
        <v>12.034545478666203</v>
      </c>
      <c r="N6310" s="64">
        <f t="shared" si="1716"/>
        <v>140.35067083016935</v>
      </c>
      <c r="O6310" s="121"/>
      <c r="P6310" s="177">
        <v>0</v>
      </c>
      <c r="Q6310" s="177">
        <v>0</v>
      </c>
      <c r="R6310" s="177">
        <v>0</v>
      </c>
      <c r="S6310" s="177">
        <v>0</v>
      </c>
      <c r="T6310" s="177">
        <v>0</v>
      </c>
      <c r="U6310" s="177">
        <v>0</v>
      </c>
      <c r="V6310" s="177">
        <v>0</v>
      </c>
      <c r="W6310" s="177">
        <v>0</v>
      </c>
      <c r="X6310" s="177">
        <v>0</v>
      </c>
      <c r="Y6310" s="177">
        <v>0</v>
      </c>
      <c r="Z6310" s="177">
        <v>0</v>
      </c>
      <c r="AA6310" s="177">
        <v>49.599012088741702</v>
      </c>
      <c r="AB6310" s="177">
        <v>45.965752703569521</v>
      </c>
      <c r="AC6310" s="177">
        <v>44.785906037858126</v>
      </c>
      <c r="AD6310" s="177">
        <v>0</v>
      </c>
      <c r="AE6310" s="177">
        <v>0</v>
      </c>
      <c r="AF6310" s="177">
        <v>12.034545478666203</v>
      </c>
      <c r="AG6310" s="177">
        <v>0</v>
      </c>
      <c r="AH6310" s="177">
        <v>0</v>
      </c>
      <c r="AI6310" s="177">
        <v>0</v>
      </c>
      <c r="AJ6310" s="177">
        <v>1.748756361122644</v>
      </c>
    </row>
    <row r="6311" spans="1:36" hidden="1" outlineLevel="1" x14ac:dyDescent="0.25">
      <c r="A6311" s="190">
        <f t="shared" si="1710"/>
        <v>2037</v>
      </c>
      <c r="B6311" s="55">
        <f t="shared" si="1711"/>
        <v>11</v>
      </c>
      <c r="C6311" s="55">
        <f t="shared" si="1712"/>
        <v>8</v>
      </c>
      <c r="D6311" s="55">
        <f t="shared" si="1708"/>
        <v>263</v>
      </c>
      <c r="F6311" s="63">
        <f t="shared" si="1699"/>
        <v>50345.333333333314</v>
      </c>
      <c r="G6311" s="64">
        <f t="shared" si="1709"/>
        <v>158.51438723873446</v>
      </c>
      <c r="H6311" s="64">
        <f t="shared" si="1716"/>
        <v>0</v>
      </c>
      <c r="I6311" s="64">
        <f t="shared" si="1716"/>
        <v>11.898478167987388</v>
      </c>
      <c r="J6311" s="64">
        <f t="shared" si="1716"/>
        <v>0</v>
      </c>
      <c r="K6311" s="64">
        <f t="shared" si="1716"/>
        <v>0</v>
      </c>
      <c r="L6311" s="64">
        <f t="shared" si="1716"/>
        <v>0</v>
      </c>
      <c r="M6311" s="64">
        <f t="shared" si="1716"/>
        <v>10.464822155361915</v>
      </c>
      <c r="N6311" s="64">
        <f t="shared" si="1716"/>
        <v>136.15108691538515</v>
      </c>
      <c r="O6311" s="121"/>
      <c r="P6311" s="177">
        <v>0</v>
      </c>
      <c r="Q6311" s="177">
        <v>0</v>
      </c>
      <c r="R6311" s="177">
        <v>0</v>
      </c>
      <c r="S6311" s="177">
        <v>0</v>
      </c>
      <c r="T6311" s="177">
        <v>0</v>
      </c>
      <c r="U6311" s="177">
        <v>0</v>
      </c>
      <c r="V6311" s="177">
        <v>0</v>
      </c>
      <c r="W6311" s="177">
        <v>0</v>
      </c>
      <c r="X6311" s="177">
        <v>0</v>
      </c>
      <c r="Y6311" s="177">
        <v>0</v>
      </c>
      <c r="Z6311" s="177">
        <v>0</v>
      </c>
      <c r="AA6311" s="177">
        <v>47.097334215967322</v>
      </c>
      <c r="AB6311" s="177">
        <v>44.95828982239297</v>
      </c>
      <c r="AC6311" s="177">
        <v>44.095462877024865</v>
      </c>
      <c r="AD6311" s="177">
        <v>0</v>
      </c>
      <c r="AE6311" s="177">
        <v>0</v>
      </c>
      <c r="AF6311" s="177">
        <v>10.464822155361915</v>
      </c>
      <c r="AG6311" s="177">
        <v>0</v>
      </c>
      <c r="AH6311" s="177">
        <v>0</v>
      </c>
      <c r="AI6311" s="177">
        <v>0</v>
      </c>
      <c r="AJ6311" s="177">
        <v>11.898478167987388</v>
      </c>
    </row>
    <row r="6312" spans="1:36" hidden="1" outlineLevel="1" x14ac:dyDescent="0.25">
      <c r="A6312" s="190">
        <f t="shared" si="1710"/>
        <v>2037</v>
      </c>
      <c r="B6312" s="55">
        <f t="shared" si="1711"/>
        <v>11</v>
      </c>
      <c r="C6312" s="55">
        <f t="shared" si="1712"/>
        <v>9</v>
      </c>
      <c r="D6312" s="55">
        <f t="shared" si="1708"/>
        <v>263</v>
      </c>
      <c r="F6312" s="63">
        <f t="shared" ref="F6312:F6374" si="1717">F6311+1/24</f>
        <v>50345.374999999978</v>
      </c>
      <c r="G6312" s="64">
        <f t="shared" si="1709"/>
        <v>159.79379273836977</v>
      </c>
      <c r="H6312" s="64">
        <f t="shared" si="1716"/>
        <v>0</v>
      </c>
      <c r="I6312" s="64">
        <f t="shared" si="1716"/>
        <v>17.689877741299011</v>
      </c>
      <c r="J6312" s="64">
        <f t="shared" si="1716"/>
        <v>0</v>
      </c>
      <c r="K6312" s="64">
        <f t="shared" si="1716"/>
        <v>0</v>
      </c>
      <c r="L6312" s="64">
        <f t="shared" si="1716"/>
        <v>0</v>
      </c>
      <c r="M6312" s="64">
        <f t="shared" si="1716"/>
        <v>9.2090434967184862</v>
      </c>
      <c r="N6312" s="64">
        <f t="shared" si="1716"/>
        <v>132.89487150035228</v>
      </c>
      <c r="O6312" s="121"/>
      <c r="P6312" s="177">
        <v>0</v>
      </c>
      <c r="Q6312" s="177">
        <v>0</v>
      </c>
      <c r="R6312" s="177">
        <v>0</v>
      </c>
      <c r="S6312" s="177">
        <v>0</v>
      </c>
      <c r="T6312" s="177">
        <v>0</v>
      </c>
      <c r="U6312" s="177">
        <v>0</v>
      </c>
      <c r="V6312" s="177">
        <v>0</v>
      </c>
      <c r="W6312" s="177">
        <v>0</v>
      </c>
      <c r="X6312" s="177">
        <v>0</v>
      </c>
      <c r="Y6312" s="177">
        <v>0</v>
      </c>
      <c r="Z6312" s="177">
        <v>0</v>
      </c>
      <c r="AA6312" s="177">
        <v>46.676644559873175</v>
      </c>
      <c r="AB6312" s="177">
        <v>43.570603899504562</v>
      </c>
      <c r="AC6312" s="177">
        <v>42.647623040974551</v>
      </c>
      <c r="AD6312" s="177">
        <v>0</v>
      </c>
      <c r="AE6312" s="177">
        <v>0</v>
      </c>
      <c r="AF6312" s="177">
        <v>9.2090434967184862</v>
      </c>
      <c r="AG6312" s="177">
        <v>0</v>
      </c>
      <c r="AH6312" s="177">
        <v>0</v>
      </c>
      <c r="AI6312" s="177">
        <v>0</v>
      </c>
      <c r="AJ6312" s="177">
        <v>17.689877741299011</v>
      </c>
    </row>
    <row r="6313" spans="1:36" hidden="1" outlineLevel="1" x14ac:dyDescent="0.25">
      <c r="A6313" s="190">
        <f t="shared" si="1710"/>
        <v>2037</v>
      </c>
      <c r="B6313" s="55">
        <f t="shared" si="1711"/>
        <v>11</v>
      </c>
      <c r="C6313" s="55">
        <f t="shared" si="1712"/>
        <v>10</v>
      </c>
      <c r="D6313" s="55">
        <f t="shared" si="1708"/>
        <v>263</v>
      </c>
      <c r="F6313" s="63">
        <f t="shared" si="1717"/>
        <v>50345.416666666642</v>
      </c>
      <c r="G6313" s="64">
        <f t="shared" si="1709"/>
        <v>156.85112815465229</v>
      </c>
      <c r="H6313" s="64">
        <f t="shared" si="1716"/>
        <v>0</v>
      </c>
      <c r="I6313" s="64">
        <f t="shared" si="1716"/>
        <v>18.807703166873765</v>
      </c>
      <c r="J6313" s="64">
        <f t="shared" si="1716"/>
        <v>0</v>
      </c>
      <c r="K6313" s="64">
        <f t="shared" si="1716"/>
        <v>0</v>
      </c>
      <c r="L6313" s="64">
        <f t="shared" si="1716"/>
        <v>0</v>
      </c>
      <c r="M6313" s="64">
        <f t="shared" si="1716"/>
        <v>9.2090434967184862</v>
      </c>
      <c r="N6313" s="64">
        <f t="shared" si="1716"/>
        <v>128.83438149106004</v>
      </c>
      <c r="O6313" s="121"/>
      <c r="P6313" s="177">
        <v>0</v>
      </c>
      <c r="Q6313" s="177">
        <v>0</v>
      </c>
      <c r="R6313" s="177">
        <v>0</v>
      </c>
      <c r="S6313" s="177">
        <v>0</v>
      </c>
      <c r="T6313" s="177">
        <v>0</v>
      </c>
      <c r="U6313" s="177">
        <v>0</v>
      </c>
      <c r="V6313" s="177">
        <v>0</v>
      </c>
      <c r="W6313" s="177">
        <v>0</v>
      </c>
      <c r="X6313" s="177">
        <v>0</v>
      </c>
      <c r="Y6313" s="177">
        <v>0</v>
      </c>
      <c r="Z6313" s="177">
        <v>0</v>
      </c>
      <c r="AA6313" s="177">
        <v>45.715544877885776</v>
      </c>
      <c r="AB6313" s="177">
        <v>43.557158200005411</v>
      </c>
      <c r="AC6313" s="177">
        <v>39.56167841316887</v>
      </c>
      <c r="AD6313" s="177">
        <v>0</v>
      </c>
      <c r="AE6313" s="177">
        <v>0</v>
      </c>
      <c r="AF6313" s="177">
        <v>9.2090434967184862</v>
      </c>
      <c r="AG6313" s="177">
        <v>0</v>
      </c>
      <c r="AH6313" s="177">
        <v>0</v>
      </c>
      <c r="AI6313" s="177">
        <v>0</v>
      </c>
      <c r="AJ6313" s="177">
        <v>18.807703166873765</v>
      </c>
    </row>
    <row r="6314" spans="1:36" hidden="1" outlineLevel="1" x14ac:dyDescent="0.25">
      <c r="A6314" s="190">
        <f t="shared" si="1710"/>
        <v>2037</v>
      </c>
      <c r="B6314" s="55">
        <f t="shared" si="1711"/>
        <v>11</v>
      </c>
      <c r="C6314" s="55">
        <f t="shared" si="1712"/>
        <v>11</v>
      </c>
      <c r="D6314" s="55">
        <f t="shared" si="1708"/>
        <v>263</v>
      </c>
      <c r="F6314" s="63">
        <f t="shared" si="1717"/>
        <v>50345.458333333307</v>
      </c>
      <c r="G6314" s="64">
        <f t="shared" si="1709"/>
        <v>156.67228731824872</v>
      </c>
      <c r="H6314" s="64">
        <f t="shared" si="1716"/>
        <v>0</v>
      </c>
      <c r="I6314" s="64">
        <f t="shared" si="1716"/>
        <v>18.180631587199187</v>
      </c>
      <c r="J6314" s="64">
        <f t="shared" si="1716"/>
        <v>0</v>
      </c>
      <c r="K6314" s="64">
        <f t="shared" si="1716"/>
        <v>0</v>
      </c>
      <c r="L6314" s="64">
        <f t="shared" si="1716"/>
        <v>0</v>
      </c>
      <c r="M6314" s="64">
        <f t="shared" si="1716"/>
        <v>9.1043952751648654</v>
      </c>
      <c r="N6314" s="64">
        <f t="shared" si="1716"/>
        <v>129.38726045588467</v>
      </c>
      <c r="O6314" s="121"/>
      <c r="P6314" s="177">
        <v>0</v>
      </c>
      <c r="Q6314" s="177">
        <v>0</v>
      </c>
      <c r="R6314" s="177">
        <v>0</v>
      </c>
      <c r="S6314" s="177">
        <v>0</v>
      </c>
      <c r="T6314" s="177">
        <v>0</v>
      </c>
      <c r="U6314" s="177">
        <v>0</v>
      </c>
      <c r="V6314" s="177">
        <v>0</v>
      </c>
      <c r="W6314" s="177">
        <v>0</v>
      </c>
      <c r="X6314" s="177">
        <v>0</v>
      </c>
      <c r="Y6314" s="177">
        <v>0</v>
      </c>
      <c r="Z6314" s="177">
        <v>0</v>
      </c>
      <c r="AA6314" s="177">
        <v>46.331886507676444</v>
      </c>
      <c r="AB6314" s="177">
        <v>43.066696574634108</v>
      </c>
      <c r="AC6314" s="177">
        <v>39.98867737357412</v>
      </c>
      <c r="AD6314" s="177">
        <v>0</v>
      </c>
      <c r="AE6314" s="177">
        <v>0</v>
      </c>
      <c r="AF6314" s="177">
        <v>9.1043952751648654</v>
      </c>
      <c r="AG6314" s="177">
        <v>0</v>
      </c>
      <c r="AH6314" s="177">
        <v>0</v>
      </c>
      <c r="AI6314" s="177">
        <v>0</v>
      </c>
      <c r="AJ6314" s="177">
        <v>18.180631587199187</v>
      </c>
    </row>
    <row r="6315" spans="1:36" hidden="1" outlineLevel="1" x14ac:dyDescent="0.25">
      <c r="A6315" s="190">
        <f t="shared" si="1710"/>
        <v>2037</v>
      </c>
      <c r="B6315" s="55">
        <f t="shared" si="1711"/>
        <v>11</v>
      </c>
      <c r="C6315" s="55">
        <f t="shared" si="1712"/>
        <v>12</v>
      </c>
      <c r="D6315" s="55">
        <f t="shared" si="1708"/>
        <v>263</v>
      </c>
      <c r="F6315" s="63">
        <f t="shared" si="1717"/>
        <v>50345.499999999971</v>
      </c>
      <c r="G6315" s="64">
        <f t="shared" si="1709"/>
        <v>157.89372769543297</v>
      </c>
      <c r="H6315" s="64">
        <f t="shared" ref="H6315:N6324" si="1718">SUMIF($P$6:$AK$6,H$6,$P6315:$AK6315)</f>
        <v>0</v>
      </c>
      <c r="I6315" s="64">
        <f t="shared" si="1718"/>
        <v>20.422559503035959</v>
      </c>
      <c r="J6315" s="64">
        <f t="shared" si="1718"/>
        <v>0</v>
      </c>
      <c r="K6315" s="64">
        <f t="shared" si="1718"/>
        <v>0</v>
      </c>
      <c r="L6315" s="64">
        <f t="shared" si="1718"/>
        <v>0</v>
      </c>
      <c r="M6315" s="64">
        <f t="shared" si="1718"/>
        <v>8.7904506105040099</v>
      </c>
      <c r="N6315" s="64">
        <f t="shared" si="1718"/>
        <v>128.68071758189299</v>
      </c>
      <c r="O6315" s="121"/>
      <c r="P6315" s="177">
        <v>0</v>
      </c>
      <c r="Q6315" s="177">
        <v>0</v>
      </c>
      <c r="R6315" s="177">
        <v>0</v>
      </c>
      <c r="S6315" s="177">
        <v>0</v>
      </c>
      <c r="T6315" s="177">
        <v>0</v>
      </c>
      <c r="U6315" s="177">
        <v>0</v>
      </c>
      <c r="V6315" s="177">
        <v>0</v>
      </c>
      <c r="W6315" s="177">
        <v>0</v>
      </c>
      <c r="X6315" s="177">
        <v>0</v>
      </c>
      <c r="Y6315" s="177">
        <v>0</v>
      </c>
      <c r="Z6315" s="177">
        <v>0</v>
      </c>
      <c r="AA6315" s="177">
        <v>45.740367253267408</v>
      </c>
      <c r="AB6315" s="177">
        <v>42.539160544767171</v>
      </c>
      <c r="AC6315" s="177">
        <v>40.401189783858413</v>
      </c>
      <c r="AD6315" s="177">
        <v>0</v>
      </c>
      <c r="AE6315" s="177">
        <v>0</v>
      </c>
      <c r="AF6315" s="177">
        <v>8.7904506105040099</v>
      </c>
      <c r="AG6315" s="177">
        <v>0</v>
      </c>
      <c r="AH6315" s="177">
        <v>0</v>
      </c>
      <c r="AI6315" s="177">
        <v>0</v>
      </c>
      <c r="AJ6315" s="177">
        <v>20.422559503035959</v>
      </c>
    </row>
    <row r="6316" spans="1:36" hidden="1" outlineLevel="1" x14ac:dyDescent="0.25">
      <c r="A6316" s="190">
        <f t="shared" si="1710"/>
        <v>2037</v>
      </c>
      <c r="B6316" s="55">
        <f t="shared" si="1711"/>
        <v>11</v>
      </c>
      <c r="C6316" s="55">
        <f t="shared" si="1712"/>
        <v>13</v>
      </c>
      <c r="D6316" s="55">
        <f t="shared" si="1708"/>
        <v>263</v>
      </c>
      <c r="F6316" s="63">
        <f t="shared" si="1717"/>
        <v>50345.541666666635</v>
      </c>
      <c r="G6316" s="64">
        <f t="shared" si="1709"/>
        <v>154.35944404046876</v>
      </c>
      <c r="H6316" s="64">
        <f t="shared" si="1718"/>
        <v>0</v>
      </c>
      <c r="I6316" s="64">
        <f t="shared" si="1718"/>
        <v>21.782235331463209</v>
      </c>
      <c r="J6316" s="64">
        <f t="shared" si="1718"/>
        <v>0</v>
      </c>
      <c r="K6316" s="64">
        <f t="shared" si="1718"/>
        <v>0</v>
      </c>
      <c r="L6316" s="64">
        <f t="shared" si="1718"/>
        <v>0</v>
      </c>
      <c r="M6316" s="64">
        <f t="shared" si="1718"/>
        <v>8.3718577242895336</v>
      </c>
      <c r="N6316" s="64">
        <f t="shared" si="1718"/>
        <v>124.20535098471602</v>
      </c>
      <c r="O6316" s="121"/>
      <c r="P6316" s="177">
        <v>0</v>
      </c>
      <c r="Q6316" s="177">
        <v>0</v>
      </c>
      <c r="R6316" s="177">
        <v>0</v>
      </c>
      <c r="S6316" s="177">
        <v>0</v>
      </c>
      <c r="T6316" s="177">
        <v>0</v>
      </c>
      <c r="U6316" s="177">
        <v>0</v>
      </c>
      <c r="V6316" s="177">
        <v>0</v>
      </c>
      <c r="W6316" s="177">
        <v>0</v>
      </c>
      <c r="X6316" s="177">
        <v>0</v>
      </c>
      <c r="Y6316" s="177">
        <v>0</v>
      </c>
      <c r="Z6316" s="177">
        <v>0</v>
      </c>
      <c r="AA6316" s="177">
        <v>44.458219160073931</v>
      </c>
      <c r="AB6316" s="177">
        <v>41.538036273346975</v>
      </c>
      <c r="AC6316" s="177">
        <v>38.209095551295107</v>
      </c>
      <c r="AD6316" s="177">
        <v>0</v>
      </c>
      <c r="AE6316" s="177">
        <v>0</v>
      </c>
      <c r="AF6316" s="177">
        <v>8.3718577242895336</v>
      </c>
      <c r="AG6316" s="177">
        <v>0</v>
      </c>
      <c r="AH6316" s="177">
        <v>0</v>
      </c>
      <c r="AI6316" s="177">
        <v>0</v>
      </c>
      <c r="AJ6316" s="177">
        <v>21.782235331463209</v>
      </c>
    </row>
    <row r="6317" spans="1:36" hidden="1" outlineLevel="1" x14ac:dyDescent="0.25">
      <c r="A6317" s="190">
        <f t="shared" si="1710"/>
        <v>2037</v>
      </c>
      <c r="B6317" s="55">
        <f t="shared" si="1711"/>
        <v>11</v>
      </c>
      <c r="C6317" s="55">
        <f t="shared" si="1712"/>
        <v>14</v>
      </c>
      <c r="D6317" s="55">
        <f t="shared" si="1708"/>
        <v>263</v>
      </c>
      <c r="F6317" s="63">
        <f t="shared" si="1717"/>
        <v>50345.583333333299</v>
      </c>
      <c r="G6317" s="64">
        <f t="shared" si="1709"/>
        <v>156.82511536506485</v>
      </c>
      <c r="H6317" s="64">
        <f t="shared" si="1718"/>
        <v>0</v>
      </c>
      <c r="I6317" s="64">
        <f t="shared" si="1718"/>
        <v>22.627279072616588</v>
      </c>
      <c r="J6317" s="64">
        <f t="shared" si="1718"/>
        <v>0</v>
      </c>
      <c r="K6317" s="64">
        <f t="shared" si="1718"/>
        <v>0</v>
      </c>
      <c r="L6317" s="64">
        <f t="shared" si="1718"/>
        <v>0</v>
      </c>
      <c r="M6317" s="64">
        <f t="shared" si="1718"/>
        <v>8.3718577242895336</v>
      </c>
      <c r="N6317" s="64">
        <f t="shared" si="1718"/>
        <v>125.82597856815872</v>
      </c>
      <c r="O6317" s="121"/>
      <c r="P6317" s="177">
        <v>0</v>
      </c>
      <c r="Q6317" s="177">
        <v>0</v>
      </c>
      <c r="R6317" s="177">
        <v>0</v>
      </c>
      <c r="S6317" s="177">
        <v>0</v>
      </c>
      <c r="T6317" s="177">
        <v>0</v>
      </c>
      <c r="U6317" s="177">
        <v>0</v>
      </c>
      <c r="V6317" s="177">
        <v>0</v>
      </c>
      <c r="W6317" s="177">
        <v>0</v>
      </c>
      <c r="X6317" s="177">
        <v>0</v>
      </c>
      <c r="Y6317" s="177">
        <v>0</v>
      </c>
      <c r="Z6317" s="177">
        <v>0</v>
      </c>
      <c r="AA6317" s="177">
        <v>44.617115533028539</v>
      </c>
      <c r="AB6317" s="177">
        <v>40.485003190989559</v>
      </c>
      <c r="AC6317" s="177">
        <v>40.723859844140613</v>
      </c>
      <c r="AD6317" s="177">
        <v>0</v>
      </c>
      <c r="AE6317" s="177">
        <v>0</v>
      </c>
      <c r="AF6317" s="177">
        <v>8.3718577242895336</v>
      </c>
      <c r="AG6317" s="177">
        <v>0</v>
      </c>
      <c r="AH6317" s="177">
        <v>0</v>
      </c>
      <c r="AI6317" s="177">
        <v>0</v>
      </c>
      <c r="AJ6317" s="177">
        <v>22.627279072616588</v>
      </c>
    </row>
    <row r="6318" spans="1:36" hidden="1" outlineLevel="1" x14ac:dyDescent="0.25">
      <c r="A6318" s="190">
        <f t="shared" si="1710"/>
        <v>2037</v>
      </c>
      <c r="B6318" s="55">
        <f t="shared" si="1711"/>
        <v>11</v>
      </c>
      <c r="C6318" s="55">
        <f t="shared" si="1712"/>
        <v>15</v>
      </c>
      <c r="D6318" s="55">
        <f t="shared" si="1708"/>
        <v>263</v>
      </c>
      <c r="F6318" s="63">
        <f t="shared" si="1717"/>
        <v>50345.624999999964</v>
      </c>
      <c r="G6318" s="64">
        <f t="shared" si="1709"/>
        <v>147.82737665714498</v>
      </c>
      <c r="H6318" s="64">
        <f t="shared" si="1718"/>
        <v>0</v>
      </c>
      <c r="I6318" s="64">
        <f t="shared" si="1718"/>
        <v>11.438130377258574</v>
      </c>
      <c r="J6318" s="64">
        <f t="shared" si="1718"/>
        <v>0</v>
      </c>
      <c r="K6318" s="64">
        <f t="shared" si="1718"/>
        <v>0</v>
      </c>
      <c r="L6318" s="64">
        <f t="shared" si="1718"/>
        <v>0</v>
      </c>
      <c r="M6318" s="64">
        <f t="shared" si="1718"/>
        <v>8.2672095027359145</v>
      </c>
      <c r="N6318" s="64">
        <f t="shared" si="1718"/>
        <v>128.1220367771505</v>
      </c>
      <c r="O6318" s="121"/>
      <c r="P6318" s="177">
        <v>0</v>
      </c>
      <c r="Q6318" s="177">
        <v>0</v>
      </c>
      <c r="R6318" s="177">
        <v>0</v>
      </c>
      <c r="S6318" s="177">
        <v>0</v>
      </c>
      <c r="T6318" s="177">
        <v>0</v>
      </c>
      <c r="U6318" s="177">
        <v>0</v>
      </c>
      <c r="V6318" s="177">
        <v>0</v>
      </c>
      <c r="W6318" s="177">
        <v>0</v>
      </c>
      <c r="X6318" s="177">
        <v>0</v>
      </c>
      <c r="Y6318" s="177">
        <v>0</v>
      </c>
      <c r="Z6318" s="177">
        <v>0</v>
      </c>
      <c r="AA6318" s="177">
        <v>45.492704943215514</v>
      </c>
      <c r="AB6318" s="177">
        <v>43.250672725855367</v>
      </c>
      <c r="AC6318" s="177">
        <v>39.37865910807961</v>
      </c>
      <c r="AD6318" s="177">
        <v>0</v>
      </c>
      <c r="AE6318" s="177">
        <v>0</v>
      </c>
      <c r="AF6318" s="177">
        <v>8.2672095027359145</v>
      </c>
      <c r="AG6318" s="177">
        <v>0</v>
      </c>
      <c r="AH6318" s="177">
        <v>0</v>
      </c>
      <c r="AI6318" s="177">
        <v>0</v>
      </c>
      <c r="AJ6318" s="177">
        <v>11.438130377258574</v>
      </c>
    </row>
    <row r="6319" spans="1:36" hidden="1" outlineLevel="1" x14ac:dyDescent="0.25">
      <c r="A6319" s="190">
        <f t="shared" si="1710"/>
        <v>2037</v>
      </c>
      <c r="B6319" s="55">
        <f t="shared" si="1711"/>
        <v>11</v>
      </c>
      <c r="C6319" s="55">
        <f t="shared" si="1712"/>
        <v>16</v>
      </c>
      <c r="D6319" s="55">
        <f t="shared" si="1708"/>
        <v>263</v>
      </c>
      <c r="F6319" s="63">
        <f t="shared" si="1717"/>
        <v>50345.666666666628</v>
      </c>
      <c r="G6319" s="64">
        <f t="shared" si="1709"/>
        <v>139.32618530722024</v>
      </c>
      <c r="H6319" s="64">
        <f t="shared" si="1718"/>
        <v>0</v>
      </c>
      <c r="I6319" s="64">
        <f t="shared" si="1718"/>
        <v>0.2694385767165568</v>
      </c>
      <c r="J6319" s="64">
        <f t="shared" si="1718"/>
        <v>0</v>
      </c>
      <c r="K6319" s="64">
        <f t="shared" si="1718"/>
        <v>0</v>
      </c>
      <c r="L6319" s="64">
        <f t="shared" si="1718"/>
        <v>0</v>
      </c>
      <c r="M6319" s="64">
        <f t="shared" si="1718"/>
        <v>9.1043952751648654</v>
      </c>
      <c r="N6319" s="64">
        <f t="shared" si="1718"/>
        <v>129.95235145533883</v>
      </c>
      <c r="O6319" s="121"/>
      <c r="P6319" s="177">
        <v>0</v>
      </c>
      <c r="Q6319" s="177">
        <v>0</v>
      </c>
      <c r="R6319" s="177">
        <v>0</v>
      </c>
      <c r="S6319" s="177">
        <v>0</v>
      </c>
      <c r="T6319" s="177">
        <v>0</v>
      </c>
      <c r="U6319" s="177">
        <v>0</v>
      </c>
      <c r="V6319" s="177">
        <v>0</v>
      </c>
      <c r="W6319" s="177">
        <v>0</v>
      </c>
      <c r="X6319" s="177">
        <v>0</v>
      </c>
      <c r="Y6319" s="177">
        <v>0</v>
      </c>
      <c r="Z6319" s="177">
        <v>0</v>
      </c>
      <c r="AA6319" s="177">
        <v>44.883002521822462</v>
      </c>
      <c r="AB6319" s="177">
        <v>44.050897823620055</v>
      </c>
      <c r="AC6319" s="177">
        <v>41.018451109896304</v>
      </c>
      <c r="AD6319" s="177">
        <v>0</v>
      </c>
      <c r="AE6319" s="177">
        <v>0</v>
      </c>
      <c r="AF6319" s="177">
        <v>9.1043952751648654</v>
      </c>
      <c r="AG6319" s="177">
        <v>0</v>
      </c>
      <c r="AH6319" s="177">
        <v>0</v>
      </c>
      <c r="AI6319" s="177">
        <v>0</v>
      </c>
      <c r="AJ6319" s="177">
        <v>0.2694385767165568</v>
      </c>
    </row>
    <row r="6320" spans="1:36" hidden="1" outlineLevel="1" x14ac:dyDescent="0.25">
      <c r="A6320" s="190">
        <f t="shared" si="1710"/>
        <v>2037</v>
      </c>
      <c r="B6320" s="55">
        <f t="shared" si="1711"/>
        <v>11</v>
      </c>
      <c r="C6320" s="55">
        <f t="shared" si="1712"/>
        <v>17</v>
      </c>
      <c r="D6320" s="55">
        <f t="shared" si="1708"/>
        <v>263</v>
      </c>
      <c r="F6320" s="63">
        <f t="shared" si="1717"/>
        <v>50345.708333333292</v>
      </c>
      <c r="G6320" s="64">
        <f t="shared" si="1709"/>
        <v>136.54047742854291</v>
      </c>
      <c r="H6320" s="64">
        <f t="shared" si="1718"/>
        <v>0</v>
      </c>
      <c r="I6320" s="64">
        <f t="shared" si="1718"/>
        <v>0</v>
      </c>
      <c r="J6320" s="64">
        <f t="shared" si="1718"/>
        <v>0</v>
      </c>
      <c r="K6320" s="64">
        <f t="shared" si="1718"/>
        <v>0</v>
      </c>
      <c r="L6320" s="64">
        <f t="shared" si="1718"/>
        <v>0</v>
      </c>
      <c r="M6320" s="64">
        <f t="shared" si="1718"/>
        <v>10.255525712254679</v>
      </c>
      <c r="N6320" s="64">
        <f t="shared" si="1718"/>
        <v>126.28495171628825</v>
      </c>
      <c r="O6320" s="121"/>
      <c r="P6320" s="177">
        <v>0</v>
      </c>
      <c r="Q6320" s="177">
        <v>0</v>
      </c>
      <c r="R6320" s="177">
        <v>0</v>
      </c>
      <c r="S6320" s="177">
        <v>0</v>
      </c>
      <c r="T6320" s="177">
        <v>0</v>
      </c>
      <c r="U6320" s="177">
        <v>0</v>
      </c>
      <c r="V6320" s="177">
        <v>0</v>
      </c>
      <c r="W6320" s="177">
        <v>0</v>
      </c>
      <c r="X6320" s="177">
        <v>0</v>
      </c>
      <c r="Y6320" s="177">
        <v>0</v>
      </c>
      <c r="Z6320" s="177">
        <v>0</v>
      </c>
      <c r="AA6320" s="177">
        <v>44.196296908719916</v>
      </c>
      <c r="AB6320" s="177">
        <v>43.428128897589737</v>
      </c>
      <c r="AC6320" s="177">
        <v>38.660525909978581</v>
      </c>
      <c r="AD6320" s="177">
        <v>0</v>
      </c>
      <c r="AE6320" s="177">
        <v>0</v>
      </c>
      <c r="AF6320" s="177">
        <v>10.255525712254679</v>
      </c>
      <c r="AG6320" s="177">
        <v>0</v>
      </c>
      <c r="AH6320" s="177">
        <v>0</v>
      </c>
      <c r="AI6320" s="177">
        <v>0</v>
      </c>
      <c r="AJ6320" s="177">
        <v>0</v>
      </c>
    </row>
    <row r="6321" spans="1:36" hidden="1" outlineLevel="1" x14ac:dyDescent="0.25">
      <c r="A6321" s="190">
        <f t="shared" si="1710"/>
        <v>2037</v>
      </c>
      <c r="B6321" s="55">
        <f t="shared" si="1711"/>
        <v>11</v>
      </c>
      <c r="C6321" s="55">
        <f t="shared" si="1712"/>
        <v>18</v>
      </c>
      <c r="D6321" s="55">
        <f t="shared" si="1708"/>
        <v>263</v>
      </c>
      <c r="F6321" s="63">
        <f t="shared" si="1717"/>
        <v>50345.749999999956</v>
      </c>
      <c r="G6321" s="64">
        <f t="shared" si="1709"/>
        <v>133.80198825155887</v>
      </c>
      <c r="H6321" s="64">
        <f t="shared" si="1718"/>
        <v>0</v>
      </c>
      <c r="I6321" s="64">
        <f t="shared" si="1718"/>
        <v>0</v>
      </c>
      <c r="J6321" s="64">
        <f t="shared" si="1718"/>
        <v>0</v>
      </c>
      <c r="K6321" s="64">
        <f t="shared" si="1718"/>
        <v>0</v>
      </c>
      <c r="L6321" s="64">
        <f t="shared" si="1718"/>
        <v>0</v>
      </c>
      <c r="M6321" s="64">
        <f t="shared" si="1718"/>
        <v>10.988063263130012</v>
      </c>
      <c r="N6321" s="64">
        <f t="shared" si="1718"/>
        <v>122.81392498842887</v>
      </c>
      <c r="O6321" s="121"/>
      <c r="P6321" s="177">
        <v>0</v>
      </c>
      <c r="Q6321" s="177">
        <v>0</v>
      </c>
      <c r="R6321" s="177">
        <v>0</v>
      </c>
      <c r="S6321" s="177">
        <v>0</v>
      </c>
      <c r="T6321" s="177">
        <v>0</v>
      </c>
      <c r="U6321" s="177">
        <v>0</v>
      </c>
      <c r="V6321" s="177">
        <v>0</v>
      </c>
      <c r="W6321" s="177">
        <v>0</v>
      </c>
      <c r="X6321" s="177">
        <v>0</v>
      </c>
      <c r="Y6321" s="177">
        <v>0</v>
      </c>
      <c r="Z6321" s="177">
        <v>0</v>
      </c>
      <c r="AA6321" s="177">
        <v>43.737483844635804</v>
      </c>
      <c r="AB6321" s="177">
        <v>41.842012459262733</v>
      </c>
      <c r="AC6321" s="177">
        <v>37.234428684530329</v>
      </c>
      <c r="AD6321" s="177">
        <v>0</v>
      </c>
      <c r="AE6321" s="177">
        <v>0</v>
      </c>
      <c r="AF6321" s="177">
        <v>10.988063263130012</v>
      </c>
      <c r="AG6321" s="177">
        <v>0</v>
      </c>
      <c r="AH6321" s="177">
        <v>0</v>
      </c>
      <c r="AI6321" s="177">
        <v>0</v>
      </c>
      <c r="AJ6321" s="177">
        <v>0</v>
      </c>
    </row>
    <row r="6322" spans="1:36" hidden="1" outlineLevel="1" x14ac:dyDescent="0.25">
      <c r="A6322" s="190">
        <f t="shared" si="1710"/>
        <v>2037</v>
      </c>
      <c r="B6322" s="55">
        <f t="shared" si="1711"/>
        <v>11</v>
      </c>
      <c r="C6322" s="55">
        <f t="shared" si="1712"/>
        <v>19</v>
      </c>
      <c r="D6322" s="55">
        <f t="shared" si="1708"/>
        <v>263</v>
      </c>
      <c r="F6322" s="63">
        <f t="shared" si="1717"/>
        <v>50345.791666666621</v>
      </c>
      <c r="G6322" s="64">
        <f t="shared" si="1709"/>
        <v>135.6540107697397</v>
      </c>
      <c r="H6322" s="64">
        <f t="shared" si="1718"/>
        <v>0</v>
      </c>
      <c r="I6322" s="64">
        <f t="shared" si="1718"/>
        <v>0</v>
      </c>
      <c r="J6322" s="64">
        <f t="shared" si="1718"/>
        <v>0</v>
      </c>
      <c r="K6322" s="64">
        <f t="shared" si="1718"/>
        <v>0</v>
      </c>
      <c r="L6322" s="64">
        <f t="shared" si="1718"/>
        <v>0</v>
      </c>
      <c r="M6322" s="64">
        <f t="shared" si="1718"/>
        <v>11.511304370898106</v>
      </c>
      <c r="N6322" s="64">
        <f t="shared" si="1718"/>
        <v>124.14270639884158</v>
      </c>
      <c r="O6322" s="121"/>
      <c r="P6322" s="177">
        <v>0</v>
      </c>
      <c r="Q6322" s="177">
        <v>0</v>
      </c>
      <c r="R6322" s="177">
        <v>0</v>
      </c>
      <c r="S6322" s="177">
        <v>0</v>
      </c>
      <c r="T6322" s="177">
        <v>0</v>
      </c>
      <c r="U6322" s="177">
        <v>0</v>
      </c>
      <c r="V6322" s="177">
        <v>0</v>
      </c>
      <c r="W6322" s="177">
        <v>0</v>
      </c>
      <c r="X6322" s="177">
        <v>0</v>
      </c>
      <c r="Y6322" s="177">
        <v>0</v>
      </c>
      <c r="Z6322" s="177">
        <v>0</v>
      </c>
      <c r="AA6322" s="177">
        <v>44.870003526436037</v>
      </c>
      <c r="AB6322" s="177">
        <v>41.992891453492966</v>
      </c>
      <c r="AC6322" s="177">
        <v>37.279811418912587</v>
      </c>
      <c r="AD6322" s="177">
        <v>0</v>
      </c>
      <c r="AE6322" s="177">
        <v>0</v>
      </c>
      <c r="AF6322" s="177">
        <v>11.511304370898106</v>
      </c>
      <c r="AG6322" s="177">
        <v>0</v>
      </c>
      <c r="AH6322" s="177">
        <v>0</v>
      </c>
      <c r="AI6322" s="177">
        <v>0</v>
      </c>
      <c r="AJ6322" s="177">
        <v>0</v>
      </c>
    </row>
    <row r="6323" spans="1:36" hidden="1" outlineLevel="1" x14ac:dyDescent="0.25">
      <c r="A6323" s="190">
        <f t="shared" si="1710"/>
        <v>2037</v>
      </c>
      <c r="B6323" s="55">
        <f t="shared" si="1711"/>
        <v>11</v>
      </c>
      <c r="C6323" s="55">
        <f t="shared" si="1712"/>
        <v>20</v>
      </c>
      <c r="D6323" s="55">
        <f t="shared" si="1708"/>
        <v>263</v>
      </c>
      <c r="F6323" s="63">
        <f t="shared" si="1717"/>
        <v>50345.833333333285</v>
      </c>
      <c r="G6323" s="64">
        <f t="shared" si="1709"/>
        <v>136.05452205236253</v>
      </c>
      <c r="H6323" s="64">
        <f t="shared" si="1718"/>
        <v>0</v>
      </c>
      <c r="I6323" s="64">
        <f t="shared" si="1718"/>
        <v>0</v>
      </c>
      <c r="J6323" s="64">
        <f t="shared" si="1718"/>
        <v>0</v>
      </c>
      <c r="K6323" s="64">
        <f t="shared" si="1718"/>
        <v>0</v>
      </c>
      <c r="L6323" s="64">
        <f t="shared" si="1718"/>
        <v>0</v>
      </c>
      <c r="M6323" s="64">
        <f t="shared" si="1718"/>
        <v>11.302007927790868</v>
      </c>
      <c r="N6323" s="64">
        <f t="shared" si="1718"/>
        <v>124.75251412457168</v>
      </c>
      <c r="O6323" s="121"/>
      <c r="P6323" s="177">
        <v>0</v>
      </c>
      <c r="Q6323" s="177">
        <v>0</v>
      </c>
      <c r="R6323" s="177">
        <v>0</v>
      </c>
      <c r="S6323" s="177">
        <v>0</v>
      </c>
      <c r="T6323" s="177">
        <v>0</v>
      </c>
      <c r="U6323" s="177">
        <v>0</v>
      </c>
      <c r="V6323" s="177">
        <v>0</v>
      </c>
      <c r="W6323" s="177">
        <v>0</v>
      </c>
      <c r="X6323" s="177">
        <v>0</v>
      </c>
      <c r="Y6323" s="177">
        <v>0</v>
      </c>
      <c r="Z6323" s="177">
        <v>0</v>
      </c>
      <c r="AA6323" s="177">
        <v>45.425221932855422</v>
      </c>
      <c r="AB6323" s="177">
        <v>43.471781450671905</v>
      </c>
      <c r="AC6323" s="177">
        <v>35.855510741044341</v>
      </c>
      <c r="AD6323" s="177">
        <v>0</v>
      </c>
      <c r="AE6323" s="177">
        <v>0</v>
      </c>
      <c r="AF6323" s="177">
        <v>11.302007927790868</v>
      </c>
      <c r="AG6323" s="177">
        <v>0</v>
      </c>
      <c r="AH6323" s="177">
        <v>0</v>
      </c>
      <c r="AI6323" s="177">
        <v>0</v>
      </c>
      <c r="AJ6323" s="177">
        <v>0</v>
      </c>
    </row>
    <row r="6324" spans="1:36" hidden="1" outlineLevel="1" x14ac:dyDescent="0.25">
      <c r="A6324" s="190">
        <f t="shared" si="1710"/>
        <v>2037</v>
      </c>
      <c r="B6324" s="55">
        <f t="shared" si="1711"/>
        <v>11</v>
      </c>
      <c r="C6324" s="55">
        <f t="shared" si="1712"/>
        <v>21</v>
      </c>
      <c r="D6324" s="55">
        <f t="shared" si="1708"/>
        <v>263</v>
      </c>
      <c r="F6324" s="63">
        <f t="shared" si="1717"/>
        <v>50345.874999999949</v>
      </c>
      <c r="G6324" s="64">
        <f t="shared" si="1709"/>
        <v>138.42759172447811</v>
      </c>
      <c r="H6324" s="64">
        <f t="shared" si="1718"/>
        <v>0</v>
      </c>
      <c r="I6324" s="64">
        <f t="shared" si="1718"/>
        <v>0</v>
      </c>
      <c r="J6324" s="64">
        <f t="shared" si="1718"/>
        <v>0</v>
      </c>
      <c r="K6324" s="64">
        <f t="shared" si="1718"/>
        <v>0</v>
      </c>
      <c r="L6324" s="64">
        <f t="shared" si="1718"/>
        <v>0</v>
      </c>
      <c r="M6324" s="64">
        <f t="shared" si="1718"/>
        <v>11.511304370898106</v>
      </c>
      <c r="N6324" s="64">
        <f t="shared" si="1718"/>
        <v>126.91628735357999</v>
      </c>
      <c r="O6324" s="121"/>
      <c r="P6324" s="177">
        <v>0</v>
      </c>
      <c r="Q6324" s="177">
        <v>0</v>
      </c>
      <c r="R6324" s="177">
        <v>0</v>
      </c>
      <c r="S6324" s="177">
        <v>0</v>
      </c>
      <c r="T6324" s="177">
        <v>0</v>
      </c>
      <c r="U6324" s="177">
        <v>0</v>
      </c>
      <c r="V6324" s="177">
        <v>0</v>
      </c>
      <c r="W6324" s="177">
        <v>0</v>
      </c>
      <c r="X6324" s="177">
        <v>0</v>
      </c>
      <c r="Y6324" s="177">
        <v>0</v>
      </c>
      <c r="Z6324" s="177">
        <v>0</v>
      </c>
      <c r="AA6324" s="177">
        <v>45.696633022453867</v>
      </c>
      <c r="AB6324" s="177">
        <v>45.870677354352303</v>
      </c>
      <c r="AC6324" s="177">
        <v>35.348976976773812</v>
      </c>
      <c r="AD6324" s="177">
        <v>0</v>
      </c>
      <c r="AE6324" s="177">
        <v>0</v>
      </c>
      <c r="AF6324" s="177">
        <v>11.511304370898106</v>
      </c>
      <c r="AG6324" s="177">
        <v>0</v>
      </c>
      <c r="AH6324" s="177">
        <v>0</v>
      </c>
      <c r="AI6324" s="177">
        <v>0</v>
      </c>
      <c r="AJ6324" s="177">
        <v>0</v>
      </c>
    </row>
    <row r="6325" spans="1:36" hidden="1" outlineLevel="1" x14ac:dyDescent="0.25">
      <c r="A6325" s="190">
        <f t="shared" si="1710"/>
        <v>2037</v>
      </c>
      <c r="B6325" s="55">
        <f t="shared" si="1711"/>
        <v>11</v>
      </c>
      <c r="C6325" s="55">
        <f t="shared" si="1712"/>
        <v>22</v>
      </c>
      <c r="D6325" s="55">
        <f t="shared" si="1708"/>
        <v>263</v>
      </c>
      <c r="F6325" s="63">
        <f t="shared" si="1717"/>
        <v>50345.916666666613</v>
      </c>
      <c r="G6325" s="64">
        <f t="shared" si="1709"/>
        <v>138.61576667480236</v>
      </c>
      <c r="H6325" s="64">
        <f t="shared" ref="H6325:N6334" si="1719">SUMIF($P$6:$AK$6,H$6,$P6325:$AK6325)</f>
        <v>0</v>
      </c>
      <c r="I6325" s="64">
        <f t="shared" si="1719"/>
        <v>0</v>
      </c>
      <c r="J6325" s="64">
        <f t="shared" si="1719"/>
        <v>0</v>
      </c>
      <c r="K6325" s="64">
        <f t="shared" si="1719"/>
        <v>0</v>
      </c>
      <c r="L6325" s="64">
        <f t="shared" si="1719"/>
        <v>0</v>
      </c>
      <c r="M6325" s="64">
        <f t="shared" si="1719"/>
        <v>12.348490143327062</v>
      </c>
      <c r="N6325" s="64">
        <f t="shared" si="1719"/>
        <v>126.26727653147529</v>
      </c>
      <c r="O6325" s="121"/>
      <c r="P6325" s="177">
        <v>0</v>
      </c>
      <c r="Q6325" s="177">
        <v>0</v>
      </c>
      <c r="R6325" s="177">
        <v>0</v>
      </c>
      <c r="S6325" s="177">
        <v>0</v>
      </c>
      <c r="T6325" s="177">
        <v>0</v>
      </c>
      <c r="U6325" s="177">
        <v>0</v>
      </c>
      <c r="V6325" s="177">
        <v>0</v>
      </c>
      <c r="W6325" s="177">
        <v>0</v>
      </c>
      <c r="X6325" s="177">
        <v>0</v>
      </c>
      <c r="Y6325" s="177">
        <v>0</v>
      </c>
      <c r="Z6325" s="177">
        <v>0</v>
      </c>
      <c r="AA6325" s="177">
        <v>43.539110703407829</v>
      </c>
      <c r="AB6325" s="177">
        <v>46.472836896184987</v>
      </c>
      <c r="AC6325" s="177">
        <v>36.255328931882467</v>
      </c>
      <c r="AD6325" s="177">
        <v>0</v>
      </c>
      <c r="AE6325" s="177">
        <v>0</v>
      </c>
      <c r="AF6325" s="177">
        <v>12.348490143327062</v>
      </c>
      <c r="AG6325" s="177">
        <v>0</v>
      </c>
      <c r="AH6325" s="177">
        <v>0</v>
      </c>
      <c r="AI6325" s="177">
        <v>0</v>
      </c>
      <c r="AJ6325" s="177">
        <v>0</v>
      </c>
    </row>
    <row r="6326" spans="1:36" hidden="1" outlineLevel="1" x14ac:dyDescent="0.25">
      <c r="A6326" s="190">
        <f t="shared" si="1710"/>
        <v>2037</v>
      </c>
      <c r="B6326" s="55">
        <f t="shared" si="1711"/>
        <v>11</v>
      </c>
      <c r="C6326" s="55">
        <f t="shared" si="1712"/>
        <v>23</v>
      </c>
      <c r="D6326" s="55">
        <f t="shared" si="1708"/>
        <v>263</v>
      </c>
      <c r="F6326" s="63">
        <f t="shared" si="1717"/>
        <v>50345.958333333278</v>
      </c>
      <c r="G6326" s="64">
        <f t="shared" si="1709"/>
        <v>138.16975595808015</v>
      </c>
      <c r="H6326" s="64">
        <f t="shared" si="1719"/>
        <v>0</v>
      </c>
      <c r="I6326" s="64">
        <f t="shared" si="1719"/>
        <v>0</v>
      </c>
      <c r="J6326" s="64">
        <f t="shared" si="1719"/>
        <v>0</v>
      </c>
      <c r="K6326" s="64">
        <f t="shared" si="1719"/>
        <v>0</v>
      </c>
      <c r="L6326" s="64">
        <f t="shared" si="1719"/>
        <v>0</v>
      </c>
      <c r="M6326" s="64">
        <f t="shared" si="1719"/>
        <v>12.767083029541535</v>
      </c>
      <c r="N6326" s="64">
        <f t="shared" si="1719"/>
        <v>125.40267292853861</v>
      </c>
      <c r="O6326" s="121"/>
      <c r="P6326" s="177">
        <v>0</v>
      </c>
      <c r="Q6326" s="177">
        <v>0</v>
      </c>
      <c r="R6326" s="177">
        <v>0</v>
      </c>
      <c r="S6326" s="177">
        <v>0</v>
      </c>
      <c r="T6326" s="177">
        <v>0</v>
      </c>
      <c r="U6326" s="177">
        <v>0</v>
      </c>
      <c r="V6326" s="177">
        <v>0</v>
      </c>
      <c r="W6326" s="177">
        <v>0</v>
      </c>
      <c r="X6326" s="177">
        <v>0</v>
      </c>
      <c r="Y6326" s="177">
        <v>0</v>
      </c>
      <c r="Z6326" s="177">
        <v>0</v>
      </c>
      <c r="AA6326" s="177">
        <v>42.121410494695667</v>
      </c>
      <c r="AB6326" s="177">
        <v>46.103169457326985</v>
      </c>
      <c r="AC6326" s="177">
        <v>37.178092976515956</v>
      </c>
      <c r="AD6326" s="177">
        <v>0</v>
      </c>
      <c r="AE6326" s="177">
        <v>0</v>
      </c>
      <c r="AF6326" s="177">
        <v>12.767083029541535</v>
      </c>
      <c r="AG6326" s="177">
        <v>0</v>
      </c>
      <c r="AH6326" s="177">
        <v>0</v>
      </c>
      <c r="AI6326" s="177">
        <v>0</v>
      </c>
      <c r="AJ6326" s="177">
        <v>0</v>
      </c>
    </row>
    <row r="6327" spans="1:36" hidden="1" outlineLevel="1" x14ac:dyDescent="0.25">
      <c r="A6327" s="190">
        <f t="shared" si="1710"/>
        <v>2037</v>
      </c>
      <c r="B6327" s="55">
        <f t="shared" si="1711"/>
        <v>12</v>
      </c>
      <c r="C6327" s="55">
        <f t="shared" si="1712"/>
        <v>0</v>
      </c>
      <c r="D6327" s="55">
        <f t="shared" si="1708"/>
        <v>264</v>
      </c>
      <c r="F6327" s="63">
        <f t="shared" ref="F6327" si="1720">EDATE(F6303,1)</f>
        <v>50375</v>
      </c>
      <c r="G6327" s="64">
        <f t="shared" si="1709"/>
        <v>152.57560667425295</v>
      </c>
      <c r="H6327" s="64">
        <f t="shared" si="1719"/>
        <v>0</v>
      </c>
      <c r="I6327" s="64">
        <f t="shared" si="1719"/>
        <v>0</v>
      </c>
      <c r="J6327" s="64">
        <f t="shared" si="1719"/>
        <v>0</v>
      </c>
      <c r="K6327" s="64">
        <f t="shared" si="1719"/>
        <v>0</v>
      </c>
      <c r="L6327" s="64">
        <f t="shared" si="1719"/>
        <v>0</v>
      </c>
      <c r="M6327" s="64">
        <f t="shared" si="1719"/>
        <v>10.857768319498998</v>
      </c>
      <c r="N6327" s="64">
        <f t="shared" si="1719"/>
        <v>141.71783835475395</v>
      </c>
      <c r="O6327" s="121"/>
      <c r="P6327" s="177">
        <v>0</v>
      </c>
      <c r="Q6327" s="177">
        <v>0</v>
      </c>
      <c r="R6327" s="177">
        <v>0</v>
      </c>
      <c r="S6327" s="177">
        <v>0</v>
      </c>
      <c r="T6327" s="177">
        <v>0</v>
      </c>
      <c r="U6327" s="177">
        <v>0</v>
      </c>
      <c r="V6327" s="177">
        <v>0</v>
      </c>
      <c r="W6327" s="177">
        <v>0</v>
      </c>
      <c r="X6327" s="177">
        <v>0</v>
      </c>
      <c r="Y6327" s="177">
        <v>0</v>
      </c>
      <c r="Z6327" s="177">
        <v>0</v>
      </c>
      <c r="AA6327" s="177">
        <v>48.653594416754189</v>
      </c>
      <c r="AB6327" s="177">
        <v>49.927221029803604</v>
      </c>
      <c r="AC6327" s="177">
        <v>43.137022908196144</v>
      </c>
      <c r="AD6327" s="177">
        <v>0</v>
      </c>
      <c r="AE6327" s="177">
        <v>0</v>
      </c>
      <c r="AF6327" s="177">
        <v>10.857768319498998</v>
      </c>
      <c r="AG6327" s="177">
        <v>0</v>
      </c>
      <c r="AH6327" s="177">
        <v>0</v>
      </c>
      <c r="AI6327" s="177">
        <v>0</v>
      </c>
      <c r="AJ6327" s="177">
        <v>0</v>
      </c>
    </row>
    <row r="6328" spans="1:36" hidden="1" outlineLevel="1" x14ac:dyDescent="0.25">
      <c r="A6328" s="190">
        <f t="shared" si="1710"/>
        <v>2037</v>
      </c>
      <c r="B6328" s="55">
        <f t="shared" si="1711"/>
        <v>12</v>
      </c>
      <c r="C6328" s="55">
        <f t="shared" si="1712"/>
        <v>1</v>
      </c>
      <c r="D6328" s="55">
        <f t="shared" si="1708"/>
        <v>264</v>
      </c>
      <c r="F6328" s="63">
        <f t="shared" ref="F6328" si="1721">F6327+1/24</f>
        <v>50375.041666666664</v>
      </c>
      <c r="G6328" s="64">
        <f t="shared" si="1709"/>
        <v>153.43524541617938</v>
      </c>
      <c r="H6328" s="64">
        <f t="shared" si="1719"/>
        <v>0</v>
      </c>
      <c r="I6328" s="64">
        <f t="shared" si="1719"/>
        <v>0</v>
      </c>
      <c r="J6328" s="64">
        <f t="shared" si="1719"/>
        <v>0</v>
      </c>
      <c r="K6328" s="64">
        <f t="shared" si="1719"/>
        <v>0</v>
      </c>
      <c r="L6328" s="64">
        <f t="shared" si="1719"/>
        <v>0</v>
      </c>
      <c r="M6328" s="64">
        <f t="shared" si="1719"/>
        <v>10.397693390706664</v>
      </c>
      <c r="N6328" s="64">
        <f t="shared" si="1719"/>
        <v>143.03755202547273</v>
      </c>
      <c r="O6328" s="121"/>
      <c r="P6328" s="177">
        <v>0</v>
      </c>
      <c r="Q6328" s="177">
        <v>0</v>
      </c>
      <c r="R6328" s="177">
        <v>0</v>
      </c>
      <c r="S6328" s="177">
        <v>0</v>
      </c>
      <c r="T6328" s="177">
        <v>0</v>
      </c>
      <c r="U6328" s="177">
        <v>0</v>
      </c>
      <c r="V6328" s="177">
        <v>0</v>
      </c>
      <c r="W6328" s="177">
        <v>0</v>
      </c>
      <c r="X6328" s="177">
        <v>0</v>
      </c>
      <c r="Y6328" s="177">
        <v>0</v>
      </c>
      <c r="Z6328" s="177">
        <v>0</v>
      </c>
      <c r="AA6328" s="177">
        <v>49.198016511784665</v>
      </c>
      <c r="AB6328" s="177">
        <v>50.485940767049804</v>
      </c>
      <c r="AC6328" s="177">
        <v>43.353594746638258</v>
      </c>
      <c r="AD6328" s="177">
        <v>0</v>
      </c>
      <c r="AE6328" s="177">
        <v>0</v>
      </c>
      <c r="AF6328" s="177">
        <v>10.397693390706664</v>
      </c>
      <c r="AG6328" s="177">
        <v>0</v>
      </c>
      <c r="AH6328" s="177">
        <v>0</v>
      </c>
      <c r="AI6328" s="177">
        <v>0</v>
      </c>
      <c r="AJ6328" s="177">
        <v>0</v>
      </c>
    </row>
    <row r="6329" spans="1:36" hidden="1" outlineLevel="1" x14ac:dyDescent="0.25">
      <c r="A6329" s="190">
        <f t="shared" si="1710"/>
        <v>2037</v>
      </c>
      <c r="B6329" s="55">
        <f t="shared" si="1711"/>
        <v>12</v>
      </c>
      <c r="C6329" s="55">
        <f t="shared" si="1712"/>
        <v>2</v>
      </c>
      <c r="D6329" s="55">
        <f t="shared" si="1708"/>
        <v>264</v>
      </c>
      <c r="F6329" s="63">
        <f t="shared" si="1717"/>
        <v>50375.083333333328</v>
      </c>
      <c r="G6329" s="64">
        <f t="shared" si="1709"/>
        <v>153.78744089098862</v>
      </c>
      <c r="H6329" s="64">
        <f t="shared" si="1719"/>
        <v>0</v>
      </c>
      <c r="I6329" s="64">
        <f t="shared" si="1719"/>
        <v>0</v>
      </c>
      <c r="J6329" s="64">
        <f t="shared" si="1719"/>
        <v>0</v>
      </c>
      <c r="K6329" s="64">
        <f t="shared" si="1719"/>
        <v>0</v>
      </c>
      <c r="L6329" s="64">
        <f t="shared" si="1719"/>
        <v>0</v>
      </c>
      <c r="M6329" s="64">
        <f t="shared" si="1719"/>
        <v>10.581723362223595</v>
      </c>
      <c r="N6329" s="64">
        <f t="shared" si="1719"/>
        <v>143.20571752876504</v>
      </c>
      <c r="O6329" s="121"/>
      <c r="P6329" s="177">
        <v>0</v>
      </c>
      <c r="Q6329" s="177">
        <v>0</v>
      </c>
      <c r="R6329" s="177">
        <v>0</v>
      </c>
      <c r="S6329" s="177">
        <v>0</v>
      </c>
      <c r="T6329" s="177">
        <v>0</v>
      </c>
      <c r="U6329" s="177">
        <v>0</v>
      </c>
      <c r="V6329" s="177">
        <v>0</v>
      </c>
      <c r="W6329" s="177">
        <v>0</v>
      </c>
      <c r="X6329" s="177">
        <v>0</v>
      </c>
      <c r="Y6329" s="177">
        <v>0</v>
      </c>
      <c r="Z6329" s="177">
        <v>0</v>
      </c>
      <c r="AA6329" s="177">
        <v>49.581538397085509</v>
      </c>
      <c r="AB6329" s="177">
        <v>50.126928209279313</v>
      </c>
      <c r="AC6329" s="177">
        <v>43.49725092240022</v>
      </c>
      <c r="AD6329" s="177">
        <v>0</v>
      </c>
      <c r="AE6329" s="177">
        <v>0</v>
      </c>
      <c r="AF6329" s="177">
        <v>10.581723362223595</v>
      </c>
      <c r="AG6329" s="177">
        <v>0</v>
      </c>
      <c r="AH6329" s="177">
        <v>0</v>
      </c>
      <c r="AI6329" s="177">
        <v>0</v>
      </c>
      <c r="AJ6329" s="177">
        <v>0</v>
      </c>
    </row>
    <row r="6330" spans="1:36" hidden="1" outlineLevel="1" x14ac:dyDescent="0.25">
      <c r="A6330" s="190">
        <f t="shared" si="1710"/>
        <v>2037</v>
      </c>
      <c r="B6330" s="55">
        <f t="shared" si="1711"/>
        <v>12</v>
      </c>
      <c r="C6330" s="55">
        <f t="shared" si="1712"/>
        <v>3</v>
      </c>
      <c r="D6330" s="55">
        <f t="shared" si="1708"/>
        <v>264</v>
      </c>
      <c r="F6330" s="63">
        <f t="shared" si="1717"/>
        <v>50375.124999999993</v>
      </c>
      <c r="G6330" s="64">
        <f t="shared" si="1709"/>
        <v>154.27594727382032</v>
      </c>
      <c r="H6330" s="64">
        <f t="shared" si="1719"/>
        <v>0</v>
      </c>
      <c r="I6330" s="64">
        <f t="shared" si="1719"/>
        <v>0</v>
      </c>
      <c r="J6330" s="64">
        <f t="shared" si="1719"/>
        <v>0</v>
      </c>
      <c r="K6330" s="64">
        <f t="shared" si="1719"/>
        <v>0</v>
      </c>
      <c r="L6330" s="64">
        <f t="shared" si="1719"/>
        <v>0</v>
      </c>
      <c r="M6330" s="64">
        <f t="shared" si="1719"/>
        <v>10.305678404948196</v>
      </c>
      <c r="N6330" s="64">
        <f t="shared" si="1719"/>
        <v>143.97026886887213</v>
      </c>
      <c r="O6330" s="121"/>
      <c r="P6330" s="177">
        <v>0</v>
      </c>
      <c r="Q6330" s="177">
        <v>0</v>
      </c>
      <c r="R6330" s="177">
        <v>0</v>
      </c>
      <c r="S6330" s="177">
        <v>0</v>
      </c>
      <c r="T6330" s="177">
        <v>0</v>
      </c>
      <c r="U6330" s="177">
        <v>0</v>
      </c>
      <c r="V6330" s="177">
        <v>0</v>
      </c>
      <c r="W6330" s="177">
        <v>0</v>
      </c>
      <c r="X6330" s="177">
        <v>0</v>
      </c>
      <c r="Y6330" s="177">
        <v>0</v>
      </c>
      <c r="Z6330" s="177">
        <v>0</v>
      </c>
      <c r="AA6330" s="177">
        <v>49.50307192680836</v>
      </c>
      <c r="AB6330" s="177">
        <v>50.715477202834037</v>
      </c>
      <c r="AC6330" s="177">
        <v>43.751719739229728</v>
      </c>
      <c r="AD6330" s="177">
        <v>0</v>
      </c>
      <c r="AE6330" s="177">
        <v>0</v>
      </c>
      <c r="AF6330" s="177">
        <v>10.305678404948196</v>
      </c>
      <c r="AG6330" s="177">
        <v>0</v>
      </c>
      <c r="AH6330" s="177">
        <v>0</v>
      </c>
      <c r="AI6330" s="177">
        <v>0</v>
      </c>
      <c r="AJ6330" s="177">
        <v>0</v>
      </c>
    </row>
    <row r="6331" spans="1:36" hidden="1" outlineLevel="1" x14ac:dyDescent="0.25">
      <c r="A6331" s="190">
        <f t="shared" si="1710"/>
        <v>2037</v>
      </c>
      <c r="B6331" s="55">
        <f t="shared" si="1711"/>
        <v>12</v>
      </c>
      <c r="C6331" s="55">
        <f t="shared" si="1712"/>
        <v>4</v>
      </c>
      <c r="D6331" s="55">
        <f t="shared" si="1708"/>
        <v>264</v>
      </c>
      <c r="F6331" s="63">
        <f t="shared" si="1717"/>
        <v>50375.166666666657</v>
      </c>
      <c r="G6331" s="64">
        <f t="shared" si="1709"/>
        <v>153.8480962547774</v>
      </c>
      <c r="H6331" s="64">
        <f t="shared" si="1719"/>
        <v>0</v>
      </c>
      <c r="I6331" s="64">
        <f t="shared" si="1719"/>
        <v>0</v>
      </c>
      <c r="J6331" s="64">
        <f t="shared" si="1719"/>
        <v>0</v>
      </c>
      <c r="K6331" s="64">
        <f t="shared" si="1719"/>
        <v>0</v>
      </c>
      <c r="L6331" s="64">
        <f t="shared" si="1719"/>
        <v>0</v>
      </c>
      <c r="M6331" s="64">
        <f t="shared" si="1719"/>
        <v>9.8456034761558673</v>
      </c>
      <c r="N6331" s="64">
        <f t="shared" si="1719"/>
        <v>144.00249277862153</v>
      </c>
      <c r="O6331" s="121"/>
      <c r="P6331" s="177">
        <v>0</v>
      </c>
      <c r="Q6331" s="177">
        <v>0</v>
      </c>
      <c r="R6331" s="177">
        <v>0</v>
      </c>
      <c r="S6331" s="177">
        <v>0</v>
      </c>
      <c r="T6331" s="177">
        <v>0</v>
      </c>
      <c r="U6331" s="177">
        <v>0</v>
      </c>
      <c r="V6331" s="177">
        <v>0</v>
      </c>
      <c r="W6331" s="177">
        <v>0</v>
      </c>
      <c r="X6331" s="177">
        <v>0</v>
      </c>
      <c r="Y6331" s="177">
        <v>0</v>
      </c>
      <c r="Z6331" s="177">
        <v>0</v>
      </c>
      <c r="AA6331" s="177">
        <v>50.534201029506292</v>
      </c>
      <c r="AB6331" s="177">
        <v>51.19784563563794</v>
      </c>
      <c r="AC6331" s="177">
        <v>42.270446113477298</v>
      </c>
      <c r="AD6331" s="177">
        <v>0</v>
      </c>
      <c r="AE6331" s="177">
        <v>0</v>
      </c>
      <c r="AF6331" s="177">
        <v>9.8456034761558673</v>
      </c>
      <c r="AG6331" s="177">
        <v>0</v>
      </c>
      <c r="AH6331" s="177">
        <v>0</v>
      </c>
      <c r="AI6331" s="177">
        <v>0</v>
      </c>
      <c r="AJ6331" s="177">
        <v>0</v>
      </c>
    </row>
    <row r="6332" spans="1:36" hidden="1" outlineLevel="1" x14ac:dyDescent="0.25">
      <c r="A6332" s="190">
        <f t="shared" si="1710"/>
        <v>2037</v>
      </c>
      <c r="B6332" s="55">
        <f t="shared" si="1711"/>
        <v>12</v>
      </c>
      <c r="C6332" s="55">
        <f t="shared" si="1712"/>
        <v>5</v>
      </c>
      <c r="D6332" s="55">
        <f t="shared" si="1708"/>
        <v>264</v>
      </c>
      <c r="F6332" s="63">
        <f t="shared" si="1717"/>
        <v>50375.208333333321</v>
      </c>
      <c r="G6332" s="64">
        <f t="shared" si="1709"/>
        <v>154.95823024608677</v>
      </c>
      <c r="H6332" s="64">
        <f t="shared" si="1719"/>
        <v>0</v>
      </c>
      <c r="I6332" s="64">
        <f t="shared" si="1719"/>
        <v>0</v>
      </c>
      <c r="J6332" s="64">
        <f t="shared" si="1719"/>
        <v>0</v>
      </c>
      <c r="K6332" s="64">
        <f t="shared" si="1719"/>
        <v>0</v>
      </c>
      <c r="L6332" s="64">
        <f t="shared" si="1719"/>
        <v>0</v>
      </c>
      <c r="M6332" s="64">
        <f t="shared" si="1719"/>
        <v>9.9376184619143366</v>
      </c>
      <c r="N6332" s="64">
        <f t="shared" si="1719"/>
        <v>145.02061178417244</v>
      </c>
      <c r="O6332" s="121"/>
      <c r="P6332" s="177">
        <v>0</v>
      </c>
      <c r="Q6332" s="177">
        <v>0</v>
      </c>
      <c r="R6332" s="177">
        <v>0</v>
      </c>
      <c r="S6332" s="177">
        <v>0</v>
      </c>
      <c r="T6332" s="177">
        <v>0</v>
      </c>
      <c r="U6332" s="177">
        <v>0</v>
      </c>
      <c r="V6332" s="177">
        <v>0</v>
      </c>
      <c r="W6332" s="177">
        <v>0</v>
      </c>
      <c r="X6332" s="177">
        <v>0</v>
      </c>
      <c r="Y6332" s="177">
        <v>0</v>
      </c>
      <c r="Z6332" s="177">
        <v>0</v>
      </c>
      <c r="AA6332" s="177">
        <v>50.666365718475973</v>
      </c>
      <c r="AB6332" s="177">
        <v>51.417585377363153</v>
      </c>
      <c r="AC6332" s="177">
        <v>42.936660688333326</v>
      </c>
      <c r="AD6332" s="177">
        <v>0</v>
      </c>
      <c r="AE6332" s="177">
        <v>0</v>
      </c>
      <c r="AF6332" s="177">
        <v>9.9376184619143366</v>
      </c>
      <c r="AG6332" s="177">
        <v>0</v>
      </c>
      <c r="AH6332" s="177">
        <v>0</v>
      </c>
      <c r="AI6332" s="177">
        <v>0</v>
      </c>
      <c r="AJ6332" s="177">
        <v>0</v>
      </c>
    </row>
    <row r="6333" spans="1:36" hidden="1" outlineLevel="1" x14ac:dyDescent="0.25">
      <c r="A6333" s="190">
        <f t="shared" si="1710"/>
        <v>2037</v>
      </c>
      <c r="B6333" s="55">
        <f t="shared" si="1711"/>
        <v>12</v>
      </c>
      <c r="C6333" s="55">
        <f t="shared" si="1712"/>
        <v>6</v>
      </c>
      <c r="D6333" s="55">
        <f t="shared" si="1708"/>
        <v>264</v>
      </c>
      <c r="F6333" s="63">
        <f t="shared" si="1717"/>
        <v>50375.249999999985</v>
      </c>
      <c r="G6333" s="64">
        <f t="shared" si="1709"/>
        <v>154.90785294699722</v>
      </c>
      <c r="H6333" s="64">
        <f t="shared" si="1719"/>
        <v>0</v>
      </c>
      <c r="I6333" s="64">
        <f t="shared" si="1719"/>
        <v>0</v>
      </c>
      <c r="J6333" s="64">
        <f t="shared" si="1719"/>
        <v>0</v>
      </c>
      <c r="K6333" s="64">
        <f t="shared" si="1719"/>
        <v>0</v>
      </c>
      <c r="L6333" s="64">
        <f t="shared" si="1719"/>
        <v>0</v>
      </c>
      <c r="M6333" s="64">
        <f t="shared" si="1719"/>
        <v>9.9376184619143366</v>
      </c>
      <c r="N6333" s="64">
        <f t="shared" si="1719"/>
        <v>144.9702344850829</v>
      </c>
      <c r="O6333" s="121"/>
      <c r="P6333" s="177">
        <v>0</v>
      </c>
      <c r="Q6333" s="177">
        <v>0</v>
      </c>
      <c r="R6333" s="177">
        <v>0</v>
      </c>
      <c r="S6333" s="177">
        <v>0</v>
      </c>
      <c r="T6333" s="177">
        <v>0</v>
      </c>
      <c r="U6333" s="177">
        <v>0</v>
      </c>
      <c r="V6333" s="177">
        <v>0</v>
      </c>
      <c r="W6333" s="177">
        <v>0</v>
      </c>
      <c r="X6333" s="177">
        <v>0</v>
      </c>
      <c r="Y6333" s="177">
        <v>0</v>
      </c>
      <c r="Z6333" s="177">
        <v>0</v>
      </c>
      <c r="AA6333" s="177">
        <v>50.45707526504242</v>
      </c>
      <c r="AB6333" s="177">
        <v>51.158885986129675</v>
      </c>
      <c r="AC6333" s="177">
        <v>43.35427323391081</v>
      </c>
      <c r="AD6333" s="177">
        <v>0</v>
      </c>
      <c r="AE6333" s="177">
        <v>0</v>
      </c>
      <c r="AF6333" s="177">
        <v>9.9376184619143366</v>
      </c>
      <c r="AG6333" s="177">
        <v>0</v>
      </c>
      <c r="AH6333" s="177">
        <v>0</v>
      </c>
      <c r="AI6333" s="177">
        <v>0</v>
      </c>
      <c r="AJ6333" s="177">
        <v>0</v>
      </c>
    </row>
    <row r="6334" spans="1:36" hidden="1" outlineLevel="1" x14ac:dyDescent="0.25">
      <c r="A6334" s="190">
        <f t="shared" si="1710"/>
        <v>2037</v>
      </c>
      <c r="B6334" s="55">
        <f t="shared" si="1711"/>
        <v>12</v>
      </c>
      <c r="C6334" s="55">
        <f t="shared" si="1712"/>
        <v>7</v>
      </c>
      <c r="D6334" s="55">
        <f t="shared" si="1708"/>
        <v>264</v>
      </c>
      <c r="F6334" s="63">
        <f t="shared" si="1717"/>
        <v>50375.29166666665</v>
      </c>
      <c r="G6334" s="64">
        <f t="shared" si="1709"/>
        <v>154.99606194468876</v>
      </c>
      <c r="H6334" s="64">
        <f t="shared" si="1719"/>
        <v>0</v>
      </c>
      <c r="I6334" s="64">
        <f t="shared" si="1719"/>
        <v>0</v>
      </c>
      <c r="J6334" s="64">
        <f t="shared" si="1719"/>
        <v>0</v>
      </c>
      <c r="K6334" s="64">
        <f t="shared" si="1719"/>
        <v>0</v>
      </c>
      <c r="L6334" s="64">
        <f t="shared" si="1719"/>
        <v>0</v>
      </c>
      <c r="M6334" s="64">
        <f t="shared" si="1719"/>
        <v>10.48970837646513</v>
      </c>
      <c r="N6334" s="64">
        <f t="shared" si="1719"/>
        <v>144.50635356822363</v>
      </c>
      <c r="O6334" s="121"/>
      <c r="P6334" s="177">
        <v>0</v>
      </c>
      <c r="Q6334" s="177">
        <v>0</v>
      </c>
      <c r="R6334" s="177">
        <v>0</v>
      </c>
      <c r="S6334" s="177">
        <v>0</v>
      </c>
      <c r="T6334" s="177">
        <v>0</v>
      </c>
      <c r="U6334" s="177">
        <v>0</v>
      </c>
      <c r="V6334" s="177">
        <v>0</v>
      </c>
      <c r="W6334" s="177">
        <v>0</v>
      </c>
      <c r="X6334" s="177">
        <v>0</v>
      </c>
      <c r="Y6334" s="177">
        <v>0</v>
      </c>
      <c r="Z6334" s="177">
        <v>0</v>
      </c>
      <c r="AA6334" s="177">
        <v>50.860587349067558</v>
      </c>
      <c r="AB6334" s="177">
        <v>50.562630239560619</v>
      </c>
      <c r="AC6334" s="177">
        <v>43.083135979595468</v>
      </c>
      <c r="AD6334" s="177">
        <v>0</v>
      </c>
      <c r="AE6334" s="177">
        <v>0</v>
      </c>
      <c r="AF6334" s="177">
        <v>10.48970837646513</v>
      </c>
      <c r="AG6334" s="177">
        <v>0</v>
      </c>
      <c r="AH6334" s="177">
        <v>0</v>
      </c>
      <c r="AI6334" s="177">
        <v>0</v>
      </c>
      <c r="AJ6334" s="177">
        <v>0</v>
      </c>
    </row>
    <row r="6335" spans="1:36" hidden="1" outlineLevel="1" x14ac:dyDescent="0.25">
      <c r="A6335" s="190">
        <f t="shared" si="1710"/>
        <v>2037</v>
      </c>
      <c r="B6335" s="55">
        <f t="shared" si="1711"/>
        <v>12</v>
      </c>
      <c r="C6335" s="55">
        <f t="shared" si="1712"/>
        <v>8</v>
      </c>
      <c r="D6335" s="55">
        <f t="shared" si="1708"/>
        <v>264</v>
      </c>
      <c r="F6335" s="63">
        <f t="shared" si="1717"/>
        <v>50375.333333333314</v>
      </c>
      <c r="G6335" s="64">
        <f t="shared" si="1709"/>
        <v>159.68480436095328</v>
      </c>
      <c r="H6335" s="64">
        <f t="shared" ref="H6335:N6344" si="1722">SUMIF($P$6:$AK$6,H$6,$P6335:$AK6335)</f>
        <v>0</v>
      </c>
      <c r="I6335" s="64">
        <f t="shared" si="1722"/>
        <v>6.9185299816533226</v>
      </c>
      <c r="J6335" s="64">
        <f t="shared" si="1722"/>
        <v>0</v>
      </c>
      <c r="K6335" s="64">
        <f t="shared" si="1722"/>
        <v>0</v>
      </c>
      <c r="L6335" s="64">
        <f t="shared" si="1722"/>
        <v>0</v>
      </c>
      <c r="M6335" s="64">
        <f t="shared" si="1722"/>
        <v>10.857768319498998</v>
      </c>
      <c r="N6335" s="64">
        <f t="shared" si="1722"/>
        <v>141.90850605980097</v>
      </c>
      <c r="O6335" s="121"/>
      <c r="P6335" s="177">
        <v>0</v>
      </c>
      <c r="Q6335" s="177">
        <v>0</v>
      </c>
      <c r="R6335" s="177">
        <v>0</v>
      </c>
      <c r="S6335" s="177">
        <v>0</v>
      </c>
      <c r="T6335" s="177">
        <v>0</v>
      </c>
      <c r="U6335" s="177">
        <v>0</v>
      </c>
      <c r="V6335" s="177">
        <v>0</v>
      </c>
      <c r="W6335" s="177">
        <v>0</v>
      </c>
      <c r="X6335" s="177">
        <v>0</v>
      </c>
      <c r="Y6335" s="177">
        <v>0</v>
      </c>
      <c r="Z6335" s="177">
        <v>0</v>
      </c>
      <c r="AA6335" s="177">
        <v>50.658263085649359</v>
      </c>
      <c r="AB6335" s="177">
        <v>49.155738368456774</v>
      </c>
      <c r="AC6335" s="177">
        <v>42.094504605694823</v>
      </c>
      <c r="AD6335" s="177">
        <v>0</v>
      </c>
      <c r="AE6335" s="177">
        <v>0</v>
      </c>
      <c r="AF6335" s="177">
        <v>10.857768319498998</v>
      </c>
      <c r="AG6335" s="177">
        <v>0</v>
      </c>
      <c r="AH6335" s="177">
        <v>0</v>
      </c>
      <c r="AI6335" s="177">
        <v>0</v>
      </c>
      <c r="AJ6335" s="177">
        <v>6.9185299816533226</v>
      </c>
    </row>
    <row r="6336" spans="1:36" hidden="1" outlineLevel="1" x14ac:dyDescent="0.25">
      <c r="A6336" s="190">
        <f t="shared" si="1710"/>
        <v>2037</v>
      </c>
      <c r="B6336" s="55">
        <f t="shared" si="1711"/>
        <v>12</v>
      </c>
      <c r="C6336" s="55">
        <f t="shared" si="1712"/>
        <v>9</v>
      </c>
      <c r="D6336" s="55">
        <f t="shared" si="1708"/>
        <v>264</v>
      </c>
      <c r="F6336" s="63">
        <f t="shared" si="1717"/>
        <v>50375.374999999978</v>
      </c>
      <c r="G6336" s="64">
        <f t="shared" si="1709"/>
        <v>171.35197597704618</v>
      </c>
      <c r="H6336" s="64">
        <f t="shared" si="1722"/>
        <v>0</v>
      </c>
      <c r="I6336" s="64">
        <f t="shared" si="1722"/>
        <v>17.677715468178036</v>
      </c>
      <c r="J6336" s="64">
        <f t="shared" si="1722"/>
        <v>0</v>
      </c>
      <c r="K6336" s="64">
        <f t="shared" si="1722"/>
        <v>0</v>
      </c>
      <c r="L6336" s="64">
        <f t="shared" si="1722"/>
        <v>0</v>
      </c>
      <c r="M6336" s="64">
        <f t="shared" si="1722"/>
        <v>9.6615735046389375</v>
      </c>
      <c r="N6336" s="64">
        <f t="shared" si="1722"/>
        <v>144.01268700422921</v>
      </c>
      <c r="O6336" s="121"/>
      <c r="P6336" s="177">
        <v>0</v>
      </c>
      <c r="Q6336" s="177">
        <v>0</v>
      </c>
      <c r="R6336" s="177">
        <v>0</v>
      </c>
      <c r="S6336" s="177">
        <v>0</v>
      </c>
      <c r="T6336" s="177">
        <v>0</v>
      </c>
      <c r="U6336" s="177">
        <v>0</v>
      </c>
      <c r="V6336" s="177">
        <v>0</v>
      </c>
      <c r="W6336" s="177">
        <v>0</v>
      </c>
      <c r="X6336" s="177">
        <v>0</v>
      </c>
      <c r="Y6336" s="177">
        <v>0</v>
      </c>
      <c r="Z6336" s="177">
        <v>0</v>
      </c>
      <c r="AA6336" s="177">
        <v>50.759890992389572</v>
      </c>
      <c r="AB6336" s="177">
        <v>48.638994067506118</v>
      </c>
      <c r="AC6336" s="177">
        <v>44.613801944333524</v>
      </c>
      <c r="AD6336" s="177">
        <v>0</v>
      </c>
      <c r="AE6336" s="177">
        <v>0</v>
      </c>
      <c r="AF6336" s="177">
        <v>9.6615735046389375</v>
      </c>
      <c r="AG6336" s="177">
        <v>0</v>
      </c>
      <c r="AH6336" s="177">
        <v>0</v>
      </c>
      <c r="AI6336" s="177">
        <v>0</v>
      </c>
      <c r="AJ6336" s="177">
        <v>17.677715468178036</v>
      </c>
    </row>
    <row r="6337" spans="1:36" hidden="1" outlineLevel="1" x14ac:dyDescent="0.25">
      <c r="A6337" s="190">
        <f t="shared" si="1710"/>
        <v>2037</v>
      </c>
      <c r="B6337" s="55">
        <f t="shared" si="1711"/>
        <v>12</v>
      </c>
      <c r="C6337" s="55">
        <f t="shared" si="1712"/>
        <v>10</v>
      </c>
      <c r="D6337" s="55">
        <f t="shared" si="1708"/>
        <v>264</v>
      </c>
      <c r="F6337" s="63">
        <f t="shared" si="1717"/>
        <v>50375.416666666642</v>
      </c>
      <c r="G6337" s="64">
        <f t="shared" si="1709"/>
        <v>168.6323200502618</v>
      </c>
      <c r="H6337" s="64">
        <f t="shared" si="1722"/>
        <v>0</v>
      </c>
      <c r="I6337" s="64">
        <f t="shared" si="1722"/>
        <v>18.744870872253479</v>
      </c>
      <c r="J6337" s="64">
        <f t="shared" si="1722"/>
        <v>0</v>
      </c>
      <c r="K6337" s="64">
        <f t="shared" si="1722"/>
        <v>0</v>
      </c>
      <c r="L6337" s="64">
        <f t="shared" si="1722"/>
        <v>0</v>
      </c>
      <c r="M6337" s="64">
        <f t="shared" si="1722"/>
        <v>8.5573936755373428</v>
      </c>
      <c r="N6337" s="64">
        <f t="shared" si="1722"/>
        <v>141.33005550247097</v>
      </c>
      <c r="O6337" s="121"/>
      <c r="P6337" s="177">
        <v>0</v>
      </c>
      <c r="Q6337" s="177">
        <v>0</v>
      </c>
      <c r="R6337" s="177">
        <v>0</v>
      </c>
      <c r="S6337" s="177">
        <v>0</v>
      </c>
      <c r="T6337" s="177">
        <v>0</v>
      </c>
      <c r="U6337" s="177">
        <v>0</v>
      </c>
      <c r="V6337" s="177">
        <v>0</v>
      </c>
      <c r="W6337" s="177">
        <v>0</v>
      </c>
      <c r="X6337" s="177">
        <v>0</v>
      </c>
      <c r="Y6337" s="177">
        <v>0</v>
      </c>
      <c r="Z6337" s="177">
        <v>0</v>
      </c>
      <c r="AA6337" s="177">
        <v>48.400887932873069</v>
      </c>
      <c r="AB6337" s="177">
        <v>47.66735646859722</v>
      </c>
      <c r="AC6337" s="177">
        <v>45.261811101000696</v>
      </c>
      <c r="AD6337" s="177">
        <v>0</v>
      </c>
      <c r="AE6337" s="177">
        <v>0</v>
      </c>
      <c r="AF6337" s="177">
        <v>8.5573936755373428</v>
      </c>
      <c r="AG6337" s="177">
        <v>0</v>
      </c>
      <c r="AH6337" s="177">
        <v>0</v>
      </c>
      <c r="AI6337" s="177">
        <v>0</v>
      </c>
      <c r="AJ6337" s="177">
        <v>18.744870872253479</v>
      </c>
    </row>
    <row r="6338" spans="1:36" hidden="1" outlineLevel="1" x14ac:dyDescent="0.25">
      <c r="A6338" s="190">
        <f t="shared" si="1710"/>
        <v>2037</v>
      </c>
      <c r="B6338" s="55">
        <f t="shared" si="1711"/>
        <v>12</v>
      </c>
      <c r="C6338" s="55">
        <f t="shared" si="1712"/>
        <v>11</v>
      </c>
      <c r="D6338" s="55">
        <f t="shared" si="1708"/>
        <v>264</v>
      </c>
      <c r="F6338" s="63">
        <f t="shared" si="1717"/>
        <v>50375.458333333307</v>
      </c>
      <c r="G6338" s="64">
        <f t="shared" si="1709"/>
        <v>165.79395172499915</v>
      </c>
      <c r="H6338" s="64">
        <f t="shared" si="1722"/>
        <v>0</v>
      </c>
      <c r="I6338" s="64">
        <f t="shared" si="1722"/>
        <v>18.249249667744746</v>
      </c>
      <c r="J6338" s="64">
        <f t="shared" si="1722"/>
        <v>0</v>
      </c>
      <c r="K6338" s="64">
        <f t="shared" si="1722"/>
        <v>0</v>
      </c>
      <c r="L6338" s="64">
        <f t="shared" si="1722"/>
        <v>0</v>
      </c>
      <c r="M6338" s="64">
        <f t="shared" si="1722"/>
        <v>8.5573936755373428</v>
      </c>
      <c r="N6338" s="64">
        <f t="shared" si="1722"/>
        <v>138.98730838171707</v>
      </c>
      <c r="O6338" s="121"/>
      <c r="P6338" s="177">
        <v>0</v>
      </c>
      <c r="Q6338" s="177">
        <v>0</v>
      </c>
      <c r="R6338" s="177">
        <v>0</v>
      </c>
      <c r="S6338" s="177">
        <v>0</v>
      </c>
      <c r="T6338" s="177">
        <v>0</v>
      </c>
      <c r="U6338" s="177">
        <v>0</v>
      </c>
      <c r="V6338" s="177">
        <v>0</v>
      </c>
      <c r="W6338" s="177">
        <v>0</v>
      </c>
      <c r="X6338" s="177">
        <v>0</v>
      </c>
      <c r="Y6338" s="177">
        <v>0</v>
      </c>
      <c r="Z6338" s="177">
        <v>0</v>
      </c>
      <c r="AA6338" s="177">
        <v>48.400720876091931</v>
      </c>
      <c r="AB6338" s="177">
        <v>47.118269536650743</v>
      </c>
      <c r="AC6338" s="177">
        <v>43.468317968974389</v>
      </c>
      <c r="AD6338" s="177">
        <v>0</v>
      </c>
      <c r="AE6338" s="177">
        <v>0</v>
      </c>
      <c r="AF6338" s="177">
        <v>8.5573936755373428</v>
      </c>
      <c r="AG6338" s="177">
        <v>0</v>
      </c>
      <c r="AH6338" s="177">
        <v>0</v>
      </c>
      <c r="AI6338" s="177">
        <v>0</v>
      </c>
      <c r="AJ6338" s="177">
        <v>18.249249667744746</v>
      </c>
    </row>
    <row r="6339" spans="1:36" hidden="1" outlineLevel="1" x14ac:dyDescent="0.25">
      <c r="A6339" s="190">
        <f t="shared" si="1710"/>
        <v>2037</v>
      </c>
      <c r="B6339" s="55">
        <f t="shared" si="1711"/>
        <v>12</v>
      </c>
      <c r="C6339" s="55">
        <f t="shared" si="1712"/>
        <v>12</v>
      </c>
      <c r="D6339" s="55">
        <f t="shared" si="1708"/>
        <v>264</v>
      </c>
      <c r="F6339" s="63">
        <f t="shared" si="1717"/>
        <v>50375.499999999971</v>
      </c>
      <c r="G6339" s="64">
        <f t="shared" si="1709"/>
        <v>162.04860287329046</v>
      </c>
      <c r="H6339" s="64">
        <f t="shared" si="1722"/>
        <v>0</v>
      </c>
      <c r="I6339" s="64">
        <f t="shared" si="1722"/>
        <v>19.611648340649552</v>
      </c>
      <c r="J6339" s="64">
        <f t="shared" si="1722"/>
        <v>0</v>
      </c>
      <c r="K6339" s="64">
        <f t="shared" si="1722"/>
        <v>0</v>
      </c>
      <c r="L6339" s="64">
        <f t="shared" si="1722"/>
        <v>0</v>
      </c>
      <c r="M6339" s="64">
        <f t="shared" si="1722"/>
        <v>8.4653786897788752</v>
      </c>
      <c r="N6339" s="64">
        <f t="shared" si="1722"/>
        <v>133.97157584286202</v>
      </c>
      <c r="O6339" s="121"/>
      <c r="P6339" s="177">
        <v>0</v>
      </c>
      <c r="Q6339" s="177">
        <v>0</v>
      </c>
      <c r="R6339" s="177">
        <v>0</v>
      </c>
      <c r="S6339" s="177">
        <v>0</v>
      </c>
      <c r="T6339" s="177">
        <v>0</v>
      </c>
      <c r="U6339" s="177">
        <v>0</v>
      </c>
      <c r="V6339" s="177">
        <v>0</v>
      </c>
      <c r="W6339" s="177">
        <v>0</v>
      </c>
      <c r="X6339" s="177">
        <v>0</v>
      </c>
      <c r="Y6339" s="177">
        <v>0</v>
      </c>
      <c r="Z6339" s="177">
        <v>0</v>
      </c>
      <c r="AA6339" s="177">
        <v>45.618166611787522</v>
      </c>
      <c r="AB6339" s="177">
        <v>46.594736996362101</v>
      </c>
      <c r="AC6339" s="177">
        <v>41.758672234712407</v>
      </c>
      <c r="AD6339" s="177">
        <v>0</v>
      </c>
      <c r="AE6339" s="177">
        <v>0</v>
      </c>
      <c r="AF6339" s="177">
        <v>8.4653786897788752</v>
      </c>
      <c r="AG6339" s="177">
        <v>0</v>
      </c>
      <c r="AH6339" s="177">
        <v>0</v>
      </c>
      <c r="AI6339" s="177">
        <v>0</v>
      </c>
      <c r="AJ6339" s="177">
        <v>19.611648340649552</v>
      </c>
    </row>
    <row r="6340" spans="1:36" hidden="1" outlineLevel="1" x14ac:dyDescent="0.25">
      <c r="A6340" s="190">
        <f t="shared" si="1710"/>
        <v>2037</v>
      </c>
      <c r="B6340" s="55">
        <f t="shared" si="1711"/>
        <v>12</v>
      </c>
      <c r="C6340" s="55">
        <f t="shared" si="1712"/>
        <v>13</v>
      </c>
      <c r="D6340" s="55">
        <f t="shared" si="1708"/>
        <v>264</v>
      </c>
      <c r="F6340" s="63">
        <f t="shared" si="1717"/>
        <v>50375.541666666635</v>
      </c>
      <c r="G6340" s="64">
        <f t="shared" si="1709"/>
        <v>163.97979128031895</v>
      </c>
      <c r="H6340" s="64">
        <f t="shared" si="1722"/>
        <v>0</v>
      </c>
      <c r="I6340" s="64">
        <f t="shared" si="1722"/>
        <v>18.738728646498785</v>
      </c>
      <c r="J6340" s="64">
        <f t="shared" si="1722"/>
        <v>0</v>
      </c>
      <c r="K6340" s="64">
        <f t="shared" si="1722"/>
        <v>0</v>
      </c>
      <c r="L6340" s="64">
        <f t="shared" si="1722"/>
        <v>0</v>
      </c>
      <c r="M6340" s="64">
        <f t="shared" si="1722"/>
        <v>8.7414236470542743</v>
      </c>
      <c r="N6340" s="64">
        <f t="shared" si="1722"/>
        <v>136.49963898676589</v>
      </c>
      <c r="O6340" s="121"/>
      <c r="P6340" s="177">
        <v>0</v>
      </c>
      <c r="Q6340" s="177">
        <v>0</v>
      </c>
      <c r="R6340" s="177">
        <v>0</v>
      </c>
      <c r="S6340" s="177">
        <v>0</v>
      </c>
      <c r="T6340" s="177">
        <v>0</v>
      </c>
      <c r="U6340" s="177">
        <v>0</v>
      </c>
      <c r="V6340" s="177">
        <v>0</v>
      </c>
      <c r="W6340" s="177">
        <v>0</v>
      </c>
      <c r="X6340" s="177">
        <v>0</v>
      </c>
      <c r="Y6340" s="177">
        <v>0</v>
      </c>
      <c r="Z6340" s="177">
        <v>0</v>
      </c>
      <c r="AA6340" s="177">
        <v>47.097985654876297</v>
      </c>
      <c r="AB6340" s="177">
        <v>46.493622126425215</v>
      </c>
      <c r="AC6340" s="177">
        <v>42.908031205464368</v>
      </c>
      <c r="AD6340" s="177">
        <v>0</v>
      </c>
      <c r="AE6340" s="177">
        <v>0</v>
      </c>
      <c r="AF6340" s="177">
        <v>8.7414236470542743</v>
      </c>
      <c r="AG6340" s="177">
        <v>0</v>
      </c>
      <c r="AH6340" s="177">
        <v>0</v>
      </c>
      <c r="AI6340" s="177">
        <v>0</v>
      </c>
      <c r="AJ6340" s="177">
        <v>18.738728646498785</v>
      </c>
    </row>
    <row r="6341" spans="1:36" hidden="1" outlineLevel="1" x14ac:dyDescent="0.25">
      <c r="A6341" s="190">
        <f t="shared" si="1710"/>
        <v>2037</v>
      </c>
      <c r="B6341" s="55">
        <f t="shared" si="1711"/>
        <v>12</v>
      </c>
      <c r="C6341" s="55">
        <f t="shared" si="1712"/>
        <v>14</v>
      </c>
      <c r="D6341" s="55">
        <f t="shared" si="1708"/>
        <v>264</v>
      </c>
      <c r="F6341" s="63">
        <f t="shared" si="1717"/>
        <v>50375.583333333299</v>
      </c>
      <c r="G6341" s="64">
        <f t="shared" si="1709"/>
        <v>167.93629145821129</v>
      </c>
      <c r="H6341" s="64">
        <f t="shared" si="1722"/>
        <v>0</v>
      </c>
      <c r="I6341" s="64">
        <f t="shared" si="1722"/>
        <v>21.033038943117553</v>
      </c>
      <c r="J6341" s="64">
        <f t="shared" si="1722"/>
        <v>0</v>
      </c>
      <c r="K6341" s="64">
        <f t="shared" si="1722"/>
        <v>0</v>
      </c>
      <c r="L6341" s="64">
        <f t="shared" si="1722"/>
        <v>0</v>
      </c>
      <c r="M6341" s="64">
        <f t="shared" si="1722"/>
        <v>9.1094835900881392</v>
      </c>
      <c r="N6341" s="64">
        <f t="shared" si="1722"/>
        <v>137.79376892500559</v>
      </c>
      <c r="O6341" s="121"/>
      <c r="P6341" s="177">
        <v>0</v>
      </c>
      <c r="Q6341" s="177">
        <v>0</v>
      </c>
      <c r="R6341" s="177">
        <v>0</v>
      </c>
      <c r="S6341" s="177">
        <v>0</v>
      </c>
      <c r="T6341" s="177">
        <v>0</v>
      </c>
      <c r="U6341" s="177">
        <v>0</v>
      </c>
      <c r="V6341" s="177">
        <v>0</v>
      </c>
      <c r="W6341" s="177">
        <v>0</v>
      </c>
      <c r="X6341" s="177">
        <v>0</v>
      </c>
      <c r="Y6341" s="177">
        <v>0</v>
      </c>
      <c r="Z6341" s="177">
        <v>0</v>
      </c>
      <c r="AA6341" s="177">
        <v>48.227514878297981</v>
      </c>
      <c r="AB6341" s="177">
        <v>46.790832853605039</v>
      </c>
      <c r="AC6341" s="177">
        <v>42.775421193102581</v>
      </c>
      <c r="AD6341" s="177">
        <v>0</v>
      </c>
      <c r="AE6341" s="177">
        <v>0</v>
      </c>
      <c r="AF6341" s="177">
        <v>9.1094835900881392</v>
      </c>
      <c r="AG6341" s="177">
        <v>0</v>
      </c>
      <c r="AH6341" s="177">
        <v>0</v>
      </c>
      <c r="AI6341" s="177">
        <v>0</v>
      </c>
      <c r="AJ6341" s="177">
        <v>21.033038943117553</v>
      </c>
    </row>
    <row r="6342" spans="1:36" hidden="1" outlineLevel="1" x14ac:dyDescent="0.25">
      <c r="A6342" s="190">
        <f t="shared" si="1710"/>
        <v>2037</v>
      </c>
      <c r="B6342" s="55">
        <f t="shared" si="1711"/>
        <v>12</v>
      </c>
      <c r="C6342" s="55">
        <f t="shared" si="1712"/>
        <v>15</v>
      </c>
      <c r="D6342" s="55">
        <f t="shared" si="1708"/>
        <v>264</v>
      </c>
      <c r="F6342" s="63">
        <f t="shared" si="1717"/>
        <v>50375.624999999964</v>
      </c>
      <c r="G6342" s="64">
        <f t="shared" si="1709"/>
        <v>164.65229376408661</v>
      </c>
      <c r="H6342" s="64">
        <f t="shared" si="1722"/>
        <v>0</v>
      </c>
      <c r="I6342" s="64">
        <f t="shared" si="1722"/>
        <v>11.564129850304052</v>
      </c>
      <c r="J6342" s="64">
        <f t="shared" si="1722"/>
        <v>0</v>
      </c>
      <c r="K6342" s="64">
        <f t="shared" si="1722"/>
        <v>0</v>
      </c>
      <c r="L6342" s="64">
        <f t="shared" si="1722"/>
        <v>0</v>
      </c>
      <c r="M6342" s="64">
        <f t="shared" si="1722"/>
        <v>10.029633447672801</v>
      </c>
      <c r="N6342" s="64">
        <f t="shared" si="1722"/>
        <v>143.05853046610974</v>
      </c>
      <c r="O6342" s="121"/>
      <c r="P6342" s="177">
        <v>0</v>
      </c>
      <c r="Q6342" s="177">
        <v>0</v>
      </c>
      <c r="R6342" s="177">
        <v>0</v>
      </c>
      <c r="S6342" s="177">
        <v>0</v>
      </c>
      <c r="T6342" s="177">
        <v>0</v>
      </c>
      <c r="U6342" s="177">
        <v>0</v>
      </c>
      <c r="V6342" s="177">
        <v>0</v>
      </c>
      <c r="W6342" s="177">
        <v>0</v>
      </c>
      <c r="X6342" s="177">
        <v>0</v>
      </c>
      <c r="Y6342" s="177">
        <v>0</v>
      </c>
      <c r="Z6342" s="177">
        <v>0</v>
      </c>
      <c r="AA6342" s="177">
        <v>50.962469676198133</v>
      </c>
      <c r="AB6342" s="177">
        <v>47.493011315693892</v>
      </c>
      <c r="AC6342" s="177">
        <v>44.60304947421772</v>
      </c>
      <c r="AD6342" s="177">
        <v>0</v>
      </c>
      <c r="AE6342" s="177">
        <v>0</v>
      </c>
      <c r="AF6342" s="177">
        <v>10.029633447672801</v>
      </c>
      <c r="AG6342" s="177">
        <v>0</v>
      </c>
      <c r="AH6342" s="177">
        <v>0</v>
      </c>
      <c r="AI6342" s="177">
        <v>0</v>
      </c>
      <c r="AJ6342" s="177">
        <v>11.564129850304052</v>
      </c>
    </row>
    <row r="6343" spans="1:36" hidden="1" outlineLevel="1" x14ac:dyDescent="0.25">
      <c r="A6343" s="190">
        <f t="shared" si="1710"/>
        <v>2037</v>
      </c>
      <c r="B6343" s="55">
        <f t="shared" si="1711"/>
        <v>12</v>
      </c>
      <c r="C6343" s="55">
        <f t="shared" si="1712"/>
        <v>16</v>
      </c>
      <c r="D6343" s="55">
        <f t="shared" si="1708"/>
        <v>264</v>
      </c>
      <c r="F6343" s="63">
        <f t="shared" si="1717"/>
        <v>50375.666666666628</v>
      </c>
      <c r="G6343" s="64">
        <f t="shared" si="1709"/>
        <v>154.57048003308225</v>
      </c>
      <c r="H6343" s="64">
        <f t="shared" si="1722"/>
        <v>0</v>
      </c>
      <c r="I6343" s="64">
        <f t="shared" si="1722"/>
        <v>2.9783309484476345E-2</v>
      </c>
      <c r="J6343" s="64">
        <f t="shared" si="1722"/>
        <v>0</v>
      </c>
      <c r="K6343" s="64">
        <f t="shared" si="1722"/>
        <v>0</v>
      </c>
      <c r="L6343" s="64">
        <f t="shared" si="1722"/>
        <v>0</v>
      </c>
      <c r="M6343" s="64">
        <f t="shared" si="1722"/>
        <v>10.397693390706664</v>
      </c>
      <c r="N6343" s="64">
        <f t="shared" si="1722"/>
        <v>144.14300333289111</v>
      </c>
      <c r="O6343" s="121"/>
      <c r="P6343" s="177">
        <v>0</v>
      </c>
      <c r="Q6343" s="177">
        <v>0</v>
      </c>
      <c r="R6343" s="177">
        <v>0</v>
      </c>
      <c r="S6343" s="177">
        <v>0</v>
      </c>
      <c r="T6343" s="177">
        <v>0</v>
      </c>
      <c r="U6343" s="177">
        <v>0</v>
      </c>
      <c r="V6343" s="177">
        <v>0</v>
      </c>
      <c r="W6343" s="177">
        <v>0</v>
      </c>
      <c r="X6343" s="177">
        <v>0</v>
      </c>
      <c r="Y6343" s="177">
        <v>0</v>
      </c>
      <c r="Z6343" s="177">
        <v>0</v>
      </c>
      <c r="AA6343" s="177">
        <v>51.54777643906656</v>
      </c>
      <c r="AB6343" s="177">
        <v>47.226710160308166</v>
      </c>
      <c r="AC6343" s="177">
        <v>45.36851673351638</v>
      </c>
      <c r="AD6343" s="177">
        <v>0</v>
      </c>
      <c r="AE6343" s="177">
        <v>0</v>
      </c>
      <c r="AF6343" s="177">
        <v>10.397693390706664</v>
      </c>
      <c r="AG6343" s="177">
        <v>0</v>
      </c>
      <c r="AH6343" s="177">
        <v>0</v>
      </c>
      <c r="AI6343" s="177">
        <v>0</v>
      </c>
      <c r="AJ6343" s="177">
        <v>2.9783309484476345E-2</v>
      </c>
    </row>
    <row r="6344" spans="1:36" hidden="1" outlineLevel="1" x14ac:dyDescent="0.25">
      <c r="A6344" s="190">
        <f t="shared" si="1710"/>
        <v>2037</v>
      </c>
      <c r="B6344" s="55">
        <f t="shared" si="1711"/>
        <v>12</v>
      </c>
      <c r="C6344" s="55">
        <f t="shared" si="1712"/>
        <v>17</v>
      </c>
      <c r="D6344" s="55">
        <f t="shared" si="1708"/>
        <v>264</v>
      </c>
      <c r="F6344" s="63">
        <f t="shared" si="1717"/>
        <v>50375.708333333292</v>
      </c>
      <c r="G6344" s="64">
        <f t="shared" si="1709"/>
        <v>153.75376776669034</v>
      </c>
      <c r="H6344" s="64">
        <f t="shared" si="1722"/>
        <v>0</v>
      </c>
      <c r="I6344" s="64">
        <f t="shared" si="1722"/>
        <v>0</v>
      </c>
      <c r="J6344" s="64">
        <f t="shared" si="1722"/>
        <v>0</v>
      </c>
      <c r="K6344" s="64">
        <f t="shared" si="1722"/>
        <v>0</v>
      </c>
      <c r="L6344" s="64">
        <f t="shared" si="1722"/>
        <v>0</v>
      </c>
      <c r="M6344" s="64">
        <f t="shared" si="1722"/>
        <v>10.765753333740527</v>
      </c>
      <c r="N6344" s="64">
        <f t="shared" si="1722"/>
        <v>142.98801443294983</v>
      </c>
      <c r="O6344" s="121"/>
      <c r="P6344" s="177">
        <v>0</v>
      </c>
      <c r="Q6344" s="177">
        <v>0</v>
      </c>
      <c r="R6344" s="177">
        <v>0</v>
      </c>
      <c r="S6344" s="177">
        <v>0</v>
      </c>
      <c r="T6344" s="177">
        <v>0</v>
      </c>
      <c r="U6344" s="177">
        <v>0</v>
      </c>
      <c r="V6344" s="177">
        <v>0</v>
      </c>
      <c r="W6344" s="177">
        <v>0</v>
      </c>
      <c r="X6344" s="177">
        <v>0</v>
      </c>
      <c r="Y6344" s="177">
        <v>0</v>
      </c>
      <c r="Z6344" s="177">
        <v>0</v>
      </c>
      <c r="AA6344" s="177">
        <v>50.887788252060545</v>
      </c>
      <c r="AB6344" s="177">
        <v>46.899273711421827</v>
      </c>
      <c r="AC6344" s="177">
        <v>45.200952469467452</v>
      </c>
      <c r="AD6344" s="177">
        <v>0</v>
      </c>
      <c r="AE6344" s="177">
        <v>0</v>
      </c>
      <c r="AF6344" s="177">
        <v>10.765753333740527</v>
      </c>
      <c r="AG6344" s="177">
        <v>0</v>
      </c>
      <c r="AH6344" s="177">
        <v>0</v>
      </c>
      <c r="AI6344" s="177">
        <v>0</v>
      </c>
      <c r="AJ6344" s="177">
        <v>0</v>
      </c>
    </row>
    <row r="6345" spans="1:36" hidden="1" outlineLevel="1" x14ac:dyDescent="0.25">
      <c r="A6345" s="190">
        <f t="shared" si="1710"/>
        <v>2037</v>
      </c>
      <c r="B6345" s="55">
        <f t="shared" si="1711"/>
        <v>12</v>
      </c>
      <c r="C6345" s="55">
        <f t="shared" si="1712"/>
        <v>18</v>
      </c>
      <c r="D6345" s="55">
        <f t="shared" si="1708"/>
        <v>264</v>
      </c>
      <c r="F6345" s="63">
        <f t="shared" si="1717"/>
        <v>50375.749999999956</v>
      </c>
      <c r="G6345" s="64">
        <f t="shared" si="1709"/>
        <v>153.78775268597619</v>
      </c>
      <c r="H6345" s="64">
        <f t="shared" ref="H6345:N6354" si="1723">SUMIF($P$6:$AK$6,H$6,$P6345:$AK6345)</f>
        <v>0</v>
      </c>
      <c r="I6345" s="64">
        <f t="shared" si="1723"/>
        <v>0</v>
      </c>
      <c r="J6345" s="64">
        <f t="shared" si="1723"/>
        <v>0</v>
      </c>
      <c r="K6345" s="64">
        <f t="shared" si="1723"/>
        <v>0</v>
      </c>
      <c r="L6345" s="64">
        <f t="shared" si="1723"/>
        <v>0</v>
      </c>
      <c r="M6345" s="64">
        <f t="shared" si="1723"/>
        <v>12.145978120117519</v>
      </c>
      <c r="N6345" s="64">
        <f t="shared" si="1723"/>
        <v>141.64177456585867</v>
      </c>
      <c r="O6345" s="121"/>
      <c r="P6345" s="177">
        <v>0</v>
      </c>
      <c r="Q6345" s="177">
        <v>0</v>
      </c>
      <c r="R6345" s="177">
        <v>0</v>
      </c>
      <c r="S6345" s="177">
        <v>0</v>
      </c>
      <c r="T6345" s="177">
        <v>0</v>
      </c>
      <c r="U6345" s="177">
        <v>0</v>
      </c>
      <c r="V6345" s="177">
        <v>0</v>
      </c>
      <c r="W6345" s="177">
        <v>0</v>
      </c>
      <c r="X6345" s="177">
        <v>0</v>
      </c>
      <c r="Y6345" s="177">
        <v>0</v>
      </c>
      <c r="Z6345" s="177">
        <v>0</v>
      </c>
      <c r="AA6345" s="177">
        <v>50.611764736548331</v>
      </c>
      <c r="AB6345" s="177">
        <v>46.844605847462148</v>
      </c>
      <c r="AC6345" s="177">
        <v>44.185403981848211</v>
      </c>
      <c r="AD6345" s="177">
        <v>0</v>
      </c>
      <c r="AE6345" s="177">
        <v>0</v>
      </c>
      <c r="AF6345" s="177">
        <v>12.145978120117519</v>
      </c>
      <c r="AG6345" s="177">
        <v>0</v>
      </c>
      <c r="AH6345" s="177">
        <v>0</v>
      </c>
      <c r="AI6345" s="177">
        <v>0</v>
      </c>
      <c r="AJ6345" s="177">
        <v>0</v>
      </c>
    </row>
    <row r="6346" spans="1:36" hidden="1" outlineLevel="1" x14ac:dyDescent="0.25">
      <c r="A6346" s="190">
        <f t="shared" si="1710"/>
        <v>2037</v>
      </c>
      <c r="B6346" s="55">
        <f t="shared" si="1711"/>
        <v>12</v>
      </c>
      <c r="C6346" s="55">
        <f t="shared" si="1712"/>
        <v>19</v>
      </c>
      <c r="D6346" s="55">
        <f t="shared" si="1708"/>
        <v>264</v>
      </c>
      <c r="F6346" s="63">
        <f t="shared" si="1717"/>
        <v>50375.791666666621</v>
      </c>
      <c r="G6346" s="64">
        <f t="shared" si="1709"/>
        <v>152.60436300971659</v>
      </c>
      <c r="H6346" s="64">
        <f t="shared" si="1723"/>
        <v>0</v>
      </c>
      <c r="I6346" s="64">
        <f t="shared" si="1723"/>
        <v>0</v>
      </c>
      <c r="J6346" s="64">
        <f t="shared" si="1723"/>
        <v>0</v>
      </c>
      <c r="K6346" s="64">
        <f t="shared" si="1723"/>
        <v>0</v>
      </c>
      <c r="L6346" s="64">
        <f t="shared" si="1723"/>
        <v>0</v>
      </c>
      <c r="M6346" s="64">
        <f t="shared" si="1723"/>
        <v>12.882098006185247</v>
      </c>
      <c r="N6346" s="64">
        <f t="shared" si="1723"/>
        <v>139.72226500353133</v>
      </c>
      <c r="O6346" s="121"/>
      <c r="P6346" s="177">
        <v>0</v>
      </c>
      <c r="Q6346" s="177">
        <v>0</v>
      </c>
      <c r="R6346" s="177">
        <v>0</v>
      </c>
      <c r="S6346" s="177">
        <v>0</v>
      </c>
      <c r="T6346" s="177">
        <v>0</v>
      </c>
      <c r="U6346" s="177">
        <v>0</v>
      </c>
      <c r="V6346" s="177">
        <v>0</v>
      </c>
      <c r="W6346" s="177">
        <v>0</v>
      </c>
      <c r="X6346" s="177">
        <v>0</v>
      </c>
      <c r="Y6346" s="177">
        <v>0</v>
      </c>
      <c r="Z6346" s="177">
        <v>0</v>
      </c>
      <c r="AA6346" s="177">
        <v>49.448572513702032</v>
      </c>
      <c r="AB6346" s="177">
        <v>47.781694945815268</v>
      </c>
      <c r="AC6346" s="177">
        <v>42.491997544014012</v>
      </c>
      <c r="AD6346" s="177">
        <v>0</v>
      </c>
      <c r="AE6346" s="177">
        <v>0</v>
      </c>
      <c r="AF6346" s="177">
        <v>12.882098006185247</v>
      </c>
      <c r="AG6346" s="177">
        <v>0</v>
      </c>
      <c r="AH6346" s="177">
        <v>0</v>
      </c>
      <c r="AI6346" s="177">
        <v>0</v>
      </c>
      <c r="AJ6346" s="177">
        <v>0</v>
      </c>
    </row>
    <row r="6347" spans="1:36" hidden="1" outlineLevel="1" x14ac:dyDescent="0.25">
      <c r="A6347" s="190">
        <f t="shared" si="1710"/>
        <v>2037</v>
      </c>
      <c r="B6347" s="55">
        <f t="shared" si="1711"/>
        <v>12</v>
      </c>
      <c r="C6347" s="55">
        <f t="shared" si="1712"/>
        <v>20</v>
      </c>
      <c r="D6347" s="55">
        <f t="shared" si="1708"/>
        <v>264</v>
      </c>
      <c r="F6347" s="63">
        <f t="shared" si="1717"/>
        <v>50375.833333333285</v>
      </c>
      <c r="G6347" s="64">
        <f t="shared" si="1709"/>
        <v>151.08072245542709</v>
      </c>
      <c r="H6347" s="64">
        <f t="shared" si="1723"/>
        <v>0</v>
      </c>
      <c r="I6347" s="64">
        <f t="shared" si="1723"/>
        <v>0</v>
      </c>
      <c r="J6347" s="64">
        <f t="shared" si="1723"/>
        <v>0</v>
      </c>
      <c r="K6347" s="64">
        <f t="shared" si="1723"/>
        <v>0</v>
      </c>
      <c r="L6347" s="64">
        <f t="shared" si="1723"/>
        <v>0</v>
      </c>
      <c r="M6347" s="64">
        <f t="shared" si="1723"/>
        <v>12.698068034668317</v>
      </c>
      <c r="N6347" s="64">
        <f t="shared" si="1723"/>
        <v>138.38265442075877</v>
      </c>
      <c r="O6347" s="121"/>
      <c r="P6347" s="177">
        <v>0</v>
      </c>
      <c r="Q6347" s="177">
        <v>0</v>
      </c>
      <c r="R6347" s="177">
        <v>0</v>
      </c>
      <c r="S6347" s="177">
        <v>0</v>
      </c>
      <c r="T6347" s="177">
        <v>0</v>
      </c>
      <c r="U6347" s="177">
        <v>0</v>
      </c>
      <c r="V6347" s="177">
        <v>0</v>
      </c>
      <c r="W6347" s="177">
        <v>0</v>
      </c>
      <c r="X6347" s="177">
        <v>0</v>
      </c>
      <c r="Y6347" s="177">
        <v>0</v>
      </c>
      <c r="Z6347" s="177">
        <v>0</v>
      </c>
      <c r="AA6347" s="177">
        <v>48.555265618662645</v>
      </c>
      <c r="AB6347" s="177">
        <v>46.87064595712458</v>
      </c>
      <c r="AC6347" s="177">
        <v>42.956742844971544</v>
      </c>
      <c r="AD6347" s="177">
        <v>0</v>
      </c>
      <c r="AE6347" s="177">
        <v>0</v>
      </c>
      <c r="AF6347" s="177">
        <v>12.698068034668317</v>
      </c>
      <c r="AG6347" s="177">
        <v>0</v>
      </c>
      <c r="AH6347" s="177">
        <v>0</v>
      </c>
      <c r="AI6347" s="177">
        <v>0</v>
      </c>
      <c r="AJ6347" s="177">
        <v>0</v>
      </c>
    </row>
    <row r="6348" spans="1:36" hidden="1" outlineLevel="1" x14ac:dyDescent="0.25">
      <c r="A6348" s="190">
        <f t="shared" si="1710"/>
        <v>2037</v>
      </c>
      <c r="B6348" s="55">
        <f t="shared" si="1711"/>
        <v>12</v>
      </c>
      <c r="C6348" s="55">
        <f t="shared" si="1712"/>
        <v>21</v>
      </c>
      <c r="D6348" s="55">
        <f t="shared" si="1708"/>
        <v>264</v>
      </c>
      <c r="F6348" s="63">
        <f t="shared" si="1717"/>
        <v>50375.874999999949</v>
      </c>
      <c r="G6348" s="64">
        <f t="shared" si="1709"/>
        <v>151.55967907626263</v>
      </c>
      <c r="H6348" s="64">
        <f t="shared" si="1723"/>
        <v>0</v>
      </c>
      <c r="I6348" s="64">
        <f t="shared" si="1723"/>
        <v>0</v>
      </c>
      <c r="J6348" s="64">
        <f t="shared" si="1723"/>
        <v>0</v>
      </c>
      <c r="K6348" s="64">
        <f t="shared" si="1723"/>
        <v>0</v>
      </c>
      <c r="L6348" s="64">
        <f t="shared" si="1723"/>
        <v>0</v>
      </c>
      <c r="M6348" s="64">
        <f t="shared" si="1723"/>
        <v>12.330008091634451</v>
      </c>
      <c r="N6348" s="64">
        <f t="shared" si="1723"/>
        <v>139.22967098462817</v>
      </c>
      <c r="O6348" s="121"/>
      <c r="P6348" s="177">
        <v>0</v>
      </c>
      <c r="Q6348" s="177">
        <v>0</v>
      </c>
      <c r="R6348" s="177">
        <v>0</v>
      </c>
      <c r="S6348" s="177">
        <v>0</v>
      </c>
      <c r="T6348" s="177">
        <v>0</v>
      </c>
      <c r="U6348" s="177">
        <v>0</v>
      </c>
      <c r="V6348" s="177">
        <v>0</v>
      </c>
      <c r="W6348" s="177">
        <v>0</v>
      </c>
      <c r="X6348" s="177">
        <v>0</v>
      </c>
      <c r="Y6348" s="177">
        <v>0</v>
      </c>
      <c r="Z6348" s="177">
        <v>0</v>
      </c>
      <c r="AA6348" s="177">
        <v>48.435733410166065</v>
      </c>
      <c r="AB6348" s="177">
        <v>46.584240576919825</v>
      </c>
      <c r="AC6348" s="177">
        <v>44.209696997542295</v>
      </c>
      <c r="AD6348" s="177">
        <v>0</v>
      </c>
      <c r="AE6348" s="177">
        <v>0</v>
      </c>
      <c r="AF6348" s="177">
        <v>12.330008091634451</v>
      </c>
      <c r="AG6348" s="177">
        <v>0</v>
      </c>
      <c r="AH6348" s="177">
        <v>0</v>
      </c>
      <c r="AI6348" s="177">
        <v>0</v>
      </c>
      <c r="AJ6348" s="177">
        <v>0</v>
      </c>
    </row>
    <row r="6349" spans="1:36" hidden="1" outlineLevel="1" x14ac:dyDescent="0.25">
      <c r="A6349" s="190">
        <f t="shared" si="1710"/>
        <v>2037</v>
      </c>
      <c r="B6349" s="55">
        <f t="shared" si="1711"/>
        <v>12</v>
      </c>
      <c r="C6349" s="55">
        <f t="shared" si="1712"/>
        <v>22</v>
      </c>
      <c r="D6349" s="55">
        <f t="shared" si="1708"/>
        <v>264</v>
      </c>
      <c r="F6349" s="63">
        <f t="shared" si="1717"/>
        <v>50375.916666666613</v>
      </c>
      <c r="G6349" s="64">
        <f t="shared" si="1709"/>
        <v>153.98868750729341</v>
      </c>
      <c r="H6349" s="64">
        <f t="shared" si="1723"/>
        <v>0</v>
      </c>
      <c r="I6349" s="64">
        <f t="shared" si="1723"/>
        <v>0</v>
      </c>
      <c r="J6349" s="64">
        <f t="shared" si="1723"/>
        <v>0</v>
      </c>
      <c r="K6349" s="64">
        <f t="shared" si="1723"/>
        <v>0</v>
      </c>
      <c r="L6349" s="64">
        <f t="shared" si="1723"/>
        <v>0</v>
      </c>
      <c r="M6349" s="64">
        <f t="shared" si="1723"/>
        <v>12.145978120117519</v>
      </c>
      <c r="N6349" s="64">
        <f t="shared" si="1723"/>
        <v>141.84270938717589</v>
      </c>
      <c r="O6349" s="121"/>
      <c r="P6349" s="177">
        <v>0</v>
      </c>
      <c r="Q6349" s="177">
        <v>0</v>
      </c>
      <c r="R6349" s="177">
        <v>0</v>
      </c>
      <c r="S6349" s="177">
        <v>0</v>
      </c>
      <c r="T6349" s="177">
        <v>0</v>
      </c>
      <c r="U6349" s="177">
        <v>0</v>
      </c>
      <c r="V6349" s="177">
        <v>0</v>
      </c>
      <c r="W6349" s="177">
        <v>0</v>
      </c>
      <c r="X6349" s="177">
        <v>0</v>
      </c>
      <c r="Y6349" s="177">
        <v>0</v>
      </c>
      <c r="Z6349" s="177">
        <v>0</v>
      </c>
      <c r="AA6349" s="177">
        <v>49.579083311816802</v>
      </c>
      <c r="AB6349" s="177">
        <v>47.707601028542392</v>
      </c>
      <c r="AC6349" s="177">
        <v>44.556025046816714</v>
      </c>
      <c r="AD6349" s="177">
        <v>0</v>
      </c>
      <c r="AE6349" s="177">
        <v>0</v>
      </c>
      <c r="AF6349" s="177">
        <v>12.145978120117519</v>
      </c>
      <c r="AG6349" s="177">
        <v>0</v>
      </c>
      <c r="AH6349" s="177">
        <v>0</v>
      </c>
      <c r="AI6349" s="177">
        <v>0</v>
      </c>
      <c r="AJ6349" s="177">
        <v>0</v>
      </c>
    </row>
    <row r="6350" spans="1:36" hidden="1" outlineLevel="1" x14ac:dyDescent="0.25">
      <c r="A6350" s="190">
        <f t="shared" si="1710"/>
        <v>2037</v>
      </c>
      <c r="B6350" s="55">
        <f t="shared" si="1711"/>
        <v>12</v>
      </c>
      <c r="C6350" s="55">
        <f t="shared" si="1712"/>
        <v>23</v>
      </c>
      <c r="D6350" s="55">
        <f t="shared" si="1708"/>
        <v>264</v>
      </c>
      <c r="F6350" s="63">
        <f t="shared" si="1717"/>
        <v>50375.958333333278</v>
      </c>
      <c r="G6350" s="64">
        <f t="shared" si="1709"/>
        <v>154.82392429765909</v>
      </c>
      <c r="H6350" s="64">
        <f t="shared" si="1723"/>
        <v>0</v>
      </c>
      <c r="I6350" s="64">
        <f t="shared" si="1723"/>
        <v>0</v>
      </c>
      <c r="J6350" s="64">
        <f t="shared" si="1723"/>
        <v>0</v>
      </c>
      <c r="K6350" s="64">
        <f t="shared" si="1723"/>
        <v>0</v>
      </c>
      <c r="L6350" s="64">
        <f t="shared" si="1723"/>
        <v>0</v>
      </c>
      <c r="M6350" s="64">
        <f t="shared" si="1723"/>
        <v>12.237993105875983</v>
      </c>
      <c r="N6350" s="64">
        <f t="shared" si="1723"/>
        <v>142.58593119178312</v>
      </c>
      <c r="O6350" s="121"/>
      <c r="P6350" s="177">
        <v>0</v>
      </c>
      <c r="Q6350" s="177">
        <v>0</v>
      </c>
      <c r="R6350" s="177">
        <v>0</v>
      </c>
      <c r="S6350" s="177">
        <v>0</v>
      </c>
      <c r="T6350" s="177">
        <v>0</v>
      </c>
      <c r="U6350" s="177">
        <v>0</v>
      </c>
      <c r="V6350" s="177">
        <v>0</v>
      </c>
      <c r="W6350" s="177">
        <v>0</v>
      </c>
      <c r="X6350" s="177">
        <v>0</v>
      </c>
      <c r="Y6350" s="177">
        <v>0</v>
      </c>
      <c r="Z6350" s="177">
        <v>0</v>
      </c>
      <c r="AA6350" s="177">
        <v>48.821355947833737</v>
      </c>
      <c r="AB6350" s="177">
        <v>49.209955692506441</v>
      </c>
      <c r="AC6350" s="177">
        <v>44.554619551442926</v>
      </c>
      <c r="AD6350" s="177">
        <v>0</v>
      </c>
      <c r="AE6350" s="177">
        <v>0</v>
      </c>
      <c r="AF6350" s="177">
        <v>12.237993105875983</v>
      </c>
      <c r="AG6350" s="177">
        <v>0</v>
      </c>
      <c r="AH6350" s="177">
        <v>0</v>
      </c>
      <c r="AI6350" s="177">
        <v>0</v>
      </c>
      <c r="AJ6350" s="177">
        <v>0</v>
      </c>
    </row>
    <row r="6351" spans="1:36" hidden="1" outlineLevel="1" x14ac:dyDescent="0.25">
      <c r="A6351" s="190">
        <f t="shared" si="1710"/>
        <v>2038</v>
      </c>
      <c r="B6351" s="55">
        <f t="shared" si="1711"/>
        <v>1</v>
      </c>
      <c r="C6351" s="55">
        <f t="shared" si="1712"/>
        <v>0</v>
      </c>
      <c r="D6351" s="55">
        <f t="shared" ref="D6351:D6414" si="1724">MATCH(DATE(YEAR(F6351),B6351,1),$F$7505:$F$7816,0)</f>
        <v>265</v>
      </c>
      <c r="F6351" s="63">
        <f t="shared" ref="F6351" si="1725">EDATE(F6327,1)</f>
        <v>50406</v>
      </c>
      <c r="G6351" s="64">
        <f t="shared" ref="G6351:G6414" si="1726">SUM(H6351:N6351)</f>
        <v>145.73372619452795</v>
      </c>
      <c r="H6351" s="64">
        <f t="shared" si="1723"/>
        <v>0</v>
      </c>
      <c r="I6351" s="64">
        <f t="shared" si="1723"/>
        <v>0</v>
      </c>
      <c r="J6351" s="64">
        <f t="shared" si="1723"/>
        <v>0</v>
      </c>
      <c r="K6351" s="64">
        <f t="shared" si="1723"/>
        <v>0</v>
      </c>
      <c r="L6351" s="64">
        <f t="shared" si="1723"/>
        <v>0</v>
      </c>
      <c r="M6351" s="64">
        <f t="shared" si="1723"/>
        <v>11.463356004703499</v>
      </c>
      <c r="N6351" s="64">
        <f t="shared" si="1723"/>
        <v>134.27037018982446</v>
      </c>
      <c r="O6351" s="121"/>
      <c r="P6351" s="177">
        <v>0</v>
      </c>
      <c r="Q6351" s="177">
        <v>0</v>
      </c>
      <c r="R6351" s="177">
        <v>0</v>
      </c>
      <c r="S6351" s="177">
        <v>0</v>
      </c>
      <c r="T6351" s="177">
        <v>0</v>
      </c>
      <c r="U6351" s="177">
        <v>0</v>
      </c>
      <c r="V6351" s="177">
        <v>0</v>
      </c>
      <c r="W6351" s="177">
        <v>0</v>
      </c>
      <c r="X6351" s="177">
        <v>0</v>
      </c>
      <c r="Y6351" s="177">
        <v>0</v>
      </c>
      <c r="Z6351" s="177">
        <v>0</v>
      </c>
      <c r="AA6351" s="177">
        <v>45.019200285294531</v>
      </c>
      <c r="AB6351" s="177">
        <v>47.789884108949828</v>
      </c>
      <c r="AC6351" s="177">
        <v>41.461285795580082</v>
      </c>
      <c r="AD6351" s="177">
        <v>0</v>
      </c>
      <c r="AE6351" s="177">
        <v>0</v>
      </c>
      <c r="AF6351" s="177">
        <v>11.463356004703499</v>
      </c>
      <c r="AG6351" s="177">
        <v>0</v>
      </c>
      <c r="AH6351" s="177">
        <v>0</v>
      </c>
      <c r="AI6351" s="177">
        <v>0</v>
      </c>
      <c r="AJ6351" s="177">
        <v>0</v>
      </c>
    </row>
    <row r="6352" spans="1:36" hidden="1" outlineLevel="1" x14ac:dyDescent="0.25">
      <c r="A6352" s="190">
        <f t="shared" ref="A6352:A6415" si="1727">YEAR(F6352)</f>
        <v>2038</v>
      </c>
      <c r="B6352" s="55">
        <f t="shared" ref="B6352:B6415" si="1728">MONTH(F6352)</f>
        <v>1</v>
      </c>
      <c r="C6352" s="55">
        <f t="shared" ref="C6352:C6415" si="1729">HOUR(F6352)</f>
        <v>1</v>
      </c>
      <c r="D6352" s="55">
        <f t="shared" si="1724"/>
        <v>265</v>
      </c>
      <c r="F6352" s="63">
        <f t="shared" ref="F6352" si="1730">F6351+1/24</f>
        <v>50406.041666666664</v>
      </c>
      <c r="G6352" s="64">
        <f t="shared" si="1726"/>
        <v>146.03941177013877</v>
      </c>
      <c r="H6352" s="64">
        <f t="shared" si="1723"/>
        <v>0</v>
      </c>
      <c r="I6352" s="64">
        <f t="shared" si="1723"/>
        <v>0</v>
      </c>
      <c r="J6352" s="64">
        <f t="shared" si="1723"/>
        <v>0</v>
      </c>
      <c r="K6352" s="64">
        <f t="shared" si="1723"/>
        <v>0</v>
      </c>
      <c r="L6352" s="64">
        <f t="shared" si="1723"/>
        <v>0</v>
      </c>
      <c r="M6352" s="64">
        <f t="shared" si="1723"/>
        <v>11.138154415917587</v>
      </c>
      <c r="N6352" s="64">
        <f t="shared" si="1723"/>
        <v>134.90125735422117</v>
      </c>
      <c r="O6352" s="121"/>
      <c r="P6352" s="177">
        <v>0</v>
      </c>
      <c r="Q6352" s="177">
        <v>0</v>
      </c>
      <c r="R6352" s="177">
        <v>0</v>
      </c>
      <c r="S6352" s="177">
        <v>0</v>
      </c>
      <c r="T6352" s="177">
        <v>0</v>
      </c>
      <c r="U6352" s="177">
        <v>0</v>
      </c>
      <c r="V6352" s="177">
        <v>0</v>
      </c>
      <c r="W6352" s="177">
        <v>0</v>
      </c>
      <c r="X6352" s="177">
        <v>0</v>
      </c>
      <c r="Y6352" s="177">
        <v>0</v>
      </c>
      <c r="Z6352" s="177">
        <v>0</v>
      </c>
      <c r="AA6352" s="177">
        <v>45.240889591679107</v>
      </c>
      <c r="AB6352" s="177">
        <v>49.08137196447494</v>
      </c>
      <c r="AC6352" s="177">
        <v>40.578995798067112</v>
      </c>
      <c r="AD6352" s="177">
        <v>0</v>
      </c>
      <c r="AE6352" s="177">
        <v>0</v>
      </c>
      <c r="AF6352" s="177">
        <v>11.138154415917587</v>
      </c>
      <c r="AG6352" s="177">
        <v>0</v>
      </c>
      <c r="AH6352" s="177">
        <v>0</v>
      </c>
      <c r="AI6352" s="177">
        <v>0</v>
      </c>
      <c r="AJ6352" s="177">
        <v>0</v>
      </c>
    </row>
    <row r="6353" spans="1:36" hidden="1" outlineLevel="1" x14ac:dyDescent="0.25">
      <c r="A6353" s="190">
        <f t="shared" si="1727"/>
        <v>2038</v>
      </c>
      <c r="B6353" s="55">
        <f t="shared" si="1728"/>
        <v>1</v>
      </c>
      <c r="C6353" s="55">
        <f t="shared" si="1729"/>
        <v>2</v>
      </c>
      <c r="D6353" s="55">
        <f t="shared" si="1724"/>
        <v>265</v>
      </c>
      <c r="F6353" s="63">
        <f t="shared" si="1717"/>
        <v>50406.083333333328</v>
      </c>
      <c r="G6353" s="64">
        <f t="shared" si="1726"/>
        <v>149.00769140599701</v>
      </c>
      <c r="H6353" s="64">
        <f t="shared" si="1723"/>
        <v>0</v>
      </c>
      <c r="I6353" s="64">
        <f t="shared" si="1723"/>
        <v>0</v>
      </c>
      <c r="J6353" s="64">
        <f t="shared" si="1723"/>
        <v>0</v>
      </c>
      <c r="K6353" s="64">
        <f t="shared" si="1723"/>
        <v>0</v>
      </c>
      <c r="L6353" s="64">
        <f t="shared" si="1723"/>
        <v>0</v>
      </c>
      <c r="M6353" s="64">
        <f t="shared" si="1723"/>
        <v>10.894253224328152</v>
      </c>
      <c r="N6353" s="64">
        <f t="shared" si="1723"/>
        <v>138.11343818166887</v>
      </c>
      <c r="O6353" s="121"/>
      <c r="P6353" s="177">
        <v>0</v>
      </c>
      <c r="Q6353" s="177">
        <v>0</v>
      </c>
      <c r="R6353" s="177">
        <v>0</v>
      </c>
      <c r="S6353" s="177">
        <v>0</v>
      </c>
      <c r="T6353" s="177">
        <v>0</v>
      </c>
      <c r="U6353" s="177">
        <v>0</v>
      </c>
      <c r="V6353" s="177">
        <v>0</v>
      </c>
      <c r="W6353" s="177">
        <v>0</v>
      </c>
      <c r="X6353" s="177">
        <v>0</v>
      </c>
      <c r="Y6353" s="177">
        <v>0</v>
      </c>
      <c r="Z6353" s="177">
        <v>0</v>
      </c>
      <c r="AA6353" s="177">
        <v>47.725516810276567</v>
      </c>
      <c r="AB6353" s="177">
        <v>48.518223745600508</v>
      </c>
      <c r="AC6353" s="177">
        <v>41.869697625791801</v>
      </c>
      <c r="AD6353" s="177">
        <v>0</v>
      </c>
      <c r="AE6353" s="177">
        <v>0</v>
      </c>
      <c r="AF6353" s="177">
        <v>10.894253224328152</v>
      </c>
      <c r="AG6353" s="177">
        <v>0</v>
      </c>
      <c r="AH6353" s="177">
        <v>0</v>
      </c>
      <c r="AI6353" s="177">
        <v>0</v>
      </c>
      <c r="AJ6353" s="177">
        <v>0</v>
      </c>
    </row>
    <row r="6354" spans="1:36" hidden="1" outlineLevel="1" x14ac:dyDescent="0.25">
      <c r="A6354" s="190">
        <f t="shared" si="1727"/>
        <v>2038</v>
      </c>
      <c r="B6354" s="55">
        <f t="shared" si="1728"/>
        <v>1</v>
      </c>
      <c r="C6354" s="55">
        <f t="shared" si="1729"/>
        <v>3</v>
      </c>
      <c r="D6354" s="55">
        <f t="shared" si="1724"/>
        <v>265</v>
      </c>
      <c r="F6354" s="63">
        <f t="shared" si="1717"/>
        <v>50406.124999999993</v>
      </c>
      <c r="G6354" s="64">
        <f t="shared" si="1726"/>
        <v>147.69300325267827</v>
      </c>
      <c r="H6354" s="64">
        <f t="shared" si="1723"/>
        <v>0</v>
      </c>
      <c r="I6354" s="64">
        <f t="shared" si="1723"/>
        <v>0</v>
      </c>
      <c r="J6354" s="64">
        <f t="shared" si="1723"/>
        <v>0</v>
      </c>
      <c r="K6354" s="64">
        <f t="shared" si="1723"/>
        <v>0</v>
      </c>
      <c r="L6354" s="64">
        <f t="shared" si="1723"/>
        <v>0</v>
      </c>
      <c r="M6354" s="64">
        <f t="shared" si="1723"/>
        <v>11.056854018721108</v>
      </c>
      <c r="N6354" s="64">
        <f t="shared" si="1723"/>
        <v>136.63614923395716</v>
      </c>
      <c r="O6354" s="121"/>
      <c r="P6354" s="177">
        <v>0</v>
      </c>
      <c r="Q6354" s="177">
        <v>0</v>
      </c>
      <c r="R6354" s="177">
        <v>0</v>
      </c>
      <c r="S6354" s="177">
        <v>0</v>
      </c>
      <c r="T6354" s="177">
        <v>0</v>
      </c>
      <c r="U6354" s="177">
        <v>0</v>
      </c>
      <c r="V6354" s="177">
        <v>0</v>
      </c>
      <c r="W6354" s="177">
        <v>0</v>
      </c>
      <c r="X6354" s="177">
        <v>0</v>
      </c>
      <c r="Y6354" s="177">
        <v>0</v>
      </c>
      <c r="Z6354" s="177">
        <v>0</v>
      </c>
      <c r="AA6354" s="177">
        <v>47.285917755525674</v>
      </c>
      <c r="AB6354" s="177">
        <v>48.563067294732953</v>
      </c>
      <c r="AC6354" s="177">
        <v>40.787164183698522</v>
      </c>
      <c r="AD6354" s="177">
        <v>0</v>
      </c>
      <c r="AE6354" s="177">
        <v>0</v>
      </c>
      <c r="AF6354" s="177">
        <v>11.056854018721108</v>
      </c>
      <c r="AG6354" s="177">
        <v>0</v>
      </c>
      <c r="AH6354" s="177">
        <v>0</v>
      </c>
      <c r="AI6354" s="177">
        <v>0</v>
      </c>
      <c r="AJ6354" s="177">
        <v>0</v>
      </c>
    </row>
    <row r="6355" spans="1:36" hidden="1" outlineLevel="1" x14ac:dyDescent="0.25">
      <c r="A6355" s="190">
        <f t="shared" si="1727"/>
        <v>2038</v>
      </c>
      <c r="B6355" s="55">
        <f t="shared" si="1728"/>
        <v>1</v>
      </c>
      <c r="C6355" s="55">
        <f t="shared" si="1729"/>
        <v>4</v>
      </c>
      <c r="D6355" s="55">
        <f t="shared" si="1724"/>
        <v>265</v>
      </c>
      <c r="F6355" s="63">
        <f t="shared" si="1717"/>
        <v>50406.166666666657</v>
      </c>
      <c r="G6355" s="64">
        <f t="shared" si="1726"/>
        <v>147.83023330806054</v>
      </c>
      <c r="H6355" s="64">
        <f t="shared" ref="H6355:N6364" si="1731">SUMIF($P$6:$AK$6,H$6,$P6355:$AK6355)</f>
        <v>0</v>
      </c>
      <c r="I6355" s="64">
        <f t="shared" si="1731"/>
        <v>0</v>
      </c>
      <c r="J6355" s="64">
        <f t="shared" si="1731"/>
        <v>0</v>
      </c>
      <c r="K6355" s="64">
        <f t="shared" si="1731"/>
        <v>0</v>
      </c>
      <c r="L6355" s="64">
        <f t="shared" si="1731"/>
        <v>0</v>
      </c>
      <c r="M6355" s="64">
        <f t="shared" si="1731"/>
        <v>11.625956799096461</v>
      </c>
      <c r="N6355" s="64">
        <f t="shared" si="1731"/>
        <v>136.20427650896409</v>
      </c>
      <c r="O6355" s="121"/>
      <c r="P6355" s="177">
        <v>0</v>
      </c>
      <c r="Q6355" s="177">
        <v>0</v>
      </c>
      <c r="R6355" s="177">
        <v>0</v>
      </c>
      <c r="S6355" s="177">
        <v>0</v>
      </c>
      <c r="T6355" s="177">
        <v>0</v>
      </c>
      <c r="U6355" s="177">
        <v>0</v>
      </c>
      <c r="V6355" s="177">
        <v>0</v>
      </c>
      <c r="W6355" s="177">
        <v>0</v>
      </c>
      <c r="X6355" s="177">
        <v>0</v>
      </c>
      <c r="Y6355" s="177">
        <v>0</v>
      </c>
      <c r="Z6355" s="177">
        <v>0</v>
      </c>
      <c r="AA6355" s="177">
        <v>46.612166456363873</v>
      </c>
      <c r="AB6355" s="177">
        <v>48.325226816082811</v>
      </c>
      <c r="AC6355" s="177">
        <v>41.266883236517415</v>
      </c>
      <c r="AD6355" s="177">
        <v>0</v>
      </c>
      <c r="AE6355" s="177">
        <v>0</v>
      </c>
      <c r="AF6355" s="177">
        <v>11.625956799096461</v>
      </c>
      <c r="AG6355" s="177">
        <v>0</v>
      </c>
      <c r="AH6355" s="177">
        <v>0</v>
      </c>
      <c r="AI6355" s="177">
        <v>0</v>
      </c>
      <c r="AJ6355" s="177">
        <v>0</v>
      </c>
    </row>
    <row r="6356" spans="1:36" hidden="1" outlineLevel="1" x14ac:dyDescent="0.25">
      <c r="A6356" s="190">
        <f t="shared" si="1727"/>
        <v>2038</v>
      </c>
      <c r="B6356" s="55">
        <f t="shared" si="1728"/>
        <v>1</v>
      </c>
      <c r="C6356" s="55">
        <f t="shared" si="1729"/>
        <v>5</v>
      </c>
      <c r="D6356" s="55">
        <f t="shared" si="1724"/>
        <v>265</v>
      </c>
      <c r="F6356" s="63">
        <f t="shared" si="1717"/>
        <v>50406.208333333321</v>
      </c>
      <c r="G6356" s="64">
        <f t="shared" si="1726"/>
        <v>148.63675707107507</v>
      </c>
      <c r="H6356" s="64">
        <f t="shared" si="1731"/>
        <v>0</v>
      </c>
      <c r="I6356" s="64">
        <f t="shared" si="1731"/>
        <v>0</v>
      </c>
      <c r="J6356" s="64">
        <f t="shared" si="1731"/>
        <v>0</v>
      </c>
      <c r="K6356" s="64">
        <f t="shared" si="1731"/>
        <v>0</v>
      </c>
      <c r="L6356" s="64">
        <f t="shared" si="1731"/>
        <v>0</v>
      </c>
      <c r="M6356" s="64">
        <f t="shared" si="1731"/>
        <v>10.812952827131673</v>
      </c>
      <c r="N6356" s="64">
        <f t="shared" si="1731"/>
        <v>137.82380424394339</v>
      </c>
      <c r="O6356" s="121"/>
      <c r="P6356" s="177">
        <v>0</v>
      </c>
      <c r="Q6356" s="177">
        <v>0</v>
      </c>
      <c r="R6356" s="177">
        <v>0</v>
      </c>
      <c r="S6356" s="177">
        <v>0</v>
      </c>
      <c r="T6356" s="177">
        <v>0</v>
      </c>
      <c r="U6356" s="177">
        <v>0</v>
      </c>
      <c r="V6356" s="177">
        <v>0</v>
      </c>
      <c r="W6356" s="177">
        <v>0</v>
      </c>
      <c r="X6356" s="177">
        <v>0</v>
      </c>
      <c r="Y6356" s="177">
        <v>0</v>
      </c>
      <c r="Z6356" s="177">
        <v>0</v>
      </c>
      <c r="AA6356" s="177">
        <v>46.503572255199771</v>
      </c>
      <c r="AB6356" s="177">
        <v>49.114239853220603</v>
      </c>
      <c r="AC6356" s="177">
        <v>42.205992135523012</v>
      </c>
      <c r="AD6356" s="177">
        <v>0</v>
      </c>
      <c r="AE6356" s="177">
        <v>0</v>
      </c>
      <c r="AF6356" s="177">
        <v>10.812952827131673</v>
      </c>
      <c r="AG6356" s="177">
        <v>0</v>
      </c>
      <c r="AH6356" s="177">
        <v>0</v>
      </c>
      <c r="AI6356" s="177">
        <v>0</v>
      </c>
      <c r="AJ6356" s="177">
        <v>0</v>
      </c>
    </row>
    <row r="6357" spans="1:36" hidden="1" outlineLevel="1" x14ac:dyDescent="0.25">
      <c r="A6357" s="190">
        <f t="shared" si="1727"/>
        <v>2038</v>
      </c>
      <c r="B6357" s="55">
        <f t="shared" si="1728"/>
        <v>1</v>
      </c>
      <c r="C6357" s="55">
        <f t="shared" si="1729"/>
        <v>6</v>
      </c>
      <c r="D6357" s="55">
        <f t="shared" si="1724"/>
        <v>265</v>
      </c>
      <c r="F6357" s="63">
        <f t="shared" si="1717"/>
        <v>50406.249999999985</v>
      </c>
      <c r="G6357" s="64">
        <f t="shared" si="1726"/>
        <v>153.85218879225386</v>
      </c>
      <c r="H6357" s="64">
        <f t="shared" si="1731"/>
        <v>0</v>
      </c>
      <c r="I6357" s="64">
        <f t="shared" si="1731"/>
        <v>0</v>
      </c>
      <c r="J6357" s="64">
        <f t="shared" si="1731"/>
        <v>0</v>
      </c>
      <c r="K6357" s="64">
        <f t="shared" si="1731"/>
        <v>0</v>
      </c>
      <c r="L6357" s="64">
        <f t="shared" si="1731"/>
        <v>0</v>
      </c>
      <c r="M6357" s="64">
        <f t="shared" si="1731"/>
        <v>11.707257196292939</v>
      </c>
      <c r="N6357" s="64">
        <f t="shared" si="1731"/>
        <v>142.14493159596091</v>
      </c>
      <c r="O6357" s="121"/>
      <c r="P6357" s="177">
        <v>0</v>
      </c>
      <c r="Q6357" s="177">
        <v>0</v>
      </c>
      <c r="R6357" s="177">
        <v>0</v>
      </c>
      <c r="S6357" s="177">
        <v>0</v>
      </c>
      <c r="T6357" s="177">
        <v>0</v>
      </c>
      <c r="U6357" s="177">
        <v>0</v>
      </c>
      <c r="V6357" s="177">
        <v>0</v>
      </c>
      <c r="W6357" s="177">
        <v>0</v>
      </c>
      <c r="X6357" s="177">
        <v>0</v>
      </c>
      <c r="Y6357" s="177">
        <v>0</v>
      </c>
      <c r="Z6357" s="177">
        <v>0</v>
      </c>
      <c r="AA6357" s="177">
        <v>48.094506773716375</v>
      </c>
      <c r="AB6357" s="177">
        <v>50.84689888059269</v>
      </c>
      <c r="AC6357" s="177">
        <v>43.203525941651847</v>
      </c>
      <c r="AD6357" s="177">
        <v>0</v>
      </c>
      <c r="AE6357" s="177">
        <v>0</v>
      </c>
      <c r="AF6357" s="177">
        <v>11.707257196292939</v>
      </c>
      <c r="AG6357" s="177">
        <v>0</v>
      </c>
      <c r="AH6357" s="177">
        <v>0</v>
      </c>
      <c r="AI6357" s="177">
        <v>0</v>
      </c>
      <c r="AJ6357" s="177">
        <v>0</v>
      </c>
    </row>
    <row r="6358" spans="1:36" hidden="1" outlineLevel="1" x14ac:dyDescent="0.25">
      <c r="A6358" s="190">
        <f t="shared" si="1727"/>
        <v>2038</v>
      </c>
      <c r="B6358" s="55">
        <f t="shared" si="1728"/>
        <v>1</v>
      </c>
      <c r="C6358" s="55">
        <f t="shared" si="1729"/>
        <v>7</v>
      </c>
      <c r="D6358" s="55">
        <f t="shared" si="1724"/>
        <v>265</v>
      </c>
      <c r="F6358" s="63">
        <f t="shared" si="1717"/>
        <v>50406.29166666665</v>
      </c>
      <c r="G6358" s="64">
        <f t="shared" si="1726"/>
        <v>154.2792576002698</v>
      </c>
      <c r="H6358" s="64">
        <f t="shared" si="1731"/>
        <v>0</v>
      </c>
      <c r="I6358" s="64">
        <f t="shared" si="1731"/>
        <v>0</v>
      </c>
      <c r="J6358" s="64">
        <f t="shared" si="1731"/>
        <v>0</v>
      </c>
      <c r="K6358" s="64">
        <f t="shared" si="1731"/>
        <v>0</v>
      </c>
      <c r="L6358" s="64">
        <f t="shared" si="1731"/>
        <v>0</v>
      </c>
      <c r="M6358" s="64">
        <f t="shared" si="1731"/>
        <v>11.707257196292939</v>
      </c>
      <c r="N6358" s="64">
        <f t="shared" si="1731"/>
        <v>142.57200040397686</v>
      </c>
      <c r="O6358" s="121"/>
      <c r="P6358" s="177">
        <v>0</v>
      </c>
      <c r="Q6358" s="177">
        <v>0</v>
      </c>
      <c r="R6358" s="177">
        <v>0</v>
      </c>
      <c r="S6358" s="177">
        <v>0</v>
      </c>
      <c r="T6358" s="177">
        <v>0</v>
      </c>
      <c r="U6358" s="177">
        <v>0</v>
      </c>
      <c r="V6358" s="177">
        <v>0</v>
      </c>
      <c r="W6358" s="177">
        <v>0</v>
      </c>
      <c r="X6358" s="177">
        <v>0</v>
      </c>
      <c r="Y6358" s="177">
        <v>0</v>
      </c>
      <c r="Z6358" s="177">
        <v>0</v>
      </c>
      <c r="AA6358" s="177">
        <v>48.133035211797932</v>
      </c>
      <c r="AB6358" s="177">
        <v>50.386170710662057</v>
      </c>
      <c r="AC6358" s="177">
        <v>44.052794481516884</v>
      </c>
      <c r="AD6358" s="177">
        <v>0</v>
      </c>
      <c r="AE6358" s="177">
        <v>0</v>
      </c>
      <c r="AF6358" s="177">
        <v>11.707257196292939</v>
      </c>
      <c r="AG6358" s="177">
        <v>0</v>
      </c>
      <c r="AH6358" s="177">
        <v>0</v>
      </c>
      <c r="AI6358" s="177">
        <v>0</v>
      </c>
      <c r="AJ6358" s="177">
        <v>0</v>
      </c>
    </row>
    <row r="6359" spans="1:36" hidden="1" outlineLevel="1" x14ac:dyDescent="0.25">
      <c r="A6359" s="190">
        <f t="shared" si="1727"/>
        <v>2038</v>
      </c>
      <c r="B6359" s="55">
        <f t="shared" si="1728"/>
        <v>1</v>
      </c>
      <c r="C6359" s="55">
        <f t="shared" si="1729"/>
        <v>8</v>
      </c>
      <c r="D6359" s="55">
        <f t="shared" si="1724"/>
        <v>265</v>
      </c>
      <c r="F6359" s="63">
        <f t="shared" si="1717"/>
        <v>50406.333333333314</v>
      </c>
      <c r="G6359" s="64">
        <f t="shared" si="1726"/>
        <v>152.60896745378898</v>
      </c>
      <c r="H6359" s="64">
        <f t="shared" si="1731"/>
        <v>0</v>
      </c>
      <c r="I6359" s="64">
        <f t="shared" si="1731"/>
        <v>0</v>
      </c>
      <c r="J6359" s="64">
        <f t="shared" si="1731"/>
        <v>0</v>
      </c>
      <c r="K6359" s="64">
        <f t="shared" si="1731"/>
        <v>0</v>
      </c>
      <c r="L6359" s="64">
        <f t="shared" si="1731"/>
        <v>0</v>
      </c>
      <c r="M6359" s="64">
        <f t="shared" si="1731"/>
        <v>10.731652429935195</v>
      </c>
      <c r="N6359" s="64">
        <f t="shared" si="1731"/>
        <v>141.87731502385378</v>
      </c>
      <c r="O6359" s="121"/>
      <c r="P6359" s="177">
        <v>0</v>
      </c>
      <c r="Q6359" s="177">
        <v>0</v>
      </c>
      <c r="R6359" s="177">
        <v>0</v>
      </c>
      <c r="S6359" s="177">
        <v>0</v>
      </c>
      <c r="T6359" s="177">
        <v>0</v>
      </c>
      <c r="U6359" s="177">
        <v>0</v>
      </c>
      <c r="V6359" s="177">
        <v>0</v>
      </c>
      <c r="W6359" s="177">
        <v>0</v>
      </c>
      <c r="X6359" s="177">
        <v>0</v>
      </c>
      <c r="Y6359" s="177">
        <v>0</v>
      </c>
      <c r="Z6359" s="177">
        <v>0</v>
      </c>
      <c r="AA6359" s="177">
        <v>48.983872303763235</v>
      </c>
      <c r="AB6359" s="177">
        <v>48.461318275711022</v>
      </c>
      <c r="AC6359" s="177">
        <v>44.432124444379539</v>
      </c>
      <c r="AD6359" s="177">
        <v>0</v>
      </c>
      <c r="AE6359" s="177">
        <v>0</v>
      </c>
      <c r="AF6359" s="177">
        <v>10.731652429935195</v>
      </c>
      <c r="AG6359" s="177">
        <v>0</v>
      </c>
      <c r="AH6359" s="177">
        <v>0</v>
      </c>
      <c r="AI6359" s="177">
        <v>0</v>
      </c>
      <c r="AJ6359" s="177">
        <v>0</v>
      </c>
    </row>
    <row r="6360" spans="1:36" hidden="1" outlineLevel="1" x14ac:dyDescent="0.25">
      <c r="A6360" s="190">
        <f t="shared" si="1727"/>
        <v>2038</v>
      </c>
      <c r="B6360" s="55">
        <f t="shared" si="1728"/>
        <v>1</v>
      </c>
      <c r="C6360" s="55">
        <f t="shared" si="1729"/>
        <v>9</v>
      </c>
      <c r="D6360" s="55">
        <f t="shared" si="1724"/>
        <v>265</v>
      </c>
      <c r="F6360" s="63">
        <f t="shared" si="1717"/>
        <v>50406.374999999978</v>
      </c>
      <c r="G6360" s="64">
        <f t="shared" si="1726"/>
        <v>153.29064716509188</v>
      </c>
      <c r="H6360" s="64">
        <f t="shared" si="1731"/>
        <v>0</v>
      </c>
      <c r="I6360" s="64">
        <f t="shared" si="1731"/>
        <v>0</v>
      </c>
      <c r="J6360" s="64">
        <f t="shared" si="1731"/>
        <v>0</v>
      </c>
      <c r="K6360" s="64">
        <f t="shared" si="1731"/>
        <v>0</v>
      </c>
      <c r="L6360" s="64">
        <f t="shared" si="1731"/>
        <v>0</v>
      </c>
      <c r="M6360" s="64">
        <f t="shared" si="1731"/>
        <v>10.40645084114928</v>
      </c>
      <c r="N6360" s="64">
        <f t="shared" si="1731"/>
        <v>142.8841963239426</v>
      </c>
      <c r="O6360" s="121"/>
      <c r="P6360" s="177">
        <v>0</v>
      </c>
      <c r="Q6360" s="177">
        <v>0</v>
      </c>
      <c r="R6360" s="177">
        <v>0</v>
      </c>
      <c r="S6360" s="177">
        <v>0</v>
      </c>
      <c r="T6360" s="177">
        <v>0</v>
      </c>
      <c r="U6360" s="177">
        <v>0</v>
      </c>
      <c r="V6360" s="177">
        <v>0</v>
      </c>
      <c r="W6360" s="177">
        <v>0</v>
      </c>
      <c r="X6360" s="177">
        <v>0</v>
      </c>
      <c r="Y6360" s="177">
        <v>0</v>
      </c>
      <c r="Z6360" s="177">
        <v>0</v>
      </c>
      <c r="AA6360" s="177">
        <v>50.203229269364087</v>
      </c>
      <c r="AB6360" s="177">
        <v>47.43053767162646</v>
      </c>
      <c r="AC6360" s="177">
        <v>45.250429382952078</v>
      </c>
      <c r="AD6360" s="177">
        <v>0</v>
      </c>
      <c r="AE6360" s="177">
        <v>0</v>
      </c>
      <c r="AF6360" s="177">
        <v>10.40645084114928</v>
      </c>
      <c r="AG6360" s="177">
        <v>0</v>
      </c>
      <c r="AH6360" s="177">
        <v>0</v>
      </c>
      <c r="AI6360" s="177">
        <v>0</v>
      </c>
      <c r="AJ6360" s="177">
        <v>0</v>
      </c>
    </row>
    <row r="6361" spans="1:36" hidden="1" outlineLevel="1" x14ac:dyDescent="0.25">
      <c r="A6361" s="190">
        <f t="shared" si="1727"/>
        <v>2038</v>
      </c>
      <c r="B6361" s="55">
        <f t="shared" si="1728"/>
        <v>1</v>
      </c>
      <c r="C6361" s="55">
        <f t="shared" si="1729"/>
        <v>10</v>
      </c>
      <c r="D6361" s="55">
        <f t="shared" si="1724"/>
        <v>265</v>
      </c>
      <c r="F6361" s="63">
        <f t="shared" si="1717"/>
        <v>50406.416666666642</v>
      </c>
      <c r="G6361" s="64">
        <f t="shared" si="1726"/>
        <v>151.17805085852382</v>
      </c>
      <c r="H6361" s="64">
        <f t="shared" si="1731"/>
        <v>0</v>
      </c>
      <c r="I6361" s="64">
        <f t="shared" si="1731"/>
        <v>0</v>
      </c>
      <c r="J6361" s="64">
        <f t="shared" si="1731"/>
        <v>0</v>
      </c>
      <c r="K6361" s="64">
        <f t="shared" si="1731"/>
        <v>0</v>
      </c>
      <c r="L6361" s="64">
        <f t="shared" si="1731"/>
        <v>0</v>
      </c>
      <c r="M6361" s="64">
        <f t="shared" si="1731"/>
        <v>9.6747472663809724</v>
      </c>
      <c r="N6361" s="64">
        <f t="shared" si="1731"/>
        <v>141.50330359214286</v>
      </c>
      <c r="O6361" s="121"/>
      <c r="P6361" s="177">
        <v>0</v>
      </c>
      <c r="Q6361" s="177">
        <v>0</v>
      </c>
      <c r="R6361" s="177">
        <v>0</v>
      </c>
      <c r="S6361" s="177">
        <v>0</v>
      </c>
      <c r="T6361" s="177">
        <v>0</v>
      </c>
      <c r="U6361" s="177">
        <v>0</v>
      </c>
      <c r="V6361" s="177">
        <v>0</v>
      </c>
      <c r="W6361" s="177">
        <v>0</v>
      </c>
      <c r="X6361" s="177">
        <v>0</v>
      </c>
      <c r="Y6361" s="177">
        <v>0</v>
      </c>
      <c r="Z6361" s="177">
        <v>0</v>
      </c>
      <c r="AA6361" s="177">
        <v>49.580109966543105</v>
      </c>
      <c r="AB6361" s="177">
        <v>45.820210559962916</v>
      </c>
      <c r="AC6361" s="177">
        <v>46.10298306563682</v>
      </c>
      <c r="AD6361" s="177">
        <v>0</v>
      </c>
      <c r="AE6361" s="177">
        <v>0</v>
      </c>
      <c r="AF6361" s="177">
        <v>9.6747472663809724</v>
      </c>
      <c r="AG6361" s="177">
        <v>0</v>
      </c>
      <c r="AH6361" s="177">
        <v>0</v>
      </c>
      <c r="AI6361" s="177">
        <v>0</v>
      </c>
      <c r="AJ6361" s="177">
        <v>0</v>
      </c>
    </row>
    <row r="6362" spans="1:36" hidden="1" outlineLevel="1" x14ac:dyDescent="0.25">
      <c r="A6362" s="190">
        <f t="shared" si="1727"/>
        <v>2038</v>
      </c>
      <c r="B6362" s="55">
        <f t="shared" si="1728"/>
        <v>1</v>
      </c>
      <c r="C6362" s="55">
        <f t="shared" si="1729"/>
        <v>11</v>
      </c>
      <c r="D6362" s="55">
        <f t="shared" si="1724"/>
        <v>265</v>
      </c>
      <c r="F6362" s="63">
        <f t="shared" si="1717"/>
        <v>50406.458333333307</v>
      </c>
      <c r="G6362" s="64">
        <f t="shared" si="1726"/>
        <v>150.70253860329893</v>
      </c>
      <c r="H6362" s="64">
        <f t="shared" si="1731"/>
        <v>0</v>
      </c>
      <c r="I6362" s="64">
        <f t="shared" si="1731"/>
        <v>0</v>
      </c>
      <c r="J6362" s="64">
        <f t="shared" si="1731"/>
        <v>0</v>
      </c>
      <c r="K6362" s="64">
        <f t="shared" si="1731"/>
        <v>0</v>
      </c>
      <c r="L6362" s="64">
        <f t="shared" si="1731"/>
        <v>0</v>
      </c>
      <c r="M6362" s="64">
        <f t="shared" si="1731"/>
        <v>10.162549649559843</v>
      </c>
      <c r="N6362" s="64">
        <f t="shared" si="1731"/>
        <v>140.53998895373908</v>
      </c>
      <c r="O6362" s="121"/>
      <c r="P6362" s="177">
        <v>0</v>
      </c>
      <c r="Q6362" s="177">
        <v>0</v>
      </c>
      <c r="R6362" s="177">
        <v>0</v>
      </c>
      <c r="S6362" s="177">
        <v>0</v>
      </c>
      <c r="T6362" s="177">
        <v>0</v>
      </c>
      <c r="U6362" s="177">
        <v>0</v>
      </c>
      <c r="V6362" s="177">
        <v>0</v>
      </c>
      <c r="W6362" s="177">
        <v>0</v>
      </c>
      <c r="X6362" s="177">
        <v>0</v>
      </c>
      <c r="Y6362" s="177">
        <v>0</v>
      </c>
      <c r="Z6362" s="177">
        <v>0</v>
      </c>
      <c r="AA6362" s="177">
        <v>49.397404735199515</v>
      </c>
      <c r="AB6362" s="177">
        <v>45.695278619557307</v>
      </c>
      <c r="AC6362" s="177">
        <v>45.447305598982275</v>
      </c>
      <c r="AD6362" s="177">
        <v>0</v>
      </c>
      <c r="AE6362" s="177">
        <v>0</v>
      </c>
      <c r="AF6362" s="177">
        <v>10.162549649559843</v>
      </c>
      <c r="AG6362" s="177">
        <v>0</v>
      </c>
      <c r="AH6362" s="177">
        <v>0</v>
      </c>
      <c r="AI6362" s="177">
        <v>0</v>
      </c>
      <c r="AJ6362" s="177">
        <v>0</v>
      </c>
    </row>
    <row r="6363" spans="1:36" hidden="1" outlineLevel="1" x14ac:dyDescent="0.25">
      <c r="A6363" s="190">
        <f t="shared" si="1727"/>
        <v>2038</v>
      </c>
      <c r="B6363" s="55">
        <f t="shared" si="1728"/>
        <v>1</v>
      </c>
      <c r="C6363" s="55">
        <f t="shared" si="1729"/>
        <v>12</v>
      </c>
      <c r="D6363" s="55">
        <f t="shared" si="1724"/>
        <v>265</v>
      </c>
      <c r="F6363" s="63">
        <f t="shared" si="1717"/>
        <v>50406.499999999971</v>
      </c>
      <c r="G6363" s="64">
        <f t="shared" si="1726"/>
        <v>149.92019275839806</v>
      </c>
      <c r="H6363" s="64">
        <f t="shared" si="1731"/>
        <v>0</v>
      </c>
      <c r="I6363" s="64">
        <f t="shared" si="1731"/>
        <v>0</v>
      </c>
      <c r="J6363" s="64">
        <f t="shared" si="1731"/>
        <v>0</v>
      </c>
      <c r="K6363" s="64">
        <f t="shared" si="1731"/>
        <v>0</v>
      </c>
      <c r="L6363" s="64">
        <f t="shared" si="1731"/>
        <v>0</v>
      </c>
      <c r="M6363" s="64">
        <f t="shared" si="1731"/>
        <v>10.40645084114928</v>
      </c>
      <c r="N6363" s="64">
        <f t="shared" si="1731"/>
        <v>139.51374191724878</v>
      </c>
      <c r="O6363" s="121"/>
      <c r="P6363" s="177">
        <v>0</v>
      </c>
      <c r="Q6363" s="177">
        <v>0</v>
      </c>
      <c r="R6363" s="177">
        <v>0</v>
      </c>
      <c r="S6363" s="177">
        <v>0</v>
      </c>
      <c r="T6363" s="177">
        <v>0</v>
      </c>
      <c r="U6363" s="177">
        <v>0</v>
      </c>
      <c r="V6363" s="177">
        <v>0</v>
      </c>
      <c r="W6363" s="177">
        <v>0</v>
      </c>
      <c r="X6363" s="177">
        <v>0</v>
      </c>
      <c r="Y6363" s="177">
        <v>0</v>
      </c>
      <c r="Z6363" s="177">
        <v>0</v>
      </c>
      <c r="AA6363" s="177">
        <v>49.750327313233939</v>
      </c>
      <c r="AB6363" s="177">
        <v>45.030039435740491</v>
      </c>
      <c r="AC6363" s="177">
        <v>44.733375168274357</v>
      </c>
      <c r="AD6363" s="177">
        <v>0</v>
      </c>
      <c r="AE6363" s="177">
        <v>0</v>
      </c>
      <c r="AF6363" s="177">
        <v>10.40645084114928</v>
      </c>
      <c r="AG6363" s="177">
        <v>0</v>
      </c>
      <c r="AH6363" s="177">
        <v>0</v>
      </c>
      <c r="AI6363" s="177">
        <v>0</v>
      </c>
      <c r="AJ6363" s="177">
        <v>0</v>
      </c>
    </row>
    <row r="6364" spans="1:36" hidden="1" outlineLevel="1" x14ac:dyDescent="0.25">
      <c r="A6364" s="190">
        <f t="shared" si="1727"/>
        <v>2038</v>
      </c>
      <c r="B6364" s="55">
        <f t="shared" si="1728"/>
        <v>1</v>
      </c>
      <c r="C6364" s="55">
        <f t="shared" si="1729"/>
        <v>13</v>
      </c>
      <c r="D6364" s="55">
        <f t="shared" si="1724"/>
        <v>265</v>
      </c>
      <c r="F6364" s="63">
        <f t="shared" si="1717"/>
        <v>50406.541666666635</v>
      </c>
      <c r="G6364" s="64">
        <f t="shared" si="1726"/>
        <v>147.85466882963726</v>
      </c>
      <c r="H6364" s="64">
        <f t="shared" si="1731"/>
        <v>0</v>
      </c>
      <c r="I6364" s="64">
        <f t="shared" si="1731"/>
        <v>0</v>
      </c>
      <c r="J6364" s="64">
        <f t="shared" si="1731"/>
        <v>0</v>
      </c>
      <c r="K6364" s="64">
        <f t="shared" si="1731"/>
        <v>0</v>
      </c>
      <c r="L6364" s="64">
        <f t="shared" si="1731"/>
        <v>0</v>
      </c>
      <c r="M6364" s="64">
        <f t="shared" si="1731"/>
        <v>10.569051635542234</v>
      </c>
      <c r="N6364" s="64">
        <f t="shared" si="1731"/>
        <v>137.28561719409504</v>
      </c>
      <c r="O6364" s="121"/>
      <c r="P6364" s="177">
        <v>0</v>
      </c>
      <c r="Q6364" s="177">
        <v>0</v>
      </c>
      <c r="R6364" s="177">
        <v>0</v>
      </c>
      <c r="S6364" s="177">
        <v>0</v>
      </c>
      <c r="T6364" s="177">
        <v>0</v>
      </c>
      <c r="U6364" s="177">
        <v>0</v>
      </c>
      <c r="V6364" s="177">
        <v>0</v>
      </c>
      <c r="W6364" s="177">
        <v>0</v>
      </c>
      <c r="X6364" s="177">
        <v>0</v>
      </c>
      <c r="Y6364" s="177">
        <v>0</v>
      </c>
      <c r="Z6364" s="177">
        <v>0</v>
      </c>
      <c r="AA6364" s="177">
        <v>47.767587452070998</v>
      </c>
      <c r="AB6364" s="177">
        <v>44.751386693849071</v>
      </c>
      <c r="AC6364" s="177">
        <v>44.766643048174984</v>
      </c>
      <c r="AD6364" s="177">
        <v>0</v>
      </c>
      <c r="AE6364" s="177">
        <v>0</v>
      </c>
      <c r="AF6364" s="177">
        <v>10.569051635542234</v>
      </c>
      <c r="AG6364" s="177">
        <v>0</v>
      </c>
      <c r="AH6364" s="177">
        <v>0</v>
      </c>
      <c r="AI6364" s="177">
        <v>0</v>
      </c>
      <c r="AJ6364" s="177">
        <v>0</v>
      </c>
    </row>
    <row r="6365" spans="1:36" hidden="1" outlineLevel="1" x14ac:dyDescent="0.25">
      <c r="A6365" s="190">
        <f t="shared" si="1727"/>
        <v>2038</v>
      </c>
      <c r="B6365" s="55">
        <f t="shared" si="1728"/>
        <v>1</v>
      </c>
      <c r="C6365" s="55">
        <f t="shared" si="1729"/>
        <v>14</v>
      </c>
      <c r="D6365" s="55">
        <f t="shared" si="1724"/>
        <v>265</v>
      </c>
      <c r="F6365" s="63">
        <f t="shared" si="1717"/>
        <v>50406.583333333299</v>
      </c>
      <c r="G6365" s="64">
        <f t="shared" si="1726"/>
        <v>149.48791678682187</v>
      </c>
      <c r="H6365" s="64">
        <f t="shared" ref="H6365:N6374" si="1732">SUMIF($P$6:$AK$6,H$6,$P6365:$AK6365)</f>
        <v>0</v>
      </c>
      <c r="I6365" s="64">
        <f t="shared" si="1732"/>
        <v>0</v>
      </c>
      <c r="J6365" s="64">
        <f t="shared" si="1732"/>
        <v>0</v>
      </c>
      <c r="K6365" s="64">
        <f t="shared" si="1732"/>
        <v>0</v>
      </c>
      <c r="L6365" s="64">
        <f t="shared" si="1732"/>
        <v>0</v>
      </c>
      <c r="M6365" s="64">
        <f t="shared" si="1732"/>
        <v>10.325150443952801</v>
      </c>
      <c r="N6365" s="64">
        <f t="shared" si="1732"/>
        <v>139.16276634286908</v>
      </c>
      <c r="O6365" s="121"/>
      <c r="P6365" s="177">
        <v>0</v>
      </c>
      <c r="Q6365" s="177">
        <v>0</v>
      </c>
      <c r="R6365" s="177">
        <v>0</v>
      </c>
      <c r="S6365" s="177">
        <v>0</v>
      </c>
      <c r="T6365" s="177">
        <v>0</v>
      </c>
      <c r="U6365" s="177">
        <v>0</v>
      </c>
      <c r="V6365" s="177">
        <v>0</v>
      </c>
      <c r="W6365" s="177">
        <v>0</v>
      </c>
      <c r="X6365" s="177">
        <v>0</v>
      </c>
      <c r="Y6365" s="177">
        <v>0</v>
      </c>
      <c r="Z6365" s="177">
        <v>0</v>
      </c>
      <c r="AA6365" s="177">
        <v>49.929092755602596</v>
      </c>
      <c r="AB6365" s="177">
        <v>43.983466573352672</v>
      </c>
      <c r="AC6365" s="177">
        <v>45.250207013913823</v>
      </c>
      <c r="AD6365" s="177">
        <v>0</v>
      </c>
      <c r="AE6365" s="177">
        <v>0</v>
      </c>
      <c r="AF6365" s="177">
        <v>10.325150443952801</v>
      </c>
      <c r="AG6365" s="177">
        <v>0</v>
      </c>
      <c r="AH6365" s="177">
        <v>0</v>
      </c>
      <c r="AI6365" s="177">
        <v>0</v>
      </c>
      <c r="AJ6365" s="177">
        <v>0</v>
      </c>
    </row>
    <row r="6366" spans="1:36" hidden="1" outlineLevel="1" x14ac:dyDescent="0.25">
      <c r="A6366" s="190">
        <f t="shared" si="1727"/>
        <v>2038</v>
      </c>
      <c r="B6366" s="55">
        <f t="shared" si="1728"/>
        <v>1</v>
      </c>
      <c r="C6366" s="55">
        <f t="shared" si="1729"/>
        <v>15</v>
      </c>
      <c r="D6366" s="55">
        <f t="shared" si="1724"/>
        <v>265</v>
      </c>
      <c r="F6366" s="63">
        <f t="shared" si="1717"/>
        <v>50406.624999999964</v>
      </c>
      <c r="G6366" s="64">
        <f t="shared" si="1726"/>
        <v>149.72797151963573</v>
      </c>
      <c r="H6366" s="64">
        <f t="shared" si="1732"/>
        <v>0</v>
      </c>
      <c r="I6366" s="64">
        <f t="shared" si="1732"/>
        <v>0</v>
      </c>
      <c r="J6366" s="64">
        <f t="shared" si="1732"/>
        <v>0</v>
      </c>
      <c r="K6366" s="64">
        <f t="shared" si="1732"/>
        <v>0</v>
      </c>
      <c r="L6366" s="64">
        <f t="shared" si="1732"/>
        <v>0</v>
      </c>
      <c r="M6366" s="64">
        <f t="shared" si="1732"/>
        <v>9.9186484579704057</v>
      </c>
      <c r="N6366" s="64">
        <f t="shared" si="1732"/>
        <v>139.80932306166531</v>
      </c>
      <c r="O6366" s="121"/>
      <c r="P6366" s="177">
        <v>0</v>
      </c>
      <c r="Q6366" s="177">
        <v>0</v>
      </c>
      <c r="R6366" s="177">
        <v>0</v>
      </c>
      <c r="S6366" s="177">
        <v>0</v>
      </c>
      <c r="T6366" s="177">
        <v>0</v>
      </c>
      <c r="U6366" s="177">
        <v>0</v>
      </c>
      <c r="V6366" s="177">
        <v>0</v>
      </c>
      <c r="W6366" s="177">
        <v>0</v>
      </c>
      <c r="X6366" s="177">
        <v>0</v>
      </c>
      <c r="Y6366" s="177">
        <v>0</v>
      </c>
      <c r="Z6366" s="177">
        <v>0</v>
      </c>
      <c r="AA6366" s="177">
        <v>50.203328965048925</v>
      </c>
      <c r="AB6366" s="177">
        <v>44.53008047598945</v>
      </c>
      <c r="AC6366" s="177">
        <v>45.075913620626942</v>
      </c>
      <c r="AD6366" s="177">
        <v>0</v>
      </c>
      <c r="AE6366" s="177">
        <v>0</v>
      </c>
      <c r="AF6366" s="177">
        <v>9.9186484579704057</v>
      </c>
      <c r="AG6366" s="177">
        <v>0</v>
      </c>
      <c r="AH6366" s="177">
        <v>0</v>
      </c>
      <c r="AI6366" s="177">
        <v>0</v>
      </c>
      <c r="AJ6366" s="177">
        <v>0</v>
      </c>
    </row>
    <row r="6367" spans="1:36" hidden="1" outlineLevel="1" x14ac:dyDescent="0.25">
      <c r="A6367" s="190">
        <f t="shared" si="1727"/>
        <v>2038</v>
      </c>
      <c r="B6367" s="55">
        <f t="shared" si="1728"/>
        <v>1</v>
      </c>
      <c r="C6367" s="55">
        <f t="shared" si="1729"/>
        <v>16</v>
      </c>
      <c r="D6367" s="55">
        <f t="shared" si="1724"/>
        <v>265</v>
      </c>
      <c r="F6367" s="63">
        <f t="shared" si="1717"/>
        <v>50406.666666666628</v>
      </c>
      <c r="G6367" s="64">
        <f t="shared" si="1726"/>
        <v>148.59749787836404</v>
      </c>
      <c r="H6367" s="64">
        <f t="shared" si="1732"/>
        <v>0</v>
      </c>
      <c r="I6367" s="64">
        <f t="shared" si="1732"/>
        <v>0</v>
      </c>
      <c r="J6367" s="64">
        <f t="shared" si="1732"/>
        <v>0</v>
      </c>
      <c r="K6367" s="64">
        <f t="shared" si="1732"/>
        <v>0</v>
      </c>
      <c r="L6367" s="64">
        <f t="shared" si="1732"/>
        <v>0</v>
      </c>
      <c r="M6367" s="64">
        <f t="shared" si="1732"/>
        <v>10.081249252363362</v>
      </c>
      <c r="N6367" s="64">
        <f t="shared" si="1732"/>
        <v>138.51624862600067</v>
      </c>
      <c r="O6367" s="121"/>
      <c r="P6367" s="177">
        <v>0</v>
      </c>
      <c r="Q6367" s="177">
        <v>0</v>
      </c>
      <c r="R6367" s="177">
        <v>0</v>
      </c>
      <c r="S6367" s="177">
        <v>0</v>
      </c>
      <c r="T6367" s="177">
        <v>0</v>
      </c>
      <c r="U6367" s="177">
        <v>0</v>
      </c>
      <c r="V6367" s="177">
        <v>0</v>
      </c>
      <c r="W6367" s="177">
        <v>0</v>
      </c>
      <c r="X6367" s="177">
        <v>0</v>
      </c>
      <c r="Y6367" s="177">
        <v>0</v>
      </c>
      <c r="Z6367" s="177">
        <v>0</v>
      </c>
      <c r="AA6367" s="177">
        <v>50.004177968614172</v>
      </c>
      <c r="AB6367" s="177">
        <v>44.192423641807054</v>
      </c>
      <c r="AC6367" s="177">
        <v>44.319647015579449</v>
      </c>
      <c r="AD6367" s="177">
        <v>0</v>
      </c>
      <c r="AE6367" s="177">
        <v>0</v>
      </c>
      <c r="AF6367" s="177">
        <v>10.081249252363362</v>
      </c>
      <c r="AG6367" s="177">
        <v>0</v>
      </c>
      <c r="AH6367" s="177">
        <v>0</v>
      </c>
      <c r="AI6367" s="177">
        <v>0</v>
      </c>
      <c r="AJ6367" s="177">
        <v>0</v>
      </c>
    </row>
    <row r="6368" spans="1:36" hidden="1" outlineLevel="1" x14ac:dyDescent="0.25">
      <c r="A6368" s="190">
        <f t="shared" si="1727"/>
        <v>2038</v>
      </c>
      <c r="B6368" s="55">
        <f t="shared" si="1728"/>
        <v>1</v>
      </c>
      <c r="C6368" s="55">
        <f t="shared" si="1729"/>
        <v>17</v>
      </c>
      <c r="D6368" s="55">
        <f t="shared" si="1724"/>
        <v>265</v>
      </c>
      <c r="F6368" s="63">
        <f t="shared" si="1717"/>
        <v>50406.708333333292</v>
      </c>
      <c r="G6368" s="64">
        <f t="shared" si="1726"/>
        <v>149.76086487516892</v>
      </c>
      <c r="H6368" s="64">
        <f t="shared" si="1732"/>
        <v>0</v>
      </c>
      <c r="I6368" s="64">
        <f t="shared" si="1732"/>
        <v>0</v>
      </c>
      <c r="J6368" s="64">
        <f t="shared" si="1732"/>
        <v>0</v>
      </c>
      <c r="K6368" s="64">
        <f t="shared" si="1732"/>
        <v>0</v>
      </c>
      <c r="L6368" s="64">
        <f t="shared" si="1732"/>
        <v>0</v>
      </c>
      <c r="M6368" s="64">
        <f t="shared" si="1732"/>
        <v>10.24385004675632</v>
      </c>
      <c r="N6368" s="64">
        <f t="shared" si="1732"/>
        <v>139.51701482841261</v>
      </c>
      <c r="O6368" s="121"/>
      <c r="P6368" s="177">
        <v>0</v>
      </c>
      <c r="Q6368" s="177">
        <v>0</v>
      </c>
      <c r="R6368" s="177">
        <v>0</v>
      </c>
      <c r="S6368" s="177">
        <v>0</v>
      </c>
      <c r="T6368" s="177">
        <v>0</v>
      </c>
      <c r="U6368" s="177">
        <v>0</v>
      </c>
      <c r="V6368" s="177">
        <v>0</v>
      </c>
      <c r="W6368" s="177">
        <v>0</v>
      </c>
      <c r="X6368" s="177">
        <v>0</v>
      </c>
      <c r="Y6368" s="177">
        <v>0</v>
      </c>
      <c r="Z6368" s="177">
        <v>0</v>
      </c>
      <c r="AA6368" s="177">
        <v>49.832981730705754</v>
      </c>
      <c r="AB6368" s="177">
        <v>45.703016333967369</v>
      </c>
      <c r="AC6368" s="177">
        <v>43.98101676373949</v>
      </c>
      <c r="AD6368" s="177">
        <v>0</v>
      </c>
      <c r="AE6368" s="177">
        <v>0</v>
      </c>
      <c r="AF6368" s="177">
        <v>10.24385004675632</v>
      </c>
      <c r="AG6368" s="177">
        <v>0</v>
      </c>
      <c r="AH6368" s="177">
        <v>0</v>
      </c>
      <c r="AI6368" s="177">
        <v>0</v>
      </c>
      <c r="AJ6368" s="177">
        <v>0</v>
      </c>
    </row>
    <row r="6369" spans="1:36" hidden="1" outlineLevel="1" x14ac:dyDescent="0.25">
      <c r="A6369" s="190">
        <f t="shared" si="1727"/>
        <v>2038</v>
      </c>
      <c r="B6369" s="55">
        <f t="shared" si="1728"/>
        <v>1</v>
      </c>
      <c r="C6369" s="55">
        <f t="shared" si="1729"/>
        <v>18</v>
      </c>
      <c r="D6369" s="55">
        <f t="shared" si="1724"/>
        <v>265</v>
      </c>
      <c r="F6369" s="63">
        <f t="shared" si="1717"/>
        <v>50406.749999999956</v>
      </c>
      <c r="G6369" s="64">
        <f t="shared" si="1726"/>
        <v>149.68264333739739</v>
      </c>
      <c r="H6369" s="64">
        <f t="shared" si="1732"/>
        <v>0</v>
      </c>
      <c r="I6369" s="64">
        <f t="shared" si="1732"/>
        <v>0</v>
      </c>
      <c r="J6369" s="64">
        <f t="shared" si="1732"/>
        <v>0</v>
      </c>
      <c r="K6369" s="64">
        <f t="shared" si="1732"/>
        <v>0</v>
      </c>
      <c r="L6369" s="64">
        <f t="shared" si="1732"/>
        <v>0</v>
      </c>
      <c r="M6369" s="64">
        <f t="shared" si="1732"/>
        <v>11.300755210310541</v>
      </c>
      <c r="N6369" s="64">
        <f t="shared" si="1732"/>
        <v>138.38188812708685</v>
      </c>
      <c r="O6369" s="121"/>
      <c r="P6369" s="177">
        <v>0</v>
      </c>
      <c r="Q6369" s="177">
        <v>0</v>
      </c>
      <c r="R6369" s="177">
        <v>0</v>
      </c>
      <c r="S6369" s="177">
        <v>0</v>
      </c>
      <c r="T6369" s="177">
        <v>0</v>
      </c>
      <c r="U6369" s="177">
        <v>0</v>
      </c>
      <c r="V6369" s="177">
        <v>0</v>
      </c>
      <c r="W6369" s="177">
        <v>0</v>
      </c>
      <c r="X6369" s="177">
        <v>0</v>
      </c>
      <c r="Y6369" s="177">
        <v>0</v>
      </c>
      <c r="Z6369" s="177">
        <v>0</v>
      </c>
      <c r="AA6369" s="177">
        <v>47.592039371742587</v>
      </c>
      <c r="AB6369" s="177">
        <v>46.383762672194358</v>
      </c>
      <c r="AC6369" s="177">
        <v>44.406086083149916</v>
      </c>
      <c r="AD6369" s="177">
        <v>0</v>
      </c>
      <c r="AE6369" s="177">
        <v>0</v>
      </c>
      <c r="AF6369" s="177">
        <v>11.300755210310541</v>
      </c>
      <c r="AG6369" s="177">
        <v>0</v>
      </c>
      <c r="AH6369" s="177">
        <v>0</v>
      </c>
      <c r="AI6369" s="177">
        <v>0</v>
      </c>
      <c r="AJ6369" s="177">
        <v>0</v>
      </c>
    </row>
    <row r="6370" spans="1:36" hidden="1" outlineLevel="1" x14ac:dyDescent="0.25">
      <c r="A6370" s="190">
        <f t="shared" si="1727"/>
        <v>2038</v>
      </c>
      <c r="B6370" s="55">
        <f t="shared" si="1728"/>
        <v>1</v>
      </c>
      <c r="C6370" s="55">
        <f t="shared" si="1729"/>
        <v>19</v>
      </c>
      <c r="D6370" s="55">
        <f t="shared" si="1724"/>
        <v>265</v>
      </c>
      <c r="F6370" s="63">
        <f t="shared" si="1717"/>
        <v>50406.791666666621</v>
      </c>
      <c r="G6370" s="64">
        <f t="shared" si="1726"/>
        <v>150.37280224721621</v>
      </c>
      <c r="H6370" s="64">
        <f t="shared" si="1732"/>
        <v>0</v>
      </c>
      <c r="I6370" s="64">
        <f t="shared" si="1732"/>
        <v>0</v>
      </c>
      <c r="J6370" s="64">
        <f t="shared" si="1732"/>
        <v>0</v>
      </c>
      <c r="K6370" s="64">
        <f t="shared" si="1732"/>
        <v>0</v>
      </c>
      <c r="L6370" s="64">
        <f t="shared" si="1732"/>
        <v>0</v>
      </c>
      <c r="M6370" s="64">
        <f t="shared" si="1732"/>
        <v>11.382055607507024</v>
      </c>
      <c r="N6370" s="64">
        <f t="shared" si="1732"/>
        <v>138.99074663970919</v>
      </c>
      <c r="O6370" s="121"/>
      <c r="P6370" s="177">
        <v>0</v>
      </c>
      <c r="Q6370" s="177">
        <v>0</v>
      </c>
      <c r="R6370" s="177">
        <v>0</v>
      </c>
      <c r="S6370" s="177">
        <v>0</v>
      </c>
      <c r="T6370" s="177">
        <v>0</v>
      </c>
      <c r="U6370" s="177">
        <v>0</v>
      </c>
      <c r="V6370" s="177">
        <v>0</v>
      </c>
      <c r="W6370" s="177">
        <v>0</v>
      </c>
      <c r="X6370" s="177">
        <v>0</v>
      </c>
      <c r="Y6370" s="177">
        <v>0</v>
      </c>
      <c r="Z6370" s="177">
        <v>0</v>
      </c>
      <c r="AA6370" s="177">
        <v>46.748454899953671</v>
      </c>
      <c r="AB6370" s="177">
        <v>47.171376688081565</v>
      </c>
      <c r="AC6370" s="177">
        <v>45.07091505167395</v>
      </c>
      <c r="AD6370" s="177">
        <v>0</v>
      </c>
      <c r="AE6370" s="177">
        <v>0</v>
      </c>
      <c r="AF6370" s="177">
        <v>11.382055607507024</v>
      </c>
      <c r="AG6370" s="177">
        <v>0</v>
      </c>
      <c r="AH6370" s="177">
        <v>0</v>
      </c>
      <c r="AI6370" s="177">
        <v>0</v>
      </c>
      <c r="AJ6370" s="177">
        <v>0</v>
      </c>
    </row>
    <row r="6371" spans="1:36" hidden="1" outlineLevel="1" x14ac:dyDescent="0.25">
      <c r="A6371" s="190">
        <f t="shared" si="1727"/>
        <v>2038</v>
      </c>
      <c r="B6371" s="55">
        <f t="shared" si="1728"/>
        <v>1</v>
      </c>
      <c r="C6371" s="55">
        <f t="shared" si="1729"/>
        <v>20</v>
      </c>
      <c r="D6371" s="55">
        <f t="shared" si="1724"/>
        <v>265</v>
      </c>
      <c r="F6371" s="63">
        <f t="shared" si="1717"/>
        <v>50406.833333333285</v>
      </c>
      <c r="G6371" s="64">
        <f t="shared" si="1726"/>
        <v>150.19014021475201</v>
      </c>
      <c r="H6371" s="64">
        <f t="shared" si="1732"/>
        <v>0</v>
      </c>
      <c r="I6371" s="64">
        <f t="shared" si="1732"/>
        <v>0</v>
      </c>
      <c r="J6371" s="64">
        <f t="shared" si="1732"/>
        <v>0</v>
      </c>
      <c r="K6371" s="64">
        <f t="shared" si="1732"/>
        <v>0</v>
      </c>
      <c r="L6371" s="64">
        <f t="shared" si="1732"/>
        <v>0</v>
      </c>
      <c r="M6371" s="64">
        <f t="shared" si="1732"/>
        <v>11.707257196292936</v>
      </c>
      <c r="N6371" s="64">
        <f t="shared" si="1732"/>
        <v>138.48288301845906</v>
      </c>
      <c r="O6371" s="121"/>
      <c r="P6371" s="177">
        <v>0</v>
      </c>
      <c r="Q6371" s="177">
        <v>0</v>
      </c>
      <c r="R6371" s="177">
        <v>0</v>
      </c>
      <c r="S6371" s="177">
        <v>0</v>
      </c>
      <c r="T6371" s="177">
        <v>0</v>
      </c>
      <c r="U6371" s="177">
        <v>0</v>
      </c>
      <c r="V6371" s="177">
        <v>0</v>
      </c>
      <c r="W6371" s="177">
        <v>0</v>
      </c>
      <c r="X6371" s="177">
        <v>0</v>
      </c>
      <c r="Y6371" s="177">
        <v>0</v>
      </c>
      <c r="Z6371" s="177">
        <v>0</v>
      </c>
      <c r="AA6371" s="177">
        <v>48.302080377682294</v>
      </c>
      <c r="AB6371" s="177">
        <v>47.227983715580933</v>
      </c>
      <c r="AC6371" s="177">
        <v>42.952818925195814</v>
      </c>
      <c r="AD6371" s="177">
        <v>0</v>
      </c>
      <c r="AE6371" s="177">
        <v>0</v>
      </c>
      <c r="AF6371" s="177">
        <v>11.707257196292936</v>
      </c>
      <c r="AG6371" s="177">
        <v>0</v>
      </c>
      <c r="AH6371" s="177">
        <v>0</v>
      </c>
      <c r="AI6371" s="177">
        <v>0</v>
      </c>
      <c r="AJ6371" s="177">
        <v>0</v>
      </c>
    </row>
    <row r="6372" spans="1:36" hidden="1" outlineLevel="1" x14ac:dyDescent="0.25">
      <c r="A6372" s="190">
        <f t="shared" si="1727"/>
        <v>2038</v>
      </c>
      <c r="B6372" s="55">
        <f t="shared" si="1728"/>
        <v>1</v>
      </c>
      <c r="C6372" s="55">
        <f t="shared" si="1729"/>
        <v>21</v>
      </c>
      <c r="D6372" s="55">
        <f t="shared" si="1724"/>
        <v>265</v>
      </c>
      <c r="F6372" s="63">
        <f t="shared" si="1717"/>
        <v>50406.874999999949</v>
      </c>
      <c r="G6372" s="64">
        <f t="shared" si="1726"/>
        <v>150.68122067071477</v>
      </c>
      <c r="H6372" s="64">
        <f t="shared" si="1732"/>
        <v>0</v>
      </c>
      <c r="I6372" s="64">
        <f t="shared" si="1732"/>
        <v>0</v>
      </c>
      <c r="J6372" s="64">
        <f t="shared" si="1732"/>
        <v>0</v>
      </c>
      <c r="K6372" s="64">
        <f t="shared" si="1732"/>
        <v>0</v>
      </c>
      <c r="L6372" s="64">
        <f t="shared" si="1732"/>
        <v>0</v>
      </c>
      <c r="M6372" s="64">
        <f t="shared" si="1732"/>
        <v>11.463356004703503</v>
      </c>
      <c r="N6372" s="64">
        <f t="shared" si="1732"/>
        <v>139.21786466601125</v>
      </c>
      <c r="O6372" s="121"/>
      <c r="P6372" s="177">
        <v>0</v>
      </c>
      <c r="Q6372" s="177">
        <v>0</v>
      </c>
      <c r="R6372" s="177">
        <v>0</v>
      </c>
      <c r="S6372" s="177">
        <v>0</v>
      </c>
      <c r="T6372" s="177">
        <v>0</v>
      </c>
      <c r="U6372" s="177">
        <v>0</v>
      </c>
      <c r="V6372" s="177">
        <v>0</v>
      </c>
      <c r="W6372" s="177">
        <v>0</v>
      </c>
      <c r="X6372" s="177">
        <v>0</v>
      </c>
      <c r="Y6372" s="177">
        <v>0</v>
      </c>
      <c r="Z6372" s="177">
        <v>0</v>
      </c>
      <c r="AA6372" s="177">
        <v>48.693350125574867</v>
      </c>
      <c r="AB6372" s="177">
        <v>47.736727034590494</v>
      </c>
      <c r="AC6372" s="177">
        <v>42.787787505845898</v>
      </c>
      <c r="AD6372" s="177">
        <v>0</v>
      </c>
      <c r="AE6372" s="177">
        <v>0</v>
      </c>
      <c r="AF6372" s="177">
        <v>11.463356004703503</v>
      </c>
      <c r="AG6372" s="177">
        <v>0</v>
      </c>
      <c r="AH6372" s="177">
        <v>0</v>
      </c>
      <c r="AI6372" s="177">
        <v>0</v>
      </c>
      <c r="AJ6372" s="177">
        <v>0</v>
      </c>
    </row>
    <row r="6373" spans="1:36" hidden="1" outlineLevel="1" x14ac:dyDescent="0.25">
      <c r="A6373" s="190">
        <f t="shared" si="1727"/>
        <v>2038</v>
      </c>
      <c r="B6373" s="55">
        <f t="shared" si="1728"/>
        <v>1</v>
      </c>
      <c r="C6373" s="55">
        <f t="shared" si="1729"/>
        <v>22</v>
      </c>
      <c r="D6373" s="55">
        <f t="shared" si="1724"/>
        <v>265</v>
      </c>
      <c r="F6373" s="63">
        <f t="shared" si="1717"/>
        <v>50406.916666666613</v>
      </c>
      <c r="G6373" s="64">
        <f t="shared" si="1726"/>
        <v>148.40943525253121</v>
      </c>
      <c r="H6373" s="64">
        <f t="shared" si="1732"/>
        <v>0</v>
      </c>
      <c r="I6373" s="64">
        <f t="shared" si="1732"/>
        <v>0</v>
      </c>
      <c r="J6373" s="64">
        <f t="shared" si="1732"/>
        <v>0</v>
      </c>
      <c r="K6373" s="64">
        <f t="shared" si="1732"/>
        <v>0</v>
      </c>
      <c r="L6373" s="64">
        <f t="shared" si="1732"/>
        <v>0</v>
      </c>
      <c r="M6373" s="64">
        <f t="shared" si="1732"/>
        <v>11.544656401899978</v>
      </c>
      <c r="N6373" s="64">
        <f t="shared" si="1732"/>
        <v>136.86477885063124</v>
      </c>
      <c r="O6373" s="121"/>
      <c r="P6373" s="177">
        <v>0</v>
      </c>
      <c r="Q6373" s="177">
        <v>0</v>
      </c>
      <c r="R6373" s="177">
        <v>0</v>
      </c>
      <c r="S6373" s="177">
        <v>0</v>
      </c>
      <c r="T6373" s="177">
        <v>0</v>
      </c>
      <c r="U6373" s="177">
        <v>0</v>
      </c>
      <c r="V6373" s="177">
        <v>0</v>
      </c>
      <c r="W6373" s="177">
        <v>0</v>
      </c>
      <c r="X6373" s="177">
        <v>0</v>
      </c>
      <c r="Y6373" s="177">
        <v>0</v>
      </c>
      <c r="Z6373" s="177">
        <v>0</v>
      </c>
      <c r="AA6373" s="177">
        <v>45.412973215686876</v>
      </c>
      <c r="AB6373" s="177">
        <v>48.106528883248828</v>
      </c>
      <c r="AC6373" s="177">
        <v>43.345276751695522</v>
      </c>
      <c r="AD6373" s="177">
        <v>0</v>
      </c>
      <c r="AE6373" s="177">
        <v>0</v>
      </c>
      <c r="AF6373" s="177">
        <v>11.544656401899978</v>
      </c>
      <c r="AG6373" s="177">
        <v>0</v>
      </c>
      <c r="AH6373" s="177">
        <v>0</v>
      </c>
      <c r="AI6373" s="177">
        <v>0</v>
      </c>
      <c r="AJ6373" s="177">
        <v>0</v>
      </c>
    </row>
    <row r="6374" spans="1:36" hidden="1" outlineLevel="1" x14ac:dyDescent="0.25">
      <c r="A6374" s="190">
        <f t="shared" si="1727"/>
        <v>2038</v>
      </c>
      <c r="B6374" s="55">
        <f t="shared" si="1728"/>
        <v>1</v>
      </c>
      <c r="C6374" s="55">
        <f t="shared" si="1729"/>
        <v>23</v>
      </c>
      <c r="D6374" s="55">
        <f t="shared" si="1724"/>
        <v>265</v>
      </c>
      <c r="F6374" s="63">
        <f t="shared" si="1717"/>
        <v>50406.958333333278</v>
      </c>
      <c r="G6374" s="64">
        <f t="shared" si="1726"/>
        <v>145.90805558726902</v>
      </c>
      <c r="H6374" s="64">
        <f t="shared" si="1732"/>
        <v>0</v>
      </c>
      <c r="I6374" s="64">
        <f t="shared" si="1732"/>
        <v>0</v>
      </c>
      <c r="J6374" s="64">
        <f t="shared" si="1732"/>
        <v>0</v>
      </c>
      <c r="K6374" s="64">
        <f t="shared" si="1732"/>
        <v>0</v>
      </c>
      <c r="L6374" s="64">
        <f t="shared" si="1732"/>
        <v>0</v>
      </c>
      <c r="M6374" s="64">
        <f t="shared" si="1732"/>
        <v>11.219454813114066</v>
      </c>
      <c r="N6374" s="64">
        <f t="shared" si="1732"/>
        <v>134.68860077415496</v>
      </c>
      <c r="O6374" s="121"/>
      <c r="P6374" s="177">
        <v>0</v>
      </c>
      <c r="Q6374" s="177">
        <v>0</v>
      </c>
      <c r="R6374" s="177">
        <v>0</v>
      </c>
      <c r="S6374" s="177">
        <v>0</v>
      </c>
      <c r="T6374" s="177">
        <v>0</v>
      </c>
      <c r="U6374" s="177">
        <v>0</v>
      </c>
      <c r="V6374" s="177">
        <v>0</v>
      </c>
      <c r="W6374" s="177">
        <v>0</v>
      </c>
      <c r="X6374" s="177">
        <v>0</v>
      </c>
      <c r="Y6374" s="177">
        <v>0</v>
      </c>
      <c r="Z6374" s="177">
        <v>0</v>
      </c>
      <c r="AA6374" s="177">
        <v>44.790521253088244</v>
      </c>
      <c r="AB6374" s="177">
        <v>48.791403776876535</v>
      </c>
      <c r="AC6374" s="177">
        <v>41.10667574419017</v>
      </c>
      <c r="AD6374" s="177">
        <v>0</v>
      </c>
      <c r="AE6374" s="177">
        <v>0</v>
      </c>
      <c r="AF6374" s="177">
        <v>11.219454813114066</v>
      </c>
      <c r="AG6374" s="177">
        <v>0</v>
      </c>
      <c r="AH6374" s="177">
        <v>0</v>
      </c>
      <c r="AI6374" s="177">
        <v>0</v>
      </c>
      <c r="AJ6374" s="177">
        <v>0</v>
      </c>
    </row>
    <row r="6375" spans="1:36" hidden="1" outlineLevel="1" x14ac:dyDescent="0.25">
      <c r="A6375" s="190">
        <f t="shared" si="1727"/>
        <v>2038</v>
      </c>
      <c r="B6375" s="55">
        <f t="shared" si="1728"/>
        <v>2</v>
      </c>
      <c r="C6375" s="55">
        <f t="shared" si="1729"/>
        <v>0</v>
      </c>
      <c r="D6375" s="55">
        <f t="shared" si="1724"/>
        <v>266</v>
      </c>
      <c r="F6375" s="63">
        <f t="shared" ref="F6375" si="1733">EDATE(F6351,1)</f>
        <v>50437</v>
      </c>
      <c r="G6375" s="64">
        <f t="shared" si="1726"/>
        <v>138.94148138028302</v>
      </c>
      <c r="H6375" s="64">
        <f t="shared" ref="H6375:N6384" si="1734">SUMIF($P$6:$AK$6,H$6,$P6375:$AK6375)</f>
        <v>0</v>
      </c>
      <c r="I6375" s="64">
        <f t="shared" si="1734"/>
        <v>0</v>
      </c>
      <c r="J6375" s="64">
        <f t="shared" si="1734"/>
        <v>0</v>
      </c>
      <c r="K6375" s="64">
        <f t="shared" si="1734"/>
        <v>0</v>
      </c>
      <c r="L6375" s="64">
        <f t="shared" si="1734"/>
        <v>0</v>
      </c>
      <c r="M6375" s="64">
        <f t="shared" si="1734"/>
        <v>15.28188883898974</v>
      </c>
      <c r="N6375" s="64">
        <f t="shared" si="1734"/>
        <v>123.65959254129328</v>
      </c>
      <c r="O6375" s="121"/>
      <c r="P6375" s="177">
        <v>0</v>
      </c>
      <c r="Q6375" s="177">
        <v>0</v>
      </c>
      <c r="R6375" s="177">
        <v>0</v>
      </c>
      <c r="S6375" s="177">
        <v>0</v>
      </c>
      <c r="T6375" s="177">
        <v>0</v>
      </c>
      <c r="U6375" s="177">
        <v>0</v>
      </c>
      <c r="V6375" s="177">
        <v>0</v>
      </c>
      <c r="W6375" s="177">
        <v>0</v>
      </c>
      <c r="X6375" s="177">
        <v>0</v>
      </c>
      <c r="Y6375" s="177">
        <v>0</v>
      </c>
      <c r="Z6375" s="177">
        <v>0</v>
      </c>
      <c r="AA6375" s="177">
        <v>44.376376780259562</v>
      </c>
      <c r="AB6375" s="177">
        <v>40.007416156845196</v>
      </c>
      <c r="AC6375" s="177">
        <v>39.275799604188528</v>
      </c>
      <c r="AD6375" s="177">
        <v>0</v>
      </c>
      <c r="AE6375" s="177">
        <v>0</v>
      </c>
      <c r="AF6375" s="177">
        <v>15.28188883898974</v>
      </c>
      <c r="AG6375" s="177">
        <v>0</v>
      </c>
      <c r="AH6375" s="177">
        <v>0</v>
      </c>
      <c r="AI6375" s="177">
        <v>0</v>
      </c>
      <c r="AJ6375" s="177">
        <v>0</v>
      </c>
    </row>
    <row r="6376" spans="1:36" hidden="1" outlineLevel="1" x14ac:dyDescent="0.25">
      <c r="A6376" s="190">
        <f t="shared" si="1727"/>
        <v>2038</v>
      </c>
      <c r="B6376" s="55">
        <f t="shared" si="1728"/>
        <v>2</v>
      </c>
      <c r="C6376" s="55">
        <f t="shared" si="1729"/>
        <v>1</v>
      </c>
      <c r="D6376" s="55">
        <f t="shared" si="1724"/>
        <v>266</v>
      </c>
      <c r="F6376" s="63">
        <f t="shared" ref="F6376:F6439" si="1735">F6375+1/24</f>
        <v>50437.041666666664</v>
      </c>
      <c r="G6376" s="64">
        <f t="shared" si="1726"/>
        <v>142.45939965441386</v>
      </c>
      <c r="H6376" s="64">
        <f t="shared" si="1734"/>
        <v>0</v>
      </c>
      <c r="I6376" s="64">
        <f t="shared" si="1734"/>
        <v>0</v>
      </c>
      <c r="J6376" s="64">
        <f t="shared" si="1734"/>
        <v>0</v>
      </c>
      <c r="K6376" s="64">
        <f t="shared" si="1734"/>
        <v>0</v>
      </c>
      <c r="L6376" s="64">
        <f t="shared" si="1734"/>
        <v>0</v>
      </c>
      <c r="M6376" s="64">
        <f t="shared" si="1734"/>
        <v>14.163701850770977</v>
      </c>
      <c r="N6376" s="64">
        <f t="shared" si="1734"/>
        <v>128.29569780364287</v>
      </c>
      <c r="O6376" s="121"/>
      <c r="P6376" s="177">
        <v>0</v>
      </c>
      <c r="Q6376" s="177">
        <v>0</v>
      </c>
      <c r="R6376" s="177">
        <v>0</v>
      </c>
      <c r="S6376" s="177">
        <v>0</v>
      </c>
      <c r="T6376" s="177">
        <v>0</v>
      </c>
      <c r="U6376" s="177">
        <v>0</v>
      </c>
      <c r="V6376" s="177">
        <v>0</v>
      </c>
      <c r="W6376" s="177">
        <v>0</v>
      </c>
      <c r="X6376" s="177">
        <v>0</v>
      </c>
      <c r="Y6376" s="177">
        <v>0</v>
      </c>
      <c r="Z6376" s="177">
        <v>0</v>
      </c>
      <c r="AA6376" s="177">
        <v>46.218383218082678</v>
      </c>
      <c r="AB6376" s="177">
        <v>41.701979254317301</v>
      </c>
      <c r="AC6376" s="177">
        <v>40.375335331242901</v>
      </c>
      <c r="AD6376" s="177">
        <v>0</v>
      </c>
      <c r="AE6376" s="177">
        <v>0</v>
      </c>
      <c r="AF6376" s="177">
        <v>14.163701850770977</v>
      </c>
      <c r="AG6376" s="177">
        <v>0</v>
      </c>
      <c r="AH6376" s="177">
        <v>0</v>
      </c>
      <c r="AI6376" s="177">
        <v>0</v>
      </c>
      <c r="AJ6376" s="177">
        <v>0</v>
      </c>
    </row>
    <row r="6377" spans="1:36" hidden="1" outlineLevel="1" x14ac:dyDescent="0.25">
      <c r="A6377" s="190">
        <f t="shared" si="1727"/>
        <v>2038</v>
      </c>
      <c r="B6377" s="55">
        <f t="shared" si="1728"/>
        <v>2</v>
      </c>
      <c r="C6377" s="55">
        <f t="shared" si="1729"/>
        <v>2</v>
      </c>
      <c r="D6377" s="55">
        <f t="shared" si="1724"/>
        <v>266</v>
      </c>
      <c r="F6377" s="63">
        <f t="shared" si="1735"/>
        <v>50437.083333333328</v>
      </c>
      <c r="G6377" s="64">
        <f t="shared" si="1726"/>
        <v>145.25386573760517</v>
      </c>
      <c r="H6377" s="64">
        <f t="shared" si="1734"/>
        <v>0</v>
      </c>
      <c r="I6377" s="64">
        <f t="shared" si="1734"/>
        <v>0</v>
      </c>
      <c r="J6377" s="64">
        <f t="shared" si="1734"/>
        <v>0</v>
      </c>
      <c r="K6377" s="64">
        <f t="shared" si="1734"/>
        <v>0</v>
      </c>
      <c r="L6377" s="64">
        <f t="shared" si="1734"/>
        <v>0</v>
      </c>
      <c r="M6377" s="64">
        <f t="shared" si="1734"/>
        <v>13.045514862552217</v>
      </c>
      <c r="N6377" s="64">
        <f t="shared" si="1734"/>
        <v>132.20835087505296</v>
      </c>
      <c r="O6377" s="121"/>
      <c r="P6377" s="177">
        <v>0</v>
      </c>
      <c r="Q6377" s="177">
        <v>0</v>
      </c>
      <c r="R6377" s="177">
        <v>0</v>
      </c>
      <c r="S6377" s="177">
        <v>0</v>
      </c>
      <c r="T6377" s="177">
        <v>0</v>
      </c>
      <c r="U6377" s="177">
        <v>0</v>
      </c>
      <c r="V6377" s="177">
        <v>0</v>
      </c>
      <c r="W6377" s="177">
        <v>0</v>
      </c>
      <c r="X6377" s="177">
        <v>0</v>
      </c>
      <c r="Y6377" s="177">
        <v>0</v>
      </c>
      <c r="Z6377" s="177">
        <v>0</v>
      </c>
      <c r="AA6377" s="177">
        <v>47.584444765962807</v>
      </c>
      <c r="AB6377" s="177">
        <v>42.536930913511064</v>
      </c>
      <c r="AC6377" s="177">
        <v>42.086975195579079</v>
      </c>
      <c r="AD6377" s="177">
        <v>0</v>
      </c>
      <c r="AE6377" s="177">
        <v>0</v>
      </c>
      <c r="AF6377" s="177">
        <v>13.045514862552217</v>
      </c>
      <c r="AG6377" s="177">
        <v>0</v>
      </c>
      <c r="AH6377" s="177">
        <v>0</v>
      </c>
      <c r="AI6377" s="177">
        <v>0</v>
      </c>
      <c r="AJ6377" s="177">
        <v>0</v>
      </c>
    </row>
    <row r="6378" spans="1:36" hidden="1" outlineLevel="1" x14ac:dyDescent="0.25">
      <c r="A6378" s="190">
        <f t="shared" si="1727"/>
        <v>2038</v>
      </c>
      <c r="B6378" s="55">
        <f t="shared" si="1728"/>
        <v>2</v>
      </c>
      <c r="C6378" s="55">
        <f t="shared" si="1729"/>
        <v>3</v>
      </c>
      <c r="D6378" s="55">
        <f t="shared" si="1724"/>
        <v>266</v>
      </c>
      <c r="F6378" s="63">
        <f t="shared" si="1735"/>
        <v>50437.124999999993</v>
      </c>
      <c r="G6378" s="64">
        <f t="shared" si="1726"/>
        <v>148.13038579075237</v>
      </c>
      <c r="H6378" s="64">
        <f t="shared" si="1734"/>
        <v>0</v>
      </c>
      <c r="I6378" s="64">
        <f t="shared" si="1734"/>
        <v>0</v>
      </c>
      <c r="J6378" s="64">
        <f t="shared" si="1734"/>
        <v>0</v>
      </c>
      <c r="K6378" s="64">
        <f t="shared" si="1734"/>
        <v>0</v>
      </c>
      <c r="L6378" s="64">
        <f t="shared" si="1734"/>
        <v>0</v>
      </c>
      <c r="M6378" s="64">
        <f t="shared" si="1734"/>
        <v>11.927327874333457</v>
      </c>
      <c r="N6378" s="64">
        <f t="shared" si="1734"/>
        <v>136.20305791641891</v>
      </c>
      <c r="O6378" s="121"/>
      <c r="P6378" s="177">
        <v>0</v>
      </c>
      <c r="Q6378" s="177">
        <v>0</v>
      </c>
      <c r="R6378" s="177">
        <v>0</v>
      </c>
      <c r="S6378" s="177">
        <v>0</v>
      </c>
      <c r="T6378" s="177">
        <v>0</v>
      </c>
      <c r="U6378" s="177">
        <v>0</v>
      </c>
      <c r="V6378" s="177">
        <v>0</v>
      </c>
      <c r="W6378" s="177">
        <v>0</v>
      </c>
      <c r="X6378" s="177">
        <v>0</v>
      </c>
      <c r="Y6378" s="177">
        <v>0</v>
      </c>
      <c r="Z6378" s="177">
        <v>0</v>
      </c>
      <c r="AA6378" s="177">
        <v>50.17137992792675</v>
      </c>
      <c r="AB6378" s="177">
        <v>43.831981900450351</v>
      </c>
      <c r="AC6378" s="177">
        <v>42.19969608804179</v>
      </c>
      <c r="AD6378" s="177">
        <v>0</v>
      </c>
      <c r="AE6378" s="177">
        <v>0</v>
      </c>
      <c r="AF6378" s="177">
        <v>11.927327874333457</v>
      </c>
      <c r="AG6378" s="177">
        <v>0</v>
      </c>
      <c r="AH6378" s="177">
        <v>0</v>
      </c>
      <c r="AI6378" s="177">
        <v>0</v>
      </c>
      <c r="AJ6378" s="177">
        <v>0</v>
      </c>
    </row>
    <row r="6379" spans="1:36" hidden="1" outlineLevel="1" x14ac:dyDescent="0.25">
      <c r="A6379" s="190">
        <f t="shared" si="1727"/>
        <v>2038</v>
      </c>
      <c r="B6379" s="55">
        <f t="shared" si="1728"/>
        <v>2</v>
      </c>
      <c r="C6379" s="55">
        <f t="shared" si="1729"/>
        <v>4</v>
      </c>
      <c r="D6379" s="55">
        <f t="shared" si="1724"/>
        <v>266</v>
      </c>
      <c r="F6379" s="63">
        <f t="shared" si="1735"/>
        <v>50437.166666666657</v>
      </c>
      <c r="G6379" s="64">
        <f t="shared" si="1726"/>
        <v>146.01261127650054</v>
      </c>
      <c r="H6379" s="64">
        <f t="shared" si="1734"/>
        <v>0</v>
      </c>
      <c r="I6379" s="64">
        <f t="shared" si="1734"/>
        <v>0</v>
      </c>
      <c r="J6379" s="64">
        <f t="shared" si="1734"/>
        <v>0</v>
      </c>
      <c r="K6379" s="64">
        <f t="shared" si="1734"/>
        <v>0</v>
      </c>
      <c r="L6379" s="64">
        <f t="shared" si="1734"/>
        <v>0</v>
      </c>
      <c r="M6379" s="64">
        <f t="shared" si="1734"/>
        <v>11.554598878260535</v>
      </c>
      <c r="N6379" s="64">
        <f t="shared" si="1734"/>
        <v>134.45801239823999</v>
      </c>
      <c r="O6379" s="121"/>
      <c r="P6379" s="177">
        <v>0</v>
      </c>
      <c r="Q6379" s="177">
        <v>0</v>
      </c>
      <c r="R6379" s="177">
        <v>0</v>
      </c>
      <c r="S6379" s="177">
        <v>0</v>
      </c>
      <c r="T6379" s="177">
        <v>0</v>
      </c>
      <c r="U6379" s="177">
        <v>0</v>
      </c>
      <c r="V6379" s="177">
        <v>0</v>
      </c>
      <c r="W6379" s="177">
        <v>0</v>
      </c>
      <c r="X6379" s="177">
        <v>0</v>
      </c>
      <c r="Y6379" s="177">
        <v>0</v>
      </c>
      <c r="Z6379" s="177">
        <v>0</v>
      </c>
      <c r="AA6379" s="177">
        <v>49.812067762318158</v>
      </c>
      <c r="AB6379" s="177">
        <v>43.466737473904743</v>
      </c>
      <c r="AC6379" s="177">
        <v>41.179207162017107</v>
      </c>
      <c r="AD6379" s="177">
        <v>0</v>
      </c>
      <c r="AE6379" s="177">
        <v>0</v>
      </c>
      <c r="AF6379" s="177">
        <v>11.554598878260535</v>
      </c>
      <c r="AG6379" s="177">
        <v>0</v>
      </c>
      <c r="AH6379" s="177">
        <v>0</v>
      </c>
      <c r="AI6379" s="177">
        <v>0</v>
      </c>
      <c r="AJ6379" s="177">
        <v>0</v>
      </c>
    </row>
    <row r="6380" spans="1:36" hidden="1" outlineLevel="1" x14ac:dyDescent="0.25">
      <c r="A6380" s="190">
        <f t="shared" si="1727"/>
        <v>2038</v>
      </c>
      <c r="B6380" s="55">
        <f t="shared" si="1728"/>
        <v>2</v>
      </c>
      <c r="C6380" s="55">
        <f t="shared" si="1729"/>
        <v>5</v>
      </c>
      <c r="D6380" s="55">
        <f t="shared" si="1724"/>
        <v>266</v>
      </c>
      <c r="F6380" s="63">
        <f t="shared" si="1735"/>
        <v>50437.208333333321</v>
      </c>
      <c r="G6380" s="64">
        <f t="shared" si="1726"/>
        <v>144.60006544205157</v>
      </c>
      <c r="H6380" s="64">
        <f t="shared" si="1734"/>
        <v>0</v>
      </c>
      <c r="I6380" s="64">
        <f t="shared" si="1734"/>
        <v>0</v>
      </c>
      <c r="J6380" s="64">
        <f t="shared" si="1734"/>
        <v>0</v>
      </c>
      <c r="K6380" s="64">
        <f t="shared" si="1734"/>
        <v>0</v>
      </c>
      <c r="L6380" s="64">
        <f t="shared" si="1734"/>
        <v>0</v>
      </c>
      <c r="M6380" s="64">
        <f t="shared" si="1734"/>
        <v>11.554598878260535</v>
      </c>
      <c r="N6380" s="64">
        <f t="shared" si="1734"/>
        <v>133.04546656379102</v>
      </c>
      <c r="O6380" s="121"/>
      <c r="P6380" s="177">
        <v>0</v>
      </c>
      <c r="Q6380" s="177">
        <v>0</v>
      </c>
      <c r="R6380" s="177">
        <v>0</v>
      </c>
      <c r="S6380" s="177">
        <v>0</v>
      </c>
      <c r="T6380" s="177">
        <v>0</v>
      </c>
      <c r="U6380" s="177">
        <v>0</v>
      </c>
      <c r="V6380" s="177">
        <v>0</v>
      </c>
      <c r="W6380" s="177">
        <v>0</v>
      </c>
      <c r="X6380" s="177">
        <v>0</v>
      </c>
      <c r="Y6380" s="177">
        <v>0</v>
      </c>
      <c r="Z6380" s="177">
        <v>0</v>
      </c>
      <c r="AA6380" s="177">
        <v>47.604054318658044</v>
      </c>
      <c r="AB6380" s="177">
        <v>42.849376529453245</v>
      </c>
      <c r="AC6380" s="177">
        <v>42.592035715679728</v>
      </c>
      <c r="AD6380" s="177">
        <v>0</v>
      </c>
      <c r="AE6380" s="177">
        <v>0</v>
      </c>
      <c r="AF6380" s="177">
        <v>11.554598878260535</v>
      </c>
      <c r="AG6380" s="177">
        <v>0</v>
      </c>
      <c r="AH6380" s="177">
        <v>0</v>
      </c>
      <c r="AI6380" s="177">
        <v>0</v>
      </c>
      <c r="AJ6380" s="177">
        <v>0</v>
      </c>
    </row>
    <row r="6381" spans="1:36" hidden="1" outlineLevel="1" x14ac:dyDescent="0.25">
      <c r="A6381" s="190">
        <f t="shared" si="1727"/>
        <v>2038</v>
      </c>
      <c r="B6381" s="55">
        <f t="shared" si="1728"/>
        <v>2</v>
      </c>
      <c r="C6381" s="55">
        <f t="shared" si="1729"/>
        <v>6</v>
      </c>
      <c r="D6381" s="55">
        <f t="shared" si="1724"/>
        <v>266</v>
      </c>
      <c r="F6381" s="63">
        <f t="shared" si="1735"/>
        <v>50437.249999999985</v>
      </c>
      <c r="G6381" s="64">
        <f t="shared" si="1726"/>
        <v>138.8464090992322</v>
      </c>
      <c r="H6381" s="64">
        <f t="shared" si="1734"/>
        <v>0</v>
      </c>
      <c r="I6381" s="64">
        <f t="shared" si="1734"/>
        <v>0</v>
      </c>
      <c r="J6381" s="64">
        <f t="shared" si="1734"/>
        <v>0</v>
      </c>
      <c r="K6381" s="64">
        <f t="shared" si="1734"/>
        <v>0</v>
      </c>
      <c r="L6381" s="64">
        <f t="shared" si="1734"/>
        <v>0</v>
      </c>
      <c r="M6381" s="64">
        <f t="shared" si="1734"/>
        <v>10.93338388480567</v>
      </c>
      <c r="N6381" s="64">
        <f t="shared" si="1734"/>
        <v>127.91302521442654</v>
      </c>
      <c r="O6381" s="121"/>
      <c r="P6381" s="177">
        <v>0</v>
      </c>
      <c r="Q6381" s="177">
        <v>0</v>
      </c>
      <c r="R6381" s="177">
        <v>0</v>
      </c>
      <c r="S6381" s="177">
        <v>0</v>
      </c>
      <c r="T6381" s="177">
        <v>0</v>
      </c>
      <c r="U6381" s="177">
        <v>0</v>
      </c>
      <c r="V6381" s="177">
        <v>0</v>
      </c>
      <c r="W6381" s="177">
        <v>0</v>
      </c>
      <c r="X6381" s="177">
        <v>0</v>
      </c>
      <c r="Y6381" s="177">
        <v>0</v>
      </c>
      <c r="Z6381" s="177">
        <v>0</v>
      </c>
      <c r="AA6381" s="177">
        <v>45.38815375011567</v>
      </c>
      <c r="AB6381" s="177">
        <v>42.415632297785905</v>
      </c>
      <c r="AC6381" s="177">
        <v>40.109239166524951</v>
      </c>
      <c r="AD6381" s="177">
        <v>0</v>
      </c>
      <c r="AE6381" s="177">
        <v>0</v>
      </c>
      <c r="AF6381" s="177">
        <v>10.93338388480567</v>
      </c>
      <c r="AG6381" s="177">
        <v>0</v>
      </c>
      <c r="AH6381" s="177">
        <v>0</v>
      </c>
      <c r="AI6381" s="177">
        <v>0</v>
      </c>
      <c r="AJ6381" s="177">
        <v>0</v>
      </c>
    </row>
    <row r="6382" spans="1:36" hidden="1" outlineLevel="1" x14ac:dyDescent="0.25">
      <c r="A6382" s="190">
        <f t="shared" si="1727"/>
        <v>2038</v>
      </c>
      <c r="B6382" s="55">
        <f t="shared" si="1728"/>
        <v>2</v>
      </c>
      <c r="C6382" s="55">
        <f t="shared" si="1729"/>
        <v>7</v>
      </c>
      <c r="D6382" s="55">
        <f t="shared" si="1724"/>
        <v>266</v>
      </c>
      <c r="F6382" s="63">
        <f t="shared" si="1735"/>
        <v>50437.29166666665</v>
      </c>
      <c r="G6382" s="64">
        <f t="shared" si="1726"/>
        <v>138.43925562573966</v>
      </c>
      <c r="H6382" s="64">
        <f t="shared" si="1734"/>
        <v>0</v>
      </c>
      <c r="I6382" s="64">
        <f t="shared" si="1734"/>
        <v>0</v>
      </c>
      <c r="J6382" s="64">
        <f t="shared" si="1734"/>
        <v>0</v>
      </c>
      <c r="K6382" s="64">
        <f t="shared" si="1734"/>
        <v>0</v>
      </c>
      <c r="L6382" s="64">
        <f t="shared" si="1734"/>
        <v>0</v>
      </c>
      <c r="M6382" s="64">
        <f t="shared" si="1734"/>
        <v>10.68489788742372</v>
      </c>
      <c r="N6382" s="64">
        <f t="shared" si="1734"/>
        <v>127.75435773831595</v>
      </c>
      <c r="O6382" s="121"/>
      <c r="P6382" s="177">
        <v>0</v>
      </c>
      <c r="Q6382" s="177">
        <v>0</v>
      </c>
      <c r="R6382" s="177">
        <v>0</v>
      </c>
      <c r="S6382" s="177">
        <v>0</v>
      </c>
      <c r="T6382" s="177">
        <v>0</v>
      </c>
      <c r="U6382" s="177">
        <v>0</v>
      </c>
      <c r="V6382" s="177">
        <v>0</v>
      </c>
      <c r="W6382" s="177">
        <v>0</v>
      </c>
      <c r="X6382" s="177">
        <v>0</v>
      </c>
      <c r="Y6382" s="177">
        <v>0</v>
      </c>
      <c r="Z6382" s="177">
        <v>0</v>
      </c>
      <c r="AA6382" s="177">
        <v>44.726078130524542</v>
      </c>
      <c r="AB6382" s="177">
        <v>41.645933588737194</v>
      </c>
      <c r="AC6382" s="177">
        <v>41.382346019054204</v>
      </c>
      <c r="AD6382" s="177">
        <v>0</v>
      </c>
      <c r="AE6382" s="177">
        <v>0</v>
      </c>
      <c r="AF6382" s="177">
        <v>10.68489788742372</v>
      </c>
      <c r="AG6382" s="177">
        <v>0</v>
      </c>
      <c r="AH6382" s="177">
        <v>0</v>
      </c>
      <c r="AI6382" s="177">
        <v>0</v>
      </c>
      <c r="AJ6382" s="177">
        <v>0</v>
      </c>
    </row>
    <row r="6383" spans="1:36" hidden="1" outlineLevel="1" x14ac:dyDescent="0.25">
      <c r="A6383" s="190">
        <f t="shared" si="1727"/>
        <v>2038</v>
      </c>
      <c r="B6383" s="55">
        <f t="shared" si="1728"/>
        <v>2</v>
      </c>
      <c r="C6383" s="55">
        <f t="shared" si="1729"/>
        <v>8</v>
      </c>
      <c r="D6383" s="55">
        <f t="shared" si="1724"/>
        <v>266</v>
      </c>
      <c r="F6383" s="63">
        <f t="shared" si="1735"/>
        <v>50437.333333333314</v>
      </c>
      <c r="G6383" s="64">
        <f t="shared" si="1726"/>
        <v>132.87777483888945</v>
      </c>
      <c r="H6383" s="64">
        <f t="shared" si="1734"/>
        <v>0</v>
      </c>
      <c r="I6383" s="64">
        <f t="shared" si="1734"/>
        <v>0</v>
      </c>
      <c r="J6383" s="64">
        <f t="shared" si="1734"/>
        <v>0</v>
      </c>
      <c r="K6383" s="64">
        <f t="shared" si="1734"/>
        <v>0</v>
      </c>
      <c r="L6383" s="64">
        <f t="shared" si="1734"/>
        <v>0</v>
      </c>
      <c r="M6383" s="64">
        <f t="shared" si="1734"/>
        <v>8.9454959057500893</v>
      </c>
      <c r="N6383" s="64">
        <f t="shared" si="1734"/>
        <v>123.93227893313937</v>
      </c>
      <c r="O6383" s="121"/>
      <c r="P6383" s="177">
        <v>0</v>
      </c>
      <c r="Q6383" s="177">
        <v>0</v>
      </c>
      <c r="R6383" s="177">
        <v>0</v>
      </c>
      <c r="S6383" s="177">
        <v>0</v>
      </c>
      <c r="T6383" s="177">
        <v>0</v>
      </c>
      <c r="U6383" s="177">
        <v>0</v>
      </c>
      <c r="V6383" s="177">
        <v>0</v>
      </c>
      <c r="W6383" s="177">
        <v>0</v>
      </c>
      <c r="X6383" s="177">
        <v>0</v>
      </c>
      <c r="Y6383" s="177">
        <v>0</v>
      </c>
      <c r="Z6383" s="177">
        <v>0</v>
      </c>
      <c r="AA6383" s="177">
        <v>44.409998070840231</v>
      </c>
      <c r="AB6383" s="177">
        <v>39.961207275066236</v>
      </c>
      <c r="AC6383" s="177">
        <v>39.561073587232897</v>
      </c>
      <c r="AD6383" s="177">
        <v>0</v>
      </c>
      <c r="AE6383" s="177">
        <v>0</v>
      </c>
      <c r="AF6383" s="177">
        <v>8.9454959057500893</v>
      </c>
      <c r="AG6383" s="177">
        <v>0</v>
      </c>
      <c r="AH6383" s="177">
        <v>0</v>
      </c>
      <c r="AI6383" s="177">
        <v>0</v>
      </c>
      <c r="AJ6383" s="177">
        <v>0</v>
      </c>
    </row>
    <row r="6384" spans="1:36" hidden="1" outlineLevel="1" x14ac:dyDescent="0.25">
      <c r="A6384" s="190">
        <f t="shared" si="1727"/>
        <v>2038</v>
      </c>
      <c r="B6384" s="55">
        <f t="shared" si="1728"/>
        <v>2</v>
      </c>
      <c r="C6384" s="55">
        <f t="shared" si="1729"/>
        <v>9</v>
      </c>
      <c r="D6384" s="55">
        <f t="shared" si="1724"/>
        <v>266</v>
      </c>
      <c r="F6384" s="63">
        <f t="shared" si="1735"/>
        <v>50437.374999999978</v>
      </c>
      <c r="G6384" s="64">
        <f t="shared" si="1726"/>
        <v>131.89518474888439</v>
      </c>
      <c r="H6384" s="64">
        <f t="shared" si="1734"/>
        <v>0</v>
      </c>
      <c r="I6384" s="64">
        <f t="shared" si="1734"/>
        <v>0</v>
      </c>
      <c r="J6384" s="64">
        <f t="shared" si="1734"/>
        <v>0</v>
      </c>
      <c r="K6384" s="64">
        <f t="shared" si="1734"/>
        <v>0</v>
      </c>
      <c r="L6384" s="64">
        <f t="shared" si="1734"/>
        <v>0</v>
      </c>
      <c r="M6384" s="64">
        <f t="shared" si="1734"/>
        <v>8.2000379136042483</v>
      </c>
      <c r="N6384" s="64">
        <f t="shared" si="1734"/>
        <v>123.69514683528016</v>
      </c>
      <c r="O6384" s="121"/>
      <c r="P6384" s="177">
        <v>0</v>
      </c>
      <c r="Q6384" s="177">
        <v>0</v>
      </c>
      <c r="R6384" s="177">
        <v>0</v>
      </c>
      <c r="S6384" s="177">
        <v>0</v>
      </c>
      <c r="T6384" s="177">
        <v>0</v>
      </c>
      <c r="U6384" s="177">
        <v>0</v>
      </c>
      <c r="V6384" s="177">
        <v>0</v>
      </c>
      <c r="W6384" s="177">
        <v>0</v>
      </c>
      <c r="X6384" s="177">
        <v>0</v>
      </c>
      <c r="Y6384" s="177">
        <v>0</v>
      </c>
      <c r="Z6384" s="177">
        <v>0</v>
      </c>
      <c r="AA6384" s="177">
        <v>44.182907575045817</v>
      </c>
      <c r="AB6384" s="177">
        <v>40.084582390563341</v>
      </c>
      <c r="AC6384" s="177">
        <v>39.427656869671004</v>
      </c>
      <c r="AD6384" s="177">
        <v>0</v>
      </c>
      <c r="AE6384" s="177">
        <v>0</v>
      </c>
      <c r="AF6384" s="177">
        <v>8.2000379136042483</v>
      </c>
      <c r="AG6384" s="177">
        <v>0</v>
      </c>
      <c r="AH6384" s="177">
        <v>0</v>
      </c>
      <c r="AI6384" s="177">
        <v>0</v>
      </c>
      <c r="AJ6384" s="177">
        <v>0</v>
      </c>
    </row>
    <row r="6385" spans="1:36" hidden="1" outlineLevel="1" x14ac:dyDescent="0.25">
      <c r="A6385" s="190">
        <f t="shared" si="1727"/>
        <v>2038</v>
      </c>
      <c r="B6385" s="55">
        <f t="shared" si="1728"/>
        <v>2</v>
      </c>
      <c r="C6385" s="55">
        <f t="shared" si="1729"/>
        <v>10</v>
      </c>
      <c r="D6385" s="55">
        <f t="shared" si="1724"/>
        <v>266</v>
      </c>
      <c r="F6385" s="63">
        <f t="shared" si="1735"/>
        <v>50437.416666666642</v>
      </c>
      <c r="G6385" s="64">
        <f t="shared" si="1726"/>
        <v>129.84532784733017</v>
      </c>
      <c r="H6385" s="64">
        <f t="shared" ref="H6385:N6394" si="1736">SUMIF($P$6:$AK$6,H$6,$P6385:$AK6385)</f>
        <v>0</v>
      </c>
      <c r="I6385" s="64">
        <f t="shared" si="1736"/>
        <v>0</v>
      </c>
      <c r="J6385" s="64">
        <f t="shared" si="1736"/>
        <v>0</v>
      </c>
      <c r="K6385" s="64">
        <f t="shared" si="1736"/>
        <v>0</v>
      </c>
      <c r="L6385" s="64">
        <f t="shared" si="1736"/>
        <v>0</v>
      </c>
      <c r="M6385" s="64">
        <f t="shared" si="1736"/>
        <v>8.9454959057500893</v>
      </c>
      <c r="N6385" s="64">
        <f t="shared" si="1736"/>
        <v>120.89983194158009</v>
      </c>
      <c r="O6385" s="121"/>
      <c r="P6385" s="177">
        <v>0</v>
      </c>
      <c r="Q6385" s="177">
        <v>0</v>
      </c>
      <c r="R6385" s="177">
        <v>0</v>
      </c>
      <c r="S6385" s="177">
        <v>0</v>
      </c>
      <c r="T6385" s="177">
        <v>0</v>
      </c>
      <c r="U6385" s="177">
        <v>0</v>
      </c>
      <c r="V6385" s="177">
        <v>0</v>
      </c>
      <c r="W6385" s="177">
        <v>0</v>
      </c>
      <c r="X6385" s="177">
        <v>0</v>
      </c>
      <c r="Y6385" s="177">
        <v>0</v>
      </c>
      <c r="Z6385" s="177">
        <v>0</v>
      </c>
      <c r="AA6385" s="177">
        <v>43.382397078189726</v>
      </c>
      <c r="AB6385" s="177">
        <v>39.385366861365391</v>
      </c>
      <c r="AC6385" s="177">
        <v>38.132068002024958</v>
      </c>
      <c r="AD6385" s="177">
        <v>0</v>
      </c>
      <c r="AE6385" s="177">
        <v>0</v>
      </c>
      <c r="AF6385" s="177">
        <v>8.9454959057500893</v>
      </c>
      <c r="AG6385" s="177">
        <v>0</v>
      </c>
      <c r="AH6385" s="177">
        <v>0</v>
      </c>
      <c r="AI6385" s="177">
        <v>0</v>
      </c>
      <c r="AJ6385" s="177">
        <v>0</v>
      </c>
    </row>
    <row r="6386" spans="1:36" hidden="1" outlineLevel="1" x14ac:dyDescent="0.25">
      <c r="A6386" s="190">
        <f t="shared" si="1727"/>
        <v>2038</v>
      </c>
      <c r="B6386" s="55">
        <f t="shared" si="1728"/>
        <v>2</v>
      </c>
      <c r="C6386" s="55">
        <f t="shared" si="1729"/>
        <v>11</v>
      </c>
      <c r="D6386" s="55">
        <f t="shared" si="1724"/>
        <v>266</v>
      </c>
      <c r="F6386" s="63">
        <f t="shared" si="1735"/>
        <v>50437.458333333307</v>
      </c>
      <c r="G6386" s="64">
        <f t="shared" si="1726"/>
        <v>124.99299220841554</v>
      </c>
      <c r="H6386" s="64">
        <f t="shared" si="1736"/>
        <v>0</v>
      </c>
      <c r="I6386" s="64">
        <f t="shared" si="1736"/>
        <v>0</v>
      </c>
      <c r="J6386" s="64">
        <f t="shared" si="1736"/>
        <v>0</v>
      </c>
      <c r="K6386" s="64">
        <f t="shared" si="1736"/>
        <v>0</v>
      </c>
      <c r="L6386" s="64">
        <f t="shared" si="1736"/>
        <v>0</v>
      </c>
      <c r="M6386" s="64">
        <f t="shared" si="1736"/>
        <v>8.4485239109861983</v>
      </c>
      <c r="N6386" s="64">
        <f t="shared" si="1736"/>
        <v>116.54446829742935</v>
      </c>
      <c r="O6386" s="121"/>
      <c r="P6386" s="177">
        <v>0</v>
      </c>
      <c r="Q6386" s="177">
        <v>0</v>
      </c>
      <c r="R6386" s="177">
        <v>0</v>
      </c>
      <c r="S6386" s="177">
        <v>0</v>
      </c>
      <c r="T6386" s="177">
        <v>0</v>
      </c>
      <c r="U6386" s="177">
        <v>0</v>
      </c>
      <c r="V6386" s="177">
        <v>0</v>
      </c>
      <c r="W6386" s="177">
        <v>0</v>
      </c>
      <c r="X6386" s="177">
        <v>0</v>
      </c>
      <c r="Y6386" s="177">
        <v>0</v>
      </c>
      <c r="Z6386" s="177">
        <v>0</v>
      </c>
      <c r="AA6386" s="177">
        <v>41.723702335036833</v>
      </c>
      <c r="AB6386" s="177">
        <v>38.27118964576681</v>
      </c>
      <c r="AC6386" s="177">
        <v>36.549576316625711</v>
      </c>
      <c r="AD6386" s="177">
        <v>0</v>
      </c>
      <c r="AE6386" s="177">
        <v>0</v>
      </c>
      <c r="AF6386" s="177">
        <v>8.4485239109861983</v>
      </c>
      <c r="AG6386" s="177">
        <v>0</v>
      </c>
      <c r="AH6386" s="177">
        <v>0</v>
      </c>
      <c r="AI6386" s="177">
        <v>0</v>
      </c>
      <c r="AJ6386" s="177">
        <v>0</v>
      </c>
    </row>
    <row r="6387" spans="1:36" hidden="1" outlineLevel="1" x14ac:dyDescent="0.25">
      <c r="A6387" s="190">
        <f t="shared" si="1727"/>
        <v>2038</v>
      </c>
      <c r="B6387" s="55">
        <f t="shared" si="1728"/>
        <v>2</v>
      </c>
      <c r="C6387" s="55">
        <f t="shared" si="1729"/>
        <v>12</v>
      </c>
      <c r="D6387" s="55">
        <f t="shared" si="1724"/>
        <v>266</v>
      </c>
      <c r="F6387" s="63">
        <f t="shared" si="1735"/>
        <v>50437.499999999971</v>
      </c>
      <c r="G6387" s="64">
        <f t="shared" si="1726"/>
        <v>123.32675688444152</v>
      </c>
      <c r="H6387" s="64">
        <f t="shared" si="1736"/>
        <v>0</v>
      </c>
      <c r="I6387" s="64">
        <f t="shared" si="1736"/>
        <v>0</v>
      </c>
      <c r="J6387" s="64">
        <f t="shared" si="1736"/>
        <v>0</v>
      </c>
      <c r="K6387" s="64">
        <f t="shared" si="1736"/>
        <v>0</v>
      </c>
      <c r="L6387" s="64">
        <f t="shared" si="1736"/>
        <v>0</v>
      </c>
      <c r="M6387" s="64">
        <f t="shared" si="1736"/>
        <v>8.4485239109861983</v>
      </c>
      <c r="N6387" s="64">
        <f t="shared" si="1736"/>
        <v>114.87823297345533</v>
      </c>
      <c r="O6387" s="121"/>
      <c r="P6387" s="177">
        <v>0</v>
      </c>
      <c r="Q6387" s="177">
        <v>0</v>
      </c>
      <c r="R6387" s="177">
        <v>0</v>
      </c>
      <c r="S6387" s="177">
        <v>0</v>
      </c>
      <c r="T6387" s="177">
        <v>0</v>
      </c>
      <c r="U6387" s="177">
        <v>0</v>
      </c>
      <c r="V6387" s="177">
        <v>0</v>
      </c>
      <c r="W6387" s="177">
        <v>0</v>
      </c>
      <c r="X6387" s="177">
        <v>0</v>
      </c>
      <c r="Y6387" s="177">
        <v>0</v>
      </c>
      <c r="Z6387" s="177">
        <v>0</v>
      </c>
      <c r="AA6387" s="177">
        <v>40.883964628080385</v>
      </c>
      <c r="AB6387" s="177">
        <v>38.297795409670314</v>
      </c>
      <c r="AC6387" s="177">
        <v>35.69647293570462</v>
      </c>
      <c r="AD6387" s="177">
        <v>0</v>
      </c>
      <c r="AE6387" s="177">
        <v>0</v>
      </c>
      <c r="AF6387" s="177">
        <v>8.4485239109861983</v>
      </c>
      <c r="AG6387" s="177">
        <v>0</v>
      </c>
      <c r="AH6387" s="177">
        <v>0</v>
      </c>
      <c r="AI6387" s="177">
        <v>0</v>
      </c>
      <c r="AJ6387" s="177">
        <v>0</v>
      </c>
    </row>
    <row r="6388" spans="1:36" hidden="1" outlineLevel="1" x14ac:dyDescent="0.25">
      <c r="A6388" s="190">
        <f t="shared" si="1727"/>
        <v>2038</v>
      </c>
      <c r="B6388" s="55">
        <f t="shared" si="1728"/>
        <v>2</v>
      </c>
      <c r="C6388" s="55">
        <f t="shared" si="1729"/>
        <v>13</v>
      </c>
      <c r="D6388" s="55">
        <f t="shared" si="1724"/>
        <v>266</v>
      </c>
      <c r="F6388" s="63">
        <f t="shared" si="1735"/>
        <v>50437.541666666635</v>
      </c>
      <c r="G6388" s="64">
        <f t="shared" si="1726"/>
        <v>118.58869461658479</v>
      </c>
      <c r="H6388" s="64">
        <f t="shared" si="1736"/>
        <v>0</v>
      </c>
      <c r="I6388" s="64">
        <f t="shared" si="1736"/>
        <v>0</v>
      </c>
      <c r="J6388" s="64">
        <f t="shared" si="1736"/>
        <v>0</v>
      </c>
      <c r="K6388" s="64">
        <f t="shared" si="1736"/>
        <v>0</v>
      </c>
      <c r="L6388" s="64">
        <f t="shared" si="1736"/>
        <v>0</v>
      </c>
      <c r="M6388" s="64">
        <f t="shared" si="1736"/>
        <v>9.069738904441067</v>
      </c>
      <c r="N6388" s="64">
        <f t="shared" si="1736"/>
        <v>109.51895571214372</v>
      </c>
      <c r="O6388" s="121"/>
      <c r="P6388" s="177">
        <v>0</v>
      </c>
      <c r="Q6388" s="177">
        <v>0</v>
      </c>
      <c r="R6388" s="177">
        <v>0</v>
      </c>
      <c r="S6388" s="177">
        <v>0</v>
      </c>
      <c r="T6388" s="177">
        <v>0</v>
      </c>
      <c r="U6388" s="177">
        <v>0</v>
      </c>
      <c r="V6388" s="177">
        <v>0</v>
      </c>
      <c r="W6388" s="177">
        <v>0</v>
      </c>
      <c r="X6388" s="177">
        <v>0</v>
      </c>
      <c r="Y6388" s="177">
        <v>0</v>
      </c>
      <c r="Z6388" s="177">
        <v>0</v>
      </c>
      <c r="AA6388" s="177">
        <v>38.789896902932377</v>
      </c>
      <c r="AB6388" s="177">
        <v>36.251357179222637</v>
      </c>
      <c r="AC6388" s="177">
        <v>34.477701629988715</v>
      </c>
      <c r="AD6388" s="177">
        <v>0</v>
      </c>
      <c r="AE6388" s="177">
        <v>0</v>
      </c>
      <c r="AF6388" s="177">
        <v>9.069738904441067</v>
      </c>
      <c r="AG6388" s="177">
        <v>0</v>
      </c>
      <c r="AH6388" s="177">
        <v>0</v>
      </c>
      <c r="AI6388" s="177">
        <v>0</v>
      </c>
      <c r="AJ6388" s="177">
        <v>0</v>
      </c>
    </row>
    <row r="6389" spans="1:36" hidden="1" outlineLevel="1" x14ac:dyDescent="0.25">
      <c r="A6389" s="190">
        <f t="shared" si="1727"/>
        <v>2038</v>
      </c>
      <c r="B6389" s="55">
        <f t="shared" si="1728"/>
        <v>2</v>
      </c>
      <c r="C6389" s="55">
        <f t="shared" si="1729"/>
        <v>14</v>
      </c>
      <c r="D6389" s="55">
        <f t="shared" si="1724"/>
        <v>266</v>
      </c>
      <c r="F6389" s="63">
        <f t="shared" si="1735"/>
        <v>50437.583333333299</v>
      </c>
      <c r="G6389" s="64">
        <f t="shared" si="1726"/>
        <v>115.51535144244205</v>
      </c>
      <c r="H6389" s="64">
        <f t="shared" si="1736"/>
        <v>0</v>
      </c>
      <c r="I6389" s="64">
        <f t="shared" si="1736"/>
        <v>0</v>
      </c>
      <c r="J6389" s="64">
        <f t="shared" si="1736"/>
        <v>0</v>
      </c>
      <c r="K6389" s="64">
        <f t="shared" si="1736"/>
        <v>0</v>
      </c>
      <c r="L6389" s="64">
        <f t="shared" si="1736"/>
        <v>0</v>
      </c>
      <c r="M6389" s="64">
        <f t="shared" si="1736"/>
        <v>8.6970099083681447</v>
      </c>
      <c r="N6389" s="64">
        <f t="shared" si="1736"/>
        <v>106.81834153407391</v>
      </c>
      <c r="O6389" s="121"/>
      <c r="P6389" s="177">
        <v>0</v>
      </c>
      <c r="Q6389" s="177">
        <v>0</v>
      </c>
      <c r="R6389" s="177">
        <v>0</v>
      </c>
      <c r="S6389" s="177">
        <v>0</v>
      </c>
      <c r="T6389" s="177">
        <v>0</v>
      </c>
      <c r="U6389" s="177">
        <v>0</v>
      </c>
      <c r="V6389" s="177">
        <v>0</v>
      </c>
      <c r="W6389" s="177">
        <v>0</v>
      </c>
      <c r="X6389" s="177">
        <v>0</v>
      </c>
      <c r="Y6389" s="177">
        <v>0</v>
      </c>
      <c r="Z6389" s="177">
        <v>0</v>
      </c>
      <c r="AA6389" s="177">
        <v>39.207232185376405</v>
      </c>
      <c r="AB6389" s="177">
        <v>34.938261133579189</v>
      </c>
      <c r="AC6389" s="177">
        <v>32.6728482151183</v>
      </c>
      <c r="AD6389" s="177">
        <v>0</v>
      </c>
      <c r="AE6389" s="177">
        <v>0</v>
      </c>
      <c r="AF6389" s="177">
        <v>8.6970099083681447</v>
      </c>
      <c r="AG6389" s="177">
        <v>0</v>
      </c>
      <c r="AH6389" s="177">
        <v>0</v>
      </c>
      <c r="AI6389" s="177">
        <v>0</v>
      </c>
      <c r="AJ6389" s="177">
        <v>0</v>
      </c>
    </row>
    <row r="6390" spans="1:36" hidden="1" outlineLevel="1" x14ac:dyDescent="0.25">
      <c r="A6390" s="190">
        <f t="shared" si="1727"/>
        <v>2038</v>
      </c>
      <c r="B6390" s="55">
        <f t="shared" si="1728"/>
        <v>2</v>
      </c>
      <c r="C6390" s="55">
        <f t="shared" si="1729"/>
        <v>15</v>
      </c>
      <c r="D6390" s="55">
        <f t="shared" si="1724"/>
        <v>266</v>
      </c>
      <c r="F6390" s="63">
        <f t="shared" si="1735"/>
        <v>50437.624999999964</v>
      </c>
      <c r="G6390" s="64">
        <f t="shared" si="1726"/>
        <v>109.92629941936077</v>
      </c>
      <c r="H6390" s="64">
        <f t="shared" si="1736"/>
        <v>0</v>
      </c>
      <c r="I6390" s="64">
        <f t="shared" si="1736"/>
        <v>0</v>
      </c>
      <c r="J6390" s="64">
        <f t="shared" si="1736"/>
        <v>0</v>
      </c>
      <c r="K6390" s="64">
        <f t="shared" si="1736"/>
        <v>0</v>
      </c>
      <c r="L6390" s="64">
        <f t="shared" si="1736"/>
        <v>0</v>
      </c>
      <c r="M6390" s="64">
        <f t="shared" si="1736"/>
        <v>8.0757949149132777</v>
      </c>
      <c r="N6390" s="64">
        <f t="shared" si="1736"/>
        <v>101.8505045044475</v>
      </c>
      <c r="O6390" s="121"/>
      <c r="P6390" s="177">
        <v>0</v>
      </c>
      <c r="Q6390" s="177">
        <v>0</v>
      </c>
      <c r="R6390" s="177">
        <v>0</v>
      </c>
      <c r="S6390" s="177">
        <v>0</v>
      </c>
      <c r="T6390" s="177">
        <v>0</v>
      </c>
      <c r="U6390" s="177">
        <v>0</v>
      </c>
      <c r="V6390" s="177">
        <v>0</v>
      </c>
      <c r="W6390" s="177">
        <v>0</v>
      </c>
      <c r="X6390" s="177">
        <v>0</v>
      </c>
      <c r="Y6390" s="177">
        <v>0</v>
      </c>
      <c r="Z6390" s="177">
        <v>0</v>
      </c>
      <c r="AA6390" s="177">
        <v>38.174146761249425</v>
      </c>
      <c r="AB6390" s="177">
        <v>34.038082991395328</v>
      </c>
      <c r="AC6390" s="177">
        <v>29.638274751802737</v>
      </c>
      <c r="AD6390" s="177">
        <v>0</v>
      </c>
      <c r="AE6390" s="177">
        <v>0</v>
      </c>
      <c r="AF6390" s="177">
        <v>8.0757949149132777</v>
      </c>
      <c r="AG6390" s="177">
        <v>0</v>
      </c>
      <c r="AH6390" s="177">
        <v>0</v>
      </c>
      <c r="AI6390" s="177">
        <v>0</v>
      </c>
      <c r="AJ6390" s="177">
        <v>0</v>
      </c>
    </row>
    <row r="6391" spans="1:36" hidden="1" outlineLevel="1" x14ac:dyDescent="0.25">
      <c r="A6391" s="190">
        <f t="shared" si="1727"/>
        <v>2038</v>
      </c>
      <c r="B6391" s="55">
        <f t="shared" si="1728"/>
        <v>2</v>
      </c>
      <c r="C6391" s="55">
        <f t="shared" si="1729"/>
        <v>16</v>
      </c>
      <c r="D6391" s="55">
        <f t="shared" si="1724"/>
        <v>266</v>
      </c>
      <c r="F6391" s="63">
        <f t="shared" si="1735"/>
        <v>50437.666666666628</v>
      </c>
      <c r="G6391" s="64">
        <f t="shared" si="1726"/>
        <v>112.76949594934904</v>
      </c>
      <c r="H6391" s="64">
        <f t="shared" si="1736"/>
        <v>0</v>
      </c>
      <c r="I6391" s="64">
        <f t="shared" si="1736"/>
        <v>0</v>
      </c>
      <c r="J6391" s="64">
        <f t="shared" si="1736"/>
        <v>0</v>
      </c>
      <c r="K6391" s="64">
        <f t="shared" si="1736"/>
        <v>0</v>
      </c>
      <c r="L6391" s="64">
        <f t="shared" si="1736"/>
        <v>0</v>
      </c>
      <c r="M6391" s="64">
        <f t="shared" si="1736"/>
        <v>9.1939819031320393</v>
      </c>
      <c r="N6391" s="64">
        <f t="shared" si="1736"/>
        <v>103.57551404621699</v>
      </c>
      <c r="O6391" s="121"/>
      <c r="P6391" s="177">
        <v>0</v>
      </c>
      <c r="Q6391" s="177">
        <v>0</v>
      </c>
      <c r="R6391" s="177">
        <v>0</v>
      </c>
      <c r="S6391" s="177">
        <v>0</v>
      </c>
      <c r="T6391" s="177">
        <v>0</v>
      </c>
      <c r="U6391" s="177">
        <v>0</v>
      </c>
      <c r="V6391" s="177">
        <v>0</v>
      </c>
      <c r="W6391" s="177">
        <v>0</v>
      </c>
      <c r="X6391" s="177">
        <v>0</v>
      </c>
      <c r="Y6391" s="177">
        <v>0</v>
      </c>
      <c r="Z6391" s="177">
        <v>0</v>
      </c>
      <c r="AA6391" s="177">
        <v>39.443493230116026</v>
      </c>
      <c r="AB6391" s="177">
        <v>33.590991006292448</v>
      </c>
      <c r="AC6391" s="177">
        <v>30.541029809808528</v>
      </c>
      <c r="AD6391" s="177">
        <v>0</v>
      </c>
      <c r="AE6391" s="177">
        <v>0</v>
      </c>
      <c r="AF6391" s="177">
        <v>9.1939819031320393</v>
      </c>
      <c r="AG6391" s="177">
        <v>0</v>
      </c>
      <c r="AH6391" s="177">
        <v>0</v>
      </c>
      <c r="AI6391" s="177">
        <v>0</v>
      </c>
      <c r="AJ6391" s="177">
        <v>0</v>
      </c>
    </row>
    <row r="6392" spans="1:36" hidden="1" outlineLevel="1" x14ac:dyDescent="0.25">
      <c r="A6392" s="190">
        <f t="shared" si="1727"/>
        <v>2038</v>
      </c>
      <c r="B6392" s="55">
        <f t="shared" si="1728"/>
        <v>2</v>
      </c>
      <c r="C6392" s="55">
        <f t="shared" si="1729"/>
        <v>17</v>
      </c>
      <c r="D6392" s="55">
        <f t="shared" si="1724"/>
        <v>266</v>
      </c>
      <c r="F6392" s="63">
        <f t="shared" si="1735"/>
        <v>50437.708333333292</v>
      </c>
      <c r="G6392" s="64">
        <f t="shared" si="1726"/>
        <v>113.50149164812942</v>
      </c>
      <c r="H6392" s="64">
        <f t="shared" si="1736"/>
        <v>0</v>
      </c>
      <c r="I6392" s="64">
        <f t="shared" si="1736"/>
        <v>0</v>
      </c>
      <c r="J6392" s="64">
        <f t="shared" si="1736"/>
        <v>0</v>
      </c>
      <c r="K6392" s="64">
        <f t="shared" si="1736"/>
        <v>0</v>
      </c>
      <c r="L6392" s="64">
        <f t="shared" si="1736"/>
        <v>0</v>
      </c>
      <c r="M6392" s="64">
        <f t="shared" si="1736"/>
        <v>10.063682893968853</v>
      </c>
      <c r="N6392" s="64">
        <f t="shared" si="1736"/>
        <v>103.43780875416057</v>
      </c>
      <c r="O6392" s="121"/>
      <c r="P6392" s="177">
        <v>0</v>
      </c>
      <c r="Q6392" s="177">
        <v>0</v>
      </c>
      <c r="R6392" s="177">
        <v>0</v>
      </c>
      <c r="S6392" s="177">
        <v>0</v>
      </c>
      <c r="T6392" s="177">
        <v>0</v>
      </c>
      <c r="U6392" s="177">
        <v>0</v>
      </c>
      <c r="V6392" s="177">
        <v>0</v>
      </c>
      <c r="W6392" s="177">
        <v>0</v>
      </c>
      <c r="X6392" s="177">
        <v>0</v>
      </c>
      <c r="Y6392" s="177">
        <v>0</v>
      </c>
      <c r="Z6392" s="177">
        <v>0</v>
      </c>
      <c r="AA6392" s="177">
        <v>37.944881268522138</v>
      </c>
      <c r="AB6392" s="177">
        <v>33.164309927237227</v>
      </c>
      <c r="AC6392" s="177">
        <v>32.328617558401206</v>
      </c>
      <c r="AD6392" s="177">
        <v>0</v>
      </c>
      <c r="AE6392" s="177">
        <v>0</v>
      </c>
      <c r="AF6392" s="177">
        <v>10.063682893968853</v>
      </c>
      <c r="AG6392" s="177">
        <v>0</v>
      </c>
      <c r="AH6392" s="177">
        <v>0</v>
      </c>
      <c r="AI6392" s="177">
        <v>0</v>
      </c>
      <c r="AJ6392" s="177">
        <v>0</v>
      </c>
    </row>
    <row r="6393" spans="1:36" hidden="1" outlineLevel="1" x14ac:dyDescent="0.25">
      <c r="A6393" s="190">
        <f t="shared" si="1727"/>
        <v>2038</v>
      </c>
      <c r="B6393" s="55">
        <f t="shared" si="1728"/>
        <v>2</v>
      </c>
      <c r="C6393" s="55">
        <f t="shared" si="1729"/>
        <v>18</v>
      </c>
      <c r="D6393" s="55">
        <f t="shared" si="1724"/>
        <v>266</v>
      </c>
      <c r="F6393" s="63">
        <f t="shared" si="1735"/>
        <v>50437.749999999956</v>
      </c>
      <c r="G6393" s="64">
        <f t="shared" si="1726"/>
        <v>118.00505055200472</v>
      </c>
      <c r="H6393" s="64">
        <f t="shared" si="1736"/>
        <v>0</v>
      </c>
      <c r="I6393" s="64">
        <f t="shared" si="1736"/>
        <v>0</v>
      </c>
      <c r="J6393" s="64">
        <f t="shared" si="1736"/>
        <v>0</v>
      </c>
      <c r="K6393" s="64">
        <f t="shared" si="1736"/>
        <v>0</v>
      </c>
      <c r="L6393" s="64">
        <f t="shared" si="1736"/>
        <v>0</v>
      </c>
      <c r="M6393" s="64">
        <f t="shared" si="1736"/>
        <v>12.300056870406372</v>
      </c>
      <c r="N6393" s="64">
        <f t="shared" si="1736"/>
        <v>105.70499368159835</v>
      </c>
      <c r="O6393" s="121"/>
      <c r="P6393" s="177">
        <v>0</v>
      </c>
      <c r="Q6393" s="177">
        <v>0</v>
      </c>
      <c r="R6393" s="177">
        <v>0</v>
      </c>
      <c r="S6393" s="177">
        <v>0</v>
      </c>
      <c r="T6393" s="177">
        <v>0</v>
      </c>
      <c r="U6393" s="177">
        <v>0</v>
      </c>
      <c r="V6393" s="177">
        <v>0</v>
      </c>
      <c r="W6393" s="177">
        <v>0</v>
      </c>
      <c r="X6393" s="177">
        <v>0</v>
      </c>
      <c r="Y6393" s="177">
        <v>0</v>
      </c>
      <c r="Z6393" s="177">
        <v>0</v>
      </c>
      <c r="AA6393" s="177">
        <v>39.2847449337442</v>
      </c>
      <c r="AB6393" s="177">
        <v>32.793543796186839</v>
      </c>
      <c r="AC6393" s="177">
        <v>33.626704951667314</v>
      </c>
      <c r="AD6393" s="177">
        <v>0</v>
      </c>
      <c r="AE6393" s="177">
        <v>0</v>
      </c>
      <c r="AF6393" s="177">
        <v>12.300056870406372</v>
      </c>
      <c r="AG6393" s="177">
        <v>0</v>
      </c>
      <c r="AH6393" s="177">
        <v>0</v>
      </c>
      <c r="AI6393" s="177">
        <v>0</v>
      </c>
      <c r="AJ6393" s="177">
        <v>0</v>
      </c>
    </row>
    <row r="6394" spans="1:36" hidden="1" outlineLevel="1" x14ac:dyDescent="0.25">
      <c r="A6394" s="190">
        <f t="shared" si="1727"/>
        <v>2038</v>
      </c>
      <c r="B6394" s="55">
        <f t="shared" si="1728"/>
        <v>2</v>
      </c>
      <c r="C6394" s="55">
        <f t="shared" si="1729"/>
        <v>19</v>
      </c>
      <c r="D6394" s="55">
        <f t="shared" si="1724"/>
        <v>266</v>
      </c>
      <c r="F6394" s="63">
        <f t="shared" si="1735"/>
        <v>50437.791666666621</v>
      </c>
      <c r="G6394" s="64">
        <f t="shared" si="1726"/>
        <v>121.1330456906764</v>
      </c>
      <c r="H6394" s="64">
        <f t="shared" si="1736"/>
        <v>0</v>
      </c>
      <c r="I6394" s="64">
        <f t="shared" si="1736"/>
        <v>0</v>
      </c>
      <c r="J6394" s="64">
        <f t="shared" si="1736"/>
        <v>0</v>
      </c>
      <c r="K6394" s="64">
        <f t="shared" si="1736"/>
        <v>0</v>
      </c>
      <c r="L6394" s="64">
        <f t="shared" si="1736"/>
        <v>0</v>
      </c>
      <c r="M6394" s="64">
        <f t="shared" si="1736"/>
        <v>12.921271863861243</v>
      </c>
      <c r="N6394" s="64">
        <f t="shared" si="1736"/>
        <v>108.21177382681515</v>
      </c>
      <c r="O6394" s="121"/>
      <c r="P6394" s="177">
        <v>0</v>
      </c>
      <c r="Q6394" s="177">
        <v>0</v>
      </c>
      <c r="R6394" s="177">
        <v>0</v>
      </c>
      <c r="S6394" s="177">
        <v>0</v>
      </c>
      <c r="T6394" s="177">
        <v>0</v>
      </c>
      <c r="U6394" s="177">
        <v>0</v>
      </c>
      <c r="V6394" s="177">
        <v>0</v>
      </c>
      <c r="W6394" s="177">
        <v>0</v>
      </c>
      <c r="X6394" s="177">
        <v>0</v>
      </c>
      <c r="Y6394" s="177">
        <v>0</v>
      </c>
      <c r="Z6394" s="177">
        <v>0</v>
      </c>
      <c r="AA6394" s="177">
        <v>39.846573635674083</v>
      </c>
      <c r="AB6394" s="177">
        <v>33.503862493881179</v>
      </c>
      <c r="AC6394" s="177">
        <v>34.861337697259877</v>
      </c>
      <c r="AD6394" s="177">
        <v>0</v>
      </c>
      <c r="AE6394" s="177">
        <v>0</v>
      </c>
      <c r="AF6394" s="177">
        <v>12.921271863861243</v>
      </c>
      <c r="AG6394" s="177">
        <v>0</v>
      </c>
      <c r="AH6394" s="177">
        <v>0</v>
      </c>
      <c r="AI6394" s="177">
        <v>0</v>
      </c>
      <c r="AJ6394" s="177">
        <v>0</v>
      </c>
    </row>
    <row r="6395" spans="1:36" hidden="1" outlineLevel="1" x14ac:dyDescent="0.25">
      <c r="A6395" s="190">
        <f t="shared" si="1727"/>
        <v>2038</v>
      </c>
      <c r="B6395" s="55">
        <f t="shared" si="1728"/>
        <v>2</v>
      </c>
      <c r="C6395" s="55">
        <f t="shared" si="1729"/>
        <v>20</v>
      </c>
      <c r="D6395" s="55">
        <f t="shared" si="1724"/>
        <v>266</v>
      </c>
      <c r="F6395" s="63">
        <f t="shared" si="1735"/>
        <v>50437.833333333285</v>
      </c>
      <c r="G6395" s="64">
        <f t="shared" si="1726"/>
        <v>121.85077874902032</v>
      </c>
      <c r="H6395" s="64">
        <f t="shared" ref="H6395:N6404" si="1737">SUMIF($P$6:$AK$6,H$6,$P6395:$AK6395)</f>
        <v>0</v>
      </c>
      <c r="I6395" s="64">
        <f t="shared" si="1737"/>
        <v>0</v>
      </c>
      <c r="J6395" s="64">
        <f t="shared" si="1737"/>
        <v>0</v>
      </c>
      <c r="K6395" s="64">
        <f t="shared" si="1737"/>
        <v>0</v>
      </c>
      <c r="L6395" s="64">
        <f t="shared" si="1737"/>
        <v>0</v>
      </c>
      <c r="M6395" s="64">
        <f t="shared" si="1737"/>
        <v>12.300056870406372</v>
      </c>
      <c r="N6395" s="64">
        <f t="shared" si="1737"/>
        <v>109.55072187861396</v>
      </c>
      <c r="O6395" s="121"/>
      <c r="P6395" s="177">
        <v>0</v>
      </c>
      <c r="Q6395" s="177">
        <v>0</v>
      </c>
      <c r="R6395" s="177">
        <v>0</v>
      </c>
      <c r="S6395" s="177">
        <v>0</v>
      </c>
      <c r="T6395" s="177">
        <v>0</v>
      </c>
      <c r="U6395" s="177">
        <v>0</v>
      </c>
      <c r="V6395" s="177">
        <v>0</v>
      </c>
      <c r="W6395" s="177">
        <v>0</v>
      </c>
      <c r="X6395" s="177">
        <v>0</v>
      </c>
      <c r="Y6395" s="177">
        <v>0</v>
      </c>
      <c r="Z6395" s="177">
        <v>0</v>
      </c>
      <c r="AA6395" s="177">
        <v>40.591124555127948</v>
      </c>
      <c r="AB6395" s="177">
        <v>34.582605959115845</v>
      </c>
      <c r="AC6395" s="177">
        <v>34.376991364370149</v>
      </c>
      <c r="AD6395" s="177">
        <v>0</v>
      </c>
      <c r="AE6395" s="177">
        <v>0</v>
      </c>
      <c r="AF6395" s="177">
        <v>12.300056870406372</v>
      </c>
      <c r="AG6395" s="177">
        <v>0</v>
      </c>
      <c r="AH6395" s="177">
        <v>0</v>
      </c>
      <c r="AI6395" s="177">
        <v>0</v>
      </c>
      <c r="AJ6395" s="177">
        <v>0</v>
      </c>
    </row>
    <row r="6396" spans="1:36" hidden="1" outlineLevel="1" x14ac:dyDescent="0.25">
      <c r="A6396" s="190">
        <f t="shared" si="1727"/>
        <v>2038</v>
      </c>
      <c r="B6396" s="55">
        <f t="shared" si="1728"/>
        <v>2</v>
      </c>
      <c r="C6396" s="55">
        <f t="shared" si="1729"/>
        <v>21</v>
      </c>
      <c r="D6396" s="55">
        <f t="shared" si="1724"/>
        <v>266</v>
      </c>
      <c r="F6396" s="63">
        <f t="shared" si="1735"/>
        <v>50437.874999999949</v>
      </c>
      <c r="G6396" s="64">
        <f t="shared" si="1726"/>
        <v>122.00954254409514</v>
      </c>
      <c r="H6396" s="64">
        <f t="shared" si="1737"/>
        <v>0</v>
      </c>
      <c r="I6396" s="64">
        <f t="shared" si="1737"/>
        <v>0</v>
      </c>
      <c r="J6396" s="64">
        <f t="shared" si="1737"/>
        <v>0</v>
      </c>
      <c r="K6396" s="64">
        <f t="shared" si="1737"/>
        <v>0</v>
      </c>
      <c r="L6396" s="64">
        <f t="shared" si="1737"/>
        <v>0</v>
      </c>
      <c r="M6396" s="64">
        <f t="shared" si="1737"/>
        <v>12.797028865170272</v>
      </c>
      <c r="N6396" s="64">
        <f t="shared" si="1737"/>
        <v>109.21251367892486</v>
      </c>
      <c r="O6396" s="121"/>
      <c r="P6396" s="177">
        <v>0</v>
      </c>
      <c r="Q6396" s="177">
        <v>0</v>
      </c>
      <c r="R6396" s="177">
        <v>0</v>
      </c>
      <c r="S6396" s="177">
        <v>0</v>
      </c>
      <c r="T6396" s="177">
        <v>0</v>
      </c>
      <c r="U6396" s="177">
        <v>0</v>
      </c>
      <c r="V6396" s="177">
        <v>0</v>
      </c>
      <c r="W6396" s="177">
        <v>0</v>
      </c>
      <c r="X6396" s="177">
        <v>0</v>
      </c>
      <c r="Y6396" s="177">
        <v>0</v>
      </c>
      <c r="Z6396" s="177">
        <v>0</v>
      </c>
      <c r="AA6396" s="177">
        <v>39.499982664823236</v>
      </c>
      <c r="AB6396" s="177">
        <v>36.019145251482357</v>
      </c>
      <c r="AC6396" s="177">
        <v>33.693385762619265</v>
      </c>
      <c r="AD6396" s="177">
        <v>0</v>
      </c>
      <c r="AE6396" s="177">
        <v>0</v>
      </c>
      <c r="AF6396" s="177">
        <v>12.797028865170272</v>
      </c>
      <c r="AG6396" s="177">
        <v>0</v>
      </c>
      <c r="AH6396" s="177">
        <v>0</v>
      </c>
      <c r="AI6396" s="177">
        <v>0</v>
      </c>
      <c r="AJ6396" s="177">
        <v>0</v>
      </c>
    </row>
    <row r="6397" spans="1:36" hidden="1" outlineLevel="1" x14ac:dyDescent="0.25">
      <c r="A6397" s="190">
        <f t="shared" si="1727"/>
        <v>2038</v>
      </c>
      <c r="B6397" s="55">
        <f t="shared" si="1728"/>
        <v>2</v>
      </c>
      <c r="C6397" s="55">
        <f t="shared" si="1729"/>
        <v>22</v>
      </c>
      <c r="D6397" s="55">
        <f t="shared" si="1724"/>
        <v>266</v>
      </c>
      <c r="F6397" s="63">
        <f t="shared" si="1735"/>
        <v>50437.916666666613</v>
      </c>
      <c r="G6397" s="64">
        <f t="shared" si="1726"/>
        <v>127.84448085838355</v>
      </c>
      <c r="H6397" s="64">
        <f t="shared" si="1737"/>
        <v>0</v>
      </c>
      <c r="I6397" s="64">
        <f t="shared" si="1737"/>
        <v>0</v>
      </c>
      <c r="J6397" s="64">
        <f t="shared" si="1737"/>
        <v>0</v>
      </c>
      <c r="K6397" s="64">
        <f t="shared" si="1737"/>
        <v>0</v>
      </c>
      <c r="L6397" s="64">
        <f t="shared" si="1737"/>
        <v>0</v>
      </c>
      <c r="M6397" s="64">
        <f t="shared" si="1737"/>
        <v>13.418243858625139</v>
      </c>
      <c r="N6397" s="64">
        <f t="shared" si="1737"/>
        <v>114.4262369997584</v>
      </c>
      <c r="O6397" s="121"/>
      <c r="P6397" s="177">
        <v>0</v>
      </c>
      <c r="Q6397" s="177">
        <v>0</v>
      </c>
      <c r="R6397" s="177">
        <v>0</v>
      </c>
      <c r="S6397" s="177">
        <v>0</v>
      </c>
      <c r="T6397" s="177">
        <v>0</v>
      </c>
      <c r="U6397" s="177">
        <v>0</v>
      </c>
      <c r="V6397" s="177">
        <v>0</v>
      </c>
      <c r="W6397" s="177">
        <v>0</v>
      </c>
      <c r="X6397" s="177">
        <v>0</v>
      </c>
      <c r="Y6397" s="177">
        <v>0</v>
      </c>
      <c r="Z6397" s="177">
        <v>0</v>
      </c>
      <c r="AA6397" s="177">
        <v>43.640381256519696</v>
      </c>
      <c r="AB6397" s="177">
        <v>37.177270574368244</v>
      </c>
      <c r="AC6397" s="177">
        <v>33.608585168870469</v>
      </c>
      <c r="AD6397" s="177">
        <v>0</v>
      </c>
      <c r="AE6397" s="177">
        <v>0</v>
      </c>
      <c r="AF6397" s="177">
        <v>13.418243858625139</v>
      </c>
      <c r="AG6397" s="177">
        <v>0</v>
      </c>
      <c r="AH6397" s="177">
        <v>0</v>
      </c>
      <c r="AI6397" s="177">
        <v>0</v>
      </c>
      <c r="AJ6397" s="177">
        <v>0</v>
      </c>
    </row>
    <row r="6398" spans="1:36" hidden="1" outlineLevel="1" x14ac:dyDescent="0.25">
      <c r="A6398" s="190">
        <f t="shared" si="1727"/>
        <v>2038</v>
      </c>
      <c r="B6398" s="55">
        <f t="shared" si="1728"/>
        <v>2</v>
      </c>
      <c r="C6398" s="55">
        <f t="shared" si="1729"/>
        <v>23</v>
      </c>
      <c r="D6398" s="55">
        <f t="shared" si="1724"/>
        <v>266</v>
      </c>
      <c r="F6398" s="63">
        <f t="shared" si="1735"/>
        <v>50437.958333333278</v>
      </c>
      <c r="G6398" s="64">
        <f t="shared" si="1726"/>
        <v>135.52392228724287</v>
      </c>
      <c r="H6398" s="64">
        <f t="shared" si="1737"/>
        <v>0</v>
      </c>
      <c r="I6398" s="64">
        <f t="shared" si="1737"/>
        <v>0</v>
      </c>
      <c r="J6398" s="64">
        <f t="shared" si="1737"/>
        <v>0</v>
      </c>
      <c r="K6398" s="64">
        <f t="shared" si="1737"/>
        <v>0</v>
      </c>
      <c r="L6398" s="64">
        <f t="shared" si="1737"/>
        <v>0</v>
      </c>
      <c r="M6398" s="64">
        <f t="shared" si="1737"/>
        <v>14.287944849461951</v>
      </c>
      <c r="N6398" s="64">
        <f t="shared" si="1737"/>
        <v>121.23597743778092</v>
      </c>
      <c r="O6398" s="121"/>
      <c r="P6398" s="177">
        <v>0</v>
      </c>
      <c r="Q6398" s="177">
        <v>0</v>
      </c>
      <c r="R6398" s="177">
        <v>0</v>
      </c>
      <c r="S6398" s="177">
        <v>0</v>
      </c>
      <c r="T6398" s="177">
        <v>0</v>
      </c>
      <c r="U6398" s="177">
        <v>0</v>
      </c>
      <c r="V6398" s="177">
        <v>0</v>
      </c>
      <c r="W6398" s="177">
        <v>0</v>
      </c>
      <c r="X6398" s="177">
        <v>0</v>
      </c>
      <c r="Y6398" s="177">
        <v>0</v>
      </c>
      <c r="Z6398" s="177">
        <v>0</v>
      </c>
      <c r="AA6398" s="177">
        <v>46.386756420810975</v>
      </c>
      <c r="AB6398" s="177">
        <v>37.822300033726378</v>
      </c>
      <c r="AC6398" s="177">
        <v>37.026920983243578</v>
      </c>
      <c r="AD6398" s="177">
        <v>0</v>
      </c>
      <c r="AE6398" s="177">
        <v>0</v>
      </c>
      <c r="AF6398" s="177">
        <v>14.287944849461951</v>
      </c>
      <c r="AG6398" s="177">
        <v>0</v>
      </c>
      <c r="AH6398" s="177">
        <v>0</v>
      </c>
      <c r="AI6398" s="177">
        <v>0</v>
      </c>
      <c r="AJ6398" s="177">
        <v>0</v>
      </c>
    </row>
    <row r="6399" spans="1:36" hidden="1" outlineLevel="1" x14ac:dyDescent="0.25">
      <c r="A6399" s="190">
        <f t="shared" si="1727"/>
        <v>2038</v>
      </c>
      <c r="B6399" s="55">
        <f t="shared" si="1728"/>
        <v>3</v>
      </c>
      <c r="C6399" s="55">
        <f t="shared" si="1729"/>
        <v>0</v>
      </c>
      <c r="D6399" s="55">
        <f t="shared" si="1724"/>
        <v>267</v>
      </c>
      <c r="F6399" s="63">
        <f t="shared" ref="F6399" si="1738">EDATE(F6375,1)</f>
        <v>50465</v>
      </c>
      <c r="G6399" s="64">
        <f t="shared" si="1726"/>
        <v>132.31821769805373</v>
      </c>
      <c r="H6399" s="64">
        <f t="shared" si="1737"/>
        <v>0</v>
      </c>
      <c r="I6399" s="64">
        <f t="shared" si="1737"/>
        <v>0</v>
      </c>
      <c r="J6399" s="64">
        <f t="shared" si="1737"/>
        <v>0</v>
      </c>
      <c r="K6399" s="64">
        <f t="shared" si="1737"/>
        <v>0</v>
      </c>
      <c r="L6399" s="64">
        <f t="shared" si="1737"/>
        <v>0</v>
      </c>
      <c r="M6399" s="64">
        <f t="shared" si="1737"/>
        <v>19.315373021366938</v>
      </c>
      <c r="N6399" s="64">
        <f t="shared" si="1737"/>
        <v>113.00284467668681</v>
      </c>
      <c r="O6399" s="121"/>
      <c r="P6399" s="177">
        <v>0</v>
      </c>
      <c r="Q6399" s="177">
        <v>0</v>
      </c>
      <c r="R6399" s="177">
        <v>0</v>
      </c>
      <c r="S6399" s="177">
        <v>0</v>
      </c>
      <c r="T6399" s="177">
        <v>0</v>
      </c>
      <c r="U6399" s="177">
        <v>0</v>
      </c>
      <c r="V6399" s="177">
        <v>0</v>
      </c>
      <c r="W6399" s="177">
        <v>0</v>
      </c>
      <c r="X6399" s="177">
        <v>0</v>
      </c>
      <c r="Y6399" s="177">
        <v>0</v>
      </c>
      <c r="Z6399" s="177">
        <v>0</v>
      </c>
      <c r="AA6399" s="177">
        <v>40.306748170561221</v>
      </c>
      <c r="AB6399" s="177">
        <v>34.700637961992648</v>
      </c>
      <c r="AC6399" s="177">
        <v>37.995458544132937</v>
      </c>
      <c r="AD6399" s="177">
        <v>0</v>
      </c>
      <c r="AE6399" s="177">
        <v>0</v>
      </c>
      <c r="AF6399" s="177">
        <v>19.315373021366938</v>
      </c>
      <c r="AG6399" s="177">
        <v>0</v>
      </c>
      <c r="AH6399" s="177">
        <v>0</v>
      </c>
      <c r="AI6399" s="177">
        <v>0</v>
      </c>
      <c r="AJ6399" s="177">
        <v>0</v>
      </c>
    </row>
    <row r="6400" spans="1:36" hidden="1" outlineLevel="1" x14ac:dyDescent="0.25">
      <c r="A6400" s="190">
        <f t="shared" si="1727"/>
        <v>2038</v>
      </c>
      <c r="B6400" s="55">
        <f t="shared" si="1728"/>
        <v>3</v>
      </c>
      <c r="C6400" s="55">
        <f t="shared" si="1729"/>
        <v>1</v>
      </c>
      <c r="D6400" s="55">
        <f t="shared" si="1724"/>
        <v>267</v>
      </c>
      <c r="F6400" s="63">
        <f t="shared" ref="F6400" si="1739">F6399+1/24</f>
        <v>50465.041666666664</v>
      </c>
      <c r="G6400" s="64">
        <f t="shared" si="1726"/>
        <v>140.28729017339091</v>
      </c>
      <c r="H6400" s="64">
        <f t="shared" si="1737"/>
        <v>0</v>
      </c>
      <c r="I6400" s="64">
        <f t="shared" si="1737"/>
        <v>0</v>
      </c>
      <c r="J6400" s="64">
        <f t="shared" si="1737"/>
        <v>0</v>
      </c>
      <c r="K6400" s="64">
        <f t="shared" si="1737"/>
        <v>0</v>
      </c>
      <c r="L6400" s="64">
        <f t="shared" si="1737"/>
        <v>0</v>
      </c>
      <c r="M6400" s="64">
        <f t="shared" si="1737"/>
        <v>18.832488695832762</v>
      </c>
      <c r="N6400" s="64">
        <f t="shared" si="1737"/>
        <v>121.45480147755816</v>
      </c>
      <c r="O6400" s="121"/>
      <c r="P6400" s="177">
        <v>0</v>
      </c>
      <c r="Q6400" s="177">
        <v>0</v>
      </c>
      <c r="R6400" s="177">
        <v>0</v>
      </c>
      <c r="S6400" s="177">
        <v>0</v>
      </c>
      <c r="T6400" s="177">
        <v>0</v>
      </c>
      <c r="U6400" s="177">
        <v>0</v>
      </c>
      <c r="V6400" s="177">
        <v>0</v>
      </c>
      <c r="W6400" s="177">
        <v>0</v>
      </c>
      <c r="X6400" s="177">
        <v>0</v>
      </c>
      <c r="Y6400" s="177">
        <v>0</v>
      </c>
      <c r="Z6400" s="177">
        <v>0</v>
      </c>
      <c r="AA6400" s="177">
        <v>44.724139341728119</v>
      </c>
      <c r="AB6400" s="177">
        <v>36.819436483221871</v>
      </c>
      <c r="AC6400" s="177">
        <v>39.911225652608188</v>
      </c>
      <c r="AD6400" s="177">
        <v>0</v>
      </c>
      <c r="AE6400" s="177">
        <v>0</v>
      </c>
      <c r="AF6400" s="177">
        <v>18.832488695832762</v>
      </c>
      <c r="AG6400" s="177">
        <v>0</v>
      </c>
      <c r="AH6400" s="177">
        <v>0</v>
      </c>
      <c r="AI6400" s="177">
        <v>0</v>
      </c>
      <c r="AJ6400" s="177">
        <v>0</v>
      </c>
    </row>
    <row r="6401" spans="1:36" hidden="1" outlineLevel="1" x14ac:dyDescent="0.25">
      <c r="A6401" s="190">
        <f t="shared" si="1727"/>
        <v>2038</v>
      </c>
      <c r="B6401" s="55">
        <f t="shared" si="1728"/>
        <v>3</v>
      </c>
      <c r="C6401" s="55">
        <f t="shared" si="1729"/>
        <v>2</v>
      </c>
      <c r="D6401" s="55">
        <f t="shared" si="1724"/>
        <v>267</v>
      </c>
      <c r="F6401" s="63">
        <f t="shared" si="1735"/>
        <v>50465.083333333328</v>
      </c>
      <c r="G6401" s="64">
        <f t="shared" si="1726"/>
        <v>139.87833905147988</v>
      </c>
      <c r="H6401" s="64">
        <f t="shared" si="1737"/>
        <v>0</v>
      </c>
      <c r="I6401" s="64">
        <f t="shared" si="1737"/>
        <v>0</v>
      </c>
      <c r="J6401" s="64">
        <f t="shared" si="1737"/>
        <v>0</v>
      </c>
      <c r="K6401" s="64">
        <f t="shared" si="1737"/>
        <v>0</v>
      </c>
      <c r="L6401" s="64">
        <f t="shared" si="1737"/>
        <v>0</v>
      </c>
      <c r="M6401" s="64">
        <f t="shared" si="1737"/>
        <v>19.025642426046435</v>
      </c>
      <c r="N6401" s="64">
        <f t="shared" si="1737"/>
        <v>120.85269662543345</v>
      </c>
      <c r="O6401" s="121"/>
      <c r="P6401" s="177">
        <v>0</v>
      </c>
      <c r="Q6401" s="177">
        <v>0</v>
      </c>
      <c r="R6401" s="177">
        <v>0</v>
      </c>
      <c r="S6401" s="177">
        <v>0</v>
      </c>
      <c r="T6401" s="177">
        <v>0</v>
      </c>
      <c r="U6401" s="177">
        <v>0</v>
      </c>
      <c r="V6401" s="177">
        <v>0</v>
      </c>
      <c r="W6401" s="177">
        <v>0</v>
      </c>
      <c r="X6401" s="177">
        <v>0</v>
      </c>
      <c r="Y6401" s="177">
        <v>0</v>
      </c>
      <c r="Z6401" s="177">
        <v>0</v>
      </c>
      <c r="AA6401" s="177">
        <v>45.067088028672188</v>
      </c>
      <c r="AB6401" s="177">
        <v>38.166305034767078</v>
      </c>
      <c r="AC6401" s="177">
        <v>37.61930356199418</v>
      </c>
      <c r="AD6401" s="177">
        <v>0</v>
      </c>
      <c r="AE6401" s="177">
        <v>0</v>
      </c>
      <c r="AF6401" s="177">
        <v>19.025642426046435</v>
      </c>
      <c r="AG6401" s="177">
        <v>0</v>
      </c>
      <c r="AH6401" s="177">
        <v>0</v>
      </c>
      <c r="AI6401" s="177">
        <v>0</v>
      </c>
      <c r="AJ6401" s="177">
        <v>0</v>
      </c>
    </row>
    <row r="6402" spans="1:36" hidden="1" outlineLevel="1" x14ac:dyDescent="0.25">
      <c r="A6402" s="190">
        <f t="shared" si="1727"/>
        <v>2038</v>
      </c>
      <c r="B6402" s="55">
        <f t="shared" si="1728"/>
        <v>3</v>
      </c>
      <c r="C6402" s="55">
        <f t="shared" si="1729"/>
        <v>3</v>
      </c>
      <c r="D6402" s="55">
        <f t="shared" si="1724"/>
        <v>267</v>
      </c>
      <c r="F6402" s="63">
        <f t="shared" si="1735"/>
        <v>50465.124999999993</v>
      </c>
      <c r="G6402" s="64">
        <f t="shared" si="1726"/>
        <v>143.34672791643399</v>
      </c>
      <c r="H6402" s="64">
        <f t="shared" si="1737"/>
        <v>0</v>
      </c>
      <c r="I6402" s="64">
        <f t="shared" si="1737"/>
        <v>0</v>
      </c>
      <c r="J6402" s="64">
        <f t="shared" si="1737"/>
        <v>0</v>
      </c>
      <c r="K6402" s="64">
        <f t="shared" si="1737"/>
        <v>0</v>
      </c>
      <c r="L6402" s="64">
        <f t="shared" si="1737"/>
        <v>0</v>
      </c>
      <c r="M6402" s="64">
        <f t="shared" si="1737"/>
        <v>17.673566314550747</v>
      </c>
      <c r="N6402" s="64">
        <f t="shared" si="1737"/>
        <v>125.67316160188325</v>
      </c>
      <c r="O6402" s="121"/>
      <c r="P6402" s="177">
        <v>0</v>
      </c>
      <c r="Q6402" s="177">
        <v>0</v>
      </c>
      <c r="R6402" s="177">
        <v>0</v>
      </c>
      <c r="S6402" s="177">
        <v>0</v>
      </c>
      <c r="T6402" s="177">
        <v>0</v>
      </c>
      <c r="U6402" s="177">
        <v>0</v>
      </c>
      <c r="V6402" s="177">
        <v>0</v>
      </c>
      <c r="W6402" s="177">
        <v>0</v>
      </c>
      <c r="X6402" s="177">
        <v>0</v>
      </c>
      <c r="Y6402" s="177">
        <v>0</v>
      </c>
      <c r="Z6402" s="177">
        <v>0</v>
      </c>
      <c r="AA6402" s="177">
        <v>46.862652454807801</v>
      </c>
      <c r="AB6402" s="177">
        <v>38.79098197417747</v>
      </c>
      <c r="AC6402" s="177">
        <v>40.01952717289798</v>
      </c>
      <c r="AD6402" s="177">
        <v>0</v>
      </c>
      <c r="AE6402" s="177">
        <v>0</v>
      </c>
      <c r="AF6402" s="177">
        <v>17.673566314550747</v>
      </c>
      <c r="AG6402" s="177">
        <v>0</v>
      </c>
      <c r="AH6402" s="177">
        <v>0</v>
      </c>
      <c r="AI6402" s="177">
        <v>0</v>
      </c>
      <c r="AJ6402" s="177">
        <v>0</v>
      </c>
    </row>
    <row r="6403" spans="1:36" hidden="1" outlineLevel="1" x14ac:dyDescent="0.25">
      <c r="A6403" s="190">
        <f t="shared" si="1727"/>
        <v>2038</v>
      </c>
      <c r="B6403" s="55">
        <f t="shared" si="1728"/>
        <v>3</v>
      </c>
      <c r="C6403" s="55">
        <f t="shared" si="1729"/>
        <v>4</v>
      </c>
      <c r="D6403" s="55">
        <f t="shared" si="1724"/>
        <v>267</v>
      </c>
      <c r="F6403" s="63">
        <f t="shared" si="1735"/>
        <v>50465.166666666657</v>
      </c>
      <c r="G6403" s="64">
        <f t="shared" si="1726"/>
        <v>145.80068443132734</v>
      </c>
      <c r="H6403" s="64">
        <f t="shared" si="1737"/>
        <v>0</v>
      </c>
      <c r="I6403" s="64">
        <f t="shared" si="1737"/>
        <v>0</v>
      </c>
      <c r="J6403" s="64">
        <f t="shared" si="1737"/>
        <v>0</v>
      </c>
      <c r="K6403" s="64">
        <f t="shared" si="1737"/>
        <v>0</v>
      </c>
      <c r="L6403" s="64">
        <f t="shared" si="1737"/>
        <v>0</v>
      </c>
      <c r="M6403" s="64">
        <f t="shared" si="1737"/>
        <v>17.77014317965758</v>
      </c>
      <c r="N6403" s="64">
        <f t="shared" si="1737"/>
        <v>128.03054125166977</v>
      </c>
      <c r="O6403" s="121"/>
      <c r="P6403" s="177">
        <v>0</v>
      </c>
      <c r="Q6403" s="177">
        <v>0</v>
      </c>
      <c r="R6403" s="177">
        <v>0</v>
      </c>
      <c r="S6403" s="177">
        <v>0</v>
      </c>
      <c r="T6403" s="177">
        <v>0</v>
      </c>
      <c r="U6403" s="177">
        <v>0</v>
      </c>
      <c r="V6403" s="177">
        <v>0</v>
      </c>
      <c r="W6403" s="177">
        <v>0</v>
      </c>
      <c r="X6403" s="177">
        <v>0</v>
      </c>
      <c r="Y6403" s="177">
        <v>0</v>
      </c>
      <c r="Z6403" s="177">
        <v>0</v>
      </c>
      <c r="AA6403" s="177">
        <v>46.329666940624548</v>
      </c>
      <c r="AB6403" s="177">
        <v>40.114648351718991</v>
      </c>
      <c r="AC6403" s="177">
        <v>41.586225959326256</v>
      </c>
      <c r="AD6403" s="177">
        <v>0</v>
      </c>
      <c r="AE6403" s="177">
        <v>0</v>
      </c>
      <c r="AF6403" s="177">
        <v>17.77014317965758</v>
      </c>
      <c r="AG6403" s="177">
        <v>0</v>
      </c>
      <c r="AH6403" s="177">
        <v>0</v>
      </c>
      <c r="AI6403" s="177">
        <v>0</v>
      </c>
      <c r="AJ6403" s="177">
        <v>0</v>
      </c>
    </row>
    <row r="6404" spans="1:36" hidden="1" outlineLevel="1" x14ac:dyDescent="0.25">
      <c r="A6404" s="190">
        <f t="shared" si="1727"/>
        <v>2038</v>
      </c>
      <c r="B6404" s="55">
        <f t="shared" si="1728"/>
        <v>3</v>
      </c>
      <c r="C6404" s="55">
        <f t="shared" si="1729"/>
        <v>5</v>
      </c>
      <c r="D6404" s="55">
        <f t="shared" si="1724"/>
        <v>267</v>
      </c>
      <c r="F6404" s="63">
        <f t="shared" si="1735"/>
        <v>50465.208333333321</v>
      </c>
      <c r="G6404" s="64">
        <f t="shared" si="1726"/>
        <v>146.25046352816884</v>
      </c>
      <c r="H6404" s="64">
        <f t="shared" si="1737"/>
        <v>0</v>
      </c>
      <c r="I6404" s="64">
        <f t="shared" si="1737"/>
        <v>0</v>
      </c>
      <c r="J6404" s="64">
        <f t="shared" si="1737"/>
        <v>0</v>
      </c>
      <c r="K6404" s="64">
        <f t="shared" si="1737"/>
        <v>0</v>
      </c>
      <c r="L6404" s="64">
        <f t="shared" si="1737"/>
        <v>0</v>
      </c>
      <c r="M6404" s="64">
        <f t="shared" si="1737"/>
        <v>17.094105123909735</v>
      </c>
      <c r="N6404" s="64">
        <f t="shared" si="1737"/>
        <v>129.15635840425909</v>
      </c>
      <c r="O6404" s="121"/>
      <c r="P6404" s="177">
        <v>0</v>
      </c>
      <c r="Q6404" s="177">
        <v>0</v>
      </c>
      <c r="R6404" s="177">
        <v>0</v>
      </c>
      <c r="S6404" s="177">
        <v>0</v>
      </c>
      <c r="T6404" s="177">
        <v>0</v>
      </c>
      <c r="U6404" s="177">
        <v>0</v>
      </c>
      <c r="V6404" s="177">
        <v>0</v>
      </c>
      <c r="W6404" s="177">
        <v>0</v>
      </c>
      <c r="X6404" s="177">
        <v>0</v>
      </c>
      <c r="Y6404" s="177">
        <v>0</v>
      </c>
      <c r="Z6404" s="177">
        <v>0</v>
      </c>
      <c r="AA6404" s="177">
        <v>47.732531312045445</v>
      </c>
      <c r="AB6404" s="177">
        <v>40.269644020137498</v>
      </c>
      <c r="AC6404" s="177">
        <v>41.154183072076137</v>
      </c>
      <c r="AD6404" s="177">
        <v>0</v>
      </c>
      <c r="AE6404" s="177">
        <v>0</v>
      </c>
      <c r="AF6404" s="177">
        <v>17.094105123909735</v>
      </c>
      <c r="AG6404" s="177">
        <v>0</v>
      </c>
      <c r="AH6404" s="177">
        <v>0</v>
      </c>
      <c r="AI6404" s="177">
        <v>0</v>
      </c>
      <c r="AJ6404" s="177">
        <v>0</v>
      </c>
    </row>
    <row r="6405" spans="1:36" hidden="1" outlineLevel="1" x14ac:dyDescent="0.25">
      <c r="A6405" s="190">
        <f t="shared" si="1727"/>
        <v>2038</v>
      </c>
      <c r="B6405" s="55">
        <f t="shared" si="1728"/>
        <v>3</v>
      </c>
      <c r="C6405" s="55">
        <f t="shared" si="1729"/>
        <v>6</v>
      </c>
      <c r="D6405" s="55">
        <f t="shared" si="1724"/>
        <v>267</v>
      </c>
      <c r="F6405" s="63">
        <f t="shared" si="1735"/>
        <v>50465.249999999985</v>
      </c>
      <c r="G6405" s="64">
        <f t="shared" si="1726"/>
        <v>140.281547576581</v>
      </c>
      <c r="H6405" s="64">
        <f t="shared" ref="H6405:N6414" si="1740">SUMIF($P$6:$AK$6,H$6,$P6405:$AK6405)</f>
        <v>0</v>
      </c>
      <c r="I6405" s="64">
        <f t="shared" si="1740"/>
        <v>0</v>
      </c>
      <c r="J6405" s="64">
        <f t="shared" si="1740"/>
        <v>0</v>
      </c>
      <c r="K6405" s="64">
        <f t="shared" si="1740"/>
        <v>0</v>
      </c>
      <c r="L6405" s="64">
        <f t="shared" si="1740"/>
        <v>0</v>
      </c>
      <c r="M6405" s="64">
        <f t="shared" si="1740"/>
        <v>17.480412584337078</v>
      </c>
      <c r="N6405" s="64">
        <f t="shared" si="1740"/>
        <v>122.80113499224392</v>
      </c>
      <c r="O6405" s="121"/>
      <c r="P6405" s="177">
        <v>0</v>
      </c>
      <c r="Q6405" s="177">
        <v>0</v>
      </c>
      <c r="R6405" s="177">
        <v>0</v>
      </c>
      <c r="S6405" s="177">
        <v>0</v>
      </c>
      <c r="T6405" s="177">
        <v>0</v>
      </c>
      <c r="U6405" s="177">
        <v>0</v>
      </c>
      <c r="V6405" s="177">
        <v>0</v>
      </c>
      <c r="W6405" s="177">
        <v>0</v>
      </c>
      <c r="X6405" s="177">
        <v>0</v>
      </c>
      <c r="Y6405" s="177">
        <v>0</v>
      </c>
      <c r="Z6405" s="177">
        <v>0</v>
      </c>
      <c r="AA6405" s="177">
        <v>44.819298981775773</v>
      </c>
      <c r="AB6405" s="177">
        <v>37.720598637791923</v>
      </c>
      <c r="AC6405" s="177">
        <v>40.26123737267622</v>
      </c>
      <c r="AD6405" s="177">
        <v>0</v>
      </c>
      <c r="AE6405" s="177">
        <v>0</v>
      </c>
      <c r="AF6405" s="177">
        <v>17.480412584337078</v>
      </c>
      <c r="AG6405" s="177">
        <v>0</v>
      </c>
      <c r="AH6405" s="177">
        <v>0</v>
      </c>
      <c r="AI6405" s="177">
        <v>0</v>
      </c>
      <c r="AJ6405" s="177">
        <v>0</v>
      </c>
    </row>
    <row r="6406" spans="1:36" hidden="1" outlineLevel="1" x14ac:dyDescent="0.25">
      <c r="A6406" s="190">
        <f t="shared" si="1727"/>
        <v>2038</v>
      </c>
      <c r="B6406" s="55">
        <f t="shared" si="1728"/>
        <v>3</v>
      </c>
      <c r="C6406" s="55">
        <f t="shared" si="1729"/>
        <v>7</v>
      </c>
      <c r="D6406" s="55">
        <f t="shared" si="1724"/>
        <v>267</v>
      </c>
      <c r="F6406" s="63">
        <f t="shared" si="1735"/>
        <v>50465.29166666665</v>
      </c>
      <c r="G6406" s="64">
        <f t="shared" si="1726"/>
        <v>137.26610556761497</v>
      </c>
      <c r="H6406" s="64">
        <f t="shared" si="1740"/>
        <v>0</v>
      </c>
      <c r="I6406" s="64">
        <f t="shared" si="1740"/>
        <v>0</v>
      </c>
      <c r="J6406" s="64">
        <f t="shared" si="1740"/>
        <v>0</v>
      </c>
      <c r="K6406" s="64">
        <f t="shared" si="1740"/>
        <v>0</v>
      </c>
      <c r="L6406" s="64">
        <f t="shared" si="1740"/>
        <v>0</v>
      </c>
      <c r="M6406" s="64">
        <f t="shared" si="1740"/>
        <v>16.514643933268729</v>
      </c>
      <c r="N6406" s="64">
        <f t="shared" si="1740"/>
        <v>120.75146163434624</v>
      </c>
      <c r="O6406" s="121"/>
      <c r="P6406" s="177">
        <v>0</v>
      </c>
      <c r="Q6406" s="177">
        <v>0</v>
      </c>
      <c r="R6406" s="177">
        <v>0</v>
      </c>
      <c r="S6406" s="177">
        <v>0</v>
      </c>
      <c r="T6406" s="177">
        <v>0</v>
      </c>
      <c r="U6406" s="177">
        <v>0</v>
      </c>
      <c r="V6406" s="177">
        <v>0</v>
      </c>
      <c r="W6406" s="177">
        <v>0</v>
      </c>
      <c r="X6406" s="177">
        <v>0</v>
      </c>
      <c r="Y6406" s="177">
        <v>0</v>
      </c>
      <c r="Z6406" s="177">
        <v>0</v>
      </c>
      <c r="AA6406" s="177">
        <v>45.477985620987653</v>
      </c>
      <c r="AB6406" s="177">
        <v>37.672504364718392</v>
      </c>
      <c r="AC6406" s="177">
        <v>37.600971648640204</v>
      </c>
      <c r="AD6406" s="177">
        <v>0</v>
      </c>
      <c r="AE6406" s="177">
        <v>0</v>
      </c>
      <c r="AF6406" s="177">
        <v>16.514643933268729</v>
      </c>
      <c r="AG6406" s="177">
        <v>0</v>
      </c>
      <c r="AH6406" s="177">
        <v>0</v>
      </c>
      <c r="AI6406" s="177">
        <v>0</v>
      </c>
      <c r="AJ6406" s="177">
        <v>0</v>
      </c>
    </row>
    <row r="6407" spans="1:36" hidden="1" outlineLevel="1" x14ac:dyDescent="0.25">
      <c r="A6407" s="190">
        <f t="shared" si="1727"/>
        <v>2038</v>
      </c>
      <c r="B6407" s="55">
        <f t="shared" si="1728"/>
        <v>3</v>
      </c>
      <c r="C6407" s="55">
        <f t="shared" si="1729"/>
        <v>8</v>
      </c>
      <c r="D6407" s="55">
        <f t="shared" si="1724"/>
        <v>267</v>
      </c>
      <c r="F6407" s="63">
        <f t="shared" si="1735"/>
        <v>50465.333333333314</v>
      </c>
      <c r="G6407" s="64">
        <f t="shared" si="1726"/>
        <v>133.75183359885111</v>
      </c>
      <c r="H6407" s="64">
        <f t="shared" si="1740"/>
        <v>0</v>
      </c>
      <c r="I6407" s="64">
        <f t="shared" si="1740"/>
        <v>0</v>
      </c>
      <c r="J6407" s="64">
        <f t="shared" si="1740"/>
        <v>0</v>
      </c>
      <c r="K6407" s="64">
        <f t="shared" si="1740"/>
        <v>0</v>
      </c>
      <c r="L6407" s="64">
        <f t="shared" si="1740"/>
        <v>0</v>
      </c>
      <c r="M6407" s="64">
        <f t="shared" si="1740"/>
        <v>15.355721551986715</v>
      </c>
      <c r="N6407" s="64">
        <f t="shared" si="1740"/>
        <v>118.3961120468644</v>
      </c>
      <c r="O6407" s="121"/>
      <c r="P6407" s="177">
        <v>0</v>
      </c>
      <c r="Q6407" s="177">
        <v>0</v>
      </c>
      <c r="R6407" s="177">
        <v>0</v>
      </c>
      <c r="S6407" s="177">
        <v>0</v>
      </c>
      <c r="T6407" s="177">
        <v>0</v>
      </c>
      <c r="U6407" s="177">
        <v>0</v>
      </c>
      <c r="V6407" s="177">
        <v>0</v>
      </c>
      <c r="W6407" s="177">
        <v>0</v>
      </c>
      <c r="X6407" s="177">
        <v>0</v>
      </c>
      <c r="Y6407" s="177">
        <v>0</v>
      </c>
      <c r="Z6407" s="177">
        <v>0</v>
      </c>
      <c r="AA6407" s="177">
        <v>43.583181758780242</v>
      </c>
      <c r="AB6407" s="177">
        <v>37.693969934646844</v>
      </c>
      <c r="AC6407" s="177">
        <v>37.118960353437309</v>
      </c>
      <c r="AD6407" s="177">
        <v>0</v>
      </c>
      <c r="AE6407" s="177">
        <v>0</v>
      </c>
      <c r="AF6407" s="177">
        <v>15.355721551986715</v>
      </c>
      <c r="AG6407" s="177">
        <v>0</v>
      </c>
      <c r="AH6407" s="177">
        <v>0</v>
      </c>
      <c r="AI6407" s="177">
        <v>0</v>
      </c>
      <c r="AJ6407" s="177">
        <v>0</v>
      </c>
    </row>
    <row r="6408" spans="1:36" hidden="1" outlineLevel="1" x14ac:dyDescent="0.25">
      <c r="A6408" s="190">
        <f t="shared" si="1727"/>
        <v>2038</v>
      </c>
      <c r="B6408" s="55">
        <f t="shared" si="1728"/>
        <v>3</v>
      </c>
      <c r="C6408" s="55">
        <f t="shared" si="1729"/>
        <v>9</v>
      </c>
      <c r="D6408" s="55">
        <f t="shared" si="1724"/>
        <v>267</v>
      </c>
      <c r="F6408" s="63">
        <f t="shared" si="1735"/>
        <v>50465.374999999978</v>
      </c>
      <c r="G6408" s="64">
        <f t="shared" si="1726"/>
        <v>131.1053081192818</v>
      </c>
      <c r="H6408" s="64">
        <f t="shared" si="1740"/>
        <v>0</v>
      </c>
      <c r="I6408" s="64">
        <f t="shared" si="1740"/>
        <v>0</v>
      </c>
      <c r="J6408" s="64">
        <f t="shared" si="1740"/>
        <v>0</v>
      </c>
      <c r="K6408" s="64">
        <f t="shared" si="1740"/>
        <v>0</v>
      </c>
      <c r="L6408" s="64">
        <f t="shared" si="1740"/>
        <v>0</v>
      </c>
      <c r="M6408" s="64">
        <f t="shared" si="1740"/>
        <v>15.162567821773045</v>
      </c>
      <c r="N6408" s="64">
        <f t="shared" si="1740"/>
        <v>115.94274029750875</v>
      </c>
      <c r="O6408" s="121"/>
      <c r="P6408" s="177">
        <v>0</v>
      </c>
      <c r="Q6408" s="177">
        <v>0</v>
      </c>
      <c r="R6408" s="177">
        <v>0</v>
      </c>
      <c r="S6408" s="177">
        <v>0</v>
      </c>
      <c r="T6408" s="177">
        <v>0</v>
      </c>
      <c r="U6408" s="177">
        <v>0</v>
      </c>
      <c r="V6408" s="177">
        <v>0</v>
      </c>
      <c r="W6408" s="177">
        <v>0</v>
      </c>
      <c r="X6408" s="177">
        <v>0</v>
      </c>
      <c r="Y6408" s="177">
        <v>0</v>
      </c>
      <c r="Z6408" s="177">
        <v>0</v>
      </c>
      <c r="AA6408" s="177">
        <v>41.419072955172538</v>
      </c>
      <c r="AB6408" s="177">
        <v>38.139336565532645</v>
      </c>
      <c r="AC6408" s="177">
        <v>36.384330776803559</v>
      </c>
      <c r="AD6408" s="177">
        <v>0</v>
      </c>
      <c r="AE6408" s="177">
        <v>0</v>
      </c>
      <c r="AF6408" s="177">
        <v>15.162567821773045</v>
      </c>
      <c r="AG6408" s="177">
        <v>0</v>
      </c>
      <c r="AH6408" s="177">
        <v>0</v>
      </c>
      <c r="AI6408" s="177">
        <v>0</v>
      </c>
      <c r="AJ6408" s="177">
        <v>0</v>
      </c>
    </row>
    <row r="6409" spans="1:36" hidden="1" outlineLevel="1" x14ac:dyDescent="0.25">
      <c r="A6409" s="190">
        <f t="shared" si="1727"/>
        <v>2038</v>
      </c>
      <c r="B6409" s="55">
        <f t="shared" si="1728"/>
        <v>3</v>
      </c>
      <c r="C6409" s="55">
        <f t="shared" si="1729"/>
        <v>10</v>
      </c>
      <c r="D6409" s="55">
        <f t="shared" si="1724"/>
        <v>267</v>
      </c>
      <c r="F6409" s="63">
        <f t="shared" si="1735"/>
        <v>50465.416666666642</v>
      </c>
      <c r="G6409" s="64">
        <f t="shared" si="1726"/>
        <v>125.85715038425853</v>
      </c>
      <c r="H6409" s="64">
        <f t="shared" si="1740"/>
        <v>0</v>
      </c>
      <c r="I6409" s="64">
        <f t="shared" si="1740"/>
        <v>0</v>
      </c>
      <c r="J6409" s="64">
        <f t="shared" si="1740"/>
        <v>0</v>
      </c>
      <c r="K6409" s="64">
        <f t="shared" si="1740"/>
        <v>0</v>
      </c>
      <c r="L6409" s="64">
        <f t="shared" si="1740"/>
        <v>0</v>
      </c>
      <c r="M6409" s="64">
        <f t="shared" si="1740"/>
        <v>14.293376035811534</v>
      </c>
      <c r="N6409" s="64">
        <f t="shared" si="1740"/>
        <v>111.563774348447</v>
      </c>
      <c r="O6409" s="121"/>
      <c r="P6409" s="177">
        <v>0</v>
      </c>
      <c r="Q6409" s="177">
        <v>0</v>
      </c>
      <c r="R6409" s="177">
        <v>0</v>
      </c>
      <c r="S6409" s="177">
        <v>0</v>
      </c>
      <c r="T6409" s="177">
        <v>0</v>
      </c>
      <c r="U6409" s="177">
        <v>0</v>
      </c>
      <c r="V6409" s="177">
        <v>0</v>
      </c>
      <c r="W6409" s="177">
        <v>0</v>
      </c>
      <c r="X6409" s="177">
        <v>0</v>
      </c>
      <c r="Y6409" s="177">
        <v>0</v>
      </c>
      <c r="Z6409" s="177">
        <v>0</v>
      </c>
      <c r="AA6409" s="177">
        <v>38.644672056298198</v>
      </c>
      <c r="AB6409" s="177">
        <v>38.629915993845408</v>
      </c>
      <c r="AC6409" s="177">
        <v>34.289186298303392</v>
      </c>
      <c r="AD6409" s="177">
        <v>0</v>
      </c>
      <c r="AE6409" s="177">
        <v>0</v>
      </c>
      <c r="AF6409" s="177">
        <v>14.293376035811534</v>
      </c>
      <c r="AG6409" s="177">
        <v>0</v>
      </c>
      <c r="AH6409" s="177">
        <v>0</v>
      </c>
      <c r="AI6409" s="177">
        <v>0</v>
      </c>
      <c r="AJ6409" s="177">
        <v>0</v>
      </c>
    </row>
    <row r="6410" spans="1:36" hidden="1" outlineLevel="1" x14ac:dyDescent="0.25">
      <c r="A6410" s="190">
        <f t="shared" si="1727"/>
        <v>2038</v>
      </c>
      <c r="B6410" s="55">
        <f t="shared" si="1728"/>
        <v>3</v>
      </c>
      <c r="C6410" s="55">
        <f t="shared" si="1729"/>
        <v>11</v>
      </c>
      <c r="D6410" s="55">
        <f t="shared" si="1724"/>
        <v>267</v>
      </c>
      <c r="F6410" s="63">
        <f t="shared" si="1735"/>
        <v>50465.458333333307</v>
      </c>
      <c r="G6410" s="64">
        <f t="shared" si="1726"/>
        <v>121.16900808947592</v>
      </c>
      <c r="H6410" s="64">
        <f t="shared" si="1740"/>
        <v>0</v>
      </c>
      <c r="I6410" s="64">
        <f t="shared" si="1740"/>
        <v>0</v>
      </c>
      <c r="J6410" s="64">
        <f t="shared" si="1740"/>
        <v>0</v>
      </c>
      <c r="K6410" s="64">
        <f t="shared" si="1740"/>
        <v>0</v>
      </c>
      <c r="L6410" s="64">
        <f t="shared" si="1740"/>
        <v>0</v>
      </c>
      <c r="M6410" s="64">
        <f t="shared" si="1740"/>
        <v>13.713914845170523</v>
      </c>
      <c r="N6410" s="64">
        <f t="shared" si="1740"/>
        <v>107.4550932443054</v>
      </c>
      <c r="O6410" s="121"/>
      <c r="P6410" s="177">
        <v>0</v>
      </c>
      <c r="Q6410" s="177">
        <v>0</v>
      </c>
      <c r="R6410" s="177">
        <v>0</v>
      </c>
      <c r="S6410" s="177">
        <v>0</v>
      </c>
      <c r="T6410" s="177">
        <v>0</v>
      </c>
      <c r="U6410" s="177">
        <v>0</v>
      </c>
      <c r="V6410" s="177">
        <v>0</v>
      </c>
      <c r="W6410" s="177">
        <v>0</v>
      </c>
      <c r="X6410" s="177">
        <v>0</v>
      </c>
      <c r="Y6410" s="177">
        <v>0</v>
      </c>
      <c r="Z6410" s="177">
        <v>0</v>
      </c>
      <c r="AA6410" s="177">
        <v>37.187654954440532</v>
      </c>
      <c r="AB6410" s="177">
        <v>36.979315075745575</v>
      </c>
      <c r="AC6410" s="177">
        <v>33.288123214119295</v>
      </c>
      <c r="AD6410" s="177">
        <v>0</v>
      </c>
      <c r="AE6410" s="177">
        <v>0</v>
      </c>
      <c r="AF6410" s="177">
        <v>13.713914845170523</v>
      </c>
      <c r="AG6410" s="177">
        <v>0</v>
      </c>
      <c r="AH6410" s="177">
        <v>0</v>
      </c>
      <c r="AI6410" s="177">
        <v>0</v>
      </c>
      <c r="AJ6410" s="177">
        <v>0</v>
      </c>
    </row>
    <row r="6411" spans="1:36" hidden="1" outlineLevel="1" x14ac:dyDescent="0.25">
      <c r="A6411" s="190">
        <f t="shared" si="1727"/>
        <v>2038</v>
      </c>
      <c r="B6411" s="55">
        <f t="shared" si="1728"/>
        <v>3</v>
      </c>
      <c r="C6411" s="55">
        <f t="shared" si="1729"/>
        <v>12</v>
      </c>
      <c r="D6411" s="55">
        <f t="shared" si="1724"/>
        <v>267</v>
      </c>
      <c r="F6411" s="63">
        <f t="shared" si="1735"/>
        <v>50465.499999999971</v>
      </c>
      <c r="G6411" s="64">
        <f t="shared" si="1726"/>
        <v>113.96682382795338</v>
      </c>
      <c r="H6411" s="64">
        <f t="shared" si="1740"/>
        <v>0</v>
      </c>
      <c r="I6411" s="64">
        <f t="shared" si="1740"/>
        <v>0</v>
      </c>
      <c r="J6411" s="64">
        <f t="shared" si="1740"/>
        <v>0</v>
      </c>
      <c r="K6411" s="64">
        <f t="shared" si="1740"/>
        <v>0</v>
      </c>
      <c r="L6411" s="64">
        <f t="shared" si="1740"/>
        <v>0</v>
      </c>
      <c r="M6411" s="64">
        <f t="shared" si="1740"/>
        <v>12.748146194102176</v>
      </c>
      <c r="N6411" s="64">
        <f t="shared" si="1740"/>
        <v>101.2186776338512</v>
      </c>
      <c r="O6411" s="121"/>
      <c r="P6411" s="177">
        <v>0</v>
      </c>
      <c r="Q6411" s="177">
        <v>0</v>
      </c>
      <c r="R6411" s="177">
        <v>0</v>
      </c>
      <c r="S6411" s="177">
        <v>0</v>
      </c>
      <c r="T6411" s="177">
        <v>0</v>
      </c>
      <c r="U6411" s="177">
        <v>0</v>
      </c>
      <c r="V6411" s="177">
        <v>0</v>
      </c>
      <c r="W6411" s="177">
        <v>0</v>
      </c>
      <c r="X6411" s="177">
        <v>0</v>
      </c>
      <c r="Y6411" s="177">
        <v>0</v>
      </c>
      <c r="Z6411" s="177">
        <v>0</v>
      </c>
      <c r="AA6411" s="177">
        <v>34.439946722414959</v>
      </c>
      <c r="AB6411" s="177">
        <v>35.514179736545458</v>
      </c>
      <c r="AC6411" s="177">
        <v>31.264551174890784</v>
      </c>
      <c r="AD6411" s="177">
        <v>0</v>
      </c>
      <c r="AE6411" s="177">
        <v>0</v>
      </c>
      <c r="AF6411" s="177">
        <v>12.748146194102176</v>
      </c>
      <c r="AG6411" s="177">
        <v>0</v>
      </c>
      <c r="AH6411" s="177">
        <v>0</v>
      </c>
      <c r="AI6411" s="177">
        <v>0</v>
      </c>
      <c r="AJ6411" s="177">
        <v>0</v>
      </c>
    </row>
    <row r="6412" spans="1:36" hidden="1" outlineLevel="1" x14ac:dyDescent="0.25">
      <c r="A6412" s="190">
        <f t="shared" si="1727"/>
        <v>2038</v>
      </c>
      <c r="B6412" s="55">
        <f t="shared" si="1728"/>
        <v>3</v>
      </c>
      <c r="C6412" s="55">
        <f t="shared" si="1729"/>
        <v>13</v>
      </c>
      <c r="D6412" s="55">
        <f t="shared" si="1724"/>
        <v>267</v>
      </c>
      <c r="F6412" s="63">
        <f t="shared" si="1735"/>
        <v>50465.541666666635</v>
      </c>
      <c r="G6412" s="64">
        <f t="shared" si="1726"/>
        <v>113.59828969717121</v>
      </c>
      <c r="H6412" s="64">
        <f t="shared" si="1740"/>
        <v>0</v>
      </c>
      <c r="I6412" s="64">
        <f t="shared" si="1740"/>
        <v>0</v>
      </c>
      <c r="J6412" s="64">
        <f t="shared" si="1740"/>
        <v>0</v>
      </c>
      <c r="K6412" s="64">
        <f t="shared" si="1740"/>
        <v>0</v>
      </c>
      <c r="L6412" s="64">
        <f t="shared" si="1740"/>
        <v>0</v>
      </c>
      <c r="M6412" s="64">
        <f t="shared" si="1740"/>
        <v>12.941299924315842</v>
      </c>
      <c r="N6412" s="64">
        <f t="shared" si="1740"/>
        <v>100.65698977285537</v>
      </c>
      <c r="O6412" s="121"/>
      <c r="P6412" s="177">
        <v>0</v>
      </c>
      <c r="Q6412" s="177">
        <v>0</v>
      </c>
      <c r="R6412" s="177">
        <v>0</v>
      </c>
      <c r="S6412" s="177">
        <v>0</v>
      </c>
      <c r="T6412" s="177">
        <v>0</v>
      </c>
      <c r="U6412" s="177">
        <v>0</v>
      </c>
      <c r="V6412" s="177">
        <v>0</v>
      </c>
      <c r="W6412" s="177">
        <v>0</v>
      </c>
      <c r="X6412" s="177">
        <v>0</v>
      </c>
      <c r="Y6412" s="177">
        <v>0</v>
      </c>
      <c r="Z6412" s="177">
        <v>0</v>
      </c>
      <c r="AA6412" s="177">
        <v>34.702764408299565</v>
      </c>
      <c r="AB6412" s="177">
        <v>33.192510796144163</v>
      </c>
      <c r="AC6412" s="177">
        <v>32.761714568411648</v>
      </c>
      <c r="AD6412" s="177">
        <v>0</v>
      </c>
      <c r="AE6412" s="177">
        <v>0</v>
      </c>
      <c r="AF6412" s="177">
        <v>12.941299924315842</v>
      </c>
      <c r="AG6412" s="177">
        <v>0</v>
      </c>
      <c r="AH6412" s="177">
        <v>0</v>
      </c>
      <c r="AI6412" s="177">
        <v>0</v>
      </c>
      <c r="AJ6412" s="177">
        <v>0</v>
      </c>
    </row>
    <row r="6413" spans="1:36" hidden="1" outlineLevel="1" x14ac:dyDescent="0.25">
      <c r="A6413" s="190">
        <f t="shared" si="1727"/>
        <v>2038</v>
      </c>
      <c r="B6413" s="55">
        <f t="shared" si="1728"/>
        <v>3</v>
      </c>
      <c r="C6413" s="55">
        <f t="shared" si="1729"/>
        <v>14</v>
      </c>
      <c r="D6413" s="55">
        <f t="shared" si="1724"/>
        <v>267</v>
      </c>
      <c r="F6413" s="63">
        <f t="shared" si="1735"/>
        <v>50465.583333333299</v>
      </c>
      <c r="G6413" s="64">
        <f t="shared" si="1726"/>
        <v>118.68274297999086</v>
      </c>
      <c r="H6413" s="64">
        <f t="shared" si="1740"/>
        <v>0</v>
      </c>
      <c r="I6413" s="64">
        <f t="shared" si="1740"/>
        <v>0</v>
      </c>
      <c r="J6413" s="64">
        <f t="shared" si="1740"/>
        <v>0</v>
      </c>
      <c r="K6413" s="64">
        <f t="shared" si="1740"/>
        <v>0</v>
      </c>
      <c r="L6413" s="64">
        <f t="shared" si="1740"/>
        <v>0</v>
      </c>
      <c r="M6413" s="64">
        <f t="shared" si="1740"/>
        <v>14.293376035811534</v>
      </c>
      <c r="N6413" s="64">
        <f t="shared" si="1740"/>
        <v>104.38936694417933</v>
      </c>
      <c r="O6413" s="121"/>
      <c r="P6413" s="177">
        <v>0</v>
      </c>
      <c r="Q6413" s="177">
        <v>0</v>
      </c>
      <c r="R6413" s="177">
        <v>0</v>
      </c>
      <c r="S6413" s="177">
        <v>0</v>
      </c>
      <c r="T6413" s="177">
        <v>0</v>
      </c>
      <c r="U6413" s="177">
        <v>0</v>
      </c>
      <c r="V6413" s="177">
        <v>0</v>
      </c>
      <c r="W6413" s="177">
        <v>0</v>
      </c>
      <c r="X6413" s="177">
        <v>0</v>
      </c>
      <c r="Y6413" s="177">
        <v>0</v>
      </c>
      <c r="Z6413" s="177">
        <v>0</v>
      </c>
      <c r="AA6413" s="177">
        <v>38.148058776845041</v>
      </c>
      <c r="AB6413" s="177">
        <v>31.904534046450436</v>
      </c>
      <c r="AC6413" s="177">
        <v>34.336774120883859</v>
      </c>
      <c r="AD6413" s="177">
        <v>0</v>
      </c>
      <c r="AE6413" s="177">
        <v>0</v>
      </c>
      <c r="AF6413" s="177">
        <v>14.293376035811534</v>
      </c>
      <c r="AG6413" s="177">
        <v>0</v>
      </c>
      <c r="AH6413" s="177">
        <v>0</v>
      </c>
      <c r="AI6413" s="177">
        <v>0</v>
      </c>
      <c r="AJ6413" s="177">
        <v>0</v>
      </c>
    </row>
    <row r="6414" spans="1:36" hidden="1" outlineLevel="1" x14ac:dyDescent="0.25">
      <c r="A6414" s="190">
        <f t="shared" si="1727"/>
        <v>2038</v>
      </c>
      <c r="B6414" s="55">
        <f t="shared" si="1728"/>
        <v>3</v>
      </c>
      <c r="C6414" s="55">
        <f t="shared" si="1729"/>
        <v>15</v>
      </c>
      <c r="D6414" s="55">
        <f t="shared" si="1724"/>
        <v>267</v>
      </c>
      <c r="F6414" s="63">
        <f t="shared" si="1735"/>
        <v>50465.624999999964</v>
      </c>
      <c r="G6414" s="64">
        <f t="shared" si="1726"/>
        <v>124.6905233210001</v>
      </c>
      <c r="H6414" s="64">
        <f t="shared" si="1740"/>
        <v>0</v>
      </c>
      <c r="I6414" s="64">
        <f t="shared" si="1740"/>
        <v>0</v>
      </c>
      <c r="J6414" s="64">
        <f t="shared" si="1740"/>
        <v>0</v>
      </c>
      <c r="K6414" s="64">
        <f t="shared" si="1740"/>
        <v>0</v>
      </c>
      <c r="L6414" s="64">
        <f t="shared" si="1740"/>
        <v>0</v>
      </c>
      <c r="M6414" s="64">
        <f t="shared" si="1740"/>
        <v>14.679683496238869</v>
      </c>
      <c r="N6414" s="64">
        <f t="shared" si="1740"/>
        <v>110.01083982476123</v>
      </c>
      <c r="O6414" s="121"/>
      <c r="P6414" s="177">
        <v>0</v>
      </c>
      <c r="Q6414" s="177">
        <v>0</v>
      </c>
      <c r="R6414" s="177">
        <v>0</v>
      </c>
      <c r="S6414" s="177">
        <v>0</v>
      </c>
      <c r="T6414" s="177">
        <v>0</v>
      </c>
      <c r="U6414" s="177">
        <v>0</v>
      </c>
      <c r="V6414" s="177">
        <v>0</v>
      </c>
      <c r="W6414" s="177">
        <v>0</v>
      </c>
      <c r="X6414" s="177">
        <v>0</v>
      </c>
      <c r="Y6414" s="177">
        <v>0</v>
      </c>
      <c r="Z6414" s="177">
        <v>0</v>
      </c>
      <c r="AA6414" s="177">
        <v>40.625627749725197</v>
      </c>
      <c r="AB6414" s="177">
        <v>31.171968787389073</v>
      </c>
      <c r="AC6414" s="177">
        <v>38.213243287646954</v>
      </c>
      <c r="AD6414" s="177">
        <v>0</v>
      </c>
      <c r="AE6414" s="177">
        <v>0</v>
      </c>
      <c r="AF6414" s="177">
        <v>14.679683496238869</v>
      </c>
      <c r="AG6414" s="177">
        <v>0</v>
      </c>
      <c r="AH6414" s="177">
        <v>0</v>
      </c>
      <c r="AI6414" s="177">
        <v>0</v>
      </c>
      <c r="AJ6414" s="177">
        <v>0</v>
      </c>
    </row>
    <row r="6415" spans="1:36" hidden="1" outlineLevel="1" x14ac:dyDescent="0.25">
      <c r="A6415" s="190">
        <f t="shared" si="1727"/>
        <v>2038</v>
      </c>
      <c r="B6415" s="55">
        <f t="shared" si="1728"/>
        <v>3</v>
      </c>
      <c r="C6415" s="55">
        <f t="shared" si="1729"/>
        <v>16</v>
      </c>
      <c r="D6415" s="55">
        <f t="shared" ref="D6415:D6478" si="1741">MATCH(DATE(YEAR(F6415),B6415,1),$F$7505:$F$7816,0)</f>
        <v>267</v>
      </c>
      <c r="F6415" s="63">
        <f t="shared" si="1735"/>
        <v>50465.666666666628</v>
      </c>
      <c r="G6415" s="64">
        <f t="shared" ref="G6415:G6478" si="1742">SUM(H6415:N6415)</f>
        <v>125.48437259888273</v>
      </c>
      <c r="H6415" s="64">
        <f t="shared" ref="H6415:N6424" si="1743">SUMIF($P$6:$AK$6,H$6,$P6415:$AK6415)</f>
        <v>0</v>
      </c>
      <c r="I6415" s="64">
        <f t="shared" si="1743"/>
        <v>0</v>
      </c>
      <c r="J6415" s="64">
        <f t="shared" si="1743"/>
        <v>0</v>
      </c>
      <c r="K6415" s="64">
        <f t="shared" si="1743"/>
        <v>0</v>
      </c>
      <c r="L6415" s="64">
        <f t="shared" si="1743"/>
        <v>0</v>
      </c>
      <c r="M6415" s="64">
        <f t="shared" si="1743"/>
        <v>15.355721551986715</v>
      </c>
      <c r="N6415" s="64">
        <f t="shared" si="1743"/>
        <v>110.12865104689601</v>
      </c>
      <c r="O6415" s="121"/>
      <c r="P6415" s="177">
        <v>0</v>
      </c>
      <c r="Q6415" s="177">
        <v>0</v>
      </c>
      <c r="R6415" s="177">
        <v>0</v>
      </c>
      <c r="S6415" s="177">
        <v>0</v>
      </c>
      <c r="T6415" s="177">
        <v>0</v>
      </c>
      <c r="U6415" s="177">
        <v>0</v>
      </c>
      <c r="V6415" s="177">
        <v>0</v>
      </c>
      <c r="W6415" s="177">
        <v>0</v>
      </c>
      <c r="X6415" s="177">
        <v>0</v>
      </c>
      <c r="Y6415" s="177">
        <v>0</v>
      </c>
      <c r="Z6415" s="177">
        <v>0</v>
      </c>
      <c r="AA6415" s="177">
        <v>41.74291405552723</v>
      </c>
      <c r="AB6415" s="177">
        <v>32.032018292610523</v>
      </c>
      <c r="AC6415" s="177">
        <v>36.353718698758257</v>
      </c>
      <c r="AD6415" s="177">
        <v>0</v>
      </c>
      <c r="AE6415" s="177">
        <v>0</v>
      </c>
      <c r="AF6415" s="177">
        <v>15.355721551986715</v>
      </c>
      <c r="AG6415" s="177">
        <v>0</v>
      </c>
      <c r="AH6415" s="177">
        <v>0</v>
      </c>
      <c r="AI6415" s="177">
        <v>0</v>
      </c>
      <c r="AJ6415" s="177">
        <v>0</v>
      </c>
    </row>
    <row r="6416" spans="1:36" hidden="1" outlineLevel="1" x14ac:dyDescent="0.25">
      <c r="A6416" s="190">
        <f t="shared" ref="A6416:A6479" si="1744">YEAR(F6416)</f>
        <v>2038</v>
      </c>
      <c r="B6416" s="55">
        <f t="shared" ref="B6416:B6479" si="1745">MONTH(F6416)</f>
        <v>3</v>
      </c>
      <c r="C6416" s="55">
        <f t="shared" ref="C6416:C6479" si="1746">HOUR(F6416)</f>
        <v>17</v>
      </c>
      <c r="D6416" s="55">
        <f t="shared" si="1741"/>
        <v>267</v>
      </c>
      <c r="F6416" s="63">
        <f t="shared" si="1735"/>
        <v>50465.708333333292</v>
      </c>
      <c r="G6416" s="64">
        <f t="shared" si="1742"/>
        <v>130.98689042965592</v>
      </c>
      <c r="H6416" s="64">
        <f t="shared" si="1743"/>
        <v>0</v>
      </c>
      <c r="I6416" s="64">
        <f t="shared" si="1743"/>
        <v>0</v>
      </c>
      <c r="J6416" s="64">
        <f t="shared" si="1743"/>
        <v>0</v>
      </c>
      <c r="K6416" s="64">
        <f t="shared" si="1743"/>
        <v>0</v>
      </c>
      <c r="L6416" s="64">
        <f t="shared" si="1743"/>
        <v>0</v>
      </c>
      <c r="M6416" s="64">
        <f t="shared" si="1743"/>
        <v>16.707797663482395</v>
      </c>
      <c r="N6416" s="64">
        <f t="shared" si="1743"/>
        <v>114.27909276617352</v>
      </c>
      <c r="O6416" s="121"/>
      <c r="P6416" s="177">
        <v>0</v>
      </c>
      <c r="Q6416" s="177">
        <v>0</v>
      </c>
      <c r="R6416" s="177">
        <v>0</v>
      </c>
      <c r="S6416" s="177">
        <v>0</v>
      </c>
      <c r="T6416" s="177">
        <v>0</v>
      </c>
      <c r="U6416" s="177">
        <v>0</v>
      </c>
      <c r="V6416" s="177">
        <v>0</v>
      </c>
      <c r="W6416" s="177">
        <v>0</v>
      </c>
      <c r="X6416" s="177">
        <v>0</v>
      </c>
      <c r="Y6416" s="177">
        <v>0</v>
      </c>
      <c r="Z6416" s="177">
        <v>0</v>
      </c>
      <c r="AA6416" s="177">
        <v>42.116952597634373</v>
      </c>
      <c r="AB6416" s="177">
        <v>33.836196872405381</v>
      </c>
      <c r="AC6416" s="177">
        <v>38.325943296133758</v>
      </c>
      <c r="AD6416" s="177">
        <v>0</v>
      </c>
      <c r="AE6416" s="177">
        <v>0</v>
      </c>
      <c r="AF6416" s="177">
        <v>16.707797663482395</v>
      </c>
      <c r="AG6416" s="177">
        <v>0</v>
      </c>
      <c r="AH6416" s="177">
        <v>0</v>
      </c>
      <c r="AI6416" s="177">
        <v>0</v>
      </c>
      <c r="AJ6416" s="177">
        <v>0</v>
      </c>
    </row>
    <row r="6417" spans="1:36" hidden="1" outlineLevel="1" x14ac:dyDescent="0.25">
      <c r="A6417" s="190">
        <f t="shared" si="1744"/>
        <v>2038</v>
      </c>
      <c r="B6417" s="55">
        <f t="shared" si="1745"/>
        <v>3</v>
      </c>
      <c r="C6417" s="55">
        <f t="shared" si="1746"/>
        <v>18</v>
      </c>
      <c r="D6417" s="55">
        <f t="shared" si="1741"/>
        <v>267</v>
      </c>
      <c r="F6417" s="63">
        <f t="shared" si="1735"/>
        <v>50465.749999999956</v>
      </c>
      <c r="G6417" s="64">
        <f t="shared" si="1742"/>
        <v>133.13841571927537</v>
      </c>
      <c r="H6417" s="64">
        <f t="shared" si="1743"/>
        <v>0</v>
      </c>
      <c r="I6417" s="64">
        <f t="shared" si="1743"/>
        <v>0</v>
      </c>
      <c r="J6417" s="64">
        <f t="shared" si="1743"/>
        <v>0</v>
      </c>
      <c r="K6417" s="64">
        <f t="shared" si="1743"/>
        <v>0</v>
      </c>
      <c r="L6417" s="64">
        <f t="shared" si="1743"/>
        <v>0</v>
      </c>
      <c r="M6417" s="64">
        <f t="shared" si="1743"/>
        <v>18.253027505191753</v>
      </c>
      <c r="N6417" s="64">
        <f t="shared" si="1743"/>
        <v>114.8853882140836</v>
      </c>
      <c r="O6417" s="121"/>
      <c r="P6417" s="177">
        <v>0</v>
      </c>
      <c r="Q6417" s="177">
        <v>0</v>
      </c>
      <c r="R6417" s="177">
        <v>0</v>
      </c>
      <c r="S6417" s="177">
        <v>0</v>
      </c>
      <c r="T6417" s="177">
        <v>0</v>
      </c>
      <c r="U6417" s="177">
        <v>0</v>
      </c>
      <c r="V6417" s="177">
        <v>0</v>
      </c>
      <c r="W6417" s="177">
        <v>0</v>
      </c>
      <c r="X6417" s="177">
        <v>0</v>
      </c>
      <c r="Y6417" s="177">
        <v>0</v>
      </c>
      <c r="Z6417" s="177">
        <v>0</v>
      </c>
      <c r="AA6417" s="177">
        <v>41.502494613013774</v>
      </c>
      <c r="AB6417" s="177">
        <v>34.80744455849544</v>
      </c>
      <c r="AC6417" s="177">
        <v>38.575449042574384</v>
      </c>
      <c r="AD6417" s="177">
        <v>0</v>
      </c>
      <c r="AE6417" s="177">
        <v>0</v>
      </c>
      <c r="AF6417" s="177">
        <v>18.253027505191753</v>
      </c>
      <c r="AG6417" s="177">
        <v>0</v>
      </c>
      <c r="AH6417" s="177">
        <v>0</v>
      </c>
      <c r="AI6417" s="177">
        <v>0</v>
      </c>
      <c r="AJ6417" s="177">
        <v>0</v>
      </c>
    </row>
    <row r="6418" spans="1:36" hidden="1" outlineLevel="1" x14ac:dyDescent="0.25">
      <c r="A6418" s="190">
        <f t="shared" si="1744"/>
        <v>2038</v>
      </c>
      <c r="B6418" s="55">
        <f t="shared" si="1745"/>
        <v>3</v>
      </c>
      <c r="C6418" s="55">
        <f t="shared" si="1746"/>
        <v>19</v>
      </c>
      <c r="D6418" s="55">
        <f t="shared" si="1741"/>
        <v>267</v>
      </c>
      <c r="F6418" s="63">
        <f t="shared" si="1735"/>
        <v>50465.791666666621</v>
      </c>
      <c r="G6418" s="64">
        <f t="shared" si="1742"/>
        <v>134.33979266290223</v>
      </c>
      <c r="H6418" s="64">
        <f t="shared" si="1743"/>
        <v>0</v>
      </c>
      <c r="I6418" s="64">
        <f t="shared" si="1743"/>
        <v>0</v>
      </c>
      <c r="J6418" s="64">
        <f t="shared" si="1743"/>
        <v>0</v>
      </c>
      <c r="K6418" s="64">
        <f t="shared" si="1743"/>
        <v>0</v>
      </c>
      <c r="L6418" s="64">
        <f t="shared" si="1743"/>
        <v>0</v>
      </c>
      <c r="M6418" s="64">
        <f t="shared" si="1743"/>
        <v>19.411949886473771</v>
      </c>
      <c r="N6418" s="64">
        <f t="shared" si="1743"/>
        <v>114.92784277642845</v>
      </c>
      <c r="O6418" s="121"/>
      <c r="P6418" s="177">
        <v>0</v>
      </c>
      <c r="Q6418" s="177">
        <v>0</v>
      </c>
      <c r="R6418" s="177">
        <v>0</v>
      </c>
      <c r="S6418" s="177">
        <v>0</v>
      </c>
      <c r="T6418" s="177">
        <v>0</v>
      </c>
      <c r="U6418" s="177">
        <v>0</v>
      </c>
      <c r="V6418" s="177">
        <v>0</v>
      </c>
      <c r="W6418" s="177">
        <v>0</v>
      </c>
      <c r="X6418" s="177">
        <v>0</v>
      </c>
      <c r="Y6418" s="177">
        <v>0</v>
      </c>
      <c r="Z6418" s="177">
        <v>0</v>
      </c>
      <c r="AA6418" s="177">
        <v>43.085213326069187</v>
      </c>
      <c r="AB6418" s="177">
        <v>34.514530687056343</v>
      </c>
      <c r="AC6418" s="177">
        <v>37.328098763302918</v>
      </c>
      <c r="AD6418" s="177">
        <v>0</v>
      </c>
      <c r="AE6418" s="177">
        <v>0</v>
      </c>
      <c r="AF6418" s="177">
        <v>19.411949886473771</v>
      </c>
      <c r="AG6418" s="177">
        <v>0</v>
      </c>
      <c r="AH6418" s="177">
        <v>0</v>
      </c>
      <c r="AI6418" s="177">
        <v>0</v>
      </c>
      <c r="AJ6418" s="177">
        <v>0</v>
      </c>
    </row>
    <row r="6419" spans="1:36" hidden="1" outlineLevel="1" x14ac:dyDescent="0.25">
      <c r="A6419" s="190">
        <f t="shared" si="1744"/>
        <v>2038</v>
      </c>
      <c r="B6419" s="55">
        <f t="shared" si="1745"/>
        <v>3</v>
      </c>
      <c r="C6419" s="55">
        <f t="shared" si="1746"/>
        <v>20</v>
      </c>
      <c r="D6419" s="55">
        <f t="shared" si="1741"/>
        <v>267</v>
      </c>
      <c r="F6419" s="63">
        <f t="shared" si="1735"/>
        <v>50465.833333333285</v>
      </c>
      <c r="G6419" s="64">
        <f t="shared" si="1742"/>
        <v>135.50071441099408</v>
      </c>
      <c r="H6419" s="64">
        <f t="shared" si="1743"/>
        <v>0</v>
      </c>
      <c r="I6419" s="64">
        <f t="shared" si="1743"/>
        <v>0</v>
      </c>
      <c r="J6419" s="64">
        <f t="shared" si="1743"/>
        <v>0</v>
      </c>
      <c r="K6419" s="64">
        <f t="shared" si="1743"/>
        <v>0</v>
      </c>
      <c r="L6419" s="64">
        <f t="shared" si="1743"/>
        <v>0</v>
      </c>
      <c r="M6419" s="64">
        <f t="shared" si="1743"/>
        <v>20.377718537542115</v>
      </c>
      <c r="N6419" s="64">
        <f t="shared" si="1743"/>
        <v>115.12299587345197</v>
      </c>
      <c r="O6419" s="121"/>
      <c r="P6419" s="177">
        <v>0</v>
      </c>
      <c r="Q6419" s="177">
        <v>0</v>
      </c>
      <c r="R6419" s="177">
        <v>0</v>
      </c>
      <c r="S6419" s="177">
        <v>0</v>
      </c>
      <c r="T6419" s="177">
        <v>0</v>
      </c>
      <c r="U6419" s="177">
        <v>0</v>
      </c>
      <c r="V6419" s="177">
        <v>0</v>
      </c>
      <c r="W6419" s="177">
        <v>0</v>
      </c>
      <c r="X6419" s="177">
        <v>0</v>
      </c>
      <c r="Y6419" s="177">
        <v>0</v>
      </c>
      <c r="Z6419" s="177">
        <v>0</v>
      </c>
      <c r="AA6419" s="177">
        <v>44.655854591224795</v>
      </c>
      <c r="AB6419" s="177">
        <v>32.698631562448782</v>
      </c>
      <c r="AC6419" s="177">
        <v>37.7685097197784</v>
      </c>
      <c r="AD6419" s="177">
        <v>0</v>
      </c>
      <c r="AE6419" s="177">
        <v>0</v>
      </c>
      <c r="AF6419" s="177">
        <v>20.377718537542115</v>
      </c>
      <c r="AG6419" s="177">
        <v>0</v>
      </c>
      <c r="AH6419" s="177">
        <v>0</v>
      </c>
      <c r="AI6419" s="177">
        <v>0</v>
      </c>
      <c r="AJ6419" s="177">
        <v>0</v>
      </c>
    </row>
    <row r="6420" spans="1:36" hidden="1" outlineLevel="1" x14ac:dyDescent="0.25">
      <c r="A6420" s="190">
        <f t="shared" si="1744"/>
        <v>2038</v>
      </c>
      <c r="B6420" s="55">
        <f t="shared" si="1745"/>
        <v>3</v>
      </c>
      <c r="C6420" s="55">
        <f t="shared" si="1746"/>
        <v>21</v>
      </c>
      <c r="D6420" s="55">
        <f t="shared" si="1741"/>
        <v>267</v>
      </c>
      <c r="F6420" s="63">
        <f t="shared" si="1735"/>
        <v>50465.874999999949</v>
      </c>
      <c r="G6420" s="64">
        <f t="shared" si="1742"/>
        <v>134.34274023204608</v>
      </c>
      <c r="H6420" s="64">
        <f t="shared" si="1743"/>
        <v>0</v>
      </c>
      <c r="I6420" s="64">
        <f t="shared" si="1743"/>
        <v>0</v>
      </c>
      <c r="J6420" s="64">
        <f t="shared" si="1743"/>
        <v>0</v>
      </c>
      <c r="K6420" s="64">
        <f t="shared" si="1743"/>
        <v>0</v>
      </c>
      <c r="L6420" s="64">
        <f t="shared" si="1743"/>
        <v>0</v>
      </c>
      <c r="M6420" s="64">
        <f t="shared" si="1743"/>
        <v>19.991411077114776</v>
      </c>
      <c r="N6420" s="64">
        <f t="shared" si="1743"/>
        <v>114.35132915493131</v>
      </c>
      <c r="O6420" s="121"/>
      <c r="P6420" s="177">
        <v>0</v>
      </c>
      <c r="Q6420" s="177">
        <v>0</v>
      </c>
      <c r="R6420" s="177">
        <v>0</v>
      </c>
      <c r="S6420" s="177">
        <v>0</v>
      </c>
      <c r="T6420" s="177">
        <v>0</v>
      </c>
      <c r="U6420" s="177">
        <v>0</v>
      </c>
      <c r="V6420" s="177">
        <v>0</v>
      </c>
      <c r="W6420" s="177">
        <v>0</v>
      </c>
      <c r="X6420" s="177">
        <v>0</v>
      </c>
      <c r="Y6420" s="177">
        <v>0</v>
      </c>
      <c r="Z6420" s="177">
        <v>0</v>
      </c>
      <c r="AA6420" s="177">
        <v>43.924438402460915</v>
      </c>
      <c r="AB6420" s="177">
        <v>31.690987218509541</v>
      </c>
      <c r="AC6420" s="177">
        <v>38.735903533960858</v>
      </c>
      <c r="AD6420" s="177">
        <v>0</v>
      </c>
      <c r="AE6420" s="177">
        <v>0</v>
      </c>
      <c r="AF6420" s="177">
        <v>19.991411077114776</v>
      </c>
      <c r="AG6420" s="177">
        <v>0</v>
      </c>
      <c r="AH6420" s="177">
        <v>0</v>
      </c>
      <c r="AI6420" s="177">
        <v>0</v>
      </c>
      <c r="AJ6420" s="177">
        <v>0</v>
      </c>
    </row>
    <row r="6421" spans="1:36" hidden="1" outlineLevel="1" x14ac:dyDescent="0.25">
      <c r="A6421" s="190">
        <f t="shared" si="1744"/>
        <v>2038</v>
      </c>
      <c r="B6421" s="55">
        <f t="shared" si="1745"/>
        <v>3</v>
      </c>
      <c r="C6421" s="55">
        <f t="shared" si="1746"/>
        <v>22</v>
      </c>
      <c r="D6421" s="55">
        <f t="shared" si="1741"/>
        <v>267</v>
      </c>
      <c r="F6421" s="63">
        <f t="shared" si="1735"/>
        <v>50465.916666666613</v>
      </c>
      <c r="G6421" s="64">
        <f t="shared" si="1742"/>
        <v>133.56865898804097</v>
      </c>
      <c r="H6421" s="64">
        <f t="shared" si="1743"/>
        <v>0</v>
      </c>
      <c r="I6421" s="64">
        <f t="shared" si="1743"/>
        <v>0</v>
      </c>
      <c r="J6421" s="64">
        <f t="shared" si="1743"/>
        <v>0</v>
      </c>
      <c r="K6421" s="64">
        <f t="shared" si="1743"/>
        <v>0</v>
      </c>
      <c r="L6421" s="64">
        <f t="shared" si="1743"/>
        <v>0</v>
      </c>
      <c r="M6421" s="64">
        <f t="shared" si="1743"/>
        <v>20.570872267755785</v>
      </c>
      <c r="N6421" s="64">
        <f t="shared" si="1743"/>
        <v>112.99778672028518</v>
      </c>
      <c r="O6421" s="121"/>
      <c r="P6421" s="177">
        <v>0</v>
      </c>
      <c r="Q6421" s="177">
        <v>0</v>
      </c>
      <c r="R6421" s="177">
        <v>0</v>
      </c>
      <c r="S6421" s="177">
        <v>0</v>
      </c>
      <c r="T6421" s="177">
        <v>0</v>
      </c>
      <c r="U6421" s="177">
        <v>0</v>
      </c>
      <c r="V6421" s="177">
        <v>0</v>
      </c>
      <c r="W6421" s="177">
        <v>0</v>
      </c>
      <c r="X6421" s="177">
        <v>0</v>
      </c>
      <c r="Y6421" s="177">
        <v>0</v>
      </c>
      <c r="Z6421" s="177">
        <v>0</v>
      </c>
      <c r="AA6421" s="177">
        <v>42.142104566387772</v>
      </c>
      <c r="AB6421" s="177">
        <v>33.086151778308583</v>
      </c>
      <c r="AC6421" s="177">
        <v>37.769530375588822</v>
      </c>
      <c r="AD6421" s="177">
        <v>0</v>
      </c>
      <c r="AE6421" s="177">
        <v>0</v>
      </c>
      <c r="AF6421" s="177">
        <v>20.570872267755785</v>
      </c>
      <c r="AG6421" s="177">
        <v>0</v>
      </c>
      <c r="AH6421" s="177">
        <v>0</v>
      </c>
      <c r="AI6421" s="177">
        <v>0</v>
      </c>
      <c r="AJ6421" s="177">
        <v>0</v>
      </c>
    </row>
    <row r="6422" spans="1:36" hidden="1" outlineLevel="1" x14ac:dyDescent="0.25">
      <c r="A6422" s="190">
        <f t="shared" si="1744"/>
        <v>2038</v>
      </c>
      <c r="B6422" s="55">
        <f t="shared" si="1745"/>
        <v>3</v>
      </c>
      <c r="C6422" s="55">
        <f t="shared" si="1746"/>
        <v>23</v>
      </c>
      <c r="D6422" s="55">
        <f t="shared" si="1741"/>
        <v>267</v>
      </c>
      <c r="F6422" s="63">
        <f t="shared" si="1735"/>
        <v>50465.958333333278</v>
      </c>
      <c r="G6422" s="64">
        <f t="shared" si="1742"/>
        <v>130.78224106446592</v>
      </c>
      <c r="H6422" s="64">
        <f t="shared" si="1743"/>
        <v>0</v>
      </c>
      <c r="I6422" s="64">
        <f t="shared" si="1743"/>
        <v>0</v>
      </c>
      <c r="J6422" s="64">
        <f t="shared" si="1743"/>
        <v>0</v>
      </c>
      <c r="K6422" s="64">
        <f t="shared" si="1743"/>
        <v>0</v>
      </c>
      <c r="L6422" s="64">
        <f t="shared" si="1743"/>
        <v>0</v>
      </c>
      <c r="M6422" s="64">
        <f t="shared" si="1743"/>
        <v>20.474295402648956</v>
      </c>
      <c r="N6422" s="64">
        <f t="shared" si="1743"/>
        <v>110.30794566181696</v>
      </c>
      <c r="O6422" s="121"/>
      <c r="P6422" s="177">
        <v>0</v>
      </c>
      <c r="Q6422" s="177">
        <v>0</v>
      </c>
      <c r="R6422" s="177">
        <v>0</v>
      </c>
      <c r="S6422" s="177">
        <v>0</v>
      </c>
      <c r="T6422" s="177">
        <v>0</v>
      </c>
      <c r="U6422" s="177">
        <v>0</v>
      </c>
      <c r="V6422" s="177">
        <v>0</v>
      </c>
      <c r="W6422" s="177">
        <v>0</v>
      </c>
      <c r="X6422" s="177">
        <v>0</v>
      </c>
      <c r="Y6422" s="177">
        <v>0</v>
      </c>
      <c r="Z6422" s="177">
        <v>0</v>
      </c>
      <c r="AA6422" s="177">
        <v>40.496174221124754</v>
      </c>
      <c r="AB6422" s="177">
        <v>33.70914415281117</v>
      </c>
      <c r="AC6422" s="177">
        <v>36.102627287881035</v>
      </c>
      <c r="AD6422" s="177">
        <v>0</v>
      </c>
      <c r="AE6422" s="177">
        <v>0</v>
      </c>
      <c r="AF6422" s="177">
        <v>20.474295402648956</v>
      </c>
      <c r="AG6422" s="177">
        <v>0</v>
      </c>
      <c r="AH6422" s="177">
        <v>0</v>
      </c>
      <c r="AI6422" s="177">
        <v>0</v>
      </c>
      <c r="AJ6422" s="177">
        <v>0</v>
      </c>
    </row>
    <row r="6423" spans="1:36" hidden="1" outlineLevel="1" x14ac:dyDescent="0.25">
      <c r="A6423" s="190">
        <f t="shared" si="1744"/>
        <v>2038</v>
      </c>
      <c r="B6423" s="55">
        <f t="shared" si="1745"/>
        <v>4</v>
      </c>
      <c r="C6423" s="55">
        <f t="shared" si="1746"/>
        <v>0</v>
      </c>
      <c r="D6423" s="55">
        <f t="shared" si="1741"/>
        <v>268</v>
      </c>
      <c r="F6423" s="63">
        <f t="shared" ref="F6423" si="1747">EDATE(F6399,1)</f>
        <v>50496</v>
      </c>
      <c r="G6423" s="64">
        <f t="shared" si="1742"/>
        <v>117.69748766271016</v>
      </c>
      <c r="H6423" s="64">
        <f t="shared" si="1743"/>
        <v>0</v>
      </c>
      <c r="I6423" s="64">
        <f t="shared" si="1743"/>
        <v>0</v>
      </c>
      <c r="J6423" s="64">
        <f t="shared" si="1743"/>
        <v>0</v>
      </c>
      <c r="K6423" s="64">
        <f t="shared" si="1743"/>
        <v>0</v>
      </c>
      <c r="L6423" s="64">
        <f t="shared" si="1743"/>
        <v>0</v>
      </c>
      <c r="M6423" s="64">
        <f t="shared" si="1743"/>
        <v>22.333664251366152</v>
      </c>
      <c r="N6423" s="64">
        <f t="shared" si="1743"/>
        <v>95.363823411344001</v>
      </c>
      <c r="O6423" s="121"/>
      <c r="P6423" s="177">
        <v>0</v>
      </c>
      <c r="Q6423" s="177">
        <v>0</v>
      </c>
      <c r="R6423" s="177">
        <v>0</v>
      </c>
      <c r="S6423" s="177">
        <v>0</v>
      </c>
      <c r="T6423" s="177">
        <v>0</v>
      </c>
      <c r="U6423" s="177">
        <v>0</v>
      </c>
      <c r="V6423" s="177">
        <v>0</v>
      </c>
      <c r="W6423" s="177">
        <v>0</v>
      </c>
      <c r="X6423" s="177">
        <v>0</v>
      </c>
      <c r="Y6423" s="177">
        <v>0</v>
      </c>
      <c r="Z6423" s="177">
        <v>0</v>
      </c>
      <c r="AA6423" s="177">
        <v>35.495974702415232</v>
      </c>
      <c r="AB6423" s="177">
        <v>31.709789809679492</v>
      </c>
      <c r="AC6423" s="177">
        <v>28.158058899249269</v>
      </c>
      <c r="AD6423" s="177">
        <v>0</v>
      </c>
      <c r="AE6423" s="177">
        <v>0</v>
      </c>
      <c r="AF6423" s="177">
        <v>22.333664251366152</v>
      </c>
      <c r="AG6423" s="177">
        <v>0</v>
      </c>
      <c r="AH6423" s="177">
        <v>0</v>
      </c>
      <c r="AI6423" s="177">
        <v>0</v>
      </c>
      <c r="AJ6423" s="177">
        <v>0</v>
      </c>
    </row>
    <row r="6424" spans="1:36" hidden="1" outlineLevel="1" x14ac:dyDescent="0.25">
      <c r="A6424" s="190">
        <f t="shared" si="1744"/>
        <v>2038</v>
      </c>
      <c r="B6424" s="55">
        <f t="shared" si="1745"/>
        <v>4</v>
      </c>
      <c r="C6424" s="55">
        <f t="shared" si="1746"/>
        <v>1</v>
      </c>
      <c r="D6424" s="55">
        <f t="shared" si="1741"/>
        <v>268</v>
      </c>
      <c r="F6424" s="63">
        <f t="shared" ref="F6424" si="1748">F6423+1/24</f>
        <v>50496.041666666664</v>
      </c>
      <c r="G6424" s="64">
        <f t="shared" si="1742"/>
        <v>119.34506448684303</v>
      </c>
      <c r="H6424" s="64">
        <f t="shared" si="1743"/>
        <v>0</v>
      </c>
      <c r="I6424" s="64">
        <f t="shared" si="1743"/>
        <v>0</v>
      </c>
      <c r="J6424" s="64">
        <f t="shared" si="1743"/>
        <v>0</v>
      </c>
      <c r="K6424" s="64">
        <f t="shared" si="1743"/>
        <v>0</v>
      </c>
      <c r="L6424" s="64">
        <f t="shared" si="1743"/>
        <v>0</v>
      </c>
      <c r="M6424" s="64">
        <f t="shared" si="1743"/>
        <v>22.592355343080818</v>
      </c>
      <c r="N6424" s="64">
        <f t="shared" si="1743"/>
        <v>96.752709143762218</v>
      </c>
      <c r="O6424" s="121"/>
      <c r="P6424" s="177">
        <v>0</v>
      </c>
      <c r="Q6424" s="177">
        <v>0</v>
      </c>
      <c r="R6424" s="177">
        <v>0</v>
      </c>
      <c r="S6424" s="177">
        <v>0</v>
      </c>
      <c r="T6424" s="177">
        <v>0</v>
      </c>
      <c r="U6424" s="177">
        <v>0</v>
      </c>
      <c r="V6424" s="177">
        <v>0</v>
      </c>
      <c r="W6424" s="177">
        <v>0</v>
      </c>
      <c r="X6424" s="177">
        <v>0</v>
      </c>
      <c r="Y6424" s="177">
        <v>0</v>
      </c>
      <c r="Z6424" s="177">
        <v>0</v>
      </c>
      <c r="AA6424" s="177">
        <v>35.064500237923831</v>
      </c>
      <c r="AB6424" s="177">
        <v>31.048699853414746</v>
      </c>
      <c r="AC6424" s="177">
        <v>30.639509052423641</v>
      </c>
      <c r="AD6424" s="177">
        <v>0</v>
      </c>
      <c r="AE6424" s="177">
        <v>0</v>
      </c>
      <c r="AF6424" s="177">
        <v>22.592355343080818</v>
      </c>
      <c r="AG6424" s="177">
        <v>0</v>
      </c>
      <c r="AH6424" s="177">
        <v>0</v>
      </c>
      <c r="AI6424" s="177">
        <v>0</v>
      </c>
      <c r="AJ6424" s="177">
        <v>0</v>
      </c>
    </row>
    <row r="6425" spans="1:36" hidden="1" outlineLevel="1" x14ac:dyDescent="0.25">
      <c r="A6425" s="190">
        <f t="shared" si="1744"/>
        <v>2038</v>
      </c>
      <c r="B6425" s="55">
        <f t="shared" si="1745"/>
        <v>4</v>
      </c>
      <c r="C6425" s="55">
        <f t="shared" si="1746"/>
        <v>2</v>
      </c>
      <c r="D6425" s="55">
        <f t="shared" si="1741"/>
        <v>268</v>
      </c>
      <c r="F6425" s="63">
        <f t="shared" si="1735"/>
        <v>50496.083333333328</v>
      </c>
      <c r="G6425" s="64">
        <f t="shared" si="1742"/>
        <v>121.45758099690501</v>
      </c>
      <c r="H6425" s="64">
        <f t="shared" ref="H6425:N6434" si="1749">SUMIF($P$6:$AK$6,H$6,$P6425:$AK6425)</f>
        <v>0</v>
      </c>
      <c r="I6425" s="64">
        <f t="shared" si="1749"/>
        <v>0</v>
      </c>
      <c r="J6425" s="64">
        <f t="shared" si="1749"/>
        <v>0</v>
      </c>
      <c r="K6425" s="64">
        <f t="shared" si="1749"/>
        <v>0</v>
      </c>
      <c r="L6425" s="64">
        <f t="shared" si="1749"/>
        <v>0</v>
      </c>
      <c r="M6425" s="64">
        <f t="shared" si="1749"/>
        <v>21.730051704031936</v>
      </c>
      <c r="N6425" s="64">
        <f t="shared" si="1749"/>
        <v>99.727529292873072</v>
      </c>
      <c r="O6425" s="121"/>
      <c r="P6425" s="177">
        <v>0</v>
      </c>
      <c r="Q6425" s="177">
        <v>0</v>
      </c>
      <c r="R6425" s="177">
        <v>0</v>
      </c>
      <c r="S6425" s="177">
        <v>0</v>
      </c>
      <c r="T6425" s="177">
        <v>0</v>
      </c>
      <c r="U6425" s="177">
        <v>0</v>
      </c>
      <c r="V6425" s="177">
        <v>0</v>
      </c>
      <c r="W6425" s="177">
        <v>0</v>
      </c>
      <c r="X6425" s="177">
        <v>0</v>
      </c>
      <c r="Y6425" s="177">
        <v>0</v>
      </c>
      <c r="Z6425" s="177">
        <v>0</v>
      </c>
      <c r="AA6425" s="177">
        <v>36.263279486345944</v>
      </c>
      <c r="AB6425" s="177">
        <v>31.977305991869159</v>
      </c>
      <c r="AC6425" s="177">
        <v>31.48694381465797</v>
      </c>
      <c r="AD6425" s="177">
        <v>0</v>
      </c>
      <c r="AE6425" s="177">
        <v>0</v>
      </c>
      <c r="AF6425" s="177">
        <v>21.730051704031936</v>
      </c>
      <c r="AG6425" s="177">
        <v>0</v>
      </c>
      <c r="AH6425" s="177">
        <v>0</v>
      </c>
      <c r="AI6425" s="177">
        <v>0</v>
      </c>
      <c r="AJ6425" s="177">
        <v>0</v>
      </c>
    </row>
    <row r="6426" spans="1:36" hidden="1" outlineLevel="1" x14ac:dyDescent="0.25">
      <c r="A6426" s="190">
        <f t="shared" si="1744"/>
        <v>2038</v>
      </c>
      <c r="B6426" s="55">
        <f t="shared" si="1745"/>
        <v>4</v>
      </c>
      <c r="C6426" s="55">
        <f t="shared" si="1746"/>
        <v>3</v>
      </c>
      <c r="D6426" s="55">
        <f t="shared" si="1741"/>
        <v>268</v>
      </c>
      <c r="F6426" s="63">
        <f t="shared" si="1735"/>
        <v>50496.124999999993</v>
      </c>
      <c r="G6426" s="64">
        <f t="shared" si="1742"/>
        <v>118.80493647629717</v>
      </c>
      <c r="H6426" s="64">
        <f t="shared" si="1749"/>
        <v>0</v>
      </c>
      <c r="I6426" s="64">
        <f t="shared" si="1749"/>
        <v>0</v>
      </c>
      <c r="J6426" s="64">
        <f t="shared" si="1749"/>
        <v>0</v>
      </c>
      <c r="K6426" s="64">
        <f t="shared" si="1749"/>
        <v>0</v>
      </c>
      <c r="L6426" s="64">
        <f t="shared" si="1749"/>
        <v>0</v>
      </c>
      <c r="M6426" s="64">
        <f t="shared" si="1749"/>
        <v>21.385130248412374</v>
      </c>
      <c r="N6426" s="64">
        <f t="shared" si="1749"/>
        <v>97.419806227884791</v>
      </c>
      <c r="O6426" s="121"/>
      <c r="P6426" s="177">
        <v>0</v>
      </c>
      <c r="Q6426" s="177">
        <v>0</v>
      </c>
      <c r="R6426" s="177">
        <v>0</v>
      </c>
      <c r="S6426" s="177">
        <v>0</v>
      </c>
      <c r="T6426" s="177">
        <v>0</v>
      </c>
      <c r="U6426" s="177">
        <v>0</v>
      </c>
      <c r="V6426" s="177">
        <v>0</v>
      </c>
      <c r="W6426" s="177">
        <v>0</v>
      </c>
      <c r="X6426" s="177">
        <v>0</v>
      </c>
      <c r="Y6426" s="177">
        <v>0</v>
      </c>
      <c r="Z6426" s="177">
        <v>0</v>
      </c>
      <c r="AA6426" s="177">
        <v>35.444836645093417</v>
      </c>
      <c r="AB6426" s="177">
        <v>32.496048960761222</v>
      </c>
      <c r="AC6426" s="177">
        <v>29.478920622030142</v>
      </c>
      <c r="AD6426" s="177">
        <v>0</v>
      </c>
      <c r="AE6426" s="177">
        <v>0</v>
      </c>
      <c r="AF6426" s="177">
        <v>21.385130248412374</v>
      </c>
      <c r="AG6426" s="177">
        <v>0</v>
      </c>
      <c r="AH6426" s="177">
        <v>0</v>
      </c>
      <c r="AI6426" s="177">
        <v>0</v>
      </c>
      <c r="AJ6426" s="177">
        <v>0</v>
      </c>
    </row>
    <row r="6427" spans="1:36" hidden="1" outlineLevel="1" x14ac:dyDescent="0.25">
      <c r="A6427" s="190">
        <f t="shared" si="1744"/>
        <v>2038</v>
      </c>
      <c r="B6427" s="55">
        <f t="shared" si="1745"/>
        <v>4</v>
      </c>
      <c r="C6427" s="55">
        <f t="shared" si="1746"/>
        <v>4</v>
      </c>
      <c r="D6427" s="55">
        <f t="shared" si="1741"/>
        <v>268</v>
      </c>
      <c r="F6427" s="63">
        <f t="shared" si="1735"/>
        <v>50496.166666666657</v>
      </c>
      <c r="G6427" s="64">
        <f t="shared" si="1742"/>
        <v>122.67892270770957</v>
      </c>
      <c r="H6427" s="64">
        <f t="shared" si="1749"/>
        <v>0</v>
      </c>
      <c r="I6427" s="64">
        <f t="shared" si="1749"/>
        <v>0</v>
      </c>
      <c r="J6427" s="64">
        <f t="shared" si="1749"/>
        <v>0</v>
      </c>
      <c r="K6427" s="64">
        <f t="shared" si="1749"/>
        <v>0</v>
      </c>
      <c r="L6427" s="64">
        <f t="shared" si="1749"/>
        <v>0</v>
      </c>
      <c r="M6427" s="64">
        <f t="shared" si="1749"/>
        <v>20.43659624545861</v>
      </c>
      <c r="N6427" s="64">
        <f t="shared" si="1749"/>
        <v>102.24232646225096</v>
      </c>
      <c r="O6427" s="121"/>
      <c r="P6427" s="177">
        <v>0</v>
      </c>
      <c r="Q6427" s="177">
        <v>0</v>
      </c>
      <c r="R6427" s="177">
        <v>0</v>
      </c>
      <c r="S6427" s="177">
        <v>0</v>
      </c>
      <c r="T6427" s="177">
        <v>0</v>
      </c>
      <c r="U6427" s="177">
        <v>0</v>
      </c>
      <c r="V6427" s="177">
        <v>0</v>
      </c>
      <c r="W6427" s="177">
        <v>0</v>
      </c>
      <c r="X6427" s="177">
        <v>0</v>
      </c>
      <c r="Y6427" s="177">
        <v>0</v>
      </c>
      <c r="Z6427" s="177">
        <v>0</v>
      </c>
      <c r="AA6427" s="177">
        <v>37.52538768209844</v>
      </c>
      <c r="AB6427" s="177">
        <v>32.43727719339504</v>
      </c>
      <c r="AC6427" s="177">
        <v>32.279661586757477</v>
      </c>
      <c r="AD6427" s="177">
        <v>0</v>
      </c>
      <c r="AE6427" s="177">
        <v>0</v>
      </c>
      <c r="AF6427" s="177">
        <v>20.43659624545861</v>
      </c>
      <c r="AG6427" s="177">
        <v>0</v>
      </c>
      <c r="AH6427" s="177">
        <v>0</v>
      </c>
      <c r="AI6427" s="177">
        <v>0</v>
      </c>
      <c r="AJ6427" s="177">
        <v>0</v>
      </c>
    </row>
    <row r="6428" spans="1:36" hidden="1" outlineLevel="1" x14ac:dyDescent="0.25">
      <c r="A6428" s="190">
        <f t="shared" si="1744"/>
        <v>2038</v>
      </c>
      <c r="B6428" s="55">
        <f t="shared" si="1745"/>
        <v>4</v>
      </c>
      <c r="C6428" s="55">
        <f t="shared" si="1746"/>
        <v>5</v>
      </c>
      <c r="D6428" s="55">
        <f t="shared" si="1741"/>
        <v>268</v>
      </c>
      <c r="F6428" s="63">
        <f t="shared" si="1735"/>
        <v>50496.208333333321</v>
      </c>
      <c r="G6428" s="64">
        <f t="shared" si="1742"/>
        <v>122.78522843649503</v>
      </c>
      <c r="H6428" s="64">
        <f t="shared" si="1749"/>
        <v>0</v>
      </c>
      <c r="I6428" s="64">
        <f t="shared" si="1749"/>
        <v>0</v>
      </c>
      <c r="J6428" s="64">
        <f t="shared" si="1749"/>
        <v>0</v>
      </c>
      <c r="K6428" s="64">
        <f t="shared" si="1749"/>
        <v>0</v>
      </c>
      <c r="L6428" s="64">
        <f t="shared" si="1749"/>
        <v>0</v>
      </c>
      <c r="M6428" s="64">
        <f t="shared" si="1749"/>
        <v>19.574292606409717</v>
      </c>
      <c r="N6428" s="64">
        <f t="shared" si="1749"/>
        <v>103.21093583008532</v>
      </c>
      <c r="O6428" s="121"/>
      <c r="P6428" s="177">
        <v>0</v>
      </c>
      <c r="Q6428" s="177">
        <v>0</v>
      </c>
      <c r="R6428" s="177">
        <v>0</v>
      </c>
      <c r="S6428" s="177">
        <v>0</v>
      </c>
      <c r="T6428" s="177">
        <v>0</v>
      </c>
      <c r="U6428" s="177">
        <v>0</v>
      </c>
      <c r="V6428" s="177">
        <v>0</v>
      </c>
      <c r="W6428" s="177">
        <v>0</v>
      </c>
      <c r="X6428" s="177">
        <v>0</v>
      </c>
      <c r="Y6428" s="177">
        <v>0</v>
      </c>
      <c r="Z6428" s="177">
        <v>0</v>
      </c>
      <c r="AA6428" s="177">
        <v>37.606115184994266</v>
      </c>
      <c r="AB6428" s="177">
        <v>31.607060909276605</v>
      </c>
      <c r="AC6428" s="177">
        <v>33.997759735814455</v>
      </c>
      <c r="AD6428" s="177">
        <v>0</v>
      </c>
      <c r="AE6428" s="177">
        <v>0</v>
      </c>
      <c r="AF6428" s="177">
        <v>19.574292606409717</v>
      </c>
      <c r="AG6428" s="177">
        <v>0</v>
      </c>
      <c r="AH6428" s="177">
        <v>0</v>
      </c>
      <c r="AI6428" s="177">
        <v>0</v>
      </c>
      <c r="AJ6428" s="177">
        <v>0</v>
      </c>
    </row>
    <row r="6429" spans="1:36" hidden="1" outlineLevel="1" x14ac:dyDescent="0.25">
      <c r="A6429" s="190">
        <f t="shared" si="1744"/>
        <v>2038</v>
      </c>
      <c r="B6429" s="55">
        <f t="shared" si="1745"/>
        <v>4</v>
      </c>
      <c r="C6429" s="55">
        <f t="shared" si="1746"/>
        <v>6</v>
      </c>
      <c r="D6429" s="55">
        <f t="shared" si="1741"/>
        <v>268</v>
      </c>
      <c r="F6429" s="63">
        <f t="shared" si="1735"/>
        <v>50496.249999999985</v>
      </c>
      <c r="G6429" s="64">
        <f t="shared" si="1742"/>
        <v>123.88011111380952</v>
      </c>
      <c r="H6429" s="64">
        <f t="shared" si="1749"/>
        <v>0</v>
      </c>
      <c r="I6429" s="64">
        <f t="shared" si="1749"/>
        <v>0</v>
      </c>
      <c r="J6429" s="64">
        <f t="shared" si="1749"/>
        <v>0</v>
      </c>
      <c r="K6429" s="64">
        <f t="shared" si="1749"/>
        <v>0</v>
      </c>
      <c r="L6429" s="64">
        <f t="shared" si="1749"/>
        <v>0</v>
      </c>
      <c r="M6429" s="64">
        <f t="shared" si="1749"/>
        <v>19.143140786885272</v>
      </c>
      <c r="N6429" s="64">
        <f t="shared" si="1749"/>
        <v>104.73697032692425</v>
      </c>
      <c r="O6429" s="121"/>
      <c r="P6429" s="177">
        <v>0</v>
      </c>
      <c r="Q6429" s="177">
        <v>0</v>
      </c>
      <c r="R6429" s="177">
        <v>0</v>
      </c>
      <c r="S6429" s="177">
        <v>0</v>
      </c>
      <c r="T6429" s="177">
        <v>0</v>
      </c>
      <c r="U6429" s="177">
        <v>0</v>
      </c>
      <c r="V6429" s="177">
        <v>0</v>
      </c>
      <c r="W6429" s="177">
        <v>0</v>
      </c>
      <c r="X6429" s="177">
        <v>0</v>
      </c>
      <c r="Y6429" s="177">
        <v>0</v>
      </c>
      <c r="Z6429" s="177">
        <v>0</v>
      </c>
      <c r="AA6429" s="177">
        <v>38.257145068729884</v>
      </c>
      <c r="AB6429" s="177">
        <v>31.859864398615514</v>
      </c>
      <c r="AC6429" s="177">
        <v>34.619960859578846</v>
      </c>
      <c r="AD6429" s="177">
        <v>0</v>
      </c>
      <c r="AE6429" s="177">
        <v>0</v>
      </c>
      <c r="AF6429" s="177">
        <v>19.143140786885272</v>
      </c>
      <c r="AG6429" s="177">
        <v>0</v>
      </c>
      <c r="AH6429" s="177">
        <v>0</v>
      </c>
      <c r="AI6429" s="177">
        <v>0</v>
      </c>
      <c r="AJ6429" s="177">
        <v>0</v>
      </c>
    </row>
    <row r="6430" spans="1:36" hidden="1" outlineLevel="1" x14ac:dyDescent="0.25">
      <c r="A6430" s="190">
        <f t="shared" si="1744"/>
        <v>2038</v>
      </c>
      <c r="B6430" s="55">
        <f t="shared" si="1745"/>
        <v>4</v>
      </c>
      <c r="C6430" s="55">
        <f t="shared" si="1746"/>
        <v>7</v>
      </c>
      <c r="D6430" s="55">
        <f t="shared" si="1741"/>
        <v>268</v>
      </c>
      <c r="F6430" s="63">
        <f t="shared" si="1735"/>
        <v>50496.29166666665</v>
      </c>
      <c r="G6430" s="64">
        <f t="shared" si="1742"/>
        <v>128.3466076736718</v>
      </c>
      <c r="H6430" s="64">
        <f t="shared" si="1749"/>
        <v>0</v>
      </c>
      <c r="I6430" s="64">
        <f t="shared" si="1749"/>
        <v>0</v>
      </c>
      <c r="J6430" s="64">
        <f t="shared" si="1749"/>
        <v>0</v>
      </c>
      <c r="K6430" s="64">
        <f t="shared" si="1749"/>
        <v>0</v>
      </c>
      <c r="L6430" s="64">
        <f t="shared" si="1749"/>
        <v>0</v>
      </c>
      <c r="M6430" s="64">
        <f t="shared" si="1749"/>
        <v>18.108376420026609</v>
      </c>
      <c r="N6430" s="64">
        <f t="shared" si="1749"/>
        <v>110.23823125364518</v>
      </c>
      <c r="O6430" s="121"/>
      <c r="P6430" s="177">
        <v>0</v>
      </c>
      <c r="Q6430" s="177">
        <v>0</v>
      </c>
      <c r="R6430" s="177">
        <v>0</v>
      </c>
      <c r="S6430" s="177">
        <v>0</v>
      </c>
      <c r="T6430" s="177">
        <v>0</v>
      </c>
      <c r="U6430" s="177">
        <v>0</v>
      </c>
      <c r="V6430" s="177">
        <v>0</v>
      </c>
      <c r="W6430" s="177">
        <v>0</v>
      </c>
      <c r="X6430" s="177">
        <v>0</v>
      </c>
      <c r="Y6430" s="177">
        <v>0</v>
      </c>
      <c r="Z6430" s="177">
        <v>0</v>
      </c>
      <c r="AA6430" s="177">
        <v>40.689842274673424</v>
      </c>
      <c r="AB6430" s="177">
        <v>33.243699794907961</v>
      </c>
      <c r="AC6430" s="177">
        <v>36.304689184063797</v>
      </c>
      <c r="AD6430" s="177">
        <v>0</v>
      </c>
      <c r="AE6430" s="177">
        <v>0</v>
      </c>
      <c r="AF6430" s="177">
        <v>18.108376420026609</v>
      </c>
      <c r="AG6430" s="177">
        <v>0</v>
      </c>
      <c r="AH6430" s="177">
        <v>0</v>
      </c>
      <c r="AI6430" s="177">
        <v>0</v>
      </c>
      <c r="AJ6430" s="177">
        <v>0</v>
      </c>
    </row>
    <row r="6431" spans="1:36" hidden="1" outlineLevel="1" x14ac:dyDescent="0.25">
      <c r="A6431" s="190">
        <f t="shared" si="1744"/>
        <v>2038</v>
      </c>
      <c r="B6431" s="55">
        <f t="shared" si="1745"/>
        <v>4</v>
      </c>
      <c r="C6431" s="55">
        <f t="shared" si="1746"/>
        <v>8</v>
      </c>
      <c r="D6431" s="55">
        <f t="shared" si="1741"/>
        <v>268</v>
      </c>
      <c r="F6431" s="63">
        <f t="shared" si="1735"/>
        <v>50496.333333333314</v>
      </c>
      <c r="G6431" s="64">
        <f t="shared" si="1742"/>
        <v>128.4458713547948</v>
      </c>
      <c r="H6431" s="64">
        <f t="shared" si="1749"/>
        <v>0</v>
      </c>
      <c r="I6431" s="64">
        <f t="shared" si="1749"/>
        <v>0</v>
      </c>
      <c r="J6431" s="64">
        <f t="shared" si="1749"/>
        <v>0</v>
      </c>
      <c r="K6431" s="64">
        <f t="shared" si="1749"/>
        <v>0</v>
      </c>
      <c r="L6431" s="64">
        <f t="shared" si="1749"/>
        <v>0</v>
      </c>
      <c r="M6431" s="64">
        <f t="shared" si="1749"/>
        <v>15.866386958499504</v>
      </c>
      <c r="N6431" s="64">
        <f t="shared" si="1749"/>
        <v>112.5794843962953</v>
      </c>
      <c r="O6431" s="121"/>
      <c r="P6431" s="177">
        <v>0</v>
      </c>
      <c r="Q6431" s="177">
        <v>0</v>
      </c>
      <c r="R6431" s="177">
        <v>0</v>
      </c>
      <c r="S6431" s="177">
        <v>0</v>
      </c>
      <c r="T6431" s="177">
        <v>0</v>
      </c>
      <c r="U6431" s="177">
        <v>0</v>
      </c>
      <c r="V6431" s="177">
        <v>0</v>
      </c>
      <c r="W6431" s="177">
        <v>0</v>
      </c>
      <c r="X6431" s="177">
        <v>0</v>
      </c>
      <c r="Y6431" s="177">
        <v>0</v>
      </c>
      <c r="Z6431" s="177">
        <v>0</v>
      </c>
      <c r="AA6431" s="177">
        <v>41.580687273008479</v>
      </c>
      <c r="AB6431" s="177">
        <v>34.678310691469115</v>
      </c>
      <c r="AC6431" s="177">
        <v>36.320486431817699</v>
      </c>
      <c r="AD6431" s="177">
        <v>0</v>
      </c>
      <c r="AE6431" s="177">
        <v>0</v>
      </c>
      <c r="AF6431" s="177">
        <v>15.866386958499504</v>
      </c>
      <c r="AG6431" s="177">
        <v>0</v>
      </c>
      <c r="AH6431" s="177">
        <v>0</v>
      </c>
      <c r="AI6431" s="177">
        <v>0</v>
      </c>
      <c r="AJ6431" s="177">
        <v>0</v>
      </c>
    </row>
    <row r="6432" spans="1:36" hidden="1" outlineLevel="1" x14ac:dyDescent="0.25">
      <c r="A6432" s="190">
        <f t="shared" si="1744"/>
        <v>2038</v>
      </c>
      <c r="B6432" s="55">
        <f t="shared" si="1745"/>
        <v>4</v>
      </c>
      <c r="C6432" s="55">
        <f t="shared" si="1746"/>
        <v>9</v>
      </c>
      <c r="D6432" s="55">
        <f t="shared" si="1741"/>
        <v>268</v>
      </c>
      <c r="F6432" s="63">
        <f t="shared" si="1735"/>
        <v>50496.374999999978</v>
      </c>
      <c r="G6432" s="64">
        <f t="shared" si="1742"/>
        <v>121.73683615999397</v>
      </c>
      <c r="H6432" s="64">
        <f t="shared" si="1749"/>
        <v>0</v>
      </c>
      <c r="I6432" s="64">
        <f t="shared" si="1749"/>
        <v>0</v>
      </c>
      <c r="J6432" s="64">
        <f t="shared" si="1749"/>
        <v>0</v>
      </c>
      <c r="K6432" s="64">
        <f t="shared" si="1749"/>
        <v>0</v>
      </c>
      <c r="L6432" s="64">
        <f t="shared" si="1749"/>
        <v>0</v>
      </c>
      <c r="M6432" s="64">
        <f t="shared" si="1749"/>
        <v>14.228010044306622</v>
      </c>
      <c r="N6432" s="64">
        <f t="shared" si="1749"/>
        <v>107.50882611568734</v>
      </c>
      <c r="O6432" s="121"/>
      <c r="P6432" s="177">
        <v>0</v>
      </c>
      <c r="Q6432" s="177">
        <v>0</v>
      </c>
      <c r="R6432" s="177">
        <v>0</v>
      </c>
      <c r="S6432" s="177">
        <v>0</v>
      </c>
      <c r="T6432" s="177">
        <v>0</v>
      </c>
      <c r="U6432" s="177">
        <v>0</v>
      </c>
      <c r="V6432" s="177">
        <v>0</v>
      </c>
      <c r="W6432" s="177">
        <v>0</v>
      </c>
      <c r="X6432" s="177">
        <v>0</v>
      </c>
      <c r="Y6432" s="177">
        <v>0</v>
      </c>
      <c r="Z6432" s="177">
        <v>0</v>
      </c>
      <c r="AA6432" s="177">
        <v>39.601867847990775</v>
      </c>
      <c r="AB6432" s="177">
        <v>34.742832791488105</v>
      </c>
      <c r="AC6432" s="177">
        <v>33.164125476208469</v>
      </c>
      <c r="AD6432" s="177">
        <v>0</v>
      </c>
      <c r="AE6432" s="177">
        <v>0</v>
      </c>
      <c r="AF6432" s="177">
        <v>14.228010044306622</v>
      </c>
      <c r="AG6432" s="177">
        <v>0</v>
      </c>
      <c r="AH6432" s="177">
        <v>0</v>
      </c>
      <c r="AI6432" s="177">
        <v>0</v>
      </c>
      <c r="AJ6432" s="177">
        <v>0</v>
      </c>
    </row>
    <row r="6433" spans="1:36" hidden="1" outlineLevel="1" x14ac:dyDescent="0.25">
      <c r="A6433" s="190">
        <f t="shared" si="1744"/>
        <v>2038</v>
      </c>
      <c r="B6433" s="55">
        <f t="shared" si="1745"/>
        <v>4</v>
      </c>
      <c r="C6433" s="55">
        <f t="shared" si="1746"/>
        <v>10</v>
      </c>
      <c r="D6433" s="55">
        <f t="shared" si="1741"/>
        <v>268</v>
      </c>
      <c r="F6433" s="63">
        <f t="shared" si="1735"/>
        <v>50496.416666666642</v>
      </c>
      <c r="G6433" s="64">
        <f t="shared" si="1742"/>
        <v>115.49029802325536</v>
      </c>
      <c r="H6433" s="64">
        <f t="shared" si="1749"/>
        <v>0</v>
      </c>
      <c r="I6433" s="64">
        <f t="shared" si="1749"/>
        <v>0</v>
      </c>
      <c r="J6433" s="64">
        <f t="shared" si="1749"/>
        <v>0</v>
      </c>
      <c r="K6433" s="64">
        <f t="shared" si="1749"/>
        <v>0</v>
      </c>
      <c r="L6433" s="64">
        <f t="shared" si="1749"/>
        <v>0</v>
      </c>
      <c r="M6433" s="64">
        <f t="shared" si="1749"/>
        <v>13.279476041352849</v>
      </c>
      <c r="N6433" s="64">
        <f t="shared" si="1749"/>
        <v>102.21082198190251</v>
      </c>
      <c r="O6433" s="121"/>
      <c r="P6433" s="177">
        <v>0</v>
      </c>
      <c r="Q6433" s="177">
        <v>0</v>
      </c>
      <c r="R6433" s="177">
        <v>0</v>
      </c>
      <c r="S6433" s="177">
        <v>0</v>
      </c>
      <c r="T6433" s="177">
        <v>0</v>
      </c>
      <c r="U6433" s="177">
        <v>0</v>
      </c>
      <c r="V6433" s="177">
        <v>0</v>
      </c>
      <c r="W6433" s="177">
        <v>0</v>
      </c>
      <c r="X6433" s="177">
        <v>0</v>
      </c>
      <c r="Y6433" s="177">
        <v>0</v>
      </c>
      <c r="Z6433" s="177">
        <v>0</v>
      </c>
      <c r="AA6433" s="177">
        <v>37.300159293835243</v>
      </c>
      <c r="AB6433" s="177">
        <v>33.66978830794325</v>
      </c>
      <c r="AC6433" s="177">
        <v>31.240874380124009</v>
      </c>
      <c r="AD6433" s="177">
        <v>0</v>
      </c>
      <c r="AE6433" s="177">
        <v>0</v>
      </c>
      <c r="AF6433" s="177">
        <v>13.279476041352849</v>
      </c>
      <c r="AG6433" s="177">
        <v>0</v>
      </c>
      <c r="AH6433" s="177">
        <v>0</v>
      </c>
      <c r="AI6433" s="177">
        <v>0</v>
      </c>
      <c r="AJ6433" s="177">
        <v>0</v>
      </c>
    </row>
    <row r="6434" spans="1:36" hidden="1" outlineLevel="1" x14ac:dyDescent="0.25">
      <c r="A6434" s="190">
        <f t="shared" si="1744"/>
        <v>2038</v>
      </c>
      <c r="B6434" s="55">
        <f t="shared" si="1745"/>
        <v>4</v>
      </c>
      <c r="C6434" s="55">
        <f t="shared" si="1746"/>
        <v>11</v>
      </c>
      <c r="D6434" s="55">
        <f t="shared" si="1741"/>
        <v>268</v>
      </c>
      <c r="F6434" s="63">
        <f t="shared" si="1735"/>
        <v>50496.458333333307</v>
      </c>
      <c r="G6434" s="64">
        <f t="shared" si="1742"/>
        <v>104.25940642990923</v>
      </c>
      <c r="H6434" s="64">
        <f t="shared" si="1749"/>
        <v>0</v>
      </c>
      <c r="I6434" s="64">
        <f t="shared" si="1749"/>
        <v>0</v>
      </c>
      <c r="J6434" s="64">
        <f t="shared" si="1749"/>
        <v>0</v>
      </c>
      <c r="K6434" s="64">
        <f t="shared" si="1749"/>
        <v>0</v>
      </c>
      <c r="L6434" s="64">
        <f t="shared" si="1749"/>
        <v>0</v>
      </c>
      <c r="M6434" s="64">
        <f t="shared" si="1749"/>
        <v>12.762093857923517</v>
      </c>
      <c r="N6434" s="64">
        <f t="shared" si="1749"/>
        <v>91.497312571985717</v>
      </c>
      <c r="O6434" s="121"/>
      <c r="P6434" s="177">
        <v>0</v>
      </c>
      <c r="Q6434" s="177">
        <v>0</v>
      </c>
      <c r="R6434" s="177">
        <v>0</v>
      </c>
      <c r="S6434" s="177">
        <v>0</v>
      </c>
      <c r="T6434" s="177">
        <v>0</v>
      </c>
      <c r="U6434" s="177">
        <v>0</v>
      </c>
      <c r="V6434" s="177">
        <v>0</v>
      </c>
      <c r="W6434" s="177">
        <v>0</v>
      </c>
      <c r="X6434" s="177">
        <v>0</v>
      </c>
      <c r="Y6434" s="177">
        <v>0</v>
      </c>
      <c r="Z6434" s="177">
        <v>0</v>
      </c>
      <c r="AA6434" s="177">
        <v>31.960444273265889</v>
      </c>
      <c r="AB6434" s="177">
        <v>32.185947633769452</v>
      </c>
      <c r="AC6434" s="177">
        <v>27.350920664950383</v>
      </c>
      <c r="AD6434" s="177">
        <v>0</v>
      </c>
      <c r="AE6434" s="177">
        <v>0</v>
      </c>
      <c r="AF6434" s="177">
        <v>12.762093857923517</v>
      </c>
      <c r="AG6434" s="177">
        <v>0</v>
      </c>
      <c r="AH6434" s="177">
        <v>0</v>
      </c>
      <c r="AI6434" s="177">
        <v>0</v>
      </c>
      <c r="AJ6434" s="177">
        <v>0</v>
      </c>
    </row>
    <row r="6435" spans="1:36" hidden="1" outlineLevel="1" x14ac:dyDescent="0.25">
      <c r="A6435" s="190">
        <f t="shared" si="1744"/>
        <v>2038</v>
      </c>
      <c r="B6435" s="55">
        <f t="shared" si="1745"/>
        <v>4</v>
      </c>
      <c r="C6435" s="55">
        <f t="shared" si="1746"/>
        <v>12</v>
      </c>
      <c r="D6435" s="55">
        <f t="shared" si="1741"/>
        <v>268</v>
      </c>
      <c r="F6435" s="63">
        <f t="shared" si="1735"/>
        <v>50496.499999999971</v>
      </c>
      <c r="G6435" s="64">
        <f t="shared" si="1742"/>
        <v>102.81415237376051</v>
      </c>
      <c r="H6435" s="64">
        <f t="shared" ref="H6435:N6444" si="1750">SUMIF($P$6:$AK$6,H$6,$P6435:$AK6435)</f>
        <v>0</v>
      </c>
      <c r="I6435" s="64">
        <f t="shared" si="1750"/>
        <v>0</v>
      </c>
      <c r="J6435" s="64">
        <f t="shared" si="1750"/>
        <v>0</v>
      </c>
      <c r="K6435" s="64">
        <f t="shared" si="1750"/>
        <v>0</v>
      </c>
      <c r="L6435" s="64">
        <f t="shared" si="1750"/>
        <v>0</v>
      </c>
      <c r="M6435" s="64">
        <f t="shared" si="1750"/>
        <v>12.50340276620885</v>
      </c>
      <c r="N6435" s="64">
        <f t="shared" si="1750"/>
        <v>90.310749607551656</v>
      </c>
      <c r="O6435" s="121"/>
      <c r="P6435" s="177">
        <v>0</v>
      </c>
      <c r="Q6435" s="177">
        <v>0</v>
      </c>
      <c r="R6435" s="177">
        <v>0</v>
      </c>
      <c r="S6435" s="177">
        <v>0</v>
      </c>
      <c r="T6435" s="177">
        <v>0</v>
      </c>
      <c r="U6435" s="177">
        <v>0</v>
      </c>
      <c r="V6435" s="177">
        <v>0</v>
      </c>
      <c r="W6435" s="177">
        <v>0</v>
      </c>
      <c r="X6435" s="177">
        <v>0</v>
      </c>
      <c r="Y6435" s="177">
        <v>0</v>
      </c>
      <c r="Z6435" s="177">
        <v>0</v>
      </c>
      <c r="AA6435" s="177">
        <v>31.195131498891815</v>
      </c>
      <c r="AB6435" s="177">
        <v>31.043912825170722</v>
      </c>
      <c r="AC6435" s="177">
        <v>28.071705283489131</v>
      </c>
      <c r="AD6435" s="177">
        <v>0</v>
      </c>
      <c r="AE6435" s="177">
        <v>0</v>
      </c>
      <c r="AF6435" s="177">
        <v>12.50340276620885</v>
      </c>
      <c r="AG6435" s="177">
        <v>0</v>
      </c>
      <c r="AH6435" s="177">
        <v>0</v>
      </c>
      <c r="AI6435" s="177">
        <v>0</v>
      </c>
      <c r="AJ6435" s="177">
        <v>0</v>
      </c>
    </row>
    <row r="6436" spans="1:36" hidden="1" outlineLevel="1" x14ac:dyDescent="0.25">
      <c r="A6436" s="190">
        <f t="shared" si="1744"/>
        <v>2038</v>
      </c>
      <c r="B6436" s="55">
        <f t="shared" si="1745"/>
        <v>4</v>
      </c>
      <c r="C6436" s="55">
        <f t="shared" si="1746"/>
        <v>13</v>
      </c>
      <c r="D6436" s="55">
        <f t="shared" si="1741"/>
        <v>268</v>
      </c>
      <c r="F6436" s="63">
        <f t="shared" si="1735"/>
        <v>50496.541666666635</v>
      </c>
      <c r="G6436" s="64">
        <f t="shared" si="1742"/>
        <v>104.69215441012169</v>
      </c>
      <c r="H6436" s="64">
        <f t="shared" si="1750"/>
        <v>0</v>
      </c>
      <c r="I6436" s="64">
        <f t="shared" si="1750"/>
        <v>0</v>
      </c>
      <c r="J6436" s="64">
        <f t="shared" si="1750"/>
        <v>0</v>
      </c>
      <c r="K6436" s="64">
        <f t="shared" si="1750"/>
        <v>0</v>
      </c>
      <c r="L6436" s="64">
        <f t="shared" si="1750"/>
        <v>0</v>
      </c>
      <c r="M6436" s="64">
        <f t="shared" si="1750"/>
        <v>12.848324221828404</v>
      </c>
      <c r="N6436" s="64">
        <f t="shared" si="1750"/>
        <v>91.843830188293282</v>
      </c>
      <c r="O6436" s="121"/>
      <c r="P6436" s="177">
        <v>0</v>
      </c>
      <c r="Q6436" s="177">
        <v>0</v>
      </c>
      <c r="R6436" s="177">
        <v>0</v>
      </c>
      <c r="S6436" s="177">
        <v>0</v>
      </c>
      <c r="T6436" s="177">
        <v>0</v>
      </c>
      <c r="U6436" s="177">
        <v>0</v>
      </c>
      <c r="V6436" s="177">
        <v>0</v>
      </c>
      <c r="W6436" s="177">
        <v>0</v>
      </c>
      <c r="X6436" s="177">
        <v>0</v>
      </c>
      <c r="Y6436" s="177">
        <v>0</v>
      </c>
      <c r="Z6436" s="177">
        <v>0</v>
      </c>
      <c r="AA6436" s="177">
        <v>32.23523259396287</v>
      </c>
      <c r="AB6436" s="177">
        <v>31.182562981427104</v>
      </c>
      <c r="AC6436" s="177">
        <v>28.426034612903301</v>
      </c>
      <c r="AD6436" s="177">
        <v>0</v>
      </c>
      <c r="AE6436" s="177">
        <v>0</v>
      </c>
      <c r="AF6436" s="177">
        <v>12.848324221828404</v>
      </c>
      <c r="AG6436" s="177">
        <v>0</v>
      </c>
      <c r="AH6436" s="177">
        <v>0</v>
      </c>
      <c r="AI6436" s="177">
        <v>0</v>
      </c>
      <c r="AJ6436" s="177">
        <v>0</v>
      </c>
    </row>
    <row r="6437" spans="1:36" hidden="1" outlineLevel="1" x14ac:dyDescent="0.25">
      <c r="A6437" s="190">
        <f t="shared" si="1744"/>
        <v>2038</v>
      </c>
      <c r="B6437" s="55">
        <f t="shared" si="1745"/>
        <v>4</v>
      </c>
      <c r="C6437" s="55">
        <f t="shared" si="1746"/>
        <v>14</v>
      </c>
      <c r="D6437" s="55">
        <f t="shared" si="1741"/>
        <v>268</v>
      </c>
      <c r="F6437" s="63">
        <f t="shared" si="1735"/>
        <v>50496.583333333299</v>
      </c>
      <c r="G6437" s="64">
        <f t="shared" si="1742"/>
        <v>106.34902786416835</v>
      </c>
      <c r="H6437" s="64">
        <f t="shared" si="1750"/>
        <v>0</v>
      </c>
      <c r="I6437" s="64">
        <f t="shared" si="1750"/>
        <v>0</v>
      </c>
      <c r="J6437" s="64">
        <f t="shared" si="1750"/>
        <v>0</v>
      </c>
      <c r="K6437" s="64">
        <f t="shared" si="1750"/>
        <v>0</v>
      </c>
      <c r="L6437" s="64">
        <f t="shared" si="1750"/>
        <v>0</v>
      </c>
      <c r="M6437" s="64">
        <f t="shared" si="1750"/>
        <v>13.451936769162625</v>
      </c>
      <c r="N6437" s="64">
        <f t="shared" si="1750"/>
        <v>92.89709109500572</v>
      </c>
      <c r="O6437" s="121"/>
      <c r="P6437" s="177">
        <v>0</v>
      </c>
      <c r="Q6437" s="177">
        <v>0</v>
      </c>
      <c r="R6437" s="177">
        <v>0</v>
      </c>
      <c r="S6437" s="177">
        <v>0</v>
      </c>
      <c r="T6437" s="177">
        <v>0</v>
      </c>
      <c r="U6437" s="177">
        <v>0</v>
      </c>
      <c r="V6437" s="177">
        <v>0</v>
      </c>
      <c r="W6437" s="177">
        <v>0</v>
      </c>
      <c r="X6437" s="177">
        <v>0</v>
      </c>
      <c r="Y6437" s="177">
        <v>0</v>
      </c>
      <c r="Z6437" s="177">
        <v>0</v>
      </c>
      <c r="AA6437" s="177">
        <v>31.505934868716842</v>
      </c>
      <c r="AB6437" s="177">
        <v>31.089815265193423</v>
      </c>
      <c r="AC6437" s="177">
        <v>30.301340961095455</v>
      </c>
      <c r="AD6437" s="177">
        <v>0</v>
      </c>
      <c r="AE6437" s="177">
        <v>0</v>
      </c>
      <c r="AF6437" s="177">
        <v>13.451936769162625</v>
      </c>
      <c r="AG6437" s="177">
        <v>0</v>
      </c>
      <c r="AH6437" s="177">
        <v>0</v>
      </c>
      <c r="AI6437" s="177">
        <v>0</v>
      </c>
      <c r="AJ6437" s="177">
        <v>0</v>
      </c>
    </row>
    <row r="6438" spans="1:36" hidden="1" outlineLevel="1" x14ac:dyDescent="0.25">
      <c r="A6438" s="190">
        <f t="shared" si="1744"/>
        <v>2038</v>
      </c>
      <c r="B6438" s="55">
        <f t="shared" si="1745"/>
        <v>4</v>
      </c>
      <c r="C6438" s="55">
        <f t="shared" si="1746"/>
        <v>15</v>
      </c>
      <c r="D6438" s="55">
        <f t="shared" si="1741"/>
        <v>268</v>
      </c>
      <c r="F6438" s="63">
        <f t="shared" si="1735"/>
        <v>50496.624999999964</v>
      </c>
      <c r="G6438" s="64">
        <f t="shared" si="1742"/>
        <v>109.43325050587663</v>
      </c>
      <c r="H6438" s="64">
        <f t="shared" si="1750"/>
        <v>0</v>
      </c>
      <c r="I6438" s="64">
        <f t="shared" si="1750"/>
        <v>0</v>
      </c>
      <c r="J6438" s="64">
        <f t="shared" si="1750"/>
        <v>0</v>
      </c>
      <c r="K6438" s="64">
        <f t="shared" si="1750"/>
        <v>0</v>
      </c>
      <c r="L6438" s="64">
        <f t="shared" si="1750"/>
        <v>0</v>
      </c>
      <c r="M6438" s="64">
        <f t="shared" si="1750"/>
        <v>13.365706405257733</v>
      </c>
      <c r="N6438" s="64">
        <f t="shared" si="1750"/>
        <v>96.067544100618889</v>
      </c>
      <c r="O6438" s="121"/>
      <c r="P6438" s="177">
        <v>0</v>
      </c>
      <c r="Q6438" s="177">
        <v>0</v>
      </c>
      <c r="R6438" s="177">
        <v>0</v>
      </c>
      <c r="S6438" s="177">
        <v>0</v>
      </c>
      <c r="T6438" s="177">
        <v>0</v>
      </c>
      <c r="U6438" s="177">
        <v>0</v>
      </c>
      <c r="V6438" s="177">
        <v>0</v>
      </c>
      <c r="W6438" s="177">
        <v>0</v>
      </c>
      <c r="X6438" s="177">
        <v>0</v>
      </c>
      <c r="Y6438" s="177">
        <v>0</v>
      </c>
      <c r="Z6438" s="177">
        <v>0</v>
      </c>
      <c r="AA6438" s="177">
        <v>33.161484472134788</v>
      </c>
      <c r="AB6438" s="177">
        <v>32.482423221618156</v>
      </c>
      <c r="AC6438" s="177">
        <v>30.423636406865949</v>
      </c>
      <c r="AD6438" s="177">
        <v>0</v>
      </c>
      <c r="AE6438" s="177">
        <v>0</v>
      </c>
      <c r="AF6438" s="177">
        <v>13.365706405257733</v>
      </c>
      <c r="AG6438" s="177">
        <v>0</v>
      </c>
      <c r="AH6438" s="177">
        <v>0</v>
      </c>
      <c r="AI6438" s="177">
        <v>0</v>
      </c>
      <c r="AJ6438" s="177">
        <v>0</v>
      </c>
    </row>
    <row r="6439" spans="1:36" hidden="1" outlineLevel="1" x14ac:dyDescent="0.25">
      <c r="A6439" s="190">
        <f t="shared" si="1744"/>
        <v>2038</v>
      </c>
      <c r="B6439" s="55">
        <f t="shared" si="1745"/>
        <v>4</v>
      </c>
      <c r="C6439" s="55">
        <f t="shared" si="1746"/>
        <v>16</v>
      </c>
      <c r="D6439" s="55">
        <f t="shared" si="1741"/>
        <v>268</v>
      </c>
      <c r="F6439" s="63">
        <f t="shared" si="1735"/>
        <v>50496.666666666628</v>
      </c>
      <c r="G6439" s="64">
        <f t="shared" si="1742"/>
        <v>107.36741141301616</v>
      </c>
      <c r="H6439" s="64">
        <f t="shared" si="1750"/>
        <v>0</v>
      </c>
      <c r="I6439" s="64">
        <f t="shared" si="1750"/>
        <v>0</v>
      </c>
      <c r="J6439" s="64">
        <f t="shared" si="1750"/>
        <v>0</v>
      </c>
      <c r="K6439" s="64">
        <f t="shared" si="1750"/>
        <v>0</v>
      </c>
      <c r="L6439" s="64">
        <f t="shared" si="1750"/>
        <v>0</v>
      </c>
      <c r="M6439" s="64">
        <f t="shared" si="1750"/>
        <v>14.745392227735955</v>
      </c>
      <c r="N6439" s="64">
        <f t="shared" si="1750"/>
        <v>92.622019185280195</v>
      </c>
      <c r="O6439" s="121"/>
      <c r="P6439" s="177">
        <v>0</v>
      </c>
      <c r="Q6439" s="177">
        <v>0</v>
      </c>
      <c r="R6439" s="177">
        <v>0</v>
      </c>
      <c r="S6439" s="177">
        <v>0</v>
      </c>
      <c r="T6439" s="177">
        <v>0</v>
      </c>
      <c r="U6439" s="177">
        <v>0</v>
      </c>
      <c r="V6439" s="177">
        <v>0</v>
      </c>
      <c r="W6439" s="177">
        <v>0</v>
      </c>
      <c r="X6439" s="177">
        <v>0</v>
      </c>
      <c r="Y6439" s="177">
        <v>0</v>
      </c>
      <c r="Z6439" s="177">
        <v>0</v>
      </c>
      <c r="AA6439" s="177">
        <v>34.314688660801281</v>
      </c>
      <c r="AB6439" s="177">
        <v>29.755094805384172</v>
      </c>
      <c r="AC6439" s="177">
        <v>28.552235719094739</v>
      </c>
      <c r="AD6439" s="177">
        <v>0</v>
      </c>
      <c r="AE6439" s="177">
        <v>0</v>
      </c>
      <c r="AF6439" s="177">
        <v>14.745392227735955</v>
      </c>
      <c r="AG6439" s="177">
        <v>0</v>
      </c>
      <c r="AH6439" s="177">
        <v>0</v>
      </c>
      <c r="AI6439" s="177">
        <v>0</v>
      </c>
      <c r="AJ6439" s="177">
        <v>0</v>
      </c>
    </row>
    <row r="6440" spans="1:36" hidden="1" outlineLevel="1" x14ac:dyDescent="0.25">
      <c r="A6440" s="190">
        <f t="shared" si="1744"/>
        <v>2038</v>
      </c>
      <c r="B6440" s="55">
        <f t="shared" si="1745"/>
        <v>4</v>
      </c>
      <c r="C6440" s="55">
        <f t="shared" si="1746"/>
        <v>17</v>
      </c>
      <c r="D6440" s="55">
        <f t="shared" si="1741"/>
        <v>268</v>
      </c>
      <c r="F6440" s="63">
        <f t="shared" ref="F6440:F6503" si="1751">F6439+1/24</f>
        <v>50496.708333333292</v>
      </c>
      <c r="G6440" s="64">
        <f t="shared" si="1742"/>
        <v>103.67498477756317</v>
      </c>
      <c r="H6440" s="64">
        <f t="shared" si="1750"/>
        <v>0</v>
      </c>
      <c r="I6440" s="64">
        <f t="shared" si="1750"/>
        <v>0</v>
      </c>
      <c r="J6440" s="64">
        <f t="shared" si="1750"/>
        <v>0</v>
      </c>
      <c r="K6440" s="64">
        <f t="shared" si="1750"/>
        <v>0</v>
      </c>
      <c r="L6440" s="64">
        <f t="shared" si="1750"/>
        <v>0</v>
      </c>
      <c r="M6440" s="64">
        <f t="shared" si="1750"/>
        <v>16.038847686309282</v>
      </c>
      <c r="N6440" s="64">
        <f t="shared" si="1750"/>
        <v>87.636137091253886</v>
      </c>
      <c r="O6440" s="121"/>
      <c r="P6440" s="177">
        <v>0</v>
      </c>
      <c r="Q6440" s="177">
        <v>0</v>
      </c>
      <c r="R6440" s="177">
        <v>0</v>
      </c>
      <c r="S6440" s="177">
        <v>0</v>
      </c>
      <c r="T6440" s="177">
        <v>0</v>
      </c>
      <c r="U6440" s="177">
        <v>0</v>
      </c>
      <c r="V6440" s="177">
        <v>0</v>
      </c>
      <c r="W6440" s="177">
        <v>0</v>
      </c>
      <c r="X6440" s="177">
        <v>0</v>
      </c>
      <c r="Y6440" s="177">
        <v>0</v>
      </c>
      <c r="Z6440" s="177">
        <v>0</v>
      </c>
      <c r="AA6440" s="177">
        <v>32.803880408118282</v>
      </c>
      <c r="AB6440" s="177">
        <v>29.818539914959725</v>
      </c>
      <c r="AC6440" s="177">
        <v>25.013716768175883</v>
      </c>
      <c r="AD6440" s="177">
        <v>0</v>
      </c>
      <c r="AE6440" s="177">
        <v>0</v>
      </c>
      <c r="AF6440" s="177">
        <v>16.038847686309282</v>
      </c>
      <c r="AG6440" s="177">
        <v>0</v>
      </c>
      <c r="AH6440" s="177">
        <v>0</v>
      </c>
      <c r="AI6440" s="177">
        <v>0</v>
      </c>
      <c r="AJ6440" s="177">
        <v>0</v>
      </c>
    </row>
    <row r="6441" spans="1:36" hidden="1" outlineLevel="1" x14ac:dyDescent="0.25">
      <c r="A6441" s="190">
        <f t="shared" si="1744"/>
        <v>2038</v>
      </c>
      <c r="B6441" s="55">
        <f t="shared" si="1745"/>
        <v>4</v>
      </c>
      <c r="C6441" s="55">
        <f t="shared" si="1746"/>
        <v>18</v>
      </c>
      <c r="D6441" s="55">
        <f t="shared" si="1741"/>
        <v>268</v>
      </c>
      <c r="F6441" s="63">
        <f t="shared" si="1751"/>
        <v>50496.749999999956</v>
      </c>
      <c r="G6441" s="64">
        <f t="shared" si="1742"/>
        <v>98.906383014426851</v>
      </c>
      <c r="H6441" s="64">
        <f t="shared" si="1750"/>
        <v>0</v>
      </c>
      <c r="I6441" s="64">
        <f t="shared" si="1750"/>
        <v>0</v>
      </c>
      <c r="J6441" s="64">
        <f t="shared" si="1750"/>
        <v>0</v>
      </c>
      <c r="K6441" s="64">
        <f t="shared" si="1750"/>
        <v>0</v>
      </c>
      <c r="L6441" s="64">
        <f t="shared" si="1750"/>
        <v>0</v>
      </c>
      <c r="M6441" s="64">
        <f t="shared" si="1750"/>
        <v>16.556229869738615</v>
      </c>
      <c r="N6441" s="64">
        <f t="shared" si="1750"/>
        <v>82.350153144688235</v>
      </c>
      <c r="O6441" s="121"/>
      <c r="P6441" s="177">
        <v>0</v>
      </c>
      <c r="Q6441" s="177">
        <v>0</v>
      </c>
      <c r="R6441" s="177">
        <v>0</v>
      </c>
      <c r="S6441" s="177">
        <v>0</v>
      </c>
      <c r="T6441" s="177">
        <v>0</v>
      </c>
      <c r="U6441" s="177">
        <v>0</v>
      </c>
      <c r="V6441" s="177">
        <v>0</v>
      </c>
      <c r="W6441" s="177">
        <v>0</v>
      </c>
      <c r="X6441" s="177">
        <v>0</v>
      </c>
      <c r="Y6441" s="177">
        <v>0</v>
      </c>
      <c r="Z6441" s="177">
        <v>0</v>
      </c>
      <c r="AA6441" s="177">
        <v>30.112994639985121</v>
      </c>
      <c r="AB6441" s="177">
        <v>28.692650395156992</v>
      </c>
      <c r="AC6441" s="177">
        <v>23.544508109546118</v>
      </c>
      <c r="AD6441" s="177">
        <v>0</v>
      </c>
      <c r="AE6441" s="177">
        <v>0</v>
      </c>
      <c r="AF6441" s="177">
        <v>16.556229869738615</v>
      </c>
      <c r="AG6441" s="177">
        <v>0</v>
      </c>
      <c r="AH6441" s="177">
        <v>0</v>
      </c>
      <c r="AI6441" s="177">
        <v>0</v>
      </c>
      <c r="AJ6441" s="177">
        <v>0</v>
      </c>
    </row>
    <row r="6442" spans="1:36" hidden="1" outlineLevel="1" x14ac:dyDescent="0.25">
      <c r="A6442" s="190">
        <f t="shared" si="1744"/>
        <v>2038</v>
      </c>
      <c r="B6442" s="55">
        <f t="shared" si="1745"/>
        <v>4</v>
      </c>
      <c r="C6442" s="55">
        <f t="shared" si="1746"/>
        <v>19</v>
      </c>
      <c r="D6442" s="55">
        <f t="shared" si="1741"/>
        <v>268</v>
      </c>
      <c r="F6442" s="63">
        <f t="shared" si="1751"/>
        <v>50496.791666666621</v>
      </c>
      <c r="G6442" s="64">
        <f t="shared" si="1742"/>
        <v>98.156962469453461</v>
      </c>
      <c r="H6442" s="64">
        <f t="shared" si="1750"/>
        <v>0</v>
      </c>
      <c r="I6442" s="64">
        <f t="shared" si="1750"/>
        <v>0</v>
      </c>
      <c r="J6442" s="64">
        <f t="shared" si="1750"/>
        <v>0</v>
      </c>
      <c r="K6442" s="64">
        <f t="shared" si="1750"/>
        <v>0</v>
      </c>
      <c r="L6442" s="64">
        <f t="shared" si="1750"/>
        <v>0</v>
      </c>
      <c r="M6442" s="64">
        <f t="shared" si="1750"/>
        <v>17.332303144882612</v>
      </c>
      <c r="N6442" s="64">
        <f t="shared" si="1750"/>
        <v>80.824659324570845</v>
      </c>
      <c r="O6442" s="121"/>
      <c r="P6442" s="177">
        <v>0</v>
      </c>
      <c r="Q6442" s="177">
        <v>0</v>
      </c>
      <c r="R6442" s="177">
        <v>0</v>
      </c>
      <c r="S6442" s="177">
        <v>0</v>
      </c>
      <c r="T6442" s="177">
        <v>0</v>
      </c>
      <c r="U6442" s="177">
        <v>0</v>
      </c>
      <c r="V6442" s="177">
        <v>0</v>
      </c>
      <c r="W6442" s="177">
        <v>0</v>
      </c>
      <c r="X6442" s="177">
        <v>0</v>
      </c>
      <c r="Y6442" s="177">
        <v>0</v>
      </c>
      <c r="Z6442" s="177">
        <v>0</v>
      </c>
      <c r="AA6442" s="177">
        <v>29.615142742004608</v>
      </c>
      <c r="AB6442" s="177">
        <v>28.894905520120901</v>
      </c>
      <c r="AC6442" s="177">
        <v>22.314611062445337</v>
      </c>
      <c r="AD6442" s="177">
        <v>0</v>
      </c>
      <c r="AE6442" s="177">
        <v>0</v>
      </c>
      <c r="AF6442" s="177">
        <v>17.332303144882612</v>
      </c>
      <c r="AG6442" s="177">
        <v>0</v>
      </c>
      <c r="AH6442" s="177">
        <v>0</v>
      </c>
      <c r="AI6442" s="177">
        <v>0</v>
      </c>
      <c r="AJ6442" s="177">
        <v>0</v>
      </c>
    </row>
    <row r="6443" spans="1:36" hidden="1" outlineLevel="1" x14ac:dyDescent="0.25">
      <c r="A6443" s="190">
        <f t="shared" si="1744"/>
        <v>2038</v>
      </c>
      <c r="B6443" s="55">
        <f t="shared" si="1745"/>
        <v>4</v>
      </c>
      <c r="C6443" s="55">
        <f t="shared" si="1746"/>
        <v>20</v>
      </c>
      <c r="D6443" s="55">
        <f t="shared" si="1741"/>
        <v>268</v>
      </c>
      <c r="F6443" s="63">
        <f t="shared" si="1751"/>
        <v>50496.833333333285</v>
      </c>
      <c r="G6443" s="64">
        <f t="shared" si="1742"/>
        <v>101.03147892661408</v>
      </c>
      <c r="H6443" s="64">
        <f t="shared" si="1750"/>
        <v>0</v>
      </c>
      <c r="I6443" s="64">
        <f t="shared" si="1750"/>
        <v>0</v>
      </c>
      <c r="J6443" s="64">
        <f t="shared" si="1750"/>
        <v>0</v>
      </c>
      <c r="K6443" s="64">
        <f t="shared" si="1750"/>
        <v>0</v>
      </c>
      <c r="L6443" s="64">
        <f t="shared" si="1750"/>
        <v>0</v>
      </c>
      <c r="M6443" s="64">
        <f t="shared" si="1750"/>
        <v>18.02214605612172</v>
      </c>
      <c r="N6443" s="64">
        <f t="shared" si="1750"/>
        <v>83.009332870492372</v>
      </c>
      <c r="O6443" s="121"/>
      <c r="P6443" s="177">
        <v>0</v>
      </c>
      <c r="Q6443" s="177">
        <v>0</v>
      </c>
      <c r="R6443" s="177">
        <v>0</v>
      </c>
      <c r="S6443" s="177">
        <v>0</v>
      </c>
      <c r="T6443" s="177">
        <v>0</v>
      </c>
      <c r="U6443" s="177">
        <v>0</v>
      </c>
      <c r="V6443" s="177">
        <v>0</v>
      </c>
      <c r="W6443" s="177">
        <v>0</v>
      </c>
      <c r="X6443" s="177">
        <v>0</v>
      </c>
      <c r="Y6443" s="177">
        <v>0</v>
      </c>
      <c r="Z6443" s="177">
        <v>0</v>
      </c>
      <c r="AA6443" s="177">
        <v>30.345491883740475</v>
      </c>
      <c r="AB6443" s="177">
        <v>29.281748047667861</v>
      </c>
      <c r="AC6443" s="177">
        <v>23.382092939084028</v>
      </c>
      <c r="AD6443" s="177">
        <v>0</v>
      </c>
      <c r="AE6443" s="177">
        <v>0</v>
      </c>
      <c r="AF6443" s="177">
        <v>18.02214605612172</v>
      </c>
      <c r="AG6443" s="177">
        <v>0</v>
      </c>
      <c r="AH6443" s="177">
        <v>0</v>
      </c>
      <c r="AI6443" s="177">
        <v>0</v>
      </c>
      <c r="AJ6443" s="177">
        <v>0</v>
      </c>
    </row>
    <row r="6444" spans="1:36" hidden="1" outlineLevel="1" x14ac:dyDescent="0.25">
      <c r="A6444" s="190">
        <f t="shared" si="1744"/>
        <v>2038</v>
      </c>
      <c r="B6444" s="55">
        <f t="shared" si="1745"/>
        <v>4</v>
      </c>
      <c r="C6444" s="55">
        <f t="shared" si="1746"/>
        <v>21</v>
      </c>
      <c r="D6444" s="55">
        <f t="shared" si="1741"/>
        <v>268</v>
      </c>
      <c r="F6444" s="63">
        <f t="shared" si="1751"/>
        <v>50496.874999999949</v>
      </c>
      <c r="G6444" s="64">
        <f t="shared" si="1742"/>
        <v>104.55888094719586</v>
      </c>
      <c r="H6444" s="64">
        <f t="shared" si="1750"/>
        <v>0</v>
      </c>
      <c r="I6444" s="64">
        <f t="shared" si="1750"/>
        <v>0</v>
      </c>
      <c r="J6444" s="64">
        <f t="shared" si="1750"/>
        <v>0</v>
      </c>
      <c r="K6444" s="64">
        <f t="shared" si="1750"/>
        <v>0</v>
      </c>
      <c r="L6444" s="64">
        <f t="shared" si="1750"/>
        <v>0</v>
      </c>
      <c r="M6444" s="64">
        <f t="shared" si="1750"/>
        <v>18.280837147836387</v>
      </c>
      <c r="N6444" s="64">
        <f t="shared" si="1750"/>
        <v>86.27804379935948</v>
      </c>
      <c r="O6444" s="121"/>
      <c r="P6444" s="177">
        <v>0</v>
      </c>
      <c r="Q6444" s="177">
        <v>0</v>
      </c>
      <c r="R6444" s="177">
        <v>0</v>
      </c>
      <c r="S6444" s="177">
        <v>0</v>
      </c>
      <c r="T6444" s="177">
        <v>0</v>
      </c>
      <c r="U6444" s="177">
        <v>0</v>
      </c>
      <c r="V6444" s="177">
        <v>0</v>
      </c>
      <c r="W6444" s="177">
        <v>0</v>
      </c>
      <c r="X6444" s="177">
        <v>0</v>
      </c>
      <c r="Y6444" s="177">
        <v>0</v>
      </c>
      <c r="Z6444" s="177">
        <v>0</v>
      </c>
      <c r="AA6444" s="177">
        <v>32.287729723391912</v>
      </c>
      <c r="AB6444" s="177">
        <v>28.800237560164604</v>
      </c>
      <c r="AC6444" s="177">
        <v>25.190076515802964</v>
      </c>
      <c r="AD6444" s="177">
        <v>0</v>
      </c>
      <c r="AE6444" s="177">
        <v>0</v>
      </c>
      <c r="AF6444" s="177">
        <v>18.280837147836387</v>
      </c>
      <c r="AG6444" s="177">
        <v>0</v>
      </c>
      <c r="AH6444" s="177">
        <v>0</v>
      </c>
      <c r="AI6444" s="177">
        <v>0</v>
      </c>
      <c r="AJ6444" s="177">
        <v>0</v>
      </c>
    </row>
    <row r="6445" spans="1:36" hidden="1" outlineLevel="1" x14ac:dyDescent="0.25">
      <c r="A6445" s="190">
        <f t="shared" si="1744"/>
        <v>2038</v>
      </c>
      <c r="B6445" s="55">
        <f t="shared" si="1745"/>
        <v>4</v>
      </c>
      <c r="C6445" s="55">
        <f t="shared" si="1746"/>
        <v>22</v>
      </c>
      <c r="D6445" s="55">
        <f t="shared" si="1741"/>
        <v>268</v>
      </c>
      <c r="F6445" s="63">
        <f t="shared" si="1751"/>
        <v>50496.916666666613</v>
      </c>
      <c r="G6445" s="64">
        <f t="shared" si="1742"/>
        <v>109.76997607657184</v>
      </c>
      <c r="H6445" s="64">
        <f t="shared" ref="H6445:N6454" si="1752">SUMIF($P$6:$AK$6,H$6,$P6445:$AK6445)</f>
        <v>0</v>
      </c>
      <c r="I6445" s="64">
        <f t="shared" si="1752"/>
        <v>0</v>
      </c>
      <c r="J6445" s="64">
        <f t="shared" si="1752"/>
        <v>0</v>
      </c>
      <c r="K6445" s="64">
        <f t="shared" si="1752"/>
        <v>0</v>
      </c>
      <c r="L6445" s="64">
        <f t="shared" si="1752"/>
        <v>0</v>
      </c>
      <c r="M6445" s="64">
        <f t="shared" si="1752"/>
        <v>19.832983698124384</v>
      </c>
      <c r="N6445" s="64">
        <f t="shared" si="1752"/>
        <v>89.936992378447457</v>
      </c>
      <c r="O6445" s="121"/>
      <c r="P6445" s="177">
        <v>0</v>
      </c>
      <c r="Q6445" s="177">
        <v>0</v>
      </c>
      <c r="R6445" s="177">
        <v>0</v>
      </c>
      <c r="S6445" s="177">
        <v>0</v>
      </c>
      <c r="T6445" s="177">
        <v>0</v>
      </c>
      <c r="U6445" s="177">
        <v>0</v>
      </c>
      <c r="V6445" s="177">
        <v>0</v>
      </c>
      <c r="W6445" s="177">
        <v>0</v>
      </c>
      <c r="X6445" s="177">
        <v>0</v>
      </c>
      <c r="Y6445" s="177">
        <v>0</v>
      </c>
      <c r="Z6445" s="177">
        <v>0</v>
      </c>
      <c r="AA6445" s="177">
        <v>33.682614438750498</v>
      </c>
      <c r="AB6445" s="177">
        <v>30.828289573771499</v>
      </c>
      <c r="AC6445" s="177">
        <v>25.426088365925473</v>
      </c>
      <c r="AD6445" s="177">
        <v>0</v>
      </c>
      <c r="AE6445" s="177">
        <v>0</v>
      </c>
      <c r="AF6445" s="177">
        <v>19.832983698124384</v>
      </c>
      <c r="AG6445" s="177">
        <v>0</v>
      </c>
      <c r="AH6445" s="177">
        <v>0</v>
      </c>
      <c r="AI6445" s="177">
        <v>0</v>
      </c>
      <c r="AJ6445" s="177">
        <v>0</v>
      </c>
    </row>
    <row r="6446" spans="1:36" hidden="1" outlineLevel="1" x14ac:dyDescent="0.25">
      <c r="A6446" s="190">
        <f t="shared" si="1744"/>
        <v>2038</v>
      </c>
      <c r="B6446" s="55">
        <f t="shared" si="1745"/>
        <v>4</v>
      </c>
      <c r="C6446" s="55">
        <f t="shared" si="1746"/>
        <v>23</v>
      </c>
      <c r="D6446" s="55">
        <f t="shared" si="1741"/>
        <v>268</v>
      </c>
      <c r="F6446" s="63">
        <f t="shared" si="1751"/>
        <v>50496.958333333278</v>
      </c>
      <c r="G6446" s="64">
        <f t="shared" si="1742"/>
        <v>117.24353784416319</v>
      </c>
      <c r="H6446" s="64">
        <f t="shared" si="1752"/>
        <v>0</v>
      </c>
      <c r="I6446" s="64">
        <f t="shared" si="1752"/>
        <v>0</v>
      </c>
      <c r="J6446" s="64">
        <f t="shared" si="1752"/>
        <v>0</v>
      </c>
      <c r="K6446" s="64">
        <f t="shared" si="1752"/>
        <v>0</v>
      </c>
      <c r="L6446" s="64">
        <f t="shared" si="1752"/>
        <v>0</v>
      </c>
      <c r="M6446" s="64">
        <f t="shared" si="1752"/>
        <v>21.643821340127047</v>
      </c>
      <c r="N6446" s="64">
        <f t="shared" si="1752"/>
        <v>95.599716504036138</v>
      </c>
      <c r="O6446" s="121"/>
      <c r="P6446" s="177">
        <v>0</v>
      </c>
      <c r="Q6446" s="177">
        <v>0</v>
      </c>
      <c r="R6446" s="177">
        <v>0</v>
      </c>
      <c r="S6446" s="177">
        <v>0</v>
      </c>
      <c r="T6446" s="177">
        <v>0</v>
      </c>
      <c r="U6446" s="177">
        <v>0</v>
      </c>
      <c r="V6446" s="177">
        <v>0</v>
      </c>
      <c r="W6446" s="177">
        <v>0</v>
      </c>
      <c r="X6446" s="177">
        <v>0</v>
      </c>
      <c r="Y6446" s="177">
        <v>0</v>
      </c>
      <c r="Z6446" s="177">
        <v>0</v>
      </c>
      <c r="AA6446" s="177">
        <v>36.580922653564826</v>
      </c>
      <c r="AB6446" s="177">
        <v>31.904388745888433</v>
      </c>
      <c r="AC6446" s="177">
        <v>27.114405104582882</v>
      </c>
      <c r="AD6446" s="177">
        <v>0</v>
      </c>
      <c r="AE6446" s="177">
        <v>0</v>
      </c>
      <c r="AF6446" s="177">
        <v>21.643821340127047</v>
      </c>
      <c r="AG6446" s="177">
        <v>0</v>
      </c>
      <c r="AH6446" s="177">
        <v>0</v>
      </c>
      <c r="AI6446" s="177">
        <v>0</v>
      </c>
      <c r="AJ6446" s="177">
        <v>0</v>
      </c>
    </row>
    <row r="6447" spans="1:36" hidden="1" outlineLevel="1" x14ac:dyDescent="0.25">
      <c r="A6447" s="190">
        <f t="shared" si="1744"/>
        <v>2038</v>
      </c>
      <c r="B6447" s="55">
        <f t="shared" si="1745"/>
        <v>5</v>
      </c>
      <c r="C6447" s="55">
        <f t="shared" si="1746"/>
        <v>0</v>
      </c>
      <c r="D6447" s="55">
        <f t="shared" si="1741"/>
        <v>269</v>
      </c>
      <c r="F6447" s="63">
        <f t="shared" ref="F6447" si="1753">EDATE(F6423,1)</f>
        <v>50526</v>
      </c>
      <c r="G6447" s="64">
        <f t="shared" si="1742"/>
        <v>102.87450228539097</v>
      </c>
      <c r="H6447" s="64">
        <f t="shared" si="1752"/>
        <v>0</v>
      </c>
      <c r="I6447" s="64">
        <f t="shared" si="1752"/>
        <v>0</v>
      </c>
      <c r="J6447" s="64">
        <f t="shared" si="1752"/>
        <v>0</v>
      </c>
      <c r="K6447" s="64">
        <f t="shared" si="1752"/>
        <v>0</v>
      </c>
      <c r="L6447" s="64">
        <f t="shared" si="1752"/>
        <v>0</v>
      </c>
      <c r="M6447" s="64">
        <f t="shared" si="1752"/>
        <v>24.361263076898162</v>
      </c>
      <c r="N6447" s="64">
        <f t="shared" si="1752"/>
        <v>78.51323920849282</v>
      </c>
      <c r="O6447" s="121"/>
      <c r="P6447" s="177">
        <v>0</v>
      </c>
      <c r="Q6447" s="177">
        <v>0</v>
      </c>
      <c r="R6447" s="177">
        <v>0</v>
      </c>
      <c r="S6447" s="177">
        <v>0</v>
      </c>
      <c r="T6447" s="177">
        <v>0</v>
      </c>
      <c r="U6447" s="177">
        <v>0</v>
      </c>
      <c r="V6447" s="177">
        <v>0</v>
      </c>
      <c r="W6447" s="177">
        <v>0</v>
      </c>
      <c r="X6447" s="177">
        <v>0</v>
      </c>
      <c r="Y6447" s="177">
        <v>0</v>
      </c>
      <c r="Z6447" s="177">
        <v>0</v>
      </c>
      <c r="AA6447" s="177">
        <v>29.727882733512523</v>
      </c>
      <c r="AB6447" s="177">
        <v>24.69736266231007</v>
      </c>
      <c r="AC6447" s="177">
        <v>24.087993812670227</v>
      </c>
      <c r="AD6447" s="177">
        <v>0</v>
      </c>
      <c r="AE6447" s="177">
        <v>0</v>
      </c>
      <c r="AF6447" s="177">
        <v>24.361263076898162</v>
      </c>
      <c r="AG6447" s="177">
        <v>0</v>
      </c>
      <c r="AH6447" s="177">
        <v>0</v>
      </c>
      <c r="AI6447" s="177">
        <v>0</v>
      </c>
      <c r="AJ6447" s="177">
        <v>0</v>
      </c>
    </row>
    <row r="6448" spans="1:36" hidden="1" outlineLevel="1" x14ac:dyDescent="0.25">
      <c r="A6448" s="190">
        <f t="shared" si="1744"/>
        <v>2038</v>
      </c>
      <c r="B6448" s="55">
        <f t="shared" si="1745"/>
        <v>5</v>
      </c>
      <c r="C6448" s="55">
        <f t="shared" si="1746"/>
        <v>1</v>
      </c>
      <c r="D6448" s="55">
        <f t="shared" si="1741"/>
        <v>269</v>
      </c>
      <c r="F6448" s="63">
        <f t="shared" ref="F6448" si="1754">F6447+1/24</f>
        <v>50526.041666666664</v>
      </c>
      <c r="G6448" s="64">
        <f t="shared" si="1742"/>
        <v>103.05191877908209</v>
      </c>
      <c r="H6448" s="64">
        <f t="shared" si="1752"/>
        <v>0</v>
      </c>
      <c r="I6448" s="64">
        <f t="shared" si="1752"/>
        <v>0</v>
      </c>
      <c r="J6448" s="64">
        <f t="shared" si="1752"/>
        <v>0</v>
      </c>
      <c r="K6448" s="64">
        <f t="shared" si="1752"/>
        <v>0</v>
      </c>
      <c r="L6448" s="64">
        <f t="shared" si="1752"/>
        <v>0</v>
      </c>
      <c r="M6448" s="64">
        <f t="shared" si="1752"/>
        <v>23.955242025616531</v>
      </c>
      <c r="N6448" s="64">
        <f t="shared" si="1752"/>
        <v>79.096676753465559</v>
      </c>
      <c r="O6448" s="121"/>
      <c r="P6448" s="177">
        <v>0</v>
      </c>
      <c r="Q6448" s="177">
        <v>0</v>
      </c>
      <c r="R6448" s="177">
        <v>0</v>
      </c>
      <c r="S6448" s="177">
        <v>0</v>
      </c>
      <c r="T6448" s="177">
        <v>0</v>
      </c>
      <c r="U6448" s="177">
        <v>0</v>
      </c>
      <c r="V6448" s="177">
        <v>0</v>
      </c>
      <c r="W6448" s="177">
        <v>0</v>
      </c>
      <c r="X6448" s="177">
        <v>0</v>
      </c>
      <c r="Y6448" s="177">
        <v>0</v>
      </c>
      <c r="Z6448" s="177">
        <v>0</v>
      </c>
      <c r="AA6448" s="177">
        <v>31.094098490323113</v>
      </c>
      <c r="AB6448" s="177">
        <v>24.455569954802883</v>
      </c>
      <c r="AC6448" s="177">
        <v>23.547008308339564</v>
      </c>
      <c r="AD6448" s="177">
        <v>0</v>
      </c>
      <c r="AE6448" s="177">
        <v>0</v>
      </c>
      <c r="AF6448" s="177">
        <v>23.955242025616531</v>
      </c>
      <c r="AG6448" s="177">
        <v>0</v>
      </c>
      <c r="AH6448" s="177">
        <v>0</v>
      </c>
      <c r="AI6448" s="177">
        <v>0</v>
      </c>
      <c r="AJ6448" s="177">
        <v>0</v>
      </c>
    </row>
    <row r="6449" spans="1:36" hidden="1" outlineLevel="1" x14ac:dyDescent="0.25">
      <c r="A6449" s="190">
        <f t="shared" si="1744"/>
        <v>2038</v>
      </c>
      <c r="B6449" s="55">
        <f t="shared" si="1745"/>
        <v>5</v>
      </c>
      <c r="C6449" s="55">
        <f t="shared" si="1746"/>
        <v>2</v>
      </c>
      <c r="D6449" s="55">
        <f t="shared" si="1741"/>
        <v>269</v>
      </c>
      <c r="F6449" s="63">
        <f t="shared" si="1751"/>
        <v>50526.083333333328</v>
      </c>
      <c r="G6449" s="64">
        <f t="shared" si="1742"/>
        <v>102.18411395078303</v>
      </c>
      <c r="H6449" s="64">
        <f t="shared" si="1752"/>
        <v>0</v>
      </c>
      <c r="I6449" s="64">
        <f t="shared" si="1752"/>
        <v>0</v>
      </c>
      <c r="J6449" s="64">
        <f t="shared" si="1752"/>
        <v>0</v>
      </c>
      <c r="K6449" s="64">
        <f t="shared" si="1752"/>
        <v>0</v>
      </c>
      <c r="L6449" s="64">
        <f t="shared" si="1752"/>
        <v>0</v>
      </c>
      <c r="M6449" s="64">
        <f t="shared" si="1752"/>
        <v>23.44771571151448</v>
      </c>
      <c r="N6449" s="64">
        <f t="shared" si="1752"/>
        <v>78.736398239268553</v>
      </c>
      <c r="O6449" s="121"/>
      <c r="P6449" s="177">
        <v>0</v>
      </c>
      <c r="Q6449" s="177">
        <v>0</v>
      </c>
      <c r="R6449" s="177">
        <v>0</v>
      </c>
      <c r="S6449" s="177">
        <v>0</v>
      </c>
      <c r="T6449" s="177">
        <v>0</v>
      </c>
      <c r="U6449" s="177">
        <v>0</v>
      </c>
      <c r="V6449" s="177">
        <v>0</v>
      </c>
      <c r="W6449" s="177">
        <v>0</v>
      </c>
      <c r="X6449" s="177">
        <v>0</v>
      </c>
      <c r="Y6449" s="177">
        <v>0</v>
      </c>
      <c r="Z6449" s="177">
        <v>0</v>
      </c>
      <c r="AA6449" s="177">
        <v>30.541202032654695</v>
      </c>
      <c r="AB6449" s="177">
        <v>24.600951304992122</v>
      </c>
      <c r="AC6449" s="177">
        <v>23.594244901621735</v>
      </c>
      <c r="AD6449" s="177">
        <v>0</v>
      </c>
      <c r="AE6449" s="177">
        <v>0</v>
      </c>
      <c r="AF6449" s="177">
        <v>23.44771571151448</v>
      </c>
      <c r="AG6449" s="177">
        <v>0</v>
      </c>
      <c r="AH6449" s="177">
        <v>0</v>
      </c>
      <c r="AI6449" s="177">
        <v>0</v>
      </c>
      <c r="AJ6449" s="177">
        <v>0</v>
      </c>
    </row>
    <row r="6450" spans="1:36" hidden="1" outlineLevel="1" x14ac:dyDescent="0.25">
      <c r="A6450" s="190">
        <f t="shared" si="1744"/>
        <v>2038</v>
      </c>
      <c r="B6450" s="55">
        <f t="shared" si="1745"/>
        <v>5</v>
      </c>
      <c r="C6450" s="55">
        <f t="shared" si="1746"/>
        <v>3</v>
      </c>
      <c r="D6450" s="55">
        <f t="shared" si="1741"/>
        <v>269</v>
      </c>
      <c r="F6450" s="63">
        <f t="shared" si="1751"/>
        <v>50526.124999999993</v>
      </c>
      <c r="G6450" s="64">
        <f t="shared" si="1742"/>
        <v>104.4959011219479</v>
      </c>
      <c r="H6450" s="64">
        <f t="shared" si="1752"/>
        <v>0</v>
      </c>
      <c r="I6450" s="64">
        <f t="shared" si="1752"/>
        <v>0</v>
      </c>
      <c r="J6450" s="64">
        <f t="shared" si="1752"/>
        <v>0</v>
      </c>
      <c r="K6450" s="64">
        <f t="shared" si="1752"/>
        <v>0</v>
      </c>
      <c r="L6450" s="64">
        <f t="shared" si="1752"/>
        <v>0</v>
      </c>
      <c r="M6450" s="64">
        <f t="shared" si="1752"/>
        <v>23.143199923053253</v>
      </c>
      <c r="N6450" s="64">
        <f t="shared" si="1752"/>
        <v>81.352701198894636</v>
      </c>
      <c r="O6450" s="121"/>
      <c r="P6450" s="177">
        <v>0</v>
      </c>
      <c r="Q6450" s="177">
        <v>0</v>
      </c>
      <c r="R6450" s="177">
        <v>0</v>
      </c>
      <c r="S6450" s="177">
        <v>0</v>
      </c>
      <c r="T6450" s="177">
        <v>0</v>
      </c>
      <c r="U6450" s="177">
        <v>0</v>
      </c>
      <c r="V6450" s="177">
        <v>0</v>
      </c>
      <c r="W6450" s="177">
        <v>0</v>
      </c>
      <c r="X6450" s="177">
        <v>0</v>
      </c>
      <c r="Y6450" s="177">
        <v>0</v>
      </c>
      <c r="Z6450" s="177">
        <v>0</v>
      </c>
      <c r="AA6450" s="177">
        <v>30.585411106389767</v>
      </c>
      <c r="AB6450" s="177">
        <v>26.908478645714755</v>
      </c>
      <c r="AC6450" s="177">
        <v>23.858811446790114</v>
      </c>
      <c r="AD6450" s="177">
        <v>0</v>
      </c>
      <c r="AE6450" s="177">
        <v>0</v>
      </c>
      <c r="AF6450" s="177">
        <v>23.143199923053253</v>
      </c>
      <c r="AG6450" s="177">
        <v>0</v>
      </c>
      <c r="AH6450" s="177">
        <v>0</v>
      </c>
      <c r="AI6450" s="177">
        <v>0</v>
      </c>
      <c r="AJ6450" s="177">
        <v>0</v>
      </c>
    </row>
    <row r="6451" spans="1:36" hidden="1" outlineLevel="1" x14ac:dyDescent="0.25">
      <c r="A6451" s="190">
        <f t="shared" si="1744"/>
        <v>2038</v>
      </c>
      <c r="B6451" s="55">
        <f t="shared" si="1745"/>
        <v>5</v>
      </c>
      <c r="C6451" s="55">
        <f t="shared" si="1746"/>
        <v>4</v>
      </c>
      <c r="D6451" s="55">
        <f t="shared" si="1741"/>
        <v>269</v>
      </c>
      <c r="F6451" s="63">
        <f t="shared" si="1751"/>
        <v>50526.166666666657</v>
      </c>
      <c r="G6451" s="64">
        <f t="shared" si="1742"/>
        <v>106.33531873070913</v>
      </c>
      <c r="H6451" s="64">
        <f t="shared" si="1752"/>
        <v>0</v>
      </c>
      <c r="I6451" s="64">
        <f t="shared" si="1752"/>
        <v>0</v>
      </c>
      <c r="J6451" s="64">
        <f t="shared" si="1752"/>
        <v>0</v>
      </c>
      <c r="K6451" s="64">
        <f t="shared" si="1752"/>
        <v>0</v>
      </c>
      <c r="L6451" s="64">
        <f t="shared" si="1752"/>
        <v>0</v>
      </c>
      <c r="M6451" s="64">
        <f t="shared" si="1752"/>
        <v>22.534168346130798</v>
      </c>
      <c r="N6451" s="64">
        <f t="shared" si="1752"/>
        <v>83.801150384578335</v>
      </c>
      <c r="O6451" s="121"/>
      <c r="P6451" s="177">
        <v>0</v>
      </c>
      <c r="Q6451" s="177">
        <v>0</v>
      </c>
      <c r="R6451" s="177">
        <v>0</v>
      </c>
      <c r="S6451" s="177">
        <v>0</v>
      </c>
      <c r="T6451" s="177">
        <v>0</v>
      </c>
      <c r="U6451" s="177">
        <v>0</v>
      </c>
      <c r="V6451" s="177">
        <v>0</v>
      </c>
      <c r="W6451" s="177">
        <v>0</v>
      </c>
      <c r="X6451" s="177">
        <v>0</v>
      </c>
      <c r="Y6451" s="177">
        <v>0</v>
      </c>
      <c r="Z6451" s="177">
        <v>0</v>
      </c>
      <c r="AA6451" s="177">
        <v>30.469493208104943</v>
      </c>
      <c r="AB6451" s="177">
        <v>28.244780105489973</v>
      </c>
      <c r="AC6451" s="177">
        <v>25.086877070983419</v>
      </c>
      <c r="AD6451" s="177">
        <v>0</v>
      </c>
      <c r="AE6451" s="177">
        <v>0</v>
      </c>
      <c r="AF6451" s="177">
        <v>22.534168346130798</v>
      </c>
      <c r="AG6451" s="177">
        <v>0</v>
      </c>
      <c r="AH6451" s="177">
        <v>0</v>
      </c>
      <c r="AI6451" s="177">
        <v>0</v>
      </c>
      <c r="AJ6451" s="177">
        <v>0</v>
      </c>
    </row>
    <row r="6452" spans="1:36" hidden="1" outlineLevel="1" x14ac:dyDescent="0.25">
      <c r="A6452" s="190">
        <f t="shared" si="1744"/>
        <v>2038</v>
      </c>
      <c r="B6452" s="55">
        <f t="shared" si="1745"/>
        <v>5</v>
      </c>
      <c r="C6452" s="55">
        <f t="shared" si="1746"/>
        <v>5</v>
      </c>
      <c r="D6452" s="55">
        <f t="shared" si="1741"/>
        <v>269</v>
      </c>
      <c r="F6452" s="63">
        <f t="shared" si="1751"/>
        <v>50526.208333333321</v>
      </c>
      <c r="G6452" s="64">
        <f t="shared" si="1742"/>
        <v>101.32258422150048</v>
      </c>
      <c r="H6452" s="64">
        <f t="shared" si="1752"/>
        <v>0</v>
      </c>
      <c r="I6452" s="64">
        <f t="shared" si="1752"/>
        <v>0</v>
      </c>
      <c r="J6452" s="64">
        <f t="shared" si="1752"/>
        <v>0</v>
      </c>
      <c r="K6452" s="64">
        <f t="shared" si="1752"/>
        <v>0</v>
      </c>
      <c r="L6452" s="64">
        <f t="shared" si="1752"/>
        <v>0</v>
      </c>
      <c r="M6452" s="64">
        <f t="shared" si="1752"/>
        <v>21.519115717926717</v>
      </c>
      <c r="N6452" s="64">
        <f t="shared" si="1752"/>
        <v>79.803468503573768</v>
      </c>
      <c r="O6452" s="121"/>
      <c r="P6452" s="177">
        <v>0</v>
      </c>
      <c r="Q6452" s="177">
        <v>0</v>
      </c>
      <c r="R6452" s="177">
        <v>0</v>
      </c>
      <c r="S6452" s="177">
        <v>0</v>
      </c>
      <c r="T6452" s="177">
        <v>0</v>
      </c>
      <c r="U6452" s="177">
        <v>0</v>
      </c>
      <c r="V6452" s="177">
        <v>0</v>
      </c>
      <c r="W6452" s="177">
        <v>0</v>
      </c>
      <c r="X6452" s="177">
        <v>0</v>
      </c>
      <c r="Y6452" s="177">
        <v>0</v>
      </c>
      <c r="Z6452" s="177">
        <v>0</v>
      </c>
      <c r="AA6452" s="177">
        <v>29.539306392468912</v>
      </c>
      <c r="AB6452" s="177">
        <v>27.007328060365452</v>
      </c>
      <c r="AC6452" s="177">
        <v>23.2568340507394</v>
      </c>
      <c r="AD6452" s="177">
        <v>0</v>
      </c>
      <c r="AE6452" s="177">
        <v>0</v>
      </c>
      <c r="AF6452" s="177">
        <v>21.519115717926717</v>
      </c>
      <c r="AG6452" s="177">
        <v>0</v>
      </c>
      <c r="AH6452" s="177">
        <v>0</v>
      </c>
      <c r="AI6452" s="177">
        <v>0</v>
      </c>
      <c r="AJ6452" s="177">
        <v>0</v>
      </c>
    </row>
    <row r="6453" spans="1:36" hidden="1" outlineLevel="1" x14ac:dyDescent="0.25">
      <c r="A6453" s="190">
        <f t="shared" si="1744"/>
        <v>2038</v>
      </c>
      <c r="B6453" s="55">
        <f t="shared" si="1745"/>
        <v>5</v>
      </c>
      <c r="C6453" s="55">
        <f t="shared" si="1746"/>
        <v>6</v>
      </c>
      <c r="D6453" s="55">
        <f t="shared" si="1741"/>
        <v>269</v>
      </c>
      <c r="F6453" s="63">
        <f t="shared" si="1751"/>
        <v>50526.249999999985</v>
      </c>
      <c r="G6453" s="64">
        <f t="shared" si="1742"/>
        <v>102.59449686136841</v>
      </c>
      <c r="H6453" s="64">
        <f t="shared" si="1752"/>
        <v>0</v>
      </c>
      <c r="I6453" s="64">
        <f t="shared" si="1752"/>
        <v>0</v>
      </c>
      <c r="J6453" s="64">
        <f t="shared" si="1752"/>
        <v>0</v>
      </c>
      <c r="K6453" s="64">
        <f t="shared" si="1752"/>
        <v>0</v>
      </c>
      <c r="L6453" s="64">
        <f t="shared" si="1752"/>
        <v>0</v>
      </c>
      <c r="M6453" s="64">
        <f t="shared" si="1752"/>
        <v>20.199547301261394</v>
      </c>
      <c r="N6453" s="64">
        <f t="shared" si="1752"/>
        <v>82.394949560107023</v>
      </c>
      <c r="O6453" s="121"/>
      <c r="P6453" s="177">
        <v>0</v>
      </c>
      <c r="Q6453" s="177">
        <v>0</v>
      </c>
      <c r="R6453" s="177">
        <v>0</v>
      </c>
      <c r="S6453" s="177">
        <v>0</v>
      </c>
      <c r="T6453" s="177">
        <v>0</v>
      </c>
      <c r="U6453" s="177">
        <v>0</v>
      </c>
      <c r="V6453" s="177">
        <v>0</v>
      </c>
      <c r="W6453" s="177">
        <v>0</v>
      </c>
      <c r="X6453" s="177">
        <v>0</v>
      </c>
      <c r="Y6453" s="177">
        <v>0</v>
      </c>
      <c r="Z6453" s="177">
        <v>0</v>
      </c>
      <c r="AA6453" s="177">
        <v>30.548508937872995</v>
      </c>
      <c r="AB6453" s="177">
        <v>27.904028876416032</v>
      </c>
      <c r="AC6453" s="177">
        <v>23.942411745817999</v>
      </c>
      <c r="AD6453" s="177">
        <v>0</v>
      </c>
      <c r="AE6453" s="177">
        <v>0</v>
      </c>
      <c r="AF6453" s="177">
        <v>20.199547301261394</v>
      </c>
      <c r="AG6453" s="177">
        <v>0</v>
      </c>
      <c r="AH6453" s="177">
        <v>0</v>
      </c>
      <c r="AI6453" s="177">
        <v>0</v>
      </c>
      <c r="AJ6453" s="177">
        <v>0</v>
      </c>
    </row>
    <row r="6454" spans="1:36" hidden="1" outlineLevel="1" x14ac:dyDescent="0.25">
      <c r="A6454" s="190">
        <f t="shared" si="1744"/>
        <v>2038</v>
      </c>
      <c r="B6454" s="55">
        <f t="shared" si="1745"/>
        <v>5</v>
      </c>
      <c r="C6454" s="55">
        <f t="shared" si="1746"/>
        <v>7</v>
      </c>
      <c r="D6454" s="55">
        <f t="shared" si="1741"/>
        <v>269</v>
      </c>
      <c r="F6454" s="63">
        <f t="shared" si="1751"/>
        <v>50526.29166666665</v>
      </c>
      <c r="G6454" s="64">
        <f t="shared" si="1742"/>
        <v>102.10487025289727</v>
      </c>
      <c r="H6454" s="64">
        <f t="shared" si="1752"/>
        <v>0</v>
      </c>
      <c r="I6454" s="64">
        <f t="shared" si="1752"/>
        <v>0</v>
      </c>
      <c r="J6454" s="64">
        <f t="shared" si="1752"/>
        <v>0</v>
      </c>
      <c r="K6454" s="64">
        <f t="shared" si="1752"/>
        <v>0</v>
      </c>
      <c r="L6454" s="64">
        <f t="shared" si="1752"/>
        <v>0</v>
      </c>
      <c r="M6454" s="64">
        <f t="shared" si="1752"/>
        <v>16.240842051265442</v>
      </c>
      <c r="N6454" s="64">
        <f t="shared" si="1752"/>
        <v>85.864028201631825</v>
      </c>
      <c r="O6454" s="121"/>
      <c r="P6454" s="177">
        <v>0</v>
      </c>
      <c r="Q6454" s="177">
        <v>0</v>
      </c>
      <c r="R6454" s="177">
        <v>0</v>
      </c>
      <c r="S6454" s="177">
        <v>0</v>
      </c>
      <c r="T6454" s="177">
        <v>0</v>
      </c>
      <c r="U6454" s="177">
        <v>0</v>
      </c>
      <c r="V6454" s="177">
        <v>0</v>
      </c>
      <c r="W6454" s="177">
        <v>0</v>
      </c>
      <c r="X6454" s="177">
        <v>0</v>
      </c>
      <c r="Y6454" s="177">
        <v>0</v>
      </c>
      <c r="Z6454" s="177">
        <v>0</v>
      </c>
      <c r="AA6454" s="177">
        <v>30.629208637411708</v>
      </c>
      <c r="AB6454" s="177">
        <v>29.337543026157821</v>
      </c>
      <c r="AC6454" s="177">
        <v>25.897276538062304</v>
      </c>
      <c r="AD6454" s="177">
        <v>0</v>
      </c>
      <c r="AE6454" s="177">
        <v>0</v>
      </c>
      <c r="AF6454" s="177">
        <v>16.240842051265442</v>
      </c>
      <c r="AG6454" s="177">
        <v>0</v>
      </c>
      <c r="AH6454" s="177">
        <v>0</v>
      </c>
      <c r="AI6454" s="177">
        <v>0</v>
      </c>
      <c r="AJ6454" s="177">
        <v>0</v>
      </c>
    </row>
    <row r="6455" spans="1:36" hidden="1" outlineLevel="1" x14ac:dyDescent="0.25">
      <c r="A6455" s="190">
        <f t="shared" si="1744"/>
        <v>2038</v>
      </c>
      <c r="B6455" s="55">
        <f t="shared" si="1745"/>
        <v>5</v>
      </c>
      <c r="C6455" s="55">
        <f t="shared" si="1746"/>
        <v>8</v>
      </c>
      <c r="D6455" s="55">
        <f t="shared" si="1741"/>
        <v>269</v>
      </c>
      <c r="F6455" s="63">
        <f t="shared" si="1751"/>
        <v>50526.333333333314</v>
      </c>
      <c r="G6455" s="64">
        <f t="shared" si="1742"/>
        <v>97.453665594310692</v>
      </c>
      <c r="H6455" s="64">
        <f t="shared" ref="H6455:N6464" si="1755">SUMIF($P$6:$AK$6,H$6,$P6455:$AK6455)</f>
        <v>0</v>
      </c>
      <c r="I6455" s="64">
        <f t="shared" si="1755"/>
        <v>0</v>
      </c>
      <c r="J6455" s="64">
        <f t="shared" si="1755"/>
        <v>0</v>
      </c>
      <c r="K6455" s="64">
        <f t="shared" si="1755"/>
        <v>0</v>
      </c>
      <c r="L6455" s="64">
        <f t="shared" si="1755"/>
        <v>0</v>
      </c>
      <c r="M6455" s="64">
        <f t="shared" si="1755"/>
        <v>15.631810474342988</v>
      </c>
      <c r="N6455" s="64">
        <f t="shared" si="1755"/>
        <v>81.821855119967708</v>
      </c>
      <c r="O6455" s="121"/>
      <c r="P6455" s="177">
        <v>0</v>
      </c>
      <c r="Q6455" s="177">
        <v>0</v>
      </c>
      <c r="R6455" s="177">
        <v>0</v>
      </c>
      <c r="S6455" s="177">
        <v>0</v>
      </c>
      <c r="T6455" s="177">
        <v>0</v>
      </c>
      <c r="U6455" s="177">
        <v>0</v>
      </c>
      <c r="V6455" s="177">
        <v>0</v>
      </c>
      <c r="W6455" s="177">
        <v>0</v>
      </c>
      <c r="X6455" s="177">
        <v>0</v>
      </c>
      <c r="Y6455" s="177">
        <v>0</v>
      </c>
      <c r="Z6455" s="177">
        <v>0</v>
      </c>
      <c r="AA6455" s="177">
        <v>27.986476166039537</v>
      </c>
      <c r="AB6455" s="177">
        <v>30.860970611564184</v>
      </c>
      <c r="AC6455" s="177">
        <v>22.97440834236399</v>
      </c>
      <c r="AD6455" s="177">
        <v>0</v>
      </c>
      <c r="AE6455" s="177">
        <v>0</v>
      </c>
      <c r="AF6455" s="177">
        <v>15.631810474342988</v>
      </c>
      <c r="AG6455" s="177">
        <v>0</v>
      </c>
      <c r="AH6455" s="177">
        <v>0</v>
      </c>
      <c r="AI6455" s="177">
        <v>0</v>
      </c>
      <c r="AJ6455" s="177">
        <v>0</v>
      </c>
    </row>
    <row r="6456" spans="1:36" hidden="1" outlineLevel="1" x14ac:dyDescent="0.25">
      <c r="A6456" s="190">
        <f t="shared" si="1744"/>
        <v>2038</v>
      </c>
      <c r="B6456" s="55">
        <f t="shared" si="1745"/>
        <v>5</v>
      </c>
      <c r="C6456" s="55">
        <f t="shared" si="1746"/>
        <v>9</v>
      </c>
      <c r="D6456" s="55">
        <f t="shared" si="1741"/>
        <v>269</v>
      </c>
      <c r="F6456" s="63">
        <f t="shared" si="1751"/>
        <v>50526.374999999978</v>
      </c>
      <c r="G6456" s="64">
        <f t="shared" si="1742"/>
        <v>89.953652235303352</v>
      </c>
      <c r="H6456" s="64">
        <f t="shared" si="1755"/>
        <v>0</v>
      </c>
      <c r="I6456" s="64">
        <f t="shared" si="1755"/>
        <v>0</v>
      </c>
      <c r="J6456" s="64">
        <f t="shared" si="1755"/>
        <v>0</v>
      </c>
      <c r="K6456" s="64">
        <f t="shared" si="1755"/>
        <v>0</v>
      </c>
      <c r="L6456" s="64">
        <f t="shared" si="1755"/>
        <v>0</v>
      </c>
      <c r="M6456" s="64">
        <f t="shared" si="1755"/>
        <v>14.515252583318489</v>
      </c>
      <c r="N6456" s="64">
        <f t="shared" si="1755"/>
        <v>75.438399651984867</v>
      </c>
      <c r="O6456" s="121"/>
      <c r="P6456" s="177">
        <v>0</v>
      </c>
      <c r="Q6456" s="177">
        <v>0</v>
      </c>
      <c r="R6456" s="177">
        <v>0</v>
      </c>
      <c r="S6456" s="177">
        <v>0</v>
      </c>
      <c r="T6456" s="177">
        <v>0</v>
      </c>
      <c r="U6456" s="177">
        <v>0</v>
      </c>
      <c r="V6456" s="177">
        <v>0</v>
      </c>
      <c r="W6456" s="177">
        <v>0</v>
      </c>
      <c r="X6456" s="177">
        <v>0</v>
      </c>
      <c r="Y6456" s="177">
        <v>0</v>
      </c>
      <c r="Z6456" s="177">
        <v>0</v>
      </c>
      <c r="AA6456" s="177">
        <v>26.264120052767566</v>
      </c>
      <c r="AB6456" s="177">
        <v>31.085289517450772</v>
      </c>
      <c r="AC6456" s="177">
        <v>18.088990081766518</v>
      </c>
      <c r="AD6456" s="177">
        <v>0</v>
      </c>
      <c r="AE6456" s="177">
        <v>0</v>
      </c>
      <c r="AF6456" s="177">
        <v>14.515252583318489</v>
      </c>
      <c r="AG6456" s="177">
        <v>0</v>
      </c>
      <c r="AH6456" s="177">
        <v>0</v>
      </c>
      <c r="AI6456" s="177">
        <v>0</v>
      </c>
      <c r="AJ6456" s="177">
        <v>0</v>
      </c>
    </row>
    <row r="6457" spans="1:36" hidden="1" outlineLevel="1" x14ac:dyDescent="0.25">
      <c r="A6457" s="190">
        <f t="shared" si="1744"/>
        <v>2038</v>
      </c>
      <c r="B6457" s="55">
        <f t="shared" si="1745"/>
        <v>5</v>
      </c>
      <c r="C6457" s="55">
        <f t="shared" si="1746"/>
        <v>10</v>
      </c>
      <c r="D6457" s="55">
        <f t="shared" si="1741"/>
        <v>269</v>
      </c>
      <c r="F6457" s="63">
        <f t="shared" si="1751"/>
        <v>50526.416666666642</v>
      </c>
      <c r="G6457" s="64">
        <f t="shared" si="1742"/>
        <v>86.115326555750443</v>
      </c>
      <c r="H6457" s="64">
        <f t="shared" si="1755"/>
        <v>0</v>
      </c>
      <c r="I6457" s="64">
        <f t="shared" si="1755"/>
        <v>0</v>
      </c>
      <c r="J6457" s="64">
        <f t="shared" si="1755"/>
        <v>0</v>
      </c>
      <c r="K6457" s="64">
        <f t="shared" si="1755"/>
        <v>0</v>
      </c>
      <c r="L6457" s="64">
        <f t="shared" si="1755"/>
        <v>0</v>
      </c>
      <c r="M6457" s="64">
        <f t="shared" si="1755"/>
        <v>14.312242057677674</v>
      </c>
      <c r="N6457" s="64">
        <f t="shared" si="1755"/>
        <v>71.803084498072764</v>
      </c>
      <c r="O6457" s="121"/>
      <c r="P6457" s="177">
        <v>0</v>
      </c>
      <c r="Q6457" s="177">
        <v>0</v>
      </c>
      <c r="R6457" s="177">
        <v>0</v>
      </c>
      <c r="S6457" s="177">
        <v>0</v>
      </c>
      <c r="T6457" s="177">
        <v>0</v>
      </c>
      <c r="U6457" s="177">
        <v>0</v>
      </c>
      <c r="V6457" s="177">
        <v>0</v>
      </c>
      <c r="W6457" s="177">
        <v>0</v>
      </c>
      <c r="X6457" s="177">
        <v>0</v>
      </c>
      <c r="Y6457" s="177">
        <v>0</v>
      </c>
      <c r="Z6457" s="177">
        <v>0</v>
      </c>
      <c r="AA6457" s="177">
        <v>24.410677979583934</v>
      </c>
      <c r="AB6457" s="177">
        <v>29.670318381321831</v>
      </c>
      <c r="AC6457" s="177">
        <v>17.722088137167006</v>
      </c>
      <c r="AD6457" s="177">
        <v>0</v>
      </c>
      <c r="AE6457" s="177">
        <v>0</v>
      </c>
      <c r="AF6457" s="177">
        <v>14.312242057677674</v>
      </c>
      <c r="AG6457" s="177">
        <v>0</v>
      </c>
      <c r="AH6457" s="177">
        <v>0</v>
      </c>
      <c r="AI6457" s="177">
        <v>0</v>
      </c>
      <c r="AJ6457" s="177">
        <v>0</v>
      </c>
    </row>
    <row r="6458" spans="1:36" hidden="1" outlineLevel="1" x14ac:dyDescent="0.25">
      <c r="A6458" s="190">
        <f t="shared" si="1744"/>
        <v>2038</v>
      </c>
      <c r="B6458" s="55">
        <f t="shared" si="1745"/>
        <v>5</v>
      </c>
      <c r="C6458" s="55">
        <f t="shared" si="1746"/>
        <v>11</v>
      </c>
      <c r="D6458" s="55">
        <f t="shared" si="1741"/>
        <v>269</v>
      </c>
      <c r="F6458" s="63">
        <f t="shared" si="1751"/>
        <v>50526.458333333307</v>
      </c>
      <c r="G6458" s="64">
        <f t="shared" si="1742"/>
        <v>87.688404608693503</v>
      </c>
      <c r="H6458" s="64">
        <f t="shared" si="1755"/>
        <v>0</v>
      </c>
      <c r="I6458" s="64">
        <f t="shared" si="1755"/>
        <v>0</v>
      </c>
      <c r="J6458" s="64">
        <f t="shared" si="1755"/>
        <v>0</v>
      </c>
      <c r="K6458" s="64">
        <f t="shared" si="1755"/>
        <v>0</v>
      </c>
      <c r="L6458" s="64">
        <f t="shared" si="1755"/>
        <v>0</v>
      </c>
      <c r="M6458" s="64">
        <f t="shared" si="1755"/>
        <v>13.39869469229399</v>
      </c>
      <c r="N6458" s="64">
        <f t="shared" si="1755"/>
        <v>74.289709916399516</v>
      </c>
      <c r="O6458" s="121"/>
      <c r="P6458" s="177">
        <v>0</v>
      </c>
      <c r="Q6458" s="177">
        <v>0</v>
      </c>
      <c r="R6458" s="177">
        <v>0</v>
      </c>
      <c r="S6458" s="177">
        <v>0</v>
      </c>
      <c r="T6458" s="177">
        <v>0</v>
      </c>
      <c r="U6458" s="177">
        <v>0</v>
      </c>
      <c r="V6458" s="177">
        <v>0</v>
      </c>
      <c r="W6458" s="177">
        <v>0</v>
      </c>
      <c r="X6458" s="177">
        <v>0</v>
      </c>
      <c r="Y6458" s="177">
        <v>0</v>
      </c>
      <c r="Z6458" s="177">
        <v>0</v>
      </c>
      <c r="AA6458" s="177">
        <v>25.881914009127826</v>
      </c>
      <c r="AB6458" s="177">
        <v>28.402169512076444</v>
      </c>
      <c r="AC6458" s="177">
        <v>20.005626395195254</v>
      </c>
      <c r="AD6458" s="177">
        <v>0</v>
      </c>
      <c r="AE6458" s="177">
        <v>0</v>
      </c>
      <c r="AF6458" s="177">
        <v>13.39869469229399</v>
      </c>
      <c r="AG6458" s="177">
        <v>0</v>
      </c>
      <c r="AH6458" s="177">
        <v>0</v>
      </c>
      <c r="AI6458" s="177">
        <v>0</v>
      </c>
      <c r="AJ6458" s="177">
        <v>0</v>
      </c>
    </row>
    <row r="6459" spans="1:36" hidden="1" outlineLevel="1" x14ac:dyDescent="0.25">
      <c r="A6459" s="190">
        <f t="shared" si="1744"/>
        <v>2038</v>
      </c>
      <c r="B6459" s="55">
        <f t="shared" si="1745"/>
        <v>5</v>
      </c>
      <c r="C6459" s="55">
        <f t="shared" si="1746"/>
        <v>12</v>
      </c>
      <c r="D6459" s="55">
        <f t="shared" si="1741"/>
        <v>269</v>
      </c>
      <c r="F6459" s="63">
        <f t="shared" si="1751"/>
        <v>50526.499999999971</v>
      </c>
      <c r="G6459" s="64">
        <f t="shared" si="1742"/>
        <v>89.689466727099898</v>
      </c>
      <c r="H6459" s="64">
        <f t="shared" si="1755"/>
        <v>0</v>
      </c>
      <c r="I6459" s="64">
        <f t="shared" si="1755"/>
        <v>0</v>
      </c>
      <c r="J6459" s="64">
        <f t="shared" si="1755"/>
        <v>0</v>
      </c>
      <c r="K6459" s="64">
        <f t="shared" si="1755"/>
        <v>0</v>
      </c>
      <c r="L6459" s="64">
        <f t="shared" si="1755"/>
        <v>0</v>
      </c>
      <c r="M6459" s="64">
        <f t="shared" si="1755"/>
        <v>12.586652589730718</v>
      </c>
      <c r="N6459" s="64">
        <f t="shared" si="1755"/>
        <v>77.10281413736918</v>
      </c>
      <c r="O6459" s="121"/>
      <c r="P6459" s="177">
        <v>0</v>
      </c>
      <c r="Q6459" s="177">
        <v>0</v>
      </c>
      <c r="R6459" s="177">
        <v>0</v>
      </c>
      <c r="S6459" s="177">
        <v>0</v>
      </c>
      <c r="T6459" s="177">
        <v>0</v>
      </c>
      <c r="U6459" s="177">
        <v>0</v>
      </c>
      <c r="V6459" s="177">
        <v>0</v>
      </c>
      <c r="W6459" s="177">
        <v>0</v>
      </c>
      <c r="X6459" s="177">
        <v>0</v>
      </c>
      <c r="Y6459" s="177">
        <v>0</v>
      </c>
      <c r="Z6459" s="177">
        <v>0</v>
      </c>
      <c r="AA6459" s="177">
        <v>28.453206550792125</v>
      </c>
      <c r="AB6459" s="177">
        <v>27.360317679160524</v>
      </c>
      <c r="AC6459" s="177">
        <v>21.289289907416531</v>
      </c>
      <c r="AD6459" s="177">
        <v>0</v>
      </c>
      <c r="AE6459" s="177">
        <v>0</v>
      </c>
      <c r="AF6459" s="177">
        <v>12.586652589730718</v>
      </c>
      <c r="AG6459" s="177">
        <v>0</v>
      </c>
      <c r="AH6459" s="177">
        <v>0</v>
      </c>
      <c r="AI6459" s="177">
        <v>0</v>
      </c>
      <c r="AJ6459" s="177">
        <v>0</v>
      </c>
    </row>
    <row r="6460" spans="1:36" hidden="1" outlineLevel="1" x14ac:dyDescent="0.25">
      <c r="A6460" s="190">
        <f t="shared" si="1744"/>
        <v>2038</v>
      </c>
      <c r="B6460" s="55">
        <f t="shared" si="1745"/>
        <v>5</v>
      </c>
      <c r="C6460" s="55">
        <f t="shared" si="1746"/>
        <v>13</v>
      </c>
      <c r="D6460" s="55">
        <f t="shared" si="1741"/>
        <v>269</v>
      </c>
      <c r="F6460" s="63">
        <f t="shared" si="1751"/>
        <v>50526.541666666635</v>
      </c>
      <c r="G6460" s="64">
        <f t="shared" si="1742"/>
        <v>92.625859180096228</v>
      </c>
      <c r="H6460" s="64">
        <f t="shared" si="1755"/>
        <v>0</v>
      </c>
      <c r="I6460" s="64">
        <f t="shared" si="1755"/>
        <v>0</v>
      </c>
      <c r="J6460" s="64">
        <f t="shared" si="1755"/>
        <v>0</v>
      </c>
      <c r="K6460" s="64">
        <f t="shared" si="1755"/>
        <v>0</v>
      </c>
      <c r="L6460" s="64">
        <f t="shared" si="1755"/>
        <v>0</v>
      </c>
      <c r="M6460" s="64">
        <f t="shared" si="1755"/>
        <v>12.180631538449081</v>
      </c>
      <c r="N6460" s="64">
        <f t="shared" si="1755"/>
        <v>80.445227641647151</v>
      </c>
      <c r="O6460" s="121"/>
      <c r="P6460" s="177">
        <v>0</v>
      </c>
      <c r="Q6460" s="177">
        <v>0</v>
      </c>
      <c r="R6460" s="177">
        <v>0</v>
      </c>
      <c r="S6460" s="177">
        <v>0</v>
      </c>
      <c r="T6460" s="177">
        <v>0</v>
      </c>
      <c r="U6460" s="177">
        <v>0</v>
      </c>
      <c r="V6460" s="177">
        <v>0</v>
      </c>
      <c r="W6460" s="177">
        <v>0</v>
      </c>
      <c r="X6460" s="177">
        <v>0</v>
      </c>
      <c r="Y6460" s="177">
        <v>0</v>
      </c>
      <c r="Z6460" s="177">
        <v>0</v>
      </c>
      <c r="AA6460" s="177">
        <v>30.507679928949251</v>
      </c>
      <c r="AB6460" s="177">
        <v>28.379065731174371</v>
      </c>
      <c r="AC6460" s="177">
        <v>21.558481981523528</v>
      </c>
      <c r="AD6460" s="177">
        <v>0</v>
      </c>
      <c r="AE6460" s="177">
        <v>0</v>
      </c>
      <c r="AF6460" s="177">
        <v>12.180631538449081</v>
      </c>
      <c r="AG6460" s="177">
        <v>0</v>
      </c>
      <c r="AH6460" s="177">
        <v>0</v>
      </c>
      <c r="AI6460" s="177">
        <v>0</v>
      </c>
      <c r="AJ6460" s="177">
        <v>0</v>
      </c>
    </row>
    <row r="6461" spans="1:36" hidden="1" outlineLevel="1" x14ac:dyDescent="0.25">
      <c r="A6461" s="190">
        <f t="shared" si="1744"/>
        <v>2038</v>
      </c>
      <c r="B6461" s="55">
        <f t="shared" si="1745"/>
        <v>5</v>
      </c>
      <c r="C6461" s="55">
        <f t="shared" si="1746"/>
        <v>14</v>
      </c>
      <c r="D6461" s="55">
        <f t="shared" si="1741"/>
        <v>269</v>
      </c>
      <c r="F6461" s="63">
        <f t="shared" si="1751"/>
        <v>50526.583333333299</v>
      </c>
      <c r="G6461" s="64">
        <f t="shared" si="1742"/>
        <v>97.725439593529515</v>
      </c>
      <c r="H6461" s="64">
        <f t="shared" si="1755"/>
        <v>0</v>
      </c>
      <c r="I6461" s="64">
        <f t="shared" si="1755"/>
        <v>0</v>
      </c>
      <c r="J6461" s="64">
        <f t="shared" si="1755"/>
        <v>0</v>
      </c>
      <c r="K6461" s="64">
        <f t="shared" si="1755"/>
        <v>0</v>
      </c>
      <c r="L6461" s="64">
        <f t="shared" si="1755"/>
        <v>0</v>
      </c>
      <c r="M6461" s="64">
        <f t="shared" si="1755"/>
        <v>12.079126275628671</v>
      </c>
      <c r="N6461" s="64">
        <f t="shared" si="1755"/>
        <v>85.646313317900848</v>
      </c>
      <c r="O6461" s="121"/>
      <c r="P6461" s="177">
        <v>0</v>
      </c>
      <c r="Q6461" s="177">
        <v>0</v>
      </c>
      <c r="R6461" s="177">
        <v>0</v>
      </c>
      <c r="S6461" s="177">
        <v>0</v>
      </c>
      <c r="T6461" s="177">
        <v>0</v>
      </c>
      <c r="U6461" s="177">
        <v>0</v>
      </c>
      <c r="V6461" s="177">
        <v>0</v>
      </c>
      <c r="W6461" s="177">
        <v>0</v>
      </c>
      <c r="X6461" s="177">
        <v>0</v>
      </c>
      <c r="Y6461" s="177">
        <v>0</v>
      </c>
      <c r="Z6461" s="177">
        <v>0</v>
      </c>
      <c r="AA6461" s="177">
        <v>33.446365914941033</v>
      </c>
      <c r="AB6461" s="177">
        <v>26.747328708444542</v>
      </c>
      <c r="AC6461" s="177">
        <v>25.452618694515273</v>
      </c>
      <c r="AD6461" s="177">
        <v>0</v>
      </c>
      <c r="AE6461" s="177">
        <v>0</v>
      </c>
      <c r="AF6461" s="177">
        <v>12.079126275628671</v>
      </c>
      <c r="AG6461" s="177">
        <v>0</v>
      </c>
      <c r="AH6461" s="177">
        <v>0</v>
      </c>
      <c r="AI6461" s="177">
        <v>0</v>
      </c>
      <c r="AJ6461" s="177">
        <v>0</v>
      </c>
    </row>
    <row r="6462" spans="1:36" hidden="1" outlineLevel="1" x14ac:dyDescent="0.25">
      <c r="A6462" s="190">
        <f t="shared" si="1744"/>
        <v>2038</v>
      </c>
      <c r="B6462" s="55">
        <f t="shared" si="1745"/>
        <v>5</v>
      </c>
      <c r="C6462" s="55">
        <f t="shared" si="1746"/>
        <v>15</v>
      </c>
      <c r="D6462" s="55">
        <f t="shared" si="1741"/>
        <v>269</v>
      </c>
      <c r="F6462" s="63">
        <f t="shared" si="1751"/>
        <v>50526.624999999964</v>
      </c>
      <c r="G6462" s="64">
        <f t="shared" si="1742"/>
        <v>92.814821747604171</v>
      </c>
      <c r="H6462" s="64">
        <f t="shared" si="1755"/>
        <v>0</v>
      </c>
      <c r="I6462" s="64">
        <f t="shared" si="1755"/>
        <v>0</v>
      </c>
      <c r="J6462" s="64">
        <f t="shared" si="1755"/>
        <v>0</v>
      </c>
      <c r="K6462" s="64">
        <f t="shared" si="1755"/>
        <v>0</v>
      </c>
      <c r="L6462" s="64">
        <f t="shared" si="1755"/>
        <v>0</v>
      </c>
      <c r="M6462" s="64">
        <f t="shared" si="1755"/>
        <v>12.789663115371535</v>
      </c>
      <c r="N6462" s="64">
        <f t="shared" si="1755"/>
        <v>80.025158632232632</v>
      </c>
      <c r="O6462" s="121"/>
      <c r="P6462" s="177">
        <v>0</v>
      </c>
      <c r="Q6462" s="177">
        <v>0</v>
      </c>
      <c r="R6462" s="177">
        <v>0</v>
      </c>
      <c r="S6462" s="177">
        <v>0</v>
      </c>
      <c r="T6462" s="177">
        <v>0</v>
      </c>
      <c r="U6462" s="177">
        <v>0</v>
      </c>
      <c r="V6462" s="177">
        <v>0</v>
      </c>
      <c r="W6462" s="177">
        <v>0</v>
      </c>
      <c r="X6462" s="177">
        <v>0</v>
      </c>
      <c r="Y6462" s="177">
        <v>0</v>
      </c>
      <c r="Z6462" s="177">
        <v>0</v>
      </c>
      <c r="AA6462" s="177">
        <v>30.926226511786858</v>
      </c>
      <c r="AB6462" s="177">
        <v>26.799748221918701</v>
      </c>
      <c r="AC6462" s="177">
        <v>22.299183898527083</v>
      </c>
      <c r="AD6462" s="177">
        <v>0</v>
      </c>
      <c r="AE6462" s="177">
        <v>0</v>
      </c>
      <c r="AF6462" s="177">
        <v>12.789663115371535</v>
      </c>
      <c r="AG6462" s="177">
        <v>0</v>
      </c>
      <c r="AH6462" s="177">
        <v>0</v>
      </c>
      <c r="AI6462" s="177">
        <v>0</v>
      </c>
      <c r="AJ6462" s="177">
        <v>0</v>
      </c>
    </row>
    <row r="6463" spans="1:36" hidden="1" outlineLevel="1" x14ac:dyDescent="0.25">
      <c r="A6463" s="190">
        <f t="shared" si="1744"/>
        <v>2038</v>
      </c>
      <c r="B6463" s="55">
        <f t="shared" si="1745"/>
        <v>5</v>
      </c>
      <c r="C6463" s="55">
        <f t="shared" si="1746"/>
        <v>16</v>
      </c>
      <c r="D6463" s="55">
        <f t="shared" si="1741"/>
        <v>269</v>
      </c>
      <c r="F6463" s="63">
        <f t="shared" si="1751"/>
        <v>50526.666666666628</v>
      </c>
      <c r="G6463" s="64">
        <f t="shared" si="1742"/>
        <v>98.763425155707253</v>
      </c>
      <c r="H6463" s="64">
        <f t="shared" si="1755"/>
        <v>0</v>
      </c>
      <c r="I6463" s="64">
        <f t="shared" si="1755"/>
        <v>0</v>
      </c>
      <c r="J6463" s="64">
        <f t="shared" si="1755"/>
        <v>0</v>
      </c>
      <c r="K6463" s="64">
        <f t="shared" si="1755"/>
        <v>0</v>
      </c>
      <c r="L6463" s="64">
        <f t="shared" si="1755"/>
        <v>0</v>
      </c>
      <c r="M6463" s="64">
        <f t="shared" si="1755"/>
        <v>13.297189429473582</v>
      </c>
      <c r="N6463" s="64">
        <f t="shared" si="1755"/>
        <v>85.466235726233677</v>
      </c>
      <c r="O6463" s="121"/>
      <c r="P6463" s="177">
        <v>0</v>
      </c>
      <c r="Q6463" s="177">
        <v>0</v>
      </c>
      <c r="R6463" s="177">
        <v>0</v>
      </c>
      <c r="S6463" s="177">
        <v>0</v>
      </c>
      <c r="T6463" s="177">
        <v>0</v>
      </c>
      <c r="U6463" s="177">
        <v>0</v>
      </c>
      <c r="V6463" s="177">
        <v>0</v>
      </c>
      <c r="W6463" s="177">
        <v>0</v>
      </c>
      <c r="X6463" s="177">
        <v>0</v>
      </c>
      <c r="Y6463" s="177">
        <v>0</v>
      </c>
      <c r="Z6463" s="177">
        <v>0</v>
      </c>
      <c r="AA6463" s="177">
        <v>32.880403982860777</v>
      </c>
      <c r="AB6463" s="177">
        <v>29.969304418928573</v>
      </c>
      <c r="AC6463" s="177">
        <v>22.616527324444327</v>
      </c>
      <c r="AD6463" s="177">
        <v>0</v>
      </c>
      <c r="AE6463" s="177">
        <v>0</v>
      </c>
      <c r="AF6463" s="177">
        <v>13.297189429473582</v>
      </c>
      <c r="AG6463" s="177">
        <v>0</v>
      </c>
      <c r="AH6463" s="177">
        <v>0</v>
      </c>
      <c r="AI6463" s="177">
        <v>0</v>
      </c>
      <c r="AJ6463" s="177">
        <v>0</v>
      </c>
    </row>
    <row r="6464" spans="1:36" hidden="1" outlineLevel="1" x14ac:dyDescent="0.25">
      <c r="A6464" s="190">
        <f t="shared" si="1744"/>
        <v>2038</v>
      </c>
      <c r="B6464" s="55">
        <f t="shared" si="1745"/>
        <v>5</v>
      </c>
      <c r="C6464" s="55">
        <f t="shared" si="1746"/>
        <v>17</v>
      </c>
      <c r="D6464" s="55">
        <f t="shared" si="1741"/>
        <v>269</v>
      </c>
      <c r="F6464" s="63">
        <f t="shared" si="1751"/>
        <v>50526.708333333292</v>
      </c>
      <c r="G6464" s="64">
        <f t="shared" si="1742"/>
        <v>95.178032257000069</v>
      </c>
      <c r="H6464" s="64">
        <f t="shared" si="1755"/>
        <v>0</v>
      </c>
      <c r="I6464" s="64">
        <f t="shared" si="1755"/>
        <v>0</v>
      </c>
      <c r="J6464" s="64">
        <f t="shared" si="1755"/>
        <v>0</v>
      </c>
      <c r="K6464" s="64">
        <f t="shared" si="1755"/>
        <v>0</v>
      </c>
      <c r="L6464" s="64">
        <f t="shared" si="1755"/>
        <v>0</v>
      </c>
      <c r="M6464" s="64">
        <f t="shared" si="1755"/>
        <v>14.109231532036851</v>
      </c>
      <c r="N6464" s="64">
        <f t="shared" si="1755"/>
        <v>81.068800724963211</v>
      </c>
      <c r="O6464" s="121"/>
      <c r="P6464" s="177">
        <v>0</v>
      </c>
      <c r="Q6464" s="177">
        <v>0</v>
      </c>
      <c r="R6464" s="177">
        <v>0</v>
      </c>
      <c r="S6464" s="177">
        <v>0</v>
      </c>
      <c r="T6464" s="177">
        <v>0</v>
      </c>
      <c r="U6464" s="177">
        <v>0</v>
      </c>
      <c r="V6464" s="177">
        <v>0</v>
      </c>
      <c r="W6464" s="177">
        <v>0</v>
      </c>
      <c r="X6464" s="177">
        <v>0</v>
      </c>
      <c r="Y6464" s="177">
        <v>0</v>
      </c>
      <c r="Z6464" s="177">
        <v>0</v>
      </c>
      <c r="AA6464" s="177">
        <v>33.2762435785381</v>
      </c>
      <c r="AB6464" s="177">
        <v>28.261785973873536</v>
      </c>
      <c r="AC6464" s="177">
        <v>19.530771172551578</v>
      </c>
      <c r="AD6464" s="177">
        <v>0</v>
      </c>
      <c r="AE6464" s="177">
        <v>0</v>
      </c>
      <c r="AF6464" s="177">
        <v>14.109231532036851</v>
      </c>
      <c r="AG6464" s="177">
        <v>0</v>
      </c>
      <c r="AH6464" s="177">
        <v>0</v>
      </c>
      <c r="AI6464" s="177">
        <v>0</v>
      </c>
      <c r="AJ6464" s="177">
        <v>0</v>
      </c>
    </row>
    <row r="6465" spans="1:36" hidden="1" outlineLevel="1" x14ac:dyDescent="0.25">
      <c r="A6465" s="190">
        <f t="shared" si="1744"/>
        <v>2038</v>
      </c>
      <c r="B6465" s="55">
        <f t="shared" si="1745"/>
        <v>5</v>
      </c>
      <c r="C6465" s="55">
        <f t="shared" si="1746"/>
        <v>18</v>
      </c>
      <c r="D6465" s="55">
        <f t="shared" si="1741"/>
        <v>269</v>
      </c>
      <c r="F6465" s="63">
        <f t="shared" si="1751"/>
        <v>50526.749999999956</v>
      </c>
      <c r="G6465" s="64">
        <f t="shared" si="1742"/>
        <v>98.702847363816659</v>
      </c>
      <c r="H6465" s="64">
        <f t="shared" ref="H6465:N6474" si="1756">SUMIF($P$6:$AK$6,H$6,$P6465:$AK6465)</f>
        <v>0</v>
      </c>
      <c r="I6465" s="64">
        <f t="shared" si="1756"/>
        <v>0</v>
      </c>
      <c r="J6465" s="64">
        <f t="shared" si="1756"/>
        <v>0</v>
      </c>
      <c r="K6465" s="64">
        <f t="shared" si="1756"/>
        <v>0</v>
      </c>
      <c r="L6465" s="64">
        <f t="shared" si="1756"/>
        <v>0</v>
      </c>
      <c r="M6465" s="64">
        <f t="shared" si="1756"/>
        <v>15.428799948702171</v>
      </c>
      <c r="N6465" s="64">
        <f t="shared" si="1756"/>
        <v>83.274047415114481</v>
      </c>
      <c r="O6465" s="121"/>
      <c r="P6465" s="177">
        <v>0</v>
      </c>
      <c r="Q6465" s="177">
        <v>0</v>
      </c>
      <c r="R6465" s="177">
        <v>0</v>
      </c>
      <c r="S6465" s="177">
        <v>0</v>
      </c>
      <c r="T6465" s="177">
        <v>0</v>
      </c>
      <c r="U6465" s="177">
        <v>0</v>
      </c>
      <c r="V6465" s="177">
        <v>0</v>
      </c>
      <c r="W6465" s="177">
        <v>0</v>
      </c>
      <c r="X6465" s="177">
        <v>0</v>
      </c>
      <c r="Y6465" s="177">
        <v>0</v>
      </c>
      <c r="Z6465" s="177">
        <v>0</v>
      </c>
      <c r="AA6465" s="177">
        <v>30.84838488112867</v>
      </c>
      <c r="AB6465" s="177">
        <v>31.132850702833295</v>
      </c>
      <c r="AC6465" s="177">
        <v>21.292811831152516</v>
      </c>
      <c r="AD6465" s="177">
        <v>0</v>
      </c>
      <c r="AE6465" s="177">
        <v>0</v>
      </c>
      <c r="AF6465" s="177">
        <v>15.428799948702171</v>
      </c>
      <c r="AG6465" s="177">
        <v>0</v>
      </c>
      <c r="AH6465" s="177">
        <v>0</v>
      </c>
      <c r="AI6465" s="177">
        <v>0</v>
      </c>
      <c r="AJ6465" s="177">
        <v>0</v>
      </c>
    </row>
    <row r="6466" spans="1:36" hidden="1" outlineLevel="1" x14ac:dyDescent="0.25">
      <c r="A6466" s="190">
        <f t="shared" si="1744"/>
        <v>2038</v>
      </c>
      <c r="B6466" s="55">
        <f t="shared" si="1745"/>
        <v>5</v>
      </c>
      <c r="C6466" s="55">
        <f t="shared" si="1746"/>
        <v>19</v>
      </c>
      <c r="D6466" s="55">
        <f t="shared" si="1741"/>
        <v>269</v>
      </c>
      <c r="F6466" s="63">
        <f t="shared" si="1751"/>
        <v>50526.791666666621</v>
      </c>
      <c r="G6466" s="64">
        <f t="shared" si="1742"/>
        <v>97.930072007711345</v>
      </c>
      <c r="H6466" s="64">
        <f t="shared" si="1756"/>
        <v>0</v>
      </c>
      <c r="I6466" s="64">
        <f t="shared" si="1756"/>
        <v>0</v>
      </c>
      <c r="J6466" s="64">
        <f t="shared" si="1756"/>
        <v>0</v>
      </c>
      <c r="K6466" s="64">
        <f t="shared" si="1756"/>
        <v>0</v>
      </c>
      <c r="L6466" s="64">
        <f t="shared" si="1756"/>
        <v>0</v>
      </c>
      <c r="M6466" s="64">
        <f t="shared" si="1756"/>
        <v>16.849873628187897</v>
      </c>
      <c r="N6466" s="64">
        <f t="shared" si="1756"/>
        <v>81.080198379523452</v>
      </c>
      <c r="O6466" s="121"/>
      <c r="P6466" s="177">
        <v>0</v>
      </c>
      <c r="Q6466" s="177">
        <v>0</v>
      </c>
      <c r="R6466" s="177">
        <v>0</v>
      </c>
      <c r="S6466" s="177">
        <v>0</v>
      </c>
      <c r="T6466" s="177">
        <v>0</v>
      </c>
      <c r="U6466" s="177">
        <v>0</v>
      </c>
      <c r="V6466" s="177">
        <v>0</v>
      </c>
      <c r="W6466" s="177">
        <v>0</v>
      </c>
      <c r="X6466" s="177">
        <v>0</v>
      </c>
      <c r="Y6466" s="177">
        <v>0</v>
      </c>
      <c r="Z6466" s="177">
        <v>0</v>
      </c>
      <c r="AA6466" s="177">
        <v>30.665947951283261</v>
      </c>
      <c r="AB6466" s="177">
        <v>30.727262388631338</v>
      </c>
      <c r="AC6466" s="177">
        <v>19.686988039608845</v>
      </c>
      <c r="AD6466" s="177">
        <v>0</v>
      </c>
      <c r="AE6466" s="177">
        <v>0</v>
      </c>
      <c r="AF6466" s="177">
        <v>16.849873628187897</v>
      </c>
      <c r="AG6466" s="177">
        <v>0</v>
      </c>
      <c r="AH6466" s="177">
        <v>0</v>
      </c>
      <c r="AI6466" s="177">
        <v>0</v>
      </c>
      <c r="AJ6466" s="177">
        <v>0</v>
      </c>
    </row>
    <row r="6467" spans="1:36" hidden="1" outlineLevel="1" x14ac:dyDescent="0.25">
      <c r="A6467" s="190">
        <f t="shared" si="1744"/>
        <v>2038</v>
      </c>
      <c r="B6467" s="55">
        <f t="shared" si="1745"/>
        <v>5</v>
      </c>
      <c r="C6467" s="55">
        <f t="shared" si="1746"/>
        <v>20</v>
      </c>
      <c r="D6467" s="55">
        <f t="shared" si="1741"/>
        <v>269</v>
      </c>
      <c r="F6467" s="63">
        <f t="shared" si="1751"/>
        <v>50526.833333333285</v>
      </c>
      <c r="G6467" s="64">
        <f t="shared" si="1742"/>
        <v>97.657018494083957</v>
      </c>
      <c r="H6467" s="64">
        <f t="shared" si="1756"/>
        <v>0</v>
      </c>
      <c r="I6467" s="64">
        <f t="shared" si="1756"/>
        <v>0</v>
      </c>
      <c r="J6467" s="64">
        <f t="shared" si="1756"/>
        <v>0</v>
      </c>
      <c r="K6467" s="64">
        <f t="shared" si="1756"/>
        <v>0</v>
      </c>
      <c r="L6467" s="64">
        <f t="shared" si="1756"/>
        <v>0</v>
      </c>
      <c r="M6467" s="64">
        <f t="shared" si="1756"/>
        <v>18.778473621775664</v>
      </c>
      <c r="N6467" s="64">
        <f t="shared" si="1756"/>
        <v>78.878544872308296</v>
      </c>
      <c r="O6467" s="121"/>
      <c r="P6467" s="177">
        <v>0</v>
      </c>
      <c r="Q6467" s="177">
        <v>0</v>
      </c>
      <c r="R6467" s="177">
        <v>0</v>
      </c>
      <c r="S6467" s="177">
        <v>0</v>
      </c>
      <c r="T6467" s="177">
        <v>0</v>
      </c>
      <c r="U6467" s="177">
        <v>0</v>
      </c>
      <c r="V6467" s="177">
        <v>0</v>
      </c>
      <c r="W6467" s="177">
        <v>0</v>
      </c>
      <c r="X6467" s="177">
        <v>0</v>
      </c>
      <c r="Y6467" s="177">
        <v>0</v>
      </c>
      <c r="Z6467" s="177">
        <v>0</v>
      </c>
      <c r="AA6467" s="177">
        <v>29.219620032270441</v>
      </c>
      <c r="AB6467" s="177">
        <v>30.304805894943652</v>
      </c>
      <c r="AC6467" s="177">
        <v>19.354118945094203</v>
      </c>
      <c r="AD6467" s="177">
        <v>0</v>
      </c>
      <c r="AE6467" s="177">
        <v>0</v>
      </c>
      <c r="AF6467" s="177">
        <v>18.778473621775664</v>
      </c>
      <c r="AG6467" s="177">
        <v>0</v>
      </c>
      <c r="AH6467" s="177">
        <v>0</v>
      </c>
      <c r="AI6467" s="177">
        <v>0</v>
      </c>
      <c r="AJ6467" s="177">
        <v>0</v>
      </c>
    </row>
    <row r="6468" spans="1:36" hidden="1" outlineLevel="1" x14ac:dyDescent="0.25">
      <c r="A6468" s="190">
        <f t="shared" si="1744"/>
        <v>2038</v>
      </c>
      <c r="B6468" s="55">
        <f t="shared" si="1745"/>
        <v>5</v>
      </c>
      <c r="C6468" s="55">
        <f t="shared" si="1746"/>
        <v>21</v>
      </c>
      <c r="D6468" s="55">
        <f t="shared" si="1741"/>
        <v>269</v>
      </c>
      <c r="F6468" s="63">
        <f t="shared" si="1751"/>
        <v>50526.874999999949</v>
      </c>
      <c r="G6468" s="64">
        <f t="shared" si="1742"/>
        <v>98.062343609303269</v>
      </c>
      <c r="H6468" s="64">
        <f t="shared" si="1756"/>
        <v>0</v>
      </c>
      <c r="I6468" s="64">
        <f t="shared" si="1756"/>
        <v>0</v>
      </c>
      <c r="J6468" s="64">
        <f t="shared" si="1756"/>
        <v>0</v>
      </c>
      <c r="K6468" s="64">
        <f t="shared" si="1756"/>
        <v>0</v>
      </c>
      <c r="L6468" s="64">
        <f t="shared" si="1756"/>
        <v>0</v>
      </c>
      <c r="M6468" s="64">
        <f t="shared" si="1756"/>
        <v>20.098042038440987</v>
      </c>
      <c r="N6468" s="64">
        <f t="shared" si="1756"/>
        <v>77.96430157086229</v>
      </c>
      <c r="O6468" s="121"/>
      <c r="P6468" s="177">
        <v>0</v>
      </c>
      <c r="Q6468" s="177">
        <v>0</v>
      </c>
      <c r="R6468" s="177">
        <v>0</v>
      </c>
      <c r="S6468" s="177">
        <v>0</v>
      </c>
      <c r="T6468" s="177">
        <v>0</v>
      </c>
      <c r="U6468" s="177">
        <v>0</v>
      </c>
      <c r="V6468" s="177">
        <v>0</v>
      </c>
      <c r="W6468" s="177">
        <v>0</v>
      </c>
      <c r="X6468" s="177">
        <v>0</v>
      </c>
      <c r="Y6468" s="177">
        <v>0</v>
      </c>
      <c r="Z6468" s="177">
        <v>0</v>
      </c>
      <c r="AA6468" s="177">
        <v>29.934300838848902</v>
      </c>
      <c r="AB6468" s="177">
        <v>28.232782138859392</v>
      </c>
      <c r="AC6468" s="177">
        <v>19.797218593153993</v>
      </c>
      <c r="AD6468" s="177">
        <v>0</v>
      </c>
      <c r="AE6468" s="177">
        <v>0</v>
      </c>
      <c r="AF6468" s="177">
        <v>20.098042038440987</v>
      </c>
      <c r="AG6468" s="177">
        <v>0</v>
      </c>
      <c r="AH6468" s="177">
        <v>0</v>
      </c>
      <c r="AI6468" s="177">
        <v>0</v>
      </c>
      <c r="AJ6468" s="177">
        <v>0</v>
      </c>
    </row>
    <row r="6469" spans="1:36" hidden="1" outlineLevel="1" x14ac:dyDescent="0.25">
      <c r="A6469" s="190">
        <f t="shared" si="1744"/>
        <v>2038</v>
      </c>
      <c r="B6469" s="55">
        <f t="shared" si="1745"/>
        <v>5</v>
      </c>
      <c r="C6469" s="55">
        <f t="shared" si="1746"/>
        <v>22</v>
      </c>
      <c r="D6469" s="55">
        <f t="shared" si="1741"/>
        <v>269</v>
      </c>
      <c r="F6469" s="63">
        <f t="shared" si="1751"/>
        <v>50526.916666666613</v>
      </c>
      <c r="G6469" s="64">
        <f t="shared" si="1742"/>
        <v>100.43858149324404</v>
      </c>
      <c r="H6469" s="64">
        <f t="shared" si="1756"/>
        <v>0</v>
      </c>
      <c r="I6469" s="64">
        <f t="shared" si="1756"/>
        <v>0</v>
      </c>
      <c r="J6469" s="64">
        <f t="shared" si="1756"/>
        <v>0</v>
      </c>
      <c r="K6469" s="64">
        <f t="shared" si="1756"/>
        <v>0</v>
      </c>
      <c r="L6469" s="64">
        <f t="shared" si="1756"/>
        <v>0</v>
      </c>
      <c r="M6469" s="64">
        <f t="shared" si="1756"/>
        <v>22.534168346130798</v>
      </c>
      <c r="N6469" s="64">
        <f t="shared" si="1756"/>
        <v>77.904413147113246</v>
      </c>
      <c r="O6469" s="121"/>
      <c r="P6469" s="177">
        <v>0</v>
      </c>
      <c r="Q6469" s="177">
        <v>0</v>
      </c>
      <c r="R6469" s="177">
        <v>0</v>
      </c>
      <c r="S6469" s="177">
        <v>0</v>
      </c>
      <c r="T6469" s="177">
        <v>0</v>
      </c>
      <c r="U6469" s="177">
        <v>0</v>
      </c>
      <c r="V6469" s="177">
        <v>0</v>
      </c>
      <c r="W6469" s="177">
        <v>0</v>
      </c>
      <c r="X6469" s="177">
        <v>0</v>
      </c>
      <c r="Y6469" s="177">
        <v>0</v>
      </c>
      <c r="Z6469" s="177">
        <v>0</v>
      </c>
      <c r="AA6469" s="177">
        <v>29.232063655214038</v>
      </c>
      <c r="AB6469" s="177">
        <v>28.022719186674834</v>
      </c>
      <c r="AC6469" s="177">
        <v>20.649630305224381</v>
      </c>
      <c r="AD6469" s="177">
        <v>0</v>
      </c>
      <c r="AE6469" s="177">
        <v>0</v>
      </c>
      <c r="AF6469" s="177">
        <v>22.534168346130798</v>
      </c>
      <c r="AG6469" s="177">
        <v>0</v>
      </c>
      <c r="AH6469" s="177">
        <v>0</v>
      </c>
      <c r="AI6469" s="177">
        <v>0</v>
      </c>
      <c r="AJ6469" s="177">
        <v>0</v>
      </c>
    </row>
    <row r="6470" spans="1:36" hidden="1" outlineLevel="1" x14ac:dyDescent="0.25">
      <c r="A6470" s="190">
        <f t="shared" si="1744"/>
        <v>2038</v>
      </c>
      <c r="B6470" s="55">
        <f t="shared" si="1745"/>
        <v>5</v>
      </c>
      <c r="C6470" s="55">
        <f t="shared" si="1746"/>
        <v>23</v>
      </c>
      <c r="D6470" s="55">
        <f t="shared" si="1741"/>
        <v>269</v>
      </c>
      <c r="F6470" s="63">
        <f t="shared" si="1751"/>
        <v>50526.958333333278</v>
      </c>
      <c r="G6470" s="64">
        <f t="shared" si="1742"/>
        <v>103.66959461462916</v>
      </c>
      <c r="H6470" s="64">
        <f t="shared" si="1756"/>
        <v>0</v>
      </c>
      <c r="I6470" s="64">
        <f t="shared" si="1756"/>
        <v>0</v>
      </c>
      <c r="J6470" s="64">
        <f t="shared" si="1756"/>
        <v>0</v>
      </c>
      <c r="K6470" s="64">
        <f t="shared" si="1756"/>
        <v>0</v>
      </c>
      <c r="L6470" s="64">
        <f t="shared" si="1756"/>
        <v>0</v>
      </c>
      <c r="M6470" s="64">
        <f t="shared" si="1756"/>
        <v>23.955242025616531</v>
      </c>
      <c r="N6470" s="64">
        <f t="shared" si="1756"/>
        <v>79.714352589012634</v>
      </c>
      <c r="O6470" s="121"/>
      <c r="P6470" s="177">
        <v>0</v>
      </c>
      <c r="Q6470" s="177">
        <v>0</v>
      </c>
      <c r="R6470" s="177">
        <v>0</v>
      </c>
      <c r="S6470" s="177">
        <v>0</v>
      </c>
      <c r="T6470" s="177">
        <v>0</v>
      </c>
      <c r="U6470" s="177">
        <v>0</v>
      </c>
      <c r="V6470" s="177">
        <v>0</v>
      </c>
      <c r="W6470" s="177">
        <v>0</v>
      </c>
      <c r="X6470" s="177">
        <v>0</v>
      </c>
      <c r="Y6470" s="177">
        <v>0</v>
      </c>
      <c r="Z6470" s="177">
        <v>0</v>
      </c>
      <c r="AA6470" s="177">
        <v>30.243527069229366</v>
      </c>
      <c r="AB6470" s="177">
        <v>26.545023240014956</v>
      </c>
      <c r="AC6470" s="177">
        <v>22.92580227976832</v>
      </c>
      <c r="AD6470" s="177">
        <v>0</v>
      </c>
      <c r="AE6470" s="177">
        <v>0</v>
      </c>
      <c r="AF6470" s="177">
        <v>23.955242025616531</v>
      </c>
      <c r="AG6470" s="177">
        <v>0</v>
      </c>
      <c r="AH6470" s="177">
        <v>0</v>
      </c>
      <c r="AI6470" s="177">
        <v>0</v>
      </c>
      <c r="AJ6470" s="177">
        <v>0</v>
      </c>
    </row>
    <row r="6471" spans="1:36" hidden="1" outlineLevel="1" x14ac:dyDescent="0.25">
      <c r="A6471" s="190">
        <f t="shared" si="1744"/>
        <v>2038</v>
      </c>
      <c r="B6471" s="55">
        <f t="shared" si="1745"/>
        <v>6</v>
      </c>
      <c r="C6471" s="55">
        <f t="shared" si="1746"/>
        <v>0</v>
      </c>
      <c r="D6471" s="55">
        <f t="shared" si="1741"/>
        <v>270</v>
      </c>
      <c r="F6471" s="63">
        <f t="shared" ref="F6471" si="1757">EDATE(F6447,1)</f>
        <v>50557</v>
      </c>
      <c r="G6471" s="64">
        <f t="shared" si="1742"/>
        <v>93.578743042702897</v>
      </c>
      <c r="H6471" s="64">
        <f t="shared" si="1756"/>
        <v>0</v>
      </c>
      <c r="I6471" s="64">
        <f t="shared" si="1756"/>
        <v>0</v>
      </c>
      <c r="J6471" s="64">
        <f t="shared" si="1756"/>
        <v>0</v>
      </c>
      <c r="K6471" s="64">
        <f t="shared" si="1756"/>
        <v>0</v>
      </c>
      <c r="L6471" s="64">
        <f t="shared" si="1756"/>
        <v>0</v>
      </c>
      <c r="M6471" s="64">
        <f t="shared" si="1756"/>
        <v>26.946444448059577</v>
      </c>
      <c r="N6471" s="64">
        <f t="shared" si="1756"/>
        <v>66.632298594643316</v>
      </c>
      <c r="O6471" s="121"/>
      <c r="P6471" s="177">
        <v>0</v>
      </c>
      <c r="Q6471" s="177">
        <v>0</v>
      </c>
      <c r="R6471" s="177">
        <v>0</v>
      </c>
      <c r="S6471" s="177">
        <v>0</v>
      </c>
      <c r="T6471" s="177">
        <v>0</v>
      </c>
      <c r="U6471" s="177">
        <v>0</v>
      </c>
      <c r="V6471" s="177">
        <v>0</v>
      </c>
      <c r="W6471" s="177">
        <v>0</v>
      </c>
      <c r="X6471" s="177">
        <v>0</v>
      </c>
      <c r="Y6471" s="177">
        <v>0</v>
      </c>
      <c r="Z6471" s="177">
        <v>0</v>
      </c>
      <c r="AA6471" s="177">
        <v>28.747435569162121</v>
      </c>
      <c r="AB6471" s="177">
        <v>19.443919598386422</v>
      </c>
      <c r="AC6471" s="177">
        <v>18.440943427094773</v>
      </c>
      <c r="AD6471" s="177">
        <v>0</v>
      </c>
      <c r="AE6471" s="177">
        <v>0</v>
      </c>
      <c r="AF6471" s="177">
        <v>26.946444448059577</v>
      </c>
      <c r="AG6471" s="177">
        <v>0</v>
      </c>
      <c r="AH6471" s="177">
        <v>0</v>
      </c>
      <c r="AI6471" s="177">
        <v>0</v>
      </c>
      <c r="AJ6471" s="177">
        <v>0</v>
      </c>
    </row>
    <row r="6472" spans="1:36" hidden="1" outlineLevel="1" x14ac:dyDescent="0.25">
      <c r="A6472" s="190">
        <f t="shared" si="1744"/>
        <v>2038</v>
      </c>
      <c r="B6472" s="55">
        <f t="shared" si="1745"/>
        <v>6</v>
      </c>
      <c r="C6472" s="55">
        <f t="shared" si="1746"/>
        <v>1</v>
      </c>
      <c r="D6472" s="55">
        <f t="shared" si="1741"/>
        <v>270</v>
      </c>
      <c r="F6472" s="63">
        <f t="shared" ref="F6472" si="1758">F6471+1/24</f>
        <v>50557.041666666664</v>
      </c>
      <c r="G6472" s="64">
        <f t="shared" si="1742"/>
        <v>97.393658877377561</v>
      </c>
      <c r="H6472" s="64">
        <f t="shared" si="1756"/>
        <v>0</v>
      </c>
      <c r="I6472" s="64">
        <f t="shared" si="1756"/>
        <v>0</v>
      </c>
      <c r="J6472" s="64">
        <f t="shared" si="1756"/>
        <v>0</v>
      </c>
      <c r="K6472" s="64">
        <f t="shared" si="1756"/>
        <v>0</v>
      </c>
      <c r="L6472" s="64">
        <f t="shared" si="1756"/>
        <v>0</v>
      </c>
      <c r="M6472" s="64">
        <f t="shared" si="1756"/>
        <v>27.760263240115069</v>
      </c>
      <c r="N6472" s="64">
        <f t="shared" si="1756"/>
        <v>69.633395637262495</v>
      </c>
      <c r="O6472" s="121"/>
      <c r="P6472" s="177">
        <v>0</v>
      </c>
      <c r="Q6472" s="177">
        <v>0</v>
      </c>
      <c r="R6472" s="177">
        <v>0</v>
      </c>
      <c r="S6472" s="177">
        <v>0</v>
      </c>
      <c r="T6472" s="177">
        <v>0</v>
      </c>
      <c r="U6472" s="177">
        <v>0</v>
      </c>
      <c r="V6472" s="177">
        <v>0</v>
      </c>
      <c r="W6472" s="177">
        <v>0</v>
      </c>
      <c r="X6472" s="177">
        <v>0</v>
      </c>
      <c r="Y6472" s="177">
        <v>0</v>
      </c>
      <c r="Z6472" s="177">
        <v>0</v>
      </c>
      <c r="AA6472" s="177">
        <v>28.669373099584202</v>
      </c>
      <c r="AB6472" s="177">
        <v>20.771805403016181</v>
      </c>
      <c r="AC6472" s="177">
        <v>20.192217134662116</v>
      </c>
      <c r="AD6472" s="177">
        <v>0</v>
      </c>
      <c r="AE6472" s="177">
        <v>0</v>
      </c>
      <c r="AF6472" s="177">
        <v>27.760263240115069</v>
      </c>
      <c r="AG6472" s="177">
        <v>0</v>
      </c>
      <c r="AH6472" s="177">
        <v>0</v>
      </c>
      <c r="AI6472" s="177">
        <v>0</v>
      </c>
      <c r="AJ6472" s="177">
        <v>0</v>
      </c>
    </row>
    <row r="6473" spans="1:36" hidden="1" outlineLevel="1" x14ac:dyDescent="0.25">
      <c r="A6473" s="190">
        <f t="shared" si="1744"/>
        <v>2038</v>
      </c>
      <c r="B6473" s="55">
        <f t="shared" si="1745"/>
        <v>6</v>
      </c>
      <c r="C6473" s="55">
        <f t="shared" si="1746"/>
        <v>2</v>
      </c>
      <c r="D6473" s="55">
        <f t="shared" si="1741"/>
        <v>270</v>
      </c>
      <c r="F6473" s="63">
        <f t="shared" si="1751"/>
        <v>50557.083333333328</v>
      </c>
      <c r="G6473" s="64">
        <f t="shared" si="1742"/>
        <v>94.467756044259858</v>
      </c>
      <c r="H6473" s="64">
        <f t="shared" si="1756"/>
        <v>0</v>
      </c>
      <c r="I6473" s="64">
        <f t="shared" si="1756"/>
        <v>0</v>
      </c>
      <c r="J6473" s="64">
        <f t="shared" si="1756"/>
        <v>0</v>
      </c>
      <c r="K6473" s="64">
        <f t="shared" si="1756"/>
        <v>0</v>
      </c>
      <c r="L6473" s="64">
        <f t="shared" si="1756"/>
        <v>0</v>
      </c>
      <c r="M6473" s="64">
        <f t="shared" si="1756"/>
        <v>26.584747207146023</v>
      </c>
      <c r="N6473" s="64">
        <f t="shared" si="1756"/>
        <v>67.883008837113834</v>
      </c>
      <c r="O6473" s="121"/>
      <c r="P6473" s="177">
        <v>0</v>
      </c>
      <c r="Q6473" s="177">
        <v>0</v>
      </c>
      <c r="R6473" s="177">
        <v>0</v>
      </c>
      <c r="S6473" s="177">
        <v>0</v>
      </c>
      <c r="T6473" s="177">
        <v>0</v>
      </c>
      <c r="U6473" s="177">
        <v>0</v>
      </c>
      <c r="V6473" s="177">
        <v>0</v>
      </c>
      <c r="W6473" s="177">
        <v>0</v>
      </c>
      <c r="X6473" s="177">
        <v>0</v>
      </c>
      <c r="Y6473" s="177">
        <v>0</v>
      </c>
      <c r="Z6473" s="177">
        <v>0</v>
      </c>
      <c r="AA6473" s="177">
        <v>26.783912224047299</v>
      </c>
      <c r="AB6473" s="177">
        <v>22.13286276661826</v>
      </c>
      <c r="AC6473" s="177">
        <v>18.966233846448276</v>
      </c>
      <c r="AD6473" s="177">
        <v>0</v>
      </c>
      <c r="AE6473" s="177">
        <v>0</v>
      </c>
      <c r="AF6473" s="177">
        <v>26.584747207146023</v>
      </c>
      <c r="AG6473" s="177">
        <v>0</v>
      </c>
      <c r="AH6473" s="177">
        <v>0</v>
      </c>
      <c r="AI6473" s="177">
        <v>0</v>
      </c>
      <c r="AJ6473" s="177">
        <v>0</v>
      </c>
    </row>
    <row r="6474" spans="1:36" hidden="1" outlineLevel="1" x14ac:dyDescent="0.25">
      <c r="A6474" s="190">
        <f t="shared" si="1744"/>
        <v>2038</v>
      </c>
      <c r="B6474" s="55">
        <f t="shared" si="1745"/>
        <v>6</v>
      </c>
      <c r="C6474" s="55">
        <f t="shared" si="1746"/>
        <v>3</v>
      </c>
      <c r="D6474" s="55">
        <f t="shared" si="1741"/>
        <v>270</v>
      </c>
      <c r="F6474" s="63">
        <f t="shared" si="1751"/>
        <v>50557.124999999993</v>
      </c>
      <c r="G6474" s="64">
        <f t="shared" si="1742"/>
        <v>96.113035604460123</v>
      </c>
      <c r="H6474" s="64">
        <f t="shared" si="1756"/>
        <v>0</v>
      </c>
      <c r="I6474" s="64">
        <f t="shared" si="1756"/>
        <v>0</v>
      </c>
      <c r="J6474" s="64">
        <f t="shared" si="1756"/>
        <v>0</v>
      </c>
      <c r="K6474" s="64">
        <f t="shared" si="1756"/>
        <v>0</v>
      </c>
      <c r="L6474" s="64">
        <f t="shared" si="1756"/>
        <v>0</v>
      </c>
      <c r="M6474" s="64">
        <f t="shared" si="1756"/>
        <v>26.132625656004087</v>
      </c>
      <c r="N6474" s="64">
        <f t="shared" si="1756"/>
        <v>69.980409948456042</v>
      </c>
      <c r="O6474" s="121"/>
      <c r="P6474" s="177">
        <v>0</v>
      </c>
      <c r="Q6474" s="177">
        <v>0</v>
      </c>
      <c r="R6474" s="177">
        <v>0</v>
      </c>
      <c r="S6474" s="177">
        <v>0</v>
      </c>
      <c r="T6474" s="177">
        <v>0</v>
      </c>
      <c r="U6474" s="177">
        <v>0</v>
      </c>
      <c r="V6474" s="177">
        <v>0</v>
      </c>
      <c r="W6474" s="177">
        <v>0</v>
      </c>
      <c r="X6474" s="177">
        <v>0</v>
      </c>
      <c r="Y6474" s="177">
        <v>0</v>
      </c>
      <c r="Z6474" s="177">
        <v>0</v>
      </c>
      <c r="AA6474" s="177">
        <v>25.322036761104716</v>
      </c>
      <c r="AB6474" s="177">
        <v>24.411689985171485</v>
      </c>
      <c r="AC6474" s="177">
        <v>20.246683202179835</v>
      </c>
      <c r="AD6474" s="177">
        <v>0</v>
      </c>
      <c r="AE6474" s="177">
        <v>0</v>
      </c>
      <c r="AF6474" s="177">
        <v>26.132625656004087</v>
      </c>
      <c r="AG6474" s="177">
        <v>0</v>
      </c>
      <c r="AH6474" s="177">
        <v>0</v>
      </c>
      <c r="AI6474" s="177">
        <v>0</v>
      </c>
      <c r="AJ6474" s="177">
        <v>0</v>
      </c>
    </row>
    <row r="6475" spans="1:36" hidden="1" outlineLevel="1" x14ac:dyDescent="0.25">
      <c r="A6475" s="190">
        <f t="shared" si="1744"/>
        <v>2038</v>
      </c>
      <c r="B6475" s="55">
        <f t="shared" si="1745"/>
        <v>6</v>
      </c>
      <c r="C6475" s="55">
        <f t="shared" si="1746"/>
        <v>4</v>
      </c>
      <c r="D6475" s="55">
        <f t="shared" si="1741"/>
        <v>270</v>
      </c>
      <c r="F6475" s="63">
        <f t="shared" si="1751"/>
        <v>50557.166666666657</v>
      </c>
      <c r="G6475" s="64">
        <f t="shared" si="1742"/>
        <v>90.426133185434253</v>
      </c>
      <c r="H6475" s="64">
        <f t="shared" ref="H6475:N6484" si="1759">SUMIF($P$6:$AK$6,H$6,$P6475:$AK6475)</f>
        <v>0</v>
      </c>
      <c r="I6475" s="64">
        <f t="shared" si="1759"/>
        <v>0</v>
      </c>
      <c r="J6475" s="64">
        <f t="shared" si="1759"/>
        <v>0</v>
      </c>
      <c r="K6475" s="64">
        <f t="shared" si="1759"/>
        <v>0</v>
      </c>
      <c r="L6475" s="64">
        <f t="shared" si="1759"/>
        <v>0</v>
      </c>
      <c r="M6475" s="64">
        <f t="shared" si="1759"/>
        <v>25.137958243491816</v>
      </c>
      <c r="N6475" s="64">
        <f t="shared" si="1759"/>
        <v>65.28817494194243</v>
      </c>
      <c r="O6475" s="121"/>
      <c r="P6475" s="177">
        <v>0</v>
      </c>
      <c r="Q6475" s="177">
        <v>0</v>
      </c>
      <c r="R6475" s="177">
        <v>0</v>
      </c>
      <c r="S6475" s="177">
        <v>0</v>
      </c>
      <c r="T6475" s="177">
        <v>0</v>
      </c>
      <c r="U6475" s="177">
        <v>0</v>
      </c>
      <c r="V6475" s="177">
        <v>0</v>
      </c>
      <c r="W6475" s="177">
        <v>0</v>
      </c>
      <c r="X6475" s="177">
        <v>0</v>
      </c>
      <c r="Y6475" s="177">
        <v>0</v>
      </c>
      <c r="Z6475" s="177">
        <v>0</v>
      </c>
      <c r="AA6475" s="177">
        <v>23.419039335797361</v>
      </c>
      <c r="AB6475" s="177">
        <v>22.035337696749771</v>
      </c>
      <c r="AC6475" s="177">
        <v>19.833797909395297</v>
      </c>
      <c r="AD6475" s="177">
        <v>0</v>
      </c>
      <c r="AE6475" s="177">
        <v>0</v>
      </c>
      <c r="AF6475" s="177">
        <v>25.137958243491816</v>
      </c>
      <c r="AG6475" s="177">
        <v>0</v>
      </c>
      <c r="AH6475" s="177">
        <v>0</v>
      </c>
      <c r="AI6475" s="177">
        <v>0</v>
      </c>
      <c r="AJ6475" s="177">
        <v>0</v>
      </c>
    </row>
    <row r="6476" spans="1:36" hidden="1" outlineLevel="1" x14ac:dyDescent="0.25">
      <c r="A6476" s="190">
        <f t="shared" si="1744"/>
        <v>2038</v>
      </c>
      <c r="B6476" s="55">
        <f t="shared" si="1745"/>
        <v>6</v>
      </c>
      <c r="C6476" s="55">
        <f t="shared" si="1746"/>
        <v>5</v>
      </c>
      <c r="D6476" s="55">
        <f t="shared" si="1741"/>
        <v>270</v>
      </c>
      <c r="F6476" s="63">
        <f t="shared" si="1751"/>
        <v>50557.208333333321</v>
      </c>
      <c r="G6476" s="64">
        <f t="shared" si="1742"/>
        <v>86.85914335500604</v>
      </c>
      <c r="H6476" s="64">
        <f t="shared" si="1759"/>
        <v>0</v>
      </c>
      <c r="I6476" s="64">
        <f t="shared" si="1759"/>
        <v>0</v>
      </c>
      <c r="J6476" s="64">
        <f t="shared" si="1759"/>
        <v>0</v>
      </c>
      <c r="K6476" s="64">
        <f t="shared" si="1759"/>
        <v>0</v>
      </c>
      <c r="L6476" s="64">
        <f t="shared" si="1759"/>
        <v>0</v>
      </c>
      <c r="M6476" s="64">
        <f t="shared" si="1759"/>
        <v>23.962442210522777</v>
      </c>
      <c r="N6476" s="64">
        <f t="shared" si="1759"/>
        <v>62.896701144483266</v>
      </c>
      <c r="O6476" s="121"/>
      <c r="P6476" s="177">
        <v>0</v>
      </c>
      <c r="Q6476" s="177">
        <v>0</v>
      </c>
      <c r="R6476" s="177">
        <v>0</v>
      </c>
      <c r="S6476" s="177">
        <v>0</v>
      </c>
      <c r="T6476" s="177">
        <v>0</v>
      </c>
      <c r="U6476" s="177">
        <v>0</v>
      </c>
      <c r="V6476" s="177">
        <v>0</v>
      </c>
      <c r="W6476" s="177">
        <v>0</v>
      </c>
      <c r="X6476" s="177">
        <v>0</v>
      </c>
      <c r="Y6476" s="177">
        <v>0</v>
      </c>
      <c r="Z6476" s="177">
        <v>0</v>
      </c>
      <c r="AA6476" s="177">
        <v>23.572574402127429</v>
      </c>
      <c r="AB6476" s="177">
        <v>20.341157037581226</v>
      </c>
      <c r="AC6476" s="177">
        <v>18.982969704774611</v>
      </c>
      <c r="AD6476" s="177">
        <v>0</v>
      </c>
      <c r="AE6476" s="177">
        <v>0</v>
      </c>
      <c r="AF6476" s="177">
        <v>23.962442210522777</v>
      </c>
      <c r="AG6476" s="177">
        <v>0</v>
      </c>
      <c r="AH6476" s="177">
        <v>0</v>
      </c>
      <c r="AI6476" s="177">
        <v>0</v>
      </c>
      <c r="AJ6476" s="177">
        <v>0</v>
      </c>
    </row>
    <row r="6477" spans="1:36" hidden="1" outlineLevel="1" x14ac:dyDescent="0.25">
      <c r="A6477" s="190">
        <f t="shared" si="1744"/>
        <v>2038</v>
      </c>
      <c r="B6477" s="55">
        <f t="shared" si="1745"/>
        <v>6</v>
      </c>
      <c r="C6477" s="55">
        <f t="shared" si="1746"/>
        <v>6</v>
      </c>
      <c r="D6477" s="55">
        <f t="shared" si="1741"/>
        <v>270</v>
      </c>
      <c r="F6477" s="63">
        <f t="shared" si="1751"/>
        <v>50557.249999999985</v>
      </c>
      <c r="G6477" s="64">
        <f t="shared" si="1742"/>
        <v>86.617324662216816</v>
      </c>
      <c r="H6477" s="64">
        <f t="shared" si="1759"/>
        <v>0</v>
      </c>
      <c r="I6477" s="64">
        <f t="shared" si="1759"/>
        <v>0</v>
      </c>
      <c r="J6477" s="64">
        <f t="shared" si="1759"/>
        <v>0</v>
      </c>
      <c r="K6477" s="64">
        <f t="shared" si="1759"/>
        <v>0</v>
      </c>
      <c r="L6477" s="64">
        <f t="shared" si="1759"/>
        <v>0</v>
      </c>
      <c r="M6477" s="64">
        <f t="shared" si="1759"/>
        <v>22.063531695726635</v>
      </c>
      <c r="N6477" s="64">
        <f t="shared" si="1759"/>
        <v>64.553792966490178</v>
      </c>
      <c r="O6477" s="121"/>
      <c r="P6477" s="177">
        <v>0</v>
      </c>
      <c r="Q6477" s="177">
        <v>0</v>
      </c>
      <c r="R6477" s="177">
        <v>0</v>
      </c>
      <c r="S6477" s="177">
        <v>0</v>
      </c>
      <c r="T6477" s="177">
        <v>0</v>
      </c>
      <c r="U6477" s="177">
        <v>0</v>
      </c>
      <c r="V6477" s="177">
        <v>0</v>
      </c>
      <c r="W6477" s="177">
        <v>0</v>
      </c>
      <c r="X6477" s="177">
        <v>0</v>
      </c>
      <c r="Y6477" s="177">
        <v>0</v>
      </c>
      <c r="Z6477" s="177">
        <v>0</v>
      </c>
      <c r="AA6477" s="177">
        <v>25.018809236478539</v>
      </c>
      <c r="AB6477" s="177">
        <v>20.355855368927173</v>
      </c>
      <c r="AC6477" s="177">
        <v>19.179128361084462</v>
      </c>
      <c r="AD6477" s="177">
        <v>0</v>
      </c>
      <c r="AE6477" s="177">
        <v>0</v>
      </c>
      <c r="AF6477" s="177">
        <v>22.063531695726635</v>
      </c>
      <c r="AG6477" s="177">
        <v>0</v>
      </c>
      <c r="AH6477" s="177">
        <v>0</v>
      </c>
      <c r="AI6477" s="177">
        <v>0</v>
      </c>
      <c r="AJ6477" s="177">
        <v>0</v>
      </c>
    </row>
    <row r="6478" spans="1:36" hidden="1" outlineLevel="1" x14ac:dyDescent="0.25">
      <c r="A6478" s="190">
        <f t="shared" si="1744"/>
        <v>2038</v>
      </c>
      <c r="B6478" s="55">
        <f t="shared" si="1745"/>
        <v>6</v>
      </c>
      <c r="C6478" s="55">
        <f t="shared" si="1746"/>
        <v>7</v>
      </c>
      <c r="D6478" s="55">
        <f t="shared" si="1741"/>
        <v>270</v>
      </c>
      <c r="F6478" s="63">
        <f t="shared" si="1751"/>
        <v>50557.29166666665</v>
      </c>
      <c r="G6478" s="64">
        <f t="shared" si="1742"/>
        <v>83.721082929293303</v>
      </c>
      <c r="H6478" s="64">
        <f t="shared" si="1759"/>
        <v>0</v>
      </c>
      <c r="I6478" s="64">
        <f t="shared" si="1759"/>
        <v>0</v>
      </c>
      <c r="J6478" s="64">
        <f t="shared" si="1759"/>
        <v>0</v>
      </c>
      <c r="K6478" s="64">
        <f t="shared" si="1759"/>
        <v>0</v>
      </c>
      <c r="L6478" s="64">
        <f t="shared" si="1759"/>
        <v>0</v>
      </c>
      <c r="M6478" s="64">
        <f t="shared" si="1759"/>
        <v>17.542316184307239</v>
      </c>
      <c r="N6478" s="64">
        <f t="shared" si="1759"/>
        <v>66.178766744986063</v>
      </c>
      <c r="O6478" s="121"/>
      <c r="P6478" s="177">
        <v>0</v>
      </c>
      <c r="Q6478" s="177">
        <v>0</v>
      </c>
      <c r="R6478" s="177">
        <v>0</v>
      </c>
      <c r="S6478" s="177">
        <v>0</v>
      </c>
      <c r="T6478" s="177">
        <v>0</v>
      </c>
      <c r="U6478" s="177">
        <v>0</v>
      </c>
      <c r="V6478" s="177">
        <v>0</v>
      </c>
      <c r="W6478" s="177">
        <v>0</v>
      </c>
      <c r="X6478" s="177">
        <v>0</v>
      </c>
      <c r="Y6478" s="177">
        <v>0</v>
      </c>
      <c r="Z6478" s="177">
        <v>0</v>
      </c>
      <c r="AA6478" s="177">
        <v>23.600120029506968</v>
      </c>
      <c r="AB6478" s="177">
        <v>22.833762591991228</v>
      </c>
      <c r="AC6478" s="177">
        <v>19.744884123487864</v>
      </c>
      <c r="AD6478" s="177">
        <v>0</v>
      </c>
      <c r="AE6478" s="177">
        <v>0</v>
      </c>
      <c r="AF6478" s="177">
        <v>17.542316184307239</v>
      </c>
      <c r="AG6478" s="177">
        <v>0</v>
      </c>
      <c r="AH6478" s="177">
        <v>0</v>
      </c>
      <c r="AI6478" s="177">
        <v>0</v>
      </c>
      <c r="AJ6478" s="177">
        <v>0</v>
      </c>
    </row>
    <row r="6479" spans="1:36" hidden="1" outlineLevel="1" x14ac:dyDescent="0.25">
      <c r="A6479" s="190">
        <f t="shared" si="1744"/>
        <v>2038</v>
      </c>
      <c r="B6479" s="55">
        <f t="shared" si="1745"/>
        <v>6</v>
      </c>
      <c r="C6479" s="55">
        <f t="shared" si="1746"/>
        <v>8</v>
      </c>
      <c r="D6479" s="55">
        <f t="shared" ref="D6479:D6542" si="1760">MATCH(DATE(YEAR(F6479),B6479,1),$F$7505:$F$7816,0)</f>
        <v>270</v>
      </c>
      <c r="F6479" s="63">
        <f t="shared" si="1751"/>
        <v>50557.333333333314</v>
      </c>
      <c r="G6479" s="64">
        <f t="shared" ref="G6479:G6542" si="1761">SUM(H6479:N6479)</f>
        <v>79.085958932048825</v>
      </c>
      <c r="H6479" s="64">
        <f t="shared" si="1759"/>
        <v>0</v>
      </c>
      <c r="I6479" s="64">
        <f t="shared" si="1759"/>
        <v>0</v>
      </c>
      <c r="J6479" s="64">
        <f t="shared" si="1759"/>
        <v>0</v>
      </c>
      <c r="K6479" s="64">
        <f t="shared" si="1759"/>
        <v>0</v>
      </c>
      <c r="L6479" s="64">
        <f t="shared" si="1759"/>
        <v>0</v>
      </c>
      <c r="M6479" s="64">
        <f t="shared" si="1759"/>
        <v>15.824254289967875</v>
      </c>
      <c r="N6479" s="64">
        <f t="shared" si="1759"/>
        <v>63.26170464208095</v>
      </c>
      <c r="O6479" s="121"/>
      <c r="P6479" s="177">
        <v>0</v>
      </c>
      <c r="Q6479" s="177">
        <v>0</v>
      </c>
      <c r="R6479" s="177">
        <v>0</v>
      </c>
      <c r="S6479" s="177">
        <v>0</v>
      </c>
      <c r="T6479" s="177">
        <v>0</v>
      </c>
      <c r="U6479" s="177">
        <v>0</v>
      </c>
      <c r="V6479" s="177">
        <v>0</v>
      </c>
      <c r="W6479" s="177">
        <v>0</v>
      </c>
      <c r="X6479" s="177">
        <v>0</v>
      </c>
      <c r="Y6479" s="177">
        <v>0</v>
      </c>
      <c r="Z6479" s="177">
        <v>0</v>
      </c>
      <c r="AA6479" s="177">
        <v>21.06034341661082</v>
      </c>
      <c r="AB6479" s="177">
        <v>23.469959645379568</v>
      </c>
      <c r="AC6479" s="177">
        <v>18.731401580090562</v>
      </c>
      <c r="AD6479" s="177">
        <v>0</v>
      </c>
      <c r="AE6479" s="177">
        <v>0</v>
      </c>
      <c r="AF6479" s="177">
        <v>15.824254289967875</v>
      </c>
      <c r="AG6479" s="177">
        <v>0</v>
      </c>
      <c r="AH6479" s="177">
        <v>0</v>
      </c>
      <c r="AI6479" s="177">
        <v>0</v>
      </c>
      <c r="AJ6479" s="177">
        <v>0</v>
      </c>
    </row>
    <row r="6480" spans="1:36" hidden="1" outlineLevel="1" x14ac:dyDescent="0.25">
      <c r="A6480" s="190">
        <f t="shared" ref="A6480:A6543" si="1762">YEAR(F6480)</f>
        <v>2038</v>
      </c>
      <c r="B6480" s="55">
        <f t="shared" ref="B6480:B6543" si="1763">MONTH(F6480)</f>
        <v>6</v>
      </c>
      <c r="C6480" s="55">
        <f t="shared" ref="C6480:C6543" si="1764">HOUR(F6480)</f>
        <v>9</v>
      </c>
      <c r="D6480" s="55">
        <f t="shared" si="1760"/>
        <v>270</v>
      </c>
      <c r="F6480" s="63">
        <f t="shared" si="1751"/>
        <v>50557.374999999978</v>
      </c>
      <c r="G6480" s="64">
        <f t="shared" si="1761"/>
        <v>74.336604539776346</v>
      </c>
      <c r="H6480" s="64">
        <f t="shared" si="1759"/>
        <v>0</v>
      </c>
      <c r="I6480" s="64">
        <f t="shared" si="1759"/>
        <v>0</v>
      </c>
      <c r="J6480" s="64">
        <f t="shared" si="1759"/>
        <v>0</v>
      </c>
      <c r="K6480" s="64">
        <f t="shared" si="1759"/>
        <v>0</v>
      </c>
      <c r="L6480" s="64">
        <f t="shared" si="1759"/>
        <v>0</v>
      </c>
      <c r="M6480" s="64">
        <f t="shared" si="1759"/>
        <v>13.563646534258176</v>
      </c>
      <c r="N6480" s="64">
        <f t="shared" si="1759"/>
        <v>60.772958005518163</v>
      </c>
      <c r="O6480" s="121"/>
      <c r="P6480" s="177">
        <v>0</v>
      </c>
      <c r="Q6480" s="177">
        <v>0</v>
      </c>
      <c r="R6480" s="177">
        <v>0</v>
      </c>
      <c r="S6480" s="177">
        <v>0</v>
      </c>
      <c r="T6480" s="177">
        <v>0</v>
      </c>
      <c r="U6480" s="177">
        <v>0</v>
      </c>
      <c r="V6480" s="177">
        <v>0</v>
      </c>
      <c r="W6480" s="177">
        <v>0</v>
      </c>
      <c r="X6480" s="177">
        <v>0</v>
      </c>
      <c r="Y6480" s="177">
        <v>0</v>
      </c>
      <c r="Z6480" s="177">
        <v>0</v>
      </c>
      <c r="AA6480" s="177">
        <v>20.522009100772838</v>
      </c>
      <c r="AB6480" s="177">
        <v>22.489007029662268</v>
      </c>
      <c r="AC6480" s="177">
        <v>17.761941875083053</v>
      </c>
      <c r="AD6480" s="177">
        <v>0</v>
      </c>
      <c r="AE6480" s="177">
        <v>0</v>
      </c>
      <c r="AF6480" s="177">
        <v>13.563646534258176</v>
      </c>
      <c r="AG6480" s="177">
        <v>0</v>
      </c>
      <c r="AH6480" s="177">
        <v>0</v>
      </c>
      <c r="AI6480" s="177">
        <v>0</v>
      </c>
      <c r="AJ6480" s="177">
        <v>0</v>
      </c>
    </row>
    <row r="6481" spans="1:36" hidden="1" outlineLevel="1" x14ac:dyDescent="0.25">
      <c r="A6481" s="190">
        <f t="shared" si="1762"/>
        <v>2038</v>
      </c>
      <c r="B6481" s="55">
        <f t="shared" si="1763"/>
        <v>6</v>
      </c>
      <c r="C6481" s="55">
        <f t="shared" si="1764"/>
        <v>10</v>
      </c>
      <c r="D6481" s="55">
        <f t="shared" si="1760"/>
        <v>270</v>
      </c>
      <c r="F6481" s="63">
        <f t="shared" si="1751"/>
        <v>50557.416666666642</v>
      </c>
      <c r="G6481" s="64">
        <f t="shared" si="1761"/>
        <v>69.211964657362557</v>
      </c>
      <c r="H6481" s="64">
        <f t="shared" si="1759"/>
        <v>0</v>
      </c>
      <c r="I6481" s="64">
        <f t="shared" si="1759"/>
        <v>0</v>
      </c>
      <c r="J6481" s="64">
        <f t="shared" si="1759"/>
        <v>0</v>
      </c>
      <c r="K6481" s="64">
        <f t="shared" si="1759"/>
        <v>0</v>
      </c>
      <c r="L6481" s="64">
        <f t="shared" si="1759"/>
        <v>0</v>
      </c>
      <c r="M6481" s="64">
        <f t="shared" si="1759"/>
        <v>12.116857570603973</v>
      </c>
      <c r="N6481" s="64">
        <f t="shared" si="1759"/>
        <v>57.095107086758588</v>
      </c>
      <c r="O6481" s="121"/>
      <c r="P6481" s="177">
        <v>0</v>
      </c>
      <c r="Q6481" s="177">
        <v>0</v>
      </c>
      <c r="R6481" s="177">
        <v>0</v>
      </c>
      <c r="S6481" s="177">
        <v>0</v>
      </c>
      <c r="T6481" s="177">
        <v>0</v>
      </c>
      <c r="U6481" s="177">
        <v>0</v>
      </c>
      <c r="V6481" s="177">
        <v>0</v>
      </c>
      <c r="W6481" s="177">
        <v>0</v>
      </c>
      <c r="X6481" s="177">
        <v>0</v>
      </c>
      <c r="Y6481" s="177">
        <v>0</v>
      </c>
      <c r="Z6481" s="177">
        <v>0</v>
      </c>
      <c r="AA6481" s="177">
        <v>19.714601916563929</v>
      </c>
      <c r="AB6481" s="177">
        <v>21.028467880409885</v>
      </c>
      <c r="AC6481" s="177">
        <v>16.352037289784771</v>
      </c>
      <c r="AD6481" s="177">
        <v>0</v>
      </c>
      <c r="AE6481" s="177">
        <v>0</v>
      </c>
      <c r="AF6481" s="177">
        <v>12.116857570603973</v>
      </c>
      <c r="AG6481" s="177">
        <v>0</v>
      </c>
      <c r="AH6481" s="177">
        <v>0</v>
      </c>
      <c r="AI6481" s="177">
        <v>0</v>
      </c>
      <c r="AJ6481" s="177">
        <v>0</v>
      </c>
    </row>
    <row r="6482" spans="1:36" hidden="1" outlineLevel="1" x14ac:dyDescent="0.25">
      <c r="A6482" s="190">
        <f t="shared" si="1762"/>
        <v>2038</v>
      </c>
      <c r="B6482" s="55">
        <f t="shared" si="1763"/>
        <v>6</v>
      </c>
      <c r="C6482" s="55">
        <f t="shared" si="1764"/>
        <v>11</v>
      </c>
      <c r="D6482" s="55">
        <f t="shared" si="1760"/>
        <v>270</v>
      </c>
      <c r="F6482" s="63">
        <f t="shared" si="1751"/>
        <v>50557.458333333307</v>
      </c>
      <c r="G6482" s="64">
        <f t="shared" si="1761"/>
        <v>68.035735076276808</v>
      </c>
      <c r="H6482" s="64">
        <f t="shared" si="1759"/>
        <v>0</v>
      </c>
      <c r="I6482" s="64">
        <f t="shared" si="1759"/>
        <v>0</v>
      </c>
      <c r="J6482" s="64">
        <f t="shared" si="1759"/>
        <v>0</v>
      </c>
      <c r="K6482" s="64">
        <f t="shared" si="1759"/>
        <v>0</v>
      </c>
      <c r="L6482" s="64">
        <f t="shared" si="1759"/>
        <v>0</v>
      </c>
      <c r="M6482" s="64">
        <f t="shared" si="1759"/>
        <v>11.936008950147194</v>
      </c>
      <c r="N6482" s="64">
        <f t="shared" si="1759"/>
        <v>56.09972612612961</v>
      </c>
      <c r="O6482" s="121"/>
      <c r="P6482" s="177">
        <v>0</v>
      </c>
      <c r="Q6482" s="177">
        <v>0</v>
      </c>
      <c r="R6482" s="177">
        <v>0</v>
      </c>
      <c r="S6482" s="177">
        <v>0</v>
      </c>
      <c r="T6482" s="177">
        <v>0</v>
      </c>
      <c r="U6482" s="177">
        <v>0</v>
      </c>
      <c r="V6482" s="177">
        <v>0</v>
      </c>
      <c r="W6482" s="177">
        <v>0</v>
      </c>
      <c r="X6482" s="177">
        <v>0</v>
      </c>
      <c r="Y6482" s="177">
        <v>0</v>
      </c>
      <c r="Z6482" s="177">
        <v>0</v>
      </c>
      <c r="AA6482" s="177">
        <v>19.275604040774382</v>
      </c>
      <c r="AB6482" s="177">
        <v>19.951534817665259</v>
      </c>
      <c r="AC6482" s="177">
        <v>16.872587267689969</v>
      </c>
      <c r="AD6482" s="177">
        <v>0</v>
      </c>
      <c r="AE6482" s="177">
        <v>0</v>
      </c>
      <c r="AF6482" s="177">
        <v>11.936008950147194</v>
      </c>
      <c r="AG6482" s="177">
        <v>0</v>
      </c>
      <c r="AH6482" s="177">
        <v>0</v>
      </c>
      <c r="AI6482" s="177">
        <v>0</v>
      </c>
      <c r="AJ6482" s="177">
        <v>0</v>
      </c>
    </row>
    <row r="6483" spans="1:36" hidden="1" outlineLevel="1" x14ac:dyDescent="0.25">
      <c r="A6483" s="190">
        <f t="shared" si="1762"/>
        <v>2038</v>
      </c>
      <c r="B6483" s="55">
        <f t="shared" si="1763"/>
        <v>6</v>
      </c>
      <c r="C6483" s="55">
        <f t="shared" si="1764"/>
        <v>12</v>
      </c>
      <c r="D6483" s="55">
        <f t="shared" si="1760"/>
        <v>270</v>
      </c>
      <c r="F6483" s="63">
        <f t="shared" si="1751"/>
        <v>50557.499999999971</v>
      </c>
      <c r="G6483" s="64">
        <f t="shared" si="1761"/>
        <v>67.492944920793391</v>
      </c>
      <c r="H6483" s="64">
        <f t="shared" si="1759"/>
        <v>0</v>
      </c>
      <c r="I6483" s="64">
        <f t="shared" si="1759"/>
        <v>0</v>
      </c>
      <c r="J6483" s="64">
        <f t="shared" si="1759"/>
        <v>0</v>
      </c>
      <c r="K6483" s="64">
        <f t="shared" si="1759"/>
        <v>0</v>
      </c>
      <c r="L6483" s="64">
        <f t="shared" si="1759"/>
        <v>0</v>
      </c>
      <c r="M6483" s="64">
        <f t="shared" si="1759"/>
        <v>11.845584639918807</v>
      </c>
      <c r="N6483" s="64">
        <f t="shared" si="1759"/>
        <v>55.64736028087458</v>
      </c>
      <c r="O6483" s="121"/>
      <c r="P6483" s="177">
        <v>0</v>
      </c>
      <c r="Q6483" s="177">
        <v>0</v>
      </c>
      <c r="R6483" s="177">
        <v>0</v>
      </c>
      <c r="S6483" s="177">
        <v>0</v>
      </c>
      <c r="T6483" s="177">
        <v>0</v>
      </c>
      <c r="U6483" s="177">
        <v>0</v>
      </c>
      <c r="V6483" s="177">
        <v>0</v>
      </c>
      <c r="W6483" s="177">
        <v>0</v>
      </c>
      <c r="X6483" s="177">
        <v>0</v>
      </c>
      <c r="Y6483" s="177">
        <v>0</v>
      </c>
      <c r="Z6483" s="177">
        <v>0</v>
      </c>
      <c r="AA6483" s="177">
        <v>20.856252691264441</v>
      </c>
      <c r="AB6483" s="177">
        <v>16.807005337802757</v>
      </c>
      <c r="AC6483" s="177">
        <v>17.984102251807389</v>
      </c>
      <c r="AD6483" s="177">
        <v>0</v>
      </c>
      <c r="AE6483" s="177">
        <v>0</v>
      </c>
      <c r="AF6483" s="177">
        <v>11.845584639918807</v>
      </c>
      <c r="AG6483" s="177">
        <v>0</v>
      </c>
      <c r="AH6483" s="177">
        <v>0</v>
      </c>
      <c r="AI6483" s="177">
        <v>0</v>
      </c>
      <c r="AJ6483" s="177">
        <v>0</v>
      </c>
    </row>
    <row r="6484" spans="1:36" hidden="1" outlineLevel="1" x14ac:dyDescent="0.25">
      <c r="A6484" s="190">
        <f t="shared" si="1762"/>
        <v>2038</v>
      </c>
      <c r="B6484" s="55">
        <f t="shared" si="1763"/>
        <v>6</v>
      </c>
      <c r="C6484" s="55">
        <f t="shared" si="1764"/>
        <v>13</v>
      </c>
      <c r="D6484" s="55">
        <f t="shared" si="1760"/>
        <v>270</v>
      </c>
      <c r="F6484" s="63">
        <f t="shared" si="1751"/>
        <v>50557.541666666635</v>
      </c>
      <c r="G6484" s="64">
        <f t="shared" si="1761"/>
        <v>75.086179590337935</v>
      </c>
      <c r="H6484" s="64">
        <f t="shared" si="1759"/>
        <v>0</v>
      </c>
      <c r="I6484" s="64">
        <f t="shared" si="1759"/>
        <v>0</v>
      </c>
      <c r="J6484" s="64">
        <f t="shared" si="1759"/>
        <v>0</v>
      </c>
      <c r="K6484" s="64">
        <f t="shared" si="1759"/>
        <v>0</v>
      </c>
      <c r="L6484" s="64">
        <f t="shared" si="1759"/>
        <v>0</v>
      </c>
      <c r="M6484" s="64">
        <f t="shared" si="1759"/>
        <v>11.574311709233648</v>
      </c>
      <c r="N6484" s="64">
        <f t="shared" si="1759"/>
        <v>63.511867881104294</v>
      </c>
      <c r="O6484" s="121"/>
      <c r="P6484" s="177">
        <v>0</v>
      </c>
      <c r="Q6484" s="177">
        <v>0</v>
      </c>
      <c r="R6484" s="177">
        <v>0</v>
      </c>
      <c r="S6484" s="177">
        <v>0</v>
      </c>
      <c r="T6484" s="177">
        <v>0</v>
      </c>
      <c r="U6484" s="177">
        <v>0</v>
      </c>
      <c r="V6484" s="177">
        <v>0</v>
      </c>
      <c r="W6484" s="177">
        <v>0</v>
      </c>
      <c r="X6484" s="177">
        <v>0</v>
      </c>
      <c r="Y6484" s="177">
        <v>0</v>
      </c>
      <c r="Z6484" s="177">
        <v>0</v>
      </c>
      <c r="AA6484" s="177">
        <v>24.210193226879028</v>
      </c>
      <c r="AB6484" s="177">
        <v>18.511590146600934</v>
      </c>
      <c r="AC6484" s="177">
        <v>20.790084507624332</v>
      </c>
      <c r="AD6484" s="177">
        <v>0</v>
      </c>
      <c r="AE6484" s="177">
        <v>0</v>
      </c>
      <c r="AF6484" s="177">
        <v>11.574311709233648</v>
      </c>
      <c r="AG6484" s="177">
        <v>0</v>
      </c>
      <c r="AH6484" s="177">
        <v>0</v>
      </c>
      <c r="AI6484" s="177">
        <v>0</v>
      </c>
      <c r="AJ6484" s="177">
        <v>0</v>
      </c>
    </row>
    <row r="6485" spans="1:36" hidden="1" outlineLevel="1" x14ac:dyDescent="0.25">
      <c r="A6485" s="190">
        <f t="shared" si="1762"/>
        <v>2038</v>
      </c>
      <c r="B6485" s="55">
        <f t="shared" si="1763"/>
        <v>6</v>
      </c>
      <c r="C6485" s="55">
        <f t="shared" si="1764"/>
        <v>14</v>
      </c>
      <c r="D6485" s="55">
        <f t="shared" si="1760"/>
        <v>270</v>
      </c>
      <c r="F6485" s="63">
        <f t="shared" si="1751"/>
        <v>50557.583333333299</v>
      </c>
      <c r="G6485" s="64">
        <f t="shared" si="1761"/>
        <v>80.361882030513698</v>
      </c>
      <c r="H6485" s="64">
        <f t="shared" ref="H6485:N6494" si="1765">SUMIF($P$6:$AK$6,H$6,$P6485:$AK6485)</f>
        <v>0</v>
      </c>
      <c r="I6485" s="64">
        <f t="shared" si="1765"/>
        <v>0</v>
      </c>
      <c r="J6485" s="64">
        <f t="shared" si="1765"/>
        <v>0</v>
      </c>
      <c r="K6485" s="64">
        <f t="shared" si="1765"/>
        <v>0</v>
      </c>
      <c r="L6485" s="64">
        <f t="shared" si="1765"/>
        <v>0</v>
      </c>
      <c r="M6485" s="64">
        <f t="shared" si="1765"/>
        <v>12.207281880832358</v>
      </c>
      <c r="N6485" s="64">
        <f t="shared" si="1765"/>
        <v>68.154600149681343</v>
      </c>
      <c r="O6485" s="121"/>
      <c r="P6485" s="177">
        <v>0</v>
      </c>
      <c r="Q6485" s="177">
        <v>0</v>
      </c>
      <c r="R6485" s="177">
        <v>0</v>
      </c>
      <c r="S6485" s="177">
        <v>0</v>
      </c>
      <c r="T6485" s="177">
        <v>0</v>
      </c>
      <c r="U6485" s="177">
        <v>0</v>
      </c>
      <c r="V6485" s="177">
        <v>0</v>
      </c>
      <c r="W6485" s="177">
        <v>0</v>
      </c>
      <c r="X6485" s="177">
        <v>0</v>
      </c>
      <c r="Y6485" s="177">
        <v>0</v>
      </c>
      <c r="Z6485" s="177">
        <v>0</v>
      </c>
      <c r="AA6485" s="177">
        <v>25.356925078306681</v>
      </c>
      <c r="AB6485" s="177">
        <v>20.283973768782793</v>
      </c>
      <c r="AC6485" s="177">
        <v>22.513701302591866</v>
      </c>
      <c r="AD6485" s="177">
        <v>0</v>
      </c>
      <c r="AE6485" s="177">
        <v>0</v>
      </c>
      <c r="AF6485" s="177">
        <v>12.207281880832358</v>
      </c>
      <c r="AG6485" s="177">
        <v>0</v>
      </c>
      <c r="AH6485" s="177">
        <v>0</v>
      </c>
      <c r="AI6485" s="177">
        <v>0</v>
      </c>
      <c r="AJ6485" s="177">
        <v>0</v>
      </c>
    </row>
    <row r="6486" spans="1:36" hidden="1" outlineLevel="1" x14ac:dyDescent="0.25">
      <c r="A6486" s="190">
        <f t="shared" si="1762"/>
        <v>2038</v>
      </c>
      <c r="B6486" s="55">
        <f t="shared" si="1763"/>
        <v>6</v>
      </c>
      <c r="C6486" s="55">
        <f t="shared" si="1764"/>
        <v>15</v>
      </c>
      <c r="D6486" s="55">
        <f t="shared" si="1760"/>
        <v>270</v>
      </c>
      <c r="F6486" s="63">
        <f t="shared" si="1751"/>
        <v>50557.624999999964</v>
      </c>
      <c r="G6486" s="64">
        <f t="shared" si="1761"/>
        <v>86.829327700615252</v>
      </c>
      <c r="H6486" s="64">
        <f t="shared" si="1765"/>
        <v>0</v>
      </c>
      <c r="I6486" s="64">
        <f t="shared" si="1765"/>
        <v>0</v>
      </c>
      <c r="J6486" s="64">
        <f t="shared" si="1765"/>
        <v>0</v>
      </c>
      <c r="K6486" s="64">
        <f t="shared" si="1765"/>
        <v>0</v>
      </c>
      <c r="L6486" s="64">
        <f t="shared" si="1765"/>
        <v>0</v>
      </c>
      <c r="M6486" s="64">
        <f t="shared" si="1765"/>
        <v>12.659403431974297</v>
      </c>
      <c r="N6486" s="64">
        <f t="shared" si="1765"/>
        <v>74.169924268640955</v>
      </c>
      <c r="O6486" s="121"/>
      <c r="P6486" s="177">
        <v>0</v>
      </c>
      <c r="Q6486" s="177">
        <v>0</v>
      </c>
      <c r="R6486" s="177">
        <v>0</v>
      </c>
      <c r="S6486" s="177">
        <v>0</v>
      </c>
      <c r="T6486" s="177">
        <v>0</v>
      </c>
      <c r="U6486" s="177">
        <v>0</v>
      </c>
      <c r="V6486" s="177">
        <v>0</v>
      </c>
      <c r="W6486" s="177">
        <v>0</v>
      </c>
      <c r="X6486" s="177">
        <v>0</v>
      </c>
      <c r="Y6486" s="177">
        <v>0</v>
      </c>
      <c r="Z6486" s="177">
        <v>0</v>
      </c>
      <c r="AA6486" s="177">
        <v>29.218551539691468</v>
      </c>
      <c r="AB6486" s="177">
        <v>21.109770520660966</v>
      </c>
      <c r="AC6486" s="177">
        <v>23.841602208288517</v>
      </c>
      <c r="AD6486" s="177">
        <v>0</v>
      </c>
      <c r="AE6486" s="177">
        <v>0</v>
      </c>
      <c r="AF6486" s="177">
        <v>12.659403431974297</v>
      </c>
      <c r="AG6486" s="177">
        <v>0</v>
      </c>
      <c r="AH6486" s="177">
        <v>0</v>
      </c>
      <c r="AI6486" s="177">
        <v>0</v>
      </c>
      <c r="AJ6486" s="177">
        <v>0</v>
      </c>
    </row>
    <row r="6487" spans="1:36" hidden="1" outlineLevel="1" x14ac:dyDescent="0.25">
      <c r="A6487" s="190">
        <f t="shared" si="1762"/>
        <v>2038</v>
      </c>
      <c r="B6487" s="55">
        <f t="shared" si="1763"/>
        <v>6</v>
      </c>
      <c r="C6487" s="55">
        <f t="shared" si="1764"/>
        <v>16</v>
      </c>
      <c r="D6487" s="55">
        <f t="shared" si="1760"/>
        <v>270</v>
      </c>
      <c r="F6487" s="63">
        <f t="shared" si="1751"/>
        <v>50557.666666666628</v>
      </c>
      <c r="G6487" s="64">
        <f t="shared" si="1761"/>
        <v>90.732768113473867</v>
      </c>
      <c r="H6487" s="64">
        <f t="shared" si="1765"/>
        <v>0</v>
      </c>
      <c r="I6487" s="64">
        <f t="shared" si="1765"/>
        <v>0</v>
      </c>
      <c r="J6487" s="64">
        <f t="shared" si="1765"/>
        <v>0</v>
      </c>
      <c r="K6487" s="64">
        <f t="shared" si="1765"/>
        <v>0</v>
      </c>
      <c r="L6487" s="64">
        <f t="shared" si="1765"/>
        <v>0</v>
      </c>
      <c r="M6487" s="64">
        <f t="shared" si="1765"/>
        <v>14.015768085400119</v>
      </c>
      <c r="N6487" s="64">
        <f t="shared" si="1765"/>
        <v>76.717000028073755</v>
      </c>
      <c r="O6487" s="121"/>
      <c r="P6487" s="177">
        <v>0</v>
      </c>
      <c r="Q6487" s="177">
        <v>0</v>
      </c>
      <c r="R6487" s="177">
        <v>0</v>
      </c>
      <c r="S6487" s="177">
        <v>0</v>
      </c>
      <c r="T6487" s="177">
        <v>0</v>
      </c>
      <c r="U6487" s="177">
        <v>0</v>
      </c>
      <c r="V6487" s="177">
        <v>0</v>
      </c>
      <c r="W6487" s="177">
        <v>0</v>
      </c>
      <c r="X6487" s="177">
        <v>0</v>
      </c>
      <c r="Y6487" s="177">
        <v>0</v>
      </c>
      <c r="Z6487" s="177">
        <v>0</v>
      </c>
      <c r="AA6487" s="177">
        <v>29.367747751637783</v>
      </c>
      <c r="AB6487" s="177">
        <v>21.405453619499994</v>
      </c>
      <c r="AC6487" s="177">
        <v>25.943798656935989</v>
      </c>
      <c r="AD6487" s="177">
        <v>0</v>
      </c>
      <c r="AE6487" s="177">
        <v>0</v>
      </c>
      <c r="AF6487" s="177">
        <v>14.015768085400119</v>
      </c>
      <c r="AG6487" s="177">
        <v>0</v>
      </c>
      <c r="AH6487" s="177">
        <v>0</v>
      </c>
      <c r="AI6487" s="177">
        <v>0</v>
      </c>
      <c r="AJ6487" s="177">
        <v>0</v>
      </c>
    </row>
    <row r="6488" spans="1:36" hidden="1" outlineLevel="1" x14ac:dyDescent="0.25">
      <c r="A6488" s="190">
        <f t="shared" si="1762"/>
        <v>2038</v>
      </c>
      <c r="B6488" s="55">
        <f t="shared" si="1763"/>
        <v>6</v>
      </c>
      <c r="C6488" s="55">
        <f t="shared" si="1764"/>
        <v>17</v>
      </c>
      <c r="D6488" s="55">
        <f t="shared" si="1760"/>
        <v>270</v>
      </c>
      <c r="F6488" s="63">
        <f t="shared" si="1751"/>
        <v>50557.708333333292</v>
      </c>
      <c r="G6488" s="64">
        <f t="shared" si="1761"/>
        <v>94.644645999706626</v>
      </c>
      <c r="H6488" s="64">
        <f t="shared" si="1765"/>
        <v>0</v>
      </c>
      <c r="I6488" s="64">
        <f t="shared" si="1765"/>
        <v>0</v>
      </c>
      <c r="J6488" s="64">
        <f t="shared" si="1765"/>
        <v>0</v>
      </c>
      <c r="K6488" s="64">
        <f t="shared" si="1765"/>
        <v>0</v>
      </c>
      <c r="L6488" s="64">
        <f t="shared" si="1765"/>
        <v>0</v>
      </c>
      <c r="M6488" s="64">
        <f t="shared" si="1765"/>
        <v>14.73916256722722</v>
      </c>
      <c r="N6488" s="64">
        <f t="shared" si="1765"/>
        <v>79.9054834324794</v>
      </c>
      <c r="O6488" s="121"/>
      <c r="P6488" s="177">
        <v>0</v>
      </c>
      <c r="Q6488" s="177">
        <v>0</v>
      </c>
      <c r="R6488" s="177">
        <v>0</v>
      </c>
      <c r="S6488" s="177">
        <v>0</v>
      </c>
      <c r="T6488" s="177">
        <v>0</v>
      </c>
      <c r="U6488" s="177">
        <v>0</v>
      </c>
      <c r="V6488" s="177">
        <v>0</v>
      </c>
      <c r="W6488" s="177">
        <v>0</v>
      </c>
      <c r="X6488" s="177">
        <v>0</v>
      </c>
      <c r="Y6488" s="177">
        <v>0</v>
      </c>
      <c r="Z6488" s="177">
        <v>0</v>
      </c>
      <c r="AA6488" s="177">
        <v>31.935993909720924</v>
      </c>
      <c r="AB6488" s="177">
        <v>22.878880038149628</v>
      </c>
      <c r="AC6488" s="177">
        <v>25.090609484608855</v>
      </c>
      <c r="AD6488" s="177">
        <v>0</v>
      </c>
      <c r="AE6488" s="177">
        <v>0</v>
      </c>
      <c r="AF6488" s="177">
        <v>14.73916256722722</v>
      </c>
      <c r="AG6488" s="177">
        <v>0</v>
      </c>
      <c r="AH6488" s="177">
        <v>0</v>
      </c>
      <c r="AI6488" s="177">
        <v>0</v>
      </c>
      <c r="AJ6488" s="177">
        <v>0</v>
      </c>
    </row>
    <row r="6489" spans="1:36" hidden="1" outlineLevel="1" x14ac:dyDescent="0.25">
      <c r="A6489" s="190">
        <f t="shared" si="1762"/>
        <v>2038</v>
      </c>
      <c r="B6489" s="55">
        <f t="shared" si="1763"/>
        <v>6</v>
      </c>
      <c r="C6489" s="55">
        <f t="shared" si="1764"/>
        <v>18</v>
      </c>
      <c r="D6489" s="55">
        <f t="shared" si="1760"/>
        <v>270</v>
      </c>
      <c r="F6489" s="63">
        <f t="shared" si="1751"/>
        <v>50557.749999999956</v>
      </c>
      <c r="G6489" s="64">
        <f t="shared" si="1761"/>
        <v>99.119641348366173</v>
      </c>
      <c r="H6489" s="64">
        <f t="shared" si="1765"/>
        <v>0</v>
      </c>
      <c r="I6489" s="64">
        <f t="shared" si="1765"/>
        <v>0</v>
      </c>
      <c r="J6489" s="64">
        <f t="shared" si="1765"/>
        <v>0</v>
      </c>
      <c r="K6489" s="64">
        <f t="shared" si="1765"/>
        <v>0</v>
      </c>
      <c r="L6489" s="64">
        <f t="shared" si="1765"/>
        <v>0</v>
      </c>
      <c r="M6489" s="64">
        <f t="shared" si="1765"/>
        <v>16.3668001513382</v>
      </c>
      <c r="N6489" s="64">
        <f t="shared" si="1765"/>
        <v>82.752841197027976</v>
      </c>
      <c r="O6489" s="121"/>
      <c r="P6489" s="177">
        <v>0</v>
      </c>
      <c r="Q6489" s="177">
        <v>0</v>
      </c>
      <c r="R6489" s="177">
        <v>0</v>
      </c>
      <c r="S6489" s="177">
        <v>0</v>
      </c>
      <c r="T6489" s="177">
        <v>0</v>
      </c>
      <c r="U6489" s="177">
        <v>0</v>
      </c>
      <c r="V6489" s="177">
        <v>0</v>
      </c>
      <c r="W6489" s="177">
        <v>0</v>
      </c>
      <c r="X6489" s="177">
        <v>0</v>
      </c>
      <c r="Y6489" s="177">
        <v>0</v>
      </c>
      <c r="Z6489" s="177">
        <v>0</v>
      </c>
      <c r="AA6489" s="177">
        <v>33.319327631402167</v>
      </c>
      <c r="AB6489" s="177">
        <v>24.098930629714893</v>
      </c>
      <c r="AC6489" s="177">
        <v>25.334582935910909</v>
      </c>
      <c r="AD6489" s="177">
        <v>0</v>
      </c>
      <c r="AE6489" s="177">
        <v>0</v>
      </c>
      <c r="AF6489" s="177">
        <v>16.3668001513382</v>
      </c>
      <c r="AG6489" s="177">
        <v>0</v>
      </c>
      <c r="AH6489" s="177">
        <v>0</v>
      </c>
      <c r="AI6489" s="177">
        <v>0</v>
      </c>
      <c r="AJ6489" s="177">
        <v>0</v>
      </c>
    </row>
    <row r="6490" spans="1:36" hidden="1" outlineLevel="1" x14ac:dyDescent="0.25">
      <c r="A6490" s="190">
        <f t="shared" si="1762"/>
        <v>2038</v>
      </c>
      <c r="B6490" s="55">
        <f t="shared" si="1763"/>
        <v>6</v>
      </c>
      <c r="C6490" s="55">
        <f t="shared" si="1764"/>
        <v>19</v>
      </c>
      <c r="D6490" s="55">
        <f t="shared" si="1760"/>
        <v>270</v>
      </c>
      <c r="F6490" s="63">
        <f t="shared" si="1751"/>
        <v>50557.791666666621</v>
      </c>
      <c r="G6490" s="64">
        <f t="shared" si="1761"/>
        <v>97.381238502215211</v>
      </c>
      <c r="H6490" s="64">
        <f t="shared" si="1765"/>
        <v>0</v>
      </c>
      <c r="I6490" s="64">
        <f t="shared" si="1765"/>
        <v>0</v>
      </c>
      <c r="J6490" s="64">
        <f t="shared" si="1765"/>
        <v>0</v>
      </c>
      <c r="K6490" s="64">
        <f t="shared" si="1765"/>
        <v>0</v>
      </c>
      <c r="L6490" s="64">
        <f t="shared" si="1765"/>
        <v>0</v>
      </c>
      <c r="M6490" s="64">
        <f t="shared" si="1765"/>
        <v>18.446559286591118</v>
      </c>
      <c r="N6490" s="64">
        <f t="shared" si="1765"/>
        <v>78.934679215624087</v>
      </c>
      <c r="O6490" s="121"/>
      <c r="P6490" s="177">
        <v>0</v>
      </c>
      <c r="Q6490" s="177">
        <v>0</v>
      </c>
      <c r="R6490" s="177">
        <v>0</v>
      </c>
      <c r="S6490" s="177">
        <v>0</v>
      </c>
      <c r="T6490" s="177">
        <v>0</v>
      </c>
      <c r="U6490" s="177">
        <v>0</v>
      </c>
      <c r="V6490" s="177">
        <v>0</v>
      </c>
      <c r="W6490" s="177">
        <v>0</v>
      </c>
      <c r="X6490" s="177">
        <v>0</v>
      </c>
      <c r="Y6490" s="177">
        <v>0</v>
      </c>
      <c r="Z6490" s="177">
        <v>0</v>
      </c>
      <c r="AA6490" s="177">
        <v>31.549145549191692</v>
      </c>
      <c r="AB6490" s="177">
        <v>25.371759227168624</v>
      </c>
      <c r="AC6490" s="177">
        <v>22.01377443926377</v>
      </c>
      <c r="AD6490" s="177">
        <v>0</v>
      </c>
      <c r="AE6490" s="177">
        <v>0</v>
      </c>
      <c r="AF6490" s="177">
        <v>18.446559286591118</v>
      </c>
      <c r="AG6490" s="177">
        <v>0</v>
      </c>
      <c r="AH6490" s="177">
        <v>0</v>
      </c>
      <c r="AI6490" s="177">
        <v>0</v>
      </c>
      <c r="AJ6490" s="177">
        <v>0</v>
      </c>
    </row>
    <row r="6491" spans="1:36" hidden="1" outlineLevel="1" x14ac:dyDescent="0.25">
      <c r="A6491" s="190">
        <f t="shared" si="1762"/>
        <v>2038</v>
      </c>
      <c r="B6491" s="55">
        <f t="shared" si="1763"/>
        <v>6</v>
      </c>
      <c r="C6491" s="55">
        <f t="shared" si="1764"/>
        <v>20</v>
      </c>
      <c r="D6491" s="55">
        <f t="shared" si="1760"/>
        <v>270</v>
      </c>
      <c r="F6491" s="63">
        <f t="shared" si="1751"/>
        <v>50557.833333333285</v>
      </c>
      <c r="G6491" s="64">
        <f t="shared" si="1761"/>
        <v>100.62098514465777</v>
      </c>
      <c r="H6491" s="64">
        <f t="shared" si="1765"/>
        <v>0</v>
      </c>
      <c r="I6491" s="64">
        <f t="shared" si="1765"/>
        <v>0</v>
      </c>
      <c r="J6491" s="64">
        <f t="shared" si="1765"/>
        <v>0</v>
      </c>
      <c r="K6491" s="64">
        <f t="shared" si="1765"/>
        <v>0</v>
      </c>
      <c r="L6491" s="64">
        <f t="shared" si="1765"/>
        <v>0</v>
      </c>
      <c r="M6491" s="64">
        <f t="shared" si="1765"/>
        <v>20.797591352529203</v>
      </c>
      <c r="N6491" s="64">
        <f t="shared" si="1765"/>
        <v>79.82339379212857</v>
      </c>
      <c r="O6491" s="121"/>
      <c r="P6491" s="177">
        <v>0</v>
      </c>
      <c r="Q6491" s="177">
        <v>0</v>
      </c>
      <c r="R6491" s="177">
        <v>0</v>
      </c>
      <c r="S6491" s="177">
        <v>0</v>
      </c>
      <c r="T6491" s="177">
        <v>0</v>
      </c>
      <c r="U6491" s="177">
        <v>0</v>
      </c>
      <c r="V6491" s="177">
        <v>0</v>
      </c>
      <c r="W6491" s="177">
        <v>0</v>
      </c>
      <c r="X6491" s="177">
        <v>0</v>
      </c>
      <c r="Y6491" s="177">
        <v>0</v>
      </c>
      <c r="Z6491" s="177">
        <v>0</v>
      </c>
      <c r="AA6491" s="177">
        <v>31.517977496598352</v>
      </c>
      <c r="AB6491" s="177">
        <v>25.281950032616109</v>
      </c>
      <c r="AC6491" s="177">
        <v>23.023466262914116</v>
      </c>
      <c r="AD6491" s="177">
        <v>0</v>
      </c>
      <c r="AE6491" s="177">
        <v>0</v>
      </c>
      <c r="AF6491" s="177">
        <v>20.797591352529203</v>
      </c>
      <c r="AG6491" s="177">
        <v>0</v>
      </c>
      <c r="AH6491" s="177">
        <v>0</v>
      </c>
      <c r="AI6491" s="177">
        <v>0</v>
      </c>
      <c r="AJ6491" s="177">
        <v>0</v>
      </c>
    </row>
    <row r="6492" spans="1:36" hidden="1" outlineLevel="1" x14ac:dyDescent="0.25">
      <c r="A6492" s="190">
        <f t="shared" si="1762"/>
        <v>2038</v>
      </c>
      <c r="B6492" s="55">
        <f t="shared" si="1763"/>
        <v>6</v>
      </c>
      <c r="C6492" s="55">
        <f t="shared" si="1764"/>
        <v>21</v>
      </c>
      <c r="D6492" s="55">
        <f t="shared" si="1760"/>
        <v>270</v>
      </c>
      <c r="F6492" s="63">
        <f t="shared" si="1751"/>
        <v>50557.874999999949</v>
      </c>
      <c r="G6492" s="64">
        <f t="shared" si="1761"/>
        <v>94.461442502647586</v>
      </c>
      <c r="H6492" s="64">
        <f t="shared" si="1765"/>
        <v>0</v>
      </c>
      <c r="I6492" s="64">
        <f t="shared" si="1765"/>
        <v>0</v>
      </c>
      <c r="J6492" s="64">
        <f t="shared" si="1765"/>
        <v>0</v>
      </c>
      <c r="K6492" s="64">
        <f t="shared" si="1765"/>
        <v>0</v>
      </c>
      <c r="L6492" s="64">
        <f t="shared" si="1765"/>
        <v>0</v>
      </c>
      <c r="M6492" s="64">
        <f t="shared" si="1765"/>
        <v>23.148623418467295</v>
      </c>
      <c r="N6492" s="64">
        <f t="shared" si="1765"/>
        <v>71.31281908418029</v>
      </c>
      <c r="O6492" s="121"/>
      <c r="P6492" s="177">
        <v>0</v>
      </c>
      <c r="Q6492" s="177">
        <v>0</v>
      </c>
      <c r="R6492" s="177">
        <v>0</v>
      </c>
      <c r="S6492" s="177">
        <v>0</v>
      </c>
      <c r="T6492" s="177">
        <v>0</v>
      </c>
      <c r="U6492" s="177">
        <v>0</v>
      </c>
      <c r="V6492" s="177">
        <v>0</v>
      </c>
      <c r="W6492" s="177">
        <v>0</v>
      </c>
      <c r="X6492" s="177">
        <v>0</v>
      </c>
      <c r="Y6492" s="177">
        <v>0</v>
      </c>
      <c r="Z6492" s="177">
        <v>0</v>
      </c>
      <c r="AA6492" s="177">
        <v>29.68306837407016</v>
      </c>
      <c r="AB6492" s="177">
        <v>20.038676942997348</v>
      </c>
      <c r="AC6492" s="177">
        <v>21.591073767112775</v>
      </c>
      <c r="AD6492" s="177">
        <v>0</v>
      </c>
      <c r="AE6492" s="177">
        <v>0</v>
      </c>
      <c r="AF6492" s="177">
        <v>23.148623418467295</v>
      </c>
      <c r="AG6492" s="177">
        <v>0</v>
      </c>
      <c r="AH6492" s="177">
        <v>0</v>
      </c>
      <c r="AI6492" s="177">
        <v>0</v>
      </c>
      <c r="AJ6492" s="177">
        <v>0</v>
      </c>
    </row>
    <row r="6493" spans="1:36" hidden="1" outlineLevel="1" x14ac:dyDescent="0.25">
      <c r="A6493" s="190">
        <f t="shared" si="1762"/>
        <v>2038</v>
      </c>
      <c r="B6493" s="55">
        <f t="shared" si="1763"/>
        <v>6</v>
      </c>
      <c r="C6493" s="55">
        <f t="shared" si="1764"/>
        <v>22</v>
      </c>
      <c r="D6493" s="55">
        <f t="shared" si="1760"/>
        <v>270</v>
      </c>
      <c r="F6493" s="63">
        <f t="shared" si="1751"/>
        <v>50557.916666666613</v>
      </c>
      <c r="G6493" s="64">
        <f t="shared" si="1761"/>
        <v>94.007329741481442</v>
      </c>
      <c r="H6493" s="64">
        <f t="shared" si="1765"/>
        <v>0</v>
      </c>
      <c r="I6493" s="64">
        <f t="shared" si="1765"/>
        <v>0</v>
      </c>
      <c r="J6493" s="64">
        <f t="shared" si="1765"/>
        <v>0</v>
      </c>
      <c r="K6493" s="64">
        <f t="shared" si="1765"/>
        <v>0</v>
      </c>
      <c r="L6493" s="64">
        <f t="shared" si="1765"/>
        <v>0</v>
      </c>
      <c r="M6493" s="64">
        <f t="shared" si="1765"/>
        <v>24.233715141207945</v>
      </c>
      <c r="N6493" s="64">
        <f t="shared" si="1765"/>
        <v>69.773614600273504</v>
      </c>
      <c r="O6493" s="121"/>
      <c r="P6493" s="177">
        <v>0</v>
      </c>
      <c r="Q6493" s="177">
        <v>0</v>
      </c>
      <c r="R6493" s="177">
        <v>0</v>
      </c>
      <c r="S6493" s="177">
        <v>0</v>
      </c>
      <c r="T6493" s="177">
        <v>0</v>
      </c>
      <c r="U6493" s="177">
        <v>0</v>
      </c>
      <c r="V6493" s="177">
        <v>0</v>
      </c>
      <c r="W6493" s="177">
        <v>0</v>
      </c>
      <c r="X6493" s="177">
        <v>0</v>
      </c>
      <c r="Y6493" s="177">
        <v>0</v>
      </c>
      <c r="Z6493" s="177">
        <v>0</v>
      </c>
      <c r="AA6493" s="177">
        <v>30.282631573022059</v>
      </c>
      <c r="AB6493" s="177">
        <v>19.344915788644464</v>
      </c>
      <c r="AC6493" s="177">
        <v>20.146067238606978</v>
      </c>
      <c r="AD6493" s="177">
        <v>0</v>
      </c>
      <c r="AE6493" s="177">
        <v>0</v>
      </c>
      <c r="AF6493" s="177">
        <v>24.233715141207945</v>
      </c>
      <c r="AG6493" s="177">
        <v>0</v>
      </c>
      <c r="AH6493" s="177">
        <v>0</v>
      </c>
      <c r="AI6493" s="177">
        <v>0</v>
      </c>
      <c r="AJ6493" s="177">
        <v>0</v>
      </c>
    </row>
    <row r="6494" spans="1:36" hidden="1" outlineLevel="1" x14ac:dyDescent="0.25">
      <c r="A6494" s="190">
        <f t="shared" si="1762"/>
        <v>2038</v>
      </c>
      <c r="B6494" s="55">
        <f t="shared" si="1763"/>
        <v>6</v>
      </c>
      <c r="C6494" s="55">
        <f t="shared" si="1764"/>
        <v>23</v>
      </c>
      <c r="D6494" s="55">
        <f t="shared" si="1760"/>
        <v>270</v>
      </c>
      <c r="F6494" s="63">
        <f t="shared" si="1751"/>
        <v>50557.958333333278</v>
      </c>
      <c r="G6494" s="64">
        <f t="shared" si="1761"/>
        <v>94.347885857420636</v>
      </c>
      <c r="H6494" s="64">
        <f t="shared" si="1765"/>
        <v>0</v>
      </c>
      <c r="I6494" s="64">
        <f t="shared" si="1765"/>
        <v>0</v>
      </c>
      <c r="J6494" s="64">
        <f t="shared" si="1765"/>
        <v>0</v>
      </c>
      <c r="K6494" s="64">
        <f t="shared" si="1765"/>
        <v>0</v>
      </c>
      <c r="L6494" s="64">
        <f t="shared" si="1765"/>
        <v>0</v>
      </c>
      <c r="M6494" s="64">
        <f t="shared" si="1765"/>
        <v>25.680504104862145</v>
      </c>
      <c r="N6494" s="64">
        <f t="shared" si="1765"/>
        <v>68.667381752558498</v>
      </c>
      <c r="O6494" s="121"/>
      <c r="P6494" s="177">
        <v>0</v>
      </c>
      <c r="Q6494" s="177">
        <v>0</v>
      </c>
      <c r="R6494" s="177">
        <v>0</v>
      </c>
      <c r="S6494" s="177">
        <v>0</v>
      </c>
      <c r="T6494" s="177">
        <v>0</v>
      </c>
      <c r="U6494" s="177">
        <v>0</v>
      </c>
      <c r="V6494" s="177">
        <v>0</v>
      </c>
      <c r="W6494" s="177">
        <v>0</v>
      </c>
      <c r="X6494" s="177">
        <v>0</v>
      </c>
      <c r="Y6494" s="177">
        <v>0</v>
      </c>
      <c r="Z6494" s="177">
        <v>0</v>
      </c>
      <c r="AA6494" s="177">
        <v>29.955591905186758</v>
      </c>
      <c r="AB6494" s="177">
        <v>18.149321464595321</v>
      </c>
      <c r="AC6494" s="177">
        <v>20.562468382776412</v>
      </c>
      <c r="AD6494" s="177">
        <v>0</v>
      </c>
      <c r="AE6494" s="177">
        <v>0</v>
      </c>
      <c r="AF6494" s="177">
        <v>25.680504104862145</v>
      </c>
      <c r="AG6494" s="177">
        <v>0</v>
      </c>
      <c r="AH6494" s="177">
        <v>0</v>
      </c>
      <c r="AI6494" s="177">
        <v>0</v>
      </c>
      <c r="AJ6494" s="177">
        <v>0</v>
      </c>
    </row>
    <row r="6495" spans="1:36" hidden="1" outlineLevel="1" x14ac:dyDescent="0.25">
      <c r="A6495" s="190">
        <f t="shared" si="1762"/>
        <v>2038</v>
      </c>
      <c r="B6495" s="55">
        <f t="shared" si="1763"/>
        <v>7</v>
      </c>
      <c r="C6495" s="55">
        <f t="shared" si="1764"/>
        <v>0</v>
      </c>
      <c r="D6495" s="55">
        <f t="shared" si="1760"/>
        <v>271</v>
      </c>
      <c r="F6495" s="63">
        <f t="shared" ref="F6495" si="1766">EDATE(F6471,1)</f>
        <v>50587</v>
      </c>
      <c r="G6495" s="64">
        <f t="shared" si="1761"/>
        <v>86.221757226545606</v>
      </c>
      <c r="H6495" s="64">
        <f t="shared" ref="H6495:N6504" si="1767">SUMIF($P$6:$AK$6,H$6,$P6495:$AK6495)</f>
        <v>0</v>
      </c>
      <c r="I6495" s="64">
        <f t="shared" si="1767"/>
        <v>0</v>
      </c>
      <c r="J6495" s="64">
        <f t="shared" si="1767"/>
        <v>0</v>
      </c>
      <c r="K6495" s="64">
        <f t="shared" si="1767"/>
        <v>0</v>
      </c>
      <c r="L6495" s="64">
        <f t="shared" si="1767"/>
        <v>0</v>
      </c>
      <c r="M6495" s="64">
        <f t="shared" si="1767"/>
        <v>25.411447721950744</v>
      </c>
      <c r="N6495" s="64">
        <f t="shared" si="1767"/>
        <v>60.810309504594869</v>
      </c>
      <c r="O6495" s="121"/>
      <c r="P6495" s="177">
        <v>0</v>
      </c>
      <c r="Q6495" s="177">
        <v>0</v>
      </c>
      <c r="R6495" s="177">
        <v>0</v>
      </c>
      <c r="S6495" s="177">
        <v>0</v>
      </c>
      <c r="T6495" s="177">
        <v>0</v>
      </c>
      <c r="U6495" s="177">
        <v>0</v>
      </c>
      <c r="V6495" s="177">
        <v>0</v>
      </c>
      <c r="W6495" s="177">
        <v>0</v>
      </c>
      <c r="X6495" s="177">
        <v>0</v>
      </c>
      <c r="Y6495" s="177">
        <v>0</v>
      </c>
      <c r="Z6495" s="177">
        <v>0</v>
      </c>
      <c r="AA6495" s="177">
        <v>25.186470077427622</v>
      </c>
      <c r="AB6495" s="177">
        <v>21.618234679285351</v>
      </c>
      <c r="AC6495" s="177">
        <v>14.005604747881897</v>
      </c>
      <c r="AD6495" s="177">
        <v>0</v>
      </c>
      <c r="AE6495" s="177">
        <v>0</v>
      </c>
      <c r="AF6495" s="177">
        <v>25.411447721950744</v>
      </c>
      <c r="AG6495" s="177">
        <v>0</v>
      </c>
      <c r="AH6495" s="177">
        <v>0</v>
      </c>
      <c r="AI6495" s="177">
        <v>0</v>
      </c>
      <c r="AJ6495" s="177">
        <v>0</v>
      </c>
    </row>
    <row r="6496" spans="1:36" hidden="1" outlineLevel="1" x14ac:dyDescent="0.25">
      <c r="A6496" s="190">
        <f t="shared" si="1762"/>
        <v>2038</v>
      </c>
      <c r="B6496" s="55">
        <f t="shared" si="1763"/>
        <v>7</v>
      </c>
      <c r="C6496" s="55">
        <f t="shared" si="1764"/>
        <v>1</v>
      </c>
      <c r="D6496" s="55">
        <f t="shared" si="1760"/>
        <v>271</v>
      </c>
      <c r="F6496" s="63">
        <f t="shared" ref="F6496" si="1768">F6495+1/24</f>
        <v>50587.041666666664</v>
      </c>
      <c r="G6496" s="64">
        <f t="shared" si="1761"/>
        <v>86.52318515646904</v>
      </c>
      <c r="H6496" s="64">
        <f t="shared" si="1767"/>
        <v>0</v>
      </c>
      <c r="I6496" s="64">
        <f t="shared" si="1767"/>
        <v>0</v>
      </c>
      <c r="J6496" s="64">
        <f t="shared" si="1767"/>
        <v>0</v>
      </c>
      <c r="K6496" s="64">
        <f t="shared" si="1767"/>
        <v>0</v>
      </c>
      <c r="L6496" s="64">
        <f t="shared" si="1767"/>
        <v>0</v>
      </c>
      <c r="M6496" s="64">
        <f t="shared" si="1767"/>
        <v>25.805423655624402</v>
      </c>
      <c r="N6496" s="64">
        <f t="shared" si="1767"/>
        <v>60.717761500844638</v>
      </c>
      <c r="O6496" s="121"/>
      <c r="P6496" s="177">
        <v>0</v>
      </c>
      <c r="Q6496" s="177">
        <v>0</v>
      </c>
      <c r="R6496" s="177">
        <v>0</v>
      </c>
      <c r="S6496" s="177">
        <v>0</v>
      </c>
      <c r="T6496" s="177">
        <v>0</v>
      </c>
      <c r="U6496" s="177">
        <v>0</v>
      </c>
      <c r="V6496" s="177">
        <v>0</v>
      </c>
      <c r="W6496" s="177">
        <v>0</v>
      </c>
      <c r="X6496" s="177">
        <v>0</v>
      </c>
      <c r="Y6496" s="177">
        <v>0</v>
      </c>
      <c r="Z6496" s="177">
        <v>0</v>
      </c>
      <c r="AA6496" s="177">
        <v>24.519032484147875</v>
      </c>
      <c r="AB6496" s="177">
        <v>22.740002409651684</v>
      </c>
      <c r="AC6496" s="177">
        <v>13.45872660704508</v>
      </c>
      <c r="AD6496" s="177">
        <v>0</v>
      </c>
      <c r="AE6496" s="177">
        <v>0</v>
      </c>
      <c r="AF6496" s="177">
        <v>25.805423655624402</v>
      </c>
      <c r="AG6496" s="177">
        <v>0</v>
      </c>
      <c r="AH6496" s="177">
        <v>0</v>
      </c>
      <c r="AI6496" s="177">
        <v>0</v>
      </c>
      <c r="AJ6496" s="177">
        <v>0</v>
      </c>
    </row>
    <row r="6497" spans="1:36" hidden="1" outlineLevel="1" x14ac:dyDescent="0.25">
      <c r="A6497" s="190">
        <f t="shared" si="1762"/>
        <v>2038</v>
      </c>
      <c r="B6497" s="55">
        <f t="shared" si="1763"/>
        <v>7</v>
      </c>
      <c r="C6497" s="55">
        <f t="shared" si="1764"/>
        <v>2</v>
      </c>
      <c r="D6497" s="55">
        <f t="shared" si="1760"/>
        <v>271</v>
      </c>
      <c r="F6497" s="63">
        <f t="shared" si="1751"/>
        <v>50587.083333333328</v>
      </c>
      <c r="G6497" s="64">
        <f t="shared" si="1761"/>
        <v>92.092126257390845</v>
      </c>
      <c r="H6497" s="64">
        <f t="shared" si="1767"/>
        <v>0</v>
      </c>
      <c r="I6497" s="64">
        <f t="shared" si="1767"/>
        <v>0</v>
      </c>
      <c r="J6497" s="64">
        <f t="shared" si="1767"/>
        <v>0</v>
      </c>
      <c r="K6497" s="64">
        <f t="shared" si="1767"/>
        <v>0</v>
      </c>
      <c r="L6497" s="64">
        <f t="shared" si="1767"/>
        <v>0</v>
      </c>
      <c r="M6497" s="64">
        <f t="shared" si="1767"/>
        <v>26.199399589298057</v>
      </c>
      <c r="N6497" s="64">
        <f t="shared" si="1767"/>
        <v>65.892726668092791</v>
      </c>
      <c r="O6497" s="121"/>
      <c r="P6497" s="177">
        <v>0</v>
      </c>
      <c r="Q6497" s="177">
        <v>0</v>
      </c>
      <c r="R6497" s="177">
        <v>0</v>
      </c>
      <c r="S6497" s="177">
        <v>0</v>
      </c>
      <c r="T6497" s="177">
        <v>0</v>
      </c>
      <c r="U6497" s="177">
        <v>0</v>
      </c>
      <c r="V6497" s="177">
        <v>0</v>
      </c>
      <c r="W6497" s="177">
        <v>0</v>
      </c>
      <c r="X6497" s="177">
        <v>0</v>
      </c>
      <c r="Y6497" s="177">
        <v>0</v>
      </c>
      <c r="Z6497" s="177">
        <v>0</v>
      </c>
      <c r="AA6497" s="177">
        <v>25.959235767993199</v>
      </c>
      <c r="AB6497" s="177">
        <v>24.279700692116492</v>
      </c>
      <c r="AC6497" s="177">
        <v>15.653790207983098</v>
      </c>
      <c r="AD6497" s="177">
        <v>0</v>
      </c>
      <c r="AE6497" s="177">
        <v>0</v>
      </c>
      <c r="AF6497" s="177">
        <v>26.199399589298057</v>
      </c>
      <c r="AG6497" s="177">
        <v>0</v>
      </c>
      <c r="AH6497" s="177">
        <v>0</v>
      </c>
      <c r="AI6497" s="177">
        <v>0</v>
      </c>
      <c r="AJ6497" s="177">
        <v>0</v>
      </c>
    </row>
    <row r="6498" spans="1:36" hidden="1" outlineLevel="1" x14ac:dyDescent="0.25">
      <c r="A6498" s="190">
        <f t="shared" si="1762"/>
        <v>2038</v>
      </c>
      <c r="B6498" s="55">
        <f t="shared" si="1763"/>
        <v>7</v>
      </c>
      <c r="C6498" s="55">
        <f t="shared" si="1764"/>
        <v>3</v>
      </c>
      <c r="D6498" s="55">
        <f t="shared" si="1760"/>
        <v>271</v>
      </c>
      <c r="F6498" s="63">
        <f t="shared" si="1751"/>
        <v>50587.124999999993</v>
      </c>
      <c r="G6498" s="64">
        <f t="shared" si="1761"/>
        <v>95.126385629294987</v>
      </c>
      <c r="H6498" s="64">
        <f t="shared" si="1767"/>
        <v>0</v>
      </c>
      <c r="I6498" s="64">
        <f t="shared" si="1767"/>
        <v>0</v>
      </c>
      <c r="J6498" s="64">
        <f t="shared" si="1767"/>
        <v>0</v>
      </c>
      <c r="K6498" s="64">
        <f t="shared" si="1767"/>
        <v>0</v>
      </c>
      <c r="L6498" s="64">
        <f t="shared" si="1767"/>
        <v>0</v>
      </c>
      <c r="M6498" s="64">
        <f t="shared" si="1767"/>
        <v>26.002411622461228</v>
      </c>
      <c r="N6498" s="64">
        <f t="shared" si="1767"/>
        <v>69.123974006833762</v>
      </c>
      <c r="O6498" s="121"/>
      <c r="P6498" s="177">
        <v>0</v>
      </c>
      <c r="Q6498" s="177">
        <v>0</v>
      </c>
      <c r="R6498" s="177">
        <v>0</v>
      </c>
      <c r="S6498" s="177">
        <v>0</v>
      </c>
      <c r="T6498" s="177">
        <v>0</v>
      </c>
      <c r="U6498" s="177">
        <v>0</v>
      </c>
      <c r="V6498" s="177">
        <v>0</v>
      </c>
      <c r="W6498" s="177">
        <v>0</v>
      </c>
      <c r="X6498" s="177">
        <v>0</v>
      </c>
      <c r="Y6498" s="177">
        <v>0</v>
      </c>
      <c r="Z6498" s="177">
        <v>0</v>
      </c>
      <c r="AA6498" s="177">
        <v>26.19575059375769</v>
      </c>
      <c r="AB6498" s="177">
        <v>25.966947485417087</v>
      </c>
      <c r="AC6498" s="177">
        <v>16.961275927658988</v>
      </c>
      <c r="AD6498" s="177">
        <v>0</v>
      </c>
      <c r="AE6498" s="177">
        <v>0</v>
      </c>
      <c r="AF6498" s="177">
        <v>26.002411622461228</v>
      </c>
      <c r="AG6498" s="177">
        <v>0</v>
      </c>
      <c r="AH6498" s="177">
        <v>0</v>
      </c>
      <c r="AI6498" s="177">
        <v>0</v>
      </c>
      <c r="AJ6498" s="177">
        <v>0</v>
      </c>
    </row>
    <row r="6499" spans="1:36" hidden="1" outlineLevel="1" x14ac:dyDescent="0.25">
      <c r="A6499" s="190">
        <f t="shared" si="1762"/>
        <v>2038</v>
      </c>
      <c r="B6499" s="55">
        <f t="shared" si="1763"/>
        <v>7</v>
      </c>
      <c r="C6499" s="55">
        <f t="shared" si="1764"/>
        <v>4</v>
      </c>
      <c r="D6499" s="55">
        <f t="shared" si="1760"/>
        <v>271</v>
      </c>
      <c r="F6499" s="63">
        <f t="shared" si="1751"/>
        <v>50587.166666666657</v>
      </c>
      <c r="G6499" s="64">
        <f t="shared" si="1761"/>
        <v>92.26402377996915</v>
      </c>
      <c r="H6499" s="64">
        <f t="shared" si="1767"/>
        <v>0</v>
      </c>
      <c r="I6499" s="64">
        <f t="shared" si="1767"/>
        <v>0</v>
      </c>
      <c r="J6499" s="64">
        <f t="shared" si="1767"/>
        <v>0</v>
      </c>
      <c r="K6499" s="64">
        <f t="shared" si="1767"/>
        <v>0</v>
      </c>
      <c r="L6499" s="64">
        <f t="shared" si="1767"/>
        <v>0</v>
      </c>
      <c r="M6499" s="64">
        <f t="shared" si="1767"/>
        <v>24.721989838021852</v>
      </c>
      <c r="N6499" s="64">
        <f t="shared" si="1767"/>
        <v>67.542033941947295</v>
      </c>
      <c r="O6499" s="121"/>
      <c r="P6499" s="177">
        <v>0</v>
      </c>
      <c r="Q6499" s="177">
        <v>0</v>
      </c>
      <c r="R6499" s="177">
        <v>0</v>
      </c>
      <c r="S6499" s="177">
        <v>0</v>
      </c>
      <c r="T6499" s="177">
        <v>0</v>
      </c>
      <c r="U6499" s="177">
        <v>0</v>
      </c>
      <c r="V6499" s="177">
        <v>0</v>
      </c>
      <c r="W6499" s="177">
        <v>0</v>
      </c>
      <c r="X6499" s="177">
        <v>0</v>
      </c>
      <c r="Y6499" s="177">
        <v>0</v>
      </c>
      <c r="Z6499" s="177">
        <v>0</v>
      </c>
      <c r="AA6499" s="177">
        <v>24.495538452221062</v>
      </c>
      <c r="AB6499" s="177">
        <v>25.388935645473516</v>
      </c>
      <c r="AC6499" s="177">
        <v>17.65755984425271</v>
      </c>
      <c r="AD6499" s="177">
        <v>0</v>
      </c>
      <c r="AE6499" s="177">
        <v>0</v>
      </c>
      <c r="AF6499" s="177">
        <v>24.721989838021852</v>
      </c>
      <c r="AG6499" s="177">
        <v>0</v>
      </c>
      <c r="AH6499" s="177">
        <v>0</v>
      </c>
      <c r="AI6499" s="177">
        <v>0</v>
      </c>
      <c r="AJ6499" s="177">
        <v>0</v>
      </c>
    </row>
    <row r="6500" spans="1:36" hidden="1" outlineLevel="1" x14ac:dyDescent="0.25">
      <c r="A6500" s="190">
        <f t="shared" si="1762"/>
        <v>2038</v>
      </c>
      <c r="B6500" s="55">
        <f t="shared" si="1763"/>
        <v>7</v>
      </c>
      <c r="C6500" s="55">
        <f t="shared" si="1764"/>
        <v>5</v>
      </c>
      <c r="D6500" s="55">
        <f t="shared" si="1760"/>
        <v>271</v>
      </c>
      <c r="F6500" s="63">
        <f t="shared" si="1751"/>
        <v>50587.208333333321</v>
      </c>
      <c r="G6500" s="64">
        <f t="shared" si="1761"/>
        <v>93.134469312998462</v>
      </c>
      <c r="H6500" s="64">
        <f t="shared" si="1767"/>
        <v>0</v>
      </c>
      <c r="I6500" s="64">
        <f t="shared" si="1767"/>
        <v>0</v>
      </c>
      <c r="J6500" s="64">
        <f t="shared" si="1767"/>
        <v>0</v>
      </c>
      <c r="K6500" s="64">
        <f t="shared" si="1767"/>
        <v>0</v>
      </c>
      <c r="L6500" s="64">
        <f t="shared" si="1767"/>
        <v>0</v>
      </c>
      <c r="M6500" s="64">
        <f t="shared" si="1767"/>
        <v>23.638556020419301</v>
      </c>
      <c r="N6500" s="64">
        <f t="shared" si="1767"/>
        <v>69.495913292579161</v>
      </c>
      <c r="O6500" s="121"/>
      <c r="P6500" s="177">
        <v>0</v>
      </c>
      <c r="Q6500" s="177">
        <v>0</v>
      </c>
      <c r="R6500" s="177">
        <v>0</v>
      </c>
      <c r="S6500" s="177">
        <v>0</v>
      </c>
      <c r="T6500" s="177">
        <v>0</v>
      </c>
      <c r="U6500" s="177">
        <v>0</v>
      </c>
      <c r="V6500" s="177">
        <v>0</v>
      </c>
      <c r="W6500" s="177">
        <v>0</v>
      </c>
      <c r="X6500" s="177">
        <v>0</v>
      </c>
      <c r="Y6500" s="177">
        <v>0</v>
      </c>
      <c r="Z6500" s="177">
        <v>0</v>
      </c>
      <c r="AA6500" s="177">
        <v>26.103428752447513</v>
      </c>
      <c r="AB6500" s="177">
        <v>22.828742327827424</v>
      </c>
      <c r="AC6500" s="177">
        <v>20.56374221230422</v>
      </c>
      <c r="AD6500" s="177">
        <v>0</v>
      </c>
      <c r="AE6500" s="177">
        <v>0</v>
      </c>
      <c r="AF6500" s="177">
        <v>23.638556020419301</v>
      </c>
      <c r="AG6500" s="177">
        <v>0</v>
      </c>
      <c r="AH6500" s="177">
        <v>0</v>
      </c>
      <c r="AI6500" s="177">
        <v>0</v>
      </c>
      <c r="AJ6500" s="177">
        <v>0</v>
      </c>
    </row>
    <row r="6501" spans="1:36" hidden="1" outlineLevel="1" x14ac:dyDescent="0.25">
      <c r="A6501" s="190">
        <f t="shared" si="1762"/>
        <v>2038</v>
      </c>
      <c r="B6501" s="55">
        <f t="shared" si="1763"/>
        <v>7</v>
      </c>
      <c r="C6501" s="55">
        <f t="shared" si="1764"/>
        <v>6</v>
      </c>
      <c r="D6501" s="55">
        <f t="shared" si="1760"/>
        <v>271</v>
      </c>
      <c r="F6501" s="63">
        <f t="shared" si="1751"/>
        <v>50587.249999999985</v>
      </c>
      <c r="G6501" s="64">
        <f t="shared" si="1761"/>
        <v>85.47940903635461</v>
      </c>
      <c r="H6501" s="64">
        <f t="shared" si="1767"/>
        <v>0</v>
      </c>
      <c r="I6501" s="64">
        <f t="shared" si="1767"/>
        <v>0</v>
      </c>
      <c r="J6501" s="64">
        <f t="shared" si="1767"/>
        <v>0</v>
      </c>
      <c r="K6501" s="64">
        <f t="shared" si="1767"/>
        <v>0</v>
      </c>
      <c r="L6501" s="64">
        <f t="shared" si="1767"/>
        <v>0</v>
      </c>
      <c r="M6501" s="64">
        <f t="shared" si="1767"/>
        <v>22.555122202816747</v>
      </c>
      <c r="N6501" s="64">
        <f t="shared" si="1767"/>
        <v>62.924286833537863</v>
      </c>
      <c r="O6501" s="121"/>
      <c r="P6501" s="177">
        <v>0</v>
      </c>
      <c r="Q6501" s="177">
        <v>0</v>
      </c>
      <c r="R6501" s="177">
        <v>0</v>
      </c>
      <c r="S6501" s="177">
        <v>0</v>
      </c>
      <c r="T6501" s="177">
        <v>0</v>
      </c>
      <c r="U6501" s="177">
        <v>0</v>
      </c>
      <c r="V6501" s="177">
        <v>0</v>
      </c>
      <c r="W6501" s="177">
        <v>0</v>
      </c>
      <c r="X6501" s="177">
        <v>0</v>
      </c>
      <c r="Y6501" s="177">
        <v>0</v>
      </c>
      <c r="Z6501" s="177">
        <v>0</v>
      </c>
      <c r="AA6501" s="177">
        <v>23.963313139312508</v>
      </c>
      <c r="AB6501" s="177">
        <v>19.774820774856295</v>
      </c>
      <c r="AC6501" s="177">
        <v>19.186152919369064</v>
      </c>
      <c r="AD6501" s="177">
        <v>0</v>
      </c>
      <c r="AE6501" s="177">
        <v>0</v>
      </c>
      <c r="AF6501" s="177">
        <v>22.555122202816747</v>
      </c>
      <c r="AG6501" s="177">
        <v>0</v>
      </c>
      <c r="AH6501" s="177">
        <v>0</v>
      </c>
      <c r="AI6501" s="177">
        <v>0</v>
      </c>
      <c r="AJ6501" s="177">
        <v>0</v>
      </c>
    </row>
    <row r="6502" spans="1:36" hidden="1" outlineLevel="1" x14ac:dyDescent="0.25">
      <c r="A6502" s="190">
        <f t="shared" si="1762"/>
        <v>2038</v>
      </c>
      <c r="B6502" s="55">
        <f t="shared" si="1763"/>
        <v>7</v>
      </c>
      <c r="C6502" s="55">
        <f t="shared" si="1764"/>
        <v>7</v>
      </c>
      <c r="D6502" s="55">
        <f t="shared" si="1760"/>
        <v>271</v>
      </c>
      <c r="F6502" s="63">
        <f t="shared" si="1751"/>
        <v>50587.29166666665</v>
      </c>
      <c r="G6502" s="64">
        <f t="shared" si="1761"/>
        <v>87.650265427900109</v>
      </c>
      <c r="H6502" s="64">
        <f t="shared" si="1767"/>
        <v>0</v>
      </c>
      <c r="I6502" s="64">
        <f t="shared" si="1767"/>
        <v>0</v>
      </c>
      <c r="J6502" s="64">
        <f t="shared" si="1767"/>
        <v>0</v>
      </c>
      <c r="K6502" s="64">
        <f t="shared" si="1767"/>
        <v>0</v>
      </c>
      <c r="L6502" s="64">
        <f t="shared" si="1767"/>
        <v>0</v>
      </c>
      <c r="M6502" s="64">
        <f t="shared" si="1767"/>
        <v>18.31988091582496</v>
      </c>
      <c r="N6502" s="64">
        <f t="shared" si="1767"/>
        <v>69.330384512075142</v>
      </c>
      <c r="O6502" s="121"/>
      <c r="P6502" s="177">
        <v>0</v>
      </c>
      <c r="Q6502" s="177">
        <v>0</v>
      </c>
      <c r="R6502" s="177">
        <v>0</v>
      </c>
      <c r="S6502" s="177">
        <v>0</v>
      </c>
      <c r="T6502" s="177">
        <v>0</v>
      </c>
      <c r="U6502" s="177">
        <v>0</v>
      </c>
      <c r="V6502" s="177">
        <v>0</v>
      </c>
      <c r="W6502" s="177">
        <v>0</v>
      </c>
      <c r="X6502" s="177">
        <v>0</v>
      </c>
      <c r="Y6502" s="177">
        <v>0</v>
      </c>
      <c r="Z6502" s="177">
        <v>0</v>
      </c>
      <c r="AA6502" s="177">
        <v>25.331403303970774</v>
      </c>
      <c r="AB6502" s="177">
        <v>20.976121778145469</v>
      </c>
      <c r="AC6502" s="177">
        <v>23.022859429958892</v>
      </c>
      <c r="AD6502" s="177">
        <v>0</v>
      </c>
      <c r="AE6502" s="177">
        <v>0</v>
      </c>
      <c r="AF6502" s="177">
        <v>18.31988091582496</v>
      </c>
      <c r="AG6502" s="177">
        <v>0</v>
      </c>
      <c r="AH6502" s="177">
        <v>0</v>
      </c>
      <c r="AI6502" s="177">
        <v>0</v>
      </c>
      <c r="AJ6502" s="177">
        <v>0</v>
      </c>
    </row>
    <row r="6503" spans="1:36" hidden="1" outlineLevel="1" x14ac:dyDescent="0.25">
      <c r="A6503" s="190">
        <f t="shared" si="1762"/>
        <v>2038</v>
      </c>
      <c r="B6503" s="55">
        <f t="shared" si="1763"/>
        <v>7</v>
      </c>
      <c r="C6503" s="55">
        <f t="shared" si="1764"/>
        <v>8</v>
      </c>
      <c r="D6503" s="55">
        <f t="shared" si="1760"/>
        <v>271</v>
      </c>
      <c r="F6503" s="63">
        <f t="shared" si="1751"/>
        <v>50587.333333333314</v>
      </c>
      <c r="G6503" s="64">
        <f t="shared" si="1761"/>
        <v>81.753537629453035</v>
      </c>
      <c r="H6503" s="64">
        <f t="shared" si="1767"/>
        <v>0</v>
      </c>
      <c r="I6503" s="64">
        <f t="shared" si="1767"/>
        <v>0</v>
      </c>
      <c r="J6503" s="64">
        <f t="shared" si="1767"/>
        <v>0</v>
      </c>
      <c r="K6503" s="64">
        <f t="shared" si="1767"/>
        <v>0</v>
      </c>
      <c r="L6503" s="64">
        <f t="shared" si="1767"/>
        <v>0</v>
      </c>
      <c r="M6503" s="64">
        <f t="shared" si="1767"/>
        <v>15.365061413272546</v>
      </c>
      <c r="N6503" s="64">
        <f t="shared" si="1767"/>
        <v>66.388476216180493</v>
      </c>
      <c r="O6503" s="121"/>
      <c r="P6503" s="177">
        <v>0</v>
      </c>
      <c r="Q6503" s="177">
        <v>0</v>
      </c>
      <c r="R6503" s="177">
        <v>0</v>
      </c>
      <c r="S6503" s="177">
        <v>0</v>
      </c>
      <c r="T6503" s="177">
        <v>0</v>
      </c>
      <c r="U6503" s="177">
        <v>0</v>
      </c>
      <c r="V6503" s="177">
        <v>0</v>
      </c>
      <c r="W6503" s="177">
        <v>0</v>
      </c>
      <c r="X6503" s="177">
        <v>0</v>
      </c>
      <c r="Y6503" s="177">
        <v>0</v>
      </c>
      <c r="Z6503" s="177">
        <v>0</v>
      </c>
      <c r="AA6503" s="177">
        <v>24.0923846328877</v>
      </c>
      <c r="AB6503" s="177">
        <v>21.422050163296689</v>
      </c>
      <c r="AC6503" s="177">
        <v>20.8740414199961</v>
      </c>
      <c r="AD6503" s="177">
        <v>0</v>
      </c>
      <c r="AE6503" s="177">
        <v>0</v>
      </c>
      <c r="AF6503" s="177">
        <v>15.365061413272546</v>
      </c>
      <c r="AG6503" s="177">
        <v>0</v>
      </c>
      <c r="AH6503" s="177">
        <v>0</v>
      </c>
      <c r="AI6503" s="177">
        <v>0</v>
      </c>
      <c r="AJ6503" s="177">
        <v>0</v>
      </c>
    </row>
    <row r="6504" spans="1:36" hidden="1" outlineLevel="1" x14ac:dyDescent="0.25">
      <c r="A6504" s="190">
        <f t="shared" si="1762"/>
        <v>2038</v>
      </c>
      <c r="B6504" s="55">
        <f t="shared" si="1763"/>
        <v>7</v>
      </c>
      <c r="C6504" s="55">
        <f t="shared" si="1764"/>
        <v>9</v>
      </c>
      <c r="D6504" s="55">
        <f t="shared" si="1760"/>
        <v>271</v>
      </c>
      <c r="F6504" s="63">
        <f t="shared" ref="F6504:F6566" si="1769">F6503+1/24</f>
        <v>50587.374999999978</v>
      </c>
      <c r="G6504" s="64">
        <f t="shared" si="1761"/>
        <v>71.604654848511046</v>
      </c>
      <c r="H6504" s="64">
        <f t="shared" si="1767"/>
        <v>0</v>
      </c>
      <c r="I6504" s="64">
        <f t="shared" si="1767"/>
        <v>0</v>
      </c>
      <c r="J6504" s="64">
        <f t="shared" si="1767"/>
        <v>0</v>
      </c>
      <c r="K6504" s="64">
        <f t="shared" si="1767"/>
        <v>0</v>
      </c>
      <c r="L6504" s="64">
        <f t="shared" si="1767"/>
        <v>0</v>
      </c>
      <c r="M6504" s="64">
        <f t="shared" si="1767"/>
        <v>12.804217844393786</v>
      </c>
      <c r="N6504" s="64">
        <f t="shared" si="1767"/>
        <v>58.800437004117256</v>
      </c>
      <c r="O6504" s="121"/>
      <c r="P6504" s="177">
        <v>0</v>
      </c>
      <c r="Q6504" s="177">
        <v>0</v>
      </c>
      <c r="R6504" s="177">
        <v>0</v>
      </c>
      <c r="S6504" s="177">
        <v>0</v>
      </c>
      <c r="T6504" s="177">
        <v>0</v>
      </c>
      <c r="U6504" s="177">
        <v>0</v>
      </c>
      <c r="V6504" s="177">
        <v>0</v>
      </c>
      <c r="W6504" s="177">
        <v>0</v>
      </c>
      <c r="X6504" s="177">
        <v>0</v>
      </c>
      <c r="Y6504" s="177">
        <v>0</v>
      </c>
      <c r="Z6504" s="177">
        <v>0</v>
      </c>
      <c r="AA6504" s="177">
        <v>21.343448999961431</v>
      </c>
      <c r="AB6504" s="177">
        <v>20.112855353398004</v>
      </c>
      <c r="AC6504" s="177">
        <v>17.344132650757821</v>
      </c>
      <c r="AD6504" s="177">
        <v>0</v>
      </c>
      <c r="AE6504" s="177">
        <v>0</v>
      </c>
      <c r="AF6504" s="177">
        <v>12.804217844393786</v>
      </c>
      <c r="AG6504" s="177">
        <v>0</v>
      </c>
      <c r="AH6504" s="177">
        <v>0</v>
      </c>
      <c r="AI6504" s="177">
        <v>0</v>
      </c>
      <c r="AJ6504" s="177">
        <v>0</v>
      </c>
    </row>
    <row r="6505" spans="1:36" hidden="1" outlineLevel="1" x14ac:dyDescent="0.25">
      <c r="A6505" s="190">
        <f t="shared" si="1762"/>
        <v>2038</v>
      </c>
      <c r="B6505" s="55">
        <f t="shared" si="1763"/>
        <v>7</v>
      </c>
      <c r="C6505" s="55">
        <f t="shared" si="1764"/>
        <v>10</v>
      </c>
      <c r="D6505" s="55">
        <f t="shared" si="1760"/>
        <v>271</v>
      </c>
      <c r="F6505" s="63">
        <f t="shared" si="1769"/>
        <v>50587.416666666642</v>
      </c>
      <c r="G6505" s="64">
        <f t="shared" si="1761"/>
        <v>63.373882349171836</v>
      </c>
      <c r="H6505" s="64">
        <f t="shared" ref="H6505:N6514" si="1770">SUMIF($P$6:$AK$6,H$6,$P6505:$AK6505)</f>
        <v>0</v>
      </c>
      <c r="I6505" s="64">
        <f t="shared" si="1770"/>
        <v>0</v>
      </c>
      <c r="J6505" s="64">
        <f t="shared" si="1770"/>
        <v>0</v>
      </c>
      <c r="K6505" s="64">
        <f t="shared" si="1770"/>
        <v>0</v>
      </c>
      <c r="L6505" s="64">
        <f t="shared" si="1770"/>
        <v>0</v>
      </c>
      <c r="M6505" s="64">
        <f t="shared" si="1770"/>
        <v>10.834338176025511</v>
      </c>
      <c r="N6505" s="64">
        <f t="shared" si="1770"/>
        <v>52.539544173146325</v>
      </c>
      <c r="O6505" s="121"/>
      <c r="P6505" s="177">
        <v>0</v>
      </c>
      <c r="Q6505" s="177">
        <v>0</v>
      </c>
      <c r="R6505" s="177">
        <v>0</v>
      </c>
      <c r="S6505" s="177">
        <v>0</v>
      </c>
      <c r="T6505" s="177">
        <v>0</v>
      </c>
      <c r="U6505" s="177">
        <v>0</v>
      </c>
      <c r="V6505" s="177">
        <v>0</v>
      </c>
      <c r="W6505" s="177">
        <v>0</v>
      </c>
      <c r="X6505" s="177">
        <v>0</v>
      </c>
      <c r="Y6505" s="177">
        <v>0</v>
      </c>
      <c r="Z6505" s="177">
        <v>0</v>
      </c>
      <c r="AA6505" s="177">
        <v>18.107302788057982</v>
      </c>
      <c r="AB6505" s="177">
        <v>19.119006348107742</v>
      </c>
      <c r="AC6505" s="177">
        <v>15.313235036980604</v>
      </c>
      <c r="AD6505" s="177">
        <v>0</v>
      </c>
      <c r="AE6505" s="177">
        <v>0</v>
      </c>
      <c r="AF6505" s="177">
        <v>10.834338176025511</v>
      </c>
      <c r="AG6505" s="177">
        <v>0</v>
      </c>
      <c r="AH6505" s="177">
        <v>0</v>
      </c>
      <c r="AI6505" s="177">
        <v>0</v>
      </c>
      <c r="AJ6505" s="177">
        <v>0</v>
      </c>
    </row>
    <row r="6506" spans="1:36" hidden="1" outlineLevel="1" x14ac:dyDescent="0.25">
      <c r="A6506" s="190">
        <f t="shared" si="1762"/>
        <v>2038</v>
      </c>
      <c r="B6506" s="55">
        <f t="shared" si="1763"/>
        <v>7</v>
      </c>
      <c r="C6506" s="55">
        <f t="shared" si="1764"/>
        <v>11</v>
      </c>
      <c r="D6506" s="55">
        <f t="shared" si="1760"/>
        <v>271</v>
      </c>
      <c r="F6506" s="63">
        <f t="shared" si="1769"/>
        <v>50587.458333333307</v>
      </c>
      <c r="G6506" s="64">
        <f t="shared" si="1761"/>
        <v>60.284816133930661</v>
      </c>
      <c r="H6506" s="64">
        <f t="shared" si="1770"/>
        <v>0</v>
      </c>
      <c r="I6506" s="64">
        <f t="shared" si="1770"/>
        <v>0</v>
      </c>
      <c r="J6506" s="64">
        <f t="shared" si="1770"/>
        <v>0</v>
      </c>
      <c r="K6506" s="64">
        <f t="shared" si="1770"/>
        <v>0</v>
      </c>
      <c r="L6506" s="64">
        <f t="shared" si="1770"/>
        <v>0</v>
      </c>
      <c r="M6506" s="64">
        <f t="shared" si="1770"/>
        <v>9.652410375004548</v>
      </c>
      <c r="N6506" s="64">
        <f t="shared" si="1770"/>
        <v>50.632405758926112</v>
      </c>
      <c r="O6506" s="121"/>
      <c r="P6506" s="177">
        <v>0</v>
      </c>
      <c r="Q6506" s="177">
        <v>0</v>
      </c>
      <c r="R6506" s="177">
        <v>0</v>
      </c>
      <c r="S6506" s="177">
        <v>0</v>
      </c>
      <c r="T6506" s="177">
        <v>0</v>
      </c>
      <c r="U6506" s="177">
        <v>0</v>
      </c>
      <c r="V6506" s="177">
        <v>0</v>
      </c>
      <c r="W6506" s="177">
        <v>0</v>
      </c>
      <c r="X6506" s="177">
        <v>0</v>
      </c>
      <c r="Y6506" s="177">
        <v>0</v>
      </c>
      <c r="Z6506" s="177">
        <v>0</v>
      </c>
      <c r="AA6506" s="177">
        <v>17.491071676017587</v>
      </c>
      <c r="AB6506" s="177">
        <v>17.796088092530013</v>
      </c>
      <c r="AC6506" s="177">
        <v>15.345245990378519</v>
      </c>
      <c r="AD6506" s="177">
        <v>0</v>
      </c>
      <c r="AE6506" s="177">
        <v>0</v>
      </c>
      <c r="AF6506" s="177">
        <v>9.652410375004548</v>
      </c>
      <c r="AG6506" s="177">
        <v>0</v>
      </c>
      <c r="AH6506" s="177">
        <v>0</v>
      </c>
      <c r="AI6506" s="177">
        <v>0</v>
      </c>
      <c r="AJ6506" s="177">
        <v>0</v>
      </c>
    </row>
    <row r="6507" spans="1:36" hidden="1" outlineLevel="1" x14ac:dyDescent="0.25">
      <c r="A6507" s="190">
        <f t="shared" si="1762"/>
        <v>2038</v>
      </c>
      <c r="B6507" s="55">
        <f t="shared" si="1763"/>
        <v>7</v>
      </c>
      <c r="C6507" s="55">
        <f t="shared" si="1764"/>
        <v>12</v>
      </c>
      <c r="D6507" s="55">
        <f t="shared" si="1760"/>
        <v>271</v>
      </c>
      <c r="F6507" s="63">
        <f t="shared" si="1769"/>
        <v>50587.499999999971</v>
      </c>
      <c r="G6507" s="64">
        <f t="shared" si="1761"/>
        <v>62.101806858058495</v>
      </c>
      <c r="H6507" s="64">
        <f t="shared" si="1770"/>
        <v>0</v>
      </c>
      <c r="I6507" s="64">
        <f t="shared" si="1770"/>
        <v>0</v>
      </c>
      <c r="J6507" s="64">
        <f t="shared" si="1770"/>
        <v>0</v>
      </c>
      <c r="K6507" s="64">
        <f t="shared" si="1770"/>
        <v>0</v>
      </c>
      <c r="L6507" s="64">
        <f t="shared" si="1770"/>
        <v>0</v>
      </c>
      <c r="M6507" s="64">
        <f t="shared" si="1770"/>
        <v>8.7659645242388251</v>
      </c>
      <c r="N6507" s="64">
        <f t="shared" si="1770"/>
        <v>53.33584233381967</v>
      </c>
      <c r="O6507" s="121"/>
      <c r="P6507" s="177">
        <v>0</v>
      </c>
      <c r="Q6507" s="177">
        <v>0</v>
      </c>
      <c r="R6507" s="177">
        <v>0</v>
      </c>
      <c r="S6507" s="177">
        <v>0</v>
      </c>
      <c r="T6507" s="177">
        <v>0</v>
      </c>
      <c r="U6507" s="177">
        <v>0</v>
      </c>
      <c r="V6507" s="177">
        <v>0</v>
      </c>
      <c r="W6507" s="177">
        <v>0</v>
      </c>
      <c r="X6507" s="177">
        <v>0</v>
      </c>
      <c r="Y6507" s="177">
        <v>0</v>
      </c>
      <c r="Z6507" s="177">
        <v>0</v>
      </c>
      <c r="AA6507" s="177">
        <v>20.051081726875985</v>
      </c>
      <c r="AB6507" s="177">
        <v>16.596896949564261</v>
      </c>
      <c r="AC6507" s="177">
        <v>16.687863657379427</v>
      </c>
      <c r="AD6507" s="177">
        <v>0</v>
      </c>
      <c r="AE6507" s="177">
        <v>0</v>
      </c>
      <c r="AF6507" s="177">
        <v>8.7659645242388251</v>
      </c>
      <c r="AG6507" s="177">
        <v>0</v>
      </c>
      <c r="AH6507" s="177">
        <v>0</v>
      </c>
      <c r="AI6507" s="177">
        <v>0</v>
      </c>
      <c r="AJ6507" s="177">
        <v>0</v>
      </c>
    </row>
    <row r="6508" spans="1:36" hidden="1" outlineLevel="1" x14ac:dyDescent="0.25">
      <c r="A6508" s="190">
        <f t="shared" si="1762"/>
        <v>2038</v>
      </c>
      <c r="B6508" s="55">
        <f t="shared" si="1763"/>
        <v>7</v>
      </c>
      <c r="C6508" s="55">
        <f t="shared" si="1764"/>
        <v>13</v>
      </c>
      <c r="D6508" s="55">
        <f t="shared" si="1760"/>
        <v>271</v>
      </c>
      <c r="F6508" s="63">
        <f t="shared" si="1769"/>
        <v>50587.541666666635</v>
      </c>
      <c r="G6508" s="64">
        <f t="shared" si="1761"/>
        <v>67.985889920965633</v>
      </c>
      <c r="H6508" s="64">
        <f t="shared" si="1770"/>
        <v>0</v>
      </c>
      <c r="I6508" s="64">
        <f t="shared" si="1770"/>
        <v>0</v>
      </c>
      <c r="J6508" s="64">
        <f t="shared" si="1770"/>
        <v>0</v>
      </c>
      <c r="K6508" s="64">
        <f t="shared" si="1770"/>
        <v>0</v>
      </c>
      <c r="L6508" s="64">
        <f t="shared" si="1770"/>
        <v>0</v>
      </c>
      <c r="M6508" s="64">
        <f t="shared" si="1770"/>
        <v>9.0614464744940637</v>
      </c>
      <c r="N6508" s="64">
        <f t="shared" si="1770"/>
        <v>58.924443446471571</v>
      </c>
      <c r="O6508" s="121"/>
      <c r="P6508" s="177">
        <v>0</v>
      </c>
      <c r="Q6508" s="177">
        <v>0</v>
      </c>
      <c r="R6508" s="177">
        <v>0</v>
      </c>
      <c r="S6508" s="177">
        <v>0</v>
      </c>
      <c r="T6508" s="177">
        <v>0</v>
      </c>
      <c r="U6508" s="177">
        <v>0</v>
      </c>
      <c r="V6508" s="177">
        <v>0</v>
      </c>
      <c r="W6508" s="177">
        <v>0</v>
      </c>
      <c r="X6508" s="177">
        <v>0</v>
      </c>
      <c r="Y6508" s="177">
        <v>0</v>
      </c>
      <c r="Z6508" s="177">
        <v>0</v>
      </c>
      <c r="AA6508" s="177">
        <v>22.38949818045824</v>
      </c>
      <c r="AB6508" s="177">
        <v>17.537107168847257</v>
      </c>
      <c r="AC6508" s="177">
        <v>18.997838097166074</v>
      </c>
      <c r="AD6508" s="177">
        <v>0</v>
      </c>
      <c r="AE6508" s="177">
        <v>0</v>
      </c>
      <c r="AF6508" s="177">
        <v>9.0614464744940637</v>
      </c>
      <c r="AG6508" s="177">
        <v>0</v>
      </c>
      <c r="AH6508" s="177">
        <v>0</v>
      </c>
      <c r="AI6508" s="177">
        <v>0</v>
      </c>
      <c r="AJ6508" s="177">
        <v>0</v>
      </c>
    </row>
    <row r="6509" spans="1:36" hidden="1" outlineLevel="1" x14ac:dyDescent="0.25">
      <c r="A6509" s="190">
        <f t="shared" si="1762"/>
        <v>2038</v>
      </c>
      <c r="B6509" s="55">
        <f t="shared" si="1763"/>
        <v>7</v>
      </c>
      <c r="C6509" s="55">
        <f t="shared" si="1764"/>
        <v>14</v>
      </c>
      <c r="D6509" s="55">
        <f t="shared" si="1760"/>
        <v>271</v>
      </c>
      <c r="F6509" s="63">
        <f t="shared" si="1769"/>
        <v>50587.583333333299</v>
      </c>
      <c r="G6509" s="64">
        <f t="shared" si="1761"/>
        <v>69.963396517937412</v>
      </c>
      <c r="H6509" s="64">
        <f t="shared" si="1770"/>
        <v>0</v>
      </c>
      <c r="I6509" s="64">
        <f t="shared" si="1770"/>
        <v>0</v>
      </c>
      <c r="J6509" s="64">
        <f t="shared" si="1770"/>
        <v>0</v>
      </c>
      <c r="K6509" s="64">
        <f t="shared" si="1770"/>
        <v>0</v>
      </c>
      <c r="L6509" s="64">
        <f t="shared" si="1770"/>
        <v>0</v>
      </c>
      <c r="M6509" s="64">
        <f t="shared" si="1770"/>
        <v>9.3569284247493059</v>
      </c>
      <c r="N6509" s="64">
        <f t="shared" si="1770"/>
        <v>60.606468093188099</v>
      </c>
      <c r="O6509" s="121"/>
      <c r="P6509" s="177">
        <v>0</v>
      </c>
      <c r="Q6509" s="177">
        <v>0</v>
      </c>
      <c r="R6509" s="177">
        <v>0</v>
      </c>
      <c r="S6509" s="177">
        <v>0</v>
      </c>
      <c r="T6509" s="177">
        <v>0</v>
      </c>
      <c r="U6509" s="177">
        <v>0</v>
      </c>
      <c r="V6509" s="177">
        <v>0</v>
      </c>
      <c r="W6509" s="177">
        <v>0</v>
      </c>
      <c r="X6509" s="177">
        <v>0</v>
      </c>
      <c r="Y6509" s="177">
        <v>0</v>
      </c>
      <c r="Z6509" s="177">
        <v>0</v>
      </c>
      <c r="AA6509" s="177">
        <v>23.57959467391548</v>
      </c>
      <c r="AB6509" s="177">
        <v>19.234039298343763</v>
      </c>
      <c r="AC6509" s="177">
        <v>17.792834120928855</v>
      </c>
      <c r="AD6509" s="177">
        <v>0</v>
      </c>
      <c r="AE6509" s="177">
        <v>0</v>
      </c>
      <c r="AF6509" s="177">
        <v>9.3569284247493059</v>
      </c>
      <c r="AG6509" s="177">
        <v>0</v>
      </c>
      <c r="AH6509" s="177">
        <v>0</v>
      </c>
      <c r="AI6509" s="177">
        <v>0</v>
      </c>
      <c r="AJ6509" s="177">
        <v>0</v>
      </c>
    </row>
    <row r="6510" spans="1:36" hidden="1" outlineLevel="1" x14ac:dyDescent="0.25">
      <c r="A6510" s="190">
        <f t="shared" si="1762"/>
        <v>2038</v>
      </c>
      <c r="B6510" s="55">
        <f t="shared" si="1763"/>
        <v>7</v>
      </c>
      <c r="C6510" s="55">
        <f t="shared" si="1764"/>
        <v>15</v>
      </c>
      <c r="D6510" s="55">
        <f t="shared" si="1760"/>
        <v>271</v>
      </c>
      <c r="F6510" s="63">
        <f t="shared" si="1769"/>
        <v>50587.624999999964</v>
      </c>
      <c r="G6510" s="64">
        <f t="shared" si="1761"/>
        <v>74.624691964641656</v>
      </c>
      <c r="H6510" s="64">
        <f t="shared" si="1770"/>
        <v>0</v>
      </c>
      <c r="I6510" s="64">
        <f t="shared" si="1770"/>
        <v>0</v>
      </c>
      <c r="J6510" s="64">
        <f t="shared" si="1770"/>
        <v>0</v>
      </c>
      <c r="K6510" s="64">
        <f t="shared" si="1770"/>
        <v>0</v>
      </c>
      <c r="L6510" s="64">
        <f t="shared" si="1770"/>
        <v>0</v>
      </c>
      <c r="M6510" s="64">
        <f t="shared" si="1770"/>
        <v>9.2584344413308912</v>
      </c>
      <c r="N6510" s="64">
        <f t="shared" si="1770"/>
        <v>65.366257523310765</v>
      </c>
      <c r="O6510" s="121"/>
      <c r="P6510" s="177">
        <v>0</v>
      </c>
      <c r="Q6510" s="177">
        <v>0</v>
      </c>
      <c r="R6510" s="177">
        <v>0</v>
      </c>
      <c r="S6510" s="177">
        <v>0</v>
      </c>
      <c r="T6510" s="177">
        <v>0</v>
      </c>
      <c r="U6510" s="177">
        <v>0</v>
      </c>
      <c r="V6510" s="177">
        <v>0</v>
      </c>
      <c r="W6510" s="177">
        <v>0</v>
      </c>
      <c r="X6510" s="177">
        <v>0</v>
      </c>
      <c r="Y6510" s="177">
        <v>0</v>
      </c>
      <c r="Z6510" s="177">
        <v>0</v>
      </c>
      <c r="AA6510" s="177">
        <v>24.56090462300326</v>
      </c>
      <c r="AB6510" s="177">
        <v>21.162084866428017</v>
      </c>
      <c r="AC6510" s="177">
        <v>19.643268033879483</v>
      </c>
      <c r="AD6510" s="177">
        <v>0</v>
      </c>
      <c r="AE6510" s="177">
        <v>0</v>
      </c>
      <c r="AF6510" s="177">
        <v>9.2584344413308912</v>
      </c>
      <c r="AG6510" s="177">
        <v>0</v>
      </c>
      <c r="AH6510" s="177">
        <v>0</v>
      </c>
      <c r="AI6510" s="177">
        <v>0</v>
      </c>
      <c r="AJ6510" s="177">
        <v>0</v>
      </c>
    </row>
    <row r="6511" spans="1:36" hidden="1" outlineLevel="1" x14ac:dyDescent="0.25">
      <c r="A6511" s="190">
        <f t="shared" si="1762"/>
        <v>2038</v>
      </c>
      <c r="B6511" s="55">
        <f t="shared" si="1763"/>
        <v>7</v>
      </c>
      <c r="C6511" s="55">
        <f t="shared" si="1764"/>
        <v>16</v>
      </c>
      <c r="D6511" s="55">
        <f t="shared" si="1760"/>
        <v>271</v>
      </c>
      <c r="F6511" s="63">
        <f t="shared" si="1769"/>
        <v>50587.666666666628</v>
      </c>
      <c r="G6511" s="64">
        <f t="shared" si="1761"/>
        <v>83.639710013231308</v>
      </c>
      <c r="H6511" s="64">
        <f t="shared" si="1770"/>
        <v>0</v>
      </c>
      <c r="I6511" s="64">
        <f t="shared" si="1770"/>
        <v>0</v>
      </c>
      <c r="J6511" s="64">
        <f t="shared" si="1770"/>
        <v>0</v>
      </c>
      <c r="K6511" s="64">
        <f t="shared" si="1770"/>
        <v>0</v>
      </c>
      <c r="L6511" s="64">
        <f t="shared" si="1770"/>
        <v>0</v>
      </c>
      <c r="M6511" s="64">
        <f t="shared" si="1770"/>
        <v>10.046386308678201</v>
      </c>
      <c r="N6511" s="64">
        <f t="shared" si="1770"/>
        <v>73.593323704553114</v>
      </c>
      <c r="O6511" s="121"/>
      <c r="P6511" s="177">
        <v>0</v>
      </c>
      <c r="Q6511" s="177">
        <v>0</v>
      </c>
      <c r="R6511" s="177">
        <v>0</v>
      </c>
      <c r="S6511" s="177">
        <v>0</v>
      </c>
      <c r="T6511" s="177">
        <v>0</v>
      </c>
      <c r="U6511" s="177">
        <v>0</v>
      </c>
      <c r="V6511" s="177">
        <v>0</v>
      </c>
      <c r="W6511" s="177">
        <v>0</v>
      </c>
      <c r="X6511" s="177">
        <v>0</v>
      </c>
      <c r="Y6511" s="177">
        <v>0</v>
      </c>
      <c r="Z6511" s="177">
        <v>0</v>
      </c>
      <c r="AA6511" s="177">
        <v>30.266088375874499</v>
      </c>
      <c r="AB6511" s="177">
        <v>20.0659570734874</v>
      </c>
      <c r="AC6511" s="177">
        <v>23.261278255191211</v>
      </c>
      <c r="AD6511" s="177">
        <v>0</v>
      </c>
      <c r="AE6511" s="177">
        <v>0</v>
      </c>
      <c r="AF6511" s="177">
        <v>10.046386308678201</v>
      </c>
      <c r="AG6511" s="177">
        <v>0</v>
      </c>
      <c r="AH6511" s="177">
        <v>0</v>
      </c>
      <c r="AI6511" s="177">
        <v>0</v>
      </c>
      <c r="AJ6511" s="177">
        <v>0</v>
      </c>
    </row>
    <row r="6512" spans="1:36" hidden="1" outlineLevel="1" x14ac:dyDescent="0.25">
      <c r="A6512" s="190">
        <f t="shared" si="1762"/>
        <v>2038</v>
      </c>
      <c r="B6512" s="55">
        <f t="shared" si="1763"/>
        <v>7</v>
      </c>
      <c r="C6512" s="55">
        <f t="shared" si="1764"/>
        <v>17</v>
      </c>
      <c r="D6512" s="55">
        <f t="shared" si="1760"/>
        <v>271</v>
      </c>
      <c r="F6512" s="63">
        <f t="shared" si="1769"/>
        <v>50587.708333333292</v>
      </c>
      <c r="G6512" s="64">
        <f t="shared" si="1761"/>
        <v>93.268453327793438</v>
      </c>
      <c r="H6512" s="64">
        <f t="shared" si="1770"/>
        <v>0</v>
      </c>
      <c r="I6512" s="64">
        <f t="shared" si="1770"/>
        <v>0</v>
      </c>
      <c r="J6512" s="64">
        <f t="shared" si="1770"/>
        <v>0</v>
      </c>
      <c r="K6512" s="64">
        <f t="shared" si="1770"/>
        <v>0</v>
      </c>
      <c r="L6512" s="64">
        <f t="shared" si="1770"/>
        <v>0</v>
      </c>
      <c r="M6512" s="64">
        <f t="shared" si="1770"/>
        <v>10.735844192607098</v>
      </c>
      <c r="N6512" s="64">
        <f t="shared" si="1770"/>
        <v>82.532609135186334</v>
      </c>
      <c r="O6512" s="121"/>
      <c r="P6512" s="177">
        <v>0</v>
      </c>
      <c r="Q6512" s="177">
        <v>0</v>
      </c>
      <c r="R6512" s="177">
        <v>0</v>
      </c>
      <c r="S6512" s="177">
        <v>0</v>
      </c>
      <c r="T6512" s="177">
        <v>0</v>
      </c>
      <c r="U6512" s="177">
        <v>0</v>
      </c>
      <c r="V6512" s="177">
        <v>0</v>
      </c>
      <c r="W6512" s="177">
        <v>0</v>
      </c>
      <c r="X6512" s="177">
        <v>0</v>
      </c>
      <c r="Y6512" s="177">
        <v>0</v>
      </c>
      <c r="Z6512" s="177">
        <v>0</v>
      </c>
      <c r="AA6512" s="177">
        <v>35.332744948106615</v>
      </c>
      <c r="AB6512" s="177">
        <v>22.794711273929138</v>
      </c>
      <c r="AC6512" s="177">
        <v>24.405152913150573</v>
      </c>
      <c r="AD6512" s="177">
        <v>0</v>
      </c>
      <c r="AE6512" s="177">
        <v>0</v>
      </c>
      <c r="AF6512" s="177">
        <v>10.735844192607098</v>
      </c>
      <c r="AG6512" s="177">
        <v>0</v>
      </c>
      <c r="AH6512" s="177">
        <v>0</v>
      </c>
      <c r="AI6512" s="177">
        <v>0</v>
      </c>
      <c r="AJ6512" s="177">
        <v>0</v>
      </c>
    </row>
    <row r="6513" spans="1:36" hidden="1" outlineLevel="1" x14ac:dyDescent="0.25">
      <c r="A6513" s="190">
        <f t="shared" si="1762"/>
        <v>2038</v>
      </c>
      <c r="B6513" s="55">
        <f t="shared" si="1763"/>
        <v>7</v>
      </c>
      <c r="C6513" s="55">
        <f t="shared" si="1764"/>
        <v>18</v>
      </c>
      <c r="D6513" s="55">
        <f t="shared" si="1760"/>
        <v>271</v>
      </c>
      <c r="F6513" s="63">
        <f t="shared" si="1769"/>
        <v>50587.749999999956</v>
      </c>
      <c r="G6513" s="64">
        <f t="shared" si="1761"/>
        <v>85.931511171620983</v>
      </c>
      <c r="H6513" s="64">
        <f t="shared" si="1770"/>
        <v>0</v>
      </c>
      <c r="I6513" s="64">
        <f t="shared" si="1770"/>
        <v>0</v>
      </c>
      <c r="J6513" s="64">
        <f t="shared" si="1770"/>
        <v>0</v>
      </c>
      <c r="K6513" s="64">
        <f t="shared" si="1770"/>
        <v>0</v>
      </c>
      <c r="L6513" s="64">
        <f t="shared" si="1770"/>
        <v>0</v>
      </c>
      <c r="M6513" s="64">
        <f t="shared" si="1770"/>
        <v>11.425302076535996</v>
      </c>
      <c r="N6513" s="64">
        <f t="shared" si="1770"/>
        <v>74.506209095084984</v>
      </c>
      <c r="O6513" s="121"/>
      <c r="P6513" s="177">
        <v>0</v>
      </c>
      <c r="Q6513" s="177">
        <v>0</v>
      </c>
      <c r="R6513" s="177">
        <v>0</v>
      </c>
      <c r="S6513" s="177">
        <v>0</v>
      </c>
      <c r="T6513" s="177">
        <v>0</v>
      </c>
      <c r="U6513" s="177">
        <v>0</v>
      </c>
      <c r="V6513" s="177">
        <v>0</v>
      </c>
      <c r="W6513" s="177">
        <v>0</v>
      </c>
      <c r="X6513" s="177">
        <v>0</v>
      </c>
      <c r="Y6513" s="177">
        <v>0</v>
      </c>
      <c r="Z6513" s="177">
        <v>0</v>
      </c>
      <c r="AA6513" s="177">
        <v>27.885372126049084</v>
      </c>
      <c r="AB6513" s="177">
        <v>26.99761135628998</v>
      </c>
      <c r="AC6513" s="177">
        <v>19.623225612745916</v>
      </c>
      <c r="AD6513" s="177">
        <v>0</v>
      </c>
      <c r="AE6513" s="177">
        <v>0</v>
      </c>
      <c r="AF6513" s="177">
        <v>11.425302076535996</v>
      </c>
      <c r="AG6513" s="177">
        <v>0</v>
      </c>
      <c r="AH6513" s="177">
        <v>0</v>
      </c>
      <c r="AI6513" s="177">
        <v>0</v>
      </c>
      <c r="AJ6513" s="177">
        <v>0</v>
      </c>
    </row>
    <row r="6514" spans="1:36" hidden="1" outlineLevel="1" x14ac:dyDescent="0.25">
      <c r="A6514" s="190">
        <f t="shared" si="1762"/>
        <v>2038</v>
      </c>
      <c r="B6514" s="55">
        <f t="shared" si="1763"/>
        <v>7</v>
      </c>
      <c r="C6514" s="55">
        <f t="shared" si="1764"/>
        <v>19</v>
      </c>
      <c r="D6514" s="55">
        <f t="shared" si="1760"/>
        <v>271</v>
      </c>
      <c r="F6514" s="63">
        <f t="shared" si="1769"/>
        <v>50587.791666666621</v>
      </c>
      <c r="G6514" s="64">
        <f t="shared" si="1761"/>
        <v>85.848494933309382</v>
      </c>
      <c r="H6514" s="64">
        <f t="shared" si="1770"/>
        <v>0</v>
      </c>
      <c r="I6514" s="64">
        <f t="shared" si="1770"/>
        <v>0</v>
      </c>
      <c r="J6514" s="64">
        <f t="shared" si="1770"/>
        <v>0</v>
      </c>
      <c r="K6514" s="64">
        <f t="shared" si="1770"/>
        <v>0</v>
      </c>
      <c r="L6514" s="64">
        <f t="shared" si="1770"/>
        <v>0</v>
      </c>
      <c r="M6514" s="64">
        <f t="shared" si="1770"/>
        <v>14.478615562506821</v>
      </c>
      <c r="N6514" s="64">
        <f t="shared" si="1770"/>
        <v>71.369879370802565</v>
      </c>
      <c r="O6514" s="121"/>
      <c r="P6514" s="177">
        <v>0</v>
      </c>
      <c r="Q6514" s="177">
        <v>0</v>
      </c>
      <c r="R6514" s="177">
        <v>0</v>
      </c>
      <c r="S6514" s="177">
        <v>0</v>
      </c>
      <c r="T6514" s="177">
        <v>0</v>
      </c>
      <c r="U6514" s="177">
        <v>0</v>
      </c>
      <c r="V6514" s="177">
        <v>0</v>
      </c>
      <c r="W6514" s="177">
        <v>0</v>
      </c>
      <c r="X6514" s="177">
        <v>0</v>
      </c>
      <c r="Y6514" s="177">
        <v>0</v>
      </c>
      <c r="Z6514" s="177">
        <v>0</v>
      </c>
      <c r="AA6514" s="177">
        <v>24.389482204814378</v>
      </c>
      <c r="AB6514" s="177">
        <v>29.750100633139105</v>
      </c>
      <c r="AC6514" s="177">
        <v>17.230296532849085</v>
      </c>
      <c r="AD6514" s="177">
        <v>0</v>
      </c>
      <c r="AE6514" s="177">
        <v>0</v>
      </c>
      <c r="AF6514" s="177">
        <v>14.478615562506821</v>
      </c>
      <c r="AG6514" s="177">
        <v>0</v>
      </c>
      <c r="AH6514" s="177">
        <v>0</v>
      </c>
      <c r="AI6514" s="177">
        <v>0</v>
      </c>
      <c r="AJ6514" s="177">
        <v>0</v>
      </c>
    </row>
    <row r="6515" spans="1:36" hidden="1" outlineLevel="1" x14ac:dyDescent="0.25">
      <c r="A6515" s="190">
        <f t="shared" si="1762"/>
        <v>2038</v>
      </c>
      <c r="B6515" s="55">
        <f t="shared" si="1763"/>
        <v>7</v>
      </c>
      <c r="C6515" s="55">
        <f t="shared" si="1764"/>
        <v>20</v>
      </c>
      <c r="D6515" s="55">
        <f t="shared" si="1760"/>
        <v>271</v>
      </c>
      <c r="F6515" s="63">
        <f t="shared" si="1769"/>
        <v>50587.833333333285</v>
      </c>
      <c r="G6515" s="64">
        <f t="shared" si="1761"/>
        <v>88.912972024665777</v>
      </c>
      <c r="H6515" s="64">
        <f t="shared" ref="H6515:N6524" si="1771">SUMIF($P$6:$AK$6,H$6,$P6515:$AK6515)</f>
        <v>0</v>
      </c>
      <c r="I6515" s="64">
        <f t="shared" si="1771"/>
        <v>0</v>
      </c>
      <c r="J6515" s="64">
        <f t="shared" si="1771"/>
        <v>0</v>
      </c>
      <c r="K6515" s="64">
        <f t="shared" si="1771"/>
        <v>0</v>
      </c>
      <c r="L6515" s="64">
        <f t="shared" si="1771"/>
        <v>0</v>
      </c>
      <c r="M6515" s="64">
        <f t="shared" si="1771"/>
        <v>17.728917015314472</v>
      </c>
      <c r="N6515" s="64">
        <f t="shared" si="1771"/>
        <v>71.184055009351312</v>
      </c>
      <c r="O6515" s="121"/>
      <c r="P6515" s="177">
        <v>0</v>
      </c>
      <c r="Q6515" s="177">
        <v>0</v>
      </c>
      <c r="R6515" s="177">
        <v>0</v>
      </c>
      <c r="S6515" s="177">
        <v>0</v>
      </c>
      <c r="T6515" s="177">
        <v>0</v>
      </c>
      <c r="U6515" s="177">
        <v>0</v>
      </c>
      <c r="V6515" s="177">
        <v>0</v>
      </c>
      <c r="W6515" s="177">
        <v>0</v>
      </c>
      <c r="X6515" s="177">
        <v>0</v>
      </c>
      <c r="Y6515" s="177">
        <v>0</v>
      </c>
      <c r="Z6515" s="177">
        <v>0</v>
      </c>
      <c r="AA6515" s="177">
        <v>25.469067320759883</v>
      </c>
      <c r="AB6515" s="177">
        <v>28.8005903491769</v>
      </c>
      <c r="AC6515" s="177">
        <v>16.914397339414524</v>
      </c>
      <c r="AD6515" s="177">
        <v>0</v>
      </c>
      <c r="AE6515" s="177">
        <v>0</v>
      </c>
      <c r="AF6515" s="177">
        <v>17.728917015314472</v>
      </c>
      <c r="AG6515" s="177">
        <v>0</v>
      </c>
      <c r="AH6515" s="177">
        <v>0</v>
      </c>
      <c r="AI6515" s="177">
        <v>0</v>
      </c>
      <c r="AJ6515" s="177">
        <v>0</v>
      </c>
    </row>
    <row r="6516" spans="1:36" hidden="1" outlineLevel="1" x14ac:dyDescent="0.25">
      <c r="A6516" s="190">
        <f t="shared" si="1762"/>
        <v>2038</v>
      </c>
      <c r="B6516" s="55">
        <f t="shared" si="1763"/>
        <v>7</v>
      </c>
      <c r="C6516" s="55">
        <f t="shared" si="1764"/>
        <v>21</v>
      </c>
      <c r="D6516" s="55">
        <f t="shared" si="1760"/>
        <v>271</v>
      </c>
      <c r="F6516" s="63">
        <f t="shared" si="1769"/>
        <v>50587.874999999949</v>
      </c>
      <c r="G6516" s="64">
        <f t="shared" si="1761"/>
        <v>83.53458086009816</v>
      </c>
      <c r="H6516" s="64">
        <f t="shared" si="1771"/>
        <v>0</v>
      </c>
      <c r="I6516" s="64">
        <f t="shared" si="1771"/>
        <v>0</v>
      </c>
      <c r="J6516" s="64">
        <f t="shared" si="1771"/>
        <v>0</v>
      </c>
      <c r="K6516" s="64">
        <f t="shared" si="1771"/>
        <v>0</v>
      </c>
      <c r="L6516" s="64">
        <f t="shared" si="1771"/>
        <v>0</v>
      </c>
      <c r="M6516" s="64">
        <f t="shared" si="1771"/>
        <v>19.403314733427507</v>
      </c>
      <c r="N6516" s="64">
        <f t="shared" si="1771"/>
        <v>64.131266126670653</v>
      </c>
      <c r="O6516" s="121"/>
      <c r="P6516" s="177">
        <v>0</v>
      </c>
      <c r="Q6516" s="177">
        <v>0</v>
      </c>
      <c r="R6516" s="177">
        <v>0</v>
      </c>
      <c r="S6516" s="177">
        <v>0</v>
      </c>
      <c r="T6516" s="177">
        <v>0</v>
      </c>
      <c r="U6516" s="177">
        <v>0</v>
      </c>
      <c r="V6516" s="177">
        <v>0</v>
      </c>
      <c r="W6516" s="177">
        <v>0</v>
      </c>
      <c r="X6516" s="177">
        <v>0</v>
      </c>
      <c r="Y6516" s="177">
        <v>0</v>
      </c>
      <c r="Z6516" s="177">
        <v>0</v>
      </c>
      <c r="AA6516" s="177">
        <v>22.498517094585459</v>
      </c>
      <c r="AB6516" s="177">
        <v>26.898069908197961</v>
      </c>
      <c r="AC6516" s="177">
        <v>14.734679123887238</v>
      </c>
      <c r="AD6516" s="177">
        <v>0</v>
      </c>
      <c r="AE6516" s="177">
        <v>0</v>
      </c>
      <c r="AF6516" s="177">
        <v>19.403314733427507</v>
      </c>
      <c r="AG6516" s="177">
        <v>0</v>
      </c>
      <c r="AH6516" s="177">
        <v>0</v>
      </c>
      <c r="AI6516" s="177">
        <v>0</v>
      </c>
      <c r="AJ6516" s="177">
        <v>0</v>
      </c>
    </row>
    <row r="6517" spans="1:36" hidden="1" outlineLevel="1" x14ac:dyDescent="0.25">
      <c r="A6517" s="190">
        <f t="shared" si="1762"/>
        <v>2038</v>
      </c>
      <c r="B6517" s="55">
        <f t="shared" si="1763"/>
        <v>7</v>
      </c>
      <c r="C6517" s="55">
        <f t="shared" si="1764"/>
        <v>22</v>
      </c>
      <c r="D6517" s="55">
        <f t="shared" si="1760"/>
        <v>271</v>
      </c>
      <c r="F6517" s="63">
        <f t="shared" si="1769"/>
        <v>50587.916666666613</v>
      </c>
      <c r="G6517" s="64">
        <f t="shared" si="1761"/>
        <v>78.208332158772251</v>
      </c>
      <c r="H6517" s="64">
        <f t="shared" si="1771"/>
        <v>0</v>
      </c>
      <c r="I6517" s="64">
        <f t="shared" si="1771"/>
        <v>0</v>
      </c>
      <c r="J6517" s="64">
        <f t="shared" si="1771"/>
        <v>0</v>
      </c>
      <c r="K6517" s="64">
        <f t="shared" si="1771"/>
        <v>0</v>
      </c>
      <c r="L6517" s="64">
        <f t="shared" si="1771"/>
        <v>0</v>
      </c>
      <c r="M6517" s="64">
        <f t="shared" si="1771"/>
        <v>20.979218468122131</v>
      </c>
      <c r="N6517" s="64">
        <f t="shared" si="1771"/>
        <v>57.229113690650117</v>
      </c>
      <c r="O6517" s="121"/>
      <c r="P6517" s="177">
        <v>0</v>
      </c>
      <c r="Q6517" s="177">
        <v>0</v>
      </c>
      <c r="R6517" s="177">
        <v>0</v>
      </c>
      <c r="S6517" s="177">
        <v>0</v>
      </c>
      <c r="T6517" s="177">
        <v>0</v>
      </c>
      <c r="U6517" s="177">
        <v>0</v>
      </c>
      <c r="V6517" s="177">
        <v>0</v>
      </c>
      <c r="W6517" s="177">
        <v>0</v>
      </c>
      <c r="X6517" s="177">
        <v>0</v>
      </c>
      <c r="Y6517" s="177">
        <v>0</v>
      </c>
      <c r="Z6517" s="177">
        <v>0</v>
      </c>
      <c r="AA6517" s="177">
        <v>22.338682886097196</v>
      </c>
      <c r="AB6517" s="177">
        <v>23.706671926123953</v>
      </c>
      <c r="AC6517" s="177">
        <v>11.183758878428966</v>
      </c>
      <c r="AD6517" s="177">
        <v>0</v>
      </c>
      <c r="AE6517" s="177">
        <v>0</v>
      </c>
      <c r="AF6517" s="177">
        <v>20.979218468122131</v>
      </c>
      <c r="AG6517" s="177">
        <v>0</v>
      </c>
      <c r="AH6517" s="177">
        <v>0</v>
      </c>
      <c r="AI6517" s="177">
        <v>0</v>
      </c>
      <c r="AJ6517" s="177">
        <v>0</v>
      </c>
    </row>
    <row r="6518" spans="1:36" hidden="1" outlineLevel="1" x14ac:dyDescent="0.25">
      <c r="A6518" s="190">
        <f t="shared" si="1762"/>
        <v>2038</v>
      </c>
      <c r="B6518" s="55">
        <f t="shared" si="1763"/>
        <v>7</v>
      </c>
      <c r="C6518" s="55">
        <f t="shared" si="1764"/>
        <v>23</v>
      </c>
      <c r="D6518" s="55">
        <f t="shared" si="1760"/>
        <v>271</v>
      </c>
      <c r="F6518" s="63">
        <f t="shared" si="1769"/>
        <v>50587.958333333278</v>
      </c>
      <c r="G6518" s="64">
        <f t="shared" si="1761"/>
        <v>83.124046708138565</v>
      </c>
      <c r="H6518" s="64">
        <f t="shared" si="1771"/>
        <v>0</v>
      </c>
      <c r="I6518" s="64">
        <f t="shared" si="1771"/>
        <v>0</v>
      </c>
      <c r="J6518" s="64">
        <f t="shared" si="1771"/>
        <v>0</v>
      </c>
      <c r="K6518" s="64">
        <f t="shared" si="1771"/>
        <v>0</v>
      </c>
      <c r="L6518" s="64">
        <f t="shared" si="1771"/>
        <v>0</v>
      </c>
      <c r="M6518" s="64">
        <f t="shared" si="1771"/>
        <v>23.737050003837716</v>
      </c>
      <c r="N6518" s="64">
        <f t="shared" si="1771"/>
        <v>59.386996704300842</v>
      </c>
      <c r="O6518" s="121"/>
      <c r="P6518" s="177">
        <v>0</v>
      </c>
      <c r="Q6518" s="177">
        <v>0</v>
      </c>
      <c r="R6518" s="177">
        <v>0</v>
      </c>
      <c r="S6518" s="177">
        <v>0</v>
      </c>
      <c r="T6518" s="177">
        <v>0</v>
      </c>
      <c r="U6518" s="177">
        <v>0</v>
      </c>
      <c r="V6518" s="177">
        <v>0</v>
      </c>
      <c r="W6518" s="177">
        <v>0</v>
      </c>
      <c r="X6518" s="177">
        <v>0</v>
      </c>
      <c r="Y6518" s="177">
        <v>0</v>
      </c>
      <c r="Z6518" s="177">
        <v>0</v>
      </c>
      <c r="AA6518" s="177">
        <v>24.184584758814076</v>
      </c>
      <c r="AB6518" s="177">
        <v>22.073171457082235</v>
      </c>
      <c r="AC6518" s="177">
        <v>13.12924048840453</v>
      </c>
      <c r="AD6518" s="177">
        <v>0</v>
      </c>
      <c r="AE6518" s="177">
        <v>0</v>
      </c>
      <c r="AF6518" s="177">
        <v>23.737050003837716</v>
      </c>
      <c r="AG6518" s="177">
        <v>0</v>
      </c>
      <c r="AH6518" s="177">
        <v>0</v>
      </c>
      <c r="AI6518" s="177">
        <v>0</v>
      </c>
      <c r="AJ6518" s="177">
        <v>0</v>
      </c>
    </row>
    <row r="6519" spans="1:36" hidden="1" outlineLevel="1" x14ac:dyDescent="0.25">
      <c r="A6519" s="190">
        <f t="shared" si="1762"/>
        <v>2038</v>
      </c>
      <c r="B6519" s="55">
        <f t="shared" si="1763"/>
        <v>8</v>
      </c>
      <c r="C6519" s="55">
        <f t="shared" si="1764"/>
        <v>0</v>
      </c>
      <c r="D6519" s="55">
        <f t="shared" si="1760"/>
        <v>272</v>
      </c>
      <c r="F6519" s="63">
        <f t="shared" ref="F6519" si="1772">EDATE(F6495,1)</f>
        <v>50618</v>
      </c>
      <c r="G6519" s="64">
        <f t="shared" si="1761"/>
        <v>85.928706136725367</v>
      </c>
      <c r="H6519" s="64">
        <f t="shared" si="1771"/>
        <v>0</v>
      </c>
      <c r="I6519" s="64">
        <f t="shared" si="1771"/>
        <v>0</v>
      </c>
      <c r="J6519" s="64">
        <f t="shared" si="1771"/>
        <v>0</v>
      </c>
      <c r="K6519" s="64">
        <f t="shared" si="1771"/>
        <v>0</v>
      </c>
      <c r="L6519" s="64">
        <f t="shared" si="1771"/>
        <v>0</v>
      </c>
      <c r="M6519" s="64">
        <f t="shared" si="1771"/>
        <v>22.40034084082135</v>
      </c>
      <c r="N6519" s="64">
        <f t="shared" si="1771"/>
        <v>63.52836529590401</v>
      </c>
      <c r="O6519" s="121"/>
      <c r="P6519" s="177">
        <v>0</v>
      </c>
      <c r="Q6519" s="177">
        <v>0</v>
      </c>
      <c r="R6519" s="177">
        <v>0</v>
      </c>
      <c r="S6519" s="177">
        <v>0</v>
      </c>
      <c r="T6519" s="177">
        <v>0</v>
      </c>
      <c r="U6519" s="177">
        <v>0</v>
      </c>
      <c r="V6519" s="177">
        <v>0</v>
      </c>
      <c r="W6519" s="177">
        <v>0</v>
      </c>
      <c r="X6519" s="177">
        <v>0</v>
      </c>
      <c r="Y6519" s="177">
        <v>0</v>
      </c>
      <c r="Z6519" s="177">
        <v>0</v>
      </c>
      <c r="AA6519" s="177">
        <v>24.414431296543793</v>
      </c>
      <c r="AB6519" s="177">
        <v>24.184194509210052</v>
      </c>
      <c r="AC6519" s="177">
        <v>14.929739490150173</v>
      </c>
      <c r="AD6519" s="177">
        <v>0</v>
      </c>
      <c r="AE6519" s="177">
        <v>0</v>
      </c>
      <c r="AF6519" s="177">
        <v>22.40034084082135</v>
      </c>
      <c r="AG6519" s="177">
        <v>0</v>
      </c>
      <c r="AH6519" s="177">
        <v>0</v>
      </c>
      <c r="AI6519" s="177">
        <v>0</v>
      </c>
      <c r="AJ6519" s="177">
        <v>0</v>
      </c>
    </row>
    <row r="6520" spans="1:36" hidden="1" outlineLevel="1" x14ac:dyDescent="0.25">
      <c r="A6520" s="190">
        <f t="shared" si="1762"/>
        <v>2038</v>
      </c>
      <c r="B6520" s="55">
        <f t="shared" si="1763"/>
        <v>8</v>
      </c>
      <c r="C6520" s="55">
        <f t="shared" si="1764"/>
        <v>1</v>
      </c>
      <c r="D6520" s="55">
        <f t="shared" si="1760"/>
        <v>272</v>
      </c>
      <c r="F6520" s="63">
        <f t="shared" ref="F6520" si="1773">F6519+1/24</f>
        <v>50618.041666666664</v>
      </c>
      <c r="G6520" s="64">
        <f t="shared" si="1761"/>
        <v>88.746791016494058</v>
      </c>
      <c r="H6520" s="64">
        <f t="shared" si="1771"/>
        <v>0</v>
      </c>
      <c r="I6520" s="64">
        <f t="shared" si="1771"/>
        <v>0</v>
      </c>
      <c r="J6520" s="64">
        <f t="shared" si="1771"/>
        <v>0</v>
      </c>
      <c r="K6520" s="64">
        <f t="shared" si="1771"/>
        <v>0</v>
      </c>
      <c r="L6520" s="64">
        <f t="shared" si="1771"/>
        <v>0</v>
      </c>
      <c r="M6520" s="64">
        <f t="shared" si="1771"/>
        <v>22.40034084082135</v>
      </c>
      <c r="N6520" s="64">
        <f t="shared" si="1771"/>
        <v>66.346450175672715</v>
      </c>
      <c r="O6520" s="121"/>
      <c r="P6520" s="177">
        <v>0</v>
      </c>
      <c r="Q6520" s="177">
        <v>0</v>
      </c>
      <c r="R6520" s="177">
        <v>0</v>
      </c>
      <c r="S6520" s="177">
        <v>0</v>
      </c>
      <c r="T6520" s="177">
        <v>0</v>
      </c>
      <c r="U6520" s="177">
        <v>0</v>
      </c>
      <c r="V6520" s="177">
        <v>0</v>
      </c>
      <c r="W6520" s="177">
        <v>0</v>
      </c>
      <c r="X6520" s="177">
        <v>0</v>
      </c>
      <c r="Y6520" s="177">
        <v>0</v>
      </c>
      <c r="Z6520" s="177">
        <v>0</v>
      </c>
      <c r="AA6520" s="177">
        <v>23.62880199493074</v>
      </c>
      <c r="AB6520" s="177">
        <v>26.058622117369978</v>
      </c>
      <c r="AC6520" s="177">
        <v>16.659026063372004</v>
      </c>
      <c r="AD6520" s="177">
        <v>0</v>
      </c>
      <c r="AE6520" s="177">
        <v>0</v>
      </c>
      <c r="AF6520" s="177">
        <v>22.40034084082135</v>
      </c>
      <c r="AG6520" s="177">
        <v>0</v>
      </c>
      <c r="AH6520" s="177">
        <v>0</v>
      </c>
      <c r="AI6520" s="177">
        <v>0</v>
      </c>
      <c r="AJ6520" s="177">
        <v>0</v>
      </c>
    </row>
    <row r="6521" spans="1:36" hidden="1" outlineLevel="1" x14ac:dyDescent="0.25">
      <c r="A6521" s="190">
        <f t="shared" si="1762"/>
        <v>2038</v>
      </c>
      <c r="B6521" s="55">
        <f t="shared" si="1763"/>
        <v>8</v>
      </c>
      <c r="C6521" s="55">
        <f t="shared" si="1764"/>
        <v>2</v>
      </c>
      <c r="D6521" s="55">
        <f t="shared" si="1760"/>
        <v>272</v>
      </c>
      <c r="F6521" s="63">
        <f t="shared" si="1769"/>
        <v>50618.083333333328</v>
      </c>
      <c r="G6521" s="64">
        <f t="shared" si="1761"/>
        <v>96.751378152288154</v>
      </c>
      <c r="H6521" s="64">
        <f t="shared" si="1771"/>
        <v>0</v>
      </c>
      <c r="I6521" s="64">
        <f t="shared" si="1771"/>
        <v>0</v>
      </c>
      <c r="J6521" s="64">
        <f t="shared" si="1771"/>
        <v>0</v>
      </c>
      <c r="K6521" s="64">
        <f t="shared" si="1771"/>
        <v>0</v>
      </c>
      <c r="L6521" s="64">
        <f t="shared" si="1771"/>
        <v>0</v>
      </c>
      <c r="M6521" s="64">
        <f t="shared" si="1771"/>
        <v>21.950534799841009</v>
      </c>
      <c r="N6521" s="64">
        <f t="shared" si="1771"/>
        <v>74.800843352447146</v>
      </c>
      <c r="O6521" s="121"/>
      <c r="P6521" s="177">
        <v>0</v>
      </c>
      <c r="Q6521" s="177">
        <v>0</v>
      </c>
      <c r="R6521" s="177">
        <v>0</v>
      </c>
      <c r="S6521" s="177">
        <v>0</v>
      </c>
      <c r="T6521" s="177">
        <v>0</v>
      </c>
      <c r="U6521" s="177">
        <v>0</v>
      </c>
      <c r="V6521" s="177">
        <v>0</v>
      </c>
      <c r="W6521" s="177">
        <v>0</v>
      </c>
      <c r="X6521" s="177">
        <v>0</v>
      </c>
      <c r="Y6521" s="177">
        <v>0</v>
      </c>
      <c r="Z6521" s="177">
        <v>0</v>
      </c>
      <c r="AA6521" s="177">
        <v>26.899159165834611</v>
      </c>
      <c r="AB6521" s="177">
        <v>27.187136122037469</v>
      </c>
      <c r="AC6521" s="177">
        <v>20.714548064575062</v>
      </c>
      <c r="AD6521" s="177">
        <v>0</v>
      </c>
      <c r="AE6521" s="177">
        <v>0</v>
      </c>
      <c r="AF6521" s="177">
        <v>21.950534799841009</v>
      </c>
      <c r="AG6521" s="177">
        <v>0</v>
      </c>
      <c r="AH6521" s="177">
        <v>0</v>
      </c>
      <c r="AI6521" s="177">
        <v>0</v>
      </c>
      <c r="AJ6521" s="177">
        <v>0</v>
      </c>
    </row>
    <row r="6522" spans="1:36" hidden="1" outlineLevel="1" x14ac:dyDescent="0.25">
      <c r="A6522" s="190">
        <f t="shared" si="1762"/>
        <v>2038</v>
      </c>
      <c r="B6522" s="55">
        <f t="shared" si="1763"/>
        <v>8</v>
      </c>
      <c r="C6522" s="55">
        <f t="shared" si="1764"/>
        <v>3</v>
      </c>
      <c r="D6522" s="55">
        <f t="shared" si="1760"/>
        <v>272</v>
      </c>
      <c r="F6522" s="63">
        <f t="shared" si="1769"/>
        <v>50618.124999999993</v>
      </c>
      <c r="G6522" s="64">
        <f t="shared" si="1761"/>
        <v>98.03093279046486</v>
      </c>
      <c r="H6522" s="64">
        <f t="shared" si="1771"/>
        <v>0</v>
      </c>
      <c r="I6522" s="64">
        <f t="shared" si="1771"/>
        <v>0</v>
      </c>
      <c r="J6522" s="64">
        <f t="shared" si="1771"/>
        <v>0</v>
      </c>
      <c r="K6522" s="64">
        <f t="shared" si="1771"/>
        <v>0</v>
      </c>
      <c r="L6522" s="64">
        <f t="shared" si="1771"/>
        <v>0</v>
      </c>
      <c r="M6522" s="64">
        <f t="shared" si="1771"/>
        <v>21.320806342468515</v>
      </c>
      <c r="N6522" s="64">
        <f t="shared" si="1771"/>
        <v>76.710126447996345</v>
      </c>
      <c r="O6522" s="121"/>
      <c r="P6522" s="177">
        <v>0</v>
      </c>
      <c r="Q6522" s="177">
        <v>0</v>
      </c>
      <c r="R6522" s="177">
        <v>0</v>
      </c>
      <c r="S6522" s="177">
        <v>0</v>
      </c>
      <c r="T6522" s="177">
        <v>0</v>
      </c>
      <c r="U6522" s="177">
        <v>0</v>
      </c>
      <c r="V6522" s="177">
        <v>0</v>
      </c>
      <c r="W6522" s="177">
        <v>0</v>
      </c>
      <c r="X6522" s="177">
        <v>0</v>
      </c>
      <c r="Y6522" s="177">
        <v>0</v>
      </c>
      <c r="Z6522" s="177">
        <v>0</v>
      </c>
      <c r="AA6522" s="177">
        <v>28.693519526621479</v>
      </c>
      <c r="AB6522" s="177">
        <v>26.771456246345089</v>
      </c>
      <c r="AC6522" s="177">
        <v>21.24515067502977</v>
      </c>
      <c r="AD6522" s="177">
        <v>0</v>
      </c>
      <c r="AE6522" s="177">
        <v>0</v>
      </c>
      <c r="AF6522" s="177">
        <v>21.320806342468515</v>
      </c>
      <c r="AG6522" s="177">
        <v>0</v>
      </c>
      <c r="AH6522" s="177">
        <v>0</v>
      </c>
      <c r="AI6522" s="177">
        <v>0</v>
      </c>
      <c r="AJ6522" s="177">
        <v>0</v>
      </c>
    </row>
    <row r="6523" spans="1:36" hidden="1" outlineLevel="1" x14ac:dyDescent="0.25">
      <c r="A6523" s="190">
        <f t="shared" si="1762"/>
        <v>2038</v>
      </c>
      <c r="B6523" s="55">
        <f t="shared" si="1763"/>
        <v>8</v>
      </c>
      <c r="C6523" s="55">
        <f t="shared" si="1764"/>
        <v>4</v>
      </c>
      <c r="D6523" s="55">
        <f t="shared" si="1760"/>
        <v>272</v>
      </c>
      <c r="F6523" s="63">
        <f t="shared" si="1769"/>
        <v>50618.166666666657</v>
      </c>
      <c r="G6523" s="64">
        <f t="shared" si="1761"/>
        <v>95.322397010208206</v>
      </c>
      <c r="H6523" s="64">
        <f t="shared" si="1771"/>
        <v>0</v>
      </c>
      <c r="I6523" s="64">
        <f t="shared" si="1771"/>
        <v>0</v>
      </c>
      <c r="J6523" s="64">
        <f t="shared" si="1771"/>
        <v>0</v>
      </c>
      <c r="K6523" s="64">
        <f t="shared" si="1771"/>
        <v>0</v>
      </c>
      <c r="L6523" s="64">
        <f t="shared" si="1771"/>
        <v>0</v>
      </c>
      <c r="M6523" s="64">
        <f t="shared" si="1771"/>
        <v>20.151310635919614</v>
      </c>
      <c r="N6523" s="64">
        <f t="shared" si="1771"/>
        <v>75.171086374288592</v>
      </c>
      <c r="O6523" s="121"/>
      <c r="P6523" s="177">
        <v>0</v>
      </c>
      <c r="Q6523" s="177">
        <v>0</v>
      </c>
      <c r="R6523" s="177">
        <v>0</v>
      </c>
      <c r="S6523" s="177">
        <v>0</v>
      </c>
      <c r="T6523" s="177">
        <v>0</v>
      </c>
      <c r="U6523" s="177">
        <v>0</v>
      </c>
      <c r="V6523" s="177">
        <v>0</v>
      </c>
      <c r="W6523" s="177">
        <v>0</v>
      </c>
      <c r="X6523" s="177">
        <v>0</v>
      </c>
      <c r="Y6523" s="177">
        <v>0</v>
      </c>
      <c r="Z6523" s="177">
        <v>0</v>
      </c>
      <c r="AA6523" s="177">
        <v>28.073014648697018</v>
      </c>
      <c r="AB6523" s="177">
        <v>26.656933179630762</v>
      </c>
      <c r="AC6523" s="177">
        <v>20.441138545960818</v>
      </c>
      <c r="AD6523" s="177">
        <v>0</v>
      </c>
      <c r="AE6523" s="177">
        <v>0</v>
      </c>
      <c r="AF6523" s="177">
        <v>20.151310635919614</v>
      </c>
      <c r="AG6523" s="177">
        <v>0</v>
      </c>
      <c r="AH6523" s="177">
        <v>0</v>
      </c>
      <c r="AI6523" s="177">
        <v>0</v>
      </c>
      <c r="AJ6523" s="177">
        <v>0</v>
      </c>
    </row>
    <row r="6524" spans="1:36" hidden="1" outlineLevel="1" x14ac:dyDescent="0.25">
      <c r="A6524" s="190">
        <f t="shared" si="1762"/>
        <v>2038</v>
      </c>
      <c r="B6524" s="55">
        <f t="shared" si="1763"/>
        <v>8</v>
      </c>
      <c r="C6524" s="55">
        <f t="shared" si="1764"/>
        <v>5</v>
      </c>
      <c r="D6524" s="55">
        <f t="shared" si="1760"/>
        <v>272</v>
      </c>
      <c r="F6524" s="63">
        <f t="shared" si="1769"/>
        <v>50618.208333333321</v>
      </c>
      <c r="G6524" s="64">
        <f t="shared" si="1761"/>
        <v>86.468972843217472</v>
      </c>
      <c r="H6524" s="64">
        <f t="shared" si="1771"/>
        <v>0</v>
      </c>
      <c r="I6524" s="64">
        <f t="shared" si="1771"/>
        <v>0</v>
      </c>
      <c r="J6524" s="64">
        <f t="shared" si="1771"/>
        <v>0</v>
      </c>
      <c r="K6524" s="64">
        <f t="shared" si="1771"/>
        <v>0</v>
      </c>
      <c r="L6524" s="64">
        <f t="shared" si="1771"/>
        <v>0</v>
      </c>
      <c r="M6524" s="64">
        <f t="shared" si="1771"/>
        <v>19.431620970351055</v>
      </c>
      <c r="N6524" s="64">
        <f t="shared" si="1771"/>
        <v>67.037351872866424</v>
      </c>
      <c r="O6524" s="121"/>
      <c r="P6524" s="177">
        <v>0</v>
      </c>
      <c r="Q6524" s="177">
        <v>0</v>
      </c>
      <c r="R6524" s="177">
        <v>0</v>
      </c>
      <c r="S6524" s="177">
        <v>0</v>
      </c>
      <c r="T6524" s="177">
        <v>0</v>
      </c>
      <c r="U6524" s="177">
        <v>0</v>
      </c>
      <c r="V6524" s="177">
        <v>0</v>
      </c>
      <c r="W6524" s="177">
        <v>0</v>
      </c>
      <c r="X6524" s="177">
        <v>0</v>
      </c>
      <c r="Y6524" s="177">
        <v>0</v>
      </c>
      <c r="Z6524" s="177">
        <v>0</v>
      </c>
      <c r="AA6524" s="177">
        <v>25.67598986925762</v>
      </c>
      <c r="AB6524" s="177">
        <v>23.111900461798676</v>
      </c>
      <c r="AC6524" s="177">
        <v>18.24946154181012</v>
      </c>
      <c r="AD6524" s="177">
        <v>0</v>
      </c>
      <c r="AE6524" s="177">
        <v>0</v>
      </c>
      <c r="AF6524" s="177">
        <v>19.431620970351055</v>
      </c>
      <c r="AG6524" s="177">
        <v>0</v>
      </c>
      <c r="AH6524" s="177">
        <v>0</v>
      </c>
      <c r="AI6524" s="177">
        <v>0</v>
      </c>
      <c r="AJ6524" s="177">
        <v>0</v>
      </c>
    </row>
    <row r="6525" spans="1:36" hidden="1" outlineLevel="1" x14ac:dyDescent="0.25">
      <c r="A6525" s="190">
        <f t="shared" si="1762"/>
        <v>2038</v>
      </c>
      <c r="B6525" s="55">
        <f t="shared" si="1763"/>
        <v>8</v>
      </c>
      <c r="C6525" s="55">
        <f t="shared" si="1764"/>
        <v>6</v>
      </c>
      <c r="D6525" s="55">
        <f t="shared" si="1760"/>
        <v>272</v>
      </c>
      <c r="F6525" s="63">
        <f t="shared" si="1769"/>
        <v>50618.249999999985</v>
      </c>
      <c r="G6525" s="64">
        <f t="shared" si="1761"/>
        <v>82.331736770160234</v>
      </c>
      <c r="H6525" s="64">
        <f t="shared" ref="H6525:N6534" si="1774">SUMIF($P$6:$AK$6,H$6,$P6525:$AK6525)</f>
        <v>0</v>
      </c>
      <c r="I6525" s="64">
        <f t="shared" si="1774"/>
        <v>0</v>
      </c>
      <c r="J6525" s="64">
        <f t="shared" si="1774"/>
        <v>0</v>
      </c>
      <c r="K6525" s="64">
        <f t="shared" si="1774"/>
        <v>0</v>
      </c>
      <c r="L6525" s="64">
        <f t="shared" si="1774"/>
        <v>0</v>
      </c>
      <c r="M6525" s="64">
        <f t="shared" si="1774"/>
        <v>18.98181492937071</v>
      </c>
      <c r="N6525" s="64">
        <f t="shared" si="1774"/>
        <v>63.34992184078952</v>
      </c>
      <c r="O6525" s="121"/>
      <c r="P6525" s="177">
        <v>0</v>
      </c>
      <c r="Q6525" s="177">
        <v>0</v>
      </c>
      <c r="R6525" s="177">
        <v>0</v>
      </c>
      <c r="S6525" s="177">
        <v>0</v>
      </c>
      <c r="T6525" s="177">
        <v>0</v>
      </c>
      <c r="U6525" s="177">
        <v>0</v>
      </c>
      <c r="V6525" s="177">
        <v>0</v>
      </c>
      <c r="W6525" s="177">
        <v>0</v>
      </c>
      <c r="X6525" s="177">
        <v>0</v>
      </c>
      <c r="Y6525" s="177">
        <v>0</v>
      </c>
      <c r="Z6525" s="177">
        <v>0</v>
      </c>
      <c r="AA6525" s="177">
        <v>22.413413215051314</v>
      </c>
      <c r="AB6525" s="177">
        <v>23.805377183851913</v>
      </c>
      <c r="AC6525" s="177">
        <v>17.131131441886293</v>
      </c>
      <c r="AD6525" s="177">
        <v>0</v>
      </c>
      <c r="AE6525" s="177">
        <v>0</v>
      </c>
      <c r="AF6525" s="177">
        <v>18.98181492937071</v>
      </c>
      <c r="AG6525" s="177">
        <v>0</v>
      </c>
      <c r="AH6525" s="177">
        <v>0</v>
      </c>
      <c r="AI6525" s="177">
        <v>0</v>
      </c>
      <c r="AJ6525" s="177">
        <v>0</v>
      </c>
    </row>
    <row r="6526" spans="1:36" hidden="1" outlineLevel="1" x14ac:dyDescent="0.25">
      <c r="A6526" s="190">
        <f t="shared" si="1762"/>
        <v>2038</v>
      </c>
      <c r="B6526" s="55">
        <f t="shared" si="1763"/>
        <v>8</v>
      </c>
      <c r="C6526" s="55">
        <f t="shared" si="1764"/>
        <v>7</v>
      </c>
      <c r="D6526" s="55">
        <f t="shared" si="1760"/>
        <v>272</v>
      </c>
      <c r="F6526" s="63">
        <f t="shared" si="1769"/>
        <v>50618.29166666665</v>
      </c>
      <c r="G6526" s="64">
        <f t="shared" si="1761"/>
        <v>85.626600207887819</v>
      </c>
      <c r="H6526" s="64">
        <f t="shared" si="1774"/>
        <v>0</v>
      </c>
      <c r="I6526" s="64">
        <f t="shared" si="1774"/>
        <v>0</v>
      </c>
      <c r="J6526" s="64">
        <f t="shared" si="1774"/>
        <v>0</v>
      </c>
      <c r="K6526" s="64">
        <f t="shared" si="1774"/>
        <v>0</v>
      </c>
      <c r="L6526" s="64">
        <f t="shared" si="1774"/>
        <v>0</v>
      </c>
      <c r="M6526" s="64">
        <f t="shared" si="1774"/>
        <v>16.642823516272898</v>
      </c>
      <c r="N6526" s="64">
        <f t="shared" si="1774"/>
        <v>68.983776691614921</v>
      </c>
      <c r="O6526" s="121"/>
      <c r="P6526" s="177">
        <v>0</v>
      </c>
      <c r="Q6526" s="177">
        <v>0</v>
      </c>
      <c r="R6526" s="177">
        <v>0</v>
      </c>
      <c r="S6526" s="177">
        <v>0</v>
      </c>
      <c r="T6526" s="177">
        <v>0</v>
      </c>
      <c r="U6526" s="177">
        <v>0</v>
      </c>
      <c r="V6526" s="177">
        <v>0</v>
      </c>
      <c r="W6526" s="177">
        <v>0</v>
      </c>
      <c r="X6526" s="177">
        <v>0</v>
      </c>
      <c r="Y6526" s="177">
        <v>0</v>
      </c>
      <c r="Z6526" s="177">
        <v>0</v>
      </c>
      <c r="AA6526" s="177">
        <v>23.955609484365809</v>
      </c>
      <c r="AB6526" s="177">
        <v>24.781789397438232</v>
      </c>
      <c r="AC6526" s="177">
        <v>20.246377809810884</v>
      </c>
      <c r="AD6526" s="177">
        <v>0</v>
      </c>
      <c r="AE6526" s="177">
        <v>0</v>
      </c>
      <c r="AF6526" s="177">
        <v>16.642823516272898</v>
      </c>
      <c r="AG6526" s="177">
        <v>0</v>
      </c>
      <c r="AH6526" s="177">
        <v>0</v>
      </c>
      <c r="AI6526" s="177">
        <v>0</v>
      </c>
      <c r="AJ6526" s="177">
        <v>0</v>
      </c>
    </row>
    <row r="6527" spans="1:36" hidden="1" outlineLevel="1" x14ac:dyDescent="0.25">
      <c r="A6527" s="190">
        <f t="shared" si="1762"/>
        <v>2038</v>
      </c>
      <c r="B6527" s="55">
        <f t="shared" si="1763"/>
        <v>8</v>
      </c>
      <c r="C6527" s="55">
        <f t="shared" si="1764"/>
        <v>8</v>
      </c>
      <c r="D6527" s="55">
        <f t="shared" si="1760"/>
        <v>272</v>
      </c>
      <c r="F6527" s="63">
        <f t="shared" si="1769"/>
        <v>50618.333333333314</v>
      </c>
      <c r="G6527" s="64">
        <f t="shared" si="1761"/>
        <v>85.330266664682298</v>
      </c>
      <c r="H6527" s="64">
        <f t="shared" si="1774"/>
        <v>0</v>
      </c>
      <c r="I6527" s="64">
        <f t="shared" si="1774"/>
        <v>0</v>
      </c>
      <c r="J6527" s="64">
        <f t="shared" si="1774"/>
        <v>0</v>
      </c>
      <c r="K6527" s="64">
        <f t="shared" si="1774"/>
        <v>0</v>
      </c>
      <c r="L6527" s="64">
        <f t="shared" si="1774"/>
        <v>0</v>
      </c>
      <c r="M6527" s="64">
        <f t="shared" si="1774"/>
        <v>13.854026062194734</v>
      </c>
      <c r="N6527" s="64">
        <f t="shared" si="1774"/>
        <v>71.476240602487565</v>
      </c>
      <c r="O6527" s="121"/>
      <c r="P6527" s="177">
        <v>0</v>
      </c>
      <c r="Q6527" s="177">
        <v>0</v>
      </c>
      <c r="R6527" s="177">
        <v>0</v>
      </c>
      <c r="S6527" s="177">
        <v>0</v>
      </c>
      <c r="T6527" s="177">
        <v>0</v>
      </c>
      <c r="U6527" s="177">
        <v>0</v>
      </c>
      <c r="V6527" s="177">
        <v>0</v>
      </c>
      <c r="W6527" s="177">
        <v>0</v>
      </c>
      <c r="X6527" s="177">
        <v>0</v>
      </c>
      <c r="Y6527" s="177">
        <v>0</v>
      </c>
      <c r="Z6527" s="177">
        <v>0</v>
      </c>
      <c r="AA6527" s="177">
        <v>24.970861426218228</v>
      </c>
      <c r="AB6527" s="177">
        <v>26.094401472097559</v>
      </c>
      <c r="AC6527" s="177">
        <v>20.410977704171785</v>
      </c>
      <c r="AD6527" s="177">
        <v>0</v>
      </c>
      <c r="AE6527" s="177">
        <v>0</v>
      </c>
      <c r="AF6527" s="177">
        <v>13.854026062194734</v>
      </c>
      <c r="AG6527" s="177">
        <v>0</v>
      </c>
      <c r="AH6527" s="177">
        <v>0</v>
      </c>
      <c r="AI6527" s="177">
        <v>0</v>
      </c>
      <c r="AJ6527" s="177">
        <v>0</v>
      </c>
    </row>
    <row r="6528" spans="1:36" hidden="1" outlineLevel="1" x14ac:dyDescent="0.25">
      <c r="A6528" s="190">
        <f t="shared" si="1762"/>
        <v>2038</v>
      </c>
      <c r="B6528" s="55">
        <f t="shared" si="1763"/>
        <v>8</v>
      </c>
      <c r="C6528" s="55">
        <f t="shared" si="1764"/>
        <v>9</v>
      </c>
      <c r="D6528" s="55">
        <f t="shared" si="1760"/>
        <v>272</v>
      </c>
      <c r="F6528" s="63">
        <f t="shared" si="1769"/>
        <v>50618.374999999978</v>
      </c>
      <c r="G6528" s="64">
        <f t="shared" si="1761"/>
        <v>79.008526031710375</v>
      </c>
      <c r="H6528" s="64">
        <f t="shared" si="1774"/>
        <v>0</v>
      </c>
      <c r="I6528" s="64">
        <f t="shared" si="1774"/>
        <v>0</v>
      </c>
      <c r="J6528" s="64">
        <f t="shared" si="1774"/>
        <v>0</v>
      </c>
      <c r="K6528" s="64">
        <f t="shared" si="1774"/>
        <v>0</v>
      </c>
      <c r="L6528" s="64">
        <f t="shared" si="1774"/>
        <v>0</v>
      </c>
      <c r="M6528" s="64">
        <f t="shared" si="1774"/>
        <v>12.32468552286155</v>
      </c>
      <c r="N6528" s="64">
        <f t="shared" si="1774"/>
        <v>66.683840508848832</v>
      </c>
      <c r="O6528" s="121"/>
      <c r="P6528" s="177">
        <v>0</v>
      </c>
      <c r="Q6528" s="177">
        <v>0</v>
      </c>
      <c r="R6528" s="177">
        <v>0</v>
      </c>
      <c r="S6528" s="177">
        <v>0</v>
      </c>
      <c r="T6528" s="177">
        <v>0</v>
      </c>
      <c r="U6528" s="177">
        <v>0</v>
      </c>
      <c r="V6528" s="177">
        <v>0</v>
      </c>
      <c r="W6528" s="177">
        <v>0</v>
      </c>
      <c r="X6528" s="177">
        <v>0</v>
      </c>
      <c r="Y6528" s="177">
        <v>0</v>
      </c>
      <c r="Z6528" s="177">
        <v>0</v>
      </c>
      <c r="AA6528" s="177">
        <v>22.775327601423754</v>
      </c>
      <c r="AB6528" s="177">
        <v>25.950902644927318</v>
      </c>
      <c r="AC6528" s="177">
        <v>17.957610262497759</v>
      </c>
      <c r="AD6528" s="177">
        <v>0</v>
      </c>
      <c r="AE6528" s="177">
        <v>0</v>
      </c>
      <c r="AF6528" s="177">
        <v>12.32468552286155</v>
      </c>
      <c r="AG6528" s="177">
        <v>0</v>
      </c>
      <c r="AH6528" s="177">
        <v>0</v>
      </c>
      <c r="AI6528" s="177">
        <v>0</v>
      </c>
      <c r="AJ6528" s="177">
        <v>0</v>
      </c>
    </row>
    <row r="6529" spans="1:36" hidden="1" outlineLevel="1" x14ac:dyDescent="0.25">
      <c r="A6529" s="190">
        <f t="shared" si="1762"/>
        <v>2038</v>
      </c>
      <c r="B6529" s="55">
        <f t="shared" si="1763"/>
        <v>8</v>
      </c>
      <c r="C6529" s="55">
        <f t="shared" si="1764"/>
        <v>10</v>
      </c>
      <c r="D6529" s="55">
        <f t="shared" si="1760"/>
        <v>272</v>
      </c>
      <c r="F6529" s="63">
        <f t="shared" si="1769"/>
        <v>50618.416666666642</v>
      </c>
      <c r="G6529" s="64">
        <f t="shared" si="1761"/>
        <v>68.131258391063056</v>
      </c>
      <c r="H6529" s="64">
        <f t="shared" si="1774"/>
        <v>0</v>
      </c>
      <c r="I6529" s="64">
        <f t="shared" si="1774"/>
        <v>0</v>
      </c>
      <c r="J6529" s="64">
        <f t="shared" si="1774"/>
        <v>0</v>
      </c>
      <c r="K6529" s="64">
        <f t="shared" si="1774"/>
        <v>0</v>
      </c>
      <c r="L6529" s="64">
        <f t="shared" si="1774"/>
        <v>0</v>
      </c>
      <c r="M6529" s="64">
        <f t="shared" si="1774"/>
        <v>10.615422567136225</v>
      </c>
      <c r="N6529" s="64">
        <f t="shared" si="1774"/>
        <v>57.515835823926835</v>
      </c>
      <c r="O6529" s="121"/>
      <c r="P6529" s="177">
        <v>0</v>
      </c>
      <c r="Q6529" s="177">
        <v>0</v>
      </c>
      <c r="R6529" s="177">
        <v>0</v>
      </c>
      <c r="S6529" s="177">
        <v>0</v>
      </c>
      <c r="T6529" s="177">
        <v>0</v>
      </c>
      <c r="U6529" s="177">
        <v>0</v>
      </c>
      <c r="V6529" s="177">
        <v>0</v>
      </c>
      <c r="W6529" s="177">
        <v>0</v>
      </c>
      <c r="X6529" s="177">
        <v>0</v>
      </c>
      <c r="Y6529" s="177">
        <v>0</v>
      </c>
      <c r="Z6529" s="177">
        <v>0</v>
      </c>
      <c r="AA6529" s="177">
        <v>18.588470134078896</v>
      </c>
      <c r="AB6529" s="177">
        <v>23.267819207600226</v>
      </c>
      <c r="AC6529" s="177">
        <v>15.659546482247713</v>
      </c>
      <c r="AD6529" s="177">
        <v>0</v>
      </c>
      <c r="AE6529" s="177">
        <v>0</v>
      </c>
      <c r="AF6529" s="177">
        <v>10.615422567136225</v>
      </c>
      <c r="AG6529" s="177">
        <v>0</v>
      </c>
      <c r="AH6529" s="177">
        <v>0</v>
      </c>
      <c r="AI6529" s="177">
        <v>0</v>
      </c>
      <c r="AJ6529" s="177">
        <v>0</v>
      </c>
    </row>
    <row r="6530" spans="1:36" hidden="1" outlineLevel="1" x14ac:dyDescent="0.25">
      <c r="A6530" s="190">
        <f t="shared" si="1762"/>
        <v>2038</v>
      </c>
      <c r="B6530" s="55">
        <f t="shared" si="1763"/>
        <v>8</v>
      </c>
      <c r="C6530" s="55">
        <f t="shared" si="1764"/>
        <v>11</v>
      </c>
      <c r="D6530" s="55">
        <f t="shared" si="1760"/>
        <v>272</v>
      </c>
      <c r="F6530" s="63">
        <f t="shared" si="1769"/>
        <v>50618.458333333307</v>
      </c>
      <c r="G6530" s="64">
        <f t="shared" si="1761"/>
        <v>60.687960997010364</v>
      </c>
      <c r="H6530" s="64">
        <f t="shared" si="1774"/>
        <v>0</v>
      </c>
      <c r="I6530" s="64">
        <f t="shared" si="1774"/>
        <v>0</v>
      </c>
      <c r="J6530" s="64">
        <f t="shared" si="1774"/>
        <v>0</v>
      </c>
      <c r="K6530" s="64">
        <f t="shared" si="1774"/>
        <v>0</v>
      </c>
      <c r="L6530" s="64">
        <f t="shared" si="1774"/>
        <v>0</v>
      </c>
      <c r="M6530" s="64">
        <f t="shared" si="1774"/>
        <v>9.8057716933715984</v>
      </c>
      <c r="N6530" s="64">
        <f t="shared" si="1774"/>
        <v>50.882189303638768</v>
      </c>
      <c r="O6530" s="121"/>
      <c r="P6530" s="177">
        <v>0</v>
      </c>
      <c r="Q6530" s="177">
        <v>0</v>
      </c>
      <c r="R6530" s="177">
        <v>0</v>
      </c>
      <c r="S6530" s="177">
        <v>0</v>
      </c>
      <c r="T6530" s="177">
        <v>0</v>
      </c>
      <c r="U6530" s="177">
        <v>0</v>
      </c>
      <c r="V6530" s="177">
        <v>0</v>
      </c>
      <c r="W6530" s="177">
        <v>0</v>
      </c>
      <c r="X6530" s="177">
        <v>0</v>
      </c>
      <c r="Y6530" s="177">
        <v>0</v>
      </c>
      <c r="Z6530" s="177">
        <v>0</v>
      </c>
      <c r="AA6530" s="177">
        <v>16.36230717653714</v>
      </c>
      <c r="AB6530" s="177">
        <v>19.072199794839168</v>
      </c>
      <c r="AC6530" s="177">
        <v>15.44768233226246</v>
      </c>
      <c r="AD6530" s="177">
        <v>0</v>
      </c>
      <c r="AE6530" s="177">
        <v>0</v>
      </c>
      <c r="AF6530" s="177">
        <v>9.8057716933715984</v>
      </c>
      <c r="AG6530" s="177">
        <v>0</v>
      </c>
      <c r="AH6530" s="177">
        <v>0</v>
      </c>
      <c r="AI6530" s="177">
        <v>0</v>
      </c>
      <c r="AJ6530" s="177">
        <v>0</v>
      </c>
    </row>
    <row r="6531" spans="1:36" hidden="1" outlineLevel="1" x14ac:dyDescent="0.25">
      <c r="A6531" s="190">
        <f t="shared" si="1762"/>
        <v>2038</v>
      </c>
      <c r="B6531" s="55">
        <f t="shared" si="1763"/>
        <v>8</v>
      </c>
      <c r="C6531" s="55">
        <f t="shared" si="1764"/>
        <v>12</v>
      </c>
      <c r="D6531" s="55">
        <f t="shared" si="1760"/>
        <v>272</v>
      </c>
      <c r="F6531" s="63">
        <f t="shared" si="1769"/>
        <v>50618.499999999971</v>
      </c>
      <c r="G6531" s="64">
        <f t="shared" si="1761"/>
        <v>61.053668662718295</v>
      </c>
      <c r="H6531" s="64">
        <f t="shared" si="1774"/>
        <v>0</v>
      </c>
      <c r="I6531" s="64">
        <f t="shared" si="1774"/>
        <v>0</v>
      </c>
      <c r="J6531" s="64">
        <f t="shared" si="1774"/>
        <v>0</v>
      </c>
      <c r="K6531" s="64">
        <f t="shared" si="1774"/>
        <v>0</v>
      </c>
      <c r="L6531" s="64">
        <f t="shared" si="1774"/>
        <v>0</v>
      </c>
      <c r="M6531" s="64">
        <f t="shared" si="1774"/>
        <v>9.7158104851755276</v>
      </c>
      <c r="N6531" s="64">
        <f t="shared" si="1774"/>
        <v>51.33785817754277</v>
      </c>
      <c r="O6531" s="121"/>
      <c r="P6531" s="177">
        <v>0</v>
      </c>
      <c r="Q6531" s="177">
        <v>0</v>
      </c>
      <c r="R6531" s="177">
        <v>0</v>
      </c>
      <c r="S6531" s="177">
        <v>0</v>
      </c>
      <c r="T6531" s="177">
        <v>0</v>
      </c>
      <c r="U6531" s="177">
        <v>0</v>
      </c>
      <c r="V6531" s="177">
        <v>0</v>
      </c>
      <c r="W6531" s="177">
        <v>0</v>
      </c>
      <c r="X6531" s="177">
        <v>0</v>
      </c>
      <c r="Y6531" s="177">
        <v>0</v>
      </c>
      <c r="Z6531" s="177">
        <v>0</v>
      </c>
      <c r="AA6531" s="177">
        <v>17.097815730703637</v>
      </c>
      <c r="AB6531" s="177">
        <v>17.314924049374337</v>
      </c>
      <c r="AC6531" s="177">
        <v>16.925118397464804</v>
      </c>
      <c r="AD6531" s="177">
        <v>0</v>
      </c>
      <c r="AE6531" s="177">
        <v>0</v>
      </c>
      <c r="AF6531" s="177">
        <v>9.7158104851755276</v>
      </c>
      <c r="AG6531" s="177">
        <v>0</v>
      </c>
      <c r="AH6531" s="177">
        <v>0</v>
      </c>
      <c r="AI6531" s="177">
        <v>0</v>
      </c>
      <c r="AJ6531" s="177">
        <v>0</v>
      </c>
    </row>
    <row r="6532" spans="1:36" hidden="1" outlineLevel="1" x14ac:dyDescent="0.25">
      <c r="A6532" s="190">
        <f t="shared" si="1762"/>
        <v>2038</v>
      </c>
      <c r="B6532" s="55">
        <f t="shared" si="1763"/>
        <v>8</v>
      </c>
      <c r="C6532" s="55">
        <f t="shared" si="1764"/>
        <v>13</v>
      </c>
      <c r="D6532" s="55">
        <f t="shared" si="1760"/>
        <v>272</v>
      </c>
      <c r="F6532" s="63">
        <f t="shared" si="1769"/>
        <v>50618.541666666635</v>
      </c>
      <c r="G6532" s="64">
        <f t="shared" si="1761"/>
        <v>62.670897925360556</v>
      </c>
      <c r="H6532" s="64">
        <f t="shared" si="1774"/>
        <v>0</v>
      </c>
      <c r="I6532" s="64">
        <f t="shared" si="1774"/>
        <v>0</v>
      </c>
      <c r="J6532" s="64">
        <f t="shared" si="1774"/>
        <v>0</v>
      </c>
      <c r="K6532" s="64">
        <f t="shared" si="1774"/>
        <v>0</v>
      </c>
      <c r="L6532" s="64">
        <f t="shared" si="1774"/>
        <v>0</v>
      </c>
      <c r="M6532" s="64">
        <f t="shared" si="1774"/>
        <v>9.8057716933715984</v>
      </c>
      <c r="N6532" s="64">
        <f t="shared" si="1774"/>
        <v>52.86512623198896</v>
      </c>
      <c r="O6532" s="121"/>
      <c r="P6532" s="177">
        <v>0</v>
      </c>
      <c r="Q6532" s="177">
        <v>0</v>
      </c>
      <c r="R6532" s="177">
        <v>0</v>
      </c>
      <c r="S6532" s="177">
        <v>0</v>
      </c>
      <c r="T6532" s="177">
        <v>0</v>
      </c>
      <c r="U6532" s="177">
        <v>0</v>
      </c>
      <c r="V6532" s="177">
        <v>0</v>
      </c>
      <c r="W6532" s="177">
        <v>0</v>
      </c>
      <c r="X6532" s="177">
        <v>0</v>
      </c>
      <c r="Y6532" s="177">
        <v>0</v>
      </c>
      <c r="Z6532" s="177">
        <v>0</v>
      </c>
      <c r="AA6532" s="177">
        <v>18.137724614491102</v>
      </c>
      <c r="AB6532" s="177">
        <v>16.299722308601606</v>
      </c>
      <c r="AC6532" s="177">
        <v>18.427679308896252</v>
      </c>
      <c r="AD6532" s="177">
        <v>0</v>
      </c>
      <c r="AE6532" s="177">
        <v>0</v>
      </c>
      <c r="AF6532" s="177">
        <v>9.8057716933715984</v>
      </c>
      <c r="AG6532" s="177">
        <v>0</v>
      </c>
      <c r="AH6532" s="177">
        <v>0</v>
      </c>
      <c r="AI6532" s="177">
        <v>0</v>
      </c>
      <c r="AJ6532" s="177">
        <v>0</v>
      </c>
    </row>
    <row r="6533" spans="1:36" hidden="1" outlineLevel="1" x14ac:dyDescent="0.25">
      <c r="A6533" s="190">
        <f t="shared" si="1762"/>
        <v>2038</v>
      </c>
      <c r="B6533" s="55">
        <f t="shared" si="1763"/>
        <v>8</v>
      </c>
      <c r="C6533" s="55">
        <f t="shared" si="1764"/>
        <v>14</v>
      </c>
      <c r="D6533" s="55">
        <f t="shared" si="1760"/>
        <v>272</v>
      </c>
      <c r="F6533" s="63">
        <f t="shared" si="1769"/>
        <v>50618.583333333299</v>
      </c>
      <c r="G6533" s="64">
        <f t="shared" si="1761"/>
        <v>66.713355427201421</v>
      </c>
      <c r="H6533" s="64">
        <f t="shared" si="1774"/>
        <v>0</v>
      </c>
      <c r="I6533" s="64">
        <f t="shared" si="1774"/>
        <v>0</v>
      </c>
      <c r="J6533" s="64">
        <f t="shared" si="1774"/>
        <v>0</v>
      </c>
      <c r="K6533" s="64">
        <f t="shared" si="1774"/>
        <v>0</v>
      </c>
      <c r="L6533" s="64">
        <f t="shared" si="1774"/>
        <v>0</v>
      </c>
      <c r="M6533" s="64">
        <f t="shared" si="1774"/>
        <v>9.8057716933715984</v>
      </c>
      <c r="N6533" s="64">
        <f t="shared" si="1774"/>
        <v>56.907583733829824</v>
      </c>
      <c r="O6533" s="121"/>
      <c r="P6533" s="177">
        <v>0</v>
      </c>
      <c r="Q6533" s="177">
        <v>0</v>
      </c>
      <c r="R6533" s="177">
        <v>0</v>
      </c>
      <c r="S6533" s="177">
        <v>0</v>
      </c>
      <c r="T6533" s="177">
        <v>0</v>
      </c>
      <c r="U6533" s="177">
        <v>0</v>
      </c>
      <c r="V6533" s="177">
        <v>0</v>
      </c>
      <c r="W6533" s="177">
        <v>0</v>
      </c>
      <c r="X6533" s="177">
        <v>0</v>
      </c>
      <c r="Y6533" s="177">
        <v>0</v>
      </c>
      <c r="Z6533" s="177">
        <v>0</v>
      </c>
      <c r="AA6533" s="177">
        <v>20.212706576153138</v>
      </c>
      <c r="AB6533" s="177">
        <v>16.249164261501075</v>
      </c>
      <c r="AC6533" s="177">
        <v>20.445712896175607</v>
      </c>
      <c r="AD6533" s="177">
        <v>0</v>
      </c>
      <c r="AE6533" s="177">
        <v>0</v>
      </c>
      <c r="AF6533" s="177">
        <v>9.8057716933715984</v>
      </c>
      <c r="AG6533" s="177">
        <v>0</v>
      </c>
      <c r="AH6533" s="177">
        <v>0</v>
      </c>
      <c r="AI6533" s="177">
        <v>0</v>
      </c>
      <c r="AJ6533" s="177">
        <v>0</v>
      </c>
    </row>
    <row r="6534" spans="1:36" hidden="1" outlineLevel="1" x14ac:dyDescent="0.25">
      <c r="A6534" s="190">
        <f t="shared" si="1762"/>
        <v>2038</v>
      </c>
      <c r="B6534" s="55">
        <f t="shared" si="1763"/>
        <v>8</v>
      </c>
      <c r="C6534" s="55">
        <f t="shared" si="1764"/>
        <v>15</v>
      </c>
      <c r="D6534" s="55">
        <f t="shared" si="1760"/>
        <v>272</v>
      </c>
      <c r="F6534" s="63">
        <f t="shared" si="1769"/>
        <v>50618.624999999964</v>
      </c>
      <c r="G6534" s="64">
        <f t="shared" si="1761"/>
        <v>72.163239345957493</v>
      </c>
      <c r="H6534" s="64">
        <f t="shared" si="1774"/>
        <v>0</v>
      </c>
      <c r="I6534" s="64">
        <f t="shared" si="1774"/>
        <v>0</v>
      </c>
      <c r="J6534" s="64">
        <f t="shared" si="1774"/>
        <v>0</v>
      </c>
      <c r="K6534" s="64">
        <f t="shared" si="1774"/>
        <v>0</v>
      </c>
      <c r="L6534" s="64">
        <f t="shared" si="1774"/>
        <v>0</v>
      </c>
      <c r="M6534" s="64">
        <f t="shared" si="1774"/>
        <v>10.345538942548018</v>
      </c>
      <c r="N6534" s="64">
        <f t="shared" si="1774"/>
        <v>61.817700403409468</v>
      </c>
      <c r="O6534" s="121"/>
      <c r="P6534" s="177">
        <v>0</v>
      </c>
      <c r="Q6534" s="177">
        <v>0</v>
      </c>
      <c r="R6534" s="177">
        <v>0</v>
      </c>
      <c r="S6534" s="177">
        <v>0</v>
      </c>
      <c r="T6534" s="177">
        <v>0</v>
      </c>
      <c r="U6534" s="177">
        <v>0</v>
      </c>
      <c r="V6534" s="177">
        <v>0</v>
      </c>
      <c r="W6534" s="177">
        <v>0</v>
      </c>
      <c r="X6534" s="177">
        <v>0</v>
      </c>
      <c r="Y6534" s="177">
        <v>0</v>
      </c>
      <c r="Z6534" s="177">
        <v>0</v>
      </c>
      <c r="AA6534" s="177">
        <v>22.83529129987209</v>
      </c>
      <c r="AB6534" s="177">
        <v>18.075429971604326</v>
      </c>
      <c r="AC6534" s="177">
        <v>20.906979131933049</v>
      </c>
      <c r="AD6534" s="177">
        <v>0</v>
      </c>
      <c r="AE6534" s="177">
        <v>0</v>
      </c>
      <c r="AF6534" s="177">
        <v>10.345538942548018</v>
      </c>
      <c r="AG6534" s="177">
        <v>0</v>
      </c>
      <c r="AH6534" s="177">
        <v>0</v>
      </c>
      <c r="AI6534" s="177">
        <v>0</v>
      </c>
      <c r="AJ6534" s="177">
        <v>0</v>
      </c>
    </row>
    <row r="6535" spans="1:36" hidden="1" outlineLevel="1" x14ac:dyDescent="0.25">
      <c r="A6535" s="190">
        <f t="shared" si="1762"/>
        <v>2038</v>
      </c>
      <c r="B6535" s="55">
        <f t="shared" si="1763"/>
        <v>8</v>
      </c>
      <c r="C6535" s="55">
        <f t="shared" si="1764"/>
        <v>16</v>
      </c>
      <c r="D6535" s="55">
        <f t="shared" si="1760"/>
        <v>272</v>
      </c>
      <c r="F6535" s="63">
        <f t="shared" si="1769"/>
        <v>50618.666666666628</v>
      </c>
      <c r="G6535" s="64">
        <f t="shared" si="1761"/>
        <v>66.455106818785282</v>
      </c>
      <c r="H6535" s="64">
        <f t="shared" ref="H6535:N6544" si="1775">SUMIF($P$6:$AK$6,H$6,$P6535:$AK6535)</f>
        <v>0</v>
      </c>
      <c r="I6535" s="64">
        <f t="shared" si="1775"/>
        <v>0</v>
      </c>
      <c r="J6535" s="64">
        <f t="shared" si="1775"/>
        <v>0</v>
      </c>
      <c r="K6535" s="64">
        <f t="shared" si="1775"/>
        <v>0</v>
      </c>
      <c r="L6535" s="64">
        <f t="shared" si="1775"/>
        <v>0</v>
      </c>
      <c r="M6535" s="64">
        <f t="shared" si="1775"/>
        <v>10.615422567136225</v>
      </c>
      <c r="N6535" s="64">
        <f t="shared" si="1775"/>
        <v>55.839684251649061</v>
      </c>
      <c r="O6535" s="121"/>
      <c r="P6535" s="177">
        <v>0</v>
      </c>
      <c r="Q6535" s="177">
        <v>0</v>
      </c>
      <c r="R6535" s="177">
        <v>0</v>
      </c>
      <c r="S6535" s="177">
        <v>0</v>
      </c>
      <c r="T6535" s="177">
        <v>0</v>
      </c>
      <c r="U6535" s="177">
        <v>0</v>
      </c>
      <c r="V6535" s="177">
        <v>0</v>
      </c>
      <c r="W6535" s="177">
        <v>0</v>
      </c>
      <c r="X6535" s="177">
        <v>0</v>
      </c>
      <c r="Y6535" s="177">
        <v>0</v>
      </c>
      <c r="Z6535" s="177">
        <v>0</v>
      </c>
      <c r="AA6535" s="177">
        <v>20.626726793014491</v>
      </c>
      <c r="AB6535" s="177">
        <v>19.25581334082635</v>
      </c>
      <c r="AC6535" s="177">
        <v>15.957144117808216</v>
      </c>
      <c r="AD6535" s="177">
        <v>0</v>
      </c>
      <c r="AE6535" s="177">
        <v>0</v>
      </c>
      <c r="AF6535" s="177">
        <v>10.615422567136225</v>
      </c>
      <c r="AG6535" s="177">
        <v>0</v>
      </c>
      <c r="AH6535" s="177">
        <v>0</v>
      </c>
      <c r="AI6535" s="177">
        <v>0</v>
      </c>
      <c r="AJ6535" s="177">
        <v>0</v>
      </c>
    </row>
    <row r="6536" spans="1:36" hidden="1" outlineLevel="1" x14ac:dyDescent="0.25">
      <c r="A6536" s="190">
        <f t="shared" si="1762"/>
        <v>2038</v>
      </c>
      <c r="B6536" s="55">
        <f t="shared" si="1763"/>
        <v>8</v>
      </c>
      <c r="C6536" s="55">
        <f t="shared" si="1764"/>
        <v>17</v>
      </c>
      <c r="D6536" s="55">
        <f t="shared" si="1760"/>
        <v>272</v>
      </c>
      <c r="F6536" s="63">
        <f t="shared" si="1769"/>
        <v>50618.708333333292</v>
      </c>
      <c r="G6536" s="64">
        <f t="shared" si="1761"/>
        <v>77.508821597915244</v>
      </c>
      <c r="H6536" s="64">
        <f t="shared" si="1775"/>
        <v>0</v>
      </c>
      <c r="I6536" s="64">
        <f t="shared" si="1775"/>
        <v>0</v>
      </c>
      <c r="J6536" s="64">
        <f t="shared" si="1775"/>
        <v>0</v>
      </c>
      <c r="K6536" s="64">
        <f t="shared" si="1775"/>
        <v>0</v>
      </c>
      <c r="L6536" s="64">
        <f t="shared" si="1775"/>
        <v>0</v>
      </c>
      <c r="M6536" s="64">
        <f t="shared" si="1775"/>
        <v>11.425073440900853</v>
      </c>
      <c r="N6536" s="64">
        <f t="shared" si="1775"/>
        <v>66.083748157014398</v>
      </c>
      <c r="O6536" s="121"/>
      <c r="P6536" s="177">
        <v>0</v>
      </c>
      <c r="Q6536" s="177">
        <v>0</v>
      </c>
      <c r="R6536" s="177">
        <v>0</v>
      </c>
      <c r="S6536" s="177">
        <v>0</v>
      </c>
      <c r="T6536" s="177">
        <v>0</v>
      </c>
      <c r="U6536" s="177">
        <v>0</v>
      </c>
      <c r="V6536" s="177">
        <v>0</v>
      </c>
      <c r="W6536" s="177">
        <v>0</v>
      </c>
      <c r="X6536" s="177">
        <v>0</v>
      </c>
      <c r="Y6536" s="177">
        <v>0</v>
      </c>
      <c r="Z6536" s="177">
        <v>0</v>
      </c>
      <c r="AA6536" s="177">
        <v>26.721207225627104</v>
      </c>
      <c r="AB6536" s="177">
        <v>21.260433826453344</v>
      </c>
      <c r="AC6536" s="177">
        <v>18.10210710493395</v>
      </c>
      <c r="AD6536" s="177">
        <v>0</v>
      </c>
      <c r="AE6536" s="177">
        <v>0</v>
      </c>
      <c r="AF6536" s="177">
        <v>11.425073440900853</v>
      </c>
      <c r="AG6536" s="177">
        <v>0</v>
      </c>
      <c r="AH6536" s="177">
        <v>0</v>
      </c>
      <c r="AI6536" s="177">
        <v>0</v>
      </c>
      <c r="AJ6536" s="177">
        <v>0</v>
      </c>
    </row>
    <row r="6537" spans="1:36" hidden="1" outlineLevel="1" x14ac:dyDescent="0.25">
      <c r="A6537" s="190">
        <f t="shared" si="1762"/>
        <v>2038</v>
      </c>
      <c r="B6537" s="55">
        <f t="shared" si="1763"/>
        <v>8</v>
      </c>
      <c r="C6537" s="55">
        <f t="shared" si="1764"/>
        <v>18</v>
      </c>
      <c r="D6537" s="55">
        <f t="shared" si="1760"/>
        <v>272</v>
      </c>
      <c r="F6537" s="63">
        <f t="shared" si="1769"/>
        <v>50618.749999999956</v>
      </c>
      <c r="G6537" s="64">
        <f t="shared" si="1761"/>
        <v>87.448620217066889</v>
      </c>
      <c r="H6537" s="64">
        <f t="shared" si="1775"/>
        <v>0</v>
      </c>
      <c r="I6537" s="64">
        <f t="shared" si="1775"/>
        <v>0</v>
      </c>
      <c r="J6537" s="64">
        <f t="shared" si="1775"/>
        <v>0</v>
      </c>
      <c r="K6537" s="64">
        <f t="shared" si="1775"/>
        <v>0</v>
      </c>
      <c r="L6537" s="64">
        <f t="shared" si="1775"/>
        <v>0</v>
      </c>
      <c r="M6537" s="64">
        <f t="shared" si="1775"/>
        <v>12.68453035564583</v>
      </c>
      <c r="N6537" s="64">
        <f t="shared" si="1775"/>
        <v>74.764089861421056</v>
      </c>
      <c r="O6537" s="121"/>
      <c r="P6537" s="177">
        <v>0</v>
      </c>
      <c r="Q6537" s="177">
        <v>0</v>
      </c>
      <c r="R6537" s="177">
        <v>0</v>
      </c>
      <c r="S6537" s="177">
        <v>0</v>
      </c>
      <c r="T6537" s="177">
        <v>0</v>
      </c>
      <c r="U6537" s="177">
        <v>0</v>
      </c>
      <c r="V6537" s="177">
        <v>0</v>
      </c>
      <c r="W6537" s="177">
        <v>0</v>
      </c>
      <c r="X6537" s="177">
        <v>0</v>
      </c>
      <c r="Y6537" s="177">
        <v>0</v>
      </c>
      <c r="Z6537" s="177">
        <v>0</v>
      </c>
      <c r="AA6537" s="177">
        <v>27.988011620995884</v>
      </c>
      <c r="AB6537" s="177">
        <v>25.992127371395263</v>
      </c>
      <c r="AC6537" s="177">
        <v>20.783950869029905</v>
      </c>
      <c r="AD6537" s="177">
        <v>0</v>
      </c>
      <c r="AE6537" s="177">
        <v>0</v>
      </c>
      <c r="AF6537" s="177">
        <v>12.68453035564583</v>
      </c>
      <c r="AG6537" s="177">
        <v>0</v>
      </c>
      <c r="AH6537" s="177">
        <v>0</v>
      </c>
      <c r="AI6537" s="177">
        <v>0</v>
      </c>
      <c r="AJ6537" s="177">
        <v>0</v>
      </c>
    </row>
    <row r="6538" spans="1:36" hidden="1" outlineLevel="1" x14ac:dyDescent="0.25">
      <c r="A6538" s="190">
        <f t="shared" si="1762"/>
        <v>2038</v>
      </c>
      <c r="B6538" s="55">
        <f t="shared" si="1763"/>
        <v>8</v>
      </c>
      <c r="C6538" s="55">
        <f t="shared" si="1764"/>
        <v>19</v>
      </c>
      <c r="D6538" s="55">
        <f t="shared" si="1760"/>
        <v>272</v>
      </c>
      <c r="F6538" s="63">
        <f t="shared" si="1769"/>
        <v>50618.791666666621</v>
      </c>
      <c r="G6538" s="64">
        <f t="shared" si="1761"/>
        <v>84.61389277026143</v>
      </c>
      <c r="H6538" s="64">
        <f t="shared" si="1775"/>
        <v>0</v>
      </c>
      <c r="I6538" s="64">
        <f t="shared" si="1775"/>
        <v>0</v>
      </c>
      <c r="J6538" s="64">
        <f t="shared" si="1775"/>
        <v>0</v>
      </c>
      <c r="K6538" s="64">
        <f t="shared" si="1775"/>
        <v>0</v>
      </c>
      <c r="L6538" s="64">
        <f t="shared" si="1775"/>
        <v>0</v>
      </c>
      <c r="M6538" s="64">
        <f t="shared" si="1775"/>
        <v>14.393793311371152</v>
      </c>
      <c r="N6538" s="64">
        <f t="shared" si="1775"/>
        <v>70.220099458890274</v>
      </c>
      <c r="O6538" s="121"/>
      <c r="P6538" s="177">
        <v>0</v>
      </c>
      <c r="Q6538" s="177">
        <v>0</v>
      </c>
      <c r="R6538" s="177">
        <v>0</v>
      </c>
      <c r="S6538" s="177">
        <v>0</v>
      </c>
      <c r="T6538" s="177">
        <v>0</v>
      </c>
      <c r="U6538" s="177">
        <v>0</v>
      </c>
      <c r="V6538" s="177">
        <v>0</v>
      </c>
      <c r="W6538" s="177">
        <v>0</v>
      </c>
      <c r="X6538" s="177">
        <v>0</v>
      </c>
      <c r="Y6538" s="177">
        <v>0</v>
      </c>
      <c r="Z6538" s="177">
        <v>0</v>
      </c>
      <c r="AA6538" s="177">
        <v>25.177281478399145</v>
      </c>
      <c r="AB6538" s="177">
        <v>26.658089048599585</v>
      </c>
      <c r="AC6538" s="177">
        <v>18.384728931891544</v>
      </c>
      <c r="AD6538" s="177">
        <v>0</v>
      </c>
      <c r="AE6538" s="177">
        <v>0</v>
      </c>
      <c r="AF6538" s="177">
        <v>14.393793311371152</v>
      </c>
      <c r="AG6538" s="177">
        <v>0</v>
      </c>
      <c r="AH6538" s="177">
        <v>0</v>
      </c>
      <c r="AI6538" s="177">
        <v>0</v>
      </c>
      <c r="AJ6538" s="177">
        <v>0</v>
      </c>
    </row>
    <row r="6539" spans="1:36" hidden="1" outlineLevel="1" x14ac:dyDescent="0.25">
      <c r="A6539" s="190">
        <f t="shared" si="1762"/>
        <v>2038</v>
      </c>
      <c r="B6539" s="55">
        <f t="shared" si="1763"/>
        <v>8</v>
      </c>
      <c r="C6539" s="55">
        <f t="shared" si="1764"/>
        <v>20</v>
      </c>
      <c r="D6539" s="55">
        <f t="shared" si="1760"/>
        <v>272</v>
      </c>
      <c r="F6539" s="63">
        <f t="shared" si="1769"/>
        <v>50618.833333333285</v>
      </c>
      <c r="G6539" s="64">
        <f t="shared" si="1761"/>
        <v>83.66695219300874</v>
      </c>
      <c r="H6539" s="64">
        <f t="shared" si="1775"/>
        <v>0</v>
      </c>
      <c r="I6539" s="64">
        <f t="shared" si="1775"/>
        <v>0</v>
      </c>
      <c r="J6539" s="64">
        <f t="shared" si="1775"/>
        <v>0</v>
      </c>
      <c r="K6539" s="64">
        <f t="shared" si="1775"/>
        <v>0</v>
      </c>
      <c r="L6539" s="64">
        <f t="shared" si="1775"/>
        <v>0</v>
      </c>
      <c r="M6539" s="64">
        <f t="shared" si="1775"/>
        <v>16.372939891684684</v>
      </c>
      <c r="N6539" s="64">
        <f t="shared" si="1775"/>
        <v>67.294012301324059</v>
      </c>
      <c r="O6539" s="121"/>
      <c r="P6539" s="177">
        <v>0</v>
      </c>
      <c r="Q6539" s="177">
        <v>0</v>
      </c>
      <c r="R6539" s="177">
        <v>0</v>
      </c>
      <c r="S6539" s="177">
        <v>0</v>
      </c>
      <c r="T6539" s="177">
        <v>0</v>
      </c>
      <c r="U6539" s="177">
        <v>0</v>
      </c>
      <c r="V6539" s="177">
        <v>0</v>
      </c>
      <c r="W6539" s="177">
        <v>0</v>
      </c>
      <c r="X6539" s="177">
        <v>0</v>
      </c>
      <c r="Y6539" s="177">
        <v>0</v>
      </c>
      <c r="Z6539" s="177">
        <v>0</v>
      </c>
      <c r="AA6539" s="177">
        <v>24.296869645585708</v>
      </c>
      <c r="AB6539" s="177">
        <v>24.083825613694408</v>
      </c>
      <c r="AC6539" s="177">
        <v>18.913317042043943</v>
      </c>
      <c r="AD6539" s="177">
        <v>0</v>
      </c>
      <c r="AE6539" s="177">
        <v>0</v>
      </c>
      <c r="AF6539" s="177">
        <v>16.372939891684684</v>
      </c>
      <c r="AG6539" s="177">
        <v>0</v>
      </c>
      <c r="AH6539" s="177">
        <v>0</v>
      </c>
      <c r="AI6539" s="177">
        <v>0</v>
      </c>
      <c r="AJ6539" s="177">
        <v>0</v>
      </c>
    </row>
    <row r="6540" spans="1:36" hidden="1" outlineLevel="1" x14ac:dyDescent="0.25">
      <c r="A6540" s="190">
        <f t="shared" si="1762"/>
        <v>2038</v>
      </c>
      <c r="B6540" s="55">
        <f t="shared" si="1763"/>
        <v>8</v>
      </c>
      <c r="C6540" s="55">
        <f t="shared" si="1764"/>
        <v>21</v>
      </c>
      <c r="D6540" s="55">
        <f t="shared" si="1760"/>
        <v>272</v>
      </c>
      <c r="F6540" s="63">
        <f t="shared" si="1769"/>
        <v>50618.874999999949</v>
      </c>
      <c r="G6540" s="64">
        <f t="shared" si="1761"/>
        <v>83.011881394235346</v>
      </c>
      <c r="H6540" s="64">
        <f t="shared" si="1775"/>
        <v>0</v>
      </c>
      <c r="I6540" s="64">
        <f t="shared" si="1775"/>
        <v>0</v>
      </c>
      <c r="J6540" s="64">
        <f t="shared" si="1775"/>
        <v>0</v>
      </c>
      <c r="K6540" s="64">
        <f t="shared" si="1775"/>
        <v>0</v>
      </c>
      <c r="L6540" s="64">
        <f t="shared" si="1775"/>
        <v>0</v>
      </c>
      <c r="M6540" s="64">
        <f t="shared" si="1775"/>
        <v>18.98181492937071</v>
      </c>
      <c r="N6540" s="64">
        <f t="shared" si="1775"/>
        <v>64.030066464864632</v>
      </c>
      <c r="O6540" s="121"/>
      <c r="P6540" s="177">
        <v>0</v>
      </c>
      <c r="Q6540" s="177">
        <v>0</v>
      </c>
      <c r="R6540" s="177">
        <v>0</v>
      </c>
      <c r="S6540" s="177">
        <v>0</v>
      </c>
      <c r="T6540" s="177">
        <v>0</v>
      </c>
      <c r="U6540" s="177">
        <v>0</v>
      </c>
      <c r="V6540" s="177">
        <v>0</v>
      </c>
      <c r="W6540" s="177">
        <v>0</v>
      </c>
      <c r="X6540" s="177">
        <v>0</v>
      </c>
      <c r="Y6540" s="177">
        <v>0</v>
      </c>
      <c r="Z6540" s="177">
        <v>0</v>
      </c>
      <c r="AA6540" s="177">
        <v>23.770786288893522</v>
      </c>
      <c r="AB6540" s="177">
        <v>22.294762039956659</v>
      </c>
      <c r="AC6540" s="177">
        <v>17.964518136014455</v>
      </c>
      <c r="AD6540" s="177">
        <v>0</v>
      </c>
      <c r="AE6540" s="177">
        <v>0</v>
      </c>
      <c r="AF6540" s="177">
        <v>18.98181492937071</v>
      </c>
      <c r="AG6540" s="177">
        <v>0</v>
      </c>
      <c r="AH6540" s="177">
        <v>0</v>
      </c>
      <c r="AI6540" s="177">
        <v>0</v>
      </c>
      <c r="AJ6540" s="177">
        <v>0</v>
      </c>
    </row>
    <row r="6541" spans="1:36" hidden="1" outlineLevel="1" x14ac:dyDescent="0.25">
      <c r="A6541" s="190">
        <f t="shared" si="1762"/>
        <v>2038</v>
      </c>
      <c r="B6541" s="55">
        <f t="shared" si="1763"/>
        <v>8</v>
      </c>
      <c r="C6541" s="55">
        <f t="shared" si="1764"/>
        <v>22</v>
      </c>
      <c r="D6541" s="55">
        <f t="shared" si="1760"/>
        <v>272</v>
      </c>
      <c r="F6541" s="63">
        <f t="shared" si="1769"/>
        <v>50618.916666666613</v>
      </c>
      <c r="G6541" s="64">
        <f t="shared" si="1761"/>
        <v>76.992141711968344</v>
      </c>
      <c r="H6541" s="64">
        <f t="shared" si="1775"/>
        <v>0</v>
      </c>
      <c r="I6541" s="64">
        <f t="shared" si="1775"/>
        <v>0</v>
      </c>
      <c r="J6541" s="64">
        <f t="shared" si="1775"/>
        <v>0</v>
      </c>
      <c r="K6541" s="64">
        <f t="shared" si="1775"/>
        <v>0</v>
      </c>
      <c r="L6541" s="64">
        <f t="shared" si="1775"/>
        <v>0</v>
      </c>
      <c r="M6541" s="64">
        <f t="shared" si="1775"/>
        <v>21.140883926076381</v>
      </c>
      <c r="N6541" s="64">
        <f t="shared" si="1775"/>
        <v>55.85125778589196</v>
      </c>
      <c r="O6541" s="121"/>
      <c r="P6541" s="177">
        <v>0</v>
      </c>
      <c r="Q6541" s="177">
        <v>0</v>
      </c>
      <c r="R6541" s="177">
        <v>0</v>
      </c>
      <c r="S6541" s="177">
        <v>0</v>
      </c>
      <c r="T6541" s="177">
        <v>0</v>
      </c>
      <c r="U6541" s="177">
        <v>0</v>
      </c>
      <c r="V6541" s="177">
        <v>0</v>
      </c>
      <c r="W6541" s="177">
        <v>0</v>
      </c>
      <c r="X6541" s="177">
        <v>0</v>
      </c>
      <c r="Y6541" s="177">
        <v>0</v>
      </c>
      <c r="Z6541" s="177">
        <v>0</v>
      </c>
      <c r="AA6541" s="177">
        <v>20.787774719063627</v>
      </c>
      <c r="AB6541" s="177">
        <v>19.79130813475026</v>
      </c>
      <c r="AC6541" s="177">
        <v>15.272174932078075</v>
      </c>
      <c r="AD6541" s="177">
        <v>0</v>
      </c>
      <c r="AE6541" s="177">
        <v>0</v>
      </c>
      <c r="AF6541" s="177">
        <v>21.140883926076381</v>
      </c>
      <c r="AG6541" s="177">
        <v>0</v>
      </c>
      <c r="AH6541" s="177">
        <v>0</v>
      </c>
      <c r="AI6541" s="177">
        <v>0</v>
      </c>
      <c r="AJ6541" s="177">
        <v>0</v>
      </c>
    </row>
    <row r="6542" spans="1:36" hidden="1" outlineLevel="1" x14ac:dyDescent="0.25">
      <c r="A6542" s="190">
        <f t="shared" si="1762"/>
        <v>2038</v>
      </c>
      <c r="B6542" s="55">
        <f t="shared" si="1763"/>
        <v>8</v>
      </c>
      <c r="C6542" s="55">
        <f t="shared" si="1764"/>
        <v>23</v>
      </c>
      <c r="D6542" s="55">
        <f t="shared" si="1760"/>
        <v>272</v>
      </c>
      <c r="F6542" s="63">
        <f t="shared" si="1769"/>
        <v>50618.958333333278</v>
      </c>
      <c r="G6542" s="64">
        <f t="shared" si="1761"/>
        <v>82.646700714086535</v>
      </c>
      <c r="H6542" s="64">
        <f t="shared" si="1775"/>
        <v>0</v>
      </c>
      <c r="I6542" s="64">
        <f t="shared" si="1775"/>
        <v>0</v>
      </c>
      <c r="J6542" s="64">
        <f t="shared" si="1775"/>
        <v>0</v>
      </c>
      <c r="K6542" s="64">
        <f t="shared" si="1775"/>
        <v>0</v>
      </c>
      <c r="L6542" s="64">
        <f t="shared" si="1775"/>
        <v>0</v>
      </c>
      <c r="M6542" s="64">
        <f t="shared" si="1775"/>
        <v>22.13045721623315</v>
      </c>
      <c r="N6542" s="64">
        <f t="shared" si="1775"/>
        <v>60.516243497853381</v>
      </c>
      <c r="O6542" s="121"/>
      <c r="P6542" s="177">
        <v>0</v>
      </c>
      <c r="Q6542" s="177">
        <v>0</v>
      </c>
      <c r="R6542" s="177">
        <v>0</v>
      </c>
      <c r="S6542" s="177">
        <v>0</v>
      </c>
      <c r="T6542" s="177">
        <v>0</v>
      </c>
      <c r="U6542" s="177">
        <v>0</v>
      </c>
      <c r="V6542" s="177">
        <v>0</v>
      </c>
      <c r="W6542" s="177">
        <v>0</v>
      </c>
      <c r="X6542" s="177">
        <v>0</v>
      </c>
      <c r="Y6542" s="177">
        <v>0</v>
      </c>
      <c r="Z6542" s="177">
        <v>0</v>
      </c>
      <c r="AA6542" s="177">
        <v>23.6597628641643</v>
      </c>
      <c r="AB6542" s="177">
        <v>20.678437080739272</v>
      </c>
      <c r="AC6542" s="177">
        <v>16.178043552949813</v>
      </c>
      <c r="AD6542" s="177">
        <v>0</v>
      </c>
      <c r="AE6542" s="177">
        <v>0</v>
      </c>
      <c r="AF6542" s="177">
        <v>22.13045721623315</v>
      </c>
      <c r="AG6542" s="177">
        <v>0</v>
      </c>
      <c r="AH6542" s="177">
        <v>0</v>
      </c>
      <c r="AI6542" s="177">
        <v>0</v>
      </c>
      <c r="AJ6542" s="177">
        <v>0</v>
      </c>
    </row>
    <row r="6543" spans="1:36" hidden="1" outlineLevel="1" x14ac:dyDescent="0.25">
      <c r="A6543" s="190">
        <f t="shared" si="1762"/>
        <v>2038</v>
      </c>
      <c r="B6543" s="55">
        <f t="shared" si="1763"/>
        <v>9</v>
      </c>
      <c r="C6543" s="55">
        <f t="shared" si="1764"/>
        <v>0</v>
      </c>
      <c r="D6543" s="55">
        <f t="shared" ref="D6543:D6606" si="1776">MATCH(DATE(YEAR(F6543),B6543,1),$F$7505:$F$7816,0)</f>
        <v>273</v>
      </c>
      <c r="F6543" s="63">
        <f t="shared" ref="F6543" si="1777">EDATE(F6519,1)</f>
        <v>50649</v>
      </c>
      <c r="G6543" s="64">
        <f t="shared" ref="G6543:G6606" si="1778">SUM(H6543:N6543)</f>
        <v>89.040778524084985</v>
      </c>
      <c r="H6543" s="64">
        <f t="shared" si="1775"/>
        <v>0</v>
      </c>
      <c r="I6543" s="64">
        <f t="shared" si="1775"/>
        <v>0</v>
      </c>
      <c r="J6543" s="64">
        <f t="shared" si="1775"/>
        <v>0</v>
      </c>
      <c r="K6543" s="64">
        <f t="shared" si="1775"/>
        <v>0</v>
      </c>
      <c r="L6543" s="64">
        <f t="shared" si="1775"/>
        <v>0</v>
      </c>
      <c r="M6543" s="64">
        <f t="shared" si="1775"/>
        <v>18.250223375866568</v>
      </c>
      <c r="N6543" s="64">
        <f t="shared" si="1775"/>
        <v>70.790555148218417</v>
      </c>
      <c r="O6543" s="121"/>
      <c r="P6543" s="177">
        <v>0</v>
      </c>
      <c r="Q6543" s="177">
        <v>0</v>
      </c>
      <c r="R6543" s="177">
        <v>0</v>
      </c>
      <c r="S6543" s="177">
        <v>0</v>
      </c>
      <c r="T6543" s="177">
        <v>0</v>
      </c>
      <c r="U6543" s="177">
        <v>0</v>
      </c>
      <c r="V6543" s="177">
        <v>0</v>
      </c>
      <c r="W6543" s="177">
        <v>0</v>
      </c>
      <c r="X6543" s="177">
        <v>0</v>
      </c>
      <c r="Y6543" s="177">
        <v>0</v>
      </c>
      <c r="Z6543" s="177">
        <v>0</v>
      </c>
      <c r="AA6543" s="177">
        <v>29.077503839777201</v>
      </c>
      <c r="AB6543" s="177">
        <v>27.30622891347549</v>
      </c>
      <c r="AC6543" s="177">
        <v>14.406822394965729</v>
      </c>
      <c r="AD6543" s="177">
        <v>0</v>
      </c>
      <c r="AE6543" s="177">
        <v>0</v>
      </c>
      <c r="AF6543" s="177">
        <v>18.250223375866568</v>
      </c>
      <c r="AG6543" s="177">
        <v>0</v>
      </c>
      <c r="AH6543" s="177">
        <v>0</v>
      </c>
      <c r="AI6543" s="177">
        <v>0</v>
      </c>
      <c r="AJ6543" s="177">
        <v>0</v>
      </c>
    </row>
    <row r="6544" spans="1:36" hidden="1" outlineLevel="1" x14ac:dyDescent="0.25">
      <c r="A6544" s="190">
        <f t="shared" ref="A6544:A6607" si="1779">YEAR(F6544)</f>
        <v>2038</v>
      </c>
      <c r="B6544" s="55">
        <f t="shared" ref="B6544:B6607" si="1780">MONTH(F6544)</f>
        <v>9</v>
      </c>
      <c r="C6544" s="55">
        <f t="shared" ref="C6544:C6607" si="1781">HOUR(F6544)</f>
        <v>1</v>
      </c>
      <c r="D6544" s="55">
        <f t="shared" si="1776"/>
        <v>273</v>
      </c>
      <c r="F6544" s="63">
        <f t="shared" ref="F6544" si="1782">F6543+1/24</f>
        <v>50649.041666666664</v>
      </c>
      <c r="G6544" s="64">
        <f t="shared" si="1778"/>
        <v>92.985348515611037</v>
      </c>
      <c r="H6544" s="64">
        <f t="shared" si="1775"/>
        <v>0</v>
      </c>
      <c r="I6544" s="64">
        <f t="shared" si="1775"/>
        <v>0</v>
      </c>
      <c r="J6544" s="64">
        <f t="shared" si="1775"/>
        <v>0</v>
      </c>
      <c r="K6544" s="64">
        <f t="shared" si="1775"/>
        <v>0</v>
      </c>
      <c r="L6544" s="64">
        <f t="shared" si="1775"/>
        <v>0</v>
      </c>
      <c r="M6544" s="64">
        <f t="shared" si="1775"/>
        <v>18.544581817412801</v>
      </c>
      <c r="N6544" s="64">
        <f t="shared" si="1775"/>
        <v>74.440766698198232</v>
      </c>
      <c r="O6544" s="121"/>
      <c r="P6544" s="177">
        <v>0</v>
      </c>
      <c r="Q6544" s="177">
        <v>0</v>
      </c>
      <c r="R6544" s="177">
        <v>0</v>
      </c>
      <c r="S6544" s="177">
        <v>0</v>
      </c>
      <c r="T6544" s="177">
        <v>0</v>
      </c>
      <c r="U6544" s="177">
        <v>0</v>
      </c>
      <c r="V6544" s="177">
        <v>0</v>
      </c>
      <c r="W6544" s="177">
        <v>0</v>
      </c>
      <c r="X6544" s="177">
        <v>0</v>
      </c>
      <c r="Y6544" s="177">
        <v>0</v>
      </c>
      <c r="Z6544" s="177">
        <v>0</v>
      </c>
      <c r="AA6544" s="177">
        <v>30.120045988055367</v>
      </c>
      <c r="AB6544" s="177">
        <v>28.37544674880748</v>
      </c>
      <c r="AC6544" s="177">
        <v>15.945273961335394</v>
      </c>
      <c r="AD6544" s="177">
        <v>0</v>
      </c>
      <c r="AE6544" s="177">
        <v>0</v>
      </c>
      <c r="AF6544" s="177">
        <v>18.544581817412801</v>
      </c>
      <c r="AG6544" s="177">
        <v>0</v>
      </c>
      <c r="AH6544" s="177">
        <v>0</v>
      </c>
      <c r="AI6544" s="177">
        <v>0</v>
      </c>
      <c r="AJ6544" s="177">
        <v>0</v>
      </c>
    </row>
    <row r="6545" spans="1:36" hidden="1" outlineLevel="1" x14ac:dyDescent="0.25">
      <c r="A6545" s="190">
        <f t="shared" si="1779"/>
        <v>2038</v>
      </c>
      <c r="B6545" s="55">
        <f t="shared" si="1780"/>
        <v>9</v>
      </c>
      <c r="C6545" s="55">
        <f t="shared" si="1781"/>
        <v>2</v>
      </c>
      <c r="D6545" s="55">
        <f t="shared" si="1776"/>
        <v>273</v>
      </c>
      <c r="F6545" s="63">
        <f t="shared" si="1769"/>
        <v>50649.083333333328</v>
      </c>
      <c r="G6545" s="64">
        <f t="shared" si="1778"/>
        <v>98.940920983650727</v>
      </c>
      <c r="H6545" s="64">
        <f t="shared" ref="H6545:N6554" si="1783">SUMIF($P$6:$AK$6,H$6,$P6545:$AK6545)</f>
        <v>0</v>
      </c>
      <c r="I6545" s="64">
        <f t="shared" si="1783"/>
        <v>0</v>
      </c>
      <c r="J6545" s="64">
        <f t="shared" si="1783"/>
        <v>0</v>
      </c>
      <c r="K6545" s="64">
        <f t="shared" si="1783"/>
        <v>0</v>
      </c>
      <c r="L6545" s="64">
        <f t="shared" si="1783"/>
        <v>0</v>
      </c>
      <c r="M6545" s="64">
        <f t="shared" si="1783"/>
        <v>18.152103895351157</v>
      </c>
      <c r="N6545" s="64">
        <f t="shared" si="1783"/>
        <v>80.788817088299567</v>
      </c>
      <c r="O6545" s="121"/>
      <c r="P6545" s="177">
        <v>0</v>
      </c>
      <c r="Q6545" s="177">
        <v>0</v>
      </c>
      <c r="R6545" s="177">
        <v>0</v>
      </c>
      <c r="S6545" s="177">
        <v>0</v>
      </c>
      <c r="T6545" s="177">
        <v>0</v>
      </c>
      <c r="U6545" s="177">
        <v>0</v>
      </c>
      <c r="V6545" s="177">
        <v>0</v>
      </c>
      <c r="W6545" s="177">
        <v>0</v>
      </c>
      <c r="X6545" s="177">
        <v>0</v>
      </c>
      <c r="Y6545" s="177">
        <v>0</v>
      </c>
      <c r="Z6545" s="177">
        <v>0</v>
      </c>
      <c r="AA6545" s="177">
        <v>31.84911403754025</v>
      </c>
      <c r="AB6545" s="177">
        <v>29.069163581771107</v>
      </c>
      <c r="AC6545" s="177">
        <v>19.870539468988213</v>
      </c>
      <c r="AD6545" s="177">
        <v>0</v>
      </c>
      <c r="AE6545" s="177">
        <v>0</v>
      </c>
      <c r="AF6545" s="177">
        <v>18.152103895351157</v>
      </c>
      <c r="AG6545" s="177">
        <v>0</v>
      </c>
      <c r="AH6545" s="177">
        <v>0</v>
      </c>
      <c r="AI6545" s="177">
        <v>0</v>
      </c>
      <c r="AJ6545" s="177">
        <v>0</v>
      </c>
    </row>
    <row r="6546" spans="1:36" hidden="1" outlineLevel="1" x14ac:dyDescent="0.25">
      <c r="A6546" s="190">
        <f t="shared" si="1779"/>
        <v>2038</v>
      </c>
      <c r="B6546" s="55">
        <f t="shared" si="1780"/>
        <v>9</v>
      </c>
      <c r="C6546" s="55">
        <f t="shared" si="1781"/>
        <v>3</v>
      </c>
      <c r="D6546" s="55">
        <f t="shared" si="1776"/>
        <v>273</v>
      </c>
      <c r="F6546" s="63">
        <f t="shared" si="1769"/>
        <v>50649.124999999993</v>
      </c>
      <c r="G6546" s="64">
        <f t="shared" si="1778"/>
        <v>106.2668343739418</v>
      </c>
      <c r="H6546" s="64">
        <f t="shared" si="1783"/>
        <v>0</v>
      </c>
      <c r="I6546" s="64">
        <f t="shared" si="1783"/>
        <v>0</v>
      </c>
      <c r="J6546" s="64">
        <f t="shared" si="1783"/>
        <v>0</v>
      </c>
      <c r="K6546" s="64">
        <f t="shared" si="1783"/>
        <v>0</v>
      </c>
      <c r="L6546" s="64">
        <f t="shared" si="1783"/>
        <v>0</v>
      </c>
      <c r="M6546" s="64">
        <f t="shared" si="1783"/>
        <v>17.367148051227868</v>
      </c>
      <c r="N6546" s="64">
        <f t="shared" si="1783"/>
        <v>88.899686322713933</v>
      </c>
      <c r="O6546" s="121"/>
      <c r="P6546" s="177">
        <v>0</v>
      </c>
      <c r="Q6546" s="177">
        <v>0</v>
      </c>
      <c r="R6546" s="177">
        <v>0</v>
      </c>
      <c r="S6546" s="177">
        <v>0</v>
      </c>
      <c r="T6546" s="177">
        <v>0</v>
      </c>
      <c r="U6546" s="177">
        <v>0</v>
      </c>
      <c r="V6546" s="177">
        <v>0</v>
      </c>
      <c r="W6546" s="177">
        <v>0</v>
      </c>
      <c r="X6546" s="177">
        <v>0</v>
      </c>
      <c r="Y6546" s="177">
        <v>0</v>
      </c>
      <c r="Z6546" s="177">
        <v>0</v>
      </c>
      <c r="AA6546" s="177">
        <v>35.205151150860928</v>
      </c>
      <c r="AB6546" s="177">
        <v>30.391993557402152</v>
      </c>
      <c r="AC6546" s="177">
        <v>23.30254161445086</v>
      </c>
      <c r="AD6546" s="177">
        <v>0</v>
      </c>
      <c r="AE6546" s="177">
        <v>0</v>
      </c>
      <c r="AF6546" s="177">
        <v>17.367148051227868</v>
      </c>
      <c r="AG6546" s="177">
        <v>0</v>
      </c>
      <c r="AH6546" s="177">
        <v>0</v>
      </c>
      <c r="AI6546" s="177">
        <v>0</v>
      </c>
      <c r="AJ6546" s="177">
        <v>0</v>
      </c>
    </row>
    <row r="6547" spans="1:36" hidden="1" outlineLevel="1" x14ac:dyDescent="0.25">
      <c r="A6547" s="190">
        <f t="shared" si="1779"/>
        <v>2038</v>
      </c>
      <c r="B6547" s="55">
        <f t="shared" si="1780"/>
        <v>9</v>
      </c>
      <c r="C6547" s="55">
        <f t="shared" si="1781"/>
        <v>4</v>
      </c>
      <c r="D6547" s="55">
        <f t="shared" si="1776"/>
        <v>273</v>
      </c>
      <c r="F6547" s="63">
        <f t="shared" si="1769"/>
        <v>50649.166666666657</v>
      </c>
      <c r="G6547" s="64">
        <f t="shared" si="1778"/>
        <v>109.44418053293536</v>
      </c>
      <c r="H6547" s="64">
        <f t="shared" si="1783"/>
        <v>0</v>
      </c>
      <c r="I6547" s="64">
        <f t="shared" si="1783"/>
        <v>0</v>
      </c>
      <c r="J6547" s="64">
        <f t="shared" si="1783"/>
        <v>0</v>
      </c>
      <c r="K6547" s="64">
        <f t="shared" si="1783"/>
        <v>0</v>
      </c>
      <c r="L6547" s="64">
        <f t="shared" si="1783"/>
        <v>0</v>
      </c>
      <c r="M6547" s="64">
        <f t="shared" si="1783"/>
        <v>15.895355843496688</v>
      </c>
      <c r="N6547" s="64">
        <f t="shared" si="1783"/>
        <v>93.548824689438675</v>
      </c>
      <c r="O6547" s="121"/>
      <c r="P6547" s="177">
        <v>0</v>
      </c>
      <c r="Q6547" s="177">
        <v>0</v>
      </c>
      <c r="R6547" s="177">
        <v>0</v>
      </c>
      <c r="S6547" s="177">
        <v>0</v>
      </c>
      <c r="T6547" s="177">
        <v>0</v>
      </c>
      <c r="U6547" s="177">
        <v>0</v>
      </c>
      <c r="V6547" s="177">
        <v>0</v>
      </c>
      <c r="W6547" s="177">
        <v>0</v>
      </c>
      <c r="X6547" s="177">
        <v>0</v>
      </c>
      <c r="Y6547" s="177">
        <v>0</v>
      </c>
      <c r="Z6547" s="177">
        <v>0</v>
      </c>
      <c r="AA6547" s="177">
        <v>36.805510398034038</v>
      </c>
      <c r="AB6547" s="177">
        <v>31.100366087911475</v>
      </c>
      <c r="AC6547" s="177">
        <v>25.642948203493155</v>
      </c>
      <c r="AD6547" s="177">
        <v>0</v>
      </c>
      <c r="AE6547" s="177">
        <v>0</v>
      </c>
      <c r="AF6547" s="177">
        <v>15.895355843496688</v>
      </c>
      <c r="AG6547" s="177">
        <v>0</v>
      </c>
      <c r="AH6547" s="177">
        <v>0</v>
      </c>
      <c r="AI6547" s="177">
        <v>0</v>
      </c>
      <c r="AJ6547" s="177">
        <v>0</v>
      </c>
    </row>
    <row r="6548" spans="1:36" hidden="1" outlineLevel="1" x14ac:dyDescent="0.25">
      <c r="A6548" s="190">
        <f t="shared" si="1779"/>
        <v>2038</v>
      </c>
      <c r="B6548" s="55">
        <f t="shared" si="1780"/>
        <v>9</v>
      </c>
      <c r="C6548" s="55">
        <f t="shared" si="1781"/>
        <v>5</v>
      </c>
      <c r="D6548" s="55">
        <f t="shared" si="1776"/>
        <v>273</v>
      </c>
      <c r="F6548" s="63">
        <f t="shared" si="1769"/>
        <v>50649.208333333321</v>
      </c>
      <c r="G6548" s="64">
        <f t="shared" si="1778"/>
        <v>114.11641596032965</v>
      </c>
      <c r="H6548" s="64">
        <f t="shared" si="1783"/>
        <v>0</v>
      </c>
      <c r="I6548" s="64">
        <f t="shared" si="1783"/>
        <v>0</v>
      </c>
      <c r="J6548" s="64">
        <f t="shared" si="1783"/>
        <v>0</v>
      </c>
      <c r="K6548" s="64">
        <f t="shared" si="1783"/>
        <v>0</v>
      </c>
      <c r="L6548" s="64">
        <f t="shared" si="1783"/>
        <v>0</v>
      </c>
      <c r="M6548" s="64">
        <f t="shared" si="1783"/>
        <v>15.404758440919633</v>
      </c>
      <c r="N6548" s="64">
        <f t="shared" si="1783"/>
        <v>98.711657519410011</v>
      </c>
      <c r="O6548" s="121"/>
      <c r="P6548" s="177">
        <v>0</v>
      </c>
      <c r="Q6548" s="177">
        <v>0</v>
      </c>
      <c r="R6548" s="177">
        <v>0</v>
      </c>
      <c r="S6548" s="177">
        <v>0</v>
      </c>
      <c r="T6548" s="177">
        <v>0</v>
      </c>
      <c r="U6548" s="177">
        <v>0</v>
      </c>
      <c r="V6548" s="177">
        <v>0</v>
      </c>
      <c r="W6548" s="177">
        <v>0</v>
      </c>
      <c r="X6548" s="177">
        <v>0</v>
      </c>
      <c r="Y6548" s="177">
        <v>0</v>
      </c>
      <c r="Z6548" s="177">
        <v>0</v>
      </c>
      <c r="AA6548" s="177">
        <v>38.80186285069599</v>
      </c>
      <c r="AB6548" s="177">
        <v>32.497190975330831</v>
      </c>
      <c r="AC6548" s="177">
        <v>27.412603693383197</v>
      </c>
      <c r="AD6548" s="177">
        <v>0</v>
      </c>
      <c r="AE6548" s="177">
        <v>0</v>
      </c>
      <c r="AF6548" s="177">
        <v>15.404758440919633</v>
      </c>
      <c r="AG6548" s="177">
        <v>0</v>
      </c>
      <c r="AH6548" s="177">
        <v>0</v>
      </c>
      <c r="AI6548" s="177">
        <v>0</v>
      </c>
      <c r="AJ6548" s="177">
        <v>0</v>
      </c>
    </row>
    <row r="6549" spans="1:36" hidden="1" outlineLevel="1" x14ac:dyDescent="0.25">
      <c r="A6549" s="190">
        <f t="shared" si="1779"/>
        <v>2038</v>
      </c>
      <c r="B6549" s="55">
        <f t="shared" si="1780"/>
        <v>9</v>
      </c>
      <c r="C6549" s="55">
        <f t="shared" si="1781"/>
        <v>6</v>
      </c>
      <c r="D6549" s="55">
        <f t="shared" si="1776"/>
        <v>273</v>
      </c>
      <c r="F6549" s="63">
        <f t="shared" si="1769"/>
        <v>50649.249999999985</v>
      </c>
      <c r="G6549" s="64">
        <f t="shared" si="1778"/>
        <v>115.33518036267238</v>
      </c>
      <c r="H6549" s="64">
        <f t="shared" si="1783"/>
        <v>0</v>
      </c>
      <c r="I6549" s="64">
        <f t="shared" si="1783"/>
        <v>0</v>
      </c>
      <c r="J6549" s="64">
        <f t="shared" si="1783"/>
        <v>0</v>
      </c>
      <c r="K6549" s="64">
        <f t="shared" si="1783"/>
        <v>0</v>
      </c>
      <c r="L6549" s="64">
        <f t="shared" si="1783"/>
        <v>0</v>
      </c>
      <c r="M6549" s="64">
        <f t="shared" si="1783"/>
        <v>15.110399999373396</v>
      </c>
      <c r="N6549" s="64">
        <f t="shared" si="1783"/>
        <v>100.22478036329898</v>
      </c>
      <c r="O6549" s="121"/>
      <c r="P6549" s="177">
        <v>0</v>
      </c>
      <c r="Q6549" s="177">
        <v>0</v>
      </c>
      <c r="R6549" s="177">
        <v>0</v>
      </c>
      <c r="S6549" s="177">
        <v>0</v>
      </c>
      <c r="T6549" s="177">
        <v>0</v>
      </c>
      <c r="U6549" s="177">
        <v>0</v>
      </c>
      <c r="V6549" s="177">
        <v>0</v>
      </c>
      <c r="W6549" s="177">
        <v>0</v>
      </c>
      <c r="X6549" s="177">
        <v>0</v>
      </c>
      <c r="Y6549" s="177">
        <v>0</v>
      </c>
      <c r="Z6549" s="177">
        <v>0</v>
      </c>
      <c r="AA6549" s="177">
        <v>39.623874383019867</v>
      </c>
      <c r="AB6549" s="177">
        <v>31.805152522181835</v>
      </c>
      <c r="AC6549" s="177">
        <v>28.795753458097273</v>
      </c>
      <c r="AD6549" s="177">
        <v>0</v>
      </c>
      <c r="AE6549" s="177">
        <v>0</v>
      </c>
      <c r="AF6549" s="177">
        <v>15.110399999373396</v>
      </c>
      <c r="AG6549" s="177">
        <v>0</v>
      </c>
      <c r="AH6549" s="177">
        <v>0</v>
      </c>
      <c r="AI6549" s="177">
        <v>0</v>
      </c>
      <c r="AJ6549" s="177">
        <v>0</v>
      </c>
    </row>
    <row r="6550" spans="1:36" hidden="1" outlineLevel="1" x14ac:dyDescent="0.25">
      <c r="A6550" s="190">
        <f t="shared" si="1779"/>
        <v>2038</v>
      </c>
      <c r="B6550" s="55">
        <f t="shared" si="1780"/>
        <v>9</v>
      </c>
      <c r="C6550" s="55">
        <f t="shared" si="1781"/>
        <v>7</v>
      </c>
      <c r="D6550" s="55">
        <f t="shared" si="1776"/>
        <v>273</v>
      </c>
      <c r="F6550" s="63">
        <f t="shared" si="1769"/>
        <v>50649.29166666665</v>
      </c>
      <c r="G6550" s="64">
        <f t="shared" si="1778"/>
        <v>108.24661137672935</v>
      </c>
      <c r="H6550" s="64">
        <f t="shared" si="1783"/>
        <v>0</v>
      </c>
      <c r="I6550" s="64">
        <f t="shared" si="1783"/>
        <v>0</v>
      </c>
      <c r="J6550" s="64">
        <f t="shared" si="1783"/>
        <v>0</v>
      </c>
      <c r="K6550" s="64">
        <f t="shared" si="1783"/>
        <v>0</v>
      </c>
      <c r="L6550" s="64">
        <f t="shared" si="1783"/>
        <v>0</v>
      </c>
      <c r="M6550" s="64">
        <f t="shared" si="1783"/>
        <v>13.834846752673045</v>
      </c>
      <c r="N6550" s="64">
        <f t="shared" si="1783"/>
        <v>94.411764624056303</v>
      </c>
      <c r="O6550" s="121"/>
      <c r="P6550" s="177">
        <v>0</v>
      </c>
      <c r="Q6550" s="177">
        <v>0</v>
      </c>
      <c r="R6550" s="177">
        <v>0</v>
      </c>
      <c r="S6550" s="177">
        <v>0</v>
      </c>
      <c r="T6550" s="177">
        <v>0</v>
      </c>
      <c r="U6550" s="177">
        <v>0</v>
      </c>
      <c r="V6550" s="177">
        <v>0</v>
      </c>
      <c r="W6550" s="177">
        <v>0</v>
      </c>
      <c r="X6550" s="177">
        <v>0</v>
      </c>
      <c r="Y6550" s="177">
        <v>0</v>
      </c>
      <c r="Z6550" s="177">
        <v>0</v>
      </c>
      <c r="AA6550" s="177">
        <v>35.962209953911398</v>
      </c>
      <c r="AB6550" s="177">
        <v>30.558130009339386</v>
      </c>
      <c r="AC6550" s="177">
        <v>27.891424660805505</v>
      </c>
      <c r="AD6550" s="177">
        <v>0</v>
      </c>
      <c r="AE6550" s="177">
        <v>0</v>
      </c>
      <c r="AF6550" s="177">
        <v>13.834846752673045</v>
      </c>
      <c r="AG6550" s="177">
        <v>0</v>
      </c>
      <c r="AH6550" s="177">
        <v>0</v>
      </c>
      <c r="AI6550" s="177">
        <v>0</v>
      </c>
      <c r="AJ6550" s="177">
        <v>0</v>
      </c>
    </row>
    <row r="6551" spans="1:36" hidden="1" outlineLevel="1" x14ac:dyDescent="0.25">
      <c r="A6551" s="190">
        <f t="shared" si="1779"/>
        <v>2038</v>
      </c>
      <c r="B6551" s="55">
        <f t="shared" si="1780"/>
        <v>9</v>
      </c>
      <c r="C6551" s="55">
        <f t="shared" si="1781"/>
        <v>8</v>
      </c>
      <c r="D6551" s="55">
        <f t="shared" si="1776"/>
        <v>273</v>
      </c>
      <c r="F6551" s="63">
        <f t="shared" si="1769"/>
        <v>50649.333333333314</v>
      </c>
      <c r="G6551" s="64">
        <f t="shared" si="1778"/>
        <v>103.28394991751678</v>
      </c>
      <c r="H6551" s="64">
        <f t="shared" si="1783"/>
        <v>0</v>
      </c>
      <c r="I6551" s="64">
        <f t="shared" si="1783"/>
        <v>0</v>
      </c>
      <c r="J6551" s="64">
        <f t="shared" si="1783"/>
        <v>0</v>
      </c>
      <c r="K6551" s="64">
        <f t="shared" si="1783"/>
        <v>0</v>
      </c>
      <c r="L6551" s="64">
        <f t="shared" si="1783"/>
        <v>0</v>
      </c>
      <c r="M6551" s="64">
        <f t="shared" si="1783"/>
        <v>11.283740259272339</v>
      </c>
      <c r="N6551" s="64">
        <f t="shared" si="1783"/>
        <v>92.000209658244444</v>
      </c>
      <c r="O6551" s="121"/>
      <c r="P6551" s="177">
        <v>0</v>
      </c>
      <c r="Q6551" s="177">
        <v>0</v>
      </c>
      <c r="R6551" s="177">
        <v>0</v>
      </c>
      <c r="S6551" s="177">
        <v>0</v>
      </c>
      <c r="T6551" s="177">
        <v>0</v>
      </c>
      <c r="U6551" s="177">
        <v>0</v>
      </c>
      <c r="V6551" s="177">
        <v>0</v>
      </c>
      <c r="W6551" s="177">
        <v>0</v>
      </c>
      <c r="X6551" s="177">
        <v>0</v>
      </c>
      <c r="Y6551" s="177">
        <v>0</v>
      </c>
      <c r="Z6551" s="177">
        <v>0</v>
      </c>
      <c r="AA6551" s="177">
        <v>34.72156222154365</v>
      </c>
      <c r="AB6551" s="177">
        <v>31.698370829800879</v>
      </c>
      <c r="AC6551" s="177">
        <v>25.580276606899911</v>
      </c>
      <c r="AD6551" s="177">
        <v>0</v>
      </c>
      <c r="AE6551" s="177">
        <v>0</v>
      </c>
      <c r="AF6551" s="177">
        <v>11.283740259272339</v>
      </c>
      <c r="AG6551" s="177">
        <v>0</v>
      </c>
      <c r="AH6551" s="177">
        <v>0</v>
      </c>
      <c r="AI6551" s="177">
        <v>0</v>
      </c>
      <c r="AJ6551" s="177">
        <v>0</v>
      </c>
    </row>
    <row r="6552" spans="1:36" hidden="1" outlineLevel="1" x14ac:dyDescent="0.25">
      <c r="A6552" s="190">
        <f t="shared" si="1779"/>
        <v>2038</v>
      </c>
      <c r="B6552" s="55">
        <f t="shared" si="1780"/>
        <v>9</v>
      </c>
      <c r="C6552" s="55">
        <f t="shared" si="1781"/>
        <v>9</v>
      </c>
      <c r="D6552" s="55">
        <f t="shared" si="1776"/>
        <v>273</v>
      </c>
      <c r="F6552" s="63">
        <f t="shared" si="1769"/>
        <v>50649.374999999978</v>
      </c>
      <c r="G6552" s="64">
        <f t="shared" si="1778"/>
        <v>100.37560095128923</v>
      </c>
      <c r="H6552" s="64">
        <f t="shared" si="1783"/>
        <v>0</v>
      </c>
      <c r="I6552" s="64">
        <f t="shared" si="1783"/>
        <v>0</v>
      </c>
      <c r="J6552" s="64">
        <f t="shared" si="1783"/>
        <v>0</v>
      </c>
      <c r="K6552" s="64">
        <f t="shared" si="1783"/>
        <v>0</v>
      </c>
      <c r="L6552" s="64">
        <f t="shared" si="1783"/>
        <v>0</v>
      </c>
      <c r="M6552" s="64">
        <f t="shared" si="1783"/>
        <v>9.9100675320565781</v>
      </c>
      <c r="N6552" s="64">
        <f t="shared" si="1783"/>
        <v>90.465533419232656</v>
      </c>
      <c r="O6552" s="121"/>
      <c r="P6552" s="177">
        <v>0</v>
      </c>
      <c r="Q6552" s="177">
        <v>0</v>
      </c>
      <c r="R6552" s="177">
        <v>0</v>
      </c>
      <c r="S6552" s="177">
        <v>0</v>
      </c>
      <c r="T6552" s="177">
        <v>0</v>
      </c>
      <c r="U6552" s="177">
        <v>0</v>
      </c>
      <c r="V6552" s="177">
        <v>0</v>
      </c>
      <c r="W6552" s="177">
        <v>0</v>
      </c>
      <c r="X6552" s="177">
        <v>0</v>
      </c>
      <c r="Y6552" s="177">
        <v>0</v>
      </c>
      <c r="Z6552" s="177">
        <v>0</v>
      </c>
      <c r="AA6552" s="177">
        <v>33.40770580935483</v>
      </c>
      <c r="AB6552" s="177">
        <v>32.446361721062701</v>
      </c>
      <c r="AC6552" s="177">
        <v>24.611465888815136</v>
      </c>
      <c r="AD6552" s="177">
        <v>0</v>
      </c>
      <c r="AE6552" s="177">
        <v>0</v>
      </c>
      <c r="AF6552" s="177">
        <v>9.9100675320565781</v>
      </c>
      <c r="AG6552" s="177">
        <v>0</v>
      </c>
      <c r="AH6552" s="177">
        <v>0</v>
      </c>
      <c r="AI6552" s="177">
        <v>0</v>
      </c>
      <c r="AJ6552" s="177">
        <v>0</v>
      </c>
    </row>
    <row r="6553" spans="1:36" hidden="1" outlineLevel="1" x14ac:dyDescent="0.25">
      <c r="A6553" s="190">
        <f t="shared" si="1779"/>
        <v>2038</v>
      </c>
      <c r="B6553" s="55">
        <f t="shared" si="1780"/>
        <v>9</v>
      </c>
      <c r="C6553" s="55">
        <f t="shared" si="1781"/>
        <v>10</v>
      </c>
      <c r="D6553" s="55">
        <f t="shared" si="1776"/>
        <v>273</v>
      </c>
      <c r="F6553" s="63">
        <f t="shared" si="1769"/>
        <v>50649.416666666642</v>
      </c>
      <c r="G6553" s="64">
        <f t="shared" si="1778"/>
        <v>94.116204688862993</v>
      </c>
      <c r="H6553" s="64">
        <f t="shared" si="1783"/>
        <v>0</v>
      </c>
      <c r="I6553" s="64">
        <f t="shared" si="1783"/>
        <v>0</v>
      </c>
      <c r="J6553" s="64">
        <f t="shared" si="1783"/>
        <v>0</v>
      </c>
      <c r="K6553" s="64">
        <f t="shared" si="1783"/>
        <v>0</v>
      </c>
      <c r="L6553" s="64">
        <f t="shared" si="1783"/>
        <v>0</v>
      </c>
      <c r="M6553" s="64">
        <f t="shared" si="1783"/>
        <v>8.6345142853562269</v>
      </c>
      <c r="N6553" s="64">
        <f t="shared" si="1783"/>
        <v>85.481690403506761</v>
      </c>
      <c r="O6553" s="121"/>
      <c r="P6553" s="177">
        <v>0</v>
      </c>
      <c r="Q6553" s="177">
        <v>0</v>
      </c>
      <c r="R6553" s="177">
        <v>0</v>
      </c>
      <c r="S6553" s="177">
        <v>0</v>
      </c>
      <c r="T6553" s="177">
        <v>0</v>
      </c>
      <c r="U6553" s="177">
        <v>0</v>
      </c>
      <c r="V6553" s="177">
        <v>0</v>
      </c>
      <c r="W6553" s="177">
        <v>0</v>
      </c>
      <c r="X6553" s="177">
        <v>0</v>
      </c>
      <c r="Y6553" s="177">
        <v>0</v>
      </c>
      <c r="Z6553" s="177">
        <v>0</v>
      </c>
      <c r="AA6553" s="177">
        <v>31.384334075329683</v>
      </c>
      <c r="AB6553" s="177">
        <v>31.526377572159781</v>
      </c>
      <c r="AC6553" s="177">
        <v>22.570978756017293</v>
      </c>
      <c r="AD6553" s="177">
        <v>0</v>
      </c>
      <c r="AE6553" s="177">
        <v>0</v>
      </c>
      <c r="AF6553" s="177">
        <v>8.6345142853562269</v>
      </c>
      <c r="AG6553" s="177">
        <v>0</v>
      </c>
      <c r="AH6553" s="177">
        <v>0</v>
      </c>
      <c r="AI6553" s="177">
        <v>0</v>
      </c>
      <c r="AJ6553" s="177">
        <v>0</v>
      </c>
    </row>
    <row r="6554" spans="1:36" hidden="1" outlineLevel="1" x14ac:dyDescent="0.25">
      <c r="A6554" s="190">
        <f t="shared" si="1779"/>
        <v>2038</v>
      </c>
      <c r="B6554" s="55">
        <f t="shared" si="1780"/>
        <v>9</v>
      </c>
      <c r="C6554" s="55">
        <f t="shared" si="1781"/>
        <v>11</v>
      </c>
      <c r="D6554" s="55">
        <f t="shared" si="1776"/>
        <v>273</v>
      </c>
      <c r="F6554" s="63">
        <f t="shared" si="1769"/>
        <v>50649.458333333307</v>
      </c>
      <c r="G6554" s="64">
        <f t="shared" si="1778"/>
        <v>84.588826455980694</v>
      </c>
      <c r="H6554" s="64">
        <f t="shared" si="1783"/>
        <v>0</v>
      </c>
      <c r="I6554" s="64">
        <f t="shared" si="1783"/>
        <v>0</v>
      </c>
      <c r="J6554" s="64">
        <f t="shared" si="1783"/>
        <v>0</v>
      </c>
      <c r="K6554" s="64">
        <f t="shared" si="1783"/>
        <v>0</v>
      </c>
      <c r="L6554" s="64">
        <f t="shared" si="1783"/>
        <v>0</v>
      </c>
      <c r="M6554" s="64">
        <f t="shared" si="1783"/>
        <v>7.947677921748344</v>
      </c>
      <c r="N6554" s="64">
        <f t="shared" si="1783"/>
        <v>76.641148534232357</v>
      </c>
      <c r="O6554" s="121"/>
      <c r="P6554" s="177">
        <v>0</v>
      </c>
      <c r="Q6554" s="177">
        <v>0</v>
      </c>
      <c r="R6554" s="177">
        <v>0</v>
      </c>
      <c r="S6554" s="177">
        <v>0</v>
      </c>
      <c r="T6554" s="177">
        <v>0</v>
      </c>
      <c r="U6554" s="177">
        <v>0</v>
      </c>
      <c r="V6554" s="177">
        <v>0</v>
      </c>
      <c r="W6554" s="177">
        <v>0</v>
      </c>
      <c r="X6554" s="177">
        <v>0</v>
      </c>
      <c r="Y6554" s="177">
        <v>0</v>
      </c>
      <c r="Z6554" s="177">
        <v>0</v>
      </c>
      <c r="AA6554" s="177">
        <v>27.65980919370373</v>
      </c>
      <c r="AB6554" s="177">
        <v>29.244087057265801</v>
      </c>
      <c r="AC6554" s="177">
        <v>19.737252283262823</v>
      </c>
      <c r="AD6554" s="177">
        <v>0</v>
      </c>
      <c r="AE6554" s="177">
        <v>0</v>
      </c>
      <c r="AF6554" s="177">
        <v>7.947677921748344</v>
      </c>
      <c r="AG6554" s="177">
        <v>0</v>
      </c>
      <c r="AH6554" s="177">
        <v>0</v>
      </c>
      <c r="AI6554" s="177">
        <v>0</v>
      </c>
      <c r="AJ6554" s="177">
        <v>0</v>
      </c>
    </row>
    <row r="6555" spans="1:36" hidden="1" outlineLevel="1" x14ac:dyDescent="0.25">
      <c r="A6555" s="190">
        <f t="shared" si="1779"/>
        <v>2038</v>
      </c>
      <c r="B6555" s="55">
        <f t="shared" si="1780"/>
        <v>9</v>
      </c>
      <c r="C6555" s="55">
        <f t="shared" si="1781"/>
        <v>12</v>
      </c>
      <c r="D6555" s="55">
        <f t="shared" si="1776"/>
        <v>273</v>
      </c>
      <c r="F6555" s="63">
        <f t="shared" si="1769"/>
        <v>50649.499999999971</v>
      </c>
      <c r="G6555" s="64">
        <f t="shared" si="1778"/>
        <v>77.986818872158452</v>
      </c>
      <c r="H6555" s="64">
        <f t="shared" ref="H6555:N6564" si="1784">SUMIF($P$6:$AK$6,H$6,$P6555:$AK6555)</f>
        <v>0</v>
      </c>
      <c r="I6555" s="64">
        <f t="shared" si="1784"/>
        <v>0</v>
      </c>
      <c r="J6555" s="64">
        <f t="shared" si="1784"/>
        <v>0</v>
      </c>
      <c r="K6555" s="64">
        <f t="shared" si="1784"/>
        <v>0</v>
      </c>
      <c r="L6555" s="64">
        <f t="shared" si="1784"/>
        <v>0</v>
      </c>
      <c r="M6555" s="64">
        <f t="shared" si="1784"/>
        <v>7.8495584412329329</v>
      </c>
      <c r="N6555" s="64">
        <f t="shared" si="1784"/>
        <v>70.137260430925522</v>
      </c>
      <c r="O6555" s="121"/>
      <c r="P6555" s="177">
        <v>0</v>
      </c>
      <c r="Q6555" s="177">
        <v>0</v>
      </c>
      <c r="R6555" s="177">
        <v>0</v>
      </c>
      <c r="S6555" s="177">
        <v>0</v>
      </c>
      <c r="T6555" s="177">
        <v>0</v>
      </c>
      <c r="U6555" s="177">
        <v>0</v>
      </c>
      <c r="V6555" s="177">
        <v>0</v>
      </c>
      <c r="W6555" s="177">
        <v>0</v>
      </c>
      <c r="X6555" s="177">
        <v>0</v>
      </c>
      <c r="Y6555" s="177">
        <v>0</v>
      </c>
      <c r="Z6555" s="177">
        <v>0</v>
      </c>
      <c r="AA6555" s="177">
        <v>23.938433024439835</v>
      </c>
      <c r="AB6555" s="177">
        <v>27.414837728865553</v>
      </c>
      <c r="AC6555" s="177">
        <v>18.783989677620127</v>
      </c>
      <c r="AD6555" s="177">
        <v>0</v>
      </c>
      <c r="AE6555" s="177">
        <v>0</v>
      </c>
      <c r="AF6555" s="177">
        <v>7.8495584412329329</v>
      </c>
      <c r="AG6555" s="177">
        <v>0</v>
      </c>
      <c r="AH6555" s="177">
        <v>0</v>
      </c>
      <c r="AI6555" s="177">
        <v>0</v>
      </c>
      <c r="AJ6555" s="177">
        <v>0</v>
      </c>
    </row>
    <row r="6556" spans="1:36" hidden="1" outlineLevel="1" x14ac:dyDescent="0.25">
      <c r="A6556" s="190">
        <f t="shared" si="1779"/>
        <v>2038</v>
      </c>
      <c r="B6556" s="55">
        <f t="shared" si="1780"/>
        <v>9</v>
      </c>
      <c r="C6556" s="55">
        <f t="shared" si="1781"/>
        <v>13</v>
      </c>
      <c r="D6556" s="55">
        <f t="shared" si="1776"/>
        <v>273</v>
      </c>
      <c r="F6556" s="63">
        <f t="shared" si="1769"/>
        <v>50649.541666666635</v>
      </c>
      <c r="G6556" s="64">
        <f t="shared" si="1778"/>
        <v>74.676258759314891</v>
      </c>
      <c r="H6556" s="64">
        <f t="shared" si="1784"/>
        <v>0</v>
      </c>
      <c r="I6556" s="64">
        <f t="shared" si="1784"/>
        <v>0</v>
      </c>
      <c r="J6556" s="64">
        <f t="shared" si="1784"/>
        <v>0</v>
      </c>
      <c r="K6556" s="64">
        <f t="shared" si="1784"/>
        <v>0</v>
      </c>
      <c r="L6556" s="64">
        <f t="shared" si="1784"/>
        <v>0</v>
      </c>
      <c r="M6556" s="64">
        <f t="shared" si="1784"/>
        <v>7.75143896071752</v>
      </c>
      <c r="N6556" s="64">
        <f t="shared" si="1784"/>
        <v>66.924819798597369</v>
      </c>
      <c r="O6556" s="121"/>
      <c r="P6556" s="177">
        <v>0</v>
      </c>
      <c r="Q6556" s="177">
        <v>0</v>
      </c>
      <c r="R6556" s="177">
        <v>0</v>
      </c>
      <c r="S6556" s="177">
        <v>0</v>
      </c>
      <c r="T6556" s="177">
        <v>0</v>
      </c>
      <c r="U6556" s="177">
        <v>0</v>
      </c>
      <c r="V6556" s="177">
        <v>0</v>
      </c>
      <c r="W6556" s="177">
        <v>0</v>
      </c>
      <c r="X6556" s="177">
        <v>0</v>
      </c>
      <c r="Y6556" s="177">
        <v>0</v>
      </c>
      <c r="Z6556" s="177">
        <v>0</v>
      </c>
      <c r="AA6556" s="177">
        <v>23.85084978398227</v>
      </c>
      <c r="AB6556" s="177">
        <v>24.70219599441397</v>
      </c>
      <c r="AC6556" s="177">
        <v>18.371774020201126</v>
      </c>
      <c r="AD6556" s="177">
        <v>0</v>
      </c>
      <c r="AE6556" s="177">
        <v>0</v>
      </c>
      <c r="AF6556" s="177">
        <v>7.75143896071752</v>
      </c>
      <c r="AG6556" s="177">
        <v>0</v>
      </c>
      <c r="AH6556" s="177">
        <v>0</v>
      </c>
      <c r="AI6556" s="177">
        <v>0</v>
      </c>
      <c r="AJ6556" s="177">
        <v>0</v>
      </c>
    </row>
    <row r="6557" spans="1:36" hidden="1" outlineLevel="1" x14ac:dyDescent="0.25">
      <c r="A6557" s="190">
        <f t="shared" si="1779"/>
        <v>2038</v>
      </c>
      <c r="B6557" s="55">
        <f t="shared" si="1780"/>
        <v>9</v>
      </c>
      <c r="C6557" s="55">
        <f t="shared" si="1781"/>
        <v>14</v>
      </c>
      <c r="D6557" s="55">
        <f t="shared" si="1776"/>
        <v>273</v>
      </c>
      <c r="F6557" s="63">
        <f t="shared" si="1769"/>
        <v>50649.583333333299</v>
      </c>
      <c r="G6557" s="64">
        <f t="shared" si="1778"/>
        <v>79.160265318050335</v>
      </c>
      <c r="H6557" s="64">
        <f t="shared" si="1784"/>
        <v>0</v>
      </c>
      <c r="I6557" s="64">
        <f t="shared" si="1784"/>
        <v>0</v>
      </c>
      <c r="J6557" s="64">
        <f t="shared" si="1784"/>
        <v>0</v>
      </c>
      <c r="K6557" s="64">
        <f t="shared" si="1784"/>
        <v>0</v>
      </c>
      <c r="L6557" s="64">
        <f t="shared" si="1784"/>
        <v>0</v>
      </c>
      <c r="M6557" s="64">
        <f t="shared" si="1784"/>
        <v>8.1439168827791697</v>
      </c>
      <c r="N6557" s="64">
        <f t="shared" si="1784"/>
        <v>71.016348435271169</v>
      </c>
      <c r="O6557" s="121"/>
      <c r="P6557" s="177">
        <v>0</v>
      </c>
      <c r="Q6557" s="177">
        <v>0</v>
      </c>
      <c r="R6557" s="177">
        <v>0</v>
      </c>
      <c r="S6557" s="177">
        <v>0</v>
      </c>
      <c r="T6557" s="177">
        <v>0</v>
      </c>
      <c r="U6557" s="177">
        <v>0</v>
      </c>
      <c r="V6557" s="177">
        <v>0</v>
      </c>
      <c r="W6557" s="177">
        <v>0</v>
      </c>
      <c r="X6557" s="177">
        <v>0</v>
      </c>
      <c r="Y6557" s="177">
        <v>0</v>
      </c>
      <c r="Z6557" s="177">
        <v>0</v>
      </c>
      <c r="AA6557" s="177">
        <v>26.30856458731699</v>
      </c>
      <c r="AB6557" s="177">
        <v>23.815681700919846</v>
      </c>
      <c r="AC6557" s="177">
        <v>20.892102147034333</v>
      </c>
      <c r="AD6557" s="177">
        <v>0</v>
      </c>
      <c r="AE6557" s="177">
        <v>0</v>
      </c>
      <c r="AF6557" s="177">
        <v>8.1439168827791697</v>
      </c>
      <c r="AG6557" s="177">
        <v>0</v>
      </c>
      <c r="AH6557" s="177">
        <v>0</v>
      </c>
      <c r="AI6557" s="177">
        <v>0</v>
      </c>
      <c r="AJ6557" s="177">
        <v>0</v>
      </c>
    </row>
    <row r="6558" spans="1:36" hidden="1" outlineLevel="1" x14ac:dyDescent="0.25">
      <c r="A6558" s="190">
        <f t="shared" si="1779"/>
        <v>2038</v>
      </c>
      <c r="B6558" s="55">
        <f t="shared" si="1780"/>
        <v>9</v>
      </c>
      <c r="C6558" s="55">
        <f t="shared" si="1781"/>
        <v>15</v>
      </c>
      <c r="D6558" s="55">
        <f t="shared" si="1776"/>
        <v>273</v>
      </c>
      <c r="F6558" s="63">
        <f t="shared" si="1769"/>
        <v>50649.624999999964</v>
      </c>
      <c r="G6558" s="64">
        <f t="shared" si="1778"/>
        <v>84.681621675789657</v>
      </c>
      <c r="H6558" s="64">
        <f t="shared" si="1784"/>
        <v>0</v>
      </c>
      <c r="I6558" s="64">
        <f t="shared" si="1784"/>
        <v>0</v>
      </c>
      <c r="J6558" s="64">
        <f t="shared" si="1784"/>
        <v>0</v>
      </c>
      <c r="K6558" s="64">
        <f t="shared" si="1784"/>
        <v>0</v>
      </c>
      <c r="L6558" s="64">
        <f t="shared" si="1784"/>
        <v>0</v>
      </c>
      <c r="M6558" s="64">
        <f t="shared" si="1784"/>
        <v>8.6345142853562269</v>
      </c>
      <c r="N6558" s="64">
        <f t="shared" si="1784"/>
        <v>76.047107390433425</v>
      </c>
      <c r="O6558" s="121"/>
      <c r="P6558" s="177">
        <v>0</v>
      </c>
      <c r="Q6558" s="177">
        <v>0</v>
      </c>
      <c r="R6558" s="177">
        <v>0</v>
      </c>
      <c r="S6558" s="177">
        <v>0</v>
      </c>
      <c r="T6558" s="177">
        <v>0</v>
      </c>
      <c r="U6558" s="177">
        <v>0</v>
      </c>
      <c r="V6558" s="177">
        <v>0</v>
      </c>
      <c r="W6558" s="177">
        <v>0</v>
      </c>
      <c r="X6558" s="177">
        <v>0</v>
      </c>
      <c r="Y6558" s="177">
        <v>0</v>
      </c>
      <c r="Z6558" s="177">
        <v>0</v>
      </c>
      <c r="AA6558" s="177">
        <v>29.872328124735297</v>
      </c>
      <c r="AB6558" s="177">
        <v>25.239197040990788</v>
      </c>
      <c r="AC6558" s="177">
        <v>20.935582224707336</v>
      </c>
      <c r="AD6558" s="177">
        <v>0</v>
      </c>
      <c r="AE6558" s="177">
        <v>0</v>
      </c>
      <c r="AF6558" s="177">
        <v>8.6345142853562269</v>
      </c>
      <c r="AG6558" s="177">
        <v>0</v>
      </c>
      <c r="AH6558" s="177">
        <v>0</v>
      </c>
      <c r="AI6558" s="177">
        <v>0</v>
      </c>
      <c r="AJ6558" s="177">
        <v>0</v>
      </c>
    </row>
    <row r="6559" spans="1:36" hidden="1" outlineLevel="1" x14ac:dyDescent="0.25">
      <c r="A6559" s="190">
        <f t="shared" si="1779"/>
        <v>2038</v>
      </c>
      <c r="B6559" s="55">
        <f t="shared" si="1780"/>
        <v>9</v>
      </c>
      <c r="C6559" s="55">
        <f t="shared" si="1781"/>
        <v>16</v>
      </c>
      <c r="D6559" s="55">
        <f t="shared" si="1776"/>
        <v>273</v>
      </c>
      <c r="F6559" s="63">
        <f t="shared" si="1769"/>
        <v>50649.666666666628</v>
      </c>
      <c r="G6559" s="64">
        <f t="shared" si="1778"/>
        <v>90.930116669126235</v>
      </c>
      <c r="H6559" s="64">
        <f t="shared" si="1784"/>
        <v>0</v>
      </c>
      <c r="I6559" s="64">
        <f t="shared" si="1784"/>
        <v>0</v>
      </c>
      <c r="J6559" s="64">
        <f t="shared" si="1784"/>
        <v>0</v>
      </c>
      <c r="K6559" s="64">
        <f t="shared" si="1784"/>
        <v>0</v>
      </c>
      <c r="L6559" s="64">
        <f t="shared" si="1784"/>
        <v>0</v>
      </c>
      <c r="M6559" s="64">
        <f t="shared" si="1784"/>
        <v>9.026992207417873</v>
      </c>
      <c r="N6559" s="64">
        <f t="shared" si="1784"/>
        <v>81.903124461708359</v>
      </c>
      <c r="O6559" s="121"/>
      <c r="P6559" s="177">
        <v>0</v>
      </c>
      <c r="Q6559" s="177">
        <v>0</v>
      </c>
      <c r="R6559" s="177">
        <v>0</v>
      </c>
      <c r="S6559" s="177">
        <v>0</v>
      </c>
      <c r="T6559" s="177">
        <v>0</v>
      </c>
      <c r="U6559" s="177">
        <v>0</v>
      </c>
      <c r="V6559" s="177">
        <v>0</v>
      </c>
      <c r="W6559" s="177">
        <v>0</v>
      </c>
      <c r="X6559" s="177">
        <v>0</v>
      </c>
      <c r="Y6559" s="177">
        <v>0</v>
      </c>
      <c r="Z6559" s="177">
        <v>0</v>
      </c>
      <c r="AA6559" s="177">
        <v>34.975706410098418</v>
      </c>
      <c r="AB6559" s="177">
        <v>25.643165065114502</v>
      </c>
      <c r="AC6559" s="177">
        <v>21.284252986495432</v>
      </c>
      <c r="AD6559" s="177">
        <v>0</v>
      </c>
      <c r="AE6559" s="177">
        <v>0</v>
      </c>
      <c r="AF6559" s="177">
        <v>9.026992207417873</v>
      </c>
      <c r="AG6559" s="177">
        <v>0</v>
      </c>
      <c r="AH6559" s="177">
        <v>0</v>
      </c>
      <c r="AI6559" s="177">
        <v>0</v>
      </c>
      <c r="AJ6559" s="177">
        <v>0</v>
      </c>
    </row>
    <row r="6560" spans="1:36" hidden="1" outlineLevel="1" x14ac:dyDescent="0.25">
      <c r="A6560" s="190">
        <f t="shared" si="1779"/>
        <v>2038</v>
      </c>
      <c r="B6560" s="55">
        <f t="shared" si="1780"/>
        <v>9</v>
      </c>
      <c r="C6560" s="55">
        <f t="shared" si="1781"/>
        <v>17</v>
      </c>
      <c r="D6560" s="55">
        <f t="shared" si="1776"/>
        <v>273</v>
      </c>
      <c r="F6560" s="63">
        <f t="shared" si="1769"/>
        <v>50649.708333333292</v>
      </c>
      <c r="G6560" s="64">
        <f t="shared" si="1778"/>
        <v>91.672403626953596</v>
      </c>
      <c r="H6560" s="64">
        <f t="shared" si="1784"/>
        <v>0</v>
      </c>
      <c r="I6560" s="64">
        <f t="shared" si="1784"/>
        <v>0</v>
      </c>
      <c r="J6560" s="64">
        <f t="shared" si="1784"/>
        <v>0</v>
      </c>
      <c r="K6560" s="64">
        <f t="shared" si="1784"/>
        <v>0</v>
      </c>
      <c r="L6560" s="64">
        <f t="shared" si="1784"/>
        <v>0</v>
      </c>
      <c r="M6560" s="64">
        <f t="shared" si="1784"/>
        <v>10.008187012571989</v>
      </c>
      <c r="N6560" s="64">
        <f t="shared" si="1784"/>
        <v>81.664216614381601</v>
      </c>
      <c r="O6560" s="121"/>
      <c r="P6560" s="177">
        <v>0</v>
      </c>
      <c r="Q6560" s="177">
        <v>0</v>
      </c>
      <c r="R6560" s="177">
        <v>0</v>
      </c>
      <c r="S6560" s="177">
        <v>0</v>
      </c>
      <c r="T6560" s="177">
        <v>0</v>
      </c>
      <c r="U6560" s="177">
        <v>0</v>
      </c>
      <c r="V6560" s="177">
        <v>0</v>
      </c>
      <c r="W6560" s="177">
        <v>0</v>
      </c>
      <c r="X6560" s="177">
        <v>0</v>
      </c>
      <c r="Y6560" s="177">
        <v>0</v>
      </c>
      <c r="Z6560" s="177">
        <v>0</v>
      </c>
      <c r="AA6560" s="177">
        <v>33.211570661560593</v>
      </c>
      <c r="AB6560" s="177">
        <v>27.563095930831611</v>
      </c>
      <c r="AC6560" s="177">
        <v>20.889550021989393</v>
      </c>
      <c r="AD6560" s="177">
        <v>0</v>
      </c>
      <c r="AE6560" s="177">
        <v>0</v>
      </c>
      <c r="AF6560" s="177">
        <v>10.008187012571989</v>
      </c>
      <c r="AG6560" s="177">
        <v>0</v>
      </c>
      <c r="AH6560" s="177">
        <v>0</v>
      </c>
      <c r="AI6560" s="177">
        <v>0</v>
      </c>
      <c r="AJ6560" s="177">
        <v>0</v>
      </c>
    </row>
    <row r="6561" spans="1:36" hidden="1" outlineLevel="1" x14ac:dyDescent="0.25">
      <c r="A6561" s="190">
        <f t="shared" si="1779"/>
        <v>2038</v>
      </c>
      <c r="B6561" s="55">
        <f t="shared" si="1780"/>
        <v>9</v>
      </c>
      <c r="C6561" s="55">
        <f t="shared" si="1781"/>
        <v>18</v>
      </c>
      <c r="D6561" s="55">
        <f t="shared" si="1776"/>
        <v>273</v>
      </c>
      <c r="F6561" s="63">
        <f t="shared" si="1769"/>
        <v>50649.749999999956</v>
      </c>
      <c r="G6561" s="64">
        <f t="shared" si="1778"/>
        <v>84.343455629166556</v>
      </c>
      <c r="H6561" s="64">
        <f t="shared" si="1784"/>
        <v>0</v>
      </c>
      <c r="I6561" s="64">
        <f t="shared" si="1784"/>
        <v>0</v>
      </c>
      <c r="J6561" s="64">
        <f t="shared" si="1784"/>
        <v>0</v>
      </c>
      <c r="K6561" s="64">
        <f t="shared" si="1784"/>
        <v>0</v>
      </c>
      <c r="L6561" s="64">
        <f t="shared" si="1784"/>
        <v>0</v>
      </c>
      <c r="M6561" s="64">
        <f t="shared" si="1784"/>
        <v>11.381859739787751</v>
      </c>
      <c r="N6561" s="64">
        <f t="shared" si="1784"/>
        <v>72.961595889378799</v>
      </c>
      <c r="O6561" s="121"/>
      <c r="P6561" s="177">
        <v>0</v>
      </c>
      <c r="Q6561" s="177">
        <v>0</v>
      </c>
      <c r="R6561" s="177">
        <v>0</v>
      </c>
      <c r="S6561" s="177">
        <v>0</v>
      </c>
      <c r="T6561" s="177">
        <v>0</v>
      </c>
      <c r="U6561" s="177">
        <v>0</v>
      </c>
      <c r="V6561" s="177">
        <v>0</v>
      </c>
      <c r="W6561" s="177">
        <v>0</v>
      </c>
      <c r="X6561" s="177">
        <v>0</v>
      </c>
      <c r="Y6561" s="177">
        <v>0</v>
      </c>
      <c r="Z6561" s="177">
        <v>0</v>
      </c>
      <c r="AA6561" s="177">
        <v>28.191814234847566</v>
      </c>
      <c r="AB6561" s="177">
        <v>28.99196666355385</v>
      </c>
      <c r="AC6561" s="177">
        <v>15.77781499097739</v>
      </c>
      <c r="AD6561" s="177">
        <v>0</v>
      </c>
      <c r="AE6561" s="177">
        <v>0</v>
      </c>
      <c r="AF6561" s="177">
        <v>11.381859739787751</v>
      </c>
      <c r="AG6561" s="177">
        <v>0</v>
      </c>
      <c r="AH6561" s="177">
        <v>0</v>
      </c>
      <c r="AI6561" s="177">
        <v>0</v>
      </c>
      <c r="AJ6561" s="177">
        <v>0</v>
      </c>
    </row>
    <row r="6562" spans="1:36" hidden="1" outlineLevel="1" x14ac:dyDescent="0.25">
      <c r="A6562" s="190">
        <f t="shared" si="1779"/>
        <v>2038</v>
      </c>
      <c r="B6562" s="55">
        <f t="shared" si="1780"/>
        <v>9</v>
      </c>
      <c r="C6562" s="55">
        <f t="shared" si="1781"/>
        <v>19</v>
      </c>
      <c r="D6562" s="55">
        <f t="shared" si="1776"/>
        <v>273</v>
      </c>
      <c r="F6562" s="63">
        <f t="shared" si="1769"/>
        <v>50649.791666666621</v>
      </c>
      <c r="G6562" s="64">
        <f t="shared" si="1778"/>
        <v>76.77948231530209</v>
      </c>
      <c r="H6562" s="64">
        <f t="shared" si="1784"/>
        <v>0</v>
      </c>
      <c r="I6562" s="64">
        <f t="shared" si="1784"/>
        <v>0</v>
      </c>
      <c r="J6562" s="64">
        <f t="shared" si="1784"/>
        <v>0</v>
      </c>
      <c r="K6562" s="64">
        <f t="shared" si="1784"/>
        <v>0</v>
      </c>
      <c r="L6562" s="64">
        <f t="shared" si="1784"/>
        <v>0</v>
      </c>
      <c r="M6562" s="64">
        <f t="shared" si="1784"/>
        <v>13.442368830611397</v>
      </c>
      <c r="N6562" s="64">
        <f t="shared" si="1784"/>
        <v>63.33711348469069</v>
      </c>
      <c r="O6562" s="121"/>
      <c r="P6562" s="177">
        <v>0</v>
      </c>
      <c r="Q6562" s="177">
        <v>0</v>
      </c>
      <c r="R6562" s="177">
        <v>0</v>
      </c>
      <c r="S6562" s="177">
        <v>0</v>
      </c>
      <c r="T6562" s="177">
        <v>0</v>
      </c>
      <c r="U6562" s="177">
        <v>0</v>
      </c>
      <c r="V6562" s="177">
        <v>0</v>
      </c>
      <c r="W6562" s="177">
        <v>0</v>
      </c>
      <c r="X6562" s="177">
        <v>0</v>
      </c>
      <c r="Y6562" s="177">
        <v>0</v>
      </c>
      <c r="Z6562" s="177">
        <v>0</v>
      </c>
      <c r="AA6562" s="177">
        <v>22.683923905734584</v>
      </c>
      <c r="AB6562" s="177">
        <v>27.718501622861037</v>
      </c>
      <c r="AC6562" s="177">
        <v>12.934687956095065</v>
      </c>
      <c r="AD6562" s="177">
        <v>0</v>
      </c>
      <c r="AE6562" s="177">
        <v>0</v>
      </c>
      <c r="AF6562" s="177">
        <v>13.442368830611397</v>
      </c>
      <c r="AG6562" s="177">
        <v>0</v>
      </c>
      <c r="AH6562" s="177">
        <v>0</v>
      </c>
      <c r="AI6562" s="177">
        <v>0</v>
      </c>
      <c r="AJ6562" s="177">
        <v>0</v>
      </c>
    </row>
    <row r="6563" spans="1:36" hidden="1" outlineLevel="1" x14ac:dyDescent="0.25">
      <c r="A6563" s="190">
        <f t="shared" si="1779"/>
        <v>2038</v>
      </c>
      <c r="B6563" s="55">
        <f t="shared" si="1780"/>
        <v>9</v>
      </c>
      <c r="C6563" s="55">
        <f t="shared" si="1781"/>
        <v>20</v>
      </c>
      <c r="D6563" s="55">
        <f t="shared" si="1776"/>
        <v>273</v>
      </c>
      <c r="F6563" s="63">
        <f t="shared" si="1769"/>
        <v>50649.833333333285</v>
      </c>
      <c r="G6563" s="64">
        <f t="shared" si="1778"/>
        <v>73.695179207324628</v>
      </c>
      <c r="H6563" s="64">
        <f t="shared" si="1784"/>
        <v>0</v>
      </c>
      <c r="I6563" s="64">
        <f t="shared" si="1784"/>
        <v>0</v>
      </c>
      <c r="J6563" s="64">
        <f t="shared" si="1784"/>
        <v>0</v>
      </c>
      <c r="K6563" s="64">
        <f t="shared" si="1784"/>
        <v>0</v>
      </c>
      <c r="L6563" s="64">
        <f t="shared" si="1784"/>
        <v>0</v>
      </c>
      <c r="M6563" s="64">
        <f t="shared" si="1784"/>
        <v>15.012280518857985</v>
      </c>
      <c r="N6563" s="64">
        <f t="shared" si="1784"/>
        <v>58.682898688466651</v>
      </c>
      <c r="O6563" s="121"/>
      <c r="P6563" s="177">
        <v>0</v>
      </c>
      <c r="Q6563" s="177">
        <v>0</v>
      </c>
      <c r="R6563" s="177">
        <v>0</v>
      </c>
      <c r="S6563" s="177">
        <v>0</v>
      </c>
      <c r="T6563" s="177">
        <v>0</v>
      </c>
      <c r="U6563" s="177">
        <v>0</v>
      </c>
      <c r="V6563" s="177">
        <v>0</v>
      </c>
      <c r="W6563" s="177">
        <v>0</v>
      </c>
      <c r="X6563" s="177">
        <v>0</v>
      </c>
      <c r="Y6563" s="177">
        <v>0</v>
      </c>
      <c r="Z6563" s="177">
        <v>0</v>
      </c>
      <c r="AA6563" s="177">
        <v>20.15571140220036</v>
      </c>
      <c r="AB6563" s="177">
        <v>25.809726824995202</v>
      </c>
      <c r="AC6563" s="177">
        <v>12.717460461271092</v>
      </c>
      <c r="AD6563" s="177">
        <v>0</v>
      </c>
      <c r="AE6563" s="177">
        <v>0</v>
      </c>
      <c r="AF6563" s="177">
        <v>15.012280518857985</v>
      </c>
      <c r="AG6563" s="177">
        <v>0</v>
      </c>
      <c r="AH6563" s="177">
        <v>0</v>
      </c>
      <c r="AI6563" s="177">
        <v>0</v>
      </c>
      <c r="AJ6563" s="177">
        <v>0</v>
      </c>
    </row>
    <row r="6564" spans="1:36" hidden="1" outlineLevel="1" x14ac:dyDescent="0.25">
      <c r="A6564" s="190">
        <f t="shared" si="1779"/>
        <v>2038</v>
      </c>
      <c r="B6564" s="55">
        <f t="shared" si="1780"/>
        <v>9</v>
      </c>
      <c r="C6564" s="55">
        <f t="shared" si="1781"/>
        <v>21</v>
      </c>
      <c r="D6564" s="55">
        <f t="shared" si="1776"/>
        <v>273</v>
      </c>
      <c r="F6564" s="63">
        <f t="shared" si="1769"/>
        <v>50649.874999999949</v>
      </c>
      <c r="G6564" s="64">
        <f t="shared" si="1778"/>
        <v>78.529160127266081</v>
      </c>
      <c r="H6564" s="64">
        <f t="shared" si="1784"/>
        <v>0</v>
      </c>
      <c r="I6564" s="64">
        <f t="shared" si="1784"/>
        <v>0</v>
      </c>
      <c r="J6564" s="64">
        <f t="shared" si="1784"/>
        <v>0</v>
      </c>
      <c r="K6564" s="64">
        <f t="shared" si="1784"/>
        <v>0</v>
      </c>
      <c r="L6564" s="64">
        <f t="shared" si="1784"/>
        <v>0</v>
      </c>
      <c r="M6564" s="64">
        <f t="shared" si="1784"/>
        <v>15.79723636298128</v>
      </c>
      <c r="N6564" s="64">
        <f t="shared" si="1784"/>
        <v>62.731923764284801</v>
      </c>
      <c r="O6564" s="121"/>
      <c r="P6564" s="177">
        <v>0</v>
      </c>
      <c r="Q6564" s="177">
        <v>0</v>
      </c>
      <c r="R6564" s="177">
        <v>0</v>
      </c>
      <c r="S6564" s="177">
        <v>0</v>
      </c>
      <c r="T6564" s="177">
        <v>0</v>
      </c>
      <c r="U6564" s="177">
        <v>0</v>
      </c>
      <c r="V6564" s="177">
        <v>0</v>
      </c>
      <c r="W6564" s="177">
        <v>0</v>
      </c>
      <c r="X6564" s="177">
        <v>0</v>
      </c>
      <c r="Y6564" s="177">
        <v>0</v>
      </c>
      <c r="Z6564" s="177">
        <v>0</v>
      </c>
      <c r="AA6564" s="177">
        <v>21.956089367909442</v>
      </c>
      <c r="AB6564" s="177">
        <v>26.831892015330936</v>
      </c>
      <c r="AC6564" s="177">
        <v>13.943942381044426</v>
      </c>
      <c r="AD6564" s="177">
        <v>0</v>
      </c>
      <c r="AE6564" s="177">
        <v>0</v>
      </c>
      <c r="AF6564" s="177">
        <v>15.79723636298128</v>
      </c>
      <c r="AG6564" s="177">
        <v>0</v>
      </c>
      <c r="AH6564" s="177">
        <v>0</v>
      </c>
      <c r="AI6564" s="177">
        <v>0</v>
      </c>
      <c r="AJ6564" s="177">
        <v>0</v>
      </c>
    </row>
    <row r="6565" spans="1:36" hidden="1" outlineLevel="1" x14ac:dyDescent="0.25">
      <c r="A6565" s="190">
        <f t="shared" si="1779"/>
        <v>2038</v>
      </c>
      <c r="B6565" s="55">
        <f t="shared" si="1780"/>
        <v>9</v>
      </c>
      <c r="C6565" s="55">
        <f t="shared" si="1781"/>
        <v>22</v>
      </c>
      <c r="D6565" s="55">
        <f t="shared" si="1776"/>
        <v>273</v>
      </c>
      <c r="F6565" s="63">
        <f t="shared" si="1769"/>
        <v>50649.916666666613</v>
      </c>
      <c r="G6565" s="64">
        <f t="shared" si="1778"/>
        <v>82.533060704965308</v>
      </c>
      <c r="H6565" s="64">
        <f t="shared" ref="H6565:N6574" si="1785">SUMIF($P$6:$AK$6,H$6,$P6565:$AK6565)</f>
        <v>0</v>
      </c>
      <c r="I6565" s="64">
        <f t="shared" si="1785"/>
        <v>0</v>
      </c>
      <c r="J6565" s="64">
        <f t="shared" si="1785"/>
        <v>0</v>
      </c>
      <c r="K6565" s="64">
        <f t="shared" si="1785"/>
        <v>0</v>
      </c>
      <c r="L6565" s="64">
        <f t="shared" si="1785"/>
        <v>0</v>
      </c>
      <c r="M6565" s="64">
        <f t="shared" si="1785"/>
        <v>16.68031168761998</v>
      </c>
      <c r="N6565" s="64">
        <f t="shared" si="1785"/>
        <v>65.852749017345332</v>
      </c>
      <c r="O6565" s="121"/>
      <c r="P6565" s="177">
        <v>0</v>
      </c>
      <c r="Q6565" s="177">
        <v>0</v>
      </c>
      <c r="R6565" s="177">
        <v>0</v>
      </c>
      <c r="S6565" s="177">
        <v>0</v>
      </c>
      <c r="T6565" s="177">
        <v>0</v>
      </c>
      <c r="U6565" s="177">
        <v>0</v>
      </c>
      <c r="V6565" s="177">
        <v>0</v>
      </c>
      <c r="W6565" s="177">
        <v>0</v>
      </c>
      <c r="X6565" s="177">
        <v>0</v>
      </c>
      <c r="Y6565" s="177">
        <v>0</v>
      </c>
      <c r="Z6565" s="177">
        <v>0</v>
      </c>
      <c r="AA6565" s="177">
        <v>25.233925639131112</v>
      </c>
      <c r="AB6565" s="177">
        <v>25.81448938373417</v>
      </c>
      <c r="AC6565" s="177">
        <v>14.804333994480046</v>
      </c>
      <c r="AD6565" s="177">
        <v>0</v>
      </c>
      <c r="AE6565" s="177">
        <v>0</v>
      </c>
      <c r="AF6565" s="177">
        <v>16.68031168761998</v>
      </c>
      <c r="AG6565" s="177">
        <v>0</v>
      </c>
      <c r="AH6565" s="177">
        <v>0</v>
      </c>
      <c r="AI6565" s="177">
        <v>0</v>
      </c>
      <c r="AJ6565" s="177">
        <v>0</v>
      </c>
    </row>
    <row r="6566" spans="1:36" hidden="1" outlineLevel="1" x14ac:dyDescent="0.25">
      <c r="A6566" s="190">
        <f t="shared" si="1779"/>
        <v>2038</v>
      </c>
      <c r="B6566" s="55">
        <f t="shared" si="1780"/>
        <v>9</v>
      </c>
      <c r="C6566" s="55">
        <f t="shared" si="1781"/>
        <v>23</v>
      </c>
      <c r="D6566" s="55">
        <f t="shared" si="1776"/>
        <v>273</v>
      </c>
      <c r="F6566" s="63">
        <f t="shared" si="1769"/>
        <v>50649.958333333278</v>
      </c>
      <c r="G6566" s="64">
        <f t="shared" si="1778"/>
        <v>85.746181041984897</v>
      </c>
      <c r="H6566" s="64">
        <f t="shared" si="1785"/>
        <v>0</v>
      </c>
      <c r="I6566" s="64">
        <f t="shared" si="1785"/>
        <v>0</v>
      </c>
      <c r="J6566" s="64">
        <f t="shared" si="1785"/>
        <v>0</v>
      </c>
      <c r="K6566" s="64">
        <f t="shared" si="1785"/>
        <v>0</v>
      </c>
      <c r="L6566" s="64">
        <f t="shared" si="1785"/>
        <v>0</v>
      </c>
      <c r="M6566" s="64">
        <f t="shared" si="1785"/>
        <v>17.170909090197039</v>
      </c>
      <c r="N6566" s="64">
        <f t="shared" si="1785"/>
        <v>68.575271951787855</v>
      </c>
      <c r="O6566" s="121"/>
      <c r="P6566" s="177">
        <v>0</v>
      </c>
      <c r="Q6566" s="177">
        <v>0</v>
      </c>
      <c r="R6566" s="177">
        <v>0</v>
      </c>
      <c r="S6566" s="177">
        <v>0</v>
      </c>
      <c r="T6566" s="177">
        <v>0</v>
      </c>
      <c r="U6566" s="177">
        <v>0</v>
      </c>
      <c r="V6566" s="177">
        <v>0</v>
      </c>
      <c r="W6566" s="177">
        <v>0</v>
      </c>
      <c r="X6566" s="177">
        <v>0</v>
      </c>
      <c r="Y6566" s="177">
        <v>0</v>
      </c>
      <c r="Z6566" s="177">
        <v>0</v>
      </c>
      <c r="AA6566" s="177">
        <v>28.675931156403223</v>
      </c>
      <c r="AB6566" s="177">
        <v>26.349870879340756</v>
      </c>
      <c r="AC6566" s="177">
        <v>13.549469916043877</v>
      </c>
      <c r="AD6566" s="177">
        <v>0</v>
      </c>
      <c r="AE6566" s="177">
        <v>0</v>
      </c>
      <c r="AF6566" s="177">
        <v>17.170909090197039</v>
      </c>
      <c r="AG6566" s="177">
        <v>0</v>
      </c>
      <c r="AH6566" s="177">
        <v>0</v>
      </c>
      <c r="AI6566" s="177">
        <v>0</v>
      </c>
      <c r="AJ6566" s="177">
        <v>0</v>
      </c>
    </row>
    <row r="6567" spans="1:36" hidden="1" outlineLevel="1" x14ac:dyDescent="0.25">
      <c r="A6567" s="190">
        <f t="shared" si="1779"/>
        <v>2038</v>
      </c>
      <c r="B6567" s="55">
        <f t="shared" si="1780"/>
        <v>10</v>
      </c>
      <c r="C6567" s="55">
        <f t="shared" si="1781"/>
        <v>0</v>
      </c>
      <c r="D6567" s="55">
        <f t="shared" si="1776"/>
        <v>274</v>
      </c>
      <c r="F6567" s="63">
        <f t="shared" ref="F6567" si="1786">EDATE(F6543,1)</f>
        <v>50679</v>
      </c>
      <c r="G6567" s="64">
        <f t="shared" si="1778"/>
        <v>113.42101295170045</v>
      </c>
      <c r="H6567" s="64">
        <f t="shared" si="1785"/>
        <v>0</v>
      </c>
      <c r="I6567" s="64">
        <f t="shared" si="1785"/>
        <v>0</v>
      </c>
      <c r="J6567" s="64">
        <f t="shared" si="1785"/>
        <v>0</v>
      </c>
      <c r="K6567" s="64">
        <f t="shared" si="1785"/>
        <v>0</v>
      </c>
      <c r="L6567" s="64">
        <f t="shared" si="1785"/>
        <v>0</v>
      </c>
      <c r="M6567" s="64">
        <f t="shared" si="1785"/>
        <v>15.546919082303422</v>
      </c>
      <c r="N6567" s="64">
        <f t="shared" si="1785"/>
        <v>97.874093869397029</v>
      </c>
      <c r="O6567" s="121"/>
      <c r="P6567" s="177">
        <v>0</v>
      </c>
      <c r="Q6567" s="177">
        <v>0</v>
      </c>
      <c r="R6567" s="177">
        <v>0</v>
      </c>
      <c r="S6567" s="177">
        <v>0</v>
      </c>
      <c r="T6567" s="177">
        <v>0</v>
      </c>
      <c r="U6567" s="177">
        <v>0</v>
      </c>
      <c r="V6567" s="177">
        <v>0</v>
      </c>
      <c r="W6567" s="177">
        <v>0</v>
      </c>
      <c r="X6567" s="177">
        <v>0</v>
      </c>
      <c r="Y6567" s="177">
        <v>0</v>
      </c>
      <c r="Z6567" s="177">
        <v>0</v>
      </c>
      <c r="AA6567" s="177">
        <v>33.082139732555845</v>
      </c>
      <c r="AB6567" s="177">
        <v>34.453816376099688</v>
      </c>
      <c r="AC6567" s="177">
        <v>30.338137760741493</v>
      </c>
      <c r="AD6567" s="177">
        <v>0</v>
      </c>
      <c r="AE6567" s="177">
        <v>0</v>
      </c>
      <c r="AF6567" s="177">
        <v>15.546919082303422</v>
      </c>
      <c r="AG6567" s="177">
        <v>0</v>
      </c>
      <c r="AH6567" s="177">
        <v>0</v>
      </c>
      <c r="AI6567" s="177">
        <v>0</v>
      </c>
      <c r="AJ6567" s="177">
        <v>0</v>
      </c>
    </row>
    <row r="6568" spans="1:36" hidden="1" outlineLevel="1" x14ac:dyDescent="0.25">
      <c r="A6568" s="190">
        <f t="shared" si="1779"/>
        <v>2038</v>
      </c>
      <c r="B6568" s="55">
        <f t="shared" si="1780"/>
        <v>10</v>
      </c>
      <c r="C6568" s="55">
        <f t="shared" si="1781"/>
        <v>1</v>
      </c>
      <c r="D6568" s="55">
        <f t="shared" si="1776"/>
        <v>274</v>
      </c>
      <c r="F6568" s="63">
        <f t="shared" ref="F6568:F6631" si="1787">F6567+1/24</f>
        <v>50679.041666666664</v>
      </c>
      <c r="G6568" s="64">
        <f t="shared" si="1778"/>
        <v>110.70365571995119</v>
      </c>
      <c r="H6568" s="64">
        <f t="shared" si="1785"/>
        <v>0</v>
      </c>
      <c r="I6568" s="64">
        <f t="shared" si="1785"/>
        <v>0</v>
      </c>
      <c r="J6568" s="64">
        <f t="shared" si="1785"/>
        <v>0</v>
      </c>
      <c r="K6568" s="64">
        <f t="shared" si="1785"/>
        <v>0</v>
      </c>
      <c r="L6568" s="64">
        <f t="shared" si="1785"/>
        <v>0</v>
      </c>
      <c r="M6568" s="64">
        <f t="shared" si="1785"/>
        <v>14.383544184988196</v>
      </c>
      <c r="N6568" s="64">
        <f t="shared" si="1785"/>
        <v>96.32011153496299</v>
      </c>
      <c r="O6568" s="121"/>
      <c r="P6568" s="177">
        <v>0</v>
      </c>
      <c r="Q6568" s="177">
        <v>0</v>
      </c>
      <c r="R6568" s="177">
        <v>0</v>
      </c>
      <c r="S6568" s="177">
        <v>0</v>
      </c>
      <c r="T6568" s="177">
        <v>0</v>
      </c>
      <c r="U6568" s="177">
        <v>0</v>
      </c>
      <c r="V6568" s="177">
        <v>0</v>
      </c>
      <c r="W6568" s="177">
        <v>0</v>
      </c>
      <c r="X6568" s="177">
        <v>0</v>
      </c>
      <c r="Y6568" s="177">
        <v>0</v>
      </c>
      <c r="Z6568" s="177">
        <v>0</v>
      </c>
      <c r="AA6568" s="177">
        <v>32.000403906272396</v>
      </c>
      <c r="AB6568" s="177">
        <v>35.185066308900751</v>
      </c>
      <c r="AC6568" s="177">
        <v>29.134641319789843</v>
      </c>
      <c r="AD6568" s="177">
        <v>0</v>
      </c>
      <c r="AE6568" s="177">
        <v>0</v>
      </c>
      <c r="AF6568" s="177">
        <v>14.383544184988196</v>
      </c>
      <c r="AG6568" s="177">
        <v>0</v>
      </c>
      <c r="AH6568" s="177">
        <v>0</v>
      </c>
      <c r="AI6568" s="177">
        <v>0</v>
      </c>
      <c r="AJ6568" s="177">
        <v>0</v>
      </c>
    </row>
    <row r="6569" spans="1:36" hidden="1" outlineLevel="1" x14ac:dyDescent="0.25">
      <c r="A6569" s="190">
        <f t="shared" si="1779"/>
        <v>2038</v>
      </c>
      <c r="B6569" s="55">
        <f t="shared" si="1780"/>
        <v>10</v>
      </c>
      <c r="C6569" s="55">
        <f t="shared" si="1781"/>
        <v>2</v>
      </c>
      <c r="D6569" s="55">
        <f t="shared" si="1776"/>
        <v>274</v>
      </c>
      <c r="F6569" s="63">
        <f t="shared" si="1787"/>
        <v>50679.083333333328</v>
      </c>
      <c r="G6569" s="64">
        <f t="shared" si="1778"/>
        <v>109.97358539427202</v>
      </c>
      <c r="H6569" s="64">
        <f t="shared" si="1785"/>
        <v>0</v>
      </c>
      <c r="I6569" s="64">
        <f t="shared" si="1785"/>
        <v>0</v>
      </c>
      <c r="J6569" s="64">
        <f t="shared" si="1785"/>
        <v>0</v>
      </c>
      <c r="K6569" s="64">
        <f t="shared" si="1785"/>
        <v>0</v>
      </c>
      <c r="L6569" s="64">
        <f t="shared" si="1785"/>
        <v>0</v>
      </c>
      <c r="M6569" s="64">
        <f t="shared" si="1785"/>
        <v>13.748976059179894</v>
      </c>
      <c r="N6569" s="64">
        <f t="shared" si="1785"/>
        <v>96.224609335092126</v>
      </c>
      <c r="O6569" s="121"/>
      <c r="P6569" s="177">
        <v>0</v>
      </c>
      <c r="Q6569" s="177">
        <v>0</v>
      </c>
      <c r="R6569" s="177">
        <v>0</v>
      </c>
      <c r="S6569" s="177">
        <v>0</v>
      </c>
      <c r="T6569" s="177">
        <v>0</v>
      </c>
      <c r="U6569" s="177">
        <v>0</v>
      </c>
      <c r="V6569" s="177">
        <v>0</v>
      </c>
      <c r="W6569" s="177">
        <v>0</v>
      </c>
      <c r="X6569" s="177">
        <v>0</v>
      </c>
      <c r="Y6569" s="177">
        <v>0</v>
      </c>
      <c r="Z6569" s="177">
        <v>0</v>
      </c>
      <c r="AA6569" s="177">
        <v>30.691855123838351</v>
      </c>
      <c r="AB6569" s="177">
        <v>36.365230782344888</v>
      </c>
      <c r="AC6569" s="177">
        <v>29.167523428908893</v>
      </c>
      <c r="AD6569" s="177">
        <v>0</v>
      </c>
      <c r="AE6569" s="177">
        <v>0</v>
      </c>
      <c r="AF6569" s="177">
        <v>13.748976059179894</v>
      </c>
      <c r="AG6569" s="177">
        <v>0</v>
      </c>
      <c r="AH6569" s="177">
        <v>0</v>
      </c>
      <c r="AI6569" s="177">
        <v>0</v>
      </c>
      <c r="AJ6569" s="177">
        <v>0</v>
      </c>
    </row>
    <row r="6570" spans="1:36" hidden="1" outlineLevel="1" x14ac:dyDescent="0.25">
      <c r="A6570" s="190">
        <f t="shared" si="1779"/>
        <v>2038</v>
      </c>
      <c r="B6570" s="55">
        <f t="shared" si="1780"/>
        <v>10</v>
      </c>
      <c r="C6570" s="55">
        <f t="shared" si="1781"/>
        <v>3</v>
      </c>
      <c r="D6570" s="55">
        <f t="shared" si="1776"/>
        <v>274</v>
      </c>
      <c r="F6570" s="63">
        <f t="shared" si="1787"/>
        <v>50679.124999999993</v>
      </c>
      <c r="G6570" s="64">
        <f t="shared" si="1778"/>
        <v>111.56447348573505</v>
      </c>
      <c r="H6570" s="64">
        <f t="shared" si="1785"/>
        <v>0</v>
      </c>
      <c r="I6570" s="64">
        <f t="shared" si="1785"/>
        <v>0</v>
      </c>
      <c r="J6570" s="64">
        <f t="shared" si="1785"/>
        <v>0</v>
      </c>
      <c r="K6570" s="64">
        <f t="shared" si="1785"/>
        <v>0</v>
      </c>
      <c r="L6570" s="64">
        <f t="shared" si="1785"/>
        <v>0</v>
      </c>
      <c r="M6570" s="64">
        <f t="shared" si="1785"/>
        <v>13.431691996275742</v>
      </c>
      <c r="N6570" s="64">
        <f t="shared" si="1785"/>
        <v>98.132781489459305</v>
      </c>
      <c r="O6570" s="121"/>
      <c r="P6570" s="177">
        <v>0</v>
      </c>
      <c r="Q6570" s="177">
        <v>0</v>
      </c>
      <c r="R6570" s="177">
        <v>0</v>
      </c>
      <c r="S6570" s="177">
        <v>0</v>
      </c>
      <c r="T6570" s="177">
        <v>0</v>
      </c>
      <c r="U6570" s="177">
        <v>0</v>
      </c>
      <c r="V6570" s="177">
        <v>0</v>
      </c>
      <c r="W6570" s="177">
        <v>0</v>
      </c>
      <c r="X6570" s="177">
        <v>0</v>
      </c>
      <c r="Y6570" s="177">
        <v>0</v>
      </c>
      <c r="Z6570" s="177">
        <v>0</v>
      </c>
      <c r="AA6570" s="177">
        <v>30.627802136934882</v>
      </c>
      <c r="AB6570" s="177">
        <v>36.527819342325948</v>
      </c>
      <c r="AC6570" s="177">
        <v>30.977160010198471</v>
      </c>
      <c r="AD6570" s="177">
        <v>0</v>
      </c>
      <c r="AE6570" s="177">
        <v>0</v>
      </c>
      <c r="AF6570" s="177">
        <v>13.431691996275742</v>
      </c>
      <c r="AG6570" s="177">
        <v>0</v>
      </c>
      <c r="AH6570" s="177">
        <v>0</v>
      </c>
      <c r="AI6570" s="177">
        <v>0</v>
      </c>
      <c r="AJ6570" s="177">
        <v>0</v>
      </c>
    </row>
    <row r="6571" spans="1:36" hidden="1" outlineLevel="1" x14ac:dyDescent="0.25">
      <c r="A6571" s="190">
        <f t="shared" si="1779"/>
        <v>2038</v>
      </c>
      <c r="B6571" s="55">
        <f t="shared" si="1780"/>
        <v>10</v>
      </c>
      <c r="C6571" s="55">
        <f t="shared" si="1781"/>
        <v>4</v>
      </c>
      <c r="D6571" s="55">
        <f t="shared" si="1776"/>
        <v>274</v>
      </c>
      <c r="F6571" s="63">
        <f t="shared" si="1787"/>
        <v>50679.166666666657</v>
      </c>
      <c r="G6571" s="64">
        <f t="shared" si="1778"/>
        <v>112.92944901565544</v>
      </c>
      <c r="H6571" s="64">
        <f t="shared" si="1785"/>
        <v>0</v>
      </c>
      <c r="I6571" s="64">
        <f t="shared" si="1785"/>
        <v>0</v>
      </c>
      <c r="J6571" s="64">
        <f t="shared" si="1785"/>
        <v>0</v>
      </c>
      <c r="K6571" s="64">
        <f t="shared" si="1785"/>
        <v>0</v>
      </c>
      <c r="L6571" s="64">
        <f t="shared" si="1785"/>
        <v>0</v>
      </c>
      <c r="M6571" s="64">
        <f t="shared" si="1785"/>
        <v>13.431691996275742</v>
      </c>
      <c r="N6571" s="64">
        <f t="shared" si="1785"/>
        <v>99.497757019379691</v>
      </c>
      <c r="O6571" s="121"/>
      <c r="P6571" s="177">
        <v>0</v>
      </c>
      <c r="Q6571" s="177">
        <v>0</v>
      </c>
      <c r="R6571" s="177">
        <v>0</v>
      </c>
      <c r="S6571" s="177">
        <v>0</v>
      </c>
      <c r="T6571" s="177">
        <v>0</v>
      </c>
      <c r="U6571" s="177">
        <v>0</v>
      </c>
      <c r="V6571" s="177">
        <v>0</v>
      </c>
      <c r="W6571" s="177">
        <v>0</v>
      </c>
      <c r="X6571" s="177">
        <v>0</v>
      </c>
      <c r="Y6571" s="177">
        <v>0</v>
      </c>
      <c r="Z6571" s="177">
        <v>0</v>
      </c>
      <c r="AA6571" s="177">
        <v>30.621470597310395</v>
      </c>
      <c r="AB6571" s="177">
        <v>36.574095465244653</v>
      </c>
      <c r="AC6571" s="177">
        <v>32.302190956824653</v>
      </c>
      <c r="AD6571" s="177">
        <v>0</v>
      </c>
      <c r="AE6571" s="177">
        <v>0</v>
      </c>
      <c r="AF6571" s="177">
        <v>13.431691996275742</v>
      </c>
      <c r="AG6571" s="177">
        <v>0</v>
      </c>
      <c r="AH6571" s="177">
        <v>0</v>
      </c>
      <c r="AI6571" s="177">
        <v>0</v>
      </c>
      <c r="AJ6571" s="177">
        <v>0</v>
      </c>
    </row>
    <row r="6572" spans="1:36" hidden="1" outlineLevel="1" x14ac:dyDescent="0.25">
      <c r="A6572" s="190">
        <f t="shared" si="1779"/>
        <v>2038</v>
      </c>
      <c r="B6572" s="55">
        <f t="shared" si="1780"/>
        <v>10</v>
      </c>
      <c r="C6572" s="55">
        <f t="shared" si="1781"/>
        <v>5</v>
      </c>
      <c r="D6572" s="55">
        <f t="shared" si="1776"/>
        <v>274</v>
      </c>
      <c r="F6572" s="63">
        <f t="shared" si="1787"/>
        <v>50679.208333333321</v>
      </c>
      <c r="G6572" s="64">
        <f t="shared" si="1778"/>
        <v>117.16567872679107</v>
      </c>
      <c r="H6572" s="64">
        <f t="shared" si="1785"/>
        <v>0</v>
      </c>
      <c r="I6572" s="64">
        <f t="shared" si="1785"/>
        <v>0</v>
      </c>
      <c r="J6572" s="64">
        <f t="shared" si="1785"/>
        <v>0</v>
      </c>
      <c r="K6572" s="64">
        <f t="shared" si="1785"/>
        <v>0</v>
      </c>
      <c r="L6572" s="64">
        <f t="shared" si="1785"/>
        <v>0</v>
      </c>
      <c r="M6572" s="64">
        <f t="shared" si="1785"/>
        <v>12.797123870467441</v>
      </c>
      <c r="N6572" s="64">
        <f t="shared" si="1785"/>
        <v>104.36855485632363</v>
      </c>
      <c r="O6572" s="121"/>
      <c r="P6572" s="177">
        <v>0</v>
      </c>
      <c r="Q6572" s="177">
        <v>0</v>
      </c>
      <c r="R6572" s="177">
        <v>0</v>
      </c>
      <c r="S6572" s="177">
        <v>0</v>
      </c>
      <c r="T6572" s="177">
        <v>0</v>
      </c>
      <c r="U6572" s="177">
        <v>0</v>
      </c>
      <c r="V6572" s="177">
        <v>0</v>
      </c>
      <c r="W6572" s="177">
        <v>0</v>
      </c>
      <c r="X6572" s="177">
        <v>0</v>
      </c>
      <c r="Y6572" s="177">
        <v>0</v>
      </c>
      <c r="Z6572" s="177">
        <v>0</v>
      </c>
      <c r="AA6572" s="177">
        <v>36.008620974713097</v>
      </c>
      <c r="AB6572" s="177">
        <v>36.971330770707254</v>
      </c>
      <c r="AC6572" s="177">
        <v>31.388603110903276</v>
      </c>
      <c r="AD6572" s="177">
        <v>0</v>
      </c>
      <c r="AE6572" s="177">
        <v>0</v>
      </c>
      <c r="AF6572" s="177">
        <v>12.797123870467441</v>
      </c>
      <c r="AG6572" s="177">
        <v>0</v>
      </c>
      <c r="AH6572" s="177">
        <v>0</v>
      </c>
      <c r="AI6572" s="177">
        <v>0</v>
      </c>
      <c r="AJ6572" s="177">
        <v>0</v>
      </c>
    </row>
    <row r="6573" spans="1:36" hidden="1" outlineLevel="1" x14ac:dyDescent="0.25">
      <c r="A6573" s="190">
        <f t="shared" si="1779"/>
        <v>2038</v>
      </c>
      <c r="B6573" s="55">
        <f t="shared" si="1780"/>
        <v>10</v>
      </c>
      <c r="C6573" s="55">
        <f t="shared" si="1781"/>
        <v>6</v>
      </c>
      <c r="D6573" s="55">
        <f t="shared" si="1776"/>
        <v>274</v>
      </c>
      <c r="F6573" s="63">
        <f t="shared" si="1787"/>
        <v>50679.249999999985</v>
      </c>
      <c r="G6573" s="64">
        <f t="shared" si="1778"/>
        <v>120.30468449590033</v>
      </c>
      <c r="H6573" s="64">
        <f t="shared" si="1785"/>
        <v>0</v>
      </c>
      <c r="I6573" s="64">
        <f t="shared" si="1785"/>
        <v>0</v>
      </c>
      <c r="J6573" s="64">
        <f t="shared" si="1785"/>
        <v>0</v>
      </c>
      <c r="K6573" s="64">
        <f t="shared" si="1785"/>
        <v>0</v>
      </c>
      <c r="L6573" s="64">
        <f t="shared" si="1785"/>
        <v>0</v>
      </c>
      <c r="M6573" s="64">
        <f t="shared" si="1785"/>
        <v>12.797123870467441</v>
      </c>
      <c r="N6573" s="64">
        <f t="shared" si="1785"/>
        <v>107.50756062543289</v>
      </c>
      <c r="O6573" s="121"/>
      <c r="P6573" s="177">
        <v>0</v>
      </c>
      <c r="Q6573" s="177">
        <v>0</v>
      </c>
      <c r="R6573" s="177">
        <v>0</v>
      </c>
      <c r="S6573" s="177">
        <v>0</v>
      </c>
      <c r="T6573" s="177">
        <v>0</v>
      </c>
      <c r="U6573" s="177">
        <v>0</v>
      </c>
      <c r="V6573" s="177">
        <v>0</v>
      </c>
      <c r="W6573" s="177">
        <v>0</v>
      </c>
      <c r="X6573" s="177">
        <v>0</v>
      </c>
      <c r="Y6573" s="177">
        <v>0</v>
      </c>
      <c r="Z6573" s="177">
        <v>0</v>
      </c>
      <c r="AA6573" s="177">
        <v>36.941186830759456</v>
      </c>
      <c r="AB6573" s="177">
        <v>37.839693742691992</v>
      </c>
      <c r="AC6573" s="177">
        <v>32.726680051981454</v>
      </c>
      <c r="AD6573" s="177">
        <v>0</v>
      </c>
      <c r="AE6573" s="177">
        <v>0</v>
      </c>
      <c r="AF6573" s="177">
        <v>12.797123870467441</v>
      </c>
      <c r="AG6573" s="177">
        <v>0</v>
      </c>
      <c r="AH6573" s="177">
        <v>0</v>
      </c>
      <c r="AI6573" s="177">
        <v>0</v>
      </c>
      <c r="AJ6573" s="177">
        <v>0</v>
      </c>
    </row>
    <row r="6574" spans="1:36" hidden="1" outlineLevel="1" x14ac:dyDescent="0.25">
      <c r="A6574" s="190">
        <f t="shared" si="1779"/>
        <v>2038</v>
      </c>
      <c r="B6574" s="55">
        <f t="shared" si="1780"/>
        <v>10</v>
      </c>
      <c r="C6574" s="55">
        <f t="shared" si="1781"/>
        <v>7</v>
      </c>
      <c r="D6574" s="55">
        <f t="shared" si="1776"/>
        <v>274</v>
      </c>
      <c r="F6574" s="63">
        <f t="shared" si="1787"/>
        <v>50679.29166666665</v>
      </c>
      <c r="G6574" s="64">
        <f t="shared" si="1778"/>
        <v>118.71318815926232</v>
      </c>
      <c r="H6574" s="64">
        <f t="shared" si="1785"/>
        <v>0</v>
      </c>
      <c r="I6574" s="64">
        <f t="shared" si="1785"/>
        <v>0</v>
      </c>
      <c r="J6574" s="64">
        <f t="shared" si="1785"/>
        <v>0</v>
      </c>
      <c r="K6574" s="64">
        <f t="shared" si="1785"/>
        <v>0</v>
      </c>
      <c r="L6574" s="64">
        <f t="shared" si="1785"/>
        <v>0</v>
      </c>
      <c r="M6574" s="64">
        <f t="shared" si="1785"/>
        <v>13.114407933371591</v>
      </c>
      <c r="N6574" s="64">
        <f t="shared" si="1785"/>
        <v>105.59878022589072</v>
      </c>
      <c r="O6574" s="121"/>
      <c r="P6574" s="177">
        <v>0</v>
      </c>
      <c r="Q6574" s="177">
        <v>0</v>
      </c>
      <c r="R6574" s="177">
        <v>0</v>
      </c>
      <c r="S6574" s="177">
        <v>0</v>
      </c>
      <c r="T6574" s="177">
        <v>0</v>
      </c>
      <c r="U6574" s="177">
        <v>0</v>
      </c>
      <c r="V6574" s="177">
        <v>0</v>
      </c>
      <c r="W6574" s="177">
        <v>0</v>
      </c>
      <c r="X6574" s="177">
        <v>0</v>
      </c>
      <c r="Y6574" s="177">
        <v>0</v>
      </c>
      <c r="Z6574" s="177">
        <v>0</v>
      </c>
      <c r="AA6574" s="177">
        <v>36.086512143947928</v>
      </c>
      <c r="AB6574" s="177">
        <v>36.374935968811592</v>
      </c>
      <c r="AC6574" s="177">
        <v>33.137332113131201</v>
      </c>
      <c r="AD6574" s="177">
        <v>0</v>
      </c>
      <c r="AE6574" s="177">
        <v>0</v>
      </c>
      <c r="AF6574" s="177">
        <v>13.114407933371591</v>
      </c>
      <c r="AG6574" s="177">
        <v>0</v>
      </c>
      <c r="AH6574" s="177">
        <v>0</v>
      </c>
      <c r="AI6574" s="177">
        <v>0</v>
      </c>
      <c r="AJ6574" s="177">
        <v>0</v>
      </c>
    </row>
    <row r="6575" spans="1:36" hidden="1" outlineLevel="1" x14ac:dyDescent="0.25">
      <c r="A6575" s="190">
        <f t="shared" si="1779"/>
        <v>2038</v>
      </c>
      <c r="B6575" s="55">
        <f t="shared" si="1780"/>
        <v>10</v>
      </c>
      <c r="C6575" s="55">
        <f t="shared" si="1781"/>
        <v>8</v>
      </c>
      <c r="D6575" s="55">
        <f t="shared" si="1776"/>
        <v>274</v>
      </c>
      <c r="F6575" s="63">
        <f t="shared" si="1787"/>
        <v>50679.333333333314</v>
      </c>
      <c r="G6575" s="64">
        <f t="shared" si="1778"/>
        <v>122.35546945611837</v>
      </c>
      <c r="H6575" s="64">
        <f t="shared" ref="H6575:N6584" si="1788">SUMIF($P$6:$AK$6,H$6,$P6575:$AK6575)</f>
        <v>0</v>
      </c>
      <c r="I6575" s="64">
        <f t="shared" si="1788"/>
        <v>0</v>
      </c>
      <c r="J6575" s="64">
        <f t="shared" si="1788"/>
        <v>0</v>
      </c>
      <c r="K6575" s="64">
        <f t="shared" si="1788"/>
        <v>0</v>
      </c>
      <c r="L6575" s="64">
        <f t="shared" si="1788"/>
        <v>0</v>
      </c>
      <c r="M6575" s="64">
        <f t="shared" si="1788"/>
        <v>12.479839807563289</v>
      </c>
      <c r="N6575" s="64">
        <f t="shared" si="1788"/>
        <v>109.87562964855508</v>
      </c>
      <c r="O6575" s="121"/>
      <c r="P6575" s="177">
        <v>0</v>
      </c>
      <c r="Q6575" s="177">
        <v>0</v>
      </c>
      <c r="R6575" s="177">
        <v>0</v>
      </c>
      <c r="S6575" s="177">
        <v>0</v>
      </c>
      <c r="T6575" s="177">
        <v>0</v>
      </c>
      <c r="U6575" s="177">
        <v>0</v>
      </c>
      <c r="V6575" s="177">
        <v>0</v>
      </c>
      <c r="W6575" s="177">
        <v>0</v>
      </c>
      <c r="X6575" s="177">
        <v>0</v>
      </c>
      <c r="Y6575" s="177">
        <v>0</v>
      </c>
      <c r="Z6575" s="177">
        <v>0</v>
      </c>
      <c r="AA6575" s="177">
        <v>37.453913487185162</v>
      </c>
      <c r="AB6575" s="177">
        <v>36.401193221244469</v>
      </c>
      <c r="AC6575" s="177">
        <v>36.020522940125453</v>
      </c>
      <c r="AD6575" s="177">
        <v>0</v>
      </c>
      <c r="AE6575" s="177">
        <v>0</v>
      </c>
      <c r="AF6575" s="177">
        <v>12.479839807563289</v>
      </c>
      <c r="AG6575" s="177">
        <v>0</v>
      </c>
      <c r="AH6575" s="177">
        <v>0</v>
      </c>
      <c r="AI6575" s="177">
        <v>0</v>
      </c>
      <c r="AJ6575" s="177">
        <v>0</v>
      </c>
    </row>
    <row r="6576" spans="1:36" hidden="1" outlineLevel="1" x14ac:dyDescent="0.25">
      <c r="A6576" s="190">
        <f t="shared" si="1779"/>
        <v>2038</v>
      </c>
      <c r="B6576" s="55">
        <f t="shared" si="1780"/>
        <v>10</v>
      </c>
      <c r="C6576" s="55">
        <f t="shared" si="1781"/>
        <v>9</v>
      </c>
      <c r="D6576" s="55">
        <f t="shared" si="1776"/>
        <v>274</v>
      </c>
      <c r="F6576" s="63">
        <f t="shared" si="1787"/>
        <v>50679.374999999978</v>
      </c>
      <c r="G6576" s="64">
        <f t="shared" si="1778"/>
        <v>122.62330006149966</v>
      </c>
      <c r="H6576" s="64">
        <f t="shared" si="1788"/>
        <v>0</v>
      </c>
      <c r="I6576" s="64">
        <f t="shared" si="1788"/>
        <v>0</v>
      </c>
      <c r="J6576" s="64">
        <f t="shared" si="1788"/>
        <v>0</v>
      </c>
      <c r="K6576" s="64">
        <f t="shared" si="1788"/>
        <v>0</v>
      </c>
      <c r="L6576" s="64">
        <f t="shared" si="1788"/>
        <v>0</v>
      </c>
      <c r="M6576" s="64">
        <f t="shared" si="1788"/>
        <v>10.576135430138381</v>
      </c>
      <c r="N6576" s="64">
        <f t="shared" si="1788"/>
        <v>112.04716463136128</v>
      </c>
      <c r="O6576" s="121"/>
      <c r="P6576" s="177">
        <v>0</v>
      </c>
      <c r="Q6576" s="177">
        <v>0</v>
      </c>
      <c r="R6576" s="177">
        <v>0</v>
      </c>
      <c r="S6576" s="177">
        <v>0</v>
      </c>
      <c r="T6576" s="177">
        <v>0</v>
      </c>
      <c r="U6576" s="177">
        <v>0</v>
      </c>
      <c r="V6576" s="177">
        <v>0</v>
      </c>
      <c r="W6576" s="177">
        <v>0</v>
      </c>
      <c r="X6576" s="177">
        <v>0</v>
      </c>
      <c r="Y6576" s="177">
        <v>0</v>
      </c>
      <c r="Z6576" s="177">
        <v>0</v>
      </c>
      <c r="AA6576" s="177">
        <v>38.321847151282526</v>
      </c>
      <c r="AB6576" s="177">
        <v>36.916719911585965</v>
      </c>
      <c r="AC6576" s="177">
        <v>36.808597568492793</v>
      </c>
      <c r="AD6576" s="177">
        <v>0</v>
      </c>
      <c r="AE6576" s="177">
        <v>0</v>
      </c>
      <c r="AF6576" s="177">
        <v>10.576135430138381</v>
      </c>
      <c r="AG6576" s="177">
        <v>0</v>
      </c>
      <c r="AH6576" s="177">
        <v>0</v>
      </c>
      <c r="AI6576" s="177">
        <v>0</v>
      </c>
      <c r="AJ6576" s="177">
        <v>0</v>
      </c>
    </row>
    <row r="6577" spans="1:36" hidden="1" outlineLevel="1" x14ac:dyDescent="0.25">
      <c r="A6577" s="190">
        <f t="shared" si="1779"/>
        <v>2038</v>
      </c>
      <c r="B6577" s="55">
        <f t="shared" si="1780"/>
        <v>10</v>
      </c>
      <c r="C6577" s="55">
        <f t="shared" si="1781"/>
        <v>10</v>
      </c>
      <c r="D6577" s="55">
        <f t="shared" si="1776"/>
        <v>274</v>
      </c>
      <c r="F6577" s="63">
        <f t="shared" si="1787"/>
        <v>50679.416666666642</v>
      </c>
      <c r="G6577" s="64">
        <f t="shared" si="1778"/>
        <v>120.74861132161485</v>
      </c>
      <c r="H6577" s="64">
        <f t="shared" si="1788"/>
        <v>0</v>
      </c>
      <c r="I6577" s="64">
        <f t="shared" si="1788"/>
        <v>0</v>
      </c>
      <c r="J6577" s="64">
        <f t="shared" si="1788"/>
        <v>0</v>
      </c>
      <c r="K6577" s="64">
        <f t="shared" si="1788"/>
        <v>0</v>
      </c>
      <c r="L6577" s="64">
        <f t="shared" si="1788"/>
        <v>0</v>
      </c>
      <c r="M6577" s="64">
        <f t="shared" si="1788"/>
        <v>9.9415673043300767</v>
      </c>
      <c r="N6577" s="64">
        <f t="shared" si="1788"/>
        <v>110.80704401728477</v>
      </c>
      <c r="O6577" s="121"/>
      <c r="P6577" s="177">
        <v>0</v>
      </c>
      <c r="Q6577" s="177">
        <v>0</v>
      </c>
      <c r="R6577" s="177">
        <v>0</v>
      </c>
      <c r="S6577" s="177">
        <v>0</v>
      </c>
      <c r="T6577" s="177">
        <v>0</v>
      </c>
      <c r="U6577" s="177">
        <v>0</v>
      </c>
      <c r="V6577" s="177">
        <v>0</v>
      </c>
      <c r="W6577" s="177">
        <v>0</v>
      </c>
      <c r="X6577" s="177">
        <v>0</v>
      </c>
      <c r="Y6577" s="177">
        <v>0</v>
      </c>
      <c r="Z6577" s="177">
        <v>0</v>
      </c>
      <c r="AA6577" s="177">
        <v>38.669395627378108</v>
      </c>
      <c r="AB6577" s="177">
        <v>37.256016942353547</v>
      </c>
      <c r="AC6577" s="177">
        <v>34.881631447553097</v>
      </c>
      <c r="AD6577" s="177">
        <v>0</v>
      </c>
      <c r="AE6577" s="177">
        <v>0</v>
      </c>
      <c r="AF6577" s="177">
        <v>9.9415673043300767</v>
      </c>
      <c r="AG6577" s="177">
        <v>0</v>
      </c>
      <c r="AH6577" s="177">
        <v>0</v>
      </c>
      <c r="AI6577" s="177">
        <v>0</v>
      </c>
      <c r="AJ6577" s="177">
        <v>0</v>
      </c>
    </row>
    <row r="6578" spans="1:36" hidden="1" outlineLevel="1" x14ac:dyDescent="0.25">
      <c r="A6578" s="190">
        <f t="shared" si="1779"/>
        <v>2038</v>
      </c>
      <c r="B6578" s="55">
        <f t="shared" si="1780"/>
        <v>10</v>
      </c>
      <c r="C6578" s="55">
        <f t="shared" si="1781"/>
        <v>11</v>
      </c>
      <c r="D6578" s="55">
        <f t="shared" si="1776"/>
        <v>274</v>
      </c>
      <c r="F6578" s="63">
        <f t="shared" si="1787"/>
        <v>50679.458333333307</v>
      </c>
      <c r="G6578" s="64">
        <f t="shared" si="1778"/>
        <v>116.87146693732616</v>
      </c>
      <c r="H6578" s="64">
        <f t="shared" si="1788"/>
        <v>0</v>
      </c>
      <c r="I6578" s="64">
        <f t="shared" si="1788"/>
        <v>0</v>
      </c>
      <c r="J6578" s="64">
        <f t="shared" si="1788"/>
        <v>0</v>
      </c>
      <c r="K6578" s="64">
        <f t="shared" si="1788"/>
        <v>0</v>
      </c>
      <c r="L6578" s="64">
        <f t="shared" si="1788"/>
        <v>0</v>
      </c>
      <c r="M6578" s="64">
        <f t="shared" si="1788"/>
        <v>9.0954764699190065</v>
      </c>
      <c r="N6578" s="64">
        <f t="shared" si="1788"/>
        <v>107.77599046740715</v>
      </c>
      <c r="O6578" s="121"/>
      <c r="P6578" s="177">
        <v>0</v>
      </c>
      <c r="Q6578" s="177">
        <v>0</v>
      </c>
      <c r="R6578" s="177">
        <v>0</v>
      </c>
      <c r="S6578" s="177">
        <v>0</v>
      </c>
      <c r="T6578" s="177">
        <v>0</v>
      </c>
      <c r="U6578" s="177">
        <v>0</v>
      </c>
      <c r="V6578" s="177">
        <v>0</v>
      </c>
      <c r="W6578" s="177">
        <v>0</v>
      </c>
      <c r="X6578" s="177">
        <v>0</v>
      </c>
      <c r="Y6578" s="177">
        <v>0</v>
      </c>
      <c r="Z6578" s="177">
        <v>0</v>
      </c>
      <c r="AA6578" s="177">
        <v>39.191168317834354</v>
      </c>
      <c r="AB6578" s="177">
        <v>36.057262683553965</v>
      </c>
      <c r="AC6578" s="177">
        <v>32.527559466018822</v>
      </c>
      <c r="AD6578" s="177">
        <v>0</v>
      </c>
      <c r="AE6578" s="177">
        <v>0</v>
      </c>
      <c r="AF6578" s="177">
        <v>9.0954764699190065</v>
      </c>
      <c r="AG6578" s="177">
        <v>0</v>
      </c>
      <c r="AH6578" s="177">
        <v>0</v>
      </c>
      <c r="AI6578" s="177">
        <v>0</v>
      </c>
      <c r="AJ6578" s="177">
        <v>0</v>
      </c>
    </row>
    <row r="6579" spans="1:36" hidden="1" outlineLevel="1" x14ac:dyDescent="0.25">
      <c r="A6579" s="190">
        <f t="shared" si="1779"/>
        <v>2038</v>
      </c>
      <c r="B6579" s="55">
        <f t="shared" si="1780"/>
        <v>10</v>
      </c>
      <c r="C6579" s="55">
        <f t="shared" si="1781"/>
        <v>12</v>
      </c>
      <c r="D6579" s="55">
        <f t="shared" si="1776"/>
        <v>274</v>
      </c>
      <c r="F6579" s="63">
        <f t="shared" si="1787"/>
        <v>50679.499999999971</v>
      </c>
      <c r="G6579" s="64">
        <f t="shared" si="1778"/>
        <v>113.13828366490871</v>
      </c>
      <c r="H6579" s="64">
        <f t="shared" si="1788"/>
        <v>0</v>
      </c>
      <c r="I6579" s="64">
        <f t="shared" si="1788"/>
        <v>0</v>
      </c>
      <c r="J6579" s="64">
        <f t="shared" si="1788"/>
        <v>0</v>
      </c>
      <c r="K6579" s="64">
        <f t="shared" si="1788"/>
        <v>0</v>
      </c>
      <c r="L6579" s="64">
        <f t="shared" si="1788"/>
        <v>0</v>
      </c>
      <c r="M6579" s="64">
        <f t="shared" si="1788"/>
        <v>8.7781924070148563</v>
      </c>
      <c r="N6579" s="64">
        <f t="shared" si="1788"/>
        <v>104.36009125789386</v>
      </c>
      <c r="O6579" s="121"/>
      <c r="P6579" s="177">
        <v>0</v>
      </c>
      <c r="Q6579" s="177">
        <v>0</v>
      </c>
      <c r="R6579" s="177">
        <v>0</v>
      </c>
      <c r="S6579" s="177">
        <v>0</v>
      </c>
      <c r="T6579" s="177">
        <v>0</v>
      </c>
      <c r="U6579" s="177">
        <v>0</v>
      </c>
      <c r="V6579" s="177">
        <v>0</v>
      </c>
      <c r="W6579" s="177">
        <v>0</v>
      </c>
      <c r="X6579" s="177">
        <v>0</v>
      </c>
      <c r="Y6579" s="177">
        <v>0</v>
      </c>
      <c r="Z6579" s="177">
        <v>0</v>
      </c>
      <c r="AA6579" s="177">
        <v>38.85060719671629</v>
      </c>
      <c r="AB6579" s="177">
        <v>33.458142583074157</v>
      </c>
      <c r="AC6579" s="177">
        <v>32.05134147810341</v>
      </c>
      <c r="AD6579" s="177">
        <v>0</v>
      </c>
      <c r="AE6579" s="177">
        <v>0</v>
      </c>
      <c r="AF6579" s="177">
        <v>8.7781924070148563</v>
      </c>
      <c r="AG6579" s="177">
        <v>0</v>
      </c>
      <c r="AH6579" s="177">
        <v>0</v>
      </c>
      <c r="AI6579" s="177">
        <v>0</v>
      </c>
      <c r="AJ6579" s="177">
        <v>0</v>
      </c>
    </row>
    <row r="6580" spans="1:36" hidden="1" outlineLevel="1" x14ac:dyDescent="0.25">
      <c r="A6580" s="190">
        <f t="shared" si="1779"/>
        <v>2038</v>
      </c>
      <c r="B6580" s="55">
        <f t="shared" si="1780"/>
        <v>10</v>
      </c>
      <c r="C6580" s="55">
        <f t="shared" si="1781"/>
        <v>13</v>
      </c>
      <c r="D6580" s="55">
        <f t="shared" si="1776"/>
        <v>274</v>
      </c>
      <c r="F6580" s="63">
        <f t="shared" si="1787"/>
        <v>50679.541666666635</v>
      </c>
      <c r="G6580" s="64">
        <f t="shared" si="1778"/>
        <v>110.34040455703479</v>
      </c>
      <c r="H6580" s="64">
        <f t="shared" si="1788"/>
        <v>0</v>
      </c>
      <c r="I6580" s="64">
        <f t="shared" si="1788"/>
        <v>0</v>
      </c>
      <c r="J6580" s="64">
        <f t="shared" si="1788"/>
        <v>0</v>
      </c>
      <c r="K6580" s="64">
        <f t="shared" si="1788"/>
        <v>0</v>
      </c>
      <c r="L6580" s="64">
        <f t="shared" si="1788"/>
        <v>0</v>
      </c>
      <c r="M6580" s="64">
        <f t="shared" si="1788"/>
        <v>9.5185218871245425</v>
      </c>
      <c r="N6580" s="64">
        <f t="shared" si="1788"/>
        <v>100.82188266991025</v>
      </c>
      <c r="O6580" s="121"/>
      <c r="P6580" s="177">
        <v>0</v>
      </c>
      <c r="Q6580" s="177">
        <v>0</v>
      </c>
      <c r="R6580" s="177">
        <v>0</v>
      </c>
      <c r="S6580" s="177">
        <v>0</v>
      </c>
      <c r="T6580" s="177">
        <v>0</v>
      </c>
      <c r="U6580" s="177">
        <v>0</v>
      </c>
      <c r="V6580" s="177">
        <v>0</v>
      </c>
      <c r="W6580" s="177">
        <v>0</v>
      </c>
      <c r="X6580" s="177">
        <v>0</v>
      </c>
      <c r="Y6580" s="177">
        <v>0</v>
      </c>
      <c r="Z6580" s="177">
        <v>0</v>
      </c>
      <c r="AA6580" s="177">
        <v>36.659984415851277</v>
      </c>
      <c r="AB6580" s="177">
        <v>32.573863245887729</v>
      </c>
      <c r="AC6580" s="177">
        <v>31.588035008171239</v>
      </c>
      <c r="AD6580" s="177">
        <v>0</v>
      </c>
      <c r="AE6580" s="177">
        <v>0</v>
      </c>
      <c r="AF6580" s="177">
        <v>9.5185218871245425</v>
      </c>
      <c r="AG6580" s="177">
        <v>0</v>
      </c>
      <c r="AH6580" s="177">
        <v>0</v>
      </c>
      <c r="AI6580" s="177">
        <v>0</v>
      </c>
      <c r="AJ6580" s="177">
        <v>0</v>
      </c>
    </row>
    <row r="6581" spans="1:36" hidden="1" outlineLevel="1" x14ac:dyDescent="0.25">
      <c r="A6581" s="190">
        <f t="shared" si="1779"/>
        <v>2038</v>
      </c>
      <c r="B6581" s="55">
        <f t="shared" si="1780"/>
        <v>10</v>
      </c>
      <c r="C6581" s="55">
        <f t="shared" si="1781"/>
        <v>14</v>
      </c>
      <c r="D6581" s="55">
        <f t="shared" si="1776"/>
        <v>274</v>
      </c>
      <c r="F6581" s="63">
        <f t="shared" si="1787"/>
        <v>50679.583333333299</v>
      </c>
      <c r="G6581" s="64">
        <f t="shared" si="1778"/>
        <v>106.65791170521192</v>
      </c>
      <c r="H6581" s="64">
        <f t="shared" si="1788"/>
        <v>0</v>
      </c>
      <c r="I6581" s="64">
        <f t="shared" si="1788"/>
        <v>0</v>
      </c>
      <c r="J6581" s="64">
        <f t="shared" si="1788"/>
        <v>0</v>
      </c>
      <c r="K6581" s="64">
        <f t="shared" si="1788"/>
        <v>0</v>
      </c>
      <c r="L6581" s="64">
        <f t="shared" si="1788"/>
        <v>0</v>
      </c>
      <c r="M6581" s="64">
        <f t="shared" si="1788"/>
        <v>9.6242832414259283</v>
      </c>
      <c r="N6581" s="64">
        <f t="shared" si="1788"/>
        <v>97.033628463785988</v>
      </c>
      <c r="O6581" s="121"/>
      <c r="P6581" s="177">
        <v>0</v>
      </c>
      <c r="Q6581" s="177">
        <v>0</v>
      </c>
      <c r="R6581" s="177">
        <v>0</v>
      </c>
      <c r="S6581" s="177">
        <v>0</v>
      </c>
      <c r="T6581" s="177">
        <v>0</v>
      </c>
      <c r="U6581" s="177">
        <v>0</v>
      </c>
      <c r="V6581" s="177">
        <v>0</v>
      </c>
      <c r="W6581" s="177">
        <v>0</v>
      </c>
      <c r="X6581" s="177">
        <v>0</v>
      </c>
      <c r="Y6581" s="177">
        <v>0</v>
      </c>
      <c r="Z6581" s="177">
        <v>0</v>
      </c>
      <c r="AA6581" s="177">
        <v>34.324661942006337</v>
      </c>
      <c r="AB6581" s="177">
        <v>32.239617633883441</v>
      </c>
      <c r="AC6581" s="177">
        <v>30.469348887896214</v>
      </c>
      <c r="AD6581" s="177">
        <v>0</v>
      </c>
      <c r="AE6581" s="177">
        <v>0</v>
      </c>
      <c r="AF6581" s="177">
        <v>9.6242832414259283</v>
      </c>
      <c r="AG6581" s="177">
        <v>0</v>
      </c>
      <c r="AH6581" s="177">
        <v>0</v>
      </c>
      <c r="AI6581" s="177">
        <v>0</v>
      </c>
      <c r="AJ6581" s="177">
        <v>0</v>
      </c>
    </row>
    <row r="6582" spans="1:36" hidden="1" outlineLevel="1" x14ac:dyDescent="0.25">
      <c r="A6582" s="190">
        <f t="shared" si="1779"/>
        <v>2038</v>
      </c>
      <c r="B6582" s="55">
        <f t="shared" si="1780"/>
        <v>10</v>
      </c>
      <c r="C6582" s="55">
        <f t="shared" si="1781"/>
        <v>15</v>
      </c>
      <c r="D6582" s="55">
        <f t="shared" si="1776"/>
        <v>274</v>
      </c>
      <c r="F6582" s="63">
        <f t="shared" si="1787"/>
        <v>50679.624999999964</v>
      </c>
      <c r="G6582" s="64">
        <f t="shared" si="1778"/>
        <v>109.78034804937218</v>
      </c>
      <c r="H6582" s="64">
        <f t="shared" si="1788"/>
        <v>0</v>
      </c>
      <c r="I6582" s="64">
        <f t="shared" si="1788"/>
        <v>0</v>
      </c>
      <c r="J6582" s="64">
        <f t="shared" si="1788"/>
        <v>0</v>
      </c>
      <c r="K6582" s="64">
        <f t="shared" si="1788"/>
        <v>0</v>
      </c>
      <c r="L6582" s="64">
        <f t="shared" si="1788"/>
        <v>0</v>
      </c>
      <c r="M6582" s="64">
        <f t="shared" si="1788"/>
        <v>9.6242832414259247</v>
      </c>
      <c r="N6582" s="64">
        <f t="shared" si="1788"/>
        <v>100.15606480794625</v>
      </c>
      <c r="O6582" s="121"/>
      <c r="P6582" s="177">
        <v>0</v>
      </c>
      <c r="Q6582" s="177">
        <v>0</v>
      </c>
      <c r="R6582" s="177">
        <v>0</v>
      </c>
      <c r="S6582" s="177">
        <v>0</v>
      </c>
      <c r="T6582" s="177">
        <v>0</v>
      </c>
      <c r="U6582" s="177">
        <v>0</v>
      </c>
      <c r="V6582" s="177">
        <v>0</v>
      </c>
      <c r="W6582" s="177">
        <v>0</v>
      </c>
      <c r="X6582" s="177">
        <v>0</v>
      </c>
      <c r="Y6582" s="177">
        <v>0</v>
      </c>
      <c r="Z6582" s="177">
        <v>0</v>
      </c>
      <c r="AA6582" s="177">
        <v>34.990083589990164</v>
      </c>
      <c r="AB6582" s="177">
        <v>32.536798843609475</v>
      </c>
      <c r="AC6582" s="177">
        <v>32.629182374346613</v>
      </c>
      <c r="AD6582" s="177">
        <v>0</v>
      </c>
      <c r="AE6582" s="177">
        <v>0</v>
      </c>
      <c r="AF6582" s="177">
        <v>9.6242832414259247</v>
      </c>
      <c r="AG6582" s="177">
        <v>0</v>
      </c>
      <c r="AH6582" s="177">
        <v>0</v>
      </c>
      <c r="AI6582" s="177">
        <v>0</v>
      </c>
      <c r="AJ6582" s="177">
        <v>0</v>
      </c>
    </row>
    <row r="6583" spans="1:36" hidden="1" outlineLevel="1" x14ac:dyDescent="0.25">
      <c r="A6583" s="190">
        <f t="shared" si="1779"/>
        <v>2038</v>
      </c>
      <c r="B6583" s="55">
        <f t="shared" si="1780"/>
        <v>10</v>
      </c>
      <c r="C6583" s="55">
        <f t="shared" si="1781"/>
        <v>16</v>
      </c>
      <c r="D6583" s="55">
        <f t="shared" si="1776"/>
        <v>274</v>
      </c>
      <c r="F6583" s="63">
        <f t="shared" si="1787"/>
        <v>50679.666666666628</v>
      </c>
      <c r="G6583" s="64">
        <f t="shared" si="1778"/>
        <v>111.0542666209172</v>
      </c>
      <c r="H6583" s="64">
        <f t="shared" si="1788"/>
        <v>0</v>
      </c>
      <c r="I6583" s="64">
        <f t="shared" si="1788"/>
        <v>0</v>
      </c>
      <c r="J6583" s="64">
        <f t="shared" si="1788"/>
        <v>0</v>
      </c>
      <c r="K6583" s="64">
        <f t="shared" si="1788"/>
        <v>0</v>
      </c>
      <c r="L6583" s="64">
        <f t="shared" si="1788"/>
        <v>0</v>
      </c>
      <c r="M6583" s="64">
        <f t="shared" si="1788"/>
        <v>10.047328658631461</v>
      </c>
      <c r="N6583" s="64">
        <f t="shared" si="1788"/>
        <v>101.00693796228575</v>
      </c>
      <c r="O6583" s="121"/>
      <c r="P6583" s="177">
        <v>0</v>
      </c>
      <c r="Q6583" s="177">
        <v>0</v>
      </c>
      <c r="R6583" s="177">
        <v>0</v>
      </c>
      <c r="S6583" s="177">
        <v>0</v>
      </c>
      <c r="T6583" s="177">
        <v>0</v>
      </c>
      <c r="U6583" s="177">
        <v>0</v>
      </c>
      <c r="V6583" s="177">
        <v>0</v>
      </c>
      <c r="W6583" s="177">
        <v>0</v>
      </c>
      <c r="X6583" s="177">
        <v>0</v>
      </c>
      <c r="Y6583" s="177">
        <v>0</v>
      </c>
      <c r="Z6583" s="177">
        <v>0</v>
      </c>
      <c r="AA6583" s="177">
        <v>35.863860345211862</v>
      </c>
      <c r="AB6583" s="177">
        <v>33.470885339154918</v>
      </c>
      <c r="AC6583" s="177">
        <v>31.67219227791897</v>
      </c>
      <c r="AD6583" s="177">
        <v>0</v>
      </c>
      <c r="AE6583" s="177">
        <v>0</v>
      </c>
      <c r="AF6583" s="177">
        <v>10.047328658631461</v>
      </c>
      <c r="AG6583" s="177">
        <v>0</v>
      </c>
      <c r="AH6583" s="177">
        <v>0</v>
      </c>
      <c r="AI6583" s="177">
        <v>0</v>
      </c>
      <c r="AJ6583" s="177">
        <v>0</v>
      </c>
    </row>
    <row r="6584" spans="1:36" hidden="1" outlineLevel="1" x14ac:dyDescent="0.25">
      <c r="A6584" s="190">
        <f t="shared" si="1779"/>
        <v>2038</v>
      </c>
      <c r="B6584" s="55">
        <f t="shared" si="1780"/>
        <v>10</v>
      </c>
      <c r="C6584" s="55">
        <f t="shared" si="1781"/>
        <v>17</v>
      </c>
      <c r="D6584" s="55">
        <f t="shared" si="1776"/>
        <v>274</v>
      </c>
      <c r="F6584" s="63">
        <f t="shared" si="1787"/>
        <v>50679.708333333292</v>
      </c>
      <c r="G6584" s="64">
        <f t="shared" si="1778"/>
        <v>111.02891453744714</v>
      </c>
      <c r="H6584" s="64">
        <f t="shared" si="1788"/>
        <v>0</v>
      </c>
      <c r="I6584" s="64">
        <f t="shared" si="1788"/>
        <v>0</v>
      </c>
      <c r="J6584" s="64">
        <f t="shared" si="1788"/>
        <v>0</v>
      </c>
      <c r="K6584" s="64">
        <f t="shared" si="1788"/>
        <v>0</v>
      </c>
      <c r="L6584" s="64">
        <f t="shared" si="1788"/>
        <v>0</v>
      </c>
      <c r="M6584" s="64">
        <f t="shared" si="1788"/>
        <v>10.470374075836997</v>
      </c>
      <c r="N6584" s="64">
        <f t="shared" si="1788"/>
        <v>100.55854046161014</v>
      </c>
      <c r="O6584" s="121"/>
      <c r="P6584" s="177">
        <v>0</v>
      </c>
      <c r="Q6584" s="177">
        <v>0</v>
      </c>
      <c r="R6584" s="177">
        <v>0</v>
      </c>
      <c r="S6584" s="177">
        <v>0</v>
      </c>
      <c r="T6584" s="177">
        <v>0</v>
      </c>
      <c r="U6584" s="177">
        <v>0</v>
      </c>
      <c r="V6584" s="177">
        <v>0</v>
      </c>
      <c r="W6584" s="177">
        <v>0</v>
      </c>
      <c r="X6584" s="177">
        <v>0</v>
      </c>
      <c r="Y6584" s="177">
        <v>0</v>
      </c>
      <c r="Z6584" s="177">
        <v>0</v>
      </c>
      <c r="AA6584" s="177">
        <v>35.294545292075178</v>
      </c>
      <c r="AB6584" s="177">
        <v>34.332671679308241</v>
      </c>
      <c r="AC6584" s="177">
        <v>30.93132349022671</v>
      </c>
      <c r="AD6584" s="177">
        <v>0</v>
      </c>
      <c r="AE6584" s="177">
        <v>0</v>
      </c>
      <c r="AF6584" s="177">
        <v>10.470374075836997</v>
      </c>
      <c r="AG6584" s="177">
        <v>0</v>
      </c>
      <c r="AH6584" s="177">
        <v>0</v>
      </c>
      <c r="AI6584" s="177">
        <v>0</v>
      </c>
      <c r="AJ6584" s="177">
        <v>0</v>
      </c>
    </row>
    <row r="6585" spans="1:36" hidden="1" outlineLevel="1" x14ac:dyDescent="0.25">
      <c r="A6585" s="190">
        <f t="shared" si="1779"/>
        <v>2038</v>
      </c>
      <c r="B6585" s="55">
        <f t="shared" si="1780"/>
        <v>10</v>
      </c>
      <c r="C6585" s="55">
        <f t="shared" si="1781"/>
        <v>18</v>
      </c>
      <c r="D6585" s="55">
        <f t="shared" si="1776"/>
        <v>274</v>
      </c>
      <c r="F6585" s="63">
        <f t="shared" si="1787"/>
        <v>50679.749999999956</v>
      </c>
      <c r="G6585" s="64">
        <f t="shared" si="1778"/>
        <v>108.60626825133521</v>
      </c>
      <c r="H6585" s="64">
        <f t="shared" ref="H6585:N6594" si="1789">SUMIF($P$6:$AK$6,H$6,$P6585:$AK6585)</f>
        <v>0</v>
      </c>
      <c r="I6585" s="64">
        <f t="shared" si="1789"/>
        <v>0</v>
      </c>
      <c r="J6585" s="64">
        <f t="shared" si="1789"/>
        <v>0</v>
      </c>
      <c r="K6585" s="64">
        <f t="shared" si="1789"/>
        <v>0</v>
      </c>
      <c r="L6585" s="64">
        <f t="shared" si="1789"/>
        <v>0</v>
      </c>
      <c r="M6585" s="64">
        <f t="shared" si="1789"/>
        <v>11.104942201645297</v>
      </c>
      <c r="N6585" s="64">
        <f t="shared" si="1789"/>
        <v>97.501326049689908</v>
      </c>
      <c r="O6585" s="121"/>
      <c r="P6585" s="177">
        <v>0</v>
      </c>
      <c r="Q6585" s="177">
        <v>0</v>
      </c>
      <c r="R6585" s="177">
        <v>0</v>
      </c>
      <c r="S6585" s="177">
        <v>0</v>
      </c>
      <c r="T6585" s="177">
        <v>0</v>
      </c>
      <c r="U6585" s="177">
        <v>0</v>
      </c>
      <c r="V6585" s="177">
        <v>0</v>
      </c>
      <c r="W6585" s="177">
        <v>0</v>
      </c>
      <c r="X6585" s="177">
        <v>0</v>
      </c>
      <c r="Y6585" s="177">
        <v>0</v>
      </c>
      <c r="Z6585" s="177">
        <v>0</v>
      </c>
      <c r="AA6585" s="177">
        <v>32.623213531341797</v>
      </c>
      <c r="AB6585" s="177">
        <v>35.180710449512681</v>
      </c>
      <c r="AC6585" s="177">
        <v>29.697402068835437</v>
      </c>
      <c r="AD6585" s="177">
        <v>0</v>
      </c>
      <c r="AE6585" s="177">
        <v>0</v>
      </c>
      <c r="AF6585" s="177">
        <v>11.104942201645297</v>
      </c>
      <c r="AG6585" s="177">
        <v>0</v>
      </c>
      <c r="AH6585" s="177">
        <v>0</v>
      </c>
      <c r="AI6585" s="177">
        <v>0</v>
      </c>
      <c r="AJ6585" s="177">
        <v>0</v>
      </c>
    </row>
    <row r="6586" spans="1:36" hidden="1" outlineLevel="1" x14ac:dyDescent="0.25">
      <c r="A6586" s="190">
        <f t="shared" si="1779"/>
        <v>2038</v>
      </c>
      <c r="B6586" s="55">
        <f t="shared" si="1780"/>
        <v>10</v>
      </c>
      <c r="C6586" s="55">
        <f t="shared" si="1781"/>
        <v>19</v>
      </c>
      <c r="D6586" s="55">
        <f t="shared" si="1776"/>
        <v>274</v>
      </c>
      <c r="F6586" s="63">
        <f t="shared" si="1787"/>
        <v>50679.791666666621</v>
      </c>
      <c r="G6586" s="64">
        <f t="shared" si="1778"/>
        <v>108.40671051222255</v>
      </c>
      <c r="H6586" s="64">
        <f t="shared" si="1789"/>
        <v>0</v>
      </c>
      <c r="I6586" s="64">
        <f t="shared" si="1789"/>
        <v>0</v>
      </c>
      <c r="J6586" s="64">
        <f t="shared" si="1789"/>
        <v>0</v>
      </c>
      <c r="K6586" s="64">
        <f t="shared" si="1789"/>
        <v>0</v>
      </c>
      <c r="L6586" s="64">
        <f t="shared" si="1789"/>
        <v>0</v>
      </c>
      <c r="M6586" s="64">
        <f t="shared" si="1789"/>
        <v>12.374078453261905</v>
      </c>
      <c r="N6586" s="64">
        <f t="shared" si="1789"/>
        <v>96.032632058960644</v>
      </c>
      <c r="O6586" s="121"/>
      <c r="P6586" s="177">
        <v>0</v>
      </c>
      <c r="Q6586" s="177">
        <v>0</v>
      </c>
      <c r="R6586" s="177">
        <v>0</v>
      </c>
      <c r="S6586" s="177">
        <v>0</v>
      </c>
      <c r="T6586" s="177">
        <v>0</v>
      </c>
      <c r="U6586" s="177">
        <v>0</v>
      </c>
      <c r="V6586" s="177">
        <v>0</v>
      </c>
      <c r="W6586" s="177">
        <v>0</v>
      </c>
      <c r="X6586" s="177">
        <v>0</v>
      </c>
      <c r="Y6586" s="177">
        <v>0</v>
      </c>
      <c r="Z6586" s="177">
        <v>0</v>
      </c>
      <c r="AA6586" s="177">
        <v>33.068540730696604</v>
      </c>
      <c r="AB6586" s="177">
        <v>34.51436852319997</v>
      </c>
      <c r="AC6586" s="177">
        <v>28.44972280506407</v>
      </c>
      <c r="AD6586" s="177">
        <v>0</v>
      </c>
      <c r="AE6586" s="177">
        <v>0</v>
      </c>
      <c r="AF6586" s="177">
        <v>12.374078453261905</v>
      </c>
      <c r="AG6586" s="177">
        <v>0</v>
      </c>
      <c r="AH6586" s="177">
        <v>0</v>
      </c>
      <c r="AI6586" s="177">
        <v>0</v>
      </c>
      <c r="AJ6586" s="177">
        <v>0</v>
      </c>
    </row>
    <row r="6587" spans="1:36" hidden="1" outlineLevel="1" x14ac:dyDescent="0.25">
      <c r="A6587" s="190">
        <f t="shared" si="1779"/>
        <v>2038</v>
      </c>
      <c r="B6587" s="55">
        <f t="shared" si="1780"/>
        <v>10</v>
      </c>
      <c r="C6587" s="55">
        <f t="shared" si="1781"/>
        <v>20</v>
      </c>
      <c r="D6587" s="55">
        <f t="shared" si="1776"/>
        <v>274</v>
      </c>
      <c r="F6587" s="63">
        <f t="shared" si="1787"/>
        <v>50679.833333333285</v>
      </c>
      <c r="G6587" s="64">
        <f t="shared" si="1778"/>
        <v>105.57385166210102</v>
      </c>
      <c r="H6587" s="64">
        <f t="shared" si="1789"/>
        <v>0</v>
      </c>
      <c r="I6587" s="64">
        <f t="shared" si="1789"/>
        <v>0</v>
      </c>
      <c r="J6587" s="64">
        <f t="shared" si="1789"/>
        <v>0</v>
      </c>
      <c r="K6587" s="64">
        <f t="shared" si="1789"/>
        <v>0</v>
      </c>
      <c r="L6587" s="64">
        <f t="shared" si="1789"/>
        <v>0</v>
      </c>
      <c r="M6587" s="64">
        <f t="shared" si="1789"/>
        <v>13.64321470487851</v>
      </c>
      <c r="N6587" s="64">
        <f t="shared" si="1789"/>
        <v>91.930636957222504</v>
      </c>
      <c r="O6587" s="121"/>
      <c r="P6587" s="177">
        <v>0</v>
      </c>
      <c r="Q6587" s="177">
        <v>0</v>
      </c>
      <c r="R6587" s="177">
        <v>0</v>
      </c>
      <c r="S6587" s="177">
        <v>0</v>
      </c>
      <c r="T6587" s="177">
        <v>0</v>
      </c>
      <c r="U6587" s="177">
        <v>0</v>
      </c>
      <c r="V6587" s="177">
        <v>0</v>
      </c>
      <c r="W6587" s="177">
        <v>0</v>
      </c>
      <c r="X6587" s="177">
        <v>0</v>
      </c>
      <c r="Y6587" s="177">
        <v>0</v>
      </c>
      <c r="Z6587" s="177">
        <v>0</v>
      </c>
      <c r="AA6587" s="177">
        <v>31.652163409423242</v>
      </c>
      <c r="AB6587" s="177">
        <v>32.874543417994452</v>
      </c>
      <c r="AC6587" s="177">
        <v>27.403930129804806</v>
      </c>
      <c r="AD6587" s="177">
        <v>0</v>
      </c>
      <c r="AE6587" s="177">
        <v>0</v>
      </c>
      <c r="AF6587" s="177">
        <v>13.64321470487851</v>
      </c>
      <c r="AG6587" s="177">
        <v>0</v>
      </c>
      <c r="AH6587" s="177">
        <v>0</v>
      </c>
      <c r="AI6587" s="177">
        <v>0</v>
      </c>
      <c r="AJ6587" s="177">
        <v>0</v>
      </c>
    </row>
    <row r="6588" spans="1:36" hidden="1" outlineLevel="1" x14ac:dyDescent="0.25">
      <c r="A6588" s="190">
        <f t="shared" si="1779"/>
        <v>2038</v>
      </c>
      <c r="B6588" s="55">
        <f t="shared" si="1780"/>
        <v>10</v>
      </c>
      <c r="C6588" s="55">
        <f t="shared" si="1781"/>
        <v>21</v>
      </c>
      <c r="D6588" s="55">
        <f t="shared" si="1776"/>
        <v>274</v>
      </c>
      <c r="F6588" s="63">
        <f t="shared" si="1787"/>
        <v>50679.874999999949</v>
      </c>
      <c r="G6588" s="64">
        <f t="shared" si="1778"/>
        <v>105.64202661404165</v>
      </c>
      <c r="H6588" s="64">
        <f t="shared" si="1789"/>
        <v>0</v>
      </c>
      <c r="I6588" s="64">
        <f t="shared" si="1789"/>
        <v>0</v>
      </c>
      <c r="J6588" s="64">
        <f t="shared" si="1789"/>
        <v>0</v>
      </c>
      <c r="K6588" s="64">
        <f t="shared" si="1789"/>
        <v>0</v>
      </c>
      <c r="L6588" s="64">
        <f t="shared" si="1789"/>
        <v>0</v>
      </c>
      <c r="M6588" s="64">
        <f t="shared" si="1789"/>
        <v>15.441157728002036</v>
      </c>
      <c r="N6588" s="64">
        <f t="shared" si="1789"/>
        <v>90.200868886039615</v>
      </c>
      <c r="O6588" s="121"/>
      <c r="P6588" s="177">
        <v>0</v>
      </c>
      <c r="Q6588" s="177">
        <v>0</v>
      </c>
      <c r="R6588" s="177">
        <v>0</v>
      </c>
      <c r="S6588" s="177">
        <v>0</v>
      </c>
      <c r="T6588" s="177">
        <v>0</v>
      </c>
      <c r="U6588" s="177">
        <v>0</v>
      </c>
      <c r="V6588" s="177">
        <v>0</v>
      </c>
      <c r="W6588" s="177">
        <v>0</v>
      </c>
      <c r="X6588" s="177">
        <v>0</v>
      </c>
      <c r="Y6588" s="177">
        <v>0</v>
      </c>
      <c r="Z6588" s="177">
        <v>0</v>
      </c>
      <c r="AA6588" s="177">
        <v>31.940431497589799</v>
      </c>
      <c r="AB6588" s="177">
        <v>32.140088725476573</v>
      </c>
      <c r="AC6588" s="177">
        <v>26.120348662973246</v>
      </c>
      <c r="AD6588" s="177">
        <v>0</v>
      </c>
      <c r="AE6588" s="177">
        <v>0</v>
      </c>
      <c r="AF6588" s="177">
        <v>15.441157728002036</v>
      </c>
      <c r="AG6588" s="177">
        <v>0</v>
      </c>
      <c r="AH6588" s="177">
        <v>0</v>
      </c>
      <c r="AI6588" s="177">
        <v>0</v>
      </c>
      <c r="AJ6588" s="177">
        <v>0</v>
      </c>
    </row>
    <row r="6589" spans="1:36" hidden="1" outlineLevel="1" x14ac:dyDescent="0.25">
      <c r="A6589" s="190">
        <f t="shared" si="1779"/>
        <v>2038</v>
      </c>
      <c r="B6589" s="55">
        <f t="shared" si="1780"/>
        <v>10</v>
      </c>
      <c r="C6589" s="55">
        <f t="shared" si="1781"/>
        <v>22</v>
      </c>
      <c r="D6589" s="55">
        <f t="shared" si="1776"/>
        <v>274</v>
      </c>
      <c r="F6589" s="63">
        <f t="shared" si="1787"/>
        <v>50679.916666666613</v>
      </c>
      <c r="G6589" s="64">
        <f t="shared" si="1778"/>
        <v>109.89031435112491</v>
      </c>
      <c r="H6589" s="64">
        <f t="shared" si="1789"/>
        <v>0</v>
      </c>
      <c r="I6589" s="64">
        <f t="shared" si="1789"/>
        <v>0</v>
      </c>
      <c r="J6589" s="64">
        <f t="shared" si="1789"/>
        <v>0</v>
      </c>
      <c r="K6589" s="64">
        <f t="shared" si="1789"/>
        <v>0</v>
      </c>
      <c r="L6589" s="64">
        <f t="shared" si="1789"/>
        <v>0</v>
      </c>
      <c r="M6589" s="64">
        <f t="shared" si="1789"/>
        <v>16.498771271015876</v>
      </c>
      <c r="N6589" s="64">
        <f t="shared" si="1789"/>
        <v>93.391543080109045</v>
      </c>
      <c r="O6589" s="121"/>
      <c r="P6589" s="177">
        <v>0</v>
      </c>
      <c r="Q6589" s="177">
        <v>0</v>
      </c>
      <c r="R6589" s="177">
        <v>0</v>
      </c>
      <c r="S6589" s="177">
        <v>0</v>
      </c>
      <c r="T6589" s="177">
        <v>0</v>
      </c>
      <c r="U6589" s="177">
        <v>0</v>
      </c>
      <c r="V6589" s="177">
        <v>0</v>
      </c>
      <c r="W6589" s="177">
        <v>0</v>
      </c>
      <c r="X6589" s="177">
        <v>0</v>
      </c>
      <c r="Y6589" s="177">
        <v>0</v>
      </c>
      <c r="Z6589" s="177">
        <v>0</v>
      </c>
      <c r="AA6589" s="177">
        <v>32.71041527537956</v>
      </c>
      <c r="AB6589" s="177">
        <v>33.620609233008672</v>
      </c>
      <c r="AC6589" s="177">
        <v>27.06051857172082</v>
      </c>
      <c r="AD6589" s="177">
        <v>0</v>
      </c>
      <c r="AE6589" s="177">
        <v>0</v>
      </c>
      <c r="AF6589" s="177">
        <v>16.498771271015876</v>
      </c>
      <c r="AG6589" s="177">
        <v>0</v>
      </c>
      <c r="AH6589" s="177">
        <v>0</v>
      </c>
      <c r="AI6589" s="177">
        <v>0</v>
      </c>
      <c r="AJ6589" s="177">
        <v>0</v>
      </c>
    </row>
    <row r="6590" spans="1:36" hidden="1" outlineLevel="1" x14ac:dyDescent="0.25">
      <c r="A6590" s="190">
        <f t="shared" si="1779"/>
        <v>2038</v>
      </c>
      <c r="B6590" s="55">
        <f t="shared" si="1780"/>
        <v>10</v>
      </c>
      <c r="C6590" s="55">
        <f t="shared" si="1781"/>
        <v>23</v>
      </c>
      <c r="D6590" s="55">
        <f t="shared" si="1776"/>
        <v>274</v>
      </c>
      <c r="F6590" s="63">
        <f t="shared" si="1787"/>
        <v>50679.958333333278</v>
      </c>
      <c r="G6590" s="64">
        <f t="shared" si="1778"/>
        <v>110.66073676868277</v>
      </c>
      <c r="H6590" s="64">
        <f t="shared" si="1789"/>
        <v>0</v>
      </c>
      <c r="I6590" s="64">
        <f t="shared" si="1789"/>
        <v>0</v>
      </c>
      <c r="J6590" s="64">
        <f t="shared" si="1789"/>
        <v>0</v>
      </c>
      <c r="K6590" s="64">
        <f t="shared" si="1789"/>
        <v>0</v>
      </c>
      <c r="L6590" s="64">
        <f t="shared" si="1789"/>
        <v>0</v>
      </c>
      <c r="M6590" s="64">
        <f t="shared" si="1789"/>
        <v>15.864203145207568</v>
      </c>
      <c r="N6590" s="64">
        <f t="shared" si="1789"/>
        <v>94.796533623475199</v>
      </c>
      <c r="O6590" s="121"/>
      <c r="P6590" s="177">
        <v>0</v>
      </c>
      <c r="Q6590" s="177">
        <v>0</v>
      </c>
      <c r="R6590" s="177">
        <v>0</v>
      </c>
      <c r="S6590" s="177">
        <v>0</v>
      </c>
      <c r="T6590" s="177">
        <v>0</v>
      </c>
      <c r="U6590" s="177">
        <v>0</v>
      </c>
      <c r="V6590" s="177">
        <v>0</v>
      </c>
      <c r="W6590" s="177">
        <v>0</v>
      </c>
      <c r="X6590" s="177">
        <v>0</v>
      </c>
      <c r="Y6590" s="177">
        <v>0</v>
      </c>
      <c r="Z6590" s="177">
        <v>0</v>
      </c>
      <c r="AA6590" s="177">
        <v>32.682881236175987</v>
      </c>
      <c r="AB6590" s="177">
        <v>34.089542826608088</v>
      </c>
      <c r="AC6590" s="177">
        <v>28.024109560691137</v>
      </c>
      <c r="AD6590" s="177">
        <v>0</v>
      </c>
      <c r="AE6590" s="177">
        <v>0</v>
      </c>
      <c r="AF6590" s="177">
        <v>15.864203145207568</v>
      </c>
      <c r="AG6590" s="177">
        <v>0</v>
      </c>
      <c r="AH6590" s="177">
        <v>0</v>
      </c>
      <c r="AI6590" s="177">
        <v>0</v>
      </c>
      <c r="AJ6590" s="177">
        <v>0</v>
      </c>
    </row>
    <row r="6591" spans="1:36" hidden="1" outlineLevel="1" x14ac:dyDescent="0.25">
      <c r="A6591" s="190">
        <f t="shared" si="1779"/>
        <v>2038</v>
      </c>
      <c r="B6591" s="55">
        <f t="shared" si="1780"/>
        <v>11</v>
      </c>
      <c r="C6591" s="55">
        <f t="shared" si="1781"/>
        <v>0</v>
      </c>
      <c r="D6591" s="55">
        <f t="shared" si="1776"/>
        <v>275</v>
      </c>
      <c r="F6591" s="63">
        <f t="shared" ref="F6591" si="1790">EDATE(F6567,1)</f>
        <v>50710</v>
      </c>
      <c r="G6591" s="64">
        <f t="shared" si="1778"/>
        <v>12.976379472648778</v>
      </c>
      <c r="H6591" s="64">
        <f t="shared" si="1789"/>
        <v>0</v>
      </c>
      <c r="I6591" s="64">
        <f t="shared" si="1789"/>
        <v>0</v>
      </c>
      <c r="J6591" s="64">
        <f t="shared" si="1789"/>
        <v>0</v>
      </c>
      <c r="K6591" s="64">
        <f t="shared" si="1789"/>
        <v>0</v>
      </c>
      <c r="L6591" s="64">
        <f t="shared" si="1789"/>
        <v>0</v>
      </c>
      <c r="M6591" s="64">
        <f t="shared" si="1789"/>
        <v>12.976379472648778</v>
      </c>
      <c r="N6591" s="64">
        <f t="shared" si="1789"/>
        <v>0</v>
      </c>
      <c r="O6591" s="121"/>
      <c r="P6591" s="177">
        <v>0</v>
      </c>
      <c r="Q6591" s="177">
        <v>0</v>
      </c>
      <c r="R6591" s="177">
        <v>0</v>
      </c>
      <c r="S6591" s="177">
        <v>0</v>
      </c>
      <c r="T6591" s="177">
        <v>0</v>
      </c>
      <c r="U6591" s="177">
        <v>0</v>
      </c>
      <c r="V6591" s="177">
        <v>0</v>
      </c>
      <c r="W6591" s="177">
        <v>0</v>
      </c>
      <c r="X6591" s="177">
        <v>0</v>
      </c>
      <c r="Y6591" s="177">
        <v>0</v>
      </c>
      <c r="Z6591" s="177">
        <v>0</v>
      </c>
      <c r="AA6591" s="177">
        <v>0</v>
      </c>
      <c r="AB6591" s="177">
        <v>0</v>
      </c>
      <c r="AC6591" s="177">
        <v>0</v>
      </c>
      <c r="AD6591" s="177">
        <v>0</v>
      </c>
      <c r="AE6591" s="177">
        <v>0</v>
      </c>
      <c r="AF6591" s="177">
        <v>12.976379472648778</v>
      </c>
      <c r="AG6591" s="177">
        <v>0</v>
      </c>
      <c r="AH6591" s="177">
        <v>0</v>
      </c>
      <c r="AI6591" s="177">
        <v>0</v>
      </c>
      <c r="AJ6591" s="177">
        <v>0</v>
      </c>
    </row>
    <row r="6592" spans="1:36" hidden="1" outlineLevel="1" x14ac:dyDescent="0.25">
      <c r="A6592" s="190">
        <f t="shared" si="1779"/>
        <v>2038</v>
      </c>
      <c r="B6592" s="55">
        <f t="shared" si="1780"/>
        <v>11</v>
      </c>
      <c r="C6592" s="55">
        <f t="shared" si="1781"/>
        <v>1</v>
      </c>
      <c r="D6592" s="55">
        <f t="shared" si="1776"/>
        <v>275</v>
      </c>
      <c r="F6592" s="63">
        <f t="shared" ref="F6592" si="1791">F6591+1/24</f>
        <v>50710.041666666664</v>
      </c>
      <c r="G6592" s="64">
        <f t="shared" si="1778"/>
        <v>12.767083029541535</v>
      </c>
      <c r="H6592" s="64">
        <f t="shared" si="1789"/>
        <v>0</v>
      </c>
      <c r="I6592" s="64">
        <f t="shared" si="1789"/>
        <v>0</v>
      </c>
      <c r="J6592" s="64">
        <f t="shared" si="1789"/>
        <v>0</v>
      </c>
      <c r="K6592" s="64">
        <f t="shared" si="1789"/>
        <v>0</v>
      </c>
      <c r="L6592" s="64">
        <f t="shared" si="1789"/>
        <v>0</v>
      </c>
      <c r="M6592" s="64">
        <f t="shared" si="1789"/>
        <v>12.767083029541535</v>
      </c>
      <c r="N6592" s="64">
        <f t="shared" si="1789"/>
        <v>0</v>
      </c>
      <c r="O6592" s="121"/>
      <c r="P6592" s="177">
        <v>0</v>
      </c>
      <c r="Q6592" s="177">
        <v>0</v>
      </c>
      <c r="R6592" s="177">
        <v>0</v>
      </c>
      <c r="S6592" s="177">
        <v>0</v>
      </c>
      <c r="T6592" s="177">
        <v>0</v>
      </c>
      <c r="U6592" s="177">
        <v>0</v>
      </c>
      <c r="V6592" s="177">
        <v>0</v>
      </c>
      <c r="W6592" s="177">
        <v>0</v>
      </c>
      <c r="X6592" s="177">
        <v>0</v>
      </c>
      <c r="Y6592" s="177">
        <v>0</v>
      </c>
      <c r="Z6592" s="177">
        <v>0</v>
      </c>
      <c r="AA6592" s="177">
        <v>0</v>
      </c>
      <c r="AB6592" s="177">
        <v>0</v>
      </c>
      <c r="AC6592" s="177">
        <v>0</v>
      </c>
      <c r="AD6592" s="177">
        <v>0</v>
      </c>
      <c r="AE6592" s="177">
        <v>0</v>
      </c>
      <c r="AF6592" s="177">
        <v>12.767083029541535</v>
      </c>
      <c r="AG6592" s="177">
        <v>0</v>
      </c>
      <c r="AH6592" s="177">
        <v>0</v>
      </c>
      <c r="AI6592" s="177">
        <v>0</v>
      </c>
      <c r="AJ6592" s="177">
        <v>0</v>
      </c>
    </row>
    <row r="6593" spans="1:36" hidden="1" outlineLevel="1" x14ac:dyDescent="0.25">
      <c r="A6593" s="190">
        <f t="shared" si="1779"/>
        <v>2038</v>
      </c>
      <c r="B6593" s="55">
        <f t="shared" si="1780"/>
        <v>11</v>
      </c>
      <c r="C6593" s="55">
        <f t="shared" si="1781"/>
        <v>2</v>
      </c>
      <c r="D6593" s="55">
        <f t="shared" si="1776"/>
        <v>275</v>
      </c>
      <c r="F6593" s="63">
        <f t="shared" si="1787"/>
        <v>50710.083333333328</v>
      </c>
      <c r="G6593" s="64">
        <f t="shared" si="1778"/>
        <v>12.871731251095156</v>
      </c>
      <c r="H6593" s="64">
        <f t="shared" si="1789"/>
        <v>0</v>
      </c>
      <c r="I6593" s="64">
        <f t="shared" si="1789"/>
        <v>0</v>
      </c>
      <c r="J6593" s="64">
        <f t="shared" si="1789"/>
        <v>0</v>
      </c>
      <c r="K6593" s="64">
        <f t="shared" si="1789"/>
        <v>0</v>
      </c>
      <c r="L6593" s="64">
        <f t="shared" si="1789"/>
        <v>0</v>
      </c>
      <c r="M6593" s="64">
        <f t="shared" si="1789"/>
        <v>12.871731251095156</v>
      </c>
      <c r="N6593" s="64">
        <f t="shared" si="1789"/>
        <v>0</v>
      </c>
      <c r="O6593" s="121"/>
      <c r="P6593" s="177">
        <v>0</v>
      </c>
      <c r="Q6593" s="177">
        <v>0</v>
      </c>
      <c r="R6593" s="177">
        <v>0</v>
      </c>
      <c r="S6593" s="177">
        <v>0</v>
      </c>
      <c r="T6593" s="177">
        <v>0</v>
      </c>
      <c r="U6593" s="177">
        <v>0</v>
      </c>
      <c r="V6593" s="177">
        <v>0</v>
      </c>
      <c r="W6593" s="177">
        <v>0</v>
      </c>
      <c r="X6593" s="177">
        <v>0</v>
      </c>
      <c r="Y6593" s="177">
        <v>0</v>
      </c>
      <c r="Z6593" s="177">
        <v>0</v>
      </c>
      <c r="AA6593" s="177">
        <v>0</v>
      </c>
      <c r="AB6593" s="177">
        <v>0</v>
      </c>
      <c r="AC6593" s="177">
        <v>0</v>
      </c>
      <c r="AD6593" s="177">
        <v>0</v>
      </c>
      <c r="AE6593" s="177">
        <v>0</v>
      </c>
      <c r="AF6593" s="177">
        <v>12.871731251095156</v>
      </c>
      <c r="AG6593" s="177">
        <v>0</v>
      </c>
      <c r="AH6593" s="177">
        <v>0</v>
      </c>
      <c r="AI6593" s="177">
        <v>0</v>
      </c>
      <c r="AJ6593" s="177">
        <v>0</v>
      </c>
    </row>
    <row r="6594" spans="1:36" hidden="1" outlineLevel="1" x14ac:dyDescent="0.25">
      <c r="A6594" s="190">
        <f t="shared" si="1779"/>
        <v>2038</v>
      </c>
      <c r="B6594" s="55">
        <f t="shared" si="1780"/>
        <v>11</v>
      </c>
      <c r="C6594" s="55">
        <f t="shared" si="1781"/>
        <v>3</v>
      </c>
      <c r="D6594" s="55">
        <f t="shared" si="1776"/>
        <v>275</v>
      </c>
      <c r="F6594" s="63">
        <f t="shared" si="1787"/>
        <v>50710.124999999993</v>
      </c>
      <c r="G6594" s="64">
        <f t="shared" si="1778"/>
        <v>12.976379472648778</v>
      </c>
      <c r="H6594" s="64">
        <f t="shared" si="1789"/>
        <v>0</v>
      </c>
      <c r="I6594" s="64">
        <f t="shared" si="1789"/>
        <v>0</v>
      </c>
      <c r="J6594" s="64">
        <f t="shared" si="1789"/>
        <v>0</v>
      </c>
      <c r="K6594" s="64">
        <f t="shared" si="1789"/>
        <v>0</v>
      </c>
      <c r="L6594" s="64">
        <f t="shared" si="1789"/>
        <v>0</v>
      </c>
      <c r="M6594" s="64">
        <f t="shared" si="1789"/>
        <v>12.976379472648778</v>
      </c>
      <c r="N6594" s="64">
        <f t="shared" si="1789"/>
        <v>0</v>
      </c>
      <c r="O6594" s="121"/>
      <c r="P6594" s="177">
        <v>0</v>
      </c>
      <c r="Q6594" s="177">
        <v>0</v>
      </c>
      <c r="R6594" s="177">
        <v>0</v>
      </c>
      <c r="S6594" s="177">
        <v>0</v>
      </c>
      <c r="T6594" s="177">
        <v>0</v>
      </c>
      <c r="U6594" s="177">
        <v>0</v>
      </c>
      <c r="V6594" s="177">
        <v>0</v>
      </c>
      <c r="W6594" s="177">
        <v>0</v>
      </c>
      <c r="X6594" s="177">
        <v>0</v>
      </c>
      <c r="Y6594" s="177">
        <v>0</v>
      </c>
      <c r="Z6594" s="177">
        <v>0</v>
      </c>
      <c r="AA6594" s="177">
        <v>0</v>
      </c>
      <c r="AB6594" s="177">
        <v>0</v>
      </c>
      <c r="AC6594" s="177">
        <v>0</v>
      </c>
      <c r="AD6594" s="177">
        <v>0</v>
      </c>
      <c r="AE6594" s="177">
        <v>0</v>
      </c>
      <c r="AF6594" s="177">
        <v>12.976379472648778</v>
      </c>
      <c r="AG6594" s="177">
        <v>0</v>
      </c>
      <c r="AH6594" s="177">
        <v>0</v>
      </c>
      <c r="AI6594" s="177">
        <v>0</v>
      </c>
      <c r="AJ6594" s="177">
        <v>0</v>
      </c>
    </row>
    <row r="6595" spans="1:36" hidden="1" outlineLevel="1" x14ac:dyDescent="0.25">
      <c r="A6595" s="190">
        <f t="shared" si="1779"/>
        <v>2038</v>
      </c>
      <c r="B6595" s="55">
        <f t="shared" si="1780"/>
        <v>11</v>
      </c>
      <c r="C6595" s="55">
        <f t="shared" si="1781"/>
        <v>4</v>
      </c>
      <c r="D6595" s="55">
        <f t="shared" si="1776"/>
        <v>275</v>
      </c>
      <c r="F6595" s="63">
        <f t="shared" si="1787"/>
        <v>50710.166666666657</v>
      </c>
      <c r="G6595" s="64">
        <f t="shared" si="1778"/>
        <v>12.871731251095156</v>
      </c>
      <c r="H6595" s="64">
        <f t="shared" ref="H6595:N6604" si="1792">SUMIF($P$6:$AK$6,H$6,$P6595:$AK6595)</f>
        <v>0</v>
      </c>
      <c r="I6595" s="64">
        <f t="shared" si="1792"/>
        <v>0</v>
      </c>
      <c r="J6595" s="64">
        <f t="shared" si="1792"/>
        <v>0</v>
      </c>
      <c r="K6595" s="64">
        <f t="shared" si="1792"/>
        <v>0</v>
      </c>
      <c r="L6595" s="64">
        <f t="shared" si="1792"/>
        <v>0</v>
      </c>
      <c r="M6595" s="64">
        <f t="shared" si="1792"/>
        <v>12.871731251095156</v>
      </c>
      <c r="N6595" s="64">
        <f t="shared" si="1792"/>
        <v>0</v>
      </c>
      <c r="O6595" s="121"/>
      <c r="P6595" s="177">
        <v>0</v>
      </c>
      <c r="Q6595" s="177">
        <v>0</v>
      </c>
      <c r="R6595" s="177">
        <v>0</v>
      </c>
      <c r="S6595" s="177">
        <v>0</v>
      </c>
      <c r="T6595" s="177">
        <v>0</v>
      </c>
      <c r="U6595" s="177">
        <v>0</v>
      </c>
      <c r="V6595" s="177">
        <v>0</v>
      </c>
      <c r="W6595" s="177">
        <v>0</v>
      </c>
      <c r="X6595" s="177">
        <v>0</v>
      </c>
      <c r="Y6595" s="177">
        <v>0</v>
      </c>
      <c r="Z6595" s="177">
        <v>0</v>
      </c>
      <c r="AA6595" s="177">
        <v>0</v>
      </c>
      <c r="AB6595" s="177">
        <v>0</v>
      </c>
      <c r="AC6595" s="177">
        <v>0</v>
      </c>
      <c r="AD6595" s="177">
        <v>0</v>
      </c>
      <c r="AE6595" s="177">
        <v>0</v>
      </c>
      <c r="AF6595" s="177">
        <v>12.871731251095156</v>
      </c>
      <c r="AG6595" s="177">
        <v>0</v>
      </c>
      <c r="AH6595" s="177">
        <v>0</v>
      </c>
      <c r="AI6595" s="177">
        <v>0</v>
      </c>
      <c r="AJ6595" s="177">
        <v>0</v>
      </c>
    </row>
    <row r="6596" spans="1:36" hidden="1" outlineLevel="1" x14ac:dyDescent="0.25">
      <c r="A6596" s="190">
        <f t="shared" si="1779"/>
        <v>2038</v>
      </c>
      <c r="B6596" s="55">
        <f t="shared" si="1780"/>
        <v>11</v>
      </c>
      <c r="C6596" s="55">
        <f t="shared" si="1781"/>
        <v>5</v>
      </c>
      <c r="D6596" s="55">
        <f t="shared" si="1776"/>
        <v>275</v>
      </c>
      <c r="F6596" s="63">
        <f t="shared" si="1787"/>
        <v>50710.208333333321</v>
      </c>
      <c r="G6596" s="64">
        <f t="shared" si="1778"/>
        <v>12.662434807987918</v>
      </c>
      <c r="H6596" s="64">
        <f t="shared" si="1792"/>
        <v>0</v>
      </c>
      <c r="I6596" s="64">
        <f t="shared" si="1792"/>
        <v>0</v>
      </c>
      <c r="J6596" s="64">
        <f t="shared" si="1792"/>
        <v>0</v>
      </c>
      <c r="K6596" s="64">
        <f t="shared" si="1792"/>
        <v>0</v>
      </c>
      <c r="L6596" s="64">
        <f t="shared" si="1792"/>
        <v>0</v>
      </c>
      <c r="M6596" s="64">
        <f t="shared" si="1792"/>
        <v>12.662434807987918</v>
      </c>
      <c r="N6596" s="64">
        <f t="shared" si="1792"/>
        <v>0</v>
      </c>
      <c r="O6596" s="121"/>
      <c r="P6596" s="177">
        <v>0</v>
      </c>
      <c r="Q6596" s="177">
        <v>0</v>
      </c>
      <c r="R6596" s="177">
        <v>0</v>
      </c>
      <c r="S6596" s="177">
        <v>0</v>
      </c>
      <c r="T6596" s="177">
        <v>0</v>
      </c>
      <c r="U6596" s="177">
        <v>0</v>
      </c>
      <c r="V6596" s="177">
        <v>0</v>
      </c>
      <c r="W6596" s="177">
        <v>0</v>
      </c>
      <c r="X6596" s="177">
        <v>0</v>
      </c>
      <c r="Y6596" s="177">
        <v>0</v>
      </c>
      <c r="Z6596" s="177">
        <v>0</v>
      </c>
      <c r="AA6596" s="177">
        <v>0</v>
      </c>
      <c r="AB6596" s="177">
        <v>0</v>
      </c>
      <c r="AC6596" s="177">
        <v>0</v>
      </c>
      <c r="AD6596" s="177">
        <v>0</v>
      </c>
      <c r="AE6596" s="177">
        <v>0</v>
      </c>
      <c r="AF6596" s="177">
        <v>12.662434807987918</v>
      </c>
      <c r="AG6596" s="177">
        <v>0</v>
      </c>
      <c r="AH6596" s="177">
        <v>0</v>
      </c>
      <c r="AI6596" s="177">
        <v>0</v>
      </c>
      <c r="AJ6596" s="177">
        <v>0</v>
      </c>
    </row>
    <row r="6597" spans="1:36" hidden="1" outlineLevel="1" x14ac:dyDescent="0.25">
      <c r="A6597" s="190">
        <f t="shared" si="1779"/>
        <v>2038</v>
      </c>
      <c r="B6597" s="55">
        <f t="shared" si="1780"/>
        <v>11</v>
      </c>
      <c r="C6597" s="55">
        <f t="shared" si="1781"/>
        <v>6</v>
      </c>
      <c r="D6597" s="55">
        <f t="shared" si="1776"/>
        <v>275</v>
      </c>
      <c r="F6597" s="63">
        <f t="shared" si="1787"/>
        <v>50710.249999999985</v>
      </c>
      <c r="G6597" s="64">
        <f t="shared" si="1778"/>
        <v>12.453138364880679</v>
      </c>
      <c r="H6597" s="64">
        <f t="shared" si="1792"/>
        <v>0</v>
      </c>
      <c r="I6597" s="64">
        <f t="shared" si="1792"/>
        <v>0</v>
      </c>
      <c r="J6597" s="64">
        <f t="shared" si="1792"/>
        <v>0</v>
      </c>
      <c r="K6597" s="64">
        <f t="shared" si="1792"/>
        <v>0</v>
      </c>
      <c r="L6597" s="64">
        <f t="shared" si="1792"/>
        <v>0</v>
      </c>
      <c r="M6597" s="64">
        <f t="shared" si="1792"/>
        <v>12.453138364880679</v>
      </c>
      <c r="N6597" s="64">
        <f t="shared" si="1792"/>
        <v>0</v>
      </c>
      <c r="O6597" s="121"/>
      <c r="P6597" s="177">
        <v>0</v>
      </c>
      <c r="Q6597" s="177">
        <v>0</v>
      </c>
      <c r="R6597" s="177">
        <v>0</v>
      </c>
      <c r="S6597" s="177">
        <v>0</v>
      </c>
      <c r="T6597" s="177">
        <v>0</v>
      </c>
      <c r="U6597" s="177">
        <v>0</v>
      </c>
      <c r="V6597" s="177">
        <v>0</v>
      </c>
      <c r="W6597" s="177">
        <v>0</v>
      </c>
      <c r="X6597" s="177">
        <v>0</v>
      </c>
      <c r="Y6597" s="177">
        <v>0</v>
      </c>
      <c r="Z6597" s="177">
        <v>0</v>
      </c>
      <c r="AA6597" s="177">
        <v>0</v>
      </c>
      <c r="AB6597" s="177">
        <v>0</v>
      </c>
      <c r="AC6597" s="177">
        <v>0</v>
      </c>
      <c r="AD6597" s="177">
        <v>0</v>
      </c>
      <c r="AE6597" s="177">
        <v>0</v>
      </c>
      <c r="AF6597" s="177">
        <v>12.453138364880679</v>
      </c>
      <c r="AG6597" s="177">
        <v>0</v>
      </c>
      <c r="AH6597" s="177">
        <v>0</v>
      </c>
      <c r="AI6597" s="177">
        <v>0</v>
      </c>
      <c r="AJ6597" s="177">
        <v>0</v>
      </c>
    </row>
    <row r="6598" spans="1:36" hidden="1" outlineLevel="1" x14ac:dyDescent="0.25">
      <c r="A6598" s="190">
        <f t="shared" si="1779"/>
        <v>2038</v>
      </c>
      <c r="B6598" s="55">
        <f t="shared" si="1780"/>
        <v>11</v>
      </c>
      <c r="C6598" s="55">
        <f t="shared" si="1781"/>
        <v>7</v>
      </c>
      <c r="D6598" s="55">
        <f t="shared" si="1776"/>
        <v>275</v>
      </c>
      <c r="F6598" s="63">
        <f t="shared" si="1787"/>
        <v>50710.29166666665</v>
      </c>
      <c r="G6598" s="64">
        <f t="shared" si="1778"/>
        <v>12.034545478666203</v>
      </c>
      <c r="H6598" s="64">
        <f t="shared" si="1792"/>
        <v>0</v>
      </c>
      <c r="I6598" s="64">
        <f t="shared" si="1792"/>
        <v>0</v>
      </c>
      <c r="J6598" s="64">
        <f t="shared" si="1792"/>
        <v>0</v>
      </c>
      <c r="K6598" s="64">
        <f t="shared" si="1792"/>
        <v>0</v>
      </c>
      <c r="L6598" s="64">
        <f t="shared" si="1792"/>
        <v>0</v>
      </c>
      <c r="M6598" s="64">
        <f t="shared" si="1792"/>
        <v>12.034545478666203</v>
      </c>
      <c r="N6598" s="64">
        <f t="shared" si="1792"/>
        <v>0</v>
      </c>
      <c r="O6598" s="121"/>
      <c r="P6598" s="177">
        <v>0</v>
      </c>
      <c r="Q6598" s="177">
        <v>0</v>
      </c>
      <c r="R6598" s="177">
        <v>0</v>
      </c>
      <c r="S6598" s="177">
        <v>0</v>
      </c>
      <c r="T6598" s="177">
        <v>0</v>
      </c>
      <c r="U6598" s="177">
        <v>0</v>
      </c>
      <c r="V6598" s="177">
        <v>0</v>
      </c>
      <c r="W6598" s="177">
        <v>0</v>
      </c>
      <c r="X6598" s="177">
        <v>0</v>
      </c>
      <c r="Y6598" s="177">
        <v>0</v>
      </c>
      <c r="Z6598" s="177">
        <v>0</v>
      </c>
      <c r="AA6598" s="177">
        <v>0</v>
      </c>
      <c r="AB6598" s="177">
        <v>0</v>
      </c>
      <c r="AC6598" s="177">
        <v>0</v>
      </c>
      <c r="AD6598" s="177">
        <v>0</v>
      </c>
      <c r="AE6598" s="177">
        <v>0</v>
      </c>
      <c r="AF6598" s="177">
        <v>12.034545478666203</v>
      </c>
      <c r="AG6598" s="177">
        <v>0</v>
      </c>
      <c r="AH6598" s="177">
        <v>0</v>
      </c>
      <c r="AI6598" s="177">
        <v>0</v>
      </c>
      <c r="AJ6598" s="177">
        <v>0</v>
      </c>
    </row>
    <row r="6599" spans="1:36" hidden="1" outlineLevel="1" x14ac:dyDescent="0.25">
      <c r="A6599" s="190">
        <f t="shared" si="1779"/>
        <v>2038</v>
      </c>
      <c r="B6599" s="55">
        <f t="shared" si="1780"/>
        <v>11</v>
      </c>
      <c r="C6599" s="55">
        <f t="shared" si="1781"/>
        <v>8</v>
      </c>
      <c r="D6599" s="55">
        <f t="shared" si="1776"/>
        <v>275</v>
      </c>
      <c r="F6599" s="63">
        <f t="shared" si="1787"/>
        <v>50710.333333333314</v>
      </c>
      <c r="G6599" s="64">
        <f t="shared" si="1778"/>
        <v>10.464822155361915</v>
      </c>
      <c r="H6599" s="64">
        <f t="shared" si="1792"/>
        <v>0</v>
      </c>
      <c r="I6599" s="64">
        <f t="shared" si="1792"/>
        <v>0</v>
      </c>
      <c r="J6599" s="64">
        <f t="shared" si="1792"/>
        <v>0</v>
      </c>
      <c r="K6599" s="64">
        <f t="shared" si="1792"/>
        <v>0</v>
      </c>
      <c r="L6599" s="64">
        <f t="shared" si="1792"/>
        <v>0</v>
      </c>
      <c r="M6599" s="64">
        <f t="shared" si="1792"/>
        <v>10.464822155361915</v>
      </c>
      <c r="N6599" s="64">
        <f t="shared" si="1792"/>
        <v>0</v>
      </c>
      <c r="O6599" s="121"/>
      <c r="P6599" s="177">
        <v>0</v>
      </c>
      <c r="Q6599" s="177">
        <v>0</v>
      </c>
      <c r="R6599" s="177">
        <v>0</v>
      </c>
      <c r="S6599" s="177">
        <v>0</v>
      </c>
      <c r="T6599" s="177">
        <v>0</v>
      </c>
      <c r="U6599" s="177">
        <v>0</v>
      </c>
      <c r="V6599" s="177">
        <v>0</v>
      </c>
      <c r="W6599" s="177">
        <v>0</v>
      </c>
      <c r="X6599" s="177">
        <v>0</v>
      </c>
      <c r="Y6599" s="177">
        <v>0</v>
      </c>
      <c r="Z6599" s="177">
        <v>0</v>
      </c>
      <c r="AA6599" s="177">
        <v>0</v>
      </c>
      <c r="AB6599" s="177">
        <v>0</v>
      </c>
      <c r="AC6599" s="177">
        <v>0</v>
      </c>
      <c r="AD6599" s="177">
        <v>0</v>
      </c>
      <c r="AE6599" s="177">
        <v>0</v>
      </c>
      <c r="AF6599" s="177">
        <v>10.464822155361915</v>
      </c>
      <c r="AG6599" s="177">
        <v>0</v>
      </c>
      <c r="AH6599" s="177">
        <v>0</v>
      </c>
      <c r="AI6599" s="177">
        <v>0</v>
      </c>
      <c r="AJ6599" s="177">
        <v>0</v>
      </c>
    </row>
    <row r="6600" spans="1:36" hidden="1" outlineLevel="1" x14ac:dyDescent="0.25">
      <c r="A6600" s="190">
        <f t="shared" si="1779"/>
        <v>2038</v>
      </c>
      <c r="B6600" s="55">
        <f t="shared" si="1780"/>
        <v>11</v>
      </c>
      <c r="C6600" s="55">
        <f t="shared" si="1781"/>
        <v>9</v>
      </c>
      <c r="D6600" s="55">
        <f t="shared" si="1776"/>
        <v>275</v>
      </c>
      <c r="F6600" s="63">
        <f t="shared" si="1787"/>
        <v>50710.374999999978</v>
      </c>
      <c r="G6600" s="64">
        <f t="shared" si="1778"/>
        <v>9.2090434967184862</v>
      </c>
      <c r="H6600" s="64">
        <f t="shared" si="1792"/>
        <v>0</v>
      </c>
      <c r="I6600" s="64">
        <f t="shared" si="1792"/>
        <v>0</v>
      </c>
      <c r="J6600" s="64">
        <f t="shared" si="1792"/>
        <v>0</v>
      </c>
      <c r="K6600" s="64">
        <f t="shared" si="1792"/>
        <v>0</v>
      </c>
      <c r="L6600" s="64">
        <f t="shared" si="1792"/>
        <v>0</v>
      </c>
      <c r="M6600" s="64">
        <f t="shared" si="1792"/>
        <v>9.2090434967184862</v>
      </c>
      <c r="N6600" s="64">
        <f t="shared" si="1792"/>
        <v>0</v>
      </c>
      <c r="O6600" s="121"/>
      <c r="P6600" s="177">
        <v>0</v>
      </c>
      <c r="Q6600" s="177">
        <v>0</v>
      </c>
      <c r="R6600" s="177">
        <v>0</v>
      </c>
      <c r="S6600" s="177">
        <v>0</v>
      </c>
      <c r="T6600" s="177">
        <v>0</v>
      </c>
      <c r="U6600" s="177">
        <v>0</v>
      </c>
      <c r="V6600" s="177">
        <v>0</v>
      </c>
      <c r="W6600" s="177">
        <v>0</v>
      </c>
      <c r="X6600" s="177">
        <v>0</v>
      </c>
      <c r="Y6600" s="177">
        <v>0</v>
      </c>
      <c r="Z6600" s="177">
        <v>0</v>
      </c>
      <c r="AA6600" s="177">
        <v>0</v>
      </c>
      <c r="AB6600" s="177">
        <v>0</v>
      </c>
      <c r="AC6600" s="177">
        <v>0</v>
      </c>
      <c r="AD6600" s="177">
        <v>0</v>
      </c>
      <c r="AE6600" s="177">
        <v>0</v>
      </c>
      <c r="AF6600" s="177">
        <v>9.2090434967184862</v>
      </c>
      <c r="AG6600" s="177">
        <v>0</v>
      </c>
      <c r="AH6600" s="177">
        <v>0</v>
      </c>
      <c r="AI6600" s="177">
        <v>0</v>
      </c>
      <c r="AJ6600" s="177">
        <v>0</v>
      </c>
    </row>
    <row r="6601" spans="1:36" hidden="1" outlineLevel="1" x14ac:dyDescent="0.25">
      <c r="A6601" s="190">
        <f t="shared" si="1779"/>
        <v>2038</v>
      </c>
      <c r="B6601" s="55">
        <f t="shared" si="1780"/>
        <v>11</v>
      </c>
      <c r="C6601" s="55">
        <f t="shared" si="1781"/>
        <v>10</v>
      </c>
      <c r="D6601" s="55">
        <f t="shared" si="1776"/>
        <v>275</v>
      </c>
      <c r="F6601" s="63">
        <f t="shared" si="1787"/>
        <v>50710.416666666642</v>
      </c>
      <c r="G6601" s="64">
        <f t="shared" si="1778"/>
        <v>9.2090434967184862</v>
      </c>
      <c r="H6601" s="64">
        <f t="shared" si="1792"/>
        <v>0</v>
      </c>
      <c r="I6601" s="64">
        <f t="shared" si="1792"/>
        <v>0</v>
      </c>
      <c r="J6601" s="64">
        <f t="shared" si="1792"/>
        <v>0</v>
      </c>
      <c r="K6601" s="64">
        <f t="shared" si="1792"/>
        <v>0</v>
      </c>
      <c r="L6601" s="64">
        <f t="shared" si="1792"/>
        <v>0</v>
      </c>
      <c r="M6601" s="64">
        <f t="shared" si="1792"/>
        <v>9.2090434967184862</v>
      </c>
      <c r="N6601" s="64">
        <f t="shared" si="1792"/>
        <v>0</v>
      </c>
      <c r="O6601" s="121"/>
      <c r="P6601" s="177">
        <v>0</v>
      </c>
      <c r="Q6601" s="177">
        <v>0</v>
      </c>
      <c r="R6601" s="177">
        <v>0</v>
      </c>
      <c r="S6601" s="177">
        <v>0</v>
      </c>
      <c r="T6601" s="177">
        <v>0</v>
      </c>
      <c r="U6601" s="177">
        <v>0</v>
      </c>
      <c r="V6601" s="177">
        <v>0</v>
      </c>
      <c r="W6601" s="177">
        <v>0</v>
      </c>
      <c r="X6601" s="177">
        <v>0</v>
      </c>
      <c r="Y6601" s="177">
        <v>0</v>
      </c>
      <c r="Z6601" s="177">
        <v>0</v>
      </c>
      <c r="AA6601" s="177">
        <v>0</v>
      </c>
      <c r="AB6601" s="177">
        <v>0</v>
      </c>
      <c r="AC6601" s="177">
        <v>0</v>
      </c>
      <c r="AD6601" s="177">
        <v>0</v>
      </c>
      <c r="AE6601" s="177">
        <v>0</v>
      </c>
      <c r="AF6601" s="177">
        <v>9.2090434967184862</v>
      </c>
      <c r="AG6601" s="177">
        <v>0</v>
      </c>
      <c r="AH6601" s="177">
        <v>0</v>
      </c>
      <c r="AI6601" s="177">
        <v>0</v>
      </c>
      <c r="AJ6601" s="177">
        <v>0</v>
      </c>
    </row>
    <row r="6602" spans="1:36" hidden="1" outlineLevel="1" x14ac:dyDescent="0.25">
      <c r="A6602" s="190">
        <f t="shared" si="1779"/>
        <v>2038</v>
      </c>
      <c r="B6602" s="55">
        <f t="shared" si="1780"/>
        <v>11</v>
      </c>
      <c r="C6602" s="55">
        <f t="shared" si="1781"/>
        <v>11</v>
      </c>
      <c r="D6602" s="55">
        <f t="shared" si="1776"/>
        <v>275</v>
      </c>
      <c r="F6602" s="63">
        <f t="shared" si="1787"/>
        <v>50710.458333333307</v>
      </c>
      <c r="G6602" s="64">
        <f t="shared" si="1778"/>
        <v>9.1043952751648654</v>
      </c>
      <c r="H6602" s="64">
        <f t="shared" si="1792"/>
        <v>0</v>
      </c>
      <c r="I6602" s="64">
        <f t="shared" si="1792"/>
        <v>0</v>
      </c>
      <c r="J6602" s="64">
        <f t="shared" si="1792"/>
        <v>0</v>
      </c>
      <c r="K6602" s="64">
        <f t="shared" si="1792"/>
        <v>0</v>
      </c>
      <c r="L6602" s="64">
        <f t="shared" si="1792"/>
        <v>0</v>
      </c>
      <c r="M6602" s="64">
        <f t="shared" si="1792"/>
        <v>9.1043952751648654</v>
      </c>
      <c r="N6602" s="64">
        <f t="shared" si="1792"/>
        <v>0</v>
      </c>
      <c r="O6602" s="121"/>
      <c r="P6602" s="177">
        <v>0</v>
      </c>
      <c r="Q6602" s="177">
        <v>0</v>
      </c>
      <c r="R6602" s="177">
        <v>0</v>
      </c>
      <c r="S6602" s="177">
        <v>0</v>
      </c>
      <c r="T6602" s="177">
        <v>0</v>
      </c>
      <c r="U6602" s="177">
        <v>0</v>
      </c>
      <c r="V6602" s="177">
        <v>0</v>
      </c>
      <c r="W6602" s="177">
        <v>0</v>
      </c>
      <c r="X6602" s="177">
        <v>0</v>
      </c>
      <c r="Y6602" s="177">
        <v>0</v>
      </c>
      <c r="Z6602" s="177">
        <v>0</v>
      </c>
      <c r="AA6602" s="177">
        <v>0</v>
      </c>
      <c r="AB6602" s="177">
        <v>0</v>
      </c>
      <c r="AC6602" s="177">
        <v>0</v>
      </c>
      <c r="AD6602" s="177">
        <v>0</v>
      </c>
      <c r="AE6602" s="177">
        <v>0</v>
      </c>
      <c r="AF6602" s="177">
        <v>9.1043952751648654</v>
      </c>
      <c r="AG6602" s="177">
        <v>0</v>
      </c>
      <c r="AH6602" s="177">
        <v>0</v>
      </c>
      <c r="AI6602" s="177">
        <v>0</v>
      </c>
      <c r="AJ6602" s="177">
        <v>0</v>
      </c>
    </row>
    <row r="6603" spans="1:36" hidden="1" outlineLevel="1" x14ac:dyDescent="0.25">
      <c r="A6603" s="190">
        <f t="shared" si="1779"/>
        <v>2038</v>
      </c>
      <c r="B6603" s="55">
        <f t="shared" si="1780"/>
        <v>11</v>
      </c>
      <c r="C6603" s="55">
        <f t="shared" si="1781"/>
        <v>12</v>
      </c>
      <c r="D6603" s="55">
        <f t="shared" si="1776"/>
        <v>275</v>
      </c>
      <c r="F6603" s="63">
        <f t="shared" si="1787"/>
        <v>50710.499999999971</v>
      </c>
      <c r="G6603" s="64">
        <f t="shared" si="1778"/>
        <v>8.7904506105040099</v>
      </c>
      <c r="H6603" s="64">
        <f t="shared" si="1792"/>
        <v>0</v>
      </c>
      <c r="I6603" s="64">
        <f t="shared" si="1792"/>
        <v>0</v>
      </c>
      <c r="J6603" s="64">
        <f t="shared" si="1792"/>
        <v>0</v>
      </c>
      <c r="K6603" s="64">
        <f t="shared" si="1792"/>
        <v>0</v>
      </c>
      <c r="L6603" s="64">
        <f t="shared" si="1792"/>
        <v>0</v>
      </c>
      <c r="M6603" s="64">
        <f t="shared" si="1792"/>
        <v>8.7904506105040099</v>
      </c>
      <c r="N6603" s="64">
        <f t="shared" si="1792"/>
        <v>0</v>
      </c>
      <c r="O6603" s="121"/>
      <c r="P6603" s="177">
        <v>0</v>
      </c>
      <c r="Q6603" s="177">
        <v>0</v>
      </c>
      <c r="R6603" s="177">
        <v>0</v>
      </c>
      <c r="S6603" s="177">
        <v>0</v>
      </c>
      <c r="T6603" s="177">
        <v>0</v>
      </c>
      <c r="U6603" s="177">
        <v>0</v>
      </c>
      <c r="V6603" s="177">
        <v>0</v>
      </c>
      <c r="W6603" s="177">
        <v>0</v>
      </c>
      <c r="X6603" s="177">
        <v>0</v>
      </c>
      <c r="Y6603" s="177">
        <v>0</v>
      </c>
      <c r="Z6603" s="177">
        <v>0</v>
      </c>
      <c r="AA6603" s="177">
        <v>0</v>
      </c>
      <c r="AB6603" s="177">
        <v>0</v>
      </c>
      <c r="AC6603" s="177">
        <v>0</v>
      </c>
      <c r="AD6603" s="177">
        <v>0</v>
      </c>
      <c r="AE6603" s="177">
        <v>0</v>
      </c>
      <c r="AF6603" s="177">
        <v>8.7904506105040099</v>
      </c>
      <c r="AG6603" s="177">
        <v>0</v>
      </c>
      <c r="AH6603" s="177">
        <v>0</v>
      </c>
      <c r="AI6603" s="177">
        <v>0</v>
      </c>
      <c r="AJ6603" s="177">
        <v>0</v>
      </c>
    </row>
    <row r="6604" spans="1:36" hidden="1" outlineLevel="1" x14ac:dyDescent="0.25">
      <c r="A6604" s="190">
        <f t="shared" si="1779"/>
        <v>2038</v>
      </c>
      <c r="B6604" s="55">
        <f t="shared" si="1780"/>
        <v>11</v>
      </c>
      <c r="C6604" s="55">
        <f t="shared" si="1781"/>
        <v>13</v>
      </c>
      <c r="D6604" s="55">
        <f t="shared" si="1776"/>
        <v>275</v>
      </c>
      <c r="F6604" s="63">
        <f t="shared" si="1787"/>
        <v>50710.541666666635</v>
      </c>
      <c r="G6604" s="64">
        <f t="shared" si="1778"/>
        <v>8.3718577242895336</v>
      </c>
      <c r="H6604" s="64">
        <f t="shared" si="1792"/>
        <v>0</v>
      </c>
      <c r="I6604" s="64">
        <f t="shared" si="1792"/>
        <v>0</v>
      </c>
      <c r="J6604" s="64">
        <f t="shared" si="1792"/>
        <v>0</v>
      </c>
      <c r="K6604" s="64">
        <f t="shared" si="1792"/>
        <v>0</v>
      </c>
      <c r="L6604" s="64">
        <f t="shared" si="1792"/>
        <v>0</v>
      </c>
      <c r="M6604" s="64">
        <f t="shared" si="1792"/>
        <v>8.3718577242895336</v>
      </c>
      <c r="N6604" s="64">
        <f t="shared" si="1792"/>
        <v>0</v>
      </c>
      <c r="O6604" s="121"/>
      <c r="P6604" s="177">
        <v>0</v>
      </c>
      <c r="Q6604" s="177">
        <v>0</v>
      </c>
      <c r="R6604" s="177">
        <v>0</v>
      </c>
      <c r="S6604" s="177">
        <v>0</v>
      </c>
      <c r="T6604" s="177">
        <v>0</v>
      </c>
      <c r="U6604" s="177">
        <v>0</v>
      </c>
      <c r="V6604" s="177">
        <v>0</v>
      </c>
      <c r="W6604" s="177">
        <v>0</v>
      </c>
      <c r="X6604" s="177">
        <v>0</v>
      </c>
      <c r="Y6604" s="177">
        <v>0</v>
      </c>
      <c r="Z6604" s="177">
        <v>0</v>
      </c>
      <c r="AA6604" s="177">
        <v>0</v>
      </c>
      <c r="AB6604" s="177">
        <v>0</v>
      </c>
      <c r="AC6604" s="177">
        <v>0</v>
      </c>
      <c r="AD6604" s="177">
        <v>0</v>
      </c>
      <c r="AE6604" s="177">
        <v>0</v>
      </c>
      <c r="AF6604" s="177">
        <v>8.3718577242895336</v>
      </c>
      <c r="AG6604" s="177">
        <v>0</v>
      </c>
      <c r="AH6604" s="177">
        <v>0</v>
      </c>
      <c r="AI6604" s="177">
        <v>0</v>
      </c>
      <c r="AJ6604" s="177">
        <v>0</v>
      </c>
    </row>
    <row r="6605" spans="1:36" hidden="1" outlineLevel="1" x14ac:dyDescent="0.25">
      <c r="A6605" s="190">
        <f t="shared" si="1779"/>
        <v>2038</v>
      </c>
      <c r="B6605" s="55">
        <f t="shared" si="1780"/>
        <v>11</v>
      </c>
      <c r="C6605" s="55">
        <f t="shared" si="1781"/>
        <v>14</v>
      </c>
      <c r="D6605" s="55">
        <f t="shared" si="1776"/>
        <v>275</v>
      </c>
      <c r="F6605" s="63">
        <f t="shared" si="1787"/>
        <v>50710.583333333299</v>
      </c>
      <c r="G6605" s="64">
        <f t="shared" si="1778"/>
        <v>8.3718577242895336</v>
      </c>
      <c r="H6605" s="64">
        <f t="shared" ref="H6605:N6614" si="1793">SUMIF($P$6:$AK$6,H$6,$P6605:$AK6605)</f>
        <v>0</v>
      </c>
      <c r="I6605" s="64">
        <f t="shared" si="1793"/>
        <v>0</v>
      </c>
      <c r="J6605" s="64">
        <f t="shared" si="1793"/>
        <v>0</v>
      </c>
      <c r="K6605" s="64">
        <f t="shared" si="1793"/>
        <v>0</v>
      </c>
      <c r="L6605" s="64">
        <f t="shared" si="1793"/>
        <v>0</v>
      </c>
      <c r="M6605" s="64">
        <f t="shared" si="1793"/>
        <v>8.3718577242895336</v>
      </c>
      <c r="N6605" s="64">
        <f t="shared" si="1793"/>
        <v>0</v>
      </c>
      <c r="O6605" s="121"/>
      <c r="P6605" s="177">
        <v>0</v>
      </c>
      <c r="Q6605" s="177">
        <v>0</v>
      </c>
      <c r="R6605" s="177">
        <v>0</v>
      </c>
      <c r="S6605" s="177">
        <v>0</v>
      </c>
      <c r="T6605" s="177">
        <v>0</v>
      </c>
      <c r="U6605" s="177">
        <v>0</v>
      </c>
      <c r="V6605" s="177">
        <v>0</v>
      </c>
      <c r="W6605" s="177">
        <v>0</v>
      </c>
      <c r="X6605" s="177">
        <v>0</v>
      </c>
      <c r="Y6605" s="177">
        <v>0</v>
      </c>
      <c r="Z6605" s="177">
        <v>0</v>
      </c>
      <c r="AA6605" s="177">
        <v>0</v>
      </c>
      <c r="AB6605" s="177">
        <v>0</v>
      </c>
      <c r="AC6605" s="177">
        <v>0</v>
      </c>
      <c r="AD6605" s="177">
        <v>0</v>
      </c>
      <c r="AE6605" s="177">
        <v>0</v>
      </c>
      <c r="AF6605" s="177">
        <v>8.3718577242895336</v>
      </c>
      <c r="AG6605" s="177">
        <v>0</v>
      </c>
      <c r="AH6605" s="177">
        <v>0</v>
      </c>
      <c r="AI6605" s="177">
        <v>0</v>
      </c>
      <c r="AJ6605" s="177">
        <v>0</v>
      </c>
    </row>
    <row r="6606" spans="1:36" hidden="1" outlineLevel="1" x14ac:dyDescent="0.25">
      <c r="A6606" s="190">
        <f t="shared" si="1779"/>
        <v>2038</v>
      </c>
      <c r="B6606" s="55">
        <f t="shared" si="1780"/>
        <v>11</v>
      </c>
      <c r="C6606" s="55">
        <f t="shared" si="1781"/>
        <v>15</v>
      </c>
      <c r="D6606" s="55">
        <f t="shared" si="1776"/>
        <v>275</v>
      </c>
      <c r="F6606" s="63">
        <f t="shared" si="1787"/>
        <v>50710.624999999964</v>
      </c>
      <c r="G6606" s="64">
        <f t="shared" si="1778"/>
        <v>8.2672095027359145</v>
      </c>
      <c r="H6606" s="64">
        <f t="shared" si="1793"/>
        <v>0</v>
      </c>
      <c r="I6606" s="64">
        <f t="shared" si="1793"/>
        <v>0</v>
      </c>
      <c r="J6606" s="64">
        <f t="shared" si="1793"/>
        <v>0</v>
      </c>
      <c r="K6606" s="64">
        <f t="shared" si="1793"/>
        <v>0</v>
      </c>
      <c r="L6606" s="64">
        <f t="shared" si="1793"/>
        <v>0</v>
      </c>
      <c r="M6606" s="64">
        <f t="shared" si="1793"/>
        <v>8.2672095027359145</v>
      </c>
      <c r="N6606" s="64">
        <f t="shared" si="1793"/>
        <v>0</v>
      </c>
      <c r="O6606" s="121"/>
      <c r="P6606" s="177">
        <v>0</v>
      </c>
      <c r="Q6606" s="177">
        <v>0</v>
      </c>
      <c r="R6606" s="177">
        <v>0</v>
      </c>
      <c r="S6606" s="177">
        <v>0</v>
      </c>
      <c r="T6606" s="177">
        <v>0</v>
      </c>
      <c r="U6606" s="177">
        <v>0</v>
      </c>
      <c r="V6606" s="177">
        <v>0</v>
      </c>
      <c r="W6606" s="177">
        <v>0</v>
      </c>
      <c r="X6606" s="177">
        <v>0</v>
      </c>
      <c r="Y6606" s="177">
        <v>0</v>
      </c>
      <c r="Z6606" s="177">
        <v>0</v>
      </c>
      <c r="AA6606" s="177">
        <v>0</v>
      </c>
      <c r="AB6606" s="177">
        <v>0</v>
      </c>
      <c r="AC6606" s="177">
        <v>0</v>
      </c>
      <c r="AD6606" s="177">
        <v>0</v>
      </c>
      <c r="AE6606" s="177">
        <v>0</v>
      </c>
      <c r="AF6606" s="177">
        <v>8.2672095027359145</v>
      </c>
      <c r="AG6606" s="177">
        <v>0</v>
      </c>
      <c r="AH6606" s="177">
        <v>0</v>
      </c>
      <c r="AI6606" s="177">
        <v>0</v>
      </c>
      <c r="AJ6606" s="177">
        <v>0</v>
      </c>
    </row>
    <row r="6607" spans="1:36" hidden="1" outlineLevel="1" x14ac:dyDescent="0.25">
      <c r="A6607" s="190">
        <f t="shared" si="1779"/>
        <v>2038</v>
      </c>
      <c r="B6607" s="55">
        <f t="shared" si="1780"/>
        <v>11</v>
      </c>
      <c r="C6607" s="55">
        <f t="shared" si="1781"/>
        <v>16</v>
      </c>
      <c r="D6607" s="55">
        <f t="shared" ref="D6607:D6670" si="1794">MATCH(DATE(YEAR(F6607),B6607,1),$F$7505:$F$7816,0)</f>
        <v>275</v>
      </c>
      <c r="F6607" s="63">
        <f t="shared" si="1787"/>
        <v>50710.666666666628</v>
      </c>
      <c r="G6607" s="64">
        <f t="shared" ref="G6607:G6670" si="1795">SUM(H6607:N6607)</f>
        <v>9.1043952751648654</v>
      </c>
      <c r="H6607" s="64">
        <f t="shared" si="1793"/>
        <v>0</v>
      </c>
      <c r="I6607" s="64">
        <f t="shared" si="1793"/>
        <v>0</v>
      </c>
      <c r="J6607" s="64">
        <f t="shared" si="1793"/>
        <v>0</v>
      </c>
      <c r="K6607" s="64">
        <f t="shared" si="1793"/>
        <v>0</v>
      </c>
      <c r="L6607" s="64">
        <f t="shared" si="1793"/>
        <v>0</v>
      </c>
      <c r="M6607" s="64">
        <f t="shared" si="1793"/>
        <v>9.1043952751648654</v>
      </c>
      <c r="N6607" s="64">
        <f t="shared" si="1793"/>
        <v>0</v>
      </c>
      <c r="O6607" s="121"/>
      <c r="P6607" s="177">
        <v>0</v>
      </c>
      <c r="Q6607" s="177">
        <v>0</v>
      </c>
      <c r="R6607" s="177">
        <v>0</v>
      </c>
      <c r="S6607" s="177">
        <v>0</v>
      </c>
      <c r="T6607" s="177">
        <v>0</v>
      </c>
      <c r="U6607" s="177">
        <v>0</v>
      </c>
      <c r="V6607" s="177">
        <v>0</v>
      </c>
      <c r="W6607" s="177">
        <v>0</v>
      </c>
      <c r="X6607" s="177">
        <v>0</v>
      </c>
      <c r="Y6607" s="177">
        <v>0</v>
      </c>
      <c r="Z6607" s="177">
        <v>0</v>
      </c>
      <c r="AA6607" s="177">
        <v>0</v>
      </c>
      <c r="AB6607" s="177">
        <v>0</v>
      </c>
      <c r="AC6607" s="177">
        <v>0</v>
      </c>
      <c r="AD6607" s="177">
        <v>0</v>
      </c>
      <c r="AE6607" s="177">
        <v>0</v>
      </c>
      <c r="AF6607" s="177">
        <v>9.1043952751648654</v>
      </c>
      <c r="AG6607" s="177">
        <v>0</v>
      </c>
      <c r="AH6607" s="177">
        <v>0</v>
      </c>
      <c r="AI6607" s="177">
        <v>0</v>
      </c>
      <c r="AJ6607" s="177">
        <v>0</v>
      </c>
    </row>
    <row r="6608" spans="1:36" hidden="1" outlineLevel="1" x14ac:dyDescent="0.25">
      <c r="A6608" s="190">
        <f t="shared" ref="A6608:A6671" si="1796">YEAR(F6608)</f>
        <v>2038</v>
      </c>
      <c r="B6608" s="55">
        <f t="shared" ref="B6608:B6671" si="1797">MONTH(F6608)</f>
        <v>11</v>
      </c>
      <c r="C6608" s="55">
        <f t="shared" ref="C6608:C6671" si="1798">HOUR(F6608)</f>
        <v>17</v>
      </c>
      <c r="D6608" s="55">
        <f t="shared" si="1794"/>
        <v>275</v>
      </c>
      <c r="F6608" s="63">
        <f t="shared" si="1787"/>
        <v>50710.708333333292</v>
      </c>
      <c r="G6608" s="64">
        <f t="shared" si="1795"/>
        <v>10.255525712254679</v>
      </c>
      <c r="H6608" s="64">
        <f t="shared" si="1793"/>
        <v>0</v>
      </c>
      <c r="I6608" s="64">
        <f t="shared" si="1793"/>
        <v>0</v>
      </c>
      <c r="J6608" s="64">
        <f t="shared" si="1793"/>
        <v>0</v>
      </c>
      <c r="K6608" s="64">
        <f t="shared" si="1793"/>
        <v>0</v>
      </c>
      <c r="L6608" s="64">
        <f t="shared" si="1793"/>
        <v>0</v>
      </c>
      <c r="M6608" s="64">
        <f t="shared" si="1793"/>
        <v>10.255525712254679</v>
      </c>
      <c r="N6608" s="64">
        <f t="shared" si="1793"/>
        <v>0</v>
      </c>
      <c r="O6608" s="121"/>
      <c r="P6608" s="177">
        <v>0</v>
      </c>
      <c r="Q6608" s="177">
        <v>0</v>
      </c>
      <c r="R6608" s="177">
        <v>0</v>
      </c>
      <c r="S6608" s="177">
        <v>0</v>
      </c>
      <c r="T6608" s="177">
        <v>0</v>
      </c>
      <c r="U6608" s="177">
        <v>0</v>
      </c>
      <c r="V6608" s="177">
        <v>0</v>
      </c>
      <c r="W6608" s="177">
        <v>0</v>
      </c>
      <c r="X6608" s="177">
        <v>0</v>
      </c>
      <c r="Y6608" s="177">
        <v>0</v>
      </c>
      <c r="Z6608" s="177">
        <v>0</v>
      </c>
      <c r="AA6608" s="177">
        <v>0</v>
      </c>
      <c r="AB6608" s="177">
        <v>0</v>
      </c>
      <c r="AC6608" s="177">
        <v>0</v>
      </c>
      <c r="AD6608" s="177">
        <v>0</v>
      </c>
      <c r="AE6608" s="177">
        <v>0</v>
      </c>
      <c r="AF6608" s="177">
        <v>10.255525712254679</v>
      </c>
      <c r="AG6608" s="177">
        <v>0</v>
      </c>
      <c r="AH6608" s="177">
        <v>0</v>
      </c>
      <c r="AI6608" s="177">
        <v>0</v>
      </c>
      <c r="AJ6608" s="177">
        <v>0</v>
      </c>
    </row>
    <row r="6609" spans="1:36" hidden="1" outlineLevel="1" x14ac:dyDescent="0.25">
      <c r="A6609" s="190">
        <f t="shared" si="1796"/>
        <v>2038</v>
      </c>
      <c r="B6609" s="55">
        <f t="shared" si="1797"/>
        <v>11</v>
      </c>
      <c r="C6609" s="55">
        <f t="shared" si="1798"/>
        <v>18</v>
      </c>
      <c r="D6609" s="55">
        <f t="shared" si="1794"/>
        <v>275</v>
      </c>
      <c r="F6609" s="63">
        <f t="shared" si="1787"/>
        <v>50710.749999999956</v>
      </c>
      <c r="G6609" s="64">
        <f t="shared" si="1795"/>
        <v>10.988063263130012</v>
      </c>
      <c r="H6609" s="64">
        <f t="shared" si="1793"/>
        <v>0</v>
      </c>
      <c r="I6609" s="64">
        <f t="shared" si="1793"/>
        <v>0</v>
      </c>
      <c r="J6609" s="64">
        <f t="shared" si="1793"/>
        <v>0</v>
      </c>
      <c r="K6609" s="64">
        <f t="shared" si="1793"/>
        <v>0</v>
      </c>
      <c r="L6609" s="64">
        <f t="shared" si="1793"/>
        <v>0</v>
      </c>
      <c r="M6609" s="64">
        <f t="shared" si="1793"/>
        <v>10.988063263130012</v>
      </c>
      <c r="N6609" s="64">
        <f t="shared" si="1793"/>
        <v>0</v>
      </c>
      <c r="O6609" s="121"/>
      <c r="P6609" s="177">
        <v>0</v>
      </c>
      <c r="Q6609" s="177">
        <v>0</v>
      </c>
      <c r="R6609" s="177">
        <v>0</v>
      </c>
      <c r="S6609" s="177">
        <v>0</v>
      </c>
      <c r="T6609" s="177">
        <v>0</v>
      </c>
      <c r="U6609" s="177">
        <v>0</v>
      </c>
      <c r="V6609" s="177">
        <v>0</v>
      </c>
      <c r="W6609" s="177">
        <v>0</v>
      </c>
      <c r="X6609" s="177">
        <v>0</v>
      </c>
      <c r="Y6609" s="177">
        <v>0</v>
      </c>
      <c r="Z6609" s="177">
        <v>0</v>
      </c>
      <c r="AA6609" s="177">
        <v>0</v>
      </c>
      <c r="AB6609" s="177">
        <v>0</v>
      </c>
      <c r="AC6609" s="177">
        <v>0</v>
      </c>
      <c r="AD6609" s="177">
        <v>0</v>
      </c>
      <c r="AE6609" s="177">
        <v>0</v>
      </c>
      <c r="AF6609" s="177">
        <v>10.988063263130012</v>
      </c>
      <c r="AG6609" s="177">
        <v>0</v>
      </c>
      <c r="AH6609" s="177">
        <v>0</v>
      </c>
      <c r="AI6609" s="177">
        <v>0</v>
      </c>
      <c r="AJ6609" s="177">
        <v>0</v>
      </c>
    </row>
    <row r="6610" spans="1:36" hidden="1" outlineLevel="1" x14ac:dyDescent="0.25">
      <c r="A6610" s="190">
        <f t="shared" si="1796"/>
        <v>2038</v>
      </c>
      <c r="B6610" s="55">
        <f t="shared" si="1797"/>
        <v>11</v>
      </c>
      <c r="C6610" s="55">
        <f t="shared" si="1798"/>
        <v>19</v>
      </c>
      <c r="D6610" s="55">
        <f t="shared" si="1794"/>
        <v>275</v>
      </c>
      <c r="F6610" s="63">
        <f t="shared" si="1787"/>
        <v>50710.791666666621</v>
      </c>
      <c r="G6610" s="64">
        <f t="shared" si="1795"/>
        <v>11.511304370898106</v>
      </c>
      <c r="H6610" s="64">
        <f t="shared" si="1793"/>
        <v>0</v>
      </c>
      <c r="I6610" s="64">
        <f t="shared" si="1793"/>
        <v>0</v>
      </c>
      <c r="J6610" s="64">
        <f t="shared" si="1793"/>
        <v>0</v>
      </c>
      <c r="K6610" s="64">
        <f t="shared" si="1793"/>
        <v>0</v>
      </c>
      <c r="L6610" s="64">
        <f t="shared" si="1793"/>
        <v>0</v>
      </c>
      <c r="M6610" s="64">
        <f t="shared" si="1793"/>
        <v>11.511304370898106</v>
      </c>
      <c r="N6610" s="64">
        <f t="shared" si="1793"/>
        <v>0</v>
      </c>
      <c r="O6610" s="121"/>
      <c r="P6610" s="177">
        <v>0</v>
      </c>
      <c r="Q6610" s="177">
        <v>0</v>
      </c>
      <c r="R6610" s="177">
        <v>0</v>
      </c>
      <c r="S6610" s="177">
        <v>0</v>
      </c>
      <c r="T6610" s="177">
        <v>0</v>
      </c>
      <c r="U6610" s="177">
        <v>0</v>
      </c>
      <c r="V6610" s="177">
        <v>0</v>
      </c>
      <c r="W6610" s="177">
        <v>0</v>
      </c>
      <c r="X6610" s="177">
        <v>0</v>
      </c>
      <c r="Y6610" s="177">
        <v>0</v>
      </c>
      <c r="Z6610" s="177">
        <v>0</v>
      </c>
      <c r="AA6610" s="177">
        <v>0</v>
      </c>
      <c r="AB6610" s="177">
        <v>0</v>
      </c>
      <c r="AC6610" s="177">
        <v>0</v>
      </c>
      <c r="AD6610" s="177">
        <v>0</v>
      </c>
      <c r="AE6610" s="177">
        <v>0</v>
      </c>
      <c r="AF6610" s="177">
        <v>11.511304370898106</v>
      </c>
      <c r="AG6610" s="177">
        <v>0</v>
      </c>
      <c r="AH6610" s="177">
        <v>0</v>
      </c>
      <c r="AI6610" s="177">
        <v>0</v>
      </c>
      <c r="AJ6610" s="177">
        <v>0</v>
      </c>
    </row>
    <row r="6611" spans="1:36" hidden="1" outlineLevel="1" x14ac:dyDescent="0.25">
      <c r="A6611" s="190">
        <f t="shared" si="1796"/>
        <v>2038</v>
      </c>
      <c r="B6611" s="55">
        <f t="shared" si="1797"/>
        <v>11</v>
      </c>
      <c r="C6611" s="55">
        <f t="shared" si="1798"/>
        <v>20</v>
      </c>
      <c r="D6611" s="55">
        <f t="shared" si="1794"/>
        <v>275</v>
      </c>
      <c r="F6611" s="63">
        <f t="shared" si="1787"/>
        <v>50710.833333333285</v>
      </c>
      <c r="G6611" s="64">
        <f t="shared" si="1795"/>
        <v>11.302007927790868</v>
      </c>
      <c r="H6611" s="64">
        <f t="shared" si="1793"/>
        <v>0</v>
      </c>
      <c r="I6611" s="64">
        <f t="shared" si="1793"/>
        <v>0</v>
      </c>
      <c r="J6611" s="64">
        <f t="shared" si="1793"/>
        <v>0</v>
      </c>
      <c r="K6611" s="64">
        <f t="shared" si="1793"/>
        <v>0</v>
      </c>
      <c r="L6611" s="64">
        <f t="shared" si="1793"/>
        <v>0</v>
      </c>
      <c r="M6611" s="64">
        <f t="shared" si="1793"/>
        <v>11.302007927790868</v>
      </c>
      <c r="N6611" s="64">
        <f t="shared" si="1793"/>
        <v>0</v>
      </c>
      <c r="O6611" s="121"/>
      <c r="P6611" s="177">
        <v>0</v>
      </c>
      <c r="Q6611" s="177">
        <v>0</v>
      </c>
      <c r="R6611" s="177">
        <v>0</v>
      </c>
      <c r="S6611" s="177">
        <v>0</v>
      </c>
      <c r="T6611" s="177">
        <v>0</v>
      </c>
      <c r="U6611" s="177">
        <v>0</v>
      </c>
      <c r="V6611" s="177">
        <v>0</v>
      </c>
      <c r="W6611" s="177">
        <v>0</v>
      </c>
      <c r="X6611" s="177">
        <v>0</v>
      </c>
      <c r="Y6611" s="177">
        <v>0</v>
      </c>
      <c r="Z6611" s="177">
        <v>0</v>
      </c>
      <c r="AA6611" s="177">
        <v>0</v>
      </c>
      <c r="AB6611" s="177">
        <v>0</v>
      </c>
      <c r="AC6611" s="177">
        <v>0</v>
      </c>
      <c r="AD6611" s="177">
        <v>0</v>
      </c>
      <c r="AE6611" s="177">
        <v>0</v>
      </c>
      <c r="AF6611" s="177">
        <v>11.302007927790868</v>
      </c>
      <c r="AG6611" s="177">
        <v>0</v>
      </c>
      <c r="AH6611" s="177">
        <v>0</v>
      </c>
      <c r="AI6611" s="177">
        <v>0</v>
      </c>
      <c r="AJ6611" s="177">
        <v>0</v>
      </c>
    </row>
    <row r="6612" spans="1:36" hidden="1" outlineLevel="1" x14ac:dyDescent="0.25">
      <c r="A6612" s="190">
        <f t="shared" si="1796"/>
        <v>2038</v>
      </c>
      <c r="B6612" s="55">
        <f t="shared" si="1797"/>
        <v>11</v>
      </c>
      <c r="C6612" s="55">
        <f t="shared" si="1798"/>
        <v>21</v>
      </c>
      <c r="D6612" s="55">
        <f t="shared" si="1794"/>
        <v>275</v>
      </c>
      <c r="F6612" s="63">
        <f t="shared" si="1787"/>
        <v>50710.874999999949</v>
      </c>
      <c r="G6612" s="64">
        <f t="shared" si="1795"/>
        <v>11.511304370898106</v>
      </c>
      <c r="H6612" s="64">
        <f t="shared" si="1793"/>
        <v>0</v>
      </c>
      <c r="I6612" s="64">
        <f t="shared" si="1793"/>
        <v>0</v>
      </c>
      <c r="J6612" s="64">
        <f t="shared" si="1793"/>
        <v>0</v>
      </c>
      <c r="K6612" s="64">
        <f t="shared" si="1793"/>
        <v>0</v>
      </c>
      <c r="L6612" s="64">
        <f t="shared" si="1793"/>
        <v>0</v>
      </c>
      <c r="M6612" s="64">
        <f t="shared" si="1793"/>
        <v>11.511304370898106</v>
      </c>
      <c r="N6612" s="64">
        <f t="shared" si="1793"/>
        <v>0</v>
      </c>
      <c r="O6612" s="121"/>
      <c r="P6612" s="177">
        <v>0</v>
      </c>
      <c r="Q6612" s="177">
        <v>0</v>
      </c>
      <c r="R6612" s="177">
        <v>0</v>
      </c>
      <c r="S6612" s="177">
        <v>0</v>
      </c>
      <c r="T6612" s="177">
        <v>0</v>
      </c>
      <c r="U6612" s="177">
        <v>0</v>
      </c>
      <c r="V6612" s="177">
        <v>0</v>
      </c>
      <c r="W6612" s="177">
        <v>0</v>
      </c>
      <c r="X6612" s="177">
        <v>0</v>
      </c>
      <c r="Y6612" s="177">
        <v>0</v>
      </c>
      <c r="Z6612" s="177">
        <v>0</v>
      </c>
      <c r="AA6612" s="177">
        <v>0</v>
      </c>
      <c r="AB6612" s="177">
        <v>0</v>
      </c>
      <c r="AC6612" s="177">
        <v>0</v>
      </c>
      <c r="AD6612" s="177">
        <v>0</v>
      </c>
      <c r="AE6612" s="177">
        <v>0</v>
      </c>
      <c r="AF6612" s="177">
        <v>11.511304370898106</v>
      </c>
      <c r="AG6612" s="177">
        <v>0</v>
      </c>
      <c r="AH6612" s="177">
        <v>0</v>
      </c>
      <c r="AI6612" s="177">
        <v>0</v>
      </c>
      <c r="AJ6612" s="177">
        <v>0</v>
      </c>
    </row>
    <row r="6613" spans="1:36" hidden="1" outlineLevel="1" x14ac:dyDescent="0.25">
      <c r="A6613" s="190">
        <f t="shared" si="1796"/>
        <v>2038</v>
      </c>
      <c r="B6613" s="55">
        <f t="shared" si="1797"/>
        <v>11</v>
      </c>
      <c r="C6613" s="55">
        <f t="shared" si="1798"/>
        <v>22</v>
      </c>
      <c r="D6613" s="55">
        <f t="shared" si="1794"/>
        <v>275</v>
      </c>
      <c r="F6613" s="63">
        <f t="shared" si="1787"/>
        <v>50710.916666666613</v>
      </c>
      <c r="G6613" s="64">
        <f t="shared" si="1795"/>
        <v>12.348490143327062</v>
      </c>
      <c r="H6613" s="64">
        <f t="shared" si="1793"/>
        <v>0</v>
      </c>
      <c r="I6613" s="64">
        <f t="shared" si="1793"/>
        <v>0</v>
      </c>
      <c r="J6613" s="64">
        <f t="shared" si="1793"/>
        <v>0</v>
      </c>
      <c r="K6613" s="64">
        <f t="shared" si="1793"/>
        <v>0</v>
      </c>
      <c r="L6613" s="64">
        <f t="shared" si="1793"/>
        <v>0</v>
      </c>
      <c r="M6613" s="64">
        <f t="shared" si="1793"/>
        <v>12.348490143327062</v>
      </c>
      <c r="N6613" s="64">
        <f t="shared" si="1793"/>
        <v>0</v>
      </c>
      <c r="O6613" s="121"/>
      <c r="P6613" s="177">
        <v>0</v>
      </c>
      <c r="Q6613" s="177">
        <v>0</v>
      </c>
      <c r="R6613" s="177">
        <v>0</v>
      </c>
      <c r="S6613" s="177">
        <v>0</v>
      </c>
      <c r="T6613" s="177">
        <v>0</v>
      </c>
      <c r="U6613" s="177">
        <v>0</v>
      </c>
      <c r="V6613" s="177">
        <v>0</v>
      </c>
      <c r="W6613" s="177">
        <v>0</v>
      </c>
      <c r="X6613" s="177">
        <v>0</v>
      </c>
      <c r="Y6613" s="177">
        <v>0</v>
      </c>
      <c r="Z6613" s="177">
        <v>0</v>
      </c>
      <c r="AA6613" s="177">
        <v>0</v>
      </c>
      <c r="AB6613" s="177">
        <v>0</v>
      </c>
      <c r="AC6613" s="177">
        <v>0</v>
      </c>
      <c r="AD6613" s="177">
        <v>0</v>
      </c>
      <c r="AE6613" s="177">
        <v>0</v>
      </c>
      <c r="AF6613" s="177">
        <v>12.348490143327062</v>
      </c>
      <c r="AG6613" s="177">
        <v>0</v>
      </c>
      <c r="AH6613" s="177">
        <v>0</v>
      </c>
      <c r="AI6613" s="177">
        <v>0</v>
      </c>
      <c r="AJ6613" s="177">
        <v>0</v>
      </c>
    </row>
    <row r="6614" spans="1:36" hidden="1" outlineLevel="1" x14ac:dyDescent="0.25">
      <c r="A6614" s="190">
        <f t="shared" si="1796"/>
        <v>2038</v>
      </c>
      <c r="B6614" s="55">
        <f t="shared" si="1797"/>
        <v>11</v>
      </c>
      <c r="C6614" s="55">
        <f t="shared" si="1798"/>
        <v>23</v>
      </c>
      <c r="D6614" s="55">
        <f t="shared" si="1794"/>
        <v>275</v>
      </c>
      <c r="F6614" s="63">
        <f t="shared" si="1787"/>
        <v>50710.958333333278</v>
      </c>
      <c r="G6614" s="64">
        <f t="shared" si="1795"/>
        <v>12.767083029541535</v>
      </c>
      <c r="H6614" s="64">
        <f t="shared" si="1793"/>
        <v>0</v>
      </c>
      <c r="I6614" s="64">
        <f t="shared" si="1793"/>
        <v>0</v>
      </c>
      <c r="J6614" s="64">
        <f t="shared" si="1793"/>
        <v>0</v>
      </c>
      <c r="K6614" s="64">
        <f t="shared" si="1793"/>
        <v>0</v>
      </c>
      <c r="L6614" s="64">
        <f t="shared" si="1793"/>
        <v>0</v>
      </c>
      <c r="M6614" s="64">
        <f t="shared" si="1793"/>
        <v>12.767083029541535</v>
      </c>
      <c r="N6614" s="64">
        <f t="shared" si="1793"/>
        <v>0</v>
      </c>
      <c r="O6614" s="121"/>
      <c r="P6614" s="177">
        <v>0</v>
      </c>
      <c r="Q6614" s="177">
        <v>0</v>
      </c>
      <c r="R6614" s="177">
        <v>0</v>
      </c>
      <c r="S6614" s="177">
        <v>0</v>
      </c>
      <c r="T6614" s="177">
        <v>0</v>
      </c>
      <c r="U6614" s="177">
        <v>0</v>
      </c>
      <c r="V6614" s="177">
        <v>0</v>
      </c>
      <c r="W6614" s="177">
        <v>0</v>
      </c>
      <c r="X6614" s="177">
        <v>0</v>
      </c>
      <c r="Y6614" s="177">
        <v>0</v>
      </c>
      <c r="Z6614" s="177">
        <v>0</v>
      </c>
      <c r="AA6614" s="177">
        <v>0</v>
      </c>
      <c r="AB6614" s="177">
        <v>0</v>
      </c>
      <c r="AC6614" s="177">
        <v>0</v>
      </c>
      <c r="AD6614" s="177">
        <v>0</v>
      </c>
      <c r="AE6614" s="177">
        <v>0</v>
      </c>
      <c r="AF6614" s="177">
        <v>12.767083029541535</v>
      </c>
      <c r="AG6614" s="177">
        <v>0</v>
      </c>
      <c r="AH6614" s="177">
        <v>0</v>
      </c>
      <c r="AI6614" s="177">
        <v>0</v>
      </c>
      <c r="AJ6614" s="177">
        <v>0</v>
      </c>
    </row>
    <row r="6615" spans="1:36" hidden="1" outlineLevel="1" x14ac:dyDescent="0.25">
      <c r="A6615" s="190">
        <f t="shared" si="1796"/>
        <v>2038</v>
      </c>
      <c r="B6615" s="55">
        <f t="shared" si="1797"/>
        <v>12</v>
      </c>
      <c r="C6615" s="55">
        <f t="shared" si="1798"/>
        <v>0</v>
      </c>
      <c r="D6615" s="55">
        <f t="shared" si="1794"/>
        <v>276</v>
      </c>
      <c r="F6615" s="63">
        <f t="shared" ref="F6615" si="1799">EDATE(F6591,1)</f>
        <v>50740</v>
      </c>
      <c r="G6615" s="64">
        <f t="shared" si="1795"/>
        <v>10.857768319498998</v>
      </c>
      <c r="H6615" s="64">
        <f t="shared" ref="H6615:N6624" si="1800">SUMIF($P$6:$AK$6,H$6,$P6615:$AK6615)</f>
        <v>0</v>
      </c>
      <c r="I6615" s="64">
        <f t="shared" si="1800"/>
        <v>0</v>
      </c>
      <c r="J6615" s="64">
        <f t="shared" si="1800"/>
        <v>0</v>
      </c>
      <c r="K6615" s="64">
        <f t="shared" si="1800"/>
        <v>0</v>
      </c>
      <c r="L6615" s="64">
        <f t="shared" si="1800"/>
        <v>0</v>
      </c>
      <c r="M6615" s="64">
        <f t="shared" si="1800"/>
        <v>10.857768319498998</v>
      </c>
      <c r="N6615" s="64">
        <f t="shared" si="1800"/>
        <v>0</v>
      </c>
      <c r="O6615" s="121"/>
      <c r="P6615" s="177">
        <v>0</v>
      </c>
      <c r="Q6615" s="177">
        <v>0</v>
      </c>
      <c r="R6615" s="177">
        <v>0</v>
      </c>
      <c r="S6615" s="177">
        <v>0</v>
      </c>
      <c r="T6615" s="177">
        <v>0</v>
      </c>
      <c r="U6615" s="177">
        <v>0</v>
      </c>
      <c r="V6615" s="177">
        <v>0</v>
      </c>
      <c r="W6615" s="177">
        <v>0</v>
      </c>
      <c r="X6615" s="177">
        <v>0</v>
      </c>
      <c r="Y6615" s="177">
        <v>0</v>
      </c>
      <c r="Z6615" s="177">
        <v>0</v>
      </c>
      <c r="AA6615" s="177">
        <v>0</v>
      </c>
      <c r="AB6615" s="177">
        <v>0</v>
      </c>
      <c r="AC6615" s="177">
        <v>0</v>
      </c>
      <c r="AD6615" s="177">
        <v>0</v>
      </c>
      <c r="AE6615" s="177">
        <v>0</v>
      </c>
      <c r="AF6615" s="177">
        <v>10.857768319498998</v>
      </c>
      <c r="AG6615" s="177">
        <v>0</v>
      </c>
      <c r="AH6615" s="177">
        <v>0</v>
      </c>
      <c r="AI6615" s="177">
        <v>0</v>
      </c>
      <c r="AJ6615" s="177">
        <v>0</v>
      </c>
    </row>
    <row r="6616" spans="1:36" hidden="1" outlineLevel="1" x14ac:dyDescent="0.25">
      <c r="A6616" s="190">
        <f t="shared" si="1796"/>
        <v>2038</v>
      </c>
      <c r="B6616" s="55">
        <f t="shared" si="1797"/>
        <v>12</v>
      </c>
      <c r="C6616" s="55">
        <f t="shared" si="1798"/>
        <v>1</v>
      </c>
      <c r="D6616" s="55">
        <f t="shared" si="1794"/>
        <v>276</v>
      </c>
      <c r="F6616" s="63">
        <f t="shared" ref="F6616" si="1801">F6615+1/24</f>
        <v>50740.041666666664</v>
      </c>
      <c r="G6616" s="64">
        <f t="shared" si="1795"/>
        <v>10.397693390706664</v>
      </c>
      <c r="H6616" s="64">
        <f t="shared" si="1800"/>
        <v>0</v>
      </c>
      <c r="I6616" s="64">
        <f t="shared" si="1800"/>
        <v>0</v>
      </c>
      <c r="J6616" s="64">
        <f t="shared" si="1800"/>
        <v>0</v>
      </c>
      <c r="K6616" s="64">
        <f t="shared" si="1800"/>
        <v>0</v>
      </c>
      <c r="L6616" s="64">
        <f t="shared" si="1800"/>
        <v>0</v>
      </c>
      <c r="M6616" s="64">
        <f t="shared" si="1800"/>
        <v>10.397693390706664</v>
      </c>
      <c r="N6616" s="64">
        <f t="shared" si="1800"/>
        <v>0</v>
      </c>
      <c r="O6616" s="121"/>
      <c r="P6616" s="177">
        <v>0</v>
      </c>
      <c r="Q6616" s="177">
        <v>0</v>
      </c>
      <c r="R6616" s="177">
        <v>0</v>
      </c>
      <c r="S6616" s="177">
        <v>0</v>
      </c>
      <c r="T6616" s="177">
        <v>0</v>
      </c>
      <c r="U6616" s="177">
        <v>0</v>
      </c>
      <c r="V6616" s="177">
        <v>0</v>
      </c>
      <c r="W6616" s="177">
        <v>0</v>
      </c>
      <c r="X6616" s="177">
        <v>0</v>
      </c>
      <c r="Y6616" s="177">
        <v>0</v>
      </c>
      <c r="Z6616" s="177">
        <v>0</v>
      </c>
      <c r="AA6616" s="177">
        <v>0</v>
      </c>
      <c r="AB6616" s="177">
        <v>0</v>
      </c>
      <c r="AC6616" s="177">
        <v>0</v>
      </c>
      <c r="AD6616" s="177">
        <v>0</v>
      </c>
      <c r="AE6616" s="177">
        <v>0</v>
      </c>
      <c r="AF6616" s="177">
        <v>10.397693390706664</v>
      </c>
      <c r="AG6616" s="177">
        <v>0</v>
      </c>
      <c r="AH6616" s="177">
        <v>0</v>
      </c>
      <c r="AI6616" s="177">
        <v>0</v>
      </c>
      <c r="AJ6616" s="177">
        <v>0</v>
      </c>
    </row>
    <row r="6617" spans="1:36" hidden="1" outlineLevel="1" x14ac:dyDescent="0.25">
      <c r="A6617" s="190">
        <f t="shared" si="1796"/>
        <v>2038</v>
      </c>
      <c r="B6617" s="55">
        <f t="shared" si="1797"/>
        <v>12</v>
      </c>
      <c r="C6617" s="55">
        <f t="shared" si="1798"/>
        <v>2</v>
      </c>
      <c r="D6617" s="55">
        <f t="shared" si="1794"/>
        <v>276</v>
      </c>
      <c r="F6617" s="63">
        <f t="shared" si="1787"/>
        <v>50740.083333333328</v>
      </c>
      <c r="G6617" s="64">
        <f t="shared" si="1795"/>
        <v>10.581723362223595</v>
      </c>
      <c r="H6617" s="64">
        <f t="shared" si="1800"/>
        <v>0</v>
      </c>
      <c r="I6617" s="64">
        <f t="shared" si="1800"/>
        <v>0</v>
      </c>
      <c r="J6617" s="64">
        <f t="shared" si="1800"/>
        <v>0</v>
      </c>
      <c r="K6617" s="64">
        <f t="shared" si="1800"/>
        <v>0</v>
      </c>
      <c r="L6617" s="64">
        <f t="shared" si="1800"/>
        <v>0</v>
      </c>
      <c r="M6617" s="64">
        <f t="shared" si="1800"/>
        <v>10.581723362223595</v>
      </c>
      <c r="N6617" s="64">
        <f t="shared" si="1800"/>
        <v>0</v>
      </c>
      <c r="O6617" s="121"/>
      <c r="P6617" s="177">
        <v>0</v>
      </c>
      <c r="Q6617" s="177">
        <v>0</v>
      </c>
      <c r="R6617" s="177">
        <v>0</v>
      </c>
      <c r="S6617" s="177">
        <v>0</v>
      </c>
      <c r="T6617" s="177">
        <v>0</v>
      </c>
      <c r="U6617" s="177">
        <v>0</v>
      </c>
      <c r="V6617" s="177">
        <v>0</v>
      </c>
      <c r="W6617" s="177">
        <v>0</v>
      </c>
      <c r="X6617" s="177">
        <v>0</v>
      </c>
      <c r="Y6617" s="177">
        <v>0</v>
      </c>
      <c r="Z6617" s="177">
        <v>0</v>
      </c>
      <c r="AA6617" s="177">
        <v>0</v>
      </c>
      <c r="AB6617" s="177">
        <v>0</v>
      </c>
      <c r="AC6617" s="177">
        <v>0</v>
      </c>
      <c r="AD6617" s="177">
        <v>0</v>
      </c>
      <c r="AE6617" s="177">
        <v>0</v>
      </c>
      <c r="AF6617" s="177">
        <v>10.581723362223595</v>
      </c>
      <c r="AG6617" s="177">
        <v>0</v>
      </c>
      <c r="AH6617" s="177">
        <v>0</v>
      </c>
      <c r="AI6617" s="177">
        <v>0</v>
      </c>
      <c r="AJ6617" s="177">
        <v>0</v>
      </c>
    </row>
    <row r="6618" spans="1:36" hidden="1" outlineLevel="1" x14ac:dyDescent="0.25">
      <c r="A6618" s="190">
        <f t="shared" si="1796"/>
        <v>2038</v>
      </c>
      <c r="B6618" s="55">
        <f t="shared" si="1797"/>
        <v>12</v>
      </c>
      <c r="C6618" s="55">
        <f t="shared" si="1798"/>
        <v>3</v>
      </c>
      <c r="D6618" s="55">
        <f t="shared" si="1794"/>
        <v>276</v>
      </c>
      <c r="F6618" s="63">
        <f t="shared" si="1787"/>
        <v>50740.124999999993</v>
      </c>
      <c r="G6618" s="64">
        <f t="shared" si="1795"/>
        <v>10.305678404948196</v>
      </c>
      <c r="H6618" s="64">
        <f t="shared" si="1800"/>
        <v>0</v>
      </c>
      <c r="I6618" s="64">
        <f t="shared" si="1800"/>
        <v>0</v>
      </c>
      <c r="J6618" s="64">
        <f t="shared" si="1800"/>
        <v>0</v>
      </c>
      <c r="K6618" s="64">
        <f t="shared" si="1800"/>
        <v>0</v>
      </c>
      <c r="L6618" s="64">
        <f t="shared" si="1800"/>
        <v>0</v>
      </c>
      <c r="M6618" s="64">
        <f t="shared" si="1800"/>
        <v>10.305678404948196</v>
      </c>
      <c r="N6618" s="64">
        <f t="shared" si="1800"/>
        <v>0</v>
      </c>
      <c r="O6618" s="121"/>
      <c r="P6618" s="177">
        <v>0</v>
      </c>
      <c r="Q6618" s="177">
        <v>0</v>
      </c>
      <c r="R6618" s="177">
        <v>0</v>
      </c>
      <c r="S6618" s="177">
        <v>0</v>
      </c>
      <c r="T6618" s="177">
        <v>0</v>
      </c>
      <c r="U6618" s="177">
        <v>0</v>
      </c>
      <c r="V6618" s="177">
        <v>0</v>
      </c>
      <c r="W6618" s="177">
        <v>0</v>
      </c>
      <c r="X6618" s="177">
        <v>0</v>
      </c>
      <c r="Y6618" s="177">
        <v>0</v>
      </c>
      <c r="Z6618" s="177">
        <v>0</v>
      </c>
      <c r="AA6618" s="177">
        <v>0</v>
      </c>
      <c r="AB6618" s="177">
        <v>0</v>
      </c>
      <c r="AC6618" s="177">
        <v>0</v>
      </c>
      <c r="AD6618" s="177">
        <v>0</v>
      </c>
      <c r="AE6618" s="177">
        <v>0</v>
      </c>
      <c r="AF6618" s="177">
        <v>10.305678404948196</v>
      </c>
      <c r="AG6618" s="177">
        <v>0</v>
      </c>
      <c r="AH6618" s="177">
        <v>0</v>
      </c>
      <c r="AI6618" s="177">
        <v>0</v>
      </c>
      <c r="AJ6618" s="177">
        <v>0</v>
      </c>
    </row>
    <row r="6619" spans="1:36" hidden="1" outlineLevel="1" x14ac:dyDescent="0.25">
      <c r="A6619" s="190">
        <f t="shared" si="1796"/>
        <v>2038</v>
      </c>
      <c r="B6619" s="55">
        <f t="shared" si="1797"/>
        <v>12</v>
      </c>
      <c r="C6619" s="55">
        <f t="shared" si="1798"/>
        <v>4</v>
      </c>
      <c r="D6619" s="55">
        <f t="shared" si="1794"/>
        <v>276</v>
      </c>
      <c r="F6619" s="63">
        <f t="shared" si="1787"/>
        <v>50740.166666666657</v>
      </c>
      <c r="G6619" s="64">
        <f t="shared" si="1795"/>
        <v>9.8456034761558673</v>
      </c>
      <c r="H6619" s="64">
        <f t="shared" si="1800"/>
        <v>0</v>
      </c>
      <c r="I6619" s="64">
        <f t="shared" si="1800"/>
        <v>0</v>
      </c>
      <c r="J6619" s="64">
        <f t="shared" si="1800"/>
        <v>0</v>
      </c>
      <c r="K6619" s="64">
        <f t="shared" si="1800"/>
        <v>0</v>
      </c>
      <c r="L6619" s="64">
        <f t="shared" si="1800"/>
        <v>0</v>
      </c>
      <c r="M6619" s="64">
        <f t="shared" si="1800"/>
        <v>9.8456034761558673</v>
      </c>
      <c r="N6619" s="64">
        <f t="shared" si="1800"/>
        <v>0</v>
      </c>
      <c r="O6619" s="121"/>
      <c r="P6619" s="177">
        <v>0</v>
      </c>
      <c r="Q6619" s="177">
        <v>0</v>
      </c>
      <c r="R6619" s="177">
        <v>0</v>
      </c>
      <c r="S6619" s="177">
        <v>0</v>
      </c>
      <c r="T6619" s="177">
        <v>0</v>
      </c>
      <c r="U6619" s="177">
        <v>0</v>
      </c>
      <c r="V6619" s="177">
        <v>0</v>
      </c>
      <c r="W6619" s="177">
        <v>0</v>
      </c>
      <c r="X6619" s="177">
        <v>0</v>
      </c>
      <c r="Y6619" s="177">
        <v>0</v>
      </c>
      <c r="Z6619" s="177">
        <v>0</v>
      </c>
      <c r="AA6619" s="177">
        <v>0</v>
      </c>
      <c r="AB6619" s="177">
        <v>0</v>
      </c>
      <c r="AC6619" s="177">
        <v>0</v>
      </c>
      <c r="AD6619" s="177">
        <v>0</v>
      </c>
      <c r="AE6619" s="177">
        <v>0</v>
      </c>
      <c r="AF6619" s="177">
        <v>9.8456034761558673</v>
      </c>
      <c r="AG6619" s="177">
        <v>0</v>
      </c>
      <c r="AH6619" s="177">
        <v>0</v>
      </c>
      <c r="AI6619" s="177">
        <v>0</v>
      </c>
      <c r="AJ6619" s="177">
        <v>0</v>
      </c>
    </row>
    <row r="6620" spans="1:36" hidden="1" outlineLevel="1" x14ac:dyDescent="0.25">
      <c r="A6620" s="190">
        <f t="shared" si="1796"/>
        <v>2038</v>
      </c>
      <c r="B6620" s="55">
        <f t="shared" si="1797"/>
        <v>12</v>
      </c>
      <c r="C6620" s="55">
        <f t="shared" si="1798"/>
        <v>5</v>
      </c>
      <c r="D6620" s="55">
        <f t="shared" si="1794"/>
        <v>276</v>
      </c>
      <c r="F6620" s="63">
        <f t="shared" si="1787"/>
        <v>50740.208333333321</v>
      </c>
      <c r="G6620" s="64">
        <f t="shared" si="1795"/>
        <v>9.9376184619143366</v>
      </c>
      <c r="H6620" s="64">
        <f t="shared" si="1800"/>
        <v>0</v>
      </c>
      <c r="I6620" s="64">
        <f t="shared" si="1800"/>
        <v>0</v>
      </c>
      <c r="J6620" s="64">
        <f t="shared" si="1800"/>
        <v>0</v>
      </c>
      <c r="K6620" s="64">
        <f t="shared" si="1800"/>
        <v>0</v>
      </c>
      <c r="L6620" s="64">
        <f t="shared" si="1800"/>
        <v>0</v>
      </c>
      <c r="M6620" s="64">
        <f t="shared" si="1800"/>
        <v>9.9376184619143366</v>
      </c>
      <c r="N6620" s="64">
        <f t="shared" si="1800"/>
        <v>0</v>
      </c>
      <c r="O6620" s="121"/>
      <c r="P6620" s="177">
        <v>0</v>
      </c>
      <c r="Q6620" s="177">
        <v>0</v>
      </c>
      <c r="R6620" s="177">
        <v>0</v>
      </c>
      <c r="S6620" s="177">
        <v>0</v>
      </c>
      <c r="T6620" s="177">
        <v>0</v>
      </c>
      <c r="U6620" s="177">
        <v>0</v>
      </c>
      <c r="V6620" s="177">
        <v>0</v>
      </c>
      <c r="W6620" s="177">
        <v>0</v>
      </c>
      <c r="X6620" s="177">
        <v>0</v>
      </c>
      <c r="Y6620" s="177">
        <v>0</v>
      </c>
      <c r="Z6620" s="177">
        <v>0</v>
      </c>
      <c r="AA6620" s="177">
        <v>0</v>
      </c>
      <c r="AB6620" s="177">
        <v>0</v>
      </c>
      <c r="AC6620" s="177">
        <v>0</v>
      </c>
      <c r="AD6620" s="177">
        <v>0</v>
      </c>
      <c r="AE6620" s="177">
        <v>0</v>
      </c>
      <c r="AF6620" s="177">
        <v>9.9376184619143366</v>
      </c>
      <c r="AG6620" s="177">
        <v>0</v>
      </c>
      <c r="AH6620" s="177">
        <v>0</v>
      </c>
      <c r="AI6620" s="177">
        <v>0</v>
      </c>
      <c r="AJ6620" s="177">
        <v>0</v>
      </c>
    </row>
    <row r="6621" spans="1:36" hidden="1" outlineLevel="1" x14ac:dyDescent="0.25">
      <c r="A6621" s="190">
        <f t="shared" si="1796"/>
        <v>2038</v>
      </c>
      <c r="B6621" s="55">
        <f t="shared" si="1797"/>
        <v>12</v>
      </c>
      <c r="C6621" s="55">
        <f t="shared" si="1798"/>
        <v>6</v>
      </c>
      <c r="D6621" s="55">
        <f t="shared" si="1794"/>
        <v>276</v>
      </c>
      <c r="F6621" s="63">
        <f t="shared" si="1787"/>
        <v>50740.249999999985</v>
      </c>
      <c r="G6621" s="64">
        <f t="shared" si="1795"/>
        <v>9.9376184619143366</v>
      </c>
      <c r="H6621" s="64">
        <f t="shared" si="1800"/>
        <v>0</v>
      </c>
      <c r="I6621" s="64">
        <f t="shared" si="1800"/>
        <v>0</v>
      </c>
      <c r="J6621" s="64">
        <f t="shared" si="1800"/>
        <v>0</v>
      </c>
      <c r="K6621" s="64">
        <f t="shared" si="1800"/>
        <v>0</v>
      </c>
      <c r="L6621" s="64">
        <f t="shared" si="1800"/>
        <v>0</v>
      </c>
      <c r="M6621" s="64">
        <f t="shared" si="1800"/>
        <v>9.9376184619143366</v>
      </c>
      <c r="N6621" s="64">
        <f t="shared" si="1800"/>
        <v>0</v>
      </c>
      <c r="O6621" s="121"/>
      <c r="P6621" s="177">
        <v>0</v>
      </c>
      <c r="Q6621" s="177">
        <v>0</v>
      </c>
      <c r="R6621" s="177">
        <v>0</v>
      </c>
      <c r="S6621" s="177">
        <v>0</v>
      </c>
      <c r="T6621" s="177">
        <v>0</v>
      </c>
      <c r="U6621" s="177">
        <v>0</v>
      </c>
      <c r="V6621" s="177">
        <v>0</v>
      </c>
      <c r="W6621" s="177">
        <v>0</v>
      </c>
      <c r="X6621" s="177">
        <v>0</v>
      </c>
      <c r="Y6621" s="177">
        <v>0</v>
      </c>
      <c r="Z6621" s="177">
        <v>0</v>
      </c>
      <c r="AA6621" s="177">
        <v>0</v>
      </c>
      <c r="AB6621" s="177">
        <v>0</v>
      </c>
      <c r="AC6621" s="177">
        <v>0</v>
      </c>
      <c r="AD6621" s="177">
        <v>0</v>
      </c>
      <c r="AE6621" s="177">
        <v>0</v>
      </c>
      <c r="AF6621" s="177">
        <v>9.9376184619143366</v>
      </c>
      <c r="AG6621" s="177">
        <v>0</v>
      </c>
      <c r="AH6621" s="177">
        <v>0</v>
      </c>
      <c r="AI6621" s="177">
        <v>0</v>
      </c>
      <c r="AJ6621" s="177">
        <v>0</v>
      </c>
    </row>
    <row r="6622" spans="1:36" hidden="1" outlineLevel="1" x14ac:dyDescent="0.25">
      <c r="A6622" s="190">
        <f t="shared" si="1796"/>
        <v>2038</v>
      </c>
      <c r="B6622" s="55">
        <f t="shared" si="1797"/>
        <v>12</v>
      </c>
      <c r="C6622" s="55">
        <f t="shared" si="1798"/>
        <v>7</v>
      </c>
      <c r="D6622" s="55">
        <f t="shared" si="1794"/>
        <v>276</v>
      </c>
      <c r="F6622" s="63">
        <f t="shared" si="1787"/>
        <v>50740.29166666665</v>
      </c>
      <c r="G6622" s="64">
        <f t="shared" si="1795"/>
        <v>10.48970837646513</v>
      </c>
      <c r="H6622" s="64">
        <f t="shared" si="1800"/>
        <v>0</v>
      </c>
      <c r="I6622" s="64">
        <f t="shared" si="1800"/>
        <v>0</v>
      </c>
      <c r="J6622" s="64">
        <f t="shared" si="1800"/>
        <v>0</v>
      </c>
      <c r="K6622" s="64">
        <f t="shared" si="1800"/>
        <v>0</v>
      </c>
      <c r="L6622" s="64">
        <f t="shared" si="1800"/>
        <v>0</v>
      </c>
      <c r="M6622" s="64">
        <f t="shared" si="1800"/>
        <v>10.48970837646513</v>
      </c>
      <c r="N6622" s="64">
        <f t="shared" si="1800"/>
        <v>0</v>
      </c>
      <c r="O6622" s="121"/>
      <c r="P6622" s="177">
        <v>0</v>
      </c>
      <c r="Q6622" s="177">
        <v>0</v>
      </c>
      <c r="R6622" s="177">
        <v>0</v>
      </c>
      <c r="S6622" s="177">
        <v>0</v>
      </c>
      <c r="T6622" s="177">
        <v>0</v>
      </c>
      <c r="U6622" s="177">
        <v>0</v>
      </c>
      <c r="V6622" s="177">
        <v>0</v>
      </c>
      <c r="W6622" s="177">
        <v>0</v>
      </c>
      <c r="X6622" s="177">
        <v>0</v>
      </c>
      <c r="Y6622" s="177">
        <v>0</v>
      </c>
      <c r="Z6622" s="177">
        <v>0</v>
      </c>
      <c r="AA6622" s="177">
        <v>0</v>
      </c>
      <c r="AB6622" s="177">
        <v>0</v>
      </c>
      <c r="AC6622" s="177">
        <v>0</v>
      </c>
      <c r="AD6622" s="177">
        <v>0</v>
      </c>
      <c r="AE6622" s="177">
        <v>0</v>
      </c>
      <c r="AF6622" s="177">
        <v>10.48970837646513</v>
      </c>
      <c r="AG6622" s="177">
        <v>0</v>
      </c>
      <c r="AH6622" s="177">
        <v>0</v>
      </c>
      <c r="AI6622" s="177">
        <v>0</v>
      </c>
      <c r="AJ6622" s="177">
        <v>0</v>
      </c>
    </row>
    <row r="6623" spans="1:36" hidden="1" outlineLevel="1" x14ac:dyDescent="0.25">
      <c r="A6623" s="190">
        <f t="shared" si="1796"/>
        <v>2038</v>
      </c>
      <c r="B6623" s="55">
        <f t="shared" si="1797"/>
        <v>12</v>
      </c>
      <c r="C6623" s="55">
        <f t="shared" si="1798"/>
        <v>8</v>
      </c>
      <c r="D6623" s="55">
        <f t="shared" si="1794"/>
        <v>276</v>
      </c>
      <c r="F6623" s="63">
        <f t="shared" si="1787"/>
        <v>50740.333333333314</v>
      </c>
      <c r="G6623" s="64">
        <f t="shared" si="1795"/>
        <v>10.857768319498998</v>
      </c>
      <c r="H6623" s="64">
        <f t="shared" si="1800"/>
        <v>0</v>
      </c>
      <c r="I6623" s="64">
        <f t="shared" si="1800"/>
        <v>0</v>
      </c>
      <c r="J6623" s="64">
        <f t="shared" si="1800"/>
        <v>0</v>
      </c>
      <c r="K6623" s="64">
        <f t="shared" si="1800"/>
        <v>0</v>
      </c>
      <c r="L6623" s="64">
        <f t="shared" si="1800"/>
        <v>0</v>
      </c>
      <c r="M6623" s="64">
        <f t="shared" si="1800"/>
        <v>10.857768319498998</v>
      </c>
      <c r="N6623" s="64">
        <f t="shared" si="1800"/>
        <v>0</v>
      </c>
      <c r="O6623" s="121"/>
      <c r="P6623" s="177">
        <v>0</v>
      </c>
      <c r="Q6623" s="177">
        <v>0</v>
      </c>
      <c r="R6623" s="177">
        <v>0</v>
      </c>
      <c r="S6623" s="177">
        <v>0</v>
      </c>
      <c r="T6623" s="177">
        <v>0</v>
      </c>
      <c r="U6623" s="177">
        <v>0</v>
      </c>
      <c r="V6623" s="177">
        <v>0</v>
      </c>
      <c r="W6623" s="177">
        <v>0</v>
      </c>
      <c r="X6623" s="177">
        <v>0</v>
      </c>
      <c r="Y6623" s="177">
        <v>0</v>
      </c>
      <c r="Z6623" s="177">
        <v>0</v>
      </c>
      <c r="AA6623" s="177">
        <v>0</v>
      </c>
      <c r="AB6623" s="177">
        <v>0</v>
      </c>
      <c r="AC6623" s="177">
        <v>0</v>
      </c>
      <c r="AD6623" s="177">
        <v>0</v>
      </c>
      <c r="AE6623" s="177">
        <v>0</v>
      </c>
      <c r="AF6623" s="177">
        <v>10.857768319498998</v>
      </c>
      <c r="AG6623" s="177">
        <v>0</v>
      </c>
      <c r="AH6623" s="177">
        <v>0</v>
      </c>
      <c r="AI6623" s="177">
        <v>0</v>
      </c>
      <c r="AJ6623" s="177">
        <v>0</v>
      </c>
    </row>
    <row r="6624" spans="1:36" hidden="1" outlineLevel="1" x14ac:dyDescent="0.25">
      <c r="A6624" s="190">
        <f t="shared" si="1796"/>
        <v>2038</v>
      </c>
      <c r="B6624" s="55">
        <f t="shared" si="1797"/>
        <v>12</v>
      </c>
      <c r="C6624" s="55">
        <f t="shared" si="1798"/>
        <v>9</v>
      </c>
      <c r="D6624" s="55">
        <f t="shared" si="1794"/>
        <v>276</v>
      </c>
      <c r="F6624" s="63">
        <f t="shared" si="1787"/>
        <v>50740.374999999978</v>
      </c>
      <c r="G6624" s="64">
        <f t="shared" si="1795"/>
        <v>9.6615735046389375</v>
      </c>
      <c r="H6624" s="64">
        <f t="shared" si="1800"/>
        <v>0</v>
      </c>
      <c r="I6624" s="64">
        <f t="shared" si="1800"/>
        <v>0</v>
      </c>
      <c r="J6624" s="64">
        <f t="shared" si="1800"/>
        <v>0</v>
      </c>
      <c r="K6624" s="64">
        <f t="shared" si="1800"/>
        <v>0</v>
      </c>
      <c r="L6624" s="64">
        <f t="shared" si="1800"/>
        <v>0</v>
      </c>
      <c r="M6624" s="64">
        <f t="shared" si="1800"/>
        <v>9.6615735046389375</v>
      </c>
      <c r="N6624" s="64">
        <f t="shared" si="1800"/>
        <v>0</v>
      </c>
      <c r="O6624" s="121"/>
      <c r="P6624" s="177">
        <v>0</v>
      </c>
      <c r="Q6624" s="177">
        <v>0</v>
      </c>
      <c r="R6624" s="177">
        <v>0</v>
      </c>
      <c r="S6624" s="177">
        <v>0</v>
      </c>
      <c r="T6624" s="177">
        <v>0</v>
      </c>
      <c r="U6624" s="177">
        <v>0</v>
      </c>
      <c r="V6624" s="177">
        <v>0</v>
      </c>
      <c r="W6624" s="177">
        <v>0</v>
      </c>
      <c r="X6624" s="177">
        <v>0</v>
      </c>
      <c r="Y6624" s="177">
        <v>0</v>
      </c>
      <c r="Z6624" s="177">
        <v>0</v>
      </c>
      <c r="AA6624" s="177">
        <v>0</v>
      </c>
      <c r="AB6624" s="177">
        <v>0</v>
      </c>
      <c r="AC6624" s="177">
        <v>0</v>
      </c>
      <c r="AD6624" s="177">
        <v>0</v>
      </c>
      <c r="AE6624" s="177">
        <v>0</v>
      </c>
      <c r="AF6624" s="177">
        <v>9.6615735046389375</v>
      </c>
      <c r="AG6624" s="177">
        <v>0</v>
      </c>
      <c r="AH6624" s="177">
        <v>0</v>
      </c>
      <c r="AI6624" s="177">
        <v>0</v>
      </c>
      <c r="AJ6624" s="177">
        <v>0</v>
      </c>
    </row>
    <row r="6625" spans="1:36" hidden="1" outlineLevel="1" x14ac:dyDescent="0.25">
      <c r="A6625" s="190">
        <f t="shared" si="1796"/>
        <v>2038</v>
      </c>
      <c r="B6625" s="55">
        <f t="shared" si="1797"/>
        <v>12</v>
      </c>
      <c r="C6625" s="55">
        <f t="shared" si="1798"/>
        <v>10</v>
      </c>
      <c r="D6625" s="55">
        <f t="shared" si="1794"/>
        <v>276</v>
      </c>
      <c r="F6625" s="63">
        <f t="shared" si="1787"/>
        <v>50740.416666666642</v>
      </c>
      <c r="G6625" s="64">
        <f t="shared" si="1795"/>
        <v>8.5573936755373428</v>
      </c>
      <c r="H6625" s="64">
        <f t="shared" ref="H6625:N6634" si="1802">SUMIF($P$6:$AK$6,H$6,$P6625:$AK6625)</f>
        <v>0</v>
      </c>
      <c r="I6625" s="64">
        <f t="shared" si="1802"/>
        <v>0</v>
      </c>
      <c r="J6625" s="64">
        <f t="shared" si="1802"/>
        <v>0</v>
      </c>
      <c r="K6625" s="64">
        <f t="shared" si="1802"/>
        <v>0</v>
      </c>
      <c r="L6625" s="64">
        <f t="shared" si="1802"/>
        <v>0</v>
      </c>
      <c r="M6625" s="64">
        <f t="shared" si="1802"/>
        <v>8.5573936755373428</v>
      </c>
      <c r="N6625" s="64">
        <f t="shared" si="1802"/>
        <v>0</v>
      </c>
      <c r="O6625" s="121"/>
      <c r="P6625" s="177">
        <v>0</v>
      </c>
      <c r="Q6625" s="177">
        <v>0</v>
      </c>
      <c r="R6625" s="177">
        <v>0</v>
      </c>
      <c r="S6625" s="177">
        <v>0</v>
      </c>
      <c r="T6625" s="177">
        <v>0</v>
      </c>
      <c r="U6625" s="177">
        <v>0</v>
      </c>
      <c r="V6625" s="177">
        <v>0</v>
      </c>
      <c r="W6625" s="177">
        <v>0</v>
      </c>
      <c r="X6625" s="177">
        <v>0</v>
      </c>
      <c r="Y6625" s="177">
        <v>0</v>
      </c>
      <c r="Z6625" s="177">
        <v>0</v>
      </c>
      <c r="AA6625" s="177">
        <v>0</v>
      </c>
      <c r="AB6625" s="177">
        <v>0</v>
      </c>
      <c r="AC6625" s="177">
        <v>0</v>
      </c>
      <c r="AD6625" s="177">
        <v>0</v>
      </c>
      <c r="AE6625" s="177">
        <v>0</v>
      </c>
      <c r="AF6625" s="177">
        <v>8.5573936755373428</v>
      </c>
      <c r="AG6625" s="177">
        <v>0</v>
      </c>
      <c r="AH6625" s="177">
        <v>0</v>
      </c>
      <c r="AI6625" s="177">
        <v>0</v>
      </c>
      <c r="AJ6625" s="177">
        <v>0</v>
      </c>
    </row>
    <row r="6626" spans="1:36" hidden="1" outlineLevel="1" x14ac:dyDescent="0.25">
      <c r="A6626" s="190">
        <f t="shared" si="1796"/>
        <v>2038</v>
      </c>
      <c r="B6626" s="55">
        <f t="shared" si="1797"/>
        <v>12</v>
      </c>
      <c r="C6626" s="55">
        <f t="shared" si="1798"/>
        <v>11</v>
      </c>
      <c r="D6626" s="55">
        <f t="shared" si="1794"/>
        <v>276</v>
      </c>
      <c r="F6626" s="63">
        <f t="shared" si="1787"/>
        <v>50740.458333333307</v>
      </c>
      <c r="G6626" s="64">
        <f t="shared" si="1795"/>
        <v>8.5573936755373428</v>
      </c>
      <c r="H6626" s="64">
        <f t="shared" si="1802"/>
        <v>0</v>
      </c>
      <c r="I6626" s="64">
        <f t="shared" si="1802"/>
        <v>0</v>
      </c>
      <c r="J6626" s="64">
        <f t="shared" si="1802"/>
        <v>0</v>
      </c>
      <c r="K6626" s="64">
        <f t="shared" si="1802"/>
        <v>0</v>
      </c>
      <c r="L6626" s="64">
        <f t="shared" si="1802"/>
        <v>0</v>
      </c>
      <c r="M6626" s="64">
        <f t="shared" si="1802"/>
        <v>8.5573936755373428</v>
      </c>
      <c r="N6626" s="64">
        <f t="shared" si="1802"/>
        <v>0</v>
      </c>
      <c r="O6626" s="121"/>
      <c r="P6626" s="177">
        <v>0</v>
      </c>
      <c r="Q6626" s="177">
        <v>0</v>
      </c>
      <c r="R6626" s="177">
        <v>0</v>
      </c>
      <c r="S6626" s="177">
        <v>0</v>
      </c>
      <c r="T6626" s="177">
        <v>0</v>
      </c>
      <c r="U6626" s="177">
        <v>0</v>
      </c>
      <c r="V6626" s="177">
        <v>0</v>
      </c>
      <c r="W6626" s="177">
        <v>0</v>
      </c>
      <c r="X6626" s="177">
        <v>0</v>
      </c>
      <c r="Y6626" s="177">
        <v>0</v>
      </c>
      <c r="Z6626" s="177">
        <v>0</v>
      </c>
      <c r="AA6626" s="177">
        <v>0</v>
      </c>
      <c r="AB6626" s="177">
        <v>0</v>
      </c>
      <c r="AC6626" s="177">
        <v>0</v>
      </c>
      <c r="AD6626" s="177">
        <v>0</v>
      </c>
      <c r="AE6626" s="177">
        <v>0</v>
      </c>
      <c r="AF6626" s="177">
        <v>8.5573936755373428</v>
      </c>
      <c r="AG6626" s="177">
        <v>0</v>
      </c>
      <c r="AH6626" s="177">
        <v>0</v>
      </c>
      <c r="AI6626" s="177">
        <v>0</v>
      </c>
      <c r="AJ6626" s="177">
        <v>0</v>
      </c>
    </row>
    <row r="6627" spans="1:36" hidden="1" outlineLevel="1" x14ac:dyDescent="0.25">
      <c r="A6627" s="190">
        <f t="shared" si="1796"/>
        <v>2038</v>
      </c>
      <c r="B6627" s="55">
        <f t="shared" si="1797"/>
        <v>12</v>
      </c>
      <c r="C6627" s="55">
        <f t="shared" si="1798"/>
        <v>12</v>
      </c>
      <c r="D6627" s="55">
        <f t="shared" si="1794"/>
        <v>276</v>
      </c>
      <c r="F6627" s="63">
        <f t="shared" si="1787"/>
        <v>50740.499999999971</v>
      </c>
      <c r="G6627" s="64">
        <f t="shared" si="1795"/>
        <v>8.4653786897788752</v>
      </c>
      <c r="H6627" s="64">
        <f t="shared" si="1802"/>
        <v>0</v>
      </c>
      <c r="I6627" s="64">
        <f t="shared" si="1802"/>
        <v>0</v>
      </c>
      <c r="J6627" s="64">
        <f t="shared" si="1802"/>
        <v>0</v>
      </c>
      <c r="K6627" s="64">
        <f t="shared" si="1802"/>
        <v>0</v>
      </c>
      <c r="L6627" s="64">
        <f t="shared" si="1802"/>
        <v>0</v>
      </c>
      <c r="M6627" s="64">
        <f t="shared" si="1802"/>
        <v>8.4653786897788752</v>
      </c>
      <c r="N6627" s="64">
        <f t="shared" si="1802"/>
        <v>0</v>
      </c>
      <c r="O6627" s="121"/>
      <c r="P6627" s="177">
        <v>0</v>
      </c>
      <c r="Q6627" s="177">
        <v>0</v>
      </c>
      <c r="R6627" s="177">
        <v>0</v>
      </c>
      <c r="S6627" s="177">
        <v>0</v>
      </c>
      <c r="T6627" s="177">
        <v>0</v>
      </c>
      <c r="U6627" s="177">
        <v>0</v>
      </c>
      <c r="V6627" s="177">
        <v>0</v>
      </c>
      <c r="W6627" s="177">
        <v>0</v>
      </c>
      <c r="X6627" s="177">
        <v>0</v>
      </c>
      <c r="Y6627" s="177">
        <v>0</v>
      </c>
      <c r="Z6627" s="177">
        <v>0</v>
      </c>
      <c r="AA6627" s="177">
        <v>0</v>
      </c>
      <c r="AB6627" s="177">
        <v>0</v>
      </c>
      <c r="AC6627" s="177">
        <v>0</v>
      </c>
      <c r="AD6627" s="177">
        <v>0</v>
      </c>
      <c r="AE6627" s="177">
        <v>0</v>
      </c>
      <c r="AF6627" s="177">
        <v>8.4653786897788752</v>
      </c>
      <c r="AG6627" s="177">
        <v>0</v>
      </c>
      <c r="AH6627" s="177">
        <v>0</v>
      </c>
      <c r="AI6627" s="177">
        <v>0</v>
      </c>
      <c r="AJ6627" s="177">
        <v>0</v>
      </c>
    </row>
    <row r="6628" spans="1:36" hidden="1" outlineLevel="1" x14ac:dyDescent="0.25">
      <c r="A6628" s="190">
        <f t="shared" si="1796"/>
        <v>2038</v>
      </c>
      <c r="B6628" s="55">
        <f t="shared" si="1797"/>
        <v>12</v>
      </c>
      <c r="C6628" s="55">
        <f t="shared" si="1798"/>
        <v>13</v>
      </c>
      <c r="D6628" s="55">
        <f t="shared" si="1794"/>
        <v>276</v>
      </c>
      <c r="F6628" s="63">
        <f t="shared" si="1787"/>
        <v>50740.541666666635</v>
      </c>
      <c r="G6628" s="64">
        <f t="shared" si="1795"/>
        <v>8.7414236470542743</v>
      </c>
      <c r="H6628" s="64">
        <f t="shared" si="1802"/>
        <v>0</v>
      </c>
      <c r="I6628" s="64">
        <f t="shared" si="1802"/>
        <v>0</v>
      </c>
      <c r="J6628" s="64">
        <f t="shared" si="1802"/>
        <v>0</v>
      </c>
      <c r="K6628" s="64">
        <f t="shared" si="1802"/>
        <v>0</v>
      </c>
      <c r="L6628" s="64">
        <f t="shared" si="1802"/>
        <v>0</v>
      </c>
      <c r="M6628" s="64">
        <f t="shared" si="1802"/>
        <v>8.7414236470542743</v>
      </c>
      <c r="N6628" s="64">
        <f t="shared" si="1802"/>
        <v>0</v>
      </c>
      <c r="O6628" s="121"/>
      <c r="P6628" s="177">
        <v>0</v>
      </c>
      <c r="Q6628" s="177">
        <v>0</v>
      </c>
      <c r="R6628" s="177">
        <v>0</v>
      </c>
      <c r="S6628" s="177">
        <v>0</v>
      </c>
      <c r="T6628" s="177">
        <v>0</v>
      </c>
      <c r="U6628" s="177">
        <v>0</v>
      </c>
      <c r="V6628" s="177">
        <v>0</v>
      </c>
      <c r="W6628" s="177">
        <v>0</v>
      </c>
      <c r="X6628" s="177">
        <v>0</v>
      </c>
      <c r="Y6628" s="177">
        <v>0</v>
      </c>
      <c r="Z6628" s="177">
        <v>0</v>
      </c>
      <c r="AA6628" s="177">
        <v>0</v>
      </c>
      <c r="AB6628" s="177">
        <v>0</v>
      </c>
      <c r="AC6628" s="177">
        <v>0</v>
      </c>
      <c r="AD6628" s="177">
        <v>0</v>
      </c>
      <c r="AE6628" s="177">
        <v>0</v>
      </c>
      <c r="AF6628" s="177">
        <v>8.7414236470542743</v>
      </c>
      <c r="AG6628" s="177">
        <v>0</v>
      </c>
      <c r="AH6628" s="177">
        <v>0</v>
      </c>
      <c r="AI6628" s="177">
        <v>0</v>
      </c>
      <c r="AJ6628" s="177">
        <v>0</v>
      </c>
    </row>
    <row r="6629" spans="1:36" hidden="1" outlineLevel="1" x14ac:dyDescent="0.25">
      <c r="A6629" s="190">
        <f t="shared" si="1796"/>
        <v>2038</v>
      </c>
      <c r="B6629" s="55">
        <f t="shared" si="1797"/>
        <v>12</v>
      </c>
      <c r="C6629" s="55">
        <f t="shared" si="1798"/>
        <v>14</v>
      </c>
      <c r="D6629" s="55">
        <f t="shared" si="1794"/>
        <v>276</v>
      </c>
      <c r="F6629" s="63">
        <f t="shared" si="1787"/>
        <v>50740.583333333299</v>
      </c>
      <c r="G6629" s="64">
        <f t="shared" si="1795"/>
        <v>9.1094835900881392</v>
      </c>
      <c r="H6629" s="64">
        <f t="shared" si="1802"/>
        <v>0</v>
      </c>
      <c r="I6629" s="64">
        <f t="shared" si="1802"/>
        <v>0</v>
      </c>
      <c r="J6629" s="64">
        <f t="shared" si="1802"/>
        <v>0</v>
      </c>
      <c r="K6629" s="64">
        <f t="shared" si="1802"/>
        <v>0</v>
      </c>
      <c r="L6629" s="64">
        <f t="shared" si="1802"/>
        <v>0</v>
      </c>
      <c r="M6629" s="64">
        <f t="shared" si="1802"/>
        <v>9.1094835900881392</v>
      </c>
      <c r="N6629" s="64">
        <f t="shared" si="1802"/>
        <v>0</v>
      </c>
      <c r="O6629" s="121"/>
      <c r="P6629" s="177">
        <v>0</v>
      </c>
      <c r="Q6629" s="177">
        <v>0</v>
      </c>
      <c r="R6629" s="177">
        <v>0</v>
      </c>
      <c r="S6629" s="177">
        <v>0</v>
      </c>
      <c r="T6629" s="177">
        <v>0</v>
      </c>
      <c r="U6629" s="177">
        <v>0</v>
      </c>
      <c r="V6629" s="177">
        <v>0</v>
      </c>
      <c r="W6629" s="177">
        <v>0</v>
      </c>
      <c r="X6629" s="177">
        <v>0</v>
      </c>
      <c r="Y6629" s="177">
        <v>0</v>
      </c>
      <c r="Z6629" s="177">
        <v>0</v>
      </c>
      <c r="AA6629" s="177">
        <v>0</v>
      </c>
      <c r="AB6629" s="177">
        <v>0</v>
      </c>
      <c r="AC6629" s="177">
        <v>0</v>
      </c>
      <c r="AD6629" s="177">
        <v>0</v>
      </c>
      <c r="AE6629" s="177">
        <v>0</v>
      </c>
      <c r="AF6629" s="177">
        <v>9.1094835900881392</v>
      </c>
      <c r="AG6629" s="177">
        <v>0</v>
      </c>
      <c r="AH6629" s="177">
        <v>0</v>
      </c>
      <c r="AI6629" s="177">
        <v>0</v>
      </c>
      <c r="AJ6629" s="177">
        <v>0</v>
      </c>
    </row>
    <row r="6630" spans="1:36" hidden="1" outlineLevel="1" x14ac:dyDescent="0.25">
      <c r="A6630" s="190">
        <f t="shared" si="1796"/>
        <v>2038</v>
      </c>
      <c r="B6630" s="55">
        <f t="shared" si="1797"/>
        <v>12</v>
      </c>
      <c r="C6630" s="55">
        <f t="shared" si="1798"/>
        <v>15</v>
      </c>
      <c r="D6630" s="55">
        <f t="shared" si="1794"/>
        <v>276</v>
      </c>
      <c r="F6630" s="63">
        <f t="shared" si="1787"/>
        <v>50740.624999999964</v>
      </c>
      <c r="G6630" s="64">
        <f t="shared" si="1795"/>
        <v>10.029633447672801</v>
      </c>
      <c r="H6630" s="64">
        <f t="shared" si="1802"/>
        <v>0</v>
      </c>
      <c r="I6630" s="64">
        <f t="shared" si="1802"/>
        <v>0</v>
      </c>
      <c r="J6630" s="64">
        <f t="shared" si="1802"/>
        <v>0</v>
      </c>
      <c r="K6630" s="64">
        <f t="shared" si="1802"/>
        <v>0</v>
      </c>
      <c r="L6630" s="64">
        <f t="shared" si="1802"/>
        <v>0</v>
      </c>
      <c r="M6630" s="64">
        <f t="shared" si="1802"/>
        <v>10.029633447672801</v>
      </c>
      <c r="N6630" s="64">
        <f t="shared" si="1802"/>
        <v>0</v>
      </c>
      <c r="O6630" s="121"/>
      <c r="P6630" s="177">
        <v>0</v>
      </c>
      <c r="Q6630" s="177">
        <v>0</v>
      </c>
      <c r="R6630" s="177">
        <v>0</v>
      </c>
      <c r="S6630" s="177">
        <v>0</v>
      </c>
      <c r="T6630" s="177">
        <v>0</v>
      </c>
      <c r="U6630" s="177">
        <v>0</v>
      </c>
      <c r="V6630" s="177">
        <v>0</v>
      </c>
      <c r="W6630" s="177">
        <v>0</v>
      </c>
      <c r="X6630" s="177">
        <v>0</v>
      </c>
      <c r="Y6630" s="177">
        <v>0</v>
      </c>
      <c r="Z6630" s="177">
        <v>0</v>
      </c>
      <c r="AA6630" s="177">
        <v>0</v>
      </c>
      <c r="AB6630" s="177">
        <v>0</v>
      </c>
      <c r="AC6630" s="177">
        <v>0</v>
      </c>
      <c r="AD6630" s="177">
        <v>0</v>
      </c>
      <c r="AE6630" s="177">
        <v>0</v>
      </c>
      <c r="AF6630" s="177">
        <v>10.029633447672801</v>
      </c>
      <c r="AG6630" s="177">
        <v>0</v>
      </c>
      <c r="AH6630" s="177">
        <v>0</v>
      </c>
      <c r="AI6630" s="177">
        <v>0</v>
      </c>
      <c r="AJ6630" s="177">
        <v>0</v>
      </c>
    </row>
    <row r="6631" spans="1:36" hidden="1" outlineLevel="1" x14ac:dyDescent="0.25">
      <c r="A6631" s="190">
        <f t="shared" si="1796"/>
        <v>2038</v>
      </c>
      <c r="B6631" s="55">
        <f t="shared" si="1797"/>
        <v>12</v>
      </c>
      <c r="C6631" s="55">
        <f t="shared" si="1798"/>
        <v>16</v>
      </c>
      <c r="D6631" s="55">
        <f t="shared" si="1794"/>
        <v>276</v>
      </c>
      <c r="F6631" s="63">
        <f t="shared" si="1787"/>
        <v>50740.666666666628</v>
      </c>
      <c r="G6631" s="64">
        <f t="shared" si="1795"/>
        <v>10.397693390706664</v>
      </c>
      <c r="H6631" s="64">
        <f t="shared" si="1802"/>
        <v>0</v>
      </c>
      <c r="I6631" s="64">
        <f t="shared" si="1802"/>
        <v>0</v>
      </c>
      <c r="J6631" s="64">
        <f t="shared" si="1802"/>
        <v>0</v>
      </c>
      <c r="K6631" s="64">
        <f t="shared" si="1802"/>
        <v>0</v>
      </c>
      <c r="L6631" s="64">
        <f t="shared" si="1802"/>
        <v>0</v>
      </c>
      <c r="M6631" s="64">
        <f t="shared" si="1802"/>
        <v>10.397693390706664</v>
      </c>
      <c r="N6631" s="64">
        <f t="shared" si="1802"/>
        <v>0</v>
      </c>
      <c r="O6631" s="121"/>
      <c r="P6631" s="177">
        <v>0</v>
      </c>
      <c r="Q6631" s="177">
        <v>0</v>
      </c>
      <c r="R6631" s="177">
        <v>0</v>
      </c>
      <c r="S6631" s="177">
        <v>0</v>
      </c>
      <c r="T6631" s="177">
        <v>0</v>
      </c>
      <c r="U6631" s="177">
        <v>0</v>
      </c>
      <c r="V6631" s="177">
        <v>0</v>
      </c>
      <c r="W6631" s="177">
        <v>0</v>
      </c>
      <c r="X6631" s="177">
        <v>0</v>
      </c>
      <c r="Y6631" s="177">
        <v>0</v>
      </c>
      <c r="Z6631" s="177">
        <v>0</v>
      </c>
      <c r="AA6631" s="177">
        <v>0</v>
      </c>
      <c r="AB6631" s="177">
        <v>0</v>
      </c>
      <c r="AC6631" s="177">
        <v>0</v>
      </c>
      <c r="AD6631" s="177">
        <v>0</v>
      </c>
      <c r="AE6631" s="177">
        <v>0</v>
      </c>
      <c r="AF6631" s="177">
        <v>10.397693390706664</v>
      </c>
      <c r="AG6631" s="177">
        <v>0</v>
      </c>
      <c r="AH6631" s="177">
        <v>0</v>
      </c>
      <c r="AI6631" s="177">
        <v>0</v>
      </c>
      <c r="AJ6631" s="177">
        <v>0</v>
      </c>
    </row>
    <row r="6632" spans="1:36" hidden="1" outlineLevel="1" x14ac:dyDescent="0.25">
      <c r="A6632" s="190">
        <f t="shared" si="1796"/>
        <v>2038</v>
      </c>
      <c r="B6632" s="55">
        <f t="shared" si="1797"/>
        <v>12</v>
      </c>
      <c r="C6632" s="55">
        <f t="shared" si="1798"/>
        <v>17</v>
      </c>
      <c r="D6632" s="55">
        <f t="shared" si="1794"/>
        <v>276</v>
      </c>
      <c r="F6632" s="63">
        <f t="shared" ref="F6632:F6695" si="1803">F6631+1/24</f>
        <v>50740.708333333292</v>
      </c>
      <c r="G6632" s="64">
        <f t="shared" si="1795"/>
        <v>10.765753333740527</v>
      </c>
      <c r="H6632" s="64">
        <f t="shared" si="1802"/>
        <v>0</v>
      </c>
      <c r="I6632" s="64">
        <f t="shared" si="1802"/>
        <v>0</v>
      </c>
      <c r="J6632" s="64">
        <f t="shared" si="1802"/>
        <v>0</v>
      </c>
      <c r="K6632" s="64">
        <f t="shared" si="1802"/>
        <v>0</v>
      </c>
      <c r="L6632" s="64">
        <f t="shared" si="1802"/>
        <v>0</v>
      </c>
      <c r="M6632" s="64">
        <f t="shared" si="1802"/>
        <v>10.765753333740527</v>
      </c>
      <c r="N6632" s="64">
        <f t="shared" si="1802"/>
        <v>0</v>
      </c>
      <c r="O6632" s="121"/>
      <c r="P6632" s="177">
        <v>0</v>
      </c>
      <c r="Q6632" s="177">
        <v>0</v>
      </c>
      <c r="R6632" s="177">
        <v>0</v>
      </c>
      <c r="S6632" s="177">
        <v>0</v>
      </c>
      <c r="T6632" s="177">
        <v>0</v>
      </c>
      <c r="U6632" s="177">
        <v>0</v>
      </c>
      <c r="V6632" s="177">
        <v>0</v>
      </c>
      <c r="W6632" s="177">
        <v>0</v>
      </c>
      <c r="X6632" s="177">
        <v>0</v>
      </c>
      <c r="Y6632" s="177">
        <v>0</v>
      </c>
      <c r="Z6632" s="177">
        <v>0</v>
      </c>
      <c r="AA6632" s="177">
        <v>0</v>
      </c>
      <c r="AB6632" s="177">
        <v>0</v>
      </c>
      <c r="AC6632" s="177">
        <v>0</v>
      </c>
      <c r="AD6632" s="177">
        <v>0</v>
      </c>
      <c r="AE6632" s="177">
        <v>0</v>
      </c>
      <c r="AF6632" s="177">
        <v>10.765753333740527</v>
      </c>
      <c r="AG6632" s="177">
        <v>0</v>
      </c>
      <c r="AH6632" s="177">
        <v>0</v>
      </c>
      <c r="AI6632" s="177">
        <v>0</v>
      </c>
      <c r="AJ6632" s="177">
        <v>0</v>
      </c>
    </row>
    <row r="6633" spans="1:36" hidden="1" outlineLevel="1" x14ac:dyDescent="0.25">
      <c r="A6633" s="190">
        <f t="shared" si="1796"/>
        <v>2038</v>
      </c>
      <c r="B6633" s="55">
        <f t="shared" si="1797"/>
        <v>12</v>
      </c>
      <c r="C6633" s="55">
        <f t="shared" si="1798"/>
        <v>18</v>
      </c>
      <c r="D6633" s="55">
        <f t="shared" si="1794"/>
        <v>276</v>
      </c>
      <c r="F6633" s="63">
        <f t="shared" si="1803"/>
        <v>50740.749999999956</v>
      </c>
      <c r="G6633" s="64">
        <f t="shared" si="1795"/>
        <v>12.145978120117519</v>
      </c>
      <c r="H6633" s="64">
        <f t="shared" si="1802"/>
        <v>0</v>
      </c>
      <c r="I6633" s="64">
        <f t="shared" si="1802"/>
        <v>0</v>
      </c>
      <c r="J6633" s="64">
        <f t="shared" si="1802"/>
        <v>0</v>
      </c>
      <c r="K6633" s="64">
        <f t="shared" si="1802"/>
        <v>0</v>
      </c>
      <c r="L6633" s="64">
        <f t="shared" si="1802"/>
        <v>0</v>
      </c>
      <c r="M6633" s="64">
        <f t="shared" si="1802"/>
        <v>12.145978120117519</v>
      </c>
      <c r="N6633" s="64">
        <f t="shared" si="1802"/>
        <v>0</v>
      </c>
      <c r="O6633" s="121"/>
      <c r="P6633" s="177">
        <v>0</v>
      </c>
      <c r="Q6633" s="177">
        <v>0</v>
      </c>
      <c r="R6633" s="177">
        <v>0</v>
      </c>
      <c r="S6633" s="177">
        <v>0</v>
      </c>
      <c r="T6633" s="177">
        <v>0</v>
      </c>
      <c r="U6633" s="177">
        <v>0</v>
      </c>
      <c r="V6633" s="177">
        <v>0</v>
      </c>
      <c r="W6633" s="177">
        <v>0</v>
      </c>
      <c r="X6633" s="177">
        <v>0</v>
      </c>
      <c r="Y6633" s="177">
        <v>0</v>
      </c>
      <c r="Z6633" s="177">
        <v>0</v>
      </c>
      <c r="AA6633" s="177">
        <v>0</v>
      </c>
      <c r="AB6633" s="177">
        <v>0</v>
      </c>
      <c r="AC6633" s="177">
        <v>0</v>
      </c>
      <c r="AD6633" s="177">
        <v>0</v>
      </c>
      <c r="AE6633" s="177">
        <v>0</v>
      </c>
      <c r="AF6633" s="177">
        <v>12.145978120117519</v>
      </c>
      <c r="AG6633" s="177">
        <v>0</v>
      </c>
      <c r="AH6633" s="177">
        <v>0</v>
      </c>
      <c r="AI6633" s="177">
        <v>0</v>
      </c>
      <c r="AJ6633" s="177">
        <v>0</v>
      </c>
    </row>
    <row r="6634" spans="1:36" hidden="1" outlineLevel="1" x14ac:dyDescent="0.25">
      <c r="A6634" s="190">
        <f t="shared" si="1796"/>
        <v>2038</v>
      </c>
      <c r="B6634" s="55">
        <f t="shared" si="1797"/>
        <v>12</v>
      </c>
      <c r="C6634" s="55">
        <f t="shared" si="1798"/>
        <v>19</v>
      </c>
      <c r="D6634" s="55">
        <f t="shared" si="1794"/>
        <v>276</v>
      </c>
      <c r="F6634" s="63">
        <f t="shared" si="1803"/>
        <v>50740.791666666621</v>
      </c>
      <c r="G6634" s="64">
        <f t="shared" si="1795"/>
        <v>12.882098006185247</v>
      </c>
      <c r="H6634" s="64">
        <f t="shared" si="1802"/>
        <v>0</v>
      </c>
      <c r="I6634" s="64">
        <f t="shared" si="1802"/>
        <v>0</v>
      </c>
      <c r="J6634" s="64">
        <f t="shared" si="1802"/>
        <v>0</v>
      </c>
      <c r="K6634" s="64">
        <f t="shared" si="1802"/>
        <v>0</v>
      </c>
      <c r="L6634" s="64">
        <f t="shared" si="1802"/>
        <v>0</v>
      </c>
      <c r="M6634" s="64">
        <f t="shared" si="1802"/>
        <v>12.882098006185247</v>
      </c>
      <c r="N6634" s="64">
        <f t="shared" si="1802"/>
        <v>0</v>
      </c>
      <c r="O6634" s="121"/>
      <c r="P6634" s="177">
        <v>0</v>
      </c>
      <c r="Q6634" s="177">
        <v>0</v>
      </c>
      <c r="R6634" s="177">
        <v>0</v>
      </c>
      <c r="S6634" s="177">
        <v>0</v>
      </c>
      <c r="T6634" s="177">
        <v>0</v>
      </c>
      <c r="U6634" s="177">
        <v>0</v>
      </c>
      <c r="V6634" s="177">
        <v>0</v>
      </c>
      <c r="W6634" s="177">
        <v>0</v>
      </c>
      <c r="X6634" s="177">
        <v>0</v>
      </c>
      <c r="Y6634" s="177">
        <v>0</v>
      </c>
      <c r="Z6634" s="177">
        <v>0</v>
      </c>
      <c r="AA6634" s="177">
        <v>0</v>
      </c>
      <c r="AB6634" s="177">
        <v>0</v>
      </c>
      <c r="AC6634" s="177">
        <v>0</v>
      </c>
      <c r="AD6634" s="177">
        <v>0</v>
      </c>
      <c r="AE6634" s="177">
        <v>0</v>
      </c>
      <c r="AF6634" s="177">
        <v>12.882098006185247</v>
      </c>
      <c r="AG6634" s="177">
        <v>0</v>
      </c>
      <c r="AH6634" s="177">
        <v>0</v>
      </c>
      <c r="AI6634" s="177">
        <v>0</v>
      </c>
      <c r="AJ6634" s="177">
        <v>0</v>
      </c>
    </row>
    <row r="6635" spans="1:36" hidden="1" outlineLevel="1" x14ac:dyDescent="0.25">
      <c r="A6635" s="190">
        <f t="shared" si="1796"/>
        <v>2038</v>
      </c>
      <c r="B6635" s="55">
        <f t="shared" si="1797"/>
        <v>12</v>
      </c>
      <c r="C6635" s="55">
        <f t="shared" si="1798"/>
        <v>20</v>
      </c>
      <c r="D6635" s="55">
        <f t="shared" si="1794"/>
        <v>276</v>
      </c>
      <c r="F6635" s="63">
        <f t="shared" si="1803"/>
        <v>50740.833333333285</v>
      </c>
      <c r="G6635" s="64">
        <f t="shared" si="1795"/>
        <v>12.698068034668317</v>
      </c>
      <c r="H6635" s="64">
        <f t="shared" ref="H6635:N6644" si="1804">SUMIF($P$6:$AK$6,H$6,$P6635:$AK6635)</f>
        <v>0</v>
      </c>
      <c r="I6635" s="64">
        <f t="shared" si="1804"/>
        <v>0</v>
      </c>
      <c r="J6635" s="64">
        <f t="shared" si="1804"/>
        <v>0</v>
      </c>
      <c r="K6635" s="64">
        <f t="shared" si="1804"/>
        <v>0</v>
      </c>
      <c r="L6635" s="64">
        <f t="shared" si="1804"/>
        <v>0</v>
      </c>
      <c r="M6635" s="64">
        <f t="shared" si="1804"/>
        <v>12.698068034668317</v>
      </c>
      <c r="N6635" s="64">
        <f t="shared" si="1804"/>
        <v>0</v>
      </c>
      <c r="O6635" s="121"/>
      <c r="P6635" s="177">
        <v>0</v>
      </c>
      <c r="Q6635" s="177">
        <v>0</v>
      </c>
      <c r="R6635" s="177">
        <v>0</v>
      </c>
      <c r="S6635" s="177">
        <v>0</v>
      </c>
      <c r="T6635" s="177">
        <v>0</v>
      </c>
      <c r="U6635" s="177">
        <v>0</v>
      </c>
      <c r="V6635" s="177">
        <v>0</v>
      </c>
      <c r="W6635" s="177">
        <v>0</v>
      </c>
      <c r="X6635" s="177">
        <v>0</v>
      </c>
      <c r="Y6635" s="177">
        <v>0</v>
      </c>
      <c r="Z6635" s="177">
        <v>0</v>
      </c>
      <c r="AA6635" s="177">
        <v>0</v>
      </c>
      <c r="AB6635" s="177">
        <v>0</v>
      </c>
      <c r="AC6635" s="177">
        <v>0</v>
      </c>
      <c r="AD6635" s="177">
        <v>0</v>
      </c>
      <c r="AE6635" s="177">
        <v>0</v>
      </c>
      <c r="AF6635" s="177">
        <v>12.698068034668317</v>
      </c>
      <c r="AG6635" s="177">
        <v>0</v>
      </c>
      <c r="AH6635" s="177">
        <v>0</v>
      </c>
      <c r="AI6635" s="177">
        <v>0</v>
      </c>
      <c r="AJ6635" s="177">
        <v>0</v>
      </c>
    </row>
    <row r="6636" spans="1:36" hidden="1" outlineLevel="1" x14ac:dyDescent="0.25">
      <c r="A6636" s="190">
        <f t="shared" si="1796"/>
        <v>2038</v>
      </c>
      <c r="B6636" s="55">
        <f t="shared" si="1797"/>
        <v>12</v>
      </c>
      <c r="C6636" s="55">
        <f t="shared" si="1798"/>
        <v>21</v>
      </c>
      <c r="D6636" s="55">
        <f t="shared" si="1794"/>
        <v>276</v>
      </c>
      <c r="F6636" s="63">
        <f t="shared" si="1803"/>
        <v>50740.874999999949</v>
      </c>
      <c r="G6636" s="64">
        <f t="shared" si="1795"/>
        <v>12.330008091634451</v>
      </c>
      <c r="H6636" s="64">
        <f t="shared" si="1804"/>
        <v>0</v>
      </c>
      <c r="I6636" s="64">
        <f t="shared" si="1804"/>
        <v>0</v>
      </c>
      <c r="J6636" s="64">
        <f t="shared" si="1804"/>
        <v>0</v>
      </c>
      <c r="K6636" s="64">
        <f t="shared" si="1804"/>
        <v>0</v>
      </c>
      <c r="L6636" s="64">
        <f t="shared" si="1804"/>
        <v>0</v>
      </c>
      <c r="M6636" s="64">
        <f t="shared" si="1804"/>
        <v>12.330008091634451</v>
      </c>
      <c r="N6636" s="64">
        <f t="shared" si="1804"/>
        <v>0</v>
      </c>
      <c r="O6636" s="121"/>
      <c r="P6636" s="177">
        <v>0</v>
      </c>
      <c r="Q6636" s="177">
        <v>0</v>
      </c>
      <c r="R6636" s="177">
        <v>0</v>
      </c>
      <c r="S6636" s="177">
        <v>0</v>
      </c>
      <c r="T6636" s="177">
        <v>0</v>
      </c>
      <c r="U6636" s="177">
        <v>0</v>
      </c>
      <c r="V6636" s="177">
        <v>0</v>
      </c>
      <c r="W6636" s="177">
        <v>0</v>
      </c>
      <c r="X6636" s="177">
        <v>0</v>
      </c>
      <c r="Y6636" s="177">
        <v>0</v>
      </c>
      <c r="Z6636" s="177">
        <v>0</v>
      </c>
      <c r="AA6636" s="177">
        <v>0</v>
      </c>
      <c r="AB6636" s="177">
        <v>0</v>
      </c>
      <c r="AC6636" s="177">
        <v>0</v>
      </c>
      <c r="AD6636" s="177">
        <v>0</v>
      </c>
      <c r="AE6636" s="177">
        <v>0</v>
      </c>
      <c r="AF6636" s="177">
        <v>12.330008091634451</v>
      </c>
      <c r="AG6636" s="177">
        <v>0</v>
      </c>
      <c r="AH6636" s="177">
        <v>0</v>
      </c>
      <c r="AI6636" s="177">
        <v>0</v>
      </c>
      <c r="AJ6636" s="177">
        <v>0</v>
      </c>
    </row>
    <row r="6637" spans="1:36" hidden="1" outlineLevel="1" x14ac:dyDescent="0.25">
      <c r="A6637" s="190">
        <f t="shared" si="1796"/>
        <v>2038</v>
      </c>
      <c r="B6637" s="55">
        <f t="shared" si="1797"/>
        <v>12</v>
      </c>
      <c r="C6637" s="55">
        <f t="shared" si="1798"/>
        <v>22</v>
      </c>
      <c r="D6637" s="55">
        <f t="shared" si="1794"/>
        <v>276</v>
      </c>
      <c r="F6637" s="63">
        <f t="shared" si="1803"/>
        <v>50740.916666666613</v>
      </c>
      <c r="G6637" s="64">
        <f t="shared" si="1795"/>
        <v>12.145978120117519</v>
      </c>
      <c r="H6637" s="64">
        <f t="shared" si="1804"/>
        <v>0</v>
      </c>
      <c r="I6637" s="64">
        <f t="shared" si="1804"/>
        <v>0</v>
      </c>
      <c r="J6637" s="64">
        <f t="shared" si="1804"/>
        <v>0</v>
      </c>
      <c r="K6637" s="64">
        <f t="shared" si="1804"/>
        <v>0</v>
      </c>
      <c r="L6637" s="64">
        <f t="shared" si="1804"/>
        <v>0</v>
      </c>
      <c r="M6637" s="64">
        <f t="shared" si="1804"/>
        <v>12.145978120117519</v>
      </c>
      <c r="N6637" s="64">
        <f t="shared" si="1804"/>
        <v>0</v>
      </c>
      <c r="O6637" s="121"/>
      <c r="P6637" s="177">
        <v>0</v>
      </c>
      <c r="Q6637" s="177">
        <v>0</v>
      </c>
      <c r="R6637" s="177">
        <v>0</v>
      </c>
      <c r="S6637" s="177">
        <v>0</v>
      </c>
      <c r="T6637" s="177">
        <v>0</v>
      </c>
      <c r="U6637" s="177">
        <v>0</v>
      </c>
      <c r="V6637" s="177">
        <v>0</v>
      </c>
      <c r="W6637" s="177">
        <v>0</v>
      </c>
      <c r="X6637" s="177">
        <v>0</v>
      </c>
      <c r="Y6637" s="177">
        <v>0</v>
      </c>
      <c r="Z6637" s="177">
        <v>0</v>
      </c>
      <c r="AA6637" s="177">
        <v>0</v>
      </c>
      <c r="AB6637" s="177">
        <v>0</v>
      </c>
      <c r="AC6637" s="177">
        <v>0</v>
      </c>
      <c r="AD6637" s="177">
        <v>0</v>
      </c>
      <c r="AE6637" s="177">
        <v>0</v>
      </c>
      <c r="AF6637" s="177">
        <v>12.145978120117519</v>
      </c>
      <c r="AG6637" s="177">
        <v>0</v>
      </c>
      <c r="AH6637" s="177">
        <v>0</v>
      </c>
      <c r="AI6637" s="177">
        <v>0</v>
      </c>
      <c r="AJ6637" s="177">
        <v>0</v>
      </c>
    </row>
    <row r="6638" spans="1:36" hidden="1" outlineLevel="1" x14ac:dyDescent="0.25">
      <c r="A6638" s="190">
        <f t="shared" si="1796"/>
        <v>2038</v>
      </c>
      <c r="B6638" s="55">
        <f t="shared" si="1797"/>
        <v>12</v>
      </c>
      <c r="C6638" s="55">
        <f t="shared" si="1798"/>
        <v>23</v>
      </c>
      <c r="D6638" s="55">
        <f t="shared" si="1794"/>
        <v>276</v>
      </c>
      <c r="F6638" s="63">
        <f t="shared" si="1803"/>
        <v>50740.958333333278</v>
      </c>
      <c r="G6638" s="64">
        <f t="shared" si="1795"/>
        <v>12.237993105875983</v>
      </c>
      <c r="H6638" s="64">
        <f t="shared" si="1804"/>
        <v>0</v>
      </c>
      <c r="I6638" s="64">
        <f t="shared" si="1804"/>
        <v>0</v>
      </c>
      <c r="J6638" s="64">
        <f t="shared" si="1804"/>
        <v>0</v>
      </c>
      <c r="K6638" s="64">
        <f t="shared" si="1804"/>
        <v>0</v>
      </c>
      <c r="L6638" s="64">
        <f t="shared" si="1804"/>
        <v>0</v>
      </c>
      <c r="M6638" s="64">
        <f t="shared" si="1804"/>
        <v>12.237993105875983</v>
      </c>
      <c r="N6638" s="64">
        <f t="shared" si="1804"/>
        <v>0</v>
      </c>
      <c r="O6638" s="121"/>
      <c r="P6638" s="177">
        <v>0</v>
      </c>
      <c r="Q6638" s="177">
        <v>0</v>
      </c>
      <c r="R6638" s="177">
        <v>0</v>
      </c>
      <c r="S6638" s="177">
        <v>0</v>
      </c>
      <c r="T6638" s="177">
        <v>0</v>
      </c>
      <c r="U6638" s="177">
        <v>0</v>
      </c>
      <c r="V6638" s="177">
        <v>0</v>
      </c>
      <c r="W6638" s="177">
        <v>0</v>
      </c>
      <c r="X6638" s="177">
        <v>0</v>
      </c>
      <c r="Y6638" s="177">
        <v>0</v>
      </c>
      <c r="Z6638" s="177">
        <v>0</v>
      </c>
      <c r="AA6638" s="177">
        <v>0</v>
      </c>
      <c r="AB6638" s="177">
        <v>0</v>
      </c>
      <c r="AC6638" s="177">
        <v>0</v>
      </c>
      <c r="AD6638" s="177">
        <v>0</v>
      </c>
      <c r="AE6638" s="177">
        <v>0</v>
      </c>
      <c r="AF6638" s="177">
        <v>12.237993105875983</v>
      </c>
      <c r="AG6638" s="177">
        <v>0</v>
      </c>
      <c r="AH6638" s="177">
        <v>0</v>
      </c>
      <c r="AI6638" s="177">
        <v>0</v>
      </c>
      <c r="AJ6638" s="177">
        <v>0</v>
      </c>
    </row>
    <row r="6639" spans="1:36" hidden="1" outlineLevel="1" x14ac:dyDescent="0.25">
      <c r="A6639" s="190">
        <f t="shared" si="1796"/>
        <v>2039</v>
      </c>
      <c r="B6639" s="55">
        <f t="shared" si="1797"/>
        <v>1</v>
      </c>
      <c r="C6639" s="55">
        <f t="shared" si="1798"/>
        <v>0</v>
      </c>
      <c r="D6639" s="55">
        <f t="shared" si="1794"/>
        <v>277</v>
      </c>
      <c r="F6639" s="63">
        <f t="shared" ref="F6639" si="1805">EDATE(F6615,1)</f>
        <v>50771</v>
      </c>
      <c r="G6639" s="64">
        <f t="shared" si="1795"/>
        <v>11.463356004703499</v>
      </c>
      <c r="H6639" s="64">
        <f t="shared" si="1804"/>
        <v>0</v>
      </c>
      <c r="I6639" s="64">
        <f t="shared" si="1804"/>
        <v>0</v>
      </c>
      <c r="J6639" s="64">
        <f t="shared" si="1804"/>
        <v>0</v>
      </c>
      <c r="K6639" s="64">
        <f t="shared" si="1804"/>
        <v>0</v>
      </c>
      <c r="L6639" s="64">
        <f t="shared" si="1804"/>
        <v>0</v>
      </c>
      <c r="M6639" s="64">
        <f t="shared" si="1804"/>
        <v>11.463356004703499</v>
      </c>
      <c r="N6639" s="64">
        <f t="shared" si="1804"/>
        <v>0</v>
      </c>
      <c r="O6639" s="121"/>
      <c r="P6639" s="177">
        <v>0</v>
      </c>
      <c r="Q6639" s="177">
        <v>0</v>
      </c>
      <c r="R6639" s="177">
        <v>0</v>
      </c>
      <c r="S6639" s="177">
        <v>0</v>
      </c>
      <c r="T6639" s="177">
        <v>0</v>
      </c>
      <c r="U6639" s="177">
        <v>0</v>
      </c>
      <c r="V6639" s="177">
        <v>0</v>
      </c>
      <c r="W6639" s="177">
        <v>0</v>
      </c>
      <c r="X6639" s="177">
        <v>0</v>
      </c>
      <c r="Y6639" s="177">
        <v>0</v>
      </c>
      <c r="Z6639" s="177">
        <v>0</v>
      </c>
      <c r="AA6639" s="177">
        <v>0</v>
      </c>
      <c r="AB6639" s="177">
        <v>0</v>
      </c>
      <c r="AC6639" s="177">
        <v>0</v>
      </c>
      <c r="AD6639" s="177">
        <v>0</v>
      </c>
      <c r="AE6639" s="177">
        <v>0</v>
      </c>
      <c r="AF6639" s="177">
        <v>11.463356004703499</v>
      </c>
      <c r="AG6639" s="177">
        <v>0</v>
      </c>
      <c r="AH6639" s="177">
        <v>0</v>
      </c>
      <c r="AI6639" s="177">
        <v>0</v>
      </c>
      <c r="AJ6639" s="177">
        <v>0</v>
      </c>
    </row>
    <row r="6640" spans="1:36" hidden="1" outlineLevel="1" x14ac:dyDescent="0.25">
      <c r="A6640" s="190">
        <f t="shared" si="1796"/>
        <v>2039</v>
      </c>
      <c r="B6640" s="55">
        <f t="shared" si="1797"/>
        <v>1</v>
      </c>
      <c r="C6640" s="55">
        <f t="shared" si="1798"/>
        <v>1</v>
      </c>
      <c r="D6640" s="55">
        <f t="shared" si="1794"/>
        <v>277</v>
      </c>
      <c r="F6640" s="63">
        <f t="shared" ref="F6640" si="1806">F6639+1/24</f>
        <v>50771.041666666664</v>
      </c>
      <c r="G6640" s="64">
        <f t="shared" si="1795"/>
        <v>11.138154415917587</v>
      </c>
      <c r="H6640" s="64">
        <f t="shared" si="1804"/>
        <v>0</v>
      </c>
      <c r="I6640" s="64">
        <f t="shared" si="1804"/>
        <v>0</v>
      </c>
      <c r="J6640" s="64">
        <f t="shared" si="1804"/>
        <v>0</v>
      </c>
      <c r="K6640" s="64">
        <f t="shared" si="1804"/>
        <v>0</v>
      </c>
      <c r="L6640" s="64">
        <f t="shared" si="1804"/>
        <v>0</v>
      </c>
      <c r="M6640" s="64">
        <f t="shared" si="1804"/>
        <v>11.138154415917587</v>
      </c>
      <c r="N6640" s="64">
        <f t="shared" si="1804"/>
        <v>0</v>
      </c>
      <c r="O6640" s="121"/>
      <c r="P6640" s="177">
        <v>0</v>
      </c>
      <c r="Q6640" s="177">
        <v>0</v>
      </c>
      <c r="R6640" s="177">
        <v>0</v>
      </c>
      <c r="S6640" s="177">
        <v>0</v>
      </c>
      <c r="T6640" s="177">
        <v>0</v>
      </c>
      <c r="U6640" s="177">
        <v>0</v>
      </c>
      <c r="V6640" s="177">
        <v>0</v>
      </c>
      <c r="W6640" s="177">
        <v>0</v>
      </c>
      <c r="X6640" s="177">
        <v>0</v>
      </c>
      <c r="Y6640" s="177">
        <v>0</v>
      </c>
      <c r="Z6640" s="177">
        <v>0</v>
      </c>
      <c r="AA6640" s="177">
        <v>0</v>
      </c>
      <c r="AB6640" s="177">
        <v>0</v>
      </c>
      <c r="AC6640" s="177">
        <v>0</v>
      </c>
      <c r="AD6640" s="177">
        <v>0</v>
      </c>
      <c r="AE6640" s="177">
        <v>0</v>
      </c>
      <c r="AF6640" s="177">
        <v>11.138154415917587</v>
      </c>
      <c r="AG6640" s="177">
        <v>0</v>
      </c>
      <c r="AH6640" s="177">
        <v>0</v>
      </c>
      <c r="AI6640" s="177">
        <v>0</v>
      </c>
      <c r="AJ6640" s="177">
        <v>0</v>
      </c>
    </row>
    <row r="6641" spans="1:36" hidden="1" outlineLevel="1" x14ac:dyDescent="0.25">
      <c r="A6641" s="190">
        <f t="shared" si="1796"/>
        <v>2039</v>
      </c>
      <c r="B6641" s="55">
        <f t="shared" si="1797"/>
        <v>1</v>
      </c>
      <c r="C6641" s="55">
        <f t="shared" si="1798"/>
        <v>2</v>
      </c>
      <c r="D6641" s="55">
        <f t="shared" si="1794"/>
        <v>277</v>
      </c>
      <c r="F6641" s="63">
        <f t="shared" si="1803"/>
        <v>50771.083333333328</v>
      </c>
      <c r="G6641" s="64">
        <f t="shared" si="1795"/>
        <v>10.894253224328152</v>
      </c>
      <c r="H6641" s="64">
        <f t="shared" si="1804"/>
        <v>0</v>
      </c>
      <c r="I6641" s="64">
        <f t="shared" si="1804"/>
        <v>0</v>
      </c>
      <c r="J6641" s="64">
        <f t="shared" si="1804"/>
        <v>0</v>
      </c>
      <c r="K6641" s="64">
        <f t="shared" si="1804"/>
        <v>0</v>
      </c>
      <c r="L6641" s="64">
        <f t="shared" si="1804"/>
        <v>0</v>
      </c>
      <c r="M6641" s="64">
        <f t="shared" si="1804"/>
        <v>10.894253224328152</v>
      </c>
      <c r="N6641" s="64">
        <f t="shared" si="1804"/>
        <v>0</v>
      </c>
      <c r="O6641" s="121"/>
      <c r="P6641" s="177">
        <v>0</v>
      </c>
      <c r="Q6641" s="177">
        <v>0</v>
      </c>
      <c r="R6641" s="177">
        <v>0</v>
      </c>
      <c r="S6641" s="177">
        <v>0</v>
      </c>
      <c r="T6641" s="177">
        <v>0</v>
      </c>
      <c r="U6641" s="177">
        <v>0</v>
      </c>
      <c r="V6641" s="177">
        <v>0</v>
      </c>
      <c r="W6641" s="177">
        <v>0</v>
      </c>
      <c r="X6641" s="177">
        <v>0</v>
      </c>
      <c r="Y6641" s="177">
        <v>0</v>
      </c>
      <c r="Z6641" s="177">
        <v>0</v>
      </c>
      <c r="AA6641" s="177">
        <v>0</v>
      </c>
      <c r="AB6641" s="177">
        <v>0</v>
      </c>
      <c r="AC6641" s="177">
        <v>0</v>
      </c>
      <c r="AD6641" s="177">
        <v>0</v>
      </c>
      <c r="AE6641" s="177">
        <v>0</v>
      </c>
      <c r="AF6641" s="177">
        <v>10.894253224328152</v>
      </c>
      <c r="AG6641" s="177">
        <v>0</v>
      </c>
      <c r="AH6641" s="177">
        <v>0</v>
      </c>
      <c r="AI6641" s="177">
        <v>0</v>
      </c>
      <c r="AJ6641" s="177">
        <v>0</v>
      </c>
    </row>
    <row r="6642" spans="1:36" hidden="1" outlineLevel="1" x14ac:dyDescent="0.25">
      <c r="A6642" s="190">
        <f t="shared" si="1796"/>
        <v>2039</v>
      </c>
      <c r="B6642" s="55">
        <f t="shared" si="1797"/>
        <v>1</v>
      </c>
      <c r="C6642" s="55">
        <f t="shared" si="1798"/>
        <v>3</v>
      </c>
      <c r="D6642" s="55">
        <f t="shared" si="1794"/>
        <v>277</v>
      </c>
      <c r="F6642" s="63">
        <f t="shared" si="1803"/>
        <v>50771.124999999993</v>
      </c>
      <c r="G6642" s="64">
        <f t="shared" si="1795"/>
        <v>11.056854018721108</v>
      </c>
      <c r="H6642" s="64">
        <f t="shared" si="1804"/>
        <v>0</v>
      </c>
      <c r="I6642" s="64">
        <f t="shared" si="1804"/>
        <v>0</v>
      </c>
      <c r="J6642" s="64">
        <f t="shared" si="1804"/>
        <v>0</v>
      </c>
      <c r="K6642" s="64">
        <f t="shared" si="1804"/>
        <v>0</v>
      </c>
      <c r="L6642" s="64">
        <f t="shared" si="1804"/>
        <v>0</v>
      </c>
      <c r="M6642" s="64">
        <f t="shared" si="1804"/>
        <v>11.056854018721108</v>
      </c>
      <c r="N6642" s="64">
        <f t="shared" si="1804"/>
        <v>0</v>
      </c>
      <c r="O6642" s="121"/>
      <c r="P6642" s="177">
        <v>0</v>
      </c>
      <c r="Q6642" s="177">
        <v>0</v>
      </c>
      <c r="R6642" s="177">
        <v>0</v>
      </c>
      <c r="S6642" s="177">
        <v>0</v>
      </c>
      <c r="T6642" s="177">
        <v>0</v>
      </c>
      <c r="U6642" s="177">
        <v>0</v>
      </c>
      <c r="V6642" s="177">
        <v>0</v>
      </c>
      <c r="W6642" s="177">
        <v>0</v>
      </c>
      <c r="X6642" s="177">
        <v>0</v>
      </c>
      <c r="Y6642" s="177">
        <v>0</v>
      </c>
      <c r="Z6642" s="177">
        <v>0</v>
      </c>
      <c r="AA6642" s="177">
        <v>0</v>
      </c>
      <c r="AB6642" s="177">
        <v>0</v>
      </c>
      <c r="AC6642" s="177">
        <v>0</v>
      </c>
      <c r="AD6642" s="177">
        <v>0</v>
      </c>
      <c r="AE6642" s="177">
        <v>0</v>
      </c>
      <c r="AF6642" s="177">
        <v>11.056854018721108</v>
      </c>
      <c r="AG6642" s="177">
        <v>0</v>
      </c>
      <c r="AH6642" s="177">
        <v>0</v>
      </c>
      <c r="AI6642" s="177">
        <v>0</v>
      </c>
      <c r="AJ6642" s="177">
        <v>0</v>
      </c>
    </row>
    <row r="6643" spans="1:36" hidden="1" outlineLevel="1" x14ac:dyDescent="0.25">
      <c r="A6643" s="190">
        <f t="shared" si="1796"/>
        <v>2039</v>
      </c>
      <c r="B6643" s="55">
        <f t="shared" si="1797"/>
        <v>1</v>
      </c>
      <c r="C6643" s="55">
        <f t="shared" si="1798"/>
        <v>4</v>
      </c>
      <c r="D6643" s="55">
        <f t="shared" si="1794"/>
        <v>277</v>
      </c>
      <c r="F6643" s="63">
        <f t="shared" si="1803"/>
        <v>50771.166666666657</v>
      </c>
      <c r="G6643" s="64">
        <f t="shared" si="1795"/>
        <v>11.625956799096461</v>
      </c>
      <c r="H6643" s="64">
        <f t="shared" si="1804"/>
        <v>0</v>
      </c>
      <c r="I6643" s="64">
        <f t="shared" si="1804"/>
        <v>0</v>
      </c>
      <c r="J6643" s="64">
        <f t="shared" si="1804"/>
        <v>0</v>
      </c>
      <c r="K6643" s="64">
        <f t="shared" si="1804"/>
        <v>0</v>
      </c>
      <c r="L6643" s="64">
        <f t="shared" si="1804"/>
        <v>0</v>
      </c>
      <c r="M6643" s="64">
        <f t="shared" si="1804"/>
        <v>11.625956799096461</v>
      </c>
      <c r="N6643" s="64">
        <f t="shared" si="1804"/>
        <v>0</v>
      </c>
      <c r="O6643" s="121"/>
      <c r="P6643" s="177">
        <v>0</v>
      </c>
      <c r="Q6643" s="177">
        <v>0</v>
      </c>
      <c r="R6643" s="177">
        <v>0</v>
      </c>
      <c r="S6643" s="177">
        <v>0</v>
      </c>
      <c r="T6643" s="177">
        <v>0</v>
      </c>
      <c r="U6643" s="177">
        <v>0</v>
      </c>
      <c r="V6643" s="177">
        <v>0</v>
      </c>
      <c r="W6643" s="177">
        <v>0</v>
      </c>
      <c r="X6643" s="177">
        <v>0</v>
      </c>
      <c r="Y6643" s="177">
        <v>0</v>
      </c>
      <c r="Z6643" s="177">
        <v>0</v>
      </c>
      <c r="AA6643" s="177">
        <v>0</v>
      </c>
      <c r="AB6643" s="177">
        <v>0</v>
      </c>
      <c r="AC6643" s="177">
        <v>0</v>
      </c>
      <c r="AD6643" s="177">
        <v>0</v>
      </c>
      <c r="AE6643" s="177">
        <v>0</v>
      </c>
      <c r="AF6643" s="177">
        <v>11.625956799096461</v>
      </c>
      <c r="AG6643" s="177">
        <v>0</v>
      </c>
      <c r="AH6643" s="177">
        <v>0</v>
      </c>
      <c r="AI6643" s="177">
        <v>0</v>
      </c>
      <c r="AJ6643" s="177">
        <v>0</v>
      </c>
    </row>
    <row r="6644" spans="1:36" hidden="1" outlineLevel="1" x14ac:dyDescent="0.25">
      <c r="A6644" s="190">
        <f t="shared" si="1796"/>
        <v>2039</v>
      </c>
      <c r="B6644" s="55">
        <f t="shared" si="1797"/>
        <v>1</v>
      </c>
      <c r="C6644" s="55">
        <f t="shared" si="1798"/>
        <v>5</v>
      </c>
      <c r="D6644" s="55">
        <f t="shared" si="1794"/>
        <v>277</v>
      </c>
      <c r="F6644" s="63">
        <f t="shared" si="1803"/>
        <v>50771.208333333321</v>
      </c>
      <c r="G6644" s="64">
        <f t="shared" si="1795"/>
        <v>10.812952827131673</v>
      </c>
      <c r="H6644" s="64">
        <f t="shared" si="1804"/>
        <v>0</v>
      </c>
      <c r="I6644" s="64">
        <f t="shared" si="1804"/>
        <v>0</v>
      </c>
      <c r="J6644" s="64">
        <f t="shared" si="1804"/>
        <v>0</v>
      </c>
      <c r="K6644" s="64">
        <f t="shared" si="1804"/>
        <v>0</v>
      </c>
      <c r="L6644" s="64">
        <f t="shared" si="1804"/>
        <v>0</v>
      </c>
      <c r="M6644" s="64">
        <f t="shared" si="1804"/>
        <v>10.812952827131673</v>
      </c>
      <c r="N6644" s="64">
        <f t="shared" si="1804"/>
        <v>0</v>
      </c>
      <c r="O6644" s="121"/>
      <c r="P6644" s="177">
        <v>0</v>
      </c>
      <c r="Q6644" s="177">
        <v>0</v>
      </c>
      <c r="R6644" s="177">
        <v>0</v>
      </c>
      <c r="S6644" s="177">
        <v>0</v>
      </c>
      <c r="T6644" s="177">
        <v>0</v>
      </c>
      <c r="U6644" s="177">
        <v>0</v>
      </c>
      <c r="V6644" s="177">
        <v>0</v>
      </c>
      <c r="W6644" s="177">
        <v>0</v>
      </c>
      <c r="X6644" s="177">
        <v>0</v>
      </c>
      <c r="Y6644" s="177">
        <v>0</v>
      </c>
      <c r="Z6644" s="177">
        <v>0</v>
      </c>
      <c r="AA6644" s="177">
        <v>0</v>
      </c>
      <c r="AB6644" s="177">
        <v>0</v>
      </c>
      <c r="AC6644" s="177">
        <v>0</v>
      </c>
      <c r="AD6644" s="177">
        <v>0</v>
      </c>
      <c r="AE6644" s="177">
        <v>0</v>
      </c>
      <c r="AF6644" s="177">
        <v>10.812952827131673</v>
      </c>
      <c r="AG6644" s="177">
        <v>0</v>
      </c>
      <c r="AH6644" s="177">
        <v>0</v>
      </c>
      <c r="AI6644" s="177">
        <v>0</v>
      </c>
      <c r="AJ6644" s="177">
        <v>0</v>
      </c>
    </row>
    <row r="6645" spans="1:36" hidden="1" outlineLevel="1" x14ac:dyDescent="0.25">
      <c r="A6645" s="190">
        <f t="shared" si="1796"/>
        <v>2039</v>
      </c>
      <c r="B6645" s="55">
        <f t="shared" si="1797"/>
        <v>1</v>
      </c>
      <c r="C6645" s="55">
        <f t="shared" si="1798"/>
        <v>6</v>
      </c>
      <c r="D6645" s="55">
        <f t="shared" si="1794"/>
        <v>277</v>
      </c>
      <c r="F6645" s="63">
        <f t="shared" si="1803"/>
        <v>50771.249999999985</v>
      </c>
      <c r="G6645" s="64">
        <f t="shared" si="1795"/>
        <v>11.707257196292939</v>
      </c>
      <c r="H6645" s="64">
        <f t="shared" ref="H6645:N6654" si="1807">SUMIF($P$6:$AK$6,H$6,$P6645:$AK6645)</f>
        <v>0</v>
      </c>
      <c r="I6645" s="64">
        <f t="shared" si="1807"/>
        <v>0</v>
      </c>
      <c r="J6645" s="64">
        <f t="shared" si="1807"/>
        <v>0</v>
      </c>
      <c r="K6645" s="64">
        <f t="shared" si="1807"/>
        <v>0</v>
      </c>
      <c r="L6645" s="64">
        <f t="shared" si="1807"/>
        <v>0</v>
      </c>
      <c r="M6645" s="64">
        <f t="shared" si="1807"/>
        <v>11.707257196292939</v>
      </c>
      <c r="N6645" s="64">
        <f t="shared" si="1807"/>
        <v>0</v>
      </c>
      <c r="O6645" s="121"/>
      <c r="P6645" s="177">
        <v>0</v>
      </c>
      <c r="Q6645" s="177">
        <v>0</v>
      </c>
      <c r="R6645" s="177">
        <v>0</v>
      </c>
      <c r="S6645" s="177">
        <v>0</v>
      </c>
      <c r="T6645" s="177">
        <v>0</v>
      </c>
      <c r="U6645" s="177">
        <v>0</v>
      </c>
      <c r="V6645" s="177">
        <v>0</v>
      </c>
      <c r="W6645" s="177">
        <v>0</v>
      </c>
      <c r="X6645" s="177">
        <v>0</v>
      </c>
      <c r="Y6645" s="177">
        <v>0</v>
      </c>
      <c r="Z6645" s="177">
        <v>0</v>
      </c>
      <c r="AA6645" s="177">
        <v>0</v>
      </c>
      <c r="AB6645" s="177">
        <v>0</v>
      </c>
      <c r="AC6645" s="177">
        <v>0</v>
      </c>
      <c r="AD6645" s="177">
        <v>0</v>
      </c>
      <c r="AE6645" s="177">
        <v>0</v>
      </c>
      <c r="AF6645" s="177">
        <v>11.707257196292939</v>
      </c>
      <c r="AG6645" s="177">
        <v>0</v>
      </c>
      <c r="AH6645" s="177">
        <v>0</v>
      </c>
      <c r="AI6645" s="177">
        <v>0</v>
      </c>
      <c r="AJ6645" s="177">
        <v>0</v>
      </c>
    </row>
    <row r="6646" spans="1:36" hidden="1" outlineLevel="1" x14ac:dyDescent="0.25">
      <c r="A6646" s="190">
        <f t="shared" si="1796"/>
        <v>2039</v>
      </c>
      <c r="B6646" s="55">
        <f t="shared" si="1797"/>
        <v>1</v>
      </c>
      <c r="C6646" s="55">
        <f t="shared" si="1798"/>
        <v>7</v>
      </c>
      <c r="D6646" s="55">
        <f t="shared" si="1794"/>
        <v>277</v>
      </c>
      <c r="F6646" s="63">
        <f t="shared" si="1803"/>
        <v>50771.29166666665</v>
      </c>
      <c r="G6646" s="64">
        <f t="shared" si="1795"/>
        <v>11.707257196292939</v>
      </c>
      <c r="H6646" s="64">
        <f t="shared" si="1807"/>
        <v>0</v>
      </c>
      <c r="I6646" s="64">
        <f t="shared" si="1807"/>
        <v>0</v>
      </c>
      <c r="J6646" s="64">
        <f t="shared" si="1807"/>
        <v>0</v>
      </c>
      <c r="K6646" s="64">
        <f t="shared" si="1807"/>
        <v>0</v>
      </c>
      <c r="L6646" s="64">
        <f t="shared" si="1807"/>
        <v>0</v>
      </c>
      <c r="M6646" s="64">
        <f t="shared" si="1807"/>
        <v>11.707257196292939</v>
      </c>
      <c r="N6646" s="64">
        <f t="shared" si="1807"/>
        <v>0</v>
      </c>
      <c r="O6646" s="121"/>
      <c r="P6646" s="177">
        <v>0</v>
      </c>
      <c r="Q6646" s="177">
        <v>0</v>
      </c>
      <c r="R6646" s="177">
        <v>0</v>
      </c>
      <c r="S6646" s="177">
        <v>0</v>
      </c>
      <c r="T6646" s="177">
        <v>0</v>
      </c>
      <c r="U6646" s="177">
        <v>0</v>
      </c>
      <c r="V6646" s="177">
        <v>0</v>
      </c>
      <c r="W6646" s="177">
        <v>0</v>
      </c>
      <c r="X6646" s="177">
        <v>0</v>
      </c>
      <c r="Y6646" s="177">
        <v>0</v>
      </c>
      <c r="Z6646" s="177">
        <v>0</v>
      </c>
      <c r="AA6646" s="177">
        <v>0</v>
      </c>
      <c r="AB6646" s="177">
        <v>0</v>
      </c>
      <c r="AC6646" s="177">
        <v>0</v>
      </c>
      <c r="AD6646" s="177">
        <v>0</v>
      </c>
      <c r="AE6646" s="177">
        <v>0</v>
      </c>
      <c r="AF6646" s="177">
        <v>11.707257196292939</v>
      </c>
      <c r="AG6646" s="177">
        <v>0</v>
      </c>
      <c r="AH6646" s="177">
        <v>0</v>
      </c>
      <c r="AI6646" s="177">
        <v>0</v>
      </c>
      <c r="AJ6646" s="177">
        <v>0</v>
      </c>
    </row>
    <row r="6647" spans="1:36" hidden="1" outlineLevel="1" x14ac:dyDescent="0.25">
      <c r="A6647" s="190">
        <f t="shared" si="1796"/>
        <v>2039</v>
      </c>
      <c r="B6647" s="55">
        <f t="shared" si="1797"/>
        <v>1</v>
      </c>
      <c r="C6647" s="55">
        <f t="shared" si="1798"/>
        <v>8</v>
      </c>
      <c r="D6647" s="55">
        <f t="shared" si="1794"/>
        <v>277</v>
      </c>
      <c r="F6647" s="63">
        <f t="shared" si="1803"/>
        <v>50771.333333333314</v>
      </c>
      <c r="G6647" s="64">
        <f t="shared" si="1795"/>
        <v>10.731652429935195</v>
      </c>
      <c r="H6647" s="64">
        <f t="shared" si="1807"/>
        <v>0</v>
      </c>
      <c r="I6647" s="64">
        <f t="shared" si="1807"/>
        <v>0</v>
      </c>
      <c r="J6647" s="64">
        <f t="shared" si="1807"/>
        <v>0</v>
      </c>
      <c r="K6647" s="64">
        <f t="shared" si="1807"/>
        <v>0</v>
      </c>
      <c r="L6647" s="64">
        <f t="shared" si="1807"/>
        <v>0</v>
      </c>
      <c r="M6647" s="64">
        <f t="shared" si="1807"/>
        <v>10.731652429935195</v>
      </c>
      <c r="N6647" s="64">
        <f t="shared" si="1807"/>
        <v>0</v>
      </c>
      <c r="O6647" s="121"/>
      <c r="P6647" s="177">
        <v>0</v>
      </c>
      <c r="Q6647" s="177">
        <v>0</v>
      </c>
      <c r="R6647" s="177">
        <v>0</v>
      </c>
      <c r="S6647" s="177">
        <v>0</v>
      </c>
      <c r="T6647" s="177">
        <v>0</v>
      </c>
      <c r="U6647" s="177">
        <v>0</v>
      </c>
      <c r="V6647" s="177">
        <v>0</v>
      </c>
      <c r="W6647" s="177">
        <v>0</v>
      </c>
      <c r="X6647" s="177">
        <v>0</v>
      </c>
      <c r="Y6647" s="177">
        <v>0</v>
      </c>
      <c r="Z6647" s="177">
        <v>0</v>
      </c>
      <c r="AA6647" s="177">
        <v>0</v>
      </c>
      <c r="AB6647" s="177">
        <v>0</v>
      </c>
      <c r="AC6647" s="177">
        <v>0</v>
      </c>
      <c r="AD6647" s="177">
        <v>0</v>
      </c>
      <c r="AE6647" s="177">
        <v>0</v>
      </c>
      <c r="AF6647" s="177">
        <v>10.731652429935195</v>
      </c>
      <c r="AG6647" s="177">
        <v>0</v>
      </c>
      <c r="AH6647" s="177">
        <v>0</v>
      </c>
      <c r="AI6647" s="177">
        <v>0</v>
      </c>
      <c r="AJ6647" s="177">
        <v>0</v>
      </c>
    </row>
    <row r="6648" spans="1:36" hidden="1" outlineLevel="1" x14ac:dyDescent="0.25">
      <c r="A6648" s="190">
        <f t="shared" si="1796"/>
        <v>2039</v>
      </c>
      <c r="B6648" s="55">
        <f t="shared" si="1797"/>
        <v>1</v>
      </c>
      <c r="C6648" s="55">
        <f t="shared" si="1798"/>
        <v>9</v>
      </c>
      <c r="D6648" s="55">
        <f t="shared" si="1794"/>
        <v>277</v>
      </c>
      <c r="F6648" s="63">
        <f t="shared" si="1803"/>
        <v>50771.374999999978</v>
      </c>
      <c r="G6648" s="64">
        <f t="shared" si="1795"/>
        <v>10.40645084114928</v>
      </c>
      <c r="H6648" s="64">
        <f t="shared" si="1807"/>
        <v>0</v>
      </c>
      <c r="I6648" s="64">
        <f t="shared" si="1807"/>
        <v>0</v>
      </c>
      <c r="J6648" s="64">
        <f t="shared" si="1807"/>
        <v>0</v>
      </c>
      <c r="K6648" s="64">
        <f t="shared" si="1807"/>
        <v>0</v>
      </c>
      <c r="L6648" s="64">
        <f t="shared" si="1807"/>
        <v>0</v>
      </c>
      <c r="M6648" s="64">
        <f t="shared" si="1807"/>
        <v>10.40645084114928</v>
      </c>
      <c r="N6648" s="64">
        <f t="shared" si="1807"/>
        <v>0</v>
      </c>
      <c r="O6648" s="121"/>
      <c r="P6648" s="177">
        <v>0</v>
      </c>
      <c r="Q6648" s="177">
        <v>0</v>
      </c>
      <c r="R6648" s="177">
        <v>0</v>
      </c>
      <c r="S6648" s="177">
        <v>0</v>
      </c>
      <c r="T6648" s="177">
        <v>0</v>
      </c>
      <c r="U6648" s="177">
        <v>0</v>
      </c>
      <c r="V6648" s="177">
        <v>0</v>
      </c>
      <c r="W6648" s="177">
        <v>0</v>
      </c>
      <c r="X6648" s="177">
        <v>0</v>
      </c>
      <c r="Y6648" s="177">
        <v>0</v>
      </c>
      <c r="Z6648" s="177">
        <v>0</v>
      </c>
      <c r="AA6648" s="177">
        <v>0</v>
      </c>
      <c r="AB6648" s="177">
        <v>0</v>
      </c>
      <c r="AC6648" s="177">
        <v>0</v>
      </c>
      <c r="AD6648" s="177">
        <v>0</v>
      </c>
      <c r="AE6648" s="177">
        <v>0</v>
      </c>
      <c r="AF6648" s="177">
        <v>10.40645084114928</v>
      </c>
      <c r="AG6648" s="177">
        <v>0</v>
      </c>
      <c r="AH6648" s="177">
        <v>0</v>
      </c>
      <c r="AI6648" s="177">
        <v>0</v>
      </c>
      <c r="AJ6648" s="177">
        <v>0</v>
      </c>
    </row>
    <row r="6649" spans="1:36" hidden="1" outlineLevel="1" x14ac:dyDescent="0.25">
      <c r="A6649" s="190">
        <f t="shared" si="1796"/>
        <v>2039</v>
      </c>
      <c r="B6649" s="55">
        <f t="shared" si="1797"/>
        <v>1</v>
      </c>
      <c r="C6649" s="55">
        <f t="shared" si="1798"/>
        <v>10</v>
      </c>
      <c r="D6649" s="55">
        <f t="shared" si="1794"/>
        <v>277</v>
      </c>
      <c r="F6649" s="63">
        <f t="shared" si="1803"/>
        <v>50771.416666666642</v>
      </c>
      <c r="G6649" s="64">
        <f t="shared" si="1795"/>
        <v>9.6747472663809724</v>
      </c>
      <c r="H6649" s="64">
        <f t="shared" si="1807"/>
        <v>0</v>
      </c>
      <c r="I6649" s="64">
        <f t="shared" si="1807"/>
        <v>0</v>
      </c>
      <c r="J6649" s="64">
        <f t="shared" si="1807"/>
        <v>0</v>
      </c>
      <c r="K6649" s="64">
        <f t="shared" si="1807"/>
        <v>0</v>
      </c>
      <c r="L6649" s="64">
        <f t="shared" si="1807"/>
        <v>0</v>
      </c>
      <c r="M6649" s="64">
        <f t="shared" si="1807"/>
        <v>9.6747472663809724</v>
      </c>
      <c r="N6649" s="64">
        <f t="shared" si="1807"/>
        <v>0</v>
      </c>
      <c r="O6649" s="121"/>
      <c r="P6649" s="177">
        <v>0</v>
      </c>
      <c r="Q6649" s="177">
        <v>0</v>
      </c>
      <c r="R6649" s="177">
        <v>0</v>
      </c>
      <c r="S6649" s="177">
        <v>0</v>
      </c>
      <c r="T6649" s="177">
        <v>0</v>
      </c>
      <c r="U6649" s="177">
        <v>0</v>
      </c>
      <c r="V6649" s="177">
        <v>0</v>
      </c>
      <c r="W6649" s="177">
        <v>0</v>
      </c>
      <c r="X6649" s="177">
        <v>0</v>
      </c>
      <c r="Y6649" s="177">
        <v>0</v>
      </c>
      <c r="Z6649" s="177">
        <v>0</v>
      </c>
      <c r="AA6649" s="177">
        <v>0</v>
      </c>
      <c r="AB6649" s="177">
        <v>0</v>
      </c>
      <c r="AC6649" s="177">
        <v>0</v>
      </c>
      <c r="AD6649" s="177">
        <v>0</v>
      </c>
      <c r="AE6649" s="177">
        <v>0</v>
      </c>
      <c r="AF6649" s="177">
        <v>9.6747472663809724</v>
      </c>
      <c r="AG6649" s="177">
        <v>0</v>
      </c>
      <c r="AH6649" s="177">
        <v>0</v>
      </c>
      <c r="AI6649" s="177">
        <v>0</v>
      </c>
      <c r="AJ6649" s="177">
        <v>0</v>
      </c>
    </row>
    <row r="6650" spans="1:36" hidden="1" outlineLevel="1" x14ac:dyDescent="0.25">
      <c r="A6650" s="190">
        <f t="shared" si="1796"/>
        <v>2039</v>
      </c>
      <c r="B6650" s="55">
        <f t="shared" si="1797"/>
        <v>1</v>
      </c>
      <c r="C6650" s="55">
        <f t="shared" si="1798"/>
        <v>11</v>
      </c>
      <c r="D6650" s="55">
        <f t="shared" si="1794"/>
        <v>277</v>
      </c>
      <c r="F6650" s="63">
        <f t="shared" si="1803"/>
        <v>50771.458333333307</v>
      </c>
      <c r="G6650" s="64">
        <f t="shared" si="1795"/>
        <v>10.162549649559843</v>
      </c>
      <c r="H6650" s="64">
        <f t="shared" si="1807"/>
        <v>0</v>
      </c>
      <c r="I6650" s="64">
        <f t="shared" si="1807"/>
        <v>0</v>
      </c>
      <c r="J6650" s="64">
        <f t="shared" si="1807"/>
        <v>0</v>
      </c>
      <c r="K6650" s="64">
        <f t="shared" si="1807"/>
        <v>0</v>
      </c>
      <c r="L6650" s="64">
        <f t="shared" si="1807"/>
        <v>0</v>
      </c>
      <c r="M6650" s="64">
        <f t="shared" si="1807"/>
        <v>10.162549649559843</v>
      </c>
      <c r="N6650" s="64">
        <f t="shared" si="1807"/>
        <v>0</v>
      </c>
      <c r="O6650" s="121"/>
      <c r="P6650" s="177">
        <v>0</v>
      </c>
      <c r="Q6650" s="177">
        <v>0</v>
      </c>
      <c r="R6650" s="177">
        <v>0</v>
      </c>
      <c r="S6650" s="177">
        <v>0</v>
      </c>
      <c r="T6650" s="177">
        <v>0</v>
      </c>
      <c r="U6650" s="177">
        <v>0</v>
      </c>
      <c r="V6650" s="177">
        <v>0</v>
      </c>
      <c r="W6650" s="177">
        <v>0</v>
      </c>
      <c r="X6650" s="177">
        <v>0</v>
      </c>
      <c r="Y6650" s="177">
        <v>0</v>
      </c>
      <c r="Z6650" s="177">
        <v>0</v>
      </c>
      <c r="AA6650" s="177">
        <v>0</v>
      </c>
      <c r="AB6650" s="177">
        <v>0</v>
      </c>
      <c r="AC6650" s="177">
        <v>0</v>
      </c>
      <c r="AD6650" s="177">
        <v>0</v>
      </c>
      <c r="AE6650" s="177">
        <v>0</v>
      </c>
      <c r="AF6650" s="177">
        <v>10.162549649559843</v>
      </c>
      <c r="AG6650" s="177">
        <v>0</v>
      </c>
      <c r="AH6650" s="177">
        <v>0</v>
      </c>
      <c r="AI6650" s="177">
        <v>0</v>
      </c>
      <c r="AJ6650" s="177">
        <v>0</v>
      </c>
    </row>
    <row r="6651" spans="1:36" hidden="1" outlineLevel="1" x14ac:dyDescent="0.25">
      <c r="A6651" s="190">
        <f t="shared" si="1796"/>
        <v>2039</v>
      </c>
      <c r="B6651" s="55">
        <f t="shared" si="1797"/>
        <v>1</v>
      </c>
      <c r="C6651" s="55">
        <f t="shared" si="1798"/>
        <v>12</v>
      </c>
      <c r="D6651" s="55">
        <f t="shared" si="1794"/>
        <v>277</v>
      </c>
      <c r="F6651" s="63">
        <f t="shared" si="1803"/>
        <v>50771.499999999971</v>
      </c>
      <c r="G6651" s="64">
        <f t="shared" si="1795"/>
        <v>10.40645084114928</v>
      </c>
      <c r="H6651" s="64">
        <f t="shared" si="1807"/>
        <v>0</v>
      </c>
      <c r="I6651" s="64">
        <f t="shared" si="1807"/>
        <v>0</v>
      </c>
      <c r="J6651" s="64">
        <f t="shared" si="1807"/>
        <v>0</v>
      </c>
      <c r="K6651" s="64">
        <f t="shared" si="1807"/>
        <v>0</v>
      </c>
      <c r="L6651" s="64">
        <f t="shared" si="1807"/>
        <v>0</v>
      </c>
      <c r="M6651" s="64">
        <f t="shared" si="1807"/>
        <v>10.40645084114928</v>
      </c>
      <c r="N6651" s="64">
        <f t="shared" si="1807"/>
        <v>0</v>
      </c>
      <c r="O6651" s="121"/>
      <c r="P6651" s="177">
        <v>0</v>
      </c>
      <c r="Q6651" s="177">
        <v>0</v>
      </c>
      <c r="R6651" s="177">
        <v>0</v>
      </c>
      <c r="S6651" s="177">
        <v>0</v>
      </c>
      <c r="T6651" s="177">
        <v>0</v>
      </c>
      <c r="U6651" s="177">
        <v>0</v>
      </c>
      <c r="V6651" s="177">
        <v>0</v>
      </c>
      <c r="W6651" s="177">
        <v>0</v>
      </c>
      <c r="X6651" s="177">
        <v>0</v>
      </c>
      <c r="Y6651" s="177">
        <v>0</v>
      </c>
      <c r="Z6651" s="177">
        <v>0</v>
      </c>
      <c r="AA6651" s="177">
        <v>0</v>
      </c>
      <c r="AB6651" s="177">
        <v>0</v>
      </c>
      <c r="AC6651" s="177">
        <v>0</v>
      </c>
      <c r="AD6651" s="177">
        <v>0</v>
      </c>
      <c r="AE6651" s="177">
        <v>0</v>
      </c>
      <c r="AF6651" s="177">
        <v>10.40645084114928</v>
      </c>
      <c r="AG6651" s="177">
        <v>0</v>
      </c>
      <c r="AH6651" s="177">
        <v>0</v>
      </c>
      <c r="AI6651" s="177">
        <v>0</v>
      </c>
      <c r="AJ6651" s="177">
        <v>0</v>
      </c>
    </row>
    <row r="6652" spans="1:36" hidden="1" outlineLevel="1" x14ac:dyDescent="0.25">
      <c r="A6652" s="190">
        <f t="shared" si="1796"/>
        <v>2039</v>
      </c>
      <c r="B6652" s="55">
        <f t="shared" si="1797"/>
        <v>1</v>
      </c>
      <c r="C6652" s="55">
        <f t="shared" si="1798"/>
        <v>13</v>
      </c>
      <c r="D6652" s="55">
        <f t="shared" si="1794"/>
        <v>277</v>
      </c>
      <c r="F6652" s="63">
        <f t="shared" si="1803"/>
        <v>50771.541666666635</v>
      </c>
      <c r="G6652" s="64">
        <f t="shared" si="1795"/>
        <v>10.569051635542234</v>
      </c>
      <c r="H6652" s="64">
        <f t="shared" si="1807"/>
        <v>0</v>
      </c>
      <c r="I6652" s="64">
        <f t="shared" si="1807"/>
        <v>0</v>
      </c>
      <c r="J6652" s="64">
        <f t="shared" si="1807"/>
        <v>0</v>
      </c>
      <c r="K6652" s="64">
        <f t="shared" si="1807"/>
        <v>0</v>
      </c>
      <c r="L6652" s="64">
        <f t="shared" si="1807"/>
        <v>0</v>
      </c>
      <c r="M6652" s="64">
        <f t="shared" si="1807"/>
        <v>10.569051635542234</v>
      </c>
      <c r="N6652" s="64">
        <f t="shared" si="1807"/>
        <v>0</v>
      </c>
      <c r="O6652" s="121"/>
      <c r="P6652" s="177">
        <v>0</v>
      </c>
      <c r="Q6652" s="177">
        <v>0</v>
      </c>
      <c r="R6652" s="177">
        <v>0</v>
      </c>
      <c r="S6652" s="177">
        <v>0</v>
      </c>
      <c r="T6652" s="177">
        <v>0</v>
      </c>
      <c r="U6652" s="177">
        <v>0</v>
      </c>
      <c r="V6652" s="177">
        <v>0</v>
      </c>
      <c r="W6652" s="177">
        <v>0</v>
      </c>
      <c r="X6652" s="177">
        <v>0</v>
      </c>
      <c r="Y6652" s="177">
        <v>0</v>
      </c>
      <c r="Z6652" s="177">
        <v>0</v>
      </c>
      <c r="AA6652" s="177">
        <v>0</v>
      </c>
      <c r="AB6652" s="177">
        <v>0</v>
      </c>
      <c r="AC6652" s="177">
        <v>0</v>
      </c>
      <c r="AD6652" s="177">
        <v>0</v>
      </c>
      <c r="AE6652" s="177">
        <v>0</v>
      </c>
      <c r="AF6652" s="177">
        <v>10.569051635542234</v>
      </c>
      <c r="AG6652" s="177">
        <v>0</v>
      </c>
      <c r="AH6652" s="177">
        <v>0</v>
      </c>
      <c r="AI6652" s="177">
        <v>0</v>
      </c>
      <c r="AJ6652" s="177">
        <v>0</v>
      </c>
    </row>
    <row r="6653" spans="1:36" hidden="1" outlineLevel="1" x14ac:dyDescent="0.25">
      <c r="A6653" s="190">
        <f t="shared" si="1796"/>
        <v>2039</v>
      </c>
      <c r="B6653" s="55">
        <f t="shared" si="1797"/>
        <v>1</v>
      </c>
      <c r="C6653" s="55">
        <f t="shared" si="1798"/>
        <v>14</v>
      </c>
      <c r="D6653" s="55">
        <f t="shared" si="1794"/>
        <v>277</v>
      </c>
      <c r="F6653" s="63">
        <f t="shared" si="1803"/>
        <v>50771.583333333299</v>
      </c>
      <c r="G6653" s="64">
        <f t="shared" si="1795"/>
        <v>10.325150443952801</v>
      </c>
      <c r="H6653" s="64">
        <f t="shared" si="1807"/>
        <v>0</v>
      </c>
      <c r="I6653" s="64">
        <f t="shared" si="1807"/>
        <v>0</v>
      </c>
      <c r="J6653" s="64">
        <f t="shared" si="1807"/>
        <v>0</v>
      </c>
      <c r="K6653" s="64">
        <f t="shared" si="1807"/>
        <v>0</v>
      </c>
      <c r="L6653" s="64">
        <f t="shared" si="1807"/>
        <v>0</v>
      </c>
      <c r="M6653" s="64">
        <f t="shared" si="1807"/>
        <v>10.325150443952801</v>
      </c>
      <c r="N6653" s="64">
        <f t="shared" si="1807"/>
        <v>0</v>
      </c>
      <c r="O6653" s="121"/>
      <c r="P6653" s="177">
        <v>0</v>
      </c>
      <c r="Q6653" s="177">
        <v>0</v>
      </c>
      <c r="R6653" s="177">
        <v>0</v>
      </c>
      <c r="S6653" s="177">
        <v>0</v>
      </c>
      <c r="T6653" s="177">
        <v>0</v>
      </c>
      <c r="U6653" s="177">
        <v>0</v>
      </c>
      <c r="V6653" s="177">
        <v>0</v>
      </c>
      <c r="W6653" s="177">
        <v>0</v>
      </c>
      <c r="X6653" s="177">
        <v>0</v>
      </c>
      <c r="Y6653" s="177">
        <v>0</v>
      </c>
      <c r="Z6653" s="177">
        <v>0</v>
      </c>
      <c r="AA6653" s="177">
        <v>0</v>
      </c>
      <c r="AB6653" s="177">
        <v>0</v>
      </c>
      <c r="AC6653" s="177">
        <v>0</v>
      </c>
      <c r="AD6653" s="177">
        <v>0</v>
      </c>
      <c r="AE6653" s="177">
        <v>0</v>
      </c>
      <c r="AF6653" s="177">
        <v>10.325150443952801</v>
      </c>
      <c r="AG6653" s="177">
        <v>0</v>
      </c>
      <c r="AH6653" s="177">
        <v>0</v>
      </c>
      <c r="AI6653" s="177">
        <v>0</v>
      </c>
      <c r="AJ6653" s="177">
        <v>0</v>
      </c>
    </row>
    <row r="6654" spans="1:36" hidden="1" outlineLevel="1" x14ac:dyDescent="0.25">
      <c r="A6654" s="190">
        <f t="shared" si="1796"/>
        <v>2039</v>
      </c>
      <c r="B6654" s="55">
        <f t="shared" si="1797"/>
        <v>1</v>
      </c>
      <c r="C6654" s="55">
        <f t="shared" si="1798"/>
        <v>15</v>
      </c>
      <c r="D6654" s="55">
        <f t="shared" si="1794"/>
        <v>277</v>
      </c>
      <c r="F6654" s="63">
        <f t="shared" si="1803"/>
        <v>50771.624999999964</v>
      </c>
      <c r="G6654" s="64">
        <f t="shared" si="1795"/>
        <v>9.9186484579704057</v>
      </c>
      <c r="H6654" s="64">
        <f t="shared" si="1807"/>
        <v>0</v>
      </c>
      <c r="I6654" s="64">
        <f t="shared" si="1807"/>
        <v>0</v>
      </c>
      <c r="J6654" s="64">
        <f t="shared" si="1807"/>
        <v>0</v>
      </c>
      <c r="K6654" s="64">
        <f t="shared" si="1807"/>
        <v>0</v>
      </c>
      <c r="L6654" s="64">
        <f t="shared" si="1807"/>
        <v>0</v>
      </c>
      <c r="M6654" s="64">
        <f t="shared" si="1807"/>
        <v>9.9186484579704057</v>
      </c>
      <c r="N6654" s="64">
        <f t="shared" si="1807"/>
        <v>0</v>
      </c>
      <c r="O6654" s="121"/>
      <c r="P6654" s="177">
        <v>0</v>
      </c>
      <c r="Q6654" s="177">
        <v>0</v>
      </c>
      <c r="R6654" s="177">
        <v>0</v>
      </c>
      <c r="S6654" s="177">
        <v>0</v>
      </c>
      <c r="T6654" s="177">
        <v>0</v>
      </c>
      <c r="U6654" s="177">
        <v>0</v>
      </c>
      <c r="V6654" s="177">
        <v>0</v>
      </c>
      <c r="W6654" s="177">
        <v>0</v>
      </c>
      <c r="X6654" s="177">
        <v>0</v>
      </c>
      <c r="Y6654" s="177">
        <v>0</v>
      </c>
      <c r="Z6654" s="177">
        <v>0</v>
      </c>
      <c r="AA6654" s="177">
        <v>0</v>
      </c>
      <c r="AB6654" s="177">
        <v>0</v>
      </c>
      <c r="AC6654" s="177">
        <v>0</v>
      </c>
      <c r="AD6654" s="177">
        <v>0</v>
      </c>
      <c r="AE6654" s="177">
        <v>0</v>
      </c>
      <c r="AF6654" s="177">
        <v>9.9186484579704057</v>
      </c>
      <c r="AG6654" s="177">
        <v>0</v>
      </c>
      <c r="AH6654" s="177">
        <v>0</v>
      </c>
      <c r="AI6654" s="177">
        <v>0</v>
      </c>
      <c r="AJ6654" s="177">
        <v>0</v>
      </c>
    </row>
    <row r="6655" spans="1:36" hidden="1" outlineLevel="1" x14ac:dyDescent="0.25">
      <c r="A6655" s="190">
        <f t="shared" si="1796"/>
        <v>2039</v>
      </c>
      <c r="B6655" s="55">
        <f t="shared" si="1797"/>
        <v>1</v>
      </c>
      <c r="C6655" s="55">
        <f t="shared" si="1798"/>
        <v>16</v>
      </c>
      <c r="D6655" s="55">
        <f t="shared" si="1794"/>
        <v>277</v>
      </c>
      <c r="F6655" s="63">
        <f t="shared" si="1803"/>
        <v>50771.666666666628</v>
      </c>
      <c r="G6655" s="64">
        <f t="shared" si="1795"/>
        <v>10.081249252363362</v>
      </c>
      <c r="H6655" s="64">
        <f t="shared" ref="H6655:N6664" si="1808">SUMIF($P$6:$AK$6,H$6,$P6655:$AK6655)</f>
        <v>0</v>
      </c>
      <c r="I6655" s="64">
        <f t="shared" si="1808"/>
        <v>0</v>
      </c>
      <c r="J6655" s="64">
        <f t="shared" si="1808"/>
        <v>0</v>
      </c>
      <c r="K6655" s="64">
        <f t="shared" si="1808"/>
        <v>0</v>
      </c>
      <c r="L6655" s="64">
        <f t="shared" si="1808"/>
        <v>0</v>
      </c>
      <c r="M6655" s="64">
        <f t="shared" si="1808"/>
        <v>10.081249252363362</v>
      </c>
      <c r="N6655" s="64">
        <f t="shared" si="1808"/>
        <v>0</v>
      </c>
      <c r="O6655" s="121"/>
      <c r="P6655" s="177">
        <v>0</v>
      </c>
      <c r="Q6655" s="177">
        <v>0</v>
      </c>
      <c r="R6655" s="177">
        <v>0</v>
      </c>
      <c r="S6655" s="177">
        <v>0</v>
      </c>
      <c r="T6655" s="177">
        <v>0</v>
      </c>
      <c r="U6655" s="177">
        <v>0</v>
      </c>
      <c r="V6655" s="177">
        <v>0</v>
      </c>
      <c r="W6655" s="177">
        <v>0</v>
      </c>
      <c r="X6655" s="177">
        <v>0</v>
      </c>
      <c r="Y6655" s="177">
        <v>0</v>
      </c>
      <c r="Z6655" s="177">
        <v>0</v>
      </c>
      <c r="AA6655" s="177">
        <v>0</v>
      </c>
      <c r="AB6655" s="177">
        <v>0</v>
      </c>
      <c r="AC6655" s="177">
        <v>0</v>
      </c>
      <c r="AD6655" s="177">
        <v>0</v>
      </c>
      <c r="AE6655" s="177">
        <v>0</v>
      </c>
      <c r="AF6655" s="177">
        <v>10.081249252363362</v>
      </c>
      <c r="AG6655" s="177">
        <v>0</v>
      </c>
      <c r="AH6655" s="177">
        <v>0</v>
      </c>
      <c r="AI6655" s="177">
        <v>0</v>
      </c>
      <c r="AJ6655" s="177">
        <v>0</v>
      </c>
    </row>
    <row r="6656" spans="1:36" hidden="1" outlineLevel="1" x14ac:dyDescent="0.25">
      <c r="A6656" s="190">
        <f t="shared" si="1796"/>
        <v>2039</v>
      </c>
      <c r="B6656" s="55">
        <f t="shared" si="1797"/>
        <v>1</v>
      </c>
      <c r="C6656" s="55">
        <f t="shared" si="1798"/>
        <v>17</v>
      </c>
      <c r="D6656" s="55">
        <f t="shared" si="1794"/>
        <v>277</v>
      </c>
      <c r="F6656" s="63">
        <f t="shared" si="1803"/>
        <v>50771.708333333292</v>
      </c>
      <c r="G6656" s="64">
        <f t="shared" si="1795"/>
        <v>10.24385004675632</v>
      </c>
      <c r="H6656" s="64">
        <f t="shared" si="1808"/>
        <v>0</v>
      </c>
      <c r="I6656" s="64">
        <f t="shared" si="1808"/>
        <v>0</v>
      </c>
      <c r="J6656" s="64">
        <f t="shared" si="1808"/>
        <v>0</v>
      </c>
      <c r="K6656" s="64">
        <f t="shared" si="1808"/>
        <v>0</v>
      </c>
      <c r="L6656" s="64">
        <f t="shared" si="1808"/>
        <v>0</v>
      </c>
      <c r="M6656" s="64">
        <f t="shared" si="1808"/>
        <v>10.24385004675632</v>
      </c>
      <c r="N6656" s="64">
        <f t="shared" si="1808"/>
        <v>0</v>
      </c>
      <c r="O6656" s="121"/>
      <c r="P6656" s="177">
        <v>0</v>
      </c>
      <c r="Q6656" s="177">
        <v>0</v>
      </c>
      <c r="R6656" s="177">
        <v>0</v>
      </c>
      <c r="S6656" s="177">
        <v>0</v>
      </c>
      <c r="T6656" s="177">
        <v>0</v>
      </c>
      <c r="U6656" s="177">
        <v>0</v>
      </c>
      <c r="V6656" s="177">
        <v>0</v>
      </c>
      <c r="W6656" s="177">
        <v>0</v>
      </c>
      <c r="X6656" s="177">
        <v>0</v>
      </c>
      <c r="Y6656" s="177">
        <v>0</v>
      </c>
      <c r="Z6656" s="177">
        <v>0</v>
      </c>
      <c r="AA6656" s="177">
        <v>0</v>
      </c>
      <c r="AB6656" s="177">
        <v>0</v>
      </c>
      <c r="AC6656" s="177">
        <v>0</v>
      </c>
      <c r="AD6656" s="177">
        <v>0</v>
      </c>
      <c r="AE6656" s="177">
        <v>0</v>
      </c>
      <c r="AF6656" s="177">
        <v>10.24385004675632</v>
      </c>
      <c r="AG6656" s="177">
        <v>0</v>
      </c>
      <c r="AH6656" s="177">
        <v>0</v>
      </c>
      <c r="AI6656" s="177">
        <v>0</v>
      </c>
      <c r="AJ6656" s="177">
        <v>0</v>
      </c>
    </row>
    <row r="6657" spans="1:36" hidden="1" outlineLevel="1" x14ac:dyDescent="0.25">
      <c r="A6657" s="190">
        <f t="shared" si="1796"/>
        <v>2039</v>
      </c>
      <c r="B6657" s="55">
        <f t="shared" si="1797"/>
        <v>1</v>
      </c>
      <c r="C6657" s="55">
        <f t="shared" si="1798"/>
        <v>18</v>
      </c>
      <c r="D6657" s="55">
        <f t="shared" si="1794"/>
        <v>277</v>
      </c>
      <c r="F6657" s="63">
        <f t="shared" si="1803"/>
        <v>50771.749999999956</v>
      </c>
      <c r="G6657" s="64">
        <f t="shared" si="1795"/>
        <v>11.300755210310541</v>
      </c>
      <c r="H6657" s="64">
        <f t="shared" si="1808"/>
        <v>0</v>
      </c>
      <c r="I6657" s="64">
        <f t="shared" si="1808"/>
        <v>0</v>
      </c>
      <c r="J6657" s="64">
        <f t="shared" si="1808"/>
        <v>0</v>
      </c>
      <c r="K6657" s="64">
        <f t="shared" si="1808"/>
        <v>0</v>
      </c>
      <c r="L6657" s="64">
        <f t="shared" si="1808"/>
        <v>0</v>
      </c>
      <c r="M6657" s="64">
        <f t="shared" si="1808"/>
        <v>11.300755210310541</v>
      </c>
      <c r="N6657" s="64">
        <f t="shared" si="1808"/>
        <v>0</v>
      </c>
      <c r="O6657" s="121"/>
      <c r="P6657" s="177">
        <v>0</v>
      </c>
      <c r="Q6657" s="177">
        <v>0</v>
      </c>
      <c r="R6657" s="177">
        <v>0</v>
      </c>
      <c r="S6657" s="177">
        <v>0</v>
      </c>
      <c r="T6657" s="177">
        <v>0</v>
      </c>
      <c r="U6657" s="177">
        <v>0</v>
      </c>
      <c r="V6657" s="177">
        <v>0</v>
      </c>
      <c r="W6657" s="177">
        <v>0</v>
      </c>
      <c r="X6657" s="177">
        <v>0</v>
      </c>
      <c r="Y6657" s="177">
        <v>0</v>
      </c>
      <c r="Z6657" s="177">
        <v>0</v>
      </c>
      <c r="AA6657" s="177">
        <v>0</v>
      </c>
      <c r="AB6657" s="177">
        <v>0</v>
      </c>
      <c r="AC6657" s="177">
        <v>0</v>
      </c>
      <c r="AD6657" s="177">
        <v>0</v>
      </c>
      <c r="AE6657" s="177">
        <v>0</v>
      </c>
      <c r="AF6657" s="177">
        <v>11.300755210310541</v>
      </c>
      <c r="AG6657" s="177">
        <v>0</v>
      </c>
      <c r="AH6657" s="177">
        <v>0</v>
      </c>
      <c r="AI6657" s="177">
        <v>0</v>
      </c>
      <c r="AJ6657" s="177">
        <v>0</v>
      </c>
    </row>
    <row r="6658" spans="1:36" hidden="1" outlineLevel="1" x14ac:dyDescent="0.25">
      <c r="A6658" s="190">
        <f t="shared" si="1796"/>
        <v>2039</v>
      </c>
      <c r="B6658" s="55">
        <f t="shared" si="1797"/>
        <v>1</v>
      </c>
      <c r="C6658" s="55">
        <f t="shared" si="1798"/>
        <v>19</v>
      </c>
      <c r="D6658" s="55">
        <f t="shared" si="1794"/>
        <v>277</v>
      </c>
      <c r="F6658" s="63">
        <f t="shared" si="1803"/>
        <v>50771.791666666621</v>
      </c>
      <c r="G6658" s="64">
        <f t="shared" si="1795"/>
        <v>11.382055607507024</v>
      </c>
      <c r="H6658" s="64">
        <f t="shared" si="1808"/>
        <v>0</v>
      </c>
      <c r="I6658" s="64">
        <f t="shared" si="1808"/>
        <v>0</v>
      </c>
      <c r="J6658" s="64">
        <f t="shared" si="1808"/>
        <v>0</v>
      </c>
      <c r="K6658" s="64">
        <f t="shared" si="1808"/>
        <v>0</v>
      </c>
      <c r="L6658" s="64">
        <f t="shared" si="1808"/>
        <v>0</v>
      </c>
      <c r="M6658" s="64">
        <f t="shared" si="1808"/>
        <v>11.382055607507024</v>
      </c>
      <c r="N6658" s="64">
        <f t="shared" si="1808"/>
        <v>0</v>
      </c>
      <c r="O6658" s="121"/>
      <c r="P6658" s="177">
        <v>0</v>
      </c>
      <c r="Q6658" s="177">
        <v>0</v>
      </c>
      <c r="R6658" s="177">
        <v>0</v>
      </c>
      <c r="S6658" s="177">
        <v>0</v>
      </c>
      <c r="T6658" s="177">
        <v>0</v>
      </c>
      <c r="U6658" s="177">
        <v>0</v>
      </c>
      <c r="V6658" s="177">
        <v>0</v>
      </c>
      <c r="W6658" s="177">
        <v>0</v>
      </c>
      <c r="X6658" s="177">
        <v>0</v>
      </c>
      <c r="Y6658" s="177">
        <v>0</v>
      </c>
      <c r="Z6658" s="177">
        <v>0</v>
      </c>
      <c r="AA6658" s="177">
        <v>0</v>
      </c>
      <c r="AB6658" s="177">
        <v>0</v>
      </c>
      <c r="AC6658" s="177">
        <v>0</v>
      </c>
      <c r="AD6658" s="177">
        <v>0</v>
      </c>
      <c r="AE6658" s="177">
        <v>0</v>
      </c>
      <c r="AF6658" s="177">
        <v>11.382055607507024</v>
      </c>
      <c r="AG6658" s="177">
        <v>0</v>
      </c>
      <c r="AH6658" s="177">
        <v>0</v>
      </c>
      <c r="AI6658" s="177">
        <v>0</v>
      </c>
      <c r="AJ6658" s="177">
        <v>0</v>
      </c>
    </row>
    <row r="6659" spans="1:36" hidden="1" outlineLevel="1" x14ac:dyDescent="0.25">
      <c r="A6659" s="190">
        <f t="shared" si="1796"/>
        <v>2039</v>
      </c>
      <c r="B6659" s="55">
        <f t="shared" si="1797"/>
        <v>1</v>
      </c>
      <c r="C6659" s="55">
        <f t="shared" si="1798"/>
        <v>20</v>
      </c>
      <c r="D6659" s="55">
        <f t="shared" si="1794"/>
        <v>277</v>
      </c>
      <c r="F6659" s="63">
        <f t="shared" si="1803"/>
        <v>50771.833333333285</v>
      </c>
      <c r="G6659" s="64">
        <f t="shared" si="1795"/>
        <v>11.707257196292936</v>
      </c>
      <c r="H6659" s="64">
        <f t="shared" si="1808"/>
        <v>0</v>
      </c>
      <c r="I6659" s="64">
        <f t="shared" si="1808"/>
        <v>0</v>
      </c>
      <c r="J6659" s="64">
        <f t="shared" si="1808"/>
        <v>0</v>
      </c>
      <c r="K6659" s="64">
        <f t="shared" si="1808"/>
        <v>0</v>
      </c>
      <c r="L6659" s="64">
        <f t="shared" si="1808"/>
        <v>0</v>
      </c>
      <c r="M6659" s="64">
        <f t="shared" si="1808"/>
        <v>11.707257196292936</v>
      </c>
      <c r="N6659" s="64">
        <f t="shared" si="1808"/>
        <v>0</v>
      </c>
      <c r="O6659" s="121"/>
      <c r="P6659" s="177">
        <v>0</v>
      </c>
      <c r="Q6659" s="177">
        <v>0</v>
      </c>
      <c r="R6659" s="177">
        <v>0</v>
      </c>
      <c r="S6659" s="177">
        <v>0</v>
      </c>
      <c r="T6659" s="177">
        <v>0</v>
      </c>
      <c r="U6659" s="177">
        <v>0</v>
      </c>
      <c r="V6659" s="177">
        <v>0</v>
      </c>
      <c r="W6659" s="177">
        <v>0</v>
      </c>
      <c r="X6659" s="177">
        <v>0</v>
      </c>
      <c r="Y6659" s="177">
        <v>0</v>
      </c>
      <c r="Z6659" s="177">
        <v>0</v>
      </c>
      <c r="AA6659" s="177">
        <v>0</v>
      </c>
      <c r="AB6659" s="177">
        <v>0</v>
      </c>
      <c r="AC6659" s="177">
        <v>0</v>
      </c>
      <c r="AD6659" s="177">
        <v>0</v>
      </c>
      <c r="AE6659" s="177">
        <v>0</v>
      </c>
      <c r="AF6659" s="177">
        <v>11.707257196292936</v>
      </c>
      <c r="AG6659" s="177">
        <v>0</v>
      </c>
      <c r="AH6659" s="177">
        <v>0</v>
      </c>
      <c r="AI6659" s="177">
        <v>0</v>
      </c>
      <c r="AJ6659" s="177">
        <v>0</v>
      </c>
    </row>
    <row r="6660" spans="1:36" hidden="1" outlineLevel="1" x14ac:dyDescent="0.25">
      <c r="A6660" s="190">
        <f t="shared" si="1796"/>
        <v>2039</v>
      </c>
      <c r="B6660" s="55">
        <f t="shared" si="1797"/>
        <v>1</v>
      </c>
      <c r="C6660" s="55">
        <f t="shared" si="1798"/>
        <v>21</v>
      </c>
      <c r="D6660" s="55">
        <f t="shared" si="1794"/>
        <v>277</v>
      </c>
      <c r="F6660" s="63">
        <f t="shared" si="1803"/>
        <v>50771.874999999949</v>
      </c>
      <c r="G6660" s="64">
        <f t="shared" si="1795"/>
        <v>11.463356004703503</v>
      </c>
      <c r="H6660" s="64">
        <f t="shared" si="1808"/>
        <v>0</v>
      </c>
      <c r="I6660" s="64">
        <f t="shared" si="1808"/>
        <v>0</v>
      </c>
      <c r="J6660" s="64">
        <f t="shared" si="1808"/>
        <v>0</v>
      </c>
      <c r="K6660" s="64">
        <f t="shared" si="1808"/>
        <v>0</v>
      </c>
      <c r="L6660" s="64">
        <f t="shared" si="1808"/>
        <v>0</v>
      </c>
      <c r="M6660" s="64">
        <f t="shared" si="1808"/>
        <v>11.463356004703503</v>
      </c>
      <c r="N6660" s="64">
        <f t="shared" si="1808"/>
        <v>0</v>
      </c>
      <c r="O6660" s="121"/>
      <c r="P6660" s="177">
        <v>0</v>
      </c>
      <c r="Q6660" s="177">
        <v>0</v>
      </c>
      <c r="R6660" s="177">
        <v>0</v>
      </c>
      <c r="S6660" s="177">
        <v>0</v>
      </c>
      <c r="T6660" s="177">
        <v>0</v>
      </c>
      <c r="U6660" s="177">
        <v>0</v>
      </c>
      <c r="V6660" s="177">
        <v>0</v>
      </c>
      <c r="W6660" s="177">
        <v>0</v>
      </c>
      <c r="X6660" s="177">
        <v>0</v>
      </c>
      <c r="Y6660" s="177">
        <v>0</v>
      </c>
      <c r="Z6660" s="177">
        <v>0</v>
      </c>
      <c r="AA6660" s="177">
        <v>0</v>
      </c>
      <c r="AB6660" s="177">
        <v>0</v>
      </c>
      <c r="AC6660" s="177">
        <v>0</v>
      </c>
      <c r="AD6660" s="177">
        <v>0</v>
      </c>
      <c r="AE6660" s="177">
        <v>0</v>
      </c>
      <c r="AF6660" s="177">
        <v>11.463356004703503</v>
      </c>
      <c r="AG6660" s="177">
        <v>0</v>
      </c>
      <c r="AH6660" s="177">
        <v>0</v>
      </c>
      <c r="AI6660" s="177">
        <v>0</v>
      </c>
      <c r="AJ6660" s="177">
        <v>0</v>
      </c>
    </row>
    <row r="6661" spans="1:36" hidden="1" outlineLevel="1" x14ac:dyDescent="0.25">
      <c r="A6661" s="190">
        <f t="shared" si="1796"/>
        <v>2039</v>
      </c>
      <c r="B6661" s="55">
        <f t="shared" si="1797"/>
        <v>1</v>
      </c>
      <c r="C6661" s="55">
        <f t="shared" si="1798"/>
        <v>22</v>
      </c>
      <c r="D6661" s="55">
        <f t="shared" si="1794"/>
        <v>277</v>
      </c>
      <c r="F6661" s="63">
        <f t="shared" si="1803"/>
        <v>50771.916666666613</v>
      </c>
      <c r="G6661" s="64">
        <f t="shared" si="1795"/>
        <v>11.544656401899978</v>
      </c>
      <c r="H6661" s="64">
        <f t="shared" si="1808"/>
        <v>0</v>
      </c>
      <c r="I6661" s="64">
        <f t="shared" si="1808"/>
        <v>0</v>
      </c>
      <c r="J6661" s="64">
        <f t="shared" si="1808"/>
        <v>0</v>
      </c>
      <c r="K6661" s="64">
        <f t="shared" si="1808"/>
        <v>0</v>
      </c>
      <c r="L6661" s="64">
        <f t="shared" si="1808"/>
        <v>0</v>
      </c>
      <c r="M6661" s="64">
        <f t="shared" si="1808"/>
        <v>11.544656401899978</v>
      </c>
      <c r="N6661" s="64">
        <f t="shared" si="1808"/>
        <v>0</v>
      </c>
      <c r="O6661" s="121"/>
      <c r="P6661" s="177">
        <v>0</v>
      </c>
      <c r="Q6661" s="177">
        <v>0</v>
      </c>
      <c r="R6661" s="177">
        <v>0</v>
      </c>
      <c r="S6661" s="177">
        <v>0</v>
      </c>
      <c r="T6661" s="177">
        <v>0</v>
      </c>
      <c r="U6661" s="177">
        <v>0</v>
      </c>
      <c r="V6661" s="177">
        <v>0</v>
      </c>
      <c r="W6661" s="177">
        <v>0</v>
      </c>
      <c r="X6661" s="177">
        <v>0</v>
      </c>
      <c r="Y6661" s="177">
        <v>0</v>
      </c>
      <c r="Z6661" s="177">
        <v>0</v>
      </c>
      <c r="AA6661" s="177">
        <v>0</v>
      </c>
      <c r="AB6661" s="177">
        <v>0</v>
      </c>
      <c r="AC6661" s="177">
        <v>0</v>
      </c>
      <c r="AD6661" s="177">
        <v>0</v>
      </c>
      <c r="AE6661" s="177">
        <v>0</v>
      </c>
      <c r="AF6661" s="177">
        <v>11.544656401899978</v>
      </c>
      <c r="AG6661" s="177">
        <v>0</v>
      </c>
      <c r="AH6661" s="177">
        <v>0</v>
      </c>
      <c r="AI6661" s="177">
        <v>0</v>
      </c>
      <c r="AJ6661" s="177">
        <v>0</v>
      </c>
    </row>
    <row r="6662" spans="1:36" hidden="1" outlineLevel="1" x14ac:dyDescent="0.25">
      <c r="A6662" s="190">
        <f t="shared" si="1796"/>
        <v>2039</v>
      </c>
      <c r="B6662" s="55">
        <f t="shared" si="1797"/>
        <v>1</v>
      </c>
      <c r="C6662" s="55">
        <f t="shared" si="1798"/>
        <v>23</v>
      </c>
      <c r="D6662" s="55">
        <f t="shared" si="1794"/>
        <v>277</v>
      </c>
      <c r="F6662" s="63">
        <f t="shared" si="1803"/>
        <v>50771.958333333278</v>
      </c>
      <c r="G6662" s="64">
        <f t="shared" si="1795"/>
        <v>11.219454813114066</v>
      </c>
      <c r="H6662" s="64">
        <f t="shared" si="1808"/>
        <v>0</v>
      </c>
      <c r="I6662" s="64">
        <f t="shared" si="1808"/>
        <v>0</v>
      </c>
      <c r="J6662" s="64">
        <f t="shared" si="1808"/>
        <v>0</v>
      </c>
      <c r="K6662" s="64">
        <f t="shared" si="1808"/>
        <v>0</v>
      </c>
      <c r="L6662" s="64">
        <f t="shared" si="1808"/>
        <v>0</v>
      </c>
      <c r="M6662" s="64">
        <f t="shared" si="1808"/>
        <v>11.219454813114066</v>
      </c>
      <c r="N6662" s="64">
        <f t="shared" si="1808"/>
        <v>0</v>
      </c>
      <c r="O6662" s="121"/>
      <c r="P6662" s="177">
        <v>0</v>
      </c>
      <c r="Q6662" s="177">
        <v>0</v>
      </c>
      <c r="R6662" s="177">
        <v>0</v>
      </c>
      <c r="S6662" s="177">
        <v>0</v>
      </c>
      <c r="T6662" s="177">
        <v>0</v>
      </c>
      <c r="U6662" s="177">
        <v>0</v>
      </c>
      <c r="V6662" s="177">
        <v>0</v>
      </c>
      <c r="W6662" s="177">
        <v>0</v>
      </c>
      <c r="X6662" s="177">
        <v>0</v>
      </c>
      <c r="Y6662" s="177">
        <v>0</v>
      </c>
      <c r="Z6662" s="177">
        <v>0</v>
      </c>
      <c r="AA6662" s="177">
        <v>0</v>
      </c>
      <c r="AB6662" s="177">
        <v>0</v>
      </c>
      <c r="AC6662" s="177">
        <v>0</v>
      </c>
      <c r="AD6662" s="177">
        <v>0</v>
      </c>
      <c r="AE6662" s="177">
        <v>0</v>
      </c>
      <c r="AF6662" s="177">
        <v>11.219454813114066</v>
      </c>
      <c r="AG6662" s="177">
        <v>0</v>
      </c>
      <c r="AH6662" s="177">
        <v>0</v>
      </c>
      <c r="AI6662" s="177">
        <v>0</v>
      </c>
      <c r="AJ6662" s="177">
        <v>0</v>
      </c>
    </row>
    <row r="6663" spans="1:36" hidden="1" outlineLevel="1" x14ac:dyDescent="0.25">
      <c r="A6663" s="190">
        <f t="shared" si="1796"/>
        <v>2039</v>
      </c>
      <c r="B6663" s="55">
        <f t="shared" si="1797"/>
        <v>2</v>
      </c>
      <c r="C6663" s="55">
        <f t="shared" si="1798"/>
        <v>0</v>
      </c>
      <c r="D6663" s="55">
        <f t="shared" si="1794"/>
        <v>278</v>
      </c>
      <c r="F6663" s="63">
        <f t="shared" ref="F6663" si="1809">EDATE(F6639,1)</f>
        <v>50802</v>
      </c>
      <c r="G6663" s="64">
        <f t="shared" si="1795"/>
        <v>15.28188883898974</v>
      </c>
      <c r="H6663" s="64">
        <f t="shared" si="1808"/>
        <v>0</v>
      </c>
      <c r="I6663" s="64">
        <f t="shared" si="1808"/>
        <v>0</v>
      </c>
      <c r="J6663" s="64">
        <f t="shared" si="1808"/>
        <v>0</v>
      </c>
      <c r="K6663" s="64">
        <f t="shared" si="1808"/>
        <v>0</v>
      </c>
      <c r="L6663" s="64">
        <f t="shared" si="1808"/>
        <v>0</v>
      </c>
      <c r="M6663" s="64">
        <f t="shared" si="1808"/>
        <v>15.28188883898974</v>
      </c>
      <c r="N6663" s="64">
        <f t="shared" si="1808"/>
        <v>0</v>
      </c>
      <c r="O6663" s="121"/>
      <c r="P6663" s="177">
        <v>0</v>
      </c>
      <c r="Q6663" s="177">
        <v>0</v>
      </c>
      <c r="R6663" s="177">
        <v>0</v>
      </c>
      <c r="S6663" s="177">
        <v>0</v>
      </c>
      <c r="T6663" s="177">
        <v>0</v>
      </c>
      <c r="U6663" s="177">
        <v>0</v>
      </c>
      <c r="V6663" s="177">
        <v>0</v>
      </c>
      <c r="W6663" s="177">
        <v>0</v>
      </c>
      <c r="X6663" s="177">
        <v>0</v>
      </c>
      <c r="Y6663" s="177">
        <v>0</v>
      </c>
      <c r="Z6663" s="177">
        <v>0</v>
      </c>
      <c r="AA6663" s="177">
        <v>0</v>
      </c>
      <c r="AB6663" s="177">
        <v>0</v>
      </c>
      <c r="AC6663" s="177">
        <v>0</v>
      </c>
      <c r="AD6663" s="177">
        <v>0</v>
      </c>
      <c r="AE6663" s="177">
        <v>0</v>
      </c>
      <c r="AF6663" s="177">
        <v>15.28188883898974</v>
      </c>
      <c r="AG6663" s="177">
        <v>0</v>
      </c>
      <c r="AH6663" s="177">
        <v>0</v>
      </c>
      <c r="AI6663" s="177">
        <v>0</v>
      </c>
      <c r="AJ6663" s="177">
        <v>0</v>
      </c>
    </row>
    <row r="6664" spans="1:36" hidden="1" outlineLevel="1" x14ac:dyDescent="0.25">
      <c r="A6664" s="190">
        <f t="shared" si="1796"/>
        <v>2039</v>
      </c>
      <c r="B6664" s="55">
        <f t="shared" si="1797"/>
        <v>2</v>
      </c>
      <c r="C6664" s="55">
        <f t="shared" si="1798"/>
        <v>1</v>
      </c>
      <c r="D6664" s="55">
        <f t="shared" si="1794"/>
        <v>278</v>
      </c>
      <c r="F6664" s="63">
        <f t="shared" ref="F6664" si="1810">F6663+1/24</f>
        <v>50802.041666666664</v>
      </c>
      <c r="G6664" s="64">
        <f t="shared" si="1795"/>
        <v>14.163701850770977</v>
      </c>
      <c r="H6664" s="64">
        <f t="shared" si="1808"/>
        <v>0</v>
      </c>
      <c r="I6664" s="64">
        <f t="shared" si="1808"/>
        <v>0</v>
      </c>
      <c r="J6664" s="64">
        <f t="shared" si="1808"/>
        <v>0</v>
      </c>
      <c r="K6664" s="64">
        <f t="shared" si="1808"/>
        <v>0</v>
      </c>
      <c r="L6664" s="64">
        <f t="shared" si="1808"/>
        <v>0</v>
      </c>
      <c r="M6664" s="64">
        <f t="shared" si="1808"/>
        <v>14.163701850770977</v>
      </c>
      <c r="N6664" s="64">
        <f t="shared" si="1808"/>
        <v>0</v>
      </c>
      <c r="O6664" s="121"/>
      <c r="P6664" s="177">
        <v>0</v>
      </c>
      <c r="Q6664" s="177">
        <v>0</v>
      </c>
      <c r="R6664" s="177">
        <v>0</v>
      </c>
      <c r="S6664" s="177">
        <v>0</v>
      </c>
      <c r="T6664" s="177">
        <v>0</v>
      </c>
      <c r="U6664" s="177">
        <v>0</v>
      </c>
      <c r="V6664" s="177">
        <v>0</v>
      </c>
      <c r="W6664" s="177">
        <v>0</v>
      </c>
      <c r="X6664" s="177">
        <v>0</v>
      </c>
      <c r="Y6664" s="177">
        <v>0</v>
      </c>
      <c r="Z6664" s="177">
        <v>0</v>
      </c>
      <c r="AA6664" s="177">
        <v>0</v>
      </c>
      <c r="AB6664" s="177">
        <v>0</v>
      </c>
      <c r="AC6664" s="177">
        <v>0</v>
      </c>
      <c r="AD6664" s="177">
        <v>0</v>
      </c>
      <c r="AE6664" s="177">
        <v>0</v>
      </c>
      <c r="AF6664" s="177">
        <v>14.163701850770977</v>
      </c>
      <c r="AG6664" s="177">
        <v>0</v>
      </c>
      <c r="AH6664" s="177">
        <v>0</v>
      </c>
      <c r="AI6664" s="177">
        <v>0</v>
      </c>
      <c r="AJ6664" s="177">
        <v>0</v>
      </c>
    </row>
    <row r="6665" spans="1:36" hidden="1" outlineLevel="1" x14ac:dyDescent="0.25">
      <c r="A6665" s="190">
        <f t="shared" si="1796"/>
        <v>2039</v>
      </c>
      <c r="B6665" s="55">
        <f t="shared" si="1797"/>
        <v>2</v>
      </c>
      <c r="C6665" s="55">
        <f t="shared" si="1798"/>
        <v>2</v>
      </c>
      <c r="D6665" s="55">
        <f t="shared" si="1794"/>
        <v>278</v>
      </c>
      <c r="F6665" s="63">
        <f t="shared" si="1803"/>
        <v>50802.083333333328</v>
      </c>
      <c r="G6665" s="64">
        <f t="shared" si="1795"/>
        <v>13.045514862552217</v>
      </c>
      <c r="H6665" s="64">
        <f t="shared" ref="H6665:N6674" si="1811">SUMIF($P$6:$AK$6,H$6,$P6665:$AK6665)</f>
        <v>0</v>
      </c>
      <c r="I6665" s="64">
        <f t="shared" si="1811"/>
        <v>0</v>
      </c>
      <c r="J6665" s="64">
        <f t="shared" si="1811"/>
        <v>0</v>
      </c>
      <c r="K6665" s="64">
        <f t="shared" si="1811"/>
        <v>0</v>
      </c>
      <c r="L6665" s="64">
        <f t="shared" si="1811"/>
        <v>0</v>
      </c>
      <c r="M6665" s="64">
        <f t="shared" si="1811"/>
        <v>13.045514862552217</v>
      </c>
      <c r="N6665" s="64">
        <f t="shared" si="1811"/>
        <v>0</v>
      </c>
      <c r="O6665" s="121"/>
      <c r="P6665" s="177">
        <v>0</v>
      </c>
      <c r="Q6665" s="177">
        <v>0</v>
      </c>
      <c r="R6665" s="177">
        <v>0</v>
      </c>
      <c r="S6665" s="177">
        <v>0</v>
      </c>
      <c r="T6665" s="177">
        <v>0</v>
      </c>
      <c r="U6665" s="177">
        <v>0</v>
      </c>
      <c r="V6665" s="177">
        <v>0</v>
      </c>
      <c r="W6665" s="177">
        <v>0</v>
      </c>
      <c r="X6665" s="177">
        <v>0</v>
      </c>
      <c r="Y6665" s="177">
        <v>0</v>
      </c>
      <c r="Z6665" s="177">
        <v>0</v>
      </c>
      <c r="AA6665" s="177">
        <v>0</v>
      </c>
      <c r="AB6665" s="177">
        <v>0</v>
      </c>
      <c r="AC6665" s="177">
        <v>0</v>
      </c>
      <c r="AD6665" s="177">
        <v>0</v>
      </c>
      <c r="AE6665" s="177">
        <v>0</v>
      </c>
      <c r="AF6665" s="177">
        <v>13.045514862552217</v>
      </c>
      <c r="AG6665" s="177">
        <v>0</v>
      </c>
      <c r="AH6665" s="177">
        <v>0</v>
      </c>
      <c r="AI6665" s="177">
        <v>0</v>
      </c>
      <c r="AJ6665" s="177">
        <v>0</v>
      </c>
    </row>
    <row r="6666" spans="1:36" hidden="1" outlineLevel="1" x14ac:dyDescent="0.25">
      <c r="A6666" s="190">
        <f t="shared" si="1796"/>
        <v>2039</v>
      </c>
      <c r="B6666" s="55">
        <f t="shared" si="1797"/>
        <v>2</v>
      </c>
      <c r="C6666" s="55">
        <f t="shared" si="1798"/>
        <v>3</v>
      </c>
      <c r="D6666" s="55">
        <f t="shared" si="1794"/>
        <v>278</v>
      </c>
      <c r="F6666" s="63">
        <f t="shared" si="1803"/>
        <v>50802.124999999993</v>
      </c>
      <c r="G6666" s="64">
        <f t="shared" si="1795"/>
        <v>11.927327874333457</v>
      </c>
      <c r="H6666" s="64">
        <f t="shared" si="1811"/>
        <v>0</v>
      </c>
      <c r="I6666" s="64">
        <f t="shared" si="1811"/>
        <v>0</v>
      </c>
      <c r="J6666" s="64">
        <f t="shared" si="1811"/>
        <v>0</v>
      </c>
      <c r="K6666" s="64">
        <f t="shared" si="1811"/>
        <v>0</v>
      </c>
      <c r="L6666" s="64">
        <f t="shared" si="1811"/>
        <v>0</v>
      </c>
      <c r="M6666" s="64">
        <f t="shared" si="1811"/>
        <v>11.927327874333457</v>
      </c>
      <c r="N6666" s="64">
        <f t="shared" si="1811"/>
        <v>0</v>
      </c>
      <c r="O6666" s="121"/>
      <c r="P6666" s="177">
        <v>0</v>
      </c>
      <c r="Q6666" s="177">
        <v>0</v>
      </c>
      <c r="R6666" s="177">
        <v>0</v>
      </c>
      <c r="S6666" s="177">
        <v>0</v>
      </c>
      <c r="T6666" s="177">
        <v>0</v>
      </c>
      <c r="U6666" s="177">
        <v>0</v>
      </c>
      <c r="V6666" s="177">
        <v>0</v>
      </c>
      <c r="W6666" s="177">
        <v>0</v>
      </c>
      <c r="X6666" s="177">
        <v>0</v>
      </c>
      <c r="Y6666" s="177">
        <v>0</v>
      </c>
      <c r="Z6666" s="177">
        <v>0</v>
      </c>
      <c r="AA6666" s="177">
        <v>0</v>
      </c>
      <c r="AB6666" s="177">
        <v>0</v>
      </c>
      <c r="AC6666" s="177">
        <v>0</v>
      </c>
      <c r="AD6666" s="177">
        <v>0</v>
      </c>
      <c r="AE6666" s="177">
        <v>0</v>
      </c>
      <c r="AF6666" s="177">
        <v>11.927327874333457</v>
      </c>
      <c r="AG6666" s="177">
        <v>0</v>
      </c>
      <c r="AH6666" s="177">
        <v>0</v>
      </c>
      <c r="AI6666" s="177">
        <v>0</v>
      </c>
      <c r="AJ6666" s="177">
        <v>0</v>
      </c>
    </row>
    <row r="6667" spans="1:36" hidden="1" outlineLevel="1" x14ac:dyDescent="0.25">
      <c r="A6667" s="190">
        <f t="shared" si="1796"/>
        <v>2039</v>
      </c>
      <c r="B6667" s="55">
        <f t="shared" si="1797"/>
        <v>2</v>
      </c>
      <c r="C6667" s="55">
        <f t="shared" si="1798"/>
        <v>4</v>
      </c>
      <c r="D6667" s="55">
        <f t="shared" si="1794"/>
        <v>278</v>
      </c>
      <c r="F6667" s="63">
        <f t="shared" si="1803"/>
        <v>50802.166666666657</v>
      </c>
      <c r="G6667" s="64">
        <f t="shared" si="1795"/>
        <v>11.554598878260535</v>
      </c>
      <c r="H6667" s="64">
        <f t="shared" si="1811"/>
        <v>0</v>
      </c>
      <c r="I6667" s="64">
        <f t="shared" si="1811"/>
        <v>0</v>
      </c>
      <c r="J6667" s="64">
        <f t="shared" si="1811"/>
        <v>0</v>
      </c>
      <c r="K6667" s="64">
        <f t="shared" si="1811"/>
        <v>0</v>
      </c>
      <c r="L6667" s="64">
        <f t="shared" si="1811"/>
        <v>0</v>
      </c>
      <c r="M6667" s="64">
        <f t="shared" si="1811"/>
        <v>11.554598878260535</v>
      </c>
      <c r="N6667" s="64">
        <f t="shared" si="1811"/>
        <v>0</v>
      </c>
      <c r="O6667" s="121"/>
      <c r="P6667" s="177">
        <v>0</v>
      </c>
      <c r="Q6667" s="177">
        <v>0</v>
      </c>
      <c r="R6667" s="177">
        <v>0</v>
      </c>
      <c r="S6667" s="177">
        <v>0</v>
      </c>
      <c r="T6667" s="177">
        <v>0</v>
      </c>
      <c r="U6667" s="177">
        <v>0</v>
      </c>
      <c r="V6667" s="177">
        <v>0</v>
      </c>
      <c r="W6667" s="177">
        <v>0</v>
      </c>
      <c r="X6667" s="177">
        <v>0</v>
      </c>
      <c r="Y6667" s="177">
        <v>0</v>
      </c>
      <c r="Z6667" s="177">
        <v>0</v>
      </c>
      <c r="AA6667" s="177">
        <v>0</v>
      </c>
      <c r="AB6667" s="177">
        <v>0</v>
      </c>
      <c r="AC6667" s="177">
        <v>0</v>
      </c>
      <c r="AD6667" s="177">
        <v>0</v>
      </c>
      <c r="AE6667" s="177">
        <v>0</v>
      </c>
      <c r="AF6667" s="177">
        <v>11.554598878260535</v>
      </c>
      <c r="AG6667" s="177">
        <v>0</v>
      </c>
      <c r="AH6667" s="177">
        <v>0</v>
      </c>
      <c r="AI6667" s="177">
        <v>0</v>
      </c>
      <c r="AJ6667" s="177">
        <v>0</v>
      </c>
    </row>
    <row r="6668" spans="1:36" hidden="1" outlineLevel="1" x14ac:dyDescent="0.25">
      <c r="A6668" s="190">
        <f t="shared" si="1796"/>
        <v>2039</v>
      </c>
      <c r="B6668" s="55">
        <f t="shared" si="1797"/>
        <v>2</v>
      </c>
      <c r="C6668" s="55">
        <f t="shared" si="1798"/>
        <v>5</v>
      </c>
      <c r="D6668" s="55">
        <f t="shared" si="1794"/>
        <v>278</v>
      </c>
      <c r="F6668" s="63">
        <f t="shared" si="1803"/>
        <v>50802.208333333321</v>
      </c>
      <c r="G6668" s="64">
        <f t="shared" si="1795"/>
        <v>11.554598878260535</v>
      </c>
      <c r="H6668" s="64">
        <f t="shared" si="1811"/>
        <v>0</v>
      </c>
      <c r="I6668" s="64">
        <f t="shared" si="1811"/>
        <v>0</v>
      </c>
      <c r="J6668" s="64">
        <f t="shared" si="1811"/>
        <v>0</v>
      </c>
      <c r="K6668" s="64">
        <f t="shared" si="1811"/>
        <v>0</v>
      </c>
      <c r="L6668" s="64">
        <f t="shared" si="1811"/>
        <v>0</v>
      </c>
      <c r="M6668" s="64">
        <f t="shared" si="1811"/>
        <v>11.554598878260535</v>
      </c>
      <c r="N6668" s="64">
        <f t="shared" si="1811"/>
        <v>0</v>
      </c>
      <c r="O6668" s="121"/>
      <c r="P6668" s="177">
        <v>0</v>
      </c>
      <c r="Q6668" s="177">
        <v>0</v>
      </c>
      <c r="R6668" s="177">
        <v>0</v>
      </c>
      <c r="S6668" s="177">
        <v>0</v>
      </c>
      <c r="T6668" s="177">
        <v>0</v>
      </c>
      <c r="U6668" s="177">
        <v>0</v>
      </c>
      <c r="V6668" s="177">
        <v>0</v>
      </c>
      <c r="W6668" s="177">
        <v>0</v>
      </c>
      <c r="X6668" s="177">
        <v>0</v>
      </c>
      <c r="Y6668" s="177">
        <v>0</v>
      </c>
      <c r="Z6668" s="177">
        <v>0</v>
      </c>
      <c r="AA6668" s="177">
        <v>0</v>
      </c>
      <c r="AB6668" s="177">
        <v>0</v>
      </c>
      <c r="AC6668" s="177">
        <v>0</v>
      </c>
      <c r="AD6668" s="177">
        <v>0</v>
      </c>
      <c r="AE6668" s="177">
        <v>0</v>
      </c>
      <c r="AF6668" s="177">
        <v>11.554598878260535</v>
      </c>
      <c r="AG6668" s="177">
        <v>0</v>
      </c>
      <c r="AH6668" s="177">
        <v>0</v>
      </c>
      <c r="AI6668" s="177">
        <v>0</v>
      </c>
      <c r="AJ6668" s="177">
        <v>0</v>
      </c>
    </row>
    <row r="6669" spans="1:36" hidden="1" outlineLevel="1" x14ac:dyDescent="0.25">
      <c r="A6669" s="190">
        <f t="shared" si="1796"/>
        <v>2039</v>
      </c>
      <c r="B6669" s="55">
        <f t="shared" si="1797"/>
        <v>2</v>
      </c>
      <c r="C6669" s="55">
        <f t="shared" si="1798"/>
        <v>6</v>
      </c>
      <c r="D6669" s="55">
        <f t="shared" si="1794"/>
        <v>278</v>
      </c>
      <c r="F6669" s="63">
        <f t="shared" si="1803"/>
        <v>50802.249999999985</v>
      </c>
      <c r="G6669" s="64">
        <f t="shared" si="1795"/>
        <v>10.93338388480567</v>
      </c>
      <c r="H6669" s="64">
        <f t="shared" si="1811"/>
        <v>0</v>
      </c>
      <c r="I6669" s="64">
        <f t="shared" si="1811"/>
        <v>0</v>
      </c>
      <c r="J6669" s="64">
        <f t="shared" si="1811"/>
        <v>0</v>
      </c>
      <c r="K6669" s="64">
        <f t="shared" si="1811"/>
        <v>0</v>
      </c>
      <c r="L6669" s="64">
        <f t="shared" si="1811"/>
        <v>0</v>
      </c>
      <c r="M6669" s="64">
        <f t="shared" si="1811"/>
        <v>10.93338388480567</v>
      </c>
      <c r="N6669" s="64">
        <f t="shared" si="1811"/>
        <v>0</v>
      </c>
      <c r="O6669" s="121"/>
      <c r="P6669" s="177">
        <v>0</v>
      </c>
      <c r="Q6669" s="177">
        <v>0</v>
      </c>
      <c r="R6669" s="177">
        <v>0</v>
      </c>
      <c r="S6669" s="177">
        <v>0</v>
      </c>
      <c r="T6669" s="177">
        <v>0</v>
      </c>
      <c r="U6669" s="177">
        <v>0</v>
      </c>
      <c r="V6669" s="177">
        <v>0</v>
      </c>
      <c r="W6669" s="177">
        <v>0</v>
      </c>
      <c r="X6669" s="177">
        <v>0</v>
      </c>
      <c r="Y6669" s="177">
        <v>0</v>
      </c>
      <c r="Z6669" s="177">
        <v>0</v>
      </c>
      <c r="AA6669" s="177">
        <v>0</v>
      </c>
      <c r="AB6669" s="177">
        <v>0</v>
      </c>
      <c r="AC6669" s="177">
        <v>0</v>
      </c>
      <c r="AD6669" s="177">
        <v>0</v>
      </c>
      <c r="AE6669" s="177">
        <v>0</v>
      </c>
      <c r="AF6669" s="177">
        <v>10.93338388480567</v>
      </c>
      <c r="AG6669" s="177">
        <v>0</v>
      </c>
      <c r="AH6669" s="177">
        <v>0</v>
      </c>
      <c r="AI6669" s="177">
        <v>0</v>
      </c>
      <c r="AJ6669" s="177">
        <v>0</v>
      </c>
    </row>
    <row r="6670" spans="1:36" hidden="1" outlineLevel="1" x14ac:dyDescent="0.25">
      <c r="A6670" s="190">
        <f t="shared" si="1796"/>
        <v>2039</v>
      </c>
      <c r="B6670" s="55">
        <f t="shared" si="1797"/>
        <v>2</v>
      </c>
      <c r="C6670" s="55">
        <f t="shared" si="1798"/>
        <v>7</v>
      </c>
      <c r="D6670" s="55">
        <f t="shared" si="1794"/>
        <v>278</v>
      </c>
      <c r="F6670" s="63">
        <f t="shared" si="1803"/>
        <v>50802.29166666665</v>
      </c>
      <c r="G6670" s="64">
        <f t="shared" si="1795"/>
        <v>10.68489788742372</v>
      </c>
      <c r="H6670" s="64">
        <f t="shared" si="1811"/>
        <v>0</v>
      </c>
      <c r="I6670" s="64">
        <f t="shared" si="1811"/>
        <v>0</v>
      </c>
      <c r="J6670" s="64">
        <f t="shared" si="1811"/>
        <v>0</v>
      </c>
      <c r="K6670" s="64">
        <f t="shared" si="1811"/>
        <v>0</v>
      </c>
      <c r="L6670" s="64">
        <f t="shared" si="1811"/>
        <v>0</v>
      </c>
      <c r="M6670" s="64">
        <f t="shared" si="1811"/>
        <v>10.68489788742372</v>
      </c>
      <c r="N6670" s="64">
        <f t="shared" si="1811"/>
        <v>0</v>
      </c>
      <c r="O6670" s="121"/>
      <c r="P6670" s="177">
        <v>0</v>
      </c>
      <c r="Q6670" s="177">
        <v>0</v>
      </c>
      <c r="R6670" s="177">
        <v>0</v>
      </c>
      <c r="S6670" s="177">
        <v>0</v>
      </c>
      <c r="T6670" s="177">
        <v>0</v>
      </c>
      <c r="U6670" s="177">
        <v>0</v>
      </c>
      <c r="V6670" s="177">
        <v>0</v>
      </c>
      <c r="W6670" s="177">
        <v>0</v>
      </c>
      <c r="X6670" s="177">
        <v>0</v>
      </c>
      <c r="Y6670" s="177">
        <v>0</v>
      </c>
      <c r="Z6670" s="177">
        <v>0</v>
      </c>
      <c r="AA6670" s="177">
        <v>0</v>
      </c>
      <c r="AB6670" s="177">
        <v>0</v>
      </c>
      <c r="AC6670" s="177">
        <v>0</v>
      </c>
      <c r="AD6670" s="177">
        <v>0</v>
      </c>
      <c r="AE6670" s="177">
        <v>0</v>
      </c>
      <c r="AF6670" s="177">
        <v>10.68489788742372</v>
      </c>
      <c r="AG6670" s="177">
        <v>0</v>
      </c>
      <c r="AH6670" s="177">
        <v>0</v>
      </c>
      <c r="AI6670" s="177">
        <v>0</v>
      </c>
      <c r="AJ6670" s="177">
        <v>0</v>
      </c>
    </row>
    <row r="6671" spans="1:36" hidden="1" outlineLevel="1" x14ac:dyDescent="0.25">
      <c r="A6671" s="190">
        <f t="shared" si="1796"/>
        <v>2039</v>
      </c>
      <c r="B6671" s="55">
        <f t="shared" si="1797"/>
        <v>2</v>
      </c>
      <c r="C6671" s="55">
        <f t="shared" si="1798"/>
        <v>8</v>
      </c>
      <c r="D6671" s="55">
        <f t="shared" ref="D6671:D6734" si="1812">MATCH(DATE(YEAR(F6671),B6671,1),$F$7505:$F$7816,0)</f>
        <v>278</v>
      </c>
      <c r="F6671" s="63">
        <f t="shared" si="1803"/>
        <v>50802.333333333314</v>
      </c>
      <c r="G6671" s="64">
        <f t="shared" ref="G6671:G6734" si="1813">SUM(H6671:N6671)</f>
        <v>8.9454959057500893</v>
      </c>
      <c r="H6671" s="64">
        <f t="shared" si="1811"/>
        <v>0</v>
      </c>
      <c r="I6671" s="64">
        <f t="shared" si="1811"/>
        <v>0</v>
      </c>
      <c r="J6671" s="64">
        <f t="shared" si="1811"/>
        <v>0</v>
      </c>
      <c r="K6671" s="64">
        <f t="shared" si="1811"/>
        <v>0</v>
      </c>
      <c r="L6671" s="64">
        <f t="shared" si="1811"/>
        <v>0</v>
      </c>
      <c r="M6671" s="64">
        <f t="shared" si="1811"/>
        <v>8.9454959057500893</v>
      </c>
      <c r="N6671" s="64">
        <f t="shared" si="1811"/>
        <v>0</v>
      </c>
      <c r="O6671" s="121"/>
      <c r="P6671" s="177">
        <v>0</v>
      </c>
      <c r="Q6671" s="177">
        <v>0</v>
      </c>
      <c r="R6671" s="177">
        <v>0</v>
      </c>
      <c r="S6671" s="177">
        <v>0</v>
      </c>
      <c r="T6671" s="177">
        <v>0</v>
      </c>
      <c r="U6671" s="177">
        <v>0</v>
      </c>
      <c r="V6671" s="177">
        <v>0</v>
      </c>
      <c r="W6671" s="177">
        <v>0</v>
      </c>
      <c r="X6671" s="177">
        <v>0</v>
      </c>
      <c r="Y6671" s="177">
        <v>0</v>
      </c>
      <c r="Z6671" s="177">
        <v>0</v>
      </c>
      <c r="AA6671" s="177">
        <v>0</v>
      </c>
      <c r="AB6671" s="177">
        <v>0</v>
      </c>
      <c r="AC6671" s="177">
        <v>0</v>
      </c>
      <c r="AD6671" s="177">
        <v>0</v>
      </c>
      <c r="AE6671" s="177">
        <v>0</v>
      </c>
      <c r="AF6671" s="177">
        <v>8.9454959057500893</v>
      </c>
      <c r="AG6671" s="177">
        <v>0</v>
      </c>
      <c r="AH6671" s="177">
        <v>0</v>
      </c>
      <c r="AI6671" s="177">
        <v>0</v>
      </c>
      <c r="AJ6671" s="177">
        <v>0</v>
      </c>
    </row>
    <row r="6672" spans="1:36" hidden="1" outlineLevel="1" x14ac:dyDescent="0.25">
      <c r="A6672" s="190">
        <f t="shared" ref="A6672:A6735" si="1814">YEAR(F6672)</f>
        <v>2039</v>
      </c>
      <c r="B6672" s="55">
        <f t="shared" ref="B6672:B6735" si="1815">MONTH(F6672)</f>
        <v>2</v>
      </c>
      <c r="C6672" s="55">
        <f t="shared" ref="C6672:C6735" si="1816">HOUR(F6672)</f>
        <v>9</v>
      </c>
      <c r="D6672" s="55">
        <f t="shared" si="1812"/>
        <v>278</v>
      </c>
      <c r="F6672" s="63">
        <f t="shared" si="1803"/>
        <v>50802.374999999978</v>
      </c>
      <c r="G6672" s="64">
        <f t="shared" si="1813"/>
        <v>8.2000379136042483</v>
      </c>
      <c r="H6672" s="64">
        <f t="shared" si="1811"/>
        <v>0</v>
      </c>
      <c r="I6672" s="64">
        <f t="shared" si="1811"/>
        <v>0</v>
      </c>
      <c r="J6672" s="64">
        <f t="shared" si="1811"/>
        <v>0</v>
      </c>
      <c r="K6672" s="64">
        <f t="shared" si="1811"/>
        <v>0</v>
      </c>
      <c r="L6672" s="64">
        <f t="shared" si="1811"/>
        <v>0</v>
      </c>
      <c r="M6672" s="64">
        <f t="shared" si="1811"/>
        <v>8.2000379136042483</v>
      </c>
      <c r="N6672" s="64">
        <f t="shared" si="1811"/>
        <v>0</v>
      </c>
      <c r="O6672" s="121"/>
      <c r="P6672" s="177">
        <v>0</v>
      </c>
      <c r="Q6672" s="177">
        <v>0</v>
      </c>
      <c r="R6672" s="177">
        <v>0</v>
      </c>
      <c r="S6672" s="177">
        <v>0</v>
      </c>
      <c r="T6672" s="177">
        <v>0</v>
      </c>
      <c r="U6672" s="177">
        <v>0</v>
      </c>
      <c r="V6672" s="177">
        <v>0</v>
      </c>
      <c r="W6672" s="177">
        <v>0</v>
      </c>
      <c r="X6672" s="177">
        <v>0</v>
      </c>
      <c r="Y6672" s="177">
        <v>0</v>
      </c>
      <c r="Z6672" s="177">
        <v>0</v>
      </c>
      <c r="AA6672" s="177">
        <v>0</v>
      </c>
      <c r="AB6672" s="177">
        <v>0</v>
      </c>
      <c r="AC6672" s="177">
        <v>0</v>
      </c>
      <c r="AD6672" s="177">
        <v>0</v>
      </c>
      <c r="AE6672" s="177">
        <v>0</v>
      </c>
      <c r="AF6672" s="177">
        <v>8.2000379136042483</v>
      </c>
      <c r="AG6672" s="177">
        <v>0</v>
      </c>
      <c r="AH6672" s="177">
        <v>0</v>
      </c>
      <c r="AI6672" s="177">
        <v>0</v>
      </c>
      <c r="AJ6672" s="177">
        <v>0</v>
      </c>
    </row>
    <row r="6673" spans="1:36" hidden="1" outlineLevel="1" x14ac:dyDescent="0.25">
      <c r="A6673" s="190">
        <f t="shared" si="1814"/>
        <v>2039</v>
      </c>
      <c r="B6673" s="55">
        <f t="shared" si="1815"/>
        <v>2</v>
      </c>
      <c r="C6673" s="55">
        <f t="shared" si="1816"/>
        <v>10</v>
      </c>
      <c r="D6673" s="55">
        <f t="shared" si="1812"/>
        <v>278</v>
      </c>
      <c r="F6673" s="63">
        <f t="shared" si="1803"/>
        <v>50802.416666666642</v>
      </c>
      <c r="G6673" s="64">
        <f t="shared" si="1813"/>
        <v>8.9454959057500893</v>
      </c>
      <c r="H6673" s="64">
        <f t="shared" si="1811"/>
        <v>0</v>
      </c>
      <c r="I6673" s="64">
        <f t="shared" si="1811"/>
        <v>0</v>
      </c>
      <c r="J6673" s="64">
        <f t="shared" si="1811"/>
        <v>0</v>
      </c>
      <c r="K6673" s="64">
        <f t="shared" si="1811"/>
        <v>0</v>
      </c>
      <c r="L6673" s="64">
        <f t="shared" si="1811"/>
        <v>0</v>
      </c>
      <c r="M6673" s="64">
        <f t="shared" si="1811"/>
        <v>8.9454959057500893</v>
      </c>
      <c r="N6673" s="64">
        <f t="shared" si="1811"/>
        <v>0</v>
      </c>
      <c r="O6673" s="121"/>
      <c r="P6673" s="177">
        <v>0</v>
      </c>
      <c r="Q6673" s="177">
        <v>0</v>
      </c>
      <c r="R6673" s="177">
        <v>0</v>
      </c>
      <c r="S6673" s="177">
        <v>0</v>
      </c>
      <c r="T6673" s="177">
        <v>0</v>
      </c>
      <c r="U6673" s="177">
        <v>0</v>
      </c>
      <c r="V6673" s="177">
        <v>0</v>
      </c>
      <c r="W6673" s="177">
        <v>0</v>
      </c>
      <c r="X6673" s="177">
        <v>0</v>
      </c>
      <c r="Y6673" s="177">
        <v>0</v>
      </c>
      <c r="Z6673" s="177">
        <v>0</v>
      </c>
      <c r="AA6673" s="177">
        <v>0</v>
      </c>
      <c r="AB6673" s="177">
        <v>0</v>
      </c>
      <c r="AC6673" s="177">
        <v>0</v>
      </c>
      <c r="AD6673" s="177">
        <v>0</v>
      </c>
      <c r="AE6673" s="177">
        <v>0</v>
      </c>
      <c r="AF6673" s="177">
        <v>8.9454959057500893</v>
      </c>
      <c r="AG6673" s="177">
        <v>0</v>
      </c>
      <c r="AH6673" s="177">
        <v>0</v>
      </c>
      <c r="AI6673" s="177">
        <v>0</v>
      </c>
      <c r="AJ6673" s="177">
        <v>0</v>
      </c>
    </row>
    <row r="6674" spans="1:36" hidden="1" outlineLevel="1" x14ac:dyDescent="0.25">
      <c r="A6674" s="190">
        <f t="shared" si="1814"/>
        <v>2039</v>
      </c>
      <c r="B6674" s="55">
        <f t="shared" si="1815"/>
        <v>2</v>
      </c>
      <c r="C6674" s="55">
        <f t="shared" si="1816"/>
        <v>11</v>
      </c>
      <c r="D6674" s="55">
        <f t="shared" si="1812"/>
        <v>278</v>
      </c>
      <c r="F6674" s="63">
        <f t="shared" si="1803"/>
        <v>50802.458333333307</v>
      </c>
      <c r="G6674" s="64">
        <f t="shared" si="1813"/>
        <v>8.4485239109861983</v>
      </c>
      <c r="H6674" s="64">
        <f t="shared" si="1811"/>
        <v>0</v>
      </c>
      <c r="I6674" s="64">
        <f t="shared" si="1811"/>
        <v>0</v>
      </c>
      <c r="J6674" s="64">
        <f t="shared" si="1811"/>
        <v>0</v>
      </c>
      <c r="K6674" s="64">
        <f t="shared" si="1811"/>
        <v>0</v>
      </c>
      <c r="L6674" s="64">
        <f t="shared" si="1811"/>
        <v>0</v>
      </c>
      <c r="M6674" s="64">
        <f t="shared" si="1811"/>
        <v>8.4485239109861983</v>
      </c>
      <c r="N6674" s="64">
        <f t="shared" si="1811"/>
        <v>0</v>
      </c>
      <c r="O6674" s="121"/>
      <c r="P6674" s="177">
        <v>0</v>
      </c>
      <c r="Q6674" s="177">
        <v>0</v>
      </c>
      <c r="R6674" s="177">
        <v>0</v>
      </c>
      <c r="S6674" s="177">
        <v>0</v>
      </c>
      <c r="T6674" s="177">
        <v>0</v>
      </c>
      <c r="U6674" s="177">
        <v>0</v>
      </c>
      <c r="V6674" s="177">
        <v>0</v>
      </c>
      <c r="W6674" s="177">
        <v>0</v>
      </c>
      <c r="X6674" s="177">
        <v>0</v>
      </c>
      <c r="Y6674" s="177">
        <v>0</v>
      </c>
      <c r="Z6674" s="177">
        <v>0</v>
      </c>
      <c r="AA6674" s="177">
        <v>0</v>
      </c>
      <c r="AB6674" s="177">
        <v>0</v>
      </c>
      <c r="AC6674" s="177">
        <v>0</v>
      </c>
      <c r="AD6674" s="177">
        <v>0</v>
      </c>
      <c r="AE6674" s="177">
        <v>0</v>
      </c>
      <c r="AF6674" s="177">
        <v>8.4485239109861983</v>
      </c>
      <c r="AG6674" s="177">
        <v>0</v>
      </c>
      <c r="AH6674" s="177">
        <v>0</v>
      </c>
      <c r="AI6674" s="177">
        <v>0</v>
      </c>
      <c r="AJ6674" s="177">
        <v>0</v>
      </c>
    </row>
    <row r="6675" spans="1:36" hidden="1" outlineLevel="1" x14ac:dyDescent="0.25">
      <c r="A6675" s="190">
        <f t="shared" si="1814"/>
        <v>2039</v>
      </c>
      <c r="B6675" s="55">
        <f t="shared" si="1815"/>
        <v>2</v>
      </c>
      <c r="C6675" s="55">
        <f t="shared" si="1816"/>
        <v>12</v>
      </c>
      <c r="D6675" s="55">
        <f t="shared" si="1812"/>
        <v>278</v>
      </c>
      <c r="F6675" s="63">
        <f t="shared" si="1803"/>
        <v>50802.499999999971</v>
      </c>
      <c r="G6675" s="64">
        <f t="shared" si="1813"/>
        <v>8.4485239109861983</v>
      </c>
      <c r="H6675" s="64">
        <f t="shared" ref="H6675:N6684" si="1817">SUMIF($P$6:$AK$6,H$6,$P6675:$AK6675)</f>
        <v>0</v>
      </c>
      <c r="I6675" s="64">
        <f t="shared" si="1817"/>
        <v>0</v>
      </c>
      <c r="J6675" s="64">
        <f t="shared" si="1817"/>
        <v>0</v>
      </c>
      <c r="K6675" s="64">
        <f t="shared" si="1817"/>
        <v>0</v>
      </c>
      <c r="L6675" s="64">
        <f t="shared" si="1817"/>
        <v>0</v>
      </c>
      <c r="M6675" s="64">
        <f t="shared" si="1817"/>
        <v>8.4485239109861983</v>
      </c>
      <c r="N6675" s="64">
        <f t="shared" si="1817"/>
        <v>0</v>
      </c>
      <c r="O6675" s="121"/>
      <c r="P6675" s="177">
        <v>0</v>
      </c>
      <c r="Q6675" s="177">
        <v>0</v>
      </c>
      <c r="R6675" s="177">
        <v>0</v>
      </c>
      <c r="S6675" s="177">
        <v>0</v>
      </c>
      <c r="T6675" s="177">
        <v>0</v>
      </c>
      <c r="U6675" s="177">
        <v>0</v>
      </c>
      <c r="V6675" s="177">
        <v>0</v>
      </c>
      <c r="W6675" s="177">
        <v>0</v>
      </c>
      <c r="X6675" s="177">
        <v>0</v>
      </c>
      <c r="Y6675" s="177">
        <v>0</v>
      </c>
      <c r="Z6675" s="177">
        <v>0</v>
      </c>
      <c r="AA6675" s="177">
        <v>0</v>
      </c>
      <c r="AB6675" s="177">
        <v>0</v>
      </c>
      <c r="AC6675" s="177">
        <v>0</v>
      </c>
      <c r="AD6675" s="177">
        <v>0</v>
      </c>
      <c r="AE6675" s="177">
        <v>0</v>
      </c>
      <c r="AF6675" s="177">
        <v>8.4485239109861983</v>
      </c>
      <c r="AG6675" s="177">
        <v>0</v>
      </c>
      <c r="AH6675" s="177">
        <v>0</v>
      </c>
      <c r="AI6675" s="177">
        <v>0</v>
      </c>
      <c r="AJ6675" s="177">
        <v>0</v>
      </c>
    </row>
    <row r="6676" spans="1:36" hidden="1" outlineLevel="1" x14ac:dyDescent="0.25">
      <c r="A6676" s="190">
        <f t="shared" si="1814"/>
        <v>2039</v>
      </c>
      <c r="B6676" s="55">
        <f t="shared" si="1815"/>
        <v>2</v>
      </c>
      <c r="C6676" s="55">
        <f t="shared" si="1816"/>
        <v>13</v>
      </c>
      <c r="D6676" s="55">
        <f t="shared" si="1812"/>
        <v>278</v>
      </c>
      <c r="F6676" s="63">
        <f t="shared" si="1803"/>
        <v>50802.541666666635</v>
      </c>
      <c r="G6676" s="64">
        <f t="shared" si="1813"/>
        <v>9.069738904441067</v>
      </c>
      <c r="H6676" s="64">
        <f t="shared" si="1817"/>
        <v>0</v>
      </c>
      <c r="I6676" s="64">
        <f t="shared" si="1817"/>
        <v>0</v>
      </c>
      <c r="J6676" s="64">
        <f t="shared" si="1817"/>
        <v>0</v>
      </c>
      <c r="K6676" s="64">
        <f t="shared" si="1817"/>
        <v>0</v>
      </c>
      <c r="L6676" s="64">
        <f t="shared" si="1817"/>
        <v>0</v>
      </c>
      <c r="M6676" s="64">
        <f t="shared" si="1817"/>
        <v>9.069738904441067</v>
      </c>
      <c r="N6676" s="64">
        <f t="shared" si="1817"/>
        <v>0</v>
      </c>
      <c r="O6676" s="121"/>
      <c r="P6676" s="177">
        <v>0</v>
      </c>
      <c r="Q6676" s="177">
        <v>0</v>
      </c>
      <c r="R6676" s="177">
        <v>0</v>
      </c>
      <c r="S6676" s="177">
        <v>0</v>
      </c>
      <c r="T6676" s="177">
        <v>0</v>
      </c>
      <c r="U6676" s="177">
        <v>0</v>
      </c>
      <c r="V6676" s="177">
        <v>0</v>
      </c>
      <c r="W6676" s="177">
        <v>0</v>
      </c>
      <c r="X6676" s="177">
        <v>0</v>
      </c>
      <c r="Y6676" s="177">
        <v>0</v>
      </c>
      <c r="Z6676" s="177">
        <v>0</v>
      </c>
      <c r="AA6676" s="177">
        <v>0</v>
      </c>
      <c r="AB6676" s="177">
        <v>0</v>
      </c>
      <c r="AC6676" s="177">
        <v>0</v>
      </c>
      <c r="AD6676" s="177">
        <v>0</v>
      </c>
      <c r="AE6676" s="177">
        <v>0</v>
      </c>
      <c r="AF6676" s="177">
        <v>9.069738904441067</v>
      </c>
      <c r="AG6676" s="177">
        <v>0</v>
      </c>
      <c r="AH6676" s="177">
        <v>0</v>
      </c>
      <c r="AI6676" s="177">
        <v>0</v>
      </c>
      <c r="AJ6676" s="177">
        <v>0</v>
      </c>
    </row>
    <row r="6677" spans="1:36" hidden="1" outlineLevel="1" x14ac:dyDescent="0.25">
      <c r="A6677" s="190">
        <f t="shared" si="1814"/>
        <v>2039</v>
      </c>
      <c r="B6677" s="55">
        <f t="shared" si="1815"/>
        <v>2</v>
      </c>
      <c r="C6677" s="55">
        <f t="shared" si="1816"/>
        <v>14</v>
      </c>
      <c r="D6677" s="55">
        <f t="shared" si="1812"/>
        <v>278</v>
      </c>
      <c r="F6677" s="63">
        <f t="shared" si="1803"/>
        <v>50802.583333333299</v>
      </c>
      <c r="G6677" s="64">
        <f t="shared" si="1813"/>
        <v>8.6970099083681447</v>
      </c>
      <c r="H6677" s="64">
        <f t="shared" si="1817"/>
        <v>0</v>
      </c>
      <c r="I6677" s="64">
        <f t="shared" si="1817"/>
        <v>0</v>
      </c>
      <c r="J6677" s="64">
        <f t="shared" si="1817"/>
        <v>0</v>
      </c>
      <c r="K6677" s="64">
        <f t="shared" si="1817"/>
        <v>0</v>
      </c>
      <c r="L6677" s="64">
        <f t="shared" si="1817"/>
        <v>0</v>
      </c>
      <c r="M6677" s="64">
        <f t="shared" si="1817"/>
        <v>8.6970099083681447</v>
      </c>
      <c r="N6677" s="64">
        <f t="shared" si="1817"/>
        <v>0</v>
      </c>
      <c r="O6677" s="121"/>
      <c r="P6677" s="177">
        <v>0</v>
      </c>
      <c r="Q6677" s="177">
        <v>0</v>
      </c>
      <c r="R6677" s="177">
        <v>0</v>
      </c>
      <c r="S6677" s="177">
        <v>0</v>
      </c>
      <c r="T6677" s="177">
        <v>0</v>
      </c>
      <c r="U6677" s="177">
        <v>0</v>
      </c>
      <c r="V6677" s="177">
        <v>0</v>
      </c>
      <c r="W6677" s="177">
        <v>0</v>
      </c>
      <c r="X6677" s="177">
        <v>0</v>
      </c>
      <c r="Y6677" s="177">
        <v>0</v>
      </c>
      <c r="Z6677" s="177">
        <v>0</v>
      </c>
      <c r="AA6677" s="177">
        <v>0</v>
      </c>
      <c r="AB6677" s="177">
        <v>0</v>
      </c>
      <c r="AC6677" s="177">
        <v>0</v>
      </c>
      <c r="AD6677" s="177">
        <v>0</v>
      </c>
      <c r="AE6677" s="177">
        <v>0</v>
      </c>
      <c r="AF6677" s="177">
        <v>8.6970099083681447</v>
      </c>
      <c r="AG6677" s="177">
        <v>0</v>
      </c>
      <c r="AH6677" s="177">
        <v>0</v>
      </c>
      <c r="AI6677" s="177">
        <v>0</v>
      </c>
      <c r="AJ6677" s="177">
        <v>0</v>
      </c>
    </row>
    <row r="6678" spans="1:36" hidden="1" outlineLevel="1" x14ac:dyDescent="0.25">
      <c r="A6678" s="190">
        <f t="shared" si="1814"/>
        <v>2039</v>
      </c>
      <c r="B6678" s="55">
        <f t="shared" si="1815"/>
        <v>2</v>
      </c>
      <c r="C6678" s="55">
        <f t="shared" si="1816"/>
        <v>15</v>
      </c>
      <c r="D6678" s="55">
        <f t="shared" si="1812"/>
        <v>278</v>
      </c>
      <c r="F6678" s="63">
        <f t="shared" si="1803"/>
        <v>50802.624999999964</v>
      </c>
      <c r="G6678" s="64">
        <f t="shared" si="1813"/>
        <v>8.0757949149132777</v>
      </c>
      <c r="H6678" s="64">
        <f t="shared" si="1817"/>
        <v>0</v>
      </c>
      <c r="I6678" s="64">
        <f t="shared" si="1817"/>
        <v>0</v>
      </c>
      <c r="J6678" s="64">
        <f t="shared" si="1817"/>
        <v>0</v>
      </c>
      <c r="K6678" s="64">
        <f t="shared" si="1817"/>
        <v>0</v>
      </c>
      <c r="L6678" s="64">
        <f t="shared" si="1817"/>
        <v>0</v>
      </c>
      <c r="M6678" s="64">
        <f t="shared" si="1817"/>
        <v>8.0757949149132777</v>
      </c>
      <c r="N6678" s="64">
        <f t="shared" si="1817"/>
        <v>0</v>
      </c>
      <c r="O6678" s="121"/>
      <c r="P6678" s="177">
        <v>0</v>
      </c>
      <c r="Q6678" s="177">
        <v>0</v>
      </c>
      <c r="R6678" s="177">
        <v>0</v>
      </c>
      <c r="S6678" s="177">
        <v>0</v>
      </c>
      <c r="T6678" s="177">
        <v>0</v>
      </c>
      <c r="U6678" s="177">
        <v>0</v>
      </c>
      <c r="V6678" s="177">
        <v>0</v>
      </c>
      <c r="W6678" s="177">
        <v>0</v>
      </c>
      <c r="X6678" s="177">
        <v>0</v>
      </c>
      <c r="Y6678" s="177">
        <v>0</v>
      </c>
      <c r="Z6678" s="177">
        <v>0</v>
      </c>
      <c r="AA6678" s="177">
        <v>0</v>
      </c>
      <c r="AB6678" s="177">
        <v>0</v>
      </c>
      <c r="AC6678" s="177">
        <v>0</v>
      </c>
      <c r="AD6678" s="177">
        <v>0</v>
      </c>
      <c r="AE6678" s="177">
        <v>0</v>
      </c>
      <c r="AF6678" s="177">
        <v>8.0757949149132777</v>
      </c>
      <c r="AG6678" s="177">
        <v>0</v>
      </c>
      <c r="AH6678" s="177">
        <v>0</v>
      </c>
      <c r="AI6678" s="177">
        <v>0</v>
      </c>
      <c r="AJ6678" s="177">
        <v>0</v>
      </c>
    </row>
    <row r="6679" spans="1:36" hidden="1" outlineLevel="1" x14ac:dyDescent="0.25">
      <c r="A6679" s="190">
        <f t="shared" si="1814"/>
        <v>2039</v>
      </c>
      <c r="B6679" s="55">
        <f t="shared" si="1815"/>
        <v>2</v>
      </c>
      <c r="C6679" s="55">
        <f t="shared" si="1816"/>
        <v>16</v>
      </c>
      <c r="D6679" s="55">
        <f t="shared" si="1812"/>
        <v>278</v>
      </c>
      <c r="F6679" s="63">
        <f t="shared" si="1803"/>
        <v>50802.666666666628</v>
      </c>
      <c r="G6679" s="64">
        <f t="shared" si="1813"/>
        <v>9.1939819031320393</v>
      </c>
      <c r="H6679" s="64">
        <f t="shared" si="1817"/>
        <v>0</v>
      </c>
      <c r="I6679" s="64">
        <f t="shared" si="1817"/>
        <v>0</v>
      </c>
      <c r="J6679" s="64">
        <f t="shared" si="1817"/>
        <v>0</v>
      </c>
      <c r="K6679" s="64">
        <f t="shared" si="1817"/>
        <v>0</v>
      </c>
      <c r="L6679" s="64">
        <f t="shared" si="1817"/>
        <v>0</v>
      </c>
      <c r="M6679" s="64">
        <f t="shared" si="1817"/>
        <v>9.1939819031320393</v>
      </c>
      <c r="N6679" s="64">
        <f t="shared" si="1817"/>
        <v>0</v>
      </c>
      <c r="O6679" s="121"/>
      <c r="P6679" s="177">
        <v>0</v>
      </c>
      <c r="Q6679" s="177">
        <v>0</v>
      </c>
      <c r="R6679" s="177">
        <v>0</v>
      </c>
      <c r="S6679" s="177">
        <v>0</v>
      </c>
      <c r="T6679" s="177">
        <v>0</v>
      </c>
      <c r="U6679" s="177">
        <v>0</v>
      </c>
      <c r="V6679" s="177">
        <v>0</v>
      </c>
      <c r="W6679" s="177">
        <v>0</v>
      </c>
      <c r="X6679" s="177">
        <v>0</v>
      </c>
      <c r="Y6679" s="177">
        <v>0</v>
      </c>
      <c r="Z6679" s="177">
        <v>0</v>
      </c>
      <c r="AA6679" s="177">
        <v>0</v>
      </c>
      <c r="AB6679" s="177">
        <v>0</v>
      </c>
      <c r="AC6679" s="177">
        <v>0</v>
      </c>
      <c r="AD6679" s="177">
        <v>0</v>
      </c>
      <c r="AE6679" s="177">
        <v>0</v>
      </c>
      <c r="AF6679" s="177">
        <v>9.1939819031320393</v>
      </c>
      <c r="AG6679" s="177">
        <v>0</v>
      </c>
      <c r="AH6679" s="177">
        <v>0</v>
      </c>
      <c r="AI6679" s="177">
        <v>0</v>
      </c>
      <c r="AJ6679" s="177">
        <v>0</v>
      </c>
    </row>
    <row r="6680" spans="1:36" hidden="1" outlineLevel="1" x14ac:dyDescent="0.25">
      <c r="A6680" s="190">
        <f t="shared" si="1814"/>
        <v>2039</v>
      </c>
      <c r="B6680" s="55">
        <f t="shared" si="1815"/>
        <v>2</v>
      </c>
      <c r="C6680" s="55">
        <f t="shared" si="1816"/>
        <v>17</v>
      </c>
      <c r="D6680" s="55">
        <f t="shared" si="1812"/>
        <v>278</v>
      </c>
      <c r="F6680" s="63">
        <f t="shared" si="1803"/>
        <v>50802.708333333292</v>
      </c>
      <c r="G6680" s="64">
        <f t="shared" si="1813"/>
        <v>10.063682893968853</v>
      </c>
      <c r="H6680" s="64">
        <f t="shared" si="1817"/>
        <v>0</v>
      </c>
      <c r="I6680" s="64">
        <f t="shared" si="1817"/>
        <v>0</v>
      </c>
      <c r="J6680" s="64">
        <f t="shared" si="1817"/>
        <v>0</v>
      </c>
      <c r="K6680" s="64">
        <f t="shared" si="1817"/>
        <v>0</v>
      </c>
      <c r="L6680" s="64">
        <f t="shared" si="1817"/>
        <v>0</v>
      </c>
      <c r="M6680" s="64">
        <f t="shared" si="1817"/>
        <v>10.063682893968853</v>
      </c>
      <c r="N6680" s="64">
        <f t="shared" si="1817"/>
        <v>0</v>
      </c>
      <c r="O6680" s="121"/>
      <c r="P6680" s="177">
        <v>0</v>
      </c>
      <c r="Q6680" s="177">
        <v>0</v>
      </c>
      <c r="R6680" s="177">
        <v>0</v>
      </c>
      <c r="S6680" s="177">
        <v>0</v>
      </c>
      <c r="T6680" s="177">
        <v>0</v>
      </c>
      <c r="U6680" s="177">
        <v>0</v>
      </c>
      <c r="V6680" s="177">
        <v>0</v>
      </c>
      <c r="W6680" s="177">
        <v>0</v>
      </c>
      <c r="X6680" s="177">
        <v>0</v>
      </c>
      <c r="Y6680" s="177">
        <v>0</v>
      </c>
      <c r="Z6680" s="177">
        <v>0</v>
      </c>
      <c r="AA6680" s="177">
        <v>0</v>
      </c>
      <c r="AB6680" s="177">
        <v>0</v>
      </c>
      <c r="AC6680" s="177">
        <v>0</v>
      </c>
      <c r="AD6680" s="177">
        <v>0</v>
      </c>
      <c r="AE6680" s="177">
        <v>0</v>
      </c>
      <c r="AF6680" s="177">
        <v>10.063682893968853</v>
      </c>
      <c r="AG6680" s="177">
        <v>0</v>
      </c>
      <c r="AH6680" s="177">
        <v>0</v>
      </c>
      <c r="AI6680" s="177">
        <v>0</v>
      </c>
      <c r="AJ6680" s="177">
        <v>0</v>
      </c>
    </row>
    <row r="6681" spans="1:36" hidden="1" outlineLevel="1" x14ac:dyDescent="0.25">
      <c r="A6681" s="190">
        <f t="shared" si="1814"/>
        <v>2039</v>
      </c>
      <c r="B6681" s="55">
        <f t="shared" si="1815"/>
        <v>2</v>
      </c>
      <c r="C6681" s="55">
        <f t="shared" si="1816"/>
        <v>18</v>
      </c>
      <c r="D6681" s="55">
        <f t="shared" si="1812"/>
        <v>278</v>
      </c>
      <c r="F6681" s="63">
        <f t="shared" si="1803"/>
        <v>50802.749999999956</v>
      </c>
      <c r="G6681" s="64">
        <f t="shared" si="1813"/>
        <v>12.300056870406372</v>
      </c>
      <c r="H6681" s="64">
        <f t="shared" si="1817"/>
        <v>0</v>
      </c>
      <c r="I6681" s="64">
        <f t="shared" si="1817"/>
        <v>0</v>
      </c>
      <c r="J6681" s="64">
        <f t="shared" si="1817"/>
        <v>0</v>
      </c>
      <c r="K6681" s="64">
        <f t="shared" si="1817"/>
        <v>0</v>
      </c>
      <c r="L6681" s="64">
        <f t="shared" si="1817"/>
        <v>0</v>
      </c>
      <c r="M6681" s="64">
        <f t="shared" si="1817"/>
        <v>12.300056870406372</v>
      </c>
      <c r="N6681" s="64">
        <f t="shared" si="1817"/>
        <v>0</v>
      </c>
      <c r="O6681" s="121"/>
      <c r="P6681" s="177">
        <v>0</v>
      </c>
      <c r="Q6681" s="177">
        <v>0</v>
      </c>
      <c r="R6681" s="177">
        <v>0</v>
      </c>
      <c r="S6681" s="177">
        <v>0</v>
      </c>
      <c r="T6681" s="177">
        <v>0</v>
      </c>
      <c r="U6681" s="177">
        <v>0</v>
      </c>
      <c r="V6681" s="177">
        <v>0</v>
      </c>
      <c r="W6681" s="177">
        <v>0</v>
      </c>
      <c r="X6681" s="177">
        <v>0</v>
      </c>
      <c r="Y6681" s="177">
        <v>0</v>
      </c>
      <c r="Z6681" s="177">
        <v>0</v>
      </c>
      <c r="AA6681" s="177">
        <v>0</v>
      </c>
      <c r="AB6681" s="177">
        <v>0</v>
      </c>
      <c r="AC6681" s="177">
        <v>0</v>
      </c>
      <c r="AD6681" s="177">
        <v>0</v>
      </c>
      <c r="AE6681" s="177">
        <v>0</v>
      </c>
      <c r="AF6681" s="177">
        <v>12.300056870406372</v>
      </c>
      <c r="AG6681" s="177">
        <v>0</v>
      </c>
      <c r="AH6681" s="177">
        <v>0</v>
      </c>
      <c r="AI6681" s="177">
        <v>0</v>
      </c>
      <c r="AJ6681" s="177">
        <v>0</v>
      </c>
    </row>
    <row r="6682" spans="1:36" hidden="1" outlineLevel="1" x14ac:dyDescent="0.25">
      <c r="A6682" s="190">
        <f t="shared" si="1814"/>
        <v>2039</v>
      </c>
      <c r="B6682" s="55">
        <f t="shared" si="1815"/>
        <v>2</v>
      </c>
      <c r="C6682" s="55">
        <f t="shared" si="1816"/>
        <v>19</v>
      </c>
      <c r="D6682" s="55">
        <f t="shared" si="1812"/>
        <v>278</v>
      </c>
      <c r="F6682" s="63">
        <f t="shared" si="1803"/>
        <v>50802.791666666621</v>
      </c>
      <c r="G6682" s="64">
        <f t="shared" si="1813"/>
        <v>12.921271863861243</v>
      </c>
      <c r="H6682" s="64">
        <f t="shared" si="1817"/>
        <v>0</v>
      </c>
      <c r="I6682" s="64">
        <f t="shared" si="1817"/>
        <v>0</v>
      </c>
      <c r="J6682" s="64">
        <f t="shared" si="1817"/>
        <v>0</v>
      </c>
      <c r="K6682" s="64">
        <f t="shared" si="1817"/>
        <v>0</v>
      </c>
      <c r="L6682" s="64">
        <f t="shared" si="1817"/>
        <v>0</v>
      </c>
      <c r="M6682" s="64">
        <f t="shared" si="1817"/>
        <v>12.921271863861243</v>
      </c>
      <c r="N6682" s="64">
        <f t="shared" si="1817"/>
        <v>0</v>
      </c>
      <c r="O6682" s="121"/>
      <c r="P6682" s="177">
        <v>0</v>
      </c>
      <c r="Q6682" s="177">
        <v>0</v>
      </c>
      <c r="R6682" s="177">
        <v>0</v>
      </c>
      <c r="S6682" s="177">
        <v>0</v>
      </c>
      <c r="T6682" s="177">
        <v>0</v>
      </c>
      <c r="U6682" s="177">
        <v>0</v>
      </c>
      <c r="V6682" s="177">
        <v>0</v>
      </c>
      <c r="W6682" s="177">
        <v>0</v>
      </c>
      <c r="X6682" s="177">
        <v>0</v>
      </c>
      <c r="Y6682" s="177">
        <v>0</v>
      </c>
      <c r="Z6682" s="177">
        <v>0</v>
      </c>
      <c r="AA6682" s="177">
        <v>0</v>
      </c>
      <c r="AB6682" s="177">
        <v>0</v>
      </c>
      <c r="AC6682" s="177">
        <v>0</v>
      </c>
      <c r="AD6682" s="177">
        <v>0</v>
      </c>
      <c r="AE6682" s="177">
        <v>0</v>
      </c>
      <c r="AF6682" s="177">
        <v>12.921271863861243</v>
      </c>
      <c r="AG6682" s="177">
        <v>0</v>
      </c>
      <c r="AH6682" s="177">
        <v>0</v>
      </c>
      <c r="AI6682" s="177">
        <v>0</v>
      </c>
      <c r="AJ6682" s="177">
        <v>0</v>
      </c>
    </row>
    <row r="6683" spans="1:36" hidden="1" outlineLevel="1" x14ac:dyDescent="0.25">
      <c r="A6683" s="190">
        <f t="shared" si="1814"/>
        <v>2039</v>
      </c>
      <c r="B6683" s="55">
        <f t="shared" si="1815"/>
        <v>2</v>
      </c>
      <c r="C6683" s="55">
        <f t="shared" si="1816"/>
        <v>20</v>
      </c>
      <c r="D6683" s="55">
        <f t="shared" si="1812"/>
        <v>278</v>
      </c>
      <c r="F6683" s="63">
        <f t="shared" si="1803"/>
        <v>50802.833333333285</v>
      </c>
      <c r="G6683" s="64">
        <f t="shared" si="1813"/>
        <v>12.300056870406372</v>
      </c>
      <c r="H6683" s="64">
        <f t="shared" si="1817"/>
        <v>0</v>
      </c>
      <c r="I6683" s="64">
        <f t="shared" si="1817"/>
        <v>0</v>
      </c>
      <c r="J6683" s="64">
        <f t="shared" si="1817"/>
        <v>0</v>
      </c>
      <c r="K6683" s="64">
        <f t="shared" si="1817"/>
        <v>0</v>
      </c>
      <c r="L6683" s="64">
        <f t="shared" si="1817"/>
        <v>0</v>
      </c>
      <c r="M6683" s="64">
        <f t="shared" si="1817"/>
        <v>12.300056870406372</v>
      </c>
      <c r="N6683" s="64">
        <f t="shared" si="1817"/>
        <v>0</v>
      </c>
      <c r="O6683" s="121"/>
      <c r="P6683" s="177">
        <v>0</v>
      </c>
      <c r="Q6683" s="177">
        <v>0</v>
      </c>
      <c r="R6683" s="177">
        <v>0</v>
      </c>
      <c r="S6683" s="177">
        <v>0</v>
      </c>
      <c r="T6683" s="177">
        <v>0</v>
      </c>
      <c r="U6683" s="177">
        <v>0</v>
      </c>
      <c r="V6683" s="177">
        <v>0</v>
      </c>
      <c r="W6683" s="177">
        <v>0</v>
      </c>
      <c r="X6683" s="177">
        <v>0</v>
      </c>
      <c r="Y6683" s="177">
        <v>0</v>
      </c>
      <c r="Z6683" s="177">
        <v>0</v>
      </c>
      <c r="AA6683" s="177">
        <v>0</v>
      </c>
      <c r="AB6683" s="177">
        <v>0</v>
      </c>
      <c r="AC6683" s="177">
        <v>0</v>
      </c>
      <c r="AD6683" s="177">
        <v>0</v>
      </c>
      <c r="AE6683" s="177">
        <v>0</v>
      </c>
      <c r="AF6683" s="177">
        <v>12.300056870406372</v>
      </c>
      <c r="AG6683" s="177">
        <v>0</v>
      </c>
      <c r="AH6683" s="177">
        <v>0</v>
      </c>
      <c r="AI6683" s="177">
        <v>0</v>
      </c>
      <c r="AJ6683" s="177">
        <v>0</v>
      </c>
    </row>
    <row r="6684" spans="1:36" hidden="1" outlineLevel="1" x14ac:dyDescent="0.25">
      <c r="A6684" s="190">
        <f t="shared" si="1814"/>
        <v>2039</v>
      </c>
      <c r="B6684" s="55">
        <f t="shared" si="1815"/>
        <v>2</v>
      </c>
      <c r="C6684" s="55">
        <f t="shared" si="1816"/>
        <v>21</v>
      </c>
      <c r="D6684" s="55">
        <f t="shared" si="1812"/>
        <v>278</v>
      </c>
      <c r="F6684" s="63">
        <f t="shared" si="1803"/>
        <v>50802.874999999949</v>
      </c>
      <c r="G6684" s="64">
        <f t="shared" si="1813"/>
        <v>12.797028865170272</v>
      </c>
      <c r="H6684" s="64">
        <f t="shared" si="1817"/>
        <v>0</v>
      </c>
      <c r="I6684" s="64">
        <f t="shared" si="1817"/>
        <v>0</v>
      </c>
      <c r="J6684" s="64">
        <f t="shared" si="1817"/>
        <v>0</v>
      </c>
      <c r="K6684" s="64">
        <f t="shared" si="1817"/>
        <v>0</v>
      </c>
      <c r="L6684" s="64">
        <f t="shared" si="1817"/>
        <v>0</v>
      </c>
      <c r="M6684" s="64">
        <f t="shared" si="1817"/>
        <v>12.797028865170272</v>
      </c>
      <c r="N6684" s="64">
        <f t="shared" si="1817"/>
        <v>0</v>
      </c>
      <c r="O6684" s="121"/>
      <c r="P6684" s="177">
        <v>0</v>
      </c>
      <c r="Q6684" s="177">
        <v>0</v>
      </c>
      <c r="R6684" s="177">
        <v>0</v>
      </c>
      <c r="S6684" s="177">
        <v>0</v>
      </c>
      <c r="T6684" s="177">
        <v>0</v>
      </c>
      <c r="U6684" s="177">
        <v>0</v>
      </c>
      <c r="V6684" s="177">
        <v>0</v>
      </c>
      <c r="W6684" s="177">
        <v>0</v>
      </c>
      <c r="X6684" s="177">
        <v>0</v>
      </c>
      <c r="Y6684" s="177">
        <v>0</v>
      </c>
      <c r="Z6684" s="177">
        <v>0</v>
      </c>
      <c r="AA6684" s="177">
        <v>0</v>
      </c>
      <c r="AB6684" s="177">
        <v>0</v>
      </c>
      <c r="AC6684" s="177">
        <v>0</v>
      </c>
      <c r="AD6684" s="177">
        <v>0</v>
      </c>
      <c r="AE6684" s="177">
        <v>0</v>
      </c>
      <c r="AF6684" s="177">
        <v>12.797028865170272</v>
      </c>
      <c r="AG6684" s="177">
        <v>0</v>
      </c>
      <c r="AH6684" s="177">
        <v>0</v>
      </c>
      <c r="AI6684" s="177">
        <v>0</v>
      </c>
      <c r="AJ6684" s="177">
        <v>0</v>
      </c>
    </row>
    <row r="6685" spans="1:36" hidden="1" outlineLevel="1" x14ac:dyDescent="0.25">
      <c r="A6685" s="190">
        <f t="shared" si="1814"/>
        <v>2039</v>
      </c>
      <c r="B6685" s="55">
        <f t="shared" si="1815"/>
        <v>2</v>
      </c>
      <c r="C6685" s="55">
        <f t="shared" si="1816"/>
        <v>22</v>
      </c>
      <c r="D6685" s="55">
        <f t="shared" si="1812"/>
        <v>278</v>
      </c>
      <c r="F6685" s="63">
        <f t="shared" si="1803"/>
        <v>50802.916666666613</v>
      </c>
      <c r="G6685" s="64">
        <f t="shared" si="1813"/>
        <v>13.418243858625139</v>
      </c>
      <c r="H6685" s="64">
        <f t="shared" ref="H6685:N6694" si="1818">SUMIF($P$6:$AK$6,H$6,$P6685:$AK6685)</f>
        <v>0</v>
      </c>
      <c r="I6685" s="64">
        <f t="shared" si="1818"/>
        <v>0</v>
      </c>
      <c r="J6685" s="64">
        <f t="shared" si="1818"/>
        <v>0</v>
      </c>
      <c r="K6685" s="64">
        <f t="shared" si="1818"/>
        <v>0</v>
      </c>
      <c r="L6685" s="64">
        <f t="shared" si="1818"/>
        <v>0</v>
      </c>
      <c r="M6685" s="64">
        <f t="shared" si="1818"/>
        <v>13.418243858625139</v>
      </c>
      <c r="N6685" s="64">
        <f t="shared" si="1818"/>
        <v>0</v>
      </c>
      <c r="O6685" s="121"/>
      <c r="P6685" s="177">
        <v>0</v>
      </c>
      <c r="Q6685" s="177">
        <v>0</v>
      </c>
      <c r="R6685" s="177">
        <v>0</v>
      </c>
      <c r="S6685" s="177">
        <v>0</v>
      </c>
      <c r="T6685" s="177">
        <v>0</v>
      </c>
      <c r="U6685" s="177">
        <v>0</v>
      </c>
      <c r="V6685" s="177">
        <v>0</v>
      </c>
      <c r="W6685" s="177">
        <v>0</v>
      </c>
      <c r="X6685" s="177">
        <v>0</v>
      </c>
      <c r="Y6685" s="177">
        <v>0</v>
      </c>
      <c r="Z6685" s="177">
        <v>0</v>
      </c>
      <c r="AA6685" s="177">
        <v>0</v>
      </c>
      <c r="AB6685" s="177">
        <v>0</v>
      </c>
      <c r="AC6685" s="177">
        <v>0</v>
      </c>
      <c r="AD6685" s="177">
        <v>0</v>
      </c>
      <c r="AE6685" s="177">
        <v>0</v>
      </c>
      <c r="AF6685" s="177">
        <v>13.418243858625139</v>
      </c>
      <c r="AG6685" s="177">
        <v>0</v>
      </c>
      <c r="AH6685" s="177">
        <v>0</v>
      </c>
      <c r="AI6685" s="177">
        <v>0</v>
      </c>
      <c r="AJ6685" s="177">
        <v>0</v>
      </c>
    </row>
    <row r="6686" spans="1:36" hidden="1" outlineLevel="1" x14ac:dyDescent="0.25">
      <c r="A6686" s="190">
        <f t="shared" si="1814"/>
        <v>2039</v>
      </c>
      <c r="B6686" s="55">
        <f t="shared" si="1815"/>
        <v>2</v>
      </c>
      <c r="C6686" s="55">
        <f t="shared" si="1816"/>
        <v>23</v>
      </c>
      <c r="D6686" s="55">
        <f t="shared" si="1812"/>
        <v>278</v>
      </c>
      <c r="F6686" s="63">
        <f t="shared" si="1803"/>
        <v>50802.958333333278</v>
      </c>
      <c r="G6686" s="64">
        <f t="shared" si="1813"/>
        <v>14.287944849461951</v>
      </c>
      <c r="H6686" s="64">
        <f t="shared" si="1818"/>
        <v>0</v>
      </c>
      <c r="I6686" s="64">
        <f t="shared" si="1818"/>
        <v>0</v>
      </c>
      <c r="J6686" s="64">
        <f t="shared" si="1818"/>
        <v>0</v>
      </c>
      <c r="K6686" s="64">
        <f t="shared" si="1818"/>
        <v>0</v>
      </c>
      <c r="L6686" s="64">
        <f t="shared" si="1818"/>
        <v>0</v>
      </c>
      <c r="M6686" s="64">
        <f t="shared" si="1818"/>
        <v>14.287944849461951</v>
      </c>
      <c r="N6686" s="64">
        <f t="shared" si="1818"/>
        <v>0</v>
      </c>
      <c r="O6686" s="121"/>
      <c r="P6686" s="177">
        <v>0</v>
      </c>
      <c r="Q6686" s="177">
        <v>0</v>
      </c>
      <c r="R6686" s="177">
        <v>0</v>
      </c>
      <c r="S6686" s="177">
        <v>0</v>
      </c>
      <c r="T6686" s="177">
        <v>0</v>
      </c>
      <c r="U6686" s="177">
        <v>0</v>
      </c>
      <c r="V6686" s="177">
        <v>0</v>
      </c>
      <c r="W6686" s="177">
        <v>0</v>
      </c>
      <c r="X6686" s="177">
        <v>0</v>
      </c>
      <c r="Y6686" s="177">
        <v>0</v>
      </c>
      <c r="Z6686" s="177">
        <v>0</v>
      </c>
      <c r="AA6686" s="177">
        <v>0</v>
      </c>
      <c r="AB6686" s="177">
        <v>0</v>
      </c>
      <c r="AC6686" s="177">
        <v>0</v>
      </c>
      <c r="AD6686" s="177">
        <v>0</v>
      </c>
      <c r="AE6686" s="177">
        <v>0</v>
      </c>
      <c r="AF6686" s="177">
        <v>14.287944849461951</v>
      </c>
      <c r="AG6686" s="177">
        <v>0</v>
      </c>
      <c r="AH6686" s="177">
        <v>0</v>
      </c>
      <c r="AI6686" s="177">
        <v>0</v>
      </c>
      <c r="AJ6686" s="177">
        <v>0</v>
      </c>
    </row>
    <row r="6687" spans="1:36" hidden="1" outlineLevel="1" x14ac:dyDescent="0.25">
      <c r="A6687" s="190">
        <f t="shared" si="1814"/>
        <v>2039</v>
      </c>
      <c r="B6687" s="55">
        <f t="shared" si="1815"/>
        <v>3</v>
      </c>
      <c r="C6687" s="55">
        <f t="shared" si="1816"/>
        <v>0</v>
      </c>
      <c r="D6687" s="55">
        <f t="shared" si="1812"/>
        <v>279</v>
      </c>
      <c r="F6687" s="63">
        <f t="shared" ref="F6687" si="1819">EDATE(F6663,1)</f>
        <v>50830</v>
      </c>
      <c r="G6687" s="64">
        <f t="shared" si="1813"/>
        <v>19.315373021366938</v>
      </c>
      <c r="H6687" s="64">
        <f t="shared" si="1818"/>
        <v>0</v>
      </c>
      <c r="I6687" s="64">
        <f t="shared" si="1818"/>
        <v>0</v>
      </c>
      <c r="J6687" s="64">
        <f t="shared" si="1818"/>
        <v>0</v>
      </c>
      <c r="K6687" s="64">
        <f t="shared" si="1818"/>
        <v>0</v>
      </c>
      <c r="L6687" s="64">
        <f t="shared" si="1818"/>
        <v>0</v>
      </c>
      <c r="M6687" s="64">
        <f t="shared" si="1818"/>
        <v>19.315373021366938</v>
      </c>
      <c r="N6687" s="64">
        <f t="shared" si="1818"/>
        <v>0</v>
      </c>
      <c r="O6687" s="121"/>
      <c r="P6687" s="177">
        <v>0</v>
      </c>
      <c r="Q6687" s="177">
        <v>0</v>
      </c>
      <c r="R6687" s="177">
        <v>0</v>
      </c>
      <c r="S6687" s="177">
        <v>0</v>
      </c>
      <c r="T6687" s="177">
        <v>0</v>
      </c>
      <c r="U6687" s="177">
        <v>0</v>
      </c>
      <c r="V6687" s="177">
        <v>0</v>
      </c>
      <c r="W6687" s="177">
        <v>0</v>
      </c>
      <c r="X6687" s="177">
        <v>0</v>
      </c>
      <c r="Y6687" s="177">
        <v>0</v>
      </c>
      <c r="Z6687" s="177">
        <v>0</v>
      </c>
      <c r="AA6687" s="177">
        <v>0</v>
      </c>
      <c r="AB6687" s="177">
        <v>0</v>
      </c>
      <c r="AC6687" s="177">
        <v>0</v>
      </c>
      <c r="AD6687" s="177">
        <v>0</v>
      </c>
      <c r="AE6687" s="177">
        <v>0</v>
      </c>
      <c r="AF6687" s="177">
        <v>19.315373021366938</v>
      </c>
      <c r="AG6687" s="177">
        <v>0</v>
      </c>
      <c r="AH6687" s="177">
        <v>0</v>
      </c>
      <c r="AI6687" s="177">
        <v>0</v>
      </c>
      <c r="AJ6687" s="177">
        <v>0</v>
      </c>
    </row>
    <row r="6688" spans="1:36" hidden="1" outlineLevel="1" x14ac:dyDescent="0.25">
      <c r="A6688" s="190">
        <f t="shared" si="1814"/>
        <v>2039</v>
      </c>
      <c r="B6688" s="55">
        <f t="shared" si="1815"/>
        <v>3</v>
      </c>
      <c r="C6688" s="55">
        <f t="shared" si="1816"/>
        <v>1</v>
      </c>
      <c r="D6688" s="55">
        <f t="shared" si="1812"/>
        <v>279</v>
      </c>
      <c r="F6688" s="63">
        <f t="shared" ref="F6688" si="1820">F6687+1/24</f>
        <v>50830.041666666664</v>
      </c>
      <c r="G6688" s="64">
        <f t="shared" si="1813"/>
        <v>18.832488695832762</v>
      </c>
      <c r="H6688" s="64">
        <f t="shared" si="1818"/>
        <v>0</v>
      </c>
      <c r="I6688" s="64">
        <f t="shared" si="1818"/>
        <v>0</v>
      </c>
      <c r="J6688" s="64">
        <f t="shared" si="1818"/>
        <v>0</v>
      </c>
      <c r="K6688" s="64">
        <f t="shared" si="1818"/>
        <v>0</v>
      </c>
      <c r="L6688" s="64">
        <f t="shared" si="1818"/>
        <v>0</v>
      </c>
      <c r="M6688" s="64">
        <f t="shared" si="1818"/>
        <v>18.832488695832762</v>
      </c>
      <c r="N6688" s="64">
        <f t="shared" si="1818"/>
        <v>0</v>
      </c>
      <c r="O6688" s="121"/>
      <c r="P6688" s="177">
        <v>0</v>
      </c>
      <c r="Q6688" s="177">
        <v>0</v>
      </c>
      <c r="R6688" s="177">
        <v>0</v>
      </c>
      <c r="S6688" s="177">
        <v>0</v>
      </c>
      <c r="T6688" s="177">
        <v>0</v>
      </c>
      <c r="U6688" s="177">
        <v>0</v>
      </c>
      <c r="V6688" s="177">
        <v>0</v>
      </c>
      <c r="W6688" s="177">
        <v>0</v>
      </c>
      <c r="X6688" s="177">
        <v>0</v>
      </c>
      <c r="Y6688" s="177">
        <v>0</v>
      </c>
      <c r="Z6688" s="177">
        <v>0</v>
      </c>
      <c r="AA6688" s="177">
        <v>0</v>
      </c>
      <c r="AB6688" s="177">
        <v>0</v>
      </c>
      <c r="AC6688" s="177">
        <v>0</v>
      </c>
      <c r="AD6688" s="177">
        <v>0</v>
      </c>
      <c r="AE6688" s="177">
        <v>0</v>
      </c>
      <c r="AF6688" s="177">
        <v>18.832488695832762</v>
      </c>
      <c r="AG6688" s="177">
        <v>0</v>
      </c>
      <c r="AH6688" s="177">
        <v>0</v>
      </c>
      <c r="AI6688" s="177">
        <v>0</v>
      </c>
      <c r="AJ6688" s="177">
        <v>0</v>
      </c>
    </row>
    <row r="6689" spans="1:36" hidden="1" outlineLevel="1" x14ac:dyDescent="0.25">
      <c r="A6689" s="190">
        <f t="shared" si="1814"/>
        <v>2039</v>
      </c>
      <c r="B6689" s="55">
        <f t="shared" si="1815"/>
        <v>3</v>
      </c>
      <c r="C6689" s="55">
        <f t="shared" si="1816"/>
        <v>2</v>
      </c>
      <c r="D6689" s="55">
        <f t="shared" si="1812"/>
        <v>279</v>
      </c>
      <c r="F6689" s="63">
        <f t="shared" si="1803"/>
        <v>50830.083333333328</v>
      </c>
      <c r="G6689" s="64">
        <f t="shared" si="1813"/>
        <v>19.025642426046435</v>
      </c>
      <c r="H6689" s="64">
        <f t="shared" si="1818"/>
        <v>0</v>
      </c>
      <c r="I6689" s="64">
        <f t="shared" si="1818"/>
        <v>0</v>
      </c>
      <c r="J6689" s="64">
        <f t="shared" si="1818"/>
        <v>0</v>
      </c>
      <c r="K6689" s="64">
        <f t="shared" si="1818"/>
        <v>0</v>
      </c>
      <c r="L6689" s="64">
        <f t="shared" si="1818"/>
        <v>0</v>
      </c>
      <c r="M6689" s="64">
        <f t="shared" si="1818"/>
        <v>19.025642426046435</v>
      </c>
      <c r="N6689" s="64">
        <f t="shared" si="1818"/>
        <v>0</v>
      </c>
      <c r="O6689" s="121"/>
      <c r="P6689" s="177">
        <v>0</v>
      </c>
      <c r="Q6689" s="177">
        <v>0</v>
      </c>
      <c r="R6689" s="177">
        <v>0</v>
      </c>
      <c r="S6689" s="177">
        <v>0</v>
      </c>
      <c r="T6689" s="177">
        <v>0</v>
      </c>
      <c r="U6689" s="177">
        <v>0</v>
      </c>
      <c r="V6689" s="177">
        <v>0</v>
      </c>
      <c r="W6689" s="177">
        <v>0</v>
      </c>
      <c r="X6689" s="177">
        <v>0</v>
      </c>
      <c r="Y6689" s="177">
        <v>0</v>
      </c>
      <c r="Z6689" s="177">
        <v>0</v>
      </c>
      <c r="AA6689" s="177">
        <v>0</v>
      </c>
      <c r="AB6689" s="177">
        <v>0</v>
      </c>
      <c r="AC6689" s="177">
        <v>0</v>
      </c>
      <c r="AD6689" s="177">
        <v>0</v>
      </c>
      <c r="AE6689" s="177">
        <v>0</v>
      </c>
      <c r="AF6689" s="177">
        <v>19.025642426046435</v>
      </c>
      <c r="AG6689" s="177">
        <v>0</v>
      </c>
      <c r="AH6689" s="177">
        <v>0</v>
      </c>
      <c r="AI6689" s="177">
        <v>0</v>
      </c>
      <c r="AJ6689" s="177">
        <v>0</v>
      </c>
    </row>
    <row r="6690" spans="1:36" hidden="1" outlineLevel="1" x14ac:dyDescent="0.25">
      <c r="A6690" s="190">
        <f t="shared" si="1814"/>
        <v>2039</v>
      </c>
      <c r="B6690" s="55">
        <f t="shared" si="1815"/>
        <v>3</v>
      </c>
      <c r="C6690" s="55">
        <f t="shared" si="1816"/>
        <v>3</v>
      </c>
      <c r="D6690" s="55">
        <f t="shared" si="1812"/>
        <v>279</v>
      </c>
      <c r="F6690" s="63">
        <f t="shared" si="1803"/>
        <v>50830.124999999993</v>
      </c>
      <c r="G6690" s="64">
        <f t="shared" si="1813"/>
        <v>17.673566314550747</v>
      </c>
      <c r="H6690" s="64">
        <f t="shared" si="1818"/>
        <v>0</v>
      </c>
      <c r="I6690" s="64">
        <f t="shared" si="1818"/>
        <v>0</v>
      </c>
      <c r="J6690" s="64">
        <f t="shared" si="1818"/>
        <v>0</v>
      </c>
      <c r="K6690" s="64">
        <f t="shared" si="1818"/>
        <v>0</v>
      </c>
      <c r="L6690" s="64">
        <f t="shared" si="1818"/>
        <v>0</v>
      </c>
      <c r="M6690" s="64">
        <f t="shared" si="1818"/>
        <v>17.673566314550747</v>
      </c>
      <c r="N6690" s="64">
        <f t="shared" si="1818"/>
        <v>0</v>
      </c>
      <c r="O6690" s="121"/>
      <c r="P6690" s="177">
        <v>0</v>
      </c>
      <c r="Q6690" s="177">
        <v>0</v>
      </c>
      <c r="R6690" s="177">
        <v>0</v>
      </c>
      <c r="S6690" s="177">
        <v>0</v>
      </c>
      <c r="T6690" s="177">
        <v>0</v>
      </c>
      <c r="U6690" s="177">
        <v>0</v>
      </c>
      <c r="V6690" s="177">
        <v>0</v>
      </c>
      <c r="W6690" s="177">
        <v>0</v>
      </c>
      <c r="X6690" s="177">
        <v>0</v>
      </c>
      <c r="Y6690" s="177">
        <v>0</v>
      </c>
      <c r="Z6690" s="177">
        <v>0</v>
      </c>
      <c r="AA6690" s="177">
        <v>0</v>
      </c>
      <c r="AB6690" s="177">
        <v>0</v>
      </c>
      <c r="AC6690" s="177">
        <v>0</v>
      </c>
      <c r="AD6690" s="177">
        <v>0</v>
      </c>
      <c r="AE6690" s="177">
        <v>0</v>
      </c>
      <c r="AF6690" s="177">
        <v>17.673566314550747</v>
      </c>
      <c r="AG6690" s="177">
        <v>0</v>
      </c>
      <c r="AH6690" s="177">
        <v>0</v>
      </c>
      <c r="AI6690" s="177">
        <v>0</v>
      </c>
      <c r="AJ6690" s="177">
        <v>0</v>
      </c>
    </row>
    <row r="6691" spans="1:36" hidden="1" outlineLevel="1" x14ac:dyDescent="0.25">
      <c r="A6691" s="190">
        <f t="shared" si="1814"/>
        <v>2039</v>
      </c>
      <c r="B6691" s="55">
        <f t="shared" si="1815"/>
        <v>3</v>
      </c>
      <c r="C6691" s="55">
        <f t="shared" si="1816"/>
        <v>4</v>
      </c>
      <c r="D6691" s="55">
        <f t="shared" si="1812"/>
        <v>279</v>
      </c>
      <c r="F6691" s="63">
        <f t="shared" si="1803"/>
        <v>50830.166666666657</v>
      </c>
      <c r="G6691" s="64">
        <f t="shared" si="1813"/>
        <v>17.77014317965758</v>
      </c>
      <c r="H6691" s="64">
        <f t="shared" si="1818"/>
        <v>0</v>
      </c>
      <c r="I6691" s="64">
        <f t="shared" si="1818"/>
        <v>0</v>
      </c>
      <c r="J6691" s="64">
        <f t="shared" si="1818"/>
        <v>0</v>
      </c>
      <c r="K6691" s="64">
        <f t="shared" si="1818"/>
        <v>0</v>
      </c>
      <c r="L6691" s="64">
        <f t="shared" si="1818"/>
        <v>0</v>
      </c>
      <c r="M6691" s="64">
        <f t="shared" si="1818"/>
        <v>17.77014317965758</v>
      </c>
      <c r="N6691" s="64">
        <f t="shared" si="1818"/>
        <v>0</v>
      </c>
      <c r="O6691" s="121"/>
      <c r="P6691" s="177">
        <v>0</v>
      </c>
      <c r="Q6691" s="177">
        <v>0</v>
      </c>
      <c r="R6691" s="177">
        <v>0</v>
      </c>
      <c r="S6691" s="177">
        <v>0</v>
      </c>
      <c r="T6691" s="177">
        <v>0</v>
      </c>
      <c r="U6691" s="177">
        <v>0</v>
      </c>
      <c r="V6691" s="177">
        <v>0</v>
      </c>
      <c r="W6691" s="177">
        <v>0</v>
      </c>
      <c r="X6691" s="177">
        <v>0</v>
      </c>
      <c r="Y6691" s="177">
        <v>0</v>
      </c>
      <c r="Z6691" s="177">
        <v>0</v>
      </c>
      <c r="AA6691" s="177">
        <v>0</v>
      </c>
      <c r="AB6691" s="177">
        <v>0</v>
      </c>
      <c r="AC6691" s="177">
        <v>0</v>
      </c>
      <c r="AD6691" s="177">
        <v>0</v>
      </c>
      <c r="AE6691" s="177">
        <v>0</v>
      </c>
      <c r="AF6691" s="177">
        <v>17.77014317965758</v>
      </c>
      <c r="AG6691" s="177">
        <v>0</v>
      </c>
      <c r="AH6691" s="177">
        <v>0</v>
      </c>
      <c r="AI6691" s="177">
        <v>0</v>
      </c>
      <c r="AJ6691" s="177">
        <v>0</v>
      </c>
    </row>
    <row r="6692" spans="1:36" hidden="1" outlineLevel="1" x14ac:dyDescent="0.25">
      <c r="A6692" s="190">
        <f t="shared" si="1814"/>
        <v>2039</v>
      </c>
      <c r="B6692" s="55">
        <f t="shared" si="1815"/>
        <v>3</v>
      </c>
      <c r="C6692" s="55">
        <f t="shared" si="1816"/>
        <v>5</v>
      </c>
      <c r="D6692" s="55">
        <f t="shared" si="1812"/>
        <v>279</v>
      </c>
      <c r="F6692" s="63">
        <f t="shared" si="1803"/>
        <v>50830.208333333321</v>
      </c>
      <c r="G6692" s="64">
        <f t="shared" si="1813"/>
        <v>17.094105123909735</v>
      </c>
      <c r="H6692" s="64">
        <f t="shared" si="1818"/>
        <v>0</v>
      </c>
      <c r="I6692" s="64">
        <f t="shared" si="1818"/>
        <v>0</v>
      </c>
      <c r="J6692" s="64">
        <f t="shared" si="1818"/>
        <v>0</v>
      </c>
      <c r="K6692" s="64">
        <f t="shared" si="1818"/>
        <v>0</v>
      </c>
      <c r="L6692" s="64">
        <f t="shared" si="1818"/>
        <v>0</v>
      </c>
      <c r="M6692" s="64">
        <f t="shared" si="1818"/>
        <v>17.094105123909735</v>
      </c>
      <c r="N6692" s="64">
        <f t="shared" si="1818"/>
        <v>0</v>
      </c>
      <c r="O6692" s="121"/>
      <c r="P6692" s="177">
        <v>0</v>
      </c>
      <c r="Q6692" s="177">
        <v>0</v>
      </c>
      <c r="R6692" s="177">
        <v>0</v>
      </c>
      <c r="S6692" s="177">
        <v>0</v>
      </c>
      <c r="T6692" s="177">
        <v>0</v>
      </c>
      <c r="U6692" s="177">
        <v>0</v>
      </c>
      <c r="V6692" s="177">
        <v>0</v>
      </c>
      <c r="W6692" s="177">
        <v>0</v>
      </c>
      <c r="X6692" s="177">
        <v>0</v>
      </c>
      <c r="Y6692" s="177">
        <v>0</v>
      </c>
      <c r="Z6692" s="177">
        <v>0</v>
      </c>
      <c r="AA6692" s="177">
        <v>0</v>
      </c>
      <c r="AB6692" s="177">
        <v>0</v>
      </c>
      <c r="AC6692" s="177">
        <v>0</v>
      </c>
      <c r="AD6692" s="177">
        <v>0</v>
      </c>
      <c r="AE6692" s="177">
        <v>0</v>
      </c>
      <c r="AF6692" s="177">
        <v>17.094105123909735</v>
      </c>
      <c r="AG6692" s="177">
        <v>0</v>
      </c>
      <c r="AH6692" s="177">
        <v>0</v>
      </c>
      <c r="AI6692" s="177">
        <v>0</v>
      </c>
      <c r="AJ6692" s="177">
        <v>0</v>
      </c>
    </row>
    <row r="6693" spans="1:36" hidden="1" outlineLevel="1" x14ac:dyDescent="0.25">
      <c r="A6693" s="190">
        <f t="shared" si="1814"/>
        <v>2039</v>
      </c>
      <c r="B6693" s="55">
        <f t="shared" si="1815"/>
        <v>3</v>
      </c>
      <c r="C6693" s="55">
        <f t="shared" si="1816"/>
        <v>6</v>
      </c>
      <c r="D6693" s="55">
        <f t="shared" si="1812"/>
        <v>279</v>
      </c>
      <c r="F6693" s="63">
        <f t="shared" si="1803"/>
        <v>50830.249999999985</v>
      </c>
      <c r="G6693" s="64">
        <f t="shared" si="1813"/>
        <v>17.480412584337078</v>
      </c>
      <c r="H6693" s="64">
        <f t="shared" si="1818"/>
        <v>0</v>
      </c>
      <c r="I6693" s="64">
        <f t="shared" si="1818"/>
        <v>0</v>
      </c>
      <c r="J6693" s="64">
        <f t="shared" si="1818"/>
        <v>0</v>
      </c>
      <c r="K6693" s="64">
        <f t="shared" si="1818"/>
        <v>0</v>
      </c>
      <c r="L6693" s="64">
        <f t="shared" si="1818"/>
        <v>0</v>
      </c>
      <c r="M6693" s="64">
        <f t="shared" si="1818"/>
        <v>17.480412584337078</v>
      </c>
      <c r="N6693" s="64">
        <f t="shared" si="1818"/>
        <v>0</v>
      </c>
      <c r="O6693" s="121"/>
      <c r="P6693" s="177">
        <v>0</v>
      </c>
      <c r="Q6693" s="177">
        <v>0</v>
      </c>
      <c r="R6693" s="177">
        <v>0</v>
      </c>
      <c r="S6693" s="177">
        <v>0</v>
      </c>
      <c r="T6693" s="177">
        <v>0</v>
      </c>
      <c r="U6693" s="177">
        <v>0</v>
      </c>
      <c r="V6693" s="177">
        <v>0</v>
      </c>
      <c r="W6693" s="177">
        <v>0</v>
      </c>
      <c r="X6693" s="177">
        <v>0</v>
      </c>
      <c r="Y6693" s="177">
        <v>0</v>
      </c>
      <c r="Z6693" s="177">
        <v>0</v>
      </c>
      <c r="AA6693" s="177">
        <v>0</v>
      </c>
      <c r="AB6693" s="177">
        <v>0</v>
      </c>
      <c r="AC6693" s="177">
        <v>0</v>
      </c>
      <c r="AD6693" s="177">
        <v>0</v>
      </c>
      <c r="AE6693" s="177">
        <v>0</v>
      </c>
      <c r="AF6693" s="177">
        <v>17.480412584337078</v>
      </c>
      <c r="AG6693" s="177">
        <v>0</v>
      </c>
      <c r="AH6693" s="177">
        <v>0</v>
      </c>
      <c r="AI6693" s="177">
        <v>0</v>
      </c>
      <c r="AJ6693" s="177">
        <v>0</v>
      </c>
    </row>
    <row r="6694" spans="1:36" hidden="1" outlineLevel="1" x14ac:dyDescent="0.25">
      <c r="A6694" s="190">
        <f t="shared" si="1814"/>
        <v>2039</v>
      </c>
      <c r="B6694" s="55">
        <f t="shared" si="1815"/>
        <v>3</v>
      </c>
      <c r="C6694" s="55">
        <f t="shared" si="1816"/>
        <v>7</v>
      </c>
      <c r="D6694" s="55">
        <f t="shared" si="1812"/>
        <v>279</v>
      </c>
      <c r="F6694" s="63">
        <f t="shared" si="1803"/>
        <v>50830.29166666665</v>
      </c>
      <c r="G6694" s="64">
        <f t="shared" si="1813"/>
        <v>16.514643933268729</v>
      </c>
      <c r="H6694" s="64">
        <f t="shared" si="1818"/>
        <v>0</v>
      </c>
      <c r="I6694" s="64">
        <f t="shared" si="1818"/>
        <v>0</v>
      </c>
      <c r="J6694" s="64">
        <f t="shared" si="1818"/>
        <v>0</v>
      </c>
      <c r="K6694" s="64">
        <f t="shared" si="1818"/>
        <v>0</v>
      </c>
      <c r="L6694" s="64">
        <f t="shared" si="1818"/>
        <v>0</v>
      </c>
      <c r="M6694" s="64">
        <f t="shared" si="1818"/>
        <v>16.514643933268729</v>
      </c>
      <c r="N6694" s="64">
        <f t="shared" si="1818"/>
        <v>0</v>
      </c>
      <c r="O6694" s="121"/>
      <c r="P6694" s="177">
        <v>0</v>
      </c>
      <c r="Q6694" s="177">
        <v>0</v>
      </c>
      <c r="R6694" s="177">
        <v>0</v>
      </c>
      <c r="S6694" s="177">
        <v>0</v>
      </c>
      <c r="T6694" s="177">
        <v>0</v>
      </c>
      <c r="U6694" s="177">
        <v>0</v>
      </c>
      <c r="V6694" s="177">
        <v>0</v>
      </c>
      <c r="W6694" s="177">
        <v>0</v>
      </c>
      <c r="X6694" s="177">
        <v>0</v>
      </c>
      <c r="Y6694" s="177">
        <v>0</v>
      </c>
      <c r="Z6694" s="177">
        <v>0</v>
      </c>
      <c r="AA6694" s="177">
        <v>0</v>
      </c>
      <c r="AB6694" s="177">
        <v>0</v>
      </c>
      <c r="AC6694" s="177">
        <v>0</v>
      </c>
      <c r="AD6694" s="177">
        <v>0</v>
      </c>
      <c r="AE6694" s="177">
        <v>0</v>
      </c>
      <c r="AF6694" s="177">
        <v>16.514643933268729</v>
      </c>
      <c r="AG6694" s="177">
        <v>0</v>
      </c>
      <c r="AH6694" s="177">
        <v>0</v>
      </c>
      <c r="AI6694" s="177">
        <v>0</v>
      </c>
      <c r="AJ6694" s="177">
        <v>0</v>
      </c>
    </row>
    <row r="6695" spans="1:36" hidden="1" outlineLevel="1" x14ac:dyDescent="0.25">
      <c r="A6695" s="190">
        <f t="shared" si="1814"/>
        <v>2039</v>
      </c>
      <c r="B6695" s="55">
        <f t="shared" si="1815"/>
        <v>3</v>
      </c>
      <c r="C6695" s="55">
        <f t="shared" si="1816"/>
        <v>8</v>
      </c>
      <c r="D6695" s="55">
        <f t="shared" si="1812"/>
        <v>279</v>
      </c>
      <c r="F6695" s="63">
        <f t="shared" si="1803"/>
        <v>50830.333333333314</v>
      </c>
      <c r="G6695" s="64">
        <f t="shared" si="1813"/>
        <v>15.355721551986715</v>
      </c>
      <c r="H6695" s="64">
        <f t="shared" ref="H6695:N6704" si="1821">SUMIF($P$6:$AK$6,H$6,$P6695:$AK6695)</f>
        <v>0</v>
      </c>
      <c r="I6695" s="64">
        <f t="shared" si="1821"/>
        <v>0</v>
      </c>
      <c r="J6695" s="64">
        <f t="shared" si="1821"/>
        <v>0</v>
      </c>
      <c r="K6695" s="64">
        <f t="shared" si="1821"/>
        <v>0</v>
      </c>
      <c r="L6695" s="64">
        <f t="shared" si="1821"/>
        <v>0</v>
      </c>
      <c r="M6695" s="64">
        <f t="shared" si="1821"/>
        <v>15.355721551986715</v>
      </c>
      <c r="N6695" s="64">
        <f t="shared" si="1821"/>
        <v>0</v>
      </c>
      <c r="O6695" s="121"/>
      <c r="P6695" s="177">
        <v>0</v>
      </c>
      <c r="Q6695" s="177">
        <v>0</v>
      </c>
      <c r="R6695" s="177">
        <v>0</v>
      </c>
      <c r="S6695" s="177">
        <v>0</v>
      </c>
      <c r="T6695" s="177">
        <v>0</v>
      </c>
      <c r="U6695" s="177">
        <v>0</v>
      </c>
      <c r="V6695" s="177">
        <v>0</v>
      </c>
      <c r="W6695" s="177">
        <v>0</v>
      </c>
      <c r="X6695" s="177">
        <v>0</v>
      </c>
      <c r="Y6695" s="177">
        <v>0</v>
      </c>
      <c r="Z6695" s="177">
        <v>0</v>
      </c>
      <c r="AA6695" s="177">
        <v>0</v>
      </c>
      <c r="AB6695" s="177">
        <v>0</v>
      </c>
      <c r="AC6695" s="177">
        <v>0</v>
      </c>
      <c r="AD6695" s="177">
        <v>0</v>
      </c>
      <c r="AE6695" s="177">
        <v>0</v>
      </c>
      <c r="AF6695" s="177">
        <v>15.355721551986715</v>
      </c>
      <c r="AG6695" s="177">
        <v>0</v>
      </c>
      <c r="AH6695" s="177">
        <v>0</v>
      </c>
      <c r="AI6695" s="177">
        <v>0</v>
      </c>
      <c r="AJ6695" s="177">
        <v>0</v>
      </c>
    </row>
    <row r="6696" spans="1:36" hidden="1" outlineLevel="1" x14ac:dyDescent="0.25">
      <c r="A6696" s="190">
        <f t="shared" si="1814"/>
        <v>2039</v>
      </c>
      <c r="B6696" s="55">
        <f t="shared" si="1815"/>
        <v>3</v>
      </c>
      <c r="C6696" s="55">
        <f t="shared" si="1816"/>
        <v>9</v>
      </c>
      <c r="D6696" s="55">
        <f t="shared" si="1812"/>
        <v>279</v>
      </c>
      <c r="F6696" s="63">
        <f t="shared" ref="F6696:F6758" si="1822">F6695+1/24</f>
        <v>50830.374999999978</v>
      </c>
      <c r="G6696" s="64">
        <f t="shared" si="1813"/>
        <v>15.162567821773045</v>
      </c>
      <c r="H6696" s="64">
        <f t="shared" si="1821"/>
        <v>0</v>
      </c>
      <c r="I6696" s="64">
        <f t="shared" si="1821"/>
        <v>0</v>
      </c>
      <c r="J6696" s="64">
        <f t="shared" si="1821"/>
        <v>0</v>
      </c>
      <c r="K6696" s="64">
        <f t="shared" si="1821"/>
        <v>0</v>
      </c>
      <c r="L6696" s="64">
        <f t="shared" si="1821"/>
        <v>0</v>
      </c>
      <c r="M6696" s="64">
        <f t="shared" si="1821"/>
        <v>15.162567821773045</v>
      </c>
      <c r="N6696" s="64">
        <f t="shared" si="1821"/>
        <v>0</v>
      </c>
      <c r="O6696" s="121"/>
      <c r="P6696" s="177">
        <v>0</v>
      </c>
      <c r="Q6696" s="177">
        <v>0</v>
      </c>
      <c r="R6696" s="177">
        <v>0</v>
      </c>
      <c r="S6696" s="177">
        <v>0</v>
      </c>
      <c r="T6696" s="177">
        <v>0</v>
      </c>
      <c r="U6696" s="177">
        <v>0</v>
      </c>
      <c r="V6696" s="177">
        <v>0</v>
      </c>
      <c r="W6696" s="177">
        <v>0</v>
      </c>
      <c r="X6696" s="177">
        <v>0</v>
      </c>
      <c r="Y6696" s="177">
        <v>0</v>
      </c>
      <c r="Z6696" s="177">
        <v>0</v>
      </c>
      <c r="AA6696" s="177">
        <v>0</v>
      </c>
      <c r="AB6696" s="177">
        <v>0</v>
      </c>
      <c r="AC6696" s="177">
        <v>0</v>
      </c>
      <c r="AD6696" s="177">
        <v>0</v>
      </c>
      <c r="AE6696" s="177">
        <v>0</v>
      </c>
      <c r="AF6696" s="177">
        <v>15.162567821773045</v>
      </c>
      <c r="AG6696" s="177">
        <v>0</v>
      </c>
      <c r="AH6696" s="177">
        <v>0</v>
      </c>
      <c r="AI6696" s="177">
        <v>0</v>
      </c>
      <c r="AJ6696" s="177">
        <v>0</v>
      </c>
    </row>
    <row r="6697" spans="1:36" hidden="1" outlineLevel="1" x14ac:dyDescent="0.25">
      <c r="A6697" s="190">
        <f t="shared" si="1814"/>
        <v>2039</v>
      </c>
      <c r="B6697" s="55">
        <f t="shared" si="1815"/>
        <v>3</v>
      </c>
      <c r="C6697" s="55">
        <f t="shared" si="1816"/>
        <v>10</v>
      </c>
      <c r="D6697" s="55">
        <f t="shared" si="1812"/>
        <v>279</v>
      </c>
      <c r="F6697" s="63">
        <f t="shared" si="1822"/>
        <v>50830.416666666642</v>
      </c>
      <c r="G6697" s="64">
        <f t="shared" si="1813"/>
        <v>14.293376035811534</v>
      </c>
      <c r="H6697" s="64">
        <f t="shared" si="1821"/>
        <v>0</v>
      </c>
      <c r="I6697" s="64">
        <f t="shared" si="1821"/>
        <v>0</v>
      </c>
      <c r="J6697" s="64">
        <f t="shared" si="1821"/>
        <v>0</v>
      </c>
      <c r="K6697" s="64">
        <f t="shared" si="1821"/>
        <v>0</v>
      </c>
      <c r="L6697" s="64">
        <f t="shared" si="1821"/>
        <v>0</v>
      </c>
      <c r="M6697" s="64">
        <f t="shared" si="1821"/>
        <v>14.293376035811534</v>
      </c>
      <c r="N6697" s="64">
        <f t="shared" si="1821"/>
        <v>0</v>
      </c>
      <c r="O6697" s="121"/>
      <c r="P6697" s="177">
        <v>0</v>
      </c>
      <c r="Q6697" s="177">
        <v>0</v>
      </c>
      <c r="R6697" s="177">
        <v>0</v>
      </c>
      <c r="S6697" s="177">
        <v>0</v>
      </c>
      <c r="T6697" s="177">
        <v>0</v>
      </c>
      <c r="U6697" s="177">
        <v>0</v>
      </c>
      <c r="V6697" s="177">
        <v>0</v>
      </c>
      <c r="W6697" s="177">
        <v>0</v>
      </c>
      <c r="X6697" s="177">
        <v>0</v>
      </c>
      <c r="Y6697" s="177">
        <v>0</v>
      </c>
      <c r="Z6697" s="177">
        <v>0</v>
      </c>
      <c r="AA6697" s="177">
        <v>0</v>
      </c>
      <c r="AB6697" s="177">
        <v>0</v>
      </c>
      <c r="AC6697" s="177">
        <v>0</v>
      </c>
      <c r="AD6697" s="177">
        <v>0</v>
      </c>
      <c r="AE6697" s="177">
        <v>0</v>
      </c>
      <c r="AF6697" s="177">
        <v>14.293376035811534</v>
      </c>
      <c r="AG6697" s="177">
        <v>0</v>
      </c>
      <c r="AH6697" s="177">
        <v>0</v>
      </c>
      <c r="AI6697" s="177">
        <v>0</v>
      </c>
      <c r="AJ6697" s="177">
        <v>0</v>
      </c>
    </row>
    <row r="6698" spans="1:36" hidden="1" outlineLevel="1" x14ac:dyDescent="0.25">
      <c r="A6698" s="190">
        <f t="shared" si="1814"/>
        <v>2039</v>
      </c>
      <c r="B6698" s="55">
        <f t="shared" si="1815"/>
        <v>3</v>
      </c>
      <c r="C6698" s="55">
        <f t="shared" si="1816"/>
        <v>11</v>
      </c>
      <c r="D6698" s="55">
        <f t="shared" si="1812"/>
        <v>279</v>
      </c>
      <c r="F6698" s="63">
        <f t="shared" si="1822"/>
        <v>50830.458333333307</v>
      </c>
      <c r="G6698" s="64">
        <f t="shared" si="1813"/>
        <v>13.713914845170523</v>
      </c>
      <c r="H6698" s="64">
        <f t="shared" si="1821"/>
        <v>0</v>
      </c>
      <c r="I6698" s="64">
        <f t="shared" si="1821"/>
        <v>0</v>
      </c>
      <c r="J6698" s="64">
        <f t="shared" si="1821"/>
        <v>0</v>
      </c>
      <c r="K6698" s="64">
        <f t="shared" si="1821"/>
        <v>0</v>
      </c>
      <c r="L6698" s="64">
        <f t="shared" si="1821"/>
        <v>0</v>
      </c>
      <c r="M6698" s="64">
        <f t="shared" si="1821"/>
        <v>13.713914845170523</v>
      </c>
      <c r="N6698" s="64">
        <f t="shared" si="1821"/>
        <v>0</v>
      </c>
      <c r="O6698" s="121"/>
      <c r="P6698" s="177">
        <v>0</v>
      </c>
      <c r="Q6698" s="177">
        <v>0</v>
      </c>
      <c r="R6698" s="177">
        <v>0</v>
      </c>
      <c r="S6698" s="177">
        <v>0</v>
      </c>
      <c r="T6698" s="177">
        <v>0</v>
      </c>
      <c r="U6698" s="177">
        <v>0</v>
      </c>
      <c r="V6698" s="177">
        <v>0</v>
      </c>
      <c r="W6698" s="177">
        <v>0</v>
      </c>
      <c r="X6698" s="177">
        <v>0</v>
      </c>
      <c r="Y6698" s="177">
        <v>0</v>
      </c>
      <c r="Z6698" s="177">
        <v>0</v>
      </c>
      <c r="AA6698" s="177">
        <v>0</v>
      </c>
      <c r="AB6698" s="177">
        <v>0</v>
      </c>
      <c r="AC6698" s="177">
        <v>0</v>
      </c>
      <c r="AD6698" s="177">
        <v>0</v>
      </c>
      <c r="AE6698" s="177">
        <v>0</v>
      </c>
      <c r="AF6698" s="177">
        <v>13.713914845170523</v>
      </c>
      <c r="AG6698" s="177">
        <v>0</v>
      </c>
      <c r="AH6698" s="177">
        <v>0</v>
      </c>
      <c r="AI6698" s="177">
        <v>0</v>
      </c>
      <c r="AJ6698" s="177">
        <v>0</v>
      </c>
    </row>
    <row r="6699" spans="1:36" hidden="1" outlineLevel="1" x14ac:dyDescent="0.25">
      <c r="A6699" s="190">
        <f t="shared" si="1814"/>
        <v>2039</v>
      </c>
      <c r="B6699" s="55">
        <f t="shared" si="1815"/>
        <v>3</v>
      </c>
      <c r="C6699" s="55">
        <f t="shared" si="1816"/>
        <v>12</v>
      </c>
      <c r="D6699" s="55">
        <f t="shared" si="1812"/>
        <v>279</v>
      </c>
      <c r="F6699" s="63">
        <f t="shared" si="1822"/>
        <v>50830.499999999971</v>
      </c>
      <c r="G6699" s="64">
        <f t="shared" si="1813"/>
        <v>12.748146194102176</v>
      </c>
      <c r="H6699" s="64">
        <f t="shared" si="1821"/>
        <v>0</v>
      </c>
      <c r="I6699" s="64">
        <f t="shared" si="1821"/>
        <v>0</v>
      </c>
      <c r="J6699" s="64">
        <f t="shared" si="1821"/>
        <v>0</v>
      </c>
      <c r="K6699" s="64">
        <f t="shared" si="1821"/>
        <v>0</v>
      </c>
      <c r="L6699" s="64">
        <f t="shared" si="1821"/>
        <v>0</v>
      </c>
      <c r="M6699" s="64">
        <f t="shared" si="1821"/>
        <v>12.748146194102176</v>
      </c>
      <c r="N6699" s="64">
        <f t="shared" si="1821"/>
        <v>0</v>
      </c>
      <c r="O6699" s="121"/>
      <c r="P6699" s="177">
        <v>0</v>
      </c>
      <c r="Q6699" s="177">
        <v>0</v>
      </c>
      <c r="R6699" s="177">
        <v>0</v>
      </c>
      <c r="S6699" s="177">
        <v>0</v>
      </c>
      <c r="T6699" s="177">
        <v>0</v>
      </c>
      <c r="U6699" s="177">
        <v>0</v>
      </c>
      <c r="V6699" s="177">
        <v>0</v>
      </c>
      <c r="W6699" s="177">
        <v>0</v>
      </c>
      <c r="X6699" s="177">
        <v>0</v>
      </c>
      <c r="Y6699" s="177">
        <v>0</v>
      </c>
      <c r="Z6699" s="177">
        <v>0</v>
      </c>
      <c r="AA6699" s="177">
        <v>0</v>
      </c>
      <c r="AB6699" s="177">
        <v>0</v>
      </c>
      <c r="AC6699" s="177">
        <v>0</v>
      </c>
      <c r="AD6699" s="177">
        <v>0</v>
      </c>
      <c r="AE6699" s="177">
        <v>0</v>
      </c>
      <c r="AF6699" s="177">
        <v>12.748146194102176</v>
      </c>
      <c r="AG6699" s="177">
        <v>0</v>
      </c>
      <c r="AH6699" s="177">
        <v>0</v>
      </c>
      <c r="AI6699" s="177">
        <v>0</v>
      </c>
      <c r="AJ6699" s="177">
        <v>0</v>
      </c>
    </row>
    <row r="6700" spans="1:36" hidden="1" outlineLevel="1" x14ac:dyDescent="0.25">
      <c r="A6700" s="190">
        <f t="shared" si="1814"/>
        <v>2039</v>
      </c>
      <c r="B6700" s="55">
        <f t="shared" si="1815"/>
        <v>3</v>
      </c>
      <c r="C6700" s="55">
        <f t="shared" si="1816"/>
        <v>13</v>
      </c>
      <c r="D6700" s="55">
        <f t="shared" si="1812"/>
        <v>279</v>
      </c>
      <c r="F6700" s="63">
        <f t="shared" si="1822"/>
        <v>50830.541666666635</v>
      </c>
      <c r="G6700" s="64">
        <f t="shared" si="1813"/>
        <v>12.941299924315842</v>
      </c>
      <c r="H6700" s="64">
        <f t="shared" si="1821"/>
        <v>0</v>
      </c>
      <c r="I6700" s="64">
        <f t="shared" si="1821"/>
        <v>0</v>
      </c>
      <c r="J6700" s="64">
        <f t="shared" si="1821"/>
        <v>0</v>
      </c>
      <c r="K6700" s="64">
        <f t="shared" si="1821"/>
        <v>0</v>
      </c>
      <c r="L6700" s="64">
        <f t="shared" si="1821"/>
        <v>0</v>
      </c>
      <c r="M6700" s="64">
        <f t="shared" si="1821"/>
        <v>12.941299924315842</v>
      </c>
      <c r="N6700" s="64">
        <f t="shared" si="1821"/>
        <v>0</v>
      </c>
      <c r="O6700" s="121"/>
      <c r="P6700" s="177">
        <v>0</v>
      </c>
      <c r="Q6700" s="177">
        <v>0</v>
      </c>
      <c r="R6700" s="177">
        <v>0</v>
      </c>
      <c r="S6700" s="177">
        <v>0</v>
      </c>
      <c r="T6700" s="177">
        <v>0</v>
      </c>
      <c r="U6700" s="177">
        <v>0</v>
      </c>
      <c r="V6700" s="177">
        <v>0</v>
      </c>
      <c r="W6700" s="177">
        <v>0</v>
      </c>
      <c r="X6700" s="177">
        <v>0</v>
      </c>
      <c r="Y6700" s="177">
        <v>0</v>
      </c>
      <c r="Z6700" s="177">
        <v>0</v>
      </c>
      <c r="AA6700" s="177">
        <v>0</v>
      </c>
      <c r="AB6700" s="177">
        <v>0</v>
      </c>
      <c r="AC6700" s="177">
        <v>0</v>
      </c>
      <c r="AD6700" s="177">
        <v>0</v>
      </c>
      <c r="AE6700" s="177">
        <v>0</v>
      </c>
      <c r="AF6700" s="177">
        <v>12.941299924315842</v>
      </c>
      <c r="AG6700" s="177">
        <v>0</v>
      </c>
      <c r="AH6700" s="177">
        <v>0</v>
      </c>
      <c r="AI6700" s="177">
        <v>0</v>
      </c>
      <c r="AJ6700" s="177">
        <v>0</v>
      </c>
    </row>
    <row r="6701" spans="1:36" hidden="1" outlineLevel="1" x14ac:dyDescent="0.25">
      <c r="A6701" s="190">
        <f t="shared" si="1814"/>
        <v>2039</v>
      </c>
      <c r="B6701" s="55">
        <f t="shared" si="1815"/>
        <v>3</v>
      </c>
      <c r="C6701" s="55">
        <f t="shared" si="1816"/>
        <v>14</v>
      </c>
      <c r="D6701" s="55">
        <f t="shared" si="1812"/>
        <v>279</v>
      </c>
      <c r="F6701" s="63">
        <f t="shared" si="1822"/>
        <v>50830.583333333299</v>
      </c>
      <c r="G6701" s="64">
        <f t="shared" si="1813"/>
        <v>14.293376035811534</v>
      </c>
      <c r="H6701" s="64">
        <f t="shared" si="1821"/>
        <v>0</v>
      </c>
      <c r="I6701" s="64">
        <f t="shared" si="1821"/>
        <v>0</v>
      </c>
      <c r="J6701" s="64">
        <f t="shared" si="1821"/>
        <v>0</v>
      </c>
      <c r="K6701" s="64">
        <f t="shared" si="1821"/>
        <v>0</v>
      </c>
      <c r="L6701" s="64">
        <f t="shared" si="1821"/>
        <v>0</v>
      </c>
      <c r="M6701" s="64">
        <f t="shared" si="1821"/>
        <v>14.293376035811534</v>
      </c>
      <c r="N6701" s="64">
        <f t="shared" si="1821"/>
        <v>0</v>
      </c>
      <c r="O6701" s="121"/>
      <c r="P6701" s="177">
        <v>0</v>
      </c>
      <c r="Q6701" s="177">
        <v>0</v>
      </c>
      <c r="R6701" s="177">
        <v>0</v>
      </c>
      <c r="S6701" s="177">
        <v>0</v>
      </c>
      <c r="T6701" s="177">
        <v>0</v>
      </c>
      <c r="U6701" s="177">
        <v>0</v>
      </c>
      <c r="V6701" s="177">
        <v>0</v>
      </c>
      <c r="W6701" s="177">
        <v>0</v>
      </c>
      <c r="X6701" s="177">
        <v>0</v>
      </c>
      <c r="Y6701" s="177">
        <v>0</v>
      </c>
      <c r="Z6701" s="177">
        <v>0</v>
      </c>
      <c r="AA6701" s="177">
        <v>0</v>
      </c>
      <c r="AB6701" s="177">
        <v>0</v>
      </c>
      <c r="AC6701" s="177">
        <v>0</v>
      </c>
      <c r="AD6701" s="177">
        <v>0</v>
      </c>
      <c r="AE6701" s="177">
        <v>0</v>
      </c>
      <c r="AF6701" s="177">
        <v>14.293376035811534</v>
      </c>
      <c r="AG6701" s="177">
        <v>0</v>
      </c>
      <c r="AH6701" s="177">
        <v>0</v>
      </c>
      <c r="AI6701" s="177">
        <v>0</v>
      </c>
      <c r="AJ6701" s="177">
        <v>0</v>
      </c>
    </row>
    <row r="6702" spans="1:36" hidden="1" outlineLevel="1" x14ac:dyDescent="0.25">
      <c r="A6702" s="190">
        <f t="shared" si="1814"/>
        <v>2039</v>
      </c>
      <c r="B6702" s="55">
        <f t="shared" si="1815"/>
        <v>3</v>
      </c>
      <c r="C6702" s="55">
        <f t="shared" si="1816"/>
        <v>15</v>
      </c>
      <c r="D6702" s="55">
        <f t="shared" si="1812"/>
        <v>279</v>
      </c>
      <c r="F6702" s="63">
        <f t="shared" si="1822"/>
        <v>50830.624999999964</v>
      </c>
      <c r="G6702" s="64">
        <f t="shared" si="1813"/>
        <v>14.679683496238869</v>
      </c>
      <c r="H6702" s="64">
        <f t="shared" si="1821"/>
        <v>0</v>
      </c>
      <c r="I6702" s="64">
        <f t="shared" si="1821"/>
        <v>0</v>
      </c>
      <c r="J6702" s="64">
        <f t="shared" si="1821"/>
        <v>0</v>
      </c>
      <c r="K6702" s="64">
        <f t="shared" si="1821"/>
        <v>0</v>
      </c>
      <c r="L6702" s="64">
        <f t="shared" si="1821"/>
        <v>0</v>
      </c>
      <c r="M6702" s="64">
        <f t="shared" si="1821"/>
        <v>14.679683496238869</v>
      </c>
      <c r="N6702" s="64">
        <f t="shared" si="1821"/>
        <v>0</v>
      </c>
      <c r="O6702" s="121"/>
      <c r="P6702" s="177">
        <v>0</v>
      </c>
      <c r="Q6702" s="177">
        <v>0</v>
      </c>
      <c r="R6702" s="177">
        <v>0</v>
      </c>
      <c r="S6702" s="177">
        <v>0</v>
      </c>
      <c r="T6702" s="177">
        <v>0</v>
      </c>
      <c r="U6702" s="177">
        <v>0</v>
      </c>
      <c r="V6702" s="177">
        <v>0</v>
      </c>
      <c r="W6702" s="177">
        <v>0</v>
      </c>
      <c r="X6702" s="177">
        <v>0</v>
      </c>
      <c r="Y6702" s="177">
        <v>0</v>
      </c>
      <c r="Z6702" s="177">
        <v>0</v>
      </c>
      <c r="AA6702" s="177">
        <v>0</v>
      </c>
      <c r="AB6702" s="177">
        <v>0</v>
      </c>
      <c r="AC6702" s="177">
        <v>0</v>
      </c>
      <c r="AD6702" s="177">
        <v>0</v>
      </c>
      <c r="AE6702" s="177">
        <v>0</v>
      </c>
      <c r="AF6702" s="177">
        <v>14.679683496238869</v>
      </c>
      <c r="AG6702" s="177">
        <v>0</v>
      </c>
      <c r="AH6702" s="177">
        <v>0</v>
      </c>
      <c r="AI6702" s="177">
        <v>0</v>
      </c>
      <c r="AJ6702" s="177">
        <v>0</v>
      </c>
    </row>
    <row r="6703" spans="1:36" hidden="1" outlineLevel="1" x14ac:dyDescent="0.25">
      <c r="A6703" s="190">
        <f t="shared" si="1814"/>
        <v>2039</v>
      </c>
      <c r="B6703" s="55">
        <f t="shared" si="1815"/>
        <v>3</v>
      </c>
      <c r="C6703" s="55">
        <f t="shared" si="1816"/>
        <v>16</v>
      </c>
      <c r="D6703" s="55">
        <f t="shared" si="1812"/>
        <v>279</v>
      </c>
      <c r="F6703" s="63">
        <f t="shared" si="1822"/>
        <v>50830.666666666628</v>
      </c>
      <c r="G6703" s="64">
        <f t="shared" si="1813"/>
        <v>15.355721551986715</v>
      </c>
      <c r="H6703" s="64">
        <f t="shared" si="1821"/>
        <v>0</v>
      </c>
      <c r="I6703" s="64">
        <f t="shared" si="1821"/>
        <v>0</v>
      </c>
      <c r="J6703" s="64">
        <f t="shared" si="1821"/>
        <v>0</v>
      </c>
      <c r="K6703" s="64">
        <f t="shared" si="1821"/>
        <v>0</v>
      </c>
      <c r="L6703" s="64">
        <f t="shared" si="1821"/>
        <v>0</v>
      </c>
      <c r="M6703" s="64">
        <f t="shared" si="1821"/>
        <v>15.355721551986715</v>
      </c>
      <c r="N6703" s="64">
        <f t="shared" si="1821"/>
        <v>0</v>
      </c>
      <c r="O6703" s="121"/>
      <c r="P6703" s="177">
        <v>0</v>
      </c>
      <c r="Q6703" s="177">
        <v>0</v>
      </c>
      <c r="R6703" s="177">
        <v>0</v>
      </c>
      <c r="S6703" s="177">
        <v>0</v>
      </c>
      <c r="T6703" s="177">
        <v>0</v>
      </c>
      <c r="U6703" s="177">
        <v>0</v>
      </c>
      <c r="V6703" s="177">
        <v>0</v>
      </c>
      <c r="W6703" s="177">
        <v>0</v>
      </c>
      <c r="X6703" s="177">
        <v>0</v>
      </c>
      <c r="Y6703" s="177">
        <v>0</v>
      </c>
      <c r="Z6703" s="177">
        <v>0</v>
      </c>
      <c r="AA6703" s="177">
        <v>0</v>
      </c>
      <c r="AB6703" s="177">
        <v>0</v>
      </c>
      <c r="AC6703" s="177">
        <v>0</v>
      </c>
      <c r="AD6703" s="177">
        <v>0</v>
      </c>
      <c r="AE6703" s="177">
        <v>0</v>
      </c>
      <c r="AF6703" s="177">
        <v>15.355721551986715</v>
      </c>
      <c r="AG6703" s="177">
        <v>0</v>
      </c>
      <c r="AH6703" s="177">
        <v>0</v>
      </c>
      <c r="AI6703" s="177">
        <v>0</v>
      </c>
      <c r="AJ6703" s="177">
        <v>0</v>
      </c>
    </row>
    <row r="6704" spans="1:36" hidden="1" outlineLevel="1" x14ac:dyDescent="0.25">
      <c r="A6704" s="190">
        <f t="shared" si="1814"/>
        <v>2039</v>
      </c>
      <c r="B6704" s="55">
        <f t="shared" si="1815"/>
        <v>3</v>
      </c>
      <c r="C6704" s="55">
        <f t="shared" si="1816"/>
        <v>17</v>
      </c>
      <c r="D6704" s="55">
        <f t="shared" si="1812"/>
        <v>279</v>
      </c>
      <c r="F6704" s="63">
        <f t="shared" si="1822"/>
        <v>50830.708333333292</v>
      </c>
      <c r="G6704" s="64">
        <f t="shared" si="1813"/>
        <v>16.707797663482395</v>
      </c>
      <c r="H6704" s="64">
        <f t="shared" si="1821"/>
        <v>0</v>
      </c>
      <c r="I6704" s="64">
        <f t="shared" si="1821"/>
        <v>0</v>
      </c>
      <c r="J6704" s="64">
        <f t="shared" si="1821"/>
        <v>0</v>
      </c>
      <c r="K6704" s="64">
        <f t="shared" si="1821"/>
        <v>0</v>
      </c>
      <c r="L6704" s="64">
        <f t="shared" si="1821"/>
        <v>0</v>
      </c>
      <c r="M6704" s="64">
        <f t="shared" si="1821"/>
        <v>16.707797663482395</v>
      </c>
      <c r="N6704" s="64">
        <f t="shared" si="1821"/>
        <v>0</v>
      </c>
      <c r="O6704" s="121"/>
      <c r="P6704" s="177">
        <v>0</v>
      </c>
      <c r="Q6704" s="177">
        <v>0</v>
      </c>
      <c r="R6704" s="177">
        <v>0</v>
      </c>
      <c r="S6704" s="177">
        <v>0</v>
      </c>
      <c r="T6704" s="177">
        <v>0</v>
      </c>
      <c r="U6704" s="177">
        <v>0</v>
      </c>
      <c r="V6704" s="177">
        <v>0</v>
      </c>
      <c r="W6704" s="177">
        <v>0</v>
      </c>
      <c r="X6704" s="177">
        <v>0</v>
      </c>
      <c r="Y6704" s="177">
        <v>0</v>
      </c>
      <c r="Z6704" s="177">
        <v>0</v>
      </c>
      <c r="AA6704" s="177">
        <v>0</v>
      </c>
      <c r="AB6704" s="177">
        <v>0</v>
      </c>
      <c r="AC6704" s="177">
        <v>0</v>
      </c>
      <c r="AD6704" s="177">
        <v>0</v>
      </c>
      <c r="AE6704" s="177">
        <v>0</v>
      </c>
      <c r="AF6704" s="177">
        <v>16.707797663482395</v>
      </c>
      <c r="AG6704" s="177">
        <v>0</v>
      </c>
      <c r="AH6704" s="177">
        <v>0</v>
      </c>
      <c r="AI6704" s="177">
        <v>0</v>
      </c>
      <c r="AJ6704" s="177">
        <v>0</v>
      </c>
    </row>
    <row r="6705" spans="1:36" hidden="1" outlineLevel="1" x14ac:dyDescent="0.25">
      <c r="A6705" s="190">
        <f t="shared" si="1814"/>
        <v>2039</v>
      </c>
      <c r="B6705" s="55">
        <f t="shared" si="1815"/>
        <v>3</v>
      </c>
      <c r="C6705" s="55">
        <f t="shared" si="1816"/>
        <v>18</v>
      </c>
      <c r="D6705" s="55">
        <f t="shared" si="1812"/>
        <v>279</v>
      </c>
      <c r="F6705" s="63">
        <f t="shared" si="1822"/>
        <v>50830.749999999956</v>
      </c>
      <c r="G6705" s="64">
        <f t="shared" si="1813"/>
        <v>18.253027505191753</v>
      </c>
      <c r="H6705" s="64">
        <f t="shared" ref="H6705:N6714" si="1823">SUMIF($P$6:$AK$6,H$6,$P6705:$AK6705)</f>
        <v>0</v>
      </c>
      <c r="I6705" s="64">
        <f t="shared" si="1823"/>
        <v>0</v>
      </c>
      <c r="J6705" s="64">
        <f t="shared" si="1823"/>
        <v>0</v>
      </c>
      <c r="K6705" s="64">
        <f t="shared" si="1823"/>
        <v>0</v>
      </c>
      <c r="L6705" s="64">
        <f t="shared" si="1823"/>
        <v>0</v>
      </c>
      <c r="M6705" s="64">
        <f t="shared" si="1823"/>
        <v>18.253027505191753</v>
      </c>
      <c r="N6705" s="64">
        <f t="shared" si="1823"/>
        <v>0</v>
      </c>
      <c r="O6705" s="121"/>
      <c r="P6705" s="177">
        <v>0</v>
      </c>
      <c r="Q6705" s="177">
        <v>0</v>
      </c>
      <c r="R6705" s="177">
        <v>0</v>
      </c>
      <c r="S6705" s="177">
        <v>0</v>
      </c>
      <c r="T6705" s="177">
        <v>0</v>
      </c>
      <c r="U6705" s="177">
        <v>0</v>
      </c>
      <c r="V6705" s="177">
        <v>0</v>
      </c>
      <c r="W6705" s="177">
        <v>0</v>
      </c>
      <c r="X6705" s="177">
        <v>0</v>
      </c>
      <c r="Y6705" s="177">
        <v>0</v>
      </c>
      <c r="Z6705" s="177">
        <v>0</v>
      </c>
      <c r="AA6705" s="177">
        <v>0</v>
      </c>
      <c r="AB6705" s="177">
        <v>0</v>
      </c>
      <c r="AC6705" s="177">
        <v>0</v>
      </c>
      <c r="AD6705" s="177">
        <v>0</v>
      </c>
      <c r="AE6705" s="177">
        <v>0</v>
      </c>
      <c r="AF6705" s="177">
        <v>18.253027505191753</v>
      </c>
      <c r="AG6705" s="177">
        <v>0</v>
      </c>
      <c r="AH6705" s="177">
        <v>0</v>
      </c>
      <c r="AI6705" s="177">
        <v>0</v>
      </c>
      <c r="AJ6705" s="177">
        <v>0</v>
      </c>
    </row>
    <row r="6706" spans="1:36" hidden="1" outlineLevel="1" x14ac:dyDescent="0.25">
      <c r="A6706" s="190">
        <f t="shared" si="1814"/>
        <v>2039</v>
      </c>
      <c r="B6706" s="55">
        <f t="shared" si="1815"/>
        <v>3</v>
      </c>
      <c r="C6706" s="55">
        <f t="shared" si="1816"/>
        <v>19</v>
      </c>
      <c r="D6706" s="55">
        <f t="shared" si="1812"/>
        <v>279</v>
      </c>
      <c r="F6706" s="63">
        <f t="shared" si="1822"/>
        <v>50830.791666666621</v>
      </c>
      <c r="G6706" s="64">
        <f t="shared" si="1813"/>
        <v>19.411949886473771</v>
      </c>
      <c r="H6706" s="64">
        <f t="shared" si="1823"/>
        <v>0</v>
      </c>
      <c r="I6706" s="64">
        <f t="shared" si="1823"/>
        <v>0</v>
      </c>
      <c r="J6706" s="64">
        <f t="shared" si="1823"/>
        <v>0</v>
      </c>
      <c r="K6706" s="64">
        <f t="shared" si="1823"/>
        <v>0</v>
      </c>
      <c r="L6706" s="64">
        <f t="shared" si="1823"/>
        <v>0</v>
      </c>
      <c r="M6706" s="64">
        <f t="shared" si="1823"/>
        <v>19.411949886473771</v>
      </c>
      <c r="N6706" s="64">
        <f t="shared" si="1823"/>
        <v>0</v>
      </c>
      <c r="O6706" s="121"/>
      <c r="P6706" s="177">
        <v>0</v>
      </c>
      <c r="Q6706" s="177">
        <v>0</v>
      </c>
      <c r="R6706" s="177">
        <v>0</v>
      </c>
      <c r="S6706" s="177">
        <v>0</v>
      </c>
      <c r="T6706" s="177">
        <v>0</v>
      </c>
      <c r="U6706" s="177">
        <v>0</v>
      </c>
      <c r="V6706" s="177">
        <v>0</v>
      </c>
      <c r="W6706" s="177">
        <v>0</v>
      </c>
      <c r="X6706" s="177">
        <v>0</v>
      </c>
      <c r="Y6706" s="177">
        <v>0</v>
      </c>
      <c r="Z6706" s="177">
        <v>0</v>
      </c>
      <c r="AA6706" s="177">
        <v>0</v>
      </c>
      <c r="AB6706" s="177">
        <v>0</v>
      </c>
      <c r="AC6706" s="177">
        <v>0</v>
      </c>
      <c r="AD6706" s="177">
        <v>0</v>
      </c>
      <c r="AE6706" s="177">
        <v>0</v>
      </c>
      <c r="AF6706" s="177">
        <v>19.411949886473771</v>
      </c>
      <c r="AG6706" s="177">
        <v>0</v>
      </c>
      <c r="AH6706" s="177">
        <v>0</v>
      </c>
      <c r="AI6706" s="177">
        <v>0</v>
      </c>
      <c r="AJ6706" s="177">
        <v>0</v>
      </c>
    </row>
    <row r="6707" spans="1:36" hidden="1" outlineLevel="1" x14ac:dyDescent="0.25">
      <c r="A6707" s="190">
        <f t="shared" si="1814"/>
        <v>2039</v>
      </c>
      <c r="B6707" s="55">
        <f t="shared" si="1815"/>
        <v>3</v>
      </c>
      <c r="C6707" s="55">
        <f t="shared" si="1816"/>
        <v>20</v>
      </c>
      <c r="D6707" s="55">
        <f t="shared" si="1812"/>
        <v>279</v>
      </c>
      <c r="F6707" s="63">
        <f t="shared" si="1822"/>
        <v>50830.833333333285</v>
      </c>
      <c r="G6707" s="64">
        <f t="shared" si="1813"/>
        <v>20.377718537542115</v>
      </c>
      <c r="H6707" s="64">
        <f t="shared" si="1823"/>
        <v>0</v>
      </c>
      <c r="I6707" s="64">
        <f t="shared" si="1823"/>
        <v>0</v>
      </c>
      <c r="J6707" s="64">
        <f t="shared" si="1823"/>
        <v>0</v>
      </c>
      <c r="K6707" s="64">
        <f t="shared" si="1823"/>
        <v>0</v>
      </c>
      <c r="L6707" s="64">
        <f t="shared" si="1823"/>
        <v>0</v>
      </c>
      <c r="M6707" s="64">
        <f t="shared" si="1823"/>
        <v>20.377718537542115</v>
      </c>
      <c r="N6707" s="64">
        <f t="shared" si="1823"/>
        <v>0</v>
      </c>
      <c r="O6707" s="121"/>
      <c r="P6707" s="177">
        <v>0</v>
      </c>
      <c r="Q6707" s="177">
        <v>0</v>
      </c>
      <c r="R6707" s="177">
        <v>0</v>
      </c>
      <c r="S6707" s="177">
        <v>0</v>
      </c>
      <c r="T6707" s="177">
        <v>0</v>
      </c>
      <c r="U6707" s="177">
        <v>0</v>
      </c>
      <c r="V6707" s="177">
        <v>0</v>
      </c>
      <c r="W6707" s="177">
        <v>0</v>
      </c>
      <c r="X6707" s="177">
        <v>0</v>
      </c>
      <c r="Y6707" s="177">
        <v>0</v>
      </c>
      <c r="Z6707" s="177">
        <v>0</v>
      </c>
      <c r="AA6707" s="177">
        <v>0</v>
      </c>
      <c r="AB6707" s="177">
        <v>0</v>
      </c>
      <c r="AC6707" s="177">
        <v>0</v>
      </c>
      <c r="AD6707" s="177">
        <v>0</v>
      </c>
      <c r="AE6707" s="177">
        <v>0</v>
      </c>
      <c r="AF6707" s="177">
        <v>20.377718537542115</v>
      </c>
      <c r="AG6707" s="177">
        <v>0</v>
      </c>
      <c r="AH6707" s="177">
        <v>0</v>
      </c>
      <c r="AI6707" s="177">
        <v>0</v>
      </c>
      <c r="AJ6707" s="177">
        <v>0</v>
      </c>
    </row>
    <row r="6708" spans="1:36" hidden="1" outlineLevel="1" x14ac:dyDescent="0.25">
      <c r="A6708" s="190">
        <f t="shared" si="1814"/>
        <v>2039</v>
      </c>
      <c r="B6708" s="55">
        <f t="shared" si="1815"/>
        <v>3</v>
      </c>
      <c r="C6708" s="55">
        <f t="shared" si="1816"/>
        <v>21</v>
      </c>
      <c r="D6708" s="55">
        <f t="shared" si="1812"/>
        <v>279</v>
      </c>
      <c r="F6708" s="63">
        <f t="shared" si="1822"/>
        <v>50830.874999999949</v>
      </c>
      <c r="G6708" s="64">
        <f t="shared" si="1813"/>
        <v>19.991411077114776</v>
      </c>
      <c r="H6708" s="64">
        <f t="shared" si="1823"/>
        <v>0</v>
      </c>
      <c r="I6708" s="64">
        <f t="shared" si="1823"/>
        <v>0</v>
      </c>
      <c r="J6708" s="64">
        <f t="shared" si="1823"/>
        <v>0</v>
      </c>
      <c r="K6708" s="64">
        <f t="shared" si="1823"/>
        <v>0</v>
      </c>
      <c r="L6708" s="64">
        <f t="shared" si="1823"/>
        <v>0</v>
      </c>
      <c r="M6708" s="64">
        <f t="shared" si="1823"/>
        <v>19.991411077114776</v>
      </c>
      <c r="N6708" s="64">
        <f t="shared" si="1823"/>
        <v>0</v>
      </c>
      <c r="O6708" s="121"/>
      <c r="P6708" s="177">
        <v>0</v>
      </c>
      <c r="Q6708" s="177">
        <v>0</v>
      </c>
      <c r="R6708" s="177">
        <v>0</v>
      </c>
      <c r="S6708" s="177">
        <v>0</v>
      </c>
      <c r="T6708" s="177">
        <v>0</v>
      </c>
      <c r="U6708" s="177">
        <v>0</v>
      </c>
      <c r="V6708" s="177">
        <v>0</v>
      </c>
      <c r="W6708" s="177">
        <v>0</v>
      </c>
      <c r="X6708" s="177">
        <v>0</v>
      </c>
      <c r="Y6708" s="177">
        <v>0</v>
      </c>
      <c r="Z6708" s="177">
        <v>0</v>
      </c>
      <c r="AA6708" s="177">
        <v>0</v>
      </c>
      <c r="AB6708" s="177">
        <v>0</v>
      </c>
      <c r="AC6708" s="177">
        <v>0</v>
      </c>
      <c r="AD6708" s="177">
        <v>0</v>
      </c>
      <c r="AE6708" s="177">
        <v>0</v>
      </c>
      <c r="AF6708" s="177">
        <v>19.991411077114776</v>
      </c>
      <c r="AG6708" s="177">
        <v>0</v>
      </c>
      <c r="AH6708" s="177">
        <v>0</v>
      </c>
      <c r="AI6708" s="177">
        <v>0</v>
      </c>
      <c r="AJ6708" s="177">
        <v>0</v>
      </c>
    </row>
    <row r="6709" spans="1:36" hidden="1" outlineLevel="1" x14ac:dyDescent="0.25">
      <c r="A6709" s="190">
        <f t="shared" si="1814"/>
        <v>2039</v>
      </c>
      <c r="B6709" s="55">
        <f t="shared" si="1815"/>
        <v>3</v>
      </c>
      <c r="C6709" s="55">
        <f t="shared" si="1816"/>
        <v>22</v>
      </c>
      <c r="D6709" s="55">
        <f t="shared" si="1812"/>
        <v>279</v>
      </c>
      <c r="F6709" s="63">
        <f t="shared" si="1822"/>
        <v>50830.916666666613</v>
      </c>
      <c r="G6709" s="64">
        <f t="shared" si="1813"/>
        <v>20.570872267755785</v>
      </c>
      <c r="H6709" s="64">
        <f t="shared" si="1823"/>
        <v>0</v>
      </c>
      <c r="I6709" s="64">
        <f t="shared" si="1823"/>
        <v>0</v>
      </c>
      <c r="J6709" s="64">
        <f t="shared" si="1823"/>
        <v>0</v>
      </c>
      <c r="K6709" s="64">
        <f t="shared" si="1823"/>
        <v>0</v>
      </c>
      <c r="L6709" s="64">
        <f t="shared" si="1823"/>
        <v>0</v>
      </c>
      <c r="M6709" s="64">
        <f t="shared" si="1823"/>
        <v>20.570872267755785</v>
      </c>
      <c r="N6709" s="64">
        <f t="shared" si="1823"/>
        <v>0</v>
      </c>
      <c r="O6709" s="121"/>
      <c r="P6709" s="177">
        <v>0</v>
      </c>
      <c r="Q6709" s="177">
        <v>0</v>
      </c>
      <c r="R6709" s="177">
        <v>0</v>
      </c>
      <c r="S6709" s="177">
        <v>0</v>
      </c>
      <c r="T6709" s="177">
        <v>0</v>
      </c>
      <c r="U6709" s="177">
        <v>0</v>
      </c>
      <c r="V6709" s="177">
        <v>0</v>
      </c>
      <c r="W6709" s="177">
        <v>0</v>
      </c>
      <c r="X6709" s="177">
        <v>0</v>
      </c>
      <c r="Y6709" s="177">
        <v>0</v>
      </c>
      <c r="Z6709" s="177">
        <v>0</v>
      </c>
      <c r="AA6709" s="177">
        <v>0</v>
      </c>
      <c r="AB6709" s="177">
        <v>0</v>
      </c>
      <c r="AC6709" s="177">
        <v>0</v>
      </c>
      <c r="AD6709" s="177">
        <v>0</v>
      </c>
      <c r="AE6709" s="177">
        <v>0</v>
      </c>
      <c r="AF6709" s="177">
        <v>20.570872267755785</v>
      </c>
      <c r="AG6709" s="177">
        <v>0</v>
      </c>
      <c r="AH6709" s="177">
        <v>0</v>
      </c>
      <c r="AI6709" s="177">
        <v>0</v>
      </c>
      <c r="AJ6709" s="177">
        <v>0</v>
      </c>
    </row>
    <row r="6710" spans="1:36" hidden="1" outlineLevel="1" x14ac:dyDescent="0.25">
      <c r="A6710" s="190">
        <f t="shared" si="1814"/>
        <v>2039</v>
      </c>
      <c r="B6710" s="55">
        <f t="shared" si="1815"/>
        <v>3</v>
      </c>
      <c r="C6710" s="55">
        <f t="shared" si="1816"/>
        <v>23</v>
      </c>
      <c r="D6710" s="55">
        <f t="shared" si="1812"/>
        <v>279</v>
      </c>
      <c r="F6710" s="63">
        <f t="shared" si="1822"/>
        <v>50830.958333333278</v>
      </c>
      <c r="G6710" s="64">
        <f t="shared" si="1813"/>
        <v>20.474295402648956</v>
      </c>
      <c r="H6710" s="64">
        <f t="shared" si="1823"/>
        <v>0</v>
      </c>
      <c r="I6710" s="64">
        <f t="shared" si="1823"/>
        <v>0</v>
      </c>
      <c r="J6710" s="64">
        <f t="shared" si="1823"/>
        <v>0</v>
      </c>
      <c r="K6710" s="64">
        <f t="shared" si="1823"/>
        <v>0</v>
      </c>
      <c r="L6710" s="64">
        <f t="shared" si="1823"/>
        <v>0</v>
      </c>
      <c r="M6710" s="64">
        <f t="shared" si="1823"/>
        <v>20.474295402648956</v>
      </c>
      <c r="N6710" s="64">
        <f t="shared" si="1823"/>
        <v>0</v>
      </c>
      <c r="O6710" s="121"/>
      <c r="P6710" s="177">
        <v>0</v>
      </c>
      <c r="Q6710" s="177">
        <v>0</v>
      </c>
      <c r="R6710" s="177">
        <v>0</v>
      </c>
      <c r="S6710" s="177">
        <v>0</v>
      </c>
      <c r="T6710" s="177">
        <v>0</v>
      </c>
      <c r="U6710" s="177">
        <v>0</v>
      </c>
      <c r="V6710" s="177">
        <v>0</v>
      </c>
      <c r="W6710" s="177">
        <v>0</v>
      </c>
      <c r="X6710" s="177">
        <v>0</v>
      </c>
      <c r="Y6710" s="177">
        <v>0</v>
      </c>
      <c r="Z6710" s="177">
        <v>0</v>
      </c>
      <c r="AA6710" s="177">
        <v>0</v>
      </c>
      <c r="AB6710" s="177">
        <v>0</v>
      </c>
      <c r="AC6710" s="177">
        <v>0</v>
      </c>
      <c r="AD6710" s="177">
        <v>0</v>
      </c>
      <c r="AE6710" s="177">
        <v>0</v>
      </c>
      <c r="AF6710" s="177">
        <v>20.474295402648956</v>
      </c>
      <c r="AG6710" s="177">
        <v>0</v>
      </c>
      <c r="AH6710" s="177">
        <v>0</v>
      </c>
      <c r="AI6710" s="177">
        <v>0</v>
      </c>
      <c r="AJ6710" s="177">
        <v>0</v>
      </c>
    </row>
    <row r="6711" spans="1:36" hidden="1" outlineLevel="1" x14ac:dyDescent="0.25">
      <c r="A6711" s="190">
        <f t="shared" si="1814"/>
        <v>2039</v>
      </c>
      <c r="B6711" s="55">
        <f t="shared" si="1815"/>
        <v>4</v>
      </c>
      <c r="C6711" s="55">
        <f t="shared" si="1816"/>
        <v>0</v>
      </c>
      <c r="D6711" s="55">
        <f t="shared" si="1812"/>
        <v>280</v>
      </c>
      <c r="F6711" s="63">
        <f t="shared" ref="F6711" si="1824">EDATE(F6687,1)</f>
        <v>50861</v>
      </c>
      <c r="G6711" s="64">
        <f t="shared" si="1813"/>
        <v>22.333664251366152</v>
      </c>
      <c r="H6711" s="64">
        <f t="shared" si="1823"/>
        <v>0</v>
      </c>
      <c r="I6711" s="64">
        <f t="shared" si="1823"/>
        <v>0</v>
      </c>
      <c r="J6711" s="64">
        <f t="shared" si="1823"/>
        <v>0</v>
      </c>
      <c r="K6711" s="64">
        <f t="shared" si="1823"/>
        <v>0</v>
      </c>
      <c r="L6711" s="64">
        <f t="shared" si="1823"/>
        <v>0</v>
      </c>
      <c r="M6711" s="64">
        <f t="shared" si="1823"/>
        <v>22.333664251366152</v>
      </c>
      <c r="N6711" s="64">
        <f t="shared" si="1823"/>
        <v>0</v>
      </c>
      <c r="O6711" s="121"/>
      <c r="P6711" s="177">
        <v>0</v>
      </c>
      <c r="Q6711" s="177">
        <v>0</v>
      </c>
      <c r="R6711" s="177">
        <v>0</v>
      </c>
      <c r="S6711" s="177">
        <v>0</v>
      </c>
      <c r="T6711" s="177">
        <v>0</v>
      </c>
      <c r="U6711" s="177">
        <v>0</v>
      </c>
      <c r="V6711" s="177">
        <v>0</v>
      </c>
      <c r="W6711" s="177">
        <v>0</v>
      </c>
      <c r="X6711" s="177">
        <v>0</v>
      </c>
      <c r="Y6711" s="177">
        <v>0</v>
      </c>
      <c r="Z6711" s="177">
        <v>0</v>
      </c>
      <c r="AA6711" s="177">
        <v>0</v>
      </c>
      <c r="AB6711" s="177">
        <v>0</v>
      </c>
      <c r="AC6711" s="177">
        <v>0</v>
      </c>
      <c r="AD6711" s="177">
        <v>0</v>
      </c>
      <c r="AE6711" s="177">
        <v>0</v>
      </c>
      <c r="AF6711" s="177">
        <v>22.333664251366152</v>
      </c>
      <c r="AG6711" s="177">
        <v>0</v>
      </c>
      <c r="AH6711" s="177">
        <v>0</v>
      </c>
      <c r="AI6711" s="177">
        <v>0</v>
      </c>
      <c r="AJ6711" s="177">
        <v>0</v>
      </c>
    </row>
    <row r="6712" spans="1:36" hidden="1" outlineLevel="1" x14ac:dyDescent="0.25">
      <c r="A6712" s="190">
        <f t="shared" si="1814"/>
        <v>2039</v>
      </c>
      <c r="B6712" s="55">
        <f t="shared" si="1815"/>
        <v>4</v>
      </c>
      <c r="C6712" s="55">
        <f t="shared" si="1816"/>
        <v>1</v>
      </c>
      <c r="D6712" s="55">
        <f t="shared" si="1812"/>
        <v>280</v>
      </c>
      <c r="F6712" s="63">
        <f t="shared" ref="F6712" si="1825">F6711+1/24</f>
        <v>50861.041666666664</v>
      </c>
      <c r="G6712" s="64">
        <f t="shared" si="1813"/>
        <v>22.592355343080818</v>
      </c>
      <c r="H6712" s="64">
        <f t="shared" si="1823"/>
        <v>0</v>
      </c>
      <c r="I6712" s="64">
        <f t="shared" si="1823"/>
        <v>0</v>
      </c>
      <c r="J6712" s="64">
        <f t="shared" si="1823"/>
        <v>0</v>
      </c>
      <c r="K6712" s="64">
        <f t="shared" si="1823"/>
        <v>0</v>
      </c>
      <c r="L6712" s="64">
        <f t="shared" si="1823"/>
        <v>0</v>
      </c>
      <c r="M6712" s="64">
        <f t="shared" si="1823"/>
        <v>22.592355343080818</v>
      </c>
      <c r="N6712" s="64">
        <f t="shared" si="1823"/>
        <v>0</v>
      </c>
      <c r="O6712" s="121"/>
      <c r="P6712" s="177">
        <v>0</v>
      </c>
      <c r="Q6712" s="177">
        <v>0</v>
      </c>
      <c r="R6712" s="177">
        <v>0</v>
      </c>
      <c r="S6712" s="177">
        <v>0</v>
      </c>
      <c r="T6712" s="177">
        <v>0</v>
      </c>
      <c r="U6712" s="177">
        <v>0</v>
      </c>
      <c r="V6712" s="177">
        <v>0</v>
      </c>
      <c r="W6712" s="177">
        <v>0</v>
      </c>
      <c r="X6712" s="177">
        <v>0</v>
      </c>
      <c r="Y6712" s="177">
        <v>0</v>
      </c>
      <c r="Z6712" s="177">
        <v>0</v>
      </c>
      <c r="AA6712" s="177">
        <v>0</v>
      </c>
      <c r="AB6712" s="177">
        <v>0</v>
      </c>
      <c r="AC6712" s="177">
        <v>0</v>
      </c>
      <c r="AD6712" s="177">
        <v>0</v>
      </c>
      <c r="AE6712" s="177">
        <v>0</v>
      </c>
      <c r="AF6712" s="177">
        <v>22.592355343080818</v>
      </c>
      <c r="AG6712" s="177">
        <v>0</v>
      </c>
      <c r="AH6712" s="177">
        <v>0</v>
      </c>
      <c r="AI6712" s="177">
        <v>0</v>
      </c>
      <c r="AJ6712" s="177">
        <v>0</v>
      </c>
    </row>
    <row r="6713" spans="1:36" hidden="1" outlineLevel="1" x14ac:dyDescent="0.25">
      <c r="A6713" s="190">
        <f t="shared" si="1814"/>
        <v>2039</v>
      </c>
      <c r="B6713" s="55">
        <f t="shared" si="1815"/>
        <v>4</v>
      </c>
      <c r="C6713" s="55">
        <f t="shared" si="1816"/>
        <v>2</v>
      </c>
      <c r="D6713" s="55">
        <f t="shared" si="1812"/>
        <v>280</v>
      </c>
      <c r="F6713" s="63">
        <f t="shared" si="1822"/>
        <v>50861.083333333328</v>
      </c>
      <c r="G6713" s="64">
        <f t="shared" si="1813"/>
        <v>21.730051704031936</v>
      </c>
      <c r="H6713" s="64">
        <f t="shared" si="1823"/>
        <v>0</v>
      </c>
      <c r="I6713" s="64">
        <f t="shared" si="1823"/>
        <v>0</v>
      </c>
      <c r="J6713" s="64">
        <f t="shared" si="1823"/>
        <v>0</v>
      </c>
      <c r="K6713" s="64">
        <f t="shared" si="1823"/>
        <v>0</v>
      </c>
      <c r="L6713" s="64">
        <f t="shared" si="1823"/>
        <v>0</v>
      </c>
      <c r="M6713" s="64">
        <f t="shared" si="1823"/>
        <v>21.730051704031936</v>
      </c>
      <c r="N6713" s="64">
        <f t="shared" si="1823"/>
        <v>0</v>
      </c>
      <c r="O6713" s="121"/>
      <c r="P6713" s="177">
        <v>0</v>
      </c>
      <c r="Q6713" s="177">
        <v>0</v>
      </c>
      <c r="R6713" s="177">
        <v>0</v>
      </c>
      <c r="S6713" s="177">
        <v>0</v>
      </c>
      <c r="T6713" s="177">
        <v>0</v>
      </c>
      <c r="U6713" s="177">
        <v>0</v>
      </c>
      <c r="V6713" s="177">
        <v>0</v>
      </c>
      <c r="W6713" s="177">
        <v>0</v>
      </c>
      <c r="X6713" s="177">
        <v>0</v>
      </c>
      <c r="Y6713" s="177">
        <v>0</v>
      </c>
      <c r="Z6713" s="177">
        <v>0</v>
      </c>
      <c r="AA6713" s="177">
        <v>0</v>
      </c>
      <c r="AB6713" s="177">
        <v>0</v>
      </c>
      <c r="AC6713" s="177">
        <v>0</v>
      </c>
      <c r="AD6713" s="177">
        <v>0</v>
      </c>
      <c r="AE6713" s="177">
        <v>0</v>
      </c>
      <c r="AF6713" s="177">
        <v>21.730051704031936</v>
      </c>
      <c r="AG6713" s="177">
        <v>0</v>
      </c>
      <c r="AH6713" s="177">
        <v>0</v>
      </c>
      <c r="AI6713" s="177">
        <v>0</v>
      </c>
      <c r="AJ6713" s="177">
        <v>0</v>
      </c>
    </row>
    <row r="6714" spans="1:36" hidden="1" outlineLevel="1" x14ac:dyDescent="0.25">
      <c r="A6714" s="190">
        <f t="shared" si="1814"/>
        <v>2039</v>
      </c>
      <c r="B6714" s="55">
        <f t="shared" si="1815"/>
        <v>4</v>
      </c>
      <c r="C6714" s="55">
        <f t="shared" si="1816"/>
        <v>3</v>
      </c>
      <c r="D6714" s="55">
        <f t="shared" si="1812"/>
        <v>280</v>
      </c>
      <c r="F6714" s="63">
        <f t="shared" si="1822"/>
        <v>50861.124999999993</v>
      </c>
      <c r="G6714" s="64">
        <f t="shared" si="1813"/>
        <v>21.385130248412374</v>
      </c>
      <c r="H6714" s="64">
        <f t="shared" si="1823"/>
        <v>0</v>
      </c>
      <c r="I6714" s="64">
        <f t="shared" si="1823"/>
        <v>0</v>
      </c>
      <c r="J6714" s="64">
        <f t="shared" si="1823"/>
        <v>0</v>
      </c>
      <c r="K6714" s="64">
        <f t="shared" si="1823"/>
        <v>0</v>
      </c>
      <c r="L6714" s="64">
        <f t="shared" si="1823"/>
        <v>0</v>
      </c>
      <c r="M6714" s="64">
        <f t="shared" si="1823"/>
        <v>21.385130248412374</v>
      </c>
      <c r="N6714" s="64">
        <f t="shared" si="1823"/>
        <v>0</v>
      </c>
      <c r="O6714" s="121"/>
      <c r="P6714" s="177">
        <v>0</v>
      </c>
      <c r="Q6714" s="177">
        <v>0</v>
      </c>
      <c r="R6714" s="177">
        <v>0</v>
      </c>
      <c r="S6714" s="177">
        <v>0</v>
      </c>
      <c r="T6714" s="177">
        <v>0</v>
      </c>
      <c r="U6714" s="177">
        <v>0</v>
      </c>
      <c r="V6714" s="177">
        <v>0</v>
      </c>
      <c r="W6714" s="177">
        <v>0</v>
      </c>
      <c r="X6714" s="177">
        <v>0</v>
      </c>
      <c r="Y6714" s="177">
        <v>0</v>
      </c>
      <c r="Z6714" s="177">
        <v>0</v>
      </c>
      <c r="AA6714" s="177">
        <v>0</v>
      </c>
      <c r="AB6714" s="177">
        <v>0</v>
      </c>
      <c r="AC6714" s="177">
        <v>0</v>
      </c>
      <c r="AD6714" s="177">
        <v>0</v>
      </c>
      <c r="AE6714" s="177">
        <v>0</v>
      </c>
      <c r="AF6714" s="177">
        <v>21.385130248412374</v>
      </c>
      <c r="AG6714" s="177">
        <v>0</v>
      </c>
      <c r="AH6714" s="177">
        <v>0</v>
      </c>
      <c r="AI6714" s="177">
        <v>0</v>
      </c>
      <c r="AJ6714" s="177">
        <v>0</v>
      </c>
    </row>
    <row r="6715" spans="1:36" hidden="1" outlineLevel="1" x14ac:dyDescent="0.25">
      <c r="A6715" s="190">
        <f t="shared" si="1814"/>
        <v>2039</v>
      </c>
      <c r="B6715" s="55">
        <f t="shared" si="1815"/>
        <v>4</v>
      </c>
      <c r="C6715" s="55">
        <f t="shared" si="1816"/>
        <v>4</v>
      </c>
      <c r="D6715" s="55">
        <f t="shared" si="1812"/>
        <v>280</v>
      </c>
      <c r="F6715" s="63">
        <f t="shared" si="1822"/>
        <v>50861.166666666657</v>
      </c>
      <c r="G6715" s="64">
        <f t="shared" si="1813"/>
        <v>20.43659624545861</v>
      </c>
      <c r="H6715" s="64">
        <f t="shared" ref="H6715:N6724" si="1826">SUMIF($P$6:$AK$6,H$6,$P6715:$AK6715)</f>
        <v>0</v>
      </c>
      <c r="I6715" s="64">
        <f t="shared" si="1826"/>
        <v>0</v>
      </c>
      <c r="J6715" s="64">
        <f t="shared" si="1826"/>
        <v>0</v>
      </c>
      <c r="K6715" s="64">
        <f t="shared" si="1826"/>
        <v>0</v>
      </c>
      <c r="L6715" s="64">
        <f t="shared" si="1826"/>
        <v>0</v>
      </c>
      <c r="M6715" s="64">
        <f t="shared" si="1826"/>
        <v>20.43659624545861</v>
      </c>
      <c r="N6715" s="64">
        <f t="shared" si="1826"/>
        <v>0</v>
      </c>
      <c r="O6715" s="121"/>
      <c r="P6715" s="177">
        <v>0</v>
      </c>
      <c r="Q6715" s="177">
        <v>0</v>
      </c>
      <c r="R6715" s="177">
        <v>0</v>
      </c>
      <c r="S6715" s="177">
        <v>0</v>
      </c>
      <c r="T6715" s="177">
        <v>0</v>
      </c>
      <c r="U6715" s="177">
        <v>0</v>
      </c>
      <c r="V6715" s="177">
        <v>0</v>
      </c>
      <c r="W6715" s="177">
        <v>0</v>
      </c>
      <c r="X6715" s="177">
        <v>0</v>
      </c>
      <c r="Y6715" s="177">
        <v>0</v>
      </c>
      <c r="Z6715" s="177">
        <v>0</v>
      </c>
      <c r="AA6715" s="177">
        <v>0</v>
      </c>
      <c r="AB6715" s="177">
        <v>0</v>
      </c>
      <c r="AC6715" s="177">
        <v>0</v>
      </c>
      <c r="AD6715" s="177">
        <v>0</v>
      </c>
      <c r="AE6715" s="177">
        <v>0</v>
      </c>
      <c r="AF6715" s="177">
        <v>20.43659624545861</v>
      </c>
      <c r="AG6715" s="177">
        <v>0</v>
      </c>
      <c r="AH6715" s="177">
        <v>0</v>
      </c>
      <c r="AI6715" s="177">
        <v>0</v>
      </c>
      <c r="AJ6715" s="177">
        <v>0</v>
      </c>
    </row>
    <row r="6716" spans="1:36" hidden="1" outlineLevel="1" x14ac:dyDescent="0.25">
      <c r="A6716" s="190">
        <f t="shared" si="1814"/>
        <v>2039</v>
      </c>
      <c r="B6716" s="55">
        <f t="shared" si="1815"/>
        <v>4</v>
      </c>
      <c r="C6716" s="55">
        <f t="shared" si="1816"/>
        <v>5</v>
      </c>
      <c r="D6716" s="55">
        <f t="shared" si="1812"/>
        <v>280</v>
      </c>
      <c r="F6716" s="63">
        <f t="shared" si="1822"/>
        <v>50861.208333333321</v>
      </c>
      <c r="G6716" s="64">
        <f t="shared" si="1813"/>
        <v>19.574292606409717</v>
      </c>
      <c r="H6716" s="64">
        <f t="shared" si="1826"/>
        <v>0</v>
      </c>
      <c r="I6716" s="64">
        <f t="shared" si="1826"/>
        <v>0</v>
      </c>
      <c r="J6716" s="64">
        <f t="shared" si="1826"/>
        <v>0</v>
      </c>
      <c r="K6716" s="64">
        <f t="shared" si="1826"/>
        <v>0</v>
      </c>
      <c r="L6716" s="64">
        <f t="shared" si="1826"/>
        <v>0</v>
      </c>
      <c r="M6716" s="64">
        <f t="shared" si="1826"/>
        <v>19.574292606409717</v>
      </c>
      <c r="N6716" s="64">
        <f t="shared" si="1826"/>
        <v>0</v>
      </c>
      <c r="O6716" s="121"/>
      <c r="P6716" s="177">
        <v>0</v>
      </c>
      <c r="Q6716" s="177">
        <v>0</v>
      </c>
      <c r="R6716" s="177">
        <v>0</v>
      </c>
      <c r="S6716" s="177">
        <v>0</v>
      </c>
      <c r="T6716" s="177">
        <v>0</v>
      </c>
      <c r="U6716" s="177">
        <v>0</v>
      </c>
      <c r="V6716" s="177">
        <v>0</v>
      </c>
      <c r="W6716" s="177">
        <v>0</v>
      </c>
      <c r="X6716" s="177">
        <v>0</v>
      </c>
      <c r="Y6716" s="177">
        <v>0</v>
      </c>
      <c r="Z6716" s="177">
        <v>0</v>
      </c>
      <c r="AA6716" s="177">
        <v>0</v>
      </c>
      <c r="AB6716" s="177">
        <v>0</v>
      </c>
      <c r="AC6716" s="177">
        <v>0</v>
      </c>
      <c r="AD6716" s="177">
        <v>0</v>
      </c>
      <c r="AE6716" s="177">
        <v>0</v>
      </c>
      <c r="AF6716" s="177">
        <v>19.574292606409717</v>
      </c>
      <c r="AG6716" s="177">
        <v>0</v>
      </c>
      <c r="AH6716" s="177">
        <v>0</v>
      </c>
      <c r="AI6716" s="177">
        <v>0</v>
      </c>
      <c r="AJ6716" s="177">
        <v>0</v>
      </c>
    </row>
    <row r="6717" spans="1:36" hidden="1" outlineLevel="1" x14ac:dyDescent="0.25">
      <c r="A6717" s="190">
        <f t="shared" si="1814"/>
        <v>2039</v>
      </c>
      <c r="B6717" s="55">
        <f t="shared" si="1815"/>
        <v>4</v>
      </c>
      <c r="C6717" s="55">
        <f t="shared" si="1816"/>
        <v>6</v>
      </c>
      <c r="D6717" s="55">
        <f t="shared" si="1812"/>
        <v>280</v>
      </c>
      <c r="F6717" s="63">
        <f t="shared" si="1822"/>
        <v>50861.249999999985</v>
      </c>
      <c r="G6717" s="64">
        <f t="shared" si="1813"/>
        <v>19.143140786885272</v>
      </c>
      <c r="H6717" s="64">
        <f t="shared" si="1826"/>
        <v>0</v>
      </c>
      <c r="I6717" s="64">
        <f t="shared" si="1826"/>
        <v>0</v>
      </c>
      <c r="J6717" s="64">
        <f t="shared" si="1826"/>
        <v>0</v>
      </c>
      <c r="K6717" s="64">
        <f t="shared" si="1826"/>
        <v>0</v>
      </c>
      <c r="L6717" s="64">
        <f t="shared" si="1826"/>
        <v>0</v>
      </c>
      <c r="M6717" s="64">
        <f t="shared" si="1826"/>
        <v>19.143140786885272</v>
      </c>
      <c r="N6717" s="64">
        <f t="shared" si="1826"/>
        <v>0</v>
      </c>
      <c r="O6717" s="121"/>
      <c r="P6717" s="177">
        <v>0</v>
      </c>
      <c r="Q6717" s="177">
        <v>0</v>
      </c>
      <c r="R6717" s="177">
        <v>0</v>
      </c>
      <c r="S6717" s="177">
        <v>0</v>
      </c>
      <c r="T6717" s="177">
        <v>0</v>
      </c>
      <c r="U6717" s="177">
        <v>0</v>
      </c>
      <c r="V6717" s="177">
        <v>0</v>
      </c>
      <c r="W6717" s="177">
        <v>0</v>
      </c>
      <c r="X6717" s="177">
        <v>0</v>
      </c>
      <c r="Y6717" s="177">
        <v>0</v>
      </c>
      <c r="Z6717" s="177">
        <v>0</v>
      </c>
      <c r="AA6717" s="177">
        <v>0</v>
      </c>
      <c r="AB6717" s="177">
        <v>0</v>
      </c>
      <c r="AC6717" s="177">
        <v>0</v>
      </c>
      <c r="AD6717" s="177">
        <v>0</v>
      </c>
      <c r="AE6717" s="177">
        <v>0</v>
      </c>
      <c r="AF6717" s="177">
        <v>19.143140786885272</v>
      </c>
      <c r="AG6717" s="177">
        <v>0</v>
      </c>
      <c r="AH6717" s="177">
        <v>0</v>
      </c>
      <c r="AI6717" s="177">
        <v>0</v>
      </c>
      <c r="AJ6717" s="177">
        <v>0</v>
      </c>
    </row>
    <row r="6718" spans="1:36" hidden="1" outlineLevel="1" x14ac:dyDescent="0.25">
      <c r="A6718" s="190">
        <f t="shared" si="1814"/>
        <v>2039</v>
      </c>
      <c r="B6718" s="55">
        <f t="shared" si="1815"/>
        <v>4</v>
      </c>
      <c r="C6718" s="55">
        <f t="shared" si="1816"/>
        <v>7</v>
      </c>
      <c r="D6718" s="55">
        <f t="shared" si="1812"/>
        <v>280</v>
      </c>
      <c r="F6718" s="63">
        <f t="shared" si="1822"/>
        <v>50861.29166666665</v>
      </c>
      <c r="G6718" s="64">
        <f t="shared" si="1813"/>
        <v>18.108376420026609</v>
      </c>
      <c r="H6718" s="64">
        <f t="shared" si="1826"/>
        <v>0</v>
      </c>
      <c r="I6718" s="64">
        <f t="shared" si="1826"/>
        <v>0</v>
      </c>
      <c r="J6718" s="64">
        <f t="shared" si="1826"/>
        <v>0</v>
      </c>
      <c r="K6718" s="64">
        <f t="shared" si="1826"/>
        <v>0</v>
      </c>
      <c r="L6718" s="64">
        <f t="shared" si="1826"/>
        <v>0</v>
      </c>
      <c r="M6718" s="64">
        <f t="shared" si="1826"/>
        <v>18.108376420026609</v>
      </c>
      <c r="N6718" s="64">
        <f t="shared" si="1826"/>
        <v>0</v>
      </c>
      <c r="O6718" s="121"/>
      <c r="P6718" s="177">
        <v>0</v>
      </c>
      <c r="Q6718" s="177">
        <v>0</v>
      </c>
      <c r="R6718" s="177">
        <v>0</v>
      </c>
      <c r="S6718" s="177">
        <v>0</v>
      </c>
      <c r="T6718" s="177">
        <v>0</v>
      </c>
      <c r="U6718" s="177">
        <v>0</v>
      </c>
      <c r="V6718" s="177">
        <v>0</v>
      </c>
      <c r="W6718" s="177">
        <v>0</v>
      </c>
      <c r="X6718" s="177">
        <v>0</v>
      </c>
      <c r="Y6718" s="177">
        <v>0</v>
      </c>
      <c r="Z6718" s="177">
        <v>0</v>
      </c>
      <c r="AA6718" s="177">
        <v>0</v>
      </c>
      <c r="AB6718" s="177">
        <v>0</v>
      </c>
      <c r="AC6718" s="177">
        <v>0</v>
      </c>
      <c r="AD6718" s="177">
        <v>0</v>
      </c>
      <c r="AE6718" s="177">
        <v>0</v>
      </c>
      <c r="AF6718" s="177">
        <v>18.108376420026609</v>
      </c>
      <c r="AG6718" s="177">
        <v>0</v>
      </c>
      <c r="AH6718" s="177">
        <v>0</v>
      </c>
      <c r="AI6718" s="177">
        <v>0</v>
      </c>
      <c r="AJ6718" s="177">
        <v>0</v>
      </c>
    </row>
    <row r="6719" spans="1:36" hidden="1" outlineLevel="1" x14ac:dyDescent="0.25">
      <c r="A6719" s="190">
        <f t="shared" si="1814"/>
        <v>2039</v>
      </c>
      <c r="B6719" s="55">
        <f t="shared" si="1815"/>
        <v>4</v>
      </c>
      <c r="C6719" s="55">
        <f t="shared" si="1816"/>
        <v>8</v>
      </c>
      <c r="D6719" s="55">
        <f t="shared" si="1812"/>
        <v>280</v>
      </c>
      <c r="F6719" s="63">
        <f t="shared" si="1822"/>
        <v>50861.333333333314</v>
      </c>
      <c r="G6719" s="64">
        <f t="shared" si="1813"/>
        <v>15.866386958499504</v>
      </c>
      <c r="H6719" s="64">
        <f t="shared" si="1826"/>
        <v>0</v>
      </c>
      <c r="I6719" s="64">
        <f t="shared" si="1826"/>
        <v>0</v>
      </c>
      <c r="J6719" s="64">
        <f t="shared" si="1826"/>
        <v>0</v>
      </c>
      <c r="K6719" s="64">
        <f t="shared" si="1826"/>
        <v>0</v>
      </c>
      <c r="L6719" s="64">
        <f t="shared" si="1826"/>
        <v>0</v>
      </c>
      <c r="M6719" s="64">
        <f t="shared" si="1826"/>
        <v>15.866386958499504</v>
      </c>
      <c r="N6719" s="64">
        <f t="shared" si="1826"/>
        <v>0</v>
      </c>
      <c r="O6719" s="121"/>
      <c r="P6719" s="177">
        <v>0</v>
      </c>
      <c r="Q6719" s="177">
        <v>0</v>
      </c>
      <c r="R6719" s="177">
        <v>0</v>
      </c>
      <c r="S6719" s="177">
        <v>0</v>
      </c>
      <c r="T6719" s="177">
        <v>0</v>
      </c>
      <c r="U6719" s="177">
        <v>0</v>
      </c>
      <c r="V6719" s="177">
        <v>0</v>
      </c>
      <c r="W6719" s="177">
        <v>0</v>
      </c>
      <c r="X6719" s="177">
        <v>0</v>
      </c>
      <c r="Y6719" s="177">
        <v>0</v>
      </c>
      <c r="Z6719" s="177">
        <v>0</v>
      </c>
      <c r="AA6719" s="177">
        <v>0</v>
      </c>
      <c r="AB6719" s="177">
        <v>0</v>
      </c>
      <c r="AC6719" s="177">
        <v>0</v>
      </c>
      <c r="AD6719" s="177">
        <v>0</v>
      </c>
      <c r="AE6719" s="177">
        <v>0</v>
      </c>
      <c r="AF6719" s="177">
        <v>15.866386958499504</v>
      </c>
      <c r="AG6719" s="177">
        <v>0</v>
      </c>
      <c r="AH6719" s="177">
        <v>0</v>
      </c>
      <c r="AI6719" s="177">
        <v>0</v>
      </c>
      <c r="AJ6719" s="177">
        <v>0</v>
      </c>
    </row>
    <row r="6720" spans="1:36" hidden="1" outlineLevel="1" x14ac:dyDescent="0.25">
      <c r="A6720" s="190">
        <f t="shared" si="1814"/>
        <v>2039</v>
      </c>
      <c r="B6720" s="55">
        <f t="shared" si="1815"/>
        <v>4</v>
      </c>
      <c r="C6720" s="55">
        <f t="shared" si="1816"/>
        <v>9</v>
      </c>
      <c r="D6720" s="55">
        <f t="shared" si="1812"/>
        <v>280</v>
      </c>
      <c r="F6720" s="63">
        <f t="shared" si="1822"/>
        <v>50861.374999999978</v>
      </c>
      <c r="G6720" s="64">
        <f t="shared" si="1813"/>
        <v>14.228010044306622</v>
      </c>
      <c r="H6720" s="64">
        <f t="shared" si="1826"/>
        <v>0</v>
      </c>
      <c r="I6720" s="64">
        <f t="shared" si="1826"/>
        <v>0</v>
      </c>
      <c r="J6720" s="64">
        <f t="shared" si="1826"/>
        <v>0</v>
      </c>
      <c r="K6720" s="64">
        <f t="shared" si="1826"/>
        <v>0</v>
      </c>
      <c r="L6720" s="64">
        <f t="shared" si="1826"/>
        <v>0</v>
      </c>
      <c r="M6720" s="64">
        <f t="shared" si="1826"/>
        <v>14.228010044306622</v>
      </c>
      <c r="N6720" s="64">
        <f t="shared" si="1826"/>
        <v>0</v>
      </c>
      <c r="O6720" s="121"/>
      <c r="P6720" s="177">
        <v>0</v>
      </c>
      <c r="Q6720" s="177">
        <v>0</v>
      </c>
      <c r="R6720" s="177">
        <v>0</v>
      </c>
      <c r="S6720" s="177">
        <v>0</v>
      </c>
      <c r="T6720" s="177">
        <v>0</v>
      </c>
      <c r="U6720" s="177">
        <v>0</v>
      </c>
      <c r="V6720" s="177">
        <v>0</v>
      </c>
      <c r="W6720" s="177">
        <v>0</v>
      </c>
      <c r="X6720" s="177">
        <v>0</v>
      </c>
      <c r="Y6720" s="177">
        <v>0</v>
      </c>
      <c r="Z6720" s="177">
        <v>0</v>
      </c>
      <c r="AA6720" s="177">
        <v>0</v>
      </c>
      <c r="AB6720" s="177">
        <v>0</v>
      </c>
      <c r="AC6720" s="177">
        <v>0</v>
      </c>
      <c r="AD6720" s="177">
        <v>0</v>
      </c>
      <c r="AE6720" s="177">
        <v>0</v>
      </c>
      <c r="AF6720" s="177">
        <v>14.228010044306622</v>
      </c>
      <c r="AG6720" s="177">
        <v>0</v>
      </c>
      <c r="AH6720" s="177">
        <v>0</v>
      </c>
      <c r="AI6720" s="177">
        <v>0</v>
      </c>
      <c r="AJ6720" s="177">
        <v>0</v>
      </c>
    </row>
    <row r="6721" spans="1:36" hidden="1" outlineLevel="1" x14ac:dyDescent="0.25">
      <c r="A6721" s="190">
        <f t="shared" si="1814"/>
        <v>2039</v>
      </c>
      <c r="B6721" s="55">
        <f t="shared" si="1815"/>
        <v>4</v>
      </c>
      <c r="C6721" s="55">
        <f t="shared" si="1816"/>
        <v>10</v>
      </c>
      <c r="D6721" s="55">
        <f t="shared" si="1812"/>
        <v>280</v>
      </c>
      <c r="F6721" s="63">
        <f t="shared" si="1822"/>
        <v>50861.416666666642</v>
      </c>
      <c r="G6721" s="64">
        <f t="shared" si="1813"/>
        <v>13.279476041352849</v>
      </c>
      <c r="H6721" s="64">
        <f t="shared" si="1826"/>
        <v>0</v>
      </c>
      <c r="I6721" s="64">
        <f t="shared" si="1826"/>
        <v>0</v>
      </c>
      <c r="J6721" s="64">
        <f t="shared" si="1826"/>
        <v>0</v>
      </c>
      <c r="K6721" s="64">
        <f t="shared" si="1826"/>
        <v>0</v>
      </c>
      <c r="L6721" s="64">
        <f t="shared" si="1826"/>
        <v>0</v>
      </c>
      <c r="M6721" s="64">
        <f t="shared" si="1826"/>
        <v>13.279476041352849</v>
      </c>
      <c r="N6721" s="64">
        <f t="shared" si="1826"/>
        <v>0</v>
      </c>
      <c r="O6721" s="121"/>
      <c r="P6721" s="177">
        <v>0</v>
      </c>
      <c r="Q6721" s="177">
        <v>0</v>
      </c>
      <c r="R6721" s="177">
        <v>0</v>
      </c>
      <c r="S6721" s="177">
        <v>0</v>
      </c>
      <c r="T6721" s="177">
        <v>0</v>
      </c>
      <c r="U6721" s="177">
        <v>0</v>
      </c>
      <c r="V6721" s="177">
        <v>0</v>
      </c>
      <c r="W6721" s="177">
        <v>0</v>
      </c>
      <c r="X6721" s="177">
        <v>0</v>
      </c>
      <c r="Y6721" s="177">
        <v>0</v>
      </c>
      <c r="Z6721" s="177">
        <v>0</v>
      </c>
      <c r="AA6721" s="177">
        <v>0</v>
      </c>
      <c r="AB6721" s="177">
        <v>0</v>
      </c>
      <c r="AC6721" s="177">
        <v>0</v>
      </c>
      <c r="AD6721" s="177">
        <v>0</v>
      </c>
      <c r="AE6721" s="177">
        <v>0</v>
      </c>
      <c r="AF6721" s="177">
        <v>13.279476041352849</v>
      </c>
      <c r="AG6721" s="177">
        <v>0</v>
      </c>
      <c r="AH6721" s="177">
        <v>0</v>
      </c>
      <c r="AI6721" s="177">
        <v>0</v>
      </c>
      <c r="AJ6721" s="177">
        <v>0</v>
      </c>
    </row>
    <row r="6722" spans="1:36" hidden="1" outlineLevel="1" x14ac:dyDescent="0.25">
      <c r="A6722" s="190">
        <f t="shared" si="1814"/>
        <v>2039</v>
      </c>
      <c r="B6722" s="55">
        <f t="shared" si="1815"/>
        <v>4</v>
      </c>
      <c r="C6722" s="55">
        <f t="shared" si="1816"/>
        <v>11</v>
      </c>
      <c r="D6722" s="55">
        <f t="shared" si="1812"/>
        <v>280</v>
      </c>
      <c r="F6722" s="63">
        <f t="shared" si="1822"/>
        <v>50861.458333333307</v>
      </c>
      <c r="G6722" s="64">
        <f t="shared" si="1813"/>
        <v>12.762093857923517</v>
      </c>
      <c r="H6722" s="64">
        <f t="shared" si="1826"/>
        <v>0</v>
      </c>
      <c r="I6722" s="64">
        <f t="shared" si="1826"/>
        <v>0</v>
      </c>
      <c r="J6722" s="64">
        <f t="shared" si="1826"/>
        <v>0</v>
      </c>
      <c r="K6722" s="64">
        <f t="shared" si="1826"/>
        <v>0</v>
      </c>
      <c r="L6722" s="64">
        <f t="shared" si="1826"/>
        <v>0</v>
      </c>
      <c r="M6722" s="64">
        <f t="shared" si="1826"/>
        <v>12.762093857923517</v>
      </c>
      <c r="N6722" s="64">
        <f t="shared" si="1826"/>
        <v>0</v>
      </c>
      <c r="O6722" s="121"/>
      <c r="P6722" s="177">
        <v>0</v>
      </c>
      <c r="Q6722" s="177">
        <v>0</v>
      </c>
      <c r="R6722" s="177">
        <v>0</v>
      </c>
      <c r="S6722" s="177">
        <v>0</v>
      </c>
      <c r="T6722" s="177">
        <v>0</v>
      </c>
      <c r="U6722" s="177">
        <v>0</v>
      </c>
      <c r="V6722" s="177">
        <v>0</v>
      </c>
      <c r="W6722" s="177">
        <v>0</v>
      </c>
      <c r="X6722" s="177">
        <v>0</v>
      </c>
      <c r="Y6722" s="177">
        <v>0</v>
      </c>
      <c r="Z6722" s="177">
        <v>0</v>
      </c>
      <c r="AA6722" s="177">
        <v>0</v>
      </c>
      <c r="AB6722" s="177">
        <v>0</v>
      </c>
      <c r="AC6722" s="177">
        <v>0</v>
      </c>
      <c r="AD6722" s="177">
        <v>0</v>
      </c>
      <c r="AE6722" s="177">
        <v>0</v>
      </c>
      <c r="AF6722" s="177">
        <v>12.762093857923517</v>
      </c>
      <c r="AG6722" s="177">
        <v>0</v>
      </c>
      <c r="AH6722" s="177">
        <v>0</v>
      </c>
      <c r="AI6722" s="177">
        <v>0</v>
      </c>
      <c r="AJ6722" s="177">
        <v>0</v>
      </c>
    </row>
    <row r="6723" spans="1:36" hidden="1" outlineLevel="1" x14ac:dyDescent="0.25">
      <c r="A6723" s="190">
        <f t="shared" si="1814"/>
        <v>2039</v>
      </c>
      <c r="B6723" s="55">
        <f t="shared" si="1815"/>
        <v>4</v>
      </c>
      <c r="C6723" s="55">
        <f t="shared" si="1816"/>
        <v>12</v>
      </c>
      <c r="D6723" s="55">
        <f t="shared" si="1812"/>
        <v>280</v>
      </c>
      <c r="F6723" s="63">
        <f t="shared" si="1822"/>
        <v>50861.499999999971</v>
      </c>
      <c r="G6723" s="64">
        <f t="shared" si="1813"/>
        <v>12.50340276620885</v>
      </c>
      <c r="H6723" s="64">
        <f t="shared" si="1826"/>
        <v>0</v>
      </c>
      <c r="I6723" s="64">
        <f t="shared" si="1826"/>
        <v>0</v>
      </c>
      <c r="J6723" s="64">
        <f t="shared" si="1826"/>
        <v>0</v>
      </c>
      <c r="K6723" s="64">
        <f t="shared" si="1826"/>
        <v>0</v>
      </c>
      <c r="L6723" s="64">
        <f t="shared" si="1826"/>
        <v>0</v>
      </c>
      <c r="M6723" s="64">
        <f t="shared" si="1826"/>
        <v>12.50340276620885</v>
      </c>
      <c r="N6723" s="64">
        <f t="shared" si="1826"/>
        <v>0</v>
      </c>
      <c r="O6723" s="121"/>
      <c r="P6723" s="177">
        <v>0</v>
      </c>
      <c r="Q6723" s="177">
        <v>0</v>
      </c>
      <c r="R6723" s="177">
        <v>0</v>
      </c>
      <c r="S6723" s="177">
        <v>0</v>
      </c>
      <c r="T6723" s="177">
        <v>0</v>
      </c>
      <c r="U6723" s="177">
        <v>0</v>
      </c>
      <c r="V6723" s="177">
        <v>0</v>
      </c>
      <c r="W6723" s="177">
        <v>0</v>
      </c>
      <c r="X6723" s="177">
        <v>0</v>
      </c>
      <c r="Y6723" s="177">
        <v>0</v>
      </c>
      <c r="Z6723" s="177">
        <v>0</v>
      </c>
      <c r="AA6723" s="177">
        <v>0</v>
      </c>
      <c r="AB6723" s="177">
        <v>0</v>
      </c>
      <c r="AC6723" s="177">
        <v>0</v>
      </c>
      <c r="AD6723" s="177">
        <v>0</v>
      </c>
      <c r="AE6723" s="177">
        <v>0</v>
      </c>
      <c r="AF6723" s="177">
        <v>12.50340276620885</v>
      </c>
      <c r="AG6723" s="177">
        <v>0</v>
      </c>
      <c r="AH6723" s="177">
        <v>0</v>
      </c>
      <c r="AI6723" s="177">
        <v>0</v>
      </c>
      <c r="AJ6723" s="177">
        <v>0</v>
      </c>
    </row>
    <row r="6724" spans="1:36" hidden="1" outlineLevel="1" x14ac:dyDescent="0.25">
      <c r="A6724" s="190">
        <f t="shared" si="1814"/>
        <v>2039</v>
      </c>
      <c r="B6724" s="55">
        <f t="shared" si="1815"/>
        <v>4</v>
      </c>
      <c r="C6724" s="55">
        <f t="shared" si="1816"/>
        <v>13</v>
      </c>
      <c r="D6724" s="55">
        <f t="shared" si="1812"/>
        <v>280</v>
      </c>
      <c r="F6724" s="63">
        <f t="shared" si="1822"/>
        <v>50861.541666666635</v>
      </c>
      <c r="G6724" s="64">
        <f t="shared" si="1813"/>
        <v>12.848324221828404</v>
      </c>
      <c r="H6724" s="64">
        <f t="shared" si="1826"/>
        <v>0</v>
      </c>
      <c r="I6724" s="64">
        <f t="shared" si="1826"/>
        <v>0</v>
      </c>
      <c r="J6724" s="64">
        <f t="shared" si="1826"/>
        <v>0</v>
      </c>
      <c r="K6724" s="64">
        <f t="shared" si="1826"/>
        <v>0</v>
      </c>
      <c r="L6724" s="64">
        <f t="shared" si="1826"/>
        <v>0</v>
      </c>
      <c r="M6724" s="64">
        <f t="shared" si="1826"/>
        <v>12.848324221828404</v>
      </c>
      <c r="N6724" s="64">
        <f t="shared" si="1826"/>
        <v>0</v>
      </c>
      <c r="O6724" s="121"/>
      <c r="P6724" s="177">
        <v>0</v>
      </c>
      <c r="Q6724" s="177">
        <v>0</v>
      </c>
      <c r="R6724" s="177">
        <v>0</v>
      </c>
      <c r="S6724" s="177">
        <v>0</v>
      </c>
      <c r="T6724" s="177">
        <v>0</v>
      </c>
      <c r="U6724" s="177">
        <v>0</v>
      </c>
      <c r="V6724" s="177">
        <v>0</v>
      </c>
      <c r="W6724" s="177">
        <v>0</v>
      </c>
      <c r="X6724" s="177">
        <v>0</v>
      </c>
      <c r="Y6724" s="177">
        <v>0</v>
      </c>
      <c r="Z6724" s="177">
        <v>0</v>
      </c>
      <c r="AA6724" s="177">
        <v>0</v>
      </c>
      <c r="AB6724" s="177">
        <v>0</v>
      </c>
      <c r="AC6724" s="177">
        <v>0</v>
      </c>
      <c r="AD6724" s="177">
        <v>0</v>
      </c>
      <c r="AE6724" s="177">
        <v>0</v>
      </c>
      <c r="AF6724" s="177">
        <v>12.848324221828404</v>
      </c>
      <c r="AG6724" s="177">
        <v>0</v>
      </c>
      <c r="AH6724" s="177">
        <v>0</v>
      </c>
      <c r="AI6724" s="177">
        <v>0</v>
      </c>
      <c r="AJ6724" s="177">
        <v>0</v>
      </c>
    </row>
    <row r="6725" spans="1:36" hidden="1" outlineLevel="1" x14ac:dyDescent="0.25">
      <c r="A6725" s="190">
        <f t="shared" si="1814"/>
        <v>2039</v>
      </c>
      <c r="B6725" s="55">
        <f t="shared" si="1815"/>
        <v>4</v>
      </c>
      <c r="C6725" s="55">
        <f t="shared" si="1816"/>
        <v>14</v>
      </c>
      <c r="D6725" s="55">
        <f t="shared" si="1812"/>
        <v>280</v>
      </c>
      <c r="F6725" s="63">
        <f t="shared" si="1822"/>
        <v>50861.583333333299</v>
      </c>
      <c r="G6725" s="64">
        <f t="shared" si="1813"/>
        <v>13.451936769162625</v>
      </c>
      <c r="H6725" s="64">
        <f t="shared" ref="H6725:N6734" si="1827">SUMIF($P$6:$AK$6,H$6,$P6725:$AK6725)</f>
        <v>0</v>
      </c>
      <c r="I6725" s="64">
        <f t="shared" si="1827"/>
        <v>0</v>
      </c>
      <c r="J6725" s="64">
        <f t="shared" si="1827"/>
        <v>0</v>
      </c>
      <c r="K6725" s="64">
        <f t="shared" si="1827"/>
        <v>0</v>
      </c>
      <c r="L6725" s="64">
        <f t="shared" si="1827"/>
        <v>0</v>
      </c>
      <c r="M6725" s="64">
        <f t="shared" si="1827"/>
        <v>13.451936769162625</v>
      </c>
      <c r="N6725" s="64">
        <f t="shared" si="1827"/>
        <v>0</v>
      </c>
      <c r="O6725" s="121"/>
      <c r="P6725" s="177">
        <v>0</v>
      </c>
      <c r="Q6725" s="177">
        <v>0</v>
      </c>
      <c r="R6725" s="177">
        <v>0</v>
      </c>
      <c r="S6725" s="177">
        <v>0</v>
      </c>
      <c r="T6725" s="177">
        <v>0</v>
      </c>
      <c r="U6725" s="177">
        <v>0</v>
      </c>
      <c r="V6725" s="177">
        <v>0</v>
      </c>
      <c r="W6725" s="177">
        <v>0</v>
      </c>
      <c r="X6725" s="177">
        <v>0</v>
      </c>
      <c r="Y6725" s="177">
        <v>0</v>
      </c>
      <c r="Z6725" s="177">
        <v>0</v>
      </c>
      <c r="AA6725" s="177">
        <v>0</v>
      </c>
      <c r="AB6725" s="177">
        <v>0</v>
      </c>
      <c r="AC6725" s="177">
        <v>0</v>
      </c>
      <c r="AD6725" s="177">
        <v>0</v>
      </c>
      <c r="AE6725" s="177">
        <v>0</v>
      </c>
      <c r="AF6725" s="177">
        <v>13.451936769162625</v>
      </c>
      <c r="AG6725" s="177">
        <v>0</v>
      </c>
      <c r="AH6725" s="177">
        <v>0</v>
      </c>
      <c r="AI6725" s="177">
        <v>0</v>
      </c>
      <c r="AJ6725" s="177">
        <v>0</v>
      </c>
    </row>
    <row r="6726" spans="1:36" hidden="1" outlineLevel="1" x14ac:dyDescent="0.25">
      <c r="A6726" s="190">
        <f t="shared" si="1814"/>
        <v>2039</v>
      </c>
      <c r="B6726" s="55">
        <f t="shared" si="1815"/>
        <v>4</v>
      </c>
      <c r="C6726" s="55">
        <f t="shared" si="1816"/>
        <v>15</v>
      </c>
      <c r="D6726" s="55">
        <f t="shared" si="1812"/>
        <v>280</v>
      </c>
      <c r="F6726" s="63">
        <f t="shared" si="1822"/>
        <v>50861.624999999964</v>
      </c>
      <c r="G6726" s="64">
        <f t="shared" si="1813"/>
        <v>13.365706405257733</v>
      </c>
      <c r="H6726" s="64">
        <f t="shared" si="1827"/>
        <v>0</v>
      </c>
      <c r="I6726" s="64">
        <f t="shared" si="1827"/>
        <v>0</v>
      </c>
      <c r="J6726" s="64">
        <f t="shared" si="1827"/>
        <v>0</v>
      </c>
      <c r="K6726" s="64">
        <f t="shared" si="1827"/>
        <v>0</v>
      </c>
      <c r="L6726" s="64">
        <f t="shared" si="1827"/>
        <v>0</v>
      </c>
      <c r="M6726" s="64">
        <f t="shared" si="1827"/>
        <v>13.365706405257733</v>
      </c>
      <c r="N6726" s="64">
        <f t="shared" si="1827"/>
        <v>0</v>
      </c>
      <c r="O6726" s="121"/>
      <c r="P6726" s="177">
        <v>0</v>
      </c>
      <c r="Q6726" s="177">
        <v>0</v>
      </c>
      <c r="R6726" s="177">
        <v>0</v>
      </c>
      <c r="S6726" s="177">
        <v>0</v>
      </c>
      <c r="T6726" s="177">
        <v>0</v>
      </c>
      <c r="U6726" s="177">
        <v>0</v>
      </c>
      <c r="V6726" s="177">
        <v>0</v>
      </c>
      <c r="W6726" s="177">
        <v>0</v>
      </c>
      <c r="X6726" s="177">
        <v>0</v>
      </c>
      <c r="Y6726" s="177">
        <v>0</v>
      </c>
      <c r="Z6726" s="177">
        <v>0</v>
      </c>
      <c r="AA6726" s="177">
        <v>0</v>
      </c>
      <c r="AB6726" s="177">
        <v>0</v>
      </c>
      <c r="AC6726" s="177">
        <v>0</v>
      </c>
      <c r="AD6726" s="177">
        <v>0</v>
      </c>
      <c r="AE6726" s="177">
        <v>0</v>
      </c>
      <c r="AF6726" s="177">
        <v>13.365706405257733</v>
      </c>
      <c r="AG6726" s="177">
        <v>0</v>
      </c>
      <c r="AH6726" s="177">
        <v>0</v>
      </c>
      <c r="AI6726" s="177">
        <v>0</v>
      </c>
      <c r="AJ6726" s="177">
        <v>0</v>
      </c>
    </row>
    <row r="6727" spans="1:36" hidden="1" outlineLevel="1" x14ac:dyDescent="0.25">
      <c r="A6727" s="190">
        <f t="shared" si="1814"/>
        <v>2039</v>
      </c>
      <c r="B6727" s="55">
        <f t="shared" si="1815"/>
        <v>4</v>
      </c>
      <c r="C6727" s="55">
        <f t="shared" si="1816"/>
        <v>16</v>
      </c>
      <c r="D6727" s="55">
        <f t="shared" si="1812"/>
        <v>280</v>
      </c>
      <c r="F6727" s="63">
        <f t="shared" si="1822"/>
        <v>50861.666666666628</v>
      </c>
      <c r="G6727" s="64">
        <f t="shared" si="1813"/>
        <v>14.745392227735955</v>
      </c>
      <c r="H6727" s="64">
        <f t="shared" si="1827"/>
        <v>0</v>
      </c>
      <c r="I6727" s="64">
        <f t="shared" si="1827"/>
        <v>0</v>
      </c>
      <c r="J6727" s="64">
        <f t="shared" si="1827"/>
        <v>0</v>
      </c>
      <c r="K6727" s="64">
        <f t="shared" si="1827"/>
        <v>0</v>
      </c>
      <c r="L6727" s="64">
        <f t="shared" si="1827"/>
        <v>0</v>
      </c>
      <c r="M6727" s="64">
        <f t="shared" si="1827"/>
        <v>14.745392227735955</v>
      </c>
      <c r="N6727" s="64">
        <f t="shared" si="1827"/>
        <v>0</v>
      </c>
      <c r="O6727" s="121"/>
      <c r="P6727" s="177">
        <v>0</v>
      </c>
      <c r="Q6727" s="177">
        <v>0</v>
      </c>
      <c r="R6727" s="177">
        <v>0</v>
      </c>
      <c r="S6727" s="177">
        <v>0</v>
      </c>
      <c r="T6727" s="177">
        <v>0</v>
      </c>
      <c r="U6727" s="177">
        <v>0</v>
      </c>
      <c r="V6727" s="177">
        <v>0</v>
      </c>
      <c r="W6727" s="177">
        <v>0</v>
      </c>
      <c r="X6727" s="177">
        <v>0</v>
      </c>
      <c r="Y6727" s="177">
        <v>0</v>
      </c>
      <c r="Z6727" s="177">
        <v>0</v>
      </c>
      <c r="AA6727" s="177">
        <v>0</v>
      </c>
      <c r="AB6727" s="177">
        <v>0</v>
      </c>
      <c r="AC6727" s="177">
        <v>0</v>
      </c>
      <c r="AD6727" s="177">
        <v>0</v>
      </c>
      <c r="AE6727" s="177">
        <v>0</v>
      </c>
      <c r="AF6727" s="177">
        <v>14.745392227735955</v>
      </c>
      <c r="AG6727" s="177">
        <v>0</v>
      </c>
      <c r="AH6727" s="177">
        <v>0</v>
      </c>
      <c r="AI6727" s="177">
        <v>0</v>
      </c>
      <c r="AJ6727" s="177">
        <v>0</v>
      </c>
    </row>
    <row r="6728" spans="1:36" hidden="1" outlineLevel="1" x14ac:dyDescent="0.25">
      <c r="A6728" s="190">
        <f t="shared" si="1814"/>
        <v>2039</v>
      </c>
      <c r="B6728" s="55">
        <f t="shared" si="1815"/>
        <v>4</v>
      </c>
      <c r="C6728" s="55">
        <f t="shared" si="1816"/>
        <v>17</v>
      </c>
      <c r="D6728" s="55">
        <f t="shared" si="1812"/>
        <v>280</v>
      </c>
      <c r="F6728" s="63">
        <f t="shared" si="1822"/>
        <v>50861.708333333292</v>
      </c>
      <c r="G6728" s="64">
        <f t="shared" si="1813"/>
        <v>16.038847686309282</v>
      </c>
      <c r="H6728" s="64">
        <f t="shared" si="1827"/>
        <v>0</v>
      </c>
      <c r="I6728" s="64">
        <f t="shared" si="1827"/>
        <v>0</v>
      </c>
      <c r="J6728" s="64">
        <f t="shared" si="1827"/>
        <v>0</v>
      </c>
      <c r="K6728" s="64">
        <f t="shared" si="1827"/>
        <v>0</v>
      </c>
      <c r="L6728" s="64">
        <f t="shared" si="1827"/>
        <v>0</v>
      </c>
      <c r="M6728" s="64">
        <f t="shared" si="1827"/>
        <v>16.038847686309282</v>
      </c>
      <c r="N6728" s="64">
        <f t="shared" si="1827"/>
        <v>0</v>
      </c>
      <c r="O6728" s="121"/>
      <c r="P6728" s="177">
        <v>0</v>
      </c>
      <c r="Q6728" s="177">
        <v>0</v>
      </c>
      <c r="R6728" s="177">
        <v>0</v>
      </c>
      <c r="S6728" s="177">
        <v>0</v>
      </c>
      <c r="T6728" s="177">
        <v>0</v>
      </c>
      <c r="U6728" s="177">
        <v>0</v>
      </c>
      <c r="V6728" s="177">
        <v>0</v>
      </c>
      <c r="W6728" s="177">
        <v>0</v>
      </c>
      <c r="X6728" s="177">
        <v>0</v>
      </c>
      <c r="Y6728" s="177">
        <v>0</v>
      </c>
      <c r="Z6728" s="177">
        <v>0</v>
      </c>
      <c r="AA6728" s="177">
        <v>0</v>
      </c>
      <c r="AB6728" s="177">
        <v>0</v>
      </c>
      <c r="AC6728" s="177">
        <v>0</v>
      </c>
      <c r="AD6728" s="177">
        <v>0</v>
      </c>
      <c r="AE6728" s="177">
        <v>0</v>
      </c>
      <c r="AF6728" s="177">
        <v>16.038847686309282</v>
      </c>
      <c r="AG6728" s="177">
        <v>0</v>
      </c>
      <c r="AH6728" s="177">
        <v>0</v>
      </c>
      <c r="AI6728" s="177">
        <v>0</v>
      </c>
      <c r="AJ6728" s="177">
        <v>0</v>
      </c>
    </row>
    <row r="6729" spans="1:36" hidden="1" outlineLevel="1" x14ac:dyDescent="0.25">
      <c r="A6729" s="190">
        <f t="shared" si="1814"/>
        <v>2039</v>
      </c>
      <c r="B6729" s="55">
        <f t="shared" si="1815"/>
        <v>4</v>
      </c>
      <c r="C6729" s="55">
        <f t="shared" si="1816"/>
        <v>18</v>
      </c>
      <c r="D6729" s="55">
        <f t="shared" si="1812"/>
        <v>280</v>
      </c>
      <c r="F6729" s="63">
        <f t="shared" si="1822"/>
        <v>50861.749999999956</v>
      </c>
      <c r="G6729" s="64">
        <f t="shared" si="1813"/>
        <v>16.556229869738615</v>
      </c>
      <c r="H6729" s="64">
        <f t="shared" si="1827"/>
        <v>0</v>
      </c>
      <c r="I6729" s="64">
        <f t="shared" si="1827"/>
        <v>0</v>
      </c>
      <c r="J6729" s="64">
        <f t="shared" si="1827"/>
        <v>0</v>
      </c>
      <c r="K6729" s="64">
        <f t="shared" si="1827"/>
        <v>0</v>
      </c>
      <c r="L6729" s="64">
        <f t="shared" si="1827"/>
        <v>0</v>
      </c>
      <c r="M6729" s="64">
        <f t="shared" si="1827"/>
        <v>16.556229869738615</v>
      </c>
      <c r="N6729" s="64">
        <f t="shared" si="1827"/>
        <v>0</v>
      </c>
      <c r="O6729" s="121"/>
      <c r="P6729" s="177">
        <v>0</v>
      </c>
      <c r="Q6729" s="177">
        <v>0</v>
      </c>
      <c r="R6729" s="177">
        <v>0</v>
      </c>
      <c r="S6729" s="177">
        <v>0</v>
      </c>
      <c r="T6729" s="177">
        <v>0</v>
      </c>
      <c r="U6729" s="177">
        <v>0</v>
      </c>
      <c r="V6729" s="177">
        <v>0</v>
      </c>
      <c r="W6729" s="177">
        <v>0</v>
      </c>
      <c r="X6729" s="177">
        <v>0</v>
      </c>
      <c r="Y6729" s="177">
        <v>0</v>
      </c>
      <c r="Z6729" s="177">
        <v>0</v>
      </c>
      <c r="AA6729" s="177">
        <v>0</v>
      </c>
      <c r="AB6729" s="177">
        <v>0</v>
      </c>
      <c r="AC6729" s="177">
        <v>0</v>
      </c>
      <c r="AD6729" s="177">
        <v>0</v>
      </c>
      <c r="AE6729" s="177">
        <v>0</v>
      </c>
      <c r="AF6729" s="177">
        <v>16.556229869738615</v>
      </c>
      <c r="AG6729" s="177">
        <v>0</v>
      </c>
      <c r="AH6729" s="177">
        <v>0</v>
      </c>
      <c r="AI6729" s="177">
        <v>0</v>
      </c>
      <c r="AJ6729" s="177">
        <v>0</v>
      </c>
    </row>
    <row r="6730" spans="1:36" hidden="1" outlineLevel="1" x14ac:dyDescent="0.25">
      <c r="A6730" s="190">
        <f t="shared" si="1814"/>
        <v>2039</v>
      </c>
      <c r="B6730" s="55">
        <f t="shared" si="1815"/>
        <v>4</v>
      </c>
      <c r="C6730" s="55">
        <f t="shared" si="1816"/>
        <v>19</v>
      </c>
      <c r="D6730" s="55">
        <f t="shared" si="1812"/>
        <v>280</v>
      </c>
      <c r="F6730" s="63">
        <f t="shared" si="1822"/>
        <v>50861.791666666621</v>
      </c>
      <c r="G6730" s="64">
        <f t="shared" si="1813"/>
        <v>17.332303144882612</v>
      </c>
      <c r="H6730" s="64">
        <f t="shared" si="1827"/>
        <v>0</v>
      </c>
      <c r="I6730" s="64">
        <f t="shared" si="1827"/>
        <v>0</v>
      </c>
      <c r="J6730" s="64">
        <f t="shared" si="1827"/>
        <v>0</v>
      </c>
      <c r="K6730" s="64">
        <f t="shared" si="1827"/>
        <v>0</v>
      </c>
      <c r="L6730" s="64">
        <f t="shared" si="1827"/>
        <v>0</v>
      </c>
      <c r="M6730" s="64">
        <f t="shared" si="1827"/>
        <v>17.332303144882612</v>
      </c>
      <c r="N6730" s="64">
        <f t="shared" si="1827"/>
        <v>0</v>
      </c>
      <c r="O6730" s="121"/>
      <c r="P6730" s="177">
        <v>0</v>
      </c>
      <c r="Q6730" s="177">
        <v>0</v>
      </c>
      <c r="R6730" s="177">
        <v>0</v>
      </c>
      <c r="S6730" s="177">
        <v>0</v>
      </c>
      <c r="T6730" s="177">
        <v>0</v>
      </c>
      <c r="U6730" s="177">
        <v>0</v>
      </c>
      <c r="V6730" s="177">
        <v>0</v>
      </c>
      <c r="W6730" s="177">
        <v>0</v>
      </c>
      <c r="X6730" s="177">
        <v>0</v>
      </c>
      <c r="Y6730" s="177">
        <v>0</v>
      </c>
      <c r="Z6730" s="177">
        <v>0</v>
      </c>
      <c r="AA6730" s="177">
        <v>0</v>
      </c>
      <c r="AB6730" s="177">
        <v>0</v>
      </c>
      <c r="AC6730" s="177">
        <v>0</v>
      </c>
      <c r="AD6730" s="177">
        <v>0</v>
      </c>
      <c r="AE6730" s="177">
        <v>0</v>
      </c>
      <c r="AF6730" s="177">
        <v>17.332303144882612</v>
      </c>
      <c r="AG6730" s="177">
        <v>0</v>
      </c>
      <c r="AH6730" s="177">
        <v>0</v>
      </c>
      <c r="AI6730" s="177">
        <v>0</v>
      </c>
      <c r="AJ6730" s="177">
        <v>0</v>
      </c>
    </row>
    <row r="6731" spans="1:36" hidden="1" outlineLevel="1" x14ac:dyDescent="0.25">
      <c r="A6731" s="190">
        <f t="shared" si="1814"/>
        <v>2039</v>
      </c>
      <c r="B6731" s="55">
        <f t="shared" si="1815"/>
        <v>4</v>
      </c>
      <c r="C6731" s="55">
        <f t="shared" si="1816"/>
        <v>20</v>
      </c>
      <c r="D6731" s="55">
        <f t="shared" si="1812"/>
        <v>280</v>
      </c>
      <c r="F6731" s="63">
        <f t="shared" si="1822"/>
        <v>50861.833333333285</v>
      </c>
      <c r="G6731" s="64">
        <f t="shared" si="1813"/>
        <v>18.02214605612172</v>
      </c>
      <c r="H6731" s="64">
        <f t="shared" si="1827"/>
        <v>0</v>
      </c>
      <c r="I6731" s="64">
        <f t="shared" si="1827"/>
        <v>0</v>
      </c>
      <c r="J6731" s="64">
        <f t="shared" si="1827"/>
        <v>0</v>
      </c>
      <c r="K6731" s="64">
        <f t="shared" si="1827"/>
        <v>0</v>
      </c>
      <c r="L6731" s="64">
        <f t="shared" si="1827"/>
        <v>0</v>
      </c>
      <c r="M6731" s="64">
        <f t="shared" si="1827"/>
        <v>18.02214605612172</v>
      </c>
      <c r="N6731" s="64">
        <f t="shared" si="1827"/>
        <v>0</v>
      </c>
      <c r="O6731" s="121"/>
      <c r="P6731" s="177">
        <v>0</v>
      </c>
      <c r="Q6731" s="177">
        <v>0</v>
      </c>
      <c r="R6731" s="177">
        <v>0</v>
      </c>
      <c r="S6731" s="177">
        <v>0</v>
      </c>
      <c r="T6731" s="177">
        <v>0</v>
      </c>
      <c r="U6731" s="177">
        <v>0</v>
      </c>
      <c r="V6731" s="177">
        <v>0</v>
      </c>
      <c r="W6731" s="177">
        <v>0</v>
      </c>
      <c r="X6731" s="177">
        <v>0</v>
      </c>
      <c r="Y6731" s="177">
        <v>0</v>
      </c>
      <c r="Z6731" s="177">
        <v>0</v>
      </c>
      <c r="AA6731" s="177">
        <v>0</v>
      </c>
      <c r="AB6731" s="177">
        <v>0</v>
      </c>
      <c r="AC6731" s="177">
        <v>0</v>
      </c>
      <c r="AD6731" s="177">
        <v>0</v>
      </c>
      <c r="AE6731" s="177">
        <v>0</v>
      </c>
      <c r="AF6731" s="177">
        <v>18.02214605612172</v>
      </c>
      <c r="AG6731" s="177">
        <v>0</v>
      </c>
      <c r="AH6731" s="177">
        <v>0</v>
      </c>
      <c r="AI6731" s="177">
        <v>0</v>
      </c>
      <c r="AJ6731" s="177">
        <v>0</v>
      </c>
    </row>
    <row r="6732" spans="1:36" hidden="1" outlineLevel="1" x14ac:dyDescent="0.25">
      <c r="A6732" s="190">
        <f t="shared" si="1814"/>
        <v>2039</v>
      </c>
      <c r="B6732" s="55">
        <f t="shared" si="1815"/>
        <v>4</v>
      </c>
      <c r="C6732" s="55">
        <f t="shared" si="1816"/>
        <v>21</v>
      </c>
      <c r="D6732" s="55">
        <f t="shared" si="1812"/>
        <v>280</v>
      </c>
      <c r="F6732" s="63">
        <f t="shared" si="1822"/>
        <v>50861.874999999949</v>
      </c>
      <c r="G6732" s="64">
        <f t="shared" si="1813"/>
        <v>18.280837147836387</v>
      </c>
      <c r="H6732" s="64">
        <f t="shared" si="1827"/>
        <v>0</v>
      </c>
      <c r="I6732" s="64">
        <f t="shared" si="1827"/>
        <v>0</v>
      </c>
      <c r="J6732" s="64">
        <f t="shared" si="1827"/>
        <v>0</v>
      </c>
      <c r="K6732" s="64">
        <f t="shared" si="1827"/>
        <v>0</v>
      </c>
      <c r="L6732" s="64">
        <f t="shared" si="1827"/>
        <v>0</v>
      </c>
      <c r="M6732" s="64">
        <f t="shared" si="1827"/>
        <v>18.280837147836387</v>
      </c>
      <c r="N6732" s="64">
        <f t="shared" si="1827"/>
        <v>0</v>
      </c>
      <c r="O6732" s="121"/>
      <c r="P6732" s="177">
        <v>0</v>
      </c>
      <c r="Q6732" s="177">
        <v>0</v>
      </c>
      <c r="R6732" s="177">
        <v>0</v>
      </c>
      <c r="S6732" s="177">
        <v>0</v>
      </c>
      <c r="T6732" s="177">
        <v>0</v>
      </c>
      <c r="U6732" s="177">
        <v>0</v>
      </c>
      <c r="V6732" s="177">
        <v>0</v>
      </c>
      <c r="W6732" s="177">
        <v>0</v>
      </c>
      <c r="X6732" s="177">
        <v>0</v>
      </c>
      <c r="Y6732" s="177">
        <v>0</v>
      </c>
      <c r="Z6732" s="177">
        <v>0</v>
      </c>
      <c r="AA6732" s="177">
        <v>0</v>
      </c>
      <c r="AB6732" s="177">
        <v>0</v>
      </c>
      <c r="AC6732" s="177">
        <v>0</v>
      </c>
      <c r="AD6732" s="177">
        <v>0</v>
      </c>
      <c r="AE6732" s="177">
        <v>0</v>
      </c>
      <c r="AF6732" s="177">
        <v>18.280837147836387</v>
      </c>
      <c r="AG6732" s="177">
        <v>0</v>
      </c>
      <c r="AH6732" s="177">
        <v>0</v>
      </c>
      <c r="AI6732" s="177">
        <v>0</v>
      </c>
      <c r="AJ6732" s="177">
        <v>0</v>
      </c>
    </row>
    <row r="6733" spans="1:36" hidden="1" outlineLevel="1" x14ac:dyDescent="0.25">
      <c r="A6733" s="190">
        <f t="shared" si="1814"/>
        <v>2039</v>
      </c>
      <c r="B6733" s="55">
        <f t="shared" si="1815"/>
        <v>4</v>
      </c>
      <c r="C6733" s="55">
        <f t="shared" si="1816"/>
        <v>22</v>
      </c>
      <c r="D6733" s="55">
        <f t="shared" si="1812"/>
        <v>280</v>
      </c>
      <c r="F6733" s="63">
        <f t="shared" si="1822"/>
        <v>50861.916666666613</v>
      </c>
      <c r="G6733" s="64">
        <f t="shared" si="1813"/>
        <v>19.832983698124384</v>
      </c>
      <c r="H6733" s="64">
        <f t="shared" si="1827"/>
        <v>0</v>
      </c>
      <c r="I6733" s="64">
        <f t="shared" si="1827"/>
        <v>0</v>
      </c>
      <c r="J6733" s="64">
        <f t="shared" si="1827"/>
        <v>0</v>
      </c>
      <c r="K6733" s="64">
        <f t="shared" si="1827"/>
        <v>0</v>
      </c>
      <c r="L6733" s="64">
        <f t="shared" si="1827"/>
        <v>0</v>
      </c>
      <c r="M6733" s="64">
        <f t="shared" si="1827"/>
        <v>19.832983698124384</v>
      </c>
      <c r="N6733" s="64">
        <f t="shared" si="1827"/>
        <v>0</v>
      </c>
      <c r="O6733" s="121"/>
      <c r="P6733" s="177">
        <v>0</v>
      </c>
      <c r="Q6733" s="177">
        <v>0</v>
      </c>
      <c r="R6733" s="177">
        <v>0</v>
      </c>
      <c r="S6733" s="177">
        <v>0</v>
      </c>
      <c r="T6733" s="177">
        <v>0</v>
      </c>
      <c r="U6733" s="177">
        <v>0</v>
      </c>
      <c r="V6733" s="177">
        <v>0</v>
      </c>
      <c r="W6733" s="177">
        <v>0</v>
      </c>
      <c r="X6733" s="177">
        <v>0</v>
      </c>
      <c r="Y6733" s="177">
        <v>0</v>
      </c>
      <c r="Z6733" s="177">
        <v>0</v>
      </c>
      <c r="AA6733" s="177">
        <v>0</v>
      </c>
      <c r="AB6733" s="177">
        <v>0</v>
      </c>
      <c r="AC6733" s="177">
        <v>0</v>
      </c>
      <c r="AD6733" s="177">
        <v>0</v>
      </c>
      <c r="AE6733" s="177">
        <v>0</v>
      </c>
      <c r="AF6733" s="177">
        <v>19.832983698124384</v>
      </c>
      <c r="AG6733" s="177">
        <v>0</v>
      </c>
      <c r="AH6733" s="177">
        <v>0</v>
      </c>
      <c r="AI6733" s="177">
        <v>0</v>
      </c>
      <c r="AJ6733" s="177">
        <v>0</v>
      </c>
    </row>
    <row r="6734" spans="1:36" hidden="1" outlineLevel="1" x14ac:dyDescent="0.25">
      <c r="A6734" s="190">
        <f t="shared" si="1814"/>
        <v>2039</v>
      </c>
      <c r="B6734" s="55">
        <f t="shared" si="1815"/>
        <v>4</v>
      </c>
      <c r="C6734" s="55">
        <f t="shared" si="1816"/>
        <v>23</v>
      </c>
      <c r="D6734" s="55">
        <f t="shared" si="1812"/>
        <v>280</v>
      </c>
      <c r="F6734" s="63">
        <f t="shared" si="1822"/>
        <v>50861.958333333278</v>
      </c>
      <c r="G6734" s="64">
        <f t="shared" si="1813"/>
        <v>21.643821340127047</v>
      </c>
      <c r="H6734" s="64">
        <f t="shared" si="1827"/>
        <v>0</v>
      </c>
      <c r="I6734" s="64">
        <f t="shared" si="1827"/>
        <v>0</v>
      </c>
      <c r="J6734" s="64">
        <f t="shared" si="1827"/>
        <v>0</v>
      </c>
      <c r="K6734" s="64">
        <f t="shared" si="1827"/>
        <v>0</v>
      </c>
      <c r="L6734" s="64">
        <f t="shared" si="1827"/>
        <v>0</v>
      </c>
      <c r="M6734" s="64">
        <f t="shared" si="1827"/>
        <v>21.643821340127047</v>
      </c>
      <c r="N6734" s="64">
        <f t="shared" si="1827"/>
        <v>0</v>
      </c>
      <c r="O6734" s="121"/>
      <c r="P6734" s="177">
        <v>0</v>
      </c>
      <c r="Q6734" s="177">
        <v>0</v>
      </c>
      <c r="R6734" s="177">
        <v>0</v>
      </c>
      <c r="S6734" s="177">
        <v>0</v>
      </c>
      <c r="T6734" s="177">
        <v>0</v>
      </c>
      <c r="U6734" s="177">
        <v>0</v>
      </c>
      <c r="V6734" s="177">
        <v>0</v>
      </c>
      <c r="W6734" s="177">
        <v>0</v>
      </c>
      <c r="X6734" s="177">
        <v>0</v>
      </c>
      <c r="Y6734" s="177">
        <v>0</v>
      </c>
      <c r="Z6734" s="177">
        <v>0</v>
      </c>
      <c r="AA6734" s="177">
        <v>0</v>
      </c>
      <c r="AB6734" s="177">
        <v>0</v>
      </c>
      <c r="AC6734" s="177">
        <v>0</v>
      </c>
      <c r="AD6734" s="177">
        <v>0</v>
      </c>
      <c r="AE6734" s="177">
        <v>0</v>
      </c>
      <c r="AF6734" s="177">
        <v>21.643821340127047</v>
      </c>
      <c r="AG6734" s="177">
        <v>0</v>
      </c>
      <c r="AH6734" s="177">
        <v>0</v>
      </c>
      <c r="AI6734" s="177">
        <v>0</v>
      </c>
      <c r="AJ6734" s="177">
        <v>0</v>
      </c>
    </row>
    <row r="6735" spans="1:36" hidden="1" outlineLevel="1" x14ac:dyDescent="0.25">
      <c r="A6735" s="190">
        <f t="shared" si="1814"/>
        <v>2039</v>
      </c>
      <c r="B6735" s="55">
        <f t="shared" si="1815"/>
        <v>5</v>
      </c>
      <c r="C6735" s="55">
        <f t="shared" si="1816"/>
        <v>0</v>
      </c>
      <c r="D6735" s="55">
        <f t="shared" ref="D6735:D6798" si="1828">MATCH(DATE(YEAR(F6735),B6735,1),$F$7505:$F$7816,0)</f>
        <v>281</v>
      </c>
      <c r="F6735" s="63">
        <f t="shared" ref="F6735" si="1829">EDATE(F6711,1)</f>
        <v>50891</v>
      </c>
      <c r="G6735" s="64">
        <f t="shared" ref="G6735:G6798" si="1830">SUM(H6735:N6735)</f>
        <v>24.361263076898162</v>
      </c>
      <c r="H6735" s="64">
        <f t="shared" ref="H6735:N6744" si="1831">SUMIF($P$6:$AK$6,H$6,$P6735:$AK6735)</f>
        <v>0</v>
      </c>
      <c r="I6735" s="64">
        <f t="shared" si="1831"/>
        <v>0</v>
      </c>
      <c r="J6735" s="64">
        <f t="shared" si="1831"/>
        <v>0</v>
      </c>
      <c r="K6735" s="64">
        <f t="shared" si="1831"/>
        <v>0</v>
      </c>
      <c r="L6735" s="64">
        <f t="shared" si="1831"/>
        <v>0</v>
      </c>
      <c r="M6735" s="64">
        <f t="shared" si="1831"/>
        <v>24.361263076898162</v>
      </c>
      <c r="N6735" s="64">
        <f t="shared" si="1831"/>
        <v>0</v>
      </c>
      <c r="O6735" s="121"/>
      <c r="P6735" s="177">
        <v>0</v>
      </c>
      <c r="Q6735" s="177">
        <v>0</v>
      </c>
      <c r="R6735" s="177">
        <v>0</v>
      </c>
      <c r="S6735" s="177">
        <v>0</v>
      </c>
      <c r="T6735" s="177">
        <v>0</v>
      </c>
      <c r="U6735" s="177">
        <v>0</v>
      </c>
      <c r="V6735" s="177">
        <v>0</v>
      </c>
      <c r="W6735" s="177">
        <v>0</v>
      </c>
      <c r="X6735" s="177">
        <v>0</v>
      </c>
      <c r="Y6735" s="177">
        <v>0</v>
      </c>
      <c r="Z6735" s="177">
        <v>0</v>
      </c>
      <c r="AA6735" s="177">
        <v>0</v>
      </c>
      <c r="AB6735" s="177">
        <v>0</v>
      </c>
      <c r="AC6735" s="177">
        <v>0</v>
      </c>
      <c r="AD6735" s="177">
        <v>0</v>
      </c>
      <c r="AE6735" s="177">
        <v>0</v>
      </c>
      <c r="AF6735" s="177">
        <v>24.361263076898162</v>
      </c>
      <c r="AG6735" s="177">
        <v>0</v>
      </c>
      <c r="AH6735" s="177">
        <v>0</v>
      </c>
      <c r="AI6735" s="177">
        <v>0</v>
      </c>
      <c r="AJ6735" s="177">
        <v>0</v>
      </c>
    </row>
    <row r="6736" spans="1:36" hidden="1" outlineLevel="1" x14ac:dyDescent="0.25">
      <c r="A6736" s="190">
        <f t="shared" ref="A6736:A6799" si="1832">YEAR(F6736)</f>
        <v>2039</v>
      </c>
      <c r="B6736" s="55">
        <f t="shared" ref="B6736:B6799" si="1833">MONTH(F6736)</f>
        <v>5</v>
      </c>
      <c r="C6736" s="55">
        <f t="shared" ref="C6736:C6799" si="1834">HOUR(F6736)</f>
        <v>1</v>
      </c>
      <c r="D6736" s="55">
        <f t="shared" si="1828"/>
        <v>281</v>
      </c>
      <c r="F6736" s="63">
        <f t="shared" ref="F6736" si="1835">F6735+1/24</f>
        <v>50891.041666666664</v>
      </c>
      <c r="G6736" s="64">
        <f t="shared" si="1830"/>
        <v>23.955242025616531</v>
      </c>
      <c r="H6736" s="64">
        <f t="shared" si="1831"/>
        <v>0</v>
      </c>
      <c r="I6736" s="64">
        <f t="shared" si="1831"/>
        <v>0</v>
      </c>
      <c r="J6736" s="64">
        <f t="shared" si="1831"/>
        <v>0</v>
      </c>
      <c r="K6736" s="64">
        <f t="shared" si="1831"/>
        <v>0</v>
      </c>
      <c r="L6736" s="64">
        <f t="shared" si="1831"/>
        <v>0</v>
      </c>
      <c r="M6736" s="64">
        <f t="shared" si="1831"/>
        <v>23.955242025616531</v>
      </c>
      <c r="N6736" s="64">
        <f t="shared" si="1831"/>
        <v>0</v>
      </c>
      <c r="O6736" s="121"/>
      <c r="P6736" s="177">
        <v>0</v>
      </c>
      <c r="Q6736" s="177">
        <v>0</v>
      </c>
      <c r="R6736" s="177">
        <v>0</v>
      </c>
      <c r="S6736" s="177">
        <v>0</v>
      </c>
      <c r="T6736" s="177">
        <v>0</v>
      </c>
      <c r="U6736" s="177">
        <v>0</v>
      </c>
      <c r="V6736" s="177">
        <v>0</v>
      </c>
      <c r="W6736" s="177">
        <v>0</v>
      </c>
      <c r="X6736" s="177">
        <v>0</v>
      </c>
      <c r="Y6736" s="177">
        <v>0</v>
      </c>
      <c r="Z6736" s="177">
        <v>0</v>
      </c>
      <c r="AA6736" s="177">
        <v>0</v>
      </c>
      <c r="AB6736" s="177">
        <v>0</v>
      </c>
      <c r="AC6736" s="177">
        <v>0</v>
      </c>
      <c r="AD6736" s="177">
        <v>0</v>
      </c>
      <c r="AE6736" s="177">
        <v>0</v>
      </c>
      <c r="AF6736" s="177">
        <v>23.955242025616531</v>
      </c>
      <c r="AG6736" s="177">
        <v>0</v>
      </c>
      <c r="AH6736" s="177">
        <v>0</v>
      </c>
      <c r="AI6736" s="177">
        <v>0</v>
      </c>
      <c r="AJ6736" s="177">
        <v>0</v>
      </c>
    </row>
    <row r="6737" spans="1:36" hidden="1" outlineLevel="1" x14ac:dyDescent="0.25">
      <c r="A6737" s="190">
        <f t="shared" si="1832"/>
        <v>2039</v>
      </c>
      <c r="B6737" s="55">
        <f t="shared" si="1833"/>
        <v>5</v>
      </c>
      <c r="C6737" s="55">
        <f t="shared" si="1834"/>
        <v>2</v>
      </c>
      <c r="D6737" s="55">
        <f t="shared" si="1828"/>
        <v>281</v>
      </c>
      <c r="F6737" s="63">
        <f t="shared" si="1822"/>
        <v>50891.083333333328</v>
      </c>
      <c r="G6737" s="64">
        <f t="shared" si="1830"/>
        <v>23.44771571151448</v>
      </c>
      <c r="H6737" s="64">
        <f t="shared" si="1831"/>
        <v>0</v>
      </c>
      <c r="I6737" s="64">
        <f t="shared" si="1831"/>
        <v>0</v>
      </c>
      <c r="J6737" s="64">
        <f t="shared" si="1831"/>
        <v>0</v>
      </c>
      <c r="K6737" s="64">
        <f t="shared" si="1831"/>
        <v>0</v>
      </c>
      <c r="L6737" s="64">
        <f t="shared" si="1831"/>
        <v>0</v>
      </c>
      <c r="M6737" s="64">
        <f t="shared" si="1831"/>
        <v>23.44771571151448</v>
      </c>
      <c r="N6737" s="64">
        <f t="shared" si="1831"/>
        <v>0</v>
      </c>
      <c r="O6737" s="121"/>
      <c r="P6737" s="177">
        <v>0</v>
      </c>
      <c r="Q6737" s="177">
        <v>0</v>
      </c>
      <c r="R6737" s="177">
        <v>0</v>
      </c>
      <c r="S6737" s="177">
        <v>0</v>
      </c>
      <c r="T6737" s="177">
        <v>0</v>
      </c>
      <c r="U6737" s="177">
        <v>0</v>
      </c>
      <c r="V6737" s="177">
        <v>0</v>
      </c>
      <c r="W6737" s="177">
        <v>0</v>
      </c>
      <c r="X6737" s="177">
        <v>0</v>
      </c>
      <c r="Y6737" s="177">
        <v>0</v>
      </c>
      <c r="Z6737" s="177">
        <v>0</v>
      </c>
      <c r="AA6737" s="177">
        <v>0</v>
      </c>
      <c r="AB6737" s="177">
        <v>0</v>
      </c>
      <c r="AC6737" s="177">
        <v>0</v>
      </c>
      <c r="AD6737" s="177">
        <v>0</v>
      </c>
      <c r="AE6737" s="177">
        <v>0</v>
      </c>
      <c r="AF6737" s="177">
        <v>23.44771571151448</v>
      </c>
      <c r="AG6737" s="177">
        <v>0</v>
      </c>
      <c r="AH6737" s="177">
        <v>0</v>
      </c>
      <c r="AI6737" s="177">
        <v>0</v>
      </c>
      <c r="AJ6737" s="177">
        <v>0</v>
      </c>
    </row>
    <row r="6738" spans="1:36" hidden="1" outlineLevel="1" x14ac:dyDescent="0.25">
      <c r="A6738" s="190">
        <f t="shared" si="1832"/>
        <v>2039</v>
      </c>
      <c r="B6738" s="55">
        <f t="shared" si="1833"/>
        <v>5</v>
      </c>
      <c r="C6738" s="55">
        <f t="shared" si="1834"/>
        <v>3</v>
      </c>
      <c r="D6738" s="55">
        <f t="shared" si="1828"/>
        <v>281</v>
      </c>
      <c r="F6738" s="63">
        <f t="shared" si="1822"/>
        <v>50891.124999999993</v>
      </c>
      <c r="G6738" s="64">
        <f t="shared" si="1830"/>
        <v>23.143199923053253</v>
      </c>
      <c r="H6738" s="64">
        <f t="shared" si="1831"/>
        <v>0</v>
      </c>
      <c r="I6738" s="64">
        <f t="shared" si="1831"/>
        <v>0</v>
      </c>
      <c r="J6738" s="64">
        <f t="shared" si="1831"/>
        <v>0</v>
      </c>
      <c r="K6738" s="64">
        <f t="shared" si="1831"/>
        <v>0</v>
      </c>
      <c r="L6738" s="64">
        <f t="shared" si="1831"/>
        <v>0</v>
      </c>
      <c r="M6738" s="64">
        <f t="shared" si="1831"/>
        <v>23.143199923053253</v>
      </c>
      <c r="N6738" s="64">
        <f t="shared" si="1831"/>
        <v>0</v>
      </c>
      <c r="O6738" s="121"/>
      <c r="P6738" s="177">
        <v>0</v>
      </c>
      <c r="Q6738" s="177">
        <v>0</v>
      </c>
      <c r="R6738" s="177">
        <v>0</v>
      </c>
      <c r="S6738" s="177">
        <v>0</v>
      </c>
      <c r="T6738" s="177">
        <v>0</v>
      </c>
      <c r="U6738" s="177">
        <v>0</v>
      </c>
      <c r="V6738" s="177">
        <v>0</v>
      </c>
      <c r="W6738" s="177">
        <v>0</v>
      </c>
      <c r="X6738" s="177">
        <v>0</v>
      </c>
      <c r="Y6738" s="177">
        <v>0</v>
      </c>
      <c r="Z6738" s="177">
        <v>0</v>
      </c>
      <c r="AA6738" s="177">
        <v>0</v>
      </c>
      <c r="AB6738" s="177">
        <v>0</v>
      </c>
      <c r="AC6738" s="177">
        <v>0</v>
      </c>
      <c r="AD6738" s="177">
        <v>0</v>
      </c>
      <c r="AE6738" s="177">
        <v>0</v>
      </c>
      <c r="AF6738" s="177">
        <v>23.143199923053253</v>
      </c>
      <c r="AG6738" s="177">
        <v>0</v>
      </c>
      <c r="AH6738" s="177">
        <v>0</v>
      </c>
      <c r="AI6738" s="177">
        <v>0</v>
      </c>
      <c r="AJ6738" s="177">
        <v>0</v>
      </c>
    </row>
    <row r="6739" spans="1:36" hidden="1" outlineLevel="1" x14ac:dyDescent="0.25">
      <c r="A6739" s="190">
        <f t="shared" si="1832"/>
        <v>2039</v>
      </c>
      <c r="B6739" s="55">
        <f t="shared" si="1833"/>
        <v>5</v>
      </c>
      <c r="C6739" s="55">
        <f t="shared" si="1834"/>
        <v>4</v>
      </c>
      <c r="D6739" s="55">
        <f t="shared" si="1828"/>
        <v>281</v>
      </c>
      <c r="F6739" s="63">
        <f t="shared" si="1822"/>
        <v>50891.166666666657</v>
      </c>
      <c r="G6739" s="64">
        <f t="shared" si="1830"/>
        <v>22.534168346130798</v>
      </c>
      <c r="H6739" s="64">
        <f t="shared" si="1831"/>
        <v>0</v>
      </c>
      <c r="I6739" s="64">
        <f t="shared" si="1831"/>
        <v>0</v>
      </c>
      <c r="J6739" s="64">
        <f t="shared" si="1831"/>
        <v>0</v>
      </c>
      <c r="K6739" s="64">
        <f t="shared" si="1831"/>
        <v>0</v>
      </c>
      <c r="L6739" s="64">
        <f t="shared" si="1831"/>
        <v>0</v>
      </c>
      <c r="M6739" s="64">
        <f t="shared" si="1831"/>
        <v>22.534168346130798</v>
      </c>
      <c r="N6739" s="64">
        <f t="shared" si="1831"/>
        <v>0</v>
      </c>
      <c r="O6739" s="121"/>
      <c r="P6739" s="177">
        <v>0</v>
      </c>
      <c r="Q6739" s="177">
        <v>0</v>
      </c>
      <c r="R6739" s="177">
        <v>0</v>
      </c>
      <c r="S6739" s="177">
        <v>0</v>
      </c>
      <c r="T6739" s="177">
        <v>0</v>
      </c>
      <c r="U6739" s="177">
        <v>0</v>
      </c>
      <c r="V6739" s="177">
        <v>0</v>
      </c>
      <c r="W6739" s="177">
        <v>0</v>
      </c>
      <c r="X6739" s="177">
        <v>0</v>
      </c>
      <c r="Y6739" s="177">
        <v>0</v>
      </c>
      <c r="Z6739" s="177">
        <v>0</v>
      </c>
      <c r="AA6739" s="177">
        <v>0</v>
      </c>
      <c r="AB6739" s="177">
        <v>0</v>
      </c>
      <c r="AC6739" s="177">
        <v>0</v>
      </c>
      <c r="AD6739" s="177">
        <v>0</v>
      </c>
      <c r="AE6739" s="177">
        <v>0</v>
      </c>
      <c r="AF6739" s="177">
        <v>22.534168346130798</v>
      </c>
      <c r="AG6739" s="177">
        <v>0</v>
      </c>
      <c r="AH6739" s="177">
        <v>0</v>
      </c>
      <c r="AI6739" s="177">
        <v>0</v>
      </c>
      <c r="AJ6739" s="177">
        <v>0</v>
      </c>
    </row>
    <row r="6740" spans="1:36" hidden="1" outlineLevel="1" x14ac:dyDescent="0.25">
      <c r="A6740" s="190">
        <f t="shared" si="1832"/>
        <v>2039</v>
      </c>
      <c r="B6740" s="55">
        <f t="shared" si="1833"/>
        <v>5</v>
      </c>
      <c r="C6740" s="55">
        <f t="shared" si="1834"/>
        <v>5</v>
      </c>
      <c r="D6740" s="55">
        <f t="shared" si="1828"/>
        <v>281</v>
      </c>
      <c r="F6740" s="63">
        <f t="shared" si="1822"/>
        <v>50891.208333333321</v>
      </c>
      <c r="G6740" s="64">
        <f t="shared" si="1830"/>
        <v>21.519115717926717</v>
      </c>
      <c r="H6740" s="64">
        <f t="shared" si="1831"/>
        <v>0</v>
      </c>
      <c r="I6740" s="64">
        <f t="shared" si="1831"/>
        <v>0</v>
      </c>
      <c r="J6740" s="64">
        <f t="shared" si="1831"/>
        <v>0</v>
      </c>
      <c r="K6740" s="64">
        <f t="shared" si="1831"/>
        <v>0</v>
      </c>
      <c r="L6740" s="64">
        <f t="shared" si="1831"/>
        <v>0</v>
      </c>
      <c r="M6740" s="64">
        <f t="shared" si="1831"/>
        <v>21.519115717926717</v>
      </c>
      <c r="N6740" s="64">
        <f t="shared" si="1831"/>
        <v>0</v>
      </c>
      <c r="O6740" s="121"/>
      <c r="P6740" s="177">
        <v>0</v>
      </c>
      <c r="Q6740" s="177">
        <v>0</v>
      </c>
      <c r="R6740" s="177">
        <v>0</v>
      </c>
      <c r="S6740" s="177">
        <v>0</v>
      </c>
      <c r="T6740" s="177">
        <v>0</v>
      </c>
      <c r="U6740" s="177">
        <v>0</v>
      </c>
      <c r="V6740" s="177">
        <v>0</v>
      </c>
      <c r="W6740" s="177">
        <v>0</v>
      </c>
      <c r="X6740" s="177">
        <v>0</v>
      </c>
      <c r="Y6740" s="177">
        <v>0</v>
      </c>
      <c r="Z6740" s="177">
        <v>0</v>
      </c>
      <c r="AA6740" s="177">
        <v>0</v>
      </c>
      <c r="AB6740" s="177">
        <v>0</v>
      </c>
      <c r="AC6740" s="177">
        <v>0</v>
      </c>
      <c r="AD6740" s="177">
        <v>0</v>
      </c>
      <c r="AE6740" s="177">
        <v>0</v>
      </c>
      <c r="AF6740" s="177">
        <v>21.519115717926717</v>
      </c>
      <c r="AG6740" s="177">
        <v>0</v>
      </c>
      <c r="AH6740" s="177">
        <v>0</v>
      </c>
      <c r="AI6740" s="177">
        <v>0</v>
      </c>
      <c r="AJ6740" s="177">
        <v>0</v>
      </c>
    </row>
    <row r="6741" spans="1:36" hidden="1" outlineLevel="1" x14ac:dyDescent="0.25">
      <c r="A6741" s="190">
        <f t="shared" si="1832"/>
        <v>2039</v>
      </c>
      <c r="B6741" s="55">
        <f t="shared" si="1833"/>
        <v>5</v>
      </c>
      <c r="C6741" s="55">
        <f t="shared" si="1834"/>
        <v>6</v>
      </c>
      <c r="D6741" s="55">
        <f t="shared" si="1828"/>
        <v>281</v>
      </c>
      <c r="F6741" s="63">
        <f t="shared" si="1822"/>
        <v>50891.249999999985</v>
      </c>
      <c r="G6741" s="64">
        <f t="shared" si="1830"/>
        <v>20.199547301261394</v>
      </c>
      <c r="H6741" s="64">
        <f t="shared" si="1831"/>
        <v>0</v>
      </c>
      <c r="I6741" s="64">
        <f t="shared" si="1831"/>
        <v>0</v>
      </c>
      <c r="J6741" s="64">
        <f t="shared" si="1831"/>
        <v>0</v>
      </c>
      <c r="K6741" s="64">
        <f t="shared" si="1831"/>
        <v>0</v>
      </c>
      <c r="L6741" s="64">
        <f t="shared" si="1831"/>
        <v>0</v>
      </c>
      <c r="M6741" s="64">
        <f t="shared" si="1831"/>
        <v>20.199547301261394</v>
      </c>
      <c r="N6741" s="64">
        <f t="shared" si="1831"/>
        <v>0</v>
      </c>
      <c r="O6741" s="121"/>
      <c r="P6741" s="177">
        <v>0</v>
      </c>
      <c r="Q6741" s="177">
        <v>0</v>
      </c>
      <c r="R6741" s="177">
        <v>0</v>
      </c>
      <c r="S6741" s="177">
        <v>0</v>
      </c>
      <c r="T6741" s="177">
        <v>0</v>
      </c>
      <c r="U6741" s="177">
        <v>0</v>
      </c>
      <c r="V6741" s="177">
        <v>0</v>
      </c>
      <c r="W6741" s="177">
        <v>0</v>
      </c>
      <c r="X6741" s="177">
        <v>0</v>
      </c>
      <c r="Y6741" s="177">
        <v>0</v>
      </c>
      <c r="Z6741" s="177">
        <v>0</v>
      </c>
      <c r="AA6741" s="177">
        <v>0</v>
      </c>
      <c r="AB6741" s="177">
        <v>0</v>
      </c>
      <c r="AC6741" s="177">
        <v>0</v>
      </c>
      <c r="AD6741" s="177">
        <v>0</v>
      </c>
      <c r="AE6741" s="177">
        <v>0</v>
      </c>
      <c r="AF6741" s="177">
        <v>20.199547301261394</v>
      </c>
      <c r="AG6741" s="177">
        <v>0</v>
      </c>
      <c r="AH6741" s="177">
        <v>0</v>
      </c>
      <c r="AI6741" s="177">
        <v>0</v>
      </c>
      <c r="AJ6741" s="177">
        <v>0</v>
      </c>
    </row>
    <row r="6742" spans="1:36" hidden="1" outlineLevel="1" x14ac:dyDescent="0.25">
      <c r="A6742" s="190">
        <f t="shared" si="1832"/>
        <v>2039</v>
      </c>
      <c r="B6742" s="55">
        <f t="shared" si="1833"/>
        <v>5</v>
      </c>
      <c r="C6742" s="55">
        <f t="shared" si="1834"/>
        <v>7</v>
      </c>
      <c r="D6742" s="55">
        <f t="shared" si="1828"/>
        <v>281</v>
      </c>
      <c r="F6742" s="63">
        <f t="shared" si="1822"/>
        <v>50891.29166666665</v>
      </c>
      <c r="G6742" s="64">
        <f t="shared" si="1830"/>
        <v>16.240842051265442</v>
      </c>
      <c r="H6742" s="64">
        <f t="shared" si="1831"/>
        <v>0</v>
      </c>
      <c r="I6742" s="64">
        <f t="shared" si="1831"/>
        <v>0</v>
      </c>
      <c r="J6742" s="64">
        <f t="shared" si="1831"/>
        <v>0</v>
      </c>
      <c r="K6742" s="64">
        <f t="shared" si="1831"/>
        <v>0</v>
      </c>
      <c r="L6742" s="64">
        <f t="shared" si="1831"/>
        <v>0</v>
      </c>
      <c r="M6742" s="64">
        <f t="shared" si="1831"/>
        <v>16.240842051265442</v>
      </c>
      <c r="N6742" s="64">
        <f t="shared" si="1831"/>
        <v>0</v>
      </c>
      <c r="O6742" s="121"/>
      <c r="P6742" s="177">
        <v>0</v>
      </c>
      <c r="Q6742" s="177">
        <v>0</v>
      </c>
      <c r="R6742" s="177">
        <v>0</v>
      </c>
      <c r="S6742" s="177">
        <v>0</v>
      </c>
      <c r="T6742" s="177">
        <v>0</v>
      </c>
      <c r="U6742" s="177">
        <v>0</v>
      </c>
      <c r="V6742" s="177">
        <v>0</v>
      </c>
      <c r="W6742" s="177">
        <v>0</v>
      </c>
      <c r="X6742" s="177">
        <v>0</v>
      </c>
      <c r="Y6742" s="177">
        <v>0</v>
      </c>
      <c r="Z6742" s="177">
        <v>0</v>
      </c>
      <c r="AA6742" s="177">
        <v>0</v>
      </c>
      <c r="AB6742" s="177">
        <v>0</v>
      </c>
      <c r="AC6742" s="177">
        <v>0</v>
      </c>
      <c r="AD6742" s="177">
        <v>0</v>
      </c>
      <c r="AE6742" s="177">
        <v>0</v>
      </c>
      <c r="AF6742" s="177">
        <v>16.240842051265442</v>
      </c>
      <c r="AG6742" s="177">
        <v>0</v>
      </c>
      <c r="AH6742" s="177">
        <v>0</v>
      </c>
      <c r="AI6742" s="177">
        <v>0</v>
      </c>
      <c r="AJ6742" s="177">
        <v>0</v>
      </c>
    </row>
    <row r="6743" spans="1:36" hidden="1" outlineLevel="1" x14ac:dyDescent="0.25">
      <c r="A6743" s="190">
        <f t="shared" si="1832"/>
        <v>2039</v>
      </c>
      <c r="B6743" s="55">
        <f t="shared" si="1833"/>
        <v>5</v>
      </c>
      <c r="C6743" s="55">
        <f t="shared" si="1834"/>
        <v>8</v>
      </c>
      <c r="D6743" s="55">
        <f t="shared" si="1828"/>
        <v>281</v>
      </c>
      <c r="F6743" s="63">
        <f t="shared" si="1822"/>
        <v>50891.333333333314</v>
      </c>
      <c r="G6743" s="64">
        <f t="shared" si="1830"/>
        <v>15.631810474342988</v>
      </c>
      <c r="H6743" s="64">
        <f t="shared" si="1831"/>
        <v>0</v>
      </c>
      <c r="I6743" s="64">
        <f t="shared" si="1831"/>
        <v>0</v>
      </c>
      <c r="J6743" s="64">
        <f t="shared" si="1831"/>
        <v>0</v>
      </c>
      <c r="K6743" s="64">
        <f t="shared" si="1831"/>
        <v>0</v>
      </c>
      <c r="L6743" s="64">
        <f t="shared" si="1831"/>
        <v>0</v>
      </c>
      <c r="M6743" s="64">
        <f t="shared" si="1831"/>
        <v>15.631810474342988</v>
      </c>
      <c r="N6743" s="64">
        <f t="shared" si="1831"/>
        <v>0</v>
      </c>
      <c r="O6743" s="121"/>
      <c r="P6743" s="177">
        <v>0</v>
      </c>
      <c r="Q6743" s="177">
        <v>0</v>
      </c>
      <c r="R6743" s="177">
        <v>0</v>
      </c>
      <c r="S6743" s="177">
        <v>0</v>
      </c>
      <c r="T6743" s="177">
        <v>0</v>
      </c>
      <c r="U6743" s="177">
        <v>0</v>
      </c>
      <c r="V6743" s="177">
        <v>0</v>
      </c>
      <c r="W6743" s="177">
        <v>0</v>
      </c>
      <c r="X6743" s="177">
        <v>0</v>
      </c>
      <c r="Y6743" s="177">
        <v>0</v>
      </c>
      <c r="Z6743" s="177">
        <v>0</v>
      </c>
      <c r="AA6743" s="177">
        <v>0</v>
      </c>
      <c r="AB6743" s="177">
        <v>0</v>
      </c>
      <c r="AC6743" s="177">
        <v>0</v>
      </c>
      <c r="AD6743" s="177">
        <v>0</v>
      </c>
      <c r="AE6743" s="177">
        <v>0</v>
      </c>
      <c r="AF6743" s="177">
        <v>15.631810474342988</v>
      </c>
      <c r="AG6743" s="177">
        <v>0</v>
      </c>
      <c r="AH6743" s="177">
        <v>0</v>
      </c>
      <c r="AI6743" s="177">
        <v>0</v>
      </c>
      <c r="AJ6743" s="177">
        <v>0</v>
      </c>
    </row>
    <row r="6744" spans="1:36" hidden="1" outlineLevel="1" x14ac:dyDescent="0.25">
      <c r="A6744" s="190">
        <f t="shared" si="1832"/>
        <v>2039</v>
      </c>
      <c r="B6744" s="55">
        <f t="shared" si="1833"/>
        <v>5</v>
      </c>
      <c r="C6744" s="55">
        <f t="shared" si="1834"/>
        <v>9</v>
      </c>
      <c r="D6744" s="55">
        <f t="shared" si="1828"/>
        <v>281</v>
      </c>
      <c r="F6744" s="63">
        <f t="shared" si="1822"/>
        <v>50891.374999999978</v>
      </c>
      <c r="G6744" s="64">
        <f t="shared" si="1830"/>
        <v>14.515252583318489</v>
      </c>
      <c r="H6744" s="64">
        <f t="shared" si="1831"/>
        <v>0</v>
      </c>
      <c r="I6744" s="64">
        <f t="shared" si="1831"/>
        <v>0</v>
      </c>
      <c r="J6744" s="64">
        <f t="shared" si="1831"/>
        <v>0</v>
      </c>
      <c r="K6744" s="64">
        <f t="shared" si="1831"/>
        <v>0</v>
      </c>
      <c r="L6744" s="64">
        <f t="shared" si="1831"/>
        <v>0</v>
      </c>
      <c r="M6744" s="64">
        <f t="shared" si="1831"/>
        <v>14.515252583318489</v>
      </c>
      <c r="N6744" s="64">
        <f t="shared" si="1831"/>
        <v>0</v>
      </c>
      <c r="O6744" s="121"/>
      <c r="P6744" s="177">
        <v>0</v>
      </c>
      <c r="Q6744" s="177">
        <v>0</v>
      </c>
      <c r="R6744" s="177">
        <v>0</v>
      </c>
      <c r="S6744" s="177">
        <v>0</v>
      </c>
      <c r="T6744" s="177">
        <v>0</v>
      </c>
      <c r="U6744" s="177">
        <v>0</v>
      </c>
      <c r="V6744" s="177">
        <v>0</v>
      </c>
      <c r="W6744" s="177">
        <v>0</v>
      </c>
      <c r="X6744" s="177">
        <v>0</v>
      </c>
      <c r="Y6744" s="177">
        <v>0</v>
      </c>
      <c r="Z6744" s="177">
        <v>0</v>
      </c>
      <c r="AA6744" s="177">
        <v>0</v>
      </c>
      <c r="AB6744" s="177">
        <v>0</v>
      </c>
      <c r="AC6744" s="177">
        <v>0</v>
      </c>
      <c r="AD6744" s="177">
        <v>0</v>
      </c>
      <c r="AE6744" s="177">
        <v>0</v>
      </c>
      <c r="AF6744" s="177">
        <v>14.515252583318489</v>
      </c>
      <c r="AG6744" s="177">
        <v>0</v>
      </c>
      <c r="AH6744" s="177">
        <v>0</v>
      </c>
      <c r="AI6744" s="177">
        <v>0</v>
      </c>
      <c r="AJ6744" s="177">
        <v>0</v>
      </c>
    </row>
    <row r="6745" spans="1:36" hidden="1" outlineLevel="1" x14ac:dyDescent="0.25">
      <c r="A6745" s="190">
        <f t="shared" si="1832"/>
        <v>2039</v>
      </c>
      <c r="B6745" s="55">
        <f t="shared" si="1833"/>
        <v>5</v>
      </c>
      <c r="C6745" s="55">
        <f t="shared" si="1834"/>
        <v>10</v>
      </c>
      <c r="D6745" s="55">
        <f t="shared" si="1828"/>
        <v>281</v>
      </c>
      <c r="F6745" s="63">
        <f t="shared" si="1822"/>
        <v>50891.416666666642</v>
      </c>
      <c r="G6745" s="64">
        <f t="shared" si="1830"/>
        <v>14.312242057677674</v>
      </c>
      <c r="H6745" s="64">
        <f t="shared" ref="H6745:N6754" si="1836">SUMIF($P$6:$AK$6,H$6,$P6745:$AK6745)</f>
        <v>0</v>
      </c>
      <c r="I6745" s="64">
        <f t="shared" si="1836"/>
        <v>0</v>
      </c>
      <c r="J6745" s="64">
        <f t="shared" si="1836"/>
        <v>0</v>
      </c>
      <c r="K6745" s="64">
        <f t="shared" si="1836"/>
        <v>0</v>
      </c>
      <c r="L6745" s="64">
        <f t="shared" si="1836"/>
        <v>0</v>
      </c>
      <c r="M6745" s="64">
        <f t="shared" si="1836"/>
        <v>14.312242057677674</v>
      </c>
      <c r="N6745" s="64">
        <f t="shared" si="1836"/>
        <v>0</v>
      </c>
      <c r="O6745" s="121"/>
      <c r="P6745" s="177">
        <v>0</v>
      </c>
      <c r="Q6745" s="177">
        <v>0</v>
      </c>
      <c r="R6745" s="177">
        <v>0</v>
      </c>
      <c r="S6745" s="177">
        <v>0</v>
      </c>
      <c r="T6745" s="177">
        <v>0</v>
      </c>
      <c r="U6745" s="177">
        <v>0</v>
      </c>
      <c r="V6745" s="177">
        <v>0</v>
      </c>
      <c r="W6745" s="177">
        <v>0</v>
      </c>
      <c r="X6745" s="177">
        <v>0</v>
      </c>
      <c r="Y6745" s="177">
        <v>0</v>
      </c>
      <c r="Z6745" s="177">
        <v>0</v>
      </c>
      <c r="AA6745" s="177">
        <v>0</v>
      </c>
      <c r="AB6745" s="177">
        <v>0</v>
      </c>
      <c r="AC6745" s="177">
        <v>0</v>
      </c>
      <c r="AD6745" s="177">
        <v>0</v>
      </c>
      <c r="AE6745" s="177">
        <v>0</v>
      </c>
      <c r="AF6745" s="177">
        <v>14.312242057677674</v>
      </c>
      <c r="AG6745" s="177">
        <v>0</v>
      </c>
      <c r="AH6745" s="177">
        <v>0</v>
      </c>
      <c r="AI6745" s="177">
        <v>0</v>
      </c>
      <c r="AJ6745" s="177">
        <v>0</v>
      </c>
    </row>
    <row r="6746" spans="1:36" hidden="1" outlineLevel="1" x14ac:dyDescent="0.25">
      <c r="A6746" s="190">
        <f t="shared" si="1832"/>
        <v>2039</v>
      </c>
      <c r="B6746" s="55">
        <f t="shared" si="1833"/>
        <v>5</v>
      </c>
      <c r="C6746" s="55">
        <f t="shared" si="1834"/>
        <v>11</v>
      </c>
      <c r="D6746" s="55">
        <f t="shared" si="1828"/>
        <v>281</v>
      </c>
      <c r="F6746" s="63">
        <f t="shared" si="1822"/>
        <v>50891.458333333307</v>
      </c>
      <c r="G6746" s="64">
        <f t="shared" si="1830"/>
        <v>13.39869469229399</v>
      </c>
      <c r="H6746" s="64">
        <f t="shared" si="1836"/>
        <v>0</v>
      </c>
      <c r="I6746" s="64">
        <f t="shared" si="1836"/>
        <v>0</v>
      </c>
      <c r="J6746" s="64">
        <f t="shared" si="1836"/>
        <v>0</v>
      </c>
      <c r="K6746" s="64">
        <f t="shared" si="1836"/>
        <v>0</v>
      </c>
      <c r="L6746" s="64">
        <f t="shared" si="1836"/>
        <v>0</v>
      </c>
      <c r="M6746" s="64">
        <f t="shared" si="1836"/>
        <v>13.39869469229399</v>
      </c>
      <c r="N6746" s="64">
        <f t="shared" si="1836"/>
        <v>0</v>
      </c>
      <c r="O6746" s="121"/>
      <c r="P6746" s="177">
        <v>0</v>
      </c>
      <c r="Q6746" s="177">
        <v>0</v>
      </c>
      <c r="R6746" s="177">
        <v>0</v>
      </c>
      <c r="S6746" s="177">
        <v>0</v>
      </c>
      <c r="T6746" s="177">
        <v>0</v>
      </c>
      <c r="U6746" s="177">
        <v>0</v>
      </c>
      <c r="V6746" s="177">
        <v>0</v>
      </c>
      <c r="W6746" s="177">
        <v>0</v>
      </c>
      <c r="X6746" s="177">
        <v>0</v>
      </c>
      <c r="Y6746" s="177">
        <v>0</v>
      </c>
      <c r="Z6746" s="177">
        <v>0</v>
      </c>
      <c r="AA6746" s="177">
        <v>0</v>
      </c>
      <c r="AB6746" s="177">
        <v>0</v>
      </c>
      <c r="AC6746" s="177">
        <v>0</v>
      </c>
      <c r="AD6746" s="177">
        <v>0</v>
      </c>
      <c r="AE6746" s="177">
        <v>0</v>
      </c>
      <c r="AF6746" s="177">
        <v>13.39869469229399</v>
      </c>
      <c r="AG6746" s="177">
        <v>0</v>
      </c>
      <c r="AH6746" s="177">
        <v>0</v>
      </c>
      <c r="AI6746" s="177">
        <v>0</v>
      </c>
      <c r="AJ6746" s="177">
        <v>0</v>
      </c>
    </row>
    <row r="6747" spans="1:36" hidden="1" outlineLevel="1" x14ac:dyDescent="0.25">
      <c r="A6747" s="190">
        <f t="shared" si="1832"/>
        <v>2039</v>
      </c>
      <c r="B6747" s="55">
        <f t="shared" si="1833"/>
        <v>5</v>
      </c>
      <c r="C6747" s="55">
        <f t="shared" si="1834"/>
        <v>12</v>
      </c>
      <c r="D6747" s="55">
        <f t="shared" si="1828"/>
        <v>281</v>
      </c>
      <c r="F6747" s="63">
        <f t="shared" si="1822"/>
        <v>50891.499999999971</v>
      </c>
      <c r="G6747" s="64">
        <f t="shared" si="1830"/>
        <v>12.586652589730718</v>
      </c>
      <c r="H6747" s="64">
        <f t="shared" si="1836"/>
        <v>0</v>
      </c>
      <c r="I6747" s="64">
        <f t="shared" si="1836"/>
        <v>0</v>
      </c>
      <c r="J6747" s="64">
        <f t="shared" si="1836"/>
        <v>0</v>
      </c>
      <c r="K6747" s="64">
        <f t="shared" si="1836"/>
        <v>0</v>
      </c>
      <c r="L6747" s="64">
        <f t="shared" si="1836"/>
        <v>0</v>
      </c>
      <c r="M6747" s="64">
        <f t="shared" si="1836"/>
        <v>12.586652589730718</v>
      </c>
      <c r="N6747" s="64">
        <f t="shared" si="1836"/>
        <v>0</v>
      </c>
      <c r="O6747" s="121"/>
      <c r="P6747" s="177">
        <v>0</v>
      </c>
      <c r="Q6747" s="177">
        <v>0</v>
      </c>
      <c r="R6747" s="177">
        <v>0</v>
      </c>
      <c r="S6747" s="177">
        <v>0</v>
      </c>
      <c r="T6747" s="177">
        <v>0</v>
      </c>
      <c r="U6747" s="177">
        <v>0</v>
      </c>
      <c r="V6747" s="177">
        <v>0</v>
      </c>
      <c r="W6747" s="177">
        <v>0</v>
      </c>
      <c r="X6747" s="177">
        <v>0</v>
      </c>
      <c r="Y6747" s="177">
        <v>0</v>
      </c>
      <c r="Z6747" s="177">
        <v>0</v>
      </c>
      <c r="AA6747" s="177">
        <v>0</v>
      </c>
      <c r="AB6747" s="177">
        <v>0</v>
      </c>
      <c r="AC6747" s="177">
        <v>0</v>
      </c>
      <c r="AD6747" s="177">
        <v>0</v>
      </c>
      <c r="AE6747" s="177">
        <v>0</v>
      </c>
      <c r="AF6747" s="177">
        <v>12.586652589730718</v>
      </c>
      <c r="AG6747" s="177">
        <v>0</v>
      </c>
      <c r="AH6747" s="177">
        <v>0</v>
      </c>
      <c r="AI6747" s="177">
        <v>0</v>
      </c>
      <c r="AJ6747" s="177">
        <v>0</v>
      </c>
    </row>
    <row r="6748" spans="1:36" hidden="1" outlineLevel="1" x14ac:dyDescent="0.25">
      <c r="A6748" s="190">
        <f t="shared" si="1832"/>
        <v>2039</v>
      </c>
      <c r="B6748" s="55">
        <f t="shared" si="1833"/>
        <v>5</v>
      </c>
      <c r="C6748" s="55">
        <f t="shared" si="1834"/>
        <v>13</v>
      </c>
      <c r="D6748" s="55">
        <f t="shared" si="1828"/>
        <v>281</v>
      </c>
      <c r="F6748" s="63">
        <f t="shared" si="1822"/>
        <v>50891.541666666635</v>
      </c>
      <c r="G6748" s="64">
        <f t="shared" si="1830"/>
        <v>12.180631538449081</v>
      </c>
      <c r="H6748" s="64">
        <f t="shared" si="1836"/>
        <v>0</v>
      </c>
      <c r="I6748" s="64">
        <f t="shared" si="1836"/>
        <v>0</v>
      </c>
      <c r="J6748" s="64">
        <f t="shared" si="1836"/>
        <v>0</v>
      </c>
      <c r="K6748" s="64">
        <f t="shared" si="1836"/>
        <v>0</v>
      </c>
      <c r="L6748" s="64">
        <f t="shared" si="1836"/>
        <v>0</v>
      </c>
      <c r="M6748" s="64">
        <f t="shared" si="1836"/>
        <v>12.180631538449081</v>
      </c>
      <c r="N6748" s="64">
        <f t="shared" si="1836"/>
        <v>0</v>
      </c>
      <c r="O6748" s="121"/>
      <c r="P6748" s="177">
        <v>0</v>
      </c>
      <c r="Q6748" s="177">
        <v>0</v>
      </c>
      <c r="R6748" s="177">
        <v>0</v>
      </c>
      <c r="S6748" s="177">
        <v>0</v>
      </c>
      <c r="T6748" s="177">
        <v>0</v>
      </c>
      <c r="U6748" s="177">
        <v>0</v>
      </c>
      <c r="V6748" s="177">
        <v>0</v>
      </c>
      <c r="W6748" s="177">
        <v>0</v>
      </c>
      <c r="X6748" s="177">
        <v>0</v>
      </c>
      <c r="Y6748" s="177">
        <v>0</v>
      </c>
      <c r="Z6748" s="177">
        <v>0</v>
      </c>
      <c r="AA6748" s="177">
        <v>0</v>
      </c>
      <c r="AB6748" s="177">
        <v>0</v>
      </c>
      <c r="AC6748" s="177">
        <v>0</v>
      </c>
      <c r="AD6748" s="177">
        <v>0</v>
      </c>
      <c r="AE6748" s="177">
        <v>0</v>
      </c>
      <c r="AF6748" s="177">
        <v>12.180631538449081</v>
      </c>
      <c r="AG6748" s="177">
        <v>0</v>
      </c>
      <c r="AH6748" s="177">
        <v>0</v>
      </c>
      <c r="AI6748" s="177">
        <v>0</v>
      </c>
      <c r="AJ6748" s="177">
        <v>0</v>
      </c>
    </row>
    <row r="6749" spans="1:36" hidden="1" outlineLevel="1" x14ac:dyDescent="0.25">
      <c r="A6749" s="190">
        <f t="shared" si="1832"/>
        <v>2039</v>
      </c>
      <c r="B6749" s="55">
        <f t="shared" si="1833"/>
        <v>5</v>
      </c>
      <c r="C6749" s="55">
        <f t="shared" si="1834"/>
        <v>14</v>
      </c>
      <c r="D6749" s="55">
        <f t="shared" si="1828"/>
        <v>281</v>
      </c>
      <c r="F6749" s="63">
        <f t="shared" si="1822"/>
        <v>50891.583333333299</v>
      </c>
      <c r="G6749" s="64">
        <f t="shared" si="1830"/>
        <v>12.079126275628671</v>
      </c>
      <c r="H6749" s="64">
        <f t="shared" si="1836"/>
        <v>0</v>
      </c>
      <c r="I6749" s="64">
        <f t="shared" si="1836"/>
        <v>0</v>
      </c>
      <c r="J6749" s="64">
        <f t="shared" si="1836"/>
        <v>0</v>
      </c>
      <c r="K6749" s="64">
        <f t="shared" si="1836"/>
        <v>0</v>
      </c>
      <c r="L6749" s="64">
        <f t="shared" si="1836"/>
        <v>0</v>
      </c>
      <c r="M6749" s="64">
        <f t="shared" si="1836"/>
        <v>12.079126275628671</v>
      </c>
      <c r="N6749" s="64">
        <f t="shared" si="1836"/>
        <v>0</v>
      </c>
      <c r="O6749" s="121"/>
      <c r="P6749" s="177">
        <v>0</v>
      </c>
      <c r="Q6749" s="177">
        <v>0</v>
      </c>
      <c r="R6749" s="177">
        <v>0</v>
      </c>
      <c r="S6749" s="177">
        <v>0</v>
      </c>
      <c r="T6749" s="177">
        <v>0</v>
      </c>
      <c r="U6749" s="177">
        <v>0</v>
      </c>
      <c r="V6749" s="177">
        <v>0</v>
      </c>
      <c r="W6749" s="177">
        <v>0</v>
      </c>
      <c r="X6749" s="177">
        <v>0</v>
      </c>
      <c r="Y6749" s="177">
        <v>0</v>
      </c>
      <c r="Z6749" s="177">
        <v>0</v>
      </c>
      <c r="AA6749" s="177">
        <v>0</v>
      </c>
      <c r="AB6749" s="177">
        <v>0</v>
      </c>
      <c r="AC6749" s="177">
        <v>0</v>
      </c>
      <c r="AD6749" s="177">
        <v>0</v>
      </c>
      <c r="AE6749" s="177">
        <v>0</v>
      </c>
      <c r="AF6749" s="177">
        <v>12.079126275628671</v>
      </c>
      <c r="AG6749" s="177">
        <v>0</v>
      </c>
      <c r="AH6749" s="177">
        <v>0</v>
      </c>
      <c r="AI6749" s="177">
        <v>0</v>
      </c>
      <c r="AJ6749" s="177">
        <v>0</v>
      </c>
    </row>
    <row r="6750" spans="1:36" hidden="1" outlineLevel="1" x14ac:dyDescent="0.25">
      <c r="A6750" s="190">
        <f t="shared" si="1832"/>
        <v>2039</v>
      </c>
      <c r="B6750" s="55">
        <f t="shared" si="1833"/>
        <v>5</v>
      </c>
      <c r="C6750" s="55">
        <f t="shared" si="1834"/>
        <v>15</v>
      </c>
      <c r="D6750" s="55">
        <f t="shared" si="1828"/>
        <v>281</v>
      </c>
      <c r="F6750" s="63">
        <f t="shared" si="1822"/>
        <v>50891.624999999964</v>
      </c>
      <c r="G6750" s="64">
        <f t="shared" si="1830"/>
        <v>12.789663115371535</v>
      </c>
      <c r="H6750" s="64">
        <f t="shared" si="1836"/>
        <v>0</v>
      </c>
      <c r="I6750" s="64">
        <f t="shared" si="1836"/>
        <v>0</v>
      </c>
      <c r="J6750" s="64">
        <f t="shared" si="1836"/>
        <v>0</v>
      </c>
      <c r="K6750" s="64">
        <f t="shared" si="1836"/>
        <v>0</v>
      </c>
      <c r="L6750" s="64">
        <f t="shared" si="1836"/>
        <v>0</v>
      </c>
      <c r="M6750" s="64">
        <f t="shared" si="1836"/>
        <v>12.789663115371535</v>
      </c>
      <c r="N6750" s="64">
        <f t="shared" si="1836"/>
        <v>0</v>
      </c>
      <c r="O6750" s="121"/>
      <c r="P6750" s="177">
        <v>0</v>
      </c>
      <c r="Q6750" s="177">
        <v>0</v>
      </c>
      <c r="R6750" s="177">
        <v>0</v>
      </c>
      <c r="S6750" s="177">
        <v>0</v>
      </c>
      <c r="T6750" s="177">
        <v>0</v>
      </c>
      <c r="U6750" s="177">
        <v>0</v>
      </c>
      <c r="V6750" s="177">
        <v>0</v>
      </c>
      <c r="W6750" s="177">
        <v>0</v>
      </c>
      <c r="X6750" s="177">
        <v>0</v>
      </c>
      <c r="Y6750" s="177">
        <v>0</v>
      </c>
      <c r="Z6750" s="177">
        <v>0</v>
      </c>
      <c r="AA6750" s="177">
        <v>0</v>
      </c>
      <c r="AB6750" s="177">
        <v>0</v>
      </c>
      <c r="AC6750" s="177">
        <v>0</v>
      </c>
      <c r="AD6750" s="177">
        <v>0</v>
      </c>
      <c r="AE6750" s="177">
        <v>0</v>
      </c>
      <c r="AF6750" s="177">
        <v>12.789663115371535</v>
      </c>
      <c r="AG6750" s="177">
        <v>0</v>
      </c>
      <c r="AH6750" s="177">
        <v>0</v>
      </c>
      <c r="AI6750" s="177">
        <v>0</v>
      </c>
      <c r="AJ6750" s="177">
        <v>0</v>
      </c>
    </row>
    <row r="6751" spans="1:36" hidden="1" outlineLevel="1" x14ac:dyDescent="0.25">
      <c r="A6751" s="190">
        <f t="shared" si="1832"/>
        <v>2039</v>
      </c>
      <c r="B6751" s="55">
        <f t="shared" si="1833"/>
        <v>5</v>
      </c>
      <c r="C6751" s="55">
        <f t="shared" si="1834"/>
        <v>16</v>
      </c>
      <c r="D6751" s="55">
        <f t="shared" si="1828"/>
        <v>281</v>
      </c>
      <c r="F6751" s="63">
        <f t="shared" si="1822"/>
        <v>50891.666666666628</v>
      </c>
      <c r="G6751" s="64">
        <f t="shared" si="1830"/>
        <v>13.297189429473582</v>
      </c>
      <c r="H6751" s="64">
        <f t="shared" si="1836"/>
        <v>0</v>
      </c>
      <c r="I6751" s="64">
        <f t="shared" si="1836"/>
        <v>0</v>
      </c>
      <c r="J6751" s="64">
        <f t="shared" si="1836"/>
        <v>0</v>
      </c>
      <c r="K6751" s="64">
        <f t="shared" si="1836"/>
        <v>0</v>
      </c>
      <c r="L6751" s="64">
        <f t="shared" si="1836"/>
        <v>0</v>
      </c>
      <c r="M6751" s="64">
        <f t="shared" si="1836"/>
        <v>13.297189429473582</v>
      </c>
      <c r="N6751" s="64">
        <f t="shared" si="1836"/>
        <v>0</v>
      </c>
      <c r="O6751" s="121"/>
      <c r="P6751" s="177">
        <v>0</v>
      </c>
      <c r="Q6751" s="177">
        <v>0</v>
      </c>
      <c r="R6751" s="177">
        <v>0</v>
      </c>
      <c r="S6751" s="177">
        <v>0</v>
      </c>
      <c r="T6751" s="177">
        <v>0</v>
      </c>
      <c r="U6751" s="177">
        <v>0</v>
      </c>
      <c r="V6751" s="177">
        <v>0</v>
      </c>
      <c r="W6751" s="177">
        <v>0</v>
      </c>
      <c r="X6751" s="177">
        <v>0</v>
      </c>
      <c r="Y6751" s="177">
        <v>0</v>
      </c>
      <c r="Z6751" s="177">
        <v>0</v>
      </c>
      <c r="AA6751" s="177">
        <v>0</v>
      </c>
      <c r="AB6751" s="177">
        <v>0</v>
      </c>
      <c r="AC6751" s="177">
        <v>0</v>
      </c>
      <c r="AD6751" s="177">
        <v>0</v>
      </c>
      <c r="AE6751" s="177">
        <v>0</v>
      </c>
      <c r="AF6751" s="177">
        <v>13.297189429473582</v>
      </c>
      <c r="AG6751" s="177">
        <v>0</v>
      </c>
      <c r="AH6751" s="177">
        <v>0</v>
      </c>
      <c r="AI6751" s="177">
        <v>0</v>
      </c>
      <c r="AJ6751" s="177">
        <v>0</v>
      </c>
    </row>
    <row r="6752" spans="1:36" hidden="1" outlineLevel="1" x14ac:dyDescent="0.25">
      <c r="A6752" s="190">
        <f t="shared" si="1832"/>
        <v>2039</v>
      </c>
      <c r="B6752" s="55">
        <f t="shared" si="1833"/>
        <v>5</v>
      </c>
      <c r="C6752" s="55">
        <f t="shared" si="1834"/>
        <v>17</v>
      </c>
      <c r="D6752" s="55">
        <f t="shared" si="1828"/>
        <v>281</v>
      </c>
      <c r="F6752" s="63">
        <f t="shared" si="1822"/>
        <v>50891.708333333292</v>
      </c>
      <c r="G6752" s="64">
        <f t="shared" si="1830"/>
        <v>14.109231532036851</v>
      </c>
      <c r="H6752" s="64">
        <f t="shared" si="1836"/>
        <v>0</v>
      </c>
      <c r="I6752" s="64">
        <f t="shared" si="1836"/>
        <v>0</v>
      </c>
      <c r="J6752" s="64">
        <f t="shared" si="1836"/>
        <v>0</v>
      </c>
      <c r="K6752" s="64">
        <f t="shared" si="1836"/>
        <v>0</v>
      </c>
      <c r="L6752" s="64">
        <f t="shared" si="1836"/>
        <v>0</v>
      </c>
      <c r="M6752" s="64">
        <f t="shared" si="1836"/>
        <v>14.109231532036851</v>
      </c>
      <c r="N6752" s="64">
        <f t="shared" si="1836"/>
        <v>0</v>
      </c>
      <c r="O6752" s="121"/>
      <c r="P6752" s="177">
        <v>0</v>
      </c>
      <c r="Q6752" s="177">
        <v>0</v>
      </c>
      <c r="R6752" s="177">
        <v>0</v>
      </c>
      <c r="S6752" s="177">
        <v>0</v>
      </c>
      <c r="T6752" s="177">
        <v>0</v>
      </c>
      <c r="U6752" s="177">
        <v>0</v>
      </c>
      <c r="V6752" s="177">
        <v>0</v>
      </c>
      <c r="W6752" s="177">
        <v>0</v>
      </c>
      <c r="X6752" s="177">
        <v>0</v>
      </c>
      <c r="Y6752" s="177">
        <v>0</v>
      </c>
      <c r="Z6752" s="177">
        <v>0</v>
      </c>
      <c r="AA6752" s="177">
        <v>0</v>
      </c>
      <c r="AB6752" s="177">
        <v>0</v>
      </c>
      <c r="AC6752" s="177">
        <v>0</v>
      </c>
      <c r="AD6752" s="177">
        <v>0</v>
      </c>
      <c r="AE6752" s="177">
        <v>0</v>
      </c>
      <c r="AF6752" s="177">
        <v>14.109231532036851</v>
      </c>
      <c r="AG6752" s="177">
        <v>0</v>
      </c>
      <c r="AH6752" s="177">
        <v>0</v>
      </c>
      <c r="AI6752" s="177">
        <v>0</v>
      </c>
      <c r="AJ6752" s="177">
        <v>0</v>
      </c>
    </row>
    <row r="6753" spans="1:36" hidden="1" outlineLevel="1" x14ac:dyDescent="0.25">
      <c r="A6753" s="190">
        <f t="shared" si="1832"/>
        <v>2039</v>
      </c>
      <c r="B6753" s="55">
        <f t="shared" si="1833"/>
        <v>5</v>
      </c>
      <c r="C6753" s="55">
        <f t="shared" si="1834"/>
        <v>18</v>
      </c>
      <c r="D6753" s="55">
        <f t="shared" si="1828"/>
        <v>281</v>
      </c>
      <c r="F6753" s="63">
        <f t="shared" si="1822"/>
        <v>50891.749999999956</v>
      </c>
      <c r="G6753" s="64">
        <f t="shared" si="1830"/>
        <v>15.428799948702171</v>
      </c>
      <c r="H6753" s="64">
        <f t="shared" si="1836"/>
        <v>0</v>
      </c>
      <c r="I6753" s="64">
        <f t="shared" si="1836"/>
        <v>0</v>
      </c>
      <c r="J6753" s="64">
        <f t="shared" si="1836"/>
        <v>0</v>
      </c>
      <c r="K6753" s="64">
        <f t="shared" si="1836"/>
        <v>0</v>
      </c>
      <c r="L6753" s="64">
        <f t="shared" si="1836"/>
        <v>0</v>
      </c>
      <c r="M6753" s="64">
        <f t="shared" si="1836"/>
        <v>15.428799948702171</v>
      </c>
      <c r="N6753" s="64">
        <f t="shared" si="1836"/>
        <v>0</v>
      </c>
      <c r="O6753" s="121"/>
      <c r="P6753" s="177">
        <v>0</v>
      </c>
      <c r="Q6753" s="177">
        <v>0</v>
      </c>
      <c r="R6753" s="177">
        <v>0</v>
      </c>
      <c r="S6753" s="177">
        <v>0</v>
      </c>
      <c r="T6753" s="177">
        <v>0</v>
      </c>
      <c r="U6753" s="177">
        <v>0</v>
      </c>
      <c r="V6753" s="177">
        <v>0</v>
      </c>
      <c r="W6753" s="177">
        <v>0</v>
      </c>
      <c r="X6753" s="177">
        <v>0</v>
      </c>
      <c r="Y6753" s="177">
        <v>0</v>
      </c>
      <c r="Z6753" s="177">
        <v>0</v>
      </c>
      <c r="AA6753" s="177">
        <v>0</v>
      </c>
      <c r="AB6753" s="177">
        <v>0</v>
      </c>
      <c r="AC6753" s="177">
        <v>0</v>
      </c>
      <c r="AD6753" s="177">
        <v>0</v>
      </c>
      <c r="AE6753" s="177">
        <v>0</v>
      </c>
      <c r="AF6753" s="177">
        <v>15.428799948702171</v>
      </c>
      <c r="AG6753" s="177">
        <v>0</v>
      </c>
      <c r="AH6753" s="177">
        <v>0</v>
      </c>
      <c r="AI6753" s="177">
        <v>0</v>
      </c>
      <c r="AJ6753" s="177">
        <v>0</v>
      </c>
    </row>
    <row r="6754" spans="1:36" hidden="1" outlineLevel="1" x14ac:dyDescent="0.25">
      <c r="A6754" s="190">
        <f t="shared" si="1832"/>
        <v>2039</v>
      </c>
      <c r="B6754" s="55">
        <f t="shared" si="1833"/>
        <v>5</v>
      </c>
      <c r="C6754" s="55">
        <f t="shared" si="1834"/>
        <v>19</v>
      </c>
      <c r="D6754" s="55">
        <f t="shared" si="1828"/>
        <v>281</v>
      </c>
      <c r="F6754" s="63">
        <f t="shared" si="1822"/>
        <v>50891.791666666621</v>
      </c>
      <c r="G6754" s="64">
        <f t="shared" si="1830"/>
        <v>16.849873628187897</v>
      </c>
      <c r="H6754" s="64">
        <f t="shared" si="1836"/>
        <v>0</v>
      </c>
      <c r="I6754" s="64">
        <f t="shared" si="1836"/>
        <v>0</v>
      </c>
      <c r="J6754" s="64">
        <f t="shared" si="1836"/>
        <v>0</v>
      </c>
      <c r="K6754" s="64">
        <f t="shared" si="1836"/>
        <v>0</v>
      </c>
      <c r="L6754" s="64">
        <f t="shared" si="1836"/>
        <v>0</v>
      </c>
      <c r="M6754" s="64">
        <f t="shared" si="1836"/>
        <v>16.849873628187897</v>
      </c>
      <c r="N6754" s="64">
        <f t="shared" si="1836"/>
        <v>0</v>
      </c>
      <c r="O6754" s="121"/>
      <c r="P6754" s="177">
        <v>0</v>
      </c>
      <c r="Q6754" s="177">
        <v>0</v>
      </c>
      <c r="R6754" s="177">
        <v>0</v>
      </c>
      <c r="S6754" s="177">
        <v>0</v>
      </c>
      <c r="T6754" s="177">
        <v>0</v>
      </c>
      <c r="U6754" s="177">
        <v>0</v>
      </c>
      <c r="V6754" s="177">
        <v>0</v>
      </c>
      <c r="W6754" s="177">
        <v>0</v>
      </c>
      <c r="X6754" s="177">
        <v>0</v>
      </c>
      <c r="Y6754" s="177">
        <v>0</v>
      </c>
      <c r="Z6754" s="177">
        <v>0</v>
      </c>
      <c r="AA6754" s="177">
        <v>0</v>
      </c>
      <c r="AB6754" s="177">
        <v>0</v>
      </c>
      <c r="AC6754" s="177">
        <v>0</v>
      </c>
      <c r="AD6754" s="177">
        <v>0</v>
      </c>
      <c r="AE6754" s="177">
        <v>0</v>
      </c>
      <c r="AF6754" s="177">
        <v>16.849873628187897</v>
      </c>
      <c r="AG6754" s="177">
        <v>0</v>
      </c>
      <c r="AH6754" s="177">
        <v>0</v>
      </c>
      <c r="AI6754" s="177">
        <v>0</v>
      </c>
      <c r="AJ6754" s="177">
        <v>0</v>
      </c>
    </row>
    <row r="6755" spans="1:36" hidden="1" outlineLevel="1" x14ac:dyDescent="0.25">
      <c r="A6755" s="190">
        <f t="shared" si="1832"/>
        <v>2039</v>
      </c>
      <c r="B6755" s="55">
        <f t="shared" si="1833"/>
        <v>5</v>
      </c>
      <c r="C6755" s="55">
        <f t="shared" si="1834"/>
        <v>20</v>
      </c>
      <c r="D6755" s="55">
        <f t="shared" si="1828"/>
        <v>281</v>
      </c>
      <c r="F6755" s="63">
        <f t="shared" si="1822"/>
        <v>50891.833333333285</v>
      </c>
      <c r="G6755" s="64">
        <f t="shared" si="1830"/>
        <v>18.778473621775664</v>
      </c>
      <c r="H6755" s="64">
        <f t="shared" ref="H6755:N6764" si="1837">SUMIF($P$6:$AK$6,H$6,$P6755:$AK6755)</f>
        <v>0</v>
      </c>
      <c r="I6755" s="64">
        <f t="shared" si="1837"/>
        <v>0</v>
      </c>
      <c r="J6755" s="64">
        <f t="shared" si="1837"/>
        <v>0</v>
      </c>
      <c r="K6755" s="64">
        <f t="shared" si="1837"/>
        <v>0</v>
      </c>
      <c r="L6755" s="64">
        <f t="shared" si="1837"/>
        <v>0</v>
      </c>
      <c r="M6755" s="64">
        <f t="shared" si="1837"/>
        <v>18.778473621775664</v>
      </c>
      <c r="N6755" s="64">
        <f t="shared" si="1837"/>
        <v>0</v>
      </c>
      <c r="O6755" s="121"/>
      <c r="P6755" s="177">
        <v>0</v>
      </c>
      <c r="Q6755" s="177">
        <v>0</v>
      </c>
      <c r="R6755" s="177">
        <v>0</v>
      </c>
      <c r="S6755" s="177">
        <v>0</v>
      </c>
      <c r="T6755" s="177">
        <v>0</v>
      </c>
      <c r="U6755" s="177">
        <v>0</v>
      </c>
      <c r="V6755" s="177">
        <v>0</v>
      </c>
      <c r="W6755" s="177">
        <v>0</v>
      </c>
      <c r="X6755" s="177">
        <v>0</v>
      </c>
      <c r="Y6755" s="177">
        <v>0</v>
      </c>
      <c r="Z6755" s="177">
        <v>0</v>
      </c>
      <c r="AA6755" s="177">
        <v>0</v>
      </c>
      <c r="AB6755" s="177">
        <v>0</v>
      </c>
      <c r="AC6755" s="177">
        <v>0</v>
      </c>
      <c r="AD6755" s="177">
        <v>0</v>
      </c>
      <c r="AE6755" s="177">
        <v>0</v>
      </c>
      <c r="AF6755" s="177">
        <v>18.778473621775664</v>
      </c>
      <c r="AG6755" s="177">
        <v>0</v>
      </c>
      <c r="AH6755" s="177">
        <v>0</v>
      </c>
      <c r="AI6755" s="177">
        <v>0</v>
      </c>
      <c r="AJ6755" s="177">
        <v>0</v>
      </c>
    </row>
    <row r="6756" spans="1:36" hidden="1" outlineLevel="1" x14ac:dyDescent="0.25">
      <c r="A6756" s="190">
        <f t="shared" si="1832"/>
        <v>2039</v>
      </c>
      <c r="B6756" s="55">
        <f t="shared" si="1833"/>
        <v>5</v>
      </c>
      <c r="C6756" s="55">
        <f t="shared" si="1834"/>
        <v>21</v>
      </c>
      <c r="D6756" s="55">
        <f t="shared" si="1828"/>
        <v>281</v>
      </c>
      <c r="F6756" s="63">
        <f t="shared" si="1822"/>
        <v>50891.874999999949</v>
      </c>
      <c r="G6756" s="64">
        <f t="shared" si="1830"/>
        <v>20.098042038440987</v>
      </c>
      <c r="H6756" s="64">
        <f t="shared" si="1837"/>
        <v>0</v>
      </c>
      <c r="I6756" s="64">
        <f t="shared" si="1837"/>
        <v>0</v>
      </c>
      <c r="J6756" s="64">
        <f t="shared" si="1837"/>
        <v>0</v>
      </c>
      <c r="K6756" s="64">
        <f t="shared" si="1837"/>
        <v>0</v>
      </c>
      <c r="L6756" s="64">
        <f t="shared" si="1837"/>
        <v>0</v>
      </c>
      <c r="M6756" s="64">
        <f t="shared" si="1837"/>
        <v>20.098042038440987</v>
      </c>
      <c r="N6756" s="64">
        <f t="shared" si="1837"/>
        <v>0</v>
      </c>
      <c r="O6756" s="121"/>
      <c r="P6756" s="177">
        <v>0</v>
      </c>
      <c r="Q6756" s="177">
        <v>0</v>
      </c>
      <c r="R6756" s="177">
        <v>0</v>
      </c>
      <c r="S6756" s="177">
        <v>0</v>
      </c>
      <c r="T6756" s="177">
        <v>0</v>
      </c>
      <c r="U6756" s="177">
        <v>0</v>
      </c>
      <c r="V6756" s="177">
        <v>0</v>
      </c>
      <c r="W6756" s="177">
        <v>0</v>
      </c>
      <c r="X6756" s="177">
        <v>0</v>
      </c>
      <c r="Y6756" s="177">
        <v>0</v>
      </c>
      <c r="Z6756" s="177">
        <v>0</v>
      </c>
      <c r="AA6756" s="177">
        <v>0</v>
      </c>
      <c r="AB6756" s="177">
        <v>0</v>
      </c>
      <c r="AC6756" s="177">
        <v>0</v>
      </c>
      <c r="AD6756" s="177">
        <v>0</v>
      </c>
      <c r="AE6756" s="177">
        <v>0</v>
      </c>
      <c r="AF6756" s="177">
        <v>20.098042038440987</v>
      </c>
      <c r="AG6756" s="177">
        <v>0</v>
      </c>
      <c r="AH6756" s="177">
        <v>0</v>
      </c>
      <c r="AI6756" s="177">
        <v>0</v>
      </c>
      <c r="AJ6756" s="177">
        <v>0</v>
      </c>
    </row>
    <row r="6757" spans="1:36" hidden="1" outlineLevel="1" x14ac:dyDescent="0.25">
      <c r="A6757" s="190">
        <f t="shared" si="1832"/>
        <v>2039</v>
      </c>
      <c r="B6757" s="55">
        <f t="shared" si="1833"/>
        <v>5</v>
      </c>
      <c r="C6757" s="55">
        <f t="shared" si="1834"/>
        <v>22</v>
      </c>
      <c r="D6757" s="55">
        <f t="shared" si="1828"/>
        <v>281</v>
      </c>
      <c r="F6757" s="63">
        <f t="shared" si="1822"/>
        <v>50891.916666666613</v>
      </c>
      <c r="G6757" s="64">
        <f t="shared" si="1830"/>
        <v>22.534168346130798</v>
      </c>
      <c r="H6757" s="64">
        <f t="shared" si="1837"/>
        <v>0</v>
      </c>
      <c r="I6757" s="64">
        <f t="shared" si="1837"/>
        <v>0</v>
      </c>
      <c r="J6757" s="64">
        <f t="shared" si="1837"/>
        <v>0</v>
      </c>
      <c r="K6757" s="64">
        <f t="shared" si="1837"/>
        <v>0</v>
      </c>
      <c r="L6757" s="64">
        <f t="shared" si="1837"/>
        <v>0</v>
      </c>
      <c r="M6757" s="64">
        <f t="shared" si="1837"/>
        <v>22.534168346130798</v>
      </c>
      <c r="N6757" s="64">
        <f t="shared" si="1837"/>
        <v>0</v>
      </c>
      <c r="O6757" s="121"/>
      <c r="P6757" s="177">
        <v>0</v>
      </c>
      <c r="Q6757" s="177">
        <v>0</v>
      </c>
      <c r="R6757" s="177">
        <v>0</v>
      </c>
      <c r="S6757" s="177">
        <v>0</v>
      </c>
      <c r="T6757" s="177">
        <v>0</v>
      </c>
      <c r="U6757" s="177">
        <v>0</v>
      </c>
      <c r="V6757" s="177">
        <v>0</v>
      </c>
      <c r="W6757" s="177">
        <v>0</v>
      </c>
      <c r="X6757" s="177">
        <v>0</v>
      </c>
      <c r="Y6757" s="177">
        <v>0</v>
      </c>
      <c r="Z6757" s="177">
        <v>0</v>
      </c>
      <c r="AA6757" s="177">
        <v>0</v>
      </c>
      <c r="AB6757" s="177">
        <v>0</v>
      </c>
      <c r="AC6757" s="177">
        <v>0</v>
      </c>
      <c r="AD6757" s="177">
        <v>0</v>
      </c>
      <c r="AE6757" s="177">
        <v>0</v>
      </c>
      <c r="AF6757" s="177">
        <v>22.534168346130798</v>
      </c>
      <c r="AG6757" s="177">
        <v>0</v>
      </c>
      <c r="AH6757" s="177">
        <v>0</v>
      </c>
      <c r="AI6757" s="177">
        <v>0</v>
      </c>
      <c r="AJ6757" s="177">
        <v>0</v>
      </c>
    </row>
    <row r="6758" spans="1:36" hidden="1" outlineLevel="1" x14ac:dyDescent="0.25">
      <c r="A6758" s="190">
        <f t="shared" si="1832"/>
        <v>2039</v>
      </c>
      <c r="B6758" s="55">
        <f t="shared" si="1833"/>
        <v>5</v>
      </c>
      <c r="C6758" s="55">
        <f t="shared" si="1834"/>
        <v>23</v>
      </c>
      <c r="D6758" s="55">
        <f t="shared" si="1828"/>
        <v>281</v>
      </c>
      <c r="F6758" s="63">
        <f t="shared" si="1822"/>
        <v>50891.958333333278</v>
      </c>
      <c r="G6758" s="64">
        <f t="shared" si="1830"/>
        <v>23.955242025616531</v>
      </c>
      <c r="H6758" s="64">
        <f t="shared" si="1837"/>
        <v>0</v>
      </c>
      <c r="I6758" s="64">
        <f t="shared" si="1837"/>
        <v>0</v>
      </c>
      <c r="J6758" s="64">
        <f t="shared" si="1837"/>
        <v>0</v>
      </c>
      <c r="K6758" s="64">
        <f t="shared" si="1837"/>
        <v>0</v>
      </c>
      <c r="L6758" s="64">
        <f t="shared" si="1837"/>
        <v>0</v>
      </c>
      <c r="M6758" s="64">
        <f t="shared" si="1837"/>
        <v>23.955242025616531</v>
      </c>
      <c r="N6758" s="64">
        <f t="shared" si="1837"/>
        <v>0</v>
      </c>
      <c r="O6758" s="121"/>
      <c r="P6758" s="177">
        <v>0</v>
      </c>
      <c r="Q6758" s="177">
        <v>0</v>
      </c>
      <c r="R6758" s="177">
        <v>0</v>
      </c>
      <c r="S6758" s="177">
        <v>0</v>
      </c>
      <c r="T6758" s="177">
        <v>0</v>
      </c>
      <c r="U6758" s="177">
        <v>0</v>
      </c>
      <c r="V6758" s="177">
        <v>0</v>
      </c>
      <c r="W6758" s="177">
        <v>0</v>
      </c>
      <c r="X6758" s="177">
        <v>0</v>
      </c>
      <c r="Y6758" s="177">
        <v>0</v>
      </c>
      <c r="Z6758" s="177">
        <v>0</v>
      </c>
      <c r="AA6758" s="177">
        <v>0</v>
      </c>
      <c r="AB6758" s="177">
        <v>0</v>
      </c>
      <c r="AC6758" s="177">
        <v>0</v>
      </c>
      <c r="AD6758" s="177">
        <v>0</v>
      </c>
      <c r="AE6758" s="177">
        <v>0</v>
      </c>
      <c r="AF6758" s="177">
        <v>23.955242025616531</v>
      </c>
      <c r="AG6758" s="177">
        <v>0</v>
      </c>
      <c r="AH6758" s="177">
        <v>0</v>
      </c>
      <c r="AI6758" s="177">
        <v>0</v>
      </c>
      <c r="AJ6758" s="177">
        <v>0</v>
      </c>
    </row>
    <row r="6759" spans="1:36" hidden="1" outlineLevel="1" x14ac:dyDescent="0.25">
      <c r="A6759" s="190">
        <f t="shared" si="1832"/>
        <v>2039</v>
      </c>
      <c r="B6759" s="55">
        <f t="shared" si="1833"/>
        <v>6</v>
      </c>
      <c r="C6759" s="55">
        <f t="shared" si="1834"/>
        <v>0</v>
      </c>
      <c r="D6759" s="55">
        <f t="shared" si="1828"/>
        <v>282</v>
      </c>
      <c r="F6759" s="63">
        <f t="shared" ref="F6759" si="1838">EDATE(F6735,1)</f>
        <v>50922</v>
      </c>
      <c r="G6759" s="64">
        <f t="shared" si="1830"/>
        <v>26.946444448059577</v>
      </c>
      <c r="H6759" s="64">
        <f t="shared" si="1837"/>
        <v>0</v>
      </c>
      <c r="I6759" s="64">
        <f t="shared" si="1837"/>
        <v>0</v>
      </c>
      <c r="J6759" s="64">
        <f t="shared" si="1837"/>
        <v>0</v>
      </c>
      <c r="K6759" s="64">
        <f t="shared" si="1837"/>
        <v>0</v>
      </c>
      <c r="L6759" s="64">
        <f t="shared" si="1837"/>
        <v>0</v>
      </c>
      <c r="M6759" s="64">
        <f t="shared" si="1837"/>
        <v>26.946444448059577</v>
      </c>
      <c r="N6759" s="64">
        <f t="shared" si="1837"/>
        <v>0</v>
      </c>
      <c r="O6759" s="121"/>
      <c r="P6759" s="177">
        <v>0</v>
      </c>
      <c r="Q6759" s="177">
        <v>0</v>
      </c>
      <c r="R6759" s="177">
        <v>0</v>
      </c>
      <c r="S6759" s="177">
        <v>0</v>
      </c>
      <c r="T6759" s="177">
        <v>0</v>
      </c>
      <c r="U6759" s="177">
        <v>0</v>
      </c>
      <c r="V6759" s="177">
        <v>0</v>
      </c>
      <c r="W6759" s="177">
        <v>0</v>
      </c>
      <c r="X6759" s="177">
        <v>0</v>
      </c>
      <c r="Y6759" s="177">
        <v>0</v>
      </c>
      <c r="Z6759" s="177">
        <v>0</v>
      </c>
      <c r="AA6759" s="177">
        <v>0</v>
      </c>
      <c r="AB6759" s="177">
        <v>0</v>
      </c>
      <c r="AC6759" s="177">
        <v>0</v>
      </c>
      <c r="AD6759" s="177">
        <v>0</v>
      </c>
      <c r="AE6759" s="177">
        <v>0</v>
      </c>
      <c r="AF6759" s="177">
        <v>26.946444448059577</v>
      </c>
      <c r="AG6759" s="177">
        <v>0</v>
      </c>
      <c r="AH6759" s="177">
        <v>0</v>
      </c>
      <c r="AI6759" s="177">
        <v>0</v>
      </c>
      <c r="AJ6759" s="177">
        <v>0</v>
      </c>
    </row>
    <row r="6760" spans="1:36" hidden="1" outlineLevel="1" x14ac:dyDescent="0.25">
      <c r="A6760" s="190">
        <f t="shared" si="1832"/>
        <v>2039</v>
      </c>
      <c r="B6760" s="55">
        <f t="shared" si="1833"/>
        <v>6</v>
      </c>
      <c r="C6760" s="55">
        <f t="shared" si="1834"/>
        <v>1</v>
      </c>
      <c r="D6760" s="55">
        <f t="shared" si="1828"/>
        <v>282</v>
      </c>
      <c r="F6760" s="63">
        <f t="shared" ref="F6760:F6823" si="1839">F6759+1/24</f>
        <v>50922.041666666664</v>
      </c>
      <c r="G6760" s="64">
        <f t="shared" si="1830"/>
        <v>27.760263240115069</v>
      </c>
      <c r="H6760" s="64">
        <f t="shared" si="1837"/>
        <v>0</v>
      </c>
      <c r="I6760" s="64">
        <f t="shared" si="1837"/>
        <v>0</v>
      </c>
      <c r="J6760" s="64">
        <f t="shared" si="1837"/>
        <v>0</v>
      </c>
      <c r="K6760" s="64">
        <f t="shared" si="1837"/>
        <v>0</v>
      </c>
      <c r="L6760" s="64">
        <f t="shared" si="1837"/>
        <v>0</v>
      </c>
      <c r="M6760" s="64">
        <f t="shared" si="1837"/>
        <v>27.760263240115069</v>
      </c>
      <c r="N6760" s="64">
        <f t="shared" si="1837"/>
        <v>0</v>
      </c>
      <c r="O6760" s="121"/>
      <c r="P6760" s="177">
        <v>0</v>
      </c>
      <c r="Q6760" s="177">
        <v>0</v>
      </c>
      <c r="R6760" s="177">
        <v>0</v>
      </c>
      <c r="S6760" s="177">
        <v>0</v>
      </c>
      <c r="T6760" s="177">
        <v>0</v>
      </c>
      <c r="U6760" s="177">
        <v>0</v>
      </c>
      <c r="V6760" s="177">
        <v>0</v>
      </c>
      <c r="W6760" s="177">
        <v>0</v>
      </c>
      <c r="X6760" s="177">
        <v>0</v>
      </c>
      <c r="Y6760" s="177">
        <v>0</v>
      </c>
      <c r="Z6760" s="177">
        <v>0</v>
      </c>
      <c r="AA6760" s="177">
        <v>0</v>
      </c>
      <c r="AB6760" s="177">
        <v>0</v>
      </c>
      <c r="AC6760" s="177">
        <v>0</v>
      </c>
      <c r="AD6760" s="177">
        <v>0</v>
      </c>
      <c r="AE6760" s="177">
        <v>0</v>
      </c>
      <c r="AF6760" s="177">
        <v>27.760263240115069</v>
      </c>
      <c r="AG6760" s="177">
        <v>0</v>
      </c>
      <c r="AH6760" s="177">
        <v>0</v>
      </c>
      <c r="AI6760" s="177">
        <v>0</v>
      </c>
      <c r="AJ6760" s="177">
        <v>0</v>
      </c>
    </row>
    <row r="6761" spans="1:36" hidden="1" outlineLevel="1" x14ac:dyDescent="0.25">
      <c r="A6761" s="190">
        <f t="shared" si="1832"/>
        <v>2039</v>
      </c>
      <c r="B6761" s="55">
        <f t="shared" si="1833"/>
        <v>6</v>
      </c>
      <c r="C6761" s="55">
        <f t="shared" si="1834"/>
        <v>2</v>
      </c>
      <c r="D6761" s="55">
        <f t="shared" si="1828"/>
        <v>282</v>
      </c>
      <c r="F6761" s="63">
        <f t="shared" si="1839"/>
        <v>50922.083333333328</v>
      </c>
      <c r="G6761" s="64">
        <f t="shared" si="1830"/>
        <v>26.584747207146023</v>
      </c>
      <c r="H6761" s="64">
        <f t="shared" si="1837"/>
        <v>0</v>
      </c>
      <c r="I6761" s="64">
        <f t="shared" si="1837"/>
        <v>0</v>
      </c>
      <c r="J6761" s="64">
        <f t="shared" si="1837"/>
        <v>0</v>
      </c>
      <c r="K6761" s="64">
        <f t="shared" si="1837"/>
        <v>0</v>
      </c>
      <c r="L6761" s="64">
        <f t="shared" si="1837"/>
        <v>0</v>
      </c>
      <c r="M6761" s="64">
        <f t="shared" si="1837"/>
        <v>26.584747207146023</v>
      </c>
      <c r="N6761" s="64">
        <f t="shared" si="1837"/>
        <v>0</v>
      </c>
      <c r="O6761" s="121"/>
      <c r="P6761" s="177">
        <v>0</v>
      </c>
      <c r="Q6761" s="177">
        <v>0</v>
      </c>
      <c r="R6761" s="177">
        <v>0</v>
      </c>
      <c r="S6761" s="177">
        <v>0</v>
      </c>
      <c r="T6761" s="177">
        <v>0</v>
      </c>
      <c r="U6761" s="177">
        <v>0</v>
      </c>
      <c r="V6761" s="177">
        <v>0</v>
      </c>
      <c r="W6761" s="177">
        <v>0</v>
      </c>
      <c r="X6761" s="177">
        <v>0</v>
      </c>
      <c r="Y6761" s="177">
        <v>0</v>
      </c>
      <c r="Z6761" s="177">
        <v>0</v>
      </c>
      <c r="AA6761" s="177">
        <v>0</v>
      </c>
      <c r="AB6761" s="177">
        <v>0</v>
      </c>
      <c r="AC6761" s="177">
        <v>0</v>
      </c>
      <c r="AD6761" s="177">
        <v>0</v>
      </c>
      <c r="AE6761" s="177">
        <v>0</v>
      </c>
      <c r="AF6761" s="177">
        <v>26.584747207146023</v>
      </c>
      <c r="AG6761" s="177">
        <v>0</v>
      </c>
      <c r="AH6761" s="177">
        <v>0</v>
      </c>
      <c r="AI6761" s="177">
        <v>0</v>
      </c>
      <c r="AJ6761" s="177">
        <v>0</v>
      </c>
    </row>
    <row r="6762" spans="1:36" hidden="1" outlineLevel="1" x14ac:dyDescent="0.25">
      <c r="A6762" s="190">
        <f t="shared" si="1832"/>
        <v>2039</v>
      </c>
      <c r="B6762" s="55">
        <f t="shared" si="1833"/>
        <v>6</v>
      </c>
      <c r="C6762" s="55">
        <f t="shared" si="1834"/>
        <v>3</v>
      </c>
      <c r="D6762" s="55">
        <f t="shared" si="1828"/>
        <v>282</v>
      </c>
      <c r="F6762" s="63">
        <f t="shared" si="1839"/>
        <v>50922.124999999993</v>
      </c>
      <c r="G6762" s="64">
        <f t="shared" si="1830"/>
        <v>26.132625656004087</v>
      </c>
      <c r="H6762" s="64">
        <f t="shared" si="1837"/>
        <v>0</v>
      </c>
      <c r="I6762" s="64">
        <f t="shared" si="1837"/>
        <v>0</v>
      </c>
      <c r="J6762" s="64">
        <f t="shared" si="1837"/>
        <v>0</v>
      </c>
      <c r="K6762" s="64">
        <f t="shared" si="1837"/>
        <v>0</v>
      </c>
      <c r="L6762" s="64">
        <f t="shared" si="1837"/>
        <v>0</v>
      </c>
      <c r="M6762" s="64">
        <f t="shared" si="1837"/>
        <v>26.132625656004087</v>
      </c>
      <c r="N6762" s="64">
        <f t="shared" si="1837"/>
        <v>0</v>
      </c>
      <c r="O6762" s="121"/>
      <c r="P6762" s="177">
        <v>0</v>
      </c>
      <c r="Q6762" s="177">
        <v>0</v>
      </c>
      <c r="R6762" s="177">
        <v>0</v>
      </c>
      <c r="S6762" s="177">
        <v>0</v>
      </c>
      <c r="T6762" s="177">
        <v>0</v>
      </c>
      <c r="U6762" s="177">
        <v>0</v>
      </c>
      <c r="V6762" s="177">
        <v>0</v>
      </c>
      <c r="W6762" s="177">
        <v>0</v>
      </c>
      <c r="X6762" s="177">
        <v>0</v>
      </c>
      <c r="Y6762" s="177">
        <v>0</v>
      </c>
      <c r="Z6762" s="177">
        <v>0</v>
      </c>
      <c r="AA6762" s="177">
        <v>0</v>
      </c>
      <c r="AB6762" s="177">
        <v>0</v>
      </c>
      <c r="AC6762" s="177">
        <v>0</v>
      </c>
      <c r="AD6762" s="177">
        <v>0</v>
      </c>
      <c r="AE6762" s="177">
        <v>0</v>
      </c>
      <c r="AF6762" s="177">
        <v>26.132625656004087</v>
      </c>
      <c r="AG6762" s="177">
        <v>0</v>
      </c>
      <c r="AH6762" s="177">
        <v>0</v>
      </c>
      <c r="AI6762" s="177">
        <v>0</v>
      </c>
      <c r="AJ6762" s="177">
        <v>0</v>
      </c>
    </row>
    <row r="6763" spans="1:36" hidden="1" outlineLevel="1" x14ac:dyDescent="0.25">
      <c r="A6763" s="190">
        <f t="shared" si="1832"/>
        <v>2039</v>
      </c>
      <c r="B6763" s="55">
        <f t="shared" si="1833"/>
        <v>6</v>
      </c>
      <c r="C6763" s="55">
        <f t="shared" si="1834"/>
        <v>4</v>
      </c>
      <c r="D6763" s="55">
        <f t="shared" si="1828"/>
        <v>282</v>
      </c>
      <c r="F6763" s="63">
        <f t="shared" si="1839"/>
        <v>50922.166666666657</v>
      </c>
      <c r="G6763" s="64">
        <f t="shared" si="1830"/>
        <v>25.137958243491816</v>
      </c>
      <c r="H6763" s="64">
        <f t="shared" si="1837"/>
        <v>0</v>
      </c>
      <c r="I6763" s="64">
        <f t="shared" si="1837"/>
        <v>0</v>
      </c>
      <c r="J6763" s="64">
        <f t="shared" si="1837"/>
        <v>0</v>
      </c>
      <c r="K6763" s="64">
        <f t="shared" si="1837"/>
        <v>0</v>
      </c>
      <c r="L6763" s="64">
        <f t="shared" si="1837"/>
        <v>0</v>
      </c>
      <c r="M6763" s="64">
        <f t="shared" si="1837"/>
        <v>25.137958243491816</v>
      </c>
      <c r="N6763" s="64">
        <f t="shared" si="1837"/>
        <v>0</v>
      </c>
      <c r="O6763" s="121"/>
      <c r="P6763" s="177">
        <v>0</v>
      </c>
      <c r="Q6763" s="177">
        <v>0</v>
      </c>
      <c r="R6763" s="177">
        <v>0</v>
      </c>
      <c r="S6763" s="177">
        <v>0</v>
      </c>
      <c r="T6763" s="177">
        <v>0</v>
      </c>
      <c r="U6763" s="177">
        <v>0</v>
      </c>
      <c r="V6763" s="177">
        <v>0</v>
      </c>
      <c r="W6763" s="177">
        <v>0</v>
      </c>
      <c r="X6763" s="177">
        <v>0</v>
      </c>
      <c r="Y6763" s="177">
        <v>0</v>
      </c>
      <c r="Z6763" s="177">
        <v>0</v>
      </c>
      <c r="AA6763" s="177">
        <v>0</v>
      </c>
      <c r="AB6763" s="177">
        <v>0</v>
      </c>
      <c r="AC6763" s="177">
        <v>0</v>
      </c>
      <c r="AD6763" s="177">
        <v>0</v>
      </c>
      <c r="AE6763" s="177">
        <v>0</v>
      </c>
      <c r="AF6763" s="177">
        <v>25.137958243491816</v>
      </c>
      <c r="AG6763" s="177">
        <v>0</v>
      </c>
      <c r="AH6763" s="177">
        <v>0</v>
      </c>
      <c r="AI6763" s="177">
        <v>0</v>
      </c>
      <c r="AJ6763" s="177">
        <v>0</v>
      </c>
    </row>
    <row r="6764" spans="1:36" hidden="1" outlineLevel="1" x14ac:dyDescent="0.25">
      <c r="A6764" s="190">
        <f t="shared" si="1832"/>
        <v>2039</v>
      </c>
      <c r="B6764" s="55">
        <f t="shared" si="1833"/>
        <v>6</v>
      </c>
      <c r="C6764" s="55">
        <f t="shared" si="1834"/>
        <v>5</v>
      </c>
      <c r="D6764" s="55">
        <f t="shared" si="1828"/>
        <v>282</v>
      </c>
      <c r="F6764" s="63">
        <f t="shared" si="1839"/>
        <v>50922.208333333321</v>
      </c>
      <c r="G6764" s="64">
        <f t="shared" si="1830"/>
        <v>23.962442210522777</v>
      </c>
      <c r="H6764" s="64">
        <f t="shared" si="1837"/>
        <v>0</v>
      </c>
      <c r="I6764" s="64">
        <f t="shared" si="1837"/>
        <v>0</v>
      </c>
      <c r="J6764" s="64">
        <f t="shared" si="1837"/>
        <v>0</v>
      </c>
      <c r="K6764" s="64">
        <f t="shared" si="1837"/>
        <v>0</v>
      </c>
      <c r="L6764" s="64">
        <f t="shared" si="1837"/>
        <v>0</v>
      </c>
      <c r="M6764" s="64">
        <f t="shared" si="1837"/>
        <v>23.962442210522777</v>
      </c>
      <c r="N6764" s="64">
        <f t="shared" si="1837"/>
        <v>0</v>
      </c>
      <c r="O6764" s="121"/>
      <c r="P6764" s="177">
        <v>0</v>
      </c>
      <c r="Q6764" s="177">
        <v>0</v>
      </c>
      <c r="R6764" s="177">
        <v>0</v>
      </c>
      <c r="S6764" s="177">
        <v>0</v>
      </c>
      <c r="T6764" s="177">
        <v>0</v>
      </c>
      <c r="U6764" s="177">
        <v>0</v>
      </c>
      <c r="V6764" s="177">
        <v>0</v>
      </c>
      <c r="W6764" s="177">
        <v>0</v>
      </c>
      <c r="X6764" s="177">
        <v>0</v>
      </c>
      <c r="Y6764" s="177">
        <v>0</v>
      </c>
      <c r="Z6764" s="177">
        <v>0</v>
      </c>
      <c r="AA6764" s="177">
        <v>0</v>
      </c>
      <c r="AB6764" s="177">
        <v>0</v>
      </c>
      <c r="AC6764" s="177">
        <v>0</v>
      </c>
      <c r="AD6764" s="177">
        <v>0</v>
      </c>
      <c r="AE6764" s="177">
        <v>0</v>
      </c>
      <c r="AF6764" s="177">
        <v>23.962442210522777</v>
      </c>
      <c r="AG6764" s="177">
        <v>0</v>
      </c>
      <c r="AH6764" s="177">
        <v>0</v>
      </c>
      <c r="AI6764" s="177">
        <v>0</v>
      </c>
      <c r="AJ6764" s="177">
        <v>0</v>
      </c>
    </row>
    <row r="6765" spans="1:36" hidden="1" outlineLevel="1" x14ac:dyDescent="0.25">
      <c r="A6765" s="190">
        <f t="shared" si="1832"/>
        <v>2039</v>
      </c>
      <c r="B6765" s="55">
        <f t="shared" si="1833"/>
        <v>6</v>
      </c>
      <c r="C6765" s="55">
        <f t="shared" si="1834"/>
        <v>6</v>
      </c>
      <c r="D6765" s="55">
        <f t="shared" si="1828"/>
        <v>282</v>
      </c>
      <c r="F6765" s="63">
        <f t="shared" si="1839"/>
        <v>50922.249999999985</v>
      </c>
      <c r="G6765" s="64">
        <f t="shared" si="1830"/>
        <v>22.063531695726635</v>
      </c>
      <c r="H6765" s="64">
        <f t="shared" ref="H6765:N6774" si="1840">SUMIF($P$6:$AK$6,H$6,$P6765:$AK6765)</f>
        <v>0</v>
      </c>
      <c r="I6765" s="64">
        <f t="shared" si="1840"/>
        <v>0</v>
      </c>
      <c r="J6765" s="64">
        <f t="shared" si="1840"/>
        <v>0</v>
      </c>
      <c r="K6765" s="64">
        <f t="shared" si="1840"/>
        <v>0</v>
      </c>
      <c r="L6765" s="64">
        <f t="shared" si="1840"/>
        <v>0</v>
      </c>
      <c r="M6765" s="64">
        <f t="shared" si="1840"/>
        <v>22.063531695726635</v>
      </c>
      <c r="N6765" s="64">
        <f t="shared" si="1840"/>
        <v>0</v>
      </c>
      <c r="O6765" s="121"/>
      <c r="P6765" s="177">
        <v>0</v>
      </c>
      <c r="Q6765" s="177">
        <v>0</v>
      </c>
      <c r="R6765" s="177">
        <v>0</v>
      </c>
      <c r="S6765" s="177">
        <v>0</v>
      </c>
      <c r="T6765" s="177">
        <v>0</v>
      </c>
      <c r="U6765" s="177">
        <v>0</v>
      </c>
      <c r="V6765" s="177">
        <v>0</v>
      </c>
      <c r="W6765" s="177">
        <v>0</v>
      </c>
      <c r="X6765" s="177">
        <v>0</v>
      </c>
      <c r="Y6765" s="177">
        <v>0</v>
      </c>
      <c r="Z6765" s="177">
        <v>0</v>
      </c>
      <c r="AA6765" s="177">
        <v>0</v>
      </c>
      <c r="AB6765" s="177">
        <v>0</v>
      </c>
      <c r="AC6765" s="177">
        <v>0</v>
      </c>
      <c r="AD6765" s="177">
        <v>0</v>
      </c>
      <c r="AE6765" s="177">
        <v>0</v>
      </c>
      <c r="AF6765" s="177">
        <v>22.063531695726635</v>
      </c>
      <c r="AG6765" s="177">
        <v>0</v>
      </c>
      <c r="AH6765" s="177">
        <v>0</v>
      </c>
      <c r="AI6765" s="177">
        <v>0</v>
      </c>
      <c r="AJ6765" s="177">
        <v>0</v>
      </c>
    </row>
    <row r="6766" spans="1:36" hidden="1" outlineLevel="1" x14ac:dyDescent="0.25">
      <c r="A6766" s="190">
        <f t="shared" si="1832"/>
        <v>2039</v>
      </c>
      <c r="B6766" s="55">
        <f t="shared" si="1833"/>
        <v>6</v>
      </c>
      <c r="C6766" s="55">
        <f t="shared" si="1834"/>
        <v>7</v>
      </c>
      <c r="D6766" s="55">
        <f t="shared" si="1828"/>
        <v>282</v>
      </c>
      <c r="F6766" s="63">
        <f t="shared" si="1839"/>
        <v>50922.29166666665</v>
      </c>
      <c r="G6766" s="64">
        <f t="shared" si="1830"/>
        <v>17.542316184307239</v>
      </c>
      <c r="H6766" s="64">
        <f t="shared" si="1840"/>
        <v>0</v>
      </c>
      <c r="I6766" s="64">
        <f t="shared" si="1840"/>
        <v>0</v>
      </c>
      <c r="J6766" s="64">
        <f t="shared" si="1840"/>
        <v>0</v>
      </c>
      <c r="K6766" s="64">
        <f t="shared" si="1840"/>
        <v>0</v>
      </c>
      <c r="L6766" s="64">
        <f t="shared" si="1840"/>
        <v>0</v>
      </c>
      <c r="M6766" s="64">
        <f t="shared" si="1840"/>
        <v>17.542316184307239</v>
      </c>
      <c r="N6766" s="64">
        <f t="shared" si="1840"/>
        <v>0</v>
      </c>
      <c r="O6766" s="121"/>
      <c r="P6766" s="177">
        <v>0</v>
      </c>
      <c r="Q6766" s="177">
        <v>0</v>
      </c>
      <c r="R6766" s="177">
        <v>0</v>
      </c>
      <c r="S6766" s="177">
        <v>0</v>
      </c>
      <c r="T6766" s="177">
        <v>0</v>
      </c>
      <c r="U6766" s="177">
        <v>0</v>
      </c>
      <c r="V6766" s="177">
        <v>0</v>
      </c>
      <c r="W6766" s="177">
        <v>0</v>
      </c>
      <c r="X6766" s="177">
        <v>0</v>
      </c>
      <c r="Y6766" s="177">
        <v>0</v>
      </c>
      <c r="Z6766" s="177">
        <v>0</v>
      </c>
      <c r="AA6766" s="177">
        <v>0</v>
      </c>
      <c r="AB6766" s="177">
        <v>0</v>
      </c>
      <c r="AC6766" s="177">
        <v>0</v>
      </c>
      <c r="AD6766" s="177">
        <v>0</v>
      </c>
      <c r="AE6766" s="177">
        <v>0</v>
      </c>
      <c r="AF6766" s="177">
        <v>17.542316184307239</v>
      </c>
      <c r="AG6766" s="177">
        <v>0</v>
      </c>
      <c r="AH6766" s="177">
        <v>0</v>
      </c>
      <c r="AI6766" s="177">
        <v>0</v>
      </c>
      <c r="AJ6766" s="177">
        <v>0</v>
      </c>
    </row>
    <row r="6767" spans="1:36" hidden="1" outlineLevel="1" x14ac:dyDescent="0.25">
      <c r="A6767" s="190">
        <f t="shared" si="1832"/>
        <v>2039</v>
      </c>
      <c r="B6767" s="55">
        <f t="shared" si="1833"/>
        <v>6</v>
      </c>
      <c r="C6767" s="55">
        <f t="shared" si="1834"/>
        <v>8</v>
      </c>
      <c r="D6767" s="55">
        <f t="shared" si="1828"/>
        <v>282</v>
      </c>
      <c r="F6767" s="63">
        <f t="shared" si="1839"/>
        <v>50922.333333333314</v>
      </c>
      <c r="G6767" s="64">
        <f t="shared" si="1830"/>
        <v>15.824254289967875</v>
      </c>
      <c r="H6767" s="64">
        <f t="shared" si="1840"/>
        <v>0</v>
      </c>
      <c r="I6767" s="64">
        <f t="shared" si="1840"/>
        <v>0</v>
      </c>
      <c r="J6767" s="64">
        <f t="shared" si="1840"/>
        <v>0</v>
      </c>
      <c r="K6767" s="64">
        <f t="shared" si="1840"/>
        <v>0</v>
      </c>
      <c r="L6767" s="64">
        <f t="shared" si="1840"/>
        <v>0</v>
      </c>
      <c r="M6767" s="64">
        <f t="shared" si="1840"/>
        <v>15.824254289967875</v>
      </c>
      <c r="N6767" s="64">
        <f t="shared" si="1840"/>
        <v>0</v>
      </c>
      <c r="O6767" s="121"/>
      <c r="P6767" s="177">
        <v>0</v>
      </c>
      <c r="Q6767" s="177">
        <v>0</v>
      </c>
      <c r="R6767" s="177">
        <v>0</v>
      </c>
      <c r="S6767" s="177">
        <v>0</v>
      </c>
      <c r="T6767" s="177">
        <v>0</v>
      </c>
      <c r="U6767" s="177">
        <v>0</v>
      </c>
      <c r="V6767" s="177">
        <v>0</v>
      </c>
      <c r="W6767" s="177">
        <v>0</v>
      </c>
      <c r="X6767" s="177">
        <v>0</v>
      </c>
      <c r="Y6767" s="177">
        <v>0</v>
      </c>
      <c r="Z6767" s="177">
        <v>0</v>
      </c>
      <c r="AA6767" s="177">
        <v>0</v>
      </c>
      <c r="AB6767" s="177">
        <v>0</v>
      </c>
      <c r="AC6767" s="177">
        <v>0</v>
      </c>
      <c r="AD6767" s="177">
        <v>0</v>
      </c>
      <c r="AE6767" s="177">
        <v>0</v>
      </c>
      <c r="AF6767" s="177">
        <v>15.824254289967875</v>
      </c>
      <c r="AG6767" s="177">
        <v>0</v>
      </c>
      <c r="AH6767" s="177">
        <v>0</v>
      </c>
      <c r="AI6767" s="177">
        <v>0</v>
      </c>
      <c r="AJ6767" s="177">
        <v>0</v>
      </c>
    </row>
    <row r="6768" spans="1:36" hidden="1" outlineLevel="1" x14ac:dyDescent="0.25">
      <c r="A6768" s="190">
        <f t="shared" si="1832"/>
        <v>2039</v>
      </c>
      <c r="B6768" s="55">
        <f t="shared" si="1833"/>
        <v>6</v>
      </c>
      <c r="C6768" s="55">
        <f t="shared" si="1834"/>
        <v>9</v>
      </c>
      <c r="D6768" s="55">
        <f t="shared" si="1828"/>
        <v>282</v>
      </c>
      <c r="F6768" s="63">
        <f t="shared" si="1839"/>
        <v>50922.374999999978</v>
      </c>
      <c r="G6768" s="64">
        <f t="shared" si="1830"/>
        <v>13.563646534258176</v>
      </c>
      <c r="H6768" s="64">
        <f t="shared" si="1840"/>
        <v>0</v>
      </c>
      <c r="I6768" s="64">
        <f t="shared" si="1840"/>
        <v>0</v>
      </c>
      <c r="J6768" s="64">
        <f t="shared" si="1840"/>
        <v>0</v>
      </c>
      <c r="K6768" s="64">
        <f t="shared" si="1840"/>
        <v>0</v>
      </c>
      <c r="L6768" s="64">
        <f t="shared" si="1840"/>
        <v>0</v>
      </c>
      <c r="M6768" s="64">
        <f t="shared" si="1840"/>
        <v>13.563646534258176</v>
      </c>
      <c r="N6768" s="64">
        <f t="shared" si="1840"/>
        <v>0</v>
      </c>
      <c r="O6768" s="121"/>
      <c r="P6768" s="177">
        <v>0</v>
      </c>
      <c r="Q6768" s="177">
        <v>0</v>
      </c>
      <c r="R6768" s="177">
        <v>0</v>
      </c>
      <c r="S6768" s="177">
        <v>0</v>
      </c>
      <c r="T6768" s="177">
        <v>0</v>
      </c>
      <c r="U6768" s="177">
        <v>0</v>
      </c>
      <c r="V6768" s="177">
        <v>0</v>
      </c>
      <c r="W6768" s="177">
        <v>0</v>
      </c>
      <c r="X6768" s="177">
        <v>0</v>
      </c>
      <c r="Y6768" s="177">
        <v>0</v>
      </c>
      <c r="Z6768" s="177">
        <v>0</v>
      </c>
      <c r="AA6768" s="177">
        <v>0</v>
      </c>
      <c r="AB6768" s="177">
        <v>0</v>
      </c>
      <c r="AC6768" s="177">
        <v>0</v>
      </c>
      <c r="AD6768" s="177">
        <v>0</v>
      </c>
      <c r="AE6768" s="177">
        <v>0</v>
      </c>
      <c r="AF6768" s="177">
        <v>13.563646534258176</v>
      </c>
      <c r="AG6768" s="177">
        <v>0</v>
      </c>
      <c r="AH6768" s="177">
        <v>0</v>
      </c>
      <c r="AI6768" s="177">
        <v>0</v>
      </c>
      <c r="AJ6768" s="177">
        <v>0</v>
      </c>
    </row>
    <row r="6769" spans="1:36" hidden="1" outlineLevel="1" x14ac:dyDescent="0.25">
      <c r="A6769" s="190">
        <f t="shared" si="1832"/>
        <v>2039</v>
      </c>
      <c r="B6769" s="55">
        <f t="shared" si="1833"/>
        <v>6</v>
      </c>
      <c r="C6769" s="55">
        <f t="shared" si="1834"/>
        <v>10</v>
      </c>
      <c r="D6769" s="55">
        <f t="shared" si="1828"/>
        <v>282</v>
      </c>
      <c r="F6769" s="63">
        <f t="shared" si="1839"/>
        <v>50922.416666666642</v>
      </c>
      <c r="G6769" s="64">
        <f t="shared" si="1830"/>
        <v>12.116857570603973</v>
      </c>
      <c r="H6769" s="64">
        <f t="shared" si="1840"/>
        <v>0</v>
      </c>
      <c r="I6769" s="64">
        <f t="shared" si="1840"/>
        <v>0</v>
      </c>
      <c r="J6769" s="64">
        <f t="shared" si="1840"/>
        <v>0</v>
      </c>
      <c r="K6769" s="64">
        <f t="shared" si="1840"/>
        <v>0</v>
      </c>
      <c r="L6769" s="64">
        <f t="shared" si="1840"/>
        <v>0</v>
      </c>
      <c r="M6769" s="64">
        <f t="shared" si="1840"/>
        <v>12.116857570603973</v>
      </c>
      <c r="N6769" s="64">
        <f t="shared" si="1840"/>
        <v>0</v>
      </c>
      <c r="O6769" s="121"/>
      <c r="P6769" s="177">
        <v>0</v>
      </c>
      <c r="Q6769" s="177">
        <v>0</v>
      </c>
      <c r="R6769" s="177">
        <v>0</v>
      </c>
      <c r="S6769" s="177">
        <v>0</v>
      </c>
      <c r="T6769" s="177">
        <v>0</v>
      </c>
      <c r="U6769" s="177">
        <v>0</v>
      </c>
      <c r="V6769" s="177">
        <v>0</v>
      </c>
      <c r="W6769" s="177">
        <v>0</v>
      </c>
      <c r="X6769" s="177">
        <v>0</v>
      </c>
      <c r="Y6769" s="177">
        <v>0</v>
      </c>
      <c r="Z6769" s="177">
        <v>0</v>
      </c>
      <c r="AA6769" s="177">
        <v>0</v>
      </c>
      <c r="AB6769" s="177">
        <v>0</v>
      </c>
      <c r="AC6769" s="177">
        <v>0</v>
      </c>
      <c r="AD6769" s="177">
        <v>0</v>
      </c>
      <c r="AE6769" s="177">
        <v>0</v>
      </c>
      <c r="AF6769" s="177">
        <v>12.116857570603973</v>
      </c>
      <c r="AG6769" s="177">
        <v>0</v>
      </c>
      <c r="AH6769" s="177">
        <v>0</v>
      </c>
      <c r="AI6769" s="177">
        <v>0</v>
      </c>
      <c r="AJ6769" s="177">
        <v>0</v>
      </c>
    </row>
    <row r="6770" spans="1:36" hidden="1" outlineLevel="1" x14ac:dyDescent="0.25">
      <c r="A6770" s="190">
        <f t="shared" si="1832"/>
        <v>2039</v>
      </c>
      <c r="B6770" s="55">
        <f t="shared" si="1833"/>
        <v>6</v>
      </c>
      <c r="C6770" s="55">
        <f t="shared" si="1834"/>
        <v>11</v>
      </c>
      <c r="D6770" s="55">
        <f t="shared" si="1828"/>
        <v>282</v>
      </c>
      <c r="F6770" s="63">
        <f t="shared" si="1839"/>
        <v>50922.458333333307</v>
      </c>
      <c r="G6770" s="64">
        <f t="shared" si="1830"/>
        <v>11.936008950147194</v>
      </c>
      <c r="H6770" s="64">
        <f t="shared" si="1840"/>
        <v>0</v>
      </c>
      <c r="I6770" s="64">
        <f t="shared" si="1840"/>
        <v>0</v>
      </c>
      <c r="J6770" s="64">
        <f t="shared" si="1840"/>
        <v>0</v>
      </c>
      <c r="K6770" s="64">
        <f t="shared" si="1840"/>
        <v>0</v>
      </c>
      <c r="L6770" s="64">
        <f t="shared" si="1840"/>
        <v>0</v>
      </c>
      <c r="M6770" s="64">
        <f t="shared" si="1840"/>
        <v>11.936008950147194</v>
      </c>
      <c r="N6770" s="64">
        <f t="shared" si="1840"/>
        <v>0</v>
      </c>
      <c r="O6770" s="121"/>
      <c r="P6770" s="177">
        <v>0</v>
      </c>
      <c r="Q6770" s="177">
        <v>0</v>
      </c>
      <c r="R6770" s="177">
        <v>0</v>
      </c>
      <c r="S6770" s="177">
        <v>0</v>
      </c>
      <c r="T6770" s="177">
        <v>0</v>
      </c>
      <c r="U6770" s="177">
        <v>0</v>
      </c>
      <c r="V6770" s="177">
        <v>0</v>
      </c>
      <c r="W6770" s="177">
        <v>0</v>
      </c>
      <c r="X6770" s="177">
        <v>0</v>
      </c>
      <c r="Y6770" s="177">
        <v>0</v>
      </c>
      <c r="Z6770" s="177">
        <v>0</v>
      </c>
      <c r="AA6770" s="177">
        <v>0</v>
      </c>
      <c r="AB6770" s="177">
        <v>0</v>
      </c>
      <c r="AC6770" s="177">
        <v>0</v>
      </c>
      <c r="AD6770" s="177">
        <v>0</v>
      </c>
      <c r="AE6770" s="177">
        <v>0</v>
      </c>
      <c r="AF6770" s="177">
        <v>11.936008950147194</v>
      </c>
      <c r="AG6770" s="177">
        <v>0</v>
      </c>
      <c r="AH6770" s="177">
        <v>0</v>
      </c>
      <c r="AI6770" s="177">
        <v>0</v>
      </c>
      <c r="AJ6770" s="177">
        <v>0</v>
      </c>
    </row>
    <row r="6771" spans="1:36" hidden="1" outlineLevel="1" x14ac:dyDescent="0.25">
      <c r="A6771" s="190">
        <f t="shared" si="1832"/>
        <v>2039</v>
      </c>
      <c r="B6771" s="55">
        <f t="shared" si="1833"/>
        <v>6</v>
      </c>
      <c r="C6771" s="55">
        <f t="shared" si="1834"/>
        <v>12</v>
      </c>
      <c r="D6771" s="55">
        <f t="shared" si="1828"/>
        <v>282</v>
      </c>
      <c r="F6771" s="63">
        <f t="shared" si="1839"/>
        <v>50922.499999999971</v>
      </c>
      <c r="G6771" s="64">
        <f t="shared" si="1830"/>
        <v>11.845584639918807</v>
      </c>
      <c r="H6771" s="64">
        <f t="shared" si="1840"/>
        <v>0</v>
      </c>
      <c r="I6771" s="64">
        <f t="shared" si="1840"/>
        <v>0</v>
      </c>
      <c r="J6771" s="64">
        <f t="shared" si="1840"/>
        <v>0</v>
      </c>
      <c r="K6771" s="64">
        <f t="shared" si="1840"/>
        <v>0</v>
      </c>
      <c r="L6771" s="64">
        <f t="shared" si="1840"/>
        <v>0</v>
      </c>
      <c r="M6771" s="64">
        <f t="shared" si="1840"/>
        <v>11.845584639918807</v>
      </c>
      <c r="N6771" s="64">
        <f t="shared" si="1840"/>
        <v>0</v>
      </c>
      <c r="O6771" s="121"/>
      <c r="P6771" s="177">
        <v>0</v>
      </c>
      <c r="Q6771" s="177">
        <v>0</v>
      </c>
      <c r="R6771" s="177">
        <v>0</v>
      </c>
      <c r="S6771" s="177">
        <v>0</v>
      </c>
      <c r="T6771" s="177">
        <v>0</v>
      </c>
      <c r="U6771" s="177">
        <v>0</v>
      </c>
      <c r="V6771" s="177">
        <v>0</v>
      </c>
      <c r="W6771" s="177">
        <v>0</v>
      </c>
      <c r="X6771" s="177">
        <v>0</v>
      </c>
      <c r="Y6771" s="177">
        <v>0</v>
      </c>
      <c r="Z6771" s="177">
        <v>0</v>
      </c>
      <c r="AA6771" s="177">
        <v>0</v>
      </c>
      <c r="AB6771" s="177">
        <v>0</v>
      </c>
      <c r="AC6771" s="177">
        <v>0</v>
      </c>
      <c r="AD6771" s="177">
        <v>0</v>
      </c>
      <c r="AE6771" s="177">
        <v>0</v>
      </c>
      <c r="AF6771" s="177">
        <v>11.845584639918807</v>
      </c>
      <c r="AG6771" s="177">
        <v>0</v>
      </c>
      <c r="AH6771" s="177">
        <v>0</v>
      </c>
      <c r="AI6771" s="177">
        <v>0</v>
      </c>
      <c r="AJ6771" s="177">
        <v>0</v>
      </c>
    </row>
    <row r="6772" spans="1:36" hidden="1" outlineLevel="1" x14ac:dyDescent="0.25">
      <c r="A6772" s="190">
        <f t="shared" si="1832"/>
        <v>2039</v>
      </c>
      <c r="B6772" s="55">
        <f t="shared" si="1833"/>
        <v>6</v>
      </c>
      <c r="C6772" s="55">
        <f t="shared" si="1834"/>
        <v>13</v>
      </c>
      <c r="D6772" s="55">
        <f t="shared" si="1828"/>
        <v>282</v>
      </c>
      <c r="F6772" s="63">
        <f t="shared" si="1839"/>
        <v>50922.541666666635</v>
      </c>
      <c r="G6772" s="64">
        <f t="shared" si="1830"/>
        <v>11.574311709233648</v>
      </c>
      <c r="H6772" s="64">
        <f t="shared" si="1840"/>
        <v>0</v>
      </c>
      <c r="I6772" s="64">
        <f t="shared" si="1840"/>
        <v>0</v>
      </c>
      <c r="J6772" s="64">
        <f t="shared" si="1840"/>
        <v>0</v>
      </c>
      <c r="K6772" s="64">
        <f t="shared" si="1840"/>
        <v>0</v>
      </c>
      <c r="L6772" s="64">
        <f t="shared" si="1840"/>
        <v>0</v>
      </c>
      <c r="M6772" s="64">
        <f t="shared" si="1840"/>
        <v>11.574311709233648</v>
      </c>
      <c r="N6772" s="64">
        <f t="shared" si="1840"/>
        <v>0</v>
      </c>
      <c r="O6772" s="121"/>
      <c r="P6772" s="177">
        <v>0</v>
      </c>
      <c r="Q6772" s="177">
        <v>0</v>
      </c>
      <c r="R6772" s="177">
        <v>0</v>
      </c>
      <c r="S6772" s="177">
        <v>0</v>
      </c>
      <c r="T6772" s="177">
        <v>0</v>
      </c>
      <c r="U6772" s="177">
        <v>0</v>
      </c>
      <c r="V6772" s="177">
        <v>0</v>
      </c>
      <c r="W6772" s="177">
        <v>0</v>
      </c>
      <c r="X6772" s="177">
        <v>0</v>
      </c>
      <c r="Y6772" s="177">
        <v>0</v>
      </c>
      <c r="Z6772" s="177">
        <v>0</v>
      </c>
      <c r="AA6772" s="177">
        <v>0</v>
      </c>
      <c r="AB6772" s="177">
        <v>0</v>
      </c>
      <c r="AC6772" s="177">
        <v>0</v>
      </c>
      <c r="AD6772" s="177">
        <v>0</v>
      </c>
      <c r="AE6772" s="177">
        <v>0</v>
      </c>
      <c r="AF6772" s="177">
        <v>11.574311709233648</v>
      </c>
      <c r="AG6772" s="177">
        <v>0</v>
      </c>
      <c r="AH6772" s="177">
        <v>0</v>
      </c>
      <c r="AI6772" s="177">
        <v>0</v>
      </c>
      <c r="AJ6772" s="177">
        <v>0</v>
      </c>
    </row>
    <row r="6773" spans="1:36" hidden="1" outlineLevel="1" x14ac:dyDescent="0.25">
      <c r="A6773" s="190">
        <f t="shared" si="1832"/>
        <v>2039</v>
      </c>
      <c r="B6773" s="55">
        <f t="shared" si="1833"/>
        <v>6</v>
      </c>
      <c r="C6773" s="55">
        <f t="shared" si="1834"/>
        <v>14</v>
      </c>
      <c r="D6773" s="55">
        <f t="shared" si="1828"/>
        <v>282</v>
      </c>
      <c r="F6773" s="63">
        <f t="shared" si="1839"/>
        <v>50922.583333333299</v>
      </c>
      <c r="G6773" s="64">
        <f t="shared" si="1830"/>
        <v>12.207281880832358</v>
      </c>
      <c r="H6773" s="64">
        <f t="shared" si="1840"/>
        <v>0</v>
      </c>
      <c r="I6773" s="64">
        <f t="shared" si="1840"/>
        <v>0</v>
      </c>
      <c r="J6773" s="64">
        <f t="shared" si="1840"/>
        <v>0</v>
      </c>
      <c r="K6773" s="64">
        <f t="shared" si="1840"/>
        <v>0</v>
      </c>
      <c r="L6773" s="64">
        <f t="shared" si="1840"/>
        <v>0</v>
      </c>
      <c r="M6773" s="64">
        <f t="shared" si="1840"/>
        <v>12.207281880832358</v>
      </c>
      <c r="N6773" s="64">
        <f t="shared" si="1840"/>
        <v>0</v>
      </c>
      <c r="O6773" s="121"/>
      <c r="P6773" s="177">
        <v>0</v>
      </c>
      <c r="Q6773" s="177">
        <v>0</v>
      </c>
      <c r="R6773" s="177">
        <v>0</v>
      </c>
      <c r="S6773" s="177">
        <v>0</v>
      </c>
      <c r="T6773" s="177">
        <v>0</v>
      </c>
      <c r="U6773" s="177">
        <v>0</v>
      </c>
      <c r="V6773" s="177">
        <v>0</v>
      </c>
      <c r="W6773" s="177">
        <v>0</v>
      </c>
      <c r="X6773" s="177">
        <v>0</v>
      </c>
      <c r="Y6773" s="177">
        <v>0</v>
      </c>
      <c r="Z6773" s="177">
        <v>0</v>
      </c>
      <c r="AA6773" s="177">
        <v>0</v>
      </c>
      <c r="AB6773" s="177">
        <v>0</v>
      </c>
      <c r="AC6773" s="177">
        <v>0</v>
      </c>
      <c r="AD6773" s="177">
        <v>0</v>
      </c>
      <c r="AE6773" s="177">
        <v>0</v>
      </c>
      <c r="AF6773" s="177">
        <v>12.207281880832358</v>
      </c>
      <c r="AG6773" s="177">
        <v>0</v>
      </c>
      <c r="AH6773" s="177">
        <v>0</v>
      </c>
      <c r="AI6773" s="177">
        <v>0</v>
      </c>
      <c r="AJ6773" s="177">
        <v>0</v>
      </c>
    </row>
    <row r="6774" spans="1:36" hidden="1" outlineLevel="1" x14ac:dyDescent="0.25">
      <c r="A6774" s="190">
        <f t="shared" si="1832"/>
        <v>2039</v>
      </c>
      <c r="B6774" s="55">
        <f t="shared" si="1833"/>
        <v>6</v>
      </c>
      <c r="C6774" s="55">
        <f t="shared" si="1834"/>
        <v>15</v>
      </c>
      <c r="D6774" s="55">
        <f t="shared" si="1828"/>
        <v>282</v>
      </c>
      <c r="F6774" s="63">
        <f t="shared" si="1839"/>
        <v>50922.624999999964</v>
      </c>
      <c r="G6774" s="64">
        <f t="shared" si="1830"/>
        <v>12.659403431974297</v>
      </c>
      <c r="H6774" s="64">
        <f t="shared" si="1840"/>
        <v>0</v>
      </c>
      <c r="I6774" s="64">
        <f t="shared" si="1840"/>
        <v>0</v>
      </c>
      <c r="J6774" s="64">
        <f t="shared" si="1840"/>
        <v>0</v>
      </c>
      <c r="K6774" s="64">
        <f t="shared" si="1840"/>
        <v>0</v>
      </c>
      <c r="L6774" s="64">
        <f t="shared" si="1840"/>
        <v>0</v>
      </c>
      <c r="M6774" s="64">
        <f t="shared" si="1840"/>
        <v>12.659403431974297</v>
      </c>
      <c r="N6774" s="64">
        <f t="shared" si="1840"/>
        <v>0</v>
      </c>
      <c r="O6774" s="121"/>
      <c r="P6774" s="177">
        <v>0</v>
      </c>
      <c r="Q6774" s="177">
        <v>0</v>
      </c>
      <c r="R6774" s="177">
        <v>0</v>
      </c>
      <c r="S6774" s="177">
        <v>0</v>
      </c>
      <c r="T6774" s="177">
        <v>0</v>
      </c>
      <c r="U6774" s="177">
        <v>0</v>
      </c>
      <c r="V6774" s="177">
        <v>0</v>
      </c>
      <c r="W6774" s="177">
        <v>0</v>
      </c>
      <c r="X6774" s="177">
        <v>0</v>
      </c>
      <c r="Y6774" s="177">
        <v>0</v>
      </c>
      <c r="Z6774" s="177">
        <v>0</v>
      </c>
      <c r="AA6774" s="177">
        <v>0</v>
      </c>
      <c r="AB6774" s="177">
        <v>0</v>
      </c>
      <c r="AC6774" s="177">
        <v>0</v>
      </c>
      <c r="AD6774" s="177">
        <v>0</v>
      </c>
      <c r="AE6774" s="177">
        <v>0</v>
      </c>
      <c r="AF6774" s="177">
        <v>12.659403431974297</v>
      </c>
      <c r="AG6774" s="177">
        <v>0</v>
      </c>
      <c r="AH6774" s="177">
        <v>0</v>
      </c>
      <c r="AI6774" s="177">
        <v>0</v>
      </c>
      <c r="AJ6774" s="177">
        <v>0</v>
      </c>
    </row>
    <row r="6775" spans="1:36" hidden="1" outlineLevel="1" x14ac:dyDescent="0.25">
      <c r="A6775" s="190">
        <f t="shared" si="1832"/>
        <v>2039</v>
      </c>
      <c r="B6775" s="55">
        <f t="shared" si="1833"/>
        <v>6</v>
      </c>
      <c r="C6775" s="55">
        <f t="shared" si="1834"/>
        <v>16</v>
      </c>
      <c r="D6775" s="55">
        <f t="shared" si="1828"/>
        <v>282</v>
      </c>
      <c r="F6775" s="63">
        <f t="shared" si="1839"/>
        <v>50922.666666666628</v>
      </c>
      <c r="G6775" s="64">
        <f t="shared" si="1830"/>
        <v>14.015768085400119</v>
      </c>
      <c r="H6775" s="64">
        <f t="shared" ref="H6775:N6784" si="1841">SUMIF($P$6:$AK$6,H$6,$P6775:$AK6775)</f>
        <v>0</v>
      </c>
      <c r="I6775" s="64">
        <f t="shared" si="1841"/>
        <v>0</v>
      </c>
      <c r="J6775" s="64">
        <f t="shared" si="1841"/>
        <v>0</v>
      </c>
      <c r="K6775" s="64">
        <f t="shared" si="1841"/>
        <v>0</v>
      </c>
      <c r="L6775" s="64">
        <f t="shared" si="1841"/>
        <v>0</v>
      </c>
      <c r="M6775" s="64">
        <f t="shared" si="1841"/>
        <v>14.015768085400119</v>
      </c>
      <c r="N6775" s="64">
        <f t="shared" si="1841"/>
        <v>0</v>
      </c>
      <c r="O6775" s="121"/>
      <c r="P6775" s="177">
        <v>0</v>
      </c>
      <c r="Q6775" s="177">
        <v>0</v>
      </c>
      <c r="R6775" s="177">
        <v>0</v>
      </c>
      <c r="S6775" s="177">
        <v>0</v>
      </c>
      <c r="T6775" s="177">
        <v>0</v>
      </c>
      <c r="U6775" s="177">
        <v>0</v>
      </c>
      <c r="V6775" s="177">
        <v>0</v>
      </c>
      <c r="W6775" s="177">
        <v>0</v>
      </c>
      <c r="X6775" s="177">
        <v>0</v>
      </c>
      <c r="Y6775" s="177">
        <v>0</v>
      </c>
      <c r="Z6775" s="177">
        <v>0</v>
      </c>
      <c r="AA6775" s="177">
        <v>0</v>
      </c>
      <c r="AB6775" s="177">
        <v>0</v>
      </c>
      <c r="AC6775" s="177">
        <v>0</v>
      </c>
      <c r="AD6775" s="177">
        <v>0</v>
      </c>
      <c r="AE6775" s="177">
        <v>0</v>
      </c>
      <c r="AF6775" s="177">
        <v>14.015768085400119</v>
      </c>
      <c r="AG6775" s="177">
        <v>0</v>
      </c>
      <c r="AH6775" s="177">
        <v>0</v>
      </c>
      <c r="AI6775" s="177">
        <v>0</v>
      </c>
      <c r="AJ6775" s="177">
        <v>0</v>
      </c>
    </row>
    <row r="6776" spans="1:36" hidden="1" outlineLevel="1" x14ac:dyDescent="0.25">
      <c r="A6776" s="190">
        <f t="shared" si="1832"/>
        <v>2039</v>
      </c>
      <c r="B6776" s="55">
        <f t="shared" si="1833"/>
        <v>6</v>
      </c>
      <c r="C6776" s="55">
        <f t="shared" si="1834"/>
        <v>17</v>
      </c>
      <c r="D6776" s="55">
        <f t="shared" si="1828"/>
        <v>282</v>
      </c>
      <c r="F6776" s="63">
        <f t="shared" si="1839"/>
        <v>50922.708333333292</v>
      </c>
      <c r="G6776" s="64">
        <f t="shared" si="1830"/>
        <v>14.73916256722722</v>
      </c>
      <c r="H6776" s="64">
        <f t="shared" si="1841"/>
        <v>0</v>
      </c>
      <c r="I6776" s="64">
        <f t="shared" si="1841"/>
        <v>0</v>
      </c>
      <c r="J6776" s="64">
        <f t="shared" si="1841"/>
        <v>0</v>
      </c>
      <c r="K6776" s="64">
        <f t="shared" si="1841"/>
        <v>0</v>
      </c>
      <c r="L6776" s="64">
        <f t="shared" si="1841"/>
        <v>0</v>
      </c>
      <c r="M6776" s="64">
        <f t="shared" si="1841"/>
        <v>14.73916256722722</v>
      </c>
      <c r="N6776" s="64">
        <f t="shared" si="1841"/>
        <v>0</v>
      </c>
      <c r="O6776" s="121"/>
      <c r="P6776" s="177">
        <v>0</v>
      </c>
      <c r="Q6776" s="177">
        <v>0</v>
      </c>
      <c r="R6776" s="177">
        <v>0</v>
      </c>
      <c r="S6776" s="177">
        <v>0</v>
      </c>
      <c r="T6776" s="177">
        <v>0</v>
      </c>
      <c r="U6776" s="177">
        <v>0</v>
      </c>
      <c r="V6776" s="177">
        <v>0</v>
      </c>
      <c r="W6776" s="177">
        <v>0</v>
      </c>
      <c r="X6776" s="177">
        <v>0</v>
      </c>
      <c r="Y6776" s="177">
        <v>0</v>
      </c>
      <c r="Z6776" s="177">
        <v>0</v>
      </c>
      <c r="AA6776" s="177">
        <v>0</v>
      </c>
      <c r="AB6776" s="177">
        <v>0</v>
      </c>
      <c r="AC6776" s="177">
        <v>0</v>
      </c>
      <c r="AD6776" s="177">
        <v>0</v>
      </c>
      <c r="AE6776" s="177">
        <v>0</v>
      </c>
      <c r="AF6776" s="177">
        <v>14.73916256722722</v>
      </c>
      <c r="AG6776" s="177">
        <v>0</v>
      </c>
      <c r="AH6776" s="177">
        <v>0</v>
      </c>
      <c r="AI6776" s="177">
        <v>0</v>
      </c>
      <c r="AJ6776" s="177">
        <v>0</v>
      </c>
    </row>
    <row r="6777" spans="1:36" hidden="1" outlineLevel="1" x14ac:dyDescent="0.25">
      <c r="A6777" s="190">
        <f t="shared" si="1832"/>
        <v>2039</v>
      </c>
      <c r="B6777" s="55">
        <f t="shared" si="1833"/>
        <v>6</v>
      </c>
      <c r="C6777" s="55">
        <f t="shared" si="1834"/>
        <v>18</v>
      </c>
      <c r="D6777" s="55">
        <f t="shared" si="1828"/>
        <v>282</v>
      </c>
      <c r="F6777" s="63">
        <f t="shared" si="1839"/>
        <v>50922.749999999956</v>
      </c>
      <c r="G6777" s="64">
        <f t="shared" si="1830"/>
        <v>16.3668001513382</v>
      </c>
      <c r="H6777" s="64">
        <f t="shared" si="1841"/>
        <v>0</v>
      </c>
      <c r="I6777" s="64">
        <f t="shared" si="1841"/>
        <v>0</v>
      </c>
      <c r="J6777" s="64">
        <f t="shared" si="1841"/>
        <v>0</v>
      </c>
      <c r="K6777" s="64">
        <f t="shared" si="1841"/>
        <v>0</v>
      </c>
      <c r="L6777" s="64">
        <f t="shared" si="1841"/>
        <v>0</v>
      </c>
      <c r="M6777" s="64">
        <f t="shared" si="1841"/>
        <v>16.3668001513382</v>
      </c>
      <c r="N6777" s="64">
        <f t="shared" si="1841"/>
        <v>0</v>
      </c>
      <c r="O6777" s="121"/>
      <c r="P6777" s="177">
        <v>0</v>
      </c>
      <c r="Q6777" s="177">
        <v>0</v>
      </c>
      <c r="R6777" s="177">
        <v>0</v>
      </c>
      <c r="S6777" s="177">
        <v>0</v>
      </c>
      <c r="T6777" s="177">
        <v>0</v>
      </c>
      <c r="U6777" s="177">
        <v>0</v>
      </c>
      <c r="V6777" s="177">
        <v>0</v>
      </c>
      <c r="W6777" s="177">
        <v>0</v>
      </c>
      <c r="X6777" s="177">
        <v>0</v>
      </c>
      <c r="Y6777" s="177">
        <v>0</v>
      </c>
      <c r="Z6777" s="177">
        <v>0</v>
      </c>
      <c r="AA6777" s="177">
        <v>0</v>
      </c>
      <c r="AB6777" s="177">
        <v>0</v>
      </c>
      <c r="AC6777" s="177">
        <v>0</v>
      </c>
      <c r="AD6777" s="177">
        <v>0</v>
      </c>
      <c r="AE6777" s="177">
        <v>0</v>
      </c>
      <c r="AF6777" s="177">
        <v>16.3668001513382</v>
      </c>
      <c r="AG6777" s="177">
        <v>0</v>
      </c>
      <c r="AH6777" s="177">
        <v>0</v>
      </c>
      <c r="AI6777" s="177">
        <v>0</v>
      </c>
      <c r="AJ6777" s="177">
        <v>0</v>
      </c>
    </row>
    <row r="6778" spans="1:36" hidden="1" outlineLevel="1" x14ac:dyDescent="0.25">
      <c r="A6778" s="190">
        <f t="shared" si="1832"/>
        <v>2039</v>
      </c>
      <c r="B6778" s="55">
        <f t="shared" si="1833"/>
        <v>6</v>
      </c>
      <c r="C6778" s="55">
        <f t="shared" si="1834"/>
        <v>19</v>
      </c>
      <c r="D6778" s="55">
        <f t="shared" si="1828"/>
        <v>282</v>
      </c>
      <c r="F6778" s="63">
        <f t="shared" si="1839"/>
        <v>50922.791666666621</v>
      </c>
      <c r="G6778" s="64">
        <f t="shared" si="1830"/>
        <v>18.446559286591118</v>
      </c>
      <c r="H6778" s="64">
        <f t="shared" si="1841"/>
        <v>0</v>
      </c>
      <c r="I6778" s="64">
        <f t="shared" si="1841"/>
        <v>0</v>
      </c>
      <c r="J6778" s="64">
        <f t="shared" si="1841"/>
        <v>0</v>
      </c>
      <c r="K6778" s="64">
        <f t="shared" si="1841"/>
        <v>0</v>
      </c>
      <c r="L6778" s="64">
        <f t="shared" si="1841"/>
        <v>0</v>
      </c>
      <c r="M6778" s="64">
        <f t="shared" si="1841"/>
        <v>18.446559286591118</v>
      </c>
      <c r="N6778" s="64">
        <f t="shared" si="1841"/>
        <v>0</v>
      </c>
      <c r="O6778" s="121"/>
      <c r="P6778" s="177">
        <v>0</v>
      </c>
      <c r="Q6778" s="177">
        <v>0</v>
      </c>
      <c r="R6778" s="177">
        <v>0</v>
      </c>
      <c r="S6778" s="177">
        <v>0</v>
      </c>
      <c r="T6778" s="177">
        <v>0</v>
      </c>
      <c r="U6778" s="177">
        <v>0</v>
      </c>
      <c r="V6778" s="177">
        <v>0</v>
      </c>
      <c r="W6778" s="177">
        <v>0</v>
      </c>
      <c r="X6778" s="177">
        <v>0</v>
      </c>
      <c r="Y6778" s="177">
        <v>0</v>
      </c>
      <c r="Z6778" s="177">
        <v>0</v>
      </c>
      <c r="AA6778" s="177">
        <v>0</v>
      </c>
      <c r="AB6778" s="177">
        <v>0</v>
      </c>
      <c r="AC6778" s="177">
        <v>0</v>
      </c>
      <c r="AD6778" s="177">
        <v>0</v>
      </c>
      <c r="AE6778" s="177">
        <v>0</v>
      </c>
      <c r="AF6778" s="177">
        <v>18.446559286591118</v>
      </c>
      <c r="AG6778" s="177">
        <v>0</v>
      </c>
      <c r="AH6778" s="177">
        <v>0</v>
      </c>
      <c r="AI6778" s="177">
        <v>0</v>
      </c>
      <c r="AJ6778" s="177">
        <v>0</v>
      </c>
    </row>
    <row r="6779" spans="1:36" hidden="1" outlineLevel="1" x14ac:dyDescent="0.25">
      <c r="A6779" s="190">
        <f t="shared" si="1832"/>
        <v>2039</v>
      </c>
      <c r="B6779" s="55">
        <f t="shared" si="1833"/>
        <v>6</v>
      </c>
      <c r="C6779" s="55">
        <f t="shared" si="1834"/>
        <v>20</v>
      </c>
      <c r="D6779" s="55">
        <f t="shared" si="1828"/>
        <v>282</v>
      </c>
      <c r="F6779" s="63">
        <f t="shared" si="1839"/>
        <v>50922.833333333285</v>
      </c>
      <c r="G6779" s="64">
        <f t="shared" si="1830"/>
        <v>20.797591352529203</v>
      </c>
      <c r="H6779" s="64">
        <f t="shared" si="1841"/>
        <v>0</v>
      </c>
      <c r="I6779" s="64">
        <f t="shared" si="1841"/>
        <v>0</v>
      </c>
      <c r="J6779" s="64">
        <f t="shared" si="1841"/>
        <v>0</v>
      </c>
      <c r="K6779" s="64">
        <f t="shared" si="1841"/>
        <v>0</v>
      </c>
      <c r="L6779" s="64">
        <f t="shared" si="1841"/>
        <v>0</v>
      </c>
      <c r="M6779" s="64">
        <f t="shared" si="1841"/>
        <v>20.797591352529203</v>
      </c>
      <c r="N6779" s="64">
        <f t="shared" si="1841"/>
        <v>0</v>
      </c>
      <c r="O6779" s="121"/>
      <c r="P6779" s="177">
        <v>0</v>
      </c>
      <c r="Q6779" s="177">
        <v>0</v>
      </c>
      <c r="R6779" s="177">
        <v>0</v>
      </c>
      <c r="S6779" s="177">
        <v>0</v>
      </c>
      <c r="T6779" s="177">
        <v>0</v>
      </c>
      <c r="U6779" s="177">
        <v>0</v>
      </c>
      <c r="V6779" s="177">
        <v>0</v>
      </c>
      <c r="W6779" s="177">
        <v>0</v>
      </c>
      <c r="X6779" s="177">
        <v>0</v>
      </c>
      <c r="Y6779" s="177">
        <v>0</v>
      </c>
      <c r="Z6779" s="177">
        <v>0</v>
      </c>
      <c r="AA6779" s="177">
        <v>0</v>
      </c>
      <c r="AB6779" s="177">
        <v>0</v>
      </c>
      <c r="AC6779" s="177">
        <v>0</v>
      </c>
      <c r="AD6779" s="177">
        <v>0</v>
      </c>
      <c r="AE6779" s="177">
        <v>0</v>
      </c>
      <c r="AF6779" s="177">
        <v>20.797591352529203</v>
      </c>
      <c r="AG6779" s="177">
        <v>0</v>
      </c>
      <c r="AH6779" s="177">
        <v>0</v>
      </c>
      <c r="AI6779" s="177">
        <v>0</v>
      </c>
      <c r="AJ6779" s="177">
        <v>0</v>
      </c>
    </row>
    <row r="6780" spans="1:36" hidden="1" outlineLevel="1" x14ac:dyDescent="0.25">
      <c r="A6780" s="190">
        <f t="shared" si="1832"/>
        <v>2039</v>
      </c>
      <c r="B6780" s="55">
        <f t="shared" si="1833"/>
        <v>6</v>
      </c>
      <c r="C6780" s="55">
        <f t="shared" si="1834"/>
        <v>21</v>
      </c>
      <c r="D6780" s="55">
        <f t="shared" si="1828"/>
        <v>282</v>
      </c>
      <c r="F6780" s="63">
        <f t="shared" si="1839"/>
        <v>50922.874999999949</v>
      </c>
      <c r="G6780" s="64">
        <f t="shared" si="1830"/>
        <v>23.148623418467295</v>
      </c>
      <c r="H6780" s="64">
        <f t="shared" si="1841"/>
        <v>0</v>
      </c>
      <c r="I6780" s="64">
        <f t="shared" si="1841"/>
        <v>0</v>
      </c>
      <c r="J6780" s="64">
        <f t="shared" si="1841"/>
        <v>0</v>
      </c>
      <c r="K6780" s="64">
        <f t="shared" si="1841"/>
        <v>0</v>
      </c>
      <c r="L6780" s="64">
        <f t="shared" si="1841"/>
        <v>0</v>
      </c>
      <c r="M6780" s="64">
        <f t="shared" si="1841"/>
        <v>23.148623418467295</v>
      </c>
      <c r="N6780" s="64">
        <f t="shared" si="1841"/>
        <v>0</v>
      </c>
      <c r="O6780" s="121"/>
      <c r="P6780" s="177">
        <v>0</v>
      </c>
      <c r="Q6780" s="177">
        <v>0</v>
      </c>
      <c r="R6780" s="177">
        <v>0</v>
      </c>
      <c r="S6780" s="177">
        <v>0</v>
      </c>
      <c r="T6780" s="177">
        <v>0</v>
      </c>
      <c r="U6780" s="177">
        <v>0</v>
      </c>
      <c r="V6780" s="177">
        <v>0</v>
      </c>
      <c r="W6780" s="177">
        <v>0</v>
      </c>
      <c r="X6780" s="177">
        <v>0</v>
      </c>
      <c r="Y6780" s="177">
        <v>0</v>
      </c>
      <c r="Z6780" s="177">
        <v>0</v>
      </c>
      <c r="AA6780" s="177">
        <v>0</v>
      </c>
      <c r="AB6780" s="177">
        <v>0</v>
      </c>
      <c r="AC6780" s="177">
        <v>0</v>
      </c>
      <c r="AD6780" s="177">
        <v>0</v>
      </c>
      <c r="AE6780" s="177">
        <v>0</v>
      </c>
      <c r="AF6780" s="177">
        <v>23.148623418467295</v>
      </c>
      <c r="AG6780" s="177">
        <v>0</v>
      </c>
      <c r="AH6780" s="177">
        <v>0</v>
      </c>
      <c r="AI6780" s="177">
        <v>0</v>
      </c>
      <c r="AJ6780" s="177">
        <v>0</v>
      </c>
    </row>
    <row r="6781" spans="1:36" hidden="1" outlineLevel="1" x14ac:dyDescent="0.25">
      <c r="A6781" s="190">
        <f t="shared" si="1832"/>
        <v>2039</v>
      </c>
      <c r="B6781" s="55">
        <f t="shared" si="1833"/>
        <v>6</v>
      </c>
      <c r="C6781" s="55">
        <f t="shared" si="1834"/>
        <v>22</v>
      </c>
      <c r="D6781" s="55">
        <f t="shared" si="1828"/>
        <v>282</v>
      </c>
      <c r="F6781" s="63">
        <f t="shared" si="1839"/>
        <v>50922.916666666613</v>
      </c>
      <c r="G6781" s="64">
        <f t="shared" si="1830"/>
        <v>24.233715141207945</v>
      </c>
      <c r="H6781" s="64">
        <f t="shared" si="1841"/>
        <v>0</v>
      </c>
      <c r="I6781" s="64">
        <f t="shared" si="1841"/>
        <v>0</v>
      </c>
      <c r="J6781" s="64">
        <f t="shared" si="1841"/>
        <v>0</v>
      </c>
      <c r="K6781" s="64">
        <f t="shared" si="1841"/>
        <v>0</v>
      </c>
      <c r="L6781" s="64">
        <f t="shared" si="1841"/>
        <v>0</v>
      </c>
      <c r="M6781" s="64">
        <f t="shared" si="1841"/>
        <v>24.233715141207945</v>
      </c>
      <c r="N6781" s="64">
        <f t="shared" si="1841"/>
        <v>0</v>
      </c>
      <c r="O6781" s="121"/>
      <c r="P6781" s="177">
        <v>0</v>
      </c>
      <c r="Q6781" s="177">
        <v>0</v>
      </c>
      <c r="R6781" s="177">
        <v>0</v>
      </c>
      <c r="S6781" s="177">
        <v>0</v>
      </c>
      <c r="T6781" s="177">
        <v>0</v>
      </c>
      <c r="U6781" s="177">
        <v>0</v>
      </c>
      <c r="V6781" s="177">
        <v>0</v>
      </c>
      <c r="W6781" s="177">
        <v>0</v>
      </c>
      <c r="X6781" s="177">
        <v>0</v>
      </c>
      <c r="Y6781" s="177">
        <v>0</v>
      </c>
      <c r="Z6781" s="177">
        <v>0</v>
      </c>
      <c r="AA6781" s="177">
        <v>0</v>
      </c>
      <c r="AB6781" s="177">
        <v>0</v>
      </c>
      <c r="AC6781" s="177">
        <v>0</v>
      </c>
      <c r="AD6781" s="177">
        <v>0</v>
      </c>
      <c r="AE6781" s="177">
        <v>0</v>
      </c>
      <c r="AF6781" s="177">
        <v>24.233715141207945</v>
      </c>
      <c r="AG6781" s="177">
        <v>0</v>
      </c>
      <c r="AH6781" s="177">
        <v>0</v>
      </c>
      <c r="AI6781" s="177">
        <v>0</v>
      </c>
      <c r="AJ6781" s="177">
        <v>0</v>
      </c>
    </row>
    <row r="6782" spans="1:36" hidden="1" outlineLevel="1" x14ac:dyDescent="0.25">
      <c r="A6782" s="190">
        <f t="shared" si="1832"/>
        <v>2039</v>
      </c>
      <c r="B6782" s="55">
        <f t="shared" si="1833"/>
        <v>6</v>
      </c>
      <c r="C6782" s="55">
        <f t="shared" si="1834"/>
        <v>23</v>
      </c>
      <c r="D6782" s="55">
        <f t="shared" si="1828"/>
        <v>282</v>
      </c>
      <c r="F6782" s="63">
        <f t="shared" si="1839"/>
        <v>50922.958333333278</v>
      </c>
      <c r="G6782" s="64">
        <f t="shared" si="1830"/>
        <v>25.680504104862145</v>
      </c>
      <c r="H6782" s="64">
        <f t="shared" si="1841"/>
        <v>0</v>
      </c>
      <c r="I6782" s="64">
        <f t="shared" si="1841"/>
        <v>0</v>
      </c>
      <c r="J6782" s="64">
        <f t="shared" si="1841"/>
        <v>0</v>
      </c>
      <c r="K6782" s="64">
        <f t="shared" si="1841"/>
        <v>0</v>
      </c>
      <c r="L6782" s="64">
        <f t="shared" si="1841"/>
        <v>0</v>
      </c>
      <c r="M6782" s="64">
        <f t="shared" si="1841"/>
        <v>25.680504104862145</v>
      </c>
      <c r="N6782" s="64">
        <f t="shared" si="1841"/>
        <v>0</v>
      </c>
      <c r="O6782" s="121"/>
      <c r="P6782" s="177">
        <v>0</v>
      </c>
      <c r="Q6782" s="177">
        <v>0</v>
      </c>
      <c r="R6782" s="177">
        <v>0</v>
      </c>
      <c r="S6782" s="177">
        <v>0</v>
      </c>
      <c r="T6782" s="177">
        <v>0</v>
      </c>
      <c r="U6782" s="177">
        <v>0</v>
      </c>
      <c r="V6782" s="177">
        <v>0</v>
      </c>
      <c r="W6782" s="177">
        <v>0</v>
      </c>
      <c r="X6782" s="177">
        <v>0</v>
      </c>
      <c r="Y6782" s="177">
        <v>0</v>
      </c>
      <c r="Z6782" s="177">
        <v>0</v>
      </c>
      <c r="AA6782" s="177">
        <v>0</v>
      </c>
      <c r="AB6782" s="177">
        <v>0</v>
      </c>
      <c r="AC6782" s="177">
        <v>0</v>
      </c>
      <c r="AD6782" s="177">
        <v>0</v>
      </c>
      <c r="AE6782" s="177">
        <v>0</v>
      </c>
      <c r="AF6782" s="177">
        <v>25.680504104862145</v>
      </c>
      <c r="AG6782" s="177">
        <v>0</v>
      </c>
      <c r="AH6782" s="177">
        <v>0</v>
      </c>
      <c r="AI6782" s="177">
        <v>0</v>
      </c>
      <c r="AJ6782" s="177">
        <v>0</v>
      </c>
    </row>
    <row r="6783" spans="1:36" hidden="1" outlineLevel="1" x14ac:dyDescent="0.25">
      <c r="A6783" s="190">
        <f t="shared" si="1832"/>
        <v>2039</v>
      </c>
      <c r="B6783" s="55">
        <f t="shared" si="1833"/>
        <v>7</v>
      </c>
      <c r="C6783" s="55">
        <f t="shared" si="1834"/>
        <v>0</v>
      </c>
      <c r="D6783" s="55">
        <f t="shared" si="1828"/>
        <v>283</v>
      </c>
      <c r="F6783" s="63">
        <f t="shared" ref="F6783" si="1842">EDATE(F6759,1)</f>
        <v>50952</v>
      </c>
      <c r="G6783" s="64">
        <f t="shared" si="1830"/>
        <v>0</v>
      </c>
      <c r="H6783" s="64">
        <f t="shared" si="1841"/>
        <v>0</v>
      </c>
      <c r="I6783" s="64">
        <f t="shared" si="1841"/>
        <v>0</v>
      </c>
      <c r="J6783" s="64">
        <f t="shared" si="1841"/>
        <v>0</v>
      </c>
      <c r="K6783" s="64">
        <f t="shared" si="1841"/>
        <v>0</v>
      </c>
      <c r="L6783" s="64">
        <f t="shared" si="1841"/>
        <v>0</v>
      </c>
      <c r="M6783" s="64">
        <f t="shared" si="1841"/>
        <v>0</v>
      </c>
      <c r="N6783" s="64">
        <f t="shared" si="1841"/>
        <v>0</v>
      </c>
      <c r="O6783" s="121"/>
      <c r="P6783" s="177">
        <v>0</v>
      </c>
      <c r="Q6783" s="177">
        <v>0</v>
      </c>
      <c r="R6783" s="177">
        <v>0</v>
      </c>
      <c r="S6783" s="177">
        <v>0</v>
      </c>
      <c r="T6783" s="177">
        <v>0</v>
      </c>
      <c r="U6783" s="177">
        <v>0</v>
      </c>
      <c r="V6783" s="177">
        <v>0</v>
      </c>
      <c r="W6783" s="177">
        <v>0</v>
      </c>
      <c r="X6783" s="177">
        <v>0</v>
      </c>
      <c r="Y6783" s="177">
        <v>0</v>
      </c>
      <c r="Z6783" s="177">
        <v>0</v>
      </c>
      <c r="AA6783" s="177">
        <v>0</v>
      </c>
      <c r="AB6783" s="177">
        <v>0</v>
      </c>
      <c r="AC6783" s="177">
        <v>0</v>
      </c>
      <c r="AD6783" s="177">
        <v>0</v>
      </c>
      <c r="AE6783" s="177">
        <v>0</v>
      </c>
      <c r="AF6783" s="177">
        <v>0</v>
      </c>
      <c r="AG6783" s="177">
        <v>0</v>
      </c>
      <c r="AH6783" s="177">
        <v>0</v>
      </c>
      <c r="AI6783" s="177">
        <v>0</v>
      </c>
      <c r="AJ6783" s="177">
        <v>0</v>
      </c>
    </row>
    <row r="6784" spans="1:36" hidden="1" outlineLevel="1" x14ac:dyDescent="0.25">
      <c r="A6784" s="190">
        <f t="shared" si="1832"/>
        <v>2039</v>
      </c>
      <c r="B6784" s="55">
        <f t="shared" si="1833"/>
        <v>7</v>
      </c>
      <c r="C6784" s="55">
        <f t="shared" si="1834"/>
        <v>1</v>
      </c>
      <c r="D6784" s="55">
        <f t="shared" si="1828"/>
        <v>283</v>
      </c>
      <c r="F6784" s="63">
        <f t="shared" ref="F6784" si="1843">F6783+1/24</f>
        <v>50952.041666666664</v>
      </c>
      <c r="G6784" s="64">
        <f t="shared" si="1830"/>
        <v>0</v>
      </c>
      <c r="H6784" s="64">
        <f t="shared" si="1841"/>
        <v>0</v>
      </c>
      <c r="I6784" s="64">
        <f t="shared" si="1841"/>
        <v>0</v>
      </c>
      <c r="J6784" s="64">
        <f t="shared" si="1841"/>
        <v>0</v>
      </c>
      <c r="K6784" s="64">
        <f t="shared" si="1841"/>
        <v>0</v>
      </c>
      <c r="L6784" s="64">
        <f t="shared" si="1841"/>
        <v>0</v>
      </c>
      <c r="M6784" s="64">
        <f t="shared" si="1841"/>
        <v>0</v>
      </c>
      <c r="N6784" s="64">
        <f t="shared" si="1841"/>
        <v>0</v>
      </c>
      <c r="O6784" s="121"/>
      <c r="P6784" s="177">
        <v>0</v>
      </c>
      <c r="Q6784" s="177">
        <v>0</v>
      </c>
      <c r="R6784" s="177">
        <v>0</v>
      </c>
      <c r="S6784" s="177">
        <v>0</v>
      </c>
      <c r="T6784" s="177">
        <v>0</v>
      </c>
      <c r="U6784" s="177">
        <v>0</v>
      </c>
      <c r="V6784" s="177">
        <v>0</v>
      </c>
      <c r="W6784" s="177">
        <v>0</v>
      </c>
      <c r="X6784" s="177">
        <v>0</v>
      </c>
      <c r="Y6784" s="177">
        <v>0</v>
      </c>
      <c r="Z6784" s="177">
        <v>0</v>
      </c>
      <c r="AA6784" s="177">
        <v>0</v>
      </c>
      <c r="AB6784" s="177">
        <v>0</v>
      </c>
      <c r="AC6784" s="177">
        <v>0</v>
      </c>
      <c r="AD6784" s="177">
        <v>0</v>
      </c>
      <c r="AE6784" s="177">
        <v>0</v>
      </c>
      <c r="AF6784" s="177">
        <v>0</v>
      </c>
      <c r="AG6784" s="177">
        <v>0</v>
      </c>
      <c r="AH6784" s="177">
        <v>0</v>
      </c>
      <c r="AI6784" s="177">
        <v>0</v>
      </c>
      <c r="AJ6784" s="177">
        <v>0</v>
      </c>
    </row>
    <row r="6785" spans="1:36" hidden="1" outlineLevel="1" x14ac:dyDescent="0.25">
      <c r="A6785" s="190">
        <f t="shared" si="1832"/>
        <v>2039</v>
      </c>
      <c r="B6785" s="55">
        <f t="shared" si="1833"/>
        <v>7</v>
      </c>
      <c r="C6785" s="55">
        <f t="shared" si="1834"/>
        <v>2</v>
      </c>
      <c r="D6785" s="55">
        <f t="shared" si="1828"/>
        <v>283</v>
      </c>
      <c r="F6785" s="63">
        <f t="shared" si="1839"/>
        <v>50952.083333333328</v>
      </c>
      <c r="G6785" s="64">
        <f t="shared" si="1830"/>
        <v>0</v>
      </c>
      <c r="H6785" s="64">
        <f t="shared" ref="H6785:N6794" si="1844">SUMIF($P$6:$AK$6,H$6,$P6785:$AK6785)</f>
        <v>0</v>
      </c>
      <c r="I6785" s="64">
        <f t="shared" si="1844"/>
        <v>0</v>
      </c>
      <c r="J6785" s="64">
        <f t="shared" si="1844"/>
        <v>0</v>
      </c>
      <c r="K6785" s="64">
        <f t="shared" si="1844"/>
        <v>0</v>
      </c>
      <c r="L6785" s="64">
        <f t="shared" si="1844"/>
        <v>0</v>
      </c>
      <c r="M6785" s="64">
        <f t="shared" si="1844"/>
        <v>0</v>
      </c>
      <c r="N6785" s="64">
        <f t="shared" si="1844"/>
        <v>0</v>
      </c>
      <c r="O6785" s="121"/>
      <c r="P6785" s="177">
        <v>0</v>
      </c>
      <c r="Q6785" s="177">
        <v>0</v>
      </c>
      <c r="R6785" s="177">
        <v>0</v>
      </c>
      <c r="S6785" s="177">
        <v>0</v>
      </c>
      <c r="T6785" s="177">
        <v>0</v>
      </c>
      <c r="U6785" s="177">
        <v>0</v>
      </c>
      <c r="V6785" s="177">
        <v>0</v>
      </c>
      <c r="W6785" s="177">
        <v>0</v>
      </c>
      <c r="X6785" s="177">
        <v>0</v>
      </c>
      <c r="Y6785" s="177">
        <v>0</v>
      </c>
      <c r="Z6785" s="177">
        <v>0</v>
      </c>
      <c r="AA6785" s="177">
        <v>0</v>
      </c>
      <c r="AB6785" s="177">
        <v>0</v>
      </c>
      <c r="AC6785" s="177">
        <v>0</v>
      </c>
      <c r="AD6785" s="177">
        <v>0</v>
      </c>
      <c r="AE6785" s="177">
        <v>0</v>
      </c>
      <c r="AF6785" s="177">
        <v>0</v>
      </c>
      <c r="AG6785" s="177">
        <v>0</v>
      </c>
      <c r="AH6785" s="177">
        <v>0</v>
      </c>
      <c r="AI6785" s="177">
        <v>0</v>
      </c>
      <c r="AJ6785" s="177">
        <v>0</v>
      </c>
    </row>
    <row r="6786" spans="1:36" hidden="1" outlineLevel="1" x14ac:dyDescent="0.25">
      <c r="A6786" s="190">
        <f t="shared" si="1832"/>
        <v>2039</v>
      </c>
      <c r="B6786" s="55">
        <f t="shared" si="1833"/>
        <v>7</v>
      </c>
      <c r="C6786" s="55">
        <f t="shared" si="1834"/>
        <v>3</v>
      </c>
      <c r="D6786" s="55">
        <f t="shared" si="1828"/>
        <v>283</v>
      </c>
      <c r="F6786" s="63">
        <f t="shared" si="1839"/>
        <v>50952.124999999993</v>
      </c>
      <c r="G6786" s="64">
        <f t="shared" si="1830"/>
        <v>0</v>
      </c>
      <c r="H6786" s="64">
        <f t="shared" si="1844"/>
        <v>0</v>
      </c>
      <c r="I6786" s="64">
        <f t="shared" si="1844"/>
        <v>0</v>
      </c>
      <c r="J6786" s="64">
        <f t="shared" si="1844"/>
        <v>0</v>
      </c>
      <c r="K6786" s="64">
        <f t="shared" si="1844"/>
        <v>0</v>
      </c>
      <c r="L6786" s="64">
        <f t="shared" si="1844"/>
        <v>0</v>
      </c>
      <c r="M6786" s="64">
        <f t="shared" si="1844"/>
        <v>0</v>
      </c>
      <c r="N6786" s="64">
        <f t="shared" si="1844"/>
        <v>0</v>
      </c>
      <c r="O6786" s="121"/>
      <c r="P6786" s="177">
        <v>0</v>
      </c>
      <c r="Q6786" s="177">
        <v>0</v>
      </c>
      <c r="R6786" s="177">
        <v>0</v>
      </c>
      <c r="S6786" s="177">
        <v>0</v>
      </c>
      <c r="T6786" s="177">
        <v>0</v>
      </c>
      <c r="U6786" s="177">
        <v>0</v>
      </c>
      <c r="V6786" s="177">
        <v>0</v>
      </c>
      <c r="W6786" s="177">
        <v>0</v>
      </c>
      <c r="X6786" s="177">
        <v>0</v>
      </c>
      <c r="Y6786" s="177">
        <v>0</v>
      </c>
      <c r="Z6786" s="177">
        <v>0</v>
      </c>
      <c r="AA6786" s="177">
        <v>0</v>
      </c>
      <c r="AB6786" s="177">
        <v>0</v>
      </c>
      <c r="AC6786" s="177">
        <v>0</v>
      </c>
      <c r="AD6786" s="177">
        <v>0</v>
      </c>
      <c r="AE6786" s="177">
        <v>0</v>
      </c>
      <c r="AF6786" s="177">
        <v>0</v>
      </c>
      <c r="AG6786" s="177">
        <v>0</v>
      </c>
      <c r="AH6786" s="177">
        <v>0</v>
      </c>
      <c r="AI6786" s="177">
        <v>0</v>
      </c>
      <c r="AJ6786" s="177">
        <v>0</v>
      </c>
    </row>
    <row r="6787" spans="1:36" hidden="1" outlineLevel="1" x14ac:dyDescent="0.25">
      <c r="A6787" s="190">
        <f t="shared" si="1832"/>
        <v>2039</v>
      </c>
      <c r="B6787" s="55">
        <f t="shared" si="1833"/>
        <v>7</v>
      </c>
      <c r="C6787" s="55">
        <f t="shared" si="1834"/>
        <v>4</v>
      </c>
      <c r="D6787" s="55">
        <f t="shared" si="1828"/>
        <v>283</v>
      </c>
      <c r="F6787" s="63">
        <f t="shared" si="1839"/>
        <v>50952.166666666657</v>
      </c>
      <c r="G6787" s="64">
        <f t="shared" si="1830"/>
        <v>0</v>
      </c>
      <c r="H6787" s="64">
        <f t="shared" si="1844"/>
        <v>0</v>
      </c>
      <c r="I6787" s="64">
        <f t="shared" si="1844"/>
        <v>0</v>
      </c>
      <c r="J6787" s="64">
        <f t="shared" si="1844"/>
        <v>0</v>
      </c>
      <c r="K6787" s="64">
        <f t="shared" si="1844"/>
        <v>0</v>
      </c>
      <c r="L6787" s="64">
        <f t="shared" si="1844"/>
        <v>0</v>
      </c>
      <c r="M6787" s="64">
        <f t="shared" si="1844"/>
        <v>0</v>
      </c>
      <c r="N6787" s="64">
        <f t="shared" si="1844"/>
        <v>0</v>
      </c>
      <c r="O6787" s="121"/>
      <c r="P6787" s="177">
        <v>0</v>
      </c>
      <c r="Q6787" s="177">
        <v>0</v>
      </c>
      <c r="R6787" s="177">
        <v>0</v>
      </c>
      <c r="S6787" s="177">
        <v>0</v>
      </c>
      <c r="T6787" s="177">
        <v>0</v>
      </c>
      <c r="U6787" s="177">
        <v>0</v>
      </c>
      <c r="V6787" s="177">
        <v>0</v>
      </c>
      <c r="W6787" s="177">
        <v>0</v>
      </c>
      <c r="X6787" s="177">
        <v>0</v>
      </c>
      <c r="Y6787" s="177">
        <v>0</v>
      </c>
      <c r="Z6787" s="177">
        <v>0</v>
      </c>
      <c r="AA6787" s="177">
        <v>0</v>
      </c>
      <c r="AB6787" s="177">
        <v>0</v>
      </c>
      <c r="AC6787" s="177">
        <v>0</v>
      </c>
      <c r="AD6787" s="177">
        <v>0</v>
      </c>
      <c r="AE6787" s="177">
        <v>0</v>
      </c>
      <c r="AF6787" s="177">
        <v>0</v>
      </c>
      <c r="AG6787" s="177">
        <v>0</v>
      </c>
      <c r="AH6787" s="177">
        <v>0</v>
      </c>
      <c r="AI6787" s="177">
        <v>0</v>
      </c>
      <c r="AJ6787" s="177">
        <v>0</v>
      </c>
    </row>
    <row r="6788" spans="1:36" hidden="1" outlineLevel="1" x14ac:dyDescent="0.25">
      <c r="A6788" s="190">
        <f t="shared" si="1832"/>
        <v>2039</v>
      </c>
      <c r="B6788" s="55">
        <f t="shared" si="1833"/>
        <v>7</v>
      </c>
      <c r="C6788" s="55">
        <f t="shared" si="1834"/>
        <v>5</v>
      </c>
      <c r="D6788" s="55">
        <f t="shared" si="1828"/>
        <v>283</v>
      </c>
      <c r="F6788" s="63">
        <f t="shared" si="1839"/>
        <v>50952.208333333321</v>
      </c>
      <c r="G6788" s="64">
        <f t="shared" si="1830"/>
        <v>0</v>
      </c>
      <c r="H6788" s="64">
        <f t="shared" si="1844"/>
        <v>0</v>
      </c>
      <c r="I6788" s="64">
        <f t="shared" si="1844"/>
        <v>0</v>
      </c>
      <c r="J6788" s="64">
        <f t="shared" si="1844"/>
        <v>0</v>
      </c>
      <c r="K6788" s="64">
        <f t="shared" si="1844"/>
        <v>0</v>
      </c>
      <c r="L6788" s="64">
        <f t="shared" si="1844"/>
        <v>0</v>
      </c>
      <c r="M6788" s="64">
        <f t="shared" si="1844"/>
        <v>0</v>
      </c>
      <c r="N6788" s="64">
        <f t="shared" si="1844"/>
        <v>0</v>
      </c>
      <c r="O6788" s="121"/>
      <c r="P6788" s="177">
        <v>0</v>
      </c>
      <c r="Q6788" s="177">
        <v>0</v>
      </c>
      <c r="R6788" s="177">
        <v>0</v>
      </c>
      <c r="S6788" s="177">
        <v>0</v>
      </c>
      <c r="T6788" s="177">
        <v>0</v>
      </c>
      <c r="U6788" s="177">
        <v>0</v>
      </c>
      <c r="V6788" s="177">
        <v>0</v>
      </c>
      <c r="W6788" s="177">
        <v>0</v>
      </c>
      <c r="X6788" s="177">
        <v>0</v>
      </c>
      <c r="Y6788" s="177">
        <v>0</v>
      </c>
      <c r="Z6788" s="177">
        <v>0</v>
      </c>
      <c r="AA6788" s="177">
        <v>0</v>
      </c>
      <c r="AB6788" s="177">
        <v>0</v>
      </c>
      <c r="AC6788" s="177">
        <v>0</v>
      </c>
      <c r="AD6788" s="177">
        <v>0</v>
      </c>
      <c r="AE6788" s="177">
        <v>0</v>
      </c>
      <c r="AF6788" s="177">
        <v>0</v>
      </c>
      <c r="AG6788" s="177">
        <v>0</v>
      </c>
      <c r="AH6788" s="177">
        <v>0</v>
      </c>
      <c r="AI6788" s="177">
        <v>0</v>
      </c>
      <c r="AJ6788" s="177">
        <v>0</v>
      </c>
    </row>
    <row r="6789" spans="1:36" hidden="1" outlineLevel="1" x14ac:dyDescent="0.25">
      <c r="A6789" s="190">
        <f t="shared" si="1832"/>
        <v>2039</v>
      </c>
      <c r="B6789" s="55">
        <f t="shared" si="1833"/>
        <v>7</v>
      </c>
      <c r="C6789" s="55">
        <f t="shared" si="1834"/>
        <v>6</v>
      </c>
      <c r="D6789" s="55">
        <f t="shared" si="1828"/>
        <v>283</v>
      </c>
      <c r="F6789" s="63">
        <f t="shared" si="1839"/>
        <v>50952.249999999985</v>
      </c>
      <c r="G6789" s="64">
        <f t="shared" si="1830"/>
        <v>0</v>
      </c>
      <c r="H6789" s="64">
        <f t="shared" si="1844"/>
        <v>0</v>
      </c>
      <c r="I6789" s="64">
        <f t="shared" si="1844"/>
        <v>0</v>
      </c>
      <c r="J6789" s="64">
        <f t="shared" si="1844"/>
        <v>0</v>
      </c>
      <c r="K6789" s="64">
        <f t="shared" si="1844"/>
        <v>0</v>
      </c>
      <c r="L6789" s="64">
        <f t="shared" si="1844"/>
        <v>0</v>
      </c>
      <c r="M6789" s="64">
        <f t="shared" si="1844"/>
        <v>0</v>
      </c>
      <c r="N6789" s="64">
        <f t="shared" si="1844"/>
        <v>0</v>
      </c>
      <c r="O6789" s="121"/>
      <c r="P6789" s="177">
        <v>0</v>
      </c>
      <c r="Q6789" s="177">
        <v>0</v>
      </c>
      <c r="R6789" s="177">
        <v>0</v>
      </c>
      <c r="S6789" s="177">
        <v>0</v>
      </c>
      <c r="T6789" s="177">
        <v>0</v>
      </c>
      <c r="U6789" s="177">
        <v>0</v>
      </c>
      <c r="V6789" s="177">
        <v>0</v>
      </c>
      <c r="W6789" s="177">
        <v>0</v>
      </c>
      <c r="X6789" s="177">
        <v>0</v>
      </c>
      <c r="Y6789" s="177">
        <v>0</v>
      </c>
      <c r="Z6789" s="177">
        <v>0</v>
      </c>
      <c r="AA6789" s="177">
        <v>0</v>
      </c>
      <c r="AB6789" s="177">
        <v>0</v>
      </c>
      <c r="AC6789" s="177">
        <v>0</v>
      </c>
      <c r="AD6789" s="177">
        <v>0</v>
      </c>
      <c r="AE6789" s="177">
        <v>0</v>
      </c>
      <c r="AF6789" s="177">
        <v>0</v>
      </c>
      <c r="AG6789" s="177">
        <v>0</v>
      </c>
      <c r="AH6789" s="177">
        <v>0</v>
      </c>
      <c r="AI6789" s="177">
        <v>0</v>
      </c>
      <c r="AJ6789" s="177">
        <v>0</v>
      </c>
    </row>
    <row r="6790" spans="1:36" hidden="1" outlineLevel="1" x14ac:dyDescent="0.25">
      <c r="A6790" s="190">
        <f t="shared" si="1832"/>
        <v>2039</v>
      </c>
      <c r="B6790" s="55">
        <f t="shared" si="1833"/>
        <v>7</v>
      </c>
      <c r="C6790" s="55">
        <f t="shared" si="1834"/>
        <v>7</v>
      </c>
      <c r="D6790" s="55">
        <f t="shared" si="1828"/>
        <v>283</v>
      </c>
      <c r="F6790" s="63">
        <f t="shared" si="1839"/>
        <v>50952.29166666665</v>
      </c>
      <c r="G6790" s="64">
        <f t="shared" si="1830"/>
        <v>0</v>
      </c>
      <c r="H6790" s="64">
        <f t="shared" si="1844"/>
        <v>0</v>
      </c>
      <c r="I6790" s="64">
        <f t="shared" si="1844"/>
        <v>0</v>
      </c>
      <c r="J6790" s="64">
        <f t="shared" si="1844"/>
        <v>0</v>
      </c>
      <c r="K6790" s="64">
        <f t="shared" si="1844"/>
        <v>0</v>
      </c>
      <c r="L6790" s="64">
        <f t="shared" si="1844"/>
        <v>0</v>
      </c>
      <c r="M6790" s="64">
        <f t="shared" si="1844"/>
        <v>0</v>
      </c>
      <c r="N6790" s="64">
        <f t="shared" si="1844"/>
        <v>0</v>
      </c>
      <c r="O6790" s="121"/>
      <c r="P6790" s="177">
        <v>0</v>
      </c>
      <c r="Q6790" s="177">
        <v>0</v>
      </c>
      <c r="R6790" s="177">
        <v>0</v>
      </c>
      <c r="S6790" s="177">
        <v>0</v>
      </c>
      <c r="T6790" s="177">
        <v>0</v>
      </c>
      <c r="U6790" s="177">
        <v>0</v>
      </c>
      <c r="V6790" s="177">
        <v>0</v>
      </c>
      <c r="W6790" s="177">
        <v>0</v>
      </c>
      <c r="X6790" s="177">
        <v>0</v>
      </c>
      <c r="Y6790" s="177">
        <v>0</v>
      </c>
      <c r="Z6790" s="177">
        <v>0</v>
      </c>
      <c r="AA6790" s="177">
        <v>0</v>
      </c>
      <c r="AB6790" s="177">
        <v>0</v>
      </c>
      <c r="AC6790" s="177">
        <v>0</v>
      </c>
      <c r="AD6790" s="177">
        <v>0</v>
      </c>
      <c r="AE6790" s="177">
        <v>0</v>
      </c>
      <c r="AF6790" s="177">
        <v>0</v>
      </c>
      <c r="AG6790" s="177">
        <v>0</v>
      </c>
      <c r="AH6790" s="177">
        <v>0</v>
      </c>
      <c r="AI6790" s="177">
        <v>0</v>
      </c>
      <c r="AJ6790" s="177">
        <v>0</v>
      </c>
    </row>
    <row r="6791" spans="1:36" hidden="1" outlineLevel="1" x14ac:dyDescent="0.25">
      <c r="A6791" s="190">
        <f t="shared" si="1832"/>
        <v>2039</v>
      </c>
      <c r="B6791" s="55">
        <f t="shared" si="1833"/>
        <v>7</v>
      </c>
      <c r="C6791" s="55">
        <f t="shared" si="1834"/>
        <v>8</v>
      </c>
      <c r="D6791" s="55">
        <f t="shared" si="1828"/>
        <v>283</v>
      </c>
      <c r="F6791" s="63">
        <f t="shared" si="1839"/>
        <v>50952.333333333314</v>
      </c>
      <c r="G6791" s="64">
        <f t="shared" si="1830"/>
        <v>0</v>
      </c>
      <c r="H6791" s="64">
        <f t="shared" si="1844"/>
        <v>0</v>
      </c>
      <c r="I6791" s="64">
        <f t="shared" si="1844"/>
        <v>0</v>
      </c>
      <c r="J6791" s="64">
        <f t="shared" si="1844"/>
        <v>0</v>
      </c>
      <c r="K6791" s="64">
        <f t="shared" si="1844"/>
        <v>0</v>
      </c>
      <c r="L6791" s="64">
        <f t="shared" si="1844"/>
        <v>0</v>
      </c>
      <c r="M6791" s="64">
        <f t="shared" si="1844"/>
        <v>0</v>
      </c>
      <c r="N6791" s="64">
        <f t="shared" si="1844"/>
        <v>0</v>
      </c>
      <c r="O6791" s="121"/>
      <c r="P6791" s="177">
        <v>0</v>
      </c>
      <c r="Q6791" s="177">
        <v>0</v>
      </c>
      <c r="R6791" s="177">
        <v>0</v>
      </c>
      <c r="S6791" s="177">
        <v>0</v>
      </c>
      <c r="T6791" s="177">
        <v>0</v>
      </c>
      <c r="U6791" s="177">
        <v>0</v>
      </c>
      <c r="V6791" s="177">
        <v>0</v>
      </c>
      <c r="W6791" s="177">
        <v>0</v>
      </c>
      <c r="X6791" s="177">
        <v>0</v>
      </c>
      <c r="Y6791" s="177">
        <v>0</v>
      </c>
      <c r="Z6791" s="177">
        <v>0</v>
      </c>
      <c r="AA6791" s="177">
        <v>0</v>
      </c>
      <c r="AB6791" s="177">
        <v>0</v>
      </c>
      <c r="AC6791" s="177">
        <v>0</v>
      </c>
      <c r="AD6791" s="177">
        <v>0</v>
      </c>
      <c r="AE6791" s="177">
        <v>0</v>
      </c>
      <c r="AF6791" s="177">
        <v>0</v>
      </c>
      <c r="AG6791" s="177">
        <v>0</v>
      </c>
      <c r="AH6791" s="177">
        <v>0</v>
      </c>
      <c r="AI6791" s="177">
        <v>0</v>
      </c>
      <c r="AJ6791" s="177">
        <v>0</v>
      </c>
    </row>
    <row r="6792" spans="1:36" hidden="1" outlineLevel="1" x14ac:dyDescent="0.25">
      <c r="A6792" s="190">
        <f t="shared" si="1832"/>
        <v>2039</v>
      </c>
      <c r="B6792" s="55">
        <f t="shared" si="1833"/>
        <v>7</v>
      </c>
      <c r="C6792" s="55">
        <f t="shared" si="1834"/>
        <v>9</v>
      </c>
      <c r="D6792" s="55">
        <f t="shared" si="1828"/>
        <v>283</v>
      </c>
      <c r="F6792" s="63">
        <f t="shared" si="1839"/>
        <v>50952.374999999978</v>
      </c>
      <c r="G6792" s="64">
        <f t="shared" si="1830"/>
        <v>0</v>
      </c>
      <c r="H6792" s="64">
        <f t="shared" si="1844"/>
        <v>0</v>
      </c>
      <c r="I6792" s="64">
        <f t="shared" si="1844"/>
        <v>0</v>
      </c>
      <c r="J6792" s="64">
        <f t="shared" si="1844"/>
        <v>0</v>
      </c>
      <c r="K6792" s="64">
        <f t="shared" si="1844"/>
        <v>0</v>
      </c>
      <c r="L6792" s="64">
        <f t="shared" si="1844"/>
        <v>0</v>
      </c>
      <c r="M6792" s="64">
        <f t="shared" si="1844"/>
        <v>0</v>
      </c>
      <c r="N6792" s="64">
        <f t="shared" si="1844"/>
        <v>0</v>
      </c>
      <c r="O6792" s="121"/>
      <c r="P6792" s="177">
        <v>0</v>
      </c>
      <c r="Q6792" s="177">
        <v>0</v>
      </c>
      <c r="R6792" s="177">
        <v>0</v>
      </c>
      <c r="S6792" s="177">
        <v>0</v>
      </c>
      <c r="T6792" s="177">
        <v>0</v>
      </c>
      <c r="U6792" s="177">
        <v>0</v>
      </c>
      <c r="V6792" s="177">
        <v>0</v>
      </c>
      <c r="W6792" s="177">
        <v>0</v>
      </c>
      <c r="X6792" s="177">
        <v>0</v>
      </c>
      <c r="Y6792" s="177">
        <v>0</v>
      </c>
      <c r="Z6792" s="177">
        <v>0</v>
      </c>
      <c r="AA6792" s="177">
        <v>0</v>
      </c>
      <c r="AB6792" s="177">
        <v>0</v>
      </c>
      <c r="AC6792" s="177">
        <v>0</v>
      </c>
      <c r="AD6792" s="177">
        <v>0</v>
      </c>
      <c r="AE6792" s="177">
        <v>0</v>
      </c>
      <c r="AF6792" s="177">
        <v>0</v>
      </c>
      <c r="AG6792" s="177">
        <v>0</v>
      </c>
      <c r="AH6792" s="177">
        <v>0</v>
      </c>
      <c r="AI6792" s="177">
        <v>0</v>
      </c>
      <c r="AJ6792" s="177">
        <v>0</v>
      </c>
    </row>
    <row r="6793" spans="1:36" hidden="1" outlineLevel="1" x14ac:dyDescent="0.25">
      <c r="A6793" s="190">
        <f t="shared" si="1832"/>
        <v>2039</v>
      </c>
      <c r="B6793" s="55">
        <f t="shared" si="1833"/>
        <v>7</v>
      </c>
      <c r="C6793" s="55">
        <f t="shared" si="1834"/>
        <v>10</v>
      </c>
      <c r="D6793" s="55">
        <f t="shared" si="1828"/>
        <v>283</v>
      </c>
      <c r="F6793" s="63">
        <f t="shared" si="1839"/>
        <v>50952.416666666642</v>
      </c>
      <c r="G6793" s="64">
        <f t="shared" si="1830"/>
        <v>0</v>
      </c>
      <c r="H6793" s="64">
        <f t="shared" si="1844"/>
        <v>0</v>
      </c>
      <c r="I6793" s="64">
        <f t="shared" si="1844"/>
        <v>0</v>
      </c>
      <c r="J6793" s="64">
        <f t="shared" si="1844"/>
        <v>0</v>
      </c>
      <c r="K6793" s="64">
        <f t="shared" si="1844"/>
        <v>0</v>
      </c>
      <c r="L6793" s="64">
        <f t="shared" si="1844"/>
        <v>0</v>
      </c>
      <c r="M6793" s="64">
        <f t="shared" si="1844"/>
        <v>0</v>
      </c>
      <c r="N6793" s="64">
        <f t="shared" si="1844"/>
        <v>0</v>
      </c>
      <c r="O6793" s="121"/>
      <c r="P6793" s="177">
        <v>0</v>
      </c>
      <c r="Q6793" s="177">
        <v>0</v>
      </c>
      <c r="R6793" s="177">
        <v>0</v>
      </c>
      <c r="S6793" s="177">
        <v>0</v>
      </c>
      <c r="T6793" s="177">
        <v>0</v>
      </c>
      <c r="U6793" s="177">
        <v>0</v>
      </c>
      <c r="V6793" s="177">
        <v>0</v>
      </c>
      <c r="W6793" s="177">
        <v>0</v>
      </c>
      <c r="X6793" s="177">
        <v>0</v>
      </c>
      <c r="Y6793" s="177">
        <v>0</v>
      </c>
      <c r="Z6793" s="177">
        <v>0</v>
      </c>
      <c r="AA6793" s="177">
        <v>0</v>
      </c>
      <c r="AB6793" s="177">
        <v>0</v>
      </c>
      <c r="AC6793" s="177">
        <v>0</v>
      </c>
      <c r="AD6793" s="177">
        <v>0</v>
      </c>
      <c r="AE6793" s="177">
        <v>0</v>
      </c>
      <c r="AF6793" s="177">
        <v>0</v>
      </c>
      <c r="AG6793" s="177">
        <v>0</v>
      </c>
      <c r="AH6793" s="177">
        <v>0</v>
      </c>
      <c r="AI6793" s="177">
        <v>0</v>
      </c>
      <c r="AJ6793" s="177">
        <v>0</v>
      </c>
    </row>
    <row r="6794" spans="1:36" hidden="1" outlineLevel="1" x14ac:dyDescent="0.25">
      <c r="A6794" s="190">
        <f t="shared" si="1832"/>
        <v>2039</v>
      </c>
      <c r="B6794" s="55">
        <f t="shared" si="1833"/>
        <v>7</v>
      </c>
      <c r="C6794" s="55">
        <f t="shared" si="1834"/>
        <v>11</v>
      </c>
      <c r="D6794" s="55">
        <f t="shared" si="1828"/>
        <v>283</v>
      </c>
      <c r="F6794" s="63">
        <f t="shared" si="1839"/>
        <v>50952.458333333307</v>
      </c>
      <c r="G6794" s="64">
        <f t="shared" si="1830"/>
        <v>0</v>
      </c>
      <c r="H6794" s="64">
        <f t="shared" si="1844"/>
        <v>0</v>
      </c>
      <c r="I6794" s="64">
        <f t="shared" si="1844"/>
        <v>0</v>
      </c>
      <c r="J6794" s="64">
        <f t="shared" si="1844"/>
        <v>0</v>
      </c>
      <c r="K6794" s="64">
        <f t="shared" si="1844"/>
        <v>0</v>
      </c>
      <c r="L6794" s="64">
        <f t="shared" si="1844"/>
        <v>0</v>
      </c>
      <c r="M6794" s="64">
        <f t="shared" si="1844"/>
        <v>0</v>
      </c>
      <c r="N6794" s="64">
        <f t="shared" si="1844"/>
        <v>0</v>
      </c>
      <c r="O6794" s="121"/>
      <c r="P6794" s="177">
        <v>0</v>
      </c>
      <c r="Q6794" s="177">
        <v>0</v>
      </c>
      <c r="R6794" s="177">
        <v>0</v>
      </c>
      <c r="S6794" s="177">
        <v>0</v>
      </c>
      <c r="T6794" s="177">
        <v>0</v>
      </c>
      <c r="U6794" s="177">
        <v>0</v>
      </c>
      <c r="V6794" s="177">
        <v>0</v>
      </c>
      <c r="W6794" s="177">
        <v>0</v>
      </c>
      <c r="X6794" s="177">
        <v>0</v>
      </c>
      <c r="Y6794" s="177">
        <v>0</v>
      </c>
      <c r="Z6794" s="177">
        <v>0</v>
      </c>
      <c r="AA6794" s="177">
        <v>0</v>
      </c>
      <c r="AB6794" s="177">
        <v>0</v>
      </c>
      <c r="AC6794" s="177">
        <v>0</v>
      </c>
      <c r="AD6794" s="177">
        <v>0</v>
      </c>
      <c r="AE6794" s="177">
        <v>0</v>
      </c>
      <c r="AF6794" s="177">
        <v>0</v>
      </c>
      <c r="AG6794" s="177">
        <v>0</v>
      </c>
      <c r="AH6794" s="177">
        <v>0</v>
      </c>
      <c r="AI6794" s="177">
        <v>0</v>
      </c>
      <c r="AJ6794" s="177">
        <v>0</v>
      </c>
    </row>
    <row r="6795" spans="1:36" hidden="1" outlineLevel="1" collapsed="1" x14ac:dyDescent="0.25">
      <c r="A6795" s="190">
        <f t="shared" si="1832"/>
        <v>2039</v>
      </c>
      <c r="B6795" s="55">
        <f t="shared" si="1833"/>
        <v>7</v>
      </c>
      <c r="C6795" s="55">
        <f t="shared" si="1834"/>
        <v>12</v>
      </c>
      <c r="D6795" s="55">
        <f t="shared" si="1828"/>
        <v>283</v>
      </c>
      <c r="F6795" s="63">
        <f t="shared" si="1839"/>
        <v>50952.499999999971</v>
      </c>
      <c r="G6795" s="64">
        <f t="shared" si="1830"/>
        <v>0</v>
      </c>
      <c r="H6795" s="64">
        <f t="shared" ref="H6795:N6804" si="1845">SUMIF($P$6:$AK$6,H$6,$P6795:$AK6795)</f>
        <v>0</v>
      </c>
      <c r="I6795" s="64">
        <f t="shared" si="1845"/>
        <v>0</v>
      </c>
      <c r="J6795" s="64">
        <f t="shared" si="1845"/>
        <v>0</v>
      </c>
      <c r="K6795" s="64">
        <f t="shared" si="1845"/>
        <v>0</v>
      </c>
      <c r="L6795" s="64">
        <f t="shared" si="1845"/>
        <v>0</v>
      </c>
      <c r="M6795" s="64">
        <f t="shared" si="1845"/>
        <v>0</v>
      </c>
      <c r="N6795" s="64">
        <f t="shared" si="1845"/>
        <v>0</v>
      </c>
      <c r="O6795" s="121"/>
      <c r="P6795" s="177">
        <v>0</v>
      </c>
      <c r="Q6795" s="177">
        <v>0</v>
      </c>
      <c r="R6795" s="177">
        <v>0</v>
      </c>
      <c r="S6795" s="177">
        <v>0</v>
      </c>
      <c r="T6795" s="177">
        <v>0</v>
      </c>
      <c r="U6795" s="177">
        <v>0</v>
      </c>
      <c r="V6795" s="177">
        <v>0</v>
      </c>
      <c r="W6795" s="177">
        <v>0</v>
      </c>
      <c r="X6795" s="177">
        <v>0</v>
      </c>
      <c r="Y6795" s="177">
        <v>0</v>
      </c>
      <c r="Z6795" s="177">
        <v>0</v>
      </c>
      <c r="AA6795" s="177">
        <v>0</v>
      </c>
      <c r="AB6795" s="177">
        <v>0</v>
      </c>
      <c r="AC6795" s="177">
        <v>0</v>
      </c>
      <c r="AD6795" s="177">
        <v>0</v>
      </c>
      <c r="AE6795" s="177">
        <v>0</v>
      </c>
      <c r="AF6795" s="177">
        <v>0</v>
      </c>
      <c r="AG6795" s="177">
        <v>0</v>
      </c>
      <c r="AH6795" s="177">
        <v>0</v>
      </c>
      <c r="AI6795" s="177">
        <v>0</v>
      </c>
      <c r="AJ6795" s="177">
        <v>0</v>
      </c>
    </row>
    <row r="6796" spans="1:36" hidden="1" outlineLevel="1" x14ac:dyDescent="0.25">
      <c r="A6796" s="190">
        <f t="shared" si="1832"/>
        <v>2039</v>
      </c>
      <c r="B6796" s="55">
        <f t="shared" si="1833"/>
        <v>7</v>
      </c>
      <c r="C6796" s="55">
        <f t="shared" si="1834"/>
        <v>13</v>
      </c>
      <c r="D6796" s="55">
        <f t="shared" si="1828"/>
        <v>283</v>
      </c>
      <c r="F6796" s="63">
        <f t="shared" si="1839"/>
        <v>50952.541666666635</v>
      </c>
      <c r="G6796" s="64">
        <f t="shared" si="1830"/>
        <v>0</v>
      </c>
      <c r="H6796" s="64">
        <f t="shared" si="1845"/>
        <v>0</v>
      </c>
      <c r="I6796" s="64">
        <f t="shared" si="1845"/>
        <v>0</v>
      </c>
      <c r="J6796" s="64">
        <f t="shared" si="1845"/>
        <v>0</v>
      </c>
      <c r="K6796" s="64">
        <f t="shared" si="1845"/>
        <v>0</v>
      </c>
      <c r="L6796" s="64">
        <f t="shared" si="1845"/>
        <v>0</v>
      </c>
      <c r="M6796" s="64">
        <f t="shared" si="1845"/>
        <v>0</v>
      </c>
      <c r="N6796" s="64">
        <f t="shared" si="1845"/>
        <v>0</v>
      </c>
      <c r="O6796" s="121"/>
      <c r="P6796" s="177">
        <v>0</v>
      </c>
      <c r="Q6796" s="177">
        <v>0</v>
      </c>
      <c r="R6796" s="177">
        <v>0</v>
      </c>
      <c r="S6796" s="177">
        <v>0</v>
      </c>
      <c r="T6796" s="177">
        <v>0</v>
      </c>
      <c r="U6796" s="177">
        <v>0</v>
      </c>
      <c r="V6796" s="177">
        <v>0</v>
      </c>
      <c r="W6796" s="177">
        <v>0</v>
      </c>
      <c r="X6796" s="177">
        <v>0</v>
      </c>
      <c r="Y6796" s="177">
        <v>0</v>
      </c>
      <c r="Z6796" s="177">
        <v>0</v>
      </c>
      <c r="AA6796" s="177">
        <v>0</v>
      </c>
      <c r="AB6796" s="177">
        <v>0</v>
      </c>
      <c r="AC6796" s="177">
        <v>0</v>
      </c>
      <c r="AD6796" s="177">
        <v>0</v>
      </c>
      <c r="AE6796" s="177">
        <v>0</v>
      </c>
      <c r="AF6796" s="177">
        <v>0</v>
      </c>
      <c r="AG6796" s="177">
        <v>0</v>
      </c>
      <c r="AH6796" s="177">
        <v>0</v>
      </c>
      <c r="AI6796" s="177">
        <v>0</v>
      </c>
      <c r="AJ6796" s="177">
        <v>0</v>
      </c>
    </row>
    <row r="6797" spans="1:36" hidden="1" outlineLevel="1" x14ac:dyDescent="0.25">
      <c r="A6797" s="190">
        <f t="shared" si="1832"/>
        <v>2039</v>
      </c>
      <c r="B6797" s="55">
        <f t="shared" si="1833"/>
        <v>7</v>
      </c>
      <c r="C6797" s="55">
        <f t="shared" si="1834"/>
        <v>14</v>
      </c>
      <c r="D6797" s="55">
        <f t="shared" si="1828"/>
        <v>283</v>
      </c>
      <c r="F6797" s="63">
        <f t="shared" si="1839"/>
        <v>50952.583333333299</v>
      </c>
      <c r="G6797" s="64">
        <f t="shared" si="1830"/>
        <v>0</v>
      </c>
      <c r="H6797" s="64">
        <f t="shared" si="1845"/>
        <v>0</v>
      </c>
      <c r="I6797" s="64">
        <f t="shared" si="1845"/>
        <v>0</v>
      </c>
      <c r="J6797" s="64">
        <f t="shared" si="1845"/>
        <v>0</v>
      </c>
      <c r="K6797" s="64">
        <f t="shared" si="1845"/>
        <v>0</v>
      </c>
      <c r="L6797" s="64">
        <f t="shared" si="1845"/>
        <v>0</v>
      </c>
      <c r="M6797" s="64">
        <f t="shared" si="1845"/>
        <v>0</v>
      </c>
      <c r="N6797" s="64">
        <f t="shared" si="1845"/>
        <v>0</v>
      </c>
      <c r="O6797" s="121"/>
      <c r="P6797" s="177">
        <v>0</v>
      </c>
      <c r="Q6797" s="177">
        <v>0</v>
      </c>
      <c r="R6797" s="177">
        <v>0</v>
      </c>
      <c r="S6797" s="177">
        <v>0</v>
      </c>
      <c r="T6797" s="177">
        <v>0</v>
      </c>
      <c r="U6797" s="177">
        <v>0</v>
      </c>
      <c r="V6797" s="177">
        <v>0</v>
      </c>
      <c r="W6797" s="177">
        <v>0</v>
      </c>
      <c r="X6797" s="177">
        <v>0</v>
      </c>
      <c r="Y6797" s="177">
        <v>0</v>
      </c>
      <c r="Z6797" s="177">
        <v>0</v>
      </c>
      <c r="AA6797" s="177">
        <v>0</v>
      </c>
      <c r="AB6797" s="177">
        <v>0</v>
      </c>
      <c r="AC6797" s="177">
        <v>0</v>
      </c>
      <c r="AD6797" s="177">
        <v>0</v>
      </c>
      <c r="AE6797" s="177">
        <v>0</v>
      </c>
      <c r="AF6797" s="177">
        <v>0</v>
      </c>
      <c r="AG6797" s="177">
        <v>0</v>
      </c>
      <c r="AH6797" s="177">
        <v>0</v>
      </c>
      <c r="AI6797" s="177">
        <v>0</v>
      </c>
      <c r="AJ6797" s="177">
        <v>0</v>
      </c>
    </row>
    <row r="6798" spans="1:36" hidden="1" outlineLevel="1" x14ac:dyDescent="0.25">
      <c r="A6798" s="190">
        <f t="shared" si="1832"/>
        <v>2039</v>
      </c>
      <c r="B6798" s="55">
        <f t="shared" si="1833"/>
        <v>7</v>
      </c>
      <c r="C6798" s="55">
        <f t="shared" si="1834"/>
        <v>15</v>
      </c>
      <c r="D6798" s="55">
        <f t="shared" si="1828"/>
        <v>283</v>
      </c>
      <c r="F6798" s="63">
        <f t="shared" si="1839"/>
        <v>50952.624999999964</v>
      </c>
      <c r="G6798" s="64">
        <f t="shared" si="1830"/>
        <v>0</v>
      </c>
      <c r="H6798" s="64">
        <f t="shared" si="1845"/>
        <v>0</v>
      </c>
      <c r="I6798" s="64">
        <f t="shared" si="1845"/>
        <v>0</v>
      </c>
      <c r="J6798" s="64">
        <f t="shared" si="1845"/>
        <v>0</v>
      </c>
      <c r="K6798" s="64">
        <f t="shared" si="1845"/>
        <v>0</v>
      </c>
      <c r="L6798" s="64">
        <f t="shared" si="1845"/>
        <v>0</v>
      </c>
      <c r="M6798" s="64">
        <f t="shared" si="1845"/>
        <v>0</v>
      </c>
      <c r="N6798" s="64">
        <f t="shared" si="1845"/>
        <v>0</v>
      </c>
      <c r="O6798" s="121"/>
      <c r="P6798" s="177">
        <v>0</v>
      </c>
      <c r="Q6798" s="177">
        <v>0</v>
      </c>
      <c r="R6798" s="177">
        <v>0</v>
      </c>
      <c r="S6798" s="177">
        <v>0</v>
      </c>
      <c r="T6798" s="177">
        <v>0</v>
      </c>
      <c r="U6798" s="177">
        <v>0</v>
      </c>
      <c r="V6798" s="177">
        <v>0</v>
      </c>
      <c r="W6798" s="177">
        <v>0</v>
      </c>
      <c r="X6798" s="177">
        <v>0</v>
      </c>
      <c r="Y6798" s="177">
        <v>0</v>
      </c>
      <c r="Z6798" s="177">
        <v>0</v>
      </c>
      <c r="AA6798" s="177">
        <v>0</v>
      </c>
      <c r="AB6798" s="177">
        <v>0</v>
      </c>
      <c r="AC6798" s="177">
        <v>0</v>
      </c>
      <c r="AD6798" s="177">
        <v>0</v>
      </c>
      <c r="AE6798" s="177">
        <v>0</v>
      </c>
      <c r="AF6798" s="177">
        <v>0</v>
      </c>
      <c r="AG6798" s="177">
        <v>0</v>
      </c>
      <c r="AH6798" s="177">
        <v>0</v>
      </c>
      <c r="AI6798" s="177">
        <v>0</v>
      </c>
      <c r="AJ6798" s="177">
        <v>0</v>
      </c>
    </row>
    <row r="6799" spans="1:36" hidden="1" outlineLevel="1" x14ac:dyDescent="0.25">
      <c r="A6799" s="190">
        <f t="shared" si="1832"/>
        <v>2039</v>
      </c>
      <c r="B6799" s="55">
        <f t="shared" si="1833"/>
        <v>7</v>
      </c>
      <c r="C6799" s="55">
        <f t="shared" si="1834"/>
        <v>16</v>
      </c>
      <c r="D6799" s="55">
        <f t="shared" ref="D6799:D6862" si="1846">MATCH(DATE(YEAR(F6799),B6799,1),$F$7505:$F$7816,0)</f>
        <v>283</v>
      </c>
      <c r="F6799" s="63">
        <f t="shared" si="1839"/>
        <v>50952.666666666628</v>
      </c>
      <c r="G6799" s="64">
        <f t="shared" ref="G6799:G6862" si="1847">SUM(H6799:N6799)</f>
        <v>0</v>
      </c>
      <c r="H6799" s="64">
        <f t="shared" si="1845"/>
        <v>0</v>
      </c>
      <c r="I6799" s="64">
        <f t="shared" si="1845"/>
        <v>0</v>
      </c>
      <c r="J6799" s="64">
        <f t="shared" si="1845"/>
        <v>0</v>
      </c>
      <c r="K6799" s="64">
        <f t="shared" si="1845"/>
        <v>0</v>
      </c>
      <c r="L6799" s="64">
        <f t="shared" si="1845"/>
        <v>0</v>
      </c>
      <c r="M6799" s="64">
        <f t="shared" si="1845"/>
        <v>0</v>
      </c>
      <c r="N6799" s="64">
        <f t="shared" si="1845"/>
        <v>0</v>
      </c>
      <c r="O6799" s="121"/>
      <c r="P6799" s="177">
        <v>0</v>
      </c>
      <c r="Q6799" s="177">
        <v>0</v>
      </c>
      <c r="R6799" s="177">
        <v>0</v>
      </c>
      <c r="S6799" s="177">
        <v>0</v>
      </c>
      <c r="T6799" s="177">
        <v>0</v>
      </c>
      <c r="U6799" s="177">
        <v>0</v>
      </c>
      <c r="V6799" s="177">
        <v>0</v>
      </c>
      <c r="W6799" s="177">
        <v>0</v>
      </c>
      <c r="X6799" s="177">
        <v>0</v>
      </c>
      <c r="Y6799" s="177">
        <v>0</v>
      </c>
      <c r="Z6799" s="177">
        <v>0</v>
      </c>
      <c r="AA6799" s="177">
        <v>0</v>
      </c>
      <c r="AB6799" s="177">
        <v>0</v>
      </c>
      <c r="AC6799" s="177">
        <v>0</v>
      </c>
      <c r="AD6799" s="177">
        <v>0</v>
      </c>
      <c r="AE6799" s="177">
        <v>0</v>
      </c>
      <c r="AF6799" s="177">
        <v>0</v>
      </c>
      <c r="AG6799" s="177">
        <v>0</v>
      </c>
      <c r="AH6799" s="177">
        <v>0</v>
      </c>
      <c r="AI6799" s="177">
        <v>0</v>
      </c>
      <c r="AJ6799" s="177">
        <v>0</v>
      </c>
    </row>
    <row r="6800" spans="1:36" hidden="1" outlineLevel="1" x14ac:dyDescent="0.25">
      <c r="A6800" s="190">
        <f t="shared" ref="A6800:A6863" si="1848">YEAR(F6800)</f>
        <v>2039</v>
      </c>
      <c r="B6800" s="55">
        <f t="shared" ref="B6800:B6863" si="1849">MONTH(F6800)</f>
        <v>7</v>
      </c>
      <c r="C6800" s="55">
        <f t="shared" ref="C6800:C6863" si="1850">HOUR(F6800)</f>
        <v>17</v>
      </c>
      <c r="D6800" s="55">
        <f t="shared" si="1846"/>
        <v>283</v>
      </c>
      <c r="F6800" s="63">
        <f t="shared" si="1839"/>
        <v>50952.708333333292</v>
      </c>
      <c r="G6800" s="64">
        <f t="shared" si="1847"/>
        <v>0</v>
      </c>
      <c r="H6800" s="64">
        <f t="shared" si="1845"/>
        <v>0</v>
      </c>
      <c r="I6800" s="64">
        <f t="shared" si="1845"/>
        <v>0</v>
      </c>
      <c r="J6800" s="64">
        <f t="shared" si="1845"/>
        <v>0</v>
      </c>
      <c r="K6800" s="64">
        <f t="shared" si="1845"/>
        <v>0</v>
      </c>
      <c r="L6800" s="64">
        <f t="shared" si="1845"/>
        <v>0</v>
      </c>
      <c r="M6800" s="64">
        <f t="shared" si="1845"/>
        <v>0</v>
      </c>
      <c r="N6800" s="64">
        <f t="shared" si="1845"/>
        <v>0</v>
      </c>
      <c r="O6800" s="121"/>
      <c r="P6800" s="177">
        <v>0</v>
      </c>
      <c r="Q6800" s="177">
        <v>0</v>
      </c>
      <c r="R6800" s="177">
        <v>0</v>
      </c>
      <c r="S6800" s="177">
        <v>0</v>
      </c>
      <c r="T6800" s="177">
        <v>0</v>
      </c>
      <c r="U6800" s="177">
        <v>0</v>
      </c>
      <c r="V6800" s="177">
        <v>0</v>
      </c>
      <c r="W6800" s="177">
        <v>0</v>
      </c>
      <c r="X6800" s="177">
        <v>0</v>
      </c>
      <c r="Y6800" s="177">
        <v>0</v>
      </c>
      <c r="Z6800" s="177">
        <v>0</v>
      </c>
      <c r="AA6800" s="177">
        <v>0</v>
      </c>
      <c r="AB6800" s="177">
        <v>0</v>
      </c>
      <c r="AC6800" s="177">
        <v>0</v>
      </c>
      <c r="AD6800" s="177">
        <v>0</v>
      </c>
      <c r="AE6800" s="177">
        <v>0</v>
      </c>
      <c r="AF6800" s="177">
        <v>0</v>
      </c>
      <c r="AG6800" s="177">
        <v>0</v>
      </c>
      <c r="AH6800" s="177">
        <v>0</v>
      </c>
      <c r="AI6800" s="177">
        <v>0</v>
      </c>
      <c r="AJ6800" s="177">
        <v>0</v>
      </c>
    </row>
    <row r="6801" spans="1:36" hidden="1" outlineLevel="1" x14ac:dyDescent="0.25">
      <c r="A6801" s="190">
        <f t="shared" si="1848"/>
        <v>2039</v>
      </c>
      <c r="B6801" s="55">
        <f t="shared" si="1849"/>
        <v>7</v>
      </c>
      <c r="C6801" s="55">
        <f t="shared" si="1850"/>
        <v>18</v>
      </c>
      <c r="D6801" s="55">
        <f t="shared" si="1846"/>
        <v>283</v>
      </c>
      <c r="F6801" s="63">
        <f t="shared" si="1839"/>
        <v>50952.749999999956</v>
      </c>
      <c r="G6801" s="64">
        <f t="shared" si="1847"/>
        <v>0</v>
      </c>
      <c r="H6801" s="64">
        <f t="shared" si="1845"/>
        <v>0</v>
      </c>
      <c r="I6801" s="64">
        <f t="shared" si="1845"/>
        <v>0</v>
      </c>
      <c r="J6801" s="64">
        <f t="shared" si="1845"/>
        <v>0</v>
      </c>
      <c r="K6801" s="64">
        <f t="shared" si="1845"/>
        <v>0</v>
      </c>
      <c r="L6801" s="64">
        <f t="shared" si="1845"/>
        <v>0</v>
      </c>
      <c r="M6801" s="64">
        <f t="shared" si="1845"/>
        <v>0</v>
      </c>
      <c r="N6801" s="64">
        <f t="shared" si="1845"/>
        <v>0</v>
      </c>
      <c r="O6801" s="121"/>
      <c r="P6801" s="177">
        <v>0</v>
      </c>
      <c r="Q6801" s="177">
        <v>0</v>
      </c>
      <c r="R6801" s="177">
        <v>0</v>
      </c>
      <c r="S6801" s="177">
        <v>0</v>
      </c>
      <c r="T6801" s="177">
        <v>0</v>
      </c>
      <c r="U6801" s="177">
        <v>0</v>
      </c>
      <c r="V6801" s="177">
        <v>0</v>
      </c>
      <c r="W6801" s="177">
        <v>0</v>
      </c>
      <c r="X6801" s="177">
        <v>0</v>
      </c>
      <c r="Y6801" s="177">
        <v>0</v>
      </c>
      <c r="Z6801" s="177">
        <v>0</v>
      </c>
      <c r="AA6801" s="177">
        <v>0</v>
      </c>
      <c r="AB6801" s="177">
        <v>0</v>
      </c>
      <c r="AC6801" s="177">
        <v>0</v>
      </c>
      <c r="AD6801" s="177">
        <v>0</v>
      </c>
      <c r="AE6801" s="177">
        <v>0</v>
      </c>
      <c r="AF6801" s="177">
        <v>0</v>
      </c>
      <c r="AG6801" s="177">
        <v>0</v>
      </c>
      <c r="AH6801" s="177">
        <v>0</v>
      </c>
      <c r="AI6801" s="177">
        <v>0</v>
      </c>
      <c r="AJ6801" s="177">
        <v>0</v>
      </c>
    </row>
    <row r="6802" spans="1:36" hidden="1" outlineLevel="1" x14ac:dyDescent="0.25">
      <c r="A6802" s="190">
        <f t="shared" si="1848"/>
        <v>2039</v>
      </c>
      <c r="B6802" s="55">
        <f t="shared" si="1849"/>
        <v>7</v>
      </c>
      <c r="C6802" s="55">
        <f t="shared" si="1850"/>
        <v>19</v>
      </c>
      <c r="D6802" s="55">
        <f t="shared" si="1846"/>
        <v>283</v>
      </c>
      <c r="F6802" s="63">
        <f t="shared" si="1839"/>
        <v>50952.791666666621</v>
      </c>
      <c r="G6802" s="64">
        <f t="shared" si="1847"/>
        <v>0</v>
      </c>
      <c r="H6802" s="64">
        <f t="shared" si="1845"/>
        <v>0</v>
      </c>
      <c r="I6802" s="64">
        <f t="shared" si="1845"/>
        <v>0</v>
      </c>
      <c r="J6802" s="64">
        <f t="shared" si="1845"/>
        <v>0</v>
      </c>
      <c r="K6802" s="64">
        <f t="shared" si="1845"/>
        <v>0</v>
      </c>
      <c r="L6802" s="64">
        <f t="shared" si="1845"/>
        <v>0</v>
      </c>
      <c r="M6802" s="64">
        <f t="shared" si="1845"/>
        <v>0</v>
      </c>
      <c r="N6802" s="64">
        <f t="shared" si="1845"/>
        <v>0</v>
      </c>
      <c r="O6802" s="121"/>
      <c r="P6802" s="177">
        <v>0</v>
      </c>
      <c r="Q6802" s="177">
        <v>0</v>
      </c>
      <c r="R6802" s="177">
        <v>0</v>
      </c>
      <c r="S6802" s="177">
        <v>0</v>
      </c>
      <c r="T6802" s="177">
        <v>0</v>
      </c>
      <c r="U6802" s="177">
        <v>0</v>
      </c>
      <c r="V6802" s="177">
        <v>0</v>
      </c>
      <c r="W6802" s="177">
        <v>0</v>
      </c>
      <c r="X6802" s="177">
        <v>0</v>
      </c>
      <c r="Y6802" s="177">
        <v>0</v>
      </c>
      <c r="Z6802" s="177">
        <v>0</v>
      </c>
      <c r="AA6802" s="177">
        <v>0</v>
      </c>
      <c r="AB6802" s="177">
        <v>0</v>
      </c>
      <c r="AC6802" s="177">
        <v>0</v>
      </c>
      <c r="AD6802" s="177">
        <v>0</v>
      </c>
      <c r="AE6802" s="177">
        <v>0</v>
      </c>
      <c r="AF6802" s="177">
        <v>0</v>
      </c>
      <c r="AG6802" s="177">
        <v>0</v>
      </c>
      <c r="AH6802" s="177">
        <v>0</v>
      </c>
      <c r="AI6802" s="177">
        <v>0</v>
      </c>
      <c r="AJ6802" s="177">
        <v>0</v>
      </c>
    </row>
    <row r="6803" spans="1:36" hidden="1" outlineLevel="1" x14ac:dyDescent="0.25">
      <c r="A6803" s="190">
        <f t="shared" si="1848"/>
        <v>2039</v>
      </c>
      <c r="B6803" s="55">
        <f t="shared" si="1849"/>
        <v>7</v>
      </c>
      <c r="C6803" s="55">
        <f t="shared" si="1850"/>
        <v>20</v>
      </c>
      <c r="D6803" s="55">
        <f t="shared" si="1846"/>
        <v>283</v>
      </c>
      <c r="F6803" s="63">
        <f t="shared" si="1839"/>
        <v>50952.833333333285</v>
      </c>
      <c r="G6803" s="64">
        <f t="shared" si="1847"/>
        <v>0</v>
      </c>
      <c r="H6803" s="64">
        <f t="shared" si="1845"/>
        <v>0</v>
      </c>
      <c r="I6803" s="64">
        <f t="shared" si="1845"/>
        <v>0</v>
      </c>
      <c r="J6803" s="64">
        <f t="shared" si="1845"/>
        <v>0</v>
      </c>
      <c r="K6803" s="64">
        <f t="shared" si="1845"/>
        <v>0</v>
      </c>
      <c r="L6803" s="64">
        <f t="shared" si="1845"/>
        <v>0</v>
      </c>
      <c r="M6803" s="64">
        <f t="shared" si="1845"/>
        <v>0</v>
      </c>
      <c r="N6803" s="64">
        <f t="shared" si="1845"/>
        <v>0</v>
      </c>
      <c r="O6803" s="121"/>
      <c r="P6803" s="177">
        <v>0</v>
      </c>
      <c r="Q6803" s="177">
        <v>0</v>
      </c>
      <c r="R6803" s="177">
        <v>0</v>
      </c>
      <c r="S6803" s="177">
        <v>0</v>
      </c>
      <c r="T6803" s="177">
        <v>0</v>
      </c>
      <c r="U6803" s="177">
        <v>0</v>
      </c>
      <c r="V6803" s="177">
        <v>0</v>
      </c>
      <c r="W6803" s="177">
        <v>0</v>
      </c>
      <c r="X6803" s="177">
        <v>0</v>
      </c>
      <c r="Y6803" s="177">
        <v>0</v>
      </c>
      <c r="Z6803" s="177">
        <v>0</v>
      </c>
      <c r="AA6803" s="177">
        <v>0</v>
      </c>
      <c r="AB6803" s="177">
        <v>0</v>
      </c>
      <c r="AC6803" s="177">
        <v>0</v>
      </c>
      <c r="AD6803" s="177">
        <v>0</v>
      </c>
      <c r="AE6803" s="177">
        <v>0</v>
      </c>
      <c r="AF6803" s="177">
        <v>0</v>
      </c>
      <c r="AG6803" s="177">
        <v>0</v>
      </c>
      <c r="AH6803" s="177">
        <v>0</v>
      </c>
      <c r="AI6803" s="177">
        <v>0</v>
      </c>
      <c r="AJ6803" s="177">
        <v>0</v>
      </c>
    </row>
    <row r="6804" spans="1:36" hidden="1" outlineLevel="1" x14ac:dyDescent="0.25">
      <c r="A6804" s="190">
        <f t="shared" si="1848"/>
        <v>2039</v>
      </c>
      <c r="B6804" s="55">
        <f t="shared" si="1849"/>
        <v>7</v>
      </c>
      <c r="C6804" s="55">
        <f t="shared" si="1850"/>
        <v>21</v>
      </c>
      <c r="D6804" s="55">
        <f t="shared" si="1846"/>
        <v>283</v>
      </c>
      <c r="F6804" s="63">
        <f t="shared" si="1839"/>
        <v>50952.874999999949</v>
      </c>
      <c r="G6804" s="64">
        <f t="shared" si="1847"/>
        <v>0</v>
      </c>
      <c r="H6804" s="64">
        <f t="shared" si="1845"/>
        <v>0</v>
      </c>
      <c r="I6804" s="64">
        <f t="shared" si="1845"/>
        <v>0</v>
      </c>
      <c r="J6804" s="64">
        <f t="shared" si="1845"/>
        <v>0</v>
      </c>
      <c r="K6804" s="64">
        <f t="shared" si="1845"/>
        <v>0</v>
      </c>
      <c r="L6804" s="64">
        <f t="shared" si="1845"/>
        <v>0</v>
      </c>
      <c r="M6804" s="64">
        <f t="shared" si="1845"/>
        <v>0</v>
      </c>
      <c r="N6804" s="64">
        <f t="shared" si="1845"/>
        <v>0</v>
      </c>
      <c r="O6804" s="121"/>
      <c r="P6804" s="177">
        <v>0</v>
      </c>
      <c r="Q6804" s="177">
        <v>0</v>
      </c>
      <c r="R6804" s="177">
        <v>0</v>
      </c>
      <c r="S6804" s="177">
        <v>0</v>
      </c>
      <c r="T6804" s="177">
        <v>0</v>
      </c>
      <c r="U6804" s="177">
        <v>0</v>
      </c>
      <c r="V6804" s="177">
        <v>0</v>
      </c>
      <c r="W6804" s="177">
        <v>0</v>
      </c>
      <c r="X6804" s="177">
        <v>0</v>
      </c>
      <c r="Y6804" s="177">
        <v>0</v>
      </c>
      <c r="Z6804" s="177">
        <v>0</v>
      </c>
      <c r="AA6804" s="177">
        <v>0</v>
      </c>
      <c r="AB6804" s="177">
        <v>0</v>
      </c>
      <c r="AC6804" s="177">
        <v>0</v>
      </c>
      <c r="AD6804" s="177">
        <v>0</v>
      </c>
      <c r="AE6804" s="177">
        <v>0</v>
      </c>
      <c r="AF6804" s="177">
        <v>0</v>
      </c>
      <c r="AG6804" s="177">
        <v>0</v>
      </c>
      <c r="AH6804" s="177">
        <v>0</v>
      </c>
      <c r="AI6804" s="177">
        <v>0</v>
      </c>
      <c r="AJ6804" s="177">
        <v>0</v>
      </c>
    </row>
    <row r="6805" spans="1:36" hidden="1" outlineLevel="1" x14ac:dyDescent="0.25">
      <c r="A6805" s="190">
        <f t="shared" si="1848"/>
        <v>2039</v>
      </c>
      <c r="B6805" s="55">
        <f t="shared" si="1849"/>
        <v>7</v>
      </c>
      <c r="C6805" s="55">
        <f t="shared" si="1850"/>
        <v>22</v>
      </c>
      <c r="D6805" s="55">
        <f t="shared" si="1846"/>
        <v>283</v>
      </c>
      <c r="F6805" s="63">
        <f t="shared" si="1839"/>
        <v>50952.916666666613</v>
      </c>
      <c r="G6805" s="64">
        <f t="shared" si="1847"/>
        <v>0</v>
      </c>
      <c r="H6805" s="64">
        <f t="shared" ref="H6805:N6814" si="1851">SUMIF($P$6:$AK$6,H$6,$P6805:$AK6805)</f>
        <v>0</v>
      </c>
      <c r="I6805" s="64">
        <f t="shared" si="1851"/>
        <v>0</v>
      </c>
      <c r="J6805" s="64">
        <f t="shared" si="1851"/>
        <v>0</v>
      </c>
      <c r="K6805" s="64">
        <f t="shared" si="1851"/>
        <v>0</v>
      </c>
      <c r="L6805" s="64">
        <f t="shared" si="1851"/>
        <v>0</v>
      </c>
      <c r="M6805" s="64">
        <f t="shared" si="1851"/>
        <v>0</v>
      </c>
      <c r="N6805" s="64">
        <f t="shared" si="1851"/>
        <v>0</v>
      </c>
      <c r="O6805" s="121"/>
      <c r="P6805" s="177">
        <v>0</v>
      </c>
      <c r="Q6805" s="177">
        <v>0</v>
      </c>
      <c r="R6805" s="177">
        <v>0</v>
      </c>
      <c r="S6805" s="177">
        <v>0</v>
      </c>
      <c r="T6805" s="177">
        <v>0</v>
      </c>
      <c r="U6805" s="177">
        <v>0</v>
      </c>
      <c r="V6805" s="177">
        <v>0</v>
      </c>
      <c r="W6805" s="177">
        <v>0</v>
      </c>
      <c r="X6805" s="177">
        <v>0</v>
      </c>
      <c r="Y6805" s="177">
        <v>0</v>
      </c>
      <c r="Z6805" s="177">
        <v>0</v>
      </c>
      <c r="AA6805" s="177">
        <v>0</v>
      </c>
      <c r="AB6805" s="177">
        <v>0</v>
      </c>
      <c r="AC6805" s="177">
        <v>0</v>
      </c>
      <c r="AD6805" s="177">
        <v>0</v>
      </c>
      <c r="AE6805" s="177">
        <v>0</v>
      </c>
      <c r="AF6805" s="177">
        <v>0</v>
      </c>
      <c r="AG6805" s="177">
        <v>0</v>
      </c>
      <c r="AH6805" s="177">
        <v>0</v>
      </c>
      <c r="AI6805" s="177">
        <v>0</v>
      </c>
      <c r="AJ6805" s="177">
        <v>0</v>
      </c>
    </row>
    <row r="6806" spans="1:36" hidden="1" outlineLevel="1" x14ac:dyDescent="0.25">
      <c r="A6806" s="190">
        <f t="shared" si="1848"/>
        <v>2039</v>
      </c>
      <c r="B6806" s="55">
        <f t="shared" si="1849"/>
        <v>7</v>
      </c>
      <c r="C6806" s="55">
        <f t="shared" si="1850"/>
        <v>23</v>
      </c>
      <c r="D6806" s="55">
        <f t="shared" si="1846"/>
        <v>283</v>
      </c>
      <c r="F6806" s="63">
        <f t="shared" si="1839"/>
        <v>50952.958333333278</v>
      </c>
      <c r="G6806" s="64">
        <f t="shared" si="1847"/>
        <v>0</v>
      </c>
      <c r="H6806" s="64">
        <f t="shared" si="1851"/>
        <v>0</v>
      </c>
      <c r="I6806" s="64">
        <f t="shared" si="1851"/>
        <v>0</v>
      </c>
      <c r="J6806" s="64">
        <f t="shared" si="1851"/>
        <v>0</v>
      </c>
      <c r="K6806" s="64">
        <f t="shared" si="1851"/>
        <v>0</v>
      </c>
      <c r="L6806" s="64">
        <f t="shared" si="1851"/>
        <v>0</v>
      </c>
      <c r="M6806" s="64">
        <f t="shared" si="1851"/>
        <v>0</v>
      </c>
      <c r="N6806" s="64">
        <f t="shared" si="1851"/>
        <v>0</v>
      </c>
      <c r="O6806" s="121"/>
      <c r="P6806" s="177">
        <v>0</v>
      </c>
      <c r="Q6806" s="177">
        <v>0</v>
      </c>
      <c r="R6806" s="177">
        <v>0</v>
      </c>
      <c r="S6806" s="177">
        <v>0</v>
      </c>
      <c r="T6806" s="177">
        <v>0</v>
      </c>
      <c r="U6806" s="177">
        <v>0</v>
      </c>
      <c r="V6806" s="177">
        <v>0</v>
      </c>
      <c r="W6806" s="177">
        <v>0</v>
      </c>
      <c r="X6806" s="177">
        <v>0</v>
      </c>
      <c r="Y6806" s="177">
        <v>0</v>
      </c>
      <c r="Z6806" s="177">
        <v>0</v>
      </c>
      <c r="AA6806" s="177">
        <v>0</v>
      </c>
      <c r="AB6806" s="177">
        <v>0</v>
      </c>
      <c r="AC6806" s="177">
        <v>0</v>
      </c>
      <c r="AD6806" s="177">
        <v>0</v>
      </c>
      <c r="AE6806" s="177">
        <v>0</v>
      </c>
      <c r="AF6806" s="177">
        <v>0</v>
      </c>
      <c r="AG6806" s="177">
        <v>0</v>
      </c>
      <c r="AH6806" s="177">
        <v>0</v>
      </c>
      <c r="AI6806" s="177">
        <v>0</v>
      </c>
      <c r="AJ6806" s="177">
        <v>0</v>
      </c>
    </row>
    <row r="6807" spans="1:36" hidden="1" outlineLevel="1" x14ac:dyDescent="0.25">
      <c r="A6807" s="190">
        <f t="shared" si="1848"/>
        <v>2039</v>
      </c>
      <c r="B6807" s="55">
        <f t="shared" si="1849"/>
        <v>8</v>
      </c>
      <c r="C6807" s="55">
        <f t="shared" si="1850"/>
        <v>0</v>
      </c>
      <c r="D6807" s="55">
        <f t="shared" si="1846"/>
        <v>284</v>
      </c>
      <c r="F6807" s="63">
        <f t="shared" ref="F6807" si="1852">EDATE(F6783,1)</f>
        <v>50983</v>
      </c>
      <c r="G6807" s="64">
        <f t="shared" si="1847"/>
        <v>0</v>
      </c>
      <c r="H6807" s="64">
        <f t="shared" si="1851"/>
        <v>0</v>
      </c>
      <c r="I6807" s="64">
        <f t="shared" si="1851"/>
        <v>0</v>
      </c>
      <c r="J6807" s="64">
        <f t="shared" si="1851"/>
        <v>0</v>
      </c>
      <c r="K6807" s="64">
        <f t="shared" si="1851"/>
        <v>0</v>
      </c>
      <c r="L6807" s="64">
        <f t="shared" si="1851"/>
        <v>0</v>
      </c>
      <c r="M6807" s="64">
        <f t="shared" si="1851"/>
        <v>0</v>
      </c>
      <c r="N6807" s="64">
        <f t="shared" si="1851"/>
        <v>0</v>
      </c>
      <c r="O6807" s="121"/>
      <c r="P6807" s="177">
        <v>0</v>
      </c>
      <c r="Q6807" s="177">
        <v>0</v>
      </c>
      <c r="R6807" s="177">
        <v>0</v>
      </c>
      <c r="S6807" s="177">
        <v>0</v>
      </c>
      <c r="T6807" s="177">
        <v>0</v>
      </c>
      <c r="U6807" s="177">
        <v>0</v>
      </c>
      <c r="V6807" s="177">
        <v>0</v>
      </c>
      <c r="W6807" s="177">
        <v>0</v>
      </c>
      <c r="X6807" s="177">
        <v>0</v>
      </c>
      <c r="Y6807" s="177">
        <v>0</v>
      </c>
      <c r="Z6807" s="177">
        <v>0</v>
      </c>
      <c r="AA6807" s="177">
        <v>0</v>
      </c>
      <c r="AB6807" s="177">
        <v>0</v>
      </c>
      <c r="AC6807" s="177">
        <v>0</v>
      </c>
      <c r="AD6807" s="177">
        <v>0</v>
      </c>
      <c r="AE6807" s="177">
        <v>0</v>
      </c>
      <c r="AF6807" s="177">
        <v>0</v>
      </c>
      <c r="AG6807" s="177">
        <v>0</v>
      </c>
      <c r="AH6807" s="177">
        <v>0</v>
      </c>
      <c r="AI6807" s="177">
        <v>0</v>
      </c>
      <c r="AJ6807" s="177">
        <v>0</v>
      </c>
    </row>
    <row r="6808" spans="1:36" hidden="1" outlineLevel="1" x14ac:dyDescent="0.25">
      <c r="A6808" s="190">
        <f t="shared" si="1848"/>
        <v>2039</v>
      </c>
      <c r="B6808" s="55">
        <f t="shared" si="1849"/>
        <v>8</v>
      </c>
      <c r="C6808" s="55">
        <f t="shared" si="1850"/>
        <v>1</v>
      </c>
      <c r="D6808" s="55">
        <f t="shared" si="1846"/>
        <v>284</v>
      </c>
      <c r="F6808" s="63">
        <f t="shared" ref="F6808" si="1853">F6807+1/24</f>
        <v>50983.041666666664</v>
      </c>
      <c r="G6808" s="64">
        <f t="shared" si="1847"/>
        <v>0</v>
      </c>
      <c r="H6808" s="64">
        <f t="shared" si="1851"/>
        <v>0</v>
      </c>
      <c r="I6808" s="64">
        <f t="shared" si="1851"/>
        <v>0</v>
      </c>
      <c r="J6808" s="64">
        <f t="shared" si="1851"/>
        <v>0</v>
      </c>
      <c r="K6808" s="64">
        <f t="shared" si="1851"/>
        <v>0</v>
      </c>
      <c r="L6808" s="64">
        <f t="shared" si="1851"/>
        <v>0</v>
      </c>
      <c r="M6808" s="64">
        <f t="shared" si="1851"/>
        <v>0</v>
      </c>
      <c r="N6808" s="64">
        <f t="shared" si="1851"/>
        <v>0</v>
      </c>
      <c r="O6808" s="121"/>
      <c r="P6808" s="177">
        <v>0</v>
      </c>
      <c r="Q6808" s="177">
        <v>0</v>
      </c>
      <c r="R6808" s="177">
        <v>0</v>
      </c>
      <c r="S6808" s="177">
        <v>0</v>
      </c>
      <c r="T6808" s="177">
        <v>0</v>
      </c>
      <c r="U6808" s="177">
        <v>0</v>
      </c>
      <c r="V6808" s="177">
        <v>0</v>
      </c>
      <c r="W6808" s="177">
        <v>0</v>
      </c>
      <c r="X6808" s="177">
        <v>0</v>
      </c>
      <c r="Y6808" s="177">
        <v>0</v>
      </c>
      <c r="Z6808" s="177">
        <v>0</v>
      </c>
      <c r="AA6808" s="177">
        <v>0</v>
      </c>
      <c r="AB6808" s="177">
        <v>0</v>
      </c>
      <c r="AC6808" s="177">
        <v>0</v>
      </c>
      <c r="AD6808" s="177">
        <v>0</v>
      </c>
      <c r="AE6808" s="177">
        <v>0</v>
      </c>
      <c r="AF6808" s="177">
        <v>0</v>
      </c>
      <c r="AG6808" s="177">
        <v>0</v>
      </c>
      <c r="AH6808" s="177">
        <v>0</v>
      </c>
      <c r="AI6808" s="177">
        <v>0</v>
      </c>
      <c r="AJ6808" s="177">
        <v>0</v>
      </c>
    </row>
    <row r="6809" spans="1:36" hidden="1" outlineLevel="1" x14ac:dyDescent="0.25">
      <c r="A6809" s="190">
        <f t="shared" si="1848"/>
        <v>2039</v>
      </c>
      <c r="B6809" s="55">
        <f t="shared" si="1849"/>
        <v>8</v>
      </c>
      <c r="C6809" s="55">
        <f t="shared" si="1850"/>
        <v>2</v>
      </c>
      <c r="D6809" s="55">
        <f t="shared" si="1846"/>
        <v>284</v>
      </c>
      <c r="F6809" s="63">
        <f t="shared" si="1839"/>
        <v>50983.083333333328</v>
      </c>
      <c r="G6809" s="64">
        <f t="shared" si="1847"/>
        <v>0</v>
      </c>
      <c r="H6809" s="64">
        <f t="shared" si="1851"/>
        <v>0</v>
      </c>
      <c r="I6809" s="64">
        <f t="shared" si="1851"/>
        <v>0</v>
      </c>
      <c r="J6809" s="64">
        <f t="shared" si="1851"/>
        <v>0</v>
      </c>
      <c r="K6809" s="64">
        <f t="shared" si="1851"/>
        <v>0</v>
      </c>
      <c r="L6809" s="64">
        <f t="shared" si="1851"/>
        <v>0</v>
      </c>
      <c r="M6809" s="64">
        <f t="shared" si="1851"/>
        <v>0</v>
      </c>
      <c r="N6809" s="64">
        <f t="shared" si="1851"/>
        <v>0</v>
      </c>
      <c r="O6809" s="121"/>
      <c r="P6809" s="177">
        <v>0</v>
      </c>
      <c r="Q6809" s="177">
        <v>0</v>
      </c>
      <c r="R6809" s="177">
        <v>0</v>
      </c>
      <c r="S6809" s="177">
        <v>0</v>
      </c>
      <c r="T6809" s="177">
        <v>0</v>
      </c>
      <c r="U6809" s="177">
        <v>0</v>
      </c>
      <c r="V6809" s="177">
        <v>0</v>
      </c>
      <c r="W6809" s="177">
        <v>0</v>
      </c>
      <c r="X6809" s="177">
        <v>0</v>
      </c>
      <c r="Y6809" s="177">
        <v>0</v>
      </c>
      <c r="Z6809" s="177">
        <v>0</v>
      </c>
      <c r="AA6809" s="177">
        <v>0</v>
      </c>
      <c r="AB6809" s="177">
        <v>0</v>
      </c>
      <c r="AC6809" s="177">
        <v>0</v>
      </c>
      <c r="AD6809" s="177">
        <v>0</v>
      </c>
      <c r="AE6809" s="177">
        <v>0</v>
      </c>
      <c r="AF6809" s="177">
        <v>0</v>
      </c>
      <c r="AG6809" s="177">
        <v>0</v>
      </c>
      <c r="AH6809" s="177">
        <v>0</v>
      </c>
      <c r="AI6809" s="177">
        <v>0</v>
      </c>
      <c r="AJ6809" s="177">
        <v>0</v>
      </c>
    </row>
    <row r="6810" spans="1:36" hidden="1" outlineLevel="1" x14ac:dyDescent="0.25">
      <c r="A6810" s="190">
        <f t="shared" si="1848"/>
        <v>2039</v>
      </c>
      <c r="B6810" s="55">
        <f t="shared" si="1849"/>
        <v>8</v>
      </c>
      <c r="C6810" s="55">
        <f t="shared" si="1850"/>
        <v>3</v>
      </c>
      <c r="D6810" s="55">
        <f t="shared" si="1846"/>
        <v>284</v>
      </c>
      <c r="F6810" s="63">
        <f t="shared" si="1839"/>
        <v>50983.124999999993</v>
      </c>
      <c r="G6810" s="64">
        <f t="shared" si="1847"/>
        <v>0</v>
      </c>
      <c r="H6810" s="64">
        <f t="shared" si="1851"/>
        <v>0</v>
      </c>
      <c r="I6810" s="64">
        <f t="shared" si="1851"/>
        <v>0</v>
      </c>
      <c r="J6810" s="64">
        <f t="shared" si="1851"/>
        <v>0</v>
      </c>
      <c r="K6810" s="64">
        <f t="shared" si="1851"/>
        <v>0</v>
      </c>
      <c r="L6810" s="64">
        <f t="shared" si="1851"/>
        <v>0</v>
      </c>
      <c r="M6810" s="64">
        <f t="shared" si="1851"/>
        <v>0</v>
      </c>
      <c r="N6810" s="64">
        <f t="shared" si="1851"/>
        <v>0</v>
      </c>
      <c r="O6810" s="121"/>
      <c r="P6810" s="177">
        <v>0</v>
      </c>
      <c r="Q6810" s="177">
        <v>0</v>
      </c>
      <c r="R6810" s="177">
        <v>0</v>
      </c>
      <c r="S6810" s="177">
        <v>0</v>
      </c>
      <c r="T6810" s="177">
        <v>0</v>
      </c>
      <c r="U6810" s="177">
        <v>0</v>
      </c>
      <c r="V6810" s="177">
        <v>0</v>
      </c>
      <c r="W6810" s="177">
        <v>0</v>
      </c>
      <c r="X6810" s="177">
        <v>0</v>
      </c>
      <c r="Y6810" s="177">
        <v>0</v>
      </c>
      <c r="Z6810" s="177">
        <v>0</v>
      </c>
      <c r="AA6810" s="177">
        <v>0</v>
      </c>
      <c r="AB6810" s="177">
        <v>0</v>
      </c>
      <c r="AC6810" s="177">
        <v>0</v>
      </c>
      <c r="AD6810" s="177">
        <v>0</v>
      </c>
      <c r="AE6810" s="177">
        <v>0</v>
      </c>
      <c r="AF6810" s="177">
        <v>0</v>
      </c>
      <c r="AG6810" s="177">
        <v>0</v>
      </c>
      <c r="AH6810" s="177">
        <v>0</v>
      </c>
      <c r="AI6810" s="177">
        <v>0</v>
      </c>
      <c r="AJ6810" s="177">
        <v>0</v>
      </c>
    </row>
    <row r="6811" spans="1:36" hidden="1" outlineLevel="1" x14ac:dyDescent="0.25">
      <c r="A6811" s="190">
        <f t="shared" si="1848"/>
        <v>2039</v>
      </c>
      <c r="B6811" s="55">
        <f t="shared" si="1849"/>
        <v>8</v>
      </c>
      <c r="C6811" s="55">
        <f t="shared" si="1850"/>
        <v>4</v>
      </c>
      <c r="D6811" s="55">
        <f t="shared" si="1846"/>
        <v>284</v>
      </c>
      <c r="F6811" s="63">
        <f t="shared" si="1839"/>
        <v>50983.166666666657</v>
      </c>
      <c r="G6811" s="64">
        <f t="shared" si="1847"/>
        <v>0</v>
      </c>
      <c r="H6811" s="64">
        <f t="shared" si="1851"/>
        <v>0</v>
      </c>
      <c r="I6811" s="64">
        <f t="shared" si="1851"/>
        <v>0</v>
      </c>
      <c r="J6811" s="64">
        <f t="shared" si="1851"/>
        <v>0</v>
      </c>
      <c r="K6811" s="64">
        <f t="shared" si="1851"/>
        <v>0</v>
      </c>
      <c r="L6811" s="64">
        <f t="shared" si="1851"/>
        <v>0</v>
      </c>
      <c r="M6811" s="64">
        <f t="shared" si="1851"/>
        <v>0</v>
      </c>
      <c r="N6811" s="64">
        <f t="shared" si="1851"/>
        <v>0</v>
      </c>
      <c r="O6811" s="121"/>
      <c r="P6811" s="177">
        <v>0</v>
      </c>
      <c r="Q6811" s="177">
        <v>0</v>
      </c>
      <c r="R6811" s="177">
        <v>0</v>
      </c>
      <c r="S6811" s="177">
        <v>0</v>
      </c>
      <c r="T6811" s="177">
        <v>0</v>
      </c>
      <c r="U6811" s="177">
        <v>0</v>
      </c>
      <c r="V6811" s="177">
        <v>0</v>
      </c>
      <c r="W6811" s="177">
        <v>0</v>
      </c>
      <c r="X6811" s="177">
        <v>0</v>
      </c>
      <c r="Y6811" s="177">
        <v>0</v>
      </c>
      <c r="Z6811" s="177">
        <v>0</v>
      </c>
      <c r="AA6811" s="177">
        <v>0</v>
      </c>
      <c r="AB6811" s="177">
        <v>0</v>
      </c>
      <c r="AC6811" s="177">
        <v>0</v>
      </c>
      <c r="AD6811" s="177">
        <v>0</v>
      </c>
      <c r="AE6811" s="177">
        <v>0</v>
      </c>
      <c r="AF6811" s="177">
        <v>0</v>
      </c>
      <c r="AG6811" s="177">
        <v>0</v>
      </c>
      <c r="AH6811" s="177">
        <v>0</v>
      </c>
      <c r="AI6811" s="177">
        <v>0</v>
      </c>
      <c r="AJ6811" s="177">
        <v>0</v>
      </c>
    </row>
    <row r="6812" spans="1:36" hidden="1" outlineLevel="1" x14ac:dyDescent="0.25">
      <c r="A6812" s="190">
        <f t="shared" si="1848"/>
        <v>2039</v>
      </c>
      <c r="B6812" s="55">
        <f t="shared" si="1849"/>
        <v>8</v>
      </c>
      <c r="C6812" s="55">
        <f t="shared" si="1850"/>
        <v>5</v>
      </c>
      <c r="D6812" s="55">
        <f t="shared" si="1846"/>
        <v>284</v>
      </c>
      <c r="F6812" s="63">
        <f t="shared" si="1839"/>
        <v>50983.208333333321</v>
      </c>
      <c r="G6812" s="64">
        <f t="shared" si="1847"/>
        <v>0</v>
      </c>
      <c r="H6812" s="64">
        <f t="shared" si="1851"/>
        <v>0</v>
      </c>
      <c r="I6812" s="64">
        <f t="shared" si="1851"/>
        <v>0</v>
      </c>
      <c r="J6812" s="64">
        <f t="shared" si="1851"/>
        <v>0</v>
      </c>
      <c r="K6812" s="64">
        <f t="shared" si="1851"/>
        <v>0</v>
      </c>
      <c r="L6812" s="64">
        <f t="shared" si="1851"/>
        <v>0</v>
      </c>
      <c r="M6812" s="64">
        <f t="shared" si="1851"/>
        <v>0</v>
      </c>
      <c r="N6812" s="64">
        <f t="shared" si="1851"/>
        <v>0</v>
      </c>
      <c r="O6812" s="121"/>
      <c r="P6812" s="177">
        <v>0</v>
      </c>
      <c r="Q6812" s="177">
        <v>0</v>
      </c>
      <c r="R6812" s="177">
        <v>0</v>
      </c>
      <c r="S6812" s="177">
        <v>0</v>
      </c>
      <c r="T6812" s="177">
        <v>0</v>
      </c>
      <c r="U6812" s="177">
        <v>0</v>
      </c>
      <c r="V6812" s="177">
        <v>0</v>
      </c>
      <c r="W6812" s="177">
        <v>0</v>
      </c>
      <c r="X6812" s="177">
        <v>0</v>
      </c>
      <c r="Y6812" s="177">
        <v>0</v>
      </c>
      <c r="Z6812" s="177">
        <v>0</v>
      </c>
      <c r="AA6812" s="177">
        <v>0</v>
      </c>
      <c r="AB6812" s="177">
        <v>0</v>
      </c>
      <c r="AC6812" s="177">
        <v>0</v>
      </c>
      <c r="AD6812" s="177">
        <v>0</v>
      </c>
      <c r="AE6812" s="177">
        <v>0</v>
      </c>
      <c r="AF6812" s="177">
        <v>0</v>
      </c>
      <c r="AG6812" s="177">
        <v>0</v>
      </c>
      <c r="AH6812" s="177">
        <v>0</v>
      </c>
      <c r="AI6812" s="177">
        <v>0</v>
      </c>
      <c r="AJ6812" s="177">
        <v>0</v>
      </c>
    </row>
    <row r="6813" spans="1:36" hidden="1" outlineLevel="1" x14ac:dyDescent="0.25">
      <c r="A6813" s="190">
        <f t="shared" si="1848"/>
        <v>2039</v>
      </c>
      <c r="B6813" s="55">
        <f t="shared" si="1849"/>
        <v>8</v>
      </c>
      <c r="C6813" s="55">
        <f t="shared" si="1850"/>
        <v>6</v>
      </c>
      <c r="D6813" s="55">
        <f t="shared" si="1846"/>
        <v>284</v>
      </c>
      <c r="F6813" s="63">
        <f t="shared" si="1839"/>
        <v>50983.249999999985</v>
      </c>
      <c r="G6813" s="64">
        <f t="shared" si="1847"/>
        <v>0</v>
      </c>
      <c r="H6813" s="64">
        <f t="shared" si="1851"/>
        <v>0</v>
      </c>
      <c r="I6813" s="64">
        <f t="shared" si="1851"/>
        <v>0</v>
      </c>
      <c r="J6813" s="64">
        <f t="shared" si="1851"/>
        <v>0</v>
      </c>
      <c r="K6813" s="64">
        <f t="shared" si="1851"/>
        <v>0</v>
      </c>
      <c r="L6813" s="64">
        <f t="shared" si="1851"/>
        <v>0</v>
      </c>
      <c r="M6813" s="64">
        <f t="shared" si="1851"/>
        <v>0</v>
      </c>
      <c r="N6813" s="64">
        <f t="shared" si="1851"/>
        <v>0</v>
      </c>
      <c r="O6813" s="121"/>
      <c r="P6813" s="177">
        <v>0</v>
      </c>
      <c r="Q6813" s="177">
        <v>0</v>
      </c>
      <c r="R6813" s="177">
        <v>0</v>
      </c>
      <c r="S6813" s="177">
        <v>0</v>
      </c>
      <c r="T6813" s="177">
        <v>0</v>
      </c>
      <c r="U6813" s="177">
        <v>0</v>
      </c>
      <c r="V6813" s="177">
        <v>0</v>
      </c>
      <c r="W6813" s="177">
        <v>0</v>
      </c>
      <c r="X6813" s="177">
        <v>0</v>
      </c>
      <c r="Y6813" s="177">
        <v>0</v>
      </c>
      <c r="Z6813" s="177">
        <v>0</v>
      </c>
      <c r="AA6813" s="177">
        <v>0</v>
      </c>
      <c r="AB6813" s="177">
        <v>0</v>
      </c>
      <c r="AC6813" s="177">
        <v>0</v>
      </c>
      <c r="AD6813" s="177">
        <v>0</v>
      </c>
      <c r="AE6813" s="177">
        <v>0</v>
      </c>
      <c r="AF6813" s="177">
        <v>0</v>
      </c>
      <c r="AG6813" s="177">
        <v>0</v>
      </c>
      <c r="AH6813" s="177">
        <v>0</v>
      </c>
      <c r="AI6813" s="177">
        <v>0</v>
      </c>
      <c r="AJ6813" s="177">
        <v>0</v>
      </c>
    </row>
    <row r="6814" spans="1:36" hidden="1" outlineLevel="1" x14ac:dyDescent="0.25">
      <c r="A6814" s="190">
        <f t="shared" si="1848"/>
        <v>2039</v>
      </c>
      <c r="B6814" s="55">
        <f t="shared" si="1849"/>
        <v>8</v>
      </c>
      <c r="C6814" s="55">
        <f t="shared" si="1850"/>
        <v>7</v>
      </c>
      <c r="D6814" s="55">
        <f t="shared" si="1846"/>
        <v>284</v>
      </c>
      <c r="F6814" s="63">
        <f t="shared" si="1839"/>
        <v>50983.29166666665</v>
      </c>
      <c r="G6814" s="64">
        <f t="shared" si="1847"/>
        <v>0</v>
      </c>
      <c r="H6814" s="64">
        <f t="shared" si="1851"/>
        <v>0</v>
      </c>
      <c r="I6814" s="64">
        <f t="shared" si="1851"/>
        <v>0</v>
      </c>
      <c r="J6814" s="64">
        <f t="shared" si="1851"/>
        <v>0</v>
      </c>
      <c r="K6814" s="64">
        <f t="shared" si="1851"/>
        <v>0</v>
      </c>
      <c r="L6814" s="64">
        <f t="shared" si="1851"/>
        <v>0</v>
      </c>
      <c r="M6814" s="64">
        <f t="shared" si="1851"/>
        <v>0</v>
      </c>
      <c r="N6814" s="64">
        <f t="shared" si="1851"/>
        <v>0</v>
      </c>
      <c r="O6814" s="121"/>
      <c r="P6814" s="177">
        <v>0</v>
      </c>
      <c r="Q6814" s="177">
        <v>0</v>
      </c>
      <c r="R6814" s="177">
        <v>0</v>
      </c>
      <c r="S6814" s="177">
        <v>0</v>
      </c>
      <c r="T6814" s="177">
        <v>0</v>
      </c>
      <c r="U6814" s="177">
        <v>0</v>
      </c>
      <c r="V6814" s="177">
        <v>0</v>
      </c>
      <c r="W6814" s="177">
        <v>0</v>
      </c>
      <c r="X6814" s="177">
        <v>0</v>
      </c>
      <c r="Y6814" s="177">
        <v>0</v>
      </c>
      <c r="Z6814" s="177">
        <v>0</v>
      </c>
      <c r="AA6814" s="177">
        <v>0</v>
      </c>
      <c r="AB6814" s="177">
        <v>0</v>
      </c>
      <c r="AC6814" s="177">
        <v>0</v>
      </c>
      <c r="AD6814" s="177">
        <v>0</v>
      </c>
      <c r="AE6814" s="177">
        <v>0</v>
      </c>
      <c r="AF6814" s="177">
        <v>0</v>
      </c>
      <c r="AG6814" s="177">
        <v>0</v>
      </c>
      <c r="AH6814" s="177">
        <v>0</v>
      </c>
      <c r="AI6814" s="177">
        <v>0</v>
      </c>
      <c r="AJ6814" s="177">
        <v>0</v>
      </c>
    </row>
    <row r="6815" spans="1:36" hidden="1" outlineLevel="1" x14ac:dyDescent="0.25">
      <c r="A6815" s="190">
        <f t="shared" si="1848"/>
        <v>2039</v>
      </c>
      <c r="B6815" s="55">
        <f t="shared" si="1849"/>
        <v>8</v>
      </c>
      <c r="C6815" s="55">
        <f t="shared" si="1850"/>
        <v>8</v>
      </c>
      <c r="D6815" s="55">
        <f t="shared" si="1846"/>
        <v>284</v>
      </c>
      <c r="F6815" s="63">
        <f t="shared" si="1839"/>
        <v>50983.333333333314</v>
      </c>
      <c r="G6815" s="64">
        <f t="shared" si="1847"/>
        <v>0</v>
      </c>
      <c r="H6815" s="64">
        <f t="shared" ref="H6815:N6824" si="1854">SUMIF($P$6:$AK$6,H$6,$P6815:$AK6815)</f>
        <v>0</v>
      </c>
      <c r="I6815" s="64">
        <f t="shared" si="1854"/>
        <v>0</v>
      </c>
      <c r="J6815" s="64">
        <f t="shared" si="1854"/>
        <v>0</v>
      </c>
      <c r="K6815" s="64">
        <f t="shared" si="1854"/>
        <v>0</v>
      </c>
      <c r="L6815" s="64">
        <f t="shared" si="1854"/>
        <v>0</v>
      </c>
      <c r="M6815" s="64">
        <f t="shared" si="1854"/>
        <v>0</v>
      </c>
      <c r="N6815" s="64">
        <f t="shared" si="1854"/>
        <v>0</v>
      </c>
      <c r="O6815" s="121"/>
      <c r="P6815" s="177">
        <v>0</v>
      </c>
      <c r="Q6815" s="177">
        <v>0</v>
      </c>
      <c r="R6815" s="177">
        <v>0</v>
      </c>
      <c r="S6815" s="177">
        <v>0</v>
      </c>
      <c r="T6815" s="177">
        <v>0</v>
      </c>
      <c r="U6815" s="177">
        <v>0</v>
      </c>
      <c r="V6815" s="177">
        <v>0</v>
      </c>
      <c r="W6815" s="177">
        <v>0</v>
      </c>
      <c r="X6815" s="177">
        <v>0</v>
      </c>
      <c r="Y6815" s="177">
        <v>0</v>
      </c>
      <c r="Z6815" s="177">
        <v>0</v>
      </c>
      <c r="AA6815" s="177">
        <v>0</v>
      </c>
      <c r="AB6815" s="177">
        <v>0</v>
      </c>
      <c r="AC6815" s="177">
        <v>0</v>
      </c>
      <c r="AD6815" s="177">
        <v>0</v>
      </c>
      <c r="AE6815" s="177">
        <v>0</v>
      </c>
      <c r="AF6815" s="177">
        <v>0</v>
      </c>
      <c r="AG6815" s="177">
        <v>0</v>
      </c>
      <c r="AH6815" s="177">
        <v>0</v>
      </c>
      <c r="AI6815" s="177">
        <v>0</v>
      </c>
      <c r="AJ6815" s="177">
        <v>0</v>
      </c>
    </row>
    <row r="6816" spans="1:36" hidden="1" outlineLevel="1" x14ac:dyDescent="0.25">
      <c r="A6816" s="190">
        <f t="shared" si="1848"/>
        <v>2039</v>
      </c>
      <c r="B6816" s="55">
        <f t="shared" si="1849"/>
        <v>8</v>
      </c>
      <c r="C6816" s="55">
        <f t="shared" si="1850"/>
        <v>9</v>
      </c>
      <c r="D6816" s="55">
        <f t="shared" si="1846"/>
        <v>284</v>
      </c>
      <c r="F6816" s="63">
        <f t="shared" si="1839"/>
        <v>50983.374999999978</v>
      </c>
      <c r="G6816" s="64">
        <f t="shared" si="1847"/>
        <v>0</v>
      </c>
      <c r="H6816" s="64">
        <f t="shared" si="1854"/>
        <v>0</v>
      </c>
      <c r="I6816" s="64">
        <f t="shared" si="1854"/>
        <v>0</v>
      </c>
      <c r="J6816" s="64">
        <f t="shared" si="1854"/>
        <v>0</v>
      </c>
      <c r="K6816" s="64">
        <f t="shared" si="1854"/>
        <v>0</v>
      </c>
      <c r="L6816" s="64">
        <f t="shared" si="1854"/>
        <v>0</v>
      </c>
      <c r="M6816" s="64">
        <f t="shared" si="1854"/>
        <v>0</v>
      </c>
      <c r="N6816" s="64">
        <f t="shared" si="1854"/>
        <v>0</v>
      </c>
      <c r="O6816" s="121"/>
      <c r="P6816" s="177">
        <v>0</v>
      </c>
      <c r="Q6816" s="177">
        <v>0</v>
      </c>
      <c r="R6816" s="177">
        <v>0</v>
      </c>
      <c r="S6816" s="177">
        <v>0</v>
      </c>
      <c r="T6816" s="177">
        <v>0</v>
      </c>
      <c r="U6816" s="177">
        <v>0</v>
      </c>
      <c r="V6816" s="177">
        <v>0</v>
      </c>
      <c r="W6816" s="177">
        <v>0</v>
      </c>
      <c r="X6816" s="177">
        <v>0</v>
      </c>
      <c r="Y6816" s="177">
        <v>0</v>
      </c>
      <c r="Z6816" s="177">
        <v>0</v>
      </c>
      <c r="AA6816" s="177">
        <v>0</v>
      </c>
      <c r="AB6816" s="177">
        <v>0</v>
      </c>
      <c r="AC6816" s="177">
        <v>0</v>
      </c>
      <c r="AD6816" s="177">
        <v>0</v>
      </c>
      <c r="AE6816" s="177">
        <v>0</v>
      </c>
      <c r="AF6816" s="177">
        <v>0</v>
      </c>
      <c r="AG6816" s="177">
        <v>0</v>
      </c>
      <c r="AH6816" s="177">
        <v>0</v>
      </c>
      <c r="AI6816" s="177">
        <v>0</v>
      </c>
      <c r="AJ6816" s="177">
        <v>0</v>
      </c>
    </row>
    <row r="6817" spans="1:36" hidden="1" outlineLevel="1" x14ac:dyDescent="0.25">
      <c r="A6817" s="190">
        <f t="shared" si="1848"/>
        <v>2039</v>
      </c>
      <c r="B6817" s="55">
        <f t="shared" si="1849"/>
        <v>8</v>
      </c>
      <c r="C6817" s="55">
        <f t="shared" si="1850"/>
        <v>10</v>
      </c>
      <c r="D6817" s="55">
        <f t="shared" si="1846"/>
        <v>284</v>
      </c>
      <c r="F6817" s="63">
        <f t="shared" si="1839"/>
        <v>50983.416666666642</v>
      </c>
      <c r="G6817" s="64">
        <f t="shared" si="1847"/>
        <v>0</v>
      </c>
      <c r="H6817" s="64">
        <f t="shared" si="1854"/>
        <v>0</v>
      </c>
      <c r="I6817" s="64">
        <f t="shared" si="1854"/>
        <v>0</v>
      </c>
      <c r="J6817" s="64">
        <f t="shared" si="1854"/>
        <v>0</v>
      </c>
      <c r="K6817" s="64">
        <f t="shared" si="1854"/>
        <v>0</v>
      </c>
      <c r="L6817" s="64">
        <f t="shared" si="1854"/>
        <v>0</v>
      </c>
      <c r="M6817" s="64">
        <f t="shared" si="1854"/>
        <v>0</v>
      </c>
      <c r="N6817" s="64">
        <f t="shared" si="1854"/>
        <v>0</v>
      </c>
      <c r="O6817" s="121"/>
      <c r="P6817" s="177">
        <v>0</v>
      </c>
      <c r="Q6817" s="177">
        <v>0</v>
      </c>
      <c r="R6817" s="177">
        <v>0</v>
      </c>
      <c r="S6817" s="177">
        <v>0</v>
      </c>
      <c r="T6817" s="177">
        <v>0</v>
      </c>
      <c r="U6817" s="177">
        <v>0</v>
      </c>
      <c r="V6817" s="177">
        <v>0</v>
      </c>
      <c r="W6817" s="177">
        <v>0</v>
      </c>
      <c r="X6817" s="177">
        <v>0</v>
      </c>
      <c r="Y6817" s="177">
        <v>0</v>
      </c>
      <c r="Z6817" s="177">
        <v>0</v>
      </c>
      <c r="AA6817" s="177">
        <v>0</v>
      </c>
      <c r="AB6817" s="177">
        <v>0</v>
      </c>
      <c r="AC6817" s="177">
        <v>0</v>
      </c>
      <c r="AD6817" s="177">
        <v>0</v>
      </c>
      <c r="AE6817" s="177">
        <v>0</v>
      </c>
      <c r="AF6817" s="177">
        <v>0</v>
      </c>
      <c r="AG6817" s="177">
        <v>0</v>
      </c>
      <c r="AH6817" s="177">
        <v>0</v>
      </c>
      <c r="AI6817" s="177">
        <v>0</v>
      </c>
      <c r="AJ6817" s="177">
        <v>0</v>
      </c>
    </row>
    <row r="6818" spans="1:36" hidden="1" outlineLevel="1" x14ac:dyDescent="0.25">
      <c r="A6818" s="190">
        <f t="shared" si="1848"/>
        <v>2039</v>
      </c>
      <c r="B6818" s="55">
        <f t="shared" si="1849"/>
        <v>8</v>
      </c>
      <c r="C6818" s="55">
        <f t="shared" si="1850"/>
        <v>11</v>
      </c>
      <c r="D6818" s="55">
        <f t="shared" si="1846"/>
        <v>284</v>
      </c>
      <c r="F6818" s="63">
        <f t="shared" si="1839"/>
        <v>50983.458333333307</v>
      </c>
      <c r="G6818" s="64">
        <f t="shared" si="1847"/>
        <v>0</v>
      </c>
      <c r="H6818" s="64">
        <f t="shared" si="1854"/>
        <v>0</v>
      </c>
      <c r="I6818" s="64">
        <f t="shared" si="1854"/>
        <v>0</v>
      </c>
      <c r="J6818" s="64">
        <f t="shared" si="1854"/>
        <v>0</v>
      </c>
      <c r="K6818" s="64">
        <f t="shared" si="1854"/>
        <v>0</v>
      </c>
      <c r="L6818" s="64">
        <f t="shared" si="1854"/>
        <v>0</v>
      </c>
      <c r="M6818" s="64">
        <f t="shared" si="1854"/>
        <v>0</v>
      </c>
      <c r="N6818" s="64">
        <f t="shared" si="1854"/>
        <v>0</v>
      </c>
      <c r="O6818" s="121"/>
      <c r="P6818" s="177">
        <v>0</v>
      </c>
      <c r="Q6818" s="177">
        <v>0</v>
      </c>
      <c r="R6818" s="177">
        <v>0</v>
      </c>
      <c r="S6818" s="177">
        <v>0</v>
      </c>
      <c r="T6818" s="177">
        <v>0</v>
      </c>
      <c r="U6818" s="177">
        <v>0</v>
      </c>
      <c r="V6818" s="177">
        <v>0</v>
      </c>
      <c r="W6818" s="177">
        <v>0</v>
      </c>
      <c r="X6818" s="177">
        <v>0</v>
      </c>
      <c r="Y6818" s="177">
        <v>0</v>
      </c>
      <c r="Z6818" s="177">
        <v>0</v>
      </c>
      <c r="AA6818" s="177">
        <v>0</v>
      </c>
      <c r="AB6818" s="177">
        <v>0</v>
      </c>
      <c r="AC6818" s="177">
        <v>0</v>
      </c>
      <c r="AD6818" s="177">
        <v>0</v>
      </c>
      <c r="AE6818" s="177">
        <v>0</v>
      </c>
      <c r="AF6818" s="177">
        <v>0</v>
      </c>
      <c r="AG6818" s="177">
        <v>0</v>
      </c>
      <c r="AH6818" s="177">
        <v>0</v>
      </c>
      <c r="AI6818" s="177">
        <v>0</v>
      </c>
      <c r="AJ6818" s="177">
        <v>0</v>
      </c>
    </row>
    <row r="6819" spans="1:36" hidden="1" outlineLevel="1" x14ac:dyDescent="0.25">
      <c r="A6819" s="190">
        <f t="shared" si="1848"/>
        <v>2039</v>
      </c>
      <c r="B6819" s="55">
        <f t="shared" si="1849"/>
        <v>8</v>
      </c>
      <c r="C6819" s="55">
        <f t="shared" si="1850"/>
        <v>12</v>
      </c>
      <c r="D6819" s="55">
        <f t="shared" si="1846"/>
        <v>284</v>
      </c>
      <c r="F6819" s="63">
        <f t="shared" si="1839"/>
        <v>50983.499999999971</v>
      </c>
      <c r="G6819" s="64">
        <f t="shared" si="1847"/>
        <v>0</v>
      </c>
      <c r="H6819" s="64">
        <f t="shared" si="1854"/>
        <v>0</v>
      </c>
      <c r="I6819" s="64">
        <f t="shared" si="1854"/>
        <v>0</v>
      </c>
      <c r="J6819" s="64">
        <f t="shared" si="1854"/>
        <v>0</v>
      </c>
      <c r="K6819" s="64">
        <f t="shared" si="1854"/>
        <v>0</v>
      </c>
      <c r="L6819" s="64">
        <f t="shared" si="1854"/>
        <v>0</v>
      </c>
      <c r="M6819" s="64">
        <f t="shared" si="1854"/>
        <v>0</v>
      </c>
      <c r="N6819" s="64">
        <f t="shared" si="1854"/>
        <v>0</v>
      </c>
      <c r="O6819" s="121"/>
      <c r="P6819" s="177">
        <v>0</v>
      </c>
      <c r="Q6819" s="177">
        <v>0</v>
      </c>
      <c r="R6819" s="177">
        <v>0</v>
      </c>
      <c r="S6819" s="177">
        <v>0</v>
      </c>
      <c r="T6819" s="177">
        <v>0</v>
      </c>
      <c r="U6819" s="177">
        <v>0</v>
      </c>
      <c r="V6819" s="177">
        <v>0</v>
      </c>
      <c r="W6819" s="177">
        <v>0</v>
      </c>
      <c r="X6819" s="177">
        <v>0</v>
      </c>
      <c r="Y6819" s="177">
        <v>0</v>
      </c>
      <c r="Z6819" s="177">
        <v>0</v>
      </c>
      <c r="AA6819" s="177">
        <v>0</v>
      </c>
      <c r="AB6819" s="177">
        <v>0</v>
      </c>
      <c r="AC6819" s="177">
        <v>0</v>
      </c>
      <c r="AD6819" s="177">
        <v>0</v>
      </c>
      <c r="AE6819" s="177">
        <v>0</v>
      </c>
      <c r="AF6819" s="177">
        <v>0</v>
      </c>
      <c r="AG6819" s="177">
        <v>0</v>
      </c>
      <c r="AH6819" s="177">
        <v>0</v>
      </c>
      <c r="AI6819" s="177">
        <v>0</v>
      </c>
      <c r="AJ6819" s="177">
        <v>0</v>
      </c>
    </row>
    <row r="6820" spans="1:36" hidden="1" outlineLevel="1" x14ac:dyDescent="0.25">
      <c r="A6820" s="190">
        <f t="shared" si="1848"/>
        <v>2039</v>
      </c>
      <c r="B6820" s="55">
        <f t="shared" si="1849"/>
        <v>8</v>
      </c>
      <c r="C6820" s="55">
        <f t="shared" si="1850"/>
        <v>13</v>
      </c>
      <c r="D6820" s="55">
        <f t="shared" si="1846"/>
        <v>284</v>
      </c>
      <c r="F6820" s="63">
        <f t="shared" si="1839"/>
        <v>50983.541666666635</v>
      </c>
      <c r="G6820" s="64">
        <f t="shared" si="1847"/>
        <v>0</v>
      </c>
      <c r="H6820" s="64">
        <f t="shared" si="1854"/>
        <v>0</v>
      </c>
      <c r="I6820" s="64">
        <f t="shared" si="1854"/>
        <v>0</v>
      </c>
      <c r="J6820" s="64">
        <f t="shared" si="1854"/>
        <v>0</v>
      </c>
      <c r="K6820" s="64">
        <f t="shared" si="1854"/>
        <v>0</v>
      </c>
      <c r="L6820" s="64">
        <f t="shared" si="1854"/>
        <v>0</v>
      </c>
      <c r="M6820" s="64">
        <f t="shared" si="1854"/>
        <v>0</v>
      </c>
      <c r="N6820" s="64">
        <f t="shared" si="1854"/>
        <v>0</v>
      </c>
      <c r="O6820" s="121"/>
      <c r="P6820" s="177">
        <v>0</v>
      </c>
      <c r="Q6820" s="177">
        <v>0</v>
      </c>
      <c r="R6820" s="177">
        <v>0</v>
      </c>
      <c r="S6820" s="177">
        <v>0</v>
      </c>
      <c r="T6820" s="177">
        <v>0</v>
      </c>
      <c r="U6820" s="177">
        <v>0</v>
      </c>
      <c r="V6820" s="177">
        <v>0</v>
      </c>
      <c r="W6820" s="177">
        <v>0</v>
      </c>
      <c r="X6820" s="177">
        <v>0</v>
      </c>
      <c r="Y6820" s="177">
        <v>0</v>
      </c>
      <c r="Z6820" s="177">
        <v>0</v>
      </c>
      <c r="AA6820" s="177">
        <v>0</v>
      </c>
      <c r="AB6820" s="177">
        <v>0</v>
      </c>
      <c r="AC6820" s="177">
        <v>0</v>
      </c>
      <c r="AD6820" s="177">
        <v>0</v>
      </c>
      <c r="AE6820" s="177">
        <v>0</v>
      </c>
      <c r="AF6820" s="177">
        <v>0</v>
      </c>
      <c r="AG6820" s="177">
        <v>0</v>
      </c>
      <c r="AH6820" s="177">
        <v>0</v>
      </c>
      <c r="AI6820" s="177">
        <v>0</v>
      </c>
      <c r="AJ6820" s="177">
        <v>0</v>
      </c>
    </row>
    <row r="6821" spans="1:36" hidden="1" outlineLevel="1" x14ac:dyDescent="0.25">
      <c r="A6821" s="190">
        <f t="shared" si="1848"/>
        <v>2039</v>
      </c>
      <c r="B6821" s="55">
        <f t="shared" si="1849"/>
        <v>8</v>
      </c>
      <c r="C6821" s="55">
        <f t="shared" si="1850"/>
        <v>14</v>
      </c>
      <c r="D6821" s="55">
        <f t="shared" si="1846"/>
        <v>284</v>
      </c>
      <c r="F6821" s="63">
        <f t="shared" si="1839"/>
        <v>50983.583333333299</v>
      </c>
      <c r="G6821" s="64">
        <f t="shared" si="1847"/>
        <v>0</v>
      </c>
      <c r="H6821" s="64">
        <f t="shared" si="1854"/>
        <v>0</v>
      </c>
      <c r="I6821" s="64">
        <f t="shared" si="1854"/>
        <v>0</v>
      </c>
      <c r="J6821" s="64">
        <f t="shared" si="1854"/>
        <v>0</v>
      </c>
      <c r="K6821" s="64">
        <f t="shared" si="1854"/>
        <v>0</v>
      </c>
      <c r="L6821" s="64">
        <f t="shared" si="1854"/>
        <v>0</v>
      </c>
      <c r="M6821" s="64">
        <f t="shared" si="1854"/>
        <v>0</v>
      </c>
      <c r="N6821" s="64">
        <f t="shared" si="1854"/>
        <v>0</v>
      </c>
      <c r="O6821" s="121"/>
      <c r="P6821" s="177">
        <v>0</v>
      </c>
      <c r="Q6821" s="177">
        <v>0</v>
      </c>
      <c r="R6821" s="177">
        <v>0</v>
      </c>
      <c r="S6821" s="177">
        <v>0</v>
      </c>
      <c r="T6821" s="177">
        <v>0</v>
      </c>
      <c r="U6821" s="177">
        <v>0</v>
      </c>
      <c r="V6821" s="177">
        <v>0</v>
      </c>
      <c r="W6821" s="177">
        <v>0</v>
      </c>
      <c r="X6821" s="177">
        <v>0</v>
      </c>
      <c r="Y6821" s="177">
        <v>0</v>
      </c>
      <c r="Z6821" s="177">
        <v>0</v>
      </c>
      <c r="AA6821" s="177">
        <v>0</v>
      </c>
      <c r="AB6821" s="177">
        <v>0</v>
      </c>
      <c r="AC6821" s="177">
        <v>0</v>
      </c>
      <c r="AD6821" s="177">
        <v>0</v>
      </c>
      <c r="AE6821" s="177">
        <v>0</v>
      </c>
      <c r="AF6821" s="177">
        <v>0</v>
      </c>
      <c r="AG6821" s="177">
        <v>0</v>
      </c>
      <c r="AH6821" s="177">
        <v>0</v>
      </c>
      <c r="AI6821" s="177">
        <v>0</v>
      </c>
      <c r="AJ6821" s="177">
        <v>0</v>
      </c>
    </row>
    <row r="6822" spans="1:36" hidden="1" outlineLevel="1" x14ac:dyDescent="0.25">
      <c r="A6822" s="190">
        <f t="shared" si="1848"/>
        <v>2039</v>
      </c>
      <c r="B6822" s="55">
        <f t="shared" si="1849"/>
        <v>8</v>
      </c>
      <c r="C6822" s="55">
        <f t="shared" si="1850"/>
        <v>15</v>
      </c>
      <c r="D6822" s="55">
        <f t="shared" si="1846"/>
        <v>284</v>
      </c>
      <c r="F6822" s="63">
        <f t="shared" si="1839"/>
        <v>50983.624999999964</v>
      </c>
      <c r="G6822" s="64">
        <f t="shared" si="1847"/>
        <v>0</v>
      </c>
      <c r="H6822" s="64">
        <f t="shared" si="1854"/>
        <v>0</v>
      </c>
      <c r="I6822" s="64">
        <f t="shared" si="1854"/>
        <v>0</v>
      </c>
      <c r="J6822" s="64">
        <f t="shared" si="1854"/>
        <v>0</v>
      </c>
      <c r="K6822" s="64">
        <f t="shared" si="1854"/>
        <v>0</v>
      </c>
      <c r="L6822" s="64">
        <f t="shared" si="1854"/>
        <v>0</v>
      </c>
      <c r="M6822" s="64">
        <f t="shared" si="1854"/>
        <v>0</v>
      </c>
      <c r="N6822" s="64">
        <f t="shared" si="1854"/>
        <v>0</v>
      </c>
      <c r="O6822" s="121"/>
      <c r="P6822" s="177">
        <v>0</v>
      </c>
      <c r="Q6822" s="177">
        <v>0</v>
      </c>
      <c r="R6822" s="177">
        <v>0</v>
      </c>
      <c r="S6822" s="177">
        <v>0</v>
      </c>
      <c r="T6822" s="177">
        <v>0</v>
      </c>
      <c r="U6822" s="177">
        <v>0</v>
      </c>
      <c r="V6822" s="177">
        <v>0</v>
      </c>
      <c r="W6822" s="177">
        <v>0</v>
      </c>
      <c r="X6822" s="177">
        <v>0</v>
      </c>
      <c r="Y6822" s="177">
        <v>0</v>
      </c>
      <c r="Z6822" s="177">
        <v>0</v>
      </c>
      <c r="AA6822" s="177">
        <v>0</v>
      </c>
      <c r="AB6822" s="177">
        <v>0</v>
      </c>
      <c r="AC6822" s="177">
        <v>0</v>
      </c>
      <c r="AD6822" s="177">
        <v>0</v>
      </c>
      <c r="AE6822" s="177">
        <v>0</v>
      </c>
      <c r="AF6822" s="177">
        <v>0</v>
      </c>
      <c r="AG6822" s="177">
        <v>0</v>
      </c>
      <c r="AH6822" s="177">
        <v>0</v>
      </c>
      <c r="AI6822" s="177">
        <v>0</v>
      </c>
      <c r="AJ6822" s="177">
        <v>0</v>
      </c>
    </row>
    <row r="6823" spans="1:36" hidden="1" outlineLevel="1" x14ac:dyDescent="0.25">
      <c r="A6823" s="190">
        <f t="shared" si="1848"/>
        <v>2039</v>
      </c>
      <c r="B6823" s="55">
        <f t="shared" si="1849"/>
        <v>8</v>
      </c>
      <c r="C6823" s="55">
        <f t="shared" si="1850"/>
        <v>16</v>
      </c>
      <c r="D6823" s="55">
        <f t="shared" si="1846"/>
        <v>284</v>
      </c>
      <c r="F6823" s="63">
        <f t="shared" si="1839"/>
        <v>50983.666666666628</v>
      </c>
      <c r="G6823" s="64">
        <f t="shared" si="1847"/>
        <v>0</v>
      </c>
      <c r="H6823" s="64">
        <f t="shared" si="1854"/>
        <v>0</v>
      </c>
      <c r="I6823" s="64">
        <f t="shared" si="1854"/>
        <v>0</v>
      </c>
      <c r="J6823" s="64">
        <f t="shared" si="1854"/>
        <v>0</v>
      </c>
      <c r="K6823" s="64">
        <f t="shared" si="1854"/>
        <v>0</v>
      </c>
      <c r="L6823" s="64">
        <f t="shared" si="1854"/>
        <v>0</v>
      </c>
      <c r="M6823" s="64">
        <f t="shared" si="1854"/>
        <v>0</v>
      </c>
      <c r="N6823" s="64">
        <f t="shared" si="1854"/>
        <v>0</v>
      </c>
      <c r="O6823" s="121"/>
      <c r="P6823" s="177">
        <v>0</v>
      </c>
      <c r="Q6823" s="177">
        <v>0</v>
      </c>
      <c r="R6823" s="177">
        <v>0</v>
      </c>
      <c r="S6823" s="177">
        <v>0</v>
      </c>
      <c r="T6823" s="177">
        <v>0</v>
      </c>
      <c r="U6823" s="177">
        <v>0</v>
      </c>
      <c r="V6823" s="177">
        <v>0</v>
      </c>
      <c r="W6823" s="177">
        <v>0</v>
      </c>
      <c r="X6823" s="177">
        <v>0</v>
      </c>
      <c r="Y6823" s="177">
        <v>0</v>
      </c>
      <c r="Z6823" s="177">
        <v>0</v>
      </c>
      <c r="AA6823" s="177">
        <v>0</v>
      </c>
      <c r="AB6823" s="177">
        <v>0</v>
      </c>
      <c r="AC6823" s="177">
        <v>0</v>
      </c>
      <c r="AD6823" s="177">
        <v>0</v>
      </c>
      <c r="AE6823" s="177">
        <v>0</v>
      </c>
      <c r="AF6823" s="177">
        <v>0</v>
      </c>
      <c r="AG6823" s="177">
        <v>0</v>
      </c>
      <c r="AH6823" s="177">
        <v>0</v>
      </c>
      <c r="AI6823" s="177">
        <v>0</v>
      </c>
      <c r="AJ6823" s="177">
        <v>0</v>
      </c>
    </row>
    <row r="6824" spans="1:36" hidden="1" outlineLevel="1" x14ac:dyDescent="0.25">
      <c r="A6824" s="190">
        <f t="shared" si="1848"/>
        <v>2039</v>
      </c>
      <c r="B6824" s="55">
        <f t="shared" si="1849"/>
        <v>8</v>
      </c>
      <c r="C6824" s="55">
        <f t="shared" si="1850"/>
        <v>17</v>
      </c>
      <c r="D6824" s="55">
        <f t="shared" si="1846"/>
        <v>284</v>
      </c>
      <c r="F6824" s="63">
        <f t="shared" ref="F6824:F6887" si="1855">F6823+1/24</f>
        <v>50983.708333333292</v>
      </c>
      <c r="G6824" s="64">
        <f t="shared" si="1847"/>
        <v>0</v>
      </c>
      <c r="H6824" s="64">
        <f t="shared" si="1854"/>
        <v>0</v>
      </c>
      <c r="I6824" s="64">
        <f t="shared" si="1854"/>
        <v>0</v>
      </c>
      <c r="J6824" s="64">
        <f t="shared" si="1854"/>
        <v>0</v>
      </c>
      <c r="K6824" s="64">
        <f t="shared" si="1854"/>
        <v>0</v>
      </c>
      <c r="L6824" s="64">
        <f t="shared" si="1854"/>
        <v>0</v>
      </c>
      <c r="M6824" s="64">
        <f t="shared" si="1854"/>
        <v>0</v>
      </c>
      <c r="N6824" s="64">
        <f t="shared" si="1854"/>
        <v>0</v>
      </c>
      <c r="O6824" s="121"/>
      <c r="P6824" s="177">
        <v>0</v>
      </c>
      <c r="Q6824" s="177">
        <v>0</v>
      </c>
      <c r="R6824" s="177">
        <v>0</v>
      </c>
      <c r="S6824" s="177">
        <v>0</v>
      </c>
      <c r="T6824" s="177">
        <v>0</v>
      </c>
      <c r="U6824" s="177">
        <v>0</v>
      </c>
      <c r="V6824" s="177">
        <v>0</v>
      </c>
      <c r="W6824" s="177">
        <v>0</v>
      </c>
      <c r="X6824" s="177">
        <v>0</v>
      </c>
      <c r="Y6824" s="177">
        <v>0</v>
      </c>
      <c r="Z6824" s="177">
        <v>0</v>
      </c>
      <c r="AA6824" s="177">
        <v>0</v>
      </c>
      <c r="AB6824" s="177">
        <v>0</v>
      </c>
      <c r="AC6824" s="177">
        <v>0</v>
      </c>
      <c r="AD6824" s="177">
        <v>0</v>
      </c>
      <c r="AE6824" s="177">
        <v>0</v>
      </c>
      <c r="AF6824" s="177">
        <v>0</v>
      </c>
      <c r="AG6824" s="177">
        <v>0</v>
      </c>
      <c r="AH6824" s="177">
        <v>0</v>
      </c>
      <c r="AI6824" s="177">
        <v>0</v>
      </c>
      <c r="AJ6824" s="177">
        <v>0</v>
      </c>
    </row>
    <row r="6825" spans="1:36" hidden="1" outlineLevel="1" x14ac:dyDescent="0.25">
      <c r="A6825" s="190">
        <f t="shared" si="1848"/>
        <v>2039</v>
      </c>
      <c r="B6825" s="55">
        <f t="shared" si="1849"/>
        <v>8</v>
      </c>
      <c r="C6825" s="55">
        <f t="shared" si="1850"/>
        <v>18</v>
      </c>
      <c r="D6825" s="55">
        <f t="shared" si="1846"/>
        <v>284</v>
      </c>
      <c r="F6825" s="63">
        <f t="shared" si="1855"/>
        <v>50983.749999999956</v>
      </c>
      <c r="G6825" s="64">
        <f t="shared" si="1847"/>
        <v>0</v>
      </c>
      <c r="H6825" s="64">
        <f t="shared" ref="H6825:N6834" si="1856">SUMIF($P$6:$AK$6,H$6,$P6825:$AK6825)</f>
        <v>0</v>
      </c>
      <c r="I6825" s="64">
        <f t="shared" si="1856"/>
        <v>0</v>
      </c>
      <c r="J6825" s="64">
        <f t="shared" si="1856"/>
        <v>0</v>
      </c>
      <c r="K6825" s="64">
        <f t="shared" si="1856"/>
        <v>0</v>
      </c>
      <c r="L6825" s="64">
        <f t="shared" si="1856"/>
        <v>0</v>
      </c>
      <c r="M6825" s="64">
        <f t="shared" si="1856"/>
        <v>0</v>
      </c>
      <c r="N6825" s="64">
        <f t="shared" si="1856"/>
        <v>0</v>
      </c>
      <c r="O6825" s="121"/>
      <c r="P6825" s="177">
        <v>0</v>
      </c>
      <c r="Q6825" s="177">
        <v>0</v>
      </c>
      <c r="R6825" s="177">
        <v>0</v>
      </c>
      <c r="S6825" s="177">
        <v>0</v>
      </c>
      <c r="T6825" s="177">
        <v>0</v>
      </c>
      <c r="U6825" s="177">
        <v>0</v>
      </c>
      <c r="V6825" s="177">
        <v>0</v>
      </c>
      <c r="W6825" s="177">
        <v>0</v>
      </c>
      <c r="X6825" s="177">
        <v>0</v>
      </c>
      <c r="Y6825" s="177">
        <v>0</v>
      </c>
      <c r="Z6825" s="177">
        <v>0</v>
      </c>
      <c r="AA6825" s="177">
        <v>0</v>
      </c>
      <c r="AB6825" s="177">
        <v>0</v>
      </c>
      <c r="AC6825" s="177">
        <v>0</v>
      </c>
      <c r="AD6825" s="177">
        <v>0</v>
      </c>
      <c r="AE6825" s="177">
        <v>0</v>
      </c>
      <c r="AF6825" s="177">
        <v>0</v>
      </c>
      <c r="AG6825" s="177">
        <v>0</v>
      </c>
      <c r="AH6825" s="177">
        <v>0</v>
      </c>
      <c r="AI6825" s="177">
        <v>0</v>
      </c>
      <c r="AJ6825" s="177">
        <v>0</v>
      </c>
    </row>
    <row r="6826" spans="1:36" hidden="1" outlineLevel="1" x14ac:dyDescent="0.25">
      <c r="A6826" s="190">
        <f t="shared" si="1848"/>
        <v>2039</v>
      </c>
      <c r="B6826" s="55">
        <f t="shared" si="1849"/>
        <v>8</v>
      </c>
      <c r="C6826" s="55">
        <f t="shared" si="1850"/>
        <v>19</v>
      </c>
      <c r="D6826" s="55">
        <f t="shared" si="1846"/>
        <v>284</v>
      </c>
      <c r="F6826" s="63">
        <f t="shared" si="1855"/>
        <v>50983.791666666621</v>
      </c>
      <c r="G6826" s="64">
        <f t="shared" si="1847"/>
        <v>0</v>
      </c>
      <c r="H6826" s="64">
        <f t="shared" si="1856"/>
        <v>0</v>
      </c>
      <c r="I6826" s="64">
        <f t="shared" si="1856"/>
        <v>0</v>
      </c>
      <c r="J6826" s="64">
        <f t="shared" si="1856"/>
        <v>0</v>
      </c>
      <c r="K6826" s="64">
        <f t="shared" si="1856"/>
        <v>0</v>
      </c>
      <c r="L6826" s="64">
        <f t="shared" si="1856"/>
        <v>0</v>
      </c>
      <c r="M6826" s="64">
        <f t="shared" si="1856"/>
        <v>0</v>
      </c>
      <c r="N6826" s="64">
        <f t="shared" si="1856"/>
        <v>0</v>
      </c>
      <c r="O6826" s="121"/>
      <c r="P6826" s="177">
        <v>0</v>
      </c>
      <c r="Q6826" s="177">
        <v>0</v>
      </c>
      <c r="R6826" s="177">
        <v>0</v>
      </c>
      <c r="S6826" s="177">
        <v>0</v>
      </c>
      <c r="T6826" s="177">
        <v>0</v>
      </c>
      <c r="U6826" s="177">
        <v>0</v>
      </c>
      <c r="V6826" s="177">
        <v>0</v>
      </c>
      <c r="W6826" s="177">
        <v>0</v>
      </c>
      <c r="X6826" s="177">
        <v>0</v>
      </c>
      <c r="Y6826" s="177">
        <v>0</v>
      </c>
      <c r="Z6826" s="177">
        <v>0</v>
      </c>
      <c r="AA6826" s="177">
        <v>0</v>
      </c>
      <c r="AB6826" s="177">
        <v>0</v>
      </c>
      <c r="AC6826" s="177">
        <v>0</v>
      </c>
      <c r="AD6826" s="177">
        <v>0</v>
      </c>
      <c r="AE6826" s="177">
        <v>0</v>
      </c>
      <c r="AF6826" s="177">
        <v>0</v>
      </c>
      <c r="AG6826" s="177">
        <v>0</v>
      </c>
      <c r="AH6826" s="177">
        <v>0</v>
      </c>
      <c r="AI6826" s="177">
        <v>0</v>
      </c>
      <c r="AJ6826" s="177">
        <v>0</v>
      </c>
    </row>
    <row r="6827" spans="1:36" hidden="1" outlineLevel="1" x14ac:dyDescent="0.25">
      <c r="A6827" s="190">
        <f t="shared" si="1848"/>
        <v>2039</v>
      </c>
      <c r="B6827" s="55">
        <f t="shared" si="1849"/>
        <v>8</v>
      </c>
      <c r="C6827" s="55">
        <f t="shared" si="1850"/>
        <v>20</v>
      </c>
      <c r="D6827" s="55">
        <f t="shared" si="1846"/>
        <v>284</v>
      </c>
      <c r="F6827" s="63">
        <f t="shared" si="1855"/>
        <v>50983.833333333285</v>
      </c>
      <c r="G6827" s="64">
        <f t="shared" si="1847"/>
        <v>0</v>
      </c>
      <c r="H6827" s="64">
        <f t="shared" si="1856"/>
        <v>0</v>
      </c>
      <c r="I6827" s="64">
        <f t="shared" si="1856"/>
        <v>0</v>
      </c>
      <c r="J6827" s="64">
        <f t="shared" si="1856"/>
        <v>0</v>
      </c>
      <c r="K6827" s="64">
        <f t="shared" si="1856"/>
        <v>0</v>
      </c>
      <c r="L6827" s="64">
        <f t="shared" si="1856"/>
        <v>0</v>
      </c>
      <c r="M6827" s="64">
        <f t="shared" si="1856"/>
        <v>0</v>
      </c>
      <c r="N6827" s="64">
        <f t="shared" si="1856"/>
        <v>0</v>
      </c>
      <c r="O6827" s="121"/>
      <c r="P6827" s="177">
        <v>0</v>
      </c>
      <c r="Q6827" s="177">
        <v>0</v>
      </c>
      <c r="R6827" s="177">
        <v>0</v>
      </c>
      <c r="S6827" s="177">
        <v>0</v>
      </c>
      <c r="T6827" s="177">
        <v>0</v>
      </c>
      <c r="U6827" s="177">
        <v>0</v>
      </c>
      <c r="V6827" s="177">
        <v>0</v>
      </c>
      <c r="W6827" s="177">
        <v>0</v>
      </c>
      <c r="X6827" s="177">
        <v>0</v>
      </c>
      <c r="Y6827" s="177">
        <v>0</v>
      </c>
      <c r="Z6827" s="177">
        <v>0</v>
      </c>
      <c r="AA6827" s="177">
        <v>0</v>
      </c>
      <c r="AB6827" s="177">
        <v>0</v>
      </c>
      <c r="AC6827" s="177">
        <v>0</v>
      </c>
      <c r="AD6827" s="177">
        <v>0</v>
      </c>
      <c r="AE6827" s="177">
        <v>0</v>
      </c>
      <c r="AF6827" s="177">
        <v>0</v>
      </c>
      <c r="AG6827" s="177">
        <v>0</v>
      </c>
      <c r="AH6827" s="177">
        <v>0</v>
      </c>
      <c r="AI6827" s="177">
        <v>0</v>
      </c>
      <c r="AJ6827" s="177">
        <v>0</v>
      </c>
    </row>
    <row r="6828" spans="1:36" hidden="1" outlineLevel="1" x14ac:dyDescent="0.25">
      <c r="A6828" s="190">
        <f t="shared" si="1848"/>
        <v>2039</v>
      </c>
      <c r="B6828" s="55">
        <f t="shared" si="1849"/>
        <v>8</v>
      </c>
      <c r="C6828" s="55">
        <f t="shared" si="1850"/>
        <v>21</v>
      </c>
      <c r="D6828" s="55">
        <f t="shared" si="1846"/>
        <v>284</v>
      </c>
      <c r="F6828" s="63">
        <f t="shared" si="1855"/>
        <v>50983.874999999949</v>
      </c>
      <c r="G6828" s="64">
        <f t="shared" si="1847"/>
        <v>0</v>
      </c>
      <c r="H6828" s="64">
        <f t="shared" si="1856"/>
        <v>0</v>
      </c>
      <c r="I6828" s="64">
        <f t="shared" si="1856"/>
        <v>0</v>
      </c>
      <c r="J6828" s="64">
        <f t="shared" si="1856"/>
        <v>0</v>
      </c>
      <c r="K6828" s="64">
        <f t="shared" si="1856"/>
        <v>0</v>
      </c>
      <c r="L6828" s="64">
        <f t="shared" si="1856"/>
        <v>0</v>
      </c>
      <c r="M6828" s="64">
        <f t="shared" si="1856"/>
        <v>0</v>
      </c>
      <c r="N6828" s="64">
        <f t="shared" si="1856"/>
        <v>0</v>
      </c>
      <c r="O6828" s="121"/>
      <c r="P6828" s="177">
        <v>0</v>
      </c>
      <c r="Q6828" s="177">
        <v>0</v>
      </c>
      <c r="R6828" s="177">
        <v>0</v>
      </c>
      <c r="S6828" s="177">
        <v>0</v>
      </c>
      <c r="T6828" s="177">
        <v>0</v>
      </c>
      <c r="U6828" s="177">
        <v>0</v>
      </c>
      <c r="V6828" s="177">
        <v>0</v>
      </c>
      <c r="W6828" s="177">
        <v>0</v>
      </c>
      <c r="X6828" s="177">
        <v>0</v>
      </c>
      <c r="Y6828" s="177">
        <v>0</v>
      </c>
      <c r="Z6828" s="177">
        <v>0</v>
      </c>
      <c r="AA6828" s="177">
        <v>0</v>
      </c>
      <c r="AB6828" s="177">
        <v>0</v>
      </c>
      <c r="AC6828" s="177">
        <v>0</v>
      </c>
      <c r="AD6828" s="177">
        <v>0</v>
      </c>
      <c r="AE6828" s="177">
        <v>0</v>
      </c>
      <c r="AF6828" s="177">
        <v>0</v>
      </c>
      <c r="AG6828" s="177">
        <v>0</v>
      </c>
      <c r="AH6828" s="177">
        <v>0</v>
      </c>
      <c r="AI6828" s="177">
        <v>0</v>
      </c>
      <c r="AJ6828" s="177">
        <v>0</v>
      </c>
    </row>
    <row r="6829" spans="1:36" hidden="1" outlineLevel="1" x14ac:dyDescent="0.25">
      <c r="A6829" s="190">
        <f t="shared" si="1848"/>
        <v>2039</v>
      </c>
      <c r="B6829" s="55">
        <f t="shared" si="1849"/>
        <v>8</v>
      </c>
      <c r="C6829" s="55">
        <f t="shared" si="1850"/>
        <v>22</v>
      </c>
      <c r="D6829" s="55">
        <f t="shared" si="1846"/>
        <v>284</v>
      </c>
      <c r="F6829" s="63">
        <f t="shared" si="1855"/>
        <v>50983.916666666613</v>
      </c>
      <c r="G6829" s="64">
        <f t="shared" si="1847"/>
        <v>0</v>
      </c>
      <c r="H6829" s="64">
        <f t="shared" si="1856"/>
        <v>0</v>
      </c>
      <c r="I6829" s="64">
        <f t="shared" si="1856"/>
        <v>0</v>
      </c>
      <c r="J6829" s="64">
        <f t="shared" si="1856"/>
        <v>0</v>
      </c>
      <c r="K6829" s="64">
        <f t="shared" si="1856"/>
        <v>0</v>
      </c>
      <c r="L6829" s="64">
        <f t="shared" si="1856"/>
        <v>0</v>
      </c>
      <c r="M6829" s="64">
        <f t="shared" si="1856"/>
        <v>0</v>
      </c>
      <c r="N6829" s="64">
        <f t="shared" si="1856"/>
        <v>0</v>
      </c>
      <c r="O6829" s="121"/>
      <c r="P6829" s="177">
        <v>0</v>
      </c>
      <c r="Q6829" s="177">
        <v>0</v>
      </c>
      <c r="R6829" s="177">
        <v>0</v>
      </c>
      <c r="S6829" s="177">
        <v>0</v>
      </c>
      <c r="T6829" s="177">
        <v>0</v>
      </c>
      <c r="U6829" s="177">
        <v>0</v>
      </c>
      <c r="V6829" s="177">
        <v>0</v>
      </c>
      <c r="W6829" s="177">
        <v>0</v>
      </c>
      <c r="X6829" s="177">
        <v>0</v>
      </c>
      <c r="Y6829" s="177">
        <v>0</v>
      </c>
      <c r="Z6829" s="177">
        <v>0</v>
      </c>
      <c r="AA6829" s="177">
        <v>0</v>
      </c>
      <c r="AB6829" s="177">
        <v>0</v>
      </c>
      <c r="AC6829" s="177">
        <v>0</v>
      </c>
      <c r="AD6829" s="177">
        <v>0</v>
      </c>
      <c r="AE6829" s="177">
        <v>0</v>
      </c>
      <c r="AF6829" s="177">
        <v>0</v>
      </c>
      <c r="AG6829" s="177">
        <v>0</v>
      </c>
      <c r="AH6829" s="177">
        <v>0</v>
      </c>
      <c r="AI6829" s="177">
        <v>0</v>
      </c>
      <c r="AJ6829" s="177">
        <v>0</v>
      </c>
    </row>
    <row r="6830" spans="1:36" hidden="1" outlineLevel="1" x14ac:dyDescent="0.25">
      <c r="A6830" s="190">
        <f t="shared" si="1848"/>
        <v>2039</v>
      </c>
      <c r="B6830" s="55">
        <f t="shared" si="1849"/>
        <v>8</v>
      </c>
      <c r="C6830" s="55">
        <f t="shared" si="1850"/>
        <v>23</v>
      </c>
      <c r="D6830" s="55">
        <f t="shared" si="1846"/>
        <v>284</v>
      </c>
      <c r="F6830" s="63">
        <f t="shared" si="1855"/>
        <v>50983.958333333278</v>
      </c>
      <c r="G6830" s="64">
        <f t="shared" si="1847"/>
        <v>0</v>
      </c>
      <c r="H6830" s="64">
        <f t="shared" si="1856"/>
        <v>0</v>
      </c>
      <c r="I6830" s="64">
        <f t="shared" si="1856"/>
        <v>0</v>
      </c>
      <c r="J6830" s="64">
        <f t="shared" si="1856"/>
        <v>0</v>
      </c>
      <c r="K6830" s="64">
        <f t="shared" si="1856"/>
        <v>0</v>
      </c>
      <c r="L6830" s="64">
        <f t="shared" si="1856"/>
        <v>0</v>
      </c>
      <c r="M6830" s="64">
        <f t="shared" si="1856"/>
        <v>0</v>
      </c>
      <c r="N6830" s="64">
        <f t="shared" si="1856"/>
        <v>0</v>
      </c>
      <c r="O6830" s="121"/>
      <c r="P6830" s="177">
        <v>0</v>
      </c>
      <c r="Q6830" s="177">
        <v>0</v>
      </c>
      <c r="R6830" s="177">
        <v>0</v>
      </c>
      <c r="S6830" s="177">
        <v>0</v>
      </c>
      <c r="T6830" s="177">
        <v>0</v>
      </c>
      <c r="U6830" s="177">
        <v>0</v>
      </c>
      <c r="V6830" s="177">
        <v>0</v>
      </c>
      <c r="W6830" s="177">
        <v>0</v>
      </c>
      <c r="X6830" s="177">
        <v>0</v>
      </c>
      <c r="Y6830" s="177">
        <v>0</v>
      </c>
      <c r="Z6830" s="177">
        <v>0</v>
      </c>
      <c r="AA6830" s="177">
        <v>0</v>
      </c>
      <c r="AB6830" s="177">
        <v>0</v>
      </c>
      <c r="AC6830" s="177">
        <v>0</v>
      </c>
      <c r="AD6830" s="177">
        <v>0</v>
      </c>
      <c r="AE6830" s="177">
        <v>0</v>
      </c>
      <c r="AF6830" s="177">
        <v>0</v>
      </c>
      <c r="AG6830" s="177">
        <v>0</v>
      </c>
      <c r="AH6830" s="177">
        <v>0</v>
      </c>
      <c r="AI6830" s="177">
        <v>0</v>
      </c>
      <c r="AJ6830" s="177">
        <v>0</v>
      </c>
    </row>
    <row r="6831" spans="1:36" hidden="1" outlineLevel="1" x14ac:dyDescent="0.25">
      <c r="A6831" s="190">
        <f t="shared" si="1848"/>
        <v>2039</v>
      </c>
      <c r="B6831" s="55">
        <f t="shared" si="1849"/>
        <v>9</v>
      </c>
      <c r="C6831" s="55">
        <f t="shared" si="1850"/>
        <v>0</v>
      </c>
      <c r="D6831" s="55">
        <f t="shared" si="1846"/>
        <v>285</v>
      </c>
      <c r="F6831" s="63">
        <f t="shared" ref="F6831" si="1857">EDATE(F6807,1)</f>
        <v>51014</v>
      </c>
      <c r="G6831" s="64">
        <f t="shared" si="1847"/>
        <v>0</v>
      </c>
      <c r="H6831" s="64">
        <f t="shared" si="1856"/>
        <v>0</v>
      </c>
      <c r="I6831" s="64">
        <f t="shared" si="1856"/>
        <v>0</v>
      </c>
      <c r="J6831" s="64">
        <f t="shared" si="1856"/>
        <v>0</v>
      </c>
      <c r="K6831" s="64">
        <f t="shared" si="1856"/>
        <v>0</v>
      </c>
      <c r="L6831" s="64">
        <f t="shared" si="1856"/>
        <v>0</v>
      </c>
      <c r="M6831" s="64">
        <f t="shared" si="1856"/>
        <v>0</v>
      </c>
      <c r="N6831" s="64">
        <f t="shared" si="1856"/>
        <v>0</v>
      </c>
      <c r="O6831" s="121"/>
      <c r="P6831" s="177">
        <v>0</v>
      </c>
      <c r="Q6831" s="177">
        <v>0</v>
      </c>
      <c r="R6831" s="177">
        <v>0</v>
      </c>
      <c r="S6831" s="177">
        <v>0</v>
      </c>
      <c r="T6831" s="177">
        <v>0</v>
      </c>
      <c r="U6831" s="177">
        <v>0</v>
      </c>
      <c r="V6831" s="177">
        <v>0</v>
      </c>
      <c r="W6831" s="177">
        <v>0</v>
      </c>
      <c r="X6831" s="177">
        <v>0</v>
      </c>
      <c r="Y6831" s="177">
        <v>0</v>
      </c>
      <c r="Z6831" s="177">
        <v>0</v>
      </c>
      <c r="AA6831" s="177">
        <v>0</v>
      </c>
      <c r="AB6831" s="177">
        <v>0</v>
      </c>
      <c r="AC6831" s="177">
        <v>0</v>
      </c>
      <c r="AD6831" s="177">
        <v>0</v>
      </c>
      <c r="AE6831" s="177">
        <v>0</v>
      </c>
      <c r="AF6831" s="177">
        <v>0</v>
      </c>
      <c r="AG6831" s="177">
        <v>0</v>
      </c>
      <c r="AH6831" s="177">
        <v>0</v>
      </c>
      <c r="AI6831" s="177">
        <v>0</v>
      </c>
      <c r="AJ6831" s="177">
        <v>0</v>
      </c>
    </row>
    <row r="6832" spans="1:36" hidden="1" outlineLevel="1" x14ac:dyDescent="0.25">
      <c r="A6832" s="190">
        <f t="shared" si="1848"/>
        <v>2039</v>
      </c>
      <c r="B6832" s="55">
        <f t="shared" si="1849"/>
        <v>9</v>
      </c>
      <c r="C6832" s="55">
        <f t="shared" si="1850"/>
        <v>1</v>
      </c>
      <c r="D6832" s="55">
        <f t="shared" si="1846"/>
        <v>285</v>
      </c>
      <c r="F6832" s="63">
        <f t="shared" ref="F6832" si="1858">F6831+1/24</f>
        <v>51014.041666666664</v>
      </c>
      <c r="G6832" s="64">
        <f t="shared" si="1847"/>
        <v>0</v>
      </c>
      <c r="H6832" s="64">
        <f t="shared" si="1856"/>
        <v>0</v>
      </c>
      <c r="I6832" s="64">
        <f t="shared" si="1856"/>
        <v>0</v>
      </c>
      <c r="J6832" s="64">
        <f t="shared" si="1856"/>
        <v>0</v>
      </c>
      <c r="K6832" s="64">
        <f t="shared" si="1856"/>
        <v>0</v>
      </c>
      <c r="L6832" s="64">
        <f t="shared" si="1856"/>
        <v>0</v>
      </c>
      <c r="M6832" s="64">
        <f t="shared" si="1856"/>
        <v>0</v>
      </c>
      <c r="N6832" s="64">
        <f t="shared" si="1856"/>
        <v>0</v>
      </c>
      <c r="O6832" s="121"/>
      <c r="P6832" s="177">
        <v>0</v>
      </c>
      <c r="Q6832" s="177">
        <v>0</v>
      </c>
      <c r="R6832" s="177">
        <v>0</v>
      </c>
      <c r="S6832" s="177">
        <v>0</v>
      </c>
      <c r="T6832" s="177">
        <v>0</v>
      </c>
      <c r="U6832" s="177">
        <v>0</v>
      </c>
      <c r="V6832" s="177">
        <v>0</v>
      </c>
      <c r="W6832" s="177">
        <v>0</v>
      </c>
      <c r="X6832" s="177">
        <v>0</v>
      </c>
      <c r="Y6832" s="177">
        <v>0</v>
      </c>
      <c r="Z6832" s="177">
        <v>0</v>
      </c>
      <c r="AA6832" s="177">
        <v>0</v>
      </c>
      <c r="AB6832" s="177">
        <v>0</v>
      </c>
      <c r="AC6832" s="177">
        <v>0</v>
      </c>
      <c r="AD6832" s="177">
        <v>0</v>
      </c>
      <c r="AE6832" s="177">
        <v>0</v>
      </c>
      <c r="AF6832" s="177">
        <v>0</v>
      </c>
      <c r="AG6832" s="177">
        <v>0</v>
      </c>
      <c r="AH6832" s="177">
        <v>0</v>
      </c>
      <c r="AI6832" s="177">
        <v>0</v>
      </c>
      <c r="AJ6832" s="177">
        <v>0</v>
      </c>
    </row>
    <row r="6833" spans="1:36" hidden="1" outlineLevel="1" x14ac:dyDescent="0.25">
      <c r="A6833" s="190">
        <f t="shared" si="1848"/>
        <v>2039</v>
      </c>
      <c r="B6833" s="55">
        <f t="shared" si="1849"/>
        <v>9</v>
      </c>
      <c r="C6833" s="55">
        <f t="shared" si="1850"/>
        <v>2</v>
      </c>
      <c r="D6833" s="55">
        <f t="shared" si="1846"/>
        <v>285</v>
      </c>
      <c r="F6833" s="63">
        <f t="shared" si="1855"/>
        <v>51014.083333333328</v>
      </c>
      <c r="G6833" s="64">
        <f t="shared" si="1847"/>
        <v>0</v>
      </c>
      <c r="H6833" s="64">
        <f t="shared" si="1856"/>
        <v>0</v>
      </c>
      <c r="I6833" s="64">
        <f t="shared" si="1856"/>
        <v>0</v>
      </c>
      <c r="J6833" s="64">
        <f t="shared" si="1856"/>
        <v>0</v>
      </c>
      <c r="K6833" s="64">
        <f t="shared" si="1856"/>
        <v>0</v>
      </c>
      <c r="L6833" s="64">
        <f t="shared" si="1856"/>
        <v>0</v>
      </c>
      <c r="M6833" s="64">
        <f t="shared" si="1856"/>
        <v>0</v>
      </c>
      <c r="N6833" s="64">
        <f t="shared" si="1856"/>
        <v>0</v>
      </c>
      <c r="O6833" s="121"/>
      <c r="P6833" s="177">
        <v>0</v>
      </c>
      <c r="Q6833" s="177">
        <v>0</v>
      </c>
      <c r="R6833" s="177">
        <v>0</v>
      </c>
      <c r="S6833" s="177">
        <v>0</v>
      </c>
      <c r="T6833" s="177">
        <v>0</v>
      </c>
      <c r="U6833" s="177">
        <v>0</v>
      </c>
      <c r="V6833" s="177">
        <v>0</v>
      </c>
      <c r="W6833" s="177">
        <v>0</v>
      </c>
      <c r="X6833" s="177">
        <v>0</v>
      </c>
      <c r="Y6833" s="177">
        <v>0</v>
      </c>
      <c r="Z6833" s="177">
        <v>0</v>
      </c>
      <c r="AA6833" s="177">
        <v>0</v>
      </c>
      <c r="AB6833" s="177">
        <v>0</v>
      </c>
      <c r="AC6833" s="177">
        <v>0</v>
      </c>
      <c r="AD6833" s="177">
        <v>0</v>
      </c>
      <c r="AE6833" s="177">
        <v>0</v>
      </c>
      <c r="AF6833" s="177">
        <v>0</v>
      </c>
      <c r="AG6833" s="177">
        <v>0</v>
      </c>
      <c r="AH6833" s="177">
        <v>0</v>
      </c>
      <c r="AI6833" s="177">
        <v>0</v>
      </c>
      <c r="AJ6833" s="177">
        <v>0</v>
      </c>
    </row>
    <row r="6834" spans="1:36" hidden="1" outlineLevel="1" x14ac:dyDescent="0.25">
      <c r="A6834" s="190">
        <f t="shared" si="1848"/>
        <v>2039</v>
      </c>
      <c r="B6834" s="55">
        <f t="shared" si="1849"/>
        <v>9</v>
      </c>
      <c r="C6834" s="55">
        <f t="shared" si="1850"/>
        <v>3</v>
      </c>
      <c r="D6834" s="55">
        <f t="shared" si="1846"/>
        <v>285</v>
      </c>
      <c r="F6834" s="63">
        <f t="shared" si="1855"/>
        <v>51014.124999999993</v>
      </c>
      <c r="G6834" s="64">
        <f t="shared" si="1847"/>
        <v>0</v>
      </c>
      <c r="H6834" s="64">
        <f t="shared" si="1856"/>
        <v>0</v>
      </c>
      <c r="I6834" s="64">
        <f t="shared" si="1856"/>
        <v>0</v>
      </c>
      <c r="J6834" s="64">
        <f t="shared" si="1856"/>
        <v>0</v>
      </c>
      <c r="K6834" s="64">
        <f t="shared" si="1856"/>
        <v>0</v>
      </c>
      <c r="L6834" s="64">
        <f t="shared" si="1856"/>
        <v>0</v>
      </c>
      <c r="M6834" s="64">
        <f t="shared" si="1856"/>
        <v>0</v>
      </c>
      <c r="N6834" s="64">
        <f t="shared" si="1856"/>
        <v>0</v>
      </c>
      <c r="O6834" s="121"/>
      <c r="P6834" s="177">
        <v>0</v>
      </c>
      <c r="Q6834" s="177">
        <v>0</v>
      </c>
      <c r="R6834" s="177">
        <v>0</v>
      </c>
      <c r="S6834" s="177">
        <v>0</v>
      </c>
      <c r="T6834" s="177">
        <v>0</v>
      </c>
      <c r="U6834" s="177">
        <v>0</v>
      </c>
      <c r="V6834" s="177">
        <v>0</v>
      </c>
      <c r="W6834" s="177">
        <v>0</v>
      </c>
      <c r="X6834" s="177">
        <v>0</v>
      </c>
      <c r="Y6834" s="177">
        <v>0</v>
      </c>
      <c r="Z6834" s="177">
        <v>0</v>
      </c>
      <c r="AA6834" s="177">
        <v>0</v>
      </c>
      <c r="AB6834" s="177">
        <v>0</v>
      </c>
      <c r="AC6834" s="177">
        <v>0</v>
      </c>
      <c r="AD6834" s="177">
        <v>0</v>
      </c>
      <c r="AE6834" s="177">
        <v>0</v>
      </c>
      <c r="AF6834" s="177">
        <v>0</v>
      </c>
      <c r="AG6834" s="177">
        <v>0</v>
      </c>
      <c r="AH6834" s="177">
        <v>0</v>
      </c>
      <c r="AI6834" s="177">
        <v>0</v>
      </c>
      <c r="AJ6834" s="177">
        <v>0</v>
      </c>
    </row>
    <row r="6835" spans="1:36" hidden="1" outlineLevel="1" x14ac:dyDescent="0.25">
      <c r="A6835" s="190">
        <f t="shared" si="1848"/>
        <v>2039</v>
      </c>
      <c r="B6835" s="55">
        <f t="shared" si="1849"/>
        <v>9</v>
      </c>
      <c r="C6835" s="55">
        <f t="shared" si="1850"/>
        <v>4</v>
      </c>
      <c r="D6835" s="55">
        <f t="shared" si="1846"/>
        <v>285</v>
      </c>
      <c r="F6835" s="63">
        <f t="shared" si="1855"/>
        <v>51014.166666666657</v>
      </c>
      <c r="G6835" s="64">
        <f t="shared" si="1847"/>
        <v>0</v>
      </c>
      <c r="H6835" s="64">
        <f t="shared" ref="H6835:N6844" si="1859">SUMIF($P$6:$AK$6,H$6,$P6835:$AK6835)</f>
        <v>0</v>
      </c>
      <c r="I6835" s="64">
        <f t="shared" si="1859"/>
        <v>0</v>
      </c>
      <c r="J6835" s="64">
        <f t="shared" si="1859"/>
        <v>0</v>
      </c>
      <c r="K6835" s="64">
        <f t="shared" si="1859"/>
        <v>0</v>
      </c>
      <c r="L6835" s="64">
        <f t="shared" si="1859"/>
        <v>0</v>
      </c>
      <c r="M6835" s="64">
        <f t="shared" si="1859"/>
        <v>0</v>
      </c>
      <c r="N6835" s="64">
        <f t="shared" si="1859"/>
        <v>0</v>
      </c>
      <c r="O6835" s="121"/>
      <c r="P6835" s="177">
        <v>0</v>
      </c>
      <c r="Q6835" s="177">
        <v>0</v>
      </c>
      <c r="R6835" s="177">
        <v>0</v>
      </c>
      <c r="S6835" s="177">
        <v>0</v>
      </c>
      <c r="T6835" s="177">
        <v>0</v>
      </c>
      <c r="U6835" s="177">
        <v>0</v>
      </c>
      <c r="V6835" s="177">
        <v>0</v>
      </c>
      <c r="W6835" s="177">
        <v>0</v>
      </c>
      <c r="X6835" s="177">
        <v>0</v>
      </c>
      <c r="Y6835" s="177">
        <v>0</v>
      </c>
      <c r="Z6835" s="177">
        <v>0</v>
      </c>
      <c r="AA6835" s="177">
        <v>0</v>
      </c>
      <c r="AB6835" s="177">
        <v>0</v>
      </c>
      <c r="AC6835" s="177">
        <v>0</v>
      </c>
      <c r="AD6835" s="177">
        <v>0</v>
      </c>
      <c r="AE6835" s="177">
        <v>0</v>
      </c>
      <c r="AF6835" s="177">
        <v>0</v>
      </c>
      <c r="AG6835" s="177">
        <v>0</v>
      </c>
      <c r="AH6835" s="177">
        <v>0</v>
      </c>
      <c r="AI6835" s="177">
        <v>0</v>
      </c>
      <c r="AJ6835" s="177">
        <v>0</v>
      </c>
    </row>
    <row r="6836" spans="1:36" hidden="1" outlineLevel="1" x14ac:dyDescent="0.25">
      <c r="A6836" s="190">
        <f t="shared" si="1848"/>
        <v>2039</v>
      </c>
      <c r="B6836" s="55">
        <f t="shared" si="1849"/>
        <v>9</v>
      </c>
      <c r="C6836" s="55">
        <f t="shared" si="1850"/>
        <v>5</v>
      </c>
      <c r="D6836" s="55">
        <f t="shared" si="1846"/>
        <v>285</v>
      </c>
      <c r="F6836" s="63">
        <f t="shared" si="1855"/>
        <v>51014.208333333321</v>
      </c>
      <c r="G6836" s="64">
        <f t="shared" si="1847"/>
        <v>0</v>
      </c>
      <c r="H6836" s="64">
        <f t="shared" si="1859"/>
        <v>0</v>
      </c>
      <c r="I6836" s="64">
        <f t="shared" si="1859"/>
        <v>0</v>
      </c>
      <c r="J6836" s="64">
        <f t="shared" si="1859"/>
        <v>0</v>
      </c>
      <c r="K6836" s="64">
        <f t="shared" si="1859"/>
        <v>0</v>
      </c>
      <c r="L6836" s="64">
        <f t="shared" si="1859"/>
        <v>0</v>
      </c>
      <c r="M6836" s="64">
        <f t="shared" si="1859"/>
        <v>0</v>
      </c>
      <c r="N6836" s="64">
        <f t="shared" si="1859"/>
        <v>0</v>
      </c>
      <c r="O6836" s="121"/>
      <c r="P6836" s="177">
        <v>0</v>
      </c>
      <c r="Q6836" s="177">
        <v>0</v>
      </c>
      <c r="R6836" s="177">
        <v>0</v>
      </c>
      <c r="S6836" s="177">
        <v>0</v>
      </c>
      <c r="T6836" s="177">
        <v>0</v>
      </c>
      <c r="U6836" s="177">
        <v>0</v>
      </c>
      <c r="V6836" s="177">
        <v>0</v>
      </c>
      <c r="W6836" s="177">
        <v>0</v>
      </c>
      <c r="X6836" s="177">
        <v>0</v>
      </c>
      <c r="Y6836" s="177">
        <v>0</v>
      </c>
      <c r="Z6836" s="177">
        <v>0</v>
      </c>
      <c r="AA6836" s="177">
        <v>0</v>
      </c>
      <c r="AB6836" s="177">
        <v>0</v>
      </c>
      <c r="AC6836" s="177">
        <v>0</v>
      </c>
      <c r="AD6836" s="177">
        <v>0</v>
      </c>
      <c r="AE6836" s="177">
        <v>0</v>
      </c>
      <c r="AF6836" s="177">
        <v>0</v>
      </c>
      <c r="AG6836" s="177">
        <v>0</v>
      </c>
      <c r="AH6836" s="177">
        <v>0</v>
      </c>
      <c r="AI6836" s="177">
        <v>0</v>
      </c>
      <c r="AJ6836" s="177">
        <v>0</v>
      </c>
    </row>
    <row r="6837" spans="1:36" hidden="1" outlineLevel="1" x14ac:dyDescent="0.25">
      <c r="A6837" s="190">
        <f t="shared" si="1848"/>
        <v>2039</v>
      </c>
      <c r="B6837" s="55">
        <f t="shared" si="1849"/>
        <v>9</v>
      </c>
      <c r="C6837" s="55">
        <f t="shared" si="1850"/>
        <v>6</v>
      </c>
      <c r="D6837" s="55">
        <f t="shared" si="1846"/>
        <v>285</v>
      </c>
      <c r="F6837" s="63">
        <f t="shared" si="1855"/>
        <v>51014.249999999985</v>
      </c>
      <c r="G6837" s="64">
        <f t="shared" si="1847"/>
        <v>0</v>
      </c>
      <c r="H6837" s="64">
        <f t="shared" si="1859"/>
        <v>0</v>
      </c>
      <c r="I6837" s="64">
        <f t="shared" si="1859"/>
        <v>0</v>
      </c>
      <c r="J6837" s="64">
        <f t="shared" si="1859"/>
        <v>0</v>
      </c>
      <c r="K6837" s="64">
        <f t="shared" si="1859"/>
        <v>0</v>
      </c>
      <c r="L6837" s="64">
        <f t="shared" si="1859"/>
        <v>0</v>
      </c>
      <c r="M6837" s="64">
        <f t="shared" si="1859"/>
        <v>0</v>
      </c>
      <c r="N6837" s="64">
        <f t="shared" si="1859"/>
        <v>0</v>
      </c>
      <c r="O6837" s="121"/>
      <c r="P6837" s="177">
        <v>0</v>
      </c>
      <c r="Q6837" s="177">
        <v>0</v>
      </c>
      <c r="R6837" s="177">
        <v>0</v>
      </c>
      <c r="S6837" s="177">
        <v>0</v>
      </c>
      <c r="T6837" s="177">
        <v>0</v>
      </c>
      <c r="U6837" s="177">
        <v>0</v>
      </c>
      <c r="V6837" s="177">
        <v>0</v>
      </c>
      <c r="W6837" s="177">
        <v>0</v>
      </c>
      <c r="X6837" s="177">
        <v>0</v>
      </c>
      <c r="Y6837" s="177">
        <v>0</v>
      </c>
      <c r="Z6837" s="177">
        <v>0</v>
      </c>
      <c r="AA6837" s="177">
        <v>0</v>
      </c>
      <c r="AB6837" s="177">
        <v>0</v>
      </c>
      <c r="AC6837" s="177">
        <v>0</v>
      </c>
      <c r="AD6837" s="177">
        <v>0</v>
      </c>
      <c r="AE6837" s="177">
        <v>0</v>
      </c>
      <c r="AF6837" s="177">
        <v>0</v>
      </c>
      <c r="AG6837" s="177">
        <v>0</v>
      </c>
      <c r="AH6837" s="177">
        <v>0</v>
      </c>
      <c r="AI6837" s="177">
        <v>0</v>
      </c>
      <c r="AJ6837" s="177">
        <v>0</v>
      </c>
    </row>
    <row r="6838" spans="1:36" hidden="1" outlineLevel="1" x14ac:dyDescent="0.25">
      <c r="A6838" s="190">
        <f t="shared" si="1848"/>
        <v>2039</v>
      </c>
      <c r="B6838" s="55">
        <f t="shared" si="1849"/>
        <v>9</v>
      </c>
      <c r="C6838" s="55">
        <f t="shared" si="1850"/>
        <v>7</v>
      </c>
      <c r="D6838" s="55">
        <f t="shared" si="1846"/>
        <v>285</v>
      </c>
      <c r="F6838" s="63">
        <f t="shared" si="1855"/>
        <v>51014.29166666665</v>
      </c>
      <c r="G6838" s="64">
        <f t="shared" si="1847"/>
        <v>0</v>
      </c>
      <c r="H6838" s="64">
        <f t="shared" si="1859"/>
        <v>0</v>
      </c>
      <c r="I6838" s="64">
        <f t="shared" si="1859"/>
        <v>0</v>
      </c>
      <c r="J6838" s="64">
        <f t="shared" si="1859"/>
        <v>0</v>
      </c>
      <c r="K6838" s="64">
        <f t="shared" si="1859"/>
        <v>0</v>
      </c>
      <c r="L6838" s="64">
        <f t="shared" si="1859"/>
        <v>0</v>
      </c>
      <c r="M6838" s="64">
        <f t="shared" si="1859"/>
        <v>0</v>
      </c>
      <c r="N6838" s="64">
        <f t="shared" si="1859"/>
        <v>0</v>
      </c>
      <c r="O6838" s="121"/>
      <c r="P6838" s="177">
        <v>0</v>
      </c>
      <c r="Q6838" s="177">
        <v>0</v>
      </c>
      <c r="R6838" s="177">
        <v>0</v>
      </c>
      <c r="S6838" s="177">
        <v>0</v>
      </c>
      <c r="T6838" s="177">
        <v>0</v>
      </c>
      <c r="U6838" s="177">
        <v>0</v>
      </c>
      <c r="V6838" s="177">
        <v>0</v>
      </c>
      <c r="W6838" s="177">
        <v>0</v>
      </c>
      <c r="X6838" s="177">
        <v>0</v>
      </c>
      <c r="Y6838" s="177">
        <v>0</v>
      </c>
      <c r="Z6838" s="177">
        <v>0</v>
      </c>
      <c r="AA6838" s="177">
        <v>0</v>
      </c>
      <c r="AB6838" s="177">
        <v>0</v>
      </c>
      <c r="AC6838" s="177">
        <v>0</v>
      </c>
      <c r="AD6838" s="177">
        <v>0</v>
      </c>
      <c r="AE6838" s="177">
        <v>0</v>
      </c>
      <c r="AF6838" s="177">
        <v>0</v>
      </c>
      <c r="AG6838" s="177">
        <v>0</v>
      </c>
      <c r="AH6838" s="177">
        <v>0</v>
      </c>
      <c r="AI6838" s="177">
        <v>0</v>
      </c>
      <c r="AJ6838" s="177">
        <v>0</v>
      </c>
    </row>
    <row r="6839" spans="1:36" hidden="1" outlineLevel="1" x14ac:dyDescent="0.25">
      <c r="A6839" s="190">
        <f t="shared" si="1848"/>
        <v>2039</v>
      </c>
      <c r="B6839" s="55">
        <f t="shared" si="1849"/>
        <v>9</v>
      </c>
      <c r="C6839" s="55">
        <f t="shared" si="1850"/>
        <v>8</v>
      </c>
      <c r="D6839" s="55">
        <f t="shared" si="1846"/>
        <v>285</v>
      </c>
      <c r="F6839" s="63">
        <f t="shared" si="1855"/>
        <v>51014.333333333314</v>
      </c>
      <c r="G6839" s="64">
        <f t="shared" si="1847"/>
        <v>0</v>
      </c>
      <c r="H6839" s="64">
        <f t="shared" si="1859"/>
        <v>0</v>
      </c>
      <c r="I6839" s="64">
        <f t="shared" si="1859"/>
        <v>0</v>
      </c>
      <c r="J6839" s="64">
        <f t="shared" si="1859"/>
        <v>0</v>
      </c>
      <c r="K6839" s="64">
        <f t="shared" si="1859"/>
        <v>0</v>
      </c>
      <c r="L6839" s="64">
        <f t="shared" si="1859"/>
        <v>0</v>
      </c>
      <c r="M6839" s="64">
        <f t="shared" si="1859"/>
        <v>0</v>
      </c>
      <c r="N6839" s="64">
        <f t="shared" si="1859"/>
        <v>0</v>
      </c>
      <c r="O6839" s="121"/>
      <c r="P6839" s="177">
        <v>0</v>
      </c>
      <c r="Q6839" s="177">
        <v>0</v>
      </c>
      <c r="R6839" s="177">
        <v>0</v>
      </c>
      <c r="S6839" s="177">
        <v>0</v>
      </c>
      <c r="T6839" s="177">
        <v>0</v>
      </c>
      <c r="U6839" s="177">
        <v>0</v>
      </c>
      <c r="V6839" s="177">
        <v>0</v>
      </c>
      <c r="W6839" s="177">
        <v>0</v>
      </c>
      <c r="X6839" s="177">
        <v>0</v>
      </c>
      <c r="Y6839" s="177">
        <v>0</v>
      </c>
      <c r="Z6839" s="177">
        <v>0</v>
      </c>
      <c r="AA6839" s="177">
        <v>0</v>
      </c>
      <c r="AB6839" s="177">
        <v>0</v>
      </c>
      <c r="AC6839" s="177">
        <v>0</v>
      </c>
      <c r="AD6839" s="177">
        <v>0</v>
      </c>
      <c r="AE6839" s="177">
        <v>0</v>
      </c>
      <c r="AF6839" s="177">
        <v>0</v>
      </c>
      <c r="AG6839" s="177">
        <v>0</v>
      </c>
      <c r="AH6839" s="177">
        <v>0</v>
      </c>
      <c r="AI6839" s="177">
        <v>0</v>
      </c>
      <c r="AJ6839" s="177">
        <v>0</v>
      </c>
    </row>
    <row r="6840" spans="1:36" hidden="1" outlineLevel="1" x14ac:dyDescent="0.25">
      <c r="A6840" s="190">
        <f t="shared" si="1848"/>
        <v>2039</v>
      </c>
      <c r="B6840" s="55">
        <f t="shared" si="1849"/>
        <v>9</v>
      </c>
      <c r="C6840" s="55">
        <f t="shared" si="1850"/>
        <v>9</v>
      </c>
      <c r="D6840" s="55">
        <f t="shared" si="1846"/>
        <v>285</v>
      </c>
      <c r="F6840" s="63">
        <f t="shared" si="1855"/>
        <v>51014.374999999978</v>
      </c>
      <c r="G6840" s="64">
        <f t="shared" si="1847"/>
        <v>0</v>
      </c>
      <c r="H6840" s="64">
        <f t="shared" si="1859"/>
        <v>0</v>
      </c>
      <c r="I6840" s="64">
        <f t="shared" si="1859"/>
        <v>0</v>
      </c>
      <c r="J6840" s="64">
        <f t="shared" si="1859"/>
        <v>0</v>
      </c>
      <c r="K6840" s="64">
        <f t="shared" si="1859"/>
        <v>0</v>
      </c>
      <c r="L6840" s="64">
        <f t="shared" si="1859"/>
        <v>0</v>
      </c>
      <c r="M6840" s="64">
        <f t="shared" si="1859"/>
        <v>0</v>
      </c>
      <c r="N6840" s="64">
        <f t="shared" si="1859"/>
        <v>0</v>
      </c>
      <c r="O6840" s="121"/>
      <c r="P6840" s="177">
        <v>0</v>
      </c>
      <c r="Q6840" s="177">
        <v>0</v>
      </c>
      <c r="R6840" s="177">
        <v>0</v>
      </c>
      <c r="S6840" s="177">
        <v>0</v>
      </c>
      <c r="T6840" s="177">
        <v>0</v>
      </c>
      <c r="U6840" s="177">
        <v>0</v>
      </c>
      <c r="V6840" s="177">
        <v>0</v>
      </c>
      <c r="W6840" s="177">
        <v>0</v>
      </c>
      <c r="X6840" s="177">
        <v>0</v>
      </c>
      <c r="Y6840" s="177">
        <v>0</v>
      </c>
      <c r="Z6840" s="177">
        <v>0</v>
      </c>
      <c r="AA6840" s="177">
        <v>0</v>
      </c>
      <c r="AB6840" s="177">
        <v>0</v>
      </c>
      <c r="AC6840" s="177">
        <v>0</v>
      </c>
      <c r="AD6840" s="177">
        <v>0</v>
      </c>
      <c r="AE6840" s="177">
        <v>0</v>
      </c>
      <c r="AF6840" s="177">
        <v>0</v>
      </c>
      <c r="AG6840" s="177">
        <v>0</v>
      </c>
      <c r="AH6840" s="177">
        <v>0</v>
      </c>
      <c r="AI6840" s="177">
        <v>0</v>
      </c>
      <c r="AJ6840" s="177">
        <v>0</v>
      </c>
    </row>
    <row r="6841" spans="1:36" hidden="1" outlineLevel="1" x14ac:dyDescent="0.25">
      <c r="A6841" s="190">
        <f t="shared" si="1848"/>
        <v>2039</v>
      </c>
      <c r="B6841" s="55">
        <f t="shared" si="1849"/>
        <v>9</v>
      </c>
      <c r="C6841" s="55">
        <f t="shared" si="1850"/>
        <v>10</v>
      </c>
      <c r="D6841" s="55">
        <f t="shared" si="1846"/>
        <v>285</v>
      </c>
      <c r="F6841" s="63">
        <f t="shared" si="1855"/>
        <v>51014.416666666642</v>
      </c>
      <c r="G6841" s="64">
        <f t="shared" si="1847"/>
        <v>0</v>
      </c>
      <c r="H6841" s="64">
        <f t="shared" si="1859"/>
        <v>0</v>
      </c>
      <c r="I6841" s="64">
        <f t="shared" si="1859"/>
        <v>0</v>
      </c>
      <c r="J6841" s="64">
        <f t="shared" si="1859"/>
        <v>0</v>
      </c>
      <c r="K6841" s="64">
        <f t="shared" si="1859"/>
        <v>0</v>
      </c>
      <c r="L6841" s="64">
        <f t="shared" si="1859"/>
        <v>0</v>
      </c>
      <c r="M6841" s="64">
        <f t="shared" si="1859"/>
        <v>0</v>
      </c>
      <c r="N6841" s="64">
        <f t="shared" si="1859"/>
        <v>0</v>
      </c>
      <c r="O6841" s="121"/>
      <c r="P6841" s="177">
        <v>0</v>
      </c>
      <c r="Q6841" s="177">
        <v>0</v>
      </c>
      <c r="R6841" s="177">
        <v>0</v>
      </c>
      <c r="S6841" s="177">
        <v>0</v>
      </c>
      <c r="T6841" s="177">
        <v>0</v>
      </c>
      <c r="U6841" s="177">
        <v>0</v>
      </c>
      <c r="V6841" s="177">
        <v>0</v>
      </c>
      <c r="W6841" s="177">
        <v>0</v>
      </c>
      <c r="X6841" s="177">
        <v>0</v>
      </c>
      <c r="Y6841" s="177">
        <v>0</v>
      </c>
      <c r="Z6841" s="177">
        <v>0</v>
      </c>
      <c r="AA6841" s="177">
        <v>0</v>
      </c>
      <c r="AB6841" s="177">
        <v>0</v>
      </c>
      <c r="AC6841" s="177">
        <v>0</v>
      </c>
      <c r="AD6841" s="177">
        <v>0</v>
      </c>
      <c r="AE6841" s="177">
        <v>0</v>
      </c>
      <c r="AF6841" s="177">
        <v>0</v>
      </c>
      <c r="AG6841" s="177">
        <v>0</v>
      </c>
      <c r="AH6841" s="177">
        <v>0</v>
      </c>
      <c r="AI6841" s="177">
        <v>0</v>
      </c>
      <c r="AJ6841" s="177">
        <v>0</v>
      </c>
    </row>
    <row r="6842" spans="1:36" hidden="1" outlineLevel="1" x14ac:dyDescent="0.25">
      <c r="A6842" s="190">
        <f t="shared" si="1848"/>
        <v>2039</v>
      </c>
      <c r="B6842" s="55">
        <f t="shared" si="1849"/>
        <v>9</v>
      </c>
      <c r="C6842" s="55">
        <f t="shared" si="1850"/>
        <v>11</v>
      </c>
      <c r="D6842" s="55">
        <f t="shared" si="1846"/>
        <v>285</v>
      </c>
      <c r="F6842" s="63">
        <f t="shared" si="1855"/>
        <v>51014.458333333307</v>
      </c>
      <c r="G6842" s="64">
        <f t="shared" si="1847"/>
        <v>0</v>
      </c>
      <c r="H6842" s="64">
        <f t="shared" si="1859"/>
        <v>0</v>
      </c>
      <c r="I6842" s="64">
        <f t="shared" si="1859"/>
        <v>0</v>
      </c>
      <c r="J6842" s="64">
        <f t="shared" si="1859"/>
        <v>0</v>
      </c>
      <c r="K6842" s="64">
        <f t="shared" si="1859"/>
        <v>0</v>
      </c>
      <c r="L6842" s="64">
        <f t="shared" si="1859"/>
        <v>0</v>
      </c>
      <c r="M6842" s="64">
        <f t="shared" si="1859"/>
        <v>0</v>
      </c>
      <c r="N6842" s="64">
        <f t="shared" si="1859"/>
        <v>0</v>
      </c>
      <c r="O6842" s="121"/>
      <c r="P6842" s="177">
        <v>0</v>
      </c>
      <c r="Q6842" s="177">
        <v>0</v>
      </c>
      <c r="R6842" s="177">
        <v>0</v>
      </c>
      <c r="S6842" s="177">
        <v>0</v>
      </c>
      <c r="T6842" s="177">
        <v>0</v>
      </c>
      <c r="U6842" s="177">
        <v>0</v>
      </c>
      <c r="V6842" s="177">
        <v>0</v>
      </c>
      <c r="W6842" s="177">
        <v>0</v>
      </c>
      <c r="X6842" s="177">
        <v>0</v>
      </c>
      <c r="Y6842" s="177">
        <v>0</v>
      </c>
      <c r="Z6842" s="177">
        <v>0</v>
      </c>
      <c r="AA6842" s="177">
        <v>0</v>
      </c>
      <c r="AB6842" s="177">
        <v>0</v>
      </c>
      <c r="AC6842" s="177">
        <v>0</v>
      </c>
      <c r="AD6842" s="177">
        <v>0</v>
      </c>
      <c r="AE6842" s="177">
        <v>0</v>
      </c>
      <c r="AF6842" s="177">
        <v>0</v>
      </c>
      <c r="AG6842" s="177">
        <v>0</v>
      </c>
      <c r="AH6842" s="177">
        <v>0</v>
      </c>
      <c r="AI6842" s="177">
        <v>0</v>
      </c>
      <c r="AJ6842" s="177">
        <v>0</v>
      </c>
    </row>
    <row r="6843" spans="1:36" hidden="1" outlineLevel="1" x14ac:dyDescent="0.25">
      <c r="A6843" s="190">
        <f t="shared" si="1848"/>
        <v>2039</v>
      </c>
      <c r="B6843" s="55">
        <f t="shared" si="1849"/>
        <v>9</v>
      </c>
      <c r="C6843" s="55">
        <f t="shared" si="1850"/>
        <v>12</v>
      </c>
      <c r="D6843" s="55">
        <f t="shared" si="1846"/>
        <v>285</v>
      </c>
      <c r="F6843" s="63">
        <f t="shared" si="1855"/>
        <v>51014.499999999971</v>
      </c>
      <c r="G6843" s="64">
        <f t="shared" si="1847"/>
        <v>0</v>
      </c>
      <c r="H6843" s="64">
        <f t="shared" si="1859"/>
        <v>0</v>
      </c>
      <c r="I6843" s="64">
        <f t="shared" si="1859"/>
        <v>0</v>
      </c>
      <c r="J6843" s="64">
        <f t="shared" si="1859"/>
        <v>0</v>
      </c>
      <c r="K6843" s="64">
        <f t="shared" si="1859"/>
        <v>0</v>
      </c>
      <c r="L6843" s="64">
        <f t="shared" si="1859"/>
        <v>0</v>
      </c>
      <c r="M6843" s="64">
        <f t="shared" si="1859"/>
        <v>0</v>
      </c>
      <c r="N6843" s="64">
        <f t="shared" si="1859"/>
        <v>0</v>
      </c>
      <c r="O6843" s="121"/>
      <c r="P6843" s="177">
        <v>0</v>
      </c>
      <c r="Q6843" s="177">
        <v>0</v>
      </c>
      <c r="R6843" s="177">
        <v>0</v>
      </c>
      <c r="S6843" s="177">
        <v>0</v>
      </c>
      <c r="T6843" s="177">
        <v>0</v>
      </c>
      <c r="U6843" s="177">
        <v>0</v>
      </c>
      <c r="V6843" s="177">
        <v>0</v>
      </c>
      <c r="W6843" s="177">
        <v>0</v>
      </c>
      <c r="X6843" s="177">
        <v>0</v>
      </c>
      <c r="Y6843" s="177">
        <v>0</v>
      </c>
      <c r="Z6843" s="177">
        <v>0</v>
      </c>
      <c r="AA6843" s="177">
        <v>0</v>
      </c>
      <c r="AB6843" s="177">
        <v>0</v>
      </c>
      <c r="AC6843" s="177">
        <v>0</v>
      </c>
      <c r="AD6843" s="177">
        <v>0</v>
      </c>
      <c r="AE6843" s="177">
        <v>0</v>
      </c>
      <c r="AF6843" s="177">
        <v>0</v>
      </c>
      <c r="AG6843" s="177">
        <v>0</v>
      </c>
      <c r="AH6843" s="177">
        <v>0</v>
      </c>
      <c r="AI6843" s="177">
        <v>0</v>
      </c>
      <c r="AJ6843" s="177">
        <v>0</v>
      </c>
    </row>
    <row r="6844" spans="1:36" hidden="1" outlineLevel="1" x14ac:dyDescent="0.25">
      <c r="A6844" s="190">
        <f t="shared" si="1848"/>
        <v>2039</v>
      </c>
      <c r="B6844" s="55">
        <f t="shared" si="1849"/>
        <v>9</v>
      </c>
      <c r="C6844" s="55">
        <f t="shared" si="1850"/>
        <v>13</v>
      </c>
      <c r="D6844" s="55">
        <f t="shared" si="1846"/>
        <v>285</v>
      </c>
      <c r="F6844" s="63">
        <f t="shared" si="1855"/>
        <v>51014.541666666635</v>
      </c>
      <c r="G6844" s="64">
        <f t="shared" si="1847"/>
        <v>0</v>
      </c>
      <c r="H6844" s="64">
        <f t="shared" si="1859"/>
        <v>0</v>
      </c>
      <c r="I6844" s="64">
        <f t="shared" si="1859"/>
        <v>0</v>
      </c>
      <c r="J6844" s="64">
        <f t="shared" si="1859"/>
        <v>0</v>
      </c>
      <c r="K6844" s="64">
        <f t="shared" si="1859"/>
        <v>0</v>
      </c>
      <c r="L6844" s="64">
        <f t="shared" si="1859"/>
        <v>0</v>
      </c>
      <c r="M6844" s="64">
        <f t="shared" si="1859"/>
        <v>0</v>
      </c>
      <c r="N6844" s="64">
        <f t="shared" si="1859"/>
        <v>0</v>
      </c>
      <c r="O6844" s="121"/>
      <c r="P6844" s="177">
        <v>0</v>
      </c>
      <c r="Q6844" s="177">
        <v>0</v>
      </c>
      <c r="R6844" s="177">
        <v>0</v>
      </c>
      <c r="S6844" s="177">
        <v>0</v>
      </c>
      <c r="T6844" s="177">
        <v>0</v>
      </c>
      <c r="U6844" s="177">
        <v>0</v>
      </c>
      <c r="V6844" s="177">
        <v>0</v>
      </c>
      <c r="W6844" s="177">
        <v>0</v>
      </c>
      <c r="X6844" s="177">
        <v>0</v>
      </c>
      <c r="Y6844" s="177">
        <v>0</v>
      </c>
      <c r="Z6844" s="177">
        <v>0</v>
      </c>
      <c r="AA6844" s="177">
        <v>0</v>
      </c>
      <c r="AB6844" s="177">
        <v>0</v>
      </c>
      <c r="AC6844" s="177">
        <v>0</v>
      </c>
      <c r="AD6844" s="177">
        <v>0</v>
      </c>
      <c r="AE6844" s="177">
        <v>0</v>
      </c>
      <c r="AF6844" s="177">
        <v>0</v>
      </c>
      <c r="AG6844" s="177">
        <v>0</v>
      </c>
      <c r="AH6844" s="177">
        <v>0</v>
      </c>
      <c r="AI6844" s="177">
        <v>0</v>
      </c>
      <c r="AJ6844" s="177">
        <v>0</v>
      </c>
    </row>
    <row r="6845" spans="1:36" hidden="1" outlineLevel="1" x14ac:dyDescent="0.25">
      <c r="A6845" s="190">
        <f t="shared" si="1848"/>
        <v>2039</v>
      </c>
      <c r="B6845" s="55">
        <f t="shared" si="1849"/>
        <v>9</v>
      </c>
      <c r="C6845" s="55">
        <f t="shared" si="1850"/>
        <v>14</v>
      </c>
      <c r="D6845" s="55">
        <f t="shared" si="1846"/>
        <v>285</v>
      </c>
      <c r="F6845" s="63">
        <f t="shared" si="1855"/>
        <v>51014.583333333299</v>
      </c>
      <c r="G6845" s="64">
        <f t="shared" si="1847"/>
        <v>0</v>
      </c>
      <c r="H6845" s="64">
        <f t="shared" ref="H6845:N6854" si="1860">SUMIF($P$6:$AK$6,H$6,$P6845:$AK6845)</f>
        <v>0</v>
      </c>
      <c r="I6845" s="64">
        <f t="shared" si="1860"/>
        <v>0</v>
      </c>
      <c r="J6845" s="64">
        <f t="shared" si="1860"/>
        <v>0</v>
      </c>
      <c r="K6845" s="64">
        <f t="shared" si="1860"/>
        <v>0</v>
      </c>
      <c r="L6845" s="64">
        <f t="shared" si="1860"/>
        <v>0</v>
      </c>
      <c r="M6845" s="64">
        <f t="shared" si="1860"/>
        <v>0</v>
      </c>
      <c r="N6845" s="64">
        <f t="shared" si="1860"/>
        <v>0</v>
      </c>
      <c r="O6845" s="121"/>
      <c r="P6845" s="177">
        <v>0</v>
      </c>
      <c r="Q6845" s="177">
        <v>0</v>
      </c>
      <c r="R6845" s="177">
        <v>0</v>
      </c>
      <c r="S6845" s="177">
        <v>0</v>
      </c>
      <c r="T6845" s="177">
        <v>0</v>
      </c>
      <c r="U6845" s="177">
        <v>0</v>
      </c>
      <c r="V6845" s="177">
        <v>0</v>
      </c>
      <c r="W6845" s="177">
        <v>0</v>
      </c>
      <c r="X6845" s="177">
        <v>0</v>
      </c>
      <c r="Y6845" s="177">
        <v>0</v>
      </c>
      <c r="Z6845" s="177">
        <v>0</v>
      </c>
      <c r="AA6845" s="177">
        <v>0</v>
      </c>
      <c r="AB6845" s="177">
        <v>0</v>
      </c>
      <c r="AC6845" s="177">
        <v>0</v>
      </c>
      <c r="AD6845" s="177">
        <v>0</v>
      </c>
      <c r="AE6845" s="177">
        <v>0</v>
      </c>
      <c r="AF6845" s="177">
        <v>0</v>
      </c>
      <c r="AG6845" s="177">
        <v>0</v>
      </c>
      <c r="AH6845" s="177">
        <v>0</v>
      </c>
      <c r="AI6845" s="177">
        <v>0</v>
      </c>
      <c r="AJ6845" s="177">
        <v>0</v>
      </c>
    </row>
    <row r="6846" spans="1:36" hidden="1" outlineLevel="1" x14ac:dyDescent="0.25">
      <c r="A6846" s="190">
        <f t="shared" si="1848"/>
        <v>2039</v>
      </c>
      <c r="B6846" s="55">
        <f t="shared" si="1849"/>
        <v>9</v>
      </c>
      <c r="C6846" s="55">
        <f t="shared" si="1850"/>
        <v>15</v>
      </c>
      <c r="D6846" s="55">
        <f t="shared" si="1846"/>
        <v>285</v>
      </c>
      <c r="F6846" s="63">
        <f t="shared" si="1855"/>
        <v>51014.624999999964</v>
      </c>
      <c r="G6846" s="64">
        <f t="shared" si="1847"/>
        <v>0</v>
      </c>
      <c r="H6846" s="64">
        <f t="shared" si="1860"/>
        <v>0</v>
      </c>
      <c r="I6846" s="64">
        <f t="shared" si="1860"/>
        <v>0</v>
      </c>
      <c r="J6846" s="64">
        <f t="shared" si="1860"/>
        <v>0</v>
      </c>
      <c r="K6846" s="64">
        <f t="shared" si="1860"/>
        <v>0</v>
      </c>
      <c r="L6846" s="64">
        <f t="shared" si="1860"/>
        <v>0</v>
      </c>
      <c r="M6846" s="64">
        <f t="shared" si="1860"/>
        <v>0</v>
      </c>
      <c r="N6846" s="64">
        <f t="shared" si="1860"/>
        <v>0</v>
      </c>
      <c r="O6846" s="121"/>
      <c r="P6846" s="177">
        <v>0</v>
      </c>
      <c r="Q6846" s="177">
        <v>0</v>
      </c>
      <c r="R6846" s="177">
        <v>0</v>
      </c>
      <c r="S6846" s="177">
        <v>0</v>
      </c>
      <c r="T6846" s="177">
        <v>0</v>
      </c>
      <c r="U6846" s="177">
        <v>0</v>
      </c>
      <c r="V6846" s="177">
        <v>0</v>
      </c>
      <c r="W6846" s="177">
        <v>0</v>
      </c>
      <c r="X6846" s="177">
        <v>0</v>
      </c>
      <c r="Y6846" s="177">
        <v>0</v>
      </c>
      <c r="Z6846" s="177">
        <v>0</v>
      </c>
      <c r="AA6846" s="177">
        <v>0</v>
      </c>
      <c r="AB6846" s="177">
        <v>0</v>
      </c>
      <c r="AC6846" s="177">
        <v>0</v>
      </c>
      <c r="AD6846" s="177">
        <v>0</v>
      </c>
      <c r="AE6846" s="177">
        <v>0</v>
      </c>
      <c r="AF6846" s="177">
        <v>0</v>
      </c>
      <c r="AG6846" s="177">
        <v>0</v>
      </c>
      <c r="AH6846" s="177">
        <v>0</v>
      </c>
      <c r="AI6846" s="177">
        <v>0</v>
      </c>
      <c r="AJ6846" s="177">
        <v>0</v>
      </c>
    </row>
    <row r="6847" spans="1:36" hidden="1" outlineLevel="1" x14ac:dyDescent="0.25">
      <c r="A6847" s="190">
        <f t="shared" si="1848"/>
        <v>2039</v>
      </c>
      <c r="B6847" s="55">
        <f t="shared" si="1849"/>
        <v>9</v>
      </c>
      <c r="C6847" s="55">
        <f t="shared" si="1850"/>
        <v>16</v>
      </c>
      <c r="D6847" s="55">
        <f t="shared" si="1846"/>
        <v>285</v>
      </c>
      <c r="F6847" s="63">
        <f t="shared" si="1855"/>
        <v>51014.666666666628</v>
      </c>
      <c r="G6847" s="64">
        <f t="shared" si="1847"/>
        <v>0</v>
      </c>
      <c r="H6847" s="64">
        <f t="shared" si="1860"/>
        <v>0</v>
      </c>
      <c r="I6847" s="64">
        <f t="shared" si="1860"/>
        <v>0</v>
      </c>
      <c r="J6847" s="64">
        <f t="shared" si="1860"/>
        <v>0</v>
      </c>
      <c r="K6847" s="64">
        <f t="shared" si="1860"/>
        <v>0</v>
      </c>
      <c r="L6847" s="64">
        <f t="shared" si="1860"/>
        <v>0</v>
      </c>
      <c r="M6847" s="64">
        <f t="shared" si="1860"/>
        <v>0</v>
      </c>
      <c r="N6847" s="64">
        <f t="shared" si="1860"/>
        <v>0</v>
      </c>
      <c r="O6847" s="121"/>
      <c r="P6847" s="177">
        <v>0</v>
      </c>
      <c r="Q6847" s="177">
        <v>0</v>
      </c>
      <c r="R6847" s="177">
        <v>0</v>
      </c>
      <c r="S6847" s="177">
        <v>0</v>
      </c>
      <c r="T6847" s="177">
        <v>0</v>
      </c>
      <c r="U6847" s="177">
        <v>0</v>
      </c>
      <c r="V6847" s="177">
        <v>0</v>
      </c>
      <c r="W6847" s="177">
        <v>0</v>
      </c>
      <c r="X6847" s="177">
        <v>0</v>
      </c>
      <c r="Y6847" s="177">
        <v>0</v>
      </c>
      <c r="Z6847" s="177">
        <v>0</v>
      </c>
      <c r="AA6847" s="177">
        <v>0</v>
      </c>
      <c r="AB6847" s="177">
        <v>0</v>
      </c>
      <c r="AC6847" s="177">
        <v>0</v>
      </c>
      <c r="AD6847" s="177">
        <v>0</v>
      </c>
      <c r="AE6847" s="177">
        <v>0</v>
      </c>
      <c r="AF6847" s="177">
        <v>0</v>
      </c>
      <c r="AG6847" s="177">
        <v>0</v>
      </c>
      <c r="AH6847" s="177">
        <v>0</v>
      </c>
      <c r="AI6847" s="177">
        <v>0</v>
      </c>
      <c r="AJ6847" s="177">
        <v>0</v>
      </c>
    </row>
    <row r="6848" spans="1:36" hidden="1" outlineLevel="1" x14ac:dyDescent="0.25">
      <c r="A6848" s="190">
        <f t="shared" si="1848"/>
        <v>2039</v>
      </c>
      <c r="B6848" s="55">
        <f t="shared" si="1849"/>
        <v>9</v>
      </c>
      <c r="C6848" s="55">
        <f t="shared" si="1850"/>
        <v>17</v>
      </c>
      <c r="D6848" s="55">
        <f t="shared" si="1846"/>
        <v>285</v>
      </c>
      <c r="F6848" s="63">
        <f t="shared" si="1855"/>
        <v>51014.708333333292</v>
      </c>
      <c r="G6848" s="64">
        <f t="shared" si="1847"/>
        <v>0</v>
      </c>
      <c r="H6848" s="64">
        <f t="shared" si="1860"/>
        <v>0</v>
      </c>
      <c r="I6848" s="64">
        <f t="shared" si="1860"/>
        <v>0</v>
      </c>
      <c r="J6848" s="64">
        <f t="shared" si="1860"/>
        <v>0</v>
      </c>
      <c r="K6848" s="64">
        <f t="shared" si="1860"/>
        <v>0</v>
      </c>
      <c r="L6848" s="64">
        <f t="shared" si="1860"/>
        <v>0</v>
      </c>
      <c r="M6848" s="64">
        <f t="shared" si="1860"/>
        <v>0</v>
      </c>
      <c r="N6848" s="64">
        <f t="shared" si="1860"/>
        <v>0</v>
      </c>
      <c r="O6848" s="121"/>
      <c r="P6848" s="177">
        <v>0</v>
      </c>
      <c r="Q6848" s="177">
        <v>0</v>
      </c>
      <c r="R6848" s="177">
        <v>0</v>
      </c>
      <c r="S6848" s="177">
        <v>0</v>
      </c>
      <c r="T6848" s="177">
        <v>0</v>
      </c>
      <c r="U6848" s="177">
        <v>0</v>
      </c>
      <c r="V6848" s="177">
        <v>0</v>
      </c>
      <c r="W6848" s="177">
        <v>0</v>
      </c>
      <c r="X6848" s="177">
        <v>0</v>
      </c>
      <c r="Y6848" s="177">
        <v>0</v>
      </c>
      <c r="Z6848" s="177">
        <v>0</v>
      </c>
      <c r="AA6848" s="177">
        <v>0</v>
      </c>
      <c r="AB6848" s="177">
        <v>0</v>
      </c>
      <c r="AC6848" s="177">
        <v>0</v>
      </c>
      <c r="AD6848" s="177">
        <v>0</v>
      </c>
      <c r="AE6848" s="177">
        <v>0</v>
      </c>
      <c r="AF6848" s="177">
        <v>0</v>
      </c>
      <c r="AG6848" s="177">
        <v>0</v>
      </c>
      <c r="AH6848" s="177">
        <v>0</v>
      </c>
      <c r="AI6848" s="177">
        <v>0</v>
      </c>
      <c r="AJ6848" s="177">
        <v>0</v>
      </c>
    </row>
    <row r="6849" spans="1:36" hidden="1" outlineLevel="1" x14ac:dyDescent="0.25">
      <c r="A6849" s="190">
        <f t="shared" si="1848"/>
        <v>2039</v>
      </c>
      <c r="B6849" s="55">
        <f t="shared" si="1849"/>
        <v>9</v>
      </c>
      <c r="C6849" s="55">
        <f t="shared" si="1850"/>
        <v>18</v>
      </c>
      <c r="D6849" s="55">
        <f t="shared" si="1846"/>
        <v>285</v>
      </c>
      <c r="F6849" s="63">
        <f t="shared" si="1855"/>
        <v>51014.749999999956</v>
      </c>
      <c r="G6849" s="64">
        <f t="shared" si="1847"/>
        <v>0</v>
      </c>
      <c r="H6849" s="64">
        <f t="shared" si="1860"/>
        <v>0</v>
      </c>
      <c r="I6849" s="64">
        <f t="shared" si="1860"/>
        <v>0</v>
      </c>
      <c r="J6849" s="64">
        <f t="shared" si="1860"/>
        <v>0</v>
      </c>
      <c r="K6849" s="64">
        <f t="shared" si="1860"/>
        <v>0</v>
      </c>
      <c r="L6849" s="64">
        <f t="shared" si="1860"/>
        <v>0</v>
      </c>
      <c r="M6849" s="64">
        <f t="shared" si="1860"/>
        <v>0</v>
      </c>
      <c r="N6849" s="64">
        <f t="shared" si="1860"/>
        <v>0</v>
      </c>
      <c r="O6849" s="121"/>
      <c r="P6849" s="177">
        <v>0</v>
      </c>
      <c r="Q6849" s="177">
        <v>0</v>
      </c>
      <c r="R6849" s="177">
        <v>0</v>
      </c>
      <c r="S6849" s="177">
        <v>0</v>
      </c>
      <c r="T6849" s="177">
        <v>0</v>
      </c>
      <c r="U6849" s="177">
        <v>0</v>
      </c>
      <c r="V6849" s="177">
        <v>0</v>
      </c>
      <c r="W6849" s="177">
        <v>0</v>
      </c>
      <c r="X6849" s="177">
        <v>0</v>
      </c>
      <c r="Y6849" s="177">
        <v>0</v>
      </c>
      <c r="Z6849" s="177">
        <v>0</v>
      </c>
      <c r="AA6849" s="177">
        <v>0</v>
      </c>
      <c r="AB6849" s="177">
        <v>0</v>
      </c>
      <c r="AC6849" s="177">
        <v>0</v>
      </c>
      <c r="AD6849" s="177">
        <v>0</v>
      </c>
      <c r="AE6849" s="177">
        <v>0</v>
      </c>
      <c r="AF6849" s="177">
        <v>0</v>
      </c>
      <c r="AG6849" s="177">
        <v>0</v>
      </c>
      <c r="AH6849" s="177">
        <v>0</v>
      </c>
      <c r="AI6849" s="177">
        <v>0</v>
      </c>
      <c r="AJ6849" s="177">
        <v>0</v>
      </c>
    </row>
    <row r="6850" spans="1:36" hidden="1" outlineLevel="1" x14ac:dyDescent="0.25">
      <c r="A6850" s="190">
        <f t="shared" si="1848"/>
        <v>2039</v>
      </c>
      <c r="B6850" s="55">
        <f t="shared" si="1849"/>
        <v>9</v>
      </c>
      <c r="C6850" s="55">
        <f t="shared" si="1850"/>
        <v>19</v>
      </c>
      <c r="D6850" s="55">
        <f t="shared" si="1846"/>
        <v>285</v>
      </c>
      <c r="F6850" s="63">
        <f t="shared" si="1855"/>
        <v>51014.791666666621</v>
      </c>
      <c r="G6850" s="64">
        <f t="shared" si="1847"/>
        <v>0</v>
      </c>
      <c r="H6850" s="64">
        <f t="shared" si="1860"/>
        <v>0</v>
      </c>
      <c r="I6850" s="64">
        <f t="shared" si="1860"/>
        <v>0</v>
      </c>
      <c r="J6850" s="64">
        <f t="shared" si="1860"/>
        <v>0</v>
      </c>
      <c r="K6850" s="64">
        <f t="shared" si="1860"/>
        <v>0</v>
      </c>
      <c r="L6850" s="64">
        <f t="shared" si="1860"/>
        <v>0</v>
      </c>
      <c r="M6850" s="64">
        <f t="shared" si="1860"/>
        <v>0</v>
      </c>
      <c r="N6850" s="64">
        <f t="shared" si="1860"/>
        <v>0</v>
      </c>
      <c r="O6850" s="121"/>
      <c r="P6850" s="177">
        <v>0</v>
      </c>
      <c r="Q6850" s="177">
        <v>0</v>
      </c>
      <c r="R6850" s="177">
        <v>0</v>
      </c>
      <c r="S6850" s="177">
        <v>0</v>
      </c>
      <c r="T6850" s="177">
        <v>0</v>
      </c>
      <c r="U6850" s="177">
        <v>0</v>
      </c>
      <c r="V6850" s="177">
        <v>0</v>
      </c>
      <c r="W6850" s="177">
        <v>0</v>
      </c>
      <c r="X6850" s="177">
        <v>0</v>
      </c>
      <c r="Y6850" s="177">
        <v>0</v>
      </c>
      <c r="Z6850" s="177">
        <v>0</v>
      </c>
      <c r="AA6850" s="177">
        <v>0</v>
      </c>
      <c r="AB6850" s="177">
        <v>0</v>
      </c>
      <c r="AC6850" s="177">
        <v>0</v>
      </c>
      <c r="AD6850" s="177">
        <v>0</v>
      </c>
      <c r="AE6850" s="177">
        <v>0</v>
      </c>
      <c r="AF6850" s="177">
        <v>0</v>
      </c>
      <c r="AG6850" s="177">
        <v>0</v>
      </c>
      <c r="AH6850" s="177">
        <v>0</v>
      </c>
      <c r="AI6850" s="177">
        <v>0</v>
      </c>
      <c r="AJ6850" s="177">
        <v>0</v>
      </c>
    </row>
    <row r="6851" spans="1:36" hidden="1" outlineLevel="1" x14ac:dyDescent="0.25">
      <c r="A6851" s="190">
        <f t="shared" si="1848"/>
        <v>2039</v>
      </c>
      <c r="B6851" s="55">
        <f t="shared" si="1849"/>
        <v>9</v>
      </c>
      <c r="C6851" s="55">
        <f t="shared" si="1850"/>
        <v>20</v>
      </c>
      <c r="D6851" s="55">
        <f t="shared" si="1846"/>
        <v>285</v>
      </c>
      <c r="F6851" s="63">
        <f t="shared" si="1855"/>
        <v>51014.833333333285</v>
      </c>
      <c r="G6851" s="64">
        <f t="shared" si="1847"/>
        <v>0</v>
      </c>
      <c r="H6851" s="64">
        <f t="shared" si="1860"/>
        <v>0</v>
      </c>
      <c r="I6851" s="64">
        <f t="shared" si="1860"/>
        <v>0</v>
      </c>
      <c r="J6851" s="64">
        <f t="shared" si="1860"/>
        <v>0</v>
      </c>
      <c r="K6851" s="64">
        <f t="shared" si="1860"/>
        <v>0</v>
      </c>
      <c r="L6851" s="64">
        <f t="shared" si="1860"/>
        <v>0</v>
      </c>
      <c r="M6851" s="64">
        <f t="shared" si="1860"/>
        <v>0</v>
      </c>
      <c r="N6851" s="64">
        <f t="shared" si="1860"/>
        <v>0</v>
      </c>
      <c r="O6851" s="121"/>
      <c r="P6851" s="177">
        <v>0</v>
      </c>
      <c r="Q6851" s="177">
        <v>0</v>
      </c>
      <c r="R6851" s="177">
        <v>0</v>
      </c>
      <c r="S6851" s="177">
        <v>0</v>
      </c>
      <c r="T6851" s="177">
        <v>0</v>
      </c>
      <c r="U6851" s="177">
        <v>0</v>
      </c>
      <c r="V6851" s="177">
        <v>0</v>
      </c>
      <c r="W6851" s="177">
        <v>0</v>
      </c>
      <c r="X6851" s="177">
        <v>0</v>
      </c>
      <c r="Y6851" s="177">
        <v>0</v>
      </c>
      <c r="Z6851" s="177">
        <v>0</v>
      </c>
      <c r="AA6851" s="177">
        <v>0</v>
      </c>
      <c r="AB6851" s="177">
        <v>0</v>
      </c>
      <c r="AC6851" s="177">
        <v>0</v>
      </c>
      <c r="AD6851" s="177">
        <v>0</v>
      </c>
      <c r="AE6851" s="177">
        <v>0</v>
      </c>
      <c r="AF6851" s="177">
        <v>0</v>
      </c>
      <c r="AG6851" s="177">
        <v>0</v>
      </c>
      <c r="AH6851" s="177">
        <v>0</v>
      </c>
      <c r="AI6851" s="177">
        <v>0</v>
      </c>
      <c r="AJ6851" s="177">
        <v>0</v>
      </c>
    </row>
    <row r="6852" spans="1:36" hidden="1" outlineLevel="1" x14ac:dyDescent="0.25">
      <c r="A6852" s="190">
        <f t="shared" si="1848"/>
        <v>2039</v>
      </c>
      <c r="B6852" s="55">
        <f t="shared" si="1849"/>
        <v>9</v>
      </c>
      <c r="C6852" s="55">
        <f t="shared" si="1850"/>
        <v>21</v>
      </c>
      <c r="D6852" s="55">
        <f t="shared" si="1846"/>
        <v>285</v>
      </c>
      <c r="F6852" s="63">
        <f t="shared" si="1855"/>
        <v>51014.874999999949</v>
      </c>
      <c r="G6852" s="64">
        <f t="shared" si="1847"/>
        <v>0</v>
      </c>
      <c r="H6852" s="64">
        <f t="shared" si="1860"/>
        <v>0</v>
      </c>
      <c r="I6852" s="64">
        <f t="shared" si="1860"/>
        <v>0</v>
      </c>
      <c r="J6852" s="64">
        <f t="shared" si="1860"/>
        <v>0</v>
      </c>
      <c r="K6852" s="64">
        <f t="shared" si="1860"/>
        <v>0</v>
      </c>
      <c r="L6852" s="64">
        <f t="shared" si="1860"/>
        <v>0</v>
      </c>
      <c r="M6852" s="64">
        <f t="shared" si="1860"/>
        <v>0</v>
      </c>
      <c r="N6852" s="64">
        <f t="shared" si="1860"/>
        <v>0</v>
      </c>
      <c r="O6852" s="121"/>
      <c r="P6852" s="177">
        <v>0</v>
      </c>
      <c r="Q6852" s="177">
        <v>0</v>
      </c>
      <c r="R6852" s="177">
        <v>0</v>
      </c>
      <c r="S6852" s="177">
        <v>0</v>
      </c>
      <c r="T6852" s="177">
        <v>0</v>
      </c>
      <c r="U6852" s="177">
        <v>0</v>
      </c>
      <c r="V6852" s="177">
        <v>0</v>
      </c>
      <c r="W6852" s="177">
        <v>0</v>
      </c>
      <c r="X6852" s="177">
        <v>0</v>
      </c>
      <c r="Y6852" s="177">
        <v>0</v>
      </c>
      <c r="Z6852" s="177">
        <v>0</v>
      </c>
      <c r="AA6852" s="177">
        <v>0</v>
      </c>
      <c r="AB6852" s="177">
        <v>0</v>
      </c>
      <c r="AC6852" s="177">
        <v>0</v>
      </c>
      <c r="AD6852" s="177">
        <v>0</v>
      </c>
      <c r="AE6852" s="177">
        <v>0</v>
      </c>
      <c r="AF6852" s="177">
        <v>0</v>
      </c>
      <c r="AG6852" s="177">
        <v>0</v>
      </c>
      <c r="AH6852" s="177">
        <v>0</v>
      </c>
      <c r="AI6852" s="177">
        <v>0</v>
      </c>
      <c r="AJ6852" s="177">
        <v>0</v>
      </c>
    </row>
    <row r="6853" spans="1:36" hidden="1" outlineLevel="1" x14ac:dyDescent="0.25">
      <c r="A6853" s="190">
        <f t="shared" si="1848"/>
        <v>2039</v>
      </c>
      <c r="B6853" s="55">
        <f t="shared" si="1849"/>
        <v>9</v>
      </c>
      <c r="C6853" s="55">
        <f t="shared" si="1850"/>
        <v>22</v>
      </c>
      <c r="D6853" s="55">
        <f t="shared" si="1846"/>
        <v>285</v>
      </c>
      <c r="F6853" s="63">
        <f t="shared" si="1855"/>
        <v>51014.916666666613</v>
      </c>
      <c r="G6853" s="64">
        <f t="shared" si="1847"/>
        <v>0</v>
      </c>
      <c r="H6853" s="64">
        <f t="shared" si="1860"/>
        <v>0</v>
      </c>
      <c r="I6853" s="64">
        <f t="shared" si="1860"/>
        <v>0</v>
      </c>
      <c r="J6853" s="64">
        <f t="shared" si="1860"/>
        <v>0</v>
      </c>
      <c r="K6853" s="64">
        <f t="shared" si="1860"/>
        <v>0</v>
      </c>
      <c r="L6853" s="64">
        <f t="shared" si="1860"/>
        <v>0</v>
      </c>
      <c r="M6853" s="64">
        <f t="shared" si="1860"/>
        <v>0</v>
      </c>
      <c r="N6853" s="64">
        <f t="shared" si="1860"/>
        <v>0</v>
      </c>
      <c r="O6853" s="121"/>
      <c r="P6853" s="177">
        <v>0</v>
      </c>
      <c r="Q6853" s="177">
        <v>0</v>
      </c>
      <c r="R6853" s="177">
        <v>0</v>
      </c>
      <c r="S6853" s="177">
        <v>0</v>
      </c>
      <c r="T6853" s="177">
        <v>0</v>
      </c>
      <c r="U6853" s="177">
        <v>0</v>
      </c>
      <c r="V6853" s="177">
        <v>0</v>
      </c>
      <c r="W6853" s="177">
        <v>0</v>
      </c>
      <c r="X6853" s="177">
        <v>0</v>
      </c>
      <c r="Y6853" s="177">
        <v>0</v>
      </c>
      <c r="Z6853" s="177">
        <v>0</v>
      </c>
      <c r="AA6853" s="177">
        <v>0</v>
      </c>
      <c r="AB6853" s="177">
        <v>0</v>
      </c>
      <c r="AC6853" s="177">
        <v>0</v>
      </c>
      <c r="AD6853" s="177">
        <v>0</v>
      </c>
      <c r="AE6853" s="177">
        <v>0</v>
      </c>
      <c r="AF6853" s="177">
        <v>0</v>
      </c>
      <c r="AG6853" s="177">
        <v>0</v>
      </c>
      <c r="AH6853" s="177">
        <v>0</v>
      </c>
      <c r="AI6853" s="177">
        <v>0</v>
      </c>
      <c r="AJ6853" s="177">
        <v>0</v>
      </c>
    </row>
    <row r="6854" spans="1:36" hidden="1" outlineLevel="1" x14ac:dyDescent="0.25">
      <c r="A6854" s="190">
        <f t="shared" si="1848"/>
        <v>2039</v>
      </c>
      <c r="B6854" s="55">
        <f t="shared" si="1849"/>
        <v>9</v>
      </c>
      <c r="C6854" s="55">
        <f t="shared" si="1850"/>
        <v>23</v>
      </c>
      <c r="D6854" s="55">
        <f t="shared" si="1846"/>
        <v>285</v>
      </c>
      <c r="F6854" s="63">
        <f t="shared" si="1855"/>
        <v>51014.958333333278</v>
      </c>
      <c r="G6854" s="64">
        <f t="shared" si="1847"/>
        <v>0</v>
      </c>
      <c r="H6854" s="64">
        <f t="shared" si="1860"/>
        <v>0</v>
      </c>
      <c r="I6854" s="64">
        <f t="shared" si="1860"/>
        <v>0</v>
      </c>
      <c r="J6854" s="64">
        <f t="shared" si="1860"/>
        <v>0</v>
      </c>
      <c r="K6854" s="64">
        <f t="shared" si="1860"/>
        <v>0</v>
      </c>
      <c r="L6854" s="64">
        <f t="shared" si="1860"/>
        <v>0</v>
      </c>
      <c r="M6854" s="64">
        <f t="shared" si="1860"/>
        <v>0</v>
      </c>
      <c r="N6854" s="64">
        <f t="shared" si="1860"/>
        <v>0</v>
      </c>
      <c r="O6854" s="121"/>
      <c r="P6854" s="177">
        <v>0</v>
      </c>
      <c r="Q6854" s="177">
        <v>0</v>
      </c>
      <c r="R6854" s="177">
        <v>0</v>
      </c>
      <c r="S6854" s="177">
        <v>0</v>
      </c>
      <c r="T6854" s="177">
        <v>0</v>
      </c>
      <c r="U6854" s="177">
        <v>0</v>
      </c>
      <c r="V6854" s="177">
        <v>0</v>
      </c>
      <c r="W6854" s="177">
        <v>0</v>
      </c>
      <c r="X6854" s="177">
        <v>0</v>
      </c>
      <c r="Y6854" s="177">
        <v>0</v>
      </c>
      <c r="Z6854" s="177">
        <v>0</v>
      </c>
      <c r="AA6854" s="177">
        <v>0</v>
      </c>
      <c r="AB6854" s="177">
        <v>0</v>
      </c>
      <c r="AC6854" s="177">
        <v>0</v>
      </c>
      <c r="AD6854" s="177">
        <v>0</v>
      </c>
      <c r="AE6854" s="177">
        <v>0</v>
      </c>
      <c r="AF6854" s="177">
        <v>0</v>
      </c>
      <c r="AG6854" s="177">
        <v>0</v>
      </c>
      <c r="AH6854" s="177">
        <v>0</v>
      </c>
      <c r="AI6854" s="177">
        <v>0</v>
      </c>
      <c r="AJ6854" s="177">
        <v>0</v>
      </c>
    </row>
    <row r="6855" spans="1:36" hidden="1" outlineLevel="1" x14ac:dyDescent="0.25">
      <c r="A6855" s="190">
        <f t="shared" si="1848"/>
        <v>2039</v>
      </c>
      <c r="B6855" s="55">
        <f t="shared" si="1849"/>
        <v>10</v>
      </c>
      <c r="C6855" s="55">
        <f t="shared" si="1850"/>
        <v>0</v>
      </c>
      <c r="D6855" s="55">
        <f t="shared" si="1846"/>
        <v>286</v>
      </c>
      <c r="F6855" s="63">
        <f t="shared" ref="F6855" si="1861">EDATE(F6831,1)</f>
        <v>51044</v>
      </c>
      <c r="G6855" s="64">
        <f t="shared" si="1847"/>
        <v>0</v>
      </c>
      <c r="H6855" s="64">
        <f t="shared" ref="H6855:N6864" si="1862">SUMIF($P$6:$AK$6,H$6,$P6855:$AK6855)</f>
        <v>0</v>
      </c>
      <c r="I6855" s="64">
        <f t="shared" si="1862"/>
        <v>0</v>
      </c>
      <c r="J6855" s="64">
        <f t="shared" si="1862"/>
        <v>0</v>
      </c>
      <c r="K6855" s="64">
        <f t="shared" si="1862"/>
        <v>0</v>
      </c>
      <c r="L6855" s="64">
        <f t="shared" si="1862"/>
        <v>0</v>
      </c>
      <c r="M6855" s="64">
        <f t="shared" si="1862"/>
        <v>0</v>
      </c>
      <c r="N6855" s="64">
        <f t="shared" si="1862"/>
        <v>0</v>
      </c>
      <c r="O6855" s="121"/>
      <c r="P6855" s="177">
        <v>0</v>
      </c>
      <c r="Q6855" s="177">
        <v>0</v>
      </c>
      <c r="R6855" s="177">
        <v>0</v>
      </c>
      <c r="S6855" s="177">
        <v>0</v>
      </c>
      <c r="T6855" s="177">
        <v>0</v>
      </c>
      <c r="U6855" s="177">
        <v>0</v>
      </c>
      <c r="V6855" s="177">
        <v>0</v>
      </c>
      <c r="W6855" s="177">
        <v>0</v>
      </c>
      <c r="X6855" s="177">
        <v>0</v>
      </c>
      <c r="Y6855" s="177">
        <v>0</v>
      </c>
      <c r="Z6855" s="177">
        <v>0</v>
      </c>
      <c r="AA6855" s="177">
        <v>0</v>
      </c>
      <c r="AB6855" s="177">
        <v>0</v>
      </c>
      <c r="AC6855" s="177">
        <v>0</v>
      </c>
      <c r="AD6855" s="177">
        <v>0</v>
      </c>
      <c r="AE6855" s="177">
        <v>0</v>
      </c>
      <c r="AF6855" s="177">
        <v>0</v>
      </c>
      <c r="AG6855" s="177">
        <v>0</v>
      </c>
      <c r="AH6855" s="177">
        <v>0</v>
      </c>
      <c r="AI6855" s="177">
        <v>0</v>
      </c>
      <c r="AJ6855" s="177">
        <v>0</v>
      </c>
    </row>
    <row r="6856" spans="1:36" hidden="1" outlineLevel="1" x14ac:dyDescent="0.25">
      <c r="A6856" s="190">
        <f t="shared" si="1848"/>
        <v>2039</v>
      </c>
      <c r="B6856" s="55">
        <f t="shared" si="1849"/>
        <v>10</v>
      </c>
      <c r="C6856" s="55">
        <f t="shared" si="1850"/>
        <v>1</v>
      </c>
      <c r="D6856" s="55">
        <f t="shared" si="1846"/>
        <v>286</v>
      </c>
      <c r="F6856" s="63">
        <f t="shared" ref="F6856" si="1863">F6855+1/24</f>
        <v>51044.041666666664</v>
      </c>
      <c r="G6856" s="64">
        <f t="shared" si="1847"/>
        <v>0</v>
      </c>
      <c r="H6856" s="64">
        <f t="shared" si="1862"/>
        <v>0</v>
      </c>
      <c r="I6856" s="64">
        <f t="shared" si="1862"/>
        <v>0</v>
      </c>
      <c r="J6856" s="64">
        <f t="shared" si="1862"/>
        <v>0</v>
      </c>
      <c r="K6856" s="64">
        <f t="shared" si="1862"/>
        <v>0</v>
      </c>
      <c r="L6856" s="64">
        <f t="shared" si="1862"/>
        <v>0</v>
      </c>
      <c r="M6856" s="64">
        <f t="shared" si="1862"/>
        <v>0</v>
      </c>
      <c r="N6856" s="64">
        <f t="shared" si="1862"/>
        <v>0</v>
      </c>
      <c r="O6856" s="121"/>
      <c r="P6856" s="177">
        <v>0</v>
      </c>
      <c r="Q6856" s="177">
        <v>0</v>
      </c>
      <c r="R6856" s="177">
        <v>0</v>
      </c>
      <c r="S6856" s="177">
        <v>0</v>
      </c>
      <c r="T6856" s="177">
        <v>0</v>
      </c>
      <c r="U6856" s="177">
        <v>0</v>
      </c>
      <c r="V6856" s="177">
        <v>0</v>
      </c>
      <c r="W6856" s="177">
        <v>0</v>
      </c>
      <c r="X6856" s="177">
        <v>0</v>
      </c>
      <c r="Y6856" s="177">
        <v>0</v>
      </c>
      <c r="Z6856" s="177">
        <v>0</v>
      </c>
      <c r="AA6856" s="177">
        <v>0</v>
      </c>
      <c r="AB6856" s="177">
        <v>0</v>
      </c>
      <c r="AC6856" s="177">
        <v>0</v>
      </c>
      <c r="AD6856" s="177">
        <v>0</v>
      </c>
      <c r="AE6856" s="177">
        <v>0</v>
      </c>
      <c r="AF6856" s="177">
        <v>0</v>
      </c>
      <c r="AG6856" s="177">
        <v>0</v>
      </c>
      <c r="AH6856" s="177">
        <v>0</v>
      </c>
      <c r="AI6856" s="177">
        <v>0</v>
      </c>
      <c r="AJ6856" s="177">
        <v>0</v>
      </c>
    </row>
    <row r="6857" spans="1:36" hidden="1" outlineLevel="1" x14ac:dyDescent="0.25">
      <c r="A6857" s="190">
        <f t="shared" si="1848"/>
        <v>2039</v>
      </c>
      <c r="B6857" s="55">
        <f t="shared" si="1849"/>
        <v>10</v>
      </c>
      <c r="C6857" s="55">
        <f t="shared" si="1850"/>
        <v>2</v>
      </c>
      <c r="D6857" s="55">
        <f t="shared" si="1846"/>
        <v>286</v>
      </c>
      <c r="F6857" s="63">
        <f t="shared" si="1855"/>
        <v>51044.083333333328</v>
      </c>
      <c r="G6857" s="64">
        <f t="shared" si="1847"/>
        <v>0</v>
      </c>
      <c r="H6857" s="64">
        <f t="shared" si="1862"/>
        <v>0</v>
      </c>
      <c r="I6857" s="64">
        <f t="shared" si="1862"/>
        <v>0</v>
      </c>
      <c r="J6857" s="64">
        <f t="shared" si="1862"/>
        <v>0</v>
      </c>
      <c r="K6857" s="64">
        <f t="shared" si="1862"/>
        <v>0</v>
      </c>
      <c r="L6857" s="64">
        <f t="shared" si="1862"/>
        <v>0</v>
      </c>
      <c r="M6857" s="64">
        <f t="shared" si="1862"/>
        <v>0</v>
      </c>
      <c r="N6857" s="64">
        <f t="shared" si="1862"/>
        <v>0</v>
      </c>
      <c r="O6857" s="121"/>
      <c r="P6857" s="177">
        <v>0</v>
      </c>
      <c r="Q6857" s="177">
        <v>0</v>
      </c>
      <c r="R6857" s="177">
        <v>0</v>
      </c>
      <c r="S6857" s="177">
        <v>0</v>
      </c>
      <c r="T6857" s="177">
        <v>0</v>
      </c>
      <c r="U6857" s="177">
        <v>0</v>
      </c>
      <c r="V6857" s="177">
        <v>0</v>
      </c>
      <c r="W6857" s="177">
        <v>0</v>
      </c>
      <c r="X6857" s="177">
        <v>0</v>
      </c>
      <c r="Y6857" s="177">
        <v>0</v>
      </c>
      <c r="Z6857" s="177">
        <v>0</v>
      </c>
      <c r="AA6857" s="177">
        <v>0</v>
      </c>
      <c r="AB6857" s="177">
        <v>0</v>
      </c>
      <c r="AC6857" s="177">
        <v>0</v>
      </c>
      <c r="AD6857" s="177">
        <v>0</v>
      </c>
      <c r="AE6857" s="177">
        <v>0</v>
      </c>
      <c r="AF6857" s="177">
        <v>0</v>
      </c>
      <c r="AG6857" s="177">
        <v>0</v>
      </c>
      <c r="AH6857" s="177">
        <v>0</v>
      </c>
      <c r="AI6857" s="177">
        <v>0</v>
      </c>
      <c r="AJ6857" s="177">
        <v>0</v>
      </c>
    </row>
    <row r="6858" spans="1:36" hidden="1" outlineLevel="1" x14ac:dyDescent="0.25">
      <c r="A6858" s="190">
        <f t="shared" si="1848"/>
        <v>2039</v>
      </c>
      <c r="B6858" s="55">
        <f t="shared" si="1849"/>
        <v>10</v>
      </c>
      <c r="C6858" s="55">
        <f t="shared" si="1850"/>
        <v>3</v>
      </c>
      <c r="D6858" s="55">
        <f t="shared" si="1846"/>
        <v>286</v>
      </c>
      <c r="F6858" s="63">
        <f t="shared" si="1855"/>
        <v>51044.124999999993</v>
      </c>
      <c r="G6858" s="64">
        <f t="shared" si="1847"/>
        <v>0</v>
      </c>
      <c r="H6858" s="64">
        <f t="shared" si="1862"/>
        <v>0</v>
      </c>
      <c r="I6858" s="64">
        <f t="shared" si="1862"/>
        <v>0</v>
      </c>
      <c r="J6858" s="64">
        <f t="shared" si="1862"/>
        <v>0</v>
      </c>
      <c r="K6858" s="64">
        <f t="shared" si="1862"/>
        <v>0</v>
      </c>
      <c r="L6858" s="64">
        <f t="shared" si="1862"/>
        <v>0</v>
      </c>
      <c r="M6858" s="64">
        <f t="shared" si="1862"/>
        <v>0</v>
      </c>
      <c r="N6858" s="64">
        <f t="shared" si="1862"/>
        <v>0</v>
      </c>
      <c r="O6858" s="121"/>
      <c r="P6858" s="177">
        <v>0</v>
      </c>
      <c r="Q6858" s="177">
        <v>0</v>
      </c>
      <c r="R6858" s="177">
        <v>0</v>
      </c>
      <c r="S6858" s="177">
        <v>0</v>
      </c>
      <c r="T6858" s="177">
        <v>0</v>
      </c>
      <c r="U6858" s="177">
        <v>0</v>
      </c>
      <c r="V6858" s="177">
        <v>0</v>
      </c>
      <c r="W6858" s="177">
        <v>0</v>
      </c>
      <c r="X6858" s="177">
        <v>0</v>
      </c>
      <c r="Y6858" s="177">
        <v>0</v>
      </c>
      <c r="Z6858" s="177">
        <v>0</v>
      </c>
      <c r="AA6858" s="177">
        <v>0</v>
      </c>
      <c r="AB6858" s="177">
        <v>0</v>
      </c>
      <c r="AC6858" s="177">
        <v>0</v>
      </c>
      <c r="AD6858" s="177">
        <v>0</v>
      </c>
      <c r="AE6858" s="177">
        <v>0</v>
      </c>
      <c r="AF6858" s="177">
        <v>0</v>
      </c>
      <c r="AG6858" s="177">
        <v>0</v>
      </c>
      <c r="AH6858" s="177">
        <v>0</v>
      </c>
      <c r="AI6858" s="177">
        <v>0</v>
      </c>
      <c r="AJ6858" s="177">
        <v>0</v>
      </c>
    </row>
    <row r="6859" spans="1:36" hidden="1" outlineLevel="1" x14ac:dyDescent="0.25">
      <c r="A6859" s="190">
        <f t="shared" si="1848"/>
        <v>2039</v>
      </c>
      <c r="B6859" s="55">
        <f t="shared" si="1849"/>
        <v>10</v>
      </c>
      <c r="C6859" s="55">
        <f t="shared" si="1850"/>
        <v>4</v>
      </c>
      <c r="D6859" s="55">
        <f t="shared" si="1846"/>
        <v>286</v>
      </c>
      <c r="F6859" s="63">
        <f t="shared" si="1855"/>
        <v>51044.166666666657</v>
      </c>
      <c r="G6859" s="64">
        <f t="shared" si="1847"/>
        <v>0</v>
      </c>
      <c r="H6859" s="64">
        <f t="shared" si="1862"/>
        <v>0</v>
      </c>
      <c r="I6859" s="64">
        <f t="shared" si="1862"/>
        <v>0</v>
      </c>
      <c r="J6859" s="64">
        <f t="shared" si="1862"/>
        <v>0</v>
      </c>
      <c r="K6859" s="64">
        <f t="shared" si="1862"/>
        <v>0</v>
      </c>
      <c r="L6859" s="64">
        <f t="shared" si="1862"/>
        <v>0</v>
      </c>
      <c r="M6859" s="64">
        <f t="shared" si="1862"/>
        <v>0</v>
      </c>
      <c r="N6859" s="64">
        <f t="shared" si="1862"/>
        <v>0</v>
      </c>
      <c r="O6859" s="121"/>
      <c r="P6859" s="177">
        <v>0</v>
      </c>
      <c r="Q6859" s="177">
        <v>0</v>
      </c>
      <c r="R6859" s="177">
        <v>0</v>
      </c>
      <c r="S6859" s="177">
        <v>0</v>
      </c>
      <c r="T6859" s="177">
        <v>0</v>
      </c>
      <c r="U6859" s="177">
        <v>0</v>
      </c>
      <c r="V6859" s="177">
        <v>0</v>
      </c>
      <c r="W6859" s="177">
        <v>0</v>
      </c>
      <c r="X6859" s="177">
        <v>0</v>
      </c>
      <c r="Y6859" s="177">
        <v>0</v>
      </c>
      <c r="Z6859" s="177">
        <v>0</v>
      </c>
      <c r="AA6859" s="177">
        <v>0</v>
      </c>
      <c r="AB6859" s="177">
        <v>0</v>
      </c>
      <c r="AC6859" s="177">
        <v>0</v>
      </c>
      <c r="AD6859" s="177">
        <v>0</v>
      </c>
      <c r="AE6859" s="177">
        <v>0</v>
      </c>
      <c r="AF6859" s="177">
        <v>0</v>
      </c>
      <c r="AG6859" s="177">
        <v>0</v>
      </c>
      <c r="AH6859" s="177">
        <v>0</v>
      </c>
      <c r="AI6859" s="177">
        <v>0</v>
      </c>
      <c r="AJ6859" s="177">
        <v>0</v>
      </c>
    </row>
    <row r="6860" spans="1:36" hidden="1" outlineLevel="1" x14ac:dyDescent="0.25">
      <c r="A6860" s="190">
        <f t="shared" si="1848"/>
        <v>2039</v>
      </c>
      <c r="B6860" s="55">
        <f t="shared" si="1849"/>
        <v>10</v>
      </c>
      <c r="C6860" s="55">
        <f t="shared" si="1850"/>
        <v>5</v>
      </c>
      <c r="D6860" s="55">
        <f t="shared" si="1846"/>
        <v>286</v>
      </c>
      <c r="F6860" s="63">
        <f t="shared" si="1855"/>
        <v>51044.208333333321</v>
      </c>
      <c r="G6860" s="64">
        <f t="shared" si="1847"/>
        <v>0</v>
      </c>
      <c r="H6860" s="64">
        <f t="shared" si="1862"/>
        <v>0</v>
      </c>
      <c r="I6860" s="64">
        <f t="shared" si="1862"/>
        <v>0</v>
      </c>
      <c r="J6860" s="64">
        <f t="shared" si="1862"/>
        <v>0</v>
      </c>
      <c r="K6860" s="64">
        <f t="shared" si="1862"/>
        <v>0</v>
      </c>
      <c r="L6860" s="64">
        <f t="shared" si="1862"/>
        <v>0</v>
      </c>
      <c r="M6860" s="64">
        <f t="shared" si="1862"/>
        <v>0</v>
      </c>
      <c r="N6860" s="64">
        <f t="shared" si="1862"/>
        <v>0</v>
      </c>
      <c r="O6860" s="121"/>
      <c r="P6860" s="177">
        <v>0</v>
      </c>
      <c r="Q6860" s="177">
        <v>0</v>
      </c>
      <c r="R6860" s="177">
        <v>0</v>
      </c>
      <c r="S6860" s="177">
        <v>0</v>
      </c>
      <c r="T6860" s="177">
        <v>0</v>
      </c>
      <c r="U6860" s="177">
        <v>0</v>
      </c>
      <c r="V6860" s="177">
        <v>0</v>
      </c>
      <c r="W6860" s="177">
        <v>0</v>
      </c>
      <c r="X6860" s="177">
        <v>0</v>
      </c>
      <c r="Y6860" s="177">
        <v>0</v>
      </c>
      <c r="Z6860" s="177">
        <v>0</v>
      </c>
      <c r="AA6860" s="177">
        <v>0</v>
      </c>
      <c r="AB6860" s="177">
        <v>0</v>
      </c>
      <c r="AC6860" s="177">
        <v>0</v>
      </c>
      <c r="AD6860" s="177">
        <v>0</v>
      </c>
      <c r="AE6860" s="177">
        <v>0</v>
      </c>
      <c r="AF6860" s="177">
        <v>0</v>
      </c>
      <c r="AG6860" s="177">
        <v>0</v>
      </c>
      <c r="AH6860" s="177">
        <v>0</v>
      </c>
      <c r="AI6860" s="177">
        <v>0</v>
      </c>
      <c r="AJ6860" s="177">
        <v>0</v>
      </c>
    </row>
    <row r="6861" spans="1:36" hidden="1" outlineLevel="1" x14ac:dyDescent="0.25">
      <c r="A6861" s="190">
        <f t="shared" si="1848"/>
        <v>2039</v>
      </c>
      <c r="B6861" s="55">
        <f t="shared" si="1849"/>
        <v>10</v>
      </c>
      <c r="C6861" s="55">
        <f t="shared" si="1850"/>
        <v>6</v>
      </c>
      <c r="D6861" s="55">
        <f t="shared" si="1846"/>
        <v>286</v>
      </c>
      <c r="F6861" s="63">
        <f t="shared" si="1855"/>
        <v>51044.249999999985</v>
      </c>
      <c r="G6861" s="64">
        <f t="shared" si="1847"/>
        <v>0</v>
      </c>
      <c r="H6861" s="64">
        <f t="shared" si="1862"/>
        <v>0</v>
      </c>
      <c r="I6861" s="64">
        <f t="shared" si="1862"/>
        <v>0</v>
      </c>
      <c r="J6861" s="64">
        <f t="shared" si="1862"/>
        <v>0</v>
      </c>
      <c r="K6861" s="64">
        <f t="shared" si="1862"/>
        <v>0</v>
      </c>
      <c r="L6861" s="64">
        <f t="shared" si="1862"/>
        <v>0</v>
      </c>
      <c r="M6861" s="64">
        <f t="shared" si="1862"/>
        <v>0</v>
      </c>
      <c r="N6861" s="64">
        <f t="shared" si="1862"/>
        <v>0</v>
      </c>
      <c r="O6861" s="121"/>
      <c r="P6861" s="177">
        <v>0</v>
      </c>
      <c r="Q6861" s="177">
        <v>0</v>
      </c>
      <c r="R6861" s="177">
        <v>0</v>
      </c>
      <c r="S6861" s="177">
        <v>0</v>
      </c>
      <c r="T6861" s="177">
        <v>0</v>
      </c>
      <c r="U6861" s="177">
        <v>0</v>
      </c>
      <c r="V6861" s="177">
        <v>0</v>
      </c>
      <c r="W6861" s="177">
        <v>0</v>
      </c>
      <c r="X6861" s="177">
        <v>0</v>
      </c>
      <c r="Y6861" s="177">
        <v>0</v>
      </c>
      <c r="Z6861" s="177">
        <v>0</v>
      </c>
      <c r="AA6861" s="177">
        <v>0</v>
      </c>
      <c r="AB6861" s="177">
        <v>0</v>
      </c>
      <c r="AC6861" s="177">
        <v>0</v>
      </c>
      <c r="AD6861" s="177">
        <v>0</v>
      </c>
      <c r="AE6861" s="177">
        <v>0</v>
      </c>
      <c r="AF6861" s="177">
        <v>0</v>
      </c>
      <c r="AG6861" s="177">
        <v>0</v>
      </c>
      <c r="AH6861" s="177">
        <v>0</v>
      </c>
      <c r="AI6861" s="177">
        <v>0</v>
      </c>
      <c r="AJ6861" s="177">
        <v>0</v>
      </c>
    </row>
    <row r="6862" spans="1:36" hidden="1" outlineLevel="1" x14ac:dyDescent="0.25">
      <c r="A6862" s="190">
        <f t="shared" si="1848"/>
        <v>2039</v>
      </c>
      <c r="B6862" s="55">
        <f t="shared" si="1849"/>
        <v>10</v>
      </c>
      <c r="C6862" s="55">
        <f t="shared" si="1850"/>
        <v>7</v>
      </c>
      <c r="D6862" s="55">
        <f t="shared" si="1846"/>
        <v>286</v>
      </c>
      <c r="F6862" s="63">
        <f t="shared" si="1855"/>
        <v>51044.29166666665</v>
      </c>
      <c r="G6862" s="64">
        <f t="shared" si="1847"/>
        <v>0</v>
      </c>
      <c r="H6862" s="64">
        <f t="shared" si="1862"/>
        <v>0</v>
      </c>
      <c r="I6862" s="64">
        <f t="shared" si="1862"/>
        <v>0</v>
      </c>
      <c r="J6862" s="64">
        <f t="shared" si="1862"/>
        <v>0</v>
      </c>
      <c r="K6862" s="64">
        <f t="shared" si="1862"/>
        <v>0</v>
      </c>
      <c r="L6862" s="64">
        <f t="shared" si="1862"/>
        <v>0</v>
      </c>
      <c r="M6862" s="64">
        <f t="shared" si="1862"/>
        <v>0</v>
      </c>
      <c r="N6862" s="64">
        <f t="shared" si="1862"/>
        <v>0</v>
      </c>
      <c r="O6862" s="121"/>
      <c r="P6862" s="177">
        <v>0</v>
      </c>
      <c r="Q6862" s="177">
        <v>0</v>
      </c>
      <c r="R6862" s="177">
        <v>0</v>
      </c>
      <c r="S6862" s="177">
        <v>0</v>
      </c>
      <c r="T6862" s="177">
        <v>0</v>
      </c>
      <c r="U6862" s="177">
        <v>0</v>
      </c>
      <c r="V6862" s="177">
        <v>0</v>
      </c>
      <c r="W6862" s="177">
        <v>0</v>
      </c>
      <c r="X6862" s="177">
        <v>0</v>
      </c>
      <c r="Y6862" s="177">
        <v>0</v>
      </c>
      <c r="Z6862" s="177">
        <v>0</v>
      </c>
      <c r="AA6862" s="177">
        <v>0</v>
      </c>
      <c r="AB6862" s="177">
        <v>0</v>
      </c>
      <c r="AC6862" s="177">
        <v>0</v>
      </c>
      <c r="AD6862" s="177">
        <v>0</v>
      </c>
      <c r="AE6862" s="177">
        <v>0</v>
      </c>
      <c r="AF6862" s="177">
        <v>0</v>
      </c>
      <c r="AG6862" s="177">
        <v>0</v>
      </c>
      <c r="AH6862" s="177">
        <v>0</v>
      </c>
      <c r="AI6862" s="177">
        <v>0</v>
      </c>
      <c r="AJ6862" s="177">
        <v>0</v>
      </c>
    </row>
    <row r="6863" spans="1:36" hidden="1" outlineLevel="1" x14ac:dyDescent="0.25">
      <c r="A6863" s="190">
        <f t="shared" si="1848"/>
        <v>2039</v>
      </c>
      <c r="B6863" s="55">
        <f t="shared" si="1849"/>
        <v>10</v>
      </c>
      <c r="C6863" s="55">
        <f t="shared" si="1850"/>
        <v>8</v>
      </c>
      <c r="D6863" s="55">
        <f t="shared" ref="D6863:D6926" si="1864">MATCH(DATE(YEAR(F6863),B6863,1),$F$7505:$F$7816,0)</f>
        <v>286</v>
      </c>
      <c r="F6863" s="63">
        <f t="shared" si="1855"/>
        <v>51044.333333333314</v>
      </c>
      <c r="G6863" s="64">
        <f t="shared" ref="G6863:G6926" si="1865">SUM(H6863:N6863)</f>
        <v>0</v>
      </c>
      <c r="H6863" s="64">
        <f t="shared" si="1862"/>
        <v>0</v>
      </c>
      <c r="I6863" s="64">
        <f t="shared" si="1862"/>
        <v>0</v>
      </c>
      <c r="J6863" s="64">
        <f t="shared" si="1862"/>
        <v>0</v>
      </c>
      <c r="K6863" s="64">
        <f t="shared" si="1862"/>
        <v>0</v>
      </c>
      <c r="L6863" s="64">
        <f t="shared" si="1862"/>
        <v>0</v>
      </c>
      <c r="M6863" s="64">
        <f t="shared" si="1862"/>
        <v>0</v>
      </c>
      <c r="N6863" s="64">
        <f t="shared" si="1862"/>
        <v>0</v>
      </c>
      <c r="O6863" s="121"/>
      <c r="P6863" s="177">
        <v>0</v>
      </c>
      <c r="Q6863" s="177">
        <v>0</v>
      </c>
      <c r="R6863" s="177">
        <v>0</v>
      </c>
      <c r="S6863" s="177">
        <v>0</v>
      </c>
      <c r="T6863" s="177">
        <v>0</v>
      </c>
      <c r="U6863" s="177">
        <v>0</v>
      </c>
      <c r="V6863" s="177">
        <v>0</v>
      </c>
      <c r="W6863" s="177">
        <v>0</v>
      </c>
      <c r="X6863" s="177">
        <v>0</v>
      </c>
      <c r="Y6863" s="177">
        <v>0</v>
      </c>
      <c r="Z6863" s="177">
        <v>0</v>
      </c>
      <c r="AA6863" s="177">
        <v>0</v>
      </c>
      <c r="AB6863" s="177">
        <v>0</v>
      </c>
      <c r="AC6863" s="177">
        <v>0</v>
      </c>
      <c r="AD6863" s="177">
        <v>0</v>
      </c>
      <c r="AE6863" s="177">
        <v>0</v>
      </c>
      <c r="AF6863" s="177">
        <v>0</v>
      </c>
      <c r="AG6863" s="177">
        <v>0</v>
      </c>
      <c r="AH6863" s="177">
        <v>0</v>
      </c>
      <c r="AI6863" s="177">
        <v>0</v>
      </c>
      <c r="AJ6863" s="177">
        <v>0</v>
      </c>
    </row>
    <row r="6864" spans="1:36" hidden="1" outlineLevel="1" x14ac:dyDescent="0.25">
      <c r="A6864" s="190">
        <f t="shared" ref="A6864:A7215" si="1866">YEAR(F6864)</f>
        <v>2039</v>
      </c>
      <c r="B6864" s="55">
        <f t="shared" ref="B6864:B7215" si="1867">MONTH(F6864)</f>
        <v>10</v>
      </c>
      <c r="C6864" s="55">
        <f t="shared" ref="C6864:C7215" si="1868">HOUR(F6864)</f>
        <v>9</v>
      </c>
      <c r="D6864" s="55">
        <f t="shared" si="1864"/>
        <v>286</v>
      </c>
      <c r="F6864" s="63">
        <f t="shared" si="1855"/>
        <v>51044.374999999978</v>
      </c>
      <c r="G6864" s="64">
        <f t="shared" si="1865"/>
        <v>0</v>
      </c>
      <c r="H6864" s="64">
        <f t="shared" si="1862"/>
        <v>0</v>
      </c>
      <c r="I6864" s="64">
        <f t="shared" si="1862"/>
        <v>0</v>
      </c>
      <c r="J6864" s="64">
        <f t="shared" si="1862"/>
        <v>0</v>
      </c>
      <c r="K6864" s="64">
        <f t="shared" si="1862"/>
        <v>0</v>
      </c>
      <c r="L6864" s="64">
        <f t="shared" si="1862"/>
        <v>0</v>
      </c>
      <c r="M6864" s="64">
        <f t="shared" si="1862"/>
        <v>0</v>
      </c>
      <c r="N6864" s="64">
        <f t="shared" si="1862"/>
        <v>0</v>
      </c>
      <c r="O6864" s="121"/>
      <c r="P6864" s="177">
        <v>0</v>
      </c>
      <c r="Q6864" s="177">
        <v>0</v>
      </c>
      <c r="R6864" s="177">
        <v>0</v>
      </c>
      <c r="S6864" s="177">
        <v>0</v>
      </c>
      <c r="T6864" s="177">
        <v>0</v>
      </c>
      <c r="U6864" s="177">
        <v>0</v>
      </c>
      <c r="V6864" s="177">
        <v>0</v>
      </c>
      <c r="W6864" s="177">
        <v>0</v>
      </c>
      <c r="X6864" s="177">
        <v>0</v>
      </c>
      <c r="Y6864" s="177">
        <v>0</v>
      </c>
      <c r="Z6864" s="177">
        <v>0</v>
      </c>
      <c r="AA6864" s="177">
        <v>0</v>
      </c>
      <c r="AB6864" s="177">
        <v>0</v>
      </c>
      <c r="AC6864" s="177">
        <v>0</v>
      </c>
      <c r="AD6864" s="177">
        <v>0</v>
      </c>
      <c r="AE6864" s="177">
        <v>0</v>
      </c>
      <c r="AF6864" s="177">
        <v>0</v>
      </c>
      <c r="AG6864" s="177">
        <v>0</v>
      </c>
      <c r="AH6864" s="177">
        <v>0</v>
      </c>
      <c r="AI6864" s="177">
        <v>0</v>
      </c>
      <c r="AJ6864" s="177">
        <v>0</v>
      </c>
    </row>
    <row r="6865" spans="1:36" hidden="1" outlineLevel="1" x14ac:dyDescent="0.25">
      <c r="A6865" s="190">
        <f t="shared" si="1866"/>
        <v>2039</v>
      </c>
      <c r="B6865" s="55">
        <f t="shared" si="1867"/>
        <v>10</v>
      </c>
      <c r="C6865" s="55">
        <f t="shared" si="1868"/>
        <v>10</v>
      </c>
      <c r="D6865" s="55">
        <f t="shared" si="1864"/>
        <v>286</v>
      </c>
      <c r="F6865" s="63">
        <f t="shared" si="1855"/>
        <v>51044.416666666642</v>
      </c>
      <c r="G6865" s="64">
        <f t="shared" si="1865"/>
        <v>0</v>
      </c>
      <c r="H6865" s="64">
        <f t="shared" ref="H6865:N6874" si="1869">SUMIF($P$6:$AK$6,H$6,$P6865:$AK6865)</f>
        <v>0</v>
      </c>
      <c r="I6865" s="64">
        <f t="shared" si="1869"/>
        <v>0</v>
      </c>
      <c r="J6865" s="64">
        <f t="shared" si="1869"/>
        <v>0</v>
      </c>
      <c r="K6865" s="64">
        <f t="shared" si="1869"/>
        <v>0</v>
      </c>
      <c r="L6865" s="64">
        <f t="shared" si="1869"/>
        <v>0</v>
      </c>
      <c r="M6865" s="64">
        <f t="shared" si="1869"/>
        <v>0</v>
      </c>
      <c r="N6865" s="64">
        <f t="shared" si="1869"/>
        <v>0</v>
      </c>
      <c r="O6865" s="121"/>
      <c r="P6865" s="177">
        <v>0</v>
      </c>
      <c r="Q6865" s="177">
        <v>0</v>
      </c>
      <c r="R6865" s="177">
        <v>0</v>
      </c>
      <c r="S6865" s="177">
        <v>0</v>
      </c>
      <c r="T6865" s="177">
        <v>0</v>
      </c>
      <c r="U6865" s="177">
        <v>0</v>
      </c>
      <c r="V6865" s="177">
        <v>0</v>
      </c>
      <c r="W6865" s="177">
        <v>0</v>
      </c>
      <c r="X6865" s="177">
        <v>0</v>
      </c>
      <c r="Y6865" s="177">
        <v>0</v>
      </c>
      <c r="Z6865" s="177">
        <v>0</v>
      </c>
      <c r="AA6865" s="177">
        <v>0</v>
      </c>
      <c r="AB6865" s="177">
        <v>0</v>
      </c>
      <c r="AC6865" s="177">
        <v>0</v>
      </c>
      <c r="AD6865" s="177">
        <v>0</v>
      </c>
      <c r="AE6865" s="177">
        <v>0</v>
      </c>
      <c r="AF6865" s="177">
        <v>0</v>
      </c>
      <c r="AG6865" s="177">
        <v>0</v>
      </c>
      <c r="AH6865" s="177">
        <v>0</v>
      </c>
      <c r="AI6865" s="177">
        <v>0</v>
      </c>
      <c r="AJ6865" s="177">
        <v>0</v>
      </c>
    </row>
    <row r="6866" spans="1:36" hidden="1" outlineLevel="1" x14ac:dyDescent="0.25">
      <c r="A6866" s="190">
        <f t="shared" si="1866"/>
        <v>2039</v>
      </c>
      <c r="B6866" s="55">
        <f t="shared" si="1867"/>
        <v>10</v>
      </c>
      <c r="C6866" s="55">
        <f t="shared" si="1868"/>
        <v>11</v>
      </c>
      <c r="D6866" s="55">
        <f t="shared" si="1864"/>
        <v>286</v>
      </c>
      <c r="F6866" s="63">
        <f t="shared" si="1855"/>
        <v>51044.458333333307</v>
      </c>
      <c r="G6866" s="64">
        <f t="shared" si="1865"/>
        <v>0</v>
      </c>
      <c r="H6866" s="64">
        <f t="shared" si="1869"/>
        <v>0</v>
      </c>
      <c r="I6866" s="64">
        <f t="shared" si="1869"/>
        <v>0</v>
      </c>
      <c r="J6866" s="64">
        <f t="shared" si="1869"/>
        <v>0</v>
      </c>
      <c r="K6866" s="64">
        <f t="shared" si="1869"/>
        <v>0</v>
      </c>
      <c r="L6866" s="64">
        <f t="shared" si="1869"/>
        <v>0</v>
      </c>
      <c r="M6866" s="64">
        <f t="shared" si="1869"/>
        <v>0</v>
      </c>
      <c r="N6866" s="64">
        <f t="shared" si="1869"/>
        <v>0</v>
      </c>
      <c r="O6866" s="121"/>
      <c r="P6866" s="177">
        <v>0</v>
      </c>
      <c r="Q6866" s="177">
        <v>0</v>
      </c>
      <c r="R6866" s="177">
        <v>0</v>
      </c>
      <c r="S6866" s="177">
        <v>0</v>
      </c>
      <c r="T6866" s="177">
        <v>0</v>
      </c>
      <c r="U6866" s="177">
        <v>0</v>
      </c>
      <c r="V6866" s="177">
        <v>0</v>
      </c>
      <c r="W6866" s="177">
        <v>0</v>
      </c>
      <c r="X6866" s="177">
        <v>0</v>
      </c>
      <c r="Y6866" s="177">
        <v>0</v>
      </c>
      <c r="Z6866" s="177">
        <v>0</v>
      </c>
      <c r="AA6866" s="177">
        <v>0</v>
      </c>
      <c r="AB6866" s="177">
        <v>0</v>
      </c>
      <c r="AC6866" s="177">
        <v>0</v>
      </c>
      <c r="AD6866" s="177">
        <v>0</v>
      </c>
      <c r="AE6866" s="177">
        <v>0</v>
      </c>
      <c r="AF6866" s="177">
        <v>0</v>
      </c>
      <c r="AG6866" s="177">
        <v>0</v>
      </c>
      <c r="AH6866" s="177">
        <v>0</v>
      </c>
      <c r="AI6866" s="177">
        <v>0</v>
      </c>
      <c r="AJ6866" s="177">
        <v>0</v>
      </c>
    </row>
    <row r="6867" spans="1:36" hidden="1" outlineLevel="1" x14ac:dyDescent="0.25">
      <c r="A6867" s="190">
        <f t="shared" si="1866"/>
        <v>2039</v>
      </c>
      <c r="B6867" s="55">
        <f t="shared" si="1867"/>
        <v>10</v>
      </c>
      <c r="C6867" s="55">
        <f t="shared" si="1868"/>
        <v>12</v>
      </c>
      <c r="D6867" s="55">
        <f t="shared" si="1864"/>
        <v>286</v>
      </c>
      <c r="F6867" s="63">
        <f t="shared" si="1855"/>
        <v>51044.499999999971</v>
      </c>
      <c r="G6867" s="64">
        <f t="shared" si="1865"/>
        <v>0</v>
      </c>
      <c r="H6867" s="64">
        <f t="shared" si="1869"/>
        <v>0</v>
      </c>
      <c r="I6867" s="64">
        <f t="shared" si="1869"/>
        <v>0</v>
      </c>
      <c r="J6867" s="64">
        <f t="shared" si="1869"/>
        <v>0</v>
      </c>
      <c r="K6867" s="64">
        <f t="shared" si="1869"/>
        <v>0</v>
      </c>
      <c r="L6867" s="64">
        <f t="shared" si="1869"/>
        <v>0</v>
      </c>
      <c r="M6867" s="64">
        <f t="shared" si="1869"/>
        <v>0</v>
      </c>
      <c r="N6867" s="64">
        <f t="shared" si="1869"/>
        <v>0</v>
      </c>
      <c r="O6867" s="121"/>
      <c r="P6867" s="177">
        <v>0</v>
      </c>
      <c r="Q6867" s="177">
        <v>0</v>
      </c>
      <c r="R6867" s="177">
        <v>0</v>
      </c>
      <c r="S6867" s="177">
        <v>0</v>
      </c>
      <c r="T6867" s="177">
        <v>0</v>
      </c>
      <c r="U6867" s="177">
        <v>0</v>
      </c>
      <c r="V6867" s="177">
        <v>0</v>
      </c>
      <c r="W6867" s="177">
        <v>0</v>
      </c>
      <c r="X6867" s="177">
        <v>0</v>
      </c>
      <c r="Y6867" s="177">
        <v>0</v>
      </c>
      <c r="Z6867" s="177">
        <v>0</v>
      </c>
      <c r="AA6867" s="177">
        <v>0</v>
      </c>
      <c r="AB6867" s="177">
        <v>0</v>
      </c>
      <c r="AC6867" s="177">
        <v>0</v>
      </c>
      <c r="AD6867" s="177">
        <v>0</v>
      </c>
      <c r="AE6867" s="177">
        <v>0</v>
      </c>
      <c r="AF6867" s="177">
        <v>0</v>
      </c>
      <c r="AG6867" s="177">
        <v>0</v>
      </c>
      <c r="AH6867" s="177">
        <v>0</v>
      </c>
      <c r="AI6867" s="177">
        <v>0</v>
      </c>
      <c r="AJ6867" s="177">
        <v>0</v>
      </c>
    </row>
    <row r="6868" spans="1:36" hidden="1" outlineLevel="1" x14ac:dyDescent="0.25">
      <c r="A6868" s="190">
        <f t="shared" si="1866"/>
        <v>2039</v>
      </c>
      <c r="B6868" s="55">
        <f t="shared" si="1867"/>
        <v>10</v>
      </c>
      <c r="C6868" s="55">
        <f t="shared" si="1868"/>
        <v>13</v>
      </c>
      <c r="D6868" s="55">
        <f t="shared" si="1864"/>
        <v>286</v>
      </c>
      <c r="F6868" s="63">
        <f t="shared" si="1855"/>
        <v>51044.541666666635</v>
      </c>
      <c r="G6868" s="64">
        <f t="shared" si="1865"/>
        <v>0</v>
      </c>
      <c r="H6868" s="64">
        <f t="shared" si="1869"/>
        <v>0</v>
      </c>
      <c r="I6868" s="64">
        <f t="shared" si="1869"/>
        <v>0</v>
      </c>
      <c r="J6868" s="64">
        <f t="shared" si="1869"/>
        <v>0</v>
      </c>
      <c r="K6868" s="64">
        <f t="shared" si="1869"/>
        <v>0</v>
      </c>
      <c r="L6868" s="64">
        <f t="shared" si="1869"/>
        <v>0</v>
      </c>
      <c r="M6868" s="64">
        <f t="shared" si="1869"/>
        <v>0</v>
      </c>
      <c r="N6868" s="64">
        <f t="shared" si="1869"/>
        <v>0</v>
      </c>
      <c r="O6868" s="121"/>
      <c r="P6868" s="177">
        <v>0</v>
      </c>
      <c r="Q6868" s="177">
        <v>0</v>
      </c>
      <c r="R6868" s="177">
        <v>0</v>
      </c>
      <c r="S6868" s="177">
        <v>0</v>
      </c>
      <c r="T6868" s="177">
        <v>0</v>
      </c>
      <c r="U6868" s="177">
        <v>0</v>
      </c>
      <c r="V6868" s="177">
        <v>0</v>
      </c>
      <c r="W6868" s="177">
        <v>0</v>
      </c>
      <c r="X6868" s="177">
        <v>0</v>
      </c>
      <c r="Y6868" s="177">
        <v>0</v>
      </c>
      <c r="Z6868" s="177">
        <v>0</v>
      </c>
      <c r="AA6868" s="177">
        <v>0</v>
      </c>
      <c r="AB6868" s="177">
        <v>0</v>
      </c>
      <c r="AC6868" s="177">
        <v>0</v>
      </c>
      <c r="AD6868" s="177">
        <v>0</v>
      </c>
      <c r="AE6868" s="177">
        <v>0</v>
      </c>
      <c r="AF6868" s="177">
        <v>0</v>
      </c>
      <c r="AG6868" s="177">
        <v>0</v>
      </c>
      <c r="AH6868" s="177">
        <v>0</v>
      </c>
      <c r="AI6868" s="177">
        <v>0</v>
      </c>
      <c r="AJ6868" s="177">
        <v>0</v>
      </c>
    </row>
    <row r="6869" spans="1:36" hidden="1" outlineLevel="1" x14ac:dyDescent="0.25">
      <c r="A6869" s="190">
        <f t="shared" si="1866"/>
        <v>2039</v>
      </c>
      <c r="B6869" s="55">
        <f t="shared" si="1867"/>
        <v>10</v>
      </c>
      <c r="C6869" s="55">
        <f t="shared" si="1868"/>
        <v>14</v>
      </c>
      <c r="D6869" s="55">
        <f t="shared" si="1864"/>
        <v>286</v>
      </c>
      <c r="F6869" s="63">
        <f t="shared" si="1855"/>
        <v>51044.583333333299</v>
      </c>
      <c r="G6869" s="64">
        <f t="shared" si="1865"/>
        <v>0</v>
      </c>
      <c r="H6869" s="64">
        <f t="shared" si="1869"/>
        <v>0</v>
      </c>
      <c r="I6869" s="64">
        <f t="shared" si="1869"/>
        <v>0</v>
      </c>
      <c r="J6869" s="64">
        <f t="shared" si="1869"/>
        <v>0</v>
      </c>
      <c r="K6869" s="64">
        <f t="shared" si="1869"/>
        <v>0</v>
      </c>
      <c r="L6869" s="64">
        <f t="shared" si="1869"/>
        <v>0</v>
      </c>
      <c r="M6869" s="64">
        <f t="shared" si="1869"/>
        <v>0</v>
      </c>
      <c r="N6869" s="64">
        <f t="shared" si="1869"/>
        <v>0</v>
      </c>
      <c r="O6869" s="121"/>
      <c r="P6869" s="177">
        <v>0</v>
      </c>
      <c r="Q6869" s="177">
        <v>0</v>
      </c>
      <c r="R6869" s="177">
        <v>0</v>
      </c>
      <c r="S6869" s="177">
        <v>0</v>
      </c>
      <c r="T6869" s="177">
        <v>0</v>
      </c>
      <c r="U6869" s="177">
        <v>0</v>
      </c>
      <c r="V6869" s="177">
        <v>0</v>
      </c>
      <c r="W6869" s="177">
        <v>0</v>
      </c>
      <c r="X6869" s="177">
        <v>0</v>
      </c>
      <c r="Y6869" s="177">
        <v>0</v>
      </c>
      <c r="Z6869" s="177">
        <v>0</v>
      </c>
      <c r="AA6869" s="177">
        <v>0</v>
      </c>
      <c r="AB6869" s="177">
        <v>0</v>
      </c>
      <c r="AC6869" s="177">
        <v>0</v>
      </c>
      <c r="AD6869" s="177">
        <v>0</v>
      </c>
      <c r="AE6869" s="177">
        <v>0</v>
      </c>
      <c r="AF6869" s="177">
        <v>0</v>
      </c>
      <c r="AG6869" s="177">
        <v>0</v>
      </c>
      <c r="AH6869" s="177">
        <v>0</v>
      </c>
      <c r="AI6869" s="177">
        <v>0</v>
      </c>
      <c r="AJ6869" s="177">
        <v>0</v>
      </c>
    </row>
    <row r="6870" spans="1:36" hidden="1" outlineLevel="1" x14ac:dyDescent="0.25">
      <c r="A6870" s="190">
        <f t="shared" si="1866"/>
        <v>2039</v>
      </c>
      <c r="B6870" s="55">
        <f t="shared" si="1867"/>
        <v>10</v>
      </c>
      <c r="C6870" s="55">
        <f t="shared" si="1868"/>
        <v>15</v>
      </c>
      <c r="D6870" s="55">
        <f t="shared" si="1864"/>
        <v>286</v>
      </c>
      <c r="F6870" s="63">
        <f t="shared" si="1855"/>
        <v>51044.624999999964</v>
      </c>
      <c r="G6870" s="64">
        <f t="shared" si="1865"/>
        <v>0</v>
      </c>
      <c r="H6870" s="64">
        <f t="shared" si="1869"/>
        <v>0</v>
      </c>
      <c r="I6870" s="64">
        <f t="shared" si="1869"/>
        <v>0</v>
      </c>
      <c r="J6870" s="64">
        <f t="shared" si="1869"/>
        <v>0</v>
      </c>
      <c r="K6870" s="64">
        <f t="shared" si="1869"/>
        <v>0</v>
      </c>
      <c r="L6870" s="64">
        <f t="shared" si="1869"/>
        <v>0</v>
      </c>
      <c r="M6870" s="64">
        <f t="shared" si="1869"/>
        <v>0</v>
      </c>
      <c r="N6870" s="64">
        <f t="shared" si="1869"/>
        <v>0</v>
      </c>
      <c r="O6870" s="121"/>
      <c r="P6870" s="177">
        <v>0</v>
      </c>
      <c r="Q6870" s="177">
        <v>0</v>
      </c>
      <c r="R6870" s="177">
        <v>0</v>
      </c>
      <c r="S6870" s="177">
        <v>0</v>
      </c>
      <c r="T6870" s="177">
        <v>0</v>
      </c>
      <c r="U6870" s="177">
        <v>0</v>
      </c>
      <c r="V6870" s="177">
        <v>0</v>
      </c>
      <c r="W6870" s="177">
        <v>0</v>
      </c>
      <c r="X6870" s="177">
        <v>0</v>
      </c>
      <c r="Y6870" s="177">
        <v>0</v>
      </c>
      <c r="Z6870" s="177">
        <v>0</v>
      </c>
      <c r="AA6870" s="177">
        <v>0</v>
      </c>
      <c r="AB6870" s="177">
        <v>0</v>
      </c>
      <c r="AC6870" s="177">
        <v>0</v>
      </c>
      <c r="AD6870" s="177">
        <v>0</v>
      </c>
      <c r="AE6870" s="177">
        <v>0</v>
      </c>
      <c r="AF6870" s="177">
        <v>0</v>
      </c>
      <c r="AG6870" s="177">
        <v>0</v>
      </c>
      <c r="AH6870" s="177">
        <v>0</v>
      </c>
      <c r="AI6870" s="177">
        <v>0</v>
      </c>
      <c r="AJ6870" s="177">
        <v>0</v>
      </c>
    </row>
    <row r="6871" spans="1:36" hidden="1" outlineLevel="1" x14ac:dyDescent="0.25">
      <c r="A6871" s="190">
        <f t="shared" si="1866"/>
        <v>2039</v>
      </c>
      <c r="B6871" s="55">
        <f t="shared" si="1867"/>
        <v>10</v>
      </c>
      <c r="C6871" s="55">
        <f t="shared" si="1868"/>
        <v>16</v>
      </c>
      <c r="D6871" s="55">
        <f t="shared" si="1864"/>
        <v>286</v>
      </c>
      <c r="F6871" s="63">
        <f t="shared" si="1855"/>
        <v>51044.666666666628</v>
      </c>
      <c r="G6871" s="64">
        <f t="shared" si="1865"/>
        <v>0</v>
      </c>
      <c r="H6871" s="64">
        <f t="shared" si="1869"/>
        <v>0</v>
      </c>
      <c r="I6871" s="64">
        <f t="shared" si="1869"/>
        <v>0</v>
      </c>
      <c r="J6871" s="64">
        <f t="shared" si="1869"/>
        <v>0</v>
      </c>
      <c r="K6871" s="64">
        <f t="shared" si="1869"/>
        <v>0</v>
      </c>
      <c r="L6871" s="64">
        <f t="shared" si="1869"/>
        <v>0</v>
      </c>
      <c r="M6871" s="64">
        <f t="shared" si="1869"/>
        <v>0</v>
      </c>
      <c r="N6871" s="64">
        <f t="shared" si="1869"/>
        <v>0</v>
      </c>
      <c r="O6871" s="121"/>
      <c r="P6871" s="177">
        <v>0</v>
      </c>
      <c r="Q6871" s="177">
        <v>0</v>
      </c>
      <c r="R6871" s="177">
        <v>0</v>
      </c>
      <c r="S6871" s="177">
        <v>0</v>
      </c>
      <c r="T6871" s="177">
        <v>0</v>
      </c>
      <c r="U6871" s="177">
        <v>0</v>
      </c>
      <c r="V6871" s="177">
        <v>0</v>
      </c>
      <c r="W6871" s="177">
        <v>0</v>
      </c>
      <c r="X6871" s="177">
        <v>0</v>
      </c>
      <c r="Y6871" s="177">
        <v>0</v>
      </c>
      <c r="Z6871" s="177">
        <v>0</v>
      </c>
      <c r="AA6871" s="177">
        <v>0</v>
      </c>
      <c r="AB6871" s="177">
        <v>0</v>
      </c>
      <c r="AC6871" s="177">
        <v>0</v>
      </c>
      <c r="AD6871" s="177">
        <v>0</v>
      </c>
      <c r="AE6871" s="177">
        <v>0</v>
      </c>
      <c r="AF6871" s="177">
        <v>0</v>
      </c>
      <c r="AG6871" s="177">
        <v>0</v>
      </c>
      <c r="AH6871" s="177">
        <v>0</v>
      </c>
      <c r="AI6871" s="177">
        <v>0</v>
      </c>
      <c r="AJ6871" s="177">
        <v>0</v>
      </c>
    </row>
    <row r="6872" spans="1:36" hidden="1" outlineLevel="1" x14ac:dyDescent="0.25">
      <c r="A6872" s="190">
        <f t="shared" si="1866"/>
        <v>2039</v>
      </c>
      <c r="B6872" s="55">
        <f t="shared" si="1867"/>
        <v>10</v>
      </c>
      <c r="C6872" s="55">
        <f t="shared" si="1868"/>
        <v>17</v>
      </c>
      <c r="D6872" s="55">
        <f t="shared" si="1864"/>
        <v>286</v>
      </c>
      <c r="F6872" s="63">
        <f t="shared" si="1855"/>
        <v>51044.708333333292</v>
      </c>
      <c r="G6872" s="64">
        <f t="shared" si="1865"/>
        <v>0</v>
      </c>
      <c r="H6872" s="64">
        <f t="shared" si="1869"/>
        <v>0</v>
      </c>
      <c r="I6872" s="64">
        <f t="shared" si="1869"/>
        <v>0</v>
      </c>
      <c r="J6872" s="64">
        <f t="shared" si="1869"/>
        <v>0</v>
      </c>
      <c r="K6872" s="64">
        <f t="shared" si="1869"/>
        <v>0</v>
      </c>
      <c r="L6872" s="64">
        <f t="shared" si="1869"/>
        <v>0</v>
      </c>
      <c r="M6872" s="64">
        <f t="shared" si="1869"/>
        <v>0</v>
      </c>
      <c r="N6872" s="64">
        <f t="shared" si="1869"/>
        <v>0</v>
      </c>
      <c r="O6872" s="121"/>
      <c r="P6872" s="177">
        <v>0</v>
      </c>
      <c r="Q6872" s="177">
        <v>0</v>
      </c>
      <c r="R6872" s="177">
        <v>0</v>
      </c>
      <c r="S6872" s="177">
        <v>0</v>
      </c>
      <c r="T6872" s="177">
        <v>0</v>
      </c>
      <c r="U6872" s="177">
        <v>0</v>
      </c>
      <c r="V6872" s="177">
        <v>0</v>
      </c>
      <c r="W6872" s="177">
        <v>0</v>
      </c>
      <c r="X6872" s="177">
        <v>0</v>
      </c>
      <c r="Y6872" s="177">
        <v>0</v>
      </c>
      <c r="Z6872" s="177">
        <v>0</v>
      </c>
      <c r="AA6872" s="177">
        <v>0</v>
      </c>
      <c r="AB6872" s="177">
        <v>0</v>
      </c>
      <c r="AC6872" s="177">
        <v>0</v>
      </c>
      <c r="AD6872" s="177">
        <v>0</v>
      </c>
      <c r="AE6872" s="177">
        <v>0</v>
      </c>
      <c r="AF6872" s="177">
        <v>0</v>
      </c>
      <c r="AG6872" s="177">
        <v>0</v>
      </c>
      <c r="AH6872" s="177">
        <v>0</v>
      </c>
      <c r="AI6872" s="177">
        <v>0</v>
      </c>
      <c r="AJ6872" s="177">
        <v>0</v>
      </c>
    </row>
    <row r="6873" spans="1:36" hidden="1" outlineLevel="1" x14ac:dyDescent="0.25">
      <c r="A6873" s="190">
        <f t="shared" si="1866"/>
        <v>2039</v>
      </c>
      <c r="B6873" s="55">
        <f t="shared" si="1867"/>
        <v>10</v>
      </c>
      <c r="C6873" s="55">
        <f t="shared" si="1868"/>
        <v>18</v>
      </c>
      <c r="D6873" s="55">
        <f t="shared" si="1864"/>
        <v>286</v>
      </c>
      <c r="F6873" s="63">
        <f t="shared" si="1855"/>
        <v>51044.749999999956</v>
      </c>
      <c r="G6873" s="64">
        <f t="shared" si="1865"/>
        <v>0</v>
      </c>
      <c r="H6873" s="64">
        <f t="shared" si="1869"/>
        <v>0</v>
      </c>
      <c r="I6873" s="64">
        <f t="shared" si="1869"/>
        <v>0</v>
      </c>
      <c r="J6873" s="64">
        <f t="shared" si="1869"/>
        <v>0</v>
      </c>
      <c r="K6873" s="64">
        <f t="shared" si="1869"/>
        <v>0</v>
      </c>
      <c r="L6873" s="64">
        <f t="shared" si="1869"/>
        <v>0</v>
      </c>
      <c r="M6873" s="64">
        <f t="shared" si="1869"/>
        <v>0</v>
      </c>
      <c r="N6873" s="64">
        <f t="shared" si="1869"/>
        <v>0</v>
      </c>
      <c r="O6873" s="121"/>
      <c r="P6873" s="177">
        <v>0</v>
      </c>
      <c r="Q6873" s="177">
        <v>0</v>
      </c>
      <c r="R6873" s="177">
        <v>0</v>
      </c>
      <c r="S6873" s="177">
        <v>0</v>
      </c>
      <c r="T6873" s="177">
        <v>0</v>
      </c>
      <c r="U6873" s="177">
        <v>0</v>
      </c>
      <c r="V6873" s="177">
        <v>0</v>
      </c>
      <c r="W6873" s="177">
        <v>0</v>
      </c>
      <c r="X6873" s="177">
        <v>0</v>
      </c>
      <c r="Y6873" s="177">
        <v>0</v>
      </c>
      <c r="Z6873" s="177">
        <v>0</v>
      </c>
      <c r="AA6873" s="177">
        <v>0</v>
      </c>
      <c r="AB6873" s="177">
        <v>0</v>
      </c>
      <c r="AC6873" s="177">
        <v>0</v>
      </c>
      <c r="AD6873" s="177">
        <v>0</v>
      </c>
      <c r="AE6873" s="177">
        <v>0</v>
      </c>
      <c r="AF6873" s="177">
        <v>0</v>
      </c>
      <c r="AG6873" s="177">
        <v>0</v>
      </c>
      <c r="AH6873" s="177">
        <v>0</v>
      </c>
      <c r="AI6873" s="177">
        <v>0</v>
      </c>
      <c r="AJ6873" s="177">
        <v>0</v>
      </c>
    </row>
    <row r="6874" spans="1:36" hidden="1" outlineLevel="1" x14ac:dyDescent="0.25">
      <c r="A6874" s="190">
        <f t="shared" si="1866"/>
        <v>2039</v>
      </c>
      <c r="B6874" s="55">
        <f t="shared" si="1867"/>
        <v>10</v>
      </c>
      <c r="C6874" s="55">
        <f t="shared" si="1868"/>
        <v>19</v>
      </c>
      <c r="D6874" s="55">
        <f t="shared" si="1864"/>
        <v>286</v>
      </c>
      <c r="F6874" s="63">
        <f t="shared" si="1855"/>
        <v>51044.791666666621</v>
      </c>
      <c r="G6874" s="64">
        <f t="shared" si="1865"/>
        <v>0</v>
      </c>
      <c r="H6874" s="64">
        <f t="shared" si="1869"/>
        <v>0</v>
      </c>
      <c r="I6874" s="64">
        <f t="shared" si="1869"/>
        <v>0</v>
      </c>
      <c r="J6874" s="64">
        <f t="shared" si="1869"/>
        <v>0</v>
      </c>
      <c r="K6874" s="64">
        <f t="shared" si="1869"/>
        <v>0</v>
      </c>
      <c r="L6874" s="64">
        <f t="shared" si="1869"/>
        <v>0</v>
      </c>
      <c r="M6874" s="64">
        <f t="shared" si="1869"/>
        <v>0</v>
      </c>
      <c r="N6874" s="64">
        <f t="shared" si="1869"/>
        <v>0</v>
      </c>
      <c r="O6874" s="121"/>
      <c r="P6874" s="177">
        <v>0</v>
      </c>
      <c r="Q6874" s="177">
        <v>0</v>
      </c>
      <c r="R6874" s="177">
        <v>0</v>
      </c>
      <c r="S6874" s="177">
        <v>0</v>
      </c>
      <c r="T6874" s="177">
        <v>0</v>
      </c>
      <c r="U6874" s="177">
        <v>0</v>
      </c>
      <c r="V6874" s="177">
        <v>0</v>
      </c>
      <c r="W6874" s="177">
        <v>0</v>
      </c>
      <c r="X6874" s="177">
        <v>0</v>
      </c>
      <c r="Y6874" s="177">
        <v>0</v>
      </c>
      <c r="Z6874" s="177">
        <v>0</v>
      </c>
      <c r="AA6874" s="177">
        <v>0</v>
      </c>
      <c r="AB6874" s="177">
        <v>0</v>
      </c>
      <c r="AC6874" s="177">
        <v>0</v>
      </c>
      <c r="AD6874" s="177">
        <v>0</v>
      </c>
      <c r="AE6874" s="177">
        <v>0</v>
      </c>
      <c r="AF6874" s="177">
        <v>0</v>
      </c>
      <c r="AG6874" s="177">
        <v>0</v>
      </c>
      <c r="AH6874" s="177">
        <v>0</v>
      </c>
      <c r="AI6874" s="177">
        <v>0</v>
      </c>
      <c r="AJ6874" s="177">
        <v>0</v>
      </c>
    </row>
    <row r="6875" spans="1:36" hidden="1" outlineLevel="1" x14ac:dyDescent="0.25">
      <c r="A6875" s="190">
        <f t="shared" si="1866"/>
        <v>2039</v>
      </c>
      <c r="B6875" s="55">
        <f t="shared" si="1867"/>
        <v>10</v>
      </c>
      <c r="C6875" s="55">
        <f t="shared" si="1868"/>
        <v>20</v>
      </c>
      <c r="D6875" s="55">
        <f t="shared" si="1864"/>
        <v>286</v>
      </c>
      <c r="F6875" s="63">
        <f t="shared" si="1855"/>
        <v>51044.833333333285</v>
      </c>
      <c r="G6875" s="64">
        <f t="shared" si="1865"/>
        <v>0</v>
      </c>
      <c r="H6875" s="64">
        <f t="shared" ref="H6875:N6884" si="1870">SUMIF($P$6:$AK$6,H$6,$P6875:$AK6875)</f>
        <v>0</v>
      </c>
      <c r="I6875" s="64">
        <f t="shared" si="1870"/>
        <v>0</v>
      </c>
      <c r="J6875" s="64">
        <f t="shared" si="1870"/>
        <v>0</v>
      </c>
      <c r="K6875" s="64">
        <f t="shared" si="1870"/>
        <v>0</v>
      </c>
      <c r="L6875" s="64">
        <f t="shared" si="1870"/>
        <v>0</v>
      </c>
      <c r="M6875" s="64">
        <f t="shared" si="1870"/>
        <v>0</v>
      </c>
      <c r="N6875" s="64">
        <f t="shared" si="1870"/>
        <v>0</v>
      </c>
      <c r="O6875" s="121"/>
      <c r="P6875" s="177">
        <v>0</v>
      </c>
      <c r="Q6875" s="177">
        <v>0</v>
      </c>
      <c r="R6875" s="177">
        <v>0</v>
      </c>
      <c r="S6875" s="177">
        <v>0</v>
      </c>
      <c r="T6875" s="177">
        <v>0</v>
      </c>
      <c r="U6875" s="177">
        <v>0</v>
      </c>
      <c r="V6875" s="177">
        <v>0</v>
      </c>
      <c r="W6875" s="177">
        <v>0</v>
      </c>
      <c r="X6875" s="177">
        <v>0</v>
      </c>
      <c r="Y6875" s="177">
        <v>0</v>
      </c>
      <c r="Z6875" s="177">
        <v>0</v>
      </c>
      <c r="AA6875" s="177">
        <v>0</v>
      </c>
      <c r="AB6875" s="177">
        <v>0</v>
      </c>
      <c r="AC6875" s="177">
        <v>0</v>
      </c>
      <c r="AD6875" s="177">
        <v>0</v>
      </c>
      <c r="AE6875" s="177">
        <v>0</v>
      </c>
      <c r="AF6875" s="177">
        <v>0</v>
      </c>
      <c r="AG6875" s="177">
        <v>0</v>
      </c>
      <c r="AH6875" s="177">
        <v>0</v>
      </c>
      <c r="AI6875" s="177">
        <v>0</v>
      </c>
      <c r="AJ6875" s="177">
        <v>0</v>
      </c>
    </row>
    <row r="6876" spans="1:36" hidden="1" outlineLevel="1" x14ac:dyDescent="0.25">
      <c r="A6876" s="190">
        <f t="shared" si="1866"/>
        <v>2039</v>
      </c>
      <c r="B6876" s="55">
        <f t="shared" si="1867"/>
        <v>10</v>
      </c>
      <c r="C6876" s="55">
        <f t="shared" si="1868"/>
        <v>21</v>
      </c>
      <c r="D6876" s="55">
        <f t="shared" si="1864"/>
        <v>286</v>
      </c>
      <c r="F6876" s="63">
        <f t="shared" si="1855"/>
        <v>51044.874999999949</v>
      </c>
      <c r="G6876" s="64">
        <f t="shared" si="1865"/>
        <v>0</v>
      </c>
      <c r="H6876" s="64">
        <f t="shared" si="1870"/>
        <v>0</v>
      </c>
      <c r="I6876" s="64">
        <f t="shared" si="1870"/>
        <v>0</v>
      </c>
      <c r="J6876" s="64">
        <f t="shared" si="1870"/>
        <v>0</v>
      </c>
      <c r="K6876" s="64">
        <f t="shared" si="1870"/>
        <v>0</v>
      </c>
      <c r="L6876" s="64">
        <f t="shared" si="1870"/>
        <v>0</v>
      </c>
      <c r="M6876" s="64">
        <f t="shared" si="1870"/>
        <v>0</v>
      </c>
      <c r="N6876" s="64">
        <f t="shared" si="1870"/>
        <v>0</v>
      </c>
      <c r="O6876" s="121"/>
      <c r="P6876" s="177">
        <v>0</v>
      </c>
      <c r="Q6876" s="177">
        <v>0</v>
      </c>
      <c r="R6876" s="177">
        <v>0</v>
      </c>
      <c r="S6876" s="177">
        <v>0</v>
      </c>
      <c r="T6876" s="177">
        <v>0</v>
      </c>
      <c r="U6876" s="177">
        <v>0</v>
      </c>
      <c r="V6876" s="177">
        <v>0</v>
      </c>
      <c r="W6876" s="177">
        <v>0</v>
      </c>
      <c r="X6876" s="177">
        <v>0</v>
      </c>
      <c r="Y6876" s="177">
        <v>0</v>
      </c>
      <c r="Z6876" s="177">
        <v>0</v>
      </c>
      <c r="AA6876" s="177">
        <v>0</v>
      </c>
      <c r="AB6876" s="177">
        <v>0</v>
      </c>
      <c r="AC6876" s="177">
        <v>0</v>
      </c>
      <c r="AD6876" s="177">
        <v>0</v>
      </c>
      <c r="AE6876" s="177">
        <v>0</v>
      </c>
      <c r="AF6876" s="177">
        <v>0</v>
      </c>
      <c r="AG6876" s="177">
        <v>0</v>
      </c>
      <c r="AH6876" s="177">
        <v>0</v>
      </c>
      <c r="AI6876" s="177">
        <v>0</v>
      </c>
      <c r="AJ6876" s="177">
        <v>0</v>
      </c>
    </row>
    <row r="6877" spans="1:36" hidden="1" outlineLevel="1" x14ac:dyDescent="0.25">
      <c r="A6877" s="190">
        <f t="shared" si="1866"/>
        <v>2039</v>
      </c>
      <c r="B6877" s="55">
        <f t="shared" si="1867"/>
        <v>10</v>
      </c>
      <c r="C6877" s="55">
        <f t="shared" si="1868"/>
        <v>22</v>
      </c>
      <c r="D6877" s="55">
        <f t="shared" si="1864"/>
        <v>286</v>
      </c>
      <c r="F6877" s="63">
        <f t="shared" si="1855"/>
        <v>51044.916666666613</v>
      </c>
      <c r="G6877" s="64">
        <f t="shared" si="1865"/>
        <v>0</v>
      </c>
      <c r="H6877" s="64">
        <f t="shared" si="1870"/>
        <v>0</v>
      </c>
      <c r="I6877" s="64">
        <f t="shared" si="1870"/>
        <v>0</v>
      </c>
      <c r="J6877" s="64">
        <f t="shared" si="1870"/>
        <v>0</v>
      </c>
      <c r="K6877" s="64">
        <f t="shared" si="1870"/>
        <v>0</v>
      </c>
      <c r="L6877" s="64">
        <f t="shared" si="1870"/>
        <v>0</v>
      </c>
      <c r="M6877" s="64">
        <f t="shared" si="1870"/>
        <v>0</v>
      </c>
      <c r="N6877" s="64">
        <f t="shared" si="1870"/>
        <v>0</v>
      </c>
      <c r="O6877" s="121"/>
      <c r="P6877" s="177">
        <v>0</v>
      </c>
      <c r="Q6877" s="177">
        <v>0</v>
      </c>
      <c r="R6877" s="177">
        <v>0</v>
      </c>
      <c r="S6877" s="177">
        <v>0</v>
      </c>
      <c r="T6877" s="177">
        <v>0</v>
      </c>
      <c r="U6877" s="177">
        <v>0</v>
      </c>
      <c r="V6877" s="177">
        <v>0</v>
      </c>
      <c r="W6877" s="177">
        <v>0</v>
      </c>
      <c r="X6877" s="177">
        <v>0</v>
      </c>
      <c r="Y6877" s="177">
        <v>0</v>
      </c>
      <c r="Z6877" s="177">
        <v>0</v>
      </c>
      <c r="AA6877" s="177">
        <v>0</v>
      </c>
      <c r="AB6877" s="177">
        <v>0</v>
      </c>
      <c r="AC6877" s="177">
        <v>0</v>
      </c>
      <c r="AD6877" s="177">
        <v>0</v>
      </c>
      <c r="AE6877" s="177">
        <v>0</v>
      </c>
      <c r="AF6877" s="177">
        <v>0</v>
      </c>
      <c r="AG6877" s="177">
        <v>0</v>
      </c>
      <c r="AH6877" s="177">
        <v>0</v>
      </c>
      <c r="AI6877" s="177">
        <v>0</v>
      </c>
      <c r="AJ6877" s="177">
        <v>0</v>
      </c>
    </row>
    <row r="6878" spans="1:36" hidden="1" outlineLevel="1" x14ac:dyDescent="0.25">
      <c r="A6878" s="190">
        <f t="shared" si="1866"/>
        <v>2039</v>
      </c>
      <c r="B6878" s="55">
        <f t="shared" si="1867"/>
        <v>10</v>
      </c>
      <c r="C6878" s="55">
        <f t="shared" si="1868"/>
        <v>23</v>
      </c>
      <c r="D6878" s="55">
        <f t="shared" si="1864"/>
        <v>286</v>
      </c>
      <c r="F6878" s="63">
        <f t="shared" si="1855"/>
        <v>51044.958333333278</v>
      </c>
      <c r="G6878" s="64">
        <f t="shared" si="1865"/>
        <v>0</v>
      </c>
      <c r="H6878" s="64">
        <f t="shared" si="1870"/>
        <v>0</v>
      </c>
      <c r="I6878" s="64">
        <f t="shared" si="1870"/>
        <v>0</v>
      </c>
      <c r="J6878" s="64">
        <f t="shared" si="1870"/>
        <v>0</v>
      </c>
      <c r="K6878" s="64">
        <f t="shared" si="1870"/>
        <v>0</v>
      </c>
      <c r="L6878" s="64">
        <f t="shared" si="1870"/>
        <v>0</v>
      </c>
      <c r="M6878" s="64">
        <f t="shared" si="1870"/>
        <v>0</v>
      </c>
      <c r="N6878" s="64">
        <f t="shared" si="1870"/>
        <v>0</v>
      </c>
      <c r="O6878" s="121"/>
      <c r="P6878" s="177">
        <v>0</v>
      </c>
      <c r="Q6878" s="177">
        <v>0</v>
      </c>
      <c r="R6878" s="177">
        <v>0</v>
      </c>
      <c r="S6878" s="177">
        <v>0</v>
      </c>
      <c r="T6878" s="177">
        <v>0</v>
      </c>
      <c r="U6878" s="177">
        <v>0</v>
      </c>
      <c r="V6878" s="177">
        <v>0</v>
      </c>
      <c r="W6878" s="177">
        <v>0</v>
      </c>
      <c r="X6878" s="177">
        <v>0</v>
      </c>
      <c r="Y6878" s="177">
        <v>0</v>
      </c>
      <c r="Z6878" s="177">
        <v>0</v>
      </c>
      <c r="AA6878" s="177">
        <v>0</v>
      </c>
      <c r="AB6878" s="177">
        <v>0</v>
      </c>
      <c r="AC6878" s="177">
        <v>0</v>
      </c>
      <c r="AD6878" s="177">
        <v>0</v>
      </c>
      <c r="AE6878" s="177">
        <v>0</v>
      </c>
      <c r="AF6878" s="177">
        <v>0</v>
      </c>
      <c r="AG6878" s="177">
        <v>0</v>
      </c>
      <c r="AH6878" s="177">
        <v>0</v>
      </c>
      <c r="AI6878" s="177">
        <v>0</v>
      </c>
      <c r="AJ6878" s="177">
        <v>0</v>
      </c>
    </row>
    <row r="6879" spans="1:36" hidden="1" outlineLevel="1" x14ac:dyDescent="0.25">
      <c r="A6879" s="190">
        <f t="shared" si="1866"/>
        <v>2039</v>
      </c>
      <c r="B6879" s="55">
        <f t="shared" si="1867"/>
        <v>11</v>
      </c>
      <c r="C6879" s="55">
        <f t="shared" si="1868"/>
        <v>0</v>
      </c>
      <c r="D6879" s="55">
        <f t="shared" si="1864"/>
        <v>287</v>
      </c>
      <c r="F6879" s="63">
        <f t="shared" ref="F6879" si="1871">EDATE(F6855,1)</f>
        <v>51075</v>
      </c>
      <c r="G6879" s="64">
        <f t="shared" si="1865"/>
        <v>0</v>
      </c>
      <c r="H6879" s="64">
        <f t="shared" si="1870"/>
        <v>0</v>
      </c>
      <c r="I6879" s="64">
        <f t="shared" si="1870"/>
        <v>0</v>
      </c>
      <c r="J6879" s="64">
        <f t="shared" si="1870"/>
        <v>0</v>
      </c>
      <c r="K6879" s="64">
        <f t="shared" si="1870"/>
        <v>0</v>
      </c>
      <c r="L6879" s="64">
        <f t="shared" si="1870"/>
        <v>0</v>
      </c>
      <c r="M6879" s="64">
        <f t="shared" si="1870"/>
        <v>0</v>
      </c>
      <c r="N6879" s="64">
        <f t="shared" si="1870"/>
        <v>0</v>
      </c>
      <c r="O6879" s="121"/>
      <c r="P6879" s="177">
        <v>0</v>
      </c>
      <c r="Q6879" s="177">
        <v>0</v>
      </c>
      <c r="R6879" s="177">
        <v>0</v>
      </c>
      <c r="S6879" s="177">
        <v>0</v>
      </c>
      <c r="T6879" s="177">
        <v>0</v>
      </c>
      <c r="U6879" s="177">
        <v>0</v>
      </c>
      <c r="V6879" s="177">
        <v>0</v>
      </c>
      <c r="W6879" s="177">
        <v>0</v>
      </c>
      <c r="X6879" s="177">
        <v>0</v>
      </c>
      <c r="Y6879" s="177">
        <v>0</v>
      </c>
      <c r="Z6879" s="177">
        <v>0</v>
      </c>
      <c r="AA6879" s="177">
        <v>0</v>
      </c>
      <c r="AB6879" s="177">
        <v>0</v>
      </c>
      <c r="AC6879" s="177">
        <v>0</v>
      </c>
      <c r="AD6879" s="177">
        <v>0</v>
      </c>
      <c r="AE6879" s="177">
        <v>0</v>
      </c>
      <c r="AF6879" s="177">
        <v>0</v>
      </c>
      <c r="AG6879" s="177">
        <v>0</v>
      </c>
      <c r="AH6879" s="177">
        <v>0</v>
      </c>
      <c r="AI6879" s="177">
        <v>0</v>
      </c>
      <c r="AJ6879" s="177">
        <v>0</v>
      </c>
    </row>
    <row r="6880" spans="1:36" hidden="1" outlineLevel="1" x14ac:dyDescent="0.25">
      <c r="A6880" s="190">
        <f t="shared" si="1866"/>
        <v>2039</v>
      </c>
      <c r="B6880" s="55">
        <f t="shared" si="1867"/>
        <v>11</v>
      </c>
      <c r="C6880" s="55">
        <f t="shared" si="1868"/>
        <v>1</v>
      </c>
      <c r="D6880" s="55">
        <f t="shared" si="1864"/>
        <v>287</v>
      </c>
      <c r="F6880" s="63">
        <f t="shared" ref="F6880" si="1872">F6879+1/24</f>
        <v>51075.041666666664</v>
      </c>
      <c r="G6880" s="64">
        <f t="shared" si="1865"/>
        <v>0</v>
      </c>
      <c r="H6880" s="64">
        <f t="shared" si="1870"/>
        <v>0</v>
      </c>
      <c r="I6880" s="64">
        <f t="shared" si="1870"/>
        <v>0</v>
      </c>
      <c r="J6880" s="64">
        <f t="shared" si="1870"/>
        <v>0</v>
      </c>
      <c r="K6880" s="64">
        <f t="shared" si="1870"/>
        <v>0</v>
      </c>
      <c r="L6880" s="64">
        <f t="shared" si="1870"/>
        <v>0</v>
      </c>
      <c r="M6880" s="64">
        <f t="shared" si="1870"/>
        <v>0</v>
      </c>
      <c r="N6880" s="64">
        <f t="shared" si="1870"/>
        <v>0</v>
      </c>
      <c r="O6880" s="121"/>
      <c r="P6880" s="177">
        <v>0</v>
      </c>
      <c r="Q6880" s="177">
        <v>0</v>
      </c>
      <c r="R6880" s="177">
        <v>0</v>
      </c>
      <c r="S6880" s="177">
        <v>0</v>
      </c>
      <c r="T6880" s="177">
        <v>0</v>
      </c>
      <c r="U6880" s="177">
        <v>0</v>
      </c>
      <c r="V6880" s="177">
        <v>0</v>
      </c>
      <c r="W6880" s="177">
        <v>0</v>
      </c>
      <c r="X6880" s="177">
        <v>0</v>
      </c>
      <c r="Y6880" s="177">
        <v>0</v>
      </c>
      <c r="Z6880" s="177">
        <v>0</v>
      </c>
      <c r="AA6880" s="177">
        <v>0</v>
      </c>
      <c r="AB6880" s="177">
        <v>0</v>
      </c>
      <c r="AC6880" s="177">
        <v>0</v>
      </c>
      <c r="AD6880" s="177">
        <v>0</v>
      </c>
      <c r="AE6880" s="177">
        <v>0</v>
      </c>
      <c r="AF6880" s="177">
        <v>0</v>
      </c>
      <c r="AG6880" s="177">
        <v>0</v>
      </c>
      <c r="AH6880" s="177">
        <v>0</v>
      </c>
      <c r="AI6880" s="177">
        <v>0</v>
      </c>
      <c r="AJ6880" s="177">
        <v>0</v>
      </c>
    </row>
    <row r="6881" spans="1:36" hidden="1" outlineLevel="1" x14ac:dyDescent="0.25">
      <c r="A6881" s="190">
        <f t="shared" si="1866"/>
        <v>2039</v>
      </c>
      <c r="B6881" s="55">
        <f t="shared" si="1867"/>
        <v>11</v>
      </c>
      <c r="C6881" s="55">
        <f t="shared" si="1868"/>
        <v>2</v>
      </c>
      <c r="D6881" s="55">
        <f t="shared" si="1864"/>
        <v>287</v>
      </c>
      <c r="F6881" s="63">
        <f t="shared" si="1855"/>
        <v>51075.083333333328</v>
      </c>
      <c r="G6881" s="64">
        <f t="shared" si="1865"/>
        <v>0</v>
      </c>
      <c r="H6881" s="64">
        <f t="shared" si="1870"/>
        <v>0</v>
      </c>
      <c r="I6881" s="64">
        <f t="shared" si="1870"/>
        <v>0</v>
      </c>
      <c r="J6881" s="64">
        <f t="shared" si="1870"/>
        <v>0</v>
      </c>
      <c r="K6881" s="64">
        <f t="shared" si="1870"/>
        <v>0</v>
      </c>
      <c r="L6881" s="64">
        <f t="shared" si="1870"/>
        <v>0</v>
      </c>
      <c r="M6881" s="64">
        <f t="shared" si="1870"/>
        <v>0</v>
      </c>
      <c r="N6881" s="64">
        <f t="shared" si="1870"/>
        <v>0</v>
      </c>
      <c r="O6881" s="121"/>
      <c r="P6881" s="177">
        <v>0</v>
      </c>
      <c r="Q6881" s="177">
        <v>0</v>
      </c>
      <c r="R6881" s="177">
        <v>0</v>
      </c>
      <c r="S6881" s="177">
        <v>0</v>
      </c>
      <c r="T6881" s="177">
        <v>0</v>
      </c>
      <c r="U6881" s="177">
        <v>0</v>
      </c>
      <c r="V6881" s="177">
        <v>0</v>
      </c>
      <c r="W6881" s="177">
        <v>0</v>
      </c>
      <c r="X6881" s="177">
        <v>0</v>
      </c>
      <c r="Y6881" s="177">
        <v>0</v>
      </c>
      <c r="Z6881" s="177">
        <v>0</v>
      </c>
      <c r="AA6881" s="177">
        <v>0</v>
      </c>
      <c r="AB6881" s="177">
        <v>0</v>
      </c>
      <c r="AC6881" s="177">
        <v>0</v>
      </c>
      <c r="AD6881" s="177">
        <v>0</v>
      </c>
      <c r="AE6881" s="177">
        <v>0</v>
      </c>
      <c r="AF6881" s="177">
        <v>0</v>
      </c>
      <c r="AG6881" s="177">
        <v>0</v>
      </c>
      <c r="AH6881" s="177">
        <v>0</v>
      </c>
      <c r="AI6881" s="177">
        <v>0</v>
      </c>
      <c r="AJ6881" s="177">
        <v>0</v>
      </c>
    </row>
    <row r="6882" spans="1:36" hidden="1" outlineLevel="1" x14ac:dyDescent="0.25">
      <c r="A6882" s="190">
        <f t="shared" si="1866"/>
        <v>2039</v>
      </c>
      <c r="B6882" s="55">
        <f t="shared" si="1867"/>
        <v>11</v>
      </c>
      <c r="C6882" s="55">
        <f t="shared" si="1868"/>
        <v>3</v>
      </c>
      <c r="D6882" s="55">
        <f t="shared" si="1864"/>
        <v>287</v>
      </c>
      <c r="F6882" s="63">
        <f t="shared" si="1855"/>
        <v>51075.124999999993</v>
      </c>
      <c r="G6882" s="64">
        <f t="shared" si="1865"/>
        <v>0</v>
      </c>
      <c r="H6882" s="64">
        <f t="shared" si="1870"/>
        <v>0</v>
      </c>
      <c r="I6882" s="64">
        <f t="shared" si="1870"/>
        <v>0</v>
      </c>
      <c r="J6882" s="64">
        <f t="shared" si="1870"/>
        <v>0</v>
      </c>
      <c r="K6882" s="64">
        <f t="shared" si="1870"/>
        <v>0</v>
      </c>
      <c r="L6882" s="64">
        <f t="shared" si="1870"/>
        <v>0</v>
      </c>
      <c r="M6882" s="64">
        <f t="shared" si="1870"/>
        <v>0</v>
      </c>
      <c r="N6882" s="64">
        <f t="shared" si="1870"/>
        <v>0</v>
      </c>
      <c r="O6882" s="121"/>
      <c r="P6882" s="177">
        <v>0</v>
      </c>
      <c r="Q6882" s="177">
        <v>0</v>
      </c>
      <c r="R6882" s="177">
        <v>0</v>
      </c>
      <c r="S6882" s="177">
        <v>0</v>
      </c>
      <c r="T6882" s="177">
        <v>0</v>
      </c>
      <c r="U6882" s="177">
        <v>0</v>
      </c>
      <c r="V6882" s="177">
        <v>0</v>
      </c>
      <c r="W6882" s="177">
        <v>0</v>
      </c>
      <c r="X6882" s="177">
        <v>0</v>
      </c>
      <c r="Y6882" s="177">
        <v>0</v>
      </c>
      <c r="Z6882" s="177">
        <v>0</v>
      </c>
      <c r="AA6882" s="177">
        <v>0</v>
      </c>
      <c r="AB6882" s="177">
        <v>0</v>
      </c>
      <c r="AC6882" s="177">
        <v>0</v>
      </c>
      <c r="AD6882" s="177">
        <v>0</v>
      </c>
      <c r="AE6882" s="177">
        <v>0</v>
      </c>
      <c r="AF6882" s="177">
        <v>0</v>
      </c>
      <c r="AG6882" s="177">
        <v>0</v>
      </c>
      <c r="AH6882" s="177">
        <v>0</v>
      </c>
      <c r="AI6882" s="177">
        <v>0</v>
      </c>
      <c r="AJ6882" s="177">
        <v>0</v>
      </c>
    </row>
    <row r="6883" spans="1:36" hidden="1" outlineLevel="1" x14ac:dyDescent="0.25">
      <c r="A6883" s="190">
        <f t="shared" si="1866"/>
        <v>2039</v>
      </c>
      <c r="B6883" s="55">
        <f t="shared" si="1867"/>
        <v>11</v>
      </c>
      <c r="C6883" s="55">
        <f t="shared" si="1868"/>
        <v>4</v>
      </c>
      <c r="D6883" s="55">
        <f t="shared" si="1864"/>
        <v>287</v>
      </c>
      <c r="F6883" s="63">
        <f t="shared" si="1855"/>
        <v>51075.166666666657</v>
      </c>
      <c r="G6883" s="64">
        <f t="shared" si="1865"/>
        <v>0</v>
      </c>
      <c r="H6883" s="64">
        <f t="shared" si="1870"/>
        <v>0</v>
      </c>
      <c r="I6883" s="64">
        <f t="shared" si="1870"/>
        <v>0</v>
      </c>
      <c r="J6883" s="64">
        <f t="shared" si="1870"/>
        <v>0</v>
      </c>
      <c r="K6883" s="64">
        <f t="shared" si="1870"/>
        <v>0</v>
      </c>
      <c r="L6883" s="64">
        <f t="shared" si="1870"/>
        <v>0</v>
      </c>
      <c r="M6883" s="64">
        <f t="shared" si="1870"/>
        <v>0</v>
      </c>
      <c r="N6883" s="64">
        <f t="shared" si="1870"/>
        <v>0</v>
      </c>
      <c r="O6883" s="121"/>
      <c r="P6883" s="177">
        <v>0</v>
      </c>
      <c r="Q6883" s="177">
        <v>0</v>
      </c>
      <c r="R6883" s="177">
        <v>0</v>
      </c>
      <c r="S6883" s="177">
        <v>0</v>
      </c>
      <c r="T6883" s="177">
        <v>0</v>
      </c>
      <c r="U6883" s="177">
        <v>0</v>
      </c>
      <c r="V6883" s="177">
        <v>0</v>
      </c>
      <c r="W6883" s="177">
        <v>0</v>
      </c>
      <c r="X6883" s="177">
        <v>0</v>
      </c>
      <c r="Y6883" s="177">
        <v>0</v>
      </c>
      <c r="Z6883" s="177">
        <v>0</v>
      </c>
      <c r="AA6883" s="177">
        <v>0</v>
      </c>
      <c r="AB6883" s="177">
        <v>0</v>
      </c>
      <c r="AC6883" s="177">
        <v>0</v>
      </c>
      <c r="AD6883" s="177">
        <v>0</v>
      </c>
      <c r="AE6883" s="177">
        <v>0</v>
      </c>
      <c r="AF6883" s="177">
        <v>0</v>
      </c>
      <c r="AG6883" s="177">
        <v>0</v>
      </c>
      <c r="AH6883" s="177">
        <v>0</v>
      </c>
      <c r="AI6883" s="177">
        <v>0</v>
      </c>
      <c r="AJ6883" s="177">
        <v>0</v>
      </c>
    </row>
    <row r="6884" spans="1:36" hidden="1" outlineLevel="1" x14ac:dyDescent="0.25">
      <c r="A6884" s="190">
        <f t="shared" si="1866"/>
        <v>2039</v>
      </c>
      <c r="B6884" s="55">
        <f t="shared" si="1867"/>
        <v>11</v>
      </c>
      <c r="C6884" s="55">
        <f t="shared" si="1868"/>
        <v>5</v>
      </c>
      <c r="D6884" s="55">
        <f t="shared" si="1864"/>
        <v>287</v>
      </c>
      <c r="F6884" s="63">
        <f t="shared" si="1855"/>
        <v>51075.208333333321</v>
      </c>
      <c r="G6884" s="64">
        <f t="shared" si="1865"/>
        <v>0</v>
      </c>
      <c r="H6884" s="64">
        <f t="shared" si="1870"/>
        <v>0</v>
      </c>
      <c r="I6884" s="64">
        <f t="shared" si="1870"/>
        <v>0</v>
      </c>
      <c r="J6884" s="64">
        <f t="shared" si="1870"/>
        <v>0</v>
      </c>
      <c r="K6884" s="64">
        <f t="shared" si="1870"/>
        <v>0</v>
      </c>
      <c r="L6884" s="64">
        <f t="shared" si="1870"/>
        <v>0</v>
      </c>
      <c r="M6884" s="64">
        <f t="shared" si="1870"/>
        <v>0</v>
      </c>
      <c r="N6884" s="64">
        <f t="shared" si="1870"/>
        <v>0</v>
      </c>
      <c r="O6884" s="121"/>
      <c r="P6884" s="177">
        <v>0</v>
      </c>
      <c r="Q6884" s="177">
        <v>0</v>
      </c>
      <c r="R6884" s="177">
        <v>0</v>
      </c>
      <c r="S6884" s="177">
        <v>0</v>
      </c>
      <c r="T6884" s="177">
        <v>0</v>
      </c>
      <c r="U6884" s="177">
        <v>0</v>
      </c>
      <c r="V6884" s="177">
        <v>0</v>
      </c>
      <c r="W6884" s="177">
        <v>0</v>
      </c>
      <c r="X6884" s="177">
        <v>0</v>
      </c>
      <c r="Y6884" s="177">
        <v>0</v>
      </c>
      <c r="Z6884" s="177">
        <v>0</v>
      </c>
      <c r="AA6884" s="177">
        <v>0</v>
      </c>
      <c r="AB6884" s="177">
        <v>0</v>
      </c>
      <c r="AC6884" s="177">
        <v>0</v>
      </c>
      <c r="AD6884" s="177">
        <v>0</v>
      </c>
      <c r="AE6884" s="177">
        <v>0</v>
      </c>
      <c r="AF6884" s="177">
        <v>0</v>
      </c>
      <c r="AG6884" s="177">
        <v>0</v>
      </c>
      <c r="AH6884" s="177">
        <v>0</v>
      </c>
      <c r="AI6884" s="177">
        <v>0</v>
      </c>
      <c r="AJ6884" s="177">
        <v>0</v>
      </c>
    </row>
    <row r="6885" spans="1:36" hidden="1" outlineLevel="1" x14ac:dyDescent="0.25">
      <c r="A6885" s="190">
        <f t="shared" si="1866"/>
        <v>2039</v>
      </c>
      <c r="B6885" s="55">
        <f t="shared" si="1867"/>
        <v>11</v>
      </c>
      <c r="C6885" s="55">
        <f t="shared" si="1868"/>
        <v>6</v>
      </c>
      <c r="D6885" s="55">
        <f t="shared" si="1864"/>
        <v>287</v>
      </c>
      <c r="F6885" s="63">
        <f t="shared" si="1855"/>
        <v>51075.249999999985</v>
      </c>
      <c r="G6885" s="64">
        <f t="shared" si="1865"/>
        <v>0</v>
      </c>
      <c r="H6885" s="64">
        <f t="shared" ref="H6885:N6894" si="1873">SUMIF($P$6:$AK$6,H$6,$P6885:$AK6885)</f>
        <v>0</v>
      </c>
      <c r="I6885" s="64">
        <f t="shared" si="1873"/>
        <v>0</v>
      </c>
      <c r="J6885" s="64">
        <f t="shared" si="1873"/>
        <v>0</v>
      </c>
      <c r="K6885" s="64">
        <f t="shared" si="1873"/>
        <v>0</v>
      </c>
      <c r="L6885" s="64">
        <f t="shared" si="1873"/>
        <v>0</v>
      </c>
      <c r="M6885" s="64">
        <f t="shared" si="1873"/>
        <v>0</v>
      </c>
      <c r="N6885" s="64">
        <f t="shared" si="1873"/>
        <v>0</v>
      </c>
      <c r="O6885" s="121"/>
      <c r="P6885" s="177">
        <v>0</v>
      </c>
      <c r="Q6885" s="177">
        <v>0</v>
      </c>
      <c r="R6885" s="177">
        <v>0</v>
      </c>
      <c r="S6885" s="177">
        <v>0</v>
      </c>
      <c r="T6885" s="177">
        <v>0</v>
      </c>
      <c r="U6885" s="177">
        <v>0</v>
      </c>
      <c r="V6885" s="177">
        <v>0</v>
      </c>
      <c r="W6885" s="177">
        <v>0</v>
      </c>
      <c r="X6885" s="177">
        <v>0</v>
      </c>
      <c r="Y6885" s="177">
        <v>0</v>
      </c>
      <c r="Z6885" s="177">
        <v>0</v>
      </c>
      <c r="AA6885" s="177">
        <v>0</v>
      </c>
      <c r="AB6885" s="177">
        <v>0</v>
      </c>
      <c r="AC6885" s="177">
        <v>0</v>
      </c>
      <c r="AD6885" s="177">
        <v>0</v>
      </c>
      <c r="AE6885" s="177">
        <v>0</v>
      </c>
      <c r="AF6885" s="177">
        <v>0</v>
      </c>
      <c r="AG6885" s="177">
        <v>0</v>
      </c>
      <c r="AH6885" s="177">
        <v>0</v>
      </c>
      <c r="AI6885" s="177">
        <v>0</v>
      </c>
      <c r="AJ6885" s="177">
        <v>0</v>
      </c>
    </row>
    <row r="6886" spans="1:36" hidden="1" outlineLevel="1" x14ac:dyDescent="0.25">
      <c r="A6886" s="190">
        <f t="shared" si="1866"/>
        <v>2039</v>
      </c>
      <c r="B6886" s="55">
        <f t="shared" si="1867"/>
        <v>11</v>
      </c>
      <c r="C6886" s="55">
        <f t="shared" si="1868"/>
        <v>7</v>
      </c>
      <c r="D6886" s="55">
        <f t="shared" si="1864"/>
        <v>287</v>
      </c>
      <c r="F6886" s="63">
        <f t="shared" si="1855"/>
        <v>51075.29166666665</v>
      </c>
      <c r="G6886" s="64">
        <f t="shared" si="1865"/>
        <v>0</v>
      </c>
      <c r="H6886" s="64">
        <f t="shared" si="1873"/>
        <v>0</v>
      </c>
      <c r="I6886" s="64">
        <f t="shared" si="1873"/>
        <v>0</v>
      </c>
      <c r="J6886" s="64">
        <f t="shared" si="1873"/>
        <v>0</v>
      </c>
      <c r="K6886" s="64">
        <f t="shared" si="1873"/>
        <v>0</v>
      </c>
      <c r="L6886" s="64">
        <f t="shared" si="1873"/>
        <v>0</v>
      </c>
      <c r="M6886" s="64">
        <f t="shared" si="1873"/>
        <v>0</v>
      </c>
      <c r="N6886" s="64">
        <f t="shared" si="1873"/>
        <v>0</v>
      </c>
      <c r="O6886" s="121"/>
      <c r="P6886" s="177">
        <v>0</v>
      </c>
      <c r="Q6886" s="177">
        <v>0</v>
      </c>
      <c r="R6886" s="177">
        <v>0</v>
      </c>
      <c r="S6886" s="177">
        <v>0</v>
      </c>
      <c r="T6886" s="177">
        <v>0</v>
      </c>
      <c r="U6886" s="177">
        <v>0</v>
      </c>
      <c r="V6886" s="177">
        <v>0</v>
      </c>
      <c r="W6886" s="177">
        <v>0</v>
      </c>
      <c r="X6886" s="177">
        <v>0</v>
      </c>
      <c r="Y6886" s="177">
        <v>0</v>
      </c>
      <c r="Z6886" s="177">
        <v>0</v>
      </c>
      <c r="AA6886" s="177">
        <v>0</v>
      </c>
      <c r="AB6886" s="177">
        <v>0</v>
      </c>
      <c r="AC6886" s="177">
        <v>0</v>
      </c>
      <c r="AD6886" s="177">
        <v>0</v>
      </c>
      <c r="AE6886" s="177">
        <v>0</v>
      </c>
      <c r="AF6886" s="177">
        <v>0</v>
      </c>
      <c r="AG6886" s="177">
        <v>0</v>
      </c>
      <c r="AH6886" s="177">
        <v>0</v>
      </c>
      <c r="AI6886" s="177">
        <v>0</v>
      </c>
      <c r="AJ6886" s="177">
        <v>0</v>
      </c>
    </row>
    <row r="6887" spans="1:36" hidden="1" outlineLevel="1" x14ac:dyDescent="0.25">
      <c r="A6887" s="190">
        <f t="shared" si="1866"/>
        <v>2039</v>
      </c>
      <c r="B6887" s="55">
        <f t="shared" si="1867"/>
        <v>11</v>
      </c>
      <c r="C6887" s="55">
        <f t="shared" si="1868"/>
        <v>8</v>
      </c>
      <c r="D6887" s="55">
        <f t="shared" si="1864"/>
        <v>287</v>
      </c>
      <c r="F6887" s="63">
        <f t="shared" si="1855"/>
        <v>51075.333333333314</v>
      </c>
      <c r="G6887" s="64">
        <f t="shared" si="1865"/>
        <v>0</v>
      </c>
      <c r="H6887" s="64">
        <f t="shared" si="1873"/>
        <v>0</v>
      </c>
      <c r="I6887" s="64">
        <f t="shared" si="1873"/>
        <v>0</v>
      </c>
      <c r="J6887" s="64">
        <f t="shared" si="1873"/>
        <v>0</v>
      </c>
      <c r="K6887" s="64">
        <f t="shared" si="1873"/>
        <v>0</v>
      </c>
      <c r="L6887" s="64">
        <f t="shared" si="1873"/>
        <v>0</v>
      </c>
      <c r="M6887" s="64">
        <f t="shared" si="1873"/>
        <v>0</v>
      </c>
      <c r="N6887" s="64">
        <f t="shared" si="1873"/>
        <v>0</v>
      </c>
      <c r="O6887" s="121"/>
      <c r="P6887" s="177">
        <v>0</v>
      </c>
      <c r="Q6887" s="177">
        <v>0</v>
      </c>
      <c r="R6887" s="177">
        <v>0</v>
      </c>
      <c r="S6887" s="177">
        <v>0</v>
      </c>
      <c r="T6887" s="177">
        <v>0</v>
      </c>
      <c r="U6887" s="177">
        <v>0</v>
      </c>
      <c r="V6887" s="177">
        <v>0</v>
      </c>
      <c r="W6887" s="177">
        <v>0</v>
      </c>
      <c r="X6887" s="177">
        <v>0</v>
      </c>
      <c r="Y6887" s="177">
        <v>0</v>
      </c>
      <c r="Z6887" s="177">
        <v>0</v>
      </c>
      <c r="AA6887" s="177">
        <v>0</v>
      </c>
      <c r="AB6887" s="177">
        <v>0</v>
      </c>
      <c r="AC6887" s="177">
        <v>0</v>
      </c>
      <c r="AD6887" s="177">
        <v>0</v>
      </c>
      <c r="AE6887" s="177">
        <v>0</v>
      </c>
      <c r="AF6887" s="177">
        <v>0</v>
      </c>
      <c r="AG6887" s="177">
        <v>0</v>
      </c>
      <c r="AH6887" s="177">
        <v>0</v>
      </c>
      <c r="AI6887" s="177">
        <v>0</v>
      </c>
      <c r="AJ6887" s="177">
        <v>0</v>
      </c>
    </row>
    <row r="6888" spans="1:36" hidden="1" outlineLevel="1" x14ac:dyDescent="0.25">
      <c r="A6888" s="190">
        <f t="shared" si="1866"/>
        <v>2039</v>
      </c>
      <c r="B6888" s="55">
        <f t="shared" si="1867"/>
        <v>11</v>
      </c>
      <c r="C6888" s="55">
        <f t="shared" si="1868"/>
        <v>9</v>
      </c>
      <c r="D6888" s="55">
        <f t="shared" si="1864"/>
        <v>287</v>
      </c>
      <c r="F6888" s="63">
        <f t="shared" ref="F6888:F7238" si="1874">F6887+1/24</f>
        <v>51075.374999999978</v>
      </c>
      <c r="G6888" s="64">
        <f t="shared" si="1865"/>
        <v>0</v>
      </c>
      <c r="H6888" s="64">
        <f t="shared" si="1873"/>
        <v>0</v>
      </c>
      <c r="I6888" s="64">
        <f t="shared" si="1873"/>
        <v>0</v>
      </c>
      <c r="J6888" s="64">
        <f t="shared" si="1873"/>
        <v>0</v>
      </c>
      <c r="K6888" s="64">
        <f t="shared" si="1873"/>
        <v>0</v>
      </c>
      <c r="L6888" s="64">
        <f t="shared" si="1873"/>
        <v>0</v>
      </c>
      <c r="M6888" s="64">
        <f t="shared" si="1873"/>
        <v>0</v>
      </c>
      <c r="N6888" s="64">
        <f t="shared" si="1873"/>
        <v>0</v>
      </c>
      <c r="O6888" s="121"/>
      <c r="P6888" s="177">
        <v>0</v>
      </c>
      <c r="Q6888" s="177">
        <v>0</v>
      </c>
      <c r="R6888" s="177">
        <v>0</v>
      </c>
      <c r="S6888" s="177">
        <v>0</v>
      </c>
      <c r="T6888" s="177">
        <v>0</v>
      </c>
      <c r="U6888" s="177">
        <v>0</v>
      </c>
      <c r="V6888" s="177">
        <v>0</v>
      </c>
      <c r="W6888" s="177">
        <v>0</v>
      </c>
      <c r="X6888" s="177">
        <v>0</v>
      </c>
      <c r="Y6888" s="177">
        <v>0</v>
      </c>
      <c r="Z6888" s="177">
        <v>0</v>
      </c>
      <c r="AA6888" s="177">
        <v>0</v>
      </c>
      <c r="AB6888" s="177">
        <v>0</v>
      </c>
      <c r="AC6888" s="177">
        <v>0</v>
      </c>
      <c r="AD6888" s="177">
        <v>0</v>
      </c>
      <c r="AE6888" s="177">
        <v>0</v>
      </c>
      <c r="AF6888" s="177">
        <v>0</v>
      </c>
      <c r="AG6888" s="177">
        <v>0</v>
      </c>
      <c r="AH6888" s="177">
        <v>0</v>
      </c>
      <c r="AI6888" s="177">
        <v>0</v>
      </c>
      <c r="AJ6888" s="177">
        <v>0</v>
      </c>
    </row>
    <row r="6889" spans="1:36" hidden="1" outlineLevel="1" x14ac:dyDescent="0.25">
      <c r="A6889" s="190">
        <f t="shared" si="1866"/>
        <v>2039</v>
      </c>
      <c r="B6889" s="55">
        <f t="shared" si="1867"/>
        <v>11</v>
      </c>
      <c r="C6889" s="55">
        <f t="shared" si="1868"/>
        <v>10</v>
      </c>
      <c r="D6889" s="55">
        <f t="shared" si="1864"/>
        <v>287</v>
      </c>
      <c r="F6889" s="63">
        <f t="shared" si="1874"/>
        <v>51075.416666666642</v>
      </c>
      <c r="G6889" s="64">
        <f t="shared" si="1865"/>
        <v>0</v>
      </c>
      <c r="H6889" s="64">
        <f t="shared" si="1873"/>
        <v>0</v>
      </c>
      <c r="I6889" s="64">
        <f t="shared" si="1873"/>
        <v>0</v>
      </c>
      <c r="J6889" s="64">
        <f t="shared" si="1873"/>
        <v>0</v>
      </c>
      <c r="K6889" s="64">
        <f t="shared" si="1873"/>
        <v>0</v>
      </c>
      <c r="L6889" s="64">
        <f t="shared" si="1873"/>
        <v>0</v>
      </c>
      <c r="M6889" s="64">
        <f t="shared" si="1873"/>
        <v>0</v>
      </c>
      <c r="N6889" s="64">
        <f t="shared" si="1873"/>
        <v>0</v>
      </c>
      <c r="O6889" s="121"/>
      <c r="P6889" s="177">
        <v>0</v>
      </c>
      <c r="Q6889" s="177">
        <v>0</v>
      </c>
      <c r="R6889" s="177">
        <v>0</v>
      </c>
      <c r="S6889" s="177">
        <v>0</v>
      </c>
      <c r="T6889" s="177">
        <v>0</v>
      </c>
      <c r="U6889" s="177">
        <v>0</v>
      </c>
      <c r="V6889" s="177">
        <v>0</v>
      </c>
      <c r="W6889" s="177">
        <v>0</v>
      </c>
      <c r="X6889" s="177">
        <v>0</v>
      </c>
      <c r="Y6889" s="177">
        <v>0</v>
      </c>
      <c r="Z6889" s="177">
        <v>0</v>
      </c>
      <c r="AA6889" s="177">
        <v>0</v>
      </c>
      <c r="AB6889" s="177">
        <v>0</v>
      </c>
      <c r="AC6889" s="177">
        <v>0</v>
      </c>
      <c r="AD6889" s="177">
        <v>0</v>
      </c>
      <c r="AE6889" s="177">
        <v>0</v>
      </c>
      <c r="AF6889" s="177">
        <v>0</v>
      </c>
      <c r="AG6889" s="177">
        <v>0</v>
      </c>
      <c r="AH6889" s="177">
        <v>0</v>
      </c>
      <c r="AI6889" s="177">
        <v>0</v>
      </c>
      <c r="AJ6889" s="177">
        <v>0</v>
      </c>
    </row>
    <row r="6890" spans="1:36" hidden="1" outlineLevel="1" x14ac:dyDescent="0.25">
      <c r="A6890" s="190">
        <f t="shared" si="1866"/>
        <v>2039</v>
      </c>
      <c r="B6890" s="55">
        <f t="shared" si="1867"/>
        <v>11</v>
      </c>
      <c r="C6890" s="55">
        <f t="shared" si="1868"/>
        <v>11</v>
      </c>
      <c r="D6890" s="55">
        <f t="shared" si="1864"/>
        <v>287</v>
      </c>
      <c r="F6890" s="63">
        <f t="shared" si="1874"/>
        <v>51075.458333333307</v>
      </c>
      <c r="G6890" s="64">
        <f t="shared" si="1865"/>
        <v>0</v>
      </c>
      <c r="H6890" s="64">
        <f t="shared" si="1873"/>
        <v>0</v>
      </c>
      <c r="I6890" s="64">
        <f t="shared" si="1873"/>
        <v>0</v>
      </c>
      <c r="J6890" s="64">
        <f t="shared" si="1873"/>
        <v>0</v>
      </c>
      <c r="K6890" s="64">
        <f t="shared" si="1873"/>
        <v>0</v>
      </c>
      <c r="L6890" s="64">
        <f t="shared" si="1873"/>
        <v>0</v>
      </c>
      <c r="M6890" s="64">
        <f t="shared" si="1873"/>
        <v>0</v>
      </c>
      <c r="N6890" s="64">
        <f t="shared" si="1873"/>
        <v>0</v>
      </c>
      <c r="O6890" s="121"/>
      <c r="P6890" s="177">
        <v>0</v>
      </c>
      <c r="Q6890" s="177">
        <v>0</v>
      </c>
      <c r="R6890" s="177">
        <v>0</v>
      </c>
      <c r="S6890" s="177">
        <v>0</v>
      </c>
      <c r="T6890" s="177">
        <v>0</v>
      </c>
      <c r="U6890" s="177">
        <v>0</v>
      </c>
      <c r="V6890" s="177">
        <v>0</v>
      </c>
      <c r="W6890" s="177">
        <v>0</v>
      </c>
      <c r="X6890" s="177">
        <v>0</v>
      </c>
      <c r="Y6890" s="177">
        <v>0</v>
      </c>
      <c r="Z6890" s="177">
        <v>0</v>
      </c>
      <c r="AA6890" s="177">
        <v>0</v>
      </c>
      <c r="AB6890" s="177">
        <v>0</v>
      </c>
      <c r="AC6890" s="177">
        <v>0</v>
      </c>
      <c r="AD6890" s="177">
        <v>0</v>
      </c>
      <c r="AE6890" s="177">
        <v>0</v>
      </c>
      <c r="AF6890" s="177">
        <v>0</v>
      </c>
      <c r="AG6890" s="177">
        <v>0</v>
      </c>
      <c r="AH6890" s="177">
        <v>0</v>
      </c>
      <c r="AI6890" s="177">
        <v>0</v>
      </c>
      <c r="AJ6890" s="177">
        <v>0</v>
      </c>
    </row>
    <row r="6891" spans="1:36" hidden="1" outlineLevel="1" x14ac:dyDescent="0.25">
      <c r="A6891" s="190">
        <f t="shared" si="1866"/>
        <v>2039</v>
      </c>
      <c r="B6891" s="55">
        <f t="shared" si="1867"/>
        <v>11</v>
      </c>
      <c r="C6891" s="55">
        <f t="shared" si="1868"/>
        <v>12</v>
      </c>
      <c r="D6891" s="55">
        <f t="shared" si="1864"/>
        <v>287</v>
      </c>
      <c r="F6891" s="63">
        <f t="shared" si="1874"/>
        <v>51075.499999999971</v>
      </c>
      <c r="G6891" s="64">
        <f t="shared" si="1865"/>
        <v>0</v>
      </c>
      <c r="H6891" s="64">
        <f t="shared" si="1873"/>
        <v>0</v>
      </c>
      <c r="I6891" s="64">
        <f t="shared" si="1873"/>
        <v>0</v>
      </c>
      <c r="J6891" s="64">
        <f t="shared" si="1873"/>
        <v>0</v>
      </c>
      <c r="K6891" s="64">
        <f t="shared" si="1873"/>
        <v>0</v>
      </c>
      <c r="L6891" s="64">
        <f t="shared" si="1873"/>
        <v>0</v>
      </c>
      <c r="M6891" s="64">
        <f t="shared" si="1873"/>
        <v>0</v>
      </c>
      <c r="N6891" s="64">
        <f t="shared" si="1873"/>
        <v>0</v>
      </c>
      <c r="O6891" s="121"/>
      <c r="P6891" s="177">
        <v>0</v>
      </c>
      <c r="Q6891" s="177">
        <v>0</v>
      </c>
      <c r="R6891" s="177">
        <v>0</v>
      </c>
      <c r="S6891" s="177">
        <v>0</v>
      </c>
      <c r="T6891" s="177">
        <v>0</v>
      </c>
      <c r="U6891" s="177">
        <v>0</v>
      </c>
      <c r="V6891" s="177">
        <v>0</v>
      </c>
      <c r="W6891" s="177">
        <v>0</v>
      </c>
      <c r="X6891" s="177">
        <v>0</v>
      </c>
      <c r="Y6891" s="177">
        <v>0</v>
      </c>
      <c r="Z6891" s="177">
        <v>0</v>
      </c>
      <c r="AA6891" s="177">
        <v>0</v>
      </c>
      <c r="AB6891" s="177">
        <v>0</v>
      </c>
      <c r="AC6891" s="177">
        <v>0</v>
      </c>
      <c r="AD6891" s="177">
        <v>0</v>
      </c>
      <c r="AE6891" s="177">
        <v>0</v>
      </c>
      <c r="AF6891" s="177">
        <v>0</v>
      </c>
      <c r="AG6891" s="177">
        <v>0</v>
      </c>
      <c r="AH6891" s="177">
        <v>0</v>
      </c>
      <c r="AI6891" s="177">
        <v>0</v>
      </c>
      <c r="AJ6891" s="177">
        <v>0</v>
      </c>
    </row>
    <row r="6892" spans="1:36" hidden="1" outlineLevel="1" x14ac:dyDescent="0.25">
      <c r="A6892" s="190">
        <f t="shared" si="1866"/>
        <v>2039</v>
      </c>
      <c r="B6892" s="55">
        <f t="shared" si="1867"/>
        <v>11</v>
      </c>
      <c r="C6892" s="55">
        <f t="shared" si="1868"/>
        <v>13</v>
      </c>
      <c r="D6892" s="55">
        <f t="shared" si="1864"/>
        <v>287</v>
      </c>
      <c r="F6892" s="63">
        <f t="shared" si="1874"/>
        <v>51075.541666666635</v>
      </c>
      <c r="G6892" s="64">
        <f t="shared" si="1865"/>
        <v>0</v>
      </c>
      <c r="H6892" s="64">
        <f t="shared" si="1873"/>
        <v>0</v>
      </c>
      <c r="I6892" s="64">
        <f t="shared" si="1873"/>
        <v>0</v>
      </c>
      <c r="J6892" s="64">
        <f t="shared" si="1873"/>
        <v>0</v>
      </c>
      <c r="K6892" s="64">
        <f t="shared" si="1873"/>
        <v>0</v>
      </c>
      <c r="L6892" s="64">
        <f t="shared" si="1873"/>
        <v>0</v>
      </c>
      <c r="M6892" s="64">
        <f t="shared" si="1873"/>
        <v>0</v>
      </c>
      <c r="N6892" s="64">
        <f t="shared" si="1873"/>
        <v>0</v>
      </c>
      <c r="O6892" s="121"/>
      <c r="P6892" s="177">
        <v>0</v>
      </c>
      <c r="Q6892" s="177">
        <v>0</v>
      </c>
      <c r="R6892" s="177">
        <v>0</v>
      </c>
      <c r="S6892" s="177">
        <v>0</v>
      </c>
      <c r="T6892" s="177">
        <v>0</v>
      </c>
      <c r="U6892" s="177">
        <v>0</v>
      </c>
      <c r="V6892" s="177">
        <v>0</v>
      </c>
      <c r="W6892" s="177">
        <v>0</v>
      </c>
      <c r="X6892" s="177">
        <v>0</v>
      </c>
      <c r="Y6892" s="177">
        <v>0</v>
      </c>
      <c r="Z6892" s="177">
        <v>0</v>
      </c>
      <c r="AA6892" s="177">
        <v>0</v>
      </c>
      <c r="AB6892" s="177">
        <v>0</v>
      </c>
      <c r="AC6892" s="177">
        <v>0</v>
      </c>
      <c r="AD6892" s="177">
        <v>0</v>
      </c>
      <c r="AE6892" s="177">
        <v>0</v>
      </c>
      <c r="AF6892" s="177">
        <v>0</v>
      </c>
      <c r="AG6892" s="177">
        <v>0</v>
      </c>
      <c r="AH6892" s="177">
        <v>0</v>
      </c>
      <c r="AI6892" s="177">
        <v>0</v>
      </c>
      <c r="AJ6892" s="177">
        <v>0</v>
      </c>
    </row>
    <row r="6893" spans="1:36" hidden="1" outlineLevel="1" x14ac:dyDescent="0.25">
      <c r="A6893" s="190">
        <f t="shared" si="1866"/>
        <v>2039</v>
      </c>
      <c r="B6893" s="55">
        <f t="shared" si="1867"/>
        <v>11</v>
      </c>
      <c r="C6893" s="55">
        <f t="shared" si="1868"/>
        <v>14</v>
      </c>
      <c r="D6893" s="55">
        <f t="shared" si="1864"/>
        <v>287</v>
      </c>
      <c r="F6893" s="63">
        <f t="shared" si="1874"/>
        <v>51075.583333333299</v>
      </c>
      <c r="G6893" s="64">
        <f t="shared" si="1865"/>
        <v>0</v>
      </c>
      <c r="H6893" s="64">
        <f t="shared" si="1873"/>
        <v>0</v>
      </c>
      <c r="I6893" s="64">
        <f t="shared" si="1873"/>
        <v>0</v>
      </c>
      <c r="J6893" s="64">
        <f t="shared" si="1873"/>
        <v>0</v>
      </c>
      <c r="K6893" s="64">
        <f t="shared" si="1873"/>
        <v>0</v>
      </c>
      <c r="L6893" s="64">
        <f t="shared" si="1873"/>
        <v>0</v>
      </c>
      <c r="M6893" s="64">
        <f t="shared" si="1873"/>
        <v>0</v>
      </c>
      <c r="N6893" s="64">
        <f t="shared" si="1873"/>
        <v>0</v>
      </c>
      <c r="O6893" s="121"/>
      <c r="P6893" s="177">
        <v>0</v>
      </c>
      <c r="Q6893" s="177">
        <v>0</v>
      </c>
      <c r="R6893" s="177">
        <v>0</v>
      </c>
      <c r="S6893" s="177">
        <v>0</v>
      </c>
      <c r="T6893" s="177">
        <v>0</v>
      </c>
      <c r="U6893" s="177">
        <v>0</v>
      </c>
      <c r="V6893" s="177">
        <v>0</v>
      </c>
      <c r="W6893" s="177">
        <v>0</v>
      </c>
      <c r="X6893" s="177">
        <v>0</v>
      </c>
      <c r="Y6893" s="177">
        <v>0</v>
      </c>
      <c r="Z6893" s="177">
        <v>0</v>
      </c>
      <c r="AA6893" s="177">
        <v>0</v>
      </c>
      <c r="AB6893" s="177">
        <v>0</v>
      </c>
      <c r="AC6893" s="177">
        <v>0</v>
      </c>
      <c r="AD6893" s="177">
        <v>0</v>
      </c>
      <c r="AE6893" s="177">
        <v>0</v>
      </c>
      <c r="AF6893" s="177">
        <v>0</v>
      </c>
      <c r="AG6893" s="177">
        <v>0</v>
      </c>
      <c r="AH6893" s="177">
        <v>0</v>
      </c>
      <c r="AI6893" s="177">
        <v>0</v>
      </c>
      <c r="AJ6893" s="177">
        <v>0</v>
      </c>
    </row>
    <row r="6894" spans="1:36" hidden="1" outlineLevel="1" x14ac:dyDescent="0.25">
      <c r="A6894" s="190">
        <f t="shared" si="1866"/>
        <v>2039</v>
      </c>
      <c r="B6894" s="55">
        <f t="shared" si="1867"/>
        <v>11</v>
      </c>
      <c r="C6894" s="55">
        <f t="shared" si="1868"/>
        <v>15</v>
      </c>
      <c r="D6894" s="55">
        <f t="shared" si="1864"/>
        <v>287</v>
      </c>
      <c r="F6894" s="63">
        <f t="shared" si="1874"/>
        <v>51075.624999999964</v>
      </c>
      <c r="G6894" s="64">
        <f t="shared" si="1865"/>
        <v>0</v>
      </c>
      <c r="H6894" s="64">
        <f t="shared" si="1873"/>
        <v>0</v>
      </c>
      <c r="I6894" s="64">
        <f t="shared" si="1873"/>
        <v>0</v>
      </c>
      <c r="J6894" s="64">
        <f t="shared" si="1873"/>
        <v>0</v>
      </c>
      <c r="K6894" s="64">
        <f t="shared" si="1873"/>
        <v>0</v>
      </c>
      <c r="L6894" s="64">
        <f t="shared" si="1873"/>
        <v>0</v>
      </c>
      <c r="M6894" s="64">
        <f t="shared" si="1873"/>
        <v>0</v>
      </c>
      <c r="N6894" s="64">
        <f t="shared" si="1873"/>
        <v>0</v>
      </c>
      <c r="O6894" s="121"/>
      <c r="P6894" s="177">
        <v>0</v>
      </c>
      <c r="Q6894" s="177">
        <v>0</v>
      </c>
      <c r="R6894" s="177">
        <v>0</v>
      </c>
      <c r="S6894" s="177">
        <v>0</v>
      </c>
      <c r="T6894" s="177">
        <v>0</v>
      </c>
      <c r="U6894" s="177">
        <v>0</v>
      </c>
      <c r="V6894" s="177">
        <v>0</v>
      </c>
      <c r="W6894" s="177">
        <v>0</v>
      </c>
      <c r="X6894" s="177">
        <v>0</v>
      </c>
      <c r="Y6894" s="177">
        <v>0</v>
      </c>
      <c r="Z6894" s="177">
        <v>0</v>
      </c>
      <c r="AA6894" s="177">
        <v>0</v>
      </c>
      <c r="AB6894" s="177">
        <v>0</v>
      </c>
      <c r="AC6894" s="177">
        <v>0</v>
      </c>
      <c r="AD6894" s="177">
        <v>0</v>
      </c>
      <c r="AE6894" s="177">
        <v>0</v>
      </c>
      <c r="AF6894" s="177">
        <v>0</v>
      </c>
      <c r="AG6894" s="177">
        <v>0</v>
      </c>
      <c r="AH6894" s="177">
        <v>0</v>
      </c>
      <c r="AI6894" s="177">
        <v>0</v>
      </c>
      <c r="AJ6894" s="177">
        <v>0</v>
      </c>
    </row>
    <row r="6895" spans="1:36" hidden="1" outlineLevel="1" x14ac:dyDescent="0.25">
      <c r="A6895" s="190">
        <f t="shared" si="1866"/>
        <v>2039</v>
      </c>
      <c r="B6895" s="55">
        <f t="shared" si="1867"/>
        <v>11</v>
      </c>
      <c r="C6895" s="55">
        <f t="shared" si="1868"/>
        <v>16</v>
      </c>
      <c r="D6895" s="55">
        <f t="shared" si="1864"/>
        <v>287</v>
      </c>
      <c r="F6895" s="63">
        <f t="shared" si="1874"/>
        <v>51075.666666666628</v>
      </c>
      <c r="G6895" s="64">
        <f t="shared" si="1865"/>
        <v>0</v>
      </c>
      <c r="H6895" s="64">
        <f t="shared" ref="H6895:N6904" si="1875">SUMIF($P$6:$AK$6,H$6,$P6895:$AK6895)</f>
        <v>0</v>
      </c>
      <c r="I6895" s="64">
        <f t="shared" si="1875"/>
        <v>0</v>
      </c>
      <c r="J6895" s="64">
        <f t="shared" si="1875"/>
        <v>0</v>
      </c>
      <c r="K6895" s="64">
        <f t="shared" si="1875"/>
        <v>0</v>
      </c>
      <c r="L6895" s="64">
        <f t="shared" si="1875"/>
        <v>0</v>
      </c>
      <c r="M6895" s="64">
        <f t="shared" si="1875"/>
        <v>0</v>
      </c>
      <c r="N6895" s="64">
        <f t="shared" si="1875"/>
        <v>0</v>
      </c>
      <c r="O6895" s="121"/>
      <c r="P6895" s="177">
        <v>0</v>
      </c>
      <c r="Q6895" s="177">
        <v>0</v>
      </c>
      <c r="R6895" s="177">
        <v>0</v>
      </c>
      <c r="S6895" s="177">
        <v>0</v>
      </c>
      <c r="T6895" s="177">
        <v>0</v>
      </c>
      <c r="U6895" s="177">
        <v>0</v>
      </c>
      <c r="V6895" s="177">
        <v>0</v>
      </c>
      <c r="W6895" s="177">
        <v>0</v>
      </c>
      <c r="X6895" s="177">
        <v>0</v>
      </c>
      <c r="Y6895" s="177">
        <v>0</v>
      </c>
      <c r="Z6895" s="177">
        <v>0</v>
      </c>
      <c r="AA6895" s="177">
        <v>0</v>
      </c>
      <c r="AB6895" s="177">
        <v>0</v>
      </c>
      <c r="AC6895" s="177">
        <v>0</v>
      </c>
      <c r="AD6895" s="177">
        <v>0</v>
      </c>
      <c r="AE6895" s="177">
        <v>0</v>
      </c>
      <c r="AF6895" s="177">
        <v>0</v>
      </c>
      <c r="AG6895" s="177">
        <v>0</v>
      </c>
      <c r="AH6895" s="177">
        <v>0</v>
      </c>
      <c r="AI6895" s="177">
        <v>0</v>
      </c>
      <c r="AJ6895" s="177">
        <v>0</v>
      </c>
    </row>
    <row r="6896" spans="1:36" hidden="1" outlineLevel="1" x14ac:dyDescent="0.25">
      <c r="A6896" s="190">
        <f t="shared" si="1866"/>
        <v>2039</v>
      </c>
      <c r="B6896" s="55">
        <f t="shared" si="1867"/>
        <v>11</v>
      </c>
      <c r="C6896" s="55">
        <f t="shared" si="1868"/>
        <v>17</v>
      </c>
      <c r="D6896" s="55">
        <f t="shared" si="1864"/>
        <v>287</v>
      </c>
      <c r="F6896" s="63">
        <f t="shared" si="1874"/>
        <v>51075.708333333292</v>
      </c>
      <c r="G6896" s="64">
        <f t="shared" si="1865"/>
        <v>0</v>
      </c>
      <c r="H6896" s="64">
        <f t="shared" si="1875"/>
        <v>0</v>
      </c>
      <c r="I6896" s="64">
        <f t="shared" si="1875"/>
        <v>0</v>
      </c>
      <c r="J6896" s="64">
        <f t="shared" si="1875"/>
        <v>0</v>
      </c>
      <c r="K6896" s="64">
        <f t="shared" si="1875"/>
        <v>0</v>
      </c>
      <c r="L6896" s="64">
        <f t="shared" si="1875"/>
        <v>0</v>
      </c>
      <c r="M6896" s="64">
        <f t="shared" si="1875"/>
        <v>0</v>
      </c>
      <c r="N6896" s="64">
        <f t="shared" si="1875"/>
        <v>0</v>
      </c>
      <c r="O6896" s="121"/>
      <c r="P6896" s="177">
        <v>0</v>
      </c>
      <c r="Q6896" s="177">
        <v>0</v>
      </c>
      <c r="R6896" s="177">
        <v>0</v>
      </c>
      <c r="S6896" s="177">
        <v>0</v>
      </c>
      <c r="T6896" s="177">
        <v>0</v>
      </c>
      <c r="U6896" s="177">
        <v>0</v>
      </c>
      <c r="V6896" s="177">
        <v>0</v>
      </c>
      <c r="W6896" s="177">
        <v>0</v>
      </c>
      <c r="X6896" s="177">
        <v>0</v>
      </c>
      <c r="Y6896" s="177">
        <v>0</v>
      </c>
      <c r="Z6896" s="177">
        <v>0</v>
      </c>
      <c r="AA6896" s="177">
        <v>0</v>
      </c>
      <c r="AB6896" s="177">
        <v>0</v>
      </c>
      <c r="AC6896" s="177">
        <v>0</v>
      </c>
      <c r="AD6896" s="177">
        <v>0</v>
      </c>
      <c r="AE6896" s="177">
        <v>0</v>
      </c>
      <c r="AF6896" s="177">
        <v>0</v>
      </c>
      <c r="AG6896" s="177">
        <v>0</v>
      </c>
      <c r="AH6896" s="177">
        <v>0</v>
      </c>
      <c r="AI6896" s="177">
        <v>0</v>
      </c>
      <c r="AJ6896" s="177">
        <v>0</v>
      </c>
    </row>
    <row r="6897" spans="1:36" hidden="1" outlineLevel="1" x14ac:dyDescent="0.25">
      <c r="A6897" s="190">
        <f t="shared" si="1866"/>
        <v>2039</v>
      </c>
      <c r="B6897" s="55">
        <f t="shared" si="1867"/>
        <v>11</v>
      </c>
      <c r="C6897" s="55">
        <f t="shared" si="1868"/>
        <v>18</v>
      </c>
      <c r="D6897" s="55">
        <f t="shared" si="1864"/>
        <v>287</v>
      </c>
      <c r="F6897" s="63">
        <f t="shared" si="1874"/>
        <v>51075.749999999956</v>
      </c>
      <c r="G6897" s="64">
        <f t="shared" si="1865"/>
        <v>0</v>
      </c>
      <c r="H6897" s="64">
        <f t="shared" si="1875"/>
        <v>0</v>
      </c>
      <c r="I6897" s="64">
        <f t="shared" si="1875"/>
        <v>0</v>
      </c>
      <c r="J6897" s="64">
        <f t="shared" si="1875"/>
        <v>0</v>
      </c>
      <c r="K6897" s="64">
        <f t="shared" si="1875"/>
        <v>0</v>
      </c>
      <c r="L6897" s="64">
        <f t="shared" si="1875"/>
        <v>0</v>
      </c>
      <c r="M6897" s="64">
        <f t="shared" si="1875"/>
        <v>0</v>
      </c>
      <c r="N6897" s="64">
        <f t="shared" si="1875"/>
        <v>0</v>
      </c>
      <c r="O6897" s="121"/>
      <c r="P6897" s="177">
        <v>0</v>
      </c>
      <c r="Q6897" s="177">
        <v>0</v>
      </c>
      <c r="R6897" s="177">
        <v>0</v>
      </c>
      <c r="S6897" s="177">
        <v>0</v>
      </c>
      <c r="T6897" s="177">
        <v>0</v>
      </c>
      <c r="U6897" s="177">
        <v>0</v>
      </c>
      <c r="V6897" s="177">
        <v>0</v>
      </c>
      <c r="W6897" s="177">
        <v>0</v>
      </c>
      <c r="X6897" s="177">
        <v>0</v>
      </c>
      <c r="Y6897" s="177">
        <v>0</v>
      </c>
      <c r="Z6897" s="177">
        <v>0</v>
      </c>
      <c r="AA6897" s="177">
        <v>0</v>
      </c>
      <c r="AB6897" s="177">
        <v>0</v>
      </c>
      <c r="AC6897" s="177">
        <v>0</v>
      </c>
      <c r="AD6897" s="177">
        <v>0</v>
      </c>
      <c r="AE6897" s="177">
        <v>0</v>
      </c>
      <c r="AF6897" s="177">
        <v>0</v>
      </c>
      <c r="AG6897" s="177">
        <v>0</v>
      </c>
      <c r="AH6897" s="177">
        <v>0</v>
      </c>
      <c r="AI6897" s="177">
        <v>0</v>
      </c>
      <c r="AJ6897" s="177">
        <v>0</v>
      </c>
    </row>
    <row r="6898" spans="1:36" hidden="1" outlineLevel="1" x14ac:dyDescent="0.25">
      <c r="A6898" s="190">
        <f t="shared" si="1866"/>
        <v>2039</v>
      </c>
      <c r="B6898" s="55">
        <f t="shared" si="1867"/>
        <v>11</v>
      </c>
      <c r="C6898" s="55">
        <f t="shared" si="1868"/>
        <v>19</v>
      </c>
      <c r="D6898" s="55">
        <f t="shared" si="1864"/>
        <v>287</v>
      </c>
      <c r="F6898" s="63">
        <f t="shared" si="1874"/>
        <v>51075.791666666621</v>
      </c>
      <c r="G6898" s="64">
        <f t="shared" si="1865"/>
        <v>0</v>
      </c>
      <c r="H6898" s="64">
        <f t="shared" si="1875"/>
        <v>0</v>
      </c>
      <c r="I6898" s="64">
        <f t="shared" si="1875"/>
        <v>0</v>
      </c>
      <c r="J6898" s="64">
        <f t="shared" si="1875"/>
        <v>0</v>
      </c>
      <c r="K6898" s="64">
        <f t="shared" si="1875"/>
        <v>0</v>
      </c>
      <c r="L6898" s="64">
        <f t="shared" si="1875"/>
        <v>0</v>
      </c>
      <c r="M6898" s="64">
        <f t="shared" si="1875"/>
        <v>0</v>
      </c>
      <c r="N6898" s="64">
        <f t="shared" si="1875"/>
        <v>0</v>
      </c>
      <c r="O6898" s="121"/>
      <c r="P6898" s="177">
        <v>0</v>
      </c>
      <c r="Q6898" s="177">
        <v>0</v>
      </c>
      <c r="R6898" s="177">
        <v>0</v>
      </c>
      <c r="S6898" s="177">
        <v>0</v>
      </c>
      <c r="T6898" s="177">
        <v>0</v>
      </c>
      <c r="U6898" s="177">
        <v>0</v>
      </c>
      <c r="V6898" s="177">
        <v>0</v>
      </c>
      <c r="W6898" s="177">
        <v>0</v>
      </c>
      <c r="X6898" s="177">
        <v>0</v>
      </c>
      <c r="Y6898" s="177">
        <v>0</v>
      </c>
      <c r="Z6898" s="177">
        <v>0</v>
      </c>
      <c r="AA6898" s="177">
        <v>0</v>
      </c>
      <c r="AB6898" s="177">
        <v>0</v>
      </c>
      <c r="AC6898" s="177">
        <v>0</v>
      </c>
      <c r="AD6898" s="177">
        <v>0</v>
      </c>
      <c r="AE6898" s="177">
        <v>0</v>
      </c>
      <c r="AF6898" s="177">
        <v>0</v>
      </c>
      <c r="AG6898" s="177">
        <v>0</v>
      </c>
      <c r="AH6898" s="177">
        <v>0</v>
      </c>
      <c r="AI6898" s="177">
        <v>0</v>
      </c>
      <c r="AJ6898" s="177">
        <v>0</v>
      </c>
    </row>
    <row r="6899" spans="1:36" hidden="1" outlineLevel="1" x14ac:dyDescent="0.25">
      <c r="A6899" s="190">
        <f t="shared" si="1866"/>
        <v>2039</v>
      </c>
      <c r="B6899" s="55">
        <f t="shared" si="1867"/>
        <v>11</v>
      </c>
      <c r="C6899" s="55">
        <f t="shared" si="1868"/>
        <v>20</v>
      </c>
      <c r="D6899" s="55">
        <f t="shared" si="1864"/>
        <v>287</v>
      </c>
      <c r="F6899" s="63">
        <f t="shared" si="1874"/>
        <v>51075.833333333285</v>
      </c>
      <c r="G6899" s="64">
        <f t="shared" si="1865"/>
        <v>0</v>
      </c>
      <c r="H6899" s="64">
        <f t="shared" si="1875"/>
        <v>0</v>
      </c>
      <c r="I6899" s="64">
        <f t="shared" si="1875"/>
        <v>0</v>
      </c>
      <c r="J6899" s="64">
        <f t="shared" si="1875"/>
        <v>0</v>
      </c>
      <c r="K6899" s="64">
        <f t="shared" si="1875"/>
        <v>0</v>
      </c>
      <c r="L6899" s="64">
        <f t="shared" si="1875"/>
        <v>0</v>
      </c>
      <c r="M6899" s="64">
        <f t="shared" si="1875"/>
        <v>0</v>
      </c>
      <c r="N6899" s="64">
        <f t="shared" si="1875"/>
        <v>0</v>
      </c>
      <c r="O6899" s="121"/>
      <c r="P6899" s="177">
        <v>0</v>
      </c>
      <c r="Q6899" s="177">
        <v>0</v>
      </c>
      <c r="R6899" s="177">
        <v>0</v>
      </c>
      <c r="S6899" s="177">
        <v>0</v>
      </c>
      <c r="T6899" s="177">
        <v>0</v>
      </c>
      <c r="U6899" s="177">
        <v>0</v>
      </c>
      <c r="V6899" s="177">
        <v>0</v>
      </c>
      <c r="W6899" s="177">
        <v>0</v>
      </c>
      <c r="X6899" s="177">
        <v>0</v>
      </c>
      <c r="Y6899" s="177">
        <v>0</v>
      </c>
      <c r="Z6899" s="177">
        <v>0</v>
      </c>
      <c r="AA6899" s="177">
        <v>0</v>
      </c>
      <c r="AB6899" s="177">
        <v>0</v>
      </c>
      <c r="AC6899" s="177">
        <v>0</v>
      </c>
      <c r="AD6899" s="177">
        <v>0</v>
      </c>
      <c r="AE6899" s="177">
        <v>0</v>
      </c>
      <c r="AF6899" s="177">
        <v>0</v>
      </c>
      <c r="AG6899" s="177">
        <v>0</v>
      </c>
      <c r="AH6899" s="177">
        <v>0</v>
      </c>
      <c r="AI6899" s="177">
        <v>0</v>
      </c>
      <c r="AJ6899" s="177">
        <v>0</v>
      </c>
    </row>
    <row r="6900" spans="1:36" hidden="1" outlineLevel="1" x14ac:dyDescent="0.25">
      <c r="A6900" s="190">
        <f t="shared" si="1866"/>
        <v>2039</v>
      </c>
      <c r="B6900" s="55">
        <f t="shared" si="1867"/>
        <v>11</v>
      </c>
      <c r="C6900" s="55">
        <f t="shared" si="1868"/>
        <v>21</v>
      </c>
      <c r="D6900" s="55">
        <f t="shared" si="1864"/>
        <v>287</v>
      </c>
      <c r="F6900" s="63">
        <f t="shared" si="1874"/>
        <v>51075.874999999949</v>
      </c>
      <c r="G6900" s="64">
        <f t="shared" si="1865"/>
        <v>0</v>
      </c>
      <c r="H6900" s="64">
        <f t="shared" si="1875"/>
        <v>0</v>
      </c>
      <c r="I6900" s="64">
        <f t="shared" si="1875"/>
        <v>0</v>
      </c>
      <c r="J6900" s="64">
        <f t="shared" si="1875"/>
        <v>0</v>
      </c>
      <c r="K6900" s="64">
        <f t="shared" si="1875"/>
        <v>0</v>
      </c>
      <c r="L6900" s="64">
        <f t="shared" si="1875"/>
        <v>0</v>
      </c>
      <c r="M6900" s="64">
        <f t="shared" si="1875"/>
        <v>0</v>
      </c>
      <c r="N6900" s="64">
        <f t="shared" si="1875"/>
        <v>0</v>
      </c>
      <c r="O6900" s="121"/>
      <c r="P6900" s="177">
        <v>0</v>
      </c>
      <c r="Q6900" s="177">
        <v>0</v>
      </c>
      <c r="R6900" s="177">
        <v>0</v>
      </c>
      <c r="S6900" s="177">
        <v>0</v>
      </c>
      <c r="T6900" s="177">
        <v>0</v>
      </c>
      <c r="U6900" s="177">
        <v>0</v>
      </c>
      <c r="V6900" s="177">
        <v>0</v>
      </c>
      <c r="W6900" s="177">
        <v>0</v>
      </c>
      <c r="X6900" s="177">
        <v>0</v>
      </c>
      <c r="Y6900" s="177">
        <v>0</v>
      </c>
      <c r="Z6900" s="177">
        <v>0</v>
      </c>
      <c r="AA6900" s="177">
        <v>0</v>
      </c>
      <c r="AB6900" s="177">
        <v>0</v>
      </c>
      <c r="AC6900" s="177">
        <v>0</v>
      </c>
      <c r="AD6900" s="177">
        <v>0</v>
      </c>
      <c r="AE6900" s="177">
        <v>0</v>
      </c>
      <c r="AF6900" s="177">
        <v>0</v>
      </c>
      <c r="AG6900" s="177">
        <v>0</v>
      </c>
      <c r="AH6900" s="177">
        <v>0</v>
      </c>
      <c r="AI6900" s="177">
        <v>0</v>
      </c>
      <c r="AJ6900" s="177">
        <v>0</v>
      </c>
    </row>
    <row r="6901" spans="1:36" hidden="1" outlineLevel="1" x14ac:dyDescent="0.25">
      <c r="A6901" s="190">
        <f t="shared" si="1866"/>
        <v>2039</v>
      </c>
      <c r="B6901" s="55">
        <f t="shared" si="1867"/>
        <v>11</v>
      </c>
      <c r="C6901" s="55">
        <f t="shared" si="1868"/>
        <v>22</v>
      </c>
      <c r="D6901" s="55">
        <f t="shared" si="1864"/>
        <v>287</v>
      </c>
      <c r="F6901" s="63">
        <f t="shared" si="1874"/>
        <v>51075.916666666613</v>
      </c>
      <c r="G6901" s="64">
        <f t="shared" si="1865"/>
        <v>0</v>
      </c>
      <c r="H6901" s="64">
        <f t="shared" si="1875"/>
        <v>0</v>
      </c>
      <c r="I6901" s="64">
        <f t="shared" si="1875"/>
        <v>0</v>
      </c>
      <c r="J6901" s="64">
        <f t="shared" si="1875"/>
        <v>0</v>
      </c>
      <c r="K6901" s="64">
        <f t="shared" si="1875"/>
        <v>0</v>
      </c>
      <c r="L6901" s="64">
        <f t="shared" si="1875"/>
        <v>0</v>
      </c>
      <c r="M6901" s="64">
        <f t="shared" si="1875"/>
        <v>0</v>
      </c>
      <c r="N6901" s="64">
        <f t="shared" si="1875"/>
        <v>0</v>
      </c>
      <c r="O6901" s="121"/>
      <c r="P6901" s="177">
        <v>0</v>
      </c>
      <c r="Q6901" s="177">
        <v>0</v>
      </c>
      <c r="R6901" s="177">
        <v>0</v>
      </c>
      <c r="S6901" s="177">
        <v>0</v>
      </c>
      <c r="T6901" s="177">
        <v>0</v>
      </c>
      <c r="U6901" s="177">
        <v>0</v>
      </c>
      <c r="V6901" s="177">
        <v>0</v>
      </c>
      <c r="W6901" s="177">
        <v>0</v>
      </c>
      <c r="X6901" s="177">
        <v>0</v>
      </c>
      <c r="Y6901" s="177">
        <v>0</v>
      </c>
      <c r="Z6901" s="177">
        <v>0</v>
      </c>
      <c r="AA6901" s="177">
        <v>0</v>
      </c>
      <c r="AB6901" s="177">
        <v>0</v>
      </c>
      <c r="AC6901" s="177">
        <v>0</v>
      </c>
      <c r="AD6901" s="177">
        <v>0</v>
      </c>
      <c r="AE6901" s="177">
        <v>0</v>
      </c>
      <c r="AF6901" s="177">
        <v>0</v>
      </c>
      <c r="AG6901" s="177">
        <v>0</v>
      </c>
      <c r="AH6901" s="177">
        <v>0</v>
      </c>
      <c r="AI6901" s="177">
        <v>0</v>
      </c>
      <c r="AJ6901" s="177">
        <v>0</v>
      </c>
    </row>
    <row r="6902" spans="1:36" hidden="1" outlineLevel="1" x14ac:dyDescent="0.25">
      <c r="A6902" s="190">
        <f t="shared" si="1866"/>
        <v>2039</v>
      </c>
      <c r="B6902" s="55">
        <f t="shared" si="1867"/>
        <v>11</v>
      </c>
      <c r="C6902" s="55">
        <f t="shared" si="1868"/>
        <v>23</v>
      </c>
      <c r="D6902" s="55">
        <f t="shared" si="1864"/>
        <v>287</v>
      </c>
      <c r="F6902" s="63">
        <f t="shared" si="1874"/>
        <v>51075.958333333278</v>
      </c>
      <c r="G6902" s="64">
        <f t="shared" si="1865"/>
        <v>0</v>
      </c>
      <c r="H6902" s="64">
        <f t="shared" si="1875"/>
        <v>0</v>
      </c>
      <c r="I6902" s="64">
        <f t="shared" si="1875"/>
        <v>0</v>
      </c>
      <c r="J6902" s="64">
        <f t="shared" si="1875"/>
        <v>0</v>
      </c>
      <c r="K6902" s="64">
        <f t="shared" si="1875"/>
        <v>0</v>
      </c>
      <c r="L6902" s="64">
        <f t="shared" si="1875"/>
        <v>0</v>
      </c>
      <c r="M6902" s="64">
        <f t="shared" si="1875"/>
        <v>0</v>
      </c>
      <c r="N6902" s="64">
        <f t="shared" si="1875"/>
        <v>0</v>
      </c>
      <c r="O6902" s="121"/>
      <c r="P6902" s="177">
        <v>0</v>
      </c>
      <c r="Q6902" s="177">
        <v>0</v>
      </c>
      <c r="R6902" s="177">
        <v>0</v>
      </c>
      <c r="S6902" s="177">
        <v>0</v>
      </c>
      <c r="T6902" s="177">
        <v>0</v>
      </c>
      <c r="U6902" s="177">
        <v>0</v>
      </c>
      <c r="V6902" s="177">
        <v>0</v>
      </c>
      <c r="W6902" s="177">
        <v>0</v>
      </c>
      <c r="X6902" s="177">
        <v>0</v>
      </c>
      <c r="Y6902" s="177">
        <v>0</v>
      </c>
      <c r="Z6902" s="177">
        <v>0</v>
      </c>
      <c r="AA6902" s="177">
        <v>0</v>
      </c>
      <c r="AB6902" s="177">
        <v>0</v>
      </c>
      <c r="AC6902" s="177">
        <v>0</v>
      </c>
      <c r="AD6902" s="177">
        <v>0</v>
      </c>
      <c r="AE6902" s="177">
        <v>0</v>
      </c>
      <c r="AF6902" s="177">
        <v>0</v>
      </c>
      <c r="AG6902" s="177">
        <v>0</v>
      </c>
      <c r="AH6902" s="177">
        <v>0</v>
      </c>
      <c r="AI6902" s="177">
        <v>0</v>
      </c>
      <c r="AJ6902" s="177">
        <v>0</v>
      </c>
    </row>
    <row r="6903" spans="1:36" hidden="1" outlineLevel="1" x14ac:dyDescent="0.25">
      <c r="A6903" s="190">
        <f t="shared" si="1866"/>
        <v>2039</v>
      </c>
      <c r="B6903" s="55">
        <f t="shared" si="1867"/>
        <v>12</v>
      </c>
      <c r="C6903" s="55">
        <f t="shared" si="1868"/>
        <v>0</v>
      </c>
      <c r="D6903" s="55">
        <f t="shared" si="1864"/>
        <v>288</v>
      </c>
      <c r="F6903" s="63">
        <f t="shared" ref="F6903" si="1876">EDATE(F6879,1)</f>
        <v>51105</v>
      </c>
      <c r="G6903" s="64">
        <f t="shared" si="1865"/>
        <v>0</v>
      </c>
      <c r="H6903" s="64">
        <f t="shared" si="1875"/>
        <v>0</v>
      </c>
      <c r="I6903" s="64">
        <f t="shared" si="1875"/>
        <v>0</v>
      </c>
      <c r="J6903" s="64">
        <f t="shared" si="1875"/>
        <v>0</v>
      </c>
      <c r="K6903" s="64">
        <f t="shared" si="1875"/>
        <v>0</v>
      </c>
      <c r="L6903" s="64">
        <f t="shared" si="1875"/>
        <v>0</v>
      </c>
      <c r="M6903" s="64">
        <f t="shared" si="1875"/>
        <v>0</v>
      </c>
      <c r="N6903" s="64">
        <f t="shared" si="1875"/>
        <v>0</v>
      </c>
      <c r="O6903" s="121"/>
      <c r="P6903" s="177">
        <v>0</v>
      </c>
      <c r="Q6903" s="177">
        <v>0</v>
      </c>
      <c r="R6903" s="177">
        <v>0</v>
      </c>
      <c r="S6903" s="177">
        <v>0</v>
      </c>
      <c r="T6903" s="177">
        <v>0</v>
      </c>
      <c r="U6903" s="177">
        <v>0</v>
      </c>
      <c r="V6903" s="177">
        <v>0</v>
      </c>
      <c r="W6903" s="177">
        <v>0</v>
      </c>
      <c r="X6903" s="177">
        <v>0</v>
      </c>
      <c r="Y6903" s="177">
        <v>0</v>
      </c>
      <c r="Z6903" s="177">
        <v>0</v>
      </c>
      <c r="AA6903" s="177">
        <v>0</v>
      </c>
      <c r="AB6903" s="177">
        <v>0</v>
      </c>
      <c r="AC6903" s="177">
        <v>0</v>
      </c>
      <c r="AD6903" s="177">
        <v>0</v>
      </c>
      <c r="AE6903" s="177">
        <v>0</v>
      </c>
      <c r="AF6903" s="177">
        <v>0</v>
      </c>
      <c r="AG6903" s="177">
        <v>0</v>
      </c>
      <c r="AH6903" s="177">
        <v>0</v>
      </c>
      <c r="AI6903" s="177">
        <v>0</v>
      </c>
      <c r="AJ6903" s="177">
        <v>0</v>
      </c>
    </row>
    <row r="6904" spans="1:36" hidden="1" outlineLevel="1" x14ac:dyDescent="0.25">
      <c r="A6904" s="190">
        <f t="shared" si="1866"/>
        <v>2039</v>
      </c>
      <c r="B6904" s="55">
        <f t="shared" si="1867"/>
        <v>12</v>
      </c>
      <c r="C6904" s="55">
        <f t="shared" si="1868"/>
        <v>1</v>
      </c>
      <c r="D6904" s="55">
        <f t="shared" si="1864"/>
        <v>288</v>
      </c>
      <c r="F6904" s="63">
        <f t="shared" ref="F6904" si="1877">F6903+1/24</f>
        <v>51105.041666666664</v>
      </c>
      <c r="G6904" s="64">
        <f t="shared" si="1865"/>
        <v>0</v>
      </c>
      <c r="H6904" s="64">
        <f t="shared" si="1875"/>
        <v>0</v>
      </c>
      <c r="I6904" s="64">
        <f t="shared" si="1875"/>
        <v>0</v>
      </c>
      <c r="J6904" s="64">
        <f t="shared" si="1875"/>
        <v>0</v>
      </c>
      <c r="K6904" s="64">
        <f t="shared" si="1875"/>
        <v>0</v>
      </c>
      <c r="L6904" s="64">
        <f t="shared" si="1875"/>
        <v>0</v>
      </c>
      <c r="M6904" s="64">
        <f t="shared" si="1875"/>
        <v>0</v>
      </c>
      <c r="N6904" s="64">
        <f t="shared" si="1875"/>
        <v>0</v>
      </c>
      <c r="O6904" s="121"/>
      <c r="P6904" s="177">
        <v>0</v>
      </c>
      <c r="Q6904" s="177">
        <v>0</v>
      </c>
      <c r="R6904" s="177">
        <v>0</v>
      </c>
      <c r="S6904" s="177">
        <v>0</v>
      </c>
      <c r="T6904" s="177">
        <v>0</v>
      </c>
      <c r="U6904" s="177">
        <v>0</v>
      </c>
      <c r="V6904" s="177">
        <v>0</v>
      </c>
      <c r="W6904" s="177">
        <v>0</v>
      </c>
      <c r="X6904" s="177">
        <v>0</v>
      </c>
      <c r="Y6904" s="177">
        <v>0</v>
      </c>
      <c r="Z6904" s="177">
        <v>0</v>
      </c>
      <c r="AA6904" s="177">
        <v>0</v>
      </c>
      <c r="AB6904" s="177">
        <v>0</v>
      </c>
      <c r="AC6904" s="177">
        <v>0</v>
      </c>
      <c r="AD6904" s="177">
        <v>0</v>
      </c>
      <c r="AE6904" s="177">
        <v>0</v>
      </c>
      <c r="AF6904" s="177">
        <v>0</v>
      </c>
      <c r="AG6904" s="177">
        <v>0</v>
      </c>
      <c r="AH6904" s="177">
        <v>0</v>
      </c>
      <c r="AI6904" s="177">
        <v>0</v>
      </c>
      <c r="AJ6904" s="177">
        <v>0</v>
      </c>
    </row>
    <row r="6905" spans="1:36" hidden="1" outlineLevel="1" x14ac:dyDescent="0.25">
      <c r="A6905" s="190">
        <f t="shared" si="1866"/>
        <v>2039</v>
      </c>
      <c r="B6905" s="55">
        <f t="shared" si="1867"/>
        <v>12</v>
      </c>
      <c r="C6905" s="55">
        <f t="shared" si="1868"/>
        <v>2</v>
      </c>
      <c r="D6905" s="55">
        <f t="shared" si="1864"/>
        <v>288</v>
      </c>
      <c r="F6905" s="63">
        <f t="shared" si="1874"/>
        <v>51105.083333333328</v>
      </c>
      <c r="G6905" s="64">
        <f t="shared" si="1865"/>
        <v>0</v>
      </c>
      <c r="H6905" s="64">
        <f t="shared" ref="H6905:N6914" si="1878">SUMIF($P$6:$AK$6,H$6,$P6905:$AK6905)</f>
        <v>0</v>
      </c>
      <c r="I6905" s="64">
        <f t="shared" si="1878"/>
        <v>0</v>
      </c>
      <c r="J6905" s="64">
        <f t="shared" si="1878"/>
        <v>0</v>
      </c>
      <c r="K6905" s="64">
        <f t="shared" si="1878"/>
        <v>0</v>
      </c>
      <c r="L6905" s="64">
        <f t="shared" si="1878"/>
        <v>0</v>
      </c>
      <c r="M6905" s="64">
        <f t="shared" si="1878"/>
        <v>0</v>
      </c>
      <c r="N6905" s="64">
        <f t="shared" si="1878"/>
        <v>0</v>
      </c>
      <c r="O6905" s="121"/>
      <c r="P6905" s="177">
        <v>0</v>
      </c>
      <c r="Q6905" s="177">
        <v>0</v>
      </c>
      <c r="R6905" s="177">
        <v>0</v>
      </c>
      <c r="S6905" s="177">
        <v>0</v>
      </c>
      <c r="T6905" s="177">
        <v>0</v>
      </c>
      <c r="U6905" s="177">
        <v>0</v>
      </c>
      <c r="V6905" s="177">
        <v>0</v>
      </c>
      <c r="W6905" s="177">
        <v>0</v>
      </c>
      <c r="X6905" s="177">
        <v>0</v>
      </c>
      <c r="Y6905" s="177">
        <v>0</v>
      </c>
      <c r="Z6905" s="177">
        <v>0</v>
      </c>
      <c r="AA6905" s="177">
        <v>0</v>
      </c>
      <c r="AB6905" s="177">
        <v>0</v>
      </c>
      <c r="AC6905" s="177">
        <v>0</v>
      </c>
      <c r="AD6905" s="177">
        <v>0</v>
      </c>
      <c r="AE6905" s="177">
        <v>0</v>
      </c>
      <c r="AF6905" s="177">
        <v>0</v>
      </c>
      <c r="AG6905" s="177">
        <v>0</v>
      </c>
      <c r="AH6905" s="177">
        <v>0</v>
      </c>
      <c r="AI6905" s="177">
        <v>0</v>
      </c>
      <c r="AJ6905" s="177">
        <v>0</v>
      </c>
    </row>
    <row r="6906" spans="1:36" hidden="1" outlineLevel="1" x14ac:dyDescent="0.25">
      <c r="A6906" s="190">
        <f t="shared" si="1866"/>
        <v>2039</v>
      </c>
      <c r="B6906" s="55">
        <f t="shared" si="1867"/>
        <v>12</v>
      </c>
      <c r="C6906" s="55">
        <f t="shared" si="1868"/>
        <v>3</v>
      </c>
      <c r="D6906" s="55">
        <f t="shared" si="1864"/>
        <v>288</v>
      </c>
      <c r="F6906" s="63">
        <f t="shared" si="1874"/>
        <v>51105.124999999993</v>
      </c>
      <c r="G6906" s="64">
        <f t="shared" si="1865"/>
        <v>0</v>
      </c>
      <c r="H6906" s="64">
        <f t="shared" si="1878"/>
        <v>0</v>
      </c>
      <c r="I6906" s="64">
        <f t="shared" si="1878"/>
        <v>0</v>
      </c>
      <c r="J6906" s="64">
        <f t="shared" si="1878"/>
        <v>0</v>
      </c>
      <c r="K6906" s="64">
        <f t="shared" si="1878"/>
        <v>0</v>
      </c>
      <c r="L6906" s="64">
        <f t="shared" si="1878"/>
        <v>0</v>
      </c>
      <c r="M6906" s="64">
        <f t="shared" si="1878"/>
        <v>0</v>
      </c>
      <c r="N6906" s="64">
        <f t="shared" si="1878"/>
        <v>0</v>
      </c>
      <c r="O6906" s="121"/>
      <c r="P6906" s="177">
        <v>0</v>
      </c>
      <c r="Q6906" s="177">
        <v>0</v>
      </c>
      <c r="R6906" s="177">
        <v>0</v>
      </c>
      <c r="S6906" s="177">
        <v>0</v>
      </c>
      <c r="T6906" s="177">
        <v>0</v>
      </c>
      <c r="U6906" s="177">
        <v>0</v>
      </c>
      <c r="V6906" s="177">
        <v>0</v>
      </c>
      <c r="W6906" s="177">
        <v>0</v>
      </c>
      <c r="X6906" s="177">
        <v>0</v>
      </c>
      <c r="Y6906" s="177">
        <v>0</v>
      </c>
      <c r="Z6906" s="177">
        <v>0</v>
      </c>
      <c r="AA6906" s="177">
        <v>0</v>
      </c>
      <c r="AB6906" s="177">
        <v>0</v>
      </c>
      <c r="AC6906" s="177">
        <v>0</v>
      </c>
      <c r="AD6906" s="177">
        <v>0</v>
      </c>
      <c r="AE6906" s="177">
        <v>0</v>
      </c>
      <c r="AF6906" s="177">
        <v>0</v>
      </c>
      <c r="AG6906" s="177">
        <v>0</v>
      </c>
      <c r="AH6906" s="177">
        <v>0</v>
      </c>
      <c r="AI6906" s="177">
        <v>0</v>
      </c>
      <c r="AJ6906" s="177">
        <v>0</v>
      </c>
    </row>
    <row r="6907" spans="1:36" hidden="1" outlineLevel="1" x14ac:dyDescent="0.25">
      <c r="A6907" s="190">
        <f t="shared" si="1866"/>
        <v>2039</v>
      </c>
      <c r="B6907" s="55">
        <f t="shared" si="1867"/>
        <v>12</v>
      </c>
      <c r="C6907" s="55">
        <f t="shared" si="1868"/>
        <v>4</v>
      </c>
      <c r="D6907" s="55">
        <f t="shared" si="1864"/>
        <v>288</v>
      </c>
      <c r="F6907" s="63">
        <f t="shared" si="1874"/>
        <v>51105.166666666657</v>
      </c>
      <c r="G6907" s="64">
        <f t="shared" si="1865"/>
        <v>0</v>
      </c>
      <c r="H6907" s="64">
        <f t="shared" si="1878"/>
        <v>0</v>
      </c>
      <c r="I6907" s="64">
        <f t="shared" si="1878"/>
        <v>0</v>
      </c>
      <c r="J6907" s="64">
        <f t="shared" si="1878"/>
        <v>0</v>
      </c>
      <c r="K6907" s="64">
        <f t="shared" si="1878"/>
        <v>0</v>
      </c>
      <c r="L6907" s="64">
        <f t="shared" si="1878"/>
        <v>0</v>
      </c>
      <c r="M6907" s="64">
        <f t="shared" si="1878"/>
        <v>0</v>
      </c>
      <c r="N6907" s="64">
        <f t="shared" si="1878"/>
        <v>0</v>
      </c>
      <c r="O6907" s="121"/>
      <c r="P6907" s="177">
        <v>0</v>
      </c>
      <c r="Q6907" s="177">
        <v>0</v>
      </c>
      <c r="R6907" s="177">
        <v>0</v>
      </c>
      <c r="S6907" s="177">
        <v>0</v>
      </c>
      <c r="T6907" s="177">
        <v>0</v>
      </c>
      <c r="U6907" s="177">
        <v>0</v>
      </c>
      <c r="V6907" s="177">
        <v>0</v>
      </c>
      <c r="W6907" s="177">
        <v>0</v>
      </c>
      <c r="X6907" s="177">
        <v>0</v>
      </c>
      <c r="Y6907" s="177">
        <v>0</v>
      </c>
      <c r="Z6907" s="177">
        <v>0</v>
      </c>
      <c r="AA6907" s="177">
        <v>0</v>
      </c>
      <c r="AB6907" s="177">
        <v>0</v>
      </c>
      <c r="AC6907" s="177">
        <v>0</v>
      </c>
      <c r="AD6907" s="177">
        <v>0</v>
      </c>
      <c r="AE6907" s="177">
        <v>0</v>
      </c>
      <c r="AF6907" s="177">
        <v>0</v>
      </c>
      <c r="AG6907" s="177">
        <v>0</v>
      </c>
      <c r="AH6907" s="177">
        <v>0</v>
      </c>
      <c r="AI6907" s="177">
        <v>0</v>
      </c>
      <c r="AJ6907" s="177">
        <v>0</v>
      </c>
    </row>
    <row r="6908" spans="1:36" hidden="1" outlineLevel="1" x14ac:dyDescent="0.25">
      <c r="A6908" s="190">
        <f t="shared" si="1866"/>
        <v>2039</v>
      </c>
      <c r="B6908" s="55">
        <f t="shared" si="1867"/>
        <v>12</v>
      </c>
      <c r="C6908" s="55">
        <f t="shared" si="1868"/>
        <v>5</v>
      </c>
      <c r="D6908" s="55">
        <f t="shared" si="1864"/>
        <v>288</v>
      </c>
      <c r="F6908" s="63">
        <f t="shared" si="1874"/>
        <v>51105.208333333321</v>
      </c>
      <c r="G6908" s="64">
        <f t="shared" si="1865"/>
        <v>0</v>
      </c>
      <c r="H6908" s="64">
        <f t="shared" si="1878"/>
        <v>0</v>
      </c>
      <c r="I6908" s="64">
        <f t="shared" si="1878"/>
        <v>0</v>
      </c>
      <c r="J6908" s="64">
        <f t="shared" si="1878"/>
        <v>0</v>
      </c>
      <c r="K6908" s="64">
        <f t="shared" si="1878"/>
        <v>0</v>
      </c>
      <c r="L6908" s="64">
        <f t="shared" si="1878"/>
        <v>0</v>
      </c>
      <c r="M6908" s="64">
        <f t="shared" si="1878"/>
        <v>0</v>
      </c>
      <c r="N6908" s="64">
        <f t="shared" si="1878"/>
        <v>0</v>
      </c>
      <c r="O6908" s="121"/>
      <c r="P6908" s="177">
        <v>0</v>
      </c>
      <c r="Q6908" s="177">
        <v>0</v>
      </c>
      <c r="R6908" s="177">
        <v>0</v>
      </c>
      <c r="S6908" s="177">
        <v>0</v>
      </c>
      <c r="T6908" s="177">
        <v>0</v>
      </c>
      <c r="U6908" s="177">
        <v>0</v>
      </c>
      <c r="V6908" s="177">
        <v>0</v>
      </c>
      <c r="W6908" s="177">
        <v>0</v>
      </c>
      <c r="X6908" s="177">
        <v>0</v>
      </c>
      <c r="Y6908" s="177">
        <v>0</v>
      </c>
      <c r="Z6908" s="177">
        <v>0</v>
      </c>
      <c r="AA6908" s="177">
        <v>0</v>
      </c>
      <c r="AB6908" s="177">
        <v>0</v>
      </c>
      <c r="AC6908" s="177">
        <v>0</v>
      </c>
      <c r="AD6908" s="177">
        <v>0</v>
      </c>
      <c r="AE6908" s="177">
        <v>0</v>
      </c>
      <c r="AF6908" s="177">
        <v>0</v>
      </c>
      <c r="AG6908" s="177">
        <v>0</v>
      </c>
      <c r="AH6908" s="177">
        <v>0</v>
      </c>
      <c r="AI6908" s="177">
        <v>0</v>
      </c>
      <c r="AJ6908" s="177">
        <v>0</v>
      </c>
    </row>
    <row r="6909" spans="1:36" hidden="1" outlineLevel="1" x14ac:dyDescent="0.25">
      <c r="A6909" s="190">
        <f t="shared" si="1866"/>
        <v>2039</v>
      </c>
      <c r="B6909" s="55">
        <f t="shared" si="1867"/>
        <v>12</v>
      </c>
      <c r="C6909" s="55">
        <f t="shared" si="1868"/>
        <v>6</v>
      </c>
      <c r="D6909" s="55">
        <f t="shared" si="1864"/>
        <v>288</v>
      </c>
      <c r="F6909" s="63">
        <f t="shared" si="1874"/>
        <v>51105.249999999985</v>
      </c>
      <c r="G6909" s="64">
        <f t="shared" si="1865"/>
        <v>0</v>
      </c>
      <c r="H6909" s="64">
        <f t="shared" si="1878"/>
        <v>0</v>
      </c>
      <c r="I6909" s="64">
        <f t="shared" si="1878"/>
        <v>0</v>
      </c>
      <c r="J6909" s="64">
        <f t="shared" si="1878"/>
        <v>0</v>
      </c>
      <c r="K6909" s="64">
        <f t="shared" si="1878"/>
        <v>0</v>
      </c>
      <c r="L6909" s="64">
        <f t="shared" si="1878"/>
        <v>0</v>
      </c>
      <c r="M6909" s="64">
        <f t="shared" si="1878"/>
        <v>0</v>
      </c>
      <c r="N6909" s="64">
        <f t="shared" si="1878"/>
        <v>0</v>
      </c>
      <c r="O6909" s="121"/>
      <c r="P6909" s="177">
        <v>0</v>
      </c>
      <c r="Q6909" s="177">
        <v>0</v>
      </c>
      <c r="R6909" s="177">
        <v>0</v>
      </c>
      <c r="S6909" s="177">
        <v>0</v>
      </c>
      <c r="T6909" s="177">
        <v>0</v>
      </c>
      <c r="U6909" s="177">
        <v>0</v>
      </c>
      <c r="V6909" s="177">
        <v>0</v>
      </c>
      <c r="W6909" s="177">
        <v>0</v>
      </c>
      <c r="X6909" s="177">
        <v>0</v>
      </c>
      <c r="Y6909" s="177">
        <v>0</v>
      </c>
      <c r="Z6909" s="177">
        <v>0</v>
      </c>
      <c r="AA6909" s="177">
        <v>0</v>
      </c>
      <c r="AB6909" s="177">
        <v>0</v>
      </c>
      <c r="AC6909" s="177">
        <v>0</v>
      </c>
      <c r="AD6909" s="177">
        <v>0</v>
      </c>
      <c r="AE6909" s="177">
        <v>0</v>
      </c>
      <c r="AF6909" s="177">
        <v>0</v>
      </c>
      <c r="AG6909" s="177">
        <v>0</v>
      </c>
      <c r="AH6909" s="177">
        <v>0</v>
      </c>
      <c r="AI6909" s="177">
        <v>0</v>
      </c>
      <c r="AJ6909" s="177">
        <v>0</v>
      </c>
    </row>
    <row r="6910" spans="1:36" hidden="1" outlineLevel="1" x14ac:dyDescent="0.25">
      <c r="A6910" s="190">
        <f t="shared" si="1866"/>
        <v>2039</v>
      </c>
      <c r="B6910" s="55">
        <f t="shared" si="1867"/>
        <v>12</v>
      </c>
      <c r="C6910" s="55">
        <f t="shared" si="1868"/>
        <v>7</v>
      </c>
      <c r="D6910" s="55">
        <f t="shared" si="1864"/>
        <v>288</v>
      </c>
      <c r="F6910" s="63">
        <f t="shared" si="1874"/>
        <v>51105.29166666665</v>
      </c>
      <c r="G6910" s="64">
        <f t="shared" si="1865"/>
        <v>0</v>
      </c>
      <c r="H6910" s="64">
        <f t="shared" si="1878"/>
        <v>0</v>
      </c>
      <c r="I6910" s="64">
        <f t="shared" si="1878"/>
        <v>0</v>
      </c>
      <c r="J6910" s="64">
        <f t="shared" si="1878"/>
        <v>0</v>
      </c>
      <c r="K6910" s="64">
        <f t="shared" si="1878"/>
        <v>0</v>
      </c>
      <c r="L6910" s="64">
        <f t="shared" si="1878"/>
        <v>0</v>
      </c>
      <c r="M6910" s="64">
        <f t="shared" si="1878"/>
        <v>0</v>
      </c>
      <c r="N6910" s="64">
        <f t="shared" si="1878"/>
        <v>0</v>
      </c>
      <c r="O6910" s="121"/>
      <c r="P6910" s="177">
        <v>0</v>
      </c>
      <c r="Q6910" s="177">
        <v>0</v>
      </c>
      <c r="R6910" s="177">
        <v>0</v>
      </c>
      <c r="S6910" s="177">
        <v>0</v>
      </c>
      <c r="T6910" s="177">
        <v>0</v>
      </c>
      <c r="U6910" s="177">
        <v>0</v>
      </c>
      <c r="V6910" s="177">
        <v>0</v>
      </c>
      <c r="W6910" s="177">
        <v>0</v>
      </c>
      <c r="X6910" s="177">
        <v>0</v>
      </c>
      <c r="Y6910" s="177">
        <v>0</v>
      </c>
      <c r="Z6910" s="177">
        <v>0</v>
      </c>
      <c r="AA6910" s="177">
        <v>0</v>
      </c>
      <c r="AB6910" s="177">
        <v>0</v>
      </c>
      <c r="AC6910" s="177">
        <v>0</v>
      </c>
      <c r="AD6910" s="177">
        <v>0</v>
      </c>
      <c r="AE6910" s="177">
        <v>0</v>
      </c>
      <c r="AF6910" s="177">
        <v>0</v>
      </c>
      <c r="AG6910" s="177">
        <v>0</v>
      </c>
      <c r="AH6910" s="177">
        <v>0</v>
      </c>
      <c r="AI6910" s="177">
        <v>0</v>
      </c>
      <c r="AJ6910" s="177">
        <v>0</v>
      </c>
    </row>
    <row r="6911" spans="1:36" hidden="1" outlineLevel="1" x14ac:dyDescent="0.25">
      <c r="A6911" s="190">
        <f t="shared" si="1866"/>
        <v>2039</v>
      </c>
      <c r="B6911" s="55">
        <f t="shared" si="1867"/>
        <v>12</v>
      </c>
      <c r="C6911" s="55">
        <f t="shared" si="1868"/>
        <v>8</v>
      </c>
      <c r="D6911" s="55">
        <f t="shared" si="1864"/>
        <v>288</v>
      </c>
      <c r="F6911" s="63">
        <f t="shared" si="1874"/>
        <v>51105.333333333314</v>
      </c>
      <c r="G6911" s="64">
        <f t="shared" si="1865"/>
        <v>0</v>
      </c>
      <c r="H6911" s="64">
        <f t="shared" si="1878"/>
        <v>0</v>
      </c>
      <c r="I6911" s="64">
        <f t="shared" si="1878"/>
        <v>0</v>
      </c>
      <c r="J6911" s="64">
        <f t="shared" si="1878"/>
        <v>0</v>
      </c>
      <c r="K6911" s="64">
        <f t="shared" si="1878"/>
        <v>0</v>
      </c>
      <c r="L6911" s="64">
        <f t="shared" si="1878"/>
        <v>0</v>
      </c>
      <c r="M6911" s="64">
        <f t="shared" si="1878"/>
        <v>0</v>
      </c>
      <c r="N6911" s="64">
        <f t="shared" si="1878"/>
        <v>0</v>
      </c>
      <c r="O6911" s="121"/>
      <c r="P6911" s="177">
        <v>0</v>
      </c>
      <c r="Q6911" s="177">
        <v>0</v>
      </c>
      <c r="R6911" s="177">
        <v>0</v>
      </c>
      <c r="S6911" s="177">
        <v>0</v>
      </c>
      <c r="T6911" s="177">
        <v>0</v>
      </c>
      <c r="U6911" s="177">
        <v>0</v>
      </c>
      <c r="V6911" s="177">
        <v>0</v>
      </c>
      <c r="W6911" s="177">
        <v>0</v>
      </c>
      <c r="X6911" s="177">
        <v>0</v>
      </c>
      <c r="Y6911" s="177">
        <v>0</v>
      </c>
      <c r="Z6911" s="177">
        <v>0</v>
      </c>
      <c r="AA6911" s="177">
        <v>0</v>
      </c>
      <c r="AB6911" s="177">
        <v>0</v>
      </c>
      <c r="AC6911" s="177">
        <v>0</v>
      </c>
      <c r="AD6911" s="177">
        <v>0</v>
      </c>
      <c r="AE6911" s="177">
        <v>0</v>
      </c>
      <c r="AF6911" s="177">
        <v>0</v>
      </c>
      <c r="AG6911" s="177">
        <v>0</v>
      </c>
      <c r="AH6911" s="177">
        <v>0</v>
      </c>
      <c r="AI6911" s="177">
        <v>0</v>
      </c>
      <c r="AJ6911" s="177">
        <v>0</v>
      </c>
    </row>
    <row r="6912" spans="1:36" hidden="1" outlineLevel="1" x14ac:dyDescent="0.25">
      <c r="A6912" s="190">
        <f t="shared" si="1866"/>
        <v>2039</v>
      </c>
      <c r="B6912" s="55">
        <f t="shared" si="1867"/>
        <v>12</v>
      </c>
      <c r="C6912" s="55">
        <f t="shared" si="1868"/>
        <v>9</v>
      </c>
      <c r="D6912" s="55">
        <f t="shared" si="1864"/>
        <v>288</v>
      </c>
      <c r="F6912" s="63">
        <f t="shared" si="1874"/>
        <v>51105.374999999978</v>
      </c>
      <c r="G6912" s="64">
        <f t="shared" si="1865"/>
        <v>0</v>
      </c>
      <c r="H6912" s="64">
        <f t="shared" si="1878"/>
        <v>0</v>
      </c>
      <c r="I6912" s="64">
        <f t="shared" si="1878"/>
        <v>0</v>
      </c>
      <c r="J6912" s="64">
        <f t="shared" si="1878"/>
        <v>0</v>
      </c>
      <c r="K6912" s="64">
        <f t="shared" si="1878"/>
        <v>0</v>
      </c>
      <c r="L6912" s="64">
        <f t="shared" si="1878"/>
        <v>0</v>
      </c>
      <c r="M6912" s="64">
        <f t="shared" si="1878"/>
        <v>0</v>
      </c>
      <c r="N6912" s="64">
        <f t="shared" si="1878"/>
        <v>0</v>
      </c>
      <c r="O6912" s="121"/>
      <c r="P6912" s="177">
        <v>0</v>
      </c>
      <c r="Q6912" s="177">
        <v>0</v>
      </c>
      <c r="R6912" s="177">
        <v>0</v>
      </c>
      <c r="S6912" s="177">
        <v>0</v>
      </c>
      <c r="T6912" s="177">
        <v>0</v>
      </c>
      <c r="U6912" s="177">
        <v>0</v>
      </c>
      <c r="V6912" s="177">
        <v>0</v>
      </c>
      <c r="W6912" s="177">
        <v>0</v>
      </c>
      <c r="X6912" s="177">
        <v>0</v>
      </c>
      <c r="Y6912" s="177">
        <v>0</v>
      </c>
      <c r="Z6912" s="177">
        <v>0</v>
      </c>
      <c r="AA6912" s="177">
        <v>0</v>
      </c>
      <c r="AB6912" s="177">
        <v>0</v>
      </c>
      <c r="AC6912" s="177">
        <v>0</v>
      </c>
      <c r="AD6912" s="177">
        <v>0</v>
      </c>
      <c r="AE6912" s="177">
        <v>0</v>
      </c>
      <c r="AF6912" s="177">
        <v>0</v>
      </c>
      <c r="AG6912" s="177">
        <v>0</v>
      </c>
      <c r="AH6912" s="177">
        <v>0</v>
      </c>
      <c r="AI6912" s="177">
        <v>0</v>
      </c>
      <c r="AJ6912" s="177">
        <v>0</v>
      </c>
    </row>
    <row r="6913" spans="1:36" hidden="1" outlineLevel="1" x14ac:dyDescent="0.25">
      <c r="A6913" s="190">
        <f t="shared" si="1866"/>
        <v>2039</v>
      </c>
      <c r="B6913" s="55">
        <f t="shared" si="1867"/>
        <v>12</v>
      </c>
      <c r="C6913" s="55">
        <f t="shared" si="1868"/>
        <v>10</v>
      </c>
      <c r="D6913" s="55">
        <f t="shared" si="1864"/>
        <v>288</v>
      </c>
      <c r="F6913" s="63">
        <f t="shared" si="1874"/>
        <v>51105.416666666642</v>
      </c>
      <c r="G6913" s="64">
        <f t="shared" si="1865"/>
        <v>0</v>
      </c>
      <c r="H6913" s="64">
        <f t="shared" si="1878"/>
        <v>0</v>
      </c>
      <c r="I6913" s="64">
        <f t="shared" si="1878"/>
        <v>0</v>
      </c>
      <c r="J6913" s="64">
        <f t="shared" si="1878"/>
        <v>0</v>
      </c>
      <c r="K6913" s="64">
        <f t="shared" si="1878"/>
        <v>0</v>
      </c>
      <c r="L6913" s="64">
        <f t="shared" si="1878"/>
        <v>0</v>
      </c>
      <c r="M6913" s="64">
        <f t="shared" si="1878"/>
        <v>0</v>
      </c>
      <c r="N6913" s="64">
        <f t="shared" si="1878"/>
        <v>0</v>
      </c>
      <c r="O6913" s="121"/>
      <c r="P6913" s="177">
        <v>0</v>
      </c>
      <c r="Q6913" s="177">
        <v>0</v>
      </c>
      <c r="R6913" s="177">
        <v>0</v>
      </c>
      <c r="S6913" s="177">
        <v>0</v>
      </c>
      <c r="T6913" s="177">
        <v>0</v>
      </c>
      <c r="U6913" s="177">
        <v>0</v>
      </c>
      <c r="V6913" s="177">
        <v>0</v>
      </c>
      <c r="W6913" s="177">
        <v>0</v>
      </c>
      <c r="X6913" s="177">
        <v>0</v>
      </c>
      <c r="Y6913" s="177">
        <v>0</v>
      </c>
      <c r="Z6913" s="177">
        <v>0</v>
      </c>
      <c r="AA6913" s="177">
        <v>0</v>
      </c>
      <c r="AB6913" s="177">
        <v>0</v>
      </c>
      <c r="AC6913" s="177">
        <v>0</v>
      </c>
      <c r="AD6913" s="177">
        <v>0</v>
      </c>
      <c r="AE6913" s="177">
        <v>0</v>
      </c>
      <c r="AF6913" s="177">
        <v>0</v>
      </c>
      <c r="AG6913" s="177">
        <v>0</v>
      </c>
      <c r="AH6913" s="177">
        <v>0</v>
      </c>
      <c r="AI6913" s="177">
        <v>0</v>
      </c>
      <c r="AJ6913" s="177">
        <v>0</v>
      </c>
    </row>
    <row r="6914" spans="1:36" hidden="1" outlineLevel="1" x14ac:dyDescent="0.25">
      <c r="A6914" s="190">
        <f t="shared" si="1866"/>
        <v>2039</v>
      </c>
      <c r="B6914" s="55">
        <f t="shared" si="1867"/>
        <v>12</v>
      </c>
      <c r="C6914" s="55">
        <f t="shared" si="1868"/>
        <v>11</v>
      </c>
      <c r="D6914" s="55">
        <f t="shared" si="1864"/>
        <v>288</v>
      </c>
      <c r="F6914" s="63">
        <f t="shared" si="1874"/>
        <v>51105.458333333307</v>
      </c>
      <c r="G6914" s="64">
        <f t="shared" si="1865"/>
        <v>0</v>
      </c>
      <c r="H6914" s="64">
        <f t="shared" si="1878"/>
        <v>0</v>
      </c>
      <c r="I6914" s="64">
        <f t="shared" si="1878"/>
        <v>0</v>
      </c>
      <c r="J6914" s="64">
        <f t="shared" si="1878"/>
        <v>0</v>
      </c>
      <c r="K6914" s="64">
        <f t="shared" si="1878"/>
        <v>0</v>
      </c>
      <c r="L6914" s="64">
        <f t="shared" si="1878"/>
        <v>0</v>
      </c>
      <c r="M6914" s="64">
        <f t="shared" si="1878"/>
        <v>0</v>
      </c>
      <c r="N6914" s="64">
        <f t="shared" si="1878"/>
        <v>0</v>
      </c>
      <c r="O6914" s="121"/>
      <c r="P6914" s="177">
        <v>0</v>
      </c>
      <c r="Q6914" s="177">
        <v>0</v>
      </c>
      <c r="R6914" s="177">
        <v>0</v>
      </c>
      <c r="S6914" s="177">
        <v>0</v>
      </c>
      <c r="T6914" s="177">
        <v>0</v>
      </c>
      <c r="U6914" s="177">
        <v>0</v>
      </c>
      <c r="V6914" s="177">
        <v>0</v>
      </c>
      <c r="W6914" s="177">
        <v>0</v>
      </c>
      <c r="X6914" s="177">
        <v>0</v>
      </c>
      <c r="Y6914" s="177">
        <v>0</v>
      </c>
      <c r="Z6914" s="177">
        <v>0</v>
      </c>
      <c r="AA6914" s="177">
        <v>0</v>
      </c>
      <c r="AB6914" s="177">
        <v>0</v>
      </c>
      <c r="AC6914" s="177">
        <v>0</v>
      </c>
      <c r="AD6914" s="177">
        <v>0</v>
      </c>
      <c r="AE6914" s="177">
        <v>0</v>
      </c>
      <c r="AF6914" s="177">
        <v>0</v>
      </c>
      <c r="AG6914" s="177">
        <v>0</v>
      </c>
      <c r="AH6914" s="177">
        <v>0</v>
      </c>
      <c r="AI6914" s="177">
        <v>0</v>
      </c>
      <c r="AJ6914" s="177">
        <v>0</v>
      </c>
    </row>
    <row r="6915" spans="1:36" hidden="1" outlineLevel="1" x14ac:dyDescent="0.25">
      <c r="A6915" s="190">
        <f t="shared" si="1866"/>
        <v>2039</v>
      </c>
      <c r="B6915" s="55">
        <f t="shared" si="1867"/>
        <v>12</v>
      </c>
      <c r="C6915" s="55">
        <f t="shared" si="1868"/>
        <v>12</v>
      </c>
      <c r="D6915" s="55">
        <f t="shared" si="1864"/>
        <v>288</v>
      </c>
      <c r="F6915" s="63">
        <f t="shared" si="1874"/>
        <v>51105.499999999971</v>
      </c>
      <c r="G6915" s="64">
        <f t="shared" si="1865"/>
        <v>0</v>
      </c>
      <c r="H6915" s="64">
        <f t="shared" ref="H6915:N6924" si="1879">SUMIF($P$6:$AK$6,H$6,$P6915:$AK6915)</f>
        <v>0</v>
      </c>
      <c r="I6915" s="64">
        <f t="shared" si="1879"/>
        <v>0</v>
      </c>
      <c r="J6915" s="64">
        <f t="shared" si="1879"/>
        <v>0</v>
      </c>
      <c r="K6915" s="64">
        <f t="shared" si="1879"/>
        <v>0</v>
      </c>
      <c r="L6915" s="64">
        <f t="shared" si="1879"/>
        <v>0</v>
      </c>
      <c r="M6915" s="64">
        <f t="shared" si="1879"/>
        <v>0</v>
      </c>
      <c r="N6915" s="64">
        <f t="shared" si="1879"/>
        <v>0</v>
      </c>
      <c r="O6915" s="121"/>
      <c r="P6915" s="177">
        <v>0</v>
      </c>
      <c r="Q6915" s="177">
        <v>0</v>
      </c>
      <c r="R6915" s="177">
        <v>0</v>
      </c>
      <c r="S6915" s="177">
        <v>0</v>
      </c>
      <c r="T6915" s="177">
        <v>0</v>
      </c>
      <c r="U6915" s="177">
        <v>0</v>
      </c>
      <c r="V6915" s="177">
        <v>0</v>
      </c>
      <c r="W6915" s="177">
        <v>0</v>
      </c>
      <c r="X6915" s="177">
        <v>0</v>
      </c>
      <c r="Y6915" s="177">
        <v>0</v>
      </c>
      <c r="Z6915" s="177">
        <v>0</v>
      </c>
      <c r="AA6915" s="177">
        <v>0</v>
      </c>
      <c r="AB6915" s="177">
        <v>0</v>
      </c>
      <c r="AC6915" s="177">
        <v>0</v>
      </c>
      <c r="AD6915" s="177">
        <v>0</v>
      </c>
      <c r="AE6915" s="177">
        <v>0</v>
      </c>
      <c r="AF6915" s="177">
        <v>0</v>
      </c>
      <c r="AG6915" s="177">
        <v>0</v>
      </c>
      <c r="AH6915" s="177">
        <v>0</v>
      </c>
      <c r="AI6915" s="177">
        <v>0</v>
      </c>
      <c r="AJ6915" s="177">
        <v>0</v>
      </c>
    </row>
    <row r="6916" spans="1:36" hidden="1" outlineLevel="1" x14ac:dyDescent="0.25">
      <c r="A6916" s="190">
        <f t="shared" si="1866"/>
        <v>2039</v>
      </c>
      <c r="B6916" s="55">
        <f t="shared" si="1867"/>
        <v>12</v>
      </c>
      <c r="C6916" s="55">
        <f t="shared" si="1868"/>
        <v>13</v>
      </c>
      <c r="D6916" s="55">
        <f t="shared" si="1864"/>
        <v>288</v>
      </c>
      <c r="F6916" s="63">
        <f t="shared" si="1874"/>
        <v>51105.541666666635</v>
      </c>
      <c r="G6916" s="64">
        <f t="shared" si="1865"/>
        <v>0</v>
      </c>
      <c r="H6916" s="64">
        <f t="shared" si="1879"/>
        <v>0</v>
      </c>
      <c r="I6916" s="64">
        <f t="shared" si="1879"/>
        <v>0</v>
      </c>
      <c r="J6916" s="64">
        <f t="shared" si="1879"/>
        <v>0</v>
      </c>
      <c r="K6916" s="64">
        <f t="shared" si="1879"/>
        <v>0</v>
      </c>
      <c r="L6916" s="64">
        <f t="shared" si="1879"/>
        <v>0</v>
      </c>
      <c r="M6916" s="64">
        <f t="shared" si="1879"/>
        <v>0</v>
      </c>
      <c r="N6916" s="64">
        <f t="shared" si="1879"/>
        <v>0</v>
      </c>
      <c r="O6916" s="121"/>
      <c r="P6916" s="177">
        <v>0</v>
      </c>
      <c r="Q6916" s="177">
        <v>0</v>
      </c>
      <c r="R6916" s="177">
        <v>0</v>
      </c>
      <c r="S6916" s="177">
        <v>0</v>
      </c>
      <c r="T6916" s="177">
        <v>0</v>
      </c>
      <c r="U6916" s="177">
        <v>0</v>
      </c>
      <c r="V6916" s="177">
        <v>0</v>
      </c>
      <c r="W6916" s="177">
        <v>0</v>
      </c>
      <c r="X6916" s="177">
        <v>0</v>
      </c>
      <c r="Y6916" s="177">
        <v>0</v>
      </c>
      <c r="Z6916" s="177">
        <v>0</v>
      </c>
      <c r="AA6916" s="177">
        <v>0</v>
      </c>
      <c r="AB6916" s="177">
        <v>0</v>
      </c>
      <c r="AC6916" s="177">
        <v>0</v>
      </c>
      <c r="AD6916" s="177">
        <v>0</v>
      </c>
      <c r="AE6916" s="177">
        <v>0</v>
      </c>
      <c r="AF6916" s="177">
        <v>0</v>
      </c>
      <c r="AG6916" s="177">
        <v>0</v>
      </c>
      <c r="AH6916" s="177">
        <v>0</v>
      </c>
      <c r="AI6916" s="177">
        <v>0</v>
      </c>
      <c r="AJ6916" s="177">
        <v>0</v>
      </c>
    </row>
    <row r="6917" spans="1:36" hidden="1" outlineLevel="1" x14ac:dyDescent="0.25">
      <c r="A6917" s="190">
        <f t="shared" si="1866"/>
        <v>2039</v>
      </c>
      <c r="B6917" s="55">
        <f t="shared" si="1867"/>
        <v>12</v>
      </c>
      <c r="C6917" s="55">
        <f t="shared" si="1868"/>
        <v>14</v>
      </c>
      <c r="D6917" s="55">
        <f t="shared" si="1864"/>
        <v>288</v>
      </c>
      <c r="F6917" s="63">
        <f t="shared" si="1874"/>
        <v>51105.583333333299</v>
      </c>
      <c r="G6917" s="64">
        <f t="shared" si="1865"/>
        <v>0</v>
      </c>
      <c r="H6917" s="64">
        <f t="shared" si="1879"/>
        <v>0</v>
      </c>
      <c r="I6917" s="64">
        <f t="shared" si="1879"/>
        <v>0</v>
      </c>
      <c r="J6917" s="64">
        <f t="shared" si="1879"/>
        <v>0</v>
      </c>
      <c r="K6917" s="64">
        <f t="shared" si="1879"/>
        <v>0</v>
      </c>
      <c r="L6917" s="64">
        <f t="shared" si="1879"/>
        <v>0</v>
      </c>
      <c r="M6917" s="64">
        <f t="shared" si="1879"/>
        <v>0</v>
      </c>
      <c r="N6917" s="64">
        <f t="shared" si="1879"/>
        <v>0</v>
      </c>
      <c r="O6917" s="121"/>
      <c r="P6917" s="177">
        <v>0</v>
      </c>
      <c r="Q6917" s="177">
        <v>0</v>
      </c>
      <c r="R6917" s="177">
        <v>0</v>
      </c>
      <c r="S6917" s="177">
        <v>0</v>
      </c>
      <c r="T6917" s="177">
        <v>0</v>
      </c>
      <c r="U6917" s="177">
        <v>0</v>
      </c>
      <c r="V6917" s="177">
        <v>0</v>
      </c>
      <c r="W6917" s="177">
        <v>0</v>
      </c>
      <c r="X6917" s="177">
        <v>0</v>
      </c>
      <c r="Y6917" s="177">
        <v>0</v>
      </c>
      <c r="Z6917" s="177">
        <v>0</v>
      </c>
      <c r="AA6917" s="177">
        <v>0</v>
      </c>
      <c r="AB6917" s="177">
        <v>0</v>
      </c>
      <c r="AC6917" s="177">
        <v>0</v>
      </c>
      <c r="AD6917" s="177">
        <v>0</v>
      </c>
      <c r="AE6917" s="177">
        <v>0</v>
      </c>
      <c r="AF6917" s="177">
        <v>0</v>
      </c>
      <c r="AG6917" s="177">
        <v>0</v>
      </c>
      <c r="AH6917" s="177">
        <v>0</v>
      </c>
      <c r="AI6917" s="177">
        <v>0</v>
      </c>
      <c r="AJ6917" s="177">
        <v>0</v>
      </c>
    </row>
    <row r="6918" spans="1:36" hidden="1" outlineLevel="1" x14ac:dyDescent="0.25">
      <c r="A6918" s="190">
        <f t="shared" si="1866"/>
        <v>2039</v>
      </c>
      <c r="B6918" s="55">
        <f t="shared" si="1867"/>
        <v>12</v>
      </c>
      <c r="C6918" s="55">
        <f t="shared" si="1868"/>
        <v>15</v>
      </c>
      <c r="D6918" s="55">
        <f t="shared" si="1864"/>
        <v>288</v>
      </c>
      <c r="F6918" s="63">
        <f t="shared" si="1874"/>
        <v>51105.624999999964</v>
      </c>
      <c r="G6918" s="64">
        <f t="shared" si="1865"/>
        <v>0</v>
      </c>
      <c r="H6918" s="64">
        <f t="shared" si="1879"/>
        <v>0</v>
      </c>
      <c r="I6918" s="64">
        <f t="shared" si="1879"/>
        <v>0</v>
      </c>
      <c r="J6918" s="64">
        <f t="shared" si="1879"/>
        <v>0</v>
      </c>
      <c r="K6918" s="64">
        <f t="shared" si="1879"/>
        <v>0</v>
      </c>
      <c r="L6918" s="64">
        <f t="shared" si="1879"/>
        <v>0</v>
      </c>
      <c r="M6918" s="64">
        <f t="shared" si="1879"/>
        <v>0</v>
      </c>
      <c r="N6918" s="64">
        <f t="shared" si="1879"/>
        <v>0</v>
      </c>
      <c r="O6918" s="121"/>
      <c r="P6918" s="177">
        <v>0</v>
      </c>
      <c r="Q6918" s="177">
        <v>0</v>
      </c>
      <c r="R6918" s="177">
        <v>0</v>
      </c>
      <c r="S6918" s="177">
        <v>0</v>
      </c>
      <c r="T6918" s="177">
        <v>0</v>
      </c>
      <c r="U6918" s="177">
        <v>0</v>
      </c>
      <c r="V6918" s="177">
        <v>0</v>
      </c>
      <c r="W6918" s="177">
        <v>0</v>
      </c>
      <c r="X6918" s="177">
        <v>0</v>
      </c>
      <c r="Y6918" s="177">
        <v>0</v>
      </c>
      <c r="Z6918" s="177">
        <v>0</v>
      </c>
      <c r="AA6918" s="177">
        <v>0</v>
      </c>
      <c r="AB6918" s="177">
        <v>0</v>
      </c>
      <c r="AC6918" s="177">
        <v>0</v>
      </c>
      <c r="AD6918" s="177">
        <v>0</v>
      </c>
      <c r="AE6918" s="177">
        <v>0</v>
      </c>
      <c r="AF6918" s="177">
        <v>0</v>
      </c>
      <c r="AG6918" s="177">
        <v>0</v>
      </c>
      <c r="AH6918" s="177">
        <v>0</v>
      </c>
      <c r="AI6918" s="177">
        <v>0</v>
      </c>
      <c r="AJ6918" s="177">
        <v>0</v>
      </c>
    </row>
    <row r="6919" spans="1:36" hidden="1" outlineLevel="1" x14ac:dyDescent="0.25">
      <c r="A6919" s="190">
        <f t="shared" si="1866"/>
        <v>2039</v>
      </c>
      <c r="B6919" s="55">
        <f t="shared" si="1867"/>
        <v>12</v>
      </c>
      <c r="C6919" s="55">
        <f t="shared" si="1868"/>
        <v>16</v>
      </c>
      <c r="D6919" s="55">
        <f t="shared" si="1864"/>
        <v>288</v>
      </c>
      <c r="F6919" s="63">
        <f t="shared" si="1874"/>
        <v>51105.666666666628</v>
      </c>
      <c r="G6919" s="64">
        <f t="shared" si="1865"/>
        <v>0</v>
      </c>
      <c r="H6919" s="64">
        <f t="shared" si="1879"/>
        <v>0</v>
      </c>
      <c r="I6919" s="64">
        <f t="shared" si="1879"/>
        <v>0</v>
      </c>
      <c r="J6919" s="64">
        <f t="shared" si="1879"/>
        <v>0</v>
      </c>
      <c r="K6919" s="64">
        <f t="shared" si="1879"/>
        <v>0</v>
      </c>
      <c r="L6919" s="64">
        <f t="shared" si="1879"/>
        <v>0</v>
      </c>
      <c r="M6919" s="64">
        <f t="shared" si="1879"/>
        <v>0</v>
      </c>
      <c r="N6919" s="64">
        <f t="shared" si="1879"/>
        <v>0</v>
      </c>
      <c r="O6919" s="121"/>
      <c r="P6919" s="177">
        <v>0</v>
      </c>
      <c r="Q6919" s="177">
        <v>0</v>
      </c>
      <c r="R6919" s="177">
        <v>0</v>
      </c>
      <c r="S6919" s="177">
        <v>0</v>
      </c>
      <c r="T6919" s="177">
        <v>0</v>
      </c>
      <c r="U6919" s="177">
        <v>0</v>
      </c>
      <c r="V6919" s="177">
        <v>0</v>
      </c>
      <c r="W6919" s="177">
        <v>0</v>
      </c>
      <c r="X6919" s="177">
        <v>0</v>
      </c>
      <c r="Y6919" s="177">
        <v>0</v>
      </c>
      <c r="Z6919" s="177">
        <v>0</v>
      </c>
      <c r="AA6919" s="177">
        <v>0</v>
      </c>
      <c r="AB6919" s="177">
        <v>0</v>
      </c>
      <c r="AC6919" s="177">
        <v>0</v>
      </c>
      <c r="AD6919" s="177">
        <v>0</v>
      </c>
      <c r="AE6919" s="177">
        <v>0</v>
      </c>
      <c r="AF6919" s="177">
        <v>0</v>
      </c>
      <c r="AG6919" s="177">
        <v>0</v>
      </c>
      <c r="AH6919" s="177">
        <v>0</v>
      </c>
      <c r="AI6919" s="177">
        <v>0</v>
      </c>
      <c r="AJ6919" s="177">
        <v>0</v>
      </c>
    </row>
    <row r="6920" spans="1:36" hidden="1" outlineLevel="1" x14ac:dyDescent="0.25">
      <c r="A6920" s="190">
        <f t="shared" si="1866"/>
        <v>2039</v>
      </c>
      <c r="B6920" s="55">
        <f t="shared" si="1867"/>
        <v>12</v>
      </c>
      <c r="C6920" s="55">
        <f t="shared" si="1868"/>
        <v>17</v>
      </c>
      <c r="D6920" s="55">
        <f t="shared" si="1864"/>
        <v>288</v>
      </c>
      <c r="F6920" s="63">
        <f t="shared" si="1874"/>
        <v>51105.708333333292</v>
      </c>
      <c r="G6920" s="64">
        <f t="shared" si="1865"/>
        <v>0</v>
      </c>
      <c r="H6920" s="64">
        <f t="shared" si="1879"/>
        <v>0</v>
      </c>
      <c r="I6920" s="64">
        <f t="shared" si="1879"/>
        <v>0</v>
      </c>
      <c r="J6920" s="64">
        <f t="shared" si="1879"/>
        <v>0</v>
      </c>
      <c r="K6920" s="64">
        <f t="shared" si="1879"/>
        <v>0</v>
      </c>
      <c r="L6920" s="64">
        <f t="shared" si="1879"/>
        <v>0</v>
      </c>
      <c r="M6920" s="64">
        <f t="shared" si="1879"/>
        <v>0</v>
      </c>
      <c r="N6920" s="64">
        <f t="shared" si="1879"/>
        <v>0</v>
      </c>
      <c r="O6920" s="121"/>
      <c r="P6920" s="177">
        <v>0</v>
      </c>
      <c r="Q6920" s="177">
        <v>0</v>
      </c>
      <c r="R6920" s="177">
        <v>0</v>
      </c>
      <c r="S6920" s="177">
        <v>0</v>
      </c>
      <c r="T6920" s="177">
        <v>0</v>
      </c>
      <c r="U6920" s="177">
        <v>0</v>
      </c>
      <c r="V6920" s="177">
        <v>0</v>
      </c>
      <c r="W6920" s="177">
        <v>0</v>
      </c>
      <c r="X6920" s="177">
        <v>0</v>
      </c>
      <c r="Y6920" s="177">
        <v>0</v>
      </c>
      <c r="Z6920" s="177">
        <v>0</v>
      </c>
      <c r="AA6920" s="177">
        <v>0</v>
      </c>
      <c r="AB6920" s="177">
        <v>0</v>
      </c>
      <c r="AC6920" s="177">
        <v>0</v>
      </c>
      <c r="AD6920" s="177">
        <v>0</v>
      </c>
      <c r="AE6920" s="177">
        <v>0</v>
      </c>
      <c r="AF6920" s="177">
        <v>0</v>
      </c>
      <c r="AG6920" s="177">
        <v>0</v>
      </c>
      <c r="AH6920" s="177">
        <v>0</v>
      </c>
      <c r="AI6920" s="177">
        <v>0</v>
      </c>
      <c r="AJ6920" s="177">
        <v>0</v>
      </c>
    </row>
    <row r="6921" spans="1:36" hidden="1" outlineLevel="1" x14ac:dyDescent="0.25">
      <c r="A6921" s="190">
        <f t="shared" si="1866"/>
        <v>2039</v>
      </c>
      <c r="B6921" s="55">
        <f t="shared" si="1867"/>
        <v>12</v>
      </c>
      <c r="C6921" s="55">
        <f t="shared" si="1868"/>
        <v>18</v>
      </c>
      <c r="D6921" s="55">
        <f t="shared" si="1864"/>
        <v>288</v>
      </c>
      <c r="F6921" s="63">
        <f t="shared" si="1874"/>
        <v>51105.749999999956</v>
      </c>
      <c r="G6921" s="64">
        <f t="shared" si="1865"/>
        <v>0</v>
      </c>
      <c r="H6921" s="64">
        <f t="shared" si="1879"/>
        <v>0</v>
      </c>
      <c r="I6921" s="64">
        <f t="shared" si="1879"/>
        <v>0</v>
      </c>
      <c r="J6921" s="64">
        <f t="shared" si="1879"/>
        <v>0</v>
      </c>
      <c r="K6921" s="64">
        <f t="shared" si="1879"/>
        <v>0</v>
      </c>
      <c r="L6921" s="64">
        <f t="shared" si="1879"/>
        <v>0</v>
      </c>
      <c r="M6921" s="64">
        <f t="shared" si="1879"/>
        <v>0</v>
      </c>
      <c r="N6921" s="64">
        <f t="shared" si="1879"/>
        <v>0</v>
      </c>
      <c r="O6921" s="121"/>
      <c r="P6921" s="177">
        <v>0</v>
      </c>
      <c r="Q6921" s="177">
        <v>0</v>
      </c>
      <c r="R6921" s="177">
        <v>0</v>
      </c>
      <c r="S6921" s="177">
        <v>0</v>
      </c>
      <c r="T6921" s="177">
        <v>0</v>
      </c>
      <c r="U6921" s="177">
        <v>0</v>
      </c>
      <c r="V6921" s="177">
        <v>0</v>
      </c>
      <c r="W6921" s="177">
        <v>0</v>
      </c>
      <c r="X6921" s="177">
        <v>0</v>
      </c>
      <c r="Y6921" s="177">
        <v>0</v>
      </c>
      <c r="Z6921" s="177">
        <v>0</v>
      </c>
      <c r="AA6921" s="177">
        <v>0</v>
      </c>
      <c r="AB6921" s="177">
        <v>0</v>
      </c>
      <c r="AC6921" s="177">
        <v>0</v>
      </c>
      <c r="AD6921" s="177">
        <v>0</v>
      </c>
      <c r="AE6921" s="177">
        <v>0</v>
      </c>
      <c r="AF6921" s="177">
        <v>0</v>
      </c>
      <c r="AG6921" s="177">
        <v>0</v>
      </c>
      <c r="AH6921" s="177">
        <v>0</v>
      </c>
      <c r="AI6921" s="177">
        <v>0</v>
      </c>
      <c r="AJ6921" s="177">
        <v>0</v>
      </c>
    </row>
    <row r="6922" spans="1:36" hidden="1" outlineLevel="1" x14ac:dyDescent="0.25">
      <c r="A6922" s="190">
        <f t="shared" si="1866"/>
        <v>2039</v>
      </c>
      <c r="B6922" s="55">
        <f t="shared" si="1867"/>
        <v>12</v>
      </c>
      <c r="C6922" s="55">
        <f t="shared" si="1868"/>
        <v>19</v>
      </c>
      <c r="D6922" s="55">
        <f t="shared" si="1864"/>
        <v>288</v>
      </c>
      <c r="F6922" s="63">
        <f t="shared" si="1874"/>
        <v>51105.791666666621</v>
      </c>
      <c r="G6922" s="64">
        <f t="shared" si="1865"/>
        <v>0</v>
      </c>
      <c r="H6922" s="64">
        <f t="shared" si="1879"/>
        <v>0</v>
      </c>
      <c r="I6922" s="64">
        <f t="shared" si="1879"/>
        <v>0</v>
      </c>
      <c r="J6922" s="64">
        <f t="shared" si="1879"/>
        <v>0</v>
      </c>
      <c r="K6922" s="64">
        <f t="shared" si="1879"/>
        <v>0</v>
      </c>
      <c r="L6922" s="64">
        <f t="shared" si="1879"/>
        <v>0</v>
      </c>
      <c r="M6922" s="64">
        <f t="shared" si="1879"/>
        <v>0</v>
      </c>
      <c r="N6922" s="64">
        <f t="shared" si="1879"/>
        <v>0</v>
      </c>
      <c r="O6922" s="121"/>
      <c r="P6922" s="177">
        <v>0</v>
      </c>
      <c r="Q6922" s="177">
        <v>0</v>
      </c>
      <c r="R6922" s="177">
        <v>0</v>
      </c>
      <c r="S6922" s="177">
        <v>0</v>
      </c>
      <c r="T6922" s="177">
        <v>0</v>
      </c>
      <c r="U6922" s="177">
        <v>0</v>
      </c>
      <c r="V6922" s="177">
        <v>0</v>
      </c>
      <c r="W6922" s="177">
        <v>0</v>
      </c>
      <c r="X6922" s="177">
        <v>0</v>
      </c>
      <c r="Y6922" s="177">
        <v>0</v>
      </c>
      <c r="Z6922" s="177">
        <v>0</v>
      </c>
      <c r="AA6922" s="177">
        <v>0</v>
      </c>
      <c r="AB6922" s="177">
        <v>0</v>
      </c>
      <c r="AC6922" s="177">
        <v>0</v>
      </c>
      <c r="AD6922" s="177">
        <v>0</v>
      </c>
      <c r="AE6922" s="177">
        <v>0</v>
      </c>
      <c r="AF6922" s="177">
        <v>0</v>
      </c>
      <c r="AG6922" s="177">
        <v>0</v>
      </c>
      <c r="AH6922" s="177">
        <v>0</v>
      </c>
      <c r="AI6922" s="177">
        <v>0</v>
      </c>
      <c r="AJ6922" s="177">
        <v>0</v>
      </c>
    </row>
    <row r="6923" spans="1:36" hidden="1" outlineLevel="1" x14ac:dyDescent="0.25">
      <c r="A6923" s="190">
        <f t="shared" si="1866"/>
        <v>2039</v>
      </c>
      <c r="B6923" s="55">
        <f t="shared" si="1867"/>
        <v>12</v>
      </c>
      <c r="C6923" s="55">
        <f t="shared" si="1868"/>
        <v>20</v>
      </c>
      <c r="D6923" s="55">
        <f t="shared" si="1864"/>
        <v>288</v>
      </c>
      <c r="F6923" s="63">
        <f t="shared" si="1874"/>
        <v>51105.833333333285</v>
      </c>
      <c r="G6923" s="64">
        <f t="shared" si="1865"/>
        <v>0</v>
      </c>
      <c r="H6923" s="64">
        <f t="shared" si="1879"/>
        <v>0</v>
      </c>
      <c r="I6923" s="64">
        <f t="shared" si="1879"/>
        <v>0</v>
      </c>
      <c r="J6923" s="64">
        <f t="shared" si="1879"/>
        <v>0</v>
      </c>
      <c r="K6923" s="64">
        <f t="shared" si="1879"/>
        <v>0</v>
      </c>
      <c r="L6923" s="64">
        <f t="shared" si="1879"/>
        <v>0</v>
      </c>
      <c r="M6923" s="64">
        <f t="shared" si="1879"/>
        <v>0</v>
      </c>
      <c r="N6923" s="64">
        <f t="shared" si="1879"/>
        <v>0</v>
      </c>
      <c r="O6923" s="121"/>
      <c r="P6923" s="177">
        <v>0</v>
      </c>
      <c r="Q6923" s="177">
        <v>0</v>
      </c>
      <c r="R6923" s="177">
        <v>0</v>
      </c>
      <c r="S6923" s="177">
        <v>0</v>
      </c>
      <c r="T6923" s="177">
        <v>0</v>
      </c>
      <c r="U6923" s="177">
        <v>0</v>
      </c>
      <c r="V6923" s="177">
        <v>0</v>
      </c>
      <c r="W6923" s="177">
        <v>0</v>
      </c>
      <c r="X6923" s="177">
        <v>0</v>
      </c>
      <c r="Y6923" s="177">
        <v>0</v>
      </c>
      <c r="Z6923" s="177">
        <v>0</v>
      </c>
      <c r="AA6923" s="177">
        <v>0</v>
      </c>
      <c r="AB6923" s="177">
        <v>0</v>
      </c>
      <c r="AC6923" s="177">
        <v>0</v>
      </c>
      <c r="AD6923" s="177">
        <v>0</v>
      </c>
      <c r="AE6923" s="177">
        <v>0</v>
      </c>
      <c r="AF6923" s="177">
        <v>0</v>
      </c>
      <c r="AG6923" s="177">
        <v>0</v>
      </c>
      <c r="AH6923" s="177">
        <v>0</v>
      </c>
      <c r="AI6923" s="177">
        <v>0</v>
      </c>
      <c r="AJ6923" s="177">
        <v>0</v>
      </c>
    </row>
    <row r="6924" spans="1:36" hidden="1" outlineLevel="1" x14ac:dyDescent="0.25">
      <c r="A6924" s="190">
        <f t="shared" si="1866"/>
        <v>2039</v>
      </c>
      <c r="B6924" s="55">
        <f t="shared" si="1867"/>
        <v>12</v>
      </c>
      <c r="C6924" s="55">
        <f t="shared" si="1868"/>
        <v>21</v>
      </c>
      <c r="D6924" s="55">
        <f t="shared" si="1864"/>
        <v>288</v>
      </c>
      <c r="F6924" s="63">
        <f t="shared" si="1874"/>
        <v>51105.874999999949</v>
      </c>
      <c r="G6924" s="64">
        <f t="shared" si="1865"/>
        <v>0</v>
      </c>
      <c r="H6924" s="64">
        <f t="shared" si="1879"/>
        <v>0</v>
      </c>
      <c r="I6924" s="64">
        <f t="shared" si="1879"/>
        <v>0</v>
      </c>
      <c r="J6924" s="64">
        <f t="shared" si="1879"/>
        <v>0</v>
      </c>
      <c r="K6924" s="64">
        <f t="shared" si="1879"/>
        <v>0</v>
      </c>
      <c r="L6924" s="64">
        <f t="shared" si="1879"/>
        <v>0</v>
      </c>
      <c r="M6924" s="64">
        <f t="shared" si="1879"/>
        <v>0</v>
      </c>
      <c r="N6924" s="64">
        <f t="shared" si="1879"/>
        <v>0</v>
      </c>
      <c r="O6924" s="121"/>
      <c r="P6924" s="177">
        <v>0</v>
      </c>
      <c r="Q6924" s="177">
        <v>0</v>
      </c>
      <c r="R6924" s="177">
        <v>0</v>
      </c>
      <c r="S6924" s="177">
        <v>0</v>
      </c>
      <c r="T6924" s="177">
        <v>0</v>
      </c>
      <c r="U6924" s="177">
        <v>0</v>
      </c>
      <c r="V6924" s="177">
        <v>0</v>
      </c>
      <c r="W6924" s="177">
        <v>0</v>
      </c>
      <c r="X6924" s="177">
        <v>0</v>
      </c>
      <c r="Y6924" s="177">
        <v>0</v>
      </c>
      <c r="Z6924" s="177">
        <v>0</v>
      </c>
      <c r="AA6924" s="177">
        <v>0</v>
      </c>
      <c r="AB6924" s="177">
        <v>0</v>
      </c>
      <c r="AC6924" s="177">
        <v>0</v>
      </c>
      <c r="AD6924" s="177">
        <v>0</v>
      </c>
      <c r="AE6924" s="177">
        <v>0</v>
      </c>
      <c r="AF6924" s="177">
        <v>0</v>
      </c>
      <c r="AG6924" s="177">
        <v>0</v>
      </c>
      <c r="AH6924" s="177">
        <v>0</v>
      </c>
      <c r="AI6924" s="177">
        <v>0</v>
      </c>
      <c r="AJ6924" s="177">
        <v>0</v>
      </c>
    </row>
    <row r="6925" spans="1:36" hidden="1" outlineLevel="1" x14ac:dyDescent="0.25">
      <c r="A6925" s="190">
        <f t="shared" si="1866"/>
        <v>2039</v>
      </c>
      <c r="B6925" s="55">
        <f t="shared" si="1867"/>
        <v>12</v>
      </c>
      <c r="C6925" s="55">
        <f t="shared" si="1868"/>
        <v>22</v>
      </c>
      <c r="D6925" s="55">
        <f t="shared" si="1864"/>
        <v>288</v>
      </c>
      <c r="F6925" s="63">
        <f t="shared" si="1874"/>
        <v>51105.916666666613</v>
      </c>
      <c r="G6925" s="64">
        <f t="shared" si="1865"/>
        <v>0</v>
      </c>
      <c r="H6925" s="64">
        <f t="shared" ref="H6925:N6934" si="1880">SUMIF($P$6:$AK$6,H$6,$P6925:$AK6925)</f>
        <v>0</v>
      </c>
      <c r="I6925" s="64">
        <f t="shared" si="1880"/>
        <v>0</v>
      </c>
      <c r="J6925" s="64">
        <f t="shared" si="1880"/>
        <v>0</v>
      </c>
      <c r="K6925" s="64">
        <f t="shared" si="1880"/>
        <v>0</v>
      </c>
      <c r="L6925" s="64">
        <f t="shared" si="1880"/>
        <v>0</v>
      </c>
      <c r="M6925" s="64">
        <f t="shared" si="1880"/>
        <v>0</v>
      </c>
      <c r="N6925" s="64">
        <f t="shared" si="1880"/>
        <v>0</v>
      </c>
      <c r="O6925" s="121"/>
      <c r="P6925" s="177">
        <v>0</v>
      </c>
      <c r="Q6925" s="177">
        <v>0</v>
      </c>
      <c r="R6925" s="177">
        <v>0</v>
      </c>
      <c r="S6925" s="177">
        <v>0</v>
      </c>
      <c r="T6925" s="177">
        <v>0</v>
      </c>
      <c r="U6925" s="177">
        <v>0</v>
      </c>
      <c r="V6925" s="177">
        <v>0</v>
      </c>
      <c r="W6925" s="177">
        <v>0</v>
      </c>
      <c r="X6925" s="177">
        <v>0</v>
      </c>
      <c r="Y6925" s="177">
        <v>0</v>
      </c>
      <c r="Z6925" s="177">
        <v>0</v>
      </c>
      <c r="AA6925" s="177">
        <v>0</v>
      </c>
      <c r="AB6925" s="177">
        <v>0</v>
      </c>
      <c r="AC6925" s="177">
        <v>0</v>
      </c>
      <c r="AD6925" s="177">
        <v>0</v>
      </c>
      <c r="AE6925" s="177">
        <v>0</v>
      </c>
      <c r="AF6925" s="177">
        <v>0</v>
      </c>
      <c r="AG6925" s="177">
        <v>0</v>
      </c>
      <c r="AH6925" s="177">
        <v>0</v>
      </c>
      <c r="AI6925" s="177">
        <v>0</v>
      </c>
      <c r="AJ6925" s="177">
        <v>0</v>
      </c>
    </row>
    <row r="6926" spans="1:36" hidden="1" outlineLevel="1" x14ac:dyDescent="0.25">
      <c r="A6926" s="190">
        <f t="shared" si="1866"/>
        <v>2039</v>
      </c>
      <c r="B6926" s="55">
        <f t="shared" si="1867"/>
        <v>12</v>
      </c>
      <c r="C6926" s="55">
        <f t="shared" si="1868"/>
        <v>23</v>
      </c>
      <c r="D6926" s="55">
        <f t="shared" si="1864"/>
        <v>288</v>
      </c>
      <c r="F6926" s="63">
        <f t="shared" si="1874"/>
        <v>51105.958333333278</v>
      </c>
      <c r="G6926" s="64">
        <f t="shared" si="1865"/>
        <v>0</v>
      </c>
      <c r="H6926" s="64">
        <f t="shared" si="1880"/>
        <v>0</v>
      </c>
      <c r="I6926" s="64">
        <f t="shared" si="1880"/>
        <v>0</v>
      </c>
      <c r="J6926" s="64">
        <f t="shared" si="1880"/>
        <v>0</v>
      </c>
      <c r="K6926" s="64">
        <f t="shared" si="1880"/>
        <v>0</v>
      </c>
      <c r="L6926" s="64">
        <f t="shared" si="1880"/>
        <v>0</v>
      </c>
      <c r="M6926" s="64">
        <f t="shared" si="1880"/>
        <v>0</v>
      </c>
      <c r="N6926" s="64">
        <f t="shared" si="1880"/>
        <v>0</v>
      </c>
      <c r="O6926" s="121"/>
      <c r="P6926" s="177">
        <v>0</v>
      </c>
      <c r="Q6926" s="177">
        <v>0</v>
      </c>
      <c r="R6926" s="177">
        <v>0</v>
      </c>
      <c r="S6926" s="177">
        <v>0</v>
      </c>
      <c r="T6926" s="177">
        <v>0</v>
      </c>
      <c r="U6926" s="177">
        <v>0</v>
      </c>
      <c r="V6926" s="177">
        <v>0</v>
      </c>
      <c r="W6926" s="177">
        <v>0</v>
      </c>
      <c r="X6926" s="177">
        <v>0</v>
      </c>
      <c r="Y6926" s="177">
        <v>0</v>
      </c>
      <c r="Z6926" s="177">
        <v>0</v>
      </c>
      <c r="AA6926" s="177">
        <v>0</v>
      </c>
      <c r="AB6926" s="177">
        <v>0</v>
      </c>
      <c r="AC6926" s="177">
        <v>0</v>
      </c>
      <c r="AD6926" s="177">
        <v>0</v>
      </c>
      <c r="AE6926" s="177">
        <v>0</v>
      </c>
      <c r="AF6926" s="177">
        <v>0</v>
      </c>
      <c r="AG6926" s="177">
        <v>0</v>
      </c>
      <c r="AH6926" s="177">
        <v>0</v>
      </c>
      <c r="AI6926" s="177">
        <v>0</v>
      </c>
      <c r="AJ6926" s="177">
        <v>0</v>
      </c>
    </row>
    <row r="6927" spans="1:36" hidden="1" outlineLevel="1" x14ac:dyDescent="0.25">
      <c r="A6927" s="190">
        <f t="shared" ref="A6927:A7181" si="1881">YEAR(F6927)</f>
        <v>2040</v>
      </c>
      <c r="B6927" s="55">
        <f t="shared" ref="B6927:B7181" si="1882">MONTH(F6927)</f>
        <v>1</v>
      </c>
      <c r="C6927" s="55">
        <f t="shared" ref="C6927:C7181" si="1883">HOUR(F6927)</f>
        <v>0</v>
      </c>
      <c r="D6927" s="55">
        <f t="shared" ref="D6927:D6990" si="1884">MATCH(DATE(YEAR(F6927),B6927,1),$F$7505:$F$7816,0)</f>
        <v>289</v>
      </c>
      <c r="F6927" s="63">
        <f>EDATE(F6903,1)</f>
        <v>51136</v>
      </c>
      <c r="G6927" s="64">
        <f t="shared" ref="G6927:G6990" si="1885">SUM(H6927:N6927)</f>
        <v>0</v>
      </c>
      <c r="H6927" s="64">
        <f t="shared" si="1880"/>
        <v>0</v>
      </c>
      <c r="I6927" s="64">
        <f t="shared" si="1880"/>
        <v>0</v>
      </c>
      <c r="J6927" s="64">
        <f t="shared" si="1880"/>
        <v>0</v>
      </c>
      <c r="K6927" s="64">
        <f t="shared" si="1880"/>
        <v>0</v>
      </c>
      <c r="L6927" s="64">
        <f t="shared" si="1880"/>
        <v>0</v>
      </c>
      <c r="M6927" s="64">
        <f t="shared" si="1880"/>
        <v>0</v>
      </c>
      <c r="N6927" s="64">
        <f t="shared" si="1880"/>
        <v>0</v>
      </c>
      <c r="O6927" s="121"/>
      <c r="P6927" s="177">
        <v>0</v>
      </c>
      <c r="Q6927" s="177">
        <v>0</v>
      </c>
      <c r="R6927" s="177">
        <v>0</v>
      </c>
      <c r="S6927" s="177">
        <v>0</v>
      </c>
      <c r="T6927" s="177">
        <v>0</v>
      </c>
      <c r="U6927" s="177">
        <v>0</v>
      </c>
      <c r="V6927" s="177">
        <v>0</v>
      </c>
      <c r="W6927" s="177">
        <v>0</v>
      </c>
      <c r="X6927" s="177">
        <v>0</v>
      </c>
      <c r="Y6927" s="177">
        <v>0</v>
      </c>
      <c r="Z6927" s="177">
        <v>0</v>
      </c>
      <c r="AA6927" s="177">
        <v>0</v>
      </c>
      <c r="AB6927" s="177">
        <v>0</v>
      </c>
      <c r="AC6927" s="177">
        <v>0</v>
      </c>
      <c r="AD6927" s="177">
        <v>0</v>
      </c>
      <c r="AE6927" s="177">
        <v>0</v>
      </c>
      <c r="AF6927" s="177">
        <v>0</v>
      </c>
      <c r="AG6927" s="177">
        <v>0</v>
      </c>
      <c r="AH6927" s="177">
        <v>0</v>
      </c>
      <c r="AI6927" s="177">
        <v>0</v>
      </c>
      <c r="AJ6927" s="177">
        <v>0</v>
      </c>
    </row>
    <row r="6928" spans="1:36" hidden="1" outlineLevel="1" x14ac:dyDescent="0.25">
      <c r="A6928" s="190">
        <f t="shared" si="1881"/>
        <v>2040</v>
      </c>
      <c r="B6928" s="55">
        <f t="shared" si="1882"/>
        <v>1</v>
      </c>
      <c r="C6928" s="55">
        <f t="shared" si="1883"/>
        <v>1</v>
      </c>
      <c r="D6928" s="55">
        <f t="shared" si="1884"/>
        <v>289</v>
      </c>
      <c r="F6928" s="63">
        <f t="shared" ref="F6928" si="1886">F6927+1/24</f>
        <v>51136.041666666664</v>
      </c>
      <c r="G6928" s="64">
        <f t="shared" si="1885"/>
        <v>0</v>
      </c>
      <c r="H6928" s="64">
        <f t="shared" si="1880"/>
        <v>0</v>
      </c>
      <c r="I6928" s="64">
        <f t="shared" si="1880"/>
        <v>0</v>
      </c>
      <c r="J6928" s="64">
        <f t="shared" si="1880"/>
        <v>0</v>
      </c>
      <c r="K6928" s="64">
        <f t="shared" si="1880"/>
        <v>0</v>
      </c>
      <c r="L6928" s="64">
        <f t="shared" si="1880"/>
        <v>0</v>
      </c>
      <c r="M6928" s="64">
        <f t="shared" si="1880"/>
        <v>0</v>
      </c>
      <c r="N6928" s="64">
        <f t="shared" si="1880"/>
        <v>0</v>
      </c>
      <c r="O6928" s="121"/>
      <c r="P6928" s="177">
        <v>0</v>
      </c>
      <c r="Q6928" s="177">
        <v>0</v>
      </c>
      <c r="R6928" s="177">
        <v>0</v>
      </c>
      <c r="S6928" s="177">
        <v>0</v>
      </c>
      <c r="T6928" s="177">
        <v>0</v>
      </c>
      <c r="U6928" s="177">
        <v>0</v>
      </c>
      <c r="V6928" s="177">
        <v>0</v>
      </c>
      <c r="W6928" s="177">
        <v>0</v>
      </c>
      <c r="X6928" s="177">
        <v>0</v>
      </c>
      <c r="Y6928" s="177">
        <v>0</v>
      </c>
      <c r="Z6928" s="177">
        <v>0</v>
      </c>
      <c r="AA6928" s="177">
        <v>0</v>
      </c>
      <c r="AB6928" s="177">
        <v>0</v>
      </c>
      <c r="AC6928" s="177">
        <v>0</v>
      </c>
      <c r="AD6928" s="177">
        <v>0</v>
      </c>
      <c r="AE6928" s="177">
        <v>0</v>
      </c>
      <c r="AF6928" s="177">
        <v>0</v>
      </c>
      <c r="AG6928" s="177">
        <v>0</v>
      </c>
      <c r="AH6928" s="177">
        <v>0</v>
      </c>
      <c r="AI6928" s="177">
        <v>0</v>
      </c>
      <c r="AJ6928" s="177">
        <v>0</v>
      </c>
    </row>
    <row r="6929" spans="1:36" hidden="1" outlineLevel="1" x14ac:dyDescent="0.25">
      <c r="A6929" s="190">
        <f t="shared" si="1881"/>
        <v>2040</v>
      </c>
      <c r="B6929" s="55">
        <f t="shared" si="1882"/>
        <v>1</v>
      </c>
      <c r="C6929" s="55">
        <f t="shared" si="1883"/>
        <v>2</v>
      </c>
      <c r="D6929" s="55">
        <f t="shared" si="1884"/>
        <v>289</v>
      </c>
      <c r="F6929" s="63">
        <f t="shared" si="1874"/>
        <v>51136.083333333328</v>
      </c>
      <c r="G6929" s="64">
        <f t="shared" si="1885"/>
        <v>0</v>
      </c>
      <c r="H6929" s="64">
        <f t="shared" si="1880"/>
        <v>0</v>
      </c>
      <c r="I6929" s="64">
        <f t="shared" si="1880"/>
        <v>0</v>
      </c>
      <c r="J6929" s="64">
        <f t="shared" si="1880"/>
        <v>0</v>
      </c>
      <c r="K6929" s="64">
        <f t="shared" si="1880"/>
        <v>0</v>
      </c>
      <c r="L6929" s="64">
        <f t="shared" si="1880"/>
        <v>0</v>
      </c>
      <c r="M6929" s="64">
        <f t="shared" si="1880"/>
        <v>0</v>
      </c>
      <c r="N6929" s="64">
        <f t="shared" si="1880"/>
        <v>0</v>
      </c>
      <c r="O6929" s="121"/>
      <c r="P6929" s="177">
        <v>0</v>
      </c>
      <c r="Q6929" s="177">
        <v>0</v>
      </c>
      <c r="R6929" s="177">
        <v>0</v>
      </c>
      <c r="S6929" s="177">
        <v>0</v>
      </c>
      <c r="T6929" s="177">
        <v>0</v>
      </c>
      <c r="U6929" s="177">
        <v>0</v>
      </c>
      <c r="V6929" s="177">
        <v>0</v>
      </c>
      <c r="W6929" s="177">
        <v>0</v>
      </c>
      <c r="X6929" s="177">
        <v>0</v>
      </c>
      <c r="Y6929" s="177">
        <v>0</v>
      </c>
      <c r="Z6929" s="177">
        <v>0</v>
      </c>
      <c r="AA6929" s="177">
        <v>0</v>
      </c>
      <c r="AB6929" s="177">
        <v>0</v>
      </c>
      <c r="AC6929" s="177">
        <v>0</v>
      </c>
      <c r="AD6929" s="177">
        <v>0</v>
      </c>
      <c r="AE6929" s="177">
        <v>0</v>
      </c>
      <c r="AF6929" s="177">
        <v>0</v>
      </c>
      <c r="AG6929" s="177">
        <v>0</v>
      </c>
      <c r="AH6929" s="177">
        <v>0</v>
      </c>
      <c r="AI6929" s="177">
        <v>0</v>
      </c>
      <c r="AJ6929" s="177">
        <v>0</v>
      </c>
    </row>
    <row r="6930" spans="1:36" hidden="1" outlineLevel="1" x14ac:dyDescent="0.25">
      <c r="A6930" s="190">
        <f t="shared" si="1881"/>
        <v>2040</v>
      </c>
      <c r="B6930" s="55">
        <f t="shared" si="1882"/>
        <v>1</v>
      </c>
      <c r="C6930" s="55">
        <f t="shared" si="1883"/>
        <v>3</v>
      </c>
      <c r="D6930" s="55">
        <f t="shared" si="1884"/>
        <v>289</v>
      </c>
      <c r="F6930" s="63">
        <f t="shared" si="1874"/>
        <v>51136.124999999993</v>
      </c>
      <c r="G6930" s="64">
        <f t="shared" si="1885"/>
        <v>0</v>
      </c>
      <c r="H6930" s="64">
        <f t="shared" si="1880"/>
        <v>0</v>
      </c>
      <c r="I6930" s="64">
        <f t="shared" si="1880"/>
        <v>0</v>
      </c>
      <c r="J6930" s="64">
        <f t="shared" si="1880"/>
        <v>0</v>
      </c>
      <c r="K6930" s="64">
        <f t="shared" si="1880"/>
        <v>0</v>
      </c>
      <c r="L6930" s="64">
        <f t="shared" si="1880"/>
        <v>0</v>
      </c>
      <c r="M6930" s="64">
        <f t="shared" si="1880"/>
        <v>0</v>
      </c>
      <c r="N6930" s="64">
        <f t="shared" si="1880"/>
        <v>0</v>
      </c>
      <c r="O6930" s="121"/>
      <c r="P6930" s="177">
        <v>0</v>
      </c>
      <c r="Q6930" s="177">
        <v>0</v>
      </c>
      <c r="R6930" s="177">
        <v>0</v>
      </c>
      <c r="S6930" s="177">
        <v>0</v>
      </c>
      <c r="T6930" s="177">
        <v>0</v>
      </c>
      <c r="U6930" s="177">
        <v>0</v>
      </c>
      <c r="V6930" s="177">
        <v>0</v>
      </c>
      <c r="W6930" s="177">
        <v>0</v>
      </c>
      <c r="X6930" s="177">
        <v>0</v>
      </c>
      <c r="Y6930" s="177">
        <v>0</v>
      </c>
      <c r="Z6930" s="177">
        <v>0</v>
      </c>
      <c r="AA6930" s="177">
        <v>0</v>
      </c>
      <c r="AB6930" s="177">
        <v>0</v>
      </c>
      <c r="AC6930" s="177">
        <v>0</v>
      </c>
      <c r="AD6930" s="177">
        <v>0</v>
      </c>
      <c r="AE6930" s="177">
        <v>0</v>
      </c>
      <c r="AF6930" s="177">
        <v>0</v>
      </c>
      <c r="AG6930" s="177">
        <v>0</v>
      </c>
      <c r="AH6930" s="177">
        <v>0</v>
      </c>
      <c r="AI6930" s="177">
        <v>0</v>
      </c>
      <c r="AJ6930" s="177">
        <v>0</v>
      </c>
    </row>
    <row r="6931" spans="1:36" hidden="1" outlineLevel="1" x14ac:dyDescent="0.25">
      <c r="A6931" s="190">
        <f t="shared" si="1881"/>
        <v>2040</v>
      </c>
      <c r="B6931" s="55">
        <f t="shared" si="1882"/>
        <v>1</v>
      </c>
      <c r="C6931" s="55">
        <f t="shared" si="1883"/>
        <v>4</v>
      </c>
      <c r="D6931" s="55">
        <f t="shared" si="1884"/>
        <v>289</v>
      </c>
      <c r="F6931" s="63">
        <f t="shared" si="1874"/>
        <v>51136.166666666657</v>
      </c>
      <c r="G6931" s="64">
        <f t="shared" si="1885"/>
        <v>0</v>
      </c>
      <c r="H6931" s="64">
        <f t="shared" si="1880"/>
        <v>0</v>
      </c>
      <c r="I6931" s="64">
        <f t="shared" si="1880"/>
        <v>0</v>
      </c>
      <c r="J6931" s="64">
        <f t="shared" si="1880"/>
        <v>0</v>
      </c>
      <c r="K6931" s="64">
        <f t="shared" si="1880"/>
        <v>0</v>
      </c>
      <c r="L6931" s="64">
        <f t="shared" si="1880"/>
        <v>0</v>
      </c>
      <c r="M6931" s="64">
        <f t="shared" si="1880"/>
        <v>0</v>
      </c>
      <c r="N6931" s="64">
        <f t="shared" si="1880"/>
        <v>0</v>
      </c>
      <c r="O6931" s="121"/>
      <c r="P6931" s="177">
        <v>0</v>
      </c>
      <c r="Q6931" s="177">
        <v>0</v>
      </c>
      <c r="R6931" s="177">
        <v>0</v>
      </c>
      <c r="S6931" s="177">
        <v>0</v>
      </c>
      <c r="T6931" s="177">
        <v>0</v>
      </c>
      <c r="U6931" s="177">
        <v>0</v>
      </c>
      <c r="V6931" s="177">
        <v>0</v>
      </c>
      <c r="W6931" s="177">
        <v>0</v>
      </c>
      <c r="X6931" s="177">
        <v>0</v>
      </c>
      <c r="Y6931" s="177">
        <v>0</v>
      </c>
      <c r="Z6931" s="177">
        <v>0</v>
      </c>
      <c r="AA6931" s="177">
        <v>0</v>
      </c>
      <c r="AB6931" s="177">
        <v>0</v>
      </c>
      <c r="AC6931" s="177">
        <v>0</v>
      </c>
      <c r="AD6931" s="177">
        <v>0</v>
      </c>
      <c r="AE6931" s="177">
        <v>0</v>
      </c>
      <c r="AF6931" s="177">
        <v>0</v>
      </c>
      <c r="AG6931" s="177">
        <v>0</v>
      </c>
      <c r="AH6931" s="177">
        <v>0</v>
      </c>
      <c r="AI6931" s="177">
        <v>0</v>
      </c>
      <c r="AJ6931" s="177">
        <v>0</v>
      </c>
    </row>
    <row r="6932" spans="1:36" hidden="1" outlineLevel="1" x14ac:dyDescent="0.25">
      <c r="A6932" s="190">
        <f t="shared" si="1881"/>
        <v>2040</v>
      </c>
      <c r="B6932" s="55">
        <f t="shared" si="1882"/>
        <v>1</v>
      </c>
      <c r="C6932" s="55">
        <f t="shared" si="1883"/>
        <v>5</v>
      </c>
      <c r="D6932" s="55">
        <f t="shared" si="1884"/>
        <v>289</v>
      </c>
      <c r="F6932" s="63">
        <f t="shared" si="1874"/>
        <v>51136.208333333321</v>
      </c>
      <c r="G6932" s="64">
        <f t="shared" si="1885"/>
        <v>0</v>
      </c>
      <c r="H6932" s="64">
        <f t="shared" si="1880"/>
        <v>0</v>
      </c>
      <c r="I6932" s="64">
        <f t="shared" si="1880"/>
        <v>0</v>
      </c>
      <c r="J6932" s="64">
        <f t="shared" si="1880"/>
        <v>0</v>
      </c>
      <c r="K6932" s="64">
        <f t="shared" si="1880"/>
        <v>0</v>
      </c>
      <c r="L6932" s="64">
        <f t="shared" si="1880"/>
        <v>0</v>
      </c>
      <c r="M6932" s="64">
        <f t="shared" si="1880"/>
        <v>0</v>
      </c>
      <c r="N6932" s="64">
        <f t="shared" si="1880"/>
        <v>0</v>
      </c>
      <c r="O6932" s="121"/>
      <c r="P6932" s="177">
        <v>0</v>
      </c>
      <c r="Q6932" s="177">
        <v>0</v>
      </c>
      <c r="R6932" s="177">
        <v>0</v>
      </c>
      <c r="S6932" s="177">
        <v>0</v>
      </c>
      <c r="T6932" s="177">
        <v>0</v>
      </c>
      <c r="U6932" s="177">
        <v>0</v>
      </c>
      <c r="V6932" s="177">
        <v>0</v>
      </c>
      <c r="W6932" s="177">
        <v>0</v>
      </c>
      <c r="X6932" s="177">
        <v>0</v>
      </c>
      <c r="Y6932" s="177">
        <v>0</v>
      </c>
      <c r="Z6932" s="177">
        <v>0</v>
      </c>
      <c r="AA6932" s="177">
        <v>0</v>
      </c>
      <c r="AB6932" s="177">
        <v>0</v>
      </c>
      <c r="AC6932" s="177">
        <v>0</v>
      </c>
      <c r="AD6932" s="177">
        <v>0</v>
      </c>
      <c r="AE6932" s="177">
        <v>0</v>
      </c>
      <c r="AF6932" s="177">
        <v>0</v>
      </c>
      <c r="AG6932" s="177">
        <v>0</v>
      </c>
      <c r="AH6932" s="177">
        <v>0</v>
      </c>
      <c r="AI6932" s="177">
        <v>0</v>
      </c>
      <c r="AJ6932" s="177">
        <v>0</v>
      </c>
    </row>
    <row r="6933" spans="1:36" hidden="1" outlineLevel="1" x14ac:dyDescent="0.25">
      <c r="A6933" s="190">
        <f t="shared" si="1881"/>
        <v>2040</v>
      </c>
      <c r="B6933" s="55">
        <f t="shared" si="1882"/>
        <v>1</v>
      </c>
      <c r="C6933" s="55">
        <f t="shared" si="1883"/>
        <v>6</v>
      </c>
      <c r="D6933" s="55">
        <f t="shared" si="1884"/>
        <v>289</v>
      </c>
      <c r="F6933" s="63">
        <f t="shared" si="1874"/>
        <v>51136.249999999985</v>
      </c>
      <c r="G6933" s="64">
        <f t="shared" si="1885"/>
        <v>0</v>
      </c>
      <c r="H6933" s="64">
        <f t="shared" si="1880"/>
        <v>0</v>
      </c>
      <c r="I6933" s="64">
        <f t="shared" si="1880"/>
        <v>0</v>
      </c>
      <c r="J6933" s="64">
        <f t="shared" si="1880"/>
        <v>0</v>
      </c>
      <c r="K6933" s="64">
        <f t="shared" si="1880"/>
        <v>0</v>
      </c>
      <c r="L6933" s="64">
        <f t="shared" si="1880"/>
        <v>0</v>
      </c>
      <c r="M6933" s="64">
        <f t="shared" si="1880"/>
        <v>0</v>
      </c>
      <c r="N6933" s="64">
        <f t="shared" si="1880"/>
        <v>0</v>
      </c>
      <c r="O6933" s="121"/>
      <c r="P6933" s="177">
        <v>0</v>
      </c>
      <c r="Q6933" s="177">
        <v>0</v>
      </c>
      <c r="R6933" s="177">
        <v>0</v>
      </c>
      <c r="S6933" s="177">
        <v>0</v>
      </c>
      <c r="T6933" s="177">
        <v>0</v>
      </c>
      <c r="U6933" s="177">
        <v>0</v>
      </c>
      <c r="V6933" s="177">
        <v>0</v>
      </c>
      <c r="W6933" s="177">
        <v>0</v>
      </c>
      <c r="X6933" s="177">
        <v>0</v>
      </c>
      <c r="Y6933" s="177">
        <v>0</v>
      </c>
      <c r="Z6933" s="177">
        <v>0</v>
      </c>
      <c r="AA6933" s="177">
        <v>0</v>
      </c>
      <c r="AB6933" s="177">
        <v>0</v>
      </c>
      <c r="AC6933" s="177">
        <v>0</v>
      </c>
      <c r="AD6933" s="177">
        <v>0</v>
      </c>
      <c r="AE6933" s="177">
        <v>0</v>
      </c>
      <c r="AF6933" s="177">
        <v>0</v>
      </c>
      <c r="AG6933" s="177">
        <v>0</v>
      </c>
      <c r="AH6933" s="177">
        <v>0</v>
      </c>
      <c r="AI6933" s="177">
        <v>0</v>
      </c>
      <c r="AJ6933" s="177">
        <v>0</v>
      </c>
    </row>
    <row r="6934" spans="1:36" hidden="1" outlineLevel="1" x14ac:dyDescent="0.25">
      <c r="A6934" s="190">
        <f t="shared" si="1881"/>
        <v>2040</v>
      </c>
      <c r="B6934" s="55">
        <f t="shared" si="1882"/>
        <v>1</v>
      </c>
      <c r="C6934" s="55">
        <f t="shared" si="1883"/>
        <v>7</v>
      </c>
      <c r="D6934" s="55">
        <f t="shared" si="1884"/>
        <v>289</v>
      </c>
      <c r="F6934" s="63">
        <f t="shared" si="1874"/>
        <v>51136.29166666665</v>
      </c>
      <c r="G6934" s="64">
        <f t="shared" si="1885"/>
        <v>0</v>
      </c>
      <c r="H6934" s="64">
        <f t="shared" si="1880"/>
        <v>0</v>
      </c>
      <c r="I6934" s="64">
        <f t="shared" si="1880"/>
        <v>0</v>
      </c>
      <c r="J6934" s="64">
        <f t="shared" si="1880"/>
        <v>0</v>
      </c>
      <c r="K6934" s="64">
        <f t="shared" si="1880"/>
        <v>0</v>
      </c>
      <c r="L6934" s="64">
        <f t="shared" si="1880"/>
        <v>0</v>
      </c>
      <c r="M6934" s="64">
        <f t="shared" si="1880"/>
        <v>0</v>
      </c>
      <c r="N6934" s="64">
        <f t="shared" si="1880"/>
        <v>0</v>
      </c>
      <c r="O6934" s="121"/>
      <c r="P6934" s="177">
        <v>0</v>
      </c>
      <c r="Q6934" s="177">
        <v>0</v>
      </c>
      <c r="R6934" s="177">
        <v>0</v>
      </c>
      <c r="S6934" s="177">
        <v>0</v>
      </c>
      <c r="T6934" s="177">
        <v>0</v>
      </c>
      <c r="U6934" s="177">
        <v>0</v>
      </c>
      <c r="V6934" s="177">
        <v>0</v>
      </c>
      <c r="W6934" s="177">
        <v>0</v>
      </c>
      <c r="X6934" s="177">
        <v>0</v>
      </c>
      <c r="Y6934" s="177">
        <v>0</v>
      </c>
      <c r="Z6934" s="177">
        <v>0</v>
      </c>
      <c r="AA6934" s="177">
        <v>0</v>
      </c>
      <c r="AB6934" s="177">
        <v>0</v>
      </c>
      <c r="AC6934" s="177">
        <v>0</v>
      </c>
      <c r="AD6934" s="177">
        <v>0</v>
      </c>
      <c r="AE6934" s="177">
        <v>0</v>
      </c>
      <c r="AF6934" s="177">
        <v>0</v>
      </c>
      <c r="AG6934" s="177">
        <v>0</v>
      </c>
      <c r="AH6934" s="177">
        <v>0</v>
      </c>
      <c r="AI6934" s="177">
        <v>0</v>
      </c>
      <c r="AJ6934" s="177">
        <v>0</v>
      </c>
    </row>
    <row r="6935" spans="1:36" hidden="1" outlineLevel="1" x14ac:dyDescent="0.25">
      <c r="A6935" s="190">
        <f t="shared" si="1881"/>
        <v>2040</v>
      </c>
      <c r="B6935" s="55">
        <f t="shared" si="1882"/>
        <v>1</v>
      </c>
      <c r="C6935" s="55">
        <f t="shared" si="1883"/>
        <v>8</v>
      </c>
      <c r="D6935" s="55">
        <f t="shared" si="1884"/>
        <v>289</v>
      </c>
      <c r="F6935" s="63">
        <f t="shared" si="1874"/>
        <v>51136.333333333314</v>
      </c>
      <c r="G6935" s="64">
        <f t="shared" si="1885"/>
        <v>0</v>
      </c>
      <c r="H6935" s="64">
        <f t="shared" ref="H6935:N6944" si="1887">SUMIF($P$6:$AK$6,H$6,$P6935:$AK6935)</f>
        <v>0</v>
      </c>
      <c r="I6935" s="64">
        <f t="shared" si="1887"/>
        <v>0</v>
      </c>
      <c r="J6935" s="64">
        <f t="shared" si="1887"/>
        <v>0</v>
      </c>
      <c r="K6935" s="64">
        <f t="shared" si="1887"/>
        <v>0</v>
      </c>
      <c r="L6935" s="64">
        <f t="shared" si="1887"/>
        <v>0</v>
      </c>
      <c r="M6935" s="64">
        <f t="shared" si="1887"/>
        <v>0</v>
      </c>
      <c r="N6935" s="64">
        <f t="shared" si="1887"/>
        <v>0</v>
      </c>
      <c r="O6935" s="121"/>
      <c r="P6935" s="177">
        <v>0</v>
      </c>
      <c r="Q6935" s="177">
        <v>0</v>
      </c>
      <c r="R6935" s="177">
        <v>0</v>
      </c>
      <c r="S6935" s="177">
        <v>0</v>
      </c>
      <c r="T6935" s="177">
        <v>0</v>
      </c>
      <c r="U6935" s="177">
        <v>0</v>
      </c>
      <c r="V6935" s="177">
        <v>0</v>
      </c>
      <c r="W6935" s="177">
        <v>0</v>
      </c>
      <c r="X6935" s="177">
        <v>0</v>
      </c>
      <c r="Y6935" s="177">
        <v>0</v>
      </c>
      <c r="Z6935" s="177">
        <v>0</v>
      </c>
      <c r="AA6935" s="177">
        <v>0</v>
      </c>
      <c r="AB6935" s="177">
        <v>0</v>
      </c>
      <c r="AC6935" s="177">
        <v>0</v>
      </c>
      <c r="AD6935" s="177">
        <v>0</v>
      </c>
      <c r="AE6935" s="177">
        <v>0</v>
      </c>
      <c r="AF6935" s="177">
        <v>0</v>
      </c>
      <c r="AG6935" s="177">
        <v>0</v>
      </c>
      <c r="AH6935" s="177">
        <v>0</v>
      </c>
      <c r="AI6935" s="177">
        <v>0</v>
      </c>
      <c r="AJ6935" s="177">
        <v>0</v>
      </c>
    </row>
    <row r="6936" spans="1:36" hidden="1" outlineLevel="1" x14ac:dyDescent="0.25">
      <c r="A6936" s="190">
        <f t="shared" si="1881"/>
        <v>2040</v>
      </c>
      <c r="B6936" s="55">
        <f t="shared" si="1882"/>
        <v>1</v>
      </c>
      <c r="C6936" s="55">
        <f t="shared" si="1883"/>
        <v>9</v>
      </c>
      <c r="D6936" s="55">
        <f t="shared" si="1884"/>
        <v>289</v>
      </c>
      <c r="F6936" s="63">
        <f t="shared" si="1874"/>
        <v>51136.374999999978</v>
      </c>
      <c r="G6936" s="64">
        <f t="shared" si="1885"/>
        <v>0</v>
      </c>
      <c r="H6936" s="64">
        <f t="shared" si="1887"/>
        <v>0</v>
      </c>
      <c r="I6936" s="64">
        <f t="shared" si="1887"/>
        <v>0</v>
      </c>
      <c r="J6936" s="64">
        <f t="shared" si="1887"/>
        <v>0</v>
      </c>
      <c r="K6936" s="64">
        <f t="shared" si="1887"/>
        <v>0</v>
      </c>
      <c r="L6936" s="64">
        <f t="shared" si="1887"/>
        <v>0</v>
      </c>
      <c r="M6936" s="64">
        <f t="shared" si="1887"/>
        <v>0</v>
      </c>
      <c r="N6936" s="64">
        <f t="shared" si="1887"/>
        <v>0</v>
      </c>
      <c r="O6936" s="121"/>
      <c r="P6936" s="177">
        <v>0</v>
      </c>
      <c r="Q6936" s="177">
        <v>0</v>
      </c>
      <c r="R6936" s="177">
        <v>0</v>
      </c>
      <c r="S6936" s="177">
        <v>0</v>
      </c>
      <c r="T6936" s="177">
        <v>0</v>
      </c>
      <c r="U6936" s="177">
        <v>0</v>
      </c>
      <c r="V6936" s="177">
        <v>0</v>
      </c>
      <c r="W6936" s="177">
        <v>0</v>
      </c>
      <c r="X6936" s="177">
        <v>0</v>
      </c>
      <c r="Y6936" s="177">
        <v>0</v>
      </c>
      <c r="Z6936" s="177">
        <v>0</v>
      </c>
      <c r="AA6936" s="177">
        <v>0</v>
      </c>
      <c r="AB6936" s="177">
        <v>0</v>
      </c>
      <c r="AC6936" s="177">
        <v>0</v>
      </c>
      <c r="AD6936" s="177">
        <v>0</v>
      </c>
      <c r="AE6936" s="177">
        <v>0</v>
      </c>
      <c r="AF6936" s="177">
        <v>0</v>
      </c>
      <c r="AG6936" s="177">
        <v>0</v>
      </c>
      <c r="AH6936" s="177">
        <v>0</v>
      </c>
      <c r="AI6936" s="177">
        <v>0</v>
      </c>
      <c r="AJ6936" s="177">
        <v>0</v>
      </c>
    </row>
    <row r="6937" spans="1:36" hidden="1" outlineLevel="1" x14ac:dyDescent="0.25">
      <c r="A6937" s="190">
        <f t="shared" si="1881"/>
        <v>2040</v>
      </c>
      <c r="B6937" s="55">
        <f t="shared" si="1882"/>
        <v>1</v>
      </c>
      <c r="C6937" s="55">
        <f t="shared" si="1883"/>
        <v>10</v>
      </c>
      <c r="D6937" s="55">
        <f t="shared" si="1884"/>
        <v>289</v>
      </c>
      <c r="F6937" s="63">
        <f t="shared" si="1874"/>
        <v>51136.416666666642</v>
      </c>
      <c r="G6937" s="64">
        <f t="shared" si="1885"/>
        <v>0</v>
      </c>
      <c r="H6937" s="64">
        <f t="shared" si="1887"/>
        <v>0</v>
      </c>
      <c r="I6937" s="64">
        <f t="shared" si="1887"/>
        <v>0</v>
      </c>
      <c r="J6937" s="64">
        <f t="shared" si="1887"/>
        <v>0</v>
      </c>
      <c r="K6937" s="64">
        <f t="shared" si="1887"/>
        <v>0</v>
      </c>
      <c r="L6937" s="64">
        <f t="shared" si="1887"/>
        <v>0</v>
      </c>
      <c r="M6937" s="64">
        <f t="shared" si="1887"/>
        <v>0</v>
      </c>
      <c r="N6937" s="64">
        <f t="shared" si="1887"/>
        <v>0</v>
      </c>
      <c r="O6937" s="121"/>
      <c r="P6937" s="177">
        <v>0</v>
      </c>
      <c r="Q6937" s="177">
        <v>0</v>
      </c>
      <c r="R6937" s="177">
        <v>0</v>
      </c>
      <c r="S6937" s="177">
        <v>0</v>
      </c>
      <c r="T6937" s="177">
        <v>0</v>
      </c>
      <c r="U6937" s="177">
        <v>0</v>
      </c>
      <c r="V6937" s="177">
        <v>0</v>
      </c>
      <c r="W6937" s="177">
        <v>0</v>
      </c>
      <c r="X6937" s="177">
        <v>0</v>
      </c>
      <c r="Y6937" s="177">
        <v>0</v>
      </c>
      <c r="Z6937" s="177">
        <v>0</v>
      </c>
      <c r="AA6937" s="177">
        <v>0</v>
      </c>
      <c r="AB6937" s="177">
        <v>0</v>
      </c>
      <c r="AC6937" s="177">
        <v>0</v>
      </c>
      <c r="AD6937" s="177">
        <v>0</v>
      </c>
      <c r="AE6937" s="177">
        <v>0</v>
      </c>
      <c r="AF6937" s="177">
        <v>0</v>
      </c>
      <c r="AG6937" s="177">
        <v>0</v>
      </c>
      <c r="AH6937" s="177">
        <v>0</v>
      </c>
      <c r="AI6937" s="177">
        <v>0</v>
      </c>
      <c r="AJ6937" s="177">
        <v>0</v>
      </c>
    </row>
    <row r="6938" spans="1:36" hidden="1" outlineLevel="1" x14ac:dyDescent="0.25">
      <c r="A6938" s="190">
        <f t="shared" si="1881"/>
        <v>2040</v>
      </c>
      <c r="B6938" s="55">
        <f t="shared" si="1882"/>
        <v>1</v>
      </c>
      <c r="C6938" s="55">
        <f t="shared" si="1883"/>
        <v>11</v>
      </c>
      <c r="D6938" s="55">
        <f t="shared" si="1884"/>
        <v>289</v>
      </c>
      <c r="F6938" s="63">
        <f t="shared" si="1874"/>
        <v>51136.458333333307</v>
      </c>
      <c r="G6938" s="64">
        <f t="shared" si="1885"/>
        <v>0</v>
      </c>
      <c r="H6938" s="64">
        <f t="shared" si="1887"/>
        <v>0</v>
      </c>
      <c r="I6938" s="64">
        <f t="shared" si="1887"/>
        <v>0</v>
      </c>
      <c r="J6938" s="64">
        <f t="shared" si="1887"/>
        <v>0</v>
      </c>
      <c r="K6938" s="64">
        <f t="shared" si="1887"/>
        <v>0</v>
      </c>
      <c r="L6938" s="64">
        <f t="shared" si="1887"/>
        <v>0</v>
      </c>
      <c r="M6938" s="64">
        <f t="shared" si="1887"/>
        <v>0</v>
      </c>
      <c r="N6938" s="64">
        <f t="shared" si="1887"/>
        <v>0</v>
      </c>
      <c r="O6938" s="121"/>
      <c r="P6938" s="177">
        <v>0</v>
      </c>
      <c r="Q6938" s="177">
        <v>0</v>
      </c>
      <c r="R6938" s="177">
        <v>0</v>
      </c>
      <c r="S6938" s="177">
        <v>0</v>
      </c>
      <c r="T6938" s="177">
        <v>0</v>
      </c>
      <c r="U6938" s="177">
        <v>0</v>
      </c>
      <c r="V6938" s="177">
        <v>0</v>
      </c>
      <c r="W6938" s="177">
        <v>0</v>
      </c>
      <c r="X6938" s="177">
        <v>0</v>
      </c>
      <c r="Y6938" s="177">
        <v>0</v>
      </c>
      <c r="Z6938" s="177">
        <v>0</v>
      </c>
      <c r="AA6938" s="177">
        <v>0</v>
      </c>
      <c r="AB6938" s="177">
        <v>0</v>
      </c>
      <c r="AC6938" s="177">
        <v>0</v>
      </c>
      <c r="AD6938" s="177">
        <v>0</v>
      </c>
      <c r="AE6938" s="177">
        <v>0</v>
      </c>
      <c r="AF6938" s="177">
        <v>0</v>
      </c>
      <c r="AG6938" s="177">
        <v>0</v>
      </c>
      <c r="AH6938" s="177">
        <v>0</v>
      </c>
      <c r="AI6938" s="177">
        <v>0</v>
      </c>
      <c r="AJ6938" s="177">
        <v>0</v>
      </c>
    </row>
    <row r="6939" spans="1:36" hidden="1" outlineLevel="1" x14ac:dyDescent="0.25">
      <c r="A6939" s="190">
        <f t="shared" si="1881"/>
        <v>2040</v>
      </c>
      <c r="B6939" s="55">
        <f t="shared" si="1882"/>
        <v>1</v>
      </c>
      <c r="C6939" s="55">
        <f t="shared" si="1883"/>
        <v>12</v>
      </c>
      <c r="D6939" s="55">
        <f t="shared" si="1884"/>
        <v>289</v>
      </c>
      <c r="F6939" s="63">
        <f t="shared" si="1874"/>
        <v>51136.499999999971</v>
      </c>
      <c r="G6939" s="64">
        <f t="shared" si="1885"/>
        <v>0</v>
      </c>
      <c r="H6939" s="64">
        <f t="shared" si="1887"/>
        <v>0</v>
      </c>
      <c r="I6939" s="64">
        <f t="shared" si="1887"/>
        <v>0</v>
      </c>
      <c r="J6939" s="64">
        <f t="shared" si="1887"/>
        <v>0</v>
      </c>
      <c r="K6939" s="64">
        <f t="shared" si="1887"/>
        <v>0</v>
      </c>
      <c r="L6939" s="64">
        <f t="shared" si="1887"/>
        <v>0</v>
      </c>
      <c r="M6939" s="64">
        <f t="shared" si="1887"/>
        <v>0</v>
      </c>
      <c r="N6939" s="64">
        <f t="shared" si="1887"/>
        <v>0</v>
      </c>
      <c r="O6939" s="121"/>
      <c r="P6939" s="177">
        <v>0</v>
      </c>
      <c r="Q6939" s="177">
        <v>0</v>
      </c>
      <c r="R6939" s="177">
        <v>0</v>
      </c>
      <c r="S6939" s="177">
        <v>0</v>
      </c>
      <c r="T6939" s="177">
        <v>0</v>
      </c>
      <c r="U6939" s="177">
        <v>0</v>
      </c>
      <c r="V6939" s="177">
        <v>0</v>
      </c>
      <c r="W6939" s="177">
        <v>0</v>
      </c>
      <c r="X6939" s="177">
        <v>0</v>
      </c>
      <c r="Y6939" s="177">
        <v>0</v>
      </c>
      <c r="Z6939" s="177">
        <v>0</v>
      </c>
      <c r="AA6939" s="177">
        <v>0</v>
      </c>
      <c r="AB6939" s="177">
        <v>0</v>
      </c>
      <c r="AC6939" s="177">
        <v>0</v>
      </c>
      <c r="AD6939" s="177">
        <v>0</v>
      </c>
      <c r="AE6939" s="177">
        <v>0</v>
      </c>
      <c r="AF6939" s="177">
        <v>0</v>
      </c>
      <c r="AG6939" s="177">
        <v>0</v>
      </c>
      <c r="AH6939" s="177">
        <v>0</v>
      </c>
      <c r="AI6939" s="177">
        <v>0</v>
      </c>
      <c r="AJ6939" s="177">
        <v>0</v>
      </c>
    </row>
    <row r="6940" spans="1:36" hidden="1" outlineLevel="1" x14ac:dyDescent="0.25">
      <c r="A6940" s="190">
        <f t="shared" si="1881"/>
        <v>2040</v>
      </c>
      <c r="B6940" s="55">
        <f t="shared" si="1882"/>
        <v>1</v>
      </c>
      <c r="C6940" s="55">
        <f t="shared" si="1883"/>
        <v>13</v>
      </c>
      <c r="D6940" s="55">
        <f t="shared" si="1884"/>
        <v>289</v>
      </c>
      <c r="F6940" s="63">
        <f t="shared" si="1874"/>
        <v>51136.541666666635</v>
      </c>
      <c r="G6940" s="64">
        <f t="shared" si="1885"/>
        <v>0</v>
      </c>
      <c r="H6940" s="64">
        <f t="shared" si="1887"/>
        <v>0</v>
      </c>
      <c r="I6940" s="64">
        <f t="shared" si="1887"/>
        <v>0</v>
      </c>
      <c r="J6940" s="64">
        <f t="shared" si="1887"/>
        <v>0</v>
      </c>
      <c r="K6940" s="64">
        <f t="shared" si="1887"/>
        <v>0</v>
      </c>
      <c r="L6940" s="64">
        <f t="shared" si="1887"/>
        <v>0</v>
      </c>
      <c r="M6940" s="64">
        <f t="shared" si="1887"/>
        <v>0</v>
      </c>
      <c r="N6940" s="64">
        <f t="shared" si="1887"/>
        <v>0</v>
      </c>
      <c r="O6940" s="121"/>
      <c r="P6940" s="177">
        <v>0</v>
      </c>
      <c r="Q6940" s="177">
        <v>0</v>
      </c>
      <c r="R6940" s="177">
        <v>0</v>
      </c>
      <c r="S6940" s="177">
        <v>0</v>
      </c>
      <c r="T6940" s="177">
        <v>0</v>
      </c>
      <c r="U6940" s="177">
        <v>0</v>
      </c>
      <c r="V6940" s="177">
        <v>0</v>
      </c>
      <c r="W6940" s="177">
        <v>0</v>
      </c>
      <c r="X6940" s="177">
        <v>0</v>
      </c>
      <c r="Y6940" s="177">
        <v>0</v>
      </c>
      <c r="Z6940" s="177">
        <v>0</v>
      </c>
      <c r="AA6940" s="177">
        <v>0</v>
      </c>
      <c r="AB6940" s="177">
        <v>0</v>
      </c>
      <c r="AC6940" s="177">
        <v>0</v>
      </c>
      <c r="AD6940" s="177">
        <v>0</v>
      </c>
      <c r="AE6940" s="177">
        <v>0</v>
      </c>
      <c r="AF6940" s="177">
        <v>0</v>
      </c>
      <c r="AG6940" s="177">
        <v>0</v>
      </c>
      <c r="AH6940" s="177">
        <v>0</v>
      </c>
      <c r="AI6940" s="177">
        <v>0</v>
      </c>
      <c r="AJ6940" s="177">
        <v>0</v>
      </c>
    </row>
    <row r="6941" spans="1:36" hidden="1" outlineLevel="1" x14ac:dyDescent="0.25">
      <c r="A6941" s="190">
        <f t="shared" si="1881"/>
        <v>2040</v>
      </c>
      <c r="B6941" s="55">
        <f t="shared" si="1882"/>
        <v>1</v>
      </c>
      <c r="C6941" s="55">
        <f t="shared" si="1883"/>
        <v>14</v>
      </c>
      <c r="D6941" s="55">
        <f t="shared" si="1884"/>
        <v>289</v>
      </c>
      <c r="F6941" s="63">
        <f t="shared" si="1874"/>
        <v>51136.583333333299</v>
      </c>
      <c r="G6941" s="64">
        <f t="shared" si="1885"/>
        <v>0</v>
      </c>
      <c r="H6941" s="64">
        <f t="shared" si="1887"/>
        <v>0</v>
      </c>
      <c r="I6941" s="64">
        <f t="shared" si="1887"/>
        <v>0</v>
      </c>
      <c r="J6941" s="64">
        <f t="shared" si="1887"/>
        <v>0</v>
      </c>
      <c r="K6941" s="64">
        <f t="shared" si="1887"/>
        <v>0</v>
      </c>
      <c r="L6941" s="64">
        <f t="shared" si="1887"/>
        <v>0</v>
      </c>
      <c r="M6941" s="64">
        <f t="shared" si="1887"/>
        <v>0</v>
      </c>
      <c r="N6941" s="64">
        <f t="shared" si="1887"/>
        <v>0</v>
      </c>
      <c r="O6941" s="121"/>
      <c r="P6941" s="177">
        <v>0</v>
      </c>
      <c r="Q6941" s="177">
        <v>0</v>
      </c>
      <c r="R6941" s="177">
        <v>0</v>
      </c>
      <c r="S6941" s="177">
        <v>0</v>
      </c>
      <c r="T6941" s="177">
        <v>0</v>
      </c>
      <c r="U6941" s="177">
        <v>0</v>
      </c>
      <c r="V6941" s="177">
        <v>0</v>
      </c>
      <c r="W6941" s="177">
        <v>0</v>
      </c>
      <c r="X6941" s="177">
        <v>0</v>
      </c>
      <c r="Y6941" s="177">
        <v>0</v>
      </c>
      <c r="Z6941" s="177">
        <v>0</v>
      </c>
      <c r="AA6941" s="177">
        <v>0</v>
      </c>
      <c r="AB6941" s="177">
        <v>0</v>
      </c>
      <c r="AC6941" s="177">
        <v>0</v>
      </c>
      <c r="AD6941" s="177">
        <v>0</v>
      </c>
      <c r="AE6941" s="177">
        <v>0</v>
      </c>
      <c r="AF6941" s="177">
        <v>0</v>
      </c>
      <c r="AG6941" s="177">
        <v>0</v>
      </c>
      <c r="AH6941" s="177">
        <v>0</v>
      </c>
      <c r="AI6941" s="177">
        <v>0</v>
      </c>
      <c r="AJ6941" s="177">
        <v>0</v>
      </c>
    </row>
    <row r="6942" spans="1:36" hidden="1" outlineLevel="1" x14ac:dyDescent="0.25">
      <c r="A6942" s="190">
        <f t="shared" si="1881"/>
        <v>2040</v>
      </c>
      <c r="B6942" s="55">
        <f t="shared" si="1882"/>
        <v>1</v>
      </c>
      <c r="C6942" s="55">
        <f t="shared" si="1883"/>
        <v>15</v>
      </c>
      <c r="D6942" s="55">
        <f t="shared" si="1884"/>
        <v>289</v>
      </c>
      <c r="F6942" s="63">
        <f t="shared" si="1874"/>
        <v>51136.624999999964</v>
      </c>
      <c r="G6942" s="64">
        <f t="shared" si="1885"/>
        <v>0</v>
      </c>
      <c r="H6942" s="64">
        <f t="shared" si="1887"/>
        <v>0</v>
      </c>
      <c r="I6942" s="64">
        <f t="shared" si="1887"/>
        <v>0</v>
      </c>
      <c r="J6942" s="64">
        <f t="shared" si="1887"/>
        <v>0</v>
      </c>
      <c r="K6942" s="64">
        <f t="shared" si="1887"/>
        <v>0</v>
      </c>
      <c r="L6942" s="64">
        <f t="shared" si="1887"/>
        <v>0</v>
      </c>
      <c r="M6942" s="64">
        <f t="shared" si="1887"/>
        <v>0</v>
      </c>
      <c r="N6942" s="64">
        <f t="shared" si="1887"/>
        <v>0</v>
      </c>
      <c r="O6942" s="121"/>
      <c r="P6942" s="177">
        <v>0</v>
      </c>
      <c r="Q6942" s="177">
        <v>0</v>
      </c>
      <c r="R6942" s="177">
        <v>0</v>
      </c>
      <c r="S6942" s="177">
        <v>0</v>
      </c>
      <c r="T6942" s="177">
        <v>0</v>
      </c>
      <c r="U6942" s="177">
        <v>0</v>
      </c>
      <c r="V6942" s="177">
        <v>0</v>
      </c>
      <c r="W6942" s="177">
        <v>0</v>
      </c>
      <c r="X6942" s="177">
        <v>0</v>
      </c>
      <c r="Y6942" s="177">
        <v>0</v>
      </c>
      <c r="Z6942" s="177">
        <v>0</v>
      </c>
      <c r="AA6942" s="177">
        <v>0</v>
      </c>
      <c r="AB6942" s="177">
        <v>0</v>
      </c>
      <c r="AC6942" s="177">
        <v>0</v>
      </c>
      <c r="AD6942" s="177">
        <v>0</v>
      </c>
      <c r="AE6942" s="177">
        <v>0</v>
      </c>
      <c r="AF6942" s="177">
        <v>0</v>
      </c>
      <c r="AG6942" s="177">
        <v>0</v>
      </c>
      <c r="AH6942" s="177">
        <v>0</v>
      </c>
      <c r="AI6942" s="177">
        <v>0</v>
      </c>
      <c r="AJ6942" s="177">
        <v>0</v>
      </c>
    </row>
    <row r="6943" spans="1:36" hidden="1" outlineLevel="1" x14ac:dyDescent="0.25">
      <c r="A6943" s="190">
        <f t="shared" si="1881"/>
        <v>2040</v>
      </c>
      <c r="B6943" s="55">
        <f t="shared" si="1882"/>
        <v>1</v>
      </c>
      <c r="C6943" s="55">
        <f t="shared" si="1883"/>
        <v>16</v>
      </c>
      <c r="D6943" s="55">
        <f t="shared" si="1884"/>
        <v>289</v>
      </c>
      <c r="F6943" s="63">
        <f t="shared" si="1874"/>
        <v>51136.666666666628</v>
      </c>
      <c r="G6943" s="64">
        <f t="shared" si="1885"/>
        <v>0</v>
      </c>
      <c r="H6943" s="64">
        <f t="shared" si="1887"/>
        <v>0</v>
      </c>
      <c r="I6943" s="64">
        <f t="shared" si="1887"/>
        <v>0</v>
      </c>
      <c r="J6943" s="64">
        <f t="shared" si="1887"/>
        <v>0</v>
      </c>
      <c r="K6943" s="64">
        <f t="shared" si="1887"/>
        <v>0</v>
      </c>
      <c r="L6943" s="64">
        <f t="shared" si="1887"/>
        <v>0</v>
      </c>
      <c r="M6943" s="64">
        <f t="shared" si="1887"/>
        <v>0</v>
      </c>
      <c r="N6943" s="64">
        <f t="shared" si="1887"/>
        <v>0</v>
      </c>
      <c r="O6943" s="121"/>
      <c r="P6943" s="177">
        <v>0</v>
      </c>
      <c r="Q6943" s="177">
        <v>0</v>
      </c>
      <c r="R6943" s="177">
        <v>0</v>
      </c>
      <c r="S6943" s="177">
        <v>0</v>
      </c>
      <c r="T6943" s="177">
        <v>0</v>
      </c>
      <c r="U6943" s="177">
        <v>0</v>
      </c>
      <c r="V6943" s="177">
        <v>0</v>
      </c>
      <c r="W6943" s="177">
        <v>0</v>
      </c>
      <c r="X6943" s="177">
        <v>0</v>
      </c>
      <c r="Y6943" s="177">
        <v>0</v>
      </c>
      <c r="Z6943" s="177">
        <v>0</v>
      </c>
      <c r="AA6943" s="177">
        <v>0</v>
      </c>
      <c r="AB6943" s="177">
        <v>0</v>
      </c>
      <c r="AC6943" s="177">
        <v>0</v>
      </c>
      <c r="AD6943" s="177">
        <v>0</v>
      </c>
      <c r="AE6943" s="177">
        <v>0</v>
      </c>
      <c r="AF6943" s="177">
        <v>0</v>
      </c>
      <c r="AG6943" s="177">
        <v>0</v>
      </c>
      <c r="AH6943" s="177">
        <v>0</v>
      </c>
      <c r="AI6943" s="177">
        <v>0</v>
      </c>
      <c r="AJ6943" s="177">
        <v>0</v>
      </c>
    </row>
    <row r="6944" spans="1:36" hidden="1" outlineLevel="1" x14ac:dyDescent="0.25">
      <c r="A6944" s="190">
        <f t="shared" si="1881"/>
        <v>2040</v>
      </c>
      <c r="B6944" s="55">
        <f t="shared" si="1882"/>
        <v>1</v>
      </c>
      <c r="C6944" s="55">
        <f t="shared" si="1883"/>
        <v>17</v>
      </c>
      <c r="D6944" s="55">
        <f t="shared" si="1884"/>
        <v>289</v>
      </c>
      <c r="F6944" s="63">
        <f t="shared" si="1874"/>
        <v>51136.708333333292</v>
      </c>
      <c r="G6944" s="64">
        <f t="shared" si="1885"/>
        <v>0</v>
      </c>
      <c r="H6944" s="64">
        <f t="shared" si="1887"/>
        <v>0</v>
      </c>
      <c r="I6944" s="64">
        <f t="shared" si="1887"/>
        <v>0</v>
      </c>
      <c r="J6944" s="64">
        <f t="shared" si="1887"/>
        <v>0</v>
      </c>
      <c r="K6944" s="64">
        <f t="shared" si="1887"/>
        <v>0</v>
      </c>
      <c r="L6944" s="64">
        <f t="shared" si="1887"/>
        <v>0</v>
      </c>
      <c r="M6944" s="64">
        <f t="shared" si="1887"/>
        <v>0</v>
      </c>
      <c r="N6944" s="64">
        <f t="shared" si="1887"/>
        <v>0</v>
      </c>
      <c r="O6944" s="121"/>
      <c r="P6944" s="177">
        <v>0</v>
      </c>
      <c r="Q6944" s="177">
        <v>0</v>
      </c>
      <c r="R6944" s="177">
        <v>0</v>
      </c>
      <c r="S6944" s="177">
        <v>0</v>
      </c>
      <c r="T6944" s="177">
        <v>0</v>
      </c>
      <c r="U6944" s="177">
        <v>0</v>
      </c>
      <c r="V6944" s="177">
        <v>0</v>
      </c>
      <c r="W6944" s="177">
        <v>0</v>
      </c>
      <c r="X6944" s="177">
        <v>0</v>
      </c>
      <c r="Y6944" s="177">
        <v>0</v>
      </c>
      <c r="Z6944" s="177">
        <v>0</v>
      </c>
      <c r="AA6944" s="177">
        <v>0</v>
      </c>
      <c r="AB6944" s="177">
        <v>0</v>
      </c>
      <c r="AC6944" s="177">
        <v>0</v>
      </c>
      <c r="AD6944" s="177">
        <v>0</v>
      </c>
      <c r="AE6944" s="177">
        <v>0</v>
      </c>
      <c r="AF6944" s="177">
        <v>0</v>
      </c>
      <c r="AG6944" s="177">
        <v>0</v>
      </c>
      <c r="AH6944" s="177">
        <v>0</v>
      </c>
      <c r="AI6944" s="177">
        <v>0</v>
      </c>
      <c r="AJ6944" s="177">
        <v>0</v>
      </c>
    </row>
    <row r="6945" spans="1:36" hidden="1" outlineLevel="1" x14ac:dyDescent="0.25">
      <c r="A6945" s="190">
        <f t="shared" si="1881"/>
        <v>2040</v>
      </c>
      <c r="B6945" s="55">
        <f t="shared" si="1882"/>
        <v>1</v>
      </c>
      <c r="C6945" s="55">
        <f t="shared" si="1883"/>
        <v>18</v>
      </c>
      <c r="D6945" s="55">
        <f t="shared" si="1884"/>
        <v>289</v>
      </c>
      <c r="F6945" s="63">
        <f t="shared" si="1874"/>
        <v>51136.749999999956</v>
      </c>
      <c r="G6945" s="64">
        <f t="shared" si="1885"/>
        <v>0</v>
      </c>
      <c r="H6945" s="64">
        <f t="shared" ref="H6945:N6954" si="1888">SUMIF($P$6:$AK$6,H$6,$P6945:$AK6945)</f>
        <v>0</v>
      </c>
      <c r="I6945" s="64">
        <f t="shared" si="1888"/>
        <v>0</v>
      </c>
      <c r="J6945" s="64">
        <f t="shared" si="1888"/>
        <v>0</v>
      </c>
      <c r="K6945" s="64">
        <f t="shared" si="1888"/>
        <v>0</v>
      </c>
      <c r="L6945" s="64">
        <f t="shared" si="1888"/>
        <v>0</v>
      </c>
      <c r="M6945" s="64">
        <f t="shared" si="1888"/>
        <v>0</v>
      </c>
      <c r="N6945" s="64">
        <f t="shared" si="1888"/>
        <v>0</v>
      </c>
      <c r="O6945" s="121"/>
      <c r="P6945" s="177">
        <v>0</v>
      </c>
      <c r="Q6945" s="177">
        <v>0</v>
      </c>
      <c r="R6945" s="177">
        <v>0</v>
      </c>
      <c r="S6945" s="177">
        <v>0</v>
      </c>
      <c r="T6945" s="177">
        <v>0</v>
      </c>
      <c r="U6945" s="177">
        <v>0</v>
      </c>
      <c r="V6945" s="177">
        <v>0</v>
      </c>
      <c r="W6945" s="177">
        <v>0</v>
      </c>
      <c r="X6945" s="177">
        <v>0</v>
      </c>
      <c r="Y6945" s="177">
        <v>0</v>
      </c>
      <c r="Z6945" s="177">
        <v>0</v>
      </c>
      <c r="AA6945" s="177">
        <v>0</v>
      </c>
      <c r="AB6945" s="177">
        <v>0</v>
      </c>
      <c r="AC6945" s="177">
        <v>0</v>
      </c>
      <c r="AD6945" s="177">
        <v>0</v>
      </c>
      <c r="AE6945" s="177">
        <v>0</v>
      </c>
      <c r="AF6945" s="177">
        <v>0</v>
      </c>
      <c r="AG6945" s="177">
        <v>0</v>
      </c>
      <c r="AH6945" s="177">
        <v>0</v>
      </c>
      <c r="AI6945" s="177">
        <v>0</v>
      </c>
      <c r="AJ6945" s="177">
        <v>0</v>
      </c>
    </row>
    <row r="6946" spans="1:36" hidden="1" outlineLevel="1" x14ac:dyDescent="0.25">
      <c r="A6946" s="190">
        <f t="shared" si="1881"/>
        <v>2040</v>
      </c>
      <c r="B6946" s="55">
        <f t="shared" si="1882"/>
        <v>1</v>
      </c>
      <c r="C6946" s="55">
        <f t="shared" si="1883"/>
        <v>19</v>
      </c>
      <c r="D6946" s="55">
        <f t="shared" si="1884"/>
        <v>289</v>
      </c>
      <c r="F6946" s="63">
        <f t="shared" si="1874"/>
        <v>51136.791666666621</v>
      </c>
      <c r="G6946" s="64">
        <f t="shared" si="1885"/>
        <v>0</v>
      </c>
      <c r="H6946" s="64">
        <f t="shared" si="1888"/>
        <v>0</v>
      </c>
      <c r="I6946" s="64">
        <f t="shared" si="1888"/>
        <v>0</v>
      </c>
      <c r="J6946" s="64">
        <f t="shared" si="1888"/>
        <v>0</v>
      </c>
      <c r="K6946" s="64">
        <f t="shared" si="1888"/>
        <v>0</v>
      </c>
      <c r="L6946" s="64">
        <f t="shared" si="1888"/>
        <v>0</v>
      </c>
      <c r="M6946" s="64">
        <f t="shared" si="1888"/>
        <v>0</v>
      </c>
      <c r="N6946" s="64">
        <f t="shared" si="1888"/>
        <v>0</v>
      </c>
      <c r="O6946" s="121"/>
      <c r="P6946" s="177">
        <v>0</v>
      </c>
      <c r="Q6946" s="177">
        <v>0</v>
      </c>
      <c r="R6946" s="177">
        <v>0</v>
      </c>
      <c r="S6946" s="177">
        <v>0</v>
      </c>
      <c r="T6946" s="177">
        <v>0</v>
      </c>
      <c r="U6946" s="177">
        <v>0</v>
      </c>
      <c r="V6946" s="177">
        <v>0</v>
      </c>
      <c r="W6946" s="177">
        <v>0</v>
      </c>
      <c r="X6946" s="177">
        <v>0</v>
      </c>
      <c r="Y6946" s="177">
        <v>0</v>
      </c>
      <c r="Z6946" s="177">
        <v>0</v>
      </c>
      <c r="AA6946" s="177">
        <v>0</v>
      </c>
      <c r="AB6946" s="177">
        <v>0</v>
      </c>
      <c r="AC6946" s="177">
        <v>0</v>
      </c>
      <c r="AD6946" s="177">
        <v>0</v>
      </c>
      <c r="AE6946" s="177">
        <v>0</v>
      </c>
      <c r="AF6946" s="177">
        <v>0</v>
      </c>
      <c r="AG6946" s="177">
        <v>0</v>
      </c>
      <c r="AH6946" s="177">
        <v>0</v>
      </c>
      <c r="AI6946" s="177">
        <v>0</v>
      </c>
      <c r="AJ6946" s="177">
        <v>0</v>
      </c>
    </row>
    <row r="6947" spans="1:36" hidden="1" outlineLevel="1" x14ac:dyDescent="0.25">
      <c r="A6947" s="190">
        <f t="shared" si="1881"/>
        <v>2040</v>
      </c>
      <c r="B6947" s="55">
        <f t="shared" si="1882"/>
        <v>1</v>
      </c>
      <c r="C6947" s="55">
        <f t="shared" si="1883"/>
        <v>20</v>
      </c>
      <c r="D6947" s="55">
        <f t="shared" si="1884"/>
        <v>289</v>
      </c>
      <c r="F6947" s="63">
        <f t="shared" si="1874"/>
        <v>51136.833333333285</v>
      </c>
      <c r="G6947" s="64">
        <f t="shared" si="1885"/>
        <v>0</v>
      </c>
      <c r="H6947" s="64">
        <f t="shared" si="1888"/>
        <v>0</v>
      </c>
      <c r="I6947" s="64">
        <f t="shared" si="1888"/>
        <v>0</v>
      </c>
      <c r="J6947" s="64">
        <f t="shared" si="1888"/>
        <v>0</v>
      </c>
      <c r="K6947" s="64">
        <f t="shared" si="1888"/>
        <v>0</v>
      </c>
      <c r="L6947" s="64">
        <f t="shared" si="1888"/>
        <v>0</v>
      </c>
      <c r="M6947" s="64">
        <f t="shared" si="1888"/>
        <v>0</v>
      </c>
      <c r="N6947" s="64">
        <f t="shared" si="1888"/>
        <v>0</v>
      </c>
      <c r="O6947" s="121"/>
      <c r="P6947" s="177">
        <v>0</v>
      </c>
      <c r="Q6947" s="177">
        <v>0</v>
      </c>
      <c r="R6947" s="177">
        <v>0</v>
      </c>
      <c r="S6947" s="177">
        <v>0</v>
      </c>
      <c r="T6947" s="177">
        <v>0</v>
      </c>
      <c r="U6947" s="177">
        <v>0</v>
      </c>
      <c r="V6947" s="177">
        <v>0</v>
      </c>
      <c r="W6947" s="177">
        <v>0</v>
      </c>
      <c r="X6947" s="177">
        <v>0</v>
      </c>
      <c r="Y6947" s="177">
        <v>0</v>
      </c>
      <c r="Z6947" s="177">
        <v>0</v>
      </c>
      <c r="AA6947" s="177">
        <v>0</v>
      </c>
      <c r="AB6947" s="177">
        <v>0</v>
      </c>
      <c r="AC6947" s="177">
        <v>0</v>
      </c>
      <c r="AD6947" s="177">
        <v>0</v>
      </c>
      <c r="AE6947" s="177">
        <v>0</v>
      </c>
      <c r="AF6947" s="177">
        <v>0</v>
      </c>
      <c r="AG6947" s="177">
        <v>0</v>
      </c>
      <c r="AH6947" s="177">
        <v>0</v>
      </c>
      <c r="AI6947" s="177">
        <v>0</v>
      </c>
      <c r="AJ6947" s="177">
        <v>0</v>
      </c>
    </row>
    <row r="6948" spans="1:36" hidden="1" outlineLevel="1" x14ac:dyDescent="0.25">
      <c r="A6948" s="190">
        <f t="shared" si="1881"/>
        <v>2040</v>
      </c>
      <c r="B6948" s="55">
        <f t="shared" si="1882"/>
        <v>1</v>
      </c>
      <c r="C6948" s="55">
        <f t="shared" si="1883"/>
        <v>21</v>
      </c>
      <c r="D6948" s="55">
        <f t="shared" si="1884"/>
        <v>289</v>
      </c>
      <c r="F6948" s="63">
        <f t="shared" si="1874"/>
        <v>51136.874999999949</v>
      </c>
      <c r="G6948" s="64">
        <f t="shared" si="1885"/>
        <v>0</v>
      </c>
      <c r="H6948" s="64">
        <f t="shared" si="1888"/>
        <v>0</v>
      </c>
      <c r="I6948" s="64">
        <f t="shared" si="1888"/>
        <v>0</v>
      </c>
      <c r="J6948" s="64">
        <f t="shared" si="1888"/>
        <v>0</v>
      </c>
      <c r="K6948" s="64">
        <f t="shared" si="1888"/>
        <v>0</v>
      </c>
      <c r="L6948" s="64">
        <f t="shared" si="1888"/>
        <v>0</v>
      </c>
      <c r="M6948" s="64">
        <f t="shared" si="1888"/>
        <v>0</v>
      </c>
      <c r="N6948" s="64">
        <f t="shared" si="1888"/>
        <v>0</v>
      </c>
      <c r="O6948" s="121"/>
      <c r="P6948" s="177">
        <v>0</v>
      </c>
      <c r="Q6948" s="177">
        <v>0</v>
      </c>
      <c r="R6948" s="177">
        <v>0</v>
      </c>
      <c r="S6948" s="177">
        <v>0</v>
      </c>
      <c r="T6948" s="177">
        <v>0</v>
      </c>
      <c r="U6948" s="177">
        <v>0</v>
      </c>
      <c r="V6948" s="177">
        <v>0</v>
      </c>
      <c r="W6948" s="177">
        <v>0</v>
      </c>
      <c r="X6948" s="177">
        <v>0</v>
      </c>
      <c r="Y6948" s="177">
        <v>0</v>
      </c>
      <c r="Z6948" s="177">
        <v>0</v>
      </c>
      <c r="AA6948" s="177">
        <v>0</v>
      </c>
      <c r="AB6948" s="177">
        <v>0</v>
      </c>
      <c r="AC6948" s="177">
        <v>0</v>
      </c>
      <c r="AD6948" s="177">
        <v>0</v>
      </c>
      <c r="AE6948" s="177">
        <v>0</v>
      </c>
      <c r="AF6948" s="177">
        <v>0</v>
      </c>
      <c r="AG6948" s="177">
        <v>0</v>
      </c>
      <c r="AH6948" s="177">
        <v>0</v>
      </c>
      <c r="AI6948" s="177">
        <v>0</v>
      </c>
      <c r="AJ6948" s="177">
        <v>0</v>
      </c>
    </row>
    <row r="6949" spans="1:36" hidden="1" outlineLevel="1" x14ac:dyDescent="0.25">
      <c r="A6949" s="190">
        <f t="shared" si="1881"/>
        <v>2040</v>
      </c>
      <c r="B6949" s="55">
        <f t="shared" si="1882"/>
        <v>1</v>
      </c>
      <c r="C6949" s="55">
        <f t="shared" si="1883"/>
        <v>22</v>
      </c>
      <c r="D6949" s="55">
        <f t="shared" si="1884"/>
        <v>289</v>
      </c>
      <c r="F6949" s="63">
        <f t="shared" si="1874"/>
        <v>51136.916666666613</v>
      </c>
      <c r="G6949" s="64">
        <f t="shared" si="1885"/>
        <v>0</v>
      </c>
      <c r="H6949" s="64">
        <f t="shared" si="1888"/>
        <v>0</v>
      </c>
      <c r="I6949" s="64">
        <f t="shared" si="1888"/>
        <v>0</v>
      </c>
      <c r="J6949" s="64">
        <f t="shared" si="1888"/>
        <v>0</v>
      </c>
      <c r="K6949" s="64">
        <f t="shared" si="1888"/>
        <v>0</v>
      </c>
      <c r="L6949" s="64">
        <f t="shared" si="1888"/>
        <v>0</v>
      </c>
      <c r="M6949" s="64">
        <f t="shared" si="1888"/>
        <v>0</v>
      </c>
      <c r="N6949" s="64">
        <f t="shared" si="1888"/>
        <v>0</v>
      </c>
      <c r="O6949" s="121"/>
      <c r="P6949" s="177">
        <v>0</v>
      </c>
      <c r="Q6949" s="177">
        <v>0</v>
      </c>
      <c r="R6949" s="177">
        <v>0</v>
      </c>
      <c r="S6949" s="177">
        <v>0</v>
      </c>
      <c r="T6949" s="177">
        <v>0</v>
      </c>
      <c r="U6949" s="177">
        <v>0</v>
      </c>
      <c r="V6949" s="177">
        <v>0</v>
      </c>
      <c r="W6949" s="177">
        <v>0</v>
      </c>
      <c r="X6949" s="177">
        <v>0</v>
      </c>
      <c r="Y6949" s="177">
        <v>0</v>
      </c>
      <c r="Z6949" s="177">
        <v>0</v>
      </c>
      <c r="AA6949" s="177">
        <v>0</v>
      </c>
      <c r="AB6949" s="177">
        <v>0</v>
      </c>
      <c r="AC6949" s="177">
        <v>0</v>
      </c>
      <c r="AD6949" s="177">
        <v>0</v>
      </c>
      <c r="AE6949" s="177">
        <v>0</v>
      </c>
      <c r="AF6949" s="177">
        <v>0</v>
      </c>
      <c r="AG6949" s="177">
        <v>0</v>
      </c>
      <c r="AH6949" s="177">
        <v>0</v>
      </c>
      <c r="AI6949" s="177">
        <v>0</v>
      </c>
      <c r="AJ6949" s="177">
        <v>0</v>
      </c>
    </row>
    <row r="6950" spans="1:36" hidden="1" outlineLevel="1" x14ac:dyDescent="0.25">
      <c r="A6950" s="190">
        <f t="shared" si="1881"/>
        <v>2040</v>
      </c>
      <c r="B6950" s="55">
        <f t="shared" si="1882"/>
        <v>1</v>
      </c>
      <c r="C6950" s="55">
        <f t="shared" si="1883"/>
        <v>23</v>
      </c>
      <c r="D6950" s="55">
        <f t="shared" si="1884"/>
        <v>289</v>
      </c>
      <c r="F6950" s="63">
        <f t="shared" si="1874"/>
        <v>51136.958333333278</v>
      </c>
      <c r="G6950" s="64">
        <f t="shared" si="1885"/>
        <v>0</v>
      </c>
      <c r="H6950" s="64">
        <f t="shared" si="1888"/>
        <v>0</v>
      </c>
      <c r="I6950" s="64">
        <f t="shared" si="1888"/>
        <v>0</v>
      </c>
      <c r="J6950" s="64">
        <f t="shared" si="1888"/>
        <v>0</v>
      </c>
      <c r="K6950" s="64">
        <f t="shared" si="1888"/>
        <v>0</v>
      </c>
      <c r="L6950" s="64">
        <f t="shared" si="1888"/>
        <v>0</v>
      </c>
      <c r="M6950" s="64">
        <f t="shared" si="1888"/>
        <v>0</v>
      </c>
      <c r="N6950" s="64">
        <f t="shared" si="1888"/>
        <v>0</v>
      </c>
      <c r="O6950" s="121"/>
      <c r="P6950" s="177">
        <v>0</v>
      </c>
      <c r="Q6950" s="177">
        <v>0</v>
      </c>
      <c r="R6950" s="177">
        <v>0</v>
      </c>
      <c r="S6950" s="177">
        <v>0</v>
      </c>
      <c r="T6950" s="177">
        <v>0</v>
      </c>
      <c r="U6950" s="177">
        <v>0</v>
      </c>
      <c r="V6950" s="177">
        <v>0</v>
      </c>
      <c r="W6950" s="177">
        <v>0</v>
      </c>
      <c r="X6950" s="177">
        <v>0</v>
      </c>
      <c r="Y6950" s="177">
        <v>0</v>
      </c>
      <c r="Z6950" s="177">
        <v>0</v>
      </c>
      <c r="AA6950" s="177">
        <v>0</v>
      </c>
      <c r="AB6950" s="177">
        <v>0</v>
      </c>
      <c r="AC6950" s="177">
        <v>0</v>
      </c>
      <c r="AD6950" s="177">
        <v>0</v>
      </c>
      <c r="AE6950" s="177">
        <v>0</v>
      </c>
      <c r="AF6950" s="177">
        <v>0</v>
      </c>
      <c r="AG6950" s="177">
        <v>0</v>
      </c>
      <c r="AH6950" s="177">
        <v>0</v>
      </c>
      <c r="AI6950" s="177">
        <v>0</v>
      </c>
      <c r="AJ6950" s="177">
        <v>0</v>
      </c>
    </row>
    <row r="6951" spans="1:36" hidden="1" outlineLevel="1" x14ac:dyDescent="0.25">
      <c r="A6951" s="190">
        <f t="shared" si="1881"/>
        <v>2040</v>
      </c>
      <c r="B6951" s="55">
        <f t="shared" si="1882"/>
        <v>2</v>
      </c>
      <c r="C6951" s="55">
        <f t="shared" si="1883"/>
        <v>0</v>
      </c>
      <c r="D6951" s="55">
        <f t="shared" si="1884"/>
        <v>290</v>
      </c>
      <c r="F6951" s="63">
        <f t="shared" ref="F6951" si="1889">EDATE(F6927,1)</f>
        <v>51167</v>
      </c>
      <c r="G6951" s="64">
        <f t="shared" si="1885"/>
        <v>0</v>
      </c>
      <c r="H6951" s="64">
        <f t="shared" si="1888"/>
        <v>0</v>
      </c>
      <c r="I6951" s="64">
        <f t="shared" si="1888"/>
        <v>0</v>
      </c>
      <c r="J6951" s="64">
        <f t="shared" si="1888"/>
        <v>0</v>
      </c>
      <c r="K6951" s="64">
        <f t="shared" si="1888"/>
        <v>0</v>
      </c>
      <c r="L6951" s="64">
        <f t="shared" si="1888"/>
        <v>0</v>
      </c>
      <c r="M6951" s="64">
        <f t="shared" si="1888"/>
        <v>0</v>
      </c>
      <c r="N6951" s="64">
        <f t="shared" si="1888"/>
        <v>0</v>
      </c>
      <c r="O6951" s="121"/>
      <c r="P6951" s="177">
        <v>0</v>
      </c>
      <c r="Q6951" s="177">
        <v>0</v>
      </c>
      <c r="R6951" s="177">
        <v>0</v>
      </c>
      <c r="S6951" s="177">
        <v>0</v>
      </c>
      <c r="T6951" s="177">
        <v>0</v>
      </c>
      <c r="U6951" s="177">
        <v>0</v>
      </c>
      <c r="V6951" s="177">
        <v>0</v>
      </c>
      <c r="W6951" s="177">
        <v>0</v>
      </c>
      <c r="X6951" s="177">
        <v>0</v>
      </c>
      <c r="Y6951" s="177">
        <v>0</v>
      </c>
      <c r="Z6951" s="177">
        <v>0</v>
      </c>
      <c r="AA6951" s="177">
        <v>0</v>
      </c>
      <c r="AB6951" s="177">
        <v>0</v>
      </c>
      <c r="AC6951" s="177">
        <v>0</v>
      </c>
      <c r="AD6951" s="177">
        <v>0</v>
      </c>
      <c r="AE6951" s="177">
        <v>0</v>
      </c>
      <c r="AF6951" s="177">
        <v>0</v>
      </c>
      <c r="AG6951" s="177">
        <v>0</v>
      </c>
      <c r="AH6951" s="177">
        <v>0</v>
      </c>
      <c r="AI6951" s="177">
        <v>0</v>
      </c>
      <c r="AJ6951" s="177">
        <v>0</v>
      </c>
    </row>
    <row r="6952" spans="1:36" hidden="1" outlineLevel="1" x14ac:dyDescent="0.25">
      <c r="A6952" s="190">
        <f t="shared" si="1881"/>
        <v>2040</v>
      </c>
      <c r="B6952" s="55">
        <f t="shared" si="1882"/>
        <v>2</v>
      </c>
      <c r="C6952" s="55">
        <f t="shared" si="1883"/>
        <v>1</v>
      </c>
      <c r="D6952" s="55">
        <f t="shared" si="1884"/>
        <v>290</v>
      </c>
      <c r="F6952" s="63">
        <f t="shared" ref="F6952:F7015" si="1890">F6951+1/24</f>
        <v>51167.041666666664</v>
      </c>
      <c r="G6952" s="64">
        <f t="shared" si="1885"/>
        <v>0</v>
      </c>
      <c r="H6952" s="64">
        <f t="shared" si="1888"/>
        <v>0</v>
      </c>
      <c r="I6952" s="64">
        <f t="shared" si="1888"/>
        <v>0</v>
      </c>
      <c r="J6952" s="64">
        <f t="shared" si="1888"/>
        <v>0</v>
      </c>
      <c r="K6952" s="64">
        <f t="shared" si="1888"/>
        <v>0</v>
      </c>
      <c r="L6952" s="64">
        <f t="shared" si="1888"/>
        <v>0</v>
      </c>
      <c r="M6952" s="64">
        <f t="shared" si="1888"/>
        <v>0</v>
      </c>
      <c r="N6952" s="64">
        <f t="shared" si="1888"/>
        <v>0</v>
      </c>
      <c r="O6952" s="121"/>
      <c r="P6952" s="177">
        <v>0</v>
      </c>
      <c r="Q6952" s="177">
        <v>0</v>
      </c>
      <c r="R6952" s="177">
        <v>0</v>
      </c>
      <c r="S6952" s="177">
        <v>0</v>
      </c>
      <c r="T6952" s="177">
        <v>0</v>
      </c>
      <c r="U6952" s="177">
        <v>0</v>
      </c>
      <c r="V6952" s="177">
        <v>0</v>
      </c>
      <c r="W6952" s="177">
        <v>0</v>
      </c>
      <c r="X6952" s="177">
        <v>0</v>
      </c>
      <c r="Y6952" s="177">
        <v>0</v>
      </c>
      <c r="Z6952" s="177">
        <v>0</v>
      </c>
      <c r="AA6952" s="177">
        <v>0</v>
      </c>
      <c r="AB6952" s="177">
        <v>0</v>
      </c>
      <c r="AC6952" s="177">
        <v>0</v>
      </c>
      <c r="AD6952" s="177">
        <v>0</v>
      </c>
      <c r="AE6952" s="177">
        <v>0</v>
      </c>
      <c r="AF6952" s="177">
        <v>0</v>
      </c>
      <c r="AG6952" s="177">
        <v>0</v>
      </c>
      <c r="AH6952" s="177">
        <v>0</v>
      </c>
      <c r="AI6952" s="177">
        <v>0</v>
      </c>
      <c r="AJ6952" s="177">
        <v>0</v>
      </c>
    </row>
    <row r="6953" spans="1:36" hidden="1" outlineLevel="1" x14ac:dyDescent="0.25">
      <c r="A6953" s="190">
        <f t="shared" si="1881"/>
        <v>2040</v>
      </c>
      <c r="B6953" s="55">
        <f t="shared" si="1882"/>
        <v>2</v>
      </c>
      <c r="C6953" s="55">
        <f t="shared" si="1883"/>
        <v>2</v>
      </c>
      <c r="D6953" s="55">
        <f t="shared" si="1884"/>
        <v>290</v>
      </c>
      <c r="F6953" s="63">
        <f t="shared" si="1890"/>
        <v>51167.083333333328</v>
      </c>
      <c r="G6953" s="64">
        <f t="shared" si="1885"/>
        <v>0</v>
      </c>
      <c r="H6953" s="64">
        <f t="shared" si="1888"/>
        <v>0</v>
      </c>
      <c r="I6953" s="64">
        <f t="shared" si="1888"/>
        <v>0</v>
      </c>
      <c r="J6953" s="64">
        <f t="shared" si="1888"/>
        <v>0</v>
      </c>
      <c r="K6953" s="64">
        <f t="shared" si="1888"/>
        <v>0</v>
      </c>
      <c r="L6953" s="64">
        <f t="shared" si="1888"/>
        <v>0</v>
      </c>
      <c r="M6953" s="64">
        <f t="shared" si="1888"/>
        <v>0</v>
      </c>
      <c r="N6953" s="64">
        <f t="shared" si="1888"/>
        <v>0</v>
      </c>
      <c r="O6953" s="121"/>
      <c r="P6953" s="177">
        <v>0</v>
      </c>
      <c r="Q6953" s="177">
        <v>0</v>
      </c>
      <c r="R6953" s="177">
        <v>0</v>
      </c>
      <c r="S6953" s="177">
        <v>0</v>
      </c>
      <c r="T6953" s="177">
        <v>0</v>
      </c>
      <c r="U6953" s="177">
        <v>0</v>
      </c>
      <c r="V6953" s="177">
        <v>0</v>
      </c>
      <c r="W6953" s="177">
        <v>0</v>
      </c>
      <c r="X6953" s="177">
        <v>0</v>
      </c>
      <c r="Y6953" s="177">
        <v>0</v>
      </c>
      <c r="Z6953" s="177">
        <v>0</v>
      </c>
      <c r="AA6953" s="177">
        <v>0</v>
      </c>
      <c r="AB6953" s="177">
        <v>0</v>
      </c>
      <c r="AC6953" s="177">
        <v>0</v>
      </c>
      <c r="AD6953" s="177">
        <v>0</v>
      </c>
      <c r="AE6953" s="177">
        <v>0</v>
      </c>
      <c r="AF6953" s="177">
        <v>0</v>
      </c>
      <c r="AG6953" s="177">
        <v>0</v>
      </c>
      <c r="AH6953" s="177">
        <v>0</v>
      </c>
      <c r="AI6953" s="177">
        <v>0</v>
      </c>
      <c r="AJ6953" s="177">
        <v>0</v>
      </c>
    </row>
    <row r="6954" spans="1:36" hidden="1" outlineLevel="1" x14ac:dyDescent="0.25">
      <c r="A6954" s="190">
        <f t="shared" si="1881"/>
        <v>2040</v>
      </c>
      <c r="B6954" s="55">
        <f t="shared" si="1882"/>
        <v>2</v>
      </c>
      <c r="C6954" s="55">
        <f t="shared" si="1883"/>
        <v>3</v>
      </c>
      <c r="D6954" s="55">
        <f t="shared" si="1884"/>
        <v>290</v>
      </c>
      <c r="F6954" s="63">
        <f t="shared" si="1890"/>
        <v>51167.124999999993</v>
      </c>
      <c r="G6954" s="64">
        <f t="shared" si="1885"/>
        <v>0</v>
      </c>
      <c r="H6954" s="64">
        <f t="shared" si="1888"/>
        <v>0</v>
      </c>
      <c r="I6954" s="64">
        <f t="shared" si="1888"/>
        <v>0</v>
      </c>
      <c r="J6954" s="64">
        <f t="shared" si="1888"/>
        <v>0</v>
      </c>
      <c r="K6954" s="64">
        <f t="shared" si="1888"/>
        <v>0</v>
      </c>
      <c r="L6954" s="64">
        <f t="shared" si="1888"/>
        <v>0</v>
      </c>
      <c r="M6954" s="64">
        <f t="shared" si="1888"/>
        <v>0</v>
      </c>
      <c r="N6954" s="64">
        <f t="shared" si="1888"/>
        <v>0</v>
      </c>
      <c r="O6954" s="121"/>
      <c r="P6954" s="177">
        <v>0</v>
      </c>
      <c r="Q6954" s="177">
        <v>0</v>
      </c>
      <c r="R6954" s="177">
        <v>0</v>
      </c>
      <c r="S6954" s="177">
        <v>0</v>
      </c>
      <c r="T6954" s="177">
        <v>0</v>
      </c>
      <c r="U6954" s="177">
        <v>0</v>
      </c>
      <c r="V6954" s="177">
        <v>0</v>
      </c>
      <c r="W6954" s="177">
        <v>0</v>
      </c>
      <c r="X6954" s="177">
        <v>0</v>
      </c>
      <c r="Y6954" s="177">
        <v>0</v>
      </c>
      <c r="Z6954" s="177">
        <v>0</v>
      </c>
      <c r="AA6954" s="177">
        <v>0</v>
      </c>
      <c r="AB6954" s="177">
        <v>0</v>
      </c>
      <c r="AC6954" s="177">
        <v>0</v>
      </c>
      <c r="AD6954" s="177">
        <v>0</v>
      </c>
      <c r="AE6954" s="177">
        <v>0</v>
      </c>
      <c r="AF6954" s="177">
        <v>0</v>
      </c>
      <c r="AG6954" s="177">
        <v>0</v>
      </c>
      <c r="AH6954" s="177">
        <v>0</v>
      </c>
      <c r="AI6954" s="177">
        <v>0</v>
      </c>
      <c r="AJ6954" s="177">
        <v>0</v>
      </c>
    </row>
    <row r="6955" spans="1:36" hidden="1" outlineLevel="1" x14ac:dyDescent="0.25">
      <c r="A6955" s="190">
        <f t="shared" si="1881"/>
        <v>2040</v>
      </c>
      <c r="B6955" s="55">
        <f t="shared" si="1882"/>
        <v>2</v>
      </c>
      <c r="C6955" s="55">
        <f t="shared" si="1883"/>
        <v>4</v>
      </c>
      <c r="D6955" s="55">
        <f t="shared" si="1884"/>
        <v>290</v>
      </c>
      <c r="F6955" s="63">
        <f t="shared" si="1890"/>
        <v>51167.166666666657</v>
      </c>
      <c r="G6955" s="64">
        <f t="shared" si="1885"/>
        <v>0</v>
      </c>
      <c r="H6955" s="64">
        <f t="shared" ref="H6955:N6964" si="1891">SUMIF($P$6:$AK$6,H$6,$P6955:$AK6955)</f>
        <v>0</v>
      </c>
      <c r="I6955" s="64">
        <f t="shared" si="1891"/>
        <v>0</v>
      </c>
      <c r="J6955" s="64">
        <f t="shared" si="1891"/>
        <v>0</v>
      </c>
      <c r="K6955" s="64">
        <f t="shared" si="1891"/>
        <v>0</v>
      </c>
      <c r="L6955" s="64">
        <f t="shared" si="1891"/>
        <v>0</v>
      </c>
      <c r="M6955" s="64">
        <f t="shared" si="1891"/>
        <v>0</v>
      </c>
      <c r="N6955" s="64">
        <f t="shared" si="1891"/>
        <v>0</v>
      </c>
      <c r="O6955" s="121"/>
      <c r="P6955" s="177">
        <v>0</v>
      </c>
      <c r="Q6955" s="177">
        <v>0</v>
      </c>
      <c r="R6955" s="177">
        <v>0</v>
      </c>
      <c r="S6955" s="177">
        <v>0</v>
      </c>
      <c r="T6955" s="177">
        <v>0</v>
      </c>
      <c r="U6955" s="177">
        <v>0</v>
      </c>
      <c r="V6955" s="177">
        <v>0</v>
      </c>
      <c r="W6955" s="177">
        <v>0</v>
      </c>
      <c r="X6955" s="177">
        <v>0</v>
      </c>
      <c r="Y6955" s="177">
        <v>0</v>
      </c>
      <c r="Z6955" s="177">
        <v>0</v>
      </c>
      <c r="AA6955" s="177">
        <v>0</v>
      </c>
      <c r="AB6955" s="177">
        <v>0</v>
      </c>
      <c r="AC6955" s="177">
        <v>0</v>
      </c>
      <c r="AD6955" s="177">
        <v>0</v>
      </c>
      <c r="AE6955" s="177">
        <v>0</v>
      </c>
      <c r="AF6955" s="177">
        <v>0</v>
      </c>
      <c r="AG6955" s="177">
        <v>0</v>
      </c>
      <c r="AH6955" s="177">
        <v>0</v>
      </c>
      <c r="AI6955" s="177">
        <v>0</v>
      </c>
      <c r="AJ6955" s="177">
        <v>0</v>
      </c>
    </row>
    <row r="6956" spans="1:36" hidden="1" outlineLevel="1" x14ac:dyDescent="0.25">
      <c r="A6956" s="190">
        <f t="shared" si="1881"/>
        <v>2040</v>
      </c>
      <c r="B6956" s="55">
        <f t="shared" si="1882"/>
        <v>2</v>
      </c>
      <c r="C6956" s="55">
        <f t="shared" si="1883"/>
        <v>5</v>
      </c>
      <c r="D6956" s="55">
        <f t="shared" si="1884"/>
        <v>290</v>
      </c>
      <c r="F6956" s="63">
        <f t="shared" si="1890"/>
        <v>51167.208333333321</v>
      </c>
      <c r="G6956" s="64">
        <f t="shared" si="1885"/>
        <v>0</v>
      </c>
      <c r="H6956" s="64">
        <f t="shared" si="1891"/>
        <v>0</v>
      </c>
      <c r="I6956" s="64">
        <f t="shared" si="1891"/>
        <v>0</v>
      </c>
      <c r="J6956" s="64">
        <f t="shared" si="1891"/>
        <v>0</v>
      </c>
      <c r="K6956" s="64">
        <f t="shared" si="1891"/>
        <v>0</v>
      </c>
      <c r="L6956" s="64">
        <f t="shared" si="1891"/>
        <v>0</v>
      </c>
      <c r="M6956" s="64">
        <f t="shared" si="1891"/>
        <v>0</v>
      </c>
      <c r="N6956" s="64">
        <f t="shared" si="1891"/>
        <v>0</v>
      </c>
      <c r="O6956" s="121"/>
      <c r="P6956" s="177">
        <v>0</v>
      </c>
      <c r="Q6956" s="177">
        <v>0</v>
      </c>
      <c r="R6956" s="177">
        <v>0</v>
      </c>
      <c r="S6956" s="177">
        <v>0</v>
      </c>
      <c r="T6956" s="177">
        <v>0</v>
      </c>
      <c r="U6956" s="177">
        <v>0</v>
      </c>
      <c r="V6956" s="177">
        <v>0</v>
      </c>
      <c r="W6956" s="177">
        <v>0</v>
      </c>
      <c r="X6956" s="177">
        <v>0</v>
      </c>
      <c r="Y6956" s="177">
        <v>0</v>
      </c>
      <c r="Z6956" s="177">
        <v>0</v>
      </c>
      <c r="AA6956" s="177">
        <v>0</v>
      </c>
      <c r="AB6956" s="177">
        <v>0</v>
      </c>
      <c r="AC6956" s="177">
        <v>0</v>
      </c>
      <c r="AD6956" s="177">
        <v>0</v>
      </c>
      <c r="AE6956" s="177">
        <v>0</v>
      </c>
      <c r="AF6956" s="177">
        <v>0</v>
      </c>
      <c r="AG6956" s="177">
        <v>0</v>
      </c>
      <c r="AH6956" s="177">
        <v>0</v>
      </c>
      <c r="AI6956" s="177">
        <v>0</v>
      </c>
      <c r="AJ6956" s="177">
        <v>0</v>
      </c>
    </row>
    <row r="6957" spans="1:36" hidden="1" outlineLevel="1" x14ac:dyDescent="0.25">
      <c r="A6957" s="190">
        <f t="shared" si="1881"/>
        <v>2040</v>
      </c>
      <c r="B6957" s="55">
        <f t="shared" si="1882"/>
        <v>2</v>
      </c>
      <c r="C6957" s="55">
        <f t="shared" si="1883"/>
        <v>6</v>
      </c>
      <c r="D6957" s="55">
        <f t="shared" si="1884"/>
        <v>290</v>
      </c>
      <c r="F6957" s="63">
        <f t="shared" si="1890"/>
        <v>51167.249999999985</v>
      </c>
      <c r="G6957" s="64">
        <f t="shared" si="1885"/>
        <v>0</v>
      </c>
      <c r="H6957" s="64">
        <f t="shared" si="1891"/>
        <v>0</v>
      </c>
      <c r="I6957" s="64">
        <f t="shared" si="1891"/>
        <v>0</v>
      </c>
      <c r="J6957" s="64">
        <f t="shared" si="1891"/>
        <v>0</v>
      </c>
      <c r="K6957" s="64">
        <f t="shared" si="1891"/>
        <v>0</v>
      </c>
      <c r="L6957" s="64">
        <f t="shared" si="1891"/>
        <v>0</v>
      </c>
      <c r="M6957" s="64">
        <f t="shared" si="1891"/>
        <v>0</v>
      </c>
      <c r="N6957" s="64">
        <f t="shared" si="1891"/>
        <v>0</v>
      </c>
      <c r="O6957" s="121"/>
      <c r="P6957" s="177">
        <v>0</v>
      </c>
      <c r="Q6957" s="177">
        <v>0</v>
      </c>
      <c r="R6957" s="177">
        <v>0</v>
      </c>
      <c r="S6957" s="177">
        <v>0</v>
      </c>
      <c r="T6957" s="177">
        <v>0</v>
      </c>
      <c r="U6957" s="177">
        <v>0</v>
      </c>
      <c r="V6957" s="177">
        <v>0</v>
      </c>
      <c r="W6957" s="177">
        <v>0</v>
      </c>
      <c r="X6957" s="177">
        <v>0</v>
      </c>
      <c r="Y6957" s="177">
        <v>0</v>
      </c>
      <c r="Z6957" s="177">
        <v>0</v>
      </c>
      <c r="AA6957" s="177">
        <v>0</v>
      </c>
      <c r="AB6957" s="177">
        <v>0</v>
      </c>
      <c r="AC6957" s="177">
        <v>0</v>
      </c>
      <c r="AD6957" s="177">
        <v>0</v>
      </c>
      <c r="AE6957" s="177">
        <v>0</v>
      </c>
      <c r="AF6957" s="177">
        <v>0</v>
      </c>
      <c r="AG6957" s="177">
        <v>0</v>
      </c>
      <c r="AH6957" s="177">
        <v>0</v>
      </c>
      <c r="AI6957" s="177">
        <v>0</v>
      </c>
      <c r="AJ6957" s="177">
        <v>0</v>
      </c>
    </row>
    <row r="6958" spans="1:36" hidden="1" outlineLevel="1" x14ac:dyDescent="0.25">
      <c r="A6958" s="190">
        <f t="shared" si="1881"/>
        <v>2040</v>
      </c>
      <c r="B6958" s="55">
        <f t="shared" si="1882"/>
        <v>2</v>
      </c>
      <c r="C6958" s="55">
        <f t="shared" si="1883"/>
        <v>7</v>
      </c>
      <c r="D6958" s="55">
        <f t="shared" si="1884"/>
        <v>290</v>
      </c>
      <c r="F6958" s="63">
        <f t="shared" si="1890"/>
        <v>51167.29166666665</v>
      </c>
      <c r="G6958" s="64">
        <f t="shared" si="1885"/>
        <v>0</v>
      </c>
      <c r="H6958" s="64">
        <f t="shared" si="1891"/>
        <v>0</v>
      </c>
      <c r="I6958" s="64">
        <f t="shared" si="1891"/>
        <v>0</v>
      </c>
      <c r="J6958" s="64">
        <f t="shared" si="1891"/>
        <v>0</v>
      </c>
      <c r="K6958" s="64">
        <f t="shared" si="1891"/>
        <v>0</v>
      </c>
      <c r="L6958" s="64">
        <f t="shared" si="1891"/>
        <v>0</v>
      </c>
      <c r="M6958" s="64">
        <f t="shared" si="1891"/>
        <v>0</v>
      </c>
      <c r="N6958" s="64">
        <f t="shared" si="1891"/>
        <v>0</v>
      </c>
      <c r="O6958" s="121"/>
      <c r="P6958" s="177">
        <v>0</v>
      </c>
      <c r="Q6958" s="177">
        <v>0</v>
      </c>
      <c r="R6958" s="177">
        <v>0</v>
      </c>
      <c r="S6958" s="177">
        <v>0</v>
      </c>
      <c r="T6958" s="177">
        <v>0</v>
      </c>
      <c r="U6958" s="177">
        <v>0</v>
      </c>
      <c r="V6958" s="177">
        <v>0</v>
      </c>
      <c r="W6958" s="177">
        <v>0</v>
      </c>
      <c r="X6958" s="177">
        <v>0</v>
      </c>
      <c r="Y6958" s="177">
        <v>0</v>
      </c>
      <c r="Z6958" s="177">
        <v>0</v>
      </c>
      <c r="AA6958" s="177">
        <v>0</v>
      </c>
      <c r="AB6958" s="177">
        <v>0</v>
      </c>
      <c r="AC6958" s="177">
        <v>0</v>
      </c>
      <c r="AD6958" s="177">
        <v>0</v>
      </c>
      <c r="AE6958" s="177">
        <v>0</v>
      </c>
      <c r="AF6958" s="177">
        <v>0</v>
      </c>
      <c r="AG6958" s="177">
        <v>0</v>
      </c>
      <c r="AH6958" s="177">
        <v>0</v>
      </c>
      <c r="AI6958" s="177">
        <v>0</v>
      </c>
      <c r="AJ6958" s="177">
        <v>0</v>
      </c>
    </row>
    <row r="6959" spans="1:36" hidden="1" outlineLevel="1" x14ac:dyDescent="0.25">
      <c r="A6959" s="190">
        <f t="shared" si="1881"/>
        <v>2040</v>
      </c>
      <c r="B6959" s="55">
        <f t="shared" si="1882"/>
        <v>2</v>
      </c>
      <c r="C6959" s="55">
        <f t="shared" si="1883"/>
        <v>8</v>
      </c>
      <c r="D6959" s="55">
        <f t="shared" si="1884"/>
        <v>290</v>
      </c>
      <c r="F6959" s="63">
        <f t="shared" si="1890"/>
        <v>51167.333333333314</v>
      </c>
      <c r="G6959" s="64">
        <f t="shared" si="1885"/>
        <v>0</v>
      </c>
      <c r="H6959" s="64">
        <f t="shared" si="1891"/>
        <v>0</v>
      </c>
      <c r="I6959" s="64">
        <f t="shared" si="1891"/>
        <v>0</v>
      </c>
      <c r="J6959" s="64">
        <f t="shared" si="1891"/>
        <v>0</v>
      </c>
      <c r="K6959" s="64">
        <f t="shared" si="1891"/>
        <v>0</v>
      </c>
      <c r="L6959" s="64">
        <f t="shared" si="1891"/>
        <v>0</v>
      </c>
      <c r="M6959" s="64">
        <f t="shared" si="1891"/>
        <v>0</v>
      </c>
      <c r="N6959" s="64">
        <f t="shared" si="1891"/>
        <v>0</v>
      </c>
      <c r="O6959" s="121"/>
      <c r="P6959" s="177">
        <v>0</v>
      </c>
      <c r="Q6959" s="177">
        <v>0</v>
      </c>
      <c r="R6959" s="177">
        <v>0</v>
      </c>
      <c r="S6959" s="177">
        <v>0</v>
      </c>
      <c r="T6959" s="177">
        <v>0</v>
      </c>
      <c r="U6959" s="177">
        <v>0</v>
      </c>
      <c r="V6959" s="177">
        <v>0</v>
      </c>
      <c r="W6959" s="177">
        <v>0</v>
      </c>
      <c r="X6959" s="177">
        <v>0</v>
      </c>
      <c r="Y6959" s="177">
        <v>0</v>
      </c>
      <c r="Z6959" s="177">
        <v>0</v>
      </c>
      <c r="AA6959" s="177">
        <v>0</v>
      </c>
      <c r="AB6959" s="177">
        <v>0</v>
      </c>
      <c r="AC6959" s="177">
        <v>0</v>
      </c>
      <c r="AD6959" s="177">
        <v>0</v>
      </c>
      <c r="AE6959" s="177">
        <v>0</v>
      </c>
      <c r="AF6959" s="177">
        <v>0</v>
      </c>
      <c r="AG6959" s="177">
        <v>0</v>
      </c>
      <c r="AH6959" s="177">
        <v>0</v>
      </c>
      <c r="AI6959" s="177">
        <v>0</v>
      </c>
      <c r="AJ6959" s="177">
        <v>0</v>
      </c>
    </row>
    <row r="6960" spans="1:36" hidden="1" outlineLevel="1" x14ac:dyDescent="0.25">
      <c r="A6960" s="190">
        <f t="shared" si="1881"/>
        <v>2040</v>
      </c>
      <c r="B6960" s="55">
        <f t="shared" si="1882"/>
        <v>2</v>
      </c>
      <c r="C6960" s="55">
        <f t="shared" si="1883"/>
        <v>9</v>
      </c>
      <c r="D6960" s="55">
        <f t="shared" si="1884"/>
        <v>290</v>
      </c>
      <c r="F6960" s="63">
        <f t="shared" si="1890"/>
        <v>51167.374999999978</v>
      </c>
      <c r="G6960" s="64">
        <f t="shared" si="1885"/>
        <v>0</v>
      </c>
      <c r="H6960" s="64">
        <f t="shared" si="1891"/>
        <v>0</v>
      </c>
      <c r="I6960" s="64">
        <f t="shared" si="1891"/>
        <v>0</v>
      </c>
      <c r="J6960" s="64">
        <f t="shared" si="1891"/>
        <v>0</v>
      </c>
      <c r="K6960" s="64">
        <f t="shared" si="1891"/>
        <v>0</v>
      </c>
      <c r="L6960" s="64">
        <f t="shared" si="1891"/>
        <v>0</v>
      </c>
      <c r="M6960" s="64">
        <f t="shared" si="1891"/>
        <v>0</v>
      </c>
      <c r="N6960" s="64">
        <f t="shared" si="1891"/>
        <v>0</v>
      </c>
      <c r="O6960" s="121"/>
      <c r="P6960" s="177">
        <v>0</v>
      </c>
      <c r="Q6960" s="177">
        <v>0</v>
      </c>
      <c r="R6960" s="177">
        <v>0</v>
      </c>
      <c r="S6960" s="177">
        <v>0</v>
      </c>
      <c r="T6960" s="177">
        <v>0</v>
      </c>
      <c r="U6960" s="177">
        <v>0</v>
      </c>
      <c r="V6960" s="177">
        <v>0</v>
      </c>
      <c r="W6960" s="177">
        <v>0</v>
      </c>
      <c r="X6960" s="177">
        <v>0</v>
      </c>
      <c r="Y6960" s="177">
        <v>0</v>
      </c>
      <c r="Z6960" s="177">
        <v>0</v>
      </c>
      <c r="AA6960" s="177">
        <v>0</v>
      </c>
      <c r="AB6960" s="177">
        <v>0</v>
      </c>
      <c r="AC6960" s="177">
        <v>0</v>
      </c>
      <c r="AD6960" s="177">
        <v>0</v>
      </c>
      <c r="AE6960" s="177">
        <v>0</v>
      </c>
      <c r="AF6960" s="177">
        <v>0</v>
      </c>
      <c r="AG6960" s="177">
        <v>0</v>
      </c>
      <c r="AH6960" s="177">
        <v>0</v>
      </c>
      <c r="AI6960" s="177">
        <v>0</v>
      </c>
      <c r="AJ6960" s="177">
        <v>0</v>
      </c>
    </row>
    <row r="6961" spans="1:36" hidden="1" outlineLevel="1" x14ac:dyDescent="0.25">
      <c r="A6961" s="190">
        <f t="shared" si="1881"/>
        <v>2040</v>
      </c>
      <c r="B6961" s="55">
        <f t="shared" si="1882"/>
        <v>2</v>
      </c>
      <c r="C6961" s="55">
        <f t="shared" si="1883"/>
        <v>10</v>
      </c>
      <c r="D6961" s="55">
        <f t="shared" si="1884"/>
        <v>290</v>
      </c>
      <c r="F6961" s="63">
        <f t="shared" si="1890"/>
        <v>51167.416666666642</v>
      </c>
      <c r="G6961" s="64">
        <f t="shared" si="1885"/>
        <v>0</v>
      </c>
      <c r="H6961" s="64">
        <f t="shared" si="1891"/>
        <v>0</v>
      </c>
      <c r="I6961" s="64">
        <f t="shared" si="1891"/>
        <v>0</v>
      </c>
      <c r="J6961" s="64">
        <f t="shared" si="1891"/>
        <v>0</v>
      </c>
      <c r="K6961" s="64">
        <f t="shared" si="1891"/>
        <v>0</v>
      </c>
      <c r="L6961" s="64">
        <f t="shared" si="1891"/>
        <v>0</v>
      </c>
      <c r="M6961" s="64">
        <f t="shared" si="1891"/>
        <v>0</v>
      </c>
      <c r="N6961" s="64">
        <f t="shared" si="1891"/>
        <v>0</v>
      </c>
      <c r="O6961" s="121"/>
      <c r="P6961" s="177">
        <v>0</v>
      </c>
      <c r="Q6961" s="177">
        <v>0</v>
      </c>
      <c r="R6961" s="177">
        <v>0</v>
      </c>
      <c r="S6961" s="177">
        <v>0</v>
      </c>
      <c r="T6961" s="177">
        <v>0</v>
      </c>
      <c r="U6961" s="177">
        <v>0</v>
      </c>
      <c r="V6961" s="177">
        <v>0</v>
      </c>
      <c r="W6961" s="177">
        <v>0</v>
      </c>
      <c r="X6961" s="177">
        <v>0</v>
      </c>
      <c r="Y6961" s="177">
        <v>0</v>
      </c>
      <c r="Z6961" s="177">
        <v>0</v>
      </c>
      <c r="AA6961" s="177">
        <v>0</v>
      </c>
      <c r="AB6961" s="177">
        <v>0</v>
      </c>
      <c r="AC6961" s="177">
        <v>0</v>
      </c>
      <c r="AD6961" s="177">
        <v>0</v>
      </c>
      <c r="AE6961" s="177">
        <v>0</v>
      </c>
      <c r="AF6961" s="177">
        <v>0</v>
      </c>
      <c r="AG6961" s="177">
        <v>0</v>
      </c>
      <c r="AH6961" s="177">
        <v>0</v>
      </c>
      <c r="AI6961" s="177">
        <v>0</v>
      </c>
      <c r="AJ6961" s="177">
        <v>0</v>
      </c>
    </row>
    <row r="6962" spans="1:36" hidden="1" outlineLevel="1" x14ac:dyDescent="0.25">
      <c r="A6962" s="190">
        <f t="shared" si="1881"/>
        <v>2040</v>
      </c>
      <c r="B6962" s="55">
        <f t="shared" si="1882"/>
        <v>2</v>
      </c>
      <c r="C6962" s="55">
        <f t="shared" si="1883"/>
        <v>11</v>
      </c>
      <c r="D6962" s="55">
        <f t="shared" si="1884"/>
        <v>290</v>
      </c>
      <c r="F6962" s="63">
        <f t="shared" si="1890"/>
        <v>51167.458333333307</v>
      </c>
      <c r="G6962" s="64">
        <f t="shared" si="1885"/>
        <v>0</v>
      </c>
      <c r="H6962" s="64">
        <f t="shared" si="1891"/>
        <v>0</v>
      </c>
      <c r="I6962" s="64">
        <f t="shared" si="1891"/>
        <v>0</v>
      </c>
      <c r="J6962" s="64">
        <f t="shared" si="1891"/>
        <v>0</v>
      </c>
      <c r="K6962" s="64">
        <f t="shared" si="1891"/>
        <v>0</v>
      </c>
      <c r="L6962" s="64">
        <f t="shared" si="1891"/>
        <v>0</v>
      </c>
      <c r="M6962" s="64">
        <f t="shared" si="1891"/>
        <v>0</v>
      </c>
      <c r="N6962" s="64">
        <f t="shared" si="1891"/>
        <v>0</v>
      </c>
      <c r="O6962" s="121"/>
      <c r="P6962" s="177">
        <v>0</v>
      </c>
      <c r="Q6962" s="177">
        <v>0</v>
      </c>
      <c r="R6962" s="177">
        <v>0</v>
      </c>
      <c r="S6962" s="177">
        <v>0</v>
      </c>
      <c r="T6962" s="177">
        <v>0</v>
      </c>
      <c r="U6962" s="177">
        <v>0</v>
      </c>
      <c r="V6962" s="177">
        <v>0</v>
      </c>
      <c r="W6962" s="177">
        <v>0</v>
      </c>
      <c r="X6962" s="177">
        <v>0</v>
      </c>
      <c r="Y6962" s="177">
        <v>0</v>
      </c>
      <c r="Z6962" s="177">
        <v>0</v>
      </c>
      <c r="AA6962" s="177">
        <v>0</v>
      </c>
      <c r="AB6962" s="177">
        <v>0</v>
      </c>
      <c r="AC6962" s="177">
        <v>0</v>
      </c>
      <c r="AD6962" s="177">
        <v>0</v>
      </c>
      <c r="AE6962" s="177">
        <v>0</v>
      </c>
      <c r="AF6962" s="177">
        <v>0</v>
      </c>
      <c r="AG6962" s="177">
        <v>0</v>
      </c>
      <c r="AH6962" s="177">
        <v>0</v>
      </c>
      <c r="AI6962" s="177">
        <v>0</v>
      </c>
      <c r="AJ6962" s="177">
        <v>0</v>
      </c>
    </row>
    <row r="6963" spans="1:36" hidden="1" outlineLevel="1" x14ac:dyDescent="0.25">
      <c r="A6963" s="190">
        <f t="shared" si="1881"/>
        <v>2040</v>
      </c>
      <c r="B6963" s="55">
        <f t="shared" si="1882"/>
        <v>2</v>
      </c>
      <c r="C6963" s="55">
        <f t="shared" si="1883"/>
        <v>12</v>
      </c>
      <c r="D6963" s="55">
        <f t="shared" si="1884"/>
        <v>290</v>
      </c>
      <c r="F6963" s="63">
        <f t="shared" si="1890"/>
        <v>51167.499999999971</v>
      </c>
      <c r="G6963" s="64">
        <f t="shared" si="1885"/>
        <v>0</v>
      </c>
      <c r="H6963" s="64">
        <f t="shared" si="1891"/>
        <v>0</v>
      </c>
      <c r="I6963" s="64">
        <f t="shared" si="1891"/>
        <v>0</v>
      </c>
      <c r="J6963" s="64">
        <f t="shared" si="1891"/>
        <v>0</v>
      </c>
      <c r="K6963" s="64">
        <f t="shared" si="1891"/>
        <v>0</v>
      </c>
      <c r="L6963" s="64">
        <f t="shared" si="1891"/>
        <v>0</v>
      </c>
      <c r="M6963" s="64">
        <f t="shared" si="1891"/>
        <v>0</v>
      </c>
      <c r="N6963" s="64">
        <f t="shared" si="1891"/>
        <v>0</v>
      </c>
      <c r="O6963" s="121"/>
      <c r="P6963" s="177">
        <v>0</v>
      </c>
      <c r="Q6963" s="177">
        <v>0</v>
      </c>
      <c r="R6963" s="177">
        <v>0</v>
      </c>
      <c r="S6963" s="177">
        <v>0</v>
      </c>
      <c r="T6963" s="177">
        <v>0</v>
      </c>
      <c r="U6963" s="177">
        <v>0</v>
      </c>
      <c r="V6963" s="177">
        <v>0</v>
      </c>
      <c r="W6963" s="177">
        <v>0</v>
      </c>
      <c r="X6963" s="177">
        <v>0</v>
      </c>
      <c r="Y6963" s="177">
        <v>0</v>
      </c>
      <c r="Z6963" s="177">
        <v>0</v>
      </c>
      <c r="AA6963" s="177">
        <v>0</v>
      </c>
      <c r="AB6963" s="177">
        <v>0</v>
      </c>
      <c r="AC6963" s="177">
        <v>0</v>
      </c>
      <c r="AD6963" s="177">
        <v>0</v>
      </c>
      <c r="AE6963" s="177">
        <v>0</v>
      </c>
      <c r="AF6963" s="177">
        <v>0</v>
      </c>
      <c r="AG6963" s="177">
        <v>0</v>
      </c>
      <c r="AH6963" s="177">
        <v>0</v>
      </c>
      <c r="AI6963" s="177">
        <v>0</v>
      </c>
      <c r="AJ6963" s="177">
        <v>0</v>
      </c>
    </row>
    <row r="6964" spans="1:36" hidden="1" outlineLevel="1" x14ac:dyDescent="0.25">
      <c r="A6964" s="190">
        <f t="shared" si="1881"/>
        <v>2040</v>
      </c>
      <c r="B6964" s="55">
        <f t="shared" si="1882"/>
        <v>2</v>
      </c>
      <c r="C6964" s="55">
        <f t="shared" si="1883"/>
        <v>13</v>
      </c>
      <c r="D6964" s="55">
        <f t="shared" si="1884"/>
        <v>290</v>
      </c>
      <c r="F6964" s="63">
        <f t="shared" si="1890"/>
        <v>51167.541666666635</v>
      </c>
      <c r="G6964" s="64">
        <f t="shared" si="1885"/>
        <v>0</v>
      </c>
      <c r="H6964" s="64">
        <f t="shared" si="1891"/>
        <v>0</v>
      </c>
      <c r="I6964" s="64">
        <f t="shared" si="1891"/>
        <v>0</v>
      </c>
      <c r="J6964" s="64">
        <f t="shared" si="1891"/>
        <v>0</v>
      </c>
      <c r="K6964" s="64">
        <f t="shared" si="1891"/>
        <v>0</v>
      </c>
      <c r="L6964" s="64">
        <f t="shared" si="1891"/>
        <v>0</v>
      </c>
      <c r="M6964" s="64">
        <f t="shared" si="1891"/>
        <v>0</v>
      </c>
      <c r="N6964" s="64">
        <f t="shared" si="1891"/>
        <v>0</v>
      </c>
      <c r="O6964" s="121"/>
      <c r="P6964" s="177">
        <v>0</v>
      </c>
      <c r="Q6964" s="177">
        <v>0</v>
      </c>
      <c r="R6964" s="177">
        <v>0</v>
      </c>
      <c r="S6964" s="177">
        <v>0</v>
      </c>
      <c r="T6964" s="177">
        <v>0</v>
      </c>
      <c r="U6964" s="177">
        <v>0</v>
      </c>
      <c r="V6964" s="177">
        <v>0</v>
      </c>
      <c r="W6964" s="177">
        <v>0</v>
      </c>
      <c r="X6964" s="177">
        <v>0</v>
      </c>
      <c r="Y6964" s="177">
        <v>0</v>
      </c>
      <c r="Z6964" s="177">
        <v>0</v>
      </c>
      <c r="AA6964" s="177">
        <v>0</v>
      </c>
      <c r="AB6964" s="177">
        <v>0</v>
      </c>
      <c r="AC6964" s="177">
        <v>0</v>
      </c>
      <c r="AD6964" s="177">
        <v>0</v>
      </c>
      <c r="AE6964" s="177">
        <v>0</v>
      </c>
      <c r="AF6964" s="177">
        <v>0</v>
      </c>
      <c r="AG6964" s="177">
        <v>0</v>
      </c>
      <c r="AH6964" s="177">
        <v>0</v>
      </c>
      <c r="AI6964" s="177">
        <v>0</v>
      </c>
      <c r="AJ6964" s="177">
        <v>0</v>
      </c>
    </row>
    <row r="6965" spans="1:36" hidden="1" outlineLevel="1" x14ac:dyDescent="0.25">
      <c r="A6965" s="190">
        <f t="shared" si="1881"/>
        <v>2040</v>
      </c>
      <c r="B6965" s="55">
        <f t="shared" si="1882"/>
        <v>2</v>
      </c>
      <c r="C6965" s="55">
        <f t="shared" si="1883"/>
        <v>14</v>
      </c>
      <c r="D6965" s="55">
        <f t="shared" si="1884"/>
        <v>290</v>
      </c>
      <c r="F6965" s="63">
        <f t="shared" si="1890"/>
        <v>51167.583333333299</v>
      </c>
      <c r="G6965" s="64">
        <f t="shared" si="1885"/>
        <v>0</v>
      </c>
      <c r="H6965" s="64">
        <f t="shared" ref="H6965:N6974" si="1892">SUMIF($P$6:$AK$6,H$6,$P6965:$AK6965)</f>
        <v>0</v>
      </c>
      <c r="I6965" s="64">
        <f t="shared" si="1892"/>
        <v>0</v>
      </c>
      <c r="J6965" s="64">
        <f t="shared" si="1892"/>
        <v>0</v>
      </c>
      <c r="K6965" s="64">
        <f t="shared" si="1892"/>
        <v>0</v>
      </c>
      <c r="L6965" s="64">
        <f t="shared" si="1892"/>
        <v>0</v>
      </c>
      <c r="M6965" s="64">
        <f t="shared" si="1892"/>
        <v>0</v>
      </c>
      <c r="N6965" s="64">
        <f t="shared" si="1892"/>
        <v>0</v>
      </c>
      <c r="O6965" s="121"/>
      <c r="P6965" s="177">
        <v>0</v>
      </c>
      <c r="Q6965" s="177">
        <v>0</v>
      </c>
      <c r="R6965" s="177">
        <v>0</v>
      </c>
      <c r="S6965" s="177">
        <v>0</v>
      </c>
      <c r="T6965" s="177">
        <v>0</v>
      </c>
      <c r="U6965" s="177">
        <v>0</v>
      </c>
      <c r="V6965" s="177">
        <v>0</v>
      </c>
      <c r="W6965" s="177">
        <v>0</v>
      </c>
      <c r="X6965" s="177">
        <v>0</v>
      </c>
      <c r="Y6965" s="177">
        <v>0</v>
      </c>
      <c r="Z6965" s="177">
        <v>0</v>
      </c>
      <c r="AA6965" s="177">
        <v>0</v>
      </c>
      <c r="AB6965" s="177">
        <v>0</v>
      </c>
      <c r="AC6965" s="177">
        <v>0</v>
      </c>
      <c r="AD6965" s="177">
        <v>0</v>
      </c>
      <c r="AE6965" s="177">
        <v>0</v>
      </c>
      <c r="AF6965" s="177">
        <v>0</v>
      </c>
      <c r="AG6965" s="177">
        <v>0</v>
      </c>
      <c r="AH6965" s="177">
        <v>0</v>
      </c>
      <c r="AI6965" s="177">
        <v>0</v>
      </c>
      <c r="AJ6965" s="177">
        <v>0</v>
      </c>
    </row>
    <row r="6966" spans="1:36" hidden="1" outlineLevel="1" x14ac:dyDescent="0.25">
      <c r="A6966" s="190">
        <f t="shared" si="1881"/>
        <v>2040</v>
      </c>
      <c r="B6966" s="55">
        <f t="shared" si="1882"/>
        <v>2</v>
      </c>
      <c r="C6966" s="55">
        <f t="shared" si="1883"/>
        <v>15</v>
      </c>
      <c r="D6966" s="55">
        <f t="shared" si="1884"/>
        <v>290</v>
      </c>
      <c r="F6966" s="63">
        <f t="shared" si="1890"/>
        <v>51167.624999999964</v>
      </c>
      <c r="G6966" s="64">
        <f t="shared" si="1885"/>
        <v>0</v>
      </c>
      <c r="H6966" s="64">
        <f t="shared" si="1892"/>
        <v>0</v>
      </c>
      <c r="I6966" s="64">
        <f t="shared" si="1892"/>
        <v>0</v>
      </c>
      <c r="J6966" s="64">
        <f t="shared" si="1892"/>
        <v>0</v>
      </c>
      <c r="K6966" s="64">
        <f t="shared" si="1892"/>
        <v>0</v>
      </c>
      <c r="L6966" s="64">
        <f t="shared" si="1892"/>
        <v>0</v>
      </c>
      <c r="M6966" s="64">
        <f t="shared" si="1892"/>
        <v>0</v>
      </c>
      <c r="N6966" s="64">
        <f t="shared" si="1892"/>
        <v>0</v>
      </c>
      <c r="O6966" s="121"/>
      <c r="P6966" s="177">
        <v>0</v>
      </c>
      <c r="Q6966" s="177">
        <v>0</v>
      </c>
      <c r="R6966" s="177">
        <v>0</v>
      </c>
      <c r="S6966" s="177">
        <v>0</v>
      </c>
      <c r="T6966" s="177">
        <v>0</v>
      </c>
      <c r="U6966" s="177">
        <v>0</v>
      </c>
      <c r="V6966" s="177">
        <v>0</v>
      </c>
      <c r="W6966" s="177">
        <v>0</v>
      </c>
      <c r="X6966" s="177">
        <v>0</v>
      </c>
      <c r="Y6966" s="177">
        <v>0</v>
      </c>
      <c r="Z6966" s="177">
        <v>0</v>
      </c>
      <c r="AA6966" s="177">
        <v>0</v>
      </c>
      <c r="AB6966" s="177">
        <v>0</v>
      </c>
      <c r="AC6966" s="177">
        <v>0</v>
      </c>
      <c r="AD6966" s="177">
        <v>0</v>
      </c>
      <c r="AE6966" s="177">
        <v>0</v>
      </c>
      <c r="AF6966" s="177">
        <v>0</v>
      </c>
      <c r="AG6966" s="177">
        <v>0</v>
      </c>
      <c r="AH6966" s="177">
        <v>0</v>
      </c>
      <c r="AI6966" s="177">
        <v>0</v>
      </c>
      <c r="AJ6966" s="177">
        <v>0</v>
      </c>
    </row>
    <row r="6967" spans="1:36" hidden="1" outlineLevel="1" x14ac:dyDescent="0.25">
      <c r="A6967" s="190">
        <f t="shared" si="1881"/>
        <v>2040</v>
      </c>
      <c r="B6967" s="55">
        <f t="shared" si="1882"/>
        <v>2</v>
      </c>
      <c r="C6967" s="55">
        <f t="shared" si="1883"/>
        <v>16</v>
      </c>
      <c r="D6967" s="55">
        <f t="shared" si="1884"/>
        <v>290</v>
      </c>
      <c r="F6967" s="63">
        <f t="shared" si="1890"/>
        <v>51167.666666666628</v>
      </c>
      <c r="G6967" s="64">
        <f t="shared" si="1885"/>
        <v>0</v>
      </c>
      <c r="H6967" s="64">
        <f t="shared" si="1892"/>
        <v>0</v>
      </c>
      <c r="I6967" s="64">
        <f t="shared" si="1892"/>
        <v>0</v>
      </c>
      <c r="J6967" s="64">
        <f t="shared" si="1892"/>
        <v>0</v>
      </c>
      <c r="K6967" s="64">
        <f t="shared" si="1892"/>
        <v>0</v>
      </c>
      <c r="L6967" s="64">
        <f t="shared" si="1892"/>
        <v>0</v>
      </c>
      <c r="M6967" s="64">
        <f t="shared" si="1892"/>
        <v>0</v>
      </c>
      <c r="N6967" s="64">
        <f t="shared" si="1892"/>
        <v>0</v>
      </c>
      <c r="O6967" s="121"/>
      <c r="P6967" s="177">
        <v>0</v>
      </c>
      <c r="Q6967" s="177">
        <v>0</v>
      </c>
      <c r="R6967" s="177">
        <v>0</v>
      </c>
      <c r="S6967" s="177">
        <v>0</v>
      </c>
      <c r="T6967" s="177">
        <v>0</v>
      </c>
      <c r="U6967" s="177">
        <v>0</v>
      </c>
      <c r="V6967" s="177">
        <v>0</v>
      </c>
      <c r="W6967" s="177">
        <v>0</v>
      </c>
      <c r="X6967" s="177">
        <v>0</v>
      </c>
      <c r="Y6967" s="177">
        <v>0</v>
      </c>
      <c r="Z6967" s="177">
        <v>0</v>
      </c>
      <c r="AA6967" s="177">
        <v>0</v>
      </c>
      <c r="AB6967" s="177">
        <v>0</v>
      </c>
      <c r="AC6967" s="177">
        <v>0</v>
      </c>
      <c r="AD6967" s="177">
        <v>0</v>
      </c>
      <c r="AE6967" s="177">
        <v>0</v>
      </c>
      <c r="AF6967" s="177">
        <v>0</v>
      </c>
      <c r="AG6967" s="177">
        <v>0</v>
      </c>
      <c r="AH6967" s="177">
        <v>0</v>
      </c>
      <c r="AI6967" s="177">
        <v>0</v>
      </c>
      <c r="AJ6967" s="177">
        <v>0</v>
      </c>
    </row>
    <row r="6968" spans="1:36" hidden="1" outlineLevel="1" x14ac:dyDescent="0.25">
      <c r="A6968" s="190">
        <f t="shared" si="1881"/>
        <v>2040</v>
      </c>
      <c r="B6968" s="55">
        <f t="shared" si="1882"/>
        <v>2</v>
      </c>
      <c r="C6968" s="55">
        <f t="shared" si="1883"/>
        <v>17</v>
      </c>
      <c r="D6968" s="55">
        <f t="shared" si="1884"/>
        <v>290</v>
      </c>
      <c r="F6968" s="63">
        <f t="shared" si="1890"/>
        <v>51167.708333333292</v>
      </c>
      <c r="G6968" s="64">
        <f t="shared" si="1885"/>
        <v>0</v>
      </c>
      <c r="H6968" s="64">
        <f t="shared" si="1892"/>
        <v>0</v>
      </c>
      <c r="I6968" s="64">
        <f t="shared" si="1892"/>
        <v>0</v>
      </c>
      <c r="J6968" s="64">
        <f t="shared" si="1892"/>
        <v>0</v>
      </c>
      <c r="K6968" s="64">
        <f t="shared" si="1892"/>
        <v>0</v>
      </c>
      <c r="L6968" s="64">
        <f t="shared" si="1892"/>
        <v>0</v>
      </c>
      <c r="M6968" s="64">
        <f t="shared" si="1892"/>
        <v>0</v>
      </c>
      <c r="N6968" s="64">
        <f t="shared" si="1892"/>
        <v>0</v>
      </c>
      <c r="O6968" s="121"/>
      <c r="P6968" s="177">
        <v>0</v>
      </c>
      <c r="Q6968" s="177">
        <v>0</v>
      </c>
      <c r="R6968" s="177">
        <v>0</v>
      </c>
      <c r="S6968" s="177">
        <v>0</v>
      </c>
      <c r="T6968" s="177">
        <v>0</v>
      </c>
      <c r="U6968" s="177">
        <v>0</v>
      </c>
      <c r="V6968" s="177">
        <v>0</v>
      </c>
      <c r="W6968" s="177">
        <v>0</v>
      </c>
      <c r="X6968" s="177">
        <v>0</v>
      </c>
      <c r="Y6968" s="177">
        <v>0</v>
      </c>
      <c r="Z6968" s="177">
        <v>0</v>
      </c>
      <c r="AA6968" s="177">
        <v>0</v>
      </c>
      <c r="AB6968" s="177">
        <v>0</v>
      </c>
      <c r="AC6968" s="177">
        <v>0</v>
      </c>
      <c r="AD6968" s="177">
        <v>0</v>
      </c>
      <c r="AE6968" s="177">
        <v>0</v>
      </c>
      <c r="AF6968" s="177">
        <v>0</v>
      </c>
      <c r="AG6968" s="177">
        <v>0</v>
      </c>
      <c r="AH6968" s="177">
        <v>0</v>
      </c>
      <c r="AI6968" s="177">
        <v>0</v>
      </c>
      <c r="AJ6968" s="177">
        <v>0</v>
      </c>
    </row>
    <row r="6969" spans="1:36" hidden="1" outlineLevel="1" x14ac:dyDescent="0.25">
      <c r="A6969" s="190">
        <f t="shared" si="1881"/>
        <v>2040</v>
      </c>
      <c r="B6969" s="55">
        <f t="shared" si="1882"/>
        <v>2</v>
      </c>
      <c r="C6969" s="55">
        <f t="shared" si="1883"/>
        <v>18</v>
      </c>
      <c r="D6969" s="55">
        <f t="shared" si="1884"/>
        <v>290</v>
      </c>
      <c r="F6969" s="63">
        <f t="shared" si="1890"/>
        <v>51167.749999999956</v>
      </c>
      <c r="G6969" s="64">
        <f t="shared" si="1885"/>
        <v>0</v>
      </c>
      <c r="H6969" s="64">
        <f t="shared" si="1892"/>
        <v>0</v>
      </c>
      <c r="I6969" s="64">
        <f t="shared" si="1892"/>
        <v>0</v>
      </c>
      <c r="J6969" s="64">
        <f t="shared" si="1892"/>
        <v>0</v>
      </c>
      <c r="K6969" s="64">
        <f t="shared" si="1892"/>
        <v>0</v>
      </c>
      <c r="L6969" s="64">
        <f t="shared" si="1892"/>
        <v>0</v>
      </c>
      <c r="M6969" s="64">
        <f t="shared" si="1892"/>
        <v>0</v>
      </c>
      <c r="N6969" s="64">
        <f t="shared" si="1892"/>
        <v>0</v>
      </c>
      <c r="O6969" s="121"/>
      <c r="P6969" s="177">
        <v>0</v>
      </c>
      <c r="Q6969" s="177">
        <v>0</v>
      </c>
      <c r="R6969" s="177">
        <v>0</v>
      </c>
      <c r="S6969" s="177">
        <v>0</v>
      </c>
      <c r="T6969" s="177">
        <v>0</v>
      </c>
      <c r="U6969" s="177">
        <v>0</v>
      </c>
      <c r="V6969" s="177">
        <v>0</v>
      </c>
      <c r="W6969" s="177">
        <v>0</v>
      </c>
      <c r="X6969" s="177">
        <v>0</v>
      </c>
      <c r="Y6969" s="177">
        <v>0</v>
      </c>
      <c r="Z6969" s="177">
        <v>0</v>
      </c>
      <c r="AA6969" s="177">
        <v>0</v>
      </c>
      <c r="AB6969" s="177">
        <v>0</v>
      </c>
      <c r="AC6969" s="177">
        <v>0</v>
      </c>
      <c r="AD6969" s="177">
        <v>0</v>
      </c>
      <c r="AE6969" s="177">
        <v>0</v>
      </c>
      <c r="AF6969" s="177">
        <v>0</v>
      </c>
      <c r="AG6969" s="177">
        <v>0</v>
      </c>
      <c r="AH6969" s="177">
        <v>0</v>
      </c>
      <c r="AI6969" s="177">
        <v>0</v>
      </c>
      <c r="AJ6969" s="177">
        <v>0</v>
      </c>
    </row>
    <row r="6970" spans="1:36" hidden="1" outlineLevel="1" x14ac:dyDescent="0.25">
      <c r="A6970" s="190">
        <f t="shared" si="1881"/>
        <v>2040</v>
      </c>
      <c r="B6970" s="55">
        <f t="shared" si="1882"/>
        <v>2</v>
      </c>
      <c r="C6970" s="55">
        <f t="shared" si="1883"/>
        <v>19</v>
      </c>
      <c r="D6970" s="55">
        <f t="shared" si="1884"/>
        <v>290</v>
      </c>
      <c r="F6970" s="63">
        <f t="shared" si="1890"/>
        <v>51167.791666666621</v>
      </c>
      <c r="G6970" s="64">
        <f t="shared" si="1885"/>
        <v>0</v>
      </c>
      <c r="H6970" s="64">
        <f t="shared" si="1892"/>
        <v>0</v>
      </c>
      <c r="I6970" s="64">
        <f t="shared" si="1892"/>
        <v>0</v>
      </c>
      <c r="J6970" s="64">
        <f t="shared" si="1892"/>
        <v>0</v>
      </c>
      <c r="K6970" s="64">
        <f t="shared" si="1892"/>
        <v>0</v>
      </c>
      <c r="L6970" s="64">
        <f t="shared" si="1892"/>
        <v>0</v>
      </c>
      <c r="M6970" s="64">
        <f t="shared" si="1892"/>
        <v>0</v>
      </c>
      <c r="N6970" s="64">
        <f t="shared" si="1892"/>
        <v>0</v>
      </c>
      <c r="O6970" s="121"/>
      <c r="P6970" s="177">
        <v>0</v>
      </c>
      <c r="Q6970" s="177">
        <v>0</v>
      </c>
      <c r="R6970" s="177">
        <v>0</v>
      </c>
      <c r="S6970" s="177">
        <v>0</v>
      </c>
      <c r="T6970" s="177">
        <v>0</v>
      </c>
      <c r="U6970" s="177">
        <v>0</v>
      </c>
      <c r="V6970" s="177">
        <v>0</v>
      </c>
      <c r="W6970" s="177">
        <v>0</v>
      </c>
      <c r="X6970" s="177">
        <v>0</v>
      </c>
      <c r="Y6970" s="177">
        <v>0</v>
      </c>
      <c r="Z6970" s="177">
        <v>0</v>
      </c>
      <c r="AA6970" s="177">
        <v>0</v>
      </c>
      <c r="AB6970" s="177">
        <v>0</v>
      </c>
      <c r="AC6970" s="177">
        <v>0</v>
      </c>
      <c r="AD6970" s="177">
        <v>0</v>
      </c>
      <c r="AE6970" s="177">
        <v>0</v>
      </c>
      <c r="AF6970" s="177">
        <v>0</v>
      </c>
      <c r="AG6970" s="177">
        <v>0</v>
      </c>
      <c r="AH6970" s="177">
        <v>0</v>
      </c>
      <c r="AI6970" s="177">
        <v>0</v>
      </c>
      <c r="AJ6970" s="177">
        <v>0</v>
      </c>
    </row>
    <row r="6971" spans="1:36" hidden="1" outlineLevel="1" x14ac:dyDescent="0.25">
      <c r="A6971" s="190">
        <f t="shared" si="1881"/>
        <v>2040</v>
      </c>
      <c r="B6971" s="55">
        <f t="shared" si="1882"/>
        <v>2</v>
      </c>
      <c r="C6971" s="55">
        <f t="shared" si="1883"/>
        <v>20</v>
      </c>
      <c r="D6971" s="55">
        <f t="shared" si="1884"/>
        <v>290</v>
      </c>
      <c r="F6971" s="63">
        <f t="shared" si="1890"/>
        <v>51167.833333333285</v>
      </c>
      <c r="G6971" s="64">
        <f t="shared" si="1885"/>
        <v>0</v>
      </c>
      <c r="H6971" s="64">
        <f t="shared" si="1892"/>
        <v>0</v>
      </c>
      <c r="I6971" s="64">
        <f t="shared" si="1892"/>
        <v>0</v>
      </c>
      <c r="J6971" s="64">
        <f t="shared" si="1892"/>
        <v>0</v>
      </c>
      <c r="K6971" s="64">
        <f t="shared" si="1892"/>
        <v>0</v>
      </c>
      <c r="L6971" s="64">
        <f t="shared" si="1892"/>
        <v>0</v>
      </c>
      <c r="M6971" s="64">
        <f t="shared" si="1892"/>
        <v>0</v>
      </c>
      <c r="N6971" s="64">
        <f t="shared" si="1892"/>
        <v>0</v>
      </c>
      <c r="O6971" s="121"/>
      <c r="P6971" s="177">
        <v>0</v>
      </c>
      <c r="Q6971" s="177">
        <v>0</v>
      </c>
      <c r="R6971" s="177">
        <v>0</v>
      </c>
      <c r="S6971" s="177">
        <v>0</v>
      </c>
      <c r="T6971" s="177">
        <v>0</v>
      </c>
      <c r="U6971" s="177">
        <v>0</v>
      </c>
      <c r="V6971" s="177">
        <v>0</v>
      </c>
      <c r="W6971" s="177">
        <v>0</v>
      </c>
      <c r="X6971" s="177">
        <v>0</v>
      </c>
      <c r="Y6971" s="177">
        <v>0</v>
      </c>
      <c r="Z6971" s="177">
        <v>0</v>
      </c>
      <c r="AA6971" s="177">
        <v>0</v>
      </c>
      <c r="AB6971" s="177">
        <v>0</v>
      </c>
      <c r="AC6971" s="177">
        <v>0</v>
      </c>
      <c r="AD6971" s="177">
        <v>0</v>
      </c>
      <c r="AE6971" s="177">
        <v>0</v>
      </c>
      <c r="AF6971" s="177">
        <v>0</v>
      </c>
      <c r="AG6971" s="177">
        <v>0</v>
      </c>
      <c r="AH6971" s="177">
        <v>0</v>
      </c>
      <c r="AI6971" s="177">
        <v>0</v>
      </c>
      <c r="AJ6971" s="177">
        <v>0</v>
      </c>
    </row>
    <row r="6972" spans="1:36" hidden="1" outlineLevel="1" x14ac:dyDescent="0.25">
      <c r="A6972" s="190">
        <f t="shared" si="1881"/>
        <v>2040</v>
      </c>
      <c r="B6972" s="55">
        <f t="shared" si="1882"/>
        <v>2</v>
      </c>
      <c r="C6972" s="55">
        <f t="shared" si="1883"/>
        <v>21</v>
      </c>
      <c r="D6972" s="55">
        <f t="shared" si="1884"/>
        <v>290</v>
      </c>
      <c r="F6972" s="63">
        <f t="shared" si="1890"/>
        <v>51167.874999999949</v>
      </c>
      <c r="G6972" s="64">
        <f t="shared" si="1885"/>
        <v>0</v>
      </c>
      <c r="H6972" s="64">
        <f t="shared" si="1892"/>
        <v>0</v>
      </c>
      <c r="I6972" s="64">
        <f t="shared" si="1892"/>
        <v>0</v>
      </c>
      <c r="J6972" s="64">
        <f t="shared" si="1892"/>
        <v>0</v>
      </c>
      <c r="K6972" s="64">
        <f t="shared" si="1892"/>
        <v>0</v>
      </c>
      <c r="L6972" s="64">
        <f t="shared" si="1892"/>
        <v>0</v>
      </c>
      <c r="M6972" s="64">
        <f t="shared" si="1892"/>
        <v>0</v>
      </c>
      <c r="N6972" s="64">
        <f t="shared" si="1892"/>
        <v>0</v>
      </c>
      <c r="O6972" s="121"/>
      <c r="P6972" s="177">
        <v>0</v>
      </c>
      <c r="Q6972" s="177">
        <v>0</v>
      </c>
      <c r="R6972" s="177">
        <v>0</v>
      </c>
      <c r="S6972" s="177">
        <v>0</v>
      </c>
      <c r="T6972" s="177">
        <v>0</v>
      </c>
      <c r="U6972" s="177">
        <v>0</v>
      </c>
      <c r="V6972" s="177">
        <v>0</v>
      </c>
      <c r="W6972" s="177">
        <v>0</v>
      </c>
      <c r="X6972" s="177">
        <v>0</v>
      </c>
      <c r="Y6972" s="177">
        <v>0</v>
      </c>
      <c r="Z6972" s="177">
        <v>0</v>
      </c>
      <c r="AA6972" s="177">
        <v>0</v>
      </c>
      <c r="AB6972" s="177">
        <v>0</v>
      </c>
      <c r="AC6972" s="177">
        <v>0</v>
      </c>
      <c r="AD6972" s="177">
        <v>0</v>
      </c>
      <c r="AE6972" s="177">
        <v>0</v>
      </c>
      <c r="AF6972" s="177">
        <v>0</v>
      </c>
      <c r="AG6972" s="177">
        <v>0</v>
      </c>
      <c r="AH6972" s="177">
        <v>0</v>
      </c>
      <c r="AI6972" s="177">
        <v>0</v>
      </c>
      <c r="AJ6972" s="177">
        <v>0</v>
      </c>
    </row>
    <row r="6973" spans="1:36" hidden="1" outlineLevel="1" x14ac:dyDescent="0.25">
      <c r="A6973" s="190">
        <f t="shared" si="1881"/>
        <v>2040</v>
      </c>
      <c r="B6973" s="55">
        <f t="shared" si="1882"/>
        <v>2</v>
      </c>
      <c r="C6973" s="55">
        <f t="shared" si="1883"/>
        <v>22</v>
      </c>
      <c r="D6973" s="55">
        <f t="shared" si="1884"/>
        <v>290</v>
      </c>
      <c r="F6973" s="63">
        <f t="shared" si="1890"/>
        <v>51167.916666666613</v>
      </c>
      <c r="G6973" s="64">
        <f t="shared" si="1885"/>
        <v>0</v>
      </c>
      <c r="H6973" s="64">
        <f t="shared" si="1892"/>
        <v>0</v>
      </c>
      <c r="I6973" s="64">
        <f t="shared" si="1892"/>
        <v>0</v>
      </c>
      <c r="J6973" s="64">
        <f t="shared" si="1892"/>
        <v>0</v>
      </c>
      <c r="K6973" s="64">
        <f t="shared" si="1892"/>
        <v>0</v>
      </c>
      <c r="L6973" s="64">
        <f t="shared" si="1892"/>
        <v>0</v>
      </c>
      <c r="M6973" s="64">
        <f t="shared" si="1892"/>
        <v>0</v>
      </c>
      <c r="N6973" s="64">
        <f t="shared" si="1892"/>
        <v>0</v>
      </c>
      <c r="O6973" s="121"/>
      <c r="P6973" s="177">
        <v>0</v>
      </c>
      <c r="Q6973" s="177">
        <v>0</v>
      </c>
      <c r="R6973" s="177">
        <v>0</v>
      </c>
      <c r="S6973" s="177">
        <v>0</v>
      </c>
      <c r="T6973" s="177">
        <v>0</v>
      </c>
      <c r="U6973" s="177">
        <v>0</v>
      </c>
      <c r="V6973" s="177">
        <v>0</v>
      </c>
      <c r="W6973" s="177">
        <v>0</v>
      </c>
      <c r="X6973" s="177">
        <v>0</v>
      </c>
      <c r="Y6973" s="177">
        <v>0</v>
      </c>
      <c r="Z6973" s="177">
        <v>0</v>
      </c>
      <c r="AA6973" s="177">
        <v>0</v>
      </c>
      <c r="AB6973" s="177">
        <v>0</v>
      </c>
      <c r="AC6973" s="177">
        <v>0</v>
      </c>
      <c r="AD6973" s="177">
        <v>0</v>
      </c>
      <c r="AE6973" s="177">
        <v>0</v>
      </c>
      <c r="AF6973" s="177">
        <v>0</v>
      </c>
      <c r="AG6973" s="177">
        <v>0</v>
      </c>
      <c r="AH6973" s="177">
        <v>0</v>
      </c>
      <c r="AI6973" s="177">
        <v>0</v>
      </c>
      <c r="AJ6973" s="177">
        <v>0</v>
      </c>
    </row>
    <row r="6974" spans="1:36" hidden="1" outlineLevel="1" x14ac:dyDescent="0.25">
      <c r="A6974" s="190">
        <f t="shared" si="1881"/>
        <v>2040</v>
      </c>
      <c r="B6974" s="55">
        <f t="shared" si="1882"/>
        <v>2</v>
      </c>
      <c r="C6974" s="55">
        <f t="shared" si="1883"/>
        <v>23</v>
      </c>
      <c r="D6974" s="55">
        <f t="shared" si="1884"/>
        <v>290</v>
      </c>
      <c r="F6974" s="63">
        <f t="shared" si="1890"/>
        <v>51167.958333333278</v>
      </c>
      <c r="G6974" s="64">
        <f t="shared" si="1885"/>
        <v>0</v>
      </c>
      <c r="H6974" s="64">
        <f t="shared" si="1892"/>
        <v>0</v>
      </c>
      <c r="I6974" s="64">
        <f t="shared" si="1892"/>
        <v>0</v>
      </c>
      <c r="J6974" s="64">
        <f t="shared" si="1892"/>
        <v>0</v>
      </c>
      <c r="K6974" s="64">
        <f t="shared" si="1892"/>
        <v>0</v>
      </c>
      <c r="L6974" s="64">
        <f t="shared" si="1892"/>
        <v>0</v>
      </c>
      <c r="M6974" s="64">
        <f t="shared" si="1892"/>
        <v>0</v>
      </c>
      <c r="N6974" s="64">
        <f t="shared" si="1892"/>
        <v>0</v>
      </c>
      <c r="O6974" s="121"/>
      <c r="P6974" s="177">
        <v>0</v>
      </c>
      <c r="Q6974" s="177">
        <v>0</v>
      </c>
      <c r="R6974" s="177">
        <v>0</v>
      </c>
      <c r="S6974" s="177">
        <v>0</v>
      </c>
      <c r="T6974" s="177">
        <v>0</v>
      </c>
      <c r="U6974" s="177">
        <v>0</v>
      </c>
      <c r="V6974" s="177">
        <v>0</v>
      </c>
      <c r="W6974" s="177">
        <v>0</v>
      </c>
      <c r="X6974" s="177">
        <v>0</v>
      </c>
      <c r="Y6974" s="177">
        <v>0</v>
      </c>
      <c r="Z6974" s="177">
        <v>0</v>
      </c>
      <c r="AA6974" s="177">
        <v>0</v>
      </c>
      <c r="AB6974" s="177">
        <v>0</v>
      </c>
      <c r="AC6974" s="177">
        <v>0</v>
      </c>
      <c r="AD6974" s="177">
        <v>0</v>
      </c>
      <c r="AE6974" s="177">
        <v>0</v>
      </c>
      <c r="AF6974" s="177">
        <v>0</v>
      </c>
      <c r="AG6974" s="177">
        <v>0</v>
      </c>
      <c r="AH6974" s="177">
        <v>0</v>
      </c>
      <c r="AI6974" s="177">
        <v>0</v>
      </c>
      <c r="AJ6974" s="177">
        <v>0</v>
      </c>
    </row>
    <row r="6975" spans="1:36" hidden="1" outlineLevel="1" x14ac:dyDescent="0.25">
      <c r="A6975" s="190">
        <f t="shared" si="1881"/>
        <v>2040</v>
      </c>
      <c r="B6975" s="55">
        <f t="shared" si="1882"/>
        <v>3</v>
      </c>
      <c r="C6975" s="55">
        <f t="shared" si="1883"/>
        <v>0</v>
      </c>
      <c r="D6975" s="55">
        <f t="shared" si="1884"/>
        <v>291</v>
      </c>
      <c r="F6975" s="63">
        <f t="shared" ref="F6975" si="1893">EDATE(F6951,1)</f>
        <v>51196</v>
      </c>
      <c r="G6975" s="64">
        <f t="shared" si="1885"/>
        <v>0</v>
      </c>
      <c r="H6975" s="64">
        <f t="shared" ref="H6975:N6984" si="1894">SUMIF($P$6:$AK$6,H$6,$P6975:$AK6975)</f>
        <v>0</v>
      </c>
      <c r="I6975" s="64">
        <f t="shared" si="1894"/>
        <v>0</v>
      </c>
      <c r="J6975" s="64">
        <f t="shared" si="1894"/>
        <v>0</v>
      </c>
      <c r="K6975" s="64">
        <f t="shared" si="1894"/>
        <v>0</v>
      </c>
      <c r="L6975" s="64">
        <f t="shared" si="1894"/>
        <v>0</v>
      </c>
      <c r="M6975" s="64">
        <f t="shared" si="1894"/>
        <v>0</v>
      </c>
      <c r="N6975" s="64">
        <f t="shared" si="1894"/>
        <v>0</v>
      </c>
      <c r="O6975" s="121"/>
      <c r="P6975" s="177">
        <v>0</v>
      </c>
      <c r="Q6975" s="177">
        <v>0</v>
      </c>
      <c r="R6975" s="177">
        <v>0</v>
      </c>
      <c r="S6975" s="177">
        <v>0</v>
      </c>
      <c r="T6975" s="177">
        <v>0</v>
      </c>
      <c r="U6975" s="177">
        <v>0</v>
      </c>
      <c r="V6975" s="177">
        <v>0</v>
      </c>
      <c r="W6975" s="177">
        <v>0</v>
      </c>
      <c r="X6975" s="177">
        <v>0</v>
      </c>
      <c r="Y6975" s="177">
        <v>0</v>
      </c>
      <c r="Z6975" s="177">
        <v>0</v>
      </c>
      <c r="AA6975" s="177">
        <v>0</v>
      </c>
      <c r="AB6975" s="177">
        <v>0</v>
      </c>
      <c r="AC6975" s="177">
        <v>0</v>
      </c>
      <c r="AD6975" s="177">
        <v>0</v>
      </c>
      <c r="AE6975" s="177">
        <v>0</v>
      </c>
      <c r="AF6975" s="177">
        <v>0</v>
      </c>
      <c r="AG6975" s="177">
        <v>0</v>
      </c>
      <c r="AH6975" s="177">
        <v>0</v>
      </c>
      <c r="AI6975" s="177">
        <v>0</v>
      </c>
      <c r="AJ6975" s="177">
        <v>0</v>
      </c>
    </row>
    <row r="6976" spans="1:36" hidden="1" outlineLevel="1" x14ac:dyDescent="0.25">
      <c r="A6976" s="190">
        <f t="shared" si="1881"/>
        <v>2040</v>
      </c>
      <c r="B6976" s="55">
        <f t="shared" si="1882"/>
        <v>3</v>
      </c>
      <c r="C6976" s="55">
        <f t="shared" si="1883"/>
        <v>1</v>
      </c>
      <c r="D6976" s="55">
        <f t="shared" si="1884"/>
        <v>291</v>
      </c>
      <c r="F6976" s="63">
        <f t="shared" ref="F6976" si="1895">F6975+1/24</f>
        <v>51196.041666666664</v>
      </c>
      <c r="G6976" s="64">
        <f t="shared" si="1885"/>
        <v>0</v>
      </c>
      <c r="H6976" s="64">
        <f t="shared" si="1894"/>
        <v>0</v>
      </c>
      <c r="I6976" s="64">
        <f t="shared" si="1894"/>
        <v>0</v>
      </c>
      <c r="J6976" s="64">
        <f t="shared" si="1894"/>
        <v>0</v>
      </c>
      <c r="K6976" s="64">
        <f t="shared" si="1894"/>
        <v>0</v>
      </c>
      <c r="L6976" s="64">
        <f t="shared" si="1894"/>
        <v>0</v>
      </c>
      <c r="M6976" s="64">
        <f t="shared" si="1894"/>
        <v>0</v>
      </c>
      <c r="N6976" s="64">
        <f t="shared" si="1894"/>
        <v>0</v>
      </c>
      <c r="O6976" s="121"/>
      <c r="P6976" s="177">
        <v>0</v>
      </c>
      <c r="Q6976" s="177">
        <v>0</v>
      </c>
      <c r="R6976" s="177">
        <v>0</v>
      </c>
      <c r="S6976" s="177">
        <v>0</v>
      </c>
      <c r="T6976" s="177">
        <v>0</v>
      </c>
      <c r="U6976" s="177">
        <v>0</v>
      </c>
      <c r="V6976" s="177">
        <v>0</v>
      </c>
      <c r="W6976" s="177">
        <v>0</v>
      </c>
      <c r="X6976" s="177">
        <v>0</v>
      </c>
      <c r="Y6976" s="177">
        <v>0</v>
      </c>
      <c r="Z6976" s="177">
        <v>0</v>
      </c>
      <c r="AA6976" s="177">
        <v>0</v>
      </c>
      <c r="AB6976" s="177">
        <v>0</v>
      </c>
      <c r="AC6976" s="177">
        <v>0</v>
      </c>
      <c r="AD6976" s="177">
        <v>0</v>
      </c>
      <c r="AE6976" s="177">
        <v>0</v>
      </c>
      <c r="AF6976" s="177">
        <v>0</v>
      </c>
      <c r="AG6976" s="177">
        <v>0</v>
      </c>
      <c r="AH6976" s="177">
        <v>0</v>
      </c>
      <c r="AI6976" s="177">
        <v>0</v>
      </c>
      <c r="AJ6976" s="177">
        <v>0</v>
      </c>
    </row>
    <row r="6977" spans="1:36" hidden="1" outlineLevel="1" x14ac:dyDescent="0.25">
      <c r="A6977" s="190">
        <f t="shared" si="1881"/>
        <v>2040</v>
      </c>
      <c r="B6977" s="55">
        <f t="shared" si="1882"/>
        <v>3</v>
      </c>
      <c r="C6977" s="55">
        <f t="shared" si="1883"/>
        <v>2</v>
      </c>
      <c r="D6977" s="55">
        <f t="shared" si="1884"/>
        <v>291</v>
      </c>
      <c r="F6977" s="63">
        <f t="shared" si="1890"/>
        <v>51196.083333333328</v>
      </c>
      <c r="G6977" s="64">
        <f t="shared" si="1885"/>
        <v>0</v>
      </c>
      <c r="H6977" s="64">
        <f t="shared" si="1894"/>
        <v>0</v>
      </c>
      <c r="I6977" s="64">
        <f t="shared" si="1894"/>
        <v>0</v>
      </c>
      <c r="J6977" s="64">
        <f t="shared" si="1894"/>
        <v>0</v>
      </c>
      <c r="K6977" s="64">
        <f t="shared" si="1894"/>
        <v>0</v>
      </c>
      <c r="L6977" s="64">
        <f t="shared" si="1894"/>
        <v>0</v>
      </c>
      <c r="M6977" s="64">
        <f t="shared" si="1894"/>
        <v>0</v>
      </c>
      <c r="N6977" s="64">
        <f t="shared" si="1894"/>
        <v>0</v>
      </c>
      <c r="O6977" s="121"/>
      <c r="P6977" s="177">
        <v>0</v>
      </c>
      <c r="Q6977" s="177">
        <v>0</v>
      </c>
      <c r="R6977" s="177">
        <v>0</v>
      </c>
      <c r="S6977" s="177">
        <v>0</v>
      </c>
      <c r="T6977" s="177">
        <v>0</v>
      </c>
      <c r="U6977" s="177">
        <v>0</v>
      </c>
      <c r="V6977" s="177">
        <v>0</v>
      </c>
      <c r="W6977" s="177">
        <v>0</v>
      </c>
      <c r="X6977" s="177">
        <v>0</v>
      </c>
      <c r="Y6977" s="177">
        <v>0</v>
      </c>
      <c r="Z6977" s="177">
        <v>0</v>
      </c>
      <c r="AA6977" s="177">
        <v>0</v>
      </c>
      <c r="AB6977" s="177">
        <v>0</v>
      </c>
      <c r="AC6977" s="177">
        <v>0</v>
      </c>
      <c r="AD6977" s="177">
        <v>0</v>
      </c>
      <c r="AE6977" s="177">
        <v>0</v>
      </c>
      <c r="AF6977" s="177">
        <v>0</v>
      </c>
      <c r="AG6977" s="177">
        <v>0</v>
      </c>
      <c r="AH6977" s="177">
        <v>0</v>
      </c>
      <c r="AI6977" s="177">
        <v>0</v>
      </c>
      <c r="AJ6977" s="177">
        <v>0</v>
      </c>
    </row>
    <row r="6978" spans="1:36" hidden="1" outlineLevel="1" x14ac:dyDescent="0.25">
      <c r="A6978" s="190">
        <f t="shared" si="1881"/>
        <v>2040</v>
      </c>
      <c r="B6978" s="55">
        <f t="shared" si="1882"/>
        <v>3</v>
      </c>
      <c r="C6978" s="55">
        <f t="shared" si="1883"/>
        <v>3</v>
      </c>
      <c r="D6978" s="55">
        <f t="shared" si="1884"/>
        <v>291</v>
      </c>
      <c r="F6978" s="63">
        <f t="shared" si="1890"/>
        <v>51196.124999999993</v>
      </c>
      <c r="G6978" s="64">
        <f t="shared" si="1885"/>
        <v>0</v>
      </c>
      <c r="H6978" s="64">
        <f t="shared" si="1894"/>
        <v>0</v>
      </c>
      <c r="I6978" s="64">
        <f t="shared" si="1894"/>
        <v>0</v>
      </c>
      <c r="J6978" s="64">
        <f t="shared" si="1894"/>
        <v>0</v>
      </c>
      <c r="K6978" s="64">
        <f t="shared" si="1894"/>
        <v>0</v>
      </c>
      <c r="L6978" s="64">
        <f t="shared" si="1894"/>
        <v>0</v>
      </c>
      <c r="M6978" s="64">
        <f t="shared" si="1894"/>
        <v>0</v>
      </c>
      <c r="N6978" s="64">
        <f t="shared" si="1894"/>
        <v>0</v>
      </c>
      <c r="O6978" s="121"/>
      <c r="P6978" s="177">
        <v>0</v>
      </c>
      <c r="Q6978" s="177">
        <v>0</v>
      </c>
      <c r="R6978" s="177">
        <v>0</v>
      </c>
      <c r="S6978" s="177">
        <v>0</v>
      </c>
      <c r="T6978" s="177">
        <v>0</v>
      </c>
      <c r="U6978" s="177">
        <v>0</v>
      </c>
      <c r="V6978" s="177">
        <v>0</v>
      </c>
      <c r="W6978" s="177">
        <v>0</v>
      </c>
      <c r="X6978" s="177">
        <v>0</v>
      </c>
      <c r="Y6978" s="177">
        <v>0</v>
      </c>
      <c r="Z6978" s="177">
        <v>0</v>
      </c>
      <c r="AA6978" s="177">
        <v>0</v>
      </c>
      <c r="AB6978" s="177">
        <v>0</v>
      </c>
      <c r="AC6978" s="177">
        <v>0</v>
      </c>
      <c r="AD6978" s="177">
        <v>0</v>
      </c>
      <c r="AE6978" s="177">
        <v>0</v>
      </c>
      <c r="AF6978" s="177">
        <v>0</v>
      </c>
      <c r="AG6978" s="177">
        <v>0</v>
      </c>
      <c r="AH6978" s="177">
        <v>0</v>
      </c>
      <c r="AI6978" s="177">
        <v>0</v>
      </c>
      <c r="AJ6978" s="177">
        <v>0</v>
      </c>
    </row>
    <row r="6979" spans="1:36" hidden="1" outlineLevel="1" x14ac:dyDescent="0.25">
      <c r="A6979" s="190">
        <f t="shared" si="1881"/>
        <v>2040</v>
      </c>
      <c r="B6979" s="55">
        <f t="shared" si="1882"/>
        <v>3</v>
      </c>
      <c r="C6979" s="55">
        <f t="shared" si="1883"/>
        <v>4</v>
      </c>
      <c r="D6979" s="55">
        <f t="shared" si="1884"/>
        <v>291</v>
      </c>
      <c r="F6979" s="63">
        <f t="shared" si="1890"/>
        <v>51196.166666666657</v>
      </c>
      <c r="G6979" s="64">
        <f t="shared" si="1885"/>
        <v>0</v>
      </c>
      <c r="H6979" s="64">
        <f t="shared" si="1894"/>
        <v>0</v>
      </c>
      <c r="I6979" s="64">
        <f t="shared" si="1894"/>
        <v>0</v>
      </c>
      <c r="J6979" s="64">
        <f t="shared" si="1894"/>
        <v>0</v>
      </c>
      <c r="K6979" s="64">
        <f t="shared" si="1894"/>
        <v>0</v>
      </c>
      <c r="L6979" s="64">
        <f t="shared" si="1894"/>
        <v>0</v>
      </c>
      <c r="M6979" s="64">
        <f t="shared" si="1894"/>
        <v>0</v>
      </c>
      <c r="N6979" s="64">
        <f t="shared" si="1894"/>
        <v>0</v>
      </c>
      <c r="O6979" s="121"/>
      <c r="P6979" s="177">
        <v>0</v>
      </c>
      <c r="Q6979" s="177">
        <v>0</v>
      </c>
      <c r="R6979" s="177">
        <v>0</v>
      </c>
      <c r="S6979" s="177">
        <v>0</v>
      </c>
      <c r="T6979" s="177">
        <v>0</v>
      </c>
      <c r="U6979" s="177">
        <v>0</v>
      </c>
      <c r="V6979" s="177">
        <v>0</v>
      </c>
      <c r="W6979" s="177">
        <v>0</v>
      </c>
      <c r="X6979" s="177">
        <v>0</v>
      </c>
      <c r="Y6979" s="177">
        <v>0</v>
      </c>
      <c r="Z6979" s="177">
        <v>0</v>
      </c>
      <c r="AA6979" s="177">
        <v>0</v>
      </c>
      <c r="AB6979" s="177">
        <v>0</v>
      </c>
      <c r="AC6979" s="177">
        <v>0</v>
      </c>
      <c r="AD6979" s="177">
        <v>0</v>
      </c>
      <c r="AE6979" s="177">
        <v>0</v>
      </c>
      <c r="AF6979" s="177">
        <v>0</v>
      </c>
      <c r="AG6979" s="177">
        <v>0</v>
      </c>
      <c r="AH6979" s="177">
        <v>0</v>
      </c>
      <c r="AI6979" s="177">
        <v>0</v>
      </c>
      <c r="AJ6979" s="177">
        <v>0</v>
      </c>
    </row>
    <row r="6980" spans="1:36" hidden="1" outlineLevel="1" x14ac:dyDescent="0.25">
      <c r="A6980" s="190">
        <f t="shared" si="1881"/>
        <v>2040</v>
      </c>
      <c r="B6980" s="55">
        <f t="shared" si="1882"/>
        <v>3</v>
      </c>
      <c r="C6980" s="55">
        <f t="shared" si="1883"/>
        <v>5</v>
      </c>
      <c r="D6980" s="55">
        <f t="shared" si="1884"/>
        <v>291</v>
      </c>
      <c r="F6980" s="63">
        <f t="shared" si="1890"/>
        <v>51196.208333333321</v>
      </c>
      <c r="G6980" s="64">
        <f t="shared" si="1885"/>
        <v>0</v>
      </c>
      <c r="H6980" s="64">
        <f t="shared" si="1894"/>
        <v>0</v>
      </c>
      <c r="I6980" s="64">
        <f t="shared" si="1894"/>
        <v>0</v>
      </c>
      <c r="J6980" s="64">
        <f t="shared" si="1894"/>
        <v>0</v>
      </c>
      <c r="K6980" s="64">
        <f t="shared" si="1894"/>
        <v>0</v>
      </c>
      <c r="L6980" s="64">
        <f t="shared" si="1894"/>
        <v>0</v>
      </c>
      <c r="M6980" s="64">
        <f t="shared" si="1894"/>
        <v>0</v>
      </c>
      <c r="N6980" s="64">
        <f t="shared" si="1894"/>
        <v>0</v>
      </c>
      <c r="O6980" s="121"/>
      <c r="P6980" s="177">
        <v>0</v>
      </c>
      <c r="Q6980" s="177">
        <v>0</v>
      </c>
      <c r="R6980" s="177">
        <v>0</v>
      </c>
      <c r="S6980" s="177">
        <v>0</v>
      </c>
      <c r="T6980" s="177">
        <v>0</v>
      </c>
      <c r="U6980" s="177">
        <v>0</v>
      </c>
      <c r="V6980" s="177">
        <v>0</v>
      </c>
      <c r="W6980" s="177">
        <v>0</v>
      </c>
      <c r="X6980" s="177">
        <v>0</v>
      </c>
      <c r="Y6980" s="177">
        <v>0</v>
      </c>
      <c r="Z6980" s="177">
        <v>0</v>
      </c>
      <c r="AA6980" s="177">
        <v>0</v>
      </c>
      <c r="AB6980" s="177">
        <v>0</v>
      </c>
      <c r="AC6980" s="177">
        <v>0</v>
      </c>
      <c r="AD6980" s="177">
        <v>0</v>
      </c>
      <c r="AE6980" s="177">
        <v>0</v>
      </c>
      <c r="AF6980" s="177">
        <v>0</v>
      </c>
      <c r="AG6980" s="177">
        <v>0</v>
      </c>
      <c r="AH6980" s="177">
        <v>0</v>
      </c>
      <c r="AI6980" s="177">
        <v>0</v>
      </c>
      <c r="AJ6980" s="177">
        <v>0</v>
      </c>
    </row>
    <row r="6981" spans="1:36" hidden="1" outlineLevel="1" x14ac:dyDescent="0.25">
      <c r="A6981" s="190">
        <f t="shared" si="1881"/>
        <v>2040</v>
      </c>
      <c r="B6981" s="55">
        <f t="shared" si="1882"/>
        <v>3</v>
      </c>
      <c r="C6981" s="55">
        <f t="shared" si="1883"/>
        <v>6</v>
      </c>
      <c r="D6981" s="55">
        <f t="shared" si="1884"/>
        <v>291</v>
      </c>
      <c r="F6981" s="63">
        <f t="shared" si="1890"/>
        <v>51196.249999999985</v>
      </c>
      <c r="G6981" s="64">
        <f t="shared" si="1885"/>
        <v>0</v>
      </c>
      <c r="H6981" s="64">
        <f t="shared" si="1894"/>
        <v>0</v>
      </c>
      <c r="I6981" s="64">
        <f t="shared" si="1894"/>
        <v>0</v>
      </c>
      <c r="J6981" s="64">
        <f t="shared" si="1894"/>
        <v>0</v>
      </c>
      <c r="K6981" s="64">
        <f t="shared" si="1894"/>
        <v>0</v>
      </c>
      <c r="L6981" s="64">
        <f t="shared" si="1894"/>
        <v>0</v>
      </c>
      <c r="M6981" s="64">
        <f t="shared" si="1894"/>
        <v>0</v>
      </c>
      <c r="N6981" s="64">
        <f t="shared" si="1894"/>
        <v>0</v>
      </c>
      <c r="O6981" s="121"/>
      <c r="P6981" s="177">
        <v>0</v>
      </c>
      <c r="Q6981" s="177">
        <v>0</v>
      </c>
      <c r="R6981" s="177">
        <v>0</v>
      </c>
      <c r="S6981" s="177">
        <v>0</v>
      </c>
      <c r="T6981" s="177">
        <v>0</v>
      </c>
      <c r="U6981" s="177">
        <v>0</v>
      </c>
      <c r="V6981" s="177">
        <v>0</v>
      </c>
      <c r="W6981" s="177">
        <v>0</v>
      </c>
      <c r="X6981" s="177">
        <v>0</v>
      </c>
      <c r="Y6981" s="177">
        <v>0</v>
      </c>
      <c r="Z6981" s="177">
        <v>0</v>
      </c>
      <c r="AA6981" s="177">
        <v>0</v>
      </c>
      <c r="AB6981" s="177">
        <v>0</v>
      </c>
      <c r="AC6981" s="177">
        <v>0</v>
      </c>
      <c r="AD6981" s="177">
        <v>0</v>
      </c>
      <c r="AE6981" s="177">
        <v>0</v>
      </c>
      <c r="AF6981" s="177">
        <v>0</v>
      </c>
      <c r="AG6981" s="177">
        <v>0</v>
      </c>
      <c r="AH6981" s="177">
        <v>0</v>
      </c>
      <c r="AI6981" s="177">
        <v>0</v>
      </c>
      <c r="AJ6981" s="177">
        <v>0</v>
      </c>
    </row>
    <row r="6982" spans="1:36" hidden="1" outlineLevel="1" x14ac:dyDescent="0.25">
      <c r="A6982" s="190">
        <f t="shared" si="1881"/>
        <v>2040</v>
      </c>
      <c r="B6982" s="55">
        <f t="shared" si="1882"/>
        <v>3</v>
      </c>
      <c r="C6982" s="55">
        <f t="shared" si="1883"/>
        <v>7</v>
      </c>
      <c r="D6982" s="55">
        <f t="shared" si="1884"/>
        <v>291</v>
      </c>
      <c r="F6982" s="63">
        <f t="shared" si="1890"/>
        <v>51196.29166666665</v>
      </c>
      <c r="G6982" s="64">
        <f t="shared" si="1885"/>
        <v>0</v>
      </c>
      <c r="H6982" s="64">
        <f t="shared" si="1894"/>
        <v>0</v>
      </c>
      <c r="I6982" s="64">
        <f t="shared" si="1894"/>
        <v>0</v>
      </c>
      <c r="J6982" s="64">
        <f t="shared" si="1894"/>
        <v>0</v>
      </c>
      <c r="K6982" s="64">
        <f t="shared" si="1894"/>
        <v>0</v>
      </c>
      <c r="L6982" s="64">
        <f t="shared" si="1894"/>
        <v>0</v>
      </c>
      <c r="M6982" s="64">
        <f t="shared" si="1894"/>
        <v>0</v>
      </c>
      <c r="N6982" s="64">
        <f t="shared" si="1894"/>
        <v>0</v>
      </c>
      <c r="O6982" s="121"/>
      <c r="P6982" s="177">
        <v>0</v>
      </c>
      <c r="Q6982" s="177">
        <v>0</v>
      </c>
      <c r="R6982" s="177">
        <v>0</v>
      </c>
      <c r="S6982" s="177">
        <v>0</v>
      </c>
      <c r="T6982" s="177">
        <v>0</v>
      </c>
      <c r="U6982" s="177">
        <v>0</v>
      </c>
      <c r="V6982" s="177">
        <v>0</v>
      </c>
      <c r="W6982" s="177">
        <v>0</v>
      </c>
      <c r="X6982" s="177">
        <v>0</v>
      </c>
      <c r="Y6982" s="177">
        <v>0</v>
      </c>
      <c r="Z6982" s="177">
        <v>0</v>
      </c>
      <c r="AA6982" s="177">
        <v>0</v>
      </c>
      <c r="AB6982" s="177">
        <v>0</v>
      </c>
      <c r="AC6982" s="177">
        <v>0</v>
      </c>
      <c r="AD6982" s="177">
        <v>0</v>
      </c>
      <c r="AE6982" s="177">
        <v>0</v>
      </c>
      <c r="AF6982" s="177">
        <v>0</v>
      </c>
      <c r="AG6982" s="177">
        <v>0</v>
      </c>
      <c r="AH6982" s="177">
        <v>0</v>
      </c>
      <c r="AI6982" s="177">
        <v>0</v>
      </c>
      <c r="AJ6982" s="177">
        <v>0</v>
      </c>
    </row>
    <row r="6983" spans="1:36" hidden="1" outlineLevel="1" x14ac:dyDescent="0.25">
      <c r="A6983" s="190">
        <f t="shared" si="1881"/>
        <v>2040</v>
      </c>
      <c r="B6983" s="55">
        <f t="shared" si="1882"/>
        <v>3</v>
      </c>
      <c r="C6983" s="55">
        <f t="shared" si="1883"/>
        <v>8</v>
      </c>
      <c r="D6983" s="55">
        <f t="shared" si="1884"/>
        <v>291</v>
      </c>
      <c r="F6983" s="63">
        <f t="shared" si="1890"/>
        <v>51196.333333333314</v>
      </c>
      <c r="G6983" s="64">
        <f t="shared" si="1885"/>
        <v>0</v>
      </c>
      <c r="H6983" s="64">
        <f t="shared" si="1894"/>
        <v>0</v>
      </c>
      <c r="I6983" s="64">
        <f t="shared" si="1894"/>
        <v>0</v>
      </c>
      <c r="J6983" s="64">
        <f t="shared" si="1894"/>
        <v>0</v>
      </c>
      <c r="K6983" s="64">
        <f t="shared" si="1894"/>
        <v>0</v>
      </c>
      <c r="L6983" s="64">
        <f t="shared" si="1894"/>
        <v>0</v>
      </c>
      <c r="M6983" s="64">
        <f t="shared" si="1894"/>
        <v>0</v>
      </c>
      <c r="N6983" s="64">
        <f t="shared" si="1894"/>
        <v>0</v>
      </c>
      <c r="O6983" s="121"/>
      <c r="P6983" s="177">
        <v>0</v>
      </c>
      <c r="Q6983" s="177">
        <v>0</v>
      </c>
      <c r="R6983" s="177">
        <v>0</v>
      </c>
      <c r="S6983" s="177">
        <v>0</v>
      </c>
      <c r="T6983" s="177">
        <v>0</v>
      </c>
      <c r="U6983" s="177">
        <v>0</v>
      </c>
      <c r="V6983" s="177">
        <v>0</v>
      </c>
      <c r="W6983" s="177">
        <v>0</v>
      </c>
      <c r="X6983" s="177">
        <v>0</v>
      </c>
      <c r="Y6983" s="177">
        <v>0</v>
      </c>
      <c r="Z6983" s="177">
        <v>0</v>
      </c>
      <c r="AA6983" s="177">
        <v>0</v>
      </c>
      <c r="AB6983" s="177">
        <v>0</v>
      </c>
      <c r="AC6983" s="177">
        <v>0</v>
      </c>
      <c r="AD6983" s="177">
        <v>0</v>
      </c>
      <c r="AE6983" s="177">
        <v>0</v>
      </c>
      <c r="AF6983" s="177">
        <v>0</v>
      </c>
      <c r="AG6983" s="177">
        <v>0</v>
      </c>
      <c r="AH6983" s="177">
        <v>0</v>
      </c>
      <c r="AI6983" s="177">
        <v>0</v>
      </c>
      <c r="AJ6983" s="177">
        <v>0</v>
      </c>
    </row>
    <row r="6984" spans="1:36" hidden="1" outlineLevel="1" x14ac:dyDescent="0.25">
      <c r="A6984" s="190">
        <f t="shared" si="1881"/>
        <v>2040</v>
      </c>
      <c r="B6984" s="55">
        <f t="shared" si="1882"/>
        <v>3</v>
      </c>
      <c r="C6984" s="55">
        <f t="shared" si="1883"/>
        <v>9</v>
      </c>
      <c r="D6984" s="55">
        <f t="shared" si="1884"/>
        <v>291</v>
      </c>
      <c r="F6984" s="63">
        <f t="shared" si="1890"/>
        <v>51196.374999999978</v>
      </c>
      <c r="G6984" s="64">
        <f t="shared" si="1885"/>
        <v>0</v>
      </c>
      <c r="H6984" s="64">
        <f t="shared" si="1894"/>
        <v>0</v>
      </c>
      <c r="I6984" s="64">
        <f t="shared" si="1894"/>
        <v>0</v>
      </c>
      <c r="J6984" s="64">
        <f t="shared" si="1894"/>
        <v>0</v>
      </c>
      <c r="K6984" s="64">
        <f t="shared" si="1894"/>
        <v>0</v>
      </c>
      <c r="L6984" s="64">
        <f t="shared" si="1894"/>
        <v>0</v>
      </c>
      <c r="M6984" s="64">
        <f t="shared" si="1894"/>
        <v>0</v>
      </c>
      <c r="N6984" s="64">
        <f t="shared" si="1894"/>
        <v>0</v>
      </c>
      <c r="O6984" s="121"/>
      <c r="P6984" s="177">
        <v>0</v>
      </c>
      <c r="Q6984" s="177">
        <v>0</v>
      </c>
      <c r="R6984" s="177">
        <v>0</v>
      </c>
      <c r="S6984" s="177">
        <v>0</v>
      </c>
      <c r="T6984" s="177">
        <v>0</v>
      </c>
      <c r="U6984" s="177">
        <v>0</v>
      </c>
      <c r="V6984" s="177">
        <v>0</v>
      </c>
      <c r="W6984" s="177">
        <v>0</v>
      </c>
      <c r="X6984" s="177">
        <v>0</v>
      </c>
      <c r="Y6984" s="177">
        <v>0</v>
      </c>
      <c r="Z6984" s="177">
        <v>0</v>
      </c>
      <c r="AA6984" s="177">
        <v>0</v>
      </c>
      <c r="AB6984" s="177">
        <v>0</v>
      </c>
      <c r="AC6984" s="177">
        <v>0</v>
      </c>
      <c r="AD6984" s="177">
        <v>0</v>
      </c>
      <c r="AE6984" s="177">
        <v>0</v>
      </c>
      <c r="AF6984" s="177">
        <v>0</v>
      </c>
      <c r="AG6984" s="177">
        <v>0</v>
      </c>
      <c r="AH6984" s="177">
        <v>0</v>
      </c>
      <c r="AI6984" s="177">
        <v>0</v>
      </c>
      <c r="AJ6984" s="177">
        <v>0</v>
      </c>
    </row>
    <row r="6985" spans="1:36" hidden="1" outlineLevel="1" x14ac:dyDescent="0.25">
      <c r="A6985" s="190">
        <f t="shared" si="1881"/>
        <v>2040</v>
      </c>
      <c r="B6985" s="55">
        <f t="shared" si="1882"/>
        <v>3</v>
      </c>
      <c r="C6985" s="55">
        <f t="shared" si="1883"/>
        <v>10</v>
      </c>
      <c r="D6985" s="55">
        <f t="shared" si="1884"/>
        <v>291</v>
      </c>
      <c r="F6985" s="63">
        <f t="shared" si="1890"/>
        <v>51196.416666666642</v>
      </c>
      <c r="G6985" s="64">
        <f t="shared" si="1885"/>
        <v>0</v>
      </c>
      <c r="H6985" s="64">
        <f t="shared" ref="H6985:N6994" si="1896">SUMIF($P$6:$AK$6,H$6,$P6985:$AK6985)</f>
        <v>0</v>
      </c>
      <c r="I6985" s="64">
        <f t="shared" si="1896"/>
        <v>0</v>
      </c>
      <c r="J6985" s="64">
        <f t="shared" si="1896"/>
        <v>0</v>
      </c>
      <c r="K6985" s="64">
        <f t="shared" si="1896"/>
        <v>0</v>
      </c>
      <c r="L6985" s="64">
        <f t="shared" si="1896"/>
        <v>0</v>
      </c>
      <c r="M6985" s="64">
        <f t="shared" si="1896"/>
        <v>0</v>
      </c>
      <c r="N6985" s="64">
        <f t="shared" si="1896"/>
        <v>0</v>
      </c>
      <c r="O6985" s="121"/>
      <c r="P6985" s="177">
        <v>0</v>
      </c>
      <c r="Q6985" s="177">
        <v>0</v>
      </c>
      <c r="R6985" s="177">
        <v>0</v>
      </c>
      <c r="S6985" s="177">
        <v>0</v>
      </c>
      <c r="T6985" s="177">
        <v>0</v>
      </c>
      <c r="U6985" s="177">
        <v>0</v>
      </c>
      <c r="V6985" s="177">
        <v>0</v>
      </c>
      <c r="W6985" s="177">
        <v>0</v>
      </c>
      <c r="X6985" s="177">
        <v>0</v>
      </c>
      <c r="Y6985" s="177">
        <v>0</v>
      </c>
      <c r="Z6985" s="177">
        <v>0</v>
      </c>
      <c r="AA6985" s="177">
        <v>0</v>
      </c>
      <c r="AB6985" s="177">
        <v>0</v>
      </c>
      <c r="AC6985" s="177">
        <v>0</v>
      </c>
      <c r="AD6985" s="177">
        <v>0</v>
      </c>
      <c r="AE6985" s="177">
        <v>0</v>
      </c>
      <c r="AF6985" s="177">
        <v>0</v>
      </c>
      <c r="AG6985" s="177">
        <v>0</v>
      </c>
      <c r="AH6985" s="177">
        <v>0</v>
      </c>
      <c r="AI6985" s="177">
        <v>0</v>
      </c>
      <c r="AJ6985" s="177">
        <v>0</v>
      </c>
    </row>
    <row r="6986" spans="1:36" hidden="1" outlineLevel="1" x14ac:dyDescent="0.25">
      <c r="A6986" s="190">
        <f t="shared" si="1881"/>
        <v>2040</v>
      </c>
      <c r="B6986" s="55">
        <f t="shared" si="1882"/>
        <v>3</v>
      </c>
      <c r="C6986" s="55">
        <f t="shared" si="1883"/>
        <v>11</v>
      </c>
      <c r="D6986" s="55">
        <f t="shared" si="1884"/>
        <v>291</v>
      </c>
      <c r="F6986" s="63">
        <f t="shared" si="1890"/>
        <v>51196.458333333307</v>
      </c>
      <c r="G6986" s="64">
        <f t="shared" si="1885"/>
        <v>0</v>
      </c>
      <c r="H6986" s="64">
        <f t="shared" si="1896"/>
        <v>0</v>
      </c>
      <c r="I6986" s="64">
        <f t="shared" si="1896"/>
        <v>0</v>
      </c>
      <c r="J6986" s="64">
        <f t="shared" si="1896"/>
        <v>0</v>
      </c>
      <c r="K6986" s="64">
        <f t="shared" si="1896"/>
        <v>0</v>
      </c>
      <c r="L6986" s="64">
        <f t="shared" si="1896"/>
        <v>0</v>
      </c>
      <c r="M6986" s="64">
        <f t="shared" si="1896"/>
        <v>0</v>
      </c>
      <c r="N6986" s="64">
        <f t="shared" si="1896"/>
        <v>0</v>
      </c>
      <c r="O6986" s="121"/>
      <c r="P6986" s="177">
        <v>0</v>
      </c>
      <c r="Q6986" s="177">
        <v>0</v>
      </c>
      <c r="R6986" s="177">
        <v>0</v>
      </c>
      <c r="S6986" s="177">
        <v>0</v>
      </c>
      <c r="T6986" s="177">
        <v>0</v>
      </c>
      <c r="U6986" s="177">
        <v>0</v>
      </c>
      <c r="V6986" s="177">
        <v>0</v>
      </c>
      <c r="W6986" s="177">
        <v>0</v>
      </c>
      <c r="X6986" s="177">
        <v>0</v>
      </c>
      <c r="Y6986" s="177">
        <v>0</v>
      </c>
      <c r="Z6986" s="177">
        <v>0</v>
      </c>
      <c r="AA6986" s="177">
        <v>0</v>
      </c>
      <c r="AB6986" s="177">
        <v>0</v>
      </c>
      <c r="AC6986" s="177">
        <v>0</v>
      </c>
      <c r="AD6986" s="177">
        <v>0</v>
      </c>
      <c r="AE6986" s="177">
        <v>0</v>
      </c>
      <c r="AF6986" s="177">
        <v>0</v>
      </c>
      <c r="AG6986" s="177">
        <v>0</v>
      </c>
      <c r="AH6986" s="177">
        <v>0</v>
      </c>
      <c r="AI6986" s="177">
        <v>0</v>
      </c>
      <c r="AJ6986" s="177">
        <v>0</v>
      </c>
    </row>
    <row r="6987" spans="1:36" hidden="1" outlineLevel="1" x14ac:dyDescent="0.25">
      <c r="A6987" s="190">
        <f t="shared" si="1881"/>
        <v>2040</v>
      </c>
      <c r="B6987" s="55">
        <f t="shared" si="1882"/>
        <v>3</v>
      </c>
      <c r="C6987" s="55">
        <f t="shared" si="1883"/>
        <v>12</v>
      </c>
      <c r="D6987" s="55">
        <f t="shared" si="1884"/>
        <v>291</v>
      </c>
      <c r="F6987" s="63">
        <f t="shared" si="1890"/>
        <v>51196.499999999971</v>
      </c>
      <c r="G6987" s="64">
        <f t="shared" si="1885"/>
        <v>0</v>
      </c>
      <c r="H6987" s="64">
        <f t="shared" si="1896"/>
        <v>0</v>
      </c>
      <c r="I6987" s="64">
        <f t="shared" si="1896"/>
        <v>0</v>
      </c>
      <c r="J6987" s="64">
        <f t="shared" si="1896"/>
        <v>0</v>
      </c>
      <c r="K6987" s="64">
        <f t="shared" si="1896"/>
        <v>0</v>
      </c>
      <c r="L6987" s="64">
        <f t="shared" si="1896"/>
        <v>0</v>
      </c>
      <c r="M6987" s="64">
        <f t="shared" si="1896"/>
        <v>0</v>
      </c>
      <c r="N6987" s="64">
        <f t="shared" si="1896"/>
        <v>0</v>
      </c>
      <c r="O6987" s="121"/>
      <c r="P6987" s="177">
        <v>0</v>
      </c>
      <c r="Q6987" s="177">
        <v>0</v>
      </c>
      <c r="R6987" s="177">
        <v>0</v>
      </c>
      <c r="S6987" s="177">
        <v>0</v>
      </c>
      <c r="T6987" s="177">
        <v>0</v>
      </c>
      <c r="U6987" s="177">
        <v>0</v>
      </c>
      <c r="V6987" s="177">
        <v>0</v>
      </c>
      <c r="W6987" s="177">
        <v>0</v>
      </c>
      <c r="X6987" s="177">
        <v>0</v>
      </c>
      <c r="Y6987" s="177">
        <v>0</v>
      </c>
      <c r="Z6987" s="177">
        <v>0</v>
      </c>
      <c r="AA6987" s="177">
        <v>0</v>
      </c>
      <c r="AB6987" s="177">
        <v>0</v>
      </c>
      <c r="AC6987" s="177">
        <v>0</v>
      </c>
      <c r="AD6987" s="177">
        <v>0</v>
      </c>
      <c r="AE6987" s="177">
        <v>0</v>
      </c>
      <c r="AF6987" s="177">
        <v>0</v>
      </c>
      <c r="AG6987" s="177">
        <v>0</v>
      </c>
      <c r="AH6987" s="177">
        <v>0</v>
      </c>
      <c r="AI6987" s="177">
        <v>0</v>
      </c>
      <c r="AJ6987" s="177">
        <v>0</v>
      </c>
    </row>
    <row r="6988" spans="1:36" hidden="1" outlineLevel="1" x14ac:dyDescent="0.25">
      <c r="A6988" s="190">
        <f t="shared" si="1881"/>
        <v>2040</v>
      </c>
      <c r="B6988" s="55">
        <f t="shared" si="1882"/>
        <v>3</v>
      </c>
      <c r="C6988" s="55">
        <f t="shared" si="1883"/>
        <v>13</v>
      </c>
      <c r="D6988" s="55">
        <f t="shared" si="1884"/>
        <v>291</v>
      </c>
      <c r="F6988" s="63">
        <f t="shared" si="1890"/>
        <v>51196.541666666635</v>
      </c>
      <c r="G6988" s="64">
        <f t="shared" si="1885"/>
        <v>0</v>
      </c>
      <c r="H6988" s="64">
        <f t="shared" si="1896"/>
        <v>0</v>
      </c>
      <c r="I6988" s="64">
        <f t="shared" si="1896"/>
        <v>0</v>
      </c>
      <c r="J6988" s="64">
        <f t="shared" si="1896"/>
        <v>0</v>
      </c>
      <c r="K6988" s="64">
        <f t="shared" si="1896"/>
        <v>0</v>
      </c>
      <c r="L6988" s="64">
        <f t="shared" si="1896"/>
        <v>0</v>
      </c>
      <c r="M6988" s="64">
        <f t="shared" si="1896"/>
        <v>0</v>
      </c>
      <c r="N6988" s="64">
        <f t="shared" si="1896"/>
        <v>0</v>
      </c>
      <c r="O6988" s="121"/>
      <c r="P6988" s="177">
        <v>0</v>
      </c>
      <c r="Q6988" s="177">
        <v>0</v>
      </c>
      <c r="R6988" s="177">
        <v>0</v>
      </c>
      <c r="S6988" s="177">
        <v>0</v>
      </c>
      <c r="T6988" s="177">
        <v>0</v>
      </c>
      <c r="U6988" s="177">
        <v>0</v>
      </c>
      <c r="V6988" s="177">
        <v>0</v>
      </c>
      <c r="W6988" s="177">
        <v>0</v>
      </c>
      <c r="X6988" s="177">
        <v>0</v>
      </c>
      <c r="Y6988" s="177">
        <v>0</v>
      </c>
      <c r="Z6988" s="177">
        <v>0</v>
      </c>
      <c r="AA6988" s="177">
        <v>0</v>
      </c>
      <c r="AB6988" s="177">
        <v>0</v>
      </c>
      <c r="AC6988" s="177">
        <v>0</v>
      </c>
      <c r="AD6988" s="177">
        <v>0</v>
      </c>
      <c r="AE6988" s="177">
        <v>0</v>
      </c>
      <c r="AF6988" s="177">
        <v>0</v>
      </c>
      <c r="AG6988" s="177">
        <v>0</v>
      </c>
      <c r="AH6988" s="177">
        <v>0</v>
      </c>
      <c r="AI6988" s="177">
        <v>0</v>
      </c>
      <c r="AJ6988" s="177">
        <v>0</v>
      </c>
    </row>
    <row r="6989" spans="1:36" hidden="1" outlineLevel="1" x14ac:dyDescent="0.25">
      <c r="A6989" s="190">
        <f t="shared" si="1881"/>
        <v>2040</v>
      </c>
      <c r="B6989" s="55">
        <f t="shared" si="1882"/>
        <v>3</v>
      </c>
      <c r="C6989" s="55">
        <f t="shared" si="1883"/>
        <v>14</v>
      </c>
      <c r="D6989" s="55">
        <f t="shared" si="1884"/>
        <v>291</v>
      </c>
      <c r="F6989" s="63">
        <f t="shared" si="1890"/>
        <v>51196.583333333299</v>
      </c>
      <c r="G6989" s="64">
        <f t="shared" si="1885"/>
        <v>0</v>
      </c>
      <c r="H6989" s="64">
        <f t="shared" si="1896"/>
        <v>0</v>
      </c>
      <c r="I6989" s="64">
        <f t="shared" si="1896"/>
        <v>0</v>
      </c>
      <c r="J6989" s="64">
        <f t="shared" si="1896"/>
        <v>0</v>
      </c>
      <c r="K6989" s="64">
        <f t="shared" si="1896"/>
        <v>0</v>
      </c>
      <c r="L6989" s="64">
        <f t="shared" si="1896"/>
        <v>0</v>
      </c>
      <c r="M6989" s="64">
        <f t="shared" si="1896"/>
        <v>0</v>
      </c>
      <c r="N6989" s="64">
        <f t="shared" si="1896"/>
        <v>0</v>
      </c>
      <c r="O6989" s="121"/>
      <c r="P6989" s="177">
        <v>0</v>
      </c>
      <c r="Q6989" s="177">
        <v>0</v>
      </c>
      <c r="R6989" s="177">
        <v>0</v>
      </c>
      <c r="S6989" s="177">
        <v>0</v>
      </c>
      <c r="T6989" s="177">
        <v>0</v>
      </c>
      <c r="U6989" s="177">
        <v>0</v>
      </c>
      <c r="V6989" s="177">
        <v>0</v>
      </c>
      <c r="W6989" s="177">
        <v>0</v>
      </c>
      <c r="X6989" s="177">
        <v>0</v>
      </c>
      <c r="Y6989" s="177">
        <v>0</v>
      </c>
      <c r="Z6989" s="177">
        <v>0</v>
      </c>
      <c r="AA6989" s="177">
        <v>0</v>
      </c>
      <c r="AB6989" s="177">
        <v>0</v>
      </c>
      <c r="AC6989" s="177">
        <v>0</v>
      </c>
      <c r="AD6989" s="177">
        <v>0</v>
      </c>
      <c r="AE6989" s="177">
        <v>0</v>
      </c>
      <c r="AF6989" s="177">
        <v>0</v>
      </c>
      <c r="AG6989" s="177">
        <v>0</v>
      </c>
      <c r="AH6989" s="177">
        <v>0</v>
      </c>
      <c r="AI6989" s="177">
        <v>0</v>
      </c>
      <c r="AJ6989" s="177">
        <v>0</v>
      </c>
    </row>
    <row r="6990" spans="1:36" hidden="1" outlineLevel="1" x14ac:dyDescent="0.25">
      <c r="A6990" s="190">
        <f t="shared" si="1881"/>
        <v>2040</v>
      </c>
      <c r="B6990" s="55">
        <f t="shared" si="1882"/>
        <v>3</v>
      </c>
      <c r="C6990" s="55">
        <f t="shared" si="1883"/>
        <v>15</v>
      </c>
      <c r="D6990" s="55">
        <f t="shared" si="1884"/>
        <v>291</v>
      </c>
      <c r="F6990" s="63">
        <f t="shared" si="1890"/>
        <v>51196.624999999964</v>
      </c>
      <c r="G6990" s="64">
        <f t="shared" si="1885"/>
        <v>0</v>
      </c>
      <c r="H6990" s="64">
        <f t="shared" si="1896"/>
        <v>0</v>
      </c>
      <c r="I6990" s="64">
        <f t="shared" si="1896"/>
        <v>0</v>
      </c>
      <c r="J6990" s="64">
        <f t="shared" si="1896"/>
        <v>0</v>
      </c>
      <c r="K6990" s="64">
        <f t="shared" si="1896"/>
        <v>0</v>
      </c>
      <c r="L6990" s="64">
        <f t="shared" si="1896"/>
        <v>0</v>
      </c>
      <c r="M6990" s="64">
        <f t="shared" si="1896"/>
        <v>0</v>
      </c>
      <c r="N6990" s="64">
        <f t="shared" si="1896"/>
        <v>0</v>
      </c>
      <c r="O6990" s="121"/>
      <c r="P6990" s="177">
        <v>0</v>
      </c>
      <c r="Q6990" s="177">
        <v>0</v>
      </c>
      <c r="R6990" s="177">
        <v>0</v>
      </c>
      <c r="S6990" s="177">
        <v>0</v>
      </c>
      <c r="T6990" s="177">
        <v>0</v>
      </c>
      <c r="U6990" s="177">
        <v>0</v>
      </c>
      <c r="V6990" s="177">
        <v>0</v>
      </c>
      <c r="W6990" s="177">
        <v>0</v>
      </c>
      <c r="X6990" s="177">
        <v>0</v>
      </c>
      <c r="Y6990" s="177">
        <v>0</v>
      </c>
      <c r="Z6990" s="177">
        <v>0</v>
      </c>
      <c r="AA6990" s="177">
        <v>0</v>
      </c>
      <c r="AB6990" s="177">
        <v>0</v>
      </c>
      <c r="AC6990" s="177">
        <v>0</v>
      </c>
      <c r="AD6990" s="177">
        <v>0</v>
      </c>
      <c r="AE6990" s="177">
        <v>0</v>
      </c>
      <c r="AF6990" s="177">
        <v>0</v>
      </c>
      <c r="AG6990" s="177">
        <v>0</v>
      </c>
      <c r="AH6990" s="177">
        <v>0</v>
      </c>
      <c r="AI6990" s="177">
        <v>0</v>
      </c>
      <c r="AJ6990" s="177">
        <v>0</v>
      </c>
    </row>
    <row r="6991" spans="1:36" hidden="1" outlineLevel="1" x14ac:dyDescent="0.25">
      <c r="A6991" s="190">
        <f t="shared" si="1881"/>
        <v>2040</v>
      </c>
      <c r="B6991" s="55">
        <f t="shared" si="1882"/>
        <v>3</v>
      </c>
      <c r="C6991" s="55">
        <f t="shared" si="1883"/>
        <v>16</v>
      </c>
      <c r="D6991" s="55">
        <f t="shared" ref="D6991:D7054" si="1897">MATCH(DATE(YEAR(F6991),B6991,1),$F$7505:$F$7816,0)</f>
        <v>291</v>
      </c>
      <c r="F6991" s="63">
        <f t="shared" si="1890"/>
        <v>51196.666666666628</v>
      </c>
      <c r="G6991" s="64">
        <f t="shared" ref="G6991:G7054" si="1898">SUM(H6991:N6991)</f>
        <v>0</v>
      </c>
      <c r="H6991" s="64">
        <f t="shared" si="1896"/>
        <v>0</v>
      </c>
      <c r="I6991" s="64">
        <f t="shared" si="1896"/>
        <v>0</v>
      </c>
      <c r="J6991" s="64">
        <f t="shared" si="1896"/>
        <v>0</v>
      </c>
      <c r="K6991" s="64">
        <f t="shared" si="1896"/>
        <v>0</v>
      </c>
      <c r="L6991" s="64">
        <f t="shared" si="1896"/>
        <v>0</v>
      </c>
      <c r="M6991" s="64">
        <f t="shared" si="1896"/>
        <v>0</v>
      </c>
      <c r="N6991" s="64">
        <f t="shared" si="1896"/>
        <v>0</v>
      </c>
      <c r="O6991" s="121"/>
      <c r="P6991" s="177">
        <v>0</v>
      </c>
      <c r="Q6991" s="177">
        <v>0</v>
      </c>
      <c r="R6991" s="177">
        <v>0</v>
      </c>
      <c r="S6991" s="177">
        <v>0</v>
      </c>
      <c r="T6991" s="177">
        <v>0</v>
      </c>
      <c r="U6991" s="177">
        <v>0</v>
      </c>
      <c r="V6991" s="177">
        <v>0</v>
      </c>
      <c r="W6991" s="177">
        <v>0</v>
      </c>
      <c r="X6991" s="177">
        <v>0</v>
      </c>
      <c r="Y6991" s="177">
        <v>0</v>
      </c>
      <c r="Z6991" s="177">
        <v>0</v>
      </c>
      <c r="AA6991" s="177">
        <v>0</v>
      </c>
      <c r="AB6991" s="177">
        <v>0</v>
      </c>
      <c r="AC6991" s="177">
        <v>0</v>
      </c>
      <c r="AD6991" s="177">
        <v>0</v>
      </c>
      <c r="AE6991" s="177">
        <v>0</v>
      </c>
      <c r="AF6991" s="177">
        <v>0</v>
      </c>
      <c r="AG6991" s="177">
        <v>0</v>
      </c>
      <c r="AH6991" s="177">
        <v>0</v>
      </c>
      <c r="AI6991" s="177">
        <v>0</v>
      </c>
      <c r="AJ6991" s="177">
        <v>0</v>
      </c>
    </row>
    <row r="6992" spans="1:36" hidden="1" outlineLevel="1" x14ac:dyDescent="0.25">
      <c r="A6992" s="190">
        <f t="shared" si="1881"/>
        <v>2040</v>
      </c>
      <c r="B6992" s="55">
        <f t="shared" si="1882"/>
        <v>3</v>
      </c>
      <c r="C6992" s="55">
        <f t="shared" si="1883"/>
        <v>17</v>
      </c>
      <c r="D6992" s="55">
        <f t="shared" si="1897"/>
        <v>291</v>
      </c>
      <c r="F6992" s="63">
        <f t="shared" si="1890"/>
        <v>51196.708333333292</v>
      </c>
      <c r="G6992" s="64">
        <f t="shared" si="1898"/>
        <v>0</v>
      </c>
      <c r="H6992" s="64">
        <f t="shared" si="1896"/>
        <v>0</v>
      </c>
      <c r="I6992" s="64">
        <f t="shared" si="1896"/>
        <v>0</v>
      </c>
      <c r="J6992" s="64">
        <f t="shared" si="1896"/>
        <v>0</v>
      </c>
      <c r="K6992" s="64">
        <f t="shared" si="1896"/>
        <v>0</v>
      </c>
      <c r="L6992" s="64">
        <f t="shared" si="1896"/>
        <v>0</v>
      </c>
      <c r="M6992" s="64">
        <f t="shared" si="1896"/>
        <v>0</v>
      </c>
      <c r="N6992" s="64">
        <f t="shared" si="1896"/>
        <v>0</v>
      </c>
      <c r="O6992" s="121"/>
      <c r="P6992" s="177">
        <v>0</v>
      </c>
      <c r="Q6992" s="177">
        <v>0</v>
      </c>
      <c r="R6992" s="177">
        <v>0</v>
      </c>
      <c r="S6992" s="177">
        <v>0</v>
      </c>
      <c r="T6992" s="177">
        <v>0</v>
      </c>
      <c r="U6992" s="177">
        <v>0</v>
      </c>
      <c r="V6992" s="177">
        <v>0</v>
      </c>
      <c r="W6992" s="177">
        <v>0</v>
      </c>
      <c r="X6992" s="177">
        <v>0</v>
      </c>
      <c r="Y6992" s="177">
        <v>0</v>
      </c>
      <c r="Z6992" s="177">
        <v>0</v>
      </c>
      <c r="AA6992" s="177">
        <v>0</v>
      </c>
      <c r="AB6992" s="177">
        <v>0</v>
      </c>
      <c r="AC6992" s="177">
        <v>0</v>
      </c>
      <c r="AD6992" s="177">
        <v>0</v>
      </c>
      <c r="AE6992" s="177">
        <v>0</v>
      </c>
      <c r="AF6992" s="177">
        <v>0</v>
      </c>
      <c r="AG6992" s="177">
        <v>0</v>
      </c>
      <c r="AH6992" s="177">
        <v>0</v>
      </c>
      <c r="AI6992" s="177">
        <v>0</v>
      </c>
      <c r="AJ6992" s="177">
        <v>0</v>
      </c>
    </row>
    <row r="6993" spans="1:36" hidden="1" outlineLevel="1" x14ac:dyDescent="0.25">
      <c r="A6993" s="190">
        <f t="shared" si="1881"/>
        <v>2040</v>
      </c>
      <c r="B6993" s="55">
        <f t="shared" si="1882"/>
        <v>3</v>
      </c>
      <c r="C6993" s="55">
        <f t="shared" si="1883"/>
        <v>18</v>
      </c>
      <c r="D6993" s="55">
        <f t="shared" si="1897"/>
        <v>291</v>
      </c>
      <c r="F6993" s="63">
        <f t="shared" si="1890"/>
        <v>51196.749999999956</v>
      </c>
      <c r="G6993" s="64">
        <f t="shared" si="1898"/>
        <v>0</v>
      </c>
      <c r="H6993" s="64">
        <f t="shared" si="1896"/>
        <v>0</v>
      </c>
      <c r="I6993" s="64">
        <f t="shared" si="1896"/>
        <v>0</v>
      </c>
      <c r="J6993" s="64">
        <f t="shared" si="1896"/>
        <v>0</v>
      </c>
      <c r="K6993" s="64">
        <f t="shared" si="1896"/>
        <v>0</v>
      </c>
      <c r="L6993" s="64">
        <f t="shared" si="1896"/>
        <v>0</v>
      </c>
      <c r="M6993" s="64">
        <f t="shared" si="1896"/>
        <v>0</v>
      </c>
      <c r="N6993" s="64">
        <f t="shared" si="1896"/>
        <v>0</v>
      </c>
      <c r="O6993" s="121"/>
      <c r="P6993" s="177">
        <v>0</v>
      </c>
      <c r="Q6993" s="177">
        <v>0</v>
      </c>
      <c r="R6993" s="177">
        <v>0</v>
      </c>
      <c r="S6993" s="177">
        <v>0</v>
      </c>
      <c r="T6993" s="177">
        <v>0</v>
      </c>
      <c r="U6993" s="177">
        <v>0</v>
      </c>
      <c r="V6993" s="177">
        <v>0</v>
      </c>
      <c r="W6993" s="177">
        <v>0</v>
      </c>
      <c r="X6993" s="177">
        <v>0</v>
      </c>
      <c r="Y6993" s="177">
        <v>0</v>
      </c>
      <c r="Z6993" s="177">
        <v>0</v>
      </c>
      <c r="AA6993" s="177">
        <v>0</v>
      </c>
      <c r="AB6993" s="177">
        <v>0</v>
      </c>
      <c r="AC6993" s="177">
        <v>0</v>
      </c>
      <c r="AD6993" s="177">
        <v>0</v>
      </c>
      <c r="AE6993" s="177">
        <v>0</v>
      </c>
      <c r="AF6993" s="177">
        <v>0</v>
      </c>
      <c r="AG6993" s="177">
        <v>0</v>
      </c>
      <c r="AH6993" s="177">
        <v>0</v>
      </c>
      <c r="AI6993" s="177">
        <v>0</v>
      </c>
      <c r="AJ6993" s="177">
        <v>0</v>
      </c>
    </row>
    <row r="6994" spans="1:36" hidden="1" outlineLevel="1" x14ac:dyDescent="0.25">
      <c r="A6994" s="190">
        <f t="shared" si="1881"/>
        <v>2040</v>
      </c>
      <c r="B6994" s="55">
        <f t="shared" si="1882"/>
        <v>3</v>
      </c>
      <c r="C6994" s="55">
        <f t="shared" si="1883"/>
        <v>19</v>
      </c>
      <c r="D6994" s="55">
        <f t="shared" si="1897"/>
        <v>291</v>
      </c>
      <c r="F6994" s="63">
        <f t="shared" si="1890"/>
        <v>51196.791666666621</v>
      </c>
      <c r="G6994" s="64">
        <f t="shared" si="1898"/>
        <v>0</v>
      </c>
      <c r="H6994" s="64">
        <f t="shared" si="1896"/>
        <v>0</v>
      </c>
      <c r="I6994" s="64">
        <f t="shared" si="1896"/>
        <v>0</v>
      </c>
      <c r="J6994" s="64">
        <f t="shared" si="1896"/>
        <v>0</v>
      </c>
      <c r="K6994" s="64">
        <f t="shared" si="1896"/>
        <v>0</v>
      </c>
      <c r="L6994" s="64">
        <f t="shared" si="1896"/>
        <v>0</v>
      </c>
      <c r="M6994" s="64">
        <f t="shared" si="1896"/>
        <v>0</v>
      </c>
      <c r="N6994" s="64">
        <f t="shared" si="1896"/>
        <v>0</v>
      </c>
      <c r="O6994" s="121"/>
      <c r="P6994" s="177">
        <v>0</v>
      </c>
      <c r="Q6994" s="177">
        <v>0</v>
      </c>
      <c r="R6994" s="177">
        <v>0</v>
      </c>
      <c r="S6994" s="177">
        <v>0</v>
      </c>
      <c r="T6994" s="177">
        <v>0</v>
      </c>
      <c r="U6994" s="177">
        <v>0</v>
      </c>
      <c r="V6994" s="177">
        <v>0</v>
      </c>
      <c r="W6994" s="177">
        <v>0</v>
      </c>
      <c r="X6994" s="177">
        <v>0</v>
      </c>
      <c r="Y6994" s="177">
        <v>0</v>
      </c>
      <c r="Z6994" s="177">
        <v>0</v>
      </c>
      <c r="AA6994" s="177">
        <v>0</v>
      </c>
      <c r="AB6994" s="177">
        <v>0</v>
      </c>
      <c r="AC6994" s="177">
        <v>0</v>
      </c>
      <c r="AD6994" s="177">
        <v>0</v>
      </c>
      <c r="AE6994" s="177">
        <v>0</v>
      </c>
      <c r="AF6994" s="177">
        <v>0</v>
      </c>
      <c r="AG6994" s="177">
        <v>0</v>
      </c>
      <c r="AH6994" s="177">
        <v>0</v>
      </c>
      <c r="AI6994" s="177">
        <v>0</v>
      </c>
      <c r="AJ6994" s="177">
        <v>0</v>
      </c>
    </row>
    <row r="6995" spans="1:36" hidden="1" outlineLevel="1" x14ac:dyDescent="0.25">
      <c r="A6995" s="190">
        <f t="shared" si="1881"/>
        <v>2040</v>
      </c>
      <c r="B6995" s="55">
        <f t="shared" si="1882"/>
        <v>3</v>
      </c>
      <c r="C6995" s="55">
        <f t="shared" si="1883"/>
        <v>20</v>
      </c>
      <c r="D6995" s="55">
        <f t="shared" si="1897"/>
        <v>291</v>
      </c>
      <c r="F6995" s="63">
        <f t="shared" si="1890"/>
        <v>51196.833333333285</v>
      </c>
      <c r="G6995" s="64">
        <f t="shared" si="1898"/>
        <v>0</v>
      </c>
      <c r="H6995" s="64">
        <f t="shared" ref="H6995:N7004" si="1899">SUMIF($P$6:$AK$6,H$6,$P6995:$AK6995)</f>
        <v>0</v>
      </c>
      <c r="I6995" s="64">
        <f t="shared" si="1899"/>
        <v>0</v>
      </c>
      <c r="J6995" s="64">
        <f t="shared" si="1899"/>
        <v>0</v>
      </c>
      <c r="K6995" s="64">
        <f t="shared" si="1899"/>
        <v>0</v>
      </c>
      <c r="L6995" s="64">
        <f t="shared" si="1899"/>
        <v>0</v>
      </c>
      <c r="M6995" s="64">
        <f t="shared" si="1899"/>
        <v>0</v>
      </c>
      <c r="N6995" s="64">
        <f t="shared" si="1899"/>
        <v>0</v>
      </c>
      <c r="O6995" s="121"/>
      <c r="P6995" s="177">
        <v>0</v>
      </c>
      <c r="Q6995" s="177">
        <v>0</v>
      </c>
      <c r="R6995" s="177">
        <v>0</v>
      </c>
      <c r="S6995" s="177">
        <v>0</v>
      </c>
      <c r="T6995" s="177">
        <v>0</v>
      </c>
      <c r="U6995" s="177">
        <v>0</v>
      </c>
      <c r="V6995" s="177">
        <v>0</v>
      </c>
      <c r="W6995" s="177">
        <v>0</v>
      </c>
      <c r="X6995" s="177">
        <v>0</v>
      </c>
      <c r="Y6995" s="177">
        <v>0</v>
      </c>
      <c r="Z6995" s="177">
        <v>0</v>
      </c>
      <c r="AA6995" s="177">
        <v>0</v>
      </c>
      <c r="AB6995" s="177">
        <v>0</v>
      </c>
      <c r="AC6995" s="177">
        <v>0</v>
      </c>
      <c r="AD6995" s="177">
        <v>0</v>
      </c>
      <c r="AE6995" s="177">
        <v>0</v>
      </c>
      <c r="AF6995" s="177">
        <v>0</v>
      </c>
      <c r="AG6995" s="177">
        <v>0</v>
      </c>
      <c r="AH6995" s="177">
        <v>0</v>
      </c>
      <c r="AI6995" s="177">
        <v>0</v>
      </c>
      <c r="AJ6995" s="177">
        <v>0</v>
      </c>
    </row>
    <row r="6996" spans="1:36" hidden="1" outlineLevel="1" x14ac:dyDescent="0.25">
      <c r="A6996" s="190">
        <f t="shared" si="1881"/>
        <v>2040</v>
      </c>
      <c r="B6996" s="55">
        <f t="shared" si="1882"/>
        <v>3</v>
      </c>
      <c r="C6996" s="55">
        <f t="shared" si="1883"/>
        <v>21</v>
      </c>
      <c r="D6996" s="55">
        <f t="shared" si="1897"/>
        <v>291</v>
      </c>
      <c r="F6996" s="63">
        <f t="shared" si="1890"/>
        <v>51196.874999999949</v>
      </c>
      <c r="G6996" s="64">
        <f t="shared" si="1898"/>
        <v>0</v>
      </c>
      <c r="H6996" s="64">
        <f t="shared" si="1899"/>
        <v>0</v>
      </c>
      <c r="I6996" s="64">
        <f t="shared" si="1899"/>
        <v>0</v>
      </c>
      <c r="J6996" s="64">
        <f t="shared" si="1899"/>
        <v>0</v>
      </c>
      <c r="K6996" s="64">
        <f t="shared" si="1899"/>
        <v>0</v>
      </c>
      <c r="L6996" s="64">
        <f t="shared" si="1899"/>
        <v>0</v>
      </c>
      <c r="M6996" s="64">
        <f t="shared" si="1899"/>
        <v>0</v>
      </c>
      <c r="N6996" s="64">
        <f t="shared" si="1899"/>
        <v>0</v>
      </c>
      <c r="O6996" s="121"/>
      <c r="P6996" s="177">
        <v>0</v>
      </c>
      <c r="Q6996" s="177">
        <v>0</v>
      </c>
      <c r="R6996" s="177">
        <v>0</v>
      </c>
      <c r="S6996" s="177">
        <v>0</v>
      </c>
      <c r="T6996" s="177">
        <v>0</v>
      </c>
      <c r="U6996" s="177">
        <v>0</v>
      </c>
      <c r="V6996" s="177">
        <v>0</v>
      </c>
      <c r="W6996" s="177">
        <v>0</v>
      </c>
      <c r="X6996" s="177">
        <v>0</v>
      </c>
      <c r="Y6996" s="177">
        <v>0</v>
      </c>
      <c r="Z6996" s="177">
        <v>0</v>
      </c>
      <c r="AA6996" s="177">
        <v>0</v>
      </c>
      <c r="AB6996" s="177">
        <v>0</v>
      </c>
      <c r="AC6996" s="177">
        <v>0</v>
      </c>
      <c r="AD6996" s="177">
        <v>0</v>
      </c>
      <c r="AE6996" s="177">
        <v>0</v>
      </c>
      <c r="AF6996" s="177">
        <v>0</v>
      </c>
      <c r="AG6996" s="177">
        <v>0</v>
      </c>
      <c r="AH6996" s="177">
        <v>0</v>
      </c>
      <c r="AI6996" s="177">
        <v>0</v>
      </c>
      <c r="AJ6996" s="177">
        <v>0</v>
      </c>
    </row>
    <row r="6997" spans="1:36" hidden="1" outlineLevel="1" x14ac:dyDescent="0.25">
      <c r="A6997" s="190">
        <f t="shared" si="1881"/>
        <v>2040</v>
      </c>
      <c r="B6997" s="55">
        <f t="shared" si="1882"/>
        <v>3</v>
      </c>
      <c r="C6997" s="55">
        <f t="shared" si="1883"/>
        <v>22</v>
      </c>
      <c r="D6997" s="55">
        <f t="shared" si="1897"/>
        <v>291</v>
      </c>
      <c r="F6997" s="63">
        <f t="shared" si="1890"/>
        <v>51196.916666666613</v>
      </c>
      <c r="G6997" s="64">
        <f t="shared" si="1898"/>
        <v>0</v>
      </c>
      <c r="H6997" s="64">
        <f t="shared" si="1899"/>
        <v>0</v>
      </c>
      <c r="I6997" s="64">
        <f t="shared" si="1899"/>
        <v>0</v>
      </c>
      <c r="J6997" s="64">
        <f t="shared" si="1899"/>
        <v>0</v>
      </c>
      <c r="K6997" s="64">
        <f t="shared" si="1899"/>
        <v>0</v>
      </c>
      <c r="L6997" s="64">
        <f t="shared" si="1899"/>
        <v>0</v>
      </c>
      <c r="M6997" s="64">
        <f t="shared" si="1899"/>
        <v>0</v>
      </c>
      <c r="N6997" s="64">
        <f t="shared" si="1899"/>
        <v>0</v>
      </c>
      <c r="O6997" s="121"/>
      <c r="P6997" s="177">
        <v>0</v>
      </c>
      <c r="Q6997" s="177">
        <v>0</v>
      </c>
      <c r="R6997" s="177">
        <v>0</v>
      </c>
      <c r="S6997" s="177">
        <v>0</v>
      </c>
      <c r="T6997" s="177">
        <v>0</v>
      </c>
      <c r="U6997" s="177">
        <v>0</v>
      </c>
      <c r="V6997" s="177">
        <v>0</v>
      </c>
      <c r="W6997" s="177">
        <v>0</v>
      </c>
      <c r="X6997" s="177">
        <v>0</v>
      </c>
      <c r="Y6997" s="177">
        <v>0</v>
      </c>
      <c r="Z6997" s="177">
        <v>0</v>
      </c>
      <c r="AA6997" s="177">
        <v>0</v>
      </c>
      <c r="AB6997" s="177">
        <v>0</v>
      </c>
      <c r="AC6997" s="177">
        <v>0</v>
      </c>
      <c r="AD6997" s="177">
        <v>0</v>
      </c>
      <c r="AE6997" s="177">
        <v>0</v>
      </c>
      <c r="AF6997" s="177">
        <v>0</v>
      </c>
      <c r="AG6997" s="177">
        <v>0</v>
      </c>
      <c r="AH6997" s="177">
        <v>0</v>
      </c>
      <c r="AI6997" s="177">
        <v>0</v>
      </c>
      <c r="AJ6997" s="177">
        <v>0</v>
      </c>
    </row>
    <row r="6998" spans="1:36" hidden="1" outlineLevel="1" x14ac:dyDescent="0.25">
      <c r="A6998" s="190">
        <f t="shared" si="1881"/>
        <v>2040</v>
      </c>
      <c r="B6998" s="55">
        <f t="shared" si="1882"/>
        <v>3</v>
      </c>
      <c r="C6998" s="55">
        <f t="shared" si="1883"/>
        <v>23</v>
      </c>
      <c r="D6998" s="55">
        <f t="shared" si="1897"/>
        <v>291</v>
      </c>
      <c r="F6998" s="63">
        <f t="shared" si="1890"/>
        <v>51196.958333333278</v>
      </c>
      <c r="G6998" s="64">
        <f t="shared" si="1898"/>
        <v>0</v>
      </c>
      <c r="H6998" s="64">
        <f t="shared" si="1899"/>
        <v>0</v>
      </c>
      <c r="I6998" s="64">
        <f t="shared" si="1899"/>
        <v>0</v>
      </c>
      <c r="J6998" s="64">
        <f t="shared" si="1899"/>
        <v>0</v>
      </c>
      <c r="K6998" s="64">
        <f t="shared" si="1899"/>
        <v>0</v>
      </c>
      <c r="L6998" s="64">
        <f t="shared" si="1899"/>
        <v>0</v>
      </c>
      <c r="M6998" s="64">
        <f t="shared" si="1899"/>
        <v>0</v>
      </c>
      <c r="N6998" s="64">
        <f t="shared" si="1899"/>
        <v>0</v>
      </c>
      <c r="O6998" s="121"/>
      <c r="P6998" s="177">
        <v>0</v>
      </c>
      <c r="Q6998" s="177">
        <v>0</v>
      </c>
      <c r="R6998" s="177">
        <v>0</v>
      </c>
      <c r="S6998" s="177">
        <v>0</v>
      </c>
      <c r="T6998" s="177">
        <v>0</v>
      </c>
      <c r="U6998" s="177">
        <v>0</v>
      </c>
      <c r="V6998" s="177">
        <v>0</v>
      </c>
      <c r="W6998" s="177">
        <v>0</v>
      </c>
      <c r="X6998" s="177">
        <v>0</v>
      </c>
      <c r="Y6998" s="177">
        <v>0</v>
      </c>
      <c r="Z6998" s="177">
        <v>0</v>
      </c>
      <c r="AA6998" s="177">
        <v>0</v>
      </c>
      <c r="AB6998" s="177">
        <v>0</v>
      </c>
      <c r="AC6998" s="177">
        <v>0</v>
      </c>
      <c r="AD6998" s="177">
        <v>0</v>
      </c>
      <c r="AE6998" s="177">
        <v>0</v>
      </c>
      <c r="AF6998" s="177">
        <v>0</v>
      </c>
      <c r="AG6998" s="177">
        <v>0</v>
      </c>
      <c r="AH6998" s="177">
        <v>0</v>
      </c>
      <c r="AI6998" s="177">
        <v>0</v>
      </c>
      <c r="AJ6998" s="177">
        <v>0</v>
      </c>
    </row>
    <row r="6999" spans="1:36" hidden="1" outlineLevel="1" x14ac:dyDescent="0.25">
      <c r="A6999" s="190">
        <f t="shared" si="1881"/>
        <v>2040</v>
      </c>
      <c r="B6999" s="55">
        <f t="shared" si="1882"/>
        <v>4</v>
      </c>
      <c r="C6999" s="55">
        <f t="shared" si="1883"/>
        <v>0</v>
      </c>
      <c r="D6999" s="55">
        <f t="shared" si="1897"/>
        <v>292</v>
      </c>
      <c r="F6999" s="63">
        <f t="shared" ref="F6999" si="1900">EDATE(F6975,1)</f>
        <v>51227</v>
      </c>
      <c r="G6999" s="64">
        <f t="shared" si="1898"/>
        <v>0</v>
      </c>
      <c r="H6999" s="64">
        <f t="shared" si="1899"/>
        <v>0</v>
      </c>
      <c r="I6999" s="64">
        <f t="shared" si="1899"/>
        <v>0</v>
      </c>
      <c r="J6999" s="64">
        <f t="shared" si="1899"/>
        <v>0</v>
      </c>
      <c r="K6999" s="64">
        <f t="shared" si="1899"/>
        <v>0</v>
      </c>
      <c r="L6999" s="64">
        <f t="shared" si="1899"/>
        <v>0</v>
      </c>
      <c r="M6999" s="64">
        <f t="shared" si="1899"/>
        <v>0</v>
      </c>
      <c r="N6999" s="64">
        <f t="shared" si="1899"/>
        <v>0</v>
      </c>
      <c r="O6999" s="121"/>
      <c r="P6999" s="177">
        <v>0</v>
      </c>
      <c r="Q6999" s="177">
        <v>0</v>
      </c>
      <c r="R6999" s="177">
        <v>0</v>
      </c>
      <c r="S6999" s="177">
        <v>0</v>
      </c>
      <c r="T6999" s="177">
        <v>0</v>
      </c>
      <c r="U6999" s="177">
        <v>0</v>
      </c>
      <c r="V6999" s="177">
        <v>0</v>
      </c>
      <c r="W6999" s="177">
        <v>0</v>
      </c>
      <c r="X6999" s="177">
        <v>0</v>
      </c>
      <c r="Y6999" s="177">
        <v>0</v>
      </c>
      <c r="Z6999" s="177">
        <v>0</v>
      </c>
      <c r="AA6999" s="177">
        <v>0</v>
      </c>
      <c r="AB6999" s="177">
        <v>0</v>
      </c>
      <c r="AC6999" s="177">
        <v>0</v>
      </c>
      <c r="AD6999" s="177">
        <v>0</v>
      </c>
      <c r="AE6999" s="177">
        <v>0</v>
      </c>
      <c r="AF6999" s="177">
        <v>0</v>
      </c>
      <c r="AG6999" s="177">
        <v>0</v>
      </c>
      <c r="AH6999" s="177">
        <v>0</v>
      </c>
      <c r="AI6999" s="177">
        <v>0</v>
      </c>
      <c r="AJ6999" s="177">
        <v>0</v>
      </c>
    </row>
    <row r="7000" spans="1:36" hidden="1" outlineLevel="1" x14ac:dyDescent="0.25">
      <c r="A7000" s="190">
        <f t="shared" si="1881"/>
        <v>2040</v>
      </c>
      <c r="B7000" s="55">
        <f t="shared" si="1882"/>
        <v>4</v>
      </c>
      <c r="C7000" s="55">
        <f t="shared" si="1883"/>
        <v>1</v>
      </c>
      <c r="D7000" s="55">
        <f t="shared" si="1897"/>
        <v>292</v>
      </c>
      <c r="F7000" s="63">
        <f t="shared" ref="F7000" si="1901">F6999+1/24</f>
        <v>51227.041666666664</v>
      </c>
      <c r="G7000" s="64">
        <f t="shared" si="1898"/>
        <v>0</v>
      </c>
      <c r="H7000" s="64">
        <f t="shared" si="1899"/>
        <v>0</v>
      </c>
      <c r="I7000" s="64">
        <f t="shared" si="1899"/>
        <v>0</v>
      </c>
      <c r="J7000" s="64">
        <f t="shared" si="1899"/>
        <v>0</v>
      </c>
      <c r="K7000" s="64">
        <f t="shared" si="1899"/>
        <v>0</v>
      </c>
      <c r="L7000" s="64">
        <f t="shared" si="1899"/>
        <v>0</v>
      </c>
      <c r="M7000" s="64">
        <f t="shared" si="1899"/>
        <v>0</v>
      </c>
      <c r="N7000" s="64">
        <f t="shared" si="1899"/>
        <v>0</v>
      </c>
      <c r="O7000" s="121"/>
      <c r="P7000" s="177">
        <v>0</v>
      </c>
      <c r="Q7000" s="177">
        <v>0</v>
      </c>
      <c r="R7000" s="177">
        <v>0</v>
      </c>
      <c r="S7000" s="177">
        <v>0</v>
      </c>
      <c r="T7000" s="177">
        <v>0</v>
      </c>
      <c r="U7000" s="177">
        <v>0</v>
      </c>
      <c r="V7000" s="177">
        <v>0</v>
      </c>
      <c r="W7000" s="177">
        <v>0</v>
      </c>
      <c r="X7000" s="177">
        <v>0</v>
      </c>
      <c r="Y7000" s="177">
        <v>0</v>
      </c>
      <c r="Z7000" s="177">
        <v>0</v>
      </c>
      <c r="AA7000" s="177">
        <v>0</v>
      </c>
      <c r="AB7000" s="177">
        <v>0</v>
      </c>
      <c r="AC7000" s="177">
        <v>0</v>
      </c>
      <c r="AD7000" s="177">
        <v>0</v>
      </c>
      <c r="AE7000" s="177">
        <v>0</v>
      </c>
      <c r="AF7000" s="177">
        <v>0</v>
      </c>
      <c r="AG7000" s="177">
        <v>0</v>
      </c>
      <c r="AH7000" s="177">
        <v>0</v>
      </c>
      <c r="AI7000" s="177">
        <v>0</v>
      </c>
      <c r="AJ7000" s="177">
        <v>0</v>
      </c>
    </row>
    <row r="7001" spans="1:36" hidden="1" outlineLevel="1" x14ac:dyDescent="0.25">
      <c r="A7001" s="190">
        <f t="shared" si="1881"/>
        <v>2040</v>
      </c>
      <c r="B7001" s="55">
        <f t="shared" si="1882"/>
        <v>4</v>
      </c>
      <c r="C7001" s="55">
        <f t="shared" si="1883"/>
        <v>2</v>
      </c>
      <c r="D7001" s="55">
        <f t="shared" si="1897"/>
        <v>292</v>
      </c>
      <c r="F7001" s="63">
        <f t="shared" si="1890"/>
        <v>51227.083333333328</v>
      </c>
      <c r="G7001" s="64">
        <f t="shared" si="1898"/>
        <v>0</v>
      </c>
      <c r="H7001" s="64">
        <f t="shared" si="1899"/>
        <v>0</v>
      </c>
      <c r="I7001" s="64">
        <f t="shared" si="1899"/>
        <v>0</v>
      </c>
      <c r="J7001" s="64">
        <f t="shared" si="1899"/>
        <v>0</v>
      </c>
      <c r="K7001" s="64">
        <f t="shared" si="1899"/>
        <v>0</v>
      </c>
      <c r="L7001" s="64">
        <f t="shared" si="1899"/>
        <v>0</v>
      </c>
      <c r="M7001" s="64">
        <f t="shared" si="1899"/>
        <v>0</v>
      </c>
      <c r="N7001" s="64">
        <f t="shared" si="1899"/>
        <v>0</v>
      </c>
      <c r="O7001" s="121"/>
      <c r="P7001" s="177">
        <v>0</v>
      </c>
      <c r="Q7001" s="177">
        <v>0</v>
      </c>
      <c r="R7001" s="177">
        <v>0</v>
      </c>
      <c r="S7001" s="177">
        <v>0</v>
      </c>
      <c r="T7001" s="177">
        <v>0</v>
      </c>
      <c r="U7001" s="177">
        <v>0</v>
      </c>
      <c r="V7001" s="177">
        <v>0</v>
      </c>
      <c r="W7001" s="177">
        <v>0</v>
      </c>
      <c r="X7001" s="177">
        <v>0</v>
      </c>
      <c r="Y7001" s="177">
        <v>0</v>
      </c>
      <c r="Z7001" s="177">
        <v>0</v>
      </c>
      <c r="AA7001" s="177">
        <v>0</v>
      </c>
      <c r="AB7001" s="177">
        <v>0</v>
      </c>
      <c r="AC7001" s="177">
        <v>0</v>
      </c>
      <c r="AD7001" s="177">
        <v>0</v>
      </c>
      <c r="AE7001" s="177">
        <v>0</v>
      </c>
      <c r="AF7001" s="177">
        <v>0</v>
      </c>
      <c r="AG7001" s="177">
        <v>0</v>
      </c>
      <c r="AH7001" s="177">
        <v>0</v>
      </c>
      <c r="AI7001" s="177">
        <v>0</v>
      </c>
      <c r="AJ7001" s="177">
        <v>0</v>
      </c>
    </row>
    <row r="7002" spans="1:36" hidden="1" outlineLevel="1" x14ac:dyDescent="0.25">
      <c r="A7002" s="190">
        <f t="shared" si="1881"/>
        <v>2040</v>
      </c>
      <c r="B7002" s="55">
        <f t="shared" si="1882"/>
        <v>4</v>
      </c>
      <c r="C7002" s="55">
        <f t="shared" si="1883"/>
        <v>3</v>
      </c>
      <c r="D7002" s="55">
        <f t="shared" si="1897"/>
        <v>292</v>
      </c>
      <c r="F7002" s="63">
        <f t="shared" si="1890"/>
        <v>51227.124999999993</v>
      </c>
      <c r="G7002" s="64">
        <f t="shared" si="1898"/>
        <v>0</v>
      </c>
      <c r="H7002" s="64">
        <f t="shared" si="1899"/>
        <v>0</v>
      </c>
      <c r="I7002" s="64">
        <f t="shared" si="1899"/>
        <v>0</v>
      </c>
      <c r="J7002" s="64">
        <f t="shared" si="1899"/>
        <v>0</v>
      </c>
      <c r="K7002" s="64">
        <f t="shared" si="1899"/>
        <v>0</v>
      </c>
      <c r="L7002" s="64">
        <f t="shared" si="1899"/>
        <v>0</v>
      </c>
      <c r="M7002" s="64">
        <f t="shared" si="1899"/>
        <v>0</v>
      </c>
      <c r="N7002" s="64">
        <f t="shared" si="1899"/>
        <v>0</v>
      </c>
      <c r="O7002" s="121"/>
      <c r="P7002" s="177">
        <v>0</v>
      </c>
      <c r="Q7002" s="177">
        <v>0</v>
      </c>
      <c r="R7002" s="177">
        <v>0</v>
      </c>
      <c r="S7002" s="177">
        <v>0</v>
      </c>
      <c r="T7002" s="177">
        <v>0</v>
      </c>
      <c r="U7002" s="177">
        <v>0</v>
      </c>
      <c r="V7002" s="177">
        <v>0</v>
      </c>
      <c r="W7002" s="177">
        <v>0</v>
      </c>
      <c r="X7002" s="177">
        <v>0</v>
      </c>
      <c r="Y7002" s="177">
        <v>0</v>
      </c>
      <c r="Z7002" s="177">
        <v>0</v>
      </c>
      <c r="AA7002" s="177">
        <v>0</v>
      </c>
      <c r="AB7002" s="177">
        <v>0</v>
      </c>
      <c r="AC7002" s="177">
        <v>0</v>
      </c>
      <c r="AD7002" s="177">
        <v>0</v>
      </c>
      <c r="AE7002" s="177">
        <v>0</v>
      </c>
      <c r="AF7002" s="177">
        <v>0</v>
      </c>
      <c r="AG7002" s="177">
        <v>0</v>
      </c>
      <c r="AH7002" s="177">
        <v>0</v>
      </c>
      <c r="AI7002" s="177">
        <v>0</v>
      </c>
      <c r="AJ7002" s="177">
        <v>0</v>
      </c>
    </row>
    <row r="7003" spans="1:36" hidden="1" outlineLevel="1" x14ac:dyDescent="0.25">
      <c r="A7003" s="190">
        <f t="shared" si="1881"/>
        <v>2040</v>
      </c>
      <c r="B7003" s="55">
        <f t="shared" si="1882"/>
        <v>4</v>
      </c>
      <c r="C7003" s="55">
        <f t="shared" si="1883"/>
        <v>4</v>
      </c>
      <c r="D7003" s="55">
        <f t="shared" si="1897"/>
        <v>292</v>
      </c>
      <c r="F7003" s="63">
        <f t="shared" si="1890"/>
        <v>51227.166666666657</v>
      </c>
      <c r="G7003" s="64">
        <f t="shared" si="1898"/>
        <v>0</v>
      </c>
      <c r="H7003" s="64">
        <f t="shared" si="1899"/>
        <v>0</v>
      </c>
      <c r="I7003" s="64">
        <f t="shared" si="1899"/>
        <v>0</v>
      </c>
      <c r="J7003" s="64">
        <f t="shared" si="1899"/>
        <v>0</v>
      </c>
      <c r="K7003" s="64">
        <f t="shared" si="1899"/>
        <v>0</v>
      </c>
      <c r="L7003" s="64">
        <f t="shared" si="1899"/>
        <v>0</v>
      </c>
      <c r="M7003" s="64">
        <f t="shared" si="1899"/>
        <v>0</v>
      </c>
      <c r="N7003" s="64">
        <f t="shared" si="1899"/>
        <v>0</v>
      </c>
      <c r="O7003" s="121"/>
      <c r="P7003" s="177">
        <v>0</v>
      </c>
      <c r="Q7003" s="177">
        <v>0</v>
      </c>
      <c r="R7003" s="177">
        <v>0</v>
      </c>
      <c r="S7003" s="177">
        <v>0</v>
      </c>
      <c r="T7003" s="177">
        <v>0</v>
      </c>
      <c r="U7003" s="177">
        <v>0</v>
      </c>
      <c r="V7003" s="177">
        <v>0</v>
      </c>
      <c r="W7003" s="177">
        <v>0</v>
      </c>
      <c r="X7003" s="177">
        <v>0</v>
      </c>
      <c r="Y7003" s="177">
        <v>0</v>
      </c>
      <c r="Z7003" s="177">
        <v>0</v>
      </c>
      <c r="AA7003" s="177">
        <v>0</v>
      </c>
      <c r="AB7003" s="177">
        <v>0</v>
      </c>
      <c r="AC7003" s="177">
        <v>0</v>
      </c>
      <c r="AD7003" s="177">
        <v>0</v>
      </c>
      <c r="AE7003" s="177">
        <v>0</v>
      </c>
      <c r="AF7003" s="177">
        <v>0</v>
      </c>
      <c r="AG7003" s="177">
        <v>0</v>
      </c>
      <c r="AH7003" s="177">
        <v>0</v>
      </c>
      <c r="AI7003" s="177">
        <v>0</v>
      </c>
      <c r="AJ7003" s="177">
        <v>0</v>
      </c>
    </row>
    <row r="7004" spans="1:36" hidden="1" outlineLevel="1" x14ac:dyDescent="0.25">
      <c r="A7004" s="190">
        <f t="shared" si="1881"/>
        <v>2040</v>
      </c>
      <c r="B7004" s="55">
        <f t="shared" si="1882"/>
        <v>4</v>
      </c>
      <c r="C7004" s="55">
        <f t="shared" si="1883"/>
        <v>5</v>
      </c>
      <c r="D7004" s="55">
        <f t="shared" si="1897"/>
        <v>292</v>
      </c>
      <c r="F7004" s="63">
        <f t="shared" si="1890"/>
        <v>51227.208333333321</v>
      </c>
      <c r="G7004" s="64">
        <f t="shared" si="1898"/>
        <v>0</v>
      </c>
      <c r="H7004" s="64">
        <f t="shared" si="1899"/>
        <v>0</v>
      </c>
      <c r="I7004" s="64">
        <f t="shared" si="1899"/>
        <v>0</v>
      </c>
      <c r="J7004" s="64">
        <f t="shared" si="1899"/>
        <v>0</v>
      </c>
      <c r="K7004" s="64">
        <f t="shared" si="1899"/>
        <v>0</v>
      </c>
      <c r="L7004" s="64">
        <f t="shared" si="1899"/>
        <v>0</v>
      </c>
      <c r="M7004" s="64">
        <f t="shared" si="1899"/>
        <v>0</v>
      </c>
      <c r="N7004" s="64">
        <f t="shared" si="1899"/>
        <v>0</v>
      </c>
      <c r="O7004" s="121"/>
      <c r="P7004" s="177">
        <v>0</v>
      </c>
      <c r="Q7004" s="177">
        <v>0</v>
      </c>
      <c r="R7004" s="177">
        <v>0</v>
      </c>
      <c r="S7004" s="177">
        <v>0</v>
      </c>
      <c r="T7004" s="177">
        <v>0</v>
      </c>
      <c r="U7004" s="177">
        <v>0</v>
      </c>
      <c r="V7004" s="177">
        <v>0</v>
      </c>
      <c r="W7004" s="177">
        <v>0</v>
      </c>
      <c r="X7004" s="177">
        <v>0</v>
      </c>
      <c r="Y7004" s="177">
        <v>0</v>
      </c>
      <c r="Z7004" s="177">
        <v>0</v>
      </c>
      <c r="AA7004" s="177">
        <v>0</v>
      </c>
      <c r="AB7004" s="177">
        <v>0</v>
      </c>
      <c r="AC7004" s="177">
        <v>0</v>
      </c>
      <c r="AD7004" s="177">
        <v>0</v>
      </c>
      <c r="AE7004" s="177">
        <v>0</v>
      </c>
      <c r="AF7004" s="177">
        <v>0</v>
      </c>
      <c r="AG7004" s="177">
        <v>0</v>
      </c>
      <c r="AH7004" s="177">
        <v>0</v>
      </c>
      <c r="AI7004" s="177">
        <v>0</v>
      </c>
      <c r="AJ7004" s="177">
        <v>0</v>
      </c>
    </row>
    <row r="7005" spans="1:36" hidden="1" outlineLevel="1" x14ac:dyDescent="0.25">
      <c r="A7005" s="190">
        <f t="shared" si="1881"/>
        <v>2040</v>
      </c>
      <c r="B7005" s="55">
        <f t="shared" si="1882"/>
        <v>4</v>
      </c>
      <c r="C7005" s="55">
        <f t="shared" si="1883"/>
        <v>6</v>
      </c>
      <c r="D7005" s="55">
        <f t="shared" si="1897"/>
        <v>292</v>
      </c>
      <c r="F7005" s="63">
        <f t="shared" si="1890"/>
        <v>51227.249999999985</v>
      </c>
      <c r="G7005" s="64">
        <f t="shared" si="1898"/>
        <v>0</v>
      </c>
      <c r="H7005" s="64">
        <f t="shared" ref="H7005:N7014" si="1902">SUMIF($P$6:$AK$6,H$6,$P7005:$AK7005)</f>
        <v>0</v>
      </c>
      <c r="I7005" s="64">
        <f t="shared" si="1902"/>
        <v>0</v>
      </c>
      <c r="J7005" s="64">
        <f t="shared" si="1902"/>
        <v>0</v>
      </c>
      <c r="K7005" s="64">
        <f t="shared" si="1902"/>
        <v>0</v>
      </c>
      <c r="L7005" s="64">
        <f t="shared" si="1902"/>
        <v>0</v>
      </c>
      <c r="M7005" s="64">
        <f t="shared" si="1902"/>
        <v>0</v>
      </c>
      <c r="N7005" s="64">
        <f t="shared" si="1902"/>
        <v>0</v>
      </c>
      <c r="O7005" s="121"/>
      <c r="P7005" s="177">
        <v>0</v>
      </c>
      <c r="Q7005" s="177">
        <v>0</v>
      </c>
      <c r="R7005" s="177">
        <v>0</v>
      </c>
      <c r="S7005" s="177">
        <v>0</v>
      </c>
      <c r="T7005" s="177">
        <v>0</v>
      </c>
      <c r="U7005" s="177">
        <v>0</v>
      </c>
      <c r="V7005" s="177">
        <v>0</v>
      </c>
      <c r="W7005" s="177">
        <v>0</v>
      </c>
      <c r="X7005" s="177">
        <v>0</v>
      </c>
      <c r="Y7005" s="177">
        <v>0</v>
      </c>
      <c r="Z7005" s="177">
        <v>0</v>
      </c>
      <c r="AA7005" s="177">
        <v>0</v>
      </c>
      <c r="AB7005" s="177">
        <v>0</v>
      </c>
      <c r="AC7005" s="177">
        <v>0</v>
      </c>
      <c r="AD7005" s="177">
        <v>0</v>
      </c>
      <c r="AE7005" s="177">
        <v>0</v>
      </c>
      <c r="AF7005" s="177">
        <v>0</v>
      </c>
      <c r="AG7005" s="177">
        <v>0</v>
      </c>
      <c r="AH7005" s="177">
        <v>0</v>
      </c>
      <c r="AI7005" s="177">
        <v>0</v>
      </c>
      <c r="AJ7005" s="177">
        <v>0</v>
      </c>
    </row>
    <row r="7006" spans="1:36" hidden="1" outlineLevel="1" x14ac:dyDescent="0.25">
      <c r="A7006" s="190">
        <f t="shared" si="1881"/>
        <v>2040</v>
      </c>
      <c r="B7006" s="55">
        <f t="shared" si="1882"/>
        <v>4</v>
      </c>
      <c r="C7006" s="55">
        <f t="shared" si="1883"/>
        <v>7</v>
      </c>
      <c r="D7006" s="55">
        <f t="shared" si="1897"/>
        <v>292</v>
      </c>
      <c r="F7006" s="63">
        <f t="shared" si="1890"/>
        <v>51227.29166666665</v>
      </c>
      <c r="G7006" s="64">
        <f t="shared" si="1898"/>
        <v>0</v>
      </c>
      <c r="H7006" s="64">
        <f t="shared" si="1902"/>
        <v>0</v>
      </c>
      <c r="I7006" s="64">
        <f t="shared" si="1902"/>
        <v>0</v>
      </c>
      <c r="J7006" s="64">
        <f t="shared" si="1902"/>
        <v>0</v>
      </c>
      <c r="K7006" s="64">
        <f t="shared" si="1902"/>
        <v>0</v>
      </c>
      <c r="L7006" s="64">
        <f t="shared" si="1902"/>
        <v>0</v>
      </c>
      <c r="M7006" s="64">
        <f t="shared" si="1902"/>
        <v>0</v>
      </c>
      <c r="N7006" s="64">
        <f t="shared" si="1902"/>
        <v>0</v>
      </c>
      <c r="O7006" s="121"/>
      <c r="P7006" s="177">
        <v>0</v>
      </c>
      <c r="Q7006" s="177">
        <v>0</v>
      </c>
      <c r="R7006" s="177">
        <v>0</v>
      </c>
      <c r="S7006" s="177">
        <v>0</v>
      </c>
      <c r="T7006" s="177">
        <v>0</v>
      </c>
      <c r="U7006" s="177">
        <v>0</v>
      </c>
      <c r="V7006" s="177">
        <v>0</v>
      </c>
      <c r="W7006" s="177">
        <v>0</v>
      </c>
      <c r="X7006" s="177">
        <v>0</v>
      </c>
      <c r="Y7006" s="177">
        <v>0</v>
      </c>
      <c r="Z7006" s="177">
        <v>0</v>
      </c>
      <c r="AA7006" s="177">
        <v>0</v>
      </c>
      <c r="AB7006" s="177">
        <v>0</v>
      </c>
      <c r="AC7006" s="177">
        <v>0</v>
      </c>
      <c r="AD7006" s="177">
        <v>0</v>
      </c>
      <c r="AE7006" s="177">
        <v>0</v>
      </c>
      <c r="AF7006" s="177">
        <v>0</v>
      </c>
      <c r="AG7006" s="177">
        <v>0</v>
      </c>
      <c r="AH7006" s="177">
        <v>0</v>
      </c>
      <c r="AI7006" s="177">
        <v>0</v>
      </c>
      <c r="AJ7006" s="177">
        <v>0</v>
      </c>
    </row>
    <row r="7007" spans="1:36" hidden="1" outlineLevel="1" x14ac:dyDescent="0.25">
      <c r="A7007" s="190">
        <f t="shared" si="1881"/>
        <v>2040</v>
      </c>
      <c r="B7007" s="55">
        <f t="shared" si="1882"/>
        <v>4</v>
      </c>
      <c r="C7007" s="55">
        <f t="shared" si="1883"/>
        <v>8</v>
      </c>
      <c r="D7007" s="55">
        <f t="shared" si="1897"/>
        <v>292</v>
      </c>
      <c r="F7007" s="63">
        <f t="shared" si="1890"/>
        <v>51227.333333333314</v>
      </c>
      <c r="G7007" s="64">
        <f t="shared" si="1898"/>
        <v>0</v>
      </c>
      <c r="H7007" s="64">
        <f t="shared" si="1902"/>
        <v>0</v>
      </c>
      <c r="I7007" s="64">
        <f t="shared" si="1902"/>
        <v>0</v>
      </c>
      <c r="J7007" s="64">
        <f t="shared" si="1902"/>
        <v>0</v>
      </c>
      <c r="K7007" s="64">
        <f t="shared" si="1902"/>
        <v>0</v>
      </c>
      <c r="L7007" s="64">
        <f t="shared" si="1902"/>
        <v>0</v>
      </c>
      <c r="M7007" s="64">
        <f t="shared" si="1902"/>
        <v>0</v>
      </c>
      <c r="N7007" s="64">
        <f t="shared" si="1902"/>
        <v>0</v>
      </c>
      <c r="O7007" s="121"/>
      <c r="P7007" s="177">
        <v>0</v>
      </c>
      <c r="Q7007" s="177">
        <v>0</v>
      </c>
      <c r="R7007" s="177">
        <v>0</v>
      </c>
      <c r="S7007" s="177">
        <v>0</v>
      </c>
      <c r="T7007" s="177">
        <v>0</v>
      </c>
      <c r="U7007" s="177">
        <v>0</v>
      </c>
      <c r="V7007" s="177">
        <v>0</v>
      </c>
      <c r="W7007" s="177">
        <v>0</v>
      </c>
      <c r="X7007" s="177">
        <v>0</v>
      </c>
      <c r="Y7007" s="177">
        <v>0</v>
      </c>
      <c r="Z7007" s="177">
        <v>0</v>
      </c>
      <c r="AA7007" s="177">
        <v>0</v>
      </c>
      <c r="AB7007" s="177">
        <v>0</v>
      </c>
      <c r="AC7007" s="177">
        <v>0</v>
      </c>
      <c r="AD7007" s="177">
        <v>0</v>
      </c>
      <c r="AE7007" s="177">
        <v>0</v>
      </c>
      <c r="AF7007" s="177">
        <v>0</v>
      </c>
      <c r="AG7007" s="177">
        <v>0</v>
      </c>
      <c r="AH7007" s="177">
        <v>0</v>
      </c>
      <c r="AI7007" s="177">
        <v>0</v>
      </c>
      <c r="AJ7007" s="177">
        <v>0</v>
      </c>
    </row>
    <row r="7008" spans="1:36" hidden="1" outlineLevel="1" x14ac:dyDescent="0.25">
      <c r="A7008" s="190">
        <f t="shared" si="1881"/>
        <v>2040</v>
      </c>
      <c r="B7008" s="55">
        <f t="shared" si="1882"/>
        <v>4</v>
      </c>
      <c r="C7008" s="55">
        <f t="shared" si="1883"/>
        <v>9</v>
      </c>
      <c r="D7008" s="55">
        <f t="shared" si="1897"/>
        <v>292</v>
      </c>
      <c r="F7008" s="63">
        <f t="shared" si="1890"/>
        <v>51227.374999999978</v>
      </c>
      <c r="G7008" s="64">
        <f t="shared" si="1898"/>
        <v>0</v>
      </c>
      <c r="H7008" s="64">
        <f t="shared" si="1902"/>
        <v>0</v>
      </c>
      <c r="I7008" s="64">
        <f t="shared" si="1902"/>
        <v>0</v>
      </c>
      <c r="J7008" s="64">
        <f t="shared" si="1902"/>
        <v>0</v>
      </c>
      <c r="K7008" s="64">
        <f t="shared" si="1902"/>
        <v>0</v>
      </c>
      <c r="L7008" s="64">
        <f t="shared" si="1902"/>
        <v>0</v>
      </c>
      <c r="M7008" s="64">
        <f t="shared" si="1902"/>
        <v>0</v>
      </c>
      <c r="N7008" s="64">
        <f t="shared" si="1902"/>
        <v>0</v>
      </c>
      <c r="O7008" s="121"/>
      <c r="P7008" s="177">
        <v>0</v>
      </c>
      <c r="Q7008" s="177">
        <v>0</v>
      </c>
      <c r="R7008" s="177">
        <v>0</v>
      </c>
      <c r="S7008" s="177">
        <v>0</v>
      </c>
      <c r="T7008" s="177">
        <v>0</v>
      </c>
      <c r="U7008" s="177">
        <v>0</v>
      </c>
      <c r="V7008" s="177">
        <v>0</v>
      </c>
      <c r="W7008" s="177">
        <v>0</v>
      </c>
      <c r="X7008" s="177">
        <v>0</v>
      </c>
      <c r="Y7008" s="177">
        <v>0</v>
      </c>
      <c r="Z7008" s="177">
        <v>0</v>
      </c>
      <c r="AA7008" s="177">
        <v>0</v>
      </c>
      <c r="AB7008" s="177">
        <v>0</v>
      </c>
      <c r="AC7008" s="177">
        <v>0</v>
      </c>
      <c r="AD7008" s="177">
        <v>0</v>
      </c>
      <c r="AE7008" s="177">
        <v>0</v>
      </c>
      <c r="AF7008" s="177">
        <v>0</v>
      </c>
      <c r="AG7008" s="177">
        <v>0</v>
      </c>
      <c r="AH7008" s="177">
        <v>0</v>
      </c>
      <c r="AI7008" s="177">
        <v>0</v>
      </c>
      <c r="AJ7008" s="177">
        <v>0</v>
      </c>
    </row>
    <row r="7009" spans="1:36" hidden="1" outlineLevel="1" x14ac:dyDescent="0.25">
      <c r="A7009" s="190">
        <f t="shared" si="1881"/>
        <v>2040</v>
      </c>
      <c r="B7009" s="55">
        <f t="shared" si="1882"/>
        <v>4</v>
      </c>
      <c r="C7009" s="55">
        <f t="shared" si="1883"/>
        <v>10</v>
      </c>
      <c r="D7009" s="55">
        <f t="shared" si="1897"/>
        <v>292</v>
      </c>
      <c r="F7009" s="63">
        <f t="shared" si="1890"/>
        <v>51227.416666666642</v>
      </c>
      <c r="G7009" s="64">
        <f t="shared" si="1898"/>
        <v>0</v>
      </c>
      <c r="H7009" s="64">
        <f t="shared" si="1902"/>
        <v>0</v>
      </c>
      <c r="I7009" s="64">
        <f t="shared" si="1902"/>
        <v>0</v>
      </c>
      <c r="J7009" s="64">
        <f t="shared" si="1902"/>
        <v>0</v>
      </c>
      <c r="K7009" s="64">
        <f t="shared" si="1902"/>
        <v>0</v>
      </c>
      <c r="L7009" s="64">
        <f t="shared" si="1902"/>
        <v>0</v>
      </c>
      <c r="M7009" s="64">
        <f t="shared" si="1902"/>
        <v>0</v>
      </c>
      <c r="N7009" s="64">
        <f t="shared" si="1902"/>
        <v>0</v>
      </c>
      <c r="O7009" s="121"/>
      <c r="P7009" s="177">
        <v>0</v>
      </c>
      <c r="Q7009" s="177">
        <v>0</v>
      </c>
      <c r="R7009" s="177">
        <v>0</v>
      </c>
      <c r="S7009" s="177">
        <v>0</v>
      </c>
      <c r="T7009" s="177">
        <v>0</v>
      </c>
      <c r="U7009" s="177">
        <v>0</v>
      </c>
      <c r="V7009" s="177">
        <v>0</v>
      </c>
      <c r="W7009" s="177">
        <v>0</v>
      </c>
      <c r="X7009" s="177">
        <v>0</v>
      </c>
      <c r="Y7009" s="177">
        <v>0</v>
      </c>
      <c r="Z7009" s="177">
        <v>0</v>
      </c>
      <c r="AA7009" s="177">
        <v>0</v>
      </c>
      <c r="AB7009" s="177">
        <v>0</v>
      </c>
      <c r="AC7009" s="177">
        <v>0</v>
      </c>
      <c r="AD7009" s="177">
        <v>0</v>
      </c>
      <c r="AE7009" s="177">
        <v>0</v>
      </c>
      <c r="AF7009" s="177">
        <v>0</v>
      </c>
      <c r="AG7009" s="177">
        <v>0</v>
      </c>
      <c r="AH7009" s="177">
        <v>0</v>
      </c>
      <c r="AI7009" s="177">
        <v>0</v>
      </c>
      <c r="AJ7009" s="177">
        <v>0</v>
      </c>
    </row>
    <row r="7010" spans="1:36" hidden="1" outlineLevel="1" x14ac:dyDescent="0.25">
      <c r="A7010" s="190">
        <f t="shared" si="1881"/>
        <v>2040</v>
      </c>
      <c r="B7010" s="55">
        <f t="shared" si="1882"/>
        <v>4</v>
      </c>
      <c r="C7010" s="55">
        <f t="shared" si="1883"/>
        <v>11</v>
      </c>
      <c r="D7010" s="55">
        <f t="shared" si="1897"/>
        <v>292</v>
      </c>
      <c r="F7010" s="63">
        <f t="shared" si="1890"/>
        <v>51227.458333333307</v>
      </c>
      <c r="G7010" s="64">
        <f t="shared" si="1898"/>
        <v>0</v>
      </c>
      <c r="H7010" s="64">
        <f t="shared" si="1902"/>
        <v>0</v>
      </c>
      <c r="I7010" s="64">
        <f t="shared" si="1902"/>
        <v>0</v>
      </c>
      <c r="J7010" s="64">
        <f t="shared" si="1902"/>
        <v>0</v>
      </c>
      <c r="K7010" s="64">
        <f t="shared" si="1902"/>
        <v>0</v>
      </c>
      <c r="L7010" s="64">
        <f t="shared" si="1902"/>
        <v>0</v>
      </c>
      <c r="M7010" s="64">
        <f t="shared" si="1902"/>
        <v>0</v>
      </c>
      <c r="N7010" s="64">
        <f t="shared" si="1902"/>
        <v>0</v>
      </c>
      <c r="O7010" s="121"/>
      <c r="P7010" s="177">
        <v>0</v>
      </c>
      <c r="Q7010" s="177">
        <v>0</v>
      </c>
      <c r="R7010" s="177">
        <v>0</v>
      </c>
      <c r="S7010" s="177">
        <v>0</v>
      </c>
      <c r="T7010" s="177">
        <v>0</v>
      </c>
      <c r="U7010" s="177">
        <v>0</v>
      </c>
      <c r="V7010" s="177">
        <v>0</v>
      </c>
      <c r="W7010" s="177">
        <v>0</v>
      </c>
      <c r="X7010" s="177">
        <v>0</v>
      </c>
      <c r="Y7010" s="177">
        <v>0</v>
      </c>
      <c r="Z7010" s="177">
        <v>0</v>
      </c>
      <c r="AA7010" s="177">
        <v>0</v>
      </c>
      <c r="AB7010" s="177">
        <v>0</v>
      </c>
      <c r="AC7010" s="177">
        <v>0</v>
      </c>
      <c r="AD7010" s="177">
        <v>0</v>
      </c>
      <c r="AE7010" s="177">
        <v>0</v>
      </c>
      <c r="AF7010" s="177">
        <v>0</v>
      </c>
      <c r="AG7010" s="177">
        <v>0</v>
      </c>
      <c r="AH7010" s="177">
        <v>0</v>
      </c>
      <c r="AI7010" s="177">
        <v>0</v>
      </c>
      <c r="AJ7010" s="177">
        <v>0</v>
      </c>
    </row>
    <row r="7011" spans="1:36" hidden="1" outlineLevel="1" x14ac:dyDescent="0.25">
      <c r="A7011" s="190">
        <f t="shared" si="1881"/>
        <v>2040</v>
      </c>
      <c r="B7011" s="55">
        <f t="shared" si="1882"/>
        <v>4</v>
      </c>
      <c r="C7011" s="55">
        <f t="shared" si="1883"/>
        <v>12</v>
      </c>
      <c r="D7011" s="55">
        <f t="shared" si="1897"/>
        <v>292</v>
      </c>
      <c r="F7011" s="63">
        <f t="shared" si="1890"/>
        <v>51227.499999999971</v>
      </c>
      <c r="G7011" s="64">
        <f t="shared" si="1898"/>
        <v>0</v>
      </c>
      <c r="H7011" s="64">
        <f t="shared" si="1902"/>
        <v>0</v>
      </c>
      <c r="I7011" s="64">
        <f t="shared" si="1902"/>
        <v>0</v>
      </c>
      <c r="J7011" s="64">
        <f t="shared" si="1902"/>
        <v>0</v>
      </c>
      <c r="K7011" s="64">
        <f t="shared" si="1902"/>
        <v>0</v>
      </c>
      <c r="L7011" s="64">
        <f t="shared" si="1902"/>
        <v>0</v>
      </c>
      <c r="M7011" s="64">
        <f t="shared" si="1902"/>
        <v>0</v>
      </c>
      <c r="N7011" s="64">
        <f t="shared" si="1902"/>
        <v>0</v>
      </c>
      <c r="O7011" s="121"/>
      <c r="P7011" s="177">
        <v>0</v>
      </c>
      <c r="Q7011" s="177">
        <v>0</v>
      </c>
      <c r="R7011" s="177">
        <v>0</v>
      </c>
      <c r="S7011" s="177">
        <v>0</v>
      </c>
      <c r="T7011" s="177">
        <v>0</v>
      </c>
      <c r="U7011" s="177">
        <v>0</v>
      </c>
      <c r="V7011" s="177">
        <v>0</v>
      </c>
      <c r="W7011" s="177">
        <v>0</v>
      </c>
      <c r="X7011" s="177">
        <v>0</v>
      </c>
      <c r="Y7011" s="177">
        <v>0</v>
      </c>
      <c r="Z7011" s="177">
        <v>0</v>
      </c>
      <c r="AA7011" s="177">
        <v>0</v>
      </c>
      <c r="AB7011" s="177">
        <v>0</v>
      </c>
      <c r="AC7011" s="177">
        <v>0</v>
      </c>
      <c r="AD7011" s="177">
        <v>0</v>
      </c>
      <c r="AE7011" s="177">
        <v>0</v>
      </c>
      <c r="AF7011" s="177">
        <v>0</v>
      </c>
      <c r="AG7011" s="177">
        <v>0</v>
      </c>
      <c r="AH7011" s="177">
        <v>0</v>
      </c>
      <c r="AI7011" s="177">
        <v>0</v>
      </c>
      <c r="AJ7011" s="177">
        <v>0</v>
      </c>
    </row>
    <row r="7012" spans="1:36" hidden="1" outlineLevel="1" x14ac:dyDescent="0.25">
      <c r="A7012" s="190">
        <f t="shared" si="1881"/>
        <v>2040</v>
      </c>
      <c r="B7012" s="55">
        <f t="shared" si="1882"/>
        <v>4</v>
      </c>
      <c r="C7012" s="55">
        <f t="shared" si="1883"/>
        <v>13</v>
      </c>
      <c r="D7012" s="55">
        <f t="shared" si="1897"/>
        <v>292</v>
      </c>
      <c r="F7012" s="63">
        <f t="shared" si="1890"/>
        <v>51227.541666666635</v>
      </c>
      <c r="G7012" s="64">
        <f t="shared" si="1898"/>
        <v>0</v>
      </c>
      <c r="H7012" s="64">
        <f t="shared" si="1902"/>
        <v>0</v>
      </c>
      <c r="I7012" s="64">
        <f t="shared" si="1902"/>
        <v>0</v>
      </c>
      <c r="J7012" s="64">
        <f t="shared" si="1902"/>
        <v>0</v>
      </c>
      <c r="K7012" s="64">
        <f t="shared" si="1902"/>
        <v>0</v>
      </c>
      <c r="L7012" s="64">
        <f t="shared" si="1902"/>
        <v>0</v>
      </c>
      <c r="M7012" s="64">
        <f t="shared" si="1902"/>
        <v>0</v>
      </c>
      <c r="N7012" s="64">
        <f t="shared" si="1902"/>
        <v>0</v>
      </c>
      <c r="O7012" s="121"/>
      <c r="P7012" s="177">
        <v>0</v>
      </c>
      <c r="Q7012" s="177">
        <v>0</v>
      </c>
      <c r="R7012" s="177">
        <v>0</v>
      </c>
      <c r="S7012" s="177">
        <v>0</v>
      </c>
      <c r="T7012" s="177">
        <v>0</v>
      </c>
      <c r="U7012" s="177">
        <v>0</v>
      </c>
      <c r="V7012" s="177">
        <v>0</v>
      </c>
      <c r="W7012" s="177">
        <v>0</v>
      </c>
      <c r="X7012" s="177">
        <v>0</v>
      </c>
      <c r="Y7012" s="177">
        <v>0</v>
      </c>
      <c r="Z7012" s="177">
        <v>0</v>
      </c>
      <c r="AA7012" s="177">
        <v>0</v>
      </c>
      <c r="AB7012" s="177">
        <v>0</v>
      </c>
      <c r="AC7012" s="177">
        <v>0</v>
      </c>
      <c r="AD7012" s="177">
        <v>0</v>
      </c>
      <c r="AE7012" s="177">
        <v>0</v>
      </c>
      <c r="AF7012" s="177">
        <v>0</v>
      </c>
      <c r="AG7012" s="177">
        <v>0</v>
      </c>
      <c r="AH7012" s="177">
        <v>0</v>
      </c>
      <c r="AI7012" s="177">
        <v>0</v>
      </c>
      <c r="AJ7012" s="177">
        <v>0</v>
      </c>
    </row>
    <row r="7013" spans="1:36" hidden="1" outlineLevel="1" x14ac:dyDescent="0.25">
      <c r="A7013" s="190">
        <f t="shared" si="1881"/>
        <v>2040</v>
      </c>
      <c r="B7013" s="55">
        <f t="shared" si="1882"/>
        <v>4</v>
      </c>
      <c r="C7013" s="55">
        <f t="shared" si="1883"/>
        <v>14</v>
      </c>
      <c r="D7013" s="55">
        <f t="shared" si="1897"/>
        <v>292</v>
      </c>
      <c r="F7013" s="63">
        <f t="shared" si="1890"/>
        <v>51227.583333333299</v>
      </c>
      <c r="G7013" s="64">
        <f t="shared" si="1898"/>
        <v>0</v>
      </c>
      <c r="H7013" s="64">
        <f t="shared" si="1902"/>
        <v>0</v>
      </c>
      <c r="I7013" s="64">
        <f t="shared" si="1902"/>
        <v>0</v>
      </c>
      <c r="J7013" s="64">
        <f t="shared" si="1902"/>
        <v>0</v>
      </c>
      <c r="K7013" s="64">
        <f t="shared" si="1902"/>
        <v>0</v>
      </c>
      <c r="L7013" s="64">
        <f t="shared" si="1902"/>
        <v>0</v>
      </c>
      <c r="M7013" s="64">
        <f t="shared" si="1902"/>
        <v>0</v>
      </c>
      <c r="N7013" s="64">
        <f t="shared" si="1902"/>
        <v>0</v>
      </c>
      <c r="O7013" s="121"/>
      <c r="P7013" s="177">
        <v>0</v>
      </c>
      <c r="Q7013" s="177">
        <v>0</v>
      </c>
      <c r="R7013" s="177">
        <v>0</v>
      </c>
      <c r="S7013" s="177">
        <v>0</v>
      </c>
      <c r="T7013" s="177">
        <v>0</v>
      </c>
      <c r="U7013" s="177">
        <v>0</v>
      </c>
      <c r="V7013" s="177">
        <v>0</v>
      </c>
      <c r="W7013" s="177">
        <v>0</v>
      </c>
      <c r="X7013" s="177">
        <v>0</v>
      </c>
      <c r="Y7013" s="177">
        <v>0</v>
      </c>
      <c r="Z7013" s="177">
        <v>0</v>
      </c>
      <c r="AA7013" s="177">
        <v>0</v>
      </c>
      <c r="AB7013" s="177">
        <v>0</v>
      </c>
      <c r="AC7013" s="177">
        <v>0</v>
      </c>
      <c r="AD7013" s="177">
        <v>0</v>
      </c>
      <c r="AE7013" s="177">
        <v>0</v>
      </c>
      <c r="AF7013" s="177">
        <v>0</v>
      </c>
      <c r="AG7013" s="177">
        <v>0</v>
      </c>
      <c r="AH7013" s="177">
        <v>0</v>
      </c>
      <c r="AI7013" s="177">
        <v>0</v>
      </c>
      <c r="AJ7013" s="177">
        <v>0</v>
      </c>
    </row>
    <row r="7014" spans="1:36" hidden="1" outlineLevel="1" x14ac:dyDescent="0.25">
      <c r="A7014" s="190">
        <f t="shared" si="1881"/>
        <v>2040</v>
      </c>
      <c r="B7014" s="55">
        <f t="shared" si="1882"/>
        <v>4</v>
      </c>
      <c r="C7014" s="55">
        <f t="shared" si="1883"/>
        <v>15</v>
      </c>
      <c r="D7014" s="55">
        <f t="shared" si="1897"/>
        <v>292</v>
      </c>
      <c r="F7014" s="63">
        <f t="shared" si="1890"/>
        <v>51227.624999999964</v>
      </c>
      <c r="G7014" s="64">
        <f t="shared" si="1898"/>
        <v>0</v>
      </c>
      <c r="H7014" s="64">
        <f t="shared" si="1902"/>
        <v>0</v>
      </c>
      <c r="I7014" s="64">
        <f t="shared" si="1902"/>
        <v>0</v>
      </c>
      <c r="J7014" s="64">
        <f t="shared" si="1902"/>
        <v>0</v>
      </c>
      <c r="K7014" s="64">
        <f t="shared" si="1902"/>
        <v>0</v>
      </c>
      <c r="L7014" s="64">
        <f t="shared" si="1902"/>
        <v>0</v>
      </c>
      <c r="M7014" s="64">
        <f t="shared" si="1902"/>
        <v>0</v>
      </c>
      <c r="N7014" s="64">
        <f t="shared" si="1902"/>
        <v>0</v>
      </c>
      <c r="O7014" s="121"/>
      <c r="P7014" s="177">
        <v>0</v>
      </c>
      <c r="Q7014" s="177">
        <v>0</v>
      </c>
      <c r="R7014" s="177">
        <v>0</v>
      </c>
      <c r="S7014" s="177">
        <v>0</v>
      </c>
      <c r="T7014" s="177">
        <v>0</v>
      </c>
      <c r="U7014" s="177">
        <v>0</v>
      </c>
      <c r="V7014" s="177">
        <v>0</v>
      </c>
      <c r="W7014" s="177">
        <v>0</v>
      </c>
      <c r="X7014" s="177">
        <v>0</v>
      </c>
      <c r="Y7014" s="177">
        <v>0</v>
      </c>
      <c r="Z7014" s="177">
        <v>0</v>
      </c>
      <c r="AA7014" s="177">
        <v>0</v>
      </c>
      <c r="AB7014" s="177">
        <v>0</v>
      </c>
      <c r="AC7014" s="177">
        <v>0</v>
      </c>
      <c r="AD7014" s="177">
        <v>0</v>
      </c>
      <c r="AE7014" s="177">
        <v>0</v>
      </c>
      <c r="AF7014" s="177">
        <v>0</v>
      </c>
      <c r="AG7014" s="177">
        <v>0</v>
      </c>
      <c r="AH7014" s="177">
        <v>0</v>
      </c>
      <c r="AI7014" s="177">
        <v>0</v>
      </c>
      <c r="AJ7014" s="177">
        <v>0</v>
      </c>
    </row>
    <row r="7015" spans="1:36" hidden="1" outlineLevel="1" x14ac:dyDescent="0.25">
      <c r="A7015" s="190">
        <f t="shared" si="1881"/>
        <v>2040</v>
      </c>
      <c r="B7015" s="55">
        <f t="shared" si="1882"/>
        <v>4</v>
      </c>
      <c r="C7015" s="55">
        <f t="shared" si="1883"/>
        <v>16</v>
      </c>
      <c r="D7015" s="55">
        <f t="shared" si="1897"/>
        <v>292</v>
      </c>
      <c r="F7015" s="63">
        <f t="shared" si="1890"/>
        <v>51227.666666666628</v>
      </c>
      <c r="G7015" s="64">
        <f t="shared" si="1898"/>
        <v>0</v>
      </c>
      <c r="H7015" s="64">
        <f t="shared" ref="H7015:N7024" si="1903">SUMIF($P$6:$AK$6,H$6,$P7015:$AK7015)</f>
        <v>0</v>
      </c>
      <c r="I7015" s="64">
        <f t="shared" si="1903"/>
        <v>0</v>
      </c>
      <c r="J7015" s="64">
        <f t="shared" si="1903"/>
        <v>0</v>
      </c>
      <c r="K7015" s="64">
        <f t="shared" si="1903"/>
        <v>0</v>
      </c>
      <c r="L7015" s="64">
        <f t="shared" si="1903"/>
        <v>0</v>
      </c>
      <c r="M7015" s="64">
        <f t="shared" si="1903"/>
        <v>0</v>
      </c>
      <c r="N7015" s="64">
        <f t="shared" si="1903"/>
        <v>0</v>
      </c>
      <c r="O7015" s="121"/>
      <c r="P7015" s="177">
        <v>0</v>
      </c>
      <c r="Q7015" s="177">
        <v>0</v>
      </c>
      <c r="R7015" s="177">
        <v>0</v>
      </c>
      <c r="S7015" s="177">
        <v>0</v>
      </c>
      <c r="T7015" s="177">
        <v>0</v>
      </c>
      <c r="U7015" s="177">
        <v>0</v>
      </c>
      <c r="V7015" s="177">
        <v>0</v>
      </c>
      <c r="W7015" s="177">
        <v>0</v>
      </c>
      <c r="X7015" s="177">
        <v>0</v>
      </c>
      <c r="Y7015" s="177">
        <v>0</v>
      </c>
      <c r="Z7015" s="177">
        <v>0</v>
      </c>
      <c r="AA7015" s="177">
        <v>0</v>
      </c>
      <c r="AB7015" s="177">
        <v>0</v>
      </c>
      <c r="AC7015" s="177">
        <v>0</v>
      </c>
      <c r="AD7015" s="177">
        <v>0</v>
      </c>
      <c r="AE7015" s="177">
        <v>0</v>
      </c>
      <c r="AF7015" s="177">
        <v>0</v>
      </c>
      <c r="AG7015" s="177">
        <v>0</v>
      </c>
      <c r="AH7015" s="177">
        <v>0</v>
      </c>
      <c r="AI7015" s="177">
        <v>0</v>
      </c>
      <c r="AJ7015" s="177">
        <v>0</v>
      </c>
    </row>
    <row r="7016" spans="1:36" hidden="1" outlineLevel="1" x14ac:dyDescent="0.25">
      <c r="A7016" s="190">
        <f t="shared" si="1881"/>
        <v>2040</v>
      </c>
      <c r="B7016" s="55">
        <f t="shared" si="1882"/>
        <v>4</v>
      </c>
      <c r="C7016" s="55">
        <f t="shared" si="1883"/>
        <v>17</v>
      </c>
      <c r="D7016" s="55">
        <f t="shared" si="1897"/>
        <v>292</v>
      </c>
      <c r="F7016" s="63">
        <f t="shared" ref="F7016:F7079" si="1904">F7015+1/24</f>
        <v>51227.708333333292</v>
      </c>
      <c r="G7016" s="64">
        <f t="shared" si="1898"/>
        <v>0</v>
      </c>
      <c r="H7016" s="64">
        <f t="shared" si="1903"/>
        <v>0</v>
      </c>
      <c r="I7016" s="64">
        <f t="shared" si="1903"/>
        <v>0</v>
      </c>
      <c r="J7016" s="64">
        <f t="shared" si="1903"/>
        <v>0</v>
      </c>
      <c r="K7016" s="64">
        <f t="shared" si="1903"/>
        <v>0</v>
      </c>
      <c r="L7016" s="64">
        <f t="shared" si="1903"/>
        <v>0</v>
      </c>
      <c r="M7016" s="64">
        <f t="shared" si="1903"/>
        <v>0</v>
      </c>
      <c r="N7016" s="64">
        <f t="shared" si="1903"/>
        <v>0</v>
      </c>
      <c r="O7016" s="121"/>
      <c r="P7016" s="177">
        <v>0</v>
      </c>
      <c r="Q7016" s="177">
        <v>0</v>
      </c>
      <c r="R7016" s="177">
        <v>0</v>
      </c>
      <c r="S7016" s="177">
        <v>0</v>
      </c>
      <c r="T7016" s="177">
        <v>0</v>
      </c>
      <c r="U7016" s="177">
        <v>0</v>
      </c>
      <c r="V7016" s="177">
        <v>0</v>
      </c>
      <c r="W7016" s="177">
        <v>0</v>
      </c>
      <c r="X7016" s="177">
        <v>0</v>
      </c>
      <c r="Y7016" s="177">
        <v>0</v>
      </c>
      <c r="Z7016" s="177">
        <v>0</v>
      </c>
      <c r="AA7016" s="177">
        <v>0</v>
      </c>
      <c r="AB7016" s="177">
        <v>0</v>
      </c>
      <c r="AC7016" s="177">
        <v>0</v>
      </c>
      <c r="AD7016" s="177">
        <v>0</v>
      </c>
      <c r="AE7016" s="177">
        <v>0</v>
      </c>
      <c r="AF7016" s="177">
        <v>0</v>
      </c>
      <c r="AG7016" s="177">
        <v>0</v>
      </c>
      <c r="AH7016" s="177">
        <v>0</v>
      </c>
      <c r="AI7016" s="177">
        <v>0</v>
      </c>
      <c r="AJ7016" s="177">
        <v>0</v>
      </c>
    </row>
    <row r="7017" spans="1:36" hidden="1" outlineLevel="1" x14ac:dyDescent="0.25">
      <c r="A7017" s="190">
        <f t="shared" si="1881"/>
        <v>2040</v>
      </c>
      <c r="B7017" s="55">
        <f t="shared" si="1882"/>
        <v>4</v>
      </c>
      <c r="C7017" s="55">
        <f t="shared" si="1883"/>
        <v>18</v>
      </c>
      <c r="D7017" s="55">
        <f t="shared" si="1897"/>
        <v>292</v>
      </c>
      <c r="F7017" s="63">
        <f t="shared" si="1904"/>
        <v>51227.749999999956</v>
      </c>
      <c r="G7017" s="64">
        <f t="shared" si="1898"/>
        <v>0</v>
      </c>
      <c r="H7017" s="64">
        <f t="shared" si="1903"/>
        <v>0</v>
      </c>
      <c r="I7017" s="64">
        <f t="shared" si="1903"/>
        <v>0</v>
      </c>
      <c r="J7017" s="64">
        <f t="shared" si="1903"/>
        <v>0</v>
      </c>
      <c r="K7017" s="64">
        <f t="shared" si="1903"/>
        <v>0</v>
      </c>
      <c r="L7017" s="64">
        <f t="shared" si="1903"/>
        <v>0</v>
      </c>
      <c r="M7017" s="64">
        <f t="shared" si="1903"/>
        <v>0</v>
      </c>
      <c r="N7017" s="64">
        <f t="shared" si="1903"/>
        <v>0</v>
      </c>
      <c r="O7017" s="121"/>
      <c r="P7017" s="177">
        <v>0</v>
      </c>
      <c r="Q7017" s="177">
        <v>0</v>
      </c>
      <c r="R7017" s="177">
        <v>0</v>
      </c>
      <c r="S7017" s="177">
        <v>0</v>
      </c>
      <c r="T7017" s="177">
        <v>0</v>
      </c>
      <c r="U7017" s="177">
        <v>0</v>
      </c>
      <c r="V7017" s="177">
        <v>0</v>
      </c>
      <c r="W7017" s="177">
        <v>0</v>
      </c>
      <c r="X7017" s="177">
        <v>0</v>
      </c>
      <c r="Y7017" s="177">
        <v>0</v>
      </c>
      <c r="Z7017" s="177">
        <v>0</v>
      </c>
      <c r="AA7017" s="177">
        <v>0</v>
      </c>
      <c r="AB7017" s="177">
        <v>0</v>
      </c>
      <c r="AC7017" s="177">
        <v>0</v>
      </c>
      <c r="AD7017" s="177">
        <v>0</v>
      </c>
      <c r="AE7017" s="177">
        <v>0</v>
      </c>
      <c r="AF7017" s="177">
        <v>0</v>
      </c>
      <c r="AG7017" s="177">
        <v>0</v>
      </c>
      <c r="AH7017" s="177">
        <v>0</v>
      </c>
      <c r="AI7017" s="177">
        <v>0</v>
      </c>
      <c r="AJ7017" s="177">
        <v>0</v>
      </c>
    </row>
    <row r="7018" spans="1:36" hidden="1" outlineLevel="1" x14ac:dyDescent="0.25">
      <c r="A7018" s="190">
        <f t="shared" si="1881"/>
        <v>2040</v>
      </c>
      <c r="B7018" s="55">
        <f t="shared" si="1882"/>
        <v>4</v>
      </c>
      <c r="C7018" s="55">
        <f t="shared" si="1883"/>
        <v>19</v>
      </c>
      <c r="D7018" s="55">
        <f t="shared" si="1897"/>
        <v>292</v>
      </c>
      <c r="F7018" s="63">
        <f t="shared" si="1904"/>
        <v>51227.791666666621</v>
      </c>
      <c r="G7018" s="64">
        <f t="shared" si="1898"/>
        <v>0</v>
      </c>
      <c r="H7018" s="64">
        <f t="shared" si="1903"/>
        <v>0</v>
      </c>
      <c r="I7018" s="64">
        <f t="shared" si="1903"/>
        <v>0</v>
      </c>
      <c r="J7018" s="64">
        <f t="shared" si="1903"/>
        <v>0</v>
      </c>
      <c r="K7018" s="64">
        <f t="shared" si="1903"/>
        <v>0</v>
      </c>
      <c r="L7018" s="64">
        <f t="shared" si="1903"/>
        <v>0</v>
      </c>
      <c r="M7018" s="64">
        <f t="shared" si="1903"/>
        <v>0</v>
      </c>
      <c r="N7018" s="64">
        <f t="shared" si="1903"/>
        <v>0</v>
      </c>
      <c r="O7018" s="121"/>
      <c r="P7018" s="177">
        <v>0</v>
      </c>
      <c r="Q7018" s="177">
        <v>0</v>
      </c>
      <c r="R7018" s="177">
        <v>0</v>
      </c>
      <c r="S7018" s="177">
        <v>0</v>
      </c>
      <c r="T7018" s="177">
        <v>0</v>
      </c>
      <c r="U7018" s="177">
        <v>0</v>
      </c>
      <c r="V7018" s="177">
        <v>0</v>
      </c>
      <c r="W7018" s="177">
        <v>0</v>
      </c>
      <c r="X7018" s="177">
        <v>0</v>
      </c>
      <c r="Y7018" s="177">
        <v>0</v>
      </c>
      <c r="Z7018" s="177">
        <v>0</v>
      </c>
      <c r="AA7018" s="177">
        <v>0</v>
      </c>
      <c r="AB7018" s="177">
        <v>0</v>
      </c>
      <c r="AC7018" s="177">
        <v>0</v>
      </c>
      <c r="AD7018" s="177">
        <v>0</v>
      </c>
      <c r="AE7018" s="177">
        <v>0</v>
      </c>
      <c r="AF7018" s="177">
        <v>0</v>
      </c>
      <c r="AG7018" s="177">
        <v>0</v>
      </c>
      <c r="AH7018" s="177">
        <v>0</v>
      </c>
      <c r="AI7018" s="177">
        <v>0</v>
      </c>
      <c r="AJ7018" s="177">
        <v>0</v>
      </c>
    </row>
    <row r="7019" spans="1:36" hidden="1" outlineLevel="1" x14ac:dyDescent="0.25">
      <c r="A7019" s="190">
        <f t="shared" si="1881"/>
        <v>2040</v>
      </c>
      <c r="B7019" s="55">
        <f t="shared" si="1882"/>
        <v>4</v>
      </c>
      <c r="C7019" s="55">
        <f t="shared" si="1883"/>
        <v>20</v>
      </c>
      <c r="D7019" s="55">
        <f t="shared" si="1897"/>
        <v>292</v>
      </c>
      <c r="F7019" s="63">
        <f t="shared" si="1904"/>
        <v>51227.833333333285</v>
      </c>
      <c r="G7019" s="64">
        <f t="shared" si="1898"/>
        <v>0</v>
      </c>
      <c r="H7019" s="64">
        <f t="shared" si="1903"/>
        <v>0</v>
      </c>
      <c r="I7019" s="64">
        <f t="shared" si="1903"/>
        <v>0</v>
      </c>
      <c r="J7019" s="64">
        <f t="shared" si="1903"/>
        <v>0</v>
      </c>
      <c r="K7019" s="64">
        <f t="shared" si="1903"/>
        <v>0</v>
      </c>
      <c r="L7019" s="64">
        <f t="shared" si="1903"/>
        <v>0</v>
      </c>
      <c r="M7019" s="64">
        <f t="shared" si="1903"/>
        <v>0</v>
      </c>
      <c r="N7019" s="64">
        <f t="shared" si="1903"/>
        <v>0</v>
      </c>
      <c r="O7019" s="121"/>
      <c r="P7019" s="177">
        <v>0</v>
      </c>
      <c r="Q7019" s="177">
        <v>0</v>
      </c>
      <c r="R7019" s="177">
        <v>0</v>
      </c>
      <c r="S7019" s="177">
        <v>0</v>
      </c>
      <c r="T7019" s="177">
        <v>0</v>
      </c>
      <c r="U7019" s="177">
        <v>0</v>
      </c>
      <c r="V7019" s="177">
        <v>0</v>
      </c>
      <c r="W7019" s="177">
        <v>0</v>
      </c>
      <c r="X7019" s="177">
        <v>0</v>
      </c>
      <c r="Y7019" s="177">
        <v>0</v>
      </c>
      <c r="Z7019" s="177">
        <v>0</v>
      </c>
      <c r="AA7019" s="177">
        <v>0</v>
      </c>
      <c r="AB7019" s="177">
        <v>0</v>
      </c>
      <c r="AC7019" s="177">
        <v>0</v>
      </c>
      <c r="AD7019" s="177">
        <v>0</v>
      </c>
      <c r="AE7019" s="177">
        <v>0</v>
      </c>
      <c r="AF7019" s="177">
        <v>0</v>
      </c>
      <c r="AG7019" s="177">
        <v>0</v>
      </c>
      <c r="AH7019" s="177">
        <v>0</v>
      </c>
      <c r="AI7019" s="177">
        <v>0</v>
      </c>
      <c r="AJ7019" s="177">
        <v>0</v>
      </c>
    </row>
    <row r="7020" spans="1:36" hidden="1" outlineLevel="1" x14ac:dyDescent="0.25">
      <c r="A7020" s="190">
        <f t="shared" si="1881"/>
        <v>2040</v>
      </c>
      <c r="B7020" s="55">
        <f t="shared" si="1882"/>
        <v>4</v>
      </c>
      <c r="C7020" s="55">
        <f t="shared" si="1883"/>
        <v>21</v>
      </c>
      <c r="D7020" s="55">
        <f t="shared" si="1897"/>
        <v>292</v>
      </c>
      <c r="F7020" s="63">
        <f t="shared" si="1904"/>
        <v>51227.874999999949</v>
      </c>
      <c r="G7020" s="64">
        <f t="shared" si="1898"/>
        <v>0</v>
      </c>
      <c r="H7020" s="64">
        <f t="shared" si="1903"/>
        <v>0</v>
      </c>
      <c r="I7020" s="64">
        <f t="shared" si="1903"/>
        <v>0</v>
      </c>
      <c r="J7020" s="64">
        <f t="shared" si="1903"/>
        <v>0</v>
      </c>
      <c r="K7020" s="64">
        <f t="shared" si="1903"/>
        <v>0</v>
      </c>
      <c r="L7020" s="64">
        <f t="shared" si="1903"/>
        <v>0</v>
      </c>
      <c r="M7020" s="64">
        <f t="shared" si="1903"/>
        <v>0</v>
      </c>
      <c r="N7020" s="64">
        <f t="shared" si="1903"/>
        <v>0</v>
      </c>
      <c r="O7020" s="121"/>
      <c r="P7020" s="177">
        <v>0</v>
      </c>
      <c r="Q7020" s="177">
        <v>0</v>
      </c>
      <c r="R7020" s="177">
        <v>0</v>
      </c>
      <c r="S7020" s="177">
        <v>0</v>
      </c>
      <c r="T7020" s="177">
        <v>0</v>
      </c>
      <c r="U7020" s="177">
        <v>0</v>
      </c>
      <c r="V7020" s="177">
        <v>0</v>
      </c>
      <c r="W7020" s="177">
        <v>0</v>
      </c>
      <c r="X7020" s="177">
        <v>0</v>
      </c>
      <c r="Y7020" s="177">
        <v>0</v>
      </c>
      <c r="Z7020" s="177">
        <v>0</v>
      </c>
      <c r="AA7020" s="177">
        <v>0</v>
      </c>
      <c r="AB7020" s="177">
        <v>0</v>
      </c>
      <c r="AC7020" s="177">
        <v>0</v>
      </c>
      <c r="AD7020" s="177">
        <v>0</v>
      </c>
      <c r="AE7020" s="177">
        <v>0</v>
      </c>
      <c r="AF7020" s="177">
        <v>0</v>
      </c>
      <c r="AG7020" s="177">
        <v>0</v>
      </c>
      <c r="AH7020" s="177">
        <v>0</v>
      </c>
      <c r="AI7020" s="177">
        <v>0</v>
      </c>
      <c r="AJ7020" s="177">
        <v>0</v>
      </c>
    </row>
    <row r="7021" spans="1:36" hidden="1" outlineLevel="1" x14ac:dyDescent="0.25">
      <c r="A7021" s="190">
        <f t="shared" si="1881"/>
        <v>2040</v>
      </c>
      <c r="B7021" s="55">
        <f t="shared" si="1882"/>
        <v>4</v>
      </c>
      <c r="C7021" s="55">
        <f t="shared" si="1883"/>
        <v>22</v>
      </c>
      <c r="D7021" s="55">
        <f t="shared" si="1897"/>
        <v>292</v>
      </c>
      <c r="F7021" s="63">
        <f t="shared" si="1904"/>
        <v>51227.916666666613</v>
      </c>
      <c r="G7021" s="64">
        <f t="shared" si="1898"/>
        <v>0</v>
      </c>
      <c r="H7021" s="64">
        <f t="shared" si="1903"/>
        <v>0</v>
      </c>
      <c r="I7021" s="64">
        <f t="shared" si="1903"/>
        <v>0</v>
      </c>
      <c r="J7021" s="64">
        <f t="shared" si="1903"/>
        <v>0</v>
      </c>
      <c r="K7021" s="64">
        <f t="shared" si="1903"/>
        <v>0</v>
      </c>
      <c r="L7021" s="64">
        <f t="shared" si="1903"/>
        <v>0</v>
      </c>
      <c r="M7021" s="64">
        <f t="shared" si="1903"/>
        <v>0</v>
      </c>
      <c r="N7021" s="64">
        <f t="shared" si="1903"/>
        <v>0</v>
      </c>
      <c r="O7021" s="121"/>
      <c r="P7021" s="177">
        <v>0</v>
      </c>
      <c r="Q7021" s="177">
        <v>0</v>
      </c>
      <c r="R7021" s="177">
        <v>0</v>
      </c>
      <c r="S7021" s="177">
        <v>0</v>
      </c>
      <c r="T7021" s="177">
        <v>0</v>
      </c>
      <c r="U7021" s="177">
        <v>0</v>
      </c>
      <c r="V7021" s="177">
        <v>0</v>
      </c>
      <c r="W7021" s="177">
        <v>0</v>
      </c>
      <c r="X7021" s="177">
        <v>0</v>
      </c>
      <c r="Y7021" s="177">
        <v>0</v>
      </c>
      <c r="Z7021" s="177">
        <v>0</v>
      </c>
      <c r="AA7021" s="177">
        <v>0</v>
      </c>
      <c r="AB7021" s="177">
        <v>0</v>
      </c>
      <c r="AC7021" s="177">
        <v>0</v>
      </c>
      <c r="AD7021" s="177">
        <v>0</v>
      </c>
      <c r="AE7021" s="177">
        <v>0</v>
      </c>
      <c r="AF7021" s="177">
        <v>0</v>
      </c>
      <c r="AG7021" s="177">
        <v>0</v>
      </c>
      <c r="AH7021" s="177">
        <v>0</v>
      </c>
      <c r="AI7021" s="177">
        <v>0</v>
      </c>
      <c r="AJ7021" s="177">
        <v>0</v>
      </c>
    </row>
    <row r="7022" spans="1:36" hidden="1" outlineLevel="1" x14ac:dyDescent="0.25">
      <c r="A7022" s="190">
        <f t="shared" si="1881"/>
        <v>2040</v>
      </c>
      <c r="B7022" s="55">
        <f t="shared" si="1882"/>
        <v>4</v>
      </c>
      <c r="C7022" s="55">
        <f t="shared" si="1883"/>
        <v>23</v>
      </c>
      <c r="D7022" s="55">
        <f t="shared" si="1897"/>
        <v>292</v>
      </c>
      <c r="F7022" s="63">
        <f t="shared" si="1904"/>
        <v>51227.958333333278</v>
      </c>
      <c r="G7022" s="64">
        <f t="shared" si="1898"/>
        <v>0</v>
      </c>
      <c r="H7022" s="64">
        <f t="shared" si="1903"/>
        <v>0</v>
      </c>
      <c r="I7022" s="64">
        <f t="shared" si="1903"/>
        <v>0</v>
      </c>
      <c r="J7022" s="64">
        <f t="shared" si="1903"/>
        <v>0</v>
      </c>
      <c r="K7022" s="64">
        <f t="shared" si="1903"/>
        <v>0</v>
      </c>
      <c r="L7022" s="64">
        <f t="shared" si="1903"/>
        <v>0</v>
      </c>
      <c r="M7022" s="64">
        <f t="shared" si="1903"/>
        <v>0</v>
      </c>
      <c r="N7022" s="64">
        <f t="shared" si="1903"/>
        <v>0</v>
      </c>
      <c r="O7022" s="121"/>
      <c r="P7022" s="177">
        <v>0</v>
      </c>
      <c r="Q7022" s="177">
        <v>0</v>
      </c>
      <c r="R7022" s="177">
        <v>0</v>
      </c>
      <c r="S7022" s="177">
        <v>0</v>
      </c>
      <c r="T7022" s="177">
        <v>0</v>
      </c>
      <c r="U7022" s="177">
        <v>0</v>
      </c>
      <c r="V7022" s="177">
        <v>0</v>
      </c>
      <c r="W7022" s="177">
        <v>0</v>
      </c>
      <c r="X7022" s="177">
        <v>0</v>
      </c>
      <c r="Y7022" s="177">
        <v>0</v>
      </c>
      <c r="Z7022" s="177">
        <v>0</v>
      </c>
      <c r="AA7022" s="177">
        <v>0</v>
      </c>
      <c r="AB7022" s="177">
        <v>0</v>
      </c>
      <c r="AC7022" s="177">
        <v>0</v>
      </c>
      <c r="AD7022" s="177">
        <v>0</v>
      </c>
      <c r="AE7022" s="177">
        <v>0</v>
      </c>
      <c r="AF7022" s="177">
        <v>0</v>
      </c>
      <c r="AG7022" s="177">
        <v>0</v>
      </c>
      <c r="AH7022" s="177">
        <v>0</v>
      </c>
      <c r="AI7022" s="177">
        <v>0</v>
      </c>
      <c r="AJ7022" s="177">
        <v>0</v>
      </c>
    </row>
    <row r="7023" spans="1:36" hidden="1" outlineLevel="1" x14ac:dyDescent="0.25">
      <c r="A7023" s="190">
        <f t="shared" si="1881"/>
        <v>2040</v>
      </c>
      <c r="B7023" s="55">
        <f t="shared" si="1882"/>
        <v>5</v>
      </c>
      <c r="C7023" s="55">
        <f t="shared" si="1883"/>
        <v>0</v>
      </c>
      <c r="D7023" s="55">
        <f t="shared" si="1897"/>
        <v>293</v>
      </c>
      <c r="F7023" s="63">
        <f t="shared" ref="F7023" si="1905">EDATE(F6999,1)</f>
        <v>51257</v>
      </c>
      <c r="G7023" s="64">
        <f t="shared" si="1898"/>
        <v>0</v>
      </c>
      <c r="H7023" s="64">
        <f t="shared" si="1903"/>
        <v>0</v>
      </c>
      <c r="I7023" s="64">
        <f t="shared" si="1903"/>
        <v>0</v>
      </c>
      <c r="J7023" s="64">
        <f t="shared" si="1903"/>
        <v>0</v>
      </c>
      <c r="K7023" s="64">
        <f t="shared" si="1903"/>
        <v>0</v>
      </c>
      <c r="L7023" s="64">
        <f t="shared" si="1903"/>
        <v>0</v>
      </c>
      <c r="M7023" s="64">
        <f t="shared" si="1903"/>
        <v>0</v>
      </c>
      <c r="N7023" s="64">
        <f t="shared" si="1903"/>
        <v>0</v>
      </c>
      <c r="O7023" s="121"/>
      <c r="P7023" s="177">
        <v>0</v>
      </c>
      <c r="Q7023" s="177">
        <v>0</v>
      </c>
      <c r="R7023" s="177">
        <v>0</v>
      </c>
      <c r="S7023" s="177">
        <v>0</v>
      </c>
      <c r="T7023" s="177">
        <v>0</v>
      </c>
      <c r="U7023" s="177">
        <v>0</v>
      </c>
      <c r="V7023" s="177">
        <v>0</v>
      </c>
      <c r="W7023" s="177">
        <v>0</v>
      </c>
      <c r="X7023" s="177">
        <v>0</v>
      </c>
      <c r="Y7023" s="177">
        <v>0</v>
      </c>
      <c r="Z7023" s="177">
        <v>0</v>
      </c>
      <c r="AA7023" s="177">
        <v>0</v>
      </c>
      <c r="AB7023" s="177">
        <v>0</v>
      </c>
      <c r="AC7023" s="177">
        <v>0</v>
      </c>
      <c r="AD7023" s="177">
        <v>0</v>
      </c>
      <c r="AE7023" s="177">
        <v>0</v>
      </c>
      <c r="AF7023" s="177">
        <v>0</v>
      </c>
      <c r="AG7023" s="177">
        <v>0</v>
      </c>
      <c r="AH7023" s="177">
        <v>0</v>
      </c>
      <c r="AI7023" s="177">
        <v>0</v>
      </c>
      <c r="AJ7023" s="177">
        <v>0</v>
      </c>
    </row>
    <row r="7024" spans="1:36" hidden="1" outlineLevel="1" x14ac:dyDescent="0.25">
      <c r="A7024" s="190">
        <f t="shared" si="1881"/>
        <v>2040</v>
      </c>
      <c r="B7024" s="55">
        <f t="shared" si="1882"/>
        <v>5</v>
      </c>
      <c r="C7024" s="55">
        <f t="shared" si="1883"/>
        <v>1</v>
      </c>
      <c r="D7024" s="55">
        <f t="shared" si="1897"/>
        <v>293</v>
      </c>
      <c r="F7024" s="63">
        <f t="shared" ref="F7024" si="1906">F7023+1/24</f>
        <v>51257.041666666664</v>
      </c>
      <c r="G7024" s="64">
        <f t="shared" si="1898"/>
        <v>0</v>
      </c>
      <c r="H7024" s="64">
        <f t="shared" si="1903"/>
        <v>0</v>
      </c>
      <c r="I7024" s="64">
        <f t="shared" si="1903"/>
        <v>0</v>
      </c>
      <c r="J7024" s="64">
        <f t="shared" si="1903"/>
        <v>0</v>
      </c>
      <c r="K7024" s="64">
        <f t="shared" si="1903"/>
        <v>0</v>
      </c>
      <c r="L7024" s="64">
        <f t="shared" si="1903"/>
        <v>0</v>
      </c>
      <c r="M7024" s="64">
        <f t="shared" si="1903"/>
        <v>0</v>
      </c>
      <c r="N7024" s="64">
        <f t="shared" si="1903"/>
        <v>0</v>
      </c>
      <c r="O7024" s="121"/>
      <c r="P7024" s="177">
        <v>0</v>
      </c>
      <c r="Q7024" s="177">
        <v>0</v>
      </c>
      <c r="R7024" s="177">
        <v>0</v>
      </c>
      <c r="S7024" s="177">
        <v>0</v>
      </c>
      <c r="T7024" s="177">
        <v>0</v>
      </c>
      <c r="U7024" s="177">
        <v>0</v>
      </c>
      <c r="V7024" s="177">
        <v>0</v>
      </c>
      <c r="W7024" s="177">
        <v>0</v>
      </c>
      <c r="X7024" s="177">
        <v>0</v>
      </c>
      <c r="Y7024" s="177">
        <v>0</v>
      </c>
      <c r="Z7024" s="177">
        <v>0</v>
      </c>
      <c r="AA7024" s="177">
        <v>0</v>
      </c>
      <c r="AB7024" s="177">
        <v>0</v>
      </c>
      <c r="AC7024" s="177">
        <v>0</v>
      </c>
      <c r="AD7024" s="177">
        <v>0</v>
      </c>
      <c r="AE7024" s="177">
        <v>0</v>
      </c>
      <c r="AF7024" s="177">
        <v>0</v>
      </c>
      <c r="AG7024" s="177">
        <v>0</v>
      </c>
      <c r="AH7024" s="177">
        <v>0</v>
      </c>
      <c r="AI7024" s="177">
        <v>0</v>
      </c>
      <c r="AJ7024" s="177">
        <v>0</v>
      </c>
    </row>
    <row r="7025" spans="1:36" hidden="1" outlineLevel="1" x14ac:dyDescent="0.25">
      <c r="A7025" s="190">
        <f t="shared" si="1881"/>
        <v>2040</v>
      </c>
      <c r="B7025" s="55">
        <f t="shared" si="1882"/>
        <v>5</v>
      </c>
      <c r="C7025" s="55">
        <f t="shared" si="1883"/>
        <v>2</v>
      </c>
      <c r="D7025" s="55">
        <f t="shared" si="1897"/>
        <v>293</v>
      </c>
      <c r="F7025" s="63">
        <f t="shared" si="1904"/>
        <v>51257.083333333328</v>
      </c>
      <c r="G7025" s="64">
        <f t="shared" si="1898"/>
        <v>0</v>
      </c>
      <c r="H7025" s="64">
        <f t="shared" ref="H7025:N7034" si="1907">SUMIF($P$6:$AK$6,H$6,$P7025:$AK7025)</f>
        <v>0</v>
      </c>
      <c r="I7025" s="64">
        <f t="shared" si="1907"/>
        <v>0</v>
      </c>
      <c r="J7025" s="64">
        <f t="shared" si="1907"/>
        <v>0</v>
      </c>
      <c r="K7025" s="64">
        <f t="shared" si="1907"/>
        <v>0</v>
      </c>
      <c r="L7025" s="64">
        <f t="shared" si="1907"/>
        <v>0</v>
      </c>
      <c r="M7025" s="64">
        <f t="shared" si="1907"/>
        <v>0</v>
      </c>
      <c r="N7025" s="64">
        <f t="shared" si="1907"/>
        <v>0</v>
      </c>
      <c r="O7025" s="121"/>
      <c r="P7025" s="177">
        <v>0</v>
      </c>
      <c r="Q7025" s="177">
        <v>0</v>
      </c>
      <c r="R7025" s="177">
        <v>0</v>
      </c>
      <c r="S7025" s="177">
        <v>0</v>
      </c>
      <c r="T7025" s="177">
        <v>0</v>
      </c>
      <c r="U7025" s="177">
        <v>0</v>
      </c>
      <c r="V7025" s="177">
        <v>0</v>
      </c>
      <c r="W7025" s="177">
        <v>0</v>
      </c>
      <c r="X7025" s="177">
        <v>0</v>
      </c>
      <c r="Y7025" s="177">
        <v>0</v>
      </c>
      <c r="Z7025" s="177">
        <v>0</v>
      </c>
      <c r="AA7025" s="177">
        <v>0</v>
      </c>
      <c r="AB7025" s="177">
        <v>0</v>
      </c>
      <c r="AC7025" s="177">
        <v>0</v>
      </c>
      <c r="AD7025" s="177">
        <v>0</v>
      </c>
      <c r="AE7025" s="177">
        <v>0</v>
      </c>
      <c r="AF7025" s="177">
        <v>0</v>
      </c>
      <c r="AG7025" s="177">
        <v>0</v>
      </c>
      <c r="AH7025" s="177">
        <v>0</v>
      </c>
      <c r="AI7025" s="177">
        <v>0</v>
      </c>
      <c r="AJ7025" s="177">
        <v>0</v>
      </c>
    </row>
    <row r="7026" spans="1:36" hidden="1" outlineLevel="1" x14ac:dyDescent="0.25">
      <c r="A7026" s="190">
        <f t="shared" si="1881"/>
        <v>2040</v>
      </c>
      <c r="B7026" s="55">
        <f t="shared" si="1882"/>
        <v>5</v>
      </c>
      <c r="C7026" s="55">
        <f t="shared" si="1883"/>
        <v>3</v>
      </c>
      <c r="D7026" s="55">
        <f t="shared" si="1897"/>
        <v>293</v>
      </c>
      <c r="F7026" s="63">
        <f t="shared" si="1904"/>
        <v>51257.124999999993</v>
      </c>
      <c r="G7026" s="64">
        <f t="shared" si="1898"/>
        <v>0</v>
      </c>
      <c r="H7026" s="64">
        <f t="shared" si="1907"/>
        <v>0</v>
      </c>
      <c r="I7026" s="64">
        <f t="shared" si="1907"/>
        <v>0</v>
      </c>
      <c r="J7026" s="64">
        <f t="shared" si="1907"/>
        <v>0</v>
      </c>
      <c r="K7026" s="64">
        <f t="shared" si="1907"/>
        <v>0</v>
      </c>
      <c r="L7026" s="64">
        <f t="shared" si="1907"/>
        <v>0</v>
      </c>
      <c r="M7026" s="64">
        <f t="shared" si="1907"/>
        <v>0</v>
      </c>
      <c r="N7026" s="64">
        <f t="shared" si="1907"/>
        <v>0</v>
      </c>
      <c r="O7026" s="121"/>
      <c r="P7026" s="177">
        <v>0</v>
      </c>
      <c r="Q7026" s="177">
        <v>0</v>
      </c>
      <c r="R7026" s="177">
        <v>0</v>
      </c>
      <c r="S7026" s="177">
        <v>0</v>
      </c>
      <c r="T7026" s="177">
        <v>0</v>
      </c>
      <c r="U7026" s="177">
        <v>0</v>
      </c>
      <c r="V7026" s="177">
        <v>0</v>
      </c>
      <c r="W7026" s="177">
        <v>0</v>
      </c>
      <c r="X7026" s="177">
        <v>0</v>
      </c>
      <c r="Y7026" s="177">
        <v>0</v>
      </c>
      <c r="Z7026" s="177">
        <v>0</v>
      </c>
      <c r="AA7026" s="177">
        <v>0</v>
      </c>
      <c r="AB7026" s="177">
        <v>0</v>
      </c>
      <c r="AC7026" s="177">
        <v>0</v>
      </c>
      <c r="AD7026" s="177">
        <v>0</v>
      </c>
      <c r="AE7026" s="177">
        <v>0</v>
      </c>
      <c r="AF7026" s="177">
        <v>0</v>
      </c>
      <c r="AG7026" s="177">
        <v>0</v>
      </c>
      <c r="AH7026" s="177">
        <v>0</v>
      </c>
      <c r="AI7026" s="177">
        <v>0</v>
      </c>
      <c r="AJ7026" s="177">
        <v>0</v>
      </c>
    </row>
    <row r="7027" spans="1:36" hidden="1" outlineLevel="1" x14ac:dyDescent="0.25">
      <c r="A7027" s="190">
        <f t="shared" si="1881"/>
        <v>2040</v>
      </c>
      <c r="B7027" s="55">
        <f t="shared" si="1882"/>
        <v>5</v>
      </c>
      <c r="C7027" s="55">
        <f t="shared" si="1883"/>
        <v>4</v>
      </c>
      <c r="D7027" s="55">
        <f t="shared" si="1897"/>
        <v>293</v>
      </c>
      <c r="F7027" s="63">
        <f t="shared" si="1904"/>
        <v>51257.166666666657</v>
      </c>
      <c r="G7027" s="64">
        <f t="shared" si="1898"/>
        <v>0</v>
      </c>
      <c r="H7027" s="64">
        <f t="shared" si="1907"/>
        <v>0</v>
      </c>
      <c r="I7027" s="64">
        <f t="shared" si="1907"/>
        <v>0</v>
      </c>
      <c r="J7027" s="64">
        <f t="shared" si="1907"/>
        <v>0</v>
      </c>
      <c r="K7027" s="64">
        <f t="shared" si="1907"/>
        <v>0</v>
      </c>
      <c r="L7027" s="64">
        <f t="shared" si="1907"/>
        <v>0</v>
      </c>
      <c r="M7027" s="64">
        <f t="shared" si="1907"/>
        <v>0</v>
      </c>
      <c r="N7027" s="64">
        <f t="shared" si="1907"/>
        <v>0</v>
      </c>
      <c r="O7027" s="121"/>
      <c r="P7027" s="177">
        <v>0</v>
      </c>
      <c r="Q7027" s="177">
        <v>0</v>
      </c>
      <c r="R7027" s="177">
        <v>0</v>
      </c>
      <c r="S7027" s="177">
        <v>0</v>
      </c>
      <c r="T7027" s="177">
        <v>0</v>
      </c>
      <c r="U7027" s="177">
        <v>0</v>
      </c>
      <c r="V7027" s="177">
        <v>0</v>
      </c>
      <c r="W7027" s="177">
        <v>0</v>
      </c>
      <c r="X7027" s="177">
        <v>0</v>
      </c>
      <c r="Y7027" s="177">
        <v>0</v>
      </c>
      <c r="Z7027" s="177">
        <v>0</v>
      </c>
      <c r="AA7027" s="177">
        <v>0</v>
      </c>
      <c r="AB7027" s="177">
        <v>0</v>
      </c>
      <c r="AC7027" s="177">
        <v>0</v>
      </c>
      <c r="AD7027" s="177">
        <v>0</v>
      </c>
      <c r="AE7027" s="177">
        <v>0</v>
      </c>
      <c r="AF7027" s="177">
        <v>0</v>
      </c>
      <c r="AG7027" s="177">
        <v>0</v>
      </c>
      <c r="AH7027" s="177">
        <v>0</v>
      </c>
      <c r="AI7027" s="177">
        <v>0</v>
      </c>
      <c r="AJ7027" s="177">
        <v>0</v>
      </c>
    </row>
    <row r="7028" spans="1:36" hidden="1" outlineLevel="1" x14ac:dyDescent="0.25">
      <c r="A7028" s="190">
        <f t="shared" si="1881"/>
        <v>2040</v>
      </c>
      <c r="B7028" s="55">
        <f t="shared" si="1882"/>
        <v>5</v>
      </c>
      <c r="C7028" s="55">
        <f t="shared" si="1883"/>
        <v>5</v>
      </c>
      <c r="D7028" s="55">
        <f t="shared" si="1897"/>
        <v>293</v>
      </c>
      <c r="F7028" s="63">
        <f t="shared" si="1904"/>
        <v>51257.208333333321</v>
      </c>
      <c r="G7028" s="64">
        <f t="shared" si="1898"/>
        <v>0</v>
      </c>
      <c r="H7028" s="64">
        <f t="shared" si="1907"/>
        <v>0</v>
      </c>
      <c r="I7028" s="64">
        <f t="shared" si="1907"/>
        <v>0</v>
      </c>
      <c r="J7028" s="64">
        <f t="shared" si="1907"/>
        <v>0</v>
      </c>
      <c r="K7028" s="64">
        <f t="shared" si="1907"/>
        <v>0</v>
      </c>
      <c r="L7028" s="64">
        <f t="shared" si="1907"/>
        <v>0</v>
      </c>
      <c r="M7028" s="64">
        <f t="shared" si="1907"/>
        <v>0</v>
      </c>
      <c r="N7028" s="64">
        <f t="shared" si="1907"/>
        <v>0</v>
      </c>
      <c r="O7028" s="121"/>
      <c r="P7028" s="177">
        <v>0</v>
      </c>
      <c r="Q7028" s="177">
        <v>0</v>
      </c>
      <c r="R7028" s="177">
        <v>0</v>
      </c>
      <c r="S7028" s="177">
        <v>0</v>
      </c>
      <c r="T7028" s="177">
        <v>0</v>
      </c>
      <c r="U7028" s="177">
        <v>0</v>
      </c>
      <c r="V7028" s="177">
        <v>0</v>
      </c>
      <c r="W7028" s="177">
        <v>0</v>
      </c>
      <c r="X7028" s="177">
        <v>0</v>
      </c>
      <c r="Y7028" s="177">
        <v>0</v>
      </c>
      <c r="Z7028" s="177">
        <v>0</v>
      </c>
      <c r="AA7028" s="177">
        <v>0</v>
      </c>
      <c r="AB7028" s="177">
        <v>0</v>
      </c>
      <c r="AC7028" s="177">
        <v>0</v>
      </c>
      <c r="AD7028" s="177">
        <v>0</v>
      </c>
      <c r="AE7028" s="177">
        <v>0</v>
      </c>
      <c r="AF7028" s="177">
        <v>0</v>
      </c>
      <c r="AG7028" s="177">
        <v>0</v>
      </c>
      <c r="AH7028" s="177">
        <v>0</v>
      </c>
      <c r="AI7028" s="177">
        <v>0</v>
      </c>
      <c r="AJ7028" s="177">
        <v>0</v>
      </c>
    </row>
    <row r="7029" spans="1:36" hidden="1" outlineLevel="1" x14ac:dyDescent="0.25">
      <c r="A7029" s="190">
        <f t="shared" si="1881"/>
        <v>2040</v>
      </c>
      <c r="B7029" s="55">
        <f t="shared" si="1882"/>
        <v>5</v>
      </c>
      <c r="C7029" s="55">
        <f t="shared" si="1883"/>
        <v>6</v>
      </c>
      <c r="D7029" s="55">
        <f t="shared" si="1897"/>
        <v>293</v>
      </c>
      <c r="F7029" s="63">
        <f t="shared" si="1904"/>
        <v>51257.249999999985</v>
      </c>
      <c r="G7029" s="64">
        <f t="shared" si="1898"/>
        <v>0</v>
      </c>
      <c r="H7029" s="64">
        <f t="shared" si="1907"/>
        <v>0</v>
      </c>
      <c r="I7029" s="64">
        <f t="shared" si="1907"/>
        <v>0</v>
      </c>
      <c r="J7029" s="64">
        <f t="shared" si="1907"/>
        <v>0</v>
      </c>
      <c r="K7029" s="64">
        <f t="shared" si="1907"/>
        <v>0</v>
      </c>
      <c r="L7029" s="64">
        <f t="shared" si="1907"/>
        <v>0</v>
      </c>
      <c r="M7029" s="64">
        <f t="shared" si="1907"/>
        <v>0</v>
      </c>
      <c r="N7029" s="64">
        <f t="shared" si="1907"/>
        <v>0</v>
      </c>
      <c r="O7029" s="121"/>
      <c r="P7029" s="177">
        <v>0</v>
      </c>
      <c r="Q7029" s="177">
        <v>0</v>
      </c>
      <c r="R7029" s="177">
        <v>0</v>
      </c>
      <c r="S7029" s="177">
        <v>0</v>
      </c>
      <c r="T7029" s="177">
        <v>0</v>
      </c>
      <c r="U7029" s="177">
        <v>0</v>
      </c>
      <c r="V7029" s="177">
        <v>0</v>
      </c>
      <c r="W7029" s="177">
        <v>0</v>
      </c>
      <c r="X7029" s="177">
        <v>0</v>
      </c>
      <c r="Y7029" s="177">
        <v>0</v>
      </c>
      <c r="Z7029" s="177">
        <v>0</v>
      </c>
      <c r="AA7029" s="177">
        <v>0</v>
      </c>
      <c r="AB7029" s="177">
        <v>0</v>
      </c>
      <c r="AC7029" s="177">
        <v>0</v>
      </c>
      <c r="AD7029" s="177">
        <v>0</v>
      </c>
      <c r="AE7029" s="177">
        <v>0</v>
      </c>
      <c r="AF7029" s="177">
        <v>0</v>
      </c>
      <c r="AG7029" s="177">
        <v>0</v>
      </c>
      <c r="AH7029" s="177">
        <v>0</v>
      </c>
      <c r="AI7029" s="177">
        <v>0</v>
      </c>
      <c r="AJ7029" s="177">
        <v>0</v>
      </c>
    </row>
    <row r="7030" spans="1:36" hidden="1" outlineLevel="1" x14ac:dyDescent="0.25">
      <c r="A7030" s="190">
        <f t="shared" si="1881"/>
        <v>2040</v>
      </c>
      <c r="B7030" s="55">
        <f t="shared" si="1882"/>
        <v>5</v>
      </c>
      <c r="C7030" s="55">
        <f t="shared" si="1883"/>
        <v>7</v>
      </c>
      <c r="D7030" s="55">
        <f t="shared" si="1897"/>
        <v>293</v>
      </c>
      <c r="F7030" s="63">
        <f t="shared" si="1904"/>
        <v>51257.29166666665</v>
      </c>
      <c r="G7030" s="64">
        <f t="shared" si="1898"/>
        <v>0</v>
      </c>
      <c r="H7030" s="64">
        <f t="shared" si="1907"/>
        <v>0</v>
      </c>
      <c r="I7030" s="64">
        <f t="shared" si="1907"/>
        <v>0</v>
      </c>
      <c r="J7030" s="64">
        <f t="shared" si="1907"/>
        <v>0</v>
      </c>
      <c r="K7030" s="64">
        <f t="shared" si="1907"/>
        <v>0</v>
      </c>
      <c r="L7030" s="64">
        <f t="shared" si="1907"/>
        <v>0</v>
      </c>
      <c r="M7030" s="64">
        <f t="shared" si="1907"/>
        <v>0</v>
      </c>
      <c r="N7030" s="64">
        <f t="shared" si="1907"/>
        <v>0</v>
      </c>
      <c r="O7030" s="121"/>
      <c r="P7030" s="177">
        <v>0</v>
      </c>
      <c r="Q7030" s="177">
        <v>0</v>
      </c>
      <c r="R7030" s="177">
        <v>0</v>
      </c>
      <c r="S7030" s="177">
        <v>0</v>
      </c>
      <c r="T7030" s="177">
        <v>0</v>
      </c>
      <c r="U7030" s="177">
        <v>0</v>
      </c>
      <c r="V7030" s="177">
        <v>0</v>
      </c>
      <c r="W7030" s="177">
        <v>0</v>
      </c>
      <c r="X7030" s="177">
        <v>0</v>
      </c>
      <c r="Y7030" s="177">
        <v>0</v>
      </c>
      <c r="Z7030" s="177">
        <v>0</v>
      </c>
      <c r="AA7030" s="177">
        <v>0</v>
      </c>
      <c r="AB7030" s="177">
        <v>0</v>
      </c>
      <c r="AC7030" s="177">
        <v>0</v>
      </c>
      <c r="AD7030" s="177">
        <v>0</v>
      </c>
      <c r="AE7030" s="177">
        <v>0</v>
      </c>
      <c r="AF7030" s="177">
        <v>0</v>
      </c>
      <c r="AG7030" s="177">
        <v>0</v>
      </c>
      <c r="AH7030" s="177">
        <v>0</v>
      </c>
      <c r="AI7030" s="177">
        <v>0</v>
      </c>
      <c r="AJ7030" s="177">
        <v>0</v>
      </c>
    </row>
    <row r="7031" spans="1:36" hidden="1" outlineLevel="1" x14ac:dyDescent="0.25">
      <c r="A7031" s="190">
        <f t="shared" si="1881"/>
        <v>2040</v>
      </c>
      <c r="B7031" s="55">
        <f t="shared" si="1882"/>
        <v>5</v>
      </c>
      <c r="C7031" s="55">
        <f t="shared" si="1883"/>
        <v>8</v>
      </c>
      <c r="D7031" s="55">
        <f t="shared" si="1897"/>
        <v>293</v>
      </c>
      <c r="F7031" s="63">
        <f t="shared" si="1904"/>
        <v>51257.333333333314</v>
      </c>
      <c r="G7031" s="64">
        <f t="shared" si="1898"/>
        <v>0</v>
      </c>
      <c r="H7031" s="64">
        <f t="shared" si="1907"/>
        <v>0</v>
      </c>
      <c r="I7031" s="64">
        <f t="shared" si="1907"/>
        <v>0</v>
      </c>
      <c r="J7031" s="64">
        <f t="shared" si="1907"/>
        <v>0</v>
      </c>
      <c r="K7031" s="64">
        <f t="shared" si="1907"/>
        <v>0</v>
      </c>
      <c r="L7031" s="64">
        <f t="shared" si="1907"/>
        <v>0</v>
      </c>
      <c r="M7031" s="64">
        <f t="shared" si="1907"/>
        <v>0</v>
      </c>
      <c r="N7031" s="64">
        <f t="shared" si="1907"/>
        <v>0</v>
      </c>
      <c r="O7031" s="121"/>
      <c r="P7031" s="177">
        <v>0</v>
      </c>
      <c r="Q7031" s="177">
        <v>0</v>
      </c>
      <c r="R7031" s="177">
        <v>0</v>
      </c>
      <c r="S7031" s="177">
        <v>0</v>
      </c>
      <c r="T7031" s="177">
        <v>0</v>
      </c>
      <c r="U7031" s="177">
        <v>0</v>
      </c>
      <c r="V7031" s="177">
        <v>0</v>
      </c>
      <c r="W7031" s="177">
        <v>0</v>
      </c>
      <c r="X7031" s="177">
        <v>0</v>
      </c>
      <c r="Y7031" s="177">
        <v>0</v>
      </c>
      <c r="Z7031" s="177">
        <v>0</v>
      </c>
      <c r="AA7031" s="177">
        <v>0</v>
      </c>
      <c r="AB7031" s="177">
        <v>0</v>
      </c>
      <c r="AC7031" s="177">
        <v>0</v>
      </c>
      <c r="AD7031" s="177">
        <v>0</v>
      </c>
      <c r="AE7031" s="177">
        <v>0</v>
      </c>
      <c r="AF7031" s="177">
        <v>0</v>
      </c>
      <c r="AG7031" s="177">
        <v>0</v>
      </c>
      <c r="AH7031" s="177">
        <v>0</v>
      </c>
      <c r="AI7031" s="177">
        <v>0</v>
      </c>
      <c r="AJ7031" s="177">
        <v>0</v>
      </c>
    </row>
    <row r="7032" spans="1:36" hidden="1" outlineLevel="1" x14ac:dyDescent="0.25">
      <c r="A7032" s="190">
        <f t="shared" si="1881"/>
        <v>2040</v>
      </c>
      <c r="B7032" s="55">
        <f t="shared" si="1882"/>
        <v>5</v>
      </c>
      <c r="C7032" s="55">
        <f t="shared" si="1883"/>
        <v>9</v>
      </c>
      <c r="D7032" s="55">
        <f t="shared" si="1897"/>
        <v>293</v>
      </c>
      <c r="F7032" s="63">
        <f t="shared" si="1904"/>
        <v>51257.374999999978</v>
      </c>
      <c r="G7032" s="64">
        <f t="shared" si="1898"/>
        <v>0</v>
      </c>
      <c r="H7032" s="64">
        <f t="shared" si="1907"/>
        <v>0</v>
      </c>
      <c r="I7032" s="64">
        <f t="shared" si="1907"/>
        <v>0</v>
      </c>
      <c r="J7032" s="64">
        <f t="shared" si="1907"/>
        <v>0</v>
      </c>
      <c r="K7032" s="64">
        <f t="shared" si="1907"/>
        <v>0</v>
      </c>
      <c r="L7032" s="64">
        <f t="shared" si="1907"/>
        <v>0</v>
      </c>
      <c r="M7032" s="64">
        <f t="shared" si="1907"/>
        <v>0</v>
      </c>
      <c r="N7032" s="64">
        <f t="shared" si="1907"/>
        <v>0</v>
      </c>
      <c r="O7032" s="121"/>
      <c r="P7032" s="177">
        <v>0</v>
      </c>
      <c r="Q7032" s="177">
        <v>0</v>
      </c>
      <c r="R7032" s="177">
        <v>0</v>
      </c>
      <c r="S7032" s="177">
        <v>0</v>
      </c>
      <c r="T7032" s="177">
        <v>0</v>
      </c>
      <c r="U7032" s="177">
        <v>0</v>
      </c>
      <c r="V7032" s="177">
        <v>0</v>
      </c>
      <c r="W7032" s="177">
        <v>0</v>
      </c>
      <c r="X7032" s="177">
        <v>0</v>
      </c>
      <c r="Y7032" s="177">
        <v>0</v>
      </c>
      <c r="Z7032" s="177">
        <v>0</v>
      </c>
      <c r="AA7032" s="177">
        <v>0</v>
      </c>
      <c r="AB7032" s="177">
        <v>0</v>
      </c>
      <c r="AC7032" s="177">
        <v>0</v>
      </c>
      <c r="AD7032" s="177">
        <v>0</v>
      </c>
      <c r="AE7032" s="177">
        <v>0</v>
      </c>
      <c r="AF7032" s="177">
        <v>0</v>
      </c>
      <c r="AG7032" s="177">
        <v>0</v>
      </c>
      <c r="AH7032" s="177">
        <v>0</v>
      </c>
      <c r="AI7032" s="177">
        <v>0</v>
      </c>
      <c r="AJ7032" s="177">
        <v>0</v>
      </c>
    </row>
    <row r="7033" spans="1:36" hidden="1" outlineLevel="1" x14ac:dyDescent="0.25">
      <c r="A7033" s="190">
        <f t="shared" si="1881"/>
        <v>2040</v>
      </c>
      <c r="B7033" s="55">
        <f t="shared" si="1882"/>
        <v>5</v>
      </c>
      <c r="C7033" s="55">
        <f t="shared" si="1883"/>
        <v>10</v>
      </c>
      <c r="D7033" s="55">
        <f t="shared" si="1897"/>
        <v>293</v>
      </c>
      <c r="F7033" s="63">
        <f t="shared" si="1904"/>
        <v>51257.416666666642</v>
      </c>
      <c r="G7033" s="64">
        <f t="shared" si="1898"/>
        <v>0</v>
      </c>
      <c r="H7033" s="64">
        <f t="shared" si="1907"/>
        <v>0</v>
      </c>
      <c r="I7033" s="64">
        <f t="shared" si="1907"/>
        <v>0</v>
      </c>
      <c r="J7033" s="64">
        <f t="shared" si="1907"/>
        <v>0</v>
      </c>
      <c r="K7033" s="64">
        <f t="shared" si="1907"/>
        <v>0</v>
      </c>
      <c r="L7033" s="64">
        <f t="shared" si="1907"/>
        <v>0</v>
      </c>
      <c r="M7033" s="64">
        <f t="shared" si="1907"/>
        <v>0</v>
      </c>
      <c r="N7033" s="64">
        <f t="shared" si="1907"/>
        <v>0</v>
      </c>
      <c r="O7033" s="121"/>
      <c r="P7033" s="177">
        <v>0</v>
      </c>
      <c r="Q7033" s="177">
        <v>0</v>
      </c>
      <c r="R7033" s="177">
        <v>0</v>
      </c>
      <c r="S7033" s="177">
        <v>0</v>
      </c>
      <c r="T7033" s="177">
        <v>0</v>
      </c>
      <c r="U7033" s="177">
        <v>0</v>
      </c>
      <c r="V7033" s="177">
        <v>0</v>
      </c>
      <c r="W7033" s="177">
        <v>0</v>
      </c>
      <c r="X7033" s="177">
        <v>0</v>
      </c>
      <c r="Y7033" s="177">
        <v>0</v>
      </c>
      <c r="Z7033" s="177">
        <v>0</v>
      </c>
      <c r="AA7033" s="177">
        <v>0</v>
      </c>
      <c r="AB7033" s="177">
        <v>0</v>
      </c>
      <c r="AC7033" s="177">
        <v>0</v>
      </c>
      <c r="AD7033" s="177">
        <v>0</v>
      </c>
      <c r="AE7033" s="177">
        <v>0</v>
      </c>
      <c r="AF7033" s="177">
        <v>0</v>
      </c>
      <c r="AG7033" s="177">
        <v>0</v>
      </c>
      <c r="AH7033" s="177">
        <v>0</v>
      </c>
      <c r="AI7033" s="177">
        <v>0</v>
      </c>
      <c r="AJ7033" s="177">
        <v>0</v>
      </c>
    </row>
    <row r="7034" spans="1:36" hidden="1" outlineLevel="1" x14ac:dyDescent="0.25">
      <c r="A7034" s="190">
        <f t="shared" si="1881"/>
        <v>2040</v>
      </c>
      <c r="B7034" s="55">
        <f t="shared" si="1882"/>
        <v>5</v>
      </c>
      <c r="C7034" s="55">
        <f t="shared" si="1883"/>
        <v>11</v>
      </c>
      <c r="D7034" s="55">
        <f t="shared" si="1897"/>
        <v>293</v>
      </c>
      <c r="F7034" s="63">
        <f t="shared" si="1904"/>
        <v>51257.458333333307</v>
      </c>
      <c r="G7034" s="64">
        <f t="shared" si="1898"/>
        <v>0</v>
      </c>
      <c r="H7034" s="64">
        <f t="shared" si="1907"/>
        <v>0</v>
      </c>
      <c r="I7034" s="64">
        <f t="shared" si="1907"/>
        <v>0</v>
      </c>
      <c r="J7034" s="64">
        <f t="shared" si="1907"/>
        <v>0</v>
      </c>
      <c r="K7034" s="64">
        <f t="shared" si="1907"/>
        <v>0</v>
      </c>
      <c r="L7034" s="64">
        <f t="shared" si="1907"/>
        <v>0</v>
      </c>
      <c r="M7034" s="64">
        <f t="shared" si="1907"/>
        <v>0</v>
      </c>
      <c r="N7034" s="64">
        <f t="shared" si="1907"/>
        <v>0</v>
      </c>
      <c r="O7034" s="121"/>
      <c r="P7034" s="177">
        <v>0</v>
      </c>
      <c r="Q7034" s="177">
        <v>0</v>
      </c>
      <c r="R7034" s="177">
        <v>0</v>
      </c>
      <c r="S7034" s="177">
        <v>0</v>
      </c>
      <c r="T7034" s="177">
        <v>0</v>
      </c>
      <c r="U7034" s="177">
        <v>0</v>
      </c>
      <c r="V7034" s="177">
        <v>0</v>
      </c>
      <c r="W7034" s="177">
        <v>0</v>
      </c>
      <c r="X7034" s="177">
        <v>0</v>
      </c>
      <c r="Y7034" s="177">
        <v>0</v>
      </c>
      <c r="Z7034" s="177">
        <v>0</v>
      </c>
      <c r="AA7034" s="177">
        <v>0</v>
      </c>
      <c r="AB7034" s="177">
        <v>0</v>
      </c>
      <c r="AC7034" s="177">
        <v>0</v>
      </c>
      <c r="AD7034" s="177">
        <v>0</v>
      </c>
      <c r="AE7034" s="177">
        <v>0</v>
      </c>
      <c r="AF7034" s="177">
        <v>0</v>
      </c>
      <c r="AG7034" s="177">
        <v>0</v>
      </c>
      <c r="AH7034" s="177">
        <v>0</v>
      </c>
      <c r="AI7034" s="177">
        <v>0</v>
      </c>
      <c r="AJ7034" s="177">
        <v>0</v>
      </c>
    </row>
    <row r="7035" spans="1:36" hidden="1" outlineLevel="1" x14ac:dyDescent="0.25">
      <c r="A7035" s="190">
        <f t="shared" si="1881"/>
        <v>2040</v>
      </c>
      <c r="B7035" s="55">
        <f t="shared" si="1882"/>
        <v>5</v>
      </c>
      <c r="C7035" s="55">
        <f t="shared" si="1883"/>
        <v>12</v>
      </c>
      <c r="D7035" s="55">
        <f t="shared" si="1897"/>
        <v>293</v>
      </c>
      <c r="F7035" s="63">
        <f t="shared" si="1904"/>
        <v>51257.499999999971</v>
      </c>
      <c r="G7035" s="64">
        <f t="shared" si="1898"/>
        <v>0</v>
      </c>
      <c r="H7035" s="64">
        <f t="shared" ref="H7035:N7044" si="1908">SUMIF($P$6:$AK$6,H$6,$P7035:$AK7035)</f>
        <v>0</v>
      </c>
      <c r="I7035" s="64">
        <f t="shared" si="1908"/>
        <v>0</v>
      </c>
      <c r="J7035" s="64">
        <f t="shared" si="1908"/>
        <v>0</v>
      </c>
      <c r="K7035" s="64">
        <f t="shared" si="1908"/>
        <v>0</v>
      </c>
      <c r="L7035" s="64">
        <f t="shared" si="1908"/>
        <v>0</v>
      </c>
      <c r="M7035" s="64">
        <f t="shared" si="1908"/>
        <v>0</v>
      </c>
      <c r="N7035" s="64">
        <f t="shared" si="1908"/>
        <v>0</v>
      </c>
      <c r="O7035" s="121"/>
      <c r="P7035" s="177">
        <v>0</v>
      </c>
      <c r="Q7035" s="177">
        <v>0</v>
      </c>
      <c r="R7035" s="177">
        <v>0</v>
      </c>
      <c r="S7035" s="177">
        <v>0</v>
      </c>
      <c r="T7035" s="177">
        <v>0</v>
      </c>
      <c r="U7035" s="177">
        <v>0</v>
      </c>
      <c r="V7035" s="177">
        <v>0</v>
      </c>
      <c r="W7035" s="177">
        <v>0</v>
      </c>
      <c r="X7035" s="177">
        <v>0</v>
      </c>
      <c r="Y7035" s="177">
        <v>0</v>
      </c>
      <c r="Z7035" s="177">
        <v>0</v>
      </c>
      <c r="AA7035" s="177">
        <v>0</v>
      </c>
      <c r="AB7035" s="177">
        <v>0</v>
      </c>
      <c r="AC7035" s="177">
        <v>0</v>
      </c>
      <c r="AD7035" s="177">
        <v>0</v>
      </c>
      <c r="AE7035" s="177">
        <v>0</v>
      </c>
      <c r="AF7035" s="177">
        <v>0</v>
      </c>
      <c r="AG7035" s="177">
        <v>0</v>
      </c>
      <c r="AH7035" s="177">
        <v>0</v>
      </c>
      <c r="AI7035" s="177">
        <v>0</v>
      </c>
      <c r="AJ7035" s="177">
        <v>0</v>
      </c>
    </row>
    <row r="7036" spans="1:36" hidden="1" outlineLevel="1" x14ac:dyDescent="0.25">
      <c r="A7036" s="190">
        <f t="shared" si="1881"/>
        <v>2040</v>
      </c>
      <c r="B7036" s="55">
        <f t="shared" si="1882"/>
        <v>5</v>
      </c>
      <c r="C7036" s="55">
        <f t="shared" si="1883"/>
        <v>13</v>
      </c>
      <c r="D7036" s="55">
        <f t="shared" si="1897"/>
        <v>293</v>
      </c>
      <c r="F7036" s="63">
        <f t="shared" si="1904"/>
        <v>51257.541666666635</v>
      </c>
      <c r="G7036" s="64">
        <f t="shared" si="1898"/>
        <v>0</v>
      </c>
      <c r="H7036" s="64">
        <f t="shared" si="1908"/>
        <v>0</v>
      </c>
      <c r="I7036" s="64">
        <f t="shared" si="1908"/>
        <v>0</v>
      </c>
      <c r="J7036" s="64">
        <f t="shared" si="1908"/>
        <v>0</v>
      </c>
      <c r="K7036" s="64">
        <f t="shared" si="1908"/>
        <v>0</v>
      </c>
      <c r="L7036" s="64">
        <f t="shared" si="1908"/>
        <v>0</v>
      </c>
      <c r="M7036" s="64">
        <f t="shared" si="1908"/>
        <v>0</v>
      </c>
      <c r="N7036" s="64">
        <f t="shared" si="1908"/>
        <v>0</v>
      </c>
      <c r="O7036" s="121"/>
      <c r="P7036" s="177">
        <v>0</v>
      </c>
      <c r="Q7036" s="177">
        <v>0</v>
      </c>
      <c r="R7036" s="177">
        <v>0</v>
      </c>
      <c r="S7036" s="177">
        <v>0</v>
      </c>
      <c r="T7036" s="177">
        <v>0</v>
      </c>
      <c r="U7036" s="177">
        <v>0</v>
      </c>
      <c r="V7036" s="177">
        <v>0</v>
      </c>
      <c r="W7036" s="177">
        <v>0</v>
      </c>
      <c r="X7036" s="177">
        <v>0</v>
      </c>
      <c r="Y7036" s="177">
        <v>0</v>
      </c>
      <c r="Z7036" s="177">
        <v>0</v>
      </c>
      <c r="AA7036" s="177">
        <v>0</v>
      </c>
      <c r="AB7036" s="177">
        <v>0</v>
      </c>
      <c r="AC7036" s="177">
        <v>0</v>
      </c>
      <c r="AD7036" s="177">
        <v>0</v>
      </c>
      <c r="AE7036" s="177">
        <v>0</v>
      </c>
      <c r="AF7036" s="177">
        <v>0</v>
      </c>
      <c r="AG7036" s="177">
        <v>0</v>
      </c>
      <c r="AH7036" s="177">
        <v>0</v>
      </c>
      <c r="AI7036" s="177">
        <v>0</v>
      </c>
      <c r="AJ7036" s="177">
        <v>0</v>
      </c>
    </row>
    <row r="7037" spans="1:36" hidden="1" outlineLevel="1" x14ac:dyDescent="0.25">
      <c r="A7037" s="190">
        <f t="shared" si="1881"/>
        <v>2040</v>
      </c>
      <c r="B7037" s="55">
        <f t="shared" si="1882"/>
        <v>5</v>
      </c>
      <c r="C7037" s="55">
        <f t="shared" si="1883"/>
        <v>14</v>
      </c>
      <c r="D7037" s="55">
        <f t="shared" si="1897"/>
        <v>293</v>
      </c>
      <c r="F7037" s="63">
        <f t="shared" si="1904"/>
        <v>51257.583333333299</v>
      </c>
      <c r="G7037" s="64">
        <f t="shared" si="1898"/>
        <v>0</v>
      </c>
      <c r="H7037" s="64">
        <f t="shared" si="1908"/>
        <v>0</v>
      </c>
      <c r="I7037" s="64">
        <f t="shared" si="1908"/>
        <v>0</v>
      </c>
      <c r="J7037" s="64">
        <f t="shared" si="1908"/>
        <v>0</v>
      </c>
      <c r="K7037" s="64">
        <f t="shared" si="1908"/>
        <v>0</v>
      </c>
      <c r="L7037" s="64">
        <f t="shared" si="1908"/>
        <v>0</v>
      </c>
      <c r="M7037" s="64">
        <f t="shared" si="1908"/>
        <v>0</v>
      </c>
      <c r="N7037" s="64">
        <f t="shared" si="1908"/>
        <v>0</v>
      </c>
      <c r="O7037" s="121"/>
      <c r="P7037" s="177">
        <v>0</v>
      </c>
      <c r="Q7037" s="177">
        <v>0</v>
      </c>
      <c r="R7037" s="177">
        <v>0</v>
      </c>
      <c r="S7037" s="177">
        <v>0</v>
      </c>
      <c r="T7037" s="177">
        <v>0</v>
      </c>
      <c r="U7037" s="177">
        <v>0</v>
      </c>
      <c r="V7037" s="177">
        <v>0</v>
      </c>
      <c r="W7037" s="177">
        <v>0</v>
      </c>
      <c r="X7037" s="177">
        <v>0</v>
      </c>
      <c r="Y7037" s="177">
        <v>0</v>
      </c>
      <c r="Z7037" s="177">
        <v>0</v>
      </c>
      <c r="AA7037" s="177">
        <v>0</v>
      </c>
      <c r="AB7037" s="177">
        <v>0</v>
      </c>
      <c r="AC7037" s="177">
        <v>0</v>
      </c>
      <c r="AD7037" s="177">
        <v>0</v>
      </c>
      <c r="AE7037" s="177">
        <v>0</v>
      </c>
      <c r="AF7037" s="177">
        <v>0</v>
      </c>
      <c r="AG7037" s="177">
        <v>0</v>
      </c>
      <c r="AH7037" s="177">
        <v>0</v>
      </c>
      <c r="AI7037" s="177">
        <v>0</v>
      </c>
      <c r="AJ7037" s="177">
        <v>0</v>
      </c>
    </row>
    <row r="7038" spans="1:36" hidden="1" outlineLevel="1" x14ac:dyDescent="0.25">
      <c r="A7038" s="190">
        <f t="shared" si="1881"/>
        <v>2040</v>
      </c>
      <c r="B7038" s="55">
        <f t="shared" si="1882"/>
        <v>5</v>
      </c>
      <c r="C7038" s="55">
        <f t="shared" si="1883"/>
        <v>15</v>
      </c>
      <c r="D7038" s="55">
        <f t="shared" si="1897"/>
        <v>293</v>
      </c>
      <c r="F7038" s="63">
        <f t="shared" si="1904"/>
        <v>51257.624999999964</v>
      </c>
      <c r="G7038" s="64">
        <f t="shared" si="1898"/>
        <v>0</v>
      </c>
      <c r="H7038" s="64">
        <f t="shared" si="1908"/>
        <v>0</v>
      </c>
      <c r="I7038" s="64">
        <f t="shared" si="1908"/>
        <v>0</v>
      </c>
      <c r="J7038" s="64">
        <f t="shared" si="1908"/>
        <v>0</v>
      </c>
      <c r="K7038" s="64">
        <f t="shared" si="1908"/>
        <v>0</v>
      </c>
      <c r="L7038" s="64">
        <f t="shared" si="1908"/>
        <v>0</v>
      </c>
      <c r="M7038" s="64">
        <f t="shared" si="1908"/>
        <v>0</v>
      </c>
      <c r="N7038" s="64">
        <f t="shared" si="1908"/>
        <v>0</v>
      </c>
      <c r="O7038" s="121"/>
      <c r="P7038" s="177">
        <v>0</v>
      </c>
      <c r="Q7038" s="177">
        <v>0</v>
      </c>
      <c r="R7038" s="177">
        <v>0</v>
      </c>
      <c r="S7038" s="177">
        <v>0</v>
      </c>
      <c r="T7038" s="177">
        <v>0</v>
      </c>
      <c r="U7038" s="177">
        <v>0</v>
      </c>
      <c r="V7038" s="177">
        <v>0</v>
      </c>
      <c r="W7038" s="177">
        <v>0</v>
      </c>
      <c r="X7038" s="177">
        <v>0</v>
      </c>
      <c r="Y7038" s="177">
        <v>0</v>
      </c>
      <c r="Z7038" s="177">
        <v>0</v>
      </c>
      <c r="AA7038" s="177">
        <v>0</v>
      </c>
      <c r="AB7038" s="177">
        <v>0</v>
      </c>
      <c r="AC7038" s="177">
        <v>0</v>
      </c>
      <c r="AD7038" s="177">
        <v>0</v>
      </c>
      <c r="AE7038" s="177">
        <v>0</v>
      </c>
      <c r="AF7038" s="177">
        <v>0</v>
      </c>
      <c r="AG7038" s="177">
        <v>0</v>
      </c>
      <c r="AH7038" s="177">
        <v>0</v>
      </c>
      <c r="AI7038" s="177">
        <v>0</v>
      </c>
      <c r="AJ7038" s="177">
        <v>0</v>
      </c>
    </row>
    <row r="7039" spans="1:36" hidden="1" outlineLevel="1" x14ac:dyDescent="0.25">
      <c r="A7039" s="190">
        <f t="shared" si="1881"/>
        <v>2040</v>
      </c>
      <c r="B7039" s="55">
        <f t="shared" si="1882"/>
        <v>5</v>
      </c>
      <c r="C7039" s="55">
        <f t="shared" si="1883"/>
        <v>16</v>
      </c>
      <c r="D7039" s="55">
        <f t="shared" si="1897"/>
        <v>293</v>
      </c>
      <c r="F7039" s="63">
        <f t="shared" si="1904"/>
        <v>51257.666666666628</v>
      </c>
      <c r="G7039" s="64">
        <f t="shared" si="1898"/>
        <v>0</v>
      </c>
      <c r="H7039" s="64">
        <f t="shared" si="1908"/>
        <v>0</v>
      </c>
      <c r="I7039" s="64">
        <f t="shared" si="1908"/>
        <v>0</v>
      </c>
      <c r="J7039" s="64">
        <f t="shared" si="1908"/>
        <v>0</v>
      </c>
      <c r="K7039" s="64">
        <f t="shared" si="1908"/>
        <v>0</v>
      </c>
      <c r="L7039" s="64">
        <f t="shared" si="1908"/>
        <v>0</v>
      </c>
      <c r="M7039" s="64">
        <f t="shared" si="1908"/>
        <v>0</v>
      </c>
      <c r="N7039" s="64">
        <f t="shared" si="1908"/>
        <v>0</v>
      </c>
      <c r="O7039" s="121"/>
      <c r="P7039" s="177">
        <v>0</v>
      </c>
      <c r="Q7039" s="177">
        <v>0</v>
      </c>
      <c r="R7039" s="177">
        <v>0</v>
      </c>
      <c r="S7039" s="177">
        <v>0</v>
      </c>
      <c r="T7039" s="177">
        <v>0</v>
      </c>
      <c r="U7039" s="177">
        <v>0</v>
      </c>
      <c r="V7039" s="177">
        <v>0</v>
      </c>
      <c r="W7039" s="177">
        <v>0</v>
      </c>
      <c r="X7039" s="177">
        <v>0</v>
      </c>
      <c r="Y7039" s="177">
        <v>0</v>
      </c>
      <c r="Z7039" s="177">
        <v>0</v>
      </c>
      <c r="AA7039" s="177">
        <v>0</v>
      </c>
      <c r="AB7039" s="177">
        <v>0</v>
      </c>
      <c r="AC7039" s="177">
        <v>0</v>
      </c>
      <c r="AD7039" s="177">
        <v>0</v>
      </c>
      <c r="AE7039" s="177">
        <v>0</v>
      </c>
      <c r="AF7039" s="177">
        <v>0</v>
      </c>
      <c r="AG7039" s="177">
        <v>0</v>
      </c>
      <c r="AH7039" s="177">
        <v>0</v>
      </c>
      <c r="AI7039" s="177">
        <v>0</v>
      </c>
      <c r="AJ7039" s="177">
        <v>0</v>
      </c>
    </row>
    <row r="7040" spans="1:36" hidden="1" outlineLevel="1" x14ac:dyDescent="0.25">
      <c r="A7040" s="190">
        <f t="shared" si="1881"/>
        <v>2040</v>
      </c>
      <c r="B7040" s="55">
        <f t="shared" si="1882"/>
        <v>5</v>
      </c>
      <c r="C7040" s="55">
        <f t="shared" si="1883"/>
        <v>17</v>
      </c>
      <c r="D7040" s="55">
        <f t="shared" si="1897"/>
        <v>293</v>
      </c>
      <c r="F7040" s="63">
        <f t="shared" si="1904"/>
        <v>51257.708333333292</v>
      </c>
      <c r="G7040" s="64">
        <f t="shared" si="1898"/>
        <v>0</v>
      </c>
      <c r="H7040" s="64">
        <f t="shared" si="1908"/>
        <v>0</v>
      </c>
      <c r="I7040" s="64">
        <f t="shared" si="1908"/>
        <v>0</v>
      </c>
      <c r="J7040" s="64">
        <f t="shared" si="1908"/>
        <v>0</v>
      </c>
      <c r="K7040" s="64">
        <f t="shared" si="1908"/>
        <v>0</v>
      </c>
      <c r="L7040" s="64">
        <f t="shared" si="1908"/>
        <v>0</v>
      </c>
      <c r="M7040" s="64">
        <f t="shared" si="1908"/>
        <v>0</v>
      </c>
      <c r="N7040" s="64">
        <f t="shared" si="1908"/>
        <v>0</v>
      </c>
      <c r="O7040" s="121"/>
      <c r="P7040" s="177">
        <v>0</v>
      </c>
      <c r="Q7040" s="177">
        <v>0</v>
      </c>
      <c r="R7040" s="177">
        <v>0</v>
      </c>
      <c r="S7040" s="177">
        <v>0</v>
      </c>
      <c r="T7040" s="177">
        <v>0</v>
      </c>
      <c r="U7040" s="177">
        <v>0</v>
      </c>
      <c r="V7040" s="177">
        <v>0</v>
      </c>
      <c r="W7040" s="177">
        <v>0</v>
      </c>
      <c r="X7040" s="177">
        <v>0</v>
      </c>
      <c r="Y7040" s="177">
        <v>0</v>
      </c>
      <c r="Z7040" s="177">
        <v>0</v>
      </c>
      <c r="AA7040" s="177">
        <v>0</v>
      </c>
      <c r="AB7040" s="177">
        <v>0</v>
      </c>
      <c r="AC7040" s="177">
        <v>0</v>
      </c>
      <c r="AD7040" s="177">
        <v>0</v>
      </c>
      <c r="AE7040" s="177">
        <v>0</v>
      </c>
      <c r="AF7040" s="177">
        <v>0</v>
      </c>
      <c r="AG7040" s="177">
        <v>0</v>
      </c>
      <c r="AH7040" s="177">
        <v>0</v>
      </c>
      <c r="AI7040" s="177">
        <v>0</v>
      </c>
      <c r="AJ7040" s="177">
        <v>0</v>
      </c>
    </row>
    <row r="7041" spans="1:36" hidden="1" outlineLevel="1" x14ac:dyDescent="0.25">
      <c r="A7041" s="190">
        <f t="shared" si="1881"/>
        <v>2040</v>
      </c>
      <c r="B7041" s="55">
        <f t="shared" si="1882"/>
        <v>5</v>
      </c>
      <c r="C7041" s="55">
        <f t="shared" si="1883"/>
        <v>18</v>
      </c>
      <c r="D7041" s="55">
        <f t="shared" si="1897"/>
        <v>293</v>
      </c>
      <c r="F7041" s="63">
        <f t="shared" si="1904"/>
        <v>51257.749999999956</v>
      </c>
      <c r="G7041" s="64">
        <f t="shared" si="1898"/>
        <v>0</v>
      </c>
      <c r="H7041" s="64">
        <f t="shared" si="1908"/>
        <v>0</v>
      </c>
      <c r="I7041" s="64">
        <f t="shared" si="1908"/>
        <v>0</v>
      </c>
      <c r="J7041" s="64">
        <f t="shared" si="1908"/>
        <v>0</v>
      </c>
      <c r="K7041" s="64">
        <f t="shared" si="1908"/>
        <v>0</v>
      </c>
      <c r="L7041" s="64">
        <f t="shared" si="1908"/>
        <v>0</v>
      </c>
      <c r="M7041" s="64">
        <f t="shared" si="1908"/>
        <v>0</v>
      </c>
      <c r="N7041" s="64">
        <f t="shared" si="1908"/>
        <v>0</v>
      </c>
      <c r="O7041" s="121"/>
      <c r="P7041" s="177">
        <v>0</v>
      </c>
      <c r="Q7041" s="177">
        <v>0</v>
      </c>
      <c r="R7041" s="177">
        <v>0</v>
      </c>
      <c r="S7041" s="177">
        <v>0</v>
      </c>
      <c r="T7041" s="177">
        <v>0</v>
      </c>
      <c r="U7041" s="177">
        <v>0</v>
      </c>
      <c r="V7041" s="177">
        <v>0</v>
      </c>
      <c r="W7041" s="177">
        <v>0</v>
      </c>
      <c r="X7041" s="177">
        <v>0</v>
      </c>
      <c r="Y7041" s="177">
        <v>0</v>
      </c>
      <c r="Z7041" s="177">
        <v>0</v>
      </c>
      <c r="AA7041" s="177">
        <v>0</v>
      </c>
      <c r="AB7041" s="177">
        <v>0</v>
      </c>
      <c r="AC7041" s="177">
        <v>0</v>
      </c>
      <c r="AD7041" s="177">
        <v>0</v>
      </c>
      <c r="AE7041" s="177">
        <v>0</v>
      </c>
      <c r="AF7041" s="177">
        <v>0</v>
      </c>
      <c r="AG7041" s="177">
        <v>0</v>
      </c>
      <c r="AH7041" s="177">
        <v>0</v>
      </c>
      <c r="AI7041" s="177">
        <v>0</v>
      </c>
      <c r="AJ7041" s="177">
        <v>0</v>
      </c>
    </row>
    <row r="7042" spans="1:36" hidden="1" outlineLevel="1" x14ac:dyDescent="0.25">
      <c r="A7042" s="190">
        <f t="shared" si="1881"/>
        <v>2040</v>
      </c>
      <c r="B7042" s="55">
        <f t="shared" si="1882"/>
        <v>5</v>
      </c>
      <c r="C7042" s="55">
        <f t="shared" si="1883"/>
        <v>19</v>
      </c>
      <c r="D7042" s="55">
        <f t="shared" si="1897"/>
        <v>293</v>
      </c>
      <c r="F7042" s="63">
        <f t="shared" si="1904"/>
        <v>51257.791666666621</v>
      </c>
      <c r="G7042" s="64">
        <f t="shared" si="1898"/>
        <v>0</v>
      </c>
      <c r="H7042" s="64">
        <f t="shared" si="1908"/>
        <v>0</v>
      </c>
      <c r="I7042" s="64">
        <f t="shared" si="1908"/>
        <v>0</v>
      </c>
      <c r="J7042" s="64">
        <f t="shared" si="1908"/>
        <v>0</v>
      </c>
      <c r="K7042" s="64">
        <f t="shared" si="1908"/>
        <v>0</v>
      </c>
      <c r="L7042" s="64">
        <f t="shared" si="1908"/>
        <v>0</v>
      </c>
      <c r="M7042" s="64">
        <f t="shared" si="1908"/>
        <v>0</v>
      </c>
      <c r="N7042" s="64">
        <f t="shared" si="1908"/>
        <v>0</v>
      </c>
      <c r="O7042" s="121"/>
      <c r="P7042" s="177">
        <v>0</v>
      </c>
      <c r="Q7042" s="177">
        <v>0</v>
      </c>
      <c r="R7042" s="177">
        <v>0</v>
      </c>
      <c r="S7042" s="177">
        <v>0</v>
      </c>
      <c r="T7042" s="177">
        <v>0</v>
      </c>
      <c r="U7042" s="177">
        <v>0</v>
      </c>
      <c r="V7042" s="177">
        <v>0</v>
      </c>
      <c r="W7042" s="177">
        <v>0</v>
      </c>
      <c r="X7042" s="177">
        <v>0</v>
      </c>
      <c r="Y7042" s="177">
        <v>0</v>
      </c>
      <c r="Z7042" s="177">
        <v>0</v>
      </c>
      <c r="AA7042" s="177">
        <v>0</v>
      </c>
      <c r="AB7042" s="177">
        <v>0</v>
      </c>
      <c r="AC7042" s="177">
        <v>0</v>
      </c>
      <c r="AD7042" s="177">
        <v>0</v>
      </c>
      <c r="AE7042" s="177">
        <v>0</v>
      </c>
      <c r="AF7042" s="177">
        <v>0</v>
      </c>
      <c r="AG7042" s="177">
        <v>0</v>
      </c>
      <c r="AH7042" s="177">
        <v>0</v>
      </c>
      <c r="AI7042" s="177">
        <v>0</v>
      </c>
      <c r="AJ7042" s="177">
        <v>0</v>
      </c>
    </row>
    <row r="7043" spans="1:36" hidden="1" outlineLevel="1" x14ac:dyDescent="0.25">
      <c r="A7043" s="190">
        <f t="shared" si="1881"/>
        <v>2040</v>
      </c>
      <c r="B7043" s="55">
        <f t="shared" si="1882"/>
        <v>5</v>
      </c>
      <c r="C7043" s="55">
        <f t="shared" si="1883"/>
        <v>20</v>
      </c>
      <c r="D7043" s="55">
        <f t="shared" si="1897"/>
        <v>293</v>
      </c>
      <c r="F7043" s="63">
        <f t="shared" si="1904"/>
        <v>51257.833333333285</v>
      </c>
      <c r="G7043" s="64">
        <f t="shared" si="1898"/>
        <v>0</v>
      </c>
      <c r="H7043" s="64">
        <f t="shared" si="1908"/>
        <v>0</v>
      </c>
      <c r="I7043" s="64">
        <f t="shared" si="1908"/>
        <v>0</v>
      </c>
      <c r="J7043" s="64">
        <f t="shared" si="1908"/>
        <v>0</v>
      </c>
      <c r="K7043" s="64">
        <f t="shared" si="1908"/>
        <v>0</v>
      </c>
      <c r="L7043" s="64">
        <f t="shared" si="1908"/>
        <v>0</v>
      </c>
      <c r="M7043" s="64">
        <f t="shared" si="1908"/>
        <v>0</v>
      </c>
      <c r="N7043" s="64">
        <f t="shared" si="1908"/>
        <v>0</v>
      </c>
      <c r="O7043" s="121"/>
      <c r="P7043" s="177">
        <v>0</v>
      </c>
      <c r="Q7043" s="177">
        <v>0</v>
      </c>
      <c r="R7043" s="177">
        <v>0</v>
      </c>
      <c r="S7043" s="177">
        <v>0</v>
      </c>
      <c r="T7043" s="177">
        <v>0</v>
      </c>
      <c r="U7043" s="177">
        <v>0</v>
      </c>
      <c r="V7043" s="177">
        <v>0</v>
      </c>
      <c r="W7043" s="177">
        <v>0</v>
      </c>
      <c r="X7043" s="177">
        <v>0</v>
      </c>
      <c r="Y7043" s="177">
        <v>0</v>
      </c>
      <c r="Z7043" s="177">
        <v>0</v>
      </c>
      <c r="AA7043" s="177">
        <v>0</v>
      </c>
      <c r="AB7043" s="177">
        <v>0</v>
      </c>
      <c r="AC7043" s="177">
        <v>0</v>
      </c>
      <c r="AD7043" s="177">
        <v>0</v>
      </c>
      <c r="AE7043" s="177">
        <v>0</v>
      </c>
      <c r="AF7043" s="177">
        <v>0</v>
      </c>
      <c r="AG7043" s="177">
        <v>0</v>
      </c>
      <c r="AH7043" s="177">
        <v>0</v>
      </c>
      <c r="AI7043" s="177">
        <v>0</v>
      </c>
      <c r="AJ7043" s="177">
        <v>0</v>
      </c>
    </row>
    <row r="7044" spans="1:36" hidden="1" outlineLevel="1" x14ac:dyDescent="0.25">
      <c r="A7044" s="190">
        <f t="shared" si="1881"/>
        <v>2040</v>
      </c>
      <c r="B7044" s="55">
        <f t="shared" si="1882"/>
        <v>5</v>
      </c>
      <c r="C7044" s="55">
        <f t="shared" si="1883"/>
        <v>21</v>
      </c>
      <c r="D7044" s="55">
        <f t="shared" si="1897"/>
        <v>293</v>
      </c>
      <c r="F7044" s="63">
        <f t="shared" si="1904"/>
        <v>51257.874999999949</v>
      </c>
      <c r="G7044" s="64">
        <f t="shared" si="1898"/>
        <v>0</v>
      </c>
      <c r="H7044" s="64">
        <f t="shared" si="1908"/>
        <v>0</v>
      </c>
      <c r="I7044" s="64">
        <f t="shared" si="1908"/>
        <v>0</v>
      </c>
      <c r="J7044" s="64">
        <f t="shared" si="1908"/>
        <v>0</v>
      </c>
      <c r="K7044" s="64">
        <f t="shared" si="1908"/>
        <v>0</v>
      </c>
      <c r="L7044" s="64">
        <f t="shared" si="1908"/>
        <v>0</v>
      </c>
      <c r="M7044" s="64">
        <f t="shared" si="1908"/>
        <v>0</v>
      </c>
      <c r="N7044" s="64">
        <f t="shared" si="1908"/>
        <v>0</v>
      </c>
      <c r="O7044" s="121"/>
      <c r="P7044" s="177">
        <v>0</v>
      </c>
      <c r="Q7044" s="177">
        <v>0</v>
      </c>
      <c r="R7044" s="177">
        <v>0</v>
      </c>
      <c r="S7044" s="177">
        <v>0</v>
      </c>
      <c r="T7044" s="177">
        <v>0</v>
      </c>
      <c r="U7044" s="177">
        <v>0</v>
      </c>
      <c r="V7044" s="177">
        <v>0</v>
      </c>
      <c r="W7044" s="177">
        <v>0</v>
      </c>
      <c r="X7044" s="177">
        <v>0</v>
      </c>
      <c r="Y7044" s="177">
        <v>0</v>
      </c>
      <c r="Z7044" s="177">
        <v>0</v>
      </c>
      <c r="AA7044" s="177">
        <v>0</v>
      </c>
      <c r="AB7044" s="177">
        <v>0</v>
      </c>
      <c r="AC7044" s="177">
        <v>0</v>
      </c>
      <c r="AD7044" s="177">
        <v>0</v>
      </c>
      <c r="AE7044" s="177">
        <v>0</v>
      </c>
      <c r="AF7044" s="177">
        <v>0</v>
      </c>
      <c r="AG7044" s="177">
        <v>0</v>
      </c>
      <c r="AH7044" s="177">
        <v>0</v>
      </c>
      <c r="AI7044" s="177">
        <v>0</v>
      </c>
      <c r="AJ7044" s="177">
        <v>0</v>
      </c>
    </row>
    <row r="7045" spans="1:36" hidden="1" outlineLevel="1" x14ac:dyDescent="0.25">
      <c r="A7045" s="190">
        <f t="shared" si="1881"/>
        <v>2040</v>
      </c>
      <c r="B7045" s="55">
        <f t="shared" si="1882"/>
        <v>5</v>
      </c>
      <c r="C7045" s="55">
        <f t="shared" si="1883"/>
        <v>22</v>
      </c>
      <c r="D7045" s="55">
        <f t="shared" si="1897"/>
        <v>293</v>
      </c>
      <c r="F7045" s="63">
        <f t="shared" si="1904"/>
        <v>51257.916666666613</v>
      </c>
      <c r="G7045" s="64">
        <f t="shared" si="1898"/>
        <v>0</v>
      </c>
      <c r="H7045" s="64">
        <f t="shared" ref="H7045:N7054" si="1909">SUMIF($P$6:$AK$6,H$6,$P7045:$AK7045)</f>
        <v>0</v>
      </c>
      <c r="I7045" s="64">
        <f t="shared" si="1909"/>
        <v>0</v>
      </c>
      <c r="J7045" s="64">
        <f t="shared" si="1909"/>
        <v>0</v>
      </c>
      <c r="K7045" s="64">
        <f t="shared" si="1909"/>
        <v>0</v>
      </c>
      <c r="L7045" s="64">
        <f t="shared" si="1909"/>
        <v>0</v>
      </c>
      <c r="M7045" s="64">
        <f t="shared" si="1909"/>
        <v>0</v>
      </c>
      <c r="N7045" s="64">
        <f t="shared" si="1909"/>
        <v>0</v>
      </c>
      <c r="O7045" s="121"/>
      <c r="P7045" s="177">
        <v>0</v>
      </c>
      <c r="Q7045" s="177">
        <v>0</v>
      </c>
      <c r="R7045" s="177">
        <v>0</v>
      </c>
      <c r="S7045" s="177">
        <v>0</v>
      </c>
      <c r="T7045" s="177">
        <v>0</v>
      </c>
      <c r="U7045" s="177">
        <v>0</v>
      </c>
      <c r="V7045" s="177">
        <v>0</v>
      </c>
      <c r="W7045" s="177">
        <v>0</v>
      </c>
      <c r="X7045" s="177">
        <v>0</v>
      </c>
      <c r="Y7045" s="177">
        <v>0</v>
      </c>
      <c r="Z7045" s="177">
        <v>0</v>
      </c>
      <c r="AA7045" s="177">
        <v>0</v>
      </c>
      <c r="AB7045" s="177">
        <v>0</v>
      </c>
      <c r="AC7045" s="177">
        <v>0</v>
      </c>
      <c r="AD7045" s="177">
        <v>0</v>
      </c>
      <c r="AE7045" s="177">
        <v>0</v>
      </c>
      <c r="AF7045" s="177">
        <v>0</v>
      </c>
      <c r="AG7045" s="177">
        <v>0</v>
      </c>
      <c r="AH7045" s="177">
        <v>0</v>
      </c>
      <c r="AI7045" s="177">
        <v>0</v>
      </c>
      <c r="AJ7045" s="177">
        <v>0</v>
      </c>
    </row>
    <row r="7046" spans="1:36" hidden="1" outlineLevel="1" x14ac:dyDescent="0.25">
      <c r="A7046" s="190">
        <f t="shared" si="1881"/>
        <v>2040</v>
      </c>
      <c r="B7046" s="55">
        <f t="shared" si="1882"/>
        <v>5</v>
      </c>
      <c r="C7046" s="55">
        <f t="shared" si="1883"/>
        <v>23</v>
      </c>
      <c r="D7046" s="55">
        <f t="shared" si="1897"/>
        <v>293</v>
      </c>
      <c r="F7046" s="63">
        <f t="shared" si="1904"/>
        <v>51257.958333333278</v>
      </c>
      <c r="G7046" s="64">
        <f t="shared" si="1898"/>
        <v>0</v>
      </c>
      <c r="H7046" s="64">
        <f t="shared" si="1909"/>
        <v>0</v>
      </c>
      <c r="I7046" s="64">
        <f t="shared" si="1909"/>
        <v>0</v>
      </c>
      <c r="J7046" s="64">
        <f t="shared" si="1909"/>
        <v>0</v>
      </c>
      <c r="K7046" s="64">
        <f t="shared" si="1909"/>
        <v>0</v>
      </c>
      <c r="L7046" s="64">
        <f t="shared" si="1909"/>
        <v>0</v>
      </c>
      <c r="M7046" s="64">
        <f t="shared" si="1909"/>
        <v>0</v>
      </c>
      <c r="N7046" s="64">
        <f t="shared" si="1909"/>
        <v>0</v>
      </c>
      <c r="O7046" s="121"/>
      <c r="P7046" s="177">
        <v>0</v>
      </c>
      <c r="Q7046" s="177">
        <v>0</v>
      </c>
      <c r="R7046" s="177">
        <v>0</v>
      </c>
      <c r="S7046" s="177">
        <v>0</v>
      </c>
      <c r="T7046" s="177">
        <v>0</v>
      </c>
      <c r="U7046" s="177">
        <v>0</v>
      </c>
      <c r="V7046" s="177">
        <v>0</v>
      </c>
      <c r="W7046" s="177">
        <v>0</v>
      </c>
      <c r="X7046" s="177">
        <v>0</v>
      </c>
      <c r="Y7046" s="177">
        <v>0</v>
      </c>
      <c r="Z7046" s="177">
        <v>0</v>
      </c>
      <c r="AA7046" s="177">
        <v>0</v>
      </c>
      <c r="AB7046" s="177">
        <v>0</v>
      </c>
      <c r="AC7046" s="177">
        <v>0</v>
      </c>
      <c r="AD7046" s="177">
        <v>0</v>
      </c>
      <c r="AE7046" s="177">
        <v>0</v>
      </c>
      <c r="AF7046" s="177">
        <v>0</v>
      </c>
      <c r="AG7046" s="177">
        <v>0</v>
      </c>
      <c r="AH7046" s="177">
        <v>0</v>
      </c>
      <c r="AI7046" s="177">
        <v>0</v>
      </c>
      <c r="AJ7046" s="177">
        <v>0</v>
      </c>
    </row>
    <row r="7047" spans="1:36" hidden="1" outlineLevel="1" x14ac:dyDescent="0.25">
      <c r="A7047" s="190">
        <f t="shared" si="1881"/>
        <v>2040</v>
      </c>
      <c r="B7047" s="55">
        <f t="shared" si="1882"/>
        <v>6</v>
      </c>
      <c r="C7047" s="55">
        <f t="shared" si="1883"/>
        <v>0</v>
      </c>
      <c r="D7047" s="55">
        <f t="shared" si="1897"/>
        <v>294</v>
      </c>
      <c r="F7047" s="63">
        <f t="shared" ref="F7047" si="1910">EDATE(F7023,1)</f>
        <v>51288</v>
      </c>
      <c r="G7047" s="64">
        <f t="shared" si="1898"/>
        <v>0</v>
      </c>
      <c r="H7047" s="64">
        <f t="shared" si="1909"/>
        <v>0</v>
      </c>
      <c r="I7047" s="64">
        <f t="shared" si="1909"/>
        <v>0</v>
      </c>
      <c r="J7047" s="64">
        <f t="shared" si="1909"/>
        <v>0</v>
      </c>
      <c r="K7047" s="64">
        <f t="shared" si="1909"/>
        <v>0</v>
      </c>
      <c r="L7047" s="64">
        <f t="shared" si="1909"/>
        <v>0</v>
      </c>
      <c r="M7047" s="64">
        <f t="shared" si="1909"/>
        <v>0</v>
      </c>
      <c r="N7047" s="64">
        <f t="shared" si="1909"/>
        <v>0</v>
      </c>
      <c r="O7047" s="121"/>
      <c r="P7047" s="177">
        <v>0</v>
      </c>
      <c r="Q7047" s="177">
        <v>0</v>
      </c>
      <c r="R7047" s="177">
        <v>0</v>
      </c>
      <c r="S7047" s="177">
        <v>0</v>
      </c>
      <c r="T7047" s="177">
        <v>0</v>
      </c>
      <c r="U7047" s="177">
        <v>0</v>
      </c>
      <c r="V7047" s="177">
        <v>0</v>
      </c>
      <c r="W7047" s="177">
        <v>0</v>
      </c>
      <c r="X7047" s="177">
        <v>0</v>
      </c>
      <c r="Y7047" s="177">
        <v>0</v>
      </c>
      <c r="Z7047" s="177">
        <v>0</v>
      </c>
      <c r="AA7047" s="177">
        <v>0</v>
      </c>
      <c r="AB7047" s="177">
        <v>0</v>
      </c>
      <c r="AC7047" s="177">
        <v>0</v>
      </c>
      <c r="AD7047" s="177">
        <v>0</v>
      </c>
      <c r="AE7047" s="177">
        <v>0</v>
      </c>
      <c r="AF7047" s="177">
        <v>0</v>
      </c>
      <c r="AG7047" s="177">
        <v>0</v>
      </c>
      <c r="AH7047" s="177">
        <v>0</v>
      </c>
      <c r="AI7047" s="177">
        <v>0</v>
      </c>
      <c r="AJ7047" s="177">
        <v>0</v>
      </c>
    </row>
    <row r="7048" spans="1:36" hidden="1" outlineLevel="1" x14ac:dyDescent="0.25">
      <c r="A7048" s="190">
        <f t="shared" si="1881"/>
        <v>2040</v>
      </c>
      <c r="B7048" s="55">
        <f t="shared" si="1882"/>
        <v>6</v>
      </c>
      <c r="C7048" s="55">
        <f t="shared" si="1883"/>
        <v>1</v>
      </c>
      <c r="D7048" s="55">
        <f t="shared" si="1897"/>
        <v>294</v>
      </c>
      <c r="F7048" s="63">
        <f t="shared" ref="F7048" si="1911">F7047+1/24</f>
        <v>51288.041666666664</v>
      </c>
      <c r="G7048" s="64">
        <f t="shared" si="1898"/>
        <v>0</v>
      </c>
      <c r="H7048" s="64">
        <f t="shared" si="1909"/>
        <v>0</v>
      </c>
      <c r="I7048" s="64">
        <f t="shared" si="1909"/>
        <v>0</v>
      </c>
      <c r="J7048" s="64">
        <f t="shared" si="1909"/>
        <v>0</v>
      </c>
      <c r="K7048" s="64">
        <f t="shared" si="1909"/>
        <v>0</v>
      </c>
      <c r="L7048" s="64">
        <f t="shared" si="1909"/>
        <v>0</v>
      </c>
      <c r="M7048" s="64">
        <f t="shared" si="1909"/>
        <v>0</v>
      </c>
      <c r="N7048" s="64">
        <f t="shared" si="1909"/>
        <v>0</v>
      </c>
      <c r="O7048" s="121"/>
      <c r="P7048" s="177">
        <v>0</v>
      </c>
      <c r="Q7048" s="177">
        <v>0</v>
      </c>
      <c r="R7048" s="177">
        <v>0</v>
      </c>
      <c r="S7048" s="177">
        <v>0</v>
      </c>
      <c r="T7048" s="177">
        <v>0</v>
      </c>
      <c r="U7048" s="177">
        <v>0</v>
      </c>
      <c r="V7048" s="177">
        <v>0</v>
      </c>
      <c r="W7048" s="177">
        <v>0</v>
      </c>
      <c r="X7048" s="177">
        <v>0</v>
      </c>
      <c r="Y7048" s="177">
        <v>0</v>
      </c>
      <c r="Z7048" s="177">
        <v>0</v>
      </c>
      <c r="AA7048" s="177">
        <v>0</v>
      </c>
      <c r="AB7048" s="177">
        <v>0</v>
      </c>
      <c r="AC7048" s="177">
        <v>0</v>
      </c>
      <c r="AD7048" s="177">
        <v>0</v>
      </c>
      <c r="AE7048" s="177">
        <v>0</v>
      </c>
      <c r="AF7048" s="177">
        <v>0</v>
      </c>
      <c r="AG7048" s="177">
        <v>0</v>
      </c>
      <c r="AH7048" s="177">
        <v>0</v>
      </c>
      <c r="AI7048" s="177">
        <v>0</v>
      </c>
      <c r="AJ7048" s="177">
        <v>0</v>
      </c>
    </row>
    <row r="7049" spans="1:36" hidden="1" outlineLevel="1" x14ac:dyDescent="0.25">
      <c r="A7049" s="190">
        <f t="shared" si="1881"/>
        <v>2040</v>
      </c>
      <c r="B7049" s="55">
        <f t="shared" si="1882"/>
        <v>6</v>
      </c>
      <c r="C7049" s="55">
        <f t="shared" si="1883"/>
        <v>2</v>
      </c>
      <c r="D7049" s="55">
        <f t="shared" si="1897"/>
        <v>294</v>
      </c>
      <c r="F7049" s="63">
        <f t="shared" si="1904"/>
        <v>51288.083333333328</v>
      </c>
      <c r="G7049" s="64">
        <f t="shared" si="1898"/>
        <v>0</v>
      </c>
      <c r="H7049" s="64">
        <f t="shared" si="1909"/>
        <v>0</v>
      </c>
      <c r="I7049" s="64">
        <f t="shared" si="1909"/>
        <v>0</v>
      </c>
      <c r="J7049" s="64">
        <f t="shared" si="1909"/>
        <v>0</v>
      </c>
      <c r="K7049" s="64">
        <f t="shared" si="1909"/>
        <v>0</v>
      </c>
      <c r="L7049" s="64">
        <f t="shared" si="1909"/>
        <v>0</v>
      </c>
      <c r="M7049" s="64">
        <f t="shared" si="1909"/>
        <v>0</v>
      </c>
      <c r="N7049" s="64">
        <f t="shared" si="1909"/>
        <v>0</v>
      </c>
      <c r="O7049" s="121"/>
      <c r="P7049" s="177">
        <v>0</v>
      </c>
      <c r="Q7049" s="177">
        <v>0</v>
      </c>
      <c r="R7049" s="177">
        <v>0</v>
      </c>
      <c r="S7049" s="177">
        <v>0</v>
      </c>
      <c r="T7049" s="177">
        <v>0</v>
      </c>
      <c r="U7049" s="177">
        <v>0</v>
      </c>
      <c r="V7049" s="177">
        <v>0</v>
      </c>
      <c r="W7049" s="177">
        <v>0</v>
      </c>
      <c r="X7049" s="177">
        <v>0</v>
      </c>
      <c r="Y7049" s="177">
        <v>0</v>
      </c>
      <c r="Z7049" s="177">
        <v>0</v>
      </c>
      <c r="AA7049" s="177">
        <v>0</v>
      </c>
      <c r="AB7049" s="177">
        <v>0</v>
      </c>
      <c r="AC7049" s="177">
        <v>0</v>
      </c>
      <c r="AD7049" s="177">
        <v>0</v>
      </c>
      <c r="AE7049" s="177">
        <v>0</v>
      </c>
      <c r="AF7049" s="177">
        <v>0</v>
      </c>
      <c r="AG7049" s="177">
        <v>0</v>
      </c>
      <c r="AH7049" s="177">
        <v>0</v>
      </c>
      <c r="AI7049" s="177">
        <v>0</v>
      </c>
      <c r="AJ7049" s="177">
        <v>0</v>
      </c>
    </row>
    <row r="7050" spans="1:36" hidden="1" outlineLevel="1" x14ac:dyDescent="0.25">
      <c r="A7050" s="190">
        <f t="shared" si="1881"/>
        <v>2040</v>
      </c>
      <c r="B7050" s="55">
        <f t="shared" si="1882"/>
        <v>6</v>
      </c>
      <c r="C7050" s="55">
        <f t="shared" si="1883"/>
        <v>3</v>
      </c>
      <c r="D7050" s="55">
        <f t="shared" si="1897"/>
        <v>294</v>
      </c>
      <c r="F7050" s="63">
        <f t="shared" si="1904"/>
        <v>51288.124999999993</v>
      </c>
      <c r="G7050" s="64">
        <f t="shared" si="1898"/>
        <v>0</v>
      </c>
      <c r="H7050" s="64">
        <f t="shared" si="1909"/>
        <v>0</v>
      </c>
      <c r="I7050" s="64">
        <f t="shared" si="1909"/>
        <v>0</v>
      </c>
      <c r="J7050" s="64">
        <f t="shared" si="1909"/>
        <v>0</v>
      </c>
      <c r="K7050" s="64">
        <f t="shared" si="1909"/>
        <v>0</v>
      </c>
      <c r="L7050" s="64">
        <f t="shared" si="1909"/>
        <v>0</v>
      </c>
      <c r="M7050" s="64">
        <f t="shared" si="1909"/>
        <v>0</v>
      </c>
      <c r="N7050" s="64">
        <f t="shared" si="1909"/>
        <v>0</v>
      </c>
      <c r="O7050" s="121"/>
      <c r="P7050" s="177">
        <v>0</v>
      </c>
      <c r="Q7050" s="177">
        <v>0</v>
      </c>
      <c r="R7050" s="177">
        <v>0</v>
      </c>
      <c r="S7050" s="177">
        <v>0</v>
      </c>
      <c r="T7050" s="177">
        <v>0</v>
      </c>
      <c r="U7050" s="177">
        <v>0</v>
      </c>
      <c r="V7050" s="177">
        <v>0</v>
      </c>
      <c r="W7050" s="177">
        <v>0</v>
      </c>
      <c r="X7050" s="177">
        <v>0</v>
      </c>
      <c r="Y7050" s="177">
        <v>0</v>
      </c>
      <c r="Z7050" s="177">
        <v>0</v>
      </c>
      <c r="AA7050" s="177">
        <v>0</v>
      </c>
      <c r="AB7050" s="177">
        <v>0</v>
      </c>
      <c r="AC7050" s="177">
        <v>0</v>
      </c>
      <c r="AD7050" s="177">
        <v>0</v>
      </c>
      <c r="AE7050" s="177">
        <v>0</v>
      </c>
      <c r="AF7050" s="177">
        <v>0</v>
      </c>
      <c r="AG7050" s="177">
        <v>0</v>
      </c>
      <c r="AH7050" s="177">
        <v>0</v>
      </c>
      <c r="AI7050" s="177">
        <v>0</v>
      </c>
      <c r="AJ7050" s="177">
        <v>0</v>
      </c>
    </row>
    <row r="7051" spans="1:36" hidden="1" outlineLevel="1" x14ac:dyDescent="0.25">
      <c r="A7051" s="190">
        <f t="shared" si="1881"/>
        <v>2040</v>
      </c>
      <c r="B7051" s="55">
        <f t="shared" si="1882"/>
        <v>6</v>
      </c>
      <c r="C7051" s="55">
        <f t="shared" si="1883"/>
        <v>4</v>
      </c>
      <c r="D7051" s="55">
        <f t="shared" si="1897"/>
        <v>294</v>
      </c>
      <c r="F7051" s="63">
        <f t="shared" si="1904"/>
        <v>51288.166666666657</v>
      </c>
      <c r="G7051" s="64">
        <f t="shared" si="1898"/>
        <v>0</v>
      </c>
      <c r="H7051" s="64">
        <f t="shared" si="1909"/>
        <v>0</v>
      </c>
      <c r="I7051" s="64">
        <f t="shared" si="1909"/>
        <v>0</v>
      </c>
      <c r="J7051" s="64">
        <f t="shared" si="1909"/>
        <v>0</v>
      </c>
      <c r="K7051" s="64">
        <f t="shared" si="1909"/>
        <v>0</v>
      </c>
      <c r="L7051" s="64">
        <f t="shared" si="1909"/>
        <v>0</v>
      </c>
      <c r="M7051" s="64">
        <f t="shared" si="1909"/>
        <v>0</v>
      </c>
      <c r="N7051" s="64">
        <f t="shared" si="1909"/>
        <v>0</v>
      </c>
      <c r="O7051" s="121"/>
      <c r="P7051" s="177">
        <v>0</v>
      </c>
      <c r="Q7051" s="177">
        <v>0</v>
      </c>
      <c r="R7051" s="177">
        <v>0</v>
      </c>
      <c r="S7051" s="177">
        <v>0</v>
      </c>
      <c r="T7051" s="177">
        <v>0</v>
      </c>
      <c r="U7051" s="177">
        <v>0</v>
      </c>
      <c r="V7051" s="177">
        <v>0</v>
      </c>
      <c r="W7051" s="177">
        <v>0</v>
      </c>
      <c r="X7051" s="177">
        <v>0</v>
      </c>
      <c r="Y7051" s="177">
        <v>0</v>
      </c>
      <c r="Z7051" s="177">
        <v>0</v>
      </c>
      <c r="AA7051" s="177">
        <v>0</v>
      </c>
      <c r="AB7051" s="177">
        <v>0</v>
      </c>
      <c r="AC7051" s="177">
        <v>0</v>
      </c>
      <c r="AD7051" s="177">
        <v>0</v>
      </c>
      <c r="AE7051" s="177">
        <v>0</v>
      </c>
      <c r="AF7051" s="177">
        <v>0</v>
      </c>
      <c r="AG7051" s="177">
        <v>0</v>
      </c>
      <c r="AH7051" s="177">
        <v>0</v>
      </c>
      <c r="AI7051" s="177">
        <v>0</v>
      </c>
      <c r="AJ7051" s="177">
        <v>0</v>
      </c>
    </row>
    <row r="7052" spans="1:36" hidden="1" outlineLevel="1" x14ac:dyDescent="0.25">
      <c r="A7052" s="190">
        <f t="shared" si="1881"/>
        <v>2040</v>
      </c>
      <c r="B7052" s="55">
        <f t="shared" si="1882"/>
        <v>6</v>
      </c>
      <c r="C7052" s="55">
        <f t="shared" si="1883"/>
        <v>5</v>
      </c>
      <c r="D7052" s="55">
        <f t="shared" si="1897"/>
        <v>294</v>
      </c>
      <c r="F7052" s="63">
        <f t="shared" si="1904"/>
        <v>51288.208333333321</v>
      </c>
      <c r="G7052" s="64">
        <f t="shared" si="1898"/>
        <v>0</v>
      </c>
      <c r="H7052" s="64">
        <f t="shared" si="1909"/>
        <v>0</v>
      </c>
      <c r="I7052" s="64">
        <f t="shared" si="1909"/>
        <v>0</v>
      </c>
      <c r="J7052" s="64">
        <f t="shared" si="1909"/>
        <v>0</v>
      </c>
      <c r="K7052" s="64">
        <f t="shared" si="1909"/>
        <v>0</v>
      </c>
      <c r="L7052" s="64">
        <f t="shared" si="1909"/>
        <v>0</v>
      </c>
      <c r="M7052" s="64">
        <f t="shared" si="1909"/>
        <v>0</v>
      </c>
      <c r="N7052" s="64">
        <f t="shared" si="1909"/>
        <v>0</v>
      </c>
      <c r="O7052" s="121"/>
      <c r="P7052" s="177">
        <v>0</v>
      </c>
      <c r="Q7052" s="177">
        <v>0</v>
      </c>
      <c r="R7052" s="177">
        <v>0</v>
      </c>
      <c r="S7052" s="177">
        <v>0</v>
      </c>
      <c r="T7052" s="177">
        <v>0</v>
      </c>
      <c r="U7052" s="177">
        <v>0</v>
      </c>
      <c r="V7052" s="177">
        <v>0</v>
      </c>
      <c r="W7052" s="177">
        <v>0</v>
      </c>
      <c r="X7052" s="177">
        <v>0</v>
      </c>
      <c r="Y7052" s="177">
        <v>0</v>
      </c>
      <c r="Z7052" s="177">
        <v>0</v>
      </c>
      <c r="AA7052" s="177">
        <v>0</v>
      </c>
      <c r="AB7052" s="177">
        <v>0</v>
      </c>
      <c r="AC7052" s="177">
        <v>0</v>
      </c>
      <c r="AD7052" s="177">
        <v>0</v>
      </c>
      <c r="AE7052" s="177">
        <v>0</v>
      </c>
      <c r="AF7052" s="177">
        <v>0</v>
      </c>
      <c r="AG7052" s="177">
        <v>0</v>
      </c>
      <c r="AH7052" s="177">
        <v>0</v>
      </c>
      <c r="AI7052" s="177">
        <v>0</v>
      </c>
      <c r="AJ7052" s="177">
        <v>0</v>
      </c>
    </row>
    <row r="7053" spans="1:36" hidden="1" outlineLevel="1" x14ac:dyDescent="0.25">
      <c r="A7053" s="190">
        <f t="shared" si="1881"/>
        <v>2040</v>
      </c>
      <c r="B7053" s="55">
        <f t="shared" si="1882"/>
        <v>6</v>
      </c>
      <c r="C7053" s="55">
        <f t="shared" si="1883"/>
        <v>6</v>
      </c>
      <c r="D7053" s="55">
        <f t="shared" si="1897"/>
        <v>294</v>
      </c>
      <c r="F7053" s="63">
        <f t="shared" si="1904"/>
        <v>51288.249999999985</v>
      </c>
      <c r="G7053" s="64">
        <f t="shared" si="1898"/>
        <v>0</v>
      </c>
      <c r="H7053" s="64">
        <f t="shared" si="1909"/>
        <v>0</v>
      </c>
      <c r="I7053" s="64">
        <f t="shared" si="1909"/>
        <v>0</v>
      </c>
      <c r="J7053" s="64">
        <f t="shared" si="1909"/>
        <v>0</v>
      </c>
      <c r="K7053" s="64">
        <f t="shared" si="1909"/>
        <v>0</v>
      </c>
      <c r="L7053" s="64">
        <f t="shared" si="1909"/>
        <v>0</v>
      </c>
      <c r="M7053" s="64">
        <f t="shared" si="1909"/>
        <v>0</v>
      </c>
      <c r="N7053" s="64">
        <f t="shared" si="1909"/>
        <v>0</v>
      </c>
      <c r="O7053" s="121"/>
      <c r="P7053" s="177">
        <v>0</v>
      </c>
      <c r="Q7053" s="177">
        <v>0</v>
      </c>
      <c r="R7053" s="177">
        <v>0</v>
      </c>
      <c r="S7053" s="177">
        <v>0</v>
      </c>
      <c r="T7053" s="177">
        <v>0</v>
      </c>
      <c r="U7053" s="177">
        <v>0</v>
      </c>
      <c r="V7053" s="177">
        <v>0</v>
      </c>
      <c r="W7053" s="177">
        <v>0</v>
      </c>
      <c r="X7053" s="177">
        <v>0</v>
      </c>
      <c r="Y7053" s="177">
        <v>0</v>
      </c>
      <c r="Z7053" s="177">
        <v>0</v>
      </c>
      <c r="AA7053" s="177">
        <v>0</v>
      </c>
      <c r="AB7053" s="177">
        <v>0</v>
      </c>
      <c r="AC7053" s="177">
        <v>0</v>
      </c>
      <c r="AD7053" s="177">
        <v>0</v>
      </c>
      <c r="AE7053" s="177">
        <v>0</v>
      </c>
      <c r="AF7053" s="177">
        <v>0</v>
      </c>
      <c r="AG7053" s="177">
        <v>0</v>
      </c>
      <c r="AH7053" s="177">
        <v>0</v>
      </c>
      <c r="AI7053" s="177">
        <v>0</v>
      </c>
      <c r="AJ7053" s="177">
        <v>0</v>
      </c>
    </row>
    <row r="7054" spans="1:36" hidden="1" outlineLevel="1" x14ac:dyDescent="0.25">
      <c r="A7054" s="190">
        <f t="shared" si="1881"/>
        <v>2040</v>
      </c>
      <c r="B7054" s="55">
        <f t="shared" si="1882"/>
        <v>6</v>
      </c>
      <c r="C7054" s="55">
        <f t="shared" si="1883"/>
        <v>7</v>
      </c>
      <c r="D7054" s="55">
        <f t="shared" si="1897"/>
        <v>294</v>
      </c>
      <c r="F7054" s="63">
        <f t="shared" si="1904"/>
        <v>51288.29166666665</v>
      </c>
      <c r="G7054" s="64">
        <f t="shared" si="1898"/>
        <v>0</v>
      </c>
      <c r="H7054" s="64">
        <f t="shared" si="1909"/>
        <v>0</v>
      </c>
      <c r="I7054" s="64">
        <f t="shared" si="1909"/>
        <v>0</v>
      </c>
      <c r="J7054" s="64">
        <f t="shared" si="1909"/>
        <v>0</v>
      </c>
      <c r="K7054" s="64">
        <f t="shared" si="1909"/>
        <v>0</v>
      </c>
      <c r="L7054" s="64">
        <f t="shared" si="1909"/>
        <v>0</v>
      </c>
      <c r="M7054" s="64">
        <f t="shared" si="1909"/>
        <v>0</v>
      </c>
      <c r="N7054" s="64">
        <f t="shared" si="1909"/>
        <v>0</v>
      </c>
      <c r="O7054" s="121"/>
      <c r="P7054" s="177">
        <v>0</v>
      </c>
      <c r="Q7054" s="177">
        <v>0</v>
      </c>
      <c r="R7054" s="177">
        <v>0</v>
      </c>
      <c r="S7054" s="177">
        <v>0</v>
      </c>
      <c r="T7054" s="177">
        <v>0</v>
      </c>
      <c r="U7054" s="177">
        <v>0</v>
      </c>
      <c r="V7054" s="177">
        <v>0</v>
      </c>
      <c r="W7054" s="177">
        <v>0</v>
      </c>
      <c r="X7054" s="177">
        <v>0</v>
      </c>
      <c r="Y7054" s="177">
        <v>0</v>
      </c>
      <c r="Z7054" s="177">
        <v>0</v>
      </c>
      <c r="AA7054" s="177">
        <v>0</v>
      </c>
      <c r="AB7054" s="177">
        <v>0</v>
      </c>
      <c r="AC7054" s="177">
        <v>0</v>
      </c>
      <c r="AD7054" s="177">
        <v>0</v>
      </c>
      <c r="AE7054" s="177">
        <v>0</v>
      </c>
      <c r="AF7054" s="177">
        <v>0</v>
      </c>
      <c r="AG7054" s="177">
        <v>0</v>
      </c>
      <c r="AH7054" s="177">
        <v>0</v>
      </c>
      <c r="AI7054" s="177">
        <v>0</v>
      </c>
      <c r="AJ7054" s="177">
        <v>0</v>
      </c>
    </row>
    <row r="7055" spans="1:36" hidden="1" outlineLevel="1" x14ac:dyDescent="0.25">
      <c r="A7055" s="190">
        <f t="shared" si="1881"/>
        <v>2040</v>
      </c>
      <c r="B7055" s="55">
        <f t="shared" si="1882"/>
        <v>6</v>
      </c>
      <c r="C7055" s="55">
        <f t="shared" si="1883"/>
        <v>8</v>
      </c>
      <c r="D7055" s="55">
        <f t="shared" ref="D7055:D7118" si="1912">MATCH(DATE(YEAR(F7055),B7055,1),$F$7505:$F$7816,0)</f>
        <v>294</v>
      </c>
      <c r="F7055" s="63">
        <f t="shared" si="1904"/>
        <v>51288.333333333314</v>
      </c>
      <c r="G7055" s="64">
        <f t="shared" ref="G7055:G7118" si="1913">SUM(H7055:N7055)</f>
        <v>0</v>
      </c>
      <c r="H7055" s="64">
        <f t="shared" ref="H7055:N7064" si="1914">SUMIF($P$6:$AK$6,H$6,$P7055:$AK7055)</f>
        <v>0</v>
      </c>
      <c r="I7055" s="64">
        <f t="shared" si="1914"/>
        <v>0</v>
      </c>
      <c r="J7055" s="64">
        <f t="shared" si="1914"/>
        <v>0</v>
      </c>
      <c r="K7055" s="64">
        <f t="shared" si="1914"/>
        <v>0</v>
      </c>
      <c r="L7055" s="64">
        <f t="shared" si="1914"/>
        <v>0</v>
      </c>
      <c r="M7055" s="64">
        <f t="shared" si="1914"/>
        <v>0</v>
      </c>
      <c r="N7055" s="64">
        <f t="shared" si="1914"/>
        <v>0</v>
      </c>
      <c r="O7055" s="121"/>
      <c r="P7055" s="177">
        <v>0</v>
      </c>
      <c r="Q7055" s="177">
        <v>0</v>
      </c>
      <c r="R7055" s="177">
        <v>0</v>
      </c>
      <c r="S7055" s="177">
        <v>0</v>
      </c>
      <c r="T7055" s="177">
        <v>0</v>
      </c>
      <c r="U7055" s="177">
        <v>0</v>
      </c>
      <c r="V7055" s="177">
        <v>0</v>
      </c>
      <c r="W7055" s="177">
        <v>0</v>
      </c>
      <c r="X7055" s="177">
        <v>0</v>
      </c>
      <c r="Y7055" s="177">
        <v>0</v>
      </c>
      <c r="Z7055" s="177">
        <v>0</v>
      </c>
      <c r="AA7055" s="177">
        <v>0</v>
      </c>
      <c r="AB7055" s="177">
        <v>0</v>
      </c>
      <c r="AC7055" s="177">
        <v>0</v>
      </c>
      <c r="AD7055" s="177">
        <v>0</v>
      </c>
      <c r="AE7055" s="177">
        <v>0</v>
      </c>
      <c r="AF7055" s="177">
        <v>0</v>
      </c>
      <c r="AG7055" s="177">
        <v>0</v>
      </c>
      <c r="AH7055" s="177">
        <v>0</v>
      </c>
      <c r="AI7055" s="177">
        <v>0</v>
      </c>
      <c r="AJ7055" s="177">
        <v>0</v>
      </c>
    </row>
    <row r="7056" spans="1:36" hidden="1" outlineLevel="1" x14ac:dyDescent="0.25">
      <c r="A7056" s="190">
        <f t="shared" si="1881"/>
        <v>2040</v>
      </c>
      <c r="B7056" s="55">
        <f t="shared" si="1882"/>
        <v>6</v>
      </c>
      <c r="C7056" s="55">
        <f t="shared" si="1883"/>
        <v>9</v>
      </c>
      <c r="D7056" s="55">
        <f t="shared" si="1912"/>
        <v>294</v>
      </c>
      <c r="F7056" s="63">
        <f t="shared" si="1904"/>
        <v>51288.374999999978</v>
      </c>
      <c r="G7056" s="64">
        <f t="shared" si="1913"/>
        <v>0</v>
      </c>
      <c r="H7056" s="64">
        <f t="shared" si="1914"/>
        <v>0</v>
      </c>
      <c r="I7056" s="64">
        <f t="shared" si="1914"/>
        <v>0</v>
      </c>
      <c r="J7056" s="64">
        <f t="shared" si="1914"/>
        <v>0</v>
      </c>
      <c r="K7056" s="64">
        <f t="shared" si="1914"/>
        <v>0</v>
      </c>
      <c r="L7056" s="64">
        <f t="shared" si="1914"/>
        <v>0</v>
      </c>
      <c r="M7056" s="64">
        <f t="shared" si="1914"/>
        <v>0</v>
      </c>
      <c r="N7056" s="64">
        <f t="shared" si="1914"/>
        <v>0</v>
      </c>
      <c r="O7056" s="121"/>
      <c r="P7056" s="177">
        <v>0</v>
      </c>
      <c r="Q7056" s="177">
        <v>0</v>
      </c>
      <c r="R7056" s="177">
        <v>0</v>
      </c>
      <c r="S7056" s="177">
        <v>0</v>
      </c>
      <c r="T7056" s="177">
        <v>0</v>
      </c>
      <c r="U7056" s="177">
        <v>0</v>
      </c>
      <c r="V7056" s="177">
        <v>0</v>
      </c>
      <c r="W7056" s="177">
        <v>0</v>
      </c>
      <c r="X7056" s="177">
        <v>0</v>
      </c>
      <c r="Y7056" s="177">
        <v>0</v>
      </c>
      <c r="Z7056" s="177">
        <v>0</v>
      </c>
      <c r="AA7056" s="177">
        <v>0</v>
      </c>
      <c r="AB7056" s="177">
        <v>0</v>
      </c>
      <c r="AC7056" s="177">
        <v>0</v>
      </c>
      <c r="AD7056" s="177">
        <v>0</v>
      </c>
      <c r="AE7056" s="177">
        <v>0</v>
      </c>
      <c r="AF7056" s="177">
        <v>0</v>
      </c>
      <c r="AG7056" s="177">
        <v>0</v>
      </c>
      <c r="AH7056" s="177">
        <v>0</v>
      </c>
      <c r="AI7056" s="177">
        <v>0</v>
      </c>
      <c r="AJ7056" s="177">
        <v>0</v>
      </c>
    </row>
    <row r="7057" spans="1:36" hidden="1" outlineLevel="1" x14ac:dyDescent="0.25">
      <c r="A7057" s="190">
        <f t="shared" si="1881"/>
        <v>2040</v>
      </c>
      <c r="B7057" s="55">
        <f t="shared" si="1882"/>
        <v>6</v>
      </c>
      <c r="C7057" s="55">
        <f t="shared" si="1883"/>
        <v>10</v>
      </c>
      <c r="D7057" s="55">
        <f t="shared" si="1912"/>
        <v>294</v>
      </c>
      <c r="F7057" s="63">
        <f t="shared" si="1904"/>
        <v>51288.416666666642</v>
      </c>
      <c r="G7057" s="64">
        <f t="shared" si="1913"/>
        <v>0</v>
      </c>
      <c r="H7057" s="64">
        <f t="shared" si="1914"/>
        <v>0</v>
      </c>
      <c r="I7057" s="64">
        <f t="shared" si="1914"/>
        <v>0</v>
      </c>
      <c r="J7057" s="64">
        <f t="shared" si="1914"/>
        <v>0</v>
      </c>
      <c r="K7057" s="64">
        <f t="shared" si="1914"/>
        <v>0</v>
      </c>
      <c r="L7057" s="64">
        <f t="shared" si="1914"/>
        <v>0</v>
      </c>
      <c r="M7057" s="64">
        <f t="shared" si="1914"/>
        <v>0</v>
      </c>
      <c r="N7057" s="64">
        <f t="shared" si="1914"/>
        <v>0</v>
      </c>
      <c r="O7057" s="121"/>
      <c r="P7057" s="177">
        <v>0</v>
      </c>
      <c r="Q7057" s="177">
        <v>0</v>
      </c>
      <c r="R7057" s="177">
        <v>0</v>
      </c>
      <c r="S7057" s="177">
        <v>0</v>
      </c>
      <c r="T7057" s="177">
        <v>0</v>
      </c>
      <c r="U7057" s="177">
        <v>0</v>
      </c>
      <c r="V7057" s="177">
        <v>0</v>
      </c>
      <c r="W7057" s="177">
        <v>0</v>
      </c>
      <c r="X7057" s="177">
        <v>0</v>
      </c>
      <c r="Y7057" s="177">
        <v>0</v>
      </c>
      <c r="Z7057" s="177">
        <v>0</v>
      </c>
      <c r="AA7057" s="177">
        <v>0</v>
      </c>
      <c r="AB7057" s="177">
        <v>0</v>
      </c>
      <c r="AC7057" s="177">
        <v>0</v>
      </c>
      <c r="AD7057" s="177">
        <v>0</v>
      </c>
      <c r="AE7057" s="177">
        <v>0</v>
      </c>
      <c r="AF7057" s="177">
        <v>0</v>
      </c>
      <c r="AG7057" s="177">
        <v>0</v>
      </c>
      <c r="AH7057" s="177">
        <v>0</v>
      </c>
      <c r="AI7057" s="177">
        <v>0</v>
      </c>
      <c r="AJ7057" s="177">
        <v>0</v>
      </c>
    </row>
    <row r="7058" spans="1:36" hidden="1" outlineLevel="1" x14ac:dyDescent="0.25">
      <c r="A7058" s="190">
        <f t="shared" si="1881"/>
        <v>2040</v>
      </c>
      <c r="B7058" s="55">
        <f t="shared" si="1882"/>
        <v>6</v>
      </c>
      <c r="C7058" s="55">
        <f t="shared" si="1883"/>
        <v>11</v>
      </c>
      <c r="D7058" s="55">
        <f t="shared" si="1912"/>
        <v>294</v>
      </c>
      <c r="F7058" s="63">
        <f t="shared" si="1904"/>
        <v>51288.458333333307</v>
      </c>
      <c r="G7058" s="64">
        <f t="shared" si="1913"/>
        <v>0</v>
      </c>
      <c r="H7058" s="64">
        <f t="shared" si="1914"/>
        <v>0</v>
      </c>
      <c r="I7058" s="64">
        <f t="shared" si="1914"/>
        <v>0</v>
      </c>
      <c r="J7058" s="64">
        <f t="shared" si="1914"/>
        <v>0</v>
      </c>
      <c r="K7058" s="64">
        <f t="shared" si="1914"/>
        <v>0</v>
      </c>
      <c r="L7058" s="64">
        <f t="shared" si="1914"/>
        <v>0</v>
      </c>
      <c r="M7058" s="64">
        <f t="shared" si="1914"/>
        <v>0</v>
      </c>
      <c r="N7058" s="64">
        <f t="shared" si="1914"/>
        <v>0</v>
      </c>
      <c r="O7058" s="121"/>
      <c r="P7058" s="177">
        <v>0</v>
      </c>
      <c r="Q7058" s="177">
        <v>0</v>
      </c>
      <c r="R7058" s="177">
        <v>0</v>
      </c>
      <c r="S7058" s="177">
        <v>0</v>
      </c>
      <c r="T7058" s="177">
        <v>0</v>
      </c>
      <c r="U7058" s="177">
        <v>0</v>
      </c>
      <c r="V7058" s="177">
        <v>0</v>
      </c>
      <c r="W7058" s="177">
        <v>0</v>
      </c>
      <c r="X7058" s="177">
        <v>0</v>
      </c>
      <c r="Y7058" s="177">
        <v>0</v>
      </c>
      <c r="Z7058" s="177">
        <v>0</v>
      </c>
      <c r="AA7058" s="177">
        <v>0</v>
      </c>
      <c r="AB7058" s="177">
        <v>0</v>
      </c>
      <c r="AC7058" s="177">
        <v>0</v>
      </c>
      <c r="AD7058" s="177">
        <v>0</v>
      </c>
      <c r="AE7058" s="177">
        <v>0</v>
      </c>
      <c r="AF7058" s="177">
        <v>0</v>
      </c>
      <c r="AG7058" s="177">
        <v>0</v>
      </c>
      <c r="AH7058" s="177">
        <v>0</v>
      </c>
      <c r="AI7058" s="177">
        <v>0</v>
      </c>
      <c r="AJ7058" s="177">
        <v>0</v>
      </c>
    </row>
    <row r="7059" spans="1:36" hidden="1" outlineLevel="1" x14ac:dyDescent="0.25">
      <c r="A7059" s="190">
        <f t="shared" si="1881"/>
        <v>2040</v>
      </c>
      <c r="B7059" s="55">
        <f t="shared" si="1882"/>
        <v>6</v>
      </c>
      <c r="C7059" s="55">
        <f t="shared" si="1883"/>
        <v>12</v>
      </c>
      <c r="D7059" s="55">
        <f t="shared" si="1912"/>
        <v>294</v>
      </c>
      <c r="F7059" s="63">
        <f t="shared" si="1904"/>
        <v>51288.499999999971</v>
      </c>
      <c r="G7059" s="64">
        <f t="shared" si="1913"/>
        <v>0</v>
      </c>
      <c r="H7059" s="64">
        <f t="shared" si="1914"/>
        <v>0</v>
      </c>
      <c r="I7059" s="64">
        <f t="shared" si="1914"/>
        <v>0</v>
      </c>
      <c r="J7059" s="64">
        <f t="shared" si="1914"/>
        <v>0</v>
      </c>
      <c r="K7059" s="64">
        <f t="shared" si="1914"/>
        <v>0</v>
      </c>
      <c r="L7059" s="64">
        <f t="shared" si="1914"/>
        <v>0</v>
      </c>
      <c r="M7059" s="64">
        <f t="shared" si="1914"/>
        <v>0</v>
      </c>
      <c r="N7059" s="64">
        <f t="shared" si="1914"/>
        <v>0</v>
      </c>
      <c r="O7059" s="121"/>
      <c r="P7059" s="177">
        <v>0</v>
      </c>
      <c r="Q7059" s="177">
        <v>0</v>
      </c>
      <c r="R7059" s="177">
        <v>0</v>
      </c>
      <c r="S7059" s="177">
        <v>0</v>
      </c>
      <c r="T7059" s="177">
        <v>0</v>
      </c>
      <c r="U7059" s="177">
        <v>0</v>
      </c>
      <c r="V7059" s="177">
        <v>0</v>
      </c>
      <c r="W7059" s="177">
        <v>0</v>
      </c>
      <c r="X7059" s="177">
        <v>0</v>
      </c>
      <c r="Y7059" s="177">
        <v>0</v>
      </c>
      <c r="Z7059" s="177">
        <v>0</v>
      </c>
      <c r="AA7059" s="177">
        <v>0</v>
      </c>
      <c r="AB7059" s="177">
        <v>0</v>
      </c>
      <c r="AC7059" s="177">
        <v>0</v>
      </c>
      <c r="AD7059" s="177">
        <v>0</v>
      </c>
      <c r="AE7059" s="177">
        <v>0</v>
      </c>
      <c r="AF7059" s="177">
        <v>0</v>
      </c>
      <c r="AG7059" s="177">
        <v>0</v>
      </c>
      <c r="AH7059" s="177">
        <v>0</v>
      </c>
      <c r="AI7059" s="177">
        <v>0</v>
      </c>
      <c r="AJ7059" s="177">
        <v>0</v>
      </c>
    </row>
    <row r="7060" spans="1:36" hidden="1" outlineLevel="1" x14ac:dyDescent="0.25">
      <c r="A7060" s="190">
        <f t="shared" si="1881"/>
        <v>2040</v>
      </c>
      <c r="B7060" s="55">
        <f t="shared" si="1882"/>
        <v>6</v>
      </c>
      <c r="C7060" s="55">
        <f t="shared" si="1883"/>
        <v>13</v>
      </c>
      <c r="D7060" s="55">
        <f t="shared" si="1912"/>
        <v>294</v>
      </c>
      <c r="F7060" s="63">
        <f t="shared" si="1904"/>
        <v>51288.541666666635</v>
      </c>
      <c r="G7060" s="64">
        <f t="shared" si="1913"/>
        <v>0</v>
      </c>
      <c r="H7060" s="64">
        <f t="shared" si="1914"/>
        <v>0</v>
      </c>
      <c r="I7060" s="64">
        <f t="shared" si="1914"/>
        <v>0</v>
      </c>
      <c r="J7060" s="64">
        <f t="shared" si="1914"/>
        <v>0</v>
      </c>
      <c r="K7060" s="64">
        <f t="shared" si="1914"/>
        <v>0</v>
      </c>
      <c r="L7060" s="64">
        <f t="shared" si="1914"/>
        <v>0</v>
      </c>
      <c r="M7060" s="64">
        <f t="shared" si="1914"/>
        <v>0</v>
      </c>
      <c r="N7060" s="64">
        <f t="shared" si="1914"/>
        <v>0</v>
      </c>
      <c r="O7060" s="121"/>
      <c r="P7060" s="177">
        <v>0</v>
      </c>
      <c r="Q7060" s="177">
        <v>0</v>
      </c>
      <c r="R7060" s="177">
        <v>0</v>
      </c>
      <c r="S7060" s="177">
        <v>0</v>
      </c>
      <c r="T7060" s="177">
        <v>0</v>
      </c>
      <c r="U7060" s="177">
        <v>0</v>
      </c>
      <c r="V7060" s="177">
        <v>0</v>
      </c>
      <c r="W7060" s="177">
        <v>0</v>
      </c>
      <c r="X7060" s="177">
        <v>0</v>
      </c>
      <c r="Y7060" s="177">
        <v>0</v>
      </c>
      <c r="Z7060" s="177">
        <v>0</v>
      </c>
      <c r="AA7060" s="177">
        <v>0</v>
      </c>
      <c r="AB7060" s="177">
        <v>0</v>
      </c>
      <c r="AC7060" s="177">
        <v>0</v>
      </c>
      <c r="AD7060" s="177">
        <v>0</v>
      </c>
      <c r="AE7060" s="177">
        <v>0</v>
      </c>
      <c r="AF7060" s="177">
        <v>0</v>
      </c>
      <c r="AG7060" s="177">
        <v>0</v>
      </c>
      <c r="AH7060" s="177">
        <v>0</v>
      </c>
      <c r="AI7060" s="177">
        <v>0</v>
      </c>
      <c r="AJ7060" s="177">
        <v>0</v>
      </c>
    </row>
    <row r="7061" spans="1:36" hidden="1" outlineLevel="1" x14ac:dyDescent="0.25">
      <c r="A7061" s="190">
        <f t="shared" si="1881"/>
        <v>2040</v>
      </c>
      <c r="B7061" s="55">
        <f t="shared" si="1882"/>
        <v>6</v>
      </c>
      <c r="C7061" s="55">
        <f t="shared" si="1883"/>
        <v>14</v>
      </c>
      <c r="D7061" s="55">
        <f t="shared" si="1912"/>
        <v>294</v>
      </c>
      <c r="F7061" s="63">
        <f t="shared" si="1904"/>
        <v>51288.583333333299</v>
      </c>
      <c r="G7061" s="64">
        <f t="shared" si="1913"/>
        <v>0</v>
      </c>
      <c r="H7061" s="64">
        <f t="shared" si="1914"/>
        <v>0</v>
      </c>
      <c r="I7061" s="64">
        <f t="shared" si="1914"/>
        <v>0</v>
      </c>
      <c r="J7061" s="64">
        <f t="shared" si="1914"/>
        <v>0</v>
      </c>
      <c r="K7061" s="64">
        <f t="shared" si="1914"/>
        <v>0</v>
      </c>
      <c r="L7061" s="64">
        <f t="shared" si="1914"/>
        <v>0</v>
      </c>
      <c r="M7061" s="64">
        <f t="shared" si="1914"/>
        <v>0</v>
      </c>
      <c r="N7061" s="64">
        <f t="shared" si="1914"/>
        <v>0</v>
      </c>
      <c r="O7061" s="121"/>
      <c r="P7061" s="177">
        <v>0</v>
      </c>
      <c r="Q7061" s="177">
        <v>0</v>
      </c>
      <c r="R7061" s="177">
        <v>0</v>
      </c>
      <c r="S7061" s="177">
        <v>0</v>
      </c>
      <c r="T7061" s="177">
        <v>0</v>
      </c>
      <c r="U7061" s="177">
        <v>0</v>
      </c>
      <c r="V7061" s="177">
        <v>0</v>
      </c>
      <c r="W7061" s="177">
        <v>0</v>
      </c>
      <c r="X7061" s="177">
        <v>0</v>
      </c>
      <c r="Y7061" s="177">
        <v>0</v>
      </c>
      <c r="Z7061" s="177">
        <v>0</v>
      </c>
      <c r="AA7061" s="177">
        <v>0</v>
      </c>
      <c r="AB7061" s="177">
        <v>0</v>
      </c>
      <c r="AC7061" s="177">
        <v>0</v>
      </c>
      <c r="AD7061" s="177">
        <v>0</v>
      </c>
      <c r="AE7061" s="177">
        <v>0</v>
      </c>
      <c r="AF7061" s="177">
        <v>0</v>
      </c>
      <c r="AG7061" s="177">
        <v>0</v>
      </c>
      <c r="AH7061" s="177">
        <v>0</v>
      </c>
      <c r="AI7061" s="177">
        <v>0</v>
      </c>
      <c r="AJ7061" s="177">
        <v>0</v>
      </c>
    </row>
    <row r="7062" spans="1:36" hidden="1" outlineLevel="1" x14ac:dyDescent="0.25">
      <c r="A7062" s="190">
        <f t="shared" si="1881"/>
        <v>2040</v>
      </c>
      <c r="B7062" s="55">
        <f t="shared" si="1882"/>
        <v>6</v>
      </c>
      <c r="C7062" s="55">
        <f t="shared" si="1883"/>
        <v>15</v>
      </c>
      <c r="D7062" s="55">
        <f t="shared" si="1912"/>
        <v>294</v>
      </c>
      <c r="F7062" s="63">
        <f t="shared" si="1904"/>
        <v>51288.624999999964</v>
      </c>
      <c r="G7062" s="64">
        <f t="shared" si="1913"/>
        <v>0</v>
      </c>
      <c r="H7062" s="64">
        <f t="shared" si="1914"/>
        <v>0</v>
      </c>
      <c r="I7062" s="64">
        <f t="shared" si="1914"/>
        <v>0</v>
      </c>
      <c r="J7062" s="64">
        <f t="shared" si="1914"/>
        <v>0</v>
      </c>
      <c r="K7062" s="64">
        <f t="shared" si="1914"/>
        <v>0</v>
      </c>
      <c r="L7062" s="64">
        <f t="shared" si="1914"/>
        <v>0</v>
      </c>
      <c r="M7062" s="64">
        <f t="shared" si="1914"/>
        <v>0</v>
      </c>
      <c r="N7062" s="64">
        <f t="shared" si="1914"/>
        <v>0</v>
      </c>
      <c r="O7062" s="121"/>
      <c r="P7062" s="177">
        <v>0</v>
      </c>
      <c r="Q7062" s="177">
        <v>0</v>
      </c>
      <c r="R7062" s="177">
        <v>0</v>
      </c>
      <c r="S7062" s="177">
        <v>0</v>
      </c>
      <c r="T7062" s="177">
        <v>0</v>
      </c>
      <c r="U7062" s="177">
        <v>0</v>
      </c>
      <c r="V7062" s="177">
        <v>0</v>
      </c>
      <c r="W7062" s="177">
        <v>0</v>
      </c>
      <c r="X7062" s="177">
        <v>0</v>
      </c>
      <c r="Y7062" s="177">
        <v>0</v>
      </c>
      <c r="Z7062" s="177">
        <v>0</v>
      </c>
      <c r="AA7062" s="177">
        <v>0</v>
      </c>
      <c r="AB7062" s="177">
        <v>0</v>
      </c>
      <c r="AC7062" s="177">
        <v>0</v>
      </c>
      <c r="AD7062" s="177">
        <v>0</v>
      </c>
      <c r="AE7062" s="177">
        <v>0</v>
      </c>
      <c r="AF7062" s="177">
        <v>0</v>
      </c>
      <c r="AG7062" s="177">
        <v>0</v>
      </c>
      <c r="AH7062" s="177">
        <v>0</v>
      </c>
      <c r="AI7062" s="177">
        <v>0</v>
      </c>
      <c r="AJ7062" s="177">
        <v>0</v>
      </c>
    </row>
    <row r="7063" spans="1:36" hidden="1" outlineLevel="1" x14ac:dyDescent="0.25">
      <c r="A7063" s="190">
        <f t="shared" si="1881"/>
        <v>2040</v>
      </c>
      <c r="B7063" s="55">
        <f t="shared" si="1882"/>
        <v>6</v>
      </c>
      <c r="C7063" s="55">
        <f t="shared" si="1883"/>
        <v>16</v>
      </c>
      <c r="D7063" s="55">
        <f t="shared" si="1912"/>
        <v>294</v>
      </c>
      <c r="F7063" s="63">
        <f t="shared" si="1904"/>
        <v>51288.666666666628</v>
      </c>
      <c r="G7063" s="64">
        <f t="shared" si="1913"/>
        <v>0</v>
      </c>
      <c r="H7063" s="64">
        <f t="shared" si="1914"/>
        <v>0</v>
      </c>
      <c r="I7063" s="64">
        <f t="shared" si="1914"/>
        <v>0</v>
      </c>
      <c r="J7063" s="64">
        <f t="shared" si="1914"/>
        <v>0</v>
      </c>
      <c r="K7063" s="64">
        <f t="shared" si="1914"/>
        <v>0</v>
      </c>
      <c r="L7063" s="64">
        <f t="shared" si="1914"/>
        <v>0</v>
      </c>
      <c r="M7063" s="64">
        <f t="shared" si="1914"/>
        <v>0</v>
      </c>
      <c r="N7063" s="64">
        <f t="shared" si="1914"/>
        <v>0</v>
      </c>
      <c r="O7063" s="121"/>
      <c r="P7063" s="177">
        <v>0</v>
      </c>
      <c r="Q7063" s="177">
        <v>0</v>
      </c>
      <c r="R7063" s="177">
        <v>0</v>
      </c>
      <c r="S7063" s="177">
        <v>0</v>
      </c>
      <c r="T7063" s="177">
        <v>0</v>
      </c>
      <c r="U7063" s="177">
        <v>0</v>
      </c>
      <c r="V7063" s="177">
        <v>0</v>
      </c>
      <c r="W7063" s="177">
        <v>0</v>
      </c>
      <c r="X7063" s="177">
        <v>0</v>
      </c>
      <c r="Y7063" s="177">
        <v>0</v>
      </c>
      <c r="Z7063" s="177">
        <v>0</v>
      </c>
      <c r="AA7063" s="177">
        <v>0</v>
      </c>
      <c r="AB7063" s="177">
        <v>0</v>
      </c>
      <c r="AC7063" s="177">
        <v>0</v>
      </c>
      <c r="AD7063" s="177">
        <v>0</v>
      </c>
      <c r="AE7063" s="177">
        <v>0</v>
      </c>
      <c r="AF7063" s="177">
        <v>0</v>
      </c>
      <c r="AG7063" s="177">
        <v>0</v>
      </c>
      <c r="AH7063" s="177">
        <v>0</v>
      </c>
      <c r="AI7063" s="177">
        <v>0</v>
      </c>
      <c r="AJ7063" s="177">
        <v>0</v>
      </c>
    </row>
    <row r="7064" spans="1:36" hidden="1" outlineLevel="1" x14ac:dyDescent="0.25">
      <c r="A7064" s="190">
        <f t="shared" si="1881"/>
        <v>2040</v>
      </c>
      <c r="B7064" s="55">
        <f t="shared" si="1882"/>
        <v>6</v>
      </c>
      <c r="C7064" s="55">
        <f t="shared" si="1883"/>
        <v>17</v>
      </c>
      <c r="D7064" s="55">
        <f t="shared" si="1912"/>
        <v>294</v>
      </c>
      <c r="F7064" s="63">
        <f t="shared" si="1904"/>
        <v>51288.708333333292</v>
      </c>
      <c r="G7064" s="64">
        <f t="shared" si="1913"/>
        <v>0</v>
      </c>
      <c r="H7064" s="64">
        <f t="shared" si="1914"/>
        <v>0</v>
      </c>
      <c r="I7064" s="64">
        <f t="shared" si="1914"/>
        <v>0</v>
      </c>
      <c r="J7064" s="64">
        <f t="shared" si="1914"/>
        <v>0</v>
      </c>
      <c r="K7064" s="64">
        <f t="shared" si="1914"/>
        <v>0</v>
      </c>
      <c r="L7064" s="64">
        <f t="shared" si="1914"/>
        <v>0</v>
      </c>
      <c r="M7064" s="64">
        <f t="shared" si="1914"/>
        <v>0</v>
      </c>
      <c r="N7064" s="64">
        <f t="shared" si="1914"/>
        <v>0</v>
      </c>
      <c r="O7064" s="121"/>
      <c r="P7064" s="177">
        <v>0</v>
      </c>
      <c r="Q7064" s="177">
        <v>0</v>
      </c>
      <c r="R7064" s="177">
        <v>0</v>
      </c>
      <c r="S7064" s="177">
        <v>0</v>
      </c>
      <c r="T7064" s="177">
        <v>0</v>
      </c>
      <c r="U7064" s="177">
        <v>0</v>
      </c>
      <c r="V7064" s="177">
        <v>0</v>
      </c>
      <c r="W7064" s="177">
        <v>0</v>
      </c>
      <c r="X7064" s="177">
        <v>0</v>
      </c>
      <c r="Y7064" s="177">
        <v>0</v>
      </c>
      <c r="Z7064" s="177">
        <v>0</v>
      </c>
      <c r="AA7064" s="177">
        <v>0</v>
      </c>
      <c r="AB7064" s="177">
        <v>0</v>
      </c>
      <c r="AC7064" s="177">
        <v>0</v>
      </c>
      <c r="AD7064" s="177">
        <v>0</v>
      </c>
      <c r="AE7064" s="177">
        <v>0</v>
      </c>
      <c r="AF7064" s="177">
        <v>0</v>
      </c>
      <c r="AG7064" s="177">
        <v>0</v>
      </c>
      <c r="AH7064" s="177">
        <v>0</v>
      </c>
      <c r="AI7064" s="177">
        <v>0</v>
      </c>
      <c r="AJ7064" s="177">
        <v>0</v>
      </c>
    </row>
    <row r="7065" spans="1:36" hidden="1" outlineLevel="1" x14ac:dyDescent="0.25">
      <c r="A7065" s="190">
        <f t="shared" si="1881"/>
        <v>2040</v>
      </c>
      <c r="B7065" s="55">
        <f t="shared" si="1882"/>
        <v>6</v>
      </c>
      <c r="C7065" s="55">
        <f t="shared" si="1883"/>
        <v>18</v>
      </c>
      <c r="D7065" s="55">
        <f t="shared" si="1912"/>
        <v>294</v>
      </c>
      <c r="F7065" s="63">
        <f t="shared" si="1904"/>
        <v>51288.749999999956</v>
      </c>
      <c r="G7065" s="64">
        <f t="shared" si="1913"/>
        <v>0</v>
      </c>
      <c r="H7065" s="64">
        <f t="shared" ref="H7065:N7074" si="1915">SUMIF($P$6:$AK$6,H$6,$P7065:$AK7065)</f>
        <v>0</v>
      </c>
      <c r="I7065" s="64">
        <f t="shared" si="1915"/>
        <v>0</v>
      </c>
      <c r="J7065" s="64">
        <f t="shared" si="1915"/>
        <v>0</v>
      </c>
      <c r="K7065" s="64">
        <f t="shared" si="1915"/>
        <v>0</v>
      </c>
      <c r="L7065" s="64">
        <f t="shared" si="1915"/>
        <v>0</v>
      </c>
      <c r="M7065" s="64">
        <f t="shared" si="1915"/>
        <v>0</v>
      </c>
      <c r="N7065" s="64">
        <f t="shared" si="1915"/>
        <v>0</v>
      </c>
      <c r="O7065" s="121"/>
      <c r="P7065" s="177">
        <v>0</v>
      </c>
      <c r="Q7065" s="177">
        <v>0</v>
      </c>
      <c r="R7065" s="177">
        <v>0</v>
      </c>
      <c r="S7065" s="177">
        <v>0</v>
      </c>
      <c r="T7065" s="177">
        <v>0</v>
      </c>
      <c r="U7065" s="177">
        <v>0</v>
      </c>
      <c r="V7065" s="177">
        <v>0</v>
      </c>
      <c r="W7065" s="177">
        <v>0</v>
      </c>
      <c r="X7065" s="177">
        <v>0</v>
      </c>
      <c r="Y7065" s="177">
        <v>0</v>
      </c>
      <c r="Z7065" s="177">
        <v>0</v>
      </c>
      <c r="AA7065" s="177">
        <v>0</v>
      </c>
      <c r="AB7065" s="177">
        <v>0</v>
      </c>
      <c r="AC7065" s="177">
        <v>0</v>
      </c>
      <c r="AD7065" s="177">
        <v>0</v>
      </c>
      <c r="AE7065" s="177">
        <v>0</v>
      </c>
      <c r="AF7065" s="177">
        <v>0</v>
      </c>
      <c r="AG7065" s="177">
        <v>0</v>
      </c>
      <c r="AH7065" s="177">
        <v>0</v>
      </c>
      <c r="AI7065" s="177">
        <v>0</v>
      </c>
      <c r="AJ7065" s="177">
        <v>0</v>
      </c>
    </row>
    <row r="7066" spans="1:36" hidden="1" outlineLevel="1" x14ac:dyDescent="0.25">
      <c r="A7066" s="190">
        <f t="shared" si="1881"/>
        <v>2040</v>
      </c>
      <c r="B7066" s="55">
        <f t="shared" si="1882"/>
        <v>6</v>
      </c>
      <c r="C7066" s="55">
        <f t="shared" si="1883"/>
        <v>19</v>
      </c>
      <c r="D7066" s="55">
        <f t="shared" si="1912"/>
        <v>294</v>
      </c>
      <c r="F7066" s="63">
        <f t="shared" si="1904"/>
        <v>51288.791666666621</v>
      </c>
      <c r="G7066" s="64">
        <f t="shared" si="1913"/>
        <v>0</v>
      </c>
      <c r="H7066" s="64">
        <f t="shared" si="1915"/>
        <v>0</v>
      </c>
      <c r="I7066" s="64">
        <f t="shared" si="1915"/>
        <v>0</v>
      </c>
      <c r="J7066" s="64">
        <f t="shared" si="1915"/>
        <v>0</v>
      </c>
      <c r="K7066" s="64">
        <f t="shared" si="1915"/>
        <v>0</v>
      </c>
      <c r="L7066" s="64">
        <f t="shared" si="1915"/>
        <v>0</v>
      </c>
      <c r="M7066" s="64">
        <f t="shared" si="1915"/>
        <v>0</v>
      </c>
      <c r="N7066" s="64">
        <f t="shared" si="1915"/>
        <v>0</v>
      </c>
      <c r="O7066" s="121"/>
      <c r="P7066" s="177">
        <v>0</v>
      </c>
      <c r="Q7066" s="177">
        <v>0</v>
      </c>
      <c r="R7066" s="177">
        <v>0</v>
      </c>
      <c r="S7066" s="177">
        <v>0</v>
      </c>
      <c r="T7066" s="177">
        <v>0</v>
      </c>
      <c r="U7066" s="177">
        <v>0</v>
      </c>
      <c r="V7066" s="177">
        <v>0</v>
      </c>
      <c r="W7066" s="177">
        <v>0</v>
      </c>
      <c r="X7066" s="177">
        <v>0</v>
      </c>
      <c r="Y7066" s="177">
        <v>0</v>
      </c>
      <c r="Z7066" s="177">
        <v>0</v>
      </c>
      <c r="AA7066" s="177">
        <v>0</v>
      </c>
      <c r="AB7066" s="177">
        <v>0</v>
      </c>
      <c r="AC7066" s="177">
        <v>0</v>
      </c>
      <c r="AD7066" s="177">
        <v>0</v>
      </c>
      <c r="AE7066" s="177">
        <v>0</v>
      </c>
      <c r="AF7066" s="177">
        <v>0</v>
      </c>
      <c r="AG7066" s="177">
        <v>0</v>
      </c>
      <c r="AH7066" s="177">
        <v>0</v>
      </c>
      <c r="AI7066" s="177">
        <v>0</v>
      </c>
      <c r="AJ7066" s="177">
        <v>0</v>
      </c>
    </row>
    <row r="7067" spans="1:36" hidden="1" outlineLevel="1" x14ac:dyDescent="0.25">
      <c r="A7067" s="190">
        <f t="shared" si="1881"/>
        <v>2040</v>
      </c>
      <c r="B7067" s="55">
        <f t="shared" si="1882"/>
        <v>6</v>
      </c>
      <c r="C7067" s="55">
        <f t="shared" si="1883"/>
        <v>20</v>
      </c>
      <c r="D7067" s="55">
        <f t="shared" si="1912"/>
        <v>294</v>
      </c>
      <c r="F7067" s="63">
        <f t="shared" si="1904"/>
        <v>51288.833333333285</v>
      </c>
      <c r="G7067" s="64">
        <f t="shared" si="1913"/>
        <v>0</v>
      </c>
      <c r="H7067" s="64">
        <f t="shared" si="1915"/>
        <v>0</v>
      </c>
      <c r="I7067" s="64">
        <f t="shared" si="1915"/>
        <v>0</v>
      </c>
      <c r="J7067" s="64">
        <f t="shared" si="1915"/>
        <v>0</v>
      </c>
      <c r="K7067" s="64">
        <f t="shared" si="1915"/>
        <v>0</v>
      </c>
      <c r="L7067" s="64">
        <f t="shared" si="1915"/>
        <v>0</v>
      </c>
      <c r="M7067" s="64">
        <f t="shared" si="1915"/>
        <v>0</v>
      </c>
      <c r="N7067" s="64">
        <f t="shared" si="1915"/>
        <v>0</v>
      </c>
      <c r="O7067" s="121"/>
      <c r="P7067" s="177">
        <v>0</v>
      </c>
      <c r="Q7067" s="177">
        <v>0</v>
      </c>
      <c r="R7067" s="177">
        <v>0</v>
      </c>
      <c r="S7067" s="177">
        <v>0</v>
      </c>
      <c r="T7067" s="177">
        <v>0</v>
      </c>
      <c r="U7067" s="177">
        <v>0</v>
      </c>
      <c r="V7067" s="177">
        <v>0</v>
      </c>
      <c r="W7067" s="177">
        <v>0</v>
      </c>
      <c r="X7067" s="177">
        <v>0</v>
      </c>
      <c r="Y7067" s="177">
        <v>0</v>
      </c>
      <c r="Z7067" s="177">
        <v>0</v>
      </c>
      <c r="AA7067" s="177">
        <v>0</v>
      </c>
      <c r="AB7067" s="177">
        <v>0</v>
      </c>
      <c r="AC7067" s="177">
        <v>0</v>
      </c>
      <c r="AD7067" s="177">
        <v>0</v>
      </c>
      <c r="AE7067" s="177">
        <v>0</v>
      </c>
      <c r="AF7067" s="177">
        <v>0</v>
      </c>
      <c r="AG7067" s="177">
        <v>0</v>
      </c>
      <c r="AH7067" s="177">
        <v>0</v>
      </c>
      <c r="AI7067" s="177">
        <v>0</v>
      </c>
      <c r="AJ7067" s="177">
        <v>0</v>
      </c>
    </row>
    <row r="7068" spans="1:36" hidden="1" outlineLevel="1" x14ac:dyDescent="0.25">
      <c r="A7068" s="190">
        <f t="shared" si="1881"/>
        <v>2040</v>
      </c>
      <c r="B7068" s="55">
        <f t="shared" si="1882"/>
        <v>6</v>
      </c>
      <c r="C7068" s="55">
        <f t="shared" si="1883"/>
        <v>21</v>
      </c>
      <c r="D7068" s="55">
        <f t="shared" si="1912"/>
        <v>294</v>
      </c>
      <c r="F7068" s="63">
        <f t="shared" si="1904"/>
        <v>51288.874999999949</v>
      </c>
      <c r="G7068" s="64">
        <f t="shared" si="1913"/>
        <v>0</v>
      </c>
      <c r="H7068" s="64">
        <f t="shared" si="1915"/>
        <v>0</v>
      </c>
      <c r="I7068" s="64">
        <f t="shared" si="1915"/>
        <v>0</v>
      </c>
      <c r="J7068" s="64">
        <f t="shared" si="1915"/>
        <v>0</v>
      </c>
      <c r="K7068" s="64">
        <f t="shared" si="1915"/>
        <v>0</v>
      </c>
      <c r="L7068" s="64">
        <f t="shared" si="1915"/>
        <v>0</v>
      </c>
      <c r="M7068" s="64">
        <f t="shared" si="1915"/>
        <v>0</v>
      </c>
      <c r="N7068" s="64">
        <f t="shared" si="1915"/>
        <v>0</v>
      </c>
      <c r="O7068" s="121"/>
      <c r="P7068" s="177">
        <v>0</v>
      </c>
      <c r="Q7068" s="177">
        <v>0</v>
      </c>
      <c r="R7068" s="177">
        <v>0</v>
      </c>
      <c r="S7068" s="177">
        <v>0</v>
      </c>
      <c r="T7068" s="177">
        <v>0</v>
      </c>
      <c r="U7068" s="177">
        <v>0</v>
      </c>
      <c r="V7068" s="177">
        <v>0</v>
      </c>
      <c r="W7068" s="177">
        <v>0</v>
      </c>
      <c r="X7068" s="177">
        <v>0</v>
      </c>
      <c r="Y7068" s="177">
        <v>0</v>
      </c>
      <c r="Z7068" s="177">
        <v>0</v>
      </c>
      <c r="AA7068" s="177">
        <v>0</v>
      </c>
      <c r="AB7068" s="177">
        <v>0</v>
      </c>
      <c r="AC7068" s="177">
        <v>0</v>
      </c>
      <c r="AD7068" s="177">
        <v>0</v>
      </c>
      <c r="AE7068" s="177">
        <v>0</v>
      </c>
      <c r="AF7068" s="177">
        <v>0</v>
      </c>
      <c r="AG7068" s="177">
        <v>0</v>
      </c>
      <c r="AH7068" s="177">
        <v>0</v>
      </c>
      <c r="AI7068" s="177">
        <v>0</v>
      </c>
      <c r="AJ7068" s="177">
        <v>0</v>
      </c>
    </row>
    <row r="7069" spans="1:36" hidden="1" outlineLevel="1" x14ac:dyDescent="0.25">
      <c r="A7069" s="190">
        <f t="shared" si="1881"/>
        <v>2040</v>
      </c>
      <c r="B7069" s="55">
        <f t="shared" si="1882"/>
        <v>6</v>
      </c>
      <c r="C7069" s="55">
        <f t="shared" si="1883"/>
        <v>22</v>
      </c>
      <c r="D7069" s="55">
        <f t="shared" si="1912"/>
        <v>294</v>
      </c>
      <c r="F7069" s="63">
        <f t="shared" si="1904"/>
        <v>51288.916666666613</v>
      </c>
      <c r="G7069" s="64">
        <f t="shared" si="1913"/>
        <v>0</v>
      </c>
      <c r="H7069" s="64">
        <f t="shared" si="1915"/>
        <v>0</v>
      </c>
      <c r="I7069" s="64">
        <f t="shared" si="1915"/>
        <v>0</v>
      </c>
      <c r="J7069" s="64">
        <f t="shared" si="1915"/>
        <v>0</v>
      </c>
      <c r="K7069" s="64">
        <f t="shared" si="1915"/>
        <v>0</v>
      </c>
      <c r="L7069" s="64">
        <f t="shared" si="1915"/>
        <v>0</v>
      </c>
      <c r="M7069" s="64">
        <f t="shared" si="1915"/>
        <v>0</v>
      </c>
      <c r="N7069" s="64">
        <f t="shared" si="1915"/>
        <v>0</v>
      </c>
      <c r="O7069" s="121"/>
      <c r="P7069" s="177">
        <v>0</v>
      </c>
      <c r="Q7069" s="177">
        <v>0</v>
      </c>
      <c r="R7069" s="177">
        <v>0</v>
      </c>
      <c r="S7069" s="177">
        <v>0</v>
      </c>
      <c r="T7069" s="177">
        <v>0</v>
      </c>
      <c r="U7069" s="177">
        <v>0</v>
      </c>
      <c r="V7069" s="177">
        <v>0</v>
      </c>
      <c r="W7069" s="177">
        <v>0</v>
      </c>
      <c r="X7069" s="177">
        <v>0</v>
      </c>
      <c r="Y7069" s="177">
        <v>0</v>
      </c>
      <c r="Z7069" s="177">
        <v>0</v>
      </c>
      <c r="AA7069" s="177">
        <v>0</v>
      </c>
      <c r="AB7069" s="177">
        <v>0</v>
      </c>
      <c r="AC7069" s="177">
        <v>0</v>
      </c>
      <c r="AD7069" s="177">
        <v>0</v>
      </c>
      <c r="AE7069" s="177">
        <v>0</v>
      </c>
      <c r="AF7069" s="177">
        <v>0</v>
      </c>
      <c r="AG7069" s="177">
        <v>0</v>
      </c>
      <c r="AH7069" s="177">
        <v>0</v>
      </c>
      <c r="AI7069" s="177">
        <v>0</v>
      </c>
      <c r="AJ7069" s="177">
        <v>0</v>
      </c>
    </row>
    <row r="7070" spans="1:36" hidden="1" outlineLevel="1" x14ac:dyDescent="0.25">
      <c r="A7070" s="190">
        <f t="shared" si="1881"/>
        <v>2040</v>
      </c>
      <c r="B7070" s="55">
        <f t="shared" si="1882"/>
        <v>6</v>
      </c>
      <c r="C7070" s="55">
        <f t="shared" si="1883"/>
        <v>23</v>
      </c>
      <c r="D7070" s="55">
        <f t="shared" si="1912"/>
        <v>294</v>
      </c>
      <c r="F7070" s="63">
        <f t="shared" si="1904"/>
        <v>51288.958333333278</v>
      </c>
      <c r="G7070" s="64">
        <f t="shared" si="1913"/>
        <v>0</v>
      </c>
      <c r="H7070" s="64">
        <f t="shared" si="1915"/>
        <v>0</v>
      </c>
      <c r="I7070" s="64">
        <f t="shared" si="1915"/>
        <v>0</v>
      </c>
      <c r="J7070" s="64">
        <f t="shared" si="1915"/>
        <v>0</v>
      </c>
      <c r="K7070" s="64">
        <f t="shared" si="1915"/>
        <v>0</v>
      </c>
      <c r="L7070" s="64">
        <f t="shared" si="1915"/>
        <v>0</v>
      </c>
      <c r="M7070" s="64">
        <f t="shared" si="1915"/>
        <v>0</v>
      </c>
      <c r="N7070" s="64">
        <f t="shared" si="1915"/>
        <v>0</v>
      </c>
      <c r="O7070" s="121"/>
      <c r="P7070" s="177">
        <v>0</v>
      </c>
      <c r="Q7070" s="177">
        <v>0</v>
      </c>
      <c r="R7070" s="177">
        <v>0</v>
      </c>
      <c r="S7070" s="177">
        <v>0</v>
      </c>
      <c r="T7070" s="177">
        <v>0</v>
      </c>
      <c r="U7070" s="177">
        <v>0</v>
      </c>
      <c r="V7070" s="177">
        <v>0</v>
      </c>
      <c r="W7070" s="177">
        <v>0</v>
      </c>
      <c r="X7070" s="177">
        <v>0</v>
      </c>
      <c r="Y7070" s="177">
        <v>0</v>
      </c>
      <c r="Z7070" s="177">
        <v>0</v>
      </c>
      <c r="AA7070" s="177">
        <v>0</v>
      </c>
      <c r="AB7070" s="177">
        <v>0</v>
      </c>
      <c r="AC7070" s="177">
        <v>0</v>
      </c>
      <c r="AD7070" s="177">
        <v>0</v>
      </c>
      <c r="AE7070" s="177">
        <v>0</v>
      </c>
      <c r="AF7070" s="177">
        <v>0</v>
      </c>
      <c r="AG7070" s="177">
        <v>0</v>
      </c>
      <c r="AH7070" s="177">
        <v>0</v>
      </c>
      <c r="AI7070" s="177">
        <v>0</v>
      </c>
      <c r="AJ7070" s="177">
        <v>0</v>
      </c>
    </row>
    <row r="7071" spans="1:36" hidden="1" outlineLevel="1" x14ac:dyDescent="0.25">
      <c r="A7071" s="190">
        <f t="shared" si="1881"/>
        <v>2040</v>
      </c>
      <c r="B7071" s="55">
        <f t="shared" si="1882"/>
        <v>7</v>
      </c>
      <c r="C7071" s="55">
        <f t="shared" si="1883"/>
        <v>0</v>
      </c>
      <c r="D7071" s="55">
        <f t="shared" si="1912"/>
        <v>295</v>
      </c>
      <c r="F7071" s="63">
        <f t="shared" ref="F7071" si="1916">EDATE(F7047,1)</f>
        <v>51318</v>
      </c>
      <c r="G7071" s="64">
        <f t="shared" si="1913"/>
        <v>0</v>
      </c>
      <c r="H7071" s="64">
        <f t="shared" si="1915"/>
        <v>0</v>
      </c>
      <c r="I7071" s="64">
        <f t="shared" si="1915"/>
        <v>0</v>
      </c>
      <c r="J7071" s="64">
        <f t="shared" si="1915"/>
        <v>0</v>
      </c>
      <c r="K7071" s="64">
        <f t="shared" si="1915"/>
        <v>0</v>
      </c>
      <c r="L7071" s="64">
        <f t="shared" si="1915"/>
        <v>0</v>
      </c>
      <c r="M7071" s="64">
        <f t="shared" si="1915"/>
        <v>0</v>
      </c>
      <c r="N7071" s="64">
        <f t="shared" si="1915"/>
        <v>0</v>
      </c>
      <c r="O7071" s="121"/>
      <c r="P7071" s="177">
        <v>0</v>
      </c>
      <c r="Q7071" s="177">
        <v>0</v>
      </c>
      <c r="R7071" s="177">
        <v>0</v>
      </c>
      <c r="S7071" s="177">
        <v>0</v>
      </c>
      <c r="T7071" s="177">
        <v>0</v>
      </c>
      <c r="U7071" s="177">
        <v>0</v>
      </c>
      <c r="V7071" s="177">
        <v>0</v>
      </c>
      <c r="W7071" s="177">
        <v>0</v>
      </c>
      <c r="X7071" s="177">
        <v>0</v>
      </c>
      <c r="Y7071" s="177">
        <v>0</v>
      </c>
      <c r="Z7071" s="177">
        <v>0</v>
      </c>
      <c r="AA7071" s="177">
        <v>0</v>
      </c>
      <c r="AB7071" s="177">
        <v>0</v>
      </c>
      <c r="AC7071" s="177">
        <v>0</v>
      </c>
      <c r="AD7071" s="177">
        <v>0</v>
      </c>
      <c r="AE7071" s="177">
        <v>0</v>
      </c>
      <c r="AF7071" s="177">
        <v>0</v>
      </c>
      <c r="AG7071" s="177">
        <v>0</v>
      </c>
      <c r="AH7071" s="177">
        <v>0</v>
      </c>
      <c r="AI7071" s="177">
        <v>0</v>
      </c>
      <c r="AJ7071" s="177">
        <v>0</v>
      </c>
    </row>
    <row r="7072" spans="1:36" hidden="1" outlineLevel="1" x14ac:dyDescent="0.25">
      <c r="A7072" s="190">
        <f t="shared" si="1881"/>
        <v>2040</v>
      </c>
      <c r="B7072" s="55">
        <f t="shared" si="1882"/>
        <v>7</v>
      </c>
      <c r="C7072" s="55">
        <f t="shared" si="1883"/>
        <v>1</v>
      </c>
      <c r="D7072" s="55">
        <f t="shared" si="1912"/>
        <v>295</v>
      </c>
      <c r="F7072" s="63">
        <f t="shared" ref="F7072" si="1917">F7071+1/24</f>
        <v>51318.041666666664</v>
      </c>
      <c r="G7072" s="64">
        <f t="shared" si="1913"/>
        <v>0</v>
      </c>
      <c r="H7072" s="64">
        <f t="shared" si="1915"/>
        <v>0</v>
      </c>
      <c r="I7072" s="64">
        <f t="shared" si="1915"/>
        <v>0</v>
      </c>
      <c r="J7072" s="64">
        <f t="shared" si="1915"/>
        <v>0</v>
      </c>
      <c r="K7072" s="64">
        <f t="shared" si="1915"/>
        <v>0</v>
      </c>
      <c r="L7072" s="64">
        <f t="shared" si="1915"/>
        <v>0</v>
      </c>
      <c r="M7072" s="64">
        <f t="shared" si="1915"/>
        <v>0</v>
      </c>
      <c r="N7072" s="64">
        <f t="shared" si="1915"/>
        <v>0</v>
      </c>
      <c r="O7072" s="121"/>
      <c r="P7072" s="177">
        <v>0</v>
      </c>
      <c r="Q7072" s="177">
        <v>0</v>
      </c>
      <c r="R7072" s="177">
        <v>0</v>
      </c>
      <c r="S7072" s="177">
        <v>0</v>
      </c>
      <c r="T7072" s="177">
        <v>0</v>
      </c>
      <c r="U7072" s="177">
        <v>0</v>
      </c>
      <c r="V7072" s="177">
        <v>0</v>
      </c>
      <c r="W7072" s="177">
        <v>0</v>
      </c>
      <c r="X7072" s="177">
        <v>0</v>
      </c>
      <c r="Y7072" s="177">
        <v>0</v>
      </c>
      <c r="Z7072" s="177">
        <v>0</v>
      </c>
      <c r="AA7072" s="177">
        <v>0</v>
      </c>
      <c r="AB7072" s="177">
        <v>0</v>
      </c>
      <c r="AC7072" s="177">
        <v>0</v>
      </c>
      <c r="AD7072" s="177">
        <v>0</v>
      </c>
      <c r="AE7072" s="177">
        <v>0</v>
      </c>
      <c r="AF7072" s="177">
        <v>0</v>
      </c>
      <c r="AG7072" s="177">
        <v>0</v>
      </c>
      <c r="AH7072" s="177">
        <v>0</v>
      </c>
      <c r="AI7072" s="177">
        <v>0</v>
      </c>
      <c r="AJ7072" s="177">
        <v>0</v>
      </c>
    </row>
    <row r="7073" spans="1:36" hidden="1" outlineLevel="1" x14ac:dyDescent="0.25">
      <c r="A7073" s="190">
        <f t="shared" si="1881"/>
        <v>2040</v>
      </c>
      <c r="B7073" s="55">
        <f t="shared" si="1882"/>
        <v>7</v>
      </c>
      <c r="C7073" s="55">
        <f t="shared" si="1883"/>
        <v>2</v>
      </c>
      <c r="D7073" s="55">
        <f t="shared" si="1912"/>
        <v>295</v>
      </c>
      <c r="F7073" s="63">
        <f t="shared" si="1904"/>
        <v>51318.083333333328</v>
      </c>
      <c r="G7073" s="64">
        <f t="shared" si="1913"/>
        <v>0</v>
      </c>
      <c r="H7073" s="64">
        <f t="shared" si="1915"/>
        <v>0</v>
      </c>
      <c r="I7073" s="64">
        <f t="shared" si="1915"/>
        <v>0</v>
      </c>
      <c r="J7073" s="64">
        <f t="shared" si="1915"/>
        <v>0</v>
      </c>
      <c r="K7073" s="64">
        <f t="shared" si="1915"/>
        <v>0</v>
      </c>
      <c r="L7073" s="64">
        <f t="shared" si="1915"/>
        <v>0</v>
      </c>
      <c r="M7073" s="64">
        <f t="shared" si="1915"/>
        <v>0</v>
      </c>
      <c r="N7073" s="64">
        <f t="shared" si="1915"/>
        <v>0</v>
      </c>
      <c r="O7073" s="121"/>
      <c r="P7073" s="177">
        <v>0</v>
      </c>
      <c r="Q7073" s="177">
        <v>0</v>
      </c>
      <c r="R7073" s="177">
        <v>0</v>
      </c>
      <c r="S7073" s="177">
        <v>0</v>
      </c>
      <c r="T7073" s="177">
        <v>0</v>
      </c>
      <c r="U7073" s="177">
        <v>0</v>
      </c>
      <c r="V7073" s="177">
        <v>0</v>
      </c>
      <c r="W7073" s="177">
        <v>0</v>
      </c>
      <c r="X7073" s="177">
        <v>0</v>
      </c>
      <c r="Y7073" s="177">
        <v>0</v>
      </c>
      <c r="Z7073" s="177">
        <v>0</v>
      </c>
      <c r="AA7073" s="177">
        <v>0</v>
      </c>
      <c r="AB7073" s="177">
        <v>0</v>
      </c>
      <c r="AC7073" s="177">
        <v>0</v>
      </c>
      <c r="AD7073" s="177">
        <v>0</v>
      </c>
      <c r="AE7073" s="177">
        <v>0</v>
      </c>
      <c r="AF7073" s="177">
        <v>0</v>
      </c>
      <c r="AG7073" s="177">
        <v>0</v>
      </c>
      <c r="AH7073" s="177">
        <v>0</v>
      </c>
      <c r="AI7073" s="177">
        <v>0</v>
      </c>
      <c r="AJ7073" s="177">
        <v>0</v>
      </c>
    </row>
    <row r="7074" spans="1:36" hidden="1" outlineLevel="1" x14ac:dyDescent="0.25">
      <c r="A7074" s="190">
        <f t="shared" si="1881"/>
        <v>2040</v>
      </c>
      <c r="B7074" s="55">
        <f t="shared" si="1882"/>
        <v>7</v>
      </c>
      <c r="C7074" s="55">
        <f t="shared" si="1883"/>
        <v>3</v>
      </c>
      <c r="D7074" s="55">
        <f t="shared" si="1912"/>
        <v>295</v>
      </c>
      <c r="F7074" s="63">
        <f t="shared" si="1904"/>
        <v>51318.124999999993</v>
      </c>
      <c r="G7074" s="64">
        <f t="shared" si="1913"/>
        <v>0</v>
      </c>
      <c r="H7074" s="64">
        <f t="shared" si="1915"/>
        <v>0</v>
      </c>
      <c r="I7074" s="64">
        <f t="shared" si="1915"/>
        <v>0</v>
      </c>
      <c r="J7074" s="64">
        <f t="shared" si="1915"/>
        <v>0</v>
      </c>
      <c r="K7074" s="64">
        <f t="shared" si="1915"/>
        <v>0</v>
      </c>
      <c r="L7074" s="64">
        <f t="shared" si="1915"/>
        <v>0</v>
      </c>
      <c r="M7074" s="64">
        <f t="shared" si="1915"/>
        <v>0</v>
      </c>
      <c r="N7074" s="64">
        <f t="shared" si="1915"/>
        <v>0</v>
      </c>
      <c r="O7074" s="121"/>
      <c r="P7074" s="177">
        <v>0</v>
      </c>
      <c r="Q7074" s="177">
        <v>0</v>
      </c>
      <c r="R7074" s="177">
        <v>0</v>
      </c>
      <c r="S7074" s="177">
        <v>0</v>
      </c>
      <c r="T7074" s="177">
        <v>0</v>
      </c>
      <c r="U7074" s="177">
        <v>0</v>
      </c>
      <c r="V7074" s="177">
        <v>0</v>
      </c>
      <c r="W7074" s="177">
        <v>0</v>
      </c>
      <c r="X7074" s="177">
        <v>0</v>
      </c>
      <c r="Y7074" s="177">
        <v>0</v>
      </c>
      <c r="Z7074" s="177">
        <v>0</v>
      </c>
      <c r="AA7074" s="177">
        <v>0</v>
      </c>
      <c r="AB7074" s="177">
        <v>0</v>
      </c>
      <c r="AC7074" s="177">
        <v>0</v>
      </c>
      <c r="AD7074" s="177">
        <v>0</v>
      </c>
      <c r="AE7074" s="177">
        <v>0</v>
      </c>
      <c r="AF7074" s="177">
        <v>0</v>
      </c>
      <c r="AG7074" s="177">
        <v>0</v>
      </c>
      <c r="AH7074" s="177">
        <v>0</v>
      </c>
      <c r="AI7074" s="177">
        <v>0</v>
      </c>
      <c r="AJ7074" s="177">
        <v>0</v>
      </c>
    </row>
    <row r="7075" spans="1:36" hidden="1" outlineLevel="1" x14ac:dyDescent="0.25">
      <c r="A7075" s="190">
        <f t="shared" si="1881"/>
        <v>2040</v>
      </c>
      <c r="B7075" s="55">
        <f t="shared" si="1882"/>
        <v>7</v>
      </c>
      <c r="C7075" s="55">
        <f t="shared" si="1883"/>
        <v>4</v>
      </c>
      <c r="D7075" s="55">
        <f t="shared" si="1912"/>
        <v>295</v>
      </c>
      <c r="F7075" s="63">
        <f t="shared" si="1904"/>
        <v>51318.166666666657</v>
      </c>
      <c r="G7075" s="64">
        <f t="shared" si="1913"/>
        <v>0</v>
      </c>
      <c r="H7075" s="64">
        <f t="shared" ref="H7075:N7084" si="1918">SUMIF($P$6:$AK$6,H$6,$P7075:$AK7075)</f>
        <v>0</v>
      </c>
      <c r="I7075" s="64">
        <f t="shared" si="1918"/>
        <v>0</v>
      </c>
      <c r="J7075" s="64">
        <f t="shared" si="1918"/>
        <v>0</v>
      </c>
      <c r="K7075" s="64">
        <f t="shared" si="1918"/>
        <v>0</v>
      </c>
      <c r="L7075" s="64">
        <f t="shared" si="1918"/>
        <v>0</v>
      </c>
      <c r="M7075" s="64">
        <f t="shared" si="1918"/>
        <v>0</v>
      </c>
      <c r="N7075" s="64">
        <f t="shared" si="1918"/>
        <v>0</v>
      </c>
      <c r="O7075" s="121"/>
      <c r="P7075" s="177">
        <v>0</v>
      </c>
      <c r="Q7075" s="177">
        <v>0</v>
      </c>
      <c r="R7075" s="177">
        <v>0</v>
      </c>
      <c r="S7075" s="177">
        <v>0</v>
      </c>
      <c r="T7075" s="177">
        <v>0</v>
      </c>
      <c r="U7075" s="177">
        <v>0</v>
      </c>
      <c r="V7075" s="177">
        <v>0</v>
      </c>
      <c r="W7075" s="177">
        <v>0</v>
      </c>
      <c r="X7075" s="177">
        <v>0</v>
      </c>
      <c r="Y7075" s="177">
        <v>0</v>
      </c>
      <c r="Z7075" s="177">
        <v>0</v>
      </c>
      <c r="AA7075" s="177">
        <v>0</v>
      </c>
      <c r="AB7075" s="177">
        <v>0</v>
      </c>
      <c r="AC7075" s="177">
        <v>0</v>
      </c>
      <c r="AD7075" s="177">
        <v>0</v>
      </c>
      <c r="AE7075" s="177">
        <v>0</v>
      </c>
      <c r="AF7075" s="177">
        <v>0</v>
      </c>
      <c r="AG7075" s="177">
        <v>0</v>
      </c>
      <c r="AH7075" s="177">
        <v>0</v>
      </c>
      <c r="AI7075" s="177">
        <v>0</v>
      </c>
      <c r="AJ7075" s="177">
        <v>0</v>
      </c>
    </row>
    <row r="7076" spans="1:36" hidden="1" outlineLevel="1" x14ac:dyDescent="0.25">
      <c r="A7076" s="190">
        <f t="shared" si="1881"/>
        <v>2040</v>
      </c>
      <c r="B7076" s="55">
        <f t="shared" si="1882"/>
        <v>7</v>
      </c>
      <c r="C7076" s="55">
        <f t="shared" si="1883"/>
        <v>5</v>
      </c>
      <c r="D7076" s="55">
        <f t="shared" si="1912"/>
        <v>295</v>
      </c>
      <c r="F7076" s="63">
        <f t="shared" si="1904"/>
        <v>51318.208333333321</v>
      </c>
      <c r="G7076" s="64">
        <f t="shared" si="1913"/>
        <v>0</v>
      </c>
      <c r="H7076" s="64">
        <f t="shared" si="1918"/>
        <v>0</v>
      </c>
      <c r="I7076" s="64">
        <f t="shared" si="1918"/>
        <v>0</v>
      </c>
      <c r="J7076" s="64">
        <f t="shared" si="1918"/>
        <v>0</v>
      </c>
      <c r="K7076" s="64">
        <f t="shared" si="1918"/>
        <v>0</v>
      </c>
      <c r="L7076" s="64">
        <f t="shared" si="1918"/>
        <v>0</v>
      </c>
      <c r="M7076" s="64">
        <f t="shared" si="1918"/>
        <v>0</v>
      </c>
      <c r="N7076" s="64">
        <f t="shared" si="1918"/>
        <v>0</v>
      </c>
      <c r="O7076" s="121"/>
      <c r="P7076" s="177">
        <v>0</v>
      </c>
      <c r="Q7076" s="177">
        <v>0</v>
      </c>
      <c r="R7076" s="177">
        <v>0</v>
      </c>
      <c r="S7076" s="177">
        <v>0</v>
      </c>
      <c r="T7076" s="177">
        <v>0</v>
      </c>
      <c r="U7076" s="177">
        <v>0</v>
      </c>
      <c r="V7076" s="177">
        <v>0</v>
      </c>
      <c r="W7076" s="177">
        <v>0</v>
      </c>
      <c r="X7076" s="177">
        <v>0</v>
      </c>
      <c r="Y7076" s="177">
        <v>0</v>
      </c>
      <c r="Z7076" s="177">
        <v>0</v>
      </c>
      <c r="AA7076" s="177">
        <v>0</v>
      </c>
      <c r="AB7076" s="177">
        <v>0</v>
      </c>
      <c r="AC7076" s="177">
        <v>0</v>
      </c>
      <c r="AD7076" s="177">
        <v>0</v>
      </c>
      <c r="AE7076" s="177">
        <v>0</v>
      </c>
      <c r="AF7076" s="177">
        <v>0</v>
      </c>
      <c r="AG7076" s="177">
        <v>0</v>
      </c>
      <c r="AH7076" s="177">
        <v>0</v>
      </c>
      <c r="AI7076" s="177">
        <v>0</v>
      </c>
      <c r="AJ7076" s="177">
        <v>0</v>
      </c>
    </row>
    <row r="7077" spans="1:36" hidden="1" outlineLevel="1" x14ac:dyDescent="0.25">
      <c r="A7077" s="190">
        <f t="shared" si="1881"/>
        <v>2040</v>
      </c>
      <c r="B7077" s="55">
        <f t="shared" si="1882"/>
        <v>7</v>
      </c>
      <c r="C7077" s="55">
        <f t="shared" si="1883"/>
        <v>6</v>
      </c>
      <c r="D7077" s="55">
        <f t="shared" si="1912"/>
        <v>295</v>
      </c>
      <c r="F7077" s="63">
        <f t="shared" si="1904"/>
        <v>51318.249999999985</v>
      </c>
      <c r="G7077" s="64">
        <f t="shared" si="1913"/>
        <v>0</v>
      </c>
      <c r="H7077" s="64">
        <f t="shared" si="1918"/>
        <v>0</v>
      </c>
      <c r="I7077" s="64">
        <f t="shared" si="1918"/>
        <v>0</v>
      </c>
      <c r="J7077" s="64">
        <f t="shared" si="1918"/>
        <v>0</v>
      </c>
      <c r="K7077" s="64">
        <f t="shared" si="1918"/>
        <v>0</v>
      </c>
      <c r="L7077" s="64">
        <f t="shared" si="1918"/>
        <v>0</v>
      </c>
      <c r="M7077" s="64">
        <f t="shared" si="1918"/>
        <v>0</v>
      </c>
      <c r="N7077" s="64">
        <f t="shared" si="1918"/>
        <v>0</v>
      </c>
      <c r="O7077" s="121"/>
      <c r="P7077" s="177">
        <v>0</v>
      </c>
      <c r="Q7077" s="177">
        <v>0</v>
      </c>
      <c r="R7077" s="177">
        <v>0</v>
      </c>
      <c r="S7077" s="177">
        <v>0</v>
      </c>
      <c r="T7077" s="177">
        <v>0</v>
      </c>
      <c r="U7077" s="177">
        <v>0</v>
      </c>
      <c r="V7077" s="177">
        <v>0</v>
      </c>
      <c r="W7077" s="177">
        <v>0</v>
      </c>
      <c r="X7077" s="177">
        <v>0</v>
      </c>
      <c r="Y7077" s="177">
        <v>0</v>
      </c>
      <c r="Z7077" s="177">
        <v>0</v>
      </c>
      <c r="AA7077" s="177">
        <v>0</v>
      </c>
      <c r="AB7077" s="177">
        <v>0</v>
      </c>
      <c r="AC7077" s="177">
        <v>0</v>
      </c>
      <c r="AD7077" s="177">
        <v>0</v>
      </c>
      <c r="AE7077" s="177">
        <v>0</v>
      </c>
      <c r="AF7077" s="177">
        <v>0</v>
      </c>
      <c r="AG7077" s="177">
        <v>0</v>
      </c>
      <c r="AH7077" s="177">
        <v>0</v>
      </c>
      <c r="AI7077" s="177">
        <v>0</v>
      </c>
      <c r="AJ7077" s="177">
        <v>0</v>
      </c>
    </row>
    <row r="7078" spans="1:36" hidden="1" outlineLevel="1" x14ac:dyDescent="0.25">
      <c r="A7078" s="190">
        <f t="shared" si="1881"/>
        <v>2040</v>
      </c>
      <c r="B7078" s="55">
        <f t="shared" si="1882"/>
        <v>7</v>
      </c>
      <c r="C7078" s="55">
        <f t="shared" si="1883"/>
        <v>7</v>
      </c>
      <c r="D7078" s="55">
        <f t="shared" si="1912"/>
        <v>295</v>
      </c>
      <c r="F7078" s="63">
        <f t="shared" si="1904"/>
        <v>51318.29166666665</v>
      </c>
      <c r="G7078" s="64">
        <f t="shared" si="1913"/>
        <v>0</v>
      </c>
      <c r="H7078" s="64">
        <f t="shared" si="1918"/>
        <v>0</v>
      </c>
      <c r="I7078" s="64">
        <f t="shared" si="1918"/>
        <v>0</v>
      </c>
      <c r="J7078" s="64">
        <f t="shared" si="1918"/>
        <v>0</v>
      </c>
      <c r="K7078" s="64">
        <f t="shared" si="1918"/>
        <v>0</v>
      </c>
      <c r="L7078" s="64">
        <f t="shared" si="1918"/>
        <v>0</v>
      </c>
      <c r="M7078" s="64">
        <f t="shared" si="1918"/>
        <v>0</v>
      </c>
      <c r="N7078" s="64">
        <f t="shared" si="1918"/>
        <v>0</v>
      </c>
      <c r="O7078" s="121"/>
      <c r="P7078" s="177">
        <v>0</v>
      </c>
      <c r="Q7078" s="177">
        <v>0</v>
      </c>
      <c r="R7078" s="177">
        <v>0</v>
      </c>
      <c r="S7078" s="177">
        <v>0</v>
      </c>
      <c r="T7078" s="177">
        <v>0</v>
      </c>
      <c r="U7078" s="177">
        <v>0</v>
      </c>
      <c r="V7078" s="177">
        <v>0</v>
      </c>
      <c r="W7078" s="177">
        <v>0</v>
      </c>
      <c r="X7078" s="177">
        <v>0</v>
      </c>
      <c r="Y7078" s="177">
        <v>0</v>
      </c>
      <c r="Z7078" s="177">
        <v>0</v>
      </c>
      <c r="AA7078" s="177">
        <v>0</v>
      </c>
      <c r="AB7078" s="177">
        <v>0</v>
      </c>
      <c r="AC7078" s="177">
        <v>0</v>
      </c>
      <c r="AD7078" s="177">
        <v>0</v>
      </c>
      <c r="AE7078" s="177">
        <v>0</v>
      </c>
      <c r="AF7078" s="177">
        <v>0</v>
      </c>
      <c r="AG7078" s="177">
        <v>0</v>
      </c>
      <c r="AH7078" s="177">
        <v>0</v>
      </c>
      <c r="AI7078" s="177">
        <v>0</v>
      </c>
      <c r="AJ7078" s="177">
        <v>0</v>
      </c>
    </row>
    <row r="7079" spans="1:36" hidden="1" outlineLevel="1" x14ac:dyDescent="0.25">
      <c r="A7079" s="190">
        <f t="shared" si="1881"/>
        <v>2040</v>
      </c>
      <c r="B7079" s="55">
        <f t="shared" si="1882"/>
        <v>7</v>
      </c>
      <c r="C7079" s="55">
        <f t="shared" si="1883"/>
        <v>8</v>
      </c>
      <c r="D7079" s="55">
        <f t="shared" si="1912"/>
        <v>295</v>
      </c>
      <c r="F7079" s="63">
        <f t="shared" si="1904"/>
        <v>51318.333333333314</v>
      </c>
      <c r="G7079" s="64">
        <f t="shared" si="1913"/>
        <v>0</v>
      </c>
      <c r="H7079" s="64">
        <f t="shared" si="1918"/>
        <v>0</v>
      </c>
      <c r="I7079" s="64">
        <f t="shared" si="1918"/>
        <v>0</v>
      </c>
      <c r="J7079" s="64">
        <f t="shared" si="1918"/>
        <v>0</v>
      </c>
      <c r="K7079" s="64">
        <f t="shared" si="1918"/>
        <v>0</v>
      </c>
      <c r="L7079" s="64">
        <f t="shared" si="1918"/>
        <v>0</v>
      </c>
      <c r="M7079" s="64">
        <f t="shared" si="1918"/>
        <v>0</v>
      </c>
      <c r="N7079" s="64">
        <f t="shared" si="1918"/>
        <v>0</v>
      </c>
      <c r="O7079" s="121"/>
      <c r="P7079" s="177">
        <v>0</v>
      </c>
      <c r="Q7079" s="177">
        <v>0</v>
      </c>
      <c r="R7079" s="177">
        <v>0</v>
      </c>
      <c r="S7079" s="177">
        <v>0</v>
      </c>
      <c r="T7079" s="177">
        <v>0</v>
      </c>
      <c r="U7079" s="177">
        <v>0</v>
      </c>
      <c r="V7079" s="177">
        <v>0</v>
      </c>
      <c r="W7079" s="177">
        <v>0</v>
      </c>
      <c r="X7079" s="177">
        <v>0</v>
      </c>
      <c r="Y7079" s="177">
        <v>0</v>
      </c>
      <c r="Z7079" s="177">
        <v>0</v>
      </c>
      <c r="AA7079" s="177">
        <v>0</v>
      </c>
      <c r="AB7079" s="177">
        <v>0</v>
      </c>
      <c r="AC7079" s="177">
        <v>0</v>
      </c>
      <c r="AD7079" s="177">
        <v>0</v>
      </c>
      <c r="AE7079" s="177">
        <v>0</v>
      </c>
      <c r="AF7079" s="177">
        <v>0</v>
      </c>
      <c r="AG7079" s="177">
        <v>0</v>
      </c>
      <c r="AH7079" s="177">
        <v>0</v>
      </c>
      <c r="AI7079" s="177">
        <v>0</v>
      </c>
      <c r="AJ7079" s="177">
        <v>0</v>
      </c>
    </row>
    <row r="7080" spans="1:36" hidden="1" outlineLevel="1" x14ac:dyDescent="0.25">
      <c r="A7080" s="190">
        <f t="shared" si="1881"/>
        <v>2040</v>
      </c>
      <c r="B7080" s="55">
        <f t="shared" si="1882"/>
        <v>7</v>
      </c>
      <c r="C7080" s="55">
        <f t="shared" si="1883"/>
        <v>9</v>
      </c>
      <c r="D7080" s="55">
        <f t="shared" si="1912"/>
        <v>295</v>
      </c>
      <c r="F7080" s="63">
        <f t="shared" ref="F7080:F7142" si="1919">F7079+1/24</f>
        <v>51318.374999999978</v>
      </c>
      <c r="G7080" s="64">
        <f t="shared" si="1913"/>
        <v>0</v>
      </c>
      <c r="H7080" s="64">
        <f t="shared" si="1918"/>
        <v>0</v>
      </c>
      <c r="I7080" s="64">
        <f t="shared" si="1918"/>
        <v>0</v>
      </c>
      <c r="J7080" s="64">
        <f t="shared" si="1918"/>
        <v>0</v>
      </c>
      <c r="K7080" s="64">
        <f t="shared" si="1918"/>
        <v>0</v>
      </c>
      <c r="L7080" s="64">
        <f t="shared" si="1918"/>
        <v>0</v>
      </c>
      <c r="M7080" s="64">
        <f t="shared" si="1918"/>
        <v>0</v>
      </c>
      <c r="N7080" s="64">
        <f t="shared" si="1918"/>
        <v>0</v>
      </c>
      <c r="O7080" s="121"/>
      <c r="P7080" s="177">
        <v>0</v>
      </c>
      <c r="Q7080" s="177">
        <v>0</v>
      </c>
      <c r="R7080" s="177">
        <v>0</v>
      </c>
      <c r="S7080" s="177">
        <v>0</v>
      </c>
      <c r="T7080" s="177">
        <v>0</v>
      </c>
      <c r="U7080" s="177">
        <v>0</v>
      </c>
      <c r="V7080" s="177">
        <v>0</v>
      </c>
      <c r="W7080" s="177">
        <v>0</v>
      </c>
      <c r="X7080" s="177">
        <v>0</v>
      </c>
      <c r="Y7080" s="177">
        <v>0</v>
      </c>
      <c r="Z7080" s="177">
        <v>0</v>
      </c>
      <c r="AA7080" s="177">
        <v>0</v>
      </c>
      <c r="AB7080" s="177">
        <v>0</v>
      </c>
      <c r="AC7080" s="177">
        <v>0</v>
      </c>
      <c r="AD7080" s="177">
        <v>0</v>
      </c>
      <c r="AE7080" s="177">
        <v>0</v>
      </c>
      <c r="AF7080" s="177">
        <v>0</v>
      </c>
      <c r="AG7080" s="177">
        <v>0</v>
      </c>
      <c r="AH7080" s="177">
        <v>0</v>
      </c>
      <c r="AI7080" s="177">
        <v>0</v>
      </c>
      <c r="AJ7080" s="177">
        <v>0</v>
      </c>
    </row>
    <row r="7081" spans="1:36" hidden="1" outlineLevel="1" x14ac:dyDescent="0.25">
      <c r="A7081" s="190">
        <f t="shared" si="1881"/>
        <v>2040</v>
      </c>
      <c r="B7081" s="55">
        <f t="shared" si="1882"/>
        <v>7</v>
      </c>
      <c r="C7081" s="55">
        <f t="shared" si="1883"/>
        <v>10</v>
      </c>
      <c r="D7081" s="55">
        <f t="shared" si="1912"/>
        <v>295</v>
      </c>
      <c r="F7081" s="63">
        <f t="shared" si="1919"/>
        <v>51318.416666666642</v>
      </c>
      <c r="G7081" s="64">
        <f t="shared" si="1913"/>
        <v>0</v>
      </c>
      <c r="H7081" s="64">
        <f t="shared" si="1918"/>
        <v>0</v>
      </c>
      <c r="I7081" s="64">
        <f t="shared" si="1918"/>
        <v>0</v>
      </c>
      <c r="J7081" s="64">
        <f t="shared" si="1918"/>
        <v>0</v>
      </c>
      <c r="K7081" s="64">
        <f t="shared" si="1918"/>
        <v>0</v>
      </c>
      <c r="L7081" s="64">
        <f t="shared" si="1918"/>
        <v>0</v>
      </c>
      <c r="M7081" s="64">
        <f t="shared" si="1918"/>
        <v>0</v>
      </c>
      <c r="N7081" s="64">
        <f t="shared" si="1918"/>
        <v>0</v>
      </c>
      <c r="O7081" s="121"/>
      <c r="P7081" s="177">
        <v>0</v>
      </c>
      <c r="Q7081" s="177">
        <v>0</v>
      </c>
      <c r="R7081" s="177">
        <v>0</v>
      </c>
      <c r="S7081" s="177">
        <v>0</v>
      </c>
      <c r="T7081" s="177">
        <v>0</v>
      </c>
      <c r="U7081" s="177">
        <v>0</v>
      </c>
      <c r="V7081" s="177">
        <v>0</v>
      </c>
      <c r="W7081" s="177">
        <v>0</v>
      </c>
      <c r="X7081" s="177">
        <v>0</v>
      </c>
      <c r="Y7081" s="177">
        <v>0</v>
      </c>
      <c r="Z7081" s="177">
        <v>0</v>
      </c>
      <c r="AA7081" s="177">
        <v>0</v>
      </c>
      <c r="AB7081" s="177">
        <v>0</v>
      </c>
      <c r="AC7081" s="177">
        <v>0</v>
      </c>
      <c r="AD7081" s="177">
        <v>0</v>
      </c>
      <c r="AE7081" s="177">
        <v>0</v>
      </c>
      <c r="AF7081" s="177">
        <v>0</v>
      </c>
      <c r="AG7081" s="177">
        <v>0</v>
      </c>
      <c r="AH7081" s="177">
        <v>0</v>
      </c>
      <c r="AI7081" s="177">
        <v>0</v>
      </c>
      <c r="AJ7081" s="177">
        <v>0</v>
      </c>
    </row>
    <row r="7082" spans="1:36" hidden="1" outlineLevel="1" x14ac:dyDescent="0.25">
      <c r="A7082" s="190">
        <f t="shared" si="1881"/>
        <v>2040</v>
      </c>
      <c r="B7082" s="55">
        <f t="shared" si="1882"/>
        <v>7</v>
      </c>
      <c r="C7082" s="55">
        <f t="shared" si="1883"/>
        <v>11</v>
      </c>
      <c r="D7082" s="55">
        <f t="shared" si="1912"/>
        <v>295</v>
      </c>
      <c r="F7082" s="63">
        <f t="shared" si="1919"/>
        <v>51318.458333333307</v>
      </c>
      <c r="G7082" s="64">
        <f t="shared" si="1913"/>
        <v>0</v>
      </c>
      <c r="H7082" s="64">
        <f t="shared" si="1918"/>
        <v>0</v>
      </c>
      <c r="I7082" s="64">
        <f t="shared" si="1918"/>
        <v>0</v>
      </c>
      <c r="J7082" s="64">
        <f t="shared" si="1918"/>
        <v>0</v>
      </c>
      <c r="K7082" s="64">
        <f t="shared" si="1918"/>
        <v>0</v>
      </c>
      <c r="L7082" s="64">
        <f t="shared" si="1918"/>
        <v>0</v>
      </c>
      <c r="M7082" s="64">
        <f t="shared" si="1918"/>
        <v>0</v>
      </c>
      <c r="N7082" s="64">
        <f t="shared" si="1918"/>
        <v>0</v>
      </c>
      <c r="O7082" s="121"/>
      <c r="P7082" s="177">
        <v>0</v>
      </c>
      <c r="Q7082" s="177">
        <v>0</v>
      </c>
      <c r="R7082" s="177">
        <v>0</v>
      </c>
      <c r="S7082" s="177">
        <v>0</v>
      </c>
      <c r="T7082" s="177">
        <v>0</v>
      </c>
      <c r="U7082" s="177">
        <v>0</v>
      </c>
      <c r="V7082" s="177">
        <v>0</v>
      </c>
      <c r="W7082" s="177">
        <v>0</v>
      </c>
      <c r="X7082" s="177">
        <v>0</v>
      </c>
      <c r="Y7082" s="177">
        <v>0</v>
      </c>
      <c r="Z7082" s="177">
        <v>0</v>
      </c>
      <c r="AA7082" s="177">
        <v>0</v>
      </c>
      <c r="AB7082" s="177">
        <v>0</v>
      </c>
      <c r="AC7082" s="177">
        <v>0</v>
      </c>
      <c r="AD7082" s="177">
        <v>0</v>
      </c>
      <c r="AE7082" s="177">
        <v>0</v>
      </c>
      <c r="AF7082" s="177">
        <v>0</v>
      </c>
      <c r="AG7082" s="177">
        <v>0</v>
      </c>
      <c r="AH7082" s="177">
        <v>0</v>
      </c>
      <c r="AI7082" s="177">
        <v>0</v>
      </c>
      <c r="AJ7082" s="177">
        <v>0</v>
      </c>
    </row>
    <row r="7083" spans="1:36" hidden="1" outlineLevel="1" collapsed="1" x14ac:dyDescent="0.25">
      <c r="A7083" s="190">
        <f t="shared" si="1881"/>
        <v>2040</v>
      </c>
      <c r="B7083" s="55">
        <f t="shared" si="1882"/>
        <v>7</v>
      </c>
      <c r="C7083" s="55">
        <f t="shared" si="1883"/>
        <v>12</v>
      </c>
      <c r="D7083" s="55">
        <f t="shared" si="1912"/>
        <v>295</v>
      </c>
      <c r="F7083" s="63">
        <f t="shared" si="1919"/>
        <v>51318.499999999971</v>
      </c>
      <c r="G7083" s="64">
        <f t="shared" si="1913"/>
        <v>0</v>
      </c>
      <c r="H7083" s="64">
        <f t="shared" si="1918"/>
        <v>0</v>
      </c>
      <c r="I7083" s="64">
        <f t="shared" si="1918"/>
        <v>0</v>
      </c>
      <c r="J7083" s="64">
        <f t="shared" si="1918"/>
        <v>0</v>
      </c>
      <c r="K7083" s="64">
        <f t="shared" si="1918"/>
        <v>0</v>
      </c>
      <c r="L7083" s="64">
        <f t="shared" si="1918"/>
        <v>0</v>
      </c>
      <c r="M7083" s="64">
        <f t="shared" si="1918"/>
        <v>0</v>
      </c>
      <c r="N7083" s="64">
        <f t="shared" si="1918"/>
        <v>0</v>
      </c>
      <c r="O7083" s="121"/>
      <c r="P7083" s="177">
        <v>0</v>
      </c>
      <c r="Q7083" s="177">
        <v>0</v>
      </c>
      <c r="R7083" s="177">
        <v>0</v>
      </c>
      <c r="S7083" s="177">
        <v>0</v>
      </c>
      <c r="T7083" s="177">
        <v>0</v>
      </c>
      <c r="U7083" s="177">
        <v>0</v>
      </c>
      <c r="V7083" s="177">
        <v>0</v>
      </c>
      <c r="W7083" s="177">
        <v>0</v>
      </c>
      <c r="X7083" s="177">
        <v>0</v>
      </c>
      <c r="Y7083" s="177">
        <v>0</v>
      </c>
      <c r="Z7083" s="177">
        <v>0</v>
      </c>
      <c r="AA7083" s="177">
        <v>0</v>
      </c>
      <c r="AB7083" s="177">
        <v>0</v>
      </c>
      <c r="AC7083" s="177">
        <v>0</v>
      </c>
      <c r="AD7083" s="177">
        <v>0</v>
      </c>
      <c r="AE7083" s="177">
        <v>0</v>
      </c>
      <c r="AF7083" s="177">
        <v>0</v>
      </c>
      <c r="AG7083" s="177">
        <v>0</v>
      </c>
      <c r="AH7083" s="177">
        <v>0</v>
      </c>
      <c r="AI7083" s="177">
        <v>0</v>
      </c>
      <c r="AJ7083" s="177">
        <v>0</v>
      </c>
    </row>
    <row r="7084" spans="1:36" hidden="1" outlineLevel="1" x14ac:dyDescent="0.25">
      <c r="A7084" s="190">
        <f t="shared" si="1881"/>
        <v>2040</v>
      </c>
      <c r="B7084" s="55">
        <f t="shared" si="1882"/>
        <v>7</v>
      </c>
      <c r="C7084" s="55">
        <f t="shared" si="1883"/>
        <v>13</v>
      </c>
      <c r="D7084" s="55">
        <f t="shared" si="1912"/>
        <v>295</v>
      </c>
      <c r="F7084" s="63">
        <f t="shared" si="1919"/>
        <v>51318.541666666635</v>
      </c>
      <c r="G7084" s="64">
        <f t="shared" si="1913"/>
        <v>0</v>
      </c>
      <c r="H7084" s="64">
        <f t="shared" si="1918"/>
        <v>0</v>
      </c>
      <c r="I7084" s="64">
        <f t="shared" si="1918"/>
        <v>0</v>
      </c>
      <c r="J7084" s="64">
        <f t="shared" si="1918"/>
        <v>0</v>
      </c>
      <c r="K7084" s="64">
        <f t="shared" si="1918"/>
        <v>0</v>
      </c>
      <c r="L7084" s="64">
        <f t="shared" si="1918"/>
        <v>0</v>
      </c>
      <c r="M7084" s="64">
        <f t="shared" si="1918"/>
        <v>0</v>
      </c>
      <c r="N7084" s="64">
        <f t="shared" si="1918"/>
        <v>0</v>
      </c>
      <c r="O7084" s="121"/>
      <c r="P7084" s="177">
        <v>0</v>
      </c>
      <c r="Q7084" s="177">
        <v>0</v>
      </c>
      <c r="R7084" s="177">
        <v>0</v>
      </c>
      <c r="S7084" s="177">
        <v>0</v>
      </c>
      <c r="T7084" s="177">
        <v>0</v>
      </c>
      <c r="U7084" s="177">
        <v>0</v>
      </c>
      <c r="V7084" s="177">
        <v>0</v>
      </c>
      <c r="W7084" s="177">
        <v>0</v>
      </c>
      <c r="X7084" s="177">
        <v>0</v>
      </c>
      <c r="Y7084" s="177">
        <v>0</v>
      </c>
      <c r="Z7084" s="177">
        <v>0</v>
      </c>
      <c r="AA7084" s="177">
        <v>0</v>
      </c>
      <c r="AB7084" s="177">
        <v>0</v>
      </c>
      <c r="AC7084" s="177">
        <v>0</v>
      </c>
      <c r="AD7084" s="177">
        <v>0</v>
      </c>
      <c r="AE7084" s="177">
        <v>0</v>
      </c>
      <c r="AF7084" s="177">
        <v>0</v>
      </c>
      <c r="AG7084" s="177">
        <v>0</v>
      </c>
      <c r="AH7084" s="177">
        <v>0</v>
      </c>
      <c r="AI7084" s="177">
        <v>0</v>
      </c>
      <c r="AJ7084" s="177">
        <v>0</v>
      </c>
    </row>
    <row r="7085" spans="1:36" hidden="1" outlineLevel="1" x14ac:dyDescent="0.25">
      <c r="A7085" s="190">
        <f t="shared" si="1881"/>
        <v>2040</v>
      </c>
      <c r="B7085" s="55">
        <f t="shared" si="1882"/>
        <v>7</v>
      </c>
      <c r="C7085" s="55">
        <f t="shared" si="1883"/>
        <v>14</v>
      </c>
      <c r="D7085" s="55">
        <f t="shared" si="1912"/>
        <v>295</v>
      </c>
      <c r="F7085" s="63">
        <f t="shared" si="1919"/>
        <v>51318.583333333299</v>
      </c>
      <c r="G7085" s="64">
        <f t="shared" si="1913"/>
        <v>0</v>
      </c>
      <c r="H7085" s="64">
        <f t="shared" ref="H7085:N7094" si="1920">SUMIF($P$6:$AK$6,H$6,$P7085:$AK7085)</f>
        <v>0</v>
      </c>
      <c r="I7085" s="64">
        <f t="shared" si="1920"/>
        <v>0</v>
      </c>
      <c r="J7085" s="64">
        <f t="shared" si="1920"/>
        <v>0</v>
      </c>
      <c r="K7085" s="64">
        <f t="shared" si="1920"/>
        <v>0</v>
      </c>
      <c r="L7085" s="64">
        <f t="shared" si="1920"/>
        <v>0</v>
      </c>
      <c r="M7085" s="64">
        <f t="shared" si="1920"/>
        <v>0</v>
      </c>
      <c r="N7085" s="64">
        <f t="shared" si="1920"/>
        <v>0</v>
      </c>
      <c r="O7085" s="121"/>
      <c r="P7085" s="177">
        <v>0</v>
      </c>
      <c r="Q7085" s="177">
        <v>0</v>
      </c>
      <c r="R7085" s="177">
        <v>0</v>
      </c>
      <c r="S7085" s="177">
        <v>0</v>
      </c>
      <c r="T7085" s="177">
        <v>0</v>
      </c>
      <c r="U7085" s="177">
        <v>0</v>
      </c>
      <c r="V7085" s="177">
        <v>0</v>
      </c>
      <c r="W7085" s="177">
        <v>0</v>
      </c>
      <c r="X7085" s="177">
        <v>0</v>
      </c>
      <c r="Y7085" s="177">
        <v>0</v>
      </c>
      <c r="Z7085" s="177">
        <v>0</v>
      </c>
      <c r="AA7085" s="177">
        <v>0</v>
      </c>
      <c r="AB7085" s="177">
        <v>0</v>
      </c>
      <c r="AC7085" s="177">
        <v>0</v>
      </c>
      <c r="AD7085" s="177">
        <v>0</v>
      </c>
      <c r="AE7085" s="177">
        <v>0</v>
      </c>
      <c r="AF7085" s="177">
        <v>0</v>
      </c>
      <c r="AG7085" s="177">
        <v>0</v>
      </c>
      <c r="AH7085" s="177">
        <v>0</v>
      </c>
      <c r="AI7085" s="177">
        <v>0</v>
      </c>
      <c r="AJ7085" s="177">
        <v>0</v>
      </c>
    </row>
    <row r="7086" spans="1:36" hidden="1" outlineLevel="1" x14ac:dyDescent="0.25">
      <c r="A7086" s="190">
        <f t="shared" si="1881"/>
        <v>2040</v>
      </c>
      <c r="B7086" s="55">
        <f t="shared" si="1882"/>
        <v>7</v>
      </c>
      <c r="C7086" s="55">
        <f t="shared" si="1883"/>
        <v>15</v>
      </c>
      <c r="D7086" s="55">
        <f t="shared" si="1912"/>
        <v>295</v>
      </c>
      <c r="F7086" s="63">
        <f t="shared" si="1919"/>
        <v>51318.624999999964</v>
      </c>
      <c r="G7086" s="64">
        <f t="shared" si="1913"/>
        <v>0</v>
      </c>
      <c r="H7086" s="64">
        <f t="shared" si="1920"/>
        <v>0</v>
      </c>
      <c r="I7086" s="64">
        <f t="shared" si="1920"/>
        <v>0</v>
      </c>
      <c r="J7086" s="64">
        <f t="shared" si="1920"/>
        <v>0</v>
      </c>
      <c r="K7086" s="64">
        <f t="shared" si="1920"/>
        <v>0</v>
      </c>
      <c r="L7086" s="64">
        <f t="shared" si="1920"/>
        <v>0</v>
      </c>
      <c r="M7086" s="64">
        <f t="shared" si="1920"/>
        <v>0</v>
      </c>
      <c r="N7086" s="64">
        <f t="shared" si="1920"/>
        <v>0</v>
      </c>
      <c r="O7086" s="121"/>
      <c r="P7086" s="177">
        <v>0</v>
      </c>
      <c r="Q7086" s="177">
        <v>0</v>
      </c>
      <c r="R7086" s="177">
        <v>0</v>
      </c>
      <c r="S7086" s="177">
        <v>0</v>
      </c>
      <c r="T7086" s="177">
        <v>0</v>
      </c>
      <c r="U7086" s="177">
        <v>0</v>
      </c>
      <c r="V7086" s="177">
        <v>0</v>
      </c>
      <c r="W7086" s="177">
        <v>0</v>
      </c>
      <c r="X7086" s="177">
        <v>0</v>
      </c>
      <c r="Y7086" s="177">
        <v>0</v>
      </c>
      <c r="Z7086" s="177">
        <v>0</v>
      </c>
      <c r="AA7086" s="177">
        <v>0</v>
      </c>
      <c r="AB7086" s="177">
        <v>0</v>
      </c>
      <c r="AC7086" s="177">
        <v>0</v>
      </c>
      <c r="AD7086" s="177">
        <v>0</v>
      </c>
      <c r="AE7086" s="177">
        <v>0</v>
      </c>
      <c r="AF7086" s="177">
        <v>0</v>
      </c>
      <c r="AG7086" s="177">
        <v>0</v>
      </c>
      <c r="AH7086" s="177">
        <v>0</v>
      </c>
      <c r="AI7086" s="177">
        <v>0</v>
      </c>
      <c r="AJ7086" s="177">
        <v>0</v>
      </c>
    </row>
    <row r="7087" spans="1:36" hidden="1" outlineLevel="1" x14ac:dyDescent="0.25">
      <c r="A7087" s="190">
        <f t="shared" si="1881"/>
        <v>2040</v>
      </c>
      <c r="B7087" s="55">
        <f t="shared" si="1882"/>
        <v>7</v>
      </c>
      <c r="C7087" s="55">
        <f t="shared" si="1883"/>
        <v>16</v>
      </c>
      <c r="D7087" s="55">
        <f t="shared" si="1912"/>
        <v>295</v>
      </c>
      <c r="F7087" s="63">
        <f t="shared" si="1919"/>
        <v>51318.666666666628</v>
      </c>
      <c r="G7087" s="64">
        <f t="shared" si="1913"/>
        <v>0</v>
      </c>
      <c r="H7087" s="64">
        <f t="shared" si="1920"/>
        <v>0</v>
      </c>
      <c r="I7087" s="64">
        <f t="shared" si="1920"/>
        <v>0</v>
      </c>
      <c r="J7087" s="64">
        <f t="shared" si="1920"/>
        <v>0</v>
      </c>
      <c r="K7087" s="64">
        <f t="shared" si="1920"/>
        <v>0</v>
      </c>
      <c r="L7087" s="64">
        <f t="shared" si="1920"/>
        <v>0</v>
      </c>
      <c r="M7087" s="64">
        <f t="shared" si="1920"/>
        <v>0</v>
      </c>
      <c r="N7087" s="64">
        <f t="shared" si="1920"/>
        <v>0</v>
      </c>
      <c r="O7087" s="121"/>
      <c r="P7087" s="177">
        <v>0</v>
      </c>
      <c r="Q7087" s="177">
        <v>0</v>
      </c>
      <c r="R7087" s="177">
        <v>0</v>
      </c>
      <c r="S7087" s="177">
        <v>0</v>
      </c>
      <c r="T7087" s="177">
        <v>0</v>
      </c>
      <c r="U7087" s="177">
        <v>0</v>
      </c>
      <c r="V7087" s="177">
        <v>0</v>
      </c>
      <c r="W7087" s="177">
        <v>0</v>
      </c>
      <c r="X7087" s="177">
        <v>0</v>
      </c>
      <c r="Y7087" s="177">
        <v>0</v>
      </c>
      <c r="Z7087" s="177">
        <v>0</v>
      </c>
      <c r="AA7087" s="177">
        <v>0</v>
      </c>
      <c r="AB7087" s="177">
        <v>0</v>
      </c>
      <c r="AC7087" s="177">
        <v>0</v>
      </c>
      <c r="AD7087" s="177">
        <v>0</v>
      </c>
      <c r="AE7087" s="177">
        <v>0</v>
      </c>
      <c r="AF7087" s="177">
        <v>0</v>
      </c>
      <c r="AG7087" s="177">
        <v>0</v>
      </c>
      <c r="AH7087" s="177">
        <v>0</v>
      </c>
      <c r="AI7087" s="177">
        <v>0</v>
      </c>
      <c r="AJ7087" s="177">
        <v>0</v>
      </c>
    </row>
    <row r="7088" spans="1:36" hidden="1" outlineLevel="1" x14ac:dyDescent="0.25">
      <c r="A7088" s="190">
        <f t="shared" si="1881"/>
        <v>2040</v>
      </c>
      <c r="B7088" s="55">
        <f t="shared" si="1882"/>
        <v>7</v>
      </c>
      <c r="C7088" s="55">
        <f t="shared" si="1883"/>
        <v>17</v>
      </c>
      <c r="D7088" s="55">
        <f t="shared" si="1912"/>
        <v>295</v>
      </c>
      <c r="F7088" s="63">
        <f t="shared" si="1919"/>
        <v>51318.708333333292</v>
      </c>
      <c r="G7088" s="64">
        <f t="shared" si="1913"/>
        <v>0</v>
      </c>
      <c r="H7088" s="64">
        <f t="shared" si="1920"/>
        <v>0</v>
      </c>
      <c r="I7088" s="64">
        <f t="shared" si="1920"/>
        <v>0</v>
      </c>
      <c r="J7088" s="64">
        <f t="shared" si="1920"/>
        <v>0</v>
      </c>
      <c r="K7088" s="64">
        <f t="shared" si="1920"/>
        <v>0</v>
      </c>
      <c r="L7088" s="64">
        <f t="shared" si="1920"/>
        <v>0</v>
      </c>
      <c r="M7088" s="64">
        <f t="shared" si="1920"/>
        <v>0</v>
      </c>
      <c r="N7088" s="64">
        <f t="shared" si="1920"/>
        <v>0</v>
      </c>
      <c r="O7088" s="121"/>
      <c r="P7088" s="177">
        <v>0</v>
      </c>
      <c r="Q7088" s="177">
        <v>0</v>
      </c>
      <c r="R7088" s="177">
        <v>0</v>
      </c>
      <c r="S7088" s="177">
        <v>0</v>
      </c>
      <c r="T7088" s="177">
        <v>0</v>
      </c>
      <c r="U7088" s="177">
        <v>0</v>
      </c>
      <c r="V7088" s="177">
        <v>0</v>
      </c>
      <c r="W7088" s="177">
        <v>0</v>
      </c>
      <c r="X7088" s="177">
        <v>0</v>
      </c>
      <c r="Y7088" s="177">
        <v>0</v>
      </c>
      <c r="Z7088" s="177">
        <v>0</v>
      </c>
      <c r="AA7088" s="177">
        <v>0</v>
      </c>
      <c r="AB7088" s="177">
        <v>0</v>
      </c>
      <c r="AC7088" s="177">
        <v>0</v>
      </c>
      <c r="AD7088" s="177">
        <v>0</v>
      </c>
      <c r="AE7088" s="177">
        <v>0</v>
      </c>
      <c r="AF7088" s="177">
        <v>0</v>
      </c>
      <c r="AG7088" s="177">
        <v>0</v>
      </c>
      <c r="AH7088" s="177">
        <v>0</v>
      </c>
      <c r="AI7088" s="177">
        <v>0</v>
      </c>
      <c r="AJ7088" s="177">
        <v>0</v>
      </c>
    </row>
    <row r="7089" spans="1:36" hidden="1" outlineLevel="1" x14ac:dyDescent="0.25">
      <c r="A7089" s="190">
        <f t="shared" si="1881"/>
        <v>2040</v>
      </c>
      <c r="B7089" s="55">
        <f t="shared" si="1882"/>
        <v>7</v>
      </c>
      <c r="C7089" s="55">
        <f t="shared" si="1883"/>
        <v>18</v>
      </c>
      <c r="D7089" s="55">
        <f t="shared" si="1912"/>
        <v>295</v>
      </c>
      <c r="F7089" s="63">
        <f t="shared" si="1919"/>
        <v>51318.749999999956</v>
      </c>
      <c r="G7089" s="64">
        <f t="shared" si="1913"/>
        <v>0</v>
      </c>
      <c r="H7089" s="64">
        <f t="shared" si="1920"/>
        <v>0</v>
      </c>
      <c r="I7089" s="64">
        <f t="shared" si="1920"/>
        <v>0</v>
      </c>
      <c r="J7089" s="64">
        <f t="shared" si="1920"/>
        <v>0</v>
      </c>
      <c r="K7089" s="64">
        <f t="shared" si="1920"/>
        <v>0</v>
      </c>
      <c r="L7089" s="64">
        <f t="shared" si="1920"/>
        <v>0</v>
      </c>
      <c r="M7089" s="64">
        <f t="shared" si="1920"/>
        <v>0</v>
      </c>
      <c r="N7089" s="64">
        <f t="shared" si="1920"/>
        <v>0</v>
      </c>
      <c r="O7089" s="121"/>
      <c r="P7089" s="177">
        <v>0</v>
      </c>
      <c r="Q7089" s="177">
        <v>0</v>
      </c>
      <c r="R7089" s="177">
        <v>0</v>
      </c>
      <c r="S7089" s="177">
        <v>0</v>
      </c>
      <c r="T7089" s="177">
        <v>0</v>
      </c>
      <c r="U7089" s="177">
        <v>0</v>
      </c>
      <c r="V7089" s="177">
        <v>0</v>
      </c>
      <c r="W7089" s="177">
        <v>0</v>
      </c>
      <c r="X7089" s="177">
        <v>0</v>
      </c>
      <c r="Y7089" s="177">
        <v>0</v>
      </c>
      <c r="Z7089" s="177">
        <v>0</v>
      </c>
      <c r="AA7089" s="177">
        <v>0</v>
      </c>
      <c r="AB7089" s="177">
        <v>0</v>
      </c>
      <c r="AC7089" s="177">
        <v>0</v>
      </c>
      <c r="AD7089" s="177">
        <v>0</v>
      </c>
      <c r="AE7089" s="177">
        <v>0</v>
      </c>
      <c r="AF7089" s="177">
        <v>0</v>
      </c>
      <c r="AG7089" s="177">
        <v>0</v>
      </c>
      <c r="AH7089" s="177">
        <v>0</v>
      </c>
      <c r="AI7089" s="177">
        <v>0</v>
      </c>
      <c r="AJ7089" s="177">
        <v>0</v>
      </c>
    </row>
    <row r="7090" spans="1:36" hidden="1" outlineLevel="1" x14ac:dyDescent="0.25">
      <c r="A7090" s="190">
        <f t="shared" si="1881"/>
        <v>2040</v>
      </c>
      <c r="B7090" s="55">
        <f t="shared" si="1882"/>
        <v>7</v>
      </c>
      <c r="C7090" s="55">
        <f t="shared" si="1883"/>
        <v>19</v>
      </c>
      <c r="D7090" s="55">
        <f t="shared" si="1912"/>
        <v>295</v>
      </c>
      <c r="F7090" s="63">
        <f t="shared" si="1919"/>
        <v>51318.791666666621</v>
      </c>
      <c r="G7090" s="64">
        <f t="shared" si="1913"/>
        <v>0</v>
      </c>
      <c r="H7090" s="64">
        <f t="shared" si="1920"/>
        <v>0</v>
      </c>
      <c r="I7090" s="64">
        <f t="shared" si="1920"/>
        <v>0</v>
      </c>
      <c r="J7090" s="64">
        <f t="shared" si="1920"/>
        <v>0</v>
      </c>
      <c r="K7090" s="64">
        <f t="shared" si="1920"/>
        <v>0</v>
      </c>
      <c r="L7090" s="64">
        <f t="shared" si="1920"/>
        <v>0</v>
      </c>
      <c r="M7090" s="64">
        <f t="shared" si="1920"/>
        <v>0</v>
      </c>
      <c r="N7090" s="64">
        <f t="shared" si="1920"/>
        <v>0</v>
      </c>
      <c r="O7090" s="121"/>
      <c r="P7090" s="177">
        <v>0</v>
      </c>
      <c r="Q7090" s="177">
        <v>0</v>
      </c>
      <c r="R7090" s="177">
        <v>0</v>
      </c>
      <c r="S7090" s="177">
        <v>0</v>
      </c>
      <c r="T7090" s="177">
        <v>0</v>
      </c>
      <c r="U7090" s="177">
        <v>0</v>
      </c>
      <c r="V7090" s="177">
        <v>0</v>
      </c>
      <c r="W7090" s="177">
        <v>0</v>
      </c>
      <c r="X7090" s="177">
        <v>0</v>
      </c>
      <c r="Y7090" s="177">
        <v>0</v>
      </c>
      <c r="Z7090" s="177">
        <v>0</v>
      </c>
      <c r="AA7090" s="177">
        <v>0</v>
      </c>
      <c r="AB7090" s="177">
        <v>0</v>
      </c>
      <c r="AC7090" s="177">
        <v>0</v>
      </c>
      <c r="AD7090" s="177">
        <v>0</v>
      </c>
      <c r="AE7090" s="177">
        <v>0</v>
      </c>
      <c r="AF7090" s="177">
        <v>0</v>
      </c>
      <c r="AG7090" s="177">
        <v>0</v>
      </c>
      <c r="AH7090" s="177">
        <v>0</v>
      </c>
      <c r="AI7090" s="177">
        <v>0</v>
      </c>
      <c r="AJ7090" s="177">
        <v>0</v>
      </c>
    </row>
    <row r="7091" spans="1:36" hidden="1" outlineLevel="1" x14ac:dyDescent="0.25">
      <c r="A7091" s="190">
        <f t="shared" si="1881"/>
        <v>2040</v>
      </c>
      <c r="B7091" s="55">
        <f t="shared" si="1882"/>
        <v>7</v>
      </c>
      <c r="C7091" s="55">
        <f t="shared" si="1883"/>
        <v>20</v>
      </c>
      <c r="D7091" s="55">
        <f t="shared" si="1912"/>
        <v>295</v>
      </c>
      <c r="F7091" s="63">
        <f t="shared" si="1919"/>
        <v>51318.833333333285</v>
      </c>
      <c r="G7091" s="64">
        <f t="shared" si="1913"/>
        <v>0</v>
      </c>
      <c r="H7091" s="64">
        <f t="shared" si="1920"/>
        <v>0</v>
      </c>
      <c r="I7091" s="64">
        <f t="shared" si="1920"/>
        <v>0</v>
      </c>
      <c r="J7091" s="64">
        <f t="shared" si="1920"/>
        <v>0</v>
      </c>
      <c r="K7091" s="64">
        <f t="shared" si="1920"/>
        <v>0</v>
      </c>
      <c r="L7091" s="64">
        <f t="shared" si="1920"/>
        <v>0</v>
      </c>
      <c r="M7091" s="64">
        <f t="shared" si="1920"/>
        <v>0</v>
      </c>
      <c r="N7091" s="64">
        <f t="shared" si="1920"/>
        <v>0</v>
      </c>
      <c r="O7091" s="121"/>
      <c r="P7091" s="177">
        <v>0</v>
      </c>
      <c r="Q7091" s="177">
        <v>0</v>
      </c>
      <c r="R7091" s="177">
        <v>0</v>
      </c>
      <c r="S7091" s="177">
        <v>0</v>
      </c>
      <c r="T7091" s="177">
        <v>0</v>
      </c>
      <c r="U7091" s="177">
        <v>0</v>
      </c>
      <c r="V7091" s="177">
        <v>0</v>
      </c>
      <c r="W7091" s="177">
        <v>0</v>
      </c>
      <c r="X7091" s="177">
        <v>0</v>
      </c>
      <c r="Y7091" s="177">
        <v>0</v>
      </c>
      <c r="Z7091" s="177">
        <v>0</v>
      </c>
      <c r="AA7091" s="177">
        <v>0</v>
      </c>
      <c r="AB7091" s="177">
        <v>0</v>
      </c>
      <c r="AC7091" s="177">
        <v>0</v>
      </c>
      <c r="AD7091" s="177">
        <v>0</v>
      </c>
      <c r="AE7091" s="177">
        <v>0</v>
      </c>
      <c r="AF7091" s="177">
        <v>0</v>
      </c>
      <c r="AG7091" s="177">
        <v>0</v>
      </c>
      <c r="AH7091" s="177">
        <v>0</v>
      </c>
      <c r="AI7091" s="177">
        <v>0</v>
      </c>
      <c r="AJ7091" s="177">
        <v>0</v>
      </c>
    </row>
    <row r="7092" spans="1:36" hidden="1" outlineLevel="1" x14ac:dyDescent="0.25">
      <c r="A7092" s="190">
        <f t="shared" si="1881"/>
        <v>2040</v>
      </c>
      <c r="B7092" s="55">
        <f t="shared" si="1882"/>
        <v>7</v>
      </c>
      <c r="C7092" s="55">
        <f t="shared" si="1883"/>
        <v>21</v>
      </c>
      <c r="D7092" s="55">
        <f t="shared" si="1912"/>
        <v>295</v>
      </c>
      <c r="F7092" s="63">
        <f t="shared" si="1919"/>
        <v>51318.874999999949</v>
      </c>
      <c r="G7092" s="64">
        <f t="shared" si="1913"/>
        <v>0</v>
      </c>
      <c r="H7092" s="64">
        <f t="shared" si="1920"/>
        <v>0</v>
      </c>
      <c r="I7092" s="64">
        <f t="shared" si="1920"/>
        <v>0</v>
      </c>
      <c r="J7092" s="64">
        <f t="shared" si="1920"/>
        <v>0</v>
      </c>
      <c r="K7092" s="64">
        <f t="shared" si="1920"/>
        <v>0</v>
      </c>
      <c r="L7092" s="64">
        <f t="shared" si="1920"/>
        <v>0</v>
      </c>
      <c r="M7092" s="64">
        <f t="shared" si="1920"/>
        <v>0</v>
      </c>
      <c r="N7092" s="64">
        <f t="shared" si="1920"/>
        <v>0</v>
      </c>
      <c r="O7092" s="121"/>
      <c r="P7092" s="177">
        <v>0</v>
      </c>
      <c r="Q7092" s="177">
        <v>0</v>
      </c>
      <c r="R7092" s="177">
        <v>0</v>
      </c>
      <c r="S7092" s="177">
        <v>0</v>
      </c>
      <c r="T7092" s="177">
        <v>0</v>
      </c>
      <c r="U7092" s="177">
        <v>0</v>
      </c>
      <c r="V7092" s="177">
        <v>0</v>
      </c>
      <c r="W7092" s="177">
        <v>0</v>
      </c>
      <c r="X7092" s="177">
        <v>0</v>
      </c>
      <c r="Y7092" s="177">
        <v>0</v>
      </c>
      <c r="Z7092" s="177">
        <v>0</v>
      </c>
      <c r="AA7092" s="177">
        <v>0</v>
      </c>
      <c r="AB7092" s="177">
        <v>0</v>
      </c>
      <c r="AC7092" s="177">
        <v>0</v>
      </c>
      <c r="AD7092" s="177">
        <v>0</v>
      </c>
      <c r="AE7092" s="177">
        <v>0</v>
      </c>
      <c r="AF7092" s="177">
        <v>0</v>
      </c>
      <c r="AG7092" s="177">
        <v>0</v>
      </c>
      <c r="AH7092" s="177">
        <v>0</v>
      </c>
      <c r="AI7092" s="177">
        <v>0</v>
      </c>
      <c r="AJ7092" s="177">
        <v>0</v>
      </c>
    </row>
    <row r="7093" spans="1:36" hidden="1" outlineLevel="1" x14ac:dyDescent="0.25">
      <c r="A7093" s="190">
        <f t="shared" si="1881"/>
        <v>2040</v>
      </c>
      <c r="B7093" s="55">
        <f t="shared" si="1882"/>
        <v>7</v>
      </c>
      <c r="C7093" s="55">
        <f t="shared" si="1883"/>
        <v>22</v>
      </c>
      <c r="D7093" s="55">
        <f t="shared" si="1912"/>
        <v>295</v>
      </c>
      <c r="F7093" s="63">
        <f t="shared" si="1919"/>
        <v>51318.916666666613</v>
      </c>
      <c r="G7093" s="64">
        <f t="shared" si="1913"/>
        <v>0</v>
      </c>
      <c r="H7093" s="64">
        <f t="shared" si="1920"/>
        <v>0</v>
      </c>
      <c r="I7093" s="64">
        <f t="shared" si="1920"/>
        <v>0</v>
      </c>
      <c r="J7093" s="64">
        <f t="shared" si="1920"/>
        <v>0</v>
      </c>
      <c r="K7093" s="64">
        <f t="shared" si="1920"/>
        <v>0</v>
      </c>
      <c r="L7093" s="64">
        <f t="shared" si="1920"/>
        <v>0</v>
      </c>
      <c r="M7093" s="64">
        <f t="shared" si="1920"/>
        <v>0</v>
      </c>
      <c r="N7093" s="64">
        <f t="shared" si="1920"/>
        <v>0</v>
      </c>
      <c r="O7093" s="121"/>
      <c r="P7093" s="177">
        <v>0</v>
      </c>
      <c r="Q7093" s="177">
        <v>0</v>
      </c>
      <c r="R7093" s="177">
        <v>0</v>
      </c>
      <c r="S7093" s="177">
        <v>0</v>
      </c>
      <c r="T7093" s="177">
        <v>0</v>
      </c>
      <c r="U7093" s="177">
        <v>0</v>
      </c>
      <c r="V7093" s="177">
        <v>0</v>
      </c>
      <c r="W7093" s="177">
        <v>0</v>
      </c>
      <c r="X7093" s="177">
        <v>0</v>
      </c>
      <c r="Y7093" s="177">
        <v>0</v>
      </c>
      <c r="Z7093" s="177">
        <v>0</v>
      </c>
      <c r="AA7093" s="177">
        <v>0</v>
      </c>
      <c r="AB7093" s="177">
        <v>0</v>
      </c>
      <c r="AC7093" s="177">
        <v>0</v>
      </c>
      <c r="AD7093" s="177">
        <v>0</v>
      </c>
      <c r="AE7093" s="177">
        <v>0</v>
      </c>
      <c r="AF7093" s="177">
        <v>0</v>
      </c>
      <c r="AG7093" s="177">
        <v>0</v>
      </c>
      <c r="AH7093" s="177">
        <v>0</v>
      </c>
      <c r="AI7093" s="177">
        <v>0</v>
      </c>
      <c r="AJ7093" s="177">
        <v>0</v>
      </c>
    </row>
    <row r="7094" spans="1:36" hidden="1" outlineLevel="1" x14ac:dyDescent="0.25">
      <c r="A7094" s="190">
        <f t="shared" si="1881"/>
        <v>2040</v>
      </c>
      <c r="B7094" s="55">
        <f t="shared" si="1882"/>
        <v>7</v>
      </c>
      <c r="C7094" s="55">
        <f t="shared" si="1883"/>
        <v>23</v>
      </c>
      <c r="D7094" s="55">
        <f t="shared" si="1912"/>
        <v>295</v>
      </c>
      <c r="F7094" s="63">
        <f t="shared" si="1919"/>
        <v>51318.958333333278</v>
      </c>
      <c r="G7094" s="64">
        <f t="shared" si="1913"/>
        <v>0</v>
      </c>
      <c r="H7094" s="64">
        <f t="shared" si="1920"/>
        <v>0</v>
      </c>
      <c r="I7094" s="64">
        <f t="shared" si="1920"/>
        <v>0</v>
      </c>
      <c r="J7094" s="64">
        <f t="shared" si="1920"/>
        <v>0</v>
      </c>
      <c r="K7094" s="64">
        <f t="shared" si="1920"/>
        <v>0</v>
      </c>
      <c r="L7094" s="64">
        <f t="shared" si="1920"/>
        <v>0</v>
      </c>
      <c r="M7094" s="64">
        <f t="shared" si="1920"/>
        <v>0</v>
      </c>
      <c r="N7094" s="64">
        <f t="shared" si="1920"/>
        <v>0</v>
      </c>
      <c r="O7094" s="121"/>
      <c r="P7094" s="177">
        <v>0</v>
      </c>
      <c r="Q7094" s="177">
        <v>0</v>
      </c>
      <c r="R7094" s="177">
        <v>0</v>
      </c>
      <c r="S7094" s="177">
        <v>0</v>
      </c>
      <c r="T7094" s="177">
        <v>0</v>
      </c>
      <c r="U7094" s="177">
        <v>0</v>
      </c>
      <c r="V7094" s="177">
        <v>0</v>
      </c>
      <c r="W7094" s="177">
        <v>0</v>
      </c>
      <c r="X7094" s="177">
        <v>0</v>
      </c>
      <c r="Y7094" s="177">
        <v>0</v>
      </c>
      <c r="Z7094" s="177">
        <v>0</v>
      </c>
      <c r="AA7094" s="177">
        <v>0</v>
      </c>
      <c r="AB7094" s="177">
        <v>0</v>
      </c>
      <c r="AC7094" s="177">
        <v>0</v>
      </c>
      <c r="AD7094" s="177">
        <v>0</v>
      </c>
      <c r="AE7094" s="177">
        <v>0</v>
      </c>
      <c r="AF7094" s="177">
        <v>0</v>
      </c>
      <c r="AG7094" s="177">
        <v>0</v>
      </c>
      <c r="AH7094" s="177">
        <v>0</v>
      </c>
      <c r="AI7094" s="177">
        <v>0</v>
      </c>
      <c r="AJ7094" s="177">
        <v>0</v>
      </c>
    </row>
    <row r="7095" spans="1:36" hidden="1" outlineLevel="1" x14ac:dyDescent="0.25">
      <c r="A7095" s="190">
        <f t="shared" si="1881"/>
        <v>2040</v>
      </c>
      <c r="B7095" s="55">
        <f t="shared" si="1882"/>
        <v>8</v>
      </c>
      <c r="C7095" s="55">
        <f t="shared" si="1883"/>
        <v>0</v>
      </c>
      <c r="D7095" s="55">
        <f t="shared" si="1912"/>
        <v>296</v>
      </c>
      <c r="F7095" s="63">
        <f t="shared" ref="F7095" si="1921">EDATE(F7071,1)</f>
        <v>51349</v>
      </c>
      <c r="G7095" s="64">
        <f t="shared" si="1913"/>
        <v>0</v>
      </c>
      <c r="H7095" s="64">
        <f t="shared" ref="H7095:N7104" si="1922">SUMIF($P$6:$AK$6,H$6,$P7095:$AK7095)</f>
        <v>0</v>
      </c>
      <c r="I7095" s="64">
        <f t="shared" si="1922"/>
        <v>0</v>
      </c>
      <c r="J7095" s="64">
        <f t="shared" si="1922"/>
        <v>0</v>
      </c>
      <c r="K7095" s="64">
        <f t="shared" si="1922"/>
        <v>0</v>
      </c>
      <c r="L7095" s="64">
        <f t="shared" si="1922"/>
        <v>0</v>
      </c>
      <c r="M7095" s="64">
        <f t="shared" si="1922"/>
        <v>0</v>
      </c>
      <c r="N7095" s="64">
        <f t="shared" si="1922"/>
        <v>0</v>
      </c>
      <c r="O7095" s="121"/>
      <c r="P7095" s="177">
        <v>0</v>
      </c>
      <c r="Q7095" s="177">
        <v>0</v>
      </c>
      <c r="R7095" s="177">
        <v>0</v>
      </c>
      <c r="S7095" s="177">
        <v>0</v>
      </c>
      <c r="T7095" s="177">
        <v>0</v>
      </c>
      <c r="U7095" s="177">
        <v>0</v>
      </c>
      <c r="V7095" s="177">
        <v>0</v>
      </c>
      <c r="W7095" s="177">
        <v>0</v>
      </c>
      <c r="X7095" s="177">
        <v>0</v>
      </c>
      <c r="Y7095" s="177">
        <v>0</v>
      </c>
      <c r="Z7095" s="177">
        <v>0</v>
      </c>
      <c r="AA7095" s="177">
        <v>0</v>
      </c>
      <c r="AB7095" s="177">
        <v>0</v>
      </c>
      <c r="AC7095" s="177">
        <v>0</v>
      </c>
      <c r="AD7095" s="177">
        <v>0</v>
      </c>
      <c r="AE7095" s="177">
        <v>0</v>
      </c>
      <c r="AF7095" s="177">
        <v>0</v>
      </c>
      <c r="AG7095" s="177">
        <v>0</v>
      </c>
      <c r="AH7095" s="177">
        <v>0</v>
      </c>
      <c r="AI7095" s="177">
        <v>0</v>
      </c>
      <c r="AJ7095" s="177">
        <v>0</v>
      </c>
    </row>
    <row r="7096" spans="1:36" hidden="1" outlineLevel="1" x14ac:dyDescent="0.25">
      <c r="A7096" s="190">
        <f t="shared" si="1881"/>
        <v>2040</v>
      </c>
      <c r="B7096" s="55">
        <f t="shared" si="1882"/>
        <v>8</v>
      </c>
      <c r="C7096" s="55">
        <f t="shared" si="1883"/>
        <v>1</v>
      </c>
      <c r="D7096" s="55">
        <f t="shared" si="1912"/>
        <v>296</v>
      </c>
      <c r="F7096" s="63">
        <f t="shared" ref="F7096" si="1923">F7095+1/24</f>
        <v>51349.041666666664</v>
      </c>
      <c r="G7096" s="64">
        <f t="shared" si="1913"/>
        <v>0</v>
      </c>
      <c r="H7096" s="64">
        <f t="shared" si="1922"/>
        <v>0</v>
      </c>
      <c r="I7096" s="64">
        <f t="shared" si="1922"/>
        <v>0</v>
      </c>
      <c r="J7096" s="64">
        <f t="shared" si="1922"/>
        <v>0</v>
      </c>
      <c r="K7096" s="64">
        <f t="shared" si="1922"/>
        <v>0</v>
      </c>
      <c r="L7096" s="64">
        <f t="shared" si="1922"/>
        <v>0</v>
      </c>
      <c r="M7096" s="64">
        <f t="shared" si="1922"/>
        <v>0</v>
      </c>
      <c r="N7096" s="64">
        <f t="shared" si="1922"/>
        <v>0</v>
      </c>
      <c r="O7096" s="121"/>
      <c r="P7096" s="177">
        <v>0</v>
      </c>
      <c r="Q7096" s="177">
        <v>0</v>
      </c>
      <c r="R7096" s="177">
        <v>0</v>
      </c>
      <c r="S7096" s="177">
        <v>0</v>
      </c>
      <c r="T7096" s="177">
        <v>0</v>
      </c>
      <c r="U7096" s="177">
        <v>0</v>
      </c>
      <c r="V7096" s="177">
        <v>0</v>
      </c>
      <c r="W7096" s="177">
        <v>0</v>
      </c>
      <c r="X7096" s="177">
        <v>0</v>
      </c>
      <c r="Y7096" s="177">
        <v>0</v>
      </c>
      <c r="Z7096" s="177">
        <v>0</v>
      </c>
      <c r="AA7096" s="177">
        <v>0</v>
      </c>
      <c r="AB7096" s="177">
        <v>0</v>
      </c>
      <c r="AC7096" s="177">
        <v>0</v>
      </c>
      <c r="AD7096" s="177">
        <v>0</v>
      </c>
      <c r="AE7096" s="177">
        <v>0</v>
      </c>
      <c r="AF7096" s="177">
        <v>0</v>
      </c>
      <c r="AG7096" s="177">
        <v>0</v>
      </c>
      <c r="AH7096" s="177">
        <v>0</v>
      </c>
      <c r="AI7096" s="177">
        <v>0</v>
      </c>
      <c r="AJ7096" s="177">
        <v>0</v>
      </c>
    </row>
    <row r="7097" spans="1:36" hidden="1" outlineLevel="1" x14ac:dyDescent="0.25">
      <c r="A7097" s="190">
        <f t="shared" si="1881"/>
        <v>2040</v>
      </c>
      <c r="B7097" s="55">
        <f t="shared" si="1882"/>
        <v>8</v>
      </c>
      <c r="C7097" s="55">
        <f t="shared" si="1883"/>
        <v>2</v>
      </c>
      <c r="D7097" s="55">
        <f t="shared" si="1912"/>
        <v>296</v>
      </c>
      <c r="F7097" s="63">
        <f t="shared" si="1919"/>
        <v>51349.083333333328</v>
      </c>
      <c r="G7097" s="64">
        <f t="shared" si="1913"/>
        <v>0</v>
      </c>
      <c r="H7097" s="64">
        <f t="shared" si="1922"/>
        <v>0</v>
      </c>
      <c r="I7097" s="64">
        <f t="shared" si="1922"/>
        <v>0</v>
      </c>
      <c r="J7097" s="64">
        <f t="shared" si="1922"/>
        <v>0</v>
      </c>
      <c r="K7097" s="64">
        <f t="shared" si="1922"/>
        <v>0</v>
      </c>
      <c r="L7097" s="64">
        <f t="shared" si="1922"/>
        <v>0</v>
      </c>
      <c r="M7097" s="64">
        <f t="shared" si="1922"/>
        <v>0</v>
      </c>
      <c r="N7097" s="64">
        <f t="shared" si="1922"/>
        <v>0</v>
      </c>
      <c r="O7097" s="121"/>
      <c r="P7097" s="177">
        <v>0</v>
      </c>
      <c r="Q7097" s="177">
        <v>0</v>
      </c>
      <c r="R7097" s="177">
        <v>0</v>
      </c>
      <c r="S7097" s="177">
        <v>0</v>
      </c>
      <c r="T7097" s="177">
        <v>0</v>
      </c>
      <c r="U7097" s="177">
        <v>0</v>
      </c>
      <c r="V7097" s="177">
        <v>0</v>
      </c>
      <c r="W7097" s="177">
        <v>0</v>
      </c>
      <c r="X7097" s="177">
        <v>0</v>
      </c>
      <c r="Y7097" s="177">
        <v>0</v>
      </c>
      <c r="Z7097" s="177">
        <v>0</v>
      </c>
      <c r="AA7097" s="177">
        <v>0</v>
      </c>
      <c r="AB7097" s="177">
        <v>0</v>
      </c>
      <c r="AC7097" s="177">
        <v>0</v>
      </c>
      <c r="AD7097" s="177">
        <v>0</v>
      </c>
      <c r="AE7097" s="177">
        <v>0</v>
      </c>
      <c r="AF7097" s="177">
        <v>0</v>
      </c>
      <c r="AG7097" s="177">
        <v>0</v>
      </c>
      <c r="AH7097" s="177">
        <v>0</v>
      </c>
      <c r="AI7097" s="177">
        <v>0</v>
      </c>
      <c r="AJ7097" s="177">
        <v>0</v>
      </c>
    </row>
    <row r="7098" spans="1:36" hidden="1" outlineLevel="1" x14ac:dyDescent="0.25">
      <c r="A7098" s="190">
        <f t="shared" si="1881"/>
        <v>2040</v>
      </c>
      <c r="B7098" s="55">
        <f t="shared" si="1882"/>
        <v>8</v>
      </c>
      <c r="C7098" s="55">
        <f t="shared" si="1883"/>
        <v>3</v>
      </c>
      <c r="D7098" s="55">
        <f t="shared" si="1912"/>
        <v>296</v>
      </c>
      <c r="F7098" s="63">
        <f t="shared" si="1919"/>
        <v>51349.124999999993</v>
      </c>
      <c r="G7098" s="64">
        <f t="shared" si="1913"/>
        <v>0</v>
      </c>
      <c r="H7098" s="64">
        <f t="shared" si="1922"/>
        <v>0</v>
      </c>
      <c r="I7098" s="64">
        <f t="shared" si="1922"/>
        <v>0</v>
      </c>
      <c r="J7098" s="64">
        <f t="shared" si="1922"/>
        <v>0</v>
      </c>
      <c r="K7098" s="64">
        <f t="shared" si="1922"/>
        <v>0</v>
      </c>
      <c r="L7098" s="64">
        <f t="shared" si="1922"/>
        <v>0</v>
      </c>
      <c r="M7098" s="64">
        <f t="shared" si="1922"/>
        <v>0</v>
      </c>
      <c r="N7098" s="64">
        <f t="shared" si="1922"/>
        <v>0</v>
      </c>
      <c r="O7098" s="121"/>
      <c r="P7098" s="177">
        <v>0</v>
      </c>
      <c r="Q7098" s="177">
        <v>0</v>
      </c>
      <c r="R7098" s="177">
        <v>0</v>
      </c>
      <c r="S7098" s="177">
        <v>0</v>
      </c>
      <c r="T7098" s="177">
        <v>0</v>
      </c>
      <c r="U7098" s="177">
        <v>0</v>
      </c>
      <c r="V7098" s="177">
        <v>0</v>
      </c>
      <c r="W7098" s="177">
        <v>0</v>
      </c>
      <c r="X7098" s="177">
        <v>0</v>
      </c>
      <c r="Y7098" s="177">
        <v>0</v>
      </c>
      <c r="Z7098" s="177">
        <v>0</v>
      </c>
      <c r="AA7098" s="177">
        <v>0</v>
      </c>
      <c r="AB7098" s="177">
        <v>0</v>
      </c>
      <c r="AC7098" s="177">
        <v>0</v>
      </c>
      <c r="AD7098" s="177">
        <v>0</v>
      </c>
      <c r="AE7098" s="177">
        <v>0</v>
      </c>
      <c r="AF7098" s="177">
        <v>0</v>
      </c>
      <c r="AG7098" s="177">
        <v>0</v>
      </c>
      <c r="AH7098" s="177">
        <v>0</v>
      </c>
      <c r="AI7098" s="177">
        <v>0</v>
      </c>
      <c r="AJ7098" s="177">
        <v>0</v>
      </c>
    </row>
    <row r="7099" spans="1:36" hidden="1" outlineLevel="1" x14ac:dyDescent="0.25">
      <c r="A7099" s="190">
        <f t="shared" si="1881"/>
        <v>2040</v>
      </c>
      <c r="B7099" s="55">
        <f t="shared" si="1882"/>
        <v>8</v>
      </c>
      <c r="C7099" s="55">
        <f t="shared" si="1883"/>
        <v>4</v>
      </c>
      <c r="D7099" s="55">
        <f t="shared" si="1912"/>
        <v>296</v>
      </c>
      <c r="F7099" s="63">
        <f t="shared" si="1919"/>
        <v>51349.166666666657</v>
      </c>
      <c r="G7099" s="64">
        <f t="shared" si="1913"/>
        <v>0</v>
      </c>
      <c r="H7099" s="64">
        <f t="shared" si="1922"/>
        <v>0</v>
      </c>
      <c r="I7099" s="64">
        <f t="shared" si="1922"/>
        <v>0</v>
      </c>
      <c r="J7099" s="64">
        <f t="shared" si="1922"/>
        <v>0</v>
      </c>
      <c r="K7099" s="64">
        <f t="shared" si="1922"/>
        <v>0</v>
      </c>
      <c r="L7099" s="64">
        <f t="shared" si="1922"/>
        <v>0</v>
      </c>
      <c r="M7099" s="64">
        <f t="shared" si="1922"/>
        <v>0</v>
      </c>
      <c r="N7099" s="64">
        <f t="shared" si="1922"/>
        <v>0</v>
      </c>
      <c r="O7099" s="121"/>
      <c r="P7099" s="177">
        <v>0</v>
      </c>
      <c r="Q7099" s="177">
        <v>0</v>
      </c>
      <c r="R7099" s="177">
        <v>0</v>
      </c>
      <c r="S7099" s="177">
        <v>0</v>
      </c>
      <c r="T7099" s="177">
        <v>0</v>
      </c>
      <c r="U7099" s="177">
        <v>0</v>
      </c>
      <c r="V7099" s="177">
        <v>0</v>
      </c>
      <c r="W7099" s="177">
        <v>0</v>
      </c>
      <c r="X7099" s="177">
        <v>0</v>
      </c>
      <c r="Y7099" s="177">
        <v>0</v>
      </c>
      <c r="Z7099" s="177">
        <v>0</v>
      </c>
      <c r="AA7099" s="177">
        <v>0</v>
      </c>
      <c r="AB7099" s="177">
        <v>0</v>
      </c>
      <c r="AC7099" s="177">
        <v>0</v>
      </c>
      <c r="AD7099" s="177">
        <v>0</v>
      </c>
      <c r="AE7099" s="177">
        <v>0</v>
      </c>
      <c r="AF7099" s="177">
        <v>0</v>
      </c>
      <c r="AG7099" s="177">
        <v>0</v>
      </c>
      <c r="AH7099" s="177">
        <v>0</v>
      </c>
      <c r="AI7099" s="177">
        <v>0</v>
      </c>
      <c r="AJ7099" s="177">
        <v>0</v>
      </c>
    </row>
    <row r="7100" spans="1:36" hidden="1" outlineLevel="1" x14ac:dyDescent="0.25">
      <c r="A7100" s="190">
        <f t="shared" si="1881"/>
        <v>2040</v>
      </c>
      <c r="B7100" s="55">
        <f t="shared" si="1882"/>
        <v>8</v>
      </c>
      <c r="C7100" s="55">
        <f t="shared" si="1883"/>
        <v>5</v>
      </c>
      <c r="D7100" s="55">
        <f t="shared" si="1912"/>
        <v>296</v>
      </c>
      <c r="F7100" s="63">
        <f t="shared" si="1919"/>
        <v>51349.208333333321</v>
      </c>
      <c r="G7100" s="64">
        <f t="shared" si="1913"/>
        <v>0</v>
      </c>
      <c r="H7100" s="64">
        <f t="shared" si="1922"/>
        <v>0</v>
      </c>
      <c r="I7100" s="64">
        <f t="shared" si="1922"/>
        <v>0</v>
      </c>
      <c r="J7100" s="64">
        <f t="shared" si="1922"/>
        <v>0</v>
      </c>
      <c r="K7100" s="64">
        <f t="shared" si="1922"/>
        <v>0</v>
      </c>
      <c r="L7100" s="64">
        <f t="shared" si="1922"/>
        <v>0</v>
      </c>
      <c r="M7100" s="64">
        <f t="shared" si="1922"/>
        <v>0</v>
      </c>
      <c r="N7100" s="64">
        <f t="shared" si="1922"/>
        <v>0</v>
      </c>
      <c r="O7100" s="121"/>
      <c r="P7100" s="177">
        <v>0</v>
      </c>
      <c r="Q7100" s="177">
        <v>0</v>
      </c>
      <c r="R7100" s="177">
        <v>0</v>
      </c>
      <c r="S7100" s="177">
        <v>0</v>
      </c>
      <c r="T7100" s="177">
        <v>0</v>
      </c>
      <c r="U7100" s="177">
        <v>0</v>
      </c>
      <c r="V7100" s="177">
        <v>0</v>
      </c>
      <c r="W7100" s="177">
        <v>0</v>
      </c>
      <c r="X7100" s="177">
        <v>0</v>
      </c>
      <c r="Y7100" s="177">
        <v>0</v>
      </c>
      <c r="Z7100" s="177">
        <v>0</v>
      </c>
      <c r="AA7100" s="177">
        <v>0</v>
      </c>
      <c r="AB7100" s="177">
        <v>0</v>
      </c>
      <c r="AC7100" s="177">
        <v>0</v>
      </c>
      <c r="AD7100" s="177">
        <v>0</v>
      </c>
      <c r="AE7100" s="177">
        <v>0</v>
      </c>
      <c r="AF7100" s="177">
        <v>0</v>
      </c>
      <c r="AG7100" s="177">
        <v>0</v>
      </c>
      <c r="AH7100" s="177">
        <v>0</v>
      </c>
      <c r="AI7100" s="177">
        <v>0</v>
      </c>
      <c r="AJ7100" s="177">
        <v>0</v>
      </c>
    </row>
    <row r="7101" spans="1:36" hidden="1" outlineLevel="1" x14ac:dyDescent="0.25">
      <c r="A7101" s="190">
        <f t="shared" si="1881"/>
        <v>2040</v>
      </c>
      <c r="B7101" s="55">
        <f t="shared" si="1882"/>
        <v>8</v>
      </c>
      <c r="C7101" s="55">
        <f t="shared" si="1883"/>
        <v>6</v>
      </c>
      <c r="D7101" s="55">
        <f t="shared" si="1912"/>
        <v>296</v>
      </c>
      <c r="F7101" s="63">
        <f t="shared" si="1919"/>
        <v>51349.249999999985</v>
      </c>
      <c r="G7101" s="64">
        <f t="shared" si="1913"/>
        <v>0</v>
      </c>
      <c r="H7101" s="64">
        <f t="shared" si="1922"/>
        <v>0</v>
      </c>
      <c r="I7101" s="64">
        <f t="shared" si="1922"/>
        <v>0</v>
      </c>
      <c r="J7101" s="64">
        <f t="shared" si="1922"/>
        <v>0</v>
      </c>
      <c r="K7101" s="64">
        <f t="shared" si="1922"/>
        <v>0</v>
      </c>
      <c r="L7101" s="64">
        <f t="shared" si="1922"/>
        <v>0</v>
      </c>
      <c r="M7101" s="64">
        <f t="shared" si="1922"/>
        <v>0</v>
      </c>
      <c r="N7101" s="64">
        <f t="shared" si="1922"/>
        <v>0</v>
      </c>
      <c r="O7101" s="121"/>
      <c r="P7101" s="177">
        <v>0</v>
      </c>
      <c r="Q7101" s="177">
        <v>0</v>
      </c>
      <c r="R7101" s="177">
        <v>0</v>
      </c>
      <c r="S7101" s="177">
        <v>0</v>
      </c>
      <c r="T7101" s="177">
        <v>0</v>
      </c>
      <c r="U7101" s="177">
        <v>0</v>
      </c>
      <c r="V7101" s="177">
        <v>0</v>
      </c>
      <c r="W7101" s="177">
        <v>0</v>
      </c>
      <c r="X7101" s="177">
        <v>0</v>
      </c>
      <c r="Y7101" s="177">
        <v>0</v>
      </c>
      <c r="Z7101" s="177">
        <v>0</v>
      </c>
      <c r="AA7101" s="177">
        <v>0</v>
      </c>
      <c r="AB7101" s="177">
        <v>0</v>
      </c>
      <c r="AC7101" s="177">
        <v>0</v>
      </c>
      <c r="AD7101" s="177">
        <v>0</v>
      </c>
      <c r="AE7101" s="177">
        <v>0</v>
      </c>
      <c r="AF7101" s="177">
        <v>0</v>
      </c>
      <c r="AG7101" s="177">
        <v>0</v>
      </c>
      <c r="AH7101" s="177">
        <v>0</v>
      </c>
      <c r="AI7101" s="177">
        <v>0</v>
      </c>
      <c r="AJ7101" s="177">
        <v>0</v>
      </c>
    </row>
    <row r="7102" spans="1:36" hidden="1" outlineLevel="1" x14ac:dyDescent="0.25">
      <c r="A7102" s="190">
        <f t="shared" si="1881"/>
        <v>2040</v>
      </c>
      <c r="B7102" s="55">
        <f t="shared" si="1882"/>
        <v>8</v>
      </c>
      <c r="C7102" s="55">
        <f t="shared" si="1883"/>
        <v>7</v>
      </c>
      <c r="D7102" s="55">
        <f t="shared" si="1912"/>
        <v>296</v>
      </c>
      <c r="F7102" s="63">
        <f t="shared" si="1919"/>
        <v>51349.29166666665</v>
      </c>
      <c r="G7102" s="64">
        <f t="shared" si="1913"/>
        <v>0</v>
      </c>
      <c r="H7102" s="64">
        <f t="shared" si="1922"/>
        <v>0</v>
      </c>
      <c r="I7102" s="64">
        <f t="shared" si="1922"/>
        <v>0</v>
      </c>
      <c r="J7102" s="64">
        <f t="shared" si="1922"/>
        <v>0</v>
      </c>
      <c r="K7102" s="64">
        <f t="shared" si="1922"/>
        <v>0</v>
      </c>
      <c r="L7102" s="64">
        <f t="shared" si="1922"/>
        <v>0</v>
      </c>
      <c r="M7102" s="64">
        <f t="shared" si="1922"/>
        <v>0</v>
      </c>
      <c r="N7102" s="64">
        <f t="shared" si="1922"/>
        <v>0</v>
      </c>
      <c r="O7102" s="121"/>
      <c r="P7102" s="177">
        <v>0</v>
      </c>
      <c r="Q7102" s="177">
        <v>0</v>
      </c>
      <c r="R7102" s="177">
        <v>0</v>
      </c>
      <c r="S7102" s="177">
        <v>0</v>
      </c>
      <c r="T7102" s="177">
        <v>0</v>
      </c>
      <c r="U7102" s="177">
        <v>0</v>
      </c>
      <c r="V7102" s="177">
        <v>0</v>
      </c>
      <c r="W7102" s="177">
        <v>0</v>
      </c>
      <c r="X7102" s="177">
        <v>0</v>
      </c>
      <c r="Y7102" s="177">
        <v>0</v>
      </c>
      <c r="Z7102" s="177">
        <v>0</v>
      </c>
      <c r="AA7102" s="177">
        <v>0</v>
      </c>
      <c r="AB7102" s="177">
        <v>0</v>
      </c>
      <c r="AC7102" s="177">
        <v>0</v>
      </c>
      <c r="AD7102" s="177">
        <v>0</v>
      </c>
      <c r="AE7102" s="177">
        <v>0</v>
      </c>
      <c r="AF7102" s="177">
        <v>0</v>
      </c>
      <c r="AG7102" s="177">
        <v>0</v>
      </c>
      <c r="AH7102" s="177">
        <v>0</v>
      </c>
      <c r="AI7102" s="177">
        <v>0</v>
      </c>
      <c r="AJ7102" s="177">
        <v>0</v>
      </c>
    </row>
    <row r="7103" spans="1:36" hidden="1" outlineLevel="1" x14ac:dyDescent="0.25">
      <c r="A7103" s="190">
        <f t="shared" si="1881"/>
        <v>2040</v>
      </c>
      <c r="B7103" s="55">
        <f t="shared" si="1882"/>
        <v>8</v>
      </c>
      <c r="C7103" s="55">
        <f t="shared" si="1883"/>
        <v>8</v>
      </c>
      <c r="D7103" s="55">
        <f t="shared" si="1912"/>
        <v>296</v>
      </c>
      <c r="F7103" s="63">
        <f t="shared" si="1919"/>
        <v>51349.333333333314</v>
      </c>
      <c r="G7103" s="64">
        <f t="shared" si="1913"/>
        <v>0</v>
      </c>
      <c r="H7103" s="64">
        <f t="shared" si="1922"/>
        <v>0</v>
      </c>
      <c r="I7103" s="64">
        <f t="shared" si="1922"/>
        <v>0</v>
      </c>
      <c r="J7103" s="64">
        <f t="shared" si="1922"/>
        <v>0</v>
      </c>
      <c r="K7103" s="64">
        <f t="shared" si="1922"/>
        <v>0</v>
      </c>
      <c r="L7103" s="64">
        <f t="shared" si="1922"/>
        <v>0</v>
      </c>
      <c r="M7103" s="64">
        <f t="shared" si="1922"/>
        <v>0</v>
      </c>
      <c r="N7103" s="64">
        <f t="shared" si="1922"/>
        <v>0</v>
      </c>
      <c r="O7103" s="121"/>
      <c r="P7103" s="177">
        <v>0</v>
      </c>
      <c r="Q7103" s="177">
        <v>0</v>
      </c>
      <c r="R7103" s="177">
        <v>0</v>
      </c>
      <c r="S7103" s="177">
        <v>0</v>
      </c>
      <c r="T7103" s="177">
        <v>0</v>
      </c>
      <c r="U7103" s="177">
        <v>0</v>
      </c>
      <c r="V7103" s="177">
        <v>0</v>
      </c>
      <c r="W7103" s="177">
        <v>0</v>
      </c>
      <c r="X7103" s="177">
        <v>0</v>
      </c>
      <c r="Y7103" s="177">
        <v>0</v>
      </c>
      <c r="Z7103" s="177">
        <v>0</v>
      </c>
      <c r="AA7103" s="177">
        <v>0</v>
      </c>
      <c r="AB7103" s="177">
        <v>0</v>
      </c>
      <c r="AC7103" s="177">
        <v>0</v>
      </c>
      <c r="AD7103" s="177">
        <v>0</v>
      </c>
      <c r="AE7103" s="177">
        <v>0</v>
      </c>
      <c r="AF7103" s="177">
        <v>0</v>
      </c>
      <c r="AG7103" s="177">
        <v>0</v>
      </c>
      <c r="AH7103" s="177">
        <v>0</v>
      </c>
      <c r="AI7103" s="177">
        <v>0</v>
      </c>
      <c r="AJ7103" s="177">
        <v>0</v>
      </c>
    </row>
    <row r="7104" spans="1:36" hidden="1" outlineLevel="1" x14ac:dyDescent="0.25">
      <c r="A7104" s="190">
        <f t="shared" si="1881"/>
        <v>2040</v>
      </c>
      <c r="B7104" s="55">
        <f t="shared" si="1882"/>
        <v>8</v>
      </c>
      <c r="C7104" s="55">
        <f t="shared" si="1883"/>
        <v>9</v>
      </c>
      <c r="D7104" s="55">
        <f t="shared" si="1912"/>
        <v>296</v>
      </c>
      <c r="F7104" s="63">
        <f t="shared" si="1919"/>
        <v>51349.374999999978</v>
      </c>
      <c r="G7104" s="64">
        <f t="shared" si="1913"/>
        <v>0</v>
      </c>
      <c r="H7104" s="64">
        <f t="shared" si="1922"/>
        <v>0</v>
      </c>
      <c r="I7104" s="64">
        <f t="shared" si="1922"/>
        <v>0</v>
      </c>
      <c r="J7104" s="64">
        <f t="shared" si="1922"/>
        <v>0</v>
      </c>
      <c r="K7104" s="64">
        <f t="shared" si="1922"/>
        <v>0</v>
      </c>
      <c r="L7104" s="64">
        <f t="shared" si="1922"/>
        <v>0</v>
      </c>
      <c r="M7104" s="64">
        <f t="shared" si="1922"/>
        <v>0</v>
      </c>
      <c r="N7104" s="64">
        <f t="shared" si="1922"/>
        <v>0</v>
      </c>
      <c r="O7104" s="121"/>
      <c r="P7104" s="177">
        <v>0</v>
      </c>
      <c r="Q7104" s="177">
        <v>0</v>
      </c>
      <c r="R7104" s="177">
        <v>0</v>
      </c>
      <c r="S7104" s="177">
        <v>0</v>
      </c>
      <c r="T7104" s="177">
        <v>0</v>
      </c>
      <c r="U7104" s="177">
        <v>0</v>
      </c>
      <c r="V7104" s="177">
        <v>0</v>
      </c>
      <c r="W7104" s="177">
        <v>0</v>
      </c>
      <c r="X7104" s="177">
        <v>0</v>
      </c>
      <c r="Y7104" s="177">
        <v>0</v>
      </c>
      <c r="Z7104" s="177">
        <v>0</v>
      </c>
      <c r="AA7104" s="177">
        <v>0</v>
      </c>
      <c r="AB7104" s="177">
        <v>0</v>
      </c>
      <c r="AC7104" s="177">
        <v>0</v>
      </c>
      <c r="AD7104" s="177">
        <v>0</v>
      </c>
      <c r="AE7104" s="177">
        <v>0</v>
      </c>
      <c r="AF7104" s="177">
        <v>0</v>
      </c>
      <c r="AG7104" s="177">
        <v>0</v>
      </c>
      <c r="AH7104" s="177">
        <v>0</v>
      </c>
      <c r="AI7104" s="177">
        <v>0</v>
      </c>
      <c r="AJ7104" s="177">
        <v>0</v>
      </c>
    </row>
    <row r="7105" spans="1:36" hidden="1" outlineLevel="1" x14ac:dyDescent="0.25">
      <c r="A7105" s="190">
        <f t="shared" si="1881"/>
        <v>2040</v>
      </c>
      <c r="B7105" s="55">
        <f t="shared" si="1882"/>
        <v>8</v>
      </c>
      <c r="C7105" s="55">
        <f t="shared" si="1883"/>
        <v>10</v>
      </c>
      <c r="D7105" s="55">
        <f t="shared" si="1912"/>
        <v>296</v>
      </c>
      <c r="F7105" s="63">
        <f t="shared" si="1919"/>
        <v>51349.416666666642</v>
      </c>
      <c r="G7105" s="64">
        <f t="shared" si="1913"/>
        <v>0</v>
      </c>
      <c r="H7105" s="64">
        <f t="shared" ref="H7105:N7114" si="1924">SUMIF($P$6:$AK$6,H$6,$P7105:$AK7105)</f>
        <v>0</v>
      </c>
      <c r="I7105" s="64">
        <f t="shared" si="1924"/>
        <v>0</v>
      </c>
      <c r="J7105" s="64">
        <f t="shared" si="1924"/>
        <v>0</v>
      </c>
      <c r="K7105" s="64">
        <f t="shared" si="1924"/>
        <v>0</v>
      </c>
      <c r="L7105" s="64">
        <f t="shared" si="1924"/>
        <v>0</v>
      </c>
      <c r="M7105" s="64">
        <f t="shared" si="1924"/>
        <v>0</v>
      </c>
      <c r="N7105" s="64">
        <f t="shared" si="1924"/>
        <v>0</v>
      </c>
      <c r="O7105" s="121"/>
      <c r="P7105" s="177">
        <v>0</v>
      </c>
      <c r="Q7105" s="177">
        <v>0</v>
      </c>
      <c r="R7105" s="177">
        <v>0</v>
      </c>
      <c r="S7105" s="177">
        <v>0</v>
      </c>
      <c r="T7105" s="177">
        <v>0</v>
      </c>
      <c r="U7105" s="177">
        <v>0</v>
      </c>
      <c r="V7105" s="177">
        <v>0</v>
      </c>
      <c r="W7105" s="177">
        <v>0</v>
      </c>
      <c r="X7105" s="177">
        <v>0</v>
      </c>
      <c r="Y7105" s="177">
        <v>0</v>
      </c>
      <c r="Z7105" s="177">
        <v>0</v>
      </c>
      <c r="AA7105" s="177">
        <v>0</v>
      </c>
      <c r="AB7105" s="177">
        <v>0</v>
      </c>
      <c r="AC7105" s="177">
        <v>0</v>
      </c>
      <c r="AD7105" s="177">
        <v>0</v>
      </c>
      <c r="AE7105" s="177">
        <v>0</v>
      </c>
      <c r="AF7105" s="177">
        <v>0</v>
      </c>
      <c r="AG7105" s="177">
        <v>0</v>
      </c>
      <c r="AH7105" s="177">
        <v>0</v>
      </c>
      <c r="AI7105" s="177">
        <v>0</v>
      </c>
      <c r="AJ7105" s="177">
        <v>0</v>
      </c>
    </row>
    <row r="7106" spans="1:36" hidden="1" outlineLevel="1" x14ac:dyDescent="0.25">
      <c r="A7106" s="190">
        <f t="shared" si="1881"/>
        <v>2040</v>
      </c>
      <c r="B7106" s="55">
        <f t="shared" si="1882"/>
        <v>8</v>
      </c>
      <c r="C7106" s="55">
        <f t="shared" si="1883"/>
        <v>11</v>
      </c>
      <c r="D7106" s="55">
        <f t="shared" si="1912"/>
        <v>296</v>
      </c>
      <c r="F7106" s="63">
        <f t="shared" si="1919"/>
        <v>51349.458333333307</v>
      </c>
      <c r="G7106" s="64">
        <f t="shared" si="1913"/>
        <v>0</v>
      </c>
      <c r="H7106" s="64">
        <f t="shared" si="1924"/>
        <v>0</v>
      </c>
      <c r="I7106" s="64">
        <f t="shared" si="1924"/>
        <v>0</v>
      </c>
      <c r="J7106" s="64">
        <f t="shared" si="1924"/>
        <v>0</v>
      </c>
      <c r="K7106" s="64">
        <f t="shared" si="1924"/>
        <v>0</v>
      </c>
      <c r="L7106" s="64">
        <f t="shared" si="1924"/>
        <v>0</v>
      </c>
      <c r="M7106" s="64">
        <f t="shared" si="1924"/>
        <v>0</v>
      </c>
      <c r="N7106" s="64">
        <f t="shared" si="1924"/>
        <v>0</v>
      </c>
      <c r="O7106" s="121"/>
      <c r="P7106" s="177">
        <v>0</v>
      </c>
      <c r="Q7106" s="177">
        <v>0</v>
      </c>
      <c r="R7106" s="177">
        <v>0</v>
      </c>
      <c r="S7106" s="177">
        <v>0</v>
      </c>
      <c r="T7106" s="177">
        <v>0</v>
      </c>
      <c r="U7106" s="177">
        <v>0</v>
      </c>
      <c r="V7106" s="177">
        <v>0</v>
      </c>
      <c r="W7106" s="177">
        <v>0</v>
      </c>
      <c r="X7106" s="177">
        <v>0</v>
      </c>
      <c r="Y7106" s="177">
        <v>0</v>
      </c>
      <c r="Z7106" s="177">
        <v>0</v>
      </c>
      <c r="AA7106" s="177">
        <v>0</v>
      </c>
      <c r="AB7106" s="177">
        <v>0</v>
      </c>
      <c r="AC7106" s="177">
        <v>0</v>
      </c>
      <c r="AD7106" s="177">
        <v>0</v>
      </c>
      <c r="AE7106" s="177">
        <v>0</v>
      </c>
      <c r="AF7106" s="177">
        <v>0</v>
      </c>
      <c r="AG7106" s="177">
        <v>0</v>
      </c>
      <c r="AH7106" s="177">
        <v>0</v>
      </c>
      <c r="AI7106" s="177">
        <v>0</v>
      </c>
      <c r="AJ7106" s="177">
        <v>0</v>
      </c>
    </row>
    <row r="7107" spans="1:36" hidden="1" outlineLevel="1" x14ac:dyDescent="0.25">
      <c r="A7107" s="190">
        <f t="shared" si="1881"/>
        <v>2040</v>
      </c>
      <c r="B7107" s="55">
        <f t="shared" si="1882"/>
        <v>8</v>
      </c>
      <c r="C7107" s="55">
        <f t="shared" si="1883"/>
        <v>12</v>
      </c>
      <c r="D7107" s="55">
        <f t="shared" si="1912"/>
        <v>296</v>
      </c>
      <c r="F7107" s="63">
        <f t="shared" si="1919"/>
        <v>51349.499999999971</v>
      </c>
      <c r="G7107" s="64">
        <f t="shared" si="1913"/>
        <v>0</v>
      </c>
      <c r="H7107" s="64">
        <f t="shared" si="1924"/>
        <v>0</v>
      </c>
      <c r="I7107" s="64">
        <f t="shared" si="1924"/>
        <v>0</v>
      </c>
      <c r="J7107" s="64">
        <f t="shared" si="1924"/>
        <v>0</v>
      </c>
      <c r="K7107" s="64">
        <f t="shared" si="1924"/>
        <v>0</v>
      </c>
      <c r="L7107" s="64">
        <f t="shared" si="1924"/>
        <v>0</v>
      </c>
      <c r="M7107" s="64">
        <f t="shared" si="1924"/>
        <v>0</v>
      </c>
      <c r="N7107" s="64">
        <f t="shared" si="1924"/>
        <v>0</v>
      </c>
      <c r="O7107" s="121"/>
      <c r="P7107" s="177">
        <v>0</v>
      </c>
      <c r="Q7107" s="177">
        <v>0</v>
      </c>
      <c r="R7107" s="177">
        <v>0</v>
      </c>
      <c r="S7107" s="177">
        <v>0</v>
      </c>
      <c r="T7107" s="177">
        <v>0</v>
      </c>
      <c r="U7107" s="177">
        <v>0</v>
      </c>
      <c r="V7107" s="177">
        <v>0</v>
      </c>
      <c r="W7107" s="177">
        <v>0</v>
      </c>
      <c r="X7107" s="177">
        <v>0</v>
      </c>
      <c r="Y7107" s="177">
        <v>0</v>
      </c>
      <c r="Z7107" s="177">
        <v>0</v>
      </c>
      <c r="AA7107" s="177">
        <v>0</v>
      </c>
      <c r="AB7107" s="177">
        <v>0</v>
      </c>
      <c r="AC7107" s="177">
        <v>0</v>
      </c>
      <c r="AD7107" s="177">
        <v>0</v>
      </c>
      <c r="AE7107" s="177">
        <v>0</v>
      </c>
      <c r="AF7107" s="177">
        <v>0</v>
      </c>
      <c r="AG7107" s="177">
        <v>0</v>
      </c>
      <c r="AH7107" s="177">
        <v>0</v>
      </c>
      <c r="AI7107" s="177">
        <v>0</v>
      </c>
      <c r="AJ7107" s="177">
        <v>0</v>
      </c>
    </row>
    <row r="7108" spans="1:36" hidden="1" outlineLevel="1" x14ac:dyDescent="0.25">
      <c r="A7108" s="190">
        <f t="shared" si="1881"/>
        <v>2040</v>
      </c>
      <c r="B7108" s="55">
        <f t="shared" si="1882"/>
        <v>8</v>
      </c>
      <c r="C7108" s="55">
        <f t="shared" si="1883"/>
        <v>13</v>
      </c>
      <c r="D7108" s="55">
        <f t="shared" si="1912"/>
        <v>296</v>
      </c>
      <c r="F7108" s="63">
        <f t="shared" si="1919"/>
        <v>51349.541666666635</v>
      </c>
      <c r="G7108" s="64">
        <f t="shared" si="1913"/>
        <v>0</v>
      </c>
      <c r="H7108" s="64">
        <f t="shared" si="1924"/>
        <v>0</v>
      </c>
      <c r="I7108" s="64">
        <f t="shared" si="1924"/>
        <v>0</v>
      </c>
      <c r="J7108" s="64">
        <f t="shared" si="1924"/>
        <v>0</v>
      </c>
      <c r="K7108" s="64">
        <f t="shared" si="1924"/>
        <v>0</v>
      </c>
      <c r="L7108" s="64">
        <f t="shared" si="1924"/>
        <v>0</v>
      </c>
      <c r="M7108" s="64">
        <f t="shared" si="1924"/>
        <v>0</v>
      </c>
      <c r="N7108" s="64">
        <f t="shared" si="1924"/>
        <v>0</v>
      </c>
      <c r="O7108" s="121"/>
      <c r="P7108" s="177">
        <v>0</v>
      </c>
      <c r="Q7108" s="177">
        <v>0</v>
      </c>
      <c r="R7108" s="177">
        <v>0</v>
      </c>
      <c r="S7108" s="177">
        <v>0</v>
      </c>
      <c r="T7108" s="177">
        <v>0</v>
      </c>
      <c r="U7108" s="177">
        <v>0</v>
      </c>
      <c r="V7108" s="177">
        <v>0</v>
      </c>
      <c r="W7108" s="177">
        <v>0</v>
      </c>
      <c r="X7108" s="177">
        <v>0</v>
      </c>
      <c r="Y7108" s="177">
        <v>0</v>
      </c>
      <c r="Z7108" s="177">
        <v>0</v>
      </c>
      <c r="AA7108" s="177">
        <v>0</v>
      </c>
      <c r="AB7108" s="177">
        <v>0</v>
      </c>
      <c r="AC7108" s="177">
        <v>0</v>
      </c>
      <c r="AD7108" s="177">
        <v>0</v>
      </c>
      <c r="AE7108" s="177">
        <v>0</v>
      </c>
      <c r="AF7108" s="177">
        <v>0</v>
      </c>
      <c r="AG7108" s="177">
        <v>0</v>
      </c>
      <c r="AH7108" s="177">
        <v>0</v>
      </c>
      <c r="AI7108" s="177">
        <v>0</v>
      </c>
      <c r="AJ7108" s="177">
        <v>0</v>
      </c>
    </row>
    <row r="7109" spans="1:36" hidden="1" outlineLevel="1" x14ac:dyDescent="0.25">
      <c r="A7109" s="190">
        <f t="shared" si="1881"/>
        <v>2040</v>
      </c>
      <c r="B7109" s="55">
        <f t="shared" si="1882"/>
        <v>8</v>
      </c>
      <c r="C7109" s="55">
        <f t="shared" si="1883"/>
        <v>14</v>
      </c>
      <c r="D7109" s="55">
        <f t="shared" si="1912"/>
        <v>296</v>
      </c>
      <c r="F7109" s="63">
        <f t="shared" si="1919"/>
        <v>51349.583333333299</v>
      </c>
      <c r="G7109" s="64">
        <f t="shared" si="1913"/>
        <v>0</v>
      </c>
      <c r="H7109" s="64">
        <f t="shared" si="1924"/>
        <v>0</v>
      </c>
      <c r="I7109" s="64">
        <f t="shared" si="1924"/>
        <v>0</v>
      </c>
      <c r="J7109" s="64">
        <f t="shared" si="1924"/>
        <v>0</v>
      </c>
      <c r="K7109" s="64">
        <f t="shared" si="1924"/>
        <v>0</v>
      </c>
      <c r="L7109" s="64">
        <f t="shared" si="1924"/>
        <v>0</v>
      </c>
      <c r="M7109" s="64">
        <f t="shared" si="1924"/>
        <v>0</v>
      </c>
      <c r="N7109" s="64">
        <f t="shared" si="1924"/>
        <v>0</v>
      </c>
      <c r="O7109" s="121"/>
      <c r="P7109" s="177">
        <v>0</v>
      </c>
      <c r="Q7109" s="177">
        <v>0</v>
      </c>
      <c r="R7109" s="177">
        <v>0</v>
      </c>
      <c r="S7109" s="177">
        <v>0</v>
      </c>
      <c r="T7109" s="177">
        <v>0</v>
      </c>
      <c r="U7109" s="177">
        <v>0</v>
      </c>
      <c r="V7109" s="177">
        <v>0</v>
      </c>
      <c r="W7109" s="177">
        <v>0</v>
      </c>
      <c r="X7109" s="177">
        <v>0</v>
      </c>
      <c r="Y7109" s="177">
        <v>0</v>
      </c>
      <c r="Z7109" s="177">
        <v>0</v>
      </c>
      <c r="AA7109" s="177">
        <v>0</v>
      </c>
      <c r="AB7109" s="177">
        <v>0</v>
      </c>
      <c r="AC7109" s="177">
        <v>0</v>
      </c>
      <c r="AD7109" s="177">
        <v>0</v>
      </c>
      <c r="AE7109" s="177">
        <v>0</v>
      </c>
      <c r="AF7109" s="177">
        <v>0</v>
      </c>
      <c r="AG7109" s="177">
        <v>0</v>
      </c>
      <c r="AH7109" s="177">
        <v>0</v>
      </c>
      <c r="AI7109" s="177">
        <v>0</v>
      </c>
      <c r="AJ7109" s="177">
        <v>0</v>
      </c>
    </row>
    <row r="7110" spans="1:36" hidden="1" outlineLevel="1" x14ac:dyDescent="0.25">
      <c r="A7110" s="190">
        <f t="shared" si="1881"/>
        <v>2040</v>
      </c>
      <c r="B7110" s="55">
        <f t="shared" si="1882"/>
        <v>8</v>
      </c>
      <c r="C7110" s="55">
        <f t="shared" si="1883"/>
        <v>15</v>
      </c>
      <c r="D7110" s="55">
        <f t="shared" si="1912"/>
        <v>296</v>
      </c>
      <c r="F7110" s="63">
        <f t="shared" si="1919"/>
        <v>51349.624999999964</v>
      </c>
      <c r="G7110" s="64">
        <f t="shared" si="1913"/>
        <v>0</v>
      </c>
      <c r="H7110" s="64">
        <f t="shared" si="1924"/>
        <v>0</v>
      </c>
      <c r="I7110" s="64">
        <f t="shared" si="1924"/>
        <v>0</v>
      </c>
      <c r="J7110" s="64">
        <f t="shared" si="1924"/>
        <v>0</v>
      </c>
      <c r="K7110" s="64">
        <f t="shared" si="1924"/>
        <v>0</v>
      </c>
      <c r="L7110" s="64">
        <f t="shared" si="1924"/>
        <v>0</v>
      </c>
      <c r="M7110" s="64">
        <f t="shared" si="1924"/>
        <v>0</v>
      </c>
      <c r="N7110" s="64">
        <f t="shared" si="1924"/>
        <v>0</v>
      </c>
      <c r="O7110" s="121"/>
      <c r="P7110" s="177">
        <v>0</v>
      </c>
      <c r="Q7110" s="177">
        <v>0</v>
      </c>
      <c r="R7110" s="177">
        <v>0</v>
      </c>
      <c r="S7110" s="177">
        <v>0</v>
      </c>
      <c r="T7110" s="177">
        <v>0</v>
      </c>
      <c r="U7110" s="177">
        <v>0</v>
      </c>
      <c r="V7110" s="177">
        <v>0</v>
      </c>
      <c r="W7110" s="177">
        <v>0</v>
      </c>
      <c r="X7110" s="177">
        <v>0</v>
      </c>
      <c r="Y7110" s="177">
        <v>0</v>
      </c>
      <c r="Z7110" s="177">
        <v>0</v>
      </c>
      <c r="AA7110" s="177">
        <v>0</v>
      </c>
      <c r="AB7110" s="177">
        <v>0</v>
      </c>
      <c r="AC7110" s="177">
        <v>0</v>
      </c>
      <c r="AD7110" s="177">
        <v>0</v>
      </c>
      <c r="AE7110" s="177">
        <v>0</v>
      </c>
      <c r="AF7110" s="177">
        <v>0</v>
      </c>
      <c r="AG7110" s="177">
        <v>0</v>
      </c>
      <c r="AH7110" s="177">
        <v>0</v>
      </c>
      <c r="AI7110" s="177">
        <v>0</v>
      </c>
      <c r="AJ7110" s="177">
        <v>0</v>
      </c>
    </row>
    <row r="7111" spans="1:36" hidden="1" outlineLevel="1" x14ac:dyDescent="0.25">
      <c r="A7111" s="190">
        <f t="shared" si="1881"/>
        <v>2040</v>
      </c>
      <c r="B7111" s="55">
        <f t="shared" si="1882"/>
        <v>8</v>
      </c>
      <c r="C7111" s="55">
        <f t="shared" si="1883"/>
        <v>16</v>
      </c>
      <c r="D7111" s="55">
        <f t="shared" si="1912"/>
        <v>296</v>
      </c>
      <c r="F7111" s="63">
        <f t="shared" si="1919"/>
        <v>51349.666666666628</v>
      </c>
      <c r="G7111" s="64">
        <f t="shared" si="1913"/>
        <v>0</v>
      </c>
      <c r="H7111" s="64">
        <f t="shared" si="1924"/>
        <v>0</v>
      </c>
      <c r="I7111" s="64">
        <f t="shared" si="1924"/>
        <v>0</v>
      </c>
      <c r="J7111" s="64">
        <f t="shared" si="1924"/>
        <v>0</v>
      </c>
      <c r="K7111" s="64">
        <f t="shared" si="1924"/>
        <v>0</v>
      </c>
      <c r="L7111" s="64">
        <f t="shared" si="1924"/>
        <v>0</v>
      </c>
      <c r="M7111" s="64">
        <f t="shared" si="1924"/>
        <v>0</v>
      </c>
      <c r="N7111" s="64">
        <f t="shared" si="1924"/>
        <v>0</v>
      </c>
      <c r="O7111" s="121"/>
      <c r="P7111" s="177">
        <v>0</v>
      </c>
      <c r="Q7111" s="177">
        <v>0</v>
      </c>
      <c r="R7111" s="177">
        <v>0</v>
      </c>
      <c r="S7111" s="177">
        <v>0</v>
      </c>
      <c r="T7111" s="177">
        <v>0</v>
      </c>
      <c r="U7111" s="177">
        <v>0</v>
      </c>
      <c r="V7111" s="177">
        <v>0</v>
      </c>
      <c r="W7111" s="177">
        <v>0</v>
      </c>
      <c r="X7111" s="177">
        <v>0</v>
      </c>
      <c r="Y7111" s="177">
        <v>0</v>
      </c>
      <c r="Z7111" s="177">
        <v>0</v>
      </c>
      <c r="AA7111" s="177">
        <v>0</v>
      </c>
      <c r="AB7111" s="177">
        <v>0</v>
      </c>
      <c r="AC7111" s="177">
        <v>0</v>
      </c>
      <c r="AD7111" s="177">
        <v>0</v>
      </c>
      <c r="AE7111" s="177">
        <v>0</v>
      </c>
      <c r="AF7111" s="177">
        <v>0</v>
      </c>
      <c r="AG7111" s="177">
        <v>0</v>
      </c>
      <c r="AH7111" s="177">
        <v>0</v>
      </c>
      <c r="AI7111" s="177">
        <v>0</v>
      </c>
      <c r="AJ7111" s="177">
        <v>0</v>
      </c>
    </row>
    <row r="7112" spans="1:36" hidden="1" outlineLevel="1" x14ac:dyDescent="0.25">
      <c r="A7112" s="190">
        <f t="shared" si="1881"/>
        <v>2040</v>
      </c>
      <c r="B7112" s="55">
        <f t="shared" si="1882"/>
        <v>8</v>
      </c>
      <c r="C7112" s="55">
        <f t="shared" si="1883"/>
        <v>17</v>
      </c>
      <c r="D7112" s="55">
        <f t="shared" si="1912"/>
        <v>296</v>
      </c>
      <c r="F7112" s="63">
        <f t="shared" si="1919"/>
        <v>51349.708333333292</v>
      </c>
      <c r="G7112" s="64">
        <f t="shared" si="1913"/>
        <v>0</v>
      </c>
      <c r="H7112" s="64">
        <f t="shared" si="1924"/>
        <v>0</v>
      </c>
      <c r="I7112" s="64">
        <f t="shared" si="1924"/>
        <v>0</v>
      </c>
      <c r="J7112" s="64">
        <f t="shared" si="1924"/>
        <v>0</v>
      </c>
      <c r="K7112" s="64">
        <f t="shared" si="1924"/>
        <v>0</v>
      </c>
      <c r="L7112" s="64">
        <f t="shared" si="1924"/>
        <v>0</v>
      </c>
      <c r="M7112" s="64">
        <f t="shared" si="1924"/>
        <v>0</v>
      </c>
      <c r="N7112" s="64">
        <f t="shared" si="1924"/>
        <v>0</v>
      </c>
      <c r="O7112" s="121"/>
      <c r="P7112" s="177">
        <v>0</v>
      </c>
      <c r="Q7112" s="177">
        <v>0</v>
      </c>
      <c r="R7112" s="177">
        <v>0</v>
      </c>
      <c r="S7112" s="177">
        <v>0</v>
      </c>
      <c r="T7112" s="177">
        <v>0</v>
      </c>
      <c r="U7112" s="177">
        <v>0</v>
      </c>
      <c r="V7112" s="177">
        <v>0</v>
      </c>
      <c r="W7112" s="177">
        <v>0</v>
      </c>
      <c r="X7112" s="177">
        <v>0</v>
      </c>
      <c r="Y7112" s="177">
        <v>0</v>
      </c>
      <c r="Z7112" s="177">
        <v>0</v>
      </c>
      <c r="AA7112" s="177">
        <v>0</v>
      </c>
      <c r="AB7112" s="177">
        <v>0</v>
      </c>
      <c r="AC7112" s="177">
        <v>0</v>
      </c>
      <c r="AD7112" s="177">
        <v>0</v>
      </c>
      <c r="AE7112" s="177">
        <v>0</v>
      </c>
      <c r="AF7112" s="177">
        <v>0</v>
      </c>
      <c r="AG7112" s="177">
        <v>0</v>
      </c>
      <c r="AH7112" s="177">
        <v>0</v>
      </c>
      <c r="AI7112" s="177">
        <v>0</v>
      </c>
      <c r="AJ7112" s="177">
        <v>0</v>
      </c>
    </row>
    <row r="7113" spans="1:36" hidden="1" outlineLevel="1" x14ac:dyDescent="0.25">
      <c r="A7113" s="190">
        <f t="shared" si="1881"/>
        <v>2040</v>
      </c>
      <c r="B7113" s="55">
        <f t="shared" si="1882"/>
        <v>8</v>
      </c>
      <c r="C7113" s="55">
        <f t="shared" si="1883"/>
        <v>18</v>
      </c>
      <c r="D7113" s="55">
        <f t="shared" si="1912"/>
        <v>296</v>
      </c>
      <c r="F7113" s="63">
        <f t="shared" si="1919"/>
        <v>51349.749999999956</v>
      </c>
      <c r="G7113" s="64">
        <f t="shared" si="1913"/>
        <v>0</v>
      </c>
      <c r="H7113" s="64">
        <f t="shared" si="1924"/>
        <v>0</v>
      </c>
      <c r="I7113" s="64">
        <f t="shared" si="1924"/>
        <v>0</v>
      </c>
      <c r="J7113" s="64">
        <f t="shared" si="1924"/>
        <v>0</v>
      </c>
      <c r="K7113" s="64">
        <f t="shared" si="1924"/>
        <v>0</v>
      </c>
      <c r="L7113" s="64">
        <f t="shared" si="1924"/>
        <v>0</v>
      </c>
      <c r="M7113" s="64">
        <f t="shared" si="1924"/>
        <v>0</v>
      </c>
      <c r="N7113" s="64">
        <f t="shared" si="1924"/>
        <v>0</v>
      </c>
      <c r="O7113" s="121"/>
      <c r="P7113" s="177">
        <v>0</v>
      </c>
      <c r="Q7113" s="177">
        <v>0</v>
      </c>
      <c r="R7113" s="177">
        <v>0</v>
      </c>
      <c r="S7113" s="177">
        <v>0</v>
      </c>
      <c r="T7113" s="177">
        <v>0</v>
      </c>
      <c r="U7113" s="177">
        <v>0</v>
      </c>
      <c r="V7113" s="177">
        <v>0</v>
      </c>
      <c r="W7113" s="177">
        <v>0</v>
      </c>
      <c r="X7113" s="177">
        <v>0</v>
      </c>
      <c r="Y7113" s="177">
        <v>0</v>
      </c>
      <c r="Z7113" s="177">
        <v>0</v>
      </c>
      <c r="AA7113" s="177">
        <v>0</v>
      </c>
      <c r="AB7113" s="177">
        <v>0</v>
      </c>
      <c r="AC7113" s="177">
        <v>0</v>
      </c>
      <c r="AD7113" s="177">
        <v>0</v>
      </c>
      <c r="AE7113" s="177">
        <v>0</v>
      </c>
      <c r="AF7113" s="177">
        <v>0</v>
      </c>
      <c r="AG7113" s="177">
        <v>0</v>
      </c>
      <c r="AH7113" s="177">
        <v>0</v>
      </c>
      <c r="AI7113" s="177">
        <v>0</v>
      </c>
      <c r="AJ7113" s="177">
        <v>0</v>
      </c>
    </row>
    <row r="7114" spans="1:36" hidden="1" outlineLevel="1" x14ac:dyDescent="0.25">
      <c r="A7114" s="190">
        <f t="shared" si="1881"/>
        <v>2040</v>
      </c>
      <c r="B7114" s="55">
        <f t="shared" si="1882"/>
        <v>8</v>
      </c>
      <c r="C7114" s="55">
        <f t="shared" si="1883"/>
        <v>19</v>
      </c>
      <c r="D7114" s="55">
        <f t="shared" si="1912"/>
        <v>296</v>
      </c>
      <c r="F7114" s="63">
        <f t="shared" si="1919"/>
        <v>51349.791666666621</v>
      </c>
      <c r="G7114" s="64">
        <f t="shared" si="1913"/>
        <v>0</v>
      </c>
      <c r="H7114" s="64">
        <f t="shared" si="1924"/>
        <v>0</v>
      </c>
      <c r="I7114" s="64">
        <f t="shared" si="1924"/>
        <v>0</v>
      </c>
      <c r="J7114" s="64">
        <f t="shared" si="1924"/>
        <v>0</v>
      </c>
      <c r="K7114" s="64">
        <f t="shared" si="1924"/>
        <v>0</v>
      </c>
      <c r="L7114" s="64">
        <f t="shared" si="1924"/>
        <v>0</v>
      </c>
      <c r="M7114" s="64">
        <f t="shared" si="1924"/>
        <v>0</v>
      </c>
      <c r="N7114" s="64">
        <f t="shared" si="1924"/>
        <v>0</v>
      </c>
      <c r="O7114" s="121"/>
      <c r="P7114" s="177">
        <v>0</v>
      </c>
      <c r="Q7114" s="177">
        <v>0</v>
      </c>
      <c r="R7114" s="177">
        <v>0</v>
      </c>
      <c r="S7114" s="177">
        <v>0</v>
      </c>
      <c r="T7114" s="177">
        <v>0</v>
      </c>
      <c r="U7114" s="177">
        <v>0</v>
      </c>
      <c r="V7114" s="177">
        <v>0</v>
      </c>
      <c r="W7114" s="177">
        <v>0</v>
      </c>
      <c r="X7114" s="177">
        <v>0</v>
      </c>
      <c r="Y7114" s="177">
        <v>0</v>
      </c>
      <c r="Z7114" s="177">
        <v>0</v>
      </c>
      <c r="AA7114" s="177">
        <v>0</v>
      </c>
      <c r="AB7114" s="177">
        <v>0</v>
      </c>
      <c r="AC7114" s="177">
        <v>0</v>
      </c>
      <c r="AD7114" s="177">
        <v>0</v>
      </c>
      <c r="AE7114" s="177">
        <v>0</v>
      </c>
      <c r="AF7114" s="177">
        <v>0</v>
      </c>
      <c r="AG7114" s="177">
        <v>0</v>
      </c>
      <c r="AH7114" s="177">
        <v>0</v>
      </c>
      <c r="AI7114" s="177">
        <v>0</v>
      </c>
      <c r="AJ7114" s="177">
        <v>0</v>
      </c>
    </row>
    <row r="7115" spans="1:36" hidden="1" outlineLevel="1" x14ac:dyDescent="0.25">
      <c r="A7115" s="190">
        <f t="shared" si="1881"/>
        <v>2040</v>
      </c>
      <c r="B7115" s="55">
        <f t="shared" si="1882"/>
        <v>8</v>
      </c>
      <c r="C7115" s="55">
        <f t="shared" si="1883"/>
        <v>20</v>
      </c>
      <c r="D7115" s="55">
        <f t="shared" si="1912"/>
        <v>296</v>
      </c>
      <c r="F7115" s="63">
        <f t="shared" si="1919"/>
        <v>51349.833333333285</v>
      </c>
      <c r="G7115" s="64">
        <f t="shared" si="1913"/>
        <v>0</v>
      </c>
      <c r="H7115" s="64">
        <f t="shared" ref="H7115:N7124" si="1925">SUMIF($P$6:$AK$6,H$6,$P7115:$AK7115)</f>
        <v>0</v>
      </c>
      <c r="I7115" s="64">
        <f t="shared" si="1925"/>
        <v>0</v>
      </c>
      <c r="J7115" s="64">
        <f t="shared" si="1925"/>
        <v>0</v>
      </c>
      <c r="K7115" s="64">
        <f t="shared" si="1925"/>
        <v>0</v>
      </c>
      <c r="L7115" s="64">
        <f t="shared" si="1925"/>
        <v>0</v>
      </c>
      <c r="M7115" s="64">
        <f t="shared" si="1925"/>
        <v>0</v>
      </c>
      <c r="N7115" s="64">
        <f t="shared" si="1925"/>
        <v>0</v>
      </c>
      <c r="O7115" s="121"/>
      <c r="P7115" s="177">
        <v>0</v>
      </c>
      <c r="Q7115" s="177">
        <v>0</v>
      </c>
      <c r="R7115" s="177">
        <v>0</v>
      </c>
      <c r="S7115" s="177">
        <v>0</v>
      </c>
      <c r="T7115" s="177">
        <v>0</v>
      </c>
      <c r="U7115" s="177">
        <v>0</v>
      </c>
      <c r="V7115" s="177">
        <v>0</v>
      </c>
      <c r="W7115" s="177">
        <v>0</v>
      </c>
      <c r="X7115" s="177">
        <v>0</v>
      </c>
      <c r="Y7115" s="177">
        <v>0</v>
      </c>
      <c r="Z7115" s="177">
        <v>0</v>
      </c>
      <c r="AA7115" s="177">
        <v>0</v>
      </c>
      <c r="AB7115" s="177">
        <v>0</v>
      </c>
      <c r="AC7115" s="177">
        <v>0</v>
      </c>
      <c r="AD7115" s="177">
        <v>0</v>
      </c>
      <c r="AE7115" s="177">
        <v>0</v>
      </c>
      <c r="AF7115" s="177">
        <v>0</v>
      </c>
      <c r="AG7115" s="177">
        <v>0</v>
      </c>
      <c r="AH7115" s="177">
        <v>0</v>
      </c>
      <c r="AI7115" s="177">
        <v>0</v>
      </c>
      <c r="AJ7115" s="177">
        <v>0</v>
      </c>
    </row>
    <row r="7116" spans="1:36" hidden="1" outlineLevel="1" x14ac:dyDescent="0.25">
      <c r="A7116" s="190">
        <f t="shared" si="1881"/>
        <v>2040</v>
      </c>
      <c r="B7116" s="55">
        <f t="shared" si="1882"/>
        <v>8</v>
      </c>
      <c r="C7116" s="55">
        <f t="shared" si="1883"/>
        <v>21</v>
      </c>
      <c r="D7116" s="55">
        <f t="shared" si="1912"/>
        <v>296</v>
      </c>
      <c r="F7116" s="63">
        <f t="shared" si="1919"/>
        <v>51349.874999999949</v>
      </c>
      <c r="G7116" s="64">
        <f t="shared" si="1913"/>
        <v>0</v>
      </c>
      <c r="H7116" s="64">
        <f t="shared" si="1925"/>
        <v>0</v>
      </c>
      <c r="I7116" s="64">
        <f t="shared" si="1925"/>
        <v>0</v>
      </c>
      <c r="J7116" s="64">
        <f t="shared" si="1925"/>
        <v>0</v>
      </c>
      <c r="K7116" s="64">
        <f t="shared" si="1925"/>
        <v>0</v>
      </c>
      <c r="L7116" s="64">
        <f t="shared" si="1925"/>
        <v>0</v>
      </c>
      <c r="M7116" s="64">
        <f t="shared" si="1925"/>
        <v>0</v>
      </c>
      <c r="N7116" s="64">
        <f t="shared" si="1925"/>
        <v>0</v>
      </c>
      <c r="O7116" s="121"/>
      <c r="P7116" s="177">
        <v>0</v>
      </c>
      <c r="Q7116" s="177">
        <v>0</v>
      </c>
      <c r="R7116" s="177">
        <v>0</v>
      </c>
      <c r="S7116" s="177">
        <v>0</v>
      </c>
      <c r="T7116" s="177">
        <v>0</v>
      </c>
      <c r="U7116" s="177">
        <v>0</v>
      </c>
      <c r="V7116" s="177">
        <v>0</v>
      </c>
      <c r="W7116" s="177">
        <v>0</v>
      </c>
      <c r="X7116" s="177">
        <v>0</v>
      </c>
      <c r="Y7116" s="177">
        <v>0</v>
      </c>
      <c r="Z7116" s="177">
        <v>0</v>
      </c>
      <c r="AA7116" s="177">
        <v>0</v>
      </c>
      <c r="AB7116" s="177">
        <v>0</v>
      </c>
      <c r="AC7116" s="177">
        <v>0</v>
      </c>
      <c r="AD7116" s="177">
        <v>0</v>
      </c>
      <c r="AE7116" s="177">
        <v>0</v>
      </c>
      <c r="AF7116" s="177">
        <v>0</v>
      </c>
      <c r="AG7116" s="177">
        <v>0</v>
      </c>
      <c r="AH7116" s="177">
        <v>0</v>
      </c>
      <c r="AI7116" s="177">
        <v>0</v>
      </c>
      <c r="AJ7116" s="177">
        <v>0</v>
      </c>
    </row>
    <row r="7117" spans="1:36" hidden="1" outlineLevel="1" x14ac:dyDescent="0.25">
      <c r="A7117" s="190">
        <f t="shared" si="1881"/>
        <v>2040</v>
      </c>
      <c r="B7117" s="55">
        <f t="shared" si="1882"/>
        <v>8</v>
      </c>
      <c r="C7117" s="55">
        <f t="shared" si="1883"/>
        <v>22</v>
      </c>
      <c r="D7117" s="55">
        <f t="shared" si="1912"/>
        <v>296</v>
      </c>
      <c r="F7117" s="63">
        <f t="shared" si="1919"/>
        <v>51349.916666666613</v>
      </c>
      <c r="G7117" s="64">
        <f t="shared" si="1913"/>
        <v>0</v>
      </c>
      <c r="H7117" s="64">
        <f t="shared" si="1925"/>
        <v>0</v>
      </c>
      <c r="I7117" s="64">
        <f t="shared" si="1925"/>
        <v>0</v>
      </c>
      <c r="J7117" s="64">
        <f t="shared" si="1925"/>
        <v>0</v>
      </c>
      <c r="K7117" s="64">
        <f t="shared" si="1925"/>
        <v>0</v>
      </c>
      <c r="L7117" s="64">
        <f t="shared" si="1925"/>
        <v>0</v>
      </c>
      <c r="M7117" s="64">
        <f t="shared" si="1925"/>
        <v>0</v>
      </c>
      <c r="N7117" s="64">
        <f t="shared" si="1925"/>
        <v>0</v>
      </c>
      <c r="O7117" s="121"/>
      <c r="P7117" s="177">
        <v>0</v>
      </c>
      <c r="Q7117" s="177">
        <v>0</v>
      </c>
      <c r="R7117" s="177">
        <v>0</v>
      </c>
      <c r="S7117" s="177">
        <v>0</v>
      </c>
      <c r="T7117" s="177">
        <v>0</v>
      </c>
      <c r="U7117" s="177">
        <v>0</v>
      </c>
      <c r="V7117" s="177">
        <v>0</v>
      </c>
      <c r="W7117" s="177">
        <v>0</v>
      </c>
      <c r="X7117" s="177">
        <v>0</v>
      </c>
      <c r="Y7117" s="177">
        <v>0</v>
      </c>
      <c r="Z7117" s="177">
        <v>0</v>
      </c>
      <c r="AA7117" s="177">
        <v>0</v>
      </c>
      <c r="AB7117" s="177">
        <v>0</v>
      </c>
      <c r="AC7117" s="177">
        <v>0</v>
      </c>
      <c r="AD7117" s="177">
        <v>0</v>
      </c>
      <c r="AE7117" s="177">
        <v>0</v>
      </c>
      <c r="AF7117" s="177">
        <v>0</v>
      </c>
      <c r="AG7117" s="177">
        <v>0</v>
      </c>
      <c r="AH7117" s="177">
        <v>0</v>
      </c>
      <c r="AI7117" s="177">
        <v>0</v>
      </c>
      <c r="AJ7117" s="177">
        <v>0</v>
      </c>
    </row>
    <row r="7118" spans="1:36" hidden="1" outlineLevel="1" x14ac:dyDescent="0.25">
      <c r="A7118" s="190">
        <f t="shared" si="1881"/>
        <v>2040</v>
      </c>
      <c r="B7118" s="55">
        <f t="shared" si="1882"/>
        <v>8</v>
      </c>
      <c r="C7118" s="55">
        <f t="shared" si="1883"/>
        <v>23</v>
      </c>
      <c r="D7118" s="55">
        <f t="shared" si="1912"/>
        <v>296</v>
      </c>
      <c r="F7118" s="63">
        <f t="shared" si="1919"/>
        <v>51349.958333333278</v>
      </c>
      <c r="G7118" s="64">
        <f t="shared" si="1913"/>
        <v>0</v>
      </c>
      <c r="H7118" s="64">
        <f t="shared" si="1925"/>
        <v>0</v>
      </c>
      <c r="I7118" s="64">
        <f t="shared" si="1925"/>
        <v>0</v>
      </c>
      <c r="J7118" s="64">
        <f t="shared" si="1925"/>
        <v>0</v>
      </c>
      <c r="K7118" s="64">
        <f t="shared" si="1925"/>
        <v>0</v>
      </c>
      <c r="L7118" s="64">
        <f t="shared" si="1925"/>
        <v>0</v>
      </c>
      <c r="M7118" s="64">
        <f t="shared" si="1925"/>
        <v>0</v>
      </c>
      <c r="N7118" s="64">
        <f t="shared" si="1925"/>
        <v>0</v>
      </c>
      <c r="O7118" s="121"/>
      <c r="P7118" s="177">
        <v>0</v>
      </c>
      <c r="Q7118" s="177">
        <v>0</v>
      </c>
      <c r="R7118" s="177">
        <v>0</v>
      </c>
      <c r="S7118" s="177">
        <v>0</v>
      </c>
      <c r="T7118" s="177">
        <v>0</v>
      </c>
      <c r="U7118" s="177">
        <v>0</v>
      </c>
      <c r="V7118" s="177">
        <v>0</v>
      </c>
      <c r="W7118" s="177">
        <v>0</v>
      </c>
      <c r="X7118" s="177">
        <v>0</v>
      </c>
      <c r="Y7118" s="177">
        <v>0</v>
      </c>
      <c r="Z7118" s="177">
        <v>0</v>
      </c>
      <c r="AA7118" s="177">
        <v>0</v>
      </c>
      <c r="AB7118" s="177">
        <v>0</v>
      </c>
      <c r="AC7118" s="177">
        <v>0</v>
      </c>
      <c r="AD7118" s="177">
        <v>0</v>
      </c>
      <c r="AE7118" s="177">
        <v>0</v>
      </c>
      <c r="AF7118" s="177">
        <v>0</v>
      </c>
      <c r="AG7118" s="177">
        <v>0</v>
      </c>
      <c r="AH7118" s="177">
        <v>0</v>
      </c>
      <c r="AI7118" s="177">
        <v>0</v>
      </c>
      <c r="AJ7118" s="177">
        <v>0</v>
      </c>
    </row>
    <row r="7119" spans="1:36" hidden="1" outlineLevel="1" x14ac:dyDescent="0.25">
      <c r="A7119" s="190">
        <f t="shared" si="1881"/>
        <v>2040</v>
      </c>
      <c r="B7119" s="55">
        <f t="shared" si="1882"/>
        <v>9</v>
      </c>
      <c r="C7119" s="55">
        <f t="shared" si="1883"/>
        <v>0</v>
      </c>
      <c r="D7119" s="55">
        <f t="shared" ref="D7119:D7182" si="1926">MATCH(DATE(YEAR(F7119),B7119,1),$F$7505:$F$7816,0)</f>
        <v>297</v>
      </c>
      <c r="F7119" s="63">
        <f t="shared" ref="F7119" si="1927">EDATE(F7095,1)</f>
        <v>51380</v>
      </c>
      <c r="G7119" s="64">
        <f t="shared" ref="G7119:G7182" si="1928">SUM(H7119:N7119)</f>
        <v>0</v>
      </c>
      <c r="H7119" s="64">
        <f t="shared" si="1925"/>
        <v>0</v>
      </c>
      <c r="I7119" s="64">
        <f t="shared" si="1925"/>
        <v>0</v>
      </c>
      <c r="J7119" s="64">
        <f t="shared" si="1925"/>
        <v>0</v>
      </c>
      <c r="K7119" s="64">
        <f t="shared" si="1925"/>
        <v>0</v>
      </c>
      <c r="L7119" s="64">
        <f t="shared" si="1925"/>
        <v>0</v>
      </c>
      <c r="M7119" s="64">
        <f t="shared" si="1925"/>
        <v>0</v>
      </c>
      <c r="N7119" s="64">
        <f t="shared" si="1925"/>
        <v>0</v>
      </c>
      <c r="O7119" s="121"/>
      <c r="P7119" s="177">
        <v>0</v>
      </c>
      <c r="Q7119" s="177">
        <v>0</v>
      </c>
      <c r="R7119" s="177">
        <v>0</v>
      </c>
      <c r="S7119" s="177">
        <v>0</v>
      </c>
      <c r="T7119" s="177">
        <v>0</v>
      </c>
      <c r="U7119" s="177">
        <v>0</v>
      </c>
      <c r="V7119" s="177">
        <v>0</v>
      </c>
      <c r="W7119" s="177">
        <v>0</v>
      </c>
      <c r="X7119" s="177">
        <v>0</v>
      </c>
      <c r="Y7119" s="177">
        <v>0</v>
      </c>
      <c r="Z7119" s="177">
        <v>0</v>
      </c>
      <c r="AA7119" s="177">
        <v>0</v>
      </c>
      <c r="AB7119" s="177">
        <v>0</v>
      </c>
      <c r="AC7119" s="177">
        <v>0</v>
      </c>
      <c r="AD7119" s="177">
        <v>0</v>
      </c>
      <c r="AE7119" s="177">
        <v>0</v>
      </c>
      <c r="AF7119" s="177">
        <v>0</v>
      </c>
      <c r="AG7119" s="177">
        <v>0</v>
      </c>
      <c r="AH7119" s="177">
        <v>0</v>
      </c>
      <c r="AI7119" s="177">
        <v>0</v>
      </c>
      <c r="AJ7119" s="177">
        <v>0</v>
      </c>
    </row>
    <row r="7120" spans="1:36" hidden="1" outlineLevel="1" x14ac:dyDescent="0.25">
      <c r="A7120" s="190">
        <f t="shared" si="1881"/>
        <v>2040</v>
      </c>
      <c r="B7120" s="55">
        <f t="shared" si="1882"/>
        <v>9</v>
      </c>
      <c r="C7120" s="55">
        <f t="shared" si="1883"/>
        <v>1</v>
      </c>
      <c r="D7120" s="55">
        <f t="shared" si="1926"/>
        <v>297</v>
      </c>
      <c r="F7120" s="63">
        <f t="shared" ref="F7120" si="1929">F7119+1/24</f>
        <v>51380.041666666664</v>
      </c>
      <c r="G7120" s="64">
        <f t="shared" si="1928"/>
        <v>0</v>
      </c>
      <c r="H7120" s="64">
        <f t="shared" si="1925"/>
        <v>0</v>
      </c>
      <c r="I7120" s="64">
        <f t="shared" si="1925"/>
        <v>0</v>
      </c>
      <c r="J7120" s="64">
        <f t="shared" si="1925"/>
        <v>0</v>
      </c>
      <c r="K7120" s="64">
        <f t="shared" si="1925"/>
        <v>0</v>
      </c>
      <c r="L7120" s="64">
        <f t="shared" si="1925"/>
        <v>0</v>
      </c>
      <c r="M7120" s="64">
        <f t="shared" si="1925"/>
        <v>0</v>
      </c>
      <c r="N7120" s="64">
        <f t="shared" si="1925"/>
        <v>0</v>
      </c>
      <c r="O7120" s="121"/>
      <c r="P7120" s="177">
        <v>0</v>
      </c>
      <c r="Q7120" s="177">
        <v>0</v>
      </c>
      <c r="R7120" s="177">
        <v>0</v>
      </c>
      <c r="S7120" s="177">
        <v>0</v>
      </c>
      <c r="T7120" s="177">
        <v>0</v>
      </c>
      <c r="U7120" s="177">
        <v>0</v>
      </c>
      <c r="V7120" s="177">
        <v>0</v>
      </c>
      <c r="W7120" s="177">
        <v>0</v>
      </c>
      <c r="X7120" s="177">
        <v>0</v>
      </c>
      <c r="Y7120" s="177">
        <v>0</v>
      </c>
      <c r="Z7120" s="177">
        <v>0</v>
      </c>
      <c r="AA7120" s="177">
        <v>0</v>
      </c>
      <c r="AB7120" s="177">
        <v>0</v>
      </c>
      <c r="AC7120" s="177">
        <v>0</v>
      </c>
      <c r="AD7120" s="177">
        <v>0</v>
      </c>
      <c r="AE7120" s="177">
        <v>0</v>
      </c>
      <c r="AF7120" s="177">
        <v>0</v>
      </c>
      <c r="AG7120" s="177">
        <v>0</v>
      </c>
      <c r="AH7120" s="177">
        <v>0</v>
      </c>
      <c r="AI7120" s="177">
        <v>0</v>
      </c>
      <c r="AJ7120" s="177">
        <v>0</v>
      </c>
    </row>
    <row r="7121" spans="1:36" hidden="1" outlineLevel="1" x14ac:dyDescent="0.25">
      <c r="A7121" s="190">
        <f t="shared" si="1881"/>
        <v>2040</v>
      </c>
      <c r="B7121" s="55">
        <f t="shared" si="1882"/>
        <v>9</v>
      </c>
      <c r="C7121" s="55">
        <f t="shared" si="1883"/>
        <v>2</v>
      </c>
      <c r="D7121" s="55">
        <f t="shared" si="1926"/>
        <v>297</v>
      </c>
      <c r="F7121" s="63">
        <f t="shared" si="1919"/>
        <v>51380.083333333328</v>
      </c>
      <c r="G7121" s="64">
        <f t="shared" si="1928"/>
        <v>0</v>
      </c>
      <c r="H7121" s="64">
        <f t="shared" si="1925"/>
        <v>0</v>
      </c>
      <c r="I7121" s="64">
        <f t="shared" si="1925"/>
        <v>0</v>
      </c>
      <c r="J7121" s="64">
        <f t="shared" si="1925"/>
        <v>0</v>
      </c>
      <c r="K7121" s="64">
        <f t="shared" si="1925"/>
        <v>0</v>
      </c>
      <c r="L7121" s="64">
        <f t="shared" si="1925"/>
        <v>0</v>
      </c>
      <c r="M7121" s="64">
        <f t="shared" si="1925"/>
        <v>0</v>
      </c>
      <c r="N7121" s="64">
        <f t="shared" si="1925"/>
        <v>0</v>
      </c>
      <c r="O7121" s="121"/>
      <c r="P7121" s="177">
        <v>0</v>
      </c>
      <c r="Q7121" s="177">
        <v>0</v>
      </c>
      <c r="R7121" s="177">
        <v>0</v>
      </c>
      <c r="S7121" s="177">
        <v>0</v>
      </c>
      <c r="T7121" s="177">
        <v>0</v>
      </c>
      <c r="U7121" s="177">
        <v>0</v>
      </c>
      <c r="V7121" s="177">
        <v>0</v>
      </c>
      <c r="W7121" s="177">
        <v>0</v>
      </c>
      <c r="X7121" s="177">
        <v>0</v>
      </c>
      <c r="Y7121" s="177">
        <v>0</v>
      </c>
      <c r="Z7121" s="177">
        <v>0</v>
      </c>
      <c r="AA7121" s="177">
        <v>0</v>
      </c>
      <c r="AB7121" s="177">
        <v>0</v>
      </c>
      <c r="AC7121" s="177">
        <v>0</v>
      </c>
      <c r="AD7121" s="177">
        <v>0</v>
      </c>
      <c r="AE7121" s="177">
        <v>0</v>
      </c>
      <c r="AF7121" s="177">
        <v>0</v>
      </c>
      <c r="AG7121" s="177">
        <v>0</v>
      </c>
      <c r="AH7121" s="177">
        <v>0</v>
      </c>
      <c r="AI7121" s="177">
        <v>0</v>
      </c>
      <c r="AJ7121" s="177">
        <v>0</v>
      </c>
    </row>
    <row r="7122" spans="1:36" hidden="1" outlineLevel="1" x14ac:dyDescent="0.25">
      <c r="A7122" s="190">
        <f t="shared" si="1881"/>
        <v>2040</v>
      </c>
      <c r="B7122" s="55">
        <f t="shared" si="1882"/>
        <v>9</v>
      </c>
      <c r="C7122" s="55">
        <f t="shared" si="1883"/>
        <v>3</v>
      </c>
      <c r="D7122" s="55">
        <f t="shared" si="1926"/>
        <v>297</v>
      </c>
      <c r="F7122" s="63">
        <f t="shared" si="1919"/>
        <v>51380.124999999993</v>
      </c>
      <c r="G7122" s="64">
        <f t="shared" si="1928"/>
        <v>0</v>
      </c>
      <c r="H7122" s="64">
        <f t="shared" si="1925"/>
        <v>0</v>
      </c>
      <c r="I7122" s="64">
        <f t="shared" si="1925"/>
        <v>0</v>
      </c>
      <c r="J7122" s="64">
        <f t="shared" si="1925"/>
        <v>0</v>
      </c>
      <c r="K7122" s="64">
        <f t="shared" si="1925"/>
        <v>0</v>
      </c>
      <c r="L7122" s="64">
        <f t="shared" si="1925"/>
        <v>0</v>
      </c>
      <c r="M7122" s="64">
        <f t="shared" si="1925"/>
        <v>0</v>
      </c>
      <c r="N7122" s="64">
        <f t="shared" si="1925"/>
        <v>0</v>
      </c>
      <c r="O7122" s="121"/>
      <c r="P7122" s="177">
        <v>0</v>
      </c>
      <c r="Q7122" s="177">
        <v>0</v>
      </c>
      <c r="R7122" s="177">
        <v>0</v>
      </c>
      <c r="S7122" s="177">
        <v>0</v>
      </c>
      <c r="T7122" s="177">
        <v>0</v>
      </c>
      <c r="U7122" s="177">
        <v>0</v>
      </c>
      <c r="V7122" s="177">
        <v>0</v>
      </c>
      <c r="W7122" s="177">
        <v>0</v>
      </c>
      <c r="X7122" s="177">
        <v>0</v>
      </c>
      <c r="Y7122" s="177">
        <v>0</v>
      </c>
      <c r="Z7122" s="177">
        <v>0</v>
      </c>
      <c r="AA7122" s="177">
        <v>0</v>
      </c>
      <c r="AB7122" s="177">
        <v>0</v>
      </c>
      <c r="AC7122" s="177">
        <v>0</v>
      </c>
      <c r="AD7122" s="177">
        <v>0</v>
      </c>
      <c r="AE7122" s="177">
        <v>0</v>
      </c>
      <c r="AF7122" s="177">
        <v>0</v>
      </c>
      <c r="AG7122" s="177">
        <v>0</v>
      </c>
      <c r="AH7122" s="177">
        <v>0</v>
      </c>
      <c r="AI7122" s="177">
        <v>0</v>
      </c>
      <c r="AJ7122" s="177">
        <v>0</v>
      </c>
    </row>
    <row r="7123" spans="1:36" hidden="1" outlineLevel="1" x14ac:dyDescent="0.25">
      <c r="A7123" s="190">
        <f t="shared" si="1881"/>
        <v>2040</v>
      </c>
      <c r="B7123" s="55">
        <f t="shared" si="1882"/>
        <v>9</v>
      </c>
      <c r="C7123" s="55">
        <f t="shared" si="1883"/>
        <v>4</v>
      </c>
      <c r="D7123" s="55">
        <f t="shared" si="1926"/>
        <v>297</v>
      </c>
      <c r="F7123" s="63">
        <f t="shared" si="1919"/>
        <v>51380.166666666657</v>
      </c>
      <c r="G7123" s="64">
        <f t="shared" si="1928"/>
        <v>0</v>
      </c>
      <c r="H7123" s="64">
        <f t="shared" si="1925"/>
        <v>0</v>
      </c>
      <c r="I7123" s="64">
        <f t="shared" si="1925"/>
        <v>0</v>
      </c>
      <c r="J7123" s="64">
        <f t="shared" si="1925"/>
        <v>0</v>
      </c>
      <c r="K7123" s="64">
        <f t="shared" si="1925"/>
        <v>0</v>
      </c>
      <c r="L7123" s="64">
        <f t="shared" si="1925"/>
        <v>0</v>
      </c>
      <c r="M7123" s="64">
        <f t="shared" si="1925"/>
        <v>0</v>
      </c>
      <c r="N7123" s="64">
        <f t="shared" si="1925"/>
        <v>0</v>
      </c>
      <c r="O7123" s="121"/>
      <c r="P7123" s="177">
        <v>0</v>
      </c>
      <c r="Q7123" s="177">
        <v>0</v>
      </c>
      <c r="R7123" s="177">
        <v>0</v>
      </c>
      <c r="S7123" s="177">
        <v>0</v>
      </c>
      <c r="T7123" s="177">
        <v>0</v>
      </c>
      <c r="U7123" s="177">
        <v>0</v>
      </c>
      <c r="V7123" s="177">
        <v>0</v>
      </c>
      <c r="W7123" s="177">
        <v>0</v>
      </c>
      <c r="X7123" s="177">
        <v>0</v>
      </c>
      <c r="Y7123" s="177">
        <v>0</v>
      </c>
      <c r="Z7123" s="177">
        <v>0</v>
      </c>
      <c r="AA7123" s="177">
        <v>0</v>
      </c>
      <c r="AB7123" s="177">
        <v>0</v>
      </c>
      <c r="AC7123" s="177">
        <v>0</v>
      </c>
      <c r="AD7123" s="177">
        <v>0</v>
      </c>
      <c r="AE7123" s="177">
        <v>0</v>
      </c>
      <c r="AF7123" s="177">
        <v>0</v>
      </c>
      <c r="AG7123" s="177">
        <v>0</v>
      </c>
      <c r="AH7123" s="177">
        <v>0</v>
      </c>
      <c r="AI7123" s="177">
        <v>0</v>
      </c>
      <c r="AJ7123" s="177">
        <v>0</v>
      </c>
    </row>
    <row r="7124" spans="1:36" hidden="1" outlineLevel="1" x14ac:dyDescent="0.25">
      <c r="A7124" s="190">
        <f t="shared" si="1881"/>
        <v>2040</v>
      </c>
      <c r="B7124" s="55">
        <f t="shared" si="1882"/>
        <v>9</v>
      </c>
      <c r="C7124" s="55">
        <f t="shared" si="1883"/>
        <v>5</v>
      </c>
      <c r="D7124" s="55">
        <f t="shared" si="1926"/>
        <v>297</v>
      </c>
      <c r="F7124" s="63">
        <f t="shared" si="1919"/>
        <v>51380.208333333321</v>
      </c>
      <c r="G7124" s="64">
        <f t="shared" si="1928"/>
        <v>0</v>
      </c>
      <c r="H7124" s="64">
        <f t="shared" si="1925"/>
        <v>0</v>
      </c>
      <c r="I7124" s="64">
        <f t="shared" si="1925"/>
        <v>0</v>
      </c>
      <c r="J7124" s="64">
        <f t="shared" si="1925"/>
        <v>0</v>
      </c>
      <c r="K7124" s="64">
        <f t="shared" si="1925"/>
        <v>0</v>
      </c>
      <c r="L7124" s="64">
        <f t="shared" si="1925"/>
        <v>0</v>
      </c>
      <c r="M7124" s="64">
        <f t="shared" si="1925"/>
        <v>0</v>
      </c>
      <c r="N7124" s="64">
        <f t="shared" si="1925"/>
        <v>0</v>
      </c>
      <c r="O7124" s="121"/>
      <c r="P7124" s="177">
        <v>0</v>
      </c>
      <c r="Q7124" s="177">
        <v>0</v>
      </c>
      <c r="R7124" s="177">
        <v>0</v>
      </c>
      <c r="S7124" s="177">
        <v>0</v>
      </c>
      <c r="T7124" s="177">
        <v>0</v>
      </c>
      <c r="U7124" s="177">
        <v>0</v>
      </c>
      <c r="V7124" s="177">
        <v>0</v>
      </c>
      <c r="W7124" s="177">
        <v>0</v>
      </c>
      <c r="X7124" s="177">
        <v>0</v>
      </c>
      <c r="Y7124" s="177">
        <v>0</v>
      </c>
      <c r="Z7124" s="177">
        <v>0</v>
      </c>
      <c r="AA7124" s="177">
        <v>0</v>
      </c>
      <c r="AB7124" s="177">
        <v>0</v>
      </c>
      <c r="AC7124" s="177">
        <v>0</v>
      </c>
      <c r="AD7124" s="177">
        <v>0</v>
      </c>
      <c r="AE7124" s="177">
        <v>0</v>
      </c>
      <c r="AF7124" s="177">
        <v>0</v>
      </c>
      <c r="AG7124" s="177">
        <v>0</v>
      </c>
      <c r="AH7124" s="177">
        <v>0</v>
      </c>
      <c r="AI7124" s="177">
        <v>0</v>
      </c>
      <c r="AJ7124" s="177">
        <v>0</v>
      </c>
    </row>
    <row r="7125" spans="1:36" hidden="1" outlineLevel="1" x14ac:dyDescent="0.25">
      <c r="A7125" s="190">
        <f t="shared" si="1881"/>
        <v>2040</v>
      </c>
      <c r="B7125" s="55">
        <f t="shared" si="1882"/>
        <v>9</v>
      </c>
      <c r="C7125" s="55">
        <f t="shared" si="1883"/>
        <v>6</v>
      </c>
      <c r="D7125" s="55">
        <f t="shared" si="1926"/>
        <v>297</v>
      </c>
      <c r="F7125" s="63">
        <f t="shared" si="1919"/>
        <v>51380.249999999985</v>
      </c>
      <c r="G7125" s="64">
        <f t="shared" si="1928"/>
        <v>0</v>
      </c>
      <c r="H7125" s="64">
        <f t="shared" ref="H7125:N7134" si="1930">SUMIF($P$6:$AK$6,H$6,$P7125:$AK7125)</f>
        <v>0</v>
      </c>
      <c r="I7125" s="64">
        <f t="shared" si="1930"/>
        <v>0</v>
      </c>
      <c r="J7125" s="64">
        <f t="shared" si="1930"/>
        <v>0</v>
      </c>
      <c r="K7125" s="64">
        <f t="shared" si="1930"/>
        <v>0</v>
      </c>
      <c r="L7125" s="64">
        <f t="shared" si="1930"/>
        <v>0</v>
      </c>
      <c r="M7125" s="64">
        <f t="shared" si="1930"/>
        <v>0</v>
      </c>
      <c r="N7125" s="64">
        <f t="shared" si="1930"/>
        <v>0</v>
      </c>
      <c r="O7125" s="121"/>
      <c r="P7125" s="177">
        <v>0</v>
      </c>
      <c r="Q7125" s="177">
        <v>0</v>
      </c>
      <c r="R7125" s="177">
        <v>0</v>
      </c>
      <c r="S7125" s="177">
        <v>0</v>
      </c>
      <c r="T7125" s="177">
        <v>0</v>
      </c>
      <c r="U7125" s="177">
        <v>0</v>
      </c>
      <c r="V7125" s="177">
        <v>0</v>
      </c>
      <c r="W7125" s="177">
        <v>0</v>
      </c>
      <c r="X7125" s="177">
        <v>0</v>
      </c>
      <c r="Y7125" s="177">
        <v>0</v>
      </c>
      <c r="Z7125" s="177">
        <v>0</v>
      </c>
      <c r="AA7125" s="177">
        <v>0</v>
      </c>
      <c r="AB7125" s="177">
        <v>0</v>
      </c>
      <c r="AC7125" s="177">
        <v>0</v>
      </c>
      <c r="AD7125" s="177">
        <v>0</v>
      </c>
      <c r="AE7125" s="177">
        <v>0</v>
      </c>
      <c r="AF7125" s="177">
        <v>0</v>
      </c>
      <c r="AG7125" s="177">
        <v>0</v>
      </c>
      <c r="AH7125" s="177">
        <v>0</v>
      </c>
      <c r="AI7125" s="177">
        <v>0</v>
      </c>
      <c r="AJ7125" s="177">
        <v>0</v>
      </c>
    </row>
    <row r="7126" spans="1:36" hidden="1" outlineLevel="1" x14ac:dyDescent="0.25">
      <c r="A7126" s="190">
        <f t="shared" si="1881"/>
        <v>2040</v>
      </c>
      <c r="B7126" s="55">
        <f t="shared" si="1882"/>
        <v>9</v>
      </c>
      <c r="C7126" s="55">
        <f t="shared" si="1883"/>
        <v>7</v>
      </c>
      <c r="D7126" s="55">
        <f t="shared" si="1926"/>
        <v>297</v>
      </c>
      <c r="F7126" s="63">
        <f t="shared" si="1919"/>
        <v>51380.29166666665</v>
      </c>
      <c r="G7126" s="64">
        <f t="shared" si="1928"/>
        <v>0</v>
      </c>
      <c r="H7126" s="64">
        <f t="shared" si="1930"/>
        <v>0</v>
      </c>
      <c r="I7126" s="64">
        <f t="shared" si="1930"/>
        <v>0</v>
      </c>
      <c r="J7126" s="64">
        <f t="shared" si="1930"/>
        <v>0</v>
      </c>
      <c r="K7126" s="64">
        <f t="shared" si="1930"/>
        <v>0</v>
      </c>
      <c r="L7126" s="64">
        <f t="shared" si="1930"/>
        <v>0</v>
      </c>
      <c r="M7126" s="64">
        <f t="shared" si="1930"/>
        <v>0</v>
      </c>
      <c r="N7126" s="64">
        <f t="shared" si="1930"/>
        <v>0</v>
      </c>
      <c r="O7126" s="121"/>
      <c r="P7126" s="177">
        <v>0</v>
      </c>
      <c r="Q7126" s="177">
        <v>0</v>
      </c>
      <c r="R7126" s="177">
        <v>0</v>
      </c>
      <c r="S7126" s="177">
        <v>0</v>
      </c>
      <c r="T7126" s="177">
        <v>0</v>
      </c>
      <c r="U7126" s="177">
        <v>0</v>
      </c>
      <c r="V7126" s="177">
        <v>0</v>
      </c>
      <c r="W7126" s="177">
        <v>0</v>
      </c>
      <c r="X7126" s="177">
        <v>0</v>
      </c>
      <c r="Y7126" s="177">
        <v>0</v>
      </c>
      <c r="Z7126" s="177">
        <v>0</v>
      </c>
      <c r="AA7126" s="177">
        <v>0</v>
      </c>
      <c r="AB7126" s="177">
        <v>0</v>
      </c>
      <c r="AC7126" s="177">
        <v>0</v>
      </c>
      <c r="AD7126" s="177">
        <v>0</v>
      </c>
      <c r="AE7126" s="177">
        <v>0</v>
      </c>
      <c r="AF7126" s="177">
        <v>0</v>
      </c>
      <c r="AG7126" s="177">
        <v>0</v>
      </c>
      <c r="AH7126" s="177">
        <v>0</v>
      </c>
      <c r="AI7126" s="177">
        <v>0</v>
      </c>
      <c r="AJ7126" s="177">
        <v>0</v>
      </c>
    </row>
    <row r="7127" spans="1:36" hidden="1" outlineLevel="1" x14ac:dyDescent="0.25">
      <c r="A7127" s="190">
        <f t="shared" si="1881"/>
        <v>2040</v>
      </c>
      <c r="B7127" s="55">
        <f t="shared" si="1882"/>
        <v>9</v>
      </c>
      <c r="C7127" s="55">
        <f t="shared" si="1883"/>
        <v>8</v>
      </c>
      <c r="D7127" s="55">
        <f t="shared" si="1926"/>
        <v>297</v>
      </c>
      <c r="F7127" s="63">
        <f t="shared" si="1919"/>
        <v>51380.333333333314</v>
      </c>
      <c r="G7127" s="64">
        <f t="shared" si="1928"/>
        <v>0</v>
      </c>
      <c r="H7127" s="64">
        <f t="shared" si="1930"/>
        <v>0</v>
      </c>
      <c r="I7127" s="64">
        <f t="shared" si="1930"/>
        <v>0</v>
      </c>
      <c r="J7127" s="64">
        <f t="shared" si="1930"/>
        <v>0</v>
      </c>
      <c r="K7127" s="64">
        <f t="shared" si="1930"/>
        <v>0</v>
      </c>
      <c r="L7127" s="64">
        <f t="shared" si="1930"/>
        <v>0</v>
      </c>
      <c r="M7127" s="64">
        <f t="shared" si="1930"/>
        <v>0</v>
      </c>
      <c r="N7127" s="64">
        <f t="shared" si="1930"/>
        <v>0</v>
      </c>
      <c r="O7127" s="121"/>
      <c r="P7127" s="177">
        <v>0</v>
      </c>
      <c r="Q7127" s="177">
        <v>0</v>
      </c>
      <c r="R7127" s="177">
        <v>0</v>
      </c>
      <c r="S7127" s="177">
        <v>0</v>
      </c>
      <c r="T7127" s="177">
        <v>0</v>
      </c>
      <c r="U7127" s="177">
        <v>0</v>
      </c>
      <c r="V7127" s="177">
        <v>0</v>
      </c>
      <c r="W7127" s="177">
        <v>0</v>
      </c>
      <c r="X7127" s="177">
        <v>0</v>
      </c>
      <c r="Y7127" s="177">
        <v>0</v>
      </c>
      <c r="Z7127" s="177">
        <v>0</v>
      </c>
      <c r="AA7127" s="177">
        <v>0</v>
      </c>
      <c r="AB7127" s="177">
        <v>0</v>
      </c>
      <c r="AC7127" s="177">
        <v>0</v>
      </c>
      <c r="AD7127" s="177">
        <v>0</v>
      </c>
      <c r="AE7127" s="177">
        <v>0</v>
      </c>
      <c r="AF7127" s="177">
        <v>0</v>
      </c>
      <c r="AG7127" s="177">
        <v>0</v>
      </c>
      <c r="AH7127" s="177">
        <v>0</v>
      </c>
      <c r="AI7127" s="177">
        <v>0</v>
      </c>
      <c r="AJ7127" s="177">
        <v>0</v>
      </c>
    </row>
    <row r="7128" spans="1:36" hidden="1" outlineLevel="1" x14ac:dyDescent="0.25">
      <c r="A7128" s="190">
        <f t="shared" si="1881"/>
        <v>2040</v>
      </c>
      <c r="B7128" s="55">
        <f t="shared" si="1882"/>
        <v>9</v>
      </c>
      <c r="C7128" s="55">
        <f t="shared" si="1883"/>
        <v>9</v>
      </c>
      <c r="D7128" s="55">
        <f t="shared" si="1926"/>
        <v>297</v>
      </c>
      <c r="F7128" s="63">
        <f t="shared" si="1919"/>
        <v>51380.374999999978</v>
      </c>
      <c r="G7128" s="64">
        <f t="shared" si="1928"/>
        <v>0</v>
      </c>
      <c r="H7128" s="64">
        <f t="shared" si="1930"/>
        <v>0</v>
      </c>
      <c r="I7128" s="64">
        <f t="shared" si="1930"/>
        <v>0</v>
      </c>
      <c r="J7128" s="64">
        <f t="shared" si="1930"/>
        <v>0</v>
      </c>
      <c r="K7128" s="64">
        <f t="shared" si="1930"/>
        <v>0</v>
      </c>
      <c r="L7128" s="64">
        <f t="shared" si="1930"/>
        <v>0</v>
      </c>
      <c r="M7128" s="64">
        <f t="shared" si="1930"/>
        <v>0</v>
      </c>
      <c r="N7128" s="64">
        <f t="shared" si="1930"/>
        <v>0</v>
      </c>
      <c r="O7128" s="121"/>
      <c r="P7128" s="177">
        <v>0</v>
      </c>
      <c r="Q7128" s="177">
        <v>0</v>
      </c>
      <c r="R7128" s="177">
        <v>0</v>
      </c>
      <c r="S7128" s="177">
        <v>0</v>
      </c>
      <c r="T7128" s="177">
        <v>0</v>
      </c>
      <c r="U7128" s="177">
        <v>0</v>
      </c>
      <c r="V7128" s="177">
        <v>0</v>
      </c>
      <c r="W7128" s="177">
        <v>0</v>
      </c>
      <c r="X7128" s="177">
        <v>0</v>
      </c>
      <c r="Y7128" s="177">
        <v>0</v>
      </c>
      <c r="Z7128" s="177">
        <v>0</v>
      </c>
      <c r="AA7128" s="177">
        <v>0</v>
      </c>
      <c r="AB7128" s="177">
        <v>0</v>
      </c>
      <c r="AC7128" s="177">
        <v>0</v>
      </c>
      <c r="AD7128" s="177">
        <v>0</v>
      </c>
      <c r="AE7128" s="177">
        <v>0</v>
      </c>
      <c r="AF7128" s="177">
        <v>0</v>
      </c>
      <c r="AG7128" s="177">
        <v>0</v>
      </c>
      <c r="AH7128" s="177">
        <v>0</v>
      </c>
      <c r="AI7128" s="177">
        <v>0</v>
      </c>
      <c r="AJ7128" s="177">
        <v>0</v>
      </c>
    </row>
    <row r="7129" spans="1:36" hidden="1" outlineLevel="1" x14ac:dyDescent="0.25">
      <c r="A7129" s="190">
        <f t="shared" si="1881"/>
        <v>2040</v>
      </c>
      <c r="B7129" s="55">
        <f t="shared" si="1882"/>
        <v>9</v>
      </c>
      <c r="C7129" s="55">
        <f t="shared" si="1883"/>
        <v>10</v>
      </c>
      <c r="D7129" s="55">
        <f t="shared" si="1926"/>
        <v>297</v>
      </c>
      <c r="F7129" s="63">
        <f t="shared" si="1919"/>
        <v>51380.416666666642</v>
      </c>
      <c r="G7129" s="64">
        <f t="shared" si="1928"/>
        <v>0</v>
      </c>
      <c r="H7129" s="64">
        <f t="shared" si="1930"/>
        <v>0</v>
      </c>
      <c r="I7129" s="64">
        <f t="shared" si="1930"/>
        <v>0</v>
      </c>
      <c r="J7129" s="64">
        <f t="shared" si="1930"/>
        <v>0</v>
      </c>
      <c r="K7129" s="64">
        <f t="shared" si="1930"/>
        <v>0</v>
      </c>
      <c r="L7129" s="64">
        <f t="shared" si="1930"/>
        <v>0</v>
      </c>
      <c r="M7129" s="64">
        <f t="shared" si="1930"/>
        <v>0</v>
      </c>
      <c r="N7129" s="64">
        <f t="shared" si="1930"/>
        <v>0</v>
      </c>
      <c r="O7129" s="121"/>
      <c r="P7129" s="177">
        <v>0</v>
      </c>
      <c r="Q7129" s="177">
        <v>0</v>
      </c>
      <c r="R7129" s="177">
        <v>0</v>
      </c>
      <c r="S7129" s="177">
        <v>0</v>
      </c>
      <c r="T7129" s="177">
        <v>0</v>
      </c>
      <c r="U7129" s="177">
        <v>0</v>
      </c>
      <c r="V7129" s="177">
        <v>0</v>
      </c>
      <c r="W7129" s="177">
        <v>0</v>
      </c>
      <c r="X7129" s="177">
        <v>0</v>
      </c>
      <c r="Y7129" s="177">
        <v>0</v>
      </c>
      <c r="Z7129" s="177">
        <v>0</v>
      </c>
      <c r="AA7129" s="177">
        <v>0</v>
      </c>
      <c r="AB7129" s="177">
        <v>0</v>
      </c>
      <c r="AC7129" s="177">
        <v>0</v>
      </c>
      <c r="AD7129" s="177">
        <v>0</v>
      </c>
      <c r="AE7129" s="177">
        <v>0</v>
      </c>
      <c r="AF7129" s="177">
        <v>0</v>
      </c>
      <c r="AG7129" s="177">
        <v>0</v>
      </c>
      <c r="AH7129" s="177">
        <v>0</v>
      </c>
      <c r="AI7129" s="177">
        <v>0</v>
      </c>
      <c r="AJ7129" s="177">
        <v>0</v>
      </c>
    </row>
    <row r="7130" spans="1:36" hidden="1" outlineLevel="1" x14ac:dyDescent="0.25">
      <c r="A7130" s="190">
        <f t="shared" si="1881"/>
        <v>2040</v>
      </c>
      <c r="B7130" s="55">
        <f t="shared" si="1882"/>
        <v>9</v>
      </c>
      <c r="C7130" s="55">
        <f t="shared" si="1883"/>
        <v>11</v>
      </c>
      <c r="D7130" s="55">
        <f t="shared" si="1926"/>
        <v>297</v>
      </c>
      <c r="F7130" s="63">
        <f t="shared" si="1919"/>
        <v>51380.458333333307</v>
      </c>
      <c r="G7130" s="64">
        <f t="shared" si="1928"/>
        <v>0</v>
      </c>
      <c r="H7130" s="64">
        <f t="shared" si="1930"/>
        <v>0</v>
      </c>
      <c r="I7130" s="64">
        <f t="shared" si="1930"/>
        <v>0</v>
      </c>
      <c r="J7130" s="64">
        <f t="shared" si="1930"/>
        <v>0</v>
      </c>
      <c r="K7130" s="64">
        <f t="shared" si="1930"/>
        <v>0</v>
      </c>
      <c r="L7130" s="64">
        <f t="shared" si="1930"/>
        <v>0</v>
      </c>
      <c r="M7130" s="64">
        <f t="shared" si="1930"/>
        <v>0</v>
      </c>
      <c r="N7130" s="64">
        <f t="shared" si="1930"/>
        <v>0</v>
      </c>
      <c r="O7130" s="121"/>
      <c r="P7130" s="177">
        <v>0</v>
      </c>
      <c r="Q7130" s="177">
        <v>0</v>
      </c>
      <c r="R7130" s="177">
        <v>0</v>
      </c>
      <c r="S7130" s="177">
        <v>0</v>
      </c>
      <c r="T7130" s="177">
        <v>0</v>
      </c>
      <c r="U7130" s="177">
        <v>0</v>
      </c>
      <c r="V7130" s="177">
        <v>0</v>
      </c>
      <c r="W7130" s="177">
        <v>0</v>
      </c>
      <c r="X7130" s="177">
        <v>0</v>
      </c>
      <c r="Y7130" s="177">
        <v>0</v>
      </c>
      <c r="Z7130" s="177">
        <v>0</v>
      </c>
      <c r="AA7130" s="177">
        <v>0</v>
      </c>
      <c r="AB7130" s="177">
        <v>0</v>
      </c>
      <c r="AC7130" s="177">
        <v>0</v>
      </c>
      <c r="AD7130" s="177">
        <v>0</v>
      </c>
      <c r="AE7130" s="177">
        <v>0</v>
      </c>
      <c r="AF7130" s="177">
        <v>0</v>
      </c>
      <c r="AG7130" s="177">
        <v>0</v>
      </c>
      <c r="AH7130" s="177">
        <v>0</v>
      </c>
      <c r="AI7130" s="177">
        <v>0</v>
      </c>
      <c r="AJ7130" s="177">
        <v>0</v>
      </c>
    </row>
    <row r="7131" spans="1:36" hidden="1" outlineLevel="1" x14ac:dyDescent="0.25">
      <c r="A7131" s="190">
        <f t="shared" si="1881"/>
        <v>2040</v>
      </c>
      <c r="B7131" s="55">
        <f t="shared" si="1882"/>
        <v>9</v>
      </c>
      <c r="C7131" s="55">
        <f t="shared" si="1883"/>
        <v>12</v>
      </c>
      <c r="D7131" s="55">
        <f t="shared" si="1926"/>
        <v>297</v>
      </c>
      <c r="F7131" s="63">
        <f t="shared" si="1919"/>
        <v>51380.499999999971</v>
      </c>
      <c r="G7131" s="64">
        <f t="shared" si="1928"/>
        <v>0</v>
      </c>
      <c r="H7131" s="64">
        <f t="shared" si="1930"/>
        <v>0</v>
      </c>
      <c r="I7131" s="64">
        <f t="shared" si="1930"/>
        <v>0</v>
      </c>
      <c r="J7131" s="64">
        <f t="shared" si="1930"/>
        <v>0</v>
      </c>
      <c r="K7131" s="64">
        <f t="shared" si="1930"/>
        <v>0</v>
      </c>
      <c r="L7131" s="64">
        <f t="shared" si="1930"/>
        <v>0</v>
      </c>
      <c r="M7131" s="64">
        <f t="shared" si="1930"/>
        <v>0</v>
      </c>
      <c r="N7131" s="64">
        <f t="shared" si="1930"/>
        <v>0</v>
      </c>
      <c r="O7131" s="121"/>
      <c r="P7131" s="177">
        <v>0</v>
      </c>
      <c r="Q7131" s="177">
        <v>0</v>
      </c>
      <c r="R7131" s="177">
        <v>0</v>
      </c>
      <c r="S7131" s="177">
        <v>0</v>
      </c>
      <c r="T7131" s="177">
        <v>0</v>
      </c>
      <c r="U7131" s="177">
        <v>0</v>
      </c>
      <c r="V7131" s="177">
        <v>0</v>
      </c>
      <c r="W7131" s="177">
        <v>0</v>
      </c>
      <c r="X7131" s="177">
        <v>0</v>
      </c>
      <c r="Y7131" s="177">
        <v>0</v>
      </c>
      <c r="Z7131" s="177">
        <v>0</v>
      </c>
      <c r="AA7131" s="177">
        <v>0</v>
      </c>
      <c r="AB7131" s="177">
        <v>0</v>
      </c>
      <c r="AC7131" s="177">
        <v>0</v>
      </c>
      <c r="AD7131" s="177">
        <v>0</v>
      </c>
      <c r="AE7131" s="177">
        <v>0</v>
      </c>
      <c r="AF7131" s="177">
        <v>0</v>
      </c>
      <c r="AG7131" s="177">
        <v>0</v>
      </c>
      <c r="AH7131" s="177">
        <v>0</v>
      </c>
      <c r="AI7131" s="177">
        <v>0</v>
      </c>
      <c r="AJ7131" s="177">
        <v>0</v>
      </c>
    </row>
    <row r="7132" spans="1:36" hidden="1" outlineLevel="1" x14ac:dyDescent="0.25">
      <c r="A7132" s="190">
        <f t="shared" si="1881"/>
        <v>2040</v>
      </c>
      <c r="B7132" s="55">
        <f t="shared" si="1882"/>
        <v>9</v>
      </c>
      <c r="C7132" s="55">
        <f t="shared" si="1883"/>
        <v>13</v>
      </c>
      <c r="D7132" s="55">
        <f t="shared" si="1926"/>
        <v>297</v>
      </c>
      <c r="F7132" s="63">
        <f t="shared" si="1919"/>
        <v>51380.541666666635</v>
      </c>
      <c r="G7132" s="64">
        <f t="shared" si="1928"/>
        <v>0</v>
      </c>
      <c r="H7132" s="64">
        <f t="shared" si="1930"/>
        <v>0</v>
      </c>
      <c r="I7132" s="64">
        <f t="shared" si="1930"/>
        <v>0</v>
      </c>
      <c r="J7132" s="64">
        <f t="shared" si="1930"/>
        <v>0</v>
      </c>
      <c r="K7132" s="64">
        <f t="shared" si="1930"/>
        <v>0</v>
      </c>
      <c r="L7132" s="64">
        <f t="shared" si="1930"/>
        <v>0</v>
      </c>
      <c r="M7132" s="64">
        <f t="shared" si="1930"/>
        <v>0</v>
      </c>
      <c r="N7132" s="64">
        <f t="shared" si="1930"/>
        <v>0</v>
      </c>
      <c r="O7132" s="121"/>
      <c r="P7132" s="177">
        <v>0</v>
      </c>
      <c r="Q7132" s="177">
        <v>0</v>
      </c>
      <c r="R7132" s="177">
        <v>0</v>
      </c>
      <c r="S7132" s="177">
        <v>0</v>
      </c>
      <c r="T7132" s="177">
        <v>0</v>
      </c>
      <c r="U7132" s="177">
        <v>0</v>
      </c>
      <c r="V7132" s="177">
        <v>0</v>
      </c>
      <c r="W7132" s="177">
        <v>0</v>
      </c>
      <c r="X7132" s="177">
        <v>0</v>
      </c>
      <c r="Y7132" s="177">
        <v>0</v>
      </c>
      <c r="Z7132" s="177">
        <v>0</v>
      </c>
      <c r="AA7132" s="177">
        <v>0</v>
      </c>
      <c r="AB7132" s="177">
        <v>0</v>
      </c>
      <c r="AC7132" s="177">
        <v>0</v>
      </c>
      <c r="AD7132" s="177">
        <v>0</v>
      </c>
      <c r="AE7132" s="177">
        <v>0</v>
      </c>
      <c r="AF7132" s="177">
        <v>0</v>
      </c>
      <c r="AG7132" s="177">
        <v>0</v>
      </c>
      <c r="AH7132" s="177">
        <v>0</v>
      </c>
      <c r="AI7132" s="177">
        <v>0</v>
      </c>
      <c r="AJ7132" s="177">
        <v>0</v>
      </c>
    </row>
    <row r="7133" spans="1:36" hidden="1" outlineLevel="1" x14ac:dyDescent="0.25">
      <c r="A7133" s="190">
        <f t="shared" si="1881"/>
        <v>2040</v>
      </c>
      <c r="B7133" s="55">
        <f t="shared" si="1882"/>
        <v>9</v>
      </c>
      <c r="C7133" s="55">
        <f t="shared" si="1883"/>
        <v>14</v>
      </c>
      <c r="D7133" s="55">
        <f t="shared" si="1926"/>
        <v>297</v>
      </c>
      <c r="F7133" s="63">
        <f t="shared" si="1919"/>
        <v>51380.583333333299</v>
      </c>
      <c r="G7133" s="64">
        <f t="shared" si="1928"/>
        <v>0</v>
      </c>
      <c r="H7133" s="64">
        <f t="shared" si="1930"/>
        <v>0</v>
      </c>
      <c r="I7133" s="64">
        <f t="shared" si="1930"/>
        <v>0</v>
      </c>
      <c r="J7133" s="64">
        <f t="shared" si="1930"/>
        <v>0</v>
      </c>
      <c r="K7133" s="64">
        <f t="shared" si="1930"/>
        <v>0</v>
      </c>
      <c r="L7133" s="64">
        <f t="shared" si="1930"/>
        <v>0</v>
      </c>
      <c r="M7133" s="64">
        <f t="shared" si="1930"/>
        <v>0</v>
      </c>
      <c r="N7133" s="64">
        <f t="shared" si="1930"/>
        <v>0</v>
      </c>
      <c r="O7133" s="121"/>
      <c r="P7133" s="177">
        <v>0</v>
      </c>
      <c r="Q7133" s="177">
        <v>0</v>
      </c>
      <c r="R7133" s="177">
        <v>0</v>
      </c>
      <c r="S7133" s="177">
        <v>0</v>
      </c>
      <c r="T7133" s="177">
        <v>0</v>
      </c>
      <c r="U7133" s="177">
        <v>0</v>
      </c>
      <c r="V7133" s="177">
        <v>0</v>
      </c>
      <c r="W7133" s="177">
        <v>0</v>
      </c>
      <c r="X7133" s="177">
        <v>0</v>
      </c>
      <c r="Y7133" s="177">
        <v>0</v>
      </c>
      <c r="Z7133" s="177">
        <v>0</v>
      </c>
      <c r="AA7133" s="177">
        <v>0</v>
      </c>
      <c r="AB7133" s="177">
        <v>0</v>
      </c>
      <c r="AC7133" s="177">
        <v>0</v>
      </c>
      <c r="AD7133" s="177">
        <v>0</v>
      </c>
      <c r="AE7133" s="177">
        <v>0</v>
      </c>
      <c r="AF7133" s="177">
        <v>0</v>
      </c>
      <c r="AG7133" s="177">
        <v>0</v>
      </c>
      <c r="AH7133" s="177">
        <v>0</v>
      </c>
      <c r="AI7133" s="177">
        <v>0</v>
      </c>
      <c r="AJ7133" s="177">
        <v>0</v>
      </c>
    </row>
    <row r="7134" spans="1:36" hidden="1" outlineLevel="1" x14ac:dyDescent="0.25">
      <c r="A7134" s="190">
        <f t="shared" si="1881"/>
        <v>2040</v>
      </c>
      <c r="B7134" s="55">
        <f t="shared" si="1882"/>
        <v>9</v>
      </c>
      <c r="C7134" s="55">
        <f t="shared" si="1883"/>
        <v>15</v>
      </c>
      <c r="D7134" s="55">
        <f t="shared" si="1926"/>
        <v>297</v>
      </c>
      <c r="F7134" s="63">
        <f t="shared" si="1919"/>
        <v>51380.624999999964</v>
      </c>
      <c r="G7134" s="64">
        <f t="shared" si="1928"/>
        <v>0</v>
      </c>
      <c r="H7134" s="64">
        <f t="shared" si="1930"/>
        <v>0</v>
      </c>
      <c r="I7134" s="64">
        <f t="shared" si="1930"/>
        <v>0</v>
      </c>
      <c r="J7134" s="64">
        <f t="shared" si="1930"/>
        <v>0</v>
      </c>
      <c r="K7134" s="64">
        <f t="shared" si="1930"/>
        <v>0</v>
      </c>
      <c r="L7134" s="64">
        <f t="shared" si="1930"/>
        <v>0</v>
      </c>
      <c r="M7134" s="64">
        <f t="shared" si="1930"/>
        <v>0</v>
      </c>
      <c r="N7134" s="64">
        <f t="shared" si="1930"/>
        <v>0</v>
      </c>
      <c r="O7134" s="121"/>
      <c r="P7134" s="177">
        <v>0</v>
      </c>
      <c r="Q7134" s="177">
        <v>0</v>
      </c>
      <c r="R7134" s="177">
        <v>0</v>
      </c>
      <c r="S7134" s="177">
        <v>0</v>
      </c>
      <c r="T7134" s="177">
        <v>0</v>
      </c>
      <c r="U7134" s="177">
        <v>0</v>
      </c>
      <c r="V7134" s="177">
        <v>0</v>
      </c>
      <c r="W7134" s="177">
        <v>0</v>
      </c>
      <c r="X7134" s="177">
        <v>0</v>
      </c>
      <c r="Y7134" s="177">
        <v>0</v>
      </c>
      <c r="Z7134" s="177">
        <v>0</v>
      </c>
      <c r="AA7134" s="177">
        <v>0</v>
      </c>
      <c r="AB7134" s="177">
        <v>0</v>
      </c>
      <c r="AC7134" s="177">
        <v>0</v>
      </c>
      <c r="AD7134" s="177">
        <v>0</v>
      </c>
      <c r="AE7134" s="177">
        <v>0</v>
      </c>
      <c r="AF7134" s="177">
        <v>0</v>
      </c>
      <c r="AG7134" s="177">
        <v>0</v>
      </c>
      <c r="AH7134" s="177">
        <v>0</v>
      </c>
      <c r="AI7134" s="177">
        <v>0</v>
      </c>
      <c r="AJ7134" s="177">
        <v>0</v>
      </c>
    </row>
    <row r="7135" spans="1:36" hidden="1" outlineLevel="1" x14ac:dyDescent="0.25">
      <c r="A7135" s="190">
        <f t="shared" si="1881"/>
        <v>2040</v>
      </c>
      <c r="B7135" s="55">
        <f t="shared" si="1882"/>
        <v>9</v>
      </c>
      <c r="C7135" s="55">
        <f t="shared" si="1883"/>
        <v>16</v>
      </c>
      <c r="D7135" s="55">
        <f t="shared" si="1926"/>
        <v>297</v>
      </c>
      <c r="F7135" s="63">
        <f t="shared" si="1919"/>
        <v>51380.666666666628</v>
      </c>
      <c r="G7135" s="64">
        <f t="shared" si="1928"/>
        <v>0</v>
      </c>
      <c r="H7135" s="64">
        <f t="shared" ref="H7135:N7144" si="1931">SUMIF($P$6:$AK$6,H$6,$P7135:$AK7135)</f>
        <v>0</v>
      </c>
      <c r="I7135" s="64">
        <f t="shared" si="1931"/>
        <v>0</v>
      </c>
      <c r="J7135" s="64">
        <f t="shared" si="1931"/>
        <v>0</v>
      </c>
      <c r="K7135" s="64">
        <f t="shared" si="1931"/>
        <v>0</v>
      </c>
      <c r="L7135" s="64">
        <f t="shared" si="1931"/>
        <v>0</v>
      </c>
      <c r="M7135" s="64">
        <f t="shared" si="1931"/>
        <v>0</v>
      </c>
      <c r="N7135" s="64">
        <f t="shared" si="1931"/>
        <v>0</v>
      </c>
      <c r="O7135" s="121"/>
      <c r="P7135" s="177">
        <v>0</v>
      </c>
      <c r="Q7135" s="177">
        <v>0</v>
      </c>
      <c r="R7135" s="177">
        <v>0</v>
      </c>
      <c r="S7135" s="177">
        <v>0</v>
      </c>
      <c r="T7135" s="177">
        <v>0</v>
      </c>
      <c r="U7135" s="177">
        <v>0</v>
      </c>
      <c r="V7135" s="177">
        <v>0</v>
      </c>
      <c r="W7135" s="177">
        <v>0</v>
      </c>
      <c r="X7135" s="177">
        <v>0</v>
      </c>
      <c r="Y7135" s="177">
        <v>0</v>
      </c>
      <c r="Z7135" s="177">
        <v>0</v>
      </c>
      <c r="AA7135" s="177">
        <v>0</v>
      </c>
      <c r="AB7135" s="177">
        <v>0</v>
      </c>
      <c r="AC7135" s="177">
        <v>0</v>
      </c>
      <c r="AD7135" s="177">
        <v>0</v>
      </c>
      <c r="AE7135" s="177">
        <v>0</v>
      </c>
      <c r="AF7135" s="177">
        <v>0</v>
      </c>
      <c r="AG7135" s="177">
        <v>0</v>
      </c>
      <c r="AH7135" s="177">
        <v>0</v>
      </c>
      <c r="AI7135" s="177">
        <v>0</v>
      </c>
      <c r="AJ7135" s="177">
        <v>0</v>
      </c>
    </row>
    <row r="7136" spans="1:36" hidden="1" outlineLevel="1" x14ac:dyDescent="0.25">
      <c r="A7136" s="190">
        <f t="shared" si="1881"/>
        <v>2040</v>
      </c>
      <c r="B7136" s="55">
        <f t="shared" si="1882"/>
        <v>9</v>
      </c>
      <c r="C7136" s="55">
        <f t="shared" si="1883"/>
        <v>17</v>
      </c>
      <c r="D7136" s="55">
        <f t="shared" si="1926"/>
        <v>297</v>
      </c>
      <c r="F7136" s="63">
        <f t="shared" si="1919"/>
        <v>51380.708333333292</v>
      </c>
      <c r="G7136" s="64">
        <f t="shared" si="1928"/>
        <v>0</v>
      </c>
      <c r="H7136" s="64">
        <f t="shared" si="1931"/>
        <v>0</v>
      </c>
      <c r="I7136" s="64">
        <f t="shared" si="1931"/>
        <v>0</v>
      </c>
      <c r="J7136" s="64">
        <f t="shared" si="1931"/>
        <v>0</v>
      </c>
      <c r="K7136" s="64">
        <f t="shared" si="1931"/>
        <v>0</v>
      </c>
      <c r="L7136" s="64">
        <f t="shared" si="1931"/>
        <v>0</v>
      </c>
      <c r="M7136" s="64">
        <f t="shared" si="1931"/>
        <v>0</v>
      </c>
      <c r="N7136" s="64">
        <f t="shared" si="1931"/>
        <v>0</v>
      </c>
      <c r="O7136" s="121"/>
      <c r="P7136" s="177">
        <v>0</v>
      </c>
      <c r="Q7136" s="177">
        <v>0</v>
      </c>
      <c r="R7136" s="177">
        <v>0</v>
      </c>
      <c r="S7136" s="177">
        <v>0</v>
      </c>
      <c r="T7136" s="177">
        <v>0</v>
      </c>
      <c r="U7136" s="177">
        <v>0</v>
      </c>
      <c r="V7136" s="177">
        <v>0</v>
      </c>
      <c r="W7136" s="177">
        <v>0</v>
      </c>
      <c r="X7136" s="177">
        <v>0</v>
      </c>
      <c r="Y7136" s="177">
        <v>0</v>
      </c>
      <c r="Z7136" s="177">
        <v>0</v>
      </c>
      <c r="AA7136" s="177">
        <v>0</v>
      </c>
      <c r="AB7136" s="177">
        <v>0</v>
      </c>
      <c r="AC7136" s="177">
        <v>0</v>
      </c>
      <c r="AD7136" s="177">
        <v>0</v>
      </c>
      <c r="AE7136" s="177">
        <v>0</v>
      </c>
      <c r="AF7136" s="177">
        <v>0</v>
      </c>
      <c r="AG7136" s="177">
        <v>0</v>
      </c>
      <c r="AH7136" s="177">
        <v>0</v>
      </c>
      <c r="AI7136" s="177">
        <v>0</v>
      </c>
      <c r="AJ7136" s="177">
        <v>0</v>
      </c>
    </row>
    <row r="7137" spans="1:36" hidden="1" outlineLevel="1" x14ac:dyDescent="0.25">
      <c r="A7137" s="190">
        <f t="shared" si="1881"/>
        <v>2040</v>
      </c>
      <c r="B7137" s="55">
        <f t="shared" si="1882"/>
        <v>9</v>
      </c>
      <c r="C7137" s="55">
        <f t="shared" si="1883"/>
        <v>18</v>
      </c>
      <c r="D7137" s="55">
        <f t="shared" si="1926"/>
        <v>297</v>
      </c>
      <c r="F7137" s="63">
        <f t="shared" si="1919"/>
        <v>51380.749999999956</v>
      </c>
      <c r="G7137" s="64">
        <f t="shared" si="1928"/>
        <v>0</v>
      </c>
      <c r="H7137" s="64">
        <f t="shared" si="1931"/>
        <v>0</v>
      </c>
      <c r="I7137" s="64">
        <f t="shared" si="1931"/>
        <v>0</v>
      </c>
      <c r="J7137" s="64">
        <f t="shared" si="1931"/>
        <v>0</v>
      </c>
      <c r="K7137" s="64">
        <f t="shared" si="1931"/>
        <v>0</v>
      </c>
      <c r="L7137" s="64">
        <f t="shared" si="1931"/>
        <v>0</v>
      </c>
      <c r="M7137" s="64">
        <f t="shared" si="1931"/>
        <v>0</v>
      </c>
      <c r="N7137" s="64">
        <f t="shared" si="1931"/>
        <v>0</v>
      </c>
      <c r="O7137" s="121"/>
      <c r="P7137" s="177">
        <v>0</v>
      </c>
      <c r="Q7137" s="177">
        <v>0</v>
      </c>
      <c r="R7137" s="177">
        <v>0</v>
      </c>
      <c r="S7137" s="177">
        <v>0</v>
      </c>
      <c r="T7137" s="177">
        <v>0</v>
      </c>
      <c r="U7137" s="177">
        <v>0</v>
      </c>
      <c r="V7137" s="177">
        <v>0</v>
      </c>
      <c r="W7137" s="177">
        <v>0</v>
      </c>
      <c r="X7137" s="177">
        <v>0</v>
      </c>
      <c r="Y7137" s="177">
        <v>0</v>
      </c>
      <c r="Z7137" s="177">
        <v>0</v>
      </c>
      <c r="AA7137" s="177">
        <v>0</v>
      </c>
      <c r="AB7137" s="177">
        <v>0</v>
      </c>
      <c r="AC7137" s="177">
        <v>0</v>
      </c>
      <c r="AD7137" s="177">
        <v>0</v>
      </c>
      <c r="AE7137" s="177">
        <v>0</v>
      </c>
      <c r="AF7137" s="177">
        <v>0</v>
      </c>
      <c r="AG7137" s="177">
        <v>0</v>
      </c>
      <c r="AH7137" s="177">
        <v>0</v>
      </c>
      <c r="AI7137" s="177">
        <v>0</v>
      </c>
      <c r="AJ7137" s="177">
        <v>0</v>
      </c>
    </row>
    <row r="7138" spans="1:36" hidden="1" outlineLevel="1" x14ac:dyDescent="0.25">
      <c r="A7138" s="190">
        <f t="shared" si="1881"/>
        <v>2040</v>
      </c>
      <c r="B7138" s="55">
        <f t="shared" si="1882"/>
        <v>9</v>
      </c>
      <c r="C7138" s="55">
        <f t="shared" si="1883"/>
        <v>19</v>
      </c>
      <c r="D7138" s="55">
        <f t="shared" si="1926"/>
        <v>297</v>
      </c>
      <c r="F7138" s="63">
        <f t="shared" si="1919"/>
        <v>51380.791666666621</v>
      </c>
      <c r="G7138" s="64">
        <f t="shared" si="1928"/>
        <v>0</v>
      </c>
      <c r="H7138" s="64">
        <f t="shared" si="1931"/>
        <v>0</v>
      </c>
      <c r="I7138" s="64">
        <f t="shared" si="1931"/>
        <v>0</v>
      </c>
      <c r="J7138" s="64">
        <f t="shared" si="1931"/>
        <v>0</v>
      </c>
      <c r="K7138" s="64">
        <f t="shared" si="1931"/>
        <v>0</v>
      </c>
      <c r="L7138" s="64">
        <f t="shared" si="1931"/>
        <v>0</v>
      </c>
      <c r="M7138" s="64">
        <f t="shared" si="1931"/>
        <v>0</v>
      </c>
      <c r="N7138" s="64">
        <f t="shared" si="1931"/>
        <v>0</v>
      </c>
      <c r="O7138" s="121"/>
      <c r="P7138" s="177">
        <v>0</v>
      </c>
      <c r="Q7138" s="177">
        <v>0</v>
      </c>
      <c r="R7138" s="177">
        <v>0</v>
      </c>
      <c r="S7138" s="177">
        <v>0</v>
      </c>
      <c r="T7138" s="177">
        <v>0</v>
      </c>
      <c r="U7138" s="177">
        <v>0</v>
      </c>
      <c r="V7138" s="177">
        <v>0</v>
      </c>
      <c r="W7138" s="177">
        <v>0</v>
      </c>
      <c r="X7138" s="177">
        <v>0</v>
      </c>
      <c r="Y7138" s="177">
        <v>0</v>
      </c>
      <c r="Z7138" s="177">
        <v>0</v>
      </c>
      <c r="AA7138" s="177">
        <v>0</v>
      </c>
      <c r="AB7138" s="177">
        <v>0</v>
      </c>
      <c r="AC7138" s="177">
        <v>0</v>
      </c>
      <c r="AD7138" s="177">
        <v>0</v>
      </c>
      <c r="AE7138" s="177">
        <v>0</v>
      </c>
      <c r="AF7138" s="177">
        <v>0</v>
      </c>
      <c r="AG7138" s="177">
        <v>0</v>
      </c>
      <c r="AH7138" s="177">
        <v>0</v>
      </c>
      <c r="AI7138" s="177">
        <v>0</v>
      </c>
      <c r="AJ7138" s="177">
        <v>0</v>
      </c>
    </row>
    <row r="7139" spans="1:36" hidden="1" outlineLevel="1" x14ac:dyDescent="0.25">
      <c r="A7139" s="190">
        <f t="shared" si="1881"/>
        <v>2040</v>
      </c>
      <c r="B7139" s="55">
        <f t="shared" si="1882"/>
        <v>9</v>
      </c>
      <c r="C7139" s="55">
        <f t="shared" si="1883"/>
        <v>20</v>
      </c>
      <c r="D7139" s="55">
        <f t="shared" si="1926"/>
        <v>297</v>
      </c>
      <c r="F7139" s="63">
        <f t="shared" si="1919"/>
        <v>51380.833333333285</v>
      </c>
      <c r="G7139" s="64">
        <f t="shared" si="1928"/>
        <v>0</v>
      </c>
      <c r="H7139" s="64">
        <f t="shared" si="1931"/>
        <v>0</v>
      </c>
      <c r="I7139" s="64">
        <f t="shared" si="1931"/>
        <v>0</v>
      </c>
      <c r="J7139" s="64">
        <f t="shared" si="1931"/>
        <v>0</v>
      </c>
      <c r="K7139" s="64">
        <f t="shared" si="1931"/>
        <v>0</v>
      </c>
      <c r="L7139" s="64">
        <f t="shared" si="1931"/>
        <v>0</v>
      </c>
      <c r="M7139" s="64">
        <f t="shared" si="1931"/>
        <v>0</v>
      </c>
      <c r="N7139" s="64">
        <f t="shared" si="1931"/>
        <v>0</v>
      </c>
      <c r="O7139" s="121"/>
      <c r="P7139" s="177">
        <v>0</v>
      </c>
      <c r="Q7139" s="177">
        <v>0</v>
      </c>
      <c r="R7139" s="177">
        <v>0</v>
      </c>
      <c r="S7139" s="177">
        <v>0</v>
      </c>
      <c r="T7139" s="177">
        <v>0</v>
      </c>
      <c r="U7139" s="177">
        <v>0</v>
      </c>
      <c r="V7139" s="177">
        <v>0</v>
      </c>
      <c r="W7139" s="177">
        <v>0</v>
      </c>
      <c r="X7139" s="177">
        <v>0</v>
      </c>
      <c r="Y7139" s="177">
        <v>0</v>
      </c>
      <c r="Z7139" s="177">
        <v>0</v>
      </c>
      <c r="AA7139" s="177">
        <v>0</v>
      </c>
      <c r="AB7139" s="177">
        <v>0</v>
      </c>
      <c r="AC7139" s="177">
        <v>0</v>
      </c>
      <c r="AD7139" s="177">
        <v>0</v>
      </c>
      <c r="AE7139" s="177">
        <v>0</v>
      </c>
      <c r="AF7139" s="177">
        <v>0</v>
      </c>
      <c r="AG7139" s="177">
        <v>0</v>
      </c>
      <c r="AH7139" s="177">
        <v>0</v>
      </c>
      <c r="AI7139" s="177">
        <v>0</v>
      </c>
      <c r="AJ7139" s="177">
        <v>0</v>
      </c>
    </row>
    <row r="7140" spans="1:36" hidden="1" outlineLevel="1" x14ac:dyDescent="0.25">
      <c r="A7140" s="190">
        <f t="shared" si="1881"/>
        <v>2040</v>
      </c>
      <c r="B7140" s="55">
        <f t="shared" si="1882"/>
        <v>9</v>
      </c>
      <c r="C7140" s="55">
        <f t="shared" si="1883"/>
        <v>21</v>
      </c>
      <c r="D7140" s="55">
        <f t="shared" si="1926"/>
        <v>297</v>
      </c>
      <c r="F7140" s="63">
        <f t="shared" si="1919"/>
        <v>51380.874999999949</v>
      </c>
      <c r="G7140" s="64">
        <f t="shared" si="1928"/>
        <v>0</v>
      </c>
      <c r="H7140" s="64">
        <f t="shared" si="1931"/>
        <v>0</v>
      </c>
      <c r="I7140" s="64">
        <f t="shared" si="1931"/>
        <v>0</v>
      </c>
      <c r="J7140" s="64">
        <f t="shared" si="1931"/>
        <v>0</v>
      </c>
      <c r="K7140" s="64">
        <f t="shared" si="1931"/>
        <v>0</v>
      </c>
      <c r="L7140" s="64">
        <f t="shared" si="1931"/>
        <v>0</v>
      </c>
      <c r="M7140" s="64">
        <f t="shared" si="1931"/>
        <v>0</v>
      </c>
      <c r="N7140" s="64">
        <f t="shared" si="1931"/>
        <v>0</v>
      </c>
      <c r="O7140" s="121"/>
      <c r="P7140" s="177">
        <v>0</v>
      </c>
      <c r="Q7140" s="177">
        <v>0</v>
      </c>
      <c r="R7140" s="177">
        <v>0</v>
      </c>
      <c r="S7140" s="177">
        <v>0</v>
      </c>
      <c r="T7140" s="177">
        <v>0</v>
      </c>
      <c r="U7140" s="177">
        <v>0</v>
      </c>
      <c r="V7140" s="177">
        <v>0</v>
      </c>
      <c r="W7140" s="177">
        <v>0</v>
      </c>
      <c r="X7140" s="177">
        <v>0</v>
      </c>
      <c r="Y7140" s="177">
        <v>0</v>
      </c>
      <c r="Z7140" s="177">
        <v>0</v>
      </c>
      <c r="AA7140" s="177">
        <v>0</v>
      </c>
      <c r="AB7140" s="177">
        <v>0</v>
      </c>
      <c r="AC7140" s="177">
        <v>0</v>
      </c>
      <c r="AD7140" s="177">
        <v>0</v>
      </c>
      <c r="AE7140" s="177">
        <v>0</v>
      </c>
      <c r="AF7140" s="177">
        <v>0</v>
      </c>
      <c r="AG7140" s="177">
        <v>0</v>
      </c>
      <c r="AH7140" s="177">
        <v>0</v>
      </c>
      <c r="AI7140" s="177">
        <v>0</v>
      </c>
      <c r="AJ7140" s="177">
        <v>0</v>
      </c>
    </row>
    <row r="7141" spans="1:36" hidden="1" outlineLevel="1" x14ac:dyDescent="0.25">
      <c r="A7141" s="190">
        <f t="shared" si="1881"/>
        <v>2040</v>
      </c>
      <c r="B7141" s="55">
        <f t="shared" si="1882"/>
        <v>9</v>
      </c>
      <c r="C7141" s="55">
        <f t="shared" si="1883"/>
        <v>22</v>
      </c>
      <c r="D7141" s="55">
        <f t="shared" si="1926"/>
        <v>297</v>
      </c>
      <c r="F7141" s="63">
        <f t="shared" si="1919"/>
        <v>51380.916666666613</v>
      </c>
      <c r="G7141" s="64">
        <f t="shared" si="1928"/>
        <v>0</v>
      </c>
      <c r="H7141" s="64">
        <f t="shared" si="1931"/>
        <v>0</v>
      </c>
      <c r="I7141" s="64">
        <f t="shared" si="1931"/>
        <v>0</v>
      </c>
      <c r="J7141" s="64">
        <f t="shared" si="1931"/>
        <v>0</v>
      </c>
      <c r="K7141" s="64">
        <f t="shared" si="1931"/>
        <v>0</v>
      </c>
      <c r="L7141" s="64">
        <f t="shared" si="1931"/>
        <v>0</v>
      </c>
      <c r="M7141" s="64">
        <f t="shared" si="1931"/>
        <v>0</v>
      </c>
      <c r="N7141" s="64">
        <f t="shared" si="1931"/>
        <v>0</v>
      </c>
      <c r="O7141" s="121"/>
      <c r="P7141" s="177">
        <v>0</v>
      </c>
      <c r="Q7141" s="177">
        <v>0</v>
      </c>
      <c r="R7141" s="177">
        <v>0</v>
      </c>
      <c r="S7141" s="177">
        <v>0</v>
      </c>
      <c r="T7141" s="177">
        <v>0</v>
      </c>
      <c r="U7141" s="177">
        <v>0</v>
      </c>
      <c r="V7141" s="177">
        <v>0</v>
      </c>
      <c r="W7141" s="177">
        <v>0</v>
      </c>
      <c r="X7141" s="177">
        <v>0</v>
      </c>
      <c r="Y7141" s="177">
        <v>0</v>
      </c>
      <c r="Z7141" s="177">
        <v>0</v>
      </c>
      <c r="AA7141" s="177">
        <v>0</v>
      </c>
      <c r="AB7141" s="177">
        <v>0</v>
      </c>
      <c r="AC7141" s="177">
        <v>0</v>
      </c>
      <c r="AD7141" s="177">
        <v>0</v>
      </c>
      <c r="AE7141" s="177">
        <v>0</v>
      </c>
      <c r="AF7141" s="177">
        <v>0</v>
      </c>
      <c r="AG7141" s="177">
        <v>0</v>
      </c>
      <c r="AH7141" s="177">
        <v>0</v>
      </c>
      <c r="AI7141" s="177">
        <v>0</v>
      </c>
      <c r="AJ7141" s="177">
        <v>0</v>
      </c>
    </row>
    <row r="7142" spans="1:36" hidden="1" outlineLevel="1" x14ac:dyDescent="0.25">
      <c r="A7142" s="190">
        <f t="shared" si="1881"/>
        <v>2040</v>
      </c>
      <c r="B7142" s="55">
        <f t="shared" si="1882"/>
        <v>9</v>
      </c>
      <c r="C7142" s="55">
        <f t="shared" si="1883"/>
        <v>23</v>
      </c>
      <c r="D7142" s="55">
        <f t="shared" si="1926"/>
        <v>297</v>
      </c>
      <c r="F7142" s="63">
        <f t="shared" si="1919"/>
        <v>51380.958333333278</v>
      </c>
      <c r="G7142" s="64">
        <f t="shared" si="1928"/>
        <v>0</v>
      </c>
      <c r="H7142" s="64">
        <f t="shared" si="1931"/>
        <v>0</v>
      </c>
      <c r="I7142" s="64">
        <f t="shared" si="1931"/>
        <v>0</v>
      </c>
      <c r="J7142" s="64">
        <f t="shared" si="1931"/>
        <v>0</v>
      </c>
      <c r="K7142" s="64">
        <f t="shared" si="1931"/>
        <v>0</v>
      </c>
      <c r="L7142" s="64">
        <f t="shared" si="1931"/>
        <v>0</v>
      </c>
      <c r="M7142" s="64">
        <f t="shared" si="1931"/>
        <v>0</v>
      </c>
      <c r="N7142" s="64">
        <f t="shared" si="1931"/>
        <v>0</v>
      </c>
      <c r="O7142" s="121"/>
      <c r="P7142" s="177">
        <v>0</v>
      </c>
      <c r="Q7142" s="177">
        <v>0</v>
      </c>
      <c r="R7142" s="177">
        <v>0</v>
      </c>
      <c r="S7142" s="177">
        <v>0</v>
      </c>
      <c r="T7142" s="177">
        <v>0</v>
      </c>
      <c r="U7142" s="177">
        <v>0</v>
      </c>
      <c r="V7142" s="177">
        <v>0</v>
      </c>
      <c r="W7142" s="177">
        <v>0</v>
      </c>
      <c r="X7142" s="177">
        <v>0</v>
      </c>
      <c r="Y7142" s="177">
        <v>0</v>
      </c>
      <c r="Z7142" s="177">
        <v>0</v>
      </c>
      <c r="AA7142" s="177">
        <v>0</v>
      </c>
      <c r="AB7142" s="177">
        <v>0</v>
      </c>
      <c r="AC7142" s="177">
        <v>0</v>
      </c>
      <c r="AD7142" s="177">
        <v>0</v>
      </c>
      <c r="AE7142" s="177">
        <v>0</v>
      </c>
      <c r="AF7142" s="177">
        <v>0</v>
      </c>
      <c r="AG7142" s="177">
        <v>0</v>
      </c>
      <c r="AH7142" s="177">
        <v>0</v>
      </c>
      <c r="AI7142" s="177">
        <v>0</v>
      </c>
      <c r="AJ7142" s="177">
        <v>0</v>
      </c>
    </row>
    <row r="7143" spans="1:36" hidden="1" outlineLevel="1" x14ac:dyDescent="0.25">
      <c r="A7143" s="190">
        <f t="shared" si="1881"/>
        <v>2040</v>
      </c>
      <c r="B7143" s="55">
        <f t="shared" si="1882"/>
        <v>10</v>
      </c>
      <c r="C7143" s="55">
        <f t="shared" si="1883"/>
        <v>0</v>
      </c>
      <c r="D7143" s="55">
        <f t="shared" si="1926"/>
        <v>298</v>
      </c>
      <c r="F7143" s="63">
        <f t="shared" ref="F7143" si="1932">EDATE(F7119,1)</f>
        <v>51410</v>
      </c>
      <c r="G7143" s="64">
        <f t="shared" si="1928"/>
        <v>0</v>
      </c>
      <c r="H7143" s="64">
        <f t="shared" si="1931"/>
        <v>0</v>
      </c>
      <c r="I7143" s="64">
        <f t="shared" si="1931"/>
        <v>0</v>
      </c>
      <c r="J7143" s="64">
        <f t="shared" si="1931"/>
        <v>0</v>
      </c>
      <c r="K7143" s="64">
        <f t="shared" si="1931"/>
        <v>0</v>
      </c>
      <c r="L7143" s="64">
        <f t="shared" si="1931"/>
        <v>0</v>
      </c>
      <c r="M7143" s="64">
        <f t="shared" si="1931"/>
        <v>0</v>
      </c>
      <c r="N7143" s="64">
        <f t="shared" si="1931"/>
        <v>0</v>
      </c>
      <c r="O7143" s="121"/>
      <c r="P7143" s="177">
        <v>0</v>
      </c>
      <c r="Q7143" s="177">
        <v>0</v>
      </c>
      <c r="R7143" s="177">
        <v>0</v>
      </c>
      <c r="S7143" s="177">
        <v>0</v>
      </c>
      <c r="T7143" s="177">
        <v>0</v>
      </c>
      <c r="U7143" s="177">
        <v>0</v>
      </c>
      <c r="V7143" s="177">
        <v>0</v>
      </c>
      <c r="W7143" s="177">
        <v>0</v>
      </c>
      <c r="X7143" s="177">
        <v>0</v>
      </c>
      <c r="Y7143" s="177">
        <v>0</v>
      </c>
      <c r="Z7143" s="177">
        <v>0</v>
      </c>
      <c r="AA7143" s="177">
        <v>0</v>
      </c>
      <c r="AB7143" s="177">
        <v>0</v>
      </c>
      <c r="AC7143" s="177">
        <v>0</v>
      </c>
      <c r="AD7143" s="177">
        <v>0</v>
      </c>
      <c r="AE7143" s="177">
        <v>0</v>
      </c>
      <c r="AF7143" s="177">
        <v>0</v>
      </c>
      <c r="AG7143" s="177">
        <v>0</v>
      </c>
      <c r="AH7143" s="177">
        <v>0</v>
      </c>
      <c r="AI7143" s="177">
        <v>0</v>
      </c>
      <c r="AJ7143" s="177">
        <v>0</v>
      </c>
    </row>
    <row r="7144" spans="1:36" hidden="1" outlineLevel="1" x14ac:dyDescent="0.25">
      <c r="A7144" s="190">
        <f t="shared" si="1881"/>
        <v>2040</v>
      </c>
      <c r="B7144" s="55">
        <f t="shared" si="1882"/>
        <v>10</v>
      </c>
      <c r="C7144" s="55">
        <f t="shared" si="1883"/>
        <v>1</v>
      </c>
      <c r="D7144" s="55">
        <f t="shared" si="1926"/>
        <v>298</v>
      </c>
      <c r="F7144" s="63">
        <f t="shared" ref="F7144:F7207" si="1933">F7143+1/24</f>
        <v>51410.041666666664</v>
      </c>
      <c r="G7144" s="64">
        <f t="shared" si="1928"/>
        <v>0</v>
      </c>
      <c r="H7144" s="64">
        <f t="shared" si="1931"/>
        <v>0</v>
      </c>
      <c r="I7144" s="64">
        <f t="shared" si="1931"/>
        <v>0</v>
      </c>
      <c r="J7144" s="64">
        <f t="shared" si="1931"/>
        <v>0</v>
      </c>
      <c r="K7144" s="64">
        <f t="shared" si="1931"/>
        <v>0</v>
      </c>
      <c r="L7144" s="64">
        <f t="shared" si="1931"/>
        <v>0</v>
      </c>
      <c r="M7144" s="64">
        <f t="shared" si="1931"/>
        <v>0</v>
      </c>
      <c r="N7144" s="64">
        <f t="shared" si="1931"/>
        <v>0</v>
      </c>
      <c r="O7144" s="121"/>
      <c r="P7144" s="177">
        <v>0</v>
      </c>
      <c r="Q7144" s="177">
        <v>0</v>
      </c>
      <c r="R7144" s="177">
        <v>0</v>
      </c>
      <c r="S7144" s="177">
        <v>0</v>
      </c>
      <c r="T7144" s="177">
        <v>0</v>
      </c>
      <c r="U7144" s="177">
        <v>0</v>
      </c>
      <c r="V7144" s="177">
        <v>0</v>
      </c>
      <c r="W7144" s="177">
        <v>0</v>
      </c>
      <c r="X7144" s="177">
        <v>0</v>
      </c>
      <c r="Y7144" s="177">
        <v>0</v>
      </c>
      <c r="Z7144" s="177">
        <v>0</v>
      </c>
      <c r="AA7144" s="177">
        <v>0</v>
      </c>
      <c r="AB7144" s="177">
        <v>0</v>
      </c>
      <c r="AC7144" s="177">
        <v>0</v>
      </c>
      <c r="AD7144" s="177">
        <v>0</v>
      </c>
      <c r="AE7144" s="177">
        <v>0</v>
      </c>
      <c r="AF7144" s="177">
        <v>0</v>
      </c>
      <c r="AG7144" s="177">
        <v>0</v>
      </c>
      <c r="AH7144" s="177">
        <v>0</v>
      </c>
      <c r="AI7144" s="177">
        <v>0</v>
      </c>
      <c r="AJ7144" s="177">
        <v>0</v>
      </c>
    </row>
    <row r="7145" spans="1:36" hidden="1" outlineLevel="1" x14ac:dyDescent="0.25">
      <c r="A7145" s="190">
        <f t="shared" si="1881"/>
        <v>2040</v>
      </c>
      <c r="B7145" s="55">
        <f t="shared" si="1882"/>
        <v>10</v>
      </c>
      <c r="C7145" s="55">
        <f t="shared" si="1883"/>
        <v>2</v>
      </c>
      <c r="D7145" s="55">
        <f t="shared" si="1926"/>
        <v>298</v>
      </c>
      <c r="F7145" s="63">
        <f t="shared" si="1933"/>
        <v>51410.083333333328</v>
      </c>
      <c r="G7145" s="64">
        <f t="shared" si="1928"/>
        <v>0</v>
      </c>
      <c r="H7145" s="64">
        <f t="shared" ref="H7145:N7154" si="1934">SUMIF($P$6:$AK$6,H$6,$P7145:$AK7145)</f>
        <v>0</v>
      </c>
      <c r="I7145" s="64">
        <f t="shared" si="1934"/>
        <v>0</v>
      </c>
      <c r="J7145" s="64">
        <f t="shared" si="1934"/>
        <v>0</v>
      </c>
      <c r="K7145" s="64">
        <f t="shared" si="1934"/>
        <v>0</v>
      </c>
      <c r="L7145" s="64">
        <f t="shared" si="1934"/>
        <v>0</v>
      </c>
      <c r="M7145" s="64">
        <f t="shared" si="1934"/>
        <v>0</v>
      </c>
      <c r="N7145" s="64">
        <f t="shared" si="1934"/>
        <v>0</v>
      </c>
      <c r="O7145" s="121"/>
      <c r="P7145" s="177">
        <v>0</v>
      </c>
      <c r="Q7145" s="177">
        <v>0</v>
      </c>
      <c r="R7145" s="177">
        <v>0</v>
      </c>
      <c r="S7145" s="177">
        <v>0</v>
      </c>
      <c r="T7145" s="177">
        <v>0</v>
      </c>
      <c r="U7145" s="177">
        <v>0</v>
      </c>
      <c r="V7145" s="177">
        <v>0</v>
      </c>
      <c r="W7145" s="177">
        <v>0</v>
      </c>
      <c r="X7145" s="177">
        <v>0</v>
      </c>
      <c r="Y7145" s="177">
        <v>0</v>
      </c>
      <c r="Z7145" s="177">
        <v>0</v>
      </c>
      <c r="AA7145" s="177">
        <v>0</v>
      </c>
      <c r="AB7145" s="177">
        <v>0</v>
      </c>
      <c r="AC7145" s="177">
        <v>0</v>
      </c>
      <c r="AD7145" s="177">
        <v>0</v>
      </c>
      <c r="AE7145" s="177">
        <v>0</v>
      </c>
      <c r="AF7145" s="177">
        <v>0</v>
      </c>
      <c r="AG7145" s="177">
        <v>0</v>
      </c>
      <c r="AH7145" s="177">
        <v>0</v>
      </c>
      <c r="AI7145" s="177">
        <v>0</v>
      </c>
      <c r="AJ7145" s="177">
        <v>0</v>
      </c>
    </row>
    <row r="7146" spans="1:36" hidden="1" outlineLevel="1" x14ac:dyDescent="0.25">
      <c r="A7146" s="190">
        <f t="shared" si="1881"/>
        <v>2040</v>
      </c>
      <c r="B7146" s="55">
        <f t="shared" si="1882"/>
        <v>10</v>
      </c>
      <c r="C7146" s="55">
        <f t="shared" si="1883"/>
        <v>3</v>
      </c>
      <c r="D7146" s="55">
        <f t="shared" si="1926"/>
        <v>298</v>
      </c>
      <c r="F7146" s="63">
        <f t="shared" si="1933"/>
        <v>51410.124999999993</v>
      </c>
      <c r="G7146" s="64">
        <f t="shared" si="1928"/>
        <v>0</v>
      </c>
      <c r="H7146" s="64">
        <f t="shared" si="1934"/>
        <v>0</v>
      </c>
      <c r="I7146" s="64">
        <f t="shared" si="1934"/>
        <v>0</v>
      </c>
      <c r="J7146" s="64">
        <f t="shared" si="1934"/>
        <v>0</v>
      </c>
      <c r="K7146" s="64">
        <f t="shared" si="1934"/>
        <v>0</v>
      </c>
      <c r="L7146" s="64">
        <f t="shared" si="1934"/>
        <v>0</v>
      </c>
      <c r="M7146" s="64">
        <f t="shared" si="1934"/>
        <v>0</v>
      </c>
      <c r="N7146" s="64">
        <f t="shared" si="1934"/>
        <v>0</v>
      </c>
      <c r="O7146" s="121"/>
      <c r="P7146" s="177">
        <v>0</v>
      </c>
      <c r="Q7146" s="177">
        <v>0</v>
      </c>
      <c r="R7146" s="177">
        <v>0</v>
      </c>
      <c r="S7146" s="177">
        <v>0</v>
      </c>
      <c r="T7146" s="177">
        <v>0</v>
      </c>
      <c r="U7146" s="177">
        <v>0</v>
      </c>
      <c r="V7146" s="177">
        <v>0</v>
      </c>
      <c r="W7146" s="177">
        <v>0</v>
      </c>
      <c r="X7146" s="177">
        <v>0</v>
      </c>
      <c r="Y7146" s="177">
        <v>0</v>
      </c>
      <c r="Z7146" s="177">
        <v>0</v>
      </c>
      <c r="AA7146" s="177">
        <v>0</v>
      </c>
      <c r="AB7146" s="177">
        <v>0</v>
      </c>
      <c r="AC7146" s="177">
        <v>0</v>
      </c>
      <c r="AD7146" s="177">
        <v>0</v>
      </c>
      <c r="AE7146" s="177">
        <v>0</v>
      </c>
      <c r="AF7146" s="177">
        <v>0</v>
      </c>
      <c r="AG7146" s="177">
        <v>0</v>
      </c>
      <c r="AH7146" s="177">
        <v>0</v>
      </c>
      <c r="AI7146" s="177">
        <v>0</v>
      </c>
      <c r="AJ7146" s="177">
        <v>0</v>
      </c>
    </row>
    <row r="7147" spans="1:36" hidden="1" outlineLevel="1" x14ac:dyDescent="0.25">
      <c r="A7147" s="190">
        <f t="shared" si="1881"/>
        <v>2040</v>
      </c>
      <c r="B7147" s="55">
        <f t="shared" si="1882"/>
        <v>10</v>
      </c>
      <c r="C7147" s="55">
        <f t="shared" si="1883"/>
        <v>4</v>
      </c>
      <c r="D7147" s="55">
        <f t="shared" si="1926"/>
        <v>298</v>
      </c>
      <c r="F7147" s="63">
        <f t="shared" si="1933"/>
        <v>51410.166666666657</v>
      </c>
      <c r="G7147" s="64">
        <f t="shared" si="1928"/>
        <v>0</v>
      </c>
      <c r="H7147" s="64">
        <f t="shared" si="1934"/>
        <v>0</v>
      </c>
      <c r="I7147" s="64">
        <f t="shared" si="1934"/>
        <v>0</v>
      </c>
      <c r="J7147" s="64">
        <f t="shared" si="1934"/>
        <v>0</v>
      </c>
      <c r="K7147" s="64">
        <f t="shared" si="1934"/>
        <v>0</v>
      </c>
      <c r="L7147" s="64">
        <f t="shared" si="1934"/>
        <v>0</v>
      </c>
      <c r="M7147" s="64">
        <f t="shared" si="1934"/>
        <v>0</v>
      </c>
      <c r="N7147" s="64">
        <f t="shared" si="1934"/>
        <v>0</v>
      </c>
      <c r="O7147" s="121"/>
      <c r="P7147" s="177">
        <v>0</v>
      </c>
      <c r="Q7147" s="177">
        <v>0</v>
      </c>
      <c r="R7147" s="177">
        <v>0</v>
      </c>
      <c r="S7147" s="177">
        <v>0</v>
      </c>
      <c r="T7147" s="177">
        <v>0</v>
      </c>
      <c r="U7147" s="177">
        <v>0</v>
      </c>
      <c r="V7147" s="177">
        <v>0</v>
      </c>
      <c r="W7147" s="177">
        <v>0</v>
      </c>
      <c r="X7147" s="177">
        <v>0</v>
      </c>
      <c r="Y7147" s="177">
        <v>0</v>
      </c>
      <c r="Z7147" s="177">
        <v>0</v>
      </c>
      <c r="AA7147" s="177">
        <v>0</v>
      </c>
      <c r="AB7147" s="177">
        <v>0</v>
      </c>
      <c r="AC7147" s="177">
        <v>0</v>
      </c>
      <c r="AD7147" s="177">
        <v>0</v>
      </c>
      <c r="AE7147" s="177">
        <v>0</v>
      </c>
      <c r="AF7147" s="177">
        <v>0</v>
      </c>
      <c r="AG7147" s="177">
        <v>0</v>
      </c>
      <c r="AH7147" s="177">
        <v>0</v>
      </c>
      <c r="AI7147" s="177">
        <v>0</v>
      </c>
      <c r="AJ7147" s="177">
        <v>0</v>
      </c>
    </row>
    <row r="7148" spans="1:36" hidden="1" outlineLevel="1" x14ac:dyDescent="0.25">
      <c r="A7148" s="190">
        <f t="shared" si="1881"/>
        <v>2040</v>
      </c>
      <c r="B7148" s="55">
        <f t="shared" si="1882"/>
        <v>10</v>
      </c>
      <c r="C7148" s="55">
        <f t="shared" si="1883"/>
        <v>5</v>
      </c>
      <c r="D7148" s="55">
        <f t="shared" si="1926"/>
        <v>298</v>
      </c>
      <c r="F7148" s="63">
        <f t="shared" si="1933"/>
        <v>51410.208333333321</v>
      </c>
      <c r="G7148" s="64">
        <f t="shared" si="1928"/>
        <v>0</v>
      </c>
      <c r="H7148" s="64">
        <f t="shared" si="1934"/>
        <v>0</v>
      </c>
      <c r="I7148" s="64">
        <f t="shared" si="1934"/>
        <v>0</v>
      </c>
      <c r="J7148" s="64">
        <f t="shared" si="1934"/>
        <v>0</v>
      </c>
      <c r="K7148" s="64">
        <f t="shared" si="1934"/>
        <v>0</v>
      </c>
      <c r="L7148" s="64">
        <f t="shared" si="1934"/>
        <v>0</v>
      </c>
      <c r="M7148" s="64">
        <f t="shared" si="1934"/>
        <v>0</v>
      </c>
      <c r="N7148" s="64">
        <f t="shared" si="1934"/>
        <v>0</v>
      </c>
      <c r="O7148" s="121"/>
      <c r="P7148" s="177">
        <v>0</v>
      </c>
      <c r="Q7148" s="177">
        <v>0</v>
      </c>
      <c r="R7148" s="177">
        <v>0</v>
      </c>
      <c r="S7148" s="177">
        <v>0</v>
      </c>
      <c r="T7148" s="177">
        <v>0</v>
      </c>
      <c r="U7148" s="177">
        <v>0</v>
      </c>
      <c r="V7148" s="177">
        <v>0</v>
      </c>
      <c r="W7148" s="177">
        <v>0</v>
      </c>
      <c r="X7148" s="177">
        <v>0</v>
      </c>
      <c r="Y7148" s="177">
        <v>0</v>
      </c>
      <c r="Z7148" s="177">
        <v>0</v>
      </c>
      <c r="AA7148" s="177">
        <v>0</v>
      </c>
      <c r="AB7148" s="177">
        <v>0</v>
      </c>
      <c r="AC7148" s="177">
        <v>0</v>
      </c>
      <c r="AD7148" s="177">
        <v>0</v>
      </c>
      <c r="AE7148" s="177">
        <v>0</v>
      </c>
      <c r="AF7148" s="177">
        <v>0</v>
      </c>
      <c r="AG7148" s="177">
        <v>0</v>
      </c>
      <c r="AH7148" s="177">
        <v>0</v>
      </c>
      <c r="AI7148" s="177">
        <v>0</v>
      </c>
      <c r="AJ7148" s="177">
        <v>0</v>
      </c>
    </row>
    <row r="7149" spans="1:36" hidden="1" outlineLevel="1" x14ac:dyDescent="0.25">
      <c r="A7149" s="190">
        <f t="shared" si="1881"/>
        <v>2040</v>
      </c>
      <c r="B7149" s="55">
        <f t="shared" si="1882"/>
        <v>10</v>
      </c>
      <c r="C7149" s="55">
        <f t="shared" si="1883"/>
        <v>6</v>
      </c>
      <c r="D7149" s="55">
        <f t="shared" si="1926"/>
        <v>298</v>
      </c>
      <c r="F7149" s="63">
        <f t="shared" si="1933"/>
        <v>51410.249999999985</v>
      </c>
      <c r="G7149" s="64">
        <f t="shared" si="1928"/>
        <v>0</v>
      </c>
      <c r="H7149" s="64">
        <f t="shared" si="1934"/>
        <v>0</v>
      </c>
      <c r="I7149" s="64">
        <f t="shared" si="1934"/>
        <v>0</v>
      </c>
      <c r="J7149" s="64">
        <f t="shared" si="1934"/>
        <v>0</v>
      </c>
      <c r="K7149" s="64">
        <f t="shared" si="1934"/>
        <v>0</v>
      </c>
      <c r="L7149" s="64">
        <f t="shared" si="1934"/>
        <v>0</v>
      </c>
      <c r="M7149" s="64">
        <f t="shared" si="1934"/>
        <v>0</v>
      </c>
      <c r="N7149" s="64">
        <f t="shared" si="1934"/>
        <v>0</v>
      </c>
      <c r="O7149" s="121"/>
      <c r="P7149" s="177">
        <v>0</v>
      </c>
      <c r="Q7149" s="177">
        <v>0</v>
      </c>
      <c r="R7149" s="177">
        <v>0</v>
      </c>
      <c r="S7149" s="177">
        <v>0</v>
      </c>
      <c r="T7149" s="177">
        <v>0</v>
      </c>
      <c r="U7149" s="177">
        <v>0</v>
      </c>
      <c r="V7149" s="177">
        <v>0</v>
      </c>
      <c r="W7149" s="177">
        <v>0</v>
      </c>
      <c r="X7149" s="177">
        <v>0</v>
      </c>
      <c r="Y7149" s="177">
        <v>0</v>
      </c>
      <c r="Z7149" s="177">
        <v>0</v>
      </c>
      <c r="AA7149" s="177">
        <v>0</v>
      </c>
      <c r="AB7149" s="177">
        <v>0</v>
      </c>
      <c r="AC7149" s="177">
        <v>0</v>
      </c>
      <c r="AD7149" s="177">
        <v>0</v>
      </c>
      <c r="AE7149" s="177">
        <v>0</v>
      </c>
      <c r="AF7149" s="177">
        <v>0</v>
      </c>
      <c r="AG7149" s="177">
        <v>0</v>
      </c>
      <c r="AH7149" s="177">
        <v>0</v>
      </c>
      <c r="AI7149" s="177">
        <v>0</v>
      </c>
      <c r="AJ7149" s="177">
        <v>0</v>
      </c>
    </row>
    <row r="7150" spans="1:36" hidden="1" outlineLevel="1" x14ac:dyDescent="0.25">
      <c r="A7150" s="190">
        <f t="shared" si="1881"/>
        <v>2040</v>
      </c>
      <c r="B7150" s="55">
        <f t="shared" si="1882"/>
        <v>10</v>
      </c>
      <c r="C7150" s="55">
        <f t="shared" si="1883"/>
        <v>7</v>
      </c>
      <c r="D7150" s="55">
        <f t="shared" si="1926"/>
        <v>298</v>
      </c>
      <c r="F7150" s="63">
        <f t="shared" si="1933"/>
        <v>51410.29166666665</v>
      </c>
      <c r="G7150" s="64">
        <f t="shared" si="1928"/>
        <v>0</v>
      </c>
      <c r="H7150" s="64">
        <f t="shared" si="1934"/>
        <v>0</v>
      </c>
      <c r="I7150" s="64">
        <f t="shared" si="1934"/>
        <v>0</v>
      </c>
      <c r="J7150" s="64">
        <f t="shared" si="1934"/>
        <v>0</v>
      </c>
      <c r="K7150" s="64">
        <f t="shared" si="1934"/>
        <v>0</v>
      </c>
      <c r="L7150" s="64">
        <f t="shared" si="1934"/>
        <v>0</v>
      </c>
      <c r="M7150" s="64">
        <f t="shared" si="1934"/>
        <v>0</v>
      </c>
      <c r="N7150" s="64">
        <f t="shared" si="1934"/>
        <v>0</v>
      </c>
      <c r="O7150" s="121"/>
      <c r="P7150" s="177">
        <v>0</v>
      </c>
      <c r="Q7150" s="177">
        <v>0</v>
      </c>
      <c r="R7150" s="177">
        <v>0</v>
      </c>
      <c r="S7150" s="177">
        <v>0</v>
      </c>
      <c r="T7150" s="177">
        <v>0</v>
      </c>
      <c r="U7150" s="177">
        <v>0</v>
      </c>
      <c r="V7150" s="177">
        <v>0</v>
      </c>
      <c r="W7150" s="177">
        <v>0</v>
      </c>
      <c r="X7150" s="177">
        <v>0</v>
      </c>
      <c r="Y7150" s="177">
        <v>0</v>
      </c>
      <c r="Z7150" s="177">
        <v>0</v>
      </c>
      <c r="AA7150" s="177">
        <v>0</v>
      </c>
      <c r="AB7150" s="177">
        <v>0</v>
      </c>
      <c r="AC7150" s="177">
        <v>0</v>
      </c>
      <c r="AD7150" s="177">
        <v>0</v>
      </c>
      <c r="AE7150" s="177">
        <v>0</v>
      </c>
      <c r="AF7150" s="177">
        <v>0</v>
      </c>
      <c r="AG7150" s="177">
        <v>0</v>
      </c>
      <c r="AH7150" s="177">
        <v>0</v>
      </c>
      <c r="AI7150" s="177">
        <v>0</v>
      </c>
      <c r="AJ7150" s="177">
        <v>0</v>
      </c>
    </row>
    <row r="7151" spans="1:36" hidden="1" outlineLevel="1" x14ac:dyDescent="0.25">
      <c r="A7151" s="190">
        <f t="shared" si="1881"/>
        <v>2040</v>
      </c>
      <c r="B7151" s="55">
        <f t="shared" si="1882"/>
        <v>10</v>
      </c>
      <c r="C7151" s="55">
        <f t="shared" si="1883"/>
        <v>8</v>
      </c>
      <c r="D7151" s="55">
        <f t="shared" si="1926"/>
        <v>298</v>
      </c>
      <c r="F7151" s="63">
        <f t="shared" si="1933"/>
        <v>51410.333333333314</v>
      </c>
      <c r="G7151" s="64">
        <f t="shared" si="1928"/>
        <v>0</v>
      </c>
      <c r="H7151" s="64">
        <f t="shared" si="1934"/>
        <v>0</v>
      </c>
      <c r="I7151" s="64">
        <f t="shared" si="1934"/>
        <v>0</v>
      </c>
      <c r="J7151" s="64">
        <f t="shared" si="1934"/>
        <v>0</v>
      </c>
      <c r="K7151" s="64">
        <f t="shared" si="1934"/>
        <v>0</v>
      </c>
      <c r="L7151" s="64">
        <f t="shared" si="1934"/>
        <v>0</v>
      </c>
      <c r="M7151" s="64">
        <f t="shared" si="1934"/>
        <v>0</v>
      </c>
      <c r="N7151" s="64">
        <f t="shared" si="1934"/>
        <v>0</v>
      </c>
      <c r="O7151" s="121"/>
      <c r="P7151" s="177">
        <v>0</v>
      </c>
      <c r="Q7151" s="177">
        <v>0</v>
      </c>
      <c r="R7151" s="177">
        <v>0</v>
      </c>
      <c r="S7151" s="177">
        <v>0</v>
      </c>
      <c r="T7151" s="177">
        <v>0</v>
      </c>
      <c r="U7151" s="177">
        <v>0</v>
      </c>
      <c r="V7151" s="177">
        <v>0</v>
      </c>
      <c r="W7151" s="177">
        <v>0</v>
      </c>
      <c r="X7151" s="177">
        <v>0</v>
      </c>
      <c r="Y7151" s="177">
        <v>0</v>
      </c>
      <c r="Z7151" s="177">
        <v>0</v>
      </c>
      <c r="AA7151" s="177">
        <v>0</v>
      </c>
      <c r="AB7151" s="177">
        <v>0</v>
      </c>
      <c r="AC7151" s="177">
        <v>0</v>
      </c>
      <c r="AD7151" s="177">
        <v>0</v>
      </c>
      <c r="AE7151" s="177">
        <v>0</v>
      </c>
      <c r="AF7151" s="177">
        <v>0</v>
      </c>
      <c r="AG7151" s="177">
        <v>0</v>
      </c>
      <c r="AH7151" s="177">
        <v>0</v>
      </c>
      <c r="AI7151" s="177">
        <v>0</v>
      </c>
      <c r="AJ7151" s="177">
        <v>0</v>
      </c>
    </row>
    <row r="7152" spans="1:36" hidden="1" outlineLevel="1" x14ac:dyDescent="0.25">
      <c r="A7152" s="190">
        <f t="shared" si="1881"/>
        <v>2040</v>
      </c>
      <c r="B7152" s="55">
        <f t="shared" si="1882"/>
        <v>10</v>
      </c>
      <c r="C7152" s="55">
        <f t="shared" si="1883"/>
        <v>9</v>
      </c>
      <c r="D7152" s="55">
        <f t="shared" si="1926"/>
        <v>298</v>
      </c>
      <c r="F7152" s="63">
        <f t="shared" si="1933"/>
        <v>51410.374999999978</v>
      </c>
      <c r="G7152" s="64">
        <f t="shared" si="1928"/>
        <v>0</v>
      </c>
      <c r="H7152" s="64">
        <f t="shared" si="1934"/>
        <v>0</v>
      </c>
      <c r="I7152" s="64">
        <f t="shared" si="1934"/>
        <v>0</v>
      </c>
      <c r="J7152" s="64">
        <f t="shared" si="1934"/>
        <v>0</v>
      </c>
      <c r="K7152" s="64">
        <f t="shared" si="1934"/>
        <v>0</v>
      </c>
      <c r="L7152" s="64">
        <f t="shared" si="1934"/>
        <v>0</v>
      </c>
      <c r="M7152" s="64">
        <f t="shared" si="1934"/>
        <v>0</v>
      </c>
      <c r="N7152" s="64">
        <f t="shared" si="1934"/>
        <v>0</v>
      </c>
      <c r="O7152" s="121"/>
      <c r="P7152" s="177">
        <v>0</v>
      </c>
      <c r="Q7152" s="177">
        <v>0</v>
      </c>
      <c r="R7152" s="177">
        <v>0</v>
      </c>
      <c r="S7152" s="177">
        <v>0</v>
      </c>
      <c r="T7152" s="177">
        <v>0</v>
      </c>
      <c r="U7152" s="177">
        <v>0</v>
      </c>
      <c r="V7152" s="177">
        <v>0</v>
      </c>
      <c r="W7152" s="177">
        <v>0</v>
      </c>
      <c r="X7152" s="177">
        <v>0</v>
      </c>
      <c r="Y7152" s="177">
        <v>0</v>
      </c>
      <c r="Z7152" s="177">
        <v>0</v>
      </c>
      <c r="AA7152" s="177">
        <v>0</v>
      </c>
      <c r="AB7152" s="177">
        <v>0</v>
      </c>
      <c r="AC7152" s="177">
        <v>0</v>
      </c>
      <c r="AD7152" s="177">
        <v>0</v>
      </c>
      <c r="AE7152" s="177">
        <v>0</v>
      </c>
      <c r="AF7152" s="177">
        <v>0</v>
      </c>
      <c r="AG7152" s="177">
        <v>0</v>
      </c>
      <c r="AH7152" s="177">
        <v>0</v>
      </c>
      <c r="AI7152" s="177">
        <v>0</v>
      </c>
      <c r="AJ7152" s="177">
        <v>0</v>
      </c>
    </row>
    <row r="7153" spans="1:36" hidden="1" outlineLevel="1" x14ac:dyDescent="0.25">
      <c r="A7153" s="190">
        <f t="shared" si="1881"/>
        <v>2040</v>
      </c>
      <c r="B7153" s="55">
        <f t="shared" si="1882"/>
        <v>10</v>
      </c>
      <c r="C7153" s="55">
        <f t="shared" si="1883"/>
        <v>10</v>
      </c>
      <c r="D7153" s="55">
        <f t="shared" si="1926"/>
        <v>298</v>
      </c>
      <c r="F7153" s="63">
        <f t="shared" si="1933"/>
        <v>51410.416666666642</v>
      </c>
      <c r="G7153" s="64">
        <f t="shared" si="1928"/>
        <v>0</v>
      </c>
      <c r="H7153" s="64">
        <f t="shared" si="1934"/>
        <v>0</v>
      </c>
      <c r="I7153" s="64">
        <f t="shared" si="1934"/>
        <v>0</v>
      </c>
      <c r="J7153" s="64">
        <f t="shared" si="1934"/>
        <v>0</v>
      </c>
      <c r="K7153" s="64">
        <f t="shared" si="1934"/>
        <v>0</v>
      </c>
      <c r="L7153" s="64">
        <f t="shared" si="1934"/>
        <v>0</v>
      </c>
      <c r="M7153" s="64">
        <f t="shared" si="1934"/>
        <v>0</v>
      </c>
      <c r="N7153" s="64">
        <f t="shared" si="1934"/>
        <v>0</v>
      </c>
      <c r="O7153" s="121"/>
      <c r="P7153" s="177">
        <v>0</v>
      </c>
      <c r="Q7153" s="177">
        <v>0</v>
      </c>
      <c r="R7153" s="177">
        <v>0</v>
      </c>
      <c r="S7153" s="177">
        <v>0</v>
      </c>
      <c r="T7153" s="177">
        <v>0</v>
      </c>
      <c r="U7153" s="177">
        <v>0</v>
      </c>
      <c r="V7153" s="177">
        <v>0</v>
      </c>
      <c r="W7153" s="177">
        <v>0</v>
      </c>
      <c r="X7153" s="177">
        <v>0</v>
      </c>
      <c r="Y7153" s="177">
        <v>0</v>
      </c>
      <c r="Z7153" s="177">
        <v>0</v>
      </c>
      <c r="AA7153" s="177">
        <v>0</v>
      </c>
      <c r="AB7153" s="177">
        <v>0</v>
      </c>
      <c r="AC7153" s="177">
        <v>0</v>
      </c>
      <c r="AD7153" s="177">
        <v>0</v>
      </c>
      <c r="AE7153" s="177">
        <v>0</v>
      </c>
      <c r="AF7153" s="177">
        <v>0</v>
      </c>
      <c r="AG7153" s="177">
        <v>0</v>
      </c>
      <c r="AH7153" s="177">
        <v>0</v>
      </c>
      <c r="AI7153" s="177">
        <v>0</v>
      </c>
      <c r="AJ7153" s="177">
        <v>0</v>
      </c>
    </row>
    <row r="7154" spans="1:36" hidden="1" outlineLevel="1" x14ac:dyDescent="0.25">
      <c r="A7154" s="190">
        <f t="shared" si="1881"/>
        <v>2040</v>
      </c>
      <c r="B7154" s="55">
        <f t="shared" si="1882"/>
        <v>10</v>
      </c>
      <c r="C7154" s="55">
        <f t="shared" si="1883"/>
        <v>11</v>
      </c>
      <c r="D7154" s="55">
        <f t="shared" si="1926"/>
        <v>298</v>
      </c>
      <c r="F7154" s="63">
        <f t="shared" si="1933"/>
        <v>51410.458333333307</v>
      </c>
      <c r="G7154" s="64">
        <f t="shared" si="1928"/>
        <v>0</v>
      </c>
      <c r="H7154" s="64">
        <f t="shared" si="1934"/>
        <v>0</v>
      </c>
      <c r="I7154" s="64">
        <f t="shared" si="1934"/>
        <v>0</v>
      </c>
      <c r="J7154" s="64">
        <f t="shared" si="1934"/>
        <v>0</v>
      </c>
      <c r="K7154" s="64">
        <f t="shared" si="1934"/>
        <v>0</v>
      </c>
      <c r="L7154" s="64">
        <f t="shared" si="1934"/>
        <v>0</v>
      </c>
      <c r="M7154" s="64">
        <f t="shared" si="1934"/>
        <v>0</v>
      </c>
      <c r="N7154" s="64">
        <f t="shared" si="1934"/>
        <v>0</v>
      </c>
      <c r="O7154" s="121"/>
      <c r="P7154" s="177">
        <v>0</v>
      </c>
      <c r="Q7154" s="177">
        <v>0</v>
      </c>
      <c r="R7154" s="177">
        <v>0</v>
      </c>
      <c r="S7154" s="177">
        <v>0</v>
      </c>
      <c r="T7154" s="177">
        <v>0</v>
      </c>
      <c r="U7154" s="177">
        <v>0</v>
      </c>
      <c r="V7154" s="177">
        <v>0</v>
      </c>
      <c r="W7154" s="177">
        <v>0</v>
      </c>
      <c r="X7154" s="177">
        <v>0</v>
      </c>
      <c r="Y7154" s="177">
        <v>0</v>
      </c>
      <c r="Z7154" s="177">
        <v>0</v>
      </c>
      <c r="AA7154" s="177">
        <v>0</v>
      </c>
      <c r="AB7154" s="177">
        <v>0</v>
      </c>
      <c r="AC7154" s="177">
        <v>0</v>
      </c>
      <c r="AD7154" s="177">
        <v>0</v>
      </c>
      <c r="AE7154" s="177">
        <v>0</v>
      </c>
      <c r="AF7154" s="177">
        <v>0</v>
      </c>
      <c r="AG7154" s="177">
        <v>0</v>
      </c>
      <c r="AH7154" s="177">
        <v>0</v>
      </c>
      <c r="AI7154" s="177">
        <v>0</v>
      </c>
      <c r="AJ7154" s="177">
        <v>0</v>
      </c>
    </row>
    <row r="7155" spans="1:36" hidden="1" outlineLevel="1" x14ac:dyDescent="0.25">
      <c r="A7155" s="190">
        <f t="shared" si="1881"/>
        <v>2040</v>
      </c>
      <c r="B7155" s="55">
        <f t="shared" si="1882"/>
        <v>10</v>
      </c>
      <c r="C7155" s="55">
        <f t="shared" si="1883"/>
        <v>12</v>
      </c>
      <c r="D7155" s="55">
        <f t="shared" si="1926"/>
        <v>298</v>
      </c>
      <c r="F7155" s="63">
        <f t="shared" si="1933"/>
        <v>51410.499999999971</v>
      </c>
      <c r="G7155" s="64">
        <f t="shared" si="1928"/>
        <v>0</v>
      </c>
      <c r="H7155" s="64">
        <f t="shared" ref="H7155:N7164" si="1935">SUMIF($P$6:$AK$6,H$6,$P7155:$AK7155)</f>
        <v>0</v>
      </c>
      <c r="I7155" s="64">
        <f t="shared" si="1935"/>
        <v>0</v>
      </c>
      <c r="J7155" s="64">
        <f t="shared" si="1935"/>
        <v>0</v>
      </c>
      <c r="K7155" s="64">
        <f t="shared" si="1935"/>
        <v>0</v>
      </c>
      <c r="L7155" s="64">
        <f t="shared" si="1935"/>
        <v>0</v>
      </c>
      <c r="M7155" s="64">
        <f t="shared" si="1935"/>
        <v>0</v>
      </c>
      <c r="N7155" s="64">
        <f t="shared" si="1935"/>
        <v>0</v>
      </c>
      <c r="O7155" s="121"/>
      <c r="P7155" s="177">
        <v>0</v>
      </c>
      <c r="Q7155" s="177">
        <v>0</v>
      </c>
      <c r="R7155" s="177">
        <v>0</v>
      </c>
      <c r="S7155" s="177">
        <v>0</v>
      </c>
      <c r="T7155" s="177">
        <v>0</v>
      </c>
      <c r="U7155" s="177">
        <v>0</v>
      </c>
      <c r="V7155" s="177">
        <v>0</v>
      </c>
      <c r="W7155" s="177">
        <v>0</v>
      </c>
      <c r="X7155" s="177">
        <v>0</v>
      </c>
      <c r="Y7155" s="177">
        <v>0</v>
      </c>
      <c r="Z7155" s="177">
        <v>0</v>
      </c>
      <c r="AA7155" s="177">
        <v>0</v>
      </c>
      <c r="AB7155" s="177">
        <v>0</v>
      </c>
      <c r="AC7155" s="177">
        <v>0</v>
      </c>
      <c r="AD7155" s="177">
        <v>0</v>
      </c>
      <c r="AE7155" s="177">
        <v>0</v>
      </c>
      <c r="AF7155" s="177">
        <v>0</v>
      </c>
      <c r="AG7155" s="177">
        <v>0</v>
      </c>
      <c r="AH7155" s="177">
        <v>0</v>
      </c>
      <c r="AI7155" s="177">
        <v>0</v>
      </c>
      <c r="AJ7155" s="177">
        <v>0</v>
      </c>
    </row>
    <row r="7156" spans="1:36" hidden="1" outlineLevel="1" x14ac:dyDescent="0.25">
      <c r="A7156" s="190">
        <f t="shared" si="1881"/>
        <v>2040</v>
      </c>
      <c r="B7156" s="55">
        <f t="shared" si="1882"/>
        <v>10</v>
      </c>
      <c r="C7156" s="55">
        <f t="shared" si="1883"/>
        <v>13</v>
      </c>
      <c r="D7156" s="55">
        <f t="shared" si="1926"/>
        <v>298</v>
      </c>
      <c r="F7156" s="63">
        <f t="shared" si="1933"/>
        <v>51410.541666666635</v>
      </c>
      <c r="G7156" s="64">
        <f t="shared" si="1928"/>
        <v>0</v>
      </c>
      <c r="H7156" s="64">
        <f t="shared" si="1935"/>
        <v>0</v>
      </c>
      <c r="I7156" s="64">
        <f t="shared" si="1935"/>
        <v>0</v>
      </c>
      <c r="J7156" s="64">
        <f t="shared" si="1935"/>
        <v>0</v>
      </c>
      <c r="K7156" s="64">
        <f t="shared" si="1935"/>
        <v>0</v>
      </c>
      <c r="L7156" s="64">
        <f t="shared" si="1935"/>
        <v>0</v>
      </c>
      <c r="M7156" s="64">
        <f t="shared" si="1935"/>
        <v>0</v>
      </c>
      <c r="N7156" s="64">
        <f t="shared" si="1935"/>
        <v>0</v>
      </c>
      <c r="O7156" s="121"/>
      <c r="P7156" s="177">
        <v>0</v>
      </c>
      <c r="Q7156" s="177">
        <v>0</v>
      </c>
      <c r="R7156" s="177">
        <v>0</v>
      </c>
      <c r="S7156" s="177">
        <v>0</v>
      </c>
      <c r="T7156" s="177">
        <v>0</v>
      </c>
      <c r="U7156" s="177">
        <v>0</v>
      </c>
      <c r="V7156" s="177">
        <v>0</v>
      </c>
      <c r="W7156" s="177">
        <v>0</v>
      </c>
      <c r="X7156" s="177">
        <v>0</v>
      </c>
      <c r="Y7156" s="177">
        <v>0</v>
      </c>
      <c r="Z7156" s="177">
        <v>0</v>
      </c>
      <c r="AA7156" s="177">
        <v>0</v>
      </c>
      <c r="AB7156" s="177">
        <v>0</v>
      </c>
      <c r="AC7156" s="177">
        <v>0</v>
      </c>
      <c r="AD7156" s="177">
        <v>0</v>
      </c>
      <c r="AE7156" s="177">
        <v>0</v>
      </c>
      <c r="AF7156" s="177">
        <v>0</v>
      </c>
      <c r="AG7156" s="177">
        <v>0</v>
      </c>
      <c r="AH7156" s="177">
        <v>0</v>
      </c>
      <c r="AI7156" s="177">
        <v>0</v>
      </c>
      <c r="AJ7156" s="177">
        <v>0</v>
      </c>
    </row>
    <row r="7157" spans="1:36" hidden="1" outlineLevel="1" x14ac:dyDescent="0.25">
      <c r="A7157" s="190">
        <f t="shared" si="1881"/>
        <v>2040</v>
      </c>
      <c r="B7157" s="55">
        <f t="shared" si="1882"/>
        <v>10</v>
      </c>
      <c r="C7157" s="55">
        <f t="shared" si="1883"/>
        <v>14</v>
      </c>
      <c r="D7157" s="55">
        <f t="shared" si="1926"/>
        <v>298</v>
      </c>
      <c r="F7157" s="63">
        <f t="shared" si="1933"/>
        <v>51410.583333333299</v>
      </c>
      <c r="G7157" s="64">
        <f t="shared" si="1928"/>
        <v>0</v>
      </c>
      <c r="H7157" s="64">
        <f t="shared" si="1935"/>
        <v>0</v>
      </c>
      <c r="I7157" s="64">
        <f t="shared" si="1935"/>
        <v>0</v>
      </c>
      <c r="J7157" s="64">
        <f t="shared" si="1935"/>
        <v>0</v>
      </c>
      <c r="K7157" s="64">
        <f t="shared" si="1935"/>
        <v>0</v>
      </c>
      <c r="L7157" s="64">
        <f t="shared" si="1935"/>
        <v>0</v>
      </c>
      <c r="M7157" s="64">
        <f t="shared" si="1935"/>
        <v>0</v>
      </c>
      <c r="N7157" s="64">
        <f t="shared" si="1935"/>
        <v>0</v>
      </c>
      <c r="O7157" s="121"/>
      <c r="P7157" s="177">
        <v>0</v>
      </c>
      <c r="Q7157" s="177">
        <v>0</v>
      </c>
      <c r="R7157" s="177">
        <v>0</v>
      </c>
      <c r="S7157" s="177">
        <v>0</v>
      </c>
      <c r="T7157" s="177">
        <v>0</v>
      </c>
      <c r="U7157" s="177">
        <v>0</v>
      </c>
      <c r="V7157" s="177">
        <v>0</v>
      </c>
      <c r="W7157" s="177">
        <v>0</v>
      </c>
      <c r="X7157" s="177">
        <v>0</v>
      </c>
      <c r="Y7157" s="177">
        <v>0</v>
      </c>
      <c r="Z7157" s="177">
        <v>0</v>
      </c>
      <c r="AA7157" s="177">
        <v>0</v>
      </c>
      <c r="AB7157" s="177">
        <v>0</v>
      </c>
      <c r="AC7157" s="177">
        <v>0</v>
      </c>
      <c r="AD7157" s="177">
        <v>0</v>
      </c>
      <c r="AE7157" s="177">
        <v>0</v>
      </c>
      <c r="AF7157" s="177">
        <v>0</v>
      </c>
      <c r="AG7157" s="177">
        <v>0</v>
      </c>
      <c r="AH7157" s="177">
        <v>0</v>
      </c>
      <c r="AI7157" s="177">
        <v>0</v>
      </c>
      <c r="AJ7157" s="177">
        <v>0</v>
      </c>
    </row>
    <row r="7158" spans="1:36" hidden="1" outlineLevel="1" x14ac:dyDescent="0.25">
      <c r="A7158" s="190">
        <f t="shared" si="1881"/>
        <v>2040</v>
      </c>
      <c r="B7158" s="55">
        <f t="shared" si="1882"/>
        <v>10</v>
      </c>
      <c r="C7158" s="55">
        <f t="shared" si="1883"/>
        <v>15</v>
      </c>
      <c r="D7158" s="55">
        <f t="shared" si="1926"/>
        <v>298</v>
      </c>
      <c r="F7158" s="63">
        <f t="shared" si="1933"/>
        <v>51410.624999999964</v>
      </c>
      <c r="G7158" s="64">
        <f t="shared" si="1928"/>
        <v>0</v>
      </c>
      <c r="H7158" s="64">
        <f t="shared" si="1935"/>
        <v>0</v>
      </c>
      <c r="I7158" s="64">
        <f t="shared" si="1935"/>
        <v>0</v>
      </c>
      <c r="J7158" s="64">
        <f t="shared" si="1935"/>
        <v>0</v>
      </c>
      <c r="K7158" s="64">
        <f t="shared" si="1935"/>
        <v>0</v>
      </c>
      <c r="L7158" s="64">
        <f t="shared" si="1935"/>
        <v>0</v>
      </c>
      <c r="M7158" s="64">
        <f t="shared" si="1935"/>
        <v>0</v>
      </c>
      <c r="N7158" s="64">
        <f t="shared" si="1935"/>
        <v>0</v>
      </c>
      <c r="O7158" s="121"/>
      <c r="P7158" s="177">
        <v>0</v>
      </c>
      <c r="Q7158" s="177">
        <v>0</v>
      </c>
      <c r="R7158" s="177">
        <v>0</v>
      </c>
      <c r="S7158" s="177">
        <v>0</v>
      </c>
      <c r="T7158" s="177">
        <v>0</v>
      </c>
      <c r="U7158" s="177">
        <v>0</v>
      </c>
      <c r="V7158" s="177">
        <v>0</v>
      </c>
      <c r="W7158" s="177">
        <v>0</v>
      </c>
      <c r="X7158" s="177">
        <v>0</v>
      </c>
      <c r="Y7158" s="177">
        <v>0</v>
      </c>
      <c r="Z7158" s="177">
        <v>0</v>
      </c>
      <c r="AA7158" s="177">
        <v>0</v>
      </c>
      <c r="AB7158" s="177">
        <v>0</v>
      </c>
      <c r="AC7158" s="177">
        <v>0</v>
      </c>
      <c r="AD7158" s="177">
        <v>0</v>
      </c>
      <c r="AE7158" s="177">
        <v>0</v>
      </c>
      <c r="AF7158" s="177">
        <v>0</v>
      </c>
      <c r="AG7158" s="177">
        <v>0</v>
      </c>
      <c r="AH7158" s="177">
        <v>0</v>
      </c>
      <c r="AI7158" s="177">
        <v>0</v>
      </c>
      <c r="AJ7158" s="177">
        <v>0</v>
      </c>
    </row>
    <row r="7159" spans="1:36" hidden="1" outlineLevel="1" x14ac:dyDescent="0.25">
      <c r="A7159" s="190">
        <f t="shared" si="1881"/>
        <v>2040</v>
      </c>
      <c r="B7159" s="55">
        <f t="shared" si="1882"/>
        <v>10</v>
      </c>
      <c r="C7159" s="55">
        <f t="shared" si="1883"/>
        <v>16</v>
      </c>
      <c r="D7159" s="55">
        <f t="shared" si="1926"/>
        <v>298</v>
      </c>
      <c r="F7159" s="63">
        <f t="shared" si="1933"/>
        <v>51410.666666666628</v>
      </c>
      <c r="G7159" s="64">
        <f t="shared" si="1928"/>
        <v>0</v>
      </c>
      <c r="H7159" s="64">
        <f t="shared" si="1935"/>
        <v>0</v>
      </c>
      <c r="I7159" s="64">
        <f t="shared" si="1935"/>
        <v>0</v>
      </c>
      <c r="J7159" s="64">
        <f t="shared" si="1935"/>
        <v>0</v>
      </c>
      <c r="K7159" s="64">
        <f t="shared" si="1935"/>
        <v>0</v>
      </c>
      <c r="L7159" s="64">
        <f t="shared" si="1935"/>
        <v>0</v>
      </c>
      <c r="M7159" s="64">
        <f t="shared" si="1935"/>
        <v>0</v>
      </c>
      <c r="N7159" s="64">
        <f t="shared" si="1935"/>
        <v>0</v>
      </c>
      <c r="O7159" s="121"/>
      <c r="P7159" s="177">
        <v>0</v>
      </c>
      <c r="Q7159" s="177">
        <v>0</v>
      </c>
      <c r="R7159" s="177">
        <v>0</v>
      </c>
      <c r="S7159" s="177">
        <v>0</v>
      </c>
      <c r="T7159" s="177">
        <v>0</v>
      </c>
      <c r="U7159" s="177">
        <v>0</v>
      </c>
      <c r="V7159" s="177">
        <v>0</v>
      </c>
      <c r="W7159" s="177">
        <v>0</v>
      </c>
      <c r="X7159" s="177">
        <v>0</v>
      </c>
      <c r="Y7159" s="177">
        <v>0</v>
      </c>
      <c r="Z7159" s="177">
        <v>0</v>
      </c>
      <c r="AA7159" s="177">
        <v>0</v>
      </c>
      <c r="AB7159" s="177">
        <v>0</v>
      </c>
      <c r="AC7159" s="177">
        <v>0</v>
      </c>
      <c r="AD7159" s="177">
        <v>0</v>
      </c>
      <c r="AE7159" s="177">
        <v>0</v>
      </c>
      <c r="AF7159" s="177">
        <v>0</v>
      </c>
      <c r="AG7159" s="177">
        <v>0</v>
      </c>
      <c r="AH7159" s="177">
        <v>0</v>
      </c>
      <c r="AI7159" s="177">
        <v>0</v>
      </c>
      <c r="AJ7159" s="177">
        <v>0</v>
      </c>
    </row>
    <row r="7160" spans="1:36" hidden="1" outlineLevel="1" x14ac:dyDescent="0.25">
      <c r="A7160" s="190">
        <f t="shared" si="1881"/>
        <v>2040</v>
      </c>
      <c r="B7160" s="55">
        <f t="shared" si="1882"/>
        <v>10</v>
      </c>
      <c r="C7160" s="55">
        <f t="shared" si="1883"/>
        <v>17</v>
      </c>
      <c r="D7160" s="55">
        <f t="shared" si="1926"/>
        <v>298</v>
      </c>
      <c r="F7160" s="63">
        <f t="shared" si="1933"/>
        <v>51410.708333333292</v>
      </c>
      <c r="G7160" s="64">
        <f t="shared" si="1928"/>
        <v>0</v>
      </c>
      <c r="H7160" s="64">
        <f t="shared" si="1935"/>
        <v>0</v>
      </c>
      <c r="I7160" s="64">
        <f t="shared" si="1935"/>
        <v>0</v>
      </c>
      <c r="J7160" s="64">
        <f t="shared" si="1935"/>
        <v>0</v>
      </c>
      <c r="K7160" s="64">
        <f t="shared" si="1935"/>
        <v>0</v>
      </c>
      <c r="L7160" s="64">
        <f t="shared" si="1935"/>
        <v>0</v>
      </c>
      <c r="M7160" s="64">
        <f t="shared" si="1935"/>
        <v>0</v>
      </c>
      <c r="N7160" s="64">
        <f t="shared" si="1935"/>
        <v>0</v>
      </c>
      <c r="O7160" s="121"/>
      <c r="P7160" s="177">
        <v>0</v>
      </c>
      <c r="Q7160" s="177">
        <v>0</v>
      </c>
      <c r="R7160" s="177">
        <v>0</v>
      </c>
      <c r="S7160" s="177">
        <v>0</v>
      </c>
      <c r="T7160" s="177">
        <v>0</v>
      </c>
      <c r="U7160" s="177">
        <v>0</v>
      </c>
      <c r="V7160" s="177">
        <v>0</v>
      </c>
      <c r="W7160" s="177">
        <v>0</v>
      </c>
      <c r="X7160" s="177">
        <v>0</v>
      </c>
      <c r="Y7160" s="177">
        <v>0</v>
      </c>
      <c r="Z7160" s="177">
        <v>0</v>
      </c>
      <c r="AA7160" s="177">
        <v>0</v>
      </c>
      <c r="AB7160" s="177">
        <v>0</v>
      </c>
      <c r="AC7160" s="177">
        <v>0</v>
      </c>
      <c r="AD7160" s="177">
        <v>0</v>
      </c>
      <c r="AE7160" s="177">
        <v>0</v>
      </c>
      <c r="AF7160" s="177">
        <v>0</v>
      </c>
      <c r="AG7160" s="177">
        <v>0</v>
      </c>
      <c r="AH7160" s="177">
        <v>0</v>
      </c>
      <c r="AI7160" s="177">
        <v>0</v>
      </c>
      <c r="AJ7160" s="177">
        <v>0</v>
      </c>
    </row>
    <row r="7161" spans="1:36" hidden="1" outlineLevel="1" x14ac:dyDescent="0.25">
      <c r="A7161" s="190">
        <f t="shared" si="1881"/>
        <v>2040</v>
      </c>
      <c r="B7161" s="55">
        <f t="shared" si="1882"/>
        <v>10</v>
      </c>
      <c r="C7161" s="55">
        <f t="shared" si="1883"/>
        <v>18</v>
      </c>
      <c r="D7161" s="55">
        <f t="shared" si="1926"/>
        <v>298</v>
      </c>
      <c r="F7161" s="63">
        <f t="shared" si="1933"/>
        <v>51410.749999999956</v>
      </c>
      <c r="G7161" s="64">
        <f t="shared" si="1928"/>
        <v>0</v>
      </c>
      <c r="H7161" s="64">
        <f t="shared" si="1935"/>
        <v>0</v>
      </c>
      <c r="I7161" s="64">
        <f t="shared" si="1935"/>
        <v>0</v>
      </c>
      <c r="J7161" s="64">
        <f t="shared" si="1935"/>
        <v>0</v>
      </c>
      <c r="K7161" s="64">
        <f t="shared" si="1935"/>
        <v>0</v>
      </c>
      <c r="L7161" s="64">
        <f t="shared" si="1935"/>
        <v>0</v>
      </c>
      <c r="M7161" s="64">
        <f t="shared" si="1935"/>
        <v>0</v>
      </c>
      <c r="N7161" s="64">
        <f t="shared" si="1935"/>
        <v>0</v>
      </c>
      <c r="O7161" s="121"/>
      <c r="P7161" s="177">
        <v>0</v>
      </c>
      <c r="Q7161" s="177">
        <v>0</v>
      </c>
      <c r="R7161" s="177">
        <v>0</v>
      </c>
      <c r="S7161" s="177">
        <v>0</v>
      </c>
      <c r="T7161" s="177">
        <v>0</v>
      </c>
      <c r="U7161" s="177">
        <v>0</v>
      </c>
      <c r="V7161" s="177">
        <v>0</v>
      </c>
      <c r="W7161" s="177">
        <v>0</v>
      </c>
      <c r="X7161" s="177">
        <v>0</v>
      </c>
      <c r="Y7161" s="177">
        <v>0</v>
      </c>
      <c r="Z7161" s="177">
        <v>0</v>
      </c>
      <c r="AA7161" s="177">
        <v>0</v>
      </c>
      <c r="AB7161" s="177">
        <v>0</v>
      </c>
      <c r="AC7161" s="177">
        <v>0</v>
      </c>
      <c r="AD7161" s="177">
        <v>0</v>
      </c>
      <c r="AE7161" s="177">
        <v>0</v>
      </c>
      <c r="AF7161" s="177">
        <v>0</v>
      </c>
      <c r="AG7161" s="177">
        <v>0</v>
      </c>
      <c r="AH7161" s="177">
        <v>0</v>
      </c>
      <c r="AI7161" s="177">
        <v>0</v>
      </c>
      <c r="AJ7161" s="177">
        <v>0</v>
      </c>
    </row>
    <row r="7162" spans="1:36" hidden="1" outlineLevel="1" x14ac:dyDescent="0.25">
      <c r="A7162" s="190">
        <f t="shared" si="1881"/>
        <v>2040</v>
      </c>
      <c r="B7162" s="55">
        <f t="shared" si="1882"/>
        <v>10</v>
      </c>
      <c r="C7162" s="55">
        <f t="shared" si="1883"/>
        <v>19</v>
      </c>
      <c r="D7162" s="55">
        <f t="shared" si="1926"/>
        <v>298</v>
      </c>
      <c r="F7162" s="63">
        <f t="shared" si="1933"/>
        <v>51410.791666666621</v>
      </c>
      <c r="G7162" s="64">
        <f t="shared" si="1928"/>
        <v>0</v>
      </c>
      <c r="H7162" s="64">
        <f t="shared" si="1935"/>
        <v>0</v>
      </c>
      <c r="I7162" s="64">
        <f t="shared" si="1935"/>
        <v>0</v>
      </c>
      <c r="J7162" s="64">
        <f t="shared" si="1935"/>
        <v>0</v>
      </c>
      <c r="K7162" s="64">
        <f t="shared" si="1935"/>
        <v>0</v>
      </c>
      <c r="L7162" s="64">
        <f t="shared" si="1935"/>
        <v>0</v>
      </c>
      <c r="M7162" s="64">
        <f t="shared" si="1935"/>
        <v>0</v>
      </c>
      <c r="N7162" s="64">
        <f t="shared" si="1935"/>
        <v>0</v>
      </c>
      <c r="O7162" s="121"/>
      <c r="P7162" s="177">
        <v>0</v>
      </c>
      <c r="Q7162" s="177">
        <v>0</v>
      </c>
      <c r="R7162" s="177">
        <v>0</v>
      </c>
      <c r="S7162" s="177">
        <v>0</v>
      </c>
      <c r="T7162" s="177">
        <v>0</v>
      </c>
      <c r="U7162" s="177">
        <v>0</v>
      </c>
      <c r="V7162" s="177">
        <v>0</v>
      </c>
      <c r="W7162" s="177">
        <v>0</v>
      </c>
      <c r="X7162" s="177">
        <v>0</v>
      </c>
      <c r="Y7162" s="177">
        <v>0</v>
      </c>
      <c r="Z7162" s="177">
        <v>0</v>
      </c>
      <c r="AA7162" s="177">
        <v>0</v>
      </c>
      <c r="AB7162" s="177">
        <v>0</v>
      </c>
      <c r="AC7162" s="177">
        <v>0</v>
      </c>
      <c r="AD7162" s="177">
        <v>0</v>
      </c>
      <c r="AE7162" s="177">
        <v>0</v>
      </c>
      <c r="AF7162" s="177">
        <v>0</v>
      </c>
      <c r="AG7162" s="177">
        <v>0</v>
      </c>
      <c r="AH7162" s="177">
        <v>0</v>
      </c>
      <c r="AI7162" s="177">
        <v>0</v>
      </c>
      <c r="AJ7162" s="177">
        <v>0</v>
      </c>
    </row>
    <row r="7163" spans="1:36" hidden="1" outlineLevel="1" x14ac:dyDescent="0.25">
      <c r="A7163" s="190">
        <f t="shared" si="1881"/>
        <v>2040</v>
      </c>
      <c r="B7163" s="55">
        <f t="shared" si="1882"/>
        <v>10</v>
      </c>
      <c r="C7163" s="55">
        <f t="shared" si="1883"/>
        <v>20</v>
      </c>
      <c r="D7163" s="55">
        <f t="shared" si="1926"/>
        <v>298</v>
      </c>
      <c r="F7163" s="63">
        <f t="shared" si="1933"/>
        <v>51410.833333333285</v>
      </c>
      <c r="G7163" s="64">
        <f t="shared" si="1928"/>
        <v>0</v>
      </c>
      <c r="H7163" s="64">
        <f t="shared" si="1935"/>
        <v>0</v>
      </c>
      <c r="I7163" s="64">
        <f t="shared" si="1935"/>
        <v>0</v>
      </c>
      <c r="J7163" s="64">
        <f t="shared" si="1935"/>
        <v>0</v>
      </c>
      <c r="K7163" s="64">
        <f t="shared" si="1935"/>
        <v>0</v>
      </c>
      <c r="L7163" s="64">
        <f t="shared" si="1935"/>
        <v>0</v>
      </c>
      <c r="M7163" s="64">
        <f t="shared" si="1935"/>
        <v>0</v>
      </c>
      <c r="N7163" s="64">
        <f t="shared" si="1935"/>
        <v>0</v>
      </c>
      <c r="O7163" s="121"/>
      <c r="P7163" s="177">
        <v>0</v>
      </c>
      <c r="Q7163" s="177">
        <v>0</v>
      </c>
      <c r="R7163" s="177">
        <v>0</v>
      </c>
      <c r="S7163" s="177">
        <v>0</v>
      </c>
      <c r="T7163" s="177">
        <v>0</v>
      </c>
      <c r="U7163" s="177">
        <v>0</v>
      </c>
      <c r="V7163" s="177">
        <v>0</v>
      </c>
      <c r="W7163" s="177">
        <v>0</v>
      </c>
      <c r="X7163" s="177">
        <v>0</v>
      </c>
      <c r="Y7163" s="177">
        <v>0</v>
      </c>
      <c r="Z7163" s="177">
        <v>0</v>
      </c>
      <c r="AA7163" s="177">
        <v>0</v>
      </c>
      <c r="AB7163" s="177">
        <v>0</v>
      </c>
      <c r="AC7163" s="177">
        <v>0</v>
      </c>
      <c r="AD7163" s="177">
        <v>0</v>
      </c>
      <c r="AE7163" s="177">
        <v>0</v>
      </c>
      <c r="AF7163" s="177">
        <v>0</v>
      </c>
      <c r="AG7163" s="177">
        <v>0</v>
      </c>
      <c r="AH7163" s="177">
        <v>0</v>
      </c>
      <c r="AI7163" s="177">
        <v>0</v>
      </c>
      <c r="AJ7163" s="177">
        <v>0</v>
      </c>
    </row>
    <row r="7164" spans="1:36" hidden="1" outlineLevel="1" x14ac:dyDescent="0.25">
      <c r="A7164" s="190">
        <f t="shared" si="1881"/>
        <v>2040</v>
      </c>
      <c r="B7164" s="55">
        <f t="shared" si="1882"/>
        <v>10</v>
      </c>
      <c r="C7164" s="55">
        <f t="shared" si="1883"/>
        <v>21</v>
      </c>
      <c r="D7164" s="55">
        <f t="shared" si="1926"/>
        <v>298</v>
      </c>
      <c r="F7164" s="63">
        <f t="shared" si="1933"/>
        <v>51410.874999999949</v>
      </c>
      <c r="G7164" s="64">
        <f t="shared" si="1928"/>
        <v>0</v>
      </c>
      <c r="H7164" s="64">
        <f t="shared" si="1935"/>
        <v>0</v>
      </c>
      <c r="I7164" s="64">
        <f t="shared" si="1935"/>
        <v>0</v>
      </c>
      <c r="J7164" s="64">
        <f t="shared" si="1935"/>
        <v>0</v>
      </c>
      <c r="K7164" s="64">
        <f t="shared" si="1935"/>
        <v>0</v>
      </c>
      <c r="L7164" s="64">
        <f t="shared" si="1935"/>
        <v>0</v>
      </c>
      <c r="M7164" s="64">
        <f t="shared" si="1935"/>
        <v>0</v>
      </c>
      <c r="N7164" s="64">
        <f t="shared" si="1935"/>
        <v>0</v>
      </c>
      <c r="O7164" s="121"/>
      <c r="P7164" s="177">
        <v>0</v>
      </c>
      <c r="Q7164" s="177">
        <v>0</v>
      </c>
      <c r="R7164" s="177">
        <v>0</v>
      </c>
      <c r="S7164" s="177">
        <v>0</v>
      </c>
      <c r="T7164" s="177">
        <v>0</v>
      </c>
      <c r="U7164" s="177">
        <v>0</v>
      </c>
      <c r="V7164" s="177">
        <v>0</v>
      </c>
      <c r="W7164" s="177">
        <v>0</v>
      </c>
      <c r="X7164" s="177">
        <v>0</v>
      </c>
      <c r="Y7164" s="177">
        <v>0</v>
      </c>
      <c r="Z7164" s="177">
        <v>0</v>
      </c>
      <c r="AA7164" s="177">
        <v>0</v>
      </c>
      <c r="AB7164" s="177">
        <v>0</v>
      </c>
      <c r="AC7164" s="177">
        <v>0</v>
      </c>
      <c r="AD7164" s="177">
        <v>0</v>
      </c>
      <c r="AE7164" s="177">
        <v>0</v>
      </c>
      <c r="AF7164" s="177">
        <v>0</v>
      </c>
      <c r="AG7164" s="177">
        <v>0</v>
      </c>
      <c r="AH7164" s="177">
        <v>0</v>
      </c>
      <c r="AI7164" s="177">
        <v>0</v>
      </c>
      <c r="AJ7164" s="177">
        <v>0</v>
      </c>
    </row>
    <row r="7165" spans="1:36" hidden="1" outlineLevel="1" x14ac:dyDescent="0.25">
      <c r="A7165" s="190">
        <f t="shared" si="1881"/>
        <v>2040</v>
      </c>
      <c r="B7165" s="55">
        <f t="shared" si="1882"/>
        <v>10</v>
      </c>
      <c r="C7165" s="55">
        <f t="shared" si="1883"/>
        <v>22</v>
      </c>
      <c r="D7165" s="55">
        <f t="shared" si="1926"/>
        <v>298</v>
      </c>
      <c r="F7165" s="63">
        <f t="shared" si="1933"/>
        <v>51410.916666666613</v>
      </c>
      <c r="G7165" s="64">
        <f t="shared" si="1928"/>
        <v>0</v>
      </c>
      <c r="H7165" s="64">
        <f t="shared" ref="H7165:N7174" si="1936">SUMIF($P$6:$AK$6,H$6,$P7165:$AK7165)</f>
        <v>0</v>
      </c>
      <c r="I7165" s="64">
        <f t="shared" si="1936"/>
        <v>0</v>
      </c>
      <c r="J7165" s="64">
        <f t="shared" si="1936"/>
        <v>0</v>
      </c>
      <c r="K7165" s="64">
        <f t="shared" si="1936"/>
        <v>0</v>
      </c>
      <c r="L7165" s="64">
        <f t="shared" si="1936"/>
        <v>0</v>
      </c>
      <c r="M7165" s="64">
        <f t="shared" si="1936"/>
        <v>0</v>
      </c>
      <c r="N7165" s="64">
        <f t="shared" si="1936"/>
        <v>0</v>
      </c>
      <c r="O7165" s="121"/>
      <c r="P7165" s="177">
        <v>0</v>
      </c>
      <c r="Q7165" s="177">
        <v>0</v>
      </c>
      <c r="R7165" s="177">
        <v>0</v>
      </c>
      <c r="S7165" s="177">
        <v>0</v>
      </c>
      <c r="T7165" s="177">
        <v>0</v>
      </c>
      <c r="U7165" s="177">
        <v>0</v>
      </c>
      <c r="V7165" s="177">
        <v>0</v>
      </c>
      <c r="W7165" s="177">
        <v>0</v>
      </c>
      <c r="X7165" s="177">
        <v>0</v>
      </c>
      <c r="Y7165" s="177">
        <v>0</v>
      </c>
      <c r="Z7165" s="177">
        <v>0</v>
      </c>
      <c r="AA7165" s="177">
        <v>0</v>
      </c>
      <c r="AB7165" s="177">
        <v>0</v>
      </c>
      <c r="AC7165" s="177">
        <v>0</v>
      </c>
      <c r="AD7165" s="177">
        <v>0</v>
      </c>
      <c r="AE7165" s="177">
        <v>0</v>
      </c>
      <c r="AF7165" s="177">
        <v>0</v>
      </c>
      <c r="AG7165" s="177">
        <v>0</v>
      </c>
      <c r="AH7165" s="177">
        <v>0</v>
      </c>
      <c r="AI7165" s="177">
        <v>0</v>
      </c>
      <c r="AJ7165" s="177">
        <v>0</v>
      </c>
    </row>
    <row r="7166" spans="1:36" hidden="1" outlineLevel="1" x14ac:dyDescent="0.25">
      <c r="A7166" s="190">
        <f t="shared" si="1881"/>
        <v>2040</v>
      </c>
      <c r="B7166" s="55">
        <f t="shared" si="1882"/>
        <v>10</v>
      </c>
      <c r="C7166" s="55">
        <f t="shared" si="1883"/>
        <v>23</v>
      </c>
      <c r="D7166" s="55">
        <f t="shared" si="1926"/>
        <v>298</v>
      </c>
      <c r="F7166" s="63">
        <f t="shared" si="1933"/>
        <v>51410.958333333278</v>
      </c>
      <c r="G7166" s="64">
        <f t="shared" si="1928"/>
        <v>0</v>
      </c>
      <c r="H7166" s="64">
        <f t="shared" si="1936"/>
        <v>0</v>
      </c>
      <c r="I7166" s="64">
        <f t="shared" si="1936"/>
        <v>0</v>
      </c>
      <c r="J7166" s="64">
        <f t="shared" si="1936"/>
        <v>0</v>
      </c>
      <c r="K7166" s="64">
        <f t="shared" si="1936"/>
        <v>0</v>
      </c>
      <c r="L7166" s="64">
        <f t="shared" si="1936"/>
        <v>0</v>
      </c>
      <c r="M7166" s="64">
        <f t="shared" si="1936"/>
        <v>0</v>
      </c>
      <c r="N7166" s="64">
        <f t="shared" si="1936"/>
        <v>0</v>
      </c>
      <c r="O7166" s="121"/>
      <c r="P7166" s="177">
        <v>0</v>
      </c>
      <c r="Q7166" s="177">
        <v>0</v>
      </c>
      <c r="R7166" s="177">
        <v>0</v>
      </c>
      <c r="S7166" s="177">
        <v>0</v>
      </c>
      <c r="T7166" s="177">
        <v>0</v>
      </c>
      <c r="U7166" s="177">
        <v>0</v>
      </c>
      <c r="V7166" s="177">
        <v>0</v>
      </c>
      <c r="W7166" s="177">
        <v>0</v>
      </c>
      <c r="X7166" s="177">
        <v>0</v>
      </c>
      <c r="Y7166" s="177">
        <v>0</v>
      </c>
      <c r="Z7166" s="177">
        <v>0</v>
      </c>
      <c r="AA7166" s="177">
        <v>0</v>
      </c>
      <c r="AB7166" s="177">
        <v>0</v>
      </c>
      <c r="AC7166" s="177">
        <v>0</v>
      </c>
      <c r="AD7166" s="177">
        <v>0</v>
      </c>
      <c r="AE7166" s="177">
        <v>0</v>
      </c>
      <c r="AF7166" s="177">
        <v>0</v>
      </c>
      <c r="AG7166" s="177">
        <v>0</v>
      </c>
      <c r="AH7166" s="177">
        <v>0</v>
      </c>
      <c r="AI7166" s="177">
        <v>0</v>
      </c>
      <c r="AJ7166" s="177">
        <v>0</v>
      </c>
    </row>
    <row r="7167" spans="1:36" hidden="1" outlineLevel="1" x14ac:dyDescent="0.25">
      <c r="A7167" s="190">
        <f t="shared" si="1881"/>
        <v>2040</v>
      </c>
      <c r="B7167" s="55">
        <f t="shared" si="1882"/>
        <v>11</v>
      </c>
      <c r="C7167" s="55">
        <f t="shared" si="1883"/>
        <v>0</v>
      </c>
      <c r="D7167" s="55">
        <f t="shared" si="1926"/>
        <v>299</v>
      </c>
      <c r="F7167" s="63">
        <f t="shared" ref="F7167" si="1937">EDATE(F7143,1)</f>
        <v>51441</v>
      </c>
      <c r="G7167" s="64">
        <f t="shared" si="1928"/>
        <v>0</v>
      </c>
      <c r="H7167" s="64">
        <f t="shared" si="1936"/>
        <v>0</v>
      </c>
      <c r="I7167" s="64">
        <f t="shared" si="1936"/>
        <v>0</v>
      </c>
      <c r="J7167" s="64">
        <f t="shared" si="1936"/>
        <v>0</v>
      </c>
      <c r="K7167" s="64">
        <f t="shared" si="1936"/>
        <v>0</v>
      </c>
      <c r="L7167" s="64">
        <f t="shared" si="1936"/>
        <v>0</v>
      </c>
      <c r="M7167" s="64">
        <f t="shared" si="1936"/>
        <v>0</v>
      </c>
      <c r="N7167" s="64">
        <f t="shared" si="1936"/>
        <v>0</v>
      </c>
      <c r="O7167" s="121"/>
      <c r="P7167" s="177">
        <v>0</v>
      </c>
      <c r="Q7167" s="177">
        <v>0</v>
      </c>
      <c r="R7167" s="177">
        <v>0</v>
      </c>
      <c r="S7167" s="177">
        <v>0</v>
      </c>
      <c r="T7167" s="177">
        <v>0</v>
      </c>
      <c r="U7167" s="177">
        <v>0</v>
      </c>
      <c r="V7167" s="177">
        <v>0</v>
      </c>
      <c r="W7167" s="177">
        <v>0</v>
      </c>
      <c r="X7167" s="177">
        <v>0</v>
      </c>
      <c r="Y7167" s="177">
        <v>0</v>
      </c>
      <c r="Z7167" s="177">
        <v>0</v>
      </c>
      <c r="AA7167" s="177">
        <v>0</v>
      </c>
      <c r="AB7167" s="177">
        <v>0</v>
      </c>
      <c r="AC7167" s="177">
        <v>0</v>
      </c>
      <c r="AD7167" s="177">
        <v>0</v>
      </c>
      <c r="AE7167" s="177">
        <v>0</v>
      </c>
      <c r="AF7167" s="177">
        <v>0</v>
      </c>
      <c r="AG7167" s="177">
        <v>0</v>
      </c>
      <c r="AH7167" s="177">
        <v>0</v>
      </c>
      <c r="AI7167" s="177">
        <v>0</v>
      </c>
      <c r="AJ7167" s="177">
        <v>0</v>
      </c>
    </row>
    <row r="7168" spans="1:36" hidden="1" outlineLevel="1" x14ac:dyDescent="0.25">
      <c r="A7168" s="190">
        <f t="shared" si="1881"/>
        <v>2040</v>
      </c>
      <c r="B7168" s="55">
        <f t="shared" si="1882"/>
        <v>11</v>
      </c>
      <c r="C7168" s="55">
        <f t="shared" si="1883"/>
        <v>1</v>
      </c>
      <c r="D7168" s="55">
        <f t="shared" si="1926"/>
        <v>299</v>
      </c>
      <c r="F7168" s="63">
        <f t="shared" ref="F7168" si="1938">F7167+1/24</f>
        <v>51441.041666666664</v>
      </c>
      <c r="G7168" s="64">
        <f t="shared" si="1928"/>
        <v>0</v>
      </c>
      <c r="H7168" s="64">
        <f t="shared" si="1936"/>
        <v>0</v>
      </c>
      <c r="I7168" s="64">
        <f t="shared" si="1936"/>
        <v>0</v>
      </c>
      <c r="J7168" s="64">
        <f t="shared" si="1936"/>
        <v>0</v>
      </c>
      <c r="K7168" s="64">
        <f t="shared" si="1936"/>
        <v>0</v>
      </c>
      <c r="L7168" s="64">
        <f t="shared" si="1936"/>
        <v>0</v>
      </c>
      <c r="M7168" s="64">
        <f t="shared" si="1936"/>
        <v>0</v>
      </c>
      <c r="N7168" s="64">
        <f t="shared" si="1936"/>
        <v>0</v>
      </c>
      <c r="O7168" s="121"/>
      <c r="P7168" s="177">
        <v>0</v>
      </c>
      <c r="Q7168" s="177">
        <v>0</v>
      </c>
      <c r="R7168" s="177">
        <v>0</v>
      </c>
      <c r="S7168" s="177">
        <v>0</v>
      </c>
      <c r="T7168" s="177">
        <v>0</v>
      </c>
      <c r="U7168" s="177">
        <v>0</v>
      </c>
      <c r="V7168" s="177">
        <v>0</v>
      </c>
      <c r="W7168" s="177">
        <v>0</v>
      </c>
      <c r="X7168" s="177">
        <v>0</v>
      </c>
      <c r="Y7168" s="177">
        <v>0</v>
      </c>
      <c r="Z7168" s="177">
        <v>0</v>
      </c>
      <c r="AA7168" s="177">
        <v>0</v>
      </c>
      <c r="AB7168" s="177">
        <v>0</v>
      </c>
      <c r="AC7168" s="177">
        <v>0</v>
      </c>
      <c r="AD7168" s="177">
        <v>0</v>
      </c>
      <c r="AE7168" s="177">
        <v>0</v>
      </c>
      <c r="AF7168" s="177">
        <v>0</v>
      </c>
      <c r="AG7168" s="177">
        <v>0</v>
      </c>
      <c r="AH7168" s="177">
        <v>0</v>
      </c>
      <c r="AI7168" s="177">
        <v>0</v>
      </c>
      <c r="AJ7168" s="177">
        <v>0</v>
      </c>
    </row>
    <row r="7169" spans="1:36" hidden="1" outlineLevel="1" x14ac:dyDescent="0.25">
      <c r="A7169" s="190">
        <f t="shared" si="1881"/>
        <v>2040</v>
      </c>
      <c r="B7169" s="55">
        <f t="shared" si="1882"/>
        <v>11</v>
      </c>
      <c r="C7169" s="55">
        <f t="shared" si="1883"/>
        <v>2</v>
      </c>
      <c r="D7169" s="55">
        <f t="shared" si="1926"/>
        <v>299</v>
      </c>
      <c r="F7169" s="63">
        <f t="shared" si="1933"/>
        <v>51441.083333333328</v>
      </c>
      <c r="G7169" s="64">
        <f t="shared" si="1928"/>
        <v>0</v>
      </c>
      <c r="H7169" s="64">
        <f t="shared" si="1936"/>
        <v>0</v>
      </c>
      <c r="I7169" s="64">
        <f t="shared" si="1936"/>
        <v>0</v>
      </c>
      <c r="J7169" s="64">
        <f t="shared" si="1936"/>
        <v>0</v>
      </c>
      <c r="K7169" s="64">
        <f t="shared" si="1936"/>
        <v>0</v>
      </c>
      <c r="L7169" s="64">
        <f t="shared" si="1936"/>
        <v>0</v>
      </c>
      <c r="M7169" s="64">
        <f t="shared" si="1936"/>
        <v>0</v>
      </c>
      <c r="N7169" s="64">
        <f t="shared" si="1936"/>
        <v>0</v>
      </c>
      <c r="O7169" s="121"/>
      <c r="P7169" s="177">
        <v>0</v>
      </c>
      <c r="Q7169" s="177">
        <v>0</v>
      </c>
      <c r="R7169" s="177">
        <v>0</v>
      </c>
      <c r="S7169" s="177">
        <v>0</v>
      </c>
      <c r="T7169" s="177">
        <v>0</v>
      </c>
      <c r="U7169" s="177">
        <v>0</v>
      </c>
      <c r="V7169" s="177">
        <v>0</v>
      </c>
      <c r="W7169" s="177">
        <v>0</v>
      </c>
      <c r="X7169" s="177">
        <v>0</v>
      </c>
      <c r="Y7169" s="177">
        <v>0</v>
      </c>
      <c r="Z7169" s="177">
        <v>0</v>
      </c>
      <c r="AA7169" s="177">
        <v>0</v>
      </c>
      <c r="AB7169" s="177">
        <v>0</v>
      </c>
      <c r="AC7169" s="177">
        <v>0</v>
      </c>
      <c r="AD7169" s="177">
        <v>0</v>
      </c>
      <c r="AE7169" s="177">
        <v>0</v>
      </c>
      <c r="AF7169" s="177">
        <v>0</v>
      </c>
      <c r="AG7169" s="177">
        <v>0</v>
      </c>
      <c r="AH7169" s="177">
        <v>0</v>
      </c>
      <c r="AI7169" s="177">
        <v>0</v>
      </c>
      <c r="AJ7169" s="177">
        <v>0</v>
      </c>
    </row>
    <row r="7170" spans="1:36" hidden="1" outlineLevel="1" x14ac:dyDescent="0.25">
      <c r="A7170" s="190">
        <f t="shared" si="1881"/>
        <v>2040</v>
      </c>
      <c r="B7170" s="55">
        <f t="shared" si="1882"/>
        <v>11</v>
      </c>
      <c r="C7170" s="55">
        <f t="shared" si="1883"/>
        <v>3</v>
      </c>
      <c r="D7170" s="55">
        <f t="shared" si="1926"/>
        <v>299</v>
      </c>
      <c r="F7170" s="63">
        <f t="shared" si="1933"/>
        <v>51441.124999999993</v>
      </c>
      <c r="G7170" s="64">
        <f t="shared" si="1928"/>
        <v>0</v>
      </c>
      <c r="H7170" s="64">
        <f t="shared" si="1936"/>
        <v>0</v>
      </c>
      <c r="I7170" s="64">
        <f t="shared" si="1936"/>
        <v>0</v>
      </c>
      <c r="J7170" s="64">
        <f t="shared" si="1936"/>
        <v>0</v>
      </c>
      <c r="K7170" s="64">
        <f t="shared" si="1936"/>
        <v>0</v>
      </c>
      <c r="L7170" s="64">
        <f t="shared" si="1936"/>
        <v>0</v>
      </c>
      <c r="M7170" s="64">
        <f t="shared" si="1936"/>
        <v>0</v>
      </c>
      <c r="N7170" s="64">
        <f t="shared" si="1936"/>
        <v>0</v>
      </c>
      <c r="O7170" s="121"/>
      <c r="P7170" s="177">
        <v>0</v>
      </c>
      <c r="Q7170" s="177">
        <v>0</v>
      </c>
      <c r="R7170" s="177">
        <v>0</v>
      </c>
      <c r="S7170" s="177">
        <v>0</v>
      </c>
      <c r="T7170" s="177">
        <v>0</v>
      </c>
      <c r="U7170" s="177">
        <v>0</v>
      </c>
      <c r="V7170" s="177">
        <v>0</v>
      </c>
      <c r="W7170" s="177">
        <v>0</v>
      </c>
      <c r="X7170" s="177">
        <v>0</v>
      </c>
      <c r="Y7170" s="177">
        <v>0</v>
      </c>
      <c r="Z7170" s="177">
        <v>0</v>
      </c>
      <c r="AA7170" s="177">
        <v>0</v>
      </c>
      <c r="AB7170" s="177">
        <v>0</v>
      </c>
      <c r="AC7170" s="177">
        <v>0</v>
      </c>
      <c r="AD7170" s="177">
        <v>0</v>
      </c>
      <c r="AE7170" s="177">
        <v>0</v>
      </c>
      <c r="AF7170" s="177">
        <v>0</v>
      </c>
      <c r="AG7170" s="177">
        <v>0</v>
      </c>
      <c r="AH7170" s="177">
        <v>0</v>
      </c>
      <c r="AI7170" s="177">
        <v>0</v>
      </c>
      <c r="AJ7170" s="177">
        <v>0</v>
      </c>
    </row>
    <row r="7171" spans="1:36" hidden="1" outlineLevel="1" x14ac:dyDescent="0.25">
      <c r="A7171" s="190">
        <f t="shared" si="1881"/>
        <v>2040</v>
      </c>
      <c r="B7171" s="55">
        <f t="shared" si="1882"/>
        <v>11</v>
      </c>
      <c r="C7171" s="55">
        <f t="shared" si="1883"/>
        <v>4</v>
      </c>
      <c r="D7171" s="55">
        <f t="shared" si="1926"/>
        <v>299</v>
      </c>
      <c r="F7171" s="63">
        <f t="shared" si="1933"/>
        <v>51441.166666666657</v>
      </c>
      <c r="G7171" s="64">
        <f t="shared" si="1928"/>
        <v>0</v>
      </c>
      <c r="H7171" s="64">
        <f t="shared" si="1936"/>
        <v>0</v>
      </c>
      <c r="I7171" s="64">
        <f t="shared" si="1936"/>
        <v>0</v>
      </c>
      <c r="J7171" s="64">
        <f t="shared" si="1936"/>
        <v>0</v>
      </c>
      <c r="K7171" s="64">
        <f t="shared" si="1936"/>
        <v>0</v>
      </c>
      <c r="L7171" s="64">
        <f t="shared" si="1936"/>
        <v>0</v>
      </c>
      <c r="M7171" s="64">
        <f t="shared" si="1936"/>
        <v>0</v>
      </c>
      <c r="N7171" s="64">
        <f t="shared" si="1936"/>
        <v>0</v>
      </c>
      <c r="O7171" s="121"/>
      <c r="P7171" s="177">
        <v>0</v>
      </c>
      <c r="Q7171" s="177">
        <v>0</v>
      </c>
      <c r="R7171" s="177">
        <v>0</v>
      </c>
      <c r="S7171" s="177">
        <v>0</v>
      </c>
      <c r="T7171" s="177">
        <v>0</v>
      </c>
      <c r="U7171" s="177">
        <v>0</v>
      </c>
      <c r="V7171" s="177">
        <v>0</v>
      </c>
      <c r="W7171" s="177">
        <v>0</v>
      </c>
      <c r="X7171" s="177">
        <v>0</v>
      </c>
      <c r="Y7171" s="177">
        <v>0</v>
      </c>
      <c r="Z7171" s="177">
        <v>0</v>
      </c>
      <c r="AA7171" s="177">
        <v>0</v>
      </c>
      <c r="AB7171" s="177">
        <v>0</v>
      </c>
      <c r="AC7171" s="177">
        <v>0</v>
      </c>
      <c r="AD7171" s="177">
        <v>0</v>
      </c>
      <c r="AE7171" s="177">
        <v>0</v>
      </c>
      <c r="AF7171" s="177">
        <v>0</v>
      </c>
      <c r="AG7171" s="177">
        <v>0</v>
      </c>
      <c r="AH7171" s="177">
        <v>0</v>
      </c>
      <c r="AI7171" s="177">
        <v>0</v>
      </c>
      <c r="AJ7171" s="177">
        <v>0</v>
      </c>
    </row>
    <row r="7172" spans="1:36" hidden="1" outlineLevel="1" x14ac:dyDescent="0.25">
      <c r="A7172" s="190">
        <f t="shared" si="1881"/>
        <v>2040</v>
      </c>
      <c r="B7172" s="55">
        <f t="shared" si="1882"/>
        <v>11</v>
      </c>
      <c r="C7172" s="55">
        <f t="shared" si="1883"/>
        <v>5</v>
      </c>
      <c r="D7172" s="55">
        <f t="shared" si="1926"/>
        <v>299</v>
      </c>
      <c r="F7172" s="63">
        <f t="shared" si="1933"/>
        <v>51441.208333333321</v>
      </c>
      <c r="G7172" s="64">
        <f t="shared" si="1928"/>
        <v>0</v>
      </c>
      <c r="H7172" s="64">
        <f t="shared" si="1936"/>
        <v>0</v>
      </c>
      <c r="I7172" s="64">
        <f t="shared" si="1936"/>
        <v>0</v>
      </c>
      <c r="J7172" s="64">
        <f t="shared" si="1936"/>
        <v>0</v>
      </c>
      <c r="K7172" s="64">
        <f t="shared" si="1936"/>
        <v>0</v>
      </c>
      <c r="L7172" s="64">
        <f t="shared" si="1936"/>
        <v>0</v>
      </c>
      <c r="M7172" s="64">
        <f t="shared" si="1936"/>
        <v>0</v>
      </c>
      <c r="N7172" s="64">
        <f t="shared" si="1936"/>
        <v>0</v>
      </c>
      <c r="O7172" s="121"/>
      <c r="P7172" s="177">
        <v>0</v>
      </c>
      <c r="Q7172" s="177">
        <v>0</v>
      </c>
      <c r="R7172" s="177">
        <v>0</v>
      </c>
      <c r="S7172" s="177">
        <v>0</v>
      </c>
      <c r="T7172" s="177">
        <v>0</v>
      </c>
      <c r="U7172" s="177">
        <v>0</v>
      </c>
      <c r="V7172" s="177">
        <v>0</v>
      </c>
      <c r="W7172" s="177">
        <v>0</v>
      </c>
      <c r="X7172" s="177">
        <v>0</v>
      </c>
      <c r="Y7172" s="177">
        <v>0</v>
      </c>
      <c r="Z7172" s="177">
        <v>0</v>
      </c>
      <c r="AA7172" s="177">
        <v>0</v>
      </c>
      <c r="AB7172" s="177">
        <v>0</v>
      </c>
      <c r="AC7172" s="177">
        <v>0</v>
      </c>
      <c r="AD7172" s="177">
        <v>0</v>
      </c>
      <c r="AE7172" s="177">
        <v>0</v>
      </c>
      <c r="AF7172" s="177">
        <v>0</v>
      </c>
      <c r="AG7172" s="177">
        <v>0</v>
      </c>
      <c r="AH7172" s="177">
        <v>0</v>
      </c>
      <c r="AI7172" s="177">
        <v>0</v>
      </c>
      <c r="AJ7172" s="177">
        <v>0</v>
      </c>
    </row>
    <row r="7173" spans="1:36" hidden="1" outlineLevel="1" x14ac:dyDescent="0.25">
      <c r="A7173" s="190">
        <f t="shared" si="1881"/>
        <v>2040</v>
      </c>
      <c r="B7173" s="55">
        <f t="shared" si="1882"/>
        <v>11</v>
      </c>
      <c r="C7173" s="55">
        <f t="shared" si="1883"/>
        <v>6</v>
      </c>
      <c r="D7173" s="55">
        <f t="shared" si="1926"/>
        <v>299</v>
      </c>
      <c r="F7173" s="63">
        <f t="shared" si="1933"/>
        <v>51441.249999999985</v>
      </c>
      <c r="G7173" s="64">
        <f t="shared" si="1928"/>
        <v>0</v>
      </c>
      <c r="H7173" s="64">
        <f t="shared" si="1936"/>
        <v>0</v>
      </c>
      <c r="I7173" s="64">
        <f t="shared" si="1936"/>
        <v>0</v>
      </c>
      <c r="J7173" s="64">
        <f t="shared" si="1936"/>
        <v>0</v>
      </c>
      <c r="K7173" s="64">
        <f t="shared" si="1936"/>
        <v>0</v>
      </c>
      <c r="L7173" s="64">
        <f t="shared" si="1936"/>
        <v>0</v>
      </c>
      <c r="M7173" s="64">
        <f t="shared" si="1936"/>
        <v>0</v>
      </c>
      <c r="N7173" s="64">
        <f t="shared" si="1936"/>
        <v>0</v>
      </c>
      <c r="O7173" s="121"/>
      <c r="P7173" s="177">
        <v>0</v>
      </c>
      <c r="Q7173" s="177">
        <v>0</v>
      </c>
      <c r="R7173" s="177">
        <v>0</v>
      </c>
      <c r="S7173" s="177">
        <v>0</v>
      </c>
      <c r="T7173" s="177">
        <v>0</v>
      </c>
      <c r="U7173" s="177">
        <v>0</v>
      </c>
      <c r="V7173" s="177">
        <v>0</v>
      </c>
      <c r="W7173" s="177">
        <v>0</v>
      </c>
      <c r="X7173" s="177">
        <v>0</v>
      </c>
      <c r="Y7173" s="177">
        <v>0</v>
      </c>
      <c r="Z7173" s="177">
        <v>0</v>
      </c>
      <c r="AA7173" s="177">
        <v>0</v>
      </c>
      <c r="AB7173" s="177">
        <v>0</v>
      </c>
      <c r="AC7173" s="177">
        <v>0</v>
      </c>
      <c r="AD7173" s="177">
        <v>0</v>
      </c>
      <c r="AE7173" s="177">
        <v>0</v>
      </c>
      <c r="AF7173" s="177">
        <v>0</v>
      </c>
      <c r="AG7173" s="177">
        <v>0</v>
      </c>
      <c r="AH7173" s="177">
        <v>0</v>
      </c>
      <c r="AI7173" s="177">
        <v>0</v>
      </c>
      <c r="AJ7173" s="177">
        <v>0</v>
      </c>
    </row>
    <row r="7174" spans="1:36" hidden="1" outlineLevel="1" x14ac:dyDescent="0.25">
      <c r="A7174" s="190">
        <f t="shared" si="1881"/>
        <v>2040</v>
      </c>
      <c r="B7174" s="55">
        <f t="shared" si="1882"/>
        <v>11</v>
      </c>
      <c r="C7174" s="55">
        <f t="shared" si="1883"/>
        <v>7</v>
      </c>
      <c r="D7174" s="55">
        <f t="shared" si="1926"/>
        <v>299</v>
      </c>
      <c r="F7174" s="63">
        <f t="shared" si="1933"/>
        <v>51441.29166666665</v>
      </c>
      <c r="G7174" s="64">
        <f t="shared" si="1928"/>
        <v>0</v>
      </c>
      <c r="H7174" s="64">
        <f t="shared" si="1936"/>
        <v>0</v>
      </c>
      <c r="I7174" s="64">
        <f t="shared" si="1936"/>
        <v>0</v>
      </c>
      <c r="J7174" s="64">
        <f t="shared" si="1936"/>
        <v>0</v>
      </c>
      <c r="K7174" s="64">
        <f t="shared" si="1936"/>
        <v>0</v>
      </c>
      <c r="L7174" s="64">
        <f t="shared" si="1936"/>
        <v>0</v>
      </c>
      <c r="M7174" s="64">
        <f t="shared" si="1936"/>
        <v>0</v>
      </c>
      <c r="N7174" s="64">
        <f t="shared" si="1936"/>
        <v>0</v>
      </c>
      <c r="O7174" s="121"/>
      <c r="P7174" s="177">
        <v>0</v>
      </c>
      <c r="Q7174" s="177">
        <v>0</v>
      </c>
      <c r="R7174" s="177">
        <v>0</v>
      </c>
      <c r="S7174" s="177">
        <v>0</v>
      </c>
      <c r="T7174" s="177">
        <v>0</v>
      </c>
      <c r="U7174" s="177">
        <v>0</v>
      </c>
      <c r="V7174" s="177">
        <v>0</v>
      </c>
      <c r="W7174" s="177">
        <v>0</v>
      </c>
      <c r="X7174" s="177">
        <v>0</v>
      </c>
      <c r="Y7174" s="177">
        <v>0</v>
      </c>
      <c r="Z7174" s="177">
        <v>0</v>
      </c>
      <c r="AA7174" s="177">
        <v>0</v>
      </c>
      <c r="AB7174" s="177">
        <v>0</v>
      </c>
      <c r="AC7174" s="177">
        <v>0</v>
      </c>
      <c r="AD7174" s="177">
        <v>0</v>
      </c>
      <c r="AE7174" s="177">
        <v>0</v>
      </c>
      <c r="AF7174" s="177">
        <v>0</v>
      </c>
      <c r="AG7174" s="177">
        <v>0</v>
      </c>
      <c r="AH7174" s="177">
        <v>0</v>
      </c>
      <c r="AI7174" s="177">
        <v>0</v>
      </c>
      <c r="AJ7174" s="177">
        <v>0</v>
      </c>
    </row>
    <row r="7175" spans="1:36" hidden="1" outlineLevel="1" x14ac:dyDescent="0.25">
      <c r="A7175" s="190">
        <f t="shared" si="1881"/>
        <v>2040</v>
      </c>
      <c r="B7175" s="55">
        <f t="shared" si="1882"/>
        <v>11</v>
      </c>
      <c r="C7175" s="55">
        <f t="shared" si="1883"/>
        <v>8</v>
      </c>
      <c r="D7175" s="55">
        <f t="shared" si="1926"/>
        <v>299</v>
      </c>
      <c r="F7175" s="63">
        <f t="shared" si="1933"/>
        <v>51441.333333333314</v>
      </c>
      <c r="G7175" s="64">
        <f t="shared" si="1928"/>
        <v>0</v>
      </c>
      <c r="H7175" s="64">
        <f t="shared" ref="H7175:N7184" si="1939">SUMIF($P$6:$AK$6,H$6,$P7175:$AK7175)</f>
        <v>0</v>
      </c>
      <c r="I7175" s="64">
        <f t="shared" si="1939"/>
        <v>0</v>
      </c>
      <c r="J7175" s="64">
        <f t="shared" si="1939"/>
        <v>0</v>
      </c>
      <c r="K7175" s="64">
        <f t="shared" si="1939"/>
        <v>0</v>
      </c>
      <c r="L7175" s="64">
        <f t="shared" si="1939"/>
        <v>0</v>
      </c>
      <c r="M7175" s="64">
        <f t="shared" si="1939"/>
        <v>0</v>
      </c>
      <c r="N7175" s="64">
        <f t="shared" si="1939"/>
        <v>0</v>
      </c>
      <c r="O7175" s="121"/>
      <c r="P7175" s="177">
        <v>0</v>
      </c>
      <c r="Q7175" s="177">
        <v>0</v>
      </c>
      <c r="R7175" s="177">
        <v>0</v>
      </c>
      <c r="S7175" s="177">
        <v>0</v>
      </c>
      <c r="T7175" s="177">
        <v>0</v>
      </c>
      <c r="U7175" s="177">
        <v>0</v>
      </c>
      <c r="V7175" s="177">
        <v>0</v>
      </c>
      <c r="W7175" s="177">
        <v>0</v>
      </c>
      <c r="X7175" s="177">
        <v>0</v>
      </c>
      <c r="Y7175" s="177">
        <v>0</v>
      </c>
      <c r="Z7175" s="177">
        <v>0</v>
      </c>
      <c r="AA7175" s="177">
        <v>0</v>
      </c>
      <c r="AB7175" s="177">
        <v>0</v>
      </c>
      <c r="AC7175" s="177">
        <v>0</v>
      </c>
      <c r="AD7175" s="177">
        <v>0</v>
      </c>
      <c r="AE7175" s="177">
        <v>0</v>
      </c>
      <c r="AF7175" s="177">
        <v>0</v>
      </c>
      <c r="AG7175" s="177">
        <v>0</v>
      </c>
      <c r="AH7175" s="177">
        <v>0</v>
      </c>
      <c r="AI7175" s="177">
        <v>0</v>
      </c>
      <c r="AJ7175" s="177">
        <v>0</v>
      </c>
    </row>
    <row r="7176" spans="1:36" hidden="1" outlineLevel="1" x14ac:dyDescent="0.25">
      <c r="A7176" s="190">
        <f t="shared" si="1881"/>
        <v>2040</v>
      </c>
      <c r="B7176" s="55">
        <f t="shared" si="1882"/>
        <v>11</v>
      </c>
      <c r="C7176" s="55">
        <f t="shared" si="1883"/>
        <v>9</v>
      </c>
      <c r="D7176" s="55">
        <f t="shared" si="1926"/>
        <v>299</v>
      </c>
      <c r="F7176" s="63">
        <f t="shared" si="1933"/>
        <v>51441.374999999978</v>
      </c>
      <c r="G7176" s="64">
        <f t="shared" si="1928"/>
        <v>0</v>
      </c>
      <c r="H7176" s="64">
        <f t="shared" si="1939"/>
        <v>0</v>
      </c>
      <c r="I7176" s="64">
        <f t="shared" si="1939"/>
        <v>0</v>
      </c>
      <c r="J7176" s="64">
        <f t="shared" si="1939"/>
        <v>0</v>
      </c>
      <c r="K7176" s="64">
        <f t="shared" si="1939"/>
        <v>0</v>
      </c>
      <c r="L7176" s="64">
        <f t="shared" si="1939"/>
        <v>0</v>
      </c>
      <c r="M7176" s="64">
        <f t="shared" si="1939"/>
        <v>0</v>
      </c>
      <c r="N7176" s="64">
        <f t="shared" si="1939"/>
        <v>0</v>
      </c>
      <c r="O7176" s="121"/>
      <c r="P7176" s="177">
        <v>0</v>
      </c>
      <c r="Q7176" s="177">
        <v>0</v>
      </c>
      <c r="R7176" s="177">
        <v>0</v>
      </c>
      <c r="S7176" s="177">
        <v>0</v>
      </c>
      <c r="T7176" s="177">
        <v>0</v>
      </c>
      <c r="U7176" s="177">
        <v>0</v>
      </c>
      <c r="V7176" s="177">
        <v>0</v>
      </c>
      <c r="W7176" s="177">
        <v>0</v>
      </c>
      <c r="X7176" s="177">
        <v>0</v>
      </c>
      <c r="Y7176" s="177">
        <v>0</v>
      </c>
      <c r="Z7176" s="177">
        <v>0</v>
      </c>
      <c r="AA7176" s="177">
        <v>0</v>
      </c>
      <c r="AB7176" s="177">
        <v>0</v>
      </c>
      <c r="AC7176" s="177">
        <v>0</v>
      </c>
      <c r="AD7176" s="177">
        <v>0</v>
      </c>
      <c r="AE7176" s="177">
        <v>0</v>
      </c>
      <c r="AF7176" s="177">
        <v>0</v>
      </c>
      <c r="AG7176" s="177">
        <v>0</v>
      </c>
      <c r="AH7176" s="177">
        <v>0</v>
      </c>
      <c r="AI7176" s="177">
        <v>0</v>
      </c>
      <c r="AJ7176" s="177">
        <v>0</v>
      </c>
    </row>
    <row r="7177" spans="1:36" hidden="1" outlineLevel="1" x14ac:dyDescent="0.25">
      <c r="A7177" s="190">
        <f t="shared" si="1881"/>
        <v>2040</v>
      </c>
      <c r="B7177" s="55">
        <f t="shared" si="1882"/>
        <v>11</v>
      </c>
      <c r="C7177" s="55">
        <f t="shared" si="1883"/>
        <v>10</v>
      </c>
      <c r="D7177" s="55">
        <f t="shared" si="1926"/>
        <v>299</v>
      </c>
      <c r="F7177" s="63">
        <f t="shared" si="1933"/>
        <v>51441.416666666642</v>
      </c>
      <c r="G7177" s="64">
        <f t="shared" si="1928"/>
        <v>0</v>
      </c>
      <c r="H7177" s="64">
        <f t="shared" si="1939"/>
        <v>0</v>
      </c>
      <c r="I7177" s="64">
        <f t="shared" si="1939"/>
        <v>0</v>
      </c>
      <c r="J7177" s="64">
        <f t="shared" si="1939"/>
        <v>0</v>
      </c>
      <c r="K7177" s="64">
        <f t="shared" si="1939"/>
        <v>0</v>
      </c>
      <c r="L7177" s="64">
        <f t="shared" si="1939"/>
        <v>0</v>
      </c>
      <c r="M7177" s="64">
        <f t="shared" si="1939"/>
        <v>0</v>
      </c>
      <c r="N7177" s="64">
        <f t="shared" si="1939"/>
        <v>0</v>
      </c>
      <c r="O7177" s="121"/>
      <c r="P7177" s="177">
        <v>0</v>
      </c>
      <c r="Q7177" s="177">
        <v>0</v>
      </c>
      <c r="R7177" s="177">
        <v>0</v>
      </c>
      <c r="S7177" s="177">
        <v>0</v>
      </c>
      <c r="T7177" s="177">
        <v>0</v>
      </c>
      <c r="U7177" s="177">
        <v>0</v>
      </c>
      <c r="V7177" s="177">
        <v>0</v>
      </c>
      <c r="W7177" s="177">
        <v>0</v>
      </c>
      <c r="X7177" s="177">
        <v>0</v>
      </c>
      <c r="Y7177" s="177">
        <v>0</v>
      </c>
      <c r="Z7177" s="177">
        <v>0</v>
      </c>
      <c r="AA7177" s="177">
        <v>0</v>
      </c>
      <c r="AB7177" s="177">
        <v>0</v>
      </c>
      <c r="AC7177" s="177">
        <v>0</v>
      </c>
      <c r="AD7177" s="177">
        <v>0</v>
      </c>
      <c r="AE7177" s="177">
        <v>0</v>
      </c>
      <c r="AF7177" s="177">
        <v>0</v>
      </c>
      <c r="AG7177" s="177">
        <v>0</v>
      </c>
      <c r="AH7177" s="177">
        <v>0</v>
      </c>
      <c r="AI7177" s="177">
        <v>0</v>
      </c>
      <c r="AJ7177" s="177">
        <v>0</v>
      </c>
    </row>
    <row r="7178" spans="1:36" hidden="1" outlineLevel="1" x14ac:dyDescent="0.25">
      <c r="A7178" s="190">
        <f t="shared" si="1881"/>
        <v>2040</v>
      </c>
      <c r="B7178" s="55">
        <f t="shared" si="1882"/>
        <v>11</v>
      </c>
      <c r="C7178" s="55">
        <f t="shared" si="1883"/>
        <v>11</v>
      </c>
      <c r="D7178" s="55">
        <f t="shared" si="1926"/>
        <v>299</v>
      </c>
      <c r="F7178" s="63">
        <f t="shared" si="1933"/>
        <v>51441.458333333307</v>
      </c>
      <c r="G7178" s="64">
        <f t="shared" si="1928"/>
        <v>0</v>
      </c>
      <c r="H7178" s="64">
        <f t="shared" si="1939"/>
        <v>0</v>
      </c>
      <c r="I7178" s="64">
        <f t="shared" si="1939"/>
        <v>0</v>
      </c>
      <c r="J7178" s="64">
        <f t="shared" si="1939"/>
        <v>0</v>
      </c>
      <c r="K7178" s="64">
        <f t="shared" si="1939"/>
        <v>0</v>
      </c>
      <c r="L7178" s="64">
        <f t="shared" si="1939"/>
        <v>0</v>
      </c>
      <c r="M7178" s="64">
        <f t="shared" si="1939"/>
        <v>0</v>
      </c>
      <c r="N7178" s="64">
        <f t="shared" si="1939"/>
        <v>0</v>
      </c>
      <c r="O7178" s="121"/>
      <c r="P7178" s="177">
        <v>0</v>
      </c>
      <c r="Q7178" s="177">
        <v>0</v>
      </c>
      <c r="R7178" s="177">
        <v>0</v>
      </c>
      <c r="S7178" s="177">
        <v>0</v>
      </c>
      <c r="T7178" s="177">
        <v>0</v>
      </c>
      <c r="U7178" s="177">
        <v>0</v>
      </c>
      <c r="V7178" s="177">
        <v>0</v>
      </c>
      <c r="W7178" s="177">
        <v>0</v>
      </c>
      <c r="X7178" s="177">
        <v>0</v>
      </c>
      <c r="Y7178" s="177">
        <v>0</v>
      </c>
      <c r="Z7178" s="177">
        <v>0</v>
      </c>
      <c r="AA7178" s="177">
        <v>0</v>
      </c>
      <c r="AB7178" s="177">
        <v>0</v>
      </c>
      <c r="AC7178" s="177">
        <v>0</v>
      </c>
      <c r="AD7178" s="177">
        <v>0</v>
      </c>
      <c r="AE7178" s="177">
        <v>0</v>
      </c>
      <c r="AF7178" s="177">
        <v>0</v>
      </c>
      <c r="AG7178" s="177">
        <v>0</v>
      </c>
      <c r="AH7178" s="177">
        <v>0</v>
      </c>
      <c r="AI7178" s="177">
        <v>0</v>
      </c>
      <c r="AJ7178" s="177">
        <v>0</v>
      </c>
    </row>
    <row r="7179" spans="1:36" hidden="1" outlineLevel="1" x14ac:dyDescent="0.25">
      <c r="A7179" s="190">
        <f t="shared" si="1881"/>
        <v>2040</v>
      </c>
      <c r="B7179" s="55">
        <f t="shared" si="1882"/>
        <v>11</v>
      </c>
      <c r="C7179" s="55">
        <f t="shared" si="1883"/>
        <v>12</v>
      </c>
      <c r="D7179" s="55">
        <f t="shared" si="1926"/>
        <v>299</v>
      </c>
      <c r="F7179" s="63">
        <f t="shared" si="1933"/>
        <v>51441.499999999971</v>
      </c>
      <c r="G7179" s="64">
        <f t="shared" si="1928"/>
        <v>0</v>
      </c>
      <c r="H7179" s="64">
        <f t="shared" si="1939"/>
        <v>0</v>
      </c>
      <c r="I7179" s="64">
        <f t="shared" si="1939"/>
        <v>0</v>
      </c>
      <c r="J7179" s="64">
        <f t="shared" si="1939"/>
        <v>0</v>
      </c>
      <c r="K7179" s="64">
        <f t="shared" si="1939"/>
        <v>0</v>
      </c>
      <c r="L7179" s="64">
        <f t="shared" si="1939"/>
        <v>0</v>
      </c>
      <c r="M7179" s="64">
        <f t="shared" si="1939"/>
        <v>0</v>
      </c>
      <c r="N7179" s="64">
        <f t="shared" si="1939"/>
        <v>0</v>
      </c>
      <c r="O7179" s="121"/>
      <c r="P7179" s="177">
        <v>0</v>
      </c>
      <c r="Q7179" s="177">
        <v>0</v>
      </c>
      <c r="R7179" s="177">
        <v>0</v>
      </c>
      <c r="S7179" s="177">
        <v>0</v>
      </c>
      <c r="T7179" s="177">
        <v>0</v>
      </c>
      <c r="U7179" s="177">
        <v>0</v>
      </c>
      <c r="V7179" s="177">
        <v>0</v>
      </c>
      <c r="W7179" s="177">
        <v>0</v>
      </c>
      <c r="X7179" s="177">
        <v>0</v>
      </c>
      <c r="Y7179" s="177">
        <v>0</v>
      </c>
      <c r="Z7179" s="177">
        <v>0</v>
      </c>
      <c r="AA7179" s="177">
        <v>0</v>
      </c>
      <c r="AB7179" s="177">
        <v>0</v>
      </c>
      <c r="AC7179" s="177">
        <v>0</v>
      </c>
      <c r="AD7179" s="177">
        <v>0</v>
      </c>
      <c r="AE7179" s="177">
        <v>0</v>
      </c>
      <c r="AF7179" s="177">
        <v>0</v>
      </c>
      <c r="AG7179" s="177">
        <v>0</v>
      </c>
      <c r="AH7179" s="177">
        <v>0</v>
      </c>
      <c r="AI7179" s="177">
        <v>0</v>
      </c>
      <c r="AJ7179" s="177">
        <v>0</v>
      </c>
    </row>
    <row r="7180" spans="1:36" hidden="1" outlineLevel="1" x14ac:dyDescent="0.25">
      <c r="A7180" s="190">
        <f t="shared" si="1881"/>
        <v>2040</v>
      </c>
      <c r="B7180" s="55">
        <f t="shared" si="1882"/>
        <v>11</v>
      </c>
      <c r="C7180" s="55">
        <f t="shared" si="1883"/>
        <v>13</v>
      </c>
      <c r="D7180" s="55">
        <f t="shared" si="1926"/>
        <v>299</v>
      </c>
      <c r="F7180" s="63">
        <f t="shared" si="1933"/>
        <v>51441.541666666635</v>
      </c>
      <c r="G7180" s="64">
        <f t="shared" si="1928"/>
        <v>0</v>
      </c>
      <c r="H7180" s="64">
        <f t="shared" si="1939"/>
        <v>0</v>
      </c>
      <c r="I7180" s="64">
        <f t="shared" si="1939"/>
        <v>0</v>
      </c>
      <c r="J7180" s="64">
        <f t="shared" si="1939"/>
        <v>0</v>
      </c>
      <c r="K7180" s="64">
        <f t="shared" si="1939"/>
        <v>0</v>
      </c>
      <c r="L7180" s="64">
        <f t="shared" si="1939"/>
        <v>0</v>
      </c>
      <c r="M7180" s="64">
        <f t="shared" si="1939"/>
        <v>0</v>
      </c>
      <c r="N7180" s="64">
        <f t="shared" si="1939"/>
        <v>0</v>
      </c>
      <c r="O7180" s="121"/>
      <c r="P7180" s="177">
        <v>0</v>
      </c>
      <c r="Q7180" s="177">
        <v>0</v>
      </c>
      <c r="R7180" s="177">
        <v>0</v>
      </c>
      <c r="S7180" s="177">
        <v>0</v>
      </c>
      <c r="T7180" s="177">
        <v>0</v>
      </c>
      <c r="U7180" s="177">
        <v>0</v>
      </c>
      <c r="V7180" s="177">
        <v>0</v>
      </c>
      <c r="W7180" s="177">
        <v>0</v>
      </c>
      <c r="X7180" s="177">
        <v>0</v>
      </c>
      <c r="Y7180" s="177">
        <v>0</v>
      </c>
      <c r="Z7180" s="177">
        <v>0</v>
      </c>
      <c r="AA7180" s="177">
        <v>0</v>
      </c>
      <c r="AB7180" s="177">
        <v>0</v>
      </c>
      <c r="AC7180" s="177">
        <v>0</v>
      </c>
      <c r="AD7180" s="177">
        <v>0</v>
      </c>
      <c r="AE7180" s="177">
        <v>0</v>
      </c>
      <c r="AF7180" s="177">
        <v>0</v>
      </c>
      <c r="AG7180" s="177">
        <v>0</v>
      </c>
      <c r="AH7180" s="177">
        <v>0</v>
      </c>
      <c r="AI7180" s="177">
        <v>0</v>
      </c>
      <c r="AJ7180" s="177">
        <v>0</v>
      </c>
    </row>
    <row r="7181" spans="1:36" hidden="1" outlineLevel="1" x14ac:dyDescent="0.25">
      <c r="A7181" s="190">
        <f t="shared" si="1881"/>
        <v>2040</v>
      </c>
      <c r="B7181" s="55">
        <f t="shared" si="1882"/>
        <v>11</v>
      </c>
      <c r="C7181" s="55">
        <f t="shared" si="1883"/>
        <v>14</v>
      </c>
      <c r="D7181" s="55">
        <f t="shared" si="1926"/>
        <v>299</v>
      </c>
      <c r="F7181" s="63">
        <f t="shared" si="1933"/>
        <v>51441.583333333299</v>
      </c>
      <c r="G7181" s="64">
        <f t="shared" si="1928"/>
        <v>0</v>
      </c>
      <c r="H7181" s="64">
        <f t="shared" si="1939"/>
        <v>0</v>
      </c>
      <c r="I7181" s="64">
        <f t="shared" si="1939"/>
        <v>0</v>
      </c>
      <c r="J7181" s="64">
        <f t="shared" si="1939"/>
        <v>0</v>
      </c>
      <c r="K7181" s="64">
        <f t="shared" si="1939"/>
        <v>0</v>
      </c>
      <c r="L7181" s="64">
        <f t="shared" si="1939"/>
        <v>0</v>
      </c>
      <c r="M7181" s="64">
        <f t="shared" si="1939"/>
        <v>0</v>
      </c>
      <c r="N7181" s="64">
        <f t="shared" si="1939"/>
        <v>0</v>
      </c>
      <c r="O7181" s="121"/>
      <c r="P7181" s="177">
        <v>0</v>
      </c>
      <c r="Q7181" s="177">
        <v>0</v>
      </c>
      <c r="R7181" s="177">
        <v>0</v>
      </c>
      <c r="S7181" s="177">
        <v>0</v>
      </c>
      <c r="T7181" s="177">
        <v>0</v>
      </c>
      <c r="U7181" s="177">
        <v>0</v>
      </c>
      <c r="V7181" s="177">
        <v>0</v>
      </c>
      <c r="W7181" s="177">
        <v>0</v>
      </c>
      <c r="X7181" s="177">
        <v>0</v>
      </c>
      <c r="Y7181" s="177">
        <v>0</v>
      </c>
      <c r="Z7181" s="177">
        <v>0</v>
      </c>
      <c r="AA7181" s="177">
        <v>0</v>
      </c>
      <c r="AB7181" s="177">
        <v>0</v>
      </c>
      <c r="AC7181" s="177">
        <v>0</v>
      </c>
      <c r="AD7181" s="177">
        <v>0</v>
      </c>
      <c r="AE7181" s="177">
        <v>0</v>
      </c>
      <c r="AF7181" s="177">
        <v>0</v>
      </c>
      <c r="AG7181" s="177">
        <v>0</v>
      </c>
      <c r="AH7181" s="177">
        <v>0</v>
      </c>
      <c r="AI7181" s="177">
        <v>0</v>
      </c>
      <c r="AJ7181" s="177">
        <v>0</v>
      </c>
    </row>
    <row r="7182" spans="1:36" hidden="1" outlineLevel="1" x14ac:dyDescent="0.25">
      <c r="A7182" s="190">
        <f t="shared" ref="A7182:A7214" si="1940">YEAR(F7182)</f>
        <v>2040</v>
      </c>
      <c r="B7182" s="55">
        <f t="shared" ref="B7182:B7214" si="1941">MONTH(F7182)</f>
        <v>11</v>
      </c>
      <c r="C7182" s="55">
        <f t="shared" ref="C7182:C7214" si="1942">HOUR(F7182)</f>
        <v>15</v>
      </c>
      <c r="D7182" s="55">
        <f t="shared" si="1926"/>
        <v>299</v>
      </c>
      <c r="F7182" s="63">
        <f t="shared" si="1933"/>
        <v>51441.624999999964</v>
      </c>
      <c r="G7182" s="64">
        <f t="shared" si="1928"/>
        <v>0</v>
      </c>
      <c r="H7182" s="64">
        <f t="shared" si="1939"/>
        <v>0</v>
      </c>
      <c r="I7182" s="64">
        <f t="shared" si="1939"/>
        <v>0</v>
      </c>
      <c r="J7182" s="64">
        <f t="shared" si="1939"/>
        <v>0</v>
      </c>
      <c r="K7182" s="64">
        <f t="shared" si="1939"/>
        <v>0</v>
      </c>
      <c r="L7182" s="64">
        <f t="shared" si="1939"/>
        <v>0</v>
      </c>
      <c r="M7182" s="64">
        <f t="shared" si="1939"/>
        <v>0</v>
      </c>
      <c r="N7182" s="64">
        <f t="shared" si="1939"/>
        <v>0</v>
      </c>
      <c r="O7182" s="121"/>
      <c r="P7182" s="177">
        <v>0</v>
      </c>
      <c r="Q7182" s="177">
        <v>0</v>
      </c>
      <c r="R7182" s="177">
        <v>0</v>
      </c>
      <c r="S7182" s="177">
        <v>0</v>
      </c>
      <c r="T7182" s="177">
        <v>0</v>
      </c>
      <c r="U7182" s="177">
        <v>0</v>
      </c>
      <c r="V7182" s="177">
        <v>0</v>
      </c>
      <c r="W7182" s="177">
        <v>0</v>
      </c>
      <c r="X7182" s="177">
        <v>0</v>
      </c>
      <c r="Y7182" s="177">
        <v>0</v>
      </c>
      <c r="Z7182" s="177">
        <v>0</v>
      </c>
      <c r="AA7182" s="177">
        <v>0</v>
      </c>
      <c r="AB7182" s="177">
        <v>0</v>
      </c>
      <c r="AC7182" s="177">
        <v>0</v>
      </c>
      <c r="AD7182" s="177">
        <v>0</v>
      </c>
      <c r="AE7182" s="177">
        <v>0</v>
      </c>
      <c r="AF7182" s="177">
        <v>0</v>
      </c>
      <c r="AG7182" s="177">
        <v>0</v>
      </c>
      <c r="AH7182" s="177">
        <v>0</v>
      </c>
      <c r="AI7182" s="177">
        <v>0</v>
      </c>
      <c r="AJ7182" s="177">
        <v>0</v>
      </c>
    </row>
    <row r="7183" spans="1:36" hidden="1" outlineLevel="1" x14ac:dyDescent="0.25">
      <c r="A7183" s="190">
        <f t="shared" si="1940"/>
        <v>2040</v>
      </c>
      <c r="B7183" s="55">
        <f t="shared" si="1941"/>
        <v>11</v>
      </c>
      <c r="C7183" s="55">
        <f t="shared" si="1942"/>
        <v>16</v>
      </c>
      <c r="D7183" s="55">
        <f t="shared" ref="D7183:D7246" si="1943">MATCH(DATE(YEAR(F7183),B7183,1),$F$7505:$F$7816,0)</f>
        <v>299</v>
      </c>
      <c r="F7183" s="63">
        <f t="shared" si="1933"/>
        <v>51441.666666666628</v>
      </c>
      <c r="G7183" s="64">
        <f t="shared" ref="G7183:G7246" si="1944">SUM(H7183:N7183)</f>
        <v>0</v>
      </c>
      <c r="H7183" s="64">
        <f t="shared" si="1939"/>
        <v>0</v>
      </c>
      <c r="I7183" s="64">
        <f t="shared" si="1939"/>
        <v>0</v>
      </c>
      <c r="J7183" s="64">
        <f t="shared" si="1939"/>
        <v>0</v>
      </c>
      <c r="K7183" s="64">
        <f t="shared" si="1939"/>
        <v>0</v>
      </c>
      <c r="L7183" s="64">
        <f t="shared" si="1939"/>
        <v>0</v>
      </c>
      <c r="M7183" s="64">
        <f t="shared" si="1939"/>
        <v>0</v>
      </c>
      <c r="N7183" s="64">
        <f t="shared" si="1939"/>
        <v>0</v>
      </c>
      <c r="O7183" s="121"/>
      <c r="P7183" s="177">
        <v>0</v>
      </c>
      <c r="Q7183" s="177">
        <v>0</v>
      </c>
      <c r="R7183" s="177">
        <v>0</v>
      </c>
      <c r="S7183" s="177">
        <v>0</v>
      </c>
      <c r="T7183" s="177">
        <v>0</v>
      </c>
      <c r="U7183" s="177">
        <v>0</v>
      </c>
      <c r="V7183" s="177">
        <v>0</v>
      </c>
      <c r="W7183" s="177">
        <v>0</v>
      </c>
      <c r="X7183" s="177">
        <v>0</v>
      </c>
      <c r="Y7183" s="177">
        <v>0</v>
      </c>
      <c r="Z7183" s="177">
        <v>0</v>
      </c>
      <c r="AA7183" s="177">
        <v>0</v>
      </c>
      <c r="AB7183" s="177">
        <v>0</v>
      </c>
      <c r="AC7183" s="177">
        <v>0</v>
      </c>
      <c r="AD7183" s="177">
        <v>0</v>
      </c>
      <c r="AE7183" s="177">
        <v>0</v>
      </c>
      <c r="AF7183" s="177">
        <v>0</v>
      </c>
      <c r="AG7183" s="177">
        <v>0</v>
      </c>
      <c r="AH7183" s="177">
        <v>0</v>
      </c>
      <c r="AI7183" s="177">
        <v>0</v>
      </c>
      <c r="AJ7183" s="177">
        <v>0</v>
      </c>
    </row>
    <row r="7184" spans="1:36" hidden="1" outlineLevel="1" x14ac:dyDescent="0.25">
      <c r="A7184" s="190">
        <f t="shared" si="1940"/>
        <v>2040</v>
      </c>
      <c r="B7184" s="55">
        <f t="shared" si="1941"/>
        <v>11</v>
      </c>
      <c r="C7184" s="55">
        <f t="shared" si="1942"/>
        <v>17</v>
      </c>
      <c r="D7184" s="55">
        <f t="shared" si="1943"/>
        <v>299</v>
      </c>
      <c r="F7184" s="63">
        <f t="shared" si="1933"/>
        <v>51441.708333333292</v>
      </c>
      <c r="G7184" s="64">
        <f t="shared" si="1944"/>
        <v>0</v>
      </c>
      <c r="H7184" s="64">
        <f t="shared" si="1939"/>
        <v>0</v>
      </c>
      <c r="I7184" s="64">
        <f t="shared" si="1939"/>
        <v>0</v>
      </c>
      <c r="J7184" s="64">
        <f t="shared" si="1939"/>
        <v>0</v>
      </c>
      <c r="K7184" s="64">
        <f t="shared" si="1939"/>
        <v>0</v>
      </c>
      <c r="L7184" s="64">
        <f t="shared" si="1939"/>
        <v>0</v>
      </c>
      <c r="M7184" s="64">
        <f t="shared" si="1939"/>
        <v>0</v>
      </c>
      <c r="N7184" s="64">
        <f t="shared" si="1939"/>
        <v>0</v>
      </c>
      <c r="O7184" s="121"/>
      <c r="P7184" s="177">
        <v>0</v>
      </c>
      <c r="Q7184" s="177">
        <v>0</v>
      </c>
      <c r="R7184" s="177">
        <v>0</v>
      </c>
      <c r="S7184" s="177">
        <v>0</v>
      </c>
      <c r="T7184" s="177">
        <v>0</v>
      </c>
      <c r="U7184" s="177">
        <v>0</v>
      </c>
      <c r="V7184" s="177">
        <v>0</v>
      </c>
      <c r="W7184" s="177">
        <v>0</v>
      </c>
      <c r="X7184" s="177">
        <v>0</v>
      </c>
      <c r="Y7184" s="177">
        <v>0</v>
      </c>
      <c r="Z7184" s="177">
        <v>0</v>
      </c>
      <c r="AA7184" s="177">
        <v>0</v>
      </c>
      <c r="AB7184" s="177">
        <v>0</v>
      </c>
      <c r="AC7184" s="177">
        <v>0</v>
      </c>
      <c r="AD7184" s="177">
        <v>0</v>
      </c>
      <c r="AE7184" s="177">
        <v>0</v>
      </c>
      <c r="AF7184" s="177">
        <v>0</v>
      </c>
      <c r="AG7184" s="177">
        <v>0</v>
      </c>
      <c r="AH7184" s="177">
        <v>0</v>
      </c>
      <c r="AI7184" s="177">
        <v>0</v>
      </c>
      <c r="AJ7184" s="177">
        <v>0</v>
      </c>
    </row>
    <row r="7185" spans="1:36" hidden="1" outlineLevel="1" x14ac:dyDescent="0.25">
      <c r="A7185" s="190">
        <f t="shared" si="1940"/>
        <v>2040</v>
      </c>
      <c r="B7185" s="55">
        <f t="shared" si="1941"/>
        <v>11</v>
      </c>
      <c r="C7185" s="55">
        <f t="shared" si="1942"/>
        <v>18</v>
      </c>
      <c r="D7185" s="55">
        <f t="shared" si="1943"/>
        <v>299</v>
      </c>
      <c r="F7185" s="63">
        <f t="shared" si="1933"/>
        <v>51441.749999999956</v>
      </c>
      <c r="G7185" s="64">
        <f t="shared" si="1944"/>
        <v>0</v>
      </c>
      <c r="H7185" s="64">
        <f t="shared" ref="H7185:N7194" si="1945">SUMIF($P$6:$AK$6,H$6,$P7185:$AK7185)</f>
        <v>0</v>
      </c>
      <c r="I7185" s="64">
        <f t="shared" si="1945"/>
        <v>0</v>
      </c>
      <c r="J7185" s="64">
        <f t="shared" si="1945"/>
        <v>0</v>
      </c>
      <c r="K7185" s="64">
        <f t="shared" si="1945"/>
        <v>0</v>
      </c>
      <c r="L7185" s="64">
        <f t="shared" si="1945"/>
        <v>0</v>
      </c>
      <c r="M7185" s="64">
        <f t="shared" si="1945"/>
        <v>0</v>
      </c>
      <c r="N7185" s="64">
        <f t="shared" si="1945"/>
        <v>0</v>
      </c>
      <c r="O7185" s="121"/>
      <c r="P7185" s="177">
        <v>0</v>
      </c>
      <c r="Q7185" s="177">
        <v>0</v>
      </c>
      <c r="R7185" s="177">
        <v>0</v>
      </c>
      <c r="S7185" s="177">
        <v>0</v>
      </c>
      <c r="T7185" s="177">
        <v>0</v>
      </c>
      <c r="U7185" s="177">
        <v>0</v>
      </c>
      <c r="V7185" s="177">
        <v>0</v>
      </c>
      <c r="W7185" s="177">
        <v>0</v>
      </c>
      <c r="X7185" s="177">
        <v>0</v>
      </c>
      <c r="Y7185" s="177">
        <v>0</v>
      </c>
      <c r="Z7185" s="177">
        <v>0</v>
      </c>
      <c r="AA7185" s="177">
        <v>0</v>
      </c>
      <c r="AB7185" s="177">
        <v>0</v>
      </c>
      <c r="AC7185" s="177">
        <v>0</v>
      </c>
      <c r="AD7185" s="177">
        <v>0</v>
      </c>
      <c r="AE7185" s="177">
        <v>0</v>
      </c>
      <c r="AF7185" s="177">
        <v>0</v>
      </c>
      <c r="AG7185" s="177">
        <v>0</v>
      </c>
      <c r="AH7185" s="177">
        <v>0</v>
      </c>
      <c r="AI7185" s="177">
        <v>0</v>
      </c>
      <c r="AJ7185" s="177">
        <v>0</v>
      </c>
    </row>
    <row r="7186" spans="1:36" hidden="1" outlineLevel="1" x14ac:dyDescent="0.25">
      <c r="A7186" s="190">
        <f t="shared" si="1940"/>
        <v>2040</v>
      </c>
      <c r="B7186" s="55">
        <f t="shared" si="1941"/>
        <v>11</v>
      </c>
      <c r="C7186" s="55">
        <f t="shared" si="1942"/>
        <v>19</v>
      </c>
      <c r="D7186" s="55">
        <f t="shared" si="1943"/>
        <v>299</v>
      </c>
      <c r="F7186" s="63">
        <f t="shared" si="1933"/>
        <v>51441.791666666621</v>
      </c>
      <c r="G7186" s="64">
        <f t="shared" si="1944"/>
        <v>0</v>
      </c>
      <c r="H7186" s="64">
        <f t="shared" si="1945"/>
        <v>0</v>
      </c>
      <c r="I7186" s="64">
        <f t="shared" si="1945"/>
        <v>0</v>
      </c>
      <c r="J7186" s="64">
        <f t="shared" si="1945"/>
        <v>0</v>
      </c>
      <c r="K7186" s="64">
        <f t="shared" si="1945"/>
        <v>0</v>
      </c>
      <c r="L7186" s="64">
        <f t="shared" si="1945"/>
        <v>0</v>
      </c>
      <c r="M7186" s="64">
        <f t="shared" si="1945"/>
        <v>0</v>
      </c>
      <c r="N7186" s="64">
        <f t="shared" si="1945"/>
        <v>0</v>
      </c>
      <c r="O7186" s="121"/>
      <c r="P7186" s="177">
        <v>0</v>
      </c>
      <c r="Q7186" s="177">
        <v>0</v>
      </c>
      <c r="R7186" s="177">
        <v>0</v>
      </c>
      <c r="S7186" s="177">
        <v>0</v>
      </c>
      <c r="T7186" s="177">
        <v>0</v>
      </c>
      <c r="U7186" s="177">
        <v>0</v>
      </c>
      <c r="V7186" s="177">
        <v>0</v>
      </c>
      <c r="W7186" s="177">
        <v>0</v>
      </c>
      <c r="X7186" s="177">
        <v>0</v>
      </c>
      <c r="Y7186" s="177">
        <v>0</v>
      </c>
      <c r="Z7186" s="177">
        <v>0</v>
      </c>
      <c r="AA7186" s="177">
        <v>0</v>
      </c>
      <c r="AB7186" s="177">
        <v>0</v>
      </c>
      <c r="AC7186" s="177">
        <v>0</v>
      </c>
      <c r="AD7186" s="177">
        <v>0</v>
      </c>
      <c r="AE7186" s="177">
        <v>0</v>
      </c>
      <c r="AF7186" s="177">
        <v>0</v>
      </c>
      <c r="AG7186" s="177">
        <v>0</v>
      </c>
      <c r="AH7186" s="177">
        <v>0</v>
      </c>
      <c r="AI7186" s="177">
        <v>0</v>
      </c>
      <c r="AJ7186" s="177">
        <v>0</v>
      </c>
    </row>
    <row r="7187" spans="1:36" hidden="1" outlineLevel="1" x14ac:dyDescent="0.25">
      <c r="A7187" s="190">
        <f t="shared" si="1940"/>
        <v>2040</v>
      </c>
      <c r="B7187" s="55">
        <f t="shared" si="1941"/>
        <v>11</v>
      </c>
      <c r="C7187" s="55">
        <f t="shared" si="1942"/>
        <v>20</v>
      </c>
      <c r="D7187" s="55">
        <f t="shared" si="1943"/>
        <v>299</v>
      </c>
      <c r="F7187" s="63">
        <f t="shared" si="1933"/>
        <v>51441.833333333285</v>
      </c>
      <c r="G7187" s="64">
        <f t="shared" si="1944"/>
        <v>0</v>
      </c>
      <c r="H7187" s="64">
        <f t="shared" si="1945"/>
        <v>0</v>
      </c>
      <c r="I7187" s="64">
        <f t="shared" si="1945"/>
        <v>0</v>
      </c>
      <c r="J7187" s="64">
        <f t="shared" si="1945"/>
        <v>0</v>
      </c>
      <c r="K7187" s="64">
        <f t="shared" si="1945"/>
        <v>0</v>
      </c>
      <c r="L7187" s="64">
        <f t="shared" si="1945"/>
        <v>0</v>
      </c>
      <c r="M7187" s="64">
        <f t="shared" si="1945"/>
        <v>0</v>
      </c>
      <c r="N7187" s="64">
        <f t="shared" si="1945"/>
        <v>0</v>
      </c>
      <c r="O7187" s="121"/>
      <c r="P7187" s="177">
        <v>0</v>
      </c>
      <c r="Q7187" s="177">
        <v>0</v>
      </c>
      <c r="R7187" s="177">
        <v>0</v>
      </c>
      <c r="S7187" s="177">
        <v>0</v>
      </c>
      <c r="T7187" s="177">
        <v>0</v>
      </c>
      <c r="U7187" s="177">
        <v>0</v>
      </c>
      <c r="V7187" s="177">
        <v>0</v>
      </c>
      <c r="W7187" s="177">
        <v>0</v>
      </c>
      <c r="X7187" s="177">
        <v>0</v>
      </c>
      <c r="Y7187" s="177">
        <v>0</v>
      </c>
      <c r="Z7187" s="177">
        <v>0</v>
      </c>
      <c r="AA7187" s="177">
        <v>0</v>
      </c>
      <c r="AB7187" s="177">
        <v>0</v>
      </c>
      <c r="AC7187" s="177">
        <v>0</v>
      </c>
      <c r="AD7187" s="177">
        <v>0</v>
      </c>
      <c r="AE7187" s="177">
        <v>0</v>
      </c>
      <c r="AF7187" s="177">
        <v>0</v>
      </c>
      <c r="AG7187" s="177">
        <v>0</v>
      </c>
      <c r="AH7187" s="177">
        <v>0</v>
      </c>
      <c r="AI7187" s="177">
        <v>0</v>
      </c>
      <c r="AJ7187" s="177">
        <v>0</v>
      </c>
    </row>
    <row r="7188" spans="1:36" hidden="1" outlineLevel="1" x14ac:dyDescent="0.25">
      <c r="A7188" s="190">
        <f t="shared" si="1940"/>
        <v>2040</v>
      </c>
      <c r="B7188" s="55">
        <f t="shared" si="1941"/>
        <v>11</v>
      </c>
      <c r="C7188" s="55">
        <f t="shared" si="1942"/>
        <v>21</v>
      </c>
      <c r="D7188" s="55">
        <f t="shared" si="1943"/>
        <v>299</v>
      </c>
      <c r="F7188" s="63">
        <f t="shared" si="1933"/>
        <v>51441.874999999949</v>
      </c>
      <c r="G7188" s="64">
        <f t="shared" si="1944"/>
        <v>0</v>
      </c>
      <c r="H7188" s="64">
        <f t="shared" si="1945"/>
        <v>0</v>
      </c>
      <c r="I7188" s="64">
        <f t="shared" si="1945"/>
        <v>0</v>
      </c>
      <c r="J7188" s="64">
        <f t="shared" si="1945"/>
        <v>0</v>
      </c>
      <c r="K7188" s="64">
        <f t="shared" si="1945"/>
        <v>0</v>
      </c>
      <c r="L7188" s="64">
        <f t="shared" si="1945"/>
        <v>0</v>
      </c>
      <c r="M7188" s="64">
        <f t="shared" si="1945"/>
        <v>0</v>
      </c>
      <c r="N7188" s="64">
        <f t="shared" si="1945"/>
        <v>0</v>
      </c>
      <c r="O7188" s="121"/>
      <c r="P7188" s="177">
        <v>0</v>
      </c>
      <c r="Q7188" s="177">
        <v>0</v>
      </c>
      <c r="R7188" s="177">
        <v>0</v>
      </c>
      <c r="S7188" s="177">
        <v>0</v>
      </c>
      <c r="T7188" s="177">
        <v>0</v>
      </c>
      <c r="U7188" s="177">
        <v>0</v>
      </c>
      <c r="V7188" s="177">
        <v>0</v>
      </c>
      <c r="W7188" s="177">
        <v>0</v>
      </c>
      <c r="X7188" s="177">
        <v>0</v>
      </c>
      <c r="Y7188" s="177">
        <v>0</v>
      </c>
      <c r="Z7188" s="177">
        <v>0</v>
      </c>
      <c r="AA7188" s="177">
        <v>0</v>
      </c>
      <c r="AB7188" s="177">
        <v>0</v>
      </c>
      <c r="AC7188" s="177">
        <v>0</v>
      </c>
      <c r="AD7188" s="177">
        <v>0</v>
      </c>
      <c r="AE7188" s="177">
        <v>0</v>
      </c>
      <c r="AF7188" s="177">
        <v>0</v>
      </c>
      <c r="AG7188" s="177">
        <v>0</v>
      </c>
      <c r="AH7188" s="177">
        <v>0</v>
      </c>
      <c r="AI7188" s="177">
        <v>0</v>
      </c>
      <c r="AJ7188" s="177">
        <v>0</v>
      </c>
    </row>
    <row r="7189" spans="1:36" hidden="1" outlineLevel="1" x14ac:dyDescent="0.25">
      <c r="A7189" s="190">
        <f t="shared" si="1940"/>
        <v>2040</v>
      </c>
      <c r="B7189" s="55">
        <f t="shared" si="1941"/>
        <v>11</v>
      </c>
      <c r="C7189" s="55">
        <f t="shared" si="1942"/>
        <v>22</v>
      </c>
      <c r="D7189" s="55">
        <f t="shared" si="1943"/>
        <v>299</v>
      </c>
      <c r="F7189" s="63">
        <f t="shared" si="1933"/>
        <v>51441.916666666613</v>
      </c>
      <c r="G7189" s="64">
        <f t="shared" si="1944"/>
        <v>0</v>
      </c>
      <c r="H7189" s="64">
        <f t="shared" si="1945"/>
        <v>0</v>
      </c>
      <c r="I7189" s="64">
        <f t="shared" si="1945"/>
        <v>0</v>
      </c>
      <c r="J7189" s="64">
        <f t="shared" si="1945"/>
        <v>0</v>
      </c>
      <c r="K7189" s="64">
        <f t="shared" si="1945"/>
        <v>0</v>
      </c>
      <c r="L7189" s="64">
        <f t="shared" si="1945"/>
        <v>0</v>
      </c>
      <c r="M7189" s="64">
        <f t="shared" si="1945"/>
        <v>0</v>
      </c>
      <c r="N7189" s="64">
        <f t="shared" si="1945"/>
        <v>0</v>
      </c>
      <c r="O7189" s="121"/>
      <c r="P7189" s="177">
        <v>0</v>
      </c>
      <c r="Q7189" s="177">
        <v>0</v>
      </c>
      <c r="R7189" s="177">
        <v>0</v>
      </c>
      <c r="S7189" s="177">
        <v>0</v>
      </c>
      <c r="T7189" s="177">
        <v>0</v>
      </c>
      <c r="U7189" s="177">
        <v>0</v>
      </c>
      <c r="V7189" s="177">
        <v>0</v>
      </c>
      <c r="W7189" s="177">
        <v>0</v>
      </c>
      <c r="X7189" s="177">
        <v>0</v>
      </c>
      <c r="Y7189" s="177">
        <v>0</v>
      </c>
      <c r="Z7189" s="177">
        <v>0</v>
      </c>
      <c r="AA7189" s="177">
        <v>0</v>
      </c>
      <c r="AB7189" s="177">
        <v>0</v>
      </c>
      <c r="AC7189" s="177">
        <v>0</v>
      </c>
      <c r="AD7189" s="177">
        <v>0</v>
      </c>
      <c r="AE7189" s="177">
        <v>0</v>
      </c>
      <c r="AF7189" s="177">
        <v>0</v>
      </c>
      <c r="AG7189" s="177">
        <v>0</v>
      </c>
      <c r="AH7189" s="177">
        <v>0</v>
      </c>
      <c r="AI7189" s="177">
        <v>0</v>
      </c>
      <c r="AJ7189" s="177">
        <v>0</v>
      </c>
    </row>
    <row r="7190" spans="1:36" hidden="1" outlineLevel="1" x14ac:dyDescent="0.25">
      <c r="A7190" s="190">
        <f t="shared" si="1940"/>
        <v>2040</v>
      </c>
      <c r="B7190" s="55">
        <f t="shared" si="1941"/>
        <v>11</v>
      </c>
      <c r="C7190" s="55">
        <f t="shared" si="1942"/>
        <v>23</v>
      </c>
      <c r="D7190" s="55">
        <f t="shared" si="1943"/>
        <v>299</v>
      </c>
      <c r="F7190" s="63">
        <f t="shared" si="1933"/>
        <v>51441.958333333278</v>
      </c>
      <c r="G7190" s="64">
        <f t="shared" si="1944"/>
        <v>0</v>
      </c>
      <c r="H7190" s="64">
        <f t="shared" si="1945"/>
        <v>0</v>
      </c>
      <c r="I7190" s="64">
        <f t="shared" si="1945"/>
        <v>0</v>
      </c>
      <c r="J7190" s="64">
        <f t="shared" si="1945"/>
        <v>0</v>
      </c>
      <c r="K7190" s="64">
        <f t="shared" si="1945"/>
        <v>0</v>
      </c>
      <c r="L7190" s="64">
        <f t="shared" si="1945"/>
        <v>0</v>
      </c>
      <c r="M7190" s="64">
        <f t="shared" si="1945"/>
        <v>0</v>
      </c>
      <c r="N7190" s="64">
        <f t="shared" si="1945"/>
        <v>0</v>
      </c>
      <c r="O7190" s="121"/>
      <c r="P7190" s="177">
        <v>0</v>
      </c>
      <c r="Q7190" s="177">
        <v>0</v>
      </c>
      <c r="R7190" s="177">
        <v>0</v>
      </c>
      <c r="S7190" s="177">
        <v>0</v>
      </c>
      <c r="T7190" s="177">
        <v>0</v>
      </c>
      <c r="U7190" s="177">
        <v>0</v>
      </c>
      <c r="V7190" s="177">
        <v>0</v>
      </c>
      <c r="W7190" s="177">
        <v>0</v>
      </c>
      <c r="X7190" s="177">
        <v>0</v>
      </c>
      <c r="Y7190" s="177">
        <v>0</v>
      </c>
      <c r="Z7190" s="177">
        <v>0</v>
      </c>
      <c r="AA7190" s="177">
        <v>0</v>
      </c>
      <c r="AB7190" s="177">
        <v>0</v>
      </c>
      <c r="AC7190" s="177">
        <v>0</v>
      </c>
      <c r="AD7190" s="177">
        <v>0</v>
      </c>
      <c r="AE7190" s="177">
        <v>0</v>
      </c>
      <c r="AF7190" s="177">
        <v>0</v>
      </c>
      <c r="AG7190" s="177">
        <v>0</v>
      </c>
      <c r="AH7190" s="177">
        <v>0</v>
      </c>
      <c r="AI7190" s="177">
        <v>0</v>
      </c>
      <c r="AJ7190" s="177">
        <v>0</v>
      </c>
    </row>
    <row r="7191" spans="1:36" hidden="1" outlineLevel="1" x14ac:dyDescent="0.25">
      <c r="A7191" s="190">
        <f t="shared" si="1940"/>
        <v>2040</v>
      </c>
      <c r="B7191" s="55">
        <f t="shared" si="1941"/>
        <v>12</v>
      </c>
      <c r="C7191" s="55">
        <f t="shared" si="1942"/>
        <v>0</v>
      </c>
      <c r="D7191" s="55">
        <f t="shared" si="1943"/>
        <v>300</v>
      </c>
      <c r="F7191" s="63">
        <f t="shared" ref="F7191" si="1946">EDATE(F7167,1)</f>
        <v>51471</v>
      </c>
      <c r="G7191" s="64">
        <f t="shared" si="1944"/>
        <v>0</v>
      </c>
      <c r="H7191" s="64">
        <f t="shared" si="1945"/>
        <v>0</v>
      </c>
      <c r="I7191" s="64">
        <f t="shared" si="1945"/>
        <v>0</v>
      </c>
      <c r="J7191" s="64">
        <f t="shared" si="1945"/>
        <v>0</v>
      </c>
      <c r="K7191" s="64">
        <f t="shared" si="1945"/>
        <v>0</v>
      </c>
      <c r="L7191" s="64">
        <f t="shared" si="1945"/>
        <v>0</v>
      </c>
      <c r="M7191" s="64">
        <f t="shared" si="1945"/>
        <v>0</v>
      </c>
      <c r="N7191" s="64">
        <f t="shared" si="1945"/>
        <v>0</v>
      </c>
      <c r="O7191" s="121"/>
      <c r="P7191" s="177">
        <v>0</v>
      </c>
      <c r="Q7191" s="177">
        <v>0</v>
      </c>
      <c r="R7191" s="177">
        <v>0</v>
      </c>
      <c r="S7191" s="177">
        <v>0</v>
      </c>
      <c r="T7191" s="177">
        <v>0</v>
      </c>
      <c r="U7191" s="177">
        <v>0</v>
      </c>
      <c r="V7191" s="177">
        <v>0</v>
      </c>
      <c r="W7191" s="177">
        <v>0</v>
      </c>
      <c r="X7191" s="177">
        <v>0</v>
      </c>
      <c r="Y7191" s="177">
        <v>0</v>
      </c>
      <c r="Z7191" s="177">
        <v>0</v>
      </c>
      <c r="AA7191" s="177">
        <v>0</v>
      </c>
      <c r="AB7191" s="177">
        <v>0</v>
      </c>
      <c r="AC7191" s="177">
        <v>0</v>
      </c>
      <c r="AD7191" s="177">
        <v>0</v>
      </c>
      <c r="AE7191" s="177">
        <v>0</v>
      </c>
      <c r="AF7191" s="177">
        <v>0</v>
      </c>
      <c r="AG7191" s="177">
        <v>0</v>
      </c>
      <c r="AH7191" s="177">
        <v>0</v>
      </c>
      <c r="AI7191" s="177">
        <v>0</v>
      </c>
      <c r="AJ7191" s="177">
        <v>0</v>
      </c>
    </row>
    <row r="7192" spans="1:36" hidden="1" outlineLevel="1" x14ac:dyDescent="0.25">
      <c r="A7192" s="190">
        <f t="shared" si="1940"/>
        <v>2040</v>
      </c>
      <c r="B7192" s="55">
        <f t="shared" si="1941"/>
        <v>12</v>
      </c>
      <c r="C7192" s="55">
        <f t="shared" si="1942"/>
        <v>1</v>
      </c>
      <c r="D7192" s="55">
        <f t="shared" si="1943"/>
        <v>300</v>
      </c>
      <c r="F7192" s="63">
        <f t="shared" ref="F7192" si="1947">F7191+1/24</f>
        <v>51471.041666666664</v>
      </c>
      <c r="G7192" s="64">
        <f t="shared" si="1944"/>
        <v>0</v>
      </c>
      <c r="H7192" s="64">
        <f t="shared" si="1945"/>
        <v>0</v>
      </c>
      <c r="I7192" s="64">
        <f t="shared" si="1945"/>
        <v>0</v>
      </c>
      <c r="J7192" s="64">
        <f t="shared" si="1945"/>
        <v>0</v>
      </c>
      <c r="K7192" s="64">
        <f t="shared" si="1945"/>
        <v>0</v>
      </c>
      <c r="L7192" s="64">
        <f t="shared" si="1945"/>
        <v>0</v>
      </c>
      <c r="M7192" s="64">
        <f t="shared" si="1945"/>
        <v>0</v>
      </c>
      <c r="N7192" s="64">
        <f t="shared" si="1945"/>
        <v>0</v>
      </c>
      <c r="O7192" s="121"/>
      <c r="P7192" s="177">
        <v>0</v>
      </c>
      <c r="Q7192" s="177">
        <v>0</v>
      </c>
      <c r="R7192" s="177">
        <v>0</v>
      </c>
      <c r="S7192" s="177">
        <v>0</v>
      </c>
      <c r="T7192" s="177">
        <v>0</v>
      </c>
      <c r="U7192" s="177">
        <v>0</v>
      </c>
      <c r="V7192" s="177">
        <v>0</v>
      </c>
      <c r="W7192" s="177">
        <v>0</v>
      </c>
      <c r="X7192" s="177">
        <v>0</v>
      </c>
      <c r="Y7192" s="177">
        <v>0</v>
      </c>
      <c r="Z7192" s="177">
        <v>0</v>
      </c>
      <c r="AA7192" s="177">
        <v>0</v>
      </c>
      <c r="AB7192" s="177">
        <v>0</v>
      </c>
      <c r="AC7192" s="177">
        <v>0</v>
      </c>
      <c r="AD7192" s="177">
        <v>0</v>
      </c>
      <c r="AE7192" s="177">
        <v>0</v>
      </c>
      <c r="AF7192" s="177">
        <v>0</v>
      </c>
      <c r="AG7192" s="177">
        <v>0</v>
      </c>
      <c r="AH7192" s="177">
        <v>0</v>
      </c>
      <c r="AI7192" s="177">
        <v>0</v>
      </c>
      <c r="AJ7192" s="177">
        <v>0</v>
      </c>
    </row>
    <row r="7193" spans="1:36" hidden="1" outlineLevel="1" x14ac:dyDescent="0.25">
      <c r="A7193" s="190">
        <f t="shared" si="1940"/>
        <v>2040</v>
      </c>
      <c r="B7193" s="55">
        <f t="shared" si="1941"/>
        <v>12</v>
      </c>
      <c r="C7193" s="55">
        <f t="shared" si="1942"/>
        <v>2</v>
      </c>
      <c r="D7193" s="55">
        <f t="shared" si="1943"/>
        <v>300</v>
      </c>
      <c r="F7193" s="63">
        <f t="shared" si="1933"/>
        <v>51471.083333333328</v>
      </c>
      <c r="G7193" s="64">
        <f t="shared" si="1944"/>
        <v>0</v>
      </c>
      <c r="H7193" s="64">
        <f t="shared" si="1945"/>
        <v>0</v>
      </c>
      <c r="I7193" s="64">
        <f t="shared" si="1945"/>
        <v>0</v>
      </c>
      <c r="J7193" s="64">
        <f t="shared" si="1945"/>
        <v>0</v>
      </c>
      <c r="K7193" s="64">
        <f t="shared" si="1945"/>
        <v>0</v>
      </c>
      <c r="L7193" s="64">
        <f t="shared" si="1945"/>
        <v>0</v>
      </c>
      <c r="M7193" s="64">
        <f t="shared" si="1945"/>
        <v>0</v>
      </c>
      <c r="N7193" s="64">
        <f t="shared" si="1945"/>
        <v>0</v>
      </c>
      <c r="O7193" s="121"/>
      <c r="P7193" s="177">
        <v>0</v>
      </c>
      <c r="Q7193" s="177">
        <v>0</v>
      </c>
      <c r="R7193" s="177">
        <v>0</v>
      </c>
      <c r="S7193" s="177">
        <v>0</v>
      </c>
      <c r="T7193" s="177">
        <v>0</v>
      </c>
      <c r="U7193" s="177">
        <v>0</v>
      </c>
      <c r="V7193" s="177">
        <v>0</v>
      </c>
      <c r="W7193" s="177">
        <v>0</v>
      </c>
      <c r="X7193" s="177">
        <v>0</v>
      </c>
      <c r="Y7193" s="177">
        <v>0</v>
      </c>
      <c r="Z7193" s="177">
        <v>0</v>
      </c>
      <c r="AA7193" s="177">
        <v>0</v>
      </c>
      <c r="AB7193" s="177">
        <v>0</v>
      </c>
      <c r="AC7193" s="177">
        <v>0</v>
      </c>
      <c r="AD7193" s="177">
        <v>0</v>
      </c>
      <c r="AE7193" s="177">
        <v>0</v>
      </c>
      <c r="AF7193" s="177">
        <v>0</v>
      </c>
      <c r="AG7193" s="177">
        <v>0</v>
      </c>
      <c r="AH7193" s="177">
        <v>0</v>
      </c>
      <c r="AI7193" s="177">
        <v>0</v>
      </c>
      <c r="AJ7193" s="177">
        <v>0</v>
      </c>
    </row>
    <row r="7194" spans="1:36" hidden="1" outlineLevel="1" x14ac:dyDescent="0.25">
      <c r="A7194" s="190">
        <f t="shared" si="1940"/>
        <v>2040</v>
      </c>
      <c r="B7194" s="55">
        <f t="shared" si="1941"/>
        <v>12</v>
      </c>
      <c r="C7194" s="55">
        <f t="shared" si="1942"/>
        <v>3</v>
      </c>
      <c r="D7194" s="55">
        <f t="shared" si="1943"/>
        <v>300</v>
      </c>
      <c r="F7194" s="63">
        <f t="shared" si="1933"/>
        <v>51471.124999999993</v>
      </c>
      <c r="G7194" s="64">
        <f t="shared" si="1944"/>
        <v>0</v>
      </c>
      <c r="H7194" s="64">
        <f t="shared" si="1945"/>
        <v>0</v>
      </c>
      <c r="I7194" s="64">
        <f t="shared" si="1945"/>
        <v>0</v>
      </c>
      <c r="J7194" s="64">
        <f t="shared" si="1945"/>
        <v>0</v>
      </c>
      <c r="K7194" s="64">
        <f t="shared" si="1945"/>
        <v>0</v>
      </c>
      <c r="L7194" s="64">
        <f t="shared" si="1945"/>
        <v>0</v>
      </c>
      <c r="M7194" s="64">
        <f t="shared" si="1945"/>
        <v>0</v>
      </c>
      <c r="N7194" s="64">
        <f t="shared" si="1945"/>
        <v>0</v>
      </c>
      <c r="O7194" s="121"/>
      <c r="P7194" s="177">
        <v>0</v>
      </c>
      <c r="Q7194" s="177">
        <v>0</v>
      </c>
      <c r="R7194" s="177">
        <v>0</v>
      </c>
      <c r="S7194" s="177">
        <v>0</v>
      </c>
      <c r="T7194" s="177">
        <v>0</v>
      </c>
      <c r="U7194" s="177">
        <v>0</v>
      </c>
      <c r="V7194" s="177">
        <v>0</v>
      </c>
      <c r="W7194" s="177">
        <v>0</v>
      </c>
      <c r="X7194" s="177">
        <v>0</v>
      </c>
      <c r="Y7194" s="177">
        <v>0</v>
      </c>
      <c r="Z7194" s="177">
        <v>0</v>
      </c>
      <c r="AA7194" s="177">
        <v>0</v>
      </c>
      <c r="AB7194" s="177">
        <v>0</v>
      </c>
      <c r="AC7194" s="177">
        <v>0</v>
      </c>
      <c r="AD7194" s="177">
        <v>0</v>
      </c>
      <c r="AE7194" s="177">
        <v>0</v>
      </c>
      <c r="AF7194" s="177">
        <v>0</v>
      </c>
      <c r="AG7194" s="177">
        <v>0</v>
      </c>
      <c r="AH7194" s="177">
        <v>0</v>
      </c>
      <c r="AI7194" s="177">
        <v>0</v>
      </c>
      <c r="AJ7194" s="177">
        <v>0</v>
      </c>
    </row>
    <row r="7195" spans="1:36" hidden="1" outlineLevel="1" x14ac:dyDescent="0.25">
      <c r="A7195" s="190">
        <f t="shared" si="1940"/>
        <v>2040</v>
      </c>
      <c r="B7195" s="55">
        <f t="shared" si="1941"/>
        <v>12</v>
      </c>
      <c r="C7195" s="55">
        <f t="shared" si="1942"/>
        <v>4</v>
      </c>
      <c r="D7195" s="55">
        <f t="shared" si="1943"/>
        <v>300</v>
      </c>
      <c r="F7195" s="63">
        <f t="shared" si="1933"/>
        <v>51471.166666666657</v>
      </c>
      <c r="G7195" s="64">
        <f t="shared" si="1944"/>
        <v>0</v>
      </c>
      <c r="H7195" s="64">
        <f t="shared" ref="H7195:N7204" si="1948">SUMIF($P$6:$AK$6,H$6,$P7195:$AK7195)</f>
        <v>0</v>
      </c>
      <c r="I7195" s="64">
        <f t="shared" si="1948"/>
        <v>0</v>
      </c>
      <c r="J7195" s="64">
        <f t="shared" si="1948"/>
        <v>0</v>
      </c>
      <c r="K7195" s="64">
        <f t="shared" si="1948"/>
        <v>0</v>
      </c>
      <c r="L7195" s="64">
        <f t="shared" si="1948"/>
        <v>0</v>
      </c>
      <c r="M7195" s="64">
        <f t="shared" si="1948"/>
        <v>0</v>
      </c>
      <c r="N7195" s="64">
        <f t="shared" si="1948"/>
        <v>0</v>
      </c>
      <c r="O7195" s="121"/>
      <c r="P7195" s="177">
        <v>0</v>
      </c>
      <c r="Q7195" s="177">
        <v>0</v>
      </c>
      <c r="R7195" s="177">
        <v>0</v>
      </c>
      <c r="S7195" s="177">
        <v>0</v>
      </c>
      <c r="T7195" s="177">
        <v>0</v>
      </c>
      <c r="U7195" s="177">
        <v>0</v>
      </c>
      <c r="V7195" s="177">
        <v>0</v>
      </c>
      <c r="W7195" s="177">
        <v>0</v>
      </c>
      <c r="X7195" s="177">
        <v>0</v>
      </c>
      <c r="Y7195" s="177">
        <v>0</v>
      </c>
      <c r="Z7195" s="177">
        <v>0</v>
      </c>
      <c r="AA7195" s="177">
        <v>0</v>
      </c>
      <c r="AB7195" s="177">
        <v>0</v>
      </c>
      <c r="AC7195" s="177">
        <v>0</v>
      </c>
      <c r="AD7195" s="177">
        <v>0</v>
      </c>
      <c r="AE7195" s="177">
        <v>0</v>
      </c>
      <c r="AF7195" s="177">
        <v>0</v>
      </c>
      <c r="AG7195" s="177">
        <v>0</v>
      </c>
      <c r="AH7195" s="177">
        <v>0</v>
      </c>
      <c r="AI7195" s="177">
        <v>0</v>
      </c>
      <c r="AJ7195" s="177">
        <v>0</v>
      </c>
    </row>
    <row r="7196" spans="1:36" hidden="1" outlineLevel="1" x14ac:dyDescent="0.25">
      <c r="A7196" s="190">
        <f t="shared" si="1940"/>
        <v>2040</v>
      </c>
      <c r="B7196" s="55">
        <f t="shared" si="1941"/>
        <v>12</v>
      </c>
      <c r="C7196" s="55">
        <f t="shared" si="1942"/>
        <v>5</v>
      </c>
      <c r="D7196" s="55">
        <f t="shared" si="1943"/>
        <v>300</v>
      </c>
      <c r="F7196" s="63">
        <f t="shared" si="1933"/>
        <v>51471.208333333321</v>
      </c>
      <c r="G7196" s="64">
        <f t="shared" si="1944"/>
        <v>0</v>
      </c>
      <c r="H7196" s="64">
        <f t="shared" si="1948"/>
        <v>0</v>
      </c>
      <c r="I7196" s="64">
        <f t="shared" si="1948"/>
        <v>0</v>
      </c>
      <c r="J7196" s="64">
        <f t="shared" si="1948"/>
        <v>0</v>
      </c>
      <c r="K7196" s="64">
        <f t="shared" si="1948"/>
        <v>0</v>
      </c>
      <c r="L7196" s="64">
        <f t="shared" si="1948"/>
        <v>0</v>
      </c>
      <c r="M7196" s="64">
        <f t="shared" si="1948"/>
        <v>0</v>
      </c>
      <c r="N7196" s="64">
        <f t="shared" si="1948"/>
        <v>0</v>
      </c>
      <c r="O7196" s="121"/>
      <c r="P7196" s="177">
        <v>0</v>
      </c>
      <c r="Q7196" s="177">
        <v>0</v>
      </c>
      <c r="R7196" s="177">
        <v>0</v>
      </c>
      <c r="S7196" s="177">
        <v>0</v>
      </c>
      <c r="T7196" s="177">
        <v>0</v>
      </c>
      <c r="U7196" s="177">
        <v>0</v>
      </c>
      <c r="V7196" s="177">
        <v>0</v>
      </c>
      <c r="W7196" s="177">
        <v>0</v>
      </c>
      <c r="X7196" s="177">
        <v>0</v>
      </c>
      <c r="Y7196" s="177">
        <v>0</v>
      </c>
      <c r="Z7196" s="177">
        <v>0</v>
      </c>
      <c r="AA7196" s="177">
        <v>0</v>
      </c>
      <c r="AB7196" s="177">
        <v>0</v>
      </c>
      <c r="AC7196" s="177">
        <v>0</v>
      </c>
      <c r="AD7196" s="177">
        <v>0</v>
      </c>
      <c r="AE7196" s="177">
        <v>0</v>
      </c>
      <c r="AF7196" s="177">
        <v>0</v>
      </c>
      <c r="AG7196" s="177">
        <v>0</v>
      </c>
      <c r="AH7196" s="177">
        <v>0</v>
      </c>
      <c r="AI7196" s="177">
        <v>0</v>
      </c>
      <c r="AJ7196" s="177">
        <v>0</v>
      </c>
    </row>
    <row r="7197" spans="1:36" hidden="1" outlineLevel="1" x14ac:dyDescent="0.25">
      <c r="A7197" s="190">
        <f t="shared" si="1940"/>
        <v>2040</v>
      </c>
      <c r="B7197" s="55">
        <f t="shared" si="1941"/>
        <v>12</v>
      </c>
      <c r="C7197" s="55">
        <f t="shared" si="1942"/>
        <v>6</v>
      </c>
      <c r="D7197" s="55">
        <f t="shared" si="1943"/>
        <v>300</v>
      </c>
      <c r="F7197" s="63">
        <f t="shared" si="1933"/>
        <v>51471.249999999985</v>
      </c>
      <c r="G7197" s="64">
        <f t="shared" si="1944"/>
        <v>0</v>
      </c>
      <c r="H7197" s="64">
        <f t="shared" si="1948"/>
        <v>0</v>
      </c>
      <c r="I7197" s="64">
        <f t="shared" si="1948"/>
        <v>0</v>
      </c>
      <c r="J7197" s="64">
        <f t="shared" si="1948"/>
        <v>0</v>
      </c>
      <c r="K7197" s="64">
        <f t="shared" si="1948"/>
        <v>0</v>
      </c>
      <c r="L7197" s="64">
        <f t="shared" si="1948"/>
        <v>0</v>
      </c>
      <c r="M7197" s="64">
        <f t="shared" si="1948"/>
        <v>0</v>
      </c>
      <c r="N7197" s="64">
        <f t="shared" si="1948"/>
        <v>0</v>
      </c>
      <c r="O7197" s="121"/>
      <c r="P7197" s="177">
        <v>0</v>
      </c>
      <c r="Q7197" s="177">
        <v>0</v>
      </c>
      <c r="R7197" s="177">
        <v>0</v>
      </c>
      <c r="S7197" s="177">
        <v>0</v>
      </c>
      <c r="T7197" s="177">
        <v>0</v>
      </c>
      <c r="U7197" s="177">
        <v>0</v>
      </c>
      <c r="V7197" s="177">
        <v>0</v>
      </c>
      <c r="W7197" s="177">
        <v>0</v>
      </c>
      <c r="X7197" s="177">
        <v>0</v>
      </c>
      <c r="Y7197" s="177">
        <v>0</v>
      </c>
      <c r="Z7197" s="177">
        <v>0</v>
      </c>
      <c r="AA7197" s="177">
        <v>0</v>
      </c>
      <c r="AB7197" s="177">
        <v>0</v>
      </c>
      <c r="AC7197" s="177">
        <v>0</v>
      </c>
      <c r="AD7197" s="177">
        <v>0</v>
      </c>
      <c r="AE7197" s="177">
        <v>0</v>
      </c>
      <c r="AF7197" s="177">
        <v>0</v>
      </c>
      <c r="AG7197" s="177">
        <v>0</v>
      </c>
      <c r="AH7197" s="177">
        <v>0</v>
      </c>
      <c r="AI7197" s="177">
        <v>0</v>
      </c>
      <c r="AJ7197" s="177">
        <v>0</v>
      </c>
    </row>
    <row r="7198" spans="1:36" hidden="1" outlineLevel="1" x14ac:dyDescent="0.25">
      <c r="A7198" s="190">
        <f t="shared" si="1940"/>
        <v>2040</v>
      </c>
      <c r="B7198" s="55">
        <f t="shared" si="1941"/>
        <v>12</v>
      </c>
      <c r="C7198" s="55">
        <f t="shared" si="1942"/>
        <v>7</v>
      </c>
      <c r="D7198" s="55">
        <f t="shared" si="1943"/>
        <v>300</v>
      </c>
      <c r="F7198" s="63">
        <f t="shared" si="1933"/>
        <v>51471.29166666665</v>
      </c>
      <c r="G7198" s="64">
        <f t="shared" si="1944"/>
        <v>0</v>
      </c>
      <c r="H7198" s="64">
        <f t="shared" si="1948"/>
        <v>0</v>
      </c>
      <c r="I7198" s="64">
        <f t="shared" si="1948"/>
        <v>0</v>
      </c>
      <c r="J7198" s="64">
        <f t="shared" si="1948"/>
        <v>0</v>
      </c>
      <c r="K7198" s="64">
        <f t="shared" si="1948"/>
        <v>0</v>
      </c>
      <c r="L7198" s="64">
        <f t="shared" si="1948"/>
        <v>0</v>
      </c>
      <c r="M7198" s="64">
        <f t="shared" si="1948"/>
        <v>0</v>
      </c>
      <c r="N7198" s="64">
        <f t="shared" si="1948"/>
        <v>0</v>
      </c>
      <c r="O7198" s="121"/>
      <c r="P7198" s="177">
        <v>0</v>
      </c>
      <c r="Q7198" s="177">
        <v>0</v>
      </c>
      <c r="R7198" s="177">
        <v>0</v>
      </c>
      <c r="S7198" s="177">
        <v>0</v>
      </c>
      <c r="T7198" s="177">
        <v>0</v>
      </c>
      <c r="U7198" s="177">
        <v>0</v>
      </c>
      <c r="V7198" s="177">
        <v>0</v>
      </c>
      <c r="W7198" s="177">
        <v>0</v>
      </c>
      <c r="X7198" s="177">
        <v>0</v>
      </c>
      <c r="Y7198" s="177">
        <v>0</v>
      </c>
      <c r="Z7198" s="177">
        <v>0</v>
      </c>
      <c r="AA7198" s="177">
        <v>0</v>
      </c>
      <c r="AB7198" s="177">
        <v>0</v>
      </c>
      <c r="AC7198" s="177">
        <v>0</v>
      </c>
      <c r="AD7198" s="177">
        <v>0</v>
      </c>
      <c r="AE7198" s="177">
        <v>0</v>
      </c>
      <c r="AF7198" s="177">
        <v>0</v>
      </c>
      <c r="AG7198" s="177">
        <v>0</v>
      </c>
      <c r="AH7198" s="177">
        <v>0</v>
      </c>
      <c r="AI7198" s="177">
        <v>0</v>
      </c>
      <c r="AJ7198" s="177">
        <v>0</v>
      </c>
    </row>
    <row r="7199" spans="1:36" hidden="1" outlineLevel="1" x14ac:dyDescent="0.25">
      <c r="A7199" s="190">
        <f t="shared" si="1940"/>
        <v>2040</v>
      </c>
      <c r="B7199" s="55">
        <f t="shared" si="1941"/>
        <v>12</v>
      </c>
      <c r="C7199" s="55">
        <f t="shared" si="1942"/>
        <v>8</v>
      </c>
      <c r="D7199" s="55">
        <f t="shared" si="1943"/>
        <v>300</v>
      </c>
      <c r="F7199" s="63">
        <f t="shared" si="1933"/>
        <v>51471.333333333314</v>
      </c>
      <c r="G7199" s="64">
        <f t="shared" si="1944"/>
        <v>0</v>
      </c>
      <c r="H7199" s="64">
        <f t="shared" si="1948"/>
        <v>0</v>
      </c>
      <c r="I7199" s="64">
        <f t="shared" si="1948"/>
        <v>0</v>
      </c>
      <c r="J7199" s="64">
        <f t="shared" si="1948"/>
        <v>0</v>
      </c>
      <c r="K7199" s="64">
        <f t="shared" si="1948"/>
        <v>0</v>
      </c>
      <c r="L7199" s="64">
        <f t="shared" si="1948"/>
        <v>0</v>
      </c>
      <c r="M7199" s="64">
        <f t="shared" si="1948"/>
        <v>0</v>
      </c>
      <c r="N7199" s="64">
        <f t="shared" si="1948"/>
        <v>0</v>
      </c>
      <c r="O7199" s="121"/>
      <c r="P7199" s="177">
        <v>0</v>
      </c>
      <c r="Q7199" s="177">
        <v>0</v>
      </c>
      <c r="R7199" s="177">
        <v>0</v>
      </c>
      <c r="S7199" s="177">
        <v>0</v>
      </c>
      <c r="T7199" s="177">
        <v>0</v>
      </c>
      <c r="U7199" s="177">
        <v>0</v>
      </c>
      <c r="V7199" s="177">
        <v>0</v>
      </c>
      <c r="W7199" s="177">
        <v>0</v>
      </c>
      <c r="X7199" s="177">
        <v>0</v>
      </c>
      <c r="Y7199" s="177">
        <v>0</v>
      </c>
      <c r="Z7199" s="177">
        <v>0</v>
      </c>
      <c r="AA7199" s="177">
        <v>0</v>
      </c>
      <c r="AB7199" s="177">
        <v>0</v>
      </c>
      <c r="AC7199" s="177">
        <v>0</v>
      </c>
      <c r="AD7199" s="177">
        <v>0</v>
      </c>
      <c r="AE7199" s="177">
        <v>0</v>
      </c>
      <c r="AF7199" s="177">
        <v>0</v>
      </c>
      <c r="AG7199" s="177">
        <v>0</v>
      </c>
      <c r="AH7199" s="177">
        <v>0</v>
      </c>
      <c r="AI7199" s="177">
        <v>0</v>
      </c>
      <c r="AJ7199" s="177">
        <v>0</v>
      </c>
    </row>
    <row r="7200" spans="1:36" hidden="1" outlineLevel="1" x14ac:dyDescent="0.25">
      <c r="A7200" s="190">
        <f t="shared" si="1940"/>
        <v>2040</v>
      </c>
      <c r="B7200" s="55">
        <f t="shared" si="1941"/>
        <v>12</v>
      </c>
      <c r="C7200" s="55">
        <f t="shared" si="1942"/>
        <v>9</v>
      </c>
      <c r="D7200" s="55">
        <f t="shared" si="1943"/>
        <v>300</v>
      </c>
      <c r="F7200" s="63">
        <f t="shared" si="1933"/>
        <v>51471.374999999978</v>
      </c>
      <c r="G7200" s="64">
        <f t="shared" si="1944"/>
        <v>0</v>
      </c>
      <c r="H7200" s="64">
        <f t="shared" si="1948"/>
        <v>0</v>
      </c>
      <c r="I7200" s="64">
        <f t="shared" si="1948"/>
        <v>0</v>
      </c>
      <c r="J7200" s="64">
        <f t="shared" si="1948"/>
        <v>0</v>
      </c>
      <c r="K7200" s="64">
        <f t="shared" si="1948"/>
        <v>0</v>
      </c>
      <c r="L7200" s="64">
        <f t="shared" si="1948"/>
        <v>0</v>
      </c>
      <c r="M7200" s="64">
        <f t="shared" si="1948"/>
        <v>0</v>
      </c>
      <c r="N7200" s="64">
        <f t="shared" si="1948"/>
        <v>0</v>
      </c>
      <c r="O7200" s="121"/>
      <c r="P7200" s="177">
        <v>0</v>
      </c>
      <c r="Q7200" s="177">
        <v>0</v>
      </c>
      <c r="R7200" s="177">
        <v>0</v>
      </c>
      <c r="S7200" s="177">
        <v>0</v>
      </c>
      <c r="T7200" s="177">
        <v>0</v>
      </c>
      <c r="U7200" s="177">
        <v>0</v>
      </c>
      <c r="V7200" s="177">
        <v>0</v>
      </c>
      <c r="W7200" s="177">
        <v>0</v>
      </c>
      <c r="X7200" s="177">
        <v>0</v>
      </c>
      <c r="Y7200" s="177">
        <v>0</v>
      </c>
      <c r="Z7200" s="177">
        <v>0</v>
      </c>
      <c r="AA7200" s="177">
        <v>0</v>
      </c>
      <c r="AB7200" s="177">
        <v>0</v>
      </c>
      <c r="AC7200" s="177">
        <v>0</v>
      </c>
      <c r="AD7200" s="177">
        <v>0</v>
      </c>
      <c r="AE7200" s="177">
        <v>0</v>
      </c>
      <c r="AF7200" s="177">
        <v>0</v>
      </c>
      <c r="AG7200" s="177">
        <v>0</v>
      </c>
      <c r="AH7200" s="177">
        <v>0</v>
      </c>
      <c r="AI7200" s="177">
        <v>0</v>
      </c>
      <c r="AJ7200" s="177">
        <v>0</v>
      </c>
    </row>
    <row r="7201" spans="1:36" hidden="1" outlineLevel="1" x14ac:dyDescent="0.25">
      <c r="A7201" s="190">
        <f t="shared" si="1940"/>
        <v>2040</v>
      </c>
      <c r="B7201" s="55">
        <f t="shared" si="1941"/>
        <v>12</v>
      </c>
      <c r="C7201" s="55">
        <f t="shared" si="1942"/>
        <v>10</v>
      </c>
      <c r="D7201" s="55">
        <f t="shared" si="1943"/>
        <v>300</v>
      </c>
      <c r="F7201" s="63">
        <f t="shared" si="1933"/>
        <v>51471.416666666642</v>
      </c>
      <c r="G7201" s="64">
        <f t="shared" si="1944"/>
        <v>0</v>
      </c>
      <c r="H7201" s="64">
        <f t="shared" si="1948"/>
        <v>0</v>
      </c>
      <c r="I7201" s="64">
        <f t="shared" si="1948"/>
        <v>0</v>
      </c>
      <c r="J7201" s="64">
        <f t="shared" si="1948"/>
        <v>0</v>
      </c>
      <c r="K7201" s="64">
        <f t="shared" si="1948"/>
        <v>0</v>
      </c>
      <c r="L7201" s="64">
        <f t="shared" si="1948"/>
        <v>0</v>
      </c>
      <c r="M7201" s="64">
        <f t="shared" si="1948"/>
        <v>0</v>
      </c>
      <c r="N7201" s="64">
        <f t="shared" si="1948"/>
        <v>0</v>
      </c>
      <c r="O7201" s="121"/>
      <c r="P7201" s="177">
        <v>0</v>
      </c>
      <c r="Q7201" s="177">
        <v>0</v>
      </c>
      <c r="R7201" s="177">
        <v>0</v>
      </c>
      <c r="S7201" s="177">
        <v>0</v>
      </c>
      <c r="T7201" s="177">
        <v>0</v>
      </c>
      <c r="U7201" s="177">
        <v>0</v>
      </c>
      <c r="V7201" s="177">
        <v>0</v>
      </c>
      <c r="W7201" s="177">
        <v>0</v>
      </c>
      <c r="X7201" s="177">
        <v>0</v>
      </c>
      <c r="Y7201" s="177">
        <v>0</v>
      </c>
      <c r="Z7201" s="177">
        <v>0</v>
      </c>
      <c r="AA7201" s="177">
        <v>0</v>
      </c>
      <c r="AB7201" s="177">
        <v>0</v>
      </c>
      <c r="AC7201" s="177">
        <v>0</v>
      </c>
      <c r="AD7201" s="177">
        <v>0</v>
      </c>
      <c r="AE7201" s="177">
        <v>0</v>
      </c>
      <c r="AF7201" s="177">
        <v>0</v>
      </c>
      <c r="AG7201" s="177">
        <v>0</v>
      </c>
      <c r="AH7201" s="177">
        <v>0</v>
      </c>
      <c r="AI7201" s="177">
        <v>0</v>
      </c>
      <c r="AJ7201" s="177">
        <v>0</v>
      </c>
    </row>
    <row r="7202" spans="1:36" hidden="1" outlineLevel="1" x14ac:dyDescent="0.25">
      <c r="A7202" s="190">
        <f t="shared" si="1940"/>
        <v>2040</v>
      </c>
      <c r="B7202" s="55">
        <f t="shared" si="1941"/>
        <v>12</v>
      </c>
      <c r="C7202" s="55">
        <f t="shared" si="1942"/>
        <v>11</v>
      </c>
      <c r="D7202" s="55">
        <f t="shared" si="1943"/>
        <v>300</v>
      </c>
      <c r="F7202" s="63">
        <f t="shared" si="1933"/>
        <v>51471.458333333307</v>
      </c>
      <c r="G7202" s="64">
        <f t="shared" si="1944"/>
        <v>0</v>
      </c>
      <c r="H7202" s="64">
        <f t="shared" si="1948"/>
        <v>0</v>
      </c>
      <c r="I7202" s="64">
        <f t="shared" si="1948"/>
        <v>0</v>
      </c>
      <c r="J7202" s="64">
        <f t="shared" si="1948"/>
        <v>0</v>
      </c>
      <c r="K7202" s="64">
        <f t="shared" si="1948"/>
        <v>0</v>
      </c>
      <c r="L7202" s="64">
        <f t="shared" si="1948"/>
        <v>0</v>
      </c>
      <c r="M7202" s="64">
        <f t="shared" si="1948"/>
        <v>0</v>
      </c>
      <c r="N7202" s="64">
        <f t="shared" si="1948"/>
        <v>0</v>
      </c>
      <c r="O7202" s="121"/>
      <c r="P7202" s="177">
        <v>0</v>
      </c>
      <c r="Q7202" s="177">
        <v>0</v>
      </c>
      <c r="R7202" s="177">
        <v>0</v>
      </c>
      <c r="S7202" s="177">
        <v>0</v>
      </c>
      <c r="T7202" s="177">
        <v>0</v>
      </c>
      <c r="U7202" s="177">
        <v>0</v>
      </c>
      <c r="V7202" s="177">
        <v>0</v>
      </c>
      <c r="W7202" s="177">
        <v>0</v>
      </c>
      <c r="X7202" s="177">
        <v>0</v>
      </c>
      <c r="Y7202" s="177">
        <v>0</v>
      </c>
      <c r="Z7202" s="177">
        <v>0</v>
      </c>
      <c r="AA7202" s="177">
        <v>0</v>
      </c>
      <c r="AB7202" s="177">
        <v>0</v>
      </c>
      <c r="AC7202" s="177">
        <v>0</v>
      </c>
      <c r="AD7202" s="177">
        <v>0</v>
      </c>
      <c r="AE7202" s="177">
        <v>0</v>
      </c>
      <c r="AF7202" s="177">
        <v>0</v>
      </c>
      <c r="AG7202" s="177">
        <v>0</v>
      </c>
      <c r="AH7202" s="177">
        <v>0</v>
      </c>
      <c r="AI7202" s="177">
        <v>0</v>
      </c>
      <c r="AJ7202" s="177">
        <v>0</v>
      </c>
    </row>
    <row r="7203" spans="1:36" hidden="1" outlineLevel="1" x14ac:dyDescent="0.25">
      <c r="A7203" s="190">
        <f t="shared" si="1940"/>
        <v>2040</v>
      </c>
      <c r="B7203" s="55">
        <f t="shared" si="1941"/>
        <v>12</v>
      </c>
      <c r="C7203" s="55">
        <f t="shared" si="1942"/>
        <v>12</v>
      </c>
      <c r="D7203" s="55">
        <f t="shared" si="1943"/>
        <v>300</v>
      </c>
      <c r="F7203" s="63">
        <f t="shared" si="1933"/>
        <v>51471.499999999971</v>
      </c>
      <c r="G7203" s="64">
        <f t="shared" si="1944"/>
        <v>0</v>
      </c>
      <c r="H7203" s="64">
        <f t="shared" si="1948"/>
        <v>0</v>
      </c>
      <c r="I7203" s="64">
        <f t="shared" si="1948"/>
        <v>0</v>
      </c>
      <c r="J7203" s="64">
        <f t="shared" si="1948"/>
        <v>0</v>
      </c>
      <c r="K7203" s="64">
        <f t="shared" si="1948"/>
        <v>0</v>
      </c>
      <c r="L7203" s="64">
        <f t="shared" si="1948"/>
        <v>0</v>
      </c>
      <c r="M7203" s="64">
        <f t="shared" si="1948"/>
        <v>0</v>
      </c>
      <c r="N7203" s="64">
        <f t="shared" si="1948"/>
        <v>0</v>
      </c>
      <c r="O7203" s="121"/>
      <c r="P7203" s="177">
        <v>0</v>
      </c>
      <c r="Q7203" s="177">
        <v>0</v>
      </c>
      <c r="R7203" s="177">
        <v>0</v>
      </c>
      <c r="S7203" s="177">
        <v>0</v>
      </c>
      <c r="T7203" s="177">
        <v>0</v>
      </c>
      <c r="U7203" s="177">
        <v>0</v>
      </c>
      <c r="V7203" s="177">
        <v>0</v>
      </c>
      <c r="W7203" s="177">
        <v>0</v>
      </c>
      <c r="X7203" s="177">
        <v>0</v>
      </c>
      <c r="Y7203" s="177">
        <v>0</v>
      </c>
      <c r="Z7203" s="177">
        <v>0</v>
      </c>
      <c r="AA7203" s="177">
        <v>0</v>
      </c>
      <c r="AB7203" s="177">
        <v>0</v>
      </c>
      <c r="AC7203" s="177">
        <v>0</v>
      </c>
      <c r="AD7203" s="177">
        <v>0</v>
      </c>
      <c r="AE7203" s="177">
        <v>0</v>
      </c>
      <c r="AF7203" s="177">
        <v>0</v>
      </c>
      <c r="AG7203" s="177">
        <v>0</v>
      </c>
      <c r="AH7203" s="177">
        <v>0</v>
      </c>
      <c r="AI7203" s="177">
        <v>0</v>
      </c>
      <c r="AJ7203" s="177">
        <v>0</v>
      </c>
    </row>
    <row r="7204" spans="1:36" hidden="1" outlineLevel="1" x14ac:dyDescent="0.25">
      <c r="A7204" s="190">
        <f t="shared" si="1940"/>
        <v>2040</v>
      </c>
      <c r="B7204" s="55">
        <f t="shared" si="1941"/>
        <v>12</v>
      </c>
      <c r="C7204" s="55">
        <f t="shared" si="1942"/>
        <v>13</v>
      </c>
      <c r="D7204" s="55">
        <f t="shared" si="1943"/>
        <v>300</v>
      </c>
      <c r="F7204" s="63">
        <f t="shared" si="1933"/>
        <v>51471.541666666635</v>
      </c>
      <c r="G7204" s="64">
        <f t="shared" si="1944"/>
        <v>0</v>
      </c>
      <c r="H7204" s="64">
        <f t="shared" si="1948"/>
        <v>0</v>
      </c>
      <c r="I7204" s="64">
        <f t="shared" si="1948"/>
        <v>0</v>
      </c>
      <c r="J7204" s="64">
        <f t="shared" si="1948"/>
        <v>0</v>
      </c>
      <c r="K7204" s="64">
        <f t="shared" si="1948"/>
        <v>0</v>
      </c>
      <c r="L7204" s="64">
        <f t="shared" si="1948"/>
        <v>0</v>
      </c>
      <c r="M7204" s="64">
        <f t="shared" si="1948"/>
        <v>0</v>
      </c>
      <c r="N7204" s="64">
        <f t="shared" si="1948"/>
        <v>0</v>
      </c>
      <c r="O7204" s="121"/>
      <c r="P7204" s="177">
        <v>0</v>
      </c>
      <c r="Q7204" s="177">
        <v>0</v>
      </c>
      <c r="R7204" s="177">
        <v>0</v>
      </c>
      <c r="S7204" s="177">
        <v>0</v>
      </c>
      <c r="T7204" s="177">
        <v>0</v>
      </c>
      <c r="U7204" s="177">
        <v>0</v>
      </c>
      <c r="V7204" s="177">
        <v>0</v>
      </c>
      <c r="W7204" s="177">
        <v>0</v>
      </c>
      <c r="X7204" s="177">
        <v>0</v>
      </c>
      <c r="Y7204" s="177">
        <v>0</v>
      </c>
      <c r="Z7204" s="177">
        <v>0</v>
      </c>
      <c r="AA7204" s="177">
        <v>0</v>
      </c>
      <c r="AB7204" s="177">
        <v>0</v>
      </c>
      <c r="AC7204" s="177">
        <v>0</v>
      </c>
      <c r="AD7204" s="177">
        <v>0</v>
      </c>
      <c r="AE7204" s="177">
        <v>0</v>
      </c>
      <c r="AF7204" s="177">
        <v>0</v>
      </c>
      <c r="AG7204" s="177">
        <v>0</v>
      </c>
      <c r="AH7204" s="177">
        <v>0</v>
      </c>
      <c r="AI7204" s="177">
        <v>0</v>
      </c>
      <c r="AJ7204" s="177">
        <v>0</v>
      </c>
    </row>
    <row r="7205" spans="1:36" hidden="1" outlineLevel="1" x14ac:dyDescent="0.25">
      <c r="A7205" s="190">
        <f t="shared" si="1940"/>
        <v>2040</v>
      </c>
      <c r="B7205" s="55">
        <f t="shared" si="1941"/>
        <v>12</v>
      </c>
      <c r="C7205" s="55">
        <f t="shared" si="1942"/>
        <v>14</v>
      </c>
      <c r="D7205" s="55">
        <f t="shared" si="1943"/>
        <v>300</v>
      </c>
      <c r="F7205" s="63">
        <f t="shared" si="1933"/>
        <v>51471.583333333299</v>
      </c>
      <c r="G7205" s="64">
        <f t="shared" si="1944"/>
        <v>0</v>
      </c>
      <c r="H7205" s="64">
        <f t="shared" ref="H7205:N7214" si="1949">SUMIF($P$6:$AK$6,H$6,$P7205:$AK7205)</f>
        <v>0</v>
      </c>
      <c r="I7205" s="64">
        <f t="shared" si="1949"/>
        <v>0</v>
      </c>
      <c r="J7205" s="64">
        <f t="shared" si="1949"/>
        <v>0</v>
      </c>
      <c r="K7205" s="64">
        <f t="shared" si="1949"/>
        <v>0</v>
      </c>
      <c r="L7205" s="64">
        <f t="shared" si="1949"/>
        <v>0</v>
      </c>
      <c r="M7205" s="64">
        <f t="shared" si="1949"/>
        <v>0</v>
      </c>
      <c r="N7205" s="64">
        <f t="shared" si="1949"/>
        <v>0</v>
      </c>
      <c r="O7205" s="121"/>
      <c r="P7205" s="177">
        <v>0</v>
      </c>
      <c r="Q7205" s="177">
        <v>0</v>
      </c>
      <c r="R7205" s="177">
        <v>0</v>
      </c>
      <c r="S7205" s="177">
        <v>0</v>
      </c>
      <c r="T7205" s="177">
        <v>0</v>
      </c>
      <c r="U7205" s="177">
        <v>0</v>
      </c>
      <c r="V7205" s="177">
        <v>0</v>
      </c>
      <c r="W7205" s="177">
        <v>0</v>
      </c>
      <c r="X7205" s="177">
        <v>0</v>
      </c>
      <c r="Y7205" s="177">
        <v>0</v>
      </c>
      <c r="Z7205" s="177">
        <v>0</v>
      </c>
      <c r="AA7205" s="177">
        <v>0</v>
      </c>
      <c r="AB7205" s="177">
        <v>0</v>
      </c>
      <c r="AC7205" s="177">
        <v>0</v>
      </c>
      <c r="AD7205" s="177">
        <v>0</v>
      </c>
      <c r="AE7205" s="177">
        <v>0</v>
      </c>
      <c r="AF7205" s="177">
        <v>0</v>
      </c>
      <c r="AG7205" s="177">
        <v>0</v>
      </c>
      <c r="AH7205" s="177">
        <v>0</v>
      </c>
      <c r="AI7205" s="177">
        <v>0</v>
      </c>
      <c r="AJ7205" s="177">
        <v>0</v>
      </c>
    </row>
    <row r="7206" spans="1:36" hidden="1" outlineLevel="1" x14ac:dyDescent="0.25">
      <c r="A7206" s="190">
        <f t="shared" si="1940"/>
        <v>2040</v>
      </c>
      <c r="B7206" s="55">
        <f t="shared" si="1941"/>
        <v>12</v>
      </c>
      <c r="C7206" s="55">
        <f t="shared" si="1942"/>
        <v>15</v>
      </c>
      <c r="D7206" s="55">
        <f t="shared" si="1943"/>
        <v>300</v>
      </c>
      <c r="F7206" s="63">
        <f t="shared" si="1933"/>
        <v>51471.624999999964</v>
      </c>
      <c r="G7206" s="64">
        <f t="shared" si="1944"/>
        <v>0</v>
      </c>
      <c r="H7206" s="64">
        <f t="shared" si="1949"/>
        <v>0</v>
      </c>
      <c r="I7206" s="64">
        <f t="shared" si="1949"/>
        <v>0</v>
      </c>
      <c r="J7206" s="64">
        <f t="shared" si="1949"/>
        <v>0</v>
      </c>
      <c r="K7206" s="64">
        <f t="shared" si="1949"/>
        <v>0</v>
      </c>
      <c r="L7206" s="64">
        <f t="shared" si="1949"/>
        <v>0</v>
      </c>
      <c r="M7206" s="64">
        <f t="shared" si="1949"/>
        <v>0</v>
      </c>
      <c r="N7206" s="64">
        <f t="shared" si="1949"/>
        <v>0</v>
      </c>
      <c r="O7206" s="121"/>
      <c r="P7206" s="177">
        <v>0</v>
      </c>
      <c r="Q7206" s="177">
        <v>0</v>
      </c>
      <c r="R7206" s="177">
        <v>0</v>
      </c>
      <c r="S7206" s="177">
        <v>0</v>
      </c>
      <c r="T7206" s="177">
        <v>0</v>
      </c>
      <c r="U7206" s="177">
        <v>0</v>
      </c>
      <c r="V7206" s="177">
        <v>0</v>
      </c>
      <c r="W7206" s="177">
        <v>0</v>
      </c>
      <c r="X7206" s="177">
        <v>0</v>
      </c>
      <c r="Y7206" s="177">
        <v>0</v>
      </c>
      <c r="Z7206" s="177">
        <v>0</v>
      </c>
      <c r="AA7206" s="177">
        <v>0</v>
      </c>
      <c r="AB7206" s="177">
        <v>0</v>
      </c>
      <c r="AC7206" s="177">
        <v>0</v>
      </c>
      <c r="AD7206" s="177">
        <v>0</v>
      </c>
      <c r="AE7206" s="177">
        <v>0</v>
      </c>
      <c r="AF7206" s="177">
        <v>0</v>
      </c>
      <c r="AG7206" s="177">
        <v>0</v>
      </c>
      <c r="AH7206" s="177">
        <v>0</v>
      </c>
      <c r="AI7206" s="177">
        <v>0</v>
      </c>
      <c r="AJ7206" s="177">
        <v>0</v>
      </c>
    </row>
    <row r="7207" spans="1:36" hidden="1" outlineLevel="1" x14ac:dyDescent="0.25">
      <c r="A7207" s="190">
        <f t="shared" si="1940"/>
        <v>2040</v>
      </c>
      <c r="B7207" s="55">
        <f t="shared" si="1941"/>
        <v>12</v>
      </c>
      <c r="C7207" s="55">
        <f t="shared" si="1942"/>
        <v>16</v>
      </c>
      <c r="D7207" s="55">
        <f t="shared" si="1943"/>
        <v>300</v>
      </c>
      <c r="F7207" s="63">
        <f t="shared" si="1933"/>
        <v>51471.666666666628</v>
      </c>
      <c r="G7207" s="64">
        <f t="shared" si="1944"/>
        <v>0</v>
      </c>
      <c r="H7207" s="64">
        <f t="shared" si="1949"/>
        <v>0</v>
      </c>
      <c r="I7207" s="64">
        <f t="shared" si="1949"/>
        <v>0</v>
      </c>
      <c r="J7207" s="64">
        <f t="shared" si="1949"/>
        <v>0</v>
      </c>
      <c r="K7207" s="64">
        <f t="shared" si="1949"/>
        <v>0</v>
      </c>
      <c r="L7207" s="64">
        <f t="shared" si="1949"/>
        <v>0</v>
      </c>
      <c r="M7207" s="64">
        <f t="shared" si="1949"/>
        <v>0</v>
      </c>
      <c r="N7207" s="64">
        <f t="shared" si="1949"/>
        <v>0</v>
      </c>
      <c r="O7207" s="121"/>
      <c r="P7207" s="177">
        <v>0</v>
      </c>
      <c r="Q7207" s="177">
        <v>0</v>
      </c>
      <c r="R7207" s="177">
        <v>0</v>
      </c>
      <c r="S7207" s="177">
        <v>0</v>
      </c>
      <c r="T7207" s="177">
        <v>0</v>
      </c>
      <c r="U7207" s="177">
        <v>0</v>
      </c>
      <c r="V7207" s="177">
        <v>0</v>
      </c>
      <c r="W7207" s="177">
        <v>0</v>
      </c>
      <c r="X7207" s="177">
        <v>0</v>
      </c>
      <c r="Y7207" s="177">
        <v>0</v>
      </c>
      <c r="Z7207" s="177">
        <v>0</v>
      </c>
      <c r="AA7207" s="177">
        <v>0</v>
      </c>
      <c r="AB7207" s="177">
        <v>0</v>
      </c>
      <c r="AC7207" s="177">
        <v>0</v>
      </c>
      <c r="AD7207" s="177">
        <v>0</v>
      </c>
      <c r="AE7207" s="177">
        <v>0</v>
      </c>
      <c r="AF7207" s="177">
        <v>0</v>
      </c>
      <c r="AG7207" s="177">
        <v>0</v>
      </c>
      <c r="AH7207" s="177">
        <v>0</v>
      </c>
      <c r="AI7207" s="177">
        <v>0</v>
      </c>
      <c r="AJ7207" s="177">
        <v>0</v>
      </c>
    </row>
    <row r="7208" spans="1:36" hidden="1" outlineLevel="1" x14ac:dyDescent="0.25">
      <c r="A7208" s="190">
        <f t="shared" si="1940"/>
        <v>2040</v>
      </c>
      <c r="B7208" s="55">
        <f t="shared" si="1941"/>
        <v>12</v>
      </c>
      <c r="C7208" s="55">
        <f t="shared" si="1942"/>
        <v>17</v>
      </c>
      <c r="D7208" s="55">
        <f t="shared" si="1943"/>
        <v>300</v>
      </c>
      <c r="F7208" s="63">
        <f t="shared" ref="F7208:F7214" si="1950">F7207+1/24</f>
        <v>51471.708333333292</v>
      </c>
      <c r="G7208" s="64">
        <f t="shared" si="1944"/>
        <v>0</v>
      </c>
      <c r="H7208" s="64">
        <f t="shared" si="1949"/>
        <v>0</v>
      </c>
      <c r="I7208" s="64">
        <f t="shared" si="1949"/>
        <v>0</v>
      </c>
      <c r="J7208" s="64">
        <f t="shared" si="1949"/>
        <v>0</v>
      </c>
      <c r="K7208" s="64">
        <f t="shared" si="1949"/>
        <v>0</v>
      </c>
      <c r="L7208" s="64">
        <f t="shared" si="1949"/>
        <v>0</v>
      </c>
      <c r="M7208" s="64">
        <f t="shared" si="1949"/>
        <v>0</v>
      </c>
      <c r="N7208" s="64">
        <f t="shared" si="1949"/>
        <v>0</v>
      </c>
      <c r="O7208" s="121"/>
      <c r="P7208" s="177">
        <v>0</v>
      </c>
      <c r="Q7208" s="177">
        <v>0</v>
      </c>
      <c r="R7208" s="177">
        <v>0</v>
      </c>
      <c r="S7208" s="177">
        <v>0</v>
      </c>
      <c r="T7208" s="177">
        <v>0</v>
      </c>
      <c r="U7208" s="177">
        <v>0</v>
      </c>
      <c r="V7208" s="177">
        <v>0</v>
      </c>
      <c r="W7208" s="177">
        <v>0</v>
      </c>
      <c r="X7208" s="177">
        <v>0</v>
      </c>
      <c r="Y7208" s="177">
        <v>0</v>
      </c>
      <c r="Z7208" s="177">
        <v>0</v>
      </c>
      <c r="AA7208" s="177">
        <v>0</v>
      </c>
      <c r="AB7208" s="177">
        <v>0</v>
      </c>
      <c r="AC7208" s="177">
        <v>0</v>
      </c>
      <c r="AD7208" s="177">
        <v>0</v>
      </c>
      <c r="AE7208" s="177">
        <v>0</v>
      </c>
      <c r="AF7208" s="177">
        <v>0</v>
      </c>
      <c r="AG7208" s="177">
        <v>0</v>
      </c>
      <c r="AH7208" s="177">
        <v>0</v>
      </c>
      <c r="AI7208" s="177">
        <v>0</v>
      </c>
      <c r="AJ7208" s="177">
        <v>0</v>
      </c>
    </row>
    <row r="7209" spans="1:36" hidden="1" outlineLevel="1" x14ac:dyDescent="0.25">
      <c r="A7209" s="190">
        <f t="shared" si="1940"/>
        <v>2040</v>
      </c>
      <c r="B7209" s="55">
        <f t="shared" si="1941"/>
        <v>12</v>
      </c>
      <c r="C7209" s="55">
        <f t="shared" si="1942"/>
        <v>18</v>
      </c>
      <c r="D7209" s="55">
        <f t="shared" si="1943"/>
        <v>300</v>
      </c>
      <c r="F7209" s="63">
        <f t="shared" si="1950"/>
        <v>51471.749999999956</v>
      </c>
      <c r="G7209" s="64">
        <f t="shared" si="1944"/>
        <v>0</v>
      </c>
      <c r="H7209" s="64">
        <f t="shared" si="1949"/>
        <v>0</v>
      </c>
      <c r="I7209" s="64">
        <f t="shared" si="1949"/>
        <v>0</v>
      </c>
      <c r="J7209" s="64">
        <f t="shared" si="1949"/>
        <v>0</v>
      </c>
      <c r="K7209" s="64">
        <f t="shared" si="1949"/>
        <v>0</v>
      </c>
      <c r="L7209" s="64">
        <f t="shared" si="1949"/>
        <v>0</v>
      </c>
      <c r="M7209" s="64">
        <f t="shared" si="1949"/>
        <v>0</v>
      </c>
      <c r="N7209" s="64">
        <f t="shared" si="1949"/>
        <v>0</v>
      </c>
      <c r="O7209" s="121"/>
      <c r="P7209" s="177">
        <v>0</v>
      </c>
      <c r="Q7209" s="177">
        <v>0</v>
      </c>
      <c r="R7209" s="177">
        <v>0</v>
      </c>
      <c r="S7209" s="177">
        <v>0</v>
      </c>
      <c r="T7209" s="177">
        <v>0</v>
      </c>
      <c r="U7209" s="177">
        <v>0</v>
      </c>
      <c r="V7209" s="177">
        <v>0</v>
      </c>
      <c r="W7209" s="177">
        <v>0</v>
      </c>
      <c r="X7209" s="177">
        <v>0</v>
      </c>
      <c r="Y7209" s="177">
        <v>0</v>
      </c>
      <c r="Z7209" s="177">
        <v>0</v>
      </c>
      <c r="AA7209" s="177">
        <v>0</v>
      </c>
      <c r="AB7209" s="177">
        <v>0</v>
      </c>
      <c r="AC7209" s="177">
        <v>0</v>
      </c>
      <c r="AD7209" s="177">
        <v>0</v>
      </c>
      <c r="AE7209" s="177">
        <v>0</v>
      </c>
      <c r="AF7209" s="177">
        <v>0</v>
      </c>
      <c r="AG7209" s="177">
        <v>0</v>
      </c>
      <c r="AH7209" s="177">
        <v>0</v>
      </c>
      <c r="AI7209" s="177">
        <v>0</v>
      </c>
      <c r="AJ7209" s="177">
        <v>0</v>
      </c>
    </row>
    <row r="7210" spans="1:36" hidden="1" outlineLevel="1" x14ac:dyDescent="0.25">
      <c r="A7210" s="190">
        <f t="shared" si="1940"/>
        <v>2040</v>
      </c>
      <c r="B7210" s="55">
        <f t="shared" si="1941"/>
        <v>12</v>
      </c>
      <c r="C7210" s="55">
        <f t="shared" si="1942"/>
        <v>19</v>
      </c>
      <c r="D7210" s="55">
        <f t="shared" si="1943"/>
        <v>300</v>
      </c>
      <c r="F7210" s="63">
        <f t="shared" si="1950"/>
        <v>51471.791666666621</v>
      </c>
      <c r="G7210" s="64">
        <f t="shared" si="1944"/>
        <v>0</v>
      </c>
      <c r="H7210" s="64">
        <f t="shared" si="1949"/>
        <v>0</v>
      </c>
      <c r="I7210" s="64">
        <f t="shared" si="1949"/>
        <v>0</v>
      </c>
      <c r="J7210" s="64">
        <f t="shared" si="1949"/>
        <v>0</v>
      </c>
      <c r="K7210" s="64">
        <f t="shared" si="1949"/>
        <v>0</v>
      </c>
      <c r="L7210" s="64">
        <f t="shared" si="1949"/>
        <v>0</v>
      </c>
      <c r="M7210" s="64">
        <f t="shared" si="1949"/>
        <v>0</v>
      </c>
      <c r="N7210" s="64">
        <f t="shared" si="1949"/>
        <v>0</v>
      </c>
      <c r="O7210" s="121"/>
      <c r="P7210" s="177">
        <v>0</v>
      </c>
      <c r="Q7210" s="177">
        <v>0</v>
      </c>
      <c r="R7210" s="177">
        <v>0</v>
      </c>
      <c r="S7210" s="177">
        <v>0</v>
      </c>
      <c r="T7210" s="177">
        <v>0</v>
      </c>
      <c r="U7210" s="177">
        <v>0</v>
      </c>
      <c r="V7210" s="177">
        <v>0</v>
      </c>
      <c r="W7210" s="177">
        <v>0</v>
      </c>
      <c r="X7210" s="177">
        <v>0</v>
      </c>
      <c r="Y7210" s="177">
        <v>0</v>
      </c>
      <c r="Z7210" s="177">
        <v>0</v>
      </c>
      <c r="AA7210" s="177">
        <v>0</v>
      </c>
      <c r="AB7210" s="177">
        <v>0</v>
      </c>
      <c r="AC7210" s="177">
        <v>0</v>
      </c>
      <c r="AD7210" s="177">
        <v>0</v>
      </c>
      <c r="AE7210" s="177">
        <v>0</v>
      </c>
      <c r="AF7210" s="177">
        <v>0</v>
      </c>
      <c r="AG7210" s="177">
        <v>0</v>
      </c>
      <c r="AH7210" s="177">
        <v>0</v>
      </c>
      <c r="AI7210" s="177">
        <v>0</v>
      </c>
      <c r="AJ7210" s="177">
        <v>0</v>
      </c>
    </row>
    <row r="7211" spans="1:36" hidden="1" outlineLevel="1" x14ac:dyDescent="0.25">
      <c r="A7211" s="190">
        <f t="shared" si="1940"/>
        <v>2040</v>
      </c>
      <c r="B7211" s="55">
        <f t="shared" si="1941"/>
        <v>12</v>
      </c>
      <c r="C7211" s="55">
        <f t="shared" si="1942"/>
        <v>20</v>
      </c>
      <c r="D7211" s="55">
        <f t="shared" si="1943"/>
        <v>300</v>
      </c>
      <c r="F7211" s="63">
        <f t="shared" si="1950"/>
        <v>51471.833333333285</v>
      </c>
      <c r="G7211" s="64">
        <f t="shared" si="1944"/>
        <v>0</v>
      </c>
      <c r="H7211" s="64">
        <f t="shared" si="1949"/>
        <v>0</v>
      </c>
      <c r="I7211" s="64">
        <f t="shared" si="1949"/>
        <v>0</v>
      </c>
      <c r="J7211" s="64">
        <f t="shared" si="1949"/>
        <v>0</v>
      </c>
      <c r="K7211" s="64">
        <f t="shared" si="1949"/>
        <v>0</v>
      </c>
      <c r="L7211" s="64">
        <f t="shared" si="1949"/>
        <v>0</v>
      </c>
      <c r="M7211" s="64">
        <f t="shared" si="1949"/>
        <v>0</v>
      </c>
      <c r="N7211" s="64">
        <f t="shared" si="1949"/>
        <v>0</v>
      </c>
      <c r="O7211" s="121"/>
      <c r="P7211" s="177">
        <v>0</v>
      </c>
      <c r="Q7211" s="177">
        <v>0</v>
      </c>
      <c r="R7211" s="177">
        <v>0</v>
      </c>
      <c r="S7211" s="177">
        <v>0</v>
      </c>
      <c r="T7211" s="177">
        <v>0</v>
      </c>
      <c r="U7211" s="177">
        <v>0</v>
      </c>
      <c r="V7211" s="177">
        <v>0</v>
      </c>
      <c r="W7211" s="177">
        <v>0</v>
      </c>
      <c r="X7211" s="177">
        <v>0</v>
      </c>
      <c r="Y7211" s="177">
        <v>0</v>
      </c>
      <c r="Z7211" s="177">
        <v>0</v>
      </c>
      <c r="AA7211" s="177">
        <v>0</v>
      </c>
      <c r="AB7211" s="177">
        <v>0</v>
      </c>
      <c r="AC7211" s="177">
        <v>0</v>
      </c>
      <c r="AD7211" s="177">
        <v>0</v>
      </c>
      <c r="AE7211" s="177">
        <v>0</v>
      </c>
      <c r="AF7211" s="177">
        <v>0</v>
      </c>
      <c r="AG7211" s="177">
        <v>0</v>
      </c>
      <c r="AH7211" s="177">
        <v>0</v>
      </c>
      <c r="AI7211" s="177">
        <v>0</v>
      </c>
      <c r="AJ7211" s="177">
        <v>0</v>
      </c>
    </row>
    <row r="7212" spans="1:36" hidden="1" outlineLevel="1" x14ac:dyDescent="0.25">
      <c r="A7212" s="190">
        <f t="shared" si="1940"/>
        <v>2040</v>
      </c>
      <c r="B7212" s="55">
        <f t="shared" si="1941"/>
        <v>12</v>
      </c>
      <c r="C7212" s="55">
        <f t="shared" si="1942"/>
        <v>21</v>
      </c>
      <c r="D7212" s="55">
        <f t="shared" si="1943"/>
        <v>300</v>
      </c>
      <c r="F7212" s="63">
        <f t="shared" si="1950"/>
        <v>51471.874999999949</v>
      </c>
      <c r="G7212" s="64">
        <f t="shared" si="1944"/>
        <v>0</v>
      </c>
      <c r="H7212" s="64">
        <f t="shared" si="1949"/>
        <v>0</v>
      </c>
      <c r="I7212" s="64">
        <f t="shared" si="1949"/>
        <v>0</v>
      </c>
      <c r="J7212" s="64">
        <f t="shared" si="1949"/>
        <v>0</v>
      </c>
      <c r="K7212" s="64">
        <f t="shared" si="1949"/>
        <v>0</v>
      </c>
      <c r="L7212" s="64">
        <f t="shared" si="1949"/>
        <v>0</v>
      </c>
      <c r="M7212" s="64">
        <f t="shared" si="1949"/>
        <v>0</v>
      </c>
      <c r="N7212" s="64">
        <f t="shared" si="1949"/>
        <v>0</v>
      </c>
      <c r="O7212" s="121"/>
      <c r="P7212" s="177">
        <v>0</v>
      </c>
      <c r="Q7212" s="177">
        <v>0</v>
      </c>
      <c r="R7212" s="177">
        <v>0</v>
      </c>
      <c r="S7212" s="177">
        <v>0</v>
      </c>
      <c r="T7212" s="177">
        <v>0</v>
      </c>
      <c r="U7212" s="177">
        <v>0</v>
      </c>
      <c r="V7212" s="177">
        <v>0</v>
      </c>
      <c r="W7212" s="177">
        <v>0</v>
      </c>
      <c r="X7212" s="177">
        <v>0</v>
      </c>
      <c r="Y7212" s="177">
        <v>0</v>
      </c>
      <c r="Z7212" s="177">
        <v>0</v>
      </c>
      <c r="AA7212" s="177">
        <v>0</v>
      </c>
      <c r="AB7212" s="177">
        <v>0</v>
      </c>
      <c r="AC7212" s="177">
        <v>0</v>
      </c>
      <c r="AD7212" s="177">
        <v>0</v>
      </c>
      <c r="AE7212" s="177">
        <v>0</v>
      </c>
      <c r="AF7212" s="177">
        <v>0</v>
      </c>
      <c r="AG7212" s="177">
        <v>0</v>
      </c>
      <c r="AH7212" s="177">
        <v>0</v>
      </c>
      <c r="AI7212" s="177">
        <v>0</v>
      </c>
      <c r="AJ7212" s="177">
        <v>0</v>
      </c>
    </row>
    <row r="7213" spans="1:36" hidden="1" outlineLevel="1" x14ac:dyDescent="0.25">
      <c r="A7213" s="190">
        <f t="shared" si="1940"/>
        <v>2040</v>
      </c>
      <c r="B7213" s="55">
        <f t="shared" si="1941"/>
        <v>12</v>
      </c>
      <c r="C7213" s="55">
        <f t="shared" si="1942"/>
        <v>22</v>
      </c>
      <c r="D7213" s="55">
        <f t="shared" si="1943"/>
        <v>300</v>
      </c>
      <c r="F7213" s="63">
        <f t="shared" si="1950"/>
        <v>51471.916666666613</v>
      </c>
      <c r="G7213" s="64">
        <f t="shared" si="1944"/>
        <v>0</v>
      </c>
      <c r="H7213" s="64">
        <f t="shared" si="1949"/>
        <v>0</v>
      </c>
      <c r="I7213" s="64">
        <f t="shared" si="1949"/>
        <v>0</v>
      </c>
      <c r="J7213" s="64">
        <f t="shared" si="1949"/>
        <v>0</v>
      </c>
      <c r="K7213" s="64">
        <f t="shared" si="1949"/>
        <v>0</v>
      </c>
      <c r="L7213" s="64">
        <f t="shared" si="1949"/>
        <v>0</v>
      </c>
      <c r="M7213" s="64">
        <f t="shared" si="1949"/>
        <v>0</v>
      </c>
      <c r="N7213" s="64">
        <f t="shared" si="1949"/>
        <v>0</v>
      </c>
      <c r="O7213" s="121"/>
      <c r="P7213" s="177">
        <v>0</v>
      </c>
      <c r="Q7213" s="177">
        <v>0</v>
      </c>
      <c r="R7213" s="177">
        <v>0</v>
      </c>
      <c r="S7213" s="177">
        <v>0</v>
      </c>
      <c r="T7213" s="177">
        <v>0</v>
      </c>
      <c r="U7213" s="177">
        <v>0</v>
      </c>
      <c r="V7213" s="177">
        <v>0</v>
      </c>
      <c r="W7213" s="177">
        <v>0</v>
      </c>
      <c r="X7213" s="177">
        <v>0</v>
      </c>
      <c r="Y7213" s="177">
        <v>0</v>
      </c>
      <c r="Z7213" s="177">
        <v>0</v>
      </c>
      <c r="AA7213" s="177">
        <v>0</v>
      </c>
      <c r="AB7213" s="177">
        <v>0</v>
      </c>
      <c r="AC7213" s="177">
        <v>0</v>
      </c>
      <c r="AD7213" s="177">
        <v>0</v>
      </c>
      <c r="AE7213" s="177">
        <v>0</v>
      </c>
      <c r="AF7213" s="177">
        <v>0</v>
      </c>
      <c r="AG7213" s="177">
        <v>0</v>
      </c>
      <c r="AH7213" s="177">
        <v>0</v>
      </c>
      <c r="AI7213" s="177">
        <v>0</v>
      </c>
      <c r="AJ7213" s="177">
        <v>0</v>
      </c>
    </row>
    <row r="7214" spans="1:36" hidden="1" outlineLevel="1" x14ac:dyDescent="0.25">
      <c r="A7214" s="190">
        <f t="shared" si="1940"/>
        <v>2040</v>
      </c>
      <c r="B7214" s="55">
        <f t="shared" si="1941"/>
        <v>12</v>
      </c>
      <c r="C7214" s="55">
        <f t="shared" si="1942"/>
        <v>23</v>
      </c>
      <c r="D7214" s="55">
        <f t="shared" si="1943"/>
        <v>300</v>
      </c>
      <c r="F7214" s="63">
        <f t="shared" si="1950"/>
        <v>51471.958333333278</v>
      </c>
      <c r="G7214" s="64">
        <f t="shared" si="1944"/>
        <v>0</v>
      </c>
      <c r="H7214" s="64">
        <f t="shared" si="1949"/>
        <v>0</v>
      </c>
      <c r="I7214" s="64">
        <f t="shared" si="1949"/>
        <v>0</v>
      </c>
      <c r="J7214" s="64">
        <f t="shared" si="1949"/>
        <v>0</v>
      </c>
      <c r="K7214" s="64">
        <f t="shared" si="1949"/>
        <v>0</v>
      </c>
      <c r="L7214" s="64">
        <f t="shared" si="1949"/>
        <v>0</v>
      </c>
      <c r="M7214" s="64">
        <f t="shared" si="1949"/>
        <v>0</v>
      </c>
      <c r="N7214" s="64">
        <f t="shared" si="1949"/>
        <v>0</v>
      </c>
      <c r="O7214" s="121"/>
      <c r="P7214" s="177">
        <v>0</v>
      </c>
      <c r="Q7214" s="177">
        <v>0</v>
      </c>
      <c r="R7214" s="177">
        <v>0</v>
      </c>
      <c r="S7214" s="177">
        <v>0</v>
      </c>
      <c r="T7214" s="177">
        <v>0</v>
      </c>
      <c r="U7214" s="177">
        <v>0</v>
      </c>
      <c r="V7214" s="177">
        <v>0</v>
      </c>
      <c r="W7214" s="177">
        <v>0</v>
      </c>
      <c r="X7214" s="177">
        <v>0</v>
      </c>
      <c r="Y7214" s="177">
        <v>0</v>
      </c>
      <c r="Z7214" s="177">
        <v>0</v>
      </c>
      <c r="AA7214" s="177">
        <v>0</v>
      </c>
      <c r="AB7214" s="177">
        <v>0</v>
      </c>
      <c r="AC7214" s="177">
        <v>0</v>
      </c>
      <c r="AD7214" s="177">
        <v>0</v>
      </c>
      <c r="AE7214" s="177">
        <v>0</v>
      </c>
      <c r="AF7214" s="177">
        <v>0</v>
      </c>
      <c r="AG7214" s="177">
        <v>0</v>
      </c>
      <c r="AH7214" s="177">
        <v>0</v>
      </c>
      <c r="AI7214" s="177">
        <v>0</v>
      </c>
      <c r="AJ7214" s="177">
        <v>0</v>
      </c>
    </row>
    <row r="7215" spans="1:36" hidden="1" outlineLevel="1" x14ac:dyDescent="0.25">
      <c r="A7215" s="190">
        <f t="shared" si="1866"/>
        <v>2041</v>
      </c>
      <c r="B7215" s="55">
        <f t="shared" si="1867"/>
        <v>1</v>
      </c>
      <c r="C7215" s="55">
        <f t="shared" si="1868"/>
        <v>0</v>
      </c>
      <c r="D7215" s="55">
        <f t="shared" si="1943"/>
        <v>301</v>
      </c>
      <c r="F7215" s="63">
        <f>EDATE(F7191,1)</f>
        <v>51502</v>
      </c>
      <c r="G7215" s="64">
        <f t="shared" si="1944"/>
        <v>0</v>
      </c>
      <c r="H7215" s="64">
        <f t="shared" ref="H7215:N7224" si="1951">SUMIF($P$6:$AK$6,H$6,$P7215:$AK7215)</f>
        <v>0</v>
      </c>
      <c r="I7215" s="64">
        <f t="shared" si="1951"/>
        <v>0</v>
      </c>
      <c r="J7215" s="64">
        <f t="shared" si="1951"/>
        <v>0</v>
      </c>
      <c r="K7215" s="64">
        <f t="shared" si="1951"/>
        <v>0</v>
      </c>
      <c r="L7215" s="64">
        <f t="shared" si="1951"/>
        <v>0</v>
      </c>
      <c r="M7215" s="64">
        <f t="shared" si="1951"/>
        <v>0</v>
      </c>
      <c r="N7215" s="64">
        <f t="shared" si="1951"/>
        <v>0</v>
      </c>
      <c r="O7215" s="121"/>
      <c r="P7215" s="177">
        <v>0</v>
      </c>
      <c r="Q7215" s="177">
        <v>0</v>
      </c>
      <c r="R7215" s="177">
        <v>0</v>
      </c>
      <c r="S7215" s="177">
        <v>0</v>
      </c>
      <c r="T7215" s="177">
        <v>0</v>
      </c>
      <c r="U7215" s="177">
        <v>0</v>
      </c>
      <c r="V7215" s="177">
        <v>0</v>
      </c>
      <c r="W7215" s="177"/>
      <c r="X7215" s="177">
        <v>0</v>
      </c>
      <c r="Y7215" s="177">
        <v>0</v>
      </c>
      <c r="Z7215" s="177">
        <v>0</v>
      </c>
      <c r="AA7215" s="177">
        <v>0</v>
      </c>
      <c r="AB7215" s="177">
        <v>0</v>
      </c>
      <c r="AC7215" s="177">
        <v>0</v>
      </c>
      <c r="AD7215" s="177">
        <v>0</v>
      </c>
      <c r="AE7215" s="177">
        <v>0</v>
      </c>
      <c r="AF7215" s="177">
        <v>0</v>
      </c>
      <c r="AG7215" s="177">
        <v>0</v>
      </c>
      <c r="AH7215" s="177">
        <v>0</v>
      </c>
      <c r="AI7215" s="177">
        <v>0</v>
      </c>
      <c r="AJ7215" s="177">
        <v>0</v>
      </c>
    </row>
    <row r="7216" spans="1:36" hidden="1" outlineLevel="1" x14ac:dyDescent="0.25">
      <c r="A7216" s="190">
        <f t="shared" ref="A7216:A7279" si="1952">YEAR(F7216)</f>
        <v>2041</v>
      </c>
      <c r="B7216" s="55">
        <f t="shared" ref="B7216:B7279" si="1953">MONTH(F7216)</f>
        <v>1</v>
      </c>
      <c r="C7216" s="55">
        <f t="shared" ref="C7216:C7279" si="1954">HOUR(F7216)</f>
        <v>1</v>
      </c>
      <c r="D7216" s="55">
        <f t="shared" si="1943"/>
        <v>301</v>
      </c>
      <c r="F7216" s="63">
        <f t="shared" ref="F7216" si="1955">F7215+1/24</f>
        <v>51502.041666666664</v>
      </c>
      <c r="G7216" s="64">
        <f t="shared" si="1944"/>
        <v>0</v>
      </c>
      <c r="H7216" s="64">
        <f t="shared" si="1951"/>
        <v>0</v>
      </c>
      <c r="I7216" s="64">
        <f t="shared" si="1951"/>
        <v>0</v>
      </c>
      <c r="J7216" s="64">
        <f t="shared" si="1951"/>
        <v>0</v>
      </c>
      <c r="K7216" s="64">
        <f t="shared" si="1951"/>
        <v>0</v>
      </c>
      <c r="L7216" s="64">
        <f t="shared" si="1951"/>
        <v>0</v>
      </c>
      <c r="M7216" s="64">
        <f t="shared" si="1951"/>
        <v>0</v>
      </c>
      <c r="N7216" s="64">
        <f t="shared" si="1951"/>
        <v>0</v>
      </c>
      <c r="O7216" s="121"/>
      <c r="P7216" s="177">
        <v>0</v>
      </c>
      <c r="Q7216" s="177">
        <v>0</v>
      </c>
      <c r="R7216" s="177">
        <v>0</v>
      </c>
      <c r="S7216" s="177">
        <v>0</v>
      </c>
      <c r="T7216" s="177">
        <v>0</v>
      </c>
      <c r="U7216" s="177">
        <v>0</v>
      </c>
      <c r="V7216" s="177">
        <v>0</v>
      </c>
      <c r="W7216" s="177"/>
      <c r="X7216" s="177">
        <v>0</v>
      </c>
      <c r="Y7216" s="177">
        <v>0</v>
      </c>
      <c r="Z7216" s="177">
        <v>0</v>
      </c>
      <c r="AA7216" s="177">
        <v>0</v>
      </c>
      <c r="AB7216" s="177">
        <v>0</v>
      </c>
      <c r="AC7216" s="177">
        <v>0</v>
      </c>
      <c r="AD7216" s="177">
        <v>0</v>
      </c>
      <c r="AE7216" s="177">
        <v>0</v>
      </c>
      <c r="AF7216" s="177">
        <v>0</v>
      </c>
      <c r="AG7216" s="177">
        <v>0</v>
      </c>
      <c r="AH7216" s="177">
        <v>0</v>
      </c>
      <c r="AI7216" s="177">
        <v>0</v>
      </c>
      <c r="AJ7216" s="177">
        <v>0</v>
      </c>
    </row>
    <row r="7217" spans="1:36" hidden="1" outlineLevel="1" x14ac:dyDescent="0.25">
      <c r="A7217" s="190">
        <f t="shared" si="1952"/>
        <v>2041</v>
      </c>
      <c r="B7217" s="55">
        <f t="shared" si="1953"/>
        <v>1</v>
      </c>
      <c r="C7217" s="55">
        <f t="shared" si="1954"/>
        <v>2</v>
      </c>
      <c r="D7217" s="55">
        <f t="shared" si="1943"/>
        <v>301</v>
      </c>
      <c r="F7217" s="63">
        <f t="shared" si="1874"/>
        <v>51502.083333333328</v>
      </c>
      <c r="G7217" s="64">
        <f t="shared" si="1944"/>
        <v>0</v>
      </c>
      <c r="H7217" s="64">
        <f t="shared" si="1951"/>
        <v>0</v>
      </c>
      <c r="I7217" s="64">
        <f t="shared" si="1951"/>
        <v>0</v>
      </c>
      <c r="J7217" s="64">
        <f t="shared" si="1951"/>
        <v>0</v>
      </c>
      <c r="K7217" s="64">
        <f t="shared" si="1951"/>
        <v>0</v>
      </c>
      <c r="L7217" s="64">
        <f t="shared" si="1951"/>
        <v>0</v>
      </c>
      <c r="M7217" s="64">
        <f t="shared" si="1951"/>
        <v>0</v>
      </c>
      <c r="N7217" s="64">
        <f t="shared" si="1951"/>
        <v>0</v>
      </c>
      <c r="O7217" s="121"/>
      <c r="P7217" s="177">
        <v>0</v>
      </c>
      <c r="Q7217" s="177">
        <v>0</v>
      </c>
      <c r="R7217" s="177">
        <v>0</v>
      </c>
      <c r="S7217" s="177">
        <v>0</v>
      </c>
      <c r="T7217" s="177">
        <v>0</v>
      </c>
      <c r="U7217" s="177">
        <v>0</v>
      </c>
      <c r="V7217" s="177">
        <v>0</v>
      </c>
      <c r="W7217" s="177"/>
      <c r="X7217" s="177">
        <v>0</v>
      </c>
      <c r="Y7217" s="177">
        <v>0</v>
      </c>
      <c r="Z7217" s="177">
        <v>0</v>
      </c>
      <c r="AA7217" s="177">
        <v>0</v>
      </c>
      <c r="AB7217" s="177">
        <v>0</v>
      </c>
      <c r="AC7217" s="177">
        <v>0</v>
      </c>
      <c r="AD7217" s="177">
        <v>0</v>
      </c>
      <c r="AE7217" s="177">
        <v>0</v>
      </c>
      <c r="AF7217" s="177">
        <v>0</v>
      </c>
      <c r="AG7217" s="177">
        <v>0</v>
      </c>
      <c r="AH7217" s="177">
        <v>0</v>
      </c>
      <c r="AI7217" s="177">
        <v>0</v>
      </c>
      <c r="AJ7217" s="177">
        <v>0</v>
      </c>
    </row>
    <row r="7218" spans="1:36" hidden="1" outlineLevel="1" x14ac:dyDescent="0.25">
      <c r="A7218" s="190">
        <f t="shared" si="1952"/>
        <v>2041</v>
      </c>
      <c r="B7218" s="55">
        <f t="shared" si="1953"/>
        <v>1</v>
      </c>
      <c r="C7218" s="55">
        <f t="shared" si="1954"/>
        <v>3</v>
      </c>
      <c r="D7218" s="55">
        <f t="shared" si="1943"/>
        <v>301</v>
      </c>
      <c r="F7218" s="63">
        <f t="shared" si="1874"/>
        <v>51502.124999999993</v>
      </c>
      <c r="G7218" s="64">
        <f t="shared" si="1944"/>
        <v>0</v>
      </c>
      <c r="H7218" s="64">
        <f t="shared" si="1951"/>
        <v>0</v>
      </c>
      <c r="I7218" s="64">
        <f t="shared" si="1951"/>
        <v>0</v>
      </c>
      <c r="J7218" s="64">
        <f t="shared" si="1951"/>
        <v>0</v>
      </c>
      <c r="K7218" s="64">
        <f t="shared" si="1951"/>
        <v>0</v>
      </c>
      <c r="L7218" s="64">
        <f t="shared" si="1951"/>
        <v>0</v>
      </c>
      <c r="M7218" s="64">
        <f t="shared" si="1951"/>
        <v>0</v>
      </c>
      <c r="N7218" s="64">
        <f t="shared" si="1951"/>
        <v>0</v>
      </c>
      <c r="O7218" s="121"/>
      <c r="P7218" s="177">
        <v>0</v>
      </c>
      <c r="Q7218" s="177">
        <v>0</v>
      </c>
      <c r="R7218" s="177">
        <v>0</v>
      </c>
      <c r="S7218" s="177">
        <v>0</v>
      </c>
      <c r="T7218" s="177">
        <v>0</v>
      </c>
      <c r="U7218" s="177">
        <v>0</v>
      </c>
      <c r="V7218" s="177">
        <v>0</v>
      </c>
      <c r="W7218" s="177"/>
      <c r="X7218" s="177">
        <v>0</v>
      </c>
      <c r="Y7218" s="177">
        <v>0</v>
      </c>
      <c r="Z7218" s="177">
        <v>0</v>
      </c>
      <c r="AA7218" s="177">
        <v>0</v>
      </c>
      <c r="AB7218" s="177">
        <v>0</v>
      </c>
      <c r="AC7218" s="177">
        <v>0</v>
      </c>
      <c r="AD7218" s="177">
        <v>0</v>
      </c>
      <c r="AE7218" s="177">
        <v>0</v>
      </c>
      <c r="AF7218" s="177">
        <v>0</v>
      </c>
      <c r="AG7218" s="177">
        <v>0</v>
      </c>
      <c r="AH7218" s="177">
        <v>0</v>
      </c>
      <c r="AI7218" s="177">
        <v>0</v>
      </c>
      <c r="AJ7218" s="177">
        <v>0</v>
      </c>
    </row>
    <row r="7219" spans="1:36" hidden="1" outlineLevel="1" x14ac:dyDescent="0.25">
      <c r="A7219" s="190">
        <f t="shared" si="1952"/>
        <v>2041</v>
      </c>
      <c r="B7219" s="55">
        <f t="shared" si="1953"/>
        <v>1</v>
      </c>
      <c r="C7219" s="55">
        <f t="shared" si="1954"/>
        <v>4</v>
      </c>
      <c r="D7219" s="55">
        <f t="shared" si="1943"/>
        <v>301</v>
      </c>
      <c r="F7219" s="63">
        <f t="shared" si="1874"/>
        <v>51502.166666666657</v>
      </c>
      <c r="G7219" s="64">
        <f t="shared" si="1944"/>
        <v>0</v>
      </c>
      <c r="H7219" s="64">
        <f t="shared" si="1951"/>
        <v>0</v>
      </c>
      <c r="I7219" s="64">
        <f t="shared" si="1951"/>
        <v>0</v>
      </c>
      <c r="J7219" s="64">
        <f t="shared" si="1951"/>
        <v>0</v>
      </c>
      <c r="K7219" s="64">
        <f t="shared" si="1951"/>
        <v>0</v>
      </c>
      <c r="L7219" s="64">
        <f t="shared" si="1951"/>
        <v>0</v>
      </c>
      <c r="M7219" s="64">
        <f t="shared" si="1951"/>
        <v>0</v>
      </c>
      <c r="N7219" s="64">
        <f t="shared" si="1951"/>
        <v>0</v>
      </c>
      <c r="O7219" s="121"/>
      <c r="P7219" s="177">
        <v>0</v>
      </c>
      <c r="Q7219" s="177">
        <v>0</v>
      </c>
      <c r="R7219" s="177">
        <v>0</v>
      </c>
      <c r="S7219" s="177">
        <v>0</v>
      </c>
      <c r="T7219" s="177">
        <v>0</v>
      </c>
      <c r="U7219" s="177">
        <v>0</v>
      </c>
      <c r="V7219" s="177">
        <v>0</v>
      </c>
      <c r="W7219" s="177"/>
      <c r="X7219" s="177">
        <v>0</v>
      </c>
      <c r="Y7219" s="177">
        <v>0</v>
      </c>
      <c r="Z7219" s="177">
        <v>0</v>
      </c>
      <c r="AA7219" s="177">
        <v>0</v>
      </c>
      <c r="AB7219" s="177">
        <v>0</v>
      </c>
      <c r="AC7219" s="177">
        <v>0</v>
      </c>
      <c r="AD7219" s="177">
        <v>0</v>
      </c>
      <c r="AE7219" s="177">
        <v>0</v>
      </c>
      <c r="AF7219" s="177">
        <v>0</v>
      </c>
      <c r="AG7219" s="177">
        <v>0</v>
      </c>
      <c r="AH7219" s="177">
        <v>0</v>
      </c>
      <c r="AI7219" s="177">
        <v>0</v>
      </c>
      <c r="AJ7219" s="177">
        <v>0</v>
      </c>
    </row>
    <row r="7220" spans="1:36" hidden="1" outlineLevel="1" x14ac:dyDescent="0.25">
      <c r="A7220" s="190">
        <f t="shared" si="1952"/>
        <v>2041</v>
      </c>
      <c r="B7220" s="55">
        <f t="shared" si="1953"/>
        <v>1</v>
      </c>
      <c r="C7220" s="55">
        <f t="shared" si="1954"/>
        <v>5</v>
      </c>
      <c r="D7220" s="55">
        <f t="shared" si="1943"/>
        <v>301</v>
      </c>
      <c r="F7220" s="63">
        <f t="shared" si="1874"/>
        <v>51502.208333333321</v>
      </c>
      <c r="G7220" s="64">
        <f t="shared" si="1944"/>
        <v>0</v>
      </c>
      <c r="H7220" s="64">
        <f t="shared" si="1951"/>
        <v>0</v>
      </c>
      <c r="I7220" s="64">
        <f t="shared" si="1951"/>
        <v>0</v>
      </c>
      <c r="J7220" s="64">
        <f t="shared" si="1951"/>
        <v>0</v>
      </c>
      <c r="K7220" s="64">
        <f t="shared" si="1951"/>
        <v>0</v>
      </c>
      <c r="L7220" s="64">
        <f t="shared" si="1951"/>
        <v>0</v>
      </c>
      <c r="M7220" s="64">
        <f t="shared" si="1951"/>
        <v>0</v>
      </c>
      <c r="N7220" s="64">
        <f t="shared" si="1951"/>
        <v>0</v>
      </c>
      <c r="O7220" s="121"/>
      <c r="P7220" s="177">
        <v>0</v>
      </c>
      <c r="Q7220" s="177">
        <v>0</v>
      </c>
      <c r="R7220" s="177">
        <v>0</v>
      </c>
      <c r="S7220" s="177">
        <v>0</v>
      </c>
      <c r="T7220" s="177">
        <v>0</v>
      </c>
      <c r="U7220" s="177">
        <v>0</v>
      </c>
      <c r="V7220" s="177">
        <v>0</v>
      </c>
      <c r="W7220" s="177"/>
      <c r="X7220" s="177">
        <v>0</v>
      </c>
      <c r="Y7220" s="177">
        <v>0</v>
      </c>
      <c r="Z7220" s="177">
        <v>0</v>
      </c>
      <c r="AA7220" s="177">
        <v>0</v>
      </c>
      <c r="AB7220" s="177">
        <v>0</v>
      </c>
      <c r="AC7220" s="177">
        <v>0</v>
      </c>
      <c r="AD7220" s="177">
        <v>0</v>
      </c>
      <c r="AE7220" s="177">
        <v>0</v>
      </c>
      <c r="AF7220" s="177">
        <v>0</v>
      </c>
      <c r="AG7220" s="177">
        <v>0</v>
      </c>
      <c r="AH7220" s="177">
        <v>0</v>
      </c>
      <c r="AI7220" s="177">
        <v>0</v>
      </c>
      <c r="AJ7220" s="177">
        <v>0</v>
      </c>
    </row>
    <row r="7221" spans="1:36" hidden="1" outlineLevel="1" x14ac:dyDescent="0.25">
      <c r="A7221" s="190">
        <f t="shared" si="1952"/>
        <v>2041</v>
      </c>
      <c r="B7221" s="55">
        <f t="shared" si="1953"/>
        <v>1</v>
      </c>
      <c r="C7221" s="55">
        <f t="shared" si="1954"/>
        <v>6</v>
      </c>
      <c r="D7221" s="55">
        <f t="shared" si="1943"/>
        <v>301</v>
      </c>
      <c r="F7221" s="63">
        <f t="shared" si="1874"/>
        <v>51502.249999999985</v>
      </c>
      <c r="G7221" s="64">
        <f t="shared" si="1944"/>
        <v>0</v>
      </c>
      <c r="H7221" s="64">
        <f t="shared" si="1951"/>
        <v>0</v>
      </c>
      <c r="I7221" s="64">
        <f t="shared" si="1951"/>
        <v>0</v>
      </c>
      <c r="J7221" s="64">
        <f t="shared" si="1951"/>
        <v>0</v>
      </c>
      <c r="K7221" s="64">
        <f t="shared" si="1951"/>
        <v>0</v>
      </c>
      <c r="L7221" s="64">
        <f t="shared" si="1951"/>
        <v>0</v>
      </c>
      <c r="M7221" s="64">
        <f t="shared" si="1951"/>
        <v>0</v>
      </c>
      <c r="N7221" s="64">
        <f t="shared" si="1951"/>
        <v>0</v>
      </c>
      <c r="O7221" s="121"/>
      <c r="P7221" s="177">
        <v>0</v>
      </c>
      <c r="Q7221" s="177">
        <v>0</v>
      </c>
      <c r="R7221" s="177">
        <v>0</v>
      </c>
      <c r="S7221" s="177">
        <v>0</v>
      </c>
      <c r="T7221" s="177">
        <v>0</v>
      </c>
      <c r="U7221" s="177">
        <v>0</v>
      </c>
      <c r="V7221" s="177">
        <v>0</v>
      </c>
      <c r="W7221" s="177"/>
      <c r="X7221" s="177">
        <v>0</v>
      </c>
      <c r="Y7221" s="177">
        <v>0</v>
      </c>
      <c r="Z7221" s="177">
        <v>0</v>
      </c>
      <c r="AA7221" s="177">
        <v>0</v>
      </c>
      <c r="AB7221" s="177">
        <v>0</v>
      </c>
      <c r="AC7221" s="177">
        <v>0</v>
      </c>
      <c r="AD7221" s="177">
        <v>0</v>
      </c>
      <c r="AE7221" s="177">
        <v>0</v>
      </c>
      <c r="AF7221" s="177">
        <v>0</v>
      </c>
      <c r="AG7221" s="177">
        <v>0</v>
      </c>
      <c r="AH7221" s="177">
        <v>0</v>
      </c>
      <c r="AI7221" s="177">
        <v>0</v>
      </c>
      <c r="AJ7221" s="177">
        <v>0</v>
      </c>
    </row>
    <row r="7222" spans="1:36" hidden="1" outlineLevel="1" x14ac:dyDescent="0.25">
      <c r="A7222" s="190">
        <f t="shared" si="1952"/>
        <v>2041</v>
      </c>
      <c r="B7222" s="55">
        <f t="shared" si="1953"/>
        <v>1</v>
      </c>
      <c r="C7222" s="55">
        <f t="shared" si="1954"/>
        <v>7</v>
      </c>
      <c r="D7222" s="55">
        <f t="shared" si="1943"/>
        <v>301</v>
      </c>
      <c r="F7222" s="63">
        <f t="shared" si="1874"/>
        <v>51502.29166666665</v>
      </c>
      <c r="G7222" s="64">
        <f t="shared" si="1944"/>
        <v>0</v>
      </c>
      <c r="H7222" s="64">
        <f t="shared" si="1951"/>
        <v>0</v>
      </c>
      <c r="I7222" s="64">
        <f t="shared" si="1951"/>
        <v>0</v>
      </c>
      <c r="J7222" s="64">
        <f t="shared" si="1951"/>
        <v>0</v>
      </c>
      <c r="K7222" s="64">
        <f t="shared" si="1951"/>
        <v>0</v>
      </c>
      <c r="L7222" s="64">
        <f t="shared" si="1951"/>
        <v>0</v>
      </c>
      <c r="M7222" s="64">
        <f t="shared" si="1951"/>
        <v>0</v>
      </c>
      <c r="N7222" s="64">
        <f t="shared" si="1951"/>
        <v>0</v>
      </c>
      <c r="O7222" s="121"/>
      <c r="P7222" s="177">
        <v>0</v>
      </c>
      <c r="Q7222" s="177">
        <v>0</v>
      </c>
      <c r="R7222" s="177">
        <v>0</v>
      </c>
      <c r="S7222" s="177">
        <v>0</v>
      </c>
      <c r="T7222" s="177">
        <v>0</v>
      </c>
      <c r="U7222" s="177">
        <v>0</v>
      </c>
      <c r="V7222" s="177">
        <v>0</v>
      </c>
      <c r="W7222" s="177"/>
      <c r="X7222" s="177">
        <v>0</v>
      </c>
      <c r="Y7222" s="177">
        <v>0</v>
      </c>
      <c r="Z7222" s="177">
        <v>0</v>
      </c>
      <c r="AA7222" s="177">
        <v>0</v>
      </c>
      <c r="AB7222" s="177">
        <v>0</v>
      </c>
      <c r="AC7222" s="177">
        <v>0</v>
      </c>
      <c r="AD7222" s="177">
        <v>0</v>
      </c>
      <c r="AE7222" s="177">
        <v>0</v>
      </c>
      <c r="AF7222" s="177">
        <v>0</v>
      </c>
      <c r="AG7222" s="177">
        <v>0</v>
      </c>
      <c r="AH7222" s="177">
        <v>0</v>
      </c>
      <c r="AI7222" s="177">
        <v>0</v>
      </c>
      <c r="AJ7222" s="177">
        <v>0</v>
      </c>
    </row>
    <row r="7223" spans="1:36" hidden="1" outlineLevel="1" x14ac:dyDescent="0.25">
      <c r="A7223" s="190">
        <f t="shared" si="1952"/>
        <v>2041</v>
      </c>
      <c r="B7223" s="55">
        <f t="shared" si="1953"/>
        <v>1</v>
      </c>
      <c r="C7223" s="55">
        <f t="shared" si="1954"/>
        <v>8</v>
      </c>
      <c r="D7223" s="55">
        <f t="shared" si="1943"/>
        <v>301</v>
      </c>
      <c r="F7223" s="63">
        <f t="shared" si="1874"/>
        <v>51502.333333333314</v>
      </c>
      <c r="G7223" s="64">
        <f t="shared" si="1944"/>
        <v>0</v>
      </c>
      <c r="H7223" s="64">
        <f t="shared" si="1951"/>
        <v>0</v>
      </c>
      <c r="I7223" s="64">
        <f t="shared" si="1951"/>
        <v>0</v>
      </c>
      <c r="J7223" s="64">
        <f t="shared" si="1951"/>
        <v>0</v>
      </c>
      <c r="K7223" s="64">
        <f t="shared" si="1951"/>
        <v>0</v>
      </c>
      <c r="L7223" s="64">
        <f t="shared" si="1951"/>
        <v>0</v>
      </c>
      <c r="M7223" s="64">
        <f t="shared" si="1951"/>
        <v>0</v>
      </c>
      <c r="N7223" s="64">
        <f t="shared" si="1951"/>
        <v>0</v>
      </c>
      <c r="O7223" s="121"/>
      <c r="P7223" s="177">
        <v>0</v>
      </c>
      <c r="Q7223" s="177">
        <v>0</v>
      </c>
      <c r="R7223" s="177">
        <v>0</v>
      </c>
      <c r="S7223" s="177">
        <v>0</v>
      </c>
      <c r="T7223" s="177">
        <v>0</v>
      </c>
      <c r="U7223" s="177">
        <v>0</v>
      </c>
      <c r="V7223" s="177">
        <v>0</v>
      </c>
      <c r="W7223" s="177"/>
      <c r="X7223" s="177">
        <v>0</v>
      </c>
      <c r="Y7223" s="177">
        <v>0</v>
      </c>
      <c r="Z7223" s="177">
        <v>0</v>
      </c>
      <c r="AA7223" s="177">
        <v>0</v>
      </c>
      <c r="AB7223" s="177">
        <v>0</v>
      </c>
      <c r="AC7223" s="177">
        <v>0</v>
      </c>
      <c r="AD7223" s="177">
        <v>0</v>
      </c>
      <c r="AE7223" s="177">
        <v>0</v>
      </c>
      <c r="AF7223" s="177">
        <v>0</v>
      </c>
      <c r="AG7223" s="177">
        <v>0</v>
      </c>
      <c r="AH7223" s="177">
        <v>0</v>
      </c>
      <c r="AI7223" s="177">
        <v>0</v>
      </c>
      <c r="AJ7223" s="177">
        <v>0</v>
      </c>
    </row>
    <row r="7224" spans="1:36" hidden="1" outlineLevel="1" x14ac:dyDescent="0.25">
      <c r="A7224" s="190">
        <f t="shared" si="1952"/>
        <v>2041</v>
      </c>
      <c r="B7224" s="55">
        <f t="shared" si="1953"/>
        <v>1</v>
      </c>
      <c r="C7224" s="55">
        <f t="shared" si="1954"/>
        <v>9</v>
      </c>
      <c r="D7224" s="55">
        <f t="shared" si="1943"/>
        <v>301</v>
      </c>
      <c r="F7224" s="63">
        <f t="shared" si="1874"/>
        <v>51502.374999999978</v>
      </c>
      <c r="G7224" s="64">
        <f t="shared" si="1944"/>
        <v>0</v>
      </c>
      <c r="H7224" s="64">
        <f t="shared" si="1951"/>
        <v>0</v>
      </c>
      <c r="I7224" s="64">
        <f t="shared" si="1951"/>
        <v>0</v>
      </c>
      <c r="J7224" s="64">
        <f t="shared" si="1951"/>
        <v>0</v>
      </c>
      <c r="K7224" s="64">
        <f t="shared" si="1951"/>
        <v>0</v>
      </c>
      <c r="L7224" s="64">
        <f t="shared" si="1951"/>
        <v>0</v>
      </c>
      <c r="M7224" s="64">
        <f t="shared" si="1951"/>
        <v>0</v>
      </c>
      <c r="N7224" s="64">
        <f t="shared" si="1951"/>
        <v>0</v>
      </c>
      <c r="O7224" s="121"/>
      <c r="P7224" s="177">
        <v>0</v>
      </c>
      <c r="Q7224" s="177">
        <v>0</v>
      </c>
      <c r="R7224" s="177">
        <v>0</v>
      </c>
      <c r="S7224" s="177">
        <v>0</v>
      </c>
      <c r="T7224" s="177">
        <v>0</v>
      </c>
      <c r="U7224" s="177">
        <v>0</v>
      </c>
      <c r="V7224" s="177">
        <v>0</v>
      </c>
      <c r="W7224" s="177"/>
      <c r="X7224" s="177">
        <v>0</v>
      </c>
      <c r="Y7224" s="177">
        <v>0</v>
      </c>
      <c r="Z7224" s="177">
        <v>0</v>
      </c>
      <c r="AA7224" s="177">
        <v>0</v>
      </c>
      <c r="AB7224" s="177">
        <v>0</v>
      </c>
      <c r="AC7224" s="177">
        <v>0</v>
      </c>
      <c r="AD7224" s="177">
        <v>0</v>
      </c>
      <c r="AE7224" s="177">
        <v>0</v>
      </c>
      <c r="AF7224" s="177">
        <v>0</v>
      </c>
      <c r="AG7224" s="177">
        <v>0</v>
      </c>
      <c r="AH7224" s="177">
        <v>0</v>
      </c>
      <c r="AI7224" s="177">
        <v>0</v>
      </c>
      <c r="AJ7224" s="177">
        <v>0</v>
      </c>
    </row>
    <row r="7225" spans="1:36" hidden="1" outlineLevel="1" x14ac:dyDescent="0.25">
      <c r="A7225" s="190">
        <f t="shared" si="1952"/>
        <v>2041</v>
      </c>
      <c r="B7225" s="55">
        <f t="shared" si="1953"/>
        <v>1</v>
      </c>
      <c r="C7225" s="55">
        <f t="shared" si="1954"/>
        <v>10</v>
      </c>
      <c r="D7225" s="55">
        <f t="shared" si="1943"/>
        <v>301</v>
      </c>
      <c r="F7225" s="63">
        <f t="shared" si="1874"/>
        <v>51502.416666666642</v>
      </c>
      <c r="G7225" s="64">
        <f t="shared" si="1944"/>
        <v>0</v>
      </c>
      <c r="H7225" s="64">
        <f t="shared" ref="H7225:N7234" si="1956">SUMIF($P$6:$AK$6,H$6,$P7225:$AK7225)</f>
        <v>0</v>
      </c>
      <c r="I7225" s="64">
        <f t="shared" si="1956"/>
        <v>0</v>
      </c>
      <c r="J7225" s="64">
        <f t="shared" si="1956"/>
        <v>0</v>
      </c>
      <c r="K7225" s="64">
        <f t="shared" si="1956"/>
        <v>0</v>
      </c>
      <c r="L7225" s="64">
        <f t="shared" si="1956"/>
        <v>0</v>
      </c>
      <c r="M7225" s="64">
        <f t="shared" si="1956"/>
        <v>0</v>
      </c>
      <c r="N7225" s="64">
        <f t="shared" si="1956"/>
        <v>0</v>
      </c>
      <c r="O7225" s="121"/>
      <c r="P7225" s="177">
        <v>0</v>
      </c>
      <c r="Q7225" s="177">
        <v>0</v>
      </c>
      <c r="R7225" s="177">
        <v>0</v>
      </c>
      <c r="S7225" s="177">
        <v>0</v>
      </c>
      <c r="T7225" s="177">
        <v>0</v>
      </c>
      <c r="U7225" s="177">
        <v>0</v>
      </c>
      <c r="V7225" s="177">
        <v>0</v>
      </c>
      <c r="W7225" s="177"/>
      <c r="X7225" s="177">
        <v>0</v>
      </c>
      <c r="Y7225" s="177">
        <v>0</v>
      </c>
      <c r="Z7225" s="177">
        <v>0</v>
      </c>
      <c r="AA7225" s="177">
        <v>0</v>
      </c>
      <c r="AB7225" s="177">
        <v>0</v>
      </c>
      <c r="AC7225" s="177">
        <v>0</v>
      </c>
      <c r="AD7225" s="177">
        <v>0</v>
      </c>
      <c r="AE7225" s="177">
        <v>0</v>
      </c>
      <c r="AF7225" s="177">
        <v>0</v>
      </c>
      <c r="AG7225" s="177">
        <v>0</v>
      </c>
      <c r="AH7225" s="177">
        <v>0</v>
      </c>
      <c r="AI7225" s="177">
        <v>0</v>
      </c>
      <c r="AJ7225" s="177">
        <v>0</v>
      </c>
    </row>
    <row r="7226" spans="1:36" hidden="1" outlineLevel="1" x14ac:dyDescent="0.25">
      <c r="A7226" s="190">
        <f t="shared" si="1952"/>
        <v>2041</v>
      </c>
      <c r="B7226" s="55">
        <f t="shared" si="1953"/>
        <v>1</v>
      </c>
      <c r="C7226" s="55">
        <f t="shared" si="1954"/>
        <v>11</v>
      </c>
      <c r="D7226" s="55">
        <f t="shared" si="1943"/>
        <v>301</v>
      </c>
      <c r="F7226" s="63">
        <f t="shared" si="1874"/>
        <v>51502.458333333307</v>
      </c>
      <c r="G7226" s="64">
        <f t="shared" si="1944"/>
        <v>0</v>
      </c>
      <c r="H7226" s="64">
        <f t="shared" si="1956"/>
        <v>0</v>
      </c>
      <c r="I7226" s="64">
        <f t="shared" si="1956"/>
        <v>0</v>
      </c>
      <c r="J7226" s="64">
        <f t="shared" si="1956"/>
        <v>0</v>
      </c>
      <c r="K7226" s="64">
        <f t="shared" si="1956"/>
        <v>0</v>
      </c>
      <c r="L7226" s="64">
        <f t="shared" si="1956"/>
        <v>0</v>
      </c>
      <c r="M7226" s="64">
        <f t="shared" si="1956"/>
        <v>0</v>
      </c>
      <c r="N7226" s="64">
        <f t="shared" si="1956"/>
        <v>0</v>
      </c>
      <c r="O7226" s="121"/>
      <c r="P7226" s="177">
        <v>0</v>
      </c>
      <c r="Q7226" s="177">
        <v>0</v>
      </c>
      <c r="R7226" s="177">
        <v>0</v>
      </c>
      <c r="S7226" s="177">
        <v>0</v>
      </c>
      <c r="T7226" s="177">
        <v>0</v>
      </c>
      <c r="U7226" s="177">
        <v>0</v>
      </c>
      <c r="V7226" s="177">
        <v>0</v>
      </c>
      <c r="W7226" s="177"/>
      <c r="X7226" s="177">
        <v>0</v>
      </c>
      <c r="Y7226" s="177">
        <v>0</v>
      </c>
      <c r="Z7226" s="177">
        <v>0</v>
      </c>
      <c r="AA7226" s="177">
        <v>0</v>
      </c>
      <c r="AB7226" s="177">
        <v>0</v>
      </c>
      <c r="AC7226" s="177">
        <v>0</v>
      </c>
      <c r="AD7226" s="177">
        <v>0</v>
      </c>
      <c r="AE7226" s="177">
        <v>0</v>
      </c>
      <c r="AF7226" s="177">
        <v>0</v>
      </c>
      <c r="AG7226" s="177">
        <v>0</v>
      </c>
      <c r="AH7226" s="177">
        <v>0</v>
      </c>
      <c r="AI7226" s="177">
        <v>0</v>
      </c>
      <c r="AJ7226" s="177">
        <v>0</v>
      </c>
    </row>
    <row r="7227" spans="1:36" hidden="1" outlineLevel="1" x14ac:dyDescent="0.25">
      <c r="A7227" s="190">
        <f t="shared" si="1952"/>
        <v>2041</v>
      </c>
      <c r="B7227" s="55">
        <f t="shared" si="1953"/>
        <v>1</v>
      </c>
      <c r="C7227" s="55">
        <f t="shared" si="1954"/>
        <v>12</v>
      </c>
      <c r="D7227" s="55">
        <f t="shared" si="1943"/>
        <v>301</v>
      </c>
      <c r="F7227" s="63">
        <f t="shared" si="1874"/>
        <v>51502.499999999971</v>
      </c>
      <c r="G7227" s="64">
        <f t="shared" si="1944"/>
        <v>0</v>
      </c>
      <c r="H7227" s="64">
        <f t="shared" si="1956"/>
        <v>0</v>
      </c>
      <c r="I7227" s="64">
        <f t="shared" si="1956"/>
        <v>0</v>
      </c>
      <c r="J7227" s="64">
        <f t="shared" si="1956"/>
        <v>0</v>
      </c>
      <c r="K7227" s="64">
        <f t="shared" si="1956"/>
        <v>0</v>
      </c>
      <c r="L7227" s="64">
        <f t="shared" si="1956"/>
        <v>0</v>
      </c>
      <c r="M7227" s="64">
        <f t="shared" si="1956"/>
        <v>0</v>
      </c>
      <c r="N7227" s="64">
        <f t="shared" si="1956"/>
        <v>0</v>
      </c>
      <c r="O7227" s="121"/>
      <c r="P7227" s="177">
        <v>0</v>
      </c>
      <c r="Q7227" s="177">
        <v>0</v>
      </c>
      <c r="R7227" s="177">
        <v>0</v>
      </c>
      <c r="S7227" s="177">
        <v>0</v>
      </c>
      <c r="T7227" s="177">
        <v>0</v>
      </c>
      <c r="U7227" s="177">
        <v>0</v>
      </c>
      <c r="V7227" s="177">
        <v>0</v>
      </c>
      <c r="W7227" s="177"/>
      <c r="X7227" s="177">
        <v>0</v>
      </c>
      <c r="Y7227" s="177">
        <v>0</v>
      </c>
      <c r="Z7227" s="177">
        <v>0</v>
      </c>
      <c r="AA7227" s="177">
        <v>0</v>
      </c>
      <c r="AB7227" s="177">
        <v>0</v>
      </c>
      <c r="AC7227" s="177">
        <v>0</v>
      </c>
      <c r="AD7227" s="177">
        <v>0</v>
      </c>
      <c r="AE7227" s="177">
        <v>0</v>
      </c>
      <c r="AF7227" s="177">
        <v>0</v>
      </c>
      <c r="AG7227" s="177">
        <v>0</v>
      </c>
      <c r="AH7227" s="177">
        <v>0</v>
      </c>
      <c r="AI7227" s="177">
        <v>0</v>
      </c>
      <c r="AJ7227" s="177">
        <v>0</v>
      </c>
    </row>
    <row r="7228" spans="1:36" hidden="1" outlineLevel="1" x14ac:dyDescent="0.25">
      <c r="A7228" s="190">
        <f t="shared" si="1952"/>
        <v>2041</v>
      </c>
      <c r="B7228" s="55">
        <f t="shared" si="1953"/>
        <v>1</v>
      </c>
      <c r="C7228" s="55">
        <f t="shared" si="1954"/>
        <v>13</v>
      </c>
      <c r="D7228" s="55">
        <f t="shared" si="1943"/>
        <v>301</v>
      </c>
      <c r="F7228" s="63">
        <f t="shared" si="1874"/>
        <v>51502.541666666635</v>
      </c>
      <c r="G7228" s="64">
        <f t="shared" si="1944"/>
        <v>0</v>
      </c>
      <c r="H7228" s="64">
        <f t="shared" si="1956"/>
        <v>0</v>
      </c>
      <c r="I7228" s="64">
        <f t="shared" si="1956"/>
        <v>0</v>
      </c>
      <c r="J7228" s="64">
        <f t="shared" si="1956"/>
        <v>0</v>
      </c>
      <c r="K7228" s="64">
        <f t="shared" si="1956"/>
        <v>0</v>
      </c>
      <c r="L7228" s="64">
        <f t="shared" si="1956"/>
        <v>0</v>
      </c>
      <c r="M7228" s="64">
        <f t="shared" si="1956"/>
        <v>0</v>
      </c>
      <c r="N7228" s="64">
        <f t="shared" si="1956"/>
        <v>0</v>
      </c>
      <c r="O7228" s="121"/>
      <c r="P7228" s="177">
        <v>0</v>
      </c>
      <c r="Q7228" s="177">
        <v>0</v>
      </c>
      <c r="R7228" s="177">
        <v>0</v>
      </c>
      <c r="S7228" s="177">
        <v>0</v>
      </c>
      <c r="T7228" s="177">
        <v>0</v>
      </c>
      <c r="U7228" s="177">
        <v>0</v>
      </c>
      <c r="V7228" s="177">
        <v>0</v>
      </c>
      <c r="W7228" s="177"/>
      <c r="X7228" s="177">
        <v>0</v>
      </c>
      <c r="Y7228" s="177">
        <v>0</v>
      </c>
      <c r="Z7228" s="177">
        <v>0</v>
      </c>
      <c r="AA7228" s="177">
        <v>0</v>
      </c>
      <c r="AB7228" s="177">
        <v>0</v>
      </c>
      <c r="AC7228" s="177">
        <v>0</v>
      </c>
      <c r="AD7228" s="177">
        <v>0</v>
      </c>
      <c r="AE7228" s="177">
        <v>0</v>
      </c>
      <c r="AF7228" s="177">
        <v>0</v>
      </c>
      <c r="AG7228" s="177">
        <v>0</v>
      </c>
      <c r="AH7228" s="177">
        <v>0</v>
      </c>
      <c r="AI7228" s="177">
        <v>0</v>
      </c>
      <c r="AJ7228" s="177">
        <v>0</v>
      </c>
    </row>
    <row r="7229" spans="1:36" hidden="1" outlineLevel="1" x14ac:dyDescent="0.25">
      <c r="A7229" s="190">
        <f t="shared" si="1952"/>
        <v>2041</v>
      </c>
      <c r="B7229" s="55">
        <f t="shared" si="1953"/>
        <v>1</v>
      </c>
      <c r="C7229" s="55">
        <f t="shared" si="1954"/>
        <v>14</v>
      </c>
      <c r="D7229" s="55">
        <f t="shared" si="1943"/>
        <v>301</v>
      </c>
      <c r="F7229" s="63">
        <f t="shared" si="1874"/>
        <v>51502.583333333299</v>
      </c>
      <c r="G7229" s="64">
        <f t="shared" si="1944"/>
        <v>0</v>
      </c>
      <c r="H7229" s="64">
        <f t="shared" si="1956"/>
        <v>0</v>
      </c>
      <c r="I7229" s="64">
        <f t="shared" si="1956"/>
        <v>0</v>
      </c>
      <c r="J7229" s="64">
        <f t="shared" si="1956"/>
        <v>0</v>
      </c>
      <c r="K7229" s="64">
        <f t="shared" si="1956"/>
        <v>0</v>
      </c>
      <c r="L7229" s="64">
        <f t="shared" si="1956"/>
        <v>0</v>
      </c>
      <c r="M7229" s="64">
        <f t="shared" si="1956"/>
        <v>0</v>
      </c>
      <c r="N7229" s="64">
        <f t="shared" si="1956"/>
        <v>0</v>
      </c>
      <c r="O7229" s="121"/>
      <c r="P7229" s="177">
        <v>0</v>
      </c>
      <c r="Q7229" s="177">
        <v>0</v>
      </c>
      <c r="R7229" s="177">
        <v>0</v>
      </c>
      <c r="S7229" s="177">
        <v>0</v>
      </c>
      <c r="T7229" s="177">
        <v>0</v>
      </c>
      <c r="U7229" s="177">
        <v>0</v>
      </c>
      <c r="V7229" s="177">
        <v>0</v>
      </c>
      <c r="W7229" s="177"/>
      <c r="X7229" s="177">
        <v>0</v>
      </c>
      <c r="Y7229" s="177">
        <v>0</v>
      </c>
      <c r="Z7229" s="177">
        <v>0</v>
      </c>
      <c r="AA7229" s="177">
        <v>0</v>
      </c>
      <c r="AB7229" s="177">
        <v>0</v>
      </c>
      <c r="AC7229" s="177">
        <v>0</v>
      </c>
      <c r="AD7229" s="177">
        <v>0</v>
      </c>
      <c r="AE7229" s="177">
        <v>0</v>
      </c>
      <c r="AF7229" s="177">
        <v>0</v>
      </c>
      <c r="AG7229" s="177">
        <v>0</v>
      </c>
      <c r="AH7229" s="177">
        <v>0</v>
      </c>
      <c r="AI7229" s="177">
        <v>0</v>
      </c>
      <c r="AJ7229" s="177">
        <v>0</v>
      </c>
    </row>
    <row r="7230" spans="1:36" hidden="1" outlineLevel="1" x14ac:dyDescent="0.25">
      <c r="A7230" s="190">
        <f t="shared" si="1952"/>
        <v>2041</v>
      </c>
      <c r="B7230" s="55">
        <f t="shared" si="1953"/>
        <v>1</v>
      </c>
      <c r="C7230" s="55">
        <f t="shared" si="1954"/>
        <v>15</v>
      </c>
      <c r="D7230" s="55">
        <f t="shared" si="1943"/>
        <v>301</v>
      </c>
      <c r="F7230" s="63">
        <f t="shared" si="1874"/>
        <v>51502.624999999964</v>
      </c>
      <c r="G7230" s="64">
        <f t="shared" si="1944"/>
        <v>0</v>
      </c>
      <c r="H7230" s="64">
        <f t="shared" si="1956"/>
        <v>0</v>
      </c>
      <c r="I7230" s="64">
        <f t="shared" si="1956"/>
        <v>0</v>
      </c>
      <c r="J7230" s="64">
        <f t="shared" si="1956"/>
        <v>0</v>
      </c>
      <c r="K7230" s="64">
        <f t="shared" si="1956"/>
        <v>0</v>
      </c>
      <c r="L7230" s="64">
        <f t="shared" si="1956"/>
        <v>0</v>
      </c>
      <c r="M7230" s="64">
        <f t="shared" si="1956"/>
        <v>0</v>
      </c>
      <c r="N7230" s="64">
        <f t="shared" si="1956"/>
        <v>0</v>
      </c>
      <c r="O7230" s="121"/>
      <c r="P7230" s="177">
        <v>0</v>
      </c>
      <c r="Q7230" s="177">
        <v>0</v>
      </c>
      <c r="R7230" s="177">
        <v>0</v>
      </c>
      <c r="S7230" s="177">
        <v>0</v>
      </c>
      <c r="T7230" s="177">
        <v>0</v>
      </c>
      <c r="U7230" s="177">
        <v>0</v>
      </c>
      <c r="V7230" s="177">
        <v>0</v>
      </c>
      <c r="W7230" s="177"/>
      <c r="X7230" s="177">
        <v>0</v>
      </c>
      <c r="Y7230" s="177">
        <v>0</v>
      </c>
      <c r="Z7230" s="177">
        <v>0</v>
      </c>
      <c r="AA7230" s="177">
        <v>0</v>
      </c>
      <c r="AB7230" s="177">
        <v>0</v>
      </c>
      <c r="AC7230" s="177">
        <v>0</v>
      </c>
      <c r="AD7230" s="177">
        <v>0</v>
      </c>
      <c r="AE7230" s="177">
        <v>0</v>
      </c>
      <c r="AF7230" s="177">
        <v>0</v>
      </c>
      <c r="AG7230" s="177">
        <v>0</v>
      </c>
      <c r="AH7230" s="177">
        <v>0</v>
      </c>
      <c r="AI7230" s="177">
        <v>0</v>
      </c>
      <c r="AJ7230" s="177">
        <v>0</v>
      </c>
    </row>
    <row r="7231" spans="1:36" hidden="1" outlineLevel="1" x14ac:dyDescent="0.25">
      <c r="A7231" s="190">
        <f t="shared" si="1952"/>
        <v>2041</v>
      </c>
      <c r="B7231" s="55">
        <f t="shared" si="1953"/>
        <v>1</v>
      </c>
      <c r="C7231" s="55">
        <f t="shared" si="1954"/>
        <v>16</v>
      </c>
      <c r="D7231" s="55">
        <f t="shared" si="1943"/>
        <v>301</v>
      </c>
      <c r="F7231" s="63">
        <f t="shared" si="1874"/>
        <v>51502.666666666628</v>
      </c>
      <c r="G7231" s="64">
        <f t="shared" si="1944"/>
        <v>0</v>
      </c>
      <c r="H7231" s="64">
        <f t="shared" si="1956"/>
        <v>0</v>
      </c>
      <c r="I7231" s="64">
        <f t="shared" si="1956"/>
        <v>0</v>
      </c>
      <c r="J7231" s="64">
        <f t="shared" si="1956"/>
        <v>0</v>
      </c>
      <c r="K7231" s="64">
        <f t="shared" si="1956"/>
        <v>0</v>
      </c>
      <c r="L7231" s="64">
        <f t="shared" si="1956"/>
        <v>0</v>
      </c>
      <c r="M7231" s="64">
        <f t="shared" si="1956"/>
        <v>0</v>
      </c>
      <c r="N7231" s="64">
        <f t="shared" si="1956"/>
        <v>0</v>
      </c>
      <c r="O7231" s="121"/>
      <c r="P7231" s="177">
        <v>0</v>
      </c>
      <c r="Q7231" s="177">
        <v>0</v>
      </c>
      <c r="R7231" s="177">
        <v>0</v>
      </c>
      <c r="S7231" s="177">
        <v>0</v>
      </c>
      <c r="T7231" s="177">
        <v>0</v>
      </c>
      <c r="U7231" s="177">
        <v>0</v>
      </c>
      <c r="V7231" s="177">
        <v>0</v>
      </c>
      <c r="W7231" s="177"/>
      <c r="X7231" s="177">
        <v>0</v>
      </c>
      <c r="Y7231" s="177">
        <v>0</v>
      </c>
      <c r="Z7231" s="177">
        <v>0</v>
      </c>
      <c r="AA7231" s="177">
        <v>0</v>
      </c>
      <c r="AB7231" s="177">
        <v>0</v>
      </c>
      <c r="AC7231" s="177">
        <v>0</v>
      </c>
      <c r="AD7231" s="177">
        <v>0</v>
      </c>
      <c r="AE7231" s="177">
        <v>0</v>
      </c>
      <c r="AF7231" s="177">
        <v>0</v>
      </c>
      <c r="AG7231" s="177">
        <v>0</v>
      </c>
      <c r="AH7231" s="177">
        <v>0</v>
      </c>
      <c r="AI7231" s="177">
        <v>0</v>
      </c>
      <c r="AJ7231" s="177">
        <v>0</v>
      </c>
    </row>
    <row r="7232" spans="1:36" hidden="1" outlineLevel="1" x14ac:dyDescent="0.25">
      <c r="A7232" s="190">
        <f t="shared" si="1952"/>
        <v>2041</v>
      </c>
      <c r="B7232" s="55">
        <f t="shared" si="1953"/>
        <v>1</v>
      </c>
      <c r="C7232" s="55">
        <f t="shared" si="1954"/>
        <v>17</v>
      </c>
      <c r="D7232" s="55">
        <f t="shared" si="1943"/>
        <v>301</v>
      </c>
      <c r="F7232" s="63">
        <f t="shared" si="1874"/>
        <v>51502.708333333292</v>
      </c>
      <c r="G7232" s="64">
        <f t="shared" si="1944"/>
        <v>0</v>
      </c>
      <c r="H7232" s="64">
        <f t="shared" si="1956"/>
        <v>0</v>
      </c>
      <c r="I7232" s="64">
        <f t="shared" si="1956"/>
        <v>0</v>
      </c>
      <c r="J7232" s="64">
        <f t="shared" si="1956"/>
        <v>0</v>
      </c>
      <c r="K7232" s="64">
        <f t="shared" si="1956"/>
        <v>0</v>
      </c>
      <c r="L7232" s="64">
        <f t="shared" si="1956"/>
        <v>0</v>
      </c>
      <c r="M7232" s="64">
        <f t="shared" si="1956"/>
        <v>0</v>
      </c>
      <c r="N7232" s="64">
        <f t="shared" si="1956"/>
        <v>0</v>
      </c>
      <c r="O7232" s="121"/>
      <c r="P7232" s="177">
        <v>0</v>
      </c>
      <c r="Q7232" s="177">
        <v>0</v>
      </c>
      <c r="R7232" s="177">
        <v>0</v>
      </c>
      <c r="S7232" s="177">
        <v>0</v>
      </c>
      <c r="T7232" s="177">
        <v>0</v>
      </c>
      <c r="U7232" s="177">
        <v>0</v>
      </c>
      <c r="V7232" s="177">
        <v>0</v>
      </c>
      <c r="W7232" s="177"/>
      <c r="X7232" s="177">
        <v>0</v>
      </c>
      <c r="Y7232" s="177">
        <v>0</v>
      </c>
      <c r="Z7232" s="177">
        <v>0</v>
      </c>
      <c r="AA7232" s="177">
        <v>0</v>
      </c>
      <c r="AB7232" s="177">
        <v>0</v>
      </c>
      <c r="AC7232" s="177">
        <v>0</v>
      </c>
      <c r="AD7232" s="177">
        <v>0</v>
      </c>
      <c r="AE7232" s="177">
        <v>0</v>
      </c>
      <c r="AF7232" s="177">
        <v>0</v>
      </c>
      <c r="AG7232" s="177">
        <v>0</v>
      </c>
      <c r="AH7232" s="177">
        <v>0</v>
      </c>
      <c r="AI7232" s="177">
        <v>0</v>
      </c>
      <c r="AJ7232" s="177">
        <v>0</v>
      </c>
    </row>
    <row r="7233" spans="1:36" hidden="1" outlineLevel="1" x14ac:dyDescent="0.25">
      <c r="A7233" s="190">
        <f t="shared" si="1952"/>
        <v>2041</v>
      </c>
      <c r="B7233" s="55">
        <f t="shared" si="1953"/>
        <v>1</v>
      </c>
      <c r="C7233" s="55">
        <f t="shared" si="1954"/>
        <v>18</v>
      </c>
      <c r="D7233" s="55">
        <f t="shared" si="1943"/>
        <v>301</v>
      </c>
      <c r="F7233" s="63">
        <f t="shared" si="1874"/>
        <v>51502.749999999956</v>
      </c>
      <c r="G7233" s="64">
        <f t="shared" si="1944"/>
        <v>0</v>
      </c>
      <c r="H7233" s="64">
        <f t="shared" si="1956"/>
        <v>0</v>
      </c>
      <c r="I7233" s="64">
        <f t="shared" si="1956"/>
        <v>0</v>
      </c>
      <c r="J7233" s="64">
        <f t="shared" si="1956"/>
        <v>0</v>
      </c>
      <c r="K7233" s="64">
        <f t="shared" si="1956"/>
        <v>0</v>
      </c>
      <c r="L7233" s="64">
        <f t="shared" si="1956"/>
        <v>0</v>
      </c>
      <c r="M7233" s="64">
        <f t="shared" si="1956"/>
        <v>0</v>
      </c>
      <c r="N7233" s="64">
        <f t="shared" si="1956"/>
        <v>0</v>
      </c>
      <c r="O7233" s="121"/>
      <c r="P7233" s="177">
        <v>0</v>
      </c>
      <c r="Q7233" s="177">
        <v>0</v>
      </c>
      <c r="R7233" s="177">
        <v>0</v>
      </c>
      <c r="S7233" s="177">
        <v>0</v>
      </c>
      <c r="T7233" s="177">
        <v>0</v>
      </c>
      <c r="U7233" s="177">
        <v>0</v>
      </c>
      <c r="V7233" s="177">
        <v>0</v>
      </c>
      <c r="W7233" s="177"/>
      <c r="X7233" s="177">
        <v>0</v>
      </c>
      <c r="Y7233" s="177">
        <v>0</v>
      </c>
      <c r="Z7233" s="177">
        <v>0</v>
      </c>
      <c r="AA7233" s="177">
        <v>0</v>
      </c>
      <c r="AB7233" s="177">
        <v>0</v>
      </c>
      <c r="AC7233" s="177">
        <v>0</v>
      </c>
      <c r="AD7233" s="177">
        <v>0</v>
      </c>
      <c r="AE7233" s="177">
        <v>0</v>
      </c>
      <c r="AF7233" s="177">
        <v>0</v>
      </c>
      <c r="AG7233" s="177">
        <v>0</v>
      </c>
      <c r="AH7233" s="177">
        <v>0</v>
      </c>
      <c r="AI7233" s="177">
        <v>0</v>
      </c>
      <c r="AJ7233" s="177">
        <v>0</v>
      </c>
    </row>
    <row r="7234" spans="1:36" hidden="1" outlineLevel="1" x14ac:dyDescent="0.25">
      <c r="A7234" s="190">
        <f t="shared" si="1952"/>
        <v>2041</v>
      </c>
      <c r="B7234" s="55">
        <f t="shared" si="1953"/>
        <v>1</v>
      </c>
      <c r="C7234" s="55">
        <f t="shared" si="1954"/>
        <v>19</v>
      </c>
      <c r="D7234" s="55">
        <f t="shared" si="1943"/>
        <v>301</v>
      </c>
      <c r="F7234" s="63">
        <f t="shared" si="1874"/>
        <v>51502.791666666621</v>
      </c>
      <c r="G7234" s="64">
        <f t="shared" si="1944"/>
        <v>0</v>
      </c>
      <c r="H7234" s="64">
        <f t="shared" si="1956"/>
        <v>0</v>
      </c>
      <c r="I7234" s="64">
        <f t="shared" si="1956"/>
        <v>0</v>
      </c>
      <c r="J7234" s="64">
        <f t="shared" si="1956"/>
        <v>0</v>
      </c>
      <c r="K7234" s="64">
        <f t="shared" si="1956"/>
        <v>0</v>
      </c>
      <c r="L7234" s="64">
        <f t="shared" si="1956"/>
        <v>0</v>
      </c>
      <c r="M7234" s="64">
        <f t="shared" si="1956"/>
        <v>0</v>
      </c>
      <c r="N7234" s="64">
        <f t="shared" si="1956"/>
        <v>0</v>
      </c>
      <c r="O7234" s="121"/>
      <c r="P7234" s="177">
        <v>0</v>
      </c>
      <c r="Q7234" s="177">
        <v>0</v>
      </c>
      <c r="R7234" s="177">
        <v>0</v>
      </c>
      <c r="S7234" s="177">
        <v>0</v>
      </c>
      <c r="T7234" s="177">
        <v>0</v>
      </c>
      <c r="U7234" s="177">
        <v>0</v>
      </c>
      <c r="V7234" s="177">
        <v>0</v>
      </c>
      <c r="W7234" s="177"/>
      <c r="X7234" s="177">
        <v>0</v>
      </c>
      <c r="Y7234" s="177">
        <v>0</v>
      </c>
      <c r="Z7234" s="177">
        <v>0</v>
      </c>
      <c r="AA7234" s="177">
        <v>0</v>
      </c>
      <c r="AB7234" s="177">
        <v>0</v>
      </c>
      <c r="AC7234" s="177">
        <v>0</v>
      </c>
      <c r="AD7234" s="177">
        <v>0</v>
      </c>
      <c r="AE7234" s="177">
        <v>0</v>
      </c>
      <c r="AF7234" s="177">
        <v>0</v>
      </c>
      <c r="AG7234" s="177">
        <v>0</v>
      </c>
      <c r="AH7234" s="177">
        <v>0</v>
      </c>
      <c r="AI7234" s="177">
        <v>0</v>
      </c>
      <c r="AJ7234" s="177">
        <v>0</v>
      </c>
    </row>
    <row r="7235" spans="1:36" hidden="1" outlineLevel="1" x14ac:dyDescent="0.25">
      <c r="A7235" s="190">
        <f t="shared" si="1952"/>
        <v>2041</v>
      </c>
      <c r="B7235" s="55">
        <f t="shared" si="1953"/>
        <v>1</v>
      </c>
      <c r="C7235" s="55">
        <f t="shared" si="1954"/>
        <v>20</v>
      </c>
      <c r="D7235" s="55">
        <f t="shared" si="1943"/>
        <v>301</v>
      </c>
      <c r="F7235" s="63">
        <f t="shared" si="1874"/>
        <v>51502.833333333285</v>
      </c>
      <c r="G7235" s="64">
        <f t="shared" si="1944"/>
        <v>0</v>
      </c>
      <c r="H7235" s="64">
        <f t="shared" ref="H7235:N7244" si="1957">SUMIF($P$6:$AK$6,H$6,$P7235:$AK7235)</f>
        <v>0</v>
      </c>
      <c r="I7235" s="64">
        <f t="shared" si="1957"/>
        <v>0</v>
      </c>
      <c r="J7235" s="64">
        <f t="shared" si="1957"/>
        <v>0</v>
      </c>
      <c r="K7235" s="64">
        <f t="shared" si="1957"/>
        <v>0</v>
      </c>
      <c r="L7235" s="64">
        <f t="shared" si="1957"/>
        <v>0</v>
      </c>
      <c r="M7235" s="64">
        <f t="shared" si="1957"/>
        <v>0</v>
      </c>
      <c r="N7235" s="64">
        <f t="shared" si="1957"/>
        <v>0</v>
      </c>
      <c r="O7235" s="121"/>
      <c r="P7235" s="177">
        <v>0</v>
      </c>
      <c r="Q7235" s="177">
        <v>0</v>
      </c>
      <c r="R7235" s="177">
        <v>0</v>
      </c>
      <c r="S7235" s="177">
        <v>0</v>
      </c>
      <c r="T7235" s="177">
        <v>0</v>
      </c>
      <c r="U7235" s="177">
        <v>0</v>
      </c>
      <c r="V7235" s="177">
        <v>0</v>
      </c>
      <c r="W7235" s="177"/>
      <c r="X7235" s="177">
        <v>0</v>
      </c>
      <c r="Y7235" s="177">
        <v>0</v>
      </c>
      <c r="Z7235" s="177">
        <v>0</v>
      </c>
      <c r="AA7235" s="177">
        <v>0</v>
      </c>
      <c r="AB7235" s="177">
        <v>0</v>
      </c>
      <c r="AC7235" s="177">
        <v>0</v>
      </c>
      <c r="AD7235" s="177">
        <v>0</v>
      </c>
      <c r="AE7235" s="177">
        <v>0</v>
      </c>
      <c r="AF7235" s="177">
        <v>0</v>
      </c>
      <c r="AG7235" s="177">
        <v>0</v>
      </c>
      <c r="AH7235" s="177">
        <v>0</v>
      </c>
      <c r="AI7235" s="177">
        <v>0</v>
      </c>
      <c r="AJ7235" s="177">
        <v>0</v>
      </c>
    </row>
    <row r="7236" spans="1:36" hidden="1" outlineLevel="1" x14ac:dyDescent="0.25">
      <c r="A7236" s="190">
        <f t="shared" si="1952"/>
        <v>2041</v>
      </c>
      <c r="B7236" s="55">
        <f t="shared" si="1953"/>
        <v>1</v>
      </c>
      <c r="C7236" s="55">
        <f t="shared" si="1954"/>
        <v>21</v>
      </c>
      <c r="D7236" s="55">
        <f t="shared" si="1943"/>
        <v>301</v>
      </c>
      <c r="F7236" s="63">
        <f t="shared" si="1874"/>
        <v>51502.874999999949</v>
      </c>
      <c r="G7236" s="64">
        <f t="shared" si="1944"/>
        <v>0</v>
      </c>
      <c r="H7236" s="64">
        <f t="shared" si="1957"/>
        <v>0</v>
      </c>
      <c r="I7236" s="64">
        <f t="shared" si="1957"/>
        <v>0</v>
      </c>
      <c r="J7236" s="64">
        <f t="shared" si="1957"/>
        <v>0</v>
      </c>
      <c r="K7236" s="64">
        <f t="shared" si="1957"/>
        <v>0</v>
      </c>
      <c r="L7236" s="64">
        <f t="shared" si="1957"/>
        <v>0</v>
      </c>
      <c r="M7236" s="64">
        <f t="shared" si="1957"/>
        <v>0</v>
      </c>
      <c r="N7236" s="64">
        <f t="shared" si="1957"/>
        <v>0</v>
      </c>
      <c r="O7236" s="121"/>
      <c r="P7236" s="177">
        <v>0</v>
      </c>
      <c r="Q7236" s="177">
        <v>0</v>
      </c>
      <c r="R7236" s="177">
        <v>0</v>
      </c>
      <c r="S7236" s="177">
        <v>0</v>
      </c>
      <c r="T7236" s="177">
        <v>0</v>
      </c>
      <c r="U7236" s="177">
        <v>0</v>
      </c>
      <c r="V7236" s="177">
        <v>0</v>
      </c>
      <c r="W7236" s="177"/>
      <c r="X7236" s="177">
        <v>0</v>
      </c>
      <c r="Y7236" s="177">
        <v>0</v>
      </c>
      <c r="Z7236" s="177">
        <v>0</v>
      </c>
      <c r="AA7236" s="177">
        <v>0</v>
      </c>
      <c r="AB7236" s="177">
        <v>0</v>
      </c>
      <c r="AC7236" s="177">
        <v>0</v>
      </c>
      <c r="AD7236" s="177">
        <v>0</v>
      </c>
      <c r="AE7236" s="177">
        <v>0</v>
      </c>
      <c r="AF7236" s="177">
        <v>0</v>
      </c>
      <c r="AG7236" s="177">
        <v>0</v>
      </c>
      <c r="AH7236" s="177">
        <v>0</v>
      </c>
      <c r="AI7236" s="177">
        <v>0</v>
      </c>
      <c r="AJ7236" s="177">
        <v>0</v>
      </c>
    </row>
    <row r="7237" spans="1:36" hidden="1" outlineLevel="1" x14ac:dyDescent="0.25">
      <c r="A7237" s="190">
        <f t="shared" si="1952"/>
        <v>2041</v>
      </c>
      <c r="B7237" s="55">
        <f t="shared" si="1953"/>
        <v>1</v>
      </c>
      <c r="C7237" s="55">
        <f t="shared" si="1954"/>
        <v>22</v>
      </c>
      <c r="D7237" s="55">
        <f t="shared" si="1943"/>
        <v>301</v>
      </c>
      <c r="F7237" s="63">
        <f t="shared" si="1874"/>
        <v>51502.916666666613</v>
      </c>
      <c r="G7237" s="64">
        <f t="shared" si="1944"/>
        <v>0</v>
      </c>
      <c r="H7237" s="64">
        <f t="shared" si="1957"/>
        <v>0</v>
      </c>
      <c r="I7237" s="64">
        <f t="shared" si="1957"/>
        <v>0</v>
      </c>
      <c r="J7237" s="64">
        <f t="shared" si="1957"/>
        <v>0</v>
      </c>
      <c r="K7237" s="64">
        <f t="shared" si="1957"/>
        <v>0</v>
      </c>
      <c r="L7237" s="64">
        <f t="shared" si="1957"/>
        <v>0</v>
      </c>
      <c r="M7237" s="64">
        <f t="shared" si="1957"/>
        <v>0</v>
      </c>
      <c r="N7237" s="64">
        <f t="shared" si="1957"/>
        <v>0</v>
      </c>
      <c r="O7237" s="121"/>
      <c r="P7237" s="177">
        <v>0</v>
      </c>
      <c r="Q7237" s="177">
        <v>0</v>
      </c>
      <c r="R7237" s="177">
        <v>0</v>
      </c>
      <c r="S7237" s="177">
        <v>0</v>
      </c>
      <c r="T7237" s="177">
        <v>0</v>
      </c>
      <c r="U7237" s="177">
        <v>0</v>
      </c>
      <c r="V7237" s="177">
        <v>0</v>
      </c>
      <c r="W7237" s="177"/>
      <c r="X7237" s="177">
        <v>0</v>
      </c>
      <c r="Y7237" s="177">
        <v>0</v>
      </c>
      <c r="Z7237" s="177">
        <v>0</v>
      </c>
      <c r="AA7237" s="177">
        <v>0</v>
      </c>
      <c r="AB7237" s="177">
        <v>0</v>
      </c>
      <c r="AC7237" s="177">
        <v>0</v>
      </c>
      <c r="AD7237" s="177">
        <v>0</v>
      </c>
      <c r="AE7237" s="177">
        <v>0</v>
      </c>
      <c r="AF7237" s="177">
        <v>0</v>
      </c>
      <c r="AG7237" s="177">
        <v>0</v>
      </c>
      <c r="AH7237" s="177">
        <v>0</v>
      </c>
      <c r="AI7237" s="177">
        <v>0</v>
      </c>
      <c r="AJ7237" s="177">
        <v>0</v>
      </c>
    </row>
    <row r="7238" spans="1:36" hidden="1" outlineLevel="1" x14ac:dyDescent="0.25">
      <c r="A7238" s="190">
        <f t="shared" si="1952"/>
        <v>2041</v>
      </c>
      <c r="B7238" s="55">
        <f t="shared" si="1953"/>
        <v>1</v>
      </c>
      <c r="C7238" s="55">
        <f t="shared" si="1954"/>
        <v>23</v>
      </c>
      <c r="D7238" s="55">
        <f t="shared" si="1943"/>
        <v>301</v>
      </c>
      <c r="F7238" s="63">
        <f t="shared" si="1874"/>
        <v>51502.958333333278</v>
      </c>
      <c r="G7238" s="64">
        <f t="shared" si="1944"/>
        <v>0</v>
      </c>
      <c r="H7238" s="64">
        <f t="shared" si="1957"/>
        <v>0</v>
      </c>
      <c r="I7238" s="64">
        <f t="shared" si="1957"/>
        <v>0</v>
      </c>
      <c r="J7238" s="64">
        <f t="shared" si="1957"/>
        <v>0</v>
      </c>
      <c r="K7238" s="64">
        <f t="shared" si="1957"/>
        <v>0</v>
      </c>
      <c r="L7238" s="64">
        <f t="shared" si="1957"/>
        <v>0</v>
      </c>
      <c r="M7238" s="64">
        <f t="shared" si="1957"/>
        <v>0</v>
      </c>
      <c r="N7238" s="64">
        <f t="shared" si="1957"/>
        <v>0</v>
      </c>
      <c r="O7238" s="121"/>
      <c r="P7238" s="177">
        <v>0</v>
      </c>
      <c r="Q7238" s="177">
        <v>0</v>
      </c>
      <c r="R7238" s="177">
        <v>0</v>
      </c>
      <c r="S7238" s="177">
        <v>0</v>
      </c>
      <c r="T7238" s="177">
        <v>0</v>
      </c>
      <c r="U7238" s="177">
        <v>0</v>
      </c>
      <c r="V7238" s="177">
        <v>0</v>
      </c>
      <c r="W7238" s="177"/>
      <c r="X7238" s="177">
        <v>0</v>
      </c>
      <c r="Y7238" s="177">
        <v>0</v>
      </c>
      <c r="Z7238" s="177">
        <v>0</v>
      </c>
      <c r="AA7238" s="177">
        <v>0</v>
      </c>
      <c r="AB7238" s="177">
        <v>0</v>
      </c>
      <c r="AC7238" s="177">
        <v>0</v>
      </c>
      <c r="AD7238" s="177">
        <v>0</v>
      </c>
      <c r="AE7238" s="177">
        <v>0</v>
      </c>
      <c r="AF7238" s="177">
        <v>0</v>
      </c>
      <c r="AG7238" s="177">
        <v>0</v>
      </c>
      <c r="AH7238" s="177">
        <v>0</v>
      </c>
      <c r="AI7238" s="177">
        <v>0</v>
      </c>
      <c r="AJ7238" s="177">
        <v>0</v>
      </c>
    </row>
    <row r="7239" spans="1:36" hidden="1" outlineLevel="1" x14ac:dyDescent="0.25">
      <c r="A7239" s="190">
        <f t="shared" si="1952"/>
        <v>2041</v>
      </c>
      <c r="B7239" s="55">
        <f t="shared" si="1953"/>
        <v>2</v>
      </c>
      <c r="C7239" s="55">
        <f t="shared" si="1954"/>
        <v>0</v>
      </c>
      <c r="D7239" s="55">
        <f t="shared" si="1943"/>
        <v>302</v>
      </c>
      <c r="F7239" s="63">
        <f t="shared" ref="F7239" si="1958">EDATE(F7215,1)</f>
        <v>51533</v>
      </c>
      <c r="G7239" s="64">
        <f t="shared" si="1944"/>
        <v>0</v>
      </c>
      <c r="H7239" s="64">
        <f t="shared" si="1957"/>
        <v>0</v>
      </c>
      <c r="I7239" s="64">
        <f t="shared" si="1957"/>
        <v>0</v>
      </c>
      <c r="J7239" s="64">
        <f t="shared" si="1957"/>
        <v>0</v>
      </c>
      <c r="K7239" s="64">
        <f t="shared" si="1957"/>
        <v>0</v>
      </c>
      <c r="L7239" s="64">
        <f t="shared" si="1957"/>
        <v>0</v>
      </c>
      <c r="M7239" s="64">
        <f t="shared" si="1957"/>
        <v>0</v>
      </c>
      <c r="N7239" s="64">
        <f t="shared" si="1957"/>
        <v>0</v>
      </c>
      <c r="O7239" s="121"/>
      <c r="P7239" s="177">
        <v>0</v>
      </c>
      <c r="Q7239" s="177">
        <v>0</v>
      </c>
      <c r="R7239" s="177">
        <v>0</v>
      </c>
      <c r="S7239" s="177">
        <v>0</v>
      </c>
      <c r="T7239" s="177">
        <v>0</v>
      </c>
      <c r="U7239" s="177">
        <v>0</v>
      </c>
      <c r="V7239" s="177">
        <v>0</v>
      </c>
      <c r="W7239" s="177"/>
      <c r="X7239" s="177">
        <v>0</v>
      </c>
      <c r="Y7239" s="177">
        <v>0</v>
      </c>
      <c r="Z7239" s="177">
        <v>0</v>
      </c>
      <c r="AA7239" s="177">
        <v>0</v>
      </c>
      <c r="AB7239" s="177">
        <v>0</v>
      </c>
      <c r="AC7239" s="177">
        <v>0</v>
      </c>
      <c r="AD7239" s="177">
        <v>0</v>
      </c>
      <c r="AE7239" s="177">
        <v>0</v>
      </c>
      <c r="AF7239" s="177">
        <v>0</v>
      </c>
      <c r="AG7239" s="177">
        <v>0</v>
      </c>
      <c r="AH7239" s="177">
        <v>0</v>
      </c>
      <c r="AI7239" s="177">
        <v>0</v>
      </c>
      <c r="AJ7239" s="177">
        <v>0</v>
      </c>
    </row>
    <row r="7240" spans="1:36" hidden="1" outlineLevel="1" x14ac:dyDescent="0.25">
      <c r="A7240" s="190">
        <f t="shared" si="1952"/>
        <v>2041</v>
      </c>
      <c r="B7240" s="55">
        <f t="shared" si="1953"/>
        <v>2</v>
      </c>
      <c r="C7240" s="55">
        <f t="shared" si="1954"/>
        <v>1</v>
      </c>
      <c r="D7240" s="55">
        <f t="shared" si="1943"/>
        <v>302</v>
      </c>
      <c r="F7240" s="63">
        <f t="shared" ref="F7240:F7303" si="1959">F7239+1/24</f>
        <v>51533.041666666664</v>
      </c>
      <c r="G7240" s="64">
        <f t="shared" si="1944"/>
        <v>0</v>
      </c>
      <c r="H7240" s="64">
        <f t="shared" si="1957"/>
        <v>0</v>
      </c>
      <c r="I7240" s="64">
        <f t="shared" si="1957"/>
        <v>0</v>
      </c>
      <c r="J7240" s="64">
        <f t="shared" si="1957"/>
        <v>0</v>
      </c>
      <c r="K7240" s="64">
        <f t="shared" si="1957"/>
        <v>0</v>
      </c>
      <c r="L7240" s="64">
        <f t="shared" si="1957"/>
        <v>0</v>
      </c>
      <c r="M7240" s="64">
        <f t="shared" si="1957"/>
        <v>0</v>
      </c>
      <c r="N7240" s="64">
        <f t="shared" si="1957"/>
        <v>0</v>
      </c>
      <c r="O7240" s="121"/>
      <c r="P7240" s="177">
        <v>0</v>
      </c>
      <c r="Q7240" s="177">
        <v>0</v>
      </c>
      <c r="R7240" s="177">
        <v>0</v>
      </c>
      <c r="S7240" s="177">
        <v>0</v>
      </c>
      <c r="T7240" s="177">
        <v>0</v>
      </c>
      <c r="U7240" s="177">
        <v>0</v>
      </c>
      <c r="V7240" s="177">
        <v>0</v>
      </c>
      <c r="W7240" s="177"/>
      <c r="X7240" s="177">
        <v>0</v>
      </c>
      <c r="Y7240" s="177">
        <v>0</v>
      </c>
      <c r="Z7240" s="177">
        <v>0</v>
      </c>
      <c r="AA7240" s="177">
        <v>0</v>
      </c>
      <c r="AB7240" s="177">
        <v>0</v>
      </c>
      <c r="AC7240" s="177">
        <v>0</v>
      </c>
      <c r="AD7240" s="177">
        <v>0</v>
      </c>
      <c r="AE7240" s="177">
        <v>0</v>
      </c>
      <c r="AF7240" s="177">
        <v>0</v>
      </c>
      <c r="AG7240" s="177">
        <v>0</v>
      </c>
      <c r="AH7240" s="177">
        <v>0</v>
      </c>
      <c r="AI7240" s="177">
        <v>0</v>
      </c>
      <c r="AJ7240" s="177">
        <v>0</v>
      </c>
    </row>
    <row r="7241" spans="1:36" hidden="1" outlineLevel="1" x14ac:dyDescent="0.25">
      <c r="A7241" s="190">
        <f t="shared" si="1952"/>
        <v>2041</v>
      </c>
      <c r="B7241" s="55">
        <f t="shared" si="1953"/>
        <v>2</v>
      </c>
      <c r="C7241" s="55">
        <f t="shared" si="1954"/>
        <v>2</v>
      </c>
      <c r="D7241" s="55">
        <f t="shared" si="1943"/>
        <v>302</v>
      </c>
      <c r="F7241" s="63">
        <f t="shared" si="1959"/>
        <v>51533.083333333328</v>
      </c>
      <c r="G7241" s="64">
        <f t="shared" si="1944"/>
        <v>0</v>
      </c>
      <c r="H7241" s="64">
        <f t="shared" si="1957"/>
        <v>0</v>
      </c>
      <c r="I7241" s="64">
        <f t="shared" si="1957"/>
        <v>0</v>
      </c>
      <c r="J7241" s="64">
        <f t="shared" si="1957"/>
        <v>0</v>
      </c>
      <c r="K7241" s="64">
        <f t="shared" si="1957"/>
        <v>0</v>
      </c>
      <c r="L7241" s="64">
        <f t="shared" si="1957"/>
        <v>0</v>
      </c>
      <c r="M7241" s="64">
        <f t="shared" si="1957"/>
        <v>0</v>
      </c>
      <c r="N7241" s="64">
        <f t="shared" si="1957"/>
        <v>0</v>
      </c>
      <c r="O7241" s="121"/>
      <c r="P7241" s="177">
        <v>0</v>
      </c>
      <c r="Q7241" s="177">
        <v>0</v>
      </c>
      <c r="R7241" s="177">
        <v>0</v>
      </c>
      <c r="S7241" s="177">
        <v>0</v>
      </c>
      <c r="T7241" s="177">
        <v>0</v>
      </c>
      <c r="U7241" s="177">
        <v>0</v>
      </c>
      <c r="V7241" s="177">
        <v>0</v>
      </c>
      <c r="W7241" s="177"/>
      <c r="X7241" s="177">
        <v>0</v>
      </c>
      <c r="Y7241" s="177">
        <v>0</v>
      </c>
      <c r="Z7241" s="177">
        <v>0</v>
      </c>
      <c r="AA7241" s="177">
        <v>0</v>
      </c>
      <c r="AB7241" s="177">
        <v>0</v>
      </c>
      <c r="AC7241" s="177">
        <v>0</v>
      </c>
      <c r="AD7241" s="177">
        <v>0</v>
      </c>
      <c r="AE7241" s="177">
        <v>0</v>
      </c>
      <c r="AF7241" s="177">
        <v>0</v>
      </c>
      <c r="AG7241" s="177">
        <v>0</v>
      </c>
      <c r="AH7241" s="177">
        <v>0</v>
      </c>
      <c r="AI7241" s="177">
        <v>0</v>
      </c>
      <c r="AJ7241" s="177">
        <v>0</v>
      </c>
    </row>
    <row r="7242" spans="1:36" hidden="1" outlineLevel="1" x14ac:dyDescent="0.25">
      <c r="A7242" s="190">
        <f t="shared" si="1952"/>
        <v>2041</v>
      </c>
      <c r="B7242" s="55">
        <f t="shared" si="1953"/>
        <v>2</v>
      </c>
      <c r="C7242" s="55">
        <f t="shared" si="1954"/>
        <v>3</v>
      </c>
      <c r="D7242" s="55">
        <f t="shared" si="1943"/>
        <v>302</v>
      </c>
      <c r="F7242" s="63">
        <f t="shared" si="1959"/>
        <v>51533.124999999993</v>
      </c>
      <c r="G7242" s="64">
        <f t="shared" si="1944"/>
        <v>0</v>
      </c>
      <c r="H7242" s="64">
        <f t="shared" si="1957"/>
        <v>0</v>
      </c>
      <c r="I7242" s="64">
        <f t="shared" si="1957"/>
        <v>0</v>
      </c>
      <c r="J7242" s="64">
        <f t="shared" si="1957"/>
        <v>0</v>
      </c>
      <c r="K7242" s="64">
        <f t="shared" si="1957"/>
        <v>0</v>
      </c>
      <c r="L7242" s="64">
        <f t="shared" si="1957"/>
        <v>0</v>
      </c>
      <c r="M7242" s="64">
        <f t="shared" si="1957"/>
        <v>0</v>
      </c>
      <c r="N7242" s="64">
        <f t="shared" si="1957"/>
        <v>0</v>
      </c>
      <c r="O7242" s="121"/>
      <c r="P7242" s="177">
        <v>0</v>
      </c>
      <c r="Q7242" s="177">
        <v>0</v>
      </c>
      <c r="R7242" s="177">
        <v>0</v>
      </c>
      <c r="S7242" s="177">
        <v>0</v>
      </c>
      <c r="T7242" s="177">
        <v>0</v>
      </c>
      <c r="U7242" s="177">
        <v>0</v>
      </c>
      <c r="V7242" s="177">
        <v>0</v>
      </c>
      <c r="W7242" s="177"/>
      <c r="X7242" s="177">
        <v>0</v>
      </c>
      <c r="Y7242" s="177">
        <v>0</v>
      </c>
      <c r="Z7242" s="177">
        <v>0</v>
      </c>
      <c r="AA7242" s="177">
        <v>0</v>
      </c>
      <c r="AB7242" s="177">
        <v>0</v>
      </c>
      <c r="AC7242" s="177">
        <v>0</v>
      </c>
      <c r="AD7242" s="177">
        <v>0</v>
      </c>
      <c r="AE7242" s="177">
        <v>0</v>
      </c>
      <c r="AF7242" s="177">
        <v>0</v>
      </c>
      <c r="AG7242" s="177">
        <v>0</v>
      </c>
      <c r="AH7242" s="177">
        <v>0</v>
      </c>
      <c r="AI7242" s="177">
        <v>0</v>
      </c>
      <c r="AJ7242" s="177">
        <v>0</v>
      </c>
    </row>
    <row r="7243" spans="1:36" hidden="1" outlineLevel="1" x14ac:dyDescent="0.25">
      <c r="A7243" s="190">
        <f t="shared" si="1952"/>
        <v>2041</v>
      </c>
      <c r="B7243" s="55">
        <f t="shared" si="1953"/>
        <v>2</v>
      </c>
      <c r="C7243" s="55">
        <f t="shared" si="1954"/>
        <v>4</v>
      </c>
      <c r="D7243" s="55">
        <f t="shared" si="1943"/>
        <v>302</v>
      </c>
      <c r="F7243" s="63">
        <f t="shared" si="1959"/>
        <v>51533.166666666657</v>
      </c>
      <c r="G7243" s="64">
        <f t="shared" si="1944"/>
        <v>0</v>
      </c>
      <c r="H7243" s="64">
        <f t="shared" si="1957"/>
        <v>0</v>
      </c>
      <c r="I7243" s="64">
        <f t="shared" si="1957"/>
        <v>0</v>
      </c>
      <c r="J7243" s="64">
        <f t="shared" si="1957"/>
        <v>0</v>
      </c>
      <c r="K7243" s="64">
        <f t="shared" si="1957"/>
        <v>0</v>
      </c>
      <c r="L7243" s="64">
        <f t="shared" si="1957"/>
        <v>0</v>
      </c>
      <c r="M7243" s="64">
        <f t="shared" si="1957"/>
        <v>0</v>
      </c>
      <c r="N7243" s="64">
        <f t="shared" si="1957"/>
        <v>0</v>
      </c>
      <c r="O7243" s="121"/>
      <c r="P7243" s="177">
        <v>0</v>
      </c>
      <c r="Q7243" s="177">
        <v>0</v>
      </c>
      <c r="R7243" s="177">
        <v>0</v>
      </c>
      <c r="S7243" s="177">
        <v>0</v>
      </c>
      <c r="T7243" s="177">
        <v>0</v>
      </c>
      <c r="U7243" s="177">
        <v>0</v>
      </c>
      <c r="V7243" s="177">
        <v>0</v>
      </c>
      <c r="W7243" s="177"/>
      <c r="X7243" s="177">
        <v>0</v>
      </c>
      <c r="Y7243" s="177">
        <v>0</v>
      </c>
      <c r="Z7243" s="177">
        <v>0</v>
      </c>
      <c r="AA7243" s="177">
        <v>0</v>
      </c>
      <c r="AB7243" s="177">
        <v>0</v>
      </c>
      <c r="AC7243" s="177">
        <v>0</v>
      </c>
      <c r="AD7243" s="177">
        <v>0</v>
      </c>
      <c r="AE7243" s="177">
        <v>0</v>
      </c>
      <c r="AF7243" s="177">
        <v>0</v>
      </c>
      <c r="AG7243" s="177">
        <v>0</v>
      </c>
      <c r="AH7243" s="177">
        <v>0</v>
      </c>
      <c r="AI7243" s="177">
        <v>0</v>
      </c>
      <c r="AJ7243" s="177">
        <v>0</v>
      </c>
    </row>
    <row r="7244" spans="1:36" hidden="1" outlineLevel="1" x14ac:dyDescent="0.25">
      <c r="A7244" s="190">
        <f t="shared" si="1952"/>
        <v>2041</v>
      </c>
      <c r="B7244" s="55">
        <f t="shared" si="1953"/>
        <v>2</v>
      </c>
      <c r="C7244" s="55">
        <f t="shared" si="1954"/>
        <v>5</v>
      </c>
      <c r="D7244" s="55">
        <f t="shared" si="1943"/>
        <v>302</v>
      </c>
      <c r="F7244" s="63">
        <f t="shared" si="1959"/>
        <v>51533.208333333321</v>
      </c>
      <c r="G7244" s="64">
        <f t="shared" si="1944"/>
        <v>0</v>
      </c>
      <c r="H7244" s="64">
        <f t="shared" si="1957"/>
        <v>0</v>
      </c>
      <c r="I7244" s="64">
        <f t="shared" si="1957"/>
        <v>0</v>
      </c>
      <c r="J7244" s="64">
        <f t="shared" si="1957"/>
        <v>0</v>
      </c>
      <c r="K7244" s="64">
        <f t="shared" si="1957"/>
        <v>0</v>
      </c>
      <c r="L7244" s="64">
        <f t="shared" si="1957"/>
        <v>0</v>
      </c>
      <c r="M7244" s="64">
        <f t="shared" si="1957"/>
        <v>0</v>
      </c>
      <c r="N7244" s="64">
        <f t="shared" si="1957"/>
        <v>0</v>
      </c>
      <c r="O7244" s="121"/>
      <c r="P7244" s="177">
        <v>0</v>
      </c>
      <c r="Q7244" s="177">
        <v>0</v>
      </c>
      <c r="R7244" s="177">
        <v>0</v>
      </c>
      <c r="S7244" s="177">
        <v>0</v>
      </c>
      <c r="T7244" s="177">
        <v>0</v>
      </c>
      <c r="U7244" s="177">
        <v>0</v>
      </c>
      <c r="V7244" s="177">
        <v>0</v>
      </c>
      <c r="W7244" s="177"/>
      <c r="X7244" s="177">
        <v>0</v>
      </c>
      <c r="Y7244" s="177">
        <v>0</v>
      </c>
      <c r="Z7244" s="177">
        <v>0</v>
      </c>
      <c r="AA7244" s="177">
        <v>0</v>
      </c>
      <c r="AB7244" s="177">
        <v>0</v>
      </c>
      <c r="AC7244" s="177">
        <v>0</v>
      </c>
      <c r="AD7244" s="177">
        <v>0</v>
      </c>
      <c r="AE7244" s="177">
        <v>0</v>
      </c>
      <c r="AF7244" s="177">
        <v>0</v>
      </c>
      <c r="AG7244" s="177">
        <v>0</v>
      </c>
      <c r="AH7244" s="177">
        <v>0</v>
      </c>
      <c r="AI7244" s="177">
        <v>0</v>
      </c>
      <c r="AJ7244" s="177">
        <v>0</v>
      </c>
    </row>
    <row r="7245" spans="1:36" hidden="1" outlineLevel="1" x14ac:dyDescent="0.25">
      <c r="A7245" s="190">
        <f t="shared" si="1952"/>
        <v>2041</v>
      </c>
      <c r="B7245" s="55">
        <f t="shared" si="1953"/>
        <v>2</v>
      </c>
      <c r="C7245" s="55">
        <f t="shared" si="1954"/>
        <v>6</v>
      </c>
      <c r="D7245" s="55">
        <f t="shared" si="1943"/>
        <v>302</v>
      </c>
      <c r="F7245" s="63">
        <f t="shared" si="1959"/>
        <v>51533.249999999985</v>
      </c>
      <c r="G7245" s="64">
        <f t="shared" si="1944"/>
        <v>0</v>
      </c>
      <c r="H7245" s="64">
        <f t="shared" ref="H7245:N7254" si="1960">SUMIF($P$6:$AK$6,H$6,$P7245:$AK7245)</f>
        <v>0</v>
      </c>
      <c r="I7245" s="64">
        <f t="shared" si="1960"/>
        <v>0</v>
      </c>
      <c r="J7245" s="64">
        <f t="shared" si="1960"/>
        <v>0</v>
      </c>
      <c r="K7245" s="64">
        <f t="shared" si="1960"/>
        <v>0</v>
      </c>
      <c r="L7245" s="64">
        <f t="shared" si="1960"/>
        <v>0</v>
      </c>
      <c r="M7245" s="64">
        <f t="shared" si="1960"/>
        <v>0</v>
      </c>
      <c r="N7245" s="64">
        <f t="shared" si="1960"/>
        <v>0</v>
      </c>
      <c r="O7245" s="121"/>
      <c r="P7245" s="177">
        <v>0</v>
      </c>
      <c r="Q7245" s="177">
        <v>0</v>
      </c>
      <c r="R7245" s="177">
        <v>0</v>
      </c>
      <c r="S7245" s="177">
        <v>0</v>
      </c>
      <c r="T7245" s="177">
        <v>0</v>
      </c>
      <c r="U7245" s="177">
        <v>0</v>
      </c>
      <c r="V7245" s="177">
        <v>0</v>
      </c>
      <c r="W7245" s="177"/>
      <c r="X7245" s="177">
        <v>0</v>
      </c>
      <c r="Y7245" s="177">
        <v>0</v>
      </c>
      <c r="Z7245" s="177">
        <v>0</v>
      </c>
      <c r="AA7245" s="177">
        <v>0</v>
      </c>
      <c r="AB7245" s="177">
        <v>0</v>
      </c>
      <c r="AC7245" s="177">
        <v>0</v>
      </c>
      <c r="AD7245" s="177">
        <v>0</v>
      </c>
      <c r="AE7245" s="177">
        <v>0</v>
      </c>
      <c r="AF7245" s="177">
        <v>0</v>
      </c>
      <c r="AG7245" s="177">
        <v>0</v>
      </c>
      <c r="AH7245" s="177">
        <v>0</v>
      </c>
      <c r="AI7245" s="177">
        <v>0</v>
      </c>
      <c r="AJ7245" s="177">
        <v>0</v>
      </c>
    </row>
    <row r="7246" spans="1:36" hidden="1" outlineLevel="1" x14ac:dyDescent="0.25">
      <c r="A7246" s="190">
        <f t="shared" si="1952"/>
        <v>2041</v>
      </c>
      <c r="B7246" s="55">
        <f t="shared" si="1953"/>
        <v>2</v>
      </c>
      <c r="C7246" s="55">
        <f t="shared" si="1954"/>
        <v>7</v>
      </c>
      <c r="D7246" s="55">
        <f t="shared" si="1943"/>
        <v>302</v>
      </c>
      <c r="F7246" s="63">
        <f t="shared" si="1959"/>
        <v>51533.29166666665</v>
      </c>
      <c r="G7246" s="64">
        <f t="shared" si="1944"/>
        <v>0</v>
      </c>
      <c r="H7246" s="64">
        <f t="shared" si="1960"/>
        <v>0</v>
      </c>
      <c r="I7246" s="64">
        <f t="shared" si="1960"/>
        <v>0</v>
      </c>
      <c r="J7246" s="64">
        <f t="shared" si="1960"/>
        <v>0</v>
      </c>
      <c r="K7246" s="64">
        <f t="shared" si="1960"/>
        <v>0</v>
      </c>
      <c r="L7246" s="64">
        <f t="shared" si="1960"/>
        <v>0</v>
      </c>
      <c r="M7246" s="64">
        <f t="shared" si="1960"/>
        <v>0</v>
      </c>
      <c r="N7246" s="64">
        <f t="shared" si="1960"/>
        <v>0</v>
      </c>
      <c r="O7246" s="121"/>
      <c r="P7246" s="177">
        <v>0</v>
      </c>
      <c r="Q7246" s="177">
        <v>0</v>
      </c>
      <c r="R7246" s="177">
        <v>0</v>
      </c>
      <c r="S7246" s="177">
        <v>0</v>
      </c>
      <c r="T7246" s="177">
        <v>0</v>
      </c>
      <c r="U7246" s="177">
        <v>0</v>
      </c>
      <c r="V7246" s="177">
        <v>0</v>
      </c>
      <c r="W7246" s="177"/>
      <c r="X7246" s="177">
        <v>0</v>
      </c>
      <c r="Y7246" s="177">
        <v>0</v>
      </c>
      <c r="Z7246" s="177">
        <v>0</v>
      </c>
      <c r="AA7246" s="177">
        <v>0</v>
      </c>
      <c r="AB7246" s="177">
        <v>0</v>
      </c>
      <c r="AC7246" s="177">
        <v>0</v>
      </c>
      <c r="AD7246" s="177">
        <v>0</v>
      </c>
      <c r="AE7246" s="177">
        <v>0</v>
      </c>
      <c r="AF7246" s="177">
        <v>0</v>
      </c>
      <c r="AG7246" s="177">
        <v>0</v>
      </c>
      <c r="AH7246" s="177">
        <v>0</v>
      </c>
      <c r="AI7246" s="177">
        <v>0</v>
      </c>
      <c r="AJ7246" s="177">
        <v>0</v>
      </c>
    </row>
    <row r="7247" spans="1:36" hidden="1" outlineLevel="1" x14ac:dyDescent="0.25">
      <c r="A7247" s="190">
        <f t="shared" si="1952"/>
        <v>2041</v>
      </c>
      <c r="B7247" s="55">
        <f t="shared" si="1953"/>
        <v>2</v>
      </c>
      <c r="C7247" s="55">
        <f t="shared" si="1954"/>
        <v>8</v>
      </c>
      <c r="D7247" s="55">
        <f t="shared" ref="D7247:D7310" si="1961">MATCH(DATE(YEAR(F7247),B7247,1),$F$7505:$F$7816,0)</f>
        <v>302</v>
      </c>
      <c r="F7247" s="63">
        <f t="shared" si="1959"/>
        <v>51533.333333333314</v>
      </c>
      <c r="G7247" s="64">
        <f t="shared" ref="G7247:G7310" si="1962">SUM(H7247:N7247)</f>
        <v>0</v>
      </c>
      <c r="H7247" s="64">
        <f t="shared" si="1960"/>
        <v>0</v>
      </c>
      <c r="I7247" s="64">
        <f t="shared" si="1960"/>
        <v>0</v>
      </c>
      <c r="J7247" s="64">
        <f t="shared" si="1960"/>
        <v>0</v>
      </c>
      <c r="K7247" s="64">
        <f t="shared" si="1960"/>
        <v>0</v>
      </c>
      <c r="L7247" s="64">
        <f t="shared" si="1960"/>
        <v>0</v>
      </c>
      <c r="M7247" s="64">
        <f t="shared" si="1960"/>
        <v>0</v>
      </c>
      <c r="N7247" s="64">
        <f t="shared" si="1960"/>
        <v>0</v>
      </c>
      <c r="O7247" s="121"/>
      <c r="P7247" s="177">
        <v>0</v>
      </c>
      <c r="Q7247" s="177">
        <v>0</v>
      </c>
      <c r="R7247" s="177">
        <v>0</v>
      </c>
      <c r="S7247" s="177">
        <v>0</v>
      </c>
      <c r="T7247" s="177">
        <v>0</v>
      </c>
      <c r="U7247" s="177">
        <v>0</v>
      </c>
      <c r="V7247" s="177">
        <v>0</v>
      </c>
      <c r="W7247" s="177"/>
      <c r="X7247" s="177">
        <v>0</v>
      </c>
      <c r="Y7247" s="177">
        <v>0</v>
      </c>
      <c r="Z7247" s="177">
        <v>0</v>
      </c>
      <c r="AA7247" s="177">
        <v>0</v>
      </c>
      <c r="AB7247" s="177">
        <v>0</v>
      </c>
      <c r="AC7247" s="177">
        <v>0</v>
      </c>
      <c r="AD7247" s="177">
        <v>0</v>
      </c>
      <c r="AE7247" s="177">
        <v>0</v>
      </c>
      <c r="AF7247" s="177">
        <v>0</v>
      </c>
      <c r="AG7247" s="177">
        <v>0</v>
      </c>
      <c r="AH7247" s="177">
        <v>0</v>
      </c>
      <c r="AI7247" s="177">
        <v>0</v>
      </c>
      <c r="AJ7247" s="177">
        <v>0</v>
      </c>
    </row>
    <row r="7248" spans="1:36" hidden="1" outlineLevel="1" x14ac:dyDescent="0.25">
      <c r="A7248" s="190">
        <f t="shared" si="1952"/>
        <v>2041</v>
      </c>
      <c r="B7248" s="55">
        <f t="shared" si="1953"/>
        <v>2</v>
      </c>
      <c r="C7248" s="55">
        <f t="shared" si="1954"/>
        <v>9</v>
      </c>
      <c r="D7248" s="55">
        <f t="shared" si="1961"/>
        <v>302</v>
      </c>
      <c r="F7248" s="63">
        <f t="shared" si="1959"/>
        <v>51533.374999999978</v>
      </c>
      <c r="G7248" s="64">
        <f t="shared" si="1962"/>
        <v>0</v>
      </c>
      <c r="H7248" s="64">
        <f t="shared" si="1960"/>
        <v>0</v>
      </c>
      <c r="I7248" s="64">
        <f t="shared" si="1960"/>
        <v>0</v>
      </c>
      <c r="J7248" s="64">
        <f t="shared" si="1960"/>
        <v>0</v>
      </c>
      <c r="K7248" s="64">
        <f t="shared" si="1960"/>
        <v>0</v>
      </c>
      <c r="L7248" s="64">
        <f t="shared" si="1960"/>
        <v>0</v>
      </c>
      <c r="M7248" s="64">
        <f t="shared" si="1960"/>
        <v>0</v>
      </c>
      <c r="N7248" s="64">
        <f t="shared" si="1960"/>
        <v>0</v>
      </c>
      <c r="O7248" s="121"/>
      <c r="P7248" s="177">
        <v>0</v>
      </c>
      <c r="Q7248" s="177">
        <v>0</v>
      </c>
      <c r="R7248" s="177">
        <v>0</v>
      </c>
      <c r="S7248" s="177">
        <v>0</v>
      </c>
      <c r="T7248" s="177">
        <v>0</v>
      </c>
      <c r="U7248" s="177">
        <v>0</v>
      </c>
      <c r="V7248" s="177">
        <v>0</v>
      </c>
      <c r="W7248" s="177"/>
      <c r="X7248" s="177">
        <v>0</v>
      </c>
      <c r="Y7248" s="177">
        <v>0</v>
      </c>
      <c r="Z7248" s="177">
        <v>0</v>
      </c>
      <c r="AA7248" s="177">
        <v>0</v>
      </c>
      <c r="AB7248" s="177">
        <v>0</v>
      </c>
      <c r="AC7248" s="177">
        <v>0</v>
      </c>
      <c r="AD7248" s="177">
        <v>0</v>
      </c>
      <c r="AE7248" s="177">
        <v>0</v>
      </c>
      <c r="AF7248" s="177">
        <v>0</v>
      </c>
      <c r="AG7248" s="177">
        <v>0</v>
      </c>
      <c r="AH7248" s="177">
        <v>0</v>
      </c>
      <c r="AI7248" s="177">
        <v>0</v>
      </c>
      <c r="AJ7248" s="177">
        <v>0</v>
      </c>
    </row>
    <row r="7249" spans="1:36" hidden="1" outlineLevel="1" x14ac:dyDescent="0.25">
      <c r="A7249" s="190">
        <f t="shared" si="1952"/>
        <v>2041</v>
      </c>
      <c r="B7249" s="55">
        <f t="shared" si="1953"/>
        <v>2</v>
      </c>
      <c r="C7249" s="55">
        <f t="shared" si="1954"/>
        <v>10</v>
      </c>
      <c r="D7249" s="55">
        <f t="shared" si="1961"/>
        <v>302</v>
      </c>
      <c r="F7249" s="63">
        <f t="shared" si="1959"/>
        <v>51533.416666666642</v>
      </c>
      <c r="G7249" s="64">
        <f t="shared" si="1962"/>
        <v>0</v>
      </c>
      <c r="H7249" s="64">
        <f t="shared" si="1960"/>
        <v>0</v>
      </c>
      <c r="I7249" s="64">
        <f t="shared" si="1960"/>
        <v>0</v>
      </c>
      <c r="J7249" s="64">
        <f t="shared" si="1960"/>
        <v>0</v>
      </c>
      <c r="K7249" s="64">
        <f t="shared" si="1960"/>
        <v>0</v>
      </c>
      <c r="L7249" s="64">
        <f t="shared" si="1960"/>
        <v>0</v>
      </c>
      <c r="M7249" s="64">
        <f t="shared" si="1960"/>
        <v>0</v>
      </c>
      <c r="N7249" s="64">
        <f t="shared" si="1960"/>
        <v>0</v>
      </c>
      <c r="O7249" s="121"/>
      <c r="P7249" s="177">
        <v>0</v>
      </c>
      <c r="Q7249" s="177">
        <v>0</v>
      </c>
      <c r="R7249" s="177">
        <v>0</v>
      </c>
      <c r="S7249" s="177">
        <v>0</v>
      </c>
      <c r="T7249" s="177">
        <v>0</v>
      </c>
      <c r="U7249" s="177">
        <v>0</v>
      </c>
      <c r="V7249" s="177">
        <v>0</v>
      </c>
      <c r="W7249" s="177"/>
      <c r="X7249" s="177">
        <v>0</v>
      </c>
      <c r="Y7249" s="177">
        <v>0</v>
      </c>
      <c r="Z7249" s="177">
        <v>0</v>
      </c>
      <c r="AA7249" s="177">
        <v>0</v>
      </c>
      <c r="AB7249" s="177">
        <v>0</v>
      </c>
      <c r="AC7249" s="177">
        <v>0</v>
      </c>
      <c r="AD7249" s="177">
        <v>0</v>
      </c>
      <c r="AE7249" s="177">
        <v>0</v>
      </c>
      <c r="AF7249" s="177">
        <v>0</v>
      </c>
      <c r="AG7249" s="177">
        <v>0</v>
      </c>
      <c r="AH7249" s="177">
        <v>0</v>
      </c>
      <c r="AI7249" s="177">
        <v>0</v>
      </c>
      <c r="AJ7249" s="177">
        <v>0</v>
      </c>
    </row>
    <row r="7250" spans="1:36" hidden="1" outlineLevel="1" x14ac:dyDescent="0.25">
      <c r="A7250" s="190">
        <f t="shared" si="1952"/>
        <v>2041</v>
      </c>
      <c r="B7250" s="55">
        <f t="shared" si="1953"/>
        <v>2</v>
      </c>
      <c r="C7250" s="55">
        <f t="shared" si="1954"/>
        <v>11</v>
      </c>
      <c r="D7250" s="55">
        <f t="shared" si="1961"/>
        <v>302</v>
      </c>
      <c r="F7250" s="63">
        <f t="shared" si="1959"/>
        <v>51533.458333333307</v>
      </c>
      <c r="G7250" s="64">
        <f t="shared" si="1962"/>
        <v>0</v>
      </c>
      <c r="H7250" s="64">
        <f t="shared" si="1960"/>
        <v>0</v>
      </c>
      <c r="I7250" s="64">
        <f t="shared" si="1960"/>
        <v>0</v>
      </c>
      <c r="J7250" s="64">
        <f t="shared" si="1960"/>
        <v>0</v>
      </c>
      <c r="K7250" s="64">
        <f t="shared" si="1960"/>
        <v>0</v>
      </c>
      <c r="L7250" s="64">
        <f t="shared" si="1960"/>
        <v>0</v>
      </c>
      <c r="M7250" s="64">
        <f t="shared" si="1960"/>
        <v>0</v>
      </c>
      <c r="N7250" s="64">
        <f t="shared" si="1960"/>
        <v>0</v>
      </c>
      <c r="O7250" s="121"/>
      <c r="P7250" s="177">
        <v>0</v>
      </c>
      <c r="Q7250" s="177">
        <v>0</v>
      </c>
      <c r="R7250" s="177">
        <v>0</v>
      </c>
      <c r="S7250" s="177">
        <v>0</v>
      </c>
      <c r="T7250" s="177">
        <v>0</v>
      </c>
      <c r="U7250" s="177">
        <v>0</v>
      </c>
      <c r="V7250" s="177">
        <v>0</v>
      </c>
      <c r="W7250" s="177"/>
      <c r="X7250" s="177">
        <v>0</v>
      </c>
      <c r="Y7250" s="177">
        <v>0</v>
      </c>
      <c r="Z7250" s="177">
        <v>0</v>
      </c>
      <c r="AA7250" s="177">
        <v>0</v>
      </c>
      <c r="AB7250" s="177">
        <v>0</v>
      </c>
      <c r="AC7250" s="177">
        <v>0</v>
      </c>
      <c r="AD7250" s="177">
        <v>0</v>
      </c>
      <c r="AE7250" s="177">
        <v>0</v>
      </c>
      <c r="AF7250" s="177">
        <v>0</v>
      </c>
      <c r="AG7250" s="177">
        <v>0</v>
      </c>
      <c r="AH7250" s="177">
        <v>0</v>
      </c>
      <c r="AI7250" s="177">
        <v>0</v>
      </c>
      <c r="AJ7250" s="177">
        <v>0</v>
      </c>
    </row>
    <row r="7251" spans="1:36" hidden="1" outlineLevel="1" x14ac:dyDescent="0.25">
      <c r="A7251" s="190">
        <f t="shared" si="1952"/>
        <v>2041</v>
      </c>
      <c r="B7251" s="55">
        <f t="shared" si="1953"/>
        <v>2</v>
      </c>
      <c r="C7251" s="55">
        <f t="shared" si="1954"/>
        <v>12</v>
      </c>
      <c r="D7251" s="55">
        <f t="shared" si="1961"/>
        <v>302</v>
      </c>
      <c r="F7251" s="63">
        <f t="shared" si="1959"/>
        <v>51533.499999999971</v>
      </c>
      <c r="G7251" s="64">
        <f t="shared" si="1962"/>
        <v>0</v>
      </c>
      <c r="H7251" s="64">
        <f t="shared" si="1960"/>
        <v>0</v>
      </c>
      <c r="I7251" s="64">
        <f t="shared" si="1960"/>
        <v>0</v>
      </c>
      <c r="J7251" s="64">
        <f t="shared" si="1960"/>
        <v>0</v>
      </c>
      <c r="K7251" s="64">
        <f t="shared" si="1960"/>
        <v>0</v>
      </c>
      <c r="L7251" s="64">
        <f t="shared" si="1960"/>
        <v>0</v>
      </c>
      <c r="M7251" s="64">
        <f t="shared" si="1960"/>
        <v>0</v>
      </c>
      <c r="N7251" s="64">
        <f t="shared" si="1960"/>
        <v>0</v>
      </c>
      <c r="O7251" s="121"/>
      <c r="P7251" s="177">
        <v>0</v>
      </c>
      <c r="Q7251" s="177">
        <v>0</v>
      </c>
      <c r="R7251" s="177">
        <v>0</v>
      </c>
      <c r="S7251" s="177">
        <v>0</v>
      </c>
      <c r="T7251" s="177">
        <v>0</v>
      </c>
      <c r="U7251" s="177">
        <v>0</v>
      </c>
      <c r="V7251" s="177">
        <v>0</v>
      </c>
      <c r="W7251" s="177"/>
      <c r="X7251" s="177">
        <v>0</v>
      </c>
      <c r="Y7251" s="177">
        <v>0</v>
      </c>
      <c r="Z7251" s="177">
        <v>0</v>
      </c>
      <c r="AA7251" s="177">
        <v>0</v>
      </c>
      <c r="AB7251" s="177">
        <v>0</v>
      </c>
      <c r="AC7251" s="177">
        <v>0</v>
      </c>
      <c r="AD7251" s="177">
        <v>0</v>
      </c>
      <c r="AE7251" s="177">
        <v>0</v>
      </c>
      <c r="AF7251" s="177">
        <v>0</v>
      </c>
      <c r="AG7251" s="177">
        <v>0</v>
      </c>
      <c r="AH7251" s="177">
        <v>0</v>
      </c>
      <c r="AI7251" s="177">
        <v>0</v>
      </c>
      <c r="AJ7251" s="177">
        <v>0</v>
      </c>
    </row>
    <row r="7252" spans="1:36" hidden="1" outlineLevel="1" x14ac:dyDescent="0.25">
      <c r="A7252" s="190">
        <f t="shared" si="1952"/>
        <v>2041</v>
      </c>
      <c r="B7252" s="55">
        <f t="shared" si="1953"/>
        <v>2</v>
      </c>
      <c r="C7252" s="55">
        <f t="shared" si="1954"/>
        <v>13</v>
      </c>
      <c r="D7252" s="55">
        <f t="shared" si="1961"/>
        <v>302</v>
      </c>
      <c r="F7252" s="63">
        <f t="shared" si="1959"/>
        <v>51533.541666666635</v>
      </c>
      <c r="G7252" s="64">
        <f t="shared" si="1962"/>
        <v>0</v>
      </c>
      <c r="H7252" s="64">
        <f t="shared" si="1960"/>
        <v>0</v>
      </c>
      <c r="I7252" s="64">
        <f t="shared" si="1960"/>
        <v>0</v>
      </c>
      <c r="J7252" s="64">
        <f t="shared" si="1960"/>
        <v>0</v>
      </c>
      <c r="K7252" s="64">
        <f t="shared" si="1960"/>
        <v>0</v>
      </c>
      <c r="L7252" s="64">
        <f t="shared" si="1960"/>
        <v>0</v>
      </c>
      <c r="M7252" s="64">
        <f t="shared" si="1960"/>
        <v>0</v>
      </c>
      <c r="N7252" s="64">
        <f t="shared" si="1960"/>
        <v>0</v>
      </c>
      <c r="O7252" s="121"/>
      <c r="P7252" s="177">
        <v>0</v>
      </c>
      <c r="Q7252" s="177">
        <v>0</v>
      </c>
      <c r="R7252" s="177">
        <v>0</v>
      </c>
      <c r="S7252" s="177">
        <v>0</v>
      </c>
      <c r="T7252" s="177">
        <v>0</v>
      </c>
      <c r="U7252" s="177">
        <v>0</v>
      </c>
      <c r="V7252" s="177">
        <v>0</v>
      </c>
      <c r="W7252" s="177"/>
      <c r="X7252" s="177">
        <v>0</v>
      </c>
      <c r="Y7252" s="177">
        <v>0</v>
      </c>
      <c r="Z7252" s="177">
        <v>0</v>
      </c>
      <c r="AA7252" s="177">
        <v>0</v>
      </c>
      <c r="AB7252" s="177">
        <v>0</v>
      </c>
      <c r="AC7252" s="177">
        <v>0</v>
      </c>
      <c r="AD7252" s="177">
        <v>0</v>
      </c>
      <c r="AE7252" s="177">
        <v>0</v>
      </c>
      <c r="AF7252" s="177">
        <v>0</v>
      </c>
      <c r="AG7252" s="177">
        <v>0</v>
      </c>
      <c r="AH7252" s="177">
        <v>0</v>
      </c>
      <c r="AI7252" s="177">
        <v>0</v>
      </c>
      <c r="AJ7252" s="177">
        <v>0</v>
      </c>
    </row>
    <row r="7253" spans="1:36" hidden="1" outlineLevel="1" x14ac:dyDescent="0.25">
      <c r="A7253" s="190">
        <f t="shared" si="1952"/>
        <v>2041</v>
      </c>
      <c r="B7253" s="55">
        <f t="shared" si="1953"/>
        <v>2</v>
      </c>
      <c r="C7253" s="55">
        <f t="shared" si="1954"/>
        <v>14</v>
      </c>
      <c r="D7253" s="55">
        <f t="shared" si="1961"/>
        <v>302</v>
      </c>
      <c r="F7253" s="63">
        <f t="shared" si="1959"/>
        <v>51533.583333333299</v>
      </c>
      <c r="G7253" s="64">
        <f t="shared" si="1962"/>
        <v>0</v>
      </c>
      <c r="H7253" s="64">
        <f t="shared" si="1960"/>
        <v>0</v>
      </c>
      <c r="I7253" s="64">
        <f t="shared" si="1960"/>
        <v>0</v>
      </c>
      <c r="J7253" s="64">
        <f t="shared" si="1960"/>
        <v>0</v>
      </c>
      <c r="K7253" s="64">
        <f t="shared" si="1960"/>
        <v>0</v>
      </c>
      <c r="L7253" s="64">
        <f t="shared" si="1960"/>
        <v>0</v>
      </c>
      <c r="M7253" s="64">
        <f t="shared" si="1960"/>
        <v>0</v>
      </c>
      <c r="N7253" s="64">
        <f t="shared" si="1960"/>
        <v>0</v>
      </c>
      <c r="O7253" s="121"/>
      <c r="P7253" s="177">
        <v>0</v>
      </c>
      <c r="Q7253" s="177">
        <v>0</v>
      </c>
      <c r="R7253" s="177">
        <v>0</v>
      </c>
      <c r="S7253" s="177">
        <v>0</v>
      </c>
      <c r="T7253" s="177">
        <v>0</v>
      </c>
      <c r="U7253" s="177">
        <v>0</v>
      </c>
      <c r="V7253" s="177">
        <v>0</v>
      </c>
      <c r="W7253" s="177"/>
      <c r="X7253" s="177">
        <v>0</v>
      </c>
      <c r="Y7253" s="177">
        <v>0</v>
      </c>
      <c r="Z7253" s="177">
        <v>0</v>
      </c>
      <c r="AA7253" s="177">
        <v>0</v>
      </c>
      <c r="AB7253" s="177">
        <v>0</v>
      </c>
      <c r="AC7253" s="177">
        <v>0</v>
      </c>
      <c r="AD7253" s="177">
        <v>0</v>
      </c>
      <c r="AE7253" s="177">
        <v>0</v>
      </c>
      <c r="AF7253" s="177">
        <v>0</v>
      </c>
      <c r="AG7253" s="177">
        <v>0</v>
      </c>
      <c r="AH7253" s="177">
        <v>0</v>
      </c>
      <c r="AI7253" s="177">
        <v>0</v>
      </c>
      <c r="AJ7253" s="177">
        <v>0</v>
      </c>
    </row>
    <row r="7254" spans="1:36" hidden="1" outlineLevel="1" x14ac:dyDescent="0.25">
      <c r="A7254" s="190">
        <f t="shared" si="1952"/>
        <v>2041</v>
      </c>
      <c r="B7254" s="55">
        <f t="shared" si="1953"/>
        <v>2</v>
      </c>
      <c r="C7254" s="55">
        <f t="shared" si="1954"/>
        <v>15</v>
      </c>
      <c r="D7254" s="55">
        <f t="shared" si="1961"/>
        <v>302</v>
      </c>
      <c r="F7254" s="63">
        <f t="shared" si="1959"/>
        <v>51533.624999999964</v>
      </c>
      <c r="G7254" s="64">
        <f t="shared" si="1962"/>
        <v>0</v>
      </c>
      <c r="H7254" s="64">
        <f t="shared" si="1960"/>
        <v>0</v>
      </c>
      <c r="I7254" s="64">
        <f t="shared" si="1960"/>
        <v>0</v>
      </c>
      <c r="J7254" s="64">
        <f t="shared" si="1960"/>
        <v>0</v>
      </c>
      <c r="K7254" s="64">
        <f t="shared" si="1960"/>
        <v>0</v>
      </c>
      <c r="L7254" s="64">
        <f t="shared" si="1960"/>
        <v>0</v>
      </c>
      <c r="M7254" s="64">
        <f t="shared" si="1960"/>
        <v>0</v>
      </c>
      <c r="N7254" s="64">
        <f t="shared" si="1960"/>
        <v>0</v>
      </c>
      <c r="O7254" s="121"/>
      <c r="P7254" s="177">
        <v>0</v>
      </c>
      <c r="Q7254" s="177">
        <v>0</v>
      </c>
      <c r="R7254" s="177">
        <v>0</v>
      </c>
      <c r="S7254" s="177">
        <v>0</v>
      </c>
      <c r="T7254" s="177">
        <v>0</v>
      </c>
      <c r="U7254" s="177">
        <v>0</v>
      </c>
      <c r="V7254" s="177">
        <v>0</v>
      </c>
      <c r="W7254" s="177"/>
      <c r="X7254" s="177">
        <v>0</v>
      </c>
      <c r="Y7254" s="177">
        <v>0</v>
      </c>
      <c r="Z7254" s="177">
        <v>0</v>
      </c>
      <c r="AA7254" s="177">
        <v>0</v>
      </c>
      <c r="AB7254" s="177">
        <v>0</v>
      </c>
      <c r="AC7254" s="177">
        <v>0</v>
      </c>
      <c r="AD7254" s="177">
        <v>0</v>
      </c>
      <c r="AE7254" s="177">
        <v>0</v>
      </c>
      <c r="AF7254" s="177">
        <v>0</v>
      </c>
      <c r="AG7254" s="177">
        <v>0</v>
      </c>
      <c r="AH7254" s="177">
        <v>0</v>
      </c>
      <c r="AI7254" s="177">
        <v>0</v>
      </c>
      <c r="AJ7254" s="177">
        <v>0</v>
      </c>
    </row>
    <row r="7255" spans="1:36" hidden="1" outlineLevel="1" x14ac:dyDescent="0.25">
      <c r="A7255" s="190">
        <f t="shared" si="1952"/>
        <v>2041</v>
      </c>
      <c r="B7255" s="55">
        <f t="shared" si="1953"/>
        <v>2</v>
      </c>
      <c r="C7255" s="55">
        <f t="shared" si="1954"/>
        <v>16</v>
      </c>
      <c r="D7255" s="55">
        <f t="shared" si="1961"/>
        <v>302</v>
      </c>
      <c r="F7255" s="63">
        <f t="shared" si="1959"/>
        <v>51533.666666666628</v>
      </c>
      <c r="G7255" s="64">
        <f t="shared" si="1962"/>
        <v>0</v>
      </c>
      <c r="H7255" s="64">
        <f t="shared" ref="H7255:N7264" si="1963">SUMIF($P$6:$AK$6,H$6,$P7255:$AK7255)</f>
        <v>0</v>
      </c>
      <c r="I7255" s="64">
        <f t="shared" si="1963"/>
        <v>0</v>
      </c>
      <c r="J7255" s="64">
        <f t="shared" si="1963"/>
        <v>0</v>
      </c>
      <c r="K7255" s="64">
        <f t="shared" si="1963"/>
        <v>0</v>
      </c>
      <c r="L7255" s="64">
        <f t="shared" si="1963"/>
        <v>0</v>
      </c>
      <c r="M7255" s="64">
        <f t="shared" si="1963"/>
        <v>0</v>
      </c>
      <c r="N7255" s="64">
        <f t="shared" si="1963"/>
        <v>0</v>
      </c>
      <c r="O7255" s="121"/>
      <c r="P7255" s="177">
        <v>0</v>
      </c>
      <c r="Q7255" s="177">
        <v>0</v>
      </c>
      <c r="R7255" s="177">
        <v>0</v>
      </c>
      <c r="S7255" s="177">
        <v>0</v>
      </c>
      <c r="T7255" s="177">
        <v>0</v>
      </c>
      <c r="U7255" s="177">
        <v>0</v>
      </c>
      <c r="V7255" s="177">
        <v>0</v>
      </c>
      <c r="W7255" s="177"/>
      <c r="X7255" s="177">
        <v>0</v>
      </c>
      <c r="Y7255" s="177">
        <v>0</v>
      </c>
      <c r="Z7255" s="177">
        <v>0</v>
      </c>
      <c r="AA7255" s="177">
        <v>0</v>
      </c>
      <c r="AB7255" s="177">
        <v>0</v>
      </c>
      <c r="AC7255" s="177">
        <v>0</v>
      </c>
      <c r="AD7255" s="177">
        <v>0</v>
      </c>
      <c r="AE7255" s="177">
        <v>0</v>
      </c>
      <c r="AF7255" s="177">
        <v>0</v>
      </c>
      <c r="AG7255" s="177">
        <v>0</v>
      </c>
      <c r="AH7255" s="177">
        <v>0</v>
      </c>
      <c r="AI7255" s="177">
        <v>0</v>
      </c>
      <c r="AJ7255" s="177">
        <v>0</v>
      </c>
    </row>
    <row r="7256" spans="1:36" hidden="1" outlineLevel="1" x14ac:dyDescent="0.25">
      <c r="A7256" s="190">
        <f t="shared" si="1952"/>
        <v>2041</v>
      </c>
      <c r="B7256" s="55">
        <f t="shared" si="1953"/>
        <v>2</v>
      </c>
      <c r="C7256" s="55">
        <f t="shared" si="1954"/>
        <v>17</v>
      </c>
      <c r="D7256" s="55">
        <f t="shared" si="1961"/>
        <v>302</v>
      </c>
      <c r="F7256" s="63">
        <f t="shared" si="1959"/>
        <v>51533.708333333292</v>
      </c>
      <c r="G7256" s="64">
        <f t="shared" si="1962"/>
        <v>0</v>
      </c>
      <c r="H7256" s="64">
        <f t="shared" si="1963"/>
        <v>0</v>
      </c>
      <c r="I7256" s="64">
        <f t="shared" si="1963"/>
        <v>0</v>
      </c>
      <c r="J7256" s="64">
        <f t="shared" si="1963"/>
        <v>0</v>
      </c>
      <c r="K7256" s="64">
        <f t="shared" si="1963"/>
        <v>0</v>
      </c>
      <c r="L7256" s="64">
        <f t="shared" si="1963"/>
        <v>0</v>
      </c>
      <c r="M7256" s="64">
        <f t="shared" si="1963"/>
        <v>0</v>
      </c>
      <c r="N7256" s="64">
        <f t="shared" si="1963"/>
        <v>0</v>
      </c>
      <c r="O7256" s="121"/>
      <c r="P7256" s="177">
        <v>0</v>
      </c>
      <c r="Q7256" s="177">
        <v>0</v>
      </c>
      <c r="R7256" s="177">
        <v>0</v>
      </c>
      <c r="S7256" s="177">
        <v>0</v>
      </c>
      <c r="T7256" s="177">
        <v>0</v>
      </c>
      <c r="U7256" s="177">
        <v>0</v>
      </c>
      <c r="V7256" s="177">
        <v>0</v>
      </c>
      <c r="W7256" s="177"/>
      <c r="X7256" s="177">
        <v>0</v>
      </c>
      <c r="Y7256" s="177">
        <v>0</v>
      </c>
      <c r="Z7256" s="177">
        <v>0</v>
      </c>
      <c r="AA7256" s="177">
        <v>0</v>
      </c>
      <c r="AB7256" s="177">
        <v>0</v>
      </c>
      <c r="AC7256" s="177">
        <v>0</v>
      </c>
      <c r="AD7256" s="177">
        <v>0</v>
      </c>
      <c r="AE7256" s="177">
        <v>0</v>
      </c>
      <c r="AF7256" s="177">
        <v>0</v>
      </c>
      <c r="AG7256" s="177">
        <v>0</v>
      </c>
      <c r="AH7256" s="177">
        <v>0</v>
      </c>
      <c r="AI7256" s="177">
        <v>0</v>
      </c>
      <c r="AJ7256" s="177">
        <v>0</v>
      </c>
    </row>
    <row r="7257" spans="1:36" hidden="1" outlineLevel="1" x14ac:dyDescent="0.25">
      <c r="A7257" s="190">
        <f t="shared" si="1952"/>
        <v>2041</v>
      </c>
      <c r="B7257" s="55">
        <f t="shared" si="1953"/>
        <v>2</v>
      </c>
      <c r="C7257" s="55">
        <f t="shared" si="1954"/>
        <v>18</v>
      </c>
      <c r="D7257" s="55">
        <f t="shared" si="1961"/>
        <v>302</v>
      </c>
      <c r="F7257" s="63">
        <f t="shared" si="1959"/>
        <v>51533.749999999956</v>
      </c>
      <c r="G7257" s="64">
        <f t="shared" si="1962"/>
        <v>0</v>
      </c>
      <c r="H7257" s="64">
        <f t="shared" si="1963"/>
        <v>0</v>
      </c>
      <c r="I7257" s="64">
        <f t="shared" si="1963"/>
        <v>0</v>
      </c>
      <c r="J7257" s="64">
        <f t="shared" si="1963"/>
        <v>0</v>
      </c>
      <c r="K7257" s="64">
        <f t="shared" si="1963"/>
        <v>0</v>
      </c>
      <c r="L7257" s="64">
        <f t="shared" si="1963"/>
        <v>0</v>
      </c>
      <c r="M7257" s="64">
        <f t="shared" si="1963"/>
        <v>0</v>
      </c>
      <c r="N7257" s="64">
        <f t="shared" si="1963"/>
        <v>0</v>
      </c>
      <c r="O7257" s="121"/>
      <c r="P7257" s="177">
        <v>0</v>
      </c>
      <c r="Q7257" s="177">
        <v>0</v>
      </c>
      <c r="R7257" s="177">
        <v>0</v>
      </c>
      <c r="S7257" s="177">
        <v>0</v>
      </c>
      <c r="T7257" s="177">
        <v>0</v>
      </c>
      <c r="U7257" s="177">
        <v>0</v>
      </c>
      <c r="V7257" s="177">
        <v>0</v>
      </c>
      <c r="W7257" s="177"/>
      <c r="X7257" s="177">
        <v>0</v>
      </c>
      <c r="Y7257" s="177">
        <v>0</v>
      </c>
      <c r="Z7257" s="177">
        <v>0</v>
      </c>
      <c r="AA7257" s="177">
        <v>0</v>
      </c>
      <c r="AB7257" s="177">
        <v>0</v>
      </c>
      <c r="AC7257" s="177">
        <v>0</v>
      </c>
      <c r="AD7257" s="177">
        <v>0</v>
      </c>
      <c r="AE7257" s="177">
        <v>0</v>
      </c>
      <c r="AF7257" s="177">
        <v>0</v>
      </c>
      <c r="AG7257" s="177">
        <v>0</v>
      </c>
      <c r="AH7257" s="177">
        <v>0</v>
      </c>
      <c r="AI7257" s="177">
        <v>0</v>
      </c>
      <c r="AJ7257" s="177">
        <v>0</v>
      </c>
    </row>
    <row r="7258" spans="1:36" hidden="1" outlineLevel="1" x14ac:dyDescent="0.25">
      <c r="A7258" s="190">
        <f t="shared" si="1952"/>
        <v>2041</v>
      </c>
      <c r="B7258" s="55">
        <f t="shared" si="1953"/>
        <v>2</v>
      </c>
      <c r="C7258" s="55">
        <f t="shared" si="1954"/>
        <v>19</v>
      </c>
      <c r="D7258" s="55">
        <f t="shared" si="1961"/>
        <v>302</v>
      </c>
      <c r="F7258" s="63">
        <f t="shared" si="1959"/>
        <v>51533.791666666621</v>
      </c>
      <c r="G7258" s="64">
        <f t="shared" si="1962"/>
        <v>0</v>
      </c>
      <c r="H7258" s="64">
        <f t="shared" si="1963"/>
        <v>0</v>
      </c>
      <c r="I7258" s="64">
        <f t="shared" si="1963"/>
        <v>0</v>
      </c>
      <c r="J7258" s="64">
        <f t="shared" si="1963"/>
        <v>0</v>
      </c>
      <c r="K7258" s="64">
        <f t="shared" si="1963"/>
        <v>0</v>
      </c>
      <c r="L7258" s="64">
        <f t="shared" si="1963"/>
        <v>0</v>
      </c>
      <c r="M7258" s="64">
        <f t="shared" si="1963"/>
        <v>0</v>
      </c>
      <c r="N7258" s="64">
        <f t="shared" si="1963"/>
        <v>0</v>
      </c>
      <c r="O7258" s="121"/>
      <c r="P7258" s="177">
        <v>0</v>
      </c>
      <c r="Q7258" s="177">
        <v>0</v>
      </c>
      <c r="R7258" s="177">
        <v>0</v>
      </c>
      <c r="S7258" s="177">
        <v>0</v>
      </c>
      <c r="T7258" s="177">
        <v>0</v>
      </c>
      <c r="U7258" s="177">
        <v>0</v>
      </c>
      <c r="V7258" s="177">
        <v>0</v>
      </c>
      <c r="W7258" s="177"/>
      <c r="X7258" s="177">
        <v>0</v>
      </c>
      <c r="Y7258" s="177">
        <v>0</v>
      </c>
      <c r="Z7258" s="177">
        <v>0</v>
      </c>
      <c r="AA7258" s="177">
        <v>0</v>
      </c>
      <c r="AB7258" s="177">
        <v>0</v>
      </c>
      <c r="AC7258" s="177">
        <v>0</v>
      </c>
      <c r="AD7258" s="177">
        <v>0</v>
      </c>
      <c r="AE7258" s="177">
        <v>0</v>
      </c>
      <c r="AF7258" s="177">
        <v>0</v>
      </c>
      <c r="AG7258" s="177">
        <v>0</v>
      </c>
      <c r="AH7258" s="177">
        <v>0</v>
      </c>
      <c r="AI7258" s="177">
        <v>0</v>
      </c>
      <c r="AJ7258" s="177">
        <v>0</v>
      </c>
    </row>
    <row r="7259" spans="1:36" hidden="1" outlineLevel="1" x14ac:dyDescent="0.25">
      <c r="A7259" s="190">
        <f t="shared" si="1952"/>
        <v>2041</v>
      </c>
      <c r="B7259" s="55">
        <f t="shared" si="1953"/>
        <v>2</v>
      </c>
      <c r="C7259" s="55">
        <f t="shared" si="1954"/>
        <v>20</v>
      </c>
      <c r="D7259" s="55">
        <f t="shared" si="1961"/>
        <v>302</v>
      </c>
      <c r="F7259" s="63">
        <f t="shared" si="1959"/>
        <v>51533.833333333285</v>
      </c>
      <c r="G7259" s="64">
        <f t="shared" si="1962"/>
        <v>0</v>
      </c>
      <c r="H7259" s="64">
        <f t="shared" si="1963"/>
        <v>0</v>
      </c>
      <c r="I7259" s="64">
        <f t="shared" si="1963"/>
        <v>0</v>
      </c>
      <c r="J7259" s="64">
        <f t="shared" si="1963"/>
        <v>0</v>
      </c>
      <c r="K7259" s="64">
        <f t="shared" si="1963"/>
        <v>0</v>
      </c>
      <c r="L7259" s="64">
        <f t="shared" si="1963"/>
        <v>0</v>
      </c>
      <c r="M7259" s="64">
        <f t="shared" si="1963"/>
        <v>0</v>
      </c>
      <c r="N7259" s="64">
        <f t="shared" si="1963"/>
        <v>0</v>
      </c>
      <c r="O7259" s="121"/>
      <c r="P7259" s="177">
        <v>0</v>
      </c>
      <c r="Q7259" s="177">
        <v>0</v>
      </c>
      <c r="R7259" s="177">
        <v>0</v>
      </c>
      <c r="S7259" s="177">
        <v>0</v>
      </c>
      <c r="T7259" s="177">
        <v>0</v>
      </c>
      <c r="U7259" s="177">
        <v>0</v>
      </c>
      <c r="V7259" s="177">
        <v>0</v>
      </c>
      <c r="W7259" s="177"/>
      <c r="X7259" s="177">
        <v>0</v>
      </c>
      <c r="Y7259" s="177">
        <v>0</v>
      </c>
      <c r="Z7259" s="177">
        <v>0</v>
      </c>
      <c r="AA7259" s="177">
        <v>0</v>
      </c>
      <c r="AB7259" s="177">
        <v>0</v>
      </c>
      <c r="AC7259" s="177">
        <v>0</v>
      </c>
      <c r="AD7259" s="177">
        <v>0</v>
      </c>
      <c r="AE7259" s="177">
        <v>0</v>
      </c>
      <c r="AF7259" s="177">
        <v>0</v>
      </c>
      <c r="AG7259" s="177">
        <v>0</v>
      </c>
      <c r="AH7259" s="177">
        <v>0</v>
      </c>
      <c r="AI7259" s="177">
        <v>0</v>
      </c>
      <c r="AJ7259" s="177">
        <v>0</v>
      </c>
    </row>
    <row r="7260" spans="1:36" hidden="1" outlineLevel="1" x14ac:dyDescent="0.25">
      <c r="A7260" s="190">
        <f t="shared" si="1952"/>
        <v>2041</v>
      </c>
      <c r="B7260" s="55">
        <f t="shared" si="1953"/>
        <v>2</v>
      </c>
      <c r="C7260" s="55">
        <f t="shared" si="1954"/>
        <v>21</v>
      </c>
      <c r="D7260" s="55">
        <f t="shared" si="1961"/>
        <v>302</v>
      </c>
      <c r="F7260" s="63">
        <f t="shared" si="1959"/>
        <v>51533.874999999949</v>
      </c>
      <c r="G7260" s="64">
        <f t="shared" si="1962"/>
        <v>0</v>
      </c>
      <c r="H7260" s="64">
        <f t="shared" si="1963"/>
        <v>0</v>
      </c>
      <c r="I7260" s="64">
        <f t="shared" si="1963"/>
        <v>0</v>
      </c>
      <c r="J7260" s="64">
        <f t="shared" si="1963"/>
        <v>0</v>
      </c>
      <c r="K7260" s="64">
        <f t="shared" si="1963"/>
        <v>0</v>
      </c>
      <c r="L7260" s="64">
        <f t="shared" si="1963"/>
        <v>0</v>
      </c>
      <c r="M7260" s="64">
        <f t="shared" si="1963"/>
        <v>0</v>
      </c>
      <c r="N7260" s="64">
        <f t="shared" si="1963"/>
        <v>0</v>
      </c>
      <c r="O7260" s="121"/>
      <c r="P7260" s="177">
        <v>0</v>
      </c>
      <c r="Q7260" s="177">
        <v>0</v>
      </c>
      <c r="R7260" s="177">
        <v>0</v>
      </c>
      <c r="S7260" s="177">
        <v>0</v>
      </c>
      <c r="T7260" s="177">
        <v>0</v>
      </c>
      <c r="U7260" s="177">
        <v>0</v>
      </c>
      <c r="V7260" s="177">
        <v>0</v>
      </c>
      <c r="W7260" s="177"/>
      <c r="X7260" s="177">
        <v>0</v>
      </c>
      <c r="Y7260" s="177">
        <v>0</v>
      </c>
      <c r="Z7260" s="177">
        <v>0</v>
      </c>
      <c r="AA7260" s="177">
        <v>0</v>
      </c>
      <c r="AB7260" s="177">
        <v>0</v>
      </c>
      <c r="AC7260" s="177">
        <v>0</v>
      </c>
      <c r="AD7260" s="177">
        <v>0</v>
      </c>
      <c r="AE7260" s="177">
        <v>0</v>
      </c>
      <c r="AF7260" s="177">
        <v>0</v>
      </c>
      <c r="AG7260" s="177">
        <v>0</v>
      </c>
      <c r="AH7260" s="177">
        <v>0</v>
      </c>
      <c r="AI7260" s="177">
        <v>0</v>
      </c>
      <c r="AJ7260" s="177">
        <v>0</v>
      </c>
    </row>
    <row r="7261" spans="1:36" hidden="1" outlineLevel="1" x14ac:dyDescent="0.25">
      <c r="A7261" s="190">
        <f t="shared" si="1952"/>
        <v>2041</v>
      </c>
      <c r="B7261" s="55">
        <f t="shared" si="1953"/>
        <v>2</v>
      </c>
      <c r="C7261" s="55">
        <f t="shared" si="1954"/>
        <v>22</v>
      </c>
      <c r="D7261" s="55">
        <f t="shared" si="1961"/>
        <v>302</v>
      </c>
      <c r="F7261" s="63">
        <f t="shared" si="1959"/>
        <v>51533.916666666613</v>
      </c>
      <c r="G7261" s="64">
        <f t="shared" si="1962"/>
        <v>0</v>
      </c>
      <c r="H7261" s="64">
        <f t="shared" si="1963"/>
        <v>0</v>
      </c>
      <c r="I7261" s="64">
        <f t="shared" si="1963"/>
        <v>0</v>
      </c>
      <c r="J7261" s="64">
        <f t="shared" si="1963"/>
        <v>0</v>
      </c>
      <c r="K7261" s="64">
        <f t="shared" si="1963"/>
        <v>0</v>
      </c>
      <c r="L7261" s="64">
        <f t="shared" si="1963"/>
        <v>0</v>
      </c>
      <c r="M7261" s="64">
        <f t="shared" si="1963"/>
        <v>0</v>
      </c>
      <c r="N7261" s="64">
        <f t="shared" si="1963"/>
        <v>0</v>
      </c>
      <c r="O7261" s="121"/>
      <c r="P7261" s="177">
        <v>0</v>
      </c>
      <c r="Q7261" s="177">
        <v>0</v>
      </c>
      <c r="R7261" s="177">
        <v>0</v>
      </c>
      <c r="S7261" s="177">
        <v>0</v>
      </c>
      <c r="T7261" s="177">
        <v>0</v>
      </c>
      <c r="U7261" s="177">
        <v>0</v>
      </c>
      <c r="V7261" s="177">
        <v>0</v>
      </c>
      <c r="W7261" s="177"/>
      <c r="X7261" s="177">
        <v>0</v>
      </c>
      <c r="Y7261" s="177">
        <v>0</v>
      </c>
      <c r="Z7261" s="177">
        <v>0</v>
      </c>
      <c r="AA7261" s="177">
        <v>0</v>
      </c>
      <c r="AB7261" s="177">
        <v>0</v>
      </c>
      <c r="AC7261" s="177">
        <v>0</v>
      </c>
      <c r="AD7261" s="177">
        <v>0</v>
      </c>
      <c r="AE7261" s="177">
        <v>0</v>
      </c>
      <c r="AF7261" s="177">
        <v>0</v>
      </c>
      <c r="AG7261" s="177">
        <v>0</v>
      </c>
      <c r="AH7261" s="177">
        <v>0</v>
      </c>
      <c r="AI7261" s="177">
        <v>0</v>
      </c>
      <c r="AJ7261" s="177">
        <v>0</v>
      </c>
    </row>
    <row r="7262" spans="1:36" hidden="1" outlineLevel="1" x14ac:dyDescent="0.25">
      <c r="A7262" s="190">
        <f t="shared" si="1952"/>
        <v>2041</v>
      </c>
      <c r="B7262" s="55">
        <f t="shared" si="1953"/>
        <v>2</v>
      </c>
      <c r="C7262" s="55">
        <f t="shared" si="1954"/>
        <v>23</v>
      </c>
      <c r="D7262" s="55">
        <f t="shared" si="1961"/>
        <v>302</v>
      </c>
      <c r="F7262" s="63">
        <f t="shared" si="1959"/>
        <v>51533.958333333278</v>
      </c>
      <c r="G7262" s="64">
        <f t="shared" si="1962"/>
        <v>0</v>
      </c>
      <c r="H7262" s="64">
        <f t="shared" si="1963"/>
        <v>0</v>
      </c>
      <c r="I7262" s="64">
        <f t="shared" si="1963"/>
        <v>0</v>
      </c>
      <c r="J7262" s="64">
        <f t="shared" si="1963"/>
        <v>0</v>
      </c>
      <c r="K7262" s="64">
        <f t="shared" si="1963"/>
        <v>0</v>
      </c>
      <c r="L7262" s="64">
        <f t="shared" si="1963"/>
        <v>0</v>
      </c>
      <c r="M7262" s="64">
        <f t="shared" si="1963"/>
        <v>0</v>
      </c>
      <c r="N7262" s="64">
        <f t="shared" si="1963"/>
        <v>0</v>
      </c>
      <c r="O7262" s="121"/>
      <c r="P7262" s="177">
        <v>0</v>
      </c>
      <c r="Q7262" s="177">
        <v>0</v>
      </c>
      <c r="R7262" s="177">
        <v>0</v>
      </c>
      <c r="S7262" s="177">
        <v>0</v>
      </c>
      <c r="T7262" s="177">
        <v>0</v>
      </c>
      <c r="U7262" s="177">
        <v>0</v>
      </c>
      <c r="V7262" s="177">
        <v>0</v>
      </c>
      <c r="W7262" s="177"/>
      <c r="X7262" s="177">
        <v>0</v>
      </c>
      <c r="Y7262" s="177">
        <v>0</v>
      </c>
      <c r="Z7262" s="177">
        <v>0</v>
      </c>
      <c r="AA7262" s="177">
        <v>0</v>
      </c>
      <c r="AB7262" s="177">
        <v>0</v>
      </c>
      <c r="AC7262" s="177">
        <v>0</v>
      </c>
      <c r="AD7262" s="177">
        <v>0</v>
      </c>
      <c r="AE7262" s="177">
        <v>0</v>
      </c>
      <c r="AF7262" s="177">
        <v>0</v>
      </c>
      <c r="AG7262" s="177">
        <v>0</v>
      </c>
      <c r="AH7262" s="177">
        <v>0</v>
      </c>
      <c r="AI7262" s="177">
        <v>0</v>
      </c>
      <c r="AJ7262" s="177">
        <v>0</v>
      </c>
    </row>
    <row r="7263" spans="1:36" hidden="1" outlineLevel="1" x14ac:dyDescent="0.25">
      <c r="A7263" s="190">
        <f t="shared" si="1952"/>
        <v>2041</v>
      </c>
      <c r="B7263" s="55">
        <f t="shared" si="1953"/>
        <v>3</v>
      </c>
      <c r="C7263" s="55">
        <f t="shared" si="1954"/>
        <v>0</v>
      </c>
      <c r="D7263" s="55">
        <f t="shared" si="1961"/>
        <v>303</v>
      </c>
      <c r="F7263" s="63">
        <f t="shared" ref="F7263" si="1964">EDATE(F7239,1)</f>
        <v>51561</v>
      </c>
      <c r="G7263" s="64">
        <f t="shared" si="1962"/>
        <v>0</v>
      </c>
      <c r="H7263" s="64">
        <f t="shared" si="1963"/>
        <v>0</v>
      </c>
      <c r="I7263" s="64">
        <f t="shared" si="1963"/>
        <v>0</v>
      </c>
      <c r="J7263" s="64">
        <f t="shared" si="1963"/>
        <v>0</v>
      </c>
      <c r="K7263" s="64">
        <f t="shared" si="1963"/>
        <v>0</v>
      </c>
      <c r="L7263" s="64">
        <f t="shared" si="1963"/>
        <v>0</v>
      </c>
      <c r="M7263" s="64">
        <f t="shared" si="1963"/>
        <v>0</v>
      </c>
      <c r="N7263" s="64">
        <f t="shared" si="1963"/>
        <v>0</v>
      </c>
      <c r="O7263" s="121"/>
      <c r="P7263" s="177">
        <v>0</v>
      </c>
      <c r="Q7263" s="177">
        <v>0</v>
      </c>
      <c r="R7263" s="177">
        <v>0</v>
      </c>
      <c r="S7263" s="177">
        <v>0</v>
      </c>
      <c r="T7263" s="177">
        <v>0</v>
      </c>
      <c r="U7263" s="177">
        <v>0</v>
      </c>
      <c r="V7263" s="177">
        <v>0</v>
      </c>
      <c r="W7263" s="177"/>
      <c r="X7263" s="177">
        <v>0</v>
      </c>
      <c r="Y7263" s="177">
        <v>0</v>
      </c>
      <c r="Z7263" s="177">
        <v>0</v>
      </c>
      <c r="AA7263" s="177">
        <v>0</v>
      </c>
      <c r="AB7263" s="177">
        <v>0</v>
      </c>
      <c r="AC7263" s="177">
        <v>0</v>
      </c>
      <c r="AD7263" s="177">
        <v>0</v>
      </c>
      <c r="AE7263" s="177">
        <v>0</v>
      </c>
      <c r="AF7263" s="177">
        <v>0</v>
      </c>
      <c r="AG7263" s="177">
        <v>0</v>
      </c>
      <c r="AH7263" s="177">
        <v>0</v>
      </c>
      <c r="AI7263" s="177">
        <v>0</v>
      </c>
      <c r="AJ7263" s="177">
        <v>0</v>
      </c>
    </row>
    <row r="7264" spans="1:36" hidden="1" outlineLevel="1" x14ac:dyDescent="0.25">
      <c r="A7264" s="190">
        <f t="shared" si="1952"/>
        <v>2041</v>
      </c>
      <c r="B7264" s="55">
        <f t="shared" si="1953"/>
        <v>3</v>
      </c>
      <c r="C7264" s="55">
        <f t="shared" si="1954"/>
        <v>1</v>
      </c>
      <c r="D7264" s="55">
        <f t="shared" si="1961"/>
        <v>303</v>
      </c>
      <c r="F7264" s="63">
        <f t="shared" ref="F7264" si="1965">F7263+1/24</f>
        <v>51561.041666666664</v>
      </c>
      <c r="G7264" s="64">
        <f t="shared" si="1962"/>
        <v>0</v>
      </c>
      <c r="H7264" s="64">
        <f t="shared" si="1963"/>
        <v>0</v>
      </c>
      <c r="I7264" s="64">
        <f t="shared" si="1963"/>
        <v>0</v>
      </c>
      <c r="J7264" s="64">
        <f t="shared" si="1963"/>
        <v>0</v>
      </c>
      <c r="K7264" s="64">
        <f t="shared" si="1963"/>
        <v>0</v>
      </c>
      <c r="L7264" s="64">
        <f t="shared" si="1963"/>
        <v>0</v>
      </c>
      <c r="M7264" s="64">
        <f t="shared" si="1963"/>
        <v>0</v>
      </c>
      <c r="N7264" s="64">
        <f t="shared" si="1963"/>
        <v>0</v>
      </c>
      <c r="O7264" s="121"/>
      <c r="P7264" s="177">
        <v>0</v>
      </c>
      <c r="Q7264" s="177">
        <v>0</v>
      </c>
      <c r="R7264" s="177">
        <v>0</v>
      </c>
      <c r="S7264" s="177">
        <v>0</v>
      </c>
      <c r="T7264" s="177">
        <v>0</v>
      </c>
      <c r="U7264" s="177">
        <v>0</v>
      </c>
      <c r="V7264" s="177">
        <v>0</v>
      </c>
      <c r="W7264" s="177"/>
      <c r="X7264" s="177">
        <v>0</v>
      </c>
      <c r="Y7264" s="177">
        <v>0</v>
      </c>
      <c r="Z7264" s="177">
        <v>0</v>
      </c>
      <c r="AA7264" s="177">
        <v>0</v>
      </c>
      <c r="AB7264" s="177">
        <v>0</v>
      </c>
      <c r="AC7264" s="177">
        <v>0</v>
      </c>
      <c r="AD7264" s="177">
        <v>0</v>
      </c>
      <c r="AE7264" s="177">
        <v>0</v>
      </c>
      <c r="AF7264" s="177">
        <v>0</v>
      </c>
      <c r="AG7264" s="177">
        <v>0</v>
      </c>
      <c r="AH7264" s="177">
        <v>0</v>
      </c>
      <c r="AI7264" s="177">
        <v>0</v>
      </c>
      <c r="AJ7264" s="177">
        <v>0</v>
      </c>
    </row>
    <row r="7265" spans="1:36" hidden="1" outlineLevel="1" x14ac:dyDescent="0.25">
      <c r="A7265" s="190">
        <f t="shared" si="1952"/>
        <v>2041</v>
      </c>
      <c r="B7265" s="55">
        <f t="shared" si="1953"/>
        <v>3</v>
      </c>
      <c r="C7265" s="55">
        <f t="shared" si="1954"/>
        <v>2</v>
      </c>
      <c r="D7265" s="55">
        <f t="shared" si="1961"/>
        <v>303</v>
      </c>
      <c r="F7265" s="63">
        <f t="shared" si="1959"/>
        <v>51561.083333333328</v>
      </c>
      <c r="G7265" s="64">
        <f t="shared" si="1962"/>
        <v>0</v>
      </c>
      <c r="H7265" s="64">
        <f t="shared" ref="H7265:N7274" si="1966">SUMIF($P$6:$AK$6,H$6,$P7265:$AK7265)</f>
        <v>0</v>
      </c>
      <c r="I7265" s="64">
        <f t="shared" si="1966"/>
        <v>0</v>
      </c>
      <c r="J7265" s="64">
        <f t="shared" si="1966"/>
        <v>0</v>
      </c>
      <c r="K7265" s="64">
        <f t="shared" si="1966"/>
        <v>0</v>
      </c>
      <c r="L7265" s="64">
        <f t="shared" si="1966"/>
        <v>0</v>
      </c>
      <c r="M7265" s="64">
        <f t="shared" si="1966"/>
        <v>0</v>
      </c>
      <c r="N7265" s="64">
        <f t="shared" si="1966"/>
        <v>0</v>
      </c>
      <c r="O7265" s="121"/>
      <c r="P7265" s="177">
        <v>0</v>
      </c>
      <c r="Q7265" s="177">
        <v>0</v>
      </c>
      <c r="R7265" s="177">
        <v>0</v>
      </c>
      <c r="S7265" s="177">
        <v>0</v>
      </c>
      <c r="T7265" s="177">
        <v>0</v>
      </c>
      <c r="U7265" s="177">
        <v>0</v>
      </c>
      <c r="V7265" s="177">
        <v>0</v>
      </c>
      <c r="W7265" s="177"/>
      <c r="X7265" s="177">
        <v>0</v>
      </c>
      <c r="Y7265" s="177">
        <v>0</v>
      </c>
      <c r="Z7265" s="177">
        <v>0</v>
      </c>
      <c r="AA7265" s="177">
        <v>0</v>
      </c>
      <c r="AB7265" s="177">
        <v>0</v>
      </c>
      <c r="AC7265" s="177">
        <v>0</v>
      </c>
      <c r="AD7265" s="177">
        <v>0</v>
      </c>
      <c r="AE7265" s="177">
        <v>0</v>
      </c>
      <c r="AF7265" s="177">
        <v>0</v>
      </c>
      <c r="AG7265" s="177">
        <v>0</v>
      </c>
      <c r="AH7265" s="177">
        <v>0</v>
      </c>
      <c r="AI7265" s="177">
        <v>0</v>
      </c>
      <c r="AJ7265" s="177">
        <v>0</v>
      </c>
    </row>
    <row r="7266" spans="1:36" hidden="1" outlineLevel="1" x14ac:dyDescent="0.25">
      <c r="A7266" s="190">
        <f t="shared" si="1952"/>
        <v>2041</v>
      </c>
      <c r="B7266" s="55">
        <f t="shared" si="1953"/>
        <v>3</v>
      </c>
      <c r="C7266" s="55">
        <f t="shared" si="1954"/>
        <v>3</v>
      </c>
      <c r="D7266" s="55">
        <f t="shared" si="1961"/>
        <v>303</v>
      </c>
      <c r="F7266" s="63">
        <f t="shared" si="1959"/>
        <v>51561.124999999993</v>
      </c>
      <c r="G7266" s="64">
        <f t="shared" si="1962"/>
        <v>0</v>
      </c>
      <c r="H7266" s="64">
        <f t="shared" si="1966"/>
        <v>0</v>
      </c>
      <c r="I7266" s="64">
        <f t="shared" si="1966"/>
        <v>0</v>
      </c>
      <c r="J7266" s="64">
        <f t="shared" si="1966"/>
        <v>0</v>
      </c>
      <c r="K7266" s="64">
        <f t="shared" si="1966"/>
        <v>0</v>
      </c>
      <c r="L7266" s="64">
        <f t="shared" si="1966"/>
        <v>0</v>
      </c>
      <c r="M7266" s="64">
        <f t="shared" si="1966"/>
        <v>0</v>
      </c>
      <c r="N7266" s="64">
        <f t="shared" si="1966"/>
        <v>0</v>
      </c>
      <c r="O7266" s="121"/>
      <c r="P7266" s="177">
        <v>0</v>
      </c>
      <c r="Q7266" s="177">
        <v>0</v>
      </c>
      <c r="R7266" s="177">
        <v>0</v>
      </c>
      <c r="S7266" s="177">
        <v>0</v>
      </c>
      <c r="T7266" s="177">
        <v>0</v>
      </c>
      <c r="U7266" s="177">
        <v>0</v>
      </c>
      <c r="V7266" s="177">
        <v>0</v>
      </c>
      <c r="W7266" s="177"/>
      <c r="X7266" s="177">
        <v>0</v>
      </c>
      <c r="Y7266" s="177">
        <v>0</v>
      </c>
      <c r="Z7266" s="177">
        <v>0</v>
      </c>
      <c r="AA7266" s="177">
        <v>0</v>
      </c>
      <c r="AB7266" s="177">
        <v>0</v>
      </c>
      <c r="AC7266" s="177">
        <v>0</v>
      </c>
      <c r="AD7266" s="177">
        <v>0</v>
      </c>
      <c r="AE7266" s="177">
        <v>0</v>
      </c>
      <c r="AF7266" s="177">
        <v>0</v>
      </c>
      <c r="AG7266" s="177">
        <v>0</v>
      </c>
      <c r="AH7266" s="177">
        <v>0</v>
      </c>
      <c r="AI7266" s="177">
        <v>0</v>
      </c>
      <c r="AJ7266" s="177">
        <v>0</v>
      </c>
    </row>
    <row r="7267" spans="1:36" hidden="1" outlineLevel="1" x14ac:dyDescent="0.25">
      <c r="A7267" s="190">
        <f t="shared" si="1952"/>
        <v>2041</v>
      </c>
      <c r="B7267" s="55">
        <f t="shared" si="1953"/>
        <v>3</v>
      </c>
      <c r="C7267" s="55">
        <f t="shared" si="1954"/>
        <v>4</v>
      </c>
      <c r="D7267" s="55">
        <f t="shared" si="1961"/>
        <v>303</v>
      </c>
      <c r="F7267" s="63">
        <f t="shared" si="1959"/>
        <v>51561.166666666657</v>
      </c>
      <c r="G7267" s="64">
        <f t="shared" si="1962"/>
        <v>0</v>
      </c>
      <c r="H7267" s="64">
        <f t="shared" si="1966"/>
        <v>0</v>
      </c>
      <c r="I7267" s="64">
        <f t="shared" si="1966"/>
        <v>0</v>
      </c>
      <c r="J7267" s="64">
        <f t="shared" si="1966"/>
        <v>0</v>
      </c>
      <c r="K7267" s="64">
        <f t="shared" si="1966"/>
        <v>0</v>
      </c>
      <c r="L7267" s="64">
        <f t="shared" si="1966"/>
        <v>0</v>
      </c>
      <c r="M7267" s="64">
        <f t="shared" si="1966"/>
        <v>0</v>
      </c>
      <c r="N7267" s="64">
        <f t="shared" si="1966"/>
        <v>0</v>
      </c>
      <c r="O7267" s="121"/>
      <c r="P7267" s="177">
        <v>0</v>
      </c>
      <c r="Q7267" s="177">
        <v>0</v>
      </c>
      <c r="R7267" s="177">
        <v>0</v>
      </c>
      <c r="S7267" s="177">
        <v>0</v>
      </c>
      <c r="T7267" s="177">
        <v>0</v>
      </c>
      <c r="U7267" s="177">
        <v>0</v>
      </c>
      <c r="V7267" s="177">
        <v>0</v>
      </c>
      <c r="W7267" s="177"/>
      <c r="X7267" s="177">
        <v>0</v>
      </c>
      <c r="Y7267" s="177">
        <v>0</v>
      </c>
      <c r="Z7267" s="177">
        <v>0</v>
      </c>
      <c r="AA7267" s="177">
        <v>0</v>
      </c>
      <c r="AB7267" s="177">
        <v>0</v>
      </c>
      <c r="AC7267" s="177">
        <v>0</v>
      </c>
      <c r="AD7267" s="177">
        <v>0</v>
      </c>
      <c r="AE7267" s="177">
        <v>0</v>
      </c>
      <c r="AF7267" s="177">
        <v>0</v>
      </c>
      <c r="AG7267" s="177">
        <v>0</v>
      </c>
      <c r="AH7267" s="177">
        <v>0</v>
      </c>
      <c r="AI7267" s="177">
        <v>0</v>
      </c>
      <c r="AJ7267" s="177">
        <v>0</v>
      </c>
    </row>
    <row r="7268" spans="1:36" hidden="1" outlineLevel="1" x14ac:dyDescent="0.25">
      <c r="A7268" s="190">
        <f t="shared" si="1952"/>
        <v>2041</v>
      </c>
      <c r="B7268" s="55">
        <f t="shared" si="1953"/>
        <v>3</v>
      </c>
      <c r="C7268" s="55">
        <f t="shared" si="1954"/>
        <v>5</v>
      </c>
      <c r="D7268" s="55">
        <f t="shared" si="1961"/>
        <v>303</v>
      </c>
      <c r="F7268" s="63">
        <f t="shared" si="1959"/>
        <v>51561.208333333321</v>
      </c>
      <c r="G7268" s="64">
        <f t="shared" si="1962"/>
        <v>0</v>
      </c>
      <c r="H7268" s="64">
        <f t="shared" si="1966"/>
        <v>0</v>
      </c>
      <c r="I7268" s="64">
        <f t="shared" si="1966"/>
        <v>0</v>
      </c>
      <c r="J7268" s="64">
        <f t="shared" si="1966"/>
        <v>0</v>
      </c>
      <c r="K7268" s="64">
        <f t="shared" si="1966"/>
        <v>0</v>
      </c>
      <c r="L7268" s="64">
        <f t="shared" si="1966"/>
        <v>0</v>
      </c>
      <c r="M7268" s="64">
        <f t="shared" si="1966"/>
        <v>0</v>
      </c>
      <c r="N7268" s="64">
        <f t="shared" si="1966"/>
        <v>0</v>
      </c>
      <c r="O7268" s="121"/>
      <c r="P7268" s="177">
        <v>0</v>
      </c>
      <c r="Q7268" s="177">
        <v>0</v>
      </c>
      <c r="R7268" s="177">
        <v>0</v>
      </c>
      <c r="S7268" s="177">
        <v>0</v>
      </c>
      <c r="T7268" s="177">
        <v>0</v>
      </c>
      <c r="U7268" s="177">
        <v>0</v>
      </c>
      <c r="V7268" s="177">
        <v>0</v>
      </c>
      <c r="W7268" s="177"/>
      <c r="X7268" s="177">
        <v>0</v>
      </c>
      <c r="Y7268" s="177">
        <v>0</v>
      </c>
      <c r="Z7268" s="177">
        <v>0</v>
      </c>
      <c r="AA7268" s="177">
        <v>0</v>
      </c>
      <c r="AB7268" s="177">
        <v>0</v>
      </c>
      <c r="AC7268" s="177">
        <v>0</v>
      </c>
      <c r="AD7268" s="177">
        <v>0</v>
      </c>
      <c r="AE7268" s="177">
        <v>0</v>
      </c>
      <c r="AF7268" s="177">
        <v>0</v>
      </c>
      <c r="AG7268" s="177">
        <v>0</v>
      </c>
      <c r="AH7268" s="177">
        <v>0</v>
      </c>
      <c r="AI7268" s="177">
        <v>0</v>
      </c>
      <c r="AJ7268" s="177">
        <v>0</v>
      </c>
    </row>
    <row r="7269" spans="1:36" hidden="1" outlineLevel="1" x14ac:dyDescent="0.25">
      <c r="A7269" s="190">
        <f t="shared" si="1952"/>
        <v>2041</v>
      </c>
      <c r="B7269" s="55">
        <f t="shared" si="1953"/>
        <v>3</v>
      </c>
      <c r="C7269" s="55">
        <f t="shared" si="1954"/>
        <v>6</v>
      </c>
      <c r="D7269" s="55">
        <f t="shared" si="1961"/>
        <v>303</v>
      </c>
      <c r="F7269" s="63">
        <f t="shared" si="1959"/>
        <v>51561.249999999985</v>
      </c>
      <c r="G7269" s="64">
        <f t="shared" si="1962"/>
        <v>0</v>
      </c>
      <c r="H7269" s="64">
        <f t="shared" si="1966"/>
        <v>0</v>
      </c>
      <c r="I7269" s="64">
        <f t="shared" si="1966"/>
        <v>0</v>
      </c>
      <c r="J7269" s="64">
        <f t="shared" si="1966"/>
        <v>0</v>
      </c>
      <c r="K7269" s="64">
        <f t="shared" si="1966"/>
        <v>0</v>
      </c>
      <c r="L7269" s="64">
        <f t="shared" si="1966"/>
        <v>0</v>
      </c>
      <c r="M7269" s="64">
        <f t="shared" si="1966"/>
        <v>0</v>
      </c>
      <c r="N7269" s="64">
        <f t="shared" si="1966"/>
        <v>0</v>
      </c>
      <c r="O7269" s="121"/>
      <c r="P7269" s="177">
        <v>0</v>
      </c>
      <c r="Q7269" s="177">
        <v>0</v>
      </c>
      <c r="R7269" s="177">
        <v>0</v>
      </c>
      <c r="S7269" s="177">
        <v>0</v>
      </c>
      <c r="T7269" s="177">
        <v>0</v>
      </c>
      <c r="U7269" s="177">
        <v>0</v>
      </c>
      <c r="V7269" s="177">
        <v>0</v>
      </c>
      <c r="W7269" s="177"/>
      <c r="X7269" s="177">
        <v>0</v>
      </c>
      <c r="Y7269" s="177">
        <v>0</v>
      </c>
      <c r="Z7269" s="177">
        <v>0</v>
      </c>
      <c r="AA7269" s="177">
        <v>0</v>
      </c>
      <c r="AB7269" s="177">
        <v>0</v>
      </c>
      <c r="AC7269" s="177">
        <v>0</v>
      </c>
      <c r="AD7269" s="177">
        <v>0</v>
      </c>
      <c r="AE7269" s="177">
        <v>0</v>
      </c>
      <c r="AF7269" s="177">
        <v>0</v>
      </c>
      <c r="AG7269" s="177">
        <v>0</v>
      </c>
      <c r="AH7269" s="177">
        <v>0</v>
      </c>
      <c r="AI7269" s="177">
        <v>0</v>
      </c>
      <c r="AJ7269" s="177">
        <v>0</v>
      </c>
    </row>
    <row r="7270" spans="1:36" hidden="1" outlineLevel="1" x14ac:dyDescent="0.25">
      <c r="A7270" s="190">
        <f t="shared" si="1952"/>
        <v>2041</v>
      </c>
      <c r="B7270" s="55">
        <f t="shared" si="1953"/>
        <v>3</v>
      </c>
      <c r="C7270" s="55">
        <f t="shared" si="1954"/>
        <v>7</v>
      </c>
      <c r="D7270" s="55">
        <f t="shared" si="1961"/>
        <v>303</v>
      </c>
      <c r="F7270" s="63">
        <f t="shared" si="1959"/>
        <v>51561.29166666665</v>
      </c>
      <c r="G7270" s="64">
        <f t="shared" si="1962"/>
        <v>0</v>
      </c>
      <c r="H7270" s="64">
        <f t="shared" si="1966"/>
        <v>0</v>
      </c>
      <c r="I7270" s="64">
        <f t="shared" si="1966"/>
        <v>0</v>
      </c>
      <c r="J7270" s="64">
        <f t="shared" si="1966"/>
        <v>0</v>
      </c>
      <c r="K7270" s="64">
        <f t="shared" si="1966"/>
        <v>0</v>
      </c>
      <c r="L7270" s="64">
        <f t="shared" si="1966"/>
        <v>0</v>
      </c>
      <c r="M7270" s="64">
        <f t="shared" si="1966"/>
        <v>0</v>
      </c>
      <c r="N7270" s="64">
        <f t="shared" si="1966"/>
        <v>0</v>
      </c>
      <c r="O7270" s="121"/>
      <c r="P7270" s="177">
        <v>0</v>
      </c>
      <c r="Q7270" s="177">
        <v>0</v>
      </c>
      <c r="R7270" s="177">
        <v>0</v>
      </c>
      <c r="S7270" s="177">
        <v>0</v>
      </c>
      <c r="T7270" s="177">
        <v>0</v>
      </c>
      <c r="U7270" s="177">
        <v>0</v>
      </c>
      <c r="V7270" s="177">
        <v>0</v>
      </c>
      <c r="W7270" s="177"/>
      <c r="X7270" s="177">
        <v>0</v>
      </c>
      <c r="Y7270" s="177">
        <v>0</v>
      </c>
      <c r="Z7270" s="177">
        <v>0</v>
      </c>
      <c r="AA7270" s="177">
        <v>0</v>
      </c>
      <c r="AB7270" s="177">
        <v>0</v>
      </c>
      <c r="AC7270" s="177">
        <v>0</v>
      </c>
      <c r="AD7270" s="177">
        <v>0</v>
      </c>
      <c r="AE7270" s="177">
        <v>0</v>
      </c>
      <c r="AF7270" s="177">
        <v>0</v>
      </c>
      <c r="AG7270" s="177">
        <v>0</v>
      </c>
      <c r="AH7270" s="177">
        <v>0</v>
      </c>
      <c r="AI7270" s="177">
        <v>0</v>
      </c>
      <c r="AJ7270" s="177">
        <v>0</v>
      </c>
    </row>
    <row r="7271" spans="1:36" hidden="1" outlineLevel="1" x14ac:dyDescent="0.25">
      <c r="A7271" s="190">
        <f t="shared" si="1952"/>
        <v>2041</v>
      </c>
      <c r="B7271" s="55">
        <f t="shared" si="1953"/>
        <v>3</v>
      </c>
      <c r="C7271" s="55">
        <f t="shared" si="1954"/>
        <v>8</v>
      </c>
      <c r="D7271" s="55">
        <f t="shared" si="1961"/>
        <v>303</v>
      </c>
      <c r="F7271" s="63">
        <f t="shared" si="1959"/>
        <v>51561.333333333314</v>
      </c>
      <c r="G7271" s="64">
        <f t="shared" si="1962"/>
        <v>0</v>
      </c>
      <c r="H7271" s="64">
        <f t="shared" si="1966"/>
        <v>0</v>
      </c>
      <c r="I7271" s="64">
        <f t="shared" si="1966"/>
        <v>0</v>
      </c>
      <c r="J7271" s="64">
        <f t="shared" si="1966"/>
        <v>0</v>
      </c>
      <c r="K7271" s="64">
        <f t="shared" si="1966"/>
        <v>0</v>
      </c>
      <c r="L7271" s="64">
        <f t="shared" si="1966"/>
        <v>0</v>
      </c>
      <c r="M7271" s="64">
        <f t="shared" si="1966"/>
        <v>0</v>
      </c>
      <c r="N7271" s="64">
        <f t="shared" si="1966"/>
        <v>0</v>
      </c>
      <c r="O7271" s="121"/>
      <c r="P7271" s="177">
        <v>0</v>
      </c>
      <c r="Q7271" s="177">
        <v>0</v>
      </c>
      <c r="R7271" s="177">
        <v>0</v>
      </c>
      <c r="S7271" s="177">
        <v>0</v>
      </c>
      <c r="T7271" s="177">
        <v>0</v>
      </c>
      <c r="U7271" s="177">
        <v>0</v>
      </c>
      <c r="V7271" s="177">
        <v>0</v>
      </c>
      <c r="W7271" s="177"/>
      <c r="X7271" s="177">
        <v>0</v>
      </c>
      <c r="Y7271" s="177">
        <v>0</v>
      </c>
      <c r="Z7271" s="177">
        <v>0</v>
      </c>
      <c r="AA7271" s="177">
        <v>0</v>
      </c>
      <c r="AB7271" s="177">
        <v>0</v>
      </c>
      <c r="AC7271" s="177">
        <v>0</v>
      </c>
      <c r="AD7271" s="177">
        <v>0</v>
      </c>
      <c r="AE7271" s="177">
        <v>0</v>
      </c>
      <c r="AF7271" s="177">
        <v>0</v>
      </c>
      <c r="AG7271" s="177">
        <v>0</v>
      </c>
      <c r="AH7271" s="177">
        <v>0</v>
      </c>
      <c r="AI7271" s="177">
        <v>0</v>
      </c>
      <c r="AJ7271" s="177">
        <v>0</v>
      </c>
    </row>
    <row r="7272" spans="1:36" hidden="1" outlineLevel="1" x14ac:dyDescent="0.25">
      <c r="A7272" s="190">
        <f t="shared" si="1952"/>
        <v>2041</v>
      </c>
      <c r="B7272" s="55">
        <f t="shared" si="1953"/>
        <v>3</v>
      </c>
      <c r="C7272" s="55">
        <f t="shared" si="1954"/>
        <v>9</v>
      </c>
      <c r="D7272" s="55">
        <f t="shared" si="1961"/>
        <v>303</v>
      </c>
      <c r="F7272" s="63">
        <f t="shared" si="1959"/>
        <v>51561.374999999978</v>
      </c>
      <c r="G7272" s="64">
        <f t="shared" si="1962"/>
        <v>0</v>
      </c>
      <c r="H7272" s="64">
        <f t="shared" si="1966"/>
        <v>0</v>
      </c>
      <c r="I7272" s="64">
        <f t="shared" si="1966"/>
        <v>0</v>
      </c>
      <c r="J7272" s="64">
        <f t="shared" si="1966"/>
        <v>0</v>
      </c>
      <c r="K7272" s="64">
        <f t="shared" si="1966"/>
        <v>0</v>
      </c>
      <c r="L7272" s="64">
        <f t="shared" si="1966"/>
        <v>0</v>
      </c>
      <c r="M7272" s="64">
        <f t="shared" si="1966"/>
        <v>0</v>
      </c>
      <c r="N7272" s="64">
        <f t="shared" si="1966"/>
        <v>0</v>
      </c>
      <c r="O7272" s="121"/>
      <c r="P7272" s="177">
        <v>0</v>
      </c>
      <c r="Q7272" s="177">
        <v>0</v>
      </c>
      <c r="R7272" s="177">
        <v>0</v>
      </c>
      <c r="S7272" s="177">
        <v>0</v>
      </c>
      <c r="T7272" s="177">
        <v>0</v>
      </c>
      <c r="U7272" s="177">
        <v>0</v>
      </c>
      <c r="V7272" s="177">
        <v>0</v>
      </c>
      <c r="W7272" s="177"/>
      <c r="X7272" s="177">
        <v>0</v>
      </c>
      <c r="Y7272" s="177">
        <v>0</v>
      </c>
      <c r="Z7272" s="177">
        <v>0</v>
      </c>
      <c r="AA7272" s="177">
        <v>0</v>
      </c>
      <c r="AB7272" s="177">
        <v>0</v>
      </c>
      <c r="AC7272" s="177">
        <v>0</v>
      </c>
      <c r="AD7272" s="177">
        <v>0</v>
      </c>
      <c r="AE7272" s="177">
        <v>0</v>
      </c>
      <c r="AF7272" s="177">
        <v>0</v>
      </c>
      <c r="AG7272" s="177">
        <v>0</v>
      </c>
      <c r="AH7272" s="177">
        <v>0</v>
      </c>
      <c r="AI7272" s="177">
        <v>0</v>
      </c>
      <c r="AJ7272" s="177">
        <v>0</v>
      </c>
    </row>
    <row r="7273" spans="1:36" hidden="1" outlineLevel="1" x14ac:dyDescent="0.25">
      <c r="A7273" s="190">
        <f t="shared" si="1952"/>
        <v>2041</v>
      </c>
      <c r="B7273" s="55">
        <f t="shared" si="1953"/>
        <v>3</v>
      </c>
      <c r="C7273" s="55">
        <f t="shared" si="1954"/>
        <v>10</v>
      </c>
      <c r="D7273" s="55">
        <f t="shared" si="1961"/>
        <v>303</v>
      </c>
      <c r="F7273" s="63">
        <f t="shared" si="1959"/>
        <v>51561.416666666642</v>
      </c>
      <c r="G7273" s="64">
        <f t="shared" si="1962"/>
        <v>0</v>
      </c>
      <c r="H7273" s="64">
        <f t="shared" si="1966"/>
        <v>0</v>
      </c>
      <c r="I7273" s="64">
        <f t="shared" si="1966"/>
        <v>0</v>
      </c>
      <c r="J7273" s="64">
        <f t="shared" si="1966"/>
        <v>0</v>
      </c>
      <c r="K7273" s="64">
        <f t="shared" si="1966"/>
        <v>0</v>
      </c>
      <c r="L7273" s="64">
        <f t="shared" si="1966"/>
        <v>0</v>
      </c>
      <c r="M7273" s="64">
        <f t="shared" si="1966"/>
        <v>0</v>
      </c>
      <c r="N7273" s="64">
        <f t="shared" si="1966"/>
        <v>0</v>
      </c>
      <c r="O7273" s="121"/>
      <c r="P7273" s="177">
        <v>0</v>
      </c>
      <c r="Q7273" s="177">
        <v>0</v>
      </c>
      <c r="R7273" s="177">
        <v>0</v>
      </c>
      <c r="S7273" s="177">
        <v>0</v>
      </c>
      <c r="T7273" s="177">
        <v>0</v>
      </c>
      <c r="U7273" s="177">
        <v>0</v>
      </c>
      <c r="V7273" s="177">
        <v>0</v>
      </c>
      <c r="W7273" s="177"/>
      <c r="X7273" s="177">
        <v>0</v>
      </c>
      <c r="Y7273" s="177">
        <v>0</v>
      </c>
      <c r="Z7273" s="177">
        <v>0</v>
      </c>
      <c r="AA7273" s="177">
        <v>0</v>
      </c>
      <c r="AB7273" s="177">
        <v>0</v>
      </c>
      <c r="AC7273" s="177">
        <v>0</v>
      </c>
      <c r="AD7273" s="177">
        <v>0</v>
      </c>
      <c r="AE7273" s="177">
        <v>0</v>
      </c>
      <c r="AF7273" s="177">
        <v>0</v>
      </c>
      <c r="AG7273" s="177">
        <v>0</v>
      </c>
      <c r="AH7273" s="177">
        <v>0</v>
      </c>
      <c r="AI7273" s="177">
        <v>0</v>
      </c>
      <c r="AJ7273" s="177">
        <v>0</v>
      </c>
    </row>
    <row r="7274" spans="1:36" hidden="1" outlineLevel="1" x14ac:dyDescent="0.25">
      <c r="A7274" s="190">
        <f t="shared" si="1952"/>
        <v>2041</v>
      </c>
      <c r="B7274" s="55">
        <f t="shared" si="1953"/>
        <v>3</v>
      </c>
      <c r="C7274" s="55">
        <f t="shared" si="1954"/>
        <v>11</v>
      </c>
      <c r="D7274" s="55">
        <f t="shared" si="1961"/>
        <v>303</v>
      </c>
      <c r="F7274" s="63">
        <f t="shared" si="1959"/>
        <v>51561.458333333307</v>
      </c>
      <c r="G7274" s="64">
        <f t="shared" si="1962"/>
        <v>0</v>
      </c>
      <c r="H7274" s="64">
        <f t="shared" si="1966"/>
        <v>0</v>
      </c>
      <c r="I7274" s="64">
        <f t="shared" si="1966"/>
        <v>0</v>
      </c>
      <c r="J7274" s="64">
        <f t="shared" si="1966"/>
        <v>0</v>
      </c>
      <c r="K7274" s="64">
        <f t="shared" si="1966"/>
        <v>0</v>
      </c>
      <c r="L7274" s="64">
        <f t="shared" si="1966"/>
        <v>0</v>
      </c>
      <c r="M7274" s="64">
        <f t="shared" si="1966"/>
        <v>0</v>
      </c>
      <c r="N7274" s="64">
        <f t="shared" si="1966"/>
        <v>0</v>
      </c>
      <c r="O7274" s="121"/>
      <c r="P7274" s="177">
        <v>0</v>
      </c>
      <c r="Q7274" s="177">
        <v>0</v>
      </c>
      <c r="R7274" s="177">
        <v>0</v>
      </c>
      <c r="S7274" s="177">
        <v>0</v>
      </c>
      <c r="T7274" s="177">
        <v>0</v>
      </c>
      <c r="U7274" s="177">
        <v>0</v>
      </c>
      <c r="V7274" s="177">
        <v>0</v>
      </c>
      <c r="W7274" s="177"/>
      <c r="X7274" s="177">
        <v>0</v>
      </c>
      <c r="Y7274" s="177">
        <v>0</v>
      </c>
      <c r="Z7274" s="177">
        <v>0</v>
      </c>
      <c r="AA7274" s="177">
        <v>0</v>
      </c>
      <c r="AB7274" s="177">
        <v>0</v>
      </c>
      <c r="AC7274" s="177">
        <v>0</v>
      </c>
      <c r="AD7274" s="177">
        <v>0</v>
      </c>
      <c r="AE7274" s="177">
        <v>0</v>
      </c>
      <c r="AF7274" s="177">
        <v>0</v>
      </c>
      <c r="AG7274" s="177">
        <v>0</v>
      </c>
      <c r="AH7274" s="177">
        <v>0</v>
      </c>
      <c r="AI7274" s="177">
        <v>0</v>
      </c>
      <c r="AJ7274" s="177">
        <v>0</v>
      </c>
    </row>
    <row r="7275" spans="1:36" hidden="1" outlineLevel="1" x14ac:dyDescent="0.25">
      <c r="A7275" s="190">
        <f t="shared" si="1952"/>
        <v>2041</v>
      </c>
      <c r="B7275" s="55">
        <f t="shared" si="1953"/>
        <v>3</v>
      </c>
      <c r="C7275" s="55">
        <f t="shared" si="1954"/>
        <v>12</v>
      </c>
      <c r="D7275" s="55">
        <f t="shared" si="1961"/>
        <v>303</v>
      </c>
      <c r="F7275" s="63">
        <f t="shared" si="1959"/>
        <v>51561.499999999971</v>
      </c>
      <c r="G7275" s="64">
        <f t="shared" si="1962"/>
        <v>0</v>
      </c>
      <c r="H7275" s="64">
        <f t="shared" ref="H7275:N7284" si="1967">SUMIF($P$6:$AK$6,H$6,$P7275:$AK7275)</f>
        <v>0</v>
      </c>
      <c r="I7275" s="64">
        <f t="shared" si="1967"/>
        <v>0</v>
      </c>
      <c r="J7275" s="64">
        <f t="shared" si="1967"/>
        <v>0</v>
      </c>
      <c r="K7275" s="64">
        <f t="shared" si="1967"/>
        <v>0</v>
      </c>
      <c r="L7275" s="64">
        <f t="shared" si="1967"/>
        <v>0</v>
      </c>
      <c r="M7275" s="64">
        <f t="shared" si="1967"/>
        <v>0</v>
      </c>
      <c r="N7275" s="64">
        <f t="shared" si="1967"/>
        <v>0</v>
      </c>
      <c r="O7275" s="121"/>
      <c r="P7275" s="177">
        <v>0</v>
      </c>
      <c r="Q7275" s="177">
        <v>0</v>
      </c>
      <c r="R7275" s="177">
        <v>0</v>
      </c>
      <c r="S7275" s="177">
        <v>0</v>
      </c>
      <c r="T7275" s="177">
        <v>0</v>
      </c>
      <c r="U7275" s="177">
        <v>0</v>
      </c>
      <c r="V7275" s="177">
        <v>0</v>
      </c>
      <c r="W7275" s="177"/>
      <c r="X7275" s="177">
        <v>0</v>
      </c>
      <c r="Y7275" s="177">
        <v>0</v>
      </c>
      <c r="Z7275" s="177">
        <v>0</v>
      </c>
      <c r="AA7275" s="177">
        <v>0</v>
      </c>
      <c r="AB7275" s="177">
        <v>0</v>
      </c>
      <c r="AC7275" s="177">
        <v>0</v>
      </c>
      <c r="AD7275" s="177">
        <v>0</v>
      </c>
      <c r="AE7275" s="177">
        <v>0</v>
      </c>
      <c r="AF7275" s="177">
        <v>0</v>
      </c>
      <c r="AG7275" s="177">
        <v>0</v>
      </c>
      <c r="AH7275" s="177">
        <v>0</v>
      </c>
      <c r="AI7275" s="177">
        <v>0</v>
      </c>
      <c r="AJ7275" s="177">
        <v>0</v>
      </c>
    </row>
    <row r="7276" spans="1:36" hidden="1" outlineLevel="1" x14ac:dyDescent="0.25">
      <c r="A7276" s="190">
        <f t="shared" si="1952"/>
        <v>2041</v>
      </c>
      <c r="B7276" s="55">
        <f t="shared" si="1953"/>
        <v>3</v>
      </c>
      <c r="C7276" s="55">
        <f t="shared" si="1954"/>
        <v>13</v>
      </c>
      <c r="D7276" s="55">
        <f t="shared" si="1961"/>
        <v>303</v>
      </c>
      <c r="F7276" s="63">
        <f t="shared" si="1959"/>
        <v>51561.541666666635</v>
      </c>
      <c r="G7276" s="64">
        <f t="shared" si="1962"/>
        <v>0</v>
      </c>
      <c r="H7276" s="64">
        <f t="shared" si="1967"/>
        <v>0</v>
      </c>
      <c r="I7276" s="64">
        <f t="shared" si="1967"/>
        <v>0</v>
      </c>
      <c r="J7276" s="64">
        <f t="shared" si="1967"/>
        <v>0</v>
      </c>
      <c r="K7276" s="64">
        <f t="shared" si="1967"/>
        <v>0</v>
      </c>
      <c r="L7276" s="64">
        <f t="shared" si="1967"/>
        <v>0</v>
      </c>
      <c r="M7276" s="64">
        <f t="shared" si="1967"/>
        <v>0</v>
      </c>
      <c r="N7276" s="64">
        <f t="shared" si="1967"/>
        <v>0</v>
      </c>
      <c r="O7276" s="121"/>
      <c r="P7276" s="177">
        <v>0</v>
      </c>
      <c r="Q7276" s="177">
        <v>0</v>
      </c>
      <c r="R7276" s="177">
        <v>0</v>
      </c>
      <c r="S7276" s="177">
        <v>0</v>
      </c>
      <c r="T7276" s="177">
        <v>0</v>
      </c>
      <c r="U7276" s="177">
        <v>0</v>
      </c>
      <c r="V7276" s="177">
        <v>0</v>
      </c>
      <c r="W7276" s="177"/>
      <c r="X7276" s="177">
        <v>0</v>
      </c>
      <c r="Y7276" s="177">
        <v>0</v>
      </c>
      <c r="Z7276" s="177">
        <v>0</v>
      </c>
      <c r="AA7276" s="177">
        <v>0</v>
      </c>
      <c r="AB7276" s="177">
        <v>0</v>
      </c>
      <c r="AC7276" s="177">
        <v>0</v>
      </c>
      <c r="AD7276" s="177">
        <v>0</v>
      </c>
      <c r="AE7276" s="177">
        <v>0</v>
      </c>
      <c r="AF7276" s="177">
        <v>0</v>
      </c>
      <c r="AG7276" s="177">
        <v>0</v>
      </c>
      <c r="AH7276" s="177">
        <v>0</v>
      </c>
      <c r="AI7276" s="177">
        <v>0</v>
      </c>
      <c r="AJ7276" s="177">
        <v>0</v>
      </c>
    </row>
    <row r="7277" spans="1:36" hidden="1" outlineLevel="1" x14ac:dyDescent="0.25">
      <c r="A7277" s="190">
        <f t="shared" si="1952"/>
        <v>2041</v>
      </c>
      <c r="B7277" s="55">
        <f t="shared" si="1953"/>
        <v>3</v>
      </c>
      <c r="C7277" s="55">
        <f t="shared" si="1954"/>
        <v>14</v>
      </c>
      <c r="D7277" s="55">
        <f t="shared" si="1961"/>
        <v>303</v>
      </c>
      <c r="F7277" s="63">
        <f t="shared" si="1959"/>
        <v>51561.583333333299</v>
      </c>
      <c r="G7277" s="64">
        <f t="shared" si="1962"/>
        <v>0</v>
      </c>
      <c r="H7277" s="64">
        <f t="shared" si="1967"/>
        <v>0</v>
      </c>
      <c r="I7277" s="64">
        <f t="shared" si="1967"/>
        <v>0</v>
      </c>
      <c r="J7277" s="64">
        <f t="shared" si="1967"/>
        <v>0</v>
      </c>
      <c r="K7277" s="64">
        <f t="shared" si="1967"/>
        <v>0</v>
      </c>
      <c r="L7277" s="64">
        <f t="shared" si="1967"/>
        <v>0</v>
      </c>
      <c r="M7277" s="64">
        <f t="shared" si="1967"/>
        <v>0</v>
      </c>
      <c r="N7277" s="64">
        <f t="shared" si="1967"/>
        <v>0</v>
      </c>
      <c r="O7277" s="121"/>
      <c r="P7277" s="177">
        <v>0</v>
      </c>
      <c r="Q7277" s="177">
        <v>0</v>
      </c>
      <c r="R7277" s="177">
        <v>0</v>
      </c>
      <c r="S7277" s="177">
        <v>0</v>
      </c>
      <c r="T7277" s="177">
        <v>0</v>
      </c>
      <c r="U7277" s="177">
        <v>0</v>
      </c>
      <c r="V7277" s="177">
        <v>0</v>
      </c>
      <c r="W7277" s="177"/>
      <c r="X7277" s="177">
        <v>0</v>
      </c>
      <c r="Y7277" s="177">
        <v>0</v>
      </c>
      <c r="Z7277" s="177">
        <v>0</v>
      </c>
      <c r="AA7277" s="177">
        <v>0</v>
      </c>
      <c r="AB7277" s="177">
        <v>0</v>
      </c>
      <c r="AC7277" s="177">
        <v>0</v>
      </c>
      <c r="AD7277" s="177">
        <v>0</v>
      </c>
      <c r="AE7277" s="177">
        <v>0</v>
      </c>
      <c r="AF7277" s="177">
        <v>0</v>
      </c>
      <c r="AG7277" s="177">
        <v>0</v>
      </c>
      <c r="AH7277" s="177">
        <v>0</v>
      </c>
      <c r="AI7277" s="177">
        <v>0</v>
      </c>
      <c r="AJ7277" s="177">
        <v>0</v>
      </c>
    </row>
    <row r="7278" spans="1:36" hidden="1" outlineLevel="1" x14ac:dyDescent="0.25">
      <c r="A7278" s="190">
        <f t="shared" si="1952"/>
        <v>2041</v>
      </c>
      <c r="B7278" s="55">
        <f t="shared" si="1953"/>
        <v>3</v>
      </c>
      <c r="C7278" s="55">
        <f t="shared" si="1954"/>
        <v>15</v>
      </c>
      <c r="D7278" s="55">
        <f t="shared" si="1961"/>
        <v>303</v>
      </c>
      <c r="F7278" s="63">
        <f t="shared" si="1959"/>
        <v>51561.624999999964</v>
      </c>
      <c r="G7278" s="64">
        <f t="shared" si="1962"/>
        <v>0</v>
      </c>
      <c r="H7278" s="64">
        <f t="shared" si="1967"/>
        <v>0</v>
      </c>
      <c r="I7278" s="64">
        <f t="shared" si="1967"/>
        <v>0</v>
      </c>
      <c r="J7278" s="64">
        <f t="shared" si="1967"/>
        <v>0</v>
      </c>
      <c r="K7278" s="64">
        <f t="shared" si="1967"/>
        <v>0</v>
      </c>
      <c r="L7278" s="64">
        <f t="shared" si="1967"/>
        <v>0</v>
      </c>
      <c r="M7278" s="64">
        <f t="shared" si="1967"/>
        <v>0</v>
      </c>
      <c r="N7278" s="64">
        <f t="shared" si="1967"/>
        <v>0</v>
      </c>
      <c r="O7278" s="121"/>
      <c r="P7278" s="177">
        <v>0</v>
      </c>
      <c r="Q7278" s="177">
        <v>0</v>
      </c>
      <c r="R7278" s="177">
        <v>0</v>
      </c>
      <c r="S7278" s="177">
        <v>0</v>
      </c>
      <c r="T7278" s="177">
        <v>0</v>
      </c>
      <c r="U7278" s="177">
        <v>0</v>
      </c>
      <c r="V7278" s="177">
        <v>0</v>
      </c>
      <c r="W7278" s="177"/>
      <c r="X7278" s="177">
        <v>0</v>
      </c>
      <c r="Y7278" s="177">
        <v>0</v>
      </c>
      <c r="Z7278" s="177">
        <v>0</v>
      </c>
      <c r="AA7278" s="177">
        <v>0</v>
      </c>
      <c r="AB7278" s="177">
        <v>0</v>
      </c>
      <c r="AC7278" s="177">
        <v>0</v>
      </c>
      <c r="AD7278" s="177">
        <v>0</v>
      </c>
      <c r="AE7278" s="177">
        <v>0</v>
      </c>
      <c r="AF7278" s="177">
        <v>0</v>
      </c>
      <c r="AG7278" s="177">
        <v>0</v>
      </c>
      <c r="AH7278" s="177">
        <v>0</v>
      </c>
      <c r="AI7278" s="177">
        <v>0</v>
      </c>
      <c r="AJ7278" s="177">
        <v>0</v>
      </c>
    </row>
    <row r="7279" spans="1:36" hidden="1" outlineLevel="1" x14ac:dyDescent="0.25">
      <c r="A7279" s="190">
        <f t="shared" si="1952"/>
        <v>2041</v>
      </c>
      <c r="B7279" s="55">
        <f t="shared" si="1953"/>
        <v>3</v>
      </c>
      <c r="C7279" s="55">
        <f t="shared" si="1954"/>
        <v>16</v>
      </c>
      <c r="D7279" s="55">
        <f t="shared" si="1961"/>
        <v>303</v>
      </c>
      <c r="F7279" s="63">
        <f t="shared" si="1959"/>
        <v>51561.666666666628</v>
      </c>
      <c r="G7279" s="64">
        <f t="shared" si="1962"/>
        <v>0</v>
      </c>
      <c r="H7279" s="64">
        <f t="shared" si="1967"/>
        <v>0</v>
      </c>
      <c r="I7279" s="64">
        <f t="shared" si="1967"/>
        <v>0</v>
      </c>
      <c r="J7279" s="64">
        <f t="shared" si="1967"/>
        <v>0</v>
      </c>
      <c r="K7279" s="64">
        <f t="shared" si="1967"/>
        <v>0</v>
      </c>
      <c r="L7279" s="64">
        <f t="shared" si="1967"/>
        <v>0</v>
      </c>
      <c r="M7279" s="64">
        <f t="shared" si="1967"/>
        <v>0</v>
      </c>
      <c r="N7279" s="64">
        <f t="shared" si="1967"/>
        <v>0</v>
      </c>
      <c r="O7279" s="121"/>
      <c r="P7279" s="177">
        <v>0</v>
      </c>
      <c r="Q7279" s="177">
        <v>0</v>
      </c>
      <c r="R7279" s="177">
        <v>0</v>
      </c>
      <c r="S7279" s="177">
        <v>0</v>
      </c>
      <c r="T7279" s="177">
        <v>0</v>
      </c>
      <c r="U7279" s="177">
        <v>0</v>
      </c>
      <c r="V7279" s="177">
        <v>0</v>
      </c>
      <c r="W7279" s="177"/>
      <c r="X7279" s="177">
        <v>0</v>
      </c>
      <c r="Y7279" s="177">
        <v>0</v>
      </c>
      <c r="Z7279" s="177">
        <v>0</v>
      </c>
      <c r="AA7279" s="177">
        <v>0</v>
      </c>
      <c r="AB7279" s="177">
        <v>0</v>
      </c>
      <c r="AC7279" s="177">
        <v>0</v>
      </c>
      <c r="AD7279" s="177">
        <v>0</v>
      </c>
      <c r="AE7279" s="177">
        <v>0</v>
      </c>
      <c r="AF7279" s="177">
        <v>0</v>
      </c>
      <c r="AG7279" s="177">
        <v>0</v>
      </c>
      <c r="AH7279" s="177">
        <v>0</v>
      </c>
      <c r="AI7279" s="177">
        <v>0</v>
      </c>
      <c r="AJ7279" s="177">
        <v>0</v>
      </c>
    </row>
    <row r="7280" spans="1:36" hidden="1" outlineLevel="1" x14ac:dyDescent="0.25">
      <c r="A7280" s="190">
        <f t="shared" ref="A7280:A7343" si="1968">YEAR(F7280)</f>
        <v>2041</v>
      </c>
      <c r="B7280" s="55">
        <f t="shared" ref="B7280:B7343" si="1969">MONTH(F7280)</f>
        <v>3</v>
      </c>
      <c r="C7280" s="55">
        <f t="shared" ref="C7280:C7343" si="1970">HOUR(F7280)</f>
        <v>17</v>
      </c>
      <c r="D7280" s="55">
        <f t="shared" si="1961"/>
        <v>303</v>
      </c>
      <c r="F7280" s="63">
        <f t="shared" si="1959"/>
        <v>51561.708333333292</v>
      </c>
      <c r="G7280" s="64">
        <f t="shared" si="1962"/>
        <v>0</v>
      </c>
      <c r="H7280" s="64">
        <f t="shared" si="1967"/>
        <v>0</v>
      </c>
      <c r="I7280" s="64">
        <f t="shared" si="1967"/>
        <v>0</v>
      </c>
      <c r="J7280" s="64">
        <f t="shared" si="1967"/>
        <v>0</v>
      </c>
      <c r="K7280" s="64">
        <f t="shared" si="1967"/>
        <v>0</v>
      </c>
      <c r="L7280" s="64">
        <f t="shared" si="1967"/>
        <v>0</v>
      </c>
      <c r="M7280" s="64">
        <f t="shared" si="1967"/>
        <v>0</v>
      </c>
      <c r="N7280" s="64">
        <f t="shared" si="1967"/>
        <v>0</v>
      </c>
      <c r="O7280" s="121"/>
      <c r="P7280" s="177">
        <v>0</v>
      </c>
      <c r="Q7280" s="177">
        <v>0</v>
      </c>
      <c r="R7280" s="177">
        <v>0</v>
      </c>
      <c r="S7280" s="177">
        <v>0</v>
      </c>
      <c r="T7280" s="177">
        <v>0</v>
      </c>
      <c r="U7280" s="177">
        <v>0</v>
      </c>
      <c r="V7280" s="177">
        <v>0</v>
      </c>
      <c r="W7280" s="177"/>
      <c r="X7280" s="177">
        <v>0</v>
      </c>
      <c r="Y7280" s="177">
        <v>0</v>
      </c>
      <c r="Z7280" s="177">
        <v>0</v>
      </c>
      <c r="AA7280" s="177">
        <v>0</v>
      </c>
      <c r="AB7280" s="177">
        <v>0</v>
      </c>
      <c r="AC7280" s="177">
        <v>0</v>
      </c>
      <c r="AD7280" s="177">
        <v>0</v>
      </c>
      <c r="AE7280" s="177">
        <v>0</v>
      </c>
      <c r="AF7280" s="177">
        <v>0</v>
      </c>
      <c r="AG7280" s="177">
        <v>0</v>
      </c>
      <c r="AH7280" s="177">
        <v>0</v>
      </c>
      <c r="AI7280" s="177">
        <v>0</v>
      </c>
      <c r="AJ7280" s="177">
        <v>0</v>
      </c>
    </row>
    <row r="7281" spans="1:36" hidden="1" outlineLevel="1" x14ac:dyDescent="0.25">
      <c r="A7281" s="190">
        <f t="shared" si="1968"/>
        <v>2041</v>
      </c>
      <c r="B7281" s="55">
        <f t="shared" si="1969"/>
        <v>3</v>
      </c>
      <c r="C7281" s="55">
        <f t="shared" si="1970"/>
        <v>18</v>
      </c>
      <c r="D7281" s="55">
        <f t="shared" si="1961"/>
        <v>303</v>
      </c>
      <c r="F7281" s="63">
        <f t="shared" si="1959"/>
        <v>51561.749999999956</v>
      </c>
      <c r="G7281" s="64">
        <f t="shared" si="1962"/>
        <v>0</v>
      </c>
      <c r="H7281" s="64">
        <f t="shared" si="1967"/>
        <v>0</v>
      </c>
      <c r="I7281" s="64">
        <f t="shared" si="1967"/>
        <v>0</v>
      </c>
      <c r="J7281" s="64">
        <f t="shared" si="1967"/>
        <v>0</v>
      </c>
      <c r="K7281" s="64">
        <f t="shared" si="1967"/>
        <v>0</v>
      </c>
      <c r="L7281" s="64">
        <f t="shared" si="1967"/>
        <v>0</v>
      </c>
      <c r="M7281" s="64">
        <f t="shared" si="1967"/>
        <v>0</v>
      </c>
      <c r="N7281" s="64">
        <f t="shared" si="1967"/>
        <v>0</v>
      </c>
      <c r="O7281" s="121"/>
      <c r="P7281" s="177">
        <v>0</v>
      </c>
      <c r="Q7281" s="177">
        <v>0</v>
      </c>
      <c r="R7281" s="177">
        <v>0</v>
      </c>
      <c r="S7281" s="177">
        <v>0</v>
      </c>
      <c r="T7281" s="177">
        <v>0</v>
      </c>
      <c r="U7281" s="177">
        <v>0</v>
      </c>
      <c r="V7281" s="177">
        <v>0</v>
      </c>
      <c r="W7281" s="177"/>
      <c r="X7281" s="177">
        <v>0</v>
      </c>
      <c r="Y7281" s="177">
        <v>0</v>
      </c>
      <c r="Z7281" s="177">
        <v>0</v>
      </c>
      <c r="AA7281" s="177">
        <v>0</v>
      </c>
      <c r="AB7281" s="177">
        <v>0</v>
      </c>
      <c r="AC7281" s="177">
        <v>0</v>
      </c>
      <c r="AD7281" s="177">
        <v>0</v>
      </c>
      <c r="AE7281" s="177">
        <v>0</v>
      </c>
      <c r="AF7281" s="177">
        <v>0</v>
      </c>
      <c r="AG7281" s="177">
        <v>0</v>
      </c>
      <c r="AH7281" s="177">
        <v>0</v>
      </c>
      <c r="AI7281" s="177">
        <v>0</v>
      </c>
      <c r="AJ7281" s="177">
        <v>0</v>
      </c>
    </row>
    <row r="7282" spans="1:36" hidden="1" outlineLevel="1" x14ac:dyDescent="0.25">
      <c r="A7282" s="190">
        <f t="shared" si="1968"/>
        <v>2041</v>
      </c>
      <c r="B7282" s="55">
        <f t="shared" si="1969"/>
        <v>3</v>
      </c>
      <c r="C7282" s="55">
        <f t="shared" si="1970"/>
        <v>19</v>
      </c>
      <c r="D7282" s="55">
        <f t="shared" si="1961"/>
        <v>303</v>
      </c>
      <c r="F7282" s="63">
        <f t="shared" si="1959"/>
        <v>51561.791666666621</v>
      </c>
      <c r="G7282" s="64">
        <f t="shared" si="1962"/>
        <v>0</v>
      </c>
      <c r="H7282" s="64">
        <f t="shared" si="1967"/>
        <v>0</v>
      </c>
      <c r="I7282" s="64">
        <f t="shared" si="1967"/>
        <v>0</v>
      </c>
      <c r="J7282" s="64">
        <f t="shared" si="1967"/>
        <v>0</v>
      </c>
      <c r="K7282" s="64">
        <f t="shared" si="1967"/>
        <v>0</v>
      </c>
      <c r="L7282" s="64">
        <f t="shared" si="1967"/>
        <v>0</v>
      </c>
      <c r="M7282" s="64">
        <f t="shared" si="1967"/>
        <v>0</v>
      </c>
      <c r="N7282" s="64">
        <f t="shared" si="1967"/>
        <v>0</v>
      </c>
      <c r="O7282" s="121"/>
      <c r="P7282" s="177">
        <v>0</v>
      </c>
      <c r="Q7282" s="177">
        <v>0</v>
      </c>
      <c r="R7282" s="177">
        <v>0</v>
      </c>
      <c r="S7282" s="177">
        <v>0</v>
      </c>
      <c r="T7282" s="177">
        <v>0</v>
      </c>
      <c r="U7282" s="177">
        <v>0</v>
      </c>
      <c r="V7282" s="177">
        <v>0</v>
      </c>
      <c r="W7282" s="177"/>
      <c r="X7282" s="177">
        <v>0</v>
      </c>
      <c r="Y7282" s="177">
        <v>0</v>
      </c>
      <c r="Z7282" s="177">
        <v>0</v>
      </c>
      <c r="AA7282" s="177">
        <v>0</v>
      </c>
      <c r="AB7282" s="177">
        <v>0</v>
      </c>
      <c r="AC7282" s="177">
        <v>0</v>
      </c>
      <c r="AD7282" s="177">
        <v>0</v>
      </c>
      <c r="AE7282" s="177">
        <v>0</v>
      </c>
      <c r="AF7282" s="177">
        <v>0</v>
      </c>
      <c r="AG7282" s="177">
        <v>0</v>
      </c>
      <c r="AH7282" s="177">
        <v>0</v>
      </c>
      <c r="AI7282" s="177">
        <v>0</v>
      </c>
      <c r="AJ7282" s="177">
        <v>0</v>
      </c>
    </row>
    <row r="7283" spans="1:36" hidden="1" outlineLevel="1" x14ac:dyDescent="0.25">
      <c r="A7283" s="190">
        <f t="shared" si="1968"/>
        <v>2041</v>
      </c>
      <c r="B7283" s="55">
        <f t="shared" si="1969"/>
        <v>3</v>
      </c>
      <c r="C7283" s="55">
        <f t="shared" si="1970"/>
        <v>20</v>
      </c>
      <c r="D7283" s="55">
        <f t="shared" si="1961"/>
        <v>303</v>
      </c>
      <c r="F7283" s="63">
        <f t="shared" si="1959"/>
        <v>51561.833333333285</v>
      </c>
      <c r="G7283" s="64">
        <f t="shared" si="1962"/>
        <v>0</v>
      </c>
      <c r="H7283" s="64">
        <f t="shared" si="1967"/>
        <v>0</v>
      </c>
      <c r="I7283" s="64">
        <f t="shared" si="1967"/>
        <v>0</v>
      </c>
      <c r="J7283" s="64">
        <f t="shared" si="1967"/>
        <v>0</v>
      </c>
      <c r="K7283" s="64">
        <f t="shared" si="1967"/>
        <v>0</v>
      </c>
      <c r="L7283" s="64">
        <f t="shared" si="1967"/>
        <v>0</v>
      </c>
      <c r="M7283" s="64">
        <f t="shared" si="1967"/>
        <v>0</v>
      </c>
      <c r="N7283" s="64">
        <f t="shared" si="1967"/>
        <v>0</v>
      </c>
      <c r="O7283" s="121"/>
      <c r="P7283" s="177">
        <v>0</v>
      </c>
      <c r="Q7283" s="177">
        <v>0</v>
      </c>
      <c r="R7283" s="177">
        <v>0</v>
      </c>
      <c r="S7283" s="177">
        <v>0</v>
      </c>
      <c r="T7283" s="177">
        <v>0</v>
      </c>
      <c r="U7283" s="177">
        <v>0</v>
      </c>
      <c r="V7283" s="177">
        <v>0</v>
      </c>
      <c r="W7283" s="177"/>
      <c r="X7283" s="177">
        <v>0</v>
      </c>
      <c r="Y7283" s="177">
        <v>0</v>
      </c>
      <c r="Z7283" s="177">
        <v>0</v>
      </c>
      <c r="AA7283" s="177">
        <v>0</v>
      </c>
      <c r="AB7283" s="177">
        <v>0</v>
      </c>
      <c r="AC7283" s="177">
        <v>0</v>
      </c>
      <c r="AD7283" s="177">
        <v>0</v>
      </c>
      <c r="AE7283" s="177">
        <v>0</v>
      </c>
      <c r="AF7283" s="177">
        <v>0</v>
      </c>
      <c r="AG7283" s="177">
        <v>0</v>
      </c>
      <c r="AH7283" s="177">
        <v>0</v>
      </c>
      <c r="AI7283" s="177">
        <v>0</v>
      </c>
      <c r="AJ7283" s="177">
        <v>0</v>
      </c>
    </row>
    <row r="7284" spans="1:36" hidden="1" outlineLevel="1" x14ac:dyDescent="0.25">
      <c r="A7284" s="190">
        <f t="shared" si="1968"/>
        <v>2041</v>
      </c>
      <c r="B7284" s="55">
        <f t="shared" si="1969"/>
        <v>3</v>
      </c>
      <c r="C7284" s="55">
        <f t="shared" si="1970"/>
        <v>21</v>
      </c>
      <c r="D7284" s="55">
        <f t="shared" si="1961"/>
        <v>303</v>
      </c>
      <c r="F7284" s="63">
        <f t="shared" si="1959"/>
        <v>51561.874999999949</v>
      </c>
      <c r="G7284" s="64">
        <f t="shared" si="1962"/>
        <v>0</v>
      </c>
      <c r="H7284" s="64">
        <f t="shared" si="1967"/>
        <v>0</v>
      </c>
      <c r="I7284" s="64">
        <f t="shared" si="1967"/>
        <v>0</v>
      </c>
      <c r="J7284" s="64">
        <f t="shared" si="1967"/>
        <v>0</v>
      </c>
      <c r="K7284" s="64">
        <f t="shared" si="1967"/>
        <v>0</v>
      </c>
      <c r="L7284" s="64">
        <f t="shared" si="1967"/>
        <v>0</v>
      </c>
      <c r="M7284" s="64">
        <f t="shared" si="1967"/>
        <v>0</v>
      </c>
      <c r="N7284" s="64">
        <f t="shared" si="1967"/>
        <v>0</v>
      </c>
      <c r="O7284" s="121"/>
      <c r="P7284" s="177">
        <v>0</v>
      </c>
      <c r="Q7284" s="177">
        <v>0</v>
      </c>
      <c r="R7284" s="177">
        <v>0</v>
      </c>
      <c r="S7284" s="177">
        <v>0</v>
      </c>
      <c r="T7284" s="177">
        <v>0</v>
      </c>
      <c r="U7284" s="177">
        <v>0</v>
      </c>
      <c r="V7284" s="177">
        <v>0</v>
      </c>
      <c r="W7284" s="177"/>
      <c r="X7284" s="177">
        <v>0</v>
      </c>
      <c r="Y7284" s="177">
        <v>0</v>
      </c>
      <c r="Z7284" s="177">
        <v>0</v>
      </c>
      <c r="AA7284" s="177">
        <v>0</v>
      </c>
      <c r="AB7284" s="177">
        <v>0</v>
      </c>
      <c r="AC7284" s="177">
        <v>0</v>
      </c>
      <c r="AD7284" s="177">
        <v>0</v>
      </c>
      <c r="AE7284" s="177">
        <v>0</v>
      </c>
      <c r="AF7284" s="177">
        <v>0</v>
      </c>
      <c r="AG7284" s="177">
        <v>0</v>
      </c>
      <c r="AH7284" s="177">
        <v>0</v>
      </c>
      <c r="AI7284" s="177">
        <v>0</v>
      </c>
      <c r="AJ7284" s="177">
        <v>0</v>
      </c>
    </row>
    <row r="7285" spans="1:36" hidden="1" outlineLevel="1" x14ac:dyDescent="0.25">
      <c r="A7285" s="190">
        <f t="shared" si="1968"/>
        <v>2041</v>
      </c>
      <c r="B7285" s="55">
        <f t="shared" si="1969"/>
        <v>3</v>
      </c>
      <c r="C7285" s="55">
        <f t="shared" si="1970"/>
        <v>22</v>
      </c>
      <c r="D7285" s="55">
        <f t="shared" si="1961"/>
        <v>303</v>
      </c>
      <c r="F7285" s="63">
        <f t="shared" si="1959"/>
        <v>51561.916666666613</v>
      </c>
      <c r="G7285" s="64">
        <f t="shared" si="1962"/>
        <v>0</v>
      </c>
      <c r="H7285" s="64">
        <f t="shared" ref="H7285:N7294" si="1971">SUMIF($P$6:$AK$6,H$6,$P7285:$AK7285)</f>
        <v>0</v>
      </c>
      <c r="I7285" s="64">
        <f t="shared" si="1971"/>
        <v>0</v>
      </c>
      <c r="J7285" s="64">
        <f t="shared" si="1971"/>
        <v>0</v>
      </c>
      <c r="K7285" s="64">
        <f t="shared" si="1971"/>
        <v>0</v>
      </c>
      <c r="L7285" s="64">
        <f t="shared" si="1971"/>
        <v>0</v>
      </c>
      <c r="M7285" s="64">
        <f t="shared" si="1971"/>
        <v>0</v>
      </c>
      <c r="N7285" s="64">
        <f t="shared" si="1971"/>
        <v>0</v>
      </c>
      <c r="O7285" s="121"/>
      <c r="P7285" s="177">
        <v>0</v>
      </c>
      <c r="Q7285" s="177">
        <v>0</v>
      </c>
      <c r="R7285" s="177">
        <v>0</v>
      </c>
      <c r="S7285" s="177">
        <v>0</v>
      </c>
      <c r="T7285" s="177">
        <v>0</v>
      </c>
      <c r="U7285" s="177">
        <v>0</v>
      </c>
      <c r="V7285" s="177">
        <v>0</v>
      </c>
      <c r="W7285" s="177"/>
      <c r="X7285" s="177">
        <v>0</v>
      </c>
      <c r="Y7285" s="177">
        <v>0</v>
      </c>
      <c r="Z7285" s="177">
        <v>0</v>
      </c>
      <c r="AA7285" s="177">
        <v>0</v>
      </c>
      <c r="AB7285" s="177">
        <v>0</v>
      </c>
      <c r="AC7285" s="177">
        <v>0</v>
      </c>
      <c r="AD7285" s="177">
        <v>0</v>
      </c>
      <c r="AE7285" s="177">
        <v>0</v>
      </c>
      <c r="AF7285" s="177">
        <v>0</v>
      </c>
      <c r="AG7285" s="177">
        <v>0</v>
      </c>
      <c r="AH7285" s="177">
        <v>0</v>
      </c>
      <c r="AI7285" s="177">
        <v>0</v>
      </c>
      <c r="AJ7285" s="177">
        <v>0</v>
      </c>
    </row>
    <row r="7286" spans="1:36" hidden="1" outlineLevel="1" x14ac:dyDescent="0.25">
      <c r="A7286" s="190">
        <f t="shared" si="1968"/>
        <v>2041</v>
      </c>
      <c r="B7286" s="55">
        <f t="shared" si="1969"/>
        <v>3</v>
      </c>
      <c r="C7286" s="55">
        <f t="shared" si="1970"/>
        <v>23</v>
      </c>
      <c r="D7286" s="55">
        <f t="shared" si="1961"/>
        <v>303</v>
      </c>
      <c r="F7286" s="63">
        <f t="shared" si="1959"/>
        <v>51561.958333333278</v>
      </c>
      <c r="G7286" s="64">
        <f t="shared" si="1962"/>
        <v>0</v>
      </c>
      <c r="H7286" s="64">
        <f t="shared" si="1971"/>
        <v>0</v>
      </c>
      <c r="I7286" s="64">
        <f t="shared" si="1971"/>
        <v>0</v>
      </c>
      <c r="J7286" s="64">
        <f t="shared" si="1971"/>
        <v>0</v>
      </c>
      <c r="K7286" s="64">
        <f t="shared" si="1971"/>
        <v>0</v>
      </c>
      <c r="L7286" s="64">
        <f t="shared" si="1971"/>
        <v>0</v>
      </c>
      <c r="M7286" s="64">
        <f t="shared" si="1971"/>
        <v>0</v>
      </c>
      <c r="N7286" s="64">
        <f t="shared" si="1971"/>
        <v>0</v>
      </c>
      <c r="O7286" s="121"/>
      <c r="P7286" s="177">
        <v>0</v>
      </c>
      <c r="Q7286" s="177">
        <v>0</v>
      </c>
      <c r="R7286" s="177">
        <v>0</v>
      </c>
      <c r="S7286" s="177">
        <v>0</v>
      </c>
      <c r="T7286" s="177">
        <v>0</v>
      </c>
      <c r="U7286" s="177">
        <v>0</v>
      </c>
      <c r="V7286" s="177">
        <v>0</v>
      </c>
      <c r="W7286" s="177"/>
      <c r="X7286" s="177">
        <v>0</v>
      </c>
      <c r="Y7286" s="177">
        <v>0</v>
      </c>
      <c r="Z7286" s="177">
        <v>0</v>
      </c>
      <c r="AA7286" s="177">
        <v>0</v>
      </c>
      <c r="AB7286" s="177">
        <v>0</v>
      </c>
      <c r="AC7286" s="177">
        <v>0</v>
      </c>
      <c r="AD7286" s="177">
        <v>0</v>
      </c>
      <c r="AE7286" s="177">
        <v>0</v>
      </c>
      <c r="AF7286" s="177">
        <v>0</v>
      </c>
      <c r="AG7286" s="177">
        <v>0</v>
      </c>
      <c r="AH7286" s="177">
        <v>0</v>
      </c>
      <c r="AI7286" s="177">
        <v>0</v>
      </c>
      <c r="AJ7286" s="177">
        <v>0</v>
      </c>
    </row>
    <row r="7287" spans="1:36" hidden="1" outlineLevel="1" x14ac:dyDescent="0.25">
      <c r="A7287" s="190">
        <f t="shared" si="1968"/>
        <v>2041</v>
      </c>
      <c r="B7287" s="55">
        <f t="shared" si="1969"/>
        <v>4</v>
      </c>
      <c r="C7287" s="55">
        <f t="shared" si="1970"/>
        <v>0</v>
      </c>
      <c r="D7287" s="55">
        <f t="shared" si="1961"/>
        <v>304</v>
      </c>
      <c r="F7287" s="63">
        <f t="shared" ref="F7287" si="1972">EDATE(F7263,1)</f>
        <v>51592</v>
      </c>
      <c r="G7287" s="64">
        <f t="shared" si="1962"/>
        <v>0</v>
      </c>
      <c r="H7287" s="64">
        <f t="shared" si="1971"/>
        <v>0</v>
      </c>
      <c r="I7287" s="64">
        <f t="shared" si="1971"/>
        <v>0</v>
      </c>
      <c r="J7287" s="64">
        <f t="shared" si="1971"/>
        <v>0</v>
      </c>
      <c r="K7287" s="64">
        <f t="shared" si="1971"/>
        <v>0</v>
      </c>
      <c r="L7287" s="64">
        <f t="shared" si="1971"/>
        <v>0</v>
      </c>
      <c r="M7287" s="64">
        <f t="shared" si="1971"/>
        <v>0</v>
      </c>
      <c r="N7287" s="64">
        <f t="shared" si="1971"/>
        <v>0</v>
      </c>
      <c r="O7287" s="121"/>
      <c r="P7287" s="177">
        <v>0</v>
      </c>
      <c r="Q7287" s="177">
        <v>0</v>
      </c>
      <c r="R7287" s="177">
        <v>0</v>
      </c>
      <c r="S7287" s="177">
        <v>0</v>
      </c>
      <c r="T7287" s="177">
        <v>0</v>
      </c>
      <c r="U7287" s="177">
        <v>0</v>
      </c>
      <c r="V7287" s="177">
        <v>0</v>
      </c>
      <c r="W7287" s="177"/>
      <c r="X7287" s="177">
        <v>0</v>
      </c>
      <c r="Y7287" s="177">
        <v>0</v>
      </c>
      <c r="Z7287" s="177">
        <v>0</v>
      </c>
      <c r="AA7287" s="177">
        <v>0</v>
      </c>
      <c r="AB7287" s="177">
        <v>0</v>
      </c>
      <c r="AC7287" s="177">
        <v>0</v>
      </c>
      <c r="AD7287" s="177">
        <v>0</v>
      </c>
      <c r="AE7287" s="177">
        <v>0</v>
      </c>
      <c r="AF7287" s="177">
        <v>0</v>
      </c>
      <c r="AG7287" s="177">
        <v>0</v>
      </c>
      <c r="AH7287" s="177">
        <v>0</v>
      </c>
      <c r="AI7287" s="177">
        <v>0</v>
      </c>
      <c r="AJ7287" s="177">
        <v>0</v>
      </c>
    </row>
    <row r="7288" spans="1:36" hidden="1" outlineLevel="1" x14ac:dyDescent="0.25">
      <c r="A7288" s="190">
        <f t="shared" si="1968"/>
        <v>2041</v>
      </c>
      <c r="B7288" s="55">
        <f t="shared" si="1969"/>
        <v>4</v>
      </c>
      <c r="C7288" s="55">
        <f t="shared" si="1970"/>
        <v>1</v>
      </c>
      <c r="D7288" s="55">
        <f t="shared" si="1961"/>
        <v>304</v>
      </c>
      <c r="F7288" s="63">
        <f t="shared" ref="F7288" si="1973">F7287+1/24</f>
        <v>51592.041666666664</v>
      </c>
      <c r="G7288" s="64">
        <f t="shared" si="1962"/>
        <v>0</v>
      </c>
      <c r="H7288" s="64">
        <f t="shared" si="1971"/>
        <v>0</v>
      </c>
      <c r="I7288" s="64">
        <f t="shared" si="1971"/>
        <v>0</v>
      </c>
      <c r="J7288" s="64">
        <f t="shared" si="1971"/>
        <v>0</v>
      </c>
      <c r="K7288" s="64">
        <f t="shared" si="1971"/>
        <v>0</v>
      </c>
      <c r="L7288" s="64">
        <f t="shared" si="1971"/>
        <v>0</v>
      </c>
      <c r="M7288" s="64">
        <f t="shared" si="1971"/>
        <v>0</v>
      </c>
      <c r="N7288" s="64">
        <f t="shared" si="1971"/>
        <v>0</v>
      </c>
      <c r="O7288" s="121"/>
      <c r="P7288" s="177">
        <v>0</v>
      </c>
      <c r="Q7288" s="177">
        <v>0</v>
      </c>
      <c r="R7288" s="177">
        <v>0</v>
      </c>
      <c r="S7288" s="177">
        <v>0</v>
      </c>
      <c r="T7288" s="177">
        <v>0</v>
      </c>
      <c r="U7288" s="177">
        <v>0</v>
      </c>
      <c r="V7288" s="177">
        <v>0</v>
      </c>
      <c r="W7288" s="177"/>
      <c r="X7288" s="177">
        <v>0</v>
      </c>
      <c r="Y7288" s="177">
        <v>0</v>
      </c>
      <c r="Z7288" s="177">
        <v>0</v>
      </c>
      <c r="AA7288" s="177">
        <v>0</v>
      </c>
      <c r="AB7288" s="177">
        <v>0</v>
      </c>
      <c r="AC7288" s="177">
        <v>0</v>
      </c>
      <c r="AD7288" s="177">
        <v>0</v>
      </c>
      <c r="AE7288" s="177">
        <v>0</v>
      </c>
      <c r="AF7288" s="177">
        <v>0</v>
      </c>
      <c r="AG7288" s="177">
        <v>0</v>
      </c>
      <c r="AH7288" s="177">
        <v>0</v>
      </c>
      <c r="AI7288" s="177">
        <v>0</v>
      </c>
      <c r="AJ7288" s="177">
        <v>0</v>
      </c>
    </row>
    <row r="7289" spans="1:36" hidden="1" outlineLevel="1" x14ac:dyDescent="0.25">
      <c r="A7289" s="190">
        <f t="shared" si="1968"/>
        <v>2041</v>
      </c>
      <c r="B7289" s="55">
        <f t="shared" si="1969"/>
        <v>4</v>
      </c>
      <c r="C7289" s="55">
        <f t="shared" si="1970"/>
        <v>2</v>
      </c>
      <c r="D7289" s="55">
        <f t="shared" si="1961"/>
        <v>304</v>
      </c>
      <c r="F7289" s="63">
        <f t="shared" si="1959"/>
        <v>51592.083333333328</v>
      </c>
      <c r="G7289" s="64">
        <f t="shared" si="1962"/>
        <v>0</v>
      </c>
      <c r="H7289" s="64">
        <f t="shared" si="1971"/>
        <v>0</v>
      </c>
      <c r="I7289" s="64">
        <f t="shared" si="1971"/>
        <v>0</v>
      </c>
      <c r="J7289" s="64">
        <f t="shared" si="1971"/>
        <v>0</v>
      </c>
      <c r="K7289" s="64">
        <f t="shared" si="1971"/>
        <v>0</v>
      </c>
      <c r="L7289" s="64">
        <f t="shared" si="1971"/>
        <v>0</v>
      </c>
      <c r="M7289" s="64">
        <f t="shared" si="1971"/>
        <v>0</v>
      </c>
      <c r="N7289" s="64">
        <f t="shared" si="1971"/>
        <v>0</v>
      </c>
      <c r="O7289" s="121"/>
      <c r="P7289" s="177">
        <v>0</v>
      </c>
      <c r="Q7289" s="177">
        <v>0</v>
      </c>
      <c r="R7289" s="177">
        <v>0</v>
      </c>
      <c r="S7289" s="177">
        <v>0</v>
      </c>
      <c r="T7289" s="177">
        <v>0</v>
      </c>
      <c r="U7289" s="177">
        <v>0</v>
      </c>
      <c r="V7289" s="177">
        <v>0</v>
      </c>
      <c r="W7289" s="177"/>
      <c r="X7289" s="177">
        <v>0</v>
      </c>
      <c r="Y7289" s="177">
        <v>0</v>
      </c>
      <c r="Z7289" s="177">
        <v>0</v>
      </c>
      <c r="AA7289" s="177">
        <v>0</v>
      </c>
      <c r="AB7289" s="177">
        <v>0</v>
      </c>
      <c r="AC7289" s="177">
        <v>0</v>
      </c>
      <c r="AD7289" s="177">
        <v>0</v>
      </c>
      <c r="AE7289" s="177">
        <v>0</v>
      </c>
      <c r="AF7289" s="177">
        <v>0</v>
      </c>
      <c r="AG7289" s="177">
        <v>0</v>
      </c>
      <c r="AH7289" s="177">
        <v>0</v>
      </c>
      <c r="AI7289" s="177">
        <v>0</v>
      </c>
      <c r="AJ7289" s="177">
        <v>0</v>
      </c>
    </row>
    <row r="7290" spans="1:36" hidden="1" outlineLevel="1" x14ac:dyDescent="0.25">
      <c r="A7290" s="190">
        <f t="shared" si="1968"/>
        <v>2041</v>
      </c>
      <c r="B7290" s="55">
        <f t="shared" si="1969"/>
        <v>4</v>
      </c>
      <c r="C7290" s="55">
        <f t="shared" si="1970"/>
        <v>3</v>
      </c>
      <c r="D7290" s="55">
        <f t="shared" si="1961"/>
        <v>304</v>
      </c>
      <c r="F7290" s="63">
        <f t="shared" si="1959"/>
        <v>51592.124999999993</v>
      </c>
      <c r="G7290" s="64">
        <f t="shared" si="1962"/>
        <v>0</v>
      </c>
      <c r="H7290" s="64">
        <f t="shared" si="1971"/>
        <v>0</v>
      </c>
      <c r="I7290" s="64">
        <f t="shared" si="1971"/>
        <v>0</v>
      </c>
      <c r="J7290" s="64">
        <f t="shared" si="1971"/>
        <v>0</v>
      </c>
      <c r="K7290" s="64">
        <f t="shared" si="1971"/>
        <v>0</v>
      </c>
      <c r="L7290" s="64">
        <f t="shared" si="1971"/>
        <v>0</v>
      </c>
      <c r="M7290" s="64">
        <f t="shared" si="1971"/>
        <v>0</v>
      </c>
      <c r="N7290" s="64">
        <f t="shared" si="1971"/>
        <v>0</v>
      </c>
      <c r="O7290" s="121"/>
      <c r="P7290" s="177">
        <v>0</v>
      </c>
      <c r="Q7290" s="177">
        <v>0</v>
      </c>
      <c r="R7290" s="177">
        <v>0</v>
      </c>
      <c r="S7290" s="177">
        <v>0</v>
      </c>
      <c r="T7290" s="177">
        <v>0</v>
      </c>
      <c r="U7290" s="177">
        <v>0</v>
      </c>
      <c r="V7290" s="177">
        <v>0</v>
      </c>
      <c r="W7290" s="177"/>
      <c r="X7290" s="177">
        <v>0</v>
      </c>
      <c r="Y7290" s="177">
        <v>0</v>
      </c>
      <c r="Z7290" s="177">
        <v>0</v>
      </c>
      <c r="AA7290" s="177">
        <v>0</v>
      </c>
      <c r="AB7290" s="177">
        <v>0</v>
      </c>
      <c r="AC7290" s="177">
        <v>0</v>
      </c>
      <c r="AD7290" s="177">
        <v>0</v>
      </c>
      <c r="AE7290" s="177">
        <v>0</v>
      </c>
      <c r="AF7290" s="177">
        <v>0</v>
      </c>
      <c r="AG7290" s="177">
        <v>0</v>
      </c>
      <c r="AH7290" s="177">
        <v>0</v>
      </c>
      <c r="AI7290" s="177">
        <v>0</v>
      </c>
      <c r="AJ7290" s="177">
        <v>0</v>
      </c>
    </row>
    <row r="7291" spans="1:36" hidden="1" outlineLevel="1" x14ac:dyDescent="0.25">
      <c r="A7291" s="190">
        <f t="shared" si="1968"/>
        <v>2041</v>
      </c>
      <c r="B7291" s="55">
        <f t="shared" si="1969"/>
        <v>4</v>
      </c>
      <c r="C7291" s="55">
        <f t="shared" si="1970"/>
        <v>4</v>
      </c>
      <c r="D7291" s="55">
        <f t="shared" si="1961"/>
        <v>304</v>
      </c>
      <c r="F7291" s="63">
        <f t="shared" si="1959"/>
        <v>51592.166666666657</v>
      </c>
      <c r="G7291" s="64">
        <f t="shared" si="1962"/>
        <v>0</v>
      </c>
      <c r="H7291" s="64">
        <f t="shared" si="1971"/>
        <v>0</v>
      </c>
      <c r="I7291" s="64">
        <f t="shared" si="1971"/>
        <v>0</v>
      </c>
      <c r="J7291" s="64">
        <f t="shared" si="1971"/>
        <v>0</v>
      </c>
      <c r="K7291" s="64">
        <f t="shared" si="1971"/>
        <v>0</v>
      </c>
      <c r="L7291" s="64">
        <f t="shared" si="1971"/>
        <v>0</v>
      </c>
      <c r="M7291" s="64">
        <f t="shared" si="1971"/>
        <v>0</v>
      </c>
      <c r="N7291" s="64">
        <f t="shared" si="1971"/>
        <v>0</v>
      </c>
      <c r="O7291" s="121"/>
      <c r="P7291" s="177">
        <v>0</v>
      </c>
      <c r="Q7291" s="177">
        <v>0</v>
      </c>
      <c r="R7291" s="177">
        <v>0</v>
      </c>
      <c r="S7291" s="177">
        <v>0</v>
      </c>
      <c r="T7291" s="177">
        <v>0</v>
      </c>
      <c r="U7291" s="177">
        <v>0</v>
      </c>
      <c r="V7291" s="177">
        <v>0</v>
      </c>
      <c r="W7291" s="177"/>
      <c r="X7291" s="177">
        <v>0</v>
      </c>
      <c r="Y7291" s="177">
        <v>0</v>
      </c>
      <c r="Z7291" s="177">
        <v>0</v>
      </c>
      <c r="AA7291" s="177">
        <v>0</v>
      </c>
      <c r="AB7291" s="177">
        <v>0</v>
      </c>
      <c r="AC7291" s="177">
        <v>0</v>
      </c>
      <c r="AD7291" s="177">
        <v>0</v>
      </c>
      <c r="AE7291" s="177">
        <v>0</v>
      </c>
      <c r="AF7291" s="177">
        <v>0</v>
      </c>
      <c r="AG7291" s="177">
        <v>0</v>
      </c>
      <c r="AH7291" s="177">
        <v>0</v>
      </c>
      <c r="AI7291" s="177">
        <v>0</v>
      </c>
      <c r="AJ7291" s="177">
        <v>0</v>
      </c>
    </row>
    <row r="7292" spans="1:36" hidden="1" outlineLevel="1" x14ac:dyDescent="0.25">
      <c r="A7292" s="190">
        <f t="shared" si="1968"/>
        <v>2041</v>
      </c>
      <c r="B7292" s="55">
        <f t="shared" si="1969"/>
        <v>4</v>
      </c>
      <c r="C7292" s="55">
        <f t="shared" si="1970"/>
        <v>5</v>
      </c>
      <c r="D7292" s="55">
        <f t="shared" si="1961"/>
        <v>304</v>
      </c>
      <c r="F7292" s="63">
        <f t="shared" si="1959"/>
        <v>51592.208333333321</v>
      </c>
      <c r="G7292" s="64">
        <f t="shared" si="1962"/>
        <v>0</v>
      </c>
      <c r="H7292" s="64">
        <f t="shared" si="1971"/>
        <v>0</v>
      </c>
      <c r="I7292" s="64">
        <f t="shared" si="1971"/>
        <v>0</v>
      </c>
      <c r="J7292" s="64">
        <f t="shared" si="1971"/>
        <v>0</v>
      </c>
      <c r="K7292" s="64">
        <f t="shared" si="1971"/>
        <v>0</v>
      </c>
      <c r="L7292" s="64">
        <f t="shared" si="1971"/>
        <v>0</v>
      </c>
      <c r="M7292" s="64">
        <f t="shared" si="1971"/>
        <v>0</v>
      </c>
      <c r="N7292" s="64">
        <f t="shared" si="1971"/>
        <v>0</v>
      </c>
      <c r="O7292" s="121"/>
      <c r="P7292" s="177">
        <v>0</v>
      </c>
      <c r="Q7292" s="177">
        <v>0</v>
      </c>
      <c r="R7292" s="177">
        <v>0</v>
      </c>
      <c r="S7292" s="177">
        <v>0</v>
      </c>
      <c r="T7292" s="177">
        <v>0</v>
      </c>
      <c r="U7292" s="177">
        <v>0</v>
      </c>
      <c r="V7292" s="177">
        <v>0</v>
      </c>
      <c r="W7292" s="177"/>
      <c r="X7292" s="177">
        <v>0</v>
      </c>
      <c r="Y7292" s="177">
        <v>0</v>
      </c>
      <c r="Z7292" s="177">
        <v>0</v>
      </c>
      <c r="AA7292" s="177">
        <v>0</v>
      </c>
      <c r="AB7292" s="177">
        <v>0</v>
      </c>
      <c r="AC7292" s="177">
        <v>0</v>
      </c>
      <c r="AD7292" s="177">
        <v>0</v>
      </c>
      <c r="AE7292" s="177">
        <v>0</v>
      </c>
      <c r="AF7292" s="177">
        <v>0</v>
      </c>
      <c r="AG7292" s="177">
        <v>0</v>
      </c>
      <c r="AH7292" s="177">
        <v>0</v>
      </c>
      <c r="AI7292" s="177">
        <v>0</v>
      </c>
      <c r="AJ7292" s="177">
        <v>0</v>
      </c>
    </row>
    <row r="7293" spans="1:36" hidden="1" outlineLevel="1" x14ac:dyDescent="0.25">
      <c r="A7293" s="190">
        <f t="shared" si="1968"/>
        <v>2041</v>
      </c>
      <c r="B7293" s="55">
        <f t="shared" si="1969"/>
        <v>4</v>
      </c>
      <c r="C7293" s="55">
        <f t="shared" si="1970"/>
        <v>6</v>
      </c>
      <c r="D7293" s="55">
        <f t="shared" si="1961"/>
        <v>304</v>
      </c>
      <c r="F7293" s="63">
        <f t="shared" si="1959"/>
        <v>51592.249999999985</v>
      </c>
      <c r="G7293" s="64">
        <f t="shared" si="1962"/>
        <v>0</v>
      </c>
      <c r="H7293" s="64">
        <f t="shared" si="1971"/>
        <v>0</v>
      </c>
      <c r="I7293" s="64">
        <f t="shared" si="1971"/>
        <v>0</v>
      </c>
      <c r="J7293" s="64">
        <f t="shared" si="1971"/>
        <v>0</v>
      </c>
      <c r="K7293" s="64">
        <f t="shared" si="1971"/>
        <v>0</v>
      </c>
      <c r="L7293" s="64">
        <f t="shared" si="1971"/>
        <v>0</v>
      </c>
      <c r="M7293" s="64">
        <f t="shared" si="1971"/>
        <v>0</v>
      </c>
      <c r="N7293" s="64">
        <f t="shared" si="1971"/>
        <v>0</v>
      </c>
      <c r="O7293" s="121"/>
      <c r="P7293" s="177">
        <v>0</v>
      </c>
      <c r="Q7293" s="177">
        <v>0</v>
      </c>
      <c r="R7293" s="177">
        <v>0</v>
      </c>
      <c r="S7293" s="177">
        <v>0</v>
      </c>
      <c r="T7293" s="177">
        <v>0</v>
      </c>
      <c r="U7293" s="177">
        <v>0</v>
      </c>
      <c r="V7293" s="177">
        <v>0</v>
      </c>
      <c r="W7293" s="177"/>
      <c r="X7293" s="177">
        <v>0</v>
      </c>
      <c r="Y7293" s="177">
        <v>0</v>
      </c>
      <c r="Z7293" s="177">
        <v>0</v>
      </c>
      <c r="AA7293" s="177">
        <v>0</v>
      </c>
      <c r="AB7293" s="177">
        <v>0</v>
      </c>
      <c r="AC7293" s="177">
        <v>0</v>
      </c>
      <c r="AD7293" s="177">
        <v>0</v>
      </c>
      <c r="AE7293" s="177">
        <v>0</v>
      </c>
      <c r="AF7293" s="177">
        <v>0</v>
      </c>
      <c r="AG7293" s="177">
        <v>0</v>
      </c>
      <c r="AH7293" s="177">
        <v>0</v>
      </c>
      <c r="AI7293" s="177">
        <v>0</v>
      </c>
      <c r="AJ7293" s="177">
        <v>0</v>
      </c>
    </row>
    <row r="7294" spans="1:36" hidden="1" outlineLevel="1" x14ac:dyDescent="0.25">
      <c r="A7294" s="190">
        <f t="shared" si="1968"/>
        <v>2041</v>
      </c>
      <c r="B7294" s="55">
        <f t="shared" si="1969"/>
        <v>4</v>
      </c>
      <c r="C7294" s="55">
        <f t="shared" si="1970"/>
        <v>7</v>
      </c>
      <c r="D7294" s="55">
        <f t="shared" si="1961"/>
        <v>304</v>
      </c>
      <c r="F7294" s="63">
        <f t="shared" si="1959"/>
        <v>51592.29166666665</v>
      </c>
      <c r="G7294" s="64">
        <f t="shared" si="1962"/>
        <v>0</v>
      </c>
      <c r="H7294" s="64">
        <f t="shared" si="1971"/>
        <v>0</v>
      </c>
      <c r="I7294" s="64">
        <f t="shared" si="1971"/>
        <v>0</v>
      </c>
      <c r="J7294" s="64">
        <f t="shared" si="1971"/>
        <v>0</v>
      </c>
      <c r="K7294" s="64">
        <f t="shared" si="1971"/>
        <v>0</v>
      </c>
      <c r="L7294" s="64">
        <f t="shared" si="1971"/>
        <v>0</v>
      </c>
      <c r="M7294" s="64">
        <f t="shared" si="1971"/>
        <v>0</v>
      </c>
      <c r="N7294" s="64">
        <f t="shared" si="1971"/>
        <v>0</v>
      </c>
      <c r="O7294" s="121"/>
      <c r="P7294" s="177">
        <v>0</v>
      </c>
      <c r="Q7294" s="177">
        <v>0</v>
      </c>
      <c r="R7294" s="177">
        <v>0</v>
      </c>
      <c r="S7294" s="177">
        <v>0</v>
      </c>
      <c r="T7294" s="177">
        <v>0</v>
      </c>
      <c r="U7294" s="177">
        <v>0</v>
      </c>
      <c r="V7294" s="177">
        <v>0</v>
      </c>
      <c r="W7294" s="177"/>
      <c r="X7294" s="177">
        <v>0</v>
      </c>
      <c r="Y7294" s="177">
        <v>0</v>
      </c>
      <c r="Z7294" s="177">
        <v>0</v>
      </c>
      <c r="AA7294" s="177">
        <v>0</v>
      </c>
      <c r="AB7294" s="177">
        <v>0</v>
      </c>
      <c r="AC7294" s="177">
        <v>0</v>
      </c>
      <c r="AD7294" s="177">
        <v>0</v>
      </c>
      <c r="AE7294" s="177">
        <v>0</v>
      </c>
      <c r="AF7294" s="177">
        <v>0</v>
      </c>
      <c r="AG7294" s="177">
        <v>0</v>
      </c>
      <c r="AH7294" s="177">
        <v>0</v>
      </c>
      <c r="AI7294" s="177">
        <v>0</v>
      </c>
      <c r="AJ7294" s="177">
        <v>0</v>
      </c>
    </row>
    <row r="7295" spans="1:36" hidden="1" outlineLevel="1" x14ac:dyDescent="0.25">
      <c r="A7295" s="190">
        <f t="shared" si="1968"/>
        <v>2041</v>
      </c>
      <c r="B7295" s="55">
        <f t="shared" si="1969"/>
        <v>4</v>
      </c>
      <c r="C7295" s="55">
        <f t="shared" si="1970"/>
        <v>8</v>
      </c>
      <c r="D7295" s="55">
        <f t="shared" si="1961"/>
        <v>304</v>
      </c>
      <c r="F7295" s="63">
        <f t="shared" si="1959"/>
        <v>51592.333333333314</v>
      </c>
      <c r="G7295" s="64">
        <f t="shared" si="1962"/>
        <v>0</v>
      </c>
      <c r="H7295" s="64">
        <f t="shared" ref="H7295:N7304" si="1974">SUMIF($P$6:$AK$6,H$6,$P7295:$AK7295)</f>
        <v>0</v>
      </c>
      <c r="I7295" s="64">
        <f t="shared" si="1974"/>
        <v>0</v>
      </c>
      <c r="J7295" s="64">
        <f t="shared" si="1974"/>
        <v>0</v>
      </c>
      <c r="K7295" s="64">
        <f t="shared" si="1974"/>
        <v>0</v>
      </c>
      <c r="L7295" s="64">
        <f t="shared" si="1974"/>
        <v>0</v>
      </c>
      <c r="M7295" s="64">
        <f t="shared" si="1974"/>
        <v>0</v>
      </c>
      <c r="N7295" s="64">
        <f t="shared" si="1974"/>
        <v>0</v>
      </c>
      <c r="O7295" s="121"/>
      <c r="P7295" s="177">
        <v>0</v>
      </c>
      <c r="Q7295" s="177">
        <v>0</v>
      </c>
      <c r="R7295" s="177">
        <v>0</v>
      </c>
      <c r="S7295" s="177">
        <v>0</v>
      </c>
      <c r="T7295" s="177">
        <v>0</v>
      </c>
      <c r="U7295" s="177">
        <v>0</v>
      </c>
      <c r="V7295" s="177">
        <v>0</v>
      </c>
      <c r="W7295" s="177"/>
      <c r="X7295" s="177">
        <v>0</v>
      </c>
      <c r="Y7295" s="177">
        <v>0</v>
      </c>
      <c r="Z7295" s="177">
        <v>0</v>
      </c>
      <c r="AA7295" s="177">
        <v>0</v>
      </c>
      <c r="AB7295" s="177">
        <v>0</v>
      </c>
      <c r="AC7295" s="177">
        <v>0</v>
      </c>
      <c r="AD7295" s="177">
        <v>0</v>
      </c>
      <c r="AE7295" s="177">
        <v>0</v>
      </c>
      <c r="AF7295" s="177">
        <v>0</v>
      </c>
      <c r="AG7295" s="177">
        <v>0</v>
      </c>
      <c r="AH7295" s="177">
        <v>0</v>
      </c>
      <c r="AI7295" s="177">
        <v>0</v>
      </c>
      <c r="AJ7295" s="177">
        <v>0</v>
      </c>
    </row>
    <row r="7296" spans="1:36" hidden="1" outlineLevel="1" x14ac:dyDescent="0.25">
      <c r="A7296" s="190">
        <f t="shared" si="1968"/>
        <v>2041</v>
      </c>
      <c r="B7296" s="55">
        <f t="shared" si="1969"/>
        <v>4</v>
      </c>
      <c r="C7296" s="55">
        <f t="shared" si="1970"/>
        <v>9</v>
      </c>
      <c r="D7296" s="55">
        <f t="shared" si="1961"/>
        <v>304</v>
      </c>
      <c r="F7296" s="63">
        <f t="shared" si="1959"/>
        <v>51592.374999999978</v>
      </c>
      <c r="G7296" s="64">
        <f t="shared" si="1962"/>
        <v>0</v>
      </c>
      <c r="H7296" s="64">
        <f t="shared" si="1974"/>
        <v>0</v>
      </c>
      <c r="I7296" s="64">
        <f t="shared" si="1974"/>
        <v>0</v>
      </c>
      <c r="J7296" s="64">
        <f t="shared" si="1974"/>
        <v>0</v>
      </c>
      <c r="K7296" s="64">
        <f t="shared" si="1974"/>
        <v>0</v>
      </c>
      <c r="L7296" s="64">
        <f t="shared" si="1974"/>
        <v>0</v>
      </c>
      <c r="M7296" s="64">
        <f t="shared" si="1974"/>
        <v>0</v>
      </c>
      <c r="N7296" s="64">
        <f t="shared" si="1974"/>
        <v>0</v>
      </c>
      <c r="O7296" s="121"/>
      <c r="P7296" s="177">
        <v>0</v>
      </c>
      <c r="Q7296" s="177">
        <v>0</v>
      </c>
      <c r="R7296" s="177">
        <v>0</v>
      </c>
      <c r="S7296" s="177">
        <v>0</v>
      </c>
      <c r="T7296" s="177">
        <v>0</v>
      </c>
      <c r="U7296" s="177">
        <v>0</v>
      </c>
      <c r="V7296" s="177">
        <v>0</v>
      </c>
      <c r="W7296" s="177"/>
      <c r="X7296" s="177">
        <v>0</v>
      </c>
      <c r="Y7296" s="177">
        <v>0</v>
      </c>
      <c r="Z7296" s="177">
        <v>0</v>
      </c>
      <c r="AA7296" s="177">
        <v>0</v>
      </c>
      <c r="AB7296" s="177">
        <v>0</v>
      </c>
      <c r="AC7296" s="177">
        <v>0</v>
      </c>
      <c r="AD7296" s="177">
        <v>0</v>
      </c>
      <c r="AE7296" s="177">
        <v>0</v>
      </c>
      <c r="AF7296" s="177">
        <v>0</v>
      </c>
      <c r="AG7296" s="177">
        <v>0</v>
      </c>
      <c r="AH7296" s="177">
        <v>0</v>
      </c>
      <c r="AI7296" s="177">
        <v>0</v>
      </c>
      <c r="AJ7296" s="177">
        <v>0</v>
      </c>
    </row>
    <row r="7297" spans="1:36" hidden="1" outlineLevel="1" x14ac:dyDescent="0.25">
      <c r="A7297" s="190">
        <f t="shared" si="1968"/>
        <v>2041</v>
      </c>
      <c r="B7297" s="55">
        <f t="shared" si="1969"/>
        <v>4</v>
      </c>
      <c r="C7297" s="55">
        <f t="shared" si="1970"/>
        <v>10</v>
      </c>
      <c r="D7297" s="55">
        <f t="shared" si="1961"/>
        <v>304</v>
      </c>
      <c r="F7297" s="63">
        <f t="shared" si="1959"/>
        <v>51592.416666666642</v>
      </c>
      <c r="G7297" s="64">
        <f t="shared" si="1962"/>
        <v>0</v>
      </c>
      <c r="H7297" s="64">
        <f t="shared" si="1974"/>
        <v>0</v>
      </c>
      <c r="I7297" s="64">
        <f t="shared" si="1974"/>
        <v>0</v>
      </c>
      <c r="J7297" s="64">
        <f t="shared" si="1974"/>
        <v>0</v>
      </c>
      <c r="K7297" s="64">
        <f t="shared" si="1974"/>
        <v>0</v>
      </c>
      <c r="L7297" s="64">
        <f t="shared" si="1974"/>
        <v>0</v>
      </c>
      <c r="M7297" s="64">
        <f t="shared" si="1974"/>
        <v>0</v>
      </c>
      <c r="N7297" s="64">
        <f t="shared" si="1974"/>
        <v>0</v>
      </c>
      <c r="O7297" s="121"/>
      <c r="P7297" s="177">
        <v>0</v>
      </c>
      <c r="Q7297" s="177">
        <v>0</v>
      </c>
      <c r="R7297" s="177">
        <v>0</v>
      </c>
      <c r="S7297" s="177">
        <v>0</v>
      </c>
      <c r="T7297" s="177">
        <v>0</v>
      </c>
      <c r="U7297" s="177">
        <v>0</v>
      </c>
      <c r="V7297" s="177">
        <v>0</v>
      </c>
      <c r="W7297" s="177"/>
      <c r="X7297" s="177">
        <v>0</v>
      </c>
      <c r="Y7297" s="177">
        <v>0</v>
      </c>
      <c r="Z7297" s="177">
        <v>0</v>
      </c>
      <c r="AA7297" s="177">
        <v>0</v>
      </c>
      <c r="AB7297" s="177">
        <v>0</v>
      </c>
      <c r="AC7297" s="177">
        <v>0</v>
      </c>
      <c r="AD7297" s="177">
        <v>0</v>
      </c>
      <c r="AE7297" s="177">
        <v>0</v>
      </c>
      <c r="AF7297" s="177">
        <v>0</v>
      </c>
      <c r="AG7297" s="177">
        <v>0</v>
      </c>
      <c r="AH7297" s="177">
        <v>0</v>
      </c>
      <c r="AI7297" s="177">
        <v>0</v>
      </c>
      <c r="AJ7297" s="177">
        <v>0</v>
      </c>
    </row>
    <row r="7298" spans="1:36" hidden="1" outlineLevel="1" x14ac:dyDescent="0.25">
      <c r="A7298" s="190">
        <f t="shared" si="1968"/>
        <v>2041</v>
      </c>
      <c r="B7298" s="55">
        <f t="shared" si="1969"/>
        <v>4</v>
      </c>
      <c r="C7298" s="55">
        <f t="shared" si="1970"/>
        <v>11</v>
      </c>
      <c r="D7298" s="55">
        <f t="shared" si="1961"/>
        <v>304</v>
      </c>
      <c r="F7298" s="63">
        <f t="shared" si="1959"/>
        <v>51592.458333333307</v>
      </c>
      <c r="G7298" s="64">
        <f t="shared" si="1962"/>
        <v>0</v>
      </c>
      <c r="H7298" s="64">
        <f t="shared" si="1974"/>
        <v>0</v>
      </c>
      <c r="I7298" s="64">
        <f t="shared" si="1974"/>
        <v>0</v>
      </c>
      <c r="J7298" s="64">
        <f t="shared" si="1974"/>
        <v>0</v>
      </c>
      <c r="K7298" s="64">
        <f t="shared" si="1974"/>
        <v>0</v>
      </c>
      <c r="L7298" s="64">
        <f t="shared" si="1974"/>
        <v>0</v>
      </c>
      <c r="M7298" s="64">
        <f t="shared" si="1974"/>
        <v>0</v>
      </c>
      <c r="N7298" s="64">
        <f t="shared" si="1974"/>
        <v>0</v>
      </c>
      <c r="O7298" s="121"/>
      <c r="P7298" s="177">
        <v>0</v>
      </c>
      <c r="Q7298" s="177">
        <v>0</v>
      </c>
      <c r="R7298" s="177">
        <v>0</v>
      </c>
      <c r="S7298" s="177">
        <v>0</v>
      </c>
      <c r="T7298" s="177">
        <v>0</v>
      </c>
      <c r="U7298" s="177">
        <v>0</v>
      </c>
      <c r="V7298" s="177">
        <v>0</v>
      </c>
      <c r="W7298" s="177"/>
      <c r="X7298" s="177">
        <v>0</v>
      </c>
      <c r="Y7298" s="177">
        <v>0</v>
      </c>
      <c r="Z7298" s="177">
        <v>0</v>
      </c>
      <c r="AA7298" s="177">
        <v>0</v>
      </c>
      <c r="AB7298" s="177">
        <v>0</v>
      </c>
      <c r="AC7298" s="177">
        <v>0</v>
      </c>
      <c r="AD7298" s="177">
        <v>0</v>
      </c>
      <c r="AE7298" s="177">
        <v>0</v>
      </c>
      <c r="AF7298" s="177">
        <v>0</v>
      </c>
      <c r="AG7298" s="177">
        <v>0</v>
      </c>
      <c r="AH7298" s="177">
        <v>0</v>
      </c>
      <c r="AI7298" s="177">
        <v>0</v>
      </c>
      <c r="AJ7298" s="177">
        <v>0</v>
      </c>
    </row>
    <row r="7299" spans="1:36" hidden="1" outlineLevel="1" x14ac:dyDescent="0.25">
      <c r="A7299" s="190">
        <f t="shared" si="1968"/>
        <v>2041</v>
      </c>
      <c r="B7299" s="55">
        <f t="shared" si="1969"/>
        <v>4</v>
      </c>
      <c r="C7299" s="55">
        <f t="shared" si="1970"/>
        <v>12</v>
      </c>
      <c r="D7299" s="55">
        <f t="shared" si="1961"/>
        <v>304</v>
      </c>
      <c r="F7299" s="63">
        <f t="shared" si="1959"/>
        <v>51592.499999999971</v>
      </c>
      <c r="G7299" s="64">
        <f t="shared" si="1962"/>
        <v>0</v>
      </c>
      <c r="H7299" s="64">
        <f t="shared" si="1974"/>
        <v>0</v>
      </c>
      <c r="I7299" s="64">
        <f t="shared" si="1974"/>
        <v>0</v>
      </c>
      <c r="J7299" s="64">
        <f t="shared" si="1974"/>
        <v>0</v>
      </c>
      <c r="K7299" s="64">
        <f t="shared" si="1974"/>
        <v>0</v>
      </c>
      <c r="L7299" s="64">
        <f t="shared" si="1974"/>
        <v>0</v>
      </c>
      <c r="M7299" s="64">
        <f t="shared" si="1974"/>
        <v>0</v>
      </c>
      <c r="N7299" s="64">
        <f t="shared" si="1974"/>
        <v>0</v>
      </c>
      <c r="O7299" s="121"/>
      <c r="P7299" s="177">
        <v>0</v>
      </c>
      <c r="Q7299" s="177">
        <v>0</v>
      </c>
      <c r="R7299" s="177">
        <v>0</v>
      </c>
      <c r="S7299" s="177">
        <v>0</v>
      </c>
      <c r="T7299" s="177">
        <v>0</v>
      </c>
      <c r="U7299" s="177">
        <v>0</v>
      </c>
      <c r="V7299" s="177">
        <v>0</v>
      </c>
      <c r="W7299" s="177"/>
      <c r="X7299" s="177">
        <v>0</v>
      </c>
      <c r="Y7299" s="177">
        <v>0</v>
      </c>
      <c r="Z7299" s="177">
        <v>0</v>
      </c>
      <c r="AA7299" s="177">
        <v>0</v>
      </c>
      <c r="AB7299" s="177">
        <v>0</v>
      </c>
      <c r="AC7299" s="177">
        <v>0</v>
      </c>
      <c r="AD7299" s="177">
        <v>0</v>
      </c>
      <c r="AE7299" s="177">
        <v>0</v>
      </c>
      <c r="AF7299" s="177">
        <v>0</v>
      </c>
      <c r="AG7299" s="177">
        <v>0</v>
      </c>
      <c r="AH7299" s="177">
        <v>0</v>
      </c>
      <c r="AI7299" s="177">
        <v>0</v>
      </c>
      <c r="AJ7299" s="177">
        <v>0</v>
      </c>
    </row>
    <row r="7300" spans="1:36" hidden="1" outlineLevel="1" x14ac:dyDescent="0.25">
      <c r="A7300" s="190">
        <f t="shared" si="1968"/>
        <v>2041</v>
      </c>
      <c r="B7300" s="55">
        <f t="shared" si="1969"/>
        <v>4</v>
      </c>
      <c r="C7300" s="55">
        <f t="shared" si="1970"/>
        <v>13</v>
      </c>
      <c r="D7300" s="55">
        <f t="shared" si="1961"/>
        <v>304</v>
      </c>
      <c r="F7300" s="63">
        <f t="shared" si="1959"/>
        <v>51592.541666666635</v>
      </c>
      <c r="G7300" s="64">
        <f t="shared" si="1962"/>
        <v>0</v>
      </c>
      <c r="H7300" s="64">
        <f t="shared" si="1974"/>
        <v>0</v>
      </c>
      <c r="I7300" s="64">
        <f t="shared" si="1974"/>
        <v>0</v>
      </c>
      <c r="J7300" s="64">
        <f t="shared" si="1974"/>
        <v>0</v>
      </c>
      <c r="K7300" s="64">
        <f t="shared" si="1974"/>
        <v>0</v>
      </c>
      <c r="L7300" s="64">
        <f t="shared" si="1974"/>
        <v>0</v>
      </c>
      <c r="M7300" s="64">
        <f t="shared" si="1974"/>
        <v>0</v>
      </c>
      <c r="N7300" s="64">
        <f t="shared" si="1974"/>
        <v>0</v>
      </c>
      <c r="O7300" s="121"/>
      <c r="P7300" s="177">
        <v>0</v>
      </c>
      <c r="Q7300" s="177">
        <v>0</v>
      </c>
      <c r="R7300" s="177">
        <v>0</v>
      </c>
      <c r="S7300" s="177">
        <v>0</v>
      </c>
      <c r="T7300" s="177">
        <v>0</v>
      </c>
      <c r="U7300" s="177">
        <v>0</v>
      </c>
      <c r="V7300" s="177">
        <v>0</v>
      </c>
      <c r="W7300" s="177"/>
      <c r="X7300" s="177">
        <v>0</v>
      </c>
      <c r="Y7300" s="177">
        <v>0</v>
      </c>
      <c r="Z7300" s="177">
        <v>0</v>
      </c>
      <c r="AA7300" s="177">
        <v>0</v>
      </c>
      <c r="AB7300" s="177">
        <v>0</v>
      </c>
      <c r="AC7300" s="177">
        <v>0</v>
      </c>
      <c r="AD7300" s="177">
        <v>0</v>
      </c>
      <c r="AE7300" s="177">
        <v>0</v>
      </c>
      <c r="AF7300" s="177">
        <v>0</v>
      </c>
      <c r="AG7300" s="177">
        <v>0</v>
      </c>
      <c r="AH7300" s="177">
        <v>0</v>
      </c>
      <c r="AI7300" s="177">
        <v>0</v>
      </c>
      <c r="AJ7300" s="177">
        <v>0</v>
      </c>
    </row>
    <row r="7301" spans="1:36" hidden="1" outlineLevel="1" x14ac:dyDescent="0.25">
      <c r="A7301" s="190">
        <f t="shared" si="1968"/>
        <v>2041</v>
      </c>
      <c r="B7301" s="55">
        <f t="shared" si="1969"/>
        <v>4</v>
      </c>
      <c r="C7301" s="55">
        <f t="shared" si="1970"/>
        <v>14</v>
      </c>
      <c r="D7301" s="55">
        <f t="shared" si="1961"/>
        <v>304</v>
      </c>
      <c r="F7301" s="63">
        <f t="shared" si="1959"/>
        <v>51592.583333333299</v>
      </c>
      <c r="G7301" s="64">
        <f t="shared" si="1962"/>
        <v>0</v>
      </c>
      <c r="H7301" s="64">
        <f t="shared" si="1974"/>
        <v>0</v>
      </c>
      <c r="I7301" s="64">
        <f t="shared" si="1974"/>
        <v>0</v>
      </c>
      <c r="J7301" s="64">
        <f t="shared" si="1974"/>
        <v>0</v>
      </c>
      <c r="K7301" s="64">
        <f t="shared" si="1974"/>
        <v>0</v>
      </c>
      <c r="L7301" s="64">
        <f t="shared" si="1974"/>
        <v>0</v>
      </c>
      <c r="M7301" s="64">
        <f t="shared" si="1974"/>
        <v>0</v>
      </c>
      <c r="N7301" s="64">
        <f t="shared" si="1974"/>
        <v>0</v>
      </c>
      <c r="O7301" s="121"/>
      <c r="P7301" s="177">
        <v>0</v>
      </c>
      <c r="Q7301" s="177">
        <v>0</v>
      </c>
      <c r="R7301" s="177">
        <v>0</v>
      </c>
      <c r="S7301" s="177">
        <v>0</v>
      </c>
      <c r="T7301" s="177">
        <v>0</v>
      </c>
      <c r="U7301" s="177">
        <v>0</v>
      </c>
      <c r="V7301" s="177">
        <v>0</v>
      </c>
      <c r="W7301" s="177"/>
      <c r="X7301" s="177">
        <v>0</v>
      </c>
      <c r="Y7301" s="177">
        <v>0</v>
      </c>
      <c r="Z7301" s="177">
        <v>0</v>
      </c>
      <c r="AA7301" s="177">
        <v>0</v>
      </c>
      <c r="AB7301" s="177">
        <v>0</v>
      </c>
      <c r="AC7301" s="177">
        <v>0</v>
      </c>
      <c r="AD7301" s="177">
        <v>0</v>
      </c>
      <c r="AE7301" s="177">
        <v>0</v>
      </c>
      <c r="AF7301" s="177">
        <v>0</v>
      </c>
      <c r="AG7301" s="177">
        <v>0</v>
      </c>
      <c r="AH7301" s="177">
        <v>0</v>
      </c>
      <c r="AI7301" s="177">
        <v>0</v>
      </c>
      <c r="AJ7301" s="177">
        <v>0</v>
      </c>
    </row>
    <row r="7302" spans="1:36" hidden="1" outlineLevel="1" x14ac:dyDescent="0.25">
      <c r="A7302" s="190">
        <f t="shared" si="1968"/>
        <v>2041</v>
      </c>
      <c r="B7302" s="55">
        <f t="shared" si="1969"/>
        <v>4</v>
      </c>
      <c r="C7302" s="55">
        <f t="shared" si="1970"/>
        <v>15</v>
      </c>
      <c r="D7302" s="55">
        <f t="shared" si="1961"/>
        <v>304</v>
      </c>
      <c r="F7302" s="63">
        <f t="shared" si="1959"/>
        <v>51592.624999999964</v>
      </c>
      <c r="G7302" s="64">
        <f t="shared" si="1962"/>
        <v>0</v>
      </c>
      <c r="H7302" s="64">
        <f t="shared" si="1974"/>
        <v>0</v>
      </c>
      <c r="I7302" s="64">
        <f t="shared" si="1974"/>
        <v>0</v>
      </c>
      <c r="J7302" s="64">
        <f t="shared" si="1974"/>
        <v>0</v>
      </c>
      <c r="K7302" s="64">
        <f t="shared" si="1974"/>
        <v>0</v>
      </c>
      <c r="L7302" s="64">
        <f t="shared" si="1974"/>
        <v>0</v>
      </c>
      <c r="M7302" s="64">
        <f t="shared" si="1974"/>
        <v>0</v>
      </c>
      <c r="N7302" s="64">
        <f t="shared" si="1974"/>
        <v>0</v>
      </c>
      <c r="O7302" s="121"/>
      <c r="P7302" s="177">
        <v>0</v>
      </c>
      <c r="Q7302" s="177">
        <v>0</v>
      </c>
      <c r="R7302" s="177">
        <v>0</v>
      </c>
      <c r="S7302" s="177">
        <v>0</v>
      </c>
      <c r="T7302" s="177">
        <v>0</v>
      </c>
      <c r="U7302" s="177">
        <v>0</v>
      </c>
      <c r="V7302" s="177">
        <v>0</v>
      </c>
      <c r="W7302" s="177"/>
      <c r="X7302" s="177">
        <v>0</v>
      </c>
      <c r="Y7302" s="177">
        <v>0</v>
      </c>
      <c r="Z7302" s="177">
        <v>0</v>
      </c>
      <c r="AA7302" s="177">
        <v>0</v>
      </c>
      <c r="AB7302" s="177">
        <v>0</v>
      </c>
      <c r="AC7302" s="177">
        <v>0</v>
      </c>
      <c r="AD7302" s="177">
        <v>0</v>
      </c>
      <c r="AE7302" s="177">
        <v>0</v>
      </c>
      <c r="AF7302" s="177">
        <v>0</v>
      </c>
      <c r="AG7302" s="177">
        <v>0</v>
      </c>
      <c r="AH7302" s="177">
        <v>0</v>
      </c>
      <c r="AI7302" s="177">
        <v>0</v>
      </c>
      <c r="AJ7302" s="177">
        <v>0</v>
      </c>
    </row>
    <row r="7303" spans="1:36" hidden="1" outlineLevel="1" x14ac:dyDescent="0.25">
      <c r="A7303" s="190">
        <f t="shared" si="1968"/>
        <v>2041</v>
      </c>
      <c r="B7303" s="55">
        <f t="shared" si="1969"/>
        <v>4</v>
      </c>
      <c r="C7303" s="55">
        <f t="shared" si="1970"/>
        <v>16</v>
      </c>
      <c r="D7303" s="55">
        <f t="shared" si="1961"/>
        <v>304</v>
      </c>
      <c r="F7303" s="63">
        <f t="shared" si="1959"/>
        <v>51592.666666666628</v>
      </c>
      <c r="G7303" s="64">
        <f t="shared" si="1962"/>
        <v>0</v>
      </c>
      <c r="H7303" s="64">
        <f t="shared" si="1974"/>
        <v>0</v>
      </c>
      <c r="I7303" s="64">
        <f t="shared" si="1974"/>
        <v>0</v>
      </c>
      <c r="J7303" s="64">
        <f t="shared" si="1974"/>
        <v>0</v>
      </c>
      <c r="K7303" s="64">
        <f t="shared" si="1974"/>
        <v>0</v>
      </c>
      <c r="L7303" s="64">
        <f t="shared" si="1974"/>
        <v>0</v>
      </c>
      <c r="M7303" s="64">
        <f t="shared" si="1974"/>
        <v>0</v>
      </c>
      <c r="N7303" s="64">
        <f t="shared" si="1974"/>
        <v>0</v>
      </c>
      <c r="O7303" s="121"/>
      <c r="P7303" s="177">
        <v>0</v>
      </c>
      <c r="Q7303" s="177">
        <v>0</v>
      </c>
      <c r="R7303" s="177">
        <v>0</v>
      </c>
      <c r="S7303" s="177">
        <v>0</v>
      </c>
      <c r="T7303" s="177">
        <v>0</v>
      </c>
      <c r="U7303" s="177">
        <v>0</v>
      </c>
      <c r="V7303" s="177">
        <v>0</v>
      </c>
      <c r="W7303" s="177"/>
      <c r="X7303" s="177">
        <v>0</v>
      </c>
      <c r="Y7303" s="177">
        <v>0</v>
      </c>
      <c r="Z7303" s="177">
        <v>0</v>
      </c>
      <c r="AA7303" s="177">
        <v>0</v>
      </c>
      <c r="AB7303" s="177">
        <v>0</v>
      </c>
      <c r="AC7303" s="177">
        <v>0</v>
      </c>
      <c r="AD7303" s="177">
        <v>0</v>
      </c>
      <c r="AE7303" s="177">
        <v>0</v>
      </c>
      <c r="AF7303" s="177">
        <v>0</v>
      </c>
      <c r="AG7303" s="177">
        <v>0</v>
      </c>
      <c r="AH7303" s="177">
        <v>0</v>
      </c>
      <c r="AI7303" s="177">
        <v>0</v>
      </c>
      <c r="AJ7303" s="177">
        <v>0</v>
      </c>
    </row>
    <row r="7304" spans="1:36" hidden="1" outlineLevel="1" x14ac:dyDescent="0.25">
      <c r="A7304" s="190">
        <f t="shared" si="1968"/>
        <v>2041</v>
      </c>
      <c r="B7304" s="55">
        <f t="shared" si="1969"/>
        <v>4</v>
      </c>
      <c r="C7304" s="55">
        <f t="shared" si="1970"/>
        <v>17</v>
      </c>
      <c r="D7304" s="55">
        <f t="shared" si="1961"/>
        <v>304</v>
      </c>
      <c r="F7304" s="63">
        <f t="shared" ref="F7304:F7367" si="1975">F7303+1/24</f>
        <v>51592.708333333292</v>
      </c>
      <c r="G7304" s="64">
        <f t="shared" si="1962"/>
        <v>0</v>
      </c>
      <c r="H7304" s="64">
        <f t="shared" si="1974"/>
        <v>0</v>
      </c>
      <c r="I7304" s="64">
        <f t="shared" si="1974"/>
        <v>0</v>
      </c>
      <c r="J7304" s="64">
        <f t="shared" si="1974"/>
        <v>0</v>
      </c>
      <c r="K7304" s="64">
        <f t="shared" si="1974"/>
        <v>0</v>
      </c>
      <c r="L7304" s="64">
        <f t="shared" si="1974"/>
        <v>0</v>
      </c>
      <c r="M7304" s="64">
        <f t="shared" si="1974"/>
        <v>0</v>
      </c>
      <c r="N7304" s="64">
        <f t="shared" si="1974"/>
        <v>0</v>
      </c>
      <c r="O7304" s="121"/>
      <c r="P7304" s="177">
        <v>0</v>
      </c>
      <c r="Q7304" s="177">
        <v>0</v>
      </c>
      <c r="R7304" s="177">
        <v>0</v>
      </c>
      <c r="S7304" s="177">
        <v>0</v>
      </c>
      <c r="T7304" s="177">
        <v>0</v>
      </c>
      <c r="U7304" s="177">
        <v>0</v>
      </c>
      <c r="V7304" s="177">
        <v>0</v>
      </c>
      <c r="W7304" s="177"/>
      <c r="X7304" s="177">
        <v>0</v>
      </c>
      <c r="Y7304" s="177">
        <v>0</v>
      </c>
      <c r="Z7304" s="177">
        <v>0</v>
      </c>
      <c r="AA7304" s="177">
        <v>0</v>
      </c>
      <c r="AB7304" s="177">
        <v>0</v>
      </c>
      <c r="AC7304" s="177">
        <v>0</v>
      </c>
      <c r="AD7304" s="177">
        <v>0</v>
      </c>
      <c r="AE7304" s="177">
        <v>0</v>
      </c>
      <c r="AF7304" s="177">
        <v>0</v>
      </c>
      <c r="AG7304" s="177">
        <v>0</v>
      </c>
      <c r="AH7304" s="177">
        <v>0</v>
      </c>
      <c r="AI7304" s="177">
        <v>0</v>
      </c>
      <c r="AJ7304" s="177">
        <v>0</v>
      </c>
    </row>
    <row r="7305" spans="1:36" hidden="1" outlineLevel="1" x14ac:dyDescent="0.25">
      <c r="A7305" s="190">
        <f t="shared" si="1968"/>
        <v>2041</v>
      </c>
      <c r="B7305" s="55">
        <f t="shared" si="1969"/>
        <v>4</v>
      </c>
      <c r="C7305" s="55">
        <f t="shared" si="1970"/>
        <v>18</v>
      </c>
      <c r="D7305" s="55">
        <f t="shared" si="1961"/>
        <v>304</v>
      </c>
      <c r="F7305" s="63">
        <f t="shared" si="1975"/>
        <v>51592.749999999956</v>
      </c>
      <c r="G7305" s="64">
        <f t="shared" si="1962"/>
        <v>0</v>
      </c>
      <c r="H7305" s="64">
        <f t="shared" ref="H7305:N7314" si="1976">SUMIF($P$6:$AK$6,H$6,$P7305:$AK7305)</f>
        <v>0</v>
      </c>
      <c r="I7305" s="64">
        <f t="shared" si="1976"/>
        <v>0</v>
      </c>
      <c r="J7305" s="64">
        <f t="shared" si="1976"/>
        <v>0</v>
      </c>
      <c r="K7305" s="64">
        <f t="shared" si="1976"/>
        <v>0</v>
      </c>
      <c r="L7305" s="64">
        <f t="shared" si="1976"/>
        <v>0</v>
      </c>
      <c r="M7305" s="64">
        <f t="shared" si="1976"/>
        <v>0</v>
      </c>
      <c r="N7305" s="64">
        <f t="shared" si="1976"/>
        <v>0</v>
      </c>
      <c r="O7305" s="121"/>
      <c r="P7305" s="177">
        <v>0</v>
      </c>
      <c r="Q7305" s="177">
        <v>0</v>
      </c>
      <c r="R7305" s="177">
        <v>0</v>
      </c>
      <c r="S7305" s="177">
        <v>0</v>
      </c>
      <c r="T7305" s="177">
        <v>0</v>
      </c>
      <c r="U7305" s="177">
        <v>0</v>
      </c>
      <c r="V7305" s="177">
        <v>0</v>
      </c>
      <c r="W7305" s="177"/>
      <c r="X7305" s="177">
        <v>0</v>
      </c>
      <c r="Y7305" s="177">
        <v>0</v>
      </c>
      <c r="Z7305" s="177">
        <v>0</v>
      </c>
      <c r="AA7305" s="177">
        <v>0</v>
      </c>
      <c r="AB7305" s="177">
        <v>0</v>
      </c>
      <c r="AC7305" s="177">
        <v>0</v>
      </c>
      <c r="AD7305" s="177">
        <v>0</v>
      </c>
      <c r="AE7305" s="177">
        <v>0</v>
      </c>
      <c r="AF7305" s="177">
        <v>0</v>
      </c>
      <c r="AG7305" s="177">
        <v>0</v>
      </c>
      <c r="AH7305" s="177">
        <v>0</v>
      </c>
      <c r="AI7305" s="177">
        <v>0</v>
      </c>
      <c r="AJ7305" s="177">
        <v>0</v>
      </c>
    </row>
    <row r="7306" spans="1:36" hidden="1" outlineLevel="1" x14ac:dyDescent="0.25">
      <c r="A7306" s="190">
        <f t="shared" si="1968"/>
        <v>2041</v>
      </c>
      <c r="B7306" s="55">
        <f t="shared" si="1969"/>
        <v>4</v>
      </c>
      <c r="C7306" s="55">
        <f t="shared" si="1970"/>
        <v>19</v>
      </c>
      <c r="D7306" s="55">
        <f t="shared" si="1961"/>
        <v>304</v>
      </c>
      <c r="F7306" s="63">
        <f t="shared" si="1975"/>
        <v>51592.791666666621</v>
      </c>
      <c r="G7306" s="64">
        <f t="shared" si="1962"/>
        <v>0</v>
      </c>
      <c r="H7306" s="64">
        <f t="shared" si="1976"/>
        <v>0</v>
      </c>
      <c r="I7306" s="64">
        <f t="shared" si="1976"/>
        <v>0</v>
      </c>
      <c r="J7306" s="64">
        <f t="shared" si="1976"/>
        <v>0</v>
      </c>
      <c r="K7306" s="64">
        <f t="shared" si="1976"/>
        <v>0</v>
      </c>
      <c r="L7306" s="64">
        <f t="shared" si="1976"/>
        <v>0</v>
      </c>
      <c r="M7306" s="64">
        <f t="shared" si="1976"/>
        <v>0</v>
      </c>
      <c r="N7306" s="64">
        <f t="shared" si="1976"/>
        <v>0</v>
      </c>
      <c r="O7306" s="121"/>
      <c r="P7306" s="177">
        <v>0</v>
      </c>
      <c r="Q7306" s="177">
        <v>0</v>
      </c>
      <c r="R7306" s="177">
        <v>0</v>
      </c>
      <c r="S7306" s="177">
        <v>0</v>
      </c>
      <c r="T7306" s="177">
        <v>0</v>
      </c>
      <c r="U7306" s="177">
        <v>0</v>
      </c>
      <c r="V7306" s="177">
        <v>0</v>
      </c>
      <c r="W7306" s="177"/>
      <c r="X7306" s="177">
        <v>0</v>
      </c>
      <c r="Y7306" s="177">
        <v>0</v>
      </c>
      <c r="Z7306" s="177">
        <v>0</v>
      </c>
      <c r="AA7306" s="177">
        <v>0</v>
      </c>
      <c r="AB7306" s="177">
        <v>0</v>
      </c>
      <c r="AC7306" s="177">
        <v>0</v>
      </c>
      <c r="AD7306" s="177">
        <v>0</v>
      </c>
      <c r="AE7306" s="177">
        <v>0</v>
      </c>
      <c r="AF7306" s="177">
        <v>0</v>
      </c>
      <c r="AG7306" s="177">
        <v>0</v>
      </c>
      <c r="AH7306" s="177">
        <v>0</v>
      </c>
      <c r="AI7306" s="177">
        <v>0</v>
      </c>
      <c r="AJ7306" s="177">
        <v>0</v>
      </c>
    </row>
    <row r="7307" spans="1:36" hidden="1" outlineLevel="1" x14ac:dyDescent="0.25">
      <c r="A7307" s="190">
        <f t="shared" si="1968"/>
        <v>2041</v>
      </c>
      <c r="B7307" s="55">
        <f t="shared" si="1969"/>
        <v>4</v>
      </c>
      <c r="C7307" s="55">
        <f t="shared" si="1970"/>
        <v>20</v>
      </c>
      <c r="D7307" s="55">
        <f t="shared" si="1961"/>
        <v>304</v>
      </c>
      <c r="F7307" s="63">
        <f t="shared" si="1975"/>
        <v>51592.833333333285</v>
      </c>
      <c r="G7307" s="64">
        <f t="shared" si="1962"/>
        <v>0</v>
      </c>
      <c r="H7307" s="64">
        <f t="shared" si="1976"/>
        <v>0</v>
      </c>
      <c r="I7307" s="64">
        <f t="shared" si="1976"/>
        <v>0</v>
      </c>
      <c r="J7307" s="64">
        <f t="shared" si="1976"/>
        <v>0</v>
      </c>
      <c r="K7307" s="64">
        <f t="shared" si="1976"/>
        <v>0</v>
      </c>
      <c r="L7307" s="64">
        <f t="shared" si="1976"/>
        <v>0</v>
      </c>
      <c r="M7307" s="64">
        <f t="shared" si="1976"/>
        <v>0</v>
      </c>
      <c r="N7307" s="64">
        <f t="shared" si="1976"/>
        <v>0</v>
      </c>
      <c r="O7307" s="121"/>
      <c r="P7307" s="177">
        <v>0</v>
      </c>
      <c r="Q7307" s="177">
        <v>0</v>
      </c>
      <c r="R7307" s="177">
        <v>0</v>
      </c>
      <c r="S7307" s="177">
        <v>0</v>
      </c>
      <c r="T7307" s="177">
        <v>0</v>
      </c>
      <c r="U7307" s="177">
        <v>0</v>
      </c>
      <c r="V7307" s="177">
        <v>0</v>
      </c>
      <c r="W7307" s="177"/>
      <c r="X7307" s="177">
        <v>0</v>
      </c>
      <c r="Y7307" s="177">
        <v>0</v>
      </c>
      <c r="Z7307" s="177">
        <v>0</v>
      </c>
      <c r="AA7307" s="177">
        <v>0</v>
      </c>
      <c r="AB7307" s="177">
        <v>0</v>
      </c>
      <c r="AC7307" s="177">
        <v>0</v>
      </c>
      <c r="AD7307" s="177">
        <v>0</v>
      </c>
      <c r="AE7307" s="177">
        <v>0</v>
      </c>
      <c r="AF7307" s="177">
        <v>0</v>
      </c>
      <c r="AG7307" s="177">
        <v>0</v>
      </c>
      <c r="AH7307" s="177">
        <v>0</v>
      </c>
      <c r="AI7307" s="177">
        <v>0</v>
      </c>
      <c r="AJ7307" s="177">
        <v>0</v>
      </c>
    </row>
    <row r="7308" spans="1:36" hidden="1" outlineLevel="1" x14ac:dyDescent="0.25">
      <c r="A7308" s="190">
        <f t="shared" si="1968"/>
        <v>2041</v>
      </c>
      <c r="B7308" s="55">
        <f t="shared" si="1969"/>
        <v>4</v>
      </c>
      <c r="C7308" s="55">
        <f t="shared" si="1970"/>
        <v>21</v>
      </c>
      <c r="D7308" s="55">
        <f t="shared" si="1961"/>
        <v>304</v>
      </c>
      <c r="F7308" s="63">
        <f t="shared" si="1975"/>
        <v>51592.874999999949</v>
      </c>
      <c r="G7308" s="64">
        <f t="shared" si="1962"/>
        <v>0</v>
      </c>
      <c r="H7308" s="64">
        <f t="shared" si="1976"/>
        <v>0</v>
      </c>
      <c r="I7308" s="64">
        <f t="shared" si="1976"/>
        <v>0</v>
      </c>
      <c r="J7308" s="64">
        <f t="shared" si="1976"/>
        <v>0</v>
      </c>
      <c r="K7308" s="64">
        <f t="shared" si="1976"/>
        <v>0</v>
      </c>
      <c r="L7308" s="64">
        <f t="shared" si="1976"/>
        <v>0</v>
      </c>
      <c r="M7308" s="64">
        <f t="shared" si="1976"/>
        <v>0</v>
      </c>
      <c r="N7308" s="64">
        <f t="shared" si="1976"/>
        <v>0</v>
      </c>
      <c r="O7308" s="121"/>
      <c r="P7308" s="177">
        <v>0</v>
      </c>
      <c r="Q7308" s="177">
        <v>0</v>
      </c>
      <c r="R7308" s="177">
        <v>0</v>
      </c>
      <c r="S7308" s="177">
        <v>0</v>
      </c>
      <c r="T7308" s="177">
        <v>0</v>
      </c>
      <c r="U7308" s="177">
        <v>0</v>
      </c>
      <c r="V7308" s="177">
        <v>0</v>
      </c>
      <c r="W7308" s="177"/>
      <c r="X7308" s="177">
        <v>0</v>
      </c>
      <c r="Y7308" s="177">
        <v>0</v>
      </c>
      <c r="Z7308" s="177">
        <v>0</v>
      </c>
      <c r="AA7308" s="177">
        <v>0</v>
      </c>
      <c r="AB7308" s="177">
        <v>0</v>
      </c>
      <c r="AC7308" s="177">
        <v>0</v>
      </c>
      <c r="AD7308" s="177">
        <v>0</v>
      </c>
      <c r="AE7308" s="177">
        <v>0</v>
      </c>
      <c r="AF7308" s="177">
        <v>0</v>
      </c>
      <c r="AG7308" s="177">
        <v>0</v>
      </c>
      <c r="AH7308" s="177">
        <v>0</v>
      </c>
      <c r="AI7308" s="177">
        <v>0</v>
      </c>
      <c r="AJ7308" s="177">
        <v>0</v>
      </c>
    </row>
    <row r="7309" spans="1:36" hidden="1" outlineLevel="1" x14ac:dyDescent="0.25">
      <c r="A7309" s="190">
        <f t="shared" si="1968"/>
        <v>2041</v>
      </c>
      <c r="B7309" s="55">
        <f t="shared" si="1969"/>
        <v>4</v>
      </c>
      <c r="C7309" s="55">
        <f t="shared" si="1970"/>
        <v>22</v>
      </c>
      <c r="D7309" s="55">
        <f t="shared" si="1961"/>
        <v>304</v>
      </c>
      <c r="F7309" s="63">
        <f t="shared" si="1975"/>
        <v>51592.916666666613</v>
      </c>
      <c r="G7309" s="64">
        <f t="shared" si="1962"/>
        <v>0</v>
      </c>
      <c r="H7309" s="64">
        <f t="shared" si="1976"/>
        <v>0</v>
      </c>
      <c r="I7309" s="64">
        <f t="shared" si="1976"/>
        <v>0</v>
      </c>
      <c r="J7309" s="64">
        <f t="shared" si="1976"/>
        <v>0</v>
      </c>
      <c r="K7309" s="64">
        <f t="shared" si="1976"/>
        <v>0</v>
      </c>
      <c r="L7309" s="64">
        <f t="shared" si="1976"/>
        <v>0</v>
      </c>
      <c r="M7309" s="64">
        <f t="shared" si="1976"/>
        <v>0</v>
      </c>
      <c r="N7309" s="64">
        <f t="shared" si="1976"/>
        <v>0</v>
      </c>
      <c r="O7309" s="121"/>
      <c r="P7309" s="177">
        <v>0</v>
      </c>
      <c r="Q7309" s="177">
        <v>0</v>
      </c>
      <c r="R7309" s="177">
        <v>0</v>
      </c>
      <c r="S7309" s="177">
        <v>0</v>
      </c>
      <c r="T7309" s="177">
        <v>0</v>
      </c>
      <c r="U7309" s="177">
        <v>0</v>
      </c>
      <c r="V7309" s="177">
        <v>0</v>
      </c>
      <c r="W7309" s="177"/>
      <c r="X7309" s="177">
        <v>0</v>
      </c>
      <c r="Y7309" s="177">
        <v>0</v>
      </c>
      <c r="Z7309" s="177">
        <v>0</v>
      </c>
      <c r="AA7309" s="177">
        <v>0</v>
      </c>
      <c r="AB7309" s="177">
        <v>0</v>
      </c>
      <c r="AC7309" s="177">
        <v>0</v>
      </c>
      <c r="AD7309" s="177">
        <v>0</v>
      </c>
      <c r="AE7309" s="177">
        <v>0</v>
      </c>
      <c r="AF7309" s="177">
        <v>0</v>
      </c>
      <c r="AG7309" s="177">
        <v>0</v>
      </c>
      <c r="AH7309" s="177">
        <v>0</v>
      </c>
      <c r="AI7309" s="177">
        <v>0</v>
      </c>
      <c r="AJ7309" s="177">
        <v>0</v>
      </c>
    </row>
    <row r="7310" spans="1:36" hidden="1" outlineLevel="1" x14ac:dyDescent="0.25">
      <c r="A7310" s="190">
        <f t="shared" si="1968"/>
        <v>2041</v>
      </c>
      <c r="B7310" s="55">
        <f t="shared" si="1969"/>
        <v>4</v>
      </c>
      <c r="C7310" s="55">
        <f t="shared" si="1970"/>
        <v>23</v>
      </c>
      <c r="D7310" s="55">
        <f t="shared" si="1961"/>
        <v>304</v>
      </c>
      <c r="F7310" s="63">
        <f t="shared" si="1975"/>
        <v>51592.958333333278</v>
      </c>
      <c r="G7310" s="64">
        <f t="shared" si="1962"/>
        <v>0</v>
      </c>
      <c r="H7310" s="64">
        <f t="shared" si="1976"/>
        <v>0</v>
      </c>
      <c r="I7310" s="64">
        <f t="shared" si="1976"/>
        <v>0</v>
      </c>
      <c r="J7310" s="64">
        <f t="shared" si="1976"/>
        <v>0</v>
      </c>
      <c r="K7310" s="64">
        <f t="shared" si="1976"/>
        <v>0</v>
      </c>
      <c r="L7310" s="64">
        <f t="shared" si="1976"/>
        <v>0</v>
      </c>
      <c r="M7310" s="64">
        <f t="shared" si="1976"/>
        <v>0</v>
      </c>
      <c r="N7310" s="64">
        <f t="shared" si="1976"/>
        <v>0</v>
      </c>
      <c r="O7310" s="121"/>
      <c r="P7310" s="177">
        <v>0</v>
      </c>
      <c r="Q7310" s="177">
        <v>0</v>
      </c>
      <c r="R7310" s="177">
        <v>0</v>
      </c>
      <c r="S7310" s="177">
        <v>0</v>
      </c>
      <c r="T7310" s="177">
        <v>0</v>
      </c>
      <c r="U7310" s="177">
        <v>0</v>
      </c>
      <c r="V7310" s="177">
        <v>0</v>
      </c>
      <c r="W7310" s="177"/>
      <c r="X7310" s="177">
        <v>0</v>
      </c>
      <c r="Y7310" s="177">
        <v>0</v>
      </c>
      <c r="Z7310" s="177">
        <v>0</v>
      </c>
      <c r="AA7310" s="177">
        <v>0</v>
      </c>
      <c r="AB7310" s="177">
        <v>0</v>
      </c>
      <c r="AC7310" s="177">
        <v>0</v>
      </c>
      <c r="AD7310" s="177">
        <v>0</v>
      </c>
      <c r="AE7310" s="177">
        <v>0</v>
      </c>
      <c r="AF7310" s="177">
        <v>0</v>
      </c>
      <c r="AG7310" s="177">
        <v>0</v>
      </c>
      <c r="AH7310" s="177">
        <v>0</v>
      </c>
      <c r="AI7310" s="177">
        <v>0</v>
      </c>
      <c r="AJ7310" s="177">
        <v>0</v>
      </c>
    </row>
    <row r="7311" spans="1:36" hidden="1" outlineLevel="1" x14ac:dyDescent="0.25">
      <c r="A7311" s="190">
        <f t="shared" si="1968"/>
        <v>2041</v>
      </c>
      <c r="B7311" s="55">
        <f t="shared" si="1969"/>
        <v>5</v>
      </c>
      <c r="C7311" s="55">
        <f t="shared" si="1970"/>
        <v>0</v>
      </c>
      <c r="D7311" s="55">
        <f t="shared" ref="D7311:D7374" si="1977">MATCH(DATE(YEAR(F7311),B7311,1),$F$7505:$F$7816,0)</f>
        <v>305</v>
      </c>
      <c r="F7311" s="63">
        <f t="shared" ref="F7311" si="1978">EDATE(F7287,1)</f>
        <v>51622</v>
      </c>
      <c r="G7311" s="64">
        <f t="shared" ref="G7311:G7374" si="1979">SUM(H7311:N7311)</f>
        <v>0</v>
      </c>
      <c r="H7311" s="64">
        <f t="shared" si="1976"/>
        <v>0</v>
      </c>
      <c r="I7311" s="64">
        <f t="shared" si="1976"/>
        <v>0</v>
      </c>
      <c r="J7311" s="64">
        <f t="shared" si="1976"/>
        <v>0</v>
      </c>
      <c r="K7311" s="64">
        <f t="shared" si="1976"/>
        <v>0</v>
      </c>
      <c r="L7311" s="64">
        <f t="shared" si="1976"/>
        <v>0</v>
      </c>
      <c r="M7311" s="64">
        <f t="shared" si="1976"/>
        <v>0</v>
      </c>
      <c r="N7311" s="64">
        <f t="shared" si="1976"/>
        <v>0</v>
      </c>
      <c r="O7311" s="121"/>
      <c r="P7311" s="177">
        <v>0</v>
      </c>
      <c r="Q7311" s="177">
        <v>0</v>
      </c>
      <c r="R7311" s="177">
        <v>0</v>
      </c>
      <c r="S7311" s="177">
        <v>0</v>
      </c>
      <c r="T7311" s="177">
        <v>0</v>
      </c>
      <c r="U7311" s="177">
        <v>0</v>
      </c>
      <c r="V7311" s="177">
        <v>0</v>
      </c>
      <c r="W7311" s="177"/>
      <c r="X7311" s="177">
        <v>0</v>
      </c>
      <c r="Y7311" s="177">
        <v>0</v>
      </c>
      <c r="Z7311" s="177">
        <v>0</v>
      </c>
      <c r="AA7311" s="177">
        <v>0</v>
      </c>
      <c r="AB7311" s="177">
        <v>0</v>
      </c>
      <c r="AC7311" s="177">
        <v>0</v>
      </c>
      <c r="AD7311" s="177">
        <v>0</v>
      </c>
      <c r="AE7311" s="177">
        <v>0</v>
      </c>
      <c r="AF7311" s="177">
        <v>0</v>
      </c>
      <c r="AG7311" s="177">
        <v>0</v>
      </c>
      <c r="AH7311" s="177">
        <v>0</v>
      </c>
      <c r="AI7311" s="177">
        <v>0</v>
      </c>
      <c r="AJ7311" s="177">
        <v>0</v>
      </c>
    </row>
    <row r="7312" spans="1:36" hidden="1" outlineLevel="1" x14ac:dyDescent="0.25">
      <c r="A7312" s="190">
        <f t="shared" si="1968"/>
        <v>2041</v>
      </c>
      <c r="B7312" s="55">
        <f t="shared" si="1969"/>
        <v>5</v>
      </c>
      <c r="C7312" s="55">
        <f t="shared" si="1970"/>
        <v>1</v>
      </c>
      <c r="D7312" s="55">
        <f t="shared" si="1977"/>
        <v>305</v>
      </c>
      <c r="F7312" s="63">
        <f t="shared" ref="F7312" si="1980">F7311+1/24</f>
        <v>51622.041666666664</v>
      </c>
      <c r="G7312" s="64">
        <f t="shared" si="1979"/>
        <v>0</v>
      </c>
      <c r="H7312" s="64">
        <f t="shared" si="1976"/>
        <v>0</v>
      </c>
      <c r="I7312" s="64">
        <f t="shared" si="1976"/>
        <v>0</v>
      </c>
      <c r="J7312" s="64">
        <f t="shared" si="1976"/>
        <v>0</v>
      </c>
      <c r="K7312" s="64">
        <f t="shared" si="1976"/>
        <v>0</v>
      </c>
      <c r="L7312" s="64">
        <f t="shared" si="1976"/>
        <v>0</v>
      </c>
      <c r="M7312" s="64">
        <f t="shared" si="1976"/>
        <v>0</v>
      </c>
      <c r="N7312" s="64">
        <f t="shared" si="1976"/>
        <v>0</v>
      </c>
      <c r="O7312" s="121"/>
      <c r="P7312" s="177">
        <v>0</v>
      </c>
      <c r="Q7312" s="177">
        <v>0</v>
      </c>
      <c r="R7312" s="177">
        <v>0</v>
      </c>
      <c r="S7312" s="177">
        <v>0</v>
      </c>
      <c r="T7312" s="177">
        <v>0</v>
      </c>
      <c r="U7312" s="177">
        <v>0</v>
      </c>
      <c r="V7312" s="177">
        <v>0</v>
      </c>
      <c r="W7312" s="177"/>
      <c r="X7312" s="177">
        <v>0</v>
      </c>
      <c r="Y7312" s="177">
        <v>0</v>
      </c>
      <c r="Z7312" s="177">
        <v>0</v>
      </c>
      <c r="AA7312" s="177">
        <v>0</v>
      </c>
      <c r="AB7312" s="177">
        <v>0</v>
      </c>
      <c r="AC7312" s="177">
        <v>0</v>
      </c>
      <c r="AD7312" s="177">
        <v>0</v>
      </c>
      <c r="AE7312" s="177">
        <v>0</v>
      </c>
      <c r="AF7312" s="177">
        <v>0</v>
      </c>
      <c r="AG7312" s="177">
        <v>0</v>
      </c>
      <c r="AH7312" s="177">
        <v>0</v>
      </c>
      <c r="AI7312" s="177">
        <v>0</v>
      </c>
      <c r="AJ7312" s="177">
        <v>0</v>
      </c>
    </row>
    <row r="7313" spans="1:36" hidden="1" outlineLevel="1" x14ac:dyDescent="0.25">
      <c r="A7313" s="190">
        <f t="shared" si="1968"/>
        <v>2041</v>
      </c>
      <c r="B7313" s="55">
        <f t="shared" si="1969"/>
        <v>5</v>
      </c>
      <c r="C7313" s="55">
        <f t="shared" si="1970"/>
        <v>2</v>
      </c>
      <c r="D7313" s="55">
        <f t="shared" si="1977"/>
        <v>305</v>
      </c>
      <c r="F7313" s="63">
        <f t="shared" si="1975"/>
        <v>51622.083333333328</v>
      </c>
      <c r="G7313" s="64">
        <f t="shared" si="1979"/>
        <v>0</v>
      </c>
      <c r="H7313" s="64">
        <f t="shared" si="1976"/>
        <v>0</v>
      </c>
      <c r="I7313" s="64">
        <f t="shared" si="1976"/>
        <v>0</v>
      </c>
      <c r="J7313" s="64">
        <f t="shared" si="1976"/>
        <v>0</v>
      </c>
      <c r="K7313" s="64">
        <f t="shared" si="1976"/>
        <v>0</v>
      </c>
      <c r="L7313" s="64">
        <f t="shared" si="1976"/>
        <v>0</v>
      </c>
      <c r="M7313" s="64">
        <f t="shared" si="1976"/>
        <v>0</v>
      </c>
      <c r="N7313" s="64">
        <f t="shared" si="1976"/>
        <v>0</v>
      </c>
      <c r="O7313" s="121"/>
      <c r="P7313" s="177">
        <v>0</v>
      </c>
      <c r="Q7313" s="177">
        <v>0</v>
      </c>
      <c r="R7313" s="177">
        <v>0</v>
      </c>
      <c r="S7313" s="177">
        <v>0</v>
      </c>
      <c r="T7313" s="177">
        <v>0</v>
      </c>
      <c r="U7313" s="177">
        <v>0</v>
      </c>
      <c r="V7313" s="177">
        <v>0</v>
      </c>
      <c r="W7313" s="177"/>
      <c r="X7313" s="177">
        <v>0</v>
      </c>
      <c r="Y7313" s="177">
        <v>0</v>
      </c>
      <c r="Z7313" s="177">
        <v>0</v>
      </c>
      <c r="AA7313" s="177">
        <v>0</v>
      </c>
      <c r="AB7313" s="177">
        <v>0</v>
      </c>
      <c r="AC7313" s="177">
        <v>0</v>
      </c>
      <c r="AD7313" s="177">
        <v>0</v>
      </c>
      <c r="AE7313" s="177">
        <v>0</v>
      </c>
      <c r="AF7313" s="177">
        <v>0</v>
      </c>
      <c r="AG7313" s="177">
        <v>0</v>
      </c>
      <c r="AH7313" s="177">
        <v>0</v>
      </c>
      <c r="AI7313" s="177">
        <v>0</v>
      </c>
      <c r="AJ7313" s="177">
        <v>0</v>
      </c>
    </row>
    <row r="7314" spans="1:36" hidden="1" outlineLevel="1" x14ac:dyDescent="0.25">
      <c r="A7314" s="190">
        <f t="shared" si="1968"/>
        <v>2041</v>
      </c>
      <c r="B7314" s="55">
        <f t="shared" si="1969"/>
        <v>5</v>
      </c>
      <c r="C7314" s="55">
        <f t="shared" si="1970"/>
        <v>3</v>
      </c>
      <c r="D7314" s="55">
        <f t="shared" si="1977"/>
        <v>305</v>
      </c>
      <c r="F7314" s="63">
        <f t="shared" si="1975"/>
        <v>51622.124999999993</v>
      </c>
      <c r="G7314" s="64">
        <f t="shared" si="1979"/>
        <v>0</v>
      </c>
      <c r="H7314" s="64">
        <f t="shared" si="1976"/>
        <v>0</v>
      </c>
      <c r="I7314" s="64">
        <f t="shared" si="1976"/>
        <v>0</v>
      </c>
      <c r="J7314" s="64">
        <f t="shared" si="1976"/>
        <v>0</v>
      </c>
      <c r="K7314" s="64">
        <f t="shared" si="1976"/>
        <v>0</v>
      </c>
      <c r="L7314" s="64">
        <f t="shared" si="1976"/>
        <v>0</v>
      </c>
      <c r="M7314" s="64">
        <f t="shared" si="1976"/>
        <v>0</v>
      </c>
      <c r="N7314" s="64">
        <f t="shared" si="1976"/>
        <v>0</v>
      </c>
      <c r="O7314" s="121"/>
      <c r="P7314" s="177">
        <v>0</v>
      </c>
      <c r="Q7314" s="177">
        <v>0</v>
      </c>
      <c r="R7314" s="177">
        <v>0</v>
      </c>
      <c r="S7314" s="177">
        <v>0</v>
      </c>
      <c r="T7314" s="177">
        <v>0</v>
      </c>
      <c r="U7314" s="177">
        <v>0</v>
      </c>
      <c r="V7314" s="177">
        <v>0</v>
      </c>
      <c r="W7314" s="177"/>
      <c r="X7314" s="177">
        <v>0</v>
      </c>
      <c r="Y7314" s="177">
        <v>0</v>
      </c>
      <c r="Z7314" s="177">
        <v>0</v>
      </c>
      <c r="AA7314" s="177">
        <v>0</v>
      </c>
      <c r="AB7314" s="177">
        <v>0</v>
      </c>
      <c r="AC7314" s="177">
        <v>0</v>
      </c>
      <c r="AD7314" s="177">
        <v>0</v>
      </c>
      <c r="AE7314" s="177">
        <v>0</v>
      </c>
      <c r="AF7314" s="177">
        <v>0</v>
      </c>
      <c r="AG7314" s="177">
        <v>0</v>
      </c>
      <c r="AH7314" s="177">
        <v>0</v>
      </c>
      <c r="AI7314" s="177">
        <v>0</v>
      </c>
      <c r="AJ7314" s="177">
        <v>0</v>
      </c>
    </row>
    <row r="7315" spans="1:36" hidden="1" outlineLevel="1" x14ac:dyDescent="0.25">
      <c r="A7315" s="190">
        <f t="shared" si="1968"/>
        <v>2041</v>
      </c>
      <c r="B7315" s="55">
        <f t="shared" si="1969"/>
        <v>5</v>
      </c>
      <c r="C7315" s="55">
        <f t="shared" si="1970"/>
        <v>4</v>
      </c>
      <c r="D7315" s="55">
        <f t="shared" si="1977"/>
        <v>305</v>
      </c>
      <c r="F7315" s="63">
        <f t="shared" si="1975"/>
        <v>51622.166666666657</v>
      </c>
      <c r="G7315" s="64">
        <f t="shared" si="1979"/>
        <v>0</v>
      </c>
      <c r="H7315" s="64">
        <f t="shared" ref="H7315:N7324" si="1981">SUMIF($P$6:$AK$6,H$6,$P7315:$AK7315)</f>
        <v>0</v>
      </c>
      <c r="I7315" s="64">
        <f t="shared" si="1981"/>
        <v>0</v>
      </c>
      <c r="J7315" s="64">
        <f t="shared" si="1981"/>
        <v>0</v>
      </c>
      <c r="K7315" s="64">
        <f t="shared" si="1981"/>
        <v>0</v>
      </c>
      <c r="L7315" s="64">
        <f t="shared" si="1981"/>
        <v>0</v>
      </c>
      <c r="M7315" s="64">
        <f t="shared" si="1981"/>
        <v>0</v>
      </c>
      <c r="N7315" s="64">
        <f t="shared" si="1981"/>
        <v>0</v>
      </c>
      <c r="O7315" s="121"/>
      <c r="P7315" s="177">
        <v>0</v>
      </c>
      <c r="Q7315" s="177">
        <v>0</v>
      </c>
      <c r="R7315" s="177">
        <v>0</v>
      </c>
      <c r="S7315" s="177">
        <v>0</v>
      </c>
      <c r="T7315" s="177">
        <v>0</v>
      </c>
      <c r="U7315" s="177">
        <v>0</v>
      </c>
      <c r="V7315" s="177">
        <v>0</v>
      </c>
      <c r="W7315" s="177"/>
      <c r="X7315" s="177">
        <v>0</v>
      </c>
      <c r="Y7315" s="177">
        <v>0</v>
      </c>
      <c r="Z7315" s="177">
        <v>0</v>
      </c>
      <c r="AA7315" s="177">
        <v>0</v>
      </c>
      <c r="AB7315" s="177">
        <v>0</v>
      </c>
      <c r="AC7315" s="177">
        <v>0</v>
      </c>
      <c r="AD7315" s="177">
        <v>0</v>
      </c>
      <c r="AE7315" s="177">
        <v>0</v>
      </c>
      <c r="AF7315" s="177">
        <v>0</v>
      </c>
      <c r="AG7315" s="177">
        <v>0</v>
      </c>
      <c r="AH7315" s="177">
        <v>0</v>
      </c>
      <c r="AI7315" s="177">
        <v>0</v>
      </c>
      <c r="AJ7315" s="177">
        <v>0</v>
      </c>
    </row>
    <row r="7316" spans="1:36" hidden="1" outlineLevel="1" x14ac:dyDescent="0.25">
      <c r="A7316" s="190">
        <f t="shared" si="1968"/>
        <v>2041</v>
      </c>
      <c r="B7316" s="55">
        <f t="shared" si="1969"/>
        <v>5</v>
      </c>
      <c r="C7316" s="55">
        <f t="shared" si="1970"/>
        <v>5</v>
      </c>
      <c r="D7316" s="55">
        <f t="shared" si="1977"/>
        <v>305</v>
      </c>
      <c r="F7316" s="63">
        <f t="shared" si="1975"/>
        <v>51622.208333333321</v>
      </c>
      <c r="G7316" s="64">
        <f t="shared" si="1979"/>
        <v>0</v>
      </c>
      <c r="H7316" s="64">
        <f t="shared" si="1981"/>
        <v>0</v>
      </c>
      <c r="I7316" s="64">
        <f t="shared" si="1981"/>
        <v>0</v>
      </c>
      <c r="J7316" s="64">
        <f t="shared" si="1981"/>
        <v>0</v>
      </c>
      <c r="K7316" s="64">
        <f t="shared" si="1981"/>
        <v>0</v>
      </c>
      <c r="L7316" s="64">
        <f t="shared" si="1981"/>
        <v>0</v>
      </c>
      <c r="M7316" s="64">
        <f t="shared" si="1981"/>
        <v>0</v>
      </c>
      <c r="N7316" s="64">
        <f t="shared" si="1981"/>
        <v>0</v>
      </c>
      <c r="O7316" s="121"/>
      <c r="P7316" s="177">
        <v>0</v>
      </c>
      <c r="Q7316" s="177">
        <v>0</v>
      </c>
      <c r="R7316" s="177">
        <v>0</v>
      </c>
      <c r="S7316" s="177">
        <v>0</v>
      </c>
      <c r="T7316" s="177">
        <v>0</v>
      </c>
      <c r="U7316" s="177">
        <v>0</v>
      </c>
      <c r="V7316" s="177">
        <v>0</v>
      </c>
      <c r="W7316" s="177"/>
      <c r="X7316" s="177">
        <v>0</v>
      </c>
      <c r="Y7316" s="177">
        <v>0</v>
      </c>
      <c r="Z7316" s="177">
        <v>0</v>
      </c>
      <c r="AA7316" s="177">
        <v>0</v>
      </c>
      <c r="AB7316" s="177">
        <v>0</v>
      </c>
      <c r="AC7316" s="177">
        <v>0</v>
      </c>
      <c r="AD7316" s="177">
        <v>0</v>
      </c>
      <c r="AE7316" s="177">
        <v>0</v>
      </c>
      <c r="AF7316" s="177">
        <v>0</v>
      </c>
      <c r="AG7316" s="177">
        <v>0</v>
      </c>
      <c r="AH7316" s="177">
        <v>0</v>
      </c>
      <c r="AI7316" s="177">
        <v>0</v>
      </c>
      <c r="AJ7316" s="177">
        <v>0</v>
      </c>
    </row>
    <row r="7317" spans="1:36" hidden="1" outlineLevel="1" x14ac:dyDescent="0.25">
      <c r="A7317" s="190">
        <f t="shared" si="1968"/>
        <v>2041</v>
      </c>
      <c r="B7317" s="55">
        <f t="shared" si="1969"/>
        <v>5</v>
      </c>
      <c r="C7317" s="55">
        <f t="shared" si="1970"/>
        <v>6</v>
      </c>
      <c r="D7317" s="55">
        <f t="shared" si="1977"/>
        <v>305</v>
      </c>
      <c r="F7317" s="63">
        <f t="shared" si="1975"/>
        <v>51622.249999999985</v>
      </c>
      <c r="G7317" s="64">
        <f t="shared" si="1979"/>
        <v>0</v>
      </c>
      <c r="H7317" s="64">
        <f t="shared" si="1981"/>
        <v>0</v>
      </c>
      <c r="I7317" s="64">
        <f t="shared" si="1981"/>
        <v>0</v>
      </c>
      <c r="J7317" s="64">
        <f t="shared" si="1981"/>
        <v>0</v>
      </c>
      <c r="K7317" s="64">
        <f t="shared" si="1981"/>
        <v>0</v>
      </c>
      <c r="L7317" s="64">
        <f t="shared" si="1981"/>
        <v>0</v>
      </c>
      <c r="M7317" s="64">
        <f t="shared" si="1981"/>
        <v>0</v>
      </c>
      <c r="N7317" s="64">
        <f t="shared" si="1981"/>
        <v>0</v>
      </c>
      <c r="O7317" s="121"/>
      <c r="P7317" s="177">
        <v>0</v>
      </c>
      <c r="Q7317" s="177">
        <v>0</v>
      </c>
      <c r="R7317" s="177">
        <v>0</v>
      </c>
      <c r="S7317" s="177">
        <v>0</v>
      </c>
      <c r="T7317" s="177">
        <v>0</v>
      </c>
      <c r="U7317" s="177">
        <v>0</v>
      </c>
      <c r="V7317" s="177">
        <v>0</v>
      </c>
      <c r="W7317" s="177"/>
      <c r="X7317" s="177">
        <v>0</v>
      </c>
      <c r="Y7317" s="177">
        <v>0</v>
      </c>
      <c r="Z7317" s="177">
        <v>0</v>
      </c>
      <c r="AA7317" s="177">
        <v>0</v>
      </c>
      <c r="AB7317" s="177">
        <v>0</v>
      </c>
      <c r="AC7317" s="177">
        <v>0</v>
      </c>
      <c r="AD7317" s="177">
        <v>0</v>
      </c>
      <c r="AE7317" s="177">
        <v>0</v>
      </c>
      <c r="AF7317" s="177">
        <v>0</v>
      </c>
      <c r="AG7317" s="177">
        <v>0</v>
      </c>
      <c r="AH7317" s="177">
        <v>0</v>
      </c>
      <c r="AI7317" s="177">
        <v>0</v>
      </c>
      <c r="AJ7317" s="177">
        <v>0</v>
      </c>
    </row>
    <row r="7318" spans="1:36" hidden="1" outlineLevel="1" x14ac:dyDescent="0.25">
      <c r="A7318" s="190">
        <f t="shared" si="1968"/>
        <v>2041</v>
      </c>
      <c r="B7318" s="55">
        <f t="shared" si="1969"/>
        <v>5</v>
      </c>
      <c r="C7318" s="55">
        <f t="shared" si="1970"/>
        <v>7</v>
      </c>
      <c r="D7318" s="55">
        <f t="shared" si="1977"/>
        <v>305</v>
      </c>
      <c r="F7318" s="63">
        <f t="shared" si="1975"/>
        <v>51622.29166666665</v>
      </c>
      <c r="G7318" s="64">
        <f t="shared" si="1979"/>
        <v>0</v>
      </c>
      <c r="H7318" s="64">
        <f t="shared" si="1981"/>
        <v>0</v>
      </c>
      <c r="I7318" s="64">
        <f t="shared" si="1981"/>
        <v>0</v>
      </c>
      <c r="J7318" s="64">
        <f t="shared" si="1981"/>
        <v>0</v>
      </c>
      <c r="K7318" s="64">
        <f t="shared" si="1981"/>
        <v>0</v>
      </c>
      <c r="L7318" s="64">
        <f t="shared" si="1981"/>
        <v>0</v>
      </c>
      <c r="M7318" s="64">
        <f t="shared" si="1981"/>
        <v>0</v>
      </c>
      <c r="N7318" s="64">
        <f t="shared" si="1981"/>
        <v>0</v>
      </c>
      <c r="O7318" s="121"/>
      <c r="P7318" s="177">
        <v>0</v>
      </c>
      <c r="Q7318" s="177">
        <v>0</v>
      </c>
      <c r="R7318" s="177">
        <v>0</v>
      </c>
      <c r="S7318" s="177">
        <v>0</v>
      </c>
      <c r="T7318" s="177">
        <v>0</v>
      </c>
      <c r="U7318" s="177">
        <v>0</v>
      </c>
      <c r="V7318" s="177">
        <v>0</v>
      </c>
      <c r="W7318" s="177"/>
      <c r="X7318" s="177">
        <v>0</v>
      </c>
      <c r="Y7318" s="177">
        <v>0</v>
      </c>
      <c r="Z7318" s="177">
        <v>0</v>
      </c>
      <c r="AA7318" s="177">
        <v>0</v>
      </c>
      <c r="AB7318" s="177">
        <v>0</v>
      </c>
      <c r="AC7318" s="177">
        <v>0</v>
      </c>
      <c r="AD7318" s="177">
        <v>0</v>
      </c>
      <c r="AE7318" s="177">
        <v>0</v>
      </c>
      <c r="AF7318" s="177">
        <v>0</v>
      </c>
      <c r="AG7318" s="177">
        <v>0</v>
      </c>
      <c r="AH7318" s="177">
        <v>0</v>
      </c>
      <c r="AI7318" s="177">
        <v>0</v>
      </c>
      <c r="AJ7318" s="177">
        <v>0</v>
      </c>
    </row>
    <row r="7319" spans="1:36" hidden="1" outlineLevel="1" x14ac:dyDescent="0.25">
      <c r="A7319" s="190">
        <f t="shared" si="1968"/>
        <v>2041</v>
      </c>
      <c r="B7319" s="55">
        <f t="shared" si="1969"/>
        <v>5</v>
      </c>
      <c r="C7319" s="55">
        <f t="shared" si="1970"/>
        <v>8</v>
      </c>
      <c r="D7319" s="55">
        <f t="shared" si="1977"/>
        <v>305</v>
      </c>
      <c r="F7319" s="63">
        <f t="shared" si="1975"/>
        <v>51622.333333333314</v>
      </c>
      <c r="G7319" s="64">
        <f t="shared" si="1979"/>
        <v>0</v>
      </c>
      <c r="H7319" s="64">
        <f t="shared" si="1981"/>
        <v>0</v>
      </c>
      <c r="I7319" s="64">
        <f t="shared" si="1981"/>
        <v>0</v>
      </c>
      <c r="J7319" s="64">
        <f t="shared" si="1981"/>
        <v>0</v>
      </c>
      <c r="K7319" s="64">
        <f t="shared" si="1981"/>
        <v>0</v>
      </c>
      <c r="L7319" s="64">
        <f t="shared" si="1981"/>
        <v>0</v>
      </c>
      <c r="M7319" s="64">
        <f t="shared" si="1981"/>
        <v>0</v>
      </c>
      <c r="N7319" s="64">
        <f t="shared" si="1981"/>
        <v>0</v>
      </c>
      <c r="O7319" s="121"/>
      <c r="P7319" s="177">
        <v>0</v>
      </c>
      <c r="Q7319" s="177">
        <v>0</v>
      </c>
      <c r="R7319" s="177">
        <v>0</v>
      </c>
      <c r="S7319" s="177">
        <v>0</v>
      </c>
      <c r="T7319" s="177">
        <v>0</v>
      </c>
      <c r="U7319" s="177">
        <v>0</v>
      </c>
      <c r="V7319" s="177">
        <v>0</v>
      </c>
      <c r="W7319" s="177"/>
      <c r="X7319" s="177">
        <v>0</v>
      </c>
      <c r="Y7319" s="177">
        <v>0</v>
      </c>
      <c r="Z7319" s="177">
        <v>0</v>
      </c>
      <c r="AA7319" s="177">
        <v>0</v>
      </c>
      <c r="AB7319" s="177">
        <v>0</v>
      </c>
      <c r="AC7319" s="177">
        <v>0</v>
      </c>
      <c r="AD7319" s="177">
        <v>0</v>
      </c>
      <c r="AE7319" s="177">
        <v>0</v>
      </c>
      <c r="AF7319" s="177">
        <v>0</v>
      </c>
      <c r="AG7319" s="177">
        <v>0</v>
      </c>
      <c r="AH7319" s="177">
        <v>0</v>
      </c>
      <c r="AI7319" s="177">
        <v>0</v>
      </c>
      <c r="AJ7319" s="177">
        <v>0</v>
      </c>
    </row>
    <row r="7320" spans="1:36" hidden="1" outlineLevel="1" x14ac:dyDescent="0.25">
      <c r="A7320" s="190">
        <f t="shared" si="1968"/>
        <v>2041</v>
      </c>
      <c r="B7320" s="55">
        <f t="shared" si="1969"/>
        <v>5</v>
      </c>
      <c r="C7320" s="55">
        <f t="shared" si="1970"/>
        <v>9</v>
      </c>
      <c r="D7320" s="55">
        <f t="shared" si="1977"/>
        <v>305</v>
      </c>
      <c r="F7320" s="63">
        <f t="shared" si="1975"/>
        <v>51622.374999999978</v>
      </c>
      <c r="G7320" s="64">
        <f t="shared" si="1979"/>
        <v>0</v>
      </c>
      <c r="H7320" s="64">
        <f t="shared" si="1981"/>
        <v>0</v>
      </c>
      <c r="I7320" s="64">
        <f t="shared" si="1981"/>
        <v>0</v>
      </c>
      <c r="J7320" s="64">
        <f t="shared" si="1981"/>
        <v>0</v>
      </c>
      <c r="K7320" s="64">
        <f t="shared" si="1981"/>
        <v>0</v>
      </c>
      <c r="L7320" s="64">
        <f t="shared" si="1981"/>
        <v>0</v>
      </c>
      <c r="M7320" s="64">
        <f t="shared" si="1981"/>
        <v>0</v>
      </c>
      <c r="N7320" s="64">
        <f t="shared" si="1981"/>
        <v>0</v>
      </c>
      <c r="O7320" s="121"/>
      <c r="P7320" s="177">
        <v>0</v>
      </c>
      <c r="Q7320" s="177">
        <v>0</v>
      </c>
      <c r="R7320" s="177">
        <v>0</v>
      </c>
      <c r="S7320" s="177">
        <v>0</v>
      </c>
      <c r="T7320" s="177">
        <v>0</v>
      </c>
      <c r="U7320" s="177">
        <v>0</v>
      </c>
      <c r="V7320" s="177">
        <v>0</v>
      </c>
      <c r="W7320" s="177"/>
      <c r="X7320" s="177">
        <v>0</v>
      </c>
      <c r="Y7320" s="177">
        <v>0</v>
      </c>
      <c r="Z7320" s="177">
        <v>0</v>
      </c>
      <c r="AA7320" s="177">
        <v>0</v>
      </c>
      <c r="AB7320" s="177">
        <v>0</v>
      </c>
      <c r="AC7320" s="177">
        <v>0</v>
      </c>
      <c r="AD7320" s="177">
        <v>0</v>
      </c>
      <c r="AE7320" s="177">
        <v>0</v>
      </c>
      <c r="AF7320" s="177">
        <v>0</v>
      </c>
      <c r="AG7320" s="177">
        <v>0</v>
      </c>
      <c r="AH7320" s="177">
        <v>0</v>
      </c>
      <c r="AI7320" s="177">
        <v>0</v>
      </c>
      <c r="AJ7320" s="177">
        <v>0</v>
      </c>
    </row>
    <row r="7321" spans="1:36" hidden="1" outlineLevel="1" x14ac:dyDescent="0.25">
      <c r="A7321" s="190">
        <f t="shared" si="1968"/>
        <v>2041</v>
      </c>
      <c r="B7321" s="55">
        <f t="shared" si="1969"/>
        <v>5</v>
      </c>
      <c r="C7321" s="55">
        <f t="shared" si="1970"/>
        <v>10</v>
      </c>
      <c r="D7321" s="55">
        <f t="shared" si="1977"/>
        <v>305</v>
      </c>
      <c r="F7321" s="63">
        <f t="shared" si="1975"/>
        <v>51622.416666666642</v>
      </c>
      <c r="G7321" s="64">
        <f t="shared" si="1979"/>
        <v>0</v>
      </c>
      <c r="H7321" s="64">
        <f t="shared" si="1981"/>
        <v>0</v>
      </c>
      <c r="I7321" s="64">
        <f t="shared" si="1981"/>
        <v>0</v>
      </c>
      <c r="J7321" s="64">
        <f t="shared" si="1981"/>
        <v>0</v>
      </c>
      <c r="K7321" s="64">
        <f t="shared" si="1981"/>
        <v>0</v>
      </c>
      <c r="L7321" s="64">
        <f t="shared" si="1981"/>
        <v>0</v>
      </c>
      <c r="M7321" s="64">
        <f t="shared" si="1981"/>
        <v>0</v>
      </c>
      <c r="N7321" s="64">
        <f t="shared" si="1981"/>
        <v>0</v>
      </c>
      <c r="O7321" s="121"/>
      <c r="P7321" s="177">
        <v>0</v>
      </c>
      <c r="Q7321" s="177">
        <v>0</v>
      </c>
      <c r="R7321" s="177">
        <v>0</v>
      </c>
      <c r="S7321" s="177">
        <v>0</v>
      </c>
      <c r="T7321" s="177">
        <v>0</v>
      </c>
      <c r="U7321" s="177">
        <v>0</v>
      </c>
      <c r="V7321" s="177">
        <v>0</v>
      </c>
      <c r="W7321" s="177"/>
      <c r="X7321" s="177">
        <v>0</v>
      </c>
      <c r="Y7321" s="177">
        <v>0</v>
      </c>
      <c r="Z7321" s="177">
        <v>0</v>
      </c>
      <c r="AA7321" s="177">
        <v>0</v>
      </c>
      <c r="AB7321" s="177">
        <v>0</v>
      </c>
      <c r="AC7321" s="177">
        <v>0</v>
      </c>
      <c r="AD7321" s="177">
        <v>0</v>
      </c>
      <c r="AE7321" s="177">
        <v>0</v>
      </c>
      <c r="AF7321" s="177">
        <v>0</v>
      </c>
      <c r="AG7321" s="177">
        <v>0</v>
      </c>
      <c r="AH7321" s="177">
        <v>0</v>
      </c>
      <c r="AI7321" s="177">
        <v>0</v>
      </c>
      <c r="AJ7321" s="177">
        <v>0</v>
      </c>
    </row>
    <row r="7322" spans="1:36" hidden="1" outlineLevel="1" x14ac:dyDescent="0.25">
      <c r="A7322" s="190">
        <f t="shared" si="1968"/>
        <v>2041</v>
      </c>
      <c r="B7322" s="55">
        <f t="shared" si="1969"/>
        <v>5</v>
      </c>
      <c r="C7322" s="55">
        <f t="shared" si="1970"/>
        <v>11</v>
      </c>
      <c r="D7322" s="55">
        <f t="shared" si="1977"/>
        <v>305</v>
      </c>
      <c r="F7322" s="63">
        <f t="shared" si="1975"/>
        <v>51622.458333333307</v>
      </c>
      <c r="G7322" s="64">
        <f t="shared" si="1979"/>
        <v>0</v>
      </c>
      <c r="H7322" s="64">
        <f t="shared" si="1981"/>
        <v>0</v>
      </c>
      <c r="I7322" s="64">
        <f t="shared" si="1981"/>
        <v>0</v>
      </c>
      <c r="J7322" s="64">
        <f t="shared" si="1981"/>
        <v>0</v>
      </c>
      <c r="K7322" s="64">
        <f t="shared" si="1981"/>
        <v>0</v>
      </c>
      <c r="L7322" s="64">
        <f t="shared" si="1981"/>
        <v>0</v>
      </c>
      <c r="M7322" s="64">
        <f t="shared" si="1981"/>
        <v>0</v>
      </c>
      <c r="N7322" s="64">
        <f t="shared" si="1981"/>
        <v>0</v>
      </c>
      <c r="O7322" s="121"/>
      <c r="P7322" s="177">
        <v>0</v>
      </c>
      <c r="Q7322" s="177">
        <v>0</v>
      </c>
      <c r="R7322" s="177">
        <v>0</v>
      </c>
      <c r="S7322" s="177">
        <v>0</v>
      </c>
      <c r="T7322" s="177">
        <v>0</v>
      </c>
      <c r="U7322" s="177">
        <v>0</v>
      </c>
      <c r="V7322" s="177">
        <v>0</v>
      </c>
      <c r="W7322" s="177"/>
      <c r="X7322" s="177">
        <v>0</v>
      </c>
      <c r="Y7322" s="177">
        <v>0</v>
      </c>
      <c r="Z7322" s="177">
        <v>0</v>
      </c>
      <c r="AA7322" s="177">
        <v>0</v>
      </c>
      <c r="AB7322" s="177">
        <v>0</v>
      </c>
      <c r="AC7322" s="177">
        <v>0</v>
      </c>
      <c r="AD7322" s="177">
        <v>0</v>
      </c>
      <c r="AE7322" s="177">
        <v>0</v>
      </c>
      <c r="AF7322" s="177">
        <v>0</v>
      </c>
      <c r="AG7322" s="177">
        <v>0</v>
      </c>
      <c r="AH7322" s="177">
        <v>0</v>
      </c>
      <c r="AI7322" s="177">
        <v>0</v>
      </c>
      <c r="AJ7322" s="177">
        <v>0</v>
      </c>
    </row>
    <row r="7323" spans="1:36" hidden="1" outlineLevel="1" x14ac:dyDescent="0.25">
      <c r="A7323" s="190">
        <f t="shared" si="1968"/>
        <v>2041</v>
      </c>
      <c r="B7323" s="55">
        <f t="shared" si="1969"/>
        <v>5</v>
      </c>
      <c r="C7323" s="55">
        <f t="shared" si="1970"/>
        <v>12</v>
      </c>
      <c r="D7323" s="55">
        <f t="shared" si="1977"/>
        <v>305</v>
      </c>
      <c r="F7323" s="63">
        <f t="shared" si="1975"/>
        <v>51622.499999999971</v>
      </c>
      <c r="G7323" s="64">
        <f t="shared" si="1979"/>
        <v>0</v>
      </c>
      <c r="H7323" s="64">
        <f t="shared" si="1981"/>
        <v>0</v>
      </c>
      <c r="I7323" s="64">
        <f t="shared" si="1981"/>
        <v>0</v>
      </c>
      <c r="J7323" s="64">
        <f t="shared" si="1981"/>
        <v>0</v>
      </c>
      <c r="K7323" s="64">
        <f t="shared" si="1981"/>
        <v>0</v>
      </c>
      <c r="L7323" s="64">
        <f t="shared" si="1981"/>
        <v>0</v>
      </c>
      <c r="M7323" s="64">
        <f t="shared" si="1981"/>
        <v>0</v>
      </c>
      <c r="N7323" s="64">
        <f t="shared" si="1981"/>
        <v>0</v>
      </c>
      <c r="O7323" s="121"/>
      <c r="P7323" s="177">
        <v>0</v>
      </c>
      <c r="Q7323" s="177">
        <v>0</v>
      </c>
      <c r="R7323" s="177">
        <v>0</v>
      </c>
      <c r="S7323" s="177">
        <v>0</v>
      </c>
      <c r="T7323" s="177">
        <v>0</v>
      </c>
      <c r="U7323" s="177">
        <v>0</v>
      </c>
      <c r="V7323" s="177">
        <v>0</v>
      </c>
      <c r="W7323" s="177"/>
      <c r="X7323" s="177">
        <v>0</v>
      </c>
      <c r="Y7323" s="177">
        <v>0</v>
      </c>
      <c r="Z7323" s="177">
        <v>0</v>
      </c>
      <c r="AA7323" s="177">
        <v>0</v>
      </c>
      <c r="AB7323" s="177">
        <v>0</v>
      </c>
      <c r="AC7323" s="177">
        <v>0</v>
      </c>
      <c r="AD7323" s="177">
        <v>0</v>
      </c>
      <c r="AE7323" s="177">
        <v>0</v>
      </c>
      <c r="AF7323" s="177">
        <v>0</v>
      </c>
      <c r="AG7323" s="177">
        <v>0</v>
      </c>
      <c r="AH7323" s="177">
        <v>0</v>
      </c>
      <c r="AI7323" s="177">
        <v>0</v>
      </c>
      <c r="AJ7323" s="177">
        <v>0</v>
      </c>
    </row>
    <row r="7324" spans="1:36" hidden="1" outlineLevel="1" x14ac:dyDescent="0.25">
      <c r="A7324" s="190">
        <f t="shared" si="1968"/>
        <v>2041</v>
      </c>
      <c r="B7324" s="55">
        <f t="shared" si="1969"/>
        <v>5</v>
      </c>
      <c r="C7324" s="55">
        <f t="shared" si="1970"/>
        <v>13</v>
      </c>
      <c r="D7324" s="55">
        <f t="shared" si="1977"/>
        <v>305</v>
      </c>
      <c r="F7324" s="63">
        <f t="shared" si="1975"/>
        <v>51622.541666666635</v>
      </c>
      <c r="G7324" s="64">
        <f t="shared" si="1979"/>
        <v>0</v>
      </c>
      <c r="H7324" s="64">
        <f t="shared" si="1981"/>
        <v>0</v>
      </c>
      <c r="I7324" s="64">
        <f t="shared" si="1981"/>
        <v>0</v>
      </c>
      <c r="J7324" s="64">
        <f t="shared" si="1981"/>
        <v>0</v>
      </c>
      <c r="K7324" s="64">
        <f t="shared" si="1981"/>
        <v>0</v>
      </c>
      <c r="L7324" s="64">
        <f t="shared" si="1981"/>
        <v>0</v>
      </c>
      <c r="M7324" s="64">
        <f t="shared" si="1981"/>
        <v>0</v>
      </c>
      <c r="N7324" s="64">
        <f t="shared" si="1981"/>
        <v>0</v>
      </c>
      <c r="O7324" s="121"/>
      <c r="P7324" s="177">
        <v>0</v>
      </c>
      <c r="Q7324" s="177">
        <v>0</v>
      </c>
      <c r="R7324" s="177">
        <v>0</v>
      </c>
      <c r="S7324" s="177">
        <v>0</v>
      </c>
      <c r="T7324" s="177">
        <v>0</v>
      </c>
      <c r="U7324" s="177">
        <v>0</v>
      </c>
      <c r="V7324" s="177">
        <v>0</v>
      </c>
      <c r="W7324" s="177"/>
      <c r="X7324" s="177">
        <v>0</v>
      </c>
      <c r="Y7324" s="177">
        <v>0</v>
      </c>
      <c r="Z7324" s="177">
        <v>0</v>
      </c>
      <c r="AA7324" s="177">
        <v>0</v>
      </c>
      <c r="AB7324" s="177">
        <v>0</v>
      </c>
      <c r="AC7324" s="177">
        <v>0</v>
      </c>
      <c r="AD7324" s="177">
        <v>0</v>
      </c>
      <c r="AE7324" s="177">
        <v>0</v>
      </c>
      <c r="AF7324" s="177">
        <v>0</v>
      </c>
      <c r="AG7324" s="177">
        <v>0</v>
      </c>
      <c r="AH7324" s="177">
        <v>0</v>
      </c>
      <c r="AI7324" s="177">
        <v>0</v>
      </c>
      <c r="AJ7324" s="177">
        <v>0</v>
      </c>
    </row>
    <row r="7325" spans="1:36" hidden="1" outlineLevel="1" x14ac:dyDescent="0.25">
      <c r="A7325" s="190">
        <f t="shared" si="1968"/>
        <v>2041</v>
      </c>
      <c r="B7325" s="55">
        <f t="shared" si="1969"/>
        <v>5</v>
      </c>
      <c r="C7325" s="55">
        <f t="shared" si="1970"/>
        <v>14</v>
      </c>
      <c r="D7325" s="55">
        <f t="shared" si="1977"/>
        <v>305</v>
      </c>
      <c r="F7325" s="63">
        <f t="shared" si="1975"/>
        <v>51622.583333333299</v>
      </c>
      <c r="G7325" s="64">
        <f t="shared" si="1979"/>
        <v>0</v>
      </c>
      <c r="H7325" s="64">
        <f t="shared" ref="H7325:N7334" si="1982">SUMIF($P$6:$AK$6,H$6,$P7325:$AK7325)</f>
        <v>0</v>
      </c>
      <c r="I7325" s="64">
        <f t="shared" si="1982"/>
        <v>0</v>
      </c>
      <c r="J7325" s="64">
        <f t="shared" si="1982"/>
        <v>0</v>
      </c>
      <c r="K7325" s="64">
        <f t="shared" si="1982"/>
        <v>0</v>
      </c>
      <c r="L7325" s="64">
        <f t="shared" si="1982"/>
        <v>0</v>
      </c>
      <c r="M7325" s="64">
        <f t="shared" si="1982"/>
        <v>0</v>
      </c>
      <c r="N7325" s="64">
        <f t="shared" si="1982"/>
        <v>0</v>
      </c>
      <c r="O7325" s="121"/>
      <c r="P7325" s="177">
        <v>0</v>
      </c>
      <c r="Q7325" s="177">
        <v>0</v>
      </c>
      <c r="R7325" s="177">
        <v>0</v>
      </c>
      <c r="S7325" s="177">
        <v>0</v>
      </c>
      <c r="T7325" s="177">
        <v>0</v>
      </c>
      <c r="U7325" s="177">
        <v>0</v>
      </c>
      <c r="V7325" s="177">
        <v>0</v>
      </c>
      <c r="W7325" s="177"/>
      <c r="X7325" s="177">
        <v>0</v>
      </c>
      <c r="Y7325" s="177">
        <v>0</v>
      </c>
      <c r="Z7325" s="177">
        <v>0</v>
      </c>
      <c r="AA7325" s="177">
        <v>0</v>
      </c>
      <c r="AB7325" s="177">
        <v>0</v>
      </c>
      <c r="AC7325" s="177">
        <v>0</v>
      </c>
      <c r="AD7325" s="177">
        <v>0</v>
      </c>
      <c r="AE7325" s="177">
        <v>0</v>
      </c>
      <c r="AF7325" s="177">
        <v>0</v>
      </c>
      <c r="AG7325" s="177">
        <v>0</v>
      </c>
      <c r="AH7325" s="177">
        <v>0</v>
      </c>
      <c r="AI7325" s="177">
        <v>0</v>
      </c>
      <c r="AJ7325" s="177">
        <v>0</v>
      </c>
    </row>
    <row r="7326" spans="1:36" hidden="1" outlineLevel="1" x14ac:dyDescent="0.25">
      <c r="A7326" s="190">
        <f t="shared" si="1968"/>
        <v>2041</v>
      </c>
      <c r="B7326" s="55">
        <f t="shared" si="1969"/>
        <v>5</v>
      </c>
      <c r="C7326" s="55">
        <f t="shared" si="1970"/>
        <v>15</v>
      </c>
      <c r="D7326" s="55">
        <f t="shared" si="1977"/>
        <v>305</v>
      </c>
      <c r="F7326" s="63">
        <f t="shared" si="1975"/>
        <v>51622.624999999964</v>
      </c>
      <c r="G7326" s="64">
        <f t="shared" si="1979"/>
        <v>0</v>
      </c>
      <c r="H7326" s="64">
        <f t="shared" si="1982"/>
        <v>0</v>
      </c>
      <c r="I7326" s="64">
        <f t="shared" si="1982"/>
        <v>0</v>
      </c>
      <c r="J7326" s="64">
        <f t="shared" si="1982"/>
        <v>0</v>
      </c>
      <c r="K7326" s="64">
        <f t="shared" si="1982"/>
        <v>0</v>
      </c>
      <c r="L7326" s="64">
        <f t="shared" si="1982"/>
        <v>0</v>
      </c>
      <c r="M7326" s="64">
        <f t="shared" si="1982"/>
        <v>0</v>
      </c>
      <c r="N7326" s="64">
        <f t="shared" si="1982"/>
        <v>0</v>
      </c>
      <c r="O7326" s="121"/>
      <c r="P7326" s="177">
        <v>0</v>
      </c>
      <c r="Q7326" s="177">
        <v>0</v>
      </c>
      <c r="R7326" s="177">
        <v>0</v>
      </c>
      <c r="S7326" s="177">
        <v>0</v>
      </c>
      <c r="T7326" s="177">
        <v>0</v>
      </c>
      <c r="U7326" s="177">
        <v>0</v>
      </c>
      <c r="V7326" s="177">
        <v>0</v>
      </c>
      <c r="W7326" s="177"/>
      <c r="X7326" s="177">
        <v>0</v>
      </c>
      <c r="Y7326" s="177">
        <v>0</v>
      </c>
      <c r="Z7326" s="177">
        <v>0</v>
      </c>
      <c r="AA7326" s="177">
        <v>0</v>
      </c>
      <c r="AB7326" s="177">
        <v>0</v>
      </c>
      <c r="AC7326" s="177">
        <v>0</v>
      </c>
      <c r="AD7326" s="177">
        <v>0</v>
      </c>
      <c r="AE7326" s="177">
        <v>0</v>
      </c>
      <c r="AF7326" s="177">
        <v>0</v>
      </c>
      <c r="AG7326" s="177">
        <v>0</v>
      </c>
      <c r="AH7326" s="177">
        <v>0</v>
      </c>
      <c r="AI7326" s="177">
        <v>0</v>
      </c>
      <c r="AJ7326" s="177">
        <v>0</v>
      </c>
    </row>
    <row r="7327" spans="1:36" hidden="1" outlineLevel="1" x14ac:dyDescent="0.25">
      <c r="A7327" s="190">
        <f t="shared" si="1968"/>
        <v>2041</v>
      </c>
      <c r="B7327" s="55">
        <f t="shared" si="1969"/>
        <v>5</v>
      </c>
      <c r="C7327" s="55">
        <f t="shared" si="1970"/>
        <v>16</v>
      </c>
      <c r="D7327" s="55">
        <f t="shared" si="1977"/>
        <v>305</v>
      </c>
      <c r="F7327" s="63">
        <f t="shared" si="1975"/>
        <v>51622.666666666628</v>
      </c>
      <c r="G7327" s="64">
        <f t="shared" si="1979"/>
        <v>0</v>
      </c>
      <c r="H7327" s="64">
        <f t="shared" si="1982"/>
        <v>0</v>
      </c>
      <c r="I7327" s="64">
        <f t="shared" si="1982"/>
        <v>0</v>
      </c>
      <c r="J7327" s="64">
        <f t="shared" si="1982"/>
        <v>0</v>
      </c>
      <c r="K7327" s="64">
        <f t="shared" si="1982"/>
        <v>0</v>
      </c>
      <c r="L7327" s="64">
        <f t="shared" si="1982"/>
        <v>0</v>
      </c>
      <c r="M7327" s="64">
        <f t="shared" si="1982"/>
        <v>0</v>
      </c>
      <c r="N7327" s="64">
        <f t="shared" si="1982"/>
        <v>0</v>
      </c>
      <c r="O7327" s="121"/>
      <c r="P7327" s="177">
        <v>0</v>
      </c>
      <c r="Q7327" s="177">
        <v>0</v>
      </c>
      <c r="R7327" s="177">
        <v>0</v>
      </c>
      <c r="S7327" s="177">
        <v>0</v>
      </c>
      <c r="T7327" s="177">
        <v>0</v>
      </c>
      <c r="U7327" s="177">
        <v>0</v>
      </c>
      <c r="V7327" s="177">
        <v>0</v>
      </c>
      <c r="W7327" s="177"/>
      <c r="X7327" s="177">
        <v>0</v>
      </c>
      <c r="Y7327" s="177">
        <v>0</v>
      </c>
      <c r="Z7327" s="177">
        <v>0</v>
      </c>
      <c r="AA7327" s="177">
        <v>0</v>
      </c>
      <c r="AB7327" s="177">
        <v>0</v>
      </c>
      <c r="AC7327" s="177">
        <v>0</v>
      </c>
      <c r="AD7327" s="177">
        <v>0</v>
      </c>
      <c r="AE7327" s="177">
        <v>0</v>
      </c>
      <c r="AF7327" s="177">
        <v>0</v>
      </c>
      <c r="AG7327" s="177">
        <v>0</v>
      </c>
      <c r="AH7327" s="177">
        <v>0</v>
      </c>
      <c r="AI7327" s="177">
        <v>0</v>
      </c>
      <c r="AJ7327" s="177">
        <v>0</v>
      </c>
    </row>
    <row r="7328" spans="1:36" hidden="1" outlineLevel="1" x14ac:dyDescent="0.25">
      <c r="A7328" s="190">
        <f t="shared" si="1968"/>
        <v>2041</v>
      </c>
      <c r="B7328" s="55">
        <f t="shared" si="1969"/>
        <v>5</v>
      </c>
      <c r="C7328" s="55">
        <f t="shared" si="1970"/>
        <v>17</v>
      </c>
      <c r="D7328" s="55">
        <f t="shared" si="1977"/>
        <v>305</v>
      </c>
      <c r="F7328" s="63">
        <f t="shared" si="1975"/>
        <v>51622.708333333292</v>
      </c>
      <c r="G7328" s="64">
        <f t="shared" si="1979"/>
        <v>0</v>
      </c>
      <c r="H7328" s="64">
        <f t="shared" si="1982"/>
        <v>0</v>
      </c>
      <c r="I7328" s="64">
        <f t="shared" si="1982"/>
        <v>0</v>
      </c>
      <c r="J7328" s="64">
        <f t="shared" si="1982"/>
        <v>0</v>
      </c>
      <c r="K7328" s="64">
        <f t="shared" si="1982"/>
        <v>0</v>
      </c>
      <c r="L7328" s="64">
        <f t="shared" si="1982"/>
        <v>0</v>
      </c>
      <c r="M7328" s="64">
        <f t="shared" si="1982"/>
        <v>0</v>
      </c>
      <c r="N7328" s="64">
        <f t="shared" si="1982"/>
        <v>0</v>
      </c>
      <c r="O7328" s="121"/>
      <c r="P7328" s="177">
        <v>0</v>
      </c>
      <c r="Q7328" s="177">
        <v>0</v>
      </c>
      <c r="R7328" s="177">
        <v>0</v>
      </c>
      <c r="S7328" s="177">
        <v>0</v>
      </c>
      <c r="T7328" s="177">
        <v>0</v>
      </c>
      <c r="U7328" s="177">
        <v>0</v>
      </c>
      <c r="V7328" s="177">
        <v>0</v>
      </c>
      <c r="W7328" s="177"/>
      <c r="X7328" s="177">
        <v>0</v>
      </c>
      <c r="Y7328" s="177">
        <v>0</v>
      </c>
      <c r="Z7328" s="177">
        <v>0</v>
      </c>
      <c r="AA7328" s="177">
        <v>0</v>
      </c>
      <c r="AB7328" s="177">
        <v>0</v>
      </c>
      <c r="AC7328" s="177">
        <v>0</v>
      </c>
      <c r="AD7328" s="177">
        <v>0</v>
      </c>
      <c r="AE7328" s="177">
        <v>0</v>
      </c>
      <c r="AF7328" s="177">
        <v>0</v>
      </c>
      <c r="AG7328" s="177">
        <v>0</v>
      </c>
      <c r="AH7328" s="177">
        <v>0</v>
      </c>
      <c r="AI7328" s="177">
        <v>0</v>
      </c>
      <c r="AJ7328" s="177">
        <v>0</v>
      </c>
    </row>
    <row r="7329" spans="1:36" hidden="1" outlineLevel="1" x14ac:dyDescent="0.25">
      <c r="A7329" s="190">
        <f t="shared" si="1968"/>
        <v>2041</v>
      </c>
      <c r="B7329" s="55">
        <f t="shared" si="1969"/>
        <v>5</v>
      </c>
      <c r="C7329" s="55">
        <f t="shared" si="1970"/>
        <v>18</v>
      </c>
      <c r="D7329" s="55">
        <f t="shared" si="1977"/>
        <v>305</v>
      </c>
      <c r="F7329" s="63">
        <f t="shared" si="1975"/>
        <v>51622.749999999956</v>
      </c>
      <c r="G7329" s="64">
        <f t="shared" si="1979"/>
        <v>0</v>
      </c>
      <c r="H7329" s="64">
        <f t="shared" si="1982"/>
        <v>0</v>
      </c>
      <c r="I7329" s="64">
        <f t="shared" si="1982"/>
        <v>0</v>
      </c>
      <c r="J7329" s="64">
        <f t="shared" si="1982"/>
        <v>0</v>
      </c>
      <c r="K7329" s="64">
        <f t="shared" si="1982"/>
        <v>0</v>
      </c>
      <c r="L7329" s="64">
        <f t="shared" si="1982"/>
        <v>0</v>
      </c>
      <c r="M7329" s="64">
        <f t="shared" si="1982"/>
        <v>0</v>
      </c>
      <c r="N7329" s="64">
        <f t="shared" si="1982"/>
        <v>0</v>
      </c>
      <c r="O7329" s="121"/>
      <c r="P7329" s="177">
        <v>0</v>
      </c>
      <c r="Q7329" s="177">
        <v>0</v>
      </c>
      <c r="R7329" s="177">
        <v>0</v>
      </c>
      <c r="S7329" s="177">
        <v>0</v>
      </c>
      <c r="T7329" s="177">
        <v>0</v>
      </c>
      <c r="U7329" s="177">
        <v>0</v>
      </c>
      <c r="V7329" s="177">
        <v>0</v>
      </c>
      <c r="W7329" s="177"/>
      <c r="X7329" s="177">
        <v>0</v>
      </c>
      <c r="Y7329" s="177">
        <v>0</v>
      </c>
      <c r="Z7329" s="177">
        <v>0</v>
      </c>
      <c r="AA7329" s="177">
        <v>0</v>
      </c>
      <c r="AB7329" s="177">
        <v>0</v>
      </c>
      <c r="AC7329" s="177">
        <v>0</v>
      </c>
      <c r="AD7329" s="177">
        <v>0</v>
      </c>
      <c r="AE7329" s="177">
        <v>0</v>
      </c>
      <c r="AF7329" s="177">
        <v>0</v>
      </c>
      <c r="AG7329" s="177">
        <v>0</v>
      </c>
      <c r="AH7329" s="177">
        <v>0</v>
      </c>
      <c r="AI7329" s="177">
        <v>0</v>
      </c>
      <c r="AJ7329" s="177">
        <v>0</v>
      </c>
    </row>
    <row r="7330" spans="1:36" hidden="1" outlineLevel="1" x14ac:dyDescent="0.25">
      <c r="A7330" s="190">
        <f t="shared" si="1968"/>
        <v>2041</v>
      </c>
      <c r="B7330" s="55">
        <f t="shared" si="1969"/>
        <v>5</v>
      </c>
      <c r="C7330" s="55">
        <f t="shared" si="1970"/>
        <v>19</v>
      </c>
      <c r="D7330" s="55">
        <f t="shared" si="1977"/>
        <v>305</v>
      </c>
      <c r="F7330" s="63">
        <f t="shared" si="1975"/>
        <v>51622.791666666621</v>
      </c>
      <c r="G7330" s="64">
        <f t="shared" si="1979"/>
        <v>0</v>
      </c>
      <c r="H7330" s="64">
        <f t="shared" si="1982"/>
        <v>0</v>
      </c>
      <c r="I7330" s="64">
        <f t="shared" si="1982"/>
        <v>0</v>
      </c>
      <c r="J7330" s="64">
        <f t="shared" si="1982"/>
        <v>0</v>
      </c>
      <c r="K7330" s="64">
        <f t="shared" si="1982"/>
        <v>0</v>
      </c>
      <c r="L7330" s="64">
        <f t="shared" si="1982"/>
        <v>0</v>
      </c>
      <c r="M7330" s="64">
        <f t="shared" si="1982"/>
        <v>0</v>
      </c>
      <c r="N7330" s="64">
        <f t="shared" si="1982"/>
        <v>0</v>
      </c>
      <c r="O7330" s="121"/>
      <c r="P7330" s="177">
        <v>0</v>
      </c>
      <c r="Q7330" s="177">
        <v>0</v>
      </c>
      <c r="R7330" s="177">
        <v>0</v>
      </c>
      <c r="S7330" s="177">
        <v>0</v>
      </c>
      <c r="T7330" s="177">
        <v>0</v>
      </c>
      <c r="U7330" s="177">
        <v>0</v>
      </c>
      <c r="V7330" s="177">
        <v>0</v>
      </c>
      <c r="W7330" s="177"/>
      <c r="X7330" s="177">
        <v>0</v>
      </c>
      <c r="Y7330" s="177">
        <v>0</v>
      </c>
      <c r="Z7330" s="177">
        <v>0</v>
      </c>
      <c r="AA7330" s="177">
        <v>0</v>
      </c>
      <c r="AB7330" s="177">
        <v>0</v>
      </c>
      <c r="AC7330" s="177">
        <v>0</v>
      </c>
      <c r="AD7330" s="177">
        <v>0</v>
      </c>
      <c r="AE7330" s="177">
        <v>0</v>
      </c>
      <c r="AF7330" s="177">
        <v>0</v>
      </c>
      <c r="AG7330" s="177">
        <v>0</v>
      </c>
      <c r="AH7330" s="177">
        <v>0</v>
      </c>
      <c r="AI7330" s="177">
        <v>0</v>
      </c>
      <c r="AJ7330" s="177">
        <v>0</v>
      </c>
    </row>
    <row r="7331" spans="1:36" hidden="1" outlineLevel="1" x14ac:dyDescent="0.25">
      <c r="A7331" s="190">
        <f t="shared" si="1968"/>
        <v>2041</v>
      </c>
      <c r="B7331" s="55">
        <f t="shared" si="1969"/>
        <v>5</v>
      </c>
      <c r="C7331" s="55">
        <f t="shared" si="1970"/>
        <v>20</v>
      </c>
      <c r="D7331" s="55">
        <f t="shared" si="1977"/>
        <v>305</v>
      </c>
      <c r="F7331" s="63">
        <f t="shared" si="1975"/>
        <v>51622.833333333285</v>
      </c>
      <c r="G7331" s="64">
        <f t="shared" si="1979"/>
        <v>0</v>
      </c>
      <c r="H7331" s="64">
        <f t="shared" si="1982"/>
        <v>0</v>
      </c>
      <c r="I7331" s="64">
        <f t="shared" si="1982"/>
        <v>0</v>
      </c>
      <c r="J7331" s="64">
        <f t="shared" si="1982"/>
        <v>0</v>
      </c>
      <c r="K7331" s="64">
        <f t="shared" si="1982"/>
        <v>0</v>
      </c>
      <c r="L7331" s="64">
        <f t="shared" si="1982"/>
        <v>0</v>
      </c>
      <c r="M7331" s="64">
        <f t="shared" si="1982"/>
        <v>0</v>
      </c>
      <c r="N7331" s="64">
        <f t="shared" si="1982"/>
        <v>0</v>
      </c>
      <c r="O7331" s="121"/>
      <c r="P7331" s="177">
        <v>0</v>
      </c>
      <c r="Q7331" s="177">
        <v>0</v>
      </c>
      <c r="R7331" s="177">
        <v>0</v>
      </c>
      <c r="S7331" s="177">
        <v>0</v>
      </c>
      <c r="T7331" s="177">
        <v>0</v>
      </c>
      <c r="U7331" s="177">
        <v>0</v>
      </c>
      <c r="V7331" s="177">
        <v>0</v>
      </c>
      <c r="W7331" s="177"/>
      <c r="X7331" s="177">
        <v>0</v>
      </c>
      <c r="Y7331" s="177">
        <v>0</v>
      </c>
      <c r="Z7331" s="177">
        <v>0</v>
      </c>
      <c r="AA7331" s="177">
        <v>0</v>
      </c>
      <c r="AB7331" s="177">
        <v>0</v>
      </c>
      <c r="AC7331" s="177">
        <v>0</v>
      </c>
      <c r="AD7331" s="177">
        <v>0</v>
      </c>
      <c r="AE7331" s="177">
        <v>0</v>
      </c>
      <c r="AF7331" s="177">
        <v>0</v>
      </c>
      <c r="AG7331" s="177">
        <v>0</v>
      </c>
      <c r="AH7331" s="177">
        <v>0</v>
      </c>
      <c r="AI7331" s="177">
        <v>0</v>
      </c>
      <c r="AJ7331" s="177">
        <v>0</v>
      </c>
    </row>
    <row r="7332" spans="1:36" hidden="1" outlineLevel="1" x14ac:dyDescent="0.25">
      <c r="A7332" s="190">
        <f t="shared" si="1968"/>
        <v>2041</v>
      </c>
      <c r="B7332" s="55">
        <f t="shared" si="1969"/>
        <v>5</v>
      </c>
      <c r="C7332" s="55">
        <f t="shared" si="1970"/>
        <v>21</v>
      </c>
      <c r="D7332" s="55">
        <f t="shared" si="1977"/>
        <v>305</v>
      </c>
      <c r="F7332" s="63">
        <f t="shared" si="1975"/>
        <v>51622.874999999949</v>
      </c>
      <c r="G7332" s="64">
        <f t="shared" si="1979"/>
        <v>0</v>
      </c>
      <c r="H7332" s="64">
        <f t="shared" si="1982"/>
        <v>0</v>
      </c>
      <c r="I7332" s="64">
        <f t="shared" si="1982"/>
        <v>0</v>
      </c>
      <c r="J7332" s="64">
        <f t="shared" si="1982"/>
        <v>0</v>
      </c>
      <c r="K7332" s="64">
        <f t="shared" si="1982"/>
        <v>0</v>
      </c>
      <c r="L7332" s="64">
        <f t="shared" si="1982"/>
        <v>0</v>
      </c>
      <c r="M7332" s="64">
        <f t="shared" si="1982"/>
        <v>0</v>
      </c>
      <c r="N7332" s="64">
        <f t="shared" si="1982"/>
        <v>0</v>
      </c>
      <c r="O7332" s="121"/>
      <c r="P7332" s="177">
        <v>0</v>
      </c>
      <c r="Q7332" s="177">
        <v>0</v>
      </c>
      <c r="R7332" s="177">
        <v>0</v>
      </c>
      <c r="S7332" s="177">
        <v>0</v>
      </c>
      <c r="T7332" s="177">
        <v>0</v>
      </c>
      <c r="U7332" s="177">
        <v>0</v>
      </c>
      <c r="V7332" s="177">
        <v>0</v>
      </c>
      <c r="W7332" s="177"/>
      <c r="X7332" s="177">
        <v>0</v>
      </c>
      <c r="Y7332" s="177">
        <v>0</v>
      </c>
      <c r="Z7332" s="177">
        <v>0</v>
      </c>
      <c r="AA7332" s="177">
        <v>0</v>
      </c>
      <c r="AB7332" s="177">
        <v>0</v>
      </c>
      <c r="AC7332" s="177">
        <v>0</v>
      </c>
      <c r="AD7332" s="177">
        <v>0</v>
      </c>
      <c r="AE7332" s="177">
        <v>0</v>
      </c>
      <c r="AF7332" s="177">
        <v>0</v>
      </c>
      <c r="AG7332" s="177">
        <v>0</v>
      </c>
      <c r="AH7332" s="177">
        <v>0</v>
      </c>
      <c r="AI7332" s="177">
        <v>0</v>
      </c>
      <c r="AJ7332" s="177">
        <v>0</v>
      </c>
    </row>
    <row r="7333" spans="1:36" hidden="1" outlineLevel="1" x14ac:dyDescent="0.25">
      <c r="A7333" s="190">
        <f t="shared" si="1968"/>
        <v>2041</v>
      </c>
      <c r="B7333" s="55">
        <f t="shared" si="1969"/>
        <v>5</v>
      </c>
      <c r="C7333" s="55">
        <f t="shared" si="1970"/>
        <v>22</v>
      </c>
      <c r="D7333" s="55">
        <f t="shared" si="1977"/>
        <v>305</v>
      </c>
      <c r="F7333" s="63">
        <f t="shared" si="1975"/>
        <v>51622.916666666613</v>
      </c>
      <c r="G7333" s="64">
        <f t="shared" si="1979"/>
        <v>0</v>
      </c>
      <c r="H7333" s="64">
        <f t="shared" si="1982"/>
        <v>0</v>
      </c>
      <c r="I7333" s="64">
        <f t="shared" si="1982"/>
        <v>0</v>
      </c>
      <c r="J7333" s="64">
        <f t="shared" si="1982"/>
        <v>0</v>
      </c>
      <c r="K7333" s="64">
        <f t="shared" si="1982"/>
        <v>0</v>
      </c>
      <c r="L7333" s="64">
        <f t="shared" si="1982"/>
        <v>0</v>
      </c>
      <c r="M7333" s="64">
        <f t="shared" si="1982"/>
        <v>0</v>
      </c>
      <c r="N7333" s="64">
        <f t="shared" si="1982"/>
        <v>0</v>
      </c>
      <c r="O7333" s="121"/>
      <c r="P7333" s="177">
        <v>0</v>
      </c>
      <c r="Q7333" s="177">
        <v>0</v>
      </c>
      <c r="R7333" s="177">
        <v>0</v>
      </c>
      <c r="S7333" s="177">
        <v>0</v>
      </c>
      <c r="T7333" s="177">
        <v>0</v>
      </c>
      <c r="U7333" s="177">
        <v>0</v>
      </c>
      <c r="V7333" s="177">
        <v>0</v>
      </c>
      <c r="W7333" s="177"/>
      <c r="X7333" s="177">
        <v>0</v>
      </c>
      <c r="Y7333" s="177">
        <v>0</v>
      </c>
      <c r="Z7333" s="177">
        <v>0</v>
      </c>
      <c r="AA7333" s="177">
        <v>0</v>
      </c>
      <c r="AB7333" s="177">
        <v>0</v>
      </c>
      <c r="AC7333" s="177">
        <v>0</v>
      </c>
      <c r="AD7333" s="177">
        <v>0</v>
      </c>
      <c r="AE7333" s="177">
        <v>0</v>
      </c>
      <c r="AF7333" s="177">
        <v>0</v>
      </c>
      <c r="AG7333" s="177">
        <v>0</v>
      </c>
      <c r="AH7333" s="177">
        <v>0</v>
      </c>
      <c r="AI7333" s="177">
        <v>0</v>
      </c>
      <c r="AJ7333" s="177">
        <v>0</v>
      </c>
    </row>
    <row r="7334" spans="1:36" hidden="1" outlineLevel="1" x14ac:dyDescent="0.25">
      <c r="A7334" s="190">
        <f t="shared" si="1968"/>
        <v>2041</v>
      </c>
      <c r="B7334" s="55">
        <f t="shared" si="1969"/>
        <v>5</v>
      </c>
      <c r="C7334" s="55">
        <f t="shared" si="1970"/>
        <v>23</v>
      </c>
      <c r="D7334" s="55">
        <f t="shared" si="1977"/>
        <v>305</v>
      </c>
      <c r="F7334" s="63">
        <f t="shared" si="1975"/>
        <v>51622.958333333278</v>
      </c>
      <c r="G7334" s="64">
        <f t="shared" si="1979"/>
        <v>0</v>
      </c>
      <c r="H7334" s="64">
        <f t="shared" si="1982"/>
        <v>0</v>
      </c>
      <c r="I7334" s="64">
        <f t="shared" si="1982"/>
        <v>0</v>
      </c>
      <c r="J7334" s="64">
        <f t="shared" si="1982"/>
        <v>0</v>
      </c>
      <c r="K7334" s="64">
        <f t="shared" si="1982"/>
        <v>0</v>
      </c>
      <c r="L7334" s="64">
        <f t="shared" si="1982"/>
        <v>0</v>
      </c>
      <c r="M7334" s="64">
        <f t="shared" si="1982"/>
        <v>0</v>
      </c>
      <c r="N7334" s="64">
        <f t="shared" si="1982"/>
        <v>0</v>
      </c>
      <c r="O7334" s="121"/>
      <c r="P7334" s="177">
        <v>0</v>
      </c>
      <c r="Q7334" s="177">
        <v>0</v>
      </c>
      <c r="R7334" s="177">
        <v>0</v>
      </c>
      <c r="S7334" s="177">
        <v>0</v>
      </c>
      <c r="T7334" s="177">
        <v>0</v>
      </c>
      <c r="U7334" s="177">
        <v>0</v>
      </c>
      <c r="V7334" s="177">
        <v>0</v>
      </c>
      <c r="W7334" s="177"/>
      <c r="X7334" s="177">
        <v>0</v>
      </c>
      <c r="Y7334" s="177">
        <v>0</v>
      </c>
      <c r="Z7334" s="177">
        <v>0</v>
      </c>
      <c r="AA7334" s="177">
        <v>0</v>
      </c>
      <c r="AB7334" s="177">
        <v>0</v>
      </c>
      <c r="AC7334" s="177">
        <v>0</v>
      </c>
      <c r="AD7334" s="177">
        <v>0</v>
      </c>
      <c r="AE7334" s="177">
        <v>0</v>
      </c>
      <c r="AF7334" s="177">
        <v>0</v>
      </c>
      <c r="AG7334" s="177">
        <v>0</v>
      </c>
      <c r="AH7334" s="177">
        <v>0</v>
      </c>
      <c r="AI7334" s="177">
        <v>0</v>
      </c>
      <c r="AJ7334" s="177">
        <v>0</v>
      </c>
    </row>
    <row r="7335" spans="1:36" hidden="1" outlineLevel="1" x14ac:dyDescent="0.25">
      <c r="A7335" s="190">
        <f t="shared" si="1968"/>
        <v>2041</v>
      </c>
      <c r="B7335" s="55">
        <f t="shared" si="1969"/>
        <v>6</v>
      </c>
      <c r="C7335" s="55">
        <f t="shared" si="1970"/>
        <v>0</v>
      </c>
      <c r="D7335" s="55">
        <f t="shared" si="1977"/>
        <v>306</v>
      </c>
      <c r="F7335" s="63">
        <f t="shared" ref="F7335" si="1983">EDATE(F7311,1)</f>
        <v>51653</v>
      </c>
      <c r="G7335" s="64">
        <f t="shared" si="1979"/>
        <v>0</v>
      </c>
      <c r="H7335" s="64">
        <f t="shared" ref="H7335:N7344" si="1984">SUMIF($P$6:$AK$6,H$6,$P7335:$AK7335)</f>
        <v>0</v>
      </c>
      <c r="I7335" s="64">
        <f t="shared" si="1984"/>
        <v>0</v>
      </c>
      <c r="J7335" s="64">
        <f t="shared" si="1984"/>
        <v>0</v>
      </c>
      <c r="K7335" s="64">
        <f t="shared" si="1984"/>
        <v>0</v>
      </c>
      <c r="L7335" s="64">
        <f t="shared" si="1984"/>
        <v>0</v>
      </c>
      <c r="M7335" s="64">
        <f t="shared" si="1984"/>
        <v>0</v>
      </c>
      <c r="N7335" s="64">
        <f t="shared" si="1984"/>
        <v>0</v>
      </c>
      <c r="O7335" s="121"/>
      <c r="P7335" s="177">
        <v>0</v>
      </c>
      <c r="Q7335" s="177">
        <v>0</v>
      </c>
      <c r="R7335" s="177">
        <v>0</v>
      </c>
      <c r="S7335" s="177">
        <v>0</v>
      </c>
      <c r="T7335" s="177">
        <v>0</v>
      </c>
      <c r="U7335" s="177">
        <v>0</v>
      </c>
      <c r="V7335" s="177">
        <v>0</v>
      </c>
      <c r="W7335" s="177"/>
      <c r="X7335" s="177">
        <v>0</v>
      </c>
      <c r="Y7335" s="177">
        <v>0</v>
      </c>
      <c r="Z7335" s="177">
        <v>0</v>
      </c>
      <c r="AA7335" s="177">
        <v>0</v>
      </c>
      <c r="AB7335" s="177">
        <v>0</v>
      </c>
      <c r="AC7335" s="177">
        <v>0</v>
      </c>
      <c r="AD7335" s="177">
        <v>0</v>
      </c>
      <c r="AE7335" s="177">
        <v>0</v>
      </c>
      <c r="AF7335" s="177">
        <v>0</v>
      </c>
      <c r="AG7335" s="177">
        <v>0</v>
      </c>
      <c r="AH7335" s="177">
        <v>0</v>
      </c>
      <c r="AI7335" s="177">
        <v>0</v>
      </c>
      <c r="AJ7335" s="177">
        <v>0</v>
      </c>
    </row>
    <row r="7336" spans="1:36" hidden="1" outlineLevel="1" x14ac:dyDescent="0.25">
      <c r="A7336" s="190">
        <f t="shared" si="1968"/>
        <v>2041</v>
      </c>
      <c r="B7336" s="55">
        <f t="shared" si="1969"/>
        <v>6</v>
      </c>
      <c r="C7336" s="55">
        <f t="shared" si="1970"/>
        <v>1</v>
      </c>
      <c r="D7336" s="55">
        <f t="shared" si="1977"/>
        <v>306</v>
      </c>
      <c r="F7336" s="63">
        <f t="shared" ref="F7336" si="1985">F7335+1/24</f>
        <v>51653.041666666664</v>
      </c>
      <c r="G7336" s="64">
        <f t="shared" si="1979"/>
        <v>0</v>
      </c>
      <c r="H7336" s="64">
        <f t="shared" si="1984"/>
        <v>0</v>
      </c>
      <c r="I7336" s="64">
        <f t="shared" si="1984"/>
        <v>0</v>
      </c>
      <c r="J7336" s="64">
        <f t="shared" si="1984"/>
        <v>0</v>
      </c>
      <c r="K7336" s="64">
        <f t="shared" si="1984"/>
        <v>0</v>
      </c>
      <c r="L7336" s="64">
        <f t="shared" si="1984"/>
        <v>0</v>
      </c>
      <c r="M7336" s="64">
        <f t="shared" si="1984"/>
        <v>0</v>
      </c>
      <c r="N7336" s="64">
        <f t="shared" si="1984"/>
        <v>0</v>
      </c>
      <c r="O7336" s="121"/>
      <c r="P7336" s="177">
        <v>0</v>
      </c>
      <c r="Q7336" s="177">
        <v>0</v>
      </c>
      <c r="R7336" s="177">
        <v>0</v>
      </c>
      <c r="S7336" s="177">
        <v>0</v>
      </c>
      <c r="T7336" s="177">
        <v>0</v>
      </c>
      <c r="U7336" s="177">
        <v>0</v>
      </c>
      <c r="V7336" s="177">
        <v>0</v>
      </c>
      <c r="W7336" s="177"/>
      <c r="X7336" s="177">
        <v>0</v>
      </c>
      <c r="Y7336" s="177">
        <v>0</v>
      </c>
      <c r="Z7336" s="177">
        <v>0</v>
      </c>
      <c r="AA7336" s="177">
        <v>0</v>
      </c>
      <c r="AB7336" s="177">
        <v>0</v>
      </c>
      <c r="AC7336" s="177">
        <v>0</v>
      </c>
      <c r="AD7336" s="177">
        <v>0</v>
      </c>
      <c r="AE7336" s="177">
        <v>0</v>
      </c>
      <c r="AF7336" s="177">
        <v>0</v>
      </c>
      <c r="AG7336" s="177">
        <v>0</v>
      </c>
      <c r="AH7336" s="177">
        <v>0</v>
      </c>
      <c r="AI7336" s="177">
        <v>0</v>
      </c>
      <c r="AJ7336" s="177">
        <v>0</v>
      </c>
    </row>
    <row r="7337" spans="1:36" hidden="1" outlineLevel="1" x14ac:dyDescent="0.25">
      <c r="A7337" s="190">
        <f t="shared" si="1968"/>
        <v>2041</v>
      </c>
      <c r="B7337" s="55">
        <f t="shared" si="1969"/>
        <v>6</v>
      </c>
      <c r="C7337" s="55">
        <f t="shared" si="1970"/>
        <v>2</v>
      </c>
      <c r="D7337" s="55">
        <f t="shared" si="1977"/>
        <v>306</v>
      </c>
      <c r="F7337" s="63">
        <f t="shared" si="1975"/>
        <v>51653.083333333328</v>
      </c>
      <c r="G7337" s="64">
        <f t="shared" si="1979"/>
        <v>0</v>
      </c>
      <c r="H7337" s="64">
        <f t="shared" si="1984"/>
        <v>0</v>
      </c>
      <c r="I7337" s="64">
        <f t="shared" si="1984"/>
        <v>0</v>
      </c>
      <c r="J7337" s="64">
        <f t="shared" si="1984"/>
        <v>0</v>
      </c>
      <c r="K7337" s="64">
        <f t="shared" si="1984"/>
        <v>0</v>
      </c>
      <c r="L7337" s="64">
        <f t="shared" si="1984"/>
        <v>0</v>
      </c>
      <c r="M7337" s="64">
        <f t="shared" si="1984"/>
        <v>0</v>
      </c>
      <c r="N7337" s="64">
        <f t="shared" si="1984"/>
        <v>0</v>
      </c>
      <c r="O7337" s="121"/>
      <c r="P7337" s="177">
        <v>0</v>
      </c>
      <c r="Q7337" s="177">
        <v>0</v>
      </c>
      <c r="R7337" s="177">
        <v>0</v>
      </c>
      <c r="S7337" s="177">
        <v>0</v>
      </c>
      <c r="T7337" s="177">
        <v>0</v>
      </c>
      <c r="U7337" s="177">
        <v>0</v>
      </c>
      <c r="V7337" s="177">
        <v>0</v>
      </c>
      <c r="W7337" s="177"/>
      <c r="X7337" s="177">
        <v>0</v>
      </c>
      <c r="Y7337" s="177">
        <v>0</v>
      </c>
      <c r="Z7337" s="177">
        <v>0</v>
      </c>
      <c r="AA7337" s="177">
        <v>0</v>
      </c>
      <c r="AB7337" s="177">
        <v>0</v>
      </c>
      <c r="AC7337" s="177">
        <v>0</v>
      </c>
      <c r="AD7337" s="177">
        <v>0</v>
      </c>
      <c r="AE7337" s="177">
        <v>0</v>
      </c>
      <c r="AF7337" s="177">
        <v>0</v>
      </c>
      <c r="AG7337" s="177">
        <v>0</v>
      </c>
      <c r="AH7337" s="177">
        <v>0</v>
      </c>
      <c r="AI7337" s="177">
        <v>0</v>
      </c>
      <c r="AJ7337" s="177">
        <v>0</v>
      </c>
    </row>
    <row r="7338" spans="1:36" hidden="1" outlineLevel="1" x14ac:dyDescent="0.25">
      <c r="A7338" s="190">
        <f t="shared" si="1968"/>
        <v>2041</v>
      </c>
      <c r="B7338" s="55">
        <f t="shared" si="1969"/>
        <v>6</v>
      </c>
      <c r="C7338" s="55">
        <f t="shared" si="1970"/>
        <v>3</v>
      </c>
      <c r="D7338" s="55">
        <f t="shared" si="1977"/>
        <v>306</v>
      </c>
      <c r="F7338" s="63">
        <f t="shared" si="1975"/>
        <v>51653.124999999993</v>
      </c>
      <c r="G7338" s="64">
        <f t="shared" si="1979"/>
        <v>0</v>
      </c>
      <c r="H7338" s="64">
        <f t="shared" si="1984"/>
        <v>0</v>
      </c>
      <c r="I7338" s="64">
        <f t="shared" si="1984"/>
        <v>0</v>
      </c>
      <c r="J7338" s="64">
        <f t="shared" si="1984"/>
        <v>0</v>
      </c>
      <c r="K7338" s="64">
        <f t="shared" si="1984"/>
        <v>0</v>
      </c>
      <c r="L7338" s="64">
        <f t="shared" si="1984"/>
        <v>0</v>
      </c>
      <c r="M7338" s="64">
        <f t="shared" si="1984"/>
        <v>0</v>
      </c>
      <c r="N7338" s="64">
        <f t="shared" si="1984"/>
        <v>0</v>
      </c>
      <c r="O7338" s="121"/>
      <c r="P7338" s="177">
        <v>0</v>
      </c>
      <c r="Q7338" s="177">
        <v>0</v>
      </c>
      <c r="R7338" s="177">
        <v>0</v>
      </c>
      <c r="S7338" s="177">
        <v>0</v>
      </c>
      <c r="T7338" s="177">
        <v>0</v>
      </c>
      <c r="U7338" s="177">
        <v>0</v>
      </c>
      <c r="V7338" s="177">
        <v>0</v>
      </c>
      <c r="W7338" s="177"/>
      <c r="X7338" s="177">
        <v>0</v>
      </c>
      <c r="Y7338" s="177">
        <v>0</v>
      </c>
      <c r="Z7338" s="177">
        <v>0</v>
      </c>
      <c r="AA7338" s="177">
        <v>0</v>
      </c>
      <c r="AB7338" s="177">
        <v>0</v>
      </c>
      <c r="AC7338" s="177">
        <v>0</v>
      </c>
      <c r="AD7338" s="177">
        <v>0</v>
      </c>
      <c r="AE7338" s="177">
        <v>0</v>
      </c>
      <c r="AF7338" s="177">
        <v>0</v>
      </c>
      <c r="AG7338" s="177">
        <v>0</v>
      </c>
      <c r="AH7338" s="177">
        <v>0</v>
      </c>
      <c r="AI7338" s="177">
        <v>0</v>
      </c>
      <c r="AJ7338" s="177">
        <v>0</v>
      </c>
    </row>
    <row r="7339" spans="1:36" hidden="1" outlineLevel="1" x14ac:dyDescent="0.25">
      <c r="A7339" s="190">
        <f t="shared" si="1968"/>
        <v>2041</v>
      </c>
      <c r="B7339" s="55">
        <f t="shared" si="1969"/>
        <v>6</v>
      </c>
      <c r="C7339" s="55">
        <f t="shared" si="1970"/>
        <v>4</v>
      </c>
      <c r="D7339" s="55">
        <f t="shared" si="1977"/>
        <v>306</v>
      </c>
      <c r="F7339" s="63">
        <f t="shared" si="1975"/>
        <v>51653.166666666657</v>
      </c>
      <c r="G7339" s="64">
        <f t="shared" si="1979"/>
        <v>0</v>
      </c>
      <c r="H7339" s="64">
        <f t="shared" si="1984"/>
        <v>0</v>
      </c>
      <c r="I7339" s="64">
        <f t="shared" si="1984"/>
        <v>0</v>
      </c>
      <c r="J7339" s="64">
        <f t="shared" si="1984"/>
        <v>0</v>
      </c>
      <c r="K7339" s="64">
        <f t="shared" si="1984"/>
        <v>0</v>
      </c>
      <c r="L7339" s="64">
        <f t="shared" si="1984"/>
        <v>0</v>
      </c>
      <c r="M7339" s="64">
        <f t="shared" si="1984"/>
        <v>0</v>
      </c>
      <c r="N7339" s="64">
        <f t="shared" si="1984"/>
        <v>0</v>
      </c>
      <c r="O7339" s="121"/>
      <c r="P7339" s="177">
        <v>0</v>
      </c>
      <c r="Q7339" s="177">
        <v>0</v>
      </c>
      <c r="R7339" s="177">
        <v>0</v>
      </c>
      <c r="S7339" s="177">
        <v>0</v>
      </c>
      <c r="T7339" s="177">
        <v>0</v>
      </c>
      <c r="U7339" s="177">
        <v>0</v>
      </c>
      <c r="V7339" s="177">
        <v>0</v>
      </c>
      <c r="W7339" s="177"/>
      <c r="X7339" s="177">
        <v>0</v>
      </c>
      <c r="Y7339" s="177">
        <v>0</v>
      </c>
      <c r="Z7339" s="177">
        <v>0</v>
      </c>
      <c r="AA7339" s="177">
        <v>0</v>
      </c>
      <c r="AB7339" s="177">
        <v>0</v>
      </c>
      <c r="AC7339" s="177">
        <v>0</v>
      </c>
      <c r="AD7339" s="177">
        <v>0</v>
      </c>
      <c r="AE7339" s="177">
        <v>0</v>
      </c>
      <c r="AF7339" s="177">
        <v>0</v>
      </c>
      <c r="AG7339" s="177">
        <v>0</v>
      </c>
      <c r="AH7339" s="177">
        <v>0</v>
      </c>
      <c r="AI7339" s="177">
        <v>0</v>
      </c>
      <c r="AJ7339" s="177">
        <v>0</v>
      </c>
    </row>
    <row r="7340" spans="1:36" hidden="1" outlineLevel="1" x14ac:dyDescent="0.25">
      <c r="A7340" s="190">
        <f t="shared" si="1968"/>
        <v>2041</v>
      </c>
      <c r="B7340" s="55">
        <f t="shared" si="1969"/>
        <v>6</v>
      </c>
      <c r="C7340" s="55">
        <f t="shared" si="1970"/>
        <v>5</v>
      </c>
      <c r="D7340" s="55">
        <f t="shared" si="1977"/>
        <v>306</v>
      </c>
      <c r="F7340" s="63">
        <f t="shared" si="1975"/>
        <v>51653.208333333321</v>
      </c>
      <c r="G7340" s="64">
        <f t="shared" si="1979"/>
        <v>0</v>
      </c>
      <c r="H7340" s="64">
        <f t="shared" si="1984"/>
        <v>0</v>
      </c>
      <c r="I7340" s="64">
        <f t="shared" si="1984"/>
        <v>0</v>
      </c>
      <c r="J7340" s="64">
        <f t="shared" si="1984"/>
        <v>0</v>
      </c>
      <c r="K7340" s="64">
        <f t="shared" si="1984"/>
        <v>0</v>
      </c>
      <c r="L7340" s="64">
        <f t="shared" si="1984"/>
        <v>0</v>
      </c>
      <c r="M7340" s="64">
        <f t="shared" si="1984"/>
        <v>0</v>
      </c>
      <c r="N7340" s="64">
        <f t="shared" si="1984"/>
        <v>0</v>
      </c>
      <c r="O7340" s="121"/>
      <c r="P7340" s="177">
        <v>0</v>
      </c>
      <c r="Q7340" s="177">
        <v>0</v>
      </c>
      <c r="R7340" s="177">
        <v>0</v>
      </c>
      <c r="S7340" s="177">
        <v>0</v>
      </c>
      <c r="T7340" s="177">
        <v>0</v>
      </c>
      <c r="U7340" s="177">
        <v>0</v>
      </c>
      <c r="V7340" s="177">
        <v>0</v>
      </c>
      <c r="W7340" s="177"/>
      <c r="X7340" s="177">
        <v>0</v>
      </c>
      <c r="Y7340" s="177">
        <v>0</v>
      </c>
      <c r="Z7340" s="177">
        <v>0</v>
      </c>
      <c r="AA7340" s="177">
        <v>0</v>
      </c>
      <c r="AB7340" s="177">
        <v>0</v>
      </c>
      <c r="AC7340" s="177">
        <v>0</v>
      </c>
      <c r="AD7340" s="177">
        <v>0</v>
      </c>
      <c r="AE7340" s="177">
        <v>0</v>
      </c>
      <c r="AF7340" s="177">
        <v>0</v>
      </c>
      <c r="AG7340" s="177">
        <v>0</v>
      </c>
      <c r="AH7340" s="177">
        <v>0</v>
      </c>
      <c r="AI7340" s="177">
        <v>0</v>
      </c>
      <c r="AJ7340" s="177">
        <v>0</v>
      </c>
    </row>
    <row r="7341" spans="1:36" hidden="1" outlineLevel="1" x14ac:dyDescent="0.25">
      <c r="A7341" s="190">
        <f t="shared" si="1968"/>
        <v>2041</v>
      </c>
      <c r="B7341" s="55">
        <f t="shared" si="1969"/>
        <v>6</v>
      </c>
      <c r="C7341" s="55">
        <f t="shared" si="1970"/>
        <v>6</v>
      </c>
      <c r="D7341" s="55">
        <f t="shared" si="1977"/>
        <v>306</v>
      </c>
      <c r="F7341" s="63">
        <f t="shared" si="1975"/>
        <v>51653.249999999985</v>
      </c>
      <c r="G7341" s="64">
        <f t="shared" si="1979"/>
        <v>0</v>
      </c>
      <c r="H7341" s="64">
        <f t="shared" si="1984"/>
        <v>0</v>
      </c>
      <c r="I7341" s="64">
        <f t="shared" si="1984"/>
        <v>0</v>
      </c>
      <c r="J7341" s="64">
        <f t="shared" si="1984"/>
        <v>0</v>
      </c>
      <c r="K7341" s="64">
        <f t="shared" si="1984"/>
        <v>0</v>
      </c>
      <c r="L7341" s="64">
        <f t="shared" si="1984"/>
        <v>0</v>
      </c>
      <c r="M7341" s="64">
        <f t="shared" si="1984"/>
        <v>0</v>
      </c>
      <c r="N7341" s="64">
        <f t="shared" si="1984"/>
        <v>0</v>
      </c>
      <c r="O7341" s="121"/>
      <c r="P7341" s="177">
        <v>0</v>
      </c>
      <c r="Q7341" s="177">
        <v>0</v>
      </c>
      <c r="R7341" s="177">
        <v>0</v>
      </c>
      <c r="S7341" s="177">
        <v>0</v>
      </c>
      <c r="T7341" s="177">
        <v>0</v>
      </c>
      <c r="U7341" s="177">
        <v>0</v>
      </c>
      <c r="V7341" s="177">
        <v>0</v>
      </c>
      <c r="W7341" s="177"/>
      <c r="X7341" s="177">
        <v>0</v>
      </c>
      <c r="Y7341" s="177">
        <v>0</v>
      </c>
      <c r="Z7341" s="177">
        <v>0</v>
      </c>
      <c r="AA7341" s="177">
        <v>0</v>
      </c>
      <c r="AB7341" s="177">
        <v>0</v>
      </c>
      <c r="AC7341" s="177">
        <v>0</v>
      </c>
      <c r="AD7341" s="177">
        <v>0</v>
      </c>
      <c r="AE7341" s="177">
        <v>0</v>
      </c>
      <c r="AF7341" s="177">
        <v>0</v>
      </c>
      <c r="AG7341" s="177">
        <v>0</v>
      </c>
      <c r="AH7341" s="177">
        <v>0</v>
      </c>
      <c r="AI7341" s="177">
        <v>0</v>
      </c>
      <c r="AJ7341" s="177">
        <v>0</v>
      </c>
    </row>
    <row r="7342" spans="1:36" hidden="1" outlineLevel="1" x14ac:dyDescent="0.25">
      <c r="A7342" s="190">
        <f t="shared" si="1968"/>
        <v>2041</v>
      </c>
      <c r="B7342" s="55">
        <f t="shared" si="1969"/>
        <v>6</v>
      </c>
      <c r="C7342" s="55">
        <f t="shared" si="1970"/>
        <v>7</v>
      </c>
      <c r="D7342" s="55">
        <f t="shared" si="1977"/>
        <v>306</v>
      </c>
      <c r="F7342" s="63">
        <f t="shared" si="1975"/>
        <v>51653.29166666665</v>
      </c>
      <c r="G7342" s="64">
        <f t="shared" si="1979"/>
        <v>0</v>
      </c>
      <c r="H7342" s="64">
        <f t="shared" si="1984"/>
        <v>0</v>
      </c>
      <c r="I7342" s="64">
        <f t="shared" si="1984"/>
        <v>0</v>
      </c>
      <c r="J7342" s="64">
        <f t="shared" si="1984"/>
        <v>0</v>
      </c>
      <c r="K7342" s="64">
        <f t="shared" si="1984"/>
        <v>0</v>
      </c>
      <c r="L7342" s="64">
        <f t="shared" si="1984"/>
        <v>0</v>
      </c>
      <c r="M7342" s="64">
        <f t="shared" si="1984"/>
        <v>0</v>
      </c>
      <c r="N7342" s="64">
        <f t="shared" si="1984"/>
        <v>0</v>
      </c>
      <c r="O7342" s="121"/>
      <c r="P7342" s="177">
        <v>0</v>
      </c>
      <c r="Q7342" s="177">
        <v>0</v>
      </c>
      <c r="R7342" s="177">
        <v>0</v>
      </c>
      <c r="S7342" s="177">
        <v>0</v>
      </c>
      <c r="T7342" s="177">
        <v>0</v>
      </c>
      <c r="U7342" s="177">
        <v>0</v>
      </c>
      <c r="V7342" s="177">
        <v>0</v>
      </c>
      <c r="W7342" s="177"/>
      <c r="X7342" s="177">
        <v>0</v>
      </c>
      <c r="Y7342" s="177">
        <v>0</v>
      </c>
      <c r="Z7342" s="177">
        <v>0</v>
      </c>
      <c r="AA7342" s="177">
        <v>0</v>
      </c>
      <c r="AB7342" s="177">
        <v>0</v>
      </c>
      <c r="AC7342" s="177">
        <v>0</v>
      </c>
      <c r="AD7342" s="177">
        <v>0</v>
      </c>
      <c r="AE7342" s="177">
        <v>0</v>
      </c>
      <c r="AF7342" s="177">
        <v>0</v>
      </c>
      <c r="AG7342" s="177">
        <v>0</v>
      </c>
      <c r="AH7342" s="177">
        <v>0</v>
      </c>
      <c r="AI7342" s="177">
        <v>0</v>
      </c>
      <c r="AJ7342" s="177">
        <v>0</v>
      </c>
    </row>
    <row r="7343" spans="1:36" hidden="1" outlineLevel="1" x14ac:dyDescent="0.25">
      <c r="A7343" s="190">
        <f t="shared" si="1968"/>
        <v>2041</v>
      </c>
      <c r="B7343" s="55">
        <f t="shared" si="1969"/>
        <v>6</v>
      </c>
      <c r="C7343" s="55">
        <f t="shared" si="1970"/>
        <v>8</v>
      </c>
      <c r="D7343" s="55">
        <f t="shared" si="1977"/>
        <v>306</v>
      </c>
      <c r="F7343" s="63">
        <f t="shared" si="1975"/>
        <v>51653.333333333314</v>
      </c>
      <c r="G7343" s="64">
        <f t="shared" si="1979"/>
        <v>0</v>
      </c>
      <c r="H7343" s="64">
        <f t="shared" si="1984"/>
        <v>0</v>
      </c>
      <c r="I7343" s="64">
        <f t="shared" si="1984"/>
        <v>0</v>
      </c>
      <c r="J7343" s="64">
        <f t="shared" si="1984"/>
        <v>0</v>
      </c>
      <c r="K7343" s="64">
        <f t="shared" si="1984"/>
        <v>0</v>
      </c>
      <c r="L7343" s="64">
        <f t="shared" si="1984"/>
        <v>0</v>
      </c>
      <c r="M7343" s="64">
        <f t="shared" si="1984"/>
        <v>0</v>
      </c>
      <c r="N7343" s="64">
        <f t="shared" si="1984"/>
        <v>0</v>
      </c>
      <c r="O7343" s="121"/>
      <c r="P7343" s="177">
        <v>0</v>
      </c>
      <c r="Q7343" s="177">
        <v>0</v>
      </c>
      <c r="R7343" s="177">
        <v>0</v>
      </c>
      <c r="S7343" s="177">
        <v>0</v>
      </c>
      <c r="T7343" s="177">
        <v>0</v>
      </c>
      <c r="U7343" s="177">
        <v>0</v>
      </c>
      <c r="V7343" s="177">
        <v>0</v>
      </c>
      <c r="W7343" s="177"/>
      <c r="X7343" s="177">
        <v>0</v>
      </c>
      <c r="Y7343" s="177">
        <v>0</v>
      </c>
      <c r="Z7343" s="177">
        <v>0</v>
      </c>
      <c r="AA7343" s="177">
        <v>0</v>
      </c>
      <c r="AB7343" s="177">
        <v>0</v>
      </c>
      <c r="AC7343" s="177">
        <v>0</v>
      </c>
      <c r="AD7343" s="177">
        <v>0</v>
      </c>
      <c r="AE7343" s="177">
        <v>0</v>
      </c>
      <c r="AF7343" s="177">
        <v>0</v>
      </c>
      <c r="AG7343" s="177">
        <v>0</v>
      </c>
      <c r="AH7343" s="177">
        <v>0</v>
      </c>
      <c r="AI7343" s="177">
        <v>0</v>
      </c>
      <c r="AJ7343" s="177">
        <v>0</v>
      </c>
    </row>
    <row r="7344" spans="1:36" hidden="1" outlineLevel="1" x14ac:dyDescent="0.25">
      <c r="A7344" s="190">
        <f t="shared" ref="A7344:A7407" si="1986">YEAR(F7344)</f>
        <v>2041</v>
      </c>
      <c r="B7344" s="55">
        <f t="shared" ref="B7344:B7407" si="1987">MONTH(F7344)</f>
        <v>6</v>
      </c>
      <c r="C7344" s="55">
        <f t="shared" ref="C7344:C7407" si="1988">HOUR(F7344)</f>
        <v>9</v>
      </c>
      <c r="D7344" s="55">
        <f t="shared" si="1977"/>
        <v>306</v>
      </c>
      <c r="F7344" s="63">
        <f t="shared" si="1975"/>
        <v>51653.374999999978</v>
      </c>
      <c r="G7344" s="64">
        <f t="shared" si="1979"/>
        <v>0</v>
      </c>
      <c r="H7344" s="64">
        <f t="shared" si="1984"/>
        <v>0</v>
      </c>
      <c r="I7344" s="64">
        <f t="shared" si="1984"/>
        <v>0</v>
      </c>
      <c r="J7344" s="64">
        <f t="shared" si="1984"/>
        <v>0</v>
      </c>
      <c r="K7344" s="64">
        <f t="shared" si="1984"/>
        <v>0</v>
      </c>
      <c r="L7344" s="64">
        <f t="shared" si="1984"/>
        <v>0</v>
      </c>
      <c r="M7344" s="64">
        <f t="shared" si="1984"/>
        <v>0</v>
      </c>
      <c r="N7344" s="64">
        <f t="shared" si="1984"/>
        <v>0</v>
      </c>
      <c r="O7344" s="121"/>
      <c r="P7344" s="177">
        <v>0</v>
      </c>
      <c r="Q7344" s="177">
        <v>0</v>
      </c>
      <c r="R7344" s="177">
        <v>0</v>
      </c>
      <c r="S7344" s="177">
        <v>0</v>
      </c>
      <c r="T7344" s="177">
        <v>0</v>
      </c>
      <c r="U7344" s="177">
        <v>0</v>
      </c>
      <c r="V7344" s="177">
        <v>0</v>
      </c>
      <c r="W7344" s="177"/>
      <c r="X7344" s="177">
        <v>0</v>
      </c>
      <c r="Y7344" s="177">
        <v>0</v>
      </c>
      <c r="Z7344" s="177">
        <v>0</v>
      </c>
      <c r="AA7344" s="177">
        <v>0</v>
      </c>
      <c r="AB7344" s="177">
        <v>0</v>
      </c>
      <c r="AC7344" s="177">
        <v>0</v>
      </c>
      <c r="AD7344" s="177">
        <v>0</v>
      </c>
      <c r="AE7344" s="177">
        <v>0</v>
      </c>
      <c r="AF7344" s="177">
        <v>0</v>
      </c>
      <c r="AG7344" s="177">
        <v>0</v>
      </c>
      <c r="AH7344" s="177">
        <v>0</v>
      </c>
      <c r="AI7344" s="177">
        <v>0</v>
      </c>
      <c r="AJ7344" s="177">
        <v>0</v>
      </c>
    </row>
    <row r="7345" spans="1:36" hidden="1" outlineLevel="1" x14ac:dyDescent="0.25">
      <c r="A7345" s="190">
        <f t="shared" si="1986"/>
        <v>2041</v>
      </c>
      <c r="B7345" s="55">
        <f t="shared" si="1987"/>
        <v>6</v>
      </c>
      <c r="C7345" s="55">
        <f t="shared" si="1988"/>
        <v>10</v>
      </c>
      <c r="D7345" s="55">
        <f t="shared" si="1977"/>
        <v>306</v>
      </c>
      <c r="F7345" s="63">
        <f t="shared" si="1975"/>
        <v>51653.416666666642</v>
      </c>
      <c r="G7345" s="64">
        <f t="shared" si="1979"/>
        <v>0</v>
      </c>
      <c r="H7345" s="64">
        <f t="shared" ref="H7345:N7354" si="1989">SUMIF($P$6:$AK$6,H$6,$P7345:$AK7345)</f>
        <v>0</v>
      </c>
      <c r="I7345" s="64">
        <f t="shared" si="1989"/>
        <v>0</v>
      </c>
      <c r="J7345" s="64">
        <f t="shared" si="1989"/>
        <v>0</v>
      </c>
      <c r="K7345" s="64">
        <f t="shared" si="1989"/>
        <v>0</v>
      </c>
      <c r="L7345" s="64">
        <f t="shared" si="1989"/>
        <v>0</v>
      </c>
      <c r="M7345" s="64">
        <f t="shared" si="1989"/>
        <v>0</v>
      </c>
      <c r="N7345" s="64">
        <f t="shared" si="1989"/>
        <v>0</v>
      </c>
      <c r="O7345" s="121"/>
      <c r="P7345" s="177">
        <v>0</v>
      </c>
      <c r="Q7345" s="177">
        <v>0</v>
      </c>
      <c r="R7345" s="177">
        <v>0</v>
      </c>
      <c r="S7345" s="177">
        <v>0</v>
      </c>
      <c r="T7345" s="177">
        <v>0</v>
      </c>
      <c r="U7345" s="177">
        <v>0</v>
      </c>
      <c r="V7345" s="177">
        <v>0</v>
      </c>
      <c r="W7345" s="177"/>
      <c r="X7345" s="177">
        <v>0</v>
      </c>
      <c r="Y7345" s="177">
        <v>0</v>
      </c>
      <c r="Z7345" s="177">
        <v>0</v>
      </c>
      <c r="AA7345" s="177">
        <v>0</v>
      </c>
      <c r="AB7345" s="177">
        <v>0</v>
      </c>
      <c r="AC7345" s="177">
        <v>0</v>
      </c>
      <c r="AD7345" s="177">
        <v>0</v>
      </c>
      <c r="AE7345" s="177">
        <v>0</v>
      </c>
      <c r="AF7345" s="177">
        <v>0</v>
      </c>
      <c r="AG7345" s="177">
        <v>0</v>
      </c>
      <c r="AH7345" s="177">
        <v>0</v>
      </c>
      <c r="AI7345" s="177">
        <v>0</v>
      </c>
      <c r="AJ7345" s="177">
        <v>0</v>
      </c>
    </row>
    <row r="7346" spans="1:36" hidden="1" outlineLevel="1" x14ac:dyDescent="0.25">
      <c r="A7346" s="190">
        <f t="shared" si="1986"/>
        <v>2041</v>
      </c>
      <c r="B7346" s="55">
        <f t="shared" si="1987"/>
        <v>6</v>
      </c>
      <c r="C7346" s="55">
        <f t="shared" si="1988"/>
        <v>11</v>
      </c>
      <c r="D7346" s="55">
        <f t="shared" si="1977"/>
        <v>306</v>
      </c>
      <c r="F7346" s="63">
        <f t="shared" si="1975"/>
        <v>51653.458333333307</v>
      </c>
      <c r="G7346" s="64">
        <f t="shared" si="1979"/>
        <v>0</v>
      </c>
      <c r="H7346" s="64">
        <f t="shared" si="1989"/>
        <v>0</v>
      </c>
      <c r="I7346" s="64">
        <f t="shared" si="1989"/>
        <v>0</v>
      </c>
      <c r="J7346" s="64">
        <f t="shared" si="1989"/>
        <v>0</v>
      </c>
      <c r="K7346" s="64">
        <f t="shared" si="1989"/>
        <v>0</v>
      </c>
      <c r="L7346" s="64">
        <f t="shared" si="1989"/>
        <v>0</v>
      </c>
      <c r="M7346" s="64">
        <f t="shared" si="1989"/>
        <v>0</v>
      </c>
      <c r="N7346" s="64">
        <f t="shared" si="1989"/>
        <v>0</v>
      </c>
      <c r="O7346" s="121"/>
      <c r="P7346" s="177">
        <v>0</v>
      </c>
      <c r="Q7346" s="177">
        <v>0</v>
      </c>
      <c r="R7346" s="177">
        <v>0</v>
      </c>
      <c r="S7346" s="177">
        <v>0</v>
      </c>
      <c r="T7346" s="177">
        <v>0</v>
      </c>
      <c r="U7346" s="177">
        <v>0</v>
      </c>
      <c r="V7346" s="177">
        <v>0</v>
      </c>
      <c r="W7346" s="177"/>
      <c r="X7346" s="177">
        <v>0</v>
      </c>
      <c r="Y7346" s="177">
        <v>0</v>
      </c>
      <c r="Z7346" s="177">
        <v>0</v>
      </c>
      <c r="AA7346" s="177">
        <v>0</v>
      </c>
      <c r="AB7346" s="177">
        <v>0</v>
      </c>
      <c r="AC7346" s="177">
        <v>0</v>
      </c>
      <c r="AD7346" s="177">
        <v>0</v>
      </c>
      <c r="AE7346" s="177">
        <v>0</v>
      </c>
      <c r="AF7346" s="177">
        <v>0</v>
      </c>
      <c r="AG7346" s="177">
        <v>0</v>
      </c>
      <c r="AH7346" s="177">
        <v>0</v>
      </c>
      <c r="AI7346" s="177">
        <v>0</v>
      </c>
      <c r="AJ7346" s="177">
        <v>0</v>
      </c>
    </row>
    <row r="7347" spans="1:36" hidden="1" outlineLevel="1" x14ac:dyDescent="0.25">
      <c r="A7347" s="190">
        <f t="shared" si="1986"/>
        <v>2041</v>
      </c>
      <c r="B7347" s="55">
        <f t="shared" si="1987"/>
        <v>6</v>
      </c>
      <c r="C7347" s="55">
        <f t="shared" si="1988"/>
        <v>12</v>
      </c>
      <c r="D7347" s="55">
        <f t="shared" si="1977"/>
        <v>306</v>
      </c>
      <c r="F7347" s="63">
        <f t="shared" si="1975"/>
        <v>51653.499999999971</v>
      </c>
      <c r="G7347" s="64">
        <f t="shared" si="1979"/>
        <v>0</v>
      </c>
      <c r="H7347" s="64">
        <f t="shared" si="1989"/>
        <v>0</v>
      </c>
      <c r="I7347" s="64">
        <f t="shared" si="1989"/>
        <v>0</v>
      </c>
      <c r="J7347" s="64">
        <f t="shared" si="1989"/>
        <v>0</v>
      </c>
      <c r="K7347" s="64">
        <f t="shared" si="1989"/>
        <v>0</v>
      </c>
      <c r="L7347" s="64">
        <f t="shared" si="1989"/>
        <v>0</v>
      </c>
      <c r="M7347" s="64">
        <f t="shared" si="1989"/>
        <v>0</v>
      </c>
      <c r="N7347" s="64">
        <f t="shared" si="1989"/>
        <v>0</v>
      </c>
      <c r="O7347" s="121"/>
      <c r="P7347" s="177">
        <v>0</v>
      </c>
      <c r="Q7347" s="177">
        <v>0</v>
      </c>
      <c r="R7347" s="177">
        <v>0</v>
      </c>
      <c r="S7347" s="177">
        <v>0</v>
      </c>
      <c r="T7347" s="177">
        <v>0</v>
      </c>
      <c r="U7347" s="177">
        <v>0</v>
      </c>
      <c r="V7347" s="177">
        <v>0</v>
      </c>
      <c r="W7347" s="177"/>
      <c r="X7347" s="177">
        <v>0</v>
      </c>
      <c r="Y7347" s="177">
        <v>0</v>
      </c>
      <c r="Z7347" s="177">
        <v>0</v>
      </c>
      <c r="AA7347" s="177">
        <v>0</v>
      </c>
      <c r="AB7347" s="177">
        <v>0</v>
      </c>
      <c r="AC7347" s="177">
        <v>0</v>
      </c>
      <c r="AD7347" s="177">
        <v>0</v>
      </c>
      <c r="AE7347" s="177">
        <v>0</v>
      </c>
      <c r="AF7347" s="177">
        <v>0</v>
      </c>
      <c r="AG7347" s="177">
        <v>0</v>
      </c>
      <c r="AH7347" s="177">
        <v>0</v>
      </c>
      <c r="AI7347" s="177">
        <v>0</v>
      </c>
      <c r="AJ7347" s="177">
        <v>0</v>
      </c>
    </row>
    <row r="7348" spans="1:36" hidden="1" outlineLevel="1" x14ac:dyDescent="0.25">
      <c r="A7348" s="190">
        <f t="shared" si="1986"/>
        <v>2041</v>
      </c>
      <c r="B7348" s="55">
        <f t="shared" si="1987"/>
        <v>6</v>
      </c>
      <c r="C7348" s="55">
        <f t="shared" si="1988"/>
        <v>13</v>
      </c>
      <c r="D7348" s="55">
        <f t="shared" si="1977"/>
        <v>306</v>
      </c>
      <c r="F7348" s="63">
        <f t="shared" si="1975"/>
        <v>51653.541666666635</v>
      </c>
      <c r="G7348" s="64">
        <f t="shared" si="1979"/>
        <v>0</v>
      </c>
      <c r="H7348" s="64">
        <f t="shared" si="1989"/>
        <v>0</v>
      </c>
      <c r="I7348" s="64">
        <f t="shared" si="1989"/>
        <v>0</v>
      </c>
      <c r="J7348" s="64">
        <f t="shared" si="1989"/>
        <v>0</v>
      </c>
      <c r="K7348" s="64">
        <f t="shared" si="1989"/>
        <v>0</v>
      </c>
      <c r="L7348" s="64">
        <f t="shared" si="1989"/>
        <v>0</v>
      </c>
      <c r="M7348" s="64">
        <f t="shared" si="1989"/>
        <v>0</v>
      </c>
      <c r="N7348" s="64">
        <f t="shared" si="1989"/>
        <v>0</v>
      </c>
      <c r="O7348" s="121"/>
      <c r="P7348" s="177">
        <v>0</v>
      </c>
      <c r="Q7348" s="177">
        <v>0</v>
      </c>
      <c r="R7348" s="177">
        <v>0</v>
      </c>
      <c r="S7348" s="177">
        <v>0</v>
      </c>
      <c r="T7348" s="177">
        <v>0</v>
      </c>
      <c r="U7348" s="177">
        <v>0</v>
      </c>
      <c r="V7348" s="177">
        <v>0</v>
      </c>
      <c r="W7348" s="177"/>
      <c r="X7348" s="177">
        <v>0</v>
      </c>
      <c r="Y7348" s="177">
        <v>0</v>
      </c>
      <c r="Z7348" s="177">
        <v>0</v>
      </c>
      <c r="AA7348" s="177">
        <v>0</v>
      </c>
      <c r="AB7348" s="177">
        <v>0</v>
      </c>
      <c r="AC7348" s="177">
        <v>0</v>
      </c>
      <c r="AD7348" s="177">
        <v>0</v>
      </c>
      <c r="AE7348" s="177">
        <v>0</v>
      </c>
      <c r="AF7348" s="177">
        <v>0</v>
      </c>
      <c r="AG7348" s="177">
        <v>0</v>
      </c>
      <c r="AH7348" s="177">
        <v>0</v>
      </c>
      <c r="AI7348" s="177">
        <v>0</v>
      </c>
      <c r="AJ7348" s="177">
        <v>0</v>
      </c>
    </row>
    <row r="7349" spans="1:36" hidden="1" outlineLevel="1" x14ac:dyDescent="0.25">
      <c r="A7349" s="190">
        <f t="shared" si="1986"/>
        <v>2041</v>
      </c>
      <c r="B7349" s="55">
        <f t="shared" si="1987"/>
        <v>6</v>
      </c>
      <c r="C7349" s="55">
        <f t="shared" si="1988"/>
        <v>14</v>
      </c>
      <c r="D7349" s="55">
        <f t="shared" si="1977"/>
        <v>306</v>
      </c>
      <c r="F7349" s="63">
        <f t="shared" si="1975"/>
        <v>51653.583333333299</v>
      </c>
      <c r="G7349" s="64">
        <f t="shared" si="1979"/>
        <v>0</v>
      </c>
      <c r="H7349" s="64">
        <f t="shared" si="1989"/>
        <v>0</v>
      </c>
      <c r="I7349" s="64">
        <f t="shared" si="1989"/>
        <v>0</v>
      </c>
      <c r="J7349" s="64">
        <f t="shared" si="1989"/>
        <v>0</v>
      </c>
      <c r="K7349" s="64">
        <f t="shared" si="1989"/>
        <v>0</v>
      </c>
      <c r="L7349" s="64">
        <f t="shared" si="1989"/>
        <v>0</v>
      </c>
      <c r="M7349" s="64">
        <f t="shared" si="1989"/>
        <v>0</v>
      </c>
      <c r="N7349" s="64">
        <f t="shared" si="1989"/>
        <v>0</v>
      </c>
      <c r="O7349" s="121"/>
      <c r="P7349" s="177">
        <v>0</v>
      </c>
      <c r="Q7349" s="177">
        <v>0</v>
      </c>
      <c r="R7349" s="177">
        <v>0</v>
      </c>
      <c r="S7349" s="177">
        <v>0</v>
      </c>
      <c r="T7349" s="177">
        <v>0</v>
      </c>
      <c r="U7349" s="177">
        <v>0</v>
      </c>
      <c r="V7349" s="177">
        <v>0</v>
      </c>
      <c r="W7349" s="177"/>
      <c r="X7349" s="177">
        <v>0</v>
      </c>
      <c r="Y7349" s="177">
        <v>0</v>
      </c>
      <c r="Z7349" s="177">
        <v>0</v>
      </c>
      <c r="AA7349" s="177">
        <v>0</v>
      </c>
      <c r="AB7349" s="177">
        <v>0</v>
      </c>
      <c r="AC7349" s="177">
        <v>0</v>
      </c>
      <c r="AD7349" s="177">
        <v>0</v>
      </c>
      <c r="AE7349" s="177">
        <v>0</v>
      </c>
      <c r="AF7349" s="177">
        <v>0</v>
      </c>
      <c r="AG7349" s="177">
        <v>0</v>
      </c>
      <c r="AH7349" s="177">
        <v>0</v>
      </c>
      <c r="AI7349" s="177">
        <v>0</v>
      </c>
      <c r="AJ7349" s="177">
        <v>0</v>
      </c>
    </row>
    <row r="7350" spans="1:36" hidden="1" outlineLevel="1" x14ac:dyDescent="0.25">
      <c r="A7350" s="190">
        <f t="shared" si="1986"/>
        <v>2041</v>
      </c>
      <c r="B7350" s="55">
        <f t="shared" si="1987"/>
        <v>6</v>
      </c>
      <c r="C7350" s="55">
        <f t="shared" si="1988"/>
        <v>15</v>
      </c>
      <c r="D7350" s="55">
        <f t="shared" si="1977"/>
        <v>306</v>
      </c>
      <c r="F7350" s="63">
        <f t="shared" si="1975"/>
        <v>51653.624999999964</v>
      </c>
      <c r="G7350" s="64">
        <f t="shared" si="1979"/>
        <v>0</v>
      </c>
      <c r="H7350" s="64">
        <f t="shared" si="1989"/>
        <v>0</v>
      </c>
      <c r="I7350" s="64">
        <f t="shared" si="1989"/>
        <v>0</v>
      </c>
      <c r="J7350" s="64">
        <f t="shared" si="1989"/>
        <v>0</v>
      </c>
      <c r="K7350" s="64">
        <f t="shared" si="1989"/>
        <v>0</v>
      </c>
      <c r="L7350" s="64">
        <f t="shared" si="1989"/>
        <v>0</v>
      </c>
      <c r="M7350" s="64">
        <f t="shared" si="1989"/>
        <v>0</v>
      </c>
      <c r="N7350" s="64">
        <f t="shared" si="1989"/>
        <v>0</v>
      </c>
      <c r="O7350" s="121"/>
      <c r="P7350" s="177">
        <v>0</v>
      </c>
      <c r="Q7350" s="177">
        <v>0</v>
      </c>
      <c r="R7350" s="177">
        <v>0</v>
      </c>
      <c r="S7350" s="177">
        <v>0</v>
      </c>
      <c r="T7350" s="177">
        <v>0</v>
      </c>
      <c r="U7350" s="177">
        <v>0</v>
      </c>
      <c r="V7350" s="177">
        <v>0</v>
      </c>
      <c r="W7350" s="177"/>
      <c r="X7350" s="177">
        <v>0</v>
      </c>
      <c r="Y7350" s="177">
        <v>0</v>
      </c>
      <c r="Z7350" s="177">
        <v>0</v>
      </c>
      <c r="AA7350" s="177">
        <v>0</v>
      </c>
      <c r="AB7350" s="177">
        <v>0</v>
      </c>
      <c r="AC7350" s="177">
        <v>0</v>
      </c>
      <c r="AD7350" s="177">
        <v>0</v>
      </c>
      <c r="AE7350" s="177">
        <v>0</v>
      </c>
      <c r="AF7350" s="177">
        <v>0</v>
      </c>
      <c r="AG7350" s="177">
        <v>0</v>
      </c>
      <c r="AH7350" s="177">
        <v>0</v>
      </c>
      <c r="AI7350" s="177">
        <v>0</v>
      </c>
      <c r="AJ7350" s="177">
        <v>0</v>
      </c>
    </row>
    <row r="7351" spans="1:36" hidden="1" outlineLevel="1" x14ac:dyDescent="0.25">
      <c r="A7351" s="190">
        <f t="shared" si="1986"/>
        <v>2041</v>
      </c>
      <c r="B7351" s="55">
        <f t="shared" si="1987"/>
        <v>6</v>
      </c>
      <c r="C7351" s="55">
        <f t="shared" si="1988"/>
        <v>16</v>
      </c>
      <c r="D7351" s="55">
        <f t="shared" si="1977"/>
        <v>306</v>
      </c>
      <c r="F7351" s="63">
        <f t="shared" si="1975"/>
        <v>51653.666666666628</v>
      </c>
      <c r="G7351" s="64">
        <f t="shared" si="1979"/>
        <v>0</v>
      </c>
      <c r="H7351" s="64">
        <f t="shared" si="1989"/>
        <v>0</v>
      </c>
      <c r="I7351" s="64">
        <f t="shared" si="1989"/>
        <v>0</v>
      </c>
      <c r="J7351" s="64">
        <f t="shared" si="1989"/>
        <v>0</v>
      </c>
      <c r="K7351" s="64">
        <f t="shared" si="1989"/>
        <v>0</v>
      </c>
      <c r="L7351" s="64">
        <f t="shared" si="1989"/>
        <v>0</v>
      </c>
      <c r="M7351" s="64">
        <f t="shared" si="1989"/>
        <v>0</v>
      </c>
      <c r="N7351" s="64">
        <f t="shared" si="1989"/>
        <v>0</v>
      </c>
      <c r="O7351" s="121"/>
      <c r="P7351" s="177">
        <v>0</v>
      </c>
      <c r="Q7351" s="177">
        <v>0</v>
      </c>
      <c r="R7351" s="177">
        <v>0</v>
      </c>
      <c r="S7351" s="177">
        <v>0</v>
      </c>
      <c r="T7351" s="177">
        <v>0</v>
      </c>
      <c r="U7351" s="177">
        <v>0</v>
      </c>
      <c r="V7351" s="177">
        <v>0</v>
      </c>
      <c r="W7351" s="177"/>
      <c r="X7351" s="177">
        <v>0</v>
      </c>
      <c r="Y7351" s="177">
        <v>0</v>
      </c>
      <c r="Z7351" s="177">
        <v>0</v>
      </c>
      <c r="AA7351" s="177">
        <v>0</v>
      </c>
      <c r="AB7351" s="177">
        <v>0</v>
      </c>
      <c r="AC7351" s="177">
        <v>0</v>
      </c>
      <c r="AD7351" s="177">
        <v>0</v>
      </c>
      <c r="AE7351" s="177">
        <v>0</v>
      </c>
      <c r="AF7351" s="177">
        <v>0</v>
      </c>
      <c r="AG7351" s="177">
        <v>0</v>
      </c>
      <c r="AH7351" s="177">
        <v>0</v>
      </c>
      <c r="AI7351" s="177">
        <v>0</v>
      </c>
      <c r="AJ7351" s="177">
        <v>0</v>
      </c>
    </row>
    <row r="7352" spans="1:36" hidden="1" outlineLevel="1" x14ac:dyDescent="0.25">
      <c r="A7352" s="190">
        <f t="shared" si="1986"/>
        <v>2041</v>
      </c>
      <c r="B7352" s="55">
        <f t="shared" si="1987"/>
        <v>6</v>
      </c>
      <c r="C7352" s="55">
        <f t="shared" si="1988"/>
        <v>17</v>
      </c>
      <c r="D7352" s="55">
        <f t="shared" si="1977"/>
        <v>306</v>
      </c>
      <c r="F7352" s="63">
        <f t="shared" si="1975"/>
        <v>51653.708333333292</v>
      </c>
      <c r="G7352" s="64">
        <f t="shared" si="1979"/>
        <v>0</v>
      </c>
      <c r="H7352" s="64">
        <f t="shared" si="1989"/>
        <v>0</v>
      </c>
      <c r="I7352" s="64">
        <f t="shared" si="1989"/>
        <v>0</v>
      </c>
      <c r="J7352" s="64">
        <f t="shared" si="1989"/>
        <v>0</v>
      </c>
      <c r="K7352" s="64">
        <f t="shared" si="1989"/>
        <v>0</v>
      </c>
      <c r="L7352" s="64">
        <f t="shared" si="1989"/>
        <v>0</v>
      </c>
      <c r="M7352" s="64">
        <f t="shared" si="1989"/>
        <v>0</v>
      </c>
      <c r="N7352" s="64">
        <f t="shared" si="1989"/>
        <v>0</v>
      </c>
      <c r="O7352" s="121"/>
      <c r="P7352" s="177">
        <v>0</v>
      </c>
      <c r="Q7352" s="177">
        <v>0</v>
      </c>
      <c r="R7352" s="177">
        <v>0</v>
      </c>
      <c r="S7352" s="177">
        <v>0</v>
      </c>
      <c r="T7352" s="177">
        <v>0</v>
      </c>
      <c r="U7352" s="177">
        <v>0</v>
      </c>
      <c r="V7352" s="177">
        <v>0</v>
      </c>
      <c r="W7352" s="177"/>
      <c r="X7352" s="177">
        <v>0</v>
      </c>
      <c r="Y7352" s="177">
        <v>0</v>
      </c>
      <c r="Z7352" s="177">
        <v>0</v>
      </c>
      <c r="AA7352" s="177">
        <v>0</v>
      </c>
      <c r="AB7352" s="177">
        <v>0</v>
      </c>
      <c r="AC7352" s="177">
        <v>0</v>
      </c>
      <c r="AD7352" s="177">
        <v>0</v>
      </c>
      <c r="AE7352" s="177">
        <v>0</v>
      </c>
      <c r="AF7352" s="177">
        <v>0</v>
      </c>
      <c r="AG7352" s="177">
        <v>0</v>
      </c>
      <c r="AH7352" s="177">
        <v>0</v>
      </c>
      <c r="AI7352" s="177">
        <v>0</v>
      </c>
      <c r="AJ7352" s="177">
        <v>0</v>
      </c>
    </row>
    <row r="7353" spans="1:36" hidden="1" outlineLevel="1" x14ac:dyDescent="0.25">
      <c r="A7353" s="190">
        <f t="shared" si="1986"/>
        <v>2041</v>
      </c>
      <c r="B7353" s="55">
        <f t="shared" si="1987"/>
        <v>6</v>
      </c>
      <c r="C7353" s="55">
        <f t="shared" si="1988"/>
        <v>18</v>
      </c>
      <c r="D7353" s="55">
        <f t="shared" si="1977"/>
        <v>306</v>
      </c>
      <c r="F7353" s="63">
        <f t="shared" si="1975"/>
        <v>51653.749999999956</v>
      </c>
      <c r="G7353" s="64">
        <f t="shared" si="1979"/>
        <v>0</v>
      </c>
      <c r="H7353" s="64">
        <f t="shared" si="1989"/>
        <v>0</v>
      </c>
      <c r="I7353" s="64">
        <f t="shared" si="1989"/>
        <v>0</v>
      </c>
      <c r="J7353" s="64">
        <f t="shared" si="1989"/>
        <v>0</v>
      </c>
      <c r="K7353" s="64">
        <f t="shared" si="1989"/>
        <v>0</v>
      </c>
      <c r="L7353" s="64">
        <f t="shared" si="1989"/>
        <v>0</v>
      </c>
      <c r="M7353" s="64">
        <f t="shared" si="1989"/>
        <v>0</v>
      </c>
      <c r="N7353" s="64">
        <f t="shared" si="1989"/>
        <v>0</v>
      </c>
      <c r="O7353" s="121"/>
      <c r="P7353" s="177">
        <v>0</v>
      </c>
      <c r="Q7353" s="177">
        <v>0</v>
      </c>
      <c r="R7353" s="177">
        <v>0</v>
      </c>
      <c r="S7353" s="177">
        <v>0</v>
      </c>
      <c r="T7353" s="177">
        <v>0</v>
      </c>
      <c r="U7353" s="177">
        <v>0</v>
      </c>
      <c r="V7353" s="177">
        <v>0</v>
      </c>
      <c r="W7353" s="177"/>
      <c r="X7353" s="177">
        <v>0</v>
      </c>
      <c r="Y7353" s="177">
        <v>0</v>
      </c>
      <c r="Z7353" s="177">
        <v>0</v>
      </c>
      <c r="AA7353" s="177">
        <v>0</v>
      </c>
      <c r="AB7353" s="177">
        <v>0</v>
      </c>
      <c r="AC7353" s="177">
        <v>0</v>
      </c>
      <c r="AD7353" s="177">
        <v>0</v>
      </c>
      <c r="AE7353" s="177">
        <v>0</v>
      </c>
      <c r="AF7353" s="177">
        <v>0</v>
      </c>
      <c r="AG7353" s="177">
        <v>0</v>
      </c>
      <c r="AH7353" s="177">
        <v>0</v>
      </c>
      <c r="AI7353" s="177">
        <v>0</v>
      </c>
      <c r="AJ7353" s="177">
        <v>0</v>
      </c>
    </row>
    <row r="7354" spans="1:36" hidden="1" outlineLevel="1" x14ac:dyDescent="0.25">
      <c r="A7354" s="190">
        <f t="shared" si="1986"/>
        <v>2041</v>
      </c>
      <c r="B7354" s="55">
        <f t="shared" si="1987"/>
        <v>6</v>
      </c>
      <c r="C7354" s="55">
        <f t="shared" si="1988"/>
        <v>19</v>
      </c>
      <c r="D7354" s="55">
        <f t="shared" si="1977"/>
        <v>306</v>
      </c>
      <c r="F7354" s="63">
        <f t="shared" si="1975"/>
        <v>51653.791666666621</v>
      </c>
      <c r="G7354" s="64">
        <f t="shared" si="1979"/>
        <v>0</v>
      </c>
      <c r="H7354" s="64">
        <f t="shared" si="1989"/>
        <v>0</v>
      </c>
      <c r="I7354" s="64">
        <f t="shared" si="1989"/>
        <v>0</v>
      </c>
      <c r="J7354" s="64">
        <f t="shared" si="1989"/>
        <v>0</v>
      </c>
      <c r="K7354" s="64">
        <f t="shared" si="1989"/>
        <v>0</v>
      </c>
      <c r="L7354" s="64">
        <f t="shared" si="1989"/>
        <v>0</v>
      </c>
      <c r="M7354" s="64">
        <f t="shared" si="1989"/>
        <v>0</v>
      </c>
      <c r="N7354" s="64">
        <f t="shared" si="1989"/>
        <v>0</v>
      </c>
      <c r="O7354" s="121"/>
      <c r="P7354" s="177">
        <v>0</v>
      </c>
      <c r="Q7354" s="177">
        <v>0</v>
      </c>
      <c r="R7354" s="177">
        <v>0</v>
      </c>
      <c r="S7354" s="177">
        <v>0</v>
      </c>
      <c r="T7354" s="177">
        <v>0</v>
      </c>
      <c r="U7354" s="177">
        <v>0</v>
      </c>
      <c r="V7354" s="177">
        <v>0</v>
      </c>
      <c r="W7354" s="177"/>
      <c r="X7354" s="177">
        <v>0</v>
      </c>
      <c r="Y7354" s="177">
        <v>0</v>
      </c>
      <c r="Z7354" s="177">
        <v>0</v>
      </c>
      <c r="AA7354" s="177">
        <v>0</v>
      </c>
      <c r="AB7354" s="177">
        <v>0</v>
      </c>
      <c r="AC7354" s="177">
        <v>0</v>
      </c>
      <c r="AD7354" s="177">
        <v>0</v>
      </c>
      <c r="AE7354" s="177">
        <v>0</v>
      </c>
      <c r="AF7354" s="177">
        <v>0</v>
      </c>
      <c r="AG7354" s="177">
        <v>0</v>
      </c>
      <c r="AH7354" s="177">
        <v>0</v>
      </c>
      <c r="AI7354" s="177">
        <v>0</v>
      </c>
      <c r="AJ7354" s="177">
        <v>0</v>
      </c>
    </row>
    <row r="7355" spans="1:36" hidden="1" outlineLevel="1" x14ac:dyDescent="0.25">
      <c r="A7355" s="190">
        <f t="shared" si="1986"/>
        <v>2041</v>
      </c>
      <c r="B7355" s="55">
        <f t="shared" si="1987"/>
        <v>6</v>
      </c>
      <c r="C7355" s="55">
        <f t="shared" si="1988"/>
        <v>20</v>
      </c>
      <c r="D7355" s="55">
        <f t="shared" si="1977"/>
        <v>306</v>
      </c>
      <c r="F7355" s="63">
        <f t="shared" si="1975"/>
        <v>51653.833333333285</v>
      </c>
      <c r="G7355" s="64">
        <f t="shared" si="1979"/>
        <v>0</v>
      </c>
      <c r="H7355" s="64">
        <f t="shared" ref="H7355:N7364" si="1990">SUMIF($P$6:$AK$6,H$6,$P7355:$AK7355)</f>
        <v>0</v>
      </c>
      <c r="I7355" s="64">
        <f t="shared" si="1990"/>
        <v>0</v>
      </c>
      <c r="J7355" s="64">
        <f t="shared" si="1990"/>
        <v>0</v>
      </c>
      <c r="K7355" s="64">
        <f t="shared" si="1990"/>
        <v>0</v>
      </c>
      <c r="L7355" s="64">
        <f t="shared" si="1990"/>
        <v>0</v>
      </c>
      <c r="M7355" s="64">
        <f t="shared" si="1990"/>
        <v>0</v>
      </c>
      <c r="N7355" s="64">
        <f t="shared" si="1990"/>
        <v>0</v>
      </c>
      <c r="O7355" s="121"/>
      <c r="P7355" s="177">
        <v>0</v>
      </c>
      <c r="Q7355" s="177">
        <v>0</v>
      </c>
      <c r="R7355" s="177">
        <v>0</v>
      </c>
      <c r="S7355" s="177">
        <v>0</v>
      </c>
      <c r="T7355" s="177">
        <v>0</v>
      </c>
      <c r="U7355" s="177">
        <v>0</v>
      </c>
      <c r="V7355" s="177">
        <v>0</v>
      </c>
      <c r="W7355" s="177"/>
      <c r="X7355" s="177">
        <v>0</v>
      </c>
      <c r="Y7355" s="177">
        <v>0</v>
      </c>
      <c r="Z7355" s="177">
        <v>0</v>
      </c>
      <c r="AA7355" s="177">
        <v>0</v>
      </c>
      <c r="AB7355" s="177">
        <v>0</v>
      </c>
      <c r="AC7355" s="177">
        <v>0</v>
      </c>
      <c r="AD7355" s="177">
        <v>0</v>
      </c>
      <c r="AE7355" s="177">
        <v>0</v>
      </c>
      <c r="AF7355" s="177">
        <v>0</v>
      </c>
      <c r="AG7355" s="177">
        <v>0</v>
      </c>
      <c r="AH7355" s="177">
        <v>0</v>
      </c>
      <c r="AI7355" s="177">
        <v>0</v>
      </c>
      <c r="AJ7355" s="177">
        <v>0</v>
      </c>
    </row>
    <row r="7356" spans="1:36" hidden="1" outlineLevel="1" x14ac:dyDescent="0.25">
      <c r="A7356" s="190">
        <f t="shared" si="1986"/>
        <v>2041</v>
      </c>
      <c r="B7356" s="55">
        <f t="shared" si="1987"/>
        <v>6</v>
      </c>
      <c r="C7356" s="55">
        <f t="shared" si="1988"/>
        <v>21</v>
      </c>
      <c r="D7356" s="55">
        <f t="shared" si="1977"/>
        <v>306</v>
      </c>
      <c r="F7356" s="63">
        <f t="shared" si="1975"/>
        <v>51653.874999999949</v>
      </c>
      <c r="G7356" s="64">
        <f t="shared" si="1979"/>
        <v>0</v>
      </c>
      <c r="H7356" s="64">
        <f t="shared" si="1990"/>
        <v>0</v>
      </c>
      <c r="I7356" s="64">
        <f t="shared" si="1990"/>
        <v>0</v>
      </c>
      <c r="J7356" s="64">
        <f t="shared" si="1990"/>
        <v>0</v>
      </c>
      <c r="K7356" s="64">
        <f t="shared" si="1990"/>
        <v>0</v>
      </c>
      <c r="L7356" s="64">
        <f t="shared" si="1990"/>
        <v>0</v>
      </c>
      <c r="M7356" s="64">
        <f t="shared" si="1990"/>
        <v>0</v>
      </c>
      <c r="N7356" s="64">
        <f t="shared" si="1990"/>
        <v>0</v>
      </c>
      <c r="O7356" s="121"/>
      <c r="P7356" s="177">
        <v>0</v>
      </c>
      <c r="Q7356" s="177">
        <v>0</v>
      </c>
      <c r="R7356" s="177">
        <v>0</v>
      </c>
      <c r="S7356" s="177">
        <v>0</v>
      </c>
      <c r="T7356" s="177">
        <v>0</v>
      </c>
      <c r="U7356" s="177">
        <v>0</v>
      </c>
      <c r="V7356" s="177">
        <v>0</v>
      </c>
      <c r="W7356" s="177"/>
      <c r="X7356" s="177">
        <v>0</v>
      </c>
      <c r="Y7356" s="177">
        <v>0</v>
      </c>
      <c r="Z7356" s="177">
        <v>0</v>
      </c>
      <c r="AA7356" s="177">
        <v>0</v>
      </c>
      <c r="AB7356" s="177">
        <v>0</v>
      </c>
      <c r="AC7356" s="177">
        <v>0</v>
      </c>
      <c r="AD7356" s="177">
        <v>0</v>
      </c>
      <c r="AE7356" s="177">
        <v>0</v>
      </c>
      <c r="AF7356" s="177">
        <v>0</v>
      </c>
      <c r="AG7356" s="177">
        <v>0</v>
      </c>
      <c r="AH7356" s="177">
        <v>0</v>
      </c>
      <c r="AI7356" s="177">
        <v>0</v>
      </c>
      <c r="AJ7356" s="177">
        <v>0</v>
      </c>
    </row>
    <row r="7357" spans="1:36" hidden="1" outlineLevel="1" x14ac:dyDescent="0.25">
      <c r="A7357" s="190">
        <f t="shared" si="1986"/>
        <v>2041</v>
      </c>
      <c r="B7357" s="55">
        <f t="shared" si="1987"/>
        <v>6</v>
      </c>
      <c r="C7357" s="55">
        <f t="shared" si="1988"/>
        <v>22</v>
      </c>
      <c r="D7357" s="55">
        <f t="shared" si="1977"/>
        <v>306</v>
      </c>
      <c r="F7357" s="63">
        <f t="shared" si="1975"/>
        <v>51653.916666666613</v>
      </c>
      <c r="G7357" s="64">
        <f t="shared" si="1979"/>
        <v>0</v>
      </c>
      <c r="H7357" s="64">
        <f t="shared" si="1990"/>
        <v>0</v>
      </c>
      <c r="I7357" s="64">
        <f t="shared" si="1990"/>
        <v>0</v>
      </c>
      <c r="J7357" s="64">
        <f t="shared" si="1990"/>
        <v>0</v>
      </c>
      <c r="K7357" s="64">
        <f t="shared" si="1990"/>
        <v>0</v>
      </c>
      <c r="L7357" s="64">
        <f t="shared" si="1990"/>
        <v>0</v>
      </c>
      <c r="M7357" s="64">
        <f t="shared" si="1990"/>
        <v>0</v>
      </c>
      <c r="N7357" s="64">
        <f t="shared" si="1990"/>
        <v>0</v>
      </c>
      <c r="O7357" s="121"/>
      <c r="P7357" s="177">
        <v>0</v>
      </c>
      <c r="Q7357" s="177">
        <v>0</v>
      </c>
      <c r="R7357" s="177">
        <v>0</v>
      </c>
      <c r="S7357" s="177">
        <v>0</v>
      </c>
      <c r="T7357" s="177">
        <v>0</v>
      </c>
      <c r="U7357" s="177">
        <v>0</v>
      </c>
      <c r="V7357" s="177">
        <v>0</v>
      </c>
      <c r="W7357" s="177"/>
      <c r="X7357" s="177">
        <v>0</v>
      </c>
      <c r="Y7357" s="177">
        <v>0</v>
      </c>
      <c r="Z7357" s="177">
        <v>0</v>
      </c>
      <c r="AA7357" s="177">
        <v>0</v>
      </c>
      <c r="AB7357" s="177">
        <v>0</v>
      </c>
      <c r="AC7357" s="177">
        <v>0</v>
      </c>
      <c r="AD7357" s="177">
        <v>0</v>
      </c>
      <c r="AE7357" s="177">
        <v>0</v>
      </c>
      <c r="AF7357" s="177">
        <v>0</v>
      </c>
      <c r="AG7357" s="177">
        <v>0</v>
      </c>
      <c r="AH7357" s="177">
        <v>0</v>
      </c>
      <c r="AI7357" s="177">
        <v>0</v>
      </c>
      <c r="AJ7357" s="177">
        <v>0</v>
      </c>
    </row>
    <row r="7358" spans="1:36" hidden="1" outlineLevel="1" x14ac:dyDescent="0.25">
      <c r="A7358" s="190">
        <f t="shared" si="1986"/>
        <v>2041</v>
      </c>
      <c r="B7358" s="55">
        <f t="shared" si="1987"/>
        <v>6</v>
      </c>
      <c r="C7358" s="55">
        <f t="shared" si="1988"/>
        <v>23</v>
      </c>
      <c r="D7358" s="55">
        <f t="shared" si="1977"/>
        <v>306</v>
      </c>
      <c r="F7358" s="63">
        <f t="shared" si="1975"/>
        <v>51653.958333333278</v>
      </c>
      <c r="G7358" s="64">
        <f t="shared" si="1979"/>
        <v>0</v>
      </c>
      <c r="H7358" s="64">
        <f t="shared" si="1990"/>
        <v>0</v>
      </c>
      <c r="I7358" s="64">
        <f t="shared" si="1990"/>
        <v>0</v>
      </c>
      <c r="J7358" s="64">
        <f t="shared" si="1990"/>
        <v>0</v>
      </c>
      <c r="K7358" s="64">
        <f t="shared" si="1990"/>
        <v>0</v>
      </c>
      <c r="L7358" s="64">
        <f t="shared" si="1990"/>
        <v>0</v>
      </c>
      <c r="M7358" s="64">
        <f t="shared" si="1990"/>
        <v>0</v>
      </c>
      <c r="N7358" s="64">
        <f t="shared" si="1990"/>
        <v>0</v>
      </c>
      <c r="O7358" s="121"/>
      <c r="P7358" s="177">
        <v>0</v>
      </c>
      <c r="Q7358" s="177">
        <v>0</v>
      </c>
      <c r="R7358" s="177">
        <v>0</v>
      </c>
      <c r="S7358" s="177">
        <v>0</v>
      </c>
      <c r="T7358" s="177">
        <v>0</v>
      </c>
      <c r="U7358" s="177">
        <v>0</v>
      </c>
      <c r="V7358" s="177">
        <v>0</v>
      </c>
      <c r="W7358" s="177"/>
      <c r="X7358" s="177">
        <v>0</v>
      </c>
      <c r="Y7358" s="177">
        <v>0</v>
      </c>
      <c r="Z7358" s="177">
        <v>0</v>
      </c>
      <c r="AA7358" s="177">
        <v>0</v>
      </c>
      <c r="AB7358" s="177">
        <v>0</v>
      </c>
      <c r="AC7358" s="177">
        <v>0</v>
      </c>
      <c r="AD7358" s="177">
        <v>0</v>
      </c>
      <c r="AE7358" s="177">
        <v>0</v>
      </c>
      <c r="AF7358" s="177">
        <v>0</v>
      </c>
      <c r="AG7358" s="177">
        <v>0</v>
      </c>
      <c r="AH7358" s="177">
        <v>0</v>
      </c>
      <c r="AI7358" s="177">
        <v>0</v>
      </c>
      <c r="AJ7358" s="177">
        <v>0</v>
      </c>
    </row>
    <row r="7359" spans="1:36" hidden="1" outlineLevel="1" x14ac:dyDescent="0.25">
      <c r="A7359" s="190">
        <f t="shared" si="1986"/>
        <v>2041</v>
      </c>
      <c r="B7359" s="55">
        <f t="shared" si="1987"/>
        <v>7</v>
      </c>
      <c r="C7359" s="55">
        <f t="shared" si="1988"/>
        <v>0</v>
      </c>
      <c r="D7359" s="55">
        <f t="shared" si="1977"/>
        <v>307</v>
      </c>
      <c r="F7359" s="63">
        <f t="shared" ref="F7359" si="1991">EDATE(F7335,1)</f>
        <v>51683</v>
      </c>
      <c r="G7359" s="64">
        <f t="shared" si="1979"/>
        <v>0</v>
      </c>
      <c r="H7359" s="64">
        <f t="shared" si="1990"/>
        <v>0</v>
      </c>
      <c r="I7359" s="64">
        <f t="shared" si="1990"/>
        <v>0</v>
      </c>
      <c r="J7359" s="64">
        <f t="shared" si="1990"/>
        <v>0</v>
      </c>
      <c r="K7359" s="64">
        <f t="shared" si="1990"/>
        <v>0</v>
      </c>
      <c r="L7359" s="64">
        <f t="shared" si="1990"/>
        <v>0</v>
      </c>
      <c r="M7359" s="64">
        <f t="shared" si="1990"/>
        <v>0</v>
      </c>
      <c r="N7359" s="64">
        <f t="shared" si="1990"/>
        <v>0</v>
      </c>
      <c r="O7359" s="121"/>
      <c r="P7359" s="177">
        <v>0</v>
      </c>
      <c r="Q7359" s="177">
        <v>0</v>
      </c>
      <c r="R7359" s="177">
        <v>0</v>
      </c>
      <c r="S7359" s="177">
        <v>0</v>
      </c>
      <c r="T7359" s="177">
        <v>0</v>
      </c>
      <c r="U7359" s="177">
        <v>0</v>
      </c>
      <c r="V7359" s="177">
        <v>0</v>
      </c>
      <c r="W7359" s="177"/>
      <c r="X7359" s="177">
        <v>0</v>
      </c>
      <c r="Y7359" s="177">
        <v>0</v>
      </c>
      <c r="Z7359" s="177">
        <v>0</v>
      </c>
      <c r="AA7359" s="177">
        <v>0</v>
      </c>
      <c r="AB7359" s="177">
        <v>0</v>
      </c>
      <c r="AC7359" s="177">
        <v>0</v>
      </c>
      <c r="AD7359" s="177">
        <v>0</v>
      </c>
      <c r="AE7359" s="177">
        <v>0</v>
      </c>
      <c r="AF7359" s="177">
        <v>0</v>
      </c>
      <c r="AG7359" s="177">
        <v>0</v>
      </c>
      <c r="AH7359" s="177">
        <v>0</v>
      </c>
      <c r="AI7359" s="177">
        <v>0</v>
      </c>
      <c r="AJ7359" s="177">
        <v>0</v>
      </c>
    </row>
    <row r="7360" spans="1:36" hidden="1" outlineLevel="1" x14ac:dyDescent="0.25">
      <c r="A7360" s="190">
        <f t="shared" si="1986"/>
        <v>2041</v>
      </c>
      <c r="B7360" s="55">
        <f t="shared" si="1987"/>
        <v>7</v>
      </c>
      <c r="C7360" s="55">
        <f t="shared" si="1988"/>
        <v>1</v>
      </c>
      <c r="D7360" s="55">
        <f t="shared" si="1977"/>
        <v>307</v>
      </c>
      <c r="F7360" s="63">
        <f t="shared" ref="F7360" si="1992">F7359+1/24</f>
        <v>51683.041666666664</v>
      </c>
      <c r="G7360" s="64">
        <f t="shared" si="1979"/>
        <v>0</v>
      </c>
      <c r="H7360" s="64">
        <f t="shared" si="1990"/>
        <v>0</v>
      </c>
      <c r="I7360" s="64">
        <f t="shared" si="1990"/>
        <v>0</v>
      </c>
      <c r="J7360" s="64">
        <f t="shared" si="1990"/>
        <v>0</v>
      </c>
      <c r="K7360" s="64">
        <f t="shared" si="1990"/>
        <v>0</v>
      </c>
      <c r="L7360" s="64">
        <f t="shared" si="1990"/>
        <v>0</v>
      </c>
      <c r="M7360" s="64">
        <f t="shared" si="1990"/>
        <v>0</v>
      </c>
      <c r="N7360" s="64">
        <f t="shared" si="1990"/>
        <v>0</v>
      </c>
      <c r="O7360" s="121"/>
      <c r="P7360" s="177">
        <v>0</v>
      </c>
      <c r="Q7360" s="177">
        <v>0</v>
      </c>
      <c r="R7360" s="177">
        <v>0</v>
      </c>
      <c r="S7360" s="177">
        <v>0</v>
      </c>
      <c r="T7360" s="177">
        <v>0</v>
      </c>
      <c r="U7360" s="177">
        <v>0</v>
      </c>
      <c r="V7360" s="177">
        <v>0</v>
      </c>
      <c r="W7360" s="177"/>
      <c r="X7360" s="177">
        <v>0</v>
      </c>
      <c r="Y7360" s="177">
        <v>0</v>
      </c>
      <c r="Z7360" s="177">
        <v>0</v>
      </c>
      <c r="AA7360" s="177">
        <v>0</v>
      </c>
      <c r="AB7360" s="177">
        <v>0</v>
      </c>
      <c r="AC7360" s="177">
        <v>0</v>
      </c>
      <c r="AD7360" s="177">
        <v>0</v>
      </c>
      <c r="AE7360" s="177">
        <v>0</v>
      </c>
      <c r="AF7360" s="177">
        <v>0</v>
      </c>
      <c r="AG7360" s="177">
        <v>0</v>
      </c>
      <c r="AH7360" s="177">
        <v>0</v>
      </c>
      <c r="AI7360" s="177">
        <v>0</v>
      </c>
      <c r="AJ7360" s="177">
        <v>0</v>
      </c>
    </row>
    <row r="7361" spans="1:36" hidden="1" outlineLevel="1" x14ac:dyDescent="0.25">
      <c r="A7361" s="190">
        <f t="shared" si="1986"/>
        <v>2041</v>
      </c>
      <c r="B7361" s="55">
        <f t="shared" si="1987"/>
        <v>7</v>
      </c>
      <c r="C7361" s="55">
        <f t="shared" si="1988"/>
        <v>2</v>
      </c>
      <c r="D7361" s="55">
        <f t="shared" si="1977"/>
        <v>307</v>
      </c>
      <c r="F7361" s="63">
        <f t="shared" si="1975"/>
        <v>51683.083333333328</v>
      </c>
      <c r="G7361" s="64">
        <f t="shared" si="1979"/>
        <v>0</v>
      </c>
      <c r="H7361" s="64">
        <f t="shared" si="1990"/>
        <v>0</v>
      </c>
      <c r="I7361" s="64">
        <f t="shared" si="1990"/>
        <v>0</v>
      </c>
      <c r="J7361" s="64">
        <f t="shared" si="1990"/>
        <v>0</v>
      </c>
      <c r="K7361" s="64">
        <f t="shared" si="1990"/>
        <v>0</v>
      </c>
      <c r="L7361" s="64">
        <f t="shared" si="1990"/>
        <v>0</v>
      </c>
      <c r="M7361" s="64">
        <f t="shared" si="1990"/>
        <v>0</v>
      </c>
      <c r="N7361" s="64">
        <f t="shared" si="1990"/>
        <v>0</v>
      </c>
      <c r="O7361" s="121"/>
      <c r="P7361" s="177">
        <v>0</v>
      </c>
      <c r="Q7361" s="177">
        <v>0</v>
      </c>
      <c r="R7361" s="177">
        <v>0</v>
      </c>
      <c r="S7361" s="177">
        <v>0</v>
      </c>
      <c r="T7361" s="177">
        <v>0</v>
      </c>
      <c r="U7361" s="177">
        <v>0</v>
      </c>
      <c r="V7361" s="177">
        <v>0</v>
      </c>
      <c r="W7361" s="177"/>
      <c r="X7361" s="177">
        <v>0</v>
      </c>
      <c r="Y7361" s="177">
        <v>0</v>
      </c>
      <c r="Z7361" s="177">
        <v>0</v>
      </c>
      <c r="AA7361" s="177">
        <v>0</v>
      </c>
      <c r="AB7361" s="177">
        <v>0</v>
      </c>
      <c r="AC7361" s="177">
        <v>0</v>
      </c>
      <c r="AD7361" s="177">
        <v>0</v>
      </c>
      <c r="AE7361" s="177">
        <v>0</v>
      </c>
      <c r="AF7361" s="177">
        <v>0</v>
      </c>
      <c r="AG7361" s="177">
        <v>0</v>
      </c>
      <c r="AH7361" s="177">
        <v>0</v>
      </c>
      <c r="AI7361" s="177">
        <v>0</v>
      </c>
      <c r="AJ7361" s="177">
        <v>0</v>
      </c>
    </row>
    <row r="7362" spans="1:36" hidden="1" outlineLevel="1" x14ac:dyDescent="0.25">
      <c r="A7362" s="190">
        <f t="shared" si="1986"/>
        <v>2041</v>
      </c>
      <c r="B7362" s="55">
        <f t="shared" si="1987"/>
        <v>7</v>
      </c>
      <c r="C7362" s="55">
        <f t="shared" si="1988"/>
        <v>3</v>
      </c>
      <c r="D7362" s="55">
        <f t="shared" si="1977"/>
        <v>307</v>
      </c>
      <c r="F7362" s="63">
        <f t="shared" si="1975"/>
        <v>51683.124999999993</v>
      </c>
      <c r="G7362" s="64">
        <f t="shared" si="1979"/>
        <v>0</v>
      </c>
      <c r="H7362" s="64">
        <f t="shared" si="1990"/>
        <v>0</v>
      </c>
      <c r="I7362" s="64">
        <f t="shared" si="1990"/>
        <v>0</v>
      </c>
      <c r="J7362" s="64">
        <f t="shared" si="1990"/>
        <v>0</v>
      </c>
      <c r="K7362" s="64">
        <f t="shared" si="1990"/>
        <v>0</v>
      </c>
      <c r="L7362" s="64">
        <f t="shared" si="1990"/>
        <v>0</v>
      </c>
      <c r="M7362" s="64">
        <f t="shared" si="1990"/>
        <v>0</v>
      </c>
      <c r="N7362" s="64">
        <f t="shared" si="1990"/>
        <v>0</v>
      </c>
      <c r="O7362" s="121"/>
      <c r="P7362" s="177">
        <v>0</v>
      </c>
      <c r="Q7362" s="177">
        <v>0</v>
      </c>
      <c r="R7362" s="177">
        <v>0</v>
      </c>
      <c r="S7362" s="177">
        <v>0</v>
      </c>
      <c r="T7362" s="177">
        <v>0</v>
      </c>
      <c r="U7362" s="177">
        <v>0</v>
      </c>
      <c r="V7362" s="177">
        <v>0</v>
      </c>
      <c r="W7362" s="177"/>
      <c r="X7362" s="177">
        <v>0</v>
      </c>
      <c r="Y7362" s="177">
        <v>0</v>
      </c>
      <c r="Z7362" s="177">
        <v>0</v>
      </c>
      <c r="AA7362" s="177">
        <v>0</v>
      </c>
      <c r="AB7362" s="177">
        <v>0</v>
      </c>
      <c r="AC7362" s="177">
        <v>0</v>
      </c>
      <c r="AD7362" s="177">
        <v>0</v>
      </c>
      <c r="AE7362" s="177">
        <v>0</v>
      </c>
      <c r="AF7362" s="177">
        <v>0</v>
      </c>
      <c r="AG7362" s="177">
        <v>0</v>
      </c>
      <c r="AH7362" s="177">
        <v>0</v>
      </c>
      <c r="AI7362" s="177">
        <v>0</v>
      </c>
      <c r="AJ7362" s="177">
        <v>0</v>
      </c>
    </row>
    <row r="7363" spans="1:36" hidden="1" outlineLevel="1" x14ac:dyDescent="0.25">
      <c r="A7363" s="190">
        <f t="shared" si="1986"/>
        <v>2041</v>
      </c>
      <c r="B7363" s="55">
        <f t="shared" si="1987"/>
        <v>7</v>
      </c>
      <c r="C7363" s="55">
        <f t="shared" si="1988"/>
        <v>4</v>
      </c>
      <c r="D7363" s="55">
        <f t="shared" si="1977"/>
        <v>307</v>
      </c>
      <c r="F7363" s="63">
        <f t="shared" si="1975"/>
        <v>51683.166666666657</v>
      </c>
      <c r="G7363" s="64">
        <f t="shared" si="1979"/>
        <v>0</v>
      </c>
      <c r="H7363" s="64">
        <f t="shared" si="1990"/>
        <v>0</v>
      </c>
      <c r="I7363" s="64">
        <f t="shared" si="1990"/>
        <v>0</v>
      </c>
      <c r="J7363" s="64">
        <f t="shared" si="1990"/>
        <v>0</v>
      </c>
      <c r="K7363" s="64">
        <f t="shared" si="1990"/>
        <v>0</v>
      </c>
      <c r="L7363" s="64">
        <f t="shared" si="1990"/>
        <v>0</v>
      </c>
      <c r="M7363" s="64">
        <f t="shared" si="1990"/>
        <v>0</v>
      </c>
      <c r="N7363" s="64">
        <f t="shared" si="1990"/>
        <v>0</v>
      </c>
      <c r="O7363" s="121"/>
      <c r="P7363" s="177">
        <v>0</v>
      </c>
      <c r="Q7363" s="177">
        <v>0</v>
      </c>
      <c r="R7363" s="177">
        <v>0</v>
      </c>
      <c r="S7363" s="177">
        <v>0</v>
      </c>
      <c r="T7363" s="177">
        <v>0</v>
      </c>
      <c r="U7363" s="177">
        <v>0</v>
      </c>
      <c r="V7363" s="177">
        <v>0</v>
      </c>
      <c r="W7363" s="177"/>
      <c r="X7363" s="177">
        <v>0</v>
      </c>
      <c r="Y7363" s="177">
        <v>0</v>
      </c>
      <c r="Z7363" s="177">
        <v>0</v>
      </c>
      <c r="AA7363" s="177">
        <v>0</v>
      </c>
      <c r="AB7363" s="177">
        <v>0</v>
      </c>
      <c r="AC7363" s="177">
        <v>0</v>
      </c>
      <c r="AD7363" s="177">
        <v>0</v>
      </c>
      <c r="AE7363" s="177">
        <v>0</v>
      </c>
      <c r="AF7363" s="177">
        <v>0</v>
      </c>
      <c r="AG7363" s="177">
        <v>0</v>
      </c>
      <c r="AH7363" s="177">
        <v>0</v>
      </c>
      <c r="AI7363" s="177">
        <v>0</v>
      </c>
      <c r="AJ7363" s="177">
        <v>0</v>
      </c>
    </row>
    <row r="7364" spans="1:36" hidden="1" outlineLevel="1" x14ac:dyDescent="0.25">
      <c r="A7364" s="190">
        <f t="shared" si="1986"/>
        <v>2041</v>
      </c>
      <c r="B7364" s="55">
        <f t="shared" si="1987"/>
        <v>7</v>
      </c>
      <c r="C7364" s="55">
        <f t="shared" si="1988"/>
        <v>5</v>
      </c>
      <c r="D7364" s="55">
        <f t="shared" si="1977"/>
        <v>307</v>
      </c>
      <c r="F7364" s="63">
        <f t="shared" si="1975"/>
        <v>51683.208333333321</v>
      </c>
      <c r="G7364" s="64">
        <f t="shared" si="1979"/>
        <v>0</v>
      </c>
      <c r="H7364" s="64">
        <f t="shared" si="1990"/>
        <v>0</v>
      </c>
      <c r="I7364" s="64">
        <f t="shared" si="1990"/>
        <v>0</v>
      </c>
      <c r="J7364" s="64">
        <f t="shared" si="1990"/>
        <v>0</v>
      </c>
      <c r="K7364" s="64">
        <f t="shared" si="1990"/>
        <v>0</v>
      </c>
      <c r="L7364" s="64">
        <f t="shared" si="1990"/>
        <v>0</v>
      </c>
      <c r="M7364" s="64">
        <f t="shared" si="1990"/>
        <v>0</v>
      </c>
      <c r="N7364" s="64">
        <f t="shared" si="1990"/>
        <v>0</v>
      </c>
      <c r="O7364" s="121"/>
      <c r="P7364" s="177">
        <v>0</v>
      </c>
      <c r="Q7364" s="177">
        <v>0</v>
      </c>
      <c r="R7364" s="177">
        <v>0</v>
      </c>
      <c r="S7364" s="177">
        <v>0</v>
      </c>
      <c r="T7364" s="177">
        <v>0</v>
      </c>
      <c r="U7364" s="177">
        <v>0</v>
      </c>
      <c r="V7364" s="177">
        <v>0</v>
      </c>
      <c r="W7364" s="177"/>
      <c r="X7364" s="177">
        <v>0</v>
      </c>
      <c r="Y7364" s="177">
        <v>0</v>
      </c>
      <c r="Z7364" s="177">
        <v>0</v>
      </c>
      <c r="AA7364" s="177">
        <v>0</v>
      </c>
      <c r="AB7364" s="177">
        <v>0</v>
      </c>
      <c r="AC7364" s="177">
        <v>0</v>
      </c>
      <c r="AD7364" s="177">
        <v>0</v>
      </c>
      <c r="AE7364" s="177">
        <v>0</v>
      </c>
      <c r="AF7364" s="177">
        <v>0</v>
      </c>
      <c r="AG7364" s="177">
        <v>0</v>
      </c>
      <c r="AH7364" s="177">
        <v>0</v>
      </c>
      <c r="AI7364" s="177">
        <v>0</v>
      </c>
      <c r="AJ7364" s="177">
        <v>0</v>
      </c>
    </row>
    <row r="7365" spans="1:36" hidden="1" outlineLevel="1" x14ac:dyDescent="0.25">
      <c r="A7365" s="190">
        <f t="shared" si="1986"/>
        <v>2041</v>
      </c>
      <c r="B7365" s="55">
        <f t="shared" si="1987"/>
        <v>7</v>
      </c>
      <c r="C7365" s="55">
        <f t="shared" si="1988"/>
        <v>6</v>
      </c>
      <c r="D7365" s="55">
        <f t="shared" si="1977"/>
        <v>307</v>
      </c>
      <c r="F7365" s="63">
        <f t="shared" si="1975"/>
        <v>51683.249999999985</v>
      </c>
      <c r="G7365" s="64">
        <f t="shared" si="1979"/>
        <v>0</v>
      </c>
      <c r="H7365" s="64">
        <f t="shared" ref="H7365:N7374" si="1993">SUMIF($P$6:$AK$6,H$6,$P7365:$AK7365)</f>
        <v>0</v>
      </c>
      <c r="I7365" s="64">
        <f t="shared" si="1993"/>
        <v>0</v>
      </c>
      <c r="J7365" s="64">
        <f t="shared" si="1993"/>
        <v>0</v>
      </c>
      <c r="K7365" s="64">
        <f t="shared" si="1993"/>
        <v>0</v>
      </c>
      <c r="L7365" s="64">
        <f t="shared" si="1993"/>
        <v>0</v>
      </c>
      <c r="M7365" s="64">
        <f t="shared" si="1993"/>
        <v>0</v>
      </c>
      <c r="N7365" s="64">
        <f t="shared" si="1993"/>
        <v>0</v>
      </c>
      <c r="O7365" s="121"/>
      <c r="P7365" s="177">
        <v>0</v>
      </c>
      <c r="Q7365" s="177">
        <v>0</v>
      </c>
      <c r="R7365" s="177">
        <v>0</v>
      </c>
      <c r="S7365" s="177">
        <v>0</v>
      </c>
      <c r="T7365" s="177">
        <v>0</v>
      </c>
      <c r="U7365" s="177">
        <v>0</v>
      </c>
      <c r="V7365" s="177">
        <v>0</v>
      </c>
      <c r="W7365" s="177"/>
      <c r="X7365" s="177">
        <v>0</v>
      </c>
      <c r="Y7365" s="177">
        <v>0</v>
      </c>
      <c r="Z7365" s="177">
        <v>0</v>
      </c>
      <c r="AA7365" s="177">
        <v>0</v>
      </c>
      <c r="AB7365" s="177">
        <v>0</v>
      </c>
      <c r="AC7365" s="177">
        <v>0</v>
      </c>
      <c r="AD7365" s="177">
        <v>0</v>
      </c>
      <c r="AE7365" s="177">
        <v>0</v>
      </c>
      <c r="AF7365" s="177">
        <v>0</v>
      </c>
      <c r="AG7365" s="177">
        <v>0</v>
      </c>
      <c r="AH7365" s="177">
        <v>0</v>
      </c>
      <c r="AI7365" s="177">
        <v>0</v>
      </c>
      <c r="AJ7365" s="177">
        <v>0</v>
      </c>
    </row>
    <row r="7366" spans="1:36" hidden="1" outlineLevel="1" x14ac:dyDescent="0.25">
      <c r="A7366" s="190">
        <f t="shared" si="1986"/>
        <v>2041</v>
      </c>
      <c r="B7366" s="55">
        <f t="shared" si="1987"/>
        <v>7</v>
      </c>
      <c r="C7366" s="55">
        <f t="shared" si="1988"/>
        <v>7</v>
      </c>
      <c r="D7366" s="55">
        <f t="shared" si="1977"/>
        <v>307</v>
      </c>
      <c r="F7366" s="63">
        <f t="shared" si="1975"/>
        <v>51683.29166666665</v>
      </c>
      <c r="G7366" s="64">
        <f t="shared" si="1979"/>
        <v>0</v>
      </c>
      <c r="H7366" s="64">
        <f t="shared" si="1993"/>
        <v>0</v>
      </c>
      <c r="I7366" s="64">
        <f t="shared" si="1993"/>
        <v>0</v>
      </c>
      <c r="J7366" s="64">
        <f t="shared" si="1993"/>
        <v>0</v>
      </c>
      <c r="K7366" s="64">
        <f t="shared" si="1993"/>
        <v>0</v>
      </c>
      <c r="L7366" s="64">
        <f t="shared" si="1993"/>
        <v>0</v>
      </c>
      <c r="M7366" s="64">
        <f t="shared" si="1993"/>
        <v>0</v>
      </c>
      <c r="N7366" s="64">
        <f t="shared" si="1993"/>
        <v>0</v>
      </c>
      <c r="O7366" s="121"/>
      <c r="P7366" s="177">
        <v>0</v>
      </c>
      <c r="Q7366" s="177">
        <v>0</v>
      </c>
      <c r="R7366" s="177">
        <v>0</v>
      </c>
      <c r="S7366" s="177">
        <v>0</v>
      </c>
      <c r="T7366" s="177">
        <v>0</v>
      </c>
      <c r="U7366" s="177">
        <v>0</v>
      </c>
      <c r="V7366" s="177">
        <v>0</v>
      </c>
      <c r="W7366" s="177"/>
      <c r="X7366" s="177">
        <v>0</v>
      </c>
      <c r="Y7366" s="177">
        <v>0</v>
      </c>
      <c r="Z7366" s="177">
        <v>0</v>
      </c>
      <c r="AA7366" s="177">
        <v>0</v>
      </c>
      <c r="AB7366" s="177">
        <v>0</v>
      </c>
      <c r="AC7366" s="177">
        <v>0</v>
      </c>
      <c r="AD7366" s="177">
        <v>0</v>
      </c>
      <c r="AE7366" s="177">
        <v>0</v>
      </c>
      <c r="AF7366" s="177">
        <v>0</v>
      </c>
      <c r="AG7366" s="177">
        <v>0</v>
      </c>
      <c r="AH7366" s="177">
        <v>0</v>
      </c>
      <c r="AI7366" s="177">
        <v>0</v>
      </c>
      <c r="AJ7366" s="177">
        <v>0</v>
      </c>
    </row>
    <row r="7367" spans="1:36" hidden="1" outlineLevel="1" x14ac:dyDescent="0.25">
      <c r="A7367" s="190">
        <f t="shared" si="1986"/>
        <v>2041</v>
      </c>
      <c r="B7367" s="55">
        <f t="shared" si="1987"/>
        <v>7</v>
      </c>
      <c r="C7367" s="55">
        <f t="shared" si="1988"/>
        <v>8</v>
      </c>
      <c r="D7367" s="55">
        <f t="shared" si="1977"/>
        <v>307</v>
      </c>
      <c r="F7367" s="63">
        <f t="shared" si="1975"/>
        <v>51683.333333333314</v>
      </c>
      <c r="G7367" s="64">
        <f t="shared" si="1979"/>
        <v>0</v>
      </c>
      <c r="H7367" s="64">
        <f t="shared" si="1993"/>
        <v>0</v>
      </c>
      <c r="I7367" s="64">
        <f t="shared" si="1993"/>
        <v>0</v>
      </c>
      <c r="J7367" s="64">
        <f t="shared" si="1993"/>
        <v>0</v>
      </c>
      <c r="K7367" s="64">
        <f t="shared" si="1993"/>
        <v>0</v>
      </c>
      <c r="L7367" s="64">
        <f t="shared" si="1993"/>
        <v>0</v>
      </c>
      <c r="M7367" s="64">
        <f t="shared" si="1993"/>
        <v>0</v>
      </c>
      <c r="N7367" s="64">
        <f t="shared" si="1993"/>
        <v>0</v>
      </c>
      <c r="O7367" s="121"/>
      <c r="P7367" s="177">
        <v>0</v>
      </c>
      <c r="Q7367" s="177">
        <v>0</v>
      </c>
      <c r="R7367" s="177">
        <v>0</v>
      </c>
      <c r="S7367" s="177">
        <v>0</v>
      </c>
      <c r="T7367" s="177">
        <v>0</v>
      </c>
      <c r="U7367" s="177">
        <v>0</v>
      </c>
      <c r="V7367" s="177">
        <v>0</v>
      </c>
      <c r="W7367" s="177"/>
      <c r="X7367" s="177">
        <v>0</v>
      </c>
      <c r="Y7367" s="177">
        <v>0</v>
      </c>
      <c r="Z7367" s="177">
        <v>0</v>
      </c>
      <c r="AA7367" s="177">
        <v>0</v>
      </c>
      <c r="AB7367" s="177">
        <v>0</v>
      </c>
      <c r="AC7367" s="177">
        <v>0</v>
      </c>
      <c r="AD7367" s="177">
        <v>0</v>
      </c>
      <c r="AE7367" s="177">
        <v>0</v>
      </c>
      <c r="AF7367" s="177">
        <v>0</v>
      </c>
      <c r="AG7367" s="177">
        <v>0</v>
      </c>
      <c r="AH7367" s="177">
        <v>0</v>
      </c>
      <c r="AI7367" s="177">
        <v>0</v>
      </c>
      <c r="AJ7367" s="177">
        <v>0</v>
      </c>
    </row>
    <row r="7368" spans="1:36" hidden="1" outlineLevel="1" x14ac:dyDescent="0.25">
      <c r="A7368" s="190">
        <f t="shared" si="1986"/>
        <v>2041</v>
      </c>
      <c r="B7368" s="55">
        <f t="shared" si="1987"/>
        <v>7</v>
      </c>
      <c r="C7368" s="55">
        <f t="shared" si="1988"/>
        <v>9</v>
      </c>
      <c r="D7368" s="55">
        <f t="shared" si="1977"/>
        <v>307</v>
      </c>
      <c r="F7368" s="63">
        <f t="shared" ref="F7368:F7430" si="1994">F7367+1/24</f>
        <v>51683.374999999978</v>
      </c>
      <c r="G7368" s="64">
        <f t="shared" si="1979"/>
        <v>0</v>
      </c>
      <c r="H7368" s="64">
        <f t="shared" si="1993"/>
        <v>0</v>
      </c>
      <c r="I7368" s="64">
        <f t="shared" si="1993"/>
        <v>0</v>
      </c>
      <c r="J7368" s="64">
        <f t="shared" si="1993"/>
        <v>0</v>
      </c>
      <c r="K7368" s="64">
        <f t="shared" si="1993"/>
        <v>0</v>
      </c>
      <c r="L7368" s="64">
        <f t="shared" si="1993"/>
        <v>0</v>
      </c>
      <c r="M7368" s="64">
        <f t="shared" si="1993"/>
        <v>0</v>
      </c>
      <c r="N7368" s="64">
        <f t="shared" si="1993"/>
        <v>0</v>
      </c>
      <c r="O7368" s="121"/>
      <c r="P7368" s="177">
        <v>0</v>
      </c>
      <c r="Q7368" s="177">
        <v>0</v>
      </c>
      <c r="R7368" s="177">
        <v>0</v>
      </c>
      <c r="S7368" s="177">
        <v>0</v>
      </c>
      <c r="T7368" s="177">
        <v>0</v>
      </c>
      <c r="U7368" s="177">
        <v>0</v>
      </c>
      <c r="V7368" s="177">
        <v>0</v>
      </c>
      <c r="W7368" s="177"/>
      <c r="X7368" s="177">
        <v>0</v>
      </c>
      <c r="Y7368" s="177">
        <v>0</v>
      </c>
      <c r="Z7368" s="177">
        <v>0</v>
      </c>
      <c r="AA7368" s="177">
        <v>0</v>
      </c>
      <c r="AB7368" s="177">
        <v>0</v>
      </c>
      <c r="AC7368" s="177">
        <v>0</v>
      </c>
      <c r="AD7368" s="177">
        <v>0</v>
      </c>
      <c r="AE7368" s="177">
        <v>0</v>
      </c>
      <c r="AF7368" s="177">
        <v>0</v>
      </c>
      <c r="AG7368" s="177">
        <v>0</v>
      </c>
      <c r="AH7368" s="177">
        <v>0</v>
      </c>
      <c r="AI7368" s="177">
        <v>0</v>
      </c>
      <c r="AJ7368" s="177">
        <v>0</v>
      </c>
    </row>
    <row r="7369" spans="1:36" hidden="1" outlineLevel="1" x14ac:dyDescent="0.25">
      <c r="A7369" s="190">
        <f t="shared" si="1986"/>
        <v>2041</v>
      </c>
      <c r="B7369" s="55">
        <f t="shared" si="1987"/>
        <v>7</v>
      </c>
      <c r="C7369" s="55">
        <f t="shared" si="1988"/>
        <v>10</v>
      </c>
      <c r="D7369" s="55">
        <f t="shared" si="1977"/>
        <v>307</v>
      </c>
      <c r="F7369" s="63">
        <f t="shared" si="1994"/>
        <v>51683.416666666642</v>
      </c>
      <c r="G7369" s="64">
        <f t="shared" si="1979"/>
        <v>0</v>
      </c>
      <c r="H7369" s="64">
        <f t="shared" si="1993"/>
        <v>0</v>
      </c>
      <c r="I7369" s="64">
        <f t="shared" si="1993"/>
        <v>0</v>
      </c>
      <c r="J7369" s="64">
        <f t="shared" si="1993"/>
        <v>0</v>
      </c>
      <c r="K7369" s="64">
        <f t="shared" si="1993"/>
        <v>0</v>
      </c>
      <c r="L7369" s="64">
        <f t="shared" si="1993"/>
        <v>0</v>
      </c>
      <c r="M7369" s="64">
        <f t="shared" si="1993"/>
        <v>0</v>
      </c>
      <c r="N7369" s="64">
        <f t="shared" si="1993"/>
        <v>0</v>
      </c>
      <c r="O7369" s="121"/>
      <c r="P7369" s="177">
        <v>0</v>
      </c>
      <c r="Q7369" s="177">
        <v>0</v>
      </c>
      <c r="R7369" s="177">
        <v>0</v>
      </c>
      <c r="S7369" s="177">
        <v>0</v>
      </c>
      <c r="T7369" s="177">
        <v>0</v>
      </c>
      <c r="U7369" s="177">
        <v>0</v>
      </c>
      <c r="V7369" s="177">
        <v>0</v>
      </c>
      <c r="W7369" s="177"/>
      <c r="X7369" s="177">
        <v>0</v>
      </c>
      <c r="Y7369" s="177">
        <v>0</v>
      </c>
      <c r="Z7369" s="177">
        <v>0</v>
      </c>
      <c r="AA7369" s="177">
        <v>0</v>
      </c>
      <c r="AB7369" s="177">
        <v>0</v>
      </c>
      <c r="AC7369" s="177">
        <v>0</v>
      </c>
      <c r="AD7369" s="177">
        <v>0</v>
      </c>
      <c r="AE7369" s="177">
        <v>0</v>
      </c>
      <c r="AF7369" s="177">
        <v>0</v>
      </c>
      <c r="AG7369" s="177">
        <v>0</v>
      </c>
      <c r="AH7369" s="177">
        <v>0</v>
      </c>
      <c r="AI7369" s="177">
        <v>0</v>
      </c>
      <c r="AJ7369" s="177">
        <v>0</v>
      </c>
    </row>
    <row r="7370" spans="1:36" hidden="1" outlineLevel="1" x14ac:dyDescent="0.25">
      <c r="A7370" s="190">
        <f t="shared" si="1986"/>
        <v>2041</v>
      </c>
      <c r="B7370" s="55">
        <f t="shared" si="1987"/>
        <v>7</v>
      </c>
      <c r="C7370" s="55">
        <f t="shared" si="1988"/>
        <v>11</v>
      </c>
      <c r="D7370" s="55">
        <f t="shared" si="1977"/>
        <v>307</v>
      </c>
      <c r="F7370" s="63">
        <f t="shared" si="1994"/>
        <v>51683.458333333307</v>
      </c>
      <c r="G7370" s="64">
        <f t="shared" si="1979"/>
        <v>0</v>
      </c>
      <c r="H7370" s="64">
        <f t="shared" si="1993"/>
        <v>0</v>
      </c>
      <c r="I7370" s="64">
        <f t="shared" si="1993"/>
        <v>0</v>
      </c>
      <c r="J7370" s="64">
        <f t="shared" si="1993"/>
        <v>0</v>
      </c>
      <c r="K7370" s="64">
        <f t="shared" si="1993"/>
        <v>0</v>
      </c>
      <c r="L7370" s="64">
        <f t="shared" si="1993"/>
        <v>0</v>
      </c>
      <c r="M7370" s="64">
        <f t="shared" si="1993"/>
        <v>0</v>
      </c>
      <c r="N7370" s="64">
        <f t="shared" si="1993"/>
        <v>0</v>
      </c>
      <c r="O7370" s="121"/>
      <c r="P7370" s="177">
        <v>0</v>
      </c>
      <c r="Q7370" s="177">
        <v>0</v>
      </c>
      <c r="R7370" s="177">
        <v>0</v>
      </c>
      <c r="S7370" s="177">
        <v>0</v>
      </c>
      <c r="T7370" s="177">
        <v>0</v>
      </c>
      <c r="U7370" s="177">
        <v>0</v>
      </c>
      <c r="V7370" s="177">
        <v>0</v>
      </c>
      <c r="W7370" s="177"/>
      <c r="X7370" s="177">
        <v>0</v>
      </c>
      <c r="Y7370" s="177">
        <v>0</v>
      </c>
      <c r="Z7370" s="177">
        <v>0</v>
      </c>
      <c r="AA7370" s="177">
        <v>0</v>
      </c>
      <c r="AB7370" s="177">
        <v>0</v>
      </c>
      <c r="AC7370" s="177">
        <v>0</v>
      </c>
      <c r="AD7370" s="177">
        <v>0</v>
      </c>
      <c r="AE7370" s="177">
        <v>0</v>
      </c>
      <c r="AF7370" s="177">
        <v>0</v>
      </c>
      <c r="AG7370" s="177">
        <v>0</v>
      </c>
      <c r="AH7370" s="177">
        <v>0</v>
      </c>
      <c r="AI7370" s="177">
        <v>0</v>
      </c>
      <c r="AJ7370" s="177">
        <v>0</v>
      </c>
    </row>
    <row r="7371" spans="1:36" collapsed="1" x14ac:dyDescent="0.25">
      <c r="A7371" s="190">
        <f t="shared" si="1986"/>
        <v>2041</v>
      </c>
      <c r="B7371" s="55">
        <f t="shared" si="1987"/>
        <v>7</v>
      </c>
      <c r="C7371" s="55">
        <f t="shared" si="1988"/>
        <v>12</v>
      </c>
      <c r="D7371" s="55">
        <f t="shared" si="1977"/>
        <v>307</v>
      </c>
      <c r="F7371" s="63">
        <f t="shared" si="1994"/>
        <v>51683.499999999971</v>
      </c>
      <c r="G7371" s="64">
        <f t="shared" si="1979"/>
        <v>0</v>
      </c>
      <c r="H7371" s="64">
        <f t="shared" si="1993"/>
        <v>0</v>
      </c>
      <c r="I7371" s="64">
        <f t="shared" si="1993"/>
        <v>0</v>
      </c>
      <c r="J7371" s="64">
        <f t="shared" si="1993"/>
        <v>0</v>
      </c>
      <c r="K7371" s="64">
        <f t="shared" si="1993"/>
        <v>0</v>
      </c>
      <c r="L7371" s="64">
        <f t="shared" si="1993"/>
        <v>0</v>
      </c>
      <c r="M7371" s="64">
        <f t="shared" si="1993"/>
        <v>0</v>
      </c>
      <c r="N7371" s="64">
        <f t="shared" si="1993"/>
        <v>0</v>
      </c>
      <c r="O7371" s="121"/>
      <c r="P7371" s="177">
        <v>0</v>
      </c>
      <c r="Q7371" s="177">
        <v>0</v>
      </c>
      <c r="R7371" s="177">
        <v>0</v>
      </c>
      <c r="S7371" s="177">
        <v>0</v>
      </c>
      <c r="T7371" s="177">
        <v>0</v>
      </c>
      <c r="U7371" s="177">
        <v>0</v>
      </c>
      <c r="V7371" s="177">
        <v>0</v>
      </c>
      <c r="W7371" s="177"/>
      <c r="X7371" s="177">
        <v>0</v>
      </c>
      <c r="Y7371" s="177">
        <v>0</v>
      </c>
      <c r="Z7371" s="177">
        <v>0</v>
      </c>
      <c r="AA7371" s="177">
        <v>0</v>
      </c>
      <c r="AB7371" s="177">
        <v>0</v>
      </c>
      <c r="AC7371" s="177">
        <v>0</v>
      </c>
      <c r="AD7371" s="177">
        <v>0</v>
      </c>
      <c r="AE7371" s="177">
        <v>0</v>
      </c>
      <c r="AF7371" s="177">
        <v>0</v>
      </c>
      <c r="AG7371" s="177">
        <v>0</v>
      </c>
      <c r="AH7371" s="177">
        <v>0</v>
      </c>
      <c r="AI7371" s="177">
        <v>0</v>
      </c>
      <c r="AJ7371" s="177">
        <v>0</v>
      </c>
    </row>
    <row r="7372" spans="1:36" hidden="1" outlineLevel="1" x14ac:dyDescent="0.25">
      <c r="A7372" s="190">
        <f t="shared" si="1986"/>
        <v>2041</v>
      </c>
      <c r="B7372" s="55">
        <f t="shared" si="1987"/>
        <v>7</v>
      </c>
      <c r="C7372" s="55">
        <f t="shared" si="1988"/>
        <v>13</v>
      </c>
      <c r="D7372" s="55">
        <f t="shared" si="1977"/>
        <v>307</v>
      </c>
      <c r="F7372" s="63">
        <f t="shared" si="1994"/>
        <v>51683.541666666635</v>
      </c>
      <c r="G7372" s="64">
        <f t="shared" si="1979"/>
        <v>0</v>
      </c>
      <c r="H7372" s="64">
        <f t="shared" si="1993"/>
        <v>0</v>
      </c>
      <c r="I7372" s="64">
        <f t="shared" si="1993"/>
        <v>0</v>
      </c>
      <c r="J7372" s="64">
        <f t="shared" si="1993"/>
        <v>0</v>
      </c>
      <c r="K7372" s="64">
        <f t="shared" si="1993"/>
        <v>0</v>
      </c>
      <c r="L7372" s="64">
        <f t="shared" si="1993"/>
        <v>0</v>
      </c>
      <c r="M7372" s="64">
        <f t="shared" si="1993"/>
        <v>0</v>
      </c>
      <c r="N7372" s="64">
        <f t="shared" si="1993"/>
        <v>0</v>
      </c>
      <c r="O7372" s="121"/>
      <c r="P7372" s="177">
        <v>0</v>
      </c>
      <c r="Q7372" s="177">
        <v>0</v>
      </c>
      <c r="R7372" s="177">
        <v>0</v>
      </c>
      <c r="S7372" s="177">
        <v>0</v>
      </c>
      <c r="T7372" s="177">
        <v>0</v>
      </c>
      <c r="U7372" s="177">
        <v>0</v>
      </c>
      <c r="V7372" s="177">
        <v>0</v>
      </c>
      <c r="W7372" s="177"/>
      <c r="X7372" s="177">
        <v>0</v>
      </c>
      <c r="Y7372" s="177">
        <v>0</v>
      </c>
      <c r="Z7372" s="177">
        <v>0</v>
      </c>
      <c r="AA7372" s="177">
        <v>0</v>
      </c>
      <c r="AB7372" s="177">
        <v>0</v>
      </c>
      <c r="AC7372" s="177">
        <v>0</v>
      </c>
      <c r="AD7372" s="177">
        <v>0</v>
      </c>
      <c r="AE7372" s="177">
        <v>0</v>
      </c>
      <c r="AF7372" s="177">
        <v>0</v>
      </c>
      <c r="AG7372" s="177">
        <v>0</v>
      </c>
      <c r="AH7372" s="177">
        <v>0</v>
      </c>
      <c r="AI7372" s="177">
        <v>0</v>
      </c>
      <c r="AJ7372" s="177">
        <v>0</v>
      </c>
    </row>
    <row r="7373" spans="1:36" hidden="1" outlineLevel="1" x14ac:dyDescent="0.25">
      <c r="A7373" s="190">
        <f t="shared" si="1986"/>
        <v>2041</v>
      </c>
      <c r="B7373" s="55">
        <f t="shared" si="1987"/>
        <v>7</v>
      </c>
      <c r="C7373" s="55">
        <f t="shared" si="1988"/>
        <v>14</v>
      </c>
      <c r="D7373" s="55">
        <f t="shared" si="1977"/>
        <v>307</v>
      </c>
      <c r="F7373" s="63">
        <f t="shared" si="1994"/>
        <v>51683.583333333299</v>
      </c>
      <c r="G7373" s="64">
        <f t="shared" si="1979"/>
        <v>0</v>
      </c>
      <c r="H7373" s="64">
        <f t="shared" si="1993"/>
        <v>0</v>
      </c>
      <c r="I7373" s="64">
        <f t="shared" si="1993"/>
        <v>0</v>
      </c>
      <c r="J7373" s="64">
        <f t="shared" si="1993"/>
        <v>0</v>
      </c>
      <c r="K7373" s="64">
        <f t="shared" si="1993"/>
        <v>0</v>
      </c>
      <c r="L7373" s="64">
        <f t="shared" si="1993"/>
        <v>0</v>
      </c>
      <c r="M7373" s="64">
        <f t="shared" si="1993"/>
        <v>0</v>
      </c>
      <c r="N7373" s="64">
        <f t="shared" si="1993"/>
        <v>0</v>
      </c>
      <c r="O7373" s="121"/>
      <c r="P7373" s="177">
        <v>0</v>
      </c>
      <c r="Q7373" s="177">
        <v>0</v>
      </c>
      <c r="R7373" s="177">
        <v>0</v>
      </c>
      <c r="S7373" s="177">
        <v>0</v>
      </c>
      <c r="T7373" s="177">
        <v>0</v>
      </c>
      <c r="U7373" s="177">
        <v>0</v>
      </c>
      <c r="V7373" s="177">
        <v>0</v>
      </c>
      <c r="W7373" s="177"/>
      <c r="X7373" s="177">
        <v>0</v>
      </c>
      <c r="Y7373" s="177">
        <v>0</v>
      </c>
      <c r="Z7373" s="177">
        <v>0</v>
      </c>
      <c r="AA7373" s="177">
        <v>0</v>
      </c>
      <c r="AB7373" s="177">
        <v>0</v>
      </c>
      <c r="AC7373" s="177">
        <v>0</v>
      </c>
      <c r="AD7373" s="177">
        <v>0</v>
      </c>
      <c r="AE7373" s="177">
        <v>0</v>
      </c>
      <c r="AF7373" s="177">
        <v>0</v>
      </c>
      <c r="AG7373" s="177">
        <v>0</v>
      </c>
      <c r="AH7373" s="177">
        <v>0</v>
      </c>
      <c r="AI7373" s="177">
        <v>0</v>
      </c>
      <c r="AJ7373" s="177">
        <v>0</v>
      </c>
    </row>
    <row r="7374" spans="1:36" hidden="1" outlineLevel="1" x14ac:dyDescent="0.25">
      <c r="A7374" s="190">
        <f t="shared" si="1986"/>
        <v>2041</v>
      </c>
      <c r="B7374" s="55">
        <f t="shared" si="1987"/>
        <v>7</v>
      </c>
      <c r="C7374" s="55">
        <f t="shared" si="1988"/>
        <v>15</v>
      </c>
      <c r="D7374" s="55">
        <f t="shared" si="1977"/>
        <v>307</v>
      </c>
      <c r="F7374" s="63">
        <f t="shared" si="1994"/>
        <v>51683.624999999964</v>
      </c>
      <c r="G7374" s="64">
        <f t="shared" si="1979"/>
        <v>0</v>
      </c>
      <c r="H7374" s="64">
        <f t="shared" si="1993"/>
        <v>0</v>
      </c>
      <c r="I7374" s="64">
        <f t="shared" si="1993"/>
        <v>0</v>
      </c>
      <c r="J7374" s="64">
        <f t="shared" si="1993"/>
        <v>0</v>
      </c>
      <c r="K7374" s="64">
        <f t="shared" si="1993"/>
        <v>0</v>
      </c>
      <c r="L7374" s="64">
        <f t="shared" si="1993"/>
        <v>0</v>
      </c>
      <c r="M7374" s="64">
        <f t="shared" si="1993"/>
        <v>0</v>
      </c>
      <c r="N7374" s="64">
        <f t="shared" si="1993"/>
        <v>0</v>
      </c>
      <c r="O7374" s="121"/>
      <c r="P7374" s="177">
        <v>0</v>
      </c>
      <c r="Q7374" s="177">
        <v>0</v>
      </c>
      <c r="R7374" s="177">
        <v>0</v>
      </c>
      <c r="S7374" s="177">
        <v>0</v>
      </c>
      <c r="T7374" s="177">
        <v>0</v>
      </c>
      <c r="U7374" s="177">
        <v>0</v>
      </c>
      <c r="V7374" s="177">
        <v>0</v>
      </c>
      <c r="W7374" s="177"/>
      <c r="X7374" s="177">
        <v>0</v>
      </c>
      <c r="Y7374" s="177">
        <v>0</v>
      </c>
      <c r="Z7374" s="177">
        <v>0</v>
      </c>
      <c r="AA7374" s="177">
        <v>0</v>
      </c>
      <c r="AB7374" s="177">
        <v>0</v>
      </c>
      <c r="AC7374" s="177">
        <v>0</v>
      </c>
      <c r="AD7374" s="177">
        <v>0</v>
      </c>
      <c r="AE7374" s="177">
        <v>0</v>
      </c>
      <c r="AF7374" s="177">
        <v>0</v>
      </c>
      <c r="AG7374" s="177">
        <v>0</v>
      </c>
      <c r="AH7374" s="177">
        <v>0</v>
      </c>
      <c r="AI7374" s="177">
        <v>0</v>
      </c>
      <c r="AJ7374" s="177">
        <v>0</v>
      </c>
    </row>
    <row r="7375" spans="1:36" hidden="1" outlineLevel="1" x14ac:dyDescent="0.25">
      <c r="A7375" s="190">
        <f t="shared" si="1986"/>
        <v>2041</v>
      </c>
      <c r="B7375" s="55">
        <f t="shared" si="1987"/>
        <v>7</v>
      </c>
      <c r="C7375" s="55">
        <f t="shared" si="1988"/>
        <v>16</v>
      </c>
      <c r="D7375" s="55">
        <f t="shared" ref="D7375:D7438" si="1995">MATCH(DATE(YEAR(F7375),B7375,1),$F$7505:$F$7816,0)</f>
        <v>307</v>
      </c>
      <c r="F7375" s="63">
        <f t="shared" si="1994"/>
        <v>51683.666666666628</v>
      </c>
      <c r="G7375" s="64">
        <f t="shared" ref="G7375:G7438" si="1996">SUM(H7375:N7375)</f>
        <v>0</v>
      </c>
      <c r="H7375" s="64">
        <f t="shared" ref="H7375:N7384" si="1997">SUMIF($P$6:$AK$6,H$6,$P7375:$AK7375)</f>
        <v>0</v>
      </c>
      <c r="I7375" s="64">
        <f t="shared" si="1997"/>
        <v>0</v>
      </c>
      <c r="J7375" s="64">
        <f t="shared" si="1997"/>
        <v>0</v>
      </c>
      <c r="K7375" s="64">
        <f t="shared" si="1997"/>
        <v>0</v>
      </c>
      <c r="L7375" s="64">
        <f t="shared" si="1997"/>
        <v>0</v>
      </c>
      <c r="M7375" s="64">
        <f t="shared" si="1997"/>
        <v>0</v>
      </c>
      <c r="N7375" s="64">
        <f t="shared" si="1997"/>
        <v>0</v>
      </c>
      <c r="O7375" s="121"/>
      <c r="P7375" s="177">
        <v>0</v>
      </c>
      <c r="Q7375" s="177">
        <v>0</v>
      </c>
      <c r="R7375" s="177">
        <v>0</v>
      </c>
      <c r="S7375" s="177">
        <v>0</v>
      </c>
      <c r="T7375" s="177">
        <v>0</v>
      </c>
      <c r="U7375" s="177">
        <v>0</v>
      </c>
      <c r="V7375" s="177">
        <v>0</v>
      </c>
      <c r="W7375" s="177"/>
      <c r="X7375" s="177">
        <v>0</v>
      </c>
      <c r="Y7375" s="177">
        <v>0</v>
      </c>
      <c r="Z7375" s="177">
        <v>0</v>
      </c>
      <c r="AA7375" s="177">
        <v>0</v>
      </c>
      <c r="AB7375" s="177">
        <v>0</v>
      </c>
      <c r="AC7375" s="177">
        <v>0</v>
      </c>
      <c r="AD7375" s="177">
        <v>0</v>
      </c>
      <c r="AE7375" s="177">
        <v>0</v>
      </c>
      <c r="AF7375" s="177">
        <v>0</v>
      </c>
      <c r="AG7375" s="177">
        <v>0</v>
      </c>
      <c r="AH7375" s="177">
        <v>0</v>
      </c>
      <c r="AI7375" s="177">
        <v>0</v>
      </c>
      <c r="AJ7375" s="177">
        <v>0</v>
      </c>
    </row>
    <row r="7376" spans="1:36" hidden="1" outlineLevel="1" x14ac:dyDescent="0.25">
      <c r="A7376" s="190">
        <f t="shared" si="1986"/>
        <v>2041</v>
      </c>
      <c r="B7376" s="55">
        <f t="shared" si="1987"/>
        <v>7</v>
      </c>
      <c r="C7376" s="55">
        <f t="shared" si="1988"/>
        <v>17</v>
      </c>
      <c r="D7376" s="55">
        <f t="shared" si="1995"/>
        <v>307</v>
      </c>
      <c r="F7376" s="63">
        <f t="shared" si="1994"/>
        <v>51683.708333333292</v>
      </c>
      <c r="G7376" s="64">
        <f t="shared" si="1996"/>
        <v>0</v>
      </c>
      <c r="H7376" s="64">
        <f t="shared" si="1997"/>
        <v>0</v>
      </c>
      <c r="I7376" s="64">
        <f t="shared" si="1997"/>
        <v>0</v>
      </c>
      <c r="J7376" s="64">
        <f t="shared" si="1997"/>
        <v>0</v>
      </c>
      <c r="K7376" s="64">
        <f t="shared" si="1997"/>
        <v>0</v>
      </c>
      <c r="L7376" s="64">
        <f t="shared" si="1997"/>
        <v>0</v>
      </c>
      <c r="M7376" s="64">
        <f t="shared" si="1997"/>
        <v>0</v>
      </c>
      <c r="N7376" s="64">
        <f t="shared" si="1997"/>
        <v>0</v>
      </c>
      <c r="O7376" s="121"/>
      <c r="P7376" s="177">
        <v>0</v>
      </c>
      <c r="Q7376" s="177">
        <v>0</v>
      </c>
      <c r="R7376" s="177">
        <v>0</v>
      </c>
      <c r="S7376" s="177">
        <v>0</v>
      </c>
      <c r="T7376" s="177">
        <v>0</v>
      </c>
      <c r="U7376" s="177">
        <v>0</v>
      </c>
      <c r="V7376" s="177">
        <v>0</v>
      </c>
      <c r="W7376" s="177"/>
      <c r="X7376" s="177">
        <v>0</v>
      </c>
      <c r="Y7376" s="177">
        <v>0</v>
      </c>
      <c r="Z7376" s="177">
        <v>0</v>
      </c>
      <c r="AA7376" s="177">
        <v>0</v>
      </c>
      <c r="AB7376" s="177">
        <v>0</v>
      </c>
      <c r="AC7376" s="177">
        <v>0</v>
      </c>
      <c r="AD7376" s="177">
        <v>0</v>
      </c>
      <c r="AE7376" s="177">
        <v>0</v>
      </c>
      <c r="AF7376" s="177">
        <v>0</v>
      </c>
      <c r="AG7376" s="177">
        <v>0</v>
      </c>
      <c r="AH7376" s="177">
        <v>0</v>
      </c>
      <c r="AI7376" s="177">
        <v>0</v>
      </c>
      <c r="AJ7376" s="177">
        <v>0</v>
      </c>
    </row>
    <row r="7377" spans="1:36" hidden="1" outlineLevel="1" x14ac:dyDescent="0.25">
      <c r="A7377" s="190">
        <f t="shared" si="1986"/>
        <v>2041</v>
      </c>
      <c r="B7377" s="55">
        <f t="shared" si="1987"/>
        <v>7</v>
      </c>
      <c r="C7377" s="55">
        <f t="shared" si="1988"/>
        <v>18</v>
      </c>
      <c r="D7377" s="55">
        <f t="shared" si="1995"/>
        <v>307</v>
      </c>
      <c r="F7377" s="63">
        <f t="shared" si="1994"/>
        <v>51683.749999999956</v>
      </c>
      <c r="G7377" s="64">
        <f t="shared" si="1996"/>
        <v>0</v>
      </c>
      <c r="H7377" s="64">
        <f t="shared" si="1997"/>
        <v>0</v>
      </c>
      <c r="I7377" s="64">
        <f t="shared" si="1997"/>
        <v>0</v>
      </c>
      <c r="J7377" s="64">
        <f t="shared" si="1997"/>
        <v>0</v>
      </c>
      <c r="K7377" s="64">
        <f t="shared" si="1997"/>
        <v>0</v>
      </c>
      <c r="L7377" s="64">
        <f t="shared" si="1997"/>
        <v>0</v>
      </c>
      <c r="M7377" s="64">
        <f t="shared" si="1997"/>
        <v>0</v>
      </c>
      <c r="N7377" s="64">
        <f t="shared" si="1997"/>
        <v>0</v>
      </c>
      <c r="O7377" s="121"/>
      <c r="P7377" s="177">
        <v>0</v>
      </c>
      <c r="Q7377" s="177">
        <v>0</v>
      </c>
      <c r="R7377" s="177">
        <v>0</v>
      </c>
      <c r="S7377" s="177">
        <v>0</v>
      </c>
      <c r="T7377" s="177">
        <v>0</v>
      </c>
      <c r="U7377" s="177">
        <v>0</v>
      </c>
      <c r="V7377" s="177">
        <v>0</v>
      </c>
      <c r="W7377" s="177"/>
      <c r="X7377" s="177">
        <v>0</v>
      </c>
      <c r="Y7377" s="177">
        <v>0</v>
      </c>
      <c r="Z7377" s="177">
        <v>0</v>
      </c>
      <c r="AA7377" s="177">
        <v>0</v>
      </c>
      <c r="AB7377" s="177">
        <v>0</v>
      </c>
      <c r="AC7377" s="177">
        <v>0</v>
      </c>
      <c r="AD7377" s="177">
        <v>0</v>
      </c>
      <c r="AE7377" s="177">
        <v>0</v>
      </c>
      <c r="AF7377" s="177">
        <v>0</v>
      </c>
      <c r="AG7377" s="177">
        <v>0</v>
      </c>
      <c r="AH7377" s="177">
        <v>0</v>
      </c>
      <c r="AI7377" s="177">
        <v>0</v>
      </c>
      <c r="AJ7377" s="177">
        <v>0</v>
      </c>
    </row>
    <row r="7378" spans="1:36" hidden="1" outlineLevel="1" x14ac:dyDescent="0.25">
      <c r="A7378" s="190">
        <f t="shared" si="1986"/>
        <v>2041</v>
      </c>
      <c r="B7378" s="55">
        <f t="shared" si="1987"/>
        <v>7</v>
      </c>
      <c r="C7378" s="55">
        <f t="shared" si="1988"/>
        <v>19</v>
      </c>
      <c r="D7378" s="55">
        <f t="shared" si="1995"/>
        <v>307</v>
      </c>
      <c r="F7378" s="63">
        <f t="shared" si="1994"/>
        <v>51683.791666666621</v>
      </c>
      <c r="G7378" s="64">
        <f t="shared" si="1996"/>
        <v>0</v>
      </c>
      <c r="H7378" s="64">
        <f t="shared" si="1997"/>
        <v>0</v>
      </c>
      <c r="I7378" s="64">
        <f t="shared" si="1997"/>
        <v>0</v>
      </c>
      <c r="J7378" s="64">
        <f t="shared" si="1997"/>
        <v>0</v>
      </c>
      <c r="K7378" s="64">
        <f t="shared" si="1997"/>
        <v>0</v>
      </c>
      <c r="L7378" s="64">
        <f t="shared" si="1997"/>
        <v>0</v>
      </c>
      <c r="M7378" s="64">
        <f t="shared" si="1997"/>
        <v>0</v>
      </c>
      <c r="N7378" s="64">
        <f t="shared" si="1997"/>
        <v>0</v>
      </c>
      <c r="O7378" s="121"/>
      <c r="P7378" s="177">
        <v>0</v>
      </c>
      <c r="Q7378" s="177">
        <v>0</v>
      </c>
      <c r="R7378" s="177">
        <v>0</v>
      </c>
      <c r="S7378" s="177">
        <v>0</v>
      </c>
      <c r="T7378" s="177">
        <v>0</v>
      </c>
      <c r="U7378" s="177">
        <v>0</v>
      </c>
      <c r="V7378" s="177">
        <v>0</v>
      </c>
      <c r="W7378" s="177"/>
      <c r="X7378" s="177">
        <v>0</v>
      </c>
      <c r="Y7378" s="177">
        <v>0</v>
      </c>
      <c r="Z7378" s="177">
        <v>0</v>
      </c>
      <c r="AA7378" s="177">
        <v>0</v>
      </c>
      <c r="AB7378" s="177">
        <v>0</v>
      </c>
      <c r="AC7378" s="177">
        <v>0</v>
      </c>
      <c r="AD7378" s="177">
        <v>0</v>
      </c>
      <c r="AE7378" s="177">
        <v>0</v>
      </c>
      <c r="AF7378" s="177">
        <v>0</v>
      </c>
      <c r="AG7378" s="177">
        <v>0</v>
      </c>
      <c r="AH7378" s="177">
        <v>0</v>
      </c>
      <c r="AI7378" s="177">
        <v>0</v>
      </c>
      <c r="AJ7378" s="177">
        <v>0</v>
      </c>
    </row>
    <row r="7379" spans="1:36" hidden="1" outlineLevel="1" x14ac:dyDescent="0.25">
      <c r="A7379" s="190">
        <f t="shared" si="1986"/>
        <v>2041</v>
      </c>
      <c r="B7379" s="55">
        <f t="shared" si="1987"/>
        <v>7</v>
      </c>
      <c r="C7379" s="55">
        <f t="shared" si="1988"/>
        <v>20</v>
      </c>
      <c r="D7379" s="55">
        <f t="shared" si="1995"/>
        <v>307</v>
      </c>
      <c r="F7379" s="63">
        <f t="shared" si="1994"/>
        <v>51683.833333333285</v>
      </c>
      <c r="G7379" s="64">
        <f t="shared" si="1996"/>
        <v>0</v>
      </c>
      <c r="H7379" s="64">
        <f t="shared" si="1997"/>
        <v>0</v>
      </c>
      <c r="I7379" s="64">
        <f t="shared" si="1997"/>
        <v>0</v>
      </c>
      <c r="J7379" s="64">
        <f t="shared" si="1997"/>
        <v>0</v>
      </c>
      <c r="K7379" s="64">
        <f t="shared" si="1997"/>
        <v>0</v>
      </c>
      <c r="L7379" s="64">
        <f t="shared" si="1997"/>
        <v>0</v>
      </c>
      <c r="M7379" s="64">
        <f t="shared" si="1997"/>
        <v>0</v>
      </c>
      <c r="N7379" s="64">
        <f t="shared" si="1997"/>
        <v>0</v>
      </c>
      <c r="O7379" s="121"/>
      <c r="P7379" s="177">
        <v>0</v>
      </c>
      <c r="Q7379" s="177">
        <v>0</v>
      </c>
      <c r="R7379" s="177">
        <v>0</v>
      </c>
      <c r="S7379" s="177">
        <v>0</v>
      </c>
      <c r="T7379" s="177">
        <v>0</v>
      </c>
      <c r="U7379" s="177">
        <v>0</v>
      </c>
      <c r="V7379" s="177">
        <v>0</v>
      </c>
      <c r="W7379" s="177"/>
      <c r="X7379" s="177">
        <v>0</v>
      </c>
      <c r="Y7379" s="177">
        <v>0</v>
      </c>
      <c r="Z7379" s="177">
        <v>0</v>
      </c>
      <c r="AA7379" s="177">
        <v>0</v>
      </c>
      <c r="AB7379" s="177">
        <v>0</v>
      </c>
      <c r="AC7379" s="177">
        <v>0</v>
      </c>
      <c r="AD7379" s="177">
        <v>0</v>
      </c>
      <c r="AE7379" s="177">
        <v>0</v>
      </c>
      <c r="AF7379" s="177">
        <v>0</v>
      </c>
      <c r="AG7379" s="177">
        <v>0</v>
      </c>
      <c r="AH7379" s="177">
        <v>0</v>
      </c>
      <c r="AI7379" s="177">
        <v>0</v>
      </c>
      <c r="AJ7379" s="177">
        <v>0</v>
      </c>
    </row>
    <row r="7380" spans="1:36" hidden="1" outlineLevel="1" x14ac:dyDescent="0.25">
      <c r="A7380" s="190">
        <f t="shared" si="1986"/>
        <v>2041</v>
      </c>
      <c r="B7380" s="55">
        <f t="shared" si="1987"/>
        <v>7</v>
      </c>
      <c r="C7380" s="55">
        <f t="shared" si="1988"/>
        <v>21</v>
      </c>
      <c r="D7380" s="55">
        <f t="shared" si="1995"/>
        <v>307</v>
      </c>
      <c r="F7380" s="63">
        <f t="shared" si="1994"/>
        <v>51683.874999999949</v>
      </c>
      <c r="G7380" s="64">
        <f t="shared" si="1996"/>
        <v>0</v>
      </c>
      <c r="H7380" s="64">
        <f t="shared" si="1997"/>
        <v>0</v>
      </c>
      <c r="I7380" s="64">
        <f t="shared" si="1997"/>
        <v>0</v>
      </c>
      <c r="J7380" s="64">
        <f t="shared" si="1997"/>
        <v>0</v>
      </c>
      <c r="K7380" s="64">
        <f t="shared" si="1997"/>
        <v>0</v>
      </c>
      <c r="L7380" s="64">
        <f t="shared" si="1997"/>
        <v>0</v>
      </c>
      <c r="M7380" s="64">
        <f t="shared" si="1997"/>
        <v>0</v>
      </c>
      <c r="N7380" s="64">
        <f t="shared" si="1997"/>
        <v>0</v>
      </c>
      <c r="O7380" s="121"/>
      <c r="P7380" s="177">
        <v>0</v>
      </c>
      <c r="Q7380" s="177">
        <v>0</v>
      </c>
      <c r="R7380" s="177">
        <v>0</v>
      </c>
      <c r="S7380" s="177">
        <v>0</v>
      </c>
      <c r="T7380" s="177">
        <v>0</v>
      </c>
      <c r="U7380" s="177">
        <v>0</v>
      </c>
      <c r="V7380" s="177">
        <v>0</v>
      </c>
      <c r="W7380" s="177"/>
      <c r="X7380" s="177">
        <v>0</v>
      </c>
      <c r="Y7380" s="177">
        <v>0</v>
      </c>
      <c r="Z7380" s="177">
        <v>0</v>
      </c>
      <c r="AA7380" s="177">
        <v>0</v>
      </c>
      <c r="AB7380" s="177">
        <v>0</v>
      </c>
      <c r="AC7380" s="177">
        <v>0</v>
      </c>
      <c r="AD7380" s="177">
        <v>0</v>
      </c>
      <c r="AE7380" s="177">
        <v>0</v>
      </c>
      <c r="AF7380" s="177">
        <v>0</v>
      </c>
      <c r="AG7380" s="177">
        <v>0</v>
      </c>
      <c r="AH7380" s="177">
        <v>0</v>
      </c>
      <c r="AI7380" s="177">
        <v>0</v>
      </c>
      <c r="AJ7380" s="177">
        <v>0</v>
      </c>
    </row>
    <row r="7381" spans="1:36" hidden="1" outlineLevel="1" x14ac:dyDescent="0.25">
      <c r="A7381" s="190">
        <f t="shared" si="1986"/>
        <v>2041</v>
      </c>
      <c r="B7381" s="55">
        <f t="shared" si="1987"/>
        <v>7</v>
      </c>
      <c r="C7381" s="55">
        <f t="shared" si="1988"/>
        <v>22</v>
      </c>
      <c r="D7381" s="55">
        <f t="shared" si="1995"/>
        <v>307</v>
      </c>
      <c r="F7381" s="63">
        <f t="shared" si="1994"/>
        <v>51683.916666666613</v>
      </c>
      <c r="G7381" s="64">
        <f t="shared" si="1996"/>
        <v>0</v>
      </c>
      <c r="H7381" s="64">
        <f t="shared" si="1997"/>
        <v>0</v>
      </c>
      <c r="I7381" s="64">
        <f t="shared" si="1997"/>
        <v>0</v>
      </c>
      <c r="J7381" s="64">
        <f t="shared" si="1997"/>
        <v>0</v>
      </c>
      <c r="K7381" s="64">
        <f t="shared" si="1997"/>
        <v>0</v>
      </c>
      <c r="L7381" s="64">
        <f t="shared" si="1997"/>
        <v>0</v>
      </c>
      <c r="M7381" s="64">
        <f t="shared" si="1997"/>
        <v>0</v>
      </c>
      <c r="N7381" s="64">
        <f t="shared" si="1997"/>
        <v>0</v>
      </c>
      <c r="O7381" s="121"/>
      <c r="P7381" s="177">
        <v>0</v>
      </c>
      <c r="Q7381" s="177">
        <v>0</v>
      </c>
      <c r="R7381" s="177">
        <v>0</v>
      </c>
      <c r="S7381" s="177">
        <v>0</v>
      </c>
      <c r="T7381" s="177">
        <v>0</v>
      </c>
      <c r="U7381" s="177">
        <v>0</v>
      </c>
      <c r="V7381" s="177">
        <v>0</v>
      </c>
      <c r="W7381" s="177"/>
      <c r="X7381" s="177">
        <v>0</v>
      </c>
      <c r="Y7381" s="177">
        <v>0</v>
      </c>
      <c r="Z7381" s="177">
        <v>0</v>
      </c>
      <c r="AA7381" s="177">
        <v>0</v>
      </c>
      <c r="AB7381" s="177">
        <v>0</v>
      </c>
      <c r="AC7381" s="177">
        <v>0</v>
      </c>
      <c r="AD7381" s="177">
        <v>0</v>
      </c>
      <c r="AE7381" s="177">
        <v>0</v>
      </c>
      <c r="AF7381" s="177">
        <v>0</v>
      </c>
      <c r="AG7381" s="177">
        <v>0</v>
      </c>
      <c r="AH7381" s="177">
        <v>0</v>
      </c>
      <c r="AI7381" s="177">
        <v>0</v>
      </c>
      <c r="AJ7381" s="177">
        <v>0</v>
      </c>
    </row>
    <row r="7382" spans="1:36" hidden="1" outlineLevel="1" x14ac:dyDescent="0.25">
      <c r="A7382" s="190">
        <f t="shared" si="1986"/>
        <v>2041</v>
      </c>
      <c r="B7382" s="55">
        <f t="shared" si="1987"/>
        <v>7</v>
      </c>
      <c r="C7382" s="55">
        <f t="shared" si="1988"/>
        <v>23</v>
      </c>
      <c r="D7382" s="55">
        <f t="shared" si="1995"/>
        <v>307</v>
      </c>
      <c r="F7382" s="63">
        <f t="shared" si="1994"/>
        <v>51683.958333333278</v>
      </c>
      <c r="G7382" s="64">
        <f t="shared" si="1996"/>
        <v>0</v>
      </c>
      <c r="H7382" s="64">
        <f t="shared" si="1997"/>
        <v>0</v>
      </c>
      <c r="I7382" s="64">
        <f t="shared" si="1997"/>
        <v>0</v>
      </c>
      <c r="J7382" s="64">
        <f t="shared" si="1997"/>
        <v>0</v>
      </c>
      <c r="K7382" s="64">
        <f t="shared" si="1997"/>
        <v>0</v>
      </c>
      <c r="L7382" s="64">
        <f t="shared" si="1997"/>
        <v>0</v>
      </c>
      <c r="M7382" s="64">
        <f t="shared" si="1997"/>
        <v>0</v>
      </c>
      <c r="N7382" s="64">
        <f t="shared" si="1997"/>
        <v>0</v>
      </c>
      <c r="O7382" s="121"/>
      <c r="P7382" s="177">
        <v>0</v>
      </c>
      <c r="Q7382" s="177">
        <v>0</v>
      </c>
      <c r="R7382" s="177">
        <v>0</v>
      </c>
      <c r="S7382" s="177">
        <v>0</v>
      </c>
      <c r="T7382" s="177">
        <v>0</v>
      </c>
      <c r="U7382" s="177">
        <v>0</v>
      </c>
      <c r="V7382" s="177">
        <v>0</v>
      </c>
      <c r="W7382" s="177"/>
      <c r="X7382" s="177">
        <v>0</v>
      </c>
      <c r="Y7382" s="177">
        <v>0</v>
      </c>
      <c r="Z7382" s="177">
        <v>0</v>
      </c>
      <c r="AA7382" s="177">
        <v>0</v>
      </c>
      <c r="AB7382" s="177">
        <v>0</v>
      </c>
      <c r="AC7382" s="177">
        <v>0</v>
      </c>
      <c r="AD7382" s="177">
        <v>0</v>
      </c>
      <c r="AE7382" s="177">
        <v>0</v>
      </c>
      <c r="AF7382" s="177">
        <v>0</v>
      </c>
      <c r="AG7382" s="177">
        <v>0</v>
      </c>
      <c r="AH7382" s="177">
        <v>0</v>
      </c>
      <c r="AI7382" s="177">
        <v>0</v>
      </c>
      <c r="AJ7382" s="177">
        <v>0</v>
      </c>
    </row>
    <row r="7383" spans="1:36" hidden="1" outlineLevel="1" x14ac:dyDescent="0.25">
      <c r="A7383" s="190">
        <f t="shared" si="1986"/>
        <v>2041</v>
      </c>
      <c r="B7383" s="55">
        <f t="shared" si="1987"/>
        <v>8</v>
      </c>
      <c r="C7383" s="55">
        <f t="shared" si="1988"/>
        <v>0</v>
      </c>
      <c r="D7383" s="55">
        <f t="shared" si="1995"/>
        <v>308</v>
      </c>
      <c r="F7383" s="63">
        <f t="shared" ref="F7383" si="1998">EDATE(F7359,1)</f>
        <v>51714</v>
      </c>
      <c r="G7383" s="64">
        <f t="shared" si="1996"/>
        <v>0</v>
      </c>
      <c r="H7383" s="64">
        <f t="shared" si="1997"/>
        <v>0</v>
      </c>
      <c r="I7383" s="64">
        <f t="shared" si="1997"/>
        <v>0</v>
      </c>
      <c r="J7383" s="64">
        <f t="shared" si="1997"/>
        <v>0</v>
      </c>
      <c r="K7383" s="64">
        <f t="shared" si="1997"/>
        <v>0</v>
      </c>
      <c r="L7383" s="64">
        <f t="shared" si="1997"/>
        <v>0</v>
      </c>
      <c r="M7383" s="64">
        <f t="shared" si="1997"/>
        <v>0</v>
      </c>
      <c r="N7383" s="64">
        <f t="shared" si="1997"/>
        <v>0</v>
      </c>
      <c r="O7383" s="121"/>
      <c r="P7383" s="177">
        <v>0</v>
      </c>
      <c r="Q7383" s="177">
        <v>0</v>
      </c>
      <c r="R7383" s="177">
        <v>0</v>
      </c>
      <c r="S7383" s="177">
        <v>0</v>
      </c>
      <c r="T7383" s="177">
        <v>0</v>
      </c>
      <c r="U7383" s="177">
        <v>0</v>
      </c>
      <c r="V7383" s="177">
        <v>0</v>
      </c>
      <c r="W7383" s="177"/>
      <c r="X7383" s="177">
        <v>0</v>
      </c>
      <c r="Y7383" s="177">
        <v>0</v>
      </c>
      <c r="Z7383" s="177">
        <v>0</v>
      </c>
      <c r="AA7383" s="177">
        <v>0</v>
      </c>
      <c r="AB7383" s="177">
        <v>0</v>
      </c>
      <c r="AC7383" s="177">
        <v>0</v>
      </c>
      <c r="AD7383" s="177">
        <v>0</v>
      </c>
      <c r="AE7383" s="177">
        <v>0</v>
      </c>
      <c r="AF7383" s="177">
        <v>0</v>
      </c>
      <c r="AG7383" s="177">
        <v>0</v>
      </c>
      <c r="AH7383" s="177">
        <v>0</v>
      </c>
      <c r="AI7383" s="177">
        <v>0</v>
      </c>
      <c r="AJ7383" s="177">
        <v>0</v>
      </c>
    </row>
    <row r="7384" spans="1:36" hidden="1" outlineLevel="1" x14ac:dyDescent="0.25">
      <c r="A7384" s="190">
        <f t="shared" si="1986"/>
        <v>2041</v>
      </c>
      <c r="B7384" s="55">
        <f t="shared" si="1987"/>
        <v>8</v>
      </c>
      <c r="C7384" s="55">
        <f t="shared" si="1988"/>
        <v>1</v>
      </c>
      <c r="D7384" s="55">
        <f t="shared" si="1995"/>
        <v>308</v>
      </c>
      <c r="F7384" s="63">
        <f t="shared" ref="F7384" si="1999">F7383+1/24</f>
        <v>51714.041666666664</v>
      </c>
      <c r="G7384" s="64">
        <f t="shared" si="1996"/>
        <v>0</v>
      </c>
      <c r="H7384" s="64">
        <f t="shared" si="1997"/>
        <v>0</v>
      </c>
      <c r="I7384" s="64">
        <f t="shared" si="1997"/>
        <v>0</v>
      </c>
      <c r="J7384" s="64">
        <f t="shared" si="1997"/>
        <v>0</v>
      </c>
      <c r="K7384" s="64">
        <f t="shared" si="1997"/>
        <v>0</v>
      </c>
      <c r="L7384" s="64">
        <f t="shared" si="1997"/>
        <v>0</v>
      </c>
      <c r="M7384" s="64">
        <f t="shared" si="1997"/>
        <v>0</v>
      </c>
      <c r="N7384" s="64">
        <f t="shared" si="1997"/>
        <v>0</v>
      </c>
      <c r="O7384" s="121"/>
      <c r="P7384" s="177">
        <v>0</v>
      </c>
      <c r="Q7384" s="177">
        <v>0</v>
      </c>
      <c r="R7384" s="177">
        <v>0</v>
      </c>
      <c r="S7384" s="177">
        <v>0</v>
      </c>
      <c r="T7384" s="177">
        <v>0</v>
      </c>
      <c r="U7384" s="177">
        <v>0</v>
      </c>
      <c r="V7384" s="177">
        <v>0</v>
      </c>
      <c r="W7384" s="177"/>
      <c r="X7384" s="177">
        <v>0</v>
      </c>
      <c r="Y7384" s="177">
        <v>0</v>
      </c>
      <c r="Z7384" s="177">
        <v>0</v>
      </c>
      <c r="AA7384" s="177">
        <v>0</v>
      </c>
      <c r="AB7384" s="177">
        <v>0</v>
      </c>
      <c r="AC7384" s="177">
        <v>0</v>
      </c>
      <c r="AD7384" s="177">
        <v>0</v>
      </c>
      <c r="AE7384" s="177">
        <v>0</v>
      </c>
      <c r="AF7384" s="177">
        <v>0</v>
      </c>
      <c r="AG7384" s="177">
        <v>0</v>
      </c>
      <c r="AH7384" s="177">
        <v>0</v>
      </c>
      <c r="AI7384" s="177">
        <v>0</v>
      </c>
      <c r="AJ7384" s="177">
        <v>0</v>
      </c>
    </row>
    <row r="7385" spans="1:36" hidden="1" outlineLevel="1" x14ac:dyDescent="0.25">
      <c r="A7385" s="190">
        <f t="shared" si="1986"/>
        <v>2041</v>
      </c>
      <c r="B7385" s="55">
        <f t="shared" si="1987"/>
        <v>8</v>
      </c>
      <c r="C7385" s="55">
        <f t="shared" si="1988"/>
        <v>2</v>
      </c>
      <c r="D7385" s="55">
        <f t="shared" si="1995"/>
        <v>308</v>
      </c>
      <c r="F7385" s="63">
        <f t="shared" si="1994"/>
        <v>51714.083333333328</v>
      </c>
      <c r="G7385" s="64">
        <f t="shared" si="1996"/>
        <v>0</v>
      </c>
      <c r="H7385" s="64">
        <f t="shared" ref="H7385:N7394" si="2000">SUMIF($P$6:$AK$6,H$6,$P7385:$AK7385)</f>
        <v>0</v>
      </c>
      <c r="I7385" s="64">
        <f t="shared" si="2000"/>
        <v>0</v>
      </c>
      <c r="J7385" s="64">
        <f t="shared" si="2000"/>
        <v>0</v>
      </c>
      <c r="K7385" s="64">
        <f t="shared" si="2000"/>
        <v>0</v>
      </c>
      <c r="L7385" s="64">
        <f t="shared" si="2000"/>
        <v>0</v>
      </c>
      <c r="M7385" s="64">
        <f t="shared" si="2000"/>
        <v>0</v>
      </c>
      <c r="N7385" s="64">
        <f t="shared" si="2000"/>
        <v>0</v>
      </c>
      <c r="O7385" s="121"/>
      <c r="P7385" s="177">
        <v>0</v>
      </c>
      <c r="Q7385" s="177">
        <v>0</v>
      </c>
      <c r="R7385" s="177">
        <v>0</v>
      </c>
      <c r="S7385" s="177">
        <v>0</v>
      </c>
      <c r="T7385" s="177">
        <v>0</v>
      </c>
      <c r="U7385" s="177">
        <v>0</v>
      </c>
      <c r="V7385" s="177">
        <v>0</v>
      </c>
      <c r="W7385" s="177"/>
      <c r="X7385" s="177">
        <v>0</v>
      </c>
      <c r="Y7385" s="177">
        <v>0</v>
      </c>
      <c r="Z7385" s="177">
        <v>0</v>
      </c>
      <c r="AA7385" s="177">
        <v>0</v>
      </c>
      <c r="AB7385" s="177">
        <v>0</v>
      </c>
      <c r="AC7385" s="177">
        <v>0</v>
      </c>
      <c r="AD7385" s="177">
        <v>0</v>
      </c>
      <c r="AE7385" s="177">
        <v>0</v>
      </c>
      <c r="AF7385" s="177">
        <v>0</v>
      </c>
      <c r="AG7385" s="177">
        <v>0</v>
      </c>
      <c r="AH7385" s="177">
        <v>0</v>
      </c>
      <c r="AI7385" s="177">
        <v>0</v>
      </c>
      <c r="AJ7385" s="177">
        <v>0</v>
      </c>
    </row>
    <row r="7386" spans="1:36" hidden="1" outlineLevel="1" x14ac:dyDescent="0.25">
      <c r="A7386" s="190">
        <f t="shared" si="1986"/>
        <v>2041</v>
      </c>
      <c r="B7386" s="55">
        <f t="shared" si="1987"/>
        <v>8</v>
      </c>
      <c r="C7386" s="55">
        <f t="shared" si="1988"/>
        <v>3</v>
      </c>
      <c r="D7386" s="55">
        <f t="shared" si="1995"/>
        <v>308</v>
      </c>
      <c r="F7386" s="63">
        <f t="shared" si="1994"/>
        <v>51714.124999999993</v>
      </c>
      <c r="G7386" s="64">
        <f t="shared" si="1996"/>
        <v>0</v>
      </c>
      <c r="H7386" s="64">
        <f t="shared" si="2000"/>
        <v>0</v>
      </c>
      <c r="I7386" s="64">
        <f t="shared" si="2000"/>
        <v>0</v>
      </c>
      <c r="J7386" s="64">
        <f t="shared" si="2000"/>
        <v>0</v>
      </c>
      <c r="K7386" s="64">
        <f t="shared" si="2000"/>
        <v>0</v>
      </c>
      <c r="L7386" s="64">
        <f t="shared" si="2000"/>
        <v>0</v>
      </c>
      <c r="M7386" s="64">
        <f t="shared" si="2000"/>
        <v>0</v>
      </c>
      <c r="N7386" s="64">
        <f t="shared" si="2000"/>
        <v>0</v>
      </c>
      <c r="O7386" s="121"/>
      <c r="P7386" s="177">
        <v>0</v>
      </c>
      <c r="Q7386" s="177">
        <v>0</v>
      </c>
      <c r="R7386" s="177">
        <v>0</v>
      </c>
      <c r="S7386" s="177">
        <v>0</v>
      </c>
      <c r="T7386" s="177">
        <v>0</v>
      </c>
      <c r="U7386" s="177">
        <v>0</v>
      </c>
      <c r="V7386" s="177">
        <v>0</v>
      </c>
      <c r="W7386" s="177"/>
      <c r="X7386" s="177">
        <v>0</v>
      </c>
      <c r="Y7386" s="177">
        <v>0</v>
      </c>
      <c r="Z7386" s="177">
        <v>0</v>
      </c>
      <c r="AA7386" s="177">
        <v>0</v>
      </c>
      <c r="AB7386" s="177">
        <v>0</v>
      </c>
      <c r="AC7386" s="177">
        <v>0</v>
      </c>
      <c r="AD7386" s="177">
        <v>0</v>
      </c>
      <c r="AE7386" s="177">
        <v>0</v>
      </c>
      <c r="AF7386" s="177">
        <v>0</v>
      </c>
      <c r="AG7386" s="177">
        <v>0</v>
      </c>
      <c r="AH7386" s="177">
        <v>0</v>
      </c>
      <c r="AI7386" s="177">
        <v>0</v>
      </c>
      <c r="AJ7386" s="177">
        <v>0</v>
      </c>
    </row>
    <row r="7387" spans="1:36" hidden="1" outlineLevel="1" x14ac:dyDescent="0.25">
      <c r="A7387" s="190">
        <f t="shared" si="1986"/>
        <v>2041</v>
      </c>
      <c r="B7387" s="55">
        <f t="shared" si="1987"/>
        <v>8</v>
      </c>
      <c r="C7387" s="55">
        <f t="shared" si="1988"/>
        <v>4</v>
      </c>
      <c r="D7387" s="55">
        <f t="shared" si="1995"/>
        <v>308</v>
      </c>
      <c r="F7387" s="63">
        <f t="shared" si="1994"/>
        <v>51714.166666666657</v>
      </c>
      <c r="G7387" s="64">
        <f t="shared" si="1996"/>
        <v>0</v>
      </c>
      <c r="H7387" s="64">
        <f t="shared" si="2000"/>
        <v>0</v>
      </c>
      <c r="I7387" s="64">
        <f t="shared" si="2000"/>
        <v>0</v>
      </c>
      <c r="J7387" s="64">
        <f t="shared" si="2000"/>
        <v>0</v>
      </c>
      <c r="K7387" s="64">
        <f t="shared" si="2000"/>
        <v>0</v>
      </c>
      <c r="L7387" s="64">
        <f t="shared" si="2000"/>
        <v>0</v>
      </c>
      <c r="M7387" s="64">
        <f t="shared" si="2000"/>
        <v>0</v>
      </c>
      <c r="N7387" s="64">
        <f t="shared" si="2000"/>
        <v>0</v>
      </c>
      <c r="O7387" s="121"/>
      <c r="P7387" s="177">
        <v>0</v>
      </c>
      <c r="Q7387" s="177">
        <v>0</v>
      </c>
      <c r="R7387" s="177">
        <v>0</v>
      </c>
      <c r="S7387" s="177">
        <v>0</v>
      </c>
      <c r="T7387" s="177">
        <v>0</v>
      </c>
      <c r="U7387" s="177">
        <v>0</v>
      </c>
      <c r="V7387" s="177">
        <v>0</v>
      </c>
      <c r="W7387" s="177"/>
      <c r="X7387" s="177">
        <v>0</v>
      </c>
      <c r="Y7387" s="177">
        <v>0</v>
      </c>
      <c r="Z7387" s="177">
        <v>0</v>
      </c>
      <c r="AA7387" s="177">
        <v>0</v>
      </c>
      <c r="AB7387" s="177">
        <v>0</v>
      </c>
      <c r="AC7387" s="177">
        <v>0</v>
      </c>
      <c r="AD7387" s="177">
        <v>0</v>
      </c>
      <c r="AE7387" s="177">
        <v>0</v>
      </c>
      <c r="AF7387" s="177">
        <v>0</v>
      </c>
      <c r="AG7387" s="177">
        <v>0</v>
      </c>
      <c r="AH7387" s="177">
        <v>0</v>
      </c>
      <c r="AI7387" s="177">
        <v>0</v>
      </c>
      <c r="AJ7387" s="177">
        <v>0</v>
      </c>
    </row>
    <row r="7388" spans="1:36" hidden="1" outlineLevel="1" x14ac:dyDescent="0.25">
      <c r="A7388" s="190">
        <f t="shared" si="1986"/>
        <v>2041</v>
      </c>
      <c r="B7388" s="55">
        <f t="shared" si="1987"/>
        <v>8</v>
      </c>
      <c r="C7388" s="55">
        <f t="shared" si="1988"/>
        <v>5</v>
      </c>
      <c r="D7388" s="55">
        <f t="shared" si="1995"/>
        <v>308</v>
      </c>
      <c r="F7388" s="63">
        <f t="shared" si="1994"/>
        <v>51714.208333333321</v>
      </c>
      <c r="G7388" s="64">
        <f t="shared" si="1996"/>
        <v>0</v>
      </c>
      <c r="H7388" s="64">
        <f t="shared" si="2000"/>
        <v>0</v>
      </c>
      <c r="I7388" s="64">
        <f t="shared" si="2000"/>
        <v>0</v>
      </c>
      <c r="J7388" s="64">
        <f t="shared" si="2000"/>
        <v>0</v>
      </c>
      <c r="K7388" s="64">
        <f t="shared" si="2000"/>
        <v>0</v>
      </c>
      <c r="L7388" s="64">
        <f t="shared" si="2000"/>
        <v>0</v>
      </c>
      <c r="M7388" s="64">
        <f t="shared" si="2000"/>
        <v>0</v>
      </c>
      <c r="N7388" s="64">
        <f t="shared" si="2000"/>
        <v>0</v>
      </c>
      <c r="O7388" s="121"/>
      <c r="P7388" s="177">
        <v>0</v>
      </c>
      <c r="Q7388" s="177">
        <v>0</v>
      </c>
      <c r="R7388" s="177">
        <v>0</v>
      </c>
      <c r="S7388" s="177">
        <v>0</v>
      </c>
      <c r="T7388" s="177">
        <v>0</v>
      </c>
      <c r="U7388" s="177">
        <v>0</v>
      </c>
      <c r="V7388" s="177">
        <v>0</v>
      </c>
      <c r="W7388" s="177"/>
      <c r="X7388" s="177">
        <v>0</v>
      </c>
      <c r="Y7388" s="177">
        <v>0</v>
      </c>
      <c r="Z7388" s="177">
        <v>0</v>
      </c>
      <c r="AA7388" s="177">
        <v>0</v>
      </c>
      <c r="AB7388" s="177">
        <v>0</v>
      </c>
      <c r="AC7388" s="177">
        <v>0</v>
      </c>
      <c r="AD7388" s="177">
        <v>0</v>
      </c>
      <c r="AE7388" s="177">
        <v>0</v>
      </c>
      <c r="AF7388" s="177">
        <v>0</v>
      </c>
      <c r="AG7388" s="177">
        <v>0</v>
      </c>
      <c r="AH7388" s="177">
        <v>0</v>
      </c>
      <c r="AI7388" s="177">
        <v>0</v>
      </c>
      <c r="AJ7388" s="177">
        <v>0</v>
      </c>
    </row>
    <row r="7389" spans="1:36" hidden="1" outlineLevel="1" x14ac:dyDescent="0.25">
      <c r="A7389" s="190">
        <f t="shared" si="1986"/>
        <v>2041</v>
      </c>
      <c r="B7389" s="55">
        <f t="shared" si="1987"/>
        <v>8</v>
      </c>
      <c r="C7389" s="55">
        <f t="shared" si="1988"/>
        <v>6</v>
      </c>
      <c r="D7389" s="55">
        <f t="shared" si="1995"/>
        <v>308</v>
      </c>
      <c r="F7389" s="63">
        <f t="shared" si="1994"/>
        <v>51714.249999999985</v>
      </c>
      <c r="G7389" s="64">
        <f t="shared" si="1996"/>
        <v>0</v>
      </c>
      <c r="H7389" s="64">
        <f t="shared" si="2000"/>
        <v>0</v>
      </c>
      <c r="I7389" s="64">
        <f t="shared" si="2000"/>
        <v>0</v>
      </c>
      <c r="J7389" s="64">
        <f t="shared" si="2000"/>
        <v>0</v>
      </c>
      <c r="K7389" s="64">
        <f t="shared" si="2000"/>
        <v>0</v>
      </c>
      <c r="L7389" s="64">
        <f t="shared" si="2000"/>
        <v>0</v>
      </c>
      <c r="M7389" s="64">
        <f t="shared" si="2000"/>
        <v>0</v>
      </c>
      <c r="N7389" s="64">
        <f t="shared" si="2000"/>
        <v>0</v>
      </c>
      <c r="O7389" s="121"/>
      <c r="P7389" s="177">
        <v>0</v>
      </c>
      <c r="Q7389" s="177">
        <v>0</v>
      </c>
      <c r="R7389" s="177">
        <v>0</v>
      </c>
      <c r="S7389" s="177">
        <v>0</v>
      </c>
      <c r="T7389" s="177">
        <v>0</v>
      </c>
      <c r="U7389" s="177">
        <v>0</v>
      </c>
      <c r="V7389" s="177">
        <v>0</v>
      </c>
      <c r="W7389" s="177"/>
      <c r="X7389" s="177">
        <v>0</v>
      </c>
      <c r="Y7389" s="177">
        <v>0</v>
      </c>
      <c r="Z7389" s="177">
        <v>0</v>
      </c>
      <c r="AA7389" s="177">
        <v>0</v>
      </c>
      <c r="AB7389" s="177">
        <v>0</v>
      </c>
      <c r="AC7389" s="177">
        <v>0</v>
      </c>
      <c r="AD7389" s="177">
        <v>0</v>
      </c>
      <c r="AE7389" s="177">
        <v>0</v>
      </c>
      <c r="AF7389" s="177">
        <v>0</v>
      </c>
      <c r="AG7389" s="177">
        <v>0</v>
      </c>
      <c r="AH7389" s="177">
        <v>0</v>
      </c>
      <c r="AI7389" s="177">
        <v>0</v>
      </c>
      <c r="AJ7389" s="177">
        <v>0</v>
      </c>
    </row>
    <row r="7390" spans="1:36" hidden="1" outlineLevel="1" x14ac:dyDescent="0.25">
      <c r="A7390" s="190">
        <f t="shared" si="1986"/>
        <v>2041</v>
      </c>
      <c r="B7390" s="55">
        <f t="shared" si="1987"/>
        <v>8</v>
      </c>
      <c r="C7390" s="55">
        <f t="shared" si="1988"/>
        <v>7</v>
      </c>
      <c r="D7390" s="55">
        <f t="shared" si="1995"/>
        <v>308</v>
      </c>
      <c r="F7390" s="63">
        <f t="shared" si="1994"/>
        <v>51714.29166666665</v>
      </c>
      <c r="G7390" s="64">
        <f t="shared" si="1996"/>
        <v>0</v>
      </c>
      <c r="H7390" s="64">
        <f t="shared" si="2000"/>
        <v>0</v>
      </c>
      <c r="I7390" s="64">
        <f t="shared" si="2000"/>
        <v>0</v>
      </c>
      <c r="J7390" s="64">
        <f t="shared" si="2000"/>
        <v>0</v>
      </c>
      <c r="K7390" s="64">
        <f t="shared" si="2000"/>
        <v>0</v>
      </c>
      <c r="L7390" s="64">
        <f t="shared" si="2000"/>
        <v>0</v>
      </c>
      <c r="M7390" s="64">
        <f t="shared" si="2000"/>
        <v>0</v>
      </c>
      <c r="N7390" s="64">
        <f t="shared" si="2000"/>
        <v>0</v>
      </c>
      <c r="O7390" s="121"/>
      <c r="P7390" s="177">
        <v>0</v>
      </c>
      <c r="Q7390" s="177">
        <v>0</v>
      </c>
      <c r="R7390" s="177">
        <v>0</v>
      </c>
      <c r="S7390" s="177">
        <v>0</v>
      </c>
      <c r="T7390" s="177">
        <v>0</v>
      </c>
      <c r="U7390" s="177">
        <v>0</v>
      </c>
      <c r="V7390" s="177">
        <v>0</v>
      </c>
      <c r="W7390" s="177"/>
      <c r="X7390" s="177">
        <v>0</v>
      </c>
      <c r="Y7390" s="177">
        <v>0</v>
      </c>
      <c r="Z7390" s="177">
        <v>0</v>
      </c>
      <c r="AA7390" s="177">
        <v>0</v>
      </c>
      <c r="AB7390" s="177">
        <v>0</v>
      </c>
      <c r="AC7390" s="177">
        <v>0</v>
      </c>
      <c r="AD7390" s="177">
        <v>0</v>
      </c>
      <c r="AE7390" s="177">
        <v>0</v>
      </c>
      <c r="AF7390" s="177">
        <v>0</v>
      </c>
      <c r="AG7390" s="177">
        <v>0</v>
      </c>
      <c r="AH7390" s="177">
        <v>0</v>
      </c>
      <c r="AI7390" s="177">
        <v>0</v>
      </c>
      <c r="AJ7390" s="177">
        <v>0</v>
      </c>
    </row>
    <row r="7391" spans="1:36" hidden="1" outlineLevel="1" x14ac:dyDescent="0.25">
      <c r="A7391" s="190">
        <f t="shared" si="1986"/>
        <v>2041</v>
      </c>
      <c r="B7391" s="55">
        <f t="shared" si="1987"/>
        <v>8</v>
      </c>
      <c r="C7391" s="55">
        <f t="shared" si="1988"/>
        <v>8</v>
      </c>
      <c r="D7391" s="55">
        <f t="shared" si="1995"/>
        <v>308</v>
      </c>
      <c r="F7391" s="63">
        <f t="shared" si="1994"/>
        <v>51714.333333333314</v>
      </c>
      <c r="G7391" s="64">
        <f t="shared" si="1996"/>
        <v>0</v>
      </c>
      <c r="H7391" s="64">
        <f t="shared" si="2000"/>
        <v>0</v>
      </c>
      <c r="I7391" s="64">
        <f t="shared" si="2000"/>
        <v>0</v>
      </c>
      <c r="J7391" s="64">
        <f t="shared" si="2000"/>
        <v>0</v>
      </c>
      <c r="K7391" s="64">
        <f t="shared" si="2000"/>
        <v>0</v>
      </c>
      <c r="L7391" s="64">
        <f t="shared" si="2000"/>
        <v>0</v>
      </c>
      <c r="M7391" s="64">
        <f t="shared" si="2000"/>
        <v>0</v>
      </c>
      <c r="N7391" s="64">
        <f t="shared" si="2000"/>
        <v>0</v>
      </c>
      <c r="O7391" s="121"/>
      <c r="P7391" s="177">
        <v>0</v>
      </c>
      <c r="Q7391" s="177">
        <v>0</v>
      </c>
      <c r="R7391" s="177">
        <v>0</v>
      </c>
      <c r="S7391" s="177">
        <v>0</v>
      </c>
      <c r="T7391" s="177">
        <v>0</v>
      </c>
      <c r="U7391" s="177">
        <v>0</v>
      </c>
      <c r="V7391" s="177">
        <v>0</v>
      </c>
      <c r="W7391" s="177"/>
      <c r="X7391" s="177">
        <v>0</v>
      </c>
      <c r="Y7391" s="177">
        <v>0</v>
      </c>
      <c r="Z7391" s="177">
        <v>0</v>
      </c>
      <c r="AA7391" s="177">
        <v>0</v>
      </c>
      <c r="AB7391" s="177">
        <v>0</v>
      </c>
      <c r="AC7391" s="177">
        <v>0</v>
      </c>
      <c r="AD7391" s="177">
        <v>0</v>
      </c>
      <c r="AE7391" s="177">
        <v>0</v>
      </c>
      <c r="AF7391" s="177">
        <v>0</v>
      </c>
      <c r="AG7391" s="177">
        <v>0</v>
      </c>
      <c r="AH7391" s="177">
        <v>0</v>
      </c>
      <c r="AI7391" s="177">
        <v>0</v>
      </c>
      <c r="AJ7391" s="177">
        <v>0</v>
      </c>
    </row>
    <row r="7392" spans="1:36" hidden="1" outlineLevel="1" x14ac:dyDescent="0.25">
      <c r="A7392" s="190">
        <f t="shared" si="1986"/>
        <v>2041</v>
      </c>
      <c r="B7392" s="55">
        <f t="shared" si="1987"/>
        <v>8</v>
      </c>
      <c r="C7392" s="55">
        <f t="shared" si="1988"/>
        <v>9</v>
      </c>
      <c r="D7392" s="55">
        <f t="shared" si="1995"/>
        <v>308</v>
      </c>
      <c r="F7392" s="63">
        <f t="shared" si="1994"/>
        <v>51714.374999999978</v>
      </c>
      <c r="G7392" s="64">
        <f t="shared" si="1996"/>
        <v>0</v>
      </c>
      <c r="H7392" s="64">
        <f t="shared" si="2000"/>
        <v>0</v>
      </c>
      <c r="I7392" s="64">
        <f t="shared" si="2000"/>
        <v>0</v>
      </c>
      <c r="J7392" s="64">
        <f t="shared" si="2000"/>
        <v>0</v>
      </c>
      <c r="K7392" s="64">
        <f t="shared" si="2000"/>
        <v>0</v>
      </c>
      <c r="L7392" s="64">
        <f t="shared" si="2000"/>
        <v>0</v>
      </c>
      <c r="M7392" s="64">
        <f t="shared" si="2000"/>
        <v>0</v>
      </c>
      <c r="N7392" s="64">
        <f t="shared" si="2000"/>
        <v>0</v>
      </c>
      <c r="O7392" s="121"/>
      <c r="P7392" s="177">
        <v>0</v>
      </c>
      <c r="Q7392" s="177">
        <v>0</v>
      </c>
      <c r="R7392" s="177">
        <v>0</v>
      </c>
      <c r="S7392" s="177">
        <v>0</v>
      </c>
      <c r="T7392" s="177">
        <v>0</v>
      </c>
      <c r="U7392" s="177">
        <v>0</v>
      </c>
      <c r="V7392" s="177">
        <v>0</v>
      </c>
      <c r="W7392" s="177"/>
      <c r="X7392" s="177">
        <v>0</v>
      </c>
      <c r="Y7392" s="177">
        <v>0</v>
      </c>
      <c r="Z7392" s="177">
        <v>0</v>
      </c>
      <c r="AA7392" s="177">
        <v>0</v>
      </c>
      <c r="AB7392" s="177">
        <v>0</v>
      </c>
      <c r="AC7392" s="177">
        <v>0</v>
      </c>
      <c r="AD7392" s="177">
        <v>0</v>
      </c>
      <c r="AE7392" s="177">
        <v>0</v>
      </c>
      <c r="AF7392" s="177">
        <v>0</v>
      </c>
      <c r="AG7392" s="177">
        <v>0</v>
      </c>
      <c r="AH7392" s="177">
        <v>0</v>
      </c>
      <c r="AI7392" s="177">
        <v>0</v>
      </c>
      <c r="AJ7392" s="177">
        <v>0</v>
      </c>
    </row>
    <row r="7393" spans="1:36" hidden="1" outlineLevel="1" x14ac:dyDescent="0.25">
      <c r="A7393" s="190">
        <f t="shared" si="1986"/>
        <v>2041</v>
      </c>
      <c r="B7393" s="55">
        <f t="shared" si="1987"/>
        <v>8</v>
      </c>
      <c r="C7393" s="55">
        <f t="shared" si="1988"/>
        <v>10</v>
      </c>
      <c r="D7393" s="55">
        <f t="shared" si="1995"/>
        <v>308</v>
      </c>
      <c r="F7393" s="63">
        <f t="shared" si="1994"/>
        <v>51714.416666666642</v>
      </c>
      <c r="G7393" s="64">
        <f t="shared" si="1996"/>
        <v>0</v>
      </c>
      <c r="H7393" s="64">
        <f t="shared" si="2000"/>
        <v>0</v>
      </c>
      <c r="I7393" s="64">
        <f t="shared" si="2000"/>
        <v>0</v>
      </c>
      <c r="J7393" s="64">
        <f t="shared" si="2000"/>
        <v>0</v>
      </c>
      <c r="K7393" s="64">
        <f t="shared" si="2000"/>
        <v>0</v>
      </c>
      <c r="L7393" s="64">
        <f t="shared" si="2000"/>
        <v>0</v>
      </c>
      <c r="M7393" s="64">
        <f t="shared" si="2000"/>
        <v>0</v>
      </c>
      <c r="N7393" s="64">
        <f t="shared" si="2000"/>
        <v>0</v>
      </c>
      <c r="O7393" s="121"/>
      <c r="P7393" s="177">
        <v>0</v>
      </c>
      <c r="Q7393" s="177">
        <v>0</v>
      </c>
      <c r="R7393" s="177">
        <v>0</v>
      </c>
      <c r="S7393" s="177">
        <v>0</v>
      </c>
      <c r="T7393" s="177">
        <v>0</v>
      </c>
      <c r="U7393" s="177">
        <v>0</v>
      </c>
      <c r="V7393" s="177">
        <v>0</v>
      </c>
      <c r="W7393" s="177"/>
      <c r="X7393" s="177">
        <v>0</v>
      </c>
      <c r="Y7393" s="177">
        <v>0</v>
      </c>
      <c r="Z7393" s="177">
        <v>0</v>
      </c>
      <c r="AA7393" s="177">
        <v>0</v>
      </c>
      <c r="AB7393" s="177">
        <v>0</v>
      </c>
      <c r="AC7393" s="177">
        <v>0</v>
      </c>
      <c r="AD7393" s="177">
        <v>0</v>
      </c>
      <c r="AE7393" s="177">
        <v>0</v>
      </c>
      <c r="AF7393" s="177">
        <v>0</v>
      </c>
      <c r="AG7393" s="177">
        <v>0</v>
      </c>
      <c r="AH7393" s="177">
        <v>0</v>
      </c>
      <c r="AI7393" s="177">
        <v>0</v>
      </c>
      <c r="AJ7393" s="177">
        <v>0</v>
      </c>
    </row>
    <row r="7394" spans="1:36" hidden="1" outlineLevel="1" x14ac:dyDescent="0.25">
      <c r="A7394" s="190">
        <f t="shared" si="1986"/>
        <v>2041</v>
      </c>
      <c r="B7394" s="55">
        <f t="shared" si="1987"/>
        <v>8</v>
      </c>
      <c r="C7394" s="55">
        <f t="shared" si="1988"/>
        <v>11</v>
      </c>
      <c r="D7394" s="55">
        <f t="shared" si="1995"/>
        <v>308</v>
      </c>
      <c r="F7394" s="63">
        <f t="shared" si="1994"/>
        <v>51714.458333333307</v>
      </c>
      <c r="G7394" s="64">
        <f t="shared" si="1996"/>
        <v>0</v>
      </c>
      <c r="H7394" s="64">
        <f t="shared" si="2000"/>
        <v>0</v>
      </c>
      <c r="I7394" s="64">
        <f t="shared" si="2000"/>
        <v>0</v>
      </c>
      <c r="J7394" s="64">
        <f t="shared" si="2000"/>
        <v>0</v>
      </c>
      <c r="K7394" s="64">
        <f t="shared" si="2000"/>
        <v>0</v>
      </c>
      <c r="L7394" s="64">
        <f t="shared" si="2000"/>
        <v>0</v>
      </c>
      <c r="M7394" s="64">
        <f t="shared" si="2000"/>
        <v>0</v>
      </c>
      <c r="N7394" s="64">
        <f t="shared" si="2000"/>
        <v>0</v>
      </c>
      <c r="O7394" s="121"/>
      <c r="P7394" s="177">
        <v>0</v>
      </c>
      <c r="Q7394" s="177">
        <v>0</v>
      </c>
      <c r="R7394" s="177">
        <v>0</v>
      </c>
      <c r="S7394" s="177">
        <v>0</v>
      </c>
      <c r="T7394" s="177">
        <v>0</v>
      </c>
      <c r="U7394" s="177">
        <v>0</v>
      </c>
      <c r="V7394" s="177">
        <v>0</v>
      </c>
      <c r="W7394" s="177"/>
      <c r="X7394" s="177">
        <v>0</v>
      </c>
      <c r="Y7394" s="177">
        <v>0</v>
      </c>
      <c r="Z7394" s="177">
        <v>0</v>
      </c>
      <c r="AA7394" s="177">
        <v>0</v>
      </c>
      <c r="AB7394" s="177">
        <v>0</v>
      </c>
      <c r="AC7394" s="177">
        <v>0</v>
      </c>
      <c r="AD7394" s="177">
        <v>0</v>
      </c>
      <c r="AE7394" s="177">
        <v>0</v>
      </c>
      <c r="AF7394" s="177">
        <v>0</v>
      </c>
      <c r="AG7394" s="177">
        <v>0</v>
      </c>
      <c r="AH7394" s="177">
        <v>0</v>
      </c>
      <c r="AI7394" s="177">
        <v>0</v>
      </c>
      <c r="AJ7394" s="177">
        <v>0</v>
      </c>
    </row>
    <row r="7395" spans="1:36" hidden="1" outlineLevel="1" x14ac:dyDescent="0.25">
      <c r="A7395" s="190">
        <f t="shared" si="1986"/>
        <v>2041</v>
      </c>
      <c r="B7395" s="55">
        <f t="shared" si="1987"/>
        <v>8</v>
      </c>
      <c r="C7395" s="55">
        <f t="shared" si="1988"/>
        <v>12</v>
      </c>
      <c r="D7395" s="55">
        <f t="shared" si="1995"/>
        <v>308</v>
      </c>
      <c r="F7395" s="63">
        <f t="shared" si="1994"/>
        <v>51714.499999999971</v>
      </c>
      <c r="G7395" s="64">
        <f t="shared" si="1996"/>
        <v>0</v>
      </c>
      <c r="H7395" s="64">
        <f t="shared" ref="H7395:N7404" si="2001">SUMIF($P$6:$AK$6,H$6,$P7395:$AK7395)</f>
        <v>0</v>
      </c>
      <c r="I7395" s="64">
        <f t="shared" si="2001"/>
        <v>0</v>
      </c>
      <c r="J7395" s="64">
        <f t="shared" si="2001"/>
        <v>0</v>
      </c>
      <c r="K7395" s="64">
        <f t="shared" si="2001"/>
        <v>0</v>
      </c>
      <c r="L7395" s="64">
        <f t="shared" si="2001"/>
        <v>0</v>
      </c>
      <c r="M7395" s="64">
        <f t="shared" si="2001"/>
        <v>0</v>
      </c>
      <c r="N7395" s="64">
        <f t="shared" si="2001"/>
        <v>0</v>
      </c>
      <c r="O7395" s="121"/>
      <c r="P7395" s="177">
        <v>0</v>
      </c>
      <c r="Q7395" s="177">
        <v>0</v>
      </c>
      <c r="R7395" s="177">
        <v>0</v>
      </c>
      <c r="S7395" s="177">
        <v>0</v>
      </c>
      <c r="T7395" s="177">
        <v>0</v>
      </c>
      <c r="U7395" s="177">
        <v>0</v>
      </c>
      <c r="V7395" s="177">
        <v>0</v>
      </c>
      <c r="W7395" s="177"/>
      <c r="X7395" s="177">
        <v>0</v>
      </c>
      <c r="Y7395" s="177">
        <v>0</v>
      </c>
      <c r="Z7395" s="177">
        <v>0</v>
      </c>
      <c r="AA7395" s="177">
        <v>0</v>
      </c>
      <c r="AB7395" s="177">
        <v>0</v>
      </c>
      <c r="AC7395" s="177">
        <v>0</v>
      </c>
      <c r="AD7395" s="177">
        <v>0</v>
      </c>
      <c r="AE7395" s="177">
        <v>0</v>
      </c>
      <c r="AF7395" s="177">
        <v>0</v>
      </c>
      <c r="AG7395" s="177">
        <v>0</v>
      </c>
      <c r="AH7395" s="177">
        <v>0</v>
      </c>
      <c r="AI7395" s="177">
        <v>0</v>
      </c>
      <c r="AJ7395" s="177">
        <v>0</v>
      </c>
    </row>
    <row r="7396" spans="1:36" hidden="1" outlineLevel="1" x14ac:dyDescent="0.25">
      <c r="A7396" s="190">
        <f t="shared" si="1986"/>
        <v>2041</v>
      </c>
      <c r="B7396" s="55">
        <f t="shared" si="1987"/>
        <v>8</v>
      </c>
      <c r="C7396" s="55">
        <f t="shared" si="1988"/>
        <v>13</v>
      </c>
      <c r="D7396" s="55">
        <f t="shared" si="1995"/>
        <v>308</v>
      </c>
      <c r="F7396" s="63">
        <f t="shared" si="1994"/>
        <v>51714.541666666635</v>
      </c>
      <c r="G7396" s="64">
        <f t="shared" si="1996"/>
        <v>0</v>
      </c>
      <c r="H7396" s="64">
        <f t="shared" si="2001"/>
        <v>0</v>
      </c>
      <c r="I7396" s="64">
        <f t="shared" si="2001"/>
        <v>0</v>
      </c>
      <c r="J7396" s="64">
        <f t="shared" si="2001"/>
        <v>0</v>
      </c>
      <c r="K7396" s="64">
        <f t="shared" si="2001"/>
        <v>0</v>
      </c>
      <c r="L7396" s="64">
        <f t="shared" si="2001"/>
        <v>0</v>
      </c>
      <c r="M7396" s="64">
        <f t="shared" si="2001"/>
        <v>0</v>
      </c>
      <c r="N7396" s="64">
        <f t="shared" si="2001"/>
        <v>0</v>
      </c>
      <c r="O7396" s="121"/>
      <c r="P7396" s="177">
        <v>0</v>
      </c>
      <c r="Q7396" s="177">
        <v>0</v>
      </c>
      <c r="R7396" s="177">
        <v>0</v>
      </c>
      <c r="S7396" s="177">
        <v>0</v>
      </c>
      <c r="T7396" s="177">
        <v>0</v>
      </c>
      <c r="U7396" s="177">
        <v>0</v>
      </c>
      <c r="V7396" s="177">
        <v>0</v>
      </c>
      <c r="W7396" s="177"/>
      <c r="X7396" s="177">
        <v>0</v>
      </c>
      <c r="Y7396" s="177">
        <v>0</v>
      </c>
      <c r="Z7396" s="177">
        <v>0</v>
      </c>
      <c r="AA7396" s="177">
        <v>0</v>
      </c>
      <c r="AB7396" s="177">
        <v>0</v>
      </c>
      <c r="AC7396" s="177">
        <v>0</v>
      </c>
      <c r="AD7396" s="177">
        <v>0</v>
      </c>
      <c r="AE7396" s="177">
        <v>0</v>
      </c>
      <c r="AF7396" s="177">
        <v>0</v>
      </c>
      <c r="AG7396" s="177">
        <v>0</v>
      </c>
      <c r="AH7396" s="177">
        <v>0</v>
      </c>
      <c r="AI7396" s="177">
        <v>0</v>
      </c>
      <c r="AJ7396" s="177">
        <v>0</v>
      </c>
    </row>
    <row r="7397" spans="1:36" hidden="1" outlineLevel="1" x14ac:dyDescent="0.25">
      <c r="A7397" s="190">
        <f t="shared" si="1986"/>
        <v>2041</v>
      </c>
      <c r="B7397" s="55">
        <f t="shared" si="1987"/>
        <v>8</v>
      </c>
      <c r="C7397" s="55">
        <f t="shared" si="1988"/>
        <v>14</v>
      </c>
      <c r="D7397" s="55">
        <f t="shared" si="1995"/>
        <v>308</v>
      </c>
      <c r="F7397" s="63">
        <f t="shared" si="1994"/>
        <v>51714.583333333299</v>
      </c>
      <c r="G7397" s="64">
        <f t="shared" si="1996"/>
        <v>0</v>
      </c>
      <c r="H7397" s="64">
        <f t="shared" si="2001"/>
        <v>0</v>
      </c>
      <c r="I7397" s="64">
        <f t="shared" si="2001"/>
        <v>0</v>
      </c>
      <c r="J7397" s="64">
        <f t="shared" si="2001"/>
        <v>0</v>
      </c>
      <c r="K7397" s="64">
        <f t="shared" si="2001"/>
        <v>0</v>
      </c>
      <c r="L7397" s="64">
        <f t="shared" si="2001"/>
        <v>0</v>
      </c>
      <c r="M7397" s="64">
        <f t="shared" si="2001"/>
        <v>0</v>
      </c>
      <c r="N7397" s="64">
        <f t="shared" si="2001"/>
        <v>0</v>
      </c>
      <c r="O7397" s="121"/>
      <c r="P7397" s="177">
        <v>0</v>
      </c>
      <c r="Q7397" s="177">
        <v>0</v>
      </c>
      <c r="R7397" s="177">
        <v>0</v>
      </c>
      <c r="S7397" s="177">
        <v>0</v>
      </c>
      <c r="T7397" s="177">
        <v>0</v>
      </c>
      <c r="U7397" s="177">
        <v>0</v>
      </c>
      <c r="V7397" s="177">
        <v>0</v>
      </c>
      <c r="W7397" s="177"/>
      <c r="X7397" s="177">
        <v>0</v>
      </c>
      <c r="Y7397" s="177">
        <v>0</v>
      </c>
      <c r="Z7397" s="177">
        <v>0</v>
      </c>
      <c r="AA7397" s="177">
        <v>0</v>
      </c>
      <c r="AB7397" s="177">
        <v>0</v>
      </c>
      <c r="AC7397" s="177">
        <v>0</v>
      </c>
      <c r="AD7397" s="177">
        <v>0</v>
      </c>
      <c r="AE7397" s="177">
        <v>0</v>
      </c>
      <c r="AF7397" s="177">
        <v>0</v>
      </c>
      <c r="AG7397" s="177">
        <v>0</v>
      </c>
      <c r="AH7397" s="177">
        <v>0</v>
      </c>
      <c r="AI7397" s="177">
        <v>0</v>
      </c>
      <c r="AJ7397" s="177">
        <v>0</v>
      </c>
    </row>
    <row r="7398" spans="1:36" hidden="1" outlineLevel="1" x14ac:dyDescent="0.25">
      <c r="A7398" s="190">
        <f t="shared" si="1986"/>
        <v>2041</v>
      </c>
      <c r="B7398" s="55">
        <f t="shared" si="1987"/>
        <v>8</v>
      </c>
      <c r="C7398" s="55">
        <f t="shared" si="1988"/>
        <v>15</v>
      </c>
      <c r="D7398" s="55">
        <f t="shared" si="1995"/>
        <v>308</v>
      </c>
      <c r="F7398" s="63">
        <f t="shared" si="1994"/>
        <v>51714.624999999964</v>
      </c>
      <c r="G7398" s="64">
        <f t="shared" si="1996"/>
        <v>0</v>
      </c>
      <c r="H7398" s="64">
        <f t="shared" si="2001"/>
        <v>0</v>
      </c>
      <c r="I7398" s="64">
        <f t="shared" si="2001"/>
        <v>0</v>
      </c>
      <c r="J7398" s="64">
        <f t="shared" si="2001"/>
        <v>0</v>
      </c>
      <c r="K7398" s="64">
        <f t="shared" si="2001"/>
        <v>0</v>
      </c>
      <c r="L7398" s="64">
        <f t="shared" si="2001"/>
        <v>0</v>
      </c>
      <c r="M7398" s="64">
        <f t="shared" si="2001"/>
        <v>0</v>
      </c>
      <c r="N7398" s="64">
        <f t="shared" si="2001"/>
        <v>0</v>
      </c>
      <c r="O7398" s="121"/>
      <c r="P7398" s="177">
        <v>0</v>
      </c>
      <c r="Q7398" s="177">
        <v>0</v>
      </c>
      <c r="R7398" s="177">
        <v>0</v>
      </c>
      <c r="S7398" s="177">
        <v>0</v>
      </c>
      <c r="T7398" s="177">
        <v>0</v>
      </c>
      <c r="U7398" s="177">
        <v>0</v>
      </c>
      <c r="V7398" s="177">
        <v>0</v>
      </c>
      <c r="W7398" s="177"/>
      <c r="X7398" s="177">
        <v>0</v>
      </c>
      <c r="Y7398" s="177">
        <v>0</v>
      </c>
      <c r="Z7398" s="177">
        <v>0</v>
      </c>
      <c r="AA7398" s="177">
        <v>0</v>
      </c>
      <c r="AB7398" s="177">
        <v>0</v>
      </c>
      <c r="AC7398" s="177">
        <v>0</v>
      </c>
      <c r="AD7398" s="177">
        <v>0</v>
      </c>
      <c r="AE7398" s="177">
        <v>0</v>
      </c>
      <c r="AF7398" s="177">
        <v>0</v>
      </c>
      <c r="AG7398" s="177">
        <v>0</v>
      </c>
      <c r="AH7398" s="177">
        <v>0</v>
      </c>
      <c r="AI7398" s="177">
        <v>0</v>
      </c>
      <c r="AJ7398" s="177">
        <v>0</v>
      </c>
    </row>
    <row r="7399" spans="1:36" hidden="1" outlineLevel="1" x14ac:dyDescent="0.25">
      <c r="A7399" s="190">
        <f t="shared" si="1986"/>
        <v>2041</v>
      </c>
      <c r="B7399" s="55">
        <f t="shared" si="1987"/>
        <v>8</v>
      </c>
      <c r="C7399" s="55">
        <f t="shared" si="1988"/>
        <v>16</v>
      </c>
      <c r="D7399" s="55">
        <f t="shared" si="1995"/>
        <v>308</v>
      </c>
      <c r="F7399" s="63">
        <f t="shared" si="1994"/>
        <v>51714.666666666628</v>
      </c>
      <c r="G7399" s="64">
        <f t="shared" si="1996"/>
        <v>0</v>
      </c>
      <c r="H7399" s="64">
        <f t="shared" si="2001"/>
        <v>0</v>
      </c>
      <c r="I7399" s="64">
        <f t="shared" si="2001"/>
        <v>0</v>
      </c>
      <c r="J7399" s="64">
        <f t="shared" si="2001"/>
        <v>0</v>
      </c>
      <c r="K7399" s="64">
        <f t="shared" si="2001"/>
        <v>0</v>
      </c>
      <c r="L7399" s="64">
        <f t="shared" si="2001"/>
        <v>0</v>
      </c>
      <c r="M7399" s="64">
        <f t="shared" si="2001"/>
        <v>0</v>
      </c>
      <c r="N7399" s="64">
        <f t="shared" si="2001"/>
        <v>0</v>
      </c>
      <c r="O7399" s="121"/>
      <c r="P7399" s="177">
        <v>0</v>
      </c>
      <c r="Q7399" s="177">
        <v>0</v>
      </c>
      <c r="R7399" s="177">
        <v>0</v>
      </c>
      <c r="S7399" s="177">
        <v>0</v>
      </c>
      <c r="T7399" s="177">
        <v>0</v>
      </c>
      <c r="U7399" s="177">
        <v>0</v>
      </c>
      <c r="V7399" s="177">
        <v>0</v>
      </c>
      <c r="W7399" s="177"/>
      <c r="X7399" s="177">
        <v>0</v>
      </c>
      <c r="Y7399" s="177">
        <v>0</v>
      </c>
      <c r="Z7399" s="177">
        <v>0</v>
      </c>
      <c r="AA7399" s="177">
        <v>0</v>
      </c>
      <c r="AB7399" s="177">
        <v>0</v>
      </c>
      <c r="AC7399" s="177">
        <v>0</v>
      </c>
      <c r="AD7399" s="177">
        <v>0</v>
      </c>
      <c r="AE7399" s="177">
        <v>0</v>
      </c>
      <c r="AF7399" s="177">
        <v>0</v>
      </c>
      <c r="AG7399" s="177">
        <v>0</v>
      </c>
      <c r="AH7399" s="177">
        <v>0</v>
      </c>
      <c r="AI7399" s="177">
        <v>0</v>
      </c>
      <c r="AJ7399" s="177">
        <v>0</v>
      </c>
    </row>
    <row r="7400" spans="1:36" hidden="1" outlineLevel="1" x14ac:dyDescent="0.25">
      <c r="A7400" s="190">
        <f t="shared" si="1986"/>
        <v>2041</v>
      </c>
      <c r="B7400" s="55">
        <f t="shared" si="1987"/>
        <v>8</v>
      </c>
      <c r="C7400" s="55">
        <f t="shared" si="1988"/>
        <v>17</v>
      </c>
      <c r="D7400" s="55">
        <f t="shared" si="1995"/>
        <v>308</v>
      </c>
      <c r="F7400" s="63">
        <f t="shared" si="1994"/>
        <v>51714.708333333292</v>
      </c>
      <c r="G7400" s="64">
        <f t="shared" si="1996"/>
        <v>0</v>
      </c>
      <c r="H7400" s="64">
        <f t="shared" si="2001"/>
        <v>0</v>
      </c>
      <c r="I7400" s="64">
        <f t="shared" si="2001"/>
        <v>0</v>
      </c>
      <c r="J7400" s="64">
        <f t="shared" si="2001"/>
        <v>0</v>
      </c>
      <c r="K7400" s="64">
        <f t="shared" si="2001"/>
        <v>0</v>
      </c>
      <c r="L7400" s="64">
        <f t="shared" si="2001"/>
        <v>0</v>
      </c>
      <c r="M7400" s="64">
        <f t="shared" si="2001"/>
        <v>0</v>
      </c>
      <c r="N7400" s="64">
        <f t="shared" si="2001"/>
        <v>0</v>
      </c>
      <c r="O7400" s="121"/>
      <c r="P7400" s="177">
        <v>0</v>
      </c>
      <c r="Q7400" s="177">
        <v>0</v>
      </c>
      <c r="R7400" s="177">
        <v>0</v>
      </c>
      <c r="S7400" s="177">
        <v>0</v>
      </c>
      <c r="T7400" s="177">
        <v>0</v>
      </c>
      <c r="U7400" s="177">
        <v>0</v>
      </c>
      <c r="V7400" s="177">
        <v>0</v>
      </c>
      <c r="W7400" s="177"/>
      <c r="X7400" s="177">
        <v>0</v>
      </c>
      <c r="Y7400" s="177">
        <v>0</v>
      </c>
      <c r="Z7400" s="177">
        <v>0</v>
      </c>
      <c r="AA7400" s="177">
        <v>0</v>
      </c>
      <c r="AB7400" s="177">
        <v>0</v>
      </c>
      <c r="AC7400" s="177">
        <v>0</v>
      </c>
      <c r="AD7400" s="177">
        <v>0</v>
      </c>
      <c r="AE7400" s="177">
        <v>0</v>
      </c>
      <c r="AF7400" s="177">
        <v>0</v>
      </c>
      <c r="AG7400" s="177">
        <v>0</v>
      </c>
      <c r="AH7400" s="177">
        <v>0</v>
      </c>
      <c r="AI7400" s="177">
        <v>0</v>
      </c>
      <c r="AJ7400" s="177">
        <v>0</v>
      </c>
    </row>
    <row r="7401" spans="1:36" hidden="1" outlineLevel="1" x14ac:dyDescent="0.25">
      <c r="A7401" s="190">
        <f t="shared" si="1986"/>
        <v>2041</v>
      </c>
      <c r="B7401" s="55">
        <f t="shared" si="1987"/>
        <v>8</v>
      </c>
      <c r="C7401" s="55">
        <f t="shared" si="1988"/>
        <v>18</v>
      </c>
      <c r="D7401" s="55">
        <f t="shared" si="1995"/>
        <v>308</v>
      </c>
      <c r="F7401" s="63">
        <f t="shared" si="1994"/>
        <v>51714.749999999956</v>
      </c>
      <c r="G7401" s="64">
        <f t="shared" si="1996"/>
        <v>0</v>
      </c>
      <c r="H7401" s="64">
        <f t="shared" si="2001"/>
        <v>0</v>
      </c>
      <c r="I7401" s="64">
        <f t="shared" si="2001"/>
        <v>0</v>
      </c>
      <c r="J7401" s="64">
        <f t="shared" si="2001"/>
        <v>0</v>
      </c>
      <c r="K7401" s="64">
        <f t="shared" si="2001"/>
        <v>0</v>
      </c>
      <c r="L7401" s="64">
        <f t="shared" si="2001"/>
        <v>0</v>
      </c>
      <c r="M7401" s="64">
        <f t="shared" si="2001"/>
        <v>0</v>
      </c>
      <c r="N7401" s="64">
        <f t="shared" si="2001"/>
        <v>0</v>
      </c>
      <c r="O7401" s="121"/>
      <c r="P7401" s="177">
        <v>0</v>
      </c>
      <c r="Q7401" s="177">
        <v>0</v>
      </c>
      <c r="R7401" s="177">
        <v>0</v>
      </c>
      <c r="S7401" s="177">
        <v>0</v>
      </c>
      <c r="T7401" s="177">
        <v>0</v>
      </c>
      <c r="U7401" s="177">
        <v>0</v>
      </c>
      <c r="V7401" s="177">
        <v>0</v>
      </c>
      <c r="W7401" s="177"/>
      <c r="X7401" s="177">
        <v>0</v>
      </c>
      <c r="Y7401" s="177">
        <v>0</v>
      </c>
      <c r="Z7401" s="177">
        <v>0</v>
      </c>
      <c r="AA7401" s="177">
        <v>0</v>
      </c>
      <c r="AB7401" s="177">
        <v>0</v>
      </c>
      <c r="AC7401" s="177">
        <v>0</v>
      </c>
      <c r="AD7401" s="177">
        <v>0</v>
      </c>
      <c r="AE7401" s="177">
        <v>0</v>
      </c>
      <c r="AF7401" s="177">
        <v>0</v>
      </c>
      <c r="AG7401" s="177">
        <v>0</v>
      </c>
      <c r="AH7401" s="177">
        <v>0</v>
      </c>
      <c r="AI7401" s="177">
        <v>0</v>
      </c>
      <c r="AJ7401" s="177">
        <v>0</v>
      </c>
    </row>
    <row r="7402" spans="1:36" hidden="1" outlineLevel="1" x14ac:dyDescent="0.25">
      <c r="A7402" s="190">
        <f t="shared" si="1986"/>
        <v>2041</v>
      </c>
      <c r="B7402" s="55">
        <f t="shared" si="1987"/>
        <v>8</v>
      </c>
      <c r="C7402" s="55">
        <f t="shared" si="1988"/>
        <v>19</v>
      </c>
      <c r="D7402" s="55">
        <f t="shared" si="1995"/>
        <v>308</v>
      </c>
      <c r="F7402" s="63">
        <f t="shared" si="1994"/>
        <v>51714.791666666621</v>
      </c>
      <c r="G7402" s="64">
        <f t="shared" si="1996"/>
        <v>0</v>
      </c>
      <c r="H7402" s="64">
        <f t="shared" si="2001"/>
        <v>0</v>
      </c>
      <c r="I7402" s="64">
        <f t="shared" si="2001"/>
        <v>0</v>
      </c>
      <c r="J7402" s="64">
        <f t="shared" si="2001"/>
        <v>0</v>
      </c>
      <c r="K7402" s="64">
        <f t="shared" si="2001"/>
        <v>0</v>
      </c>
      <c r="L7402" s="64">
        <f t="shared" si="2001"/>
        <v>0</v>
      </c>
      <c r="M7402" s="64">
        <f t="shared" si="2001"/>
        <v>0</v>
      </c>
      <c r="N7402" s="64">
        <f t="shared" si="2001"/>
        <v>0</v>
      </c>
      <c r="O7402" s="121"/>
      <c r="P7402" s="177">
        <v>0</v>
      </c>
      <c r="Q7402" s="177">
        <v>0</v>
      </c>
      <c r="R7402" s="177">
        <v>0</v>
      </c>
      <c r="S7402" s="177">
        <v>0</v>
      </c>
      <c r="T7402" s="177">
        <v>0</v>
      </c>
      <c r="U7402" s="177">
        <v>0</v>
      </c>
      <c r="V7402" s="177">
        <v>0</v>
      </c>
      <c r="W7402" s="177"/>
      <c r="X7402" s="177">
        <v>0</v>
      </c>
      <c r="Y7402" s="177">
        <v>0</v>
      </c>
      <c r="Z7402" s="177">
        <v>0</v>
      </c>
      <c r="AA7402" s="177">
        <v>0</v>
      </c>
      <c r="AB7402" s="177">
        <v>0</v>
      </c>
      <c r="AC7402" s="177">
        <v>0</v>
      </c>
      <c r="AD7402" s="177">
        <v>0</v>
      </c>
      <c r="AE7402" s="177">
        <v>0</v>
      </c>
      <c r="AF7402" s="177">
        <v>0</v>
      </c>
      <c r="AG7402" s="177">
        <v>0</v>
      </c>
      <c r="AH7402" s="177">
        <v>0</v>
      </c>
      <c r="AI7402" s="177">
        <v>0</v>
      </c>
      <c r="AJ7402" s="177">
        <v>0</v>
      </c>
    </row>
    <row r="7403" spans="1:36" hidden="1" outlineLevel="1" x14ac:dyDescent="0.25">
      <c r="A7403" s="190">
        <f t="shared" si="1986"/>
        <v>2041</v>
      </c>
      <c r="B7403" s="55">
        <f t="shared" si="1987"/>
        <v>8</v>
      </c>
      <c r="C7403" s="55">
        <f t="shared" si="1988"/>
        <v>20</v>
      </c>
      <c r="D7403" s="55">
        <f t="shared" si="1995"/>
        <v>308</v>
      </c>
      <c r="F7403" s="63">
        <f t="shared" si="1994"/>
        <v>51714.833333333285</v>
      </c>
      <c r="G7403" s="64">
        <f t="shared" si="1996"/>
        <v>0</v>
      </c>
      <c r="H7403" s="64">
        <f t="shared" si="2001"/>
        <v>0</v>
      </c>
      <c r="I7403" s="64">
        <f t="shared" si="2001"/>
        <v>0</v>
      </c>
      <c r="J7403" s="64">
        <f t="shared" si="2001"/>
        <v>0</v>
      </c>
      <c r="K7403" s="64">
        <f t="shared" si="2001"/>
        <v>0</v>
      </c>
      <c r="L7403" s="64">
        <f t="shared" si="2001"/>
        <v>0</v>
      </c>
      <c r="M7403" s="64">
        <f t="shared" si="2001"/>
        <v>0</v>
      </c>
      <c r="N7403" s="64">
        <f t="shared" si="2001"/>
        <v>0</v>
      </c>
      <c r="O7403" s="121"/>
      <c r="P7403" s="177">
        <v>0</v>
      </c>
      <c r="Q7403" s="177">
        <v>0</v>
      </c>
      <c r="R7403" s="177">
        <v>0</v>
      </c>
      <c r="S7403" s="177">
        <v>0</v>
      </c>
      <c r="T7403" s="177">
        <v>0</v>
      </c>
      <c r="U7403" s="177">
        <v>0</v>
      </c>
      <c r="V7403" s="177">
        <v>0</v>
      </c>
      <c r="W7403" s="177"/>
      <c r="X7403" s="177">
        <v>0</v>
      </c>
      <c r="Y7403" s="177">
        <v>0</v>
      </c>
      <c r="Z7403" s="177">
        <v>0</v>
      </c>
      <c r="AA7403" s="177">
        <v>0</v>
      </c>
      <c r="AB7403" s="177">
        <v>0</v>
      </c>
      <c r="AC7403" s="177">
        <v>0</v>
      </c>
      <c r="AD7403" s="177">
        <v>0</v>
      </c>
      <c r="AE7403" s="177">
        <v>0</v>
      </c>
      <c r="AF7403" s="177">
        <v>0</v>
      </c>
      <c r="AG7403" s="177">
        <v>0</v>
      </c>
      <c r="AH7403" s="177">
        <v>0</v>
      </c>
      <c r="AI7403" s="177">
        <v>0</v>
      </c>
      <c r="AJ7403" s="177">
        <v>0</v>
      </c>
    </row>
    <row r="7404" spans="1:36" hidden="1" outlineLevel="1" x14ac:dyDescent="0.25">
      <c r="A7404" s="190">
        <f t="shared" si="1986"/>
        <v>2041</v>
      </c>
      <c r="B7404" s="55">
        <f t="shared" si="1987"/>
        <v>8</v>
      </c>
      <c r="C7404" s="55">
        <f t="shared" si="1988"/>
        <v>21</v>
      </c>
      <c r="D7404" s="55">
        <f t="shared" si="1995"/>
        <v>308</v>
      </c>
      <c r="F7404" s="63">
        <f t="shared" si="1994"/>
        <v>51714.874999999949</v>
      </c>
      <c r="G7404" s="64">
        <f t="shared" si="1996"/>
        <v>0</v>
      </c>
      <c r="H7404" s="64">
        <f t="shared" si="2001"/>
        <v>0</v>
      </c>
      <c r="I7404" s="64">
        <f t="shared" si="2001"/>
        <v>0</v>
      </c>
      <c r="J7404" s="64">
        <f t="shared" si="2001"/>
        <v>0</v>
      </c>
      <c r="K7404" s="64">
        <f t="shared" si="2001"/>
        <v>0</v>
      </c>
      <c r="L7404" s="64">
        <f t="shared" si="2001"/>
        <v>0</v>
      </c>
      <c r="M7404" s="64">
        <f t="shared" si="2001"/>
        <v>0</v>
      </c>
      <c r="N7404" s="64">
        <f t="shared" si="2001"/>
        <v>0</v>
      </c>
      <c r="O7404" s="121"/>
      <c r="P7404" s="177">
        <v>0</v>
      </c>
      <c r="Q7404" s="177">
        <v>0</v>
      </c>
      <c r="R7404" s="177">
        <v>0</v>
      </c>
      <c r="S7404" s="177">
        <v>0</v>
      </c>
      <c r="T7404" s="177">
        <v>0</v>
      </c>
      <c r="U7404" s="177">
        <v>0</v>
      </c>
      <c r="V7404" s="177">
        <v>0</v>
      </c>
      <c r="W7404" s="177"/>
      <c r="X7404" s="177">
        <v>0</v>
      </c>
      <c r="Y7404" s="177">
        <v>0</v>
      </c>
      <c r="Z7404" s="177">
        <v>0</v>
      </c>
      <c r="AA7404" s="177">
        <v>0</v>
      </c>
      <c r="AB7404" s="177">
        <v>0</v>
      </c>
      <c r="AC7404" s="177">
        <v>0</v>
      </c>
      <c r="AD7404" s="177">
        <v>0</v>
      </c>
      <c r="AE7404" s="177">
        <v>0</v>
      </c>
      <c r="AF7404" s="177">
        <v>0</v>
      </c>
      <c r="AG7404" s="177">
        <v>0</v>
      </c>
      <c r="AH7404" s="177">
        <v>0</v>
      </c>
      <c r="AI7404" s="177">
        <v>0</v>
      </c>
      <c r="AJ7404" s="177">
        <v>0</v>
      </c>
    </row>
    <row r="7405" spans="1:36" hidden="1" outlineLevel="1" x14ac:dyDescent="0.25">
      <c r="A7405" s="190">
        <f t="shared" si="1986"/>
        <v>2041</v>
      </c>
      <c r="B7405" s="55">
        <f t="shared" si="1987"/>
        <v>8</v>
      </c>
      <c r="C7405" s="55">
        <f t="shared" si="1988"/>
        <v>22</v>
      </c>
      <c r="D7405" s="55">
        <f t="shared" si="1995"/>
        <v>308</v>
      </c>
      <c r="F7405" s="63">
        <f t="shared" si="1994"/>
        <v>51714.916666666613</v>
      </c>
      <c r="G7405" s="64">
        <f t="shared" si="1996"/>
        <v>0</v>
      </c>
      <c r="H7405" s="64">
        <f t="shared" ref="H7405:N7414" si="2002">SUMIF($P$6:$AK$6,H$6,$P7405:$AK7405)</f>
        <v>0</v>
      </c>
      <c r="I7405" s="64">
        <f t="shared" si="2002"/>
        <v>0</v>
      </c>
      <c r="J7405" s="64">
        <f t="shared" si="2002"/>
        <v>0</v>
      </c>
      <c r="K7405" s="64">
        <f t="shared" si="2002"/>
        <v>0</v>
      </c>
      <c r="L7405" s="64">
        <f t="shared" si="2002"/>
        <v>0</v>
      </c>
      <c r="M7405" s="64">
        <f t="shared" si="2002"/>
        <v>0</v>
      </c>
      <c r="N7405" s="64">
        <f t="shared" si="2002"/>
        <v>0</v>
      </c>
      <c r="O7405" s="121"/>
      <c r="P7405" s="177">
        <v>0</v>
      </c>
      <c r="Q7405" s="177">
        <v>0</v>
      </c>
      <c r="R7405" s="177">
        <v>0</v>
      </c>
      <c r="S7405" s="177">
        <v>0</v>
      </c>
      <c r="T7405" s="177">
        <v>0</v>
      </c>
      <c r="U7405" s="177">
        <v>0</v>
      </c>
      <c r="V7405" s="177">
        <v>0</v>
      </c>
      <c r="W7405" s="177"/>
      <c r="X7405" s="177">
        <v>0</v>
      </c>
      <c r="Y7405" s="177">
        <v>0</v>
      </c>
      <c r="Z7405" s="177">
        <v>0</v>
      </c>
      <c r="AA7405" s="177">
        <v>0</v>
      </c>
      <c r="AB7405" s="177">
        <v>0</v>
      </c>
      <c r="AC7405" s="177">
        <v>0</v>
      </c>
      <c r="AD7405" s="177">
        <v>0</v>
      </c>
      <c r="AE7405" s="177">
        <v>0</v>
      </c>
      <c r="AF7405" s="177">
        <v>0</v>
      </c>
      <c r="AG7405" s="177">
        <v>0</v>
      </c>
      <c r="AH7405" s="177">
        <v>0</v>
      </c>
      <c r="AI7405" s="177">
        <v>0</v>
      </c>
      <c r="AJ7405" s="177">
        <v>0</v>
      </c>
    </row>
    <row r="7406" spans="1:36" hidden="1" outlineLevel="1" x14ac:dyDescent="0.25">
      <c r="A7406" s="190">
        <f t="shared" si="1986"/>
        <v>2041</v>
      </c>
      <c r="B7406" s="55">
        <f t="shared" si="1987"/>
        <v>8</v>
      </c>
      <c r="C7406" s="55">
        <f t="shared" si="1988"/>
        <v>23</v>
      </c>
      <c r="D7406" s="55">
        <f t="shared" si="1995"/>
        <v>308</v>
      </c>
      <c r="F7406" s="63">
        <f t="shared" si="1994"/>
        <v>51714.958333333278</v>
      </c>
      <c r="G7406" s="64">
        <f t="shared" si="1996"/>
        <v>0</v>
      </c>
      <c r="H7406" s="64">
        <f t="shared" si="2002"/>
        <v>0</v>
      </c>
      <c r="I7406" s="64">
        <f t="shared" si="2002"/>
        <v>0</v>
      </c>
      <c r="J7406" s="64">
        <f t="shared" si="2002"/>
        <v>0</v>
      </c>
      <c r="K7406" s="64">
        <f t="shared" si="2002"/>
        <v>0</v>
      </c>
      <c r="L7406" s="64">
        <f t="shared" si="2002"/>
        <v>0</v>
      </c>
      <c r="M7406" s="64">
        <f t="shared" si="2002"/>
        <v>0</v>
      </c>
      <c r="N7406" s="64">
        <f t="shared" si="2002"/>
        <v>0</v>
      </c>
      <c r="O7406" s="121"/>
      <c r="P7406" s="177">
        <v>0</v>
      </c>
      <c r="Q7406" s="177">
        <v>0</v>
      </c>
      <c r="R7406" s="177">
        <v>0</v>
      </c>
      <c r="S7406" s="177">
        <v>0</v>
      </c>
      <c r="T7406" s="177">
        <v>0</v>
      </c>
      <c r="U7406" s="177">
        <v>0</v>
      </c>
      <c r="V7406" s="177">
        <v>0</v>
      </c>
      <c r="W7406" s="177"/>
      <c r="X7406" s="177">
        <v>0</v>
      </c>
      <c r="Y7406" s="177">
        <v>0</v>
      </c>
      <c r="Z7406" s="177">
        <v>0</v>
      </c>
      <c r="AA7406" s="177">
        <v>0</v>
      </c>
      <c r="AB7406" s="177">
        <v>0</v>
      </c>
      <c r="AC7406" s="177">
        <v>0</v>
      </c>
      <c r="AD7406" s="177">
        <v>0</v>
      </c>
      <c r="AE7406" s="177">
        <v>0</v>
      </c>
      <c r="AF7406" s="177">
        <v>0</v>
      </c>
      <c r="AG7406" s="177">
        <v>0</v>
      </c>
      <c r="AH7406" s="177">
        <v>0</v>
      </c>
      <c r="AI7406" s="177">
        <v>0</v>
      </c>
      <c r="AJ7406" s="177">
        <v>0</v>
      </c>
    </row>
    <row r="7407" spans="1:36" hidden="1" outlineLevel="1" x14ac:dyDescent="0.25">
      <c r="A7407" s="190">
        <f t="shared" si="1986"/>
        <v>2041</v>
      </c>
      <c r="B7407" s="55">
        <f t="shared" si="1987"/>
        <v>9</v>
      </c>
      <c r="C7407" s="55">
        <f t="shared" si="1988"/>
        <v>0</v>
      </c>
      <c r="D7407" s="55">
        <f t="shared" si="1995"/>
        <v>309</v>
      </c>
      <c r="F7407" s="63">
        <f t="shared" ref="F7407" si="2003">EDATE(F7383,1)</f>
        <v>51745</v>
      </c>
      <c r="G7407" s="64">
        <f t="shared" si="1996"/>
        <v>0</v>
      </c>
      <c r="H7407" s="64">
        <f t="shared" si="2002"/>
        <v>0</v>
      </c>
      <c r="I7407" s="64">
        <f t="shared" si="2002"/>
        <v>0</v>
      </c>
      <c r="J7407" s="64">
        <f t="shared" si="2002"/>
        <v>0</v>
      </c>
      <c r="K7407" s="64">
        <f t="shared" si="2002"/>
        <v>0</v>
      </c>
      <c r="L7407" s="64">
        <f t="shared" si="2002"/>
        <v>0</v>
      </c>
      <c r="M7407" s="64">
        <f t="shared" si="2002"/>
        <v>0</v>
      </c>
      <c r="N7407" s="64">
        <f t="shared" si="2002"/>
        <v>0</v>
      </c>
      <c r="O7407" s="121"/>
      <c r="P7407" s="177">
        <v>0</v>
      </c>
      <c r="Q7407" s="177">
        <v>0</v>
      </c>
      <c r="R7407" s="177">
        <v>0</v>
      </c>
      <c r="S7407" s="177">
        <v>0</v>
      </c>
      <c r="T7407" s="177">
        <v>0</v>
      </c>
      <c r="U7407" s="177">
        <v>0</v>
      </c>
      <c r="V7407" s="177">
        <v>0</v>
      </c>
      <c r="W7407" s="177"/>
      <c r="X7407" s="177">
        <v>0</v>
      </c>
      <c r="Y7407" s="177">
        <v>0</v>
      </c>
      <c r="Z7407" s="177">
        <v>0</v>
      </c>
      <c r="AA7407" s="177">
        <v>0</v>
      </c>
      <c r="AB7407" s="177">
        <v>0</v>
      </c>
      <c r="AC7407" s="177">
        <v>0</v>
      </c>
      <c r="AD7407" s="177">
        <v>0</v>
      </c>
      <c r="AE7407" s="177">
        <v>0</v>
      </c>
      <c r="AF7407" s="177">
        <v>0</v>
      </c>
      <c r="AG7407" s="177">
        <v>0</v>
      </c>
      <c r="AH7407" s="177">
        <v>0</v>
      </c>
      <c r="AI7407" s="177">
        <v>0</v>
      </c>
      <c r="AJ7407" s="177">
        <v>0</v>
      </c>
    </row>
    <row r="7408" spans="1:36" hidden="1" outlineLevel="1" x14ac:dyDescent="0.25">
      <c r="A7408" s="190">
        <f t="shared" ref="A7408:A7471" si="2004">YEAR(F7408)</f>
        <v>2041</v>
      </c>
      <c r="B7408" s="55">
        <f t="shared" ref="B7408:B7471" si="2005">MONTH(F7408)</f>
        <v>9</v>
      </c>
      <c r="C7408" s="55">
        <f t="shared" ref="C7408:C7471" si="2006">HOUR(F7408)</f>
        <v>1</v>
      </c>
      <c r="D7408" s="55">
        <f t="shared" si="1995"/>
        <v>309</v>
      </c>
      <c r="F7408" s="63">
        <f t="shared" ref="F7408" si="2007">F7407+1/24</f>
        <v>51745.041666666664</v>
      </c>
      <c r="G7408" s="64">
        <f t="shared" si="1996"/>
        <v>0</v>
      </c>
      <c r="H7408" s="64">
        <f t="shared" si="2002"/>
        <v>0</v>
      </c>
      <c r="I7408" s="64">
        <f t="shared" si="2002"/>
        <v>0</v>
      </c>
      <c r="J7408" s="64">
        <f t="shared" si="2002"/>
        <v>0</v>
      </c>
      <c r="K7408" s="64">
        <f t="shared" si="2002"/>
        <v>0</v>
      </c>
      <c r="L7408" s="64">
        <f t="shared" si="2002"/>
        <v>0</v>
      </c>
      <c r="M7408" s="64">
        <f t="shared" si="2002"/>
        <v>0</v>
      </c>
      <c r="N7408" s="64">
        <f t="shared" si="2002"/>
        <v>0</v>
      </c>
      <c r="O7408" s="121"/>
      <c r="P7408" s="177">
        <v>0</v>
      </c>
      <c r="Q7408" s="177">
        <v>0</v>
      </c>
      <c r="R7408" s="177">
        <v>0</v>
      </c>
      <c r="S7408" s="177">
        <v>0</v>
      </c>
      <c r="T7408" s="177">
        <v>0</v>
      </c>
      <c r="U7408" s="177">
        <v>0</v>
      </c>
      <c r="V7408" s="177">
        <v>0</v>
      </c>
      <c r="W7408" s="177"/>
      <c r="X7408" s="177">
        <v>0</v>
      </c>
      <c r="Y7408" s="177">
        <v>0</v>
      </c>
      <c r="Z7408" s="177">
        <v>0</v>
      </c>
      <c r="AA7408" s="177">
        <v>0</v>
      </c>
      <c r="AB7408" s="177">
        <v>0</v>
      </c>
      <c r="AC7408" s="177">
        <v>0</v>
      </c>
      <c r="AD7408" s="177">
        <v>0</v>
      </c>
      <c r="AE7408" s="177">
        <v>0</v>
      </c>
      <c r="AF7408" s="177">
        <v>0</v>
      </c>
      <c r="AG7408" s="177">
        <v>0</v>
      </c>
      <c r="AH7408" s="177">
        <v>0</v>
      </c>
      <c r="AI7408" s="177">
        <v>0</v>
      </c>
      <c r="AJ7408" s="177">
        <v>0</v>
      </c>
    </row>
    <row r="7409" spans="1:36" hidden="1" outlineLevel="1" x14ac:dyDescent="0.25">
      <c r="A7409" s="190">
        <f t="shared" si="2004"/>
        <v>2041</v>
      </c>
      <c r="B7409" s="55">
        <f t="shared" si="2005"/>
        <v>9</v>
      </c>
      <c r="C7409" s="55">
        <f t="shared" si="2006"/>
        <v>2</v>
      </c>
      <c r="D7409" s="55">
        <f t="shared" si="1995"/>
        <v>309</v>
      </c>
      <c r="F7409" s="63">
        <f t="shared" si="1994"/>
        <v>51745.083333333328</v>
      </c>
      <c r="G7409" s="64">
        <f t="shared" si="1996"/>
        <v>0</v>
      </c>
      <c r="H7409" s="64">
        <f t="shared" si="2002"/>
        <v>0</v>
      </c>
      <c r="I7409" s="64">
        <f t="shared" si="2002"/>
        <v>0</v>
      </c>
      <c r="J7409" s="64">
        <f t="shared" si="2002"/>
        <v>0</v>
      </c>
      <c r="K7409" s="64">
        <f t="shared" si="2002"/>
        <v>0</v>
      </c>
      <c r="L7409" s="64">
        <f t="shared" si="2002"/>
        <v>0</v>
      </c>
      <c r="M7409" s="64">
        <f t="shared" si="2002"/>
        <v>0</v>
      </c>
      <c r="N7409" s="64">
        <f t="shared" si="2002"/>
        <v>0</v>
      </c>
      <c r="O7409" s="121"/>
      <c r="P7409" s="177">
        <v>0</v>
      </c>
      <c r="Q7409" s="177">
        <v>0</v>
      </c>
      <c r="R7409" s="177">
        <v>0</v>
      </c>
      <c r="S7409" s="177">
        <v>0</v>
      </c>
      <c r="T7409" s="177">
        <v>0</v>
      </c>
      <c r="U7409" s="177">
        <v>0</v>
      </c>
      <c r="V7409" s="177">
        <v>0</v>
      </c>
      <c r="W7409" s="177"/>
      <c r="X7409" s="177">
        <v>0</v>
      </c>
      <c r="Y7409" s="177">
        <v>0</v>
      </c>
      <c r="Z7409" s="177">
        <v>0</v>
      </c>
      <c r="AA7409" s="177">
        <v>0</v>
      </c>
      <c r="AB7409" s="177">
        <v>0</v>
      </c>
      <c r="AC7409" s="177">
        <v>0</v>
      </c>
      <c r="AD7409" s="177">
        <v>0</v>
      </c>
      <c r="AE7409" s="177">
        <v>0</v>
      </c>
      <c r="AF7409" s="177">
        <v>0</v>
      </c>
      <c r="AG7409" s="177">
        <v>0</v>
      </c>
      <c r="AH7409" s="177">
        <v>0</v>
      </c>
      <c r="AI7409" s="177">
        <v>0</v>
      </c>
      <c r="AJ7409" s="177">
        <v>0</v>
      </c>
    </row>
    <row r="7410" spans="1:36" hidden="1" outlineLevel="1" x14ac:dyDescent="0.25">
      <c r="A7410" s="190">
        <f t="shared" si="2004"/>
        <v>2041</v>
      </c>
      <c r="B7410" s="55">
        <f t="shared" si="2005"/>
        <v>9</v>
      </c>
      <c r="C7410" s="55">
        <f t="shared" si="2006"/>
        <v>3</v>
      </c>
      <c r="D7410" s="55">
        <f t="shared" si="1995"/>
        <v>309</v>
      </c>
      <c r="F7410" s="63">
        <f t="shared" si="1994"/>
        <v>51745.124999999993</v>
      </c>
      <c r="G7410" s="64">
        <f t="shared" si="1996"/>
        <v>0</v>
      </c>
      <c r="H7410" s="64">
        <f t="shared" si="2002"/>
        <v>0</v>
      </c>
      <c r="I7410" s="64">
        <f t="shared" si="2002"/>
        <v>0</v>
      </c>
      <c r="J7410" s="64">
        <f t="shared" si="2002"/>
        <v>0</v>
      </c>
      <c r="K7410" s="64">
        <f t="shared" si="2002"/>
        <v>0</v>
      </c>
      <c r="L7410" s="64">
        <f t="shared" si="2002"/>
        <v>0</v>
      </c>
      <c r="M7410" s="64">
        <f t="shared" si="2002"/>
        <v>0</v>
      </c>
      <c r="N7410" s="64">
        <f t="shared" si="2002"/>
        <v>0</v>
      </c>
      <c r="O7410" s="121"/>
      <c r="P7410" s="177">
        <v>0</v>
      </c>
      <c r="Q7410" s="177">
        <v>0</v>
      </c>
      <c r="R7410" s="177">
        <v>0</v>
      </c>
      <c r="S7410" s="177">
        <v>0</v>
      </c>
      <c r="T7410" s="177">
        <v>0</v>
      </c>
      <c r="U7410" s="177">
        <v>0</v>
      </c>
      <c r="V7410" s="177">
        <v>0</v>
      </c>
      <c r="W7410" s="177"/>
      <c r="X7410" s="177">
        <v>0</v>
      </c>
      <c r="Y7410" s="177">
        <v>0</v>
      </c>
      <c r="Z7410" s="177">
        <v>0</v>
      </c>
      <c r="AA7410" s="177">
        <v>0</v>
      </c>
      <c r="AB7410" s="177">
        <v>0</v>
      </c>
      <c r="AC7410" s="177">
        <v>0</v>
      </c>
      <c r="AD7410" s="177">
        <v>0</v>
      </c>
      <c r="AE7410" s="177">
        <v>0</v>
      </c>
      <c r="AF7410" s="177">
        <v>0</v>
      </c>
      <c r="AG7410" s="177">
        <v>0</v>
      </c>
      <c r="AH7410" s="177">
        <v>0</v>
      </c>
      <c r="AI7410" s="177">
        <v>0</v>
      </c>
      <c r="AJ7410" s="177">
        <v>0</v>
      </c>
    </row>
    <row r="7411" spans="1:36" hidden="1" outlineLevel="1" x14ac:dyDescent="0.25">
      <c r="A7411" s="190">
        <f t="shared" si="2004"/>
        <v>2041</v>
      </c>
      <c r="B7411" s="55">
        <f t="shared" si="2005"/>
        <v>9</v>
      </c>
      <c r="C7411" s="55">
        <f t="shared" si="2006"/>
        <v>4</v>
      </c>
      <c r="D7411" s="55">
        <f t="shared" si="1995"/>
        <v>309</v>
      </c>
      <c r="F7411" s="63">
        <f t="shared" si="1994"/>
        <v>51745.166666666657</v>
      </c>
      <c r="G7411" s="64">
        <f t="shared" si="1996"/>
        <v>0</v>
      </c>
      <c r="H7411" s="64">
        <f t="shared" si="2002"/>
        <v>0</v>
      </c>
      <c r="I7411" s="64">
        <f t="shared" si="2002"/>
        <v>0</v>
      </c>
      <c r="J7411" s="64">
        <f t="shared" si="2002"/>
        <v>0</v>
      </c>
      <c r="K7411" s="64">
        <f t="shared" si="2002"/>
        <v>0</v>
      </c>
      <c r="L7411" s="64">
        <f t="shared" si="2002"/>
        <v>0</v>
      </c>
      <c r="M7411" s="64">
        <f t="shared" si="2002"/>
        <v>0</v>
      </c>
      <c r="N7411" s="64">
        <f t="shared" si="2002"/>
        <v>0</v>
      </c>
      <c r="O7411" s="121"/>
      <c r="P7411" s="177">
        <v>0</v>
      </c>
      <c r="Q7411" s="177">
        <v>0</v>
      </c>
      <c r="R7411" s="177">
        <v>0</v>
      </c>
      <c r="S7411" s="177">
        <v>0</v>
      </c>
      <c r="T7411" s="177">
        <v>0</v>
      </c>
      <c r="U7411" s="177">
        <v>0</v>
      </c>
      <c r="V7411" s="177">
        <v>0</v>
      </c>
      <c r="W7411" s="177"/>
      <c r="X7411" s="177">
        <v>0</v>
      </c>
      <c r="Y7411" s="177">
        <v>0</v>
      </c>
      <c r="Z7411" s="177">
        <v>0</v>
      </c>
      <c r="AA7411" s="177">
        <v>0</v>
      </c>
      <c r="AB7411" s="177">
        <v>0</v>
      </c>
      <c r="AC7411" s="177">
        <v>0</v>
      </c>
      <c r="AD7411" s="177">
        <v>0</v>
      </c>
      <c r="AE7411" s="177">
        <v>0</v>
      </c>
      <c r="AF7411" s="177">
        <v>0</v>
      </c>
      <c r="AG7411" s="177">
        <v>0</v>
      </c>
      <c r="AH7411" s="177">
        <v>0</v>
      </c>
      <c r="AI7411" s="177">
        <v>0</v>
      </c>
      <c r="AJ7411" s="177">
        <v>0</v>
      </c>
    </row>
    <row r="7412" spans="1:36" hidden="1" outlineLevel="1" x14ac:dyDescent="0.25">
      <c r="A7412" s="190">
        <f t="shared" si="2004"/>
        <v>2041</v>
      </c>
      <c r="B7412" s="55">
        <f t="shared" si="2005"/>
        <v>9</v>
      </c>
      <c r="C7412" s="55">
        <f t="shared" si="2006"/>
        <v>5</v>
      </c>
      <c r="D7412" s="55">
        <f t="shared" si="1995"/>
        <v>309</v>
      </c>
      <c r="F7412" s="63">
        <f t="shared" si="1994"/>
        <v>51745.208333333321</v>
      </c>
      <c r="G7412" s="64">
        <f t="shared" si="1996"/>
        <v>0</v>
      </c>
      <c r="H7412" s="64">
        <f t="shared" si="2002"/>
        <v>0</v>
      </c>
      <c r="I7412" s="64">
        <f t="shared" si="2002"/>
        <v>0</v>
      </c>
      <c r="J7412" s="64">
        <f t="shared" si="2002"/>
        <v>0</v>
      </c>
      <c r="K7412" s="64">
        <f t="shared" si="2002"/>
        <v>0</v>
      </c>
      <c r="L7412" s="64">
        <f t="shared" si="2002"/>
        <v>0</v>
      </c>
      <c r="M7412" s="64">
        <f t="shared" si="2002"/>
        <v>0</v>
      </c>
      <c r="N7412" s="64">
        <f t="shared" si="2002"/>
        <v>0</v>
      </c>
      <c r="O7412" s="121"/>
      <c r="P7412" s="177">
        <v>0</v>
      </c>
      <c r="Q7412" s="177">
        <v>0</v>
      </c>
      <c r="R7412" s="177">
        <v>0</v>
      </c>
      <c r="S7412" s="177">
        <v>0</v>
      </c>
      <c r="T7412" s="177">
        <v>0</v>
      </c>
      <c r="U7412" s="177">
        <v>0</v>
      </c>
      <c r="V7412" s="177">
        <v>0</v>
      </c>
      <c r="W7412" s="177"/>
      <c r="X7412" s="177">
        <v>0</v>
      </c>
      <c r="Y7412" s="177">
        <v>0</v>
      </c>
      <c r="Z7412" s="177">
        <v>0</v>
      </c>
      <c r="AA7412" s="177">
        <v>0</v>
      </c>
      <c r="AB7412" s="177">
        <v>0</v>
      </c>
      <c r="AC7412" s="177">
        <v>0</v>
      </c>
      <c r="AD7412" s="177">
        <v>0</v>
      </c>
      <c r="AE7412" s="177">
        <v>0</v>
      </c>
      <c r="AF7412" s="177">
        <v>0</v>
      </c>
      <c r="AG7412" s="177">
        <v>0</v>
      </c>
      <c r="AH7412" s="177">
        <v>0</v>
      </c>
      <c r="AI7412" s="177">
        <v>0</v>
      </c>
      <c r="AJ7412" s="177">
        <v>0</v>
      </c>
    </row>
    <row r="7413" spans="1:36" hidden="1" outlineLevel="1" x14ac:dyDescent="0.25">
      <c r="A7413" s="190">
        <f t="shared" si="2004"/>
        <v>2041</v>
      </c>
      <c r="B7413" s="55">
        <f t="shared" si="2005"/>
        <v>9</v>
      </c>
      <c r="C7413" s="55">
        <f t="shared" si="2006"/>
        <v>6</v>
      </c>
      <c r="D7413" s="55">
        <f t="shared" si="1995"/>
        <v>309</v>
      </c>
      <c r="F7413" s="63">
        <f t="shared" si="1994"/>
        <v>51745.249999999985</v>
      </c>
      <c r="G7413" s="64">
        <f t="shared" si="1996"/>
        <v>0</v>
      </c>
      <c r="H7413" s="64">
        <f t="shared" si="2002"/>
        <v>0</v>
      </c>
      <c r="I7413" s="64">
        <f t="shared" si="2002"/>
        <v>0</v>
      </c>
      <c r="J7413" s="64">
        <f t="shared" si="2002"/>
        <v>0</v>
      </c>
      <c r="K7413" s="64">
        <f t="shared" si="2002"/>
        <v>0</v>
      </c>
      <c r="L7413" s="64">
        <f t="shared" si="2002"/>
        <v>0</v>
      </c>
      <c r="M7413" s="64">
        <f t="shared" si="2002"/>
        <v>0</v>
      </c>
      <c r="N7413" s="64">
        <f t="shared" si="2002"/>
        <v>0</v>
      </c>
      <c r="O7413" s="121"/>
      <c r="P7413" s="177">
        <v>0</v>
      </c>
      <c r="Q7413" s="177">
        <v>0</v>
      </c>
      <c r="R7413" s="177">
        <v>0</v>
      </c>
      <c r="S7413" s="177">
        <v>0</v>
      </c>
      <c r="T7413" s="177">
        <v>0</v>
      </c>
      <c r="U7413" s="177">
        <v>0</v>
      </c>
      <c r="V7413" s="177">
        <v>0</v>
      </c>
      <c r="W7413" s="177"/>
      <c r="X7413" s="177">
        <v>0</v>
      </c>
      <c r="Y7413" s="177">
        <v>0</v>
      </c>
      <c r="Z7413" s="177">
        <v>0</v>
      </c>
      <c r="AA7413" s="177">
        <v>0</v>
      </c>
      <c r="AB7413" s="177">
        <v>0</v>
      </c>
      <c r="AC7413" s="177">
        <v>0</v>
      </c>
      <c r="AD7413" s="177">
        <v>0</v>
      </c>
      <c r="AE7413" s="177">
        <v>0</v>
      </c>
      <c r="AF7413" s="177">
        <v>0</v>
      </c>
      <c r="AG7413" s="177">
        <v>0</v>
      </c>
      <c r="AH7413" s="177">
        <v>0</v>
      </c>
      <c r="AI7413" s="177">
        <v>0</v>
      </c>
      <c r="AJ7413" s="177">
        <v>0</v>
      </c>
    </row>
    <row r="7414" spans="1:36" hidden="1" outlineLevel="1" x14ac:dyDescent="0.25">
      <c r="A7414" s="190">
        <f t="shared" si="2004"/>
        <v>2041</v>
      </c>
      <c r="B7414" s="55">
        <f t="shared" si="2005"/>
        <v>9</v>
      </c>
      <c r="C7414" s="55">
        <f t="shared" si="2006"/>
        <v>7</v>
      </c>
      <c r="D7414" s="55">
        <f t="shared" si="1995"/>
        <v>309</v>
      </c>
      <c r="F7414" s="63">
        <f t="shared" si="1994"/>
        <v>51745.29166666665</v>
      </c>
      <c r="G7414" s="64">
        <f t="shared" si="1996"/>
        <v>0</v>
      </c>
      <c r="H7414" s="64">
        <f t="shared" si="2002"/>
        <v>0</v>
      </c>
      <c r="I7414" s="64">
        <f t="shared" si="2002"/>
        <v>0</v>
      </c>
      <c r="J7414" s="64">
        <f t="shared" si="2002"/>
        <v>0</v>
      </c>
      <c r="K7414" s="64">
        <f t="shared" si="2002"/>
        <v>0</v>
      </c>
      <c r="L7414" s="64">
        <f t="shared" si="2002"/>
        <v>0</v>
      </c>
      <c r="M7414" s="64">
        <f t="shared" si="2002"/>
        <v>0</v>
      </c>
      <c r="N7414" s="64">
        <f t="shared" si="2002"/>
        <v>0</v>
      </c>
      <c r="O7414" s="121"/>
      <c r="P7414" s="177">
        <v>0</v>
      </c>
      <c r="Q7414" s="177">
        <v>0</v>
      </c>
      <c r="R7414" s="177">
        <v>0</v>
      </c>
      <c r="S7414" s="177">
        <v>0</v>
      </c>
      <c r="T7414" s="177">
        <v>0</v>
      </c>
      <c r="U7414" s="177">
        <v>0</v>
      </c>
      <c r="V7414" s="177">
        <v>0</v>
      </c>
      <c r="W7414" s="177"/>
      <c r="X7414" s="177">
        <v>0</v>
      </c>
      <c r="Y7414" s="177">
        <v>0</v>
      </c>
      <c r="Z7414" s="177">
        <v>0</v>
      </c>
      <c r="AA7414" s="177">
        <v>0</v>
      </c>
      <c r="AB7414" s="177">
        <v>0</v>
      </c>
      <c r="AC7414" s="177">
        <v>0</v>
      </c>
      <c r="AD7414" s="177">
        <v>0</v>
      </c>
      <c r="AE7414" s="177">
        <v>0</v>
      </c>
      <c r="AF7414" s="177">
        <v>0</v>
      </c>
      <c r="AG7414" s="177">
        <v>0</v>
      </c>
      <c r="AH7414" s="177">
        <v>0</v>
      </c>
      <c r="AI7414" s="177">
        <v>0</v>
      </c>
      <c r="AJ7414" s="177">
        <v>0</v>
      </c>
    </row>
    <row r="7415" spans="1:36" hidden="1" outlineLevel="1" x14ac:dyDescent="0.25">
      <c r="A7415" s="190">
        <f t="shared" si="2004"/>
        <v>2041</v>
      </c>
      <c r="B7415" s="55">
        <f t="shared" si="2005"/>
        <v>9</v>
      </c>
      <c r="C7415" s="55">
        <f t="shared" si="2006"/>
        <v>8</v>
      </c>
      <c r="D7415" s="55">
        <f t="shared" si="1995"/>
        <v>309</v>
      </c>
      <c r="F7415" s="63">
        <f t="shared" si="1994"/>
        <v>51745.333333333314</v>
      </c>
      <c r="G7415" s="64">
        <f t="shared" si="1996"/>
        <v>0</v>
      </c>
      <c r="H7415" s="64">
        <f t="shared" ref="H7415:N7424" si="2008">SUMIF($P$6:$AK$6,H$6,$P7415:$AK7415)</f>
        <v>0</v>
      </c>
      <c r="I7415" s="64">
        <f t="shared" si="2008"/>
        <v>0</v>
      </c>
      <c r="J7415" s="64">
        <f t="shared" si="2008"/>
        <v>0</v>
      </c>
      <c r="K7415" s="64">
        <f t="shared" si="2008"/>
        <v>0</v>
      </c>
      <c r="L7415" s="64">
        <f t="shared" si="2008"/>
        <v>0</v>
      </c>
      <c r="M7415" s="64">
        <f t="shared" si="2008"/>
        <v>0</v>
      </c>
      <c r="N7415" s="64">
        <f t="shared" si="2008"/>
        <v>0</v>
      </c>
      <c r="O7415" s="121"/>
      <c r="P7415" s="177">
        <v>0</v>
      </c>
      <c r="Q7415" s="177">
        <v>0</v>
      </c>
      <c r="R7415" s="177">
        <v>0</v>
      </c>
      <c r="S7415" s="177">
        <v>0</v>
      </c>
      <c r="T7415" s="177">
        <v>0</v>
      </c>
      <c r="U7415" s="177">
        <v>0</v>
      </c>
      <c r="V7415" s="177">
        <v>0</v>
      </c>
      <c r="W7415" s="177"/>
      <c r="X7415" s="177">
        <v>0</v>
      </c>
      <c r="Y7415" s="177">
        <v>0</v>
      </c>
      <c r="Z7415" s="177">
        <v>0</v>
      </c>
      <c r="AA7415" s="177">
        <v>0</v>
      </c>
      <c r="AB7415" s="177">
        <v>0</v>
      </c>
      <c r="AC7415" s="177">
        <v>0</v>
      </c>
      <c r="AD7415" s="177">
        <v>0</v>
      </c>
      <c r="AE7415" s="177">
        <v>0</v>
      </c>
      <c r="AF7415" s="177">
        <v>0</v>
      </c>
      <c r="AG7415" s="177">
        <v>0</v>
      </c>
      <c r="AH7415" s="177">
        <v>0</v>
      </c>
      <c r="AI7415" s="177">
        <v>0</v>
      </c>
      <c r="AJ7415" s="177">
        <v>0</v>
      </c>
    </row>
    <row r="7416" spans="1:36" hidden="1" outlineLevel="1" x14ac:dyDescent="0.25">
      <c r="A7416" s="190">
        <f t="shared" si="2004"/>
        <v>2041</v>
      </c>
      <c r="B7416" s="55">
        <f t="shared" si="2005"/>
        <v>9</v>
      </c>
      <c r="C7416" s="55">
        <f t="shared" si="2006"/>
        <v>9</v>
      </c>
      <c r="D7416" s="55">
        <f t="shared" si="1995"/>
        <v>309</v>
      </c>
      <c r="F7416" s="63">
        <f t="shared" si="1994"/>
        <v>51745.374999999978</v>
      </c>
      <c r="G7416" s="64">
        <f t="shared" si="1996"/>
        <v>0</v>
      </c>
      <c r="H7416" s="64">
        <f t="shared" si="2008"/>
        <v>0</v>
      </c>
      <c r="I7416" s="64">
        <f t="shared" si="2008"/>
        <v>0</v>
      </c>
      <c r="J7416" s="64">
        <f t="shared" si="2008"/>
        <v>0</v>
      </c>
      <c r="K7416" s="64">
        <f t="shared" si="2008"/>
        <v>0</v>
      </c>
      <c r="L7416" s="64">
        <f t="shared" si="2008"/>
        <v>0</v>
      </c>
      <c r="M7416" s="64">
        <f t="shared" si="2008"/>
        <v>0</v>
      </c>
      <c r="N7416" s="64">
        <f t="shared" si="2008"/>
        <v>0</v>
      </c>
      <c r="O7416" s="121"/>
      <c r="P7416" s="177">
        <v>0</v>
      </c>
      <c r="Q7416" s="177">
        <v>0</v>
      </c>
      <c r="R7416" s="177">
        <v>0</v>
      </c>
      <c r="S7416" s="177">
        <v>0</v>
      </c>
      <c r="T7416" s="177">
        <v>0</v>
      </c>
      <c r="U7416" s="177">
        <v>0</v>
      </c>
      <c r="V7416" s="177">
        <v>0</v>
      </c>
      <c r="W7416" s="177"/>
      <c r="X7416" s="177">
        <v>0</v>
      </c>
      <c r="Y7416" s="177">
        <v>0</v>
      </c>
      <c r="Z7416" s="177">
        <v>0</v>
      </c>
      <c r="AA7416" s="177">
        <v>0</v>
      </c>
      <c r="AB7416" s="177">
        <v>0</v>
      </c>
      <c r="AC7416" s="177">
        <v>0</v>
      </c>
      <c r="AD7416" s="177">
        <v>0</v>
      </c>
      <c r="AE7416" s="177">
        <v>0</v>
      </c>
      <c r="AF7416" s="177">
        <v>0</v>
      </c>
      <c r="AG7416" s="177">
        <v>0</v>
      </c>
      <c r="AH7416" s="177">
        <v>0</v>
      </c>
      <c r="AI7416" s="177">
        <v>0</v>
      </c>
      <c r="AJ7416" s="177">
        <v>0</v>
      </c>
    </row>
    <row r="7417" spans="1:36" hidden="1" outlineLevel="1" x14ac:dyDescent="0.25">
      <c r="A7417" s="190">
        <f t="shared" si="2004"/>
        <v>2041</v>
      </c>
      <c r="B7417" s="55">
        <f t="shared" si="2005"/>
        <v>9</v>
      </c>
      <c r="C7417" s="55">
        <f t="shared" si="2006"/>
        <v>10</v>
      </c>
      <c r="D7417" s="55">
        <f t="shared" si="1995"/>
        <v>309</v>
      </c>
      <c r="F7417" s="63">
        <f t="shared" si="1994"/>
        <v>51745.416666666642</v>
      </c>
      <c r="G7417" s="64">
        <f t="shared" si="1996"/>
        <v>0</v>
      </c>
      <c r="H7417" s="64">
        <f t="shared" si="2008"/>
        <v>0</v>
      </c>
      <c r="I7417" s="64">
        <f t="shared" si="2008"/>
        <v>0</v>
      </c>
      <c r="J7417" s="64">
        <f t="shared" si="2008"/>
        <v>0</v>
      </c>
      <c r="K7417" s="64">
        <f t="shared" si="2008"/>
        <v>0</v>
      </c>
      <c r="L7417" s="64">
        <f t="shared" si="2008"/>
        <v>0</v>
      </c>
      <c r="M7417" s="64">
        <f t="shared" si="2008"/>
        <v>0</v>
      </c>
      <c r="N7417" s="64">
        <f t="shared" si="2008"/>
        <v>0</v>
      </c>
      <c r="O7417" s="121"/>
      <c r="P7417" s="177">
        <v>0</v>
      </c>
      <c r="Q7417" s="177">
        <v>0</v>
      </c>
      <c r="R7417" s="177">
        <v>0</v>
      </c>
      <c r="S7417" s="177">
        <v>0</v>
      </c>
      <c r="T7417" s="177">
        <v>0</v>
      </c>
      <c r="U7417" s="177">
        <v>0</v>
      </c>
      <c r="V7417" s="177">
        <v>0</v>
      </c>
      <c r="W7417" s="177"/>
      <c r="X7417" s="177">
        <v>0</v>
      </c>
      <c r="Y7417" s="177">
        <v>0</v>
      </c>
      <c r="Z7417" s="177">
        <v>0</v>
      </c>
      <c r="AA7417" s="177">
        <v>0</v>
      </c>
      <c r="AB7417" s="177">
        <v>0</v>
      </c>
      <c r="AC7417" s="177">
        <v>0</v>
      </c>
      <c r="AD7417" s="177">
        <v>0</v>
      </c>
      <c r="AE7417" s="177">
        <v>0</v>
      </c>
      <c r="AF7417" s="177">
        <v>0</v>
      </c>
      <c r="AG7417" s="177">
        <v>0</v>
      </c>
      <c r="AH7417" s="177">
        <v>0</v>
      </c>
      <c r="AI7417" s="177">
        <v>0</v>
      </c>
      <c r="AJ7417" s="177">
        <v>0</v>
      </c>
    </row>
    <row r="7418" spans="1:36" hidden="1" outlineLevel="1" x14ac:dyDescent="0.25">
      <c r="A7418" s="190">
        <f t="shared" si="2004"/>
        <v>2041</v>
      </c>
      <c r="B7418" s="55">
        <f t="shared" si="2005"/>
        <v>9</v>
      </c>
      <c r="C7418" s="55">
        <f t="shared" si="2006"/>
        <v>11</v>
      </c>
      <c r="D7418" s="55">
        <f t="shared" si="1995"/>
        <v>309</v>
      </c>
      <c r="F7418" s="63">
        <f t="shared" si="1994"/>
        <v>51745.458333333307</v>
      </c>
      <c r="G7418" s="64">
        <f t="shared" si="1996"/>
        <v>0</v>
      </c>
      <c r="H7418" s="64">
        <f t="shared" si="2008"/>
        <v>0</v>
      </c>
      <c r="I7418" s="64">
        <f t="shared" si="2008"/>
        <v>0</v>
      </c>
      <c r="J7418" s="64">
        <f t="shared" si="2008"/>
        <v>0</v>
      </c>
      <c r="K7418" s="64">
        <f t="shared" si="2008"/>
        <v>0</v>
      </c>
      <c r="L7418" s="64">
        <f t="shared" si="2008"/>
        <v>0</v>
      </c>
      <c r="M7418" s="64">
        <f t="shared" si="2008"/>
        <v>0</v>
      </c>
      <c r="N7418" s="64">
        <f t="shared" si="2008"/>
        <v>0</v>
      </c>
      <c r="O7418" s="121"/>
      <c r="P7418" s="177">
        <v>0</v>
      </c>
      <c r="Q7418" s="177">
        <v>0</v>
      </c>
      <c r="R7418" s="177">
        <v>0</v>
      </c>
      <c r="S7418" s="177">
        <v>0</v>
      </c>
      <c r="T7418" s="177">
        <v>0</v>
      </c>
      <c r="U7418" s="177">
        <v>0</v>
      </c>
      <c r="V7418" s="177">
        <v>0</v>
      </c>
      <c r="W7418" s="177"/>
      <c r="X7418" s="177">
        <v>0</v>
      </c>
      <c r="Y7418" s="177">
        <v>0</v>
      </c>
      <c r="Z7418" s="177">
        <v>0</v>
      </c>
      <c r="AA7418" s="177">
        <v>0</v>
      </c>
      <c r="AB7418" s="177">
        <v>0</v>
      </c>
      <c r="AC7418" s="177">
        <v>0</v>
      </c>
      <c r="AD7418" s="177">
        <v>0</v>
      </c>
      <c r="AE7418" s="177">
        <v>0</v>
      </c>
      <c r="AF7418" s="177">
        <v>0</v>
      </c>
      <c r="AG7418" s="177">
        <v>0</v>
      </c>
      <c r="AH7418" s="177">
        <v>0</v>
      </c>
      <c r="AI7418" s="177">
        <v>0</v>
      </c>
      <c r="AJ7418" s="177">
        <v>0</v>
      </c>
    </row>
    <row r="7419" spans="1:36" hidden="1" outlineLevel="1" x14ac:dyDescent="0.25">
      <c r="A7419" s="190">
        <f t="shared" si="2004"/>
        <v>2041</v>
      </c>
      <c r="B7419" s="55">
        <f t="shared" si="2005"/>
        <v>9</v>
      </c>
      <c r="C7419" s="55">
        <f t="shared" si="2006"/>
        <v>12</v>
      </c>
      <c r="D7419" s="55">
        <f t="shared" si="1995"/>
        <v>309</v>
      </c>
      <c r="F7419" s="63">
        <f t="shared" si="1994"/>
        <v>51745.499999999971</v>
      </c>
      <c r="G7419" s="64">
        <f t="shared" si="1996"/>
        <v>0</v>
      </c>
      <c r="H7419" s="64">
        <f t="shared" si="2008"/>
        <v>0</v>
      </c>
      <c r="I7419" s="64">
        <f t="shared" si="2008"/>
        <v>0</v>
      </c>
      <c r="J7419" s="64">
        <f t="shared" si="2008"/>
        <v>0</v>
      </c>
      <c r="K7419" s="64">
        <f t="shared" si="2008"/>
        <v>0</v>
      </c>
      <c r="L7419" s="64">
        <f t="shared" si="2008"/>
        <v>0</v>
      </c>
      <c r="M7419" s="64">
        <f t="shared" si="2008"/>
        <v>0</v>
      </c>
      <c r="N7419" s="64">
        <f t="shared" si="2008"/>
        <v>0</v>
      </c>
      <c r="O7419" s="121"/>
      <c r="P7419" s="177">
        <v>0</v>
      </c>
      <c r="Q7419" s="177">
        <v>0</v>
      </c>
      <c r="R7419" s="177">
        <v>0</v>
      </c>
      <c r="S7419" s="177">
        <v>0</v>
      </c>
      <c r="T7419" s="177">
        <v>0</v>
      </c>
      <c r="U7419" s="177">
        <v>0</v>
      </c>
      <c r="V7419" s="177">
        <v>0</v>
      </c>
      <c r="W7419" s="177"/>
      <c r="X7419" s="177">
        <v>0</v>
      </c>
      <c r="Y7419" s="177">
        <v>0</v>
      </c>
      <c r="Z7419" s="177">
        <v>0</v>
      </c>
      <c r="AA7419" s="177">
        <v>0</v>
      </c>
      <c r="AB7419" s="177">
        <v>0</v>
      </c>
      <c r="AC7419" s="177">
        <v>0</v>
      </c>
      <c r="AD7419" s="177">
        <v>0</v>
      </c>
      <c r="AE7419" s="177">
        <v>0</v>
      </c>
      <c r="AF7419" s="177">
        <v>0</v>
      </c>
      <c r="AG7419" s="177">
        <v>0</v>
      </c>
      <c r="AH7419" s="177">
        <v>0</v>
      </c>
      <c r="AI7419" s="177">
        <v>0</v>
      </c>
      <c r="AJ7419" s="177">
        <v>0</v>
      </c>
    </row>
    <row r="7420" spans="1:36" hidden="1" outlineLevel="1" x14ac:dyDescent="0.25">
      <c r="A7420" s="190">
        <f t="shared" si="2004"/>
        <v>2041</v>
      </c>
      <c r="B7420" s="55">
        <f t="shared" si="2005"/>
        <v>9</v>
      </c>
      <c r="C7420" s="55">
        <f t="shared" si="2006"/>
        <v>13</v>
      </c>
      <c r="D7420" s="55">
        <f t="shared" si="1995"/>
        <v>309</v>
      </c>
      <c r="F7420" s="63">
        <f t="shared" si="1994"/>
        <v>51745.541666666635</v>
      </c>
      <c r="G7420" s="64">
        <f t="shared" si="1996"/>
        <v>0</v>
      </c>
      <c r="H7420" s="64">
        <f t="shared" si="2008"/>
        <v>0</v>
      </c>
      <c r="I7420" s="64">
        <f t="shared" si="2008"/>
        <v>0</v>
      </c>
      <c r="J7420" s="64">
        <f t="shared" si="2008"/>
        <v>0</v>
      </c>
      <c r="K7420" s="64">
        <f t="shared" si="2008"/>
        <v>0</v>
      </c>
      <c r="L7420" s="64">
        <f t="shared" si="2008"/>
        <v>0</v>
      </c>
      <c r="M7420" s="64">
        <f t="shared" si="2008"/>
        <v>0</v>
      </c>
      <c r="N7420" s="64">
        <f t="shared" si="2008"/>
        <v>0</v>
      </c>
      <c r="O7420" s="121"/>
      <c r="P7420" s="177">
        <v>0</v>
      </c>
      <c r="Q7420" s="177">
        <v>0</v>
      </c>
      <c r="R7420" s="177">
        <v>0</v>
      </c>
      <c r="S7420" s="177">
        <v>0</v>
      </c>
      <c r="T7420" s="177">
        <v>0</v>
      </c>
      <c r="U7420" s="177">
        <v>0</v>
      </c>
      <c r="V7420" s="177">
        <v>0</v>
      </c>
      <c r="W7420" s="177"/>
      <c r="X7420" s="177">
        <v>0</v>
      </c>
      <c r="Y7420" s="177">
        <v>0</v>
      </c>
      <c r="Z7420" s="177">
        <v>0</v>
      </c>
      <c r="AA7420" s="177">
        <v>0</v>
      </c>
      <c r="AB7420" s="177">
        <v>0</v>
      </c>
      <c r="AC7420" s="177">
        <v>0</v>
      </c>
      <c r="AD7420" s="177">
        <v>0</v>
      </c>
      <c r="AE7420" s="177">
        <v>0</v>
      </c>
      <c r="AF7420" s="177">
        <v>0</v>
      </c>
      <c r="AG7420" s="177">
        <v>0</v>
      </c>
      <c r="AH7420" s="177">
        <v>0</v>
      </c>
      <c r="AI7420" s="177">
        <v>0</v>
      </c>
      <c r="AJ7420" s="177">
        <v>0</v>
      </c>
    </row>
    <row r="7421" spans="1:36" hidden="1" outlineLevel="1" x14ac:dyDescent="0.25">
      <c r="A7421" s="190">
        <f t="shared" si="2004"/>
        <v>2041</v>
      </c>
      <c r="B7421" s="55">
        <f t="shared" si="2005"/>
        <v>9</v>
      </c>
      <c r="C7421" s="55">
        <f t="shared" si="2006"/>
        <v>14</v>
      </c>
      <c r="D7421" s="55">
        <f t="shared" si="1995"/>
        <v>309</v>
      </c>
      <c r="F7421" s="63">
        <f t="shared" si="1994"/>
        <v>51745.583333333299</v>
      </c>
      <c r="G7421" s="64">
        <f t="shared" si="1996"/>
        <v>0</v>
      </c>
      <c r="H7421" s="64">
        <f t="shared" si="2008"/>
        <v>0</v>
      </c>
      <c r="I7421" s="64">
        <f t="shared" si="2008"/>
        <v>0</v>
      </c>
      <c r="J7421" s="64">
        <f t="shared" si="2008"/>
        <v>0</v>
      </c>
      <c r="K7421" s="64">
        <f t="shared" si="2008"/>
        <v>0</v>
      </c>
      <c r="L7421" s="64">
        <f t="shared" si="2008"/>
        <v>0</v>
      </c>
      <c r="M7421" s="64">
        <f t="shared" si="2008"/>
        <v>0</v>
      </c>
      <c r="N7421" s="64">
        <f t="shared" si="2008"/>
        <v>0</v>
      </c>
      <c r="O7421" s="121"/>
      <c r="P7421" s="177">
        <v>0</v>
      </c>
      <c r="Q7421" s="177">
        <v>0</v>
      </c>
      <c r="R7421" s="177">
        <v>0</v>
      </c>
      <c r="S7421" s="177">
        <v>0</v>
      </c>
      <c r="T7421" s="177">
        <v>0</v>
      </c>
      <c r="U7421" s="177">
        <v>0</v>
      </c>
      <c r="V7421" s="177">
        <v>0</v>
      </c>
      <c r="W7421" s="177"/>
      <c r="X7421" s="177">
        <v>0</v>
      </c>
      <c r="Y7421" s="177">
        <v>0</v>
      </c>
      <c r="Z7421" s="177">
        <v>0</v>
      </c>
      <c r="AA7421" s="177">
        <v>0</v>
      </c>
      <c r="AB7421" s="177">
        <v>0</v>
      </c>
      <c r="AC7421" s="177">
        <v>0</v>
      </c>
      <c r="AD7421" s="177">
        <v>0</v>
      </c>
      <c r="AE7421" s="177">
        <v>0</v>
      </c>
      <c r="AF7421" s="177">
        <v>0</v>
      </c>
      <c r="AG7421" s="177">
        <v>0</v>
      </c>
      <c r="AH7421" s="177">
        <v>0</v>
      </c>
      <c r="AI7421" s="177">
        <v>0</v>
      </c>
      <c r="AJ7421" s="177">
        <v>0</v>
      </c>
    </row>
    <row r="7422" spans="1:36" hidden="1" outlineLevel="1" x14ac:dyDescent="0.25">
      <c r="A7422" s="190">
        <f t="shared" si="2004"/>
        <v>2041</v>
      </c>
      <c r="B7422" s="55">
        <f t="shared" si="2005"/>
        <v>9</v>
      </c>
      <c r="C7422" s="55">
        <f t="shared" si="2006"/>
        <v>15</v>
      </c>
      <c r="D7422" s="55">
        <f t="shared" si="1995"/>
        <v>309</v>
      </c>
      <c r="F7422" s="63">
        <f t="shared" si="1994"/>
        <v>51745.624999999964</v>
      </c>
      <c r="G7422" s="64">
        <f t="shared" si="1996"/>
        <v>0</v>
      </c>
      <c r="H7422" s="64">
        <f t="shared" si="2008"/>
        <v>0</v>
      </c>
      <c r="I7422" s="64">
        <f t="shared" si="2008"/>
        <v>0</v>
      </c>
      <c r="J7422" s="64">
        <f t="shared" si="2008"/>
        <v>0</v>
      </c>
      <c r="K7422" s="64">
        <f t="shared" si="2008"/>
        <v>0</v>
      </c>
      <c r="L7422" s="64">
        <f t="shared" si="2008"/>
        <v>0</v>
      </c>
      <c r="M7422" s="64">
        <f t="shared" si="2008"/>
        <v>0</v>
      </c>
      <c r="N7422" s="64">
        <f t="shared" si="2008"/>
        <v>0</v>
      </c>
      <c r="O7422" s="121"/>
      <c r="P7422" s="177">
        <v>0</v>
      </c>
      <c r="Q7422" s="177">
        <v>0</v>
      </c>
      <c r="R7422" s="177">
        <v>0</v>
      </c>
      <c r="S7422" s="177">
        <v>0</v>
      </c>
      <c r="T7422" s="177">
        <v>0</v>
      </c>
      <c r="U7422" s="177">
        <v>0</v>
      </c>
      <c r="V7422" s="177">
        <v>0</v>
      </c>
      <c r="W7422" s="177"/>
      <c r="X7422" s="177">
        <v>0</v>
      </c>
      <c r="Y7422" s="177">
        <v>0</v>
      </c>
      <c r="Z7422" s="177">
        <v>0</v>
      </c>
      <c r="AA7422" s="177">
        <v>0</v>
      </c>
      <c r="AB7422" s="177">
        <v>0</v>
      </c>
      <c r="AC7422" s="177">
        <v>0</v>
      </c>
      <c r="AD7422" s="177">
        <v>0</v>
      </c>
      <c r="AE7422" s="177">
        <v>0</v>
      </c>
      <c r="AF7422" s="177">
        <v>0</v>
      </c>
      <c r="AG7422" s="177">
        <v>0</v>
      </c>
      <c r="AH7422" s="177">
        <v>0</v>
      </c>
      <c r="AI7422" s="177">
        <v>0</v>
      </c>
      <c r="AJ7422" s="177">
        <v>0</v>
      </c>
    </row>
    <row r="7423" spans="1:36" hidden="1" outlineLevel="1" x14ac:dyDescent="0.25">
      <c r="A7423" s="190">
        <f t="shared" si="2004"/>
        <v>2041</v>
      </c>
      <c r="B7423" s="55">
        <f t="shared" si="2005"/>
        <v>9</v>
      </c>
      <c r="C7423" s="55">
        <f t="shared" si="2006"/>
        <v>16</v>
      </c>
      <c r="D7423" s="55">
        <f t="shared" si="1995"/>
        <v>309</v>
      </c>
      <c r="F7423" s="63">
        <f t="shared" si="1994"/>
        <v>51745.666666666628</v>
      </c>
      <c r="G7423" s="64">
        <f t="shared" si="1996"/>
        <v>0</v>
      </c>
      <c r="H7423" s="64">
        <f t="shared" si="2008"/>
        <v>0</v>
      </c>
      <c r="I7423" s="64">
        <f t="shared" si="2008"/>
        <v>0</v>
      </c>
      <c r="J7423" s="64">
        <f t="shared" si="2008"/>
        <v>0</v>
      </c>
      <c r="K7423" s="64">
        <f t="shared" si="2008"/>
        <v>0</v>
      </c>
      <c r="L7423" s="64">
        <f t="shared" si="2008"/>
        <v>0</v>
      </c>
      <c r="M7423" s="64">
        <f t="shared" si="2008"/>
        <v>0</v>
      </c>
      <c r="N7423" s="64">
        <f t="shared" si="2008"/>
        <v>0</v>
      </c>
      <c r="O7423" s="121"/>
      <c r="P7423" s="177">
        <v>0</v>
      </c>
      <c r="Q7423" s="177">
        <v>0</v>
      </c>
      <c r="R7423" s="177">
        <v>0</v>
      </c>
      <c r="S7423" s="177">
        <v>0</v>
      </c>
      <c r="T7423" s="177">
        <v>0</v>
      </c>
      <c r="U7423" s="177">
        <v>0</v>
      </c>
      <c r="V7423" s="177">
        <v>0</v>
      </c>
      <c r="W7423" s="177"/>
      <c r="X7423" s="177">
        <v>0</v>
      </c>
      <c r="Y7423" s="177">
        <v>0</v>
      </c>
      <c r="Z7423" s="177">
        <v>0</v>
      </c>
      <c r="AA7423" s="177">
        <v>0</v>
      </c>
      <c r="AB7423" s="177">
        <v>0</v>
      </c>
      <c r="AC7423" s="177">
        <v>0</v>
      </c>
      <c r="AD7423" s="177">
        <v>0</v>
      </c>
      <c r="AE7423" s="177">
        <v>0</v>
      </c>
      <c r="AF7423" s="177">
        <v>0</v>
      </c>
      <c r="AG7423" s="177">
        <v>0</v>
      </c>
      <c r="AH7423" s="177">
        <v>0</v>
      </c>
      <c r="AI7423" s="177">
        <v>0</v>
      </c>
      <c r="AJ7423" s="177">
        <v>0</v>
      </c>
    </row>
    <row r="7424" spans="1:36" hidden="1" outlineLevel="1" x14ac:dyDescent="0.25">
      <c r="A7424" s="190">
        <f t="shared" si="2004"/>
        <v>2041</v>
      </c>
      <c r="B7424" s="55">
        <f t="shared" si="2005"/>
        <v>9</v>
      </c>
      <c r="C7424" s="55">
        <f t="shared" si="2006"/>
        <v>17</v>
      </c>
      <c r="D7424" s="55">
        <f t="shared" si="1995"/>
        <v>309</v>
      </c>
      <c r="F7424" s="63">
        <f t="shared" si="1994"/>
        <v>51745.708333333292</v>
      </c>
      <c r="G7424" s="64">
        <f t="shared" si="1996"/>
        <v>0</v>
      </c>
      <c r="H7424" s="64">
        <f t="shared" si="2008"/>
        <v>0</v>
      </c>
      <c r="I7424" s="64">
        <f t="shared" si="2008"/>
        <v>0</v>
      </c>
      <c r="J7424" s="64">
        <f t="shared" si="2008"/>
        <v>0</v>
      </c>
      <c r="K7424" s="64">
        <f t="shared" si="2008"/>
        <v>0</v>
      </c>
      <c r="L7424" s="64">
        <f t="shared" si="2008"/>
        <v>0</v>
      </c>
      <c r="M7424" s="64">
        <f t="shared" si="2008"/>
        <v>0</v>
      </c>
      <c r="N7424" s="64">
        <f t="shared" si="2008"/>
        <v>0</v>
      </c>
      <c r="O7424" s="121"/>
      <c r="P7424" s="177">
        <v>0</v>
      </c>
      <c r="Q7424" s="177">
        <v>0</v>
      </c>
      <c r="R7424" s="177">
        <v>0</v>
      </c>
      <c r="S7424" s="177">
        <v>0</v>
      </c>
      <c r="T7424" s="177">
        <v>0</v>
      </c>
      <c r="U7424" s="177">
        <v>0</v>
      </c>
      <c r="V7424" s="177">
        <v>0</v>
      </c>
      <c r="W7424" s="177"/>
      <c r="X7424" s="177">
        <v>0</v>
      </c>
      <c r="Y7424" s="177">
        <v>0</v>
      </c>
      <c r="Z7424" s="177">
        <v>0</v>
      </c>
      <c r="AA7424" s="177">
        <v>0</v>
      </c>
      <c r="AB7424" s="177">
        <v>0</v>
      </c>
      <c r="AC7424" s="177">
        <v>0</v>
      </c>
      <c r="AD7424" s="177">
        <v>0</v>
      </c>
      <c r="AE7424" s="177">
        <v>0</v>
      </c>
      <c r="AF7424" s="177">
        <v>0</v>
      </c>
      <c r="AG7424" s="177">
        <v>0</v>
      </c>
      <c r="AH7424" s="177">
        <v>0</v>
      </c>
      <c r="AI7424" s="177">
        <v>0</v>
      </c>
      <c r="AJ7424" s="177">
        <v>0</v>
      </c>
    </row>
    <row r="7425" spans="1:36" hidden="1" outlineLevel="1" x14ac:dyDescent="0.25">
      <c r="A7425" s="190">
        <f t="shared" si="2004"/>
        <v>2041</v>
      </c>
      <c r="B7425" s="55">
        <f t="shared" si="2005"/>
        <v>9</v>
      </c>
      <c r="C7425" s="55">
        <f t="shared" si="2006"/>
        <v>18</v>
      </c>
      <c r="D7425" s="55">
        <f t="shared" si="1995"/>
        <v>309</v>
      </c>
      <c r="F7425" s="63">
        <f t="shared" si="1994"/>
        <v>51745.749999999956</v>
      </c>
      <c r="G7425" s="64">
        <f t="shared" si="1996"/>
        <v>0</v>
      </c>
      <c r="H7425" s="64">
        <f t="shared" ref="H7425:N7434" si="2009">SUMIF($P$6:$AK$6,H$6,$P7425:$AK7425)</f>
        <v>0</v>
      </c>
      <c r="I7425" s="64">
        <f t="shared" si="2009"/>
        <v>0</v>
      </c>
      <c r="J7425" s="64">
        <f t="shared" si="2009"/>
        <v>0</v>
      </c>
      <c r="K7425" s="64">
        <f t="shared" si="2009"/>
        <v>0</v>
      </c>
      <c r="L7425" s="64">
        <f t="shared" si="2009"/>
        <v>0</v>
      </c>
      <c r="M7425" s="64">
        <f t="shared" si="2009"/>
        <v>0</v>
      </c>
      <c r="N7425" s="64">
        <f t="shared" si="2009"/>
        <v>0</v>
      </c>
      <c r="O7425" s="121"/>
      <c r="P7425" s="177">
        <v>0</v>
      </c>
      <c r="Q7425" s="177">
        <v>0</v>
      </c>
      <c r="R7425" s="177">
        <v>0</v>
      </c>
      <c r="S7425" s="177">
        <v>0</v>
      </c>
      <c r="T7425" s="177">
        <v>0</v>
      </c>
      <c r="U7425" s="177">
        <v>0</v>
      </c>
      <c r="V7425" s="177">
        <v>0</v>
      </c>
      <c r="W7425" s="177"/>
      <c r="X7425" s="177">
        <v>0</v>
      </c>
      <c r="Y7425" s="177">
        <v>0</v>
      </c>
      <c r="Z7425" s="177">
        <v>0</v>
      </c>
      <c r="AA7425" s="177">
        <v>0</v>
      </c>
      <c r="AB7425" s="177">
        <v>0</v>
      </c>
      <c r="AC7425" s="177">
        <v>0</v>
      </c>
      <c r="AD7425" s="177">
        <v>0</v>
      </c>
      <c r="AE7425" s="177">
        <v>0</v>
      </c>
      <c r="AF7425" s="177">
        <v>0</v>
      </c>
      <c r="AG7425" s="177">
        <v>0</v>
      </c>
      <c r="AH7425" s="177">
        <v>0</v>
      </c>
      <c r="AI7425" s="177">
        <v>0</v>
      </c>
      <c r="AJ7425" s="177">
        <v>0</v>
      </c>
    </row>
    <row r="7426" spans="1:36" hidden="1" outlineLevel="1" x14ac:dyDescent="0.25">
      <c r="A7426" s="190">
        <f t="shared" si="2004"/>
        <v>2041</v>
      </c>
      <c r="B7426" s="55">
        <f t="shared" si="2005"/>
        <v>9</v>
      </c>
      <c r="C7426" s="55">
        <f t="shared" si="2006"/>
        <v>19</v>
      </c>
      <c r="D7426" s="55">
        <f t="shared" si="1995"/>
        <v>309</v>
      </c>
      <c r="F7426" s="63">
        <f t="shared" si="1994"/>
        <v>51745.791666666621</v>
      </c>
      <c r="G7426" s="64">
        <f t="shared" si="1996"/>
        <v>0</v>
      </c>
      <c r="H7426" s="64">
        <f t="shared" si="2009"/>
        <v>0</v>
      </c>
      <c r="I7426" s="64">
        <f t="shared" si="2009"/>
        <v>0</v>
      </c>
      <c r="J7426" s="64">
        <f t="shared" si="2009"/>
        <v>0</v>
      </c>
      <c r="K7426" s="64">
        <f t="shared" si="2009"/>
        <v>0</v>
      </c>
      <c r="L7426" s="64">
        <f t="shared" si="2009"/>
        <v>0</v>
      </c>
      <c r="M7426" s="64">
        <f t="shared" si="2009"/>
        <v>0</v>
      </c>
      <c r="N7426" s="64">
        <f t="shared" si="2009"/>
        <v>0</v>
      </c>
      <c r="O7426" s="121"/>
      <c r="P7426" s="177">
        <v>0</v>
      </c>
      <c r="Q7426" s="177">
        <v>0</v>
      </c>
      <c r="R7426" s="177">
        <v>0</v>
      </c>
      <c r="S7426" s="177">
        <v>0</v>
      </c>
      <c r="T7426" s="177">
        <v>0</v>
      </c>
      <c r="U7426" s="177">
        <v>0</v>
      </c>
      <c r="V7426" s="177">
        <v>0</v>
      </c>
      <c r="W7426" s="177"/>
      <c r="X7426" s="177">
        <v>0</v>
      </c>
      <c r="Y7426" s="177">
        <v>0</v>
      </c>
      <c r="Z7426" s="177">
        <v>0</v>
      </c>
      <c r="AA7426" s="177">
        <v>0</v>
      </c>
      <c r="AB7426" s="177">
        <v>0</v>
      </c>
      <c r="AC7426" s="177">
        <v>0</v>
      </c>
      <c r="AD7426" s="177">
        <v>0</v>
      </c>
      <c r="AE7426" s="177">
        <v>0</v>
      </c>
      <c r="AF7426" s="177">
        <v>0</v>
      </c>
      <c r="AG7426" s="177">
        <v>0</v>
      </c>
      <c r="AH7426" s="177">
        <v>0</v>
      </c>
      <c r="AI7426" s="177">
        <v>0</v>
      </c>
      <c r="AJ7426" s="177">
        <v>0</v>
      </c>
    </row>
    <row r="7427" spans="1:36" hidden="1" outlineLevel="1" x14ac:dyDescent="0.25">
      <c r="A7427" s="190">
        <f t="shared" si="2004"/>
        <v>2041</v>
      </c>
      <c r="B7427" s="55">
        <f t="shared" si="2005"/>
        <v>9</v>
      </c>
      <c r="C7427" s="55">
        <f t="shared" si="2006"/>
        <v>20</v>
      </c>
      <c r="D7427" s="55">
        <f t="shared" si="1995"/>
        <v>309</v>
      </c>
      <c r="F7427" s="63">
        <f t="shared" si="1994"/>
        <v>51745.833333333285</v>
      </c>
      <c r="G7427" s="64">
        <f t="shared" si="1996"/>
        <v>0</v>
      </c>
      <c r="H7427" s="64">
        <f t="shared" si="2009"/>
        <v>0</v>
      </c>
      <c r="I7427" s="64">
        <f t="shared" si="2009"/>
        <v>0</v>
      </c>
      <c r="J7427" s="64">
        <f t="shared" si="2009"/>
        <v>0</v>
      </c>
      <c r="K7427" s="64">
        <f t="shared" si="2009"/>
        <v>0</v>
      </c>
      <c r="L7427" s="64">
        <f t="shared" si="2009"/>
        <v>0</v>
      </c>
      <c r="M7427" s="64">
        <f t="shared" si="2009"/>
        <v>0</v>
      </c>
      <c r="N7427" s="64">
        <f t="shared" si="2009"/>
        <v>0</v>
      </c>
      <c r="O7427" s="121"/>
      <c r="P7427" s="177">
        <v>0</v>
      </c>
      <c r="Q7427" s="177">
        <v>0</v>
      </c>
      <c r="R7427" s="177">
        <v>0</v>
      </c>
      <c r="S7427" s="177">
        <v>0</v>
      </c>
      <c r="T7427" s="177">
        <v>0</v>
      </c>
      <c r="U7427" s="177">
        <v>0</v>
      </c>
      <c r="V7427" s="177">
        <v>0</v>
      </c>
      <c r="W7427" s="177"/>
      <c r="X7427" s="177">
        <v>0</v>
      </c>
      <c r="Y7427" s="177">
        <v>0</v>
      </c>
      <c r="Z7427" s="177">
        <v>0</v>
      </c>
      <c r="AA7427" s="177">
        <v>0</v>
      </c>
      <c r="AB7427" s="177">
        <v>0</v>
      </c>
      <c r="AC7427" s="177">
        <v>0</v>
      </c>
      <c r="AD7427" s="177">
        <v>0</v>
      </c>
      <c r="AE7427" s="177">
        <v>0</v>
      </c>
      <c r="AF7427" s="177">
        <v>0</v>
      </c>
      <c r="AG7427" s="177">
        <v>0</v>
      </c>
      <c r="AH7427" s="177">
        <v>0</v>
      </c>
      <c r="AI7427" s="177">
        <v>0</v>
      </c>
      <c r="AJ7427" s="177">
        <v>0</v>
      </c>
    </row>
    <row r="7428" spans="1:36" hidden="1" outlineLevel="1" x14ac:dyDescent="0.25">
      <c r="A7428" s="190">
        <f t="shared" si="2004"/>
        <v>2041</v>
      </c>
      <c r="B7428" s="55">
        <f t="shared" si="2005"/>
        <v>9</v>
      </c>
      <c r="C7428" s="55">
        <f t="shared" si="2006"/>
        <v>21</v>
      </c>
      <c r="D7428" s="55">
        <f t="shared" si="1995"/>
        <v>309</v>
      </c>
      <c r="F7428" s="63">
        <f t="shared" si="1994"/>
        <v>51745.874999999949</v>
      </c>
      <c r="G7428" s="64">
        <f t="shared" si="1996"/>
        <v>0</v>
      </c>
      <c r="H7428" s="64">
        <f t="shared" si="2009"/>
        <v>0</v>
      </c>
      <c r="I7428" s="64">
        <f t="shared" si="2009"/>
        <v>0</v>
      </c>
      <c r="J7428" s="64">
        <f t="shared" si="2009"/>
        <v>0</v>
      </c>
      <c r="K7428" s="64">
        <f t="shared" si="2009"/>
        <v>0</v>
      </c>
      <c r="L7428" s="64">
        <f t="shared" si="2009"/>
        <v>0</v>
      </c>
      <c r="M7428" s="64">
        <f t="shared" si="2009"/>
        <v>0</v>
      </c>
      <c r="N7428" s="64">
        <f t="shared" si="2009"/>
        <v>0</v>
      </c>
      <c r="O7428" s="121"/>
      <c r="P7428" s="177">
        <v>0</v>
      </c>
      <c r="Q7428" s="177">
        <v>0</v>
      </c>
      <c r="R7428" s="177">
        <v>0</v>
      </c>
      <c r="S7428" s="177">
        <v>0</v>
      </c>
      <c r="T7428" s="177">
        <v>0</v>
      </c>
      <c r="U7428" s="177">
        <v>0</v>
      </c>
      <c r="V7428" s="177">
        <v>0</v>
      </c>
      <c r="W7428" s="177"/>
      <c r="X7428" s="177">
        <v>0</v>
      </c>
      <c r="Y7428" s="177">
        <v>0</v>
      </c>
      <c r="Z7428" s="177">
        <v>0</v>
      </c>
      <c r="AA7428" s="177">
        <v>0</v>
      </c>
      <c r="AB7428" s="177">
        <v>0</v>
      </c>
      <c r="AC7428" s="177">
        <v>0</v>
      </c>
      <c r="AD7428" s="177">
        <v>0</v>
      </c>
      <c r="AE7428" s="177">
        <v>0</v>
      </c>
      <c r="AF7428" s="177">
        <v>0</v>
      </c>
      <c r="AG7428" s="177">
        <v>0</v>
      </c>
      <c r="AH7428" s="177">
        <v>0</v>
      </c>
      <c r="AI7428" s="177">
        <v>0</v>
      </c>
      <c r="AJ7428" s="177">
        <v>0</v>
      </c>
    </row>
    <row r="7429" spans="1:36" hidden="1" outlineLevel="1" x14ac:dyDescent="0.25">
      <c r="A7429" s="190">
        <f t="shared" si="2004"/>
        <v>2041</v>
      </c>
      <c r="B7429" s="55">
        <f t="shared" si="2005"/>
        <v>9</v>
      </c>
      <c r="C7429" s="55">
        <f t="shared" si="2006"/>
        <v>22</v>
      </c>
      <c r="D7429" s="55">
        <f t="shared" si="1995"/>
        <v>309</v>
      </c>
      <c r="F7429" s="63">
        <f t="shared" si="1994"/>
        <v>51745.916666666613</v>
      </c>
      <c r="G7429" s="64">
        <f t="shared" si="1996"/>
        <v>0</v>
      </c>
      <c r="H7429" s="64">
        <f t="shared" si="2009"/>
        <v>0</v>
      </c>
      <c r="I7429" s="64">
        <f t="shared" si="2009"/>
        <v>0</v>
      </c>
      <c r="J7429" s="64">
        <f t="shared" si="2009"/>
        <v>0</v>
      </c>
      <c r="K7429" s="64">
        <f t="shared" si="2009"/>
        <v>0</v>
      </c>
      <c r="L7429" s="64">
        <f t="shared" si="2009"/>
        <v>0</v>
      </c>
      <c r="M7429" s="64">
        <f t="shared" si="2009"/>
        <v>0</v>
      </c>
      <c r="N7429" s="64">
        <f t="shared" si="2009"/>
        <v>0</v>
      </c>
      <c r="O7429" s="121"/>
      <c r="P7429" s="177">
        <v>0</v>
      </c>
      <c r="Q7429" s="177">
        <v>0</v>
      </c>
      <c r="R7429" s="177">
        <v>0</v>
      </c>
      <c r="S7429" s="177">
        <v>0</v>
      </c>
      <c r="T7429" s="177">
        <v>0</v>
      </c>
      <c r="U7429" s="177">
        <v>0</v>
      </c>
      <c r="V7429" s="177">
        <v>0</v>
      </c>
      <c r="W7429" s="177"/>
      <c r="X7429" s="177">
        <v>0</v>
      </c>
      <c r="Y7429" s="177">
        <v>0</v>
      </c>
      <c r="Z7429" s="177">
        <v>0</v>
      </c>
      <c r="AA7429" s="177">
        <v>0</v>
      </c>
      <c r="AB7429" s="177">
        <v>0</v>
      </c>
      <c r="AC7429" s="177">
        <v>0</v>
      </c>
      <c r="AD7429" s="177">
        <v>0</v>
      </c>
      <c r="AE7429" s="177">
        <v>0</v>
      </c>
      <c r="AF7429" s="177">
        <v>0</v>
      </c>
      <c r="AG7429" s="177">
        <v>0</v>
      </c>
      <c r="AH7429" s="177">
        <v>0</v>
      </c>
      <c r="AI7429" s="177">
        <v>0</v>
      </c>
      <c r="AJ7429" s="177">
        <v>0</v>
      </c>
    </row>
    <row r="7430" spans="1:36" hidden="1" outlineLevel="1" x14ac:dyDescent="0.25">
      <c r="A7430" s="190">
        <f t="shared" si="2004"/>
        <v>2041</v>
      </c>
      <c r="B7430" s="55">
        <f t="shared" si="2005"/>
        <v>9</v>
      </c>
      <c r="C7430" s="55">
        <f t="shared" si="2006"/>
        <v>23</v>
      </c>
      <c r="D7430" s="55">
        <f t="shared" si="1995"/>
        <v>309</v>
      </c>
      <c r="F7430" s="63">
        <f t="shared" si="1994"/>
        <v>51745.958333333278</v>
      </c>
      <c r="G7430" s="64">
        <f t="shared" si="1996"/>
        <v>0</v>
      </c>
      <c r="H7430" s="64">
        <f t="shared" si="2009"/>
        <v>0</v>
      </c>
      <c r="I7430" s="64">
        <f t="shared" si="2009"/>
        <v>0</v>
      </c>
      <c r="J7430" s="64">
        <f t="shared" si="2009"/>
        <v>0</v>
      </c>
      <c r="K7430" s="64">
        <f t="shared" si="2009"/>
        <v>0</v>
      </c>
      <c r="L7430" s="64">
        <f t="shared" si="2009"/>
        <v>0</v>
      </c>
      <c r="M7430" s="64">
        <f t="shared" si="2009"/>
        <v>0</v>
      </c>
      <c r="N7430" s="64">
        <f t="shared" si="2009"/>
        <v>0</v>
      </c>
      <c r="O7430" s="121"/>
      <c r="P7430" s="177">
        <v>0</v>
      </c>
      <c r="Q7430" s="177">
        <v>0</v>
      </c>
      <c r="R7430" s="177">
        <v>0</v>
      </c>
      <c r="S7430" s="177">
        <v>0</v>
      </c>
      <c r="T7430" s="177">
        <v>0</v>
      </c>
      <c r="U7430" s="177">
        <v>0</v>
      </c>
      <c r="V7430" s="177">
        <v>0</v>
      </c>
      <c r="W7430" s="177"/>
      <c r="X7430" s="177">
        <v>0</v>
      </c>
      <c r="Y7430" s="177">
        <v>0</v>
      </c>
      <c r="Z7430" s="177">
        <v>0</v>
      </c>
      <c r="AA7430" s="177">
        <v>0</v>
      </c>
      <c r="AB7430" s="177">
        <v>0</v>
      </c>
      <c r="AC7430" s="177">
        <v>0</v>
      </c>
      <c r="AD7430" s="177">
        <v>0</v>
      </c>
      <c r="AE7430" s="177">
        <v>0</v>
      </c>
      <c r="AF7430" s="177">
        <v>0</v>
      </c>
      <c r="AG7430" s="177">
        <v>0</v>
      </c>
      <c r="AH7430" s="177">
        <v>0</v>
      </c>
      <c r="AI7430" s="177">
        <v>0</v>
      </c>
      <c r="AJ7430" s="177">
        <v>0</v>
      </c>
    </row>
    <row r="7431" spans="1:36" hidden="1" outlineLevel="1" x14ac:dyDescent="0.25">
      <c r="A7431" s="190">
        <f t="shared" si="2004"/>
        <v>2041</v>
      </c>
      <c r="B7431" s="55">
        <f t="shared" si="2005"/>
        <v>10</v>
      </c>
      <c r="C7431" s="55">
        <f t="shared" si="2006"/>
        <v>0</v>
      </c>
      <c r="D7431" s="55">
        <f t="shared" si="1995"/>
        <v>310</v>
      </c>
      <c r="F7431" s="63">
        <f t="shared" ref="F7431" si="2010">EDATE(F7407,1)</f>
        <v>51775</v>
      </c>
      <c r="G7431" s="64">
        <f t="shared" si="1996"/>
        <v>0</v>
      </c>
      <c r="H7431" s="64">
        <f t="shared" si="2009"/>
        <v>0</v>
      </c>
      <c r="I7431" s="64">
        <f t="shared" si="2009"/>
        <v>0</v>
      </c>
      <c r="J7431" s="64">
        <f t="shared" si="2009"/>
        <v>0</v>
      </c>
      <c r="K7431" s="64">
        <f t="shared" si="2009"/>
        <v>0</v>
      </c>
      <c r="L7431" s="64">
        <f t="shared" si="2009"/>
        <v>0</v>
      </c>
      <c r="M7431" s="64">
        <f t="shared" si="2009"/>
        <v>0</v>
      </c>
      <c r="N7431" s="64">
        <f t="shared" si="2009"/>
        <v>0</v>
      </c>
      <c r="O7431" s="121"/>
      <c r="P7431" s="177">
        <v>0</v>
      </c>
      <c r="Q7431" s="177">
        <v>0</v>
      </c>
      <c r="R7431" s="177">
        <v>0</v>
      </c>
      <c r="S7431" s="177">
        <v>0</v>
      </c>
      <c r="T7431" s="177">
        <v>0</v>
      </c>
      <c r="U7431" s="177">
        <v>0</v>
      </c>
      <c r="V7431" s="177">
        <v>0</v>
      </c>
      <c r="W7431" s="177"/>
      <c r="X7431" s="177">
        <v>0</v>
      </c>
      <c r="Y7431" s="177">
        <v>0</v>
      </c>
      <c r="Z7431" s="177">
        <v>0</v>
      </c>
      <c r="AA7431" s="177">
        <v>0</v>
      </c>
      <c r="AB7431" s="177">
        <v>0</v>
      </c>
      <c r="AC7431" s="177">
        <v>0</v>
      </c>
      <c r="AD7431" s="177">
        <v>0</v>
      </c>
      <c r="AE7431" s="177">
        <v>0</v>
      </c>
      <c r="AF7431" s="177">
        <v>0</v>
      </c>
      <c r="AG7431" s="177">
        <v>0</v>
      </c>
      <c r="AH7431" s="177">
        <v>0</v>
      </c>
      <c r="AI7431" s="177">
        <v>0</v>
      </c>
      <c r="AJ7431" s="177">
        <v>0</v>
      </c>
    </row>
    <row r="7432" spans="1:36" hidden="1" outlineLevel="1" x14ac:dyDescent="0.25">
      <c r="A7432" s="190">
        <f t="shared" si="2004"/>
        <v>2041</v>
      </c>
      <c r="B7432" s="55">
        <f t="shared" si="2005"/>
        <v>10</v>
      </c>
      <c r="C7432" s="55">
        <f t="shared" si="2006"/>
        <v>1</v>
      </c>
      <c r="D7432" s="55">
        <f t="shared" si="1995"/>
        <v>310</v>
      </c>
      <c r="F7432" s="63">
        <f t="shared" ref="F7432:F7495" si="2011">F7431+1/24</f>
        <v>51775.041666666664</v>
      </c>
      <c r="G7432" s="64">
        <f t="shared" si="1996"/>
        <v>0</v>
      </c>
      <c r="H7432" s="64">
        <f t="shared" si="2009"/>
        <v>0</v>
      </c>
      <c r="I7432" s="64">
        <f t="shared" si="2009"/>
        <v>0</v>
      </c>
      <c r="J7432" s="64">
        <f t="shared" si="2009"/>
        <v>0</v>
      </c>
      <c r="K7432" s="64">
        <f t="shared" si="2009"/>
        <v>0</v>
      </c>
      <c r="L7432" s="64">
        <f t="shared" si="2009"/>
        <v>0</v>
      </c>
      <c r="M7432" s="64">
        <f t="shared" si="2009"/>
        <v>0</v>
      </c>
      <c r="N7432" s="64">
        <f t="shared" si="2009"/>
        <v>0</v>
      </c>
      <c r="O7432" s="121"/>
      <c r="P7432" s="177">
        <v>0</v>
      </c>
      <c r="Q7432" s="177">
        <v>0</v>
      </c>
      <c r="R7432" s="177">
        <v>0</v>
      </c>
      <c r="S7432" s="177">
        <v>0</v>
      </c>
      <c r="T7432" s="177">
        <v>0</v>
      </c>
      <c r="U7432" s="177">
        <v>0</v>
      </c>
      <c r="V7432" s="177">
        <v>0</v>
      </c>
      <c r="W7432" s="177"/>
      <c r="X7432" s="177">
        <v>0</v>
      </c>
      <c r="Y7432" s="177">
        <v>0</v>
      </c>
      <c r="Z7432" s="177">
        <v>0</v>
      </c>
      <c r="AA7432" s="177">
        <v>0</v>
      </c>
      <c r="AB7432" s="177">
        <v>0</v>
      </c>
      <c r="AC7432" s="177">
        <v>0</v>
      </c>
      <c r="AD7432" s="177">
        <v>0</v>
      </c>
      <c r="AE7432" s="177">
        <v>0</v>
      </c>
      <c r="AF7432" s="177">
        <v>0</v>
      </c>
      <c r="AG7432" s="177">
        <v>0</v>
      </c>
      <c r="AH7432" s="177">
        <v>0</v>
      </c>
      <c r="AI7432" s="177">
        <v>0</v>
      </c>
      <c r="AJ7432" s="177">
        <v>0</v>
      </c>
    </row>
    <row r="7433" spans="1:36" hidden="1" outlineLevel="1" x14ac:dyDescent="0.25">
      <c r="A7433" s="190">
        <f t="shared" si="2004"/>
        <v>2041</v>
      </c>
      <c r="B7433" s="55">
        <f t="shared" si="2005"/>
        <v>10</v>
      </c>
      <c r="C7433" s="55">
        <f t="shared" si="2006"/>
        <v>2</v>
      </c>
      <c r="D7433" s="55">
        <f t="shared" si="1995"/>
        <v>310</v>
      </c>
      <c r="F7433" s="63">
        <f t="shared" si="2011"/>
        <v>51775.083333333328</v>
      </c>
      <c r="G7433" s="64">
        <f t="shared" si="1996"/>
        <v>0</v>
      </c>
      <c r="H7433" s="64">
        <f t="shared" si="2009"/>
        <v>0</v>
      </c>
      <c r="I7433" s="64">
        <f t="shared" si="2009"/>
        <v>0</v>
      </c>
      <c r="J7433" s="64">
        <f t="shared" si="2009"/>
        <v>0</v>
      </c>
      <c r="K7433" s="64">
        <f t="shared" si="2009"/>
        <v>0</v>
      </c>
      <c r="L7433" s="64">
        <f t="shared" si="2009"/>
        <v>0</v>
      </c>
      <c r="M7433" s="64">
        <f t="shared" si="2009"/>
        <v>0</v>
      </c>
      <c r="N7433" s="64">
        <f t="shared" si="2009"/>
        <v>0</v>
      </c>
      <c r="O7433" s="121"/>
      <c r="P7433" s="177">
        <v>0</v>
      </c>
      <c r="Q7433" s="177">
        <v>0</v>
      </c>
      <c r="R7433" s="177">
        <v>0</v>
      </c>
      <c r="S7433" s="177">
        <v>0</v>
      </c>
      <c r="T7433" s="177">
        <v>0</v>
      </c>
      <c r="U7433" s="177">
        <v>0</v>
      </c>
      <c r="V7433" s="177">
        <v>0</v>
      </c>
      <c r="W7433" s="177"/>
      <c r="X7433" s="177">
        <v>0</v>
      </c>
      <c r="Y7433" s="177">
        <v>0</v>
      </c>
      <c r="Z7433" s="177">
        <v>0</v>
      </c>
      <c r="AA7433" s="177">
        <v>0</v>
      </c>
      <c r="AB7433" s="177">
        <v>0</v>
      </c>
      <c r="AC7433" s="177">
        <v>0</v>
      </c>
      <c r="AD7433" s="177">
        <v>0</v>
      </c>
      <c r="AE7433" s="177">
        <v>0</v>
      </c>
      <c r="AF7433" s="177">
        <v>0</v>
      </c>
      <c r="AG7433" s="177">
        <v>0</v>
      </c>
      <c r="AH7433" s="177">
        <v>0</v>
      </c>
      <c r="AI7433" s="177">
        <v>0</v>
      </c>
      <c r="AJ7433" s="177">
        <v>0</v>
      </c>
    </row>
    <row r="7434" spans="1:36" hidden="1" outlineLevel="1" x14ac:dyDescent="0.25">
      <c r="A7434" s="190">
        <f t="shared" si="2004"/>
        <v>2041</v>
      </c>
      <c r="B7434" s="55">
        <f t="shared" si="2005"/>
        <v>10</v>
      </c>
      <c r="C7434" s="55">
        <f t="shared" si="2006"/>
        <v>3</v>
      </c>
      <c r="D7434" s="55">
        <f t="shared" si="1995"/>
        <v>310</v>
      </c>
      <c r="F7434" s="63">
        <f t="shared" si="2011"/>
        <v>51775.124999999993</v>
      </c>
      <c r="G7434" s="64">
        <f t="shared" si="1996"/>
        <v>0</v>
      </c>
      <c r="H7434" s="64">
        <f t="shared" si="2009"/>
        <v>0</v>
      </c>
      <c r="I7434" s="64">
        <f t="shared" si="2009"/>
        <v>0</v>
      </c>
      <c r="J7434" s="64">
        <f t="shared" si="2009"/>
        <v>0</v>
      </c>
      <c r="K7434" s="64">
        <f t="shared" si="2009"/>
        <v>0</v>
      </c>
      <c r="L7434" s="64">
        <f t="shared" si="2009"/>
        <v>0</v>
      </c>
      <c r="M7434" s="64">
        <f t="shared" si="2009"/>
        <v>0</v>
      </c>
      <c r="N7434" s="64">
        <f t="shared" si="2009"/>
        <v>0</v>
      </c>
      <c r="O7434" s="121"/>
      <c r="P7434" s="177">
        <v>0</v>
      </c>
      <c r="Q7434" s="177">
        <v>0</v>
      </c>
      <c r="R7434" s="177">
        <v>0</v>
      </c>
      <c r="S7434" s="177">
        <v>0</v>
      </c>
      <c r="T7434" s="177">
        <v>0</v>
      </c>
      <c r="U7434" s="177">
        <v>0</v>
      </c>
      <c r="V7434" s="177">
        <v>0</v>
      </c>
      <c r="W7434" s="177"/>
      <c r="X7434" s="177">
        <v>0</v>
      </c>
      <c r="Y7434" s="177">
        <v>0</v>
      </c>
      <c r="Z7434" s="177">
        <v>0</v>
      </c>
      <c r="AA7434" s="177">
        <v>0</v>
      </c>
      <c r="AB7434" s="177">
        <v>0</v>
      </c>
      <c r="AC7434" s="177">
        <v>0</v>
      </c>
      <c r="AD7434" s="177">
        <v>0</v>
      </c>
      <c r="AE7434" s="177">
        <v>0</v>
      </c>
      <c r="AF7434" s="177">
        <v>0</v>
      </c>
      <c r="AG7434" s="177">
        <v>0</v>
      </c>
      <c r="AH7434" s="177">
        <v>0</v>
      </c>
      <c r="AI7434" s="177">
        <v>0</v>
      </c>
      <c r="AJ7434" s="177">
        <v>0</v>
      </c>
    </row>
    <row r="7435" spans="1:36" hidden="1" outlineLevel="1" x14ac:dyDescent="0.25">
      <c r="A7435" s="190">
        <f t="shared" si="2004"/>
        <v>2041</v>
      </c>
      <c r="B7435" s="55">
        <f t="shared" si="2005"/>
        <v>10</v>
      </c>
      <c r="C7435" s="55">
        <f t="shared" si="2006"/>
        <v>4</v>
      </c>
      <c r="D7435" s="55">
        <f t="shared" si="1995"/>
        <v>310</v>
      </c>
      <c r="F7435" s="63">
        <f t="shared" si="2011"/>
        <v>51775.166666666657</v>
      </c>
      <c r="G7435" s="64">
        <f t="shared" si="1996"/>
        <v>0</v>
      </c>
      <c r="H7435" s="64">
        <f t="shared" ref="H7435:N7444" si="2012">SUMIF($P$6:$AK$6,H$6,$P7435:$AK7435)</f>
        <v>0</v>
      </c>
      <c r="I7435" s="64">
        <f t="shared" si="2012"/>
        <v>0</v>
      </c>
      <c r="J7435" s="64">
        <f t="shared" si="2012"/>
        <v>0</v>
      </c>
      <c r="K7435" s="64">
        <f t="shared" si="2012"/>
        <v>0</v>
      </c>
      <c r="L7435" s="64">
        <f t="shared" si="2012"/>
        <v>0</v>
      </c>
      <c r="M7435" s="64">
        <f t="shared" si="2012"/>
        <v>0</v>
      </c>
      <c r="N7435" s="64">
        <f t="shared" si="2012"/>
        <v>0</v>
      </c>
      <c r="O7435" s="121"/>
      <c r="P7435" s="177">
        <v>0</v>
      </c>
      <c r="Q7435" s="177">
        <v>0</v>
      </c>
      <c r="R7435" s="177">
        <v>0</v>
      </c>
      <c r="S7435" s="177">
        <v>0</v>
      </c>
      <c r="T7435" s="177">
        <v>0</v>
      </c>
      <c r="U7435" s="177">
        <v>0</v>
      </c>
      <c r="V7435" s="177">
        <v>0</v>
      </c>
      <c r="W7435" s="177"/>
      <c r="X7435" s="177">
        <v>0</v>
      </c>
      <c r="Y7435" s="177">
        <v>0</v>
      </c>
      <c r="Z7435" s="177">
        <v>0</v>
      </c>
      <c r="AA7435" s="177">
        <v>0</v>
      </c>
      <c r="AB7435" s="177">
        <v>0</v>
      </c>
      <c r="AC7435" s="177">
        <v>0</v>
      </c>
      <c r="AD7435" s="177">
        <v>0</v>
      </c>
      <c r="AE7435" s="177">
        <v>0</v>
      </c>
      <c r="AF7435" s="177">
        <v>0</v>
      </c>
      <c r="AG7435" s="177">
        <v>0</v>
      </c>
      <c r="AH7435" s="177">
        <v>0</v>
      </c>
      <c r="AI7435" s="177">
        <v>0</v>
      </c>
      <c r="AJ7435" s="177">
        <v>0</v>
      </c>
    </row>
    <row r="7436" spans="1:36" hidden="1" outlineLevel="1" x14ac:dyDescent="0.25">
      <c r="A7436" s="190">
        <f t="shared" si="2004"/>
        <v>2041</v>
      </c>
      <c r="B7436" s="55">
        <f t="shared" si="2005"/>
        <v>10</v>
      </c>
      <c r="C7436" s="55">
        <f t="shared" si="2006"/>
        <v>5</v>
      </c>
      <c r="D7436" s="55">
        <f t="shared" si="1995"/>
        <v>310</v>
      </c>
      <c r="F7436" s="63">
        <f t="shared" si="2011"/>
        <v>51775.208333333321</v>
      </c>
      <c r="G7436" s="64">
        <f t="shared" si="1996"/>
        <v>0</v>
      </c>
      <c r="H7436" s="64">
        <f t="shared" si="2012"/>
        <v>0</v>
      </c>
      <c r="I7436" s="64">
        <f t="shared" si="2012"/>
        <v>0</v>
      </c>
      <c r="J7436" s="64">
        <f t="shared" si="2012"/>
        <v>0</v>
      </c>
      <c r="K7436" s="64">
        <f t="shared" si="2012"/>
        <v>0</v>
      </c>
      <c r="L7436" s="64">
        <f t="shared" si="2012"/>
        <v>0</v>
      </c>
      <c r="M7436" s="64">
        <f t="shared" si="2012"/>
        <v>0</v>
      </c>
      <c r="N7436" s="64">
        <f t="shared" si="2012"/>
        <v>0</v>
      </c>
      <c r="O7436" s="121"/>
      <c r="P7436" s="177">
        <v>0</v>
      </c>
      <c r="Q7436" s="177">
        <v>0</v>
      </c>
      <c r="R7436" s="177">
        <v>0</v>
      </c>
      <c r="S7436" s="177">
        <v>0</v>
      </c>
      <c r="T7436" s="177">
        <v>0</v>
      </c>
      <c r="U7436" s="177">
        <v>0</v>
      </c>
      <c r="V7436" s="177">
        <v>0</v>
      </c>
      <c r="W7436" s="177"/>
      <c r="X7436" s="177">
        <v>0</v>
      </c>
      <c r="Y7436" s="177">
        <v>0</v>
      </c>
      <c r="Z7436" s="177">
        <v>0</v>
      </c>
      <c r="AA7436" s="177">
        <v>0</v>
      </c>
      <c r="AB7436" s="177">
        <v>0</v>
      </c>
      <c r="AC7436" s="177">
        <v>0</v>
      </c>
      <c r="AD7436" s="177">
        <v>0</v>
      </c>
      <c r="AE7436" s="177">
        <v>0</v>
      </c>
      <c r="AF7436" s="177">
        <v>0</v>
      </c>
      <c r="AG7436" s="177">
        <v>0</v>
      </c>
      <c r="AH7436" s="177">
        <v>0</v>
      </c>
      <c r="AI7436" s="177">
        <v>0</v>
      </c>
      <c r="AJ7436" s="177">
        <v>0</v>
      </c>
    </row>
    <row r="7437" spans="1:36" hidden="1" outlineLevel="1" x14ac:dyDescent="0.25">
      <c r="A7437" s="190">
        <f t="shared" si="2004"/>
        <v>2041</v>
      </c>
      <c r="B7437" s="55">
        <f t="shared" si="2005"/>
        <v>10</v>
      </c>
      <c r="C7437" s="55">
        <f t="shared" si="2006"/>
        <v>6</v>
      </c>
      <c r="D7437" s="55">
        <f t="shared" si="1995"/>
        <v>310</v>
      </c>
      <c r="F7437" s="63">
        <f t="shared" si="2011"/>
        <v>51775.249999999985</v>
      </c>
      <c r="G7437" s="64">
        <f t="shared" si="1996"/>
        <v>0</v>
      </c>
      <c r="H7437" s="64">
        <f t="shared" si="2012"/>
        <v>0</v>
      </c>
      <c r="I7437" s="64">
        <f t="shared" si="2012"/>
        <v>0</v>
      </c>
      <c r="J7437" s="64">
        <f t="shared" si="2012"/>
        <v>0</v>
      </c>
      <c r="K7437" s="64">
        <f t="shared" si="2012"/>
        <v>0</v>
      </c>
      <c r="L7437" s="64">
        <f t="shared" si="2012"/>
        <v>0</v>
      </c>
      <c r="M7437" s="64">
        <f t="shared" si="2012"/>
        <v>0</v>
      </c>
      <c r="N7437" s="64">
        <f t="shared" si="2012"/>
        <v>0</v>
      </c>
      <c r="O7437" s="121"/>
      <c r="P7437" s="177">
        <v>0</v>
      </c>
      <c r="Q7437" s="177">
        <v>0</v>
      </c>
      <c r="R7437" s="177">
        <v>0</v>
      </c>
      <c r="S7437" s="177">
        <v>0</v>
      </c>
      <c r="T7437" s="177">
        <v>0</v>
      </c>
      <c r="U7437" s="177">
        <v>0</v>
      </c>
      <c r="V7437" s="177">
        <v>0</v>
      </c>
      <c r="W7437" s="177"/>
      <c r="X7437" s="177">
        <v>0</v>
      </c>
      <c r="Y7437" s="177">
        <v>0</v>
      </c>
      <c r="Z7437" s="177">
        <v>0</v>
      </c>
      <c r="AA7437" s="177">
        <v>0</v>
      </c>
      <c r="AB7437" s="177">
        <v>0</v>
      </c>
      <c r="AC7437" s="177">
        <v>0</v>
      </c>
      <c r="AD7437" s="177">
        <v>0</v>
      </c>
      <c r="AE7437" s="177">
        <v>0</v>
      </c>
      <c r="AF7437" s="177">
        <v>0</v>
      </c>
      <c r="AG7437" s="177">
        <v>0</v>
      </c>
      <c r="AH7437" s="177">
        <v>0</v>
      </c>
      <c r="AI7437" s="177">
        <v>0</v>
      </c>
      <c r="AJ7437" s="177">
        <v>0</v>
      </c>
    </row>
    <row r="7438" spans="1:36" hidden="1" outlineLevel="1" x14ac:dyDescent="0.25">
      <c r="A7438" s="190">
        <f t="shared" si="2004"/>
        <v>2041</v>
      </c>
      <c r="B7438" s="55">
        <f t="shared" si="2005"/>
        <v>10</v>
      </c>
      <c r="C7438" s="55">
        <f t="shared" si="2006"/>
        <v>7</v>
      </c>
      <c r="D7438" s="55">
        <f t="shared" si="1995"/>
        <v>310</v>
      </c>
      <c r="F7438" s="63">
        <f t="shared" si="2011"/>
        <v>51775.29166666665</v>
      </c>
      <c r="G7438" s="64">
        <f t="shared" si="1996"/>
        <v>0</v>
      </c>
      <c r="H7438" s="64">
        <f t="shared" si="2012"/>
        <v>0</v>
      </c>
      <c r="I7438" s="64">
        <f t="shared" si="2012"/>
        <v>0</v>
      </c>
      <c r="J7438" s="64">
        <f t="shared" si="2012"/>
        <v>0</v>
      </c>
      <c r="K7438" s="64">
        <f t="shared" si="2012"/>
        <v>0</v>
      </c>
      <c r="L7438" s="64">
        <f t="shared" si="2012"/>
        <v>0</v>
      </c>
      <c r="M7438" s="64">
        <f t="shared" si="2012"/>
        <v>0</v>
      </c>
      <c r="N7438" s="64">
        <f t="shared" si="2012"/>
        <v>0</v>
      </c>
      <c r="O7438" s="121"/>
      <c r="P7438" s="177">
        <v>0</v>
      </c>
      <c r="Q7438" s="177">
        <v>0</v>
      </c>
      <c r="R7438" s="177">
        <v>0</v>
      </c>
      <c r="S7438" s="177">
        <v>0</v>
      </c>
      <c r="T7438" s="177">
        <v>0</v>
      </c>
      <c r="U7438" s="177">
        <v>0</v>
      </c>
      <c r="V7438" s="177">
        <v>0</v>
      </c>
      <c r="W7438" s="177"/>
      <c r="X7438" s="177">
        <v>0</v>
      </c>
      <c r="Y7438" s="177">
        <v>0</v>
      </c>
      <c r="Z7438" s="177">
        <v>0</v>
      </c>
      <c r="AA7438" s="177">
        <v>0</v>
      </c>
      <c r="AB7438" s="177">
        <v>0</v>
      </c>
      <c r="AC7438" s="177">
        <v>0</v>
      </c>
      <c r="AD7438" s="177">
        <v>0</v>
      </c>
      <c r="AE7438" s="177">
        <v>0</v>
      </c>
      <c r="AF7438" s="177">
        <v>0</v>
      </c>
      <c r="AG7438" s="177">
        <v>0</v>
      </c>
      <c r="AH7438" s="177">
        <v>0</v>
      </c>
      <c r="AI7438" s="177">
        <v>0</v>
      </c>
      <c r="AJ7438" s="177">
        <v>0</v>
      </c>
    </row>
    <row r="7439" spans="1:36" hidden="1" outlineLevel="1" x14ac:dyDescent="0.25">
      <c r="A7439" s="190">
        <f t="shared" si="2004"/>
        <v>2041</v>
      </c>
      <c r="B7439" s="55">
        <f t="shared" si="2005"/>
        <v>10</v>
      </c>
      <c r="C7439" s="55">
        <f t="shared" si="2006"/>
        <v>8</v>
      </c>
      <c r="D7439" s="55">
        <f t="shared" ref="D7439:D7502" si="2013">MATCH(DATE(YEAR(F7439),B7439,1),$F$7505:$F$7816,0)</f>
        <v>310</v>
      </c>
      <c r="F7439" s="63">
        <f t="shared" si="2011"/>
        <v>51775.333333333314</v>
      </c>
      <c r="G7439" s="64">
        <f t="shared" ref="G7439:G7502" si="2014">SUM(H7439:N7439)</f>
        <v>0</v>
      </c>
      <c r="H7439" s="64">
        <f t="shared" si="2012"/>
        <v>0</v>
      </c>
      <c r="I7439" s="64">
        <f t="shared" si="2012"/>
        <v>0</v>
      </c>
      <c r="J7439" s="64">
        <f t="shared" si="2012"/>
        <v>0</v>
      </c>
      <c r="K7439" s="64">
        <f t="shared" si="2012"/>
        <v>0</v>
      </c>
      <c r="L7439" s="64">
        <f t="shared" si="2012"/>
        <v>0</v>
      </c>
      <c r="M7439" s="64">
        <f t="shared" si="2012"/>
        <v>0</v>
      </c>
      <c r="N7439" s="64">
        <f t="shared" si="2012"/>
        <v>0</v>
      </c>
      <c r="O7439" s="121"/>
      <c r="P7439" s="177">
        <v>0</v>
      </c>
      <c r="Q7439" s="177">
        <v>0</v>
      </c>
      <c r="R7439" s="177">
        <v>0</v>
      </c>
      <c r="S7439" s="177">
        <v>0</v>
      </c>
      <c r="T7439" s="177">
        <v>0</v>
      </c>
      <c r="U7439" s="177">
        <v>0</v>
      </c>
      <c r="V7439" s="177">
        <v>0</v>
      </c>
      <c r="W7439" s="177"/>
      <c r="X7439" s="177">
        <v>0</v>
      </c>
      <c r="Y7439" s="177">
        <v>0</v>
      </c>
      <c r="Z7439" s="177">
        <v>0</v>
      </c>
      <c r="AA7439" s="177">
        <v>0</v>
      </c>
      <c r="AB7439" s="177">
        <v>0</v>
      </c>
      <c r="AC7439" s="177">
        <v>0</v>
      </c>
      <c r="AD7439" s="177">
        <v>0</v>
      </c>
      <c r="AE7439" s="177">
        <v>0</v>
      </c>
      <c r="AF7439" s="177">
        <v>0</v>
      </c>
      <c r="AG7439" s="177">
        <v>0</v>
      </c>
      <c r="AH7439" s="177">
        <v>0</v>
      </c>
      <c r="AI7439" s="177">
        <v>0</v>
      </c>
      <c r="AJ7439" s="177">
        <v>0</v>
      </c>
    </row>
    <row r="7440" spans="1:36" hidden="1" outlineLevel="1" x14ac:dyDescent="0.25">
      <c r="A7440" s="190">
        <f t="shared" si="2004"/>
        <v>2041</v>
      </c>
      <c r="B7440" s="55">
        <f t="shared" si="2005"/>
        <v>10</v>
      </c>
      <c r="C7440" s="55">
        <f t="shared" si="2006"/>
        <v>9</v>
      </c>
      <c r="D7440" s="55">
        <f t="shared" si="2013"/>
        <v>310</v>
      </c>
      <c r="F7440" s="63">
        <f t="shared" si="2011"/>
        <v>51775.374999999978</v>
      </c>
      <c r="G7440" s="64">
        <f t="shared" si="2014"/>
        <v>0</v>
      </c>
      <c r="H7440" s="64">
        <f t="shared" si="2012"/>
        <v>0</v>
      </c>
      <c r="I7440" s="64">
        <f t="shared" si="2012"/>
        <v>0</v>
      </c>
      <c r="J7440" s="64">
        <f t="shared" si="2012"/>
        <v>0</v>
      </c>
      <c r="K7440" s="64">
        <f t="shared" si="2012"/>
        <v>0</v>
      </c>
      <c r="L7440" s="64">
        <f t="shared" si="2012"/>
        <v>0</v>
      </c>
      <c r="M7440" s="64">
        <f t="shared" si="2012"/>
        <v>0</v>
      </c>
      <c r="N7440" s="64">
        <f t="shared" si="2012"/>
        <v>0</v>
      </c>
      <c r="O7440" s="121"/>
      <c r="P7440" s="177">
        <v>0</v>
      </c>
      <c r="Q7440" s="177">
        <v>0</v>
      </c>
      <c r="R7440" s="177">
        <v>0</v>
      </c>
      <c r="S7440" s="177">
        <v>0</v>
      </c>
      <c r="T7440" s="177">
        <v>0</v>
      </c>
      <c r="U7440" s="177">
        <v>0</v>
      </c>
      <c r="V7440" s="177">
        <v>0</v>
      </c>
      <c r="W7440" s="177"/>
      <c r="X7440" s="177">
        <v>0</v>
      </c>
      <c r="Y7440" s="177">
        <v>0</v>
      </c>
      <c r="Z7440" s="177">
        <v>0</v>
      </c>
      <c r="AA7440" s="177">
        <v>0</v>
      </c>
      <c r="AB7440" s="177">
        <v>0</v>
      </c>
      <c r="AC7440" s="177">
        <v>0</v>
      </c>
      <c r="AD7440" s="177">
        <v>0</v>
      </c>
      <c r="AE7440" s="177">
        <v>0</v>
      </c>
      <c r="AF7440" s="177">
        <v>0</v>
      </c>
      <c r="AG7440" s="177">
        <v>0</v>
      </c>
      <c r="AH7440" s="177">
        <v>0</v>
      </c>
      <c r="AI7440" s="177">
        <v>0</v>
      </c>
      <c r="AJ7440" s="177">
        <v>0</v>
      </c>
    </row>
    <row r="7441" spans="1:36" hidden="1" outlineLevel="1" x14ac:dyDescent="0.25">
      <c r="A7441" s="190">
        <f t="shared" si="2004"/>
        <v>2041</v>
      </c>
      <c r="B7441" s="55">
        <f t="shared" si="2005"/>
        <v>10</v>
      </c>
      <c r="C7441" s="55">
        <f t="shared" si="2006"/>
        <v>10</v>
      </c>
      <c r="D7441" s="55">
        <f t="shared" si="2013"/>
        <v>310</v>
      </c>
      <c r="F7441" s="63">
        <f t="shared" si="2011"/>
        <v>51775.416666666642</v>
      </c>
      <c r="G7441" s="64">
        <f t="shared" si="2014"/>
        <v>0</v>
      </c>
      <c r="H7441" s="64">
        <f t="shared" si="2012"/>
        <v>0</v>
      </c>
      <c r="I7441" s="64">
        <f t="shared" si="2012"/>
        <v>0</v>
      </c>
      <c r="J7441" s="64">
        <f t="shared" si="2012"/>
        <v>0</v>
      </c>
      <c r="K7441" s="64">
        <f t="shared" si="2012"/>
        <v>0</v>
      </c>
      <c r="L7441" s="64">
        <f t="shared" si="2012"/>
        <v>0</v>
      </c>
      <c r="M7441" s="64">
        <f t="shared" si="2012"/>
        <v>0</v>
      </c>
      <c r="N7441" s="64">
        <f t="shared" si="2012"/>
        <v>0</v>
      </c>
      <c r="O7441" s="121"/>
      <c r="P7441" s="177">
        <v>0</v>
      </c>
      <c r="Q7441" s="177">
        <v>0</v>
      </c>
      <c r="R7441" s="177">
        <v>0</v>
      </c>
      <c r="S7441" s="177">
        <v>0</v>
      </c>
      <c r="T7441" s="177">
        <v>0</v>
      </c>
      <c r="U7441" s="177">
        <v>0</v>
      </c>
      <c r="V7441" s="177">
        <v>0</v>
      </c>
      <c r="W7441" s="177"/>
      <c r="X7441" s="177">
        <v>0</v>
      </c>
      <c r="Y7441" s="177">
        <v>0</v>
      </c>
      <c r="Z7441" s="177">
        <v>0</v>
      </c>
      <c r="AA7441" s="177">
        <v>0</v>
      </c>
      <c r="AB7441" s="177">
        <v>0</v>
      </c>
      <c r="AC7441" s="177">
        <v>0</v>
      </c>
      <c r="AD7441" s="177">
        <v>0</v>
      </c>
      <c r="AE7441" s="177">
        <v>0</v>
      </c>
      <c r="AF7441" s="177">
        <v>0</v>
      </c>
      <c r="AG7441" s="177">
        <v>0</v>
      </c>
      <c r="AH7441" s="177">
        <v>0</v>
      </c>
      <c r="AI7441" s="177">
        <v>0</v>
      </c>
      <c r="AJ7441" s="177">
        <v>0</v>
      </c>
    </row>
    <row r="7442" spans="1:36" hidden="1" outlineLevel="1" x14ac:dyDescent="0.25">
      <c r="A7442" s="190">
        <f t="shared" si="2004"/>
        <v>2041</v>
      </c>
      <c r="B7442" s="55">
        <f t="shared" si="2005"/>
        <v>10</v>
      </c>
      <c r="C7442" s="55">
        <f t="shared" si="2006"/>
        <v>11</v>
      </c>
      <c r="D7442" s="55">
        <f t="shared" si="2013"/>
        <v>310</v>
      </c>
      <c r="F7442" s="63">
        <f t="shared" si="2011"/>
        <v>51775.458333333307</v>
      </c>
      <c r="G7442" s="64">
        <f t="shared" si="2014"/>
        <v>0</v>
      </c>
      <c r="H7442" s="64">
        <f t="shared" si="2012"/>
        <v>0</v>
      </c>
      <c r="I7442" s="64">
        <f t="shared" si="2012"/>
        <v>0</v>
      </c>
      <c r="J7442" s="64">
        <f t="shared" si="2012"/>
        <v>0</v>
      </c>
      <c r="K7442" s="64">
        <f t="shared" si="2012"/>
        <v>0</v>
      </c>
      <c r="L7442" s="64">
        <f t="shared" si="2012"/>
        <v>0</v>
      </c>
      <c r="M7442" s="64">
        <f t="shared" si="2012"/>
        <v>0</v>
      </c>
      <c r="N7442" s="64">
        <f t="shared" si="2012"/>
        <v>0</v>
      </c>
      <c r="O7442" s="121"/>
      <c r="P7442" s="177">
        <v>0</v>
      </c>
      <c r="Q7442" s="177">
        <v>0</v>
      </c>
      <c r="R7442" s="177">
        <v>0</v>
      </c>
      <c r="S7442" s="177">
        <v>0</v>
      </c>
      <c r="T7442" s="177">
        <v>0</v>
      </c>
      <c r="U7442" s="177">
        <v>0</v>
      </c>
      <c r="V7442" s="177">
        <v>0</v>
      </c>
      <c r="W7442" s="177"/>
      <c r="X7442" s="177">
        <v>0</v>
      </c>
      <c r="Y7442" s="177">
        <v>0</v>
      </c>
      <c r="Z7442" s="177">
        <v>0</v>
      </c>
      <c r="AA7442" s="177">
        <v>0</v>
      </c>
      <c r="AB7442" s="177">
        <v>0</v>
      </c>
      <c r="AC7442" s="177">
        <v>0</v>
      </c>
      <c r="AD7442" s="177">
        <v>0</v>
      </c>
      <c r="AE7442" s="177">
        <v>0</v>
      </c>
      <c r="AF7442" s="177">
        <v>0</v>
      </c>
      <c r="AG7442" s="177">
        <v>0</v>
      </c>
      <c r="AH7442" s="177">
        <v>0</v>
      </c>
      <c r="AI7442" s="177">
        <v>0</v>
      </c>
      <c r="AJ7442" s="177">
        <v>0</v>
      </c>
    </row>
    <row r="7443" spans="1:36" hidden="1" outlineLevel="1" x14ac:dyDescent="0.25">
      <c r="A7443" s="190">
        <f t="shared" si="2004"/>
        <v>2041</v>
      </c>
      <c r="B7443" s="55">
        <f t="shared" si="2005"/>
        <v>10</v>
      </c>
      <c r="C7443" s="55">
        <f t="shared" si="2006"/>
        <v>12</v>
      </c>
      <c r="D7443" s="55">
        <f t="shared" si="2013"/>
        <v>310</v>
      </c>
      <c r="F7443" s="63">
        <f t="shared" si="2011"/>
        <v>51775.499999999971</v>
      </c>
      <c r="G7443" s="64">
        <f t="shared" si="2014"/>
        <v>0</v>
      </c>
      <c r="H7443" s="64">
        <f t="shared" si="2012"/>
        <v>0</v>
      </c>
      <c r="I7443" s="64">
        <f t="shared" si="2012"/>
        <v>0</v>
      </c>
      <c r="J7443" s="64">
        <f t="shared" si="2012"/>
        <v>0</v>
      </c>
      <c r="K7443" s="64">
        <f t="shared" si="2012"/>
        <v>0</v>
      </c>
      <c r="L7443" s="64">
        <f t="shared" si="2012"/>
        <v>0</v>
      </c>
      <c r="M7443" s="64">
        <f t="shared" si="2012"/>
        <v>0</v>
      </c>
      <c r="N7443" s="64">
        <f t="shared" si="2012"/>
        <v>0</v>
      </c>
      <c r="O7443" s="121"/>
      <c r="P7443" s="177">
        <v>0</v>
      </c>
      <c r="Q7443" s="177">
        <v>0</v>
      </c>
      <c r="R7443" s="177">
        <v>0</v>
      </c>
      <c r="S7443" s="177">
        <v>0</v>
      </c>
      <c r="T7443" s="177">
        <v>0</v>
      </c>
      <c r="U7443" s="177">
        <v>0</v>
      </c>
      <c r="V7443" s="177">
        <v>0</v>
      </c>
      <c r="W7443" s="177"/>
      <c r="X7443" s="177">
        <v>0</v>
      </c>
      <c r="Y7443" s="177">
        <v>0</v>
      </c>
      <c r="Z7443" s="177">
        <v>0</v>
      </c>
      <c r="AA7443" s="177">
        <v>0</v>
      </c>
      <c r="AB7443" s="177">
        <v>0</v>
      </c>
      <c r="AC7443" s="177">
        <v>0</v>
      </c>
      <c r="AD7443" s="177">
        <v>0</v>
      </c>
      <c r="AE7443" s="177">
        <v>0</v>
      </c>
      <c r="AF7443" s="177">
        <v>0</v>
      </c>
      <c r="AG7443" s="177">
        <v>0</v>
      </c>
      <c r="AH7443" s="177">
        <v>0</v>
      </c>
      <c r="AI7443" s="177">
        <v>0</v>
      </c>
      <c r="AJ7443" s="177">
        <v>0</v>
      </c>
    </row>
    <row r="7444" spans="1:36" hidden="1" outlineLevel="1" x14ac:dyDescent="0.25">
      <c r="A7444" s="190">
        <f t="shared" si="2004"/>
        <v>2041</v>
      </c>
      <c r="B7444" s="55">
        <f t="shared" si="2005"/>
        <v>10</v>
      </c>
      <c r="C7444" s="55">
        <f t="shared" si="2006"/>
        <v>13</v>
      </c>
      <c r="D7444" s="55">
        <f t="shared" si="2013"/>
        <v>310</v>
      </c>
      <c r="F7444" s="63">
        <f t="shared" si="2011"/>
        <v>51775.541666666635</v>
      </c>
      <c r="G7444" s="64">
        <f t="shared" si="2014"/>
        <v>0</v>
      </c>
      <c r="H7444" s="64">
        <f t="shared" si="2012"/>
        <v>0</v>
      </c>
      <c r="I7444" s="64">
        <f t="shared" si="2012"/>
        <v>0</v>
      </c>
      <c r="J7444" s="64">
        <f t="shared" si="2012"/>
        <v>0</v>
      </c>
      <c r="K7444" s="64">
        <f t="shared" si="2012"/>
        <v>0</v>
      </c>
      <c r="L7444" s="64">
        <f t="shared" si="2012"/>
        <v>0</v>
      </c>
      <c r="M7444" s="64">
        <f t="shared" si="2012"/>
        <v>0</v>
      </c>
      <c r="N7444" s="64">
        <f t="shared" si="2012"/>
        <v>0</v>
      </c>
      <c r="O7444" s="121"/>
      <c r="P7444" s="177">
        <v>0</v>
      </c>
      <c r="Q7444" s="177">
        <v>0</v>
      </c>
      <c r="R7444" s="177">
        <v>0</v>
      </c>
      <c r="S7444" s="177">
        <v>0</v>
      </c>
      <c r="T7444" s="177">
        <v>0</v>
      </c>
      <c r="U7444" s="177">
        <v>0</v>
      </c>
      <c r="V7444" s="177">
        <v>0</v>
      </c>
      <c r="W7444" s="177"/>
      <c r="X7444" s="177">
        <v>0</v>
      </c>
      <c r="Y7444" s="177">
        <v>0</v>
      </c>
      <c r="Z7444" s="177">
        <v>0</v>
      </c>
      <c r="AA7444" s="177">
        <v>0</v>
      </c>
      <c r="AB7444" s="177">
        <v>0</v>
      </c>
      <c r="AC7444" s="177">
        <v>0</v>
      </c>
      <c r="AD7444" s="177">
        <v>0</v>
      </c>
      <c r="AE7444" s="177">
        <v>0</v>
      </c>
      <c r="AF7444" s="177">
        <v>0</v>
      </c>
      <c r="AG7444" s="177">
        <v>0</v>
      </c>
      <c r="AH7444" s="177">
        <v>0</v>
      </c>
      <c r="AI7444" s="177">
        <v>0</v>
      </c>
      <c r="AJ7444" s="177">
        <v>0</v>
      </c>
    </row>
    <row r="7445" spans="1:36" hidden="1" outlineLevel="1" x14ac:dyDescent="0.25">
      <c r="A7445" s="190">
        <f t="shared" si="2004"/>
        <v>2041</v>
      </c>
      <c r="B7445" s="55">
        <f t="shared" si="2005"/>
        <v>10</v>
      </c>
      <c r="C7445" s="55">
        <f t="shared" si="2006"/>
        <v>14</v>
      </c>
      <c r="D7445" s="55">
        <f t="shared" si="2013"/>
        <v>310</v>
      </c>
      <c r="F7445" s="63">
        <f t="shared" si="2011"/>
        <v>51775.583333333299</v>
      </c>
      <c r="G7445" s="64">
        <f t="shared" si="2014"/>
        <v>0</v>
      </c>
      <c r="H7445" s="64">
        <f t="shared" ref="H7445:N7454" si="2015">SUMIF($P$6:$AK$6,H$6,$P7445:$AK7445)</f>
        <v>0</v>
      </c>
      <c r="I7445" s="64">
        <f t="shared" si="2015"/>
        <v>0</v>
      </c>
      <c r="J7445" s="64">
        <f t="shared" si="2015"/>
        <v>0</v>
      </c>
      <c r="K7445" s="64">
        <f t="shared" si="2015"/>
        <v>0</v>
      </c>
      <c r="L7445" s="64">
        <f t="shared" si="2015"/>
        <v>0</v>
      </c>
      <c r="M7445" s="64">
        <f t="shared" si="2015"/>
        <v>0</v>
      </c>
      <c r="N7445" s="64">
        <f t="shared" si="2015"/>
        <v>0</v>
      </c>
      <c r="O7445" s="121"/>
      <c r="P7445" s="177">
        <v>0</v>
      </c>
      <c r="Q7445" s="177">
        <v>0</v>
      </c>
      <c r="R7445" s="177">
        <v>0</v>
      </c>
      <c r="S7445" s="177">
        <v>0</v>
      </c>
      <c r="T7445" s="177">
        <v>0</v>
      </c>
      <c r="U7445" s="177">
        <v>0</v>
      </c>
      <c r="V7445" s="177">
        <v>0</v>
      </c>
      <c r="W7445" s="177"/>
      <c r="X7445" s="177">
        <v>0</v>
      </c>
      <c r="Y7445" s="177">
        <v>0</v>
      </c>
      <c r="Z7445" s="177">
        <v>0</v>
      </c>
      <c r="AA7445" s="177">
        <v>0</v>
      </c>
      <c r="AB7445" s="177">
        <v>0</v>
      </c>
      <c r="AC7445" s="177">
        <v>0</v>
      </c>
      <c r="AD7445" s="177">
        <v>0</v>
      </c>
      <c r="AE7445" s="177">
        <v>0</v>
      </c>
      <c r="AF7445" s="177">
        <v>0</v>
      </c>
      <c r="AG7445" s="177">
        <v>0</v>
      </c>
      <c r="AH7445" s="177">
        <v>0</v>
      </c>
      <c r="AI7445" s="177">
        <v>0</v>
      </c>
      <c r="AJ7445" s="177">
        <v>0</v>
      </c>
    </row>
    <row r="7446" spans="1:36" hidden="1" outlineLevel="1" x14ac:dyDescent="0.25">
      <c r="A7446" s="190">
        <f t="shared" si="2004"/>
        <v>2041</v>
      </c>
      <c r="B7446" s="55">
        <f t="shared" si="2005"/>
        <v>10</v>
      </c>
      <c r="C7446" s="55">
        <f t="shared" si="2006"/>
        <v>15</v>
      </c>
      <c r="D7446" s="55">
        <f t="shared" si="2013"/>
        <v>310</v>
      </c>
      <c r="F7446" s="63">
        <f t="shared" si="2011"/>
        <v>51775.624999999964</v>
      </c>
      <c r="G7446" s="64">
        <f t="shared" si="2014"/>
        <v>0</v>
      </c>
      <c r="H7446" s="64">
        <f t="shared" si="2015"/>
        <v>0</v>
      </c>
      <c r="I7446" s="64">
        <f t="shared" si="2015"/>
        <v>0</v>
      </c>
      <c r="J7446" s="64">
        <f t="shared" si="2015"/>
        <v>0</v>
      </c>
      <c r="K7446" s="64">
        <f t="shared" si="2015"/>
        <v>0</v>
      </c>
      <c r="L7446" s="64">
        <f t="shared" si="2015"/>
        <v>0</v>
      </c>
      <c r="M7446" s="64">
        <f t="shared" si="2015"/>
        <v>0</v>
      </c>
      <c r="N7446" s="64">
        <f t="shared" si="2015"/>
        <v>0</v>
      </c>
      <c r="O7446" s="121"/>
      <c r="P7446" s="177">
        <v>0</v>
      </c>
      <c r="Q7446" s="177">
        <v>0</v>
      </c>
      <c r="R7446" s="177">
        <v>0</v>
      </c>
      <c r="S7446" s="177">
        <v>0</v>
      </c>
      <c r="T7446" s="177">
        <v>0</v>
      </c>
      <c r="U7446" s="177">
        <v>0</v>
      </c>
      <c r="V7446" s="177">
        <v>0</v>
      </c>
      <c r="W7446" s="177"/>
      <c r="X7446" s="177">
        <v>0</v>
      </c>
      <c r="Y7446" s="177">
        <v>0</v>
      </c>
      <c r="Z7446" s="177">
        <v>0</v>
      </c>
      <c r="AA7446" s="177">
        <v>0</v>
      </c>
      <c r="AB7446" s="177">
        <v>0</v>
      </c>
      <c r="AC7446" s="177">
        <v>0</v>
      </c>
      <c r="AD7446" s="177">
        <v>0</v>
      </c>
      <c r="AE7446" s="177">
        <v>0</v>
      </c>
      <c r="AF7446" s="177">
        <v>0</v>
      </c>
      <c r="AG7446" s="177">
        <v>0</v>
      </c>
      <c r="AH7446" s="177">
        <v>0</v>
      </c>
      <c r="AI7446" s="177">
        <v>0</v>
      </c>
      <c r="AJ7446" s="177">
        <v>0</v>
      </c>
    </row>
    <row r="7447" spans="1:36" hidden="1" outlineLevel="1" x14ac:dyDescent="0.25">
      <c r="A7447" s="190">
        <f t="shared" si="2004"/>
        <v>2041</v>
      </c>
      <c r="B7447" s="55">
        <f t="shared" si="2005"/>
        <v>10</v>
      </c>
      <c r="C7447" s="55">
        <f t="shared" si="2006"/>
        <v>16</v>
      </c>
      <c r="D7447" s="55">
        <f t="shared" si="2013"/>
        <v>310</v>
      </c>
      <c r="F7447" s="63">
        <f t="shared" si="2011"/>
        <v>51775.666666666628</v>
      </c>
      <c r="G7447" s="64">
        <f t="shared" si="2014"/>
        <v>0</v>
      </c>
      <c r="H7447" s="64">
        <f t="shared" si="2015"/>
        <v>0</v>
      </c>
      <c r="I7447" s="64">
        <f t="shared" si="2015"/>
        <v>0</v>
      </c>
      <c r="J7447" s="64">
        <f t="shared" si="2015"/>
        <v>0</v>
      </c>
      <c r="K7447" s="64">
        <f t="shared" si="2015"/>
        <v>0</v>
      </c>
      <c r="L7447" s="64">
        <f t="shared" si="2015"/>
        <v>0</v>
      </c>
      <c r="M7447" s="64">
        <f t="shared" si="2015"/>
        <v>0</v>
      </c>
      <c r="N7447" s="64">
        <f t="shared" si="2015"/>
        <v>0</v>
      </c>
      <c r="O7447" s="121"/>
      <c r="P7447" s="177">
        <v>0</v>
      </c>
      <c r="Q7447" s="177">
        <v>0</v>
      </c>
      <c r="R7447" s="177">
        <v>0</v>
      </c>
      <c r="S7447" s="177">
        <v>0</v>
      </c>
      <c r="T7447" s="177">
        <v>0</v>
      </c>
      <c r="U7447" s="177">
        <v>0</v>
      </c>
      <c r="V7447" s="177">
        <v>0</v>
      </c>
      <c r="W7447" s="177"/>
      <c r="X7447" s="177">
        <v>0</v>
      </c>
      <c r="Y7447" s="177">
        <v>0</v>
      </c>
      <c r="Z7447" s="177">
        <v>0</v>
      </c>
      <c r="AA7447" s="177">
        <v>0</v>
      </c>
      <c r="AB7447" s="177">
        <v>0</v>
      </c>
      <c r="AC7447" s="177">
        <v>0</v>
      </c>
      <c r="AD7447" s="177">
        <v>0</v>
      </c>
      <c r="AE7447" s="177">
        <v>0</v>
      </c>
      <c r="AF7447" s="177">
        <v>0</v>
      </c>
      <c r="AG7447" s="177">
        <v>0</v>
      </c>
      <c r="AH7447" s="177">
        <v>0</v>
      </c>
      <c r="AI7447" s="177">
        <v>0</v>
      </c>
      <c r="AJ7447" s="177">
        <v>0</v>
      </c>
    </row>
    <row r="7448" spans="1:36" hidden="1" outlineLevel="1" x14ac:dyDescent="0.25">
      <c r="A7448" s="190">
        <f t="shared" si="2004"/>
        <v>2041</v>
      </c>
      <c r="B7448" s="55">
        <f t="shared" si="2005"/>
        <v>10</v>
      </c>
      <c r="C7448" s="55">
        <f t="shared" si="2006"/>
        <v>17</v>
      </c>
      <c r="D7448" s="55">
        <f t="shared" si="2013"/>
        <v>310</v>
      </c>
      <c r="F7448" s="63">
        <f t="shared" si="2011"/>
        <v>51775.708333333292</v>
      </c>
      <c r="G7448" s="64">
        <f t="shared" si="2014"/>
        <v>0</v>
      </c>
      <c r="H7448" s="64">
        <f t="shared" si="2015"/>
        <v>0</v>
      </c>
      <c r="I7448" s="64">
        <f t="shared" si="2015"/>
        <v>0</v>
      </c>
      <c r="J7448" s="64">
        <f t="shared" si="2015"/>
        <v>0</v>
      </c>
      <c r="K7448" s="64">
        <f t="shared" si="2015"/>
        <v>0</v>
      </c>
      <c r="L7448" s="64">
        <f t="shared" si="2015"/>
        <v>0</v>
      </c>
      <c r="M7448" s="64">
        <f t="shared" si="2015"/>
        <v>0</v>
      </c>
      <c r="N7448" s="64">
        <f t="shared" si="2015"/>
        <v>0</v>
      </c>
      <c r="O7448" s="121"/>
      <c r="P7448" s="177">
        <v>0</v>
      </c>
      <c r="Q7448" s="177">
        <v>0</v>
      </c>
      <c r="R7448" s="177">
        <v>0</v>
      </c>
      <c r="S7448" s="177">
        <v>0</v>
      </c>
      <c r="T7448" s="177">
        <v>0</v>
      </c>
      <c r="U7448" s="177">
        <v>0</v>
      </c>
      <c r="V7448" s="177">
        <v>0</v>
      </c>
      <c r="W7448" s="177"/>
      <c r="X7448" s="177">
        <v>0</v>
      </c>
      <c r="Y7448" s="177">
        <v>0</v>
      </c>
      <c r="Z7448" s="177">
        <v>0</v>
      </c>
      <c r="AA7448" s="177">
        <v>0</v>
      </c>
      <c r="AB7448" s="177">
        <v>0</v>
      </c>
      <c r="AC7448" s="177">
        <v>0</v>
      </c>
      <c r="AD7448" s="177">
        <v>0</v>
      </c>
      <c r="AE7448" s="177">
        <v>0</v>
      </c>
      <c r="AF7448" s="177">
        <v>0</v>
      </c>
      <c r="AG7448" s="177">
        <v>0</v>
      </c>
      <c r="AH7448" s="177">
        <v>0</v>
      </c>
      <c r="AI7448" s="177">
        <v>0</v>
      </c>
      <c r="AJ7448" s="177">
        <v>0</v>
      </c>
    </row>
    <row r="7449" spans="1:36" hidden="1" outlineLevel="1" x14ac:dyDescent="0.25">
      <c r="A7449" s="190">
        <f t="shared" si="2004"/>
        <v>2041</v>
      </c>
      <c r="B7449" s="55">
        <f t="shared" si="2005"/>
        <v>10</v>
      </c>
      <c r="C7449" s="55">
        <f t="shared" si="2006"/>
        <v>18</v>
      </c>
      <c r="D7449" s="55">
        <f t="shared" si="2013"/>
        <v>310</v>
      </c>
      <c r="F7449" s="63">
        <f t="shared" si="2011"/>
        <v>51775.749999999956</v>
      </c>
      <c r="G7449" s="64">
        <f t="shared" si="2014"/>
        <v>0</v>
      </c>
      <c r="H7449" s="64">
        <f t="shared" si="2015"/>
        <v>0</v>
      </c>
      <c r="I7449" s="64">
        <f t="shared" si="2015"/>
        <v>0</v>
      </c>
      <c r="J7449" s="64">
        <f t="shared" si="2015"/>
        <v>0</v>
      </c>
      <c r="K7449" s="64">
        <f t="shared" si="2015"/>
        <v>0</v>
      </c>
      <c r="L7449" s="64">
        <f t="shared" si="2015"/>
        <v>0</v>
      </c>
      <c r="M7449" s="64">
        <f t="shared" si="2015"/>
        <v>0</v>
      </c>
      <c r="N7449" s="64">
        <f t="shared" si="2015"/>
        <v>0</v>
      </c>
      <c r="O7449" s="121"/>
      <c r="P7449" s="177">
        <v>0</v>
      </c>
      <c r="Q7449" s="177">
        <v>0</v>
      </c>
      <c r="R7449" s="177">
        <v>0</v>
      </c>
      <c r="S7449" s="177">
        <v>0</v>
      </c>
      <c r="T7449" s="177">
        <v>0</v>
      </c>
      <c r="U7449" s="177">
        <v>0</v>
      </c>
      <c r="V7449" s="177">
        <v>0</v>
      </c>
      <c r="W7449" s="177"/>
      <c r="X7449" s="177">
        <v>0</v>
      </c>
      <c r="Y7449" s="177">
        <v>0</v>
      </c>
      <c r="Z7449" s="177">
        <v>0</v>
      </c>
      <c r="AA7449" s="177">
        <v>0</v>
      </c>
      <c r="AB7449" s="177">
        <v>0</v>
      </c>
      <c r="AC7449" s="177">
        <v>0</v>
      </c>
      <c r="AD7449" s="177">
        <v>0</v>
      </c>
      <c r="AE7449" s="177">
        <v>0</v>
      </c>
      <c r="AF7449" s="177">
        <v>0</v>
      </c>
      <c r="AG7449" s="177">
        <v>0</v>
      </c>
      <c r="AH7449" s="177">
        <v>0</v>
      </c>
      <c r="AI7449" s="177">
        <v>0</v>
      </c>
      <c r="AJ7449" s="177">
        <v>0</v>
      </c>
    </row>
    <row r="7450" spans="1:36" hidden="1" outlineLevel="1" x14ac:dyDescent="0.25">
      <c r="A7450" s="190">
        <f t="shared" si="2004"/>
        <v>2041</v>
      </c>
      <c r="B7450" s="55">
        <f t="shared" si="2005"/>
        <v>10</v>
      </c>
      <c r="C7450" s="55">
        <f t="shared" si="2006"/>
        <v>19</v>
      </c>
      <c r="D7450" s="55">
        <f t="shared" si="2013"/>
        <v>310</v>
      </c>
      <c r="F7450" s="63">
        <f t="shared" si="2011"/>
        <v>51775.791666666621</v>
      </c>
      <c r="G7450" s="64">
        <f t="shared" si="2014"/>
        <v>0</v>
      </c>
      <c r="H7450" s="64">
        <f t="shared" si="2015"/>
        <v>0</v>
      </c>
      <c r="I7450" s="64">
        <f t="shared" si="2015"/>
        <v>0</v>
      </c>
      <c r="J7450" s="64">
        <f t="shared" si="2015"/>
        <v>0</v>
      </c>
      <c r="K7450" s="64">
        <f t="shared" si="2015"/>
        <v>0</v>
      </c>
      <c r="L7450" s="64">
        <f t="shared" si="2015"/>
        <v>0</v>
      </c>
      <c r="M7450" s="64">
        <f t="shared" si="2015"/>
        <v>0</v>
      </c>
      <c r="N7450" s="64">
        <f t="shared" si="2015"/>
        <v>0</v>
      </c>
      <c r="O7450" s="121"/>
      <c r="P7450" s="177">
        <v>0</v>
      </c>
      <c r="Q7450" s="177">
        <v>0</v>
      </c>
      <c r="R7450" s="177">
        <v>0</v>
      </c>
      <c r="S7450" s="177">
        <v>0</v>
      </c>
      <c r="T7450" s="177">
        <v>0</v>
      </c>
      <c r="U7450" s="177">
        <v>0</v>
      </c>
      <c r="V7450" s="177">
        <v>0</v>
      </c>
      <c r="W7450" s="177"/>
      <c r="X7450" s="177">
        <v>0</v>
      </c>
      <c r="Y7450" s="177">
        <v>0</v>
      </c>
      <c r="Z7450" s="177">
        <v>0</v>
      </c>
      <c r="AA7450" s="177">
        <v>0</v>
      </c>
      <c r="AB7450" s="177">
        <v>0</v>
      </c>
      <c r="AC7450" s="177">
        <v>0</v>
      </c>
      <c r="AD7450" s="177">
        <v>0</v>
      </c>
      <c r="AE7450" s="177">
        <v>0</v>
      </c>
      <c r="AF7450" s="177">
        <v>0</v>
      </c>
      <c r="AG7450" s="177">
        <v>0</v>
      </c>
      <c r="AH7450" s="177">
        <v>0</v>
      </c>
      <c r="AI7450" s="177">
        <v>0</v>
      </c>
      <c r="AJ7450" s="177">
        <v>0</v>
      </c>
    </row>
    <row r="7451" spans="1:36" hidden="1" outlineLevel="1" x14ac:dyDescent="0.25">
      <c r="A7451" s="190">
        <f t="shared" si="2004"/>
        <v>2041</v>
      </c>
      <c r="B7451" s="55">
        <f t="shared" si="2005"/>
        <v>10</v>
      </c>
      <c r="C7451" s="55">
        <f t="shared" si="2006"/>
        <v>20</v>
      </c>
      <c r="D7451" s="55">
        <f t="shared" si="2013"/>
        <v>310</v>
      </c>
      <c r="F7451" s="63">
        <f t="shared" si="2011"/>
        <v>51775.833333333285</v>
      </c>
      <c r="G7451" s="64">
        <f t="shared" si="2014"/>
        <v>0</v>
      </c>
      <c r="H7451" s="64">
        <f t="shared" si="2015"/>
        <v>0</v>
      </c>
      <c r="I7451" s="64">
        <f t="shared" si="2015"/>
        <v>0</v>
      </c>
      <c r="J7451" s="64">
        <f t="shared" si="2015"/>
        <v>0</v>
      </c>
      <c r="K7451" s="64">
        <f t="shared" si="2015"/>
        <v>0</v>
      </c>
      <c r="L7451" s="64">
        <f t="shared" si="2015"/>
        <v>0</v>
      </c>
      <c r="M7451" s="64">
        <f t="shared" si="2015"/>
        <v>0</v>
      </c>
      <c r="N7451" s="64">
        <f t="shared" si="2015"/>
        <v>0</v>
      </c>
      <c r="O7451" s="121"/>
      <c r="P7451" s="177">
        <v>0</v>
      </c>
      <c r="Q7451" s="177">
        <v>0</v>
      </c>
      <c r="R7451" s="177">
        <v>0</v>
      </c>
      <c r="S7451" s="177">
        <v>0</v>
      </c>
      <c r="T7451" s="177">
        <v>0</v>
      </c>
      <c r="U7451" s="177">
        <v>0</v>
      </c>
      <c r="V7451" s="177">
        <v>0</v>
      </c>
      <c r="W7451" s="177"/>
      <c r="X7451" s="177">
        <v>0</v>
      </c>
      <c r="Y7451" s="177">
        <v>0</v>
      </c>
      <c r="Z7451" s="177">
        <v>0</v>
      </c>
      <c r="AA7451" s="177">
        <v>0</v>
      </c>
      <c r="AB7451" s="177">
        <v>0</v>
      </c>
      <c r="AC7451" s="177">
        <v>0</v>
      </c>
      <c r="AD7451" s="177">
        <v>0</v>
      </c>
      <c r="AE7451" s="177">
        <v>0</v>
      </c>
      <c r="AF7451" s="177">
        <v>0</v>
      </c>
      <c r="AG7451" s="177">
        <v>0</v>
      </c>
      <c r="AH7451" s="177">
        <v>0</v>
      </c>
      <c r="AI7451" s="177">
        <v>0</v>
      </c>
      <c r="AJ7451" s="177">
        <v>0</v>
      </c>
    </row>
    <row r="7452" spans="1:36" hidden="1" outlineLevel="1" x14ac:dyDescent="0.25">
      <c r="A7452" s="190">
        <f t="shared" si="2004"/>
        <v>2041</v>
      </c>
      <c r="B7452" s="55">
        <f t="shared" si="2005"/>
        <v>10</v>
      </c>
      <c r="C7452" s="55">
        <f t="shared" si="2006"/>
        <v>21</v>
      </c>
      <c r="D7452" s="55">
        <f t="shared" si="2013"/>
        <v>310</v>
      </c>
      <c r="F7452" s="63">
        <f t="shared" si="2011"/>
        <v>51775.874999999949</v>
      </c>
      <c r="G7452" s="64">
        <f t="shared" si="2014"/>
        <v>0</v>
      </c>
      <c r="H7452" s="64">
        <f t="shared" si="2015"/>
        <v>0</v>
      </c>
      <c r="I7452" s="64">
        <f t="shared" si="2015"/>
        <v>0</v>
      </c>
      <c r="J7452" s="64">
        <f t="shared" si="2015"/>
        <v>0</v>
      </c>
      <c r="K7452" s="64">
        <f t="shared" si="2015"/>
        <v>0</v>
      </c>
      <c r="L7452" s="64">
        <f t="shared" si="2015"/>
        <v>0</v>
      </c>
      <c r="M7452" s="64">
        <f t="shared" si="2015"/>
        <v>0</v>
      </c>
      <c r="N7452" s="64">
        <f t="shared" si="2015"/>
        <v>0</v>
      </c>
      <c r="O7452" s="121"/>
      <c r="P7452" s="177">
        <v>0</v>
      </c>
      <c r="Q7452" s="177">
        <v>0</v>
      </c>
      <c r="R7452" s="177">
        <v>0</v>
      </c>
      <c r="S7452" s="177">
        <v>0</v>
      </c>
      <c r="T7452" s="177">
        <v>0</v>
      </c>
      <c r="U7452" s="177">
        <v>0</v>
      </c>
      <c r="V7452" s="177">
        <v>0</v>
      </c>
      <c r="W7452" s="177"/>
      <c r="X7452" s="177">
        <v>0</v>
      </c>
      <c r="Y7452" s="177">
        <v>0</v>
      </c>
      <c r="Z7452" s="177">
        <v>0</v>
      </c>
      <c r="AA7452" s="177">
        <v>0</v>
      </c>
      <c r="AB7452" s="177">
        <v>0</v>
      </c>
      <c r="AC7452" s="177">
        <v>0</v>
      </c>
      <c r="AD7452" s="177">
        <v>0</v>
      </c>
      <c r="AE7452" s="177">
        <v>0</v>
      </c>
      <c r="AF7452" s="177">
        <v>0</v>
      </c>
      <c r="AG7452" s="177">
        <v>0</v>
      </c>
      <c r="AH7452" s="177">
        <v>0</v>
      </c>
      <c r="AI7452" s="177">
        <v>0</v>
      </c>
      <c r="AJ7452" s="177">
        <v>0</v>
      </c>
    </row>
    <row r="7453" spans="1:36" hidden="1" outlineLevel="1" x14ac:dyDescent="0.25">
      <c r="A7453" s="190">
        <f t="shared" si="2004"/>
        <v>2041</v>
      </c>
      <c r="B7453" s="55">
        <f t="shared" si="2005"/>
        <v>10</v>
      </c>
      <c r="C7453" s="55">
        <f t="shared" si="2006"/>
        <v>22</v>
      </c>
      <c r="D7453" s="55">
        <f t="shared" si="2013"/>
        <v>310</v>
      </c>
      <c r="F7453" s="63">
        <f t="shared" si="2011"/>
        <v>51775.916666666613</v>
      </c>
      <c r="G7453" s="64">
        <f t="shared" si="2014"/>
        <v>0</v>
      </c>
      <c r="H7453" s="64">
        <f t="shared" si="2015"/>
        <v>0</v>
      </c>
      <c r="I7453" s="64">
        <f t="shared" si="2015"/>
        <v>0</v>
      </c>
      <c r="J7453" s="64">
        <f t="shared" si="2015"/>
        <v>0</v>
      </c>
      <c r="K7453" s="64">
        <f t="shared" si="2015"/>
        <v>0</v>
      </c>
      <c r="L7453" s="64">
        <f t="shared" si="2015"/>
        <v>0</v>
      </c>
      <c r="M7453" s="64">
        <f t="shared" si="2015"/>
        <v>0</v>
      </c>
      <c r="N7453" s="64">
        <f t="shared" si="2015"/>
        <v>0</v>
      </c>
      <c r="O7453" s="121"/>
      <c r="P7453" s="177">
        <v>0</v>
      </c>
      <c r="Q7453" s="177">
        <v>0</v>
      </c>
      <c r="R7453" s="177">
        <v>0</v>
      </c>
      <c r="S7453" s="177">
        <v>0</v>
      </c>
      <c r="T7453" s="177">
        <v>0</v>
      </c>
      <c r="U7453" s="177">
        <v>0</v>
      </c>
      <c r="V7453" s="177">
        <v>0</v>
      </c>
      <c r="W7453" s="177"/>
      <c r="X7453" s="177">
        <v>0</v>
      </c>
      <c r="Y7453" s="177">
        <v>0</v>
      </c>
      <c r="Z7453" s="177">
        <v>0</v>
      </c>
      <c r="AA7453" s="177">
        <v>0</v>
      </c>
      <c r="AB7453" s="177">
        <v>0</v>
      </c>
      <c r="AC7453" s="177">
        <v>0</v>
      </c>
      <c r="AD7453" s="177">
        <v>0</v>
      </c>
      <c r="AE7453" s="177">
        <v>0</v>
      </c>
      <c r="AF7453" s="177">
        <v>0</v>
      </c>
      <c r="AG7453" s="177">
        <v>0</v>
      </c>
      <c r="AH7453" s="177">
        <v>0</v>
      </c>
      <c r="AI7453" s="177">
        <v>0</v>
      </c>
      <c r="AJ7453" s="177">
        <v>0</v>
      </c>
    </row>
    <row r="7454" spans="1:36" hidden="1" outlineLevel="1" x14ac:dyDescent="0.25">
      <c r="A7454" s="190">
        <f t="shared" si="2004"/>
        <v>2041</v>
      </c>
      <c r="B7454" s="55">
        <f t="shared" si="2005"/>
        <v>10</v>
      </c>
      <c r="C7454" s="55">
        <f t="shared" si="2006"/>
        <v>23</v>
      </c>
      <c r="D7454" s="55">
        <f t="shared" si="2013"/>
        <v>310</v>
      </c>
      <c r="F7454" s="63">
        <f t="shared" si="2011"/>
        <v>51775.958333333278</v>
      </c>
      <c r="G7454" s="64">
        <f t="shared" si="2014"/>
        <v>0</v>
      </c>
      <c r="H7454" s="64">
        <f t="shared" si="2015"/>
        <v>0</v>
      </c>
      <c r="I7454" s="64">
        <f t="shared" si="2015"/>
        <v>0</v>
      </c>
      <c r="J7454" s="64">
        <f t="shared" si="2015"/>
        <v>0</v>
      </c>
      <c r="K7454" s="64">
        <f t="shared" si="2015"/>
        <v>0</v>
      </c>
      <c r="L7454" s="64">
        <f t="shared" si="2015"/>
        <v>0</v>
      </c>
      <c r="M7454" s="64">
        <f t="shared" si="2015"/>
        <v>0</v>
      </c>
      <c r="N7454" s="64">
        <f t="shared" si="2015"/>
        <v>0</v>
      </c>
      <c r="O7454" s="121"/>
      <c r="P7454" s="177">
        <v>0</v>
      </c>
      <c r="Q7454" s="177">
        <v>0</v>
      </c>
      <c r="R7454" s="177">
        <v>0</v>
      </c>
      <c r="S7454" s="177">
        <v>0</v>
      </c>
      <c r="T7454" s="177">
        <v>0</v>
      </c>
      <c r="U7454" s="177">
        <v>0</v>
      </c>
      <c r="V7454" s="177">
        <v>0</v>
      </c>
      <c r="W7454" s="177"/>
      <c r="X7454" s="177">
        <v>0</v>
      </c>
      <c r="Y7454" s="177">
        <v>0</v>
      </c>
      <c r="Z7454" s="177">
        <v>0</v>
      </c>
      <c r="AA7454" s="177">
        <v>0</v>
      </c>
      <c r="AB7454" s="177">
        <v>0</v>
      </c>
      <c r="AC7454" s="177">
        <v>0</v>
      </c>
      <c r="AD7454" s="177">
        <v>0</v>
      </c>
      <c r="AE7454" s="177">
        <v>0</v>
      </c>
      <c r="AF7454" s="177">
        <v>0</v>
      </c>
      <c r="AG7454" s="177">
        <v>0</v>
      </c>
      <c r="AH7454" s="177">
        <v>0</v>
      </c>
      <c r="AI7454" s="177">
        <v>0</v>
      </c>
      <c r="AJ7454" s="177">
        <v>0</v>
      </c>
    </row>
    <row r="7455" spans="1:36" hidden="1" outlineLevel="1" x14ac:dyDescent="0.25">
      <c r="A7455" s="190">
        <f t="shared" si="2004"/>
        <v>2041</v>
      </c>
      <c r="B7455" s="55">
        <f t="shared" si="2005"/>
        <v>11</v>
      </c>
      <c r="C7455" s="55">
        <f t="shared" si="2006"/>
        <v>0</v>
      </c>
      <c r="D7455" s="55">
        <f t="shared" si="2013"/>
        <v>311</v>
      </c>
      <c r="F7455" s="63">
        <f t="shared" ref="F7455" si="2016">EDATE(F7431,1)</f>
        <v>51806</v>
      </c>
      <c r="G7455" s="64">
        <f t="shared" si="2014"/>
        <v>0</v>
      </c>
      <c r="H7455" s="64">
        <f t="shared" ref="H7455:N7464" si="2017">SUMIF($P$6:$AK$6,H$6,$P7455:$AK7455)</f>
        <v>0</v>
      </c>
      <c r="I7455" s="64">
        <f t="shared" si="2017"/>
        <v>0</v>
      </c>
      <c r="J7455" s="64">
        <f t="shared" si="2017"/>
        <v>0</v>
      </c>
      <c r="K7455" s="64">
        <f t="shared" si="2017"/>
        <v>0</v>
      </c>
      <c r="L7455" s="64">
        <f t="shared" si="2017"/>
        <v>0</v>
      </c>
      <c r="M7455" s="64">
        <f t="shared" si="2017"/>
        <v>0</v>
      </c>
      <c r="N7455" s="64">
        <f t="shared" si="2017"/>
        <v>0</v>
      </c>
      <c r="O7455" s="121"/>
      <c r="P7455" s="177">
        <v>0</v>
      </c>
      <c r="Q7455" s="177">
        <v>0</v>
      </c>
      <c r="R7455" s="177">
        <v>0</v>
      </c>
      <c r="S7455" s="177">
        <v>0</v>
      </c>
      <c r="T7455" s="177">
        <v>0</v>
      </c>
      <c r="U7455" s="177">
        <v>0</v>
      </c>
      <c r="V7455" s="177">
        <v>0</v>
      </c>
      <c r="W7455" s="177"/>
      <c r="X7455" s="177">
        <v>0</v>
      </c>
      <c r="Y7455" s="177">
        <v>0</v>
      </c>
      <c r="Z7455" s="177">
        <v>0</v>
      </c>
      <c r="AA7455" s="177">
        <v>0</v>
      </c>
      <c r="AB7455" s="177">
        <v>0</v>
      </c>
      <c r="AC7455" s="177">
        <v>0</v>
      </c>
      <c r="AD7455" s="177">
        <v>0</v>
      </c>
      <c r="AE7455" s="177">
        <v>0</v>
      </c>
      <c r="AF7455" s="177">
        <v>0</v>
      </c>
      <c r="AG7455" s="177">
        <v>0</v>
      </c>
      <c r="AH7455" s="177">
        <v>0</v>
      </c>
      <c r="AI7455" s="177">
        <v>0</v>
      </c>
      <c r="AJ7455" s="177">
        <v>0</v>
      </c>
    </row>
    <row r="7456" spans="1:36" hidden="1" outlineLevel="1" x14ac:dyDescent="0.25">
      <c r="A7456" s="190">
        <f t="shared" si="2004"/>
        <v>2041</v>
      </c>
      <c r="B7456" s="55">
        <f t="shared" si="2005"/>
        <v>11</v>
      </c>
      <c r="C7456" s="55">
        <f t="shared" si="2006"/>
        <v>1</v>
      </c>
      <c r="D7456" s="55">
        <f t="shared" si="2013"/>
        <v>311</v>
      </c>
      <c r="F7456" s="63">
        <f t="shared" ref="F7456" si="2018">F7455+1/24</f>
        <v>51806.041666666664</v>
      </c>
      <c r="G7456" s="64">
        <f t="shared" si="2014"/>
        <v>0</v>
      </c>
      <c r="H7456" s="64">
        <f t="shared" si="2017"/>
        <v>0</v>
      </c>
      <c r="I7456" s="64">
        <f t="shared" si="2017"/>
        <v>0</v>
      </c>
      <c r="J7456" s="64">
        <f t="shared" si="2017"/>
        <v>0</v>
      </c>
      <c r="K7456" s="64">
        <f t="shared" si="2017"/>
        <v>0</v>
      </c>
      <c r="L7456" s="64">
        <f t="shared" si="2017"/>
        <v>0</v>
      </c>
      <c r="M7456" s="64">
        <f t="shared" si="2017"/>
        <v>0</v>
      </c>
      <c r="N7456" s="64">
        <f t="shared" si="2017"/>
        <v>0</v>
      </c>
      <c r="O7456" s="121"/>
      <c r="P7456" s="177">
        <v>0</v>
      </c>
      <c r="Q7456" s="177">
        <v>0</v>
      </c>
      <c r="R7456" s="177">
        <v>0</v>
      </c>
      <c r="S7456" s="177">
        <v>0</v>
      </c>
      <c r="T7456" s="177">
        <v>0</v>
      </c>
      <c r="U7456" s="177">
        <v>0</v>
      </c>
      <c r="V7456" s="177">
        <v>0</v>
      </c>
      <c r="W7456" s="177"/>
      <c r="X7456" s="177">
        <v>0</v>
      </c>
      <c r="Y7456" s="177">
        <v>0</v>
      </c>
      <c r="Z7456" s="177">
        <v>0</v>
      </c>
      <c r="AA7456" s="177">
        <v>0</v>
      </c>
      <c r="AB7456" s="177">
        <v>0</v>
      </c>
      <c r="AC7456" s="177">
        <v>0</v>
      </c>
      <c r="AD7456" s="177">
        <v>0</v>
      </c>
      <c r="AE7456" s="177">
        <v>0</v>
      </c>
      <c r="AF7456" s="177">
        <v>0</v>
      </c>
      <c r="AG7456" s="177">
        <v>0</v>
      </c>
      <c r="AH7456" s="177">
        <v>0</v>
      </c>
      <c r="AI7456" s="177">
        <v>0</v>
      </c>
      <c r="AJ7456" s="177">
        <v>0</v>
      </c>
    </row>
    <row r="7457" spans="1:36" hidden="1" outlineLevel="1" x14ac:dyDescent="0.25">
      <c r="A7457" s="190">
        <f t="shared" si="2004"/>
        <v>2041</v>
      </c>
      <c r="B7457" s="55">
        <f t="shared" si="2005"/>
        <v>11</v>
      </c>
      <c r="C7457" s="55">
        <f t="shared" si="2006"/>
        <v>2</v>
      </c>
      <c r="D7457" s="55">
        <f t="shared" si="2013"/>
        <v>311</v>
      </c>
      <c r="F7457" s="63">
        <f t="shared" si="2011"/>
        <v>51806.083333333328</v>
      </c>
      <c r="G7457" s="64">
        <f t="shared" si="2014"/>
        <v>0</v>
      </c>
      <c r="H7457" s="64">
        <f t="shared" si="2017"/>
        <v>0</v>
      </c>
      <c r="I7457" s="64">
        <f t="shared" si="2017"/>
        <v>0</v>
      </c>
      <c r="J7457" s="64">
        <f t="shared" si="2017"/>
        <v>0</v>
      </c>
      <c r="K7457" s="64">
        <f t="shared" si="2017"/>
        <v>0</v>
      </c>
      <c r="L7457" s="64">
        <f t="shared" si="2017"/>
        <v>0</v>
      </c>
      <c r="M7457" s="64">
        <f t="shared" si="2017"/>
        <v>0</v>
      </c>
      <c r="N7457" s="64">
        <f t="shared" si="2017"/>
        <v>0</v>
      </c>
      <c r="O7457" s="121"/>
      <c r="P7457" s="177">
        <v>0</v>
      </c>
      <c r="Q7457" s="177">
        <v>0</v>
      </c>
      <c r="R7457" s="177">
        <v>0</v>
      </c>
      <c r="S7457" s="177">
        <v>0</v>
      </c>
      <c r="T7457" s="177">
        <v>0</v>
      </c>
      <c r="U7457" s="177">
        <v>0</v>
      </c>
      <c r="V7457" s="177">
        <v>0</v>
      </c>
      <c r="W7457" s="177"/>
      <c r="X7457" s="177">
        <v>0</v>
      </c>
      <c r="Y7457" s="177">
        <v>0</v>
      </c>
      <c r="Z7457" s="177">
        <v>0</v>
      </c>
      <c r="AA7457" s="177">
        <v>0</v>
      </c>
      <c r="AB7457" s="177">
        <v>0</v>
      </c>
      <c r="AC7457" s="177">
        <v>0</v>
      </c>
      <c r="AD7457" s="177">
        <v>0</v>
      </c>
      <c r="AE7457" s="177">
        <v>0</v>
      </c>
      <c r="AF7457" s="177">
        <v>0</v>
      </c>
      <c r="AG7457" s="177">
        <v>0</v>
      </c>
      <c r="AH7457" s="177">
        <v>0</v>
      </c>
      <c r="AI7457" s="177">
        <v>0</v>
      </c>
      <c r="AJ7457" s="177">
        <v>0</v>
      </c>
    </row>
    <row r="7458" spans="1:36" hidden="1" outlineLevel="1" x14ac:dyDescent="0.25">
      <c r="A7458" s="190">
        <f t="shared" si="2004"/>
        <v>2041</v>
      </c>
      <c r="B7458" s="55">
        <f t="shared" si="2005"/>
        <v>11</v>
      </c>
      <c r="C7458" s="55">
        <f t="shared" si="2006"/>
        <v>3</v>
      </c>
      <c r="D7458" s="55">
        <f t="shared" si="2013"/>
        <v>311</v>
      </c>
      <c r="F7458" s="63">
        <f t="shared" si="2011"/>
        <v>51806.124999999993</v>
      </c>
      <c r="G7458" s="64">
        <f t="shared" si="2014"/>
        <v>0</v>
      </c>
      <c r="H7458" s="64">
        <f t="shared" si="2017"/>
        <v>0</v>
      </c>
      <c r="I7458" s="64">
        <f t="shared" si="2017"/>
        <v>0</v>
      </c>
      <c r="J7458" s="64">
        <f t="shared" si="2017"/>
        <v>0</v>
      </c>
      <c r="K7458" s="64">
        <f t="shared" si="2017"/>
        <v>0</v>
      </c>
      <c r="L7458" s="64">
        <f t="shared" si="2017"/>
        <v>0</v>
      </c>
      <c r="M7458" s="64">
        <f t="shared" si="2017"/>
        <v>0</v>
      </c>
      <c r="N7458" s="64">
        <f t="shared" si="2017"/>
        <v>0</v>
      </c>
      <c r="O7458" s="121"/>
      <c r="P7458" s="177">
        <v>0</v>
      </c>
      <c r="Q7458" s="177">
        <v>0</v>
      </c>
      <c r="R7458" s="177">
        <v>0</v>
      </c>
      <c r="S7458" s="177">
        <v>0</v>
      </c>
      <c r="T7458" s="177">
        <v>0</v>
      </c>
      <c r="U7458" s="177">
        <v>0</v>
      </c>
      <c r="V7458" s="177">
        <v>0</v>
      </c>
      <c r="W7458" s="177"/>
      <c r="X7458" s="177">
        <v>0</v>
      </c>
      <c r="Y7458" s="177">
        <v>0</v>
      </c>
      <c r="Z7458" s="177">
        <v>0</v>
      </c>
      <c r="AA7458" s="177">
        <v>0</v>
      </c>
      <c r="AB7458" s="177">
        <v>0</v>
      </c>
      <c r="AC7458" s="177">
        <v>0</v>
      </c>
      <c r="AD7458" s="177">
        <v>0</v>
      </c>
      <c r="AE7458" s="177">
        <v>0</v>
      </c>
      <c r="AF7458" s="177">
        <v>0</v>
      </c>
      <c r="AG7458" s="177">
        <v>0</v>
      </c>
      <c r="AH7458" s="177">
        <v>0</v>
      </c>
      <c r="AI7458" s="177">
        <v>0</v>
      </c>
      <c r="AJ7458" s="177">
        <v>0</v>
      </c>
    </row>
    <row r="7459" spans="1:36" hidden="1" outlineLevel="1" x14ac:dyDescent="0.25">
      <c r="A7459" s="190">
        <f t="shared" si="2004"/>
        <v>2041</v>
      </c>
      <c r="B7459" s="55">
        <f t="shared" si="2005"/>
        <v>11</v>
      </c>
      <c r="C7459" s="55">
        <f t="shared" si="2006"/>
        <v>4</v>
      </c>
      <c r="D7459" s="55">
        <f t="shared" si="2013"/>
        <v>311</v>
      </c>
      <c r="F7459" s="63">
        <f t="shared" si="2011"/>
        <v>51806.166666666657</v>
      </c>
      <c r="G7459" s="64">
        <f t="shared" si="2014"/>
        <v>0</v>
      </c>
      <c r="H7459" s="64">
        <f t="shared" si="2017"/>
        <v>0</v>
      </c>
      <c r="I7459" s="64">
        <f t="shared" si="2017"/>
        <v>0</v>
      </c>
      <c r="J7459" s="64">
        <f t="shared" si="2017"/>
        <v>0</v>
      </c>
      <c r="K7459" s="64">
        <f t="shared" si="2017"/>
        <v>0</v>
      </c>
      <c r="L7459" s="64">
        <f t="shared" si="2017"/>
        <v>0</v>
      </c>
      <c r="M7459" s="64">
        <f t="shared" si="2017"/>
        <v>0</v>
      </c>
      <c r="N7459" s="64">
        <f t="shared" si="2017"/>
        <v>0</v>
      </c>
      <c r="O7459" s="121"/>
      <c r="P7459" s="177">
        <v>0</v>
      </c>
      <c r="Q7459" s="177">
        <v>0</v>
      </c>
      <c r="R7459" s="177">
        <v>0</v>
      </c>
      <c r="S7459" s="177">
        <v>0</v>
      </c>
      <c r="T7459" s="177">
        <v>0</v>
      </c>
      <c r="U7459" s="177">
        <v>0</v>
      </c>
      <c r="V7459" s="177">
        <v>0</v>
      </c>
      <c r="W7459" s="177"/>
      <c r="X7459" s="177">
        <v>0</v>
      </c>
      <c r="Y7459" s="177">
        <v>0</v>
      </c>
      <c r="Z7459" s="177">
        <v>0</v>
      </c>
      <c r="AA7459" s="177">
        <v>0</v>
      </c>
      <c r="AB7459" s="177">
        <v>0</v>
      </c>
      <c r="AC7459" s="177">
        <v>0</v>
      </c>
      <c r="AD7459" s="177">
        <v>0</v>
      </c>
      <c r="AE7459" s="177">
        <v>0</v>
      </c>
      <c r="AF7459" s="177">
        <v>0</v>
      </c>
      <c r="AG7459" s="177">
        <v>0</v>
      </c>
      <c r="AH7459" s="177">
        <v>0</v>
      </c>
      <c r="AI7459" s="177">
        <v>0</v>
      </c>
      <c r="AJ7459" s="177">
        <v>0</v>
      </c>
    </row>
    <row r="7460" spans="1:36" hidden="1" outlineLevel="1" x14ac:dyDescent="0.25">
      <c r="A7460" s="190">
        <f t="shared" si="2004"/>
        <v>2041</v>
      </c>
      <c r="B7460" s="55">
        <f t="shared" si="2005"/>
        <v>11</v>
      </c>
      <c r="C7460" s="55">
        <f t="shared" si="2006"/>
        <v>5</v>
      </c>
      <c r="D7460" s="55">
        <f t="shared" si="2013"/>
        <v>311</v>
      </c>
      <c r="F7460" s="63">
        <f t="shared" si="2011"/>
        <v>51806.208333333321</v>
      </c>
      <c r="G7460" s="64">
        <f t="shared" si="2014"/>
        <v>0</v>
      </c>
      <c r="H7460" s="64">
        <f t="shared" si="2017"/>
        <v>0</v>
      </c>
      <c r="I7460" s="64">
        <f t="shared" si="2017"/>
        <v>0</v>
      </c>
      <c r="J7460" s="64">
        <f t="shared" si="2017"/>
        <v>0</v>
      </c>
      <c r="K7460" s="64">
        <f t="shared" si="2017"/>
        <v>0</v>
      </c>
      <c r="L7460" s="64">
        <f t="shared" si="2017"/>
        <v>0</v>
      </c>
      <c r="M7460" s="64">
        <f t="shared" si="2017"/>
        <v>0</v>
      </c>
      <c r="N7460" s="64">
        <f t="shared" si="2017"/>
        <v>0</v>
      </c>
      <c r="O7460" s="121"/>
      <c r="P7460" s="177">
        <v>0</v>
      </c>
      <c r="Q7460" s="177">
        <v>0</v>
      </c>
      <c r="R7460" s="177">
        <v>0</v>
      </c>
      <c r="S7460" s="177">
        <v>0</v>
      </c>
      <c r="T7460" s="177">
        <v>0</v>
      </c>
      <c r="U7460" s="177">
        <v>0</v>
      </c>
      <c r="V7460" s="177">
        <v>0</v>
      </c>
      <c r="W7460" s="177"/>
      <c r="X7460" s="177">
        <v>0</v>
      </c>
      <c r="Y7460" s="177">
        <v>0</v>
      </c>
      <c r="Z7460" s="177">
        <v>0</v>
      </c>
      <c r="AA7460" s="177">
        <v>0</v>
      </c>
      <c r="AB7460" s="177">
        <v>0</v>
      </c>
      <c r="AC7460" s="177">
        <v>0</v>
      </c>
      <c r="AD7460" s="177">
        <v>0</v>
      </c>
      <c r="AE7460" s="177">
        <v>0</v>
      </c>
      <c r="AF7460" s="177">
        <v>0</v>
      </c>
      <c r="AG7460" s="177">
        <v>0</v>
      </c>
      <c r="AH7460" s="177">
        <v>0</v>
      </c>
      <c r="AI7460" s="177">
        <v>0</v>
      </c>
      <c r="AJ7460" s="177">
        <v>0</v>
      </c>
    </row>
    <row r="7461" spans="1:36" hidden="1" outlineLevel="1" x14ac:dyDescent="0.25">
      <c r="A7461" s="190">
        <f t="shared" si="2004"/>
        <v>2041</v>
      </c>
      <c r="B7461" s="55">
        <f t="shared" si="2005"/>
        <v>11</v>
      </c>
      <c r="C7461" s="55">
        <f t="shared" si="2006"/>
        <v>6</v>
      </c>
      <c r="D7461" s="55">
        <f t="shared" si="2013"/>
        <v>311</v>
      </c>
      <c r="F7461" s="63">
        <f t="shared" si="2011"/>
        <v>51806.249999999985</v>
      </c>
      <c r="G7461" s="64">
        <f t="shared" si="2014"/>
        <v>0</v>
      </c>
      <c r="H7461" s="64">
        <f t="shared" si="2017"/>
        <v>0</v>
      </c>
      <c r="I7461" s="64">
        <f t="shared" si="2017"/>
        <v>0</v>
      </c>
      <c r="J7461" s="64">
        <f t="shared" si="2017"/>
        <v>0</v>
      </c>
      <c r="K7461" s="64">
        <f t="shared" si="2017"/>
        <v>0</v>
      </c>
      <c r="L7461" s="64">
        <f t="shared" si="2017"/>
        <v>0</v>
      </c>
      <c r="M7461" s="64">
        <f t="shared" si="2017"/>
        <v>0</v>
      </c>
      <c r="N7461" s="64">
        <f t="shared" si="2017"/>
        <v>0</v>
      </c>
      <c r="O7461" s="121"/>
      <c r="P7461" s="177">
        <v>0</v>
      </c>
      <c r="Q7461" s="177">
        <v>0</v>
      </c>
      <c r="R7461" s="177">
        <v>0</v>
      </c>
      <c r="S7461" s="177">
        <v>0</v>
      </c>
      <c r="T7461" s="177">
        <v>0</v>
      </c>
      <c r="U7461" s="177">
        <v>0</v>
      </c>
      <c r="V7461" s="177">
        <v>0</v>
      </c>
      <c r="W7461" s="177"/>
      <c r="X7461" s="177">
        <v>0</v>
      </c>
      <c r="Y7461" s="177">
        <v>0</v>
      </c>
      <c r="Z7461" s="177">
        <v>0</v>
      </c>
      <c r="AA7461" s="177">
        <v>0</v>
      </c>
      <c r="AB7461" s="177">
        <v>0</v>
      </c>
      <c r="AC7461" s="177">
        <v>0</v>
      </c>
      <c r="AD7461" s="177">
        <v>0</v>
      </c>
      <c r="AE7461" s="177">
        <v>0</v>
      </c>
      <c r="AF7461" s="177">
        <v>0</v>
      </c>
      <c r="AG7461" s="177">
        <v>0</v>
      </c>
      <c r="AH7461" s="177">
        <v>0</v>
      </c>
      <c r="AI7461" s="177">
        <v>0</v>
      </c>
      <c r="AJ7461" s="177">
        <v>0</v>
      </c>
    </row>
    <row r="7462" spans="1:36" hidden="1" outlineLevel="1" x14ac:dyDescent="0.25">
      <c r="A7462" s="190">
        <f t="shared" si="2004"/>
        <v>2041</v>
      </c>
      <c r="B7462" s="55">
        <f t="shared" si="2005"/>
        <v>11</v>
      </c>
      <c r="C7462" s="55">
        <f t="shared" si="2006"/>
        <v>7</v>
      </c>
      <c r="D7462" s="55">
        <f t="shared" si="2013"/>
        <v>311</v>
      </c>
      <c r="F7462" s="63">
        <f t="shared" si="2011"/>
        <v>51806.29166666665</v>
      </c>
      <c r="G7462" s="64">
        <f t="shared" si="2014"/>
        <v>0</v>
      </c>
      <c r="H7462" s="64">
        <f t="shared" si="2017"/>
        <v>0</v>
      </c>
      <c r="I7462" s="64">
        <f t="shared" si="2017"/>
        <v>0</v>
      </c>
      <c r="J7462" s="64">
        <f t="shared" si="2017"/>
        <v>0</v>
      </c>
      <c r="K7462" s="64">
        <f t="shared" si="2017"/>
        <v>0</v>
      </c>
      <c r="L7462" s="64">
        <f t="shared" si="2017"/>
        <v>0</v>
      </c>
      <c r="M7462" s="64">
        <f t="shared" si="2017"/>
        <v>0</v>
      </c>
      <c r="N7462" s="64">
        <f t="shared" si="2017"/>
        <v>0</v>
      </c>
      <c r="O7462" s="121"/>
      <c r="P7462" s="177">
        <v>0</v>
      </c>
      <c r="Q7462" s="177">
        <v>0</v>
      </c>
      <c r="R7462" s="177">
        <v>0</v>
      </c>
      <c r="S7462" s="177">
        <v>0</v>
      </c>
      <c r="T7462" s="177">
        <v>0</v>
      </c>
      <c r="U7462" s="177">
        <v>0</v>
      </c>
      <c r="V7462" s="177">
        <v>0</v>
      </c>
      <c r="W7462" s="177"/>
      <c r="X7462" s="177">
        <v>0</v>
      </c>
      <c r="Y7462" s="177">
        <v>0</v>
      </c>
      <c r="Z7462" s="177">
        <v>0</v>
      </c>
      <c r="AA7462" s="177">
        <v>0</v>
      </c>
      <c r="AB7462" s="177">
        <v>0</v>
      </c>
      <c r="AC7462" s="177">
        <v>0</v>
      </c>
      <c r="AD7462" s="177">
        <v>0</v>
      </c>
      <c r="AE7462" s="177">
        <v>0</v>
      </c>
      <c r="AF7462" s="177">
        <v>0</v>
      </c>
      <c r="AG7462" s="177">
        <v>0</v>
      </c>
      <c r="AH7462" s="177">
        <v>0</v>
      </c>
      <c r="AI7462" s="177">
        <v>0</v>
      </c>
      <c r="AJ7462" s="177">
        <v>0</v>
      </c>
    </row>
    <row r="7463" spans="1:36" hidden="1" outlineLevel="1" x14ac:dyDescent="0.25">
      <c r="A7463" s="190">
        <f t="shared" si="2004"/>
        <v>2041</v>
      </c>
      <c r="B7463" s="55">
        <f t="shared" si="2005"/>
        <v>11</v>
      </c>
      <c r="C7463" s="55">
        <f t="shared" si="2006"/>
        <v>8</v>
      </c>
      <c r="D7463" s="55">
        <f t="shared" si="2013"/>
        <v>311</v>
      </c>
      <c r="F7463" s="63">
        <f t="shared" si="2011"/>
        <v>51806.333333333314</v>
      </c>
      <c r="G7463" s="64">
        <f t="shared" si="2014"/>
        <v>0</v>
      </c>
      <c r="H7463" s="64">
        <f t="shared" si="2017"/>
        <v>0</v>
      </c>
      <c r="I7463" s="64">
        <f t="shared" si="2017"/>
        <v>0</v>
      </c>
      <c r="J7463" s="64">
        <f t="shared" si="2017"/>
        <v>0</v>
      </c>
      <c r="K7463" s="64">
        <f t="shared" si="2017"/>
        <v>0</v>
      </c>
      <c r="L7463" s="64">
        <f t="shared" si="2017"/>
        <v>0</v>
      </c>
      <c r="M7463" s="64">
        <f t="shared" si="2017"/>
        <v>0</v>
      </c>
      <c r="N7463" s="64">
        <f t="shared" si="2017"/>
        <v>0</v>
      </c>
      <c r="O7463" s="121"/>
      <c r="P7463" s="177">
        <v>0</v>
      </c>
      <c r="Q7463" s="177">
        <v>0</v>
      </c>
      <c r="R7463" s="177">
        <v>0</v>
      </c>
      <c r="S7463" s="177">
        <v>0</v>
      </c>
      <c r="T7463" s="177">
        <v>0</v>
      </c>
      <c r="U7463" s="177">
        <v>0</v>
      </c>
      <c r="V7463" s="177">
        <v>0</v>
      </c>
      <c r="W7463" s="177"/>
      <c r="X7463" s="177">
        <v>0</v>
      </c>
      <c r="Y7463" s="177">
        <v>0</v>
      </c>
      <c r="Z7463" s="177">
        <v>0</v>
      </c>
      <c r="AA7463" s="177">
        <v>0</v>
      </c>
      <c r="AB7463" s="177">
        <v>0</v>
      </c>
      <c r="AC7463" s="177">
        <v>0</v>
      </c>
      <c r="AD7463" s="177">
        <v>0</v>
      </c>
      <c r="AE7463" s="177">
        <v>0</v>
      </c>
      <c r="AF7463" s="177">
        <v>0</v>
      </c>
      <c r="AG7463" s="177">
        <v>0</v>
      </c>
      <c r="AH7463" s="177">
        <v>0</v>
      </c>
      <c r="AI7463" s="177">
        <v>0</v>
      </c>
      <c r="AJ7463" s="177">
        <v>0</v>
      </c>
    </row>
    <row r="7464" spans="1:36" hidden="1" outlineLevel="1" x14ac:dyDescent="0.25">
      <c r="A7464" s="190">
        <f t="shared" si="2004"/>
        <v>2041</v>
      </c>
      <c r="B7464" s="55">
        <f t="shared" si="2005"/>
        <v>11</v>
      </c>
      <c r="C7464" s="55">
        <f t="shared" si="2006"/>
        <v>9</v>
      </c>
      <c r="D7464" s="55">
        <f t="shared" si="2013"/>
        <v>311</v>
      </c>
      <c r="F7464" s="63">
        <f t="shared" si="2011"/>
        <v>51806.374999999978</v>
      </c>
      <c r="G7464" s="64">
        <f t="shared" si="2014"/>
        <v>0</v>
      </c>
      <c r="H7464" s="64">
        <f t="shared" si="2017"/>
        <v>0</v>
      </c>
      <c r="I7464" s="64">
        <f t="shared" si="2017"/>
        <v>0</v>
      </c>
      <c r="J7464" s="64">
        <f t="shared" si="2017"/>
        <v>0</v>
      </c>
      <c r="K7464" s="64">
        <f t="shared" si="2017"/>
        <v>0</v>
      </c>
      <c r="L7464" s="64">
        <f t="shared" si="2017"/>
        <v>0</v>
      </c>
      <c r="M7464" s="64">
        <f t="shared" si="2017"/>
        <v>0</v>
      </c>
      <c r="N7464" s="64">
        <f t="shared" si="2017"/>
        <v>0</v>
      </c>
      <c r="O7464" s="121"/>
      <c r="P7464" s="177">
        <v>0</v>
      </c>
      <c r="Q7464" s="177">
        <v>0</v>
      </c>
      <c r="R7464" s="177">
        <v>0</v>
      </c>
      <c r="S7464" s="177">
        <v>0</v>
      </c>
      <c r="T7464" s="177">
        <v>0</v>
      </c>
      <c r="U7464" s="177">
        <v>0</v>
      </c>
      <c r="V7464" s="177">
        <v>0</v>
      </c>
      <c r="W7464" s="177"/>
      <c r="X7464" s="177">
        <v>0</v>
      </c>
      <c r="Y7464" s="177">
        <v>0</v>
      </c>
      <c r="Z7464" s="177">
        <v>0</v>
      </c>
      <c r="AA7464" s="177">
        <v>0</v>
      </c>
      <c r="AB7464" s="177">
        <v>0</v>
      </c>
      <c r="AC7464" s="177">
        <v>0</v>
      </c>
      <c r="AD7464" s="177">
        <v>0</v>
      </c>
      <c r="AE7464" s="177">
        <v>0</v>
      </c>
      <c r="AF7464" s="177">
        <v>0</v>
      </c>
      <c r="AG7464" s="177">
        <v>0</v>
      </c>
      <c r="AH7464" s="177">
        <v>0</v>
      </c>
      <c r="AI7464" s="177">
        <v>0</v>
      </c>
      <c r="AJ7464" s="177">
        <v>0</v>
      </c>
    </row>
    <row r="7465" spans="1:36" hidden="1" outlineLevel="1" x14ac:dyDescent="0.25">
      <c r="A7465" s="190">
        <f t="shared" si="2004"/>
        <v>2041</v>
      </c>
      <c r="B7465" s="55">
        <f t="shared" si="2005"/>
        <v>11</v>
      </c>
      <c r="C7465" s="55">
        <f t="shared" si="2006"/>
        <v>10</v>
      </c>
      <c r="D7465" s="55">
        <f t="shared" si="2013"/>
        <v>311</v>
      </c>
      <c r="F7465" s="63">
        <f t="shared" si="2011"/>
        <v>51806.416666666642</v>
      </c>
      <c r="G7465" s="64">
        <f t="shared" si="2014"/>
        <v>0</v>
      </c>
      <c r="H7465" s="64">
        <f t="shared" ref="H7465:N7474" si="2019">SUMIF($P$6:$AK$6,H$6,$P7465:$AK7465)</f>
        <v>0</v>
      </c>
      <c r="I7465" s="64">
        <f t="shared" si="2019"/>
        <v>0</v>
      </c>
      <c r="J7465" s="64">
        <f t="shared" si="2019"/>
        <v>0</v>
      </c>
      <c r="K7465" s="64">
        <f t="shared" si="2019"/>
        <v>0</v>
      </c>
      <c r="L7465" s="64">
        <f t="shared" si="2019"/>
        <v>0</v>
      </c>
      <c r="M7465" s="64">
        <f t="shared" si="2019"/>
        <v>0</v>
      </c>
      <c r="N7465" s="64">
        <f t="shared" si="2019"/>
        <v>0</v>
      </c>
      <c r="O7465" s="121"/>
      <c r="P7465" s="177">
        <v>0</v>
      </c>
      <c r="Q7465" s="177">
        <v>0</v>
      </c>
      <c r="R7465" s="177">
        <v>0</v>
      </c>
      <c r="S7465" s="177">
        <v>0</v>
      </c>
      <c r="T7465" s="177">
        <v>0</v>
      </c>
      <c r="U7465" s="177">
        <v>0</v>
      </c>
      <c r="V7465" s="177">
        <v>0</v>
      </c>
      <c r="W7465" s="177"/>
      <c r="X7465" s="177">
        <v>0</v>
      </c>
      <c r="Y7465" s="177">
        <v>0</v>
      </c>
      <c r="Z7465" s="177">
        <v>0</v>
      </c>
      <c r="AA7465" s="177">
        <v>0</v>
      </c>
      <c r="AB7465" s="177">
        <v>0</v>
      </c>
      <c r="AC7465" s="177">
        <v>0</v>
      </c>
      <c r="AD7465" s="177">
        <v>0</v>
      </c>
      <c r="AE7465" s="177">
        <v>0</v>
      </c>
      <c r="AF7465" s="177">
        <v>0</v>
      </c>
      <c r="AG7465" s="177">
        <v>0</v>
      </c>
      <c r="AH7465" s="177">
        <v>0</v>
      </c>
      <c r="AI7465" s="177">
        <v>0</v>
      </c>
      <c r="AJ7465" s="177">
        <v>0</v>
      </c>
    </row>
    <row r="7466" spans="1:36" hidden="1" outlineLevel="1" x14ac:dyDescent="0.25">
      <c r="A7466" s="190">
        <f t="shared" si="2004"/>
        <v>2041</v>
      </c>
      <c r="B7466" s="55">
        <f t="shared" si="2005"/>
        <v>11</v>
      </c>
      <c r="C7466" s="55">
        <f t="shared" si="2006"/>
        <v>11</v>
      </c>
      <c r="D7466" s="55">
        <f t="shared" si="2013"/>
        <v>311</v>
      </c>
      <c r="F7466" s="63">
        <f t="shared" si="2011"/>
        <v>51806.458333333307</v>
      </c>
      <c r="G7466" s="64">
        <f t="shared" si="2014"/>
        <v>0</v>
      </c>
      <c r="H7466" s="64">
        <f t="shared" si="2019"/>
        <v>0</v>
      </c>
      <c r="I7466" s="64">
        <f t="shared" si="2019"/>
        <v>0</v>
      </c>
      <c r="J7466" s="64">
        <f t="shared" si="2019"/>
        <v>0</v>
      </c>
      <c r="K7466" s="64">
        <f t="shared" si="2019"/>
        <v>0</v>
      </c>
      <c r="L7466" s="64">
        <f t="shared" si="2019"/>
        <v>0</v>
      </c>
      <c r="M7466" s="64">
        <f t="shared" si="2019"/>
        <v>0</v>
      </c>
      <c r="N7466" s="64">
        <f t="shared" si="2019"/>
        <v>0</v>
      </c>
      <c r="O7466" s="121"/>
      <c r="P7466" s="177">
        <v>0</v>
      </c>
      <c r="Q7466" s="177">
        <v>0</v>
      </c>
      <c r="R7466" s="177">
        <v>0</v>
      </c>
      <c r="S7466" s="177">
        <v>0</v>
      </c>
      <c r="T7466" s="177">
        <v>0</v>
      </c>
      <c r="U7466" s="177">
        <v>0</v>
      </c>
      <c r="V7466" s="177">
        <v>0</v>
      </c>
      <c r="W7466" s="177"/>
      <c r="X7466" s="177">
        <v>0</v>
      </c>
      <c r="Y7466" s="177">
        <v>0</v>
      </c>
      <c r="Z7466" s="177">
        <v>0</v>
      </c>
      <c r="AA7466" s="177">
        <v>0</v>
      </c>
      <c r="AB7466" s="177">
        <v>0</v>
      </c>
      <c r="AC7466" s="177">
        <v>0</v>
      </c>
      <c r="AD7466" s="177">
        <v>0</v>
      </c>
      <c r="AE7466" s="177">
        <v>0</v>
      </c>
      <c r="AF7466" s="177">
        <v>0</v>
      </c>
      <c r="AG7466" s="177">
        <v>0</v>
      </c>
      <c r="AH7466" s="177">
        <v>0</v>
      </c>
      <c r="AI7466" s="177">
        <v>0</v>
      </c>
      <c r="AJ7466" s="177">
        <v>0</v>
      </c>
    </row>
    <row r="7467" spans="1:36" hidden="1" outlineLevel="1" x14ac:dyDescent="0.25">
      <c r="A7467" s="190">
        <f t="shared" si="2004"/>
        <v>2041</v>
      </c>
      <c r="B7467" s="55">
        <f t="shared" si="2005"/>
        <v>11</v>
      </c>
      <c r="C7467" s="55">
        <f t="shared" si="2006"/>
        <v>12</v>
      </c>
      <c r="D7467" s="55">
        <f t="shared" si="2013"/>
        <v>311</v>
      </c>
      <c r="F7467" s="63">
        <f t="shared" si="2011"/>
        <v>51806.499999999971</v>
      </c>
      <c r="G7467" s="64">
        <f t="shared" si="2014"/>
        <v>0</v>
      </c>
      <c r="H7467" s="64">
        <f t="shared" si="2019"/>
        <v>0</v>
      </c>
      <c r="I7467" s="64">
        <f t="shared" si="2019"/>
        <v>0</v>
      </c>
      <c r="J7467" s="64">
        <f t="shared" si="2019"/>
        <v>0</v>
      </c>
      <c r="K7467" s="64">
        <f t="shared" si="2019"/>
        <v>0</v>
      </c>
      <c r="L7467" s="64">
        <f t="shared" si="2019"/>
        <v>0</v>
      </c>
      <c r="M7467" s="64">
        <f t="shared" si="2019"/>
        <v>0</v>
      </c>
      <c r="N7467" s="64">
        <f t="shared" si="2019"/>
        <v>0</v>
      </c>
      <c r="O7467" s="121"/>
      <c r="P7467" s="177">
        <v>0</v>
      </c>
      <c r="Q7467" s="177">
        <v>0</v>
      </c>
      <c r="R7467" s="177">
        <v>0</v>
      </c>
      <c r="S7467" s="177">
        <v>0</v>
      </c>
      <c r="T7467" s="177">
        <v>0</v>
      </c>
      <c r="U7467" s="177">
        <v>0</v>
      </c>
      <c r="V7467" s="177">
        <v>0</v>
      </c>
      <c r="W7467" s="177"/>
      <c r="X7467" s="177">
        <v>0</v>
      </c>
      <c r="Y7467" s="177">
        <v>0</v>
      </c>
      <c r="Z7467" s="177">
        <v>0</v>
      </c>
      <c r="AA7467" s="177">
        <v>0</v>
      </c>
      <c r="AB7467" s="177">
        <v>0</v>
      </c>
      <c r="AC7467" s="177">
        <v>0</v>
      </c>
      <c r="AD7467" s="177">
        <v>0</v>
      </c>
      <c r="AE7467" s="177">
        <v>0</v>
      </c>
      <c r="AF7467" s="177">
        <v>0</v>
      </c>
      <c r="AG7467" s="177">
        <v>0</v>
      </c>
      <c r="AH7467" s="177">
        <v>0</v>
      </c>
      <c r="AI7467" s="177">
        <v>0</v>
      </c>
      <c r="AJ7467" s="177">
        <v>0</v>
      </c>
    </row>
    <row r="7468" spans="1:36" hidden="1" outlineLevel="1" x14ac:dyDescent="0.25">
      <c r="A7468" s="190">
        <f t="shared" si="2004"/>
        <v>2041</v>
      </c>
      <c r="B7468" s="55">
        <f t="shared" si="2005"/>
        <v>11</v>
      </c>
      <c r="C7468" s="55">
        <f t="shared" si="2006"/>
        <v>13</v>
      </c>
      <c r="D7468" s="55">
        <f t="shared" si="2013"/>
        <v>311</v>
      </c>
      <c r="F7468" s="63">
        <f t="shared" si="2011"/>
        <v>51806.541666666635</v>
      </c>
      <c r="G7468" s="64">
        <f t="shared" si="2014"/>
        <v>0</v>
      </c>
      <c r="H7468" s="64">
        <f t="shared" si="2019"/>
        <v>0</v>
      </c>
      <c r="I7468" s="64">
        <f t="shared" si="2019"/>
        <v>0</v>
      </c>
      <c r="J7468" s="64">
        <f t="shared" si="2019"/>
        <v>0</v>
      </c>
      <c r="K7468" s="64">
        <f t="shared" si="2019"/>
        <v>0</v>
      </c>
      <c r="L7468" s="64">
        <f t="shared" si="2019"/>
        <v>0</v>
      </c>
      <c r="M7468" s="64">
        <f t="shared" si="2019"/>
        <v>0</v>
      </c>
      <c r="N7468" s="64">
        <f t="shared" si="2019"/>
        <v>0</v>
      </c>
      <c r="O7468" s="121"/>
      <c r="P7468" s="177">
        <v>0</v>
      </c>
      <c r="Q7468" s="177">
        <v>0</v>
      </c>
      <c r="R7468" s="177">
        <v>0</v>
      </c>
      <c r="S7468" s="177">
        <v>0</v>
      </c>
      <c r="T7468" s="177">
        <v>0</v>
      </c>
      <c r="U7468" s="177">
        <v>0</v>
      </c>
      <c r="V7468" s="177">
        <v>0</v>
      </c>
      <c r="W7468" s="177"/>
      <c r="X7468" s="177">
        <v>0</v>
      </c>
      <c r="Y7468" s="177">
        <v>0</v>
      </c>
      <c r="Z7468" s="177">
        <v>0</v>
      </c>
      <c r="AA7468" s="177">
        <v>0</v>
      </c>
      <c r="AB7468" s="177">
        <v>0</v>
      </c>
      <c r="AC7468" s="177">
        <v>0</v>
      </c>
      <c r="AD7468" s="177">
        <v>0</v>
      </c>
      <c r="AE7468" s="177">
        <v>0</v>
      </c>
      <c r="AF7468" s="177">
        <v>0</v>
      </c>
      <c r="AG7468" s="177">
        <v>0</v>
      </c>
      <c r="AH7468" s="177">
        <v>0</v>
      </c>
      <c r="AI7468" s="177">
        <v>0</v>
      </c>
      <c r="AJ7468" s="177">
        <v>0</v>
      </c>
    </row>
    <row r="7469" spans="1:36" hidden="1" outlineLevel="1" x14ac:dyDescent="0.25">
      <c r="A7469" s="190">
        <f t="shared" si="2004"/>
        <v>2041</v>
      </c>
      <c r="B7469" s="55">
        <f t="shared" si="2005"/>
        <v>11</v>
      </c>
      <c r="C7469" s="55">
        <f t="shared" si="2006"/>
        <v>14</v>
      </c>
      <c r="D7469" s="55">
        <f t="shared" si="2013"/>
        <v>311</v>
      </c>
      <c r="F7469" s="63">
        <f t="shared" si="2011"/>
        <v>51806.583333333299</v>
      </c>
      <c r="G7469" s="64">
        <f t="shared" si="2014"/>
        <v>0</v>
      </c>
      <c r="H7469" s="64">
        <f t="shared" si="2019"/>
        <v>0</v>
      </c>
      <c r="I7469" s="64">
        <f t="shared" si="2019"/>
        <v>0</v>
      </c>
      <c r="J7469" s="64">
        <f t="shared" si="2019"/>
        <v>0</v>
      </c>
      <c r="K7469" s="64">
        <f t="shared" si="2019"/>
        <v>0</v>
      </c>
      <c r="L7469" s="64">
        <f t="shared" si="2019"/>
        <v>0</v>
      </c>
      <c r="M7469" s="64">
        <f t="shared" si="2019"/>
        <v>0</v>
      </c>
      <c r="N7469" s="64">
        <f t="shared" si="2019"/>
        <v>0</v>
      </c>
      <c r="O7469" s="121"/>
      <c r="P7469" s="177">
        <v>0</v>
      </c>
      <c r="Q7469" s="177">
        <v>0</v>
      </c>
      <c r="R7469" s="177">
        <v>0</v>
      </c>
      <c r="S7469" s="177">
        <v>0</v>
      </c>
      <c r="T7469" s="177">
        <v>0</v>
      </c>
      <c r="U7469" s="177">
        <v>0</v>
      </c>
      <c r="V7469" s="177">
        <v>0</v>
      </c>
      <c r="W7469" s="177"/>
      <c r="X7469" s="177">
        <v>0</v>
      </c>
      <c r="Y7469" s="177">
        <v>0</v>
      </c>
      <c r="Z7469" s="177">
        <v>0</v>
      </c>
      <c r="AA7469" s="177">
        <v>0</v>
      </c>
      <c r="AB7469" s="177">
        <v>0</v>
      </c>
      <c r="AC7469" s="177">
        <v>0</v>
      </c>
      <c r="AD7469" s="177">
        <v>0</v>
      </c>
      <c r="AE7469" s="177">
        <v>0</v>
      </c>
      <c r="AF7469" s="177">
        <v>0</v>
      </c>
      <c r="AG7469" s="177">
        <v>0</v>
      </c>
      <c r="AH7469" s="177">
        <v>0</v>
      </c>
      <c r="AI7469" s="177">
        <v>0</v>
      </c>
      <c r="AJ7469" s="177">
        <v>0</v>
      </c>
    </row>
    <row r="7470" spans="1:36" hidden="1" outlineLevel="1" x14ac:dyDescent="0.25">
      <c r="A7470" s="190">
        <f t="shared" si="2004"/>
        <v>2041</v>
      </c>
      <c r="B7470" s="55">
        <f t="shared" si="2005"/>
        <v>11</v>
      </c>
      <c r="C7470" s="55">
        <f t="shared" si="2006"/>
        <v>15</v>
      </c>
      <c r="D7470" s="55">
        <f t="shared" si="2013"/>
        <v>311</v>
      </c>
      <c r="F7470" s="63">
        <f t="shared" si="2011"/>
        <v>51806.624999999964</v>
      </c>
      <c r="G7470" s="64">
        <f t="shared" si="2014"/>
        <v>0</v>
      </c>
      <c r="H7470" s="64">
        <f t="shared" si="2019"/>
        <v>0</v>
      </c>
      <c r="I7470" s="64">
        <f t="shared" si="2019"/>
        <v>0</v>
      </c>
      <c r="J7470" s="64">
        <f t="shared" si="2019"/>
        <v>0</v>
      </c>
      <c r="K7470" s="64">
        <f t="shared" si="2019"/>
        <v>0</v>
      </c>
      <c r="L7470" s="64">
        <f t="shared" si="2019"/>
        <v>0</v>
      </c>
      <c r="M7470" s="64">
        <f t="shared" si="2019"/>
        <v>0</v>
      </c>
      <c r="N7470" s="64">
        <f t="shared" si="2019"/>
        <v>0</v>
      </c>
      <c r="O7470" s="121"/>
      <c r="P7470" s="177">
        <v>0</v>
      </c>
      <c r="Q7470" s="177">
        <v>0</v>
      </c>
      <c r="R7470" s="177">
        <v>0</v>
      </c>
      <c r="S7470" s="177">
        <v>0</v>
      </c>
      <c r="T7470" s="177">
        <v>0</v>
      </c>
      <c r="U7470" s="177">
        <v>0</v>
      </c>
      <c r="V7470" s="177">
        <v>0</v>
      </c>
      <c r="W7470" s="177"/>
      <c r="X7470" s="177">
        <v>0</v>
      </c>
      <c r="Y7470" s="177">
        <v>0</v>
      </c>
      <c r="Z7470" s="177">
        <v>0</v>
      </c>
      <c r="AA7470" s="177">
        <v>0</v>
      </c>
      <c r="AB7470" s="177">
        <v>0</v>
      </c>
      <c r="AC7470" s="177">
        <v>0</v>
      </c>
      <c r="AD7470" s="177">
        <v>0</v>
      </c>
      <c r="AE7470" s="177">
        <v>0</v>
      </c>
      <c r="AF7470" s="177">
        <v>0</v>
      </c>
      <c r="AG7470" s="177">
        <v>0</v>
      </c>
      <c r="AH7470" s="177">
        <v>0</v>
      </c>
      <c r="AI7470" s="177">
        <v>0</v>
      </c>
      <c r="AJ7470" s="177">
        <v>0</v>
      </c>
    </row>
    <row r="7471" spans="1:36" hidden="1" outlineLevel="1" x14ac:dyDescent="0.25">
      <c r="A7471" s="190">
        <f t="shared" si="2004"/>
        <v>2041</v>
      </c>
      <c r="B7471" s="55">
        <f t="shared" si="2005"/>
        <v>11</v>
      </c>
      <c r="C7471" s="55">
        <f t="shared" si="2006"/>
        <v>16</v>
      </c>
      <c r="D7471" s="55">
        <f t="shared" si="2013"/>
        <v>311</v>
      </c>
      <c r="F7471" s="63">
        <f t="shared" si="2011"/>
        <v>51806.666666666628</v>
      </c>
      <c r="G7471" s="64">
        <f t="shared" si="2014"/>
        <v>0</v>
      </c>
      <c r="H7471" s="64">
        <f t="shared" si="2019"/>
        <v>0</v>
      </c>
      <c r="I7471" s="64">
        <f t="shared" si="2019"/>
        <v>0</v>
      </c>
      <c r="J7471" s="64">
        <f t="shared" si="2019"/>
        <v>0</v>
      </c>
      <c r="K7471" s="64">
        <f t="shared" si="2019"/>
        <v>0</v>
      </c>
      <c r="L7471" s="64">
        <f t="shared" si="2019"/>
        <v>0</v>
      </c>
      <c r="M7471" s="64">
        <f t="shared" si="2019"/>
        <v>0</v>
      </c>
      <c r="N7471" s="64">
        <f t="shared" si="2019"/>
        <v>0</v>
      </c>
      <c r="O7471" s="121"/>
      <c r="P7471" s="177">
        <v>0</v>
      </c>
      <c r="Q7471" s="177">
        <v>0</v>
      </c>
      <c r="R7471" s="177">
        <v>0</v>
      </c>
      <c r="S7471" s="177">
        <v>0</v>
      </c>
      <c r="T7471" s="177">
        <v>0</v>
      </c>
      <c r="U7471" s="177">
        <v>0</v>
      </c>
      <c r="V7471" s="177">
        <v>0</v>
      </c>
      <c r="W7471" s="177"/>
      <c r="X7471" s="177">
        <v>0</v>
      </c>
      <c r="Y7471" s="177">
        <v>0</v>
      </c>
      <c r="Z7471" s="177">
        <v>0</v>
      </c>
      <c r="AA7471" s="177">
        <v>0</v>
      </c>
      <c r="AB7471" s="177">
        <v>0</v>
      </c>
      <c r="AC7471" s="177">
        <v>0</v>
      </c>
      <c r="AD7471" s="177">
        <v>0</v>
      </c>
      <c r="AE7471" s="177">
        <v>0</v>
      </c>
      <c r="AF7471" s="177">
        <v>0</v>
      </c>
      <c r="AG7471" s="177">
        <v>0</v>
      </c>
      <c r="AH7471" s="177">
        <v>0</v>
      </c>
      <c r="AI7471" s="177">
        <v>0</v>
      </c>
      <c r="AJ7471" s="177">
        <v>0</v>
      </c>
    </row>
    <row r="7472" spans="1:36" hidden="1" outlineLevel="1" x14ac:dyDescent="0.25">
      <c r="A7472" s="190">
        <f t="shared" ref="A7472:A7502" si="2020">YEAR(F7472)</f>
        <v>2041</v>
      </c>
      <c r="B7472" s="55">
        <f t="shared" ref="B7472:B7502" si="2021">MONTH(F7472)</f>
        <v>11</v>
      </c>
      <c r="C7472" s="55">
        <f t="shared" ref="C7472:C7502" si="2022">HOUR(F7472)</f>
        <v>17</v>
      </c>
      <c r="D7472" s="55">
        <f t="shared" si="2013"/>
        <v>311</v>
      </c>
      <c r="F7472" s="63">
        <f t="shared" si="2011"/>
        <v>51806.708333333292</v>
      </c>
      <c r="G7472" s="64">
        <f t="shared" si="2014"/>
        <v>0</v>
      </c>
      <c r="H7472" s="64">
        <f t="shared" si="2019"/>
        <v>0</v>
      </c>
      <c r="I7472" s="64">
        <f t="shared" si="2019"/>
        <v>0</v>
      </c>
      <c r="J7472" s="64">
        <f t="shared" si="2019"/>
        <v>0</v>
      </c>
      <c r="K7472" s="64">
        <f t="shared" si="2019"/>
        <v>0</v>
      </c>
      <c r="L7472" s="64">
        <f t="shared" si="2019"/>
        <v>0</v>
      </c>
      <c r="M7472" s="64">
        <f t="shared" si="2019"/>
        <v>0</v>
      </c>
      <c r="N7472" s="64">
        <f t="shared" si="2019"/>
        <v>0</v>
      </c>
      <c r="O7472" s="121"/>
      <c r="P7472" s="177">
        <v>0</v>
      </c>
      <c r="Q7472" s="177">
        <v>0</v>
      </c>
      <c r="R7472" s="177">
        <v>0</v>
      </c>
      <c r="S7472" s="177">
        <v>0</v>
      </c>
      <c r="T7472" s="177">
        <v>0</v>
      </c>
      <c r="U7472" s="177">
        <v>0</v>
      </c>
      <c r="V7472" s="177">
        <v>0</v>
      </c>
      <c r="W7472" s="177"/>
      <c r="X7472" s="177">
        <v>0</v>
      </c>
      <c r="Y7472" s="177">
        <v>0</v>
      </c>
      <c r="Z7472" s="177">
        <v>0</v>
      </c>
      <c r="AA7472" s="177">
        <v>0</v>
      </c>
      <c r="AB7472" s="177">
        <v>0</v>
      </c>
      <c r="AC7472" s="177">
        <v>0</v>
      </c>
      <c r="AD7472" s="177">
        <v>0</v>
      </c>
      <c r="AE7472" s="177">
        <v>0</v>
      </c>
      <c r="AF7472" s="177">
        <v>0</v>
      </c>
      <c r="AG7472" s="177">
        <v>0</v>
      </c>
      <c r="AH7472" s="177">
        <v>0</v>
      </c>
      <c r="AI7472" s="177">
        <v>0</v>
      </c>
      <c r="AJ7472" s="177">
        <v>0</v>
      </c>
    </row>
    <row r="7473" spans="1:36" hidden="1" outlineLevel="1" x14ac:dyDescent="0.25">
      <c r="A7473" s="190">
        <f t="shared" si="2020"/>
        <v>2041</v>
      </c>
      <c r="B7473" s="55">
        <f t="shared" si="2021"/>
        <v>11</v>
      </c>
      <c r="C7473" s="55">
        <f t="shared" si="2022"/>
        <v>18</v>
      </c>
      <c r="D7473" s="55">
        <f t="shared" si="2013"/>
        <v>311</v>
      </c>
      <c r="F7473" s="63">
        <f t="shared" si="2011"/>
        <v>51806.749999999956</v>
      </c>
      <c r="G7473" s="64">
        <f t="shared" si="2014"/>
        <v>0</v>
      </c>
      <c r="H7473" s="64">
        <f t="shared" si="2019"/>
        <v>0</v>
      </c>
      <c r="I7473" s="64">
        <f t="shared" si="2019"/>
        <v>0</v>
      </c>
      <c r="J7473" s="64">
        <f t="shared" si="2019"/>
        <v>0</v>
      </c>
      <c r="K7473" s="64">
        <f t="shared" si="2019"/>
        <v>0</v>
      </c>
      <c r="L7473" s="64">
        <f t="shared" si="2019"/>
        <v>0</v>
      </c>
      <c r="M7473" s="64">
        <f t="shared" si="2019"/>
        <v>0</v>
      </c>
      <c r="N7473" s="64">
        <f t="shared" si="2019"/>
        <v>0</v>
      </c>
      <c r="O7473" s="121"/>
      <c r="P7473" s="177">
        <v>0</v>
      </c>
      <c r="Q7473" s="177">
        <v>0</v>
      </c>
      <c r="R7473" s="177">
        <v>0</v>
      </c>
      <c r="S7473" s="177">
        <v>0</v>
      </c>
      <c r="T7473" s="177">
        <v>0</v>
      </c>
      <c r="U7473" s="177">
        <v>0</v>
      </c>
      <c r="V7473" s="177">
        <v>0</v>
      </c>
      <c r="W7473" s="177"/>
      <c r="X7473" s="177">
        <v>0</v>
      </c>
      <c r="Y7473" s="177">
        <v>0</v>
      </c>
      <c r="Z7473" s="177">
        <v>0</v>
      </c>
      <c r="AA7473" s="177">
        <v>0</v>
      </c>
      <c r="AB7473" s="177">
        <v>0</v>
      </c>
      <c r="AC7473" s="177">
        <v>0</v>
      </c>
      <c r="AD7473" s="177">
        <v>0</v>
      </c>
      <c r="AE7473" s="177">
        <v>0</v>
      </c>
      <c r="AF7473" s="177">
        <v>0</v>
      </c>
      <c r="AG7473" s="177">
        <v>0</v>
      </c>
      <c r="AH7473" s="177">
        <v>0</v>
      </c>
      <c r="AI7473" s="177">
        <v>0</v>
      </c>
      <c r="AJ7473" s="177">
        <v>0</v>
      </c>
    </row>
    <row r="7474" spans="1:36" hidden="1" outlineLevel="1" x14ac:dyDescent="0.25">
      <c r="A7474" s="190">
        <f t="shared" si="2020"/>
        <v>2041</v>
      </c>
      <c r="B7474" s="55">
        <f t="shared" si="2021"/>
        <v>11</v>
      </c>
      <c r="C7474" s="55">
        <f t="shared" si="2022"/>
        <v>19</v>
      </c>
      <c r="D7474" s="55">
        <f t="shared" si="2013"/>
        <v>311</v>
      </c>
      <c r="F7474" s="63">
        <f t="shared" si="2011"/>
        <v>51806.791666666621</v>
      </c>
      <c r="G7474" s="64">
        <f t="shared" si="2014"/>
        <v>0</v>
      </c>
      <c r="H7474" s="64">
        <f t="shared" si="2019"/>
        <v>0</v>
      </c>
      <c r="I7474" s="64">
        <f t="shared" si="2019"/>
        <v>0</v>
      </c>
      <c r="J7474" s="64">
        <f t="shared" si="2019"/>
        <v>0</v>
      </c>
      <c r="K7474" s="64">
        <f t="shared" si="2019"/>
        <v>0</v>
      </c>
      <c r="L7474" s="64">
        <f t="shared" si="2019"/>
        <v>0</v>
      </c>
      <c r="M7474" s="64">
        <f t="shared" si="2019"/>
        <v>0</v>
      </c>
      <c r="N7474" s="64">
        <f t="shared" si="2019"/>
        <v>0</v>
      </c>
      <c r="O7474" s="121"/>
      <c r="P7474" s="177">
        <v>0</v>
      </c>
      <c r="Q7474" s="177">
        <v>0</v>
      </c>
      <c r="R7474" s="177">
        <v>0</v>
      </c>
      <c r="S7474" s="177">
        <v>0</v>
      </c>
      <c r="T7474" s="177">
        <v>0</v>
      </c>
      <c r="U7474" s="177">
        <v>0</v>
      </c>
      <c r="V7474" s="177">
        <v>0</v>
      </c>
      <c r="W7474" s="177"/>
      <c r="X7474" s="177">
        <v>0</v>
      </c>
      <c r="Y7474" s="177">
        <v>0</v>
      </c>
      <c r="Z7474" s="177">
        <v>0</v>
      </c>
      <c r="AA7474" s="177">
        <v>0</v>
      </c>
      <c r="AB7474" s="177">
        <v>0</v>
      </c>
      <c r="AC7474" s="177">
        <v>0</v>
      </c>
      <c r="AD7474" s="177">
        <v>0</v>
      </c>
      <c r="AE7474" s="177">
        <v>0</v>
      </c>
      <c r="AF7474" s="177">
        <v>0</v>
      </c>
      <c r="AG7474" s="177">
        <v>0</v>
      </c>
      <c r="AH7474" s="177">
        <v>0</v>
      </c>
      <c r="AI7474" s="177">
        <v>0</v>
      </c>
      <c r="AJ7474" s="177">
        <v>0</v>
      </c>
    </row>
    <row r="7475" spans="1:36" hidden="1" outlineLevel="1" x14ac:dyDescent="0.25">
      <c r="A7475" s="190">
        <f t="shared" si="2020"/>
        <v>2041</v>
      </c>
      <c r="B7475" s="55">
        <f t="shared" si="2021"/>
        <v>11</v>
      </c>
      <c r="C7475" s="55">
        <f t="shared" si="2022"/>
        <v>20</v>
      </c>
      <c r="D7475" s="55">
        <f t="shared" si="2013"/>
        <v>311</v>
      </c>
      <c r="F7475" s="63">
        <f t="shared" si="2011"/>
        <v>51806.833333333285</v>
      </c>
      <c r="G7475" s="64">
        <f t="shared" si="2014"/>
        <v>0</v>
      </c>
      <c r="H7475" s="64">
        <f t="shared" ref="H7475:N7484" si="2023">SUMIF($P$6:$AK$6,H$6,$P7475:$AK7475)</f>
        <v>0</v>
      </c>
      <c r="I7475" s="64">
        <f t="shared" si="2023"/>
        <v>0</v>
      </c>
      <c r="J7475" s="64">
        <f t="shared" si="2023"/>
        <v>0</v>
      </c>
      <c r="K7475" s="64">
        <f t="shared" si="2023"/>
        <v>0</v>
      </c>
      <c r="L7475" s="64">
        <f t="shared" si="2023"/>
        <v>0</v>
      </c>
      <c r="M7475" s="64">
        <f t="shared" si="2023"/>
        <v>0</v>
      </c>
      <c r="N7475" s="64">
        <f t="shared" si="2023"/>
        <v>0</v>
      </c>
      <c r="O7475" s="121"/>
      <c r="P7475" s="177">
        <v>0</v>
      </c>
      <c r="Q7475" s="177">
        <v>0</v>
      </c>
      <c r="R7475" s="177">
        <v>0</v>
      </c>
      <c r="S7475" s="177">
        <v>0</v>
      </c>
      <c r="T7475" s="177">
        <v>0</v>
      </c>
      <c r="U7475" s="177">
        <v>0</v>
      </c>
      <c r="V7475" s="177">
        <v>0</v>
      </c>
      <c r="W7475" s="177"/>
      <c r="X7475" s="177">
        <v>0</v>
      </c>
      <c r="Y7475" s="177">
        <v>0</v>
      </c>
      <c r="Z7475" s="177">
        <v>0</v>
      </c>
      <c r="AA7475" s="177">
        <v>0</v>
      </c>
      <c r="AB7475" s="177">
        <v>0</v>
      </c>
      <c r="AC7475" s="177">
        <v>0</v>
      </c>
      <c r="AD7475" s="177">
        <v>0</v>
      </c>
      <c r="AE7475" s="177">
        <v>0</v>
      </c>
      <c r="AF7475" s="177">
        <v>0</v>
      </c>
      <c r="AG7475" s="177">
        <v>0</v>
      </c>
      <c r="AH7475" s="177">
        <v>0</v>
      </c>
      <c r="AI7475" s="177">
        <v>0</v>
      </c>
      <c r="AJ7475" s="177">
        <v>0</v>
      </c>
    </row>
    <row r="7476" spans="1:36" hidden="1" outlineLevel="1" x14ac:dyDescent="0.25">
      <c r="A7476" s="190">
        <f t="shared" si="2020"/>
        <v>2041</v>
      </c>
      <c r="B7476" s="55">
        <f t="shared" si="2021"/>
        <v>11</v>
      </c>
      <c r="C7476" s="55">
        <f t="shared" si="2022"/>
        <v>21</v>
      </c>
      <c r="D7476" s="55">
        <f t="shared" si="2013"/>
        <v>311</v>
      </c>
      <c r="F7476" s="63">
        <f t="shared" si="2011"/>
        <v>51806.874999999949</v>
      </c>
      <c r="G7476" s="64">
        <f t="shared" si="2014"/>
        <v>0</v>
      </c>
      <c r="H7476" s="64">
        <f t="shared" si="2023"/>
        <v>0</v>
      </c>
      <c r="I7476" s="64">
        <f t="shared" si="2023"/>
        <v>0</v>
      </c>
      <c r="J7476" s="64">
        <f t="shared" si="2023"/>
        <v>0</v>
      </c>
      <c r="K7476" s="64">
        <f t="shared" si="2023"/>
        <v>0</v>
      </c>
      <c r="L7476" s="64">
        <f t="shared" si="2023"/>
        <v>0</v>
      </c>
      <c r="M7476" s="64">
        <f t="shared" si="2023"/>
        <v>0</v>
      </c>
      <c r="N7476" s="64">
        <f t="shared" si="2023"/>
        <v>0</v>
      </c>
      <c r="O7476" s="121"/>
      <c r="P7476" s="177">
        <v>0</v>
      </c>
      <c r="Q7476" s="177">
        <v>0</v>
      </c>
      <c r="R7476" s="177">
        <v>0</v>
      </c>
      <c r="S7476" s="177">
        <v>0</v>
      </c>
      <c r="T7476" s="177">
        <v>0</v>
      </c>
      <c r="U7476" s="177">
        <v>0</v>
      </c>
      <c r="V7476" s="177">
        <v>0</v>
      </c>
      <c r="W7476" s="177"/>
      <c r="X7476" s="177">
        <v>0</v>
      </c>
      <c r="Y7476" s="177">
        <v>0</v>
      </c>
      <c r="Z7476" s="177">
        <v>0</v>
      </c>
      <c r="AA7476" s="177">
        <v>0</v>
      </c>
      <c r="AB7476" s="177">
        <v>0</v>
      </c>
      <c r="AC7476" s="177">
        <v>0</v>
      </c>
      <c r="AD7476" s="177">
        <v>0</v>
      </c>
      <c r="AE7476" s="177">
        <v>0</v>
      </c>
      <c r="AF7476" s="177">
        <v>0</v>
      </c>
      <c r="AG7476" s="177">
        <v>0</v>
      </c>
      <c r="AH7476" s="177">
        <v>0</v>
      </c>
      <c r="AI7476" s="177">
        <v>0</v>
      </c>
      <c r="AJ7476" s="177">
        <v>0</v>
      </c>
    </row>
    <row r="7477" spans="1:36" hidden="1" outlineLevel="1" x14ac:dyDescent="0.25">
      <c r="A7477" s="190">
        <f t="shared" si="2020"/>
        <v>2041</v>
      </c>
      <c r="B7477" s="55">
        <f t="shared" si="2021"/>
        <v>11</v>
      </c>
      <c r="C7477" s="55">
        <f t="shared" si="2022"/>
        <v>22</v>
      </c>
      <c r="D7477" s="55">
        <f t="shared" si="2013"/>
        <v>311</v>
      </c>
      <c r="F7477" s="63">
        <f t="shared" si="2011"/>
        <v>51806.916666666613</v>
      </c>
      <c r="G7477" s="64">
        <f t="shared" si="2014"/>
        <v>0</v>
      </c>
      <c r="H7477" s="64">
        <f t="shared" si="2023"/>
        <v>0</v>
      </c>
      <c r="I7477" s="64">
        <f t="shared" si="2023"/>
        <v>0</v>
      </c>
      <c r="J7477" s="64">
        <f t="shared" si="2023"/>
        <v>0</v>
      </c>
      <c r="K7477" s="64">
        <f t="shared" si="2023"/>
        <v>0</v>
      </c>
      <c r="L7477" s="64">
        <f t="shared" si="2023"/>
        <v>0</v>
      </c>
      <c r="M7477" s="64">
        <f t="shared" si="2023"/>
        <v>0</v>
      </c>
      <c r="N7477" s="64">
        <f t="shared" si="2023"/>
        <v>0</v>
      </c>
      <c r="O7477" s="121"/>
      <c r="P7477" s="177">
        <v>0</v>
      </c>
      <c r="Q7477" s="177">
        <v>0</v>
      </c>
      <c r="R7477" s="177">
        <v>0</v>
      </c>
      <c r="S7477" s="177">
        <v>0</v>
      </c>
      <c r="T7477" s="177">
        <v>0</v>
      </c>
      <c r="U7477" s="177">
        <v>0</v>
      </c>
      <c r="V7477" s="177">
        <v>0</v>
      </c>
      <c r="W7477" s="177"/>
      <c r="X7477" s="177">
        <v>0</v>
      </c>
      <c r="Y7477" s="177">
        <v>0</v>
      </c>
      <c r="Z7477" s="177">
        <v>0</v>
      </c>
      <c r="AA7477" s="177">
        <v>0</v>
      </c>
      <c r="AB7477" s="177">
        <v>0</v>
      </c>
      <c r="AC7477" s="177">
        <v>0</v>
      </c>
      <c r="AD7477" s="177">
        <v>0</v>
      </c>
      <c r="AE7477" s="177">
        <v>0</v>
      </c>
      <c r="AF7477" s="177">
        <v>0</v>
      </c>
      <c r="AG7477" s="177">
        <v>0</v>
      </c>
      <c r="AH7477" s="177">
        <v>0</v>
      </c>
      <c r="AI7477" s="177">
        <v>0</v>
      </c>
      <c r="AJ7477" s="177">
        <v>0</v>
      </c>
    </row>
    <row r="7478" spans="1:36" hidden="1" outlineLevel="1" x14ac:dyDescent="0.25">
      <c r="A7478" s="190">
        <f t="shared" si="2020"/>
        <v>2041</v>
      </c>
      <c r="B7478" s="55">
        <f t="shared" si="2021"/>
        <v>11</v>
      </c>
      <c r="C7478" s="55">
        <f t="shared" si="2022"/>
        <v>23</v>
      </c>
      <c r="D7478" s="55">
        <f t="shared" si="2013"/>
        <v>311</v>
      </c>
      <c r="F7478" s="63">
        <f t="shared" si="2011"/>
        <v>51806.958333333278</v>
      </c>
      <c r="G7478" s="64">
        <f t="shared" si="2014"/>
        <v>0</v>
      </c>
      <c r="H7478" s="64">
        <f t="shared" si="2023"/>
        <v>0</v>
      </c>
      <c r="I7478" s="64">
        <f t="shared" si="2023"/>
        <v>0</v>
      </c>
      <c r="J7478" s="64">
        <f t="shared" si="2023"/>
        <v>0</v>
      </c>
      <c r="K7478" s="64">
        <f t="shared" si="2023"/>
        <v>0</v>
      </c>
      <c r="L7478" s="64">
        <f t="shared" si="2023"/>
        <v>0</v>
      </c>
      <c r="M7478" s="64">
        <f t="shared" si="2023"/>
        <v>0</v>
      </c>
      <c r="N7478" s="64">
        <f t="shared" si="2023"/>
        <v>0</v>
      </c>
      <c r="O7478" s="121"/>
      <c r="P7478" s="177">
        <v>0</v>
      </c>
      <c r="Q7478" s="177">
        <v>0</v>
      </c>
      <c r="R7478" s="177">
        <v>0</v>
      </c>
      <c r="S7478" s="177">
        <v>0</v>
      </c>
      <c r="T7478" s="177">
        <v>0</v>
      </c>
      <c r="U7478" s="177">
        <v>0</v>
      </c>
      <c r="V7478" s="177">
        <v>0</v>
      </c>
      <c r="W7478" s="177"/>
      <c r="X7478" s="177">
        <v>0</v>
      </c>
      <c r="Y7478" s="177">
        <v>0</v>
      </c>
      <c r="Z7478" s="177">
        <v>0</v>
      </c>
      <c r="AA7478" s="177">
        <v>0</v>
      </c>
      <c r="AB7478" s="177">
        <v>0</v>
      </c>
      <c r="AC7478" s="177">
        <v>0</v>
      </c>
      <c r="AD7478" s="177">
        <v>0</v>
      </c>
      <c r="AE7478" s="177">
        <v>0</v>
      </c>
      <c r="AF7478" s="177">
        <v>0</v>
      </c>
      <c r="AG7478" s="177">
        <v>0</v>
      </c>
      <c r="AH7478" s="177">
        <v>0</v>
      </c>
      <c r="AI7478" s="177">
        <v>0</v>
      </c>
      <c r="AJ7478" s="177">
        <v>0</v>
      </c>
    </row>
    <row r="7479" spans="1:36" hidden="1" outlineLevel="1" x14ac:dyDescent="0.25">
      <c r="A7479" s="190">
        <f t="shared" si="2020"/>
        <v>2041</v>
      </c>
      <c r="B7479" s="55">
        <f t="shared" si="2021"/>
        <v>12</v>
      </c>
      <c r="C7479" s="55">
        <f t="shared" si="2022"/>
        <v>0</v>
      </c>
      <c r="D7479" s="55">
        <f t="shared" si="2013"/>
        <v>312</v>
      </c>
      <c r="F7479" s="63">
        <f t="shared" ref="F7479" si="2024">EDATE(F7455,1)</f>
        <v>51836</v>
      </c>
      <c r="G7479" s="64">
        <f t="shared" si="2014"/>
        <v>0</v>
      </c>
      <c r="H7479" s="64">
        <f t="shared" si="2023"/>
        <v>0</v>
      </c>
      <c r="I7479" s="64">
        <f t="shared" si="2023"/>
        <v>0</v>
      </c>
      <c r="J7479" s="64">
        <f t="shared" si="2023"/>
        <v>0</v>
      </c>
      <c r="K7479" s="64">
        <f t="shared" si="2023"/>
        <v>0</v>
      </c>
      <c r="L7479" s="64">
        <f t="shared" si="2023"/>
        <v>0</v>
      </c>
      <c r="M7479" s="64">
        <f t="shared" si="2023"/>
        <v>0</v>
      </c>
      <c r="N7479" s="64">
        <f t="shared" si="2023"/>
        <v>0</v>
      </c>
      <c r="O7479" s="121"/>
      <c r="P7479" s="177">
        <v>0</v>
      </c>
      <c r="Q7479" s="177">
        <v>0</v>
      </c>
      <c r="R7479" s="177">
        <v>0</v>
      </c>
      <c r="S7479" s="177">
        <v>0</v>
      </c>
      <c r="T7479" s="177">
        <v>0</v>
      </c>
      <c r="U7479" s="177">
        <v>0</v>
      </c>
      <c r="V7479" s="177">
        <v>0</v>
      </c>
      <c r="W7479" s="177"/>
      <c r="X7479" s="177">
        <v>0</v>
      </c>
      <c r="Y7479" s="177">
        <v>0</v>
      </c>
      <c r="Z7479" s="177">
        <v>0</v>
      </c>
      <c r="AA7479" s="177">
        <v>0</v>
      </c>
      <c r="AB7479" s="177">
        <v>0</v>
      </c>
      <c r="AC7479" s="177">
        <v>0</v>
      </c>
      <c r="AD7479" s="177">
        <v>0</v>
      </c>
      <c r="AE7479" s="177">
        <v>0</v>
      </c>
      <c r="AF7479" s="177">
        <v>0</v>
      </c>
      <c r="AG7479" s="177">
        <v>0</v>
      </c>
      <c r="AH7479" s="177">
        <v>0</v>
      </c>
      <c r="AI7479" s="177">
        <v>0</v>
      </c>
      <c r="AJ7479" s="177">
        <v>0</v>
      </c>
    </row>
    <row r="7480" spans="1:36" hidden="1" outlineLevel="1" x14ac:dyDescent="0.25">
      <c r="A7480" s="190">
        <f t="shared" si="2020"/>
        <v>2041</v>
      </c>
      <c r="B7480" s="55">
        <f t="shared" si="2021"/>
        <v>12</v>
      </c>
      <c r="C7480" s="55">
        <f t="shared" si="2022"/>
        <v>1</v>
      </c>
      <c r="D7480" s="55">
        <f t="shared" si="2013"/>
        <v>312</v>
      </c>
      <c r="F7480" s="63">
        <f t="shared" ref="F7480" si="2025">F7479+1/24</f>
        <v>51836.041666666664</v>
      </c>
      <c r="G7480" s="64">
        <f t="shared" si="2014"/>
        <v>0</v>
      </c>
      <c r="H7480" s="64">
        <f t="shared" si="2023"/>
        <v>0</v>
      </c>
      <c r="I7480" s="64">
        <f t="shared" si="2023"/>
        <v>0</v>
      </c>
      <c r="J7480" s="64">
        <f t="shared" si="2023"/>
        <v>0</v>
      </c>
      <c r="K7480" s="64">
        <f t="shared" si="2023"/>
        <v>0</v>
      </c>
      <c r="L7480" s="64">
        <f t="shared" si="2023"/>
        <v>0</v>
      </c>
      <c r="M7480" s="64">
        <f t="shared" si="2023"/>
        <v>0</v>
      </c>
      <c r="N7480" s="64">
        <f t="shared" si="2023"/>
        <v>0</v>
      </c>
      <c r="O7480" s="121"/>
      <c r="P7480" s="177">
        <v>0</v>
      </c>
      <c r="Q7480" s="177">
        <v>0</v>
      </c>
      <c r="R7480" s="177">
        <v>0</v>
      </c>
      <c r="S7480" s="177">
        <v>0</v>
      </c>
      <c r="T7480" s="177">
        <v>0</v>
      </c>
      <c r="U7480" s="177">
        <v>0</v>
      </c>
      <c r="V7480" s="177">
        <v>0</v>
      </c>
      <c r="W7480" s="177"/>
      <c r="X7480" s="177">
        <v>0</v>
      </c>
      <c r="Y7480" s="177">
        <v>0</v>
      </c>
      <c r="Z7480" s="177">
        <v>0</v>
      </c>
      <c r="AA7480" s="177">
        <v>0</v>
      </c>
      <c r="AB7480" s="177">
        <v>0</v>
      </c>
      <c r="AC7480" s="177">
        <v>0</v>
      </c>
      <c r="AD7480" s="177">
        <v>0</v>
      </c>
      <c r="AE7480" s="177">
        <v>0</v>
      </c>
      <c r="AF7480" s="177">
        <v>0</v>
      </c>
      <c r="AG7480" s="177">
        <v>0</v>
      </c>
      <c r="AH7480" s="177">
        <v>0</v>
      </c>
      <c r="AI7480" s="177">
        <v>0</v>
      </c>
      <c r="AJ7480" s="177">
        <v>0</v>
      </c>
    </row>
    <row r="7481" spans="1:36" hidden="1" outlineLevel="1" x14ac:dyDescent="0.25">
      <c r="A7481" s="190">
        <f t="shared" si="2020"/>
        <v>2041</v>
      </c>
      <c r="B7481" s="55">
        <f t="shared" si="2021"/>
        <v>12</v>
      </c>
      <c r="C7481" s="55">
        <f t="shared" si="2022"/>
        <v>2</v>
      </c>
      <c r="D7481" s="55">
        <f t="shared" si="2013"/>
        <v>312</v>
      </c>
      <c r="F7481" s="63">
        <f t="shared" si="2011"/>
        <v>51836.083333333328</v>
      </c>
      <c r="G7481" s="64">
        <f t="shared" si="2014"/>
        <v>0</v>
      </c>
      <c r="H7481" s="64">
        <f t="shared" si="2023"/>
        <v>0</v>
      </c>
      <c r="I7481" s="64">
        <f t="shared" si="2023"/>
        <v>0</v>
      </c>
      <c r="J7481" s="64">
        <f t="shared" si="2023"/>
        <v>0</v>
      </c>
      <c r="K7481" s="64">
        <f t="shared" si="2023"/>
        <v>0</v>
      </c>
      <c r="L7481" s="64">
        <f t="shared" si="2023"/>
        <v>0</v>
      </c>
      <c r="M7481" s="64">
        <f t="shared" si="2023"/>
        <v>0</v>
      </c>
      <c r="N7481" s="64">
        <f t="shared" si="2023"/>
        <v>0</v>
      </c>
      <c r="O7481" s="121"/>
      <c r="P7481" s="177">
        <v>0</v>
      </c>
      <c r="Q7481" s="177">
        <v>0</v>
      </c>
      <c r="R7481" s="177">
        <v>0</v>
      </c>
      <c r="S7481" s="177">
        <v>0</v>
      </c>
      <c r="T7481" s="177">
        <v>0</v>
      </c>
      <c r="U7481" s="177">
        <v>0</v>
      </c>
      <c r="V7481" s="177">
        <v>0</v>
      </c>
      <c r="W7481" s="177"/>
      <c r="X7481" s="177">
        <v>0</v>
      </c>
      <c r="Y7481" s="177">
        <v>0</v>
      </c>
      <c r="Z7481" s="177">
        <v>0</v>
      </c>
      <c r="AA7481" s="177">
        <v>0</v>
      </c>
      <c r="AB7481" s="177">
        <v>0</v>
      </c>
      <c r="AC7481" s="177">
        <v>0</v>
      </c>
      <c r="AD7481" s="177">
        <v>0</v>
      </c>
      <c r="AE7481" s="177">
        <v>0</v>
      </c>
      <c r="AF7481" s="177">
        <v>0</v>
      </c>
      <c r="AG7481" s="177">
        <v>0</v>
      </c>
      <c r="AH7481" s="177">
        <v>0</v>
      </c>
      <c r="AI7481" s="177">
        <v>0</v>
      </c>
      <c r="AJ7481" s="177">
        <v>0</v>
      </c>
    </row>
    <row r="7482" spans="1:36" hidden="1" outlineLevel="1" x14ac:dyDescent="0.25">
      <c r="A7482" s="190">
        <f t="shared" si="2020"/>
        <v>2041</v>
      </c>
      <c r="B7482" s="55">
        <f t="shared" si="2021"/>
        <v>12</v>
      </c>
      <c r="C7482" s="55">
        <f t="shared" si="2022"/>
        <v>3</v>
      </c>
      <c r="D7482" s="55">
        <f t="shared" si="2013"/>
        <v>312</v>
      </c>
      <c r="F7482" s="63">
        <f t="shared" si="2011"/>
        <v>51836.124999999993</v>
      </c>
      <c r="G7482" s="64">
        <f t="shared" si="2014"/>
        <v>0</v>
      </c>
      <c r="H7482" s="64">
        <f t="shared" si="2023"/>
        <v>0</v>
      </c>
      <c r="I7482" s="64">
        <f t="shared" si="2023"/>
        <v>0</v>
      </c>
      <c r="J7482" s="64">
        <f t="shared" si="2023"/>
        <v>0</v>
      </c>
      <c r="K7482" s="64">
        <f t="shared" si="2023"/>
        <v>0</v>
      </c>
      <c r="L7482" s="64">
        <f t="shared" si="2023"/>
        <v>0</v>
      </c>
      <c r="M7482" s="64">
        <f t="shared" si="2023"/>
        <v>0</v>
      </c>
      <c r="N7482" s="64">
        <f t="shared" si="2023"/>
        <v>0</v>
      </c>
      <c r="O7482" s="121"/>
      <c r="P7482" s="177">
        <v>0</v>
      </c>
      <c r="Q7482" s="177">
        <v>0</v>
      </c>
      <c r="R7482" s="177">
        <v>0</v>
      </c>
      <c r="S7482" s="177">
        <v>0</v>
      </c>
      <c r="T7482" s="177">
        <v>0</v>
      </c>
      <c r="U7482" s="177">
        <v>0</v>
      </c>
      <c r="V7482" s="177">
        <v>0</v>
      </c>
      <c r="W7482" s="177"/>
      <c r="X7482" s="177">
        <v>0</v>
      </c>
      <c r="Y7482" s="177">
        <v>0</v>
      </c>
      <c r="Z7482" s="177">
        <v>0</v>
      </c>
      <c r="AA7482" s="177">
        <v>0</v>
      </c>
      <c r="AB7482" s="177">
        <v>0</v>
      </c>
      <c r="AC7482" s="177">
        <v>0</v>
      </c>
      <c r="AD7482" s="177">
        <v>0</v>
      </c>
      <c r="AE7482" s="177">
        <v>0</v>
      </c>
      <c r="AF7482" s="177">
        <v>0</v>
      </c>
      <c r="AG7482" s="177">
        <v>0</v>
      </c>
      <c r="AH7482" s="177">
        <v>0</v>
      </c>
      <c r="AI7482" s="177">
        <v>0</v>
      </c>
      <c r="AJ7482" s="177">
        <v>0</v>
      </c>
    </row>
    <row r="7483" spans="1:36" hidden="1" outlineLevel="1" x14ac:dyDescent="0.25">
      <c r="A7483" s="190">
        <f t="shared" si="2020"/>
        <v>2041</v>
      </c>
      <c r="B7483" s="55">
        <f t="shared" si="2021"/>
        <v>12</v>
      </c>
      <c r="C7483" s="55">
        <f t="shared" si="2022"/>
        <v>4</v>
      </c>
      <c r="D7483" s="55">
        <f t="shared" si="2013"/>
        <v>312</v>
      </c>
      <c r="F7483" s="63">
        <f t="shared" si="2011"/>
        <v>51836.166666666657</v>
      </c>
      <c r="G7483" s="64">
        <f t="shared" si="2014"/>
        <v>0</v>
      </c>
      <c r="H7483" s="64">
        <f t="shared" si="2023"/>
        <v>0</v>
      </c>
      <c r="I7483" s="64">
        <f t="shared" si="2023"/>
        <v>0</v>
      </c>
      <c r="J7483" s="64">
        <f t="shared" si="2023"/>
        <v>0</v>
      </c>
      <c r="K7483" s="64">
        <f t="shared" si="2023"/>
        <v>0</v>
      </c>
      <c r="L7483" s="64">
        <f t="shared" si="2023"/>
        <v>0</v>
      </c>
      <c r="M7483" s="64">
        <f t="shared" si="2023"/>
        <v>0</v>
      </c>
      <c r="N7483" s="64">
        <f t="shared" si="2023"/>
        <v>0</v>
      </c>
      <c r="O7483" s="121"/>
      <c r="P7483" s="177">
        <v>0</v>
      </c>
      <c r="Q7483" s="177">
        <v>0</v>
      </c>
      <c r="R7483" s="177">
        <v>0</v>
      </c>
      <c r="S7483" s="177">
        <v>0</v>
      </c>
      <c r="T7483" s="177">
        <v>0</v>
      </c>
      <c r="U7483" s="177">
        <v>0</v>
      </c>
      <c r="V7483" s="177">
        <v>0</v>
      </c>
      <c r="W7483" s="177"/>
      <c r="X7483" s="177">
        <v>0</v>
      </c>
      <c r="Y7483" s="177">
        <v>0</v>
      </c>
      <c r="Z7483" s="177">
        <v>0</v>
      </c>
      <c r="AA7483" s="177">
        <v>0</v>
      </c>
      <c r="AB7483" s="177">
        <v>0</v>
      </c>
      <c r="AC7483" s="177">
        <v>0</v>
      </c>
      <c r="AD7483" s="177">
        <v>0</v>
      </c>
      <c r="AE7483" s="177">
        <v>0</v>
      </c>
      <c r="AF7483" s="177">
        <v>0</v>
      </c>
      <c r="AG7483" s="177">
        <v>0</v>
      </c>
      <c r="AH7483" s="177">
        <v>0</v>
      </c>
      <c r="AI7483" s="177">
        <v>0</v>
      </c>
      <c r="AJ7483" s="177">
        <v>0</v>
      </c>
    </row>
    <row r="7484" spans="1:36" hidden="1" outlineLevel="1" x14ac:dyDescent="0.25">
      <c r="A7484" s="190">
        <f t="shared" si="2020"/>
        <v>2041</v>
      </c>
      <c r="B7484" s="55">
        <f t="shared" si="2021"/>
        <v>12</v>
      </c>
      <c r="C7484" s="55">
        <f t="shared" si="2022"/>
        <v>5</v>
      </c>
      <c r="D7484" s="55">
        <f t="shared" si="2013"/>
        <v>312</v>
      </c>
      <c r="F7484" s="63">
        <f t="shared" si="2011"/>
        <v>51836.208333333321</v>
      </c>
      <c r="G7484" s="64">
        <f t="shared" si="2014"/>
        <v>0</v>
      </c>
      <c r="H7484" s="64">
        <f t="shared" si="2023"/>
        <v>0</v>
      </c>
      <c r="I7484" s="64">
        <f t="shared" si="2023"/>
        <v>0</v>
      </c>
      <c r="J7484" s="64">
        <f t="shared" si="2023"/>
        <v>0</v>
      </c>
      <c r="K7484" s="64">
        <f t="shared" si="2023"/>
        <v>0</v>
      </c>
      <c r="L7484" s="64">
        <f t="shared" si="2023"/>
        <v>0</v>
      </c>
      <c r="M7484" s="64">
        <f t="shared" si="2023"/>
        <v>0</v>
      </c>
      <c r="N7484" s="64">
        <f t="shared" si="2023"/>
        <v>0</v>
      </c>
      <c r="O7484" s="121"/>
      <c r="P7484" s="177">
        <v>0</v>
      </c>
      <c r="Q7484" s="177">
        <v>0</v>
      </c>
      <c r="R7484" s="177">
        <v>0</v>
      </c>
      <c r="S7484" s="177">
        <v>0</v>
      </c>
      <c r="T7484" s="177">
        <v>0</v>
      </c>
      <c r="U7484" s="177">
        <v>0</v>
      </c>
      <c r="V7484" s="177">
        <v>0</v>
      </c>
      <c r="W7484" s="177"/>
      <c r="X7484" s="177">
        <v>0</v>
      </c>
      <c r="Y7484" s="177">
        <v>0</v>
      </c>
      <c r="Z7484" s="177">
        <v>0</v>
      </c>
      <c r="AA7484" s="177">
        <v>0</v>
      </c>
      <c r="AB7484" s="177">
        <v>0</v>
      </c>
      <c r="AC7484" s="177">
        <v>0</v>
      </c>
      <c r="AD7484" s="177">
        <v>0</v>
      </c>
      <c r="AE7484" s="177">
        <v>0</v>
      </c>
      <c r="AF7484" s="177">
        <v>0</v>
      </c>
      <c r="AG7484" s="177">
        <v>0</v>
      </c>
      <c r="AH7484" s="177">
        <v>0</v>
      </c>
      <c r="AI7484" s="177">
        <v>0</v>
      </c>
      <c r="AJ7484" s="177">
        <v>0</v>
      </c>
    </row>
    <row r="7485" spans="1:36" hidden="1" outlineLevel="1" x14ac:dyDescent="0.25">
      <c r="A7485" s="190">
        <f t="shared" si="2020"/>
        <v>2041</v>
      </c>
      <c r="B7485" s="55">
        <f t="shared" si="2021"/>
        <v>12</v>
      </c>
      <c r="C7485" s="55">
        <f t="shared" si="2022"/>
        <v>6</v>
      </c>
      <c r="D7485" s="55">
        <f t="shared" si="2013"/>
        <v>312</v>
      </c>
      <c r="F7485" s="63">
        <f t="shared" si="2011"/>
        <v>51836.249999999985</v>
      </c>
      <c r="G7485" s="64">
        <f t="shared" si="2014"/>
        <v>0</v>
      </c>
      <c r="H7485" s="64">
        <f t="shared" ref="H7485:N7494" si="2026">SUMIF($P$6:$AK$6,H$6,$P7485:$AK7485)</f>
        <v>0</v>
      </c>
      <c r="I7485" s="64">
        <f t="shared" si="2026"/>
        <v>0</v>
      </c>
      <c r="J7485" s="64">
        <f t="shared" si="2026"/>
        <v>0</v>
      </c>
      <c r="K7485" s="64">
        <f t="shared" si="2026"/>
        <v>0</v>
      </c>
      <c r="L7485" s="64">
        <f t="shared" si="2026"/>
        <v>0</v>
      </c>
      <c r="M7485" s="64">
        <f t="shared" si="2026"/>
        <v>0</v>
      </c>
      <c r="N7485" s="64">
        <f t="shared" si="2026"/>
        <v>0</v>
      </c>
      <c r="O7485" s="121"/>
      <c r="P7485" s="177">
        <v>0</v>
      </c>
      <c r="Q7485" s="177">
        <v>0</v>
      </c>
      <c r="R7485" s="177">
        <v>0</v>
      </c>
      <c r="S7485" s="177">
        <v>0</v>
      </c>
      <c r="T7485" s="177">
        <v>0</v>
      </c>
      <c r="U7485" s="177">
        <v>0</v>
      </c>
      <c r="V7485" s="177">
        <v>0</v>
      </c>
      <c r="W7485" s="177"/>
      <c r="X7485" s="177">
        <v>0</v>
      </c>
      <c r="Y7485" s="177">
        <v>0</v>
      </c>
      <c r="Z7485" s="177">
        <v>0</v>
      </c>
      <c r="AA7485" s="177">
        <v>0</v>
      </c>
      <c r="AB7485" s="177">
        <v>0</v>
      </c>
      <c r="AC7485" s="177">
        <v>0</v>
      </c>
      <c r="AD7485" s="177">
        <v>0</v>
      </c>
      <c r="AE7485" s="177">
        <v>0</v>
      </c>
      <c r="AF7485" s="177">
        <v>0</v>
      </c>
      <c r="AG7485" s="177">
        <v>0</v>
      </c>
      <c r="AH7485" s="177">
        <v>0</v>
      </c>
      <c r="AI7485" s="177">
        <v>0</v>
      </c>
      <c r="AJ7485" s="177">
        <v>0</v>
      </c>
    </row>
    <row r="7486" spans="1:36" hidden="1" outlineLevel="1" x14ac:dyDescent="0.25">
      <c r="A7486" s="190">
        <f t="shared" si="2020"/>
        <v>2041</v>
      </c>
      <c r="B7486" s="55">
        <f t="shared" si="2021"/>
        <v>12</v>
      </c>
      <c r="C7486" s="55">
        <f t="shared" si="2022"/>
        <v>7</v>
      </c>
      <c r="D7486" s="55">
        <f t="shared" si="2013"/>
        <v>312</v>
      </c>
      <c r="F7486" s="63">
        <f t="shared" si="2011"/>
        <v>51836.29166666665</v>
      </c>
      <c r="G7486" s="64">
        <f t="shared" si="2014"/>
        <v>0</v>
      </c>
      <c r="H7486" s="64">
        <f t="shared" si="2026"/>
        <v>0</v>
      </c>
      <c r="I7486" s="64">
        <f t="shared" si="2026"/>
        <v>0</v>
      </c>
      <c r="J7486" s="64">
        <f t="shared" si="2026"/>
        <v>0</v>
      </c>
      <c r="K7486" s="64">
        <f t="shared" si="2026"/>
        <v>0</v>
      </c>
      <c r="L7486" s="64">
        <f t="shared" si="2026"/>
        <v>0</v>
      </c>
      <c r="M7486" s="64">
        <f t="shared" si="2026"/>
        <v>0</v>
      </c>
      <c r="N7486" s="64">
        <f t="shared" si="2026"/>
        <v>0</v>
      </c>
      <c r="O7486" s="121"/>
      <c r="P7486" s="177">
        <v>0</v>
      </c>
      <c r="Q7486" s="177">
        <v>0</v>
      </c>
      <c r="R7486" s="177">
        <v>0</v>
      </c>
      <c r="S7486" s="177">
        <v>0</v>
      </c>
      <c r="T7486" s="177">
        <v>0</v>
      </c>
      <c r="U7486" s="177">
        <v>0</v>
      </c>
      <c r="V7486" s="177">
        <v>0</v>
      </c>
      <c r="W7486" s="177"/>
      <c r="X7486" s="177">
        <v>0</v>
      </c>
      <c r="Y7486" s="177">
        <v>0</v>
      </c>
      <c r="Z7486" s="177">
        <v>0</v>
      </c>
      <c r="AA7486" s="177">
        <v>0</v>
      </c>
      <c r="AB7486" s="177">
        <v>0</v>
      </c>
      <c r="AC7486" s="177">
        <v>0</v>
      </c>
      <c r="AD7486" s="177">
        <v>0</v>
      </c>
      <c r="AE7486" s="177">
        <v>0</v>
      </c>
      <c r="AF7486" s="177">
        <v>0</v>
      </c>
      <c r="AG7486" s="177">
        <v>0</v>
      </c>
      <c r="AH7486" s="177">
        <v>0</v>
      </c>
      <c r="AI7486" s="177">
        <v>0</v>
      </c>
      <c r="AJ7486" s="177">
        <v>0</v>
      </c>
    </row>
    <row r="7487" spans="1:36" hidden="1" outlineLevel="1" x14ac:dyDescent="0.25">
      <c r="A7487" s="190">
        <f t="shared" si="2020"/>
        <v>2041</v>
      </c>
      <c r="B7487" s="55">
        <f t="shared" si="2021"/>
        <v>12</v>
      </c>
      <c r="C7487" s="55">
        <f t="shared" si="2022"/>
        <v>8</v>
      </c>
      <c r="D7487" s="55">
        <f t="shared" si="2013"/>
        <v>312</v>
      </c>
      <c r="F7487" s="63">
        <f t="shared" si="2011"/>
        <v>51836.333333333314</v>
      </c>
      <c r="G7487" s="64">
        <f t="shared" si="2014"/>
        <v>0</v>
      </c>
      <c r="H7487" s="64">
        <f t="shared" si="2026"/>
        <v>0</v>
      </c>
      <c r="I7487" s="64">
        <f t="shared" si="2026"/>
        <v>0</v>
      </c>
      <c r="J7487" s="64">
        <f t="shared" si="2026"/>
        <v>0</v>
      </c>
      <c r="K7487" s="64">
        <f t="shared" si="2026"/>
        <v>0</v>
      </c>
      <c r="L7487" s="64">
        <f t="shared" si="2026"/>
        <v>0</v>
      </c>
      <c r="M7487" s="64">
        <f t="shared" si="2026"/>
        <v>0</v>
      </c>
      <c r="N7487" s="64">
        <f t="shared" si="2026"/>
        <v>0</v>
      </c>
      <c r="O7487" s="121"/>
      <c r="P7487" s="177">
        <v>0</v>
      </c>
      <c r="Q7487" s="177">
        <v>0</v>
      </c>
      <c r="R7487" s="177">
        <v>0</v>
      </c>
      <c r="S7487" s="177">
        <v>0</v>
      </c>
      <c r="T7487" s="177">
        <v>0</v>
      </c>
      <c r="U7487" s="177">
        <v>0</v>
      </c>
      <c r="V7487" s="177">
        <v>0</v>
      </c>
      <c r="W7487" s="177"/>
      <c r="X7487" s="177">
        <v>0</v>
      </c>
      <c r="Y7487" s="177">
        <v>0</v>
      </c>
      <c r="Z7487" s="177">
        <v>0</v>
      </c>
      <c r="AA7487" s="177">
        <v>0</v>
      </c>
      <c r="AB7487" s="177">
        <v>0</v>
      </c>
      <c r="AC7487" s="177">
        <v>0</v>
      </c>
      <c r="AD7487" s="177">
        <v>0</v>
      </c>
      <c r="AE7487" s="177">
        <v>0</v>
      </c>
      <c r="AF7487" s="177">
        <v>0</v>
      </c>
      <c r="AG7487" s="177">
        <v>0</v>
      </c>
      <c r="AH7487" s="177">
        <v>0</v>
      </c>
      <c r="AI7487" s="177">
        <v>0</v>
      </c>
      <c r="AJ7487" s="177">
        <v>0</v>
      </c>
    </row>
    <row r="7488" spans="1:36" hidden="1" outlineLevel="1" x14ac:dyDescent="0.25">
      <c r="A7488" s="190">
        <f t="shared" si="2020"/>
        <v>2041</v>
      </c>
      <c r="B7488" s="55">
        <f t="shared" si="2021"/>
        <v>12</v>
      </c>
      <c r="C7488" s="55">
        <f t="shared" si="2022"/>
        <v>9</v>
      </c>
      <c r="D7488" s="55">
        <f t="shared" si="2013"/>
        <v>312</v>
      </c>
      <c r="F7488" s="63">
        <f t="shared" si="2011"/>
        <v>51836.374999999978</v>
      </c>
      <c r="G7488" s="64">
        <f t="shared" si="2014"/>
        <v>0</v>
      </c>
      <c r="H7488" s="64">
        <f t="shared" si="2026"/>
        <v>0</v>
      </c>
      <c r="I7488" s="64">
        <f t="shared" si="2026"/>
        <v>0</v>
      </c>
      <c r="J7488" s="64">
        <f t="shared" si="2026"/>
        <v>0</v>
      </c>
      <c r="K7488" s="64">
        <f t="shared" si="2026"/>
        <v>0</v>
      </c>
      <c r="L7488" s="64">
        <f t="shared" si="2026"/>
        <v>0</v>
      </c>
      <c r="M7488" s="64">
        <f t="shared" si="2026"/>
        <v>0</v>
      </c>
      <c r="N7488" s="64">
        <f t="shared" si="2026"/>
        <v>0</v>
      </c>
      <c r="O7488" s="121"/>
      <c r="P7488" s="177">
        <v>0</v>
      </c>
      <c r="Q7488" s="177">
        <v>0</v>
      </c>
      <c r="R7488" s="177">
        <v>0</v>
      </c>
      <c r="S7488" s="177">
        <v>0</v>
      </c>
      <c r="T7488" s="177">
        <v>0</v>
      </c>
      <c r="U7488" s="177">
        <v>0</v>
      </c>
      <c r="V7488" s="177">
        <v>0</v>
      </c>
      <c r="W7488" s="177"/>
      <c r="X7488" s="177">
        <v>0</v>
      </c>
      <c r="Y7488" s="177">
        <v>0</v>
      </c>
      <c r="Z7488" s="177">
        <v>0</v>
      </c>
      <c r="AA7488" s="177">
        <v>0</v>
      </c>
      <c r="AB7488" s="177">
        <v>0</v>
      </c>
      <c r="AC7488" s="177">
        <v>0</v>
      </c>
      <c r="AD7488" s="177">
        <v>0</v>
      </c>
      <c r="AE7488" s="177">
        <v>0</v>
      </c>
      <c r="AF7488" s="177">
        <v>0</v>
      </c>
      <c r="AG7488" s="177">
        <v>0</v>
      </c>
      <c r="AH7488" s="177">
        <v>0</v>
      </c>
      <c r="AI7488" s="177">
        <v>0</v>
      </c>
      <c r="AJ7488" s="177">
        <v>0</v>
      </c>
    </row>
    <row r="7489" spans="1:36" hidden="1" outlineLevel="1" x14ac:dyDescent="0.25">
      <c r="A7489" s="190">
        <f t="shared" si="2020"/>
        <v>2041</v>
      </c>
      <c r="B7489" s="55">
        <f t="shared" si="2021"/>
        <v>12</v>
      </c>
      <c r="C7489" s="55">
        <f t="shared" si="2022"/>
        <v>10</v>
      </c>
      <c r="D7489" s="55">
        <f t="shared" si="2013"/>
        <v>312</v>
      </c>
      <c r="F7489" s="63">
        <f t="shared" si="2011"/>
        <v>51836.416666666642</v>
      </c>
      <c r="G7489" s="64">
        <f t="shared" si="2014"/>
        <v>0</v>
      </c>
      <c r="H7489" s="64">
        <f t="shared" si="2026"/>
        <v>0</v>
      </c>
      <c r="I7489" s="64">
        <f t="shared" si="2026"/>
        <v>0</v>
      </c>
      <c r="J7489" s="64">
        <f t="shared" si="2026"/>
        <v>0</v>
      </c>
      <c r="K7489" s="64">
        <f t="shared" si="2026"/>
        <v>0</v>
      </c>
      <c r="L7489" s="64">
        <f t="shared" si="2026"/>
        <v>0</v>
      </c>
      <c r="M7489" s="64">
        <f t="shared" si="2026"/>
        <v>0</v>
      </c>
      <c r="N7489" s="64">
        <f t="shared" si="2026"/>
        <v>0</v>
      </c>
      <c r="O7489" s="121"/>
      <c r="P7489" s="177">
        <v>0</v>
      </c>
      <c r="Q7489" s="177">
        <v>0</v>
      </c>
      <c r="R7489" s="177">
        <v>0</v>
      </c>
      <c r="S7489" s="177">
        <v>0</v>
      </c>
      <c r="T7489" s="177">
        <v>0</v>
      </c>
      <c r="U7489" s="177">
        <v>0</v>
      </c>
      <c r="V7489" s="177">
        <v>0</v>
      </c>
      <c r="W7489" s="177"/>
      <c r="X7489" s="177">
        <v>0</v>
      </c>
      <c r="Y7489" s="177">
        <v>0</v>
      </c>
      <c r="Z7489" s="177">
        <v>0</v>
      </c>
      <c r="AA7489" s="177">
        <v>0</v>
      </c>
      <c r="AB7489" s="177">
        <v>0</v>
      </c>
      <c r="AC7489" s="177">
        <v>0</v>
      </c>
      <c r="AD7489" s="177">
        <v>0</v>
      </c>
      <c r="AE7489" s="177">
        <v>0</v>
      </c>
      <c r="AF7489" s="177">
        <v>0</v>
      </c>
      <c r="AG7489" s="177">
        <v>0</v>
      </c>
      <c r="AH7489" s="177">
        <v>0</v>
      </c>
      <c r="AI7489" s="177">
        <v>0</v>
      </c>
      <c r="AJ7489" s="177">
        <v>0</v>
      </c>
    </row>
    <row r="7490" spans="1:36" hidden="1" outlineLevel="1" x14ac:dyDescent="0.25">
      <c r="A7490" s="190">
        <f t="shared" si="2020"/>
        <v>2041</v>
      </c>
      <c r="B7490" s="55">
        <f t="shared" si="2021"/>
        <v>12</v>
      </c>
      <c r="C7490" s="55">
        <f t="shared" si="2022"/>
        <v>11</v>
      </c>
      <c r="D7490" s="55">
        <f t="shared" si="2013"/>
        <v>312</v>
      </c>
      <c r="F7490" s="63">
        <f t="shared" si="2011"/>
        <v>51836.458333333307</v>
      </c>
      <c r="G7490" s="64">
        <f t="shared" si="2014"/>
        <v>0</v>
      </c>
      <c r="H7490" s="64">
        <f t="shared" si="2026"/>
        <v>0</v>
      </c>
      <c r="I7490" s="64">
        <f t="shared" si="2026"/>
        <v>0</v>
      </c>
      <c r="J7490" s="64">
        <f t="shared" si="2026"/>
        <v>0</v>
      </c>
      <c r="K7490" s="64">
        <f t="shared" si="2026"/>
        <v>0</v>
      </c>
      <c r="L7490" s="64">
        <f t="shared" si="2026"/>
        <v>0</v>
      </c>
      <c r="M7490" s="64">
        <f t="shared" si="2026"/>
        <v>0</v>
      </c>
      <c r="N7490" s="64">
        <f t="shared" si="2026"/>
        <v>0</v>
      </c>
      <c r="O7490" s="121"/>
      <c r="P7490" s="177">
        <v>0</v>
      </c>
      <c r="Q7490" s="177">
        <v>0</v>
      </c>
      <c r="R7490" s="177">
        <v>0</v>
      </c>
      <c r="S7490" s="177">
        <v>0</v>
      </c>
      <c r="T7490" s="177">
        <v>0</v>
      </c>
      <c r="U7490" s="177">
        <v>0</v>
      </c>
      <c r="V7490" s="177">
        <v>0</v>
      </c>
      <c r="W7490" s="177"/>
      <c r="X7490" s="177">
        <v>0</v>
      </c>
      <c r="Y7490" s="177">
        <v>0</v>
      </c>
      <c r="Z7490" s="177">
        <v>0</v>
      </c>
      <c r="AA7490" s="177">
        <v>0</v>
      </c>
      <c r="AB7490" s="177">
        <v>0</v>
      </c>
      <c r="AC7490" s="177">
        <v>0</v>
      </c>
      <c r="AD7490" s="177">
        <v>0</v>
      </c>
      <c r="AE7490" s="177">
        <v>0</v>
      </c>
      <c r="AF7490" s="177">
        <v>0</v>
      </c>
      <c r="AG7490" s="177">
        <v>0</v>
      </c>
      <c r="AH7490" s="177">
        <v>0</v>
      </c>
      <c r="AI7490" s="177">
        <v>0</v>
      </c>
      <c r="AJ7490" s="177">
        <v>0</v>
      </c>
    </row>
    <row r="7491" spans="1:36" hidden="1" outlineLevel="1" x14ac:dyDescent="0.25">
      <c r="A7491" s="190">
        <f t="shared" si="2020"/>
        <v>2041</v>
      </c>
      <c r="B7491" s="55">
        <f t="shared" si="2021"/>
        <v>12</v>
      </c>
      <c r="C7491" s="55">
        <f t="shared" si="2022"/>
        <v>12</v>
      </c>
      <c r="D7491" s="55">
        <f t="shared" si="2013"/>
        <v>312</v>
      </c>
      <c r="F7491" s="63">
        <f t="shared" si="2011"/>
        <v>51836.499999999971</v>
      </c>
      <c r="G7491" s="64">
        <f t="shared" si="2014"/>
        <v>0</v>
      </c>
      <c r="H7491" s="64">
        <f t="shared" si="2026"/>
        <v>0</v>
      </c>
      <c r="I7491" s="64">
        <f t="shared" si="2026"/>
        <v>0</v>
      </c>
      <c r="J7491" s="64">
        <f t="shared" si="2026"/>
        <v>0</v>
      </c>
      <c r="K7491" s="64">
        <f t="shared" si="2026"/>
        <v>0</v>
      </c>
      <c r="L7491" s="64">
        <f t="shared" si="2026"/>
        <v>0</v>
      </c>
      <c r="M7491" s="64">
        <f t="shared" si="2026"/>
        <v>0</v>
      </c>
      <c r="N7491" s="64">
        <f t="shared" si="2026"/>
        <v>0</v>
      </c>
      <c r="O7491" s="121"/>
      <c r="P7491" s="177">
        <v>0</v>
      </c>
      <c r="Q7491" s="177">
        <v>0</v>
      </c>
      <c r="R7491" s="177">
        <v>0</v>
      </c>
      <c r="S7491" s="177">
        <v>0</v>
      </c>
      <c r="T7491" s="177">
        <v>0</v>
      </c>
      <c r="U7491" s="177">
        <v>0</v>
      </c>
      <c r="V7491" s="177">
        <v>0</v>
      </c>
      <c r="W7491" s="177"/>
      <c r="X7491" s="177">
        <v>0</v>
      </c>
      <c r="Y7491" s="177">
        <v>0</v>
      </c>
      <c r="Z7491" s="177">
        <v>0</v>
      </c>
      <c r="AA7491" s="177">
        <v>0</v>
      </c>
      <c r="AB7491" s="177">
        <v>0</v>
      </c>
      <c r="AC7491" s="177">
        <v>0</v>
      </c>
      <c r="AD7491" s="177">
        <v>0</v>
      </c>
      <c r="AE7491" s="177">
        <v>0</v>
      </c>
      <c r="AF7491" s="177">
        <v>0</v>
      </c>
      <c r="AG7491" s="177">
        <v>0</v>
      </c>
      <c r="AH7491" s="177">
        <v>0</v>
      </c>
      <c r="AI7491" s="177">
        <v>0</v>
      </c>
      <c r="AJ7491" s="177">
        <v>0</v>
      </c>
    </row>
    <row r="7492" spans="1:36" hidden="1" outlineLevel="1" x14ac:dyDescent="0.25">
      <c r="A7492" s="190">
        <f t="shared" si="2020"/>
        <v>2041</v>
      </c>
      <c r="B7492" s="55">
        <f t="shared" si="2021"/>
        <v>12</v>
      </c>
      <c r="C7492" s="55">
        <f t="shared" si="2022"/>
        <v>13</v>
      </c>
      <c r="D7492" s="55">
        <f t="shared" si="2013"/>
        <v>312</v>
      </c>
      <c r="F7492" s="63">
        <f t="shared" si="2011"/>
        <v>51836.541666666635</v>
      </c>
      <c r="G7492" s="64">
        <f t="shared" si="2014"/>
        <v>0</v>
      </c>
      <c r="H7492" s="64">
        <f t="shared" si="2026"/>
        <v>0</v>
      </c>
      <c r="I7492" s="64">
        <f t="shared" si="2026"/>
        <v>0</v>
      </c>
      <c r="J7492" s="64">
        <f t="shared" si="2026"/>
        <v>0</v>
      </c>
      <c r="K7492" s="64">
        <f t="shared" si="2026"/>
        <v>0</v>
      </c>
      <c r="L7492" s="64">
        <f t="shared" si="2026"/>
        <v>0</v>
      </c>
      <c r="M7492" s="64">
        <f t="shared" si="2026"/>
        <v>0</v>
      </c>
      <c r="N7492" s="64">
        <f t="shared" si="2026"/>
        <v>0</v>
      </c>
      <c r="O7492" s="121"/>
      <c r="P7492" s="177">
        <v>0</v>
      </c>
      <c r="Q7492" s="177">
        <v>0</v>
      </c>
      <c r="R7492" s="177">
        <v>0</v>
      </c>
      <c r="S7492" s="177">
        <v>0</v>
      </c>
      <c r="T7492" s="177">
        <v>0</v>
      </c>
      <c r="U7492" s="177">
        <v>0</v>
      </c>
      <c r="V7492" s="177">
        <v>0</v>
      </c>
      <c r="W7492" s="177"/>
      <c r="X7492" s="177">
        <v>0</v>
      </c>
      <c r="Y7492" s="177">
        <v>0</v>
      </c>
      <c r="Z7492" s="177">
        <v>0</v>
      </c>
      <c r="AA7492" s="177">
        <v>0</v>
      </c>
      <c r="AB7492" s="177">
        <v>0</v>
      </c>
      <c r="AC7492" s="177">
        <v>0</v>
      </c>
      <c r="AD7492" s="177">
        <v>0</v>
      </c>
      <c r="AE7492" s="177">
        <v>0</v>
      </c>
      <c r="AF7492" s="177">
        <v>0</v>
      </c>
      <c r="AG7492" s="177">
        <v>0</v>
      </c>
      <c r="AH7492" s="177">
        <v>0</v>
      </c>
      <c r="AI7492" s="177">
        <v>0</v>
      </c>
      <c r="AJ7492" s="177">
        <v>0</v>
      </c>
    </row>
    <row r="7493" spans="1:36" hidden="1" outlineLevel="1" x14ac:dyDescent="0.25">
      <c r="A7493" s="190">
        <f t="shared" si="2020"/>
        <v>2041</v>
      </c>
      <c r="B7493" s="55">
        <f t="shared" si="2021"/>
        <v>12</v>
      </c>
      <c r="C7493" s="55">
        <f t="shared" si="2022"/>
        <v>14</v>
      </c>
      <c r="D7493" s="55">
        <f t="shared" si="2013"/>
        <v>312</v>
      </c>
      <c r="F7493" s="63">
        <f t="shared" si="2011"/>
        <v>51836.583333333299</v>
      </c>
      <c r="G7493" s="64">
        <f t="shared" si="2014"/>
        <v>0</v>
      </c>
      <c r="H7493" s="64">
        <f t="shared" si="2026"/>
        <v>0</v>
      </c>
      <c r="I7493" s="64">
        <f t="shared" si="2026"/>
        <v>0</v>
      </c>
      <c r="J7493" s="64">
        <f t="shared" si="2026"/>
        <v>0</v>
      </c>
      <c r="K7493" s="64">
        <f t="shared" si="2026"/>
        <v>0</v>
      </c>
      <c r="L7493" s="64">
        <f t="shared" si="2026"/>
        <v>0</v>
      </c>
      <c r="M7493" s="64">
        <f t="shared" si="2026"/>
        <v>0</v>
      </c>
      <c r="N7493" s="64">
        <f t="shared" si="2026"/>
        <v>0</v>
      </c>
      <c r="O7493" s="121"/>
      <c r="P7493" s="177">
        <v>0</v>
      </c>
      <c r="Q7493" s="177">
        <v>0</v>
      </c>
      <c r="R7493" s="177">
        <v>0</v>
      </c>
      <c r="S7493" s="177">
        <v>0</v>
      </c>
      <c r="T7493" s="177">
        <v>0</v>
      </c>
      <c r="U7493" s="177">
        <v>0</v>
      </c>
      <c r="V7493" s="177">
        <v>0</v>
      </c>
      <c r="W7493" s="177"/>
      <c r="X7493" s="177">
        <v>0</v>
      </c>
      <c r="Y7493" s="177">
        <v>0</v>
      </c>
      <c r="Z7493" s="177">
        <v>0</v>
      </c>
      <c r="AA7493" s="177">
        <v>0</v>
      </c>
      <c r="AB7493" s="177">
        <v>0</v>
      </c>
      <c r="AC7493" s="177">
        <v>0</v>
      </c>
      <c r="AD7493" s="177">
        <v>0</v>
      </c>
      <c r="AE7493" s="177">
        <v>0</v>
      </c>
      <c r="AF7493" s="177">
        <v>0</v>
      </c>
      <c r="AG7493" s="177">
        <v>0</v>
      </c>
      <c r="AH7493" s="177">
        <v>0</v>
      </c>
      <c r="AI7493" s="177">
        <v>0</v>
      </c>
      <c r="AJ7493" s="177">
        <v>0</v>
      </c>
    </row>
    <row r="7494" spans="1:36" hidden="1" outlineLevel="1" x14ac:dyDescent="0.25">
      <c r="A7494" s="190">
        <f t="shared" si="2020"/>
        <v>2041</v>
      </c>
      <c r="B7494" s="55">
        <f t="shared" si="2021"/>
        <v>12</v>
      </c>
      <c r="C7494" s="55">
        <f t="shared" si="2022"/>
        <v>15</v>
      </c>
      <c r="D7494" s="55">
        <f t="shared" si="2013"/>
        <v>312</v>
      </c>
      <c r="F7494" s="63">
        <f t="shared" si="2011"/>
        <v>51836.624999999964</v>
      </c>
      <c r="G7494" s="64">
        <f t="shared" si="2014"/>
        <v>0</v>
      </c>
      <c r="H7494" s="64">
        <f t="shared" si="2026"/>
        <v>0</v>
      </c>
      <c r="I7494" s="64">
        <f t="shared" si="2026"/>
        <v>0</v>
      </c>
      <c r="J7494" s="64">
        <f t="shared" si="2026"/>
        <v>0</v>
      </c>
      <c r="K7494" s="64">
        <f t="shared" si="2026"/>
        <v>0</v>
      </c>
      <c r="L7494" s="64">
        <f t="shared" si="2026"/>
        <v>0</v>
      </c>
      <c r="M7494" s="64">
        <f t="shared" si="2026"/>
        <v>0</v>
      </c>
      <c r="N7494" s="64">
        <f t="shared" si="2026"/>
        <v>0</v>
      </c>
      <c r="O7494" s="121"/>
      <c r="P7494" s="177">
        <v>0</v>
      </c>
      <c r="Q7494" s="177">
        <v>0</v>
      </c>
      <c r="R7494" s="177">
        <v>0</v>
      </c>
      <c r="S7494" s="177">
        <v>0</v>
      </c>
      <c r="T7494" s="177">
        <v>0</v>
      </c>
      <c r="U7494" s="177">
        <v>0</v>
      </c>
      <c r="V7494" s="177">
        <v>0</v>
      </c>
      <c r="W7494" s="177"/>
      <c r="X7494" s="177">
        <v>0</v>
      </c>
      <c r="Y7494" s="177">
        <v>0</v>
      </c>
      <c r="Z7494" s="177">
        <v>0</v>
      </c>
      <c r="AA7494" s="177">
        <v>0</v>
      </c>
      <c r="AB7494" s="177">
        <v>0</v>
      </c>
      <c r="AC7494" s="177">
        <v>0</v>
      </c>
      <c r="AD7494" s="177">
        <v>0</v>
      </c>
      <c r="AE7494" s="177">
        <v>0</v>
      </c>
      <c r="AF7494" s="177">
        <v>0</v>
      </c>
      <c r="AG7494" s="177">
        <v>0</v>
      </c>
      <c r="AH7494" s="177">
        <v>0</v>
      </c>
      <c r="AI7494" s="177">
        <v>0</v>
      </c>
      <c r="AJ7494" s="177">
        <v>0</v>
      </c>
    </row>
    <row r="7495" spans="1:36" hidden="1" outlineLevel="1" x14ac:dyDescent="0.25">
      <c r="A7495" s="190">
        <f t="shared" si="2020"/>
        <v>2041</v>
      </c>
      <c r="B7495" s="55">
        <f t="shared" si="2021"/>
        <v>12</v>
      </c>
      <c r="C7495" s="55">
        <f t="shared" si="2022"/>
        <v>16</v>
      </c>
      <c r="D7495" s="55">
        <f t="shared" si="2013"/>
        <v>312</v>
      </c>
      <c r="F7495" s="63">
        <f t="shared" si="2011"/>
        <v>51836.666666666628</v>
      </c>
      <c r="G7495" s="64">
        <f t="shared" si="2014"/>
        <v>0</v>
      </c>
      <c r="H7495" s="64">
        <f t="shared" ref="H7495:N7502" si="2027">SUMIF($P$6:$AK$6,H$6,$P7495:$AK7495)</f>
        <v>0</v>
      </c>
      <c r="I7495" s="64">
        <f t="shared" si="2027"/>
        <v>0</v>
      </c>
      <c r="J7495" s="64">
        <f t="shared" si="2027"/>
        <v>0</v>
      </c>
      <c r="K7495" s="64">
        <f t="shared" si="2027"/>
        <v>0</v>
      </c>
      <c r="L7495" s="64">
        <f t="shared" si="2027"/>
        <v>0</v>
      </c>
      <c r="M7495" s="64">
        <f t="shared" si="2027"/>
        <v>0</v>
      </c>
      <c r="N7495" s="64">
        <f t="shared" si="2027"/>
        <v>0</v>
      </c>
      <c r="O7495" s="121"/>
      <c r="P7495" s="177">
        <v>0</v>
      </c>
      <c r="Q7495" s="177">
        <v>0</v>
      </c>
      <c r="R7495" s="177">
        <v>0</v>
      </c>
      <c r="S7495" s="177">
        <v>0</v>
      </c>
      <c r="T7495" s="177">
        <v>0</v>
      </c>
      <c r="U7495" s="177">
        <v>0</v>
      </c>
      <c r="V7495" s="177">
        <v>0</v>
      </c>
      <c r="W7495" s="177"/>
      <c r="X7495" s="177">
        <v>0</v>
      </c>
      <c r="Y7495" s="177">
        <v>0</v>
      </c>
      <c r="Z7495" s="177">
        <v>0</v>
      </c>
      <c r="AA7495" s="177">
        <v>0</v>
      </c>
      <c r="AB7495" s="177">
        <v>0</v>
      </c>
      <c r="AC7495" s="177">
        <v>0</v>
      </c>
      <c r="AD7495" s="177">
        <v>0</v>
      </c>
      <c r="AE7495" s="177">
        <v>0</v>
      </c>
      <c r="AF7495" s="177">
        <v>0</v>
      </c>
      <c r="AG7495" s="177">
        <v>0</v>
      </c>
      <c r="AH7495" s="177">
        <v>0</v>
      </c>
      <c r="AI7495" s="177">
        <v>0</v>
      </c>
      <c r="AJ7495" s="177">
        <v>0</v>
      </c>
    </row>
    <row r="7496" spans="1:36" hidden="1" outlineLevel="1" x14ac:dyDescent="0.25">
      <c r="A7496" s="190">
        <f t="shared" si="2020"/>
        <v>2041</v>
      </c>
      <c r="B7496" s="55">
        <f t="shared" si="2021"/>
        <v>12</v>
      </c>
      <c r="C7496" s="55">
        <f t="shared" si="2022"/>
        <v>17</v>
      </c>
      <c r="D7496" s="55">
        <f t="shared" si="2013"/>
        <v>312</v>
      </c>
      <c r="F7496" s="63">
        <f t="shared" ref="F7496:F7502" si="2028">F7495+1/24</f>
        <v>51836.708333333292</v>
      </c>
      <c r="G7496" s="64">
        <f t="shared" si="2014"/>
        <v>0</v>
      </c>
      <c r="H7496" s="64">
        <f t="shared" si="2027"/>
        <v>0</v>
      </c>
      <c r="I7496" s="64">
        <f t="shared" si="2027"/>
        <v>0</v>
      </c>
      <c r="J7496" s="64">
        <f t="shared" si="2027"/>
        <v>0</v>
      </c>
      <c r="K7496" s="64">
        <f t="shared" si="2027"/>
        <v>0</v>
      </c>
      <c r="L7496" s="64">
        <f t="shared" si="2027"/>
        <v>0</v>
      </c>
      <c r="M7496" s="64">
        <f t="shared" si="2027"/>
        <v>0</v>
      </c>
      <c r="N7496" s="64">
        <f t="shared" si="2027"/>
        <v>0</v>
      </c>
      <c r="O7496" s="121"/>
      <c r="P7496" s="177">
        <v>0</v>
      </c>
      <c r="Q7496" s="177">
        <v>0</v>
      </c>
      <c r="R7496" s="177">
        <v>0</v>
      </c>
      <c r="S7496" s="177">
        <v>0</v>
      </c>
      <c r="T7496" s="177">
        <v>0</v>
      </c>
      <c r="U7496" s="177">
        <v>0</v>
      </c>
      <c r="V7496" s="177">
        <v>0</v>
      </c>
      <c r="W7496" s="177"/>
      <c r="X7496" s="177">
        <v>0</v>
      </c>
      <c r="Y7496" s="177">
        <v>0</v>
      </c>
      <c r="Z7496" s="177">
        <v>0</v>
      </c>
      <c r="AA7496" s="177">
        <v>0</v>
      </c>
      <c r="AB7496" s="177">
        <v>0</v>
      </c>
      <c r="AC7496" s="177">
        <v>0</v>
      </c>
      <c r="AD7496" s="177">
        <v>0</v>
      </c>
      <c r="AE7496" s="177">
        <v>0</v>
      </c>
      <c r="AF7496" s="177">
        <v>0</v>
      </c>
      <c r="AG7496" s="177">
        <v>0</v>
      </c>
      <c r="AH7496" s="177">
        <v>0</v>
      </c>
      <c r="AI7496" s="177">
        <v>0</v>
      </c>
      <c r="AJ7496" s="177">
        <v>0</v>
      </c>
    </row>
    <row r="7497" spans="1:36" hidden="1" outlineLevel="1" x14ac:dyDescent="0.25">
      <c r="A7497" s="190">
        <f t="shared" si="2020"/>
        <v>2041</v>
      </c>
      <c r="B7497" s="55">
        <f t="shared" si="2021"/>
        <v>12</v>
      </c>
      <c r="C7497" s="55">
        <f t="shared" si="2022"/>
        <v>18</v>
      </c>
      <c r="D7497" s="55">
        <f t="shared" si="2013"/>
        <v>312</v>
      </c>
      <c r="F7497" s="63">
        <f t="shared" si="2028"/>
        <v>51836.749999999956</v>
      </c>
      <c r="G7497" s="64">
        <f t="shared" si="2014"/>
        <v>0</v>
      </c>
      <c r="H7497" s="64">
        <f t="shared" si="2027"/>
        <v>0</v>
      </c>
      <c r="I7497" s="64">
        <f t="shared" si="2027"/>
        <v>0</v>
      </c>
      <c r="J7497" s="64">
        <f t="shared" si="2027"/>
        <v>0</v>
      </c>
      <c r="K7497" s="64">
        <f t="shared" si="2027"/>
        <v>0</v>
      </c>
      <c r="L7497" s="64">
        <f t="shared" si="2027"/>
        <v>0</v>
      </c>
      <c r="M7497" s="64">
        <f t="shared" si="2027"/>
        <v>0</v>
      </c>
      <c r="N7497" s="64">
        <f t="shared" si="2027"/>
        <v>0</v>
      </c>
      <c r="O7497" s="121"/>
      <c r="P7497" s="177">
        <v>0</v>
      </c>
      <c r="Q7497" s="177">
        <v>0</v>
      </c>
      <c r="R7497" s="177">
        <v>0</v>
      </c>
      <c r="S7497" s="177">
        <v>0</v>
      </c>
      <c r="T7497" s="177">
        <v>0</v>
      </c>
      <c r="U7497" s="177">
        <v>0</v>
      </c>
      <c r="V7497" s="177">
        <v>0</v>
      </c>
      <c r="W7497" s="177"/>
      <c r="X7497" s="177">
        <v>0</v>
      </c>
      <c r="Y7497" s="177">
        <v>0</v>
      </c>
      <c r="Z7497" s="177">
        <v>0</v>
      </c>
      <c r="AA7497" s="177">
        <v>0</v>
      </c>
      <c r="AB7497" s="177">
        <v>0</v>
      </c>
      <c r="AC7497" s="177">
        <v>0</v>
      </c>
      <c r="AD7497" s="177">
        <v>0</v>
      </c>
      <c r="AE7497" s="177">
        <v>0</v>
      </c>
      <c r="AF7497" s="177">
        <v>0</v>
      </c>
      <c r="AG7497" s="177">
        <v>0</v>
      </c>
      <c r="AH7497" s="177">
        <v>0</v>
      </c>
      <c r="AI7497" s="177">
        <v>0</v>
      </c>
      <c r="AJ7497" s="177">
        <v>0</v>
      </c>
    </row>
    <row r="7498" spans="1:36" hidden="1" outlineLevel="1" x14ac:dyDescent="0.25">
      <c r="A7498" s="190">
        <f t="shared" si="2020"/>
        <v>2041</v>
      </c>
      <c r="B7498" s="55">
        <f t="shared" si="2021"/>
        <v>12</v>
      </c>
      <c r="C7498" s="55">
        <f t="shared" si="2022"/>
        <v>19</v>
      </c>
      <c r="D7498" s="55">
        <f t="shared" si="2013"/>
        <v>312</v>
      </c>
      <c r="F7498" s="63">
        <f t="shared" si="2028"/>
        <v>51836.791666666621</v>
      </c>
      <c r="G7498" s="64">
        <f t="shared" si="2014"/>
        <v>0</v>
      </c>
      <c r="H7498" s="64">
        <f t="shared" si="2027"/>
        <v>0</v>
      </c>
      <c r="I7498" s="64">
        <f t="shared" si="2027"/>
        <v>0</v>
      </c>
      <c r="J7498" s="64">
        <f t="shared" si="2027"/>
        <v>0</v>
      </c>
      <c r="K7498" s="64">
        <f t="shared" si="2027"/>
        <v>0</v>
      </c>
      <c r="L7498" s="64">
        <f t="shared" si="2027"/>
        <v>0</v>
      </c>
      <c r="M7498" s="64">
        <f t="shared" si="2027"/>
        <v>0</v>
      </c>
      <c r="N7498" s="64">
        <f t="shared" si="2027"/>
        <v>0</v>
      </c>
      <c r="O7498" s="121"/>
      <c r="P7498" s="177">
        <v>0</v>
      </c>
      <c r="Q7498" s="177">
        <v>0</v>
      </c>
      <c r="R7498" s="177">
        <v>0</v>
      </c>
      <c r="S7498" s="177">
        <v>0</v>
      </c>
      <c r="T7498" s="177">
        <v>0</v>
      </c>
      <c r="U7498" s="177">
        <v>0</v>
      </c>
      <c r="V7498" s="177">
        <v>0</v>
      </c>
      <c r="W7498" s="177"/>
      <c r="X7498" s="177">
        <v>0</v>
      </c>
      <c r="Y7498" s="177">
        <v>0</v>
      </c>
      <c r="Z7498" s="177">
        <v>0</v>
      </c>
      <c r="AA7498" s="177">
        <v>0</v>
      </c>
      <c r="AB7498" s="177">
        <v>0</v>
      </c>
      <c r="AC7498" s="177">
        <v>0</v>
      </c>
      <c r="AD7498" s="177">
        <v>0</v>
      </c>
      <c r="AE7498" s="177">
        <v>0</v>
      </c>
      <c r="AF7498" s="177">
        <v>0</v>
      </c>
      <c r="AG7498" s="177">
        <v>0</v>
      </c>
      <c r="AH7498" s="177">
        <v>0</v>
      </c>
      <c r="AI7498" s="177">
        <v>0</v>
      </c>
      <c r="AJ7498" s="177">
        <v>0</v>
      </c>
    </row>
    <row r="7499" spans="1:36" hidden="1" outlineLevel="1" x14ac:dyDescent="0.25">
      <c r="A7499" s="190">
        <f t="shared" si="2020"/>
        <v>2041</v>
      </c>
      <c r="B7499" s="55">
        <f t="shared" si="2021"/>
        <v>12</v>
      </c>
      <c r="C7499" s="55">
        <f t="shared" si="2022"/>
        <v>20</v>
      </c>
      <c r="D7499" s="55">
        <f t="shared" si="2013"/>
        <v>312</v>
      </c>
      <c r="F7499" s="63">
        <f t="shared" si="2028"/>
        <v>51836.833333333285</v>
      </c>
      <c r="G7499" s="64">
        <f t="shared" si="2014"/>
        <v>0</v>
      </c>
      <c r="H7499" s="64">
        <f t="shared" si="2027"/>
        <v>0</v>
      </c>
      <c r="I7499" s="64">
        <f t="shared" si="2027"/>
        <v>0</v>
      </c>
      <c r="J7499" s="64">
        <f t="shared" si="2027"/>
        <v>0</v>
      </c>
      <c r="K7499" s="64">
        <f t="shared" si="2027"/>
        <v>0</v>
      </c>
      <c r="L7499" s="64">
        <f t="shared" si="2027"/>
        <v>0</v>
      </c>
      <c r="M7499" s="64">
        <f t="shared" si="2027"/>
        <v>0</v>
      </c>
      <c r="N7499" s="64">
        <f t="shared" si="2027"/>
        <v>0</v>
      </c>
      <c r="O7499" s="121"/>
      <c r="P7499" s="177">
        <v>0</v>
      </c>
      <c r="Q7499" s="177">
        <v>0</v>
      </c>
      <c r="R7499" s="177">
        <v>0</v>
      </c>
      <c r="S7499" s="177">
        <v>0</v>
      </c>
      <c r="T7499" s="177">
        <v>0</v>
      </c>
      <c r="U7499" s="177">
        <v>0</v>
      </c>
      <c r="V7499" s="177">
        <v>0</v>
      </c>
      <c r="W7499" s="177"/>
      <c r="X7499" s="177">
        <v>0</v>
      </c>
      <c r="Y7499" s="177">
        <v>0</v>
      </c>
      <c r="Z7499" s="177">
        <v>0</v>
      </c>
      <c r="AA7499" s="177">
        <v>0</v>
      </c>
      <c r="AB7499" s="177">
        <v>0</v>
      </c>
      <c r="AC7499" s="177">
        <v>0</v>
      </c>
      <c r="AD7499" s="177">
        <v>0</v>
      </c>
      <c r="AE7499" s="177">
        <v>0</v>
      </c>
      <c r="AF7499" s="177">
        <v>0</v>
      </c>
      <c r="AG7499" s="177">
        <v>0</v>
      </c>
      <c r="AH7499" s="177">
        <v>0</v>
      </c>
      <c r="AI7499" s="177">
        <v>0</v>
      </c>
      <c r="AJ7499" s="177">
        <v>0</v>
      </c>
    </row>
    <row r="7500" spans="1:36" hidden="1" outlineLevel="1" x14ac:dyDescent="0.25">
      <c r="A7500" s="190">
        <f t="shared" si="2020"/>
        <v>2041</v>
      </c>
      <c r="B7500" s="55">
        <f t="shared" si="2021"/>
        <v>12</v>
      </c>
      <c r="C7500" s="55">
        <f t="shared" si="2022"/>
        <v>21</v>
      </c>
      <c r="D7500" s="55">
        <f t="shared" si="2013"/>
        <v>312</v>
      </c>
      <c r="F7500" s="63">
        <f t="shared" si="2028"/>
        <v>51836.874999999949</v>
      </c>
      <c r="G7500" s="64">
        <f t="shared" si="2014"/>
        <v>0</v>
      </c>
      <c r="H7500" s="64">
        <f t="shared" si="2027"/>
        <v>0</v>
      </c>
      <c r="I7500" s="64">
        <f t="shared" si="2027"/>
        <v>0</v>
      </c>
      <c r="J7500" s="64">
        <f t="shared" si="2027"/>
        <v>0</v>
      </c>
      <c r="K7500" s="64">
        <f t="shared" si="2027"/>
        <v>0</v>
      </c>
      <c r="L7500" s="64">
        <f t="shared" si="2027"/>
        <v>0</v>
      </c>
      <c r="M7500" s="64">
        <f t="shared" si="2027"/>
        <v>0</v>
      </c>
      <c r="N7500" s="64">
        <f t="shared" si="2027"/>
        <v>0</v>
      </c>
      <c r="O7500" s="121"/>
      <c r="P7500" s="177">
        <v>0</v>
      </c>
      <c r="Q7500" s="177">
        <v>0</v>
      </c>
      <c r="R7500" s="177">
        <v>0</v>
      </c>
      <c r="S7500" s="177">
        <v>0</v>
      </c>
      <c r="T7500" s="177">
        <v>0</v>
      </c>
      <c r="U7500" s="177">
        <v>0</v>
      </c>
      <c r="V7500" s="177">
        <v>0</v>
      </c>
      <c r="W7500" s="177"/>
      <c r="X7500" s="177">
        <v>0</v>
      </c>
      <c r="Y7500" s="177">
        <v>0</v>
      </c>
      <c r="Z7500" s="177">
        <v>0</v>
      </c>
      <c r="AA7500" s="177">
        <v>0</v>
      </c>
      <c r="AB7500" s="177">
        <v>0</v>
      </c>
      <c r="AC7500" s="177">
        <v>0</v>
      </c>
      <c r="AD7500" s="177">
        <v>0</v>
      </c>
      <c r="AE7500" s="177">
        <v>0</v>
      </c>
      <c r="AF7500" s="177">
        <v>0</v>
      </c>
      <c r="AG7500" s="177">
        <v>0</v>
      </c>
      <c r="AH7500" s="177">
        <v>0</v>
      </c>
      <c r="AI7500" s="177">
        <v>0</v>
      </c>
      <c r="AJ7500" s="177">
        <v>0</v>
      </c>
    </row>
    <row r="7501" spans="1:36" hidden="1" outlineLevel="1" collapsed="1" x14ac:dyDescent="0.25">
      <c r="A7501" s="190">
        <f t="shared" si="2020"/>
        <v>2041</v>
      </c>
      <c r="B7501" s="55">
        <f t="shared" si="2021"/>
        <v>12</v>
      </c>
      <c r="C7501" s="55">
        <f t="shared" si="2022"/>
        <v>22</v>
      </c>
      <c r="D7501" s="55">
        <f t="shared" si="2013"/>
        <v>312</v>
      </c>
      <c r="F7501" s="63">
        <f t="shared" si="2028"/>
        <v>51836.916666666613</v>
      </c>
      <c r="G7501" s="64">
        <f t="shared" si="2014"/>
        <v>0</v>
      </c>
      <c r="H7501" s="64">
        <f t="shared" si="2027"/>
        <v>0</v>
      </c>
      <c r="I7501" s="64">
        <f t="shared" si="2027"/>
        <v>0</v>
      </c>
      <c r="J7501" s="64">
        <f t="shared" si="2027"/>
        <v>0</v>
      </c>
      <c r="K7501" s="64">
        <f t="shared" si="2027"/>
        <v>0</v>
      </c>
      <c r="L7501" s="64">
        <f t="shared" si="2027"/>
        <v>0</v>
      </c>
      <c r="M7501" s="64">
        <f t="shared" si="2027"/>
        <v>0</v>
      </c>
      <c r="N7501" s="64">
        <f t="shared" si="2027"/>
        <v>0</v>
      </c>
      <c r="O7501" s="121"/>
      <c r="P7501" s="177">
        <v>0</v>
      </c>
      <c r="Q7501" s="177">
        <v>0</v>
      </c>
      <c r="R7501" s="177">
        <v>0</v>
      </c>
      <c r="S7501" s="177">
        <v>0</v>
      </c>
      <c r="T7501" s="177">
        <v>0</v>
      </c>
      <c r="U7501" s="177">
        <v>0</v>
      </c>
      <c r="V7501" s="177">
        <v>0</v>
      </c>
      <c r="W7501" s="177"/>
      <c r="X7501" s="177">
        <v>0</v>
      </c>
      <c r="Y7501" s="177">
        <v>0</v>
      </c>
      <c r="Z7501" s="177">
        <v>0</v>
      </c>
      <c r="AA7501" s="177">
        <v>0</v>
      </c>
      <c r="AB7501" s="177">
        <v>0</v>
      </c>
      <c r="AC7501" s="177">
        <v>0</v>
      </c>
      <c r="AD7501" s="177">
        <v>0</v>
      </c>
      <c r="AE7501" s="177">
        <v>0</v>
      </c>
      <c r="AF7501" s="177">
        <v>0</v>
      </c>
      <c r="AG7501" s="177">
        <v>0</v>
      </c>
      <c r="AH7501" s="177">
        <v>0</v>
      </c>
      <c r="AI7501" s="177">
        <v>0</v>
      </c>
      <c r="AJ7501" s="177">
        <v>0</v>
      </c>
    </row>
    <row r="7502" spans="1:36" collapsed="1" x14ac:dyDescent="0.25">
      <c r="A7502" s="190">
        <f t="shared" si="2020"/>
        <v>2041</v>
      </c>
      <c r="B7502" s="55">
        <f t="shared" si="2021"/>
        <v>12</v>
      </c>
      <c r="C7502" s="55">
        <f t="shared" si="2022"/>
        <v>23</v>
      </c>
      <c r="D7502" s="55">
        <f t="shared" si="2013"/>
        <v>312</v>
      </c>
      <c r="F7502" s="63">
        <f t="shared" si="2028"/>
        <v>51836.958333333278</v>
      </c>
      <c r="G7502" s="64">
        <f t="shared" si="2014"/>
        <v>0</v>
      </c>
      <c r="H7502" s="64">
        <f t="shared" si="2027"/>
        <v>0</v>
      </c>
      <c r="I7502" s="64">
        <f t="shared" si="2027"/>
        <v>0</v>
      </c>
      <c r="J7502" s="64">
        <f t="shared" si="2027"/>
        <v>0</v>
      </c>
      <c r="K7502" s="64">
        <f t="shared" si="2027"/>
        <v>0</v>
      </c>
      <c r="L7502" s="64">
        <f t="shared" si="2027"/>
        <v>0</v>
      </c>
      <c r="M7502" s="64">
        <f t="shared" si="2027"/>
        <v>0</v>
      </c>
      <c r="N7502" s="64">
        <f t="shared" si="2027"/>
        <v>0</v>
      </c>
      <c r="O7502" s="121"/>
      <c r="P7502" s="177">
        <v>0</v>
      </c>
      <c r="Q7502" s="177">
        <v>0</v>
      </c>
      <c r="R7502" s="177">
        <v>0</v>
      </c>
      <c r="S7502" s="177">
        <v>0</v>
      </c>
      <c r="T7502" s="177">
        <v>0</v>
      </c>
      <c r="U7502" s="177">
        <v>0</v>
      </c>
      <c r="V7502" s="177">
        <v>0</v>
      </c>
      <c r="W7502" s="177"/>
      <c r="X7502" s="177">
        <v>0</v>
      </c>
      <c r="Y7502" s="177">
        <v>0</v>
      </c>
      <c r="Z7502" s="177">
        <v>0</v>
      </c>
      <c r="AA7502" s="177">
        <v>0</v>
      </c>
      <c r="AB7502" s="177">
        <v>0</v>
      </c>
      <c r="AC7502" s="177">
        <v>0</v>
      </c>
      <c r="AD7502" s="177">
        <v>0</v>
      </c>
      <c r="AE7502" s="177">
        <v>0</v>
      </c>
      <c r="AF7502" s="177">
        <v>0</v>
      </c>
      <c r="AG7502" s="177">
        <v>0</v>
      </c>
      <c r="AH7502" s="177">
        <v>0</v>
      </c>
      <c r="AI7502" s="177">
        <v>0</v>
      </c>
      <c r="AJ7502" s="177">
        <v>0</v>
      </c>
    </row>
    <row r="7504" spans="1:36" x14ac:dyDescent="0.25">
      <c r="B7504" s="55" t="s">
        <v>55</v>
      </c>
      <c r="F7504" s="191" t="s">
        <v>80</v>
      </c>
      <c r="O7504" s="192"/>
      <c r="P7504" s="192"/>
      <c r="Q7504" s="192"/>
      <c r="R7504" s="192"/>
      <c r="S7504" s="192"/>
      <c r="T7504" s="192"/>
      <c r="U7504" s="192"/>
      <c r="V7504" s="192"/>
      <c r="W7504" s="192"/>
      <c r="X7504" s="192"/>
      <c r="Y7504" s="192"/>
      <c r="Z7504" s="192"/>
      <c r="AA7504" s="192"/>
      <c r="AB7504" s="192"/>
      <c r="AC7504" s="192"/>
      <c r="AD7504" s="192"/>
      <c r="AE7504" s="192"/>
      <c r="AF7504" s="192"/>
      <c r="AG7504" s="192"/>
      <c r="AH7504" s="192"/>
      <c r="AI7504" s="192"/>
      <c r="AJ7504" s="192"/>
    </row>
    <row r="7505" spans="2:36" x14ac:dyDescent="0.25">
      <c r="B7505" s="55">
        <f>F7506-F7505</f>
        <v>31</v>
      </c>
      <c r="F7505" s="193">
        <v>42370</v>
      </c>
      <c r="G7505" s="194">
        <f t="shared" ref="G7505:G7568" si="2029">SUMPRODUCT($P$7:$AK$7,P7505:AK7505)/$G$7</f>
        <v>2.8130525638964798E-3</v>
      </c>
      <c r="H7505" s="194"/>
      <c r="I7505" s="194"/>
      <c r="J7505" s="194"/>
      <c r="K7505" s="194"/>
      <c r="L7505" s="194"/>
      <c r="M7505" s="194"/>
      <c r="N7505" s="194"/>
      <c r="O7505" s="192"/>
      <c r="P7505" s="194">
        <f>IF($F7505=P$4,1,0)</f>
        <v>1</v>
      </c>
      <c r="Q7505" s="194">
        <f t="shared" ref="Q7505:V7505" si="2030">IF($F7505=Q$4,1,0)</f>
        <v>0</v>
      </c>
      <c r="R7505" s="194">
        <f t="shared" si="2030"/>
        <v>0</v>
      </c>
      <c r="S7505" s="194">
        <f t="shared" si="2030"/>
        <v>0</v>
      </c>
      <c r="T7505" s="194">
        <f t="shared" si="2030"/>
        <v>0</v>
      </c>
      <c r="U7505" s="194">
        <f t="shared" si="2030"/>
        <v>0</v>
      </c>
      <c r="V7505" s="194">
        <f t="shared" si="2030"/>
        <v>0</v>
      </c>
      <c r="W7505" s="194">
        <v>0</v>
      </c>
      <c r="X7505" s="194">
        <f t="shared" ref="X7505:Y7505" si="2031">IF($F7505=X$4,1,0)</f>
        <v>0</v>
      </c>
      <c r="Y7505" s="194">
        <f t="shared" si="2031"/>
        <v>0</v>
      </c>
      <c r="Z7505" s="194">
        <f t="shared" ref="Z7505:AI7505" si="2032">IF($F7505=Z$4,1,0)</f>
        <v>0</v>
      </c>
      <c r="AA7505" s="194">
        <f t="shared" si="2032"/>
        <v>0</v>
      </c>
      <c r="AB7505" s="194">
        <f t="shared" si="2032"/>
        <v>0</v>
      </c>
      <c r="AC7505" s="194">
        <f t="shared" si="2032"/>
        <v>0</v>
      </c>
      <c r="AD7505" s="194">
        <f t="shared" si="2032"/>
        <v>0</v>
      </c>
      <c r="AE7505" s="194">
        <f t="shared" si="2032"/>
        <v>0</v>
      </c>
      <c r="AF7505" s="194">
        <f t="shared" si="2032"/>
        <v>0</v>
      </c>
      <c r="AG7505" s="194">
        <f t="shared" si="2032"/>
        <v>0</v>
      </c>
      <c r="AH7505" s="194">
        <f t="shared" si="2032"/>
        <v>0</v>
      </c>
      <c r="AI7505" s="194">
        <f t="shared" si="2032"/>
        <v>0</v>
      </c>
      <c r="AJ7505" s="194">
        <f>IF($F7505=AJ$4,1,0)</f>
        <v>0</v>
      </c>
    </row>
    <row r="7506" spans="2:36" hidden="1" outlineLevel="1" x14ac:dyDescent="0.25">
      <c r="B7506" s="55">
        <f t="shared" ref="B7506:B7569" si="2033">F7507-F7506</f>
        <v>29</v>
      </c>
      <c r="F7506" s="193">
        <f>EDATE(F7505,1)</f>
        <v>42401</v>
      </c>
      <c r="G7506" s="194">
        <f t="shared" si="2029"/>
        <v>2.8130525638964798E-3</v>
      </c>
      <c r="H7506" s="194"/>
      <c r="I7506" s="194"/>
      <c r="J7506" s="194"/>
      <c r="K7506" s="194"/>
      <c r="L7506" s="194"/>
      <c r="M7506" s="194"/>
      <c r="N7506" s="194"/>
      <c r="O7506" s="192"/>
      <c r="P7506" s="194">
        <f>IF($F7506=P$4,1,P7505)</f>
        <v>1</v>
      </c>
      <c r="Q7506" s="194">
        <f t="shared" ref="Q7506:V7509" si="2034">IF($F7506=Q$4,1,Q7505)</f>
        <v>0</v>
      </c>
      <c r="R7506" s="194">
        <f t="shared" si="2034"/>
        <v>0</v>
      </c>
      <c r="S7506" s="194">
        <f t="shared" si="2034"/>
        <v>0</v>
      </c>
      <c r="T7506" s="194">
        <f t="shared" si="2034"/>
        <v>0</v>
      </c>
      <c r="U7506" s="194">
        <f t="shared" si="2034"/>
        <v>0</v>
      </c>
      <c r="V7506" s="194">
        <f t="shared" si="2034"/>
        <v>0</v>
      </c>
      <c r="W7506" s="194">
        <v>0</v>
      </c>
      <c r="X7506" s="194">
        <f t="shared" ref="X7506:Y7506" si="2035">IF($F7506=X$4,1,X7505)</f>
        <v>0</v>
      </c>
      <c r="Y7506" s="194">
        <f t="shared" si="2035"/>
        <v>0</v>
      </c>
      <c r="Z7506" s="194">
        <f t="shared" ref="Z7506:Z7516" si="2036">IF($F7506=Z$4,1,Z7505)</f>
        <v>0</v>
      </c>
      <c r="AA7506" s="194">
        <f t="shared" ref="AA7506:AA7516" si="2037">IF($F7506=AA$4,1,AA7505)</f>
        <v>0</v>
      </c>
      <c r="AB7506" s="194">
        <f t="shared" ref="AB7506:AB7516" si="2038">IF($F7506=AB$4,1,AB7505)</f>
        <v>0</v>
      </c>
      <c r="AC7506" s="194">
        <f t="shared" ref="AC7506:AD7516" si="2039">IF($F7506=AC$4,1,AC7505)</f>
        <v>0</v>
      </c>
      <c r="AD7506" s="194">
        <f t="shared" si="2039"/>
        <v>0</v>
      </c>
      <c r="AE7506" s="194">
        <f t="shared" ref="AE7506:AI7506" si="2040">IF($F7506=AE$4,1,AE7505)</f>
        <v>0</v>
      </c>
      <c r="AF7506" s="194">
        <f t="shared" si="2040"/>
        <v>0</v>
      </c>
      <c r="AG7506" s="194">
        <f t="shared" si="2040"/>
        <v>0</v>
      </c>
      <c r="AH7506" s="194">
        <f t="shared" si="2040"/>
        <v>0</v>
      </c>
      <c r="AI7506" s="194">
        <f t="shared" si="2040"/>
        <v>0</v>
      </c>
      <c r="AJ7506" s="194">
        <f t="shared" ref="AJ7506:AJ7516" si="2041">IF($F7506=AJ$4,1,AJ7505)</f>
        <v>0</v>
      </c>
    </row>
    <row r="7507" spans="2:36" hidden="1" outlineLevel="1" x14ac:dyDescent="0.25">
      <c r="B7507" s="55">
        <f t="shared" si="2033"/>
        <v>31</v>
      </c>
      <c r="F7507" s="193">
        <f t="shared" ref="F7507:F7570" si="2042">EDATE(F7506,1)</f>
        <v>42430</v>
      </c>
      <c r="G7507" s="194">
        <f t="shared" si="2029"/>
        <v>2.8130525638964798E-3</v>
      </c>
      <c r="H7507" s="194"/>
      <c r="I7507" s="194"/>
      <c r="J7507" s="194"/>
      <c r="K7507" s="194"/>
      <c r="L7507" s="194"/>
      <c r="M7507" s="194"/>
      <c r="N7507" s="194"/>
      <c r="O7507" s="192"/>
      <c r="P7507" s="194">
        <f t="shared" ref="P7507:P7516" si="2043">IF($F7507=P$4,1,P7506)</f>
        <v>1</v>
      </c>
      <c r="Q7507" s="194">
        <f t="shared" si="2034"/>
        <v>0</v>
      </c>
      <c r="R7507" s="194">
        <f t="shared" si="2034"/>
        <v>0</v>
      </c>
      <c r="S7507" s="194">
        <f t="shared" si="2034"/>
        <v>0</v>
      </c>
      <c r="T7507" s="194">
        <f t="shared" si="2034"/>
        <v>0</v>
      </c>
      <c r="U7507" s="194">
        <f t="shared" si="2034"/>
        <v>0</v>
      </c>
      <c r="V7507" s="194">
        <f t="shared" si="2034"/>
        <v>0</v>
      </c>
      <c r="W7507" s="194">
        <v>0</v>
      </c>
      <c r="X7507" s="194">
        <f t="shared" ref="X7507:Y7507" si="2044">IF($F7507=X$4,1,X7506)</f>
        <v>0</v>
      </c>
      <c r="Y7507" s="194">
        <f t="shared" si="2044"/>
        <v>0</v>
      </c>
      <c r="Z7507" s="194">
        <f t="shared" si="2036"/>
        <v>0</v>
      </c>
      <c r="AA7507" s="194">
        <f t="shared" si="2037"/>
        <v>0</v>
      </c>
      <c r="AB7507" s="194">
        <f t="shared" si="2038"/>
        <v>0</v>
      </c>
      <c r="AC7507" s="194">
        <f t="shared" si="2039"/>
        <v>0</v>
      </c>
      <c r="AD7507" s="194">
        <f t="shared" si="2039"/>
        <v>0</v>
      </c>
      <c r="AE7507" s="194">
        <f t="shared" ref="AE7507:AI7507" si="2045">IF($F7507=AE$4,1,AE7506)</f>
        <v>0</v>
      </c>
      <c r="AF7507" s="194">
        <f t="shared" si="2045"/>
        <v>0</v>
      </c>
      <c r="AG7507" s="194">
        <f t="shared" si="2045"/>
        <v>0</v>
      </c>
      <c r="AH7507" s="194">
        <f t="shared" si="2045"/>
        <v>0</v>
      </c>
      <c r="AI7507" s="194">
        <f t="shared" si="2045"/>
        <v>0</v>
      </c>
      <c r="AJ7507" s="194">
        <f t="shared" si="2041"/>
        <v>0</v>
      </c>
    </row>
    <row r="7508" spans="2:36" hidden="1" outlineLevel="1" x14ac:dyDescent="0.25">
      <c r="B7508" s="55">
        <f t="shared" si="2033"/>
        <v>30</v>
      </c>
      <c r="F7508" s="193">
        <f t="shared" si="2042"/>
        <v>42461</v>
      </c>
      <c r="G7508" s="194">
        <f t="shared" si="2029"/>
        <v>2.8130525638964798E-3</v>
      </c>
      <c r="H7508" s="194"/>
      <c r="I7508" s="194"/>
      <c r="J7508" s="194"/>
      <c r="K7508" s="194"/>
      <c r="L7508" s="194"/>
      <c r="M7508" s="194"/>
      <c r="N7508" s="194"/>
      <c r="O7508" s="192"/>
      <c r="P7508" s="194">
        <f t="shared" si="2043"/>
        <v>1</v>
      </c>
      <c r="Q7508" s="194">
        <f t="shared" si="2034"/>
        <v>0</v>
      </c>
      <c r="R7508" s="194">
        <f t="shared" si="2034"/>
        <v>0</v>
      </c>
      <c r="S7508" s="194">
        <f t="shared" si="2034"/>
        <v>0</v>
      </c>
      <c r="T7508" s="194">
        <f t="shared" si="2034"/>
        <v>0</v>
      </c>
      <c r="U7508" s="194">
        <f t="shared" si="2034"/>
        <v>0</v>
      </c>
      <c r="V7508" s="194">
        <f t="shared" si="2034"/>
        <v>0</v>
      </c>
      <c r="W7508" s="194">
        <v>0</v>
      </c>
      <c r="X7508" s="194">
        <f t="shared" ref="X7508:Y7508" si="2046">IF($F7508=X$4,1,X7507)</f>
        <v>0</v>
      </c>
      <c r="Y7508" s="194">
        <f t="shared" si="2046"/>
        <v>0</v>
      </c>
      <c r="Z7508" s="194">
        <f t="shared" si="2036"/>
        <v>0</v>
      </c>
      <c r="AA7508" s="194">
        <f t="shared" si="2037"/>
        <v>0</v>
      </c>
      <c r="AB7508" s="194">
        <f t="shared" si="2038"/>
        <v>0</v>
      </c>
      <c r="AC7508" s="194">
        <f t="shared" si="2039"/>
        <v>0</v>
      </c>
      <c r="AD7508" s="194">
        <f t="shared" si="2039"/>
        <v>0</v>
      </c>
      <c r="AE7508" s="194">
        <f t="shared" ref="AE7508:AI7508" si="2047">IF($F7508=AE$4,1,AE7507)</f>
        <v>0</v>
      </c>
      <c r="AF7508" s="194">
        <f t="shared" si="2047"/>
        <v>0</v>
      </c>
      <c r="AG7508" s="194">
        <f t="shared" si="2047"/>
        <v>0</v>
      </c>
      <c r="AH7508" s="194">
        <f t="shared" si="2047"/>
        <v>0</v>
      </c>
      <c r="AI7508" s="194">
        <f t="shared" si="2047"/>
        <v>0</v>
      </c>
      <c r="AJ7508" s="194">
        <f t="shared" si="2041"/>
        <v>0</v>
      </c>
    </row>
    <row r="7509" spans="2:36" hidden="1" outlineLevel="1" x14ac:dyDescent="0.25">
      <c r="B7509" s="55">
        <f t="shared" si="2033"/>
        <v>31</v>
      </c>
      <c r="F7509" s="193">
        <f t="shared" si="2042"/>
        <v>42491</v>
      </c>
      <c r="G7509" s="194">
        <f t="shared" si="2029"/>
        <v>2.8130525638964798E-3</v>
      </c>
      <c r="H7509" s="194"/>
      <c r="I7509" s="194"/>
      <c r="J7509" s="194"/>
      <c r="K7509" s="194"/>
      <c r="L7509" s="194"/>
      <c r="M7509" s="194"/>
      <c r="N7509" s="194"/>
      <c r="O7509" s="192"/>
      <c r="P7509" s="194">
        <f t="shared" si="2043"/>
        <v>1</v>
      </c>
      <c r="Q7509" s="194">
        <f t="shared" si="2034"/>
        <v>0</v>
      </c>
      <c r="R7509" s="194">
        <f t="shared" si="2034"/>
        <v>0</v>
      </c>
      <c r="S7509" s="194">
        <f t="shared" si="2034"/>
        <v>0</v>
      </c>
      <c r="T7509" s="194">
        <f t="shared" si="2034"/>
        <v>0</v>
      </c>
      <c r="U7509" s="194">
        <f t="shared" si="2034"/>
        <v>0</v>
      </c>
      <c r="V7509" s="194">
        <f t="shared" si="2034"/>
        <v>0</v>
      </c>
      <c r="W7509" s="194">
        <v>0</v>
      </c>
      <c r="X7509" s="194">
        <f t="shared" ref="X7509:Y7509" si="2048">IF($F7509=X$4,1,X7508)</f>
        <v>0</v>
      </c>
      <c r="Y7509" s="194">
        <f t="shared" si="2048"/>
        <v>0</v>
      </c>
      <c r="Z7509" s="194">
        <f t="shared" si="2036"/>
        <v>0</v>
      </c>
      <c r="AA7509" s="194">
        <f t="shared" si="2037"/>
        <v>0</v>
      </c>
      <c r="AB7509" s="194">
        <f t="shared" si="2038"/>
        <v>0</v>
      </c>
      <c r="AC7509" s="194">
        <f t="shared" si="2039"/>
        <v>0</v>
      </c>
      <c r="AD7509" s="194">
        <f t="shared" si="2039"/>
        <v>0</v>
      </c>
      <c r="AE7509" s="194">
        <f t="shared" ref="AE7509:AI7509" si="2049">IF($F7509=AE$4,1,AE7508)</f>
        <v>0</v>
      </c>
      <c r="AF7509" s="194">
        <f t="shared" si="2049"/>
        <v>0</v>
      </c>
      <c r="AG7509" s="194">
        <f t="shared" si="2049"/>
        <v>0</v>
      </c>
      <c r="AH7509" s="194">
        <f t="shared" si="2049"/>
        <v>0</v>
      </c>
      <c r="AI7509" s="194">
        <f t="shared" si="2049"/>
        <v>0</v>
      </c>
      <c r="AJ7509" s="194">
        <f t="shared" si="2041"/>
        <v>0</v>
      </c>
    </row>
    <row r="7510" spans="2:36" hidden="1" outlineLevel="1" x14ac:dyDescent="0.25">
      <c r="B7510" s="55">
        <f t="shared" si="2033"/>
        <v>30</v>
      </c>
      <c r="F7510" s="193">
        <f t="shared" si="2042"/>
        <v>42522</v>
      </c>
      <c r="G7510" s="194">
        <f t="shared" si="2029"/>
        <v>2.8130525638964798E-3</v>
      </c>
      <c r="H7510" s="194"/>
      <c r="I7510" s="194"/>
      <c r="J7510" s="194"/>
      <c r="K7510" s="194"/>
      <c r="L7510" s="194"/>
      <c r="M7510" s="194"/>
      <c r="N7510" s="194"/>
      <c r="O7510" s="192"/>
      <c r="P7510" s="194">
        <f t="shared" si="2043"/>
        <v>1</v>
      </c>
      <c r="Q7510" s="194">
        <f t="shared" ref="Q7510:Q7516" si="2050">IF($F7510=Q$4,1,Q7509)</f>
        <v>0</v>
      </c>
      <c r="R7510" s="194">
        <f t="shared" ref="R7510:R7516" si="2051">IF($F7510=R$4,1,R7509)</f>
        <v>0</v>
      </c>
      <c r="S7510" s="194">
        <f t="shared" ref="S7510:S7516" si="2052">IF($F7510=S$4,1,S7509)</f>
        <v>0</v>
      </c>
      <c r="T7510" s="194">
        <f t="shared" ref="T7510:T7516" si="2053">IF($F7510=T$4,1,T7509)</f>
        <v>0</v>
      </c>
      <c r="U7510" s="194">
        <f t="shared" ref="U7510:U7516" si="2054">IF($F7510=U$4,1,U7509)</f>
        <v>0</v>
      </c>
      <c r="V7510" s="194">
        <f t="shared" ref="V7510:V7516" si="2055">IF($F7510=V$4,1,V7509)</f>
        <v>0</v>
      </c>
      <c r="W7510" s="194">
        <v>0</v>
      </c>
      <c r="X7510" s="194">
        <f t="shared" ref="X7510:Y7510" si="2056">IF($F7510=X$4,1,X7509)</f>
        <v>0</v>
      </c>
      <c r="Y7510" s="194">
        <f t="shared" si="2056"/>
        <v>0</v>
      </c>
      <c r="Z7510" s="194">
        <f t="shared" si="2036"/>
        <v>0</v>
      </c>
      <c r="AA7510" s="194">
        <f t="shared" si="2037"/>
        <v>0</v>
      </c>
      <c r="AB7510" s="194">
        <f t="shared" si="2038"/>
        <v>0</v>
      </c>
      <c r="AC7510" s="194">
        <f t="shared" si="2039"/>
        <v>0</v>
      </c>
      <c r="AD7510" s="194">
        <f t="shared" si="2039"/>
        <v>0</v>
      </c>
      <c r="AE7510" s="194">
        <f t="shared" ref="AE7510:AI7510" si="2057">IF($F7510=AE$4,1,AE7509)</f>
        <v>0</v>
      </c>
      <c r="AF7510" s="194">
        <f t="shared" si="2057"/>
        <v>0</v>
      </c>
      <c r="AG7510" s="194">
        <f t="shared" si="2057"/>
        <v>0</v>
      </c>
      <c r="AH7510" s="194">
        <f t="shared" si="2057"/>
        <v>0</v>
      </c>
      <c r="AI7510" s="194">
        <f t="shared" si="2057"/>
        <v>0</v>
      </c>
      <c r="AJ7510" s="194">
        <f t="shared" si="2041"/>
        <v>0</v>
      </c>
    </row>
    <row r="7511" spans="2:36" hidden="1" outlineLevel="1" x14ac:dyDescent="0.25">
      <c r="B7511" s="55">
        <f t="shared" si="2033"/>
        <v>31</v>
      </c>
      <c r="F7511" s="193">
        <f t="shared" si="2042"/>
        <v>42552</v>
      </c>
      <c r="G7511" s="194">
        <f t="shared" si="2029"/>
        <v>1.6074586079408454E-2</v>
      </c>
      <c r="H7511" s="194"/>
      <c r="I7511" s="194"/>
      <c r="J7511" s="194"/>
      <c r="K7511" s="194"/>
      <c r="L7511" s="194"/>
      <c r="M7511" s="194"/>
      <c r="N7511" s="194"/>
      <c r="O7511" s="192"/>
      <c r="P7511" s="194">
        <f t="shared" si="2043"/>
        <v>1</v>
      </c>
      <c r="Q7511" s="194">
        <f t="shared" si="2050"/>
        <v>0</v>
      </c>
      <c r="R7511" s="194">
        <f t="shared" si="2051"/>
        <v>0</v>
      </c>
      <c r="S7511" s="194">
        <f t="shared" si="2052"/>
        <v>0</v>
      </c>
      <c r="T7511" s="194">
        <f t="shared" si="2053"/>
        <v>0</v>
      </c>
      <c r="U7511" s="194">
        <f t="shared" si="2054"/>
        <v>0</v>
      </c>
      <c r="V7511" s="194">
        <f t="shared" si="2055"/>
        <v>0</v>
      </c>
      <c r="W7511" s="194">
        <v>0</v>
      </c>
      <c r="X7511" s="194">
        <f t="shared" ref="X7511:Y7511" si="2058">IF($F7511=X$4,1,X7510)</f>
        <v>0</v>
      </c>
      <c r="Y7511" s="194">
        <f t="shared" si="2058"/>
        <v>0</v>
      </c>
      <c r="Z7511" s="194">
        <f t="shared" si="2036"/>
        <v>1</v>
      </c>
      <c r="AA7511" s="194">
        <f t="shared" si="2037"/>
        <v>0</v>
      </c>
      <c r="AB7511" s="194">
        <f t="shared" si="2038"/>
        <v>0</v>
      </c>
      <c r="AC7511" s="194">
        <f t="shared" si="2039"/>
        <v>0</v>
      </c>
      <c r="AD7511" s="194">
        <f t="shared" si="2039"/>
        <v>0</v>
      </c>
      <c r="AE7511" s="194">
        <f t="shared" ref="AE7511:AI7511" si="2059">IF($F7511=AE$4,1,AE7510)</f>
        <v>0</v>
      </c>
      <c r="AF7511" s="194">
        <f t="shared" si="2059"/>
        <v>0</v>
      </c>
      <c r="AG7511" s="194">
        <f t="shared" si="2059"/>
        <v>0</v>
      </c>
      <c r="AH7511" s="194">
        <f t="shared" si="2059"/>
        <v>0</v>
      </c>
      <c r="AI7511" s="194">
        <f t="shared" si="2059"/>
        <v>0</v>
      </c>
      <c r="AJ7511" s="194">
        <f t="shared" si="2041"/>
        <v>0</v>
      </c>
    </row>
    <row r="7512" spans="2:36" hidden="1" outlineLevel="1" x14ac:dyDescent="0.25">
      <c r="B7512" s="55">
        <f t="shared" si="2033"/>
        <v>31</v>
      </c>
      <c r="F7512" s="193">
        <f t="shared" si="2042"/>
        <v>42583</v>
      </c>
      <c r="G7512" s="194">
        <f t="shared" si="2029"/>
        <v>1.6074586079408454E-2</v>
      </c>
      <c r="H7512" s="194"/>
      <c r="I7512" s="194"/>
      <c r="J7512" s="194"/>
      <c r="K7512" s="194"/>
      <c r="L7512" s="194"/>
      <c r="M7512" s="194"/>
      <c r="N7512" s="194"/>
      <c r="O7512" s="192"/>
      <c r="P7512" s="194">
        <f t="shared" si="2043"/>
        <v>1</v>
      </c>
      <c r="Q7512" s="194">
        <f t="shared" si="2050"/>
        <v>0</v>
      </c>
      <c r="R7512" s="194">
        <f t="shared" si="2051"/>
        <v>0</v>
      </c>
      <c r="S7512" s="194">
        <f t="shared" si="2052"/>
        <v>0</v>
      </c>
      <c r="T7512" s="194">
        <f t="shared" si="2053"/>
        <v>0</v>
      </c>
      <c r="U7512" s="194">
        <f t="shared" si="2054"/>
        <v>0</v>
      </c>
      <c r="V7512" s="194">
        <f t="shared" si="2055"/>
        <v>0</v>
      </c>
      <c r="W7512" s="194">
        <v>0</v>
      </c>
      <c r="X7512" s="194">
        <f t="shared" ref="X7512:Y7512" si="2060">IF($F7512=X$4,1,X7511)</f>
        <v>0</v>
      </c>
      <c r="Y7512" s="194">
        <f t="shared" si="2060"/>
        <v>0</v>
      </c>
      <c r="Z7512" s="194">
        <f t="shared" si="2036"/>
        <v>1</v>
      </c>
      <c r="AA7512" s="194">
        <f t="shared" si="2037"/>
        <v>0</v>
      </c>
      <c r="AB7512" s="194">
        <f t="shared" si="2038"/>
        <v>0</v>
      </c>
      <c r="AC7512" s="194">
        <f t="shared" si="2039"/>
        <v>0</v>
      </c>
      <c r="AD7512" s="194">
        <f t="shared" si="2039"/>
        <v>0</v>
      </c>
      <c r="AE7512" s="194">
        <f t="shared" ref="AE7512:AI7512" si="2061">IF($F7512=AE$4,1,AE7511)</f>
        <v>0</v>
      </c>
      <c r="AF7512" s="194">
        <f t="shared" si="2061"/>
        <v>0</v>
      </c>
      <c r="AG7512" s="194">
        <f t="shared" si="2061"/>
        <v>0</v>
      </c>
      <c r="AH7512" s="194">
        <f t="shared" si="2061"/>
        <v>0</v>
      </c>
      <c r="AI7512" s="194">
        <f t="shared" si="2061"/>
        <v>0</v>
      </c>
      <c r="AJ7512" s="194">
        <f t="shared" si="2041"/>
        <v>0</v>
      </c>
    </row>
    <row r="7513" spans="2:36" hidden="1" outlineLevel="1" x14ac:dyDescent="0.25">
      <c r="B7513" s="55">
        <f t="shared" si="2033"/>
        <v>30</v>
      </c>
      <c r="F7513" s="193">
        <f t="shared" si="2042"/>
        <v>42614</v>
      </c>
      <c r="G7513" s="194">
        <f t="shared" si="2029"/>
        <v>1.6074586079408454E-2</v>
      </c>
      <c r="H7513" s="194"/>
      <c r="I7513" s="194"/>
      <c r="J7513" s="194"/>
      <c r="K7513" s="194"/>
      <c r="L7513" s="194"/>
      <c r="M7513" s="194"/>
      <c r="N7513" s="194"/>
      <c r="O7513" s="192"/>
      <c r="P7513" s="194">
        <f t="shared" si="2043"/>
        <v>1</v>
      </c>
      <c r="Q7513" s="194">
        <f t="shared" si="2050"/>
        <v>0</v>
      </c>
      <c r="R7513" s="194">
        <f t="shared" si="2051"/>
        <v>0</v>
      </c>
      <c r="S7513" s="194">
        <f t="shared" si="2052"/>
        <v>0</v>
      </c>
      <c r="T7513" s="194">
        <f t="shared" si="2053"/>
        <v>0</v>
      </c>
      <c r="U7513" s="194">
        <f t="shared" si="2054"/>
        <v>0</v>
      </c>
      <c r="V7513" s="194">
        <f t="shared" si="2055"/>
        <v>0</v>
      </c>
      <c r="W7513" s="194">
        <v>0</v>
      </c>
      <c r="X7513" s="194">
        <f t="shared" ref="X7513:Y7513" si="2062">IF($F7513=X$4,1,X7512)</f>
        <v>0</v>
      </c>
      <c r="Y7513" s="194">
        <f t="shared" si="2062"/>
        <v>0</v>
      </c>
      <c r="Z7513" s="194">
        <f t="shared" si="2036"/>
        <v>1</v>
      </c>
      <c r="AA7513" s="194">
        <f t="shared" si="2037"/>
        <v>0</v>
      </c>
      <c r="AB7513" s="194">
        <f t="shared" si="2038"/>
        <v>0</v>
      </c>
      <c r="AC7513" s="194">
        <f t="shared" si="2039"/>
        <v>0</v>
      </c>
      <c r="AD7513" s="194">
        <f t="shared" si="2039"/>
        <v>0</v>
      </c>
      <c r="AE7513" s="194">
        <f t="shared" ref="AE7513:AI7513" si="2063">IF($F7513=AE$4,1,AE7512)</f>
        <v>0</v>
      </c>
      <c r="AF7513" s="194">
        <f t="shared" si="2063"/>
        <v>0</v>
      </c>
      <c r="AG7513" s="194">
        <f t="shared" si="2063"/>
        <v>0</v>
      </c>
      <c r="AH7513" s="194">
        <f t="shared" si="2063"/>
        <v>0</v>
      </c>
      <c r="AI7513" s="194">
        <f t="shared" si="2063"/>
        <v>0</v>
      </c>
      <c r="AJ7513" s="194">
        <f t="shared" si="2041"/>
        <v>0</v>
      </c>
    </row>
    <row r="7514" spans="2:36" hidden="1" outlineLevel="1" x14ac:dyDescent="0.25">
      <c r="B7514" s="55">
        <f t="shared" si="2033"/>
        <v>31</v>
      </c>
      <c r="F7514" s="193">
        <f t="shared" si="2042"/>
        <v>42644</v>
      </c>
      <c r="G7514" s="194">
        <f t="shared" si="2029"/>
        <v>1.6074586079408454E-2</v>
      </c>
      <c r="H7514" s="194"/>
      <c r="I7514" s="194"/>
      <c r="J7514" s="194"/>
      <c r="K7514" s="194"/>
      <c r="L7514" s="194"/>
      <c r="M7514" s="194"/>
      <c r="N7514" s="194"/>
      <c r="O7514" s="192"/>
      <c r="P7514" s="194">
        <f t="shared" si="2043"/>
        <v>1</v>
      </c>
      <c r="Q7514" s="194">
        <f t="shared" si="2050"/>
        <v>0</v>
      </c>
      <c r="R7514" s="194">
        <f t="shared" si="2051"/>
        <v>0</v>
      </c>
      <c r="S7514" s="194">
        <f t="shared" si="2052"/>
        <v>0</v>
      </c>
      <c r="T7514" s="194">
        <f t="shared" si="2053"/>
        <v>0</v>
      </c>
      <c r="U7514" s="194">
        <f t="shared" si="2054"/>
        <v>0</v>
      </c>
      <c r="V7514" s="194">
        <f t="shared" si="2055"/>
        <v>0</v>
      </c>
      <c r="W7514" s="194">
        <v>0</v>
      </c>
      <c r="X7514" s="194">
        <f t="shared" ref="X7514:Y7514" si="2064">IF($F7514=X$4,1,X7513)</f>
        <v>0</v>
      </c>
      <c r="Y7514" s="194">
        <f t="shared" si="2064"/>
        <v>0</v>
      </c>
      <c r="Z7514" s="194">
        <f t="shared" si="2036"/>
        <v>1</v>
      </c>
      <c r="AA7514" s="194">
        <f t="shared" si="2037"/>
        <v>0</v>
      </c>
      <c r="AB7514" s="194">
        <f t="shared" si="2038"/>
        <v>0</v>
      </c>
      <c r="AC7514" s="194">
        <f t="shared" si="2039"/>
        <v>0</v>
      </c>
      <c r="AD7514" s="194">
        <f t="shared" si="2039"/>
        <v>0</v>
      </c>
      <c r="AE7514" s="194">
        <f t="shared" ref="AE7514:AI7514" si="2065">IF($F7514=AE$4,1,AE7513)</f>
        <v>0</v>
      </c>
      <c r="AF7514" s="194">
        <f t="shared" si="2065"/>
        <v>0</v>
      </c>
      <c r="AG7514" s="194">
        <f t="shared" si="2065"/>
        <v>0</v>
      </c>
      <c r="AH7514" s="194">
        <f t="shared" si="2065"/>
        <v>0</v>
      </c>
      <c r="AI7514" s="194">
        <f t="shared" si="2065"/>
        <v>0</v>
      </c>
      <c r="AJ7514" s="194">
        <f t="shared" si="2041"/>
        <v>0</v>
      </c>
    </row>
    <row r="7515" spans="2:36" hidden="1" outlineLevel="1" x14ac:dyDescent="0.25">
      <c r="B7515" s="55">
        <f t="shared" si="2033"/>
        <v>30</v>
      </c>
      <c r="F7515" s="193">
        <f t="shared" si="2042"/>
        <v>42675</v>
      </c>
      <c r="G7515" s="194">
        <f t="shared" si="2029"/>
        <v>1.6074586079408454E-2</v>
      </c>
      <c r="H7515" s="194"/>
      <c r="I7515" s="194"/>
      <c r="J7515" s="194"/>
      <c r="K7515" s="194"/>
      <c r="L7515" s="194"/>
      <c r="M7515" s="194"/>
      <c r="N7515" s="194"/>
      <c r="O7515" s="192"/>
      <c r="P7515" s="194">
        <f t="shared" si="2043"/>
        <v>1</v>
      </c>
      <c r="Q7515" s="194">
        <f t="shared" si="2050"/>
        <v>0</v>
      </c>
      <c r="R7515" s="194">
        <f t="shared" si="2051"/>
        <v>0</v>
      </c>
      <c r="S7515" s="194">
        <f t="shared" si="2052"/>
        <v>0</v>
      </c>
      <c r="T7515" s="194">
        <f t="shared" si="2053"/>
        <v>0</v>
      </c>
      <c r="U7515" s="194">
        <f t="shared" si="2054"/>
        <v>0</v>
      </c>
      <c r="V7515" s="194">
        <f t="shared" si="2055"/>
        <v>0</v>
      </c>
      <c r="W7515" s="194">
        <v>0</v>
      </c>
      <c r="X7515" s="194">
        <f t="shared" ref="X7515:Y7515" si="2066">IF($F7515=X$4,1,X7514)</f>
        <v>0</v>
      </c>
      <c r="Y7515" s="194">
        <f t="shared" si="2066"/>
        <v>0</v>
      </c>
      <c r="Z7515" s="194">
        <f t="shared" si="2036"/>
        <v>1</v>
      </c>
      <c r="AA7515" s="194">
        <f t="shared" si="2037"/>
        <v>0</v>
      </c>
      <c r="AB7515" s="194">
        <f t="shared" si="2038"/>
        <v>0</v>
      </c>
      <c r="AC7515" s="194">
        <f t="shared" si="2039"/>
        <v>0</v>
      </c>
      <c r="AD7515" s="194">
        <f t="shared" si="2039"/>
        <v>0</v>
      </c>
      <c r="AE7515" s="194">
        <f t="shared" ref="AE7515:AI7515" si="2067">IF($F7515=AE$4,1,AE7514)</f>
        <v>0</v>
      </c>
      <c r="AF7515" s="194">
        <f t="shared" si="2067"/>
        <v>0</v>
      </c>
      <c r="AG7515" s="194">
        <f t="shared" si="2067"/>
        <v>0</v>
      </c>
      <c r="AH7515" s="194">
        <f t="shared" si="2067"/>
        <v>0</v>
      </c>
      <c r="AI7515" s="194">
        <f t="shared" si="2067"/>
        <v>0</v>
      </c>
      <c r="AJ7515" s="194">
        <f t="shared" si="2041"/>
        <v>0</v>
      </c>
    </row>
    <row r="7516" spans="2:36" hidden="1" outlineLevel="1" x14ac:dyDescent="0.25">
      <c r="B7516" s="55">
        <f t="shared" si="2033"/>
        <v>31</v>
      </c>
      <c r="F7516" s="195">
        <f t="shared" si="2042"/>
        <v>42705</v>
      </c>
      <c r="G7516" s="196">
        <f t="shared" si="2029"/>
        <v>6.0279697797781702E-2</v>
      </c>
      <c r="H7516" s="196"/>
      <c r="I7516" s="196"/>
      <c r="J7516" s="196"/>
      <c r="K7516" s="196"/>
      <c r="L7516" s="196"/>
      <c r="M7516" s="196"/>
      <c r="N7516" s="196"/>
      <c r="O7516" s="197"/>
      <c r="P7516" s="196">
        <f t="shared" si="2043"/>
        <v>1</v>
      </c>
      <c r="Q7516" s="196">
        <f t="shared" si="2050"/>
        <v>0</v>
      </c>
      <c r="R7516" s="196">
        <f t="shared" si="2051"/>
        <v>0</v>
      </c>
      <c r="S7516" s="196">
        <f t="shared" si="2052"/>
        <v>0</v>
      </c>
      <c r="T7516" s="196">
        <f t="shared" si="2053"/>
        <v>0</v>
      </c>
      <c r="U7516" s="196">
        <f t="shared" si="2054"/>
        <v>0</v>
      </c>
      <c r="V7516" s="196">
        <f t="shared" si="2055"/>
        <v>0</v>
      </c>
      <c r="W7516" s="196">
        <v>0</v>
      </c>
      <c r="X7516" s="196">
        <f t="shared" ref="X7516:Y7516" si="2068">IF($F7516=X$4,1,X7515)</f>
        <v>1</v>
      </c>
      <c r="Y7516" s="196">
        <f t="shared" si="2068"/>
        <v>0</v>
      </c>
      <c r="Z7516" s="196">
        <f t="shared" si="2036"/>
        <v>1</v>
      </c>
      <c r="AA7516" s="196">
        <f t="shared" si="2037"/>
        <v>0</v>
      </c>
      <c r="AB7516" s="196">
        <f t="shared" si="2038"/>
        <v>0</v>
      </c>
      <c r="AC7516" s="196">
        <f t="shared" si="2039"/>
        <v>0</v>
      </c>
      <c r="AD7516" s="196">
        <f t="shared" si="2039"/>
        <v>0</v>
      </c>
      <c r="AE7516" s="196">
        <f t="shared" ref="AE7516:AI7516" si="2069">IF($F7516=AE$4,1,AE7515)</f>
        <v>0</v>
      </c>
      <c r="AF7516" s="196">
        <f t="shared" si="2069"/>
        <v>0</v>
      </c>
      <c r="AG7516" s="196">
        <f t="shared" si="2069"/>
        <v>0</v>
      </c>
      <c r="AH7516" s="196">
        <f t="shared" si="2069"/>
        <v>0</v>
      </c>
      <c r="AI7516" s="196">
        <f t="shared" si="2069"/>
        <v>0</v>
      </c>
      <c r="AJ7516" s="196">
        <f t="shared" si="2041"/>
        <v>0</v>
      </c>
    </row>
    <row r="7517" spans="2:36" collapsed="1" x14ac:dyDescent="0.25">
      <c r="B7517" s="55">
        <f t="shared" si="2033"/>
        <v>31</v>
      </c>
      <c r="F7517" s="193">
        <f t="shared" si="2042"/>
        <v>42736</v>
      </c>
      <c r="G7517" s="194">
        <f t="shared" si="2029"/>
        <v>0.43899694582864496</v>
      </c>
      <c r="H7517" s="194"/>
      <c r="I7517" s="194"/>
      <c r="J7517" s="194"/>
      <c r="K7517" s="194"/>
      <c r="L7517" s="194"/>
      <c r="M7517" s="194"/>
      <c r="N7517" s="194"/>
      <c r="O7517" s="192"/>
      <c r="P7517" s="194">
        <f t="shared" ref="P7517:P7528" si="2070">IF($F7517=P$4,1,IF($F7517&gt;=EDATE(P$4,12),IF(P$12="Prior Year",P7505*(1-P$11),P7505-P$11),IF(P7516&gt;0,P7516,0)))</f>
        <v>1</v>
      </c>
      <c r="Q7517" s="194">
        <f t="shared" ref="Q7517:Q7528" si="2071">IF($F7517=Q$4,1,IF($F7517&gt;=EDATE(Q$4,12),IF(Q$12="Prior Year",Q7505*(1-Q$11),Q7505-Q$11),IF(Q7516&gt;0,Q7516,0)))</f>
        <v>1</v>
      </c>
      <c r="R7517" s="194">
        <f t="shared" ref="R7517:R7528" si="2072">IF($F7517=R$4,1,IF($F7517&gt;=EDATE(R$4,12),IF(R$12="Prior Year",R7505*(1-R$11),R7505-R$11),IF(R7516&gt;0,R7516,0)))</f>
        <v>1</v>
      </c>
      <c r="S7517" s="194">
        <f t="shared" ref="S7517:S7528" si="2073">IF($F7517=S$4,1,IF($F7517&gt;=EDATE(S$4,12),IF(S$12="Prior Year",S7505*(1-S$11),S7505-S$11),IF(S7516&gt;0,S7516,0)))</f>
        <v>1</v>
      </c>
      <c r="T7517" s="194">
        <f t="shared" ref="T7517:T7528" si="2074">IF($F7517=T$4,1,IF($F7517&gt;=EDATE(T$4,12),IF(T$12="Prior Year",T7505*(1-T$11),T7505-T$11),IF(T7516&gt;0,T7516,0)))</f>
        <v>1</v>
      </c>
      <c r="U7517" s="194">
        <f t="shared" ref="U7517:U7528" si="2075">IF($F7517=U$4,1,IF($F7517&gt;=EDATE(U$4,12),IF(U$12="Prior Year",U7505*(1-U$11),U7505-U$11),IF(U7516&gt;0,U7516,0)))</f>
        <v>1</v>
      </c>
      <c r="V7517" s="194">
        <f t="shared" ref="V7517:V7528" si="2076">IF($F7517=V$4,1,IF($F7517&gt;=EDATE(V$4,12),IF(V$12="Prior Year",V7505*(1-V$11),V7505-V$11),IF(V7516&gt;0,V7516,0)))</f>
        <v>1</v>
      </c>
      <c r="W7517" s="194">
        <v>1</v>
      </c>
      <c r="X7517" s="194">
        <f t="shared" ref="X7517:Y7517" si="2077">IF($F7517=X$4,1,IF($F7517&gt;=EDATE(X$4,12),IF(X$12="Prior Year",X7505*(1-X$11),X7505-X$11),IF(X7516&gt;0,X7516,0)))</f>
        <v>1</v>
      </c>
      <c r="Y7517" s="194">
        <f t="shared" si="2077"/>
        <v>1</v>
      </c>
      <c r="Z7517" s="194">
        <f t="shared" ref="Z7517:Z7528" si="2078">IF($F7517=Z$4,1,IF($F7517&gt;=EDATE(Z$4,12),IF(Z$12="Prior Year",Z7505*(1-Z$11),Z7505-Z$11),IF(Z7516&gt;0,Z7516,0)))</f>
        <v>1</v>
      </c>
      <c r="AA7517" s="194">
        <f t="shared" ref="AA7517:AA7528" si="2079">IF($F7517=AA$4,1,IF($F7517&gt;=EDATE(AA$4,12),IF(AA$12="Prior Year",AA7505*(1-AA$11),AA7505-AA$11),IF(AA7516&gt;0,AA7516,0)))</f>
        <v>0</v>
      </c>
      <c r="AB7517" s="194">
        <f t="shared" ref="AB7517:AB7528" si="2080">IF($F7517=AB$4,1,IF($F7517&gt;=EDATE(AB$4,12),IF(AB$12="Prior Year",AB7505*(1-AB$11),AB7505-AB$11),IF(AB7516&gt;0,AB7516,0)))</f>
        <v>0</v>
      </c>
      <c r="AC7517" s="194">
        <f t="shared" ref="AC7517:AD7528" si="2081">IF($F7517=AC$4,1,IF($F7517&gt;=EDATE(AC$4,12),IF(AC$12="Prior Year",AC7505*(1-AC$11),AC7505-AC$11),IF(AC7516&gt;0,AC7516,0)))</f>
        <v>0</v>
      </c>
      <c r="AD7517" s="194">
        <f t="shared" si="2081"/>
        <v>0</v>
      </c>
      <c r="AE7517" s="194">
        <f t="shared" ref="AE7517:AI7517" si="2082">IF($F7517=AE$4,1,IF($F7517&gt;=EDATE(AE$4,12),IF(AE$12="Prior Year",AE7505*(1-AE$11),AE7505-AE$11),IF(AE7516&gt;0,AE7516,0)))</f>
        <v>0</v>
      </c>
      <c r="AF7517" s="194">
        <f t="shared" si="2082"/>
        <v>0</v>
      </c>
      <c r="AG7517" s="194">
        <f t="shared" si="2082"/>
        <v>0</v>
      </c>
      <c r="AH7517" s="194">
        <f t="shared" si="2082"/>
        <v>0</v>
      </c>
      <c r="AI7517" s="194">
        <f t="shared" si="2082"/>
        <v>0</v>
      </c>
      <c r="AJ7517" s="194">
        <f t="shared" ref="AJ7517:AJ7528" si="2083">IF($F7517=AJ$4,1,IF($F7517&gt;=EDATE(AJ$4,12),IF(AJ$12="Prior Year",AJ7505*(1-AJ$11),AJ7505-AJ$11),IF(AJ7516&gt;0,AJ7516,0)))</f>
        <v>0</v>
      </c>
    </row>
    <row r="7518" spans="2:36" hidden="1" outlineLevel="1" x14ac:dyDescent="0.25">
      <c r="B7518" s="55">
        <f t="shared" si="2033"/>
        <v>28</v>
      </c>
      <c r="F7518" s="193">
        <f t="shared" si="2042"/>
        <v>42767</v>
      </c>
      <c r="G7518" s="194">
        <f t="shared" si="2029"/>
        <v>0.43899694582864496</v>
      </c>
      <c r="H7518" s="194"/>
      <c r="I7518" s="194"/>
      <c r="J7518" s="194"/>
      <c r="K7518" s="194"/>
      <c r="L7518" s="194"/>
      <c r="M7518" s="194"/>
      <c r="N7518" s="194"/>
      <c r="O7518" s="192"/>
      <c r="P7518" s="194">
        <f t="shared" si="2070"/>
        <v>1</v>
      </c>
      <c r="Q7518" s="194">
        <f t="shared" si="2071"/>
        <v>1</v>
      </c>
      <c r="R7518" s="194">
        <f t="shared" si="2072"/>
        <v>1</v>
      </c>
      <c r="S7518" s="194">
        <f t="shared" si="2073"/>
        <v>1</v>
      </c>
      <c r="T7518" s="194">
        <f t="shared" si="2074"/>
        <v>1</v>
      </c>
      <c r="U7518" s="194">
        <f t="shared" si="2075"/>
        <v>1</v>
      </c>
      <c r="V7518" s="194">
        <f t="shared" si="2076"/>
        <v>1</v>
      </c>
      <c r="W7518" s="194">
        <v>1</v>
      </c>
      <c r="X7518" s="194">
        <f t="shared" ref="X7518:Y7518" si="2084">IF($F7518=X$4,1,IF($F7518&gt;=EDATE(X$4,12),IF(X$12="Prior Year",X7506*(1-X$11),X7506-X$11),IF(X7517&gt;0,X7517,0)))</f>
        <v>1</v>
      </c>
      <c r="Y7518" s="194">
        <f t="shared" si="2084"/>
        <v>1</v>
      </c>
      <c r="Z7518" s="194">
        <f t="shared" si="2078"/>
        <v>1</v>
      </c>
      <c r="AA7518" s="194">
        <f t="shared" si="2079"/>
        <v>0</v>
      </c>
      <c r="AB7518" s="194">
        <f t="shared" si="2080"/>
        <v>0</v>
      </c>
      <c r="AC7518" s="194">
        <f t="shared" si="2081"/>
        <v>0</v>
      </c>
      <c r="AD7518" s="194">
        <f t="shared" si="2081"/>
        <v>0</v>
      </c>
      <c r="AE7518" s="194">
        <f t="shared" ref="AE7518:AI7518" si="2085">IF($F7518=AE$4,1,IF($F7518&gt;=EDATE(AE$4,12),IF(AE$12="Prior Year",AE7506*(1-AE$11),AE7506-AE$11),IF(AE7517&gt;0,AE7517,0)))</f>
        <v>0</v>
      </c>
      <c r="AF7518" s="194">
        <f t="shared" si="2085"/>
        <v>0</v>
      </c>
      <c r="AG7518" s="194">
        <f t="shared" si="2085"/>
        <v>0</v>
      </c>
      <c r="AH7518" s="194">
        <f t="shared" si="2085"/>
        <v>0</v>
      </c>
      <c r="AI7518" s="194">
        <f t="shared" si="2085"/>
        <v>0</v>
      </c>
      <c r="AJ7518" s="194">
        <f t="shared" si="2083"/>
        <v>0</v>
      </c>
    </row>
    <row r="7519" spans="2:36" hidden="1" outlineLevel="1" x14ac:dyDescent="0.25">
      <c r="B7519" s="55">
        <f t="shared" si="2033"/>
        <v>31</v>
      </c>
      <c r="F7519" s="193">
        <f t="shared" si="2042"/>
        <v>42795</v>
      </c>
      <c r="G7519" s="194">
        <f t="shared" si="2029"/>
        <v>0.43899694582864496</v>
      </c>
      <c r="H7519" s="194"/>
      <c r="I7519" s="194"/>
      <c r="J7519" s="194"/>
      <c r="K7519" s="194"/>
      <c r="L7519" s="194"/>
      <c r="M7519" s="194"/>
      <c r="N7519" s="194"/>
      <c r="O7519" s="192"/>
      <c r="P7519" s="194">
        <f t="shared" si="2070"/>
        <v>1</v>
      </c>
      <c r="Q7519" s="194">
        <f t="shared" si="2071"/>
        <v>1</v>
      </c>
      <c r="R7519" s="194">
        <f t="shared" si="2072"/>
        <v>1</v>
      </c>
      <c r="S7519" s="194">
        <f t="shared" si="2073"/>
        <v>1</v>
      </c>
      <c r="T7519" s="194">
        <f t="shared" si="2074"/>
        <v>1</v>
      </c>
      <c r="U7519" s="194">
        <f t="shared" si="2075"/>
        <v>1</v>
      </c>
      <c r="V7519" s="194">
        <f t="shared" si="2076"/>
        <v>1</v>
      </c>
      <c r="W7519" s="194">
        <v>1</v>
      </c>
      <c r="X7519" s="194">
        <f t="shared" ref="X7519:Y7519" si="2086">IF($F7519=X$4,1,IF($F7519&gt;=EDATE(X$4,12),IF(X$12="Prior Year",X7507*(1-X$11),X7507-X$11),IF(X7518&gt;0,X7518,0)))</f>
        <v>1</v>
      </c>
      <c r="Y7519" s="194">
        <f t="shared" si="2086"/>
        <v>1</v>
      </c>
      <c r="Z7519" s="194">
        <f t="shared" si="2078"/>
        <v>1</v>
      </c>
      <c r="AA7519" s="194">
        <f t="shared" si="2079"/>
        <v>0</v>
      </c>
      <c r="AB7519" s="194">
        <f t="shared" si="2080"/>
        <v>0</v>
      </c>
      <c r="AC7519" s="194">
        <f t="shared" si="2081"/>
        <v>0</v>
      </c>
      <c r="AD7519" s="194">
        <f t="shared" si="2081"/>
        <v>0</v>
      </c>
      <c r="AE7519" s="194">
        <f t="shared" ref="AE7519:AI7519" si="2087">IF($F7519=AE$4,1,IF($F7519&gt;=EDATE(AE$4,12),IF(AE$12="Prior Year",AE7507*(1-AE$11),AE7507-AE$11),IF(AE7518&gt;0,AE7518,0)))</f>
        <v>0</v>
      </c>
      <c r="AF7519" s="194">
        <f t="shared" si="2087"/>
        <v>0</v>
      </c>
      <c r="AG7519" s="194">
        <f t="shared" si="2087"/>
        <v>0</v>
      </c>
      <c r="AH7519" s="194">
        <f t="shared" si="2087"/>
        <v>0</v>
      </c>
      <c r="AI7519" s="194">
        <f t="shared" si="2087"/>
        <v>0</v>
      </c>
      <c r="AJ7519" s="194">
        <f t="shared" si="2083"/>
        <v>0</v>
      </c>
    </row>
    <row r="7520" spans="2:36" hidden="1" outlineLevel="1" x14ac:dyDescent="0.25">
      <c r="B7520" s="55">
        <f t="shared" si="2033"/>
        <v>30</v>
      </c>
      <c r="F7520" s="193">
        <f t="shared" si="2042"/>
        <v>42826</v>
      </c>
      <c r="G7520" s="194">
        <f t="shared" si="2029"/>
        <v>0.43899694582864496</v>
      </c>
      <c r="H7520" s="194"/>
      <c r="I7520" s="194"/>
      <c r="J7520" s="194"/>
      <c r="K7520" s="194"/>
      <c r="L7520" s="194"/>
      <c r="M7520" s="194"/>
      <c r="N7520" s="194"/>
      <c r="O7520" s="192"/>
      <c r="P7520" s="194">
        <f t="shared" si="2070"/>
        <v>1</v>
      </c>
      <c r="Q7520" s="194">
        <f t="shared" si="2071"/>
        <v>1</v>
      </c>
      <c r="R7520" s="194">
        <f t="shared" si="2072"/>
        <v>1</v>
      </c>
      <c r="S7520" s="194">
        <f t="shared" si="2073"/>
        <v>1</v>
      </c>
      <c r="T7520" s="194">
        <f t="shared" si="2074"/>
        <v>1</v>
      </c>
      <c r="U7520" s="194">
        <f t="shared" si="2075"/>
        <v>1</v>
      </c>
      <c r="V7520" s="194">
        <f t="shared" si="2076"/>
        <v>1</v>
      </c>
      <c r="W7520" s="194">
        <v>1</v>
      </c>
      <c r="X7520" s="194">
        <f t="shared" ref="X7520:Y7520" si="2088">IF($F7520=X$4,1,IF($F7520&gt;=EDATE(X$4,12),IF(X$12="Prior Year",X7508*(1-X$11),X7508-X$11),IF(X7519&gt;0,X7519,0)))</f>
        <v>1</v>
      </c>
      <c r="Y7520" s="194">
        <f t="shared" si="2088"/>
        <v>1</v>
      </c>
      <c r="Z7520" s="194">
        <f t="shared" si="2078"/>
        <v>1</v>
      </c>
      <c r="AA7520" s="194">
        <f t="shared" si="2079"/>
        <v>0</v>
      </c>
      <c r="AB7520" s="194">
        <f t="shared" si="2080"/>
        <v>0</v>
      </c>
      <c r="AC7520" s="194">
        <f t="shared" si="2081"/>
        <v>0</v>
      </c>
      <c r="AD7520" s="194">
        <f t="shared" si="2081"/>
        <v>0</v>
      </c>
      <c r="AE7520" s="194">
        <f t="shared" ref="AE7520:AI7520" si="2089">IF($F7520=AE$4,1,IF($F7520&gt;=EDATE(AE$4,12),IF(AE$12="Prior Year",AE7508*(1-AE$11),AE7508-AE$11),IF(AE7519&gt;0,AE7519,0)))</f>
        <v>0</v>
      </c>
      <c r="AF7520" s="194">
        <f t="shared" si="2089"/>
        <v>0</v>
      </c>
      <c r="AG7520" s="194">
        <f t="shared" si="2089"/>
        <v>0</v>
      </c>
      <c r="AH7520" s="194">
        <f t="shared" si="2089"/>
        <v>0</v>
      </c>
      <c r="AI7520" s="194">
        <f t="shared" si="2089"/>
        <v>0</v>
      </c>
      <c r="AJ7520" s="194">
        <f t="shared" si="2083"/>
        <v>0</v>
      </c>
    </row>
    <row r="7521" spans="2:36" hidden="1" outlineLevel="1" x14ac:dyDescent="0.25">
      <c r="B7521" s="55">
        <f t="shared" si="2033"/>
        <v>31</v>
      </c>
      <c r="F7521" s="193">
        <f t="shared" si="2042"/>
        <v>42856</v>
      </c>
      <c r="G7521" s="194">
        <f t="shared" si="2029"/>
        <v>0.43899694582864496</v>
      </c>
      <c r="H7521" s="194"/>
      <c r="I7521" s="194"/>
      <c r="J7521" s="194"/>
      <c r="K7521" s="194"/>
      <c r="L7521" s="194"/>
      <c r="M7521" s="194"/>
      <c r="N7521" s="194"/>
      <c r="O7521" s="192"/>
      <c r="P7521" s="194">
        <f t="shared" si="2070"/>
        <v>1</v>
      </c>
      <c r="Q7521" s="194">
        <f t="shared" si="2071"/>
        <v>1</v>
      </c>
      <c r="R7521" s="194">
        <f t="shared" si="2072"/>
        <v>1</v>
      </c>
      <c r="S7521" s="194">
        <f t="shared" si="2073"/>
        <v>1</v>
      </c>
      <c r="T7521" s="194">
        <f t="shared" si="2074"/>
        <v>1</v>
      </c>
      <c r="U7521" s="194">
        <f t="shared" si="2075"/>
        <v>1</v>
      </c>
      <c r="V7521" s="194">
        <f t="shared" si="2076"/>
        <v>1</v>
      </c>
      <c r="W7521" s="194">
        <v>1</v>
      </c>
      <c r="X7521" s="194">
        <f t="shared" ref="X7521:Y7521" si="2090">IF($F7521=X$4,1,IF($F7521&gt;=EDATE(X$4,12),IF(X$12="Prior Year",X7509*(1-X$11),X7509-X$11),IF(X7520&gt;0,X7520,0)))</f>
        <v>1</v>
      </c>
      <c r="Y7521" s="194">
        <f t="shared" si="2090"/>
        <v>1</v>
      </c>
      <c r="Z7521" s="194">
        <f t="shared" si="2078"/>
        <v>1</v>
      </c>
      <c r="AA7521" s="194">
        <f t="shared" si="2079"/>
        <v>0</v>
      </c>
      <c r="AB7521" s="194">
        <f t="shared" si="2080"/>
        <v>0</v>
      </c>
      <c r="AC7521" s="194">
        <f t="shared" si="2081"/>
        <v>0</v>
      </c>
      <c r="AD7521" s="194">
        <f t="shared" si="2081"/>
        <v>0</v>
      </c>
      <c r="AE7521" s="194">
        <f t="shared" ref="AE7521:AI7521" si="2091">IF($F7521=AE$4,1,IF($F7521&gt;=EDATE(AE$4,12),IF(AE$12="Prior Year",AE7509*(1-AE$11),AE7509-AE$11),IF(AE7520&gt;0,AE7520,0)))</f>
        <v>0</v>
      </c>
      <c r="AF7521" s="194">
        <f t="shared" si="2091"/>
        <v>0</v>
      </c>
      <c r="AG7521" s="194">
        <f t="shared" si="2091"/>
        <v>0</v>
      </c>
      <c r="AH7521" s="194">
        <f t="shared" si="2091"/>
        <v>0</v>
      </c>
      <c r="AI7521" s="194">
        <f t="shared" si="2091"/>
        <v>0</v>
      </c>
      <c r="AJ7521" s="194">
        <f t="shared" si="2083"/>
        <v>0</v>
      </c>
    </row>
    <row r="7522" spans="2:36" hidden="1" outlineLevel="1" x14ac:dyDescent="0.25">
      <c r="B7522" s="55">
        <f t="shared" si="2033"/>
        <v>30</v>
      </c>
      <c r="F7522" s="193">
        <f t="shared" si="2042"/>
        <v>42887</v>
      </c>
      <c r="G7522" s="194">
        <f t="shared" si="2029"/>
        <v>0.43899694582864496</v>
      </c>
      <c r="H7522" s="194"/>
      <c r="I7522" s="194"/>
      <c r="J7522" s="194"/>
      <c r="K7522" s="194"/>
      <c r="L7522" s="194"/>
      <c r="M7522" s="194"/>
      <c r="N7522" s="194"/>
      <c r="O7522" s="192"/>
      <c r="P7522" s="194">
        <f t="shared" si="2070"/>
        <v>1</v>
      </c>
      <c r="Q7522" s="194">
        <f t="shared" si="2071"/>
        <v>1</v>
      </c>
      <c r="R7522" s="194">
        <f t="shared" si="2072"/>
        <v>1</v>
      </c>
      <c r="S7522" s="194">
        <f t="shared" si="2073"/>
        <v>1</v>
      </c>
      <c r="T7522" s="194">
        <f t="shared" si="2074"/>
        <v>1</v>
      </c>
      <c r="U7522" s="194">
        <f t="shared" si="2075"/>
        <v>1</v>
      </c>
      <c r="V7522" s="194">
        <f t="shared" si="2076"/>
        <v>1</v>
      </c>
      <c r="W7522" s="194">
        <v>1</v>
      </c>
      <c r="X7522" s="194">
        <f t="shared" ref="X7522:Y7522" si="2092">IF($F7522=X$4,1,IF($F7522&gt;=EDATE(X$4,12),IF(X$12="Prior Year",X7510*(1-X$11),X7510-X$11),IF(X7521&gt;0,X7521,0)))</f>
        <v>1</v>
      </c>
      <c r="Y7522" s="194">
        <f t="shared" si="2092"/>
        <v>1</v>
      </c>
      <c r="Z7522" s="194">
        <f t="shared" si="2078"/>
        <v>1</v>
      </c>
      <c r="AA7522" s="194">
        <f t="shared" si="2079"/>
        <v>0</v>
      </c>
      <c r="AB7522" s="194">
        <f t="shared" si="2080"/>
        <v>0</v>
      </c>
      <c r="AC7522" s="194">
        <f t="shared" si="2081"/>
        <v>0</v>
      </c>
      <c r="AD7522" s="194">
        <f t="shared" si="2081"/>
        <v>0</v>
      </c>
      <c r="AE7522" s="194">
        <f t="shared" ref="AE7522:AI7522" si="2093">IF($F7522=AE$4,1,IF($F7522&gt;=EDATE(AE$4,12),IF(AE$12="Prior Year",AE7510*(1-AE$11),AE7510-AE$11),IF(AE7521&gt;0,AE7521,0)))</f>
        <v>0</v>
      </c>
      <c r="AF7522" s="194">
        <f t="shared" si="2093"/>
        <v>0</v>
      </c>
      <c r="AG7522" s="194">
        <f t="shared" si="2093"/>
        <v>0</v>
      </c>
      <c r="AH7522" s="194">
        <f t="shared" si="2093"/>
        <v>0</v>
      </c>
      <c r="AI7522" s="194">
        <f t="shared" si="2093"/>
        <v>0</v>
      </c>
      <c r="AJ7522" s="194">
        <f t="shared" si="2083"/>
        <v>0</v>
      </c>
    </row>
    <row r="7523" spans="2:36" hidden="1" outlineLevel="1" x14ac:dyDescent="0.25">
      <c r="B7523" s="55">
        <f t="shared" si="2033"/>
        <v>31</v>
      </c>
      <c r="F7523" s="193">
        <f t="shared" si="2042"/>
        <v>42917</v>
      </c>
      <c r="G7523" s="194">
        <f t="shared" si="2029"/>
        <v>0.43899694582864496</v>
      </c>
      <c r="H7523" s="194"/>
      <c r="I7523" s="194"/>
      <c r="J7523" s="194"/>
      <c r="K7523" s="194"/>
      <c r="L7523" s="194"/>
      <c r="M7523" s="194"/>
      <c r="N7523" s="194"/>
      <c r="O7523" s="192"/>
      <c r="P7523" s="194">
        <f t="shared" si="2070"/>
        <v>1</v>
      </c>
      <c r="Q7523" s="194">
        <f t="shared" si="2071"/>
        <v>1</v>
      </c>
      <c r="R7523" s="194">
        <f t="shared" si="2072"/>
        <v>1</v>
      </c>
      <c r="S7523" s="194">
        <f t="shared" si="2073"/>
        <v>1</v>
      </c>
      <c r="T7523" s="194">
        <f t="shared" si="2074"/>
        <v>1</v>
      </c>
      <c r="U7523" s="194">
        <f t="shared" si="2075"/>
        <v>1</v>
      </c>
      <c r="V7523" s="194">
        <f t="shared" si="2076"/>
        <v>1</v>
      </c>
      <c r="W7523" s="194">
        <v>1</v>
      </c>
      <c r="X7523" s="194">
        <f t="shared" ref="X7523:Y7523" si="2094">IF($F7523=X$4,1,IF($F7523&gt;=EDATE(X$4,12),IF(X$12="Prior Year",X7511*(1-X$11),X7511-X$11),IF(X7522&gt;0,X7522,0)))</f>
        <v>1</v>
      </c>
      <c r="Y7523" s="194">
        <f t="shared" si="2094"/>
        <v>1</v>
      </c>
      <c r="Z7523" s="194">
        <f t="shared" si="2078"/>
        <v>1</v>
      </c>
      <c r="AA7523" s="194">
        <f t="shared" si="2079"/>
        <v>0</v>
      </c>
      <c r="AB7523" s="194">
        <f t="shared" si="2080"/>
        <v>0</v>
      </c>
      <c r="AC7523" s="194">
        <f t="shared" si="2081"/>
        <v>0</v>
      </c>
      <c r="AD7523" s="194">
        <f t="shared" si="2081"/>
        <v>0</v>
      </c>
      <c r="AE7523" s="194">
        <f t="shared" ref="AE7523:AI7523" si="2095">IF($F7523=AE$4,1,IF($F7523&gt;=EDATE(AE$4,12),IF(AE$12="Prior Year",AE7511*(1-AE$11),AE7511-AE$11),IF(AE7522&gt;0,AE7522,0)))</f>
        <v>0</v>
      </c>
      <c r="AF7523" s="194">
        <f t="shared" si="2095"/>
        <v>0</v>
      </c>
      <c r="AG7523" s="194">
        <f t="shared" si="2095"/>
        <v>0</v>
      </c>
      <c r="AH7523" s="194">
        <f t="shared" si="2095"/>
        <v>0</v>
      </c>
      <c r="AI7523" s="194">
        <f t="shared" si="2095"/>
        <v>0</v>
      </c>
      <c r="AJ7523" s="194">
        <f t="shared" si="2083"/>
        <v>0</v>
      </c>
    </row>
    <row r="7524" spans="2:36" hidden="1" outlineLevel="1" x14ac:dyDescent="0.25">
      <c r="B7524" s="55">
        <f t="shared" si="2033"/>
        <v>31</v>
      </c>
      <c r="F7524" s="193">
        <f t="shared" si="2042"/>
        <v>42948</v>
      </c>
      <c r="G7524" s="194">
        <f t="shared" si="2029"/>
        <v>0.43899694582864496</v>
      </c>
      <c r="H7524" s="194"/>
      <c r="I7524" s="194"/>
      <c r="J7524" s="194"/>
      <c r="K7524" s="194"/>
      <c r="L7524" s="194"/>
      <c r="M7524" s="194"/>
      <c r="N7524" s="194"/>
      <c r="O7524" s="192"/>
      <c r="P7524" s="194">
        <f t="shared" si="2070"/>
        <v>1</v>
      </c>
      <c r="Q7524" s="194">
        <f t="shared" si="2071"/>
        <v>1</v>
      </c>
      <c r="R7524" s="194">
        <f t="shared" si="2072"/>
        <v>1</v>
      </c>
      <c r="S7524" s="194">
        <f t="shared" si="2073"/>
        <v>1</v>
      </c>
      <c r="T7524" s="194">
        <f t="shared" si="2074"/>
        <v>1</v>
      </c>
      <c r="U7524" s="194">
        <f t="shared" si="2075"/>
        <v>1</v>
      </c>
      <c r="V7524" s="194">
        <f t="shared" si="2076"/>
        <v>1</v>
      </c>
      <c r="W7524" s="194">
        <v>1</v>
      </c>
      <c r="X7524" s="194">
        <f t="shared" ref="X7524:Y7524" si="2096">IF($F7524=X$4,1,IF($F7524&gt;=EDATE(X$4,12),IF(X$12="Prior Year",X7512*(1-X$11),X7512-X$11),IF(X7523&gt;0,X7523,0)))</f>
        <v>1</v>
      </c>
      <c r="Y7524" s="194">
        <f t="shared" si="2096"/>
        <v>1</v>
      </c>
      <c r="Z7524" s="194">
        <f t="shared" si="2078"/>
        <v>1</v>
      </c>
      <c r="AA7524" s="194">
        <f t="shared" si="2079"/>
        <v>0</v>
      </c>
      <c r="AB7524" s="194">
        <f t="shared" si="2080"/>
        <v>0</v>
      </c>
      <c r="AC7524" s="194">
        <f t="shared" si="2081"/>
        <v>0</v>
      </c>
      <c r="AD7524" s="194">
        <f t="shared" si="2081"/>
        <v>0</v>
      </c>
      <c r="AE7524" s="194">
        <f t="shared" ref="AE7524:AI7524" si="2097">IF($F7524=AE$4,1,IF($F7524&gt;=EDATE(AE$4,12),IF(AE$12="Prior Year",AE7512*(1-AE$11),AE7512-AE$11),IF(AE7523&gt;0,AE7523,0)))</f>
        <v>0</v>
      </c>
      <c r="AF7524" s="194">
        <f t="shared" si="2097"/>
        <v>0</v>
      </c>
      <c r="AG7524" s="194">
        <f t="shared" si="2097"/>
        <v>0</v>
      </c>
      <c r="AH7524" s="194">
        <f t="shared" si="2097"/>
        <v>0</v>
      </c>
      <c r="AI7524" s="194">
        <f t="shared" si="2097"/>
        <v>0</v>
      </c>
      <c r="AJ7524" s="194">
        <f t="shared" si="2083"/>
        <v>0</v>
      </c>
    </row>
    <row r="7525" spans="2:36" hidden="1" outlineLevel="1" x14ac:dyDescent="0.25">
      <c r="B7525" s="55">
        <f t="shared" si="2033"/>
        <v>30</v>
      </c>
      <c r="F7525" s="193">
        <f t="shared" si="2042"/>
        <v>42979</v>
      </c>
      <c r="G7525" s="194">
        <f t="shared" si="2029"/>
        <v>0.43899694582864496</v>
      </c>
      <c r="H7525" s="194"/>
      <c r="I7525" s="194"/>
      <c r="J7525" s="194"/>
      <c r="K7525" s="194"/>
      <c r="L7525" s="194"/>
      <c r="M7525" s="194"/>
      <c r="N7525" s="194"/>
      <c r="O7525" s="192"/>
      <c r="P7525" s="194">
        <f t="shared" si="2070"/>
        <v>1</v>
      </c>
      <c r="Q7525" s="194">
        <f t="shared" si="2071"/>
        <v>1</v>
      </c>
      <c r="R7525" s="194">
        <f t="shared" si="2072"/>
        <v>1</v>
      </c>
      <c r="S7525" s="194">
        <f t="shared" si="2073"/>
        <v>1</v>
      </c>
      <c r="T7525" s="194">
        <f t="shared" si="2074"/>
        <v>1</v>
      </c>
      <c r="U7525" s="194">
        <f t="shared" si="2075"/>
        <v>1</v>
      </c>
      <c r="V7525" s="194">
        <f t="shared" si="2076"/>
        <v>1</v>
      </c>
      <c r="W7525" s="194">
        <v>1</v>
      </c>
      <c r="X7525" s="194">
        <f t="shared" ref="X7525:Y7525" si="2098">IF($F7525=X$4,1,IF($F7525&gt;=EDATE(X$4,12),IF(X$12="Prior Year",X7513*(1-X$11),X7513-X$11),IF(X7524&gt;0,X7524,0)))</f>
        <v>1</v>
      </c>
      <c r="Y7525" s="194">
        <f t="shared" si="2098"/>
        <v>1</v>
      </c>
      <c r="Z7525" s="194">
        <f t="shared" si="2078"/>
        <v>1</v>
      </c>
      <c r="AA7525" s="194">
        <f t="shared" si="2079"/>
        <v>0</v>
      </c>
      <c r="AB7525" s="194">
        <f t="shared" si="2080"/>
        <v>0</v>
      </c>
      <c r="AC7525" s="194">
        <f t="shared" si="2081"/>
        <v>0</v>
      </c>
      <c r="AD7525" s="194">
        <f t="shared" si="2081"/>
        <v>0</v>
      </c>
      <c r="AE7525" s="194">
        <f t="shared" ref="AE7525:AI7525" si="2099">IF($F7525=AE$4,1,IF($F7525&gt;=EDATE(AE$4,12),IF(AE$12="Prior Year",AE7513*(1-AE$11),AE7513-AE$11),IF(AE7524&gt;0,AE7524,0)))</f>
        <v>0</v>
      </c>
      <c r="AF7525" s="194">
        <f t="shared" si="2099"/>
        <v>0</v>
      </c>
      <c r="AG7525" s="194">
        <f t="shared" si="2099"/>
        <v>0</v>
      </c>
      <c r="AH7525" s="194">
        <f t="shared" si="2099"/>
        <v>0</v>
      </c>
      <c r="AI7525" s="194">
        <f t="shared" si="2099"/>
        <v>0</v>
      </c>
      <c r="AJ7525" s="194">
        <f t="shared" si="2083"/>
        <v>0</v>
      </c>
    </row>
    <row r="7526" spans="2:36" hidden="1" outlineLevel="1" x14ac:dyDescent="0.25">
      <c r="B7526" s="55">
        <f t="shared" si="2033"/>
        <v>31</v>
      </c>
      <c r="F7526" s="193">
        <f t="shared" si="2042"/>
        <v>43009</v>
      </c>
      <c r="G7526" s="194">
        <f t="shared" si="2029"/>
        <v>0.43899694582864496</v>
      </c>
      <c r="H7526" s="194"/>
      <c r="I7526" s="194"/>
      <c r="J7526" s="194"/>
      <c r="K7526" s="194"/>
      <c r="L7526" s="194"/>
      <c r="M7526" s="194"/>
      <c r="N7526" s="194"/>
      <c r="O7526" s="192"/>
      <c r="P7526" s="194">
        <f t="shared" si="2070"/>
        <v>1</v>
      </c>
      <c r="Q7526" s="194">
        <f t="shared" si="2071"/>
        <v>1</v>
      </c>
      <c r="R7526" s="194">
        <f t="shared" si="2072"/>
        <v>1</v>
      </c>
      <c r="S7526" s="194">
        <f t="shared" si="2073"/>
        <v>1</v>
      </c>
      <c r="T7526" s="194">
        <f t="shared" si="2074"/>
        <v>1</v>
      </c>
      <c r="U7526" s="194">
        <f t="shared" si="2075"/>
        <v>1</v>
      </c>
      <c r="V7526" s="194">
        <f t="shared" si="2076"/>
        <v>1</v>
      </c>
      <c r="W7526" s="194">
        <v>1</v>
      </c>
      <c r="X7526" s="194">
        <f t="shared" ref="X7526:Y7526" si="2100">IF($F7526=X$4,1,IF($F7526&gt;=EDATE(X$4,12),IF(X$12="Prior Year",X7514*(1-X$11),X7514-X$11),IF(X7525&gt;0,X7525,0)))</f>
        <v>1</v>
      </c>
      <c r="Y7526" s="194">
        <f t="shared" si="2100"/>
        <v>1</v>
      </c>
      <c r="Z7526" s="194">
        <f t="shared" si="2078"/>
        <v>1</v>
      </c>
      <c r="AA7526" s="194">
        <f t="shared" si="2079"/>
        <v>0</v>
      </c>
      <c r="AB7526" s="194">
        <f t="shared" si="2080"/>
        <v>0</v>
      </c>
      <c r="AC7526" s="194">
        <f t="shared" si="2081"/>
        <v>0</v>
      </c>
      <c r="AD7526" s="194">
        <f t="shared" si="2081"/>
        <v>0</v>
      </c>
      <c r="AE7526" s="194">
        <f t="shared" ref="AE7526:AI7526" si="2101">IF($F7526=AE$4,1,IF($F7526&gt;=EDATE(AE$4,12),IF(AE$12="Prior Year",AE7514*(1-AE$11),AE7514-AE$11),IF(AE7525&gt;0,AE7525,0)))</f>
        <v>0</v>
      </c>
      <c r="AF7526" s="194">
        <f t="shared" si="2101"/>
        <v>0</v>
      </c>
      <c r="AG7526" s="194">
        <f t="shared" si="2101"/>
        <v>0</v>
      </c>
      <c r="AH7526" s="194">
        <f t="shared" si="2101"/>
        <v>0</v>
      </c>
      <c r="AI7526" s="194">
        <f t="shared" si="2101"/>
        <v>0</v>
      </c>
      <c r="AJ7526" s="194">
        <f t="shared" si="2083"/>
        <v>0</v>
      </c>
    </row>
    <row r="7527" spans="2:36" hidden="1" outlineLevel="1" x14ac:dyDescent="0.25">
      <c r="B7527" s="55">
        <f t="shared" si="2033"/>
        <v>30</v>
      </c>
      <c r="F7527" s="193">
        <f t="shared" si="2042"/>
        <v>43040</v>
      </c>
      <c r="G7527" s="194">
        <f t="shared" si="2029"/>
        <v>0.43899694582864496</v>
      </c>
      <c r="H7527" s="194"/>
      <c r="I7527" s="194"/>
      <c r="J7527" s="194"/>
      <c r="K7527" s="194"/>
      <c r="L7527" s="194"/>
      <c r="M7527" s="194"/>
      <c r="N7527" s="194"/>
      <c r="O7527" s="192"/>
      <c r="P7527" s="194">
        <f t="shared" si="2070"/>
        <v>1</v>
      </c>
      <c r="Q7527" s="194">
        <f t="shared" si="2071"/>
        <v>1</v>
      </c>
      <c r="R7527" s="194">
        <f t="shared" si="2072"/>
        <v>1</v>
      </c>
      <c r="S7527" s="194">
        <f t="shared" si="2073"/>
        <v>1</v>
      </c>
      <c r="T7527" s="194">
        <f t="shared" si="2074"/>
        <v>1</v>
      </c>
      <c r="U7527" s="194">
        <f t="shared" si="2075"/>
        <v>1</v>
      </c>
      <c r="V7527" s="194">
        <f t="shared" si="2076"/>
        <v>1</v>
      </c>
      <c r="W7527" s="194">
        <v>1</v>
      </c>
      <c r="X7527" s="194">
        <f t="shared" ref="X7527:Y7527" si="2102">IF($F7527=X$4,1,IF($F7527&gt;=EDATE(X$4,12),IF(X$12="Prior Year",X7515*(1-X$11),X7515-X$11),IF(X7526&gt;0,X7526,0)))</f>
        <v>1</v>
      </c>
      <c r="Y7527" s="194">
        <f t="shared" si="2102"/>
        <v>1</v>
      </c>
      <c r="Z7527" s="194">
        <f t="shared" si="2078"/>
        <v>1</v>
      </c>
      <c r="AA7527" s="194">
        <f t="shared" si="2079"/>
        <v>0</v>
      </c>
      <c r="AB7527" s="194">
        <f t="shared" si="2080"/>
        <v>0</v>
      </c>
      <c r="AC7527" s="194">
        <f t="shared" si="2081"/>
        <v>0</v>
      </c>
      <c r="AD7527" s="194">
        <f t="shared" si="2081"/>
        <v>0</v>
      </c>
      <c r="AE7527" s="194">
        <f t="shared" ref="AE7527:AI7527" si="2103">IF($F7527=AE$4,1,IF($F7527&gt;=EDATE(AE$4,12),IF(AE$12="Prior Year",AE7515*(1-AE$11),AE7515-AE$11),IF(AE7526&gt;0,AE7526,0)))</f>
        <v>0</v>
      </c>
      <c r="AF7527" s="194">
        <f t="shared" si="2103"/>
        <v>0</v>
      </c>
      <c r="AG7527" s="194">
        <f t="shared" si="2103"/>
        <v>0</v>
      </c>
      <c r="AH7527" s="194">
        <f t="shared" si="2103"/>
        <v>0</v>
      </c>
      <c r="AI7527" s="194">
        <f t="shared" si="2103"/>
        <v>0</v>
      </c>
      <c r="AJ7527" s="194">
        <f t="shared" si="2083"/>
        <v>0</v>
      </c>
    </row>
    <row r="7528" spans="2:36" hidden="1" outlineLevel="1" x14ac:dyDescent="0.25">
      <c r="B7528" s="55">
        <f t="shared" si="2033"/>
        <v>31</v>
      </c>
      <c r="F7528" s="195">
        <f t="shared" si="2042"/>
        <v>43070</v>
      </c>
      <c r="G7528" s="196">
        <f t="shared" si="2029"/>
        <v>0.53522343674650374</v>
      </c>
      <c r="H7528" s="196"/>
      <c r="I7528" s="196"/>
      <c r="J7528" s="196"/>
      <c r="K7528" s="196"/>
      <c r="L7528" s="196"/>
      <c r="M7528" s="196"/>
      <c r="N7528" s="196"/>
      <c r="O7528" s="197"/>
      <c r="P7528" s="196">
        <f t="shared" si="2070"/>
        <v>1</v>
      </c>
      <c r="Q7528" s="196">
        <f t="shared" si="2071"/>
        <v>1</v>
      </c>
      <c r="R7528" s="196">
        <f t="shared" si="2072"/>
        <v>1</v>
      </c>
      <c r="S7528" s="196">
        <f t="shared" si="2073"/>
        <v>1</v>
      </c>
      <c r="T7528" s="196">
        <f t="shared" si="2074"/>
        <v>1</v>
      </c>
      <c r="U7528" s="196">
        <f t="shared" si="2075"/>
        <v>1</v>
      </c>
      <c r="V7528" s="196">
        <f t="shared" si="2076"/>
        <v>1</v>
      </c>
      <c r="W7528" s="196">
        <v>1</v>
      </c>
      <c r="X7528" s="196">
        <f t="shared" ref="X7528:Y7528" si="2104">IF($F7528=X$4,1,IF($F7528&gt;=EDATE(X$4,12),IF(X$12="Prior Year",X7516*(1-X$11),X7516-X$11),IF(X7527&gt;0,X7527,0)))</f>
        <v>0.995</v>
      </c>
      <c r="Y7528" s="196">
        <f t="shared" si="2104"/>
        <v>1</v>
      </c>
      <c r="Z7528" s="196">
        <f t="shared" si="2078"/>
        <v>1</v>
      </c>
      <c r="AA7528" s="196">
        <f t="shared" si="2079"/>
        <v>0</v>
      </c>
      <c r="AB7528" s="196">
        <f t="shared" si="2080"/>
        <v>0</v>
      </c>
      <c r="AC7528" s="196">
        <f t="shared" si="2081"/>
        <v>0</v>
      </c>
      <c r="AD7528" s="196">
        <f t="shared" si="2081"/>
        <v>1</v>
      </c>
      <c r="AE7528" s="196">
        <f t="shared" ref="AE7528:AI7528" si="2105">IF($F7528=AE$4,1,IF($F7528&gt;=EDATE(AE$4,12),IF(AE$12="Prior Year",AE7516*(1-AE$11),AE7516-AE$11),IF(AE7527&gt;0,AE7527,0)))</f>
        <v>1</v>
      </c>
      <c r="AF7528" s="196">
        <f t="shared" si="2105"/>
        <v>0</v>
      </c>
      <c r="AG7528" s="196">
        <f t="shared" si="2105"/>
        <v>0</v>
      </c>
      <c r="AH7528" s="196">
        <f t="shared" si="2105"/>
        <v>0</v>
      </c>
      <c r="AI7528" s="196">
        <f t="shared" si="2105"/>
        <v>0</v>
      </c>
      <c r="AJ7528" s="196">
        <f t="shared" si="2083"/>
        <v>0</v>
      </c>
    </row>
    <row r="7529" spans="2:36" collapsed="1" x14ac:dyDescent="0.25">
      <c r="B7529" s="55">
        <f t="shared" si="2033"/>
        <v>31</v>
      </c>
      <c r="F7529" s="193">
        <f t="shared" si="2042"/>
        <v>43101</v>
      </c>
      <c r="G7529" s="194">
        <f t="shared" si="2029"/>
        <v>0.58101703906124413</v>
      </c>
      <c r="H7529" s="194"/>
      <c r="I7529" s="194"/>
      <c r="J7529" s="194"/>
      <c r="K7529" s="194"/>
      <c r="L7529" s="194"/>
      <c r="M7529" s="194"/>
      <c r="N7529" s="194"/>
      <c r="O7529" s="192"/>
      <c r="P7529" s="194">
        <f t="shared" ref="P7529:P7592" si="2106">IF($F7529=P$4,1,IF($F7529&gt;=EDATE(P$4,12),IF(P$12="Prior Year",P7517*(1-P$11),P7517-P$11),IF(P7528&gt;0,P7528,0)))*IF($F7529&lt;EDATE(P$4,P$5*12),1,0)</f>
        <v>1</v>
      </c>
      <c r="Q7529" s="194">
        <f t="shared" ref="Q7529:Q7592" si="2107">IF($F7529=Q$4,1,IF($F7529&gt;=EDATE(Q$4,12),IF(Q$12="Prior Year",Q7517*(1-Q$11),Q7517-Q$11),IF(Q7528&gt;0,Q7528,0)))*IF($F7529&lt;EDATE(Q$4,Q$5*12),1,0)</f>
        <v>1</v>
      </c>
      <c r="R7529" s="194">
        <f t="shared" ref="R7529:R7592" si="2108">IF($F7529=R$4,1,IF($F7529&gt;=EDATE(R$4,12),IF(R$12="Prior Year",R7517*(1-R$11),R7517-R$11),IF(R7528&gt;0,R7528,0)))*IF($F7529&lt;EDATE(R$4,R$5*12),1,0)</f>
        <v>1</v>
      </c>
      <c r="S7529" s="194">
        <f t="shared" ref="S7529:S7592" si="2109">IF($F7529=S$4,1,IF($F7529&gt;=EDATE(S$4,12),IF(S$12="Prior Year",S7517*(1-S$11),S7517-S$11),IF(S7528&gt;0,S7528,0)))*IF($F7529&lt;EDATE(S$4,S$5*12),1,0)</f>
        <v>0.99199999999999999</v>
      </c>
      <c r="T7529" s="194">
        <f t="shared" ref="T7529:T7592" si="2110">IF($F7529=T$4,1,IF($F7529&gt;=EDATE(T$4,12),IF(T$12="Prior Year",T7517*(1-T$11),T7517-T$11),IF(T7528&gt;0,T7528,0)))*IF($F7529&lt;EDATE(T$4,T$5*12),1,0)</f>
        <v>0.99199999999999999</v>
      </c>
      <c r="U7529" s="194">
        <f t="shared" ref="U7529:U7592" si="2111">IF($F7529=U$4,1,IF($F7529&gt;=EDATE(U$4,12),IF(U$12="Prior Year",U7517*(1-U$11),U7517-U$11),IF(U7528&gt;0,U7528,0)))*IF($F7529&lt;EDATE(U$4,U$5*12),1,0)</f>
        <v>1</v>
      </c>
      <c r="V7529" s="194">
        <f t="shared" ref="V7529:V7592" si="2112">IF($F7529=V$4,1,IF($F7529&gt;=EDATE(V$4,12),IF(V$12="Prior Year",V7517*(1-V$11),V7517-V$11),IF(V7528&gt;0,V7528,0)))*IF($F7529&lt;EDATE(V$4,V$5*12),1,0)</f>
        <v>1</v>
      </c>
      <c r="W7529" s="194">
        <v>0.99499999999999988</v>
      </c>
      <c r="X7529" s="194">
        <f t="shared" ref="X7529:Y7529" si="2113">IF($F7529=X$4,1,IF($F7529&gt;=EDATE(X$4,12),IF(X$12="Prior Year",X7517*(1-X$11),X7517-X$11),IF(X7528&gt;0,X7528,0)))*IF($F7529&lt;EDATE(X$4,X$5*12),1,0)</f>
        <v>0.995</v>
      </c>
      <c r="Y7529" s="194">
        <f t="shared" si="2113"/>
        <v>0.995</v>
      </c>
      <c r="Z7529" s="194">
        <f t="shared" ref="Z7529:Z7592" si="2114">IF($F7529=Z$4,1,IF($F7529&gt;=EDATE(Z$4,12),IF(Z$12="Prior Year",Z7517*(1-Z$11),Z7517-Z$11),IF(Z7528&gt;0,Z7528,0)))*IF($F7529&lt;EDATE(Z$4,Z$5*12),1,0)</f>
        <v>1</v>
      </c>
      <c r="AA7529" s="194">
        <f t="shared" ref="AA7529:AA7592" si="2115">IF($F7529=AA$4,1,IF($F7529&gt;=EDATE(AA$4,12),IF(AA$12="Prior Year",AA7517*(1-AA$11),AA7517-AA$11),IF(AA7528&gt;0,AA7528,0)))*IF($F7529&lt;EDATE(AA$4,AA$5*12),1,0)</f>
        <v>0</v>
      </c>
      <c r="AB7529" s="194">
        <f t="shared" ref="AB7529:AB7592" si="2116">IF($F7529=AB$4,1,IF($F7529&gt;=EDATE(AB$4,12),IF(AB$12="Prior Year",AB7517*(1-AB$11),AB7517-AB$11),IF(AB7528&gt;0,AB7528,0)))*IF($F7529&lt;EDATE(AB$4,AB$5*12),1,0)</f>
        <v>0</v>
      </c>
      <c r="AC7529" s="194">
        <f t="shared" ref="AC7529:AD7592" si="2117">IF($F7529=AC$4,1,IF($F7529&gt;=EDATE(AC$4,12),IF(AC$12="Prior Year",AC7517*(1-AC$11),AC7517-AC$11),IF(AC7528&gt;0,AC7528,0)))*IF($F7529&lt;EDATE(AC$4,AC$5*12),1,0)</f>
        <v>0</v>
      </c>
      <c r="AD7529" s="194">
        <f t="shared" si="2117"/>
        <v>1</v>
      </c>
      <c r="AE7529" s="194">
        <f t="shared" ref="AE7529:AI7529" si="2118">IF($F7529=AE$4,1,IF($F7529&gt;=EDATE(AE$4,12),IF(AE$12="Prior Year",AE7517*(1-AE$11),AE7517-AE$11),IF(AE7528&gt;0,AE7528,0)))*IF($F7529&lt;EDATE(AE$4,AE$5*12),1,0)</f>
        <v>1</v>
      </c>
      <c r="AF7529" s="194">
        <f t="shared" si="2118"/>
        <v>0</v>
      </c>
      <c r="AG7529" s="194">
        <f t="shared" si="2118"/>
        <v>0</v>
      </c>
      <c r="AH7529" s="194">
        <f t="shared" si="2118"/>
        <v>0</v>
      </c>
      <c r="AI7529" s="194">
        <f t="shared" si="2118"/>
        <v>0</v>
      </c>
      <c r="AJ7529" s="194">
        <f t="shared" ref="AJ7529:AJ7592" si="2119">IF($F7529=AJ$4,1,IF($F7529&gt;=EDATE(AJ$4,12),IF(AJ$12="Prior Year",AJ7517*(1-AJ$11),AJ7517-AJ$11),IF(AJ7528&gt;0,AJ7528,0)))*IF($F7529&lt;EDATE(AJ$4,AJ$5*12),1,0)</f>
        <v>1</v>
      </c>
    </row>
    <row r="7530" spans="2:36" hidden="1" outlineLevel="1" x14ac:dyDescent="0.25">
      <c r="B7530" s="55">
        <f t="shared" si="2033"/>
        <v>28</v>
      </c>
      <c r="F7530" s="193">
        <f t="shared" si="2042"/>
        <v>43132</v>
      </c>
      <c r="G7530" s="194">
        <f t="shared" si="2029"/>
        <v>0.58101703906124413</v>
      </c>
      <c r="H7530" s="194"/>
      <c r="I7530" s="194"/>
      <c r="J7530" s="194"/>
      <c r="K7530" s="194"/>
      <c r="L7530" s="194"/>
      <c r="M7530" s="194"/>
      <c r="N7530" s="194"/>
      <c r="O7530" s="192"/>
      <c r="P7530" s="194">
        <f t="shared" si="2106"/>
        <v>1</v>
      </c>
      <c r="Q7530" s="194">
        <f t="shared" si="2107"/>
        <v>1</v>
      </c>
      <c r="R7530" s="194">
        <f t="shared" si="2108"/>
        <v>1</v>
      </c>
      <c r="S7530" s="194">
        <f t="shared" si="2109"/>
        <v>0.99199999999999999</v>
      </c>
      <c r="T7530" s="194">
        <f t="shared" si="2110"/>
        <v>0.99199999999999999</v>
      </c>
      <c r="U7530" s="194">
        <f t="shared" si="2111"/>
        <v>1</v>
      </c>
      <c r="V7530" s="194">
        <f t="shared" si="2112"/>
        <v>1</v>
      </c>
      <c r="W7530" s="194">
        <v>0.99499999999999988</v>
      </c>
      <c r="X7530" s="194">
        <f t="shared" ref="X7530:Y7530" si="2120">IF($F7530=X$4,1,IF($F7530&gt;=EDATE(X$4,12),IF(X$12="Prior Year",X7518*(1-X$11),X7518-X$11),IF(X7529&gt;0,X7529,0)))*IF($F7530&lt;EDATE(X$4,X$5*12),1,0)</f>
        <v>0.995</v>
      </c>
      <c r="Y7530" s="194">
        <f t="shared" si="2120"/>
        <v>0.995</v>
      </c>
      <c r="Z7530" s="194">
        <f t="shared" si="2114"/>
        <v>1</v>
      </c>
      <c r="AA7530" s="194">
        <f t="shared" si="2115"/>
        <v>0</v>
      </c>
      <c r="AB7530" s="194">
        <f t="shared" si="2116"/>
        <v>0</v>
      </c>
      <c r="AC7530" s="194">
        <f t="shared" si="2117"/>
        <v>0</v>
      </c>
      <c r="AD7530" s="194">
        <f t="shared" si="2117"/>
        <v>1</v>
      </c>
      <c r="AE7530" s="194">
        <f t="shared" ref="AE7530:AI7530" si="2121">IF($F7530=AE$4,1,IF($F7530&gt;=EDATE(AE$4,12),IF(AE$12="Prior Year",AE7518*(1-AE$11),AE7518-AE$11),IF(AE7529&gt;0,AE7529,0)))*IF($F7530&lt;EDATE(AE$4,AE$5*12),1,0)</f>
        <v>1</v>
      </c>
      <c r="AF7530" s="194">
        <f t="shared" si="2121"/>
        <v>0</v>
      </c>
      <c r="AG7530" s="194">
        <f t="shared" si="2121"/>
        <v>0</v>
      </c>
      <c r="AH7530" s="194">
        <f t="shared" si="2121"/>
        <v>0</v>
      </c>
      <c r="AI7530" s="194">
        <f t="shared" si="2121"/>
        <v>0</v>
      </c>
      <c r="AJ7530" s="194">
        <f t="shared" si="2119"/>
        <v>1</v>
      </c>
    </row>
    <row r="7531" spans="2:36" hidden="1" outlineLevel="1" x14ac:dyDescent="0.25">
      <c r="B7531" s="55">
        <f t="shared" si="2033"/>
        <v>31</v>
      </c>
      <c r="F7531" s="193">
        <f t="shared" si="2042"/>
        <v>43160</v>
      </c>
      <c r="G7531" s="194">
        <f t="shared" si="2029"/>
        <v>0.58101703906124413</v>
      </c>
      <c r="H7531" s="194"/>
      <c r="I7531" s="194"/>
      <c r="J7531" s="194"/>
      <c r="K7531" s="194"/>
      <c r="L7531" s="194"/>
      <c r="M7531" s="194"/>
      <c r="N7531" s="194"/>
      <c r="O7531" s="192"/>
      <c r="P7531" s="194">
        <f t="shared" si="2106"/>
        <v>1</v>
      </c>
      <c r="Q7531" s="194">
        <f t="shared" si="2107"/>
        <v>1</v>
      </c>
      <c r="R7531" s="194">
        <f t="shared" si="2108"/>
        <v>1</v>
      </c>
      <c r="S7531" s="194">
        <f t="shared" si="2109"/>
        <v>0.99199999999999999</v>
      </c>
      <c r="T7531" s="194">
        <f t="shared" si="2110"/>
        <v>0.99199999999999999</v>
      </c>
      <c r="U7531" s="194">
        <f t="shared" si="2111"/>
        <v>1</v>
      </c>
      <c r="V7531" s="194">
        <f t="shared" si="2112"/>
        <v>1</v>
      </c>
      <c r="W7531" s="194">
        <v>0.99499999999999988</v>
      </c>
      <c r="X7531" s="194">
        <f t="shared" ref="X7531:Y7531" si="2122">IF($F7531=X$4,1,IF($F7531&gt;=EDATE(X$4,12),IF(X$12="Prior Year",X7519*(1-X$11),X7519-X$11),IF(X7530&gt;0,X7530,0)))*IF($F7531&lt;EDATE(X$4,X$5*12),1,0)</f>
        <v>0.995</v>
      </c>
      <c r="Y7531" s="194">
        <f t="shared" si="2122"/>
        <v>0.995</v>
      </c>
      <c r="Z7531" s="194">
        <f t="shared" si="2114"/>
        <v>1</v>
      </c>
      <c r="AA7531" s="194">
        <f t="shared" si="2115"/>
        <v>0</v>
      </c>
      <c r="AB7531" s="194">
        <f t="shared" si="2116"/>
        <v>0</v>
      </c>
      <c r="AC7531" s="194">
        <f t="shared" si="2117"/>
        <v>0</v>
      </c>
      <c r="AD7531" s="194">
        <f t="shared" si="2117"/>
        <v>1</v>
      </c>
      <c r="AE7531" s="194">
        <f t="shared" ref="AE7531:AI7531" si="2123">IF($F7531=AE$4,1,IF($F7531&gt;=EDATE(AE$4,12),IF(AE$12="Prior Year",AE7519*(1-AE$11),AE7519-AE$11),IF(AE7530&gt;0,AE7530,0)))*IF($F7531&lt;EDATE(AE$4,AE$5*12),1,0)</f>
        <v>1</v>
      </c>
      <c r="AF7531" s="194">
        <f t="shared" si="2123"/>
        <v>0</v>
      </c>
      <c r="AG7531" s="194">
        <f t="shared" si="2123"/>
        <v>0</v>
      </c>
      <c r="AH7531" s="194">
        <f t="shared" si="2123"/>
        <v>0</v>
      </c>
      <c r="AI7531" s="194">
        <f t="shared" si="2123"/>
        <v>0</v>
      </c>
      <c r="AJ7531" s="194">
        <f t="shared" si="2119"/>
        <v>1</v>
      </c>
    </row>
    <row r="7532" spans="2:36" hidden="1" outlineLevel="1" x14ac:dyDescent="0.25">
      <c r="B7532" s="55">
        <f t="shared" si="2033"/>
        <v>30</v>
      </c>
      <c r="F7532" s="193">
        <f t="shared" si="2042"/>
        <v>43191</v>
      </c>
      <c r="G7532" s="194">
        <f t="shared" si="2029"/>
        <v>0.58101703906124413</v>
      </c>
      <c r="H7532" s="194"/>
      <c r="I7532" s="194"/>
      <c r="J7532" s="194"/>
      <c r="K7532" s="194"/>
      <c r="L7532" s="194"/>
      <c r="M7532" s="194"/>
      <c r="N7532" s="194"/>
      <c r="O7532" s="192"/>
      <c r="P7532" s="194">
        <f t="shared" si="2106"/>
        <v>1</v>
      </c>
      <c r="Q7532" s="194">
        <f t="shared" si="2107"/>
        <v>1</v>
      </c>
      <c r="R7532" s="194">
        <f t="shared" si="2108"/>
        <v>1</v>
      </c>
      <c r="S7532" s="194">
        <f t="shared" si="2109"/>
        <v>0.99199999999999999</v>
      </c>
      <c r="T7532" s="194">
        <f t="shared" si="2110"/>
        <v>0.99199999999999999</v>
      </c>
      <c r="U7532" s="194">
        <f t="shared" si="2111"/>
        <v>1</v>
      </c>
      <c r="V7532" s="194">
        <f t="shared" si="2112"/>
        <v>1</v>
      </c>
      <c r="W7532" s="194">
        <v>0.99499999999999988</v>
      </c>
      <c r="X7532" s="194">
        <f t="shared" ref="X7532:Y7532" si="2124">IF($F7532=X$4,1,IF($F7532&gt;=EDATE(X$4,12),IF(X$12="Prior Year",X7520*(1-X$11),X7520-X$11),IF(X7531&gt;0,X7531,0)))*IF($F7532&lt;EDATE(X$4,X$5*12),1,0)</f>
        <v>0.995</v>
      </c>
      <c r="Y7532" s="194">
        <f t="shared" si="2124"/>
        <v>0.995</v>
      </c>
      <c r="Z7532" s="194">
        <f t="shared" si="2114"/>
        <v>1</v>
      </c>
      <c r="AA7532" s="194">
        <f t="shared" si="2115"/>
        <v>0</v>
      </c>
      <c r="AB7532" s="194">
        <f t="shared" si="2116"/>
        <v>0</v>
      </c>
      <c r="AC7532" s="194">
        <f t="shared" si="2117"/>
        <v>0</v>
      </c>
      <c r="AD7532" s="194">
        <f t="shared" si="2117"/>
        <v>1</v>
      </c>
      <c r="AE7532" s="194">
        <f t="shared" ref="AE7532:AI7532" si="2125">IF($F7532=AE$4,1,IF($F7532&gt;=EDATE(AE$4,12),IF(AE$12="Prior Year",AE7520*(1-AE$11),AE7520-AE$11),IF(AE7531&gt;0,AE7531,0)))*IF($F7532&lt;EDATE(AE$4,AE$5*12),1,0)</f>
        <v>1</v>
      </c>
      <c r="AF7532" s="194">
        <f t="shared" si="2125"/>
        <v>0</v>
      </c>
      <c r="AG7532" s="194">
        <f t="shared" si="2125"/>
        <v>0</v>
      </c>
      <c r="AH7532" s="194">
        <f t="shared" si="2125"/>
        <v>0</v>
      </c>
      <c r="AI7532" s="194">
        <f t="shared" si="2125"/>
        <v>0</v>
      </c>
      <c r="AJ7532" s="194">
        <f t="shared" si="2119"/>
        <v>1</v>
      </c>
    </row>
    <row r="7533" spans="2:36" hidden="1" outlineLevel="1" x14ac:dyDescent="0.25">
      <c r="B7533" s="55">
        <f t="shared" si="2033"/>
        <v>31</v>
      </c>
      <c r="F7533" s="193">
        <f t="shared" si="2042"/>
        <v>43221</v>
      </c>
      <c r="G7533" s="194">
        <f t="shared" si="2029"/>
        <v>0.58101703906124413</v>
      </c>
      <c r="H7533" s="194"/>
      <c r="I7533" s="194"/>
      <c r="J7533" s="194"/>
      <c r="K7533" s="194"/>
      <c r="L7533" s="194"/>
      <c r="M7533" s="194"/>
      <c r="N7533" s="194"/>
      <c r="O7533" s="192"/>
      <c r="P7533" s="194">
        <f t="shared" si="2106"/>
        <v>1</v>
      </c>
      <c r="Q7533" s="194">
        <f t="shared" si="2107"/>
        <v>1</v>
      </c>
      <c r="R7533" s="194">
        <f t="shared" si="2108"/>
        <v>1</v>
      </c>
      <c r="S7533" s="194">
        <f t="shared" si="2109"/>
        <v>0.99199999999999999</v>
      </c>
      <c r="T7533" s="194">
        <f t="shared" si="2110"/>
        <v>0.99199999999999999</v>
      </c>
      <c r="U7533" s="194">
        <f t="shared" si="2111"/>
        <v>1</v>
      </c>
      <c r="V7533" s="194">
        <f t="shared" si="2112"/>
        <v>1</v>
      </c>
      <c r="W7533" s="194">
        <v>0.99499999999999988</v>
      </c>
      <c r="X7533" s="194">
        <f t="shared" ref="X7533:Y7533" si="2126">IF($F7533=X$4,1,IF($F7533&gt;=EDATE(X$4,12),IF(X$12="Prior Year",X7521*(1-X$11),X7521-X$11),IF(X7532&gt;0,X7532,0)))*IF($F7533&lt;EDATE(X$4,X$5*12),1,0)</f>
        <v>0.995</v>
      </c>
      <c r="Y7533" s="194">
        <f t="shared" si="2126"/>
        <v>0.995</v>
      </c>
      <c r="Z7533" s="194">
        <f t="shared" si="2114"/>
        <v>1</v>
      </c>
      <c r="AA7533" s="194">
        <f t="shared" si="2115"/>
        <v>0</v>
      </c>
      <c r="AB7533" s="194">
        <f t="shared" si="2116"/>
        <v>0</v>
      </c>
      <c r="AC7533" s="194">
        <f t="shared" si="2117"/>
        <v>0</v>
      </c>
      <c r="AD7533" s="194">
        <f t="shared" si="2117"/>
        <v>1</v>
      </c>
      <c r="AE7533" s="194">
        <f t="shared" ref="AE7533:AI7533" si="2127">IF($F7533=AE$4,1,IF($F7533&gt;=EDATE(AE$4,12),IF(AE$12="Prior Year",AE7521*(1-AE$11),AE7521-AE$11),IF(AE7532&gt;0,AE7532,0)))*IF($F7533&lt;EDATE(AE$4,AE$5*12),1,0)</f>
        <v>1</v>
      </c>
      <c r="AF7533" s="194">
        <f t="shared" si="2127"/>
        <v>0</v>
      </c>
      <c r="AG7533" s="194">
        <f t="shared" si="2127"/>
        <v>0</v>
      </c>
      <c r="AH7533" s="194">
        <f t="shared" si="2127"/>
        <v>0</v>
      </c>
      <c r="AI7533" s="194">
        <f t="shared" si="2127"/>
        <v>0</v>
      </c>
      <c r="AJ7533" s="194">
        <f t="shared" si="2119"/>
        <v>1</v>
      </c>
    </row>
    <row r="7534" spans="2:36" hidden="1" outlineLevel="1" x14ac:dyDescent="0.25">
      <c r="B7534" s="55">
        <f t="shared" si="2033"/>
        <v>30</v>
      </c>
      <c r="F7534" s="193">
        <f t="shared" si="2042"/>
        <v>43252</v>
      </c>
      <c r="G7534" s="194">
        <f t="shared" si="2029"/>
        <v>0.58101703906124413</v>
      </c>
      <c r="H7534" s="194"/>
      <c r="I7534" s="194"/>
      <c r="J7534" s="194"/>
      <c r="K7534" s="194"/>
      <c r="L7534" s="194"/>
      <c r="M7534" s="194"/>
      <c r="N7534" s="194"/>
      <c r="O7534" s="192"/>
      <c r="P7534" s="194">
        <f t="shared" si="2106"/>
        <v>1</v>
      </c>
      <c r="Q7534" s="194">
        <f t="shared" si="2107"/>
        <v>1</v>
      </c>
      <c r="R7534" s="194">
        <f t="shared" si="2108"/>
        <v>1</v>
      </c>
      <c r="S7534" s="194">
        <f t="shared" si="2109"/>
        <v>0.99199999999999999</v>
      </c>
      <c r="T7534" s="194">
        <f t="shared" si="2110"/>
        <v>0.99199999999999999</v>
      </c>
      <c r="U7534" s="194">
        <f t="shared" si="2111"/>
        <v>1</v>
      </c>
      <c r="V7534" s="194">
        <f t="shared" si="2112"/>
        <v>1</v>
      </c>
      <c r="W7534" s="194">
        <v>0.99499999999999988</v>
      </c>
      <c r="X7534" s="194">
        <f t="shared" ref="X7534:Y7534" si="2128">IF($F7534=X$4,1,IF($F7534&gt;=EDATE(X$4,12),IF(X$12="Prior Year",X7522*(1-X$11),X7522-X$11),IF(X7533&gt;0,X7533,0)))*IF($F7534&lt;EDATE(X$4,X$5*12),1,0)</f>
        <v>0.995</v>
      </c>
      <c r="Y7534" s="194">
        <f t="shared" si="2128"/>
        <v>0.995</v>
      </c>
      <c r="Z7534" s="194">
        <f t="shared" si="2114"/>
        <v>1</v>
      </c>
      <c r="AA7534" s="194">
        <f t="shared" si="2115"/>
        <v>0</v>
      </c>
      <c r="AB7534" s="194">
        <f t="shared" si="2116"/>
        <v>0</v>
      </c>
      <c r="AC7534" s="194">
        <f t="shared" si="2117"/>
        <v>0</v>
      </c>
      <c r="AD7534" s="194">
        <f t="shared" si="2117"/>
        <v>1</v>
      </c>
      <c r="AE7534" s="194">
        <f t="shared" ref="AE7534:AI7534" si="2129">IF($F7534=AE$4,1,IF($F7534&gt;=EDATE(AE$4,12),IF(AE$12="Prior Year",AE7522*(1-AE$11),AE7522-AE$11),IF(AE7533&gt;0,AE7533,0)))*IF($F7534&lt;EDATE(AE$4,AE$5*12),1,0)</f>
        <v>1</v>
      </c>
      <c r="AF7534" s="194">
        <f t="shared" si="2129"/>
        <v>0</v>
      </c>
      <c r="AG7534" s="194">
        <f t="shared" si="2129"/>
        <v>0</v>
      </c>
      <c r="AH7534" s="194">
        <f t="shared" si="2129"/>
        <v>0</v>
      </c>
      <c r="AI7534" s="194">
        <f t="shared" si="2129"/>
        <v>0</v>
      </c>
      <c r="AJ7534" s="194">
        <f t="shared" si="2119"/>
        <v>1</v>
      </c>
    </row>
    <row r="7535" spans="2:36" hidden="1" outlineLevel="1" x14ac:dyDescent="0.25">
      <c r="B7535" s="55">
        <f t="shared" si="2033"/>
        <v>31</v>
      </c>
      <c r="F7535" s="193">
        <f t="shared" si="2042"/>
        <v>43282</v>
      </c>
      <c r="G7535" s="194">
        <f t="shared" si="2029"/>
        <v>0.58101703906124413</v>
      </c>
      <c r="H7535" s="194"/>
      <c r="I7535" s="194"/>
      <c r="J7535" s="194"/>
      <c r="K7535" s="194"/>
      <c r="L7535" s="194"/>
      <c r="M7535" s="194"/>
      <c r="N7535" s="194"/>
      <c r="O7535" s="192"/>
      <c r="P7535" s="194">
        <f t="shared" si="2106"/>
        <v>1</v>
      </c>
      <c r="Q7535" s="194">
        <f t="shared" si="2107"/>
        <v>1</v>
      </c>
      <c r="R7535" s="194">
        <f t="shared" si="2108"/>
        <v>1</v>
      </c>
      <c r="S7535" s="194">
        <f t="shared" si="2109"/>
        <v>0.99199999999999999</v>
      </c>
      <c r="T7535" s="194">
        <f t="shared" si="2110"/>
        <v>0.99199999999999999</v>
      </c>
      <c r="U7535" s="194">
        <f t="shared" si="2111"/>
        <v>1</v>
      </c>
      <c r="V7535" s="194">
        <f t="shared" si="2112"/>
        <v>1</v>
      </c>
      <c r="W7535" s="194">
        <v>0.99499999999999988</v>
      </c>
      <c r="X7535" s="194">
        <f t="shared" ref="X7535:Y7535" si="2130">IF($F7535=X$4,1,IF($F7535&gt;=EDATE(X$4,12),IF(X$12="Prior Year",X7523*(1-X$11),X7523-X$11),IF(X7534&gt;0,X7534,0)))*IF($F7535&lt;EDATE(X$4,X$5*12),1,0)</f>
        <v>0.995</v>
      </c>
      <c r="Y7535" s="194">
        <f t="shared" si="2130"/>
        <v>0.995</v>
      </c>
      <c r="Z7535" s="194">
        <f t="shared" si="2114"/>
        <v>1</v>
      </c>
      <c r="AA7535" s="194">
        <f t="shared" si="2115"/>
        <v>0</v>
      </c>
      <c r="AB7535" s="194">
        <f t="shared" si="2116"/>
        <v>0</v>
      </c>
      <c r="AC7535" s="194">
        <f t="shared" si="2117"/>
        <v>0</v>
      </c>
      <c r="AD7535" s="194">
        <f t="shared" si="2117"/>
        <v>1</v>
      </c>
      <c r="AE7535" s="194">
        <f t="shared" ref="AE7535:AI7535" si="2131">IF($F7535=AE$4,1,IF($F7535&gt;=EDATE(AE$4,12),IF(AE$12="Prior Year",AE7523*(1-AE$11),AE7523-AE$11),IF(AE7534&gt;0,AE7534,0)))*IF($F7535&lt;EDATE(AE$4,AE$5*12),1,0)</f>
        <v>1</v>
      </c>
      <c r="AF7535" s="194">
        <f t="shared" si="2131"/>
        <v>0</v>
      </c>
      <c r="AG7535" s="194">
        <f t="shared" si="2131"/>
        <v>0</v>
      </c>
      <c r="AH7535" s="194">
        <f t="shared" si="2131"/>
        <v>0</v>
      </c>
      <c r="AI7535" s="194">
        <f t="shared" si="2131"/>
        <v>0</v>
      </c>
      <c r="AJ7535" s="194">
        <f t="shared" si="2119"/>
        <v>1</v>
      </c>
    </row>
    <row r="7536" spans="2:36" hidden="1" outlineLevel="1" x14ac:dyDescent="0.25">
      <c r="B7536" s="55">
        <f t="shared" si="2033"/>
        <v>31</v>
      </c>
      <c r="F7536" s="193">
        <f t="shared" si="2042"/>
        <v>43313</v>
      </c>
      <c r="G7536" s="194">
        <f t="shared" si="2029"/>
        <v>0.58101703906124413</v>
      </c>
      <c r="H7536" s="194"/>
      <c r="I7536" s="194"/>
      <c r="J7536" s="194"/>
      <c r="K7536" s="194"/>
      <c r="L7536" s="194"/>
      <c r="M7536" s="194"/>
      <c r="N7536" s="194"/>
      <c r="O7536" s="192"/>
      <c r="P7536" s="194">
        <f t="shared" si="2106"/>
        <v>1</v>
      </c>
      <c r="Q7536" s="194">
        <f t="shared" si="2107"/>
        <v>1</v>
      </c>
      <c r="R7536" s="194">
        <f t="shared" si="2108"/>
        <v>1</v>
      </c>
      <c r="S7536" s="194">
        <f t="shared" si="2109"/>
        <v>0.99199999999999999</v>
      </c>
      <c r="T7536" s="194">
        <f t="shared" si="2110"/>
        <v>0.99199999999999999</v>
      </c>
      <c r="U7536" s="194">
        <f t="shared" si="2111"/>
        <v>1</v>
      </c>
      <c r="V7536" s="194">
        <f t="shared" si="2112"/>
        <v>1</v>
      </c>
      <c r="W7536" s="194">
        <v>0.99499999999999988</v>
      </c>
      <c r="X7536" s="194">
        <f t="shared" ref="X7536:Y7536" si="2132">IF($F7536=X$4,1,IF($F7536&gt;=EDATE(X$4,12),IF(X$12="Prior Year",X7524*(1-X$11),X7524-X$11),IF(X7535&gt;0,X7535,0)))*IF($F7536&lt;EDATE(X$4,X$5*12),1,0)</f>
        <v>0.995</v>
      </c>
      <c r="Y7536" s="194">
        <f t="shared" si="2132"/>
        <v>0.995</v>
      </c>
      <c r="Z7536" s="194">
        <f t="shared" si="2114"/>
        <v>1</v>
      </c>
      <c r="AA7536" s="194">
        <f t="shared" si="2115"/>
        <v>0</v>
      </c>
      <c r="AB7536" s="194">
        <f t="shared" si="2116"/>
        <v>0</v>
      </c>
      <c r="AC7536" s="194">
        <f t="shared" si="2117"/>
        <v>0</v>
      </c>
      <c r="AD7536" s="194">
        <f t="shared" si="2117"/>
        <v>1</v>
      </c>
      <c r="AE7536" s="194">
        <f t="shared" ref="AE7536:AI7536" si="2133">IF($F7536=AE$4,1,IF($F7536&gt;=EDATE(AE$4,12),IF(AE$12="Prior Year",AE7524*(1-AE$11),AE7524-AE$11),IF(AE7535&gt;0,AE7535,0)))*IF($F7536&lt;EDATE(AE$4,AE$5*12),1,0)</f>
        <v>1</v>
      </c>
      <c r="AF7536" s="194">
        <f t="shared" si="2133"/>
        <v>0</v>
      </c>
      <c r="AG7536" s="194">
        <f t="shared" si="2133"/>
        <v>0</v>
      </c>
      <c r="AH7536" s="194">
        <f t="shared" si="2133"/>
        <v>0</v>
      </c>
      <c r="AI7536" s="194">
        <f t="shared" si="2133"/>
        <v>0</v>
      </c>
      <c r="AJ7536" s="194">
        <f t="shared" si="2119"/>
        <v>1</v>
      </c>
    </row>
    <row r="7537" spans="2:36" hidden="1" outlineLevel="1" x14ac:dyDescent="0.25">
      <c r="B7537" s="55">
        <f t="shared" si="2033"/>
        <v>30</v>
      </c>
      <c r="F7537" s="193">
        <f t="shared" si="2042"/>
        <v>43344</v>
      </c>
      <c r="G7537" s="194">
        <f t="shared" si="2029"/>
        <v>0.58101703906124413</v>
      </c>
      <c r="H7537" s="194"/>
      <c r="I7537" s="194"/>
      <c r="J7537" s="194"/>
      <c r="K7537" s="194"/>
      <c r="L7537" s="194"/>
      <c r="M7537" s="194"/>
      <c r="N7537" s="194"/>
      <c r="O7537" s="192"/>
      <c r="P7537" s="194">
        <f t="shared" si="2106"/>
        <v>1</v>
      </c>
      <c r="Q7537" s="194">
        <f t="shared" si="2107"/>
        <v>1</v>
      </c>
      <c r="R7537" s="194">
        <f t="shared" si="2108"/>
        <v>1</v>
      </c>
      <c r="S7537" s="194">
        <f t="shared" si="2109"/>
        <v>0.99199999999999999</v>
      </c>
      <c r="T7537" s="194">
        <f t="shared" si="2110"/>
        <v>0.99199999999999999</v>
      </c>
      <c r="U7537" s="194">
        <f t="shared" si="2111"/>
        <v>1</v>
      </c>
      <c r="V7537" s="194">
        <f t="shared" si="2112"/>
        <v>1</v>
      </c>
      <c r="W7537" s="194">
        <v>0.99499999999999988</v>
      </c>
      <c r="X7537" s="194">
        <f t="shared" ref="X7537:Y7537" si="2134">IF($F7537=X$4,1,IF($F7537&gt;=EDATE(X$4,12),IF(X$12="Prior Year",X7525*(1-X$11),X7525-X$11),IF(X7536&gt;0,X7536,0)))*IF($F7537&lt;EDATE(X$4,X$5*12),1,0)</f>
        <v>0.995</v>
      </c>
      <c r="Y7537" s="194">
        <f t="shared" si="2134"/>
        <v>0.995</v>
      </c>
      <c r="Z7537" s="194">
        <f t="shared" si="2114"/>
        <v>1</v>
      </c>
      <c r="AA7537" s="194">
        <f t="shared" si="2115"/>
        <v>0</v>
      </c>
      <c r="AB7537" s="194">
        <f t="shared" si="2116"/>
        <v>0</v>
      </c>
      <c r="AC7537" s="194">
        <f t="shared" si="2117"/>
        <v>0</v>
      </c>
      <c r="AD7537" s="194">
        <f t="shared" si="2117"/>
        <v>1</v>
      </c>
      <c r="AE7537" s="194">
        <f t="shared" ref="AE7537:AI7537" si="2135">IF($F7537=AE$4,1,IF($F7537&gt;=EDATE(AE$4,12),IF(AE$12="Prior Year",AE7525*(1-AE$11),AE7525-AE$11),IF(AE7536&gt;0,AE7536,0)))*IF($F7537&lt;EDATE(AE$4,AE$5*12),1,0)</f>
        <v>1</v>
      </c>
      <c r="AF7537" s="194">
        <f t="shared" si="2135"/>
        <v>0</v>
      </c>
      <c r="AG7537" s="194">
        <f t="shared" si="2135"/>
        <v>0</v>
      </c>
      <c r="AH7537" s="194">
        <f t="shared" si="2135"/>
        <v>0</v>
      </c>
      <c r="AI7537" s="194">
        <f t="shared" si="2135"/>
        <v>0</v>
      </c>
      <c r="AJ7537" s="194">
        <f t="shared" si="2119"/>
        <v>1</v>
      </c>
    </row>
    <row r="7538" spans="2:36" hidden="1" outlineLevel="1" x14ac:dyDescent="0.25">
      <c r="B7538" s="55">
        <f t="shared" si="2033"/>
        <v>31</v>
      </c>
      <c r="F7538" s="193">
        <f t="shared" si="2042"/>
        <v>43374</v>
      </c>
      <c r="G7538" s="194">
        <f t="shared" si="2029"/>
        <v>0.58101703906124413</v>
      </c>
      <c r="H7538" s="194"/>
      <c r="I7538" s="194"/>
      <c r="J7538" s="194"/>
      <c r="K7538" s="194"/>
      <c r="L7538" s="194"/>
      <c r="M7538" s="194"/>
      <c r="N7538" s="194"/>
      <c r="O7538" s="192"/>
      <c r="P7538" s="194">
        <f t="shared" si="2106"/>
        <v>1</v>
      </c>
      <c r="Q7538" s="194">
        <f t="shared" si="2107"/>
        <v>1</v>
      </c>
      <c r="R7538" s="194">
        <f t="shared" si="2108"/>
        <v>1</v>
      </c>
      <c r="S7538" s="194">
        <f t="shared" si="2109"/>
        <v>0.99199999999999999</v>
      </c>
      <c r="T7538" s="194">
        <f t="shared" si="2110"/>
        <v>0.99199999999999999</v>
      </c>
      <c r="U7538" s="194">
        <f t="shared" si="2111"/>
        <v>1</v>
      </c>
      <c r="V7538" s="194">
        <f t="shared" si="2112"/>
        <v>1</v>
      </c>
      <c r="W7538" s="194">
        <v>0.99499999999999988</v>
      </c>
      <c r="X7538" s="194">
        <f t="shared" ref="X7538:Y7538" si="2136">IF($F7538=X$4,1,IF($F7538&gt;=EDATE(X$4,12),IF(X$12="Prior Year",X7526*(1-X$11),X7526-X$11),IF(X7537&gt;0,X7537,0)))*IF($F7538&lt;EDATE(X$4,X$5*12),1,0)</f>
        <v>0.995</v>
      </c>
      <c r="Y7538" s="194">
        <f t="shared" si="2136"/>
        <v>0.995</v>
      </c>
      <c r="Z7538" s="194">
        <f t="shared" si="2114"/>
        <v>1</v>
      </c>
      <c r="AA7538" s="194">
        <f t="shared" si="2115"/>
        <v>0</v>
      </c>
      <c r="AB7538" s="194">
        <f t="shared" si="2116"/>
        <v>0</v>
      </c>
      <c r="AC7538" s="194">
        <f t="shared" si="2117"/>
        <v>0</v>
      </c>
      <c r="AD7538" s="194">
        <f t="shared" si="2117"/>
        <v>1</v>
      </c>
      <c r="AE7538" s="194">
        <f t="shared" ref="AE7538:AI7538" si="2137">IF($F7538=AE$4,1,IF($F7538&gt;=EDATE(AE$4,12),IF(AE$12="Prior Year",AE7526*(1-AE$11),AE7526-AE$11),IF(AE7537&gt;0,AE7537,0)))*IF($F7538&lt;EDATE(AE$4,AE$5*12),1,0)</f>
        <v>1</v>
      </c>
      <c r="AF7538" s="194">
        <f t="shared" si="2137"/>
        <v>0</v>
      </c>
      <c r="AG7538" s="194">
        <f t="shared" si="2137"/>
        <v>0</v>
      </c>
      <c r="AH7538" s="194">
        <f t="shared" si="2137"/>
        <v>0</v>
      </c>
      <c r="AI7538" s="194">
        <f t="shared" si="2137"/>
        <v>0</v>
      </c>
      <c r="AJ7538" s="194">
        <f t="shared" si="2119"/>
        <v>1</v>
      </c>
    </row>
    <row r="7539" spans="2:36" hidden="1" outlineLevel="1" x14ac:dyDescent="0.25">
      <c r="B7539" s="55">
        <f t="shared" si="2033"/>
        <v>30</v>
      </c>
      <c r="F7539" s="193">
        <f t="shared" si="2042"/>
        <v>43405</v>
      </c>
      <c r="G7539" s="194">
        <f t="shared" si="2029"/>
        <v>0.77391207201414558</v>
      </c>
      <c r="H7539" s="194"/>
      <c r="I7539" s="194"/>
      <c r="J7539" s="194"/>
      <c r="K7539" s="194"/>
      <c r="L7539" s="194"/>
      <c r="M7539" s="194"/>
      <c r="N7539" s="194"/>
      <c r="O7539" s="192"/>
      <c r="P7539" s="194">
        <f t="shared" si="2106"/>
        <v>1</v>
      </c>
      <c r="Q7539" s="194">
        <f t="shared" si="2107"/>
        <v>1</v>
      </c>
      <c r="R7539" s="194">
        <f t="shared" si="2108"/>
        <v>1</v>
      </c>
      <c r="S7539" s="194">
        <f t="shared" si="2109"/>
        <v>0.99199999999999999</v>
      </c>
      <c r="T7539" s="194">
        <f t="shared" si="2110"/>
        <v>0.99199999999999999</v>
      </c>
      <c r="U7539" s="194">
        <f t="shared" si="2111"/>
        <v>1</v>
      </c>
      <c r="V7539" s="194">
        <f t="shared" si="2112"/>
        <v>1</v>
      </c>
      <c r="W7539" s="194">
        <v>0.99499999999999988</v>
      </c>
      <c r="X7539" s="194">
        <f t="shared" ref="X7539:Y7539" si="2138">IF($F7539=X$4,1,IF($F7539&gt;=EDATE(X$4,12),IF(X$12="Prior Year",X7527*(1-X$11),X7527-X$11),IF(X7538&gt;0,X7538,0)))*IF($F7539&lt;EDATE(X$4,X$5*12),1,0)</f>
        <v>0.995</v>
      </c>
      <c r="Y7539" s="194">
        <f t="shared" si="2138"/>
        <v>0.995</v>
      </c>
      <c r="Z7539" s="194">
        <f t="shared" si="2114"/>
        <v>1</v>
      </c>
      <c r="AA7539" s="194">
        <f t="shared" si="2115"/>
        <v>1</v>
      </c>
      <c r="AB7539" s="194">
        <f t="shared" si="2116"/>
        <v>1</v>
      </c>
      <c r="AC7539" s="194">
        <f t="shared" si="2117"/>
        <v>1</v>
      </c>
      <c r="AD7539" s="194">
        <f t="shared" si="2117"/>
        <v>1</v>
      </c>
      <c r="AE7539" s="194">
        <f t="shared" ref="AE7539:AI7539" si="2139">IF($F7539=AE$4,1,IF($F7539&gt;=EDATE(AE$4,12),IF(AE$12="Prior Year",AE7527*(1-AE$11),AE7527-AE$11),IF(AE7538&gt;0,AE7538,0)))*IF($F7539&lt;EDATE(AE$4,AE$5*12),1,0)</f>
        <v>1</v>
      </c>
      <c r="AF7539" s="194">
        <f t="shared" si="2139"/>
        <v>0</v>
      </c>
      <c r="AG7539" s="194">
        <f t="shared" si="2139"/>
        <v>0</v>
      </c>
      <c r="AH7539" s="194">
        <f t="shared" si="2139"/>
        <v>0</v>
      </c>
      <c r="AI7539" s="194">
        <f t="shared" si="2139"/>
        <v>0</v>
      </c>
      <c r="AJ7539" s="194">
        <f t="shared" si="2119"/>
        <v>1</v>
      </c>
    </row>
    <row r="7540" spans="2:36" hidden="1" outlineLevel="1" x14ac:dyDescent="0.25">
      <c r="B7540" s="55">
        <f t="shared" si="2033"/>
        <v>31</v>
      </c>
      <c r="F7540" s="195">
        <f t="shared" si="2042"/>
        <v>43435</v>
      </c>
      <c r="G7540" s="196">
        <f t="shared" si="2029"/>
        <v>0.77320880887317145</v>
      </c>
      <c r="H7540" s="196"/>
      <c r="I7540" s="196"/>
      <c r="J7540" s="196"/>
      <c r="K7540" s="196"/>
      <c r="L7540" s="196"/>
      <c r="M7540" s="196"/>
      <c r="N7540" s="196"/>
      <c r="O7540" s="197"/>
      <c r="P7540" s="196">
        <f t="shared" si="2106"/>
        <v>1</v>
      </c>
      <c r="Q7540" s="196">
        <f t="shared" si="2107"/>
        <v>1</v>
      </c>
      <c r="R7540" s="196">
        <f t="shared" si="2108"/>
        <v>1</v>
      </c>
      <c r="S7540" s="196">
        <f t="shared" si="2109"/>
        <v>0.99199999999999999</v>
      </c>
      <c r="T7540" s="196">
        <f t="shared" si="2110"/>
        <v>0.99199999999999999</v>
      </c>
      <c r="U7540" s="196">
        <f t="shared" si="2111"/>
        <v>1</v>
      </c>
      <c r="V7540" s="196">
        <f t="shared" si="2112"/>
        <v>1</v>
      </c>
      <c r="W7540" s="196">
        <v>0.99499999999999988</v>
      </c>
      <c r="X7540" s="196">
        <f t="shared" ref="X7540:Y7540" si="2140">IF($F7540=X$4,1,IF($F7540&gt;=EDATE(X$4,12),IF(X$12="Prior Year",X7528*(1-X$11),X7528-X$11),IF(X7539&gt;0,X7539,0)))*IF($F7540&lt;EDATE(X$4,X$5*12),1,0)</f>
        <v>0.99</v>
      </c>
      <c r="Y7540" s="196">
        <f t="shared" si="2140"/>
        <v>0.995</v>
      </c>
      <c r="Z7540" s="196">
        <f t="shared" si="2114"/>
        <v>1</v>
      </c>
      <c r="AA7540" s="196">
        <f t="shared" si="2115"/>
        <v>1</v>
      </c>
      <c r="AB7540" s="196">
        <f t="shared" si="2116"/>
        <v>1</v>
      </c>
      <c r="AC7540" s="196">
        <f t="shared" si="2117"/>
        <v>1</v>
      </c>
      <c r="AD7540" s="196">
        <f t="shared" si="2117"/>
        <v>0.995</v>
      </c>
      <c r="AE7540" s="196">
        <f t="shared" ref="AE7540:AI7540" si="2141">IF($F7540=AE$4,1,IF($F7540&gt;=EDATE(AE$4,12),IF(AE$12="Prior Year",AE7528*(1-AE$11),AE7528-AE$11),IF(AE7539&gt;0,AE7539,0)))*IF($F7540&lt;EDATE(AE$4,AE$5*12),1,0)</f>
        <v>0.995</v>
      </c>
      <c r="AF7540" s="196">
        <f t="shared" si="2141"/>
        <v>0</v>
      </c>
      <c r="AG7540" s="196">
        <f t="shared" si="2141"/>
        <v>0</v>
      </c>
      <c r="AH7540" s="196">
        <f t="shared" si="2141"/>
        <v>0</v>
      </c>
      <c r="AI7540" s="196">
        <f t="shared" si="2141"/>
        <v>0</v>
      </c>
      <c r="AJ7540" s="196">
        <f t="shared" si="2119"/>
        <v>1</v>
      </c>
    </row>
    <row r="7541" spans="2:36" collapsed="1" x14ac:dyDescent="0.25">
      <c r="B7541" s="55">
        <f t="shared" si="2033"/>
        <v>31</v>
      </c>
      <c r="F7541" s="193">
        <f t="shared" si="2042"/>
        <v>43466</v>
      </c>
      <c r="G7541" s="194">
        <f t="shared" si="2029"/>
        <v>0.77211120302202207</v>
      </c>
      <c r="H7541" s="194"/>
      <c r="I7541" s="194"/>
      <c r="J7541" s="194"/>
      <c r="K7541" s="194"/>
      <c r="L7541" s="194"/>
      <c r="M7541" s="194"/>
      <c r="N7541" s="194"/>
      <c r="O7541" s="192"/>
      <c r="P7541" s="194">
        <f t="shared" si="2106"/>
        <v>1</v>
      </c>
      <c r="Q7541" s="194">
        <f t="shared" si="2107"/>
        <v>1</v>
      </c>
      <c r="R7541" s="194">
        <f t="shared" si="2108"/>
        <v>1</v>
      </c>
      <c r="S7541" s="194">
        <f t="shared" si="2109"/>
        <v>0.98406399999999994</v>
      </c>
      <c r="T7541" s="194">
        <f t="shared" si="2110"/>
        <v>0.98406399999999994</v>
      </c>
      <c r="U7541" s="194">
        <f t="shared" si="2111"/>
        <v>1</v>
      </c>
      <c r="V7541" s="194">
        <f t="shared" si="2112"/>
        <v>1</v>
      </c>
      <c r="W7541" s="194">
        <v>0.99002499999999993</v>
      </c>
      <c r="X7541" s="194">
        <f t="shared" ref="X7541:Y7541" si="2142">IF($F7541=X$4,1,IF($F7541&gt;=EDATE(X$4,12),IF(X$12="Prior Year",X7529*(1-X$11),X7529-X$11),IF(X7540&gt;0,X7540,0)))*IF($F7541&lt;EDATE(X$4,X$5*12),1,0)</f>
        <v>0.99</v>
      </c>
      <c r="Y7541" s="194">
        <f t="shared" si="2142"/>
        <v>0.99</v>
      </c>
      <c r="Z7541" s="194">
        <f t="shared" si="2114"/>
        <v>1</v>
      </c>
      <c r="AA7541" s="194">
        <f t="shared" si="2115"/>
        <v>1</v>
      </c>
      <c r="AB7541" s="194">
        <f t="shared" si="2116"/>
        <v>1</v>
      </c>
      <c r="AC7541" s="194">
        <f t="shared" si="2117"/>
        <v>1</v>
      </c>
      <c r="AD7541" s="194">
        <f t="shared" si="2117"/>
        <v>0.995</v>
      </c>
      <c r="AE7541" s="194">
        <f t="shared" ref="AE7541:AI7541" si="2143">IF($F7541=AE$4,1,IF($F7541&gt;=EDATE(AE$4,12),IF(AE$12="Prior Year",AE7529*(1-AE$11),AE7529-AE$11),IF(AE7540&gt;0,AE7540,0)))*IF($F7541&lt;EDATE(AE$4,AE$5*12),1,0)</f>
        <v>0.995</v>
      </c>
      <c r="AF7541" s="194">
        <f t="shared" si="2143"/>
        <v>0</v>
      </c>
      <c r="AG7541" s="194">
        <f t="shared" si="2143"/>
        <v>0</v>
      </c>
      <c r="AH7541" s="194">
        <f t="shared" si="2143"/>
        <v>0</v>
      </c>
      <c r="AI7541" s="194">
        <f t="shared" si="2143"/>
        <v>0</v>
      </c>
      <c r="AJ7541" s="194">
        <f t="shared" si="2119"/>
        <v>0.99399999999999999</v>
      </c>
    </row>
    <row r="7542" spans="2:36" hidden="1" outlineLevel="1" x14ac:dyDescent="0.25">
      <c r="B7542" s="55">
        <f t="shared" si="2033"/>
        <v>28</v>
      </c>
      <c r="F7542" s="193">
        <f t="shared" si="2042"/>
        <v>43497</v>
      </c>
      <c r="G7542" s="194">
        <f t="shared" si="2029"/>
        <v>0.77211120302202207</v>
      </c>
      <c r="H7542" s="194"/>
      <c r="I7542" s="194"/>
      <c r="J7542" s="194"/>
      <c r="K7542" s="194"/>
      <c r="L7542" s="194"/>
      <c r="M7542" s="194"/>
      <c r="N7542" s="194"/>
      <c r="O7542" s="192"/>
      <c r="P7542" s="194">
        <f t="shared" si="2106"/>
        <v>1</v>
      </c>
      <c r="Q7542" s="194">
        <f t="shared" si="2107"/>
        <v>1</v>
      </c>
      <c r="R7542" s="194">
        <f t="shared" si="2108"/>
        <v>1</v>
      </c>
      <c r="S7542" s="194">
        <f t="shared" si="2109"/>
        <v>0.98406399999999994</v>
      </c>
      <c r="T7542" s="194">
        <f t="shared" si="2110"/>
        <v>0.98406399999999994</v>
      </c>
      <c r="U7542" s="194">
        <f t="shared" si="2111"/>
        <v>1</v>
      </c>
      <c r="V7542" s="194">
        <f t="shared" si="2112"/>
        <v>1</v>
      </c>
      <c r="W7542" s="194">
        <v>0.99002499999999993</v>
      </c>
      <c r="X7542" s="194">
        <f t="shared" ref="X7542:Y7542" si="2144">IF($F7542=X$4,1,IF($F7542&gt;=EDATE(X$4,12),IF(X$12="Prior Year",X7530*(1-X$11),X7530-X$11),IF(X7541&gt;0,X7541,0)))*IF($F7542&lt;EDATE(X$4,X$5*12),1,0)</f>
        <v>0.99</v>
      </c>
      <c r="Y7542" s="194">
        <f t="shared" si="2144"/>
        <v>0.99</v>
      </c>
      <c r="Z7542" s="194">
        <f t="shared" si="2114"/>
        <v>1</v>
      </c>
      <c r="AA7542" s="194">
        <f t="shared" si="2115"/>
        <v>1</v>
      </c>
      <c r="AB7542" s="194">
        <f t="shared" si="2116"/>
        <v>1</v>
      </c>
      <c r="AC7542" s="194">
        <f t="shared" si="2117"/>
        <v>1</v>
      </c>
      <c r="AD7542" s="194">
        <f t="shared" si="2117"/>
        <v>0.995</v>
      </c>
      <c r="AE7542" s="194">
        <f t="shared" ref="AE7542:AI7542" si="2145">IF($F7542=AE$4,1,IF($F7542&gt;=EDATE(AE$4,12),IF(AE$12="Prior Year",AE7530*(1-AE$11),AE7530-AE$11),IF(AE7541&gt;0,AE7541,0)))*IF($F7542&lt;EDATE(AE$4,AE$5*12),1,0)</f>
        <v>0.995</v>
      </c>
      <c r="AF7542" s="194">
        <f t="shared" si="2145"/>
        <v>0</v>
      </c>
      <c r="AG7542" s="194">
        <f t="shared" si="2145"/>
        <v>0</v>
      </c>
      <c r="AH7542" s="194">
        <f t="shared" si="2145"/>
        <v>0</v>
      </c>
      <c r="AI7542" s="194">
        <f t="shared" si="2145"/>
        <v>0</v>
      </c>
      <c r="AJ7542" s="194">
        <f t="shared" si="2119"/>
        <v>0.99399999999999999</v>
      </c>
    </row>
    <row r="7543" spans="2:36" hidden="1" outlineLevel="1" x14ac:dyDescent="0.25">
      <c r="B7543" s="55">
        <f t="shared" si="2033"/>
        <v>31</v>
      </c>
      <c r="F7543" s="193">
        <f t="shared" si="2042"/>
        <v>43525</v>
      </c>
      <c r="G7543" s="194">
        <f t="shared" si="2029"/>
        <v>0.77211120302202207</v>
      </c>
      <c r="H7543" s="194"/>
      <c r="I7543" s="194"/>
      <c r="J7543" s="194"/>
      <c r="K7543" s="194"/>
      <c r="L7543" s="194"/>
      <c r="M7543" s="194"/>
      <c r="N7543" s="194"/>
      <c r="O7543" s="192"/>
      <c r="P7543" s="194">
        <f t="shared" si="2106"/>
        <v>1</v>
      </c>
      <c r="Q7543" s="194">
        <f t="shared" si="2107"/>
        <v>1</v>
      </c>
      <c r="R7543" s="194">
        <f t="shared" si="2108"/>
        <v>1</v>
      </c>
      <c r="S7543" s="194">
        <f t="shared" si="2109"/>
        <v>0.98406399999999994</v>
      </c>
      <c r="T7543" s="194">
        <f t="shared" si="2110"/>
        <v>0.98406399999999994</v>
      </c>
      <c r="U7543" s="194">
        <f t="shared" si="2111"/>
        <v>1</v>
      </c>
      <c r="V7543" s="194">
        <f t="shared" si="2112"/>
        <v>1</v>
      </c>
      <c r="W7543" s="194">
        <v>0.99002499999999993</v>
      </c>
      <c r="X7543" s="194">
        <f t="shared" ref="X7543:Y7543" si="2146">IF($F7543=X$4,1,IF($F7543&gt;=EDATE(X$4,12),IF(X$12="Prior Year",X7531*(1-X$11),X7531-X$11),IF(X7542&gt;0,X7542,0)))*IF($F7543&lt;EDATE(X$4,X$5*12),1,0)</f>
        <v>0.99</v>
      </c>
      <c r="Y7543" s="194">
        <f t="shared" si="2146"/>
        <v>0.99</v>
      </c>
      <c r="Z7543" s="194">
        <f t="shared" si="2114"/>
        <v>1</v>
      </c>
      <c r="AA7543" s="194">
        <f t="shared" si="2115"/>
        <v>1</v>
      </c>
      <c r="AB7543" s="194">
        <f t="shared" si="2116"/>
        <v>1</v>
      </c>
      <c r="AC7543" s="194">
        <f t="shared" si="2117"/>
        <v>1</v>
      </c>
      <c r="AD7543" s="194">
        <f t="shared" si="2117"/>
        <v>0.995</v>
      </c>
      <c r="AE7543" s="194">
        <f t="shared" ref="AE7543:AI7543" si="2147">IF($F7543=AE$4,1,IF($F7543&gt;=EDATE(AE$4,12),IF(AE$12="Prior Year",AE7531*(1-AE$11),AE7531-AE$11),IF(AE7542&gt;0,AE7542,0)))*IF($F7543&lt;EDATE(AE$4,AE$5*12),1,0)</f>
        <v>0.995</v>
      </c>
      <c r="AF7543" s="194">
        <f t="shared" si="2147"/>
        <v>0</v>
      </c>
      <c r="AG7543" s="194">
        <f t="shared" si="2147"/>
        <v>0</v>
      </c>
      <c r="AH7543" s="194">
        <f t="shared" si="2147"/>
        <v>0</v>
      </c>
      <c r="AI7543" s="194">
        <f t="shared" si="2147"/>
        <v>0</v>
      </c>
      <c r="AJ7543" s="194">
        <f t="shared" si="2119"/>
        <v>0.99399999999999999</v>
      </c>
    </row>
    <row r="7544" spans="2:36" hidden="1" outlineLevel="1" x14ac:dyDescent="0.25">
      <c r="B7544" s="55">
        <f t="shared" si="2033"/>
        <v>30</v>
      </c>
      <c r="F7544" s="193">
        <f t="shared" si="2042"/>
        <v>43556</v>
      </c>
      <c r="G7544" s="194">
        <f t="shared" si="2029"/>
        <v>0.77211120302202207</v>
      </c>
      <c r="H7544" s="194"/>
      <c r="I7544" s="194"/>
      <c r="J7544" s="194"/>
      <c r="K7544" s="194"/>
      <c r="L7544" s="194"/>
      <c r="M7544" s="194"/>
      <c r="N7544" s="194"/>
      <c r="O7544" s="192"/>
      <c r="P7544" s="194">
        <f t="shared" si="2106"/>
        <v>1</v>
      </c>
      <c r="Q7544" s="194">
        <f t="shared" si="2107"/>
        <v>1</v>
      </c>
      <c r="R7544" s="194">
        <f t="shared" si="2108"/>
        <v>1</v>
      </c>
      <c r="S7544" s="194">
        <f t="shared" si="2109"/>
        <v>0.98406399999999994</v>
      </c>
      <c r="T7544" s="194">
        <f t="shared" si="2110"/>
        <v>0.98406399999999994</v>
      </c>
      <c r="U7544" s="194">
        <f t="shared" si="2111"/>
        <v>1</v>
      </c>
      <c r="V7544" s="194">
        <f t="shared" si="2112"/>
        <v>1</v>
      </c>
      <c r="W7544" s="194">
        <v>0.99002499999999993</v>
      </c>
      <c r="X7544" s="194">
        <f t="shared" ref="X7544:Y7544" si="2148">IF($F7544=X$4,1,IF($F7544&gt;=EDATE(X$4,12),IF(X$12="Prior Year",X7532*(1-X$11),X7532-X$11),IF(X7543&gt;0,X7543,0)))*IF($F7544&lt;EDATE(X$4,X$5*12),1,0)</f>
        <v>0.99</v>
      </c>
      <c r="Y7544" s="194">
        <f t="shared" si="2148"/>
        <v>0.99</v>
      </c>
      <c r="Z7544" s="194">
        <f t="shared" si="2114"/>
        <v>1</v>
      </c>
      <c r="AA7544" s="194">
        <f t="shared" si="2115"/>
        <v>1</v>
      </c>
      <c r="AB7544" s="194">
        <f t="shared" si="2116"/>
        <v>1</v>
      </c>
      <c r="AC7544" s="194">
        <f t="shared" si="2117"/>
        <v>1</v>
      </c>
      <c r="AD7544" s="194">
        <f t="shared" si="2117"/>
        <v>0.995</v>
      </c>
      <c r="AE7544" s="194">
        <f t="shared" ref="AE7544:AI7544" si="2149">IF($F7544=AE$4,1,IF($F7544&gt;=EDATE(AE$4,12),IF(AE$12="Prior Year",AE7532*(1-AE$11),AE7532-AE$11),IF(AE7543&gt;0,AE7543,0)))*IF($F7544&lt;EDATE(AE$4,AE$5*12),1,0)</f>
        <v>0.995</v>
      </c>
      <c r="AF7544" s="194">
        <f t="shared" si="2149"/>
        <v>0</v>
      </c>
      <c r="AG7544" s="194">
        <f t="shared" si="2149"/>
        <v>0</v>
      </c>
      <c r="AH7544" s="194">
        <f t="shared" si="2149"/>
        <v>0</v>
      </c>
      <c r="AI7544" s="194">
        <f t="shared" si="2149"/>
        <v>0</v>
      </c>
      <c r="AJ7544" s="194">
        <f t="shared" si="2119"/>
        <v>0.99399999999999999</v>
      </c>
    </row>
    <row r="7545" spans="2:36" hidden="1" outlineLevel="1" x14ac:dyDescent="0.25">
      <c r="B7545" s="55">
        <f t="shared" si="2033"/>
        <v>31</v>
      </c>
      <c r="F7545" s="193">
        <f t="shared" si="2042"/>
        <v>43586</v>
      </c>
      <c r="G7545" s="194">
        <f t="shared" si="2029"/>
        <v>0.77211120302202207</v>
      </c>
      <c r="H7545" s="194"/>
      <c r="I7545" s="194"/>
      <c r="J7545" s="194"/>
      <c r="K7545" s="194"/>
      <c r="L7545" s="194"/>
      <c r="M7545" s="194"/>
      <c r="N7545" s="194"/>
      <c r="O7545" s="192"/>
      <c r="P7545" s="194">
        <f t="shared" si="2106"/>
        <v>1</v>
      </c>
      <c r="Q7545" s="194">
        <f t="shared" si="2107"/>
        <v>1</v>
      </c>
      <c r="R7545" s="194">
        <f t="shared" si="2108"/>
        <v>1</v>
      </c>
      <c r="S7545" s="194">
        <f t="shared" si="2109"/>
        <v>0.98406399999999994</v>
      </c>
      <c r="T7545" s="194">
        <f t="shared" si="2110"/>
        <v>0.98406399999999994</v>
      </c>
      <c r="U7545" s="194">
        <f t="shared" si="2111"/>
        <v>1</v>
      </c>
      <c r="V7545" s="194">
        <f t="shared" si="2112"/>
        <v>1</v>
      </c>
      <c r="W7545" s="194">
        <v>0.99002499999999993</v>
      </c>
      <c r="X7545" s="194">
        <f t="shared" ref="X7545:Y7545" si="2150">IF($F7545=X$4,1,IF($F7545&gt;=EDATE(X$4,12),IF(X$12="Prior Year",X7533*(1-X$11),X7533-X$11),IF(X7544&gt;0,X7544,0)))*IF($F7545&lt;EDATE(X$4,X$5*12),1,0)</f>
        <v>0.99</v>
      </c>
      <c r="Y7545" s="194">
        <f t="shared" si="2150"/>
        <v>0.99</v>
      </c>
      <c r="Z7545" s="194">
        <f t="shared" si="2114"/>
        <v>1</v>
      </c>
      <c r="AA7545" s="194">
        <f t="shared" si="2115"/>
        <v>1</v>
      </c>
      <c r="AB7545" s="194">
        <f t="shared" si="2116"/>
        <v>1</v>
      </c>
      <c r="AC7545" s="194">
        <f t="shared" si="2117"/>
        <v>1</v>
      </c>
      <c r="AD7545" s="194">
        <f t="shared" si="2117"/>
        <v>0.995</v>
      </c>
      <c r="AE7545" s="194">
        <f t="shared" ref="AE7545:AI7545" si="2151">IF($F7545=AE$4,1,IF($F7545&gt;=EDATE(AE$4,12),IF(AE$12="Prior Year",AE7533*(1-AE$11),AE7533-AE$11),IF(AE7544&gt;0,AE7544,0)))*IF($F7545&lt;EDATE(AE$4,AE$5*12),1,0)</f>
        <v>0.995</v>
      </c>
      <c r="AF7545" s="194">
        <f t="shared" si="2151"/>
        <v>0</v>
      </c>
      <c r="AG7545" s="194">
        <f t="shared" si="2151"/>
        <v>0</v>
      </c>
      <c r="AH7545" s="194">
        <f t="shared" si="2151"/>
        <v>0</v>
      </c>
      <c r="AI7545" s="194">
        <f t="shared" si="2151"/>
        <v>0</v>
      </c>
      <c r="AJ7545" s="194">
        <f t="shared" si="2119"/>
        <v>0.99399999999999999</v>
      </c>
    </row>
    <row r="7546" spans="2:36" hidden="1" outlineLevel="1" x14ac:dyDescent="0.25">
      <c r="B7546" s="55">
        <f t="shared" si="2033"/>
        <v>30</v>
      </c>
      <c r="F7546" s="193">
        <f t="shared" si="2042"/>
        <v>43617</v>
      </c>
      <c r="G7546" s="194">
        <f t="shared" si="2029"/>
        <v>0.77211120302202207</v>
      </c>
      <c r="H7546" s="194"/>
      <c r="I7546" s="194"/>
      <c r="J7546" s="194"/>
      <c r="K7546" s="194"/>
      <c r="L7546" s="194"/>
      <c r="M7546" s="194"/>
      <c r="N7546" s="194"/>
      <c r="O7546" s="192"/>
      <c r="P7546" s="194">
        <f t="shared" si="2106"/>
        <v>1</v>
      </c>
      <c r="Q7546" s="194">
        <f t="shared" si="2107"/>
        <v>1</v>
      </c>
      <c r="R7546" s="194">
        <f t="shared" si="2108"/>
        <v>1</v>
      </c>
      <c r="S7546" s="194">
        <f t="shared" si="2109"/>
        <v>0.98406399999999994</v>
      </c>
      <c r="T7546" s="194">
        <f t="shared" si="2110"/>
        <v>0.98406399999999994</v>
      </c>
      <c r="U7546" s="194">
        <f t="shared" si="2111"/>
        <v>1</v>
      </c>
      <c r="V7546" s="194">
        <f t="shared" si="2112"/>
        <v>1</v>
      </c>
      <c r="W7546" s="194">
        <v>0.99002499999999993</v>
      </c>
      <c r="X7546" s="194">
        <f t="shared" ref="X7546:Y7546" si="2152">IF($F7546=X$4,1,IF($F7546&gt;=EDATE(X$4,12),IF(X$12="Prior Year",X7534*(1-X$11),X7534-X$11),IF(X7545&gt;0,X7545,0)))*IF($F7546&lt;EDATE(X$4,X$5*12),1,0)</f>
        <v>0.99</v>
      </c>
      <c r="Y7546" s="194">
        <f t="shared" si="2152"/>
        <v>0.99</v>
      </c>
      <c r="Z7546" s="194">
        <f t="shared" si="2114"/>
        <v>1</v>
      </c>
      <c r="AA7546" s="194">
        <f t="shared" si="2115"/>
        <v>1</v>
      </c>
      <c r="AB7546" s="194">
        <f t="shared" si="2116"/>
        <v>1</v>
      </c>
      <c r="AC7546" s="194">
        <f t="shared" si="2117"/>
        <v>1</v>
      </c>
      <c r="AD7546" s="194">
        <f t="shared" si="2117"/>
        <v>0.995</v>
      </c>
      <c r="AE7546" s="194">
        <f t="shared" ref="AE7546:AI7546" si="2153">IF($F7546=AE$4,1,IF($F7546&gt;=EDATE(AE$4,12),IF(AE$12="Prior Year",AE7534*(1-AE$11),AE7534-AE$11),IF(AE7545&gt;0,AE7545,0)))*IF($F7546&lt;EDATE(AE$4,AE$5*12),1,0)</f>
        <v>0.995</v>
      </c>
      <c r="AF7546" s="194">
        <f t="shared" si="2153"/>
        <v>0</v>
      </c>
      <c r="AG7546" s="194">
        <f t="shared" si="2153"/>
        <v>0</v>
      </c>
      <c r="AH7546" s="194">
        <f t="shared" si="2153"/>
        <v>0</v>
      </c>
      <c r="AI7546" s="194">
        <f t="shared" si="2153"/>
        <v>0</v>
      </c>
      <c r="AJ7546" s="194">
        <f t="shared" si="2119"/>
        <v>0.99399999999999999</v>
      </c>
    </row>
    <row r="7547" spans="2:36" hidden="1" outlineLevel="1" x14ac:dyDescent="0.25">
      <c r="B7547" s="55">
        <f t="shared" si="2033"/>
        <v>31</v>
      </c>
      <c r="F7547" s="193">
        <f t="shared" si="2042"/>
        <v>43647</v>
      </c>
      <c r="G7547" s="194">
        <f t="shared" si="2029"/>
        <v>0.99715540813374048</v>
      </c>
      <c r="H7547" s="194"/>
      <c r="I7547" s="194"/>
      <c r="J7547" s="194"/>
      <c r="K7547" s="194"/>
      <c r="L7547" s="194"/>
      <c r="M7547" s="194"/>
      <c r="N7547" s="194"/>
      <c r="O7547" s="192"/>
      <c r="P7547" s="194">
        <f t="shared" si="2106"/>
        <v>1</v>
      </c>
      <c r="Q7547" s="194">
        <f t="shared" si="2107"/>
        <v>1</v>
      </c>
      <c r="R7547" s="194">
        <f t="shared" si="2108"/>
        <v>1</v>
      </c>
      <c r="S7547" s="194">
        <f t="shared" si="2109"/>
        <v>0.98406399999999994</v>
      </c>
      <c r="T7547" s="194">
        <f t="shared" si="2110"/>
        <v>0.98406399999999994</v>
      </c>
      <c r="U7547" s="194">
        <f t="shared" si="2111"/>
        <v>1</v>
      </c>
      <c r="V7547" s="194">
        <f t="shared" si="2112"/>
        <v>1</v>
      </c>
      <c r="W7547" s="194">
        <v>0.99002499999999993</v>
      </c>
      <c r="X7547" s="194">
        <f t="shared" ref="X7547:Y7547" si="2154">IF($F7547=X$4,1,IF($F7547&gt;=EDATE(X$4,12),IF(X$12="Prior Year",X7535*(1-X$11),X7535-X$11),IF(X7546&gt;0,X7546,0)))*IF($F7547&lt;EDATE(X$4,X$5*12),1,0)</f>
        <v>0.99</v>
      </c>
      <c r="Y7547" s="194">
        <f t="shared" si="2154"/>
        <v>0.99</v>
      </c>
      <c r="Z7547" s="194">
        <f t="shared" si="2114"/>
        <v>1</v>
      </c>
      <c r="AA7547" s="194">
        <f t="shared" si="2115"/>
        <v>1</v>
      </c>
      <c r="AB7547" s="194">
        <f t="shared" si="2116"/>
        <v>1</v>
      </c>
      <c r="AC7547" s="194">
        <f t="shared" si="2117"/>
        <v>1</v>
      </c>
      <c r="AD7547" s="194">
        <f t="shared" si="2117"/>
        <v>0.995</v>
      </c>
      <c r="AE7547" s="194">
        <f t="shared" ref="AE7547:AI7547" si="2155">IF($F7547=AE$4,1,IF($F7547&gt;=EDATE(AE$4,12),IF(AE$12="Prior Year",AE7535*(1-AE$11),AE7535-AE$11),IF(AE7546&gt;0,AE7546,0)))*IF($F7547&lt;EDATE(AE$4,AE$5*12),1,0)</f>
        <v>0.995</v>
      </c>
      <c r="AF7547" s="194">
        <f t="shared" si="2155"/>
        <v>1</v>
      </c>
      <c r="AG7547" s="194">
        <f t="shared" si="2155"/>
        <v>1</v>
      </c>
      <c r="AH7547" s="194">
        <f t="shared" si="2155"/>
        <v>1</v>
      </c>
      <c r="AI7547" s="194">
        <f t="shared" si="2155"/>
        <v>1</v>
      </c>
      <c r="AJ7547" s="194">
        <f t="shared" si="2119"/>
        <v>0.99399999999999999</v>
      </c>
    </row>
    <row r="7548" spans="2:36" hidden="1" outlineLevel="1" x14ac:dyDescent="0.25">
      <c r="B7548" s="55">
        <f t="shared" si="2033"/>
        <v>31</v>
      </c>
      <c r="F7548" s="193">
        <f t="shared" si="2042"/>
        <v>43678</v>
      </c>
      <c r="G7548" s="194">
        <f t="shared" si="2029"/>
        <v>0.99715540813374048</v>
      </c>
      <c r="H7548" s="194"/>
      <c r="I7548" s="194"/>
      <c r="J7548" s="194"/>
      <c r="K7548" s="194"/>
      <c r="L7548" s="194"/>
      <c r="M7548" s="194"/>
      <c r="N7548" s="194"/>
      <c r="O7548" s="192"/>
      <c r="P7548" s="194">
        <f t="shared" si="2106"/>
        <v>1</v>
      </c>
      <c r="Q7548" s="194">
        <f t="shared" si="2107"/>
        <v>1</v>
      </c>
      <c r="R7548" s="194">
        <f t="shared" si="2108"/>
        <v>1</v>
      </c>
      <c r="S7548" s="194">
        <f t="shared" si="2109"/>
        <v>0.98406399999999994</v>
      </c>
      <c r="T7548" s="194">
        <f t="shared" si="2110"/>
        <v>0.98406399999999994</v>
      </c>
      <c r="U7548" s="194">
        <f t="shared" si="2111"/>
        <v>1</v>
      </c>
      <c r="V7548" s="194">
        <f t="shared" si="2112"/>
        <v>1</v>
      </c>
      <c r="W7548" s="194">
        <v>0.99002499999999993</v>
      </c>
      <c r="X7548" s="194">
        <f t="shared" ref="X7548:Y7548" si="2156">IF($F7548=X$4,1,IF($F7548&gt;=EDATE(X$4,12),IF(X$12="Prior Year",X7536*(1-X$11),X7536-X$11),IF(X7547&gt;0,X7547,0)))*IF($F7548&lt;EDATE(X$4,X$5*12),1,0)</f>
        <v>0.99</v>
      </c>
      <c r="Y7548" s="194">
        <f t="shared" si="2156"/>
        <v>0.99</v>
      </c>
      <c r="Z7548" s="194">
        <f t="shared" si="2114"/>
        <v>1</v>
      </c>
      <c r="AA7548" s="194">
        <f t="shared" si="2115"/>
        <v>1</v>
      </c>
      <c r="AB7548" s="194">
        <f t="shared" si="2116"/>
        <v>1</v>
      </c>
      <c r="AC7548" s="194">
        <f t="shared" si="2117"/>
        <v>1</v>
      </c>
      <c r="AD7548" s="194">
        <f t="shared" si="2117"/>
        <v>0.995</v>
      </c>
      <c r="AE7548" s="194">
        <f t="shared" ref="AE7548:AI7548" si="2157">IF($F7548=AE$4,1,IF($F7548&gt;=EDATE(AE$4,12),IF(AE$12="Prior Year",AE7536*(1-AE$11),AE7536-AE$11),IF(AE7547&gt;0,AE7547,0)))*IF($F7548&lt;EDATE(AE$4,AE$5*12),1,0)</f>
        <v>0.995</v>
      </c>
      <c r="AF7548" s="194">
        <f t="shared" si="2157"/>
        <v>1</v>
      </c>
      <c r="AG7548" s="194">
        <f t="shared" si="2157"/>
        <v>1</v>
      </c>
      <c r="AH7548" s="194">
        <f t="shared" si="2157"/>
        <v>1</v>
      </c>
      <c r="AI7548" s="194">
        <f t="shared" si="2157"/>
        <v>1</v>
      </c>
      <c r="AJ7548" s="194">
        <f t="shared" si="2119"/>
        <v>0.99399999999999999</v>
      </c>
    </row>
    <row r="7549" spans="2:36" hidden="1" outlineLevel="1" x14ac:dyDescent="0.25">
      <c r="B7549" s="55">
        <f t="shared" si="2033"/>
        <v>30</v>
      </c>
      <c r="F7549" s="193">
        <f t="shared" si="2042"/>
        <v>43709</v>
      </c>
      <c r="G7549" s="194">
        <f t="shared" si="2029"/>
        <v>0.99715540813374048</v>
      </c>
      <c r="H7549" s="194"/>
      <c r="I7549" s="194"/>
      <c r="J7549" s="194"/>
      <c r="K7549" s="194"/>
      <c r="L7549" s="194"/>
      <c r="M7549" s="194"/>
      <c r="N7549" s="194"/>
      <c r="O7549" s="192"/>
      <c r="P7549" s="194">
        <f t="shared" si="2106"/>
        <v>1</v>
      </c>
      <c r="Q7549" s="194">
        <f t="shared" si="2107"/>
        <v>1</v>
      </c>
      <c r="R7549" s="194">
        <f t="shared" si="2108"/>
        <v>1</v>
      </c>
      <c r="S7549" s="194">
        <f t="shared" si="2109"/>
        <v>0.98406399999999994</v>
      </c>
      <c r="T7549" s="194">
        <f t="shared" si="2110"/>
        <v>0.98406399999999994</v>
      </c>
      <c r="U7549" s="194">
        <f t="shared" si="2111"/>
        <v>1</v>
      </c>
      <c r="V7549" s="194">
        <f t="shared" si="2112"/>
        <v>1</v>
      </c>
      <c r="W7549" s="194">
        <v>0.99002499999999993</v>
      </c>
      <c r="X7549" s="194">
        <f t="shared" ref="X7549:Y7549" si="2158">IF($F7549=X$4,1,IF($F7549&gt;=EDATE(X$4,12),IF(X$12="Prior Year",X7537*(1-X$11),X7537-X$11),IF(X7548&gt;0,X7548,0)))*IF($F7549&lt;EDATE(X$4,X$5*12),1,0)</f>
        <v>0.99</v>
      </c>
      <c r="Y7549" s="194">
        <f t="shared" si="2158"/>
        <v>0.99</v>
      </c>
      <c r="Z7549" s="194">
        <f t="shared" si="2114"/>
        <v>1</v>
      </c>
      <c r="AA7549" s="194">
        <f t="shared" si="2115"/>
        <v>1</v>
      </c>
      <c r="AB7549" s="194">
        <f t="shared" si="2116"/>
        <v>1</v>
      </c>
      <c r="AC7549" s="194">
        <f t="shared" si="2117"/>
        <v>1</v>
      </c>
      <c r="AD7549" s="194">
        <f t="shared" si="2117"/>
        <v>0.995</v>
      </c>
      <c r="AE7549" s="194">
        <f t="shared" ref="AE7549:AI7549" si="2159">IF($F7549=AE$4,1,IF($F7549&gt;=EDATE(AE$4,12),IF(AE$12="Prior Year",AE7537*(1-AE$11),AE7537-AE$11),IF(AE7548&gt;0,AE7548,0)))*IF($F7549&lt;EDATE(AE$4,AE$5*12),1,0)</f>
        <v>0.995</v>
      </c>
      <c r="AF7549" s="194">
        <f t="shared" si="2159"/>
        <v>1</v>
      </c>
      <c r="AG7549" s="194">
        <f t="shared" si="2159"/>
        <v>1</v>
      </c>
      <c r="AH7549" s="194">
        <f t="shared" si="2159"/>
        <v>1</v>
      </c>
      <c r="AI7549" s="194">
        <f t="shared" si="2159"/>
        <v>1</v>
      </c>
      <c r="AJ7549" s="194">
        <f t="shared" si="2119"/>
        <v>0.99399999999999999</v>
      </c>
    </row>
    <row r="7550" spans="2:36" hidden="1" outlineLevel="1" x14ac:dyDescent="0.25">
      <c r="B7550" s="55">
        <f t="shared" si="2033"/>
        <v>31</v>
      </c>
      <c r="F7550" s="193">
        <f t="shared" si="2042"/>
        <v>43739</v>
      </c>
      <c r="G7550" s="194">
        <f t="shared" si="2029"/>
        <v>0.99715540813374048</v>
      </c>
      <c r="H7550" s="194"/>
      <c r="I7550" s="194"/>
      <c r="J7550" s="194"/>
      <c r="K7550" s="194"/>
      <c r="L7550" s="194"/>
      <c r="M7550" s="194"/>
      <c r="N7550" s="194"/>
      <c r="O7550" s="192"/>
      <c r="P7550" s="194">
        <f t="shared" si="2106"/>
        <v>1</v>
      </c>
      <c r="Q7550" s="194">
        <f t="shared" si="2107"/>
        <v>1</v>
      </c>
      <c r="R7550" s="194">
        <f t="shared" si="2108"/>
        <v>1</v>
      </c>
      <c r="S7550" s="194">
        <f t="shared" si="2109"/>
        <v>0.98406399999999994</v>
      </c>
      <c r="T7550" s="194">
        <f t="shared" si="2110"/>
        <v>0.98406399999999994</v>
      </c>
      <c r="U7550" s="194">
        <f t="shared" si="2111"/>
        <v>1</v>
      </c>
      <c r="V7550" s="194">
        <f t="shared" si="2112"/>
        <v>1</v>
      </c>
      <c r="W7550" s="194">
        <v>0.99002499999999993</v>
      </c>
      <c r="X7550" s="194">
        <f t="shared" ref="X7550:Y7550" si="2160">IF($F7550=X$4,1,IF($F7550&gt;=EDATE(X$4,12),IF(X$12="Prior Year",X7538*(1-X$11),X7538-X$11),IF(X7549&gt;0,X7549,0)))*IF($F7550&lt;EDATE(X$4,X$5*12),1,0)</f>
        <v>0.99</v>
      </c>
      <c r="Y7550" s="194">
        <f t="shared" si="2160"/>
        <v>0.99</v>
      </c>
      <c r="Z7550" s="194">
        <f t="shared" si="2114"/>
        <v>1</v>
      </c>
      <c r="AA7550" s="194">
        <f t="shared" si="2115"/>
        <v>1</v>
      </c>
      <c r="AB7550" s="194">
        <f t="shared" si="2116"/>
        <v>1</v>
      </c>
      <c r="AC7550" s="194">
        <f t="shared" si="2117"/>
        <v>1</v>
      </c>
      <c r="AD7550" s="194">
        <f t="shared" si="2117"/>
        <v>0.995</v>
      </c>
      <c r="AE7550" s="194">
        <f t="shared" ref="AE7550:AI7550" si="2161">IF($F7550=AE$4,1,IF($F7550&gt;=EDATE(AE$4,12),IF(AE$12="Prior Year",AE7538*(1-AE$11),AE7538-AE$11),IF(AE7549&gt;0,AE7549,0)))*IF($F7550&lt;EDATE(AE$4,AE$5*12),1,0)</f>
        <v>0.995</v>
      </c>
      <c r="AF7550" s="194">
        <f t="shared" si="2161"/>
        <v>1</v>
      </c>
      <c r="AG7550" s="194">
        <f t="shared" si="2161"/>
        <v>1</v>
      </c>
      <c r="AH7550" s="194">
        <f t="shared" si="2161"/>
        <v>1</v>
      </c>
      <c r="AI7550" s="194">
        <f t="shared" si="2161"/>
        <v>1</v>
      </c>
      <c r="AJ7550" s="194">
        <f t="shared" si="2119"/>
        <v>0.99399999999999999</v>
      </c>
    </row>
    <row r="7551" spans="2:36" hidden="1" outlineLevel="1" x14ac:dyDescent="0.25">
      <c r="B7551" s="55">
        <f t="shared" si="2033"/>
        <v>30</v>
      </c>
      <c r="F7551" s="193">
        <f t="shared" si="2042"/>
        <v>43770</v>
      </c>
      <c r="G7551" s="194">
        <f t="shared" si="2029"/>
        <v>0.99715540813374048</v>
      </c>
      <c r="H7551" s="194"/>
      <c r="I7551" s="194"/>
      <c r="J7551" s="194"/>
      <c r="K7551" s="194"/>
      <c r="L7551" s="194"/>
      <c r="M7551" s="194"/>
      <c r="N7551" s="194"/>
      <c r="O7551" s="192"/>
      <c r="P7551" s="194">
        <f t="shared" si="2106"/>
        <v>1</v>
      </c>
      <c r="Q7551" s="194">
        <f t="shared" si="2107"/>
        <v>1</v>
      </c>
      <c r="R7551" s="194">
        <f t="shared" si="2108"/>
        <v>1</v>
      </c>
      <c r="S7551" s="194">
        <f t="shared" si="2109"/>
        <v>0.98406399999999994</v>
      </c>
      <c r="T7551" s="194">
        <f t="shared" si="2110"/>
        <v>0.98406399999999994</v>
      </c>
      <c r="U7551" s="194">
        <f t="shared" si="2111"/>
        <v>1</v>
      </c>
      <c r="V7551" s="194">
        <f t="shared" si="2112"/>
        <v>1</v>
      </c>
      <c r="W7551" s="194">
        <v>0.99002499999999993</v>
      </c>
      <c r="X7551" s="194">
        <f t="shared" ref="X7551:Y7551" si="2162">IF($F7551=X$4,1,IF($F7551&gt;=EDATE(X$4,12),IF(X$12="Prior Year",X7539*(1-X$11),X7539-X$11),IF(X7550&gt;0,X7550,0)))*IF($F7551&lt;EDATE(X$4,X$5*12),1,0)</f>
        <v>0.99</v>
      </c>
      <c r="Y7551" s="194">
        <f t="shared" si="2162"/>
        <v>0.99</v>
      </c>
      <c r="Z7551" s="194">
        <f t="shared" si="2114"/>
        <v>1</v>
      </c>
      <c r="AA7551" s="194">
        <f t="shared" si="2115"/>
        <v>1</v>
      </c>
      <c r="AB7551" s="194">
        <f t="shared" si="2116"/>
        <v>1</v>
      </c>
      <c r="AC7551" s="194">
        <f t="shared" si="2117"/>
        <v>1</v>
      </c>
      <c r="AD7551" s="194">
        <f t="shared" si="2117"/>
        <v>0.995</v>
      </c>
      <c r="AE7551" s="194">
        <f t="shared" ref="AE7551:AI7551" si="2163">IF($F7551=AE$4,1,IF($F7551&gt;=EDATE(AE$4,12),IF(AE$12="Prior Year",AE7539*(1-AE$11),AE7539-AE$11),IF(AE7550&gt;0,AE7550,0)))*IF($F7551&lt;EDATE(AE$4,AE$5*12),1,0)</f>
        <v>0.995</v>
      </c>
      <c r="AF7551" s="194">
        <f t="shared" si="2163"/>
        <v>1</v>
      </c>
      <c r="AG7551" s="194">
        <f t="shared" si="2163"/>
        <v>1</v>
      </c>
      <c r="AH7551" s="194">
        <f t="shared" si="2163"/>
        <v>1</v>
      </c>
      <c r="AI7551" s="194">
        <f t="shared" si="2163"/>
        <v>1</v>
      </c>
      <c r="AJ7551" s="194">
        <f t="shared" si="2119"/>
        <v>0.99399999999999999</v>
      </c>
    </row>
    <row r="7552" spans="2:36" hidden="1" outlineLevel="1" x14ac:dyDescent="0.25">
      <c r="B7552" s="55">
        <f t="shared" si="2033"/>
        <v>31</v>
      </c>
      <c r="F7552" s="195">
        <f t="shared" si="2042"/>
        <v>43800</v>
      </c>
      <c r="G7552" s="196">
        <f t="shared" si="2029"/>
        <v>0.99645375245137446</v>
      </c>
      <c r="H7552" s="196"/>
      <c r="I7552" s="196"/>
      <c r="J7552" s="196"/>
      <c r="K7552" s="196"/>
      <c r="L7552" s="196"/>
      <c r="M7552" s="196"/>
      <c r="N7552" s="196"/>
      <c r="O7552" s="197"/>
      <c r="P7552" s="196">
        <f t="shared" si="2106"/>
        <v>1</v>
      </c>
      <c r="Q7552" s="196">
        <f t="shared" si="2107"/>
        <v>1</v>
      </c>
      <c r="R7552" s="196">
        <f t="shared" si="2108"/>
        <v>1</v>
      </c>
      <c r="S7552" s="196">
        <f t="shared" si="2109"/>
        <v>0.98406399999999994</v>
      </c>
      <c r="T7552" s="196">
        <f t="shared" si="2110"/>
        <v>0.98406399999999994</v>
      </c>
      <c r="U7552" s="196">
        <f t="shared" si="2111"/>
        <v>1</v>
      </c>
      <c r="V7552" s="196">
        <f t="shared" si="2112"/>
        <v>1</v>
      </c>
      <c r="W7552" s="196">
        <v>0.99002499999999993</v>
      </c>
      <c r="X7552" s="196">
        <f t="shared" ref="X7552:Y7552" si="2164">IF($F7552=X$4,1,IF($F7552&gt;=EDATE(X$4,12),IF(X$12="Prior Year",X7540*(1-X$11),X7540-X$11),IF(X7551&gt;0,X7551,0)))*IF($F7552&lt;EDATE(X$4,X$5*12),1,0)</f>
        <v>0.98499999999999999</v>
      </c>
      <c r="Y7552" s="196">
        <f t="shared" si="2164"/>
        <v>0.99</v>
      </c>
      <c r="Z7552" s="196">
        <f t="shared" si="2114"/>
        <v>1</v>
      </c>
      <c r="AA7552" s="196">
        <f t="shared" si="2115"/>
        <v>1</v>
      </c>
      <c r="AB7552" s="196">
        <f t="shared" si="2116"/>
        <v>1</v>
      </c>
      <c r="AC7552" s="196">
        <f t="shared" si="2117"/>
        <v>1</v>
      </c>
      <c r="AD7552" s="196">
        <f t="shared" si="2117"/>
        <v>0.99002500000000004</v>
      </c>
      <c r="AE7552" s="196">
        <f t="shared" ref="AE7552:AI7552" si="2165">IF($F7552=AE$4,1,IF($F7552&gt;=EDATE(AE$4,12),IF(AE$12="Prior Year",AE7540*(1-AE$11),AE7540-AE$11),IF(AE7551&gt;0,AE7551,0)))*IF($F7552&lt;EDATE(AE$4,AE$5*12),1,0)</f>
        <v>0.99</v>
      </c>
      <c r="AF7552" s="196">
        <f t="shared" si="2165"/>
        <v>1</v>
      </c>
      <c r="AG7552" s="196">
        <f t="shared" si="2165"/>
        <v>1</v>
      </c>
      <c r="AH7552" s="196">
        <f t="shared" si="2165"/>
        <v>1</v>
      </c>
      <c r="AI7552" s="196">
        <f t="shared" si="2165"/>
        <v>1</v>
      </c>
      <c r="AJ7552" s="196">
        <f t="shared" si="2119"/>
        <v>0.99399999999999999</v>
      </c>
    </row>
    <row r="7553" spans="2:36" collapsed="1" x14ac:dyDescent="0.25">
      <c r="B7553" s="55">
        <f t="shared" si="2033"/>
        <v>31</v>
      </c>
      <c r="F7553" s="193">
        <f t="shared" si="2042"/>
        <v>43831</v>
      </c>
      <c r="G7553" s="194">
        <f t="shared" si="2029"/>
        <v>0.99536257633788783</v>
      </c>
      <c r="H7553" s="194"/>
      <c r="I7553" s="194"/>
      <c r="J7553" s="194"/>
      <c r="K7553" s="194"/>
      <c r="L7553" s="194"/>
      <c r="M7553" s="194"/>
      <c r="N7553" s="194"/>
      <c r="O7553" s="192"/>
      <c r="P7553" s="194">
        <f t="shared" si="2106"/>
        <v>1</v>
      </c>
      <c r="Q7553" s="194">
        <f t="shared" si="2107"/>
        <v>1</v>
      </c>
      <c r="R7553" s="194">
        <f t="shared" si="2108"/>
        <v>1</v>
      </c>
      <c r="S7553" s="194">
        <f t="shared" si="2109"/>
        <v>0.97619148799999989</v>
      </c>
      <c r="T7553" s="194">
        <f t="shared" si="2110"/>
        <v>0.97619148799999989</v>
      </c>
      <c r="U7553" s="194">
        <f t="shared" si="2111"/>
        <v>1</v>
      </c>
      <c r="V7553" s="194">
        <f t="shared" si="2112"/>
        <v>1</v>
      </c>
      <c r="W7553" s="194">
        <v>0.98507487500000013</v>
      </c>
      <c r="X7553" s="194">
        <f t="shared" ref="X7553:Y7553" si="2166">IF($F7553=X$4,1,IF($F7553&gt;=EDATE(X$4,12),IF(X$12="Prior Year",X7541*(1-X$11),X7541-X$11),IF(X7552&gt;0,X7552,0)))*IF($F7553&lt;EDATE(X$4,X$5*12),1,0)</f>
        <v>0.98499999999999999</v>
      </c>
      <c r="Y7553" s="194">
        <f t="shared" si="2166"/>
        <v>0.98499999999999999</v>
      </c>
      <c r="Z7553" s="194">
        <f t="shared" si="2114"/>
        <v>1</v>
      </c>
      <c r="AA7553" s="194">
        <f t="shared" si="2115"/>
        <v>1</v>
      </c>
      <c r="AB7553" s="194">
        <f t="shared" si="2116"/>
        <v>1</v>
      </c>
      <c r="AC7553" s="194">
        <f t="shared" si="2117"/>
        <v>1</v>
      </c>
      <c r="AD7553" s="194">
        <f t="shared" si="2117"/>
        <v>0.99002500000000004</v>
      </c>
      <c r="AE7553" s="194">
        <f t="shared" ref="AE7553:AI7553" si="2167">IF($F7553=AE$4,1,IF($F7553&gt;=EDATE(AE$4,12),IF(AE$12="Prior Year",AE7541*(1-AE$11),AE7541-AE$11),IF(AE7552&gt;0,AE7552,0)))*IF($F7553&lt;EDATE(AE$4,AE$5*12),1,0)</f>
        <v>0.99</v>
      </c>
      <c r="AF7553" s="194">
        <f t="shared" si="2167"/>
        <v>1</v>
      </c>
      <c r="AG7553" s="194">
        <f t="shared" si="2167"/>
        <v>1</v>
      </c>
      <c r="AH7553" s="194">
        <f t="shared" si="2167"/>
        <v>1</v>
      </c>
      <c r="AI7553" s="194">
        <f t="shared" si="2167"/>
        <v>1</v>
      </c>
      <c r="AJ7553" s="194">
        <f t="shared" si="2119"/>
        <v>0.98803600000000003</v>
      </c>
    </row>
    <row r="7554" spans="2:36" hidden="1" outlineLevel="1" x14ac:dyDescent="0.25">
      <c r="B7554" s="55">
        <f t="shared" si="2033"/>
        <v>29</v>
      </c>
      <c r="F7554" s="193">
        <f t="shared" si="2042"/>
        <v>43862</v>
      </c>
      <c r="G7554" s="194">
        <f t="shared" si="2029"/>
        <v>0.99536257633788783</v>
      </c>
      <c r="H7554" s="194"/>
      <c r="I7554" s="194"/>
      <c r="J7554" s="194"/>
      <c r="K7554" s="194"/>
      <c r="L7554" s="194"/>
      <c r="M7554" s="194"/>
      <c r="N7554" s="194"/>
      <c r="O7554" s="192"/>
      <c r="P7554" s="194">
        <f t="shared" si="2106"/>
        <v>1</v>
      </c>
      <c r="Q7554" s="194">
        <f t="shared" si="2107"/>
        <v>1</v>
      </c>
      <c r="R7554" s="194">
        <f t="shared" si="2108"/>
        <v>1</v>
      </c>
      <c r="S7554" s="194">
        <f t="shared" si="2109"/>
        <v>0.97619148799999989</v>
      </c>
      <c r="T7554" s="194">
        <f t="shared" si="2110"/>
        <v>0.97619148799999989</v>
      </c>
      <c r="U7554" s="194">
        <f t="shared" si="2111"/>
        <v>1</v>
      </c>
      <c r="V7554" s="194">
        <f t="shared" si="2112"/>
        <v>1</v>
      </c>
      <c r="W7554" s="194">
        <v>0.98507487500000013</v>
      </c>
      <c r="X7554" s="194">
        <f t="shared" ref="X7554:Y7554" si="2168">IF($F7554=X$4,1,IF($F7554&gt;=EDATE(X$4,12),IF(X$12="Prior Year",X7542*(1-X$11),X7542-X$11),IF(X7553&gt;0,X7553,0)))*IF($F7554&lt;EDATE(X$4,X$5*12),1,0)</f>
        <v>0.98499999999999999</v>
      </c>
      <c r="Y7554" s="194">
        <f t="shared" si="2168"/>
        <v>0.98499999999999999</v>
      </c>
      <c r="Z7554" s="194">
        <f t="shared" si="2114"/>
        <v>1</v>
      </c>
      <c r="AA7554" s="194">
        <f t="shared" si="2115"/>
        <v>1</v>
      </c>
      <c r="AB7554" s="194">
        <f t="shared" si="2116"/>
        <v>1</v>
      </c>
      <c r="AC7554" s="194">
        <f t="shared" si="2117"/>
        <v>1</v>
      </c>
      <c r="AD7554" s="194">
        <f t="shared" si="2117"/>
        <v>0.99002500000000004</v>
      </c>
      <c r="AE7554" s="194">
        <f t="shared" ref="AE7554:AI7554" si="2169">IF($F7554=AE$4,1,IF($F7554&gt;=EDATE(AE$4,12),IF(AE$12="Prior Year",AE7542*(1-AE$11),AE7542-AE$11),IF(AE7553&gt;0,AE7553,0)))*IF($F7554&lt;EDATE(AE$4,AE$5*12),1,0)</f>
        <v>0.99</v>
      </c>
      <c r="AF7554" s="194">
        <f t="shared" si="2169"/>
        <v>1</v>
      </c>
      <c r="AG7554" s="194">
        <f t="shared" si="2169"/>
        <v>1</v>
      </c>
      <c r="AH7554" s="194">
        <f t="shared" si="2169"/>
        <v>1</v>
      </c>
      <c r="AI7554" s="194">
        <f t="shared" si="2169"/>
        <v>1</v>
      </c>
      <c r="AJ7554" s="194">
        <f t="shared" si="2119"/>
        <v>0.98803600000000003</v>
      </c>
    </row>
    <row r="7555" spans="2:36" hidden="1" outlineLevel="1" x14ac:dyDescent="0.25">
      <c r="B7555" s="55">
        <f t="shared" si="2033"/>
        <v>31</v>
      </c>
      <c r="F7555" s="193">
        <f t="shared" si="2042"/>
        <v>43891</v>
      </c>
      <c r="G7555" s="194">
        <f t="shared" si="2029"/>
        <v>0.99536257633788783</v>
      </c>
      <c r="H7555" s="194"/>
      <c r="I7555" s="194"/>
      <c r="J7555" s="194"/>
      <c r="K7555" s="194"/>
      <c r="L7555" s="194"/>
      <c r="M7555" s="194"/>
      <c r="N7555" s="194"/>
      <c r="O7555" s="192"/>
      <c r="P7555" s="194">
        <f t="shared" si="2106"/>
        <v>1</v>
      </c>
      <c r="Q7555" s="194">
        <f t="shared" si="2107"/>
        <v>1</v>
      </c>
      <c r="R7555" s="194">
        <f t="shared" si="2108"/>
        <v>1</v>
      </c>
      <c r="S7555" s="194">
        <f t="shared" si="2109"/>
        <v>0.97619148799999989</v>
      </c>
      <c r="T7555" s="194">
        <f t="shared" si="2110"/>
        <v>0.97619148799999989</v>
      </c>
      <c r="U7555" s="194">
        <f t="shared" si="2111"/>
        <v>1</v>
      </c>
      <c r="V7555" s="194">
        <f t="shared" si="2112"/>
        <v>1</v>
      </c>
      <c r="W7555" s="194">
        <v>0.98507487500000013</v>
      </c>
      <c r="X7555" s="194">
        <f t="shared" ref="X7555:Y7555" si="2170">IF($F7555=X$4,1,IF($F7555&gt;=EDATE(X$4,12),IF(X$12="Prior Year",X7543*(1-X$11),X7543-X$11),IF(X7554&gt;0,X7554,0)))*IF($F7555&lt;EDATE(X$4,X$5*12),1,0)</f>
        <v>0.98499999999999999</v>
      </c>
      <c r="Y7555" s="194">
        <f t="shared" si="2170"/>
        <v>0.98499999999999999</v>
      </c>
      <c r="Z7555" s="194">
        <f t="shared" si="2114"/>
        <v>1</v>
      </c>
      <c r="AA7555" s="194">
        <f t="shared" si="2115"/>
        <v>1</v>
      </c>
      <c r="AB7555" s="194">
        <f t="shared" si="2116"/>
        <v>1</v>
      </c>
      <c r="AC7555" s="194">
        <f t="shared" si="2117"/>
        <v>1</v>
      </c>
      <c r="AD7555" s="194">
        <f t="shared" si="2117"/>
        <v>0.99002500000000004</v>
      </c>
      <c r="AE7555" s="194">
        <f t="shared" ref="AE7555:AI7555" si="2171">IF($F7555=AE$4,1,IF($F7555&gt;=EDATE(AE$4,12),IF(AE$12="Prior Year",AE7543*(1-AE$11),AE7543-AE$11),IF(AE7554&gt;0,AE7554,0)))*IF($F7555&lt;EDATE(AE$4,AE$5*12),1,0)</f>
        <v>0.99</v>
      </c>
      <c r="AF7555" s="194">
        <f t="shared" si="2171"/>
        <v>1</v>
      </c>
      <c r="AG7555" s="194">
        <f t="shared" si="2171"/>
        <v>1</v>
      </c>
      <c r="AH7555" s="194">
        <f t="shared" si="2171"/>
        <v>1</v>
      </c>
      <c r="AI7555" s="194">
        <f t="shared" si="2171"/>
        <v>1</v>
      </c>
      <c r="AJ7555" s="194">
        <f t="shared" si="2119"/>
        <v>0.98803600000000003</v>
      </c>
    </row>
    <row r="7556" spans="2:36" hidden="1" outlineLevel="1" x14ac:dyDescent="0.25">
      <c r="B7556" s="55">
        <f t="shared" si="2033"/>
        <v>30</v>
      </c>
      <c r="F7556" s="193">
        <f t="shared" si="2042"/>
        <v>43922</v>
      </c>
      <c r="G7556" s="194">
        <f t="shared" si="2029"/>
        <v>0.99536257633788783</v>
      </c>
      <c r="H7556" s="194"/>
      <c r="I7556" s="194"/>
      <c r="J7556" s="194"/>
      <c r="K7556" s="194"/>
      <c r="L7556" s="194"/>
      <c r="M7556" s="194"/>
      <c r="N7556" s="194"/>
      <c r="O7556" s="192"/>
      <c r="P7556" s="194">
        <f t="shared" si="2106"/>
        <v>1</v>
      </c>
      <c r="Q7556" s="194">
        <f t="shared" si="2107"/>
        <v>1</v>
      </c>
      <c r="R7556" s="194">
        <f t="shared" si="2108"/>
        <v>1</v>
      </c>
      <c r="S7556" s="194">
        <f t="shared" si="2109"/>
        <v>0.97619148799999989</v>
      </c>
      <c r="T7556" s="194">
        <f t="shared" si="2110"/>
        <v>0.97619148799999989</v>
      </c>
      <c r="U7556" s="194">
        <f t="shared" si="2111"/>
        <v>1</v>
      </c>
      <c r="V7556" s="194">
        <f t="shared" si="2112"/>
        <v>1</v>
      </c>
      <c r="W7556" s="194">
        <v>0.98507487500000013</v>
      </c>
      <c r="X7556" s="194">
        <f t="shared" ref="X7556:Y7556" si="2172">IF($F7556=X$4,1,IF($F7556&gt;=EDATE(X$4,12),IF(X$12="Prior Year",X7544*(1-X$11),X7544-X$11),IF(X7555&gt;0,X7555,0)))*IF($F7556&lt;EDATE(X$4,X$5*12),1,0)</f>
        <v>0.98499999999999999</v>
      </c>
      <c r="Y7556" s="194">
        <f t="shared" si="2172"/>
        <v>0.98499999999999999</v>
      </c>
      <c r="Z7556" s="194">
        <f t="shared" si="2114"/>
        <v>1</v>
      </c>
      <c r="AA7556" s="194">
        <f t="shared" si="2115"/>
        <v>1</v>
      </c>
      <c r="AB7556" s="194">
        <f t="shared" si="2116"/>
        <v>1</v>
      </c>
      <c r="AC7556" s="194">
        <f t="shared" si="2117"/>
        <v>1</v>
      </c>
      <c r="AD7556" s="194">
        <f t="shared" si="2117"/>
        <v>0.99002500000000004</v>
      </c>
      <c r="AE7556" s="194">
        <f t="shared" ref="AE7556:AI7556" si="2173">IF($F7556=AE$4,1,IF($F7556&gt;=EDATE(AE$4,12),IF(AE$12="Prior Year",AE7544*(1-AE$11),AE7544-AE$11),IF(AE7555&gt;0,AE7555,0)))*IF($F7556&lt;EDATE(AE$4,AE$5*12),1,0)</f>
        <v>0.99</v>
      </c>
      <c r="AF7556" s="194">
        <f t="shared" si="2173"/>
        <v>1</v>
      </c>
      <c r="AG7556" s="194">
        <f t="shared" si="2173"/>
        <v>1</v>
      </c>
      <c r="AH7556" s="194">
        <f t="shared" si="2173"/>
        <v>1</v>
      </c>
      <c r="AI7556" s="194">
        <f t="shared" si="2173"/>
        <v>1</v>
      </c>
      <c r="AJ7556" s="194">
        <f t="shared" si="2119"/>
        <v>0.98803600000000003</v>
      </c>
    </row>
    <row r="7557" spans="2:36" hidden="1" outlineLevel="1" x14ac:dyDescent="0.25">
      <c r="B7557" s="55">
        <f t="shared" si="2033"/>
        <v>31</v>
      </c>
      <c r="F7557" s="193">
        <f t="shared" si="2042"/>
        <v>43952</v>
      </c>
      <c r="G7557" s="194">
        <f t="shared" si="2029"/>
        <v>0.99536257633788783</v>
      </c>
      <c r="H7557" s="194"/>
      <c r="I7557" s="194"/>
      <c r="J7557" s="194"/>
      <c r="K7557" s="194"/>
      <c r="L7557" s="194"/>
      <c r="M7557" s="194"/>
      <c r="N7557" s="194"/>
      <c r="O7557" s="192"/>
      <c r="P7557" s="194">
        <f t="shared" si="2106"/>
        <v>1</v>
      </c>
      <c r="Q7557" s="194">
        <f t="shared" si="2107"/>
        <v>1</v>
      </c>
      <c r="R7557" s="194">
        <f t="shared" si="2108"/>
        <v>1</v>
      </c>
      <c r="S7557" s="194">
        <f t="shared" si="2109"/>
        <v>0.97619148799999989</v>
      </c>
      <c r="T7557" s="194">
        <f t="shared" si="2110"/>
        <v>0.97619148799999989</v>
      </c>
      <c r="U7557" s="194">
        <f t="shared" si="2111"/>
        <v>1</v>
      </c>
      <c r="V7557" s="194">
        <f t="shared" si="2112"/>
        <v>1</v>
      </c>
      <c r="W7557" s="194">
        <v>0.98507487500000013</v>
      </c>
      <c r="X7557" s="194">
        <f t="shared" ref="X7557:Y7557" si="2174">IF($F7557=X$4,1,IF($F7557&gt;=EDATE(X$4,12),IF(X$12="Prior Year",X7545*(1-X$11),X7545-X$11),IF(X7556&gt;0,X7556,0)))*IF($F7557&lt;EDATE(X$4,X$5*12),1,0)</f>
        <v>0.98499999999999999</v>
      </c>
      <c r="Y7557" s="194">
        <f t="shared" si="2174"/>
        <v>0.98499999999999999</v>
      </c>
      <c r="Z7557" s="194">
        <f t="shared" si="2114"/>
        <v>1</v>
      </c>
      <c r="AA7557" s="194">
        <f t="shared" si="2115"/>
        <v>1</v>
      </c>
      <c r="AB7557" s="194">
        <f t="shared" si="2116"/>
        <v>1</v>
      </c>
      <c r="AC7557" s="194">
        <f t="shared" si="2117"/>
        <v>1</v>
      </c>
      <c r="AD7557" s="194">
        <f t="shared" si="2117"/>
        <v>0.99002500000000004</v>
      </c>
      <c r="AE7557" s="194">
        <f t="shared" ref="AE7557:AI7557" si="2175">IF($F7557=AE$4,1,IF($F7557&gt;=EDATE(AE$4,12),IF(AE$12="Prior Year",AE7545*(1-AE$11),AE7545-AE$11),IF(AE7556&gt;0,AE7556,0)))*IF($F7557&lt;EDATE(AE$4,AE$5*12),1,0)</f>
        <v>0.99</v>
      </c>
      <c r="AF7557" s="194">
        <f t="shared" si="2175"/>
        <v>1</v>
      </c>
      <c r="AG7557" s="194">
        <f t="shared" si="2175"/>
        <v>1</v>
      </c>
      <c r="AH7557" s="194">
        <f t="shared" si="2175"/>
        <v>1</v>
      </c>
      <c r="AI7557" s="194">
        <f t="shared" si="2175"/>
        <v>1</v>
      </c>
      <c r="AJ7557" s="194">
        <f t="shared" si="2119"/>
        <v>0.98803600000000003</v>
      </c>
    </row>
    <row r="7558" spans="2:36" hidden="1" outlineLevel="1" x14ac:dyDescent="0.25">
      <c r="B7558" s="55">
        <f t="shared" si="2033"/>
        <v>30</v>
      </c>
      <c r="F7558" s="193">
        <f t="shared" si="2042"/>
        <v>43983</v>
      </c>
      <c r="G7558" s="194">
        <f t="shared" si="2029"/>
        <v>0.99536257633788783</v>
      </c>
      <c r="H7558" s="194"/>
      <c r="I7558" s="194"/>
      <c r="J7558" s="194"/>
      <c r="K7558" s="194"/>
      <c r="L7558" s="194"/>
      <c r="M7558" s="194"/>
      <c r="N7558" s="194"/>
      <c r="O7558" s="192"/>
      <c r="P7558" s="194">
        <f t="shared" si="2106"/>
        <v>1</v>
      </c>
      <c r="Q7558" s="194">
        <f t="shared" si="2107"/>
        <v>1</v>
      </c>
      <c r="R7558" s="194">
        <f t="shared" si="2108"/>
        <v>1</v>
      </c>
      <c r="S7558" s="194">
        <f t="shared" si="2109"/>
        <v>0.97619148799999989</v>
      </c>
      <c r="T7558" s="194">
        <f t="shared" si="2110"/>
        <v>0.97619148799999989</v>
      </c>
      <c r="U7558" s="194">
        <f t="shared" si="2111"/>
        <v>1</v>
      </c>
      <c r="V7558" s="194">
        <f t="shared" si="2112"/>
        <v>1</v>
      </c>
      <c r="W7558" s="194">
        <v>0.98507487500000013</v>
      </c>
      <c r="X7558" s="194">
        <f t="shared" ref="X7558:Y7558" si="2176">IF($F7558=X$4,1,IF($F7558&gt;=EDATE(X$4,12),IF(X$12="Prior Year",X7546*(1-X$11),X7546-X$11),IF(X7557&gt;0,X7557,0)))*IF($F7558&lt;EDATE(X$4,X$5*12),1,0)</f>
        <v>0.98499999999999999</v>
      </c>
      <c r="Y7558" s="194">
        <f t="shared" si="2176"/>
        <v>0.98499999999999999</v>
      </c>
      <c r="Z7558" s="194">
        <f t="shared" si="2114"/>
        <v>1</v>
      </c>
      <c r="AA7558" s="194">
        <f t="shared" si="2115"/>
        <v>1</v>
      </c>
      <c r="AB7558" s="194">
        <f t="shared" si="2116"/>
        <v>1</v>
      </c>
      <c r="AC7558" s="194">
        <f t="shared" si="2117"/>
        <v>1</v>
      </c>
      <c r="AD7558" s="194">
        <f t="shared" si="2117"/>
        <v>0.99002500000000004</v>
      </c>
      <c r="AE7558" s="194">
        <f t="shared" ref="AE7558:AI7558" si="2177">IF($F7558=AE$4,1,IF($F7558&gt;=EDATE(AE$4,12),IF(AE$12="Prior Year",AE7546*(1-AE$11),AE7546-AE$11),IF(AE7557&gt;0,AE7557,0)))*IF($F7558&lt;EDATE(AE$4,AE$5*12),1,0)</f>
        <v>0.99</v>
      </c>
      <c r="AF7558" s="194">
        <f t="shared" si="2177"/>
        <v>1</v>
      </c>
      <c r="AG7558" s="194">
        <f t="shared" si="2177"/>
        <v>1</v>
      </c>
      <c r="AH7558" s="194">
        <f t="shared" si="2177"/>
        <v>1</v>
      </c>
      <c r="AI7558" s="194">
        <f t="shared" si="2177"/>
        <v>1</v>
      </c>
      <c r="AJ7558" s="194">
        <f t="shared" si="2119"/>
        <v>0.98803600000000003</v>
      </c>
    </row>
    <row r="7559" spans="2:36" hidden="1" outlineLevel="1" x14ac:dyDescent="0.25">
      <c r="B7559" s="55">
        <f t="shared" si="2033"/>
        <v>31</v>
      </c>
      <c r="F7559" s="193">
        <f t="shared" si="2042"/>
        <v>44013</v>
      </c>
      <c r="G7559" s="194">
        <f t="shared" si="2029"/>
        <v>0.99439810117312333</v>
      </c>
      <c r="H7559" s="194"/>
      <c r="I7559" s="194"/>
      <c r="J7559" s="194"/>
      <c r="K7559" s="194"/>
      <c r="L7559" s="194"/>
      <c r="M7559" s="194"/>
      <c r="N7559" s="194"/>
      <c r="O7559" s="192"/>
      <c r="P7559" s="194">
        <f t="shared" si="2106"/>
        <v>1</v>
      </c>
      <c r="Q7559" s="194">
        <f t="shared" si="2107"/>
        <v>1</v>
      </c>
      <c r="R7559" s="194">
        <f t="shared" si="2108"/>
        <v>1</v>
      </c>
      <c r="S7559" s="194">
        <f t="shared" si="2109"/>
        <v>0.97619148799999989</v>
      </c>
      <c r="T7559" s="194">
        <f t="shared" si="2110"/>
        <v>0.97619148799999989</v>
      </c>
      <c r="U7559" s="194">
        <f t="shared" si="2111"/>
        <v>1</v>
      </c>
      <c r="V7559" s="194">
        <f t="shared" si="2112"/>
        <v>1</v>
      </c>
      <c r="W7559" s="194">
        <v>0.98507487500000013</v>
      </c>
      <c r="X7559" s="194">
        <f t="shared" ref="X7559:Y7559" si="2178">IF($F7559=X$4,1,IF($F7559&gt;=EDATE(X$4,12),IF(X$12="Prior Year",X7547*(1-X$11),X7547-X$11),IF(X7558&gt;0,X7558,0)))*IF($F7559&lt;EDATE(X$4,X$5*12),1,0)</f>
        <v>0.98499999999999999</v>
      </c>
      <c r="Y7559" s="194">
        <f t="shared" si="2178"/>
        <v>0.98499999999999999</v>
      </c>
      <c r="Z7559" s="194">
        <f t="shared" si="2114"/>
        <v>1</v>
      </c>
      <c r="AA7559" s="194">
        <f t="shared" si="2115"/>
        <v>1</v>
      </c>
      <c r="AB7559" s="194">
        <f t="shared" si="2116"/>
        <v>1</v>
      </c>
      <c r="AC7559" s="194">
        <f t="shared" si="2117"/>
        <v>1</v>
      </c>
      <c r="AD7559" s="194">
        <f t="shared" si="2117"/>
        <v>0.99002500000000004</v>
      </c>
      <c r="AE7559" s="194">
        <f t="shared" ref="AE7559:AI7559" si="2179">IF($F7559=AE$4,1,IF($F7559&gt;=EDATE(AE$4,12),IF(AE$12="Prior Year",AE7547*(1-AE$11),AE7547-AE$11),IF(AE7558&gt;0,AE7558,0)))*IF($F7559&lt;EDATE(AE$4,AE$5*12),1,0)</f>
        <v>0.99</v>
      </c>
      <c r="AF7559" s="194">
        <f t="shared" si="2179"/>
        <v>1</v>
      </c>
      <c r="AG7559" s="194">
        <f t="shared" si="2179"/>
        <v>0.995</v>
      </c>
      <c r="AH7559" s="194">
        <f t="shared" si="2179"/>
        <v>0.995</v>
      </c>
      <c r="AI7559" s="194">
        <f t="shared" si="2179"/>
        <v>0.995</v>
      </c>
      <c r="AJ7559" s="194">
        <f t="shared" si="2119"/>
        <v>0.98803600000000003</v>
      </c>
    </row>
    <row r="7560" spans="2:36" hidden="1" outlineLevel="1" x14ac:dyDescent="0.25">
      <c r="B7560" s="55">
        <f t="shared" si="2033"/>
        <v>31</v>
      </c>
      <c r="F7560" s="193">
        <f t="shared" si="2042"/>
        <v>44044</v>
      </c>
      <c r="G7560" s="194">
        <f t="shared" si="2029"/>
        <v>0.99439810117312333</v>
      </c>
      <c r="H7560" s="194"/>
      <c r="I7560" s="194"/>
      <c r="J7560" s="194"/>
      <c r="K7560" s="194"/>
      <c r="L7560" s="194"/>
      <c r="M7560" s="194"/>
      <c r="N7560" s="194"/>
      <c r="O7560" s="192"/>
      <c r="P7560" s="194">
        <f t="shared" si="2106"/>
        <v>1</v>
      </c>
      <c r="Q7560" s="194">
        <f t="shared" si="2107"/>
        <v>1</v>
      </c>
      <c r="R7560" s="194">
        <f t="shared" si="2108"/>
        <v>1</v>
      </c>
      <c r="S7560" s="194">
        <f t="shared" si="2109"/>
        <v>0.97619148799999989</v>
      </c>
      <c r="T7560" s="194">
        <f t="shared" si="2110"/>
        <v>0.97619148799999989</v>
      </c>
      <c r="U7560" s="194">
        <f t="shared" si="2111"/>
        <v>1</v>
      </c>
      <c r="V7560" s="194">
        <f t="shared" si="2112"/>
        <v>1</v>
      </c>
      <c r="W7560" s="194">
        <v>0.98507487500000013</v>
      </c>
      <c r="X7560" s="194">
        <f t="shared" ref="X7560:Y7560" si="2180">IF($F7560=X$4,1,IF($F7560&gt;=EDATE(X$4,12),IF(X$12="Prior Year",X7548*(1-X$11),X7548-X$11),IF(X7559&gt;0,X7559,0)))*IF($F7560&lt;EDATE(X$4,X$5*12),1,0)</f>
        <v>0.98499999999999999</v>
      </c>
      <c r="Y7560" s="194">
        <f t="shared" si="2180"/>
        <v>0.98499999999999999</v>
      </c>
      <c r="Z7560" s="194">
        <f t="shared" si="2114"/>
        <v>1</v>
      </c>
      <c r="AA7560" s="194">
        <f t="shared" si="2115"/>
        <v>1</v>
      </c>
      <c r="AB7560" s="194">
        <f t="shared" si="2116"/>
        <v>1</v>
      </c>
      <c r="AC7560" s="194">
        <f t="shared" si="2117"/>
        <v>1</v>
      </c>
      <c r="AD7560" s="194">
        <f t="shared" si="2117"/>
        <v>0.99002500000000004</v>
      </c>
      <c r="AE7560" s="194">
        <f t="shared" ref="AE7560:AI7560" si="2181">IF($F7560=AE$4,1,IF($F7560&gt;=EDATE(AE$4,12),IF(AE$12="Prior Year",AE7548*(1-AE$11),AE7548-AE$11),IF(AE7559&gt;0,AE7559,0)))*IF($F7560&lt;EDATE(AE$4,AE$5*12),1,0)</f>
        <v>0.99</v>
      </c>
      <c r="AF7560" s="194">
        <f t="shared" si="2181"/>
        <v>1</v>
      </c>
      <c r="AG7560" s="194">
        <f t="shared" si="2181"/>
        <v>0.995</v>
      </c>
      <c r="AH7560" s="194">
        <f t="shared" si="2181"/>
        <v>0.995</v>
      </c>
      <c r="AI7560" s="194">
        <f t="shared" si="2181"/>
        <v>0.995</v>
      </c>
      <c r="AJ7560" s="194">
        <f t="shared" si="2119"/>
        <v>0.98803600000000003</v>
      </c>
    </row>
    <row r="7561" spans="2:36" hidden="1" outlineLevel="1" x14ac:dyDescent="0.25">
      <c r="B7561" s="55">
        <f t="shared" si="2033"/>
        <v>30</v>
      </c>
      <c r="F7561" s="193">
        <f t="shared" si="2042"/>
        <v>44075</v>
      </c>
      <c r="G7561" s="194">
        <f t="shared" si="2029"/>
        <v>0.99439810117312333</v>
      </c>
      <c r="H7561" s="194"/>
      <c r="I7561" s="194"/>
      <c r="J7561" s="194"/>
      <c r="K7561" s="194"/>
      <c r="L7561" s="194"/>
      <c r="M7561" s="194"/>
      <c r="N7561" s="194"/>
      <c r="O7561" s="192"/>
      <c r="P7561" s="194">
        <f t="shared" si="2106"/>
        <v>1</v>
      </c>
      <c r="Q7561" s="194">
        <f t="shared" si="2107"/>
        <v>1</v>
      </c>
      <c r="R7561" s="194">
        <f t="shared" si="2108"/>
        <v>1</v>
      </c>
      <c r="S7561" s="194">
        <f t="shared" si="2109"/>
        <v>0.97619148799999989</v>
      </c>
      <c r="T7561" s="194">
        <f t="shared" si="2110"/>
        <v>0.97619148799999989</v>
      </c>
      <c r="U7561" s="194">
        <f t="shared" si="2111"/>
        <v>1</v>
      </c>
      <c r="V7561" s="194">
        <f t="shared" si="2112"/>
        <v>1</v>
      </c>
      <c r="W7561" s="194">
        <v>0.98507487500000013</v>
      </c>
      <c r="X7561" s="194">
        <f t="shared" ref="X7561:Y7561" si="2182">IF($F7561=X$4,1,IF($F7561&gt;=EDATE(X$4,12),IF(X$12="Prior Year",X7549*(1-X$11),X7549-X$11),IF(X7560&gt;0,X7560,0)))*IF($F7561&lt;EDATE(X$4,X$5*12),1,0)</f>
        <v>0.98499999999999999</v>
      </c>
      <c r="Y7561" s="194">
        <f t="shared" si="2182"/>
        <v>0.98499999999999999</v>
      </c>
      <c r="Z7561" s="194">
        <f t="shared" si="2114"/>
        <v>1</v>
      </c>
      <c r="AA7561" s="194">
        <f t="shared" si="2115"/>
        <v>1</v>
      </c>
      <c r="AB7561" s="194">
        <f t="shared" si="2116"/>
        <v>1</v>
      </c>
      <c r="AC7561" s="194">
        <f t="shared" si="2117"/>
        <v>1</v>
      </c>
      <c r="AD7561" s="194">
        <f t="shared" si="2117"/>
        <v>0.99002500000000004</v>
      </c>
      <c r="AE7561" s="194">
        <f t="shared" ref="AE7561:AI7561" si="2183">IF($F7561=AE$4,1,IF($F7561&gt;=EDATE(AE$4,12),IF(AE$12="Prior Year",AE7549*(1-AE$11),AE7549-AE$11),IF(AE7560&gt;0,AE7560,0)))*IF($F7561&lt;EDATE(AE$4,AE$5*12),1,0)</f>
        <v>0.99</v>
      </c>
      <c r="AF7561" s="194">
        <f t="shared" si="2183"/>
        <v>1</v>
      </c>
      <c r="AG7561" s="194">
        <f t="shared" si="2183"/>
        <v>0.995</v>
      </c>
      <c r="AH7561" s="194">
        <f t="shared" si="2183"/>
        <v>0.995</v>
      </c>
      <c r="AI7561" s="194">
        <f t="shared" si="2183"/>
        <v>0.995</v>
      </c>
      <c r="AJ7561" s="194">
        <f t="shared" si="2119"/>
        <v>0.98803600000000003</v>
      </c>
    </row>
    <row r="7562" spans="2:36" hidden="1" outlineLevel="1" x14ac:dyDescent="0.25">
      <c r="B7562" s="55">
        <f t="shared" si="2033"/>
        <v>31</v>
      </c>
      <c r="F7562" s="193">
        <f t="shared" si="2042"/>
        <v>44105</v>
      </c>
      <c r="G7562" s="194">
        <f t="shared" si="2029"/>
        <v>0.99439810117312333</v>
      </c>
      <c r="H7562" s="194"/>
      <c r="I7562" s="194"/>
      <c r="J7562" s="194"/>
      <c r="K7562" s="194"/>
      <c r="L7562" s="194"/>
      <c r="M7562" s="194"/>
      <c r="N7562" s="194"/>
      <c r="O7562" s="192"/>
      <c r="P7562" s="194">
        <f t="shared" si="2106"/>
        <v>1</v>
      </c>
      <c r="Q7562" s="194">
        <f t="shared" si="2107"/>
        <v>1</v>
      </c>
      <c r="R7562" s="194">
        <f t="shared" si="2108"/>
        <v>1</v>
      </c>
      <c r="S7562" s="194">
        <f t="shared" si="2109"/>
        <v>0.97619148799999989</v>
      </c>
      <c r="T7562" s="194">
        <f t="shared" si="2110"/>
        <v>0.97619148799999989</v>
      </c>
      <c r="U7562" s="194">
        <f t="shared" si="2111"/>
        <v>1</v>
      </c>
      <c r="V7562" s="194">
        <f t="shared" si="2112"/>
        <v>1</v>
      </c>
      <c r="W7562" s="194">
        <v>0.98507487500000013</v>
      </c>
      <c r="X7562" s="194">
        <f t="shared" ref="X7562:Y7562" si="2184">IF($F7562=X$4,1,IF($F7562&gt;=EDATE(X$4,12),IF(X$12="Prior Year",X7550*(1-X$11),X7550-X$11),IF(X7561&gt;0,X7561,0)))*IF($F7562&lt;EDATE(X$4,X$5*12),1,0)</f>
        <v>0.98499999999999999</v>
      </c>
      <c r="Y7562" s="194">
        <f t="shared" si="2184"/>
        <v>0.98499999999999999</v>
      </c>
      <c r="Z7562" s="194">
        <f t="shared" si="2114"/>
        <v>1</v>
      </c>
      <c r="AA7562" s="194">
        <f t="shared" si="2115"/>
        <v>1</v>
      </c>
      <c r="AB7562" s="194">
        <f t="shared" si="2116"/>
        <v>1</v>
      </c>
      <c r="AC7562" s="194">
        <f t="shared" si="2117"/>
        <v>1</v>
      </c>
      <c r="AD7562" s="194">
        <f t="shared" si="2117"/>
        <v>0.99002500000000004</v>
      </c>
      <c r="AE7562" s="194">
        <f t="shared" ref="AE7562:AI7562" si="2185">IF($F7562=AE$4,1,IF($F7562&gt;=EDATE(AE$4,12),IF(AE$12="Prior Year",AE7550*(1-AE$11),AE7550-AE$11),IF(AE7561&gt;0,AE7561,0)))*IF($F7562&lt;EDATE(AE$4,AE$5*12),1,0)</f>
        <v>0.99</v>
      </c>
      <c r="AF7562" s="194">
        <f t="shared" si="2185"/>
        <v>1</v>
      </c>
      <c r="AG7562" s="194">
        <f t="shared" si="2185"/>
        <v>0.995</v>
      </c>
      <c r="AH7562" s="194">
        <f t="shared" si="2185"/>
        <v>0.995</v>
      </c>
      <c r="AI7562" s="194">
        <f t="shared" si="2185"/>
        <v>0.995</v>
      </c>
      <c r="AJ7562" s="194">
        <f t="shared" si="2119"/>
        <v>0.98803600000000003</v>
      </c>
    </row>
    <row r="7563" spans="2:36" hidden="1" outlineLevel="1" x14ac:dyDescent="0.25">
      <c r="B7563" s="55">
        <f t="shared" si="2033"/>
        <v>30</v>
      </c>
      <c r="F7563" s="193">
        <f t="shared" si="2042"/>
        <v>44136</v>
      </c>
      <c r="G7563" s="194">
        <f t="shared" si="2029"/>
        <v>0.99439810117312333</v>
      </c>
      <c r="H7563" s="194"/>
      <c r="I7563" s="194"/>
      <c r="J7563" s="194"/>
      <c r="K7563" s="194"/>
      <c r="L7563" s="194"/>
      <c r="M7563" s="194"/>
      <c r="N7563" s="194"/>
      <c r="O7563" s="192"/>
      <c r="P7563" s="194">
        <f t="shared" si="2106"/>
        <v>1</v>
      </c>
      <c r="Q7563" s="194">
        <f t="shared" si="2107"/>
        <v>1</v>
      </c>
      <c r="R7563" s="194">
        <f t="shared" si="2108"/>
        <v>1</v>
      </c>
      <c r="S7563" s="194">
        <f t="shared" si="2109"/>
        <v>0.97619148799999989</v>
      </c>
      <c r="T7563" s="194">
        <f t="shared" si="2110"/>
        <v>0.97619148799999989</v>
      </c>
      <c r="U7563" s="194">
        <f t="shared" si="2111"/>
        <v>1</v>
      </c>
      <c r="V7563" s="194">
        <f t="shared" si="2112"/>
        <v>1</v>
      </c>
      <c r="W7563" s="194">
        <v>0.98507487500000013</v>
      </c>
      <c r="X7563" s="194">
        <f t="shared" ref="X7563:Y7563" si="2186">IF($F7563=X$4,1,IF($F7563&gt;=EDATE(X$4,12),IF(X$12="Prior Year",X7551*(1-X$11),X7551-X$11),IF(X7562&gt;0,X7562,0)))*IF($F7563&lt;EDATE(X$4,X$5*12),1,0)</f>
        <v>0.98499999999999999</v>
      </c>
      <c r="Y7563" s="194">
        <f t="shared" si="2186"/>
        <v>0.98499999999999999</v>
      </c>
      <c r="Z7563" s="194">
        <f t="shared" si="2114"/>
        <v>1</v>
      </c>
      <c r="AA7563" s="194">
        <f t="shared" si="2115"/>
        <v>1</v>
      </c>
      <c r="AB7563" s="194">
        <f t="shared" si="2116"/>
        <v>1</v>
      </c>
      <c r="AC7563" s="194">
        <f t="shared" si="2117"/>
        <v>1</v>
      </c>
      <c r="AD7563" s="194">
        <f t="shared" si="2117"/>
        <v>0.99002500000000004</v>
      </c>
      <c r="AE7563" s="194">
        <f t="shared" ref="AE7563:AI7563" si="2187">IF($F7563=AE$4,1,IF($F7563&gt;=EDATE(AE$4,12),IF(AE$12="Prior Year",AE7551*(1-AE$11),AE7551-AE$11),IF(AE7562&gt;0,AE7562,0)))*IF($F7563&lt;EDATE(AE$4,AE$5*12),1,0)</f>
        <v>0.99</v>
      </c>
      <c r="AF7563" s="194">
        <f t="shared" si="2187"/>
        <v>1</v>
      </c>
      <c r="AG7563" s="194">
        <f t="shared" si="2187"/>
        <v>0.995</v>
      </c>
      <c r="AH7563" s="194">
        <f t="shared" si="2187"/>
        <v>0.995</v>
      </c>
      <c r="AI7563" s="194">
        <f t="shared" si="2187"/>
        <v>0.995</v>
      </c>
      <c r="AJ7563" s="194">
        <f t="shared" si="2119"/>
        <v>0.98803600000000003</v>
      </c>
    </row>
    <row r="7564" spans="2:36" hidden="1" outlineLevel="1" x14ac:dyDescent="0.25">
      <c r="B7564" s="55">
        <f t="shared" si="2033"/>
        <v>31</v>
      </c>
      <c r="F7564" s="195">
        <f t="shared" si="2042"/>
        <v>44166</v>
      </c>
      <c r="G7564" s="196">
        <f t="shared" si="2029"/>
        <v>0.99369804491207181</v>
      </c>
      <c r="H7564" s="196"/>
      <c r="I7564" s="196"/>
      <c r="J7564" s="196"/>
      <c r="K7564" s="196"/>
      <c r="L7564" s="196"/>
      <c r="M7564" s="196"/>
      <c r="N7564" s="196"/>
      <c r="O7564" s="197"/>
      <c r="P7564" s="196">
        <f t="shared" si="2106"/>
        <v>1</v>
      </c>
      <c r="Q7564" s="196">
        <f t="shared" si="2107"/>
        <v>1</v>
      </c>
      <c r="R7564" s="196">
        <f t="shared" si="2108"/>
        <v>1</v>
      </c>
      <c r="S7564" s="196">
        <f t="shared" si="2109"/>
        <v>0.97619148799999989</v>
      </c>
      <c r="T7564" s="196">
        <f t="shared" si="2110"/>
        <v>0.97619148799999989</v>
      </c>
      <c r="U7564" s="196">
        <f t="shared" si="2111"/>
        <v>1</v>
      </c>
      <c r="V7564" s="196">
        <f t="shared" si="2112"/>
        <v>1</v>
      </c>
      <c r="W7564" s="196">
        <v>0.98507487500000013</v>
      </c>
      <c r="X7564" s="196">
        <f t="shared" ref="X7564:Y7564" si="2188">IF($F7564=X$4,1,IF($F7564&gt;=EDATE(X$4,12),IF(X$12="Prior Year",X7552*(1-X$11),X7552-X$11),IF(X7563&gt;0,X7563,0)))*IF($F7564&lt;EDATE(X$4,X$5*12),1,0)</f>
        <v>0.98</v>
      </c>
      <c r="Y7564" s="196">
        <f t="shared" si="2188"/>
        <v>0.98499999999999999</v>
      </c>
      <c r="Z7564" s="196">
        <f t="shared" si="2114"/>
        <v>1</v>
      </c>
      <c r="AA7564" s="196">
        <f t="shared" si="2115"/>
        <v>1</v>
      </c>
      <c r="AB7564" s="196">
        <f t="shared" si="2116"/>
        <v>1</v>
      </c>
      <c r="AC7564" s="196">
        <f t="shared" si="2117"/>
        <v>1</v>
      </c>
      <c r="AD7564" s="196">
        <f t="shared" si="2117"/>
        <v>0.98507487500000002</v>
      </c>
      <c r="AE7564" s="196">
        <f t="shared" ref="AE7564:AI7564" si="2189">IF($F7564=AE$4,1,IF($F7564&gt;=EDATE(AE$4,12),IF(AE$12="Prior Year",AE7552*(1-AE$11),AE7552-AE$11),IF(AE7563&gt;0,AE7563,0)))*IF($F7564&lt;EDATE(AE$4,AE$5*12),1,0)</f>
        <v>0.98499999999999999</v>
      </c>
      <c r="AF7564" s="196">
        <f t="shared" si="2189"/>
        <v>1</v>
      </c>
      <c r="AG7564" s="196">
        <f t="shared" si="2189"/>
        <v>0.995</v>
      </c>
      <c r="AH7564" s="196">
        <f t="shared" si="2189"/>
        <v>0.995</v>
      </c>
      <c r="AI7564" s="196">
        <f t="shared" si="2189"/>
        <v>0.995</v>
      </c>
      <c r="AJ7564" s="196">
        <f t="shared" si="2119"/>
        <v>0.98803600000000003</v>
      </c>
    </row>
    <row r="7565" spans="2:36" collapsed="1" x14ac:dyDescent="0.25">
      <c r="B7565" s="55">
        <f t="shared" si="2033"/>
        <v>31</v>
      </c>
      <c r="F7565" s="193">
        <f t="shared" si="2042"/>
        <v>44197</v>
      </c>
      <c r="G7565" s="194">
        <f t="shared" si="2029"/>
        <v>0.99261325105450315</v>
      </c>
      <c r="H7565" s="194"/>
      <c r="I7565" s="194"/>
      <c r="J7565" s="194"/>
      <c r="K7565" s="194"/>
      <c r="L7565" s="194"/>
      <c r="M7565" s="194"/>
      <c r="N7565" s="194"/>
      <c r="O7565" s="192"/>
      <c r="P7565" s="194">
        <f t="shared" si="2106"/>
        <v>1</v>
      </c>
      <c r="Q7565" s="194">
        <f t="shared" si="2107"/>
        <v>1</v>
      </c>
      <c r="R7565" s="194">
        <f t="shared" si="2108"/>
        <v>1</v>
      </c>
      <c r="S7565" s="194">
        <f t="shared" si="2109"/>
        <v>0.96838195609599986</v>
      </c>
      <c r="T7565" s="194">
        <f t="shared" si="2110"/>
        <v>0.96838195609599986</v>
      </c>
      <c r="U7565" s="194">
        <f t="shared" si="2111"/>
        <v>1</v>
      </c>
      <c r="V7565" s="194">
        <f t="shared" si="2112"/>
        <v>1</v>
      </c>
      <c r="W7565" s="194">
        <v>0.98014950062500006</v>
      </c>
      <c r="X7565" s="194">
        <f t="shared" ref="X7565:Y7565" si="2190">IF($F7565=X$4,1,IF($F7565&gt;=EDATE(X$4,12),IF(X$12="Prior Year",X7553*(1-X$11),X7553-X$11),IF(X7564&gt;0,X7564,0)))*IF($F7565&lt;EDATE(X$4,X$5*12),1,0)</f>
        <v>0.98</v>
      </c>
      <c r="Y7565" s="194">
        <f t="shared" si="2190"/>
        <v>0.98</v>
      </c>
      <c r="Z7565" s="194">
        <f t="shared" si="2114"/>
        <v>1</v>
      </c>
      <c r="AA7565" s="194">
        <f t="shared" si="2115"/>
        <v>1</v>
      </c>
      <c r="AB7565" s="194">
        <f t="shared" si="2116"/>
        <v>1</v>
      </c>
      <c r="AC7565" s="194">
        <f t="shared" si="2117"/>
        <v>1</v>
      </c>
      <c r="AD7565" s="194">
        <f t="shared" si="2117"/>
        <v>0.98507487500000002</v>
      </c>
      <c r="AE7565" s="194">
        <f t="shared" ref="AE7565:AI7565" si="2191">IF($F7565=AE$4,1,IF($F7565&gt;=EDATE(AE$4,12),IF(AE$12="Prior Year",AE7553*(1-AE$11),AE7553-AE$11),IF(AE7564&gt;0,AE7564,0)))*IF($F7565&lt;EDATE(AE$4,AE$5*12),1,0)</f>
        <v>0.98499999999999999</v>
      </c>
      <c r="AF7565" s="194">
        <f t="shared" si="2191"/>
        <v>1</v>
      </c>
      <c r="AG7565" s="194">
        <f t="shared" si="2191"/>
        <v>0.995</v>
      </c>
      <c r="AH7565" s="194">
        <f t="shared" si="2191"/>
        <v>0.995</v>
      </c>
      <c r="AI7565" s="194">
        <f t="shared" si="2191"/>
        <v>0.995</v>
      </c>
      <c r="AJ7565" s="194">
        <f t="shared" si="2119"/>
        <v>0.98210778399999998</v>
      </c>
    </row>
    <row r="7566" spans="2:36" hidden="1" outlineLevel="1" x14ac:dyDescent="0.25">
      <c r="B7566" s="55">
        <f t="shared" si="2033"/>
        <v>28</v>
      </c>
      <c r="F7566" s="193">
        <f t="shared" si="2042"/>
        <v>44228</v>
      </c>
      <c r="G7566" s="194">
        <f t="shared" si="2029"/>
        <v>0.99261325105450315</v>
      </c>
      <c r="H7566" s="194"/>
      <c r="I7566" s="194"/>
      <c r="J7566" s="194"/>
      <c r="K7566" s="194"/>
      <c r="L7566" s="194"/>
      <c r="M7566" s="194"/>
      <c r="N7566" s="194"/>
      <c r="O7566" s="192"/>
      <c r="P7566" s="194">
        <f t="shared" si="2106"/>
        <v>1</v>
      </c>
      <c r="Q7566" s="194">
        <f t="shared" si="2107"/>
        <v>1</v>
      </c>
      <c r="R7566" s="194">
        <f t="shared" si="2108"/>
        <v>1</v>
      </c>
      <c r="S7566" s="194">
        <f t="shared" si="2109"/>
        <v>0.96838195609599986</v>
      </c>
      <c r="T7566" s="194">
        <f t="shared" si="2110"/>
        <v>0.96838195609599986</v>
      </c>
      <c r="U7566" s="194">
        <f t="shared" si="2111"/>
        <v>1</v>
      </c>
      <c r="V7566" s="194">
        <f t="shared" si="2112"/>
        <v>1</v>
      </c>
      <c r="W7566" s="194">
        <v>0.98014950062500006</v>
      </c>
      <c r="X7566" s="194">
        <f t="shared" ref="X7566:Y7566" si="2192">IF($F7566=X$4,1,IF($F7566&gt;=EDATE(X$4,12),IF(X$12="Prior Year",X7554*(1-X$11),X7554-X$11),IF(X7565&gt;0,X7565,0)))*IF($F7566&lt;EDATE(X$4,X$5*12),1,0)</f>
        <v>0.98</v>
      </c>
      <c r="Y7566" s="194">
        <f t="shared" si="2192"/>
        <v>0.98</v>
      </c>
      <c r="Z7566" s="194">
        <f t="shared" si="2114"/>
        <v>1</v>
      </c>
      <c r="AA7566" s="194">
        <f t="shared" si="2115"/>
        <v>1</v>
      </c>
      <c r="AB7566" s="194">
        <f t="shared" si="2116"/>
        <v>1</v>
      </c>
      <c r="AC7566" s="194">
        <f t="shared" si="2117"/>
        <v>1</v>
      </c>
      <c r="AD7566" s="194">
        <f t="shared" si="2117"/>
        <v>0.98507487500000002</v>
      </c>
      <c r="AE7566" s="194">
        <f t="shared" ref="AE7566:AI7566" si="2193">IF($F7566=AE$4,1,IF($F7566&gt;=EDATE(AE$4,12),IF(AE$12="Prior Year",AE7554*(1-AE$11),AE7554-AE$11),IF(AE7565&gt;0,AE7565,0)))*IF($F7566&lt;EDATE(AE$4,AE$5*12),1,0)</f>
        <v>0.98499999999999999</v>
      </c>
      <c r="AF7566" s="194">
        <f t="shared" si="2193"/>
        <v>1</v>
      </c>
      <c r="AG7566" s="194">
        <f t="shared" si="2193"/>
        <v>0.995</v>
      </c>
      <c r="AH7566" s="194">
        <f t="shared" si="2193"/>
        <v>0.995</v>
      </c>
      <c r="AI7566" s="194">
        <f t="shared" si="2193"/>
        <v>0.995</v>
      </c>
      <c r="AJ7566" s="194">
        <f t="shared" si="2119"/>
        <v>0.98210778399999998</v>
      </c>
    </row>
    <row r="7567" spans="2:36" hidden="1" outlineLevel="1" x14ac:dyDescent="0.25">
      <c r="B7567" s="55">
        <f t="shared" si="2033"/>
        <v>31</v>
      </c>
      <c r="F7567" s="193">
        <f t="shared" si="2042"/>
        <v>44256</v>
      </c>
      <c r="G7567" s="194">
        <f t="shared" si="2029"/>
        <v>0.99261325105450315</v>
      </c>
      <c r="H7567" s="194"/>
      <c r="I7567" s="194"/>
      <c r="J7567" s="194"/>
      <c r="K7567" s="194"/>
      <c r="L7567" s="194"/>
      <c r="M7567" s="194"/>
      <c r="N7567" s="194"/>
      <c r="O7567" s="192"/>
      <c r="P7567" s="194">
        <f t="shared" si="2106"/>
        <v>1</v>
      </c>
      <c r="Q7567" s="194">
        <f t="shared" si="2107"/>
        <v>1</v>
      </c>
      <c r="R7567" s="194">
        <f t="shared" si="2108"/>
        <v>1</v>
      </c>
      <c r="S7567" s="194">
        <f t="shared" si="2109"/>
        <v>0.96838195609599986</v>
      </c>
      <c r="T7567" s="194">
        <f t="shared" si="2110"/>
        <v>0.96838195609599986</v>
      </c>
      <c r="U7567" s="194">
        <f t="shared" si="2111"/>
        <v>1</v>
      </c>
      <c r="V7567" s="194">
        <f t="shared" si="2112"/>
        <v>1</v>
      </c>
      <c r="W7567" s="194">
        <v>0.98014950062500006</v>
      </c>
      <c r="X7567" s="194">
        <f t="shared" ref="X7567:Y7567" si="2194">IF($F7567=X$4,1,IF($F7567&gt;=EDATE(X$4,12),IF(X$12="Prior Year",X7555*(1-X$11),X7555-X$11),IF(X7566&gt;0,X7566,0)))*IF($F7567&lt;EDATE(X$4,X$5*12),1,0)</f>
        <v>0.98</v>
      </c>
      <c r="Y7567" s="194">
        <f t="shared" si="2194"/>
        <v>0.98</v>
      </c>
      <c r="Z7567" s="194">
        <f t="shared" si="2114"/>
        <v>1</v>
      </c>
      <c r="AA7567" s="194">
        <f t="shared" si="2115"/>
        <v>1</v>
      </c>
      <c r="AB7567" s="194">
        <f t="shared" si="2116"/>
        <v>1</v>
      </c>
      <c r="AC7567" s="194">
        <f t="shared" si="2117"/>
        <v>1</v>
      </c>
      <c r="AD7567" s="194">
        <f t="shared" si="2117"/>
        <v>0.98507487500000002</v>
      </c>
      <c r="AE7567" s="194">
        <f t="shared" ref="AE7567:AI7567" si="2195">IF($F7567=AE$4,1,IF($F7567&gt;=EDATE(AE$4,12),IF(AE$12="Prior Year",AE7555*(1-AE$11),AE7555-AE$11),IF(AE7566&gt;0,AE7566,0)))*IF($F7567&lt;EDATE(AE$4,AE$5*12),1,0)</f>
        <v>0.98499999999999999</v>
      </c>
      <c r="AF7567" s="194">
        <f t="shared" si="2195"/>
        <v>1</v>
      </c>
      <c r="AG7567" s="194">
        <f t="shared" si="2195"/>
        <v>0.995</v>
      </c>
      <c r="AH7567" s="194">
        <f t="shared" si="2195"/>
        <v>0.995</v>
      </c>
      <c r="AI7567" s="194">
        <f t="shared" si="2195"/>
        <v>0.995</v>
      </c>
      <c r="AJ7567" s="194">
        <f t="shared" si="2119"/>
        <v>0.98210778399999998</v>
      </c>
    </row>
    <row r="7568" spans="2:36" hidden="1" outlineLevel="1" x14ac:dyDescent="0.25">
      <c r="B7568" s="55">
        <f t="shared" si="2033"/>
        <v>30</v>
      </c>
      <c r="F7568" s="193">
        <f t="shared" si="2042"/>
        <v>44287</v>
      </c>
      <c r="G7568" s="194">
        <f t="shared" si="2029"/>
        <v>0.99261325105450315</v>
      </c>
      <c r="H7568" s="194"/>
      <c r="I7568" s="194"/>
      <c r="J7568" s="194"/>
      <c r="K7568" s="194"/>
      <c r="L7568" s="194"/>
      <c r="M7568" s="194"/>
      <c r="N7568" s="194"/>
      <c r="O7568" s="192"/>
      <c r="P7568" s="194">
        <f t="shared" si="2106"/>
        <v>1</v>
      </c>
      <c r="Q7568" s="194">
        <f t="shared" si="2107"/>
        <v>1</v>
      </c>
      <c r="R7568" s="194">
        <f t="shared" si="2108"/>
        <v>1</v>
      </c>
      <c r="S7568" s="194">
        <f t="shared" si="2109"/>
        <v>0.96838195609599986</v>
      </c>
      <c r="T7568" s="194">
        <f t="shared" si="2110"/>
        <v>0.96838195609599986</v>
      </c>
      <c r="U7568" s="194">
        <f t="shared" si="2111"/>
        <v>1</v>
      </c>
      <c r="V7568" s="194">
        <f t="shared" si="2112"/>
        <v>1</v>
      </c>
      <c r="W7568" s="194">
        <v>0.98014950062500006</v>
      </c>
      <c r="X7568" s="194">
        <f t="shared" ref="X7568:Y7568" si="2196">IF($F7568=X$4,1,IF($F7568&gt;=EDATE(X$4,12),IF(X$12="Prior Year",X7556*(1-X$11),X7556-X$11),IF(X7567&gt;0,X7567,0)))*IF($F7568&lt;EDATE(X$4,X$5*12),1,0)</f>
        <v>0.98</v>
      </c>
      <c r="Y7568" s="194">
        <f t="shared" si="2196"/>
        <v>0.98</v>
      </c>
      <c r="Z7568" s="194">
        <f t="shared" si="2114"/>
        <v>1</v>
      </c>
      <c r="AA7568" s="194">
        <f t="shared" si="2115"/>
        <v>1</v>
      </c>
      <c r="AB7568" s="194">
        <f t="shared" si="2116"/>
        <v>1</v>
      </c>
      <c r="AC7568" s="194">
        <f t="shared" si="2117"/>
        <v>1</v>
      </c>
      <c r="AD7568" s="194">
        <f t="shared" si="2117"/>
        <v>0.98507487500000002</v>
      </c>
      <c r="AE7568" s="194">
        <f t="shared" ref="AE7568:AI7568" si="2197">IF($F7568=AE$4,1,IF($F7568&gt;=EDATE(AE$4,12),IF(AE$12="Prior Year",AE7556*(1-AE$11),AE7556-AE$11),IF(AE7567&gt;0,AE7567,0)))*IF($F7568&lt;EDATE(AE$4,AE$5*12),1,0)</f>
        <v>0.98499999999999999</v>
      </c>
      <c r="AF7568" s="194">
        <f t="shared" si="2197"/>
        <v>1</v>
      </c>
      <c r="AG7568" s="194">
        <f t="shared" si="2197"/>
        <v>0.995</v>
      </c>
      <c r="AH7568" s="194">
        <f t="shared" si="2197"/>
        <v>0.995</v>
      </c>
      <c r="AI7568" s="194">
        <f t="shared" si="2197"/>
        <v>0.995</v>
      </c>
      <c r="AJ7568" s="194">
        <f t="shared" si="2119"/>
        <v>0.98210778399999998</v>
      </c>
    </row>
    <row r="7569" spans="2:36" hidden="1" outlineLevel="1" x14ac:dyDescent="0.25">
      <c r="B7569" s="55">
        <f t="shared" si="2033"/>
        <v>31</v>
      </c>
      <c r="F7569" s="193">
        <f t="shared" si="2042"/>
        <v>44317</v>
      </c>
      <c r="G7569" s="194">
        <f t="shared" ref="G7569:G7632" si="2198">SUMPRODUCT($P$7:$AK$7,P7569:AK7569)/$G$7</f>
        <v>0.99261325105450315</v>
      </c>
      <c r="H7569" s="194"/>
      <c r="I7569" s="194"/>
      <c r="J7569" s="194"/>
      <c r="K7569" s="194"/>
      <c r="L7569" s="194"/>
      <c r="M7569" s="194"/>
      <c r="N7569" s="194"/>
      <c r="O7569" s="192"/>
      <c r="P7569" s="194">
        <f t="shared" si="2106"/>
        <v>1</v>
      </c>
      <c r="Q7569" s="194">
        <f t="shared" si="2107"/>
        <v>1</v>
      </c>
      <c r="R7569" s="194">
        <f t="shared" si="2108"/>
        <v>1</v>
      </c>
      <c r="S7569" s="194">
        <f t="shared" si="2109"/>
        <v>0.96838195609599986</v>
      </c>
      <c r="T7569" s="194">
        <f t="shared" si="2110"/>
        <v>0.96838195609599986</v>
      </c>
      <c r="U7569" s="194">
        <f t="shared" si="2111"/>
        <v>1</v>
      </c>
      <c r="V7569" s="194">
        <f t="shared" si="2112"/>
        <v>1</v>
      </c>
      <c r="W7569" s="194">
        <v>0.98014950062500006</v>
      </c>
      <c r="X7569" s="194">
        <f t="shared" ref="X7569:Y7569" si="2199">IF($F7569=X$4,1,IF($F7569&gt;=EDATE(X$4,12),IF(X$12="Prior Year",X7557*(1-X$11),X7557-X$11),IF(X7568&gt;0,X7568,0)))*IF($F7569&lt;EDATE(X$4,X$5*12),1,0)</f>
        <v>0.98</v>
      </c>
      <c r="Y7569" s="194">
        <f t="shared" si="2199"/>
        <v>0.98</v>
      </c>
      <c r="Z7569" s="194">
        <f t="shared" si="2114"/>
        <v>1</v>
      </c>
      <c r="AA7569" s="194">
        <f t="shared" si="2115"/>
        <v>1</v>
      </c>
      <c r="AB7569" s="194">
        <f t="shared" si="2116"/>
        <v>1</v>
      </c>
      <c r="AC7569" s="194">
        <f t="shared" si="2117"/>
        <v>1</v>
      </c>
      <c r="AD7569" s="194">
        <f t="shared" si="2117"/>
        <v>0.98507487500000002</v>
      </c>
      <c r="AE7569" s="194">
        <f t="shared" ref="AE7569:AI7569" si="2200">IF($F7569=AE$4,1,IF($F7569&gt;=EDATE(AE$4,12),IF(AE$12="Prior Year",AE7557*(1-AE$11),AE7557-AE$11),IF(AE7568&gt;0,AE7568,0)))*IF($F7569&lt;EDATE(AE$4,AE$5*12),1,0)</f>
        <v>0.98499999999999999</v>
      </c>
      <c r="AF7569" s="194">
        <f t="shared" si="2200"/>
        <v>1</v>
      </c>
      <c r="AG7569" s="194">
        <f t="shared" si="2200"/>
        <v>0.995</v>
      </c>
      <c r="AH7569" s="194">
        <f t="shared" si="2200"/>
        <v>0.995</v>
      </c>
      <c r="AI7569" s="194">
        <f t="shared" si="2200"/>
        <v>0.995</v>
      </c>
      <c r="AJ7569" s="194">
        <f t="shared" si="2119"/>
        <v>0.98210778399999998</v>
      </c>
    </row>
    <row r="7570" spans="2:36" hidden="1" outlineLevel="1" x14ac:dyDescent="0.25">
      <c r="B7570" s="55">
        <f t="shared" ref="B7570:B7633" si="2201">F7571-F7570</f>
        <v>30</v>
      </c>
      <c r="F7570" s="193">
        <f t="shared" si="2042"/>
        <v>44348</v>
      </c>
      <c r="G7570" s="194">
        <f t="shared" si="2198"/>
        <v>0.99261325105450315</v>
      </c>
      <c r="H7570" s="194"/>
      <c r="I7570" s="194"/>
      <c r="J7570" s="194"/>
      <c r="K7570" s="194"/>
      <c r="L7570" s="194"/>
      <c r="M7570" s="194"/>
      <c r="N7570" s="194"/>
      <c r="O7570" s="192"/>
      <c r="P7570" s="194">
        <f t="shared" si="2106"/>
        <v>1</v>
      </c>
      <c r="Q7570" s="194">
        <f t="shared" si="2107"/>
        <v>1</v>
      </c>
      <c r="R7570" s="194">
        <f t="shared" si="2108"/>
        <v>1</v>
      </c>
      <c r="S7570" s="194">
        <f t="shared" si="2109"/>
        <v>0.96838195609599986</v>
      </c>
      <c r="T7570" s="194">
        <f t="shared" si="2110"/>
        <v>0.96838195609599986</v>
      </c>
      <c r="U7570" s="194">
        <f t="shared" si="2111"/>
        <v>1</v>
      </c>
      <c r="V7570" s="194">
        <f t="shared" si="2112"/>
        <v>1</v>
      </c>
      <c r="W7570" s="194">
        <v>0.98014950062500006</v>
      </c>
      <c r="X7570" s="194">
        <f t="shared" ref="X7570:Y7570" si="2202">IF($F7570=X$4,1,IF($F7570&gt;=EDATE(X$4,12),IF(X$12="Prior Year",X7558*(1-X$11),X7558-X$11),IF(X7569&gt;0,X7569,0)))*IF($F7570&lt;EDATE(X$4,X$5*12),1,0)</f>
        <v>0.98</v>
      </c>
      <c r="Y7570" s="194">
        <f t="shared" si="2202"/>
        <v>0.98</v>
      </c>
      <c r="Z7570" s="194">
        <f t="shared" si="2114"/>
        <v>1</v>
      </c>
      <c r="AA7570" s="194">
        <f t="shared" si="2115"/>
        <v>1</v>
      </c>
      <c r="AB7570" s="194">
        <f t="shared" si="2116"/>
        <v>1</v>
      </c>
      <c r="AC7570" s="194">
        <f t="shared" si="2117"/>
        <v>1</v>
      </c>
      <c r="AD7570" s="194">
        <f t="shared" si="2117"/>
        <v>0.98507487500000002</v>
      </c>
      <c r="AE7570" s="194">
        <f t="shared" ref="AE7570:AI7570" si="2203">IF($F7570=AE$4,1,IF($F7570&gt;=EDATE(AE$4,12),IF(AE$12="Prior Year",AE7558*(1-AE$11),AE7558-AE$11),IF(AE7569&gt;0,AE7569,0)))*IF($F7570&lt;EDATE(AE$4,AE$5*12),1,0)</f>
        <v>0.98499999999999999</v>
      </c>
      <c r="AF7570" s="194">
        <f t="shared" si="2203"/>
        <v>1</v>
      </c>
      <c r="AG7570" s="194">
        <f t="shared" si="2203"/>
        <v>0.995</v>
      </c>
      <c r="AH7570" s="194">
        <f t="shared" si="2203"/>
        <v>0.995</v>
      </c>
      <c r="AI7570" s="194">
        <f t="shared" si="2203"/>
        <v>0.995</v>
      </c>
      <c r="AJ7570" s="194">
        <f t="shared" si="2119"/>
        <v>0.98210778399999998</v>
      </c>
    </row>
    <row r="7571" spans="2:36" hidden="1" outlineLevel="1" x14ac:dyDescent="0.25">
      <c r="B7571" s="55">
        <f t="shared" si="2201"/>
        <v>31</v>
      </c>
      <c r="F7571" s="193">
        <f t="shared" ref="F7571:F7634" si="2204">EDATE(F7570,1)</f>
        <v>44378</v>
      </c>
      <c r="G7571" s="194">
        <f t="shared" si="2198"/>
        <v>0.97839206475005058</v>
      </c>
      <c r="H7571" s="194"/>
      <c r="I7571" s="194"/>
      <c r="J7571" s="194"/>
      <c r="K7571" s="194"/>
      <c r="L7571" s="194"/>
      <c r="M7571" s="194"/>
      <c r="N7571" s="194"/>
      <c r="O7571" s="192"/>
      <c r="P7571" s="194">
        <f t="shared" si="2106"/>
        <v>1</v>
      </c>
      <c r="Q7571" s="194">
        <f t="shared" si="2107"/>
        <v>1</v>
      </c>
      <c r="R7571" s="194">
        <f t="shared" si="2108"/>
        <v>1</v>
      </c>
      <c r="S7571" s="194">
        <f t="shared" si="2109"/>
        <v>0.96838195609599986</v>
      </c>
      <c r="T7571" s="194">
        <f t="shared" si="2110"/>
        <v>0.96838195609599986</v>
      </c>
      <c r="U7571" s="194">
        <f t="shared" si="2111"/>
        <v>1</v>
      </c>
      <c r="V7571" s="194">
        <f t="shared" si="2112"/>
        <v>1</v>
      </c>
      <c r="W7571" s="194">
        <v>0.98014950062500006</v>
      </c>
      <c r="X7571" s="194">
        <f t="shared" ref="X7571:Y7571" si="2205">IF($F7571=X$4,1,IF($F7571&gt;=EDATE(X$4,12),IF(X$12="Prior Year",X7559*(1-X$11),X7559-X$11),IF(X7570&gt;0,X7570,0)))*IF($F7571&lt;EDATE(X$4,X$5*12),1,0)</f>
        <v>0.98</v>
      </c>
      <c r="Y7571" s="194">
        <f t="shared" si="2205"/>
        <v>0.98</v>
      </c>
      <c r="Z7571" s="194">
        <f t="shared" si="2114"/>
        <v>0</v>
      </c>
      <c r="AA7571" s="194">
        <f t="shared" si="2115"/>
        <v>1</v>
      </c>
      <c r="AB7571" s="194">
        <f t="shared" si="2116"/>
        <v>1</v>
      </c>
      <c r="AC7571" s="194">
        <f t="shared" si="2117"/>
        <v>1</v>
      </c>
      <c r="AD7571" s="194">
        <f t="shared" si="2117"/>
        <v>0.98507487500000002</v>
      </c>
      <c r="AE7571" s="194">
        <f t="shared" ref="AE7571:AI7571" si="2206">IF($F7571=AE$4,1,IF($F7571&gt;=EDATE(AE$4,12),IF(AE$12="Prior Year",AE7559*(1-AE$11),AE7559-AE$11),IF(AE7570&gt;0,AE7570,0)))*IF($F7571&lt;EDATE(AE$4,AE$5*12),1,0)</f>
        <v>0.98499999999999999</v>
      </c>
      <c r="AF7571" s="194">
        <f t="shared" si="2206"/>
        <v>1</v>
      </c>
      <c r="AG7571" s="194">
        <f t="shared" si="2206"/>
        <v>0.99002500000000004</v>
      </c>
      <c r="AH7571" s="194">
        <f t="shared" si="2206"/>
        <v>0.99002500000000004</v>
      </c>
      <c r="AI7571" s="194">
        <f t="shared" si="2206"/>
        <v>0.99002500000000004</v>
      </c>
      <c r="AJ7571" s="194">
        <f t="shared" si="2119"/>
        <v>0.98210778399999998</v>
      </c>
    </row>
    <row r="7572" spans="2:36" hidden="1" outlineLevel="1" x14ac:dyDescent="0.25">
      <c r="B7572" s="55">
        <f t="shared" si="2201"/>
        <v>31</v>
      </c>
      <c r="F7572" s="193">
        <f t="shared" si="2204"/>
        <v>44409</v>
      </c>
      <c r="G7572" s="194">
        <f t="shared" si="2198"/>
        <v>0.97839206475005058</v>
      </c>
      <c r="H7572" s="194"/>
      <c r="I7572" s="194"/>
      <c r="J7572" s="194"/>
      <c r="K7572" s="194"/>
      <c r="L7572" s="194"/>
      <c r="M7572" s="194"/>
      <c r="N7572" s="194"/>
      <c r="O7572" s="192"/>
      <c r="P7572" s="194">
        <f t="shared" si="2106"/>
        <v>1</v>
      </c>
      <c r="Q7572" s="194">
        <f t="shared" si="2107"/>
        <v>1</v>
      </c>
      <c r="R7572" s="194">
        <f t="shared" si="2108"/>
        <v>1</v>
      </c>
      <c r="S7572" s="194">
        <f t="shared" si="2109"/>
        <v>0.96838195609599986</v>
      </c>
      <c r="T7572" s="194">
        <f t="shared" si="2110"/>
        <v>0.96838195609599986</v>
      </c>
      <c r="U7572" s="194">
        <f t="shared" si="2111"/>
        <v>1</v>
      </c>
      <c r="V7572" s="194">
        <f t="shared" si="2112"/>
        <v>1</v>
      </c>
      <c r="W7572" s="194">
        <v>0.98014950062500006</v>
      </c>
      <c r="X7572" s="194">
        <f t="shared" ref="X7572:Y7572" si="2207">IF($F7572=X$4,1,IF($F7572&gt;=EDATE(X$4,12),IF(X$12="Prior Year",X7560*(1-X$11),X7560-X$11),IF(X7571&gt;0,X7571,0)))*IF($F7572&lt;EDATE(X$4,X$5*12),1,0)</f>
        <v>0.98</v>
      </c>
      <c r="Y7572" s="194">
        <f t="shared" si="2207"/>
        <v>0.98</v>
      </c>
      <c r="Z7572" s="194">
        <f t="shared" si="2114"/>
        <v>0</v>
      </c>
      <c r="AA7572" s="194">
        <f t="shared" si="2115"/>
        <v>1</v>
      </c>
      <c r="AB7572" s="194">
        <f t="shared" si="2116"/>
        <v>1</v>
      </c>
      <c r="AC7572" s="194">
        <f t="shared" si="2117"/>
        <v>1</v>
      </c>
      <c r="AD7572" s="194">
        <f t="shared" si="2117"/>
        <v>0.98507487500000002</v>
      </c>
      <c r="AE7572" s="194">
        <f t="shared" ref="AE7572:AI7572" si="2208">IF($F7572=AE$4,1,IF($F7572&gt;=EDATE(AE$4,12),IF(AE$12="Prior Year",AE7560*(1-AE$11),AE7560-AE$11),IF(AE7571&gt;0,AE7571,0)))*IF($F7572&lt;EDATE(AE$4,AE$5*12),1,0)</f>
        <v>0.98499999999999999</v>
      </c>
      <c r="AF7572" s="194">
        <f t="shared" si="2208"/>
        <v>1</v>
      </c>
      <c r="AG7572" s="194">
        <f t="shared" si="2208"/>
        <v>0.99002500000000004</v>
      </c>
      <c r="AH7572" s="194">
        <f t="shared" si="2208"/>
        <v>0.99002500000000004</v>
      </c>
      <c r="AI7572" s="194">
        <f t="shared" si="2208"/>
        <v>0.99002500000000004</v>
      </c>
      <c r="AJ7572" s="194">
        <f t="shared" si="2119"/>
        <v>0.98210778399999998</v>
      </c>
    </row>
    <row r="7573" spans="2:36" hidden="1" outlineLevel="1" x14ac:dyDescent="0.25">
      <c r="B7573" s="55">
        <f t="shared" si="2201"/>
        <v>30</v>
      </c>
      <c r="F7573" s="193">
        <f t="shared" si="2204"/>
        <v>44440</v>
      </c>
      <c r="G7573" s="194">
        <f t="shared" si="2198"/>
        <v>0.97839206475005058</v>
      </c>
      <c r="H7573" s="194"/>
      <c r="I7573" s="194"/>
      <c r="J7573" s="194"/>
      <c r="K7573" s="194"/>
      <c r="L7573" s="194"/>
      <c r="M7573" s="194"/>
      <c r="N7573" s="194"/>
      <c r="O7573" s="192"/>
      <c r="P7573" s="194">
        <f t="shared" si="2106"/>
        <v>1</v>
      </c>
      <c r="Q7573" s="194">
        <f t="shared" si="2107"/>
        <v>1</v>
      </c>
      <c r="R7573" s="194">
        <f t="shared" si="2108"/>
        <v>1</v>
      </c>
      <c r="S7573" s="194">
        <f t="shared" si="2109"/>
        <v>0.96838195609599986</v>
      </c>
      <c r="T7573" s="194">
        <f t="shared" si="2110"/>
        <v>0.96838195609599986</v>
      </c>
      <c r="U7573" s="194">
        <f t="shared" si="2111"/>
        <v>1</v>
      </c>
      <c r="V7573" s="194">
        <f t="shared" si="2112"/>
        <v>1</v>
      </c>
      <c r="W7573" s="194">
        <v>0.98014950062500006</v>
      </c>
      <c r="X7573" s="194">
        <f t="shared" ref="X7573:Y7573" si="2209">IF($F7573=X$4,1,IF($F7573&gt;=EDATE(X$4,12),IF(X$12="Prior Year",X7561*(1-X$11),X7561-X$11),IF(X7572&gt;0,X7572,0)))*IF($F7573&lt;EDATE(X$4,X$5*12),1,0)</f>
        <v>0.98</v>
      </c>
      <c r="Y7573" s="194">
        <f t="shared" si="2209"/>
        <v>0.98</v>
      </c>
      <c r="Z7573" s="194">
        <f t="shared" si="2114"/>
        <v>0</v>
      </c>
      <c r="AA7573" s="194">
        <f t="shared" si="2115"/>
        <v>1</v>
      </c>
      <c r="AB7573" s="194">
        <f t="shared" si="2116"/>
        <v>1</v>
      </c>
      <c r="AC7573" s="194">
        <f t="shared" si="2117"/>
        <v>1</v>
      </c>
      <c r="AD7573" s="194">
        <f t="shared" si="2117"/>
        <v>0.98507487500000002</v>
      </c>
      <c r="AE7573" s="194">
        <f t="shared" ref="AE7573:AI7573" si="2210">IF($F7573=AE$4,1,IF($F7573&gt;=EDATE(AE$4,12),IF(AE$12="Prior Year",AE7561*(1-AE$11),AE7561-AE$11),IF(AE7572&gt;0,AE7572,0)))*IF($F7573&lt;EDATE(AE$4,AE$5*12),1,0)</f>
        <v>0.98499999999999999</v>
      </c>
      <c r="AF7573" s="194">
        <f t="shared" si="2210"/>
        <v>1</v>
      </c>
      <c r="AG7573" s="194">
        <f t="shared" si="2210"/>
        <v>0.99002500000000004</v>
      </c>
      <c r="AH7573" s="194">
        <f t="shared" si="2210"/>
        <v>0.99002500000000004</v>
      </c>
      <c r="AI7573" s="194">
        <f t="shared" si="2210"/>
        <v>0.99002500000000004</v>
      </c>
      <c r="AJ7573" s="194">
        <f t="shared" si="2119"/>
        <v>0.98210778399999998</v>
      </c>
    </row>
    <row r="7574" spans="2:36" hidden="1" outlineLevel="1" x14ac:dyDescent="0.25">
      <c r="B7574" s="55">
        <f t="shared" si="2201"/>
        <v>31</v>
      </c>
      <c r="F7574" s="193">
        <f t="shared" si="2204"/>
        <v>44470</v>
      </c>
      <c r="G7574" s="194">
        <f t="shared" si="2198"/>
        <v>0.97839206475005058</v>
      </c>
      <c r="H7574" s="194"/>
      <c r="I7574" s="194"/>
      <c r="J7574" s="194"/>
      <c r="K7574" s="194"/>
      <c r="L7574" s="194"/>
      <c r="M7574" s="194"/>
      <c r="N7574" s="194"/>
      <c r="O7574" s="192"/>
      <c r="P7574" s="194">
        <f t="shared" si="2106"/>
        <v>1</v>
      </c>
      <c r="Q7574" s="194">
        <f t="shared" si="2107"/>
        <v>1</v>
      </c>
      <c r="R7574" s="194">
        <f t="shared" si="2108"/>
        <v>1</v>
      </c>
      <c r="S7574" s="194">
        <f t="shared" si="2109"/>
        <v>0.96838195609599986</v>
      </c>
      <c r="T7574" s="194">
        <f t="shared" si="2110"/>
        <v>0.96838195609599986</v>
      </c>
      <c r="U7574" s="194">
        <f t="shared" si="2111"/>
        <v>1</v>
      </c>
      <c r="V7574" s="194">
        <f t="shared" si="2112"/>
        <v>1</v>
      </c>
      <c r="W7574" s="194">
        <v>0.98014950062500006</v>
      </c>
      <c r="X7574" s="194">
        <f t="shared" ref="X7574:Y7574" si="2211">IF($F7574=X$4,1,IF($F7574&gt;=EDATE(X$4,12),IF(X$12="Prior Year",X7562*(1-X$11),X7562-X$11),IF(X7573&gt;0,X7573,0)))*IF($F7574&lt;EDATE(X$4,X$5*12),1,0)</f>
        <v>0.98</v>
      </c>
      <c r="Y7574" s="194">
        <f t="shared" si="2211"/>
        <v>0.98</v>
      </c>
      <c r="Z7574" s="194">
        <f t="shared" si="2114"/>
        <v>0</v>
      </c>
      <c r="AA7574" s="194">
        <f t="shared" si="2115"/>
        <v>1</v>
      </c>
      <c r="AB7574" s="194">
        <f t="shared" si="2116"/>
        <v>1</v>
      </c>
      <c r="AC7574" s="194">
        <f t="shared" si="2117"/>
        <v>1</v>
      </c>
      <c r="AD7574" s="194">
        <f t="shared" si="2117"/>
        <v>0.98507487500000002</v>
      </c>
      <c r="AE7574" s="194">
        <f t="shared" ref="AE7574:AI7574" si="2212">IF($F7574=AE$4,1,IF($F7574&gt;=EDATE(AE$4,12),IF(AE$12="Prior Year",AE7562*(1-AE$11),AE7562-AE$11),IF(AE7573&gt;0,AE7573,0)))*IF($F7574&lt;EDATE(AE$4,AE$5*12),1,0)</f>
        <v>0.98499999999999999</v>
      </c>
      <c r="AF7574" s="194">
        <f t="shared" si="2212"/>
        <v>1</v>
      </c>
      <c r="AG7574" s="194">
        <f t="shared" si="2212"/>
        <v>0.99002500000000004</v>
      </c>
      <c r="AH7574" s="194">
        <f t="shared" si="2212"/>
        <v>0.99002500000000004</v>
      </c>
      <c r="AI7574" s="194">
        <f t="shared" si="2212"/>
        <v>0.99002500000000004</v>
      </c>
      <c r="AJ7574" s="194">
        <f t="shared" si="2119"/>
        <v>0.98210778399999998</v>
      </c>
    </row>
    <row r="7575" spans="2:36" hidden="1" outlineLevel="1" x14ac:dyDescent="0.25">
      <c r="B7575" s="55">
        <f t="shared" si="2201"/>
        <v>30</v>
      </c>
      <c r="F7575" s="193">
        <f t="shared" si="2204"/>
        <v>44501</v>
      </c>
      <c r="G7575" s="194">
        <f t="shared" si="2198"/>
        <v>0.97839206475005058</v>
      </c>
      <c r="H7575" s="194"/>
      <c r="I7575" s="194"/>
      <c r="J7575" s="194"/>
      <c r="K7575" s="194"/>
      <c r="L7575" s="194"/>
      <c r="M7575" s="194"/>
      <c r="N7575" s="194"/>
      <c r="O7575" s="192"/>
      <c r="P7575" s="194">
        <f t="shared" si="2106"/>
        <v>1</v>
      </c>
      <c r="Q7575" s="194">
        <f t="shared" si="2107"/>
        <v>1</v>
      </c>
      <c r="R7575" s="194">
        <f t="shared" si="2108"/>
        <v>1</v>
      </c>
      <c r="S7575" s="194">
        <f t="shared" si="2109"/>
        <v>0.96838195609599986</v>
      </c>
      <c r="T7575" s="194">
        <f t="shared" si="2110"/>
        <v>0.96838195609599986</v>
      </c>
      <c r="U7575" s="194">
        <f t="shared" si="2111"/>
        <v>1</v>
      </c>
      <c r="V7575" s="194">
        <f t="shared" si="2112"/>
        <v>1</v>
      </c>
      <c r="W7575" s="194">
        <v>0.98014950062500006</v>
      </c>
      <c r="X7575" s="194">
        <f t="shared" ref="X7575:Y7575" si="2213">IF($F7575=X$4,1,IF($F7575&gt;=EDATE(X$4,12),IF(X$12="Prior Year",X7563*(1-X$11),X7563-X$11),IF(X7574&gt;0,X7574,0)))*IF($F7575&lt;EDATE(X$4,X$5*12),1,0)</f>
        <v>0.98</v>
      </c>
      <c r="Y7575" s="194">
        <f t="shared" si="2213"/>
        <v>0.98</v>
      </c>
      <c r="Z7575" s="194">
        <f t="shared" si="2114"/>
        <v>0</v>
      </c>
      <c r="AA7575" s="194">
        <f t="shared" si="2115"/>
        <v>1</v>
      </c>
      <c r="AB7575" s="194">
        <f t="shared" si="2116"/>
        <v>1</v>
      </c>
      <c r="AC7575" s="194">
        <f t="shared" si="2117"/>
        <v>1</v>
      </c>
      <c r="AD7575" s="194">
        <f t="shared" si="2117"/>
        <v>0.98507487500000002</v>
      </c>
      <c r="AE7575" s="194">
        <f t="shared" ref="AE7575:AI7575" si="2214">IF($F7575=AE$4,1,IF($F7575&gt;=EDATE(AE$4,12),IF(AE$12="Prior Year",AE7563*(1-AE$11),AE7563-AE$11),IF(AE7574&gt;0,AE7574,0)))*IF($F7575&lt;EDATE(AE$4,AE$5*12),1,0)</f>
        <v>0.98499999999999999</v>
      </c>
      <c r="AF7575" s="194">
        <f t="shared" si="2214"/>
        <v>1</v>
      </c>
      <c r="AG7575" s="194">
        <f t="shared" si="2214"/>
        <v>0.99002500000000004</v>
      </c>
      <c r="AH7575" s="194">
        <f t="shared" si="2214"/>
        <v>0.99002500000000004</v>
      </c>
      <c r="AI7575" s="194">
        <f t="shared" si="2214"/>
        <v>0.99002500000000004</v>
      </c>
      <c r="AJ7575" s="194">
        <f t="shared" si="2119"/>
        <v>0.98210778399999998</v>
      </c>
    </row>
    <row r="7576" spans="2:36" hidden="1" outlineLevel="1" x14ac:dyDescent="0.25">
      <c r="B7576" s="55">
        <f t="shared" si="2201"/>
        <v>31</v>
      </c>
      <c r="F7576" s="195">
        <f t="shared" si="2204"/>
        <v>44531</v>
      </c>
      <c r="G7576" s="196">
        <f t="shared" si="2198"/>
        <v>0.9776935999132077</v>
      </c>
      <c r="H7576" s="196"/>
      <c r="I7576" s="196"/>
      <c r="J7576" s="196"/>
      <c r="K7576" s="196"/>
      <c r="L7576" s="196"/>
      <c r="M7576" s="196"/>
      <c r="N7576" s="196"/>
      <c r="O7576" s="197"/>
      <c r="P7576" s="196">
        <f t="shared" si="2106"/>
        <v>1</v>
      </c>
      <c r="Q7576" s="196">
        <f t="shared" si="2107"/>
        <v>1</v>
      </c>
      <c r="R7576" s="196">
        <f t="shared" si="2108"/>
        <v>1</v>
      </c>
      <c r="S7576" s="196">
        <f t="shared" si="2109"/>
        <v>0.96838195609599986</v>
      </c>
      <c r="T7576" s="196">
        <f t="shared" si="2110"/>
        <v>0.96838195609599986</v>
      </c>
      <c r="U7576" s="196">
        <f t="shared" si="2111"/>
        <v>1</v>
      </c>
      <c r="V7576" s="196">
        <f t="shared" si="2112"/>
        <v>1</v>
      </c>
      <c r="W7576" s="196">
        <v>0.98014950062500006</v>
      </c>
      <c r="X7576" s="196">
        <f t="shared" ref="X7576:Y7576" si="2215">IF($F7576=X$4,1,IF($F7576&gt;=EDATE(X$4,12),IF(X$12="Prior Year",X7564*(1-X$11),X7564-X$11),IF(X7575&gt;0,X7575,0)))*IF($F7576&lt;EDATE(X$4,X$5*12),1,0)</f>
        <v>0.97499999999999998</v>
      </c>
      <c r="Y7576" s="196">
        <f t="shared" si="2215"/>
        <v>0.98</v>
      </c>
      <c r="Z7576" s="196">
        <f t="shared" si="2114"/>
        <v>0</v>
      </c>
      <c r="AA7576" s="196">
        <f t="shared" si="2115"/>
        <v>1</v>
      </c>
      <c r="AB7576" s="196">
        <f t="shared" si="2116"/>
        <v>1</v>
      </c>
      <c r="AC7576" s="196">
        <f t="shared" si="2117"/>
        <v>1</v>
      </c>
      <c r="AD7576" s="196">
        <f t="shared" si="2117"/>
        <v>0.98014950062500006</v>
      </c>
      <c r="AE7576" s="196">
        <f t="shared" ref="AE7576:AI7576" si="2216">IF($F7576=AE$4,1,IF($F7576&gt;=EDATE(AE$4,12),IF(AE$12="Prior Year",AE7564*(1-AE$11),AE7564-AE$11),IF(AE7575&gt;0,AE7575,0)))*IF($F7576&lt;EDATE(AE$4,AE$5*12),1,0)</f>
        <v>0.98</v>
      </c>
      <c r="AF7576" s="196">
        <f t="shared" si="2216"/>
        <v>1</v>
      </c>
      <c r="AG7576" s="196">
        <f t="shared" si="2216"/>
        <v>0.99002500000000004</v>
      </c>
      <c r="AH7576" s="196">
        <f t="shared" si="2216"/>
        <v>0.99002500000000004</v>
      </c>
      <c r="AI7576" s="196">
        <f t="shared" si="2216"/>
        <v>0.99002500000000004</v>
      </c>
      <c r="AJ7576" s="196">
        <f t="shared" si="2119"/>
        <v>0.98210778399999998</v>
      </c>
    </row>
    <row r="7577" spans="2:36" hidden="1" outlineLevel="1" x14ac:dyDescent="0.25">
      <c r="B7577" s="55">
        <f t="shared" si="2201"/>
        <v>31</v>
      </c>
      <c r="F7577" s="193">
        <f t="shared" si="2204"/>
        <v>44562</v>
      </c>
      <c r="G7577" s="194">
        <f t="shared" si="2198"/>
        <v>0.97661514118652937</v>
      </c>
      <c r="H7577" s="194"/>
      <c r="I7577" s="194"/>
      <c r="J7577" s="194"/>
      <c r="K7577" s="194"/>
      <c r="L7577" s="194"/>
      <c r="M7577" s="194"/>
      <c r="N7577" s="194"/>
      <c r="O7577" s="192"/>
      <c r="P7577" s="194">
        <f t="shared" si="2106"/>
        <v>1</v>
      </c>
      <c r="Q7577" s="194">
        <f t="shared" si="2107"/>
        <v>1</v>
      </c>
      <c r="R7577" s="194">
        <f t="shared" si="2108"/>
        <v>1</v>
      </c>
      <c r="S7577" s="194">
        <f t="shared" si="2109"/>
        <v>0.96063490044723188</v>
      </c>
      <c r="T7577" s="194">
        <f t="shared" si="2110"/>
        <v>0.96063490044723188</v>
      </c>
      <c r="U7577" s="194">
        <f t="shared" si="2111"/>
        <v>1</v>
      </c>
      <c r="V7577" s="194">
        <f t="shared" si="2112"/>
        <v>1</v>
      </c>
      <c r="W7577" s="194">
        <v>0.97524875312187509</v>
      </c>
      <c r="X7577" s="194">
        <f t="shared" ref="X7577:Y7577" si="2217">IF($F7577=X$4,1,IF($F7577&gt;=EDATE(X$4,12),IF(X$12="Prior Year",X7565*(1-X$11),X7565-X$11),IF(X7576&gt;0,X7576,0)))*IF($F7577&lt;EDATE(X$4,X$5*12),1,0)</f>
        <v>0.97499999999999998</v>
      </c>
      <c r="Y7577" s="194">
        <f t="shared" si="2217"/>
        <v>0.97499999999999998</v>
      </c>
      <c r="Z7577" s="194">
        <f t="shared" si="2114"/>
        <v>0</v>
      </c>
      <c r="AA7577" s="194">
        <f t="shared" si="2115"/>
        <v>1</v>
      </c>
      <c r="AB7577" s="194">
        <f t="shared" si="2116"/>
        <v>1</v>
      </c>
      <c r="AC7577" s="194">
        <f t="shared" si="2117"/>
        <v>1</v>
      </c>
      <c r="AD7577" s="194">
        <f t="shared" si="2117"/>
        <v>0.98014950062500006</v>
      </c>
      <c r="AE7577" s="194">
        <f t="shared" ref="AE7577:AI7577" si="2218">IF($F7577=AE$4,1,IF($F7577&gt;=EDATE(AE$4,12),IF(AE$12="Prior Year",AE7565*(1-AE$11),AE7565-AE$11),IF(AE7576&gt;0,AE7576,0)))*IF($F7577&lt;EDATE(AE$4,AE$5*12),1,0)</f>
        <v>0.98</v>
      </c>
      <c r="AF7577" s="194">
        <f t="shared" si="2218"/>
        <v>1</v>
      </c>
      <c r="AG7577" s="194">
        <f t="shared" si="2218"/>
        <v>0.99002500000000004</v>
      </c>
      <c r="AH7577" s="194">
        <f t="shared" si="2218"/>
        <v>0.99002500000000004</v>
      </c>
      <c r="AI7577" s="194">
        <f t="shared" si="2218"/>
        <v>0.99002500000000004</v>
      </c>
      <c r="AJ7577" s="194">
        <f t="shared" si="2119"/>
        <v>0.97621513729599996</v>
      </c>
    </row>
    <row r="7578" spans="2:36" hidden="1" outlineLevel="1" x14ac:dyDescent="0.25">
      <c r="B7578" s="55">
        <f t="shared" si="2201"/>
        <v>28</v>
      </c>
      <c r="F7578" s="193">
        <f t="shared" si="2204"/>
        <v>44593</v>
      </c>
      <c r="G7578" s="194">
        <f t="shared" si="2198"/>
        <v>0.97661514118652937</v>
      </c>
      <c r="H7578" s="194"/>
      <c r="I7578" s="194"/>
      <c r="J7578" s="194"/>
      <c r="K7578" s="194"/>
      <c r="L7578" s="194"/>
      <c r="M7578" s="194"/>
      <c r="N7578" s="194"/>
      <c r="O7578" s="192"/>
      <c r="P7578" s="194">
        <f t="shared" si="2106"/>
        <v>1</v>
      </c>
      <c r="Q7578" s="194">
        <f t="shared" si="2107"/>
        <v>1</v>
      </c>
      <c r="R7578" s="194">
        <f t="shared" si="2108"/>
        <v>1</v>
      </c>
      <c r="S7578" s="194">
        <f t="shared" si="2109"/>
        <v>0.96063490044723188</v>
      </c>
      <c r="T7578" s="194">
        <f t="shared" si="2110"/>
        <v>0.96063490044723188</v>
      </c>
      <c r="U7578" s="194">
        <f t="shared" si="2111"/>
        <v>1</v>
      </c>
      <c r="V7578" s="194">
        <f t="shared" si="2112"/>
        <v>1</v>
      </c>
      <c r="W7578" s="194">
        <v>0.97524875312187509</v>
      </c>
      <c r="X7578" s="194">
        <f t="shared" ref="X7578:Y7578" si="2219">IF($F7578=X$4,1,IF($F7578&gt;=EDATE(X$4,12),IF(X$12="Prior Year",X7566*(1-X$11),X7566-X$11),IF(X7577&gt;0,X7577,0)))*IF($F7578&lt;EDATE(X$4,X$5*12),1,0)</f>
        <v>0.97499999999999998</v>
      </c>
      <c r="Y7578" s="194">
        <f t="shared" si="2219"/>
        <v>0.97499999999999998</v>
      </c>
      <c r="Z7578" s="194">
        <f t="shared" si="2114"/>
        <v>0</v>
      </c>
      <c r="AA7578" s="194">
        <f t="shared" si="2115"/>
        <v>1</v>
      </c>
      <c r="AB7578" s="194">
        <f t="shared" si="2116"/>
        <v>1</v>
      </c>
      <c r="AC7578" s="194">
        <f t="shared" si="2117"/>
        <v>1</v>
      </c>
      <c r="AD7578" s="194">
        <f t="shared" si="2117"/>
        <v>0.98014950062500006</v>
      </c>
      <c r="AE7578" s="194">
        <f t="shared" ref="AE7578:AI7578" si="2220">IF($F7578=AE$4,1,IF($F7578&gt;=EDATE(AE$4,12),IF(AE$12="Prior Year",AE7566*(1-AE$11),AE7566-AE$11),IF(AE7577&gt;0,AE7577,0)))*IF($F7578&lt;EDATE(AE$4,AE$5*12),1,0)</f>
        <v>0.98</v>
      </c>
      <c r="AF7578" s="194">
        <f t="shared" si="2220"/>
        <v>1</v>
      </c>
      <c r="AG7578" s="194">
        <f t="shared" si="2220"/>
        <v>0.99002500000000004</v>
      </c>
      <c r="AH7578" s="194">
        <f t="shared" si="2220"/>
        <v>0.99002500000000004</v>
      </c>
      <c r="AI7578" s="194">
        <f t="shared" si="2220"/>
        <v>0.99002500000000004</v>
      </c>
      <c r="AJ7578" s="194">
        <f t="shared" si="2119"/>
        <v>0.97621513729599996</v>
      </c>
    </row>
    <row r="7579" spans="2:36" hidden="1" outlineLevel="1" x14ac:dyDescent="0.25">
      <c r="B7579" s="55">
        <f t="shared" si="2201"/>
        <v>31</v>
      </c>
      <c r="F7579" s="193">
        <f t="shared" si="2204"/>
        <v>44621</v>
      </c>
      <c r="G7579" s="194">
        <f t="shared" si="2198"/>
        <v>0.97661514118652937</v>
      </c>
      <c r="H7579" s="194"/>
      <c r="I7579" s="194"/>
      <c r="J7579" s="194"/>
      <c r="K7579" s="194"/>
      <c r="L7579" s="194"/>
      <c r="M7579" s="194"/>
      <c r="N7579" s="194"/>
      <c r="O7579" s="192"/>
      <c r="P7579" s="194">
        <f t="shared" si="2106"/>
        <v>1</v>
      </c>
      <c r="Q7579" s="194">
        <f t="shared" si="2107"/>
        <v>1</v>
      </c>
      <c r="R7579" s="194">
        <f t="shared" si="2108"/>
        <v>1</v>
      </c>
      <c r="S7579" s="194">
        <f t="shared" si="2109"/>
        <v>0.96063490044723188</v>
      </c>
      <c r="T7579" s="194">
        <f t="shared" si="2110"/>
        <v>0.96063490044723188</v>
      </c>
      <c r="U7579" s="194">
        <f t="shared" si="2111"/>
        <v>1</v>
      </c>
      <c r="V7579" s="194">
        <f t="shared" si="2112"/>
        <v>1</v>
      </c>
      <c r="W7579" s="194">
        <v>0.97524875312187509</v>
      </c>
      <c r="X7579" s="194">
        <f t="shared" ref="X7579:Y7579" si="2221">IF($F7579=X$4,1,IF($F7579&gt;=EDATE(X$4,12),IF(X$12="Prior Year",X7567*(1-X$11),X7567-X$11),IF(X7578&gt;0,X7578,0)))*IF($F7579&lt;EDATE(X$4,X$5*12),1,0)</f>
        <v>0.97499999999999998</v>
      </c>
      <c r="Y7579" s="194">
        <f t="shared" si="2221"/>
        <v>0.97499999999999998</v>
      </c>
      <c r="Z7579" s="194">
        <f t="shared" si="2114"/>
        <v>0</v>
      </c>
      <c r="AA7579" s="194">
        <f t="shared" si="2115"/>
        <v>1</v>
      </c>
      <c r="AB7579" s="194">
        <f t="shared" si="2116"/>
        <v>1</v>
      </c>
      <c r="AC7579" s="194">
        <f t="shared" si="2117"/>
        <v>1</v>
      </c>
      <c r="AD7579" s="194">
        <f t="shared" si="2117"/>
        <v>0.98014950062500006</v>
      </c>
      <c r="AE7579" s="194">
        <f t="shared" ref="AE7579:AI7579" si="2222">IF($F7579=AE$4,1,IF($F7579&gt;=EDATE(AE$4,12),IF(AE$12="Prior Year",AE7567*(1-AE$11),AE7567-AE$11),IF(AE7578&gt;0,AE7578,0)))*IF($F7579&lt;EDATE(AE$4,AE$5*12),1,0)</f>
        <v>0.98</v>
      </c>
      <c r="AF7579" s="194">
        <f t="shared" si="2222"/>
        <v>1</v>
      </c>
      <c r="AG7579" s="194">
        <f t="shared" si="2222"/>
        <v>0.99002500000000004</v>
      </c>
      <c r="AH7579" s="194">
        <f t="shared" si="2222"/>
        <v>0.99002500000000004</v>
      </c>
      <c r="AI7579" s="194">
        <f t="shared" si="2222"/>
        <v>0.99002500000000004</v>
      </c>
      <c r="AJ7579" s="194">
        <f t="shared" si="2119"/>
        <v>0.97621513729599996</v>
      </c>
    </row>
    <row r="7580" spans="2:36" hidden="1" outlineLevel="1" x14ac:dyDescent="0.25">
      <c r="B7580" s="55">
        <f t="shared" si="2201"/>
        <v>30</v>
      </c>
      <c r="F7580" s="193">
        <f t="shared" si="2204"/>
        <v>44652</v>
      </c>
      <c r="G7580" s="194">
        <f t="shared" si="2198"/>
        <v>0.97661514118652937</v>
      </c>
      <c r="H7580" s="194"/>
      <c r="I7580" s="194"/>
      <c r="J7580" s="194"/>
      <c r="K7580" s="194"/>
      <c r="L7580" s="194"/>
      <c r="M7580" s="194"/>
      <c r="N7580" s="194"/>
      <c r="O7580" s="192"/>
      <c r="P7580" s="194">
        <f t="shared" si="2106"/>
        <v>1</v>
      </c>
      <c r="Q7580" s="194">
        <f t="shared" si="2107"/>
        <v>1</v>
      </c>
      <c r="R7580" s="194">
        <f t="shared" si="2108"/>
        <v>1</v>
      </c>
      <c r="S7580" s="194">
        <f t="shared" si="2109"/>
        <v>0.96063490044723188</v>
      </c>
      <c r="T7580" s="194">
        <f t="shared" si="2110"/>
        <v>0.96063490044723188</v>
      </c>
      <c r="U7580" s="194">
        <f t="shared" si="2111"/>
        <v>1</v>
      </c>
      <c r="V7580" s="194">
        <f t="shared" si="2112"/>
        <v>1</v>
      </c>
      <c r="W7580" s="194">
        <v>0.97524875312187509</v>
      </c>
      <c r="X7580" s="194">
        <f t="shared" ref="X7580:Y7580" si="2223">IF($F7580=X$4,1,IF($F7580&gt;=EDATE(X$4,12),IF(X$12="Prior Year",X7568*(1-X$11),X7568-X$11),IF(X7579&gt;0,X7579,0)))*IF($F7580&lt;EDATE(X$4,X$5*12),1,0)</f>
        <v>0.97499999999999998</v>
      </c>
      <c r="Y7580" s="194">
        <f t="shared" si="2223"/>
        <v>0.97499999999999998</v>
      </c>
      <c r="Z7580" s="194">
        <f t="shared" si="2114"/>
        <v>0</v>
      </c>
      <c r="AA7580" s="194">
        <f t="shared" si="2115"/>
        <v>1</v>
      </c>
      <c r="AB7580" s="194">
        <f t="shared" si="2116"/>
        <v>1</v>
      </c>
      <c r="AC7580" s="194">
        <f t="shared" si="2117"/>
        <v>1</v>
      </c>
      <c r="AD7580" s="194">
        <f t="shared" si="2117"/>
        <v>0.98014950062500006</v>
      </c>
      <c r="AE7580" s="194">
        <f t="shared" ref="AE7580:AI7580" si="2224">IF($F7580=AE$4,1,IF($F7580&gt;=EDATE(AE$4,12),IF(AE$12="Prior Year",AE7568*(1-AE$11),AE7568-AE$11),IF(AE7579&gt;0,AE7579,0)))*IF($F7580&lt;EDATE(AE$4,AE$5*12),1,0)</f>
        <v>0.98</v>
      </c>
      <c r="AF7580" s="194">
        <f t="shared" si="2224"/>
        <v>1</v>
      </c>
      <c r="AG7580" s="194">
        <f t="shared" si="2224"/>
        <v>0.99002500000000004</v>
      </c>
      <c r="AH7580" s="194">
        <f t="shared" si="2224"/>
        <v>0.99002500000000004</v>
      </c>
      <c r="AI7580" s="194">
        <f t="shared" si="2224"/>
        <v>0.99002500000000004</v>
      </c>
      <c r="AJ7580" s="194">
        <f t="shared" si="2119"/>
        <v>0.97621513729599996</v>
      </c>
    </row>
    <row r="7581" spans="2:36" hidden="1" outlineLevel="1" x14ac:dyDescent="0.25">
      <c r="B7581" s="55">
        <f t="shared" si="2201"/>
        <v>31</v>
      </c>
      <c r="F7581" s="193">
        <f t="shared" si="2204"/>
        <v>44682</v>
      </c>
      <c r="G7581" s="194">
        <f t="shared" si="2198"/>
        <v>0.97661514118652937</v>
      </c>
      <c r="H7581" s="194"/>
      <c r="I7581" s="194"/>
      <c r="J7581" s="194"/>
      <c r="K7581" s="194"/>
      <c r="L7581" s="194"/>
      <c r="M7581" s="194"/>
      <c r="N7581" s="194"/>
      <c r="O7581" s="192"/>
      <c r="P7581" s="194">
        <f t="shared" si="2106"/>
        <v>1</v>
      </c>
      <c r="Q7581" s="194">
        <f t="shared" si="2107"/>
        <v>1</v>
      </c>
      <c r="R7581" s="194">
        <f t="shared" si="2108"/>
        <v>1</v>
      </c>
      <c r="S7581" s="194">
        <f t="shared" si="2109"/>
        <v>0.96063490044723188</v>
      </c>
      <c r="T7581" s="194">
        <f t="shared" si="2110"/>
        <v>0.96063490044723188</v>
      </c>
      <c r="U7581" s="194">
        <f t="shared" si="2111"/>
        <v>1</v>
      </c>
      <c r="V7581" s="194">
        <f t="shared" si="2112"/>
        <v>1</v>
      </c>
      <c r="W7581" s="194">
        <v>0.97524875312187509</v>
      </c>
      <c r="X7581" s="194">
        <f t="shared" ref="X7581:Y7581" si="2225">IF($F7581=X$4,1,IF($F7581&gt;=EDATE(X$4,12),IF(X$12="Prior Year",X7569*(1-X$11),X7569-X$11),IF(X7580&gt;0,X7580,0)))*IF($F7581&lt;EDATE(X$4,X$5*12),1,0)</f>
        <v>0.97499999999999998</v>
      </c>
      <c r="Y7581" s="194">
        <f t="shared" si="2225"/>
        <v>0.97499999999999998</v>
      </c>
      <c r="Z7581" s="194">
        <f t="shared" si="2114"/>
        <v>0</v>
      </c>
      <c r="AA7581" s="194">
        <f t="shared" si="2115"/>
        <v>1</v>
      </c>
      <c r="AB7581" s="194">
        <f t="shared" si="2116"/>
        <v>1</v>
      </c>
      <c r="AC7581" s="194">
        <f t="shared" si="2117"/>
        <v>1</v>
      </c>
      <c r="AD7581" s="194">
        <f t="shared" si="2117"/>
        <v>0.98014950062500006</v>
      </c>
      <c r="AE7581" s="194">
        <f t="shared" ref="AE7581:AI7581" si="2226">IF($F7581=AE$4,1,IF($F7581&gt;=EDATE(AE$4,12),IF(AE$12="Prior Year",AE7569*(1-AE$11),AE7569-AE$11),IF(AE7580&gt;0,AE7580,0)))*IF($F7581&lt;EDATE(AE$4,AE$5*12),1,0)</f>
        <v>0.98</v>
      </c>
      <c r="AF7581" s="194">
        <f t="shared" si="2226"/>
        <v>1</v>
      </c>
      <c r="AG7581" s="194">
        <f t="shared" si="2226"/>
        <v>0.99002500000000004</v>
      </c>
      <c r="AH7581" s="194">
        <f t="shared" si="2226"/>
        <v>0.99002500000000004</v>
      </c>
      <c r="AI7581" s="194">
        <f t="shared" si="2226"/>
        <v>0.99002500000000004</v>
      </c>
      <c r="AJ7581" s="194">
        <f t="shared" si="2119"/>
        <v>0.97621513729599996</v>
      </c>
    </row>
    <row r="7582" spans="2:36" hidden="1" outlineLevel="1" x14ac:dyDescent="0.25">
      <c r="B7582" s="55">
        <f t="shared" si="2201"/>
        <v>30</v>
      </c>
      <c r="F7582" s="193">
        <f t="shared" si="2204"/>
        <v>44713</v>
      </c>
      <c r="G7582" s="194">
        <f t="shared" si="2198"/>
        <v>0.97661514118652937</v>
      </c>
      <c r="H7582" s="194"/>
      <c r="I7582" s="194"/>
      <c r="J7582" s="194"/>
      <c r="K7582" s="194"/>
      <c r="L7582" s="194"/>
      <c r="M7582" s="194"/>
      <c r="N7582" s="194"/>
      <c r="O7582" s="192"/>
      <c r="P7582" s="194">
        <f t="shared" si="2106"/>
        <v>1</v>
      </c>
      <c r="Q7582" s="194">
        <f t="shared" si="2107"/>
        <v>1</v>
      </c>
      <c r="R7582" s="194">
        <f t="shared" si="2108"/>
        <v>1</v>
      </c>
      <c r="S7582" s="194">
        <f t="shared" si="2109"/>
        <v>0.96063490044723188</v>
      </c>
      <c r="T7582" s="194">
        <f t="shared" si="2110"/>
        <v>0.96063490044723188</v>
      </c>
      <c r="U7582" s="194">
        <f t="shared" si="2111"/>
        <v>1</v>
      </c>
      <c r="V7582" s="194">
        <f t="shared" si="2112"/>
        <v>1</v>
      </c>
      <c r="W7582" s="194">
        <v>0.97524875312187509</v>
      </c>
      <c r="X7582" s="194">
        <f t="shared" ref="X7582:Y7582" si="2227">IF($F7582=X$4,1,IF($F7582&gt;=EDATE(X$4,12),IF(X$12="Prior Year",X7570*(1-X$11),X7570-X$11),IF(X7581&gt;0,X7581,0)))*IF($F7582&lt;EDATE(X$4,X$5*12),1,0)</f>
        <v>0.97499999999999998</v>
      </c>
      <c r="Y7582" s="194">
        <f t="shared" si="2227"/>
        <v>0.97499999999999998</v>
      </c>
      <c r="Z7582" s="194">
        <f t="shared" si="2114"/>
        <v>0</v>
      </c>
      <c r="AA7582" s="194">
        <f t="shared" si="2115"/>
        <v>1</v>
      </c>
      <c r="AB7582" s="194">
        <f t="shared" si="2116"/>
        <v>1</v>
      </c>
      <c r="AC7582" s="194">
        <f t="shared" si="2117"/>
        <v>1</v>
      </c>
      <c r="AD7582" s="194">
        <f t="shared" si="2117"/>
        <v>0.98014950062500006</v>
      </c>
      <c r="AE7582" s="194">
        <f t="shared" ref="AE7582:AI7582" si="2228">IF($F7582=AE$4,1,IF($F7582&gt;=EDATE(AE$4,12),IF(AE$12="Prior Year",AE7570*(1-AE$11),AE7570-AE$11),IF(AE7581&gt;0,AE7581,0)))*IF($F7582&lt;EDATE(AE$4,AE$5*12),1,0)</f>
        <v>0.98</v>
      </c>
      <c r="AF7582" s="194">
        <f t="shared" si="2228"/>
        <v>1</v>
      </c>
      <c r="AG7582" s="194">
        <f t="shared" si="2228"/>
        <v>0.99002500000000004</v>
      </c>
      <c r="AH7582" s="194">
        <f t="shared" si="2228"/>
        <v>0.99002500000000004</v>
      </c>
      <c r="AI7582" s="194">
        <f t="shared" si="2228"/>
        <v>0.99002500000000004</v>
      </c>
      <c r="AJ7582" s="194">
        <f t="shared" si="2119"/>
        <v>0.97621513729599996</v>
      </c>
    </row>
    <row r="7583" spans="2:36" hidden="1" outlineLevel="1" x14ac:dyDescent="0.25">
      <c r="B7583" s="55">
        <f t="shared" si="2201"/>
        <v>31</v>
      </c>
      <c r="F7583" s="193">
        <f t="shared" si="2204"/>
        <v>44743</v>
      </c>
      <c r="G7583" s="194">
        <f t="shared" si="2198"/>
        <v>0.97566028666153359</v>
      </c>
      <c r="H7583" s="194"/>
      <c r="I7583" s="194"/>
      <c r="J7583" s="194"/>
      <c r="K7583" s="194"/>
      <c r="L7583" s="194"/>
      <c r="M7583" s="194"/>
      <c r="N7583" s="194"/>
      <c r="O7583" s="192"/>
      <c r="P7583" s="194">
        <f t="shared" si="2106"/>
        <v>1</v>
      </c>
      <c r="Q7583" s="194">
        <f t="shared" si="2107"/>
        <v>1</v>
      </c>
      <c r="R7583" s="194">
        <f t="shared" si="2108"/>
        <v>1</v>
      </c>
      <c r="S7583" s="194">
        <f t="shared" si="2109"/>
        <v>0.96063490044723188</v>
      </c>
      <c r="T7583" s="194">
        <f t="shared" si="2110"/>
        <v>0.96063490044723188</v>
      </c>
      <c r="U7583" s="194">
        <f t="shared" si="2111"/>
        <v>1</v>
      </c>
      <c r="V7583" s="194">
        <f t="shared" si="2112"/>
        <v>1</v>
      </c>
      <c r="W7583" s="194">
        <v>0.97524875312187509</v>
      </c>
      <c r="X7583" s="194">
        <f t="shared" ref="X7583:Y7583" si="2229">IF($F7583=X$4,1,IF($F7583&gt;=EDATE(X$4,12),IF(X$12="Prior Year",X7571*(1-X$11),X7571-X$11),IF(X7582&gt;0,X7582,0)))*IF($F7583&lt;EDATE(X$4,X$5*12),1,0)</f>
        <v>0.97499999999999998</v>
      </c>
      <c r="Y7583" s="194">
        <f t="shared" si="2229"/>
        <v>0.97499999999999998</v>
      </c>
      <c r="Z7583" s="194">
        <f t="shared" si="2114"/>
        <v>0</v>
      </c>
      <c r="AA7583" s="194">
        <f t="shared" si="2115"/>
        <v>1</v>
      </c>
      <c r="AB7583" s="194">
        <f t="shared" si="2116"/>
        <v>1</v>
      </c>
      <c r="AC7583" s="194">
        <f t="shared" si="2117"/>
        <v>1</v>
      </c>
      <c r="AD7583" s="194">
        <f t="shared" si="2117"/>
        <v>0.98014950062500006</v>
      </c>
      <c r="AE7583" s="194">
        <f t="shared" ref="AE7583:AI7583" si="2230">IF($F7583=AE$4,1,IF($F7583&gt;=EDATE(AE$4,12),IF(AE$12="Prior Year",AE7571*(1-AE$11),AE7571-AE$11),IF(AE7582&gt;0,AE7582,0)))*IF($F7583&lt;EDATE(AE$4,AE$5*12),1,0)</f>
        <v>0.98</v>
      </c>
      <c r="AF7583" s="194">
        <f t="shared" si="2230"/>
        <v>1</v>
      </c>
      <c r="AG7583" s="194">
        <f t="shared" si="2230"/>
        <v>0.98507487500000002</v>
      </c>
      <c r="AH7583" s="194">
        <f t="shared" si="2230"/>
        <v>0.98507487500000002</v>
      </c>
      <c r="AI7583" s="194">
        <f t="shared" si="2230"/>
        <v>0.98507487500000002</v>
      </c>
      <c r="AJ7583" s="194">
        <f t="shared" si="2119"/>
        <v>0.97621513729599996</v>
      </c>
    </row>
    <row r="7584" spans="2:36" hidden="1" outlineLevel="1" x14ac:dyDescent="0.25">
      <c r="B7584" s="55">
        <f t="shared" si="2201"/>
        <v>31</v>
      </c>
      <c r="F7584" s="193">
        <f t="shared" si="2204"/>
        <v>44774</v>
      </c>
      <c r="G7584" s="194">
        <f t="shared" si="2198"/>
        <v>0.97566028666153359</v>
      </c>
      <c r="H7584" s="194"/>
      <c r="I7584" s="194"/>
      <c r="J7584" s="194"/>
      <c r="K7584" s="194"/>
      <c r="L7584" s="194"/>
      <c r="M7584" s="194"/>
      <c r="N7584" s="194"/>
      <c r="O7584" s="192"/>
      <c r="P7584" s="194">
        <f t="shared" si="2106"/>
        <v>1</v>
      </c>
      <c r="Q7584" s="194">
        <f t="shared" si="2107"/>
        <v>1</v>
      </c>
      <c r="R7584" s="194">
        <f t="shared" si="2108"/>
        <v>1</v>
      </c>
      <c r="S7584" s="194">
        <f t="shared" si="2109"/>
        <v>0.96063490044723188</v>
      </c>
      <c r="T7584" s="194">
        <f t="shared" si="2110"/>
        <v>0.96063490044723188</v>
      </c>
      <c r="U7584" s="194">
        <f t="shared" si="2111"/>
        <v>1</v>
      </c>
      <c r="V7584" s="194">
        <f t="shared" si="2112"/>
        <v>1</v>
      </c>
      <c r="W7584" s="194">
        <v>0.97524875312187509</v>
      </c>
      <c r="X7584" s="194">
        <f t="shared" ref="X7584:Y7584" si="2231">IF($F7584=X$4,1,IF($F7584&gt;=EDATE(X$4,12),IF(X$12="Prior Year",X7572*(1-X$11),X7572-X$11),IF(X7583&gt;0,X7583,0)))*IF($F7584&lt;EDATE(X$4,X$5*12),1,0)</f>
        <v>0.97499999999999998</v>
      </c>
      <c r="Y7584" s="194">
        <f t="shared" si="2231"/>
        <v>0.97499999999999998</v>
      </c>
      <c r="Z7584" s="194">
        <f t="shared" si="2114"/>
        <v>0</v>
      </c>
      <c r="AA7584" s="194">
        <f t="shared" si="2115"/>
        <v>1</v>
      </c>
      <c r="AB7584" s="194">
        <f t="shared" si="2116"/>
        <v>1</v>
      </c>
      <c r="AC7584" s="194">
        <f t="shared" si="2117"/>
        <v>1</v>
      </c>
      <c r="AD7584" s="194">
        <f t="shared" si="2117"/>
        <v>0.98014950062500006</v>
      </c>
      <c r="AE7584" s="194">
        <f t="shared" ref="AE7584:AI7584" si="2232">IF($F7584=AE$4,1,IF($F7584&gt;=EDATE(AE$4,12),IF(AE$12="Prior Year",AE7572*(1-AE$11),AE7572-AE$11),IF(AE7583&gt;0,AE7583,0)))*IF($F7584&lt;EDATE(AE$4,AE$5*12),1,0)</f>
        <v>0.98</v>
      </c>
      <c r="AF7584" s="194">
        <f t="shared" si="2232"/>
        <v>1</v>
      </c>
      <c r="AG7584" s="194">
        <f t="shared" si="2232"/>
        <v>0.98507487500000002</v>
      </c>
      <c r="AH7584" s="194">
        <f t="shared" si="2232"/>
        <v>0.98507487500000002</v>
      </c>
      <c r="AI7584" s="194">
        <f t="shared" si="2232"/>
        <v>0.98507487500000002</v>
      </c>
      <c r="AJ7584" s="194">
        <f t="shared" si="2119"/>
        <v>0.97621513729599996</v>
      </c>
    </row>
    <row r="7585" spans="2:36" hidden="1" outlineLevel="1" x14ac:dyDescent="0.25">
      <c r="B7585" s="55">
        <f t="shared" si="2201"/>
        <v>30</v>
      </c>
      <c r="F7585" s="193">
        <f t="shared" si="2204"/>
        <v>44805</v>
      </c>
      <c r="G7585" s="194">
        <f t="shared" si="2198"/>
        <v>0.97566028666153359</v>
      </c>
      <c r="H7585" s="194"/>
      <c r="I7585" s="194"/>
      <c r="J7585" s="194"/>
      <c r="K7585" s="194"/>
      <c r="L7585" s="194"/>
      <c r="M7585" s="194"/>
      <c r="N7585" s="194"/>
      <c r="O7585" s="192"/>
      <c r="P7585" s="194">
        <f t="shared" si="2106"/>
        <v>1</v>
      </c>
      <c r="Q7585" s="194">
        <f t="shared" si="2107"/>
        <v>1</v>
      </c>
      <c r="R7585" s="194">
        <f t="shared" si="2108"/>
        <v>1</v>
      </c>
      <c r="S7585" s="194">
        <f t="shared" si="2109"/>
        <v>0.96063490044723188</v>
      </c>
      <c r="T7585" s="194">
        <f t="shared" si="2110"/>
        <v>0.96063490044723188</v>
      </c>
      <c r="U7585" s="194">
        <f t="shared" si="2111"/>
        <v>1</v>
      </c>
      <c r="V7585" s="194">
        <f t="shared" si="2112"/>
        <v>1</v>
      </c>
      <c r="W7585" s="194">
        <v>0.97524875312187509</v>
      </c>
      <c r="X7585" s="194">
        <f t="shared" ref="X7585:Y7585" si="2233">IF($F7585=X$4,1,IF($F7585&gt;=EDATE(X$4,12),IF(X$12="Prior Year",X7573*(1-X$11),X7573-X$11),IF(X7584&gt;0,X7584,0)))*IF($F7585&lt;EDATE(X$4,X$5*12),1,0)</f>
        <v>0.97499999999999998</v>
      </c>
      <c r="Y7585" s="194">
        <f t="shared" si="2233"/>
        <v>0.97499999999999998</v>
      </c>
      <c r="Z7585" s="194">
        <f t="shared" si="2114"/>
        <v>0</v>
      </c>
      <c r="AA7585" s="194">
        <f t="shared" si="2115"/>
        <v>1</v>
      </c>
      <c r="AB7585" s="194">
        <f t="shared" si="2116"/>
        <v>1</v>
      </c>
      <c r="AC7585" s="194">
        <f t="shared" si="2117"/>
        <v>1</v>
      </c>
      <c r="AD7585" s="194">
        <f t="shared" si="2117"/>
        <v>0.98014950062500006</v>
      </c>
      <c r="AE7585" s="194">
        <f t="shared" ref="AE7585:AI7585" si="2234">IF($F7585=AE$4,1,IF($F7585&gt;=EDATE(AE$4,12),IF(AE$12="Prior Year",AE7573*(1-AE$11),AE7573-AE$11),IF(AE7584&gt;0,AE7584,0)))*IF($F7585&lt;EDATE(AE$4,AE$5*12),1,0)</f>
        <v>0.98</v>
      </c>
      <c r="AF7585" s="194">
        <f t="shared" si="2234"/>
        <v>1</v>
      </c>
      <c r="AG7585" s="194">
        <f t="shared" si="2234"/>
        <v>0.98507487500000002</v>
      </c>
      <c r="AH7585" s="194">
        <f t="shared" si="2234"/>
        <v>0.98507487500000002</v>
      </c>
      <c r="AI7585" s="194">
        <f t="shared" si="2234"/>
        <v>0.98507487500000002</v>
      </c>
      <c r="AJ7585" s="194">
        <f t="shared" si="2119"/>
        <v>0.97621513729599996</v>
      </c>
    </row>
    <row r="7586" spans="2:36" hidden="1" outlineLevel="1" x14ac:dyDescent="0.25">
      <c r="B7586" s="55">
        <f t="shared" si="2201"/>
        <v>31</v>
      </c>
      <c r="F7586" s="193">
        <f t="shared" si="2204"/>
        <v>44835</v>
      </c>
      <c r="G7586" s="194">
        <f t="shared" si="2198"/>
        <v>0.97566028666153359</v>
      </c>
      <c r="H7586" s="194"/>
      <c r="I7586" s="194"/>
      <c r="J7586" s="194"/>
      <c r="K7586" s="194"/>
      <c r="L7586" s="194"/>
      <c r="M7586" s="194"/>
      <c r="N7586" s="194"/>
      <c r="O7586" s="192"/>
      <c r="P7586" s="194">
        <f t="shared" si="2106"/>
        <v>1</v>
      </c>
      <c r="Q7586" s="194">
        <f t="shared" si="2107"/>
        <v>1</v>
      </c>
      <c r="R7586" s="194">
        <f t="shared" si="2108"/>
        <v>1</v>
      </c>
      <c r="S7586" s="194">
        <f t="shared" si="2109"/>
        <v>0.96063490044723188</v>
      </c>
      <c r="T7586" s="194">
        <f t="shared" si="2110"/>
        <v>0.96063490044723188</v>
      </c>
      <c r="U7586" s="194">
        <f t="shared" si="2111"/>
        <v>1</v>
      </c>
      <c r="V7586" s="194">
        <f t="shared" si="2112"/>
        <v>1</v>
      </c>
      <c r="W7586" s="194">
        <v>0.97524875312187509</v>
      </c>
      <c r="X7586" s="194">
        <f t="shared" ref="X7586:Y7586" si="2235">IF($F7586=X$4,1,IF($F7586&gt;=EDATE(X$4,12),IF(X$12="Prior Year",X7574*(1-X$11),X7574-X$11),IF(X7585&gt;0,X7585,0)))*IF($F7586&lt;EDATE(X$4,X$5*12),1,0)</f>
        <v>0.97499999999999998</v>
      </c>
      <c r="Y7586" s="194">
        <f t="shared" si="2235"/>
        <v>0.97499999999999998</v>
      </c>
      <c r="Z7586" s="194">
        <f t="shared" si="2114"/>
        <v>0</v>
      </c>
      <c r="AA7586" s="194">
        <f t="shared" si="2115"/>
        <v>1</v>
      </c>
      <c r="AB7586" s="194">
        <f t="shared" si="2116"/>
        <v>1</v>
      </c>
      <c r="AC7586" s="194">
        <f t="shared" si="2117"/>
        <v>1</v>
      </c>
      <c r="AD7586" s="194">
        <f t="shared" si="2117"/>
        <v>0.98014950062500006</v>
      </c>
      <c r="AE7586" s="194">
        <f t="shared" ref="AE7586:AI7586" si="2236">IF($F7586=AE$4,1,IF($F7586&gt;=EDATE(AE$4,12),IF(AE$12="Prior Year",AE7574*(1-AE$11),AE7574-AE$11),IF(AE7585&gt;0,AE7585,0)))*IF($F7586&lt;EDATE(AE$4,AE$5*12),1,0)</f>
        <v>0.98</v>
      </c>
      <c r="AF7586" s="194">
        <f t="shared" si="2236"/>
        <v>1</v>
      </c>
      <c r="AG7586" s="194">
        <f t="shared" si="2236"/>
        <v>0.98507487500000002</v>
      </c>
      <c r="AH7586" s="194">
        <f t="shared" si="2236"/>
        <v>0.98507487500000002</v>
      </c>
      <c r="AI7586" s="194">
        <f t="shared" si="2236"/>
        <v>0.98507487500000002</v>
      </c>
      <c r="AJ7586" s="194">
        <f t="shared" si="2119"/>
        <v>0.97621513729599996</v>
      </c>
    </row>
    <row r="7587" spans="2:36" hidden="1" outlineLevel="1" x14ac:dyDescent="0.25">
      <c r="B7587" s="55">
        <f t="shared" si="2201"/>
        <v>30</v>
      </c>
      <c r="F7587" s="193">
        <f t="shared" si="2204"/>
        <v>44866</v>
      </c>
      <c r="G7587" s="194">
        <f t="shared" si="2198"/>
        <v>0.97566028666153359</v>
      </c>
      <c r="H7587" s="194"/>
      <c r="I7587" s="194"/>
      <c r="J7587" s="194"/>
      <c r="K7587" s="194"/>
      <c r="L7587" s="194"/>
      <c r="M7587" s="194"/>
      <c r="N7587" s="194"/>
      <c r="O7587" s="192"/>
      <c r="P7587" s="194">
        <f t="shared" si="2106"/>
        <v>1</v>
      </c>
      <c r="Q7587" s="194">
        <f t="shared" si="2107"/>
        <v>1</v>
      </c>
      <c r="R7587" s="194">
        <f t="shared" si="2108"/>
        <v>1</v>
      </c>
      <c r="S7587" s="194">
        <f t="shared" si="2109"/>
        <v>0.96063490044723188</v>
      </c>
      <c r="T7587" s="194">
        <f t="shared" si="2110"/>
        <v>0.96063490044723188</v>
      </c>
      <c r="U7587" s="194">
        <f t="shared" si="2111"/>
        <v>1</v>
      </c>
      <c r="V7587" s="194">
        <f t="shared" si="2112"/>
        <v>1</v>
      </c>
      <c r="W7587" s="194">
        <v>0.97524875312187509</v>
      </c>
      <c r="X7587" s="194">
        <f t="shared" ref="X7587:Y7587" si="2237">IF($F7587=X$4,1,IF($F7587&gt;=EDATE(X$4,12),IF(X$12="Prior Year",X7575*(1-X$11),X7575-X$11),IF(X7586&gt;0,X7586,0)))*IF($F7587&lt;EDATE(X$4,X$5*12),1,0)</f>
        <v>0.97499999999999998</v>
      </c>
      <c r="Y7587" s="194">
        <f t="shared" si="2237"/>
        <v>0.97499999999999998</v>
      </c>
      <c r="Z7587" s="194">
        <f t="shared" si="2114"/>
        <v>0</v>
      </c>
      <c r="AA7587" s="194">
        <f t="shared" si="2115"/>
        <v>1</v>
      </c>
      <c r="AB7587" s="194">
        <f t="shared" si="2116"/>
        <v>1</v>
      </c>
      <c r="AC7587" s="194">
        <f t="shared" si="2117"/>
        <v>1</v>
      </c>
      <c r="AD7587" s="194">
        <f t="shared" si="2117"/>
        <v>0.98014950062500006</v>
      </c>
      <c r="AE7587" s="194">
        <f t="shared" ref="AE7587:AI7587" si="2238">IF($F7587=AE$4,1,IF($F7587&gt;=EDATE(AE$4,12),IF(AE$12="Prior Year",AE7575*(1-AE$11),AE7575-AE$11),IF(AE7586&gt;0,AE7586,0)))*IF($F7587&lt;EDATE(AE$4,AE$5*12),1,0)</f>
        <v>0.98</v>
      </c>
      <c r="AF7587" s="194">
        <f t="shared" si="2238"/>
        <v>1</v>
      </c>
      <c r="AG7587" s="194">
        <f t="shared" si="2238"/>
        <v>0.98507487500000002</v>
      </c>
      <c r="AH7587" s="194">
        <f t="shared" si="2238"/>
        <v>0.98507487500000002</v>
      </c>
      <c r="AI7587" s="194">
        <f t="shared" si="2238"/>
        <v>0.98507487500000002</v>
      </c>
      <c r="AJ7587" s="194">
        <f t="shared" si="2119"/>
        <v>0.97621513729599996</v>
      </c>
    </row>
    <row r="7588" spans="2:36" hidden="1" outlineLevel="1" x14ac:dyDescent="0.25">
      <c r="B7588" s="55">
        <f t="shared" si="2201"/>
        <v>31</v>
      </c>
      <c r="F7588" s="195">
        <f t="shared" si="2204"/>
        <v>44896</v>
      </c>
      <c r="G7588" s="196">
        <f t="shared" si="2198"/>
        <v>0.97496340529177794</v>
      </c>
      <c r="H7588" s="196"/>
      <c r="I7588" s="196"/>
      <c r="J7588" s="196"/>
      <c r="K7588" s="196"/>
      <c r="L7588" s="196"/>
      <c r="M7588" s="196"/>
      <c r="N7588" s="196"/>
      <c r="O7588" s="197"/>
      <c r="P7588" s="196">
        <f t="shared" si="2106"/>
        <v>1</v>
      </c>
      <c r="Q7588" s="196">
        <f t="shared" si="2107"/>
        <v>1</v>
      </c>
      <c r="R7588" s="196">
        <f t="shared" si="2108"/>
        <v>1</v>
      </c>
      <c r="S7588" s="196">
        <f t="shared" si="2109"/>
        <v>0.96063490044723188</v>
      </c>
      <c r="T7588" s="196">
        <f t="shared" si="2110"/>
        <v>0.96063490044723188</v>
      </c>
      <c r="U7588" s="196">
        <f t="shared" si="2111"/>
        <v>1</v>
      </c>
      <c r="V7588" s="196">
        <f t="shared" si="2112"/>
        <v>1</v>
      </c>
      <c r="W7588" s="196">
        <v>0.97524875312187509</v>
      </c>
      <c r="X7588" s="196">
        <f t="shared" ref="X7588:Y7588" si="2239">IF($F7588=X$4,1,IF($F7588&gt;=EDATE(X$4,12),IF(X$12="Prior Year",X7576*(1-X$11),X7576-X$11),IF(X7587&gt;0,X7587,0)))*IF($F7588&lt;EDATE(X$4,X$5*12),1,0)</f>
        <v>0.97</v>
      </c>
      <c r="Y7588" s="196">
        <f t="shared" si="2239"/>
        <v>0.97499999999999998</v>
      </c>
      <c r="Z7588" s="196">
        <f t="shared" si="2114"/>
        <v>0</v>
      </c>
      <c r="AA7588" s="196">
        <f t="shared" si="2115"/>
        <v>1</v>
      </c>
      <c r="AB7588" s="196">
        <f t="shared" si="2116"/>
        <v>1</v>
      </c>
      <c r="AC7588" s="196">
        <f t="shared" si="2117"/>
        <v>1</v>
      </c>
      <c r="AD7588" s="196">
        <f t="shared" si="2117"/>
        <v>0.97524875312187509</v>
      </c>
      <c r="AE7588" s="196">
        <f t="shared" ref="AE7588:AI7588" si="2240">IF($F7588=AE$4,1,IF($F7588&gt;=EDATE(AE$4,12),IF(AE$12="Prior Year",AE7576*(1-AE$11),AE7576-AE$11),IF(AE7587&gt;0,AE7587,0)))*IF($F7588&lt;EDATE(AE$4,AE$5*12),1,0)</f>
        <v>0.97499999999999998</v>
      </c>
      <c r="AF7588" s="196">
        <f t="shared" si="2240"/>
        <v>1</v>
      </c>
      <c r="AG7588" s="196">
        <f t="shared" si="2240"/>
        <v>0.98507487500000002</v>
      </c>
      <c r="AH7588" s="196">
        <f t="shared" si="2240"/>
        <v>0.98507487500000002</v>
      </c>
      <c r="AI7588" s="196">
        <f t="shared" si="2240"/>
        <v>0.98507487500000002</v>
      </c>
      <c r="AJ7588" s="196">
        <f t="shared" si="2119"/>
        <v>0.97621513729599996</v>
      </c>
    </row>
    <row r="7589" spans="2:36" hidden="1" outlineLevel="1" x14ac:dyDescent="0.25">
      <c r="B7589" s="55">
        <f t="shared" si="2201"/>
        <v>31</v>
      </c>
      <c r="F7589" s="193">
        <f t="shared" si="2204"/>
        <v>44927</v>
      </c>
      <c r="G7589" s="194">
        <f t="shared" si="2198"/>
        <v>0.97389123492496021</v>
      </c>
      <c r="H7589" s="194"/>
      <c r="I7589" s="194"/>
      <c r="J7589" s="194"/>
      <c r="K7589" s="194"/>
      <c r="L7589" s="194"/>
      <c r="M7589" s="194"/>
      <c r="N7589" s="194"/>
      <c r="O7589" s="192"/>
      <c r="P7589" s="194">
        <f t="shared" si="2106"/>
        <v>1</v>
      </c>
      <c r="Q7589" s="194">
        <f t="shared" si="2107"/>
        <v>1</v>
      </c>
      <c r="R7589" s="194">
        <f t="shared" si="2108"/>
        <v>1</v>
      </c>
      <c r="S7589" s="194">
        <f t="shared" si="2109"/>
        <v>0.95294982124365402</v>
      </c>
      <c r="T7589" s="194">
        <f t="shared" si="2110"/>
        <v>0.95294982124365402</v>
      </c>
      <c r="U7589" s="194">
        <f t="shared" si="2111"/>
        <v>1</v>
      </c>
      <c r="V7589" s="194">
        <f t="shared" si="2112"/>
        <v>1</v>
      </c>
      <c r="W7589" s="194">
        <v>0.97037250935626562</v>
      </c>
      <c r="X7589" s="194">
        <f t="shared" ref="X7589:Y7589" si="2241">IF($F7589=X$4,1,IF($F7589&gt;=EDATE(X$4,12),IF(X$12="Prior Year",X7577*(1-X$11),X7577-X$11),IF(X7588&gt;0,X7588,0)))*IF($F7589&lt;EDATE(X$4,X$5*12),1,0)</f>
        <v>0.97</v>
      </c>
      <c r="Y7589" s="194">
        <f t="shared" si="2241"/>
        <v>0.97</v>
      </c>
      <c r="Z7589" s="194">
        <f t="shared" si="2114"/>
        <v>0</v>
      </c>
      <c r="AA7589" s="194">
        <f t="shared" si="2115"/>
        <v>1</v>
      </c>
      <c r="AB7589" s="194">
        <f t="shared" si="2116"/>
        <v>1</v>
      </c>
      <c r="AC7589" s="194">
        <f t="shared" si="2117"/>
        <v>1</v>
      </c>
      <c r="AD7589" s="194">
        <f t="shared" si="2117"/>
        <v>0.97524875312187509</v>
      </c>
      <c r="AE7589" s="194">
        <f t="shared" ref="AE7589:AI7589" si="2242">IF($F7589=AE$4,1,IF($F7589&gt;=EDATE(AE$4,12),IF(AE$12="Prior Year",AE7577*(1-AE$11),AE7577-AE$11),IF(AE7588&gt;0,AE7588,0)))*IF($F7589&lt;EDATE(AE$4,AE$5*12),1,0)</f>
        <v>0.97499999999999998</v>
      </c>
      <c r="AF7589" s="194">
        <f t="shared" si="2242"/>
        <v>1</v>
      </c>
      <c r="AG7589" s="194">
        <f t="shared" si="2242"/>
        <v>0.98507487500000002</v>
      </c>
      <c r="AH7589" s="194">
        <f t="shared" si="2242"/>
        <v>0.98507487500000002</v>
      </c>
      <c r="AI7589" s="194">
        <f t="shared" si="2242"/>
        <v>0.98507487500000002</v>
      </c>
      <c r="AJ7589" s="194">
        <f t="shared" si="2119"/>
        <v>0.97035784647222401</v>
      </c>
    </row>
    <row r="7590" spans="2:36" hidden="1" outlineLevel="1" x14ac:dyDescent="0.25">
      <c r="B7590" s="55">
        <f t="shared" si="2201"/>
        <v>28</v>
      </c>
      <c r="F7590" s="193">
        <f t="shared" si="2204"/>
        <v>44958</v>
      </c>
      <c r="G7590" s="194">
        <f t="shared" si="2198"/>
        <v>0.97389123492496021</v>
      </c>
      <c r="H7590" s="194"/>
      <c r="I7590" s="194"/>
      <c r="J7590" s="194"/>
      <c r="K7590" s="194"/>
      <c r="L7590" s="194"/>
      <c r="M7590" s="194"/>
      <c r="N7590" s="194"/>
      <c r="O7590" s="192"/>
      <c r="P7590" s="194">
        <f t="shared" si="2106"/>
        <v>1</v>
      </c>
      <c r="Q7590" s="194">
        <f t="shared" si="2107"/>
        <v>1</v>
      </c>
      <c r="R7590" s="194">
        <f t="shared" si="2108"/>
        <v>1</v>
      </c>
      <c r="S7590" s="194">
        <f t="shared" si="2109"/>
        <v>0.95294982124365402</v>
      </c>
      <c r="T7590" s="194">
        <f t="shared" si="2110"/>
        <v>0.95294982124365402</v>
      </c>
      <c r="U7590" s="194">
        <f t="shared" si="2111"/>
        <v>1</v>
      </c>
      <c r="V7590" s="194">
        <f t="shared" si="2112"/>
        <v>1</v>
      </c>
      <c r="W7590" s="194">
        <v>0.97037250935626562</v>
      </c>
      <c r="X7590" s="194">
        <f t="shared" ref="X7590:Y7590" si="2243">IF($F7590=X$4,1,IF($F7590&gt;=EDATE(X$4,12),IF(X$12="Prior Year",X7578*(1-X$11),X7578-X$11),IF(X7589&gt;0,X7589,0)))*IF($F7590&lt;EDATE(X$4,X$5*12),1,0)</f>
        <v>0.97</v>
      </c>
      <c r="Y7590" s="194">
        <f t="shared" si="2243"/>
        <v>0.97</v>
      </c>
      <c r="Z7590" s="194">
        <f t="shared" si="2114"/>
        <v>0</v>
      </c>
      <c r="AA7590" s="194">
        <f t="shared" si="2115"/>
        <v>1</v>
      </c>
      <c r="AB7590" s="194">
        <f t="shared" si="2116"/>
        <v>1</v>
      </c>
      <c r="AC7590" s="194">
        <f t="shared" si="2117"/>
        <v>1</v>
      </c>
      <c r="AD7590" s="194">
        <f t="shared" si="2117"/>
        <v>0.97524875312187509</v>
      </c>
      <c r="AE7590" s="194">
        <f t="shared" ref="AE7590:AI7590" si="2244">IF($F7590=AE$4,1,IF($F7590&gt;=EDATE(AE$4,12),IF(AE$12="Prior Year",AE7578*(1-AE$11),AE7578-AE$11),IF(AE7589&gt;0,AE7589,0)))*IF($F7590&lt;EDATE(AE$4,AE$5*12),1,0)</f>
        <v>0.97499999999999998</v>
      </c>
      <c r="AF7590" s="194">
        <f t="shared" si="2244"/>
        <v>1</v>
      </c>
      <c r="AG7590" s="194">
        <f t="shared" si="2244"/>
        <v>0.98507487500000002</v>
      </c>
      <c r="AH7590" s="194">
        <f t="shared" si="2244"/>
        <v>0.98507487500000002</v>
      </c>
      <c r="AI7590" s="194">
        <f t="shared" si="2244"/>
        <v>0.98507487500000002</v>
      </c>
      <c r="AJ7590" s="194">
        <f t="shared" si="2119"/>
        <v>0.97035784647222401</v>
      </c>
    </row>
    <row r="7591" spans="2:36" hidden="1" outlineLevel="1" x14ac:dyDescent="0.25">
      <c r="B7591" s="55">
        <f t="shared" si="2201"/>
        <v>31</v>
      </c>
      <c r="F7591" s="193">
        <f t="shared" si="2204"/>
        <v>44986</v>
      </c>
      <c r="G7591" s="194">
        <f t="shared" si="2198"/>
        <v>0.97389123492496021</v>
      </c>
      <c r="H7591" s="194"/>
      <c r="I7591" s="194"/>
      <c r="J7591" s="194"/>
      <c r="K7591" s="194"/>
      <c r="L7591" s="194"/>
      <c r="M7591" s="194"/>
      <c r="N7591" s="194"/>
      <c r="O7591" s="192"/>
      <c r="P7591" s="194">
        <f t="shared" si="2106"/>
        <v>1</v>
      </c>
      <c r="Q7591" s="194">
        <f t="shared" si="2107"/>
        <v>1</v>
      </c>
      <c r="R7591" s="194">
        <f t="shared" si="2108"/>
        <v>1</v>
      </c>
      <c r="S7591" s="194">
        <f t="shared" si="2109"/>
        <v>0.95294982124365402</v>
      </c>
      <c r="T7591" s="194">
        <f t="shared" si="2110"/>
        <v>0.95294982124365402</v>
      </c>
      <c r="U7591" s="194">
        <f t="shared" si="2111"/>
        <v>1</v>
      </c>
      <c r="V7591" s="194">
        <f t="shared" si="2112"/>
        <v>1</v>
      </c>
      <c r="W7591" s="194">
        <v>0.97037250935626562</v>
      </c>
      <c r="X7591" s="194">
        <f t="shared" ref="X7591:Y7591" si="2245">IF($F7591=X$4,1,IF($F7591&gt;=EDATE(X$4,12),IF(X$12="Prior Year",X7579*(1-X$11),X7579-X$11),IF(X7590&gt;0,X7590,0)))*IF($F7591&lt;EDATE(X$4,X$5*12),1,0)</f>
        <v>0.97</v>
      </c>
      <c r="Y7591" s="194">
        <f t="shared" si="2245"/>
        <v>0.97</v>
      </c>
      <c r="Z7591" s="194">
        <f t="shared" si="2114"/>
        <v>0</v>
      </c>
      <c r="AA7591" s="194">
        <f t="shared" si="2115"/>
        <v>1</v>
      </c>
      <c r="AB7591" s="194">
        <f t="shared" si="2116"/>
        <v>1</v>
      </c>
      <c r="AC7591" s="194">
        <f t="shared" si="2117"/>
        <v>1</v>
      </c>
      <c r="AD7591" s="194">
        <f t="shared" si="2117"/>
        <v>0.97524875312187509</v>
      </c>
      <c r="AE7591" s="194">
        <f t="shared" ref="AE7591:AI7591" si="2246">IF($F7591=AE$4,1,IF($F7591&gt;=EDATE(AE$4,12),IF(AE$12="Prior Year",AE7579*(1-AE$11),AE7579-AE$11),IF(AE7590&gt;0,AE7590,0)))*IF($F7591&lt;EDATE(AE$4,AE$5*12),1,0)</f>
        <v>0.97499999999999998</v>
      </c>
      <c r="AF7591" s="194">
        <f t="shared" si="2246"/>
        <v>1</v>
      </c>
      <c r="AG7591" s="194">
        <f t="shared" si="2246"/>
        <v>0.98507487500000002</v>
      </c>
      <c r="AH7591" s="194">
        <f t="shared" si="2246"/>
        <v>0.98507487500000002</v>
      </c>
      <c r="AI7591" s="194">
        <f t="shared" si="2246"/>
        <v>0.98507487500000002</v>
      </c>
      <c r="AJ7591" s="194">
        <f t="shared" si="2119"/>
        <v>0.97035784647222401</v>
      </c>
    </row>
    <row r="7592" spans="2:36" hidden="1" outlineLevel="1" x14ac:dyDescent="0.25">
      <c r="B7592" s="55">
        <f t="shared" si="2201"/>
        <v>30</v>
      </c>
      <c r="F7592" s="193">
        <f t="shared" si="2204"/>
        <v>45017</v>
      </c>
      <c r="G7592" s="194">
        <f t="shared" si="2198"/>
        <v>0.97389123492496021</v>
      </c>
      <c r="H7592" s="194"/>
      <c r="I7592" s="194"/>
      <c r="J7592" s="194"/>
      <c r="K7592" s="194"/>
      <c r="L7592" s="194"/>
      <c r="M7592" s="194"/>
      <c r="N7592" s="194"/>
      <c r="O7592" s="192"/>
      <c r="P7592" s="194">
        <f t="shared" si="2106"/>
        <v>1</v>
      </c>
      <c r="Q7592" s="194">
        <f t="shared" si="2107"/>
        <v>1</v>
      </c>
      <c r="R7592" s="194">
        <f t="shared" si="2108"/>
        <v>1</v>
      </c>
      <c r="S7592" s="194">
        <f t="shared" si="2109"/>
        <v>0.95294982124365402</v>
      </c>
      <c r="T7592" s="194">
        <f t="shared" si="2110"/>
        <v>0.95294982124365402</v>
      </c>
      <c r="U7592" s="194">
        <f t="shared" si="2111"/>
        <v>1</v>
      </c>
      <c r="V7592" s="194">
        <f t="shared" si="2112"/>
        <v>1</v>
      </c>
      <c r="W7592" s="194">
        <v>0.97037250935626562</v>
      </c>
      <c r="X7592" s="194">
        <f t="shared" ref="X7592:Y7592" si="2247">IF($F7592=X$4,1,IF($F7592&gt;=EDATE(X$4,12),IF(X$12="Prior Year",X7580*(1-X$11),X7580-X$11),IF(X7591&gt;0,X7591,0)))*IF($F7592&lt;EDATE(X$4,X$5*12),1,0)</f>
        <v>0.97</v>
      </c>
      <c r="Y7592" s="194">
        <f t="shared" si="2247"/>
        <v>0.97</v>
      </c>
      <c r="Z7592" s="194">
        <f t="shared" si="2114"/>
        <v>0</v>
      </c>
      <c r="AA7592" s="194">
        <f t="shared" si="2115"/>
        <v>1</v>
      </c>
      <c r="AB7592" s="194">
        <f t="shared" si="2116"/>
        <v>1</v>
      </c>
      <c r="AC7592" s="194">
        <f t="shared" si="2117"/>
        <v>1</v>
      </c>
      <c r="AD7592" s="194">
        <f t="shared" si="2117"/>
        <v>0.97524875312187509</v>
      </c>
      <c r="AE7592" s="194">
        <f t="shared" ref="AE7592:AI7592" si="2248">IF($F7592=AE$4,1,IF($F7592&gt;=EDATE(AE$4,12),IF(AE$12="Prior Year",AE7580*(1-AE$11),AE7580-AE$11),IF(AE7591&gt;0,AE7591,0)))*IF($F7592&lt;EDATE(AE$4,AE$5*12),1,0)</f>
        <v>0.97499999999999998</v>
      </c>
      <c r="AF7592" s="194">
        <f t="shared" si="2248"/>
        <v>1</v>
      </c>
      <c r="AG7592" s="194">
        <f t="shared" si="2248"/>
        <v>0.98507487500000002</v>
      </c>
      <c r="AH7592" s="194">
        <f t="shared" si="2248"/>
        <v>0.98507487500000002</v>
      </c>
      <c r="AI7592" s="194">
        <f t="shared" si="2248"/>
        <v>0.98507487500000002</v>
      </c>
      <c r="AJ7592" s="194">
        <f t="shared" si="2119"/>
        <v>0.97035784647222401</v>
      </c>
    </row>
    <row r="7593" spans="2:36" hidden="1" outlineLevel="1" x14ac:dyDescent="0.25">
      <c r="B7593" s="55">
        <f t="shared" si="2201"/>
        <v>31</v>
      </c>
      <c r="F7593" s="193">
        <f t="shared" si="2204"/>
        <v>45047</v>
      </c>
      <c r="G7593" s="194">
        <f t="shared" si="2198"/>
        <v>0.97389123492496021</v>
      </c>
      <c r="H7593" s="194"/>
      <c r="I7593" s="194"/>
      <c r="J7593" s="194"/>
      <c r="K7593" s="194"/>
      <c r="L7593" s="194"/>
      <c r="M7593" s="194"/>
      <c r="N7593" s="194"/>
      <c r="O7593" s="192"/>
      <c r="P7593" s="194">
        <f t="shared" ref="P7593:P7656" si="2249">IF($F7593=P$4,1,IF($F7593&gt;=EDATE(P$4,12),IF(P$12="Prior Year",P7581*(1-P$11),P7581-P$11),IF(P7592&gt;0,P7592,0)))*IF($F7593&lt;EDATE(P$4,P$5*12),1,0)</f>
        <v>1</v>
      </c>
      <c r="Q7593" s="194">
        <f t="shared" ref="Q7593:Q7656" si="2250">IF($F7593=Q$4,1,IF($F7593&gt;=EDATE(Q$4,12),IF(Q$12="Prior Year",Q7581*(1-Q$11),Q7581-Q$11),IF(Q7592&gt;0,Q7592,0)))*IF($F7593&lt;EDATE(Q$4,Q$5*12),1,0)</f>
        <v>1</v>
      </c>
      <c r="R7593" s="194">
        <f t="shared" ref="R7593:R7656" si="2251">IF($F7593=R$4,1,IF($F7593&gt;=EDATE(R$4,12),IF(R$12="Prior Year",R7581*(1-R$11),R7581-R$11),IF(R7592&gt;0,R7592,0)))*IF($F7593&lt;EDATE(R$4,R$5*12),1,0)</f>
        <v>1</v>
      </c>
      <c r="S7593" s="194">
        <f t="shared" ref="S7593:S7656" si="2252">IF($F7593=S$4,1,IF($F7593&gt;=EDATE(S$4,12),IF(S$12="Prior Year",S7581*(1-S$11),S7581-S$11),IF(S7592&gt;0,S7592,0)))*IF($F7593&lt;EDATE(S$4,S$5*12),1,0)</f>
        <v>0.95294982124365402</v>
      </c>
      <c r="T7593" s="194">
        <f t="shared" ref="T7593:T7656" si="2253">IF($F7593=T$4,1,IF($F7593&gt;=EDATE(T$4,12),IF(T$12="Prior Year",T7581*(1-T$11),T7581-T$11),IF(T7592&gt;0,T7592,0)))*IF($F7593&lt;EDATE(T$4,T$5*12),1,0)</f>
        <v>0.95294982124365402</v>
      </c>
      <c r="U7593" s="194">
        <f t="shared" ref="U7593:U7656" si="2254">IF($F7593=U$4,1,IF($F7593&gt;=EDATE(U$4,12),IF(U$12="Prior Year",U7581*(1-U$11),U7581-U$11),IF(U7592&gt;0,U7592,0)))*IF($F7593&lt;EDATE(U$4,U$5*12),1,0)</f>
        <v>1</v>
      </c>
      <c r="V7593" s="194">
        <f t="shared" ref="V7593:V7656" si="2255">IF($F7593=V$4,1,IF($F7593&gt;=EDATE(V$4,12),IF(V$12="Prior Year",V7581*(1-V$11),V7581-V$11),IF(V7592&gt;0,V7592,0)))*IF($F7593&lt;EDATE(V$4,V$5*12),1,0)</f>
        <v>1</v>
      </c>
      <c r="W7593" s="194">
        <v>0.97037250935626562</v>
      </c>
      <c r="X7593" s="194">
        <f t="shared" ref="X7593:Y7593" si="2256">IF($F7593=X$4,1,IF($F7593&gt;=EDATE(X$4,12),IF(X$12="Prior Year",X7581*(1-X$11),X7581-X$11),IF(X7592&gt;0,X7592,0)))*IF($F7593&lt;EDATE(X$4,X$5*12),1,0)</f>
        <v>0.97</v>
      </c>
      <c r="Y7593" s="194">
        <f t="shared" si="2256"/>
        <v>0.97</v>
      </c>
      <c r="Z7593" s="194">
        <f t="shared" ref="Z7593:Z7656" si="2257">IF($F7593=Z$4,1,IF($F7593&gt;=EDATE(Z$4,12),IF(Z$12="Prior Year",Z7581*(1-Z$11),Z7581-Z$11),IF(Z7592&gt;0,Z7592,0)))*IF($F7593&lt;EDATE(Z$4,Z$5*12),1,0)</f>
        <v>0</v>
      </c>
      <c r="AA7593" s="194">
        <f t="shared" ref="AA7593:AA7656" si="2258">IF($F7593=AA$4,1,IF($F7593&gt;=EDATE(AA$4,12),IF(AA$12="Prior Year",AA7581*(1-AA$11),AA7581-AA$11),IF(AA7592&gt;0,AA7592,0)))*IF($F7593&lt;EDATE(AA$4,AA$5*12),1,0)</f>
        <v>1</v>
      </c>
      <c r="AB7593" s="194">
        <f t="shared" ref="AB7593:AB7656" si="2259">IF($F7593=AB$4,1,IF($F7593&gt;=EDATE(AB$4,12),IF(AB$12="Prior Year",AB7581*(1-AB$11),AB7581-AB$11),IF(AB7592&gt;0,AB7592,0)))*IF($F7593&lt;EDATE(AB$4,AB$5*12),1,0)</f>
        <v>1</v>
      </c>
      <c r="AC7593" s="194">
        <f t="shared" ref="AC7593:AD7656" si="2260">IF($F7593=AC$4,1,IF($F7593&gt;=EDATE(AC$4,12),IF(AC$12="Prior Year",AC7581*(1-AC$11),AC7581-AC$11),IF(AC7592&gt;0,AC7592,0)))*IF($F7593&lt;EDATE(AC$4,AC$5*12),1,0)</f>
        <v>1</v>
      </c>
      <c r="AD7593" s="194">
        <f t="shared" si="2260"/>
        <v>0.97524875312187509</v>
      </c>
      <c r="AE7593" s="194">
        <f t="shared" ref="AE7593:AI7593" si="2261">IF($F7593=AE$4,1,IF($F7593&gt;=EDATE(AE$4,12),IF(AE$12="Prior Year",AE7581*(1-AE$11),AE7581-AE$11),IF(AE7592&gt;0,AE7592,0)))*IF($F7593&lt;EDATE(AE$4,AE$5*12),1,0)</f>
        <v>0.97499999999999998</v>
      </c>
      <c r="AF7593" s="194">
        <f t="shared" si="2261"/>
        <v>1</v>
      </c>
      <c r="AG7593" s="194">
        <f t="shared" si="2261"/>
        <v>0.98507487500000002</v>
      </c>
      <c r="AH7593" s="194">
        <f t="shared" si="2261"/>
        <v>0.98507487500000002</v>
      </c>
      <c r="AI7593" s="194">
        <f t="shared" si="2261"/>
        <v>0.98507487500000002</v>
      </c>
      <c r="AJ7593" s="194">
        <f t="shared" ref="AJ7593:AJ7656" si="2262">IF($F7593=AJ$4,1,IF($F7593&gt;=EDATE(AJ$4,12),IF(AJ$12="Prior Year",AJ7581*(1-AJ$11),AJ7581-AJ$11),IF(AJ7592&gt;0,AJ7592,0)))*IF($F7593&lt;EDATE(AJ$4,AJ$5*12),1,0)</f>
        <v>0.97035784647222401</v>
      </c>
    </row>
    <row r="7594" spans="2:36" hidden="1" outlineLevel="1" x14ac:dyDescent="0.25">
      <c r="B7594" s="55">
        <f t="shared" si="2201"/>
        <v>30</v>
      </c>
      <c r="F7594" s="193">
        <f t="shared" si="2204"/>
        <v>45078</v>
      </c>
      <c r="G7594" s="194">
        <f t="shared" si="2198"/>
        <v>0.97389123492496021</v>
      </c>
      <c r="H7594" s="194"/>
      <c r="I7594" s="194"/>
      <c r="J7594" s="194"/>
      <c r="K7594" s="194"/>
      <c r="L7594" s="194"/>
      <c r="M7594" s="194"/>
      <c r="N7594" s="194"/>
      <c r="O7594" s="192"/>
      <c r="P7594" s="194">
        <f t="shared" si="2249"/>
        <v>1</v>
      </c>
      <c r="Q7594" s="194">
        <f t="shared" si="2250"/>
        <v>1</v>
      </c>
      <c r="R7594" s="194">
        <f t="shared" si="2251"/>
        <v>1</v>
      </c>
      <c r="S7594" s="194">
        <f t="shared" si="2252"/>
        <v>0.95294982124365402</v>
      </c>
      <c r="T7594" s="194">
        <f t="shared" si="2253"/>
        <v>0.95294982124365402</v>
      </c>
      <c r="U7594" s="194">
        <f t="shared" si="2254"/>
        <v>1</v>
      </c>
      <c r="V7594" s="194">
        <f t="shared" si="2255"/>
        <v>1</v>
      </c>
      <c r="W7594" s="194">
        <v>0.97037250935626562</v>
      </c>
      <c r="X7594" s="194">
        <f t="shared" ref="X7594:Y7594" si="2263">IF($F7594=X$4,1,IF($F7594&gt;=EDATE(X$4,12),IF(X$12="Prior Year",X7582*(1-X$11),X7582-X$11),IF(X7593&gt;0,X7593,0)))*IF($F7594&lt;EDATE(X$4,X$5*12),1,0)</f>
        <v>0.97</v>
      </c>
      <c r="Y7594" s="194">
        <f t="shared" si="2263"/>
        <v>0.97</v>
      </c>
      <c r="Z7594" s="194">
        <f t="shared" si="2257"/>
        <v>0</v>
      </c>
      <c r="AA7594" s="194">
        <f t="shared" si="2258"/>
        <v>1</v>
      </c>
      <c r="AB7594" s="194">
        <f t="shared" si="2259"/>
        <v>1</v>
      </c>
      <c r="AC7594" s="194">
        <f t="shared" si="2260"/>
        <v>1</v>
      </c>
      <c r="AD7594" s="194">
        <f t="shared" si="2260"/>
        <v>0.97524875312187509</v>
      </c>
      <c r="AE7594" s="194">
        <f t="shared" ref="AE7594:AI7594" si="2264">IF($F7594=AE$4,1,IF($F7594&gt;=EDATE(AE$4,12),IF(AE$12="Prior Year",AE7582*(1-AE$11),AE7582-AE$11),IF(AE7593&gt;0,AE7593,0)))*IF($F7594&lt;EDATE(AE$4,AE$5*12),1,0)</f>
        <v>0.97499999999999998</v>
      </c>
      <c r="AF7594" s="194">
        <f t="shared" si="2264"/>
        <v>1</v>
      </c>
      <c r="AG7594" s="194">
        <f t="shared" si="2264"/>
        <v>0.98507487500000002</v>
      </c>
      <c r="AH7594" s="194">
        <f t="shared" si="2264"/>
        <v>0.98507487500000002</v>
      </c>
      <c r="AI7594" s="194">
        <f t="shared" si="2264"/>
        <v>0.98507487500000002</v>
      </c>
      <c r="AJ7594" s="194">
        <f t="shared" si="2262"/>
        <v>0.97035784647222401</v>
      </c>
    </row>
    <row r="7595" spans="2:36" hidden="1" outlineLevel="1" x14ac:dyDescent="0.25">
      <c r="B7595" s="55">
        <f t="shared" si="2201"/>
        <v>31</v>
      </c>
      <c r="F7595" s="193">
        <f t="shared" si="2204"/>
        <v>45108</v>
      </c>
      <c r="G7595" s="194">
        <f t="shared" si="2198"/>
        <v>0.97294115467258924</v>
      </c>
      <c r="H7595" s="194"/>
      <c r="I7595" s="194"/>
      <c r="J7595" s="194"/>
      <c r="K7595" s="194"/>
      <c r="L7595" s="194"/>
      <c r="M7595" s="194"/>
      <c r="N7595" s="194"/>
      <c r="O7595" s="192"/>
      <c r="P7595" s="194">
        <f t="shared" si="2249"/>
        <v>1</v>
      </c>
      <c r="Q7595" s="194">
        <f t="shared" si="2250"/>
        <v>1</v>
      </c>
      <c r="R7595" s="194">
        <f t="shared" si="2251"/>
        <v>1</v>
      </c>
      <c r="S7595" s="194">
        <f t="shared" si="2252"/>
        <v>0.95294982124365402</v>
      </c>
      <c r="T7595" s="194">
        <f t="shared" si="2253"/>
        <v>0.95294982124365402</v>
      </c>
      <c r="U7595" s="194">
        <f t="shared" si="2254"/>
        <v>1</v>
      </c>
      <c r="V7595" s="194">
        <f t="shared" si="2255"/>
        <v>1</v>
      </c>
      <c r="W7595" s="194">
        <v>0.97037250935626562</v>
      </c>
      <c r="X7595" s="194">
        <f t="shared" ref="X7595:Y7595" si="2265">IF($F7595=X$4,1,IF($F7595&gt;=EDATE(X$4,12),IF(X$12="Prior Year",X7583*(1-X$11),X7583-X$11),IF(X7594&gt;0,X7594,0)))*IF($F7595&lt;EDATE(X$4,X$5*12),1,0)</f>
        <v>0.97</v>
      </c>
      <c r="Y7595" s="194">
        <f t="shared" si="2265"/>
        <v>0.97</v>
      </c>
      <c r="Z7595" s="194">
        <f t="shared" si="2257"/>
        <v>0</v>
      </c>
      <c r="AA7595" s="194">
        <f t="shared" si="2258"/>
        <v>1</v>
      </c>
      <c r="AB7595" s="194">
        <f t="shared" si="2259"/>
        <v>1</v>
      </c>
      <c r="AC7595" s="194">
        <f t="shared" si="2260"/>
        <v>1</v>
      </c>
      <c r="AD7595" s="194">
        <f t="shared" si="2260"/>
        <v>0.97524875312187509</v>
      </c>
      <c r="AE7595" s="194">
        <f t="shared" ref="AE7595:AI7595" si="2266">IF($F7595=AE$4,1,IF($F7595&gt;=EDATE(AE$4,12),IF(AE$12="Prior Year",AE7583*(1-AE$11),AE7583-AE$11),IF(AE7594&gt;0,AE7594,0)))*IF($F7595&lt;EDATE(AE$4,AE$5*12),1,0)</f>
        <v>0.97499999999999998</v>
      </c>
      <c r="AF7595" s="194">
        <f t="shared" si="2266"/>
        <v>1</v>
      </c>
      <c r="AG7595" s="194">
        <f t="shared" si="2266"/>
        <v>0.98014950062500006</v>
      </c>
      <c r="AH7595" s="194">
        <f t="shared" si="2266"/>
        <v>0.98014950062500006</v>
      </c>
      <c r="AI7595" s="194">
        <f t="shared" si="2266"/>
        <v>0.98014950062500006</v>
      </c>
      <c r="AJ7595" s="194">
        <f t="shared" si="2262"/>
        <v>0.97035784647222401</v>
      </c>
    </row>
    <row r="7596" spans="2:36" hidden="1" outlineLevel="1" x14ac:dyDescent="0.25">
      <c r="B7596" s="55">
        <f t="shared" si="2201"/>
        <v>31</v>
      </c>
      <c r="F7596" s="193">
        <f t="shared" si="2204"/>
        <v>45139</v>
      </c>
      <c r="G7596" s="194">
        <f t="shared" si="2198"/>
        <v>0.97294115467258924</v>
      </c>
      <c r="H7596" s="194"/>
      <c r="I7596" s="194"/>
      <c r="J7596" s="194"/>
      <c r="K7596" s="194"/>
      <c r="L7596" s="194"/>
      <c r="M7596" s="194"/>
      <c r="N7596" s="194"/>
      <c r="O7596" s="192"/>
      <c r="P7596" s="194">
        <f t="shared" si="2249"/>
        <v>1</v>
      </c>
      <c r="Q7596" s="194">
        <f t="shared" si="2250"/>
        <v>1</v>
      </c>
      <c r="R7596" s="194">
        <f t="shared" si="2251"/>
        <v>1</v>
      </c>
      <c r="S7596" s="194">
        <f t="shared" si="2252"/>
        <v>0.95294982124365402</v>
      </c>
      <c r="T7596" s="194">
        <f t="shared" si="2253"/>
        <v>0.95294982124365402</v>
      </c>
      <c r="U7596" s="194">
        <f t="shared" si="2254"/>
        <v>1</v>
      </c>
      <c r="V7596" s="194">
        <f t="shared" si="2255"/>
        <v>1</v>
      </c>
      <c r="W7596" s="194">
        <v>0.97037250935626562</v>
      </c>
      <c r="X7596" s="194">
        <f t="shared" ref="X7596:Y7596" si="2267">IF($F7596=X$4,1,IF($F7596&gt;=EDATE(X$4,12),IF(X$12="Prior Year",X7584*(1-X$11),X7584-X$11),IF(X7595&gt;0,X7595,0)))*IF($F7596&lt;EDATE(X$4,X$5*12),1,0)</f>
        <v>0.97</v>
      </c>
      <c r="Y7596" s="194">
        <f t="shared" si="2267"/>
        <v>0.97</v>
      </c>
      <c r="Z7596" s="194">
        <f t="shared" si="2257"/>
        <v>0</v>
      </c>
      <c r="AA7596" s="194">
        <f t="shared" si="2258"/>
        <v>1</v>
      </c>
      <c r="AB7596" s="194">
        <f t="shared" si="2259"/>
        <v>1</v>
      </c>
      <c r="AC7596" s="194">
        <f t="shared" si="2260"/>
        <v>1</v>
      </c>
      <c r="AD7596" s="194">
        <f t="shared" si="2260"/>
        <v>0.97524875312187509</v>
      </c>
      <c r="AE7596" s="194">
        <f t="shared" ref="AE7596:AI7596" si="2268">IF($F7596=AE$4,1,IF($F7596&gt;=EDATE(AE$4,12),IF(AE$12="Prior Year",AE7584*(1-AE$11),AE7584-AE$11),IF(AE7595&gt;0,AE7595,0)))*IF($F7596&lt;EDATE(AE$4,AE$5*12),1,0)</f>
        <v>0.97499999999999998</v>
      </c>
      <c r="AF7596" s="194">
        <f t="shared" si="2268"/>
        <v>1</v>
      </c>
      <c r="AG7596" s="194">
        <f t="shared" si="2268"/>
        <v>0.98014950062500006</v>
      </c>
      <c r="AH7596" s="194">
        <f t="shared" si="2268"/>
        <v>0.98014950062500006</v>
      </c>
      <c r="AI7596" s="194">
        <f t="shared" si="2268"/>
        <v>0.98014950062500006</v>
      </c>
      <c r="AJ7596" s="194">
        <f t="shared" si="2262"/>
        <v>0.97035784647222401</v>
      </c>
    </row>
    <row r="7597" spans="2:36" hidden="1" outlineLevel="1" x14ac:dyDescent="0.25">
      <c r="B7597" s="55">
        <f t="shared" si="2201"/>
        <v>30</v>
      </c>
      <c r="F7597" s="193">
        <f t="shared" si="2204"/>
        <v>45170</v>
      </c>
      <c r="G7597" s="194">
        <f t="shared" si="2198"/>
        <v>0.97294115467258924</v>
      </c>
      <c r="H7597" s="194"/>
      <c r="I7597" s="194"/>
      <c r="J7597" s="194"/>
      <c r="K7597" s="194"/>
      <c r="L7597" s="194"/>
      <c r="M7597" s="194"/>
      <c r="N7597" s="194"/>
      <c r="O7597" s="192"/>
      <c r="P7597" s="194">
        <f t="shared" si="2249"/>
        <v>1</v>
      </c>
      <c r="Q7597" s="194">
        <f t="shared" si="2250"/>
        <v>1</v>
      </c>
      <c r="R7597" s="194">
        <f t="shared" si="2251"/>
        <v>1</v>
      </c>
      <c r="S7597" s="194">
        <f t="shared" si="2252"/>
        <v>0.95294982124365402</v>
      </c>
      <c r="T7597" s="194">
        <f t="shared" si="2253"/>
        <v>0.95294982124365402</v>
      </c>
      <c r="U7597" s="194">
        <f t="shared" si="2254"/>
        <v>1</v>
      </c>
      <c r="V7597" s="194">
        <f t="shared" si="2255"/>
        <v>1</v>
      </c>
      <c r="W7597" s="194">
        <v>0.97037250935626562</v>
      </c>
      <c r="X7597" s="194">
        <f t="shared" ref="X7597:Y7597" si="2269">IF($F7597=X$4,1,IF($F7597&gt;=EDATE(X$4,12),IF(X$12="Prior Year",X7585*(1-X$11),X7585-X$11),IF(X7596&gt;0,X7596,0)))*IF($F7597&lt;EDATE(X$4,X$5*12),1,0)</f>
        <v>0.97</v>
      </c>
      <c r="Y7597" s="194">
        <f t="shared" si="2269"/>
        <v>0.97</v>
      </c>
      <c r="Z7597" s="194">
        <f t="shared" si="2257"/>
        <v>0</v>
      </c>
      <c r="AA7597" s="194">
        <f t="shared" si="2258"/>
        <v>1</v>
      </c>
      <c r="AB7597" s="194">
        <f t="shared" si="2259"/>
        <v>1</v>
      </c>
      <c r="AC7597" s="194">
        <f t="shared" si="2260"/>
        <v>1</v>
      </c>
      <c r="AD7597" s="194">
        <f t="shared" si="2260"/>
        <v>0.97524875312187509</v>
      </c>
      <c r="AE7597" s="194">
        <f t="shared" ref="AE7597:AI7597" si="2270">IF($F7597=AE$4,1,IF($F7597&gt;=EDATE(AE$4,12),IF(AE$12="Prior Year",AE7585*(1-AE$11),AE7585-AE$11),IF(AE7596&gt;0,AE7596,0)))*IF($F7597&lt;EDATE(AE$4,AE$5*12),1,0)</f>
        <v>0.97499999999999998</v>
      </c>
      <c r="AF7597" s="194">
        <f t="shared" si="2270"/>
        <v>1</v>
      </c>
      <c r="AG7597" s="194">
        <f t="shared" si="2270"/>
        <v>0.98014950062500006</v>
      </c>
      <c r="AH7597" s="194">
        <f t="shared" si="2270"/>
        <v>0.98014950062500006</v>
      </c>
      <c r="AI7597" s="194">
        <f t="shared" si="2270"/>
        <v>0.98014950062500006</v>
      </c>
      <c r="AJ7597" s="194">
        <f t="shared" si="2262"/>
        <v>0.97035784647222401</v>
      </c>
    </row>
    <row r="7598" spans="2:36" hidden="1" outlineLevel="1" x14ac:dyDescent="0.25">
      <c r="B7598" s="55">
        <f t="shared" si="2201"/>
        <v>31</v>
      </c>
      <c r="F7598" s="193">
        <f t="shared" si="2204"/>
        <v>45200</v>
      </c>
      <c r="G7598" s="194">
        <f t="shared" si="2198"/>
        <v>0.97294115467258924</v>
      </c>
      <c r="H7598" s="194"/>
      <c r="I7598" s="194"/>
      <c r="J7598" s="194"/>
      <c r="K7598" s="194"/>
      <c r="L7598" s="194"/>
      <c r="M7598" s="194"/>
      <c r="N7598" s="194"/>
      <c r="O7598" s="192"/>
      <c r="P7598" s="194">
        <f t="shared" si="2249"/>
        <v>1</v>
      </c>
      <c r="Q7598" s="194">
        <f t="shared" si="2250"/>
        <v>1</v>
      </c>
      <c r="R7598" s="194">
        <f t="shared" si="2251"/>
        <v>1</v>
      </c>
      <c r="S7598" s="194">
        <f t="shared" si="2252"/>
        <v>0.95294982124365402</v>
      </c>
      <c r="T7598" s="194">
        <f t="shared" si="2253"/>
        <v>0.95294982124365402</v>
      </c>
      <c r="U7598" s="194">
        <f t="shared" si="2254"/>
        <v>1</v>
      </c>
      <c r="V7598" s="194">
        <f t="shared" si="2255"/>
        <v>1</v>
      </c>
      <c r="W7598" s="194">
        <v>0.97037250935626562</v>
      </c>
      <c r="X7598" s="194">
        <f t="shared" ref="X7598:Y7598" si="2271">IF($F7598=X$4,1,IF($F7598&gt;=EDATE(X$4,12),IF(X$12="Prior Year",X7586*(1-X$11),X7586-X$11),IF(X7597&gt;0,X7597,0)))*IF($F7598&lt;EDATE(X$4,X$5*12),1,0)</f>
        <v>0.97</v>
      </c>
      <c r="Y7598" s="194">
        <f t="shared" si="2271"/>
        <v>0.97</v>
      </c>
      <c r="Z7598" s="194">
        <f t="shared" si="2257"/>
        <v>0</v>
      </c>
      <c r="AA7598" s="194">
        <f t="shared" si="2258"/>
        <v>1</v>
      </c>
      <c r="AB7598" s="194">
        <f t="shared" si="2259"/>
        <v>1</v>
      </c>
      <c r="AC7598" s="194">
        <f t="shared" si="2260"/>
        <v>1</v>
      </c>
      <c r="AD7598" s="194">
        <f t="shared" si="2260"/>
        <v>0.97524875312187509</v>
      </c>
      <c r="AE7598" s="194">
        <f t="shared" ref="AE7598:AI7598" si="2272">IF($F7598=AE$4,1,IF($F7598&gt;=EDATE(AE$4,12),IF(AE$12="Prior Year",AE7586*(1-AE$11),AE7586-AE$11),IF(AE7597&gt;0,AE7597,0)))*IF($F7598&lt;EDATE(AE$4,AE$5*12),1,0)</f>
        <v>0.97499999999999998</v>
      </c>
      <c r="AF7598" s="194">
        <f t="shared" si="2272"/>
        <v>1</v>
      </c>
      <c r="AG7598" s="194">
        <f t="shared" si="2272"/>
        <v>0.98014950062500006</v>
      </c>
      <c r="AH7598" s="194">
        <f t="shared" si="2272"/>
        <v>0.98014950062500006</v>
      </c>
      <c r="AI7598" s="194">
        <f t="shared" si="2272"/>
        <v>0.98014950062500006</v>
      </c>
      <c r="AJ7598" s="194">
        <f t="shared" si="2262"/>
        <v>0.97035784647222401</v>
      </c>
    </row>
    <row r="7599" spans="2:36" hidden="1" outlineLevel="1" x14ac:dyDescent="0.25">
      <c r="B7599" s="55">
        <f t="shared" si="2201"/>
        <v>30</v>
      </c>
      <c r="F7599" s="193">
        <f t="shared" si="2204"/>
        <v>45231</v>
      </c>
      <c r="G7599" s="194">
        <f t="shared" si="2198"/>
        <v>0.97294115467258924</v>
      </c>
      <c r="H7599" s="194"/>
      <c r="I7599" s="194"/>
      <c r="J7599" s="194"/>
      <c r="K7599" s="194"/>
      <c r="L7599" s="194"/>
      <c r="M7599" s="194"/>
      <c r="N7599" s="194"/>
      <c r="O7599" s="192"/>
      <c r="P7599" s="194">
        <f t="shared" si="2249"/>
        <v>1</v>
      </c>
      <c r="Q7599" s="194">
        <f t="shared" si="2250"/>
        <v>1</v>
      </c>
      <c r="R7599" s="194">
        <f t="shared" si="2251"/>
        <v>1</v>
      </c>
      <c r="S7599" s="194">
        <f t="shared" si="2252"/>
        <v>0.95294982124365402</v>
      </c>
      <c r="T7599" s="194">
        <f t="shared" si="2253"/>
        <v>0.95294982124365402</v>
      </c>
      <c r="U7599" s="194">
        <f t="shared" si="2254"/>
        <v>1</v>
      </c>
      <c r="V7599" s="194">
        <f t="shared" si="2255"/>
        <v>1</v>
      </c>
      <c r="W7599" s="194">
        <v>0.97037250935626562</v>
      </c>
      <c r="X7599" s="194">
        <f t="shared" ref="X7599:Y7599" si="2273">IF($F7599=X$4,1,IF($F7599&gt;=EDATE(X$4,12),IF(X$12="Prior Year",X7587*(1-X$11),X7587-X$11),IF(X7598&gt;0,X7598,0)))*IF($F7599&lt;EDATE(X$4,X$5*12),1,0)</f>
        <v>0.97</v>
      </c>
      <c r="Y7599" s="194">
        <f t="shared" si="2273"/>
        <v>0.97</v>
      </c>
      <c r="Z7599" s="194">
        <f t="shared" si="2257"/>
        <v>0</v>
      </c>
      <c r="AA7599" s="194">
        <f t="shared" si="2258"/>
        <v>1</v>
      </c>
      <c r="AB7599" s="194">
        <f t="shared" si="2259"/>
        <v>1</v>
      </c>
      <c r="AC7599" s="194">
        <f t="shared" si="2260"/>
        <v>1</v>
      </c>
      <c r="AD7599" s="194">
        <f t="shared" si="2260"/>
        <v>0.97524875312187509</v>
      </c>
      <c r="AE7599" s="194">
        <f t="shared" ref="AE7599:AI7599" si="2274">IF($F7599=AE$4,1,IF($F7599&gt;=EDATE(AE$4,12),IF(AE$12="Prior Year",AE7587*(1-AE$11),AE7587-AE$11),IF(AE7598&gt;0,AE7598,0)))*IF($F7599&lt;EDATE(AE$4,AE$5*12),1,0)</f>
        <v>0.97499999999999998</v>
      </c>
      <c r="AF7599" s="194">
        <f t="shared" si="2274"/>
        <v>1</v>
      </c>
      <c r="AG7599" s="194">
        <f t="shared" si="2274"/>
        <v>0.98014950062500006</v>
      </c>
      <c r="AH7599" s="194">
        <f t="shared" si="2274"/>
        <v>0.98014950062500006</v>
      </c>
      <c r="AI7599" s="194">
        <f t="shared" si="2274"/>
        <v>0.98014950062500006</v>
      </c>
      <c r="AJ7599" s="194">
        <f t="shared" si="2262"/>
        <v>0.97035784647222401</v>
      </c>
    </row>
    <row r="7600" spans="2:36" hidden="1" outlineLevel="1" x14ac:dyDescent="0.25">
      <c r="B7600" s="55">
        <f t="shared" si="2201"/>
        <v>31</v>
      </c>
      <c r="F7600" s="195">
        <f t="shared" si="2204"/>
        <v>45261</v>
      </c>
      <c r="G7600" s="196">
        <f t="shared" si="2198"/>
        <v>0.97224584885258547</v>
      </c>
      <c r="H7600" s="196"/>
      <c r="I7600" s="196"/>
      <c r="J7600" s="196"/>
      <c r="K7600" s="196"/>
      <c r="L7600" s="196"/>
      <c r="M7600" s="196"/>
      <c r="N7600" s="196"/>
      <c r="O7600" s="197"/>
      <c r="P7600" s="196">
        <f t="shared" si="2249"/>
        <v>1</v>
      </c>
      <c r="Q7600" s="196">
        <f t="shared" si="2250"/>
        <v>1</v>
      </c>
      <c r="R7600" s="196">
        <f t="shared" si="2251"/>
        <v>1</v>
      </c>
      <c r="S7600" s="196">
        <f t="shared" si="2252"/>
        <v>0.95294982124365402</v>
      </c>
      <c r="T7600" s="196">
        <f t="shared" si="2253"/>
        <v>0.95294982124365402</v>
      </c>
      <c r="U7600" s="196">
        <f t="shared" si="2254"/>
        <v>1</v>
      </c>
      <c r="V7600" s="196">
        <f t="shared" si="2255"/>
        <v>1</v>
      </c>
      <c r="W7600" s="196">
        <v>0.97037250935626562</v>
      </c>
      <c r="X7600" s="196">
        <f t="shared" ref="X7600:Y7600" si="2275">IF($F7600=X$4,1,IF($F7600&gt;=EDATE(X$4,12),IF(X$12="Prior Year",X7588*(1-X$11),X7588-X$11),IF(X7599&gt;0,X7599,0)))*IF($F7600&lt;EDATE(X$4,X$5*12),1,0)</f>
        <v>0.96499999999999997</v>
      </c>
      <c r="Y7600" s="196">
        <f t="shared" si="2275"/>
        <v>0.97</v>
      </c>
      <c r="Z7600" s="196">
        <f t="shared" si="2257"/>
        <v>0</v>
      </c>
      <c r="AA7600" s="196">
        <f t="shared" si="2258"/>
        <v>1</v>
      </c>
      <c r="AB7600" s="196">
        <f t="shared" si="2259"/>
        <v>1</v>
      </c>
      <c r="AC7600" s="196">
        <f t="shared" si="2260"/>
        <v>1</v>
      </c>
      <c r="AD7600" s="196">
        <f t="shared" si="2260"/>
        <v>0.97037250935626573</v>
      </c>
      <c r="AE7600" s="196">
        <f t="shared" ref="AE7600:AI7600" si="2276">IF($F7600=AE$4,1,IF($F7600&gt;=EDATE(AE$4,12),IF(AE$12="Prior Year",AE7588*(1-AE$11),AE7588-AE$11),IF(AE7599&gt;0,AE7599,0)))*IF($F7600&lt;EDATE(AE$4,AE$5*12),1,0)</f>
        <v>0.97</v>
      </c>
      <c r="AF7600" s="196">
        <f t="shared" si="2276"/>
        <v>1</v>
      </c>
      <c r="AG7600" s="196">
        <f t="shared" si="2276"/>
        <v>0.98014950062500006</v>
      </c>
      <c r="AH7600" s="196">
        <f t="shared" si="2276"/>
        <v>0.98014950062500006</v>
      </c>
      <c r="AI7600" s="196">
        <f t="shared" si="2276"/>
        <v>0.98014950062500006</v>
      </c>
      <c r="AJ7600" s="196">
        <f t="shared" si="2262"/>
        <v>0.97035784647222401</v>
      </c>
    </row>
    <row r="7601" spans="2:36" hidden="1" outlineLevel="1" x14ac:dyDescent="0.25">
      <c r="B7601" s="55">
        <f t="shared" si="2201"/>
        <v>31</v>
      </c>
      <c r="F7601" s="193">
        <f t="shared" si="2204"/>
        <v>45292</v>
      </c>
      <c r="G7601" s="194">
        <f t="shared" si="2198"/>
        <v>0.97117992042590207</v>
      </c>
      <c r="H7601" s="194"/>
      <c r="I7601" s="194"/>
      <c r="J7601" s="194"/>
      <c r="K7601" s="194"/>
      <c r="L7601" s="194"/>
      <c r="M7601" s="194"/>
      <c r="N7601" s="194"/>
      <c r="O7601" s="192"/>
      <c r="P7601" s="194">
        <f t="shared" si="2249"/>
        <v>1</v>
      </c>
      <c r="Q7601" s="194">
        <f t="shared" si="2250"/>
        <v>1</v>
      </c>
      <c r="R7601" s="194">
        <f t="shared" si="2251"/>
        <v>1</v>
      </c>
      <c r="S7601" s="194">
        <f t="shared" si="2252"/>
        <v>0.94532622267370481</v>
      </c>
      <c r="T7601" s="194">
        <f t="shared" si="2253"/>
        <v>0.94532622267370481</v>
      </c>
      <c r="U7601" s="194">
        <f t="shared" si="2254"/>
        <v>1</v>
      </c>
      <c r="V7601" s="194">
        <f t="shared" si="2255"/>
        <v>1</v>
      </c>
      <c r="W7601" s="194">
        <v>0.96552064680948424</v>
      </c>
      <c r="X7601" s="194">
        <f t="shared" ref="X7601:Y7601" si="2277">IF($F7601=X$4,1,IF($F7601&gt;=EDATE(X$4,12),IF(X$12="Prior Year",X7589*(1-X$11),X7589-X$11),IF(X7600&gt;0,X7600,0)))*IF($F7601&lt;EDATE(X$4,X$5*12),1,0)</f>
        <v>0.96499999999999997</v>
      </c>
      <c r="Y7601" s="194">
        <f t="shared" si="2277"/>
        <v>0.96499999999999997</v>
      </c>
      <c r="Z7601" s="194">
        <f t="shared" si="2257"/>
        <v>0</v>
      </c>
      <c r="AA7601" s="194">
        <f t="shared" si="2258"/>
        <v>1</v>
      </c>
      <c r="AB7601" s="194">
        <f t="shared" si="2259"/>
        <v>1</v>
      </c>
      <c r="AC7601" s="194">
        <f t="shared" si="2260"/>
        <v>1</v>
      </c>
      <c r="AD7601" s="194">
        <f t="shared" si="2260"/>
        <v>0.97037250935626573</v>
      </c>
      <c r="AE7601" s="194">
        <f t="shared" ref="AE7601:AI7601" si="2278">IF($F7601=AE$4,1,IF($F7601&gt;=EDATE(AE$4,12),IF(AE$12="Prior Year",AE7589*(1-AE$11),AE7589-AE$11),IF(AE7600&gt;0,AE7600,0)))*IF($F7601&lt;EDATE(AE$4,AE$5*12),1,0)</f>
        <v>0.97</v>
      </c>
      <c r="AF7601" s="194">
        <f t="shared" si="2278"/>
        <v>1</v>
      </c>
      <c r="AG7601" s="194">
        <f t="shared" si="2278"/>
        <v>0.98014950062500006</v>
      </c>
      <c r="AH7601" s="194">
        <f t="shared" si="2278"/>
        <v>0.98014950062500006</v>
      </c>
      <c r="AI7601" s="194">
        <f t="shared" si="2278"/>
        <v>0.98014950062500006</v>
      </c>
      <c r="AJ7601" s="194">
        <f t="shared" si="2262"/>
        <v>0.96453569939339068</v>
      </c>
    </row>
    <row r="7602" spans="2:36" hidden="1" outlineLevel="1" x14ac:dyDescent="0.25">
      <c r="B7602" s="55">
        <f t="shared" si="2201"/>
        <v>29</v>
      </c>
      <c r="F7602" s="193">
        <f t="shared" si="2204"/>
        <v>45323</v>
      </c>
      <c r="G7602" s="194">
        <f t="shared" si="2198"/>
        <v>0.97117992042590207</v>
      </c>
      <c r="H7602" s="194"/>
      <c r="I7602" s="194"/>
      <c r="J7602" s="194"/>
      <c r="K7602" s="194"/>
      <c r="L7602" s="194"/>
      <c r="M7602" s="194"/>
      <c r="N7602" s="194"/>
      <c r="O7602" s="192"/>
      <c r="P7602" s="194">
        <f t="shared" si="2249"/>
        <v>1</v>
      </c>
      <c r="Q7602" s="194">
        <f t="shared" si="2250"/>
        <v>1</v>
      </c>
      <c r="R7602" s="194">
        <f t="shared" si="2251"/>
        <v>1</v>
      </c>
      <c r="S7602" s="194">
        <f t="shared" si="2252"/>
        <v>0.94532622267370481</v>
      </c>
      <c r="T7602" s="194">
        <f t="shared" si="2253"/>
        <v>0.94532622267370481</v>
      </c>
      <c r="U7602" s="194">
        <f t="shared" si="2254"/>
        <v>1</v>
      </c>
      <c r="V7602" s="194">
        <f t="shared" si="2255"/>
        <v>1</v>
      </c>
      <c r="W7602" s="194">
        <v>0.96552064680948424</v>
      </c>
      <c r="X7602" s="194">
        <f t="shared" ref="X7602:Y7602" si="2279">IF($F7602=X$4,1,IF($F7602&gt;=EDATE(X$4,12),IF(X$12="Prior Year",X7590*(1-X$11),X7590-X$11),IF(X7601&gt;0,X7601,0)))*IF($F7602&lt;EDATE(X$4,X$5*12),1,0)</f>
        <v>0.96499999999999997</v>
      </c>
      <c r="Y7602" s="194">
        <f t="shared" si="2279"/>
        <v>0.96499999999999997</v>
      </c>
      <c r="Z7602" s="194">
        <f t="shared" si="2257"/>
        <v>0</v>
      </c>
      <c r="AA7602" s="194">
        <f t="shared" si="2258"/>
        <v>1</v>
      </c>
      <c r="AB7602" s="194">
        <f t="shared" si="2259"/>
        <v>1</v>
      </c>
      <c r="AC7602" s="194">
        <f t="shared" si="2260"/>
        <v>1</v>
      </c>
      <c r="AD7602" s="194">
        <f t="shared" si="2260"/>
        <v>0.97037250935626573</v>
      </c>
      <c r="AE7602" s="194">
        <f t="shared" ref="AE7602:AI7602" si="2280">IF($F7602=AE$4,1,IF($F7602&gt;=EDATE(AE$4,12),IF(AE$12="Prior Year",AE7590*(1-AE$11),AE7590-AE$11),IF(AE7601&gt;0,AE7601,0)))*IF($F7602&lt;EDATE(AE$4,AE$5*12),1,0)</f>
        <v>0.97</v>
      </c>
      <c r="AF7602" s="194">
        <f t="shared" si="2280"/>
        <v>1</v>
      </c>
      <c r="AG7602" s="194">
        <f t="shared" si="2280"/>
        <v>0.98014950062500006</v>
      </c>
      <c r="AH7602" s="194">
        <f t="shared" si="2280"/>
        <v>0.98014950062500006</v>
      </c>
      <c r="AI7602" s="194">
        <f t="shared" si="2280"/>
        <v>0.98014950062500006</v>
      </c>
      <c r="AJ7602" s="194">
        <f t="shared" si="2262"/>
        <v>0.96453569939339068</v>
      </c>
    </row>
    <row r="7603" spans="2:36" hidden="1" outlineLevel="1" x14ac:dyDescent="0.25">
      <c r="B7603" s="55">
        <f t="shared" si="2201"/>
        <v>31</v>
      </c>
      <c r="F7603" s="193">
        <f t="shared" si="2204"/>
        <v>45352</v>
      </c>
      <c r="G7603" s="194">
        <f t="shared" si="2198"/>
        <v>0.97117992042590207</v>
      </c>
      <c r="H7603" s="194"/>
      <c r="I7603" s="194"/>
      <c r="J7603" s="194"/>
      <c r="K7603" s="194"/>
      <c r="L7603" s="194"/>
      <c r="M7603" s="194"/>
      <c r="N7603" s="194"/>
      <c r="O7603" s="192"/>
      <c r="P7603" s="194">
        <f t="shared" si="2249"/>
        <v>1</v>
      </c>
      <c r="Q7603" s="194">
        <f t="shared" si="2250"/>
        <v>1</v>
      </c>
      <c r="R7603" s="194">
        <f t="shared" si="2251"/>
        <v>1</v>
      </c>
      <c r="S7603" s="194">
        <f t="shared" si="2252"/>
        <v>0.94532622267370481</v>
      </c>
      <c r="T7603" s="194">
        <f t="shared" si="2253"/>
        <v>0.94532622267370481</v>
      </c>
      <c r="U7603" s="194">
        <f t="shared" si="2254"/>
        <v>1</v>
      </c>
      <c r="V7603" s="194">
        <f t="shared" si="2255"/>
        <v>1</v>
      </c>
      <c r="W7603" s="194">
        <v>0.96552064680948424</v>
      </c>
      <c r="X7603" s="194">
        <f t="shared" ref="X7603:Y7603" si="2281">IF($F7603=X$4,1,IF($F7603&gt;=EDATE(X$4,12),IF(X$12="Prior Year",X7591*(1-X$11),X7591-X$11),IF(X7602&gt;0,X7602,0)))*IF($F7603&lt;EDATE(X$4,X$5*12),1,0)</f>
        <v>0.96499999999999997</v>
      </c>
      <c r="Y7603" s="194">
        <f t="shared" si="2281"/>
        <v>0.96499999999999997</v>
      </c>
      <c r="Z7603" s="194">
        <f t="shared" si="2257"/>
        <v>0</v>
      </c>
      <c r="AA7603" s="194">
        <f t="shared" si="2258"/>
        <v>1</v>
      </c>
      <c r="AB7603" s="194">
        <f t="shared" si="2259"/>
        <v>1</v>
      </c>
      <c r="AC7603" s="194">
        <f t="shared" si="2260"/>
        <v>1</v>
      </c>
      <c r="AD7603" s="194">
        <f t="shared" si="2260"/>
        <v>0.97037250935626573</v>
      </c>
      <c r="AE7603" s="194">
        <f t="shared" ref="AE7603:AI7603" si="2282">IF($F7603=AE$4,1,IF($F7603&gt;=EDATE(AE$4,12),IF(AE$12="Prior Year",AE7591*(1-AE$11),AE7591-AE$11),IF(AE7602&gt;0,AE7602,0)))*IF($F7603&lt;EDATE(AE$4,AE$5*12),1,0)</f>
        <v>0.97</v>
      </c>
      <c r="AF7603" s="194">
        <f t="shared" si="2282"/>
        <v>1</v>
      </c>
      <c r="AG7603" s="194">
        <f t="shared" si="2282"/>
        <v>0.98014950062500006</v>
      </c>
      <c r="AH7603" s="194">
        <f t="shared" si="2282"/>
        <v>0.98014950062500006</v>
      </c>
      <c r="AI7603" s="194">
        <f t="shared" si="2282"/>
        <v>0.98014950062500006</v>
      </c>
      <c r="AJ7603" s="194">
        <f t="shared" si="2262"/>
        <v>0.96453569939339068</v>
      </c>
    </row>
    <row r="7604" spans="2:36" hidden="1" outlineLevel="1" x14ac:dyDescent="0.25">
      <c r="B7604" s="55">
        <f t="shared" si="2201"/>
        <v>30</v>
      </c>
      <c r="F7604" s="193">
        <f t="shared" si="2204"/>
        <v>45383</v>
      </c>
      <c r="G7604" s="194">
        <f t="shared" si="2198"/>
        <v>0.97117992042590207</v>
      </c>
      <c r="H7604" s="194"/>
      <c r="I7604" s="194"/>
      <c r="J7604" s="194"/>
      <c r="K7604" s="194"/>
      <c r="L7604" s="194"/>
      <c r="M7604" s="194"/>
      <c r="N7604" s="194"/>
      <c r="O7604" s="192"/>
      <c r="P7604" s="194">
        <f t="shared" si="2249"/>
        <v>1</v>
      </c>
      <c r="Q7604" s="194">
        <f t="shared" si="2250"/>
        <v>1</v>
      </c>
      <c r="R7604" s="194">
        <f t="shared" si="2251"/>
        <v>1</v>
      </c>
      <c r="S7604" s="194">
        <f t="shared" si="2252"/>
        <v>0.94532622267370481</v>
      </c>
      <c r="T7604" s="194">
        <f t="shared" si="2253"/>
        <v>0.94532622267370481</v>
      </c>
      <c r="U7604" s="194">
        <f t="shared" si="2254"/>
        <v>1</v>
      </c>
      <c r="V7604" s="194">
        <f t="shared" si="2255"/>
        <v>1</v>
      </c>
      <c r="W7604" s="194">
        <v>0.96552064680948424</v>
      </c>
      <c r="X7604" s="194">
        <f t="shared" ref="X7604:Y7604" si="2283">IF($F7604=X$4,1,IF($F7604&gt;=EDATE(X$4,12),IF(X$12="Prior Year",X7592*(1-X$11),X7592-X$11),IF(X7603&gt;0,X7603,0)))*IF($F7604&lt;EDATE(X$4,X$5*12),1,0)</f>
        <v>0.96499999999999997</v>
      </c>
      <c r="Y7604" s="194">
        <f t="shared" si="2283"/>
        <v>0.96499999999999997</v>
      </c>
      <c r="Z7604" s="194">
        <f t="shared" si="2257"/>
        <v>0</v>
      </c>
      <c r="AA7604" s="194">
        <f t="shared" si="2258"/>
        <v>1</v>
      </c>
      <c r="AB7604" s="194">
        <f t="shared" si="2259"/>
        <v>1</v>
      </c>
      <c r="AC7604" s="194">
        <f t="shared" si="2260"/>
        <v>1</v>
      </c>
      <c r="AD7604" s="194">
        <f t="shared" si="2260"/>
        <v>0.97037250935626573</v>
      </c>
      <c r="AE7604" s="194">
        <f t="shared" ref="AE7604:AI7604" si="2284">IF($F7604=AE$4,1,IF($F7604&gt;=EDATE(AE$4,12),IF(AE$12="Prior Year",AE7592*(1-AE$11),AE7592-AE$11),IF(AE7603&gt;0,AE7603,0)))*IF($F7604&lt;EDATE(AE$4,AE$5*12),1,0)</f>
        <v>0.97</v>
      </c>
      <c r="AF7604" s="194">
        <f t="shared" si="2284"/>
        <v>1</v>
      </c>
      <c r="AG7604" s="194">
        <f t="shared" si="2284"/>
        <v>0.98014950062500006</v>
      </c>
      <c r="AH7604" s="194">
        <f t="shared" si="2284"/>
        <v>0.98014950062500006</v>
      </c>
      <c r="AI7604" s="194">
        <f t="shared" si="2284"/>
        <v>0.98014950062500006</v>
      </c>
      <c r="AJ7604" s="194">
        <f t="shared" si="2262"/>
        <v>0.96453569939339068</v>
      </c>
    </row>
    <row r="7605" spans="2:36" hidden="1" outlineLevel="1" x14ac:dyDescent="0.25">
      <c r="B7605" s="55">
        <f t="shared" si="2201"/>
        <v>31</v>
      </c>
      <c r="F7605" s="193">
        <f t="shared" si="2204"/>
        <v>45413</v>
      </c>
      <c r="G7605" s="194">
        <f t="shared" si="2198"/>
        <v>0.97117992042590207</v>
      </c>
      <c r="H7605" s="194"/>
      <c r="I7605" s="194"/>
      <c r="J7605" s="194"/>
      <c r="K7605" s="194"/>
      <c r="L7605" s="194"/>
      <c r="M7605" s="194"/>
      <c r="N7605" s="194"/>
      <c r="O7605" s="192"/>
      <c r="P7605" s="194">
        <f t="shared" si="2249"/>
        <v>1</v>
      </c>
      <c r="Q7605" s="194">
        <f t="shared" si="2250"/>
        <v>1</v>
      </c>
      <c r="R7605" s="194">
        <f t="shared" si="2251"/>
        <v>1</v>
      </c>
      <c r="S7605" s="194">
        <f t="shared" si="2252"/>
        <v>0.94532622267370481</v>
      </c>
      <c r="T7605" s="194">
        <f t="shared" si="2253"/>
        <v>0.94532622267370481</v>
      </c>
      <c r="U7605" s="194">
        <f t="shared" si="2254"/>
        <v>1</v>
      </c>
      <c r="V7605" s="194">
        <f t="shared" si="2255"/>
        <v>1</v>
      </c>
      <c r="W7605" s="194">
        <v>0.96552064680948424</v>
      </c>
      <c r="X7605" s="194">
        <f t="shared" ref="X7605:Y7605" si="2285">IF($F7605=X$4,1,IF($F7605&gt;=EDATE(X$4,12),IF(X$12="Prior Year",X7593*(1-X$11),X7593-X$11),IF(X7604&gt;0,X7604,0)))*IF($F7605&lt;EDATE(X$4,X$5*12),1,0)</f>
        <v>0.96499999999999997</v>
      </c>
      <c r="Y7605" s="194">
        <f t="shared" si="2285"/>
        <v>0.96499999999999997</v>
      </c>
      <c r="Z7605" s="194">
        <f t="shared" si="2257"/>
        <v>0</v>
      </c>
      <c r="AA7605" s="194">
        <f t="shared" si="2258"/>
        <v>1</v>
      </c>
      <c r="AB7605" s="194">
        <f t="shared" si="2259"/>
        <v>1</v>
      </c>
      <c r="AC7605" s="194">
        <f t="shared" si="2260"/>
        <v>1</v>
      </c>
      <c r="AD7605" s="194">
        <f t="shared" si="2260"/>
        <v>0.97037250935626573</v>
      </c>
      <c r="AE7605" s="194">
        <f t="shared" ref="AE7605:AI7605" si="2286">IF($F7605=AE$4,1,IF($F7605&gt;=EDATE(AE$4,12),IF(AE$12="Prior Year",AE7593*(1-AE$11),AE7593-AE$11),IF(AE7604&gt;0,AE7604,0)))*IF($F7605&lt;EDATE(AE$4,AE$5*12),1,0)</f>
        <v>0.97</v>
      </c>
      <c r="AF7605" s="194">
        <f t="shared" si="2286"/>
        <v>1</v>
      </c>
      <c r="AG7605" s="194">
        <f t="shared" si="2286"/>
        <v>0.98014950062500006</v>
      </c>
      <c r="AH7605" s="194">
        <f t="shared" si="2286"/>
        <v>0.98014950062500006</v>
      </c>
      <c r="AI7605" s="194">
        <f t="shared" si="2286"/>
        <v>0.98014950062500006</v>
      </c>
      <c r="AJ7605" s="194">
        <f t="shared" si="2262"/>
        <v>0.96453569939339068</v>
      </c>
    </row>
    <row r="7606" spans="2:36" hidden="1" outlineLevel="1" x14ac:dyDescent="0.25">
      <c r="B7606" s="55">
        <f t="shared" si="2201"/>
        <v>30</v>
      </c>
      <c r="F7606" s="193">
        <f t="shared" si="2204"/>
        <v>45444</v>
      </c>
      <c r="G7606" s="194">
        <f t="shared" si="2198"/>
        <v>0.97117992042590207</v>
      </c>
      <c r="H7606" s="194"/>
      <c r="I7606" s="194"/>
      <c r="J7606" s="194"/>
      <c r="K7606" s="194"/>
      <c r="L7606" s="194"/>
      <c r="M7606" s="194"/>
      <c r="N7606" s="194"/>
      <c r="O7606" s="192"/>
      <c r="P7606" s="194">
        <f t="shared" si="2249"/>
        <v>1</v>
      </c>
      <c r="Q7606" s="194">
        <f t="shared" si="2250"/>
        <v>1</v>
      </c>
      <c r="R7606" s="194">
        <f t="shared" si="2251"/>
        <v>1</v>
      </c>
      <c r="S7606" s="194">
        <f t="shared" si="2252"/>
        <v>0.94532622267370481</v>
      </c>
      <c r="T7606" s="194">
        <f t="shared" si="2253"/>
        <v>0.94532622267370481</v>
      </c>
      <c r="U7606" s="194">
        <f t="shared" si="2254"/>
        <v>1</v>
      </c>
      <c r="V7606" s="194">
        <f t="shared" si="2255"/>
        <v>1</v>
      </c>
      <c r="W7606" s="194">
        <v>0.96552064680948424</v>
      </c>
      <c r="X7606" s="194">
        <f t="shared" ref="X7606:Y7606" si="2287">IF($F7606=X$4,1,IF($F7606&gt;=EDATE(X$4,12),IF(X$12="Prior Year",X7594*(1-X$11),X7594-X$11),IF(X7605&gt;0,X7605,0)))*IF($F7606&lt;EDATE(X$4,X$5*12),1,0)</f>
        <v>0.96499999999999997</v>
      </c>
      <c r="Y7606" s="194">
        <f t="shared" si="2287"/>
        <v>0.96499999999999997</v>
      </c>
      <c r="Z7606" s="194">
        <f t="shared" si="2257"/>
        <v>0</v>
      </c>
      <c r="AA7606" s="194">
        <f t="shared" si="2258"/>
        <v>1</v>
      </c>
      <c r="AB7606" s="194">
        <f t="shared" si="2259"/>
        <v>1</v>
      </c>
      <c r="AC7606" s="194">
        <f t="shared" si="2260"/>
        <v>1</v>
      </c>
      <c r="AD7606" s="194">
        <f t="shared" si="2260"/>
        <v>0.97037250935626573</v>
      </c>
      <c r="AE7606" s="194">
        <f t="shared" ref="AE7606:AI7606" si="2288">IF($F7606=AE$4,1,IF($F7606&gt;=EDATE(AE$4,12),IF(AE$12="Prior Year",AE7594*(1-AE$11),AE7594-AE$11),IF(AE7605&gt;0,AE7605,0)))*IF($F7606&lt;EDATE(AE$4,AE$5*12),1,0)</f>
        <v>0.97</v>
      </c>
      <c r="AF7606" s="194">
        <f t="shared" si="2288"/>
        <v>1</v>
      </c>
      <c r="AG7606" s="194">
        <f t="shared" si="2288"/>
        <v>0.98014950062500006</v>
      </c>
      <c r="AH7606" s="194">
        <f t="shared" si="2288"/>
        <v>0.98014950062500006</v>
      </c>
      <c r="AI7606" s="194">
        <f t="shared" si="2288"/>
        <v>0.98014950062500006</v>
      </c>
      <c r="AJ7606" s="194">
        <f t="shared" si="2262"/>
        <v>0.96453569939339068</v>
      </c>
    </row>
    <row r="7607" spans="2:36" hidden="1" outlineLevel="1" x14ac:dyDescent="0.25">
      <c r="B7607" s="55">
        <f t="shared" si="2201"/>
        <v>31</v>
      </c>
      <c r="F7607" s="193">
        <f t="shared" si="2204"/>
        <v>45474</v>
      </c>
      <c r="G7607" s="194">
        <f t="shared" si="2198"/>
        <v>0.97023459057479267</v>
      </c>
      <c r="H7607" s="194"/>
      <c r="I7607" s="194"/>
      <c r="J7607" s="194"/>
      <c r="K7607" s="194"/>
      <c r="L7607" s="194"/>
      <c r="M7607" s="194"/>
      <c r="N7607" s="194"/>
      <c r="O7607" s="192"/>
      <c r="P7607" s="194">
        <f t="shared" si="2249"/>
        <v>1</v>
      </c>
      <c r="Q7607" s="194">
        <f t="shared" si="2250"/>
        <v>1</v>
      </c>
      <c r="R7607" s="194">
        <f t="shared" si="2251"/>
        <v>1</v>
      </c>
      <c r="S7607" s="194">
        <f t="shared" si="2252"/>
        <v>0.94532622267370481</v>
      </c>
      <c r="T7607" s="194">
        <f t="shared" si="2253"/>
        <v>0.94532622267370481</v>
      </c>
      <c r="U7607" s="194">
        <f t="shared" si="2254"/>
        <v>1</v>
      </c>
      <c r="V7607" s="194">
        <f t="shared" si="2255"/>
        <v>1</v>
      </c>
      <c r="W7607" s="194">
        <v>0.96552064680948424</v>
      </c>
      <c r="X7607" s="194">
        <f t="shared" ref="X7607:Y7607" si="2289">IF($F7607=X$4,1,IF($F7607&gt;=EDATE(X$4,12),IF(X$12="Prior Year",X7595*(1-X$11),X7595-X$11),IF(X7606&gt;0,X7606,0)))*IF($F7607&lt;EDATE(X$4,X$5*12),1,0)</f>
        <v>0.96499999999999997</v>
      </c>
      <c r="Y7607" s="194">
        <f t="shared" si="2289"/>
        <v>0.96499999999999997</v>
      </c>
      <c r="Z7607" s="194">
        <f t="shared" si="2257"/>
        <v>0</v>
      </c>
      <c r="AA7607" s="194">
        <f t="shared" si="2258"/>
        <v>1</v>
      </c>
      <c r="AB7607" s="194">
        <f t="shared" si="2259"/>
        <v>1</v>
      </c>
      <c r="AC7607" s="194">
        <f t="shared" si="2260"/>
        <v>1</v>
      </c>
      <c r="AD7607" s="194">
        <f t="shared" si="2260"/>
        <v>0.97037250935626573</v>
      </c>
      <c r="AE7607" s="194">
        <f t="shared" ref="AE7607:AI7607" si="2290">IF($F7607=AE$4,1,IF($F7607&gt;=EDATE(AE$4,12),IF(AE$12="Prior Year",AE7595*(1-AE$11),AE7595-AE$11),IF(AE7606&gt;0,AE7606,0)))*IF($F7607&lt;EDATE(AE$4,AE$5*12),1,0)</f>
        <v>0.97</v>
      </c>
      <c r="AF7607" s="194">
        <f t="shared" si="2290"/>
        <v>1</v>
      </c>
      <c r="AG7607" s="194">
        <f t="shared" si="2290"/>
        <v>0.97524875312187509</v>
      </c>
      <c r="AH7607" s="194">
        <f t="shared" si="2290"/>
        <v>0.97524875312187509</v>
      </c>
      <c r="AI7607" s="194">
        <f t="shared" si="2290"/>
        <v>0.97524875312187509</v>
      </c>
      <c r="AJ7607" s="194">
        <f t="shared" si="2262"/>
        <v>0.96453569939339068</v>
      </c>
    </row>
    <row r="7608" spans="2:36" hidden="1" outlineLevel="1" x14ac:dyDescent="0.25">
      <c r="B7608" s="55">
        <f t="shared" si="2201"/>
        <v>31</v>
      </c>
      <c r="F7608" s="193">
        <f t="shared" si="2204"/>
        <v>45505</v>
      </c>
      <c r="G7608" s="194">
        <f t="shared" si="2198"/>
        <v>0.97023459057479267</v>
      </c>
      <c r="H7608" s="194"/>
      <c r="I7608" s="194"/>
      <c r="J7608" s="194"/>
      <c r="K7608" s="194"/>
      <c r="L7608" s="194"/>
      <c r="M7608" s="194"/>
      <c r="N7608" s="194"/>
      <c r="O7608" s="192"/>
      <c r="P7608" s="194">
        <f t="shared" si="2249"/>
        <v>1</v>
      </c>
      <c r="Q7608" s="194">
        <f t="shared" si="2250"/>
        <v>1</v>
      </c>
      <c r="R7608" s="194">
        <f t="shared" si="2251"/>
        <v>1</v>
      </c>
      <c r="S7608" s="194">
        <f t="shared" si="2252"/>
        <v>0.94532622267370481</v>
      </c>
      <c r="T7608" s="194">
        <f t="shared" si="2253"/>
        <v>0.94532622267370481</v>
      </c>
      <c r="U7608" s="194">
        <f t="shared" si="2254"/>
        <v>1</v>
      </c>
      <c r="V7608" s="194">
        <f t="shared" si="2255"/>
        <v>1</v>
      </c>
      <c r="W7608" s="194">
        <v>0.96552064680948424</v>
      </c>
      <c r="X7608" s="194">
        <f t="shared" ref="X7608:Y7608" si="2291">IF($F7608=X$4,1,IF($F7608&gt;=EDATE(X$4,12),IF(X$12="Prior Year",X7596*(1-X$11),X7596-X$11),IF(X7607&gt;0,X7607,0)))*IF($F7608&lt;EDATE(X$4,X$5*12),1,0)</f>
        <v>0.96499999999999997</v>
      </c>
      <c r="Y7608" s="194">
        <f t="shared" si="2291"/>
        <v>0.96499999999999997</v>
      </c>
      <c r="Z7608" s="194">
        <f t="shared" si="2257"/>
        <v>0</v>
      </c>
      <c r="AA7608" s="194">
        <f t="shared" si="2258"/>
        <v>1</v>
      </c>
      <c r="AB7608" s="194">
        <f t="shared" si="2259"/>
        <v>1</v>
      </c>
      <c r="AC7608" s="194">
        <f t="shared" si="2260"/>
        <v>1</v>
      </c>
      <c r="AD7608" s="194">
        <f t="shared" si="2260"/>
        <v>0.97037250935626573</v>
      </c>
      <c r="AE7608" s="194">
        <f t="shared" ref="AE7608:AI7608" si="2292">IF($F7608=AE$4,1,IF($F7608&gt;=EDATE(AE$4,12),IF(AE$12="Prior Year",AE7596*(1-AE$11),AE7596-AE$11),IF(AE7607&gt;0,AE7607,0)))*IF($F7608&lt;EDATE(AE$4,AE$5*12),1,0)</f>
        <v>0.97</v>
      </c>
      <c r="AF7608" s="194">
        <f t="shared" si="2292"/>
        <v>1</v>
      </c>
      <c r="AG7608" s="194">
        <f t="shared" si="2292"/>
        <v>0.97524875312187509</v>
      </c>
      <c r="AH7608" s="194">
        <f t="shared" si="2292"/>
        <v>0.97524875312187509</v>
      </c>
      <c r="AI7608" s="194">
        <f t="shared" si="2292"/>
        <v>0.97524875312187509</v>
      </c>
      <c r="AJ7608" s="194">
        <f t="shared" si="2262"/>
        <v>0.96453569939339068</v>
      </c>
    </row>
    <row r="7609" spans="2:36" hidden="1" outlineLevel="1" x14ac:dyDescent="0.25">
      <c r="B7609" s="55">
        <f t="shared" si="2201"/>
        <v>30</v>
      </c>
      <c r="F7609" s="193">
        <f t="shared" si="2204"/>
        <v>45536</v>
      </c>
      <c r="G7609" s="194">
        <f t="shared" si="2198"/>
        <v>0.97023459057479267</v>
      </c>
      <c r="H7609" s="194"/>
      <c r="I7609" s="194"/>
      <c r="J7609" s="194"/>
      <c r="K7609" s="194"/>
      <c r="L7609" s="194"/>
      <c r="M7609" s="194"/>
      <c r="N7609" s="194"/>
      <c r="O7609" s="192"/>
      <c r="P7609" s="194">
        <f t="shared" si="2249"/>
        <v>1</v>
      </c>
      <c r="Q7609" s="194">
        <f t="shared" si="2250"/>
        <v>1</v>
      </c>
      <c r="R7609" s="194">
        <f t="shared" si="2251"/>
        <v>1</v>
      </c>
      <c r="S7609" s="194">
        <f t="shared" si="2252"/>
        <v>0.94532622267370481</v>
      </c>
      <c r="T7609" s="194">
        <f t="shared" si="2253"/>
        <v>0.94532622267370481</v>
      </c>
      <c r="U7609" s="194">
        <f t="shared" si="2254"/>
        <v>1</v>
      </c>
      <c r="V7609" s="194">
        <f t="shared" si="2255"/>
        <v>1</v>
      </c>
      <c r="W7609" s="194">
        <v>0.96552064680948424</v>
      </c>
      <c r="X7609" s="194">
        <f t="shared" ref="X7609:Y7609" si="2293">IF($F7609=X$4,1,IF($F7609&gt;=EDATE(X$4,12),IF(X$12="Prior Year",X7597*(1-X$11),X7597-X$11),IF(X7608&gt;0,X7608,0)))*IF($F7609&lt;EDATE(X$4,X$5*12),1,0)</f>
        <v>0.96499999999999997</v>
      </c>
      <c r="Y7609" s="194">
        <f t="shared" si="2293"/>
        <v>0.96499999999999997</v>
      </c>
      <c r="Z7609" s="194">
        <f t="shared" si="2257"/>
        <v>0</v>
      </c>
      <c r="AA7609" s="194">
        <f t="shared" si="2258"/>
        <v>1</v>
      </c>
      <c r="AB7609" s="194">
        <f t="shared" si="2259"/>
        <v>1</v>
      </c>
      <c r="AC7609" s="194">
        <f t="shared" si="2260"/>
        <v>1</v>
      </c>
      <c r="AD7609" s="194">
        <f t="shared" si="2260"/>
        <v>0.97037250935626573</v>
      </c>
      <c r="AE7609" s="194">
        <f t="shared" ref="AE7609:AI7609" si="2294">IF($F7609=AE$4,1,IF($F7609&gt;=EDATE(AE$4,12),IF(AE$12="Prior Year",AE7597*(1-AE$11),AE7597-AE$11),IF(AE7608&gt;0,AE7608,0)))*IF($F7609&lt;EDATE(AE$4,AE$5*12),1,0)</f>
        <v>0.97</v>
      </c>
      <c r="AF7609" s="194">
        <f t="shared" si="2294"/>
        <v>1</v>
      </c>
      <c r="AG7609" s="194">
        <f t="shared" si="2294"/>
        <v>0.97524875312187509</v>
      </c>
      <c r="AH7609" s="194">
        <f t="shared" si="2294"/>
        <v>0.97524875312187509</v>
      </c>
      <c r="AI7609" s="194">
        <f t="shared" si="2294"/>
        <v>0.97524875312187509</v>
      </c>
      <c r="AJ7609" s="194">
        <f t="shared" si="2262"/>
        <v>0.96453569939339068</v>
      </c>
    </row>
    <row r="7610" spans="2:36" hidden="1" outlineLevel="1" x14ac:dyDescent="0.25">
      <c r="B7610" s="55">
        <f t="shared" si="2201"/>
        <v>31</v>
      </c>
      <c r="F7610" s="193">
        <f t="shared" si="2204"/>
        <v>45566</v>
      </c>
      <c r="G7610" s="194">
        <f t="shared" si="2198"/>
        <v>0.97023459057479267</v>
      </c>
      <c r="H7610" s="194"/>
      <c r="I7610" s="194"/>
      <c r="J7610" s="194"/>
      <c r="K7610" s="194"/>
      <c r="L7610" s="194"/>
      <c r="M7610" s="194"/>
      <c r="N7610" s="194"/>
      <c r="O7610" s="192"/>
      <c r="P7610" s="194">
        <f t="shared" si="2249"/>
        <v>1</v>
      </c>
      <c r="Q7610" s="194">
        <f t="shared" si="2250"/>
        <v>1</v>
      </c>
      <c r="R7610" s="194">
        <f t="shared" si="2251"/>
        <v>1</v>
      </c>
      <c r="S7610" s="194">
        <f t="shared" si="2252"/>
        <v>0.94532622267370481</v>
      </c>
      <c r="T7610" s="194">
        <f t="shared" si="2253"/>
        <v>0.94532622267370481</v>
      </c>
      <c r="U7610" s="194">
        <f t="shared" si="2254"/>
        <v>1</v>
      </c>
      <c r="V7610" s="194">
        <f t="shared" si="2255"/>
        <v>1</v>
      </c>
      <c r="W7610" s="194">
        <v>0.96552064680948424</v>
      </c>
      <c r="X7610" s="194">
        <f t="shared" ref="X7610:Y7610" si="2295">IF($F7610=X$4,1,IF($F7610&gt;=EDATE(X$4,12),IF(X$12="Prior Year",X7598*(1-X$11),X7598-X$11),IF(X7609&gt;0,X7609,0)))*IF($F7610&lt;EDATE(X$4,X$5*12),1,0)</f>
        <v>0.96499999999999997</v>
      </c>
      <c r="Y7610" s="194">
        <f t="shared" si="2295"/>
        <v>0.96499999999999997</v>
      </c>
      <c r="Z7610" s="194">
        <f t="shared" si="2257"/>
        <v>0</v>
      </c>
      <c r="AA7610" s="194">
        <f t="shared" si="2258"/>
        <v>1</v>
      </c>
      <c r="AB7610" s="194">
        <f t="shared" si="2259"/>
        <v>1</v>
      </c>
      <c r="AC7610" s="194">
        <f t="shared" si="2260"/>
        <v>1</v>
      </c>
      <c r="AD7610" s="194">
        <f t="shared" si="2260"/>
        <v>0.97037250935626573</v>
      </c>
      <c r="AE7610" s="194">
        <f t="shared" ref="AE7610:AI7610" si="2296">IF($F7610=AE$4,1,IF($F7610&gt;=EDATE(AE$4,12),IF(AE$12="Prior Year",AE7598*(1-AE$11),AE7598-AE$11),IF(AE7609&gt;0,AE7609,0)))*IF($F7610&lt;EDATE(AE$4,AE$5*12),1,0)</f>
        <v>0.97</v>
      </c>
      <c r="AF7610" s="194">
        <f t="shared" si="2296"/>
        <v>1</v>
      </c>
      <c r="AG7610" s="194">
        <f t="shared" si="2296"/>
        <v>0.97524875312187509</v>
      </c>
      <c r="AH7610" s="194">
        <f t="shared" si="2296"/>
        <v>0.97524875312187509</v>
      </c>
      <c r="AI7610" s="194">
        <f t="shared" si="2296"/>
        <v>0.97524875312187509</v>
      </c>
      <c r="AJ7610" s="194">
        <f t="shared" si="2262"/>
        <v>0.96453569939339068</v>
      </c>
    </row>
    <row r="7611" spans="2:36" hidden="1" outlineLevel="1" x14ac:dyDescent="0.25">
      <c r="B7611" s="55">
        <f t="shared" si="2201"/>
        <v>30</v>
      </c>
      <c r="F7611" s="193">
        <f t="shared" si="2204"/>
        <v>45597</v>
      </c>
      <c r="G7611" s="194">
        <f t="shared" si="2198"/>
        <v>0.97023459057479267</v>
      </c>
      <c r="H7611" s="194"/>
      <c r="I7611" s="194"/>
      <c r="J7611" s="194"/>
      <c r="K7611" s="194"/>
      <c r="L7611" s="194"/>
      <c r="M7611" s="194"/>
      <c r="N7611" s="194"/>
      <c r="O7611" s="192"/>
      <c r="P7611" s="194">
        <f t="shared" si="2249"/>
        <v>1</v>
      </c>
      <c r="Q7611" s="194">
        <f t="shared" si="2250"/>
        <v>1</v>
      </c>
      <c r="R7611" s="194">
        <f t="shared" si="2251"/>
        <v>1</v>
      </c>
      <c r="S7611" s="194">
        <f t="shared" si="2252"/>
        <v>0.94532622267370481</v>
      </c>
      <c r="T7611" s="194">
        <f t="shared" si="2253"/>
        <v>0.94532622267370481</v>
      </c>
      <c r="U7611" s="194">
        <f t="shared" si="2254"/>
        <v>1</v>
      </c>
      <c r="V7611" s="194">
        <f t="shared" si="2255"/>
        <v>1</v>
      </c>
      <c r="W7611" s="194">
        <v>0.96552064680948424</v>
      </c>
      <c r="X7611" s="194">
        <f t="shared" ref="X7611:Y7611" si="2297">IF($F7611=X$4,1,IF($F7611&gt;=EDATE(X$4,12),IF(X$12="Prior Year",X7599*(1-X$11),X7599-X$11),IF(X7610&gt;0,X7610,0)))*IF($F7611&lt;EDATE(X$4,X$5*12),1,0)</f>
        <v>0.96499999999999997</v>
      </c>
      <c r="Y7611" s="194">
        <f t="shared" si="2297"/>
        <v>0.96499999999999997</v>
      </c>
      <c r="Z7611" s="194">
        <f t="shared" si="2257"/>
        <v>0</v>
      </c>
      <c r="AA7611" s="194">
        <f t="shared" si="2258"/>
        <v>1</v>
      </c>
      <c r="AB7611" s="194">
        <f t="shared" si="2259"/>
        <v>1</v>
      </c>
      <c r="AC7611" s="194">
        <f t="shared" si="2260"/>
        <v>1</v>
      </c>
      <c r="AD7611" s="194">
        <f t="shared" si="2260"/>
        <v>0.97037250935626573</v>
      </c>
      <c r="AE7611" s="194">
        <f t="shared" ref="AE7611:AI7611" si="2298">IF($F7611=AE$4,1,IF($F7611&gt;=EDATE(AE$4,12),IF(AE$12="Prior Year",AE7599*(1-AE$11),AE7599-AE$11),IF(AE7610&gt;0,AE7610,0)))*IF($F7611&lt;EDATE(AE$4,AE$5*12),1,0)</f>
        <v>0.97</v>
      </c>
      <c r="AF7611" s="194">
        <f t="shared" si="2298"/>
        <v>1</v>
      </c>
      <c r="AG7611" s="194">
        <f t="shared" si="2298"/>
        <v>0.97524875312187509</v>
      </c>
      <c r="AH7611" s="194">
        <f t="shared" si="2298"/>
        <v>0.97524875312187509</v>
      </c>
      <c r="AI7611" s="194">
        <f t="shared" si="2298"/>
        <v>0.97524875312187509</v>
      </c>
      <c r="AJ7611" s="194">
        <f t="shared" si="2262"/>
        <v>0.96453569939339068</v>
      </c>
    </row>
    <row r="7612" spans="2:36" hidden="1" outlineLevel="1" x14ac:dyDescent="0.25">
      <c r="B7612" s="55">
        <f t="shared" si="2201"/>
        <v>31</v>
      </c>
      <c r="F7612" s="195">
        <f t="shared" si="2204"/>
        <v>45627</v>
      </c>
      <c r="G7612" s="196">
        <f t="shared" si="2198"/>
        <v>0.96954085242679211</v>
      </c>
      <c r="H7612" s="196"/>
      <c r="I7612" s="196"/>
      <c r="J7612" s="196"/>
      <c r="K7612" s="196"/>
      <c r="L7612" s="196"/>
      <c r="M7612" s="196"/>
      <c r="N7612" s="196"/>
      <c r="O7612" s="197"/>
      <c r="P7612" s="196">
        <f t="shared" si="2249"/>
        <v>1</v>
      </c>
      <c r="Q7612" s="196">
        <f t="shared" si="2250"/>
        <v>1</v>
      </c>
      <c r="R7612" s="196">
        <f t="shared" si="2251"/>
        <v>1</v>
      </c>
      <c r="S7612" s="196">
        <f t="shared" si="2252"/>
        <v>0.94532622267370481</v>
      </c>
      <c r="T7612" s="196">
        <f t="shared" si="2253"/>
        <v>0.94532622267370481</v>
      </c>
      <c r="U7612" s="196">
        <f t="shared" si="2254"/>
        <v>1</v>
      </c>
      <c r="V7612" s="196">
        <f t="shared" si="2255"/>
        <v>1</v>
      </c>
      <c r="W7612" s="196">
        <v>0.96552064680948424</v>
      </c>
      <c r="X7612" s="196">
        <f t="shared" ref="X7612:Y7612" si="2299">IF($F7612=X$4,1,IF($F7612&gt;=EDATE(X$4,12),IF(X$12="Prior Year",X7600*(1-X$11),X7600-X$11),IF(X7611&gt;0,X7611,0)))*IF($F7612&lt;EDATE(X$4,X$5*12),1,0)</f>
        <v>0.96</v>
      </c>
      <c r="Y7612" s="196">
        <f t="shared" si="2299"/>
        <v>0.96499999999999997</v>
      </c>
      <c r="Z7612" s="196">
        <f t="shared" si="2257"/>
        <v>0</v>
      </c>
      <c r="AA7612" s="196">
        <f t="shared" si="2258"/>
        <v>1</v>
      </c>
      <c r="AB7612" s="196">
        <f t="shared" si="2259"/>
        <v>1</v>
      </c>
      <c r="AC7612" s="196">
        <f t="shared" si="2260"/>
        <v>1</v>
      </c>
      <c r="AD7612" s="196">
        <f t="shared" si="2260"/>
        <v>0.96552064680948435</v>
      </c>
      <c r="AE7612" s="196">
        <f t="shared" ref="AE7612:AI7612" si="2300">IF($F7612=AE$4,1,IF($F7612&gt;=EDATE(AE$4,12),IF(AE$12="Prior Year",AE7600*(1-AE$11),AE7600-AE$11),IF(AE7611&gt;0,AE7611,0)))*IF($F7612&lt;EDATE(AE$4,AE$5*12),1,0)</f>
        <v>0.96499999999999997</v>
      </c>
      <c r="AF7612" s="196">
        <f t="shared" si="2300"/>
        <v>1</v>
      </c>
      <c r="AG7612" s="196">
        <f t="shared" si="2300"/>
        <v>0.97524875312187509</v>
      </c>
      <c r="AH7612" s="196">
        <f t="shared" si="2300"/>
        <v>0.97524875312187509</v>
      </c>
      <c r="AI7612" s="196">
        <f t="shared" si="2300"/>
        <v>0.97524875312187509</v>
      </c>
      <c r="AJ7612" s="196">
        <f t="shared" si="2262"/>
        <v>0.96453569939339068</v>
      </c>
    </row>
    <row r="7613" spans="2:36" hidden="1" outlineLevel="1" x14ac:dyDescent="0.25">
      <c r="B7613" s="55">
        <f t="shared" si="2201"/>
        <v>31</v>
      </c>
      <c r="F7613" s="193">
        <f t="shared" si="2204"/>
        <v>45658</v>
      </c>
      <c r="G7613" s="194">
        <f t="shared" si="2198"/>
        <v>0.9684811198691412</v>
      </c>
      <c r="H7613" s="194"/>
      <c r="I7613" s="194"/>
      <c r="J7613" s="194"/>
      <c r="K7613" s="194"/>
      <c r="L7613" s="194"/>
      <c r="M7613" s="194"/>
      <c r="N7613" s="194"/>
      <c r="O7613" s="192"/>
      <c r="P7613" s="194">
        <f t="shared" si="2249"/>
        <v>1</v>
      </c>
      <c r="Q7613" s="194">
        <f t="shared" si="2250"/>
        <v>1</v>
      </c>
      <c r="R7613" s="194">
        <f t="shared" si="2251"/>
        <v>1</v>
      </c>
      <c r="S7613" s="194">
        <f t="shared" si="2252"/>
        <v>0.93776361289231513</v>
      </c>
      <c r="T7613" s="194">
        <f t="shared" si="2253"/>
        <v>0.93776361289231513</v>
      </c>
      <c r="U7613" s="194">
        <f t="shared" si="2254"/>
        <v>1</v>
      </c>
      <c r="V7613" s="194">
        <f t="shared" si="2255"/>
        <v>1</v>
      </c>
      <c r="W7613" s="194">
        <v>0.96069304357543694</v>
      </c>
      <c r="X7613" s="194">
        <f t="shared" ref="X7613:Y7613" si="2301">IF($F7613=X$4,1,IF($F7613&gt;=EDATE(X$4,12),IF(X$12="Prior Year",X7601*(1-X$11),X7601-X$11),IF(X7612&gt;0,X7612,0)))*IF($F7613&lt;EDATE(X$4,X$5*12),1,0)</f>
        <v>0.96</v>
      </c>
      <c r="Y7613" s="194">
        <f t="shared" si="2301"/>
        <v>0.96</v>
      </c>
      <c r="Z7613" s="194">
        <f t="shared" si="2257"/>
        <v>0</v>
      </c>
      <c r="AA7613" s="194">
        <f t="shared" si="2258"/>
        <v>1</v>
      </c>
      <c r="AB7613" s="194">
        <f t="shared" si="2259"/>
        <v>1</v>
      </c>
      <c r="AC7613" s="194">
        <f t="shared" si="2260"/>
        <v>1</v>
      </c>
      <c r="AD7613" s="194">
        <f t="shared" si="2260"/>
        <v>0.96552064680948435</v>
      </c>
      <c r="AE7613" s="194">
        <f t="shared" ref="AE7613:AI7613" si="2302">IF($F7613=AE$4,1,IF($F7613&gt;=EDATE(AE$4,12),IF(AE$12="Prior Year",AE7601*(1-AE$11),AE7601-AE$11),IF(AE7612&gt;0,AE7612,0)))*IF($F7613&lt;EDATE(AE$4,AE$5*12),1,0)</f>
        <v>0.96499999999999997</v>
      </c>
      <c r="AF7613" s="194">
        <f t="shared" si="2302"/>
        <v>1</v>
      </c>
      <c r="AG7613" s="194">
        <f t="shared" si="2302"/>
        <v>0.97524875312187509</v>
      </c>
      <c r="AH7613" s="194">
        <f t="shared" si="2302"/>
        <v>0.97524875312187509</v>
      </c>
      <c r="AI7613" s="194">
        <f t="shared" si="2302"/>
        <v>0.97524875312187509</v>
      </c>
      <c r="AJ7613" s="194">
        <f t="shared" si="2262"/>
        <v>0.95874848519703038</v>
      </c>
    </row>
    <row r="7614" spans="2:36" hidden="1" outlineLevel="1" x14ac:dyDescent="0.25">
      <c r="B7614" s="55">
        <f t="shared" si="2201"/>
        <v>28</v>
      </c>
      <c r="F7614" s="193">
        <f t="shared" si="2204"/>
        <v>45689</v>
      </c>
      <c r="G7614" s="194">
        <f t="shared" si="2198"/>
        <v>0.9684811198691412</v>
      </c>
      <c r="H7614" s="194"/>
      <c r="I7614" s="194"/>
      <c r="J7614" s="194"/>
      <c r="K7614" s="194"/>
      <c r="L7614" s="194"/>
      <c r="M7614" s="194"/>
      <c r="N7614" s="194"/>
      <c r="O7614" s="192"/>
      <c r="P7614" s="194">
        <f t="shared" si="2249"/>
        <v>1</v>
      </c>
      <c r="Q7614" s="194">
        <f t="shared" si="2250"/>
        <v>1</v>
      </c>
      <c r="R7614" s="194">
        <f t="shared" si="2251"/>
        <v>1</v>
      </c>
      <c r="S7614" s="194">
        <f t="shared" si="2252"/>
        <v>0.93776361289231513</v>
      </c>
      <c r="T7614" s="194">
        <f t="shared" si="2253"/>
        <v>0.93776361289231513</v>
      </c>
      <c r="U7614" s="194">
        <f t="shared" si="2254"/>
        <v>1</v>
      </c>
      <c r="V7614" s="194">
        <f t="shared" si="2255"/>
        <v>1</v>
      </c>
      <c r="W7614" s="194">
        <v>0.96069304357543694</v>
      </c>
      <c r="X7614" s="194">
        <f t="shared" ref="X7614:Y7614" si="2303">IF($F7614=X$4,1,IF($F7614&gt;=EDATE(X$4,12),IF(X$12="Prior Year",X7602*(1-X$11),X7602-X$11),IF(X7613&gt;0,X7613,0)))*IF($F7614&lt;EDATE(X$4,X$5*12),1,0)</f>
        <v>0.96</v>
      </c>
      <c r="Y7614" s="194">
        <f t="shared" si="2303"/>
        <v>0.96</v>
      </c>
      <c r="Z7614" s="194">
        <f t="shared" si="2257"/>
        <v>0</v>
      </c>
      <c r="AA7614" s="194">
        <f t="shared" si="2258"/>
        <v>1</v>
      </c>
      <c r="AB7614" s="194">
        <f t="shared" si="2259"/>
        <v>1</v>
      </c>
      <c r="AC7614" s="194">
        <f t="shared" si="2260"/>
        <v>1</v>
      </c>
      <c r="AD7614" s="194">
        <f t="shared" si="2260"/>
        <v>0.96552064680948435</v>
      </c>
      <c r="AE7614" s="194">
        <f t="shared" ref="AE7614:AI7614" si="2304">IF($F7614=AE$4,1,IF($F7614&gt;=EDATE(AE$4,12),IF(AE$12="Prior Year",AE7602*(1-AE$11),AE7602-AE$11),IF(AE7613&gt;0,AE7613,0)))*IF($F7614&lt;EDATE(AE$4,AE$5*12),1,0)</f>
        <v>0.96499999999999997</v>
      </c>
      <c r="AF7614" s="194">
        <f t="shared" si="2304"/>
        <v>1</v>
      </c>
      <c r="AG7614" s="194">
        <f t="shared" si="2304"/>
        <v>0.97524875312187509</v>
      </c>
      <c r="AH7614" s="194">
        <f t="shared" si="2304"/>
        <v>0.97524875312187509</v>
      </c>
      <c r="AI7614" s="194">
        <f t="shared" si="2304"/>
        <v>0.97524875312187509</v>
      </c>
      <c r="AJ7614" s="194">
        <f t="shared" si="2262"/>
        <v>0.95874848519703038</v>
      </c>
    </row>
    <row r="7615" spans="2:36" hidden="1" outlineLevel="1" x14ac:dyDescent="0.25">
      <c r="B7615" s="55">
        <f t="shared" si="2201"/>
        <v>31</v>
      </c>
      <c r="F7615" s="193">
        <f t="shared" si="2204"/>
        <v>45717</v>
      </c>
      <c r="G7615" s="194">
        <f t="shared" si="2198"/>
        <v>0.9684811198691412</v>
      </c>
      <c r="H7615" s="194"/>
      <c r="I7615" s="194"/>
      <c r="J7615" s="194"/>
      <c r="K7615" s="194"/>
      <c r="L7615" s="194"/>
      <c r="M7615" s="194"/>
      <c r="N7615" s="194"/>
      <c r="O7615" s="192"/>
      <c r="P7615" s="194">
        <f t="shared" si="2249"/>
        <v>1</v>
      </c>
      <c r="Q7615" s="194">
        <f t="shared" si="2250"/>
        <v>1</v>
      </c>
      <c r="R7615" s="194">
        <f t="shared" si="2251"/>
        <v>1</v>
      </c>
      <c r="S7615" s="194">
        <f t="shared" si="2252"/>
        <v>0.93776361289231513</v>
      </c>
      <c r="T7615" s="194">
        <f t="shared" si="2253"/>
        <v>0.93776361289231513</v>
      </c>
      <c r="U7615" s="194">
        <f t="shared" si="2254"/>
        <v>1</v>
      </c>
      <c r="V7615" s="194">
        <f t="shared" si="2255"/>
        <v>1</v>
      </c>
      <c r="W7615" s="194">
        <v>0.96069304357543694</v>
      </c>
      <c r="X7615" s="194">
        <f t="shared" ref="X7615:Y7615" si="2305">IF($F7615=X$4,1,IF($F7615&gt;=EDATE(X$4,12),IF(X$12="Prior Year",X7603*(1-X$11),X7603-X$11),IF(X7614&gt;0,X7614,0)))*IF($F7615&lt;EDATE(X$4,X$5*12),1,0)</f>
        <v>0.96</v>
      </c>
      <c r="Y7615" s="194">
        <f t="shared" si="2305"/>
        <v>0.96</v>
      </c>
      <c r="Z7615" s="194">
        <f t="shared" si="2257"/>
        <v>0</v>
      </c>
      <c r="AA7615" s="194">
        <f t="shared" si="2258"/>
        <v>1</v>
      </c>
      <c r="AB7615" s="194">
        <f t="shared" si="2259"/>
        <v>1</v>
      </c>
      <c r="AC7615" s="194">
        <f t="shared" si="2260"/>
        <v>1</v>
      </c>
      <c r="AD7615" s="194">
        <f t="shared" si="2260"/>
        <v>0.96552064680948435</v>
      </c>
      <c r="AE7615" s="194">
        <f t="shared" ref="AE7615:AI7615" si="2306">IF($F7615=AE$4,1,IF($F7615&gt;=EDATE(AE$4,12),IF(AE$12="Prior Year",AE7603*(1-AE$11),AE7603-AE$11),IF(AE7614&gt;0,AE7614,0)))*IF($F7615&lt;EDATE(AE$4,AE$5*12),1,0)</f>
        <v>0.96499999999999997</v>
      </c>
      <c r="AF7615" s="194">
        <f t="shared" si="2306"/>
        <v>1</v>
      </c>
      <c r="AG7615" s="194">
        <f t="shared" si="2306"/>
        <v>0.97524875312187509</v>
      </c>
      <c r="AH7615" s="194">
        <f t="shared" si="2306"/>
        <v>0.97524875312187509</v>
      </c>
      <c r="AI7615" s="194">
        <f t="shared" si="2306"/>
        <v>0.97524875312187509</v>
      </c>
      <c r="AJ7615" s="194">
        <f t="shared" si="2262"/>
        <v>0.95874848519703038</v>
      </c>
    </row>
    <row r="7616" spans="2:36" hidden="1" outlineLevel="1" x14ac:dyDescent="0.25">
      <c r="B7616" s="55">
        <f t="shared" si="2201"/>
        <v>30</v>
      </c>
      <c r="F7616" s="193">
        <f t="shared" si="2204"/>
        <v>45748</v>
      </c>
      <c r="G7616" s="194">
        <f t="shared" si="2198"/>
        <v>0.9684811198691412</v>
      </c>
      <c r="H7616" s="194"/>
      <c r="I7616" s="194"/>
      <c r="J7616" s="194"/>
      <c r="K7616" s="194"/>
      <c r="L7616" s="194"/>
      <c r="M7616" s="194"/>
      <c r="N7616" s="194"/>
      <c r="O7616" s="192"/>
      <c r="P7616" s="194">
        <f t="shared" si="2249"/>
        <v>1</v>
      </c>
      <c r="Q7616" s="194">
        <f t="shared" si="2250"/>
        <v>1</v>
      </c>
      <c r="R7616" s="194">
        <f t="shared" si="2251"/>
        <v>1</v>
      </c>
      <c r="S7616" s="194">
        <f t="shared" si="2252"/>
        <v>0.93776361289231513</v>
      </c>
      <c r="T7616" s="194">
        <f t="shared" si="2253"/>
        <v>0.93776361289231513</v>
      </c>
      <c r="U7616" s="194">
        <f t="shared" si="2254"/>
        <v>1</v>
      </c>
      <c r="V7616" s="194">
        <f t="shared" si="2255"/>
        <v>1</v>
      </c>
      <c r="W7616" s="194">
        <v>0.96069304357543694</v>
      </c>
      <c r="X7616" s="194">
        <f t="shared" ref="X7616:Y7616" si="2307">IF($F7616=X$4,1,IF($F7616&gt;=EDATE(X$4,12),IF(X$12="Prior Year",X7604*(1-X$11),X7604-X$11),IF(X7615&gt;0,X7615,0)))*IF($F7616&lt;EDATE(X$4,X$5*12),1,0)</f>
        <v>0.96</v>
      </c>
      <c r="Y7616" s="194">
        <f t="shared" si="2307"/>
        <v>0.96</v>
      </c>
      <c r="Z7616" s="194">
        <f t="shared" si="2257"/>
        <v>0</v>
      </c>
      <c r="AA7616" s="194">
        <f t="shared" si="2258"/>
        <v>1</v>
      </c>
      <c r="AB7616" s="194">
        <f t="shared" si="2259"/>
        <v>1</v>
      </c>
      <c r="AC7616" s="194">
        <f t="shared" si="2260"/>
        <v>1</v>
      </c>
      <c r="AD7616" s="194">
        <f t="shared" si="2260"/>
        <v>0.96552064680948435</v>
      </c>
      <c r="AE7616" s="194">
        <f t="shared" ref="AE7616:AI7616" si="2308">IF($F7616=AE$4,1,IF($F7616&gt;=EDATE(AE$4,12),IF(AE$12="Prior Year",AE7604*(1-AE$11),AE7604-AE$11),IF(AE7615&gt;0,AE7615,0)))*IF($F7616&lt;EDATE(AE$4,AE$5*12),1,0)</f>
        <v>0.96499999999999997</v>
      </c>
      <c r="AF7616" s="194">
        <f t="shared" si="2308"/>
        <v>1</v>
      </c>
      <c r="AG7616" s="194">
        <f t="shared" si="2308"/>
        <v>0.97524875312187509</v>
      </c>
      <c r="AH7616" s="194">
        <f t="shared" si="2308"/>
        <v>0.97524875312187509</v>
      </c>
      <c r="AI7616" s="194">
        <f t="shared" si="2308"/>
        <v>0.97524875312187509</v>
      </c>
      <c r="AJ7616" s="194">
        <f t="shared" si="2262"/>
        <v>0.95874848519703038</v>
      </c>
    </row>
    <row r="7617" spans="2:36" hidden="1" outlineLevel="1" x14ac:dyDescent="0.25">
      <c r="B7617" s="55">
        <f t="shared" si="2201"/>
        <v>31</v>
      </c>
      <c r="F7617" s="193">
        <f t="shared" si="2204"/>
        <v>45778</v>
      </c>
      <c r="G7617" s="194">
        <f t="shared" si="2198"/>
        <v>0.9684811198691412</v>
      </c>
      <c r="H7617" s="194"/>
      <c r="I7617" s="194"/>
      <c r="J7617" s="194"/>
      <c r="K7617" s="194"/>
      <c r="L7617" s="194"/>
      <c r="M7617" s="194"/>
      <c r="N7617" s="194"/>
      <c r="O7617" s="192"/>
      <c r="P7617" s="194">
        <f t="shared" si="2249"/>
        <v>1</v>
      </c>
      <c r="Q7617" s="194">
        <f t="shared" si="2250"/>
        <v>1</v>
      </c>
      <c r="R7617" s="194">
        <f t="shared" si="2251"/>
        <v>1</v>
      </c>
      <c r="S7617" s="194">
        <f t="shared" si="2252"/>
        <v>0.93776361289231513</v>
      </c>
      <c r="T7617" s="194">
        <f t="shared" si="2253"/>
        <v>0.93776361289231513</v>
      </c>
      <c r="U7617" s="194">
        <f t="shared" si="2254"/>
        <v>1</v>
      </c>
      <c r="V7617" s="194">
        <f t="shared" si="2255"/>
        <v>1</v>
      </c>
      <c r="W7617" s="194">
        <v>0.96069304357543694</v>
      </c>
      <c r="X7617" s="194">
        <f t="shared" ref="X7617:Y7617" si="2309">IF($F7617=X$4,1,IF($F7617&gt;=EDATE(X$4,12),IF(X$12="Prior Year",X7605*(1-X$11),X7605-X$11),IF(X7616&gt;0,X7616,0)))*IF($F7617&lt;EDATE(X$4,X$5*12),1,0)</f>
        <v>0.96</v>
      </c>
      <c r="Y7617" s="194">
        <f t="shared" si="2309"/>
        <v>0.96</v>
      </c>
      <c r="Z7617" s="194">
        <f t="shared" si="2257"/>
        <v>0</v>
      </c>
      <c r="AA7617" s="194">
        <f t="shared" si="2258"/>
        <v>1</v>
      </c>
      <c r="AB7617" s="194">
        <f t="shared" si="2259"/>
        <v>1</v>
      </c>
      <c r="AC7617" s="194">
        <f t="shared" si="2260"/>
        <v>1</v>
      </c>
      <c r="AD7617" s="194">
        <f t="shared" si="2260"/>
        <v>0.96552064680948435</v>
      </c>
      <c r="AE7617" s="194">
        <f t="shared" ref="AE7617:AI7617" si="2310">IF($F7617=AE$4,1,IF($F7617&gt;=EDATE(AE$4,12),IF(AE$12="Prior Year",AE7605*(1-AE$11),AE7605-AE$11),IF(AE7616&gt;0,AE7616,0)))*IF($F7617&lt;EDATE(AE$4,AE$5*12),1,0)</f>
        <v>0.96499999999999997</v>
      </c>
      <c r="AF7617" s="194">
        <f t="shared" si="2310"/>
        <v>1</v>
      </c>
      <c r="AG7617" s="194">
        <f t="shared" si="2310"/>
        <v>0.97524875312187509</v>
      </c>
      <c r="AH7617" s="194">
        <f t="shared" si="2310"/>
        <v>0.97524875312187509</v>
      </c>
      <c r="AI7617" s="194">
        <f t="shared" si="2310"/>
        <v>0.97524875312187509</v>
      </c>
      <c r="AJ7617" s="194">
        <f t="shared" si="2262"/>
        <v>0.95874848519703038</v>
      </c>
    </row>
    <row r="7618" spans="2:36" hidden="1" outlineLevel="1" x14ac:dyDescent="0.25">
      <c r="B7618" s="55">
        <f t="shared" si="2201"/>
        <v>30</v>
      </c>
      <c r="F7618" s="193">
        <f t="shared" si="2204"/>
        <v>45809</v>
      </c>
      <c r="G7618" s="194">
        <f t="shared" si="2198"/>
        <v>0.9684811198691412</v>
      </c>
      <c r="H7618" s="194"/>
      <c r="I7618" s="194"/>
      <c r="J7618" s="194"/>
      <c r="K7618" s="194"/>
      <c r="L7618" s="194"/>
      <c r="M7618" s="194"/>
      <c r="N7618" s="194"/>
      <c r="O7618" s="192"/>
      <c r="P7618" s="194">
        <f t="shared" si="2249"/>
        <v>1</v>
      </c>
      <c r="Q7618" s="194">
        <f t="shared" si="2250"/>
        <v>1</v>
      </c>
      <c r="R7618" s="194">
        <f t="shared" si="2251"/>
        <v>1</v>
      </c>
      <c r="S7618" s="194">
        <f t="shared" si="2252"/>
        <v>0.93776361289231513</v>
      </c>
      <c r="T7618" s="194">
        <f t="shared" si="2253"/>
        <v>0.93776361289231513</v>
      </c>
      <c r="U7618" s="194">
        <f t="shared" si="2254"/>
        <v>1</v>
      </c>
      <c r="V7618" s="194">
        <f t="shared" si="2255"/>
        <v>1</v>
      </c>
      <c r="W7618" s="194">
        <v>0.96069304357543694</v>
      </c>
      <c r="X7618" s="194">
        <f t="shared" ref="X7618:Y7618" si="2311">IF($F7618=X$4,1,IF($F7618&gt;=EDATE(X$4,12),IF(X$12="Prior Year",X7606*(1-X$11),X7606-X$11),IF(X7617&gt;0,X7617,0)))*IF($F7618&lt;EDATE(X$4,X$5*12),1,0)</f>
        <v>0.96</v>
      </c>
      <c r="Y7618" s="194">
        <f t="shared" si="2311"/>
        <v>0.96</v>
      </c>
      <c r="Z7618" s="194">
        <f t="shared" si="2257"/>
        <v>0</v>
      </c>
      <c r="AA7618" s="194">
        <f t="shared" si="2258"/>
        <v>1</v>
      </c>
      <c r="AB7618" s="194">
        <f t="shared" si="2259"/>
        <v>1</v>
      </c>
      <c r="AC7618" s="194">
        <f t="shared" si="2260"/>
        <v>1</v>
      </c>
      <c r="AD7618" s="194">
        <f t="shared" si="2260"/>
        <v>0.96552064680948435</v>
      </c>
      <c r="AE7618" s="194">
        <f t="shared" ref="AE7618:AI7618" si="2312">IF($F7618=AE$4,1,IF($F7618&gt;=EDATE(AE$4,12),IF(AE$12="Prior Year",AE7606*(1-AE$11),AE7606-AE$11),IF(AE7617&gt;0,AE7617,0)))*IF($F7618&lt;EDATE(AE$4,AE$5*12),1,0)</f>
        <v>0.96499999999999997</v>
      </c>
      <c r="AF7618" s="194">
        <f t="shared" si="2312"/>
        <v>1</v>
      </c>
      <c r="AG7618" s="194">
        <f t="shared" si="2312"/>
        <v>0.97524875312187509</v>
      </c>
      <c r="AH7618" s="194">
        <f t="shared" si="2312"/>
        <v>0.97524875312187509</v>
      </c>
      <c r="AI7618" s="194">
        <f t="shared" si="2312"/>
        <v>0.97524875312187509</v>
      </c>
      <c r="AJ7618" s="194">
        <f t="shared" si="2262"/>
        <v>0.95874848519703038</v>
      </c>
    </row>
    <row r="7619" spans="2:36" hidden="1" outlineLevel="1" x14ac:dyDescent="0.25">
      <c r="B7619" s="55">
        <f t="shared" si="2201"/>
        <v>31</v>
      </c>
      <c r="F7619" s="193">
        <f t="shared" si="2204"/>
        <v>45839</v>
      </c>
      <c r="G7619" s="194">
        <f t="shared" si="2198"/>
        <v>0.96754051666728769</v>
      </c>
      <c r="H7619" s="194"/>
      <c r="I7619" s="194"/>
      <c r="J7619" s="194"/>
      <c r="K7619" s="194"/>
      <c r="L7619" s="194"/>
      <c r="M7619" s="194"/>
      <c r="N7619" s="194"/>
      <c r="O7619" s="192"/>
      <c r="P7619" s="194">
        <f t="shared" si="2249"/>
        <v>1</v>
      </c>
      <c r="Q7619" s="194">
        <f t="shared" si="2250"/>
        <v>1</v>
      </c>
      <c r="R7619" s="194">
        <f t="shared" si="2251"/>
        <v>1</v>
      </c>
      <c r="S7619" s="194">
        <f t="shared" si="2252"/>
        <v>0.93776361289231513</v>
      </c>
      <c r="T7619" s="194">
        <f t="shared" si="2253"/>
        <v>0.93776361289231513</v>
      </c>
      <c r="U7619" s="194">
        <f t="shared" si="2254"/>
        <v>1</v>
      </c>
      <c r="V7619" s="194">
        <f t="shared" si="2255"/>
        <v>1</v>
      </c>
      <c r="W7619" s="194">
        <v>0.96069304357543694</v>
      </c>
      <c r="X7619" s="194">
        <f t="shared" ref="X7619:Y7619" si="2313">IF($F7619=X$4,1,IF($F7619&gt;=EDATE(X$4,12),IF(X$12="Prior Year",X7607*(1-X$11),X7607-X$11),IF(X7618&gt;0,X7618,0)))*IF($F7619&lt;EDATE(X$4,X$5*12),1,0)</f>
        <v>0.96</v>
      </c>
      <c r="Y7619" s="194">
        <f t="shared" si="2313"/>
        <v>0.96</v>
      </c>
      <c r="Z7619" s="194">
        <f t="shared" si="2257"/>
        <v>0</v>
      </c>
      <c r="AA7619" s="194">
        <f t="shared" si="2258"/>
        <v>1</v>
      </c>
      <c r="AB7619" s="194">
        <f t="shared" si="2259"/>
        <v>1</v>
      </c>
      <c r="AC7619" s="194">
        <f t="shared" si="2260"/>
        <v>1</v>
      </c>
      <c r="AD7619" s="194">
        <f t="shared" si="2260"/>
        <v>0.96552064680948435</v>
      </c>
      <c r="AE7619" s="194">
        <f t="shared" ref="AE7619:AI7619" si="2314">IF($F7619=AE$4,1,IF($F7619&gt;=EDATE(AE$4,12),IF(AE$12="Prior Year",AE7607*(1-AE$11),AE7607-AE$11),IF(AE7618&gt;0,AE7618,0)))*IF($F7619&lt;EDATE(AE$4,AE$5*12),1,0)</f>
        <v>0.96499999999999997</v>
      </c>
      <c r="AF7619" s="194">
        <f t="shared" si="2314"/>
        <v>1</v>
      </c>
      <c r="AG7619" s="194">
        <f t="shared" si="2314"/>
        <v>0.97037250935626573</v>
      </c>
      <c r="AH7619" s="194">
        <f t="shared" si="2314"/>
        <v>0.97037250935626573</v>
      </c>
      <c r="AI7619" s="194">
        <f t="shared" si="2314"/>
        <v>0.97037250935626573</v>
      </c>
      <c r="AJ7619" s="194">
        <f t="shared" si="2262"/>
        <v>0.95874848519703038</v>
      </c>
    </row>
    <row r="7620" spans="2:36" hidden="1" outlineLevel="1" x14ac:dyDescent="0.25">
      <c r="B7620" s="55">
        <f t="shared" si="2201"/>
        <v>31</v>
      </c>
      <c r="F7620" s="193">
        <f t="shared" si="2204"/>
        <v>45870</v>
      </c>
      <c r="G7620" s="194">
        <f t="shared" si="2198"/>
        <v>0.96754051666728769</v>
      </c>
      <c r="H7620" s="194"/>
      <c r="I7620" s="194"/>
      <c r="J7620" s="194"/>
      <c r="K7620" s="194"/>
      <c r="L7620" s="194"/>
      <c r="M7620" s="194"/>
      <c r="N7620" s="194"/>
      <c r="O7620" s="192"/>
      <c r="P7620" s="194">
        <f t="shared" si="2249"/>
        <v>1</v>
      </c>
      <c r="Q7620" s="194">
        <f t="shared" si="2250"/>
        <v>1</v>
      </c>
      <c r="R7620" s="194">
        <f t="shared" si="2251"/>
        <v>1</v>
      </c>
      <c r="S7620" s="194">
        <f t="shared" si="2252"/>
        <v>0.93776361289231513</v>
      </c>
      <c r="T7620" s="194">
        <f t="shared" si="2253"/>
        <v>0.93776361289231513</v>
      </c>
      <c r="U7620" s="194">
        <f t="shared" si="2254"/>
        <v>1</v>
      </c>
      <c r="V7620" s="194">
        <f t="shared" si="2255"/>
        <v>1</v>
      </c>
      <c r="W7620" s="194">
        <v>0.96069304357543694</v>
      </c>
      <c r="X7620" s="194">
        <f t="shared" ref="X7620:Y7620" si="2315">IF($F7620=X$4,1,IF($F7620&gt;=EDATE(X$4,12),IF(X$12="Prior Year",X7608*(1-X$11),X7608-X$11),IF(X7619&gt;0,X7619,0)))*IF($F7620&lt;EDATE(X$4,X$5*12),1,0)</f>
        <v>0.96</v>
      </c>
      <c r="Y7620" s="194">
        <f t="shared" si="2315"/>
        <v>0.96</v>
      </c>
      <c r="Z7620" s="194">
        <f t="shared" si="2257"/>
        <v>0</v>
      </c>
      <c r="AA7620" s="194">
        <f t="shared" si="2258"/>
        <v>1</v>
      </c>
      <c r="AB7620" s="194">
        <f t="shared" si="2259"/>
        <v>1</v>
      </c>
      <c r="AC7620" s="194">
        <f t="shared" si="2260"/>
        <v>1</v>
      </c>
      <c r="AD7620" s="194">
        <f t="shared" si="2260"/>
        <v>0.96552064680948435</v>
      </c>
      <c r="AE7620" s="194">
        <f t="shared" ref="AE7620:AI7620" si="2316">IF($F7620=AE$4,1,IF($F7620&gt;=EDATE(AE$4,12),IF(AE$12="Prior Year",AE7608*(1-AE$11),AE7608-AE$11),IF(AE7619&gt;0,AE7619,0)))*IF($F7620&lt;EDATE(AE$4,AE$5*12),1,0)</f>
        <v>0.96499999999999997</v>
      </c>
      <c r="AF7620" s="194">
        <f t="shared" si="2316"/>
        <v>1</v>
      </c>
      <c r="AG7620" s="194">
        <f t="shared" si="2316"/>
        <v>0.97037250935626573</v>
      </c>
      <c r="AH7620" s="194">
        <f t="shared" si="2316"/>
        <v>0.97037250935626573</v>
      </c>
      <c r="AI7620" s="194">
        <f t="shared" si="2316"/>
        <v>0.97037250935626573</v>
      </c>
      <c r="AJ7620" s="194">
        <f t="shared" si="2262"/>
        <v>0.95874848519703038</v>
      </c>
    </row>
    <row r="7621" spans="2:36" hidden="1" outlineLevel="1" x14ac:dyDescent="0.25">
      <c r="B7621" s="55">
        <f t="shared" si="2201"/>
        <v>30</v>
      </c>
      <c r="F7621" s="193">
        <f t="shared" si="2204"/>
        <v>45901</v>
      </c>
      <c r="G7621" s="194">
        <f t="shared" si="2198"/>
        <v>0.96754051666728769</v>
      </c>
      <c r="H7621" s="194"/>
      <c r="I7621" s="194"/>
      <c r="J7621" s="194"/>
      <c r="K7621" s="194"/>
      <c r="L7621" s="194"/>
      <c r="M7621" s="194"/>
      <c r="N7621" s="194"/>
      <c r="O7621" s="192"/>
      <c r="P7621" s="194">
        <f t="shared" si="2249"/>
        <v>1</v>
      </c>
      <c r="Q7621" s="194">
        <f t="shared" si="2250"/>
        <v>1</v>
      </c>
      <c r="R7621" s="194">
        <f t="shared" si="2251"/>
        <v>1</v>
      </c>
      <c r="S7621" s="194">
        <f t="shared" si="2252"/>
        <v>0.93776361289231513</v>
      </c>
      <c r="T7621" s="194">
        <f t="shared" si="2253"/>
        <v>0.93776361289231513</v>
      </c>
      <c r="U7621" s="194">
        <f t="shared" si="2254"/>
        <v>1</v>
      </c>
      <c r="V7621" s="194">
        <f t="shared" si="2255"/>
        <v>1</v>
      </c>
      <c r="W7621" s="194">
        <v>0.96069304357543694</v>
      </c>
      <c r="X7621" s="194">
        <f t="shared" ref="X7621:Y7621" si="2317">IF($F7621=X$4,1,IF($F7621&gt;=EDATE(X$4,12),IF(X$12="Prior Year",X7609*(1-X$11),X7609-X$11),IF(X7620&gt;0,X7620,0)))*IF($F7621&lt;EDATE(X$4,X$5*12),1,0)</f>
        <v>0.96</v>
      </c>
      <c r="Y7621" s="194">
        <f t="shared" si="2317"/>
        <v>0.96</v>
      </c>
      <c r="Z7621" s="194">
        <f t="shared" si="2257"/>
        <v>0</v>
      </c>
      <c r="AA7621" s="194">
        <f t="shared" si="2258"/>
        <v>1</v>
      </c>
      <c r="AB7621" s="194">
        <f t="shared" si="2259"/>
        <v>1</v>
      </c>
      <c r="AC7621" s="194">
        <f t="shared" si="2260"/>
        <v>1</v>
      </c>
      <c r="AD7621" s="194">
        <f t="shared" si="2260"/>
        <v>0.96552064680948435</v>
      </c>
      <c r="AE7621" s="194">
        <f t="shared" ref="AE7621:AI7621" si="2318">IF($F7621=AE$4,1,IF($F7621&gt;=EDATE(AE$4,12),IF(AE$12="Prior Year",AE7609*(1-AE$11),AE7609-AE$11),IF(AE7620&gt;0,AE7620,0)))*IF($F7621&lt;EDATE(AE$4,AE$5*12),1,0)</f>
        <v>0.96499999999999997</v>
      </c>
      <c r="AF7621" s="194">
        <f t="shared" si="2318"/>
        <v>1</v>
      </c>
      <c r="AG7621" s="194">
        <f t="shared" si="2318"/>
        <v>0.97037250935626573</v>
      </c>
      <c r="AH7621" s="194">
        <f t="shared" si="2318"/>
        <v>0.97037250935626573</v>
      </c>
      <c r="AI7621" s="194">
        <f t="shared" si="2318"/>
        <v>0.97037250935626573</v>
      </c>
      <c r="AJ7621" s="194">
        <f t="shared" si="2262"/>
        <v>0.95874848519703038</v>
      </c>
    </row>
    <row r="7622" spans="2:36" hidden="1" outlineLevel="1" x14ac:dyDescent="0.25">
      <c r="B7622" s="55">
        <f t="shared" si="2201"/>
        <v>31</v>
      </c>
      <c r="F7622" s="193">
        <f t="shared" si="2204"/>
        <v>45931</v>
      </c>
      <c r="G7622" s="194">
        <f t="shared" si="2198"/>
        <v>0.96754051666728769</v>
      </c>
      <c r="H7622" s="194"/>
      <c r="I7622" s="194"/>
      <c r="J7622" s="194"/>
      <c r="K7622" s="194"/>
      <c r="L7622" s="194"/>
      <c r="M7622" s="194"/>
      <c r="N7622" s="194"/>
      <c r="O7622" s="192"/>
      <c r="P7622" s="194">
        <f t="shared" si="2249"/>
        <v>1</v>
      </c>
      <c r="Q7622" s="194">
        <f t="shared" si="2250"/>
        <v>1</v>
      </c>
      <c r="R7622" s="194">
        <f t="shared" si="2251"/>
        <v>1</v>
      </c>
      <c r="S7622" s="194">
        <f t="shared" si="2252"/>
        <v>0.93776361289231513</v>
      </c>
      <c r="T7622" s="194">
        <f t="shared" si="2253"/>
        <v>0.93776361289231513</v>
      </c>
      <c r="U7622" s="194">
        <f t="shared" si="2254"/>
        <v>1</v>
      </c>
      <c r="V7622" s="194">
        <f t="shared" si="2255"/>
        <v>1</v>
      </c>
      <c r="W7622" s="194">
        <v>0.96069304357543694</v>
      </c>
      <c r="X7622" s="194">
        <f t="shared" ref="X7622:Y7622" si="2319">IF($F7622=X$4,1,IF($F7622&gt;=EDATE(X$4,12),IF(X$12="Prior Year",X7610*(1-X$11),X7610-X$11),IF(X7621&gt;0,X7621,0)))*IF($F7622&lt;EDATE(X$4,X$5*12),1,0)</f>
        <v>0.96</v>
      </c>
      <c r="Y7622" s="194">
        <f t="shared" si="2319"/>
        <v>0.96</v>
      </c>
      <c r="Z7622" s="194">
        <f t="shared" si="2257"/>
        <v>0</v>
      </c>
      <c r="AA7622" s="194">
        <f t="shared" si="2258"/>
        <v>1</v>
      </c>
      <c r="AB7622" s="194">
        <f t="shared" si="2259"/>
        <v>1</v>
      </c>
      <c r="AC7622" s="194">
        <f t="shared" si="2260"/>
        <v>1</v>
      </c>
      <c r="AD7622" s="194">
        <f t="shared" si="2260"/>
        <v>0.96552064680948435</v>
      </c>
      <c r="AE7622" s="194">
        <f t="shared" ref="AE7622:AI7622" si="2320">IF($F7622=AE$4,1,IF($F7622&gt;=EDATE(AE$4,12),IF(AE$12="Prior Year",AE7610*(1-AE$11),AE7610-AE$11),IF(AE7621&gt;0,AE7621,0)))*IF($F7622&lt;EDATE(AE$4,AE$5*12),1,0)</f>
        <v>0.96499999999999997</v>
      </c>
      <c r="AF7622" s="194">
        <f t="shared" si="2320"/>
        <v>1</v>
      </c>
      <c r="AG7622" s="194">
        <f t="shared" si="2320"/>
        <v>0.97037250935626573</v>
      </c>
      <c r="AH7622" s="194">
        <f t="shared" si="2320"/>
        <v>0.97037250935626573</v>
      </c>
      <c r="AI7622" s="194">
        <f t="shared" si="2320"/>
        <v>0.97037250935626573</v>
      </c>
      <c r="AJ7622" s="194">
        <f t="shared" si="2262"/>
        <v>0.95874848519703038</v>
      </c>
    </row>
    <row r="7623" spans="2:36" hidden="1" outlineLevel="1" x14ac:dyDescent="0.25">
      <c r="B7623" s="55">
        <f t="shared" si="2201"/>
        <v>30</v>
      </c>
      <c r="F7623" s="193">
        <f t="shared" si="2204"/>
        <v>45962</v>
      </c>
      <c r="G7623" s="194">
        <f t="shared" si="2198"/>
        <v>0.96754051666728769</v>
      </c>
      <c r="H7623" s="194"/>
      <c r="I7623" s="194"/>
      <c r="J7623" s="194"/>
      <c r="K7623" s="194"/>
      <c r="L7623" s="194"/>
      <c r="M7623" s="194"/>
      <c r="N7623" s="194"/>
      <c r="O7623" s="192"/>
      <c r="P7623" s="194">
        <f t="shared" si="2249"/>
        <v>1</v>
      </c>
      <c r="Q7623" s="194">
        <f t="shared" si="2250"/>
        <v>1</v>
      </c>
      <c r="R7623" s="194">
        <f t="shared" si="2251"/>
        <v>1</v>
      </c>
      <c r="S7623" s="194">
        <f t="shared" si="2252"/>
        <v>0.93776361289231513</v>
      </c>
      <c r="T7623" s="194">
        <f t="shared" si="2253"/>
        <v>0.93776361289231513</v>
      </c>
      <c r="U7623" s="194">
        <f t="shared" si="2254"/>
        <v>1</v>
      </c>
      <c r="V7623" s="194">
        <f t="shared" si="2255"/>
        <v>1</v>
      </c>
      <c r="W7623" s="194">
        <v>0.96069304357543694</v>
      </c>
      <c r="X7623" s="194">
        <f t="shared" ref="X7623:Y7623" si="2321">IF($F7623=X$4,1,IF($F7623&gt;=EDATE(X$4,12),IF(X$12="Prior Year",X7611*(1-X$11),X7611-X$11),IF(X7622&gt;0,X7622,0)))*IF($F7623&lt;EDATE(X$4,X$5*12),1,0)</f>
        <v>0.96</v>
      </c>
      <c r="Y7623" s="194">
        <f t="shared" si="2321"/>
        <v>0.96</v>
      </c>
      <c r="Z7623" s="194">
        <f t="shared" si="2257"/>
        <v>0</v>
      </c>
      <c r="AA7623" s="194">
        <f t="shared" si="2258"/>
        <v>1</v>
      </c>
      <c r="AB7623" s="194">
        <f t="shared" si="2259"/>
        <v>1</v>
      </c>
      <c r="AC7623" s="194">
        <f t="shared" si="2260"/>
        <v>1</v>
      </c>
      <c r="AD7623" s="194">
        <f t="shared" si="2260"/>
        <v>0.96552064680948435</v>
      </c>
      <c r="AE7623" s="194">
        <f t="shared" ref="AE7623:AI7623" si="2322">IF($F7623=AE$4,1,IF($F7623&gt;=EDATE(AE$4,12),IF(AE$12="Prior Year",AE7611*(1-AE$11),AE7611-AE$11),IF(AE7622&gt;0,AE7622,0)))*IF($F7623&lt;EDATE(AE$4,AE$5*12),1,0)</f>
        <v>0.96499999999999997</v>
      </c>
      <c r="AF7623" s="194">
        <f t="shared" si="2322"/>
        <v>1</v>
      </c>
      <c r="AG7623" s="194">
        <f t="shared" si="2322"/>
        <v>0.97037250935626573</v>
      </c>
      <c r="AH7623" s="194">
        <f t="shared" si="2322"/>
        <v>0.97037250935626573</v>
      </c>
      <c r="AI7623" s="194">
        <f t="shared" si="2322"/>
        <v>0.97037250935626573</v>
      </c>
      <c r="AJ7623" s="194">
        <f t="shared" si="2262"/>
        <v>0.95874848519703038</v>
      </c>
    </row>
    <row r="7624" spans="2:36" hidden="1" outlineLevel="1" x14ac:dyDescent="0.25">
      <c r="B7624" s="55">
        <f t="shared" si="2201"/>
        <v>31</v>
      </c>
      <c r="F7624" s="195">
        <f t="shared" si="2204"/>
        <v>45992</v>
      </c>
      <c r="G7624" s="196">
        <f t="shared" si="2198"/>
        <v>0.96684833835292983</v>
      </c>
      <c r="H7624" s="196"/>
      <c r="I7624" s="196"/>
      <c r="J7624" s="196"/>
      <c r="K7624" s="196"/>
      <c r="L7624" s="196"/>
      <c r="M7624" s="196"/>
      <c r="N7624" s="196"/>
      <c r="O7624" s="197"/>
      <c r="P7624" s="196">
        <f t="shared" si="2249"/>
        <v>1</v>
      </c>
      <c r="Q7624" s="196">
        <f t="shared" si="2250"/>
        <v>1</v>
      </c>
      <c r="R7624" s="196">
        <f t="shared" si="2251"/>
        <v>1</v>
      </c>
      <c r="S7624" s="196">
        <f t="shared" si="2252"/>
        <v>0.93776361289231513</v>
      </c>
      <c r="T7624" s="196">
        <f t="shared" si="2253"/>
        <v>0.93776361289231513</v>
      </c>
      <c r="U7624" s="196">
        <f t="shared" si="2254"/>
        <v>1</v>
      </c>
      <c r="V7624" s="196">
        <f t="shared" si="2255"/>
        <v>1</v>
      </c>
      <c r="W7624" s="196">
        <v>0.96069304357543694</v>
      </c>
      <c r="X7624" s="196">
        <f t="shared" ref="X7624:Y7624" si="2323">IF($F7624=X$4,1,IF($F7624&gt;=EDATE(X$4,12),IF(X$12="Prior Year",X7612*(1-X$11),X7612-X$11),IF(X7623&gt;0,X7623,0)))*IF($F7624&lt;EDATE(X$4,X$5*12),1,0)</f>
        <v>0.95499999999999996</v>
      </c>
      <c r="Y7624" s="196">
        <f t="shared" si="2323"/>
        <v>0.96</v>
      </c>
      <c r="Z7624" s="196">
        <f t="shared" si="2257"/>
        <v>0</v>
      </c>
      <c r="AA7624" s="196">
        <f t="shared" si="2258"/>
        <v>1</v>
      </c>
      <c r="AB7624" s="196">
        <f t="shared" si="2259"/>
        <v>1</v>
      </c>
      <c r="AC7624" s="196">
        <f t="shared" si="2260"/>
        <v>1</v>
      </c>
      <c r="AD7624" s="196">
        <f t="shared" si="2260"/>
        <v>0.96069304357543694</v>
      </c>
      <c r="AE7624" s="196">
        <f t="shared" ref="AE7624:AI7624" si="2324">IF($F7624=AE$4,1,IF($F7624&gt;=EDATE(AE$4,12),IF(AE$12="Prior Year",AE7612*(1-AE$11),AE7612-AE$11),IF(AE7623&gt;0,AE7623,0)))*IF($F7624&lt;EDATE(AE$4,AE$5*12),1,0)</f>
        <v>0.96</v>
      </c>
      <c r="AF7624" s="196">
        <f t="shared" si="2324"/>
        <v>1</v>
      </c>
      <c r="AG7624" s="196">
        <f t="shared" si="2324"/>
        <v>0.97037250935626573</v>
      </c>
      <c r="AH7624" s="196">
        <f t="shared" si="2324"/>
        <v>0.97037250935626573</v>
      </c>
      <c r="AI7624" s="196">
        <f t="shared" si="2324"/>
        <v>0.97037250935626573</v>
      </c>
      <c r="AJ7624" s="196">
        <f t="shared" si="2262"/>
        <v>0.95874848519703038</v>
      </c>
    </row>
    <row r="7625" spans="2:36" hidden="1" outlineLevel="1" x14ac:dyDescent="0.25">
      <c r="B7625" s="55">
        <f t="shared" si="2201"/>
        <v>31</v>
      </c>
      <c r="F7625" s="193">
        <f t="shared" si="2204"/>
        <v>46023</v>
      </c>
      <c r="G7625" s="194">
        <f t="shared" si="2198"/>
        <v>0.96579475593918029</v>
      </c>
      <c r="H7625" s="194"/>
      <c r="I7625" s="194"/>
      <c r="J7625" s="194"/>
      <c r="K7625" s="194"/>
      <c r="L7625" s="194"/>
      <c r="M7625" s="194"/>
      <c r="N7625" s="194"/>
      <c r="O7625" s="192"/>
      <c r="P7625" s="194">
        <f t="shared" si="2249"/>
        <v>1</v>
      </c>
      <c r="Q7625" s="194">
        <f t="shared" si="2250"/>
        <v>1</v>
      </c>
      <c r="R7625" s="194">
        <f t="shared" si="2251"/>
        <v>1</v>
      </c>
      <c r="S7625" s="194">
        <f t="shared" si="2252"/>
        <v>0.93026150398917662</v>
      </c>
      <c r="T7625" s="194">
        <f t="shared" si="2253"/>
        <v>0.93026150398917662</v>
      </c>
      <c r="U7625" s="194">
        <f t="shared" si="2254"/>
        <v>1</v>
      </c>
      <c r="V7625" s="194">
        <f t="shared" si="2255"/>
        <v>1</v>
      </c>
      <c r="W7625" s="194">
        <v>0.95588957835755972</v>
      </c>
      <c r="X7625" s="194">
        <f t="shared" ref="X7625:Y7625" si="2325">IF($F7625=X$4,1,IF($F7625&gt;=EDATE(X$4,12),IF(X$12="Prior Year",X7613*(1-X$11),X7613-X$11),IF(X7624&gt;0,X7624,0)))*IF($F7625&lt;EDATE(X$4,X$5*12),1,0)</f>
        <v>0.95499999999999996</v>
      </c>
      <c r="Y7625" s="194">
        <f t="shared" si="2325"/>
        <v>0.95499999999999996</v>
      </c>
      <c r="Z7625" s="194">
        <f t="shared" si="2257"/>
        <v>0</v>
      </c>
      <c r="AA7625" s="194">
        <f t="shared" si="2258"/>
        <v>1</v>
      </c>
      <c r="AB7625" s="194">
        <f t="shared" si="2259"/>
        <v>1</v>
      </c>
      <c r="AC7625" s="194">
        <f t="shared" si="2260"/>
        <v>1</v>
      </c>
      <c r="AD7625" s="194">
        <f t="shared" si="2260"/>
        <v>0.96069304357543694</v>
      </c>
      <c r="AE7625" s="194">
        <f t="shared" ref="AE7625:AI7625" si="2326">IF($F7625=AE$4,1,IF($F7625&gt;=EDATE(AE$4,12),IF(AE$12="Prior Year",AE7613*(1-AE$11),AE7613-AE$11),IF(AE7624&gt;0,AE7624,0)))*IF($F7625&lt;EDATE(AE$4,AE$5*12),1,0)</f>
        <v>0.96</v>
      </c>
      <c r="AF7625" s="194">
        <f t="shared" si="2326"/>
        <v>1</v>
      </c>
      <c r="AG7625" s="194">
        <f t="shared" si="2326"/>
        <v>0.97037250935626573</v>
      </c>
      <c r="AH7625" s="194">
        <f t="shared" si="2326"/>
        <v>0.97037250935626573</v>
      </c>
      <c r="AI7625" s="194">
        <f t="shared" si="2326"/>
        <v>0.97037250935626573</v>
      </c>
      <c r="AJ7625" s="194">
        <f t="shared" si="2262"/>
        <v>0.95299599428584814</v>
      </c>
    </row>
    <row r="7626" spans="2:36" hidden="1" outlineLevel="1" x14ac:dyDescent="0.25">
      <c r="B7626" s="55">
        <f t="shared" si="2201"/>
        <v>28</v>
      </c>
      <c r="F7626" s="193">
        <f t="shared" si="2204"/>
        <v>46054</v>
      </c>
      <c r="G7626" s="194">
        <f t="shared" si="2198"/>
        <v>0.96579475593918029</v>
      </c>
      <c r="H7626" s="194"/>
      <c r="I7626" s="194"/>
      <c r="J7626" s="194"/>
      <c r="K7626" s="194"/>
      <c r="L7626" s="194"/>
      <c r="M7626" s="194"/>
      <c r="N7626" s="194"/>
      <c r="O7626" s="192"/>
      <c r="P7626" s="194">
        <f t="shared" si="2249"/>
        <v>1</v>
      </c>
      <c r="Q7626" s="194">
        <f t="shared" si="2250"/>
        <v>1</v>
      </c>
      <c r="R7626" s="194">
        <f t="shared" si="2251"/>
        <v>1</v>
      </c>
      <c r="S7626" s="194">
        <f t="shared" si="2252"/>
        <v>0.93026150398917662</v>
      </c>
      <c r="T7626" s="194">
        <f t="shared" si="2253"/>
        <v>0.93026150398917662</v>
      </c>
      <c r="U7626" s="194">
        <f t="shared" si="2254"/>
        <v>1</v>
      </c>
      <c r="V7626" s="194">
        <f t="shared" si="2255"/>
        <v>1</v>
      </c>
      <c r="W7626" s="194">
        <v>0.95588957835755972</v>
      </c>
      <c r="X7626" s="194">
        <f t="shared" ref="X7626:Y7626" si="2327">IF($F7626=X$4,1,IF($F7626&gt;=EDATE(X$4,12),IF(X$12="Prior Year",X7614*(1-X$11),X7614-X$11),IF(X7625&gt;0,X7625,0)))*IF($F7626&lt;EDATE(X$4,X$5*12),1,0)</f>
        <v>0.95499999999999996</v>
      </c>
      <c r="Y7626" s="194">
        <f t="shared" si="2327"/>
        <v>0.95499999999999996</v>
      </c>
      <c r="Z7626" s="194">
        <f t="shared" si="2257"/>
        <v>0</v>
      </c>
      <c r="AA7626" s="194">
        <f t="shared" si="2258"/>
        <v>1</v>
      </c>
      <c r="AB7626" s="194">
        <f t="shared" si="2259"/>
        <v>1</v>
      </c>
      <c r="AC7626" s="194">
        <f t="shared" si="2260"/>
        <v>1</v>
      </c>
      <c r="AD7626" s="194">
        <f t="shared" si="2260"/>
        <v>0.96069304357543694</v>
      </c>
      <c r="AE7626" s="194">
        <f t="shared" ref="AE7626:AI7626" si="2328">IF($F7626=AE$4,1,IF($F7626&gt;=EDATE(AE$4,12),IF(AE$12="Prior Year",AE7614*(1-AE$11),AE7614-AE$11),IF(AE7625&gt;0,AE7625,0)))*IF($F7626&lt;EDATE(AE$4,AE$5*12),1,0)</f>
        <v>0.96</v>
      </c>
      <c r="AF7626" s="194">
        <f t="shared" si="2328"/>
        <v>1</v>
      </c>
      <c r="AG7626" s="194">
        <f t="shared" si="2328"/>
        <v>0.97037250935626573</v>
      </c>
      <c r="AH7626" s="194">
        <f t="shared" si="2328"/>
        <v>0.97037250935626573</v>
      </c>
      <c r="AI7626" s="194">
        <f t="shared" si="2328"/>
        <v>0.97037250935626573</v>
      </c>
      <c r="AJ7626" s="194">
        <f t="shared" si="2262"/>
        <v>0.95299599428584814</v>
      </c>
    </row>
    <row r="7627" spans="2:36" hidden="1" outlineLevel="1" x14ac:dyDescent="0.25">
      <c r="B7627" s="55">
        <f t="shared" si="2201"/>
        <v>31</v>
      </c>
      <c r="F7627" s="193">
        <f t="shared" si="2204"/>
        <v>46082</v>
      </c>
      <c r="G7627" s="194">
        <f t="shared" si="2198"/>
        <v>0.96579475593918029</v>
      </c>
      <c r="H7627" s="194"/>
      <c r="I7627" s="194"/>
      <c r="J7627" s="194"/>
      <c r="K7627" s="194"/>
      <c r="L7627" s="194"/>
      <c r="M7627" s="194"/>
      <c r="N7627" s="194"/>
      <c r="O7627" s="192"/>
      <c r="P7627" s="194">
        <f t="shared" si="2249"/>
        <v>1</v>
      </c>
      <c r="Q7627" s="194">
        <f t="shared" si="2250"/>
        <v>1</v>
      </c>
      <c r="R7627" s="194">
        <f t="shared" si="2251"/>
        <v>1</v>
      </c>
      <c r="S7627" s="194">
        <f t="shared" si="2252"/>
        <v>0.93026150398917662</v>
      </c>
      <c r="T7627" s="194">
        <f t="shared" si="2253"/>
        <v>0.93026150398917662</v>
      </c>
      <c r="U7627" s="194">
        <f t="shared" si="2254"/>
        <v>1</v>
      </c>
      <c r="V7627" s="194">
        <f t="shared" si="2255"/>
        <v>1</v>
      </c>
      <c r="W7627" s="194">
        <v>0.95588957835755972</v>
      </c>
      <c r="X7627" s="194">
        <f t="shared" ref="X7627:Y7627" si="2329">IF($F7627=X$4,1,IF($F7627&gt;=EDATE(X$4,12),IF(X$12="Prior Year",X7615*(1-X$11),X7615-X$11),IF(X7626&gt;0,X7626,0)))*IF($F7627&lt;EDATE(X$4,X$5*12),1,0)</f>
        <v>0.95499999999999996</v>
      </c>
      <c r="Y7627" s="194">
        <f t="shared" si="2329"/>
        <v>0.95499999999999996</v>
      </c>
      <c r="Z7627" s="194">
        <f t="shared" si="2257"/>
        <v>0</v>
      </c>
      <c r="AA7627" s="194">
        <f t="shared" si="2258"/>
        <v>1</v>
      </c>
      <c r="AB7627" s="194">
        <f t="shared" si="2259"/>
        <v>1</v>
      </c>
      <c r="AC7627" s="194">
        <f t="shared" si="2260"/>
        <v>1</v>
      </c>
      <c r="AD7627" s="194">
        <f t="shared" si="2260"/>
        <v>0.96069304357543694</v>
      </c>
      <c r="AE7627" s="194">
        <f t="shared" ref="AE7627:AI7627" si="2330">IF($F7627=AE$4,1,IF($F7627&gt;=EDATE(AE$4,12),IF(AE$12="Prior Year",AE7615*(1-AE$11),AE7615-AE$11),IF(AE7626&gt;0,AE7626,0)))*IF($F7627&lt;EDATE(AE$4,AE$5*12),1,0)</f>
        <v>0.96</v>
      </c>
      <c r="AF7627" s="194">
        <f t="shared" si="2330"/>
        <v>1</v>
      </c>
      <c r="AG7627" s="194">
        <f t="shared" si="2330"/>
        <v>0.97037250935626573</v>
      </c>
      <c r="AH7627" s="194">
        <f t="shared" si="2330"/>
        <v>0.97037250935626573</v>
      </c>
      <c r="AI7627" s="194">
        <f t="shared" si="2330"/>
        <v>0.97037250935626573</v>
      </c>
      <c r="AJ7627" s="194">
        <f t="shared" si="2262"/>
        <v>0.95299599428584814</v>
      </c>
    </row>
    <row r="7628" spans="2:36" hidden="1" outlineLevel="1" x14ac:dyDescent="0.25">
      <c r="B7628" s="55">
        <f t="shared" si="2201"/>
        <v>30</v>
      </c>
      <c r="F7628" s="193">
        <f t="shared" si="2204"/>
        <v>46113</v>
      </c>
      <c r="G7628" s="194">
        <f t="shared" si="2198"/>
        <v>0.96579475593918029</v>
      </c>
      <c r="H7628" s="194"/>
      <c r="I7628" s="194"/>
      <c r="J7628" s="194"/>
      <c r="K7628" s="194"/>
      <c r="L7628" s="194"/>
      <c r="M7628" s="194"/>
      <c r="N7628" s="194"/>
      <c r="O7628" s="192"/>
      <c r="P7628" s="194">
        <f t="shared" si="2249"/>
        <v>1</v>
      </c>
      <c r="Q7628" s="194">
        <f t="shared" si="2250"/>
        <v>1</v>
      </c>
      <c r="R7628" s="194">
        <f t="shared" si="2251"/>
        <v>1</v>
      </c>
      <c r="S7628" s="194">
        <f t="shared" si="2252"/>
        <v>0.93026150398917662</v>
      </c>
      <c r="T7628" s="194">
        <f t="shared" si="2253"/>
        <v>0.93026150398917662</v>
      </c>
      <c r="U7628" s="194">
        <f t="shared" si="2254"/>
        <v>1</v>
      </c>
      <c r="V7628" s="194">
        <f t="shared" si="2255"/>
        <v>1</v>
      </c>
      <c r="W7628" s="194">
        <v>0.95588957835755972</v>
      </c>
      <c r="X7628" s="194">
        <f t="shared" ref="X7628:Y7628" si="2331">IF($F7628=X$4,1,IF($F7628&gt;=EDATE(X$4,12),IF(X$12="Prior Year",X7616*(1-X$11),X7616-X$11),IF(X7627&gt;0,X7627,0)))*IF($F7628&lt;EDATE(X$4,X$5*12),1,0)</f>
        <v>0.95499999999999996</v>
      </c>
      <c r="Y7628" s="194">
        <f t="shared" si="2331"/>
        <v>0.95499999999999996</v>
      </c>
      <c r="Z7628" s="194">
        <f t="shared" si="2257"/>
        <v>0</v>
      </c>
      <c r="AA7628" s="194">
        <f t="shared" si="2258"/>
        <v>1</v>
      </c>
      <c r="AB7628" s="194">
        <f t="shared" si="2259"/>
        <v>1</v>
      </c>
      <c r="AC7628" s="194">
        <f t="shared" si="2260"/>
        <v>1</v>
      </c>
      <c r="AD7628" s="194">
        <f t="shared" si="2260"/>
        <v>0.96069304357543694</v>
      </c>
      <c r="AE7628" s="194">
        <f t="shared" ref="AE7628:AI7628" si="2332">IF($F7628=AE$4,1,IF($F7628&gt;=EDATE(AE$4,12),IF(AE$12="Prior Year",AE7616*(1-AE$11),AE7616-AE$11),IF(AE7627&gt;0,AE7627,0)))*IF($F7628&lt;EDATE(AE$4,AE$5*12),1,0)</f>
        <v>0.96</v>
      </c>
      <c r="AF7628" s="194">
        <f t="shared" si="2332"/>
        <v>1</v>
      </c>
      <c r="AG7628" s="194">
        <f t="shared" si="2332"/>
        <v>0.97037250935626573</v>
      </c>
      <c r="AH7628" s="194">
        <f t="shared" si="2332"/>
        <v>0.97037250935626573</v>
      </c>
      <c r="AI7628" s="194">
        <f t="shared" si="2332"/>
        <v>0.97037250935626573</v>
      </c>
      <c r="AJ7628" s="194">
        <f t="shared" si="2262"/>
        <v>0.95299599428584814</v>
      </c>
    </row>
    <row r="7629" spans="2:36" hidden="1" outlineLevel="1" x14ac:dyDescent="0.25">
      <c r="B7629" s="55">
        <f t="shared" si="2201"/>
        <v>31</v>
      </c>
      <c r="F7629" s="193">
        <f t="shared" si="2204"/>
        <v>46143</v>
      </c>
      <c r="G7629" s="194">
        <f t="shared" si="2198"/>
        <v>0.96579475593918029</v>
      </c>
      <c r="H7629" s="194"/>
      <c r="I7629" s="194"/>
      <c r="J7629" s="194"/>
      <c r="K7629" s="194"/>
      <c r="L7629" s="194"/>
      <c r="M7629" s="194"/>
      <c r="N7629" s="194"/>
      <c r="O7629" s="192"/>
      <c r="P7629" s="194">
        <f t="shared" si="2249"/>
        <v>1</v>
      </c>
      <c r="Q7629" s="194">
        <f t="shared" si="2250"/>
        <v>1</v>
      </c>
      <c r="R7629" s="194">
        <f t="shared" si="2251"/>
        <v>1</v>
      </c>
      <c r="S7629" s="194">
        <f t="shared" si="2252"/>
        <v>0.93026150398917662</v>
      </c>
      <c r="T7629" s="194">
        <f t="shared" si="2253"/>
        <v>0.93026150398917662</v>
      </c>
      <c r="U7629" s="194">
        <f t="shared" si="2254"/>
        <v>1</v>
      </c>
      <c r="V7629" s="194">
        <f t="shared" si="2255"/>
        <v>1</v>
      </c>
      <c r="W7629" s="194">
        <v>0.95588957835755972</v>
      </c>
      <c r="X7629" s="194">
        <f t="shared" ref="X7629:Y7629" si="2333">IF($F7629=X$4,1,IF($F7629&gt;=EDATE(X$4,12),IF(X$12="Prior Year",X7617*(1-X$11),X7617-X$11),IF(X7628&gt;0,X7628,0)))*IF($F7629&lt;EDATE(X$4,X$5*12),1,0)</f>
        <v>0.95499999999999996</v>
      </c>
      <c r="Y7629" s="194">
        <f t="shared" si="2333"/>
        <v>0.95499999999999996</v>
      </c>
      <c r="Z7629" s="194">
        <f t="shared" si="2257"/>
        <v>0</v>
      </c>
      <c r="AA7629" s="194">
        <f t="shared" si="2258"/>
        <v>1</v>
      </c>
      <c r="AB7629" s="194">
        <f t="shared" si="2259"/>
        <v>1</v>
      </c>
      <c r="AC7629" s="194">
        <f t="shared" si="2260"/>
        <v>1</v>
      </c>
      <c r="AD7629" s="194">
        <f t="shared" si="2260"/>
        <v>0.96069304357543694</v>
      </c>
      <c r="AE7629" s="194">
        <f t="shared" ref="AE7629:AI7629" si="2334">IF($F7629=AE$4,1,IF($F7629&gt;=EDATE(AE$4,12),IF(AE$12="Prior Year",AE7617*(1-AE$11),AE7617-AE$11),IF(AE7628&gt;0,AE7628,0)))*IF($F7629&lt;EDATE(AE$4,AE$5*12),1,0)</f>
        <v>0.96</v>
      </c>
      <c r="AF7629" s="194">
        <f t="shared" si="2334"/>
        <v>1</v>
      </c>
      <c r="AG7629" s="194">
        <f t="shared" si="2334"/>
        <v>0.97037250935626573</v>
      </c>
      <c r="AH7629" s="194">
        <f t="shared" si="2334"/>
        <v>0.97037250935626573</v>
      </c>
      <c r="AI7629" s="194">
        <f t="shared" si="2334"/>
        <v>0.97037250935626573</v>
      </c>
      <c r="AJ7629" s="194">
        <f t="shared" si="2262"/>
        <v>0.95299599428584814</v>
      </c>
    </row>
    <row r="7630" spans="2:36" hidden="1" outlineLevel="1" x14ac:dyDescent="0.25">
      <c r="B7630" s="55">
        <f t="shared" si="2201"/>
        <v>30</v>
      </c>
      <c r="F7630" s="193">
        <f t="shared" si="2204"/>
        <v>46174</v>
      </c>
      <c r="G7630" s="194">
        <f t="shared" si="2198"/>
        <v>0.96579475593918029</v>
      </c>
      <c r="H7630" s="194"/>
      <c r="I7630" s="194"/>
      <c r="J7630" s="194"/>
      <c r="K7630" s="194"/>
      <c r="L7630" s="194"/>
      <c r="M7630" s="194"/>
      <c r="N7630" s="194"/>
      <c r="O7630" s="192"/>
      <c r="P7630" s="194">
        <f t="shared" si="2249"/>
        <v>1</v>
      </c>
      <c r="Q7630" s="194">
        <f t="shared" si="2250"/>
        <v>1</v>
      </c>
      <c r="R7630" s="194">
        <f t="shared" si="2251"/>
        <v>1</v>
      </c>
      <c r="S7630" s="194">
        <f t="shared" si="2252"/>
        <v>0.93026150398917662</v>
      </c>
      <c r="T7630" s="194">
        <f t="shared" si="2253"/>
        <v>0.93026150398917662</v>
      </c>
      <c r="U7630" s="194">
        <f t="shared" si="2254"/>
        <v>1</v>
      </c>
      <c r="V7630" s="194">
        <f t="shared" si="2255"/>
        <v>1</v>
      </c>
      <c r="W7630" s="194">
        <v>0.95588957835755972</v>
      </c>
      <c r="X7630" s="194">
        <f t="shared" ref="X7630:Y7630" si="2335">IF($F7630=X$4,1,IF($F7630&gt;=EDATE(X$4,12),IF(X$12="Prior Year",X7618*(1-X$11),X7618-X$11),IF(X7629&gt;0,X7629,0)))*IF($F7630&lt;EDATE(X$4,X$5*12),1,0)</f>
        <v>0.95499999999999996</v>
      </c>
      <c r="Y7630" s="194">
        <f t="shared" si="2335"/>
        <v>0.95499999999999996</v>
      </c>
      <c r="Z7630" s="194">
        <f t="shared" si="2257"/>
        <v>0</v>
      </c>
      <c r="AA7630" s="194">
        <f t="shared" si="2258"/>
        <v>1</v>
      </c>
      <c r="AB7630" s="194">
        <f t="shared" si="2259"/>
        <v>1</v>
      </c>
      <c r="AC7630" s="194">
        <f t="shared" si="2260"/>
        <v>1</v>
      </c>
      <c r="AD7630" s="194">
        <f t="shared" si="2260"/>
        <v>0.96069304357543694</v>
      </c>
      <c r="AE7630" s="194">
        <f t="shared" ref="AE7630:AI7630" si="2336">IF($F7630=AE$4,1,IF($F7630&gt;=EDATE(AE$4,12),IF(AE$12="Prior Year",AE7618*(1-AE$11),AE7618-AE$11),IF(AE7629&gt;0,AE7629,0)))*IF($F7630&lt;EDATE(AE$4,AE$5*12),1,0)</f>
        <v>0.96</v>
      </c>
      <c r="AF7630" s="194">
        <f t="shared" si="2336"/>
        <v>1</v>
      </c>
      <c r="AG7630" s="194">
        <f t="shared" si="2336"/>
        <v>0.97037250935626573</v>
      </c>
      <c r="AH7630" s="194">
        <f t="shared" si="2336"/>
        <v>0.97037250935626573</v>
      </c>
      <c r="AI7630" s="194">
        <f t="shared" si="2336"/>
        <v>0.97037250935626573</v>
      </c>
      <c r="AJ7630" s="194">
        <f t="shared" si="2262"/>
        <v>0.95299599428584814</v>
      </c>
    </row>
    <row r="7631" spans="2:36" hidden="1" outlineLevel="1" x14ac:dyDescent="0.25">
      <c r="B7631" s="55">
        <f t="shared" si="2201"/>
        <v>31</v>
      </c>
      <c r="F7631" s="193">
        <f t="shared" si="2204"/>
        <v>46204</v>
      </c>
      <c r="G7631" s="194">
        <f t="shared" si="2198"/>
        <v>0.96485885575333574</v>
      </c>
      <c r="H7631" s="194"/>
      <c r="I7631" s="194"/>
      <c r="J7631" s="194"/>
      <c r="K7631" s="194"/>
      <c r="L7631" s="194"/>
      <c r="M7631" s="194"/>
      <c r="N7631" s="194"/>
      <c r="O7631" s="192"/>
      <c r="P7631" s="194">
        <f t="shared" si="2249"/>
        <v>1</v>
      </c>
      <c r="Q7631" s="194">
        <f t="shared" si="2250"/>
        <v>1</v>
      </c>
      <c r="R7631" s="194">
        <f t="shared" si="2251"/>
        <v>1</v>
      </c>
      <c r="S7631" s="194">
        <f t="shared" si="2252"/>
        <v>0.93026150398917662</v>
      </c>
      <c r="T7631" s="194">
        <f t="shared" si="2253"/>
        <v>0.93026150398917662</v>
      </c>
      <c r="U7631" s="194">
        <f t="shared" si="2254"/>
        <v>1</v>
      </c>
      <c r="V7631" s="194">
        <f t="shared" si="2255"/>
        <v>1</v>
      </c>
      <c r="W7631" s="194">
        <v>0.95588957835755972</v>
      </c>
      <c r="X7631" s="194">
        <f t="shared" ref="X7631:Y7631" si="2337">IF($F7631=X$4,1,IF($F7631&gt;=EDATE(X$4,12),IF(X$12="Prior Year",X7619*(1-X$11),X7619-X$11),IF(X7630&gt;0,X7630,0)))*IF($F7631&lt;EDATE(X$4,X$5*12),1,0)</f>
        <v>0.95499999999999996</v>
      </c>
      <c r="Y7631" s="194">
        <f t="shared" si="2337"/>
        <v>0.95499999999999996</v>
      </c>
      <c r="Z7631" s="194">
        <f t="shared" si="2257"/>
        <v>0</v>
      </c>
      <c r="AA7631" s="194">
        <f t="shared" si="2258"/>
        <v>1</v>
      </c>
      <c r="AB7631" s="194">
        <f t="shared" si="2259"/>
        <v>1</v>
      </c>
      <c r="AC7631" s="194">
        <f t="shared" si="2260"/>
        <v>1</v>
      </c>
      <c r="AD7631" s="194">
        <f t="shared" si="2260"/>
        <v>0.96069304357543694</v>
      </c>
      <c r="AE7631" s="194">
        <f t="shared" ref="AE7631:AI7631" si="2338">IF($F7631=AE$4,1,IF($F7631&gt;=EDATE(AE$4,12),IF(AE$12="Prior Year",AE7619*(1-AE$11),AE7619-AE$11),IF(AE7630&gt;0,AE7630,0)))*IF($F7631&lt;EDATE(AE$4,AE$5*12),1,0)</f>
        <v>0.96</v>
      </c>
      <c r="AF7631" s="194">
        <f t="shared" si="2338"/>
        <v>1</v>
      </c>
      <c r="AG7631" s="194">
        <f t="shared" si="2338"/>
        <v>0.96552064680948435</v>
      </c>
      <c r="AH7631" s="194">
        <f t="shared" si="2338"/>
        <v>0.96552064680948435</v>
      </c>
      <c r="AI7631" s="194">
        <f t="shared" si="2338"/>
        <v>0.96552064680948435</v>
      </c>
      <c r="AJ7631" s="194">
        <f t="shared" si="2262"/>
        <v>0.95299599428584814</v>
      </c>
    </row>
    <row r="7632" spans="2:36" hidden="1" outlineLevel="1" x14ac:dyDescent="0.25">
      <c r="B7632" s="55">
        <f t="shared" si="2201"/>
        <v>31</v>
      </c>
      <c r="F7632" s="193">
        <f t="shared" si="2204"/>
        <v>46235</v>
      </c>
      <c r="G7632" s="194">
        <f t="shared" si="2198"/>
        <v>0.96485885575333574</v>
      </c>
      <c r="H7632" s="194"/>
      <c r="I7632" s="194"/>
      <c r="J7632" s="194"/>
      <c r="K7632" s="194"/>
      <c r="L7632" s="194"/>
      <c r="M7632" s="194"/>
      <c r="N7632" s="194"/>
      <c r="O7632" s="192"/>
      <c r="P7632" s="194">
        <f t="shared" si="2249"/>
        <v>1</v>
      </c>
      <c r="Q7632" s="194">
        <f t="shared" si="2250"/>
        <v>1</v>
      </c>
      <c r="R7632" s="194">
        <f t="shared" si="2251"/>
        <v>1</v>
      </c>
      <c r="S7632" s="194">
        <f t="shared" si="2252"/>
        <v>0.93026150398917662</v>
      </c>
      <c r="T7632" s="194">
        <f t="shared" si="2253"/>
        <v>0.93026150398917662</v>
      </c>
      <c r="U7632" s="194">
        <f t="shared" si="2254"/>
        <v>1</v>
      </c>
      <c r="V7632" s="194">
        <f t="shared" si="2255"/>
        <v>1</v>
      </c>
      <c r="W7632" s="194">
        <v>0.95588957835755972</v>
      </c>
      <c r="X7632" s="194">
        <f t="shared" ref="X7632:Y7632" si="2339">IF($F7632=X$4,1,IF($F7632&gt;=EDATE(X$4,12),IF(X$12="Prior Year",X7620*(1-X$11),X7620-X$11),IF(X7631&gt;0,X7631,0)))*IF($F7632&lt;EDATE(X$4,X$5*12),1,0)</f>
        <v>0.95499999999999996</v>
      </c>
      <c r="Y7632" s="194">
        <f t="shared" si="2339"/>
        <v>0.95499999999999996</v>
      </c>
      <c r="Z7632" s="194">
        <f t="shared" si="2257"/>
        <v>0</v>
      </c>
      <c r="AA7632" s="194">
        <f t="shared" si="2258"/>
        <v>1</v>
      </c>
      <c r="AB7632" s="194">
        <f t="shared" si="2259"/>
        <v>1</v>
      </c>
      <c r="AC7632" s="194">
        <f t="shared" si="2260"/>
        <v>1</v>
      </c>
      <c r="AD7632" s="194">
        <f t="shared" si="2260"/>
        <v>0.96069304357543694</v>
      </c>
      <c r="AE7632" s="194">
        <f t="shared" ref="AE7632:AI7632" si="2340">IF($F7632=AE$4,1,IF($F7632&gt;=EDATE(AE$4,12),IF(AE$12="Prior Year",AE7620*(1-AE$11),AE7620-AE$11),IF(AE7631&gt;0,AE7631,0)))*IF($F7632&lt;EDATE(AE$4,AE$5*12),1,0)</f>
        <v>0.96</v>
      </c>
      <c r="AF7632" s="194">
        <f t="shared" si="2340"/>
        <v>1</v>
      </c>
      <c r="AG7632" s="194">
        <f t="shared" si="2340"/>
        <v>0.96552064680948435</v>
      </c>
      <c r="AH7632" s="194">
        <f t="shared" si="2340"/>
        <v>0.96552064680948435</v>
      </c>
      <c r="AI7632" s="194">
        <f t="shared" si="2340"/>
        <v>0.96552064680948435</v>
      </c>
      <c r="AJ7632" s="194">
        <f t="shared" si="2262"/>
        <v>0.95299599428584814</v>
      </c>
    </row>
    <row r="7633" spans="2:36" hidden="1" outlineLevel="1" x14ac:dyDescent="0.25">
      <c r="B7633" s="55">
        <f t="shared" si="2201"/>
        <v>30</v>
      </c>
      <c r="F7633" s="193">
        <f t="shared" si="2204"/>
        <v>46266</v>
      </c>
      <c r="G7633" s="194">
        <f t="shared" ref="G7633:G7696" si="2341">SUMPRODUCT($P$7:$AK$7,P7633:AK7633)/$G$7</f>
        <v>0.96485885575333574</v>
      </c>
      <c r="H7633" s="194"/>
      <c r="I7633" s="194"/>
      <c r="J7633" s="194"/>
      <c r="K7633" s="194"/>
      <c r="L7633" s="194"/>
      <c r="M7633" s="194"/>
      <c r="N7633" s="194"/>
      <c r="O7633" s="192"/>
      <c r="P7633" s="194">
        <f t="shared" si="2249"/>
        <v>1</v>
      </c>
      <c r="Q7633" s="194">
        <f t="shared" si="2250"/>
        <v>1</v>
      </c>
      <c r="R7633" s="194">
        <f t="shared" si="2251"/>
        <v>1</v>
      </c>
      <c r="S7633" s="194">
        <f t="shared" si="2252"/>
        <v>0.93026150398917662</v>
      </c>
      <c r="T7633" s="194">
        <f t="shared" si="2253"/>
        <v>0.93026150398917662</v>
      </c>
      <c r="U7633" s="194">
        <f t="shared" si="2254"/>
        <v>1</v>
      </c>
      <c r="V7633" s="194">
        <f t="shared" si="2255"/>
        <v>1</v>
      </c>
      <c r="W7633" s="194">
        <v>0.95588957835755972</v>
      </c>
      <c r="X7633" s="194">
        <f t="shared" ref="X7633:Y7633" si="2342">IF($F7633=X$4,1,IF($F7633&gt;=EDATE(X$4,12),IF(X$12="Prior Year",X7621*(1-X$11),X7621-X$11),IF(X7632&gt;0,X7632,0)))*IF($F7633&lt;EDATE(X$4,X$5*12),1,0)</f>
        <v>0.95499999999999996</v>
      </c>
      <c r="Y7633" s="194">
        <f t="shared" si="2342"/>
        <v>0.95499999999999996</v>
      </c>
      <c r="Z7633" s="194">
        <f t="shared" si="2257"/>
        <v>0</v>
      </c>
      <c r="AA7633" s="194">
        <f t="shared" si="2258"/>
        <v>1</v>
      </c>
      <c r="AB7633" s="194">
        <f t="shared" si="2259"/>
        <v>1</v>
      </c>
      <c r="AC7633" s="194">
        <f t="shared" si="2260"/>
        <v>1</v>
      </c>
      <c r="AD7633" s="194">
        <f t="shared" si="2260"/>
        <v>0.96069304357543694</v>
      </c>
      <c r="AE7633" s="194">
        <f t="shared" ref="AE7633:AI7633" si="2343">IF($F7633=AE$4,1,IF($F7633&gt;=EDATE(AE$4,12),IF(AE$12="Prior Year",AE7621*(1-AE$11),AE7621-AE$11),IF(AE7632&gt;0,AE7632,0)))*IF($F7633&lt;EDATE(AE$4,AE$5*12),1,0)</f>
        <v>0.96</v>
      </c>
      <c r="AF7633" s="194">
        <f t="shared" si="2343"/>
        <v>1</v>
      </c>
      <c r="AG7633" s="194">
        <f t="shared" si="2343"/>
        <v>0.96552064680948435</v>
      </c>
      <c r="AH7633" s="194">
        <f t="shared" si="2343"/>
        <v>0.96552064680948435</v>
      </c>
      <c r="AI7633" s="194">
        <f t="shared" si="2343"/>
        <v>0.96552064680948435</v>
      </c>
      <c r="AJ7633" s="194">
        <f t="shared" si="2262"/>
        <v>0.95299599428584814</v>
      </c>
    </row>
    <row r="7634" spans="2:36" hidden="1" outlineLevel="1" x14ac:dyDescent="0.25">
      <c r="B7634" s="55">
        <f t="shared" ref="B7634:B7697" si="2344">F7635-F7634</f>
        <v>31</v>
      </c>
      <c r="F7634" s="193">
        <f t="shared" si="2204"/>
        <v>46296</v>
      </c>
      <c r="G7634" s="194">
        <f t="shared" si="2341"/>
        <v>0.96485885575333574</v>
      </c>
      <c r="H7634" s="194"/>
      <c r="I7634" s="194"/>
      <c r="J7634" s="194"/>
      <c r="K7634" s="194"/>
      <c r="L7634" s="194"/>
      <c r="M7634" s="194"/>
      <c r="N7634" s="194"/>
      <c r="O7634" s="192"/>
      <c r="P7634" s="194">
        <f t="shared" si="2249"/>
        <v>1</v>
      </c>
      <c r="Q7634" s="194">
        <f t="shared" si="2250"/>
        <v>1</v>
      </c>
      <c r="R7634" s="194">
        <f t="shared" si="2251"/>
        <v>1</v>
      </c>
      <c r="S7634" s="194">
        <f t="shared" si="2252"/>
        <v>0.93026150398917662</v>
      </c>
      <c r="T7634" s="194">
        <f t="shared" si="2253"/>
        <v>0.93026150398917662</v>
      </c>
      <c r="U7634" s="194">
        <f t="shared" si="2254"/>
        <v>1</v>
      </c>
      <c r="V7634" s="194">
        <f t="shared" si="2255"/>
        <v>1</v>
      </c>
      <c r="W7634" s="194">
        <v>0.95588957835755972</v>
      </c>
      <c r="X7634" s="194">
        <f t="shared" ref="X7634:Y7634" si="2345">IF($F7634=X$4,1,IF($F7634&gt;=EDATE(X$4,12),IF(X$12="Prior Year",X7622*(1-X$11),X7622-X$11),IF(X7633&gt;0,X7633,0)))*IF($F7634&lt;EDATE(X$4,X$5*12),1,0)</f>
        <v>0.95499999999999996</v>
      </c>
      <c r="Y7634" s="194">
        <f t="shared" si="2345"/>
        <v>0.95499999999999996</v>
      </c>
      <c r="Z7634" s="194">
        <f t="shared" si="2257"/>
        <v>0</v>
      </c>
      <c r="AA7634" s="194">
        <f t="shared" si="2258"/>
        <v>1</v>
      </c>
      <c r="AB7634" s="194">
        <f t="shared" si="2259"/>
        <v>1</v>
      </c>
      <c r="AC7634" s="194">
        <f t="shared" si="2260"/>
        <v>1</v>
      </c>
      <c r="AD7634" s="194">
        <f t="shared" si="2260"/>
        <v>0.96069304357543694</v>
      </c>
      <c r="AE7634" s="194">
        <f t="shared" ref="AE7634:AI7634" si="2346">IF($F7634=AE$4,1,IF($F7634&gt;=EDATE(AE$4,12),IF(AE$12="Prior Year",AE7622*(1-AE$11),AE7622-AE$11),IF(AE7633&gt;0,AE7633,0)))*IF($F7634&lt;EDATE(AE$4,AE$5*12),1,0)</f>
        <v>0.96</v>
      </c>
      <c r="AF7634" s="194">
        <f t="shared" si="2346"/>
        <v>1</v>
      </c>
      <c r="AG7634" s="194">
        <f t="shared" si="2346"/>
        <v>0.96552064680948435</v>
      </c>
      <c r="AH7634" s="194">
        <f t="shared" si="2346"/>
        <v>0.96552064680948435</v>
      </c>
      <c r="AI7634" s="194">
        <f t="shared" si="2346"/>
        <v>0.96552064680948435</v>
      </c>
      <c r="AJ7634" s="194">
        <f t="shared" si="2262"/>
        <v>0.95299599428584814</v>
      </c>
    </row>
    <row r="7635" spans="2:36" hidden="1" outlineLevel="1" x14ac:dyDescent="0.25">
      <c r="B7635" s="55">
        <f t="shared" si="2344"/>
        <v>30</v>
      </c>
      <c r="F7635" s="193">
        <f t="shared" ref="F7635:F7698" si="2347">EDATE(F7634,1)</f>
        <v>46327</v>
      </c>
      <c r="G7635" s="194">
        <f t="shared" si="2341"/>
        <v>0.96485885575333574</v>
      </c>
      <c r="H7635" s="194"/>
      <c r="I7635" s="194"/>
      <c r="J7635" s="194"/>
      <c r="K7635" s="194"/>
      <c r="L7635" s="194"/>
      <c r="M7635" s="194"/>
      <c r="N7635" s="194"/>
      <c r="O7635" s="192"/>
      <c r="P7635" s="194">
        <f t="shared" si="2249"/>
        <v>1</v>
      </c>
      <c r="Q7635" s="194">
        <f t="shared" si="2250"/>
        <v>1</v>
      </c>
      <c r="R7635" s="194">
        <f t="shared" si="2251"/>
        <v>1</v>
      </c>
      <c r="S7635" s="194">
        <f t="shared" si="2252"/>
        <v>0.93026150398917662</v>
      </c>
      <c r="T7635" s="194">
        <f t="shared" si="2253"/>
        <v>0.93026150398917662</v>
      </c>
      <c r="U7635" s="194">
        <f t="shared" si="2254"/>
        <v>1</v>
      </c>
      <c r="V7635" s="194">
        <f t="shared" si="2255"/>
        <v>1</v>
      </c>
      <c r="W7635" s="194">
        <v>0.95588957835755972</v>
      </c>
      <c r="X7635" s="194">
        <f t="shared" ref="X7635:Y7635" si="2348">IF($F7635=X$4,1,IF($F7635&gt;=EDATE(X$4,12),IF(X$12="Prior Year",X7623*(1-X$11),X7623-X$11),IF(X7634&gt;0,X7634,0)))*IF($F7635&lt;EDATE(X$4,X$5*12),1,0)</f>
        <v>0.95499999999999996</v>
      </c>
      <c r="Y7635" s="194">
        <f t="shared" si="2348"/>
        <v>0.95499999999999996</v>
      </c>
      <c r="Z7635" s="194">
        <f t="shared" si="2257"/>
        <v>0</v>
      </c>
      <c r="AA7635" s="194">
        <f t="shared" si="2258"/>
        <v>1</v>
      </c>
      <c r="AB7635" s="194">
        <f t="shared" si="2259"/>
        <v>1</v>
      </c>
      <c r="AC7635" s="194">
        <f t="shared" si="2260"/>
        <v>1</v>
      </c>
      <c r="AD7635" s="194">
        <f t="shared" si="2260"/>
        <v>0.96069304357543694</v>
      </c>
      <c r="AE7635" s="194">
        <f t="shared" ref="AE7635:AI7635" si="2349">IF($F7635=AE$4,1,IF($F7635&gt;=EDATE(AE$4,12),IF(AE$12="Prior Year",AE7623*(1-AE$11),AE7623-AE$11),IF(AE7634&gt;0,AE7634,0)))*IF($F7635&lt;EDATE(AE$4,AE$5*12),1,0)</f>
        <v>0.96</v>
      </c>
      <c r="AF7635" s="194">
        <f t="shared" si="2349"/>
        <v>1</v>
      </c>
      <c r="AG7635" s="194">
        <f t="shared" si="2349"/>
        <v>0.96552064680948435</v>
      </c>
      <c r="AH7635" s="194">
        <f t="shared" si="2349"/>
        <v>0.96552064680948435</v>
      </c>
      <c r="AI7635" s="194">
        <f t="shared" si="2349"/>
        <v>0.96552064680948435</v>
      </c>
      <c r="AJ7635" s="194">
        <f t="shared" si="2262"/>
        <v>0.95299599428584814</v>
      </c>
    </row>
    <row r="7636" spans="2:36" hidden="1" outlineLevel="1" x14ac:dyDescent="0.25">
      <c r="B7636" s="55">
        <f t="shared" si="2344"/>
        <v>31</v>
      </c>
      <c r="F7636" s="195">
        <f t="shared" si="2347"/>
        <v>46357</v>
      </c>
      <c r="G7636" s="196">
        <f t="shared" si="2341"/>
        <v>0.96416822947345304</v>
      </c>
      <c r="H7636" s="196"/>
      <c r="I7636" s="196"/>
      <c r="J7636" s="196"/>
      <c r="K7636" s="196"/>
      <c r="L7636" s="196"/>
      <c r="M7636" s="196"/>
      <c r="N7636" s="196"/>
      <c r="O7636" s="197"/>
      <c r="P7636" s="196">
        <f t="shared" si="2249"/>
        <v>1</v>
      </c>
      <c r="Q7636" s="196">
        <f t="shared" si="2250"/>
        <v>1</v>
      </c>
      <c r="R7636" s="196">
        <f t="shared" si="2251"/>
        <v>1</v>
      </c>
      <c r="S7636" s="196">
        <f t="shared" si="2252"/>
        <v>0.93026150398917662</v>
      </c>
      <c r="T7636" s="196">
        <f t="shared" si="2253"/>
        <v>0.93026150398917662</v>
      </c>
      <c r="U7636" s="196">
        <f t="shared" si="2254"/>
        <v>1</v>
      </c>
      <c r="V7636" s="196">
        <f t="shared" si="2255"/>
        <v>1</v>
      </c>
      <c r="W7636" s="196">
        <v>0.95588957835755972</v>
      </c>
      <c r="X7636" s="196">
        <f t="shared" ref="X7636:Y7636" si="2350">IF($F7636=X$4,1,IF($F7636&gt;=EDATE(X$4,12),IF(X$12="Prior Year",X7624*(1-X$11),X7624-X$11),IF(X7635&gt;0,X7635,0)))*IF($F7636&lt;EDATE(X$4,X$5*12),1,0)</f>
        <v>0.95</v>
      </c>
      <c r="Y7636" s="196">
        <f t="shared" si="2350"/>
        <v>0.95499999999999996</v>
      </c>
      <c r="Z7636" s="196">
        <f t="shared" si="2257"/>
        <v>0</v>
      </c>
      <c r="AA7636" s="196">
        <f t="shared" si="2258"/>
        <v>1</v>
      </c>
      <c r="AB7636" s="196">
        <f t="shared" si="2259"/>
        <v>1</v>
      </c>
      <c r="AC7636" s="196">
        <f t="shared" si="2260"/>
        <v>1</v>
      </c>
      <c r="AD7636" s="196">
        <f t="shared" si="2260"/>
        <v>0.95588957835755972</v>
      </c>
      <c r="AE7636" s="196">
        <f t="shared" ref="AE7636:AI7636" si="2351">IF($F7636=AE$4,1,IF($F7636&gt;=EDATE(AE$4,12),IF(AE$12="Prior Year",AE7624*(1-AE$11),AE7624-AE$11),IF(AE7635&gt;0,AE7635,0)))*IF($F7636&lt;EDATE(AE$4,AE$5*12),1,0)</f>
        <v>0.95499999999999996</v>
      </c>
      <c r="AF7636" s="196">
        <f t="shared" si="2351"/>
        <v>1</v>
      </c>
      <c r="AG7636" s="196">
        <f t="shared" si="2351"/>
        <v>0.96552064680948435</v>
      </c>
      <c r="AH7636" s="196">
        <f t="shared" si="2351"/>
        <v>0.96552064680948435</v>
      </c>
      <c r="AI7636" s="196">
        <f t="shared" si="2351"/>
        <v>0.96552064680948435</v>
      </c>
      <c r="AJ7636" s="196">
        <f t="shared" si="2262"/>
        <v>0.95299599428584814</v>
      </c>
    </row>
    <row r="7637" spans="2:36" hidden="1" outlineLevel="1" x14ac:dyDescent="0.25">
      <c r="B7637" s="55">
        <f t="shared" si="2344"/>
        <v>31</v>
      </c>
      <c r="F7637" s="193">
        <f t="shared" si="2347"/>
        <v>46388</v>
      </c>
      <c r="G7637" s="194">
        <f t="shared" si="2341"/>
        <v>0.96312075182180856</v>
      </c>
      <c r="H7637" s="194"/>
      <c r="I7637" s="194"/>
      <c r="J7637" s="194"/>
      <c r="K7637" s="194"/>
      <c r="L7637" s="194"/>
      <c r="M7637" s="194"/>
      <c r="N7637" s="194"/>
      <c r="O7637" s="192"/>
      <c r="P7637" s="194">
        <f t="shared" si="2249"/>
        <v>1</v>
      </c>
      <c r="Q7637" s="194">
        <f t="shared" si="2250"/>
        <v>1</v>
      </c>
      <c r="R7637" s="194">
        <f t="shared" si="2251"/>
        <v>1</v>
      </c>
      <c r="S7637" s="194">
        <f t="shared" si="2252"/>
        <v>0.92281941195726325</v>
      </c>
      <c r="T7637" s="194">
        <f t="shared" si="2253"/>
        <v>0.92281941195726325</v>
      </c>
      <c r="U7637" s="194">
        <f t="shared" si="2254"/>
        <v>1</v>
      </c>
      <c r="V7637" s="194">
        <f t="shared" si="2255"/>
        <v>1</v>
      </c>
      <c r="W7637" s="194">
        <v>0.95111013046577175</v>
      </c>
      <c r="X7637" s="194">
        <f t="shared" ref="X7637:Y7637" si="2352">IF($F7637=X$4,1,IF($F7637&gt;=EDATE(X$4,12),IF(X$12="Prior Year",X7625*(1-X$11),X7625-X$11),IF(X7636&gt;0,X7636,0)))*IF($F7637&lt;EDATE(X$4,X$5*12),1,0)</f>
        <v>0.95</v>
      </c>
      <c r="Y7637" s="194">
        <f t="shared" si="2352"/>
        <v>0.95</v>
      </c>
      <c r="Z7637" s="194">
        <f t="shared" si="2257"/>
        <v>0</v>
      </c>
      <c r="AA7637" s="194">
        <f t="shared" si="2258"/>
        <v>1</v>
      </c>
      <c r="AB7637" s="194">
        <f t="shared" si="2259"/>
        <v>1</v>
      </c>
      <c r="AC7637" s="194">
        <f t="shared" si="2260"/>
        <v>1</v>
      </c>
      <c r="AD7637" s="194">
        <f t="shared" si="2260"/>
        <v>0.95588957835755972</v>
      </c>
      <c r="AE7637" s="194">
        <f t="shared" ref="AE7637:AI7637" si="2353">IF($F7637=AE$4,1,IF($F7637&gt;=EDATE(AE$4,12),IF(AE$12="Prior Year",AE7625*(1-AE$11),AE7625-AE$11),IF(AE7636&gt;0,AE7636,0)))*IF($F7637&lt;EDATE(AE$4,AE$5*12),1,0)</f>
        <v>0.95499999999999996</v>
      </c>
      <c r="AF7637" s="194">
        <f t="shared" si="2353"/>
        <v>1</v>
      </c>
      <c r="AG7637" s="194">
        <f t="shared" si="2353"/>
        <v>0.96552064680948435</v>
      </c>
      <c r="AH7637" s="194">
        <f t="shared" si="2353"/>
        <v>0.96552064680948435</v>
      </c>
      <c r="AI7637" s="194">
        <f t="shared" si="2353"/>
        <v>0.96552064680948435</v>
      </c>
      <c r="AJ7637" s="194">
        <f t="shared" si="2262"/>
        <v>0.94727801832013303</v>
      </c>
    </row>
    <row r="7638" spans="2:36" hidden="1" outlineLevel="1" x14ac:dyDescent="0.25">
      <c r="B7638" s="55">
        <f t="shared" si="2344"/>
        <v>28</v>
      </c>
      <c r="F7638" s="193">
        <f t="shared" si="2347"/>
        <v>46419</v>
      </c>
      <c r="G7638" s="194">
        <f t="shared" si="2341"/>
        <v>0.96312075182180856</v>
      </c>
      <c r="H7638" s="194"/>
      <c r="I7638" s="194"/>
      <c r="J7638" s="194"/>
      <c r="K7638" s="194"/>
      <c r="L7638" s="194"/>
      <c r="M7638" s="194"/>
      <c r="N7638" s="194"/>
      <c r="O7638" s="192"/>
      <c r="P7638" s="194">
        <f t="shared" si="2249"/>
        <v>1</v>
      </c>
      <c r="Q7638" s="194">
        <f t="shared" si="2250"/>
        <v>1</v>
      </c>
      <c r="R7638" s="194">
        <f t="shared" si="2251"/>
        <v>1</v>
      </c>
      <c r="S7638" s="194">
        <f t="shared" si="2252"/>
        <v>0.92281941195726325</v>
      </c>
      <c r="T7638" s="194">
        <f t="shared" si="2253"/>
        <v>0.92281941195726325</v>
      </c>
      <c r="U7638" s="194">
        <f t="shared" si="2254"/>
        <v>1</v>
      </c>
      <c r="V7638" s="194">
        <f t="shared" si="2255"/>
        <v>1</v>
      </c>
      <c r="W7638" s="194">
        <v>0.95111013046577175</v>
      </c>
      <c r="X7638" s="194">
        <f t="shared" ref="X7638:Y7638" si="2354">IF($F7638=X$4,1,IF($F7638&gt;=EDATE(X$4,12),IF(X$12="Prior Year",X7626*(1-X$11),X7626-X$11),IF(X7637&gt;0,X7637,0)))*IF($F7638&lt;EDATE(X$4,X$5*12),1,0)</f>
        <v>0.95</v>
      </c>
      <c r="Y7638" s="194">
        <f t="shared" si="2354"/>
        <v>0.95</v>
      </c>
      <c r="Z7638" s="194">
        <f t="shared" si="2257"/>
        <v>0</v>
      </c>
      <c r="AA7638" s="194">
        <f t="shared" si="2258"/>
        <v>1</v>
      </c>
      <c r="AB7638" s="194">
        <f t="shared" si="2259"/>
        <v>1</v>
      </c>
      <c r="AC7638" s="194">
        <f t="shared" si="2260"/>
        <v>1</v>
      </c>
      <c r="AD7638" s="194">
        <f t="shared" si="2260"/>
        <v>0.95588957835755972</v>
      </c>
      <c r="AE7638" s="194">
        <f t="shared" ref="AE7638:AI7638" si="2355">IF($F7638=AE$4,1,IF($F7638&gt;=EDATE(AE$4,12),IF(AE$12="Prior Year",AE7626*(1-AE$11),AE7626-AE$11),IF(AE7637&gt;0,AE7637,0)))*IF($F7638&lt;EDATE(AE$4,AE$5*12),1,0)</f>
        <v>0.95499999999999996</v>
      </c>
      <c r="AF7638" s="194">
        <f t="shared" si="2355"/>
        <v>1</v>
      </c>
      <c r="AG7638" s="194">
        <f t="shared" si="2355"/>
        <v>0.96552064680948435</v>
      </c>
      <c r="AH7638" s="194">
        <f t="shared" si="2355"/>
        <v>0.96552064680948435</v>
      </c>
      <c r="AI7638" s="194">
        <f t="shared" si="2355"/>
        <v>0.96552064680948435</v>
      </c>
      <c r="AJ7638" s="194">
        <f t="shared" si="2262"/>
        <v>0.94727801832013303</v>
      </c>
    </row>
    <row r="7639" spans="2:36" hidden="1" outlineLevel="1" x14ac:dyDescent="0.25">
      <c r="B7639" s="55">
        <f t="shared" si="2344"/>
        <v>31</v>
      </c>
      <c r="F7639" s="193">
        <f t="shared" si="2347"/>
        <v>46447</v>
      </c>
      <c r="G7639" s="194">
        <f t="shared" si="2341"/>
        <v>0.96312075182180856</v>
      </c>
      <c r="H7639" s="194"/>
      <c r="I7639" s="194"/>
      <c r="J7639" s="194"/>
      <c r="K7639" s="194"/>
      <c r="L7639" s="194"/>
      <c r="M7639" s="194"/>
      <c r="N7639" s="194"/>
      <c r="O7639" s="192"/>
      <c r="P7639" s="194">
        <f t="shared" si="2249"/>
        <v>1</v>
      </c>
      <c r="Q7639" s="194">
        <f t="shared" si="2250"/>
        <v>1</v>
      </c>
      <c r="R7639" s="194">
        <f t="shared" si="2251"/>
        <v>1</v>
      </c>
      <c r="S7639" s="194">
        <f t="shared" si="2252"/>
        <v>0.92281941195726325</v>
      </c>
      <c r="T7639" s="194">
        <f t="shared" si="2253"/>
        <v>0.92281941195726325</v>
      </c>
      <c r="U7639" s="194">
        <f t="shared" si="2254"/>
        <v>1</v>
      </c>
      <c r="V7639" s="194">
        <f t="shared" si="2255"/>
        <v>1</v>
      </c>
      <c r="W7639" s="194">
        <v>0.95111013046577175</v>
      </c>
      <c r="X7639" s="194">
        <f t="shared" ref="X7639:Y7639" si="2356">IF($F7639=X$4,1,IF($F7639&gt;=EDATE(X$4,12),IF(X$12="Prior Year",X7627*(1-X$11),X7627-X$11),IF(X7638&gt;0,X7638,0)))*IF($F7639&lt;EDATE(X$4,X$5*12),1,0)</f>
        <v>0.95</v>
      </c>
      <c r="Y7639" s="194">
        <f t="shared" si="2356"/>
        <v>0.95</v>
      </c>
      <c r="Z7639" s="194">
        <f t="shared" si="2257"/>
        <v>0</v>
      </c>
      <c r="AA7639" s="194">
        <f t="shared" si="2258"/>
        <v>1</v>
      </c>
      <c r="AB7639" s="194">
        <f t="shared" si="2259"/>
        <v>1</v>
      </c>
      <c r="AC7639" s="194">
        <f t="shared" si="2260"/>
        <v>1</v>
      </c>
      <c r="AD7639" s="194">
        <f t="shared" si="2260"/>
        <v>0.95588957835755972</v>
      </c>
      <c r="AE7639" s="194">
        <f t="shared" ref="AE7639:AI7639" si="2357">IF($F7639=AE$4,1,IF($F7639&gt;=EDATE(AE$4,12),IF(AE$12="Prior Year",AE7627*(1-AE$11),AE7627-AE$11),IF(AE7638&gt;0,AE7638,0)))*IF($F7639&lt;EDATE(AE$4,AE$5*12),1,0)</f>
        <v>0.95499999999999996</v>
      </c>
      <c r="AF7639" s="194">
        <f t="shared" si="2357"/>
        <v>1</v>
      </c>
      <c r="AG7639" s="194">
        <f t="shared" si="2357"/>
        <v>0.96552064680948435</v>
      </c>
      <c r="AH7639" s="194">
        <f t="shared" si="2357"/>
        <v>0.96552064680948435</v>
      </c>
      <c r="AI7639" s="194">
        <f t="shared" si="2357"/>
        <v>0.96552064680948435</v>
      </c>
      <c r="AJ7639" s="194">
        <f t="shared" si="2262"/>
        <v>0.94727801832013303</v>
      </c>
    </row>
    <row r="7640" spans="2:36" hidden="1" outlineLevel="1" x14ac:dyDescent="0.25">
      <c r="B7640" s="55">
        <f t="shared" si="2344"/>
        <v>30</v>
      </c>
      <c r="F7640" s="193">
        <f t="shared" si="2347"/>
        <v>46478</v>
      </c>
      <c r="G7640" s="194">
        <f t="shared" si="2341"/>
        <v>0.96312075182180856</v>
      </c>
      <c r="H7640" s="194"/>
      <c r="I7640" s="194"/>
      <c r="J7640" s="194"/>
      <c r="K7640" s="194"/>
      <c r="L7640" s="194"/>
      <c r="M7640" s="194"/>
      <c r="N7640" s="194"/>
      <c r="O7640" s="192"/>
      <c r="P7640" s="194">
        <f t="shared" si="2249"/>
        <v>1</v>
      </c>
      <c r="Q7640" s="194">
        <f t="shared" si="2250"/>
        <v>1</v>
      </c>
      <c r="R7640" s="194">
        <f t="shared" si="2251"/>
        <v>1</v>
      </c>
      <c r="S7640" s="194">
        <f t="shared" si="2252"/>
        <v>0.92281941195726325</v>
      </c>
      <c r="T7640" s="194">
        <f t="shared" si="2253"/>
        <v>0.92281941195726325</v>
      </c>
      <c r="U7640" s="194">
        <f t="shared" si="2254"/>
        <v>1</v>
      </c>
      <c r="V7640" s="194">
        <f t="shared" si="2255"/>
        <v>1</v>
      </c>
      <c r="W7640" s="194">
        <v>0.95111013046577175</v>
      </c>
      <c r="X7640" s="194">
        <f t="shared" ref="X7640:Y7640" si="2358">IF($F7640=X$4,1,IF($F7640&gt;=EDATE(X$4,12),IF(X$12="Prior Year",X7628*(1-X$11),X7628-X$11),IF(X7639&gt;0,X7639,0)))*IF($F7640&lt;EDATE(X$4,X$5*12),1,0)</f>
        <v>0.95</v>
      </c>
      <c r="Y7640" s="194">
        <f t="shared" si="2358"/>
        <v>0.95</v>
      </c>
      <c r="Z7640" s="194">
        <f t="shared" si="2257"/>
        <v>0</v>
      </c>
      <c r="AA7640" s="194">
        <f t="shared" si="2258"/>
        <v>1</v>
      </c>
      <c r="AB7640" s="194">
        <f t="shared" si="2259"/>
        <v>1</v>
      </c>
      <c r="AC7640" s="194">
        <f t="shared" si="2260"/>
        <v>1</v>
      </c>
      <c r="AD7640" s="194">
        <f t="shared" si="2260"/>
        <v>0.95588957835755972</v>
      </c>
      <c r="AE7640" s="194">
        <f t="shared" ref="AE7640:AI7640" si="2359">IF($F7640=AE$4,1,IF($F7640&gt;=EDATE(AE$4,12),IF(AE$12="Prior Year",AE7628*(1-AE$11),AE7628-AE$11),IF(AE7639&gt;0,AE7639,0)))*IF($F7640&lt;EDATE(AE$4,AE$5*12),1,0)</f>
        <v>0.95499999999999996</v>
      </c>
      <c r="AF7640" s="194">
        <f t="shared" si="2359"/>
        <v>1</v>
      </c>
      <c r="AG7640" s="194">
        <f t="shared" si="2359"/>
        <v>0.96552064680948435</v>
      </c>
      <c r="AH7640" s="194">
        <f t="shared" si="2359"/>
        <v>0.96552064680948435</v>
      </c>
      <c r="AI7640" s="194">
        <f t="shared" si="2359"/>
        <v>0.96552064680948435</v>
      </c>
      <c r="AJ7640" s="194">
        <f t="shared" si="2262"/>
        <v>0.94727801832013303</v>
      </c>
    </row>
    <row r="7641" spans="2:36" hidden="1" outlineLevel="1" x14ac:dyDescent="0.25">
      <c r="B7641" s="55">
        <f t="shared" si="2344"/>
        <v>31</v>
      </c>
      <c r="F7641" s="193">
        <f t="shared" si="2347"/>
        <v>46508</v>
      </c>
      <c r="G7641" s="194">
        <f t="shared" si="2341"/>
        <v>0.96312075182180856</v>
      </c>
      <c r="H7641" s="194"/>
      <c r="I7641" s="194"/>
      <c r="J7641" s="194"/>
      <c r="K7641" s="194"/>
      <c r="L7641" s="194"/>
      <c r="M7641" s="194"/>
      <c r="N7641" s="194"/>
      <c r="O7641" s="192"/>
      <c r="P7641" s="194">
        <f t="shared" si="2249"/>
        <v>1</v>
      </c>
      <c r="Q7641" s="194">
        <f t="shared" si="2250"/>
        <v>1</v>
      </c>
      <c r="R7641" s="194">
        <f t="shared" si="2251"/>
        <v>1</v>
      </c>
      <c r="S7641" s="194">
        <f t="shared" si="2252"/>
        <v>0.92281941195726325</v>
      </c>
      <c r="T7641" s="194">
        <f t="shared" si="2253"/>
        <v>0.92281941195726325</v>
      </c>
      <c r="U7641" s="194">
        <f t="shared" si="2254"/>
        <v>1</v>
      </c>
      <c r="V7641" s="194">
        <f t="shared" si="2255"/>
        <v>1</v>
      </c>
      <c r="W7641" s="194">
        <v>0.95111013046577175</v>
      </c>
      <c r="X7641" s="194">
        <f t="shared" ref="X7641:Y7641" si="2360">IF($F7641=X$4,1,IF($F7641&gt;=EDATE(X$4,12),IF(X$12="Prior Year",X7629*(1-X$11),X7629-X$11),IF(X7640&gt;0,X7640,0)))*IF($F7641&lt;EDATE(X$4,X$5*12),1,0)</f>
        <v>0.95</v>
      </c>
      <c r="Y7641" s="194">
        <f t="shared" si="2360"/>
        <v>0.95</v>
      </c>
      <c r="Z7641" s="194">
        <f t="shared" si="2257"/>
        <v>0</v>
      </c>
      <c r="AA7641" s="194">
        <f t="shared" si="2258"/>
        <v>1</v>
      </c>
      <c r="AB7641" s="194">
        <f t="shared" si="2259"/>
        <v>1</v>
      </c>
      <c r="AC7641" s="194">
        <f t="shared" si="2260"/>
        <v>1</v>
      </c>
      <c r="AD7641" s="194">
        <f t="shared" si="2260"/>
        <v>0.95588957835755972</v>
      </c>
      <c r="AE7641" s="194">
        <f t="shared" ref="AE7641:AI7641" si="2361">IF($F7641=AE$4,1,IF($F7641&gt;=EDATE(AE$4,12),IF(AE$12="Prior Year",AE7629*(1-AE$11),AE7629-AE$11),IF(AE7640&gt;0,AE7640,0)))*IF($F7641&lt;EDATE(AE$4,AE$5*12),1,0)</f>
        <v>0.95499999999999996</v>
      </c>
      <c r="AF7641" s="194">
        <f t="shared" si="2361"/>
        <v>1</v>
      </c>
      <c r="AG7641" s="194">
        <f t="shared" si="2361"/>
        <v>0.96552064680948435</v>
      </c>
      <c r="AH7641" s="194">
        <f t="shared" si="2361"/>
        <v>0.96552064680948435</v>
      </c>
      <c r="AI7641" s="194">
        <f t="shared" si="2361"/>
        <v>0.96552064680948435</v>
      </c>
      <c r="AJ7641" s="194">
        <f t="shared" si="2262"/>
        <v>0.94727801832013303</v>
      </c>
    </row>
    <row r="7642" spans="2:36" hidden="1" outlineLevel="1" x14ac:dyDescent="0.25">
      <c r="B7642" s="55">
        <f t="shared" si="2344"/>
        <v>30</v>
      </c>
      <c r="F7642" s="193">
        <f t="shared" si="2347"/>
        <v>46539</v>
      </c>
      <c r="G7642" s="194">
        <f t="shared" si="2341"/>
        <v>0.96312075182180856</v>
      </c>
      <c r="H7642" s="194"/>
      <c r="I7642" s="194"/>
      <c r="J7642" s="194"/>
      <c r="K7642" s="194"/>
      <c r="L7642" s="194"/>
      <c r="M7642" s="194"/>
      <c r="N7642" s="194"/>
      <c r="O7642" s="192"/>
      <c r="P7642" s="194">
        <f t="shared" si="2249"/>
        <v>1</v>
      </c>
      <c r="Q7642" s="194">
        <f t="shared" si="2250"/>
        <v>1</v>
      </c>
      <c r="R7642" s="194">
        <f t="shared" si="2251"/>
        <v>1</v>
      </c>
      <c r="S7642" s="194">
        <f t="shared" si="2252"/>
        <v>0.92281941195726325</v>
      </c>
      <c r="T7642" s="194">
        <f t="shared" si="2253"/>
        <v>0.92281941195726325</v>
      </c>
      <c r="U7642" s="194">
        <f t="shared" si="2254"/>
        <v>1</v>
      </c>
      <c r="V7642" s="194">
        <f t="shared" si="2255"/>
        <v>1</v>
      </c>
      <c r="W7642" s="194">
        <v>0.95111013046577175</v>
      </c>
      <c r="X7642" s="194">
        <f t="shared" ref="X7642:Y7642" si="2362">IF($F7642=X$4,1,IF($F7642&gt;=EDATE(X$4,12),IF(X$12="Prior Year",X7630*(1-X$11),X7630-X$11),IF(X7641&gt;0,X7641,0)))*IF($F7642&lt;EDATE(X$4,X$5*12),1,0)</f>
        <v>0.95</v>
      </c>
      <c r="Y7642" s="194">
        <f t="shared" si="2362"/>
        <v>0.95</v>
      </c>
      <c r="Z7642" s="194">
        <f t="shared" si="2257"/>
        <v>0</v>
      </c>
      <c r="AA7642" s="194">
        <f t="shared" si="2258"/>
        <v>1</v>
      </c>
      <c r="AB7642" s="194">
        <f t="shared" si="2259"/>
        <v>1</v>
      </c>
      <c r="AC7642" s="194">
        <f t="shared" si="2260"/>
        <v>1</v>
      </c>
      <c r="AD7642" s="194">
        <f t="shared" si="2260"/>
        <v>0.95588957835755972</v>
      </c>
      <c r="AE7642" s="194">
        <f t="shared" ref="AE7642:AI7642" si="2363">IF($F7642=AE$4,1,IF($F7642&gt;=EDATE(AE$4,12),IF(AE$12="Prior Year",AE7630*(1-AE$11),AE7630-AE$11),IF(AE7641&gt;0,AE7641,0)))*IF($F7642&lt;EDATE(AE$4,AE$5*12),1,0)</f>
        <v>0.95499999999999996</v>
      </c>
      <c r="AF7642" s="194">
        <f t="shared" si="2363"/>
        <v>1</v>
      </c>
      <c r="AG7642" s="194">
        <f t="shared" si="2363"/>
        <v>0.96552064680948435</v>
      </c>
      <c r="AH7642" s="194">
        <f t="shared" si="2363"/>
        <v>0.96552064680948435</v>
      </c>
      <c r="AI7642" s="194">
        <f t="shared" si="2363"/>
        <v>0.96552064680948435</v>
      </c>
      <c r="AJ7642" s="194">
        <f t="shared" si="2262"/>
        <v>0.94727801832013303</v>
      </c>
    </row>
    <row r="7643" spans="2:36" hidden="1" outlineLevel="1" x14ac:dyDescent="0.25">
      <c r="B7643" s="55">
        <f t="shared" si="2344"/>
        <v>31</v>
      </c>
      <c r="F7643" s="193">
        <f t="shared" si="2347"/>
        <v>46569</v>
      </c>
      <c r="G7643" s="194">
        <f t="shared" si="2341"/>
        <v>0.96218953113689365</v>
      </c>
      <c r="H7643" s="194"/>
      <c r="I7643" s="194"/>
      <c r="J7643" s="194"/>
      <c r="K7643" s="194"/>
      <c r="L7643" s="194"/>
      <c r="M7643" s="194"/>
      <c r="N7643" s="194"/>
      <c r="O7643" s="192"/>
      <c r="P7643" s="194">
        <f t="shared" si="2249"/>
        <v>1</v>
      </c>
      <c r="Q7643" s="194">
        <f t="shared" si="2250"/>
        <v>1</v>
      </c>
      <c r="R7643" s="194">
        <f t="shared" si="2251"/>
        <v>1</v>
      </c>
      <c r="S7643" s="194">
        <f t="shared" si="2252"/>
        <v>0.92281941195726325</v>
      </c>
      <c r="T7643" s="194">
        <f t="shared" si="2253"/>
        <v>0.92281941195726325</v>
      </c>
      <c r="U7643" s="194">
        <f t="shared" si="2254"/>
        <v>1</v>
      </c>
      <c r="V7643" s="194">
        <f t="shared" si="2255"/>
        <v>1</v>
      </c>
      <c r="W7643" s="194">
        <v>0.95111013046577175</v>
      </c>
      <c r="X7643" s="194">
        <f t="shared" ref="X7643:Y7643" si="2364">IF($F7643=X$4,1,IF($F7643&gt;=EDATE(X$4,12),IF(X$12="Prior Year",X7631*(1-X$11),X7631-X$11),IF(X7642&gt;0,X7642,0)))*IF($F7643&lt;EDATE(X$4,X$5*12),1,0)</f>
        <v>0.95</v>
      </c>
      <c r="Y7643" s="194">
        <f t="shared" si="2364"/>
        <v>0.95</v>
      </c>
      <c r="Z7643" s="194">
        <f t="shared" si="2257"/>
        <v>0</v>
      </c>
      <c r="AA7643" s="194">
        <f t="shared" si="2258"/>
        <v>1</v>
      </c>
      <c r="AB7643" s="194">
        <f t="shared" si="2259"/>
        <v>1</v>
      </c>
      <c r="AC7643" s="194">
        <f t="shared" si="2260"/>
        <v>1</v>
      </c>
      <c r="AD7643" s="194">
        <f t="shared" si="2260"/>
        <v>0.95588957835755972</v>
      </c>
      <c r="AE7643" s="194">
        <f t="shared" ref="AE7643:AI7643" si="2365">IF($F7643=AE$4,1,IF($F7643&gt;=EDATE(AE$4,12),IF(AE$12="Prior Year",AE7631*(1-AE$11),AE7631-AE$11),IF(AE7642&gt;0,AE7642,0)))*IF($F7643&lt;EDATE(AE$4,AE$5*12),1,0)</f>
        <v>0.95499999999999996</v>
      </c>
      <c r="AF7643" s="194">
        <f t="shared" si="2365"/>
        <v>1</v>
      </c>
      <c r="AG7643" s="194">
        <f t="shared" si="2365"/>
        <v>0.96069304357543694</v>
      </c>
      <c r="AH7643" s="194">
        <f t="shared" si="2365"/>
        <v>0.96069304357543694</v>
      </c>
      <c r="AI7643" s="194">
        <f t="shared" si="2365"/>
        <v>0.96069304357543694</v>
      </c>
      <c r="AJ7643" s="194">
        <f t="shared" si="2262"/>
        <v>0.94727801832013303</v>
      </c>
    </row>
    <row r="7644" spans="2:36" hidden="1" outlineLevel="1" x14ac:dyDescent="0.25">
      <c r="B7644" s="55">
        <f t="shared" si="2344"/>
        <v>31</v>
      </c>
      <c r="F7644" s="193">
        <f t="shared" si="2347"/>
        <v>46600</v>
      </c>
      <c r="G7644" s="194">
        <f t="shared" si="2341"/>
        <v>0.96218953113689365</v>
      </c>
      <c r="H7644" s="194"/>
      <c r="I7644" s="194"/>
      <c r="J7644" s="194"/>
      <c r="K7644" s="194"/>
      <c r="L7644" s="194"/>
      <c r="M7644" s="194"/>
      <c r="N7644" s="194"/>
      <c r="O7644" s="192"/>
      <c r="P7644" s="194">
        <f t="shared" si="2249"/>
        <v>1</v>
      </c>
      <c r="Q7644" s="194">
        <f t="shared" si="2250"/>
        <v>1</v>
      </c>
      <c r="R7644" s="194">
        <f t="shared" si="2251"/>
        <v>1</v>
      </c>
      <c r="S7644" s="194">
        <f t="shared" si="2252"/>
        <v>0.92281941195726325</v>
      </c>
      <c r="T7644" s="194">
        <f t="shared" si="2253"/>
        <v>0.92281941195726325</v>
      </c>
      <c r="U7644" s="194">
        <f t="shared" si="2254"/>
        <v>1</v>
      </c>
      <c r="V7644" s="194">
        <f t="shared" si="2255"/>
        <v>1</v>
      </c>
      <c r="W7644" s="194">
        <v>0.95111013046577175</v>
      </c>
      <c r="X7644" s="194">
        <f t="shared" ref="X7644:Y7644" si="2366">IF($F7644=X$4,1,IF($F7644&gt;=EDATE(X$4,12),IF(X$12="Prior Year",X7632*(1-X$11),X7632-X$11),IF(X7643&gt;0,X7643,0)))*IF($F7644&lt;EDATE(X$4,X$5*12),1,0)</f>
        <v>0.95</v>
      </c>
      <c r="Y7644" s="194">
        <f t="shared" si="2366"/>
        <v>0.95</v>
      </c>
      <c r="Z7644" s="194">
        <f t="shared" si="2257"/>
        <v>0</v>
      </c>
      <c r="AA7644" s="194">
        <f t="shared" si="2258"/>
        <v>1</v>
      </c>
      <c r="AB7644" s="194">
        <f t="shared" si="2259"/>
        <v>1</v>
      </c>
      <c r="AC7644" s="194">
        <f t="shared" si="2260"/>
        <v>1</v>
      </c>
      <c r="AD7644" s="194">
        <f t="shared" si="2260"/>
        <v>0.95588957835755972</v>
      </c>
      <c r="AE7644" s="194">
        <f t="shared" ref="AE7644:AI7644" si="2367">IF($F7644=AE$4,1,IF($F7644&gt;=EDATE(AE$4,12),IF(AE$12="Prior Year",AE7632*(1-AE$11),AE7632-AE$11),IF(AE7643&gt;0,AE7643,0)))*IF($F7644&lt;EDATE(AE$4,AE$5*12),1,0)</f>
        <v>0.95499999999999996</v>
      </c>
      <c r="AF7644" s="194">
        <f t="shared" si="2367"/>
        <v>1</v>
      </c>
      <c r="AG7644" s="194">
        <f t="shared" si="2367"/>
        <v>0.96069304357543694</v>
      </c>
      <c r="AH7644" s="194">
        <f t="shared" si="2367"/>
        <v>0.96069304357543694</v>
      </c>
      <c r="AI7644" s="194">
        <f t="shared" si="2367"/>
        <v>0.96069304357543694</v>
      </c>
      <c r="AJ7644" s="194">
        <f t="shared" si="2262"/>
        <v>0.94727801832013303</v>
      </c>
    </row>
    <row r="7645" spans="2:36" hidden="1" outlineLevel="1" x14ac:dyDescent="0.25">
      <c r="B7645" s="55">
        <f t="shared" si="2344"/>
        <v>30</v>
      </c>
      <c r="F7645" s="193">
        <f t="shared" si="2347"/>
        <v>46631</v>
      </c>
      <c r="G7645" s="194">
        <f t="shared" si="2341"/>
        <v>0.96218953113689365</v>
      </c>
      <c r="H7645" s="194"/>
      <c r="I7645" s="194"/>
      <c r="J7645" s="194"/>
      <c r="K7645" s="194"/>
      <c r="L7645" s="194"/>
      <c r="M7645" s="194"/>
      <c r="N7645" s="194"/>
      <c r="O7645" s="192"/>
      <c r="P7645" s="194">
        <f t="shared" si="2249"/>
        <v>1</v>
      </c>
      <c r="Q7645" s="194">
        <f t="shared" si="2250"/>
        <v>1</v>
      </c>
      <c r="R7645" s="194">
        <f t="shared" si="2251"/>
        <v>1</v>
      </c>
      <c r="S7645" s="194">
        <f t="shared" si="2252"/>
        <v>0.92281941195726325</v>
      </c>
      <c r="T7645" s="194">
        <f t="shared" si="2253"/>
        <v>0.92281941195726325</v>
      </c>
      <c r="U7645" s="194">
        <f t="shared" si="2254"/>
        <v>1</v>
      </c>
      <c r="V7645" s="194">
        <f t="shared" si="2255"/>
        <v>1</v>
      </c>
      <c r="W7645" s="194">
        <v>0.95111013046577175</v>
      </c>
      <c r="X7645" s="194">
        <f t="shared" ref="X7645:Y7645" si="2368">IF($F7645=X$4,1,IF($F7645&gt;=EDATE(X$4,12),IF(X$12="Prior Year",X7633*(1-X$11),X7633-X$11),IF(X7644&gt;0,X7644,0)))*IF($F7645&lt;EDATE(X$4,X$5*12),1,0)</f>
        <v>0.95</v>
      </c>
      <c r="Y7645" s="194">
        <f t="shared" si="2368"/>
        <v>0.95</v>
      </c>
      <c r="Z7645" s="194">
        <f t="shared" si="2257"/>
        <v>0</v>
      </c>
      <c r="AA7645" s="194">
        <f t="shared" si="2258"/>
        <v>1</v>
      </c>
      <c r="AB7645" s="194">
        <f t="shared" si="2259"/>
        <v>1</v>
      </c>
      <c r="AC7645" s="194">
        <f t="shared" si="2260"/>
        <v>1</v>
      </c>
      <c r="AD7645" s="194">
        <f t="shared" si="2260"/>
        <v>0.95588957835755972</v>
      </c>
      <c r="AE7645" s="194">
        <f t="shared" ref="AE7645:AI7645" si="2369">IF($F7645=AE$4,1,IF($F7645&gt;=EDATE(AE$4,12),IF(AE$12="Prior Year",AE7633*(1-AE$11),AE7633-AE$11),IF(AE7644&gt;0,AE7644,0)))*IF($F7645&lt;EDATE(AE$4,AE$5*12),1,0)</f>
        <v>0.95499999999999996</v>
      </c>
      <c r="AF7645" s="194">
        <f t="shared" si="2369"/>
        <v>1</v>
      </c>
      <c r="AG7645" s="194">
        <f t="shared" si="2369"/>
        <v>0.96069304357543694</v>
      </c>
      <c r="AH7645" s="194">
        <f t="shared" si="2369"/>
        <v>0.96069304357543694</v>
      </c>
      <c r="AI7645" s="194">
        <f t="shared" si="2369"/>
        <v>0.96069304357543694</v>
      </c>
      <c r="AJ7645" s="194">
        <f t="shared" si="2262"/>
        <v>0.94727801832013303</v>
      </c>
    </row>
    <row r="7646" spans="2:36" hidden="1" outlineLevel="1" x14ac:dyDescent="0.25">
      <c r="B7646" s="55">
        <f t="shared" si="2344"/>
        <v>31</v>
      </c>
      <c r="F7646" s="193">
        <f t="shared" si="2347"/>
        <v>46661</v>
      </c>
      <c r="G7646" s="194">
        <f t="shared" si="2341"/>
        <v>0.96218953113689365</v>
      </c>
      <c r="H7646" s="194"/>
      <c r="I7646" s="194"/>
      <c r="J7646" s="194"/>
      <c r="K7646" s="194"/>
      <c r="L7646" s="194"/>
      <c r="M7646" s="194"/>
      <c r="N7646" s="194"/>
      <c r="O7646" s="192"/>
      <c r="P7646" s="194">
        <f t="shared" si="2249"/>
        <v>1</v>
      </c>
      <c r="Q7646" s="194">
        <f t="shared" si="2250"/>
        <v>1</v>
      </c>
      <c r="R7646" s="194">
        <f t="shared" si="2251"/>
        <v>1</v>
      </c>
      <c r="S7646" s="194">
        <f t="shared" si="2252"/>
        <v>0.92281941195726325</v>
      </c>
      <c r="T7646" s="194">
        <f t="shared" si="2253"/>
        <v>0.92281941195726325</v>
      </c>
      <c r="U7646" s="194">
        <f t="shared" si="2254"/>
        <v>1</v>
      </c>
      <c r="V7646" s="194">
        <f t="shared" si="2255"/>
        <v>1</v>
      </c>
      <c r="W7646" s="194">
        <v>0.95111013046577175</v>
      </c>
      <c r="X7646" s="194">
        <f t="shared" ref="X7646:Y7646" si="2370">IF($F7646=X$4,1,IF($F7646&gt;=EDATE(X$4,12),IF(X$12="Prior Year",X7634*(1-X$11),X7634-X$11),IF(X7645&gt;0,X7645,0)))*IF($F7646&lt;EDATE(X$4,X$5*12),1,0)</f>
        <v>0.95</v>
      </c>
      <c r="Y7646" s="194">
        <f t="shared" si="2370"/>
        <v>0.95</v>
      </c>
      <c r="Z7646" s="194">
        <f t="shared" si="2257"/>
        <v>0</v>
      </c>
      <c r="AA7646" s="194">
        <f t="shared" si="2258"/>
        <v>1</v>
      </c>
      <c r="AB7646" s="194">
        <f t="shared" si="2259"/>
        <v>1</v>
      </c>
      <c r="AC7646" s="194">
        <f t="shared" si="2260"/>
        <v>1</v>
      </c>
      <c r="AD7646" s="194">
        <f t="shared" si="2260"/>
        <v>0.95588957835755972</v>
      </c>
      <c r="AE7646" s="194">
        <f t="shared" ref="AE7646:AI7646" si="2371">IF($F7646=AE$4,1,IF($F7646&gt;=EDATE(AE$4,12),IF(AE$12="Prior Year",AE7634*(1-AE$11),AE7634-AE$11),IF(AE7645&gt;0,AE7645,0)))*IF($F7646&lt;EDATE(AE$4,AE$5*12),1,0)</f>
        <v>0.95499999999999996</v>
      </c>
      <c r="AF7646" s="194">
        <f t="shared" si="2371"/>
        <v>1</v>
      </c>
      <c r="AG7646" s="194">
        <f t="shared" si="2371"/>
        <v>0.96069304357543694</v>
      </c>
      <c r="AH7646" s="194">
        <f t="shared" si="2371"/>
        <v>0.96069304357543694</v>
      </c>
      <c r="AI7646" s="194">
        <f t="shared" si="2371"/>
        <v>0.96069304357543694</v>
      </c>
      <c r="AJ7646" s="194">
        <f t="shared" si="2262"/>
        <v>0.94727801832013303</v>
      </c>
    </row>
    <row r="7647" spans="2:36" hidden="1" outlineLevel="1" x14ac:dyDescent="0.25">
      <c r="B7647" s="55">
        <f t="shared" si="2344"/>
        <v>30</v>
      </c>
      <c r="F7647" s="193">
        <f t="shared" si="2347"/>
        <v>46692</v>
      </c>
      <c r="G7647" s="194">
        <f t="shared" si="2341"/>
        <v>0.96218953113689365</v>
      </c>
      <c r="H7647" s="194"/>
      <c r="I7647" s="194"/>
      <c r="J7647" s="194"/>
      <c r="K7647" s="194"/>
      <c r="L7647" s="194"/>
      <c r="M7647" s="194"/>
      <c r="N7647" s="194"/>
      <c r="O7647" s="192"/>
      <c r="P7647" s="194">
        <f t="shared" si="2249"/>
        <v>1</v>
      </c>
      <c r="Q7647" s="194">
        <f t="shared" si="2250"/>
        <v>1</v>
      </c>
      <c r="R7647" s="194">
        <f t="shared" si="2251"/>
        <v>1</v>
      </c>
      <c r="S7647" s="194">
        <f t="shared" si="2252"/>
        <v>0.92281941195726325</v>
      </c>
      <c r="T7647" s="194">
        <f t="shared" si="2253"/>
        <v>0.92281941195726325</v>
      </c>
      <c r="U7647" s="194">
        <f t="shared" si="2254"/>
        <v>1</v>
      </c>
      <c r="V7647" s="194">
        <f t="shared" si="2255"/>
        <v>1</v>
      </c>
      <c r="W7647" s="194">
        <v>0.95111013046577175</v>
      </c>
      <c r="X7647" s="194">
        <f t="shared" ref="X7647:Y7647" si="2372">IF($F7647=X$4,1,IF($F7647&gt;=EDATE(X$4,12),IF(X$12="Prior Year",X7635*(1-X$11),X7635-X$11),IF(X7646&gt;0,X7646,0)))*IF($F7647&lt;EDATE(X$4,X$5*12),1,0)</f>
        <v>0.95</v>
      </c>
      <c r="Y7647" s="194">
        <f t="shared" si="2372"/>
        <v>0.95</v>
      </c>
      <c r="Z7647" s="194">
        <f t="shared" si="2257"/>
        <v>0</v>
      </c>
      <c r="AA7647" s="194">
        <f t="shared" si="2258"/>
        <v>1</v>
      </c>
      <c r="AB7647" s="194">
        <f t="shared" si="2259"/>
        <v>1</v>
      </c>
      <c r="AC7647" s="194">
        <f t="shared" si="2260"/>
        <v>1</v>
      </c>
      <c r="AD7647" s="194">
        <f t="shared" si="2260"/>
        <v>0.95588957835755972</v>
      </c>
      <c r="AE7647" s="194">
        <f t="shared" ref="AE7647:AI7647" si="2373">IF($F7647=AE$4,1,IF($F7647&gt;=EDATE(AE$4,12),IF(AE$12="Prior Year",AE7635*(1-AE$11),AE7635-AE$11),IF(AE7646&gt;0,AE7646,0)))*IF($F7647&lt;EDATE(AE$4,AE$5*12),1,0)</f>
        <v>0.95499999999999996</v>
      </c>
      <c r="AF7647" s="194">
        <f t="shared" si="2373"/>
        <v>1</v>
      </c>
      <c r="AG7647" s="194">
        <f t="shared" si="2373"/>
        <v>0.96069304357543694</v>
      </c>
      <c r="AH7647" s="194">
        <f t="shared" si="2373"/>
        <v>0.96069304357543694</v>
      </c>
      <c r="AI7647" s="194">
        <f t="shared" si="2373"/>
        <v>0.96069304357543694</v>
      </c>
      <c r="AJ7647" s="194">
        <f t="shared" si="2262"/>
        <v>0.94727801832013303</v>
      </c>
    </row>
    <row r="7648" spans="2:36" hidden="1" outlineLevel="1" x14ac:dyDescent="0.25">
      <c r="B7648" s="55">
        <f t="shared" si="2344"/>
        <v>31</v>
      </c>
      <c r="F7648" s="195">
        <f t="shared" si="2347"/>
        <v>46722</v>
      </c>
      <c r="G7648" s="196">
        <f t="shared" si="2341"/>
        <v>0.96150044913131327</v>
      </c>
      <c r="H7648" s="196"/>
      <c r="I7648" s="196"/>
      <c r="J7648" s="196"/>
      <c r="K7648" s="196"/>
      <c r="L7648" s="196"/>
      <c r="M7648" s="196"/>
      <c r="N7648" s="196"/>
      <c r="O7648" s="197"/>
      <c r="P7648" s="196">
        <f t="shared" si="2249"/>
        <v>1</v>
      </c>
      <c r="Q7648" s="196">
        <f t="shared" si="2250"/>
        <v>1</v>
      </c>
      <c r="R7648" s="196">
        <f t="shared" si="2251"/>
        <v>1</v>
      </c>
      <c r="S7648" s="196">
        <f t="shared" si="2252"/>
        <v>0.92281941195726325</v>
      </c>
      <c r="T7648" s="196">
        <f t="shared" si="2253"/>
        <v>0.92281941195726325</v>
      </c>
      <c r="U7648" s="196">
        <f t="shared" si="2254"/>
        <v>1</v>
      </c>
      <c r="V7648" s="196">
        <f t="shared" si="2255"/>
        <v>1</v>
      </c>
      <c r="W7648" s="196">
        <v>0.95111013046577175</v>
      </c>
      <c r="X7648" s="196">
        <f t="shared" ref="X7648:Y7648" si="2374">IF($F7648=X$4,1,IF($F7648&gt;=EDATE(X$4,12),IF(X$12="Prior Year",X7636*(1-X$11),X7636-X$11),IF(X7647&gt;0,X7647,0)))*IF($F7648&lt;EDATE(X$4,X$5*12),1,0)</f>
        <v>0.94499999999999995</v>
      </c>
      <c r="Y7648" s="196">
        <f t="shared" si="2374"/>
        <v>0.95</v>
      </c>
      <c r="Z7648" s="196">
        <f t="shared" si="2257"/>
        <v>0</v>
      </c>
      <c r="AA7648" s="196">
        <f t="shared" si="2258"/>
        <v>1</v>
      </c>
      <c r="AB7648" s="196">
        <f t="shared" si="2259"/>
        <v>1</v>
      </c>
      <c r="AC7648" s="196">
        <f t="shared" si="2260"/>
        <v>1</v>
      </c>
      <c r="AD7648" s="196">
        <f t="shared" si="2260"/>
        <v>0.95111013046577186</v>
      </c>
      <c r="AE7648" s="196">
        <f t="shared" ref="AE7648:AI7648" si="2375">IF($F7648=AE$4,1,IF($F7648&gt;=EDATE(AE$4,12),IF(AE$12="Prior Year",AE7636*(1-AE$11),AE7636-AE$11),IF(AE7647&gt;0,AE7647,0)))*IF($F7648&lt;EDATE(AE$4,AE$5*12),1,0)</f>
        <v>0.95</v>
      </c>
      <c r="AF7648" s="196">
        <f t="shared" si="2375"/>
        <v>1</v>
      </c>
      <c r="AG7648" s="196">
        <f t="shared" si="2375"/>
        <v>0.96069304357543694</v>
      </c>
      <c r="AH7648" s="196">
        <f t="shared" si="2375"/>
        <v>0.96069304357543694</v>
      </c>
      <c r="AI7648" s="196">
        <f t="shared" si="2375"/>
        <v>0.96069304357543694</v>
      </c>
      <c r="AJ7648" s="196">
        <f t="shared" si="2262"/>
        <v>0.94727801832013303</v>
      </c>
    </row>
    <row r="7649" spans="2:36" hidden="1" outlineLevel="1" x14ac:dyDescent="0.25">
      <c r="B7649" s="55">
        <f t="shared" si="2344"/>
        <v>31</v>
      </c>
      <c r="F7649" s="193">
        <f t="shared" si="2347"/>
        <v>46753</v>
      </c>
      <c r="G7649" s="194">
        <f t="shared" si="2341"/>
        <v>0.96045903120069798</v>
      </c>
      <c r="H7649" s="194"/>
      <c r="I7649" s="194"/>
      <c r="J7649" s="194"/>
      <c r="K7649" s="194"/>
      <c r="L7649" s="194"/>
      <c r="M7649" s="194"/>
      <c r="N7649" s="194"/>
      <c r="O7649" s="192"/>
      <c r="P7649" s="194">
        <f t="shared" si="2249"/>
        <v>1</v>
      </c>
      <c r="Q7649" s="194">
        <f t="shared" si="2250"/>
        <v>1</v>
      </c>
      <c r="R7649" s="194">
        <f t="shared" si="2251"/>
        <v>1</v>
      </c>
      <c r="S7649" s="194">
        <f t="shared" si="2252"/>
        <v>0.91543685666160513</v>
      </c>
      <c r="T7649" s="194">
        <f t="shared" si="2253"/>
        <v>0.91543685666160513</v>
      </c>
      <c r="U7649" s="194">
        <f t="shared" si="2254"/>
        <v>1</v>
      </c>
      <c r="V7649" s="194">
        <f t="shared" si="2255"/>
        <v>1</v>
      </c>
      <c r="W7649" s="194">
        <v>0.94635457981344295</v>
      </c>
      <c r="X7649" s="194">
        <f t="shared" ref="X7649:Y7649" si="2376">IF($F7649=X$4,1,IF($F7649&gt;=EDATE(X$4,12),IF(X$12="Prior Year",X7637*(1-X$11),X7637-X$11),IF(X7648&gt;0,X7648,0)))*IF($F7649&lt;EDATE(X$4,X$5*12),1,0)</f>
        <v>0.94499999999999995</v>
      </c>
      <c r="Y7649" s="194">
        <f t="shared" si="2376"/>
        <v>0.94499999999999995</v>
      </c>
      <c r="Z7649" s="194">
        <f t="shared" si="2257"/>
        <v>0</v>
      </c>
      <c r="AA7649" s="194">
        <f t="shared" si="2258"/>
        <v>1</v>
      </c>
      <c r="AB7649" s="194">
        <f t="shared" si="2259"/>
        <v>1</v>
      </c>
      <c r="AC7649" s="194">
        <f t="shared" si="2260"/>
        <v>1</v>
      </c>
      <c r="AD7649" s="194">
        <f t="shared" si="2260"/>
        <v>0.95111013046577186</v>
      </c>
      <c r="AE7649" s="194">
        <f t="shared" ref="AE7649:AI7649" si="2377">IF($F7649=AE$4,1,IF($F7649&gt;=EDATE(AE$4,12),IF(AE$12="Prior Year",AE7637*(1-AE$11),AE7637-AE$11),IF(AE7648&gt;0,AE7648,0)))*IF($F7649&lt;EDATE(AE$4,AE$5*12),1,0)</f>
        <v>0.95</v>
      </c>
      <c r="AF7649" s="194">
        <f t="shared" si="2377"/>
        <v>1</v>
      </c>
      <c r="AG7649" s="194">
        <f t="shared" si="2377"/>
        <v>0.96069304357543694</v>
      </c>
      <c r="AH7649" s="194">
        <f t="shared" si="2377"/>
        <v>0.96069304357543694</v>
      </c>
      <c r="AI7649" s="194">
        <f t="shared" si="2377"/>
        <v>0.96069304357543694</v>
      </c>
      <c r="AJ7649" s="194">
        <f t="shared" si="2262"/>
        <v>0.94159435021021221</v>
      </c>
    </row>
    <row r="7650" spans="2:36" hidden="1" outlineLevel="1" x14ac:dyDescent="0.25">
      <c r="B7650" s="55">
        <f t="shared" si="2344"/>
        <v>29</v>
      </c>
      <c r="F7650" s="193">
        <f t="shared" si="2347"/>
        <v>46784</v>
      </c>
      <c r="G7650" s="194">
        <f t="shared" si="2341"/>
        <v>0.96045903120069798</v>
      </c>
      <c r="H7650" s="194"/>
      <c r="I7650" s="194"/>
      <c r="J7650" s="194"/>
      <c r="K7650" s="194"/>
      <c r="L7650" s="194"/>
      <c r="M7650" s="194"/>
      <c r="N7650" s="194"/>
      <c r="O7650" s="192"/>
      <c r="P7650" s="194">
        <f t="shared" si="2249"/>
        <v>1</v>
      </c>
      <c r="Q7650" s="194">
        <f t="shared" si="2250"/>
        <v>1</v>
      </c>
      <c r="R7650" s="194">
        <f t="shared" si="2251"/>
        <v>1</v>
      </c>
      <c r="S7650" s="194">
        <f t="shared" si="2252"/>
        <v>0.91543685666160513</v>
      </c>
      <c r="T7650" s="194">
        <f t="shared" si="2253"/>
        <v>0.91543685666160513</v>
      </c>
      <c r="U7650" s="194">
        <f t="shared" si="2254"/>
        <v>1</v>
      </c>
      <c r="V7650" s="194">
        <f t="shared" si="2255"/>
        <v>1</v>
      </c>
      <c r="W7650" s="194">
        <v>0.94635457981344295</v>
      </c>
      <c r="X7650" s="194">
        <f t="shared" ref="X7650:Y7650" si="2378">IF($F7650=X$4,1,IF($F7650&gt;=EDATE(X$4,12),IF(X$12="Prior Year",X7638*(1-X$11),X7638-X$11),IF(X7649&gt;0,X7649,0)))*IF($F7650&lt;EDATE(X$4,X$5*12),1,0)</f>
        <v>0.94499999999999995</v>
      </c>
      <c r="Y7650" s="194">
        <f t="shared" si="2378"/>
        <v>0.94499999999999995</v>
      </c>
      <c r="Z7650" s="194">
        <f t="shared" si="2257"/>
        <v>0</v>
      </c>
      <c r="AA7650" s="194">
        <f t="shared" si="2258"/>
        <v>1</v>
      </c>
      <c r="AB7650" s="194">
        <f t="shared" si="2259"/>
        <v>1</v>
      </c>
      <c r="AC7650" s="194">
        <f t="shared" si="2260"/>
        <v>1</v>
      </c>
      <c r="AD7650" s="194">
        <f t="shared" si="2260"/>
        <v>0.95111013046577186</v>
      </c>
      <c r="AE7650" s="194">
        <f t="shared" ref="AE7650:AI7650" si="2379">IF($F7650=AE$4,1,IF($F7650&gt;=EDATE(AE$4,12),IF(AE$12="Prior Year",AE7638*(1-AE$11),AE7638-AE$11),IF(AE7649&gt;0,AE7649,0)))*IF($F7650&lt;EDATE(AE$4,AE$5*12),1,0)</f>
        <v>0.95</v>
      </c>
      <c r="AF7650" s="194">
        <f t="shared" si="2379"/>
        <v>1</v>
      </c>
      <c r="AG7650" s="194">
        <f t="shared" si="2379"/>
        <v>0.96069304357543694</v>
      </c>
      <c r="AH7650" s="194">
        <f t="shared" si="2379"/>
        <v>0.96069304357543694</v>
      </c>
      <c r="AI7650" s="194">
        <f t="shared" si="2379"/>
        <v>0.96069304357543694</v>
      </c>
      <c r="AJ7650" s="194">
        <f t="shared" si="2262"/>
        <v>0.94159435021021221</v>
      </c>
    </row>
    <row r="7651" spans="2:36" hidden="1" outlineLevel="1" x14ac:dyDescent="0.25">
      <c r="B7651" s="55">
        <f t="shared" si="2344"/>
        <v>31</v>
      </c>
      <c r="F7651" s="193">
        <f t="shared" si="2347"/>
        <v>46813</v>
      </c>
      <c r="G7651" s="194">
        <f t="shared" si="2341"/>
        <v>0.96045903120069798</v>
      </c>
      <c r="H7651" s="194"/>
      <c r="I7651" s="194"/>
      <c r="J7651" s="194"/>
      <c r="K7651" s="194"/>
      <c r="L7651" s="194"/>
      <c r="M7651" s="194"/>
      <c r="N7651" s="194"/>
      <c r="O7651" s="192"/>
      <c r="P7651" s="194">
        <f t="shared" si="2249"/>
        <v>1</v>
      </c>
      <c r="Q7651" s="194">
        <f t="shared" si="2250"/>
        <v>1</v>
      </c>
      <c r="R7651" s="194">
        <f t="shared" si="2251"/>
        <v>1</v>
      </c>
      <c r="S7651" s="194">
        <f t="shared" si="2252"/>
        <v>0.91543685666160513</v>
      </c>
      <c r="T7651" s="194">
        <f t="shared" si="2253"/>
        <v>0.91543685666160513</v>
      </c>
      <c r="U7651" s="194">
        <f t="shared" si="2254"/>
        <v>1</v>
      </c>
      <c r="V7651" s="194">
        <f t="shared" si="2255"/>
        <v>1</v>
      </c>
      <c r="W7651" s="194">
        <v>0.94635457981344295</v>
      </c>
      <c r="X7651" s="194">
        <f t="shared" ref="X7651:Y7651" si="2380">IF($F7651=X$4,1,IF($F7651&gt;=EDATE(X$4,12),IF(X$12="Prior Year",X7639*(1-X$11),X7639-X$11),IF(X7650&gt;0,X7650,0)))*IF($F7651&lt;EDATE(X$4,X$5*12),1,0)</f>
        <v>0.94499999999999995</v>
      </c>
      <c r="Y7651" s="194">
        <f t="shared" si="2380"/>
        <v>0.94499999999999995</v>
      </c>
      <c r="Z7651" s="194">
        <f t="shared" si="2257"/>
        <v>0</v>
      </c>
      <c r="AA7651" s="194">
        <f t="shared" si="2258"/>
        <v>1</v>
      </c>
      <c r="AB7651" s="194">
        <f t="shared" si="2259"/>
        <v>1</v>
      </c>
      <c r="AC7651" s="194">
        <f t="shared" si="2260"/>
        <v>1</v>
      </c>
      <c r="AD7651" s="194">
        <f t="shared" si="2260"/>
        <v>0.95111013046577186</v>
      </c>
      <c r="AE7651" s="194">
        <f t="shared" ref="AE7651:AI7651" si="2381">IF($F7651=AE$4,1,IF($F7651&gt;=EDATE(AE$4,12),IF(AE$12="Prior Year",AE7639*(1-AE$11),AE7639-AE$11),IF(AE7650&gt;0,AE7650,0)))*IF($F7651&lt;EDATE(AE$4,AE$5*12),1,0)</f>
        <v>0.95</v>
      </c>
      <c r="AF7651" s="194">
        <f t="shared" si="2381"/>
        <v>1</v>
      </c>
      <c r="AG7651" s="194">
        <f t="shared" si="2381"/>
        <v>0.96069304357543694</v>
      </c>
      <c r="AH7651" s="194">
        <f t="shared" si="2381"/>
        <v>0.96069304357543694</v>
      </c>
      <c r="AI7651" s="194">
        <f t="shared" si="2381"/>
        <v>0.96069304357543694</v>
      </c>
      <c r="AJ7651" s="194">
        <f t="shared" si="2262"/>
        <v>0.94159435021021221</v>
      </c>
    </row>
    <row r="7652" spans="2:36" hidden="1" outlineLevel="1" x14ac:dyDescent="0.25">
      <c r="B7652" s="55">
        <f t="shared" si="2344"/>
        <v>30</v>
      </c>
      <c r="F7652" s="193">
        <f t="shared" si="2347"/>
        <v>46844</v>
      </c>
      <c r="G7652" s="194">
        <f t="shared" si="2341"/>
        <v>0.96045903120069798</v>
      </c>
      <c r="H7652" s="194"/>
      <c r="I7652" s="194"/>
      <c r="J7652" s="194"/>
      <c r="K7652" s="194"/>
      <c r="L7652" s="194"/>
      <c r="M7652" s="194"/>
      <c r="N7652" s="194"/>
      <c r="O7652" s="192"/>
      <c r="P7652" s="194">
        <f t="shared" si="2249"/>
        <v>1</v>
      </c>
      <c r="Q7652" s="194">
        <f t="shared" si="2250"/>
        <v>1</v>
      </c>
      <c r="R7652" s="194">
        <f t="shared" si="2251"/>
        <v>1</v>
      </c>
      <c r="S7652" s="194">
        <f t="shared" si="2252"/>
        <v>0.91543685666160513</v>
      </c>
      <c r="T7652" s="194">
        <f t="shared" si="2253"/>
        <v>0.91543685666160513</v>
      </c>
      <c r="U7652" s="194">
        <f t="shared" si="2254"/>
        <v>1</v>
      </c>
      <c r="V7652" s="194">
        <f t="shared" si="2255"/>
        <v>1</v>
      </c>
      <c r="W7652" s="194">
        <v>0.94635457981344295</v>
      </c>
      <c r="X7652" s="194">
        <f t="shared" ref="X7652:Y7652" si="2382">IF($F7652=X$4,1,IF($F7652&gt;=EDATE(X$4,12),IF(X$12="Prior Year",X7640*(1-X$11),X7640-X$11),IF(X7651&gt;0,X7651,0)))*IF($F7652&lt;EDATE(X$4,X$5*12),1,0)</f>
        <v>0.94499999999999995</v>
      </c>
      <c r="Y7652" s="194">
        <f t="shared" si="2382"/>
        <v>0.94499999999999995</v>
      </c>
      <c r="Z7652" s="194">
        <f t="shared" si="2257"/>
        <v>0</v>
      </c>
      <c r="AA7652" s="194">
        <f t="shared" si="2258"/>
        <v>1</v>
      </c>
      <c r="AB7652" s="194">
        <f t="shared" si="2259"/>
        <v>1</v>
      </c>
      <c r="AC7652" s="194">
        <f t="shared" si="2260"/>
        <v>1</v>
      </c>
      <c r="AD7652" s="194">
        <f t="shared" si="2260"/>
        <v>0.95111013046577186</v>
      </c>
      <c r="AE7652" s="194">
        <f t="shared" ref="AE7652:AI7652" si="2383">IF($F7652=AE$4,1,IF($F7652&gt;=EDATE(AE$4,12),IF(AE$12="Prior Year",AE7640*(1-AE$11),AE7640-AE$11),IF(AE7651&gt;0,AE7651,0)))*IF($F7652&lt;EDATE(AE$4,AE$5*12),1,0)</f>
        <v>0.95</v>
      </c>
      <c r="AF7652" s="194">
        <f t="shared" si="2383"/>
        <v>1</v>
      </c>
      <c r="AG7652" s="194">
        <f t="shared" si="2383"/>
        <v>0.96069304357543694</v>
      </c>
      <c r="AH7652" s="194">
        <f t="shared" si="2383"/>
        <v>0.96069304357543694</v>
      </c>
      <c r="AI7652" s="194">
        <f t="shared" si="2383"/>
        <v>0.96069304357543694</v>
      </c>
      <c r="AJ7652" s="194">
        <f t="shared" si="2262"/>
        <v>0.94159435021021221</v>
      </c>
    </row>
    <row r="7653" spans="2:36" hidden="1" outlineLevel="1" x14ac:dyDescent="0.25">
      <c r="B7653" s="55">
        <f t="shared" si="2344"/>
        <v>31</v>
      </c>
      <c r="F7653" s="193">
        <f t="shared" si="2347"/>
        <v>46874</v>
      </c>
      <c r="G7653" s="194">
        <f t="shared" si="2341"/>
        <v>0.96045903120069798</v>
      </c>
      <c r="H7653" s="194"/>
      <c r="I7653" s="194"/>
      <c r="J7653" s="194"/>
      <c r="K7653" s="194"/>
      <c r="L7653" s="194"/>
      <c r="M7653" s="194"/>
      <c r="N7653" s="194"/>
      <c r="O7653" s="192"/>
      <c r="P7653" s="194">
        <f t="shared" si="2249"/>
        <v>1</v>
      </c>
      <c r="Q7653" s="194">
        <f t="shared" si="2250"/>
        <v>1</v>
      </c>
      <c r="R7653" s="194">
        <f t="shared" si="2251"/>
        <v>1</v>
      </c>
      <c r="S7653" s="194">
        <f t="shared" si="2252"/>
        <v>0.91543685666160513</v>
      </c>
      <c r="T7653" s="194">
        <f t="shared" si="2253"/>
        <v>0.91543685666160513</v>
      </c>
      <c r="U7653" s="194">
        <f t="shared" si="2254"/>
        <v>1</v>
      </c>
      <c r="V7653" s="194">
        <f t="shared" si="2255"/>
        <v>1</v>
      </c>
      <c r="W7653" s="194">
        <v>0.94635457981344295</v>
      </c>
      <c r="X7653" s="194">
        <f t="shared" ref="X7653:Y7653" si="2384">IF($F7653=X$4,1,IF($F7653&gt;=EDATE(X$4,12),IF(X$12="Prior Year",X7641*(1-X$11),X7641-X$11),IF(X7652&gt;0,X7652,0)))*IF($F7653&lt;EDATE(X$4,X$5*12),1,0)</f>
        <v>0.94499999999999995</v>
      </c>
      <c r="Y7653" s="194">
        <f t="shared" si="2384"/>
        <v>0.94499999999999995</v>
      </c>
      <c r="Z7653" s="194">
        <f t="shared" si="2257"/>
        <v>0</v>
      </c>
      <c r="AA7653" s="194">
        <f t="shared" si="2258"/>
        <v>1</v>
      </c>
      <c r="AB7653" s="194">
        <f t="shared" si="2259"/>
        <v>1</v>
      </c>
      <c r="AC7653" s="194">
        <f t="shared" si="2260"/>
        <v>1</v>
      </c>
      <c r="AD7653" s="194">
        <f t="shared" si="2260"/>
        <v>0.95111013046577186</v>
      </c>
      <c r="AE7653" s="194">
        <f t="shared" ref="AE7653:AI7653" si="2385">IF($F7653=AE$4,1,IF($F7653&gt;=EDATE(AE$4,12),IF(AE$12="Prior Year",AE7641*(1-AE$11),AE7641-AE$11),IF(AE7652&gt;0,AE7652,0)))*IF($F7653&lt;EDATE(AE$4,AE$5*12),1,0)</f>
        <v>0.95</v>
      </c>
      <c r="AF7653" s="194">
        <f t="shared" si="2385"/>
        <v>1</v>
      </c>
      <c r="AG7653" s="194">
        <f t="shared" si="2385"/>
        <v>0.96069304357543694</v>
      </c>
      <c r="AH7653" s="194">
        <f t="shared" si="2385"/>
        <v>0.96069304357543694</v>
      </c>
      <c r="AI7653" s="194">
        <f t="shared" si="2385"/>
        <v>0.96069304357543694</v>
      </c>
      <c r="AJ7653" s="194">
        <f t="shared" si="2262"/>
        <v>0.94159435021021221</v>
      </c>
    </row>
    <row r="7654" spans="2:36" hidden="1" outlineLevel="1" x14ac:dyDescent="0.25">
      <c r="B7654" s="55">
        <f t="shared" si="2344"/>
        <v>30</v>
      </c>
      <c r="F7654" s="193">
        <f t="shared" si="2347"/>
        <v>46905</v>
      </c>
      <c r="G7654" s="194">
        <f t="shared" si="2341"/>
        <v>0.96045903120069798</v>
      </c>
      <c r="H7654" s="194"/>
      <c r="I7654" s="194"/>
      <c r="J7654" s="194"/>
      <c r="K7654" s="194"/>
      <c r="L7654" s="194"/>
      <c r="M7654" s="194"/>
      <c r="N7654" s="194"/>
      <c r="O7654" s="192"/>
      <c r="P7654" s="194">
        <f t="shared" si="2249"/>
        <v>1</v>
      </c>
      <c r="Q7654" s="194">
        <f t="shared" si="2250"/>
        <v>1</v>
      </c>
      <c r="R7654" s="194">
        <f t="shared" si="2251"/>
        <v>1</v>
      </c>
      <c r="S7654" s="194">
        <f t="shared" si="2252"/>
        <v>0.91543685666160513</v>
      </c>
      <c r="T7654" s="194">
        <f t="shared" si="2253"/>
        <v>0.91543685666160513</v>
      </c>
      <c r="U7654" s="194">
        <f t="shared" si="2254"/>
        <v>1</v>
      </c>
      <c r="V7654" s="194">
        <f t="shared" si="2255"/>
        <v>1</v>
      </c>
      <c r="W7654" s="194">
        <v>0.94635457981344295</v>
      </c>
      <c r="X7654" s="194">
        <f t="shared" ref="X7654:Y7654" si="2386">IF($F7654=X$4,1,IF($F7654&gt;=EDATE(X$4,12),IF(X$12="Prior Year",X7642*(1-X$11),X7642-X$11),IF(X7653&gt;0,X7653,0)))*IF($F7654&lt;EDATE(X$4,X$5*12),1,0)</f>
        <v>0.94499999999999995</v>
      </c>
      <c r="Y7654" s="194">
        <f t="shared" si="2386"/>
        <v>0.94499999999999995</v>
      </c>
      <c r="Z7654" s="194">
        <f t="shared" si="2257"/>
        <v>0</v>
      </c>
      <c r="AA7654" s="194">
        <f t="shared" si="2258"/>
        <v>1</v>
      </c>
      <c r="AB7654" s="194">
        <f t="shared" si="2259"/>
        <v>1</v>
      </c>
      <c r="AC7654" s="194">
        <f t="shared" si="2260"/>
        <v>1</v>
      </c>
      <c r="AD7654" s="194">
        <f t="shared" si="2260"/>
        <v>0.95111013046577186</v>
      </c>
      <c r="AE7654" s="194">
        <f t="shared" ref="AE7654:AI7654" si="2387">IF($F7654=AE$4,1,IF($F7654&gt;=EDATE(AE$4,12),IF(AE$12="Prior Year",AE7642*(1-AE$11),AE7642-AE$11),IF(AE7653&gt;0,AE7653,0)))*IF($F7654&lt;EDATE(AE$4,AE$5*12),1,0)</f>
        <v>0.95</v>
      </c>
      <c r="AF7654" s="194">
        <f t="shared" si="2387"/>
        <v>1</v>
      </c>
      <c r="AG7654" s="194">
        <f t="shared" si="2387"/>
        <v>0.96069304357543694</v>
      </c>
      <c r="AH7654" s="194">
        <f t="shared" si="2387"/>
        <v>0.96069304357543694</v>
      </c>
      <c r="AI7654" s="194">
        <f t="shared" si="2387"/>
        <v>0.96069304357543694</v>
      </c>
      <c r="AJ7654" s="194">
        <f t="shared" si="2262"/>
        <v>0.94159435021021221</v>
      </c>
    </row>
    <row r="7655" spans="2:36" hidden="1" outlineLevel="1" x14ac:dyDescent="0.25">
      <c r="B7655" s="55">
        <f t="shared" si="2344"/>
        <v>31</v>
      </c>
      <c r="F7655" s="193">
        <f t="shared" si="2347"/>
        <v>46935</v>
      </c>
      <c r="G7655" s="194">
        <f t="shared" si="2341"/>
        <v>0.95953246661920732</v>
      </c>
      <c r="H7655" s="194"/>
      <c r="I7655" s="194"/>
      <c r="J7655" s="194"/>
      <c r="K7655" s="194"/>
      <c r="L7655" s="194"/>
      <c r="M7655" s="194"/>
      <c r="N7655" s="194"/>
      <c r="O7655" s="192"/>
      <c r="P7655" s="194">
        <f t="shared" si="2249"/>
        <v>1</v>
      </c>
      <c r="Q7655" s="194">
        <f t="shared" si="2250"/>
        <v>1</v>
      </c>
      <c r="R7655" s="194">
        <f t="shared" si="2251"/>
        <v>1</v>
      </c>
      <c r="S7655" s="194">
        <f t="shared" si="2252"/>
        <v>0.91543685666160513</v>
      </c>
      <c r="T7655" s="194">
        <f t="shared" si="2253"/>
        <v>0.91543685666160513</v>
      </c>
      <c r="U7655" s="194">
        <f t="shared" si="2254"/>
        <v>1</v>
      </c>
      <c r="V7655" s="194">
        <f t="shared" si="2255"/>
        <v>1</v>
      </c>
      <c r="W7655" s="194">
        <v>0.94635457981344295</v>
      </c>
      <c r="X7655" s="194">
        <f t="shared" ref="X7655:Y7655" si="2388">IF($F7655=X$4,1,IF($F7655&gt;=EDATE(X$4,12),IF(X$12="Prior Year",X7643*(1-X$11),X7643-X$11),IF(X7654&gt;0,X7654,0)))*IF($F7655&lt;EDATE(X$4,X$5*12),1,0)</f>
        <v>0.94499999999999995</v>
      </c>
      <c r="Y7655" s="194">
        <f t="shared" si="2388"/>
        <v>0.94499999999999995</v>
      </c>
      <c r="Z7655" s="194">
        <f t="shared" si="2257"/>
        <v>0</v>
      </c>
      <c r="AA7655" s="194">
        <f t="shared" si="2258"/>
        <v>1</v>
      </c>
      <c r="AB7655" s="194">
        <f t="shared" si="2259"/>
        <v>1</v>
      </c>
      <c r="AC7655" s="194">
        <f t="shared" si="2260"/>
        <v>1</v>
      </c>
      <c r="AD7655" s="194">
        <f t="shared" si="2260"/>
        <v>0.95111013046577186</v>
      </c>
      <c r="AE7655" s="194">
        <f t="shared" ref="AE7655:AI7655" si="2389">IF($F7655=AE$4,1,IF($F7655&gt;=EDATE(AE$4,12),IF(AE$12="Prior Year",AE7643*(1-AE$11),AE7643-AE$11),IF(AE7654&gt;0,AE7654,0)))*IF($F7655&lt;EDATE(AE$4,AE$5*12),1,0)</f>
        <v>0.95</v>
      </c>
      <c r="AF7655" s="194">
        <f t="shared" si="2389"/>
        <v>1</v>
      </c>
      <c r="AG7655" s="194">
        <f t="shared" si="2389"/>
        <v>0.95588957835755972</v>
      </c>
      <c r="AH7655" s="194">
        <f t="shared" si="2389"/>
        <v>0.95588957835755972</v>
      </c>
      <c r="AI7655" s="194">
        <f t="shared" si="2389"/>
        <v>0.95588957835755972</v>
      </c>
      <c r="AJ7655" s="194">
        <f t="shared" si="2262"/>
        <v>0.94159435021021221</v>
      </c>
    </row>
    <row r="7656" spans="2:36" hidden="1" outlineLevel="1" x14ac:dyDescent="0.25">
      <c r="B7656" s="55">
        <f t="shared" si="2344"/>
        <v>31</v>
      </c>
      <c r="F7656" s="193">
        <f t="shared" si="2347"/>
        <v>46966</v>
      </c>
      <c r="G7656" s="194">
        <f t="shared" si="2341"/>
        <v>0.95953246661920732</v>
      </c>
      <c r="H7656" s="194"/>
      <c r="I7656" s="194"/>
      <c r="J7656" s="194"/>
      <c r="K7656" s="194"/>
      <c r="L7656" s="194"/>
      <c r="M7656" s="194"/>
      <c r="N7656" s="194"/>
      <c r="O7656" s="192"/>
      <c r="P7656" s="194">
        <f t="shared" si="2249"/>
        <v>1</v>
      </c>
      <c r="Q7656" s="194">
        <f t="shared" si="2250"/>
        <v>1</v>
      </c>
      <c r="R7656" s="194">
        <f t="shared" si="2251"/>
        <v>1</v>
      </c>
      <c r="S7656" s="194">
        <f t="shared" si="2252"/>
        <v>0.91543685666160513</v>
      </c>
      <c r="T7656" s="194">
        <f t="shared" si="2253"/>
        <v>0.91543685666160513</v>
      </c>
      <c r="U7656" s="194">
        <f t="shared" si="2254"/>
        <v>1</v>
      </c>
      <c r="V7656" s="194">
        <f t="shared" si="2255"/>
        <v>1</v>
      </c>
      <c r="W7656" s="194">
        <v>0.94635457981344295</v>
      </c>
      <c r="X7656" s="194">
        <f t="shared" ref="X7656:Y7656" si="2390">IF($F7656=X$4,1,IF($F7656&gt;=EDATE(X$4,12),IF(X$12="Prior Year",X7644*(1-X$11),X7644-X$11),IF(X7655&gt;0,X7655,0)))*IF($F7656&lt;EDATE(X$4,X$5*12),1,0)</f>
        <v>0.94499999999999995</v>
      </c>
      <c r="Y7656" s="194">
        <f t="shared" si="2390"/>
        <v>0.94499999999999995</v>
      </c>
      <c r="Z7656" s="194">
        <f t="shared" si="2257"/>
        <v>0</v>
      </c>
      <c r="AA7656" s="194">
        <f t="shared" si="2258"/>
        <v>1</v>
      </c>
      <c r="AB7656" s="194">
        <f t="shared" si="2259"/>
        <v>1</v>
      </c>
      <c r="AC7656" s="194">
        <f t="shared" si="2260"/>
        <v>1</v>
      </c>
      <c r="AD7656" s="194">
        <f t="shared" si="2260"/>
        <v>0.95111013046577186</v>
      </c>
      <c r="AE7656" s="194">
        <f t="shared" ref="AE7656:AI7656" si="2391">IF($F7656=AE$4,1,IF($F7656&gt;=EDATE(AE$4,12),IF(AE$12="Prior Year",AE7644*(1-AE$11),AE7644-AE$11),IF(AE7655&gt;0,AE7655,0)))*IF($F7656&lt;EDATE(AE$4,AE$5*12),1,0)</f>
        <v>0.95</v>
      </c>
      <c r="AF7656" s="194">
        <f t="shared" si="2391"/>
        <v>1</v>
      </c>
      <c r="AG7656" s="194">
        <f t="shared" si="2391"/>
        <v>0.95588957835755972</v>
      </c>
      <c r="AH7656" s="194">
        <f t="shared" si="2391"/>
        <v>0.95588957835755972</v>
      </c>
      <c r="AI7656" s="194">
        <f t="shared" si="2391"/>
        <v>0.95588957835755972</v>
      </c>
      <c r="AJ7656" s="194">
        <f t="shared" si="2262"/>
        <v>0.94159435021021221</v>
      </c>
    </row>
    <row r="7657" spans="2:36" hidden="1" outlineLevel="1" x14ac:dyDescent="0.25">
      <c r="B7657" s="55">
        <f t="shared" si="2344"/>
        <v>30</v>
      </c>
      <c r="F7657" s="193">
        <f t="shared" si="2347"/>
        <v>46997</v>
      </c>
      <c r="G7657" s="194">
        <f t="shared" si="2341"/>
        <v>0.95953246661920732</v>
      </c>
      <c r="H7657" s="194"/>
      <c r="I7657" s="194"/>
      <c r="J7657" s="194"/>
      <c r="K7657" s="194"/>
      <c r="L7657" s="194"/>
      <c r="M7657" s="194"/>
      <c r="N7657" s="194"/>
      <c r="O7657" s="192"/>
      <c r="P7657" s="194">
        <f t="shared" ref="P7657:P7720" si="2392">IF($F7657=P$4,1,IF($F7657&gt;=EDATE(P$4,12),IF(P$12="Prior Year",P7645*(1-P$11),P7645-P$11),IF(P7656&gt;0,P7656,0)))*IF($F7657&lt;EDATE(P$4,P$5*12),1,0)</f>
        <v>1</v>
      </c>
      <c r="Q7657" s="194">
        <f t="shared" ref="Q7657:Q7720" si="2393">IF($F7657=Q$4,1,IF($F7657&gt;=EDATE(Q$4,12),IF(Q$12="Prior Year",Q7645*(1-Q$11),Q7645-Q$11),IF(Q7656&gt;0,Q7656,0)))*IF($F7657&lt;EDATE(Q$4,Q$5*12),1,0)</f>
        <v>1</v>
      </c>
      <c r="R7657" s="194">
        <f t="shared" ref="R7657:R7720" si="2394">IF($F7657=R$4,1,IF($F7657&gt;=EDATE(R$4,12),IF(R$12="Prior Year",R7645*(1-R$11),R7645-R$11),IF(R7656&gt;0,R7656,0)))*IF($F7657&lt;EDATE(R$4,R$5*12),1,0)</f>
        <v>1</v>
      </c>
      <c r="S7657" s="194">
        <f t="shared" ref="S7657:S7720" si="2395">IF($F7657=S$4,1,IF($F7657&gt;=EDATE(S$4,12),IF(S$12="Prior Year",S7645*(1-S$11),S7645-S$11),IF(S7656&gt;0,S7656,0)))*IF($F7657&lt;EDATE(S$4,S$5*12),1,0)</f>
        <v>0.91543685666160513</v>
      </c>
      <c r="T7657" s="194">
        <f t="shared" ref="T7657:T7720" si="2396">IF($F7657=T$4,1,IF($F7657&gt;=EDATE(T$4,12),IF(T$12="Prior Year",T7645*(1-T$11),T7645-T$11),IF(T7656&gt;0,T7656,0)))*IF($F7657&lt;EDATE(T$4,T$5*12),1,0)</f>
        <v>0.91543685666160513</v>
      </c>
      <c r="U7657" s="194">
        <f t="shared" ref="U7657:U7720" si="2397">IF($F7657=U$4,1,IF($F7657&gt;=EDATE(U$4,12),IF(U$12="Prior Year",U7645*(1-U$11),U7645-U$11),IF(U7656&gt;0,U7656,0)))*IF($F7657&lt;EDATE(U$4,U$5*12),1,0)</f>
        <v>1</v>
      </c>
      <c r="V7657" s="194">
        <f t="shared" ref="V7657:V7720" si="2398">IF($F7657=V$4,1,IF($F7657&gt;=EDATE(V$4,12),IF(V$12="Prior Year",V7645*(1-V$11),V7645-V$11),IF(V7656&gt;0,V7656,0)))*IF($F7657&lt;EDATE(V$4,V$5*12),1,0)</f>
        <v>1</v>
      </c>
      <c r="W7657" s="194">
        <v>0.94635457981344295</v>
      </c>
      <c r="X7657" s="194">
        <f t="shared" ref="X7657:Y7657" si="2399">IF($F7657=X$4,1,IF($F7657&gt;=EDATE(X$4,12),IF(X$12="Prior Year",X7645*(1-X$11),X7645-X$11),IF(X7656&gt;0,X7656,0)))*IF($F7657&lt;EDATE(X$4,X$5*12),1,0)</f>
        <v>0.94499999999999995</v>
      </c>
      <c r="Y7657" s="194">
        <f t="shared" si="2399"/>
        <v>0.94499999999999995</v>
      </c>
      <c r="Z7657" s="194">
        <f t="shared" ref="Z7657:Z7720" si="2400">IF($F7657=Z$4,1,IF($F7657&gt;=EDATE(Z$4,12),IF(Z$12="Prior Year",Z7645*(1-Z$11),Z7645-Z$11),IF(Z7656&gt;0,Z7656,0)))*IF($F7657&lt;EDATE(Z$4,Z$5*12),1,0)</f>
        <v>0</v>
      </c>
      <c r="AA7657" s="194">
        <f t="shared" ref="AA7657:AA7720" si="2401">IF($F7657=AA$4,1,IF($F7657&gt;=EDATE(AA$4,12),IF(AA$12="Prior Year",AA7645*(1-AA$11),AA7645-AA$11),IF(AA7656&gt;0,AA7656,0)))*IF($F7657&lt;EDATE(AA$4,AA$5*12),1,0)</f>
        <v>1</v>
      </c>
      <c r="AB7657" s="194">
        <f t="shared" ref="AB7657:AB7720" si="2402">IF($F7657=AB$4,1,IF($F7657&gt;=EDATE(AB$4,12),IF(AB$12="Prior Year",AB7645*(1-AB$11),AB7645-AB$11),IF(AB7656&gt;0,AB7656,0)))*IF($F7657&lt;EDATE(AB$4,AB$5*12),1,0)</f>
        <v>1</v>
      </c>
      <c r="AC7657" s="194">
        <f t="shared" ref="AC7657:AD7720" si="2403">IF($F7657=AC$4,1,IF($F7657&gt;=EDATE(AC$4,12),IF(AC$12="Prior Year",AC7645*(1-AC$11),AC7645-AC$11),IF(AC7656&gt;0,AC7656,0)))*IF($F7657&lt;EDATE(AC$4,AC$5*12),1,0)</f>
        <v>1</v>
      </c>
      <c r="AD7657" s="194">
        <f t="shared" si="2403"/>
        <v>0.95111013046577186</v>
      </c>
      <c r="AE7657" s="194">
        <f t="shared" ref="AE7657:AI7657" si="2404">IF($F7657=AE$4,1,IF($F7657&gt;=EDATE(AE$4,12),IF(AE$12="Prior Year",AE7645*(1-AE$11),AE7645-AE$11),IF(AE7656&gt;0,AE7656,0)))*IF($F7657&lt;EDATE(AE$4,AE$5*12),1,0)</f>
        <v>0.95</v>
      </c>
      <c r="AF7657" s="194">
        <f t="shared" si="2404"/>
        <v>1</v>
      </c>
      <c r="AG7657" s="194">
        <f t="shared" si="2404"/>
        <v>0.95588957835755972</v>
      </c>
      <c r="AH7657" s="194">
        <f t="shared" si="2404"/>
        <v>0.95588957835755972</v>
      </c>
      <c r="AI7657" s="194">
        <f t="shared" si="2404"/>
        <v>0.95588957835755972</v>
      </c>
      <c r="AJ7657" s="194">
        <f t="shared" ref="AJ7657:AJ7720" si="2405">IF($F7657=AJ$4,1,IF($F7657&gt;=EDATE(AJ$4,12),IF(AJ$12="Prior Year",AJ7645*(1-AJ$11),AJ7645-AJ$11),IF(AJ7656&gt;0,AJ7656,0)))*IF($F7657&lt;EDATE(AJ$4,AJ$5*12),1,0)</f>
        <v>0.94159435021021221</v>
      </c>
    </row>
    <row r="7658" spans="2:36" hidden="1" outlineLevel="1" x14ac:dyDescent="0.25">
      <c r="B7658" s="55">
        <f t="shared" si="2344"/>
        <v>31</v>
      </c>
      <c r="F7658" s="193">
        <f t="shared" si="2347"/>
        <v>47027</v>
      </c>
      <c r="G7658" s="194">
        <f t="shared" si="2341"/>
        <v>0.95953246661920732</v>
      </c>
      <c r="H7658" s="194"/>
      <c r="I7658" s="194"/>
      <c r="J7658" s="194"/>
      <c r="K7658" s="194"/>
      <c r="L7658" s="194"/>
      <c r="M7658" s="194"/>
      <c r="N7658" s="194"/>
      <c r="O7658" s="192"/>
      <c r="P7658" s="194">
        <f t="shared" si="2392"/>
        <v>1</v>
      </c>
      <c r="Q7658" s="194">
        <f t="shared" si="2393"/>
        <v>1</v>
      </c>
      <c r="R7658" s="194">
        <f t="shared" si="2394"/>
        <v>1</v>
      </c>
      <c r="S7658" s="194">
        <f t="shared" si="2395"/>
        <v>0.91543685666160513</v>
      </c>
      <c r="T7658" s="194">
        <f t="shared" si="2396"/>
        <v>0.91543685666160513</v>
      </c>
      <c r="U7658" s="194">
        <f t="shared" si="2397"/>
        <v>1</v>
      </c>
      <c r="V7658" s="194">
        <f t="shared" si="2398"/>
        <v>1</v>
      </c>
      <c r="W7658" s="194">
        <v>0.94635457981344295</v>
      </c>
      <c r="X7658" s="194">
        <f t="shared" ref="X7658:Y7658" si="2406">IF($F7658=X$4,1,IF($F7658&gt;=EDATE(X$4,12),IF(X$12="Prior Year",X7646*(1-X$11),X7646-X$11),IF(X7657&gt;0,X7657,0)))*IF($F7658&lt;EDATE(X$4,X$5*12),1,0)</f>
        <v>0.94499999999999995</v>
      </c>
      <c r="Y7658" s="194">
        <f t="shared" si="2406"/>
        <v>0.94499999999999995</v>
      </c>
      <c r="Z7658" s="194">
        <f t="shared" si="2400"/>
        <v>0</v>
      </c>
      <c r="AA7658" s="194">
        <f t="shared" si="2401"/>
        <v>1</v>
      </c>
      <c r="AB7658" s="194">
        <f t="shared" si="2402"/>
        <v>1</v>
      </c>
      <c r="AC7658" s="194">
        <f t="shared" si="2403"/>
        <v>1</v>
      </c>
      <c r="AD7658" s="194">
        <f t="shared" si="2403"/>
        <v>0.95111013046577186</v>
      </c>
      <c r="AE7658" s="194">
        <f t="shared" ref="AE7658:AI7658" si="2407">IF($F7658=AE$4,1,IF($F7658&gt;=EDATE(AE$4,12),IF(AE$12="Prior Year",AE7646*(1-AE$11),AE7646-AE$11),IF(AE7657&gt;0,AE7657,0)))*IF($F7658&lt;EDATE(AE$4,AE$5*12),1,0)</f>
        <v>0.95</v>
      </c>
      <c r="AF7658" s="194">
        <f t="shared" si="2407"/>
        <v>1</v>
      </c>
      <c r="AG7658" s="194">
        <f t="shared" si="2407"/>
        <v>0.95588957835755972</v>
      </c>
      <c r="AH7658" s="194">
        <f t="shared" si="2407"/>
        <v>0.95588957835755972</v>
      </c>
      <c r="AI7658" s="194">
        <f t="shared" si="2407"/>
        <v>0.95588957835755972</v>
      </c>
      <c r="AJ7658" s="194">
        <f t="shared" si="2405"/>
        <v>0.94159435021021221</v>
      </c>
    </row>
    <row r="7659" spans="2:36" hidden="1" outlineLevel="1" x14ac:dyDescent="0.25">
      <c r="B7659" s="55">
        <f t="shared" si="2344"/>
        <v>30</v>
      </c>
      <c r="F7659" s="193">
        <f t="shared" si="2347"/>
        <v>47058</v>
      </c>
      <c r="G7659" s="194">
        <f t="shared" si="2341"/>
        <v>0.95953246661920732</v>
      </c>
      <c r="H7659" s="194"/>
      <c r="I7659" s="194"/>
      <c r="J7659" s="194"/>
      <c r="K7659" s="194"/>
      <c r="L7659" s="194"/>
      <c r="M7659" s="194"/>
      <c r="N7659" s="194"/>
      <c r="O7659" s="192"/>
      <c r="P7659" s="194">
        <f t="shared" si="2392"/>
        <v>1</v>
      </c>
      <c r="Q7659" s="194">
        <f t="shared" si="2393"/>
        <v>1</v>
      </c>
      <c r="R7659" s="194">
        <f t="shared" si="2394"/>
        <v>1</v>
      </c>
      <c r="S7659" s="194">
        <f t="shared" si="2395"/>
        <v>0.91543685666160513</v>
      </c>
      <c r="T7659" s="194">
        <f t="shared" si="2396"/>
        <v>0.91543685666160513</v>
      </c>
      <c r="U7659" s="194">
        <f t="shared" si="2397"/>
        <v>1</v>
      </c>
      <c r="V7659" s="194">
        <f t="shared" si="2398"/>
        <v>1</v>
      </c>
      <c r="W7659" s="194">
        <v>0.94635457981344295</v>
      </c>
      <c r="X7659" s="194">
        <f t="shared" ref="X7659:Y7659" si="2408">IF($F7659=X$4,1,IF($F7659&gt;=EDATE(X$4,12),IF(X$12="Prior Year",X7647*(1-X$11),X7647-X$11),IF(X7658&gt;0,X7658,0)))*IF($F7659&lt;EDATE(X$4,X$5*12),1,0)</f>
        <v>0.94499999999999995</v>
      </c>
      <c r="Y7659" s="194">
        <f t="shared" si="2408"/>
        <v>0.94499999999999995</v>
      </c>
      <c r="Z7659" s="194">
        <f t="shared" si="2400"/>
        <v>0</v>
      </c>
      <c r="AA7659" s="194">
        <f t="shared" si="2401"/>
        <v>1</v>
      </c>
      <c r="AB7659" s="194">
        <f t="shared" si="2402"/>
        <v>1</v>
      </c>
      <c r="AC7659" s="194">
        <f t="shared" si="2403"/>
        <v>1</v>
      </c>
      <c r="AD7659" s="194">
        <f t="shared" si="2403"/>
        <v>0.95111013046577186</v>
      </c>
      <c r="AE7659" s="194">
        <f t="shared" ref="AE7659:AI7659" si="2409">IF($F7659=AE$4,1,IF($F7659&gt;=EDATE(AE$4,12),IF(AE$12="Prior Year",AE7647*(1-AE$11),AE7647-AE$11),IF(AE7658&gt;0,AE7658,0)))*IF($F7659&lt;EDATE(AE$4,AE$5*12),1,0)</f>
        <v>0.95</v>
      </c>
      <c r="AF7659" s="194">
        <f t="shared" si="2409"/>
        <v>1</v>
      </c>
      <c r="AG7659" s="194">
        <f t="shared" si="2409"/>
        <v>0.95588957835755972</v>
      </c>
      <c r="AH7659" s="194">
        <f t="shared" si="2409"/>
        <v>0.95588957835755972</v>
      </c>
      <c r="AI7659" s="194">
        <f t="shared" si="2409"/>
        <v>0.95588957835755972</v>
      </c>
      <c r="AJ7659" s="194">
        <f t="shared" si="2405"/>
        <v>0.94159435021021221</v>
      </c>
    </row>
    <row r="7660" spans="2:36" hidden="1" outlineLevel="1" x14ac:dyDescent="0.25">
      <c r="B7660" s="55">
        <f t="shared" si="2344"/>
        <v>31</v>
      </c>
      <c r="F7660" s="195">
        <f t="shared" si="2347"/>
        <v>47088</v>
      </c>
      <c r="G7660" s="196">
        <f t="shared" si="2341"/>
        <v>0.95884492116655795</v>
      </c>
      <c r="H7660" s="196"/>
      <c r="I7660" s="196"/>
      <c r="J7660" s="196"/>
      <c r="K7660" s="196"/>
      <c r="L7660" s="196"/>
      <c r="M7660" s="196"/>
      <c r="N7660" s="196"/>
      <c r="O7660" s="197"/>
      <c r="P7660" s="196">
        <f t="shared" si="2392"/>
        <v>1</v>
      </c>
      <c r="Q7660" s="196">
        <f t="shared" si="2393"/>
        <v>1</v>
      </c>
      <c r="R7660" s="196">
        <f t="shared" si="2394"/>
        <v>1</v>
      </c>
      <c r="S7660" s="196">
        <f t="shared" si="2395"/>
        <v>0.91543685666160513</v>
      </c>
      <c r="T7660" s="196">
        <f t="shared" si="2396"/>
        <v>0.91543685666160513</v>
      </c>
      <c r="U7660" s="196">
        <f t="shared" si="2397"/>
        <v>1</v>
      </c>
      <c r="V7660" s="196">
        <f t="shared" si="2398"/>
        <v>1</v>
      </c>
      <c r="W7660" s="196">
        <v>0.94635457981344295</v>
      </c>
      <c r="X7660" s="196">
        <f t="shared" ref="X7660:Y7660" si="2410">IF($F7660=X$4,1,IF($F7660&gt;=EDATE(X$4,12),IF(X$12="Prior Year",X7648*(1-X$11),X7648-X$11),IF(X7659&gt;0,X7659,0)))*IF($F7660&lt;EDATE(X$4,X$5*12),1,0)</f>
        <v>0.94</v>
      </c>
      <c r="Y7660" s="196">
        <f t="shared" si="2410"/>
        <v>0.94499999999999995</v>
      </c>
      <c r="Z7660" s="196">
        <f t="shared" si="2400"/>
        <v>0</v>
      </c>
      <c r="AA7660" s="196">
        <f t="shared" si="2401"/>
        <v>1</v>
      </c>
      <c r="AB7660" s="196">
        <f t="shared" si="2402"/>
        <v>1</v>
      </c>
      <c r="AC7660" s="196">
        <f t="shared" si="2403"/>
        <v>1</v>
      </c>
      <c r="AD7660" s="196">
        <f t="shared" si="2403"/>
        <v>0.94635457981344295</v>
      </c>
      <c r="AE7660" s="196">
        <f t="shared" ref="AE7660:AI7660" si="2411">IF($F7660=AE$4,1,IF($F7660&gt;=EDATE(AE$4,12),IF(AE$12="Prior Year",AE7648*(1-AE$11),AE7648-AE$11),IF(AE7659&gt;0,AE7659,0)))*IF($F7660&lt;EDATE(AE$4,AE$5*12),1,0)</f>
        <v>0.94499999999999995</v>
      </c>
      <c r="AF7660" s="196">
        <f t="shared" si="2411"/>
        <v>1</v>
      </c>
      <c r="AG7660" s="196">
        <f t="shared" si="2411"/>
        <v>0.95588957835755972</v>
      </c>
      <c r="AH7660" s="196">
        <f t="shared" si="2411"/>
        <v>0.95588957835755972</v>
      </c>
      <c r="AI7660" s="196">
        <f t="shared" si="2411"/>
        <v>0.95588957835755972</v>
      </c>
      <c r="AJ7660" s="196">
        <f t="shared" si="2405"/>
        <v>0.94159435021021221</v>
      </c>
    </row>
    <row r="7661" spans="2:36" hidden="1" outlineLevel="1" x14ac:dyDescent="0.25">
      <c r="B7661" s="55">
        <f t="shared" si="2344"/>
        <v>31</v>
      </c>
      <c r="F7661" s="193">
        <f t="shared" si="2347"/>
        <v>47119</v>
      </c>
      <c r="G7661" s="194">
        <f t="shared" si="2341"/>
        <v>0.95780951825402183</v>
      </c>
      <c r="H7661" s="194"/>
      <c r="I7661" s="194"/>
      <c r="J7661" s="194"/>
      <c r="K7661" s="194"/>
      <c r="L7661" s="194"/>
      <c r="M7661" s="194"/>
      <c r="N7661" s="194"/>
      <c r="O7661" s="192"/>
      <c r="P7661" s="194">
        <f t="shared" si="2392"/>
        <v>1</v>
      </c>
      <c r="Q7661" s="194">
        <f t="shared" si="2393"/>
        <v>1</v>
      </c>
      <c r="R7661" s="194">
        <f t="shared" si="2394"/>
        <v>1</v>
      </c>
      <c r="S7661" s="194">
        <f t="shared" si="2395"/>
        <v>0.90811336180831226</v>
      </c>
      <c r="T7661" s="194">
        <f t="shared" si="2396"/>
        <v>0.90811336180831226</v>
      </c>
      <c r="U7661" s="194">
        <f t="shared" si="2397"/>
        <v>1</v>
      </c>
      <c r="V7661" s="194">
        <f t="shared" si="2398"/>
        <v>1</v>
      </c>
      <c r="W7661" s="194">
        <v>0.94162280691437572</v>
      </c>
      <c r="X7661" s="194">
        <f t="shared" ref="X7661:Y7661" si="2412">IF($F7661=X$4,1,IF($F7661&gt;=EDATE(X$4,12),IF(X$12="Prior Year",X7649*(1-X$11),X7649-X$11),IF(X7660&gt;0,X7660,0)))*IF($F7661&lt;EDATE(X$4,X$5*12),1,0)</f>
        <v>0.94</v>
      </c>
      <c r="Y7661" s="194">
        <f t="shared" si="2412"/>
        <v>0.94</v>
      </c>
      <c r="Z7661" s="194">
        <f t="shared" si="2400"/>
        <v>0</v>
      </c>
      <c r="AA7661" s="194">
        <f t="shared" si="2401"/>
        <v>1</v>
      </c>
      <c r="AB7661" s="194">
        <f t="shared" si="2402"/>
        <v>1</v>
      </c>
      <c r="AC7661" s="194">
        <f t="shared" si="2403"/>
        <v>1</v>
      </c>
      <c r="AD7661" s="194">
        <f t="shared" si="2403"/>
        <v>0.94635457981344295</v>
      </c>
      <c r="AE7661" s="194">
        <f t="shared" ref="AE7661:AI7661" si="2413">IF($F7661=AE$4,1,IF($F7661&gt;=EDATE(AE$4,12),IF(AE$12="Prior Year",AE7649*(1-AE$11),AE7649-AE$11),IF(AE7660&gt;0,AE7660,0)))*IF($F7661&lt;EDATE(AE$4,AE$5*12),1,0)</f>
        <v>0.94499999999999995</v>
      </c>
      <c r="AF7661" s="194">
        <f t="shared" si="2413"/>
        <v>1</v>
      </c>
      <c r="AG7661" s="194">
        <f t="shared" si="2413"/>
        <v>0.95588957835755972</v>
      </c>
      <c r="AH7661" s="194">
        <f t="shared" si="2413"/>
        <v>0.95588957835755972</v>
      </c>
      <c r="AI7661" s="194">
        <f t="shared" si="2413"/>
        <v>0.95588957835755972</v>
      </c>
      <c r="AJ7661" s="194">
        <f t="shared" si="2405"/>
        <v>0.93594478410895088</v>
      </c>
    </row>
    <row r="7662" spans="2:36" hidden="1" outlineLevel="1" x14ac:dyDescent="0.25">
      <c r="B7662" s="55">
        <f t="shared" si="2344"/>
        <v>28</v>
      </c>
      <c r="F7662" s="193">
        <f t="shared" si="2347"/>
        <v>47150</v>
      </c>
      <c r="G7662" s="194">
        <f t="shared" si="2341"/>
        <v>0.95780951825402183</v>
      </c>
      <c r="H7662" s="194"/>
      <c r="I7662" s="194"/>
      <c r="J7662" s="194"/>
      <c r="K7662" s="194"/>
      <c r="L7662" s="194"/>
      <c r="M7662" s="194"/>
      <c r="N7662" s="194"/>
      <c r="O7662" s="192"/>
      <c r="P7662" s="194">
        <f t="shared" si="2392"/>
        <v>1</v>
      </c>
      <c r="Q7662" s="194">
        <f t="shared" si="2393"/>
        <v>1</v>
      </c>
      <c r="R7662" s="194">
        <f t="shared" si="2394"/>
        <v>1</v>
      </c>
      <c r="S7662" s="194">
        <f t="shared" si="2395"/>
        <v>0.90811336180831226</v>
      </c>
      <c r="T7662" s="194">
        <f t="shared" si="2396"/>
        <v>0.90811336180831226</v>
      </c>
      <c r="U7662" s="194">
        <f t="shared" si="2397"/>
        <v>1</v>
      </c>
      <c r="V7662" s="194">
        <f t="shared" si="2398"/>
        <v>1</v>
      </c>
      <c r="W7662" s="194">
        <v>0.94162280691437572</v>
      </c>
      <c r="X7662" s="194">
        <f t="shared" ref="X7662:Y7662" si="2414">IF($F7662=X$4,1,IF($F7662&gt;=EDATE(X$4,12),IF(X$12="Prior Year",X7650*(1-X$11),X7650-X$11),IF(X7661&gt;0,X7661,0)))*IF($F7662&lt;EDATE(X$4,X$5*12),1,0)</f>
        <v>0.94</v>
      </c>
      <c r="Y7662" s="194">
        <f t="shared" si="2414"/>
        <v>0.94</v>
      </c>
      <c r="Z7662" s="194">
        <f t="shared" si="2400"/>
        <v>0</v>
      </c>
      <c r="AA7662" s="194">
        <f t="shared" si="2401"/>
        <v>1</v>
      </c>
      <c r="AB7662" s="194">
        <f t="shared" si="2402"/>
        <v>1</v>
      </c>
      <c r="AC7662" s="194">
        <f t="shared" si="2403"/>
        <v>1</v>
      </c>
      <c r="AD7662" s="194">
        <f t="shared" si="2403"/>
        <v>0.94635457981344295</v>
      </c>
      <c r="AE7662" s="194">
        <f t="shared" ref="AE7662:AI7662" si="2415">IF($F7662=AE$4,1,IF($F7662&gt;=EDATE(AE$4,12),IF(AE$12="Prior Year",AE7650*(1-AE$11),AE7650-AE$11),IF(AE7661&gt;0,AE7661,0)))*IF($F7662&lt;EDATE(AE$4,AE$5*12),1,0)</f>
        <v>0.94499999999999995</v>
      </c>
      <c r="AF7662" s="194">
        <f t="shared" si="2415"/>
        <v>1</v>
      </c>
      <c r="AG7662" s="194">
        <f t="shared" si="2415"/>
        <v>0.95588957835755972</v>
      </c>
      <c r="AH7662" s="194">
        <f t="shared" si="2415"/>
        <v>0.95588957835755972</v>
      </c>
      <c r="AI7662" s="194">
        <f t="shared" si="2415"/>
        <v>0.95588957835755972</v>
      </c>
      <c r="AJ7662" s="194">
        <f t="shared" si="2405"/>
        <v>0.93594478410895088</v>
      </c>
    </row>
    <row r="7663" spans="2:36" hidden="1" outlineLevel="1" x14ac:dyDescent="0.25">
      <c r="B7663" s="55">
        <f t="shared" si="2344"/>
        <v>31</v>
      </c>
      <c r="F7663" s="193">
        <f t="shared" si="2347"/>
        <v>47178</v>
      </c>
      <c r="G7663" s="194">
        <f t="shared" si="2341"/>
        <v>0.95780951825402183</v>
      </c>
      <c r="H7663" s="194"/>
      <c r="I7663" s="194"/>
      <c r="J7663" s="194"/>
      <c r="K7663" s="194"/>
      <c r="L7663" s="194"/>
      <c r="M7663" s="194"/>
      <c r="N7663" s="194"/>
      <c r="O7663" s="192"/>
      <c r="P7663" s="194">
        <f t="shared" si="2392"/>
        <v>1</v>
      </c>
      <c r="Q7663" s="194">
        <f t="shared" si="2393"/>
        <v>1</v>
      </c>
      <c r="R7663" s="194">
        <f t="shared" si="2394"/>
        <v>1</v>
      </c>
      <c r="S7663" s="194">
        <f t="shared" si="2395"/>
        <v>0.90811336180831226</v>
      </c>
      <c r="T7663" s="194">
        <f t="shared" si="2396"/>
        <v>0.90811336180831226</v>
      </c>
      <c r="U7663" s="194">
        <f t="shared" si="2397"/>
        <v>1</v>
      </c>
      <c r="V7663" s="194">
        <f t="shared" si="2398"/>
        <v>1</v>
      </c>
      <c r="W7663" s="194">
        <v>0.94162280691437572</v>
      </c>
      <c r="X7663" s="194">
        <f t="shared" ref="X7663:Y7663" si="2416">IF($F7663=X$4,1,IF($F7663&gt;=EDATE(X$4,12),IF(X$12="Prior Year",X7651*(1-X$11),X7651-X$11),IF(X7662&gt;0,X7662,0)))*IF($F7663&lt;EDATE(X$4,X$5*12),1,0)</f>
        <v>0.94</v>
      </c>
      <c r="Y7663" s="194">
        <f t="shared" si="2416"/>
        <v>0.94</v>
      </c>
      <c r="Z7663" s="194">
        <f t="shared" si="2400"/>
        <v>0</v>
      </c>
      <c r="AA7663" s="194">
        <f t="shared" si="2401"/>
        <v>1</v>
      </c>
      <c r="AB7663" s="194">
        <f t="shared" si="2402"/>
        <v>1</v>
      </c>
      <c r="AC7663" s="194">
        <f t="shared" si="2403"/>
        <v>1</v>
      </c>
      <c r="AD7663" s="194">
        <f t="shared" si="2403"/>
        <v>0.94635457981344295</v>
      </c>
      <c r="AE7663" s="194">
        <f t="shared" ref="AE7663:AI7663" si="2417">IF($F7663=AE$4,1,IF($F7663&gt;=EDATE(AE$4,12),IF(AE$12="Prior Year",AE7651*(1-AE$11),AE7651-AE$11),IF(AE7662&gt;0,AE7662,0)))*IF($F7663&lt;EDATE(AE$4,AE$5*12),1,0)</f>
        <v>0.94499999999999995</v>
      </c>
      <c r="AF7663" s="194">
        <f t="shared" si="2417"/>
        <v>1</v>
      </c>
      <c r="AG7663" s="194">
        <f t="shared" si="2417"/>
        <v>0.95588957835755972</v>
      </c>
      <c r="AH7663" s="194">
        <f t="shared" si="2417"/>
        <v>0.95588957835755972</v>
      </c>
      <c r="AI7663" s="194">
        <f t="shared" si="2417"/>
        <v>0.95588957835755972</v>
      </c>
      <c r="AJ7663" s="194">
        <f t="shared" si="2405"/>
        <v>0.93594478410895088</v>
      </c>
    </row>
    <row r="7664" spans="2:36" hidden="1" outlineLevel="1" x14ac:dyDescent="0.25">
      <c r="B7664" s="55">
        <f t="shared" si="2344"/>
        <v>30</v>
      </c>
      <c r="F7664" s="193">
        <f t="shared" si="2347"/>
        <v>47209</v>
      </c>
      <c r="G7664" s="194">
        <f t="shared" si="2341"/>
        <v>0.95780951825402183</v>
      </c>
      <c r="H7664" s="194"/>
      <c r="I7664" s="194"/>
      <c r="J7664" s="194"/>
      <c r="K7664" s="194"/>
      <c r="L7664" s="194"/>
      <c r="M7664" s="194"/>
      <c r="N7664" s="194"/>
      <c r="O7664" s="192"/>
      <c r="P7664" s="194">
        <f t="shared" si="2392"/>
        <v>1</v>
      </c>
      <c r="Q7664" s="194">
        <f t="shared" si="2393"/>
        <v>1</v>
      </c>
      <c r="R7664" s="194">
        <f t="shared" si="2394"/>
        <v>1</v>
      </c>
      <c r="S7664" s="194">
        <f t="shared" si="2395"/>
        <v>0.90811336180831226</v>
      </c>
      <c r="T7664" s="194">
        <f t="shared" si="2396"/>
        <v>0.90811336180831226</v>
      </c>
      <c r="U7664" s="194">
        <f t="shared" si="2397"/>
        <v>1</v>
      </c>
      <c r="V7664" s="194">
        <f t="shared" si="2398"/>
        <v>1</v>
      </c>
      <c r="W7664" s="194">
        <v>0.94162280691437572</v>
      </c>
      <c r="X7664" s="194">
        <f t="shared" ref="X7664:Y7664" si="2418">IF($F7664=X$4,1,IF($F7664&gt;=EDATE(X$4,12),IF(X$12="Prior Year",X7652*(1-X$11),X7652-X$11),IF(X7663&gt;0,X7663,0)))*IF($F7664&lt;EDATE(X$4,X$5*12),1,0)</f>
        <v>0.94</v>
      </c>
      <c r="Y7664" s="194">
        <f t="shared" si="2418"/>
        <v>0.94</v>
      </c>
      <c r="Z7664" s="194">
        <f t="shared" si="2400"/>
        <v>0</v>
      </c>
      <c r="AA7664" s="194">
        <f t="shared" si="2401"/>
        <v>1</v>
      </c>
      <c r="AB7664" s="194">
        <f t="shared" si="2402"/>
        <v>1</v>
      </c>
      <c r="AC7664" s="194">
        <f t="shared" si="2403"/>
        <v>1</v>
      </c>
      <c r="AD7664" s="194">
        <f t="shared" si="2403"/>
        <v>0.94635457981344295</v>
      </c>
      <c r="AE7664" s="194">
        <f t="shared" ref="AE7664:AI7664" si="2419">IF($F7664=AE$4,1,IF($F7664&gt;=EDATE(AE$4,12),IF(AE$12="Prior Year",AE7652*(1-AE$11),AE7652-AE$11),IF(AE7663&gt;0,AE7663,0)))*IF($F7664&lt;EDATE(AE$4,AE$5*12),1,0)</f>
        <v>0.94499999999999995</v>
      </c>
      <c r="AF7664" s="194">
        <f t="shared" si="2419"/>
        <v>1</v>
      </c>
      <c r="AG7664" s="194">
        <f t="shared" si="2419"/>
        <v>0.95588957835755972</v>
      </c>
      <c r="AH7664" s="194">
        <f t="shared" si="2419"/>
        <v>0.95588957835755972</v>
      </c>
      <c r="AI7664" s="194">
        <f t="shared" si="2419"/>
        <v>0.95588957835755972</v>
      </c>
      <c r="AJ7664" s="194">
        <f t="shared" si="2405"/>
        <v>0.93594478410895088</v>
      </c>
    </row>
    <row r="7665" spans="2:36" hidden="1" outlineLevel="1" x14ac:dyDescent="0.25">
      <c r="B7665" s="55">
        <f t="shared" si="2344"/>
        <v>31</v>
      </c>
      <c r="F7665" s="193">
        <f t="shared" si="2347"/>
        <v>47239</v>
      </c>
      <c r="G7665" s="194">
        <f t="shared" si="2341"/>
        <v>0.95780951825402183</v>
      </c>
      <c r="H7665" s="194"/>
      <c r="I7665" s="194"/>
      <c r="J7665" s="194"/>
      <c r="K7665" s="194"/>
      <c r="L7665" s="194"/>
      <c r="M7665" s="194"/>
      <c r="N7665" s="194"/>
      <c r="O7665" s="192"/>
      <c r="P7665" s="194">
        <f t="shared" si="2392"/>
        <v>1</v>
      </c>
      <c r="Q7665" s="194">
        <f t="shared" si="2393"/>
        <v>1</v>
      </c>
      <c r="R7665" s="194">
        <f t="shared" si="2394"/>
        <v>1</v>
      </c>
      <c r="S7665" s="194">
        <f t="shared" si="2395"/>
        <v>0.90811336180831226</v>
      </c>
      <c r="T7665" s="194">
        <f t="shared" si="2396"/>
        <v>0.90811336180831226</v>
      </c>
      <c r="U7665" s="194">
        <f t="shared" si="2397"/>
        <v>1</v>
      </c>
      <c r="V7665" s="194">
        <f t="shared" si="2398"/>
        <v>1</v>
      </c>
      <c r="W7665" s="194">
        <v>0.94162280691437572</v>
      </c>
      <c r="X7665" s="194">
        <f t="shared" ref="X7665:Y7665" si="2420">IF($F7665=X$4,1,IF($F7665&gt;=EDATE(X$4,12),IF(X$12="Prior Year",X7653*(1-X$11),X7653-X$11),IF(X7664&gt;0,X7664,0)))*IF($F7665&lt;EDATE(X$4,X$5*12),1,0)</f>
        <v>0.94</v>
      </c>
      <c r="Y7665" s="194">
        <f t="shared" si="2420"/>
        <v>0.94</v>
      </c>
      <c r="Z7665" s="194">
        <f t="shared" si="2400"/>
        <v>0</v>
      </c>
      <c r="AA7665" s="194">
        <f t="shared" si="2401"/>
        <v>1</v>
      </c>
      <c r="AB7665" s="194">
        <f t="shared" si="2402"/>
        <v>1</v>
      </c>
      <c r="AC7665" s="194">
        <f t="shared" si="2403"/>
        <v>1</v>
      </c>
      <c r="AD7665" s="194">
        <f t="shared" si="2403"/>
        <v>0.94635457981344295</v>
      </c>
      <c r="AE7665" s="194">
        <f t="shared" ref="AE7665:AI7665" si="2421">IF($F7665=AE$4,1,IF($F7665&gt;=EDATE(AE$4,12),IF(AE$12="Prior Year",AE7653*(1-AE$11),AE7653-AE$11),IF(AE7664&gt;0,AE7664,0)))*IF($F7665&lt;EDATE(AE$4,AE$5*12),1,0)</f>
        <v>0.94499999999999995</v>
      </c>
      <c r="AF7665" s="194">
        <f t="shared" si="2421"/>
        <v>1</v>
      </c>
      <c r="AG7665" s="194">
        <f t="shared" si="2421"/>
        <v>0.95588957835755972</v>
      </c>
      <c r="AH7665" s="194">
        <f t="shared" si="2421"/>
        <v>0.95588957835755972</v>
      </c>
      <c r="AI7665" s="194">
        <f t="shared" si="2421"/>
        <v>0.95588957835755972</v>
      </c>
      <c r="AJ7665" s="194">
        <f t="shared" si="2405"/>
        <v>0.93594478410895088</v>
      </c>
    </row>
    <row r="7666" spans="2:36" hidden="1" outlineLevel="1" x14ac:dyDescent="0.25">
      <c r="B7666" s="55">
        <f t="shared" si="2344"/>
        <v>30</v>
      </c>
      <c r="F7666" s="193">
        <f t="shared" si="2347"/>
        <v>47270</v>
      </c>
      <c r="G7666" s="194">
        <f t="shared" si="2341"/>
        <v>0.95780951825402183</v>
      </c>
      <c r="H7666" s="194"/>
      <c r="I7666" s="194"/>
      <c r="J7666" s="194"/>
      <c r="K7666" s="194"/>
      <c r="L7666" s="194"/>
      <c r="M7666" s="194"/>
      <c r="N7666" s="194"/>
      <c r="O7666" s="192"/>
      <c r="P7666" s="194">
        <f t="shared" si="2392"/>
        <v>1</v>
      </c>
      <c r="Q7666" s="194">
        <f t="shared" si="2393"/>
        <v>1</v>
      </c>
      <c r="R7666" s="194">
        <f t="shared" si="2394"/>
        <v>1</v>
      </c>
      <c r="S7666" s="194">
        <f t="shared" si="2395"/>
        <v>0.90811336180831226</v>
      </c>
      <c r="T7666" s="194">
        <f t="shared" si="2396"/>
        <v>0.90811336180831226</v>
      </c>
      <c r="U7666" s="194">
        <f t="shared" si="2397"/>
        <v>1</v>
      </c>
      <c r="V7666" s="194">
        <f t="shared" si="2398"/>
        <v>1</v>
      </c>
      <c r="W7666" s="194">
        <v>0.94162280691437572</v>
      </c>
      <c r="X7666" s="194">
        <f t="shared" ref="X7666:Y7666" si="2422">IF($F7666=X$4,1,IF($F7666&gt;=EDATE(X$4,12),IF(X$12="Prior Year",X7654*(1-X$11),X7654-X$11),IF(X7665&gt;0,X7665,0)))*IF($F7666&lt;EDATE(X$4,X$5*12),1,0)</f>
        <v>0.94</v>
      </c>
      <c r="Y7666" s="194">
        <f t="shared" si="2422"/>
        <v>0.94</v>
      </c>
      <c r="Z7666" s="194">
        <f t="shared" si="2400"/>
        <v>0</v>
      </c>
      <c r="AA7666" s="194">
        <f t="shared" si="2401"/>
        <v>1</v>
      </c>
      <c r="AB7666" s="194">
        <f t="shared" si="2402"/>
        <v>1</v>
      </c>
      <c r="AC7666" s="194">
        <f t="shared" si="2403"/>
        <v>1</v>
      </c>
      <c r="AD7666" s="194">
        <f t="shared" si="2403"/>
        <v>0.94635457981344295</v>
      </c>
      <c r="AE7666" s="194">
        <f t="shared" ref="AE7666:AI7666" si="2423">IF($F7666=AE$4,1,IF($F7666&gt;=EDATE(AE$4,12),IF(AE$12="Prior Year",AE7654*(1-AE$11),AE7654-AE$11),IF(AE7665&gt;0,AE7665,0)))*IF($F7666&lt;EDATE(AE$4,AE$5*12),1,0)</f>
        <v>0.94499999999999995</v>
      </c>
      <c r="AF7666" s="194">
        <f t="shared" si="2423"/>
        <v>1</v>
      </c>
      <c r="AG7666" s="194">
        <f t="shared" si="2423"/>
        <v>0.95588957835755972</v>
      </c>
      <c r="AH7666" s="194">
        <f t="shared" si="2423"/>
        <v>0.95588957835755972</v>
      </c>
      <c r="AI7666" s="194">
        <f t="shared" si="2423"/>
        <v>0.95588957835755972</v>
      </c>
      <c r="AJ7666" s="194">
        <f t="shared" si="2405"/>
        <v>0.93594478410895088</v>
      </c>
    </row>
    <row r="7667" spans="2:36" hidden="1" outlineLevel="1" x14ac:dyDescent="0.25">
      <c r="B7667" s="55">
        <f t="shared" si="2344"/>
        <v>31</v>
      </c>
      <c r="F7667" s="193">
        <f t="shared" si="2347"/>
        <v>47300</v>
      </c>
      <c r="G7667" s="194">
        <f t="shared" si="2341"/>
        <v>0.95688758649543881</v>
      </c>
      <c r="H7667" s="194"/>
      <c r="I7667" s="194"/>
      <c r="J7667" s="194"/>
      <c r="K7667" s="194"/>
      <c r="L7667" s="194"/>
      <c r="M7667" s="194"/>
      <c r="N7667" s="194"/>
      <c r="O7667" s="192"/>
      <c r="P7667" s="194">
        <f t="shared" si="2392"/>
        <v>1</v>
      </c>
      <c r="Q7667" s="194">
        <f t="shared" si="2393"/>
        <v>1</v>
      </c>
      <c r="R7667" s="194">
        <f t="shared" si="2394"/>
        <v>1</v>
      </c>
      <c r="S7667" s="194">
        <f t="shared" si="2395"/>
        <v>0.90811336180831226</v>
      </c>
      <c r="T7667" s="194">
        <f t="shared" si="2396"/>
        <v>0.90811336180831226</v>
      </c>
      <c r="U7667" s="194">
        <f t="shared" si="2397"/>
        <v>1</v>
      </c>
      <c r="V7667" s="194">
        <f t="shared" si="2398"/>
        <v>1</v>
      </c>
      <c r="W7667" s="194">
        <v>0.94162280691437572</v>
      </c>
      <c r="X7667" s="194">
        <f t="shared" ref="X7667:Y7667" si="2424">IF($F7667=X$4,1,IF($F7667&gt;=EDATE(X$4,12),IF(X$12="Prior Year",X7655*(1-X$11),X7655-X$11),IF(X7666&gt;0,X7666,0)))*IF($F7667&lt;EDATE(X$4,X$5*12),1,0)</f>
        <v>0.94</v>
      </c>
      <c r="Y7667" s="194">
        <f t="shared" si="2424"/>
        <v>0.94</v>
      </c>
      <c r="Z7667" s="194">
        <f t="shared" si="2400"/>
        <v>0</v>
      </c>
      <c r="AA7667" s="194">
        <f t="shared" si="2401"/>
        <v>1</v>
      </c>
      <c r="AB7667" s="194">
        <f t="shared" si="2402"/>
        <v>1</v>
      </c>
      <c r="AC7667" s="194">
        <f t="shared" si="2403"/>
        <v>1</v>
      </c>
      <c r="AD7667" s="194">
        <f t="shared" si="2403"/>
        <v>0.94635457981344295</v>
      </c>
      <c r="AE7667" s="194">
        <f t="shared" ref="AE7667:AI7667" si="2425">IF($F7667=AE$4,1,IF($F7667&gt;=EDATE(AE$4,12),IF(AE$12="Prior Year",AE7655*(1-AE$11),AE7655-AE$11),IF(AE7666&gt;0,AE7666,0)))*IF($F7667&lt;EDATE(AE$4,AE$5*12),1,0)</f>
        <v>0.94499999999999995</v>
      </c>
      <c r="AF7667" s="194">
        <f t="shared" si="2425"/>
        <v>1</v>
      </c>
      <c r="AG7667" s="194">
        <f t="shared" si="2425"/>
        <v>0.95111013046577186</v>
      </c>
      <c r="AH7667" s="194">
        <f t="shared" si="2425"/>
        <v>0.95111013046577186</v>
      </c>
      <c r="AI7667" s="194">
        <f t="shared" si="2425"/>
        <v>0.95111013046577186</v>
      </c>
      <c r="AJ7667" s="194">
        <f t="shared" si="2405"/>
        <v>0.93594478410895088</v>
      </c>
    </row>
    <row r="7668" spans="2:36" hidden="1" outlineLevel="1" x14ac:dyDescent="0.25">
      <c r="B7668" s="55">
        <f t="shared" si="2344"/>
        <v>31</v>
      </c>
      <c r="F7668" s="193">
        <f t="shared" si="2347"/>
        <v>47331</v>
      </c>
      <c r="G7668" s="194">
        <f t="shared" si="2341"/>
        <v>0.95688758649543881</v>
      </c>
      <c r="H7668" s="194"/>
      <c r="I7668" s="194"/>
      <c r="J7668" s="194"/>
      <c r="K7668" s="194"/>
      <c r="L7668" s="194"/>
      <c r="M7668" s="194"/>
      <c r="N7668" s="194"/>
      <c r="O7668" s="192"/>
      <c r="P7668" s="194">
        <f t="shared" si="2392"/>
        <v>1</v>
      </c>
      <c r="Q7668" s="194">
        <f t="shared" si="2393"/>
        <v>1</v>
      </c>
      <c r="R7668" s="194">
        <f t="shared" si="2394"/>
        <v>1</v>
      </c>
      <c r="S7668" s="194">
        <f t="shared" si="2395"/>
        <v>0.90811336180831226</v>
      </c>
      <c r="T7668" s="194">
        <f t="shared" si="2396"/>
        <v>0.90811336180831226</v>
      </c>
      <c r="U7668" s="194">
        <f t="shared" si="2397"/>
        <v>1</v>
      </c>
      <c r="V7668" s="194">
        <f t="shared" si="2398"/>
        <v>1</v>
      </c>
      <c r="W7668" s="194">
        <v>0.94162280691437572</v>
      </c>
      <c r="X7668" s="194">
        <f t="shared" ref="X7668:Y7668" si="2426">IF($F7668=X$4,1,IF($F7668&gt;=EDATE(X$4,12),IF(X$12="Prior Year",X7656*(1-X$11),X7656-X$11),IF(X7667&gt;0,X7667,0)))*IF($F7668&lt;EDATE(X$4,X$5*12),1,0)</f>
        <v>0.94</v>
      </c>
      <c r="Y7668" s="194">
        <f t="shared" si="2426"/>
        <v>0.94</v>
      </c>
      <c r="Z7668" s="194">
        <f t="shared" si="2400"/>
        <v>0</v>
      </c>
      <c r="AA7668" s="194">
        <f t="shared" si="2401"/>
        <v>1</v>
      </c>
      <c r="AB7668" s="194">
        <f t="shared" si="2402"/>
        <v>1</v>
      </c>
      <c r="AC7668" s="194">
        <f t="shared" si="2403"/>
        <v>1</v>
      </c>
      <c r="AD7668" s="194">
        <f t="shared" si="2403"/>
        <v>0.94635457981344295</v>
      </c>
      <c r="AE7668" s="194">
        <f t="shared" ref="AE7668:AI7668" si="2427">IF($F7668=AE$4,1,IF($F7668&gt;=EDATE(AE$4,12),IF(AE$12="Prior Year",AE7656*(1-AE$11),AE7656-AE$11),IF(AE7667&gt;0,AE7667,0)))*IF($F7668&lt;EDATE(AE$4,AE$5*12),1,0)</f>
        <v>0.94499999999999995</v>
      </c>
      <c r="AF7668" s="194">
        <f t="shared" si="2427"/>
        <v>1</v>
      </c>
      <c r="AG7668" s="194">
        <f t="shared" si="2427"/>
        <v>0.95111013046577186</v>
      </c>
      <c r="AH7668" s="194">
        <f t="shared" si="2427"/>
        <v>0.95111013046577186</v>
      </c>
      <c r="AI7668" s="194">
        <f t="shared" si="2427"/>
        <v>0.95111013046577186</v>
      </c>
      <c r="AJ7668" s="194">
        <f t="shared" si="2405"/>
        <v>0.93594478410895088</v>
      </c>
    </row>
    <row r="7669" spans="2:36" hidden="1" outlineLevel="1" x14ac:dyDescent="0.25">
      <c r="B7669" s="55">
        <f t="shared" si="2344"/>
        <v>30</v>
      </c>
      <c r="F7669" s="193">
        <f t="shared" si="2347"/>
        <v>47362</v>
      </c>
      <c r="G7669" s="194">
        <f t="shared" si="2341"/>
        <v>0.95688758649543881</v>
      </c>
      <c r="H7669" s="194"/>
      <c r="I7669" s="194"/>
      <c r="J7669" s="194"/>
      <c r="K7669" s="194"/>
      <c r="L7669" s="194"/>
      <c r="M7669" s="194"/>
      <c r="N7669" s="194"/>
      <c r="O7669" s="192"/>
      <c r="P7669" s="194">
        <f t="shared" si="2392"/>
        <v>1</v>
      </c>
      <c r="Q7669" s="194">
        <f t="shared" si="2393"/>
        <v>1</v>
      </c>
      <c r="R7669" s="194">
        <f t="shared" si="2394"/>
        <v>1</v>
      </c>
      <c r="S7669" s="194">
        <f t="shared" si="2395"/>
        <v>0.90811336180831226</v>
      </c>
      <c r="T7669" s="194">
        <f t="shared" si="2396"/>
        <v>0.90811336180831226</v>
      </c>
      <c r="U7669" s="194">
        <f t="shared" si="2397"/>
        <v>1</v>
      </c>
      <c r="V7669" s="194">
        <f t="shared" si="2398"/>
        <v>1</v>
      </c>
      <c r="W7669" s="194">
        <v>0.94162280691437572</v>
      </c>
      <c r="X7669" s="194">
        <f t="shared" ref="X7669:Y7669" si="2428">IF($F7669=X$4,1,IF($F7669&gt;=EDATE(X$4,12),IF(X$12="Prior Year",X7657*(1-X$11),X7657-X$11),IF(X7668&gt;0,X7668,0)))*IF($F7669&lt;EDATE(X$4,X$5*12),1,0)</f>
        <v>0.94</v>
      </c>
      <c r="Y7669" s="194">
        <f t="shared" si="2428"/>
        <v>0.94</v>
      </c>
      <c r="Z7669" s="194">
        <f t="shared" si="2400"/>
        <v>0</v>
      </c>
      <c r="AA7669" s="194">
        <f t="shared" si="2401"/>
        <v>1</v>
      </c>
      <c r="AB7669" s="194">
        <f t="shared" si="2402"/>
        <v>1</v>
      </c>
      <c r="AC7669" s="194">
        <f t="shared" si="2403"/>
        <v>1</v>
      </c>
      <c r="AD7669" s="194">
        <f t="shared" si="2403"/>
        <v>0.94635457981344295</v>
      </c>
      <c r="AE7669" s="194">
        <f t="shared" ref="AE7669:AI7669" si="2429">IF($F7669=AE$4,1,IF($F7669&gt;=EDATE(AE$4,12),IF(AE$12="Prior Year",AE7657*(1-AE$11),AE7657-AE$11),IF(AE7668&gt;0,AE7668,0)))*IF($F7669&lt;EDATE(AE$4,AE$5*12),1,0)</f>
        <v>0.94499999999999995</v>
      </c>
      <c r="AF7669" s="194">
        <f t="shared" si="2429"/>
        <v>1</v>
      </c>
      <c r="AG7669" s="194">
        <f t="shared" si="2429"/>
        <v>0.95111013046577186</v>
      </c>
      <c r="AH7669" s="194">
        <f t="shared" si="2429"/>
        <v>0.95111013046577186</v>
      </c>
      <c r="AI7669" s="194">
        <f t="shared" si="2429"/>
        <v>0.95111013046577186</v>
      </c>
      <c r="AJ7669" s="194">
        <f t="shared" si="2405"/>
        <v>0.93594478410895088</v>
      </c>
    </row>
    <row r="7670" spans="2:36" hidden="1" outlineLevel="1" x14ac:dyDescent="0.25">
      <c r="B7670" s="55">
        <f t="shared" si="2344"/>
        <v>31</v>
      </c>
      <c r="F7670" s="193">
        <f t="shared" si="2347"/>
        <v>47392</v>
      </c>
      <c r="G7670" s="194">
        <f t="shared" si="2341"/>
        <v>0.95688758649543881</v>
      </c>
      <c r="H7670" s="194"/>
      <c r="I7670" s="194"/>
      <c r="J7670" s="194"/>
      <c r="K7670" s="194"/>
      <c r="L7670" s="194"/>
      <c r="M7670" s="194"/>
      <c r="N7670" s="194"/>
      <c r="O7670" s="192"/>
      <c r="P7670" s="194">
        <f t="shared" si="2392"/>
        <v>1</v>
      </c>
      <c r="Q7670" s="194">
        <f t="shared" si="2393"/>
        <v>1</v>
      </c>
      <c r="R7670" s="194">
        <f t="shared" si="2394"/>
        <v>1</v>
      </c>
      <c r="S7670" s="194">
        <f t="shared" si="2395"/>
        <v>0.90811336180831226</v>
      </c>
      <c r="T7670" s="194">
        <f t="shared" si="2396"/>
        <v>0.90811336180831226</v>
      </c>
      <c r="U7670" s="194">
        <f t="shared" si="2397"/>
        <v>1</v>
      </c>
      <c r="V7670" s="194">
        <f t="shared" si="2398"/>
        <v>1</v>
      </c>
      <c r="W7670" s="194">
        <v>0.94162280691437572</v>
      </c>
      <c r="X7670" s="194">
        <f t="shared" ref="X7670:Y7670" si="2430">IF($F7670=X$4,1,IF($F7670&gt;=EDATE(X$4,12),IF(X$12="Prior Year",X7658*(1-X$11),X7658-X$11),IF(X7669&gt;0,X7669,0)))*IF($F7670&lt;EDATE(X$4,X$5*12),1,0)</f>
        <v>0.94</v>
      </c>
      <c r="Y7670" s="194">
        <f t="shared" si="2430"/>
        <v>0.94</v>
      </c>
      <c r="Z7670" s="194">
        <f t="shared" si="2400"/>
        <v>0</v>
      </c>
      <c r="AA7670" s="194">
        <f t="shared" si="2401"/>
        <v>1</v>
      </c>
      <c r="AB7670" s="194">
        <f t="shared" si="2402"/>
        <v>1</v>
      </c>
      <c r="AC7670" s="194">
        <f t="shared" si="2403"/>
        <v>1</v>
      </c>
      <c r="AD7670" s="194">
        <f t="shared" si="2403"/>
        <v>0.94635457981344295</v>
      </c>
      <c r="AE7670" s="194">
        <f t="shared" ref="AE7670:AI7670" si="2431">IF($F7670=AE$4,1,IF($F7670&gt;=EDATE(AE$4,12),IF(AE$12="Prior Year",AE7658*(1-AE$11),AE7658-AE$11),IF(AE7669&gt;0,AE7669,0)))*IF($F7670&lt;EDATE(AE$4,AE$5*12),1,0)</f>
        <v>0.94499999999999995</v>
      </c>
      <c r="AF7670" s="194">
        <f t="shared" si="2431"/>
        <v>1</v>
      </c>
      <c r="AG7670" s="194">
        <f t="shared" si="2431"/>
        <v>0.95111013046577186</v>
      </c>
      <c r="AH7670" s="194">
        <f t="shared" si="2431"/>
        <v>0.95111013046577186</v>
      </c>
      <c r="AI7670" s="194">
        <f t="shared" si="2431"/>
        <v>0.95111013046577186</v>
      </c>
      <c r="AJ7670" s="194">
        <f t="shared" si="2405"/>
        <v>0.93594478410895088</v>
      </c>
    </row>
    <row r="7671" spans="2:36" hidden="1" outlineLevel="1" x14ac:dyDescent="0.25">
      <c r="B7671" s="55">
        <f t="shared" si="2344"/>
        <v>30</v>
      </c>
      <c r="F7671" s="193">
        <f t="shared" si="2347"/>
        <v>47423</v>
      </c>
      <c r="G7671" s="194">
        <f t="shared" si="2341"/>
        <v>0.95688758649543881</v>
      </c>
      <c r="H7671" s="194"/>
      <c r="I7671" s="194"/>
      <c r="J7671" s="194"/>
      <c r="K7671" s="194"/>
      <c r="L7671" s="194"/>
      <c r="M7671" s="194"/>
      <c r="N7671" s="194"/>
      <c r="O7671" s="192"/>
      <c r="P7671" s="194">
        <f t="shared" si="2392"/>
        <v>1</v>
      </c>
      <c r="Q7671" s="194">
        <f t="shared" si="2393"/>
        <v>1</v>
      </c>
      <c r="R7671" s="194">
        <f t="shared" si="2394"/>
        <v>1</v>
      </c>
      <c r="S7671" s="194">
        <f t="shared" si="2395"/>
        <v>0.90811336180831226</v>
      </c>
      <c r="T7671" s="194">
        <f t="shared" si="2396"/>
        <v>0.90811336180831226</v>
      </c>
      <c r="U7671" s="194">
        <f t="shared" si="2397"/>
        <v>1</v>
      </c>
      <c r="V7671" s="194">
        <f t="shared" si="2398"/>
        <v>1</v>
      </c>
      <c r="W7671" s="194">
        <v>0.94162280691437572</v>
      </c>
      <c r="X7671" s="194">
        <f t="shared" ref="X7671:Y7671" si="2432">IF($F7671=X$4,1,IF($F7671&gt;=EDATE(X$4,12),IF(X$12="Prior Year",X7659*(1-X$11),X7659-X$11),IF(X7670&gt;0,X7670,0)))*IF($F7671&lt;EDATE(X$4,X$5*12),1,0)</f>
        <v>0.94</v>
      </c>
      <c r="Y7671" s="194">
        <f t="shared" si="2432"/>
        <v>0.94</v>
      </c>
      <c r="Z7671" s="194">
        <f t="shared" si="2400"/>
        <v>0</v>
      </c>
      <c r="AA7671" s="194">
        <f t="shared" si="2401"/>
        <v>1</v>
      </c>
      <c r="AB7671" s="194">
        <f t="shared" si="2402"/>
        <v>1</v>
      </c>
      <c r="AC7671" s="194">
        <f t="shared" si="2403"/>
        <v>1</v>
      </c>
      <c r="AD7671" s="194">
        <f t="shared" si="2403"/>
        <v>0.94635457981344295</v>
      </c>
      <c r="AE7671" s="194">
        <f t="shared" ref="AE7671:AI7671" si="2433">IF($F7671=AE$4,1,IF($F7671&gt;=EDATE(AE$4,12),IF(AE$12="Prior Year",AE7659*(1-AE$11),AE7659-AE$11),IF(AE7670&gt;0,AE7670,0)))*IF($F7671&lt;EDATE(AE$4,AE$5*12),1,0)</f>
        <v>0.94499999999999995</v>
      </c>
      <c r="AF7671" s="194">
        <f t="shared" si="2433"/>
        <v>1</v>
      </c>
      <c r="AG7671" s="194">
        <f t="shared" si="2433"/>
        <v>0.95111013046577186</v>
      </c>
      <c r="AH7671" s="194">
        <f t="shared" si="2433"/>
        <v>0.95111013046577186</v>
      </c>
      <c r="AI7671" s="194">
        <f t="shared" si="2433"/>
        <v>0.95111013046577186</v>
      </c>
      <c r="AJ7671" s="194">
        <f t="shared" si="2405"/>
        <v>0.93594478410895088</v>
      </c>
    </row>
    <row r="7672" spans="2:36" hidden="1" outlineLevel="1" x14ac:dyDescent="0.25">
      <c r="B7672" s="55">
        <f t="shared" si="2344"/>
        <v>31</v>
      </c>
      <c r="F7672" s="195">
        <f t="shared" si="2347"/>
        <v>47453</v>
      </c>
      <c r="G7672" s="196">
        <f t="shared" si="2341"/>
        <v>0.95620156991295591</v>
      </c>
      <c r="H7672" s="196"/>
      <c r="I7672" s="196"/>
      <c r="J7672" s="196"/>
      <c r="K7672" s="196"/>
      <c r="L7672" s="196"/>
      <c r="M7672" s="196"/>
      <c r="N7672" s="196"/>
      <c r="O7672" s="197"/>
      <c r="P7672" s="196">
        <f t="shared" si="2392"/>
        <v>1</v>
      </c>
      <c r="Q7672" s="196">
        <f t="shared" si="2393"/>
        <v>1</v>
      </c>
      <c r="R7672" s="196">
        <f t="shared" si="2394"/>
        <v>1</v>
      </c>
      <c r="S7672" s="196">
        <f t="shared" si="2395"/>
        <v>0.90811336180831226</v>
      </c>
      <c r="T7672" s="196">
        <f t="shared" si="2396"/>
        <v>0.90811336180831226</v>
      </c>
      <c r="U7672" s="196">
        <f t="shared" si="2397"/>
        <v>1</v>
      </c>
      <c r="V7672" s="196">
        <f t="shared" si="2398"/>
        <v>1</v>
      </c>
      <c r="W7672" s="196">
        <v>0.94162280691437572</v>
      </c>
      <c r="X7672" s="196">
        <f t="shared" ref="X7672:Y7672" si="2434">IF($F7672=X$4,1,IF($F7672&gt;=EDATE(X$4,12),IF(X$12="Prior Year",X7660*(1-X$11),X7660-X$11),IF(X7671&gt;0,X7671,0)))*IF($F7672&lt;EDATE(X$4,X$5*12),1,0)</f>
        <v>0.93499999999999994</v>
      </c>
      <c r="Y7672" s="196">
        <f t="shared" si="2434"/>
        <v>0.94</v>
      </c>
      <c r="Z7672" s="196">
        <f t="shared" si="2400"/>
        <v>0</v>
      </c>
      <c r="AA7672" s="196">
        <f t="shared" si="2401"/>
        <v>1</v>
      </c>
      <c r="AB7672" s="196">
        <f t="shared" si="2402"/>
        <v>1</v>
      </c>
      <c r="AC7672" s="196">
        <f t="shared" si="2403"/>
        <v>1</v>
      </c>
      <c r="AD7672" s="196">
        <f t="shared" si="2403"/>
        <v>0.94162280691437572</v>
      </c>
      <c r="AE7672" s="196">
        <f t="shared" ref="AE7672:AI7672" si="2435">IF($F7672=AE$4,1,IF($F7672&gt;=EDATE(AE$4,12),IF(AE$12="Prior Year",AE7660*(1-AE$11),AE7660-AE$11),IF(AE7671&gt;0,AE7671,0)))*IF($F7672&lt;EDATE(AE$4,AE$5*12),1,0)</f>
        <v>0.94</v>
      </c>
      <c r="AF7672" s="196">
        <f t="shared" si="2435"/>
        <v>1</v>
      </c>
      <c r="AG7672" s="196">
        <f t="shared" si="2435"/>
        <v>0.95111013046577186</v>
      </c>
      <c r="AH7672" s="196">
        <f t="shared" si="2435"/>
        <v>0.95111013046577186</v>
      </c>
      <c r="AI7672" s="196">
        <f t="shared" si="2435"/>
        <v>0.95111013046577186</v>
      </c>
      <c r="AJ7672" s="196">
        <f t="shared" si="2405"/>
        <v>0.93594478410895088</v>
      </c>
    </row>
    <row r="7673" spans="2:36" hidden="1" outlineLevel="1" x14ac:dyDescent="0.25">
      <c r="B7673" s="55">
        <f t="shared" si="2344"/>
        <v>31</v>
      </c>
      <c r="F7673" s="193">
        <f t="shared" si="2347"/>
        <v>47484</v>
      </c>
      <c r="G7673" s="194">
        <f t="shared" si="2341"/>
        <v>0.95517213765109932</v>
      </c>
      <c r="H7673" s="194"/>
      <c r="I7673" s="194"/>
      <c r="J7673" s="194"/>
      <c r="K7673" s="194"/>
      <c r="L7673" s="194"/>
      <c r="M7673" s="194"/>
      <c r="N7673" s="194"/>
      <c r="O7673" s="192"/>
      <c r="P7673" s="194">
        <f t="shared" si="2392"/>
        <v>1</v>
      </c>
      <c r="Q7673" s="194">
        <f t="shared" si="2393"/>
        <v>1</v>
      </c>
      <c r="R7673" s="194">
        <f t="shared" si="2394"/>
        <v>1</v>
      </c>
      <c r="S7673" s="194">
        <f t="shared" si="2395"/>
        <v>0.9008484549138458</v>
      </c>
      <c r="T7673" s="194">
        <f t="shared" si="2396"/>
        <v>0.9008484549138458</v>
      </c>
      <c r="U7673" s="194">
        <f t="shared" si="2397"/>
        <v>1</v>
      </c>
      <c r="V7673" s="194">
        <f t="shared" si="2398"/>
        <v>1</v>
      </c>
      <c r="W7673" s="194">
        <v>0.93691469287980378</v>
      </c>
      <c r="X7673" s="194">
        <f t="shared" ref="X7673:Y7673" si="2436">IF($F7673=X$4,1,IF($F7673&gt;=EDATE(X$4,12),IF(X$12="Prior Year",X7661*(1-X$11),X7661-X$11),IF(X7672&gt;0,X7672,0)))*IF($F7673&lt;EDATE(X$4,X$5*12),1,0)</f>
        <v>0.93499999999999994</v>
      </c>
      <c r="Y7673" s="194">
        <f t="shared" si="2436"/>
        <v>0.93499999999999994</v>
      </c>
      <c r="Z7673" s="194">
        <f t="shared" si="2400"/>
        <v>0</v>
      </c>
      <c r="AA7673" s="194">
        <f t="shared" si="2401"/>
        <v>1</v>
      </c>
      <c r="AB7673" s="194">
        <f t="shared" si="2402"/>
        <v>1</v>
      </c>
      <c r="AC7673" s="194">
        <f t="shared" si="2403"/>
        <v>1</v>
      </c>
      <c r="AD7673" s="194">
        <f t="shared" si="2403"/>
        <v>0.94162280691437572</v>
      </c>
      <c r="AE7673" s="194">
        <f t="shared" ref="AE7673:AI7673" si="2437">IF($F7673=AE$4,1,IF($F7673&gt;=EDATE(AE$4,12),IF(AE$12="Prior Year",AE7661*(1-AE$11),AE7661-AE$11),IF(AE7672&gt;0,AE7672,0)))*IF($F7673&lt;EDATE(AE$4,AE$5*12),1,0)</f>
        <v>0.94</v>
      </c>
      <c r="AF7673" s="194">
        <f t="shared" si="2437"/>
        <v>1</v>
      </c>
      <c r="AG7673" s="194">
        <f t="shared" si="2437"/>
        <v>0.95111013046577186</v>
      </c>
      <c r="AH7673" s="194">
        <f t="shared" si="2437"/>
        <v>0.95111013046577186</v>
      </c>
      <c r="AI7673" s="194">
        <f t="shared" si="2437"/>
        <v>0.95111013046577186</v>
      </c>
      <c r="AJ7673" s="194">
        <f t="shared" si="2405"/>
        <v>0.93032911540429719</v>
      </c>
    </row>
    <row r="7674" spans="2:36" hidden="1" outlineLevel="1" x14ac:dyDescent="0.25">
      <c r="B7674" s="55">
        <f t="shared" si="2344"/>
        <v>28</v>
      </c>
      <c r="F7674" s="193">
        <f t="shared" si="2347"/>
        <v>47515</v>
      </c>
      <c r="G7674" s="194">
        <f t="shared" si="2341"/>
        <v>0.95517213765109932</v>
      </c>
      <c r="H7674" s="194"/>
      <c r="I7674" s="194"/>
      <c r="J7674" s="194"/>
      <c r="K7674" s="194"/>
      <c r="L7674" s="194"/>
      <c r="M7674" s="194"/>
      <c r="N7674" s="194"/>
      <c r="O7674" s="192"/>
      <c r="P7674" s="194">
        <f t="shared" si="2392"/>
        <v>1</v>
      </c>
      <c r="Q7674" s="194">
        <f t="shared" si="2393"/>
        <v>1</v>
      </c>
      <c r="R7674" s="194">
        <f t="shared" si="2394"/>
        <v>1</v>
      </c>
      <c r="S7674" s="194">
        <f t="shared" si="2395"/>
        <v>0.9008484549138458</v>
      </c>
      <c r="T7674" s="194">
        <f t="shared" si="2396"/>
        <v>0.9008484549138458</v>
      </c>
      <c r="U7674" s="194">
        <f t="shared" si="2397"/>
        <v>1</v>
      </c>
      <c r="V7674" s="194">
        <f t="shared" si="2398"/>
        <v>1</v>
      </c>
      <c r="W7674" s="194">
        <v>0.93691469287980378</v>
      </c>
      <c r="X7674" s="194">
        <f t="shared" ref="X7674:Y7674" si="2438">IF($F7674=X$4,1,IF($F7674&gt;=EDATE(X$4,12),IF(X$12="Prior Year",X7662*(1-X$11),X7662-X$11),IF(X7673&gt;0,X7673,0)))*IF($F7674&lt;EDATE(X$4,X$5*12),1,0)</f>
        <v>0.93499999999999994</v>
      </c>
      <c r="Y7674" s="194">
        <f t="shared" si="2438"/>
        <v>0.93499999999999994</v>
      </c>
      <c r="Z7674" s="194">
        <f t="shared" si="2400"/>
        <v>0</v>
      </c>
      <c r="AA7674" s="194">
        <f t="shared" si="2401"/>
        <v>1</v>
      </c>
      <c r="AB7674" s="194">
        <f t="shared" si="2402"/>
        <v>1</v>
      </c>
      <c r="AC7674" s="194">
        <f t="shared" si="2403"/>
        <v>1</v>
      </c>
      <c r="AD7674" s="194">
        <f t="shared" si="2403"/>
        <v>0.94162280691437572</v>
      </c>
      <c r="AE7674" s="194">
        <f t="shared" ref="AE7674:AI7674" si="2439">IF($F7674=AE$4,1,IF($F7674&gt;=EDATE(AE$4,12),IF(AE$12="Prior Year",AE7662*(1-AE$11),AE7662-AE$11),IF(AE7673&gt;0,AE7673,0)))*IF($F7674&lt;EDATE(AE$4,AE$5*12),1,0)</f>
        <v>0.94</v>
      </c>
      <c r="AF7674" s="194">
        <f t="shared" si="2439"/>
        <v>1</v>
      </c>
      <c r="AG7674" s="194">
        <f t="shared" si="2439"/>
        <v>0.95111013046577186</v>
      </c>
      <c r="AH7674" s="194">
        <f t="shared" si="2439"/>
        <v>0.95111013046577186</v>
      </c>
      <c r="AI7674" s="194">
        <f t="shared" si="2439"/>
        <v>0.95111013046577186</v>
      </c>
      <c r="AJ7674" s="194">
        <f t="shared" si="2405"/>
        <v>0.93032911540429719</v>
      </c>
    </row>
    <row r="7675" spans="2:36" hidden="1" outlineLevel="1" x14ac:dyDescent="0.25">
      <c r="B7675" s="55">
        <f t="shared" si="2344"/>
        <v>31</v>
      </c>
      <c r="F7675" s="193">
        <f t="shared" si="2347"/>
        <v>47543</v>
      </c>
      <c r="G7675" s="194">
        <f t="shared" si="2341"/>
        <v>0.95517213765109932</v>
      </c>
      <c r="H7675" s="194"/>
      <c r="I7675" s="194"/>
      <c r="J7675" s="194"/>
      <c r="K7675" s="194"/>
      <c r="L7675" s="194"/>
      <c r="M7675" s="194"/>
      <c r="N7675" s="194"/>
      <c r="O7675" s="192"/>
      <c r="P7675" s="194">
        <f t="shared" si="2392"/>
        <v>1</v>
      </c>
      <c r="Q7675" s="194">
        <f t="shared" si="2393"/>
        <v>1</v>
      </c>
      <c r="R7675" s="194">
        <f t="shared" si="2394"/>
        <v>1</v>
      </c>
      <c r="S7675" s="194">
        <f t="shared" si="2395"/>
        <v>0.9008484549138458</v>
      </c>
      <c r="T7675" s="194">
        <f t="shared" si="2396"/>
        <v>0.9008484549138458</v>
      </c>
      <c r="U7675" s="194">
        <f t="shared" si="2397"/>
        <v>1</v>
      </c>
      <c r="V7675" s="194">
        <f t="shared" si="2398"/>
        <v>1</v>
      </c>
      <c r="W7675" s="194">
        <v>0.93691469287980378</v>
      </c>
      <c r="X7675" s="194">
        <f t="shared" ref="X7675:Y7675" si="2440">IF($F7675=X$4,1,IF($F7675&gt;=EDATE(X$4,12),IF(X$12="Prior Year",X7663*(1-X$11),X7663-X$11),IF(X7674&gt;0,X7674,0)))*IF($F7675&lt;EDATE(X$4,X$5*12),1,0)</f>
        <v>0.93499999999999994</v>
      </c>
      <c r="Y7675" s="194">
        <f t="shared" si="2440"/>
        <v>0.93499999999999994</v>
      </c>
      <c r="Z7675" s="194">
        <f t="shared" si="2400"/>
        <v>0</v>
      </c>
      <c r="AA7675" s="194">
        <f t="shared" si="2401"/>
        <v>1</v>
      </c>
      <c r="AB7675" s="194">
        <f t="shared" si="2402"/>
        <v>1</v>
      </c>
      <c r="AC7675" s="194">
        <f t="shared" si="2403"/>
        <v>1</v>
      </c>
      <c r="AD7675" s="194">
        <f t="shared" si="2403"/>
        <v>0.94162280691437572</v>
      </c>
      <c r="AE7675" s="194">
        <f t="shared" ref="AE7675:AI7675" si="2441">IF($F7675=AE$4,1,IF($F7675&gt;=EDATE(AE$4,12),IF(AE$12="Prior Year",AE7663*(1-AE$11),AE7663-AE$11),IF(AE7674&gt;0,AE7674,0)))*IF($F7675&lt;EDATE(AE$4,AE$5*12),1,0)</f>
        <v>0.94</v>
      </c>
      <c r="AF7675" s="194">
        <f t="shared" si="2441"/>
        <v>1</v>
      </c>
      <c r="AG7675" s="194">
        <f t="shared" si="2441"/>
        <v>0.95111013046577186</v>
      </c>
      <c r="AH7675" s="194">
        <f t="shared" si="2441"/>
        <v>0.95111013046577186</v>
      </c>
      <c r="AI7675" s="194">
        <f t="shared" si="2441"/>
        <v>0.95111013046577186</v>
      </c>
      <c r="AJ7675" s="194">
        <f t="shared" si="2405"/>
        <v>0.93032911540429719</v>
      </c>
    </row>
    <row r="7676" spans="2:36" hidden="1" outlineLevel="1" x14ac:dyDescent="0.25">
      <c r="B7676" s="55">
        <f t="shared" si="2344"/>
        <v>30</v>
      </c>
      <c r="F7676" s="193">
        <f t="shared" si="2347"/>
        <v>47574</v>
      </c>
      <c r="G7676" s="194">
        <f t="shared" si="2341"/>
        <v>0.95517213765109932</v>
      </c>
      <c r="H7676" s="194"/>
      <c r="I7676" s="194"/>
      <c r="J7676" s="194"/>
      <c r="K7676" s="194"/>
      <c r="L7676" s="194"/>
      <c r="M7676" s="194"/>
      <c r="N7676" s="194"/>
      <c r="O7676" s="192"/>
      <c r="P7676" s="194">
        <f t="shared" si="2392"/>
        <v>1</v>
      </c>
      <c r="Q7676" s="194">
        <f t="shared" si="2393"/>
        <v>1</v>
      </c>
      <c r="R7676" s="194">
        <f t="shared" si="2394"/>
        <v>1</v>
      </c>
      <c r="S7676" s="194">
        <f t="shared" si="2395"/>
        <v>0.9008484549138458</v>
      </c>
      <c r="T7676" s="194">
        <f t="shared" si="2396"/>
        <v>0.9008484549138458</v>
      </c>
      <c r="U7676" s="194">
        <f t="shared" si="2397"/>
        <v>1</v>
      </c>
      <c r="V7676" s="194">
        <f t="shared" si="2398"/>
        <v>1</v>
      </c>
      <c r="W7676" s="194">
        <v>0.93691469287980378</v>
      </c>
      <c r="X7676" s="194">
        <f t="shared" ref="X7676:Y7676" si="2442">IF($F7676=X$4,1,IF($F7676&gt;=EDATE(X$4,12),IF(X$12="Prior Year",X7664*(1-X$11),X7664-X$11),IF(X7675&gt;0,X7675,0)))*IF($F7676&lt;EDATE(X$4,X$5*12),1,0)</f>
        <v>0.93499999999999994</v>
      </c>
      <c r="Y7676" s="194">
        <f t="shared" si="2442"/>
        <v>0.93499999999999994</v>
      </c>
      <c r="Z7676" s="194">
        <f t="shared" si="2400"/>
        <v>0</v>
      </c>
      <c r="AA7676" s="194">
        <f t="shared" si="2401"/>
        <v>1</v>
      </c>
      <c r="AB7676" s="194">
        <f t="shared" si="2402"/>
        <v>1</v>
      </c>
      <c r="AC7676" s="194">
        <f t="shared" si="2403"/>
        <v>1</v>
      </c>
      <c r="AD7676" s="194">
        <f t="shared" si="2403"/>
        <v>0.94162280691437572</v>
      </c>
      <c r="AE7676" s="194">
        <f t="shared" ref="AE7676:AI7676" si="2443">IF($F7676=AE$4,1,IF($F7676&gt;=EDATE(AE$4,12),IF(AE$12="Prior Year",AE7664*(1-AE$11),AE7664-AE$11),IF(AE7675&gt;0,AE7675,0)))*IF($F7676&lt;EDATE(AE$4,AE$5*12),1,0)</f>
        <v>0.94</v>
      </c>
      <c r="AF7676" s="194">
        <f t="shared" si="2443"/>
        <v>1</v>
      </c>
      <c r="AG7676" s="194">
        <f t="shared" si="2443"/>
        <v>0.95111013046577186</v>
      </c>
      <c r="AH7676" s="194">
        <f t="shared" si="2443"/>
        <v>0.95111013046577186</v>
      </c>
      <c r="AI7676" s="194">
        <f t="shared" si="2443"/>
        <v>0.95111013046577186</v>
      </c>
      <c r="AJ7676" s="194">
        <f t="shared" si="2405"/>
        <v>0.93032911540429719</v>
      </c>
    </row>
    <row r="7677" spans="2:36" hidden="1" outlineLevel="1" x14ac:dyDescent="0.25">
      <c r="B7677" s="55">
        <f t="shared" si="2344"/>
        <v>31</v>
      </c>
      <c r="F7677" s="193">
        <f t="shared" si="2347"/>
        <v>47604</v>
      </c>
      <c r="G7677" s="194">
        <f t="shared" si="2341"/>
        <v>0.95517213765109932</v>
      </c>
      <c r="H7677" s="194"/>
      <c r="I7677" s="194"/>
      <c r="J7677" s="194"/>
      <c r="K7677" s="194"/>
      <c r="L7677" s="194"/>
      <c r="M7677" s="194"/>
      <c r="N7677" s="194"/>
      <c r="O7677" s="192"/>
      <c r="P7677" s="194">
        <f t="shared" si="2392"/>
        <v>1</v>
      </c>
      <c r="Q7677" s="194">
        <f t="shared" si="2393"/>
        <v>1</v>
      </c>
      <c r="R7677" s="194">
        <f t="shared" si="2394"/>
        <v>1</v>
      </c>
      <c r="S7677" s="194">
        <f t="shared" si="2395"/>
        <v>0.9008484549138458</v>
      </c>
      <c r="T7677" s="194">
        <f t="shared" si="2396"/>
        <v>0.9008484549138458</v>
      </c>
      <c r="U7677" s="194">
        <f t="shared" si="2397"/>
        <v>1</v>
      </c>
      <c r="V7677" s="194">
        <f t="shared" si="2398"/>
        <v>1</v>
      </c>
      <c r="W7677" s="194">
        <v>0.93691469287980378</v>
      </c>
      <c r="X7677" s="194">
        <f t="shared" ref="X7677:Y7677" si="2444">IF($F7677=X$4,1,IF($F7677&gt;=EDATE(X$4,12),IF(X$12="Prior Year",X7665*(1-X$11),X7665-X$11),IF(X7676&gt;0,X7676,0)))*IF($F7677&lt;EDATE(X$4,X$5*12),1,0)</f>
        <v>0.93499999999999994</v>
      </c>
      <c r="Y7677" s="194">
        <f t="shared" si="2444"/>
        <v>0.93499999999999994</v>
      </c>
      <c r="Z7677" s="194">
        <f t="shared" si="2400"/>
        <v>0</v>
      </c>
      <c r="AA7677" s="194">
        <f t="shared" si="2401"/>
        <v>1</v>
      </c>
      <c r="AB7677" s="194">
        <f t="shared" si="2402"/>
        <v>1</v>
      </c>
      <c r="AC7677" s="194">
        <f t="shared" si="2403"/>
        <v>1</v>
      </c>
      <c r="AD7677" s="194">
        <f t="shared" si="2403"/>
        <v>0.94162280691437572</v>
      </c>
      <c r="AE7677" s="194">
        <f t="shared" ref="AE7677:AI7677" si="2445">IF($F7677=AE$4,1,IF($F7677&gt;=EDATE(AE$4,12),IF(AE$12="Prior Year",AE7665*(1-AE$11),AE7665-AE$11),IF(AE7676&gt;0,AE7676,0)))*IF($F7677&lt;EDATE(AE$4,AE$5*12),1,0)</f>
        <v>0.94</v>
      </c>
      <c r="AF7677" s="194">
        <f t="shared" si="2445"/>
        <v>1</v>
      </c>
      <c r="AG7677" s="194">
        <f t="shared" si="2445"/>
        <v>0.95111013046577186</v>
      </c>
      <c r="AH7677" s="194">
        <f t="shared" si="2445"/>
        <v>0.95111013046577186</v>
      </c>
      <c r="AI7677" s="194">
        <f t="shared" si="2445"/>
        <v>0.95111013046577186</v>
      </c>
      <c r="AJ7677" s="194">
        <f t="shared" si="2405"/>
        <v>0.93032911540429719</v>
      </c>
    </row>
    <row r="7678" spans="2:36" hidden="1" outlineLevel="1" x14ac:dyDescent="0.25">
      <c r="B7678" s="55">
        <f t="shared" si="2344"/>
        <v>30</v>
      </c>
      <c r="F7678" s="193">
        <f t="shared" si="2347"/>
        <v>47635</v>
      </c>
      <c r="G7678" s="194">
        <f t="shared" si="2341"/>
        <v>0.95517213765109932</v>
      </c>
      <c r="H7678" s="194"/>
      <c r="I7678" s="194"/>
      <c r="J7678" s="194"/>
      <c r="K7678" s="194"/>
      <c r="L7678" s="194"/>
      <c r="M7678" s="194"/>
      <c r="N7678" s="194"/>
      <c r="O7678" s="192"/>
      <c r="P7678" s="194">
        <f t="shared" si="2392"/>
        <v>1</v>
      </c>
      <c r="Q7678" s="194">
        <f t="shared" si="2393"/>
        <v>1</v>
      </c>
      <c r="R7678" s="194">
        <f t="shared" si="2394"/>
        <v>1</v>
      </c>
      <c r="S7678" s="194">
        <f t="shared" si="2395"/>
        <v>0.9008484549138458</v>
      </c>
      <c r="T7678" s="194">
        <f t="shared" si="2396"/>
        <v>0.9008484549138458</v>
      </c>
      <c r="U7678" s="194">
        <f t="shared" si="2397"/>
        <v>1</v>
      </c>
      <c r="V7678" s="194">
        <f t="shared" si="2398"/>
        <v>1</v>
      </c>
      <c r="W7678" s="194">
        <v>0.93691469287980378</v>
      </c>
      <c r="X7678" s="194">
        <f t="shared" ref="X7678:Y7678" si="2446">IF($F7678=X$4,1,IF($F7678&gt;=EDATE(X$4,12),IF(X$12="Prior Year",X7666*(1-X$11),X7666-X$11),IF(X7677&gt;0,X7677,0)))*IF($F7678&lt;EDATE(X$4,X$5*12),1,0)</f>
        <v>0.93499999999999994</v>
      </c>
      <c r="Y7678" s="194">
        <f t="shared" si="2446"/>
        <v>0.93499999999999994</v>
      </c>
      <c r="Z7678" s="194">
        <f t="shared" si="2400"/>
        <v>0</v>
      </c>
      <c r="AA7678" s="194">
        <f t="shared" si="2401"/>
        <v>1</v>
      </c>
      <c r="AB7678" s="194">
        <f t="shared" si="2402"/>
        <v>1</v>
      </c>
      <c r="AC7678" s="194">
        <f t="shared" si="2403"/>
        <v>1</v>
      </c>
      <c r="AD7678" s="194">
        <f t="shared" si="2403"/>
        <v>0.94162280691437572</v>
      </c>
      <c r="AE7678" s="194">
        <f t="shared" ref="AE7678:AI7678" si="2447">IF($F7678=AE$4,1,IF($F7678&gt;=EDATE(AE$4,12),IF(AE$12="Prior Year",AE7666*(1-AE$11),AE7666-AE$11),IF(AE7677&gt;0,AE7677,0)))*IF($F7678&lt;EDATE(AE$4,AE$5*12),1,0)</f>
        <v>0.94</v>
      </c>
      <c r="AF7678" s="194">
        <f t="shared" si="2447"/>
        <v>1</v>
      </c>
      <c r="AG7678" s="194">
        <f t="shared" si="2447"/>
        <v>0.95111013046577186</v>
      </c>
      <c r="AH7678" s="194">
        <f t="shared" si="2447"/>
        <v>0.95111013046577186</v>
      </c>
      <c r="AI7678" s="194">
        <f t="shared" si="2447"/>
        <v>0.95111013046577186</v>
      </c>
      <c r="AJ7678" s="194">
        <f t="shared" si="2405"/>
        <v>0.93032911540429719</v>
      </c>
    </row>
    <row r="7679" spans="2:36" hidden="1" outlineLevel="1" x14ac:dyDescent="0.25">
      <c r="B7679" s="55">
        <f t="shared" si="2344"/>
        <v>31</v>
      </c>
      <c r="F7679" s="193">
        <f t="shared" si="2347"/>
        <v>47665</v>
      </c>
      <c r="G7679" s="194">
        <f t="shared" si="2341"/>
        <v>0.95425481555130898</v>
      </c>
      <c r="H7679" s="194"/>
      <c r="I7679" s="194"/>
      <c r="J7679" s="194"/>
      <c r="K7679" s="194"/>
      <c r="L7679" s="194"/>
      <c r="M7679" s="194"/>
      <c r="N7679" s="194"/>
      <c r="O7679" s="192"/>
      <c r="P7679" s="194">
        <f t="shared" si="2392"/>
        <v>1</v>
      </c>
      <c r="Q7679" s="194">
        <f t="shared" si="2393"/>
        <v>1</v>
      </c>
      <c r="R7679" s="194">
        <f t="shared" si="2394"/>
        <v>1</v>
      </c>
      <c r="S7679" s="194">
        <f t="shared" si="2395"/>
        <v>0.9008484549138458</v>
      </c>
      <c r="T7679" s="194">
        <f t="shared" si="2396"/>
        <v>0.9008484549138458</v>
      </c>
      <c r="U7679" s="194">
        <f t="shared" si="2397"/>
        <v>1</v>
      </c>
      <c r="V7679" s="194">
        <f t="shared" si="2398"/>
        <v>1</v>
      </c>
      <c r="W7679" s="194">
        <v>0.93691469287980378</v>
      </c>
      <c r="X7679" s="194">
        <f t="shared" ref="X7679:Y7679" si="2448">IF($F7679=X$4,1,IF($F7679&gt;=EDATE(X$4,12),IF(X$12="Prior Year",X7667*(1-X$11),X7667-X$11),IF(X7678&gt;0,X7678,0)))*IF($F7679&lt;EDATE(X$4,X$5*12),1,0)</f>
        <v>0.93499999999999994</v>
      </c>
      <c r="Y7679" s="194">
        <f t="shared" si="2448"/>
        <v>0.93499999999999994</v>
      </c>
      <c r="Z7679" s="194">
        <f t="shared" si="2400"/>
        <v>0</v>
      </c>
      <c r="AA7679" s="194">
        <f t="shared" si="2401"/>
        <v>1</v>
      </c>
      <c r="AB7679" s="194">
        <f t="shared" si="2402"/>
        <v>1</v>
      </c>
      <c r="AC7679" s="194">
        <f t="shared" si="2403"/>
        <v>1</v>
      </c>
      <c r="AD7679" s="194">
        <f t="shared" si="2403"/>
        <v>0.94162280691437572</v>
      </c>
      <c r="AE7679" s="194">
        <f t="shared" ref="AE7679:AI7679" si="2449">IF($F7679=AE$4,1,IF($F7679&gt;=EDATE(AE$4,12),IF(AE$12="Prior Year",AE7667*(1-AE$11),AE7667-AE$11),IF(AE7678&gt;0,AE7678,0)))*IF($F7679&lt;EDATE(AE$4,AE$5*12),1,0)</f>
        <v>0.94</v>
      </c>
      <c r="AF7679" s="194">
        <f t="shared" si="2449"/>
        <v>1</v>
      </c>
      <c r="AG7679" s="194">
        <f t="shared" si="2449"/>
        <v>0.94635457981344295</v>
      </c>
      <c r="AH7679" s="194">
        <f t="shared" si="2449"/>
        <v>0.94635457981344295</v>
      </c>
      <c r="AI7679" s="194">
        <f t="shared" si="2449"/>
        <v>0.94635457981344295</v>
      </c>
      <c r="AJ7679" s="194">
        <f t="shared" si="2405"/>
        <v>0.93032911540429719</v>
      </c>
    </row>
    <row r="7680" spans="2:36" hidden="1" outlineLevel="1" x14ac:dyDescent="0.25">
      <c r="B7680" s="55">
        <f t="shared" si="2344"/>
        <v>31</v>
      </c>
      <c r="F7680" s="193">
        <f t="shared" si="2347"/>
        <v>47696</v>
      </c>
      <c r="G7680" s="194">
        <f t="shared" si="2341"/>
        <v>0.95425481555130898</v>
      </c>
      <c r="H7680" s="194"/>
      <c r="I7680" s="194"/>
      <c r="J7680" s="194"/>
      <c r="K7680" s="194"/>
      <c r="L7680" s="194"/>
      <c r="M7680" s="194"/>
      <c r="N7680" s="194"/>
      <c r="O7680" s="192"/>
      <c r="P7680" s="194">
        <f t="shared" si="2392"/>
        <v>1</v>
      </c>
      <c r="Q7680" s="194">
        <f t="shared" si="2393"/>
        <v>1</v>
      </c>
      <c r="R7680" s="194">
        <f t="shared" si="2394"/>
        <v>1</v>
      </c>
      <c r="S7680" s="194">
        <f t="shared" si="2395"/>
        <v>0.9008484549138458</v>
      </c>
      <c r="T7680" s="194">
        <f t="shared" si="2396"/>
        <v>0.9008484549138458</v>
      </c>
      <c r="U7680" s="194">
        <f t="shared" si="2397"/>
        <v>1</v>
      </c>
      <c r="V7680" s="194">
        <f t="shared" si="2398"/>
        <v>1</v>
      </c>
      <c r="W7680" s="194">
        <v>0.93691469287980378</v>
      </c>
      <c r="X7680" s="194">
        <f t="shared" ref="X7680:Y7680" si="2450">IF($F7680=X$4,1,IF($F7680&gt;=EDATE(X$4,12),IF(X$12="Prior Year",X7668*(1-X$11),X7668-X$11),IF(X7679&gt;0,X7679,0)))*IF($F7680&lt;EDATE(X$4,X$5*12),1,0)</f>
        <v>0.93499999999999994</v>
      </c>
      <c r="Y7680" s="194">
        <f t="shared" si="2450"/>
        <v>0.93499999999999994</v>
      </c>
      <c r="Z7680" s="194">
        <f t="shared" si="2400"/>
        <v>0</v>
      </c>
      <c r="AA7680" s="194">
        <f t="shared" si="2401"/>
        <v>1</v>
      </c>
      <c r="AB7680" s="194">
        <f t="shared" si="2402"/>
        <v>1</v>
      </c>
      <c r="AC7680" s="194">
        <f t="shared" si="2403"/>
        <v>1</v>
      </c>
      <c r="AD7680" s="194">
        <f t="shared" si="2403"/>
        <v>0.94162280691437572</v>
      </c>
      <c r="AE7680" s="194">
        <f t="shared" ref="AE7680:AI7680" si="2451">IF($F7680=AE$4,1,IF($F7680&gt;=EDATE(AE$4,12),IF(AE$12="Prior Year",AE7668*(1-AE$11),AE7668-AE$11),IF(AE7679&gt;0,AE7679,0)))*IF($F7680&lt;EDATE(AE$4,AE$5*12),1,0)</f>
        <v>0.94</v>
      </c>
      <c r="AF7680" s="194">
        <f t="shared" si="2451"/>
        <v>1</v>
      </c>
      <c r="AG7680" s="194">
        <f t="shared" si="2451"/>
        <v>0.94635457981344295</v>
      </c>
      <c r="AH7680" s="194">
        <f t="shared" si="2451"/>
        <v>0.94635457981344295</v>
      </c>
      <c r="AI7680" s="194">
        <f t="shared" si="2451"/>
        <v>0.94635457981344295</v>
      </c>
      <c r="AJ7680" s="194">
        <f t="shared" si="2405"/>
        <v>0.93032911540429719</v>
      </c>
    </row>
    <row r="7681" spans="2:36" hidden="1" outlineLevel="1" x14ac:dyDescent="0.25">
      <c r="B7681" s="55">
        <f t="shared" si="2344"/>
        <v>30</v>
      </c>
      <c r="F7681" s="193">
        <f t="shared" si="2347"/>
        <v>47727</v>
      </c>
      <c r="G7681" s="194">
        <f t="shared" si="2341"/>
        <v>0.95425481555130898</v>
      </c>
      <c r="H7681" s="194"/>
      <c r="I7681" s="194"/>
      <c r="J7681" s="194"/>
      <c r="K7681" s="194"/>
      <c r="L7681" s="194"/>
      <c r="M7681" s="194"/>
      <c r="N7681" s="194"/>
      <c r="O7681" s="192"/>
      <c r="P7681" s="194">
        <f t="shared" si="2392"/>
        <v>1</v>
      </c>
      <c r="Q7681" s="194">
        <f t="shared" si="2393"/>
        <v>1</v>
      </c>
      <c r="R7681" s="194">
        <f t="shared" si="2394"/>
        <v>1</v>
      </c>
      <c r="S7681" s="194">
        <f t="shared" si="2395"/>
        <v>0.9008484549138458</v>
      </c>
      <c r="T7681" s="194">
        <f t="shared" si="2396"/>
        <v>0.9008484549138458</v>
      </c>
      <c r="U7681" s="194">
        <f t="shared" si="2397"/>
        <v>1</v>
      </c>
      <c r="V7681" s="194">
        <f t="shared" si="2398"/>
        <v>1</v>
      </c>
      <c r="W7681" s="194">
        <v>0.93691469287980378</v>
      </c>
      <c r="X7681" s="194">
        <f t="shared" ref="X7681:Y7681" si="2452">IF($F7681=X$4,1,IF($F7681&gt;=EDATE(X$4,12),IF(X$12="Prior Year",X7669*(1-X$11),X7669-X$11),IF(X7680&gt;0,X7680,0)))*IF($F7681&lt;EDATE(X$4,X$5*12),1,0)</f>
        <v>0.93499999999999994</v>
      </c>
      <c r="Y7681" s="194">
        <f t="shared" si="2452"/>
        <v>0.93499999999999994</v>
      </c>
      <c r="Z7681" s="194">
        <f t="shared" si="2400"/>
        <v>0</v>
      </c>
      <c r="AA7681" s="194">
        <f t="shared" si="2401"/>
        <v>1</v>
      </c>
      <c r="AB7681" s="194">
        <f t="shared" si="2402"/>
        <v>1</v>
      </c>
      <c r="AC7681" s="194">
        <f t="shared" si="2403"/>
        <v>1</v>
      </c>
      <c r="AD7681" s="194">
        <f t="shared" si="2403"/>
        <v>0.94162280691437572</v>
      </c>
      <c r="AE7681" s="194">
        <f t="shared" ref="AE7681:AI7681" si="2453">IF($F7681=AE$4,1,IF($F7681&gt;=EDATE(AE$4,12),IF(AE$12="Prior Year",AE7669*(1-AE$11),AE7669-AE$11),IF(AE7680&gt;0,AE7680,0)))*IF($F7681&lt;EDATE(AE$4,AE$5*12),1,0)</f>
        <v>0.94</v>
      </c>
      <c r="AF7681" s="194">
        <f t="shared" si="2453"/>
        <v>1</v>
      </c>
      <c r="AG7681" s="194">
        <f t="shared" si="2453"/>
        <v>0.94635457981344295</v>
      </c>
      <c r="AH7681" s="194">
        <f t="shared" si="2453"/>
        <v>0.94635457981344295</v>
      </c>
      <c r="AI7681" s="194">
        <f t="shared" si="2453"/>
        <v>0.94635457981344295</v>
      </c>
      <c r="AJ7681" s="194">
        <f t="shared" si="2405"/>
        <v>0.93032911540429719</v>
      </c>
    </row>
    <row r="7682" spans="2:36" hidden="1" outlineLevel="1" x14ac:dyDescent="0.25">
      <c r="B7682" s="55">
        <f t="shared" si="2344"/>
        <v>31</v>
      </c>
      <c r="F7682" s="193">
        <f t="shared" si="2347"/>
        <v>47757</v>
      </c>
      <c r="G7682" s="194">
        <f t="shared" si="2341"/>
        <v>0.95425481555130898</v>
      </c>
      <c r="H7682" s="194"/>
      <c r="I7682" s="194"/>
      <c r="J7682" s="194"/>
      <c r="K7682" s="194"/>
      <c r="L7682" s="194"/>
      <c r="M7682" s="194"/>
      <c r="N7682" s="194"/>
      <c r="O7682" s="192"/>
      <c r="P7682" s="194">
        <f t="shared" si="2392"/>
        <v>1</v>
      </c>
      <c r="Q7682" s="194">
        <f t="shared" si="2393"/>
        <v>1</v>
      </c>
      <c r="R7682" s="194">
        <f t="shared" si="2394"/>
        <v>1</v>
      </c>
      <c r="S7682" s="194">
        <f t="shared" si="2395"/>
        <v>0.9008484549138458</v>
      </c>
      <c r="T7682" s="194">
        <f t="shared" si="2396"/>
        <v>0.9008484549138458</v>
      </c>
      <c r="U7682" s="194">
        <f t="shared" si="2397"/>
        <v>1</v>
      </c>
      <c r="V7682" s="194">
        <f t="shared" si="2398"/>
        <v>1</v>
      </c>
      <c r="W7682" s="194">
        <v>0.93691469287980378</v>
      </c>
      <c r="X7682" s="194">
        <f t="shared" ref="X7682:Y7682" si="2454">IF($F7682=X$4,1,IF($F7682&gt;=EDATE(X$4,12),IF(X$12="Prior Year",X7670*(1-X$11),X7670-X$11),IF(X7681&gt;0,X7681,0)))*IF($F7682&lt;EDATE(X$4,X$5*12),1,0)</f>
        <v>0.93499999999999994</v>
      </c>
      <c r="Y7682" s="194">
        <f t="shared" si="2454"/>
        <v>0.93499999999999994</v>
      </c>
      <c r="Z7682" s="194">
        <f t="shared" si="2400"/>
        <v>0</v>
      </c>
      <c r="AA7682" s="194">
        <f t="shared" si="2401"/>
        <v>1</v>
      </c>
      <c r="AB7682" s="194">
        <f t="shared" si="2402"/>
        <v>1</v>
      </c>
      <c r="AC7682" s="194">
        <f t="shared" si="2403"/>
        <v>1</v>
      </c>
      <c r="AD7682" s="194">
        <f t="shared" si="2403"/>
        <v>0.94162280691437572</v>
      </c>
      <c r="AE7682" s="194">
        <f t="shared" ref="AE7682:AI7682" si="2455">IF($F7682=AE$4,1,IF($F7682&gt;=EDATE(AE$4,12),IF(AE$12="Prior Year",AE7670*(1-AE$11),AE7670-AE$11),IF(AE7681&gt;0,AE7681,0)))*IF($F7682&lt;EDATE(AE$4,AE$5*12),1,0)</f>
        <v>0.94</v>
      </c>
      <c r="AF7682" s="194">
        <f t="shared" si="2455"/>
        <v>1</v>
      </c>
      <c r="AG7682" s="194">
        <f t="shared" si="2455"/>
        <v>0.94635457981344295</v>
      </c>
      <c r="AH7682" s="194">
        <f t="shared" si="2455"/>
        <v>0.94635457981344295</v>
      </c>
      <c r="AI7682" s="194">
        <f t="shared" si="2455"/>
        <v>0.94635457981344295</v>
      </c>
      <c r="AJ7682" s="194">
        <f t="shared" si="2405"/>
        <v>0.93032911540429719</v>
      </c>
    </row>
    <row r="7683" spans="2:36" hidden="1" outlineLevel="1" x14ac:dyDescent="0.25">
      <c r="B7683" s="55">
        <f t="shared" si="2344"/>
        <v>30</v>
      </c>
      <c r="F7683" s="193">
        <f t="shared" si="2347"/>
        <v>47788</v>
      </c>
      <c r="G7683" s="194">
        <f t="shared" si="2341"/>
        <v>0.95425481555130898</v>
      </c>
      <c r="H7683" s="194"/>
      <c r="I7683" s="194"/>
      <c r="J7683" s="194"/>
      <c r="K7683" s="194"/>
      <c r="L7683" s="194"/>
      <c r="M7683" s="194"/>
      <c r="N7683" s="194"/>
      <c r="O7683" s="192"/>
      <c r="P7683" s="194">
        <f t="shared" si="2392"/>
        <v>1</v>
      </c>
      <c r="Q7683" s="194">
        <f t="shared" si="2393"/>
        <v>1</v>
      </c>
      <c r="R7683" s="194">
        <f t="shared" si="2394"/>
        <v>1</v>
      </c>
      <c r="S7683" s="194">
        <f t="shared" si="2395"/>
        <v>0.9008484549138458</v>
      </c>
      <c r="T7683" s="194">
        <f t="shared" si="2396"/>
        <v>0.9008484549138458</v>
      </c>
      <c r="U7683" s="194">
        <f t="shared" si="2397"/>
        <v>1</v>
      </c>
      <c r="V7683" s="194">
        <f t="shared" si="2398"/>
        <v>1</v>
      </c>
      <c r="W7683" s="194">
        <v>0.93691469287980378</v>
      </c>
      <c r="X7683" s="194">
        <f t="shared" ref="X7683:Y7683" si="2456">IF($F7683=X$4,1,IF($F7683&gt;=EDATE(X$4,12),IF(X$12="Prior Year",X7671*(1-X$11),X7671-X$11),IF(X7682&gt;0,X7682,0)))*IF($F7683&lt;EDATE(X$4,X$5*12),1,0)</f>
        <v>0.93499999999999994</v>
      </c>
      <c r="Y7683" s="194">
        <f t="shared" si="2456"/>
        <v>0.93499999999999994</v>
      </c>
      <c r="Z7683" s="194">
        <f t="shared" si="2400"/>
        <v>0</v>
      </c>
      <c r="AA7683" s="194">
        <f t="shared" si="2401"/>
        <v>1</v>
      </c>
      <c r="AB7683" s="194">
        <f t="shared" si="2402"/>
        <v>1</v>
      </c>
      <c r="AC7683" s="194">
        <f t="shared" si="2403"/>
        <v>1</v>
      </c>
      <c r="AD7683" s="194">
        <f t="shared" si="2403"/>
        <v>0.94162280691437572</v>
      </c>
      <c r="AE7683" s="194">
        <f t="shared" ref="AE7683:AI7683" si="2457">IF($F7683=AE$4,1,IF($F7683&gt;=EDATE(AE$4,12),IF(AE$12="Prior Year",AE7671*(1-AE$11),AE7671-AE$11),IF(AE7682&gt;0,AE7682,0)))*IF($F7683&lt;EDATE(AE$4,AE$5*12),1,0)</f>
        <v>0.94</v>
      </c>
      <c r="AF7683" s="194">
        <f t="shared" si="2457"/>
        <v>1</v>
      </c>
      <c r="AG7683" s="194">
        <f t="shared" si="2457"/>
        <v>0.94635457981344295</v>
      </c>
      <c r="AH7683" s="194">
        <f t="shared" si="2457"/>
        <v>0.94635457981344295</v>
      </c>
      <c r="AI7683" s="194">
        <f t="shared" si="2457"/>
        <v>0.94635457981344295</v>
      </c>
      <c r="AJ7683" s="194">
        <f t="shared" si="2405"/>
        <v>0.93032911540429719</v>
      </c>
    </row>
    <row r="7684" spans="2:36" hidden="1" outlineLevel="1" x14ac:dyDescent="0.25">
      <c r="B7684" s="55">
        <f t="shared" si="2344"/>
        <v>31</v>
      </c>
      <c r="F7684" s="195">
        <f t="shared" si="2347"/>
        <v>47818</v>
      </c>
      <c r="G7684" s="196">
        <f t="shared" si="2341"/>
        <v>0.95357032019464139</v>
      </c>
      <c r="H7684" s="196"/>
      <c r="I7684" s="196"/>
      <c r="J7684" s="196"/>
      <c r="K7684" s="196"/>
      <c r="L7684" s="196"/>
      <c r="M7684" s="196"/>
      <c r="N7684" s="196"/>
      <c r="O7684" s="197"/>
      <c r="P7684" s="196">
        <f t="shared" si="2392"/>
        <v>1</v>
      </c>
      <c r="Q7684" s="196">
        <f t="shared" si="2393"/>
        <v>1</v>
      </c>
      <c r="R7684" s="196">
        <f t="shared" si="2394"/>
        <v>1</v>
      </c>
      <c r="S7684" s="196">
        <f t="shared" si="2395"/>
        <v>0.9008484549138458</v>
      </c>
      <c r="T7684" s="196">
        <f t="shared" si="2396"/>
        <v>0.9008484549138458</v>
      </c>
      <c r="U7684" s="196">
        <f t="shared" si="2397"/>
        <v>1</v>
      </c>
      <c r="V7684" s="196">
        <f t="shared" si="2398"/>
        <v>1</v>
      </c>
      <c r="W7684" s="196">
        <v>0.93691469287980378</v>
      </c>
      <c r="X7684" s="196">
        <f t="shared" ref="X7684:Y7684" si="2458">IF($F7684=X$4,1,IF($F7684&gt;=EDATE(X$4,12),IF(X$12="Prior Year",X7672*(1-X$11),X7672-X$11),IF(X7683&gt;0,X7683,0)))*IF($F7684&lt;EDATE(X$4,X$5*12),1,0)</f>
        <v>0.92999999999999994</v>
      </c>
      <c r="Y7684" s="196">
        <f t="shared" si="2458"/>
        <v>0.93499999999999994</v>
      </c>
      <c r="Z7684" s="196">
        <f t="shared" si="2400"/>
        <v>0</v>
      </c>
      <c r="AA7684" s="196">
        <f t="shared" si="2401"/>
        <v>1</v>
      </c>
      <c r="AB7684" s="196">
        <f t="shared" si="2402"/>
        <v>1</v>
      </c>
      <c r="AC7684" s="196">
        <f t="shared" si="2403"/>
        <v>1</v>
      </c>
      <c r="AD7684" s="196">
        <f t="shared" si="2403"/>
        <v>0.93691469287980389</v>
      </c>
      <c r="AE7684" s="196">
        <f t="shared" ref="AE7684:AI7684" si="2459">IF($F7684=AE$4,1,IF($F7684&gt;=EDATE(AE$4,12),IF(AE$12="Prior Year",AE7672*(1-AE$11),AE7672-AE$11),IF(AE7683&gt;0,AE7683,0)))*IF($F7684&lt;EDATE(AE$4,AE$5*12),1,0)</f>
        <v>0.93499999999999994</v>
      </c>
      <c r="AF7684" s="196">
        <f t="shared" si="2459"/>
        <v>1</v>
      </c>
      <c r="AG7684" s="196">
        <f t="shared" si="2459"/>
        <v>0.94635457981344295</v>
      </c>
      <c r="AH7684" s="196">
        <f t="shared" si="2459"/>
        <v>0.94635457981344295</v>
      </c>
      <c r="AI7684" s="196">
        <f t="shared" si="2459"/>
        <v>0.94635457981344295</v>
      </c>
      <c r="AJ7684" s="196">
        <f t="shared" si="2405"/>
        <v>0.93032911540429719</v>
      </c>
    </row>
    <row r="7685" spans="2:36" hidden="1" outlineLevel="1" x14ac:dyDescent="0.25">
      <c r="B7685" s="55">
        <f t="shared" si="2344"/>
        <v>31</v>
      </c>
      <c r="F7685" s="193">
        <f t="shared" si="2347"/>
        <v>47849</v>
      </c>
      <c r="G7685" s="194">
        <f t="shared" si="2341"/>
        <v>0.95254681454906076</v>
      </c>
      <c r="H7685" s="194"/>
      <c r="I7685" s="194"/>
      <c r="J7685" s="194"/>
      <c r="K7685" s="194"/>
      <c r="L7685" s="194"/>
      <c r="M7685" s="194"/>
      <c r="N7685" s="194"/>
      <c r="O7685" s="192"/>
      <c r="P7685" s="194">
        <f t="shared" si="2392"/>
        <v>1</v>
      </c>
      <c r="Q7685" s="194">
        <f t="shared" si="2393"/>
        <v>1</v>
      </c>
      <c r="R7685" s="194">
        <f t="shared" si="2394"/>
        <v>1</v>
      </c>
      <c r="S7685" s="194">
        <f t="shared" si="2395"/>
        <v>0.89364166727453498</v>
      </c>
      <c r="T7685" s="194">
        <f t="shared" si="2396"/>
        <v>0.89364166727453498</v>
      </c>
      <c r="U7685" s="194">
        <f t="shared" si="2397"/>
        <v>1</v>
      </c>
      <c r="V7685" s="194">
        <f t="shared" si="2398"/>
        <v>1</v>
      </c>
      <c r="W7685" s="194">
        <v>0.9322301194154049</v>
      </c>
      <c r="X7685" s="194">
        <f t="shared" ref="X7685:Y7685" si="2460">IF($F7685=X$4,1,IF($F7685&gt;=EDATE(X$4,12),IF(X$12="Prior Year",X7673*(1-X$11),X7673-X$11),IF(X7684&gt;0,X7684,0)))*IF($F7685&lt;EDATE(X$4,X$5*12),1,0)</f>
        <v>0.92999999999999994</v>
      </c>
      <c r="Y7685" s="194">
        <f t="shared" si="2460"/>
        <v>0.92999999999999994</v>
      </c>
      <c r="Z7685" s="194">
        <f t="shared" si="2400"/>
        <v>0</v>
      </c>
      <c r="AA7685" s="194">
        <f t="shared" si="2401"/>
        <v>1</v>
      </c>
      <c r="AB7685" s="194">
        <f t="shared" si="2402"/>
        <v>1</v>
      </c>
      <c r="AC7685" s="194">
        <f t="shared" si="2403"/>
        <v>1</v>
      </c>
      <c r="AD7685" s="194">
        <f t="shared" si="2403"/>
        <v>0.93691469287980389</v>
      </c>
      <c r="AE7685" s="194">
        <f t="shared" ref="AE7685:AI7685" si="2461">IF($F7685=AE$4,1,IF($F7685&gt;=EDATE(AE$4,12),IF(AE$12="Prior Year",AE7673*(1-AE$11),AE7673-AE$11),IF(AE7684&gt;0,AE7684,0)))*IF($F7685&lt;EDATE(AE$4,AE$5*12),1,0)</f>
        <v>0.93499999999999994</v>
      </c>
      <c r="AF7685" s="194">
        <f t="shared" si="2461"/>
        <v>1</v>
      </c>
      <c r="AG7685" s="194">
        <f t="shared" si="2461"/>
        <v>0.94635457981344295</v>
      </c>
      <c r="AH7685" s="194">
        <f t="shared" si="2461"/>
        <v>0.94635457981344295</v>
      </c>
      <c r="AI7685" s="194">
        <f t="shared" si="2461"/>
        <v>0.94635457981344295</v>
      </c>
      <c r="AJ7685" s="194">
        <f t="shared" si="2405"/>
        <v>0.92474714071187136</v>
      </c>
    </row>
    <row r="7686" spans="2:36" hidden="1" outlineLevel="1" x14ac:dyDescent="0.25">
      <c r="B7686" s="55">
        <f t="shared" si="2344"/>
        <v>28</v>
      </c>
      <c r="F7686" s="193">
        <f t="shared" si="2347"/>
        <v>47880</v>
      </c>
      <c r="G7686" s="194">
        <f t="shared" si="2341"/>
        <v>0.95254681454906076</v>
      </c>
      <c r="H7686" s="194"/>
      <c r="I7686" s="194"/>
      <c r="J7686" s="194"/>
      <c r="K7686" s="194"/>
      <c r="L7686" s="194"/>
      <c r="M7686" s="194"/>
      <c r="N7686" s="194"/>
      <c r="O7686" s="192"/>
      <c r="P7686" s="194">
        <f t="shared" si="2392"/>
        <v>1</v>
      </c>
      <c r="Q7686" s="194">
        <f t="shared" si="2393"/>
        <v>1</v>
      </c>
      <c r="R7686" s="194">
        <f t="shared" si="2394"/>
        <v>1</v>
      </c>
      <c r="S7686" s="194">
        <f t="shared" si="2395"/>
        <v>0.89364166727453498</v>
      </c>
      <c r="T7686" s="194">
        <f t="shared" si="2396"/>
        <v>0.89364166727453498</v>
      </c>
      <c r="U7686" s="194">
        <f t="shared" si="2397"/>
        <v>1</v>
      </c>
      <c r="V7686" s="194">
        <f t="shared" si="2398"/>
        <v>1</v>
      </c>
      <c r="W7686" s="194">
        <v>0.9322301194154049</v>
      </c>
      <c r="X7686" s="194">
        <f t="shared" ref="X7686:Y7686" si="2462">IF($F7686=X$4,1,IF($F7686&gt;=EDATE(X$4,12),IF(X$12="Prior Year",X7674*(1-X$11),X7674-X$11),IF(X7685&gt;0,X7685,0)))*IF($F7686&lt;EDATE(X$4,X$5*12),1,0)</f>
        <v>0.92999999999999994</v>
      </c>
      <c r="Y7686" s="194">
        <f t="shared" si="2462"/>
        <v>0.92999999999999994</v>
      </c>
      <c r="Z7686" s="194">
        <f t="shared" si="2400"/>
        <v>0</v>
      </c>
      <c r="AA7686" s="194">
        <f t="shared" si="2401"/>
        <v>1</v>
      </c>
      <c r="AB7686" s="194">
        <f t="shared" si="2402"/>
        <v>1</v>
      </c>
      <c r="AC7686" s="194">
        <f t="shared" si="2403"/>
        <v>1</v>
      </c>
      <c r="AD7686" s="194">
        <f t="shared" si="2403"/>
        <v>0.93691469287980389</v>
      </c>
      <c r="AE7686" s="194">
        <f t="shared" ref="AE7686:AI7686" si="2463">IF($F7686=AE$4,1,IF($F7686&gt;=EDATE(AE$4,12),IF(AE$12="Prior Year",AE7674*(1-AE$11),AE7674-AE$11),IF(AE7685&gt;0,AE7685,0)))*IF($F7686&lt;EDATE(AE$4,AE$5*12),1,0)</f>
        <v>0.93499999999999994</v>
      </c>
      <c r="AF7686" s="194">
        <f t="shared" si="2463"/>
        <v>1</v>
      </c>
      <c r="AG7686" s="194">
        <f t="shared" si="2463"/>
        <v>0.94635457981344295</v>
      </c>
      <c r="AH7686" s="194">
        <f t="shared" si="2463"/>
        <v>0.94635457981344295</v>
      </c>
      <c r="AI7686" s="194">
        <f t="shared" si="2463"/>
        <v>0.94635457981344295</v>
      </c>
      <c r="AJ7686" s="194">
        <f t="shared" si="2405"/>
        <v>0.92474714071187136</v>
      </c>
    </row>
    <row r="7687" spans="2:36" hidden="1" outlineLevel="1" x14ac:dyDescent="0.25">
      <c r="B7687" s="55">
        <f t="shared" si="2344"/>
        <v>31</v>
      </c>
      <c r="F7687" s="193">
        <f t="shared" si="2347"/>
        <v>47908</v>
      </c>
      <c r="G7687" s="194">
        <f t="shared" si="2341"/>
        <v>0.95254681454906076</v>
      </c>
      <c r="H7687" s="194"/>
      <c r="I7687" s="194"/>
      <c r="J7687" s="194"/>
      <c r="K7687" s="194"/>
      <c r="L7687" s="194"/>
      <c r="M7687" s="194"/>
      <c r="N7687" s="194"/>
      <c r="O7687" s="192"/>
      <c r="P7687" s="194">
        <f t="shared" si="2392"/>
        <v>1</v>
      </c>
      <c r="Q7687" s="194">
        <f t="shared" si="2393"/>
        <v>1</v>
      </c>
      <c r="R7687" s="194">
        <f t="shared" si="2394"/>
        <v>1</v>
      </c>
      <c r="S7687" s="194">
        <f t="shared" si="2395"/>
        <v>0.89364166727453498</v>
      </c>
      <c r="T7687" s="194">
        <f t="shared" si="2396"/>
        <v>0.89364166727453498</v>
      </c>
      <c r="U7687" s="194">
        <f t="shared" si="2397"/>
        <v>1</v>
      </c>
      <c r="V7687" s="194">
        <f t="shared" si="2398"/>
        <v>1</v>
      </c>
      <c r="W7687" s="194">
        <v>0.9322301194154049</v>
      </c>
      <c r="X7687" s="194">
        <f t="shared" ref="X7687:Y7687" si="2464">IF($F7687=X$4,1,IF($F7687&gt;=EDATE(X$4,12),IF(X$12="Prior Year",X7675*(1-X$11),X7675-X$11),IF(X7686&gt;0,X7686,0)))*IF($F7687&lt;EDATE(X$4,X$5*12),1,0)</f>
        <v>0.92999999999999994</v>
      </c>
      <c r="Y7687" s="194">
        <f t="shared" si="2464"/>
        <v>0.92999999999999994</v>
      </c>
      <c r="Z7687" s="194">
        <f t="shared" si="2400"/>
        <v>0</v>
      </c>
      <c r="AA7687" s="194">
        <f t="shared" si="2401"/>
        <v>1</v>
      </c>
      <c r="AB7687" s="194">
        <f t="shared" si="2402"/>
        <v>1</v>
      </c>
      <c r="AC7687" s="194">
        <f t="shared" si="2403"/>
        <v>1</v>
      </c>
      <c r="AD7687" s="194">
        <f t="shared" si="2403"/>
        <v>0.93691469287980389</v>
      </c>
      <c r="AE7687" s="194">
        <f t="shared" ref="AE7687:AI7687" si="2465">IF($F7687=AE$4,1,IF($F7687&gt;=EDATE(AE$4,12),IF(AE$12="Prior Year",AE7675*(1-AE$11),AE7675-AE$11),IF(AE7686&gt;0,AE7686,0)))*IF($F7687&lt;EDATE(AE$4,AE$5*12),1,0)</f>
        <v>0.93499999999999994</v>
      </c>
      <c r="AF7687" s="194">
        <f t="shared" si="2465"/>
        <v>1</v>
      </c>
      <c r="AG7687" s="194">
        <f t="shared" si="2465"/>
        <v>0.94635457981344295</v>
      </c>
      <c r="AH7687" s="194">
        <f t="shared" si="2465"/>
        <v>0.94635457981344295</v>
      </c>
      <c r="AI7687" s="194">
        <f t="shared" si="2465"/>
        <v>0.94635457981344295</v>
      </c>
      <c r="AJ7687" s="194">
        <f t="shared" si="2405"/>
        <v>0.92474714071187136</v>
      </c>
    </row>
    <row r="7688" spans="2:36" hidden="1" outlineLevel="1" x14ac:dyDescent="0.25">
      <c r="B7688" s="55">
        <f t="shared" si="2344"/>
        <v>30</v>
      </c>
      <c r="F7688" s="193">
        <f t="shared" si="2347"/>
        <v>47939</v>
      </c>
      <c r="G7688" s="194">
        <f t="shared" si="2341"/>
        <v>0.95254681454906076</v>
      </c>
      <c r="H7688" s="194"/>
      <c r="I7688" s="194"/>
      <c r="J7688" s="194"/>
      <c r="K7688" s="194"/>
      <c r="L7688" s="194"/>
      <c r="M7688" s="194"/>
      <c r="N7688" s="194"/>
      <c r="O7688" s="192"/>
      <c r="P7688" s="194">
        <f t="shared" si="2392"/>
        <v>1</v>
      </c>
      <c r="Q7688" s="194">
        <f t="shared" si="2393"/>
        <v>1</v>
      </c>
      <c r="R7688" s="194">
        <f t="shared" si="2394"/>
        <v>1</v>
      </c>
      <c r="S7688" s="194">
        <f t="shared" si="2395"/>
        <v>0.89364166727453498</v>
      </c>
      <c r="T7688" s="194">
        <f t="shared" si="2396"/>
        <v>0.89364166727453498</v>
      </c>
      <c r="U7688" s="194">
        <f t="shared" si="2397"/>
        <v>1</v>
      </c>
      <c r="V7688" s="194">
        <f t="shared" si="2398"/>
        <v>1</v>
      </c>
      <c r="W7688" s="194">
        <v>0.9322301194154049</v>
      </c>
      <c r="X7688" s="194">
        <f t="shared" ref="X7688:Y7688" si="2466">IF($F7688=X$4,1,IF($F7688&gt;=EDATE(X$4,12),IF(X$12="Prior Year",X7676*(1-X$11),X7676-X$11),IF(X7687&gt;0,X7687,0)))*IF($F7688&lt;EDATE(X$4,X$5*12),1,0)</f>
        <v>0.92999999999999994</v>
      </c>
      <c r="Y7688" s="194">
        <f t="shared" si="2466"/>
        <v>0.92999999999999994</v>
      </c>
      <c r="Z7688" s="194">
        <f t="shared" si="2400"/>
        <v>0</v>
      </c>
      <c r="AA7688" s="194">
        <f t="shared" si="2401"/>
        <v>1</v>
      </c>
      <c r="AB7688" s="194">
        <f t="shared" si="2402"/>
        <v>1</v>
      </c>
      <c r="AC7688" s="194">
        <f t="shared" si="2403"/>
        <v>1</v>
      </c>
      <c r="AD7688" s="194">
        <f t="shared" si="2403"/>
        <v>0.93691469287980389</v>
      </c>
      <c r="AE7688" s="194">
        <f t="shared" ref="AE7688:AI7688" si="2467">IF($F7688=AE$4,1,IF($F7688&gt;=EDATE(AE$4,12),IF(AE$12="Prior Year",AE7676*(1-AE$11),AE7676-AE$11),IF(AE7687&gt;0,AE7687,0)))*IF($F7688&lt;EDATE(AE$4,AE$5*12),1,0)</f>
        <v>0.93499999999999994</v>
      </c>
      <c r="AF7688" s="194">
        <f t="shared" si="2467"/>
        <v>1</v>
      </c>
      <c r="AG7688" s="194">
        <f t="shared" si="2467"/>
        <v>0.94635457981344295</v>
      </c>
      <c r="AH7688" s="194">
        <f t="shared" si="2467"/>
        <v>0.94635457981344295</v>
      </c>
      <c r="AI7688" s="194">
        <f t="shared" si="2467"/>
        <v>0.94635457981344295</v>
      </c>
      <c r="AJ7688" s="194">
        <f t="shared" si="2405"/>
        <v>0.92474714071187136</v>
      </c>
    </row>
    <row r="7689" spans="2:36" hidden="1" outlineLevel="1" x14ac:dyDescent="0.25">
      <c r="B7689" s="55">
        <f t="shared" si="2344"/>
        <v>31</v>
      </c>
      <c r="F7689" s="193">
        <f t="shared" si="2347"/>
        <v>47969</v>
      </c>
      <c r="G7689" s="194">
        <f t="shared" si="2341"/>
        <v>0.95254681454906076</v>
      </c>
      <c r="H7689" s="194"/>
      <c r="I7689" s="194"/>
      <c r="J7689" s="194"/>
      <c r="K7689" s="194"/>
      <c r="L7689" s="194"/>
      <c r="M7689" s="194"/>
      <c r="N7689" s="194"/>
      <c r="O7689" s="192"/>
      <c r="P7689" s="194">
        <f t="shared" si="2392"/>
        <v>1</v>
      </c>
      <c r="Q7689" s="194">
        <f t="shared" si="2393"/>
        <v>1</v>
      </c>
      <c r="R7689" s="194">
        <f t="shared" si="2394"/>
        <v>1</v>
      </c>
      <c r="S7689" s="194">
        <f t="shared" si="2395"/>
        <v>0.89364166727453498</v>
      </c>
      <c r="T7689" s="194">
        <f t="shared" si="2396"/>
        <v>0.89364166727453498</v>
      </c>
      <c r="U7689" s="194">
        <f t="shared" si="2397"/>
        <v>1</v>
      </c>
      <c r="V7689" s="194">
        <f t="shared" si="2398"/>
        <v>1</v>
      </c>
      <c r="W7689" s="194">
        <v>0.9322301194154049</v>
      </c>
      <c r="X7689" s="194">
        <f t="shared" ref="X7689:Y7689" si="2468">IF($F7689=X$4,1,IF($F7689&gt;=EDATE(X$4,12),IF(X$12="Prior Year",X7677*(1-X$11),X7677-X$11),IF(X7688&gt;0,X7688,0)))*IF($F7689&lt;EDATE(X$4,X$5*12),1,0)</f>
        <v>0.92999999999999994</v>
      </c>
      <c r="Y7689" s="194">
        <f t="shared" si="2468"/>
        <v>0.92999999999999994</v>
      </c>
      <c r="Z7689" s="194">
        <f t="shared" si="2400"/>
        <v>0</v>
      </c>
      <c r="AA7689" s="194">
        <f t="shared" si="2401"/>
        <v>1</v>
      </c>
      <c r="AB7689" s="194">
        <f t="shared" si="2402"/>
        <v>1</v>
      </c>
      <c r="AC7689" s="194">
        <f t="shared" si="2403"/>
        <v>1</v>
      </c>
      <c r="AD7689" s="194">
        <f t="shared" si="2403"/>
        <v>0.93691469287980389</v>
      </c>
      <c r="AE7689" s="194">
        <f t="shared" ref="AE7689:AI7689" si="2469">IF($F7689=AE$4,1,IF($F7689&gt;=EDATE(AE$4,12),IF(AE$12="Prior Year",AE7677*(1-AE$11),AE7677-AE$11),IF(AE7688&gt;0,AE7688,0)))*IF($F7689&lt;EDATE(AE$4,AE$5*12),1,0)</f>
        <v>0.93499999999999994</v>
      </c>
      <c r="AF7689" s="194">
        <f t="shared" si="2469"/>
        <v>1</v>
      </c>
      <c r="AG7689" s="194">
        <f t="shared" si="2469"/>
        <v>0.94635457981344295</v>
      </c>
      <c r="AH7689" s="194">
        <f t="shared" si="2469"/>
        <v>0.94635457981344295</v>
      </c>
      <c r="AI7689" s="194">
        <f t="shared" si="2469"/>
        <v>0.94635457981344295</v>
      </c>
      <c r="AJ7689" s="194">
        <f t="shared" si="2405"/>
        <v>0.92474714071187136</v>
      </c>
    </row>
    <row r="7690" spans="2:36" hidden="1" outlineLevel="1" x14ac:dyDescent="0.25">
      <c r="B7690" s="55">
        <f t="shared" si="2344"/>
        <v>30</v>
      </c>
      <c r="F7690" s="193">
        <f t="shared" si="2347"/>
        <v>48000</v>
      </c>
      <c r="G7690" s="194">
        <f t="shared" si="2341"/>
        <v>0.95254681454906076</v>
      </c>
      <c r="H7690" s="194"/>
      <c r="I7690" s="194"/>
      <c r="J7690" s="194"/>
      <c r="K7690" s="194"/>
      <c r="L7690" s="194"/>
      <c r="M7690" s="194"/>
      <c r="N7690" s="194"/>
      <c r="O7690" s="192"/>
      <c r="P7690" s="194">
        <f t="shared" si="2392"/>
        <v>1</v>
      </c>
      <c r="Q7690" s="194">
        <f t="shared" si="2393"/>
        <v>1</v>
      </c>
      <c r="R7690" s="194">
        <f t="shared" si="2394"/>
        <v>1</v>
      </c>
      <c r="S7690" s="194">
        <f t="shared" si="2395"/>
        <v>0.89364166727453498</v>
      </c>
      <c r="T7690" s="194">
        <f t="shared" si="2396"/>
        <v>0.89364166727453498</v>
      </c>
      <c r="U7690" s="194">
        <f t="shared" si="2397"/>
        <v>1</v>
      </c>
      <c r="V7690" s="194">
        <f t="shared" si="2398"/>
        <v>1</v>
      </c>
      <c r="W7690" s="194">
        <v>0.9322301194154049</v>
      </c>
      <c r="X7690" s="194">
        <f t="shared" ref="X7690:Y7690" si="2470">IF($F7690=X$4,1,IF($F7690&gt;=EDATE(X$4,12),IF(X$12="Prior Year",X7678*(1-X$11),X7678-X$11),IF(X7689&gt;0,X7689,0)))*IF($F7690&lt;EDATE(X$4,X$5*12),1,0)</f>
        <v>0.92999999999999994</v>
      </c>
      <c r="Y7690" s="194">
        <f t="shared" si="2470"/>
        <v>0.92999999999999994</v>
      </c>
      <c r="Z7690" s="194">
        <f t="shared" si="2400"/>
        <v>0</v>
      </c>
      <c r="AA7690" s="194">
        <f t="shared" si="2401"/>
        <v>1</v>
      </c>
      <c r="AB7690" s="194">
        <f t="shared" si="2402"/>
        <v>1</v>
      </c>
      <c r="AC7690" s="194">
        <f t="shared" si="2403"/>
        <v>1</v>
      </c>
      <c r="AD7690" s="194">
        <f t="shared" si="2403"/>
        <v>0.93691469287980389</v>
      </c>
      <c r="AE7690" s="194">
        <f t="shared" ref="AE7690:AI7690" si="2471">IF($F7690=AE$4,1,IF($F7690&gt;=EDATE(AE$4,12),IF(AE$12="Prior Year",AE7678*(1-AE$11),AE7678-AE$11),IF(AE7689&gt;0,AE7689,0)))*IF($F7690&lt;EDATE(AE$4,AE$5*12),1,0)</f>
        <v>0.93499999999999994</v>
      </c>
      <c r="AF7690" s="194">
        <f t="shared" si="2471"/>
        <v>1</v>
      </c>
      <c r="AG7690" s="194">
        <f t="shared" si="2471"/>
        <v>0.94635457981344295</v>
      </c>
      <c r="AH7690" s="194">
        <f t="shared" si="2471"/>
        <v>0.94635457981344295</v>
      </c>
      <c r="AI7690" s="194">
        <f t="shared" si="2471"/>
        <v>0.94635457981344295</v>
      </c>
      <c r="AJ7690" s="194">
        <f t="shared" si="2405"/>
        <v>0.92474714071187136</v>
      </c>
    </row>
    <row r="7691" spans="2:36" hidden="1" outlineLevel="1" x14ac:dyDescent="0.25">
      <c r="B7691" s="55">
        <f t="shared" si="2344"/>
        <v>31</v>
      </c>
      <c r="F7691" s="193">
        <f t="shared" si="2347"/>
        <v>48030</v>
      </c>
      <c r="G7691" s="194">
        <f t="shared" si="2341"/>
        <v>0.95163407905976971</v>
      </c>
      <c r="H7691" s="194"/>
      <c r="I7691" s="194"/>
      <c r="J7691" s="194"/>
      <c r="K7691" s="194"/>
      <c r="L7691" s="194"/>
      <c r="M7691" s="194"/>
      <c r="N7691" s="194"/>
      <c r="O7691" s="192"/>
      <c r="P7691" s="194">
        <f t="shared" si="2392"/>
        <v>1</v>
      </c>
      <c r="Q7691" s="194">
        <f t="shared" si="2393"/>
        <v>1</v>
      </c>
      <c r="R7691" s="194">
        <f t="shared" si="2394"/>
        <v>1</v>
      </c>
      <c r="S7691" s="194">
        <f t="shared" si="2395"/>
        <v>0.89364166727453498</v>
      </c>
      <c r="T7691" s="194">
        <f t="shared" si="2396"/>
        <v>0.89364166727453498</v>
      </c>
      <c r="U7691" s="194">
        <f t="shared" si="2397"/>
        <v>1</v>
      </c>
      <c r="V7691" s="194">
        <f t="shared" si="2398"/>
        <v>1</v>
      </c>
      <c r="W7691" s="194">
        <v>0.9322301194154049</v>
      </c>
      <c r="X7691" s="194">
        <f t="shared" ref="X7691:Y7691" si="2472">IF($F7691=X$4,1,IF($F7691&gt;=EDATE(X$4,12),IF(X$12="Prior Year",X7679*(1-X$11),X7679-X$11),IF(X7690&gt;0,X7690,0)))*IF($F7691&lt;EDATE(X$4,X$5*12),1,0)</f>
        <v>0.92999999999999994</v>
      </c>
      <c r="Y7691" s="194">
        <f t="shared" si="2472"/>
        <v>0.92999999999999994</v>
      </c>
      <c r="Z7691" s="194">
        <f t="shared" si="2400"/>
        <v>0</v>
      </c>
      <c r="AA7691" s="194">
        <f t="shared" si="2401"/>
        <v>1</v>
      </c>
      <c r="AB7691" s="194">
        <f t="shared" si="2402"/>
        <v>1</v>
      </c>
      <c r="AC7691" s="194">
        <f t="shared" si="2403"/>
        <v>1</v>
      </c>
      <c r="AD7691" s="194">
        <f t="shared" si="2403"/>
        <v>0.93691469287980389</v>
      </c>
      <c r="AE7691" s="194">
        <f t="shared" ref="AE7691:AI7691" si="2473">IF($F7691=AE$4,1,IF($F7691&gt;=EDATE(AE$4,12),IF(AE$12="Prior Year",AE7679*(1-AE$11),AE7679-AE$11),IF(AE7690&gt;0,AE7690,0)))*IF($F7691&lt;EDATE(AE$4,AE$5*12),1,0)</f>
        <v>0.93499999999999994</v>
      </c>
      <c r="AF7691" s="194">
        <f t="shared" si="2473"/>
        <v>1</v>
      </c>
      <c r="AG7691" s="194">
        <f t="shared" si="2473"/>
        <v>0.94162280691437572</v>
      </c>
      <c r="AH7691" s="194">
        <f t="shared" si="2473"/>
        <v>0.94162280691437572</v>
      </c>
      <c r="AI7691" s="194">
        <f t="shared" si="2473"/>
        <v>0.94162280691437572</v>
      </c>
      <c r="AJ7691" s="194">
        <f t="shared" si="2405"/>
        <v>0.92474714071187136</v>
      </c>
    </row>
    <row r="7692" spans="2:36" hidden="1" outlineLevel="1" x14ac:dyDescent="0.25">
      <c r="B7692" s="55">
        <f t="shared" si="2344"/>
        <v>31</v>
      </c>
      <c r="F7692" s="193">
        <f t="shared" si="2347"/>
        <v>48061</v>
      </c>
      <c r="G7692" s="194">
        <f t="shared" si="2341"/>
        <v>0.95163407905976971</v>
      </c>
      <c r="H7692" s="194"/>
      <c r="I7692" s="194"/>
      <c r="J7692" s="194"/>
      <c r="K7692" s="194"/>
      <c r="L7692" s="194"/>
      <c r="M7692" s="194"/>
      <c r="N7692" s="194"/>
      <c r="O7692" s="192"/>
      <c r="P7692" s="194">
        <f t="shared" si="2392"/>
        <v>1</v>
      </c>
      <c r="Q7692" s="194">
        <f t="shared" si="2393"/>
        <v>1</v>
      </c>
      <c r="R7692" s="194">
        <f t="shared" si="2394"/>
        <v>1</v>
      </c>
      <c r="S7692" s="194">
        <f t="shared" si="2395"/>
        <v>0.89364166727453498</v>
      </c>
      <c r="T7692" s="194">
        <f t="shared" si="2396"/>
        <v>0.89364166727453498</v>
      </c>
      <c r="U7692" s="194">
        <f t="shared" si="2397"/>
        <v>1</v>
      </c>
      <c r="V7692" s="194">
        <f t="shared" si="2398"/>
        <v>1</v>
      </c>
      <c r="W7692" s="194">
        <v>0.9322301194154049</v>
      </c>
      <c r="X7692" s="194">
        <f t="shared" ref="X7692:Y7692" si="2474">IF($F7692=X$4,1,IF($F7692&gt;=EDATE(X$4,12),IF(X$12="Prior Year",X7680*(1-X$11),X7680-X$11),IF(X7691&gt;0,X7691,0)))*IF($F7692&lt;EDATE(X$4,X$5*12),1,0)</f>
        <v>0.92999999999999994</v>
      </c>
      <c r="Y7692" s="194">
        <f t="shared" si="2474"/>
        <v>0.92999999999999994</v>
      </c>
      <c r="Z7692" s="194">
        <f t="shared" si="2400"/>
        <v>0</v>
      </c>
      <c r="AA7692" s="194">
        <f t="shared" si="2401"/>
        <v>1</v>
      </c>
      <c r="AB7692" s="194">
        <f t="shared" si="2402"/>
        <v>1</v>
      </c>
      <c r="AC7692" s="194">
        <f t="shared" si="2403"/>
        <v>1</v>
      </c>
      <c r="AD7692" s="194">
        <f t="shared" si="2403"/>
        <v>0.93691469287980389</v>
      </c>
      <c r="AE7692" s="194">
        <f t="shared" ref="AE7692:AI7692" si="2475">IF($F7692=AE$4,1,IF($F7692&gt;=EDATE(AE$4,12),IF(AE$12="Prior Year",AE7680*(1-AE$11),AE7680-AE$11),IF(AE7691&gt;0,AE7691,0)))*IF($F7692&lt;EDATE(AE$4,AE$5*12),1,0)</f>
        <v>0.93499999999999994</v>
      </c>
      <c r="AF7692" s="194">
        <f t="shared" si="2475"/>
        <v>1</v>
      </c>
      <c r="AG7692" s="194">
        <f t="shared" si="2475"/>
        <v>0.94162280691437572</v>
      </c>
      <c r="AH7692" s="194">
        <f t="shared" si="2475"/>
        <v>0.94162280691437572</v>
      </c>
      <c r="AI7692" s="194">
        <f t="shared" si="2475"/>
        <v>0.94162280691437572</v>
      </c>
      <c r="AJ7692" s="194">
        <f t="shared" si="2405"/>
        <v>0.92474714071187136</v>
      </c>
    </row>
    <row r="7693" spans="2:36" hidden="1" outlineLevel="1" x14ac:dyDescent="0.25">
      <c r="B7693" s="55">
        <f t="shared" si="2344"/>
        <v>30</v>
      </c>
      <c r="F7693" s="193">
        <f t="shared" si="2347"/>
        <v>48092</v>
      </c>
      <c r="G7693" s="194">
        <f t="shared" si="2341"/>
        <v>0.95163407905976971</v>
      </c>
      <c r="H7693" s="194"/>
      <c r="I7693" s="194"/>
      <c r="J7693" s="194"/>
      <c r="K7693" s="194"/>
      <c r="L7693" s="194"/>
      <c r="M7693" s="194"/>
      <c r="N7693" s="194"/>
      <c r="O7693" s="192"/>
      <c r="P7693" s="194">
        <f t="shared" si="2392"/>
        <v>1</v>
      </c>
      <c r="Q7693" s="194">
        <f t="shared" si="2393"/>
        <v>1</v>
      </c>
      <c r="R7693" s="194">
        <f t="shared" si="2394"/>
        <v>1</v>
      </c>
      <c r="S7693" s="194">
        <f t="shared" si="2395"/>
        <v>0.89364166727453498</v>
      </c>
      <c r="T7693" s="194">
        <f t="shared" si="2396"/>
        <v>0.89364166727453498</v>
      </c>
      <c r="U7693" s="194">
        <f t="shared" si="2397"/>
        <v>1</v>
      </c>
      <c r="V7693" s="194">
        <f t="shared" si="2398"/>
        <v>1</v>
      </c>
      <c r="W7693" s="194">
        <v>0.9322301194154049</v>
      </c>
      <c r="X7693" s="194">
        <f t="shared" ref="X7693:Y7693" si="2476">IF($F7693=X$4,1,IF($F7693&gt;=EDATE(X$4,12),IF(X$12="Prior Year",X7681*(1-X$11),X7681-X$11),IF(X7692&gt;0,X7692,0)))*IF($F7693&lt;EDATE(X$4,X$5*12),1,0)</f>
        <v>0.92999999999999994</v>
      </c>
      <c r="Y7693" s="194">
        <f t="shared" si="2476"/>
        <v>0.92999999999999994</v>
      </c>
      <c r="Z7693" s="194">
        <f t="shared" si="2400"/>
        <v>0</v>
      </c>
      <c r="AA7693" s="194">
        <f t="shared" si="2401"/>
        <v>1</v>
      </c>
      <c r="AB7693" s="194">
        <f t="shared" si="2402"/>
        <v>1</v>
      </c>
      <c r="AC7693" s="194">
        <f t="shared" si="2403"/>
        <v>1</v>
      </c>
      <c r="AD7693" s="194">
        <f t="shared" si="2403"/>
        <v>0.93691469287980389</v>
      </c>
      <c r="AE7693" s="194">
        <f t="shared" ref="AE7693:AI7693" si="2477">IF($F7693=AE$4,1,IF($F7693&gt;=EDATE(AE$4,12),IF(AE$12="Prior Year",AE7681*(1-AE$11),AE7681-AE$11),IF(AE7692&gt;0,AE7692,0)))*IF($F7693&lt;EDATE(AE$4,AE$5*12),1,0)</f>
        <v>0.93499999999999994</v>
      </c>
      <c r="AF7693" s="194">
        <f t="shared" si="2477"/>
        <v>1</v>
      </c>
      <c r="AG7693" s="194">
        <f t="shared" si="2477"/>
        <v>0.94162280691437572</v>
      </c>
      <c r="AH7693" s="194">
        <f t="shared" si="2477"/>
        <v>0.94162280691437572</v>
      </c>
      <c r="AI7693" s="194">
        <f t="shared" si="2477"/>
        <v>0.94162280691437572</v>
      </c>
      <c r="AJ7693" s="194">
        <f t="shared" si="2405"/>
        <v>0.92474714071187136</v>
      </c>
    </row>
    <row r="7694" spans="2:36" hidden="1" outlineLevel="1" x14ac:dyDescent="0.25">
      <c r="B7694" s="55">
        <f t="shared" si="2344"/>
        <v>31</v>
      </c>
      <c r="F7694" s="193">
        <f t="shared" si="2347"/>
        <v>48122</v>
      </c>
      <c r="G7694" s="194">
        <f t="shared" si="2341"/>
        <v>0.95163407905976971</v>
      </c>
      <c r="H7694" s="194"/>
      <c r="I7694" s="194"/>
      <c r="J7694" s="194"/>
      <c r="K7694" s="194"/>
      <c r="L7694" s="194"/>
      <c r="M7694" s="194"/>
      <c r="N7694" s="194"/>
      <c r="O7694" s="192"/>
      <c r="P7694" s="194">
        <f t="shared" si="2392"/>
        <v>1</v>
      </c>
      <c r="Q7694" s="194">
        <f t="shared" si="2393"/>
        <v>1</v>
      </c>
      <c r="R7694" s="194">
        <f t="shared" si="2394"/>
        <v>1</v>
      </c>
      <c r="S7694" s="194">
        <f t="shared" si="2395"/>
        <v>0.89364166727453498</v>
      </c>
      <c r="T7694" s="194">
        <f t="shared" si="2396"/>
        <v>0.89364166727453498</v>
      </c>
      <c r="U7694" s="194">
        <f t="shared" si="2397"/>
        <v>1</v>
      </c>
      <c r="V7694" s="194">
        <f t="shared" si="2398"/>
        <v>1</v>
      </c>
      <c r="W7694" s="194">
        <v>0.9322301194154049</v>
      </c>
      <c r="X7694" s="194">
        <f t="shared" ref="X7694:Y7694" si="2478">IF($F7694=X$4,1,IF($F7694&gt;=EDATE(X$4,12),IF(X$12="Prior Year",X7682*(1-X$11),X7682-X$11),IF(X7693&gt;0,X7693,0)))*IF($F7694&lt;EDATE(X$4,X$5*12),1,0)</f>
        <v>0.92999999999999994</v>
      </c>
      <c r="Y7694" s="194">
        <f t="shared" si="2478"/>
        <v>0.92999999999999994</v>
      </c>
      <c r="Z7694" s="194">
        <f t="shared" si="2400"/>
        <v>0</v>
      </c>
      <c r="AA7694" s="194">
        <f t="shared" si="2401"/>
        <v>1</v>
      </c>
      <c r="AB7694" s="194">
        <f t="shared" si="2402"/>
        <v>1</v>
      </c>
      <c r="AC7694" s="194">
        <f t="shared" si="2403"/>
        <v>1</v>
      </c>
      <c r="AD7694" s="194">
        <f t="shared" si="2403"/>
        <v>0.93691469287980389</v>
      </c>
      <c r="AE7694" s="194">
        <f t="shared" ref="AE7694:AI7694" si="2479">IF($F7694=AE$4,1,IF($F7694&gt;=EDATE(AE$4,12),IF(AE$12="Prior Year",AE7682*(1-AE$11),AE7682-AE$11),IF(AE7693&gt;0,AE7693,0)))*IF($F7694&lt;EDATE(AE$4,AE$5*12),1,0)</f>
        <v>0.93499999999999994</v>
      </c>
      <c r="AF7694" s="194">
        <f t="shared" si="2479"/>
        <v>1</v>
      </c>
      <c r="AG7694" s="194">
        <f t="shared" si="2479"/>
        <v>0.94162280691437572</v>
      </c>
      <c r="AH7694" s="194">
        <f t="shared" si="2479"/>
        <v>0.94162280691437572</v>
      </c>
      <c r="AI7694" s="194">
        <f t="shared" si="2479"/>
        <v>0.94162280691437572</v>
      </c>
      <c r="AJ7694" s="194">
        <f t="shared" si="2405"/>
        <v>0.92474714071187136</v>
      </c>
    </row>
    <row r="7695" spans="2:36" hidden="1" outlineLevel="1" x14ac:dyDescent="0.25">
      <c r="B7695" s="55">
        <f t="shared" si="2344"/>
        <v>30</v>
      </c>
      <c r="F7695" s="193">
        <f t="shared" si="2347"/>
        <v>48153</v>
      </c>
      <c r="G7695" s="194">
        <f t="shared" si="2341"/>
        <v>0.95163407905976971</v>
      </c>
      <c r="H7695" s="194"/>
      <c r="I7695" s="194"/>
      <c r="J7695" s="194"/>
      <c r="K7695" s="194"/>
      <c r="L7695" s="194"/>
      <c r="M7695" s="194"/>
      <c r="N7695" s="194"/>
      <c r="O7695" s="192"/>
      <c r="P7695" s="194">
        <f t="shared" si="2392"/>
        <v>1</v>
      </c>
      <c r="Q7695" s="194">
        <f t="shared" si="2393"/>
        <v>1</v>
      </c>
      <c r="R7695" s="194">
        <f t="shared" si="2394"/>
        <v>1</v>
      </c>
      <c r="S7695" s="194">
        <f t="shared" si="2395"/>
        <v>0.89364166727453498</v>
      </c>
      <c r="T7695" s="194">
        <f t="shared" si="2396"/>
        <v>0.89364166727453498</v>
      </c>
      <c r="U7695" s="194">
        <f t="shared" si="2397"/>
        <v>1</v>
      </c>
      <c r="V7695" s="194">
        <f t="shared" si="2398"/>
        <v>1</v>
      </c>
      <c r="W7695" s="194">
        <v>0.9322301194154049</v>
      </c>
      <c r="X7695" s="194">
        <f t="shared" ref="X7695:Y7695" si="2480">IF($F7695=X$4,1,IF($F7695&gt;=EDATE(X$4,12),IF(X$12="Prior Year",X7683*(1-X$11),X7683-X$11),IF(X7694&gt;0,X7694,0)))*IF($F7695&lt;EDATE(X$4,X$5*12),1,0)</f>
        <v>0.92999999999999994</v>
      </c>
      <c r="Y7695" s="194">
        <f t="shared" si="2480"/>
        <v>0.92999999999999994</v>
      </c>
      <c r="Z7695" s="194">
        <f t="shared" si="2400"/>
        <v>0</v>
      </c>
      <c r="AA7695" s="194">
        <f t="shared" si="2401"/>
        <v>1</v>
      </c>
      <c r="AB7695" s="194">
        <f t="shared" si="2402"/>
        <v>1</v>
      </c>
      <c r="AC7695" s="194">
        <f t="shared" si="2403"/>
        <v>1</v>
      </c>
      <c r="AD7695" s="194">
        <f t="shared" si="2403"/>
        <v>0.93691469287980389</v>
      </c>
      <c r="AE7695" s="194">
        <f t="shared" ref="AE7695:AI7695" si="2481">IF($F7695=AE$4,1,IF($F7695&gt;=EDATE(AE$4,12),IF(AE$12="Prior Year",AE7683*(1-AE$11),AE7683-AE$11),IF(AE7694&gt;0,AE7694,0)))*IF($F7695&lt;EDATE(AE$4,AE$5*12),1,0)</f>
        <v>0.93499999999999994</v>
      </c>
      <c r="AF7695" s="194">
        <f t="shared" si="2481"/>
        <v>1</v>
      </c>
      <c r="AG7695" s="194">
        <f t="shared" si="2481"/>
        <v>0.94162280691437572</v>
      </c>
      <c r="AH7695" s="194">
        <f t="shared" si="2481"/>
        <v>0.94162280691437572</v>
      </c>
      <c r="AI7695" s="194">
        <f t="shared" si="2481"/>
        <v>0.94162280691437572</v>
      </c>
      <c r="AJ7695" s="194">
        <f t="shared" si="2405"/>
        <v>0.92474714071187136</v>
      </c>
    </row>
    <row r="7696" spans="2:36" hidden="1" outlineLevel="1" x14ac:dyDescent="0.25">
      <c r="B7696" s="55">
        <f t="shared" si="2344"/>
        <v>31</v>
      </c>
      <c r="F7696" s="195">
        <f t="shared" si="2347"/>
        <v>48183</v>
      </c>
      <c r="G7696" s="196">
        <f t="shared" si="2341"/>
        <v>0.9509510973227886</v>
      </c>
      <c r="H7696" s="196"/>
      <c r="I7696" s="196"/>
      <c r="J7696" s="196"/>
      <c r="K7696" s="196"/>
      <c r="L7696" s="196"/>
      <c r="M7696" s="196"/>
      <c r="N7696" s="196"/>
      <c r="O7696" s="197"/>
      <c r="P7696" s="196">
        <f t="shared" si="2392"/>
        <v>1</v>
      </c>
      <c r="Q7696" s="196">
        <f t="shared" si="2393"/>
        <v>1</v>
      </c>
      <c r="R7696" s="196">
        <f t="shared" si="2394"/>
        <v>1</v>
      </c>
      <c r="S7696" s="196">
        <f t="shared" si="2395"/>
        <v>0.89364166727453498</v>
      </c>
      <c r="T7696" s="196">
        <f t="shared" si="2396"/>
        <v>0.89364166727453498</v>
      </c>
      <c r="U7696" s="196">
        <f t="shared" si="2397"/>
        <v>1</v>
      </c>
      <c r="V7696" s="196">
        <f t="shared" si="2398"/>
        <v>1</v>
      </c>
      <c r="W7696" s="196">
        <v>0.9322301194154049</v>
      </c>
      <c r="X7696" s="196">
        <f t="shared" ref="X7696:Y7696" si="2482">IF($F7696=X$4,1,IF($F7696&gt;=EDATE(X$4,12),IF(X$12="Prior Year",X7684*(1-X$11),X7684-X$11),IF(X7695&gt;0,X7695,0)))*IF($F7696&lt;EDATE(X$4,X$5*12),1,0)</f>
        <v>0.92499999999999993</v>
      </c>
      <c r="Y7696" s="196">
        <f t="shared" si="2482"/>
        <v>0.92999999999999994</v>
      </c>
      <c r="Z7696" s="196">
        <f t="shared" si="2400"/>
        <v>0</v>
      </c>
      <c r="AA7696" s="196">
        <f t="shared" si="2401"/>
        <v>1</v>
      </c>
      <c r="AB7696" s="196">
        <f t="shared" si="2402"/>
        <v>1</v>
      </c>
      <c r="AC7696" s="196">
        <f t="shared" si="2403"/>
        <v>1</v>
      </c>
      <c r="AD7696" s="196">
        <f t="shared" si="2403"/>
        <v>0.9322301194154049</v>
      </c>
      <c r="AE7696" s="196">
        <f t="shared" ref="AE7696:AI7696" si="2483">IF($F7696=AE$4,1,IF($F7696&gt;=EDATE(AE$4,12),IF(AE$12="Prior Year",AE7684*(1-AE$11),AE7684-AE$11),IF(AE7695&gt;0,AE7695,0)))*IF($F7696&lt;EDATE(AE$4,AE$5*12),1,0)</f>
        <v>0.92999999999999994</v>
      </c>
      <c r="AF7696" s="196">
        <f t="shared" si="2483"/>
        <v>1</v>
      </c>
      <c r="AG7696" s="196">
        <f t="shared" si="2483"/>
        <v>0.94162280691437572</v>
      </c>
      <c r="AH7696" s="196">
        <f t="shared" si="2483"/>
        <v>0.94162280691437572</v>
      </c>
      <c r="AI7696" s="196">
        <f t="shared" si="2483"/>
        <v>0.94162280691437572</v>
      </c>
      <c r="AJ7696" s="196">
        <f t="shared" si="2405"/>
        <v>0.92474714071187136</v>
      </c>
    </row>
    <row r="7697" spans="2:36" hidden="1" outlineLevel="1" x14ac:dyDescent="0.25">
      <c r="B7697" s="55">
        <f t="shared" si="2344"/>
        <v>31</v>
      </c>
      <c r="F7697" s="193">
        <f t="shared" si="2347"/>
        <v>48214</v>
      </c>
      <c r="G7697" s="194">
        <f t="shared" ref="G7697:G7760" si="2484">SUMPRODUCT($P$7:$AK$7,P7697:AK7697)/$G$7</f>
        <v>0.94993347458954203</v>
      </c>
      <c r="H7697" s="194"/>
      <c r="I7697" s="194"/>
      <c r="J7697" s="194"/>
      <c r="K7697" s="194"/>
      <c r="L7697" s="194"/>
      <c r="M7697" s="194"/>
      <c r="N7697" s="194"/>
      <c r="O7697" s="192"/>
      <c r="P7697" s="194">
        <f t="shared" si="2392"/>
        <v>1</v>
      </c>
      <c r="Q7697" s="194">
        <f t="shared" si="2393"/>
        <v>1</v>
      </c>
      <c r="R7697" s="194">
        <f t="shared" si="2394"/>
        <v>1</v>
      </c>
      <c r="S7697" s="194">
        <f t="shared" si="2395"/>
        <v>0.88649253393633864</v>
      </c>
      <c r="T7697" s="194">
        <f t="shared" si="2396"/>
        <v>0.88649253393633864</v>
      </c>
      <c r="U7697" s="194">
        <f t="shared" si="2397"/>
        <v>1</v>
      </c>
      <c r="V7697" s="194">
        <f t="shared" si="2398"/>
        <v>1</v>
      </c>
      <c r="W7697" s="194">
        <v>0.92756896881832795</v>
      </c>
      <c r="X7697" s="194">
        <f t="shared" ref="X7697:Y7697" si="2485">IF($F7697=X$4,1,IF($F7697&gt;=EDATE(X$4,12),IF(X$12="Prior Year",X7685*(1-X$11),X7685-X$11),IF(X7696&gt;0,X7696,0)))*IF($F7697&lt;EDATE(X$4,X$5*12),1,0)</f>
        <v>0.92499999999999993</v>
      </c>
      <c r="Y7697" s="194">
        <f t="shared" si="2485"/>
        <v>0.92499999999999993</v>
      </c>
      <c r="Z7697" s="194">
        <f t="shared" si="2400"/>
        <v>0</v>
      </c>
      <c r="AA7697" s="194">
        <f t="shared" si="2401"/>
        <v>1</v>
      </c>
      <c r="AB7697" s="194">
        <f t="shared" si="2402"/>
        <v>1</v>
      </c>
      <c r="AC7697" s="194">
        <f t="shared" si="2403"/>
        <v>1</v>
      </c>
      <c r="AD7697" s="194">
        <f t="shared" si="2403"/>
        <v>0.9322301194154049</v>
      </c>
      <c r="AE7697" s="194">
        <f t="shared" ref="AE7697:AI7697" si="2486">IF($F7697=AE$4,1,IF($F7697&gt;=EDATE(AE$4,12),IF(AE$12="Prior Year",AE7685*(1-AE$11),AE7685-AE$11),IF(AE7696&gt;0,AE7696,0)))*IF($F7697&lt;EDATE(AE$4,AE$5*12),1,0)</f>
        <v>0.92999999999999994</v>
      </c>
      <c r="AF7697" s="194">
        <f t="shared" si="2486"/>
        <v>1</v>
      </c>
      <c r="AG7697" s="194">
        <f t="shared" si="2486"/>
        <v>0.94162280691437572</v>
      </c>
      <c r="AH7697" s="194">
        <f t="shared" si="2486"/>
        <v>0.94162280691437572</v>
      </c>
      <c r="AI7697" s="194">
        <f t="shared" si="2486"/>
        <v>0.94162280691437572</v>
      </c>
      <c r="AJ7697" s="194">
        <f t="shared" si="2405"/>
        <v>0.91919865786760013</v>
      </c>
    </row>
    <row r="7698" spans="2:36" hidden="1" outlineLevel="1" x14ac:dyDescent="0.25">
      <c r="B7698" s="55">
        <f t="shared" ref="B7698:B7761" si="2487">F7699-F7698</f>
        <v>29</v>
      </c>
      <c r="F7698" s="193">
        <f t="shared" si="2347"/>
        <v>48245</v>
      </c>
      <c r="G7698" s="194">
        <f t="shared" si="2484"/>
        <v>0.94993347458954203</v>
      </c>
      <c r="H7698" s="194"/>
      <c r="I7698" s="194"/>
      <c r="J7698" s="194"/>
      <c r="K7698" s="194"/>
      <c r="L7698" s="194"/>
      <c r="M7698" s="194"/>
      <c r="N7698" s="194"/>
      <c r="O7698" s="192"/>
      <c r="P7698" s="194">
        <f t="shared" si="2392"/>
        <v>1</v>
      </c>
      <c r="Q7698" s="194">
        <f t="shared" si="2393"/>
        <v>1</v>
      </c>
      <c r="R7698" s="194">
        <f t="shared" si="2394"/>
        <v>1</v>
      </c>
      <c r="S7698" s="194">
        <f t="shared" si="2395"/>
        <v>0.88649253393633864</v>
      </c>
      <c r="T7698" s="194">
        <f t="shared" si="2396"/>
        <v>0.88649253393633864</v>
      </c>
      <c r="U7698" s="194">
        <f t="shared" si="2397"/>
        <v>1</v>
      </c>
      <c r="V7698" s="194">
        <f t="shared" si="2398"/>
        <v>1</v>
      </c>
      <c r="W7698" s="194">
        <v>0.92756896881832795</v>
      </c>
      <c r="X7698" s="194">
        <f t="shared" ref="X7698:Y7698" si="2488">IF($F7698=X$4,1,IF($F7698&gt;=EDATE(X$4,12),IF(X$12="Prior Year",X7686*(1-X$11),X7686-X$11),IF(X7697&gt;0,X7697,0)))*IF($F7698&lt;EDATE(X$4,X$5*12),1,0)</f>
        <v>0.92499999999999993</v>
      </c>
      <c r="Y7698" s="194">
        <f t="shared" si="2488"/>
        <v>0.92499999999999993</v>
      </c>
      <c r="Z7698" s="194">
        <f t="shared" si="2400"/>
        <v>0</v>
      </c>
      <c r="AA7698" s="194">
        <f t="shared" si="2401"/>
        <v>1</v>
      </c>
      <c r="AB7698" s="194">
        <f t="shared" si="2402"/>
        <v>1</v>
      </c>
      <c r="AC7698" s="194">
        <f t="shared" si="2403"/>
        <v>1</v>
      </c>
      <c r="AD7698" s="194">
        <f t="shared" si="2403"/>
        <v>0.9322301194154049</v>
      </c>
      <c r="AE7698" s="194">
        <f t="shared" ref="AE7698:AI7698" si="2489">IF($F7698=AE$4,1,IF($F7698&gt;=EDATE(AE$4,12),IF(AE$12="Prior Year",AE7686*(1-AE$11),AE7686-AE$11),IF(AE7697&gt;0,AE7697,0)))*IF($F7698&lt;EDATE(AE$4,AE$5*12),1,0)</f>
        <v>0.92999999999999994</v>
      </c>
      <c r="AF7698" s="194">
        <f t="shared" si="2489"/>
        <v>1</v>
      </c>
      <c r="AG7698" s="194">
        <f t="shared" si="2489"/>
        <v>0.94162280691437572</v>
      </c>
      <c r="AH7698" s="194">
        <f t="shared" si="2489"/>
        <v>0.94162280691437572</v>
      </c>
      <c r="AI7698" s="194">
        <f t="shared" si="2489"/>
        <v>0.94162280691437572</v>
      </c>
      <c r="AJ7698" s="194">
        <f t="shared" si="2405"/>
        <v>0.91919865786760013</v>
      </c>
    </row>
    <row r="7699" spans="2:36" hidden="1" outlineLevel="1" x14ac:dyDescent="0.25">
      <c r="B7699" s="55">
        <f t="shared" si="2487"/>
        <v>31</v>
      </c>
      <c r="F7699" s="193">
        <f t="shared" ref="F7699:F7762" si="2490">EDATE(F7698,1)</f>
        <v>48274</v>
      </c>
      <c r="G7699" s="194">
        <f t="shared" si="2484"/>
        <v>0.94993347458954203</v>
      </c>
      <c r="H7699" s="194"/>
      <c r="I7699" s="194"/>
      <c r="J7699" s="194"/>
      <c r="K7699" s="194"/>
      <c r="L7699" s="194"/>
      <c r="M7699" s="194"/>
      <c r="N7699" s="194"/>
      <c r="O7699" s="192"/>
      <c r="P7699" s="194">
        <f t="shared" si="2392"/>
        <v>1</v>
      </c>
      <c r="Q7699" s="194">
        <f t="shared" si="2393"/>
        <v>1</v>
      </c>
      <c r="R7699" s="194">
        <f t="shared" si="2394"/>
        <v>1</v>
      </c>
      <c r="S7699" s="194">
        <f t="shared" si="2395"/>
        <v>0.88649253393633864</v>
      </c>
      <c r="T7699" s="194">
        <f t="shared" si="2396"/>
        <v>0.88649253393633864</v>
      </c>
      <c r="U7699" s="194">
        <f t="shared" si="2397"/>
        <v>1</v>
      </c>
      <c r="V7699" s="194">
        <f t="shared" si="2398"/>
        <v>1</v>
      </c>
      <c r="W7699" s="194">
        <v>0.92756896881832795</v>
      </c>
      <c r="X7699" s="194">
        <f t="shared" ref="X7699:Y7699" si="2491">IF($F7699=X$4,1,IF($F7699&gt;=EDATE(X$4,12),IF(X$12="Prior Year",X7687*(1-X$11),X7687-X$11),IF(X7698&gt;0,X7698,0)))*IF($F7699&lt;EDATE(X$4,X$5*12),1,0)</f>
        <v>0.92499999999999993</v>
      </c>
      <c r="Y7699" s="194">
        <f t="shared" si="2491"/>
        <v>0.92499999999999993</v>
      </c>
      <c r="Z7699" s="194">
        <f t="shared" si="2400"/>
        <v>0</v>
      </c>
      <c r="AA7699" s="194">
        <f t="shared" si="2401"/>
        <v>1</v>
      </c>
      <c r="AB7699" s="194">
        <f t="shared" si="2402"/>
        <v>1</v>
      </c>
      <c r="AC7699" s="194">
        <f t="shared" si="2403"/>
        <v>1</v>
      </c>
      <c r="AD7699" s="194">
        <f t="shared" si="2403"/>
        <v>0.9322301194154049</v>
      </c>
      <c r="AE7699" s="194">
        <f t="shared" ref="AE7699:AI7699" si="2492">IF($F7699=AE$4,1,IF($F7699&gt;=EDATE(AE$4,12),IF(AE$12="Prior Year",AE7687*(1-AE$11),AE7687-AE$11),IF(AE7698&gt;0,AE7698,0)))*IF($F7699&lt;EDATE(AE$4,AE$5*12),1,0)</f>
        <v>0.92999999999999994</v>
      </c>
      <c r="AF7699" s="194">
        <f t="shared" si="2492"/>
        <v>1</v>
      </c>
      <c r="AG7699" s="194">
        <f t="shared" si="2492"/>
        <v>0.94162280691437572</v>
      </c>
      <c r="AH7699" s="194">
        <f t="shared" si="2492"/>
        <v>0.94162280691437572</v>
      </c>
      <c r="AI7699" s="194">
        <f t="shared" si="2492"/>
        <v>0.94162280691437572</v>
      </c>
      <c r="AJ7699" s="194">
        <f t="shared" si="2405"/>
        <v>0.91919865786760013</v>
      </c>
    </row>
    <row r="7700" spans="2:36" hidden="1" outlineLevel="1" x14ac:dyDescent="0.25">
      <c r="B7700" s="55">
        <f t="shared" si="2487"/>
        <v>30</v>
      </c>
      <c r="F7700" s="193">
        <f t="shared" si="2490"/>
        <v>48305</v>
      </c>
      <c r="G7700" s="194">
        <f t="shared" si="2484"/>
        <v>0.94993347458954203</v>
      </c>
      <c r="H7700" s="194"/>
      <c r="I7700" s="194"/>
      <c r="J7700" s="194"/>
      <c r="K7700" s="194"/>
      <c r="L7700" s="194"/>
      <c r="M7700" s="194"/>
      <c r="N7700" s="194"/>
      <c r="O7700" s="192"/>
      <c r="P7700" s="194">
        <f t="shared" si="2392"/>
        <v>1</v>
      </c>
      <c r="Q7700" s="194">
        <f t="shared" si="2393"/>
        <v>1</v>
      </c>
      <c r="R7700" s="194">
        <f t="shared" si="2394"/>
        <v>1</v>
      </c>
      <c r="S7700" s="194">
        <f t="shared" si="2395"/>
        <v>0.88649253393633864</v>
      </c>
      <c r="T7700" s="194">
        <f t="shared" si="2396"/>
        <v>0.88649253393633864</v>
      </c>
      <c r="U7700" s="194">
        <f t="shared" si="2397"/>
        <v>1</v>
      </c>
      <c r="V7700" s="194">
        <f t="shared" si="2398"/>
        <v>1</v>
      </c>
      <c r="W7700" s="194">
        <v>0.92756896881832795</v>
      </c>
      <c r="X7700" s="194">
        <f t="shared" ref="X7700:Y7700" si="2493">IF($F7700=X$4,1,IF($F7700&gt;=EDATE(X$4,12),IF(X$12="Prior Year",X7688*(1-X$11),X7688-X$11),IF(X7699&gt;0,X7699,0)))*IF($F7700&lt;EDATE(X$4,X$5*12),1,0)</f>
        <v>0.92499999999999993</v>
      </c>
      <c r="Y7700" s="194">
        <f t="shared" si="2493"/>
        <v>0.92499999999999993</v>
      </c>
      <c r="Z7700" s="194">
        <f t="shared" si="2400"/>
        <v>0</v>
      </c>
      <c r="AA7700" s="194">
        <f t="shared" si="2401"/>
        <v>1</v>
      </c>
      <c r="AB7700" s="194">
        <f t="shared" si="2402"/>
        <v>1</v>
      </c>
      <c r="AC7700" s="194">
        <f t="shared" si="2403"/>
        <v>1</v>
      </c>
      <c r="AD7700" s="194">
        <f t="shared" si="2403"/>
        <v>0.9322301194154049</v>
      </c>
      <c r="AE7700" s="194">
        <f t="shared" ref="AE7700:AI7700" si="2494">IF($F7700=AE$4,1,IF($F7700&gt;=EDATE(AE$4,12),IF(AE$12="Prior Year",AE7688*(1-AE$11),AE7688-AE$11),IF(AE7699&gt;0,AE7699,0)))*IF($F7700&lt;EDATE(AE$4,AE$5*12),1,0)</f>
        <v>0.92999999999999994</v>
      </c>
      <c r="AF7700" s="194">
        <f t="shared" si="2494"/>
        <v>1</v>
      </c>
      <c r="AG7700" s="194">
        <f t="shared" si="2494"/>
        <v>0.94162280691437572</v>
      </c>
      <c r="AH7700" s="194">
        <f t="shared" si="2494"/>
        <v>0.94162280691437572</v>
      </c>
      <c r="AI7700" s="194">
        <f t="shared" si="2494"/>
        <v>0.94162280691437572</v>
      </c>
      <c r="AJ7700" s="194">
        <f t="shared" si="2405"/>
        <v>0.91919865786760013</v>
      </c>
    </row>
    <row r="7701" spans="2:36" hidden="1" outlineLevel="1" x14ac:dyDescent="0.25">
      <c r="B7701" s="55">
        <f t="shared" si="2487"/>
        <v>31</v>
      </c>
      <c r="F7701" s="193">
        <f t="shared" si="2490"/>
        <v>48335</v>
      </c>
      <c r="G7701" s="194">
        <f t="shared" si="2484"/>
        <v>0.94993347458954203</v>
      </c>
      <c r="H7701" s="194"/>
      <c r="I7701" s="194"/>
      <c r="J7701" s="194"/>
      <c r="K7701" s="194"/>
      <c r="L7701" s="194"/>
      <c r="M7701" s="194"/>
      <c r="N7701" s="194"/>
      <c r="O7701" s="192"/>
      <c r="P7701" s="194">
        <f t="shared" si="2392"/>
        <v>1</v>
      </c>
      <c r="Q7701" s="194">
        <f t="shared" si="2393"/>
        <v>1</v>
      </c>
      <c r="R7701" s="194">
        <f t="shared" si="2394"/>
        <v>1</v>
      </c>
      <c r="S7701" s="194">
        <f t="shared" si="2395"/>
        <v>0.88649253393633864</v>
      </c>
      <c r="T7701" s="194">
        <f t="shared" si="2396"/>
        <v>0.88649253393633864</v>
      </c>
      <c r="U7701" s="194">
        <f t="shared" si="2397"/>
        <v>1</v>
      </c>
      <c r="V7701" s="194">
        <f t="shared" si="2398"/>
        <v>1</v>
      </c>
      <c r="W7701" s="194">
        <v>0.92756896881832795</v>
      </c>
      <c r="X7701" s="194">
        <f t="shared" ref="X7701:Y7701" si="2495">IF($F7701=X$4,1,IF($F7701&gt;=EDATE(X$4,12),IF(X$12="Prior Year",X7689*(1-X$11),X7689-X$11),IF(X7700&gt;0,X7700,0)))*IF($F7701&lt;EDATE(X$4,X$5*12),1,0)</f>
        <v>0.92499999999999993</v>
      </c>
      <c r="Y7701" s="194">
        <f t="shared" si="2495"/>
        <v>0.92499999999999993</v>
      </c>
      <c r="Z7701" s="194">
        <f t="shared" si="2400"/>
        <v>0</v>
      </c>
      <c r="AA7701" s="194">
        <f t="shared" si="2401"/>
        <v>1</v>
      </c>
      <c r="AB7701" s="194">
        <f t="shared" si="2402"/>
        <v>1</v>
      </c>
      <c r="AC7701" s="194">
        <f t="shared" si="2403"/>
        <v>1</v>
      </c>
      <c r="AD7701" s="194">
        <f t="shared" si="2403"/>
        <v>0.9322301194154049</v>
      </c>
      <c r="AE7701" s="194">
        <f t="shared" ref="AE7701:AI7701" si="2496">IF($F7701=AE$4,1,IF($F7701&gt;=EDATE(AE$4,12),IF(AE$12="Prior Year",AE7689*(1-AE$11),AE7689-AE$11),IF(AE7700&gt;0,AE7700,0)))*IF($F7701&lt;EDATE(AE$4,AE$5*12),1,0)</f>
        <v>0.92999999999999994</v>
      </c>
      <c r="AF7701" s="194">
        <f t="shared" si="2496"/>
        <v>1</v>
      </c>
      <c r="AG7701" s="194">
        <f t="shared" si="2496"/>
        <v>0.94162280691437572</v>
      </c>
      <c r="AH7701" s="194">
        <f t="shared" si="2496"/>
        <v>0.94162280691437572</v>
      </c>
      <c r="AI7701" s="194">
        <f t="shared" si="2496"/>
        <v>0.94162280691437572</v>
      </c>
      <c r="AJ7701" s="194">
        <f t="shared" si="2405"/>
        <v>0.91919865786760013</v>
      </c>
    </row>
    <row r="7702" spans="2:36" hidden="1" outlineLevel="1" x14ac:dyDescent="0.25">
      <c r="B7702" s="55">
        <f t="shared" si="2487"/>
        <v>30</v>
      </c>
      <c r="F7702" s="193">
        <f t="shared" si="2490"/>
        <v>48366</v>
      </c>
      <c r="G7702" s="194">
        <f t="shared" si="2484"/>
        <v>0.94993347458954203</v>
      </c>
      <c r="H7702" s="194"/>
      <c r="I7702" s="194"/>
      <c r="J7702" s="194"/>
      <c r="K7702" s="194"/>
      <c r="L7702" s="194"/>
      <c r="M7702" s="194"/>
      <c r="N7702" s="194"/>
      <c r="O7702" s="192"/>
      <c r="P7702" s="194">
        <f t="shared" si="2392"/>
        <v>1</v>
      </c>
      <c r="Q7702" s="194">
        <f t="shared" si="2393"/>
        <v>1</v>
      </c>
      <c r="R7702" s="194">
        <f t="shared" si="2394"/>
        <v>1</v>
      </c>
      <c r="S7702" s="194">
        <f t="shared" si="2395"/>
        <v>0.88649253393633864</v>
      </c>
      <c r="T7702" s="194">
        <f t="shared" si="2396"/>
        <v>0.88649253393633864</v>
      </c>
      <c r="U7702" s="194">
        <f t="shared" si="2397"/>
        <v>1</v>
      </c>
      <c r="V7702" s="194">
        <f t="shared" si="2398"/>
        <v>1</v>
      </c>
      <c r="W7702" s="194">
        <v>0.92756896881832795</v>
      </c>
      <c r="X7702" s="194">
        <f t="shared" ref="X7702:Y7702" si="2497">IF($F7702=X$4,1,IF($F7702&gt;=EDATE(X$4,12),IF(X$12="Prior Year",X7690*(1-X$11),X7690-X$11),IF(X7701&gt;0,X7701,0)))*IF($F7702&lt;EDATE(X$4,X$5*12),1,0)</f>
        <v>0.92499999999999993</v>
      </c>
      <c r="Y7702" s="194">
        <f t="shared" si="2497"/>
        <v>0.92499999999999993</v>
      </c>
      <c r="Z7702" s="194">
        <f t="shared" si="2400"/>
        <v>0</v>
      </c>
      <c r="AA7702" s="194">
        <f t="shared" si="2401"/>
        <v>1</v>
      </c>
      <c r="AB7702" s="194">
        <f t="shared" si="2402"/>
        <v>1</v>
      </c>
      <c r="AC7702" s="194">
        <f t="shared" si="2403"/>
        <v>1</v>
      </c>
      <c r="AD7702" s="194">
        <f t="shared" si="2403"/>
        <v>0.9322301194154049</v>
      </c>
      <c r="AE7702" s="194">
        <f t="shared" ref="AE7702:AI7702" si="2498">IF($F7702=AE$4,1,IF($F7702&gt;=EDATE(AE$4,12),IF(AE$12="Prior Year",AE7690*(1-AE$11),AE7690-AE$11),IF(AE7701&gt;0,AE7701,0)))*IF($F7702&lt;EDATE(AE$4,AE$5*12),1,0)</f>
        <v>0.92999999999999994</v>
      </c>
      <c r="AF7702" s="194">
        <f t="shared" si="2498"/>
        <v>1</v>
      </c>
      <c r="AG7702" s="194">
        <f t="shared" si="2498"/>
        <v>0.94162280691437572</v>
      </c>
      <c r="AH7702" s="194">
        <f t="shared" si="2498"/>
        <v>0.94162280691437572</v>
      </c>
      <c r="AI7702" s="194">
        <f t="shared" si="2498"/>
        <v>0.94162280691437572</v>
      </c>
      <c r="AJ7702" s="194">
        <f t="shared" si="2405"/>
        <v>0.91919865786760013</v>
      </c>
    </row>
    <row r="7703" spans="2:36" hidden="1" outlineLevel="1" x14ac:dyDescent="0.25">
      <c r="B7703" s="55">
        <f t="shared" si="2487"/>
        <v>31</v>
      </c>
      <c r="F7703" s="193">
        <f t="shared" si="2490"/>
        <v>48396</v>
      </c>
      <c r="G7703" s="194">
        <f t="shared" si="2484"/>
        <v>0.94902530277769725</v>
      </c>
      <c r="H7703" s="194"/>
      <c r="I7703" s="194"/>
      <c r="J7703" s="194"/>
      <c r="K7703" s="194"/>
      <c r="L7703" s="194"/>
      <c r="M7703" s="194"/>
      <c r="N7703" s="194"/>
      <c r="O7703" s="192"/>
      <c r="P7703" s="194">
        <f t="shared" si="2392"/>
        <v>1</v>
      </c>
      <c r="Q7703" s="194">
        <f t="shared" si="2393"/>
        <v>1</v>
      </c>
      <c r="R7703" s="194">
        <f t="shared" si="2394"/>
        <v>1</v>
      </c>
      <c r="S7703" s="194">
        <f t="shared" si="2395"/>
        <v>0.88649253393633864</v>
      </c>
      <c r="T7703" s="194">
        <f t="shared" si="2396"/>
        <v>0.88649253393633864</v>
      </c>
      <c r="U7703" s="194">
        <f t="shared" si="2397"/>
        <v>1</v>
      </c>
      <c r="V7703" s="194">
        <f t="shared" si="2398"/>
        <v>1</v>
      </c>
      <c r="W7703" s="194">
        <v>0.92756896881832795</v>
      </c>
      <c r="X7703" s="194">
        <f t="shared" ref="X7703:Y7703" si="2499">IF($F7703=X$4,1,IF($F7703&gt;=EDATE(X$4,12),IF(X$12="Prior Year",X7691*(1-X$11),X7691-X$11),IF(X7702&gt;0,X7702,0)))*IF($F7703&lt;EDATE(X$4,X$5*12),1,0)</f>
        <v>0.92499999999999993</v>
      </c>
      <c r="Y7703" s="194">
        <f t="shared" si="2499"/>
        <v>0.92499999999999993</v>
      </c>
      <c r="Z7703" s="194">
        <f t="shared" si="2400"/>
        <v>0</v>
      </c>
      <c r="AA7703" s="194">
        <f t="shared" si="2401"/>
        <v>1</v>
      </c>
      <c r="AB7703" s="194">
        <f t="shared" si="2402"/>
        <v>1</v>
      </c>
      <c r="AC7703" s="194">
        <f t="shared" si="2403"/>
        <v>1</v>
      </c>
      <c r="AD7703" s="194">
        <f t="shared" si="2403"/>
        <v>0.9322301194154049</v>
      </c>
      <c r="AE7703" s="194">
        <f t="shared" ref="AE7703:AI7703" si="2500">IF($F7703=AE$4,1,IF($F7703&gt;=EDATE(AE$4,12),IF(AE$12="Prior Year",AE7691*(1-AE$11),AE7691-AE$11),IF(AE7702&gt;0,AE7702,0)))*IF($F7703&lt;EDATE(AE$4,AE$5*12),1,0)</f>
        <v>0.92999999999999994</v>
      </c>
      <c r="AF7703" s="194">
        <f t="shared" si="2500"/>
        <v>1</v>
      </c>
      <c r="AG7703" s="194">
        <f t="shared" si="2500"/>
        <v>0.93691469287980389</v>
      </c>
      <c r="AH7703" s="194">
        <f t="shared" si="2500"/>
        <v>0.93691469287980389</v>
      </c>
      <c r="AI7703" s="194">
        <f t="shared" si="2500"/>
        <v>0.93691469287980389</v>
      </c>
      <c r="AJ7703" s="194">
        <f t="shared" si="2405"/>
        <v>0.91919865786760013</v>
      </c>
    </row>
    <row r="7704" spans="2:36" hidden="1" outlineLevel="1" x14ac:dyDescent="0.25">
      <c r="B7704" s="55">
        <f t="shared" si="2487"/>
        <v>31</v>
      </c>
      <c r="F7704" s="193">
        <f t="shared" si="2490"/>
        <v>48427</v>
      </c>
      <c r="G7704" s="194">
        <f t="shared" si="2484"/>
        <v>0.94902530277769725</v>
      </c>
      <c r="H7704" s="194"/>
      <c r="I7704" s="194"/>
      <c r="J7704" s="194"/>
      <c r="K7704" s="194"/>
      <c r="L7704" s="194"/>
      <c r="M7704" s="194"/>
      <c r="N7704" s="194"/>
      <c r="O7704" s="192"/>
      <c r="P7704" s="194">
        <f t="shared" si="2392"/>
        <v>1</v>
      </c>
      <c r="Q7704" s="194">
        <f t="shared" si="2393"/>
        <v>1</v>
      </c>
      <c r="R7704" s="194">
        <f t="shared" si="2394"/>
        <v>1</v>
      </c>
      <c r="S7704" s="194">
        <f t="shared" si="2395"/>
        <v>0.88649253393633864</v>
      </c>
      <c r="T7704" s="194">
        <f t="shared" si="2396"/>
        <v>0.88649253393633864</v>
      </c>
      <c r="U7704" s="194">
        <f t="shared" si="2397"/>
        <v>1</v>
      </c>
      <c r="V7704" s="194">
        <f t="shared" si="2398"/>
        <v>1</v>
      </c>
      <c r="W7704" s="194">
        <v>0.92756896881832795</v>
      </c>
      <c r="X7704" s="194">
        <f t="shared" ref="X7704:Y7704" si="2501">IF($F7704=X$4,1,IF($F7704&gt;=EDATE(X$4,12),IF(X$12="Prior Year",X7692*(1-X$11),X7692-X$11),IF(X7703&gt;0,X7703,0)))*IF($F7704&lt;EDATE(X$4,X$5*12),1,0)</f>
        <v>0.92499999999999993</v>
      </c>
      <c r="Y7704" s="194">
        <f t="shared" si="2501"/>
        <v>0.92499999999999993</v>
      </c>
      <c r="Z7704" s="194">
        <f t="shared" si="2400"/>
        <v>0</v>
      </c>
      <c r="AA7704" s="194">
        <f t="shared" si="2401"/>
        <v>1</v>
      </c>
      <c r="AB7704" s="194">
        <f t="shared" si="2402"/>
        <v>1</v>
      </c>
      <c r="AC7704" s="194">
        <f t="shared" si="2403"/>
        <v>1</v>
      </c>
      <c r="AD7704" s="194">
        <f t="shared" si="2403"/>
        <v>0.9322301194154049</v>
      </c>
      <c r="AE7704" s="194">
        <f t="shared" ref="AE7704:AI7704" si="2502">IF($F7704=AE$4,1,IF($F7704&gt;=EDATE(AE$4,12),IF(AE$12="Prior Year",AE7692*(1-AE$11),AE7692-AE$11),IF(AE7703&gt;0,AE7703,0)))*IF($F7704&lt;EDATE(AE$4,AE$5*12),1,0)</f>
        <v>0.92999999999999994</v>
      </c>
      <c r="AF7704" s="194">
        <f t="shared" si="2502"/>
        <v>1</v>
      </c>
      <c r="AG7704" s="194">
        <f t="shared" si="2502"/>
        <v>0.93691469287980389</v>
      </c>
      <c r="AH7704" s="194">
        <f t="shared" si="2502"/>
        <v>0.93691469287980389</v>
      </c>
      <c r="AI7704" s="194">
        <f t="shared" si="2502"/>
        <v>0.93691469287980389</v>
      </c>
      <c r="AJ7704" s="194">
        <f t="shared" si="2405"/>
        <v>0.91919865786760013</v>
      </c>
    </row>
    <row r="7705" spans="2:36" hidden="1" outlineLevel="1" x14ac:dyDescent="0.25">
      <c r="B7705" s="55">
        <f t="shared" si="2487"/>
        <v>30</v>
      </c>
      <c r="F7705" s="193">
        <f t="shared" si="2490"/>
        <v>48458</v>
      </c>
      <c r="G7705" s="194">
        <f t="shared" si="2484"/>
        <v>0.94902530277769725</v>
      </c>
      <c r="H7705" s="194"/>
      <c r="I7705" s="194"/>
      <c r="J7705" s="194"/>
      <c r="K7705" s="194"/>
      <c r="L7705" s="194"/>
      <c r="M7705" s="194"/>
      <c r="N7705" s="194"/>
      <c r="O7705" s="192"/>
      <c r="P7705" s="194">
        <f t="shared" si="2392"/>
        <v>1</v>
      </c>
      <c r="Q7705" s="194">
        <f t="shared" si="2393"/>
        <v>1</v>
      </c>
      <c r="R7705" s="194">
        <f t="shared" si="2394"/>
        <v>1</v>
      </c>
      <c r="S7705" s="194">
        <f t="shared" si="2395"/>
        <v>0.88649253393633864</v>
      </c>
      <c r="T7705" s="194">
        <f t="shared" si="2396"/>
        <v>0.88649253393633864</v>
      </c>
      <c r="U7705" s="194">
        <f t="shared" si="2397"/>
        <v>1</v>
      </c>
      <c r="V7705" s="194">
        <f t="shared" si="2398"/>
        <v>1</v>
      </c>
      <c r="W7705" s="194">
        <v>0.92756896881832795</v>
      </c>
      <c r="X7705" s="194">
        <f t="shared" ref="X7705:Y7705" si="2503">IF($F7705=X$4,1,IF($F7705&gt;=EDATE(X$4,12),IF(X$12="Prior Year",X7693*(1-X$11),X7693-X$11),IF(X7704&gt;0,X7704,0)))*IF($F7705&lt;EDATE(X$4,X$5*12),1,0)</f>
        <v>0.92499999999999993</v>
      </c>
      <c r="Y7705" s="194">
        <f t="shared" si="2503"/>
        <v>0.92499999999999993</v>
      </c>
      <c r="Z7705" s="194">
        <f t="shared" si="2400"/>
        <v>0</v>
      </c>
      <c r="AA7705" s="194">
        <f t="shared" si="2401"/>
        <v>1</v>
      </c>
      <c r="AB7705" s="194">
        <f t="shared" si="2402"/>
        <v>1</v>
      </c>
      <c r="AC7705" s="194">
        <f t="shared" si="2403"/>
        <v>1</v>
      </c>
      <c r="AD7705" s="194">
        <f t="shared" si="2403"/>
        <v>0.9322301194154049</v>
      </c>
      <c r="AE7705" s="194">
        <f t="shared" ref="AE7705:AI7705" si="2504">IF($F7705=AE$4,1,IF($F7705&gt;=EDATE(AE$4,12),IF(AE$12="Prior Year",AE7693*(1-AE$11),AE7693-AE$11),IF(AE7704&gt;0,AE7704,0)))*IF($F7705&lt;EDATE(AE$4,AE$5*12),1,0)</f>
        <v>0.92999999999999994</v>
      </c>
      <c r="AF7705" s="194">
        <f t="shared" si="2504"/>
        <v>1</v>
      </c>
      <c r="AG7705" s="194">
        <f t="shared" si="2504"/>
        <v>0.93691469287980389</v>
      </c>
      <c r="AH7705" s="194">
        <f t="shared" si="2504"/>
        <v>0.93691469287980389</v>
      </c>
      <c r="AI7705" s="194">
        <f t="shared" si="2504"/>
        <v>0.93691469287980389</v>
      </c>
      <c r="AJ7705" s="194">
        <f t="shared" si="2405"/>
        <v>0.91919865786760013</v>
      </c>
    </row>
    <row r="7706" spans="2:36" hidden="1" outlineLevel="1" x14ac:dyDescent="0.25">
      <c r="B7706" s="55">
        <f t="shared" si="2487"/>
        <v>31</v>
      </c>
      <c r="F7706" s="193">
        <f t="shared" si="2490"/>
        <v>48488</v>
      </c>
      <c r="G7706" s="194">
        <f t="shared" si="2484"/>
        <v>0.94902530277769725</v>
      </c>
      <c r="H7706" s="194"/>
      <c r="I7706" s="194"/>
      <c r="J7706" s="194"/>
      <c r="K7706" s="194"/>
      <c r="L7706" s="194"/>
      <c r="M7706" s="194"/>
      <c r="N7706" s="194"/>
      <c r="O7706" s="192"/>
      <c r="P7706" s="194">
        <f t="shared" si="2392"/>
        <v>1</v>
      </c>
      <c r="Q7706" s="194">
        <f t="shared" si="2393"/>
        <v>1</v>
      </c>
      <c r="R7706" s="194">
        <f t="shared" si="2394"/>
        <v>1</v>
      </c>
      <c r="S7706" s="194">
        <f t="shared" si="2395"/>
        <v>0.88649253393633864</v>
      </c>
      <c r="T7706" s="194">
        <f t="shared" si="2396"/>
        <v>0.88649253393633864</v>
      </c>
      <c r="U7706" s="194">
        <f t="shared" si="2397"/>
        <v>1</v>
      </c>
      <c r="V7706" s="194">
        <f t="shared" si="2398"/>
        <v>1</v>
      </c>
      <c r="W7706" s="194">
        <v>0.92756896881832795</v>
      </c>
      <c r="X7706" s="194">
        <f t="shared" ref="X7706:Y7706" si="2505">IF($F7706=X$4,1,IF($F7706&gt;=EDATE(X$4,12),IF(X$12="Prior Year",X7694*(1-X$11),X7694-X$11),IF(X7705&gt;0,X7705,0)))*IF($F7706&lt;EDATE(X$4,X$5*12),1,0)</f>
        <v>0.92499999999999993</v>
      </c>
      <c r="Y7706" s="194">
        <f t="shared" si="2505"/>
        <v>0.92499999999999993</v>
      </c>
      <c r="Z7706" s="194">
        <f t="shared" si="2400"/>
        <v>0</v>
      </c>
      <c r="AA7706" s="194">
        <f t="shared" si="2401"/>
        <v>1</v>
      </c>
      <c r="AB7706" s="194">
        <f t="shared" si="2402"/>
        <v>1</v>
      </c>
      <c r="AC7706" s="194">
        <f t="shared" si="2403"/>
        <v>1</v>
      </c>
      <c r="AD7706" s="194">
        <f t="shared" si="2403"/>
        <v>0.9322301194154049</v>
      </c>
      <c r="AE7706" s="194">
        <f t="shared" ref="AE7706:AI7706" si="2506">IF($F7706=AE$4,1,IF($F7706&gt;=EDATE(AE$4,12),IF(AE$12="Prior Year",AE7694*(1-AE$11),AE7694-AE$11),IF(AE7705&gt;0,AE7705,0)))*IF($F7706&lt;EDATE(AE$4,AE$5*12),1,0)</f>
        <v>0.92999999999999994</v>
      </c>
      <c r="AF7706" s="194">
        <f t="shared" si="2506"/>
        <v>1</v>
      </c>
      <c r="AG7706" s="194">
        <f t="shared" si="2506"/>
        <v>0.93691469287980389</v>
      </c>
      <c r="AH7706" s="194">
        <f t="shared" si="2506"/>
        <v>0.93691469287980389</v>
      </c>
      <c r="AI7706" s="194">
        <f t="shared" si="2506"/>
        <v>0.93691469287980389</v>
      </c>
      <c r="AJ7706" s="194">
        <f t="shared" si="2405"/>
        <v>0.91919865786760013</v>
      </c>
    </row>
    <row r="7707" spans="2:36" hidden="1" outlineLevel="1" x14ac:dyDescent="0.25">
      <c r="B7707" s="55">
        <f t="shared" si="2487"/>
        <v>30</v>
      </c>
      <c r="F7707" s="193">
        <f t="shared" si="2490"/>
        <v>48519</v>
      </c>
      <c r="G7707" s="194">
        <f t="shared" si="2484"/>
        <v>0.94902530277769725</v>
      </c>
      <c r="H7707" s="194"/>
      <c r="I7707" s="194"/>
      <c r="J7707" s="194"/>
      <c r="K7707" s="194"/>
      <c r="L7707" s="194"/>
      <c r="M7707" s="194"/>
      <c r="N7707" s="194"/>
      <c r="O7707" s="192"/>
      <c r="P7707" s="194">
        <f t="shared" si="2392"/>
        <v>1</v>
      </c>
      <c r="Q7707" s="194">
        <f t="shared" si="2393"/>
        <v>1</v>
      </c>
      <c r="R7707" s="194">
        <f t="shared" si="2394"/>
        <v>1</v>
      </c>
      <c r="S7707" s="194">
        <f t="shared" si="2395"/>
        <v>0.88649253393633864</v>
      </c>
      <c r="T7707" s="194">
        <f t="shared" si="2396"/>
        <v>0.88649253393633864</v>
      </c>
      <c r="U7707" s="194">
        <f t="shared" si="2397"/>
        <v>1</v>
      </c>
      <c r="V7707" s="194">
        <f t="shared" si="2398"/>
        <v>1</v>
      </c>
      <c r="W7707" s="194">
        <v>0.92756896881832795</v>
      </c>
      <c r="X7707" s="194">
        <f t="shared" ref="X7707:Y7707" si="2507">IF($F7707=X$4,1,IF($F7707&gt;=EDATE(X$4,12),IF(X$12="Prior Year",X7695*(1-X$11),X7695-X$11),IF(X7706&gt;0,X7706,0)))*IF($F7707&lt;EDATE(X$4,X$5*12),1,0)</f>
        <v>0.92499999999999993</v>
      </c>
      <c r="Y7707" s="194">
        <f t="shared" si="2507"/>
        <v>0.92499999999999993</v>
      </c>
      <c r="Z7707" s="194">
        <f t="shared" si="2400"/>
        <v>0</v>
      </c>
      <c r="AA7707" s="194">
        <f t="shared" si="2401"/>
        <v>1</v>
      </c>
      <c r="AB7707" s="194">
        <f t="shared" si="2402"/>
        <v>1</v>
      </c>
      <c r="AC7707" s="194">
        <f t="shared" si="2403"/>
        <v>1</v>
      </c>
      <c r="AD7707" s="194">
        <f t="shared" si="2403"/>
        <v>0.9322301194154049</v>
      </c>
      <c r="AE7707" s="194">
        <f t="shared" ref="AE7707:AI7707" si="2508">IF($F7707=AE$4,1,IF($F7707&gt;=EDATE(AE$4,12),IF(AE$12="Prior Year",AE7695*(1-AE$11),AE7695-AE$11),IF(AE7706&gt;0,AE7706,0)))*IF($F7707&lt;EDATE(AE$4,AE$5*12),1,0)</f>
        <v>0.92999999999999994</v>
      </c>
      <c r="AF7707" s="194">
        <f t="shared" si="2508"/>
        <v>1</v>
      </c>
      <c r="AG7707" s="194">
        <f t="shared" si="2508"/>
        <v>0.93691469287980389</v>
      </c>
      <c r="AH7707" s="194">
        <f t="shared" si="2508"/>
        <v>0.93691469287980389</v>
      </c>
      <c r="AI7707" s="194">
        <f t="shared" si="2508"/>
        <v>0.93691469287980389</v>
      </c>
      <c r="AJ7707" s="194">
        <f t="shared" si="2405"/>
        <v>0.91919865786760013</v>
      </c>
    </row>
    <row r="7708" spans="2:36" hidden="1" outlineLevel="1" x14ac:dyDescent="0.25">
      <c r="B7708" s="55">
        <f t="shared" si="2487"/>
        <v>31</v>
      </c>
      <c r="F7708" s="195">
        <f t="shared" si="2490"/>
        <v>48549</v>
      </c>
      <c r="G7708" s="196">
        <f t="shared" si="2484"/>
        <v>0.8589646939099651</v>
      </c>
      <c r="H7708" s="196"/>
      <c r="I7708" s="196"/>
      <c r="J7708" s="196"/>
      <c r="K7708" s="196"/>
      <c r="L7708" s="196"/>
      <c r="M7708" s="196"/>
      <c r="N7708" s="196"/>
      <c r="O7708" s="197"/>
      <c r="P7708" s="196">
        <f t="shared" si="2392"/>
        <v>1</v>
      </c>
      <c r="Q7708" s="196">
        <f t="shared" si="2393"/>
        <v>1</v>
      </c>
      <c r="R7708" s="196">
        <f t="shared" si="2394"/>
        <v>1</v>
      </c>
      <c r="S7708" s="196">
        <f t="shared" si="2395"/>
        <v>0.88649253393633864</v>
      </c>
      <c r="T7708" s="196">
        <f t="shared" si="2396"/>
        <v>0.88649253393633864</v>
      </c>
      <c r="U7708" s="196">
        <f t="shared" si="2397"/>
        <v>1</v>
      </c>
      <c r="V7708" s="196">
        <f t="shared" si="2398"/>
        <v>1</v>
      </c>
      <c r="W7708" s="196">
        <v>0.92756896881832795</v>
      </c>
      <c r="X7708" s="196">
        <f t="shared" ref="X7708:Y7708" si="2509">IF($F7708=X$4,1,IF($F7708&gt;=EDATE(X$4,12),IF(X$12="Prior Year",X7696*(1-X$11),X7696-X$11),IF(X7707&gt;0,X7707,0)))*IF($F7708&lt;EDATE(X$4,X$5*12),1,0)</f>
        <v>0.91999999999999993</v>
      </c>
      <c r="Y7708" s="196">
        <f t="shared" si="2509"/>
        <v>0.92499999999999993</v>
      </c>
      <c r="Z7708" s="196">
        <f t="shared" si="2400"/>
        <v>0</v>
      </c>
      <c r="AA7708" s="196">
        <f t="shared" si="2401"/>
        <v>1</v>
      </c>
      <c r="AB7708" s="196">
        <f t="shared" si="2402"/>
        <v>1</v>
      </c>
      <c r="AC7708" s="196">
        <f t="shared" si="2403"/>
        <v>1</v>
      </c>
      <c r="AD7708" s="196">
        <f t="shared" si="2403"/>
        <v>0</v>
      </c>
      <c r="AE7708" s="196">
        <f t="shared" ref="AE7708:AI7708" si="2510">IF($F7708=AE$4,1,IF($F7708&gt;=EDATE(AE$4,12),IF(AE$12="Prior Year",AE7696*(1-AE$11),AE7696-AE$11),IF(AE7707&gt;0,AE7707,0)))*IF($F7708&lt;EDATE(AE$4,AE$5*12),1,0)</f>
        <v>0</v>
      </c>
      <c r="AF7708" s="196">
        <f t="shared" si="2510"/>
        <v>1</v>
      </c>
      <c r="AG7708" s="196">
        <f t="shared" si="2510"/>
        <v>0.93691469287980389</v>
      </c>
      <c r="AH7708" s="196">
        <f t="shared" si="2510"/>
        <v>0.93691469287980389</v>
      </c>
      <c r="AI7708" s="196">
        <f t="shared" si="2510"/>
        <v>0.93691469287980389</v>
      </c>
      <c r="AJ7708" s="196">
        <f t="shared" si="2405"/>
        <v>0.91919865786760013</v>
      </c>
    </row>
    <row r="7709" spans="2:36" hidden="1" outlineLevel="1" x14ac:dyDescent="0.25">
      <c r="B7709" s="55">
        <f t="shared" si="2487"/>
        <v>31</v>
      </c>
      <c r="F7709" s="193">
        <f t="shared" si="2490"/>
        <v>48580</v>
      </c>
      <c r="G7709" s="194">
        <f t="shared" si="2484"/>
        <v>0.85795291071305468</v>
      </c>
      <c r="H7709" s="194"/>
      <c r="I7709" s="194"/>
      <c r="J7709" s="194"/>
      <c r="K7709" s="194"/>
      <c r="L7709" s="194"/>
      <c r="M7709" s="194"/>
      <c r="N7709" s="194"/>
      <c r="O7709" s="192"/>
      <c r="P7709" s="194">
        <f t="shared" si="2392"/>
        <v>1</v>
      </c>
      <c r="Q7709" s="194">
        <f t="shared" si="2393"/>
        <v>1</v>
      </c>
      <c r="R7709" s="194">
        <f t="shared" si="2394"/>
        <v>1</v>
      </c>
      <c r="S7709" s="194">
        <f t="shared" si="2395"/>
        <v>0.87940059366484791</v>
      </c>
      <c r="T7709" s="194">
        <f t="shared" si="2396"/>
        <v>0.87940059366484791</v>
      </c>
      <c r="U7709" s="194">
        <f t="shared" si="2397"/>
        <v>1</v>
      </c>
      <c r="V7709" s="194">
        <f t="shared" si="2398"/>
        <v>1</v>
      </c>
      <c r="W7709" s="194">
        <v>0.92293112397423616</v>
      </c>
      <c r="X7709" s="194">
        <f t="shared" ref="X7709:Y7709" si="2511">IF($F7709=X$4,1,IF($F7709&gt;=EDATE(X$4,12),IF(X$12="Prior Year",X7697*(1-X$11),X7697-X$11),IF(X7708&gt;0,X7708,0)))*IF($F7709&lt;EDATE(X$4,X$5*12),1,0)</f>
        <v>0.91999999999999993</v>
      </c>
      <c r="Y7709" s="194">
        <f t="shared" si="2511"/>
        <v>0.91999999999999993</v>
      </c>
      <c r="Z7709" s="194">
        <f t="shared" si="2400"/>
        <v>0</v>
      </c>
      <c r="AA7709" s="194">
        <f t="shared" si="2401"/>
        <v>1</v>
      </c>
      <c r="AB7709" s="194">
        <f t="shared" si="2402"/>
        <v>1</v>
      </c>
      <c r="AC7709" s="194">
        <f t="shared" si="2403"/>
        <v>1</v>
      </c>
      <c r="AD7709" s="194">
        <f t="shared" si="2403"/>
        <v>0</v>
      </c>
      <c r="AE7709" s="194">
        <f t="shared" ref="AE7709:AI7709" si="2512">IF($F7709=AE$4,1,IF($F7709&gt;=EDATE(AE$4,12),IF(AE$12="Prior Year",AE7697*(1-AE$11),AE7697-AE$11),IF(AE7708&gt;0,AE7708,0)))*IF($F7709&lt;EDATE(AE$4,AE$5*12),1,0)</f>
        <v>0</v>
      </c>
      <c r="AF7709" s="194">
        <f t="shared" si="2512"/>
        <v>1</v>
      </c>
      <c r="AG7709" s="194">
        <f t="shared" si="2512"/>
        <v>0.93691469287980389</v>
      </c>
      <c r="AH7709" s="194">
        <f t="shared" si="2512"/>
        <v>0.93691469287980389</v>
      </c>
      <c r="AI7709" s="194">
        <f t="shared" si="2512"/>
        <v>0.93691469287980389</v>
      </c>
      <c r="AJ7709" s="194">
        <f t="shared" si="2405"/>
        <v>0.91368346592039451</v>
      </c>
    </row>
    <row r="7710" spans="2:36" hidden="1" outlineLevel="1" x14ac:dyDescent="0.25">
      <c r="B7710" s="55">
        <f t="shared" si="2487"/>
        <v>28</v>
      </c>
      <c r="F7710" s="193">
        <f t="shared" si="2490"/>
        <v>48611</v>
      </c>
      <c r="G7710" s="194">
        <f t="shared" si="2484"/>
        <v>0.85795291071305468</v>
      </c>
      <c r="H7710" s="194"/>
      <c r="I7710" s="194"/>
      <c r="J7710" s="194"/>
      <c r="K7710" s="194"/>
      <c r="L7710" s="194"/>
      <c r="M7710" s="194"/>
      <c r="N7710" s="194"/>
      <c r="O7710" s="192"/>
      <c r="P7710" s="194">
        <f t="shared" si="2392"/>
        <v>1</v>
      </c>
      <c r="Q7710" s="194">
        <f t="shared" si="2393"/>
        <v>1</v>
      </c>
      <c r="R7710" s="194">
        <f t="shared" si="2394"/>
        <v>1</v>
      </c>
      <c r="S7710" s="194">
        <f t="shared" si="2395"/>
        <v>0.87940059366484791</v>
      </c>
      <c r="T7710" s="194">
        <f t="shared" si="2396"/>
        <v>0.87940059366484791</v>
      </c>
      <c r="U7710" s="194">
        <f t="shared" si="2397"/>
        <v>1</v>
      </c>
      <c r="V7710" s="194">
        <f t="shared" si="2398"/>
        <v>1</v>
      </c>
      <c r="W7710" s="194">
        <v>0.92293112397423616</v>
      </c>
      <c r="X7710" s="194">
        <f t="shared" ref="X7710:Y7710" si="2513">IF($F7710=X$4,1,IF($F7710&gt;=EDATE(X$4,12),IF(X$12="Prior Year",X7698*(1-X$11),X7698-X$11),IF(X7709&gt;0,X7709,0)))*IF($F7710&lt;EDATE(X$4,X$5*12),1,0)</f>
        <v>0.91999999999999993</v>
      </c>
      <c r="Y7710" s="194">
        <f t="shared" si="2513"/>
        <v>0.91999999999999993</v>
      </c>
      <c r="Z7710" s="194">
        <f t="shared" si="2400"/>
        <v>0</v>
      </c>
      <c r="AA7710" s="194">
        <f t="shared" si="2401"/>
        <v>1</v>
      </c>
      <c r="AB7710" s="194">
        <f t="shared" si="2402"/>
        <v>1</v>
      </c>
      <c r="AC7710" s="194">
        <f t="shared" si="2403"/>
        <v>1</v>
      </c>
      <c r="AD7710" s="194">
        <f t="shared" si="2403"/>
        <v>0</v>
      </c>
      <c r="AE7710" s="194">
        <f t="shared" ref="AE7710:AI7710" si="2514">IF($F7710=AE$4,1,IF($F7710&gt;=EDATE(AE$4,12),IF(AE$12="Prior Year",AE7698*(1-AE$11),AE7698-AE$11),IF(AE7709&gt;0,AE7709,0)))*IF($F7710&lt;EDATE(AE$4,AE$5*12),1,0)</f>
        <v>0</v>
      </c>
      <c r="AF7710" s="194">
        <f t="shared" si="2514"/>
        <v>1</v>
      </c>
      <c r="AG7710" s="194">
        <f t="shared" si="2514"/>
        <v>0.93691469287980389</v>
      </c>
      <c r="AH7710" s="194">
        <f t="shared" si="2514"/>
        <v>0.93691469287980389</v>
      </c>
      <c r="AI7710" s="194">
        <f t="shared" si="2514"/>
        <v>0.93691469287980389</v>
      </c>
      <c r="AJ7710" s="194">
        <f t="shared" si="2405"/>
        <v>0.91368346592039451</v>
      </c>
    </row>
    <row r="7711" spans="2:36" hidden="1" outlineLevel="1" x14ac:dyDescent="0.25">
      <c r="B7711" s="55">
        <f t="shared" si="2487"/>
        <v>31</v>
      </c>
      <c r="F7711" s="193">
        <f t="shared" si="2490"/>
        <v>48639</v>
      </c>
      <c r="G7711" s="194">
        <f t="shared" si="2484"/>
        <v>0.85795291071305468</v>
      </c>
      <c r="H7711" s="194"/>
      <c r="I7711" s="194"/>
      <c r="J7711" s="194"/>
      <c r="K7711" s="194"/>
      <c r="L7711" s="194"/>
      <c r="M7711" s="194"/>
      <c r="N7711" s="194"/>
      <c r="O7711" s="192"/>
      <c r="P7711" s="194">
        <f t="shared" si="2392"/>
        <v>1</v>
      </c>
      <c r="Q7711" s="194">
        <f t="shared" si="2393"/>
        <v>1</v>
      </c>
      <c r="R7711" s="194">
        <f t="shared" si="2394"/>
        <v>1</v>
      </c>
      <c r="S7711" s="194">
        <f t="shared" si="2395"/>
        <v>0.87940059366484791</v>
      </c>
      <c r="T7711" s="194">
        <f t="shared" si="2396"/>
        <v>0.87940059366484791</v>
      </c>
      <c r="U7711" s="194">
        <f t="shared" si="2397"/>
        <v>1</v>
      </c>
      <c r="V7711" s="194">
        <f t="shared" si="2398"/>
        <v>1</v>
      </c>
      <c r="W7711" s="194">
        <v>0.92293112397423616</v>
      </c>
      <c r="X7711" s="194">
        <f t="shared" ref="X7711:Y7711" si="2515">IF($F7711=X$4,1,IF($F7711&gt;=EDATE(X$4,12),IF(X$12="Prior Year",X7699*(1-X$11),X7699-X$11),IF(X7710&gt;0,X7710,0)))*IF($F7711&lt;EDATE(X$4,X$5*12),1,0)</f>
        <v>0.91999999999999993</v>
      </c>
      <c r="Y7711" s="194">
        <f t="shared" si="2515"/>
        <v>0.91999999999999993</v>
      </c>
      <c r="Z7711" s="194">
        <f t="shared" si="2400"/>
        <v>0</v>
      </c>
      <c r="AA7711" s="194">
        <f t="shared" si="2401"/>
        <v>1</v>
      </c>
      <c r="AB7711" s="194">
        <f t="shared" si="2402"/>
        <v>1</v>
      </c>
      <c r="AC7711" s="194">
        <f t="shared" si="2403"/>
        <v>1</v>
      </c>
      <c r="AD7711" s="194">
        <f t="shared" si="2403"/>
        <v>0</v>
      </c>
      <c r="AE7711" s="194">
        <f t="shared" ref="AE7711:AI7711" si="2516">IF($F7711=AE$4,1,IF($F7711&gt;=EDATE(AE$4,12),IF(AE$12="Prior Year",AE7699*(1-AE$11),AE7699-AE$11),IF(AE7710&gt;0,AE7710,0)))*IF($F7711&lt;EDATE(AE$4,AE$5*12),1,0)</f>
        <v>0</v>
      </c>
      <c r="AF7711" s="194">
        <f t="shared" si="2516"/>
        <v>1</v>
      </c>
      <c r="AG7711" s="194">
        <f t="shared" si="2516"/>
        <v>0.93691469287980389</v>
      </c>
      <c r="AH7711" s="194">
        <f t="shared" si="2516"/>
        <v>0.93691469287980389</v>
      </c>
      <c r="AI7711" s="194">
        <f t="shared" si="2516"/>
        <v>0.93691469287980389</v>
      </c>
      <c r="AJ7711" s="194">
        <f t="shared" si="2405"/>
        <v>0.91368346592039451</v>
      </c>
    </row>
    <row r="7712" spans="2:36" hidden="1" outlineLevel="1" x14ac:dyDescent="0.25">
      <c r="B7712" s="55">
        <f t="shared" si="2487"/>
        <v>30</v>
      </c>
      <c r="F7712" s="193">
        <f t="shared" si="2490"/>
        <v>48670</v>
      </c>
      <c r="G7712" s="194">
        <f t="shared" si="2484"/>
        <v>0.85795291071305468</v>
      </c>
      <c r="H7712" s="194"/>
      <c r="I7712" s="194"/>
      <c r="J7712" s="194"/>
      <c r="K7712" s="194"/>
      <c r="L7712" s="194"/>
      <c r="M7712" s="194"/>
      <c r="N7712" s="194"/>
      <c r="O7712" s="192"/>
      <c r="P7712" s="194">
        <f t="shared" si="2392"/>
        <v>1</v>
      </c>
      <c r="Q7712" s="194">
        <f t="shared" si="2393"/>
        <v>1</v>
      </c>
      <c r="R7712" s="194">
        <f t="shared" si="2394"/>
        <v>1</v>
      </c>
      <c r="S7712" s="194">
        <f t="shared" si="2395"/>
        <v>0.87940059366484791</v>
      </c>
      <c r="T7712" s="194">
        <f t="shared" si="2396"/>
        <v>0.87940059366484791</v>
      </c>
      <c r="U7712" s="194">
        <f t="shared" si="2397"/>
        <v>1</v>
      </c>
      <c r="V7712" s="194">
        <f t="shared" si="2398"/>
        <v>1</v>
      </c>
      <c r="W7712" s="194">
        <v>0.92293112397423616</v>
      </c>
      <c r="X7712" s="194">
        <f t="shared" ref="X7712:Y7712" si="2517">IF($F7712=X$4,1,IF($F7712&gt;=EDATE(X$4,12),IF(X$12="Prior Year",X7700*(1-X$11),X7700-X$11),IF(X7711&gt;0,X7711,0)))*IF($F7712&lt;EDATE(X$4,X$5*12),1,0)</f>
        <v>0.91999999999999993</v>
      </c>
      <c r="Y7712" s="194">
        <f t="shared" si="2517"/>
        <v>0.91999999999999993</v>
      </c>
      <c r="Z7712" s="194">
        <f t="shared" si="2400"/>
        <v>0</v>
      </c>
      <c r="AA7712" s="194">
        <f t="shared" si="2401"/>
        <v>1</v>
      </c>
      <c r="AB7712" s="194">
        <f t="shared" si="2402"/>
        <v>1</v>
      </c>
      <c r="AC7712" s="194">
        <f t="shared" si="2403"/>
        <v>1</v>
      </c>
      <c r="AD7712" s="194">
        <f t="shared" si="2403"/>
        <v>0</v>
      </c>
      <c r="AE7712" s="194">
        <f t="shared" ref="AE7712:AI7712" si="2518">IF($F7712=AE$4,1,IF($F7712&gt;=EDATE(AE$4,12),IF(AE$12="Prior Year",AE7700*(1-AE$11),AE7700-AE$11),IF(AE7711&gt;0,AE7711,0)))*IF($F7712&lt;EDATE(AE$4,AE$5*12),1,0)</f>
        <v>0</v>
      </c>
      <c r="AF7712" s="194">
        <f t="shared" si="2518"/>
        <v>1</v>
      </c>
      <c r="AG7712" s="194">
        <f t="shared" si="2518"/>
        <v>0.93691469287980389</v>
      </c>
      <c r="AH7712" s="194">
        <f t="shared" si="2518"/>
        <v>0.93691469287980389</v>
      </c>
      <c r="AI7712" s="194">
        <f t="shared" si="2518"/>
        <v>0.93691469287980389</v>
      </c>
      <c r="AJ7712" s="194">
        <f t="shared" si="2405"/>
        <v>0.91368346592039451</v>
      </c>
    </row>
    <row r="7713" spans="2:36" hidden="1" outlineLevel="1" x14ac:dyDescent="0.25">
      <c r="B7713" s="55">
        <f t="shared" si="2487"/>
        <v>31</v>
      </c>
      <c r="F7713" s="193">
        <f t="shared" si="2490"/>
        <v>48700</v>
      </c>
      <c r="G7713" s="194">
        <f t="shared" si="2484"/>
        <v>0.85795291071305468</v>
      </c>
      <c r="H7713" s="194"/>
      <c r="I7713" s="194"/>
      <c r="J7713" s="194"/>
      <c r="K7713" s="194"/>
      <c r="L7713" s="194"/>
      <c r="M7713" s="194"/>
      <c r="N7713" s="194"/>
      <c r="O7713" s="192"/>
      <c r="P7713" s="194">
        <f t="shared" si="2392"/>
        <v>1</v>
      </c>
      <c r="Q7713" s="194">
        <f t="shared" si="2393"/>
        <v>1</v>
      </c>
      <c r="R7713" s="194">
        <f t="shared" si="2394"/>
        <v>1</v>
      </c>
      <c r="S7713" s="194">
        <f t="shared" si="2395"/>
        <v>0.87940059366484791</v>
      </c>
      <c r="T7713" s="194">
        <f t="shared" si="2396"/>
        <v>0.87940059366484791</v>
      </c>
      <c r="U7713" s="194">
        <f t="shared" si="2397"/>
        <v>1</v>
      </c>
      <c r="V7713" s="194">
        <f t="shared" si="2398"/>
        <v>1</v>
      </c>
      <c r="W7713" s="194">
        <v>0.92293112397423616</v>
      </c>
      <c r="X7713" s="194">
        <f t="shared" ref="X7713:Y7713" si="2519">IF($F7713=X$4,1,IF($F7713&gt;=EDATE(X$4,12),IF(X$12="Prior Year",X7701*(1-X$11),X7701-X$11),IF(X7712&gt;0,X7712,0)))*IF($F7713&lt;EDATE(X$4,X$5*12),1,0)</f>
        <v>0.91999999999999993</v>
      </c>
      <c r="Y7713" s="194">
        <f t="shared" si="2519"/>
        <v>0.91999999999999993</v>
      </c>
      <c r="Z7713" s="194">
        <f t="shared" si="2400"/>
        <v>0</v>
      </c>
      <c r="AA7713" s="194">
        <f t="shared" si="2401"/>
        <v>1</v>
      </c>
      <c r="AB7713" s="194">
        <f t="shared" si="2402"/>
        <v>1</v>
      </c>
      <c r="AC7713" s="194">
        <f t="shared" si="2403"/>
        <v>1</v>
      </c>
      <c r="AD7713" s="194">
        <f t="shared" si="2403"/>
        <v>0</v>
      </c>
      <c r="AE7713" s="194">
        <f t="shared" ref="AE7713:AI7713" si="2520">IF($F7713=AE$4,1,IF($F7713&gt;=EDATE(AE$4,12),IF(AE$12="Prior Year",AE7701*(1-AE$11),AE7701-AE$11),IF(AE7712&gt;0,AE7712,0)))*IF($F7713&lt;EDATE(AE$4,AE$5*12),1,0)</f>
        <v>0</v>
      </c>
      <c r="AF7713" s="194">
        <f t="shared" si="2520"/>
        <v>1</v>
      </c>
      <c r="AG7713" s="194">
        <f t="shared" si="2520"/>
        <v>0.93691469287980389</v>
      </c>
      <c r="AH7713" s="194">
        <f t="shared" si="2520"/>
        <v>0.93691469287980389</v>
      </c>
      <c r="AI7713" s="194">
        <f t="shared" si="2520"/>
        <v>0.93691469287980389</v>
      </c>
      <c r="AJ7713" s="194">
        <f t="shared" si="2405"/>
        <v>0.91368346592039451</v>
      </c>
    </row>
    <row r="7714" spans="2:36" hidden="1" outlineLevel="1" x14ac:dyDescent="0.25">
      <c r="B7714" s="55">
        <f t="shared" si="2487"/>
        <v>30</v>
      </c>
      <c r="F7714" s="193">
        <f t="shared" si="2490"/>
        <v>48731</v>
      </c>
      <c r="G7714" s="194">
        <f t="shared" si="2484"/>
        <v>0.85795291071305468</v>
      </c>
      <c r="H7714" s="194"/>
      <c r="I7714" s="194"/>
      <c r="J7714" s="194"/>
      <c r="K7714" s="194"/>
      <c r="L7714" s="194"/>
      <c r="M7714" s="194"/>
      <c r="N7714" s="194"/>
      <c r="O7714" s="192"/>
      <c r="P7714" s="194">
        <f t="shared" si="2392"/>
        <v>1</v>
      </c>
      <c r="Q7714" s="194">
        <f t="shared" si="2393"/>
        <v>1</v>
      </c>
      <c r="R7714" s="194">
        <f t="shared" si="2394"/>
        <v>1</v>
      </c>
      <c r="S7714" s="194">
        <f t="shared" si="2395"/>
        <v>0.87940059366484791</v>
      </c>
      <c r="T7714" s="194">
        <f t="shared" si="2396"/>
        <v>0.87940059366484791</v>
      </c>
      <c r="U7714" s="194">
        <f t="shared" si="2397"/>
        <v>1</v>
      </c>
      <c r="V7714" s="194">
        <f t="shared" si="2398"/>
        <v>1</v>
      </c>
      <c r="W7714" s="194">
        <v>0.92293112397423616</v>
      </c>
      <c r="X7714" s="194">
        <f t="shared" ref="X7714:Y7714" si="2521">IF($F7714=X$4,1,IF($F7714&gt;=EDATE(X$4,12),IF(X$12="Prior Year",X7702*(1-X$11),X7702-X$11),IF(X7713&gt;0,X7713,0)))*IF($F7714&lt;EDATE(X$4,X$5*12),1,0)</f>
        <v>0.91999999999999993</v>
      </c>
      <c r="Y7714" s="194">
        <f t="shared" si="2521"/>
        <v>0.91999999999999993</v>
      </c>
      <c r="Z7714" s="194">
        <f t="shared" si="2400"/>
        <v>0</v>
      </c>
      <c r="AA7714" s="194">
        <f t="shared" si="2401"/>
        <v>1</v>
      </c>
      <c r="AB7714" s="194">
        <f t="shared" si="2402"/>
        <v>1</v>
      </c>
      <c r="AC7714" s="194">
        <f t="shared" si="2403"/>
        <v>1</v>
      </c>
      <c r="AD7714" s="194">
        <f t="shared" si="2403"/>
        <v>0</v>
      </c>
      <c r="AE7714" s="194">
        <f t="shared" ref="AE7714:AI7714" si="2522">IF($F7714=AE$4,1,IF($F7714&gt;=EDATE(AE$4,12),IF(AE$12="Prior Year",AE7702*(1-AE$11),AE7702-AE$11),IF(AE7713&gt;0,AE7713,0)))*IF($F7714&lt;EDATE(AE$4,AE$5*12),1,0)</f>
        <v>0</v>
      </c>
      <c r="AF7714" s="194">
        <f t="shared" si="2522"/>
        <v>1</v>
      </c>
      <c r="AG7714" s="194">
        <f t="shared" si="2522"/>
        <v>0.93691469287980389</v>
      </c>
      <c r="AH7714" s="194">
        <f t="shared" si="2522"/>
        <v>0.93691469287980389</v>
      </c>
      <c r="AI7714" s="194">
        <f t="shared" si="2522"/>
        <v>0.93691469287980389</v>
      </c>
      <c r="AJ7714" s="194">
        <f t="shared" si="2405"/>
        <v>0.91368346592039451</v>
      </c>
    </row>
    <row r="7715" spans="2:36" hidden="1" outlineLevel="1" x14ac:dyDescent="0.25">
      <c r="B7715" s="55">
        <f t="shared" si="2487"/>
        <v>31</v>
      </c>
      <c r="F7715" s="193">
        <f t="shared" si="2490"/>
        <v>48761</v>
      </c>
      <c r="G7715" s="194">
        <f t="shared" si="2484"/>
        <v>0.85704927976026901</v>
      </c>
      <c r="H7715" s="194"/>
      <c r="I7715" s="194"/>
      <c r="J7715" s="194"/>
      <c r="K7715" s="194"/>
      <c r="L7715" s="194"/>
      <c r="M7715" s="194"/>
      <c r="N7715" s="194"/>
      <c r="O7715" s="192"/>
      <c r="P7715" s="194">
        <f t="shared" si="2392"/>
        <v>1</v>
      </c>
      <c r="Q7715" s="194">
        <f t="shared" si="2393"/>
        <v>1</v>
      </c>
      <c r="R7715" s="194">
        <f t="shared" si="2394"/>
        <v>1</v>
      </c>
      <c r="S7715" s="194">
        <f t="shared" si="2395"/>
        <v>0.87940059366484791</v>
      </c>
      <c r="T7715" s="194">
        <f t="shared" si="2396"/>
        <v>0.87940059366484791</v>
      </c>
      <c r="U7715" s="194">
        <f t="shared" si="2397"/>
        <v>1</v>
      </c>
      <c r="V7715" s="194">
        <f t="shared" si="2398"/>
        <v>1</v>
      </c>
      <c r="W7715" s="194">
        <v>0.92293112397423616</v>
      </c>
      <c r="X7715" s="194">
        <f t="shared" ref="X7715:Y7715" si="2523">IF($F7715=X$4,1,IF($F7715&gt;=EDATE(X$4,12),IF(X$12="Prior Year",X7703*(1-X$11),X7703-X$11),IF(X7714&gt;0,X7714,0)))*IF($F7715&lt;EDATE(X$4,X$5*12),1,0)</f>
        <v>0.91999999999999993</v>
      </c>
      <c r="Y7715" s="194">
        <f t="shared" si="2523"/>
        <v>0.91999999999999993</v>
      </c>
      <c r="Z7715" s="194">
        <f t="shared" si="2400"/>
        <v>0</v>
      </c>
      <c r="AA7715" s="194">
        <f t="shared" si="2401"/>
        <v>1</v>
      </c>
      <c r="AB7715" s="194">
        <f t="shared" si="2402"/>
        <v>1</v>
      </c>
      <c r="AC7715" s="194">
        <f t="shared" si="2403"/>
        <v>1</v>
      </c>
      <c r="AD7715" s="194">
        <f t="shared" si="2403"/>
        <v>0</v>
      </c>
      <c r="AE7715" s="194">
        <f t="shared" ref="AE7715:AI7715" si="2524">IF($F7715=AE$4,1,IF($F7715&gt;=EDATE(AE$4,12),IF(AE$12="Prior Year",AE7703*(1-AE$11),AE7703-AE$11),IF(AE7714&gt;0,AE7714,0)))*IF($F7715&lt;EDATE(AE$4,AE$5*12),1,0)</f>
        <v>0</v>
      </c>
      <c r="AF7715" s="194">
        <f t="shared" si="2524"/>
        <v>1</v>
      </c>
      <c r="AG7715" s="194">
        <f t="shared" si="2524"/>
        <v>0.9322301194154049</v>
      </c>
      <c r="AH7715" s="194">
        <f t="shared" si="2524"/>
        <v>0.9322301194154049</v>
      </c>
      <c r="AI7715" s="194">
        <f t="shared" si="2524"/>
        <v>0.9322301194154049</v>
      </c>
      <c r="AJ7715" s="194">
        <f t="shared" si="2405"/>
        <v>0.91368346592039451</v>
      </c>
    </row>
    <row r="7716" spans="2:36" hidden="1" outlineLevel="1" x14ac:dyDescent="0.25">
      <c r="B7716" s="55">
        <f t="shared" si="2487"/>
        <v>31</v>
      </c>
      <c r="F7716" s="193">
        <f t="shared" si="2490"/>
        <v>48792</v>
      </c>
      <c r="G7716" s="194">
        <f t="shared" si="2484"/>
        <v>0.85704927976026901</v>
      </c>
      <c r="H7716" s="194"/>
      <c r="I7716" s="194"/>
      <c r="J7716" s="194"/>
      <c r="K7716" s="194"/>
      <c r="L7716" s="194"/>
      <c r="M7716" s="194"/>
      <c r="N7716" s="194"/>
      <c r="O7716" s="192"/>
      <c r="P7716" s="194">
        <f t="shared" si="2392"/>
        <v>1</v>
      </c>
      <c r="Q7716" s="194">
        <f t="shared" si="2393"/>
        <v>1</v>
      </c>
      <c r="R7716" s="194">
        <f t="shared" si="2394"/>
        <v>1</v>
      </c>
      <c r="S7716" s="194">
        <f t="shared" si="2395"/>
        <v>0.87940059366484791</v>
      </c>
      <c r="T7716" s="194">
        <f t="shared" si="2396"/>
        <v>0.87940059366484791</v>
      </c>
      <c r="U7716" s="194">
        <f t="shared" si="2397"/>
        <v>1</v>
      </c>
      <c r="V7716" s="194">
        <f t="shared" si="2398"/>
        <v>1</v>
      </c>
      <c r="W7716" s="194">
        <v>0.92293112397423616</v>
      </c>
      <c r="X7716" s="194">
        <f t="shared" ref="X7716:Y7716" si="2525">IF($F7716=X$4,1,IF($F7716&gt;=EDATE(X$4,12),IF(X$12="Prior Year",X7704*(1-X$11),X7704-X$11),IF(X7715&gt;0,X7715,0)))*IF($F7716&lt;EDATE(X$4,X$5*12),1,0)</f>
        <v>0.91999999999999993</v>
      </c>
      <c r="Y7716" s="194">
        <f t="shared" si="2525"/>
        <v>0.91999999999999993</v>
      </c>
      <c r="Z7716" s="194">
        <f t="shared" si="2400"/>
        <v>0</v>
      </c>
      <c r="AA7716" s="194">
        <f t="shared" si="2401"/>
        <v>1</v>
      </c>
      <c r="AB7716" s="194">
        <f t="shared" si="2402"/>
        <v>1</v>
      </c>
      <c r="AC7716" s="194">
        <f t="shared" si="2403"/>
        <v>1</v>
      </c>
      <c r="AD7716" s="194">
        <f t="shared" si="2403"/>
        <v>0</v>
      </c>
      <c r="AE7716" s="194">
        <f t="shared" ref="AE7716:AI7716" si="2526">IF($F7716=AE$4,1,IF($F7716&gt;=EDATE(AE$4,12),IF(AE$12="Prior Year",AE7704*(1-AE$11),AE7704-AE$11),IF(AE7715&gt;0,AE7715,0)))*IF($F7716&lt;EDATE(AE$4,AE$5*12),1,0)</f>
        <v>0</v>
      </c>
      <c r="AF7716" s="194">
        <f t="shared" si="2526"/>
        <v>1</v>
      </c>
      <c r="AG7716" s="194">
        <f t="shared" si="2526"/>
        <v>0.9322301194154049</v>
      </c>
      <c r="AH7716" s="194">
        <f t="shared" si="2526"/>
        <v>0.9322301194154049</v>
      </c>
      <c r="AI7716" s="194">
        <f t="shared" si="2526"/>
        <v>0.9322301194154049</v>
      </c>
      <c r="AJ7716" s="194">
        <f t="shared" si="2405"/>
        <v>0.91368346592039451</v>
      </c>
    </row>
    <row r="7717" spans="2:36" hidden="1" outlineLevel="1" x14ac:dyDescent="0.25">
      <c r="B7717" s="55">
        <f t="shared" si="2487"/>
        <v>30</v>
      </c>
      <c r="F7717" s="193">
        <f t="shared" si="2490"/>
        <v>48823</v>
      </c>
      <c r="G7717" s="194">
        <f t="shared" si="2484"/>
        <v>0.85704927976026901</v>
      </c>
      <c r="H7717" s="194"/>
      <c r="I7717" s="194"/>
      <c r="J7717" s="194"/>
      <c r="K7717" s="194"/>
      <c r="L7717" s="194"/>
      <c r="M7717" s="194"/>
      <c r="N7717" s="194"/>
      <c r="O7717" s="192"/>
      <c r="P7717" s="194">
        <f t="shared" si="2392"/>
        <v>1</v>
      </c>
      <c r="Q7717" s="194">
        <f t="shared" si="2393"/>
        <v>1</v>
      </c>
      <c r="R7717" s="194">
        <f t="shared" si="2394"/>
        <v>1</v>
      </c>
      <c r="S7717" s="194">
        <f t="shared" si="2395"/>
        <v>0.87940059366484791</v>
      </c>
      <c r="T7717" s="194">
        <f t="shared" si="2396"/>
        <v>0.87940059366484791</v>
      </c>
      <c r="U7717" s="194">
        <f t="shared" si="2397"/>
        <v>1</v>
      </c>
      <c r="V7717" s="194">
        <f t="shared" si="2398"/>
        <v>1</v>
      </c>
      <c r="W7717" s="194">
        <v>0.92293112397423616</v>
      </c>
      <c r="X7717" s="194">
        <f t="shared" ref="X7717:Y7717" si="2527">IF($F7717=X$4,1,IF($F7717&gt;=EDATE(X$4,12),IF(X$12="Prior Year",X7705*(1-X$11),X7705-X$11),IF(X7716&gt;0,X7716,0)))*IF($F7717&lt;EDATE(X$4,X$5*12),1,0)</f>
        <v>0.91999999999999993</v>
      </c>
      <c r="Y7717" s="194">
        <f t="shared" si="2527"/>
        <v>0.91999999999999993</v>
      </c>
      <c r="Z7717" s="194">
        <f t="shared" si="2400"/>
        <v>0</v>
      </c>
      <c r="AA7717" s="194">
        <f t="shared" si="2401"/>
        <v>1</v>
      </c>
      <c r="AB7717" s="194">
        <f t="shared" si="2402"/>
        <v>1</v>
      </c>
      <c r="AC7717" s="194">
        <f t="shared" si="2403"/>
        <v>1</v>
      </c>
      <c r="AD7717" s="194">
        <f t="shared" si="2403"/>
        <v>0</v>
      </c>
      <c r="AE7717" s="194">
        <f t="shared" ref="AE7717:AI7717" si="2528">IF($F7717=AE$4,1,IF($F7717&gt;=EDATE(AE$4,12),IF(AE$12="Prior Year",AE7705*(1-AE$11),AE7705-AE$11),IF(AE7716&gt;0,AE7716,0)))*IF($F7717&lt;EDATE(AE$4,AE$5*12),1,0)</f>
        <v>0</v>
      </c>
      <c r="AF7717" s="194">
        <f t="shared" si="2528"/>
        <v>1</v>
      </c>
      <c r="AG7717" s="194">
        <f t="shared" si="2528"/>
        <v>0.9322301194154049</v>
      </c>
      <c r="AH7717" s="194">
        <f t="shared" si="2528"/>
        <v>0.9322301194154049</v>
      </c>
      <c r="AI7717" s="194">
        <f t="shared" si="2528"/>
        <v>0.9322301194154049</v>
      </c>
      <c r="AJ7717" s="194">
        <f t="shared" si="2405"/>
        <v>0.91368346592039451</v>
      </c>
    </row>
    <row r="7718" spans="2:36" hidden="1" outlineLevel="1" x14ac:dyDescent="0.25">
      <c r="B7718" s="55">
        <f t="shared" si="2487"/>
        <v>31</v>
      </c>
      <c r="F7718" s="193">
        <f t="shared" si="2490"/>
        <v>48853</v>
      </c>
      <c r="G7718" s="194">
        <f t="shared" si="2484"/>
        <v>0.85704927976026901</v>
      </c>
      <c r="H7718" s="194"/>
      <c r="I7718" s="194"/>
      <c r="J7718" s="194"/>
      <c r="K7718" s="194"/>
      <c r="L7718" s="194"/>
      <c r="M7718" s="194"/>
      <c r="N7718" s="194"/>
      <c r="O7718" s="192"/>
      <c r="P7718" s="194">
        <f t="shared" si="2392"/>
        <v>1</v>
      </c>
      <c r="Q7718" s="194">
        <f t="shared" si="2393"/>
        <v>1</v>
      </c>
      <c r="R7718" s="194">
        <f t="shared" si="2394"/>
        <v>1</v>
      </c>
      <c r="S7718" s="194">
        <f t="shared" si="2395"/>
        <v>0.87940059366484791</v>
      </c>
      <c r="T7718" s="194">
        <f t="shared" si="2396"/>
        <v>0.87940059366484791</v>
      </c>
      <c r="U7718" s="194">
        <f t="shared" si="2397"/>
        <v>1</v>
      </c>
      <c r="V7718" s="194">
        <f t="shared" si="2398"/>
        <v>1</v>
      </c>
      <c r="W7718" s="194">
        <v>0.92293112397423616</v>
      </c>
      <c r="X7718" s="194">
        <f t="shared" ref="X7718:Y7718" si="2529">IF($F7718=X$4,1,IF($F7718&gt;=EDATE(X$4,12),IF(X$12="Prior Year",X7706*(1-X$11),X7706-X$11),IF(X7717&gt;0,X7717,0)))*IF($F7718&lt;EDATE(X$4,X$5*12),1,0)</f>
        <v>0.91999999999999993</v>
      </c>
      <c r="Y7718" s="194">
        <f t="shared" si="2529"/>
        <v>0.91999999999999993</v>
      </c>
      <c r="Z7718" s="194">
        <f t="shared" si="2400"/>
        <v>0</v>
      </c>
      <c r="AA7718" s="194">
        <f t="shared" si="2401"/>
        <v>1</v>
      </c>
      <c r="AB7718" s="194">
        <f t="shared" si="2402"/>
        <v>1</v>
      </c>
      <c r="AC7718" s="194">
        <f t="shared" si="2403"/>
        <v>1</v>
      </c>
      <c r="AD7718" s="194">
        <f t="shared" si="2403"/>
        <v>0</v>
      </c>
      <c r="AE7718" s="194">
        <f t="shared" ref="AE7718:AI7718" si="2530">IF($F7718=AE$4,1,IF($F7718&gt;=EDATE(AE$4,12),IF(AE$12="Prior Year",AE7706*(1-AE$11),AE7706-AE$11),IF(AE7717&gt;0,AE7717,0)))*IF($F7718&lt;EDATE(AE$4,AE$5*12),1,0)</f>
        <v>0</v>
      </c>
      <c r="AF7718" s="194">
        <f t="shared" si="2530"/>
        <v>1</v>
      </c>
      <c r="AG7718" s="194">
        <f t="shared" si="2530"/>
        <v>0.9322301194154049</v>
      </c>
      <c r="AH7718" s="194">
        <f t="shared" si="2530"/>
        <v>0.9322301194154049</v>
      </c>
      <c r="AI7718" s="194">
        <f t="shared" si="2530"/>
        <v>0.9322301194154049</v>
      </c>
      <c r="AJ7718" s="194">
        <f t="shared" si="2405"/>
        <v>0.91368346592039451</v>
      </c>
    </row>
    <row r="7719" spans="2:36" hidden="1" outlineLevel="1" x14ac:dyDescent="0.25">
      <c r="B7719" s="55">
        <f t="shared" si="2487"/>
        <v>30</v>
      </c>
      <c r="F7719" s="193">
        <f t="shared" si="2490"/>
        <v>48884</v>
      </c>
      <c r="G7719" s="194">
        <f t="shared" si="2484"/>
        <v>0.85704927976026901</v>
      </c>
      <c r="H7719" s="194"/>
      <c r="I7719" s="194"/>
      <c r="J7719" s="194"/>
      <c r="K7719" s="194"/>
      <c r="L7719" s="194"/>
      <c r="M7719" s="194"/>
      <c r="N7719" s="194"/>
      <c r="O7719" s="192"/>
      <c r="P7719" s="194">
        <f t="shared" si="2392"/>
        <v>1</v>
      </c>
      <c r="Q7719" s="194">
        <f t="shared" si="2393"/>
        <v>1</v>
      </c>
      <c r="R7719" s="194">
        <f t="shared" si="2394"/>
        <v>1</v>
      </c>
      <c r="S7719" s="194">
        <f t="shared" si="2395"/>
        <v>0.87940059366484791</v>
      </c>
      <c r="T7719" s="194">
        <f t="shared" si="2396"/>
        <v>0.87940059366484791</v>
      </c>
      <c r="U7719" s="194">
        <f t="shared" si="2397"/>
        <v>1</v>
      </c>
      <c r="V7719" s="194">
        <f t="shared" si="2398"/>
        <v>1</v>
      </c>
      <c r="W7719" s="194">
        <v>0.92293112397423616</v>
      </c>
      <c r="X7719" s="194">
        <f t="shared" ref="X7719:Y7719" si="2531">IF($F7719=X$4,1,IF($F7719&gt;=EDATE(X$4,12),IF(X$12="Prior Year",X7707*(1-X$11),X7707-X$11),IF(X7718&gt;0,X7718,0)))*IF($F7719&lt;EDATE(X$4,X$5*12),1,0)</f>
        <v>0.91999999999999993</v>
      </c>
      <c r="Y7719" s="194">
        <f t="shared" si="2531"/>
        <v>0.91999999999999993</v>
      </c>
      <c r="Z7719" s="194">
        <f t="shared" si="2400"/>
        <v>0</v>
      </c>
      <c r="AA7719" s="194">
        <f t="shared" si="2401"/>
        <v>1</v>
      </c>
      <c r="AB7719" s="194">
        <f t="shared" si="2402"/>
        <v>1</v>
      </c>
      <c r="AC7719" s="194">
        <f t="shared" si="2403"/>
        <v>1</v>
      </c>
      <c r="AD7719" s="194">
        <f t="shared" si="2403"/>
        <v>0</v>
      </c>
      <c r="AE7719" s="194">
        <f t="shared" ref="AE7719:AI7719" si="2532">IF($F7719=AE$4,1,IF($F7719&gt;=EDATE(AE$4,12),IF(AE$12="Prior Year",AE7707*(1-AE$11),AE7707-AE$11),IF(AE7718&gt;0,AE7718,0)))*IF($F7719&lt;EDATE(AE$4,AE$5*12),1,0)</f>
        <v>0</v>
      </c>
      <c r="AF7719" s="194">
        <f t="shared" si="2532"/>
        <v>1</v>
      </c>
      <c r="AG7719" s="194">
        <f t="shared" si="2532"/>
        <v>0.9322301194154049</v>
      </c>
      <c r="AH7719" s="194">
        <f t="shared" si="2532"/>
        <v>0.9322301194154049</v>
      </c>
      <c r="AI7719" s="194">
        <f t="shared" si="2532"/>
        <v>0.9322301194154049</v>
      </c>
      <c r="AJ7719" s="194">
        <f t="shared" si="2405"/>
        <v>0.91368346592039451</v>
      </c>
    </row>
    <row r="7720" spans="2:36" hidden="1" outlineLevel="1" x14ac:dyDescent="0.25">
      <c r="B7720" s="55">
        <f t="shared" si="2487"/>
        <v>31</v>
      </c>
      <c r="F7720" s="195">
        <f t="shared" si="2490"/>
        <v>48914</v>
      </c>
      <c r="G7720" s="196">
        <f t="shared" si="2484"/>
        <v>0.8568282542016773</v>
      </c>
      <c r="H7720" s="196"/>
      <c r="I7720" s="196"/>
      <c r="J7720" s="196"/>
      <c r="K7720" s="196"/>
      <c r="L7720" s="196"/>
      <c r="M7720" s="196"/>
      <c r="N7720" s="196"/>
      <c r="O7720" s="197"/>
      <c r="P7720" s="196">
        <f t="shared" si="2392"/>
        <v>1</v>
      </c>
      <c r="Q7720" s="196">
        <f t="shared" si="2393"/>
        <v>1</v>
      </c>
      <c r="R7720" s="196">
        <f t="shared" si="2394"/>
        <v>1</v>
      </c>
      <c r="S7720" s="196">
        <f t="shared" si="2395"/>
        <v>0.87940059366484791</v>
      </c>
      <c r="T7720" s="196">
        <f t="shared" si="2396"/>
        <v>0.87940059366484791</v>
      </c>
      <c r="U7720" s="196">
        <f t="shared" si="2397"/>
        <v>1</v>
      </c>
      <c r="V7720" s="196">
        <f t="shared" si="2398"/>
        <v>1</v>
      </c>
      <c r="W7720" s="196">
        <v>0.92293112397423616</v>
      </c>
      <c r="X7720" s="196">
        <f t="shared" ref="X7720:Y7720" si="2533">IF($F7720=X$4,1,IF($F7720&gt;=EDATE(X$4,12),IF(X$12="Prior Year",X7708*(1-X$11),X7708-X$11),IF(X7719&gt;0,X7719,0)))*IF($F7720&lt;EDATE(X$4,X$5*12),1,0)</f>
        <v>0.91499999999999992</v>
      </c>
      <c r="Y7720" s="196">
        <f t="shared" si="2533"/>
        <v>0.91999999999999993</v>
      </c>
      <c r="Z7720" s="196">
        <f t="shared" si="2400"/>
        <v>0</v>
      </c>
      <c r="AA7720" s="196">
        <f t="shared" si="2401"/>
        <v>1</v>
      </c>
      <c r="AB7720" s="196">
        <f t="shared" si="2402"/>
        <v>1</v>
      </c>
      <c r="AC7720" s="196">
        <f t="shared" si="2403"/>
        <v>1</v>
      </c>
      <c r="AD7720" s="196">
        <f t="shared" si="2403"/>
        <v>0</v>
      </c>
      <c r="AE7720" s="196">
        <f t="shared" ref="AE7720:AI7720" si="2534">IF($F7720=AE$4,1,IF($F7720&gt;=EDATE(AE$4,12),IF(AE$12="Prior Year",AE7708*(1-AE$11),AE7708-AE$11),IF(AE7719&gt;0,AE7719,0)))*IF($F7720&lt;EDATE(AE$4,AE$5*12),1,0)</f>
        <v>0</v>
      </c>
      <c r="AF7720" s="196">
        <f t="shared" si="2534"/>
        <v>1</v>
      </c>
      <c r="AG7720" s="196">
        <f t="shared" si="2534"/>
        <v>0.9322301194154049</v>
      </c>
      <c r="AH7720" s="196">
        <f t="shared" si="2534"/>
        <v>0.9322301194154049</v>
      </c>
      <c r="AI7720" s="196">
        <f t="shared" si="2534"/>
        <v>0.9322301194154049</v>
      </c>
      <c r="AJ7720" s="196">
        <f t="shared" si="2405"/>
        <v>0.91368346592039451</v>
      </c>
    </row>
    <row r="7721" spans="2:36" hidden="1" outlineLevel="1" x14ac:dyDescent="0.25">
      <c r="B7721" s="55">
        <f t="shared" si="2487"/>
        <v>31</v>
      </c>
      <c r="F7721" s="193">
        <f t="shared" si="2490"/>
        <v>48945</v>
      </c>
      <c r="G7721" s="194">
        <f t="shared" si="2484"/>
        <v>0.85582226749055501</v>
      </c>
      <c r="H7721" s="194"/>
      <c r="I7721" s="194"/>
      <c r="J7721" s="194"/>
      <c r="K7721" s="194"/>
      <c r="L7721" s="194"/>
      <c r="M7721" s="194"/>
      <c r="N7721" s="194"/>
      <c r="O7721" s="192"/>
      <c r="P7721" s="194">
        <f t="shared" ref="P7721:P7784" si="2535">IF($F7721=P$4,1,IF($F7721&gt;=EDATE(P$4,12),IF(P$12="Prior Year",P7709*(1-P$11),P7709-P$11),IF(P7720&gt;0,P7720,0)))*IF($F7721&lt;EDATE(P$4,P$5*12),1,0)</f>
        <v>1</v>
      </c>
      <c r="Q7721" s="194">
        <f t="shared" ref="Q7721:Q7784" si="2536">IF($F7721=Q$4,1,IF($F7721&gt;=EDATE(Q$4,12),IF(Q$12="Prior Year",Q7709*(1-Q$11),Q7709-Q$11),IF(Q7720&gt;0,Q7720,0)))*IF($F7721&lt;EDATE(Q$4,Q$5*12),1,0)</f>
        <v>1</v>
      </c>
      <c r="R7721" s="194">
        <f t="shared" ref="R7721:R7784" si="2537">IF($F7721=R$4,1,IF($F7721&gt;=EDATE(R$4,12),IF(R$12="Prior Year",R7709*(1-R$11),R7709-R$11),IF(R7720&gt;0,R7720,0)))*IF($F7721&lt;EDATE(R$4,R$5*12),1,0)</f>
        <v>1</v>
      </c>
      <c r="S7721" s="194">
        <f t="shared" ref="S7721:S7784" si="2538">IF($F7721=S$4,1,IF($F7721&gt;=EDATE(S$4,12),IF(S$12="Prior Year",S7709*(1-S$11),S7709-S$11),IF(S7720&gt;0,S7720,0)))*IF($F7721&lt;EDATE(S$4,S$5*12),1,0)</f>
        <v>0.87236538891552917</v>
      </c>
      <c r="T7721" s="194">
        <f t="shared" ref="T7721:T7784" si="2539">IF($F7721=T$4,1,IF($F7721&gt;=EDATE(T$4,12),IF(T$12="Prior Year",T7709*(1-T$11),T7709-T$11),IF(T7720&gt;0,T7720,0)))*IF($F7721&lt;EDATE(T$4,T$5*12),1,0)</f>
        <v>0.87236538891552917</v>
      </c>
      <c r="U7721" s="194">
        <f t="shared" ref="U7721:U7784" si="2540">IF($F7721=U$4,1,IF($F7721&gt;=EDATE(U$4,12),IF(U$12="Prior Year",U7709*(1-U$11),U7709-U$11),IF(U7720&gt;0,U7720,0)))*IF($F7721&lt;EDATE(U$4,U$5*12),1,0)</f>
        <v>1</v>
      </c>
      <c r="V7721" s="194">
        <f t="shared" ref="V7721:V7784" si="2541">IF($F7721=V$4,1,IF($F7721&gt;=EDATE(V$4,12),IF(V$12="Prior Year",V7709*(1-V$11),V7709-V$11),IF(V7720&gt;0,V7720,0)))*IF($F7721&lt;EDATE(V$4,V$5*12),1,0)</f>
        <v>1</v>
      </c>
      <c r="W7721" s="194">
        <v>0.91831646835436498</v>
      </c>
      <c r="X7721" s="194">
        <f t="shared" ref="X7721:Y7721" si="2542">IF($F7721=X$4,1,IF($F7721&gt;=EDATE(X$4,12),IF(X$12="Prior Year",X7709*(1-X$11),X7709-X$11),IF(X7720&gt;0,X7720,0)))*IF($F7721&lt;EDATE(X$4,X$5*12),1,0)</f>
        <v>0.91499999999999992</v>
      </c>
      <c r="Y7721" s="194">
        <f t="shared" si="2542"/>
        <v>0.91499999999999992</v>
      </c>
      <c r="Z7721" s="194">
        <f t="shared" ref="Z7721:Z7784" si="2543">IF($F7721=Z$4,1,IF($F7721&gt;=EDATE(Z$4,12),IF(Z$12="Prior Year",Z7709*(1-Z$11),Z7709-Z$11),IF(Z7720&gt;0,Z7720,0)))*IF($F7721&lt;EDATE(Z$4,Z$5*12),1,0)</f>
        <v>0</v>
      </c>
      <c r="AA7721" s="194">
        <f t="shared" ref="AA7721:AA7784" si="2544">IF($F7721=AA$4,1,IF($F7721&gt;=EDATE(AA$4,12),IF(AA$12="Prior Year",AA7709*(1-AA$11),AA7709-AA$11),IF(AA7720&gt;0,AA7720,0)))*IF($F7721&lt;EDATE(AA$4,AA$5*12),1,0)</f>
        <v>1</v>
      </c>
      <c r="AB7721" s="194">
        <f t="shared" ref="AB7721:AB7784" si="2545">IF($F7721=AB$4,1,IF($F7721&gt;=EDATE(AB$4,12),IF(AB$12="Prior Year",AB7709*(1-AB$11),AB7709-AB$11),IF(AB7720&gt;0,AB7720,0)))*IF($F7721&lt;EDATE(AB$4,AB$5*12),1,0)</f>
        <v>1</v>
      </c>
      <c r="AC7721" s="194">
        <f t="shared" ref="AC7721:AD7784" si="2546">IF($F7721=AC$4,1,IF($F7721&gt;=EDATE(AC$4,12),IF(AC$12="Prior Year",AC7709*(1-AC$11),AC7709-AC$11),IF(AC7720&gt;0,AC7720,0)))*IF($F7721&lt;EDATE(AC$4,AC$5*12),1,0)</f>
        <v>1</v>
      </c>
      <c r="AD7721" s="194">
        <f t="shared" si="2546"/>
        <v>0</v>
      </c>
      <c r="AE7721" s="194">
        <f t="shared" ref="AE7721:AI7721" si="2547">IF($F7721=AE$4,1,IF($F7721&gt;=EDATE(AE$4,12),IF(AE$12="Prior Year",AE7709*(1-AE$11),AE7709-AE$11),IF(AE7720&gt;0,AE7720,0)))*IF($F7721&lt;EDATE(AE$4,AE$5*12),1,0)</f>
        <v>0</v>
      </c>
      <c r="AF7721" s="194">
        <f t="shared" si="2547"/>
        <v>1</v>
      </c>
      <c r="AG7721" s="194">
        <f t="shared" si="2547"/>
        <v>0.9322301194154049</v>
      </c>
      <c r="AH7721" s="194">
        <f t="shared" si="2547"/>
        <v>0.9322301194154049</v>
      </c>
      <c r="AI7721" s="194">
        <f t="shared" si="2547"/>
        <v>0.9322301194154049</v>
      </c>
      <c r="AJ7721" s="194">
        <f t="shared" ref="AJ7721:AJ7784" si="2548">IF($F7721=AJ$4,1,IF($F7721&gt;=EDATE(AJ$4,12),IF(AJ$12="Prior Year",AJ7709*(1-AJ$11),AJ7709-AJ$11),IF(AJ7720&gt;0,AJ7720,0)))*IF($F7721&lt;EDATE(AJ$4,AJ$5*12),1,0)</f>
        <v>0.90820136512487215</v>
      </c>
    </row>
    <row r="7722" spans="2:36" hidden="1" outlineLevel="1" x14ac:dyDescent="0.25">
      <c r="B7722" s="55">
        <f t="shared" si="2487"/>
        <v>28</v>
      </c>
      <c r="F7722" s="193">
        <f t="shared" si="2490"/>
        <v>48976</v>
      </c>
      <c r="G7722" s="194">
        <f t="shared" si="2484"/>
        <v>0.85582226749055501</v>
      </c>
      <c r="H7722" s="194"/>
      <c r="I7722" s="194"/>
      <c r="J7722" s="194"/>
      <c r="K7722" s="194"/>
      <c r="L7722" s="194"/>
      <c r="M7722" s="194"/>
      <c r="N7722" s="194"/>
      <c r="O7722" s="192"/>
      <c r="P7722" s="194">
        <f t="shared" si="2535"/>
        <v>1</v>
      </c>
      <c r="Q7722" s="194">
        <f t="shared" si="2536"/>
        <v>1</v>
      </c>
      <c r="R7722" s="194">
        <f t="shared" si="2537"/>
        <v>1</v>
      </c>
      <c r="S7722" s="194">
        <f t="shared" si="2538"/>
        <v>0.87236538891552917</v>
      </c>
      <c r="T7722" s="194">
        <f t="shared" si="2539"/>
        <v>0.87236538891552917</v>
      </c>
      <c r="U7722" s="194">
        <f t="shared" si="2540"/>
        <v>1</v>
      </c>
      <c r="V7722" s="194">
        <f t="shared" si="2541"/>
        <v>1</v>
      </c>
      <c r="W7722" s="194">
        <v>0.91831646835436498</v>
      </c>
      <c r="X7722" s="194">
        <f t="shared" ref="X7722:Y7722" si="2549">IF($F7722=X$4,1,IF($F7722&gt;=EDATE(X$4,12),IF(X$12="Prior Year",X7710*(1-X$11),X7710-X$11),IF(X7721&gt;0,X7721,0)))*IF($F7722&lt;EDATE(X$4,X$5*12),1,0)</f>
        <v>0.91499999999999992</v>
      </c>
      <c r="Y7722" s="194">
        <f t="shared" si="2549"/>
        <v>0.91499999999999992</v>
      </c>
      <c r="Z7722" s="194">
        <f t="shared" si="2543"/>
        <v>0</v>
      </c>
      <c r="AA7722" s="194">
        <f t="shared" si="2544"/>
        <v>1</v>
      </c>
      <c r="AB7722" s="194">
        <f t="shared" si="2545"/>
        <v>1</v>
      </c>
      <c r="AC7722" s="194">
        <f t="shared" si="2546"/>
        <v>1</v>
      </c>
      <c r="AD7722" s="194">
        <f t="shared" si="2546"/>
        <v>0</v>
      </c>
      <c r="AE7722" s="194">
        <f t="shared" ref="AE7722:AI7722" si="2550">IF($F7722=AE$4,1,IF($F7722&gt;=EDATE(AE$4,12),IF(AE$12="Prior Year",AE7710*(1-AE$11),AE7710-AE$11),IF(AE7721&gt;0,AE7721,0)))*IF($F7722&lt;EDATE(AE$4,AE$5*12),1,0)</f>
        <v>0</v>
      </c>
      <c r="AF7722" s="194">
        <f t="shared" si="2550"/>
        <v>1</v>
      </c>
      <c r="AG7722" s="194">
        <f t="shared" si="2550"/>
        <v>0.9322301194154049</v>
      </c>
      <c r="AH7722" s="194">
        <f t="shared" si="2550"/>
        <v>0.9322301194154049</v>
      </c>
      <c r="AI7722" s="194">
        <f t="shared" si="2550"/>
        <v>0.9322301194154049</v>
      </c>
      <c r="AJ7722" s="194">
        <f t="shared" si="2548"/>
        <v>0.90820136512487215</v>
      </c>
    </row>
    <row r="7723" spans="2:36" hidden="1" outlineLevel="1" x14ac:dyDescent="0.25">
      <c r="B7723" s="55">
        <f t="shared" si="2487"/>
        <v>31</v>
      </c>
      <c r="F7723" s="193">
        <f t="shared" si="2490"/>
        <v>49004</v>
      </c>
      <c r="G7723" s="194">
        <f t="shared" si="2484"/>
        <v>0.85582226749055501</v>
      </c>
      <c r="H7723" s="194"/>
      <c r="I7723" s="194"/>
      <c r="J7723" s="194"/>
      <c r="K7723" s="194"/>
      <c r="L7723" s="194"/>
      <c r="M7723" s="194"/>
      <c r="N7723" s="194"/>
      <c r="O7723" s="192"/>
      <c r="P7723" s="194">
        <f t="shared" si="2535"/>
        <v>1</v>
      </c>
      <c r="Q7723" s="194">
        <f t="shared" si="2536"/>
        <v>1</v>
      </c>
      <c r="R7723" s="194">
        <f t="shared" si="2537"/>
        <v>1</v>
      </c>
      <c r="S7723" s="194">
        <f t="shared" si="2538"/>
        <v>0.87236538891552917</v>
      </c>
      <c r="T7723" s="194">
        <f t="shared" si="2539"/>
        <v>0.87236538891552917</v>
      </c>
      <c r="U7723" s="194">
        <f t="shared" si="2540"/>
        <v>1</v>
      </c>
      <c r="V7723" s="194">
        <f t="shared" si="2541"/>
        <v>1</v>
      </c>
      <c r="W7723" s="194">
        <v>0.91831646835436498</v>
      </c>
      <c r="X7723" s="194">
        <f t="shared" ref="X7723:Y7723" si="2551">IF($F7723=X$4,1,IF($F7723&gt;=EDATE(X$4,12),IF(X$12="Prior Year",X7711*(1-X$11),X7711-X$11),IF(X7722&gt;0,X7722,0)))*IF($F7723&lt;EDATE(X$4,X$5*12),1,0)</f>
        <v>0.91499999999999992</v>
      </c>
      <c r="Y7723" s="194">
        <f t="shared" si="2551"/>
        <v>0.91499999999999992</v>
      </c>
      <c r="Z7723" s="194">
        <f t="shared" si="2543"/>
        <v>0</v>
      </c>
      <c r="AA7723" s="194">
        <f t="shared" si="2544"/>
        <v>1</v>
      </c>
      <c r="AB7723" s="194">
        <f t="shared" si="2545"/>
        <v>1</v>
      </c>
      <c r="AC7723" s="194">
        <f t="shared" si="2546"/>
        <v>1</v>
      </c>
      <c r="AD7723" s="194">
        <f t="shared" si="2546"/>
        <v>0</v>
      </c>
      <c r="AE7723" s="194">
        <f t="shared" ref="AE7723:AI7723" si="2552">IF($F7723=AE$4,1,IF($F7723&gt;=EDATE(AE$4,12),IF(AE$12="Prior Year",AE7711*(1-AE$11),AE7711-AE$11),IF(AE7722&gt;0,AE7722,0)))*IF($F7723&lt;EDATE(AE$4,AE$5*12),1,0)</f>
        <v>0</v>
      </c>
      <c r="AF7723" s="194">
        <f t="shared" si="2552"/>
        <v>1</v>
      </c>
      <c r="AG7723" s="194">
        <f t="shared" si="2552"/>
        <v>0.9322301194154049</v>
      </c>
      <c r="AH7723" s="194">
        <f t="shared" si="2552"/>
        <v>0.9322301194154049</v>
      </c>
      <c r="AI7723" s="194">
        <f t="shared" si="2552"/>
        <v>0.9322301194154049</v>
      </c>
      <c r="AJ7723" s="194">
        <f t="shared" si="2548"/>
        <v>0.90820136512487215</v>
      </c>
    </row>
    <row r="7724" spans="2:36" hidden="1" outlineLevel="1" x14ac:dyDescent="0.25">
      <c r="B7724" s="55">
        <f t="shared" si="2487"/>
        <v>30</v>
      </c>
      <c r="F7724" s="193">
        <f t="shared" si="2490"/>
        <v>49035</v>
      </c>
      <c r="G7724" s="194">
        <f t="shared" si="2484"/>
        <v>0.85582226749055501</v>
      </c>
      <c r="H7724" s="194"/>
      <c r="I7724" s="194"/>
      <c r="J7724" s="194"/>
      <c r="K7724" s="194"/>
      <c r="L7724" s="194"/>
      <c r="M7724" s="194"/>
      <c r="N7724" s="194"/>
      <c r="O7724" s="192"/>
      <c r="P7724" s="194">
        <f t="shared" si="2535"/>
        <v>1</v>
      </c>
      <c r="Q7724" s="194">
        <f t="shared" si="2536"/>
        <v>1</v>
      </c>
      <c r="R7724" s="194">
        <f t="shared" si="2537"/>
        <v>1</v>
      </c>
      <c r="S7724" s="194">
        <f t="shared" si="2538"/>
        <v>0.87236538891552917</v>
      </c>
      <c r="T7724" s="194">
        <f t="shared" si="2539"/>
        <v>0.87236538891552917</v>
      </c>
      <c r="U7724" s="194">
        <f t="shared" si="2540"/>
        <v>1</v>
      </c>
      <c r="V7724" s="194">
        <f t="shared" si="2541"/>
        <v>1</v>
      </c>
      <c r="W7724" s="194">
        <v>0.91831646835436498</v>
      </c>
      <c r="X7724" s="194">
        <f t="shared" ref="X7724:Y7724" si="2553">IF($F7724=X$4,1,IF($F7724&gt;=EDATE(X$4,12),IF(X$12="Prior Year",X7712*(1-X$11),X7712-X$11),IF(X7723&gt;0,X7723,0)))*IF($F7724&lt;EDATE(X$4,X$5*12),1,0)</f>
        <v>0.91499999999999992</v>
      </c>
      <c r="Y7724" s="194">
        <f t="shared" si="2553"/>
        <v>0.91499999999999992</v>
      </c>
      <c r="Z7724" s="194">
        <f t="shared" si="2543"/>
        <v>0</v>
      </c>
      <c r="AA7724" s="194">
        <f t="shared" si="2544"/>
        <v>1</v>
      </c>
      <c r="AB7724" s="194">
        <f t="shared" si="2545"/>
        <v>1</v>
      </c>
      <c r="AC7724" s="194">
        <f t="shared" si="2546"/>
        <v>1</v>
      </c>
      <c r="AD7724" s="194">
        <f t="shared" si="2546"/>
        <v>0</v>
      </c>
      <c r="AE7724" s="194">
        <f t="shared" ref="AE7724:AI7724" si="2554">IF($F7724=AE$4,1,IF($F7724&gt;=EDATE(AE$4,12),IF(AE$12="Prior Year",AE7712*(1-AE$11),AE7712-AE$11),IF(AE7723&gt;0,AE7723,0)))*IF($F7724&lt;EDATE(AE$4,AE$5*12),1,0)</f>
        <v>0</v>
      </c>
      <c r="AF7724" s="194">
        <f t="shared" si="2554"/>
        <v>1</v>
      </c>
      <c r="AG7724" s="194">
        <f t="shared" si="2554"/>
        <v>0.9322301194154049</v>
      </c>
      <c r="AH7724" s="194">
        <f t="shared" si="2554"/>
        <v>0.9322301194154049</v>
      </c>
      <c r="AI7724" s="194">
        <f t="shared" si="2554"/>
        <v>0.9322301194154049</v>
      </c>
      <c r="AJ7724" s="194">
        <f t="shared" si="2548"/>
        <v>0.90820136512487215</v>
      </c>
    </row>
    <row r="7725" spans="2:36" hidden="1" outlineLevel="1" x14ac:dyDescent="0.25">
      <c r="B7725" s="55">
        <f t="shared" si="2487"/>
        <v>31</v>
      </c>
      <c r="F7725" s="193">
        <f t="shared" si="2490"/>
        <v>49065</v>
      </c>
      <c r="G7725" s="194">
        <f t="shared" si="2484"/>
        <v>0.85582226749055501</v>
      </c>
      <c r="H7725" s="194"/>
      <c r="I7725" s="194"/>
      <c r="J7725" s="194"/>
      <c r="K7725" s="194"/>
      <c r="L7725" s="194"/>
      <c r="M7725" s="194"/>
      <c r="N7725" s="194"/>
      <c r="O7725" s="192"/>
      <c r="P7725" s="194">
        <f t="shared" si="2535"/>
        <v>1</v>
      </c>
      <c r="Q7725" s="194">
        <f t="shared" si="2536"/>
        <v>1</v>
      </c>
      <c r="R7725" s="194">
        <f t="shared" si="2537"/>
        <v>1</v>
      </c>
      <c r="S7725" s="194">
        <f t="shared" si="2538"/>
        <v>0.87236538891552917</v>
      </c>
      <c r="T7725" s="194">
        <f t="shared" si="2539"/>
        <v>0.87236538891552917</v>
      </c>
      <c r="U7725" s="194">
        <f t="shared" si="2540"/>
        <v>1</v>
      </c>
      <c r="V7725" s="194">
        <f t="shared" si="2541"/>
        <v>1</v>
      </c>
      <c r="W7725" s="194">
        <v>0.91831646835436498</v>
      </c>
      <c r="X7725" s="194">
        <f t="shared" ref="X7725:Y7725" si="2555">IF($F7725=X$4,1,IF($F7725&gt;=EDATE(X$4,12),IF(X$12="Prior Year",X7713*(1-X$11),X7713-X$11),IF(X7724&gt;0,X7724,0)))*IF($F7725&lt;EDATE(X$4,X$5*12),1,0)</f>
        <v>0.91499999999999992</v>
      </c>
      <c r="Y7725" s="194">
        <f t="shared" si="2555"/>
        <v>0.91499999999999992</v>
      </c>
      <c r="Z7725" s="194">
        <f t="shared" si="2543"/>
        <v>0</v>
      </c>
      <c r="AA7725" s="194">
        <f t="shared" si="2544"/>
        <v>1</v>
      </c>
      <c r="AB7725" s="194">
        <f t="shared" si="2545"/>
        <v>1</v>
      </c>
      <c r="AC7725" s="194">
        <f t="shared" si="2546"/>
        <v>1</v>
      </c>
      <c r="AD7725" s="194">
        <f t="shared" si="2546"/>
        <v>0</v>
      </c>
      <c r="AE7725" s="194">
        <f t="shared" ref="AE7725:AI7725" si="2556">IF($F7725=AE$4,1,IF($F7725&gt;=EDATE(AE$4,12),IF(AE$12="Prior Year",AE7713*(1-AE$11),AE7713-AE$11),IF(AE7724&gt;0,AE7724,0)))*IF($F7725&lt;EDATE(AE$4,AE$5*12),1,0)</f>
        <v>0</v>
      </c>
      <c r="AF7725" s="194">
        <f t="shared" si="2556"/>
        <v>1</v>
      </c>
      <c r="AG7725" s="194">
        <f t="shared" si="2556"/>
        <v>0.9322301194154049</v>
      </c>
      <c r="AH7725" s="194">
        <f t="shared" si="2556"/>
        <v>0.9322301194154049</v>
      </c>
      <c r="AI7725" s="194">
        <f t="shared" si="2556"/>
        <v>0.9322301194154049</v>
      </c>
      <c r="AJ7725" s="194">
        <f t="shared" si="2548"/>
        <v>0.90820136512487215</v>
      </c>
    </row>
    <row r="7726" spans="2:36" hidden="1" outlineLevel="1" x14ac:dyDescent="0.25">
      <c r="B7726" s="55">
        <f t="shared" si="2487"/>
        <v>30</v>
      </c>
      <c r="F7726" s="193">
        <f t="shared" si="2490"/>
        <v>49096</v>
      </c>
      <c r="G7726" s="194">
        <f t="shared" si="2484"/>
        <v>0.85582226749055501</v>
      </c>
      <c r="H7726" s="194"/>
      <c r="I7726" s="194"/>
      <c r="J7726" s="194"/>
      <c r="K7726" s="194"/>
      <c r="L7726" s="194"/>
      <c r="M7726" s="194"/>
      <c r="N7726" s="194"/>
      <c r="O7726" s="192"/>
      <c r="P7726" s="194">
        <f t="shared" si="2535"/>
        <v>1</v>
      </c>
      <c r="Q7726" s="194">
        <f t="shared" si="2536"/>
        <v>1</v>
      </c>
      <c r="R7726" s="194">
        <f t="shared" si="2537"/>
        <v>1</v>
      </c>
      <c r="S7726" s="194">
        <f t="shared" si="2538"/>
        <v>0.87236538891552917</v>
      </c>
      <c r="T7726" s="194">
        <f t="shared" si="2539"/>
        <v>0.87236538891552917</v>
      </c>
      <c r="U7726" s="194">
        <f t="shared" si="2540"/>
        <v>1</v>
      </c>
      <c r="V7726" s="194">
        <f t="shared" si="2541"/>
        <v>1</v>
      </c>
      <c r="W7726" s="194">
        <v>0.91831646835436498</v>
      </c>
      <c r="X7726" s="194">
        <f t="shared" ref="X7726:Y7726" si="2557">IF($F7726=X$4,1,IF($F7726&gt;=EDATE(X$4,12),IF(X$12="Prior Year",X7714*(1-X$11),X7714-X$11),IF(X7725&gt;0,X7725,0)))*IF($F7726&lt;EDATE(X$4,X$5*12),1,0)</f>
        <v>0.91499999999999992</v>
      </c>
      <c r="Y7726" s="194">
        <f t="shared" si="2557"/>
        <v>0.91499999999999992</v>
      </c>
      <c r="Z7726" s="194">
        <f t="shared" si="2543"/>
        <v>0</v>
      </c>
      <c r="AA7726" s="194">
        <f t="shared" si="2544"/>
        <v>1</v>
      </c>
      <c r="AB7726" s="194">
        <f t="shared" si="2545"/>
        <v>1</v>
      </c>
      <c r="AC7726" s="194">
        <f t="shared" si="2546"/>
        <v>1</v>
      </c>
      <c r="AD7726" s="194">
        <f t="shared" si="2546"/>
        <v>0</v>
      </c>
      <c r="AE7726" s="194">
        <f t="shared" ref="AE7726:AI7726" si="2558">IF($F7726=AE$4,1,IF($F7726&gt;=EDATE(AE$4,12),IF(AE$12="Prior Year",AE7714*(1-AE$11),AE7714-AE$11),IF(AE7725&gt;0,AE7725,0)))*IF($F7726&lt;EDATE(AE$4,AE$5*12),1,0)</f>
        <v>0</v>
      </c>
      <c r="AF7726" s="194">
        <f t="shared" si="2558"/>
        <v>1</v>
      </c>
      <c r="AG7726" s="194">
        <f t="shared" si="2558"/>
        <v>0.9322301194154049</v>
      </c>
      <c r="AH7726" s="194">
        <f t="shared" si="2558"/>
        <v>0.9322301194154049</v>
      </c>
      <c r="AI7726" s="194">
        <f t="shared" si="2558"/>
        <v>0.9322301194154049</v>
      </c>
      <c r="AJ7726" s="194">
        <f t="shared" si="2548"/>
        <v>0.90820136512487215</v>
      </c>
    </row>
    <row r="7727" spans="2:36" hidden="1" outlineLevel="1" x14ac:dyDescent="0.25">
      <c r="B7727" s="55">
        <f t="shared" si="2487"/>
        <v>31</v>
      </c>
      <c r="F7727" s="193">
        <f t="shared" si="2490"/>
        <v>49126</v>
      </c>
      <c r="G7727" s="194">
        <f t="shared" si="2484"/>
        <v>0.67599970788623331</v>
      </c>
      <c r="H7727" s="194"/>
      <c r="I7727" s="194"/>
      <c r="J7727" s="194"/>
      <c r="K7727" s="194"/>
      <c r="L7727" s="194"/>
      <c r="M7727" s="194"/>
      <c r="N7727" s="194"/>
      <c r="O7727" s="192"/>
      <c r="P7727" s="194">
        <f t="shared" si="2535"/>
        <v>1</v>
      </c>
      <c r="Q7727" s="194">
        <f t="shared" si="2536"/>
        <v>1</v>
      </c>
      <c r="R7727" s="194">
        <f t="shared" si="2537"/>
        <v>1</v>
      </c>
      <c r="S7727" s="194">
        <f t="shared" si="2538"/>
        <v>0.87236538891552917</v>
      </c>
      <c r="T7727" s="194">
        <f t="shared" si="2539"/>
        <v>0.87236538891552917</v>
      </c>
      <c r="U7727" s="194">
        <f t="shared" si="2540"/>
        <v>1</v>
      </c>
      <c r="V7727" s="194">
        <f t="shared" si="2541"/>
        <v>1</v>
      </c>
      <c r="W7727" s="194">
        <v>0.91831646835436498</v>
      </c>
      <c r="X7727" s="194">
        <f t="shared" ref="X7727:Y7727" si="2559">IF($F7727=X$4,1,IF($F7727&gt;=EDATE(X$4,12),IF(X$12="Prior Year",X7715*(1-X$11),X7715-X$11),IF(X7726&gt;0,X7726,0)))*IF($F7727&lt;EDATE(X$4,X$5*12),1,0)</f>
        <v>0.91499999999999992</v>
      </c>
      <c r="Y7727" s="194">
        <f t="shared" si="2559"/>
        <v>0.91499999999999992</v>
      </c>
      <c r="Z7727" s="194">
        <f t="shared" si="2543"/>
        <v>0</v>
      </c>
      <c r="AA7727" s="194">
        <f t="shared" si="2544"/>
        <v>1</v>
      </c>
      <c r="AB7727" s="194">
        <f t="shared" si="2545"/>
        <v>1</v>
      </c>
      <c r="AC7727" s="194">
        <f t="shared" si="2546"/>
        <v>1</v>
      </c>
      <c r="AD7727" s="194">
        <f t="shared" si="2546"/>
        <v>0</v>
      </c>
      <c r="AE7727" s="194">
        <f t="shared" ref="AE7727:AI7727" si="2560">IF($F7727=AE$4,1,IF($F7727&gt;=EDATE(AE$4,12),IF(AE$12="Prior Year",AE7715*(1-AE$11),AE7715-AE$11),IF(AE7726&gt;0,AE7726,0)))*IF($F7727&lt;EDATE(AE$4,AE$5*12),1,0)</f>
        <v>0</v>
      </c>
      <c r="AF7727" s="194">
        <f t="shared" si="2560"/>
        <v>1</v>
      </c>
      <c r="AG7727" s="194">
        <f t="shared" si="2560"/>
        <v>0</v>
      </c>
      <c r="AH7727" s="194">
        <f t="shared" si="2560"/>
        <v>0</v>
      </c>
      <c r="AI7727" s="194">
        <f t="shared" si="2560"/>
        <v>0</v>
      </c>
      <c r="AJ7727" s="194">
        <f t="shared" si="2548"/>
        <v>0.90820136512487215</v>
      </c>
    </row>
    <row r="7728" spans="2:36" hidden="1" outlineLevel="1" x14ac:dyDescent="0.25">
      <c r="B7728" s="55">
        <f t="shared" si="2487"/>
        <v>31</v>
      </c>
      <c r="F7728" s="193">
        <f t="shared" si="2490"/>
        <v>49157</v>
      </c>
      <c r="G7728" s="194">
        <f t="shared" si="2484"/>
        <v>0.67599970788623331</v>
      </c>
      <c r="H7728" s="194"/>
      <c r="I7728" s="194"/>
      <c r="J7728" s="194"/>
      <c r="K7728" s="194"/>
      <c r="L7728" s="194"/>
      <c r="M7728" s="194"/>
      <c r="N7728" s="194"/>
      <c r="O7728" s="192"/>
      <c r="P7728" s="194">
        <f t="shared" si="2535"/>
        <v>1</v>
      </c>
      <c r="Q7728" s="194">
        <f t="shared" si="2536"/>
        <v>1</v>
      </c>
      <c r="R7728" s="194">
        <f t="shared" si="2537"/>
        <v>1</v>
      </c>
      <c r="S7728" s="194">
        <f t="shared" si="2538"/>
        <v>0.87236538891552917</v>
      </c>
      <c r="T7728" s="194">
        <f t="shared" si="2539"/>
        <v>0.87236538891552917</v>
      </c>
      <c r="U7728" s="194">
        <f t="shared" si="2540"/>
        <v>1</v>
      </c>
      <c r="V7728" s="194">
        <f t="shared" si="2541"/>
        <v>1</v>
      </c>
      <c r="W7728" s="194">
        <v>0.91831646835436498</v>
      </c>
      <c r="X7728" s="194">
        <f t="shared" ref="X7728:Y7728" si="2561">IF($F7728=X$4,1,IF($F7728&gt;=EDATE(X$4,12),IF(X$12="Prior Year",X7716*(1-X$11),X7716-X$11),IF(X7727&gt;0,X7727,0)))*IF($F7728&lt;EDATE(X$4,X$5*12),1,0)</f>
        <v>0.91499999999999992</v>
      </c>
      <c r="Y7728" s="194">
        <f t="shared" si="2561"/>
        <v>0.91499999999999992</v>
      </c>
      <c r="Z7728" s="194">
        <f t="shared" si="2543"/>
        <v>0</v>
      </c>
      <c r="AA7728" s="194">
        <f t="shared" si="2544"/>
        <v>1</v>
      </c>
      <c r="AB7728" s="194">
        <f t="shared" si="2545"/>
        <v>1</v>
      </c>
      <c r="AC7728" s="194">
        <f t="shared" si="2546"/>
        <v>1</v>
      </c>
      <c r="AD7728" s="194">
        <f t="shared" si="2546"/>
        <v>0</v>
      </c>
      <c r="AE7728" s="194">
        <f t="shared" ref="AE7728:AI7728" si="2562">IF($F7728=AE$4,1,IF($F7728&gt;=EDATE(AE$4,12),IF(AE$12="Prior Year",AE7716*(1-AE$11),AE7716-AE$11),IF(AE7727&gt;0,AE7727,0)))*IF($F7728&lt;EDATE(AE$4,AE$5*12),1,0)</f>
        <v>0</v>
      </c>
      <c r="AF7728" s="194">
        <f t="shared" si="2562"/>
        <v>1</v>
      </c>
      <c r="AG7728" s="194">
        <f t="shared" si="2562"/>
        <v>0</v>
      </c>
      <c r="AH7728" s="194">
        <f t="shared" si="2562"/>
        <v>0</v>
      </c>
      <c r="AI7728" s="194">
        <f t="shared" si="2562"/>
        <v>0</v>
      </c>
      <c r="AJ7728" s="194">
        <f t="shared" si="2548"/>
        <v>0.90820136512487215</v>
      </c>
    </row>
    <row r="7729" spans="2:36" hidden="1" outlineLevel="1" x14ac:dyDescent="0.25">
      <c r="B7729" s="55">
        <f t="shared" si="2487"/>
        <v>30</v>
      </c>
      <c r="F7729" s="193">
        <f t="shared" si="2490"/>
        <v>49188</v>
      </c>
      <c r="G7729" s="194">
        <f t="shared" si="2484"/>
        <v>0.67599970788623331</v>
      </c>
      <c r="H7729" s="194"/>
      <c r="I7729" s="194"/>
      <c r="J7729" s="194"/>
      <c r="K7729" s="194"/>
      <c r="L7729" s="194"/>
      <c r="M7729" s="194"/>
      <c r="N7729" s="194"/>
      <c r="O7729" s="192"/>
      <c r="P7729" s="194">
        <f t="shared" si="2535"/>
        <v>1</v>
      </c>
      <c r="Q7729" s="194">
        <f t="shared" si="2536"/>
        <v>1</v>
      </c>
      <c r="R7729" s="194">
        <f t="shared" si="2537"/>
        <v>1</v>
      </c>
      <c r="S7729" s="194">
        <f t="shared" si="2538"/>
        <v>0.87236538891552917</v>
      </c>
      <c r="T7729" s="194">
        <f t="shared" si="2539"/>
        <v>0.87236538891552917</v>
      </c>
      <c r="U7729" s="194">
        <f t="shared" si="2540"/>
        <v>1</v>
      </c>
      <c r="V7729" s="194">
        <f t="shared" si="2541"/>
        <v>1</v>
      </c>
      <c r="W7729" s="194">
        <v>0.91831646835436498</v>
      </c>
      <c r="X7729" s="194">
        <f t="shared" ref="X7729:Y7729" si="2563">IF($F7729=X$4,1,IF($F7729&gt;=EDATE(X$4,12),IF(X$12="Prior Year",X7717*(1-X$11),X7717-X$11),IF(X7728&gt;0,X7728,0)))*IF($F7729&lt;EDATE(X$4,X$5*12),1,0)</f>
        <v>0.91499999999999992</v>
      </c>
      <c r="Y7729" s="194">
        <f t="shared" si="2563"/>
        <v>0.91499999999999992</v>
      </c>
      <c r="Z7729" s="194">
        <f t="shared" si="2543"/>
        <v>0</v>
      </c>
      <c r="AA7729" s="194">
        <f t="shared" si="2544"/>
        <v>1</v>
      </c>
      <c r="AB7729" s="194">
        <f t="shared" si="2545"/>
        <v>1</v>
      </c>
      <c r="AC7729" s="194">
        <f t="shared" si="2546"/>
        <v>1</v>
      </c>
      <c r="AD7729" s="194">
        <f t="shared" si="2546"/>
        <v>0</v>
      </c>
      <c r="AE7729" s="194">
        <f t="shared" ref="AE7729:AI7729" si="2564">IF($F7729=AE$4,1,IF($F7729&gt;=EDATE(AE$4,12),IF(AE$12="Prior Year",AE7717*(1-AE$11),AE7717-AE$11),IF(AE7728&gt;0,AE7728,0)))*IF($F7729&lt;EDATE(AE$4,AE$5*12),1,0)</f>
        <v>0</v>
      </c>
      <c r="AF7729" s="194">
        <f t="shared" si="2564"/>
        <v>1</v>
      </c>
      <c r="AG7729" s="194">
        <f t="shared" si="2564"/>
        <v>0</v>
      </c>
      <c r="AH7729" s="194">
        <f t="shared" si="2564"/>
        <v>0</v>
      </c>
      <c r="AI7729" s="194">
        <f t="shared" si="2564"/>
        <v>0</v>
      </c>
      <c r="AJ7729" s="194">
        <f t="shared" si="2548"/>
        <v>0.90820136512487215</v>
      </c>
    </row>
    <row r="7730" spans="2:36" hidden="1" outlineLevel="1" x14ac:dyDescent="0.25">
      <c r="B7730" s="55">
        <f t="shared" si="2487"/>
        <v>31</v>
      </c>
      <c r="F7730" s="193">
        <f t="shared" si="2490"/>
        <v>49218</v>
      </c>
      <c r="G7730" s="194">
        <f t="shared" si="2484"/>
        <v>0.67599970788623331</v>
      </c>
      <c r="H7730" s="194"/>
      <c r="I7730" s="194"/>
      <c r="J7730" s="194"/>
      <c r="K7730" s="194"/>
      <c r="L7730" s="194"/>
      <c r="M7730" s="194"/>
      <c r="N7730" s="194"/>
      <c r="O7730" s="192"/>
      <c r="P7730" s="194">
        <f t="shared" si="2535"/>
        <v>1</v>
      </c>
      <c r="Q7730" s="194">
        <f t="shared" si="2536"/>
        <v>1</v>
      </c>
      <c r="R7730" s="194">
        <f t="shared" si="2537"/>
        <v>1</v>
      </c>
      <c r="S7730" s="194">
        <f t="shared" si="2538"/>
        <v>0.87236538891552917</v>
      </c>
      <c r="T7730" s="194">
        <f t="shared" si="2539"/>
        <v>0.87236538891552917</v>
      </c>
      <c r="U7730" s="194">
        <f t="shared" si="2540"/>
        <v>1</v>
      </c>
      <c r="V7730" s="194">
        <f t="shared" si="2541"/>
        <v>1</v>
      </c>
      <c r="W7730" s="194">
        <v>0.91831646835436498</v>
      </c>
      <c r="X7730" s="194">
        <f t="shared" ref="X7730:Y7730" si="2565">IF($F7730=X$4,1,IF($F7730&gt;=EDATE(X$4,12),IF(X$12="Prior Year",X7718*(1-X$11),X7718-X$11),IF(X7729&gt;0,X7729,0)))*IF($F7730&lt;EDATE(X$4,X$5*12),1,0)</f>
        <v>0.91499999999999992</v>
      </c>
      <c r="Y7730" s="194">
        <f t="shared" si="2565"/>
        <v>0.91499999999999992</v>
      </c>
      <c r="Z7730" s="194">
        <f t="shared" si="2543"/>
        <v>0</v>
      </c>
      <c r="AA7730" s="194">
        <f t="shared" si="2544"/>
        <v>1</v>
      </c>
      <c r="AB7730" s="194">
        <f t="shared" si="2545"/>
        <v>1</v>
      </c>
      <c r="AC7730" s="194">
        <f t="shared" si="2546"/>
        <v>1</v>
      </c>
      <c r="AD7730" s="194">
        <f t="shared" si="2546"/>
        <v>0</v>
      </c>
      <c r="AE7730" s="194">
        <f t="shared" ref="AE7730:AI7730" si="2566">IF($F7730=AE$4,1,IF($F7730&gt;=EDATE(AE$4,12),IF(AE$12="Prior Year",AE7718*(1-AE$11),AE7718-AE$11),IF(AE7729&gt;0,AE7729,0)))*IF($F7730&lt;EDATE(AE$4,AE$5*12),1,0)</f>
        <v>0</v>
      </c>
      <c r="AF7730" s="194">
        <f t="shared" si="2566"/>
        <v>1</v>
      </c>
      <c r="AG7730" s="194">
        <f t="shared" si="2566"/>
        <v>0</v>
      </c>
      <c r="AH7730" s="194">
        <f t="shared" si="2566"/>
        <v>0</v>
      </c>
      <c r="AI7730" s="194">
        <f t="shared" si="2566"/>
        <v>0</v>
      </c>
      <c r="AJ7730" s="194">
        <f t="shared" si="2548"/>
        <v>0.90820136512487215</v>
      </c>
    </row>
    <row r="7731" spans="2:36" hidden="1" outlineLevel="1" x14ac:dyDescent="0.25">
      <c r="B7731" s="55">
        <f t="shared" si="2487"/>
        <v>30</v>
      </c>
      <c r="F7731" s="193">
        <f t="shared" si="2490"/>
        <v>49249</v>
      </c>
      <c r="G7731" s="194">
        <f t="shared" si="2484"/>
        <v>0.67599970788623331</v>
      </c>
      <c r="H7731" s="194"/>
      <c r="I7731" s="194"/>
      <c r="J7731" s="194"/>
      <c r="K7731" s="194"/>
      <c r="L7731" s="194"/>
      <c r="M7731" s="194"/>
      <c r="N7731" s="194"/>
      <c r="O7731" s="192"/>
      <c r="P7731" s="194">
        <f t="shared" si="2535"/>
        <v>1</v>
      </c>
      <c r="Q7731" s="194">
        <f t="shared" si="2536"/>
        <v>1</v>
      </c>
      <c r="R7731" s="194">
        <f t="shared" si="2537"/>
        <v>1</v>
      </c>
      <c r="S7731" s="194">
        <f t="shared" si="2538"/>
        <v>0.87236538891552917</v>
      </c>
      <c r="T7731" s="194">
        <f t="shared" si="2539"/>
        <v>0.87236538891552917</v>
      </c>
      <c r="U7731" s="194">
        <f t="shared" si="2540"/>
        <v>1</v>
      </c>
      <c r="V7731" s="194">
        <f t="shared" si="2541"/>
        <v>1</v>
      </c>
      <c r="W7731" s="194">
        <v>0.91831646835436498</v>
      </c>
      <c r="X7731" s="194">
        <f t="shared" ref="X7731:Y7731" si="2567">IF($F7731=X$4,1,IF($F7731&gt;=EDATE(X$4,12),IF(X$12="Prior Year",X7719*(1-X$11),X7719-X$11),IF(X7730&gt;0,X7730,0)))*IF($F7731&lt;EDATE(X$4,X$5*12),1,0)</f>
        <v>0.91499999999999992</v>
      </c>
      <c r="Y7731" s="194">
        <f t="shared" si="2567"/>
        <v>0.91499999999999992</v>
      </c>
      <c r="Z7731" s="194">
        <f t="shared" si="2543"/>
        <v>0</v>
      </c>
      <c r="AA7731" s="194">
        <f t="shared" si="2544"/>
        <v>1</v>
      </c>
      <c r="AB7731" s="194">
        <f t="shared" si="2545"/>
        <v>1</v>
      </c>
      <c r="AC7731" s="194">
        <f t="shared" si="2546"/>
        <v>1</v>
      </c>
      <c r="AD7731" s="194">
        <f t="shared" si="2546"/>
        <v>0</v>
      </c>
      <c r="AE7731" s="194">
        <f t="shared" ref="AE7731:AI7731" si="2568">IF($F7731=AE$4,1,IF($F7731&gt;=EDATE(AE$4,12),IF(AE$12="Prior Year",AE7719*(1-AE$11),AE7719-AE$11),IF(AE7730&gt;0,AE7730,0)))*IF($F7731&lt;EDATE(AE$4,AE$5*12),1,0)</f>
        <v>0</v>
      </c>
      <c r="AF7731" s="194">
        <f t="shared" si="2568"/>
        <v>1</v>
      </c>
      <c r="AG7731" s="194">
        <f t="shared" si="2568"/>
        <v>0</v>
      </c>
      <c r="AH7731" s="194">
        <f t="shared" si="2568"/>
        <v>0</v>
      </c>
      <c r="AI7731" s="194">
        <f t="shared" si="2568"/>
        <v>0</v>
      </c>
      <c r="AJ7731" s="194">
        <f t="shared" si="2548"/>
        <v>0.90820136512487215</v>
      </c>
    </row>
    <row r="7732" spans="2:36" hidden="1" outlineLevel="1" x14ac:dyDescent="0.25">
      <c r="B7732" s="55">
        <f t="shared" si="2487"/>
        <v>31</v>
      </c>
      <c r="F7732" s="195">
        <f t="shared" si="2490"/>
        <v>49279</v>
      </c>
      <c r="G7732" s="196">
        <f t="shared" si="2484"/>
        <v>0.67577868232764138</v>
      </c>
      <c r="H7732" s="196"/>
      <c r="I7732" s="196"/>
      <c r="J7732" s="196"/>
      <c r="K7732" s="196"/>
      <c r="L7732" s="196"/>
      <c r="M7732" s="196"/>
      <c r="N7732" s="196"/>
      <c r="O7732" s="197"/>
      <c r="P7732" s="196">
        <f t="shared" si="2535"/>
        <v>1</v>
      </c>
      <c r="Q7732" s="196">
        <f t="shared" si="2536"/>
        <v>1</v>
      </c>
      <c r="R7732" s="196">
        <f t="shared" si="2537"/>
        <v>1</v>
      </c>
      <c r="S7732" s="196">
        <f t="shared" si="2538"/>
        <v>0.87236538891552917</v>
      </c>
      <c r="T7732" s="196">
        <f t="shared" si="2539"/>
        <v>0.87236538891552917</v>
      </c>
      <c r="U7732" s="196">
        <f t="shared" si="2540"/>
        <v>1</v>
      </c>
      <c r="V7732" s="196">
        <f t="shared" si="2541"/>
        <v>1</v>
      </c>
      <c r="W7732" s="196">
        <v>0.91831646835436498</v>
      </c>
      <c r="X7732" s="196">
        <f t="shared" ref="X7732:Y7732" si="2569">IF($F7732=X$4,1,IF($F7732&gt;=EDATE(X$4,12),IF(X$12="Prior Year",X7720*(1-X$11),X7720-X$11),IF(X7731&gt;0,X7731,0)))*IF($F7732&lt;EDATE(X$4,X$5*12),1,0)</f>
        <v>0.90999999999999992</v>
      </c>
      <c r="Y7732" s="196">
        <f t="shared" si="2569"/>
        <v>0.91499999999999992</v>
      </c>
      <c r="Z7732" s="196">
        <f t="shared" si="2543"/>
        <v>0</v>
      </c>
      <c r="AA7732" s="196">
        <f t="shared" si="2544"/>
        <v>1</v>
      </c>
      <c r="AB7732" s="196">
        <f t="shared" si="2545"/>
        <v>1</v>
      </c>
      <c r="AC7732" s="196">
        <f t="shared" si="2546"/>
        <v>1</v>
      </c>
      <c r="AD7732" s="196">
        <f t="shared" si="2546"/>
        <v>0</v>
      </c>
      <c r="AE7732" s="196">
        <f t="shared" ref="AE7732:AI7732" si="2570">IF($F7732=AE$4,1,IF($F7732&gt;=EDATE(AE$4,12),IF(AE$12="Prior Year",AE7720*(1-AE$11),AE7720-AE$11),IF(AE7731&gt;0,AE7731,0)))*IF($F7732&lt;EDATE(AE$4,AE$5*12),1,0)</f>
        <v>0</v>
      </c>
      <c r="AF7732" s="196">
        <f t="shared" si="2570"/>
        <v>1</v>
      </c>
      <c r="AG7732" s="196">
        <f t="shared" si="2570"/>
        <v>0</v>
      </c>
      <c r="AH7732" s="196">
        <f t="shared" si="2570"/>
        <v>0</v>
      </c>
      <c r="AI7732" s="196">
        <f t="shared" si="2570"/>
        <v>0</v>
      </c>
      <c r="AJ7732" s="196">
        <f t="shared" si="2548"/>
        <v>0.90820136512487215</v>
      </c>
    </row>
    <row r="7733" spans="2:36" hidden="1" outlineLevel="1" x14ac:dyDescent="0.25">
      <c r="B7733" s="55">
        <f t="shared" si="2487"/>
        <v>31</v>
      </c>
      <c r="F7733" s="193">
        <f t="shared" si="2490"/>
        <v>49310</v>
      </c>
      <c r="G7733" s="194">
        <f t="shared" si="2484"/>
        <v>0.67477844937473086</v>
      </c>
      <c r="H7733" s="194"/>
      <c r="I7733" s="194"/>
      <c r="J7733" s="194"/>
      <c r="K7733" s="194"/>
      <c r="L7733" s="194"/>
      <c r="M7733" s="194"/>
      <c r="N7733" s="194"/>
      <c r="O7733" s="192"/>
      <c r="P7733" s="194">
        <f t="shared" si="2535"/>
        <v>1</v>
      </c>
      <c r="Q7733" s="194">
        <f t="shared" si="2536"/>
        <v>1</v>
      </c>
      <c r="R7733" s="194">
        <f t="shared" si="2537"/>
        <v>1</v>
      </c>
      <c r="S7733" s="194">
        <f t="shared" si="2538"/>
        <v>0.86538646580420497</v>
      </c>
      <c r="T7733" s="194">
        <f t="shared" si="2539"/>
        <v>0.86538646580420497</v>
      </c>
      <c r="U7733" s="194">
        <f t="shared" si="2540"/>
        <v>1</v>
      </c>
      <c r="V7733" s="194">
        <f t="shared" si="2541"/>
        <v>1</v>
      </c>
      <c r="W7733" s="194">
        <v>0.91372488601259305</v>
      </c>
      <c r="X7733" s="194">
        <f t="shared" ref="X7733:Y7733" si="2571">IF($F7733=X$4,1,IF($F7733&gt;=EDATE(X$4,12),IF(X$12="Prior Year",X7721*(1-X$11),X7721-X$11),IF(X7732&gt;0,X7732,0)))*IF($F7733&lt;EDATE(X$4,X$5*12),1,0)</f>
        <v>0.90999999999999992</v>
      </c>
      <c r="Y7733" s="194">
        <f t="shared" si="2571"/>
        <v>0.90999999999999992</v>
      </c>
      <c r="Z7733" s="194">
        <f t="shared" si="2543"/>
        <v>0</v>
      </c>
      <c r="AA7733" s="194">
        <f t="shared" si="2544"/>
        <v>1</v>
      </c>
      <c r="AB7733" s="194">
        <f t="shared" si="2545"/>
        <v>1</v>
      </c>
      <c r="AC7733" s="194">
        <f t="shared" si="2546"/>
        <v>1</v>
      </c>
      <c r="AD7733" s="194">
        <f t="shared" si="2546"/>
        <v>0</v>
      </c>
      <c r="AE7733" s="194">
        <f t="shared" ref="AE7733:AI7733" si="2572">IF($F7733=AE$4,1,IF($F7733&gt;=EDATE(AE$4,12),IF(AE$12="Prior Year",AE7721*(1-AE$11),AE7721-AE$11),IF(AE7732&gt;0,AE7732,0)))*IF($F7733&lt;EDATE(AE$4,AE$5*12),1,0)</f>
        <v>0</v>
      </c>
      <c r="AF7733" s="194">
        <f t="shared" si="2572"/>
        <v>1</v>
      </c>
      <c r="AG7733" s="194">
        <f t="shared" si="2572"/>
        <v>0</v>
      </c>
      <c r="AH7733" s="194">
        <f t="shared" si="2572"/>
        <v>0</v>
      </c>
      <c r="AI7733" s="194">
        <f t="shared" si="2572"/>
        <v>0</v>
      </c>
      <c r="AJ7733" s="194">
        <f t="shared" si="2548"/>
        <v>0.90275215693412292</v>
      </c>
    </row>
    <row r="7734" spans="2:36" hidden="1" outlineLevel="1" x14ac:dyDescent="0.25">
      <c r="B7734" s="55">
        <f t="shared" si="2487"/>
        <v>28</v>
      </c>
      <c r="F7734" s="193">
        <f t="shared" si="2490"/>
        <v>49341</v>
      </c>
      <c r="G7734" s="194">
        <f t="shared" si="2484"/>
        <v>0.67477844937473086</v>
      </c>
      <c r="H7734" s="194"/>
      <c r="I7734" s="194"/>
      <c r="J7734" s="194"/>
      <c r="K7734" s="194"/>
      <c r="L7734" s="194"/>
      <c r="M7734" s="194"/>
      <c r="N7734" s="194"/>
      <c r="O7734" s="192"/>
      <c r="P7734" s="194">
        <f t="shared" si="2535"/>
        <v>1</v>
      </c>
      <c r="Q7734" s="194">
        <f t="shared" si="2536"/>
        <v>1</v>
      </c>
      <c r="R7734" s="194">
        <f t="shared" si="2537"/>
        <v>1</v>
      </c>
      <c r="S7734" s="194">
        <f t="shared" si="2538"/>
        <v>0.86538646580420497</v>
      </c>
      <c r="T7734" s="194">
        <f t="shared" si="2539"/>
        <v>0.86538646580420497</v>
      </c>
      <c r="U7734" s="194">
        <f t="shared" si="2540"/>
        <v>1</v>
      </c>
      <c r="V7734" s="194">
        <f t="shared" si="2541"/>
        <v>1</v>
      </c>
      <c r="W7734" s="194">
        <v>0.91372488601259305</v>
      </c>
      <c r="X7734" s="194">
        <f t="shared" ref="X7734:Y7734" si="2573">IF($F7734=X$4,1,IF($F7734&gt;=EDATE(X$4,12),IF(X$12="Prior Year",X7722*(1-X$11),X7722-X$11),IF(X7733&gt;0,X7733,0)))*IF($F7734&lt;EDATE(X$4,X$5*12),1,0)</f>
        <v>0.90999999999999992</v>
      </c>
      <c r="Y7734" s="194">
        <f t="shared" si="2573"/>
        <v>0.90999999999999992</v>
      </c>
      <c r="Z7734" s="194">
        <f t="shared" si="2543"/>
        <v>0</v>
      </c>
      <c r="AA7734" s="194">
        <f t="shared" si="2544"/>
        <v>1</v>
      </c>
      <c r="AB7734" s="194">
        <f t="shared" si="2545"/>
        <v>1</v>
      </c>
      <c r="AC7734" s="194">
        <f t="shared" si="2546"/>
        <v>1</v>
      </c>
      <c r="AD7734" s="194">
        <f t="shared" si="2546"/>
        <v>0</v>
      </c>
      <c r="AE7734" s="194">
        <f t="shared" ref="AE7734:AI7734" si="2574">IF($F7734=AE$4,1,IF($F7734&gt;=EDATE(AE$4,12),IF(AE$12="Prior Year",AE7722*(1-AE$11),AE7722-AE$11),IF(AE7733&gt;0,AE7733,0)))*IF($F7734&lt;EDATE(AE$4,AE$5*12),1,0)</f>
        <v>0</v>
      </c>
      <c r="AF7734" s="194">
        <f t="shared" si="2574"/>
        <v>1</v>
      </c>
      <c r="AG7734" s="194">
        <f t="shared" si="2574"/>
        <v>0</v>
      </c>
      <c r="AH7734" s="194">
        <f t="shared" si="2574"/>
        <v>0</v>
      </c>
      <c r="AI7734" s="194">
        <f t="shared" si="2574"/>
        <v>0</v>
      </c>
      <c r="AJ7734" s="194">
        <f t="shared" si="2548"/>
        <v>0.90275215693412292</v>
      </c>
    </row>
    <row r="7735" spans="2:36" hidden="1" outlineLevel="1" x14ac:dyDescent="0.25">
      <c r="B7735" s="55">
        <f t="shared" si="2487"/>
        <v>31</v>
      </c>
      <c r="F7735" s="193">
        <f t="shared" si="2490"/>
        <v>49369</v>
      </c>
      <c r="G7735" s="194">
        <f t="shared" si="2484"/>
        <v>0.67477844937473086</v>
      </c>
      <c r="H7735" s="194"/>
      <c r="I7735" s="194"/>
      <c r="J7735" s="194"/>
      <c r="K7735" s="194"/>
      <c r="L7735" s="194"/>
      <c r="M7735" s="194"/>
      <c r="N7735" s="194"/>
      <c r="O7735" s="192"/>
      <c r="P7735" s="194">
        <f t="shared" si="2535"/>
        <v>1</v>
      </c>
      <c r="Q7735" s="194">
        <f t="shared" si="2536"/>
        <v>1</v>
      </c>
      <c r="R7735" s="194">
        <f t="shared" si="2537"/>
        <v>1</v>
      </c>
      <c r="S7735" s="194">
        <f t="shared" si="2538"/>
        <v>0.86538646580420497</v>
      </c>
      <c r="T7735" s="194">
        <f t="shared" si="2539"/>
        <v>0.86538646580420497</v>
      </c>
      <c r="U7735" s="194">
        <f t="shared" si="2540"/>
        <v>1</v>
      </c>
      <c r="V7735" s="194">
        <f t="shared" si="2541"/>
        <v>1</v>
      </c>
      <c r="W7735" s="194">
        <v>0.91372488601259305</v>
      </c>
      <c r="X7735" s="194">
        <f t="shared" ref="X7735:Y7735" si="2575">IF($F7735=X$4,1,IF($F7735&gt;=EDATE(X$4,12),IF(X$12="Prior Year",X7723*(1-X$11),X7723-X$11),IF(X7734&gt;0,X7734,0)))*IF($F7735&lt;EDATE(X$4,X$5*12),1,0)</f>
        <v>0.90999999999999992</v>
      </c>
      <c r="Y7735" s="194">
        <f t="shared" si="2575"/>
        <v>0.90999999999999992</v>
      </c>
      <c r="Z7735" s="194">
        <f t="shared" si="2543"/>
        <v>0</v>
      </c>
      <c r="AA7735" s="194">
        <f t="shared" si="2544"/>
        <v>1</v>
      </c>
      <c r="AB7735" s="194">
        <f t="shared" si="2545"/>
        <v>1</v>
      </c>
      <c r="AC7735" s="194">
        <f t="shared" si="2546"/>
        <v>1</v>
      </c>
      <c r="AD7735" s="194">
        <f t="shared" si="2546"/>
        <v>0</v>
      </c>
      <c r="AE7735" s="194">
        <f t="shared" ref="AE7735:AI7735" si="2576">IF($F7735=AE$4,1,IF($F7735&gt;=EDATE(AE$4,12),IF(AE$12="Prior Year",AE7723*(1-AE$11),AE7723-AE$11),IF(AE7734&gt;0,AE7734,0)))*IF($F7735&lt;EDATE(AE$4,AE$5*12),1,0)</f>
        <v>0</v>
      </c>
      <c r="AF7735" s="194">
        <f t="shared" si="2576"/>
        <v>1</v>
      </c>
      <c r="AG7735" s="194">
        <f t="shared" si="2576"/>
        <v>0</v>
      </c>
      <c r="AH7735" s="194">
        <f t="shared" si="2576"/>
        <v>0</v>
      </c>
      <c r="AI7735" s="194">
        <f t="shared" si="2576"/>
        <v>0</v>
      </c>
      <c r="AJ7735" s="194">
        <f t="shared" si="2548"/>
        <v>0.90275215693412292</v>
      </c>
    </row>
    <row r="7736" spans="2:36" hidden="1" outlineLevel="1" x14ac:dyDescent="0.25">
      <c r="B7736" s="55">
        <f t="shared" si="2487"/>
        <v>30</v>
      </c>
      <c r="F7736" s="193">
        <f t="shared" si="2490"/>
        <v>49400</v>
      </c>
      <c r="G7736" s="194">
        <f t="shared" si="2484"/>
        <v>0.67477844937473086</v>
      </c>
      <c r="H7736" s="194"/>
      <c r="I7736" s="194"/>
      <c r="J7736" s="194"/>
      <c r="K7736" s="194"/>
      <c r="L7736" s="194"/>
      <c r="M7736" s="194"/>
      <c r="N7736" s="194"/>
      <c r="O7736" s="192"/>
      <c r="P7736" s="194">
        <f t="shared" si="2535"/>
        <v>1</v>
      </c>
      <c r="Q7736" s="194">
        <f t="shared" si="2536"/>
        <v>1</v>
      </c>
      <c r="R7736" s="194">
        <f t="shared" si="2537"/>
        <v>1</v>
      </c>
      <c r="S7736" s="194">
        <f t="shared" si="2538"/>
        <v>0.86538646580420497</v>
      </c>
      <c r="T7736" s="194">
        <f t="shared" si="2539"/>
        <v>0.86538646580420497</v>
      </c>
      <c r="U7736" s="194">
        <f t="shared" si="2540"/>
        <v>1</v>
      </c>
      <c r="V7736" s="194">
        <f t="shared" si="2541"/>
        <v>1</v>
      </c>
      <c r="W7736" s="194">
        <v>0.91372488601259305</v>
      </c>
      <c r="X7736" s="194">
        <f t="shared" ref="X7736:Y7736" si="2577">IF($F7736=X$4,1,IF($F7736&gt;=EDATE(X$4,12),IF(X$12="Prior Year",X7724*(1-X$11),X7724-X$11),IF(X7735&gt;0,X7735,0)))*IF($F7736&lt;EDATE(X$4,X$5*12),1,0)</f>
        <v>0.90999999999999992</v>
      </c>
      <c r="Y7736" s="194">
        <f t="shared" si="2577"/>
        <v>0.90999999999999992</v>
      </c>
      <c r="Z7736" s="194">
        <f t="shared" si="2543"/>
        <v>0</v>
      </c>
      <c r="AA7736" s="194">
        <f t="shared" si="2544"/>
        <v>1</v>
      </c>
      <c r="AB7736" s="194">
        <f t="shared" si="2545"/>
        <v>1</v>
      </c>
      <c r="AC7736" s="194">
        <f t="shared" si="2546"/>
        <v>1</v>
      </c>
      <c r="AD7736" s="194">
        <f t="shared" si="2546"/>
        <v>0</v>
      </c>
      <c r="AE7736" s="194">
        <f t="shared" ref="AE7736:AI7736" si="2578">IF($F7736=AE$4,1,IF($F7736&gt;=EDATE(AE$4,12),IF(AE$12="Prior Year",AE7724*(1-AE$11),AE7724-AE$11),IF(AE7735&gt;0,AE7735,0)))*IF($F7736&lt;EDATE(AE$4,AE$5*12),1,0)</f>
        <v>0</v>
      </c>
      <c r="AF7736" s="194">
        <f t="shared" si="2578"/>
        <v>1</v>
      </c>
      <c r="AG7736" s="194">
        <f t="shared" si="2578"/>
        <v>0</v>
      </c>
      <c r="AH7736" s="194">
        <f t="shared" si="2578"/>
        <v>0</v>
      </c>
      <c r="AI7736" s="194">
        <f t="shared" si="2578"/>
        <v>0</v>
      </c>
      <c r="AJ7736" s="194">
        <f t="shared" si="2548"/>
        <v>0.90275215693412292</v>
      </c>
    </row>
    <row r="7737" spans="2:36" hidden="1" outlineLevel="1" x14ac:dyDescent="0.25">
      <c r="B7737" s="55">
        <f t="shared" si="2487"/>
        <v>31</v>
      </c>
      <c r="F7737" s="193">
        <f t="shared" si="2490"/>
        <v>49430</v>
      </c>
      <c r="G7737" s="194">
        <f t="shared" si="2484"/>
        <v>0.67477844937473086</v>
      </c>
      <c r="H7737" s="194"/>
      <c r="I7737" s="194"/>
      <c r="J7737" s="194"/>
      <c r="K7737" s="194"/>
      <c r="L7737" s="194"/>
      <c r="M7737" s="194"/>
      <c r="N7737" s="194"/>
      <c r="O7737" s="192"/>
      <c r="P7737" s="194">
        <f t="shared" si="2535"/>
        <v>1</v>
      </c>
      <c r="Q7737" s="194">
        <f t="shared" si="2536"/>
        <v>1</v>
      </c>
      <c r="R7737" s="194">
        <f t="shared" si="2537"/>
        <v>1</v>
      </c>
      <c r="S7737" s="194">
        <f t="shared" si="2538"/>
        <v>0.86538646580420497</v>
      </c>
      <c r="T7737" s="194">
        <f t="shared" si="2539"/>
        <v>0.86538646580420497</v>
      </c>
      <c r="U7737" s="194">
        <f t="shared" si="2540"/>
        <v>1</v>
      </c>
      <c r="V7737" s="194">
        <f t="shared" si="2541"/>
        <v>1</v>
      </c>
      <c r="W7737" s="194">
        <v>0.91372488601259305</v>
      </c>
      <c r="X7737" s="194">
        <f t="shared" ref="X7737:Y7737" si="2579">IF($F7737=X$4,1,IF($F7737&gt;=EDATE(X$4,12),IF(X$12="Prior Year",X7725*(1-X$11),X7725-X$11),IF(X7736&gt;0,X7736,0)))*IF($F7737&lt;EDATE(X$4,X$5*12),1,0)</f>
        <v>0.90999999999999992</v>
      </c>
      <c r="Y7737" s="194">
        <f t="shared" si="2579"/>
        <v>0.90999999999999992</v>
      </c>
      <c r="Z7737" s="194">
        <f t="shared" si="2543"/>
        <v>0</v>
      </c>
      <c r="AA7737" s="194">
        <f t="shared" si="2544"/>
        <v>1</v>
      </c>
      <c r="AB7737" s="194">
        <f t="shared" si="2545"/>
        <v>1</v>
      </c>
      <c r="AC7737" s="194">
        <f t="shared" si="2546"/>
        <v>1</v>
      </c>
      <c r="AD7737" s="194">
        <f t="shared" si="2546"/>
        <v>0</v>
      </c>
      <c r="AE7737" s="194">
        <f t="shared" ref="AE7737:AI7737" si="2580">IF($F7737=AE$4,1,IF($F7737&gt;=EDATE(AE$4,12),IF(AE$12="Prior Year",AE7725*(1-AE$11),AE7725-AE$11),IF(AE7736&gt;0,AE7736,0)))*IF($F7737&lt;EDATE(AE$4,AE$5*12),1,0)</f>
        <v>0</v>
      </c>
      <c r="AF7737" s="194">
        <f t="shared" si="2580"/>
        <v>1</v>
      </c>
      <c r="AG7737" s="194">
        <f t="shared" si="2580"/>
        <v>0</v>
      </c>
      <c r="AH7737" s="194">
        <f t="shared" si="2580"/>
        <v>0</v>
      </c>
      <c r="AI7737" s="194">
        <f t="shared" si="2580"/>
        <v>0</v>
      </c>
      <c r="AJ7737" s="194">
        <f t="shared" si="2548"/>
        <v>0.90275215693412292</v>
      </c>
    </row>
    <row r="7738" spans="2:36" hidden="1" outlineLevel="1" x14ac:dyDescent="0.25">
      <c r="B7738" s="55">
        <f t="shared" si="2487"/>
        <v>30</v>
      </c>
      <c r="F7738" s="193">
        <f t="shared" si="2490"/>
        <v>49461</v>
      </c>
      <c r="G7738" s="194">
        <f t="shared" si="2484"/>
        <v>0.67477844937473086</v>
      </c>
      <c r="H7738" s="194"/>
      <c r="I7738" s="194"/>
      <c r="J7738" s="194"/>
      <c r="K7738" s="194"/>
      <c r="L7738" s="194"/>
      <c r="M7738" s="194"/>
      <c r="N7738" s="194"/>
      <c r="O7738" s="192"/>
      <c r="P7738" s="194">
        <f t="shared" si="2535"/>
        <v>1</v>
      </c>
      <c r="Q7738" s="194">
        <f t="shared" si="2536"/>
        <v>1</v>
      </c>
      <c r="R7738" s="194">
        <f t="shared" si="2537"/>
        <v>1</v>
      </c>
      <c r="S7738" s="194">
        <f t="shared" si="2538"/>
        <v>0.86538646580420497</v>
      </c>
      <c r="T7738" s="194">
        <f t="shared" si="2539"/>
        <v>0.86538646580420497</v>
      </c>
      <c r="U7738" s="194">
        <f t="shared" si="2540"/>
        <v>1</v>
      </c>
      <c r="V7738" s="194">
        <f t="shared" si="2541"/>
        <v>1</v>
      </c>
      <c r="W7738" s="194">
        <v>0.91372488601259305</v>
      </c>
      <c r="X7738" s="194">
        <f t="shared" ref="X7738:Y7738" si="2581">IF($F7738=X$4,1,IF($F7738&gt;=EDATE(X$4,12),IF(X$12="Prior Year",X7726*(1-X$11),X7726-X$11),IF(X7737&gt;0,X7737,0)))*IF($F7738&lt;EDATE(X$4,X$5*12),1,0)</f>
        <v>0.90999999999999992</v>
      </c>
      <c r="Y7738" s="194">
        <f t="shared" si="2581"/>
        <v>0.90999999999999992</v>
      </c>
      <c r="Z7738" s="194">
        <f t="shared" si="2543"/>
        <v>0</v>
      </c>
      <c r="AA7738" s="194">
        <f t="shared" si="2544"/>
        <v>1</v>
      </c>
      <c r="AB7738" s="194">
        <f t="shared" si="2545"/>
        <v>1</v>
      </c>
      <c r="AC7738" s="194">
        <f t="shared" si="2546"/>
        <v>1</v>
      </c>
      <c r="AD7738" s="194">
        <f t="shared" si="2546"/>
        <v>0</v>
      </c>
      <c r="AE7738" s="194">
        <f t="shared" ref="AE7738:AI7738" si="2582">IF($F7738=AE$4,1,IF($F7738&gt;=EDATE(AE$4,12),IF(AE$12="Prior Year",AE7726*(1-AE$11),AE7726-AE$11),IF(AE7737&gt;0,AE7737,0)))*IF($F7738&lt;EDATE(AE$4,AE$5*12),1,0)</f>
        <v>0</v>
      </c>
      <c r="AF7738" s="194">
        <f t="shared" si="2582"/>
        <v>1</v>
      </c>
      <c r="AG7738" s="194">
        <f t="shared" si="2582"/>
        <v>0</v>
      </c>
      <c r="AH7738" s="194">
        <f t="shared" si="2582"/>
        <v>0</v>
      </c>
      <c r="AI7738" s="194">
        <f t="shared" si="2582"/>
        <v>0</v>
      </c>
      <c r="AJ7738" s="194">
        <f t="shared" si="2548"/>
        <v>0.90275215693412292</v>
      </c>
    </row>
    <row r="7739" spans="2:36" hidden="1" outlineLevel="1" x14ac:dyDescent="0.25">
      <c r="B7739" s="55">
        <f t="shared" si="2487"/>
        <v>31</v>
      </c>
      <c r="F7739" s="193">
        <f t="shared" si="2490"/>
        <v>49491</v>
      </c>
      <c r="G7739" s="194">
        <f t="shared" si="2484"/>
        <v>0.67477844937473086</v>
      </c>
      <c r="H7739" s="194"/>
      <c r="I7739" s="194"/>
      <c r="J7739" s="194"/>
      <c r="K7739" s="194"/>
      <c r="L7739" s="194"/>
      <c r="M7739" s="194"/>
      <c r="N7739" s="194"/>
      <c r="O7739" s="192"/>
      <c r="P7739" s="194">
        <f t="shared" si="2535"/>
        <v>1</v>
      </c>
      <c r="Q7739" s="194">
        <f t="shared" si="2536"/>
        <v>1</v>
      </c>
      <c r="R7739" s="194">
        <f t="shared" si="2537"/>
        <v>1</v>
      </c>
      <c r="S7739" s="194">
        <f t="shared" si="2538"/>
        <v>0.86538646580420497</v>
      </c>
      <c r="T7739" s="194">
        <f t="shared" si="2539"/>
        <v>0.86538646580420497</v>
      </c>
      <c r="U7739" s="194">
        <f t="shared" si="2540"/>
        <v>1</v>
      </c>
      <c r="V7739" s="194">
        <f t="shared" si="2541"/>
        <v>1</v>
      </c>
      <c r="W7739" s="194">
        <v>0.91372488601259305</v>
      </c>
      <c r="X7739" s="194">
        <f t="shared" ref="X7739:Y7739" si="2583">IF($F7739=X$4,1,IF($F7739&gt;=EDATE(X$4,12),IF(X$12="Prior Year",X7727*(1-X$11),X7727-X$11),IF(X7738&gt;0,X7738,0)))*IF($F7739&lt;EDATE(X$4,X$5*12),1,0)</f>
        <v>0.90999999999999992</v>
      </c>
      <c r="Y7739" s="194">
        <f t="shared" si="2583"/>
        <v>0.90999999999999992</v>
      </c>
      <c r="Z7739" s="194">
        <f t="shared" si="2543"/>
        <v>0</v>
      </c>
      <c r="AA7739" s="194">
        <f t="shared" si="2544"/>
        <v>1</v>
      </c>
      <c r="AB7739" s="194">
        <f t="shared" si="2545"/>
        <v>1</v>
      </c>
      <c r="AC7739" s="194">
        <f t="shared" si="2546"/>
        <v>1</v>
      </c>
      <c r="AD7739" s="194">
        <f t="shared" si="2546"/>
        <v>0</v>
      </c>
      <c r="AE7739" s="194">
        <f t="shared" ref="AE7739:AI7739" si="2584">IF($F7739=AE$4,1,IF($F7739&gt;=EDATE(AE$4,12),IF(AE$12="Prior Year",AE7727*(1-AE$11),AE7727-AE$11),IF(AE7738&gt;0,AE7738,0)))*IF($F7739&lt;EDATE(AE$4,AE$5*12),1,0)</f>
        <v>0</v>
      </c>
      <c r="AF7739" s="194">
        <f t="shared" si="2584"/>
        <v>1</v>
      </c>
      <c r="AG7739" s="194">
        <f t="shared" si="2584"/>
        <v>0</v>
      </c>
      <c r="AH7739" s="194">
        <f t="shared" si="2584"/>
        <v>0</v>
      </c>
      <c r="AI7739" s="194">
        <f t="shared" si="2584"/>
        <v>0</v>
      </c>
      <c r="AJ7739" s="194">
        <f t="shared" si="2548"/>
        <v>0.90275215693412292</v>
      </c>
    </row>
    <row r="7740" spans="2:36" hidden="1" outlineLevel="1" x14ac:dyDescent="0.25">
      <c r="B7740" s="55">
        <f t="shared" si="2487"/>
        <v>31</v>
      </c>
      <c r="F7740" s="193">
        <f t="shared" si="2490"/>
        <v>49522</v>
      </c>
      <c r="G7740" s="194">
        <f t="shared" si="2484"/>
        <v>0.67477844937473086</v>
      </c>
      <c r="H7740" s="194"/>
      <c r="I7740" s="194"/>
      <c r="J7740" s="194"/>
      <c r="K7740" s="194"/>
      <c r="L7740" s="194"/>
      <c r="M7740" s="194"/>
      <c r="N7740" s="194"/>
      <c r="O7740" s="192"/>
      <c r="P7740" s="194">
        <f t="shared" si="2535"/>
        <v>1</v>
      </c>
      <c r="Q7740" s="194">
        <f t="shared" si="2536"/>
        <v>1</v>
      </c>
      <c r="R7740" s="194">
        <f t="shared" si="2537"/>
        <v>1</v>
      </c>
      <c r="S7740" s="194">
        <f t="shared" si="2538"/>
        <v>0.86538646580420497</v>
      </c>
      <c r="T7740" s="194">
        <f t="shared" si="2539"/>
        <v>0.86538646580420497</v>
      </c>
      <c r="U7740" s="194">
        <f t="shared" si="2540"/>
        <v>1</v>
      </c>
      <c r="V7740" s="194">
        <f t="shared" si="2541"/>
        <v>1</v>
      </c>
      <c r="W7740" s="194">
        <v>0.91372488601259305</v>
      </c>
      <c r="X7740" s="194">
        <f t="shared" ref="X7740:Y7740" si="2585">IF($F7740=X$4,1,IF($F7740&gt;=EDATE(X$4,12),IF(X$12="Prior Year",X7728*(1-X$11),X7728-X$11),IF(X7739&gt;0,X7739,0)))*IF($F7740&lt;EDATE(X$4,X$5*12),1,0)</f>
        <v>0.90999999999999992</v>
      </c>
      <c r="Y7740" s="194">
        <f t="shared" si="2585"/>
        <v>0.90999999999999992</v>
      </c>
      <c r="Z7740" s="194">
        <f t="shared" si="2543"/>
        <v>0</v>
      </c>
      <c r="AA7740" s="194">
        <f t="shared" si="2544"/>
        <v>1</v>
      </c>
      <c r="AB7740" s="194">
        <f t="shared" si="2545"/>
        <v>1</v>
      </c>
      <c r="AC7740" s="194">
        <f t="shared" si="2546"/>
        <v>1</v>
      </c>
      <c r="AD7740" s="194">
        <f t="shared" si="2546"/>
        <v>0</v>
      </c>
      <c r="AE7740" s="194">
        <f t="shared" ref="AE7740:AI7740" si="2586">IF($F7740=AE$4,1,IF($F7740&gt;=EDATE(AE$4,12),IF(AE$12="Prior Year",AE7728*(1-AE$11),AE7728-AE$11),IF(AE7739&gt;0,AE7739,0)))*IF($F7740&lt;EDATE(AE$4,AE$5*12),1,0)</f>
        <v>0</v>
      </c>
      <c r="AF7740" s="194">
        <f t="shared" si="2586"/>
        <v>1</v>
      </c>
      <c r="AG7740" s="194">
        <f t="shared" si="2586"/>
        <v>0</v>
      </c>
      <c r="AH7740" s="194">
        <f t="shared" si="2586"/>
        <v>0</v>
      </c>
      <c r="AI7740" s="194">
        <f t="shared" si="2586"/>
        <v>0</v>
      </c>
      <c r="AJ7740" s="194">
        <f t="shared" si="2548"/>
        <v>0.90275215693412292</v>
      </c>
    </row>
    <row r="7741" spans="2:36" hidden="1" outlineLevel="1" x14ac:dyDescent="0.25">
      <c r="B7741" s="55">
        <f t="shared" si="2487"/>
        <v>30</v>
      </c>
      <c r="F7741" s="193">
        <f t="shared" si="2490"/>
        <v>49553</v>
      </c>
      <c r="G7741" s="194">
        <f t="shared" si="2484"/>
        <v>0.67477844937473086</v>
      </c>
      <c r="H7741" s="194"/>
      <c r="I7741" s="194"/>
      <c r="J7741" s="194"/>
      <c r="K7741" s="194"/>
      <c r="L7741" s="194"/>
      <c r="M7741" s="194"/>
      <c r="N7741" s="194"/>
      <c r="O7741" s="192"/>
      <c r="P7741" s="194">
        <f t="shared" si="2535"/>
        <v>1</v>
      </c>
      <c r="Q7741" s="194">
        <f t="shared" si="2536"/>
        <v>1</v>
      </c>
      <c r="R7741" s="194">
        <f t="shared" si="2537"/>
        <v>1</v>
      </c>
      <c r="S7741" s="194">
        <f t="shared" si="2538"/>
        <v>0.86538646580420497</v>
      </c>
      <c r="T7741" s="194">
        <f t="shared" si="2539"/>
        <v>0.86538646580420497</v>
      </c>
      <c r="U7741" s="194">
        <f t="shared" si="2540"/>
        <v>1</v>
      </c>
      <c r="V7741" s="194">
        <f t="shared" si="2541"/>
        <v>1</v>
      </c>
      <c r="W7741" s="194">
        <v>0.91372488601259305</v>
      </c>
      <c r="X7741" s="194">
        <f t="shared" ref="X7741:Y7741" si="2587">IF($F7741=X$4,1,IF($F7741&gt;=EDATE(X$4,12),IF(X$12="Prior Year",X7729*(1-X$11),X7729-X$11),IF(X7740&gt;0,X7740,0)))*IF($F7741&lt;EDATE(X$4,X$5*12),1,0)</f>
        <v>0.90999999999999992</v>
      </c>
      <c r="Y7741" s="194">
        <f t="shared" si="2587"/>
        <v>0.90999999999999992</v>
      </c>
      <c r="Z7741" s="194">
        <f t="shared" si="2543"/>
        <v>0</v>
      </c>
      <c r="AA7741" s="194">
        <f t="shared" si="2544"/>
        <v>1</v>
      </c>
      <c r="AB7741" s="194">
        <f t="shared" si="2545"/>
        <v>1</v>
      </c>
      <c r="AC7741" s="194">
        <f t="shared" si="2546"/>
        <v>1</v>
      </c>
      <c r="AD7741" s="194">
        <f t="shared" si="2546"/>
        <v>0</v>
      </c>
      <c r="AE7741" s="194">
        <f t="shared" ref="AE7741:AI7741" si="2588">IF($F7741=AE$4,1,IF($F7741&gt;=EDATE(AE$4,12),IF(AE$12="Prior Year",AE7729*(1-AE$11),AE7729-AE$11),IF(AE7740&gt;0,AE7740,0)))*IF($F7741&lt;EDATE(AE$4,AE$5*12),1,0)</f>
        <v>0</v>
      </c>
      <c r="AF7741" s="194">
        <f t="shared" si="2588"/>
        <v>1</v>
      </c>
      <c r="AG7741" s="194">
        <f t="shared" si="2588"/>
        <v>0</v>
      </c>
      <c r="AH7741" s="194">
        <f t="shared" si="2588"/>
        <v>0</v>
      </c>
      <c r="AI7741" s="194">
        <f t="shared" si="2588"/>
        <v>0</v>
      </c>
      <c r="AJ7741" s="194">
        <f t="shared" si="2548"/>
        <v>0.90275215693412292</v>
      </c>
    </row>
    <row r="7742" spans="2:36" hidden="1" outlineLevel="1" x14ac:dyDescent="0.25">
      <c r="B7742" s="55">
        <f t="shared" si="2487"/>
        <v>31</v>
      </c>
      <c r="F7742" s="193">
        <f t="shared" si="2490"/>
        <v>49583</v>
      </c>
      <c r="G7742" s="194">
        <f t="shared" si="2484"/>
        <v>0.67477844937473086</v>
      </c>
      <c r="H7742" s="194"/>
      <c r="I7742" s="194"/>
      <c r="J7742" s="194"/>
      <c r="K7742" s="194"/>
      <c r="L7742" s="194"/>
      <c r="M7742" s="194"/>
      <c r="N7742" s="194"/>
      <c r="O7742" s="192"/>
      <c r="P7742" s="194">
        <f t="shared" si="2535"/>
        <v>1</v>
      </c>
      <c r="Q7742" s="194">
        <f t="shared" si="2536"/>
        <v>1</v>
      </c>
      <c r="R7742" s="194">
        <f t="shared" si="2537"/>
        <v>1</v>
      </c>
      <c r="S7742" s="194">
        <f t="shared" si="2538"/>
        <v>0.86538646580420497</v>
      </c>
      <c r="T7742" s="194">
        <f t="shared" si="2539"/>
        <v>0.86538646580420497</v>
      </c>
      <c r="U7742" s="194">
        <f t="shared" si="2540"/>
        <v>1</v>
      </c>
      <c r="V7742" s="194">
        <f t="shared" si="2541"/>
        <v>1</v>
      </c>
      <c r="W7742" s="194">
        <v>0.91372488601259305</v>
      </c>
      <c r="X7742" s="194">
        <f t="shared" ref="X7742:Y7742" si="2589">IF($F7742=X$4,1,IF($F7742&gt;=EDATE(X$4,12),IF(X$12="Prior Year",X7730*(1-X$11),X7730-X$11),IF(X7741&gt;0,X7741,0)))*IF($F7742&lt;EDATE(X$4,X$5*12),1,0)</f>
        <v>0.90999999999999992</v>
      </c>
      <c r="Y7742" s="194">
        <f t="shared" si="2589"/>
        <v>0.90999999999999992</v>
      </c>
      <c r="Z7742" s="194">
        <f t="shared" si="2543"/>
        <v>0</v>
      </c>
      <c r="AA7742" s="194">
        <f t="shared" si="2544"/>
        <v>1</v>
      </c>
      <c r="AB7742" s="194">
        <f t="shared" si="2545"/>
        <v>1</v>
      </c>
      <c r="AC7742" s="194">
        <f t="shared" si="2546"/>
        <v>1</v>
      </c>
      <c r="AD7742" s="194">
        <f t="shared" si="2546"/>
        <v>0</v>
      </c>
      <c r="AE7742" s="194">
        <f t="shared" ref="AE7742:AI7742" si="2590">IF($F7742=AE$4,1,IF($F7742&gt;=EDATE(AE$4,12),IF(AE$12="Prior Year",AE7730*(1-AE$11),AE7730-AE$11),IF(AE7741&gt;0,AE7741,0)))*IF($F7742&lt;EDATE(AE$4,AE$5*12),1,0)</f>
        <v>0</v>
      </c>
      <c r="AF7742" s="194">
        <f t="shared" si="2590"/>
        <v>1</v>
      </c>
      <c r="AG7742" s="194">
        <f t="shared" si="2590"/>
        <v>0</v>
      </c>
      <c r="AH7742" s="194">
        <f t="shared" si="2590"/>
        <v>0</v>
      </c>
      <c r="AI7742" s="194">
        <f t="shared" si="2590"/>
        <v>0</v>
      </c>
      <c r="AJ7742" s="194">
        <f t="shared" si="2548"/>
        <v>0.90275215693412292</v>
      </c>
    </row>
    <row r="7743" spans="2:36" hidden="1" outlineLevel="1" x14ac:dyDescent="0.25">
      <c r="B7743" s="55">
        <f t="shared" si="2487"/>
        <v>30</v>
      </c>
      <c r="F7743" s="193">
        <f t="shared" si="2490"/>
        <v>49614</v>
      </c>
      <c r="G7743" s="194">
        <f t="shared" si="2484"/>
        <v>0.67477844937473086</v>
      </c>
      <c r="H7743" s="194"/>
      <c r="I7743" s="194"/>
      <c r="J7743" s="194"/>
      <c r="K7743" s="194"/>
      <c r="L7743" s="194"/>
      <c r="M7743" s="194"/>
      <c r="N7743" s="194"/>
      <c r="O7743" s="192"/>
      <c r="P7743" s="194">
        <f t="shared" si="2535"/>
        <v>1</v>
      </c>
      <c r="Q7743" s="194">
        <f t="shared" si="2536"/>
        <v>1</v>
      </c>
      <c r="R7743" s="194">
        <f t="shared" si="2537"/>
        <v>1</v>
      </c>
      <c r="S7743" s="194">
        <f t="shared" si="2538"/>
        <v>0.86538646580420497</v>
      </c>
      <c r="T7743" s="194">
        <f t="shared" si="2539"/>
        <v>0.86538646580420497</v>
      </c>
      <c r="U7743" s="194">
        <f t="shared" si="2540"/>
        <v>1</v>
      </c>
      <c r="V7743" s="194">
        <f t="shared" si="2541"/>
        <v>1</v>
      </c>
      <c r="W7743" s="194">
        <v>0.91372488601259305</v>
      </c>
      <c r="X7743" s="194">
        <f t="shared" ref="X7743:Y7743" si="2591">IF($F7743=X$4,1,IF($F7743&gt;=EDATE(X$4,12),IF(X$12="Prior Year",X7731*(1-X$11),X7731-X$11),IF(X7742&gt;0,X7742,0)))*IF($F7743&lt;EDATE(X$4,X$5*12),1,0)</f>
        <v>0.90999999999999992</v>
      </c>
      <c r="Y7743" s="194">
        <f t="shared" si="2591"/>
        <v>0.90999999999999992</v>
      </c>
      <c r="Z7743" s="194">
        <f t="shared" si="2543"/>
        <v>0</v>
      </c>
      <c r="AA7743" s="194">
        <f t="shared" si="2544"/>
        <v>1</v>
      </c>
      <c r="AB7743" s="194">
        <f t="shared" si="2545"/>
        <v>1</v>
      </c>
      <c r="AC7743" s="194">
        <f t="shared" si="2546"/>
        <v>1</v>
      </c>
      <c r="AD7743" s="194">
        <f t="shared" si="2546"/>
        <v>0</v>
      </c>
      <c r="AE7743" s="194">
        <f t="shared" ref="AE7743:AI7743" si="2592">IF($F7743=AE$4,1,IF($F7743&gt;=EDATE(AE$4,12),IF(AE$12="Prior Year",AE7731*(1-AE$11),AE7731-AE$11),IF(AE7742&gt;0,AE7742,0)))*IF($F7743&lt;EDATE(AE$4,AE$5*12),1,0)</f>
        <v>0</v>
      </c>
      <c r="AF7743" s="194">
        <f t="shared" si="2592"/>
        <v>1</v>
      </c>
      <c r="AG7743" s="194">
        <f t="shared" si="2592"/>
        <v>0</v>
      </c>
      <c r="AH7743" s="194">
        <f t="shared" si="2592"/>
        <v>0</v>
      </c>
      <c r="AI7743" s="194">
        <f t="shared" si="2592"/>
        <v>0</v>
      </c>
      <c r="AJ7743" s="194">
        <f t="shared" si="2548"/>
        <v>0.90275215693412292</v>
      </c>
    </row>
    <row r="7744" spans="2:36" hidden="1" outlineLevel="1" x14ac:dyDescent="0.25">
      <c r="B7744" s="55">
        <f t="shared" si="2487"/>
        <v>31</v>
      </c>
      <c r="F7744" s="195">
        <f t="shared" si="2490"/>
        <v>49644</v>
      </c>
      <c r="G7744" s="196">
        <f t="shared" si="2484"/>
        <v>0.67455742381613892</v>
      </c>
      <c r="H7744" s="196"/>
      <c r="I7744" s="196"/>
      <c r="J7744" s="196"/>
      <c r="K7744" s="196"/>
      <c r="L7744" s="196"/>
      <c r="M7744" s="196"/>
      <c r="N7744" s="196"/>
      <c r="O7744" s="197"/>
      <c r="P7744" s="196">
        <f t="shared" si="2535"/>
        <v>1</v>
      </c>
      <c r="Q7744" s="196">
        <f t="shared" si="2536"/>
        <v>1</v>
      </c>
      <c r="R7744" s="196">
        <f t="shared" si="2537"/>
        <v>1</v>
      </c>
      <c r="S7744" s="196">
        <f t="shared" si="2538"/>
        <v>0.86538646580420497</v>
      </c>
      <c r="T7744" s="196">
        <f t="shared" si="2539"/>
        <v>0.86538646580420497</v>
      </c>
      <c r="U7744" s="196">
        <f t="shared" si="2540"/>
        <v>1</v>
      </c>
      <c r="V7744" s="196">
        <f t="shared" si="2541"/>
        <v>1</v>
      </c>
      <c r="W7744" s="196">
        <v>0.91372488601259305</v>
      </c>
      <c r="X7744" s="196">
        <f t="shared" ref="X7744:Y7744" si="2593">IF($F7744=X$4,1,IF($F7744&gt;=EDATE(X$4,12),IF(X$12="Prior Year",X7732*(1-X$11),X7732-X$11),IF(X7743&gt;0,X7743,0)))*IF($F7744&lt;EDATE(X$4,X$5*12),1,0)</f>
        <v>0.90499999999999992</v>
      </c>
      <c r="Y7744" s="196">
        <f t="shared" si="2593"/>
        <v>0.90999999999999992</v>
      </c>
      <c r="Z7744" s="196">
        <f t="shared" si="2543"/>
        <v>0</v>
      </c>
      <c r="AA7744" s="196">
        <f t="shared" si="2544"/>
        <v>1</v>
      </c>
      <c r="AB7744" s="196">
        <f t="shared" si="2545"/>
        <v>1</v>
      </c>
      <c r="AC7744" s="196">
        <f t="shared" si="2546"/>
        <v>1</v>
      </c>
      <c r="AD7744" s="196">
        <f t="shared" si="2546"/>
        <v>0</v>
      </c>
      <c r="AE7744" s="196">
        <f t="shared" ref="AE7744:AI7744" si="2594">IF($F7744=AE$4,1,IF($F7744&gt;=EDATE(AE$4,12),IF(AE$12="Prior Year",AE7732*(1-AE$11),AE7732-AE$11),IF(AE7743&gt;0,AE7743,0)))*IF($F7744&lt;EDATE(AE$4,AE$5*12),1,0)</f>
        <v>0</v>
      </c>
      <c r="AF7744" s="196">
        <f t="shared" si="2594"/>
        <v>1</v>
      </c>
      <c r="AG7744" s="196">
        <f t="shared" si="2594"/>
        <v>0</v>
      </c>
      <c r="AH7744" s="196">
        <f t="shared" si="2594"/>
        <v>0</v>
      </c>
      <c r="AI7744" s="196">
        <f t="shared" si="2594"/>
        <v>0</v>
      </c>
      <c r="AJ7744" s="196">
        <f t="shared" si="2548"/>
        <v>0.90275215693412292</v>
      </c>
    </row>
    <row r="7745" spans="2:36" hidden="1" outlineLevel="1" x14ac:dyDescent="0.25">
      <c r="B7745" s="55">
        <f t="shared" si="2487"/>
        <v>31</v>
      </c>
      <c r="F7745" s="193">
        <f t="shared" si="2490"/>
        <v>49675</v>
      </c>
      <c r="G7745" s="194">
        <f t="shared" si="2484"/>
        <v>0.67074984965048101</v>
      </c>
      <c r="H7745" s="194"/>
      <c r="I7745" s="194"/>
      <c r="J7745" s="194"/>
      <c r="K7745" s="194"/>
      <c r="L7745" s="194"/>
      <c r="M7745" s="194"/>
      <c r="N7745" s="194"/>
      <c r="O7745" s="192"/>
      <c r="P7745" s="194">
        <f t="shared" si="2535"/>
        <v>0</v>
      </c>
      <c r="Q7745" s="194">
        <f t="shared" si="2536"/>
        <v>1</v>
      </c>
      <c r="R7745" s="194">
        <f t="shared" si="2537"/>
        <v>1</v>
      </c>
      <c r="S7745" s="194">
        <f t="shared" si="2538"/>
        <v>0.85846337407777129</v>
      </c>
      <c r="T7745" s="194">
        <f t="shared" si="2539"/>
        <v>0.85846337407777129</v>
      </c>
      <c r="U7745" s="194">
        <f t="shared" si="2540"/>
        <v>1</v>
      </c>
      <c r="V7745" s="194">
        <f t="shared" si="2541"/>
        <v>1</v>
      </c>
      <c r="W7745" s="194">
        <v>0.90915626158253016</v>
      </c>
      <c r="X7745" s="194">
        <f t="shared" ref="X7745:Y7745" si="2595">IF($F7745=X$4,1,IF($F7745&gt;=EDATE(X$4,12),IF(X$12="Prior Year",X7733*(1-X$11),X7733-X$11),IF(X7744&gt;0,X7744,0)))*IF($F7745&lt;EDATE(X$4,X$5*12),1,0)</f>
        <v>0.90499999999999992</v>
      </c>
      <c r="Y7745" s="194">
        <f t="shared" si="2595"/>
        <v>0.90499999999999992</v>
      </c>
      <c r="Z7745" s="194">
        <f t="shared" si="2543"/>
        <v>0</v>
      </c>
      <c r="AA7745" s="194">
        <f t="shared" si="2544"/>
        <v>1</v>
      </c>
      <c r="AB7745" s="194">
        <f t="shared" si="2545"/>
        <v>1</v>
      </c>
      <c r="AC7745" s="194">
        <f t="shared" si="2546"/>
        <v>1</v>
      </c>
      <c r="AD7745" s="194">
        <f t="shared" si="2546"/>
        <v>0</v>
      </c>
      <c r="AE7745" s="194">
        <f t="shared" ref="AE7745:AI7745" si="2596">IF($F7745=AE$4,1,IF($F7745&gt;=EDATE(AE$4,12),IF(AE$12="Prior Year",AE7733*(1-AE$11),AE7733-AE$11),IF(AE7744&gt;0,AE7744,0)))*IF($F7745&lt;EDATE(AE$4,AE$5*12),1,0)</f>
        <v>0</v>
      </c>
      <c r="AF7745" s="194">
        <f t="shared" si="2596"/>
        <v>1</v>
      </c>
      <c r="AG7745" s="194">
        <f t="shared" si="2596"/>
        <v>0</v>
      </c>
      <c r="AH7745" s="194">
        <f t="shared" si="2596"/>
        <v>0</v>
      </c>
      <c r="AI7745" s="194">
        <f t="shared" si="2596"/>
        <v>0</v>
      </c>
      <c r="AJ7745" s="194">
        <f t="shared" si="2548"/>
        <v>0.89733564399251819</v>
      </c>
    </row>
    <row r="7746" spans="2:36" hidden="1" outlineLevel="1" x14ac:dyDescent="0.25">
      <c r="B7746" s="55">
        <f t="shared" si="2487"/>
        <v>29</v>
      </c>
      <c r="F7746" s="193">
        <f t="shared" si="2490"/>
        <v>49706</v>
      </c>
      <c r="G7746" s="194">
        <f t="shared" si="2484"/>
        <v>0.67074984965048101</v>
      </c>
      <c r="H7746" s="194"/>
      <c r="I7746" s="194"/>
      <c r="J7746" s="194"/>
      <c r="K7746" s="194"/>
      <c r="L7746" s="194"/>
      <c r="M7746" s="194"/>
      <c r="N7746" s="194"/>
      <c r="O7746" s="192"/>
      <c r="P7746" s="194">
        <f t="shared" si="2535"/>
        <v>0</v>
      </c>
      <c r="Q7746" s="194">
        <f t="shared" si="2536"/>
        <v>1</v>
      </c>
      <c r="R7746" s="194">
        <f t="shared" si="2537"/>
        <v>1</v>
      </c>
      <c r="S7746" s="194">
        <f t="shared" si="2538"/>
        <v>0.85846337407777129</v>
      </c>
      <c r="T7746" s="194">
        <f t="shared" si="2539"/>
        <v>0.85846337407777129</v>
      </c>
      <c r="U7746" s="194">
        <f t="shared" si="2540"/>
        <v>1</v>
      </c>
      <c r="V7746" s="194">
        <f t="shared" si="2541"/>
        <v>1</v>
      </c>
      <c r="W7746" s="194">
        <v>0.90915626158253016</v>
      </c>
      <c r="X7746" s="194">
        <f t="shared" ref="X7746:Y7746" si="2597">IF($F7746=X$4,1,IF($F7746&gt;=EDATE(X$4,12),IF(X$12="Prior Year",X7734*(1-X$11),X7734-X$11),IF(X7745&gt;0,X7745,0)))*IF($F7746&lt;EDATE(X$4,X$5*12),1,0)</f>
        <v>0.90499999999999992</v>
      </c>
      <c r="Y7746" s="194">
        <f t="shared" si="2597"/>
        <v>0.90499999999999992</v>
      </c>
      <c r="Z7746" s="194">
        <f t="shared" si="2543"/>
        <v>0</v>
      </c>
      <c r="AA7746" s="194">
        <f t="shared" si="2544"/>
        <v>1</v>
      </c>
      <c r="AB7746" s="194">
        <f t="shared" si="2545"/>
        <v>1</v>
      </c>
      <c r="AC7746" s="194">
        <f t="shared" si="2546"/>
        <v>1</v>
      </c>
      <c r="AD7746" s="194">
        <f t="shared" si="2546"/>
        <v>0</v>
      </c>
      <c r="AE7746" s="194">
        <f t="shared" ref="AE7746:AI7746" si="2598">IF($F7746=AE$4,1,IF($F7746&gt;=EDATE(AE$4,12),IF(AE$12="Prior Year",AE7734*(1-AE$11),AE7734-AE$11),IF(AE7745&gt;0,AE7745,0)))*IF($F7746&lt;EDATE(AE$4,AE$5*12),1,0)</f>
        <v>0</v>
      </c>
      <c r="AF7746" s="194">
        <f t="shared" si="2598"/>
        <v>1</v>
      </c>
      <c r="AG7746" s="194">
        <f t="shared" si="2598"/>
        <v>0</v>
      </c>
      <c r="AH7746" s="194">
        <f t="shared" si="2598"/>
        <v>0</v>
      </c>
      <c r="AI7746" s="194">
        <f t="shared" si="2598"/>
        <v>0</v>
      </c>
      <c r="AJ7746" s="194">
        <f t="shared" si="2548"/>
        <v>0.89733564399251819</v>
      </c>
    </row>
    <row r="7747" spans="2:36" hidden="1" outlineLevel="1" x14ac:dyDescent="0.25">
      <c r="B7747" s="55">
        <f t="shared" si="2487"/>
        <v>31</v>
      </c>
      <c r="F7747" s="193">
        <f t="shared" si="2490"/>
        <v>49735</v>
      </c>
      <c r="G7747" s="194">
        <f t="shared" si="2484"/>
        <v>0.67074984965048101</v>
      </c>
      <c r="H7747" s="194"/>
      <c r="I7747" s="194"/>
      <c r="J7747" s="194"/>
      <c r="K7747" s="194"/>
      <c r="L7747" s="194"/>
      <c r="M7747" s="194"/>
      <c r="N7747" s="194"/>
      <c r="O7747" s="192"/>
      <c r="P7747" s="194">
        <f t="shared" si="2535"/>
        <v>0</v>
      </c>
      <c r="Q7747" s="194">
        <f t="shared" si="2536"/>
        <v>1</v>
      </c>
      <c r="R7747" s="194">
        <f t="shared" si="2537"/>
        <v>1</v>
      </c>
      <c r="S7747" s="194">
        <f t="shared" si="2538"/>
        <v>0.85846337407777129</v>
      </c>
      <c r="T7747" s="194">
        <f t="shared" si="2539"/>
        <v>0.85846337407777129</v>
      </c>
      <c r="U7747" s="194">
        <f t="shared" si="2540"/>
        <v>1</v>
      </c>
      <c r="V7747" s="194">
        <f t="shared" si="2541"/>
        <v>1</v>
      </c>
      <c r="W7747" s="194">
        <v>0.90915626158253016</v>
      </c>
      <c r="X7747" s="194">
        <f t="shared" ref="X7747:Y7747" si="2599">IF($F7747=X$4,1,IF($F7747&gt;=EDATE(X$4,12),IF(X$12="Prior Year",X7735*(1-X$11),X7735-X$11),IF(X7746&gt;0,X7746,0)))*IF($F7747&lt;EDATE(X$4,X$5*12),1,0)</f>
        <v>0.90499999999999992</v>
      </c>
      <c r="Y7747" s="194">
        <f t="shared" si="2599"/>
        <v>0.90499999999999992</v>
      </c>
      <c r="Z7747" s="194">
        <f t="shared" si="2543"/>
        <v>0</v>
      </c>
      <c r="AA7747" s="194">
        <f t="shared" si="2544"/>
        <v>1</v>
      </c>
      <c r="AB7747" s="194">
        <f t="shared" si="2545"/>
        <v>1</v>
      </c>
      <c r="AC7747" s="194">
        <f t="shared" si="2546"/>
        <v>1</v>
      </c>
      <c r="AD7747" s="194">
        <f t="shared" si="2546"/>
        <v>0</v>
      </c>
      <c r="AE7747" s="194">
        <f t="shared" ref="AE7747:AI7747" si="2600">IF($F7747=AE$4,1,IF($F7747&gt;=EDATE(AE$4,12),IF(AE$12="Prior Year",AE7735*(1-AE$11),AE7735-AE$11),IF(AE7746&gt;0,AE7746,0)))*IF($F7747&lt;EDATE(AE$4,AE$5*12),1,0)</f>
        <v>0</v>
      </c>
      <c r="AF7747" s="194">
        <f t="shared" si="2600"/>
        <v>1</v>
      </c>
      <c r="AG7747" s="194">
        <f t="shared" si="2600"/>
        <v>0</v>
      </c>
      <c r="AH7747" s="194">
        <f t="shared" si="2600"/>
        <v>0</v>
      </c>
      <c r="AI7747" s="194">
        <f t="shared" si="2600"/>
        <v>0</v>
      </c>
      <c r="AJ7747" s="194">
        <f t="shared" si="2548"/>
        <v>0.89733564399251819</v>
      </c>
    </row>
    <row r="7748" spans="2:36" hidden="1" outlineLevel="1" x14ac:dyDescent="0.25">
      <c r="B7748" s="55">
        <f t="shared" si="2487"/>
        <v>30</v>
      </c>
      <c r="F7748" s="193">
        <f t="shared" si="2490"/>
        <v>49766</v>
      </c>
      <c r="G7748" s="194">
        <f t="shared" si="2484"/>
        <v>0.67074984965048101</v>
      </c>
      <c r="H7748" s="194"/>
      <c r="I7748" s="194"/>
      <c r="J7748" s="194"/>
      <c r="K7748" s="194"/>
      <c r="L7748" s="194"/>
      <c r="M7748" s="194"/>
      <c r="N7748" s="194"/>
      <c r="O7748" s="192"/>
      <c r="P7748" s="194">
        <f t="shared" si="2535"/>
        <v>0</v>
      </c>
      <c r="Q7748" s="194">
        <f t="shared" si="2536"/>
        <v>1</v>
      </c>
      <c r="R7748" s="194">
        <f t="shared" si="2537"/>
        <v>1</v>
      </c>
      <c r="S7748" s="194">
        <f t="shared" si="2538"/>
        <v>0.85846337407777129</v>
      </c>
      <c r="T7748" s="194">
        <f t="shared" si="2539"/>
        <v>0.85846337407777129</v>
      </c>
      <c r="U7748" s="194">
        <f t="shared" si="2540"/>
        <v>1</v>
      </c>
      <c r="V7748" s="194">
        <f t="shared" si="2541"/>
        <v>1</v>
      </c>
      <c r="W7748" s="194">
        <v>0.90915626158253016</v>
      </c>
      <c r="X7748" s="194">
        <f t="shared" ref="X7748:Y7748" si="2601">IF($F7748=X$4,1,IF($F7748&gt;=EDATE(X$4,12),IF(X$12="Prior Year",X7736*(1-X$11),X7736-X$11),IF(X7747&gt;0,X7747,0)))*IF($F7748&lt;EDATE(X$4,X$5*12),1,0)</f>
        <v>0.90499999999999992</v>
      </c>
      <c r="Y7748" s="194">
        <f t="shared" si="2601"/>
        <v>0.90499999999999992</v>
      </c>
      <c r="Z7748" s="194">
        <f t="shared" si="2543"/>
        <v>0</v>
      </c>
      <c r="AA7748" s="194">
        <f t="shared" si="2544"/>
        <v>1</v>
      </c>
      <c r="AB7748" s="194">
        <f t="shared" si="2545"/>
        <v>1</v>
      </c>
      <c r="AC7748" s="194">
        <f t="shared" si="2546"/>
        <v>1</v>
      </c>
      <c r="AD7748" s="194">
        <f t="shared" si="2546"/>
        <v>0</v>
      </c>
      <c r="AE7748" s="194">
        <f t="shared" ref="AE7748:AI7748" si="2602">IF($F7748=AE$4,1,IF($F7748&gt;=EDATE(AE$4,12),IF(AE$12="Prior Year",AE7736*(1-AE$11),AE7736-AE$11),IF(AE7747&gt;0,AE7747,0)))*IF($F7748&lt;EDATE(AE$4,AE$5*12),1,0)</f>
        <v>0</v>
      </c>
      <c r="AF7748" s="194">
        <f t="shared" si="2602"/>
        <v>1</v>
      </c>
      <c r="AG7748" s="194">
        <f t="shared" si="2602"/>
        <v>0</v>
      </c>
      <c r="AH7748" s="194">
        <f t="shared" si="2602"/>
        <v>0</v>
      </c>
      <c r="AI7748" s="194">
        <f t="shared" si="2602"/>
        <v>0</v>
      </c>
      <c r="AJ7748" s="194">
        <f t="shared" si="2548"/>
        <v>0.89733564399251819</v>
      </c>
    </row>
    <row r="7749" spans="2:36" hidden="1" outlineLevel="1" x14ac:dyDescent="0.25">
      <c r="B7749" s="55">
        <f t="shared" si="2487"/>
        <v>31</v>
      </c>
      <c r="F7749" s="193">
        <f t="shared" si="2490"/>
        <v>49796</v>
      </c>
      <c r="G7749" s="194">
        <f t="shared" si="2484"/>
        <v>0.67074984965048101</v>
      </c>
      <c r="H7749" s="194"/>
      <c r="I7749" s="194"/>
      <c r="J7749" s="194"/>
      <c r="K7749" s="194"/>
      <c r="L7749" s="194"/>
      <c r="M7749" s="194"/>
      <c r="N7749" s="194"/>
      <c r="O7749" s="192"/>
      <c r="P7749" s="194">
        <f t="shared" si="2535"/>
        <v>0</v>
      </c>
      <c r="Q7749" s="194">
        <f t="shared" si="2536"/>
        <v>1</v>
      </c>
      <c r="R7749" s="194">
        <f t="shared" si="2537"/>
        <v>1</v>
      </c>
      <c r="S7749" s="194">
        <f t="shared" si="2538"/>
        <v>0.85846337407777129</v>
      </c>
      <c r="T7749" s="194">
        <f t="shared" si="2539"/>
        <v>0.85846337407777129</v>
      </c>
      <c r="U7749" s="194">
        <f t="shared" si="2540"/>
        <v>1</v>
      </c>
      <c r="V7749" s="194">
        <f t="shared" si="2541"/>
        <v>1</v>
      </c>
      <c r="W7749" s="194">
        <v>0.90915626158253016</v>
      </c>
      <c r="X7749" s="194">
        <f t="shared" ref="X7749:Y7749" si="2603">IF($F7749=X$4,1,IF($F7749&gt;=EDATE(X$4,12),IF(X$12="Prior Year",X7737*(1-X$11),X7737-X$11),IF(X7748&gt;0,X7748,0)))*IF($F7749&lt;EDATE(X$4,X$5*12),1,0)</f>
        <v>0.90499999999999992</v>
      </c>
      <c r="Y7749" s="194">
        <f t="shared" si="2603"/>
        <v>0.90499999999999992</v>
      </c>
      <c r="Z7749" s="194">
        <f t="shared" si="2543"/>
        <v>0</v>
      </c>
      <c r="AA7749" s="194">
        <f t="shared" si="2544"/>
        <v>1</v>
      </c>
      <c r="AB7749" s="194">
        <f t="shared" si="2545"/>
        <v>1</v>
      </c>
      <c r="AC7749" s="194">
        <f t="shared" si="2546"/>
        <v>1</v>
      </c>
      <c r="AD7749" s="194">
        <f t="shared" si="2546"/>
        <v>0</v>
      </c>
      <c r="AE7749" s="194">
        <f t="shared" ref="AE7749:AI7749" si="2604">IF($F7749=AE$4,1,IF($F7749&gt;=EDATE(AE$4,12),IF(AE$12="Prior Year",AE7737*(1-AE$11),AE7737-AE$11),IF(AE7748&gt;0,AE7748,0)))*IF($F7749&lt;EDATE(AE$4,AE$5*12),1,0)</f>
        <v>0</v>
      </c>
      <c r="AF7749" s="194">
        <f t="shared" si="2604"/>
        <v>1</v>
      </c>
      <c r="AG7749" s="194">
        <f t="shared" si="2604"/>
        <v>0</v>
      </c>
      <c r="AH7749" s="194">
        <f t="shared" si="2604"/>
        <v>0</v>
      </c>
      <c r="AI7749" s="194">
        <f t="shared" si="2604"/>
        <v>0</v>
      </c>
      <c r="AJ7749" s="194">
        <f t="shared" si="2548"/>
        <v>0.89733564399251819</v>
      </c>
    </row>
    <row r="7750" spans="2:36" hidden="1" outlineLevel="1" x14ac:dyDescent="0.25">
      <c r="B7750" s="55">
        <f t="shared" si="2487"/>
        <v>30</v>
      </c>
      <c r="F7750" s="193">
        <f t="shared" si="2490"/>
        <v>49827</v>
      </c>
      <c r="G7750" s="194">
        <f t="shared" si="2484"/>
        <v>0.67074984965048101</v>
      </c>
      <c r="H7750" s="194"/>
      <c r="I7750" s="194"/>
      <c r="J7750" s="194"/>
      <c r="K7750" s="194"/>
      <c r="L7750" s="194"/>
      <c r="M7750" s="194"/>
      <c r="N7750" s="194"/>
      <c r="O7750" s="192"/>
      <c r="P7750" s="194">
        <f t="shared" si="2535"/>
        <v>0</v>
      </c>
      <c r="Q7750" s="194">
        <f t="shared" si="2536"/>
        <v>1</v>
      </c>
      <c r="R7750" s="194">
        <f t="shared" si="2537"/>
        <v>1</v>
      </c>
      <c r="S7750" s="194">
        <f t="shared" si="2538"/>
        <v>0.85846337407777129</v>
      </c>
      <c r="T7750" s="194">
        <f t="shared" si="2539"/>
        <v>0.85846337407777129</v>
      </c>
      <c r="U7750" s="194">
        <f t="shared" si="2540"/>
        <v>1</v>
      </c>
      <c r="V7750" s="194">
        <f t="shared" si="2541"/>
        <v>1</v>
      </c>
      <c r="W7750" s="194">
        <v>0.90915626158253016</v>
      </c>
      <c r="X7750" s="194">
        <f t="shared" ref="X7750:Y7750" si="2605">IF($F7750=X$4,1,IF($F7750&gt;=EDATE(X$4,12),IF(X$12="Prior Year",X7738*(1-X$11),X7738-X$11),IF(X7749&gt;0,X7749,0)))*IF($F7750&lt;EDATE(X$4,X$5*12),1,0)</f>
        <v>0.90499999999999992</v>
      </c>
      <c r="Y7750" s="194">
        <f t="shared" si="2605"/>
        <v>0.90499999999999992</v>
      </c>
      <c r="Z7750" s="194">
        <f t="shared" si="2543"/>
        <v>0</v>
      </c>
      <c r="AA7750" s="194">
        <f t="shared" si="2544"/>
        <v>1</v>
      </c>
      <c r="AB7750" s="194">
        <f t="shared" si="2545"/>
        <v>1</v>
      </c>
      <c r="AC7750" s="194">
        <f t="shared" si="2546"/>
        <v>1</v>
      </c>
      <c r="AD7750" s="194">
        <f t="shared" si="2546"/>
        <v>0</v>
      </c>
      <c r="AE7750" s="194">
        <f t="shared" ref="AE7750:AI7750" si="2606">IF($F7750=AE$4,1,IF($F7750&gt;=EDATE(AE$4,12),IF(AE$12="Prior Year",AE7738*(1-AE$11),AE7738-AE$11),IF(AE7749&gt;0,AE7749,0)))*IF($F7750&lt;EDATE(AE$4,AE$5*12),1,0)</f>
        <v>0</v>
      </c>
      <c r="AF7750" s="194">
        <f t="shared" si="2606"/>
        <v>1</v>
      </c>
      <c r="AG7750" s="194">
        <f t="shared" si="2606"/>
        <v>0</v>
      </c>
      <c r="AH7750" s="194">
        <f t="shared" si="2606"/>
        <v>0</v>
      </c>
      <c r="AI7750" s="194">
        <f t="shared" si="2606"/>
        <v>0</v>
      </c>
      <c r="AJ7750" s="194">
        <f t="shared" si="2548"/>
        <v>0.89733564399251819</v>
      </c>
    </row>
    <row r="7751" spans="2:36" hidden="1" outlineLevel="1" x14ac:dyDescent="0.25">
      <c r="B7751" s="55">
        <f t="shared" si="2487"/>
        <v>31</v>
      </c>
      <c r="F7751" s="193">
        <f t="shared" si="2490"/>
        <v>49857</v>
      </c>
      <c r="G7751" s="194">
        <f t="shared" si="2484"/>
        <v>0.67074984965048101</v>
      </c>
      <c r="H7751" s="194"/>
      <c r="I7751" s="194"/>
      <c r="J7751" s="194"/>
      <c r="K7751" s="194"/>
      <c r="L7751" s="194"/>
      <c r="M7751" s="194"/>
      <c r="N7751" s="194"/>
      <c r="O7751" s="192"/>
      <c r="P7751" s="194">
        <f t="shared" si="2535"/>
        <v>0</v>
      </c>
      <c r="Q7751" s="194">
        <f t="shared" si="2536"/>
        <v>1</v>
      </c>
      <c r="R7751" s="194">
        <f t="shared" si="2537"/>
        <v>1</v>
      </c>
      <c r="S7751" s="194">
        <f t="shared" si="2538"/>
        <v>0.85846337407777129</v>
      </c>
      <c r="T7751" s="194">
        <f t="shared" si="2539"/>
        <v>0.85846337407777129</v>
      </c>
      <c r="U7751" s="194">
        <f t="shared" si="2540"/>
        <v>1</v>
      </c>
      <c r="V7751" s="194">
        <f t="shared" si="2541"/>
        <v>1</v>
      </c>
      <c r="W7751" s="194">
        <v>0.90915626158253016</v>
      </c>
      <c r="X7751" s="194">
        <f t="shared" ref="X7751:Y7751" si="2607">IF($F7751=X$4,1,IF($F7751&gt;=EDATE(X$4,12),IF(X$12="Prior Year",X7739*(1-X$11),X7739-X$11),IF(X7750&gt;0,X7750,0)))*IF($F7751&lt;EDATE(X$4,X$5*12),1,0)</f>
        <v>0.90499999999999992</v>
      </c>
      <c r="Y7751" s="194">
        <f t="shared" si="2607"/>
        <v>0.90499999999999992</v>
      </c>
      <c r="Z7751" s="194">
        <f t="shared" si="2543"/>
        <v>0</v>
      </c>
      <c r="AA7751" s="194">
        <f t="shared" si="2544"/>
        <v>1</v>
      </c>
      <c r="AB7751" s="194">
        <f t="shared" si="2545"/>
        <v>1</v>
      </c>
      <c r="AC7751" s="194">
        <f t="shared" si="2546"/>
        <v>1</v>
      </c>
      <c r="AD7751" s="194">
        <f t="shared" si="2546"/>
        <v>0</v>
      </c>
      <c r="AE7751" s="194">
        <f t="shared" ref="AE7751:AI7751" si="2608">IF($F7751=AE$4,1,IF($F7751&gt;=EDATE(AE$4,12),IF(AE$12="Prior Year",AE7739*(1-AE$11),AE7739-AE$11),IF(AE7750&gt;0,AE7750,0)))*IF($F7751&lt;EDATE(AE$4,AE$5*12),1,0)</f>
        <v>0</v>
      </c>
      <c r="AF7751" s="194">
        <f t="shared" si="2608"/>
        <v>1</v>
      </c>
      <c r="AG7751" s="194">
        <f t="shared" si="2608"/>
        <v>0</v>
      </c>
      <c r="AH7751" s="194">
        <f t="shared" si="2608"/>
        <v>0</v>
      </c>
      <c r="AI7751" s="194">
        <f t="shared" si="2608"/>
        <v>0</v>
      </c>
      <c r="AJ7751" s="194">
        <f t="shared" si="2548"/>
        <v>0.89733564399251819</v>
      </c>
    </row>
    <row r="7752" spans="2:36" hidden="1" outlineLevel="1" x14ac:dyDescent="0.25">
      <c r="B7752" s="55">
        <f t="shared" si="2487"/>
        <v>31</v>
      </c>
      <c r="F7752" s="193">
        <f t="shared" si="2490"/>
        <v>49888</v>
      </c>
      <c r="G7752" s="194">
        <f t="shared" si="2484"/>
        <v>0.67074984965048101</v>
      </c>
      <c r="H7752" s="194"/>
      <c r="I7752" s="194"/>
      <c r="J7752" s="194"/>
      <c r="K7752" s="194"/>
      <c r="L7752" s="194"/>
      <c r="M7752" s="194"/>
      <c r="N7752" s="194"/>
      <c r="O7752" s="192"/>
      <c r="P7752" s="194">
        <f t="shared" si="2535"/>
        <v>0</v>
      </c>
      <c r="Q7752" s="194">
        <f t="shared" si="2536"/>
        <v>1</v>
      </c>
      <c r="R7752" s="194">
        <f t="shared" si="2537"/>
        <v>1</v>
      </c>
      <c r="S7752" s="194">
        <f t="shared" si="2538"/>
        <v>0.85846337407777129</v>
      </c>
      <c r="T7752" s="194">
        <f t="shared" si="2539"/>
        <v>0.85846337407777129</v>
      </c>
      <c r="U7752" s="194">
        <f t="shared" si="2540"/>
        <v>1</v>
      </c>
      <c r="V7752" s="194">
        <f t="shared" si="2541"/>
        <v>1</v>
      </c>
      <c r="W7752" s="194">
        <v>0.90915626158253016</v>
      </c>
      <c r="X7752" s="194">
        <f t="shared" ref="X7752:Y7752" si="2609">IF($F7752=X$4,1,IF($F7752&gt;=EDATE(X$4,12),IF(X$12="Prior Year",X7740*(1-X$11),X7740-X$11),IF(X7751&gt;0,X7751,0)))*IF($F7752&lt;EDATE(X$4,X$5*12),1,0)</f>
        <v>0.90499999999999992</v>
      </c>
      <c r="Y7752" s="194">
        <f t="shared" si="2609"/>
        <v>0.90499999999999992</v>
      </c>
      <c r="Z7752" s="194">
        <f t="shared" si="2543"/>
        <v>0</v>
      </c>
      <c r="AA7752" s="194">
        <f t="shared" si="2544"/>
        <v>1</v>
      </c>
      <c r="AB7752" s="194">
        <f t="shared" si="2545"/>
        <v>1</v>
      </c>
      <c r="AC7752" s="194">
        <f t="shared" si="2546"/>
        <v>1</v>
      </c>
      <c r="AD7752" s="194">
        <f t="shared" si="2546"/>
        <v>0</v>
      </c>
      <c r="AE7752" s="194">
        <f t="shared" ref="AE7752:AI7752" si="2610">IF($F7752=AE$4,1,IF($F7752&gt;=EDATE(AE$4,12),IF(AE$12="Prior Year",AE7740*(1-AE$11),AE7740-AE$11),IF(AE7751&gt;0,AE7751,0)))*IF($F7752&lt;EDATE(AE$4,AE$5*12),1,0)</f>
        <v>0</v>
      </c>
      <c r="AF7752" s="194">
        <f t="shared" si="2610"/>
        <v>1</v>
      </c>
      <c r="AG7752" s="194">
        <f t="shared" si="2610"/>
        <v>0</v>
      </c>
      <c r="AH7752" s="194">
        <f t="shared" si="2610"/>
        <v>0</v>
      </c>
      <c r="AI7752" s="194">
        <f t="shared" si="2610"/>
        <v>0</v>
      </c>
      <c r="AJ7752" s="194">
        <f t="shared" si="2548"/>
        <v>0.89733564399251819</v>
      </c>
    </row>
    <row r="7753" spans="2:36" hidden="1" outlineLevel="1" x14ac:dyDescent="0.25">
      <c r="B7753" s="55">
        <f t="shared" si="2487"/>
        <v>30</v>
      </c>
      <c r="F7753" s="193">
        <f t="shared" si="2490"/>
        <v>49919</v>
      </c>
      <c r="G7753" s="194">
        <f t="shared" si="2484"/>
        <v>0.67074984965048101</v>
      </c>
      <c r="H7753" s="194"/>
      <c r="I7753" s="194"/>
      <c r="J7753" s="194"/>
      <c r="K7753" s="194"/>
      <c r="L7753" s="194"/>
      <c r="M7753" s="194"/>
      <c r="N7753" s="194"/>
      <c r="O7753" s="192"/>
      <c r="P7753" s="194">
        <f t="shared" si="2535"/>
        <v>0</v>
      </c>
      <c r="Q7753" s="194">
        <f t="shared" si="2536"/>
        <v>1</v>
      </c>
      <c r="R7753" s="194">
        <f t="shared" si="2537"/>
        <v>1</v>
      </c>
      <c r="S7753" s="194">
        <f t="shared" si="2538"/>
        <v>0.85846337407777129</v>
      </c>
      <c r="T7753" s="194">
        <f t="shared" si="2539"/>
        <v>0.85846337407777129</v>
      </c>
      <c r="U7753" s="194">
        <f t="shared" si="2540"/>
        <v>1</v>
      </c>
      <c r="V7753" s="194">
        <f t="shared" si="2541"/>
        <v>1</v>
      </c>
      <c r="W7753" s="194">
        <v>0.90915626158253016</v>
      </c>
      <c r="X7753" s="194">
        <f t="shared" ref="X7753:Y7753" si="2611">IF($F7753=X$4,1,IF($F7753&gt;=EDATE(X$4,12),IF(X$12="Prior Year",X7741*(1-X$11),X7741-X$11),IF(X7752&gt;0,X7752,0)))*IF($F7753&lt;EDATE(X$4,X$5*12),1,0)</f>
        <v>0.90499999999999992</v>
      </c>
      <c r="Y7753" s="194">
        <f t="shared" si="2611"/>
        <v>0.90499999999999992</v>
      </c>
      <c r="Z7753" s="194">
        <f t="shared" si="2543"/>
        <v>0</v>
      </c>
      <c r="AA7753" s="194">
        <f t="shared" si="2544"/>
        <v>1</v>
      </c>
      <c r="AB7753" s="194">
        <f t="shared" si="2545"/>
        <v>1</v>
      </c>
      <c r="AC7753" s="194">
        <f t="shared" si="2546"/>
        <v>1</v>
      </c>
      <c r="AD7753" s="194">
        <f t="shared" si="2546"/>
        <v>0</v>
      </c>
      <c r="AE7753" s="194">
        <f t="shared" ref="AE7753:AI7753" si="2612">IF($F7753=AE$4,1,IF($F7753&gt;=EDATE(AE$4,12),IF(AE$12="Prior Year",AE7741*(1-AE$11),AE7741-AE$11),IF(AE7752&gt;0,AE7752,0)))*IF($F7753&lt;EDATE(AE$4,AE$5*12),1,0)</f>
        <v>0</v>
      </c>
      <c r="AF7753" s="194">
        <f t="shared" si="2612"/>
        <v>1</v>
      </c>
      <c r="AG7753" s="194">
        <f t="shared" si="2612"/>
        <v>0</v>
      </c>
      <c r="AH7753" s="194">
        <f t="shared" si="2612"/>
        <v>0</v>
      </c>
      <c r="AI7753" s="194">
        <f t="shared" si="2612"/>
        <v>0</v>
      </c>
      <c r="AJ7753" s="194">
        <f t="shared" si="2548"/>
        <v>0.89733564399251819</v>
      </c>
    </row>
    <row r="7754" spans="2:36" hidden="1" outlineLevel="1" x14ac:dyDescent="0.25">
      <c r="B7754" s="55">
        <f t="shared" si="2487"/>
        <v>31</v>
      </c>
      <c r="F7754" s="193">
        <f t="shared" si="2490"/>
        <v>49949</v>
      </c>
      <c r="G7754" s="194">
        <f t="shared" si="2484"/>
        <v>0.67074984965048101</v>
      </c>
      <c r="H7754" s="194"/>
      <c r="I7754" s="194"/>
      <c r="J7754" s="194"/>
      <c r="K7754" s="194"/>
      <c r="L7754" s="194"/>
      <c r="M7754" s="194"/>
      <c r="N7754" s="194"/>
      <c r="O7754" s="192"/>
      <c r="P7754" s="194">
        <f t="shared" si="2535"/>
        <v>0</v>
      </c>
      <c r="Q7754" s="194">
        <f t="shared" si="2536"/>
        <v>1</v>
      </c>
      <c r="R7754" s="194">
        <f t="shared" si="2537"/>
        <v>1</v>
      </c>
      <c r="S7754" s="194">
        <f t="shared" si="2538"/>
        <v>0.85846337407777129</v>
      </c>
      <c r="T7754" s="194">
        <f t="shared" si="2539"/>
        <v>0.85846337407777129</v>
      </c>
      <c r="U7754" s="194">
        <f t="shared" si="2540"/>
        <v>1</v>
      </c>
      <c r="V7754" s="194">
        <f t="shared" si="2541"/>
        <v>1</v>
      </c>
      <c r="W7754" s="194">
        <v>0.90915626158253016</v>
      </c>
      <c r="X7754" s="194">
        <f t="shared" ref="X7754:Y7754" si="2613">IF($F7754=X$4,1,IF($F7754&gt;=EDATE(X$4,12),IF(X$12="Prior Year",X7742*(1-X$11),X7742-X$11),IF(X7753&gt;0,X7753,0)))*IF($F7754&lt;EDATE(X$4,X$5*12),1,0)</f>
        <v>0.90499999999999992</v>
      </c>
      <c r="Y7754" s="194">
        <f t="shared" si="2613"/>
        <v>0.90499999999999992</v>
      </c>
      <c r="Z7754" s="194">
        <f t="shared" si="2543"/>
        <v>0</v>
      </c>
      <c r="AA7754" s="194">
        <f t="shared" si="2544"/>
        <v>1</v>
      </c>
      <c r="AB7754" s="194">
        <f t="shared" si="2545"/>
        <v>1</v>
      </c>
      <c r="AC7754" s="194">
        <f t="shared" si="2546"/>
        <v>1</v>
      </c>
      <c r="AD7754" s="194">
        <f t="shared" si="2546"/>
        <v>0</v>
      </c>
      <c r="AE7754" s="194">
        <f t="shared" ref="AE7754:AI7754" si="2614">IF($F7754=AE$4,1,IF($F7754&gt;=EDATE(AE$4,12),IF(AE$12="Prior Year",AE7742*(1-AE$11),AE7742-AE$11),IF(AE7753&gt;0,AE7753,0)))*IF($F7754&lt;EDATE(AE$4,AE$5*12),1,0)</f>
        <v>0</v>
      </c>
      <c r="AF7754" s="194">
        <f t="shared" si="2614"/>
        <v>1</v>
      </c>
      <c r="AG7754" s="194">
        <f t="shared" si="2614"/>
        <v>0</v>
      </c>
      <c r="AH7754" s="194">
        <f t="shared" si="2614"/>
        <v>0</v>
      </c>
      <c r="AI7754" s="194">
        <f t="shared" si="2614"/>
        <v>0</v>
      </c>
      <c r="AJ7754" s="194">
        <f t="shared" si="2548"/>
        <v>0.89733564399251819</v>
      </c>
    </row>
    <row r="7755" spans="2:36" hidden="1" outlineLevel="1" x14ac:dyDescent="0.25">
      <c r="B7755" s="55">
        <f t="shared" si="2487"/>
        <v>30</v>
      </c>
      <c r="F7755" s="193">
        <f t="shared" si="2490"/>
        <v>49980</v>
      </c>
      <c r="G7755" s="194">
        <f t="shared" si="2484"/>
        <v>0.67074984965048101</v>
      </c>
      <c r="H7755" s="194"/>
      <c r="I7755" s="194"/>
      <c r="J7755" s="194"/>
      <c r="K7755" s="194"/>
      <c r="L7755" s="194"/>
      <c r="M7755" s="194"/>
      <c r="N7755" s="194"/>
      <c r="O7755" s="192"/>
      <c r="P7755" s="194">
        <f t="shared" si="2535"/>
        <v>0</v>
      </c>
      <c r="Q7755" s="194">
        <f t="shared" si="2536"/>
        <v>1</v>
      </c>
      <c r="R7755" s="194">
        <f t="shared" si="2537"/>
        <v>1</v>
      </c>
      <c r="S7755" s="194">
        <f t="shared" si="2538"/>
        <v>0.85846337407777129</v>
      </c>
      <c r="T7755" s="194">
        <f t="shared" si="2539"/>
        <v>0.85846337407777129</v>
      </c>
      <c r="U7755" s="194">
        <f t="shared" si="2540"/>
        <v>1</v>
      </c>
      <c r="V7755" s="194">
        <f t="shared" si="2541"/>
        <v>1</v>
      </c>
      <c r="W7755" s="194">
        <v>0.90915626158253016</v>
      </c>
      <c r="X7755" s="194">
        <f t="shared" ref="X7755:Y7755" si="2615">IF($F7755=X$4,1,IF($F7755&gt;=EDATE(X$4,12),IF(X$12="Prior Year",X7743*(1-X$11),X7743-X$11),IF(X7754&gt;0,X7754,0)))*IF($F7755&lt;EDATE(X$4,X$5*12),1,0)</f>
        <v>0.90499999999999992</v>
      </c>
      <c r="Y7755" s="194">
        <f t="shared" si="2615"/>
        <v>0.90499999999999992</v>
      </c>
      <c r="Z7755" s="194">
        <f t="shared" si="2543"/>
        <v>0</v>
      </c>
      <c r="AA7755" s="194">
        <f t="shared" si="2544"/>
        <v>1</v>
      </c>
      <c r="AB7755" s="194">
        <f t="shared" si="2545"/>
        <v>1</v>
      </c>
      <c r="AC7755" s="194">
        <f t="shared" si="2546"/>
        <v>1</v>
      </c>
      <c r="AD7755" s="194">
        <f t="shared" si="2546"/>
        <v>0</v>
      </c>
      <c r="AE7755" s="194">
        <f t="shared" ref="AE7755:AI7755" si="2616">IF($F7755=AE$4,1,IF($F7755&gt;=EDATE(AE$4,12),IF(AE$12="Prior Year",AE7743*(1-AE$11),AE7743-AE$11),IF(AE7754&gt;0,AE7754,0)))*IF($F7755&lt;EDATE(AE$4,AE$5*12),1,0)</f>
        <v>0</v>
      </c>
      <c r="AF7755" s="194">
        <f t="shared" si="2616"/>
        <v>1</v>
      </c>
      <c r="AG7755" s="194">
        <f t="shared" si="2616"/>
        <v>0</v>
      </c>
      <c r="AH7755" s="194">
        <f t="shared" si="2616"/>
        <v>0</v>
      </c>
      <c r="AI7755" s="194">
        <f t="shared" si="2616"/>
        <v>0</v>
      </c>
      <c r="AJ7755" s="194">
        <f t="shared" si="2548"/>
        <v>0.89733564399251819</v>
      </c>
    </row>
    <row r="7756" spans="2:36" hidden="1" outlineLevel="1" x14ac:dyDescent="0.25">
      <c r="B7756" s="55">
        <f t="shared" si="2487"/>
        <v>31</v>
      </c>
      <c r="F7756" s="195">
        <f t="shared" si="2490"/>
        <v>50010</v>
      </c>
      <c r="G7756" s="196">
        <f t="shared" si="2484"/>
        <v>0.6307442235453532</v>
      </c>
      <c r="H7756" s="196"/>
      <c r="I7756" s="196"/>
      <c r="J7756" s="196"/>
      <c r="K7756" s="196"/>
      <c r="L7756" s="196"/>
      <c r="M7756" s="196"/>
      <c r="N7756" s="196"/>
      <c r="O7756" s="197"/>
      <c r="P7756" s="196">
        <f t="shared" si="2535"/>
        <v>0</v>
      </c>
      <c r="Q7756" s="196">
        <f t="shared" si="2536"/>
        <v>1</v>
      </c>
      <c r="R7756" s="196">
        <f t="shared" si="2537"/>
        <v>1</v>
      </c>
      <c r="S7756" s="196">
        <f t="shared" si="2538"/>
        <v>0.85846337407777129</v>
      </c>
      <c r="T7756" s="196">
        <f t="shared" si="2539"/>
        <v>0.85846337407777129</v>
      </c>
      <c r="U7756" s="196">
        <f t="shared" si="2540"/>
        <v>1</v>
      </c>
      <c r="V7756" s="196">
        <f t="shared" si="2541"/>
        <v>1</v>
      </c>
      <c r="W7756" s="196">
        <v>0.90915626158253016</v>
      </c>
      <c r="X7756" s="196">
        <f t="shared" ref="X7756:Y7756" si="2617">IF($F7756=X$4,1,IF($F7756&gt;=EDATE(X$4,12),IF(X$12="Prior Year",X7744*(1-X$11),X7744-X$11),IF(X7755&gt;0,X7755,0)))*IF($F7756&lt;EDATE(X$4,X$5*12),1,0)</f>
        <v>0</v>
      </c>
      <c r="Y7756" s="196">
        <f t="shared" si="2617"/>
        <v>0.90499999999999992</v>
      </c>
      <c r="Z7756" s="196">
        <f t="shared" si="2543"/>
        <v>0</v>
      </c>
      <c r="AA7756" s="196">
        <f t="shared" si="2544"/>
        <v>1</v>
      </c>
      <c r="AB7756" s="196">
        <f t="shared" si="2545"/>
        <v>1</v>
      </c>
      <c r="AC7756" s="196">
        <f t="shared" si="2546"/>
        <v>1</v>
      </c>
      <c r="AD7756" s="196">
        <f t="shared" si="2546"/>
        <v>0</v>
      </c>
      <c r="AE7756" s="196">
        <f t="shared" ref="AE7756:AI7756" si="2618">IF($F7756=AE$4,1,IF($F7756&gt;=EDATE(AE$4,12),IF(AE$12="Prior Year",AE7744*(1-AE$11),AE7744-AE$11),IF(AE7755&gt;0,AE7755,0)))*IF($F7756&lt;EDATE(AE$4,AE$5*12),1,0)</f>
        <v>0</v>
      </c>
      <c r="AF7756" s="196">
        <f t="shared" si="2618"/>
        <v>1</v>
      </c>
      <c r="AG7756" s="196">
        <f t="shared" si="2618"/>
        <v>0</v>
      </c>
      <c r="AH7756" s="196">
        <f t="shared" si="2618"/>
        <v>0</v>
      </c>
      <c r="AI7756" s="196">
        <f t="shared" si="2618"/>
        <v>0</v>
      </c>
      <c r="AJ7756" s="196">
        <f t="shared" si="2548"/>
        <v>0.89733564399251819</v>
      </c>
    </row>
    <row r="7757" spans="2:36" hidden="1" outlineLevel="1" x14ac:dyDescent="0.25">
      <c r="B7757" s="55">
        <f t="shared" si="2487"/>
        <v>31</v>
      </c>
      <c r="F7757" s="193">
        <f t="shared" si="2490"/>
        <v>50041</v>
      </c>
      <c r="G7757" s="194">
        <f t="shared" si="2484"/>
        <v>0.2666236895575122</v>
      </c>
      <c r="H7757" s="194"/>
      <c r="I7757" s="194"/>
      <c r="J7757" s="194"/>
      <c r="K7757" s="194"/>
      <c r="L7757" s="194"/>
      <c r="M7757" s="194"/>
      <c r="N7757" s="194"/>
      <c r="O7757" s="192"/>
      <c r="P7757" s="194">
        <f t="shared" si="2535"/>
        <v>0</v>
      </c>
      <c r="Q7757" s="194">
        <f t="shared" si="2536"/>
        <v>0</v>
      </c>
      <c r="R7757" s="194">
        <f t="shared" si="2537"/>
        <v>0</v>
      </c>
      <c r="S7757" s="194">
        <f t="shared" si="2538"/>
        <v>0</v>
      </c>
      <c r="T7757" s="194">
        <f t="shared" si="2539"/>
        <v>0</v>
      </c>
      <c r="U7757" s="194">
        <f t="shared" si="2540"/>
        <v>0</v>
      </c>
      <c r="V7757" s="194">
        <f t="shared" si="2541"/>
        <v>0</v>
      </c>
      <c r="W7757" s="194">
        <v>0</v>
      </c>
      <c r="X7757" s="194">
        <f t="shared" ref="X7757:Y7757" si="2619">IF($F7757=X$4,1,IF($F7757&gt;=EDATE(X$4,12),IF(X$12="Prior Year",X7745*(1-X$11),X7745-X$11),IF(X7756&gt;0,X7756,0)))*IF($F7757&lt;EDATE(X$4,X$5*12),1,0)</f>
        <v>0</v>
      </c>
      <c r="Y7757" s="194">
        <f t="shared" si="2619"/>
        <v>0</v>
      </c>
      <c r="Z7757" s="194">
        <f t="shared" si="2543"/>
        <v>0</v>
      </c>
      <c r="AA7757" s="194">
        <f t="shared" si="2544"/>
        <v>1</v>
      </c>
      <c r="AB7757" s="194">
        <f t="shared" si="2545"/>
        <v>1</v>
      </c>
      <c r="AC7757" s="194">
        <f t="shared" si="2546"/>
        <v>1</v>
      </c>
      <c r="AD7757" s="194">
        <f t="shared" si="2546"/>
        <v>0</v>
      </c>
      <c r="AE7757" s="194">
        <f t="shared" ref="AE7757:AI7757" si="2620">IF($F7757=AE$4,1,IF($F7757&gt;=EDATE(AE$4,12),IF(AE$12="Prior Year",AE7745*(1-AE$11),AE7745-AE$11),IF(AE7756&gt;0,AE7756,0)))*IF($F7757&lt;EDATE(AE$4,AE$5*12),1,0)</f>
        <v>0</v>
      </c>
      <c r="AF7757" s="194">
        <f t="shared" si="2620"/>
        <v>1</v>
      </c>
      <c r="AG7757" s="194">
        <f t="shared" si="2620"/>
        <v>0</v>
      </c>
      <c r="AH7757" s="194">
        <f t="shared" si="2620"/>
        <v>0</v>
      </c>
      <c r="AI7757" s="194">
        <f t="shared" si="2620"/>
        <v>0</v>
      </c>
      <c r="AJ7757" s="194">
        <f t="shared" si="2548"/>
        <v>0.89195163012856304</v>
      </c>
    </row>
    <row r="7758" spans="2:36" hidden="1" outlineLevel="1" x14ac:dyDescent="0.25">
      <c r="B7758" s="55">
        <f t="shared" si="2487"/>
        <v>28</v>
      </c>
      <c r="F7758" s="193">
        <f t="shared" si="2490"/>
        <v>50072</v>
      </c>
      <c r="G7758" s="194">
        <f t="shared" si="2484"/>
        <v>0.2666236895575122</v>
      </c>
      <c r="H7758" s="194"/>
      <c r="I7758" s="194"/>
      <c r="J7758" s="194"/>
      <c r="K7758" s="194"/>
      <c r="L7758" s="194"/>
      <c r="M7758" s="194"/>
      <c r="N7758" s="194"/>
      <c r="O7758" s="192"/>
      <c r="P7758" s="194">
        <f t="shared" si="2535"/>
        <v>0</v>
      </c>
      <c r="Q7758" s="194">
        <f t="shared" si="2536"/>
        <v>0</v>
      </c>
      <c r="R7758" s="194">
        <f t="shared" si="2537"/>
        <v>0</v>
      </c>
      <c r="S7758" s="194">
        <f t="shared" si="2538"/>
        <v>0</v>
      </c>
      <c r="T7758" s="194">
        <f t="shared" si="2539"/>
        <v>0</v>
      </c>
      <c r="U7758" s="194">
        <f t="shared" si="2540"/>
        <v>0</v>
      </c>
      <c r="V7758" s="194">
        <f t="shared" si="2541"/>
        <v>0</v>
      </c>
      <c r="W7758" s="194">
        <v>0</v>
      </c>
      <c r="X7758" s="194">
        <f t="shared" ref="X7758:Y7758" si="2621">IF($F7758=X$4,1,IF($F7758&gt;=EDATE(X$4,12),IF(X$12="Prior Year",X7746*(1-X$11),X7746-X$11),IF(X7757&gt;0,X7757,0)))*IF($F7758&lt;EDATE(X$4,X$5*12),1,0)</f>
        <v>0</v>
      </c>
      <c r="Y7758" s="194">
        <f t="shared" si="2621"/>
        <v>0</v>
      </c>
      <c r="Z7758" s="194">
        <f t="shared" si="2543"/>
        <v>0</v>
      </c>
      <c r="AA7758" s="194">
        <f t="shared" si="2544"/>
        <v>1</v>
      </c>
      <c r="AB7758" s="194">
        <f t="shared" si="2545"/>
        <v>1</v>
      </c>
      <c r="AC7758" s="194">
        <f t="shared" si="2546"/>
        <v>1</v>
      </c>
      <c r="AD7758" s="194">
        <f t="shared" si="2546"/>
        <v>0</v>
      </c>
      <c r="AE7758" s="194">
        <f t="shared" ref="AE7758:AI7758" si="2622">IF($F7758=AE$4,1,IF($F7758&gt;=EDATE(AE$4,12),IF(AE$12="Prior Year",AE7746*(1-AE$11),AE7746-AE$11),IF(AE7757&gt;0,AE7757,0)))*IF($F7758&lt;EDATE(AE$4,AE$5*12),1,0)</f>
        <v>0</v>
      </c>
      <c r="AF7758" s="194">
        <f t="shared" si="2622"/>
        <v>1</v>
      </c>
      <c r="AG7758" s="194">
        <f t="shared" si="2622"/>
        <v>0</v>
      </c>
      <c r="AH7758" s="194">
        <f t="shared" si="2622"/>
        <v>0</v>
      </c>
      <c r="AI7758" s="194">
        <f t="shared" si="2622"/>
        <v>0</v>
      </c>
      <c r="AJ7758" s="194">
        <f t="shared" si="2548"/>
        <v>0.89195163012856304</v>
      </c>
    </row>
    <row r="7759" spans="2:36" hidden="1" outlineLevel="1" x14ac:dyDescent="0.25">
      <c r="B7759" s="55">
        <f t="shared" si="2487"/>
        <v>31</v>
      </c>
      <c r="F7759" s="193">
        <f t="shared" si="2490"/>
        <v>50100</v>
      </c>
      <c r="G7759" s="194">
        <f t="shared" si="2484"/>
        <v>0.2666236895575122</v>
      </c>
      <c r="H7759" s="194"/>
      <c r="I7759" s="194"/>
      <c r="J7759" s="194"/>
      <c r="K7759" s="194"/>
      <c r="L7759" s="194"/>
      <c r="M7759" s="194"/>
      <c r="N7759" s="194"/>
      <c r="O7759" s="192"/>
      <c r="P7759" s="194">
        <f t="shared" si="2535"/>
        <v>0</v>
      </c>
      <c r="Q7759" s="194">
        <f t="shared" si="2536"/>
        <v>0</v>
      </c>
      <c r="R7759" s="194">
        <f t="shared" si="2537"/>
        <v>0</v>
      </c>
      <c r="S7759" s="194">
        <f t="shared" si="2538"/>
        <v>0</v>
      </c>
      <c r="T7759" s="194">
        <f t="shared" si="2539"/>
        <v>0</v>
      </c>
      <c r="U7759" s="194">
        <f t="shared" si="2540"/>
        <v>0</v>
      </c>
      <c r="V7759" s="194">
        <f t="shared" si="2541"/>
        <v>0</v>
      </c>
      <c r="W7759" s="194">
        <v>0</v>
      </c>
      <c r="X7759" s="194">
        <f t="shared" ref="X7759:Y7759" si="2623">IF($F7759=X$4,1,IF($F7759&gt;=EDATE(X$4,12),IF(X$12="Prior Year",X7747*(1-X$11),X7747-X$11),IF(X7758&gt;0,X7758,0)))*IF($F7759&lt;EDATE(X$4,X$5*12),1,0)</f>
        <v>0</v>
      </c>
      <c r="Y7759" s="194">
        <f t="shared" si="2623"/>
        <v>0</v>
      </c>
      <c r="Z7759" s="194">
        <f t="shared" si="2543"/>
        <v>0</v>
      </c>
      <c r="AA7759" s="194">
        <f t="shared" si="2544"/>
        <v>1</v>
      </c>
      <c r="AB7759" s="194">
        <f t="shared" si="2545"/>
        <v>1</v>
      </c>
      <c r="AC7759" s="194">
        <f t="shared" si="2546"/>
        <v>1</v>
      </c>
      <c r="AD7759" s="194">
        <f t="shared" si="2546"/>
        <v>0</v>
      </c>
      <c r="AE7759" s="194">
        <f t="shared" ref="AE7759:AI7759" si="2624">IF($F7759=AE$4,1,IF($F7759&gt;=EDATE(AE$4,12),IF(AE$12="Prior Year",AE7747*(1-AE$11),AE7747-AE$11),IF(AE7758&gt;0,AE7758,0)))*IF($F7759&lt;EDATE(AE$4,AE$5*12),1,0)</f>
        <v>0</v>
      </c>
      <c r="AF7759" s="194">
        <f t="shared" si="2624"/>
        <v>1</v>
      </c>
      <c r="AG7759" s="194">
        <f t="shared" si="2624"/>
        <v>0</v>
      </c>
      <c r="AH7759" s="194">
        <f t="shared" si="2624"/>
        <v>0</v>
      </c>
      <c r="AI7759" s="194">
        <f t="shared" si="2624"/>
        <v>0</v>
      </c>
      <c r="AJ7759" s="194">
        <f t="shared" si="2548"/>
        <v>0.89195163012856304</v>
      </c>
    </row>
    <row r="7760" spans="2:36" hidden="1" outlineLevel="1" x14ac:dyDescent="0.25">
      <c r="B7760" s="55">
        <f t="shared" si="2487"/>
        <v>30</v>
      </c>
      <c r="F7760" s="193">
        <f t="shared" si="2490"/>
        <v>50131</v>
      </c>
      <c r="G7760" s="194">
        <f t="shared" si="2484"/>
        <v>0.2666236895575122</v>
      </c>
      <c r="H7760" s="194"/>
      <c r="I7760" s="194"/>
      <c r="J7760" s="194"/>
      <c r="K7760" s="194"/>
      <c r="L7760" s="194"/>
      <c r="M7760" s="194"/>
      <c r="N7760" s="194"/>
      <c r="O7760" s="192"/>
      <c r="P7760" s="194">
        <f t="shared" si="2535"/>
        <v>0</v>
      </c>
      <c r="Q7760" s="194">
        <f t="shared" si="2536"/>
        <v>0</v>
      </c>
      <c r="R7760" s="194">
        <f t="shared" si="2537"/>
        <v>0</v>
      </c>
      <c r="S7760" s="194">
        <f t="shared" si="2538"/>
        <v>0</v>
      </c>
      <c r="T7760" s="194">
        <f t="shared" si="2539"/>
        <v>0</v>
      </c>
      <c r="U7760" s="194">
        <f t="shared" si="2540"/>
        <v>0</v>
      </c>
      <c r="V7760" s="194">
        <f t="shared" si="2541"/>
        <v>0</v>
      </c>
      <c r="W7760" s="194">
        <v>0</v>
      </c>
      <c r="X7760" s="194">
        <f t="shared" ref="X7760:Y7760" si="2625">IF($F7760=X$4,1,IF($F7760&gt;=EDATE(X$4,12),IF(X$12="Prior Year",X7748*(1-X$11),X7748-X$11),IF(X7759&gt;0,X7759,0)))*IF($F7760&lt;EDATE(X$4,X$5*12),1,0)</f>
        <v>0</v>
      </c>
      <c r="Y7760" s="194">
        <f t="shared" si="2625"/>
        <v>0</v>
      </c>
      <c r="Z7760" s="194">
        <f t="shared" si="2543"/>
        <v>0</v>
      </c>
      <c r="AA7760" s="194">
        <f t="shared" si="2544"/>
        <v>1</v>
      </c>
      <c r="AB7760" s="194">
        <f t="shared" si="2545"/>
        <v>1</v>
      </c>
      <c r="AC7760" s="194">
        <f t="shared" si="2546"/>
        <v>1</v>
      </c>
      <c r="AD7760" s="194">
        <f t="shared" si="2546"/>
        <v>0</v>
      </c>
      <c r="AE7760" s="194">
        <f t="shared" ref="AE7760:AI7760" si="2626">IF($F7760=AE$4,1,IF($F7760&gt;=EDATE(AE$4,12),IF(AE$12="Prior Year",AE7748*(1-AE$11),AE7748-AE$11),IF(AE7759&gt;0,AE7759,0)))*IF($F7760&lt;EDATE(AE$4,AE$5*12),1,0)</f>
        <v>0</v>
      </c>
      <c r="AF7760" s="194">
        <f t="shared" si="2626"/>
        <v>1</v>
      </c>
      <c r="AG7760" s="194">
        <f t="shared" si="2626"/>
        <v>0</v>
      </c>
      <c r="AH7760" s="194">
        <f t="shared" si="2626"/>
        <v>0</v>
      </c>
      <c r="AI7760" s="194">
        <f t="shared" si="2626"/>
        <v>0</v>
      </c>
      <c r="AJ7760" s="194">
        <f t="shared" si="2548"/>
        <v>0.89195163012856304</v>
      </c>
    </row>
    <row r="7761" spans="2:36" hidden="1" outlineLevel="1" x14ac:dyDescent="0.25">
      <c r="B7761" s="55">
        <f t="shared" si="2487"/>
        <v>31</v>
      </c>
      <c r="F7761" s="193">
        <f t="shared" si="2490"/>
        <v>50161</v>
      </c>
      <c r="G7761" s="194">
        <f t="shared" ref="G7761:G7816" si="2627">SUMPRODUCT($P$7:$AK$7,P7761:AK7761)/$G$7</f>
        <v>0.2666236895575122</v>
      </c>
      <c r="H7761" s="194"/>
      <c r="I7761" s="194"/>
      <c r="J7761" s="194"/>
      <c r="K7761" s="194"/>
      <c r="L7761" s="194"/>
      <c r="M7761" s="194"/>
      <c r="N7761" s="194"/>
      <c r="O7761" s="192"/>
      <c r="P7761" s="194">
        <f t="shared" si="2535"/>
        <v>0</v>
      </c>
      <c r="Q7761" s="194">
        <f t="shared" si="2536"/>
        <v>0</v>
      </c>
      <c r="R7761" s="194">
        <f t="shared" si="2537"/>
        <v>0</v>
      </c>
      <c r="S7761" s="194">
        <f t="shared" si="2538"/>
        <v>0</v>
      </c>
      <c r="T7761" s="194">
        <f t="shared" si="2539"/>
        <v>0</v>
      </c>
      <c r="U7761" s="194">
        <f t="shared" si="2540"/>
        <v>0</v>
      </c>
      <c r="V7761" s="194">
        <f t="shared" si="2541"/>
        <v>0</v>
      </c>
      <c r="W7761" s="194">
        <v>0</v>
      </c>
      <c r="X7761" s="194">
        <f t="shared" ref="X7761:Y7761" si="2628">IF($F7761=X$4,1,IF($F7761&gt;=EDATE(X$4,12),IF(X$12="Prior Year",X7749*(1-X$11),X7749-X$11),IF(X7760&gt;0,X7760,0)))*IF($F7761&lt;EDATE(X$4,X$5*12),1,0)</f>
        <v>0</v>
      </c>
      <c r="Y7761" s="194">
        <f t="shared" si="2628"/>
        <v>0</v>
      </c>
      <c r="Z7761" s="194">
        <f t="shared" si="2543"/>
        <v>0</v>
      </c>
      <c r="AA7761" s="194">
        <f t="shared" si="2544"/>
        <v>1</v>
      </c>
      <c r="AB7761" s="194">
        <f t="shared" si="2545"/>
        <v>1</v>
      </c>
      <c r="AC7761" s="194">
        <f t="shared" si="2546"/>
        <v>1</v>
      </c>
      <c r="AD7761" s="194">
        <f t="shared" si="2546"/>
        <v>0</v>
      </c>
      <c r="AE7761" s="194">
        <f t="shared" ref="AE7761:AI7761" si="2629">IF($F7761=AE$4,1,IF($F7761&gt;=EDATE(AE$4,12),IF(AE$12="Prior Year",AE7749*(1-AE$11),AE7749-AE$11),IF(AE7760&gt;0,AE7760,0)))*IF($F7761&lt;EDATE(AE$4,AE$5*12),1,0)</f>
        <v>0</v>
      </c>
      <c r="AF7761" s="194">
        <f t="shared" si="2629"/>
        <v>1</v>
      </c>
      <c r="AG7761" s="194">
        <f t="shared" si="2629"/>
        <v>0</v>
      </c>
      <c r="AH7761" s="194">
        <f t="shared" si="2629"/>
        <v>0</v>
      </c>
      <c r="AI7761" s="194">
        <f t="shared" si="2629"/>
        <v>0</v>
      </c>
      <c r="AJ7761" s="194">
        <f t="shared" si="2548"/>
        <v>0.89195163012856304</v>
      </c>
    </row>
    <row r="7762" spans="2:36" hidden="1" outlineLevel="1" x14ac:dyDescent="0.25">
      <c r="B7762" s="55">
        <f t="shared" ref="B7762:B7815" si="2630">F7763-F7762</f>
        <v>30</v>
      </c>
      <c r="F7762" s="193">
        <f t="shared" si="2490"/>
        <v>50192</v>
      </c>
      <c r="G7762" s="194">
        <f t="shared" si="2627"/>
        <v>0.2666236895575122</v>
      </c>
      <c r="H7762" s="194"/>
      <c r="I7762" s="194"/>
      <c r="J7762" s="194"/>
      <c r="K7762" s="194"/>
      <c r="L7762" s="194"/>
      <c r="M7762" s="194"/>
      <c r="N7762" s="194"/>
      <c r="O7762" s="192"/>
      <c r="P7762" s="194">
        <f t="shared" si="2535"/>
        <v>0</v>
      </c>
      <c r="Q7762" s="194">
        <f t="shared" si="2536"/>
        <v>0</v>
      </c>
      <c r="R7762" s="194">
        <f t="shared" si="2537"/>
        <v>0</v>
      </c>
      <c r="S7762" s="194">
        <f t="shared" si="2538"/>
        <v>0</v>
      </c>
      <c r="T7762" s="194">
        <f t="shared" si="2539"/>
        <v>0</v>
      </c>
      <c r="U7762" s="194">
        <f t="shared" si="2540"/>
        <v>0</v>
      </c>
      <c r="V7762" s="194">
        <f t="shared" si="2541"/>
        <v>0</v>
      </c>
      <c r="W7762" s="194">
        <v>0</v>
      </c>
      <c r="X7762" s="194">
        <f t="shared" ref="X7762:Y7762" si="2631">IF($F7762=X$4,1,IF($F7762&gt;=EDATE(X$4,12),IF(X$12="Prior Year",X7750*(1-X$11),X7750-X$11),IF(X7761&gt;0,X7761,0)))*IF($F7762&lt;EDATE(X$4,X$5*12),1,0)</f>
        <v>0</v>
      </c>
      <c r="Y7762" s="194">
        <f t="shared" si="2631"/>
        <v>0</v>
      </c>
      <c r="Z7762" s="194">
        <f t="shared" si="2543"/>
        <v>0</v>
      </c>
      <c r="AA7762" s="194">
        <f t="shared" si="2544"/>
        <v>1</v>
      </c>
      <c r="AB7762" s="194">
        <f t="shared" si="2545"/>
        <v>1</v>
      </c>
      <c r="AC7762" s="194">
        <f t="shared" si="2546"/>
        <v>1</v>
      </c>
      <c r="AD7762" s="194">
        <f t="shared" si="2546"/>
        <v>0</v>
      </c>
      <c r="AE7762" s="194">
        <f t="shared" ref="AE7762:AI7762" si="2632">IF($F7762=AE$4,1,IF($F7762&gt;=EDATE(AE$4,12),IF(AE$12="Prior Year",AE7750*(1-AE$11),AE7750-AE$11),IF(AE7761&gt;0,AE7761,0)))*IF($F7762&lt;EDATE(AE$4,AE$5*12),1,0)</f>
        <v>0</v>
      </c>
      <c r="AF7762" s="194">
        <f t="shared" si="2632"/>
        <v>1</v>
      </c>
      <c r="AG7762" s="194">
        <f t="shared" si="2632"/>
        <v>0</v>
      </c>
      <c r="AH7762" s="194">
        <f t="shared" si="2632"/>
        <v>0</v>
      </c>
      <c r="AI7762" s="194">
        <f t="shared" si="2632"/>
        <v>0</v>
      </c>
      <c r="AJ7762" s="194">
        <f t="shared" si="2548"/>
        <v>0.89195163012856304</v>
      </c>
    </row>
    <row r="7763" spans="2:36" hidden="1" outlineLevel="1" x14ac:dyDescent="0.25">
      <c r="B7763" s="55">
        <f t="shared" si="2630"/>
        <v>31</v>
      </c>
      <c r="F7763" s="193">
        <f t="shared" ref="F7763:F7816" si="2633">EDATE(F7762,1)</f>
        <v>50222</v>
      </c>
      <c r="G7763" s="194">
        <f t="shared" si="2627"/>
        <v>0.2666236895575122</v>
      </c>
      <c r="H7763" s="194"/>
      <c r="I7763" s="194"/>
      <c r="J7763" s="194"/>
      <c r="K7763" s="194"/>
      <c r="L7763" s="194"/>
      <c r="M7763" s="194"/>
      <c r="N7763" s="194"/>
      <c r="O7763" s="192"/>
      <c r="P7763" s="194">
        <f t="shared" si="2535"/>
        <v>0</v>
      </c>
      <c r="Q7763" s="194">
        <f t="shared" si="2536"/>
        <v>0</v>
      </c>
      <c r="R7763" s="194">
        <f t="shared" si="2537"/>
        <v>0</v>
      </c>
      <c r="S7763" s="194">
        <f t="shared" si="2538"/>
        <v>0</v>
      </c>
      <c r="T7763" s="194">
        <f t="shared" si="2539"/>
        <v>0</v>
      </c>
      <c r="U7763" s="194">
        <f t="shared" si="2540"/>
        <v>0</v>
      </c>
      <c r="V7763" s="194">
        <f t="shared" si="2541"/>
        <v>0</v>
      </c>
      <c r="W7763" s="194">
        <v>0</v>
      </c>
      <c r="X7763" s="194">
        <f t="shared" ref="X7763:Y7763" si="2634">IF($F7763=X$4,1,IF($F7763&gt;=EDATE(X$4,12),IF(X$12="Prior Year",X7751*(1-X$11),X7751-X$11),IF(X7762&gt;0,X7762,0)))*IF($F7763&lt;EDATE(X$4,X$5*12),1,0)</f>
        <v>0</v>
      </c>
      <c r="Y7763" s="194">
        <f t="shared" si="2634"/>
        <v>0</v>
      </c>
      <c r="Z7763" s="194">
        <f t="shared" si="2543"/>
        <v>0</v>
      </c>
      <c r="AA7763" s="194">
        <f t="shared" si="2544"/>
        <v>1</v>
      </c>
      <c r="AB7763" s="194">
        <f t="shared" si="2545"/>
        <v>1</v>
      </c>
      <c r="AC7763" s="194">
        <f t="shared" si="2546"/>
        <v>1</v>
      </c>
      <c r="AD7763" s="194">
        <f t="shared" si="2546"/>
        <v>0</v>
      </c>
      <c r="AE7763" s="194">
        <f t="shared" ref="AE7763:AI7763" si="2635">IF($F7763=AE$4,1,IF($F7763&gt;=EDATE(AE$4,12),IF(AE$12="Prior Year",AE7751*(1-AE$11),AE7751-AE$11),IF(AE7762&gt;0,AE7762,0)))*IF($F7763&lt;EDATE(AE$4,AE$5*12),1,0)</f>
        <v>0</v>
      </c>
      <c r="AF7763" s="194">
        <f t="shared" si="2635"/>
        <v>1</v>
      </c>
      <c r="AG7763" s="194">
        <f t="shared" si="2635"/>
        <v>0</v>
      </c>
      <c r="AH7763" s="194">
        <f t="shared" si="2635"/>
        <v>0</v>
      </c>
      <c r="AI7763" s="194">
        <f t="shared" si="2635"/>
        <v>0</v>
      </c>
      <c r="AJ7763" s="194">
        <f t="shared" si="2548"/>
        <v>0.89195163012856304</v>
      </c>
    </row>
    <row r="7764" spans="2:36" hidden="1" outlineLevel="1" x14ac:dyDescent="0.25">
      <c r="B7764" s="55">
        <f t="shared" si="2630"/>
        <v>31</v>
      </c>
      <c r="F7764" s="193">
        <f t="shared" si="2633"/>
        <v>50253</v>
      </c>
      <c r="G7764" s="194">
        <f t="shared" si="2627"/>
        <v>0.2666236895575122</v>
      </c>
      <c r="H7764" s="194"/>
      <c r="I7764" s="194"/>
      <c r="J7764" s="194"/>
      <c r="K7764" s="194"/>
      <c r="L7764" s="194"/>
      <c r="M7764" s="194"/>
      <c r="N7764" s="194"/>
      <c r="O7764" s="192"/>
      <c r="P7764" s="194">
        <f t="shared" si="2535"/>
        <v>0</v>
      </c>
      <c r="Q7764" s="194">
        <f t="shared" si="2536"/>
        <v>0</v>
      </c>
      <c r="R7764" s="194">
        <f t="shared" si="2537"/>
        <v>0</v>
      </c>
      <c r="S7764" s="194">
        <f t="shared" si="2538"/>
        <v>0</v>
      </c>
      <c r="T7764" s="194">
        <f t="shared" si="2539"/>
        <v>0</v>
      </c>
      <c r="U7764" s="194">
        <f t="shared" si="2540"/>
        <v>0</v>
      </c>
      <c r="V7764" s="194">
        <f t="shared" si="2541"/>
        <v>0</v>
      </c>
      <c r="W7764" s="194">
        <v>0</v>
      </c>
      <c r="X7764" s="194">
        <f t="shared" ref="X7764:Y7764" si="2636">IF($F7764=X$4,1,IF($F7764&gt;=EDATE(X$4,12),IF(X$12="Prior Year",X7752*(1-X$11),X7752-X$11),IF(X7763&gt;0,X7763,0)))*IF($F7764&lt;EDATE(X$4,X$5*12),1,0)</f>
        <v>0</v>
      </c>
      <c r="Y7764" s="194">
        <f t="shared" si="2636"/>
        <v>0</v>
      </c>
      <c r="Z7764" s="194">
        <f t="shared" si="2543"/>
        <v>0</v>
      </c>
      <c r="AA7764" s="194">
        <f t="shared" si="2544"/>
        <v>1</v>
      </c>
      <c r="AB7764" s="194">
        <f t="shared" si="2545"/>
        <v>1</v>
      </c>
      <c r="AC7764" s="194">
        <f t="shared" si="2546"/>
        <v>1</v>
      </c>
      <c r="AD7764" s="194">
        <f t="shared" si="2546"/>
        <v>0</v>
      </c>
      <c r="AE7764" s="194">
        <f t="shared" ref="AE7764:AI7764" si="2637">IF($F7764=AE$4,1,IF($F7764&gt;=EDATE(AE$4,12),IF(AE$12="Prior Year",AE7752*(1-AE$11),AE7752-AE$11),IF(AE7763&gt;0,AE7763,0)))*IF($F7764&lt;EDATE(AE$4,AE$5*12),1,0)</f>
        <v>0</v>
      </c>
      <c r="AF7764" s="194">
        <f t="shared" si="2637"/>
        <v>1</v>
      </c>
      <c r="AG7764" s="194">
        <f t="shared" si="2637"/>
        <v>0</v>
      </c>
      <c r="AH7764" s="194">
        <f t="shared" si="2637"/>
        <v>0</v>
      </c>
      <c r="AI7764" s="194">
        <f t="shared" si="2637"/>
        <v>0</v>
      </c>
      <c r="AJ7764" s="194">
        <f t="shared" si="2548"/>
        <v>0.89195163012856304</v>
      </c>
    </row>
    <row r="7765" spans="2:36" hidden="1" outlineLevel="1" x14ac:dyDescent="0.25">
      <c r="B7765" s="55">
        <f t="shared" si="2630"/>
        <v>30</v>
      </c>
      <c r="F7765" s="193">
        <f t="shared" si="2633"/>
        <v>50284</v>
      </c>
      <c r="G7765" s="194">
        <f t="shared" si="2627"/>
        <v>0.2666236895575122</v>
      </c>
      <c r="H7765" s="194"/>
      <c r="I7765" s="194"/>
      <c r="J7765" s="194"/>
      <c r="K7765" s="194"/>
      <c r="L7765" s="194"/>
      <c r="M7765" s="194"/>
      <c r="N7765" s="194"/>
      <c r="O7765" s="192"/>
      <c r="P7765" s="194">
        <f t="shared" si="2535"/>
        <v>0</v>
      </c>
      <c r="Q7765" s="194">
        <f t="shared" si="2536"/>
        <v>0</v>
      </c>
      <c r="R7765" s="194">
        <f t="shared" si="2537"/>
        <v>0</v>
      </c>
      <c r="S7765" s="194">
        <f t="shared" si="2538"/>
        <v>0</v>
      </c>
      <c r="T7765" s="194">
        <f t="shared" si="2539"/>
        <v>0</v>
      </c>
      <c r="U7765" s="194">
        <f t="shared" si="2540"/>
        <v>0</v>
      </c>
      <c r="V7765" s="194">
        <f t="shared" si="2541"/>
        <v>0</v>
      </c>
      <c r="W7765" s="194">
        <v>0</v>
      </c>
      <c r="X7765" s="194">
        <f t="shared" ref="X7765:Y7765" si="2638">IF($F7765=X$4,1,IF($F7765&gt;=EDATE(X$4,12),IF(X$12="Prior Year",X7753*(1-X$11),X7753-X$11),IF(X7764&gt;0,X7764,0)))*IF($F7765&lt;EDATE(X$4,X$5*12),1,0)</f>
        <v>0</v>
      </c>
      <c r="Y7765" s="194">
        <f t="shared" si="2638"/>
        <v>0</v>
      </c>
      <c r="Z7765" s="194">
        <f t="shared" si="2543"/>
        <v>0</v>
      </c>
      <c r="AA7765" s="194">
        <f t="shared" si="2544"/>
        <v>1</v>
      </c>
      <c r="AB7765" s="194">
        <f t="shared" si="2545"/>
        <v>1</v>
      </c>
      <c r="AC7765" s="194">
        <f t="shared" si="2546"/>
        <v>1</v>
      </c>
      <c r="AD7765" s="194">
        <f t="shared" si="2546"/>
        <v>0</v>
      </c>
      <c r="AE7765" s="194">
        <f t="shared" ref="AE7765:AI7765" si="2639">IF($F7765=AE$4,1,IF($F7765&gt;=EDATE(AE$4,12),IF(AE$12="Prior Year",AE7753*(1-AE$11),AE7753-AE$11),IF(AE7764&gt;0,AE7764,0)))*IF($F7765&lt;EDATE(AE$4,AE$5*12),1,0)</f>
        <v>0</v>
      </c>
      <c r="AF7765" s="194">
        <f t="shared" si="2639"/>
        <v>1</v>
      </c>
      <c r="AG7765" s="194">
        <f t="shared" si="2639"/>
        <v>0</v>
      </c>
      <c r="AH7765" s="194">
        <f t="shared" si="2639"/>
        <v>0</v>
      </c>
      <c r="AI7765" s="194">
        <f t="shared" si="2639"/>
        <v>0</v>
      </c>
      <c r="AJ7765" s="194">
        <f t="shared" si="2548"/>
        <v>0.89195163012856304</v>
      </c>
    </row>
    <row r="7766" spans="2:36" hidden="1" outlineLevel="1" x14ac:dyDescent="0.25">
      <c r="B7766" s="55">
        <f t="shared" si="2630"/>
        <v>31</v>
      </c>
      <c r="F7766" s="193">
        <f t="shared" si="2633"/>
        <v>50314</v>
      </c>
      <c r="G7766" s="194">
        <f t="shared" si="2627"/>
        <v>0.2666236895575122</v>
      </c>
      <c r="H7766" s="194"/>
      <c r="I7766" s="194"/>
      <c r="J7766" s="194"/>
      <c r="K7766" s="194"/>
      <c r="L7766" s="194"/>
      <c r="M7766" s="194"/>
      <c r="N7766" s="194"/>
      <c r="O7766" s="192"/>
      <c r="P7766" s="194">
        <f t="shared" si="2535"/>
        <v>0</v>
      </c>
      <c r="Q7766" s="194">
        <f t="shared" si="2536"/>
        <v>0</v>
      </c>
      <c r="R7766" s="194">
        <f t="shared" si="2537"/>
        <v>0</v>
      </c>
      <c r="S7766" s="194">
        <f t="shared" si="2538"/>
        <v>0</v>
      </c>
      <c r="T7766" s="194">
        <f t="shared" si="2539"/>
        <v>0</v>
      </c>
      <c r="U7766" s="194">
        <f t="shared" si="2540"/>
        <v>0</v>
      </c>
      <c r="V7766" s="194">
        <f t="shared" si="2541"/>
        <v>0</v>
      </c>
      <c r="W7766" s="194">
        <v>0</v>
      </c>
      <c r="X7766" s="194">
        <f t="shared" ref="X7766:Y7766" si="2640">IF($F7766=X$4,1,IF($F7766&gt;=EDATE(X$4,12),IF(X$12="Prior Year",X7754*(1-X$11),X7754-X$11),IF(X7765&gt;0,X7765,0)))*IF($F7766&lt;EDATE(X$4,X$5*12),1,0)</f>
        <v>0</v>
      </c>
      <c r="Y7766" s="194">
        <f t="shared" si="2640"/>
        <v>0</v>
      </c>
      <c r="Z7766" s="194">
        <f t="shared" si="2543"/>
        <v>0</v>
      </c>
      <c r="AA7766" s="194">
        <f t="shared" si="2544"/>
        <v>1</v>
      </c>
      <c r="AB7766" s="194">
        <f t="shared" si="2545"/>
        <v>1</v>
      </c>
      <c r="AC7766" s="194">
        <f t="shared" si="2546"/>
        <v>1</v>
      </c>
      <c r="AD7766" s="194">
        <f t="shared" si="2546"/>
        <v>0</v>
      </c>
      <c r="AE7766" s="194">
        <f t="shared" ref="AE7766:AI7766" si="2641">IF($F7766=AE$4,1,IF($F7766&gt;=EDATE(AE$4,12),IF(AE$12="Prior Year",AE7754*(1-AE$11),AE7754-AE$11),IF(AE7765&gt;0,AE7765,0)))*IF($F7766&lt;EDATE(AE$4,AE$5*12),1,0)</f>
        <v>0</v>
      </c>
      <c r="AF7766" s="194">
        <f t="shared" si="2641"/>
        <v>1</v>
      </c>
      <c r="AG7766" s="194">
        <f t="shared" si="2641"/>
        <v>0</v>
      </c>
      <c r="AH7766" s="194">
        <f t="shared" si="2641"/>
        <v>0</v>
      </c>
      <c r="AI7766" s="194">
        <f t="shared" si="2641"/>
        <v>0</v>
      </c>
      <c r="AJ7766" s="194">
        <f t="shared" si="2548"/>
        <v>0.89195163012856304</v>
      </c>
    </row>
    <row r="7767" spans="2:36" hidden="1" outlineLevel="1" x14ac:dyDescent="0.25">
      <c r="B7767" s="55">
        <f t="shared" si="2630"/>
        <v>30</v>
      </c>
      <c r="F7767" s="193">
        <f t="shared" si="2633"/>
        <v>50345</v>
      </c>
      <c r="G7767" s="194">
        <f t="shared" si="2627"/>
        <v>0.2666236895575122</v>
      </c>
      <c r="H7767" s="194"/>
      <c r="I7767" s="194"/>
      <c r="J7767" s="194"/>
      <c r="K7767" s="194"/>
      <c r="L7767" s="194"/>
      <c r="M7767" s="194"/>
      <c r="N7767" s="194"/>
      <c r="O7767" s="192"/>
      <c r="P7767" s="194">
        <f t="shared" si="2535"/>
        <v>0</v>
      </c>
      <c r="Q7767" s="194">
        <f t="shared" si="2536"/>
        <v>0</v>
      </c>
      <c r="R7767" s="194">
        <f t="shared" si="2537"/>
        <v>0</v>
      </c>
      <c r="S7767" s="194">
        <f t="shared" si="2538"/>
        <v>0</v>
      </c>
      <c r="T7767" s="194">
        <f t="shared" si="2539"/>
        <v>0</v>
      </c>
      <c r="U7767" s="194">
        <f t="shared" si="2540"/>
        <v>0</v>
      </c>
      <c r="V7767" s="194">
        <f t="shared" si="2541"/>
        <v>0</v>
      </c>
      <c r="W7767" s="194">
        <v>0</v>
      </c>
      <c r="X7767" s="194">
        <f t="shared" ref="X7767:Y7767" si="2642">IF($F7767=X$4,1,IF($F7767&gt;=EDATE(X$4,12),IF(X$12="Prior Year",X7755*(1-X$11),X7755-X$11),IF(X7766&gt;0,X7766,0)))*IF($F7767&lt;EDATE(X$4,X$5*12),1,0)</f>
        <v>0</v>
      </c>
      <c r="Y7767" s="194">
        <f t="shared" si="2642"/>
        <v>0</v>
      </c>
      <c r="Z7767" s="194">
        <f t="shared" si="2543"/>
        <v>0</v>
      </c>
      <c r="AA7767" s="194">
        <f t="shared" si="2544"/>
        <v>1</v>
      </c>
      <c r="AB7767" s="194">
        <f t="shared" si="2545"/>
        <v>1</v>
      </c>
      <c r="AC7767" s="194">
        <f t="shared" si="2546"/>
        <v>1</v>
      </c>
      <c r="AD7767" s="194">
        <f t="shared" si="2546"/>
        <v>0</v>
      </c>
      <c r="AE7767" s="194">
        <f t="shared" ref="AE7767:AI7767" si="2643">IF($F7767=AE$4,1,IF($F7767&gt;=EDATE(AE$4,12),IF(AE$12="Prior Year",AE7755*(1-AE$11),AE7755-AE$11),IF(AE7766&gt;0,AE7766,0)))*IF($F7767&lt;EDATE(AE$4,AE$5*12),1,0)</f>
        <v>0</v>
      </c>
      <c r="AF7767" s="194">
        <f t="shared" si="2643"/>
        <v>1</v>
      </c>
      <c r="AG7767" s="194">
        <f t="shared" si="2643"/>
        <v>0</v>
      </c>
      <c r="AH7767" s="194">
        <f t="shared" si="2643"/>
        <v>0</v>
      </c>
      <c r="AI7767" s="194">
        <f t="shared" si="2643"/>
        <v>0</v>
      </c>
      <c r="AJ7767" s="194">
        <f t="shared" si="2548"/>
        <v>0.89195163012856304</v>
      </c>
    </row>
    <row r="7768" spans="2:36" hidden="1" outlineLevel="1" x14ac:dyDescent="0.25">
      <c r="B7768" s="55">
        <f t="shared" si="2630"/>
        <v>31</v>
      </c>
      <c r="F7768" s="195">
        <f t="shared" si="2633"/>
        <v>50375</v>
      </c>
      <c r="G7768" s="196">
        <f t="shared" si="2627"/>
        <v>0.2666236895575122</v>
      </c>
      <c r="H7768" s="196"/>
      <c r="I7768" s="196"/>
      <c r="J7768" s="196"/>
      <c r="K7768" s="196"/>
      <c r="L7768" s="196"/>
      <c r="M7768" s="196"/>
      <c r="N7768" s="196"/>
      <c r="O7768" s="197"/>
      <c r="P7768" s="196">
        <f t="shared" si="2535"/>
        <v>0</v>
      </c>
      <c r="Q7768" s="196">
        <f t="shared" si="2536"/>
        <v>0</v>
      </c>
      <c r="R7768" s="196">
        <f t="shared" si="2537"/>
        <v>0</v>
      </c>
      <c r="S7768" s="196">
        <f t="shared" si="2538"/>
        <v>0</v>
      </c>
      <c r="T7768" s="196">
        <f t="shared" si="2539"/>
        <v>0</v>
      </c>
      <c r="U7768" s="196">
        <f t="shared" si="2540"/>
        <v>0</v>
      </c>
      <c r="V7768" s="196">
        <f t="shared" si="2541"/>
        <v>0</v>
      </c>
      <c r="W7768" s="196">
        <v>0</v>
      </c>
      <c r="X7768" s="196">
        <f t="shared" ref="X7768:Y7768" si="2644">IF($F7768=X$4,1,IF($F7768&gt;=EDATE(X$4,12),IF(X$12="Prior Year",X7756*(1-X$11),X7756-X$11),IF(X7767&gt;0,X7767,0)))*IF($F7768&lt;EDATE(X$4,X$5*12),1,0)</f>
        <v>0</v>
      </c>
      <c r="Y7768" s="196">
        <f t="shared" si="2644"/>
        <v>0</v>
      </c>
      <c r="Z7768" s="196">
        <f t="shared" si="2543"/>
        <v>0</v>
      </c>
      <c r="AA7768" s="196">
        <f t="shared" si="2544"/>
        <v>1</v>
      </c>
      <c r="AB7768" s="196">
        <f t="shared" si="2545"/>
        <v>1</v>
      </c>
      <c r="AC7768" s="196">
        <f t="shared" si="2546"/>
        <v>1</v>
      </c>
      <c r="AD7768" s="196">
        <f t="shared" si="2546"/>
        <v>0</v>
      </c>
      <c r="AE7768" s="196">
        <f t="shared" ref="AE7768:AI7768" si="2645">IF($F7768=AE$4,1,IF($F7768&gt;=EDATE(AE$4,12),IF(AE$12="Prior Year",AE7756*(1-AE$11),AE7756-AE$11),IF(AE7767&gt;0,AE7767,0)))*IF($F7768&lt;EDATE(AE$4,AE$5*12),1,0)</f>
        <v>0</v>
      </c>
      <c r="AF7768" s="196">
        <f t="shared" si="2645"/>
        <v>1</v>
      </c>
      <c r="AG7768" s="196">
        <f t="shared" si="2645"/>
        <v>0</v>
      </c>
      <c r="AH7768" s="196">
        <f t="shared" si="2645"/>
        <v>0</v>
      </c>
      <c r="AI7768" s="196">
        <f t="shared" si="2645"/>
        <v>0</v>
      </c>
      <c r="AJ7768" s="196">
        <f t="shared" si="2548"/>
        <v>0.89195163012856304</v>
      </c>
    </row>
    <row r="7769" spans="2:36" hidden="1" outlineLevel="1" x14ac:dyDescent="0.25">
      <c r="B7769" s="55">
        <f t="shared" si="2630"/>
        <v>31</v>
      </c>
      <c r="F7769" s="193">
        <f t="shared" si="2633"/>
        <v>50406</v>
      </c>
      <c r="G7769" s="194">
        <f t="shared" si="2627"/>
        <v>0.22504420511171835</v>
      </c>
      <c r="H7769" s="194"/>
      <c r="I7769" s="194"/>
      <c r="J7769" s="194"/>
      <c r="K7769" s="194"/>
      <c r="L7769" s="194"/>
      <c r="M7769" s="194"/>
      <c r="N7769" s="194"/>
      <c r="O7769" s="192"/>
      <c r="P7769" s="194">
        <f t="shared" si="2535"/>
        <v>0</v>
      </c>
      <c r="Q7769" s="194">
        <f t="shared" si="2536"/>
        <v>0</v>
      </c>
      <c r="R7769" s="194">
        <f t="shared" si="2537"/>
        <v>0</v>
      </c>
      <c r="S7769" s="194">
        <f t="shared" si="2538"/>
        <v>0</v>
      </c>
      <c r="T7769" s="194">
        <f t="shared" si="2539"/>
        <v>0</v>
      </c>
      <c r="U7769" s="194">
        <f t="shared" si="2540"/>
        <v>0</v>
      </c>
      <c r="V7769" s="194">
        <f t="shared" si="2541"/>
        <v>0</v>
      </c>
      <c r="W7769" s="194">
        <v>0</v>
      </c>
      <c r="X7769" s="194">
        <f t="shared" ref="X7769:Y7769" si="2646">IF($F7769=X$4,1,IF($F7769&gt;=EDATE(X$4,12),IF(X$12="Prior Year",X7757*(1-X$11),X7757-X$11),IF(X7768&gt;0,X7768,0)))*IF($F7769&lt;EDATE(X$4,X$5*12),1,0)</f>
        <v>0</v>
      </c>
      <c r="Y7769" s="194">
        <f t="shared" si="2646"/>
        <v>0</v>
      </c>
      <c r="Z7769" s="194">
        <f t="shared" si="2543"/>
        <v>0</v>
      </c>
      <c r="AA7769" s="194">
        <f t="shared" si="2544"/>
        <v>1</v>
      </c>
      <c r="AB7769" s="194">
        <f t="shared" si="2545"/>
        <v>1</v>
      </c>
      <c r="AC7769" s="194">
        <f t="shared" si="2546"/>
        <v>1</v>
      </c>
      <c r="AD7769" s="194">
        <f t="shared" si="2546"/>
        <v>0</v>
      </c>
      <c r="AE7769" s="194">
        <f t="shared" ref="AE7769:AI7769" si="2647">IF($F7769=AE$4,1,IF($F7769&gt;=EDATE(AE$4,12),IF(AE$12="Prior Year",AE7757*(1-AE$11),AE7757-AE$11),IF(AE7768&gt;0,AE7768,0)))*IF($F7769&lt;EDATE(AE$4,AE$5*12),1,0)</f>
        <v>0</v>
      </c>
      <c r="AF7769" s="194">
        <f t="shared" si="2647"/>
        <v>1</v>
      </c>
      <c r="AG7769" s="194">
        <f t="shared" si="2647"/>
        <v>0</v>
      </c>
      <c r="AH7769" s="194">
        <f t="shared" si="2647"/>
        <v>0</v>
      </c>
      <c r="AI7769" s="194">
        <f t="shared" si="2647"/>
        <v>0</v>
      </c>
      <c r="AJ7769" s="194">
        <f t="shared" si="2548"/>
        <v>0</v>
      </c>
    </row>
    <row r="7770" spans="2:36" hidden="1" outlineLevel="1" x14ac:dyDescent="0.25">
      <c r="B7770" s="55">
        <f t="shared" si="2630"/>
        <v>28</v>
      </c>
      <c r="F7770" s="193">
        <f t="shared" si="2633"/>
        <v>50437</v>
      </c>
      <c r="G7770" s="194">
        <f t="shared" si="2627"/>
        <v>0.22504420511171835</v>
      </c>
      <c r="H7770" s="194"/>
      <c r="I7770" s="194"/>
      <c r="J7770" s="194"/>
      <c r="K7770" s="194"/>
      <c r="L7770" s="194"/>
      <c r="M7770" s="194"/>
      <c r="N7770" s="194"/>
      <c r="O7770" s="192"/>
      <c r="P7770" s="194">
        <f t="shared" si="2535"/>
        <v>0</v>
      </c>
      <c r="Q7770" s="194">
        <f t="shared" si="2536"/>
        <v>0</v>
      </c>
      <c r="R7770" s="194">
        <f t="shared" si="2537"/>
        <v>0</v>
      </c>
      <c r="S7770" s="194">
        <f t="shared" si="2538"/>
        <v>0</v>
      </c>
      <c r="T7770" s="194">
        <f t="shared" si="2539"/>
        <v>0</v>
      </c>
      <c r="U7770" s="194">
        <f t="shared" si="2540"/>
        <v>0</v>
      </c>
      <c r="V7770" s="194">
        <f t="shared" si="2541"/>
        <v>0</v>
      </c>
      <c r="W7770" s="194">
        <v>0</v>
      </c>
      <c r="X7770" s="194">
        <f t="shared" ref="X7770:Y7770" si="2648">IF($F7770=X$4,1,IF($F7770&gt;=EDATE(X$4,12),IF(X$12="Prior Year",X7758*(1-X$11),X7758-X$11),IF(X7769&gt;0,X7769,0)))*IF($F7770&lt;EDATE(X$4,X$5*12),1,0)</f>
        <v>0</v>
      </c>
      <c r="Y7770" s="194">
        <f t="shared" si="2648"/>
        <v>0</v>
      </c>
      <c r="Z7770" s="194">
        <f t="shared" si="2543"/>
        <v>0</v>
      </c>
      <c r="AA7770" s="194">
        <f t="shared" si="2544"/>
        <v>1</v>
      </c>
      <c r="AB7770" s="194">
        <f t="shared" si="2545"/>
        <v>1</v>
      </c>
      <c r="AC7770" s="194">
        <f t="shared" si="2546"/>
        <v>1</v>
      </c>
      <c r="AD7770" s="194">
        <f t="shared" si="2546"/>
        <v>0</v>
      </c>
      <c r="AE7770" s="194">
        <f t="shared" ref="AE7770:AI7770" si="2649">IF($F7770=AE$4,1,IF($F7770&gt;=EDATE(AE$4,12),IF(AE$12="Prior Year",AE7758*(1-AE$11),AE7758-AE$11),IF(AE7769&gt;0,AE7769,0)))*IF($F7770&lt;EDATE(AE$4,AE$5*12),1,0)</f>
        <v>0</v>
      </c>
      <c r="AF7770" s="194">
        <f t="shared" si="2649"/>
        <v>1</v>
      </c>
      <c r="AG7770" s="194">
        <f t="shared" si="2649"/>
        <v>0</v>
      </c>
      <c r="AH7770" s="194">
        <f t="shared" si="2649"/>
        <v>0</v>
      </c>
      <c r="AI7770" s="194">
        <f t="shared" si="2649"/>
        <v>0</v>
      </c>
      <c r="AJ7770" s="194">
        <f t="shared" si="2548"/>
        <v>0</v>
      </c>
    </row>
    <row r="7771" spans="2:36" hidden="1" outlineLevel="1" x14ac:dyDescent="0.25">
      <c r="B7771" s="55">
        <f t="shared" si="2630"/>
        <v>31</v>
      </c>
      <c r="F7771" s="193">
        <f t="shared" si="2633"/>
        <v>50465</v>
      </c>
      <c r="G7771" s="194">
        <f t="shared" si="2627"/>
        <v>0.22504420511171835</v>
      </c>
      <c r="H7771" s="194"/>
      <c r="I7771" s="194"/>
      <c r="J7771" s="194"/>
      <c r="K7771" s="194"/>
      <c r="L7771" s="194"/>
      <c r="M7771" s="194"/>
      <c r="N7771" s="194"/>
      <c r="O7771" s="192"/>
      <c r="P7771" s="194">
        <f t="shared" si="2535"/>
        <v>0</v>
      </c>
      <c r="Q7771" s="194">
        <f t="shared" si="2536"/>
        <v>0</v>
      </c>
      <c r="R7771" s="194">
        <f t="shared" si="2537"/>
        <v>0</v>
      </c>
      <c r="S7771" s="194">
        <f t="shared" si="2538"/>
        <v>0</v>
      </c>
      <c r="T7771" s="194">
        <f t="shared" si="2539"/>
        <v>0</v>
      </c>
      <c r="U7771" s="194">
        <f t="shared" si="2540"/>
        <v>0</v>
      </c>
      <c r="V7771" s="194">
        <f t="shared" si="2541"/>
        <v>0</v>
      </c>
      <c r="W7771" s="194">
        <v>0</v>
      </c>
      <c r="X7771" s="194">
        <f t="shared" ref="X7771:Y7771" si="2650">IF($F7771=X$4,1,IF($F7771&gt;=EDATE(X$4,12),IF(X$12="Prior Year",X7759*(1-X$11),X7759-X$11),IF(X7770&gt;0,X7770,0)))*IF($F7771&lt;EDATE(X$4,X$5*12),1,0)</f>
        <v>0</v>
      </c>
      <c r="Y7771" s="194">
        <f t="shared" si="2650"/>
        <v>0</v>
      </c>
      <c r="Z7771" s="194">
        <f t="shared" si="2543"/>
        <v>0</v>
      </c>
      <c r="AA7771" s="194">
        <f t="shared" si="2544"/>
        <v>1</v>
      </c>
      <c r="AB7771" s="194">
        <f t="shared" si="2545"/>
        <v>1</v>
      </c>
      <c r="AC7771" s="194">
        <f t="shared" si="2546"/>
        <v>1</v>
      </c>
      <c r="AD7771" s="194">
        <f t="shared" si="2546"/>
        <v>0</v>
      </c>
      <c r="AE7771" s="194">
        <f t="shared" ref="AE7771:AI7771" si="2651">IF($F7771=AE$4,1,IF($F7771&gt;=EDATE(AE$4,12),IF(AE$12="Prior Year",AE7759*(1-AE$11),AE7759-AE$11),IF(AE7770&gt;0,AE7770,0)))*IF($F7771&lt;EDATE(AE$4,AE$5*12),1,0)</f>
        <v>0</v>
      </c>
      <c r="AF7771" s="194">
        <f t="shared" si="2651"/>
        <v>1</v>
      </c>
      <c r="AG7771" s="194">
        <f t="shared" si="2651"/>
        <v>0</v>
      </c>
      <c r="AH7771" s="194">
        <f t="shared" si="2651"/>
        <v>0</v>
      </c>
      <c r="AI7771" s="194">
        <f t="shared" si="2651"/>
        <v>0</v>
      </c>
      <c r="AJ7771" s="194">
        <f t="shared" si="2548"/>
        <v>0</v>
      </c>
    </row>
    <row r="7772" spans="2:36" hidden="1" outlineLevel="1" x14ac:dyDescent="0.25">
      <c r="B7772" s="55">
        <f t="shared" si="2630"/>
        <v>30</v>
      </c>
      <c r="F7772" s="193">
        <f t="shared" si="2633"/>
        <v>50496</v>
      </c>
      <c r="G7772" s="194">
        <f t="shared" si="2627"/>
        <v>0.22504420511171835</v>
      </c>
      <c r="H7772" s="194"/>
      <c r="I7772" s="194"/>
      <c r="J7772" s="194"/>
      <c r="K7772" s="194"/>
      <c r="L7772" s="194"/>
      <c r="M7772" s="194"/>
      <c r="N7772" s="194"/>
      <c r="O7772" s="192"/>
      <c r="P7772" s="194">
        <f t="shared" si="2535"/>
        <v>0</v>
      </c>
      <c r="Q7772" s="194">
        <f t="shared" si="2536"/>
        <v>0</v>
      </c>
      <c r="R7772" s="194">
        <f t="shared" si="2537"/>
        <v>0</v>
      </c>
      <c r="S7772" s="194">
        <f t="shared" si="2538"/>
        <v>0</v>
      </c>
      <c r="T7772" s="194">
        <f t="shared" si="2539"/>
        <v>0</v>
      </c>
      <c r="U7772" s="194">
        <f t="shared" si="2540"/>
        <v>0</v>
      </c>
      <c r="V7772" s="194">
        <f t="shared" si="2541"/>
        <v>0</v>
      </c>
      <c r="W7772" s="194">
        <v>0</v>
      </c>
      <c r="X7772" s="194">
        <f t="shared" ref="X7772:Y7772" si="2652">IF($F7772=X$4,1,IF($F7772&gt;=EDATE(X$4,12),IF(X$12="Prior Year",X7760*(1-X$11),X7760-X$11),IF(X7771&gt;0,X7771,0)))*IF($F7772&lt;EDATE(X$4,X$5*12),1,0)</f>
        <v>0</v>
      </c>
      <c r="Y7772" s="194">
        <f t="shared" si="2652"/>
        <v>0</v>
      </c>
      <c r="Z7772" s="194">
        <f t="shared" si="2543"/>
        <v>0</v>
      </c>
      <c r="AA7772" s="194">
        <f t="shared" si="2544"/>
        <v>1</v>
      </c>
      <c r="AB7772" s="194">
        <f t="shared" si="2545"/>
        <v>1</v>
      </c>
      <c r="AC7772" s="194">
        <f t="shared" si="2546"/>
        <v>1</v>
      </c>
      <c r="AD7772" s="194">
        <f t="shared" si="2546"/>
        <v>0</v>
      </c>
      <c r="AE7772" s="194">
        <f t="shared" ref="AE7772:AI7772" si="2653">IF($F7772=AE$4,1,IF($F7772&gt;=EDATE(AE$4,12),IF(AE$12="Prior Year",AE7760*(1-AE$11),AE7760-AE$11),IF(AE7771&gt;0,AE7771,0)))*IF($F7772&lt;EDATE(AE$4,AE$5*12),1,0)</f>
        <v>0</v>
      </c>
      <c r="AF7772" s="194">
        <f t="shared" si="2653"/>
        <v>1</v>
      </c>
      <c r="AG7772" s="194">
        <f t="shared" si="2653"/>
        <v>0</v>
      </c>
      <c r="AH7772" s="194">
        <f t="shared" si="2653"/>
        <v>0</v>
      </c>
      <c r="AI7772" s="194">
        <f t="shared" si="2653"/>
        <v>0</v>
      </c>
      <c r="AJ7772" s="194">
        <f t="shared" si="2548"/>
        <v>0</v>
      </c>
    </row>
    <row r="7773" spans="2:36" hidden="1" outlineLevel="1" x14ac:dyDescent="0.25">
      <c r="B7773" s="55">
        <f t="shared" si="2630"/>
        <v>31</v>
      </c>
      <c r="F7773" s="193">
        <f t="shared" si="2633"/>
        <v>50526</v>
      </c>
      <c r="G7773" s="194">
        <f t="shared" si="2627"/>
        <v>0.22504420511171835</v>
      </c>
      <c r="H7773" s="194"/>
      <c r="I7773" s="194"/>
      <c r="J7773" s="194"/>
      <c r="K7773" s="194"/>
      <c r="L7773" s="194"/>
      <c r="M7773" s="194"/>
      <c r="N7773" s="194"/>
      <c r="O7773" s="192"/>
      <c r="P7773" s="194">
        <f t="shared" si="2535"/>
        <v>0</v>
      </c>
      <c r="Q7773" s="194">
        <f t="shared" si="2536"/>
        <v>0</v>
      </c>
      <c r="R7773" s="194">
        <f t="shared" si="2537"/>
        <v>0</v>
      </c>
      <c r="S7773" s="194">
        <f t="shared" si="2538"/>
        <v>0</v>
      </c>
      <c r="T7773" s="194">
        <f t="shared" si="2539"/>
        <v>0</v>
      </c>
      <c r="U7773" s="194">
        <f t="shared" si="2540"/>
        <v>0</v>
      </c>
      <c r="V7773" s="194">
        <f t="shared" si="2541"/>
        <v>0</v>
      </c>
      <c r="W7773" s="194">
        <v>0</v>
      </c>
      <c r="X7773" s="194">
        <f t="shared" ref="X7773:Y7773" si="2654">IF($F7773=X$4,1,IF($F7773&gt;=EDATE(X$4,12),IF(X$12="Prior Year",X7761*(1-X$11),X7761-X$11),IF(X7772&gt;0,X7772,0)))*IF($F7773&lt;EDATE(X$4,X$5*12),1,0)</f>
        <v>0</v>
      </c>
      <c r="Y7773" s="194">
        <f t="shared" si="2654"/>
        <v>0</v>
      </c>
      <c r="Z7773" s="194">
        <f t="shared" si="2543"/>
        <v>0</v>
      </c>
      <c r="AA7773" s="194">
        <f t="shared" si="2544"/>
        <v>1</v>
      </c>
      <c r="AB7773" s="194">
        <f t="shared" si="2545"/>
        <v>1</v>
      </c>
      <c r="AC7773" s="194">
        <f t="shared" si="2546"/>
        <v>1</v>
      </c>
      <c r="AD7773" s="194">
        <f t="shared" si="2546"/>
        <v>0</v>
      </c>
      <c r="AE7773" s="194">
        <f t="shared" ref="AE7773:AI7773" si="2655">IF($F7773=AE$4,1,IF($F7773&gt;=EDATE(AE$4,12),IF(AE$12="Prior Year",AE7761*(1-AE$11),AE7761-AE$11),IF(AE7772&gt;0,AE7772,0)))*IF($F7773&lt;EDATE(AE$4,AE$5*12),1,0)</f>
        <v>0</v>
      </c>
      <c r="AF7773" s="194">
        <f t="shared" si="2655"/>
        <v>1</v>
      </c>
      <c r="AG7773" s="194">
        <f t="shared" si="2655"/>
        <v>0</v>
      </c>
      <c r="AH7773" s="194">
        <f t="shared" si="2655"/>
        <v>0</v>
      </c>
      <c r="AI7773" s="194">
        <f t="shared" si="2655"/>
        <v>0</v>
      </c>
      <c r="AJ7773" s="194">
        <f t="shared" si="2548"/>
        <v>0</v>
      </c>
    </row>
    <row r="7774" spans="2:36" hidden="1" outlineLevel="1" x14ac:dyDescent="0.25">
      <c r="B7774" s="55">
        <f t="shared" si="2630"/>
        <v>30</v>
      </c>
      <c r="F7774" s="193">
        <f t="shared" si="2633"/>
        <v>50557</v>
      </c>
      <c r="G7774" s="194">
        <f t="shared" si="2627"/>
        <v>0.22504420511171835</v>
      </c>
      <c r="H7774" s="194"/>
      <c r="I7774" s="194"/>
      <c r="J7774" s="194"/>
      <c r="K7774" s="194"/>
      <c r="L7774" s="194"/>
      <c r="M7774" s="194"/>
      <c r="N7774" s="194"/>
      <c r="O7774" s="192"/>
      <c r="P7774" s="194">
        <f t="shared" si="2535"/>
        <v>0</v>
      </c>
      <c r="Q7774" s="194">
        <f t="shared" si="2536"/>
        <v>0</v>
      </c>
      <c r="R7774" s="194">
        <f t="shared" si="2537"/>
        <v>0</v>
      </c>
      <c r="S7774" s="194">
        <f t="shared" si="2538"/>
        <v>0</v>
      </c>
      <c r="T7774" s="194">
        <f t="shared" si="2539"/>
        <v>0</v>
      </c>
      <c r="U7774" s="194">
        <f t="shared" si="2540"/>
        <v>0</v>
      </c>
      <c r="V7774" s="194">
        <f t="shared" si="2541"/>
        <v>0</v>
      </c>
      <c r="W7774" s="194">
        <v>0</v>
      </c>
      <c r="X7774" s="194">
        <f t="shared" ref="X7774:Y7774" si="2656">IF($F7774=X$4,1,IF($F7774&gt;=EDATE(X$4,12),IF(X$12="Prior Year",X7762*(1-X$11),X7762-X$11),IF(X7773&gt;0,X7773,0)))*IF($F7774&lt;EDATE(X$4,X$5*12),1,0)</f>
        <v>0</v>
      </c>
      <c r="Y7774" s="194">
        <f t="shared" si="2656"/>
        <v>0</v>
      </c>
      <c r="Z7774" s="194">
        <f t="shared" si="2543"/>
        <v>0</v>
      </c>
      <c r="AA7774" s="194">
        <f t="shared" si="2544"/>
        <v>1</v>
      </c>
      <c r="AB7774" s="194">
        <f t="shared" si="2545"/>
        <v>1</v>
      </c>
      <c r="AC7774" s="194">
        <f t="shared" si="2546"/>
        <v>1</v>
      </c>
      <c r="AD7774" s="194">
        <f t="shared" si="2546"/>
        <v>0</v>
      </c>
      <c r="AE7774" s="194">
        <f t="shared" ref="AE7774:AI7774" si="2657">IF($F7774=AE$4,1,IF($F7774&gt;=EDATE(AE$4,12),IF(AE$12="Prior Year",AE7762*(1-AE$11),AE7762-AE$11),IF(AE7773&gt;0,AE7773,0)))*IF($F7774&lt;EDATE(AE$4,AE$5*12),1,0)</f>
        <v>0</v>
      </c>
      <c r="AF7774" s="194">
        <f t="shared" si="2657"/>
        <v>1</v>
      </c>
      <c r="AG7774" s="194">
        <f t="shared" si="2657"/>
        <v>0</v>
      </c>
      <c r="AH7774" s="194">
        <f t="shared" si="2657"/>
        <v>0</v>
      </c>
      <c r="AI7774" s="194">
        <f t="shared" si="2657"/>
        <v>0</v>
      </c>
      <c r="AJ7774" s="194">
        <f t="shared" si="2548"/>
        <v>0</v>
      </c>
    </row>
    <row r="7775" spans="2:36" hidden="1" outlineLevel="1" x14ac:dyDescent="0.25">
      <c r="B7775" s="55">
        <f t="shared" si="2630"/>
        <v>31</v>
      </c>
      <c r="F7775" s="193">
        <f t="shared" si="2633"/>
        <v>50587</v>
      </c>
      <c r="G7775" s="194">
        <f t="shared" si="2627"/>
        <v>0.22504420511171835</v>
      </c>
      <c r="H7775" s="194"/>
      <c r="I7775" s="194"/>
      <c r="J7775" s="194"/>
      <c r="K7775" s="194"/>
      <c r="L7775" s="194"/>
      <c r="M7775" s="194"/>
      <c r="N7775" s="194"/>
      <c r="O7775" s="192"/>
      <c r="P7775" s="194">
        <f t="shared" si="2535"/>
        <v>0</v>
      </c>
      <c r="Q7775" s="194">
        <f t="shared" si="2536"/>
        <v>0</v>
      </c>
      <c r="R7775" s="194">
        <f t="shared" si="2537"/>
        <v>0</v>
      </c>
      <c r="S7775" s="194">
        <f t="shared" si="2538"/>
        <v>0</v>
      </c>
      <c r="T7775" s="194">
        <f t="shared" si="2539"/>
        <v>0</v>
      </c>
      <c r="U7775" s="194">
        <f t="shared" si="2540"/>
        <v>0</v>
      </c>
      <c r="V7775" s="194">
        <f t="shared" si="2541"/>
        <v>0</v>
      </c>
      <c r="W7775" s="194">
        <v>0</v>
      </c>
      <c r="X7775" s="194">
        <f t="shared" ref="X7775:Y7775" si="2658">IF($F7775=X$4,1,IF($F7775&gt;=EDATE(X$4,12),IF(X$12="Prior Year",X7763*(1-X$11),X7763-X$11),IF(X7774&gt;0,X7774,0)))*IF($F7775&lt;EDATE(X$4,X$5*12),1,0)</f>
        <v>0</v>
      </c>
      <c r="Y7775" s="194">
        <f t="shared" si="2658"/>
        <v>0</v>
      </c>
      <c r="Z7775" s="194">
        <f t="shared" si="2543"/>
        <v>0</v>
      </c>
      <c r="AA7775" s="194">
        <f t="shared" si="2544"/>
        <v>1</v>
      </c>
      <c r="AB7775" s="194">
        <f t="shared" si="2545"/>
        <v>1</v>
      </c>
      <c r="AC7775" s="194">
        <f t="shared" si="2546"/>
        <v>1</v>
      </c>
      <c r="AD7775" s="194">
        <f t="shared" si="2546"/>
        <v>0</v>
      </c>
      <c r="AE7775" s="194">
        <f t="shared" ref="AE7775:AI7775" si="2659">IF($F7775=AE$4,1,IF($F7775&gt;=EDATE(AE$4,12),IF(AE$12="Prior Year",AE7763*(1-AE$11),AE7763-AE$11),IF(AE7774&gt;0,AE7774,0)))*IF($F7775&lt;EDATE(AE$4,AE$5*12),1,0)</f>
        <v>0</v>
      </c>
      <c r="AF7775" s="194">
        <f t="shared" si="2659"/>
        <v>1</v>
      </c>
      <c r="AG7775" s="194">
        <f t="shared" si="2659"/>
        <v>0</v>
      </c>
      <c r="AH7775" s="194">
        <f t="shared" si="2659"/>
        <v>0</v>
      </c>
      <c r="AI7775" s="194">
        <f t="shared" si="2659"/>
        <v>0</v>
      </c>
      <c r="AJ7775" s="194">
        <f t="shared" si="2548"/>
        <v>0</v>
      </c>
    </row>
    <row r="7776" spans="2:36" hidden="1" outlineLevel="1" x14ac:dyDescent="0.25">
      <c r="B7776" s="55">
        <f t="shared" si="2630"/>
        <v>31</v>
      </c>
      <c r="F7776" s="193">
        <f t="shared" si="2633"/>
        <v>50618</v>
      </c>
      <c r="G7776" s="194">
        <f t="shared" si="2627"/>
        <v>0.22504420511171835</v>
      </c>
      <c r="H7776" s="194"/>
      <c r="I7776" s="194"/>
      <c r="J7776" s="194"/>
      <c r="K7776" s="194"/>
      <c r="L7776" s="194"/>
      <c r="M7776" s="194"/>
      <c r="N7776" s="194"/>
      <c r="O7776" s="192"/>
      <c r="P7776" s="194">
        <f t="shared" si="2535"/>
        <v>0</v>
      </c>
      <c r="Q7776" s="194">
        <f t="shared" si="2536"/>
        <v>0</v>
      </c>
      <c r="R7776" s="194">
        <f t="shared" si="2537"/>
        <v>0</v>
      </c>
      <c r="S7776" s="194">
        <f t="shared" si="2538"/>
        <v>0</v>
      </c>
      <c r="T7776" s="194">
        <f t="shared" si="2539"/>
        <v>0</v>
      </c>
      <c r="U7776" s="194">
        <f t="shared" si="2540"/>
        <v>0</v>
      </c>
      <c r="V7776" s="194">
        <f t="shared" si="2541"/>
        <v>0</v>
      </c>
      <c r="W7776" s="194">
        <v>0</v>
      </c>
      <c r="X7776" s="194">
        <f t="shared" ref="X7776:Y7776" si="2660">IF($F7776=X$4,1,IF($F7776&gt;=EDATE(X$4,12),IF(X$12="Prior Year",X7764*(1-X$11),X7764-X$11),IF(X7775&gt;0,X7775,0)))*IF($F7776&lt;EDATE(X$4,X$5*12),1,0)</f>
        <v>0</v>
      </c>
      <c r="Y7776" s="194">
        <f t="shared" si="2660"/>
        <v>0</v>
      </c>
      <c r="Z7776" s="194">
        <f t="shared" si="2543"/>
        <v>0</v>
      </c>
      <c r="AA7776" s="194">
        <f t="shared" si="2544"/>
        <v>1</v>
      </c>
      <c r="AB7776" s="194">
        <f t="shared" si="2545"/>
        <v>1</v>
      </c>
      <c r="AC7776" s="194">
        <f t="shared" si="2546"/>
        <v>1</v>
      </c>
      <c r="AD7776" s="194">
        <f t="shared" si="2546"/>
        <v>0</v>
      </c>
      <c r="AE7776" s="194">
        <f t="shared" ref="AE7776:AI7776" si="2661">IF($F7776=AE$4,1,IF($F7776&gt;=EDATE(AE$4,12),IF(AE$12="Prior Year",AE7764*(1-AE$11),AE7764-AE$11),IF(AE7775&gt;0,AE7775,0)))*IF($F7776&lt;EDATE(AE$4,AE$5*12),1,0)</f>
        <v>0</v>
      </c>
      <c r="AF7776" s="194">
        <f t="shared" si="2661"/>
        <v>1</v>
      </c>
      <c r="AG7776" s="194">
        <f t="shared" si="2661"/>
        <v>0</v>
      </c>
      <c r="AH7776" s="194">
        <f t="shared" si="2661"/>
        <v>0</v>
      </c>
      <c r="AI7776" s="194">
        <f t="shared" si="2661"/>
        <v>0</v>
      </c>
      <c r="AJ7776" s="194">
        <f t="shared" si="2548"/>
        <v>0</v>
      </c>
    </row>
    <row r="7777" spans="2:36" hidden="1" outlineLevel="1" x14ac:dyDescent="0.25">
      <c r="B7777" s="55">
        <f t="shared" si="2630"/>
        <v>30</v>
      </c>
      <c r="F7777" s="193">
        <f t="shared" si="2633"/>
        <v>50649</v>
      </c>
      <c r="G7777" s="194">
        <f t="shared" si="2627"/>
        <v>0.22504420511171835</v>
      </c>
      <c r="H7777" s="194"/>
      <c r="I7777" s="194"/>
      <c r="J7777" s="194"/>
      <c r="K7777" s="194"/>
      <c r="L7777" s="194"/>
      <c r="M7777" s="194"/>
      <c r="N7777" s="194"/>
      <c r="O7777" s="192"/>
      <c r="P7777" s="194">
        <f t="shared" si="2535"/>
        <v>0</v>
      </c>
      <c r="Q7777" s="194">
        <f t="shared" si="2536"/>
        <v>0</v>
      </c>
      <c r="R7777" s="194">
        <f t="shared" si="2537"/>
        <v>0</v>
      </c>
      <c r="S7777" s="194">
        <f t="shared" si="2538"/>
        <v>0</v>
      </c>
      <c r="T7777" s="194">
        <f t="shared" si="2539"/>
        <v>0</v>
      </c>
      <c r="U7777" s="194">
        <f t="shared" si="2540"/>
        <v>0</v>
      </c>
      <c r="V7777" s="194">
        <f t="shared" si="2541"/>
        <v>0</v>
      </c>
      <c r="W7777" s="194">
        <v>0</v>
      </c>
      <c r="X7777" s="194">
        <f t="shared" ref="X7777:Y7777" si="2662">IF($F7777=X$4,1,IF($F7777&gt;=EDATE(X$4,12),IF(X$12="Prior Year",X7765*(1-X$11),X7765-X$11),IF(X7776&gt;0,X7776,0)))*IF($F7777&lt;EDATE(X$4,X$5*12),1,0)</f>
        <v>0</v>
      </c>
      <c r="Y7777" s="194">
        <f t="shared" si="2662"/>
        <v>0</v>
      </c>
      <c r="Z7777" s="194">
        <f t="shared" si="2543"/>
        <v>0</v>
      </c>
      <c r="AA7777" s="194">
        <f t="shared" si="2544"/>
        <v>1</v>
      </c>
      <c r="AB7777" s="194">
        <f t="shared" si="2545"/>
        <v>1</v>
      </c>
      <c r="AC7777" s="194">
        <f t="shared" si="2546"/>
        <v>1</v>
      </c>
      <c r="AD7777" s="194">
        <f t="shared" si="2546"/>
        <v>0</v>
      </c>
      <c r="AE7777" s="194">
        <f t="shared" ref="AE7777:AI7777" si="2663">IF($F7777=AE$4,1,IF($F7777&gt;=EDATE(AE$4,12),IF(AE$12="Prior Year",AE7765*(1-AE$11),AE7765-AE$11),IF(AE7776&gt;0,AE7776,0)))*IF($F7777&lt;EDATE(AE$4,AE$5*12),1,0)</f>
        <v>0</v>
      </c>
      <c r="AF7777" s="194">
        <f t="shared" si="2663"/>
        <v>1</v>
      </c>
      <c r="AG7777" s="194">
        <f t="shared" si="2663"/>
        <v>0</v>
      </c>
      <c r="AH7777" s="194">
        <f t="shared" si="2663"/>
        <v>0</v>
      </c>
      <c r="AI7777" s="194">
        <f t="shared" si="2663"/>
        <v>0</v>
      </c>
      <c r="AJ7777" s="194">
        <f t="shared" si="2548"/>
        <v>0</v>
      </c>
    </row>
    <row r="7778" spans="2:36" hidden="1" outlineLevel="1" x14ac:dyDescent="0.25">
      <c r="B7778" s="55">
        <f t="shared" si="2630"/>
        <v>31</v>
      </c>
      <c r="F7778" s="193">
        <f t="shared" si="2633"/>
        <v>50679</v>
      </c>
      <c r="G7778" s="194">
        <f t="shared" si="2627"/>
        <v>0.22504420511171835</v>
      </c>
      <c r="H7778" s="194"/>
      <c r="I7778" s="194"/>
      <c r="J7778" s="194"/>
      <c r="K7778" s="194"/>
      <c r="L7778" s="194"/>
      <c r="M7778" s="194"/>
      <c r="N7778" s="194"/>
      <c r="O7778" s="192"/>
      <c r="P7778" s="194">
        <f t="shared" si="2535"/>
        <v>0</v>
      </c>
      <c r="Q7778" s="194">
        <f t="shared" si="2536"/>
        <v>0</v>
      </c>
      <c r="R7778" s="194">
        <f t="shared" si="2537"/>
        <v>0</v>
      </c>
      <c r="S7778" s="194">
        <f t="shared" si="2538"/>
        <v>0</v>
      </c>
      <c r="T7778" s="194">
        <f t="shared" si="2539"/>
        <v>0</v>
      </c>
      <c r="U7778" s="194">
        <f t="shared" si="2540"/>
        <v>0</v>
      </c>
      <c r="V7778" s="194">
        <f t="shared" si="2541"/>
        <v>0</v>
      </c>
      <c r="W7778" s="194">
        <v>0</v>
      </c>
      <c r="X7778" s="194">
        <f t="shared" ref="X7778:Y7778" si="2664">IF($F7778=X$4,1,IF($F7778&gt;=EDATE(X$4,12),IF(X$12="Prior Year",X7766*(1-X$11),X7766-X$11),IF(X7777&gt;0,X7777,0)))*IF($F7778&lt;EDATE(X$4,X$5*12),1,0)</f>
        <v>0</v>
      </c>
      <c r="Y7778" s="194">
        <f t="shared" si="2664"/>
        <v>0</v>
      </c>
      <c r="Z7778" s="194">
        <f t="shared" si="2543"/>
        <v>0</v>
      </c>
      <c r="AA7778" s="194">
        <f t="shared" si="2544"/>
        <v>1</v>
      </c>
      <c r="AB7778" s="194">
        <f t="shared" si="2545"/>
        <v>1</v>
      </c>
      <c r="AC7778" s="194">
        <f t="shared" si="2546"/>
        <v>1</v>
      </c>
      <c r="AD7778" s="194">
        <f t="shared" si="2546"/>
        <v>0</v>
      </c>
      <c r="AE7778" s="194">
        <f t="shared" ref="AE7778:AI7778" si="2665">IF($F7778=AE$4,1,IF($F7778&gt;=EDATE(AE$4,12),IF(AE$12="Prior Year",AE7766*(1-AE$11),AE7766-AE$11),IF(AE7777&gt;0,AE7777,0)))*IF($F7778&lt;EDATE(AE$4,AE$5*12),1,0)</f>
        <v>0</v>
      </c>
      <c r="AF7778" s="194">
        <f t="shared" si="2665"/>
        <v>1</v>
      </c>
      <c r="AG7778" s="194">
        <f t="shared" si="2665"/>
        <v>0</v>
      </c>
      <c r="AH7778" s="194">
        <f t="shared" si="2665"/>
        <v>0</v>
      </c>
      <c r="AI7778" s="194">
        <f t="shared" si="2665"/>
        <v>0</v>
      </c>
      <c r="AJ7778" s="194">
        <f t="shared" si="2548"/>
        <v>0</v>
      </c>
    </row>
    <row r="7779" spans="2:36" hidden="1" outlineLevel="1" x14ac:dyDescent="0.25">
      <c r="B7779" s="55">
        <f t="shared" si="2630"/>
        <v>30</v>
      </c>
      <c r="F7779" s="193">
        <f t="shared" si="2633"/>
        <v>50710</v>
      </c>
      <c r="G7779" s="194">
        <f t="shared" si="2627"/>
        <v>3.2149172158816908E-2</v>
      </c>
      <c r="H7779" s="194"/>
      <c r="I7779" s="194"/>
      <c r="J7779" s="194"/>
      <c r="K7779" s="194"/>
      <c r="L7779" s="194"/>
      <c r="M7779" s="194"/>
      <c r="N7779" s="194"/>
      <c r="O7779" s="192"/>
      <c r="P7779" s="194">
        <f t="shared" si="2535"/>
        <v>0</v>
      </c>
      <c r="Q7779" s="194">
        <f t="shared" si="2536"/>
        <v>0</v>
      </c>
      <c r="R7779" s="194">
        <f t="shared" si="2537"/>
        <v>0</v>
      </c>
      <c r="S7779" s="194">
        <f t="shared" si="2538"/>
        <v>0</v>
      </c>
      <c r="T7779" s="194">
        <f t="shared" si="2539"/>
        <v>0</v>
      </c>
      <c r="U7779" s="194">
        <f t="shared" si="2540"/>
        <v>0</v>
      </c>
      <c r="V7779" s="194">
        <f t="shared" si="2541"/>
        <v>0</v>
      </c>
      <c r="W7779" s="194">
        <v>0</v>
      </c>
      <c r="X7779" s="194">
        <f t="shared" ref="X7779:Y7779" si="2666">IF($F7779=X$4,1,IF($F7779&gt;=EDATE(X$4,12),IF(X$12="Prior Year",X7767*(1-X$11),X7767-X$11),IF(X7778&gt;0,X7778,0)))*IF($F7779&lt;EDATE(X$4,X$5*12),1,0)</f>
        <v>0</v>
      </c>
      <c r="Y7779" s="194">
        <f t="shared" si="2666"/>
        <v>0</v>
      </c>
      <c r="Z7779" s="194">
        <f t="shared" si="2543"/>
        <v>0</v>
      </c>
      <c r="AA7779" s="194">
        <f t="shared" si="2544"/>
        <v>0</v>
      </c>
      <c r="AB7779" s="194">
        <f t="shared" si="2545"/>
        <v>0</v>
      </c>
      <c r="AC7779" s="194">
        <f t="shared" si="2546"/>
        <v>0</v>
      </c>
      <c r="AD7779" s="194">
        <f t="shared" si="2546"/>
        <v>0</v>
      </c>
      <c r="AE7779" s="194">
        <f t="shared" ref="AE7779:AI7779" si="2667">IF($F7779=AE$4,1,IF($F7779&gt;=EDATE(AE$4,12),IF(AE$12="Prior Year",AE7767*(1-AE$11),AE7767-AE$11),IF(AE7778&gt;0,AE7778,0)))*IF($F7779&lt;EDATE(AE$4,AE$5*12),1,0)</f>
        <v>0</v>
      </c>
      <c r="AF7779" s="194">
        <f t="shared" si="2667"/>
        <v>1</v>
      </c>
      <c r="AG7779" s="194">
        <f t="shared" si="2667"/>
        <v>0</v>
      </c>
      <c r="AH7779" s="194">
        <f t="shared" si="2667"/>
        <v>0</v>
      </c>
      <c r="AI7779" s="194">
        <f t="shared" si="2667"/>
        <v>0</v>
      </c>
      <c r="AJ7779" s="194">
        <f t="shared" si="2548"/>
        <v>0</v>
      </c>
    </row>
    <row r="7780" spans="2:36" hidden="1" outlineLevel="1" x14ac:dyDescent="0.25">
      <c r="B7780" s="55">
        <f t="shared" si="2630"/>
        <v>31</v>
      </c>
      <c r="F7780" s="195">
        <f t="shared" si="2633"/>
        <v>50740</v>
      </c>
      <c r="G7780" s="196">
        <f t="shared" si="2627"/>
        <v>3.2149172158816908E-2</v>
      </c>
      <c r="H7780" s="196"/>
      <c r="I7780" s="196"/>
      <c r="J7780" s="196"/>
      <c r="K7780" s="196"/>
      <c r="L7780" s="196"/>
      <c r="M7780" s="196"/>
      <c r="N7780" s="196"/>
      <c r="O7780" s="197"/>
      <c r="P7780" s="196">
        <f t="shared" si="2535"/>
        <v>0</v>
      </c>
      <c r="Q7780" s="196">
        <f t="shared" si="2536"/>
        <v>0</v>
      </c>
      <c r="R7780" s="196">
        <f t="shared" si="2537"/>
        <v>0</v>
      </c>
      <c r="S7780" s="196">
        <f t="shared" si="2538"/>
        <v>0</v>
      </c>
      <c r="T7780" s="196">
        <f t="shared" si="2539"/>
        <v>0</v>
      </c>
      <c r="U7780" s="196">
        <f t="shared" si="2540"/>
        <v>0</v>
      </c>
      <c r="V7780" s="196">
        <f t="shared" si="2541"/>
        <v>0</v>
      </c>
      <c r="W7780" s="196">
        <v>0</v>
      </c>
      <c r="X7780" s="196">
        <f t="shared" ref="X7780:Y7780" si="2668">IF($F7780=X$4,1,IF($F7780&gt;=EDATE(X$4,12),IF(X$12="Prior Year",X7768*(1-X$11),X7768-X$11),IF(X7779&gt;0,X7779,0)))*IF($F7780&lt;EDATE(X$4,X$5*12),1,0)</f>
        <v>0</v>
      </c>
      <c r="Y7780" s="196">
        <f t="shared" si="2668"/>
        <v>0</v>
      </c>
      <c r="Z7780" s="196">
        <f t="shared" si="2543"/>
        <v>0</v>
      </c>
      <c r="AA7780" s="196">
        <f t="shared" si="2544"/>
        <v>0</v>
      </c>
      <c r="AB7780" s="196">
        <f t="shared" si="2545"/>
        <v>0</v>
      </c>
      <c r="AC7780" s="196">
        <f t="shared" si="2546"/>
        <v>0</v>
      </c>
      <c r="AD7780" s="196">
        <f t="shared" si="2546"/>
        <v>0</v>
      </c>
      <c r="AE7780" s="196">
        <f t="shared" ref="AE7780:AI7780" si="2669">IF($F7780=AE$4,1,IF($F7780&gt;=EDATE(AE$4,12),IF(AE$12="Prior Year",AE7768*(1-AE$11),AE7768-AE$11),IF(AE7779&gt;0,AE7779,0)))*IF($F7780&lt;EDATE(AE$4,AE$5*12),1,0)</f>
        <v>0</v>
      </c>
      <c r="AF7780" s="196">
        <f t="shared" si="2669"/>
        <v>1</v>
      </c>
      <c r="AG7780" s="196">
        <f t="shared" si="2669"/>
        <v>0</v>
      </c>
      <c r="AH7780" s="196">
        <f t="shared" si="2669"/>
        <v>0</v>
      </c>
      <c r="AI7780" s="196">
        <f t="shared" si="2669"/>
        <v>0</v>
      </c>
      <c r="AJ7780" s="196">
        <f t="shared" si="2548"/>
        <v>0</v>
      </c>
    </row>
    <row r="7781" spans="2:36" hidden="1" outlineLevel="1" x14ac:dyDescent="0.25">
      <c r="B7781" s="55">
        <f t="shared" si="2630"/>
        <v>31</v>
      </c>
      <c r="F7781" s="193">
        <f t="shared" si="2633"/>
        <v>50771</v>
      </c>
      <c r="G7781" s="194">
        <f t="shared" si="2627"/>
        <v>3.2149172158816908E-2</v>
      </c>
      <c r="H7781" s="194"/>
      <c r="I7781" s="194"/>
      <c r="J7781" s="194"/>
      <c r="K7781" s="194"/>
      <c r="L7781" s="194"/>
      <c r="M7781" s="194"/>
      <c r="N7781" s="194"/>
      <c r="O7781" s="192"/>
      <c r="P7781" s="194">
        <f t="shared" si="2535"/>
        <v>0</v>
      </c>
      <c r="Q7781" s="194">
        <f t="shared" si="2536"/>
        <v>0</v>
      </c>
      <c r="R7781" s="194">
        <f t="shared" si="2537"/>
        <v>0</v>
      </c>
      <c r="S7781" s="194">
        <f t="shared" si="2538"/>
        <v>0</v>
      </c>
      <c r="T7781" s="194">
        <f t="shared" si="2539"/>
        <v>0</v>
      </c>
      <c r="U7781" s="194">
        <f t="shared" si="2540"/>
        <v>0</v>
      </c>
      <c r="V7781" s="194">
        <f t="shared" si="2541"/>
        <v>0</v>
      </c>
      <c r="W7781" s="194">
        <v>0</v>
      </c>
      <c r="X7781" s="194">
        <f t="shared" ref="X7781:Y7781" si="2670">IF($F7781=X$4,1,IF($F7781&gt;=EDATE(X$4,12),IF(X$12="Prior Year",X7769*(1-X$11),X7769-X$11),IF(X7780&gt;0,X7780,0)))*IF($F7781&lt;EDATE(X$4,X$5*12),1,0)</f>
        <v>0</v>
      </c>
      <c r="Y7781" s="194">
        <f t="shared" si="2670"/>
        <v>0</v>
      </c>
      <c r="Z7781" s="194">
        <f t="shared" si="2543"/>
        <v>0</v>
      </c>
      <c r="AA7781" s="194">
        <f t="shared" si="2544"/>
        <v>0</v>
      </c>
      <c r="AB7781" s="194">
        <f t="shared" si="2545"/>
        <v>0</v>
      </c>
      <c r="AC7781" s="194">
        <f t="shared" si="2546"/>
        <v>0</v>
      </c>
      <c r="AD7781" s="194">
        <f t="shared" si="2546"/>
        <v>0</v>
      </c>
      <c r="AE7781" s="194">
        <f t="shared" ref="AE7781:AI7781" si="2671">IF($F7781=AE$4,1,IF($F7781&gt;=EDATE(AE$4,12),IF(AE$12="Prior Year",AE7769*(1-AE$11),AE7769-AE$11),IF(AE7780&gt;0,AE7780,0)))*IF($F7781&lt;EDATE(AE$4,AE$5*12),1,0)</f>
        <v>0</v>
      </c>
      <c r="AF7781" s="194">
        <f t="shared" si="2671"/>
        <v>1</v>
      </c>
      <c r="AG7781" s="194">
        <f t="shared" si="2671"/>
        <v>0</v>
      </c>
      <c r="AH7781" s="194">
        <f t="shared" si="2671"/>
        <v>0</v>
      </c>
      <c r="AI7781" s="194">
        <f t="shared" si="2671"/>
        <v>0</v>
      </c>
      <c r="AJ7781" s="194">
        <f t="shared" si="2548"/>
        <v>0</v>
      </c>
    </row>
    <row r="7782" spans="2:36" hidden="1" outlineLevel="1" x14ac:dyDescent="0.25">
      <c r="B7782" s="55">
        <f t="shared" si="2630"/>
        <v>28</v>
      </c>
      <c r="F7782" s="193">
        <f t="shared" si="2633"/>
        <v>50802</v>
      </c>
      <c r="G7782" s="194">
        <f t="shared" si="2627"/>
        <v>3.2149172158816908E-2</v>
      </c>
      <c r="H7782" s="194"/>
      <c r="I7782" s="194"/>
      <c r="J7782" s="194"/>
      <c r="K7782" s="194"/>
      <c r="L7782" s="194"/>
      <c r="M7782" s="194"/>
      <c r="N7782" s="194"/>
      <c r="O7782" s="192"/>
      <c r="P7782" s="194">
        <f t="shared" si="2535"/>
        <v>0</v>
      </c>
      <c r="Q7782" s="194">
        <f t="shared" si="2536"/>
        <v>0</v>
      </c>
      <c r="R7782" s="194">
        <f t="shared" si="2537"/>
        <v>0</v>
      </c>
      <c r="S7782" s="194">
        <f t="shared" si="2538"/>
        <v>0</v>
      </c>
      <c r="T7782" s="194">
        <f t="shared" si="2539"/>
        <v>0</v>
      </c>
      <c r="U7782" s="194">
        <f t="shared" si="2540"/>
        <v>0</v>
      </c>
      <c r="V7782" s="194">
        <f t="shared" si="2541"/>
        <v>0</v>
      </c>
      <c r="W7782" s="194">
        <v>0</v>
      </c>
      <c r="X7782" s="194">
        <f t="shared" ref="X7782:Y7782" si="2672">IF($F7782=X$4,1,IF($F7782&gt;=EDATE(X$4,12),IF(X$12="Prior Year",X7770*(1-X$11),X7770-X$11),IF(X7781&gt;0,X7781,0)))*IF($F7782&lt;EDATE(X$4,X$5*12),1,0)</f>
        <v>0</v>
      </c>
      <c r="Y7782" s="194">
        <f t="shared" si="2672"/>
        <v>0</v>
      </c>
      <c r="Z7782" s="194">
        <f t="shared" si="2543"/>
        <v>0</v>
      </c>
      <c r="AA7782" s="194">
        <f t="shared" si="2544"/>
        <v>0</v>
      </c>
      <c r="AB7782" s="194">
        <f t="shared" si="2545"/>
        <v>0</v>
      </c>
      <c r="AC7782" s="194">
        <f t="shared" si="2546"/>
        <v>0</v>
      </c>
      <c r="AD7782" s="194">
        <f t="shared" si="2546"/>
        <v>0</v>
      </c>
      <c r="AE7782" s="194">
        <f t="shared" ref="AE7782:AI7782" si="2673">IF($F7782=AE$4,1,IF($F7782&gt;=EDATE(AE$4,12),IF(AE$12="Prior Year",AE7770*(1-AE$11),AE7770-AE$11),IF(AE7781&gt;0,AE7781,0)))*IF($F7782&lt;EDATE(AE$4,AE$5*12),1,0)</f>
        <v>0</v>
      </c>
      <c r="AF7782" s="194">
        <f t="shared" si="2673"/>
        <v>1</v>
      </c>
      <c r="AG7782" s="194">
        <f t="shared" si="2673"/>
        <v>0</v>
      </c>
      <c r="AH7782" s="194">
        <f t="shared" si="2673"/>
        <v>0</v>
      </c>
      <c r="AI7782" s="194">
        <f t="shared" si="2673"/>
        <v>0</v>
      </c>
      <c r="AJ7782" s="194">
        <f t="shared" si="2548"/>
        <v>0</v>
      </c>
    </row>
    <row r="7783" spans="2:36" hidden="1" outlineLevel="1" x14ac:dyDescent="0.25">
      <c r="B7783" s="55">
        <f t="shared" si="2630"/>
        <v>31</v>
      </c>
      <c r="F7783" s="193">
        <f t="shared" si="2633"/>
        <v>50830</v>
      </c>
      <c r="G7783" s="194">
        <f t="shared" si="2627"/>
        <v>3.2149172158816908E-2</v>
      </c>
      <c r="H7783" s="194"/>
      <c r="I7783" s="194"/>
      <c r="J7783" s="194"/>
      <c r="K7783" s="194"/>
      <c r="L7783" s="194"/>
      <c r="M7783" s="194"/>
      <c r="N7783" s="194"/>
      <c r="O7783" s="192"/>
      <c r="P7783" s="194">
        <f t="shared" si="2535"/>
        <v>0</v>
      </c>
      <c r="Q7783" s="194">
        <f t="shared" si="2536"/>
        <v>0</v>
      </c>
      <c r="R7783" s="194">
        <f t="shared" si="2537"/>
        <v>0</v>
      </c>
      <c r="S7783" s="194">
        <f t="shared" si="2538"/>
        <v>0</v>
      </c>
      <c r="T7783" s="194">
        <f t="shared" si="2539"/>
        <v>0</v>
      </c>
      <c r="U7783" s="194">
        <f t="shared" si="2540"/>
        <v>0</v>
      </c>
      <c r="V7783" s="194">
        <f t="shared" si="2541"/>
        <v>0</v>
      </c>
      <c r="W7783" s="194">
        <v>0</v>
      </c>
      <c r="X7783" s="194">
        <f t="shared" ref="X7783:Y7783" si="2674">IF($F7783=X$4,1,IF($F7783&gt;=EDATE(X$4,12),IF(X$12="Prior Year",X7771*(1-X$11),X7771-X$11),IF(X7782&gt;0,X7782,0)))*IF($F7783&lt;EDATE(X$4,X$5*12),1,0)</f>
        <v>0</v>
      </c>
      <c r="Y7783" s="194">
        <f t="shared" si="2674"/>
        <v>0</v>
      </c>
      <c r="Z7783" s="194">
        <f t="shared" si="2543"/>
        <v>0</v>
      </c>
      <c r="AA7783" s="194">
        <f t="shared" si="2544"/>
        <v>0</v>
      </c>
      <c r="AB7783" s="194">
        <f t="shared" si="2545"/>
        <v>0</v>
      </c>
      <c r="AC7783" s="194">
        <f t="shared" si="2546"/>
        <v>0</v>
      </c>
      <c r="AD7783" s="194">
        <f t="shared" si="2546"/>
        <v>0</v>
      </c>
      <c r="AE7783" s="194">
        <f t="shared" ref="AE7783:AI7783" si="2675">IF($F7783=AE$4,1,IF($F7783&gt;=EDATE(AE$4,12),IF(AE$12="Prior Year",AE7771*(1-AE$11),AE7771-AE$11),IF(AE7782&gt;0,AE7782,0)))*IF($F7783&lt;EDATE(AE$4,AE$5*12),1,0)</f>
        <v>0</v>
      </c>
      <c r="AF7783" s="194">
        <f t="shared" si="2675"/>
        <v>1</v>
      </c>
      <c r="AG7783" s="194">
        <f t="shared" si="2675"/>
        <v>0</v>
      </c>
      <c r="AH7783" s="194">
        <f t="shared" si="2675"/>
        <v>0</v>
      </c>
      <c r="AI7783" s="194">
        <f t="shared" si="2675"/>
        <v>0</v>
      </c>
      <c r="AJ7783" s="194">
        <f t="shared" si="2548"/>
        <v>0</v>
      </c>
    </row>
    <row r="7784" spans="2:36" hidden="1" outlineLevel="1" x14ac:dyDescent="0.25">
      <c r="B7784" s="55">
        <f t="shared" si="2630"/>
        <v>30</v>
      </c>
      <c r="F7784" s="193">
        <f t="shared" si="2633"/>
        <v>50861</v>
      </c>
      <c r="G7784" s="194">
        <f t="shared" si="2627"/>
        <v>3.2149172158816908E-2</v>
      </c>
      <c r="H7784" s="194"/>
      <c r="I7784" s="194"/>
      <c r="J7784" s="194"/>
      <c r="K7784" s="194"/>
      <c r="L7784" s="194"/>
      <c r="M7784" s="194"/>
      <c r="N7784" s="194"/>
      <c r="O7784" s="192"/>
      <c r="P7784" s="194">
        <f t="shared" si="2535"/>
        <v>0</v>
      </c>
      <c r="Q7784" s="194">
        <f t="shared" si="2536"/>
        <v>0</v>
      </c>
      <c r="R7784" s="194">
        <f t="shared" si="2537"/>
        <v>0</v>
      </c>
      <c r="S7784" s="194">
        <f t="shared" si="2538"/>
        <v>0</v>
      </c>
      <c r="T7784" s="194">
        <f t="shared" si="2539"/>
        <v>0</v>
      </c>
      <c r="U7784" s="194">
        <f t="shared" si="2540"/>
        <v>0</v>
      </c>
      <c r="V7784" s="194">
        <f t="shared" si="2541"/>
        <v>0</v>
      </c>
      <c r="W7784" s="194">
        <v>0</v>
      </c>
      <c r="X7784" s="194">
        <f t="shared" ref="X7784:Y7784" si="2676">IF($F7784=X$4,1,IF($F7784&gt;=EDATE(X$4,12),IF(X$12="Prior Year",X7772*(1-X$11),X7772-X$11),IF(X7783&gt;0,X7783,0)))*IF($F7784&lt;EDATE(X$4,X$5*12),1,0)</f>
        <v>0</v>
      </c>
      <c r="Y7784" s="194">
        <f t="shared" si="2676"/>
        <v>0</v>
      </c>
      <c r="Z7784" s="194">
        <f t="shared" si="2543"/>
        <v>0</v>
      </c>
      <c r="AA7784" s="194">
        <f t="shared" si="2544"/>
        <v>0</v>
      </c>
      <c r="AB7784" s="194">
        <f t="shared" si="2545"/>
        <v>0</v>
      </c>
      <c r="AC7784" s="194">
        <f t="shared" si="2546"/>
        <v>0</v>
      </c>
      <c r="AD7784" s="194">
        <f t="shared" si="2546"/>
        <v>0</v>
      </c>
      <c r="AE7784" s="194">
        <f t="shared" ref="AE7784:AI7784" si="2677">IF($F7784=AE$4,1,IF($F7784&gt;=EDATE(AE$4,12),IF(AE$12="Prior Year",AE7772*(1-AE$11),AE7772-AE$11),IF(AE7783&gt;0,AE7783,0)))*IF($F7784&lt;EDATE(AE$4,AE$5*12),1,0)</f>
        <v>0</v>
      </c>
      <c r="AF7784" s="194">
        <f t="shared" si="2677"/>
        <v>1</v>
      </c>
      <c r="AG7784" s="194">
        <f t="shared" si="2677"/>
        <v>0</v>
      </c>
      <c r="AH7784" s="194">
        <f t="shared" si="2677"/>
        <v>0</v>
      </c>
      <c r="AI7784" s="194">
        <f t="shared" si="2677"/>
        <v>0</v>
      </c>
      <c r="AJ7784" s="194">
        <f t="shared" si="2548"/>
        <v>0</v>
      </c>
    </row>
    <row r="7785" spans="2:36" hidden="1" outlineLevel="1" x14ac:dyDescent="0.25">
      <c r="B7785" s="55">
        <f t="shared" si="2630"/>
        <v>31</v>
      </c>
      <c r="F7785" s="193">
        <f t="shared" si="2633"/>
        <v>50891</v>
      </c>
      <c r="G7785" s="194">
        <f t="shared" si="2627"/>
        <v>3.2149172158816908E-2</v>
      </c>
      <c r="H7785" s="194"/>
      <c r="I7785" s="194"/>
      <c r="J7785" s="194"/>
      <c r="K7785" s="194"/>
      <c r="L7785" s="194"/>
      <c r="M7785" s="194"/>
      <c r="N7785" s="194"/>
      <c r="O7785" s="192"/>
      <c r="P7785" s="194">
        <f t="shared" ref="P7785:P7816" si="2678">IF($F7785=P$4,1,IF($F7785&gt;=EDATE(P$4,12),IF(P$12="Prior Year",P7773*(1-P$11),P7773-P$11),IF(P7784&gt;0,P7784,0)))*IF($F7785&lt;EDATE(P$4,P$5*12),1,0)</f>
        <v>0</v>
      </c>
      <c r="Q7785" s="194">
        <f t="shared" ref="Q7785:Q7816" si="2679">IF($F7785=Q$4,1,IF($F7785&gt;=EDATE(Q$4,12),IF(Q$12="Prior Year",Q7773*(1-Q$11),Q7773-Q$11),IF(Q7784&gt;0,Q7784,0)))*IF($F7785&lt;EDATE(Q$4,Q$5*12),1,0)</f>
        <v>0</v>
      </c>
      <c r="R7785" s="194">
        <f t="shared" ref="R7785:R7816" si="2680">IF($F7785=R$4,1,IF($F7785&gt;=EDATE(R$4,12),IF(R$12="Prior Year",R7773*(1-R$11),R7773-R$11),IF(R7784&gt;0,R7784,0)))*IF($F7785&lt;EDATE(R$4,R$5*12),1,0)</f>
        <v>0</v>
      </c>
      <c r="S7785" s="194">
        <f t="shared" ref="S7785:S7816" si="2681">IF($F7785=S$4,1,IF($F7785&gt;=EDATE(S$4,12),IF(S$12="Prior Year",S7773*(1-S$11),S7773-S$11),IF(S7784&gt;0,S7784,0)))*IF($F7785&lt;EDATE(S$4,S$5*12),1,0)</f>
        <v>0</v>
      </c>
      <c r="T7785" s="194">
        <f t="shared" ref="T7785:T7816" si="2682">IF($F7785=T$4,1,IF($F7785&gt;=EDATE(T$4,12),IF(T$12="Prior Year",T7773*(1-T$11),T7773-T$11),IF(T7784&gt;0,T7784,0)))*IF($F7785&lt;EDATE(T$4,T$5*12),1,0)</f>
        <v>0</v>
      </c>
      <c r="U7785" s="194">
        <f t="shared" ref="U7785:U7816" si="2683">IF($F7785=U$4,1,IF($F7785&gt;=EDATE(U$4,12),IF(U$12="Prior Year",U7773*(1-U$11),U7773-U$11),IF(U7784&gt;0,U7784,0)))*IF($F7785&lt;EDATE(U$4,U$5*12),1,0)</f>
        <v>0</v>
      </c>
      <c r="V7785" s="194">
        <f t="shared" ref="V7785:V7816" si="2684">IF($F7785=V$4,1,IF($F7785&gt;=EDATE(V$4,12),IF(V$12="Prior Year",V7773*(1-V$11),V7773-V$11),IF(V7784&gt;0,V7784,0)))*IF($F7785&lt;EDATE(V$4,V$5*12),1,0)</f>
        <v>0</v>
      </c>
      <c r="W7785" s="194">
        <v>0</v>
      </c>
      <c r="X7785" s="194">
        <f t="shared" ref="X7785:Y7785" si="2685">IF($F7785=X$4,1,IF($F7785&gt;=EDATE(X$4,12),IF(X$12="Prior Year",X7773*(1-X$11),X7773-X$11),IF(X7784&gt;0,X7784,0)))*IF($F7785&lt;EDATE(X$4,X$5*12),1,0)</f>
        <v>0</v>
      </c>
      <c r="Y7785" s="194">
        <f t="shared" si="2685"/>
        <v>0</v>
      </c>
      <c r="Z7785" s="194">
        <f t="shared" ref="Z7785:Z7816" si="2686">IF($F7785=Z$4,1,IF($F7785&gt;=EDATE(Z$4,12),IF(Z$12="Prior Year",Z7773*(1-Z$11),Z7773-Z$11),IF(Z7784&gt;0,Z7784,0)))*IF($F7785&lt;EDATE(Z$4,Z$5*12),1,0)</f>
        <v>0</v>
      </c>
      <c r="AA7785" s="194">
        <f t="shared" ref="AA7785:AA7816" si="2687">IF($F7785=AA$4,1,IF($F7785&gt;=EDATE(AA$4,12),IF(AA$12="Prior Year",AA7773*(1-AA$11),AA7773-AA$11),IF(AA7784&gt;0,AA7784,0)))*IF($F7785&lt;EDATE(AA$4,AA$5*12),1,0)</f>
        <v>0</v>
      </c>
      <c r="AB7785" s="194">
        <f t="shared" ref="AB7785:AB7816" si="2688">IF($F7785=AB$4,1,IF($F7785&gt;=EDATE(AB$4,12),IF(AB$12="Prior Year",AB7773*(1-AB$11),AB7773-AB$11),IF(AB7784&gt;0,AB7784,0)))*IF($F7785&lt;EDATE(AB$4,AB$5*12),1,0)</f>
        <v>0</v>
      </c>
      <c r="AC7785" s="194">
        <f t="shared" ref="AC7785:AD7816" si="2689">IF($F7785=AC$4,1,IF($F7785&gt;=EDATE(AC$4,12),IF(AC$12="Prior Year",AC7773*(1-AC$11),AC7773-AC$11),IF(AC7784&gt;0,AC7784,0)))*IF($F7785&lt;EDATE(AC$4,AC$5*12),1,0)</f>
        <v>0</v>
      </c>
      <c r="AD7785" s="194">
        <f t="shared" si="2689"/>
        <v>0</v>
      </c>
      <c r="AE7785" s="194">
        <f t="shared" ref="AE7785:AI7785" si="2690">IF($F7785=AE$4,1,IF($F7785&gt;=EDATE(AE$4,12),IF(AE$12="Prior Year",AE7773*(1-AE$11),AE7773-AE$11),IF(AE7784&gt;0,AE7784,0)))*IF($F7785&lt;EDATE(AE$4,AE$5*12),1,0)</f>
        <v>0</v>
      </c>
      <c r="AF7785" s="194">
        <f t="shared" si="2690"/>
        <v>1</v>
      </c>
      <c r="AG7785" s="194">
        <f t="shared" si="2690"/>
        <v>0</v>
      </c>
      <c r="AH7785" s="194">
        <f t="shared" si="2690"/>
        <v>0</v>
      </c>
      <c r="AI7785" s="194">
        <f t="shared" si="2690"/>
        <v>0</v>
      </c>
      <c r="AJ7785" s="194">
        <f t="shared" ref="AJ7785:AJ7816" si="2691">IF($F7785=AJ$4,1,IF($F7785&gt;=EDATE(AJ$4,12),IF(AJ$12="Prior Year",AJ7773*(1-AJ$11),AJ7773-AJ$11),IF(AJ7784&gt;0,AJ7784,0)))*IF($F7785&lt;EDATE(AJ$4,AJ$5*12),1,0)</f>
        <v>0</v>
      </c>
    </row>
    <row r="7786" spans="2:36" hidden="1" outlineLevel="1" x14ac:dyDescent="0.25">
      <c r="B7786" s="55">
        <f t="shared" si="2630"/>
        <v>30</v>
      </c>
      <c r="F7786" s="193">
        <f t="shared" si="2633"/>
        <v>50922</v>
      </c>
      <c r="G7786" s="194">
        <f t="shared" si="2627"/>
        <v>3.2149172158816908E-2</v>
      </c>
      <c r="H7786" s="194"/>
      <c r="I7786" s="194"/>
      <c r="J7786" s="194"/>
      <c r="K7786" s="194"/>
      <c r="L7786" s="194"/>
      <c r="M7786" s="194"/>
      <c r="N7786" s="194"/>
      <c r="O7786" s="192"/>
      <c r="P7786" s="194">
        <f t="shared" si="2678"/>
        <v>0</v>
      </c>
      <c r="Q7786" s="194">
        <f t="shared" si="2679"/>
        <v>0</v>
      </c>
      <c r="R7786" s="194">
        <f t="shared" si="2680"/>
        <v>0</v>
      </c>
      <c r="S7786" s="194">
        <f t="shared" si="2681"/>
        <v>0</v>
      </c>
      <c r="T7786" s="194">
        <f t="shared" si="2682"/>
        <v>0</v>
      </c>
      <c r="U7786" s="194">
        <f t="shared" si="2683"/>
        <v>0</v>
      </c>
      <c r="V7786" s="194">
        <f t="shared" si="2684"/>
        <v>0</v>
      </c>
      <c r="W7786" s="194">
        <v>0</v>
      </c>
      <c r="X7786" s="194">
        <f t="shared" ref="X7786:Y7786" si="2692">IF($F7786=X$4,1,IF($F7786&gt;=EDATE(X$4,12),IF(X$12="Prior Year",X7774*(1-X$11),X7774-X$11),IF(X7785&gt;0,X7785,0)))*IF($F7786&lt;EDATE(X$4,X$5*12),1,0)</f>
        <v>0</v>
      </c>
      <c r="Y7786" s="194">
        <f t="shared" si="2692"/>
        <v>0</v>
      </c>
      <c r="Z7786" s="194">
        <f t="shared" si="2686"/>
        <v>0</v>
      </c>
      <c r="AA7786" s="194">
        <f t="shared" si="2687"/>
        <v>0</v>
      </c>
      <c r="AB7786" s="194">
        <f t="shared" si="2688"/>
        <v>0</v>
      </c>
      <c r="AC7786" s="194">
        <f t="shared" si="2689"/>
        <v>0</v>
      </c>
      <c r="AD7786" s="194">
        <f t="shared" si="2689"/>
        <v>0</v>
      </c>
      <c r="AE7786" s="194">
        <f t="shared" ref="AE7786:AI7786" si="2693">IF($F7786=AE$4,1,IF($F7786&gt;=EDATE(AE$4,12),IF(AE$12="Prior Year",AE7774*(1-AE$11),AE7774-AE$11),IF(AE7785&gt;0,AE7785,0)))*IF($F7786&lt;EDATE(AE$4,AE$5*12),1,0)</f>
        <v>0</v>
      </c>
      <c r="AF7786" s="194">
        <f t="shared" si="2693"/>
        <v>1</v>
      </c>
      <c r="AG7786" s="194">
        <f t="shared" si="2693"/>
        <v>0</v>
      </c>
      <c r="AH7786" s="194">
        <f t="shared" si="2693"/>
        <v>0</v>
      </c>
      <c r="AI7786" s="194">
        <f t="shared" si="2693"/>
        <v>0</v>
      </c>
      <c r="AJ7786" s="194">
        <f t="shared" si="2691"/>
        <v>0</v>
      </c>
    </row>
    <row r="7787" spans="2:36" hidden="1" outlineLevel="1" x14ac:dyDescent="0.25">
      <c r="B7787" s="55">
        <f t="shared" si="2630"/>
        <v>31</v>
      </c>
      <c r="F7787" s="193">
        <f t="shared" si="2633"/>
        <v>50952</v>
      </c>
      <c r="G7787" s="194">
        <f t="shared" si="2627"/>
        <v>0</v>
      </c>
      <c r="H7787" s="194"/>
      <c r="I7787" s="194"/>
      <c r="J7787" s="194"/>
      <c r="K7787" s="194"/>
      <c r="L7787" s="194"/>
      <c r="M7787" s="194"/>
      <c r="N7787" s="194"/>
      <c r="O7787" s="192"/>
      <c r="P7787" s="194">
        <f t="shared" si="2678"/>
        <v>0</v>
      </c>
      <c r="Q7787" s="194">
        <f t="shared" si="2679"/>
        <v>0</v>
      </c>
      <c r="R7787" s="194">
        <f t="shared" si="2680"/>
        <v>0</v>
      </c>
      <c r="S7787" s="194">
        <f t="shared" si="2681"/>
        <v>0</v>
      </c>
      <c r="T7787" s="194">
        <f t="shared" si="2682"/>
        <v>0</v>
      </c>
      <c r="U7787" s="194">
        <f t="shared" si="2683"/>
        <v>0</v>
      </c>
      <c r="V7787" s="194">
        <f t="shared" si="2684"/>
        <v>0</v>
      </c>
      <c r="W7787" s="194">
        <v>0</v>
      </c>
      <c r="X7787" s="194">
        <f t="shared" ref="X7787:Y7787" si="2694">IF($F7787=X$4,1,IF($F7787&gt;=EDATE(X$4,12),IF(X$12="Prior Year",X7775*(1-X$11),X7775-X$11),IF(X7786&gt;0,X7786,0)))*IF($F7787&lt;EDATE(X$4,X$5*12),1,0)</f>
        <v>0</v>
      </c>
      <c r="Y7787" s="194">
        <f t="shared" si="2694"/>
        <v>0</v>
      </c>
      <c r="Z7787" s="194">
        <f t="shared" si="2686"/>
        <v>0</v>
      </c>
      <c r="AA7787" s="194">
        <f t="shared" si="2687"/>
        <v>0</v>
      </c>
      <c r="AB7787" s="194">
        <f t="shared" si="2688"/>
        <v>0</v>
      </c>
      <c r="AC7787" s="194">
        <f t="shared" si="2689"/>
        <v>0</v>
      </c>
      <c r="AD7787" s="194">
        <f t="shared" si="2689"/>
        <v>0</v>
      </c>
      <c r="AE7787" s="194">
        <f t="shared" ref="AE7787:AI7787" si="2695">IF($F7787=AE$4,1,IF($F7787&gt;=EDATE(AE$4,12),IF(AE$12="Prior Year",AE7775*(1-AE$11),AE7775-AE$11),IF(AE7786&gt;0,AE7786,0)))*IF($F7787&lt;EDATE(AE$4,AE$5*12),1,0)</f>
        <v>0</v>
      </c>
      <c r="AF7787" s="194">
        <f t="shared" si="2695"/>
        <v>0</v>
      </c>
      <c r="AG7787" s="194">
        <f t="shared" si="2695"/>
        <v>0</v>
      </c>
      <c r="AH7787" s="194">
        <f t="shared" si="2695"/>
        <v>0</v>
      </c>
      <c r="AI7787" s="194">
        <f t="shared" si="2695"/>
        <v>0</v>
      </c>
      <c r="AJ7787" s="194">
        <f t="shared" si="2691"/>
        <v>0</v>
      </c>
    </row>
    <row r="7788" spans="2:36" hidden="1" outlineLevel="1" x14ac:dyDescent="0.25">
      <c r="B7788" s="55">
        <f t="shared" si="2630"/>
        <v>31</v>
      </c>
      <c r="F7788" s="193">
        <f t="shared" si="2633"/>
        <v>50983</v>
      </c>
      <c r="G7788" s="194">
        <f t="shared" si="2627"/>
        <v>0</v>
      </c>
      <c r="H7788" s="194"/>
      <c r="I7788" s="194"/>
      <c r="J7788" s="194"/>
      <c r="K7788" s="194"/>
      <c r="L7788" s="194"/>
      <c r="M7788" s="194"/>
      <c r="N7788" s="194"/>
      <c r="O7788" s="192"/>
      <c r="P7788" s="194">
        <f t="shared" si="2678"/>
        <v>0</v>
      </c>
      <c r="Q7788" s="194">
        <f t="shared" si="2679"/>
        <v>0</v>
      </c>
      <c r="R7788" s="194">
        <f t="shared" si="2680"/>
        <v>0</v>
      </c>
      <c r="S7788" s="194">
        <f t="shared" si="2681"/>
        <v>0</v>
      </c>
      <c r="T7788" s="194">
        <f t="shared" si="2682"/>
        <v>0</v>
      </c>
      <c r="U7788" s="194">
        <f t="shared" si="2683"/>
        <v>0</v>
      </c>
      <c r="V7788" s="194">
        <f t="shared" si="2684"/>
        <v>0</v>
      </c>
      <c r="W7788" s="194">
        <v>0</v>
      </c>
      <c r="X7788" s="194">
        <f t="shared" ref="X7788:Y7788" si="2696">IF($F7788=X$4,1,IF($F7788&gt;=EDATE(X$4,12),IF(X$12="Prior Year",X7776*(1-X$11),X7776-X$11),IF(X7787&gt;0,X7787,0)))*IF($F7788&lt;EDATE(X$4,X$5*12),1,0)</f>
        <v>0</v>
      </c>
      <c r="Y7788" s="194">
        <f t="shared" si="2696"/>
        <v>0</v>
      </c>
      <c r="Z7788" s="194">
        <f t="shared" si="2686"/>
        <v>0</v>
      </c>
      <c r="AA7788" s="194">
        <f t="shared" si="2687"/>
        <v>0</v>
      </c>
      <c r="AB7788" s="194">
        <f t="shared" si="2688"/>
        <v>0</v>
      </c>
      <c r="AC7788" s="194">
        <f t="shared" si="2689"/>
        <v>0</v>
      </c>
      <c r="AD7788" s="194">
        <f t="shared" si="2689"/>
        <v>0</v>
      </c>
      <c r="AE7788" s="194">
        <f t="shared" ref="AE7788:AI7788" si="2697">IF($F7788=AE$4,1,IF($F7788&gt;=EDATE(AE$4,12),IF(AE$12="Prior Year",AE7776*(1-AE$11),AE7776-AE$11),IF(AE7787&gt;0,AE7787,0)))*IF($F7788&lt;EDATE(AE$4,AE$5*12),1,0)</f>
        <v>0</v>
      </c>
      <c r="AF7788" s="194">
        <f t="shared" si="2697"/>
        <v>0</v>
      </c>
      <c r="AG7788" s="194">
        <f t="shared" si="2697"/>
        <v>0</v>
      </c>
      <c r="AH7788" s="194">
        <f t="shared" si="2697"/>
        <v>0</v>
      </c>
      <c r="AI7788" s="194">
        <f t="shared" si="2697"/>
        <v>0</v>
      </c>
      <c r="AJ7788" s="194">
        <f t="shared" si="2691"/>
        <v>0</v>
      </c>
    </row>
    <row r="7789" spans="2:36" hidden="1" outlineLevel="1" x14ac:dyDescent="0.25">
      <c r="B7789" s="55">
        <f t="shared" si="2630"/>
        <v>30</v>
      </c>
      <c r="F7789" s="193">
        <f t="shared" si="2633"/>
        <v>51014</v>
      </c>
      <c r="G7789" s="194">
        <f t="shared" si="2627"/>
        <v>0</v>
      </c>
      <c r="H7789" s="194"/>
      <c r="I7789" s="194"/>
      <c r="J7789" s="194"/>
      <c r="K7789" s="194"/>
      <c r="L7789" s="194"/>
      <c r="M7789" s="194"/>
      <c r="N7789" s="194"/>
      <c r="O7789" s="192"/>
      <c r="P7789" s="194">
        <f t="shared" si="2678"/>
        <v>0</v>
      </c>
      <c r="Q7789" s="194">
        <f t="shared" si="2679"/>
        <v>0</v>
      </c>
      <c r="R7789" s="194">
        <f t="shared" si="2680"/>
        <v>0</v>
      </c>
      <c r="S7789" s="194">
        <f t="shared" si="2681"/>
        <v>0</v>
      </c>
      <c r="T7789" s="194">
        <f t="shared" si="2682"/>
        <v>0</v>
      </c>
      <c r="U7789" s="194">
        <f t="shared" si="2683"/>
        <v>0</v>
      </c>
      <c r="V7789" s="194">
        <f t="shared" si="2684"/>
        <v>0</v>
      </c>
      <c r="W7789" s="194">
        <v>0</v>
      </c>
      <c r="X7789" s="194">
        <f t="shared" ref="X7789:Y7789" si="2698">IF($F7789=X$4,1,IF($F7789&gt;=EDATE(X$4,12),IF(X$12="Prior Year",X7777*(1-X$11),X7777-X$11),IF(X7788&gt;0,X7788,0)))*IF($F7789&lt;EDATE(X$4,X$5*12),1,0)</f>
        <v>0</v>
      </c>
      <c r="Y7789" s="194">
        <f t="shared" si="2698"/>
        <v>0</v>
      </c>
      <c r="Z7789" s="194">
        <f t="shared" si="2686"/>
        <v>0</v>
      </c>
      <c r="AA7789" s="194">
        <f t="shared" si="2687"/>
        <v>0</v>
      </c>
      <c r="AB7789" s="194">
        <f t="shared" si="2688"/>
        <v>0</v>
      </c>
      <c r="AC7789" s="194">
        <f t="shared" si="2689"/>
        <v>0</v>
      </c>
      <c r="AD7789" s="194">
        <f t="shared" si="2689"/>
        <v>0</v>
      </c>
      <c r="AE7789" s="194">
        <f t="shared" ref="AE7789:AI7789" si="2699">IF($F7789=AE$4,1,IF($F7789&gt;=EDATE(AE$4,12),IF(AE$12="Prior Year",AE7777*(1-AE$11),AE7777-AE$11),IF(AE7788&gt;0,AE7788,0)))*IF($F7789&lt;EDATE(AE$4,AE$5*12),1,0)</f>
        <v>0</v>
      </c>
      <c r="AF7789" s="194">
        <f t="shared" si="2699"/>
        <v>0</v>
      </c>
      <c r="AG7789" s="194">
        <f t="shared" si="2699"/>
        <v>0</v>
      </c>
      <c r="AH7789" s="194">
        <f t="shared" si="2699"/>
        <v>0</v>
      </c>
      <c r="AI7789" s="194">
        <f t="shared" si="2699"/>
        <v>0</v>
      </c>
      <c r="AJ7789" s="194">
        <f t="shared" si="2691"/>
        <v>0</v>
      </c>
    </row>
    <row r="7790" spans="2:36" hidden="1" outlineLevel="1" x14ac:dyDescent="0.25">
      <c r="B7790" s="55">
        <f t="shared" si="2630"/>
        <v>31</v>
      </c>
      <c r="F7790" s="193">
        <f t="shared" si="2633"/>
        <v>51044</v>
      </c>
      <c r="G7790" s="194">
        <f t="shared" si="2627"/>
        <v>0</v>
      </c>
      <c r="H7790" s="194"/>
      <c r="I7790" s="194"/>
      <c r="J7790" s="194"/>
      <c r="K7790" s="194"/>
      <c r="L7790" s="194"/>
      <c r="M7790" s="194"/>
      <c r="N7790" s="194"/>
      <c r="O7790" s="192"/>
      <c r="P7790" s="194">
        <f t="shared" si="2678"/>
        <v>0</v>
      </c>
      <c r="Q7790" s="194">
        <f t="shared" si="2679"/>
        <v>0</v>
      </c>
      <c r="R7790" s="194">
        <f t="shared" si="2680"/>
        <v>0</v>
      </c>
      <c r="S7790" s="194">
        <f t="shared" si="2681"/>
        <v>0</v>
      </c>
      <c r="T7790" s="194">
        <f t="shared" si="2682"/>
        <v>0</v>
      </c>
      <c r="U7790" s="194">
        <f t="shared" si="2683"/>
        <v>0</v>
      </c>
      <c r="V7790" s="194">
        <f t="shared" si="2684"/>
        <v>0</v>
      </c>
      <c r="W7790" s="194">
        <v>0</v>
      </c>
      <c r="X7790" s="194">
        <f t="shared" ref="X7790:Y7790" si="2700">IF($F7790=X$4,1,IF($F7790&gt;=EDATE(X$4,12),IF(X$12="Prior Year",X7778*(1-X$11),X7778-X$11),IF(X7789&gt;0,X7789,0)))*IF($F7790&lt;EDATE(X$4,X$5*12),1,0)</f>
        <v>0</v>
      </c>
      <c r="Y7790" s="194">
        <f t="shared" si="2700"/>
        <v>0</v>
      </c>
      <c r="Z7790" s="194">
        <f t="shared" si="2686"/>
        <v>0</v>
      </c>
      <c r="AA7790" s="194">
        <f t="shared" si="2687"/>
        <v>0</v>
      </c>
      <c r="AB7790" s="194">
        <f t="shared" si="2688"/>
        <v>0</v>
      </c>
      <c r="AC7790" s="194">
        <f t="shared" si="2689"/>
        <v>0</v>
      </c>
      <c r="AD7790" s="194">
        <f t="shared" si="2689"/>
        <v>0</v>
      </c>
      <c r="AE7790" s="194">
        <f t="shared" ref="AE7790:AI7790" si="2701">IF($F7790=AE$4,1,IF($F7790&gt;=EDATE(AE$4,12),IF(AE$12="Prior Year",AE7778*(1-AE$11),AE7778-AE$11),IF(AE7789&gt;0,AE7789,0)))*IF($F7790&lt;EDATE(AE$4,AE$5*12),1,0)</f>
        <v>0</v>
      </c>
      <c r="AF7790" s="194">
        <f t="shared" si="2701"/>
        <v>0</v>
      </c>
      <c r="AG7790" s="194">
        <f t="shared" si="2701"/>
        <v>0</v>
      </c>
      <c r="AH7790" s="194">
        <f t="shared" si="2701"/>
        <v>0</v>
      </c>
      <c r="AI7790" s="194">
        <f t="shared" si="2701"/>
        <v>0</v>
      </c>
      <c r="AJ7790" s="194">
        <f t="shared" si="2691"/>
        <v>0</v>
      </c>
    </row>
    <row r="7791" spans="2:36" hidden="1" outlineLevel="1" x14ac:dyDescent="0.25">
      <c r="B7791" s="55">
        <f t="shared" si="2630"/>
        <v>30</v>
      </c>
      <c r="F7791" s="193">
        <f t="shared" si="2633"/>
        <v>51075</v>
      </c>
      <c r="G7791" s="194">
        <f t="shared" si="2627"/>
        <v>0</v>
      </c>
      <c r="H7791" s="194"/>
      <c r="I7791" s="194"/>
      <c r="J7791" s="194"/>
      <c r="K7791" s="194"/>
      <c r="L7791" s="194"/>
      <c r="M7791" s="194"/>
      <c r="N7791" s="194"/>
      <c r="O7791" s="192"/>
      <c r="P7791" s="194">
        <f t="shared" si="2678"/>
        <v>0</v>
      </c>
      <c r="Q7791" s="194">
        <f t="shared" si="2679"/>
        <v>0</v>
      </c>
      <c r="R7791" s="194">
        <f t="shared" si="2680"/>
        <v>0</v>
      </c>
      <c r="S7791" s="194">
        <f t="shared" si="2681"/>
        <v>0</v>
      </c>
      <c r="T7791" s="194">
        <f t="shared" si="2682"/>
        <v>0</v>
      </c>
      <c r="U7791" s="194">
        <f t="shared" si="2683"/>
        <v>0</v>
      </c>
      <c r="V7791" s="194">
        <f t="shared" si="2684"/>
        <v>0</v>
      </c>
      <c r="W7791" s="194">
        <v>0</v>
      </c>
      <c r="X7791" s="194">
        <f t="shared" ref="X7791:Y7791" si="2702">IF($F7791=X$4,1,IF($F7791&gt;=EDATE(X$4,12),IF(X$12="Prior Year",X7779*(1-X$11),X7779-X$11),IF(X7790&gt;0,X7790,0)))*IF($F7791&lt;EDATE(X$4,X$5*12),1,0)</f>
        <v>0</v>
      </c>
      <c r="Y7791" s="194">
        <f t="shared" si="2702"/>
        <v>0</v>
      </c>
      <c r="Z7791" s="194">
        <f t="shared" si="2686"/>
        <v>0</v>
      </c>
      <c r="AA7791" s="194">
        <f t="shared" si="2687"/>
        <v>0</v>
      </c>
      <c r="AB7791" s="194">
        <f t="shared" si="2688"/>
        <v>0</v>
      </c>
      <c r="AC7791" s="194">
        <f t="shared" si="2689"/>
        <v>0</v>
      </c>
      <c r="AD7791" s="194">
        <f t="shared" si="2689"/>
        <v>0</v>
      </c>
      <c r="AE7791" s="194">
        <f t="shared" ref="AE7791:AI7791" si="2703">IF($F7791=AE$4,1,IF($F7791&gt;=EDATE(AE$4,12),IF(AE$12="Prior Year",AE7779*(1-AE$11),AE7779-AE$11),IF(AE7790&gt;0,AE7790,0)))*IF($F7791&lt;EDATE(AE$4,AE$5*12),1,0)</f>
        <v>0</v>
      </c>
      <c r="AF7791" s="194">
        <f t="shared" si="2703"/>
        <v>0</v>
      </c>
      <c r="AG7791" s="194">
        <f t="shared" si="2703"/>
        <v>0</v>
      </c>
      <c r="AH7791" s="194">
        <f t="shared" si="2703"/>
        <v>0</v>
      </c>
      <c r="AI7791" s="194">
        <f t="shared" si="2703"/>
        <v>0</v>
      </c>
      <c r="AJ7791" s="194">
        <f t="shared" si="2691"/>
        <v>0</v>
      </c>
    </row>
    <row r="7792" spans="2:36" hidden="1" outlineLevel="1" x14ac:dyDescent="0.25">
      <c r="B7792" s="55">
        <f t="shared" si="2630"/>
        <v>31</v>
      </c>
      <c r="F7792" s="195">
        <f t="shared" si="2633"/>
        <v>51105</v>
      </c>
      <c r="G7792" s="196">
        <f t="shared" si="2627"/>
        <v>0</v>
      </c>
      <c r="H7792" s="196"/>
      <c r="I7792" s="196"/>
      <c r="J7792" s="196"/>
      <c r="K7792" s="196"/>
      <c r="L7792" s="196"/>
      <c r="M7792" s="196"/>
      <c r="N7792" s="196"/>
      <c r="O7792" s="197"/>
      <c r="P7792" s="196">
        <f t="shared" si="2678"/>
        <v>0</v>
      </c>
      <c r="Q7792" s="196">
        <f t="shared" si="2679"/>
        <v>0</v>
      </c>
      <c r="R7792" s="196">
        <f t="shared" si="2680"/>
        <v>0</v>
      </c>
      <c r="S7792" s="196">
        <f t="shared" si="2681"/>
        <v>0</v>
      </c>
      <c r="T7792" s="196">
        <f t="shared" si="2682"/>
        <v>0</v>
      </c>
      <c r="U7792" s="196">
        <f t="shared" si="2683"/>
        <v>0</v>
      </c>
      <c r="V7792" s="196">
        <f t="shared" si="2684"/>
        <v>0</v>
      </c>
      <c r="W7792" s="196">
        <v>0</v>
      </c>
      <c r="X7792" s="196">
        <f t="shared" ref="X7792:Y7792" si="2704">IF($F7792=X$4,1,IF($F7792&gt;=EDATE(X$4,12),IF(X$12="Prior Year",X7780*(1-X$11),X7780-X$11),IF(X7791&gt;0,X7791,0)))*IF($F7792&lt;EDATE(X$4,X$5*12),1,0)</f>
        <v>0</v>
      </c>
      <c r="Y7792" s="196">
        <f t="shared" si="2704"/>
        <v>0</v>
      </c>
      <c r="Z7792" s="196">
        <f t="shared" si="2686"/>
        <v>0</v>
      </c>
      <c r="AA7792" s="196">
        <f t="shared" si="2687"/>
        <v>0</v>
      </c>
      <c r="AB7792" s="196">
        <f t="shared" si="2688"/>
        <v>0</v>
      </c>
      <c r="AC7792" s="196">
        <f t="shared" si="2689"/>
        <v>0</v>
      </c>
      <c r="AD7792" s="196">
        <f t="shared" si="2689"/>
        <v>0</v>
      </c>
      <c r="AE7792" s="196">
        <f t="shared" ref="AE7792:AI7792" si="2705">IF($F7792=AE$4,1,IF($F7792&gt;=EDATE(AE$4,12),IF(AE$12="Prior Year",AE7780*(1-AE$11),AE7780-AE$11),IF(AE7791&gt;0,AE7791,0)))*IF($F7792&lt;EDATE(AE$4,AE$5*12),1,0)</f>
        <v>0</v>
      </c>
      <c r="AF7792" s="196">
        <f t="shared" si="2705"/>
        <v>0</v>
      </c>
      <c r="AG7792" s="196">
        <f t="shared" si="2705"/>
        <v>0</v>
      </c>
      <c r="AH7792" s="196">
        <f t="shared" si="2705"/>
        <v>0</v>
      </c>
      <c r="AI7792" s="196">
        <f t="shared" si="2705"/>
        <v>0</v>
      </c>
      <c r="AJ7792" s="196">
        <f t="shared" si="2691"/>
        <v>0</v>
      </c>
    </row>
    <row r="7793" spans="2:36" hidden="1" outlineLevel="1" collapsed="1" x14ac:dyDescent="0.25">
      <c r="B7793" s="55">
        <f t="shared" si="2630"/>
        <v>31</v>
      </c>
      <c r="F7793" s="193">
        <f t="shared" si="2633"/>
        <v>51136</v>
      </c>
      <c r="G7793" s="194">
        <f t="shared" si="2627"/>
        <v>0</v>
      </c>
      <c r="H7793" s="194"/>
      <c r="I7793" s="194"/>
      <c r="J7793" s="194"/>
      <c r="K7793" s="194"/>
      <c r="L7793" s="194"/>
      <c r="M7793" s="194"/>
      <c r="N7793" s="194"/>
      <c r="O7793" s="192"/>
      <c r="P7793" s="194">
        <f t="shared" si="2678"/>
        <v>0</v>
      </c>
      <c r="Q7793" s="194">
        <f t="shared" si="2679"/>
        <v>0</v>
      </c>
      <c r="R7793" s="194">
        <f t="shared" si="2680"/>
        <v>0</v>
      </c>
      <c r="S7793" s="194">
        <f t="shared" si="2681"/>
        <v>0</v>
      </c>
      <c r="T7793" s="194">
        <f t="shared" si="2682"/>
        <v>0</v>
      </c>
      <c r="U7793" s="194">
        <f t="shared" si="2683"/>
        <v>0</v>
      </c>
      <c r="V7793" s="194">
        <f t="shared" si="2684"/>
        <v>0</v>
      </c>
      <c r="W7793" s="194">
        <v>0</v>
      </c>
      <c r="X7793" s="194">
        <f t="shared" ref="X7793:Y7793" si="2706">IF($F7793=X$4,1,IF($F7793&gt;=EDATE(X$4,12),IF(X$12="Prior Year",X7781*(1-X$11),X7781-X$11),IF(X7792&gt;0,X7792,0)))*IF($F7793&lt;EDATE(X$4,X$5*12),1,0)</f>
        <v>0</v>
      </c>
      <c r="Y7793" s="194">
        <f t="shared" si="2706"/>
        <v>0</v>
      </c>
      <c r="Z7793" s="194">
        <f t="shared" si="2686"/>
        <v>0</v>
      </c>
      <c r="AA7793" s="194">
        <f t="shared" si="2687"/>
        <v>0</v>
      </c>
      <c r="AB7793" s="194">
        <f t="shared" si="2688"/>
        <v>0</v>
      </c>
      <c r="AC7793" s="194">
        <f t="shared" si="2689"/>
        <v>0</v>
      </c>
      <c r="AD7793" s="194">
        <f t="shared" si="2689"/>
        <v>0</v>
      </c>
      <c r="AE7793" s="194">
        <f t="shared" ref="AE7793:AI7793" si="2707">IF($F7793=AE$4,1,IF($F7793&gt;=EDATE(AE$4,12),IF(AE$12="Prior Year",AE7781*(1-AE$11),AE7781-AE$11),IF(AE7792&gt;0,AE7792,0)))*IF($F7793&lt;EDATE(AE$4,AE$5*12),1,0)</f>
        <v>0</v>
      </c>
      <c r="AF7793" s="194">
        <f t="shared" si="2707"/>
        <v>0</v>
      </c>
      <c r="AG7793" s="194">
        <f t="shared" si="2707"/>
        <v>0</v>
      </c>
      <c r="AH7793" s="194">
        <f t="shared" si="2707"/>
        <v>0</v>
      </c>
      <c r="AI7793" s="194">
        <f t="shared" si="2707"/>
        <v>0</v>
      </c>
      <c r="AJ7793" s="194">
        <f t="shared" si="2691"/>
        <v>0</v>
      </c>
    </row>
    <row r="7794" spans="2:36" hidden="1" outlineLevel="1" x14ac:dyDescent="0.25">
      <c r="B7794" s="55">
        <f t="shared" si="2630"/>
        <v>29</v>
      </c>
      <c r="F7794" s="193">
        <f t="shared" si="2633"/>
        <v>51167</v>
      </c>
      <c r="G7794" s="194">
        <f t="shared" si="2627"/>
        <v>0</v>
      </c>
      <c r="H7794" s="194"/>
      <c r="I7794" s="194"/>
      <c r="J7794" s="194"/>
      <c r="K7794" s="194"/>
      <c r="L7794" s="194"/>
      <c r="M7794" s="194"/>
      <c r="N7794" s="194"/>
      <c r="O7794" s="192"/>
      <c r="P7794" s="194">
        <f t="shared" si="2678"/>
        <v>0</v>
      </c>
      <c r="Q7794" s="194">
        <f t="shared" si="2679"/>
        <v>0</v>
      </c>
      <c r="R7794" s="194">
        <f t="shared" si="2680"/>
        <v>0</v>
      </c>
      <c r="S7794" s="194">
        <f t="shared" si="2681"/>
        <v>0</v>
      </c>
      <c r="T7794" s="194">
        <f t="shared" si="2682"/>
        <v>0</v>
      </c>
      <c r="U7794" s="194">
        <f t="shared" si="2683"/>
        <v>0</v>
      </c>
      <c r="V7794" s="194">
        <f t="shared" si="2684"/>
        <v>0</v>
      </c>
      <c r="W7794" s="194">
        <v>0</v>
      </c>
      <c r="X7794" s="194">
        <f t="shared" ref="X7794:Y7794" si="2708">IF($F7794=X$4,1,IF($F7794&gt;=EDATE(X$4,12),IF(X$12="Prior Year",X7782*(1-X$11),X7782-X$11),IF(X7793&gt;0,X7793,0)))*IF($F7794&lt;EDATE(X$4,X$5*12),1,0)</f>
        <v>0</v>
      </c>
      <c r="Y7794" s="194">
        <f t="shared" si="2708"/>
        <v>0</v>
      </c>
      <c r="Z7794" s="194">
        <f t="shared" si="2686"/>
        <v>0</v>
      </c>
      <c r="AA7794" s="194">
        <f t="shared" si="2687"/>
        <v>0</v>
      </c>
      <c r="AB7794" s="194">
        <f t="shared" si="2688"/>
        <v>0</v>
      </c>
      <c r="AC7794" s="194">
        <f t="shared" si="2689"/>
        <v>0</v>
      </c>
      <c r="AD7794" s="194">
        <f t="shared" si="2689"/>
        <v>0</v>
      </c>
      <c r="AE7794" s="194">
        <f t="shared" ref="AE7794:AI7794" si="2709">IF($F7794=AE$4,1,IF($F7794&gt;=EDATE(AE$4,12),IF(AE$12="Prior Year",AE7782*(1-AE$11),AE7782-AE$11),IF(AE7793&gt;0,AE7793,0)))*IF($F7794&lt;EDATE(AE$4,AE$5*12),1,0)</f>
        <v>0</v>
      </c>
      <c r="AF7794" s="194">
        <f t="shared" si="2709"/>
        <v>0</v>
      </c>
      <c r="AG7794" s="194">
        <f t="shared" si="2709"/>
        <v>0</v>
      </c>
      <c r="AH7794" s="194">
        <f t="shared" si="2709"/>
        <v>0</v>
      </c>
      <c r="AI7794" s="194">
        <f t="shared" si="2709"/>
        <v>0</v>
      </c>
      <c r="AJ7794" s="194">
        <f t="shared" si="2691"/>
        <v>0</v>
      </c>
    </row>
    <row r="7795" spans="2:36" hidden="1" outlineLevel="1" x14ac:dyDescent="0.25">
      <c r="B7795" s="55">
        <f t="shared" si="2630"/>
        <v>31</v>
      </c>
      <c r="F7795" s="193">
        <f t="shared" si="2633"/>
        <v>51196</v>
      </c>
      <c r="G7795" s="194">
        <f t="shared" si="2627"/>
        <v>0</v>
      </c>
      <c r="H7795" s="194"/>
      <c r="I7795" s="194"/>
      <c r="J7795" s="194"/>
      <c r="K7795" s="194"/>
      <c r="L7795" s="194"/>
      <c r="M7795" s="194"/>
      <c r="N7795" s="194"/>
      <c r="O7795" s="192"/>
      <c r="P7795" s="194">
        <f t="shared" si="2678"/>
        <v>0</v>
      </c>
      <c r="Q7795" s="194">
        <f t="shared" si="2679"/>
        <v>0</v>
      </c>
      <c r="R7795" s="194">
        <f t="shared" si="2680"/>
        <v>0</v>
      </c>
      <c r="S7795" s="194">
        <f t="shared" si="2681"/>
        <v>0</v>
      </c>
      <c r="T7795" s="194">
        <f t="shared" si="2682"/>
        <v>0</v>
      </c>
      <c r="U7795" s="194">
        <f t="shared" si="2683"/>
        <v>0</v>
      </c>
      <c r="V7795" s="194">
        <f t="shared" si="2684"/>
        <v>0</v>
      </c>
      <c r="W7795" s="194">
        <v>0</v>
      </c>
      <c r="X7795" s="194">
        <f t="shared" ref="X7795:Y7795" si="2710">IF($F7795=X$4,1,IF($F7795&gt;=EDATE(X$4,12),IF(X$12="Prior Year",X7783*(1-X$11),X7783-X$11),IF(X7794&gt;0,X7794,0)))*IF($F7795&lt;EDATE(X$4,X$5*12),1,0)</f>
        <v>0</v>
      </c>
      <c r="Y7795" s="194">
        <f t="shared" si="2710"/>
        <v>0</v>
      </c>
      <c r="Z7795" s="194">
        <f t="shared" si="2686"/>
        <v>0</v>
      </c>
      <c r="AA7795" s="194">
        <f t="shared" si="2687"/>
        <v>0</v>
      </c>
      <c r="AB7795" s="194">
        <f t="shared" si="2688"/>
        <v>0</v>
      </c>
      <c r="AC7795" s="194">
        <f t="shared" si="2689"/>
        <v>0</v>
      </c>
      <c r="AD7795" s="194">
        <f t="shared" si="2689"/>
        <v>0</v>
      </c>
      <c r="AE7795" s="194">
        <f t="shared" ref="AE7795:AI7795" si="2711">IF($F7795=AE$4,1,IF($F7795&gt;=EDATE(AE$4,12),IF(AE$12="Prior Year",AE7783*(1-AE$11),AE7783-AE$11),IF(AE7794&gt;0,AE7794,0)))*IF($F7795&lt;EDATE(AE$4,AE$5*12),1,0)</f>
        <v>0</v>
      </c>
      <c r="AF7795" s="194">
        <f t="shared" si="2711"/>
        <v>0</v>
      </c>
      <c r="AG7795" s="194">
        <f t="shared" si="2711"/>
        <v>0</v>
      </c>
      <c r="AH7795" s="194">
        <f t="shared" si="2711"/>
        <v>0</v>
      </c>
      <c r="AI7795" s="194">
        <f t="shared" si="2711"/>
        <v>0</v>
      </c>
      <c r="AJ7795" s="194">
        <f t="shared" si="2691"/>
        <v>0</v>
      </c>
    </row>
    <row r="7796" spans="2:36" hidden="1" outlineLevel="1" x14ac:dyDescent="0.25">
      <c r="B7796" s="55">
        <f t="shared" si="2630"/>
        <v>30</v>
      </c>
      <c r="F7796" s="193">
        <f t="shared" si="2633"/>
        <v>51227</v>
      </c>
      <c r="G7796" s="194">
        <f t="shared" si="2627"/>
        <v>0</v>
      </c>
      <c r="H7796" s="194"/>
      <c r="I7796" s="194"/>
      <c r="J7796" s="194"/>
      <c r="K7796" s="194"/>
      <c r="L7796" s="194"/>
      <c r="M7796" s="194"/>
      <c r="N7796" s="194"/>
      <c r="O7796" s="192"/>
      <c r="P7796" s="194">
        <f t="shared" si="2678"/>
        <v>0</v>
      </c>
      <c r="Q7796" s="194">
        <f t="shared" si="2679"/>
        <v>0</v>
      </c>
      <c r="R7796" s="194">
        <f t="shared" si="2680"/>
        <v>0</v>
      </c>
      <c r="S7796" s="194">
        <f t="shared" si="2681"/>
        <v>0</v>
      </c>
      <c r="T7796" s="194">
        <f t="shared" si="2682"/>
        <v>0</v>
      </c>
      <c r="U7796" s="194">
        <f t="shared" si="2683"/>
        <v>0</v>
      </c>
      <c r="V7796" s="194">
        <f t="shared" si="2684"/>
        <v>0</v>
      </c>
      <c r="W7796" s="194">
        <v>0</v>
      </c>
      <c r="X7796" s="194">
        <f t="shared" ref="X7796:Y7796" si="2712">IF($F7796=X$4,1,IF($F7796&gt;=EDATE(X$4,12),IF(X$12="Prior Year",X7784*(1-X$11),X7784-X$11),IF(X7795&gt;0,X7795,0)))*IF($F7796&lt;EDATE(X$4,X$5*12),1,0)</f>
        <v>0</v>
      </c>
      <c r="Y7796" s="194">
        <f t="shared" si="2712"/>
        <v>0</v>
      </c>
      <c r="Z7796" s="194">
        <f t="shared" si="2686"/>
        <v>0</v>
      </c>
      <c r="AA7796" s="194">
        <f t="shared" si="2687"/>
        <v>0</v>
      </c>
      <c r="AB7796" s="194">
        <f t="shared" si="2688"/>
        <v>0</v>
      </c>
      <c r="AC7796" s="194">
        <f t="shared" si="2689"/>
        <v>0</v>
      </c>
      <c r="AD7796" s="194">
        <f t="shared" si="2689"/>
        <v>0</v>
      </c>
      <c r="AE7796" s="194">
        <f t="shared" ref="AE7796:AI7796" si="2713">IF($F7796=AE$4,1,IF($F7796&gt;=EDATE(AE$4,12),IF(AE$12="Prior Year",AE7784*(1-AE$11),AE7784-AE$11),IF(AE7795&gt;0,AE7795,0)))*IF($F7796&lt;EDATE(AE$4,AE$5*12),1,0)</f>
        <v>0</v>
      </c>
      <c r="AF7796" s="194">
        <f t="shared" si="2713"/>
        <v>0</v>
      </c>
      <c r="AG7796" s="194">
        <f t="shared" si="2713"/>
        <v>0</v>
      </c>
      <c r="AH7796" s="194">
        <f t="shared" si="2713"/>
        <v>0</v>
      </c>
      <c r="AI7796" s="194">
        <f t="shared" si="2713"/>
        <v>0</v>
      </c>
      <c r="AJ7796" s="194">
        <f t="shared" si="2691"/>
        <v>0</v>
      </c>
    </row>
    <row r="7797" spans="2:36" hidden="1" outlineLevel="1" x14ac:dyDescent="0.25">
      <c r="B7797" s="55">
        <f t="shared" si="2630"/>
        <v>31</v>
      </c>
      <c r="F7797" s="193">
        <f t="shared" si="2633"/>
        <v>51257</v>
      </c>
      <c r="G7797" s="194">
        <f t="shared" si="2627"/>
        <v>0</v>
      </c>
      <c r="H7797" s="194"/>
      <c r="I7797" s="194"/>
      <c r="J7797" s="194"/>
      <c r="K7797" s="194"/>
      <c r="L7797" s="194"/>
      <c r="M7797" s="194"/>
      <c r="N7797" s="194"/>
      <c r="O7797" s="192"/>
      <c r="P7797" s="194">
        <f t="shared" si="2678"/>
        <v>0</v>
      </c>
      <c r="Q7797" s="194">
        <f t="shared" si="2679"/>
        <v>0</v>
      </c>
      <c r="R7797" s="194">
        <f t="shared" si="2680"/>
        <v>0</v>
      </c>
      <c r="S7797" s="194">
        <f t="shared" si="2681"/>
        <v>0</v>
      </c>
      <c r="T7797" s="194">
        <f t="shared" si="2682"/>
        <v>0</v>
      </c>
      <c r="U7797" s="194">
        <f t="shared" si="2683"/>
        <v>0</v>
      </c>
      <c r="V7797" s="194">
        <f t="shared" si="2684"/>
        <v>0</v>
      </c>
      <c r="W7797" s="194">
        <v>0</v>
      </c>
      <c r="X7797" s="194">
        <f t="shared" ref="X7797:Y7797" si="2714">IF($F7797=X$4,1,IF($F7797&gt;=EDATE(X$4,12),IF(X$12="Prior Year",X7785*(1-X$11),X7785-X$11),IF(X7796&gt;0,X7796,0)))*IF($F7797&lt;EDATE(X$4,X$5*12),1,0)</f>
        <v>0</v>
      </c>
      <c r="Y7797" s="194">
        <f t="shared" si="2714"/>
        <v>0</v>
      </c>
      <c r="Z7797" s="194">
        <f t="shared" si="2686"/>
        <v>0</v>
      </c>
      <c r="AA7797" s="194">
        <f t="shared" si="2687"/>
        <v>0</v>
      </c>
      <c r="AB7797" s="194">
        <f t="shared" si="2688"/>
        <v>0</v>
      </c>
      <c r="AC7797" s="194">
        <f t="shared" si="2689"/>
        <v>0</v>
      </c>
      <c r="AD7797" s="194">
        <f t="shared" si="2689"/>
        <v>0</v>
      </c>
      <c r="AE7797" s="194">
        <f t="shared" ref="AE7797:AI7797" si="2715">IF($F7797=AE$4,1,IF($F7797&gt;=EDATE(AE$4,12),IF(AE$12="Prior Year",AE7785*(1-AE$11),AE7785-AE$11),IF(AE7796&gt;0,AE7796,0)))*IF($F7797&lt;EDATE(AE$4,AE$5*12),1,0)</f>
        <v>0</v>
      </c>
      <c r="AF7797" s="194">
        <f t="shared" si="2715"/>
        <v>0</v>
      </c>
      <c r="AG7797" s="194">
        <f t="shared" si="2715"/>
        <v>0</v>
      </c>
      <c r="AH7797" s="194">
        <f t="shared" si="2715"/>
        <v>0</v>
      </c>
      <c r="AI7797" s="194">
        <f t="shared" si="2715"/>
        <v>0</v>
      </c>
      <c r="AJ7797" s="194">
        <f t="shared" si="2691"/>
        <v>0</v>
      </c>
    </row>
    <row r="7798" spans="2:36" hidden="1" outlineLevel="1" x14ac:dyDescent="0.25">
      <c r="B7798" s="55">
        <f t="shared" si="2630"/>
        <v>30</v>
      </c>
      <c r="F7798" s="193">
        <f t="shared" si="2633"/>
        <v>51288</v>
      </c>
      <c r="G7798" s="194">
        <f t="shared" si="2627"/>
        <v>0</v>
      </c>
      <c r="H7798" s="194"/>
      <c r="I7798" s="194"/>
      <c r="J7798" s="194"/>
      <c r="K7798" s="194"/>
      <c r="L7798" s="194"/>
      <c r="M7798" s="194"/>
      <c r="N7798" s="194"/>
      <c r="O7798" s="192"/>
      <c r="P7798" s="194">
        <f t="shared" si="2678"/>
        <v>0</v>
      </c>
      <c r="Q7798" s="194">
        <f t="shared" si="2679"/>
        <v>0</v>
      </c>
      <c r="R7798" s="194">
        <f t="shared" si="2680"/>
        <v>0</v>
      </c>
      <c r="S7798" s="194">
        <f t="shared" si="2681"/>
        <v>0</v>
      </c>
      <c r="T7798" s="194">
        <f t="shared" si="2682"/>
        <v>0</v>
      </c>
      <c r="U7798" s="194">
        <f t="shared" si="2683"/>
        <v>0</v>
      </c>
      <c r="V7798" s="194">
        <f t="shared" si="2684"/>
        <v>0</v>
      </c>
      <c r="W7798" s="194">
        <v>0</v>
      </c>
      <c r="X7798" s="194">
        <f t="shared" ref="X7798:Y7798" si="2716">IF($F7798=X$4,1,IF($F7798&gt;=EDATE(X$4,12),IF(X$12="Prior Year",X7786*(1-X$11),X7786-X$11),IF(X7797&gt;0,X7797,0)))*IF($F7798&lt;EDATE(X$4,X$5*12),1,0)</f>
        <v>0</v>
      </c>
      <c r="Y7798" s="194">
        <f t="shared" si="2716"/>
        <v>0</v>
      </c>
      <c r="Z7798" s="194">
        <f t="shared" si="2686"/>
        <v>0</v>
      </c>
      <c r="AA7798" s="194">
        <f t="shared" si="2687"/>
        <v>0</v>
      </c>
      <c r="AB7798" s="194">
        <f t="shared" si="2688"/>
        <v>0</v>
      </c>
      <c r="AC7798" s="194">
        <f t="shared" si="2689"/>
        <v>0</v>
      </c>
      <c r="AD7798" s="194">
        <f t="shared" si="2689"/>
        <v>0</v>
      </c>
      <c r="AE7798" s="194">
        <f t="shared" ref="AE7798:AI7798" si="2717">IF($F7798=AE$4,1,IF($F7798&gt;=EDATE(AE$4,12),IF(AE$12="Prior Year",AE7786*(1-AE$11),AE7786-AE$11),IF(AE7797&gt;0,AE7797,0)))*IF($F7798&lt;EDATE(AE$4,AE$5*12),1,0)</f>
        <v>0</v>
      </c>
      <c r="AF7798" s="194">
        <f t="shared" si="2717"/>
        <v>0</v>
      </c>
      <c r="AG7798" s="194">
        <f t="shared" si="2717"/>
        <v>0</v>
      </c>
      <c r="AH7798" s="194">
        <f t="shared" si="2717"/>
        <v>0</v>
      </c>
      <c r="AI7798" s="194">
        <f t="shared" si="2717"/>
        <v>0</v>
      </c>
      <c r="AJ7798" s="194">
        <f t="shared" si="2691"/>
        <v>0</v>
      </c>
    </row>
    <row r="7799" spans="2:36" hidden="1" outlineLevel="1" x14ac:dyDescent="0.25">
      <c r="B7799" s="55">
        <f t="shared" si="2630"/>
        <v>31</v>
      </c>
      <c r="F7799" s="193">
        <f t="shared" si="2633"/>
        <v>51318</v>
      </c>
      <c r="G7799" s="194">
        <f t="shared" si="2627"/>
        <v>0</v>
      </c>
      <c r="H7799" s="194"/>
      <c r="I7799" s="194"/>
      <c r="J7799" s="194"/>
      <c r="K7799" s="194"/>
      <c r="L7799" s="194"/>
      <c r="M7799" s="194"/>
      <c r="N7799" s="194"/>
      <c r="O7799" s="192"/>
      <c r="P7799" s="194">
        <f t="shared" si="2678"/>
        <v>0</v>
      </c>
      <c r="Q7799" s="194">
        <f t="shared" si="2679"/>
        <v>0</v>
      </c>
      <c r="R7799" s="194">
        <f t="shared" si="2680"/>
        <v>0</v>
      </c>
      <c r="S7799" s="194">
        <f t="shared" si="2681"/>
        <v>0</v>
      </c>
      <c r="T7799" s="194">
        <f t="shared" si="2682"/>
        <v>0</v>
      </c>
      <c r="U7799" s="194">
        <f t="shared" si="2683"/>
        <v>0</v>
      </c>
      <c r="V7799" s="194">
        <f t="shared" si="2684"/>
        <v>0</v>
      </c>
      <c r="W7799" s="194">
        <v>0</v>
      </c>
      <c r="X7799" s="194">
        <f t="shared" ref="X7799:Y7799" si="2718">IF($F7799=X$4,1,IF($F7799&gt;=EDATE(X$4,12),IF(X$12="Prior Year",X7787*(1-X$11),X7787-X$11),IF(X7798&gt;0,X7798,0)))*IF($F7799&lt;EDATE(X$4,X$5*12),1,0)</f>
        <v>0</v>
      </c>
      <c r="Y7799" s="194">
        <f t="shared" si="2718"/>
        <v>0</v>
      </c>
      <c r="Z7799" s="194">
        <f t="shared" si="2686"/>
        <v>0</v>
      </c>
      <c r="AA7799" s="194">
        <f t="shared" si="2687"/>
        <v>0</v>
      </c>
      <c r="AB7799" s="194">
        <f t="shared" si="2688"/>
        <v>0</v>
      </c>
      <c r="AC7799" s="194">
        <f t="shared" si="2689"/>
        <v>0</v>
      </c>
      <c r="AD7799" s="194">
        <f t="shared" si="2689"/>
        <v>0</v>
      </c>
      <c r="AE7799" s="194">
        <f t="shared" ref="AE7799:AI7799" si="2719">IF($F7799=AE$4,1,IF($F7799&gt;=EDATE(AE$4,12),IF(AE$12="Prior Year",AE7787*(1-AE$11),AE7787-AE$11),IF(AE7798&gt;0,AE7798,0)))*IF($F7799&lt;EDATE(AE$4,AE$5*12),1,0)</f>
        <v>0</v>
      </c>
      <c r="AF7799" s="194">
        <f t="shared" si="2719"/>
        <v>0</v>
      </c>
      <c r="AG7799" s="194">
        <f t="shared" si="2719"/>
        <v>0</v>
      </c>
      <c r="AH7799" s="194">
        <f t="shared" si="2719"/>
        <v>0</v>
      </c>
      <c r="AI7799" s="194">
        <f t="shared" si="2719"/>
        <v>0</v>
      </c>
      <c r="AJ7799" s="194">
        <f t="shared" si="2691"/>
        <v>0</v>
      </c>
    </row>
    <row r="7800" spans="2:36" hidden="1" outlineLevel="1" x14ac:dyDescent="0.25">
      <c r="B7800" s="55">
        <f t="shared" si="2630"/>
        <v>31</v>
      </c>
      <c r="F7800" s="193">
        <f t="shared" si="2633"/>
        <v>51349</v>
      </c>
      <c r="G7800" s="194">
        <f t="shared" si="2627"/>
        <v>0</v>
      </c>
      <c r="H7800" s="194"/>
      <c r="I7800" s="194"/>
      <c r="J7800" s="194"/>
      <c r="K7800" s="194"/>
      <c r="L7800" s="194"/>
      <c r="M7800" s="194"/>
      <c r="N7800" s="194"/>
      <c r="O7800" s="192"/>
      <c r="P7800" s="194">
        <f t="shared" si="2678"/>
        <v>0</v>
      </c>
      <c r="Q7800" s="194">
        <f t="shared" si="2679"/>
        <v>0</v>
      </c>
      <c r="R7800" s="194">
        <f t="shared" si="2680"/>
        <v>0</v>
      </c>
      <c r="S7800" s="194">
        <f t="shared" si="2681"/>
        <v>0</v>
      </c>
      <c r="T7800" s="194">
        <f t="shared" si="2682"/>
        <v>0</v>
      </c>
      <c r="U7800" s="194">
        <f t="shared" si="2683"/>
        <v>0</v>
      </c>
      <c r="V7800" s="194">
        <f t="shared" si="2684"/>
        <v>0</v>
      </c>
      <c r="W7800" s="194">
        <v>0</v>
      </c>
      <c r="X7800" s="194">
        <f t="shared" ref="X7800:Y7800" si="2720">IF($F7800=X$4,1,IF($F7800&gt;=EDATE(X$4,12),IF(X$12="Prior Year",X7788*(1-X$11),X7788-X$11),IF(X7799&gt;0,X7799,0)))*IF($F7800&lt;EDATE(X$4,X$5*12),1,0)</f>
        <v>0</v>
      </c>
      <c r="Y7800" s="194">
        <f t="shared" si="2720"/>
        <v>0</v>
      </c>
      <c r="Z7800" s="194">
        <f t="shared" si="2686"/>
        <v>0</v>
      </c>
      <c r="AA7800" s="194">
        <f t="shared" si="2687"/>
        <v>0</v>
      </c>
      <c r="AB7800" s="194">
        <f t="shared" si="2688"/>
        <v>0</v>
      </c>
      <c r="AC7800" s="194">
        <f t="shared" si="2689"/>
        <v>0</v>
      </c>
      <c r="AD7800" s="194">
        <f t="shared" si="2689"/>
        <v>0</v>
      </c>
      <c r="AE7800" s="194">
        <f t="shared" ref="AE7800:AI7800" si="2721">IF($F7800=AE$4,1,IF($F7800&gt;=EDATE(AE$4,12),IF(AE$12="Prior Year",AE7788*(1-AE$11),AE7788-AE$11),IF(AE7799&gt;0,AE7799,0)))*IF($F7800&lt;EDATE(AE$4,AE$5*12),1,0)</f>
        <v>0</v>
      </c>
      <c r="AF7800" s="194">
        <f t="shared" si="2721"/>
        <v>0</v>
      </c>
      <c r="AG7800" s="194">
        <f t="shared" si="2721"/>
        <v>0</v>
      </c>
      <c r="AH7800" s="194">
        <f t="shared" si="2721"/>
        <v>0</v>
      </c>
      <c r="AI7800" s="194">
        <f t="shared" si="2721"/>
        <v>0</v>
      </c>
      <c r="AJ7800" s="194">
        <f t="shared" si="2691"/>
        <v>0</v>
      </c>
    </row>
    <row r="7801" spans="2:36" hidden="1" outlineLevel="1" x14ac:dyDescent="0.25">
      <c r="B7801" s="55">
        <f t="shared" si="2630"/>
        <v>30</v>
      </c>
      <c r="F7801" s="193">
        <f t="shared" si="2633"/>
        <v>51380</v>
      </c>
      <c r="G7801" s="194">
        <f t="shared" si="2627"/>
        <v>0</v>
      </c>
      <c r="H7801" s="194"/>
      <c r="I7801" s="194"/>
      <c r="J7801" s="194"/>
      <c r="K7801" s="194"/>
      <c r="L7801" s="194"/>
      <c r="M7801" s="194"/>
      <c r="N7801" s="194"/>
      <c r="O7801" s="192"/>
      <c r="P7801" s="194">
        <f t="shared" si="2678"/>
        <v>0</v>
      </c>
      <c r="Q7801" s="194">
        <f t="shared" si="2679"/>
        <v>0</v>
      </c>
      <c r="R7801" s="194">
        <f t="shared" si="2680"/>
        <v>0</v>
      </c>
      <c r="S7801" s="194">
        <f t="shared" si="2681"/>
        <v>0</v>
      </c>
      <c r="T7801" s="194">
        <f t="shared" si="2682"/>
        <v>0</v>
      </c>
      <c r="U7801" s="194">
        <f t="shared" si="2683"/>
        <v>0</v>
      </c>
      <c r="V7801" s="194">
        <f t="shared" si="2684"/>
        <v>0</v>
      </c>
      <c r="W7801" s="194">
        <v>0</v>
      </c>
      <c r="X7801" s="194">
        <f t="shared" ref="X7801:Y7801" si="2722">IF($F7801=X$4,1,IF($F7801&gt;=EDATE(X$4,12),IF(X$12="Prior Year",X7789*(1-X$11),X7789-X$11),IF(X7800&gt;0,X7800,0)))*IF($F7801&lt;EDATE(X$4,X$5*12),1,0)</f>
        <v>0</v>
      </c>
      <c r="Y7801" s="194">
        <f t="shared" si="2722"/>
        <v>0</v>
      </c>
      <c r="Z7801" s="194">
        <f t="shared" si="2686"/>
        <v>0</v>
      </c>
      <c r="AA7801" s="194">
        <f t="shared" si="2687"/>
        <v>0</v>
      </c>
      <c r="AB7801" s="194">
        <f t="shared" si="2688"/>
        <v>0</v>
      </c>
      <c r="AC7801" s="194">
        <f t="shared" si="2689"/>
        <v>0</v>
      </c>
      <c r="AD7801" s="194">
        <f t="shared" si="2689"/>
        <v>0</v>
      </c>
      <c r="AE7801" s="194">
        <f t="shared" ref="AE7801:AI7801" si="2723">IF($F7801=AE$4,1,IF($F7801&gt;=EDATE(AE$4,12),IF(AE$12="Prior Year",AE7789*(1-AE$11),AE7789-AE$11),IF(AE7800&gt;0,AE7800,0)))*IF($F7801&lt;EDATE(AE$4,AE$5*12),1,0)</f>
        <v>0</v>
      </c>
      <c r="AF7801" s="194">
        <f t="shared" si="2723"/>
        <v>0</v>
      </c>
      <c r="AG7801" s="194">
        <f t="shared" si="2723"/>
        <v>0</v>
      </c>
      <c r="AH7801" s="194">
        <f t="shared" si="2723"/>
        <v>0</v>
      </c>
      <c r="AI7801" s="194">
        <f t="shared" si="2723"/>
        <v>0</v>
      </c>
      <c r="AJ7801" s="194">
        <f t="shared" si="2691"/>
        <v>0</v>
      </c>
    </row>
    <row r="7802" spans="2:36" hidden="1" outlineLevel="1" x14ac:dyDescent="0.25">
      <c r="B7802" s="55">
        <f t="shared" si="2630"/>
        <v>31</v>
      </c>
      <c r="F7802" s="193">
        <f t="shared" si="2633"/>
        <v>51410</v>
      </c>
      <c r="G7802" s="194">
        <f t="shared" si="2627"/>
        <v>0</v>
      </c>
      <c r="H7802" s="194"/>
      <c r="I7802" s="194"/>
      <c r="J7802" s="194"/>
      <c r="K7802" s="194"/>
      <c r="L7802" s="194"/>
      <c r="M7802" s="194"/>
      <c r="N7802" s="194"/>
      <c r="O7802" s="192"/>
      <c r="P7802" s="194">
        <f t="shared" si="2678"/>
        <v>0</v>
      </c>
      <c r="Q7802" s="194">
        <f t="shared" si="2679"/>
        <v>0</v>
      </c>
      <c r="R7802" s="194">
        <f t="shared" si="2680"/>
        <v>0</v>
      </c>
      <c r="S7802" s="194">
        <f t="shared" si="2681"/>
        <v>0</v>
      </c>
      <c r="T7802" s="194">
        <f t="shared" si="2682"/>
        <v>0</v>
      </c>
      <c r="U7802" s="194">
        <f t="shared" si="2683"/>
        <v>0</v>
      </c>
      <c r="V7802" s="194">
        <f t="shared" si="2684"/>
        <v>0</v>
      </c>
      <c r="W7802" s="194">
        <v>0</v>
      </c>
      <c r="X7802" s="194">
        <f t="shared" ref="X7802:Y7802" si="2724">IF($F7802=X$4,1,IF($F7802&gt;=EDATE(X$4,12),IF(X$12="Prior Year",X7790*(1-X$11),X7790-X$11),IF(X7801&gt;0,X7801,0)))*IF($F7802&lt;EDATE(X$4,X$5*12),1,0)</f>
        <v>0</v>
      </c>
      <c r="Y7802" s="194">
        <f t="shared" si="2724"/>
        <v>0</v>
      </c>
      <c r="Z7802" s="194">
        <f t="shared" si="2686"/>
        <v>0</v>
      </c>
      <c r="AA7802" s="194">
        <f t="shared" si="2687"/>
        <v>0</v>
      </c>
      <c r="AB7802" s="194">
        <f t="shared" si="2688"/>
        <v>0</v>
      </c>
      <c r="AC7802" s="194">
        <f t="shared" si="2689"/>
        <v>0</v>
      </c>
      <c r="AD7802" s="194">
        <f t="shared" si="2689"/>
        <v>0</v>
      </c>
      <c r="AE7802" s="194">
        <f t="shared" ref="AE7802:AI7802" si="2725">IF($F7802=AE$4,1,IF($F7802&gt;=EDATE(AE$4,12),IF(AE$12="Prior Year",AE7790*(1-AE$11),AE7790-AE$11),IF(AE7801&gt;0,AE7801,0)))*IF($F7802&lt;EDATE(AE$4,AE$5*12),1,0)</f>
        <v>0</v>
      </c>
      <c r="AF7802" s="194">
        <f t="shared" si="2725"/>
        <v>0</v>
      </c>
      <c r="AG7802" s="194">
        <f t="shared" si="2725"/>
        <v>0</v>
      </c>
      <c r="AH7802" s="194">
        <f t="shared" si="2725"/>
        <v>0</v>
      </c>
      <c r="AI7802" s="194">
        <f t="shared" si="2725"/>
        <v>0</v>
      </c>
      <c r="AJ7802" s="194">
        <f t="shared" si="2691"/>
        <v>0</v>
      </c>
    </row>
    <row r="7803" spans="2:36" hidden="1" outlineLevel="1" x14ac:dyDescent="0.25">
      <c r="B7803" s="55">
        <f t="shared" si="2630"/>
        <v>30</v>
      </c>
      <c r="F7803" s="193">
        <f t="shared" si="2633"/>
        <v>51441</v>
      </c>
      <c r="G7803" s="194">
        <f t="shared" si="2627"/>
        <v>0</v>
      </c>
      <c r="H7803" s="194"/>
      <c r="I7803" s="194"/>
      <c r="J7803" s="194"/>
      <c r="K7803" s="194"/>
      <c r="L7803" s="194"/>
      <c r="M7803" s="194"/>
      <c r="N7803" s="194"/>
      <c r="O7803" s="192"/>
      <c r="P7803" s="194">
        <f t="shared" si="2678"/>
        <v>0</v>
      </c>
      <c r="Q7803" s="194">
        <f t="shared" si="2679"/>
        <v>0</v>
      </c>
      <c r="R7803" s="194">
        <f t="shared" si="2680"/>
        <v>0</v>
      </c>
      <c r="S7803" s="194">
        <f t="shared" si="2681"/>
        <v>0</v>
      </c>
      <c r="T7803" s="194">
        <f t="shared" si="2682"/>
        <v>0</v>
      </c>
      <c r="U7803" s="194">
        <f t="shared" si="2683"/>
        <v>0</v>
      </c>
      <c r="V7803" s="194">
        <f t="shared" si="2684"/>
        <v>0</v>
      </c>
      <c r="W7803" s="194">
        <v>0</v>
      </c>
      <c r="X7803" s="194">
        <f t="shared" ref="X7803:Y7803" si="2726">IF($F7803=X$4,1,IF($F7803&gt;=EDATE(X$4,12),IF(X$12="Prior Year",X7791*(1-X$11),X7791-X$11),IF(X7802&gt;0,X7802,0)))*IF($F7803&lt;EDATE(X$4,X$5*12),1,0)</f>
        <v>0</v>
      </c>
      <c r="Y7803" s="194">
        <f t="shared" si="2726"/>
        <v>0</v>
      </c>
      <c r="Z7803" s="194">
        <f t="shared" si="2686"/>
        <v>0</v>
      </c>
      <c r="AA7803" s="194">
        <f t="shared" si="2687"/>
        <v>0</v>
      </c>
      <c r="AB7803" s="194">
        <f t="shared" si="2688"/>
        <v>0</v>
      </c>
      <c r="AC7803" s="194">
        <f t="shared" si="2689"/>
        <v>0</v>
      </c>
      <c r="AD7803" s="194">
        <f t="shared" si="2689"/>
        <v>0</v>
      </c>
      <c r="AE7803" s="194">
        <f t="shared" ref="AE7803:AI7803" si="2727">IF($F7803=AE$4,1,IF($F7803&gt;=EDATE(AE$4,12),IF(AE$12="Prior Year",AE7791*(1-AE$11),AE7791-AE$11),IF(AE7802&gt;0,AE7802,0)))*IF($F7803&lt;EDATE(AE$4,AE$5*12),1,0)</f>
        <v>0</v>
      </c>
      <c r="AF7803" s="194">
        <f t="shared" si="2727"/>
        <v>0</v>
      </c>
      <c r="AG7803" s="194">
        <f t="shared" si="2727"/>
        <v>0</v>
      </c>
      <c r="AH7803" s="194">
        <f t="shared" si="2727"/>
        <v>0</v>
      </c>
      <c r="AI7803" s="194">
        <f t="shared" si="2727"/>
        <v>0</v>
      </c>
      <c r="AJ7803" s="194">
        <f t="shared" si="2691"/>
        <v>0</v>
      </c>
    </row>
    <row r="7804" spans="2:36" hidden="1" outlineLevel="1" x14ac:dyDescent="0.25">
      <c r="B7804" s="55">
        <f t="shared" si="2630"/>
        <v>31</v>
      </c>
      <c r="F7804" s="195">
        <f t="shared" si="2633"/>
        <v>51471</v>
      </c>
      <c r="G7804" s="196">
        <f t="shared" si="2627"/>
        <v>0</v>
      </c>
      <c r="H7804" s="196"/>
      <c r="I7804" s="196"/>
      <c r="J7804" s="196"/>
      <c r="K7804" s="196"/>
      <c r="L7804" s="196"/>
      <c r="M7804" s="196"/>
      <c r="N7804" s="196"/>
      <c r="O7804" s="197"/>
      <c r="P7804" s="196">
        <f t="shared" si="2678"/>
        <v>0</v>
      </c>
      <c r="Q7804" s="196">
        <f t="shared" si="2679"/>
        <v>0</v>
      </c>
      <c r="R7804" s="196">
        <f t="shared" si="2680"/>
        <v>0</v>
      </c>
      <c r="S7804" s="196">
        <f t="shared" si="2681"/>
        <v>0</v>
      </c>
      <c r="T7804" s="196">
        <f t="shared" si="2682"/>
        <v>0</v>
      </c>
      <c r="U7804" s="196">
        <f t="shared" si="2683"/>
        <v>0</v>
      </c>
      <c r="V7804" s="196">
        <f t="shared" si="2684"/>
        <v>0</v>
      </c>
      <c r="W7804" s="196">
        <v>0</v>
      </c>
      <c r="X7804" s="196">
        <f t="shared" ref="X7804:Y7804" si="2728">IF($F7804=X$4,1,IF($F7804&gt;=EDATE(X$4,12),IF(X$12="Prior Year",X7792*(1-X$11),X7792-X$11),IF(X7803&gt;0,X7803,0)))*IF($F7804&lt;EDATE(X$4,X$5*12),1,0)</f>
        <v>0</v>
      </c>
      <c r="Y7804" s="196">
        <f t="shared" si="2728"/>
        <v>0</v>
      </c>
      <c r="Z7804" s="196">
        <f t="shared" si="2686"/>
        <v>0</v>
      </c>
      <c r="AA7804" s="196">
        <f t="shared" si="2687"/>
        <v>0</v>
      </c>
      <c r="AB7804" s="196">
        <f t="shared" si="2688"/>
        <v>0</v>
      </c>
      <c r="AC7804" s="196">
        <f t="shared" si="2689"/>
        <v>0</v>
      </c>
      <c r="AD7804" s="196">
        <f t="shared" si="2689"/>
        <v>0</v>
      </c>
      <c r="AE7804" s="196">
        <f t="shared" ref="AE7804:AI7804" si="2729">IF($F7804=AE$4,1,IF($F7804&gt;=EDATE(AE$4,12),IF(AE$12="Prior Year",AE7792*(1-AE$11),AE7792-AE$11),IF(AE7803&gt;0,AE7803,0)))*IF($F7804&lt;EDATE(AE$4,AE$5*12),1,0)</f>
        <v>0</v>
      </c>
      <c r="AF7804" s="196">
        <f t="shared" si="2729"/>
        <v>0</v>
      </c>
      <c r="AG7804" s="196">
        <f t="shared" si="2729"/>
        <v>0</v>
      </c>
      <c r="AH7804" s="196">
        <f t="shared" si="2729"/>
        <v>0</v>
      </c>
      <c r="AI7804" s="196">
        <f t="shared" si="2729"/>
        <v>0</v>
      </c>
      <c r="AJ7804" s="196">
        <f t="shared" si="2691"/>
        <v>0</v>
      </c>
    </row>
    <row r="7805" spans="2:36" hidden="1" outlineLevel="1" collapsed="1" x14ac:dyDescent="0.25">
      <c r="B7805" s="55">
        <f t="shared" si="2630"/>
        <v>31</v>
      </c>
      <c r="F7805" s="193">
        <f t="shared" si="2633"/>
        <v>51502</v>
      </c>
      <c r="G7805" s="194">
        <f t="shared" si="2627"/>
        <v>0</v>
      </c>
      <c r="H7805" s="194"/>
      <c r="I7805" s="194"/>
      <c r="J7805" s="194"/>
      <c r="K7805" s="194"/>
      <c r="L7805" s="194"/>
      <c r="M7805" s="194"/>
      <c r="N7805" s="194"/>
      <c r="O7805" s="192"/>
      <c r="P7805" s="194">
        <f t="shared" si="2678"/>
        <v>0</v>
      </c>
      <c r="Q7805" s="194">
        <f t="shared" si="2679"/>
        <v>0</v>
      </c>
      <c r="R7805" s="194">
        <f t="shared" si="2680"/>
        <v>0</v>
      </c>
      <c r="S7805" s="194">
        <f t="shared" si="2681"/>
        <v>0</v>
      </c>
      <c r="T7805" s="194">
        <f t="shared" si="2682"/>
        <v>0</v>
      </c>
      <c r="U7805" s="194">
        <f t="shared" si="2683"/>
        <v>0</v>
      </c>
      <c r="V7805" s="194">
        <f t="shared" si="2684"/>
        <v>0</v>
      </c>
      <c r="W7805" s="194">
        <v>0</v>
      </c>
      <c r="X7805" s="194">
        <f t="shared" ref="X7805:Y7805" si="2730">IF($F7805=X$4,1,IF($F7805&gt;=EDATE(X$4,12),IF(X$12="Prior Year",X7793*(1-X$11),X7793-X$11),IF(X7804&gt;0,X7804,0)))*IF($F7805&lt;EDATE(X$4,X$5*12),1,0)</f>
        <v>0</v>
      </c>
      <c r="Y7805" s="194">
        <f t="shared" si="2730"/>
        <v>0</v>
      </c>
      <c r="Z7805" s="194">
        <f t="shared" si="2686"/>
        <v>0</v>
      </c>
      <c r="AA7805" s="194">
        <f t="shared" si="2687"/>
        <v>0</v>
      </c>
      <c r="AB7805" s="194">
        <f t="shared" si="2688"/>
        <v>0</v>
      </c>
      <c r="AC7805" s="194">
        <f t="shared" si="2689"/>
        <v>0</v>
      </c>
      <c r="AD7805" s="194">
        <f t="shared" si="2689"/>
        <v>0</v>
      </c>
      <c r="AE7805" s="194">
        <f t="shared" ref="AE7805:AI7805" si="2731">IF($F7805=AE$4,1,IF($F7805&gt;=EDATE(AE$4,12),IF(AE$12="Prior Year",AE7793*(1-AE$11),AE7793-AE$11),IF(AE7804&gt;0,AE7804,0)))*IF($F7805&lt;EDATE(AE$4,AE$5*12),1,0)</f>
        <v>0</v>
      </c>
      <c r="AF7805" s="194">
        <f t="shared" si="2731"/>
        <v>0</v>
      </c>
      <c r="AG7805" s="194">
        <f t="shared" si="2731"/>
        <v>0</v>
      </c>
      <c r="AH7805" s="194">
        <f t="shared" si="2731"/>
        <v>0</v>
      </c>
      <c r="AI7805" s="194">
        <f t="shared" si="2731"/>
        <v>0</v>
      </c>
      <c r="AJ7805" s="194">
        <f t="shared" si="2691"/>
        <v>0</v>
      </c>
    </row>
    <row r="7806" spans="2:36" hidden="1" outlineLevel="1" x14ac:dyDescent="0.25">
      <c r="B7806" s="55">
        <f t="shared" si="2630"/>
        <v>28</v>
      </c>
      <c r="F7806" s="193">
        <f t="shared" si="2633"/>
        <v>51533</v>
      </c>
      <c r="G7806" s="194">
        <f t="shared" si="2627"/>
        <v>0</v>
      </c>
      <c r="H7806" s="194"/>
      <c r="I7806" s="194"/>
      <c r="J7806" s="194"/>
      <c r="K7806" s="194"/>
      <c r="L7806" s="194"/>
      <c r="M7806" s="194"/>
      <c r="N7806" s="194"/>
      <c r="O7806" s="192"/>
      <c r="P7806" s="194">
        <f t="shared" si="2678"/>
        <v>0</v>
      </c>
      <c r="Q7806" s="194">
        <f t="shared" si="2679"/>
        <v>0</v>
      </c>
      <c r="R7806" s="194">
        <f t="shared" si="2680"/>
        <v>0</v>
      </c>
      <c r="S7806" s="194">
        <f t="shared" si="2681"/>
        <v>0</v>
      </c>
      <c r="T7806" s="194">
        <f t="shared" si="2682"/>
        <v>0</v>
      </c>
      <c r="U7806" s="194">
        <f t="shared" si="2683"/>
        <v>0</v>
      </c>
      <c r="V7806" s="194">
        <f t="shared" si="2684"/>
        <v>0</v>
      </c>
      <c r="W7806" s="194">
        <v>0</v>
      </c>
      <c r="X7806" s="194">
        <f t="shared" ref="X7806:Y7806" si="2732">IF($F7806=X$4,1,IF($F7806&gt;=EDATE(X$4,12),IF(X$12="Prior Year",X7794*(1-X$11),X7794-X$11),IF(X7805&gt;0,X7805,0)))*IF($F7806&lt;EDATE(X$4,X$5*12),1,0)</f>
        <v>0</v>
      </c>
      <c r="Y7806" s="194">
        <f t="shared" si="2732"/>
        <v>0</v>
      </c>
      <c r="Z7806" s="194">
        <f t="shared" si="2686"/>
        <v>0</v>
      </c>
      <c r="AA7806" s="194">
        <f t="shared" si="2687"/>
        <v>0</v>
      </c>
      <c r="AB7806" s="194">
        <f t="shared" si="2688"/>
        <v>0</v>
      </c>
      <c r="AC7806" s="194">
        <f t="shared" si="2689"/>
        <v>0</v>
      </c>
      <c r="AD7806" s="194">
        <f t="shared" si="2689"/>
        <v>0</v>
      </c>
      <c r="AE7806" s="194">
        <f t="shared" ref="AE7806:AI7806" si="2733">IF($F7806=AE$4,1,IF($F7806&gt;=EDATE(AE$4,12),IF(AE$12="Prior Year",AE7794*(1-AE$11),AE7794-AE$11),IF(AE7805&gt;0,AE7805,0)))*IF($F7806&lt;EDATE(AE$4,AE$5*12),1,0)</f>
        <v>0</v>
      </c>
      <c r="AF7806" s="194">
        <f t="shared" si="2733"/>
        <v>0</v>
      </c>
      <c r="AG7806" s="194">
        <f t="shared" si="2733"/>
        <v>0</v>
      </c>
      <c r="AH7806" s="194">
        <f t="shared" si="2733"/>
        <v>0</v>
      </c>
      <c r="AI7806" s="194">
        <f t="shared" si="2733"/>
        <v>0</v>
      </c>
      <c r="AJ7806" s="194">
        <f t="shared" si="2691"/>
        <v>0</v>
      </c>
    </row>
    <row r="7807" spans="2:36" hidden="1" outlineLevel="1" x14ac:dyDescent="0.25">
      <c r="B7807" s="55">
        <f t="shared" si="2630"/>
        <v>31</v>
      </c>
      <c r="F7807" s="193">
        <f t="shared" si="2633"/>
        <v>51561</v>
      </c>
      <c r="G7807" s="194">
        <f t="shared" si="2627"/>
        <v>0</v>
      </c>
      <c r="H7807" s="194"/>
      <c r="I7807" s="194"/>
      <c r="J7807" s="194"/>
      <c r="K7807" s="194"/>
      <c r="L7807" s="194"/>
      <c r="M7807" s="194"/>
      <c r="N7807" s="194"/>
      <c r="O7807" s="192"/>
      <c r="P7807" s="194">
        <f t="shared" si="2678"/>
        <v>0</v>
      </c>
      <c r="Q7807" s="194">
        <f t="shared" si="2679"/>
        <v>0</v>
      </c>
      <c r="R7807" s="194">
        <f t="shared" si="2680"/>
        <v>0</v>
      </c>
      <c r="S7807" s="194">
        <f t="shared" si="2681"/>
        <v>0</v>
      </c>
      <c r="T7807" s="194">
        <f t="shared" si="2682"/>
        <v>0</v>
      </c>
      <c r="U7807" s="194">
        <f t="shared" si="2683"/>
        <v>0</v>
      </c>
      <c r="V7807" s="194">
        <f t="shared" si="2684"/>
        <v>0</v>
      </c>
      <c r="W7807" s="194">
        <v>0</v>
      </c>
      <c r="X7807" s="194">
        <f t="shared" ref="X7807:Y7807" si="2734">IF($F7807=X$4,1,IF($F7807&gt;=EDATE(X$4,12),IF(X$12="Prior Year",X7795*(1-X$11),X7795-X$11),IF(X7806&gt;0,X7806,0)))*IF($F7807&lt;EDATE(X$4,X$5*12),1,0)</f>
        <v>0</v>
      </c>
      <c r="Y7807" s="194">
        <f t="shared" si="2734"/>
        <v>0</v>
      </c>
      <c r="Z7807" s="194">
        <f t="shared" si="2686"/>
        <v>0</v>
      </c>
      <c r="AA7807" s="194">
        <f t="shared" si="2687"/>
        <v>0</v>
      </c>
      <c r="AB7807" s="194">
        <f t="shared" si="2688"/>
        <v>0</v>
      </c>
      <c r="AC7807" s="194">
        <f t="shared" si="2689"/>
        <v>0</v>
      </c>
      <c r="AD7807" s="194">
        <f t="shared" si="2689"/>
        <v>0</v>
      </c>
      <c r="AE7807" s="194">
        <f t="shared" ref="AE7807:AI7807" si="2735">IF($F7807=AE$4,1,IF($F7807&gt;=EDATE(AE$4,12),IF(AE$12="Prior Year",AE7795*(1-AE$11),AE7795-AE$11),IF(AE7806&gt;0,AE7806,0)))*IF($F7807&lt;EDATE(AE$4,AE$5*12),1,0)</f>
        <v>0</v>
      </c>
      <c r="AF7807" s="194">
        <f t="shared" si="2735"/>
        <v>0</v>
      </c>
      <c r="AG7807" s="194">
        <f t="shared" si="2735"/>
        <v>0</v>
      </c>
      <c r="AH7807" s="194">
        <f t="shared" si="2735"/>
        <v>0</v>
      </c>
      <c r="AI7807" s="194">
        <f t="shared" si="2735"/>
        <v>0</v>
      </c>
      <c r="AJ7807" s="194">
        <f t="shared" si="2691"/>
        <v>0</v>
      </c>
    </row>
    <row r="7808" spans="2:36" hidden="1" outlineLevel="1" x14ac:dyDescent="0.25">
      <c r="B7808" s="55">
        <f t="shared" si="2630"/>
        <v>30</v>
      </c>
      <c r="F7808" s="193">
        <f t="shared" si="2633"/>
        <v>51592</v>
      </c>
      <c r="G7808" s="194">
        <f t="shared" si="2627"/>
        <v>0</v>
      </c>
      <c r="H7808" s="194"/>
      <c r="I7808" s="194"/>
      <c r="J7808" s="194"/>
      <c r="K7808" s="194"/>
      <c r="L7808" s="194"/>
      <c r="M7808" s="194"/>
      <c r="N7808" s="194"/>
      <c r="O7808" s="192"/>
      <c r="P7808" s="194">
        <f t="shared" si="2678"/>
        <v>0</v>
      </c>
      <c r="Q7808" s="194">
        <f t="shared" si="2679"/>
        <v>0</v>
      </c>
      <c r="R7808" s="194">
        <f t="shared" si="2680"/>
        <v>0</v>
      </c>
      <c r="S7808" s="194">
        <f t="shared" si="2681"/>
        <v>0</v>
      </c>
      <c r="T7808" s="194">
        <f t="shared" si="2682"/>
        <v>0</v>
      </c>
      <c r="U7808" s="194">
        <f t="shared" si="2683"/>
        <v>0</v>
      </c>
      <c r="V7808" s="194">
        <f t="shared" si="2684"/>
        <v>0</v>
      </c>
      <c r="W7808" s="194">
        <v>0</v>
      </c>
      <c r="X7808" s="194">
        <f t="shared" ref="X7808:Y7808" si="2736">IF($F7808=X$4,1,IF($F7808&gt;=EDATE(X$4,12),IF(X$12="Prior Year",X7796*(1-X$11),X7796-X$11),IF(X7807&gt;0,X7807,0)))*IF($F7808&lt;EDATE(X$4,X$5*12),1,0)</f>
        <v>0</v>
      </c>
      <c r="Y7808" s="194">
        <f t="shared" si="2736"/>
        <v>0</v>
      </c>
      <c r="Z7808" s="194">
        <f t="shared" si="2686"/>
        <v>0</v>
      </c>
      <c r="AA7808" s="194">
        <f t="shared" si="2687"/>
        <v>0</v>
      </c>
      <c r="AB7808" s="194">
        <f t="shared" si="2688"/>
        <v>0</v>
      </c>
      <c r="AC7808" s="194">
        <f t="shared" si="2689"/>
        <v>0</v>
      </c>
      <c r="AD7808" s="194">
        <f t="shared" si="2689"/>
        <v>0</v>
      </c>
      <c r="AE7808" s="194">
        <f t="shared" ref="AE7808:AI7808" si="2737">IF($F7808=AE$4,1,IF($F7808&gt;=EDATE(AE$4,12),IF(AE$12="Prior Year",AE7796*(1-AE$11),AE7796-AE$11),IF(AE7807&gt;0,AE7807,0)))*IF($F7808&lt;EDATE(AE$4,AE$5*12),1,0)</f>
        <v>0</v>
      </c>
      <c r="AF7808" s="194">
        <f t="shared" si="2737"/>
        <v>0</v>
      </c>
      <c r="AG7808" s="194">
        <f t="shared" si="2737"/>
        <v>0</v>
      </c>
      <c r="AH7808" s="194">
        <f t="shared" si="2737"/>
        <v>0</v>
      </c>
      <c r="AI7808" s="194">
        <f t="shared" si="2737"/>
        <v>0</v>
      </c>
      <c r="AJ7808" s="194">
        <f t="shared" si="2691"/>
        <v>0</v>
      </c>
    </row>
    <row r="7809" spans="1:36" hidden="1" outlineLevel="1" x14ac:dyDescent="0.25">
      <c r="B7809" s="55">
        <f t="shared" si="2630"/>
        <v>31</v>
      </c>
      <c r="F7809" s="193">
        <f t="shared" si="2633"/>
        <v>51622</v>
      </c>
      <c r="G7809" s="194">
        <f t="shared" si="2627"/>
        <v>0</v>
      </c>
      <c r="H7809" s="194"/>
      <c r="I7809" s="194"/>
      <c r="J7809" s="194"/>
      <c r="K7809" s="194"/>
      <c r="L7809" s="194"/>
      <c r="M7809" s="194"/>
      <c r="N7809" s="194"/>
      <c r="O7809" s="192"/>
      <c r="P7809" s="194">
        <f t="shared" si="2678"/>
        <v>0</v>
      </c>
      <c r="Q7809" s="194">
        <f t="shared" si="2679"/>
        <v>0</v>
      </c>
      <c r="R7809" s="194">
        <f t="shared" si="2680"/>
        <v>0</v>
      </c>
      <c r="S7809" s="194">
        <f t="shared" si="2681"/>
        <v>0</v>
      </c>
      <c r="T7809" s="194">
        <f t="shared" si="2682"/>
        <v>0</v>
      </c>
      <c r="U7809" s="194">
        <f t="shared" si="2683"/>
        <v>0</v>
      </c>
      <c r="V7809" s="194">
        <f t="shared" si="2684"/>
        <v>0</v>
      </c>
      <c r="W7809" s="194">
        <v>0</v>
      </c>
      <c r="X7809" s="194">
        <f t="shared" ref="X7809:Y7809" si="2738">IF($F7809=X$4,1,IF($F7809&gt;=EDATE(X$4,12),IF(X$12="Prior Year",X7797*(1-X$11),X7797-X$11),IF(X7808&gt;0,X7808,0)))*IF($F7809&lt;EDATE(X$4,X$5*12),1,0)</f>
        <v>0</v>
      </c>
      <c r="Y7809" s="194">
        <f t="shared" si="2738"/>
        <v>0</v>
      </c>
      <c r="Z7809" s="194">
        <f t="shared" si="2686"/>
        <v>0</v>
      </c>
      <c r="AA7809" s="194">
        <f t="shared" si="2687"/>
        <v>0</v>
      </c>
      <c r="AB7809" s="194">
        <f t="shared" si="2688"/>
        <v>0</v>
      </c>
      <c r="AC7809" s="194">
        <f t="shared" si="2689"/>
        <v>0</v>
      </c>
      <c r="AD7809" s="194">
        <f t="shared" si="2689"/>
        <v>0</v>
      </c>
      <c r="AE7809" s="194">
        <f t="shared" ref="AE7809:AI7809" si="2739">IF($F7809=AE$4,1,IF($F7809&gt;=EDATE(AE$4,12),IF(AE$12="Prior Year",AE7797*(1-AE$11),AE7797-AE$11),IF(AE7808&gt;0,AE7808,0)))*IF($F7809&lt;EDATE(AE$4,AE$5*12),1,0)</f>
        <v>0</v>
      </c>
      <c r="AF7809" s="194">
        <f t="shared" si="2739"/>
        <v>0</v>
      </c>
      <c r="AG7809" s="194">
        <f t="shared" si="2739"/>
        <v>0</v>
      </c>
      <c r="AH7809" s="194">
        <f t="shared" si="2739"/>
        <v>0</v>
      </c>
      <c r="AI7809" s="194">
        <f t="shared" si="2739"/>
        <v>0</v>
      </c>
      <c r="AJ7809" s="194">
        <f t="shared" si="2691"/>
        <v>0</v>
      </c>
    </row>
    <row r="7810" spans="1:36" hidden="1" outlineLevel="1" x14ac:dyDescent="0.25">
      <c r="B7810" s="55">
        <f t="shared" si="2630"/>
        <v>30</v>
      </c>
      <c r="F7810" s="193">
        <f t="shared" si="2633"/>
        <v>51653</v>
      </c>
      <c r="G7810" s="194">
        <f t="shared" si="2627"/>
        <v>0</v>
      </c>
      <c r="H7810" s="194"/>
      <c r="I7810" s="194"/>
      <c r="J7810" s="194"/>
      <c r="K7810" s="194"/>
      <c r="L7810" s="194"/>
      <c r="M7810" s="194"/>
      <c r="N7810" s="194"/>
      <c r="O7810" s="192"/>
      <c r="P7810" s="194">
        <f t="shared" si="2678"/>
        <v>0</v>
      </c>
      <c r="Q7810" s="194">
        <f t="shared" si="2679"/>
        <v>0</v>
      </c>
      <c r="R7810" s="194">
        <f t="shared" si="2680"/>
        <v>0</v>
      </c>
      <c r="S7810" s="194">
        <f t="shared" si="2681"/>
        <v>0</v>
      </c>
      <c r="T7810" s="194">
        <f t="shared" si="2682"/>
        <v>0</v>
      </c>
      <c r="U7810" s="194">
        <f t="shared" si="2683"/>
        <v>0</v>
      </c>
      <c r="V7810" s="194">
        <f t="shared" si="2684"/>
        <v>0</v>
      </c>
      <c r="W7810" s="194">
        <v>0</v>
      </c>
      <c r="X7810" s="194">
        <f t="shared" ref="X7810:Y7810" si="2740">IF($F7810=X$4,1,IF($F7810&gt;=EDATE(X$4,12),IF(X$12="Prior Year",X7798*(1-X$11),X7798-X$11),IF(X7809&gt;0,X7809,0)))*IF($F7810&lt;EDATE(X$4,X$5*12),1,0)</f>
        <v>0</v>
      </c>
      <c r="Y7810" s="194">
        <f t="shared" si="2740"/>
        <v>0</v>
      </c>
      <c r="Z7810" s="194">
        <f t="shared" si="2686"/>
        <v>0</v>
      </c>
      <c r="AA7810" s="194">
        <f t="shared" si="2687"/>
        <v>0</v>
      </c>
      <c r="AB7810" s="194">
        <f t="shared" si="2688"/>
        <v>0</v>
      </c>
      <c r="AC7810" s="194">
        <f t="shared" si="2689"/>
        <v>0</v>
      </c>
      <c r="AD7810" s="194">
        <f t="shared" si="2689"/>
        <v>0</v>
      </c>
      <c r="AE7810" s="194">
        <f t="shared" ref="AE7810:AI7810" si="2741">IF($F7810=AE$4,1,IF($F7810&gt;=EDATE(AE$4,12),IF(AE$12="Prior Year",AE7798*(1-AE$11),AE7798-AE$11),IF(AE7809&gt;0,AE7809,0)))*IF($F7810&lt;EDATE(AE$4,AE$5*12),1,0)</f>
        <v>0</v>
      </c>
      <c r="AF7810" s="194">
        <f t="shared" si="2741"/>
        <v>0</v>
      </c>
      <c r="AG7810" s="194">
        <f t="shared" si="2741"/>
        <v>0</v>
      </c>
      <c r="AH7810" s="194">
        <f t="shared" si="2741"/>
        <v>0</v>
      </c>
      <c r="AI7810" s="194">
        <f t="shared" si="2741"/>
        <v>0</v>
      </c>
      <c r="AJ7810" s="194">
        <f t="shared" si="2691"/>
        <v>0</v>
      </c>
    </row>
    <row r="7811" spans="1:36" hidden="1" outlineLevel="1" x14ac:dyDescent="0.25">
      <c r="B7811" s="55">
        <f t="shared" si="2630"/>
        <v>31</v>
      </c>
      <c r="F7811" s="193">
        <f t="shared" si="2633"/>
        <v>51683</v>
      </c>
      <c r="G7811" s="194">
        <f t="shared" si="2627"/>
        <v>0</v>
      </c>
      <c r="H7811" s="194"/>
      <c r="I7811" s="194"/>
      <c r="J7811" s="194"/>
      <c r="K7811" s="194"/>
      <c r="L7811" s="194"/>
      <c r="M7811" s="194"/>
      <c r="N7811" s="194"/>
      <c r="O7811" s="192"/>
      <c r="P7811" s="194">
        <f t="shared" si="2678"/>
        <v>0</v>
      </c>
      <c r="Q7811" s="194">
        <f t="shared" si="2679"/>
        <v>0</v>
      </c>
      <c r="R7811" s="194">
        <f t="shared" si="2680"/>
        <v>0</v>
      </c>
      <c r="S7811" s="194">
        <f t="shared" si="2681"/>
        <v>0</v>
      </c>
      <c r="T7811" s="194">
        <f t="shared" si="2682"/>
        <v>0</v>
      </c>
      <c r="U7811" s="194">
        <f t="shared" si="2683"/>
        <v>0</v>
      </c>
      <c r="V7811" s="194">
        <f t="shared" si="2684"/>
        <v>0</v>
      </c>
      <c r="W7811" s="194">
        <v>0</v>
      </c>
      <c r="X7811" s="194">
        <f t="shared" ref="X7811:Y7811" si="2742">IF($F7811=X$4,1,IF($F7811&gt;=EDATE(X$4,12),IF(X$12="Prior Year",X7799*(1-X$11),X7799-X$11),IF(X7810&gt;0,X7810,0)))*IF($F7811&lt;EDATE(X$4,X$5*12),1,0)</f>
        <v>0</v>
      </c>
      <c r="Y7811" s="194">
        <f t="shared" si="2742"/>
        <v>0</v>
      </c>
      <c r="Z7811" s="194">
        <f t="shared" si="2686"/>
        <v>0</v>
      </c>
      <c r="AA7811" s="194">
        <f t="shared" si="2687"/>
        <v>0</v>
      </c>
      <c r="AB7811" s="194">
        <f t="shared" si="2688"/>
        <v>0</v>
      </c>
      <c r="AC7811" s="194">
        <f t="shared" si="2689"/>
        <v>0</v>
      </c>
      <c r="AD7811" s="194">
        <f t="shared" si="2689"/>
        <v>0</v>
      </c>
      <c r="AE7811" s="194">
        <f t="shared" ref="AE7811:AI7811" si="2743">IF($F7811=AE$4,1,IF($F7811&gt;=EDATE(AE$4,12),IF(AE$12="Prior Year",AE7799*(1-AE$11),AE7799-AE$11),IF(AE7810&gt;0,AE7810,0)))*IF($F7811&lt;EDATE(AE$4,AE$5*12),1,0)</f>
        <v>0</v>
      </c>
      <c r="AF7811" s="194">
        <f t="shared" si="2743"/>
        <v>0</v>
      </c>
      <c r="AG7811" s="194">
        <f t="shared" si="2743"/>
        <v>0</v>
      </c>
      <c r="AH7811" s="194">
        <f t="shared" si="2743"/>
        <v>0</v>
      </c>
      <c r="AI7811" s="194">
        <f t="shared" si="2743"/>
        <v>0</v>
      </c>
      <c r="AJ7811" s="194">
        <f t="shared" si="2691"/>
        <v>0</v>
      </c>
    </row>
    <row r="7812" spans="1:36" hidden="1" outlineLevel="1" x14ac:dyDescent="0.25">
      <c r="B7812" s="55">
        <f t="shared" si="2630"/>
        <v>31</v>
      </c>
      <c r="F7812" s="193">
        <f t="shared" si="2633"/>
        <v>51714</v>
      </c>
      <c r="G7812" s="194">
        <f t="shared" si="2627"/>
        <v>0</v>
      </c>
      <c r="H7812" s="194"/>
      <c r="I7812" s="194"/>
      <c r="J7812" s="194"/>
      <c r="K7812" s="194"/>
      <c r="L7812" s="194"/>
      <c r="M7812" s="194"/>
      <c r="N7812" s="194"/>
      <c r="O7812" s="192"/>
      <c r="P7812" s="194">
        <f t="shared" si="2678"/>
        <v>0</v>
      </c>
      <c r="Q7812" s="194">
        <f t="shared" si="2679"/>
        <v>0</v>
      </c>
      <c r="R7812" s="194">
        <f t="shared" si="2680"/>
        <v>0</v>
      </c>
      <c r="S7812" s="194">
        <f t="shared" si="2681"/>
        <v>0</v>
      </c>
      <c r="T7812" s="194">
        <f t="shared" si="2682"/>
        <v>0</v>
      </c>
      <c r="U7812" s="194">
        <f t="shared" si="2683"/>
        <v>0</v>
      </c>
      <c r="V7812" s="194">
        <f t="shared" si="2684"/>
        <v>0</v>
      </c>
      <c r="W7812" s="194">
        <v>0</v>
      </c>
      <c r="X7812" s="194">
        <f t="shared" ref="X7812:Y7812" si="2744">IF($F7812=X$4,1,IF($F7812&gt;=EDATE(X$4,12),IF(X$12="Prior Year",X7800*(1-X$11),X7800-X$11),IF(X7811&gt;0,X7811,0)))*IF($F7812&lt;EDATE(X$4,X$5*12),1,0)</f>
        <v>0</v>
      </c>
      <c r="Y7812" s="194">
        <f t="shared" si="2744"/>
        <v>0</v>
      </c>
      <c r="Z7812" s="194">
        <f t="shared" si="2686"/>
        <v>0</v>
      </c>
      <c r="AA7812" s="194">
        <f t="shared" si="2687"/>
        <v>0</v>
      </c>
      <c r="AB7812" s="194">
        <f t="shared" si="2688"/>
        <v>0</v>
      </c>
      <c r="AC7812" s="194">
        <f t="shared" si="2689"/>
        <v>0</v>
      </c>
      <c r="AD7812" s="194">
        <f t="shared" si="2689"/>
        <v>0</v>
      </c>
      <c r="AE7812" s="194">
        <f t="shared" ref="AE7812:AI7812" si="2745">IF($F7812=AE$4,1,IF($F7812&gt;=EDATE(AE$4,12),IF(AE$12="Prior Year",AE7800*(1-AE$11),AE7800-AE$11),IF(AE7811&gt;0,AE7811,0)))*IF($F7812&lt;EDATE(AE$4,AE$5*12),1,0)</f>
        <v>0</v>
      </c>
      <c r="AF7812" s="194">
        <f t="shared" si="2745"/>
        <v>0</v>
      </c>
      <c r="AG7812" s="194">
        <f t="shared" si="2745"/>
        <v>0</v>
      </c>
      <c r="AH7812" s="194">
        <f t="shared" si="2745"/>
        <v>0</v>
      </c>
      <c r="AI7812" s="194">
        <f t="shared" si="2745"/>
        <v>0</v>
      </c>
      <c r="AJ7812" s="194">
        <f t="shared" si="2691"/>
        <v>0</v>
      </c>
    </row>
    <row r="7813" spans="1:36" hidden="1" outlineLevel="1" x14ac:dyDescent="0.25">
      <c r="B7813" s="55">
        <f t="shared" si="2630"/>
        <v>30</v>
      </c>
      <c r="F7813" s="193">
        <f t="shared" si="2633"/>
        <v>51745</v>
      </c>
      <c r="G7813" s="194">
        <f t="shared" si="2627"/>
        <v>0</v>
      </c>
      <c r="H7813" s="194"/>
      <c r="I7813" s="194"/>
      <c r="J7813" s="194"/>
      <c r="K7813" s="194"/>
      <c r="L7813" s="194"/>
      <c r="M7813" s="194"/>
      <c r="N7813" s="194"/>
      <c r="O7813" s="192"/>
      <c r="P7813" s="194">
        <f t="shared" si="2678"/>
        <v>0</v>
      </c>
      <c r="Q7813" s="194">
        <f t="shared" si="2679"/>
        <v>0</v>
      </c>
      <c r="R7813" s="194">
        <f t="shared" si="2680"/>
        <v>0</v>
      </c>
      <c r="S7813" s="194">
        <f t="shared" si="2681"/>
        <v>0</v>
      </c>
      <c r="T7813" s="194">
        <f t="shared" si="2682"/>
        <v>0</v>
      </c>
      <c r="U7813" s="194">
        <f t="shared" si="2683"/>
        <v>0</v>
      </c>
      <c r="V7813" s="194">
        <f t="shared" si="2684"/>
        <v>0</v>
      </c>
      <c r="W7813" s="194">
        <v>0</v>
      </c>
      <c r="X7813" s="194">
        <f t="shared" ref="X7813:Y7813" si="2746">IF($F7813=X$4,1,IF($F7813&gt;=EDATE(X$4,12),IF(X$12="Prior Year",X7801*(1-X$11),X7801-X$11),IF(X7812&gt;0,X7812,0)))*IF($F7813&lt;EDATE(X$4,X$5*12),1,0)</f>
        <v>0</v>
      </c>
      <c r="Y7813" s="194">
        <f t="shared" si="2746"/>
        <v>0</v>
      </c>
      <c r="Z7813" s="194">
        <f t="shared" si="2686"/>
        <v>0</v>
      </c>
      <c r="AA7813" s="194">
        <f t="shared" si="2687"/>
        <v>0</v>
      </c>
      <c r="AB7813" s="194">
        <f t="shared" si="2688"/>
        <v>0</v>
      </c>
      <c r="AC7813" s="194">
        <f t="shared" si="2689"/>
        <v>0</v>
      </c>
      <c r="AD7813" s="194">
        <f t="shared" si="2689"/>
        <v>0</v>
      </c>
      <c r="AE7813" s="194">
        <f t="shared" ref="AE7813:AI7813" si="2747">IF($F7813=AE$4,1,IF($F7813&gt;=EDATE(AE$4,12),IF(AE$12="Prior Year",AE7801*(1-AE$11),AE7801-AE$11),IF(AE7812&gt;0,AE7812,0)))*IF($F7813&lt;EDATE(AE$4,AE$5*12),1,0)</f>
        <v>0</v>
      </c>
      <c r="AF7813" s="194">
        <f t="shared" si="2747"/>
        <v>0</v>
      </c>
      <c r="AG7813" s="194">
        <f t="shared" si="2747"/>
        <v>0</v>
      </c>
      <c r="AH7813" s="194">
        <f t="shared" si="2747"/>
        <v>0</v>
      </c>
      <c r="AI7813" s="194">
        <f t="shared" si="2747"/>
        <v>0</v>
      </c>
      <c r="AJ7813" s="194">
        <f t="shared" si="2691"/>
        <v>0</v>
      </c>
    </row>
    <row r="7814" spans="1:36" hidden="1" outlineLevel="1" x14ac:dyDescent="0.25">
      <c r="B7814" s="55">
        <f t="shared" si="2630"/>
        <v>31</v>
      </c>
      <c r="F7814" s="193">
        <f t="shared" si="2633"/>
        <v>51775</v>
      </c>
      <c r="G7814" s="194">
        <f t="shared" si="2627"/>
        <v>0</v>
      </c>
      <c r="H7814" s="194"/>
      <c r="I7814" s="194"/>
      <c r="J7814" s="194"/>
      <c r="K7814" s="194"/>
      <c r="L7814" s="194"/>
      <c r="M7814" s="194"/>
      <c r="N7814" s="194"/>
      <c r="O7814" s="192"/>
      <c r="P7814" s="194">
        <f t="shared" si="2678"/>
        <v>0</v>
      </c>
      <c r="Q7814" s="194">
        <f t="shared" si="2679"/>
        <v>0</v>
      </c>
      <c r="R7814" s="194">
        <f t="shared" si="2680"/>
        <v>0</v>
      </c>
      <c r="S7814" s="194">
        <f t="shared" si="2681"/>
        <v>0</v>
      </c>
      <c r="T7814" s="194">
        <f t="shared" si="2682"/>
        <v>0</v>
      </c>
      <c r="U7814" s="194">
        <f t="shared" si="2683"/>
        <v>0</v>
      </c>
      <c r="V7814" s="194">
        <f t="shared" si="2684"/>
        <v>0</v>
      </c>
      <c r="W7814" s="194">
        <v>0</v>
      </c>
      <c r="X7814" s="194">
        <f t="shared" ref="X7814:Y7814" si="2748">IF($F7814=X$4,1,IF($F7814&gt;=EDATE(X$4,12),IF(X$12="Prior Year",X7802*(1-X$11),X7802-X$11),IF(X7813&gt;0,X7813,0)))*IF($F7814&lt;EDATE(X$4,X$5*12),1,0)</f>
        <v>0</v>
      </c>
      <c r="Y7814" s="194">
        <f t="shared" si="2748"/>
        <v>0</v>
      </c>
      <c r="Z7814" s="194">
        <f t="shared" si="2686"/>
        <v>0</v>
      </c>
      <c r="AA7814" s="194">
        <f t="shared" si="2687"/>
        <v>0</v>
      </c>
      <c r="AB7814" s="194">
        <f t="shared" si="2688"/>
        <v>0</v>
      </c>
      <c r="AC7814" s="194">
        <f t="shared" si="2689"/>
        <v>0</v>
      </c>
      <c r="AD7814" s="194">
        <f t="shared" si="2689"/>
        <v>0</v>
      </c>
      <c r="AE7814" s="194">
        <f t="shared" ref="AE7814:AI7814" si="2749">IF($F7814=AE$4,1,IF($F7814&gt;=EDATE(AE$4,12),IF(AE$12="Prior Year",AE7802*(1-AE$11),AE7802-AE$11),IF(AE7813&gt;0,AE7813,0)))*IF($F7814&lt;EDATE(AE$4,AE$5*12),1,0)</f>
        <v>0</v>
      </c>
      <c r="AF7814" s="194">
        <f t="shared" si="2749"/>
        <v>0</v>
      </c>
      <c r="AG7814" s="194">
        <f t="shared" si="2749"/>
        <v>0</v>
      </c>
      <c r="AH7814" s="194">
        <f t="shared" si="2749"/>
        <v>0</v>
      </c>
      <c r="AI7814" s="194">
        <f t="shared" si="2749"/>
        <v>0</v>
      </c>
      <c r="AJ7814" s="194">
        <f t="shared" si="2691"/>
        <v>0</v>
      </c>
    </row>
    <row r="7815" spans="1:36" hidden="1" outlineLevel="1" x14ac:dyDescent="0.25">
      <c r="B7815" s="55">
        <f t="shared" si="2630"/>
        <v>30</v>
      </c>
      <c r="F7815" s="193">
        <f t="shared" si="2633"/>
        <v>51806</v>
      </c>
      <c r="G7815" s="194">
        <f t="shared" si="2627"/>
        <v>0</v>
      </c>
      <c r="H7815" s="194"/>
      <c r="I7815" s="194"/>
      <c r="J7815" s="194"/>
      <c r="K7815" s="194"/>
      <c r="L7815" s="194"/>
      <c r="M7815" s="194"/>
      <c r="N7815" s="194"/>
      <c r="O7815" s="192"/>
      <c r="P7815" s="194">
        <f t="shared" si="2678"/>
        <v>0</v>
      </c>
      <c r="Q7815" s="194">
        <f t="shared" si="2679"/>
        <v>0</v>
      </c>
      <c r="R7815" s="194">
        <f t="shared" si="2680"/>
        <v>0</v>
      </c>
      <c r="S7815" s="194">
        <f t="shared" si="2681"/>
        <v>0</v>
      </c>
      <c r="T7815" s="194">
        <f t="shared" si="2682"/>
        <v>0</v>
      </c>
      <c r="U7815" s="194">
        <f t="shared" si="2683"/>
        <v>0</v>
      </c>
      <c r="V7815" s="194">
        <f t="shared" si="2684"/>
        <v>0</v>
      </c>
      <c r="W7815" s="194">
        <v>0</v>
      </c>
      <c r="X7815" s="194">
        <f t="shared" ref="X7815:Y7815" si="2750">IF($F7815=X$4,1,IF($F7815&gt;=EDATE(X$4,12),IF(X$12="Prior Year",X7803*(1-X$11),X7803-X$11),IF(X7814&gt;0,X7814,0)))*IF($F7815&lt;EDATE(X$4,X$5*12),1,0)</f>
        <v>0</v>
      </c>
      <c r="Y7815" s="194">
        <f t="shared" si="2750"/>
        <v>0</v>
      </c>
      <c r="Z7815" s="194">
        <f t="shared" si="2686"/>
        <v>0</v>
      </c>
      <c r="AA7815" s="194">
        <f t="shared" si="2687"/>
        <v>0</v>
      </c>
      <c r="AB7815" s="194">
        <f t="shared" si="2688"/>
        <v>0</v>
      </c>
      <c r="AC7815" s="194">
        <f t="shared" si="2689"/>
        <v>0</v>
      </c>
      <c r="AD7815" s="194">
        <f t="shared" si="2689"/>
        <v>0</v>
      </c>
      <c r="AE7815" s="194">
        <f t="shared" ref="AE7815:AI7815" si="2751">IF($F7815=AE$4,1,IF($F7815&gt;=EDATE(AE$4,12),IF(AE$12="Prior Year",AE7803*(1-AE$11),AE7803-AE$11),IF(AE7814&gt;0,AE7814,0)))*IF($F7815&lt;EDATE(AE$4,AE$5*12),1,0)</f>
        <v>0</v>
      </c>
      <c r="AF7815" s="194">
        <f t="shared" si="2751"/>
        <v>0</v>
      </c>
      <c r="AG7815" s="194">
        <f t="shared" si="2751"/>
        <v>0</v>
      </c>
      <c r="AH7815" s="194">
        <f t="shared" si="2751"/>
        <v>0</v>
      </c>
      <c r="AI7815" s="194">
        <f t="shared" si="2751"/>
        <v>0</v>
      </c>
      <c r="AJ7815" s="194">
        <f t="shared" si="2691"/>
        <v>0</v>
      </c>
    </row>
    <row r="7816" spans="1:36" collapsed="1" x14ac:dyDescent="0.25">
      <c r="B7816" s="55">
        <f>EDATE(F7816,1)-F7816</f>
        <v>31</v>
      </c>
      <c r="F7816" s="195">
        <f t="shared" si="2633"/>
        <v>51836</v>
      </c>
      <c r="G7816" s="196">
        <f t="shared" si="2627"/>
        <v>0</v>
      </c>
      <c r="H7816" s="196"/>
      <c r="I7816" s="196"/>
      <c r="J7816" s="196"/>
      <c r="K7816" s="196"/>
      <c r="L7816" s="196"/>
      <c r="M7816" s="196"/>
      <c r="N7816" s="196"/>
      <c r="O7816" s="197"/>
      <c r="P7816" s="196">
        <f t="shared" si="2678"/>
        <v>0</v>
      </c>
      <c r="Q7816" s="196">
        <f t="shared" si="2679"/>
        <v>0</v>
      </c>
      <c r="R7816" s="196">
        <f t="shared" si="2680"/>
        <v>0</v>
      </c>
      <c r="S7816" s="196">
        <f t="shared" si="2681"/>
        <v>0</v>
      </c>
      <c r="T7816" s="196">
        <f t="shared" si="2682"/>
        <v>0</v>
      </c>
      <c r="U7816" s="196">
        <f t="shared" si="2683"/>
        <v>0</v>
      </c>
      <c r="V7816" s="196">
        <f t="shared" si="2684"/>
        <v>0</v>
      </c>
      <c r="W7816" s="196">
        <v>0</v>
      </c>
      <c r="X7816" s="196">
        <f t="shared" ref="X7816:Y7816" si="2752">IF($F7816=X$4,1,IF($F7816&gt;=EDATE(X$4,12),IF(X$12="Prior Year",X7804*(1-X$11),X7804-X$11),IF(X7815&gt;0,X7815,0)))*IF($F7816&lt;EDATE(X$4,X$5*12),1,0)</f>
        <v>0</v>
      </c>
      <c r="Y7816" s="196">
        <f t="shared" si="2752"/>
        <v>0</v>
      </c>
      <c r="Z7816" s="196">
        <f t="shared" si="2686"/>
        <v>0</v>
      </c>
      <c r="AA7816" s="196">
        <f t="shared" si="2687"/>
        <v>0</v>
      </c>
      <c r="AB7816" s="196">
        <f t="shared" si="2688"/>
        <v>0</v>
      </c>
      <c r="AC7816" s="196">
        <f t="shared" si="2689"/>
        <v>0</v>
      </c>
      <c r="AD7816" s="196">
        <f t="shared" si="2689"/>
        <v>0</v>
      </c>
      <c r="AE7816" s="196">
        <f t="shared" ref="AE7816:AI7816" si="2753">IF($F7816=AE$4,1,IF($F7816&gt;=EDATE(AE$4,12),IF(AE$12="Prior Year",AE7804*(1-AE$11),AE7804-AE$11),IF(AE7815&gt;0,AE7815,0)))*IF($F7816&lt;EDATE(AE$4,AE$5*12),1,0)</f>
        <v>0</v>
      </c>
      <c r="AF7816" s="196">
        <f t="shared" si="2753"/>
        <v>0</v>
      </c>
      <c r="AG7816" s="196">
        <f t="shared" si="2753"/>
        <v>0</v>
      </c>
      <c r="AH7816" s="196">
        <f t="shared" si="2753"/>
        <v>0</v>
      </c>
      <c r="AI7816" s="196">
        <f t="shared" si="2753"/>
        <v>0</v>
      </c>
      <c r="AJ7816" s="196">
        <f t="shared" si="2691"/>
        <v>0</v>
      </c>
    </row>
    <row r="7817" spans="1:36" x14ac:dyDescent="0.25">
      <c r="F7817" s="189"/>
    </row>
    <row r="7818" spans="1:36" x14ac:dyDescent="0.25">
      <c r="A7818" s="174" t="s">
        <v>51</v>
      </c>
      <c r="B7818" s="174" t="s">
        <v>22</v>
      </c>
      <c r="C7818" s="174" t="s">
        <v>23</v>
      </c>
      <c r="D7818" s="174" t="s">
        <v>52</v>
      </c>
      <c r="F7818" s="191" t="s">
        <v>81</v>
      </c>
      <c r="O7818" s="192"/>
      <c r="P7818" s="192"/>
      <c r="Q7818" s="192"/>
      <c r="R7818" s="192"/>
      <c r="S7818" s="192"/>
      <c r="T7818" s="192"/>
      <c r="U7818" s="192"/>
      <c r="V7818" s="192"/>
      <c r="W7818" s="192"/>
      <c r="X7818" s="192"/>
      <c r="Y7818" s="192"/>
      <c r="Z7818" s="192"/>
      <c r="AA7818" s="192"/>
      <c r="AB7818" s="192"/>
      <c r="AC7818" s="192"/>
      <c r="AD7818" s="192"/>
      <c r="AE7818" s="192"/>
      <c r="AF7818" s="192"/>
      <c r="AG7818" s="192"/>
      <c r="AH7818" s="192"/>
      <c r="AI7818" s="192"/>
      <c r="AJ7818" s="192"/>
    </row>
    <row r="7819" spans="1:36" x14ac:dyDescent="0.25">
      <c r="D7819" s="55">
        <f t="shared" ref="D7819:D7844" si="2754">MATCH(F7819,$F$7505:$F$7816,0)</f>
        <v>7</v>
      </c>
      <c r="F7819" s="193">
        <v>42552</v>
      </c>
      <c r="G7819" s="64">
        <f t="shared" ref="G7819:G7844" si="2755">SUM(P7819:AK7819)</f>
        <v>20</v>
      </c>
      <c r="H7819" s="198">
        <f t="shared" ref="H7819:N7828" si="2756">SUMIF($P$6:$AK$6,H$6,$P7819:$AK7819)</f>
        <v>0</v>
      </c>
      <c r="I7819" s="198">
        <f t="shared" si="2756"/>
        <v>3.5</v>
      </c>
      <c r="J7819" s="198">
        <f t="shared" si="2756"/>
        <v>0</v>
      </c>
      <c r="K7819" s="198">
        <f t="shared" si="2756"/>
        <v>0</v>
      </c>
      <c r="L7819" s="198">
        <f t="shared" si="2756"/>
        <v>0</v>
      </c>
      <c r="M7819" s="198">
        <f t="shared" si="2756"/>
        <v>0</v>
      </c>
      <c r="N7819" s="198">
        <f t="shared" si="2756"/>
        <v>16.5</v>
      </c>
      <c r="O7819" s="52"/>
      <c r="P7819" s="177">
        <f t="shared" ref="P7819:P7844" si="2757">P$7*INDEX(P$7505:P$7816,$D7819)</f>
        <v>3.5</v>
      </c>
      <c r="Q7819" s="177">
        <f t="shared" ref="Q7819:Q7828" si="2758">Q$7*INDEX(Q$7505:Q$7816,$D7819)</f>
        <v>0</v>
      </c>
      <c r="R7819" s="177">
        <f t="shared" ref="R7819:T7828" si="2759">R$7*INDEX(R$7505:R$7816,$D7819)</f>
        <v>0</v>
      </c>
      <c r="S7819" s="177">
        <f t="shared" si="2759"/>
        <v>0</v>
      </c>
      <c r="T7819" s="177">
        <f t="shared" si="2759"/>
        <v>0</v>
      </c>
      <c r="U7819" s="177">
        <f t="shared" ref="U7819:V7828" si="2760">U$7*INDEX(U$7505:U$7816,$D7819)</f>
        <v>0</v>
      </c>
      <c r="V7819" s="177">
        <f t="shared" si="2760"/>
        <v>0</v>
      </c>
      <c r="W7819" s="177"/>
      <c r="X7819" s="177">
        <f t="shared" ref="X7819:Y7844" si="2761">X$7*INDEX(X$7505:X$7816,$D7819)</f>
        <v>0</v>
      </c>
      <c r="Y7819" s="177">
        <f t="shared" si="2761"/>
        <v>0</v>
      </c>
      <c r="Z7819" s="177">
        <f t="shared" ref="Z7819:Z7844" si="2762">Z$7*INDEX(Z$7505:Z$7816,$D7819)</f>
        <v>16.5</v>
      </c>
      <c r="AA7819" s="177">
        <f t="shared" ref="AA7819:AI7844" si="2763">AA$7*INDEX(AA$7505:AA$7816,$D7819)</f>
        <v>0</v>
      </c>
      <c r="AB7819" s="177">
        <f t="shared" si="2763"/>
        <v>0</v>
      </c>
      <c r="AC7819" s="177">
        <f t="shared" si="2763"/>
        <v>0</v>
      </c>
      <c r="AD7819" s="177">
        <f t="shared" si="2763"/>
        <v>0</v>
      </c>
      <c r="AE7819" s="177">
        <f t="shared" si="2763"/>
        <v>0</v>
      </c>
      <c r="AF7819" s="177">
        <f t="shared" si="2763"/>
        <v>0</v>
      </c>
      <c r="AG7819" s="177">
        <f t="shared" si="2763"/>
        <v>0</v>
      </c>
      <c r="AH7819" s="177">
        <f t="shared" si="2763"/>
        <v>0</v>
      </c>
      <c r="AI7819" s="177">
        <f t="shared" si="2763"/>
        <v>0</v>
      </c>
      <c r="AJ7819" s="177">
        <f t="shared" ref="AJ7819:AJ7844" si="2764">AJ$7*INDEX(AJ$7505:AJ$7816,$D7819)</f>
        <v>0</v>
      </c>
    </row>
    <row r="7820" spans="1:36" x14ac:dyDescent="0.25">
      <c r="D7820" s="55">
        <f t="shared" si="2754"/>
        <v>19</v>
      </c>
      <c r="F7820" s="193">
        <f>EDATE(F7819,12)</f>
        <v>42917</v>
      </c>
      <c r="G7820" s="64">
        <f t="shared" si="2755"/>
        <v>536.20000000000005</v>
      </c>
      <c r="H7820" s="198">
        <f t="shared" si="2756"/>
        <v>0</v>
      </c>
      <c r="I7820" s="198">
        <f t="shared" si="2756"/>
        <v>199.7</v>
      </c>
      <c r="J7820" s="198">
        <f t="shared" si="2756"/>
        <v>0</v>
      </c>
      <c r="K7820" s="198">
        <f t="shared" si="2756"/>
        <v>0</v>
      </c>
      <c r="L7820" s="198">
        <f t="shared" si="2756"/>
        <v>0</v>
      </c>
      <c r="M7820" s="198">
        <f t="shared" si="2756"/>
        <v>0</v>
      </c>
      <c r="N7820" s="198">
        <f t="shared" si="2756"/>
        <v>336.5</v>
      </c>
      <c r="O7820" s="52"/>
      <c r="P7820" s="177">
        <f t="shared" si="2757"/>
        <v>3.5</v>
      </c>
      <c r="Q7820" s="177">
        <f t="shared" si="2758"/>
        <v>80</v>
      </c>
      <c r="R7820" s="177">
        <f t="shared" si="2759"/>
        <v>80</v>
      </c>
      <c r="S7820" s="177">
        <f t="shared" si="2759"/>
        <v>44.2</v>
      </c>
      <c r="T7820" s="177">
        <f t="shared" si="2759"/>
        <v>45</v>
      </c>
      <c r="U7820" s="177">
        <f t="shared" si="2760"/>
        <v>80</v>
      </c>
      <c r="V7820" s="177">
        <f t="shared" si="2760"/>
        <v>80</v>
      </c>
      <c r="W7820" s="177">
        <v>0</v>
      </c>
      <c r="X7820" s="177">
        <f t="shared" si="2761"/>
        <v>55</v>
      </c>
      <c r="Y7820" s="177">
        <f t="shared" si="2761"/>
        <v>52</v>
      </c>
      <c r="Z7820" s="177">
        <f t="shared" si="2762"/>
        <v>16.5</v>
      </c>
      <c r="AA7820" s="177">
        <f t="shared" si="2763"/>
        <v>0</v>
      </c>
      <c r="AB7820" s="177">
        <f t="shared" si="2763"/>
        <v>0</v>
      </c>
      <c r="AC7820" s="177">
        <f t="shared" si="2763"/>
        <v>0</v>
      </c>
      <c r="AD7820" s="177">
        <f t="shared" si="2763"/>
        <v>0</v>
      </c>
      <c r="AE7820" s="177">
        <f t="shared" si="2763"/>
        <v>0</v>
      </c>
      <c r="AF7820" s="177">
        <f t="shared" si="2763"/>
        <v>0</v>
      </c>
      <c r="AG7820" s="177">
        <f t="shared" si="2763"/>
        <v>0</v>
      </c>
      <c r="AH7820" s="177">
        <f t="shared" si="2763"/>
        <v>0</v>
      </c>
      <c r="AI7820" s="177">
        <f t="shared" si="2763"/>
        <v>0</v>
      </c>
      <c r="AJ7820" s="177">
        <f t="shared" si="2764"/>
        <v>0</v>
      </c>
    </row>
    <row r="7821" spans="1:36" x14ac:dyDescent="0.25">
      <c r="D7821" s="55">
        <f t="shared" si="2754"/>
        <v>31</v>
      </c>
      <c r="F7821" s="193">
        <f t="shared" ref="F7821:F7844" si="2765">EDATE(F7820,12)</f>
        <v>43282</v>
      </c>
      <c r="G7821" s="64">
        <f t="shared" si="2755"/>
        <v>722.95140000000004</v>
      </c>
      <c r="H7821" s="198">
        <f t="shared" si="2756"/>
        <v>80</v>
      </c>
      <c r="I7821" s="198">
        <f t="shared" si="2756"/>
        <v>306.45140000000004</v>
      </c>
      <c r="J7821" s="198">
        <f t="shared" si="2756"/>
        <v>0</v>
      </c>
      <c r="K7821" s="198">
        <f t="shared" si="2756"/>
        <v>0</v>
      </c>
      <c r="L7821" s="198">
        <f t="shared" si="2756"/>
        <v>0</v>
      </c>
      <c r="M7821" s="198">
        <f t="shared" si="2756"/>
        <v>0</v>
      </c>
      <c r="N7821" s="198">
        <f t="shared" si="2756"/>
        <v>336.5</v>
      </c>
      <c r="O7821" s="52"/>
      <c r="P7821" s="177">
        <f t="shared" si="2757"/>
        <v>3.5</v>
      </c>
      <c r="Q7821" s="177">
        <f t="shared" si="2758"/>
        <v>80</v>
      </c>
      <c r="R7821" s="177">
        <f t="shared" si="2759"/>
        <v>80</v>
      </c>
      <c r="S7821" s="177">
        <f t="shared" si="2759"/>
        <v>43.846400000000003</v>
      </c>
      <c r="T7821" s="177">
        <f t="shared" si="2759"/>
        <v>44.64</v>
      </c>
      <c r="U7821" s="177">
        <f t="shared" si="2760"/>
        <v>80</v>
      </c>
      <c r="V7821" s="177">
        <f t="shared" si="2760"/>
        <v>80</v>
      </c>
      <c r="W7821" s="177">
        <v>10</v>
      </c>
      <c r="X7821" s="177">
        <f t="shared" si="2761"/>
        <v>54.725000000000001</v>
      </c>
      <c r="Y7821" s="177">
        <f t="shared" si="2761"/>
        <v>51.74</v>
      </c>
      <c r="Z7821" s="177">
        <f t="shared" si="2762"/>
        <v>16.5</v>
      </c>
      <c r="AA7821" s="177">
        <f t="shared" si="2763"/>
        <v>0</v>
      </c>
      <c r="AB7821" s="177">
        <f t="shared" si="2763"/>
        <v>0</v>
      </c>
      <c r="AC7821" s="177">
        <f t="shared" si="2763"/>
        <v>0</v>
      </c>
      <c r="AD7821" s="177">
        <f t="shared" si="2763"/>
        <v>80</v>
      </c>
      <c r="AE7821" s="177">
        <f t="shared" si="2763"/>
        <v>40</v>
      </c>
      <c r="AF7821" s="177">
        <f t="shared" si="2763"/>
        <v>0</v>
      </c>
      <c r="AG7821" s="177">
        <f t="shared" si="2763"/>
        <v>0</v>
      </c>
      <c r="AH7821" s="177">
        <f t="shared" si="2763"/>
        <v>0</v>
      </c>
      <c r="AI7821" s="177">
        <f t="shared" si="2763"/>
        <v>0</v>
      </c>
      <c r="AJ7821" s="177">
        <f t="shared" si="2764"/>
        <v>58</v>
      </c>
    </row>
    <row r="7822" spans="1:36" hidden="1" outlineLevel="1" x14ac:dyDescent="0.25">
      <c r="D7822" s="55">
        <f t="shared" si="2754"/>
        <v>43</v>
      </c>
      <c r="F7822" s="193">
        <f t="shared" si="2765"/>
        <v>43647</v>
      </c>
      <c r="G7822" s="64">
        <f t="shared" si="2755"/>
        <v>1240.7105087999998</v>
      </c>
      <c r="H7822" s="198">
        <f t="shared" si="2756"/>
        <v>79.599999999999994</v>
      </c>
      <c r="I7822" s="198">
        <f t="shared" si="2756"/>
        <v>304.61050879999999</v>
      </c>
      <c r="J7822" s="198">
        <f t="shared" si="2756"/>
        <v>240</v>
      </c>
      <c r="K7822" s="198">
        <f t="shared" si="2756"/>
        <v>0</v>
      </c>
      <c r="L7822" s="198">
        <f t="shared" si="2756"/>
        <v>0</v>
      </c>
      <c r="M7822" s="198">
        <f t="shared" si="2756"/>
        <v>40</v>
      </c>
      <c r="N7822" s="198">
        <f t="shared" si="2756"/>
        <v>576.5</v>
      </c>
      <c r="O7822" s="52"/>
      <c r="P7822" s="177">
        <f t="shared" si="2757"/>
        <v>3.5</v>
      </c>
      <c r="Q7822" s="177">
        <f t="shared" si="2758"/>
        <v>80</v>
      </c>
      <c r="R7822" s="177">
        <f t="shared" si="2759"/>
        <v>80</v>
      </c>
      <c r="S7822" s="177">
        <f t="shared" si="2759"/>
        <v>43.495628799999999</v>
      </c>
      <c r="T7822" s="177">
        <f t="shared" si="2759"/>
        <v>44.282879999999999</v>
      </c>
      <c r="U7822" s="177">
        <f t="shared" si="2760"/>
        <v>80</v>
      </c>
      <c r="V7822" s="177">
        <f t="shared" si="2760"/>
        <v>80</v>
      </c>
      <c r="W7822" s="177">
        <v>9.9499999999999993</v>
      </c>
      <c r="X7822" s="177">
        <f t="shared" si="2761"/>
        <v>54.45</v>
      </c>
      <c r="Y7822" s="177">
        <f t="shared" si="2761"/>
        <v>51.48</v>
      </c>
      <c r="Z7822" s="177">
        <f t="shared" si="2762"/>
        <v>16.5</v>
      </c>
      <c r="AA7822" s="177">
        <f t="shared" si="2763"/>
        <v>80</v>
      </c>
      <c r="AB7822" s="177">
        <f t="shared" si="2763"/>
        <v>80</v>
      </c>
      <c r="AC7822" s="177">
        <f t="shared" si="2763"/>
        <v>80</v>
      </c>
      <c r="AD7822" s="177">
        <f t="shared" si="2763"/>
        <v>79.599999999999994</v>
      </c>
      <c r="AE7822" s="177">
        <f t="shared" si="2763"/>
        <v>39.799999999999997</v>
      </c>
      <c r="AF7822" s="177">
        <f t="shared" si="2763"/>
        <v>40</v>
      </c>
      <c r="AG7822" s="177">
        <f t="shared" si="2763"/>
        <v>80</v>
      </c>
      <c r="AH7822" s="177">
        <f t="shared" si="2763"/>
        <v>80</v>
      </c>
      <c r="AI7822" s="177">
        <f t="shared" si="2763"/>
        <v>80</v>
      </c>
      <c r="AJ7822" s="177">
        <f t="shared" si="2764"/>
        <v>57.652000000000001</v>
      </c>
    </row>
    <row r="7823" spans="1:36" hidden="1" outlineLevel="1" x14ac:dyDescent="0.25">
      <c r="D7823" s="55">
        <f t="shared" si="2754"/>
        <v>55</v>
      </c>
      <c r="F7823" s="193">
        <f t="shared" si="2765"/>
        <v>44013</v>
      </c>
      <c r="G7823" s="64">
        <f t="shared" si="2755"/>
        <v>1237.2796187295999</v>
      </c>
      <c r="H7823" s="198">
        <f t="shared" si="2756"/>
        <v>79.201999999999998</v>
      </c>
      <c r="I7823" s="198">
        <f t="shared" si="2756"/>
        <v>302.77761872959996</v>
      </c>
      <c r="J7823" s="198">
        <f t="shared" si="2756"/>
        <v>238.79999999999998</v>
      </c>
      <c r="K7823" s="198">
        <f t="shared" si="2756"/>
        <v>0</v>
      </c>
      <c r="L7823" s="198">
        <f t="shared" si="2756"/>
        <v>0</v>
      </c>
      <c r="M7823" s="198">
        <f t="shared" si="2756"/>
        <v>40</v>
      </c>
      <c r="N7823" s="198">
        <f t="shared" si="2756"/>
        <v>576.5</v>
      </c>
      <c r="O7823" s="52"/>
      <c r="P7823" s="177">
        <f t="shared" si="2757"/>
        <v>3.5</v>
      </c>
      <c r="Q7823" s="177">
        <f t="shared" si="2758"/>
        <v>80</v>
      </c>
      <c r="R7823" s="177">
        <f t="shared" si="2759"/>
        <v>80</v>
      </c>
      <c r="S7823" s="177">
        <f t="shared" si="2759"/>
        <v>43.147663769600001</v>
      </c>
      <c r="T7823" s="177">
        <f t="shared" si="2759"/>
        <v>43.928616959999992</v>
      </c>
      <c r="U7823" s="177">
        <f t="shared" si="2760"/>
        <v>80</v>
      </c>
      <c r="V7823" s="177">
        <f t="shared" si="2760"/>
        <v>80</v>
      </c>
      <c r="W7823" s="177">
        <v>9.9002499999999998</v>
      </c>
      <c r="X7823" s="177">
        <f t="shared" si="2761"/>
        <v>54.174999999999997</v>
      </c>
      <c r="Y7823" s="177">
        <f t="shared" si="2761"/>
        <v>51.22</v>
      </c>
      <c r="Z7823" s="177">
        <f t="shared" si="2762"/>
        <v>16.5</v>
      </c>
      <c r="AA7823" s="177">
        <f t="shared" si="2763"/>
        <v>80</v>
      </c>
      <c r="AB7823" s="177">
        <f t="shared" si="2763"/>
        <v>80</v>
      </c>
      <c r="AC7823" s="177">
        <f t="shared" si="2763"/>
        <v>80</v>
      </c>
      <c r="AD7823" s="177">
        <f t="shared" si="2763"/>
        <v>79.201999999999998</v>
      </c>
      <c r="AE7823" s="177">
        <f t="shared" si="2763"/>
        <v>39.6</v>
      </c>
      <c r="AF7823" s="177">
        <f t="shared" si="2763"/>
        <v>40</v>
      </c>
      <c r="AG7823" s="177">
        <f t="shared" si="2763"/>
        <v>79.599999999999994</v>
      </c>
      <c r="AH7823" s="177">
        <f t="shared" si="2763"/>
        <v>79.599999999999994</v>
      </c>
      <c r="AI7823" s="177">
        <f t="shared" si="2763"/>
        <v>79.599999999999994</v>
      </c>
      <c r="AJ7823" s="177">
        <f t="shared" si="2764"/>
        <v>57.306088000000003</v>
      </c>
    </row>
    <row r="7824" spans="1:36" hidden="1" outlineLevel="1" x14ac:dyDescent="0.25">
      <c r="D7824" s="55">
        <f t="shared" si="2754"/>
        <v>67</v>
      </c>
      <c r="F7824" s="193">
        <f t="shared" si="2765"/>
        <v>44378</v>
      </c>
      <c r="G7824" s="64">
        <f t="shared" si="2755"/>
        <v>1217.3646607057628</v>
      </c>
      <c r="H7824" s="198">
        <f t="shared" si="2756"/>
        <v>78.805990000000008</v>
      </c>
      <c r="I7824" s="198">
        <f t="shared" si="2756"/>
        <v>300.95267070576324</v>
      </c>
      <c r="J7824" s="198">
        <f t="shared" si="2756"/>
        <v>237.60599999999999</v>
      </c>
      <c r="K7824" s="198">
        <f t="shared" si="2756"/>
        <v>0</v>
      </c>
      <c r="L7824" s="198">
        <f t="shared" si="2756"/>
        <v>0</v>
      </c>
      <c r="M7824" s="198">
        <f t="shared" si="2756"/>
        <v>40</v>
      </c>
      <c r="N7824" s="198">
        <f t="shared" si="2756"/>
        <v>560</v>
      </c>
      <c r="O7824" s="52"/>
      <c r="P7824" s="177">
        <f t="shared" si="2757"/>
        <v>3.5</v>
      </c>
      <c r="Q7824" s="177">
        <f t="shared" si="2758"/>
        <v>80</v>
      </c>
      <c r="R7824" s="177">
        <f t="shared" si="2759"/>
        <v>80</v>
      </c>
      <c r="S7824" s="177">
        <f t="shared" si="2759"/>
        <v>42.802482459443198</v>
      </c>
      <c r="T7824" s="177">
        <f t="shared" si="2759"/>
        <v>43.577188024319994</v>
      </c>
      <c r="U7824" s="177">
        <f t="shared" si="2760"/>
        <v>80</v>
      </c>
      <c r="V7824" s="177">
        <f t="shared" si="2760"/>
        <v>80</v>
      </c>
      <c r="W7824" s="177">
        <v>9.8507487500000011</v>
      </c>
      <c r="X7824" s="177">
        <f t="shared" si="2761"/>
        <v>53.9</v>
      </c>
      <c r="Y7824" s="177">
        <f t="shared" si="2761"/>
        <v>50.96</v>
      </c>
      <c r="Z7824" s="177">
        <f t="shared" si="2762"/>
        <v>0</v>
      </c>
      <c r="AA7824" s="177">
        <f t="shared" si="2763"/>
        <v>80</v>
      </c>
      <c r="AB7824" s="177">
        <f t="shared" si="2763"/>
        <v>80</v>
      </c>
      <c r="AC7824" s="177">
        <f t="shared" si="2763"/>
        <v>80</v>
      </c>
      <c r="AD7824" s="177">
        <f t="shared" si="2763"/>
        <v>78.805990000000008</v>
      </c>
      <c r="AE7824" s="177">
        <f t="shared" si="2763"/>
        <v>39.4</v>
      </c>
      <c r="AF7824" s="177">
        <f t="shared" si="2763"/>
        <v>40</v>
      </c>
      <c r="AG7824" s="177">
        <f t="shared" si="2763"/>
        <v>79.201999999999998</v>
      </c>
      <c r="AH7824" s="177">
        <f t="shared" si="2763"/>
        <v>79.201999999999998</v>
      </c>
      <c r="AI7824" s="177">
        <f t="shared" si="2763"/>
        <v>79.201999999999998</v>
      </c>
      <c r="AJ7824" s="177">
        <f t="shared" si="2764"/>
        <v>56.962251471999998</v>
      </c>
    </row>
    <row r="7825" spans="4:36" hidden="1" outlineLevel="1" x14ac:dyDescent="0.25">
      <c r="D7825" s="55">
        <f t="shared" si="2754"/>
        <v>79</v>
      </c>
      <c r="F7825" s="193">
        <f t="shared" si="2765"/>
        <v>44743</v>
      </c>
      <c r="G7825" s="64">
        <f t="shared" si="2755"/>
        <v>1213.9655361393113</v>
      </c>
      <c r="H7825" s="198">
        <f t="shared" si="2756"/>
        <v>78.411960050000005</v>
      </c>
      <c r="I7825" s="198">
        <f t="shared" si="2756"/>
        <v>299.13560608931112</v>
      </c>
      <c r="J7825" s="198">
        <f t="shared" si="2756"/>
        <v>236.41797000000003</v>
      </c>
      <c r="K7825" s="198">
        <f t="shared" si="2756"/>
        <v>0</v>
      </c>
      <c r="L7825" s="198">
        <f t="shared" si="2756"/>
        <v>0</v>
      </c>
      <c r="M7825" s="198">
        <f t="shared" si="2756"/>
        <v>40</v>
      </c>
      <c r="N7825" s="198">
        <f t="shared" si="2756"/>
        <v>560</v>
      </c>
      <c r="O7825" s="52"/>
      <c r="P7825" s="177">
        <f t="shared" si="2757"/>
        <v>3.5</v>
      </c>
      <c r="Q7825" s="177">
        <f t="shared" si="2758"/>
        <v>80</v>
      </c>
      <c r="R7825" s="177">
        <f t="shared" si="2759"/>
        <v>80</v>
      </c>
      <c r="S7825" s="177">
        <f t="shared" si="2759"/>
        <v>42.460062599767653</v>
      </c>
      <c r="T7825" s="177">
        <f t="shared" si="2759"/>
        <v>43.228570520125437</v>
      </c>
      <c r="U7825" s="177">
        <f t="shared" si="2760"/>
        <v>80</v>
      </c>
      <c r="V7825" s="177">
        <f t="shared" si="2760"/>
        <v>80</v>
      </c>
      <c r="W7825" s="177">
        <v>9.8014950062500006</v>
      </c>
      <c r="X7825" s="177">
        <f t="shared" si="2761"/>
        <v>53.625</v>
      </c>
      <c r="Y7825" s="177">
        <f t="shared" si="2761"/>
        <v>50.699999999999996</v>
      </c>
      <c r="Z7825" s="177">
        <f t="shared" si="2762"/>
        <v>0</v>
      </c>
      <c r="AA7825" s="177">
        <f t="shared" si="2763"/>
        <v>80</v>
      </c>
      <c r="AB7825" s="177">
        <f t="shared" si="2763"/>
        <v>80</v>
      </c>
      <c r="AC7825" s="177">
        <f t="shared" si="2763"/>
        <v>80</v>
      </c>
      <c r="AD7825" s="177">
        <f t="shared" si="2763"/>
        <v>78.411960050000005</v>
      </c>
      <c r="AE7825" s="177">
        <f t="shared" si="2763"/>
        <v>39.200000000000003</v>
      </c>
      <c r="AF7825" s="177">
        <f t="shared" si="2763"/>
        <v>40</v>
      </c>
      <c r="AG7825" s="177">
        <f t="shared" si="2763"/>
        <v>78.805990000000008</v>
      </c>
      <c r="AH7825" s="177">
        <f t="shared" si="2763"/>
        <v>78.805990000000008</v>
      </c>
      <c r="AI7825" s="177">
        <f t="shared" si="2763"/>
        <v>78.805990000000008</v>
      </c>
      <c r="AJ7825" s="177">
        <f t="shared" si="2764"/>
        <v>56.620477963168</v>
      </c>
    </row>
    <row r="7826" spans="4:36" hidden="1" outlineLevel="1" x14ac:dyDescent="0.25">
      <c r="D7826" s="55">
        <f t="shared" si="2754"/>
        <v>91</v>
      </c>
      <c r="F7826" s="193">
        <f t="shared" si="2765"/>
        <v>45108</v>
      </c>
      <c r="G7826" s="64">
        <f t="shared" si="2755"/>
        <v>1210.5821470812919</v>
      </c>
      <c r="H7826" s="198">
        <f t="shared" si="2756"/>
        <v>78.019900249750009</v>
      </c>
      <c r="I7826" s="198">
        <f t="shared" si="2756"/>
        <v>297.32636668154169</v>
      </c>
      <c r="J7826" s="198">
        <f t="shared" si="2756"/>
        <v>235.23588015000001</v>
      </c>
      <c r="K7826" s="198">
        <f t="shared" si="2756"/>
        <v>0</v>
      </c>
      <c r="L7826" s="198">
        <f t="shared" si="2756"/>
        <v>0</v>
      </c>
      <c r="M7826" s="198">
        <f t="shared" si="2756"/>
        <v>40</v>
      </c>
      <c r="N7826" s="198">
        <f t="shared" si="2756"/>
        <v>560</v>
      </c>
      <c r="O7826" s="52"/>
      <c r="P7826" s="177">
        <f t="shared" si="2757"/>
        <v>3.5</v>
      </c>
      <c r="Q7826" s="177">
        <f t="shared" si="2758"/>
        <v>80</v>
      </c>
      <c r="R7826" s="177">
        <f t="shared" si="2759"/>
        <v>80</v>
      </c>
      <c r="S7826" s="177">
        <f t="shared" si="2759"/>
        <v>42.120382098969507</v>
      </c>
      <c r="T7826" s="177">
        <f t="shared" si="2759"/>
        <v>42.882741955964434</v>
      </c>
      <c r="U7826" s="177">
        <f t="shared" si="2760"/>
        <v>80</v>
      </c>
      <c r="V7826" s="177">
        <f t="shared" si="2760"/>
        <v>80</v>
      </c>
      <c r="W7826" s="177">
        <v>9.7524875312187511</v>
      </c>
      <c r="X7826" s="177">
        <f t="shared" si="2761"/>
        <v>53.35</v>
      </c>
      <c r="Y7826" s="177">
        <f t="shared" si="2761"/>
        <v>50.44</v>
      </c>
      <c r="Z7826" s="177">
        <f t="shared" si="2762"/>
        <v>0</v>
      </c>
      <c r="AA7826" s="177">
        <f t="shared" si="2763"/>
        <v>80</v>
      </c>
      <c r="AB7826" s="177">
        <f t="shared" si="2763"/>
        <v>80</v>
      </c>
      <c r="AC7826" s="177">
        <f t="shared" si="2763"/>
        <v>80</v>
      </c>
      <c r="AD7826" s="177">
        <f t="shared" si="2763"/>
        <v>78.019900249750009</v>
      </c>
      <c r="AE7826" s="177">
        <f t="shared" si="2763"/>
        <v>39</v>
      </c>
      <c r="AF7826" s="177">
        <f t="shared" si="2763"/>
        <v>40</v>
      </c>
      <c r="AG7826" s="177">
        <f t="shared" ref="AG7826:AI7841" si="2766">AG$7*INDEX(AG$7505:AG$7816,$D7826)</f>
        <v>78.411960050000005</v>
      </c>
      <c r="AH7826" s="177">
        <f t="shared" si="2766"/>
        <v>78.411960050000005</v>
      </c>
      <c r="AI7826" s="177">
        <f t="shared" si="2766"/>
        <v>78.411960050000005</v>
      </c>
      <c r="AJ7826" s="177">
        <f t="shared" si="2764"/>
        <v>56.28075509538899</v>
      </c>
    </row>
    <row r="7827" spans="4:36" hidden="1" outlineLevel="1" x14ac:dyDescent="0.25">
      <c r="D7827" s="55">
        <f t="shared" si="2754"/>
        <v>103</v>
      </c>
      <c r="F7827" s="193">
        <f t="shared" si="2765"/>
        <v>45474</v>
      </c>
      <c r="G7827" s="64">
        <f t="shared" si="2755"/>
        <v>1207.2143962186249</v>
      </c>
      <c r="H7827" s="198">
        <f t="shared" si="2756"/>
        <v>77.629800748501253</v>
      </c>
      <c r="I7827" s="198">
        <f t="shared" si="2756"/>
        <v>295.52489472087376</v>
      </c>
      <c r="J7827" s="198">
        <f t="shared" si="2756"/>
        <v>234.05970074925003</v>
      </c>
      <c r="K7827" s="198">
        <f t="shared" si="2756"/>
        <v>0</v>
      </c>
      <c r="L7827" s="198">
        <f t="shared" si="2756"/>
        <v>0</v>
      </c>
      <c r="M7827" s="198">
        <f t="shared" si="2756"/>
        <v>40</v>
      </c>
      <c r="N7827" s="198">
        <f t="shared" si="2756"/>
        <v>560</v>
      </c>
      <c r="O7827" s="52"/>
      <c r="P7827" s="177">
        <f t="shared" si="2757"/>
        <v>3.5</v>
      </c>
      <c r="Q7827" s="177">
        <f t="shared" si="2758"/>
        <v>80</v>
      </c>
      <c r="R7827" s="177">
        <f t="shared" si="2759"/>
        <v>80</v>
      </c>
      <c r="S7827" s="177">
        <f t="shared" si="2759"/>
        <v>41.783419042177755</v>
      </c>
      <c r="T7827" s="177">
        <f t="shared" si="2759"/>
        <v>42.539680020316716</v>
      </c>
      <c r="U7827" s="177">
        <f t="shared" si="2760"/>
        <v>80</v>
      </c>
      <c r="V7827" s="177">
        <f t="shared" si="2760"/>
        <v>80</v>
      </c>
      <c r="W7827" s="177">
        <v>9.7037250935626567</v>
      </c>
      <c r="X7827" s="177">
        <f t="shared" si="2761"/>
        <v>53.074999999999996</v>
      </c>
      <c r="Y7827" s="177">
        <f t="shared" si="2761"/>
        <v>50.18</v>
      </c>
      <c r="Z7827" s="177">
        <f t="shared" si="2762"/>
        <v>0</v>
      </c>
      <c r="AA7827" s="177">
        <f t="shared" si="2763"/>
        <v>80</v>
      </c>
      <c r="AB7827" s="177">
        <f t="shared" si="2763"/>
        <v>80</v>
      </c>
      <c r="AC7827" s="177">
        <f t="shared" si="2763"/>
        <v>80</v>
      </c>
      <c r="AD7827" s="177">
        <f t="shared" si="2763"/>
        <v>77.629800748501253</v>
      </c>
      <c r="AE7827" s="177">
        <f t="shared" si="2763"/>
        <v>38.799999999999997</v>
      </c>
      <c r="AF7827" s="177">
        <f t="shared" si="2763"/>
        <v>40</v>
      </c>
      <c r="AG7827" s="177">
        <f t="shared" si="2766"/>
        <v>78.019900249750009</v>
      </c>
      <c r="AH7827" s="177">
        <f t="shared" si="2766"/>
        <v>78.019900249750009</v>
      </c>
      <c r="AI7827" s="177">
        <f t="shared" si="2766"/>
        <v>78.019900249750009</v>
      </c>
      <c r="AJ7827" s="177">
        <f t="shared" si="2764"/>
        <v>55.943070564816658</v>
      </c>
    </row>
    <row r="7828" spans="4:36" hidden="1" outlineLevel="1" x14ac:dyDescent="0.25">
      <c r="D7828" s="55">
        <f t="shared" si="2754"/>
        <v>115</v>
      </c>
      <c r="F7828" s="193">
        <f t="shared" si="2765"/>
        <v>45839</v>
      </c>
      <c r="G7828" s="64">
        <f t="shared" si="2755"/>
        <v>1203.8621868697799</v>
      </c>
      <c r="H7828" s="198">
        <f t="shared" si="2756"/>
        <v>77.241651744758741</v>
      </c>
      <c r="I7828" s="198">
        <f t="shared" si="2756"/>
        <v>293.73113287951713</v>
      </c>
      <c r="J7828" s="198">
        <f t="shared" si="2756"/>
        <v>232.88940224550376</v>
      </c>
      <c r="K7828" s="198">
        <f t="shared" si="2756"/>
        <v>0</v>
      </c>
      <c r="L7828" s="198">
        <f t="shared" si="2756"/>
        <v>0</v>
      </c>
      <c r="M7828" s="198">
        <f t="shared" si="2756"/>
        <v>40</v>
      </c>
      <c r="N7828" s="198">
        <f t="shared" si="2756"/>
        <v>560</v>
      </c>
      <c r="O7828" s="52"/>
      <c r="P7828" s="177">
        <f t="shared" si="2757"/>
        <v>3.5</v>
      </c>
      <c r="Q7828" s="177">
        <f t="shared" si="2758"/>
        <v>80</v>
      </c>
      <c r="R7828" s="177">
        <f t="shared" si="2759"/>
        <v>80</v>
      </c>
      <c r="S7828" s="177">
        <f t="shared" si="2759"/>
        <v>41.449151689840335</v>
      </c>
      <c r="T7828" s="177">
        <f t="shared" si="2759"/>
        <v>42.19936258015418</v>
      </c>
      <c r="U7828" s="177">
        <f t="shared" si="2760"/>
        <v>80</v>
      </c>
      <c r="V7828" s="177">
        <f t="shared" si="2760"/>
        <v>80</v>
      </c>
      <c r="W7828" s="177">
        <v>9.6552064680948426</v>
      </c>
      <c r="X7828" s="177">
        <f t="shared" si="2761"/>
        <v>52.8</v>
      </c>
      <c r="Y7828" s="177">
        <f t="shared" si="2761"/>
        <v>49.92</v>
      </c>
      <c r="Z7828" s="177">
        <f t="shared" si="2762"/>
        <v>0</v>
      </c>
      <c r="AA7828" s="177">
        <f t="shared" si="2763"/>
        <v>80</v>
      </c>
      <c r="AB7828" s="177">
        <f t="shared" si="2763"/>
        <v>80</v>
      </c>
      <c r="AC7828" s="177">
        <f t="shared" si="2763"/>
        <v>80</v>
      </c>
      <c r="AD7828" s="177">
        <f t="shared" si="2763"/>
        <v>77.241651744758741</v>
      </c>
      <c r="AE7828" s="177">
        <f t="shared" si="2763"/>
        <v>38.6</v>
      </c>
      <c r="AF7828" s="177">
        <f t="shared" si="2763"/>
        <v>40</v>
      </c>
      <c r="AG7828" s="177">
        <f t="shared" si="2766"/>
        <v>77.629800748501253</v>
      </c>
      <c r="AH7828" s="177">
        <f t="shared" si="2766"/>
        <v>77.629800748501253</v>
      </c>
      <c r="AI7828" s="177">
        <f t="shared" si="2766"/>
        <v>77.629800748501253</v>
      </c>
      <c r="AJ7828" s="177">
        <f t="shared" si="2764"/>
        <v>55.607412141427758</v>
      </c>
    </row>
    <row r="7829" spans="4:36" hidden="1" outlineLevel="1" x14ac:dyDescent="0.25">
      <c r="D7829" s="55">
        <f t="shared" si="2754"/>
        <v>127</v>
      </c>
      <c r="F7829" s="193">
        <f t="shared" si="2765"/>
        <v>46204</v>
      </c>
      <c r="G7829" s="64">
        <f t="shared" si="2755"/>
        <v>1200.5254229804791</v>
      </c>
      <c r="H7829" s="198">
        <f t="shared" ref="H7829:N7838" si="2767">SUMIF($P$6:$AK$6,H$6,$P7829:$AK7829)</f>
        <v>76.855443486034957</v>
      </c>
      <c r="I7829" s="198">
        <f t="shared" si="2767"/>
        <v>291.94502426016811</v>
      </c>
      <c r="J7829" s="198">
        <f t="shared" si="2767"/>
        <v>231.72495523427622</v>
      </c>
      <c r="K7829" s="198">
        <f t="shared" si="2767"/>
        <v>0</v>
      </c>
      <c r="L7829" s="198">
        <f t="shared" si="2767"/>
        <v>0</v>
      </c>
      <c r="M7829" s="198">
        <f t="shared" si="2767"/>
        <v>40</v>
      </c>
      <c r="N7829" s="198">
        <f t="shared" si="2767"/>
        <v>560</v>
      </c>
      <c r="O7829" s="52"/>
      <c r="P7829" s="177">
        <f t="shared" si="2757"/>
        <v>3.5</v>
      </c>
      <c r="Q7829" s="177">
        <f t="shared" ref="Q7829:Q7838" si="2768">Q$7*INDEX(Q$7505:Q$7816,$D7829)</f>
        <v>80</v>
      </c>
      <c r="R7829" s="177">
        <f t="shared" ref="R7829:T7838" si="2769">R$7*INDEX(R$7505:R$7816,$D7829)</f>
        <v>80</v>
      </c>
      <c r="S7829" s="177">
        <f t="shared" si="2769"/>
        <v>41.117558476321612</v>
      </c>
      <c r="T7829" s="177">
        <f t="shared" si="2769"/>
        <v>41.861767679512951</v>
      </c>
      <c r="U7829" s="177">
        <f t="shared" ref="U7829:V7838" si="2770">U$7*INDEX(U$7505:U$7816,$D7829)</f>
        <v>80</v>
      </c>
      <c r="V7829" s="177">
        <f t="shared" si="2770"/>
        <v>80</v>
      </c>
      <c r="W7829" s="177">
        <v>9.6069304357543697</v>
      </c>
      <c r="X7829" s="177">
        <f t="shared" si="2761"/>
        <v>52.524999999999999</v>
      </c>
      <c r="Y7829" s="177">
        <f t="shared" si="2761"/>
        <v>49.66</v>
      </c>
      <c r="Z7829" s="177">
        <f t="shared" si="2762"/>
        <v>0</v>
      </c>
      <c r="AA7829" s="177">
        <f t="shared" si="2763"/>
        <v>80</v>
      </c>
      <c r="AB7829" s="177">
        <f t="shared" si="2763"/>
        <v>80</v>
      </c>
      <c r="AC7829" s="177">
        <f t="shared" si="2763"/>
        <v>80</v>
      </c>
      <c r="AD7829" s="177">
        <f t="shared" si="2763"/>
        <v>76.855443486034957</v>
      </c>
      <c r="AE7829" s="177">
        <f t="shared" si="2763"/>
        <v>38.4</v>
      </c>
      <c r="AF7829" s="177">
        <f t="shared" si="2763"/>
        <v>40</v>
      </c>
      <c r="AG7829" s="177">
        <f t="shared" si="2766"/>
        <v>77.241651744758741</v>
      </c>
      <c r="AH7829" s="177">
        <f t="shared" si="2766"/>
        <v>77.241651744758741</v>
      </c>
      <c r="AI7829" s="177">
        <f t="shared" si="2766"/>
        <v>77.241651744758741</v>
      </c>
      <c r="AJ7829" s="177">
        <f t="shared" si="2764"/>
        <v>55.27376766857919</v>
      </c>
    </row>
    <row r="7830" spans="4:36" hidden="1" outlineLevel="1" x14ac:dyDescent="0.25">
      <c r="D7830" s="55">
        <f t="shared" si="2754"/>
        <v>139</v>
      </c>
      <c r="F7830" s="193">
        <f t="shared" si="2765"/>
        <v>46569</v>
      </c>
      <c r="G7830" s="64">
        <f t="shared" si="2755"/>
        <v>1197.204009119441</v>
      </c>
      <c r="H7830" s="198">
        <f t="shared" si="2767"/>
        <v>76.471166268604776</v>
      </c>
      <c r="I7830" s="198">
        <f t="shared" si="2767"/>
        <v>290.16651239273119</v>
      </c>
      <c r="J7830" s="198">
        <f t="shared" si="2767"/>
        <v>230.56633045810486</v>
      </c>
      <c r="K7830" s="198">
        <f t="shared" si="2767"/>
        <v>0</v>
      </c>
      <c r="L7830" s="198">
        <f t="shared" si="2767"/>
        <v>0</v>
      </c>
      <c r="M7830" s="198">
        <f t="shared" si="2767"/>
        <v>40</v>
      </c>
      <c r="N7830" s="198">
        <f t="shared" si="2767"/>
        <v>560</v>
      </c>
      <c r="O7830" s="52"/>
      <c r="P7830" s="177">
        <f t="shared" si="2757"/>
        <v>3.5</v>
      </c>
      <c r="Q7830" s="177">
        <f t="shared" si="2768"/>
        <v>80</v>
      </c>
      <c r="R7830" s="177">
        <f t="shared" si="2769"/>
        <v>80</v>
      </c>
      <c r="S7830" s="177">
        <f t="shared" si="2769"/>
        <v>40.788618008511037</v>
      </c>
      <c r="T7830" s="177">
        <f t="shared" si="2769"/>
        <v>41.526873538076849</v>
      </c>
      <c r="U7830" s="177">
        <f t="shared" si="2770"/>
        <v>80</v>
      </c>
      <c r="V7830" s="177">
        <f t="shared" si="2770"/>
        <v>80</v>
      </c>
      <c r="W7830" s="177">
        <v>9.558895783575597</v>
      </c>
      <c r="X7830" s="177">
        <f t="shared" si="2761"/>
        <v>52.25</v>
      </c>
      <c r="Y7830" s="177">
        <f t="shared" si="2761"/>
        <v>49.4</v>
      </c>
      <c r="Z7830" s="177">
        <f t="shared" si="2762"/>
        <v>0</v>
      </c>
      <c r="AA7830" s="177">
        <f t="shared" si="2763"/>
        <v>80</v>
      </c>
      <c r="AB7830" s="177">
        <f t="shared" si="2763"/>
        <v>80</v>
      </c>
      <c r="AC7830" s="177">
        <f t="shared" si="2763"/>
        <v>80</v>
      </c>
      <c r="AD7830" s="177">
        <f t="shared" si="2763"/>
        <v>76.471166268604776</v>
      </c>
      <c r="AE7830" s="177">
        <f t="shared" si="2763"/>
        <v>38.199999999999996</v>
      </c>
      <c r="AF7830" s="177">
        <f t="shared" si="2763"/>
        <v>40</v>
      </c>
      <c r="AG7830" s="177">
        <f t="shared" si="2766"/>
        <v>76.855443486034957</v>
      </c>
      <c r="AH7830" s="177">
        <f t="shared" si="2766"/>
        <v>76.855443486034957</v>
      </c>
      <c r="AI7830" s="177">
        <f t="shared" si="2766"/>
        <v>76.855443486034957</v>
      </c>
      <c r="AJ7830" s="177">
        <f t="shared" si="2764"/>
        <v>54.942125062567719</v>
      </c>
    </row>
    <row r="7831" spans="4:36" hidden="1" outlineLevel="1" x14ac:dyDescent="0.25">
      <c r="D7831" s="55">
        <f t="shared" si="2754"/>
        <v>151</v>
      </c>
      <c r="F7831" s="193">
        <f t="shared" si="2765"/>
        <v>46935</v>
      </c>
      <c r="G7831" s="64">
        <f t="shared" si="2755"/>
        <v>1193.897850474141</v>
      </c>
      <c r="H7831" s="198">
        <f t="shared" si="2767"/>
        <v>76.088810437261742</v>
      </c>
      <c r="I7831" s="198">
        <f t="shared" si="2767"/>
        <v>288.39554123106518</v>
      </c>
      <c r="J7831" s="198">
        <f t="shared" si="2767"/>
        <v>229.41349880581433</v>
      </c>
      <c r="K7831" s="198">
        <f t="shared" si="2767"/>
        <v>0</v>
      </c>
      <c r="L7831" s="198">
        <f t="shared" si="2767"/>
        <v>0</v>
      </c>
      <c r="M7831" s="198">
        <f t="shared" si="2767"/>
        <v>40</v>
      </c>
      <c r="N7831" s="198">
        <f t="shared" si="2767"/>
        <v>560</v>
      </c>
      <c r="O7831" s="52"/>
      <c r="P7831" s="177">
        <f t="shared" si="2757"/>
        <v>3.5</v>
      </c>
      <c r="Q7831" s="177">
        <f t="shared" si="2768"/>
        <v>80</v>
      </c>
      <c r="R7831" s="177">
        <f t="shared" si="2769"/>
        <v>80</v>
      </c>
      <c r="S7831" s="177">
        <f t="shared" si="2769"/>
        <v>40.462309064442948</v>
      </c>
      <c r="T7831" s="177">
        <f t="shared" si="2769"/>
        <v>41.194658549772228</v>
      </c>
      <c r="U7831" s="177">
        <f t="shared" si="2770"/>
        <v>80</v>
      </c>
      <c r="V7831" s="177">
        <f t="shared" si="2770"/>
        <v>80</v>
      </c>
      <c r="W7831" s="177">
        <v>9.5111013046577177</v>
      </c>
      <c r="X7831" s="177">
        <f t="shared" si="2761"/>
        <v>51.974999999999994</v>
      </c>
      <c r="Y7831" s="177">
        <f t="shared" si="2761"/>
        <v>49.14</v>
      </c>
      <c r="Z7831" s="177">
        <f t="shared" si="2762"/>
        <v>0</v>
      </c>
      <c r="AA7831" s="177">
        <f t="shared" si="2763"/>
        <v>80</v>
      </c>
      <c r="AB7831" s="177">
        <f t="shared" si="2763"/>
        <v>80</v>
      </c>
      <c r="AC7831" s="177">
        <f t="shared" si="2763"/>
        <v>80</v>
      </c>
      <c r="AD7831" s="177">
        <f t="shared" si="2763"/>
        <v>76.088810437261742</v>
      </c>
      <c r="AE7831" s="177">
        <f t="shared" si="2763"/>
        <v>38</v>
      </c>
      <c r="AF7831" s="177">
        <f t="shared" si="2763"/>
        <v>40</v>
      </c>
      <c r="AG7831" s="177">
        <f t="shared" si="2766"/>
        <v>76.471166268604776</v>
      </c>
      <c r="AH7831" s="177">
        <f t="shared" si="2766"/>
        <v>76.471166268604776</v>
      </c>
      <c r="AI7831" s="177">
        <f t="shared" si="2766"/>
        <v>76.471166268604776</v>
      </c>
      <c r="AJ7831" s="177">
        <f t="shared" si="2764"/>
        <v>54.61247231219231</v>
      </c>
    </row>
    <row r="7832" spans="4:36" hidden="1" outlineLevel="1" x14ac:dyDescent="0.25">
      <c r="D7832" s="55">
        <f t="shared" si="2754"/>
        <v>163</v>
      </c>
      <c r="F7832" s="193">
        <f t="shared" si="2765"/>
        <v>47300</v>
      </c>
      <c r="G7832" s="64">
        <f t="shared" si="2755"/>
        <v>1190.6068528466158</v>
      </c>
      <c r="H7832" s="198">
        <f t="shared" si="2767"/>
        <v>75.708366385075436</v>
      </c>
      <c r="I7832" s="198">
        <f t="shared" si="2767"/>
        <v>286.63205514975505</v>
      </c>
      <c r="J7832" s="198">
        <f t="shared" si="2767"/>
        <v>228.26643131178523</v>
      </c>
      <c r="K7832" s="198">
        <f t="shared" si="2767"/>
        <v>0</v>
      </c>
      <c r="L7832" s="198">
        <f t="shared" si="2767"/>
        <v>0</v>
      </c>
      <c r="M7832" s="198">
        <f t="shared" si="2767"/>
        <v>40</v>
      </c>
      <c r="N7832" s="198">
        <f t="shared" si="2767"/>
        <v>560</v>
      </c>
      <c r="O7832" s="52"/>
      <c r="P7832" s="177">
        <f t="shared" si="2757"/>
        <v>3.5</v>
      </c>
      <c r="Q7832" s="177">
        <f t="shared" si="2768"/>
        <v>80</v>
      </c>
      <c r="R7832" s="177">
        <f t="shared" si="2769"/>
        <v>80</v>
      </c>
      <c r="S7832" s="177">
        <f t="shared" si="2769"/>
        <v>40.138610591927403</v>
      </c>
      <c r="T7832" s="177">
        <f t="shared" si="2769"/>
        <v>40.865101281374052</v>
      </c>
      <c r="U7832" s="177">
        <f t="shared" si="2770"/>
        <v>80</v>
      </c>
      <c r="V7832" s="177">
        <f t="shared" si="2770"/>
        <v>80</v>
      </c>
      <c r="W7832" s="177">
        <v>9.4635457981344295</v>
      </c>
      <c r="X7832" s="177">
        <f t="shared" si="2761"/>
        <v>51.699999999999996</v>
      </c>
      <c r="Y7832" s="177">
        <f t="shared" si="2761"/>
        <v>48.879999999999995</v>
      </c>
      <c r="Z7832" s="177">
        <f t="shared" si="2762"/>
        <v>0</v>
      </c>
      <c r="AA7832" s="177">
        <f t="shared" si="2763"/>
        <v>80</v>
      </c>
      <c r="AB7832" s="177">
        <f t="shared" si="2763"/>
        <v>80</v>
      </c>
      <c r="AC7832" s="177">
        <f t="shared" si="2763"/>
        <v>80</v>
      </c>
      <c r="AD7832" s="177">
        <f t="shared" si="2763"/>
        <v>75.708366385075436</v>
      </c>
      <c r="AE7832" s="177">
        <f t="shared" si="2763"/>
        <v>37.799999999999997</v>
      </c>
      <c r="AF7832" s="177">
        <f t="shared" si="2763"/>
        <v>40</v>
      </c>
      <c r="AG7832" s="177">
        <f t="shared" si="2766"/>
        <v>76.088810437261742</v>
      </c>
      <c r="AH7832" s="177">
        <f t="shared" si="2766"/>
        <v>76.088810437261742</v>
      </c>
      <c r="AI7832" s="177">
        <f t="shared" si="2766"/>
        <v>76.088810437261742</v>
      </c>
      <c r="AJ7832" s="177">
        <f t="shared" si="2764"/>
        <v>54.284797478319149</v>
      </c>
    </row>
    <row r="7833" spans="4:36" hidden="1" outlineLevel="1" x14ac:dyDescent="0.25">
      <c r="D7833" s="55">
        <f t="shared" si="2754"/>
        <v>175</v>
      </c>
      <c r="F7833" s="193">
        <f t="shared" si="2765"/>
        <v>47665</v>
      </c>
      <c r="G7833" s="64">
        <f t="shared" si="2755"/>
        <v>1187.3309226492845</v>
      </c>
      <c r="H7833" s="198">
        <f t="shared" si="2767"/>
        <v>75.329824553150061</v>
      </c>
      <c r="I7833" s="198">
        <f t="shared" si="2767"/>
        <v>284.875998940908</v>
      </c>
      <c r="J7833" s="198">
        <f t="shared" si="2767"/>
        <v>227.12509915522631</v>
      </c>
      <c r="K7833" s="198">
        <f t="shared" si="2767"/>
        <v>0</v>
      </c>
      <c r="L7833" s="198">
        <f t="shared" si="2767"/>
        <v>0</v>
      </c>
      <c r="M7833" s="198">
        <f t="shared" si="2767"/>
        <v>40</v>
      </c>
      <c r="N7833" s="198">
        <f t="shared" si="2767"/>
        <v>560</v>
      </c>
      <c r="O7833" s="52"/>
      <c r="P7833" s="177">
        <f t="shared" si="2757"/>
        <v>3.5</v>
      </c>
      <c r="Q7833" s="177">
        <f t="shared" si="2768"/>
        <v>80</v>
      </c>
      <c r="R7833" s="177">
        <f t="shared" si="2769"/>
        <v>80</v>
      </c>
      <c r="S7833" s="177">
        <f t="shared" si="2769"/>
        <v>39.817501707191987</v>
      </c>
      <c r="T7833" s="177">
        <f t="shared" si="2769"/>
        <v>40.538180471123063</v>
      </c>
      <c r="U7833" s="177">
        <f t="shared" si="2770"/>
        <v>80</v>
      </c>
      <c r="V7833" s="177">
        <f t="shared" si="2770"/>
        <v>80</v>
      </c>
      <c r="W7833" s="177">
        <v>9.4162280691437577</v>
      </c>
      <c r="X7833" s="177">
        <f t="shared" si="2761"/>
        <v>51.424999999999997</v>
      </c>
      <c r="Y7833" s="177">
        <f t="shared" si="2761"/>
        <v>48.62</v>
      </c>
      <c r="Z7833" s="177">
        <f t="shared" si="2762"/>
        <v>0</v>
      </c>
      <c r="AA7833" s="177">
        <f t="shared" si="2763"/>
        <v>80</v>
      </c>
      <c r="AB7833" s="177">
        <f t="shared" si="2763"/>
        <v>80</v>
      </c>
      <c r="AC7833" s="177">
        <f t="shared" si="2763"/>
        <v>80</v>
      </c>
      <c r="AD7833" s="177">
        <f t="shared" si="2763"/>
        <v>75.329824553150061</v>
      </c>
      <c r="AE7833" s="177">
        <f t="shared" si="2763"/>
        <v>37.599999999999994</v>
      </c>
      <c r="AF7833" s="177">
        <f t="shared" si="2763"/>
        <v>40</v>
      </c>
      <c r="AG7833" s="177">
        <f t="shared" si="2766"/>
        <v>75.708366385075436</v>
      </c>
      <c r="AH7833" s="177">
        <f t="shared" si="2766"/>
        <v>75.708366385075436</v>
      </c>
      <c r="AI7833" s="177">
        <f t="shared" si="2766"/>
        <v>75.708366385075436</v>
      </c>
      <c r="AJ7833" s="177">
        <f t="shared" si="2764"/>
        <v>53.959088693449239</v>
      </c>
    </row>
    <row r="7834" spans="4:36" hidden="1" outlineLevel="1" x14ac:dyDescent="0.25">
      <c r="D7834" s="55">
        <f t="shared" si="2754"/>
        <v>187</v>
      </c>
      <c r="F7834" s="193">
        <f t="shared" si="2765"/>
        <v>48030</v>
      </c>
      <c r="G7834" s="64">
        <f t="shared" si="2755"/>
        <v>1184.0699669008095</v>
      </c>
      <c r="H7834" s="198">
        <f t="shared" si="2767"/>
        <v>74.953175430384306</v>
      </c>
      <c r="I7834" s="198">
        <f t="shared" si="2767"/>
        <v>283.12731781097511</v>
      </c>
      <c r="J7834" s="198">
        <f t="shared" si="2767"/>
        <v>225.9894736594502</v>
      </c>
      <c r="K7834" s="198">
        <f t="shared" si="2767"/>
        <v>0</v>
      </c>
      <c r="L7834" s="198">
        <f t="shared" si="2767"/>
        <v>0</v>
      </c>
      <c r="M7834" s="198">
        <f t="shared" si="2767"/>
        <v>40</v>
      </c>
      <c r="N7834" s="198">
        <f t="shared" si="2767"/>
        <v>560</v>
      </c>
      <c r="O7834" s="52"/>
      <c r="P7834" s="177">
        <f t="shared" si="2757"/>
        <v>3.5</v>
      </c>
      <c r="Q7834" s="177">
        <f t="shared" si="2768"/>
        <v>80</v>
      </c>
      <c r="R7834" s="177">
        <f t="shared" si="2769"/>
        <v>80</v>
      </c>
      <c r="S7834" s="177">
        <f t="shared" si="2769"/>
        <v>39.498961693534447</v>
      </c>
      <c r="T7834" s="177">
        <f t="shared" si="2769"/>
        <v>40.213875027354071</v>
      </c>
      <c r="U7834" s="177">
        <f t="shared" si="2770"/>
        <v>80</v>
      </c>
      <c r="V7834" s="177">
        <f t="shared" si="2770"/>
        <v>80</v>
      </c>
      <c r="W7834" s="177">
        <v>9.3691469287980382</v>
      </c>
      <c r="X7834" s="177">
        <f t="shared" si="2761"/>
        <v>51.15</v>
      </c>
      <c r="Y7834" s="177">
        <f t="shared" si="2761"/>
        <v>48.36</v>
      </c>
      <c r="Z7834" s="177">
        <f t="shared" si="2762"/>
        <v>0</v>
      </c>
      <c r="AA7834" s="177">
        <f t="shared" si="2763"/>
        <v>80</v>
      </c>
      <c r="AB7834" s="177">
        <f t="shared" si="2763"/>
        <v>80</v>
      </c>
      <c r="AC7834" s="177">
        <f t="shared" si="2763"/>
        <v>80</v>
      </c>
      <c r="AD7834" s="177">
        <f t="shared" si="2763"/>
        <v>74.953175430384306</v>
      </c>
      <c r="AE7834" s="177">
        <f t="shared" si="2763"/>
        <v>37.4</v>
      </c>
      <c r="AF7834" s="177">
        <f t="shared" si="2763"/>
        <v>40</v>
      </c>
      <c r="AG7834" s="177">
        <f t="shared" si="2766"/>
        <v>75.329824553150061</v>
      </c>
      <c r="AH7834" s="177">
        <f t="shared" si="2766"/>
        <v>75.329824553150061</v>
      </c>
      <c r="AI7834" s="177">
        <f t="shared" si="2766"/>
        <v>75.329824553150061</v>
      </c>
      <c r="AJ7834" s="177">
        <f t="shared" si="2764"/>
        <v>53.63533416128854</v>
      </c>
    </row>
    <row r="7835" spans="4:36" hidden="1" outlineLevel="1" x14ac:dyDescent="0.25">
      <c r="D7835" s="55">
        <f t="shared" si="2754"/>
        <v>199</v>
      </c>
      <c r="F7835" s="193">
        <f t="shared" si="2765"/>
        <v>48396</v>
      </c>
      <c r="G7835" s="64">
        <f t="shared" si="2755"/>
        <v>1180.8238932219817</v>
      </c>
      <c r="H7835" s="198">
        <f t="shared" si="2767"/>
        <v>74.57840955323239</v>
      </c>
      <c r="I7835" s="198">
        <f t="shared" si="2767"/>
        <v>281.38595737759624</v>
      </c>
      <c r="J7835" s="198">
        <f t="shared" si="2767"/>
        <v>224.85952629115292</v>
      </c>
      <c r="K7835" s="198">
        <f t="shared" si="2767"/>
        <v>0</v>
      </c>
      <c r="L7835" s="198">
        <f t="shared" si="2767"/>
        <v>0</v>
      </c>
      <c r="M7835" s="198">
        <f t="shared" si="2767"/>
        <v>40</v>
      </c>
      <c r="N7835" s="198">
        <f t="shared" si="2767"/>
        <v>560</v>
      </c>
      <c r="O7835" s="52"/>
      <c r="P7835" s="177">
        <f t="shared" si="2757"/>
        <v>3.5</v>
      </c>
      <c r="Q7835" s="177">
        <f t="shared" si="2768"/>
        <v>80</v>
      </c>
      <c r="R7835" s="177">
        <f t="shared" si="2769"/>
        <v>80</v>
      </c>
      <c r="S7835" s="177">
        <f t="shared" si="2769"/>
        <v>39.18296999998617</v>
      </c>
      <c r="T7835" s="177">
        <f t="shared" si="2769"/>
        <v>39.892164027135237</v>
      </c>
      <c r="U7835" s="177">
        <f t="shared" si="2770"/>
        <v>80</v>
      </c>
      <c r="V7835" s="177">
        <f t="shared" si="2770"/>
        <v>80</v>
      </c>
      <c r="W7835" s="177">
        <v>9.3223011941540488</v>
      </c>
      <c r="X7835" s="177">
        <f t="shared" si="2761"/>
        <v>50.874999999999993</v>
      </c>
      <c r="Y7835" s="177">
        <f t="shared" si="2761"/>
        <v>48.099999999999994</v>
      </c>
      <c r="Z7835" s="177">
        <f t="shared" si="2762"/>
        <v>0</v>
      </c>
      <c r="AA7835" s="177">
        <f t="shared" si="2763"/>
        <v>80</v>
      </c>
      <c r="AB7835" s="177">
        <f t="shared" si="2763"/>
        <v>80</v>
      </c>
      <c r="AC7835" s="177">
        <f t="shared" si="2763"/>
        <v>80</v>
      </c>
      <c r="AD7835" s="177">
        <f t="shared" si="2763"/>
        <v>74.57840955323239</v>
      </c>
      <c r="AE7835" s="177">
        <f t="shared" si="2763"/>
        <v>37.199999999999996</v>
      </c>
      <c r="AF7835" s="177">
        <f t="shared" si="2763"/>
        <v>40</v>
      </c>
      <c r="AG7835" s="177">
        <f t="shared" si="2766"/>
        <v>74.953175430384306</v>
      </c>
      <c r="AH7835" s="177">
        <f t="shared" si="2766"/>
        <v>74.953175430384306</v>
      </c>
      <c r="AI7835" s="177">
        <f t="shared" si="2766"/>
        <v>74.953175430384306</v>
      </c>
      <c r="AJ7835" s="177">
        <f t="shared" si="2764"/>
        <v>53.313522156320808</v>
      </c>
    </row>
    <row r="7836" spans="4:36" hidden="1" outlineLevel="1" x14ac:dyDescent="0.25">
      <c r="D7836" s="55">
        <f t="shared" si="2754"/>
        <v>211</v>
      </c>
      <c r="F7836" s="193">
        <f t="shared" si="2765"/>
        <v>48761</v>
      </c>
      <c r="G7836" s="64">
        <f t="shared" si="2755"/>
        <v>1066.3870923261677</v>
      </c>
      <c r="H7836" s="198">
        <f t="shared" si="2767"/>
        <v>0</v>
      </c>
      <c r="I7836" s="198">
        <f t="shared" si="2767"/>
        <v>242.6518636664706</v>
      </c>
      <c r="J7836" s="198">
        <f t="shared" si="2767"/>
        <v>223.73522865969716</v>
      </c>
      <c r="K7836" s="198">
        <f t="shared" si="2767"/>
        <v>0</v>
      </c>
      <c r="L7836" s="198">
        <f t="shared" si="2767"/>
        <v>0</v>
      </c>
      <c r="M7836" s="198">
        <f t="shared" si="2767"/>
        <v>40</v>
      </c>
      <c r="N7836" s="198">
        <f t="shared" si="2767"/>
        <v>560</v>
      </c>
      <c r="O7836" s="52"/>
      <c r="P7836" s="177">
        <f t="shared" si="2757"/>
        <v>3.5</v>
      </c>
      <c r="Q7836" s="177">
        <f t="shared" si="2768"/>
        <v>80</v>
      </c>
      <c r="R7836" s="177">
        <f t="shared" si="2769"/>
        <v>80</v>
      </c>
      <c r="S7836" s="177">
        <f t="shared" si="2769"/>
        <v>38.869506239986279</v>
      </c>
      <c r="T7836" s="177">
        <f t="shared" si="2769"/>
        <v>39.573026714918157</v>
      </c>
      <c r="U7836" s="177">
        <f t="shared" si="2770"/>
        <v>80</v>
      </c>
      <c r="V7836" s="177">
        <f t="shared" si="2770"/>
        <v>80</v>
      </c>
      <c r="W7836" s="177">
        <v>9.2756896881832791</v>
      </c>
      <c r="X7836" s="177">
        <f t="shared" si="2761"/>
        <v>50.599999999999994</v>
      </c>
      <c r="Y7836" s="177">
        <f t="shared" si="2761"/>
        <v>47.839999999999996</v>
      </c>
      <c r="Z7836" s="177">
        <f t="shared" si="2762"/>
        <v>0</v>
      </c>
      <c r="AA7836" s="177">
        <f t="shared" si="2763"/>
        <v>80</v>
      </c>
      <c r="AB7836" s="177">
        <f t="shared" si="2763"/>
        <v>80</v>
      </c>
      <c r="AC7836" s="177">
        <f t="shared" si="2763"/>
        <v>80</v>
      </c>
      <c r="AD7836" s="177">
        <f t="shared" si="2763"/>
        <v>0</v>
      </c>
      <c r="AE7836" s="177">
        <f t="shared" si="2763"/>
        <v>0</v>
      </c>
      <c r="AF7836" s="177">
        <f t="shared" si="2763"/>
        <v>40</v>
      </c>
      <c r="AG7836" s="177">
        <f t="shared" si="2766"/>
        <v>74.57840955323239</v>
      </c>
      <c r="AH7836" s="177">
        <f t="shared" si="2766"/>
        <v>74.57840955323239</v>
      </c>
      <c r="AI7836" s="177">
        <f t="shared" si="2766"/>
        <v>74.57840955323239</v>
      </c>
      <c r="AJ7836" s="177">
        <f t="shared" si="2764"/>
        <v>52.993641023382878</v>
      </c>
    </row>
    <row r="7837" spans="4:36" hidden="1" outlineLevel="1" x14ac:dyDescent="0.25">
      <c r="D7837" s="55">
        <f t="shared" si="2754"/>
        <v>223</v>
      </c>
      <c r="F7837" s="193">
        <f t="shared" si="2765"/>
        <v>49126</v>
      </c>
      <c r="G7837" s="64">
        <f t="shared" si="2755"/>
        <v>841.12498310825015</v>
      </c>
      <c r="H7837" s="198">
        <f t="shared" si="2767"/>
        <v>0</v>
      </c>
      <c r="I7837" s="198">
        <f t="shared" si="2767"/>
        <v>241.12498310825012</v>
      </c>
      <c r="J7837" s="198">
        <f t="shared" si="2767"/>
        <v>0</v>
      </c>
      <c r="K7837" s="198">
        <f t="shared" si="2767"/>
        <v>0</v>
      </c>
      <c r="L7837" s="198">
        <f t="shared" si="2767"/>
        <v>0</v>
      </c>
      <c r="M7837" s="198">
        <f t="shared" si="2767"/>
        <v>40</v>
      </c>
      <c r="N7837" s="198">
        <f t="shared" si="2767"/>
        <v>560</v>
      </c>
      <c r="O7837" s="52"/>
      <c r="P7837" s="177">
        <f t="shared" si="2757"/>
        <v>3.5</v>
      </c>
      <c r="Q7837" s="177">
        <f t="shared" si="2768"/>
        <v>80</v>
      </c>
      <c r="R7837" s="177">
        <f t="shared" si="2769"/>
        <v>80</v>
      </c>
      <c r="S7837" s="177">
        <f t="shared" si="2769"/>
        <v>38.558550190066391</v>
      </c>
      <c r="T7837" s="177">
        <f t="shared" si="2769"/>
        <v>39.256442501198812</v>
      </c>
      <c r="U7837" s="177">
        <f t="shared" si="2770"/>
        <v>80</v>
      </c>
      <c r="V7837" s="177">
        <f t="shared" si="2770"/>
        <v>80</v>
      </c>
      <c r="W7837" s="177">
        <v>9.229311239742362</v>
      </c>
      <c r="X7837" s="177">
        <f t="shared" si="2761"/>
        <v>50.324999999999996</v>
      </c>
      <c r="Y7837" s="177">
        <f t="shared" si="2761"/>
        <v>47.58</v>
      </c>
      <c r="Z7837" s="177">
        <f t="shared" si="2762"/>
        <v>0</v>
      </c>
      <c r="AA7837" s="177">
        <f t="shared" si="2763"/>
        <v>80</v>
      </c>
      <c r="AB7837" s="177">
        <f t="shared" si="2763"/>
        <v>80</v>
      </c>
      <c r="AC7837" s="177">
        <f t="shared" si="2763"/>
        <v>80</v>
      </c>
      <c r="AD7837" s="177">
        <f t="shared" si="2763"/>
        <v>0</v>
      </c>
      <c r="AE7837" s="177">
        <f t="shared" si="2763"/>
        <v>0</v>
      </c>
      <c r="AF7837" s="177">
        <f t="shared" si="2763"/>
        <v>40</v>
      </c>
      <c r="AG7837" s="177">
        <f t="shared" si="2766"/>
        <v>0</v>
      </c>
      <c r="AH7837" s="177">
        <f t="shared" si="2766"/>
        <v>0</v>
      </c>
      <c r="AI7837" s="177">
        <f t="shared" si="2766"/>
        <v>0</v>
      </c>
      <c r="AJ7837" s="177">
        <f t="shared" si="2764"/>
        <v>52.675679177242586</v>
      </c>
    </row>
    <row r="7838" spans="4:36" hidden="1" outlineLevel="1" x14ac:dyDescent="0.25">
      <c r="D7838" s="55">
        <f t="shared" si="2754"/>
        <v>235</v>
      </c>
      <c r="F7838" s="193">
        <f t="shared" si="2765"/>
        <v>49491</v>
      </c>
      <c r="G7838" s="64">
        <f t="shared" si="2755"/>
        <v>839.60526253545788</v>
      </c>
      <c r="H7838" s="198">
        <f t="shared" si="2767"/>
        <v>0</v>
      </c>
      <c r="I7838" s="198">
        <f t="shared" si="2767"/>
        <v>239.60526253545785</v>
      </c>
      <c r="J7838" s="198">
        <f t="shared" si="2767"/>
        <v>0</v>
      </c>
      <c r="K7838" s="198">
        <f t="shared" si="2767"/>
        <v>0</v>
      </c>
      <c r="L7838" s="198">
        <f t="shared" si="2767"/>
        <v>0</v>
      </c>
      <c r="M7838" s="198">
        <f t="shared" si="2767"/>
        <v>40</v>
      </c>
      <c r="N7838" s="198">
        <f t="shared" si="2767"/>
        <v>560</v>
      </c>
      <c r="O7838" s="52"/>
      <c r="P7838" s="177">
        <f t="shared" si="2757"/>
        <v>3.5</v>
      </c>
      <c r="Q7838" s="177">
        <f t="shared" si="2768"/>
        <v>80</v>
      </c>
      <c r="R7838" s="177">
        <f t="shared" si="2769"/>
        <v>80</v>
      </c>
      <c r="S7838" s="177">
        <f t="shared" si="2769"/>
        <v>38.250081788545863</v>
      </c>
      <c r="T7838" s="177">
        <f t="shared" si="2769"/>
        <v>38.942390961189226</v>
      </c>
      <c r="U7838" s="177">
        <f t="shared" si="2770"/>
        <v>80</v>
      </c>
      <c r="V7838" s="177">
        <f t="shared" si="2770"/>
        <v>80</v>
      </c>
      <c r="W7838" s="177">
        <v>9.1831646835436498</v>
      </c>
      <c r="X7838" s="177">
        <f t="shared" si="2761"/>
        <v>50.05</v>
      </c>
      <c r="Y7838" s="177">
        <f t="shared" si="2761"/>
        <v>47.319999999999993</v>
      </c>
      <c r="Z7838" s="177">
        <f t="shared" si="2762"/>
        <v>0</v>
      </c>
      <c r="AA7838" s="177">
        <f t="shared" si="2763"/>
        <v>80</v>
      </c>
      <c r="AB7838" s="177">
        <f t="shared" si="2763"/>
        <v>80</v>
      </c>
      <c r="AC7838" s="177">
        <f t="shared" si="2763"/>
        <v>80</v>
      </c>
      <c r="AD7838" s="177">
        <f t="shared" si="2763"/>
        <v>0</v>
      </c>
      <c r="AE7838" s="177">
        <f t="shared" si="2763"/>
        <v>0</v>
      </c>
      <c r="AF7838" s="177">
        <f t="shared" si="2763"/>
        <v>40</v>
      </c>
      <c r="AG7838" s="177">
        <f t="shared" si="2766"/>
        <v>0</v>
      </c>
      <c r="AH7838" s="177">
        <f t="shared" si="2766"/>
        <v>0</v>
      </c>
      <c r="AI7838" s="177">
        <f t="shared" si="2766"/>
        <v>0</v>
      </c>
      <c r="AJ7838" s="177">
        <f t="shared" si="2764"/>
        <v>52.35962510217913</v>
      </c>
    </row>
    <row r="7839" spans="4:36" hidden="1" outlineLevel="1" x14ac:dyDescent="0.25">
      <c r="D7839" s="55">
        <f t="shared" si="2754"/>
        <v>247</v>
      </c>
      <c r="F7839" s="193">
        <f t="shared" si="2765"/>
        <v>49857</v>
      </c>
      <c r="G7839" s="64">
        <f t="shared" si="2755"/>
        <v>834.59264917942915</v>
      </c>
      <c r="H7839" s="198">
        <f t="shared" ref="H7839:N7844" si="2771">SUMIF($P$6:$AK$6,H$6,$P7839:$AK7839)</f>
        <v>0</v>
      </c>
      <c r="I7839" s="198">
        <f t="shared" si="2771"/>
        <v>234.5926491794292</v>
      </c>
      <c r="J7839" s="198">
        <f t="shared" si="2771"/>
        <v>0</v>
      </c>
      <c r="K7839" s="198">
        <f t="shared" si="2771"/>
        <v>0</v>
      </c>
      <c r="L7839" s="198">
        <f t="shared" si="2771"/>
        <v>0</v>
      </c>
      <c r="M7839" s="198">
        <f t="shared" si="2771"/>
        <v>40</v>
      </c>
      <c r="N7839" s="198">
        <f t="shared" si="2771"/>
        <v>560</v>
      </c>
      <c r="O7839" s="52"/>
      <c r="P7839" s="177">
        <f t="shared" si="2757"/>
        <v>0</v>
      </c>
      <c r="Q7839" s="177">
        <f t="shared" ref="Q7839:Q7844" si="2772">Q$7*INDEX(Q$7505:Q$7816,$D7839)</f>
        <v>80</v>
      </c>
      <c r="R7839" s="177">
        <f t="shared" ref="R7839:T7844" si="2773">R$7*INDEX(R$7505:R$7816,$D7839)</f>
        <v>80</v>
      </c>
      <c r="S7839" s="177">
        <f t="shared" si="2773"/>
        <v>37.944081134237493</v>
      </c>
      <c r="T7839" s="177">
        <f t="shared" si="2773"/>
        <v>38.630851833499705</v>
      </c>
      <c r="U7839" s="177">
        <f t="shared" ref="U7839:V7844" si="2774">U$7*INDEX(U$7505:U$7816,$D7839)</f>
        <v>80</v>
      </c>
      <c r="V7839" s="177">
        <f t="shared" si="2774"/>
        <v>80</v>
      </c>
      <c r="W7839" s="177">
        <v>9.137248860125931</v>
      </c>
      <c r="X7839" s="177">
        <f t="shared" si="2761"/>
        <v>49.774999999999999</v>
      </c>
      <c r="Y7839" s="177">
        <f t="shared" si="2761"/>
        <v>47.059999999999995</v>
      </c>
      <c r="Z7839" s="177">
        <f t="shared" si="2762"/>
        <v>0</v>
      </c>
      <c r="AA7839" s="177">
        <f t="shared" si="2763"/>
        <v>80</v>
      </c>
      <c r="AB7839" s="177">
        <f t="shared" si="2763"/>
        <v>80</v>
      </c>
      <c r="AC7839" s="177">
        <f t="shared" si="2763"/>
        <v>80</v>
      </c>
      <c r="AD7839" s="177">
        <f t="shared" si="2763"/>
        <v>0</v>
      </c>
      <c r="AE7839" s="177">
        <f t="shared" si="2763"/>
        <v>0</v>
      </c>
      <c r="AF7839" s="177">
        <f t="shared" si="2763"/>
        <v>40</v>
      </c>
      <c r="AG7839" s="177">
        <f t="shared" si="2766"/>
        <v>0</v>
      </c>
      <c r="AH7839" s="177">
        <f t="shared" si="2766"/>
        <v>0</v>
      </c>
      <c r="AI7839" s="177">
        <f t="shared" si="2766"/>
        <v>0</v>
      </c>
      <c r="AJ7839" s="177">
        <f t="shared" si="2764"/>
        <v>52.045467351566053</v>
      </c>
    </row>
    <row r="7840" spans="4:36" hidden="1" outlineLevel="1" x14ac:dyDescent="0.25">
      <c r="D7840" s="55">
        <f t="shared" si="2754"/>
        <v>259</v>
      </c>
      <c r="F7840" s="193">
        <f t="shared" si="2765"/>
        <v>50222</v>
      </c>
      <c r="G7840" s="64">
        <f t="shared" si="2755"/>
        <v>340.82475716328196</v>
      </c>
      <c r="H7840" s="198">
        <f t="shared" si="2771"/>
        <v>0</v>
      </c>
      <c r="I7840" s="198">
        <f t="shared" si="2771"/>
        <v>60.824757163281959</v>
      </c>
      <c r="J7840" s="198">
        <f t="shared" si="2771"/>
        <v>0</v>
      </c>
      <c r="K7840" s="198">
        <f t="shared" si="2771"/>
        <v>0</v>
      </c>
      <c r="L7840" s="198">
        <f t="shared" si="2771"/>
        <v>0</v>
      </c>
      <c r="M7840" s="198">
        <f t="shared" si="2771"/>
        <v>40</v>
      </c>
      <c r="N7840" s="198">
        <f t="shared" si="2771"/>
        <v>240</v>
      </c>
      <c r="O7840" s="52"/>
      <c r="P7840" s="177">
        <f t="shared" si="2757"/>
        <v>0</v>
      </c>
      <c r="Q7840" s="177">
        <f t="shared" si="2772"/>
        <v>0</v>
      </c>
      <c r="R7840" s="177">
        <f t="shared" si="2773"/>
        <v>0</v>
      </c>
      <c r="S7840" s="177">
        <f t="shared" si="2773"/>
        <v>0</v>
      </c>
      <c r="T7840" s="177">
        <f t="shared" si="2773"/>
        <v>0</v>
      </c>
      <c r="U7840" s="177">
        <f t="shared" si="2774"/>
        <v>0</v>
      </c>
      <c r="V7840" s="177">
        <f t="shared" si="2774"/>
        <v>0</v>
      </c>
      <c r="W7840" s="177">
        <v>9.0915626158253016</v>
      </c>
      <c r="X7840" s="177">
        <f t="shared" si="2761"/>
        <v>0</v>
      </c>
      <c r="Y7840" s="177">
        <f t="shared" si="2761"/>
        <v>0</v>
      </c>
      <c r="Z7840" s="177">
        <f t="shared" si="2762"/>
        <v>0</v>
      </c>
      <c r="AA7840" s="177">
        <f t="shared" si="2763"/>
        <v>80</v>
      </c>
      <c r="AB7840" s="177">
        <f t="shared" si="2763"/>
        <v>80</v>
      </c>
      <c r="AC7840" s="177">
        <f t="shared" si="2763"/>
        <v>80</v>
      </c>
      <c r="AD7840" s="177">
        <f t="shared" si="2763"/>
        <v>0</v>
      </c>
      <c r="AE7840" s="177">
        <f t="shared" si="2763"/>
        <v>0</v>
      </c>
      <c r="AF7840" s="177">
        <f t="shared" si="2763"/>
        <v>40</v>
      </c>
      <c r="AG7840" s="177">
        <f t="shared" si="2766"/>
        <v>0</v>
      </c>
      <c r="AH7840" s="177">
        <f t="shared" si="2766"/>
        <v>0</v>
      </c>
      <c r="AI7840" s="177">
        <f t="shared" si="2766"/>
        <v>0</v>
      </c>
      <c r="AJ7840" s="177">
        <f t="shared" si="2764"/>
        <v>51.733194547456655</v>
      </c>
    </row>
    <row r="7841" spans="1:36" hidden="1" outlineLevel="1" x14ac:dyDescent="0.25">
      <c r="D7841" s="55">
        <f t="shared" si="2754"/>
        <v>271</v>
      </c>
      <c r="F7841" s="193">
        <f t="shared" si="2765"/>
        <v>50587</v>
      </c>
      <c r="G7841" s="64">
        <f t="shared" si="2755"/>
        <v>280</v>
      </c>
      <c r="H7841" s="198">
        <f t="shared" si="2771"/>
        <v>0</v>
      </c>
      <c r="I7841" s="198">
        <f t="shared" si="2771"/>
        <v>0</v>
      </c>
      <c r="J7841" s="198">
        <f t="shared" si="2771"/>
        <v>0</v>
      </c>
      <c r="K7841" s="198">
        <f t="shared" si="2771"/>
        <v>0</v>
      </c>
      <c r="L7841" s="198">
        <f t="shared" si="2771"/>
        <v>0</v>
      </c>
      <c r="M7841" s="198">
        <f t="shared" si="2771"/>
        <v>40</v>
      </c>
      <c r="N7841" s="198">
        <f t="shared" si="2771"/>
        <v>240</v>
      </c>
      <c r="O7841" s="52"/>
      <c r="P7841" s="177">
        <f t="shared" si="2757"/>
        <v>0</v>
      </c>
      <c r="Q7841" s="177">
        <f t="shared" si="2772"/>
        <v>0</v>
      </c>
      <c r="R7841" s="177">
        <f t="shared" si="2773"/>
        <v>0</v>
      </c>
      <c r="S7841" s="177">
        <f t="shared" si="2773"/>
        <v>0</v>
      </c>
      <c r="T7841" s="177">
        <f t="shared" si="2773"/>
        <v>0</v>
      </c>
      <c r="U7841" s="177">
        <f t="shared" si="2774"/>
        <v>0</v>
      </c>
      <c r="V7841" s="177">
        <f t="shared" si="2774"/>
        <v>0</v>
      </c>
      <c r="W7841" s="177">
        <v>0</v>
      </c>
      <c r="X7841" s="177">
        <f t="shared" si="2761"/>
        <v>0</v>
      </c>
      <c r="Y7841" s="177">
        <f t="shared" si="2761"/>
        <v>0</v>
      </c>
      <c r="Z7841" s="177">
        <f t="shared" si="2762"/>
        <v>0</v>
      </c>
      <c r="AA7841" s="177">
        <f t="shared" si="2763"/>
        <v>80</v>
      </c>
      <c r="AB7841" s="177">
        <f t="shared" si="2763"/>
        <v>80</v>
      </c>
      <c r="AC7841" s="177">
        <f t="shared" si="2763"/>
        <v>80</v>
      </c>
      <c r="AD7841" s="177">
        <f t="shared" si="2763"/>
        <v>0</v>
      </c>
      <c r="AE7841" s="177">
        <f t="shared" si="2763"/>
        <v>0</v>
      </c>
      <c r="AF7841" s="177">
        <f t="shared" si="2763"/>
        <v>40</v>
      </c>
      <c r="AG7841" s="177">
        <f t="shared" si="2766"/>
        <v>0</v>
      </c>
      <c r="AH7841" s="177">
        <f t="shared" si="2766"/>
        <v>0</v>
      </c>
      <c r="AI7841" s="177">
        <f t="shared" si="2766"/>
        <v>0</v>
      </c>
      <c r="AJ7841" s="177">
        <f t="shared" si="2764"/>
        <v>0</v>
      </c>
    </row>
    <row r="7842" spans="1:36" hidden="1" outlineLevel="1" x14ac:dyDescent="0.25">
      <c r="D7842" s="55">
        <f t="shared" si="2754"/>
        <v>283</v>
      </c>
      <c r="F7842" s="193">
        <f t="shared" si="2765"/>
        <v>50952</v>
      </c>
      <c r="G7842" s="64">
        <f t="shared" si="2755"/>
        <v>0</v>
      </c>
      <c r="H7842" s="198">
        <f t="shared" si="2771"/>
        <v>0</v>
      </c>
      <c r="I7842" s="198">
        <f t="shared" si="2771"/>
        <v>0</v>
      </c>
      <c r="J7842" s="198">
        <f t="shared" si="2771"/>
        <v>0</v>
      </c>
      <c r="K7842" s="198">
        <f t="shared" si="2771"/>
        <v>0</v>
      </c>
      <c r="L7842" s="198">
        <f t="shared" si="2771"/>
        <v>0</v>
      </c>
      <c r="M7842" s="198">
        <f t="shared" si="2771"/>
        <v>0</v>
      </c>
      <c r="N7842" s="198">
        <f t="shared" si="2771"/>
        <v>0</v>
      </c>
      <c r="O7842" s="52"/>
      <c r="P7842" s="177">
        <f t="shared" si="2757"/>
        <v>0</v>
      </c>
      <c r="Q7842" s="177">
        <f t="shared" si="2772"/>
        <v>0</v>
      </c>
      <c r="R7842" s="177">
        <f t="shared" si="2773"/>
        <v>0</v>
      </c>
      <c r="S7842" s="177">
        <f t="shared" si="2773"/>
        <v>0</v>
      </c>
      <c r="T7842" s="177">
        <f t="shared" si="2773"/>
        <v>0</v>
      </c>
      <c r="U7842" s="177">
        <f t="shared" si="2774"/>
        <v>0</v>
      </c>
      <c r="V7842" s="177">
        <f t="shared" si="2774"/>
        <v>0</v>
      </c>
      <c r="W7842" s="177">
        <v>0</v>
      </c>
      <c r="X7842" s="177">
        <f t="shared" si="2761"/>
        <v>0</v>
      </c>
      <c r="Y7842" s="177">
        <f t="shared" si="2761"/>
        <v>0</v>
      </c>
      <c r="Z7842" s="177">
        <f t="shared" si="2762"/>
        <v>0</v>
      </c>
      <c r="AA7842" s="177">
        <f t="shared" si="2763"/>
        <v>0</v>
      </c>
      <c r="AB7842" s="177">
        <f t="shared" si="2763"/>
        <v>0</v>
      </c>
      <c r="AC7842" s="177">
        <f t="shared" si="2763"/>
        <v>0</v>
      </c>
      <c r="AD7842" s="177">
        <f t="shared" si="2763"/>
        <v>0</v>
      </c>
      <c r="AE7842" s="177">
        <f t="shared" si="2763"/>
        <v>0</v>
      </c>
      <c r="AF7842" s="177">
        <f t="shared" si="2763"/>
        <v>0</v>
      </c>
      <c r="AG7842" s="177">
        <f t="shared" ref="AG7842:AI7844" si="2775">AG$7*INDEX(AG$7505:AG$7816,$D7842)</f>
        <v>0</v>
      </c>
      <c r="AH7842" s="177">
        <f t="shared" si="2775"/>
        <v>0</v>
      </c>
      <c r="AI7842" s="177">
        <f t="shared" si="2775"/>
        <v>0</v>
      </c>
      <c r="AJ7842" s="177">
        <f t="shared" si="2764"/>
        <v>0</v>
      </c>
    </row>
    <row r="7843" spans="1:36" hidden="1" outlineLevel="1" collapsed="1" x14ac:dyDescent="0.25">
      <c r="D7843" s="55">
        <f t="shared" si="2754"/>
        <v>295</v>
      </c>
      <c r="F7843" s="193">
        <f t="shared" si="2765"/>
        <v>51318</v>
      </c>
      <c r="G7843" s="64">
        <f t="shared" si="2755"/>
        <v>0</v>
      </c>
      <c r="H7843" s="198">
        <f t="shared" si="2771"/>
        <v>0</v>
      </c>
      <c r="I7843" s="198">
        <f t="shared" si="2771"/>
        <v>0</v>
      </c>
      <c r="J7843" s="198">
        <f t="shared" si="2771"/>
        <v>0</v>
      </c>
      <c r="K7843" s="198">
        <f t="shared" si="2771"/>
        <v>0</v>
      </c>
      <c r="L7843" s="198">
        <f t="shared" si="2771"/>
        <v>0</v>
      </c>
      <c r="M7843" s="198">
        <f t="shared" si="2771"/>
        <v>0</v>
      </c>
      <c r="N7843" s="198">
        <f t="shared" si="2771"/>
        <v>0</v>
      </c>
      <c r="O7843" s="52"/>
      <c r="P7843" s="177">
        <f t="shared" si="2757"/>
        <v>0</v>
      </c>
      <c r="Q7843" s="177">
        <f t="shared" si="2772"/>
        <v>0</v>
      </c>
      <c r="R7843" s="177">
        <f t="shared" si="2773"/>
        <v>0</v>
      </c>
      <c r="S7843" s="177">
        <f t="shared" si="2773"/>
        <v>0</v>
      </c>
      <c r="T7843" s="177">
        <f t="shared" si="2773"/>
        <v>0</v>
      </c>
      <c r="U7843" s="177">
        <f t="shared" si="2774"/>
        <v>0</v>
      </c>
      <c r="V7843" s="177">
        <f t="shared" si="2774"/>
        <v>0</v>
      </c>
      <c r="W7843" s="177">
        <v>0</v>
      </c>
      <c r="X7843" s="177">
        <f t="shared" si="2761"/>
        <v>0</v>
      </c>
      <c r="Y7843" s="177">
        <f t="shared" si="2761"/>
        <v>0</v>
      </c>
      <c r="Z7843" s="177">
        <f t="shared" si="2762"/>
        <v>0</v>
      </c>
      <c r="AA7843" s="177">
        <f t="shared" si="2763"/>
        <v>0</v>
      </c>
      <c r="AB7843" s="177">
        <f t="shared" si="2763"/>
        <v>0</v>
      </c>
      <c r="AC7843" s="177">
        <f t="shared" si="2763"/>
        <v>0</v>
      </c>
      <c r="AD7843" s="177">
        <f t="shared" si="2763"/>
        <v>0</v>
      </c>
      <c r="AE7843" s="177">
        <f t="shared" si="2763"/>
        <v>0</v>
      </c>
      <c r="AF7843" s="177">
        <f t="shared" si="2763"/>
        <v>0</v>
      </c>
      <c r="AG7843" s="177">
        <f t="shared" si="2775"/>
        <v>0</v>
      </c>
      <c r="AH7843" s="177">
        <f t="shared" si="2775"/>
        <v>0</v>
      </c>
      <c r="AI7843" s="177">
        <f t="shared" si="2775"/>
        <v>0</v>
      </c>
      <c r="AJ7843" s="177">
        <f t="shared" si="2764"/>
        <v>0</v>
      </c>
    </row>
    <row r="7844" spans="1:36" collapsed="1" x14ac:dyDescent="0.25">
      <c r="D7844" s="55">
        <f t="shared" si="2754"/>
        <v>307</v>
      </c>
      <c r="F7844" s="193">
        <f t="shared" si="2765"/>
        <v>51683</v>
      </c>
      <c r="G7844" s="64">
        <f t="shared" si="2755"/>
        <v>0</v>
      </c>
      <c r="H7844" s="198">
        <f t="shared" si="2771"/>
        <v>0</v>
      </c>
      <c r="I7844" s="198">
        <f t="shared" si="2771"/>
        <v>0</v>
      </c>
      <c r="J7844" s="198">
        <f t="shared" si="2771"/>
        <v>0</v>
      </c>
      <c r="K7844" s="198">
        <f t="shared" si="2771"/>
        <v>0</v>
      </c>
      <c r="L7844" s="198">
        <f t="shared" si="2771"/>
        <v>0</v>
      </c>
      <c r="M7844" s="198">
        <f t="shared" si="2771"/>
        <v>0</v>
      </c>
      <c r="N7844" s="198">
        <f t="shared" si="2771"/>
        <v>0</v>
      </c>
      <c r="O7844" s="52"/>
      <c r="P7844" s="177">
        <f t="shared" si="2757"/>
        <v>0</v>
      </c>
      <c r="Q7844" s="177">
        <f t="shared" si="2772"/>
        <v>0</v>
      </c>
      <c r="R7844" s="177">
        <f t="shared" si="2773"/>
        <v>0</v>
      </c>
      <c r="S7844" s="177">
        <f t="shared" si="2773"/>
        <v>0</v>
      </c>
      <c r="T7844" s="177">
        <f t="shared" si="2773"/>
        <v>0</v>
      </c>
      <c r="U7844" s="177">
        <f t="shared" si="2774"/>
        <v>0</v>
      </c>
      <c r="V7844" s="177">
        <f t="shared" si="2774"/>
        <v>0</v>
      </c>
      <c r="W7844" s="177">
        <v>0</v>
      </c>
      <c r="X7844" s="177">
        <f t="shared" si="2761"/>
        <v>0</v>
      </c>
      <c r="Y7844" s="177">
        <f t="shared" si="2761"/>
        <v>0</v>
      </c>
      <c r="Z7844" s="177">
        <f t="shared" si="2762"/>
        <v>0</v>
      </c>
      <c r="AA7844" s="177">
        <f t="shared" si="2763"/>
        <v>0</v>
      </c>
      <c r="AB7844" s="177">
        <f t="shared" si="2763"/>
        <v>0</v>
      </c>
      <c r="AC7844" s="177">
        <f t="shared" si="2763"/>
        <v>0</v>
      </c>
      <c r="AD7844" s="177">
        <f t="shared" si="2763"/>
        <v>0</v>
      </c>
      <c r="AE7844" s="177">
        <f t="shared" si="2763"/>
        <v>0</v>
      </c>
      <c r="AF7844" s="177">
        <f t="shared" si="2763"/>
        <v>0</v>
      </c>
      <c r="AG7844" s="177">
        <f t="shared" si="2775"/>
        <v>0</v>
      </c>
      <c r="AH7844" s="177">
        <f t="shared" si="2775"/>
        <v>0</v>
      </c>
      <c r="AI7844" s="177">
        <f t="shared" si="2775"/>
        <v>0</v>
      </c>
      <c r="AJ7844" s="177">
        <f t="shared" si="2764"/>
        <v>0</v>
      </c>
    </row>
    <row r="7845" spans="1:36" x14ac:dyDescent="0.25">
      <c r="G7845" s="188"/>
    </row>
    <row r="7846" spans="1:36" x14ac:dyDescent="0.25">
      <c r="A7846" s="174" t="s">
        <v>51</v>
      </c>
      <c r="B7846" s="174" t="s">
        <v>22</v>
      </c>
      <c r="C7846" s="174" t="s">
        <v>23</v>
      </c>
      <c r="D7846" s="174" t="s">
        <v>52</v>
      </c>
      <c r="F7846" s="191" t="s">
        <v>82</v>
      </c>
      <c r="O7846" s="192"/>
      <c r="P7846" s="192"/>
      <c r="Q7846" s="192"/>
      <c r="R7846" s="192"/>
      <c r="S7846" s="192"/>
      <c r="T7846" s="192"/>
      <c r="U7846" s="192"/>
      <c r="V7846" s="192"/>
      <c r="W7846" s="192"/>
      <c r="X7846" s="192"/>
      <c r="Y7846" s="192"/>
      <c r="Z7846" s="192"/>
      <c r="AA7846" s="192"/>
      <c r="AB7846" s="192"/>
      <c r="AC7846" s="192"/>
      <c r="AD7846" s="192"/>
      <c r="AE7846" s="192"/>
      <c r="AF7846" s="192"/>
      <c r="AG7846" s="192"/>
      <c r="AH7846" s="192"/>
      <c r="AI7846" s="192"/>
      <c r="AJ7846" s="192"/>
    </row>
    <row r="7847" spans="1:36" x14ac:dyDescent="0.25">
      <c r="D7847" s="55">
        <f t="shared" ref="D7847:D7872" si="2776">MATCH(F7847,$F$7505:$F$7816,0)</f>
        <v>7</v>
      </c>
      <c r="F7847" s="193">
        <v>42552</v>
      </c>
      <c r="G7847" s="64">
        <f t="shared" ref="G7847:G7872" si="2777">SUM(P7847:AK7847)</f>
        <v>5.8925000000000001</v>
      </c>
      <c r="H7847" s="198">
        <f t="shared" ref="H7847:N7856" si="2778">SUMIF($P$6:$AK$6,H$6,$P7847:$AK7847)</f>
        <v>0</v>
      </c>
      <c r="I7847" s="198">
        <f t="shared" si="2778"/>
        <v>3.5</v>
      </c>
      <c r="J7847" s="198">
        <f t="shared" si="2778"/>
        <v>0</v>
      </c>
      <c r="K7847" s="198">
        <f t="shared" si="2778"/>
        <v>0</v>
      </c>
      <c r="L7847" s="198">
        <f t="shared" si="2778"/>
        <v>0</v>
      </c>
      <c r="M7847" s="198">
        <f t="shared" si="2778"/>
        <v>0</v>
      </c>
      <c r="N7847" s="198">
        <f t="shared" si="2778"/>
        <v>2.3924999999999996</v>
      </c>
      <c r="O7847" s="52"/>
      <c r="P7847" s="177">
        <f>P7819*P$10</f>
        <v>3.5</v>
      </c>
      <c r="Q7847" s="177">
        <f t="shared" ref="Q7847:V7847" si="2779">Q7819*Q$10</f>
        <v>0</v>
      </c>
      <c r="R7847" s="177">
        <f t="shared" si="2779"/>
        <v>0</v>
      </c>
      <c r="S7847" s="177">
        <f t="shared" si="2779"/>
        <v>0</v>
      </c>
      <c r="T7847" s="177">
        <f t="shared" si="2779"/>
        <v>0</v>
      </c>
      <c r="U7847" s="177">
        <f t="shared" si="2779"/>
        <v>0</v>
      </c>
      <c r="V7847" s="177">
        <f t="shared" si="2779"/>
        <v>0</v>
      </c>
      <c r="W7847" s="177">
        <f t="shared" ref="W7847" si="2780">W7819*W$10</f>
        <v>0</v>
      </c>
      <c r="X7847" s="177">
        <f t="shared" ref="X7847:Y7847" si="2781">X7819*X$10</f>
        <v>0</v>
      </c>
      <c r="Y7847" s="177">
        <f t="shared" si="2781"/>
        <v>0</v>
      </c>
      <c r="Z7847" s="177">
        <f t="shared" ref="Z7847:Z7872" si="2782">Z7819*Z$10</f>
        <v>2.3924999999999996</v>
      </c>
      <c r="AA7847" s="177">
        <f t="shared" ref="AA7847:AC7872" si="2783">AA7819*AA$10</f>
        <v>0</v>
      </c>
      <c r="AB7847" s="177">
        <f t="shared" si="2783"/>
        <v>0</v>
      </c>
      <c r="AC7847" s="177">
        <f t="shared" si="2783"/>
        <v>0</v>
      </c>
      <c r="AD7847" s="177">
        <f t="shared" ref="AD7847:AE7847" si="2784">AD7819*AD$10</f>
        <v>0</v>
      </c>
      <c r="AE7847" s="177">
        <f t="shared" si="2784"/>
        <v>0</v>
      </c>
      <c r="AF7847" s="177">
        <f t="shared" ref="AF7847:AI7847" si="2785">AF7819*AF$10</f>
        <v>0</v>
      </c>
      <c r="AG7847" s="177">
        <f t="shared" si="2785"/>
        <v>0</v>
      </c>
      <c r="AH7847" s="177">
        <f t="shared" si="2785"/>
        <v>0</v>
      </c>
      <c r="AI7847" s="177">
        <f t="shared" si="2785"/>
        <v>0</v>
      </c>
      <c r="AJ7847" s="177">
        <f t="shared" ref="AJ7847:AJ7872" si="2786">AJ7819*AJ$10</f>
        <v>0</v>
      </c>
    </row>
    <row r="7848" spans="1:36" x14ac:dyDescent="0.25">
      <c r="D7848" s="55">
        <f t="shared" si="2776"/>
        <v>19</v>
      </c>
      <c r="F7848" s="193">
        <f>EDATE(F7847,12)</f>
        <v>42917</v>
      </c>
      <c r="G7848" s="64">
        <f t="shared" si="2777"/>
        <v>121.9579</v>
      </c>
      <c r="H7848" s="198">
        <f t="shared" si="2778"/>
        <v>0</v>
      </c>
      <c r="I7848" s="198">
        <f t="shared" si="2778"/>
        <v>73.165400000000005</v>
      </c>
      <c r="J7848" s="198">
        <f t="shared" si="2778"/>
        <v>0</v>
      </c>
      <c r="K7848" s="198">
        <f t="shared" si="2778"/>
        <v>0</v>
      </c>
      <c r="L7848" s="198">
        <f t="shared" si="2778"/>
        <v>0</v>
      </c>
      <c r="M7848" s="198">
        <f t="shared" si="2778"/>
        <v>0</v>
      </c>
      <c r="N7848" s="198">
        <f t="shared" si="2778"/>
        <v>48.792499999999997</v>
      </c>
      <c r="O7848" s="52"/>
      <c r="P7848" s="177">
        <f t="shared" ref="P7848:P7872" si="2787">P7820*P$10</f>
        <v>3.5</v>
      </c>
      <c r="Q7848" s="177">
        <f t="shared" ref="Q7848:V7848" si="2788">Q7820*Q$10</f>
        <v>11.6</v>
      </c>
      <c r="R7848" s="177">
        <f t="shared" si="2788"/>
        <v>11.6</v>
      </c>
      <c r="S7848" s="177">
        <f t="shared" si="2788"/>
        <v>16.221399999999999</v>
      </c>
      <c r="T7848" s="177">
        <f t="shared" si="2788"/>
        <v>16.515000000000001</v>
      </c>
      <c r="U7848" s="177">
        <f t="shared" si="2788"/>
        <v>11.6</v>
      </c>
      <c r="V7848" s="177">
        <f t="shared" si="2788"/>
        <v>11.6</v>
      </c>
      <c r="W7848" s="177">
        <f t="shared" ref="W7848" si="2789">W7820*W$10</f>
        <v>0</v>
      </c>
      <c r="X7848" s="177">
        <f t="shared" ref="X7848:Y7848" si="2790">X7820*X$10</f>
        <v>20.184999999999999</v>
      </c>
      <c r="Y7848" s="177">
        <f t="shared" si="2790"/>
        <v>16.744</v>
      </c>
      <c r="Z7848" s="177">
        <f t="shared" si="2782"/>
        <v>2.3924999999999996</v>
      </c>
      <c r="AA7848" s="177">
        <f t="shared" si="2783"/>
        <v>0</v>
      </c>
      <c r="AB7848" s="177">
        <f t="shared" si="2783"/>
        <v>0</v>
      </c>
      <c r="AC7848" s="177">
        <f t="shared" si="2783"/>
        <v>0</v>
      </c>
      <c r="AD7848" s="177">
        <f t="shared" ref="AD7848:AE7848" si="2791">AD7820*AD$10</f>
        <v>0</v>
      </c>
      <c r="AE7848" s="177">
        <f t="shared" si="2791"/>
        <v>0</v>
      </c>
      <c r="AF7848" s="177">
        <f t="shared" ref="AF7848:AI7848" si="2792">AF7820*AF$10</f>
        <v>0</v>
      </c>
      <c r="AG7848" s="177">
        <f t="shared" si="2792"/>
        <v>0</v>
      </c>
      <c r="AH7848" s="177">
        <f t="shared" si="2792"/>
        <v>0</v>
      </c>
      <c r="AI7848" s="177">
        <f t="shared" si="2792"/>
        <v>0</v>
      </c>
      <c r="AJ7848" s="177">
        <f t="shared" si="2786"/>
        <v>0</v>
      </c>
    </row>
    <row r="7849" spans="1:36" x14ac:dyDescent="0.25">
      <c r="D7849" s="55">
        <f t="shared" si="2776"/>
        <v>31</v>
      </c>
      <c r="F7849" s="193">
        <f t="shared" ref="F7849:F7872" si="2793">EDATE(F7848,12)</f>
        <v>43282</v>
      </c>
      <c r="G7849" s="64">
        <f t="shared" si="2777"/>
        <v>192.42736379999999</v>
      </c>
      <c r="H7849" s="198">
        <f t="shared" si="2778"/>
        <v>31.28</v>
      </c>
      <c r="I7849" s="198">
        <f t="shared" si="2778"/>
        <v>112.3548638</v>
      </c>
      <c r="J7849" s="198">
        <f t="shared" si="2778"/>
        <v>0</v>
      </c>
      <c r="K7849" s="198">
        <f t="shared" si="2778"/>
        <v>0</v>
      </c>
      <c r="L7849" s="198">
        <f t="shared" si="2778"/>
        <v>0</v>
      </c>
      <c r="M7849" s="198">
        <f t="shared" si="2778"/>
        <v>0</v>
      </c>
      <c r="N7849" s="198">
        <f t="shared" si="2778"/>
        <v>48.792499999999997</v>
      </c>
      <c r="O7849" s="52"/>
      <c r="P7849" s="177">
        <f t="shared" si="2787"/>
        <v>3.5</v>
      </c>
      <c r="Q7849" s="177">
        <f t="shared" ref="Q7849:V7849" si="2794">Q7821*Q$10</f>
        <v>11.6</v>
      </c>
      <c r="R7849" s="177">
        <f t="shared" si="2794"/>
        <v>11.6</v>
      </c>
      <c r="S7849" s="177">
        <f t="shared" si="2794"/>
        <v>16.091628800000002</v>
      </c>
      <c r="T7849" s="177">
        <f t="shared" si="2794"/>
        <v>16.38288</v>
      </c>
      <c r="U7849" s="177">
        <f t="shared" si="2794"/>
        <v>11.6</v>
      </c>
      <c r="V7849" s="177">
        <f t="shared" si="2794"/>
        <v>11.6</v>
      </c>
      <c r="W7849" s="177">
        <f t="shared" ref="W7849" si="2795">W7821*W$10</f>
        <v>3.67</v>
      </c>
      <c r="X7849" s="177">
        <f t="shared" ref="X7849:Y7849" si="2796">X7821*X$10</f>
        <v>20.084074999999999</v>
      </c>
      <c r="Y7849" s="177">
        <f t="shared" si="2796"/>
        <v>16.66028</v>
      </c>
      <c r="Z7849" s="177">
        <f t="shared" si="2782"/>
        <v>2.3924999999999996</v>
      </c>
      <c r="AA7849" s="177">
        <f t="shared" si="2783"/>
        <v>0</v>
      </c>
      <c r="AB7849" s="177">
        <f t="shared" si="2783"/>
        <v>0</v>
      </c>
      <c r="AC7849" s="177">
        <f t="shared" si="2783"/>
        <v>0</v>
      </c>
      <c r="AD7849" s="177">
        <f t="shared" ref="AD7849:AE7849" si="2797">AD7821*AD$10</f>
        <v>31.28</v>
      </c>
      <c r="AE7849" s="177">
        <f t="shared" si="2797"/>
        <v>14.68</v>
      </c>
      <c r="AF7849" s="177">
        <f t="shared" ref="AF7849:AI7849" si="2798">AF7821*AF$10</f>
        <v>0</v>
      </c>
      <c r="AG7849" s="177">
        <f t="shared" si="2798"/>
        <v>0</v>
      </c>
      <c r="AH7849" s="177">
        <f t="shared" si="2798"/>
        <v>0</v>
      </c>
      <c r="AI7849" s="177">
        <f t="shared" si="2798"/>
        <v>0</v>
      </c>
      <c r="AJ7849" s="177">
        <f t="shared" si="2786"/>
        <v>21.286000000000001</v>
      </c>
    </row>
    <row r="7850" spans="1:36" x14ac:dyDescent="0.25">
      <c r="D7850" s="55">
        <f t="shared" si="2776"/>
        <v>43</v>
      </c>
      <c r="F7850" s="193">
        <f t="shared" si="2793"/>
        <v>43647</v>
      </c>
      <c r="G7850" s="64">
        <f t="shared" si="2777"/>
        <v>273.68705672959999</v>
      </c>
      <c r="H7850" s="198">
        <f t="shared" si="2778"/>
        <v>31.1236</v>
      </c>
      <c r="I7850" s="198">
        <f t="shared" si="2778"/>
        <v>111.69095672959999</v>
      </c>
      <c r="J7850" s="198">
        <f t="shared" si="2778"/>
        <v>37.120000000000005</v>
      </c>
      <c r="K7850" s="198">
        <f t="shared" si="2778"/>
        <v>0</v>
      </c>
      <c r="L7850" s="198">
        <f t="shared" si="2778"/>
        <v>0</v>
      </c>
      <c r="M7850" s="198">
        <f t="shared" si="2778"/>
        <v>10.16</v>
      </c>
      <c r="N7850" s="198">
        <f t="shared" si="2778"/>
        <v>83.592499999999987</v>
      </c>
      <c r="O7850" s="52"/>
      <c r="P7850" s="177">
        <f t="shared" si="2787"/>
        <v>3.5</v>
      </c>
      <c r="Q7850" s="177">
        <f t="shared" ref="Q7850:V7850" si="2799">Q7822*Q$10</f>
        <v>11.6</v>
      </c>
      <c r="R7850" s="177">
        <f t="shared" si="2799"/>
        <v>11.6</v>
      </c>
      <c r="S7850" s="177">
        <f t="shared" si="2799"/>
        <v>15.962895769599999</v>
      </c>
      <c r="T7850" s="177">
        <f t="shared" si="2799"/>
        <v>16.251816959999999</v>
      </c>
      <c r="U7850" s="177">
        <f t="shared" si="2799"/>
        <v>11.6</v>
      </c>
      <c r="V7850" s="177">
        <f t="shared" si="2799"/>
        <v>11.6</v>
      </c>
      <c r="W7850" s="177">
        <f t="shared" ref="W7850" si="2800">W7822*W$10</f>
        <v>3.6516499999999996</v>
      </c>
      <c r="X7850" s="177">
        <f t="shared" ref="X7850:Y7850" si="2801">X7822*X$10</f>
        <v>19.983150000000002</v>
      </c>
      <c r="Y7850" s="177">
        <f t="shared" si="2801"/>
        <v>16.576560000000001</v>
      </c>
      <c r="Z7850" s="177">
        <f t="shared" si="2782"/>
        <v>2.3924999999999996</v>
      </c>
      <c r="AA7850" s="177">
        <f t="shared" si="2783"/>
        <v>11.6</v>
      </c>
      <c r="AB7850" s="177">
        <f t="shared" si="2783"/>
        <v>11.6</v>
      </c>
      <c r="AC7850" s="177">
        <f t="shared" si="2783"/>
        <v>11.6</v>
      </c>
      <c r="AD7850" s="177">
        <f t="shared" ref="AD7850:AE7850" si="2802">AD7822*AD$10</f>
        <v>31.1236</v>
      </c>
      <c r="AE7850" s="177">
        <f t="shared" si="2802"/>
        <v>14.606599999999998</v>
      </c>
      <c r="AF7850" s="177">
        <f t="shared" ref="AF7850:AI7850" si="2803">AF7822*AF$10</f>
        <v>10.16</v>
      </c>
      <c r="AG7850" s="177">
        <f t="shared" si="2803"/>
        <v>31.28</v>
      </c>
      <c r="AH7850" s="177">
        <f t="shared" si="2803"/>
        <v>5.84</v>
      </c>
      <c r="AI7850" s="177">
        <f t="shared" si="2803"/>
        <v>0</v>
      </c>
      <c r="AJ7850" s="177">
        <f t="shared" si="2786"/>
        <v>21.158283999999998</v>
      </c>
    </row>
    <row r="7851" spans="1:36" hidden="1" outlineLevel="1" x14ac:dyDescent="0.25">
      <c r="D7851" s="55">
        <f t="shared" si="2776"/>
        <v>55</v>
      </c>
      <c r="F7851" s="193">
        <f t="shared" si="2793"/>
        <v>44013</v>
      </c>
      <c r="G7851" s="64">
        <f t="shared" si="2777"/>
        <v>272.6848680737632</v>
      </c>
      <c r="H7851" s="198">
        <f t="shared" si="2778"/>
        <v>30.967981999999999</v>
      </c>
      <c r="I7851" s="198">
        <f t="shared" si="2778"/>
        <v>111.0299860737632</v>
      </c>
      <c r="J7851" s="198">
        <f t="shared" si="2778"/>
        <v>36.934399999999997</v>
      </c>
      <c r="K7851" s="198">
        <f t="shared" si="2778"/>
        <v>0</v>
      </c>
      <c r="L7851" s="198">
        <f t="shared" si="2778"/>
        <v>0</v>
      </c>
      <c r="M7851" s="198">
        <f t="shared" si="2778"/>
        <v>10.16</v>
      </c>
      <c r="N7851" s="198">
        <f t="shared" si="2778"/>
        <v>83.592499999999987</v>
      </c>
      <c r="O7851" s="52"/>
      <c r="P7851" s="177">
        <f t="shared" si="2787"/>
        <v>3.5</v>
      </c>
      <c r="Q7851" s="177">
        <f t="shared" ref="Q7851:V7851" si="2804">Q7823*Q$10</f>
        <v>11.6</v>
      </c>
      <c r="R7851" s="177">
        <f t="shared" si="2804"/>
        <v>11.6</v>
      </c>
      <c r="S7851" s="177">
        <f t="shared" si="2804"/>
        <v>15.8351926034432</v>
      </c>
      <c r="T7851" s="177">
        <f t="shared" si="2804"/>
        <v>16.121802424319998</v>
      </c>
      <c r="U7851" s="177">
        <f t="shared" si="2804"/>
        <v>11.6</v>
      </c>
      <c r="V7851" s="177">
        <f t="shared" si="2804"/>
        <v>11.6</v>
      </c>
      <c r="W7851" s="177">
        <f t="shared" ref="W7851" si="2805">W7823*W$10</f>
        <v>3.6333917499999999</v>
      </c>
      <c r="X7851" s="177">
        <f t="shared" ref="X7851:Y7851" si="2806">X7823*X$10</f>
        <v>19.882224999999998</v>
      </c>
      <c r="Y7851" s="177">
        <f t="shared" si="2806"/>
        <v>16.492840000000001</v>
      </c>
      <c r="Z7851" s="177">
        <f t="shared" si="2782"/>
        <v>2.3924999999999996</v>
      </c>
      <c r="AA7851" s="177">
        <f t="shared" si="2783"/>
        <v>11.6</v>
      </c>
      <c r="AB7851" s="177">
        <f t="shared" si="2783"/>
        <v>11.6</v>
      </c>
      <c r="AC7851" s="177">
        <f t="shared" si="2783"/>
        <v>11.6</v>
      </c>
      <c r="AD7851" s="177">
        <f t="shared" ref="AD7851:AE7851" si="2807">AD7823*AD$10</f>
        <v>30.967981999999999</v>
      </c>
      <c r="AE7851" s="177">
        <f t="shared" si="2807"/>
        <v>14.533200000000001</v>
      </c>
      <c r="AF7851" s="177">
        <f t="shared" ref="AF7851:AI7851" si="2808">AF7823*AF$10</f>
        <v>10.16</v>
      </c>
      <c r="AG7851" s="177">
        <f t="shared" si="2808"/>
        <v>31.1236</v>
      </c>
      <c r="AH7851" s="177">
        <f t="shared" si="2808"/>
        <v>5.8107999999999995</v>
      </c>
      <c r="AI7851" s="177">
        <f t="shared" si="2808"/>
        <v>0</v>
      </c>
      <c r="AJ7851" s="177">
        <f t="shared" si="2786"/>
        <v>21.031334296000001</v>
      </c>
    </row>
    <row r="7852" spans="1:36" hidden="1" outlineLevel="1" x14ac:dyDescent="0.25">
      <c r="D7852" s="55">
        <f t="shared" si="2776"/>
        <v>67</v>
      </c>
      <c r="F7852" s="193">
        <f t="shared" si="2793"/>
        <v>44378</v>
      </c>
      <c r="G7852" s="64">
        <f t="shared" si="2777"/>
        <v>269.2948002390151</v>
      </c>
      <c r="H7852" s="198">
        <f t="shared" si="2778"/>
        <v>30.813142090000003</v>
      </c>
      <c r="I7852" s="198">
        <f t="shared" si="2778"/>
        <v>110.37193014901509</v>
      </c>
      <c r="J7852" s="198">
        <f t="shared" si="2778"/>
        <v>36.749727999999998</v>
      </c>
      <c r="K7852" s="198">
        <f t="shared" si="2778"/>
        <v>0</v>
      </c>
      <c r="L7852" s="198">
        <f t="shared" si="2778"/>
        <v>0</v>
      </c>
      <c r="M7852" s="198">
        <f t="shared" si="2778"/>
        <v>10.16</v>
      </c>
      <c r="N7852" s="198">
        <f t="shared" si="2778"/>
        <v>81.199999999999989</v>
      </c>
      <c r="O7852" s="52"/>
      <c r="P7852" s="177">
        <f t="shared" si="2787"/>
        <v>3.5</v>
      </c>
      <c r="Q7852" s="177">
        <f t="shared" ref="Q7852:V7852" si="2809">Q7824*Q$10</f>
        <v>11.6</v>
      </c>
      <c r="R7852" s="177">
        <f t="shared" si="2809"/>
        <v>11.6</v>
      </c>
      <c r="S7852" s="177">
        <f t="shared" si="2809"/>
        <v>15.708511062615653</v>
      </c>
      <c r="T7852" s="177">
        <f t="shared" si="2809"/>
        <v>15.992828004925437</v>
      </c>
      <c r="U7852" s="177">
        <f t="shared" si="2809"/>
        <v>11.6</v>
      </c>
      <c r="V7852" s="177">
        <f t="shared" si="2809"/>
        <v>11.6</v>
      </c>
      <c r="W7852" s="177">
        <f t="shared" ref="W7852" si="2810">W7824*W$10</f>
        <v>3.6152247912500002</v>
      </c>
      <c r="X7852" s="177">
        <f t="shared" ref="X7852:Y7852" si="2811">X7824*X$10</f>
        <v>19.781299999999998</v>
      </c>
      <c r="Y7852" s="177">
        <f t="shared" si="2811"/>
        <v>16.409120000000001</v>
      </c>
      <c r="Z7852" s="177">
        <f t="shared" si="2782"/>
        <v>0</v>
      </c>
      <c r="AA7852" s="177">
        <f t="shared" si="2783"/>
        <v>11.6</v>
      </c>
      <c r="AB7852" s="177">
        <f t="shared" si="2783"/>
        <v>11.6</v>
      </c>
      <c r="AC7852" s="177">
        <f t="shared" si="2783"/>
        <v>11.6</v>
      </c>
      <c r="AD7852" s="177">
        <f t="shared" ref="AD7852:AE7852" si="2812">AD7824*AD$10</f>
        <v>30.813142090000003</v>
      </c>
      <c r="AE7852" s="177">
        <f t="shared" si="2812"/>
        <v>14.4598</v>
      </c>
      <c r="AF7852" s="177">
        <f t="shared" ref="AF7852:AI7852" si="2813">AF7824*AF$10</f>
        <v>10.16</v>
      </c>
      <c r="AG7852" s="177">
        <f t="shared" si="2813"/>
        <v>30.967981999999999</v>
      </c>
      <c r="AH7852" s="177">
        <f t="shared" si="2813"/>
        <v>5.7817459999999992</v>
      </c>
      <c r="AI7852" s="177">
        <f t="shared" si="2813"/>
        <v>0</v>
      </c>
      <c r="AJ7852" s="177">
        <f t="shared" si="2786"/>
        <v>20.905146290224</v>
      </c>
    </row>
    <row r="7853" spans="1:36" hidden="1" outlineLevel="1" x14ac:dyDescent="0.25">
      <c r="D7853" s="55">
        <f t="shared" si="2776"/>
        <v>79</v>
      </c>
      <c r="F7853" s="193">
        <f t="shared" si="2793"/>
        <v>44743</v>
      </c>
      <c r="G7853" s="64">
        <f t="shared" si="2777"/>
        <v>268.30182317432718</v>
      </c>
      <c r="H7853" s="198">
        <f t="shared" si="2778"/>
        <v>30.659076379550005</v>
      </c>
      <c r="I7853" s="198">
        <f t="shared" si="2778"/>
        <v>109.71676743477717</v>
      </c>
      <c r="J7853" s="198">
        <f t="shared" si="2778"/>
        <v>36.56597936</v>
      </c>
      <c r="K7853" s="198">
        <f t="shared" si="2778"/>
        <v>0</v>
      </c>
      <c r="L7853" s="198">
        <f t="shared" si="2778"/>
        <v>0</v>
      </c>
      <c r="M7853" s="198">
        <f t="shared" si="2778"/>
        <v>10.16</v>
      </c>
      <c r="N7853" s="198">
        <f t="shared" si="2778"/>
        <v>81.199999999999989</v>
      </c>
      <c r="O7853" s="52"/>
      <c r="P7853" s="177">
        <f t="shared" si="2787"/>
        <v>3.5</v>
      </c>
      <c r="Q7853" s="177">
        <f t="shared" ref="Q7853:V7853" si="2814">Q7825*Q$10</f>
        <v>11.6</v>
      </c>
      <c r="R7853" s="177">
        <f t="shared" si="2814"/>
        <v>11.6</v>
      </c>
      <c r="S7853" s="177">
        <f t="shared" si="2814"/>
        <v>15.582842974114728</v>
      </c>
      <c r="T7853" s="177">
        <f t="shared" si="2814"/>
        <v>15.864885380886035</v>
      </c>
      <c r="U7853" s="177">
        <f t="shared" si="2814"/>
        <v>11.6</v>
      </c>
      <c r="V7853" s="177">
        <f t="shared" si="2814"/>
        <v>11.6</v>
      </c>
      <c r="W7853" s="177">
        <f t="shared" ref="W7853" si="2815">W7825*W$10</f>
        <v>3.5971486672937503</v>
      </c>
      <c r="X7853" s="177">
        <f t="shared" ref="X7853:Y7853" si="2816">X7825*X$10</f>
        <v>19.680374999999998</v>
      </c>
      <c r="Y7853" s="177">
        <f t="shared" si="2816"/>
        <v>16.325399999999998</v>
      </c>
      <c r="Z7853" s="177">
        <f t="shared" si="2782"/>
        <v>0</v>
      </c>
      <c r="AA7853" s="177">
        <f t="shared" si="2783"/>
        <v>11.6</v>
      </c>
      <c r="AB7853" s="177">
        <f t="shared" si="2783"/>
        <v>11.6</v>
      </c>
      <c r="AC7853" s="177">
        <f t="shared" si="2783"/>
        <v>11.6</v>
      </c>
      <c r="AD7853" s="177">
        <f t="shared" ref="AD7853:AE7853" si="2817">AD7825*AD$10</f>
        <v>30.659076379550005</v>
      </c>
      <c r="AE7853" s="177">
        <f t="shared" si="2817"/>
        <v>14.3864</v>
      </c>
      <c r="AF7853" s="177">
        <f t="shared" ref="AF7853:AI7853" si="2818">AF7825*AF$10</f>
        <v>10.16</v>
      </c>
      <c r="AG7853" s="177">
        <f t="shared" si="2818"/>
        <v>30.813142090000003</v>
      </c>
      <c r="AH7853" s="177">
        <f t="shared" si="2818"/>
        <v>5.7528372700000006</v>
      </c>
      <c r="AI7853" s="177">
        <f t="shared" si="2818"/>
        <v>0</v>
      </c>
      <c r="AJ7853" s="177">
        <f t="shared" si="2786"/>
        <v>20.779715412482656</v>
      </c>
    </row>
    <row r="7854" spans="1:36" hidden="1" outlineLevel="1" x14ac:dyDescent="0.25">
      <c r="D7854" s="55">
        <f t="shared" si="2776"/>
        <v>91</v>
      </c>
      <c r="F7854" s="193">
        <f t="shared" si="2793"/>
        <v>45108</v>
      </c>
      <c r="G7854" s="64">
        <f t="shared" si="2777"/>
        <v>267.31340703297803</v>
      </c>
      <c r="H7854" s="198">
        <f t="shared" si="2778"/>
        <v>30.505780997652256</v>
      </c>
      <c r="I7854" s="198">
        <f t="shared" si="2778"/>
        <v>109.0644765721258</v>
      </c>
      <c r="J7854" s="198">
        <f t="shared" si="2778"/>
        <v>36.383149463200006</v>
      </c>
      <c r="K7854" s="198">
        <f t="shared" si="2778"/>
        <v>0</v>
      </c>
      <c r="L7854" s="198">
        <f t="shared" si="2778"/>
        <v>0</v>
      </c>
      <c r="M7854" s="198">
        <f t="shared" si="2778"/>
        <v>10.16</v>
      </c>
      <c r="N7854" s="198">
        <f t="shared" si="2778"/>
        <v>81.199999999999989</v>
      </c>
      <c r="O7854" s="52"/>
      <c r="P7854" s="177">
        <f t="shared" si="2787"/>
        <v>3.5</v>
      </c>
      <c r="Q7854" s="177">
        <f t="shared" ref="Q7854:V7854" si="2819">Q7826*Q$10</f>
        <v>11.6</v>
      </c>
      <c r="R7854" s="177">
        <f t="shared" si="2819"/>
        <v>11.6</v>
      </c>
      <c r="S7854" s="177">
        <f t="shared" si="2819"/>
        <v>15.458180230321808</v>
      </c>
      <c r="T7854" s="177">
        <f t="shared" si="2819"/>
        <v>15.737966297838947</v>
      </c>
      <c r="U7854" s="177">
        <f t="shared" si="2819"/>
        <v>11.6</v>
      </c>
      <c r="V7854" s="177">
        <f t="shared" si="2819"/>
        <v>11.6</v>
      </c>
      <c r="W7854" s="177">
        <f t="shared" ref="W7854" si="2820">W7826*W$10</f>
        <v>3.5791629239572815</v>
      </c>
      <c r="X7854" s="177">
        <f t="shared" ref="X7854:Y7854" si="2821">X7826*X$10</f>
        <v>19.579450000000001</v>
      </c>
      <c r="Y7854" s="177">
        <f t="shared" si="2821"/>
        <v>16.241679999999999</v>
      </c>
      <c r="Z7854" s="177">
        <f t="shared" si="2782"/>
        <v>0</v>
      </c>
      <c r="AA7854" s="177">
        <f t="shared" si="2783"/>
        <v>11.6</v>
      </c>
      <c r="AB7854" s="177">
        <f t="shared" si="2783"/>
        <v>11.6</v>
      </c>
      <c r="AC7854" s="177">
        <f t="shared" si="2783"/>
        <v>11.6</v>
      </c>
      <c r="AD7854" s="177">
        <f t="shared" ref="AD7854:AE7854" si="2822">AD7826*AD$10</f>
        <v>30.505780997652256</v>
      </c>
      <c r="AE7854" s="177">
        <f t="shared" si="2822"/>
        <v>14.312999999999999</v>
      </c>
      <c r="AF7854" s="177">
        <f t="shared" ref="AF7854:AI7854" si="2823">AF7826*AF$10</f>
        <v>10.16</v>
      </c>
      <c r="AG7854" s="177">
        <f t="shared" si="2823"/>
        <v>30.659076379550005</v>
      </c>
      <c r="AH7854" s="177">
        <f t="shared" si="2823"/>
        <v>5.7240730836499996</v>
      </c>
      <c r="AI7854" s="177">
        <f t="shared" si="2823"/>
        <v>0</v>
      </c>
      <c r="AJ7854" s="177">
        <f t="shared" si="2786"/>
        <v>20.655037120007758</v>
      </c>
    </row>
    <row r="7855" spans="1:36" hidden="1" outlineLevel="1" x14ac:dyDescent="0.25">
      <c r="D7855" s="55">
        <f t="shared" si="2776"/>
        <v>103</v>
      </c>
      <c r="F7855" s="193">
        <f t="shared" si="2793"/>
        <v>45474</v>
      </c>
      <c r="G7855" s="64">
        <f t="shared" si="2777"/>
        <v>266.32952217110869</v>
      </c>
      <c r="H7855" s="198">
        <f t="shared" si="2778"/>
        <v>30.35325209266399</v>
      </c>
      <c r="I7855" s="198">
        <f t="shared" si="2778"/>
        <v>108.41503636256067</v>
      </c>
      <c r="J7855" s="198">
        <f t="shared" si="2778"/>
        <v>36.201233715884008</v>
      </c>
      <c r="K7855" s="198">
        <f t="shared" si="2778"/>
        <v>0</v>
      </c>
      <c r="L7855" s="198">
        <f t="shared" si="2778"/>
        <v>0</v>
      </c>
      <c r="M7855" s="198">
        <f t="shared" si="2778"/>
        <v>10.16</v>
      </c>
      <c r="N7855" s="198">
        <f t="shared" si="2778"/>
        <v>81.199999999999989</v>
      </c>
      <c r="O7855" s="52"/>
      <c r="P7855" s="177">
        <f t="shared" si="2787"/>
        <v>3.5</v>
      </c>
      <c r="Q7855" s="177">
        <f t="shared" ref="Q7855:V7855" si="2824">Q7827*Q$10</f>
        <v>11.6</v>
      </c>
      <c r="R7855" s="177">
        <f t="shared" si="2824"/>
        <v>11.6</v>
      </c>
      <c r="S7855" s="177">
        <f t="shared" si="2824"/>
        <v>15.334514788479236</v>
      </c>
      <c r="T7855" s="177">
        <f t="shared" si="2824"/>
        <v>15.612062567456235</v>
      </c>
      <c r="U7855" s="177">
        <f t="shared" si="2824"/>
        <v>11.6</v>
      </c>
      <c r="V7855" s="177">
        <f t="shared" si="2824"/>
        <v>11.6</v>
      </c>
      <c r="W7855" s="177">
        <f t="shared" ref="W7855" si="2825">W7827*W$10</f>
        <v>3.561267109337495</v>
      </c>
      <c r="X7855" s="177">
        <f t="shared" ref="X7855:Y7855" si="2826">X7827*X$10</f>
        <v>19.478524999999998</v>
      </c>
      <c r="Y7855" s="177">
        <f t="shared" si="2826"/>
        <v>16.157959999999999</v>
      </c>
      <c r="Z7855" s="177">
        <f t="shared" si="2782"/>
        <v>0</v>
      </c>
      <c r="AA7855" s="177">
        <f t="shared" si="2783"/>
        <v>11.6</v>
      </c>
      <c r="AB7855" s="177">
        <f t="shared" si="2783"/>
        <v>11.6</v>
      </c>
      <c r="AC7855" s="177">
        <f t="shared" si="2783"/>
        <v>11.6</v>
      </c>
      <c r="AD7855" s="177">
        <f t="shared" ref="AD7855:AE7855" si="2827">AD7827*AD$10</f>
        <v>30.35325209266399</v>
      </c>
      <c r="AE7855" s="177">
        <f t="shared" si="2827"/>
        <v>14.239599999999999</v>
      </c>
      <c r="AF7855" s="177">
        <f t="shared" ref="AF7855:AI7855" si="2828">AF7827*AF$10</f>
        <v>10.16</v>
      </c>
      <c r="AG7855" s="177">
        <f t="shared" si="2828"/>
        <v>30.505780997652256</v>
      </c>
      <c r="AH7855" s="177">
        <f t="shared" si="2828"/>
        <v>5.69545271823175</v>
      </c>
      <c r="AI7855" s="177">
        <f t="shared" si="2828"/>
        <v>0</v>
      </c>
      <c r="AJ7855" s="177">
        <f t="shared" si="2786"/>
        <v>20.531106897287714</v>
      </c>
    </row>
    <row r="7856" spans="1:36" hidden="1" outlineLevel="1" x14ac:dyDescent="0.25">
      <c r="D7856" s="55">
        <f t="shared" si="2776"/>
        <v>115</v>
      </c>
      <c r="F7856" s="193">
        <f t="shared" si="2793"/>
        <v>45839</v>
      </c>
      <c r="G7856" s="64">
        <f t="shared" si="2777"/>
        <v>265.35013914628797</v>
      </c>
      <c r="H7856" s="198">
        <f t="shared" si="2778"/>
        <v>30.201485832200667</v>
      </c>
      <c r="I7856" s="198">
        <f t="shared" si="2778"/>
        <v>107.76842576678278</v>
      </c>
      <c r="J7856" s="198">
        <f t="shared" si="2778"/>
        <v>36.020227547304579</v>
      </c>
      <c r="K7856" s="198">
        <f t="shared" si="2778"/>
        <v>0</v>
      </c>
      <c r="L7856" s="198">
        <f t="shared" si="2778"/>
        <v>0</v>
      </c>
      <c r="M7856" s="198">
        <f t="shared" si="2778"/>
        <v>10.16</v>
      </c>
      <c r="N7856" s="198">
        <f t="shared" si="2778"/>
        <v>81.199999999999989</v>
      </c>
      <c r="O7856" s="52"/>
      <c r="P7856" s="177">
        <f t="shared" si="2787"/>
        <v>3.5</v>
      </c>
      <c r="Q7856" s="177">
        <f t="shared" ref="Q7856:V7856" si="2829">Q7828*Q$10</f>
        <v>11.6</v>
      </c>
      <c r="R7856" s="177">
        <f t="shared" si="2829"/>
        <v>11.6</v>
      </c>
      <c r="S7856" s="177">
        <f t="shared" si="2829"/>
        <v>15.211838670171403</v>
      </c>
      <c r="T7856" s="177">
        <f t="shared" si="2829"/>
        <v>15.487166066916584</v>
      </c>
      <c r="U7856" s="177">
        <f t="shared" si="2829"/>
        <v>11.6</v>
      </c>
      <c r="V7856" s="177">
        <f t="shared" si="2829"/>
        <v>11.6</v>
      </c>
      <c r="W7856" s="177">
        <f t="shared" ref="W7856" si="2830">W7828*W$10</f>
        <v>3.543460773790807</v>
      </c>
      <c r="X7856" s="177">
        <f t="shared" ref="X7856:Y7856" si="2831">X7828*X$10</f>
        <v>19.377599999999997</v>
      </c>
      <c r="Y7856" s="177">
        <f t="shared" si="2831"/>
        <v>16.07424</v>
      </c>
      <c r="Z7856" s="177">
        <f t="shared" si="2782"/>
        <v>0</v>
      </c>
      <c r="AA7856" s="177">
        <f t="shared" si="2783"/>
        <v>11.6</v>
      </c>
      <c r="AB7856" s="177">
        <f t="shared" si="2783"/>
        <v>11.6</v>
      </c>
      <c r="AC7856" s="177">
        <f t="shared" si="2783"/>
        <v>11.6</v>
      </c>
      <c r="AD7856" s="177">
        <f t="shared" ref="AD7856:AE7856" si="2832">AD7828*AD$10</f>
        <v>30.201485832200667</v>
      </c>
      <c r="AE7856" s="177">
        <f t="shared" si="2832"/>
        <v>14.1662</v>
      </c>
      <c r="AF7856" s="177">
        <f t="shared" ref="AF7856:AI7856" si="2833">AF7828*AF$10</f>
        <v>10.16</v>
      </c>
      <c r="AG7856" s="177">
        <f t="shared" si="2833"/>
        <v>30.35325209266399</v>
      </c>
      <c r="AH7856" s="177">
        <f t="shared" si="2833"/>
        <v>5.6669754546405908</v>
      </c>
      <c r="AI7856" s="177">
        <f t="shared" si="2833"/>
        <v>0</v>
      </c>
      <c r="AJ7856" s="177">
        <f t="shared" si="2786"/>
        <v>20.407920255903989</v>
      </c>
    </row>
    <row r="7857" spans="4:36" hidden="1" outlineLevel="1" x14ac:dyDescent="0.25">
      <c r="D7857" s="55">
        <f t="shared" si="2776"/>
        <v>127</v>
      </c>
      <c r="F7857" s="193">
        <f t="shared" si="2793"/>
        <v>46204</v>
      </c>
      <c r="G7857" s="64">
        <f t="shared" si="2777"/>
        <v>264.3752287160894</v>
      </c>
      <c r="H7857" s="198">
        <f t="shared" ref="H7857:N7866" si="2834">SUMIF($P$6:$AK$6,H$6,$P7857:$AK7857)</f>
        <v>30.050478403039669</v>
      </c>
      <c r="I7857" s="198">
        <f t="shared" si="2834"/>
        <v>107.12462390348171</v>
      </c>
      <c r="J7857" s="198">
        <f t="shared" si="2834"/>
        <v>35.840126409568057</v>
      </c>
      <c r="K7857" s="198">
        <f t="shared" si="2834"/>
        <v>0</v>
      </c>
      <c r="L7857" s="198">
        <f t="shared" si="2834"/>
        <v>0</v>
      </c>
      <c r="M7857" s="198">
        <f t="shared" si="2834"/>
        <v>10.16</v>
      </c>
      <c r="N7857" s="198">
        <f t="shared" si="2834"/>
        <v>81.199999999999989</v>
      </c>
      <c r="O7857" s="52"/>
      <c r="P7857" s="177">
        <f t="shared" si="2787"/>
        <v>3.5</v>
      </c>
      <c r="Q7857" s="177">
        <f t="shared" ref="Q7857:V7857" si="2835">Q7829*Q$10</f>
        <v>11.6</v>
      </c>
      <c r="R7857" s="177">
        <f t="shared" si="2835"/>
        <v>11.6</v>
      </c>
      <c r="S7857" s="177">
        <f t="shared" si="2835"/>
        <v>15.090143960810032</v>
      </c>
      <c r="T7857" s="177">
        <f t="shared" si="2835"/>
        <v>15.363268738381253</v>
      </c>
      <c r="U7857" s="177">
        <f t="shared" si="2835"/>
        <v>11.6</v>
      </c>
      <c r="V7857" s="177">
        <f t="shared" si="2835"/>
        <v>11.6</v>
      </c>
      <c r="W7857" s="177">
        <f t="shared" ref="W7857" si="2836">W7829*W$10</f>
        <v>3.5257434699218537</v>
      </c>
      <c r="X7857" s="177">
        <f t="shared" ref="X7857:Y7857" si="2837">X7829*X$10</f>
        <v>19.276674999999997</v>
      </c>
      <c r="Y7857" s="177">
        <f t="shared" si="2837"/>
        <v>15.99052</v>
      </c>
      <c r="Z7857" s="177">
        <f t="shared" si="2782"/>
        <v>0</v>
      </c>
      <c r="AA7857" s="177">
        <f t="shared" si="2783"/>
        <v>11.6</v>
      </c>
      <c r="AB7857" s="177">
        <f t="shared" si="2783"/>
        <v>11.6</v>
      </c>
      <c r="AC7857" s="177">
        <f t="shared" si="2783"/>
        <v>11.6</v>
      </c>
      <c r="AD7857" s="177">
        <f t="shared" ref="AD7857:AE7857" si="2838">AD7829*AD$10</f>
        <v>30.050478403039669</v>
      </c>
      <c r="AE7857" s="177">
        <f t="shared" si="2838"/>
        <v>14.092799999999999</v>
      </c>
      <c r="AF7857" s="177">
        <f t="shared" ref="AF7857:AI7857" si="2839">AF7829*AF$10</f>
        <v>10.16</v>
      </c>
      <c r="AG7857" s="177">
        <f t="shared" si="2839"/>
        <v>30.201485832200667</v>
      </c>
      <c r="AH7857" s="177">
        <f t="shared" si="2839"/>
        <v>5.6386405773673873</v>
      </c>
      <c r="AI7857" s="177">
        <f t="shared" si="2839"/>
        <v>0</v>
      </c>
      <c r="AJ7857" s="177">
        <f t="shared" si="2786"/>
        <v>20.285472734368561</v>
      </c>
    </row>
    <row r="7858" spans="4:36" hidden="1" outlineLevel="1" x14ac:dyDescent="0.25">
      <c r="D7858" s="55">
        <f t="shared" si="2776"/>
        <v>139</v>
      </c>
      <c r="F7858" s="193">
        <f t="shared" si="2793"/>
        <v>46569</v>
      </c>
      <c r="G7858" s="64">
        <f t="shared" si="2777"/>
        <v>263.40476183667698</v>
      </c>
      <c r="H7858" s="198">
        <f t="shared" si="2834"/>
        <v>29.900226011024468</v>
      </c>
      <c r="I7858" s="198">
        <f t="shared" si="2834"/>
        <v>106.48361004813235</v>
      </c>
      <c r="J7858" s="198">
        <f t="shared" si="2834"/>
        <v>35.66092577752022</v>
      </c>
      <c r="K7858" s="198">
        <f t="shared" si="2834"/>
        <v>0</v>
      </c>
      <c r="L7858" s="198">
        <f t="shared" si="2834"/>
        <v>0</v>
      </c>
      <c r="M7858" s="198">
        <f t="shared" si="2834"/>
        <v>10.16</v>
      </c>
      <c r="N7858" s="198">
        <f t="shared" si="2834"/>
        <v>81.199999999999989</v>
      </c>
      <c r="O7858" s="52"/>
      <c r="P7858" s="177">
        <f t="shared" si="2787"/>
        <v>3.5</v>
      </c>
      <c r="Q7858" s="177">
        <f t="shared" ref="Q7858:V7858" si="2840">Q7830*Q$10</f>
        <v>11.6</v>
      </c>
      <c r="R7858" s="177">
        <f t="shared" si="2840"/>
        <v>11.6</v>
      </c>
      <c r="S7858" s="177">
        <f t="shared" si="2840"/>
        <v>14.96942280912355</v>
      </c>
      <c r="T7858" s="177">
        <f t="shared" si="2840"/>
        <v>15.240362588474204</v>
      </c>
      <c r="U7858" s="177">
        <f t="shared" si="2840"/>
        <v>11.6</v>
      </c>
      <c r="V7858" s="177">
        <f t="shared" si="2840"/>
        <v>11.6</v>
      </c>
      <c r="W7858" s="177">
        <f t="shared" ref="W7858" si="2841">W7830*W$10</f>
        <v>3.508114752572244</v>
      </c>
      <c r="X7858" s="177">
        <f t="shared" ref="X7858:Y7858" si="2842">X7830*X$10</f>
        <v>19.175750000000001</v>
      </c>
      <c r="Y7858" s="177">
        <f t="shared" si="2842"/>
        <v>15.9068</v>
      </c>
      <c r="Z7858" s="177">
        <f t="shared" si="2782"/>
        <v>0</v>
      </c>
      <c r="AA7858" s="177">
        <f t="shared" si="2783"/>
        <v>11.6</v>
      </c>
      <c r="AB7858" s="177">
        <f t="shared" si="2783"/>
        <v>11.6</v>
      </c>
      <c r="AC7858" s="177">
        <f t="shared" si="2783"/>
        <v>11.6</v>
      </c>
      <c r="AD7858" s="177">
        <f t="shared" ref="AD7858:AE7858" si="2843">AD7830*AD$10</f>
        <v>29.900226011024468</v>
      </c>
      <c r="AE7858" s="177">
        <f t="shared" si="2843"/>
        <v>14.019399999999997</v>
      </c>
      <c r="AF7858" s="177">
        <f t="shared" ref="AF7858:AI7858" si="2844">AF7830*AF$10</f>
        <v>10.16</v>
      </c>
      <c r="AG7858" s="177">
        <f t="shared" si="2844"/>
        <v>30.050478403039669</v>
      </c>
      <c r="AH7858" s="177">
        <f t="shared" si="2844"/>
        <v>5.6104473744805512</v>
      </c>
      <c r="AI7858" s="177">
        <f t="shared" si="2844"/>
        <v>0</v>
      </c>
      <c r="AJ7858" s="177">
        <f t="shared" si="2786"/>
        <v>20.163759897962354</v>
      </c>
    </row>
    <row r="7859" spans="4:36" hidden="1" outlineLevel="1" x14ac:dyDescent="0.25">
      <c r="D7859" s="55">
        <f t="shared" si="2776"/>
        <v>151</v>
      </c>
      <c r="F7859" s="193">
        <f t="shared" si="2793"/>
        <v>46935</v>
      </c>
      <c r="G7859" s="64">
        <f t="shared" si="2777"/>
        <v>262.43870966140287</v>
      </c>
      <c r="H7859" s="198">
        <f t="shared" si="2834"/>
        <v>29.750724880969344</v>
      </c>
      <c r="I7859" s="198">
        <f t="shared" si="2834"/>
        <v>105.84536363180092</v>
      </c>
      <c r="J7859" s="198">
        <f t="shared" si="2834"/>
        <v>35.482621148632617</v>
      </c>
      <c r="K7859" s="198">
        <f t="shared" si="2834"/>
        <v>0</v>
      </c>
      <c r="L7859" s="198">
        <f t="shared" si="2834"/>
        <v>0</v>
      </c>
      <c r="M7859" s="198">
        <f t="shared" si="2834"/>
        <v>10.16</v>
      </c>
      <c r="N7859" s="198">
        <f t="shared" si="2834"/>
        <v>81.199999999999989</v>
      </c>
      <c r="O7859" s="52"/>
      <c r="P7859" s="177">
        <f t="shared" si="2787"/>
        <v>3.5</v>
      </c>
      <c r="Q7859" s="177">
        <f t="shared" ref="Q7859:V7859" si="2845">Q7831*Q$10</f>
        <v>11.6</v>
      </c>
      <c r="R7859" s="177">
        <f t="shared" si="2845"/>
        <v>11.6</v>
      </c>
      <c r="S7859" s="177">
        <f t="shared" si="2845"/>
        <v>14.849667426650562</v>
      </c>
      <c r="T7859" s="177">
        <f t="shared" si="2845"/>
        <v>15.118439687766408</v>
      </c>
      <c r="U7859" s="177">
        <f t="shared" si="2845"/>
        <v>11.6</v>
      </c>
      <c r="V7859" s="177">
        <f t="shared" si="2845"/>
        <v>11.6</v>
      </c>
      <c r="W7859" s="177">
        <f t="shared" ref="W7859" si="2846">W7831*W$10</f>
        <v>3.4905741788093825</v>
      </c>
      <c r="X7859" s="177">
        <f t="shared" ref="X7859:Y7859" si="2847">X7831*X$10</f>
        <v>19.074824999999997</v>
      </c>
      <c r="Y7859" s="177">
        <f t="shared" si="2847"/>
        <v>15.823080000000001</v>
      </c>
      <c r="Z7859" s="177">
        <f t="shared" si="2782"/>
        <v>0</v>
      </c>
      <c r="AA7859" s="177">
        <f t="shared" si="2783"/>
        <v>11.6</v>
      </c>
      <c r="AB7859" s="177">
        <f t="shared" si="2783"/>
        <v>11.6</v>
      </c>
      <c r="AC7859" s="177">
        <f t="shared" si="2783"/>
        <v>11.6</v>
      </c>
      <c r="AD7859" s="177">
        <f t="shared" ref="AD7859:AE7859" si="2848">AD7831*AD$10</f>
        <v>29.750724880969344</v>
      </c>
      <c r="AE7859" s="177">
        <f t="shared" si="2848"/>
        <v>13.946</v>
      </c>
      <c r="AF7859" s="177">
        <f t="shared" ref="AF7859:AI7859" si="2849">AF7831*AF$10</f>
        <v>10.16</v>
      </c>
      <c r="AG7859" s="177">
        <f t="shared" si="2849"/>
        <v>29.900226011024468</v>
      </c>
      <c r="AH7859" s="177">
        <f t="shared" si="2849"/>
        <v>5.582395137608148</v>
      </c>
      <c r="AI7859" s="177">
        <f t="shared" si="2849"/>
        <v>0</v>
      </c>
      <c r="AJ7859" s="177">
        <f t="shared" si="2786"/>
        <v>20.042777338574577</v>
      </c>
    </row>
    <row r="7860" spans="4:36" hidden="1" outlineLevel="1" x14ac:dyDescent="0.25">
      <c r="D7860" s="55">
        <f t="shared" si="2776"/>
        <v>163</v>
      </c>
      <c r="F7860" s="193">
        <f t="shared" si="2793"/>
        <v>47300</v>
      </c>
      <c r="G7860" s="64">
        <f t="shared" si="2777"/>
        <v>261.47704353941401</v>
      </c>
      <c r="H7860" s="198">
        <f t="shared" si="2834"/>
        <v>29.601971256564497</v>
      </c>
      <c r="I7860" s="198">
        <f t="shared" si="2834"/>
        <v>105.20986423996008</v>
      </c>
      <c r="J7860" s="198">
        <f t="shared" si="2834"/>
        <v>35.305208042889447</v>
      </c>
      <c r="K7860" s="198">
        <f t="shared" si="2834"/>
        <v>0</v>
      </c>
      <c r="L7860" s="198">
        <f t="shared" si="2834"/>
        <v>0</v>
      </c>
      <c r="M7860" s="198">
        <f t="shared" si="2834"/>
        <v>10.16</v>
      </c>
      <c r="N7860" s="198">
        <f t="shared" si="2834"/>
        <v>81.199999999999989</v>
      </c>
      <c r="O7860" s="52"/>
      <c r="P7860" s="177">
        <f t="shared" si="2787"/>
        <v>3.5</v>
      </c>
      <c r="Q7860" s="177">
        <f t="shared" ref="Q7860:V7860" si="2850">Q7832*Q$10</f>
        <v>11.6</v>
      </c>
      <c r="R7860" s="177">
        <f t="shared" si="2850"/>
        <v>11.6</v>
      </c>
      <c r="S7860" s="177">
        <f t="shared" si="2850"/>
        <v>14.730870087237356</v>
      </c>
      <c r="T7860" s="177">
        <f t="shared" si="2850"/>
        <v>14.997492170264277</v>
      </c>
      <c r="U7860" s="177">
        <f t="shared" si="2850"/>
        <v>11.6</v>
      </c>
      <c r="V7860" s="177">
        <f t="shared" si="2850"/>
        <v>11.6</v>
      </c>
      <c r="W7860" s="177">
        <f t="shared" ref="W7860" si="2851">W7832*W$10</f>
        <v>3.4731213079153354</v>
      </c>
      <c r="X7860" s="177">
        <f t="shared" ref="X7860:Y7860" si="2852">X7832*X$10</f>
        <v>18.973899999999997</v>
      </c>
      <c r="Y7860" s="177">
        <f t="shared" si="2852"/>
        <v>15.73936</v>
      </c>
      <c r="Z7860" s="177">
        <f t="shared" si="2782"/>
        <v>0</v>
      </c>
      <c r="AA7860" s="177">
        <f t="shared" si="2783"/>
        <v>11.6</v>
      </c>
      <c r="AB7860" s="177">
        <f t="shared" si="2783"/>
        <v>11.6</v>
      </c>
      <c r="AC7860" s="177">
        <f t="shared" si="2783"/>
        <v>11.6</v>
      </c>
      <c r="AD7860" s="177">
        <f t="shared" ref="AD7860:AE7860" si="2853">AD7832*AD$10</f>
        <v>29.601971256564497</v>
      </c>
      <c r="AE7860" s="177">
        <f t="shared" si="2853"/>
        <v>13.872599999999998</v>
      </c>
      <c r="AF7860" s="177">
        <f t="shared" ref="AF7860:AI7860" si="2854">AF7832*AF$10</f>
        <v>10.16</v>
      </c>
      <c r="AG7860" s="177">
        <f t="shared" si="2854"/>
        <v>29.750724880969344</v>
      </c>
      <c r="AH7860" s="177">
        <f t="shared" si="2854"/>
        <v>5.5544831619201069</v>
      </c>
      <c r="AI7860" s="177">
        <f t="shared" si="2854"/>
        <v>0</v>
      </c>
      <c r="AJ7860" s="177">
        <f t="shared" si="2786"/>
        <v>19.922520674543126</v>
      </c>
    </row>
    <row r="7861" spans="4:36" hidden="1" outlineLevel="1" x14ac:dyDescent="0.25">
      <c r="D7861" s="55">
        <f t="shared" si="2776"/>
        <v>175</v>
      </c>
      <c r="F7861" s="193">
        <f t="shared" si="2793"/>
        <v>47665</v>
      </c>
      <c r="G7861" s="64">
        <f t="shared" si="2777"/>
        <v>260.51973501426988</v>
      </c>
      <c r="H7861" s="198">
        <f t="shared" si="2834"/>
        <v>29.453961400281674</v>
      </c>
      <c r="I7861" s="198">
        <f t="shared" si="2834"/>
        <v>104.57709161131325</v>
      </c>
      <c r="J7861" s="198">
        <f t="shared" si="2834"/>
        <v>35.128682002675006</v>
      </c>
      <c r="K7861" s="198">
        <f t="shared" si="2834"/>
        <v>0</v>
      </c>
      <c r="L7861" s="198">
        <f t="shared" si="2834"/>
        <v>0</v>
      </c>
      <c r="M7861" s="198">
        <f t="shared" si="2834"/>
        <v>10.16</v>
      </c>
      <c r="N7861" s="198">
        <f t="shared" si="2834"/>
        <v>81.199999999999989</v>
      </c>
      <c r="O7861" s="52"/>
      <c r="P7861" s="177">
        <f t="shared" si="2787"/>
        <v>3.5</v>
      </c>
      <c r="Q7861" s="177">
        <f t="shared" ref="Q7861:V7861" si="2855">Q7833*Q$10</f>
        <v>11.6</v>
      </c>
      <c r="R7861" s="177">
        <f t="shared" si="2855"/>
        <v>11.6</v>
      </c>
      <c r="S7861" s="177">
        <f t="shared" si="2855"/>
        <v>14.613023126539458</v>
      </c>
      <c r="T7861" s="177">
        <f t="shared" si="2855"/>
        <v>14.877512232902165</v>
      </c>
      <c r="U7861" s="177">
        <f t="shared" si="2855"/>
        <v>11.6</v>
      </c>
      <c r="V7861" s="177">
        <f t="shared" si="2855"/>
        <v>11.6</v>
      </c>
      <c r="W7861" s="177">
        <f t="shared" ref="W7861" si="2856">W7833*W$10</f>
        <v>3.4557557013757592</v>
      </c>
      <c r="X7861" s="177">
        <f t="shared" ref="X7861:Y7861" si="2857">X7833*X$10</f>
        <v>18.872975</v>
      </c>
      <c r="Y7861" s="177">
        <f t="shared" si="2857"/>
        <v>15.65564</v>
      </c>
      <c r="Z7861" s="177">
        <f t="shared" si="2782"/>
        <v>0</v>
      </c>
      <c r="AA7861" s="177">
        <f t="shared" si="2783"/>
        <v>11.6</v>
      </c>
      <c r="AB7861" s="177">
        <f t="shared" si="2783"/>
        <v>11.6</v>
      </c>
      <c r="AC7861" s="177">
        <f t="shared" si="2783"/>
        <v>11.6</v>
      </c>
      <c r="AD7861" s="177">
        <f t="shared" ref="AD7861:AE7861" si="2858">AD7833*AD$10</f>
        <v>29.453961400281674</v>
      </c>
      <c r="AE7861" s="177">
        <f t="shared" si="2858"/>
        <v>13.799199999999997</v>
      </c>
      <c r="AF7861" s="177">
        <f t="shared" ref="AF7861:AI7861" si="2859">AF7833*AF$10</f>
        <v>10.16</v>
      </c>
      <c r="AG7861" s="177">
        <f t="shared" si="2859"/>
        <v>29.601971256564497</v>
      </c>
      <c r="AH7861" s="177">
        <f t="shared" si="2859"/>
        <v>5.5267107461105063</v>
      </c>
      <c r="AI7861" s="177">
        <f t="shared" si="2859"/>
        <v>0</v>
      </c>
      <c r="AJ7861" s="177">
        <f t="shared" si="2786"/>
        <v>19.802985550495869</v>
      </c>
    </row>
    <row r="7862" spans="4:36" hidden="1" outlineLevel="1" x14ac:dyDescent="0.25">
      <c r="D7862" s="55">
        <f t="shared" si="2776"/>
        <v>187</v>
      </c>
      <c r="F7862" s="193">
        <f t="shared" si="2793"/>
        <v>48030</v>
      </c>
      <c r="G7862" s="64">
        <f t="shared" si="2777"/>
        <v>259.56675582256969</v>
      </c>
      <c r="H7862" s="198">
        <f t="shared" si="2834"/>
        <v>29.306691593280263</v>
      </c>
      <c r="I7862" s="198">
        <f t="shared" si="2834"/>
        <v>103.94702563662787</v>
      </c>
      <c r="J7862" s="198">
        <f t="shared" si="2834"/>
        <v>34.953038592661628</v>
      </c>
      <c r="K7862" s="198">
        <f t="shared" si="2834"/>
        <v>0</v>
      </c>
      <c r="L7862" s="198">
        <f t="shared" si="2834"/>
        <v>0</v>
      </c>
      <c r="M7862" s="198">
        <f t="shared" si="2834"/>
        <v>10.16</v>
      </c>
      <c r="N7862" s="198">
        <f t="shared" si="2834"/>
        <v>81.199999999999989</v>
      </c>
      <c r="O7862" s="52"/>
      <c r="P7862" s="177">
        <f t="shared" si="2787"/>
        <v>3.5</v>
      </c>
      <c r="Q7862" s="177">
        <f t="shared" ref="Q7862:V7862" si="2860">Q7834*Q$10</f>
        <v>11.6</v>
      </c>
      <c r="R7862" s="177">
        <f t="shared" si="2860"/>
        <v>11.6</v>
      </c>
      <c r="S7862" s="177">
        <f t="shared" si="2860"/>
        <v>14.496118941527142</v>
      </c>
      <c r="T7862" s="177">
        <f t="shared" si="2860"/>
        <v>14.758492135038944</v>
      </c>
      <c r="U7862" s="177">
        <f t="shared" si="2860"/>
        <v>11.6</v>
      </c>
      <c r="V7862" s="177">
        <f t="shared" si="2860"/>
        <v>11.6</v>
      </c>
      <c r="W7862" s="177">
        <f t="shared" ref="W7862" si="2861">W7834*W$10</f>
        <v>3.4384769228688801</v>
      </c>
      <c r="X7862" s="177">
        <f t="shared" ref="X7862:Y7862" si="2862">X7834*X$10</f>
        <v>18.77205</v>
      </c>
      <c r="Y7862" s="177">
        <f t="shared" si="2862"/>
        <v>15.57192</v>
      </c>
      <c r="Z7862" s="177">
        <f t="shared" si="2782"/>
        <v>0</v>
      </c>
      <c r="AA7862" s="177">
        <f t="shared" si="2783"/>
        <v>11.6</v>
      </c>
      <c r="AB7862" s="177">
        <f t="shared" si="2783"/>
        <v>11.6</v>
      </c>
      <c r="AC7862" s="177">
        <f t="shared" si="2783"/>
        <v>11.6</v>
      </c>
      <c r="AD7862" s="177">
        <f t="shared" ref="AD7862:AE7862" si="2863">AD7834*AD$10</f>
        <v>29.306691593280263</v>
      </c>
      <c r="AE7862" s="177">
        <f t="shared" si="2863"/>
        <v>13.7258</v>
      </c>
      <c r="AF7862" s="177">
        <f t="shared" ref="AF7862:AI7862" si="2864">AF7834*AF$10</f>
        <v>10.16</v>
      </c>
      <c r="AG7862" s="177">
        <f t="shared" si="2864"/>
        <v>29.453961400281674</v>
      </c>
      <c r="AH7862" s="177">
        <f t="shared" si="2864"/>
        <v>5.4990771923799544</v>
      </c>
      <c r="AI7862" s="177">
        <f t="shared" si="2864"/>
        <v>0</v>
      </c>
      <c r="AJ7862" s="177">
        <f t="shared" si="2786"/>
        <v>19.684167637192893</v>
      </c>
    </row>
    <row r="7863" spans="4:36" hidden="1" outlineLevel="1" x14ac:dyDescent="0.25">
      <c r="D7863" s="55">
        <f t="shared" si="2776"/>
        <v>199</v>
      </c>
      <c r="F7863" s="193">
        <f t="shared" si="2793"/>
        <v>48396</v>
      </c>
      <c r="G7863" s="64">
        <f t="shared" si="2777"/>
        <v>258.61807789258995</v>
      </c>
      <c r="H7863" s="198">
        <f t="shared" si="2834"/>
        <v>29.160158135313864</v>
      </c>
      <c r="I7863" s="198">
        <f t="shared" si="2834"/>
        <v>103.31964635757782</v>
      </c>
      <c r="J7863" s="198">
        <f t="shared" si="2834"/>
        <v>34.778273399698314</v>
      </c>
      <c r="K7863" s="198">
        <f t="shared" si="2834"/>
        <v>0</v>
      </c>
      <c r="L7863" s="198">
        <f t="shared" si="2834"/>
        <v>0</v>
      </c>
      <c r="M7863" s="198">
        <f t="shared" si="2834"/>
        <v>10.16</v>
      </c>
      <c r="N7863" s="198">
        <f t="shared" si="2834"/>
        <v>81.199999999999989</v>
      </c>
      <c r="O7863" s="52"/>
      <c r="P7863" s="177">
        <f t="shared" si="2787"/>
        <v>3.5</v>
      </c>
      <c r="Q7863" s="177">
        <f t="shared" ref="Q7863:V7863" si="2865">Q7835*Q$10</f>
        <v>11.6</v>
      </c>
      <c r="R7863" s="177">
        <f t="shared" si="2865"/>
        <v>11.6</v>
      </c>
      <c r="S7863" s="177">
        <f t="shared" si="2865"/>
        <v>14.380149989994925</v>
      </c>
      <c r="T7863" s="177">
        <f t="shared" si="2865"/>
        <v>14.640424197958632</v>
      </c>
      <c r="U7863" s="177">
        <f t="shared" si="2865"/>
        <v>11.6</v>
      </c>
      <c r="V7863" s="177">
        <f t="shared" si="2865"/>
        <v>11.6</v>
      </c>
      <c r="W7863" s="177">
        <f t="shared" ref="W7863" si="2866">W7835*W$10</f>
        <v>3.421284538254536</v>
      </c>
      <c r="X7863" s="177">
        <f t="shared" ref="X7863:Y7863" si="2867">X7835*X$10</f>
        <v>18.671124999999996</v>
      </c>
      <c r="Y7863" s="177">
        <f t="shared" si="2867"/>
        <v>15.488199999999999</v>
      </c>
      <c r="Z7863" s="177">
        <f t="shared" si="2782"/>
        <v>0</v>
      </c>
      <c r="AA7863" s="177">
        <f t="shared" si="2783"/>
        <v>11.6</v>
      </c>
      <c r="AB7863" s="177">
        <f t="shared" si="2783"/>
        <v>11.6</v>
      </c>
      <c r="AC7863" s="177">
        <f t="shared" si="2783"/>
        <v>11.6</v>
      </c>
      <c r="AD7863" s="177">
        <f t="shared" ref="AD7863:AE7863" si="2868">AD7835*AD$10</f>
        <v>29.160158135313864</v>
      </c>
      <c r="AE7863" s="177">
        <f t="shared" si="2868"/>
        <v>13.652399999999998</v>
      </c>
      <c r="AF7863" s="177">
        <f t="shared" ref="AF7863:AI7863" si="2869">AF7835*AF$10</f>
        <v>10.16</v>
      </c>
      <c r="AG7863" s="177">
        <f t="shared" si="2869"/>
        <v>29.306691593280263</v>
      </c>
      <c r="AH7863" s="177">
        <f t="shared" si="2869"/>
        <v>5.4715818064180537</v>
      </c>
      <c r="AI7863" s="177">
        <f t="shared" si="2869"/>
        <v>0</v>
      </c>
      <c r="AJ7863" s="177">
        <f t="shared" si="2786"/>
        <v>19.566062631369736</v>
      </c>
    </row>
    <row r="7864" spans="4:36" hidden="1" outlineLevel="1" x14ac:dyDescent="0.25">
      <c r="D7864" s="55">
        <f t="shared" si="2776"/>
        <v>211</v>
      </c>
      <c r="F7864" s="193">
        <f t="shared" si="2793"/>
        <v>48761</v>
      </c>
      <c r="G7864" s="64">
        <f t="shared" si="2777"/>
        <v>215.08031599829451</v>
      </c>
      <c r="H7864" s="198">
        <f t="shared" si="2834"/>
        <v>0</v>
      </c>
      <c r="I7864" s="198">
        <f t="shared" si="2834"/>
        <v>89.115933965594706</v>
      </c>
      <c r="J7864" s="198">
        <f t="shared" si="2834"/>
        <v>34.604382032699831</v>
      </c>
      <c r="K7864" s="198">
        <f t="shared" si="2834"/>
        <v>0</v>
      </c>
      <c r="L7864" s="198">
        <f t="shared" si="2834"/>
        <v>0</v>
      </c>
      <c r="M7864" s="198">
        <f t="shared" si="2834"/>
        <v>10.16</v>
      </c>
      <c r="N7864" s="198">
        <f t="shared" si="2834"/>
        <v>81.199999999999989</v>
      </c>
      <c r="O7864" s="52"/>
      <c r="P7864" s="177">
        <f t="shared" si="2787"/>
        <v>3.5</v>
      </c>
      <c r="Q7864" s="177">
        <f t="shared" ref="Q7864:V7864" si="2870">Q7836*Q$10</f>
        <v>11.6</v>
      </c>
      <c r="R7864" s="177">
        <f t="shared" si="2870"/>
        <v>11.6</v>
      </c>
      <c r="S7864" s="177">
        <f t="shared" si="2870"/>
        <v>14.265108790074963</v>
      </c>
      <c r="T7864" s="177">
        <f t="shared" si="2870"/>
        <v>14.523300804374964</v>
      </c>
      <c r="U7864" s="177">
        <f t="shared" si="2870"/>
        <v>11.6</v>
      </c>
      <c r="V7864" s="177">
        <f t="shared" si="2870"/>
        <v>11.6</v>
      </c>
      <c r="W7864" s="177">
        <f t="shared" ref="W7864" si="2871">W7836*W$10</f>
        <v>3.4041781155632633</v>
      </c>
      <c r="X7864" s="177">
        <f t="shared" ref="X7864:Y7864" si="2872">X7836*X$10</f>
        <v>18.570199999999996</v>
      </c>
      <c r="Y7864" s="177">
        <f t="shared" si="2872"/>
        <v>15.40448</v>
      </c>
      <c r="Z7864" s="177">
        <f t="shared" si="2782"/>
        <v>0</v>
      </c>
      <c r="AA7864" s="177">
        <f t="shared" si="2783"/>
        <v>11.6</v>
      </c>
      <c r="AB7864" s="177">
        <f t="shared" si="2783"/>
        <v>11.6</v>
      </c>
      <c r="AC7864" s="177">
        <f t="shared" si="2783"/>
        <v>11.6</v>
      </c>
      <c r="AD7864" s="177">
        <f t="shared" ref="AD7864:AE7864" si="2873">AD7836*AD$10</f>
        <v>0</v>
      </c>
      <c r="AE7864" s="177">
        <f t="shared" si="2873"/>
        <v>0</v>
      </c>
      <c r="AF7864" s="177">
        <f t="shared" ref="AF7864:AI7864" si="2874">AF7836*AF$10</f>
        <v>10.16</v>
      </c>
      <c r="AG7864" s="177">
        <f t="shared" si="2874"/>
        <v>29.160158135313864</v>
      </c>
      <c r="AH7864" s="177">
        <f t="shared" si="2874"/>
        <v>5.4442238973859638</v>
      </c>
      <c r="AI7864" s="177">
        <f t="shared" si="2874"/>
        <v>0</v>
      </c>
      <c r="AJ7864" s="177">
        <f t="shared" si="2786"/>
        <v>19.448666255581514</v>
      </c>
    </row>
    <row r="7865" spans="4:36" hidden="1" outlineLevel="1" x14ac:dyDescent="0.25">
      <c r="D7865" s="55">
        <f t="shared" si="2776"/>
        <v>223</v>
      </c>
      <c r="F7865" s="193">
        <f t="shared" si="2793"/>
        <v>49126</v>
      </c>
      <c r="G7865" s="64">
        <f t="shared" si="2777"/>
        <v>179.92726880072777</v>
      </c>
      <c r="H7865" s="198">
        <f t="shared" si="2834"/>
        <v>0</v>
      </c>
      <c r="I7865" s="198">
        <f t="shared" si="2834"/>
        <v>88.567268800727817</v>
      </c>
      <c r="J7865" s="198">
        <f t="shared" si="2834"/>
        <v>0</v>
      </c>
      <c r="K7865" s="198">
        <f t="shared" si="2834"/>
        <v>0</v>
      </c>
      <c r="L7865" s="198">
        <f t="shared" si="2834"/>
        <v>0</v>
      </c>
      <c r="M7865" s="198">
        <f t="shared" si="2834"/>
        <v>10.16</v>
      </c>
      <c r="N7865" s="198">
        <f t="shared" si="2834"/>
        <v>81.199999999999989</v>
      </c>
      <c r="O7865" s="52"/>
      <c r="P7865" s="177">
        <f t="shared" si="2787"/>
        <v>3.5</v>
      </c>
      <c r="Q7865" s="177">
        <f t="shared" ref="Q7865:V7865" si="2875">Q7837*Q$10</f>
        <v>11.6</v>
      </c>
      <c r="R7865" s="177">
        <f t="shared" si="2875"/>
        <v>11.6</v>
      </c>
      <c r="S7865" s="177">
        <f t="shared" si="2875"/>
        <v>14.150987919754366</v>
      </c>
      <c r="T7865" s="177">
        <f t="shared" si="2875"/>
        <v>14.407114397939964</v>
      </c>
      <c r="U7865" s="177">
        <f t="shared" si="2875"/>
        <v>11.6</v>
      </c>
      <c r="V7865" s="177">
        <f t="shared" si="2875"/>
        <v>11.6</v>
      </c>
      <c r="W7865" s="177">
        <f t="shared" ref="W7865" si="2876">W7837*W$10</f>
        <v>3.3871572249854469</v>
      </c>
      <c r="X7865" s="177">
        <f t="shared" ref="X7865:Y7865" si="2877">X7837*X$10</f>
        <v>18.469275</v>
      </c>
      <c r="Y7865" s="177">
        <f t="shared" si="2877"/>
        <v>15.32076</v>
      </c>
      <c r="Z7865" s="177">
        <f t="shared" si="2782"/>
        <v>0</v>
      </c>
      <c r="AA7865" s="177">
        <f t="shared" si="2783"/>
        <v>11.6</v>
      </c>
      <c r="AB7865" s="177">
        <f t="shared" si="2783"/>
        <v>11.6</v>
      </c>
      <c r="AC7865" s="177">
        <f t="shared" si="2783"/>
        <v>11.6</v>
      </c>
      <c r="AD7865" s="177">
        <f t="shared" ref="AD7865:AE7865" si="2878">AD7837*AD$10</f>
        <v>0</v>
      </c>
      <c r="AE7865" s="177">
        <f t="shared" si="2878"/>
        <v>0</v>
      </c>
      <c r="AF7865" s="177">
        <f t="shared" ref="AF7865:AI7865" si="2879">AF7837*AF$10</f>
        <v>10.16</v>
      </c>
      <c r="AG7865" s="177">
        <f t="shared" si="2879"/>
        <v>0</v>
      </c>
      <c r="AH7865" s="177">
        <f t="shared" si="2879"/>
        <v>0</v>
      </c>
      <c r="AI7865" s="177">
        <f t="shared" si="2879"/>
        <v>0</v>
      </c>
      <c r="AJ7865" s="177">
        <f t="shared" si="2786"/>
        <v>19.331974258048028</v>
      </c>
    </row>
    <row r="7866" spans="4:36" hidden="1" outlineLevel="1" x14ac:dyDescent="0.25">
      <c r="D7866" s="55">
        <f t="shared" si="2776"/>
        <v>235</v>
      </c>
      <c r="F7866" s="193">
        <f t="shared" si="2793"/>
        <v>49491</v>
      </c>
      <c r="G7866" s="64">
        <f t="shared" si="2777"/>
        <v>179.38123135051302</v>
      </c>
      <c r="H7866" s="198">
        <f t="shared" si="2834"/>
        <v>0</v>
      </c>
      <c r="I7866" s="198">
        <f t="shared" si="2834"/>
        <v>88.021231350513034</v>
      </c>
      <c r="J7866" s="198">
        <f t="shared" si="2834"/>
        <v>0</v>
      </c>
      <c r="K7866" s="198">
        <f t="shared" si="2834"/>
        <v>0</v>
      </c>
      <c r="L7866" s="198">
        <f t="shared" si="2834"/>
        <v>0</v>
      </c>
      <c r="M7866" s="198">
        <f t="shared" si="2834"/>
        <v>10.16</v>
      </c>
      <c r="N7866" s="198">
        <f t="shared" si="2834"/>
        <v>81.199999999999989</v>
      </c>
      <c r="O7866" s="52"/>
      <c r="P7866" s="177">
        <f t="shared" si="2787"/>
        <v>3.5</v>
      </c>
      <c r="Q7866" s="177">
        <f t="shared" ref="Q7866:V7866" si="2880">Q7838*Q$10</f>
        <v>11.6</v>
      </c>
      <c r="R7866" s="177">
        <f t="shared" si="2880"/>
        <v>11.6</v>
      </c>
      <c r="S7866" s="177">
        <f t="shared" si="2880"/>
        <v>14.037780016396331</v>
      </c>
      <c r="T7866" s="177">
        <f t="shared" si="2880"/>
        <v>14.291857482756445</v>
      </c>
      <c r="U7866" s="177">
        <f t="shared" si="2880"/>
        <v>11.6</v>
      </c>
      <c r="V7866" s="177">
        <f t="shared" si="2880"/>
        <v>11.6</v>
      </c>
      <c r="W7866" s="177">
        <f t="shared" ref="W7866" si="2881">W7838*W$10</f>
        <v>3.3702214388605194</v>
      </c>
      <c r="X7866" s="177">
        <f t="shared" ref="X7866:Y7866" si="2882">X7838*X$10</f>
        <v>18.36835</v>
      </c>
      <c r="Y7866" s="177">
        <f t="shared" si="2882"/>
        <v>15.237039999999999</v>
      </c>
      <c r="Z7866" s="177">
        <f t="shared" si="2782"/>
        <v>0</v>
      </c>
      <c r="AA7866" s="177">
        <f t="shared" si="2783"/>
        <v>11.6</v>
      </c>
      <c r="AB7866" s="177">
        <f t="shared" si="2783"/>
        <v>11.6</v>
      </c>
      <c r="AC7866" s="177">
        <f t="shared" si="2783"/>
        <v>11.6</v>
      </c>
      <c r="AD7866" s="177">
        <f t="shared" ref="AD7866:AE7866" si="2883">AD7838*AD$10</f>
        <v>0</v>
      </c>
      <c r="AE7866" s="177">
        <f t="shared" si="2883"/>
        <v>0</v>
      </c>
      <c r="AF7866" s="177">
        <f t="shared" ref="AF7866:AI7866" si="2884">AF7838*AF$10</f>
        <v>10.16</v>
      </c>
      <c r="AG7866" s="177">
        <f t="shared" si="2884"/>
        <v>0</v>
      </c>
      <c r="AH7866" s="177">
        <f t="shared" si="2884"/>
        <v>0</v>
      </c>
      <c r="AI7866" s="177">
        <f t="shared" si="2884"/>
        <v>0</v>
      </c>
      <c r="AJ7866" s="177">
        <f t="shared" si="2786"/>
        <v>19.215982412499741</v>
      </c>
    </row>
    <row r="7867" spans="4:36" hidden="1" outlineLevel="1" x14ac:dyDescent="0.25">
      <c r="D7867" s="55">
        <f t="shared" si="2776"/>
        <v>247</v>
      </c>
      <c r="F7867" s="193">
        <f t="shared" si="2793"/>
        <v>49857</v>
      </c>
      <c r="G7867" s="64">
        <f t="shared" si="2777"/>
        <v>175.33780224885047</v>
      </c>
      <c r="H7867" s="198">
        <f t="shared" ref="H7867:N7872" si="2885">SUMIF($P$6:$AK$6,H$6,$P7867:$AK7867)</f>
        <v>0</v>
      </c>
      <c r="I7867" s="198">
        <f t="shared" si="2885"/>
        <v>83.977802248850509</v>
      </c>
      <c r="J7867" s="198">
        <f t="shared" si="2885"/>
        <v>0</v>
      </c>
      <c r="K7867" s="198">
        <f t="shared" si="2885"/>
        <v>0</v>
      </c>
      <c r="L7867" s="198">
        <f t="shared" si="2885"/>
        <v>0</v>
      </c>
      <c r="M7867" s="198">
        <f t="shared" si="2885"/>
        <v>10.16</v>
      </c>
      <c r="N7867" s="198">
        <f t="shared" si="2885"/>
        <v>81.199999999999989</v>
      </c>
      <c r="O7867" s="52"/>
      <c r="P7867" s="177">
        <f t="shared" si="2787"/>
        <v>0</v>
      </c>
      <c r="Q7867" s="177">
        <f t="shared" ref="Q7867:V7867" si="2886">Q7839*Q$10</f>
        <v>11.6</v>
      </c>
      <c r="R7867" s="177">
        <f t="shared" si="2886"/>
        <v>11.6</v>
      </c>
      <c r="S7867" s="177">
        <f t="shared" si="2886"/>
        <v>13.92547777626516</v>
      </c>
      <c r="T7867" s="177">
        <f t="shared" si="2886"/>
        <v>14.177522622894392</v>
      </c>
      <c r="U7867" s="177">
        <f t="shared" si="2886"/>
        <v>11.6</v>
      </c>
      <c r="V7867" s="177">
        <f t="shared" si="2886"/>
        <v>11.6</v>
      </c>
      <c r="W7867" s="177">
        <f t="shared" ref="W7867" si="2887">W7839*W$10</f>
        <v>3.3533703316662167</v>
      </c>
      <c r="X7867" s="177">
        <f t="shared" ref="X7867:Y7867" si="2888">X7839*X$10</f>
        <v>18.267424999999999</v>
      </c>
      <c r="Y7867" s="177">
        <f t="shared" si="2888"/>
        <v>15.153319999999999</v>
      </c>
      <c r="Z7867" s="177">
        <f t="shared" si="2782"/>
        <v>0</v>
      </c>
      <c r="AA7867" s="177">
        <f t="shared" si="2783"/>
        <v>11.6</v>
      </c>
      <c r="AB7867" s="177">
        <f t="shared" si="2783"/>
        <v>11.6</v>
      </c>
      <c r="AC7867" s="177">
        <f t="shared" si="2783"/>
        <v>11.6</v>
      </c>
      <c r="AD7867" s="177">
        <f t="shared" ref="AD7867:AE7867" si="2889">AD7839*AD$10</f>
        <v>0</v>
      </c>
      <c r="AE7867" s="177">
        <f t="shared" si="2889"/>
        <v>0</v>
      </c>
      <c r="AF7867" s="177">
        <f t="shared" ref="AF7867:AI7867" si="2890">AF7839*AF$10</f>
        <v>10.16</v>
      </c>
      <c r="AG7867" s="177">
        <f t="shared" si="2890"/>
        <v>0</v>
      </c>
      <c r="AH7867" s="177">
        <f t="shared" si="2890"/>
        <v>0</v>
      </c>
      <c r="AI7867" s="177">
        <f t="shared" si="2890"/>
        <v>0</v>
      </c>
      <c r="AJ7867" s="177">
        <f t="shared" si="2786"/>
        <v>19.100686518024741</v>
      </c>
    </row>
    <row r="7868" spans="4:36" hidden="1" outlineLevel="1" x14ac:dyDescent="0.25">
      <c r="D7868" s="55">
        <f t="shared" si="2776"/>
        <v>259</v>
      </c>
      <c r="F7868" s="193">
        <f t="shared" si="2793"/>
        <v>50222</v>
      </c>
      <c r="G7868" s="64">
        <f t="shared" si="2777"/>
        <v>67.282685878924482</v>
      </c>
      <c r="H7868" s="198">
        <f t="shared" si="2885"/>
        <v>0</v>
      </c>
      <c r="I7868" s="198">
        <f t="shared" si="2885"/>
        <v>22.322685878924478</v>
      </c>
      <c r="J7868" s="198">
        <f t="shared" si="2885"/>
        <v>0</v>
      </c>
      <c r="K7868" s="198">
        <f t="shared" si="2885"/>
        <v>0</v>
      </c>
      <c r="L7868" s="198">
        <f t="shared" si="2885"/>
        <v>0</v>
      </c>
      <c r="M7868" s="198">
        <f t="shared" si="2885"/>
        <v>10.16</v>
      </c>
      <c r="N7868" s="198">
        <f t="shared" si="2885"/>
        <v>34.799999999999997</v>
      </c>
      <c r="O7868" s="52"/>
      <c r="P7868" s="177">
        <f t="shared" si="2787"/>
        <v>0</v>
      </c>
      <c r="Q7868" s="177">
        <f t="shared" ref="Q7868:V7868" si="2891">Q7840*Q$10</f>
        <v>0</v>
      </c>
      <c r="R7868" s="177">
        <f t="shared" si="2891"/>
        <v>0</v>
      </c>
      <c r="S7868" s="177">
        <f t="shared" si="2891"/>
        <v>0</v>
      </c>
      <c r="T7868" s="177">
        <f t="shared" si="2891"/>
        <v>0</v>
      </c>
      <c r="U7868" s="177">
        <f t="shared" si="2891"/>
        <v>0</v>
      </c>
      <c r="V7868" s="177">
        <f t="shared" si="2891"/>
        <v>0</v>
      </c>
      <c r="W7868" s="177">
        <f t="shared" ref="W7868" si="2892">W7840*W$10</f>
        <v>3.3366034800078856</v>
      </c>
      <c r="X7868" s="177">
        <f t="shared" ref="X7868:Y7868" si="2893">X7840*X$10</f>
        <v>0</v>
      </c>
      <c r="Y7868" s="177">
        <f t="shared" si="2893"/>
        <v>0</v>
      </c>
      <c r="Z7868" s="177">
        <f t="shared" si="2782"/>
        <v>0</v>
      </c>
      <c r="AA7868" s="177">
        <f t="shared" si="2783"/>
        <v>11.6</v>
      </c>
      <c r="AB7868" s="177">
        <f t="shared" si="2783"/>
        <v>11.6</v>
      </c>
      <c r="AC7868" s="177">
        <f t="shared" si="2783"/>
        <v>11.6</v>
      </c>
      <c r="AD7868" s="177">
        <f t="shared" ref="AD7868:AE7868" si="2894">AD7840*AD$10</f>
        <v>0</v>
      </c>
      <c r="AE7868" s="177">
        <f t="shared" si="2894"/>
        <v>0</v>
      </c>
      <c r="AF7868" s="177">
        <f t="shared" ref="AF7868:AI7868" si="2895">AF7840*AF$10</f>
        <v>10.16</v>
      </c>
      <c r="AG7868" s="177">
        <f t="shared" si="2895"/>
        <v>0</v>
      </c>
      <c r="AH7868" s="177">
        <f t="shared" si="2895"/>
        <v>0</v>
      </c>
      <c r="AI7868" s="177">
        <f t="shared" si="2895"/>
        <v>0</v>
      </c>
      <c r="AJ7868" s="177">
        <f t="shared" si="2786"/>
        <v>18.986082398916594</v>
      </c>
    </row>
    <row r="7869" spans="4:36" hidden="1" outlineLevel="1" x14ac:dyDescent="0.25">
      <c r="D7869" s="55">
        <f t="shared" si="2776"/>
        <v>271</v>
      </c>
      <c r="F7869" s="193">
        <f t="shared" si="2793"/>
        <v>50587</v>
      </c>
      <c r="G7869" s="64">
        <f t="shared" si="2777"/>
        <v>44.959999999999994</v>
      </c>
      <c r="H7869" s="198">
        <f t="shared" si="2885"/>
        <v>0</v>
      </c>
      <c r="I7869" s="198">
        <f t="shared" si="2885"/>
        <v>0</v>
      </c>
      <c r="J7869" s="198">
        <f t="shared" si="2885"/>
        <v>0</v>
      </c>
      <c r="K7869" s="198">
        <f t="shared" si="2885"/>
        <v>0</v>
      </c>
      <c r="L7869" s="198">
        <f t="shared" si="2885"/>
        <v>0</v>
      </c>
      <c r="M7869" s="198">
        <f t="shared" si="2885"/>
        <v>10.16</v>
      </c>
      <c r="N7869" s="198">
        <f t="shared" si="2885"/>
        <v>34.799999999999997</v>
      </c>
      <c r="O7869" s="52"/>
      <c r="P7869" s="177">
        <f t="shared" si="2787"/>
        <v>0</v>
      </c>
      <c r="Q7869" s="177">
        <f t="shared" ref="Q7869:V7869" si="2896">Q7841*Q$10</f>
        <v>0</v>
      </c>
      <c r="R7869" s="177">
        <f t="shared" si="2896"/>
        <v>0</v>
      </c>
      <c r="S7869" s="177">
        <f t="shared" si="2896"/>
        <v>0</v>
      </c>
      <c r="T7869" s="177">
        <f t="shared" si="2896"/>
        <v>0</v>
      </c>
      <c r="U7869" s="177">
        <f t="shared" si="2896"/>
        <v>0</v>
      </c>
      <c r="V7869" s="177">
        <f t="shared" si="2896"/>
        <v>0</v>
      </c>
      <c r="W7869" s="177">
        <f t="shared" ref="W7869" si="2897">W7841*W$10</f>
        <v>0</v>
      </c>
      <c r="X7869" s="177">
        <f t="shared" ref="X7869:Y7869" si="2898">X7841*X$10</f>
        <v>0</v>
      </c>
      <c r="Y7869" s="177">
        <f t="shared" si="2898"/>
        <v>0</v>
      </c>
      <c r="Z7869" s="177">
        <f t="shared" si="2782"/>
        <v>0</v>
      </c>
      <c r="AA7869" s="177">
        <f t="shared" si="2783"/>
        <v>11.6</v>
      </c>
      <c r="AB7869" s="177">
        <f t="shared" si="2783"/>
        <v>11.6</v>
      </c>
      <c r="AC7869" s="177">
        <f t="shared" si="2783"/>
        <v>11.6</v>
      </c>
      <c r="AD7869" s="177">
        <f t="shared" ref="AD7869:AE7869" si="2899">AD7841*AD$10</f>
        <v>0</v>
      </c>
      <c r="AE7869" s="177">
        <f t="shared" si="2899"/>
        <v>0</v>
      </c>
      <c r="AF7869" s="177">
        <f t="shared" ref="AF7869:AI7869" si="2900">AF7841*AF$10</f>
        <v>10.16</v>
      </c>
      <c r="AG7869" s="177">
        <f t="shared" si="2900"/>
        <v>0</v>
      </c>
      <c r="AH7869" s="177">
        <f t="shared" si="2900"/>
        <v>0</v>
      </c>
      <c r="AI7869" s="177">
        <f t="shared" si="2900"/>
        <v>0</v>
      </c>
      <c r="AJ7869" s="177">
        <f t="shared" si="2786"/>
        <v>0</v>
      </c>
    </row>
    <row r="7870" spans="4:36" hidden="1" outlineLevel="1" x14ac:dyDescent="0.25">
      <c r="D7870" s="55">
        <f t="shared" si="2776"/>
        <v>283</v>
      </c>
      <c r="F7870" s="193">
        <f t="shared" si="2793"/>
        <v>50952</v>
      </c>
      <c r="G7870" s="64">
        <f t="shared" si="2777"/>
        <v>0</v>
      </c>
      <c r="H7870" s="198">
        <f t="shared" si="2885"/>
        <v>0</v>
      </c>
      <c r="I7870" s="198">
        <f t="shared" si="2885"/>
        <v>0</v>
      </c>
      <c r="J7870" s="198">
        <f t="shared" si="2885"/>
        <v>0</v>
      </c>
      <c r="K7870" s="198">
        <f t="shared" si="2885"/>
        <v>0</v>
      </c>
      <c r="L7870" s="198">
        <f t="shared" si="2885"/>
        <v>0</v>
      </c>
      <c r="M7870" s="198">
        <f t="shared" si="2885"/>
        <v>0</v>
      </c>
      <c r="N7870" s="198">
        <f t="shared" si="2885"/>
        <v>0</v>
      </c>
      <c r="O7870" s="52"/>
      <c r="P7870" s="177">
        <f t="shared" si="2787"/>
        <v>0</v>
      </c>
      <c r="Q7870" s="177">
        <f t="shared" ref="Q7870:V7870" si="2901">Q7842*Q$10</f>
        <v>0</v>
      </c>
      <c r="R7870" s="177">
        <f t="shared" si="2901"/>
        <v>0</v>
      </c>
      <c r="S7870" s="177">
        <f t="shared" si="2901"/>
        <v>0</v>
      </c>
      <c r="T7870" s="177">
        <f t="shared" si="2901"/>
        <v>0</v>
      </c>
      <c r="U7870" s="177">
        <f t="shared" si="2901"/>
        <v>0</v>
      </c>
      <c r="V7870" s="177">
        <f t="shared" si="2901"/>
        <v>0</v>
      </c>
      <c r="W7870" s="177">
        <f t="shared" ref="W7870" si="2902">W7842*W$10</f>
        <v>0</v>
      </c>
      <c r="X7870" s="177">
        <f t="shared" ref="X7870:Y7870" si="2903">X7842*X$10</f>
        <v>0</v>
      </c>
      <c r="Y7870" s="177">
        <f t="shared" si="2903"/>
        <v>0</v>
      </c>
      <c r="Z7870" s="177">
        <f t="shared" si="2782"/>
        <v>0</v>
      </c>
      <c r="AA7870" s="177">
        <f t="shared" si="2783"/>
        <v>0</v>
      </c>
      <c r="AB7870" s="177">
        <f t="shared" si="2783"/>
        <v>0</v>
      </c>
      <c r="AC7870" s="177">
        <f t="shared" si="2783"/>
        <v>0</v>
      </c>
      <c r="AD7870" s="177">
        <f t="shared" ref="AD7870:AE7870" si="2904">AD7842*AD$10</f>
        <v>0</v>
      </c>
      <c r="AE7870" s="177">
        <f t="shared" si="2904"/>
        <v>0</v>
      </c>
      <c r="AF7870" s="177">
        <f t="shared" ref="AF7870:AI7870" si="2905">AF7842*AF$10</f>
        <v>0</v>
      </c>
      <c r="AG7870" s="177">
        <f t="shared" si="2905"/>
        <v>0</v>
      </c>
      <c r="AH7870" s="177">
        <f t="shared" si="2905"/>
        <v>0</v>
      </c>
      <c r="AI7870" s="177">
        <f t="shared" si="2905"/>
        <v>0</v>
      </c>
      <c r="AJ7870" s="177">
        <f t="shared" si="2786"/>
        <v>0</v>
      </c>
    </row>
    <row r="7871" spans="4:36" hidden="1" outlineLevel="1" collapsed="1" x14ac:dyDescent="0.25">
      <c r="D7871" s="55">
        <f t="shared" si="2776"/>
        <v>295</v>
      </c>
      <c r="F7871" s="193">
        <f t="shared" si="2793"/>
        <v>51318</v>
      </c>
      <c r="G7871" s="64">
        <f t="shared" si="2777"/>
        <v>0</v>
      </c>
      <c r="H7871" s="198">
        <f t="shared" si="2885"/>
        <v>0</v>
      </c>
      <c r="I7871" s="198">
        <f t="shared" si="2885"/>
        <v>0</v>
      </c>
      <c r="J7871" s="198">
        <f t="shared" si="2885"/>
        <v>0</v>
      </c>
      <c r="K7871" s="198">
        <f t="shared" si="2885"/>
        <v>0</v>
      </c>
      <c r="L7871" s="198">
        <f t="shared" si="2885"/>
        <v>0</v>
      </c>
      <c r="M7871" s="198">
        <f t="shared" si="2885"/>
        <v>0</v>
      </c>
      <c r="N7871" s="198">
        <f t="shared" si="2885"/>
        <v>0</v>
      </c>
      <c r="O7871" s="52"/>
      <c r="P7871" s="177">
        <f t="shared" si="2787"/>
        <v>0</v>
      </c>
      <c r="Q7871" s="177">
        <f t="shared" ref="Q7871:V7871" si="2906">Q7843*Q$10</f>
        <v>0</v>
      </c>
      <c r="R7871" s="177">
        <f t="shared" si="2906"/>
        <v>0</v>
      </c>
      <c r="S7871" s="177">
        <f t="shared" si="2906"/>
        <v>0</v>
      </c>
      <c r="T7871" s="177">
        <f t="shared" si="2906"/>
        <v>0</v>
      </c>
      <c r="U7871" s="177">
        <f t="shared" si="2906"/>
        <v>0</v>
      </c>
      <c r="V7871" s="177">
        <f t="shared" si="2906"/>
        <v>0</v>
      </c>
      <c r="W7871" s="177">
        <f t="shared" ref="W7871" si="2907">W7843*W$10</f>
        <v>0</v>
      </c>
      <c r="X7871" s="177">
        <f t="shared" ref="X7871:Y7871" si="2908">X7843*X$10</f>
        <v>0</v>
      </c>
      <c r="Y7871" s="177">
        <f t="shared" si="2908"/>
        <v>0</v>
      </c>
      <c r="Z7871" s="177">
        <f t="shared" si="2782"/>
        <v>0</v>
      </c>
      <c r="AA7871" s="177">
        <f t="shared" si="2783"/>
        <v>0</v>
      </c>
      <c r="AB7871" s="177">
        <f t="shared" si="2783"/>
        <v>0</v>
      </c>
      <c r="AC7871" s="177">
        <f t="shared" si="2783"/>
        <v>0</v>
      </c>
      <c r="AD7871" s="177">
        <f t="shared" ref="AD7871:AE7871" si="2909">AD7843*AD$10</f>
        <v>0</v>
      </c>
      <c r="AE7871" s="177">
        <f t="shared" si="2909"/>
        <v>0</v>
      </c>
      <c r="AF7871" s="177">
        <f t="shared" ref="AF7871:AI7871" si="2910">AF7843*AF$10</f>
        <v>0</v>
      </c>
      <c r="AG7871" s="177">
        <f t="shared" si="2910"/>
        <v>0</v>
      </c>
      <c r="AH7871" s="177">
        <f t="shared" si="2910"/>
        <v>0</v>
      </c>
      <c r="AI7871" s="177">
        <f t="shared" si="2910"/>
        <v>0</v>
      </c>
      <c r="AJ7871" s="177">
        <f t="shared" si="2786"/>
        <v>0</v>
      </c>
    </row>
    <row r="7872" spans="4:36" collapsed="1" x14ac:dyDescent="0.25">
      <c r="D7872" s="55">
        <f t="shared" si="2776"/>
        <v>307</v>
      </c>
      <c r="F7872" s="193">
        <f t="shared" si="2793"/>
        <v>51683</v>
      </c>
      <c r="G7872" s="64">
        <f t="shared" si="2777"/>
        <v>0</v>
      </c>
      <c r="H7872" s="198">
        <f t="shared" si="2885"/>
        <v>0</v>
      </c>
      <c r="I7872" s="198">
        <f t="shared" si="2885"/>
        <v>0</v>
      </c>
      <c r="J7872" s="198">
        <f t="shared" si="2885"/>
        <v>0</v>
      </c>
      <c r="K7872" s="198">
        <f t="shared" si="2885"/>
        <v>0</v>
      </c>
      <c r="L7872" s="198">
        <f t="shared" si="2885"/>
        <v>0</v>
      </c>
      <c r="M7872" s="198">
        <f t="shared" si="2885"/>
        <v>0</v>
      </c>
      <c r="N7872" s="198">
        <f t="shared" si="2885"/>
        <v>0</v>
      </c>
      <c r="O7872" s="52"/>
      <c r="P7872" s="177">
        <f t="shared" si="2787"/>
        <v>0</v>
      </c>
      <c r="Q7872" s="177">
        <f t="shared" ref="Q7872:V7872" si="2911">Q7844*Q$10</f>
        <v>0</v>
      </c>
      <c r="R7872" s="177">
        <f t="shared" si="2911"/>
        <v>0</v>
      </c>
      <c r="S7872" s="177">
        <f t="shared" si="2911"/>
        <v>0</v>
      </c>
      <c r="T7872" s="177">
        <f t="shared" si="2911"/>
        <v>0</v>
      </c>
      <c r="U7872" s="177">
        <f t="shared" si="2911"/>
        <v>0</v>
      </c>
      <c r="V7872" s="177">
        <f t="shared" si="2911"/>
        <v>0</v>
      </c>
      <c r="W7872" s="177">
        <f t="shared" ref="W7872" si="2912">W7844*W$10</f>
        <v>0</v>
      </c>
      <c r="X7872" s="177">
        <f t="shared" ref="X7872:Y7872" si="2913">X7844*X$10</f>
        <v>0</v>
      </c>
      <c r="Y7872" s="177">
        <f t="shared" si="2913"/>
        <v>0</v>
      </c>
      <c r="Z7872" s="177">
        <f t="shared" si="2782"/>
        <v>0</v>
      </c>
      <c r="AA7872" s="177">
        <f t="shared" si="2783"/>
        <v>0</v>
      </c>
      <c r="AB7872" s="177">
        <f t="shared" si="2783"/>
        <v>0</v>
      </c>
      <c r="AC7872" s="177">
        <f t="shared" si="2783"/>
        <v>0</v>
      </c>
      <c r="AD7872" s="177">
        <f t="shared" ref="AD7872:AE7872" si="2914">AD7844*AD$10</f>
        <v>0</v>
      </c>
      <c r="AE7872" s="177">
        <f t="shared" si="2914"/>
        <v>0</v>
      </c>
      <c r="AF7872" s="177">
        <f t="shared" ref="AF7872:AI7872" si="2915">AF7844*AF$10</f>
        <v>0</v>
      </c>
      <c r="AG7872" s="177">
        <f t="shared" si="2915"/>
        <v>0</v>
      </c>
      <c r="AH7872" s="177">
        <f t="shared" si="2915"/>
        <v>0</v>
      </c>
      <c r="AI7872" s="177">
        <f t="shared" si="2915"/>
        <v>0</v>
      </c>
      <c r="AJ7872" s="177">
        <f t="shared" si="2786"/>
        <v>0</v>
      </c>
    </row>
    <row r="7874" spans="6:37" hidden="1" x14ac:dyDescent="0.25">
      <c r="F7874" s="55" t="s">
        <v>56</v>
      </c>
      <c r="G7874" s="64">
        <f ca="1">SUM(P7874:AK7874)</f>
        <v>0</v>
      </c>
      <c r="H7874" s="198">
        <f t="shared" ref="H7874:N7874" ca="1" si="2916">SUMIF($P$6:$AK$6,H$6,$P7874:$AK7874)</f>
        <v>0</v>
      </c>
      <c r="I7874" s="198">
        <f t="shared" ca="1" si="2916"/>
        <v>0</v>
      </c>
      <c r="J7874" s="198">
        <f t="shared" ca="1" si="2916"/>
        <v>0</v>
      </c>
      <c r="K7874" s="198">
        <f t="shared" si="2916"/>
        <v>0</v>
      </c>
      <c r="L7874" s="198">
        <f t="shared" si="2916"/>
        <v>0</v>
      </c>
      <c r="M7874" s="198">
        <f t="shared" ca="1" si="2916"/>
        <v>0</v>
      </c>
      <c r="N7874" s="198">
        <f t="shared" ca="1" si="2916"/>
        <v>0</v>
      </c>
      <c r="O7874" s="52"/>
      <c r="P7874" s="199">
        <f ca="1">IF(ABS(1-(SUM(OFFSET(P14,MATCH(P4,$F$15:$F$7502,0),0,12*24))*364/12)/P9)&gt;0.005,1,0)</f>
        <v>0</v>
      </c>
      <c r="Q7874" s="199">
        <f t="shared" ref="Q7874:V7874" ca="1" si="2917">IF(ABS(1-(SUM(OFFSET(Q14,MATCH(Q4,$F$15:$F$7502,0),0,12*24))*364/12)/Q9)&gt;0.005,1,0)</f>
        <v>0</v>
      </c>
      <c r="R7874" s="199">
        <f t="shared" ca="1" si="2917"/>
        <v>0</v>
      </c>
      <c r="S7874" s="199">
        <f t="shared" ca="1" si="2917"/>
        <v>0</v>
      </c>
      <c r="T7874" s="199">
        <f t="shared" ca="1" si="2917"/>
        <v>0</v>
      </c>
      <c r="U7874" s="199">
        <f t="shared" ca="1" si="2917"/>
        <v>0</v>
      </c>
      <c r="V7874" s="199">
        <f t="shared" ca="1" si="2917"/>
        <v>0</v>
      </c>
      <c r="W7874" s="199">
        <f t="shared" ref="W7874" ca="1" si="2918">IF(ABS(1-(SUM(OFFSET(W14,MATCH(W4,$F$15:$F$7502,0),0,12*24))*364/12)/W9)&gt;0.005,1,0)</f>
        <v>0</v>
      </c>
      <c r="X7874" s="199">
        <f t="shared" ref="X7874:Y7874" ca="1" si="2919">IF(ABS(1-(SUM(OFFSET(X14,MATCH(X4,$F$15:$F$7502,0),0,12*24))*364/12)/X9)&gt;0.005,1,0)</f>
        <v>0</v>
      </c>
      <c r="Y7874" s="199">
        <f t="shared" ca="1" si="2919"/>
        <v>0</v>
      </c>
      <c r="Z7874" s="199">
        <f t="shared" ref="Z7874:AF7874" ca="1" si="2920">IF(ABS(1-(SUM(OFFSET(Z14,MATCH(Z4,$F$15:$F$7502,0),0,12*24))*364/12)/Z9)&gt;0.005,1,0)</f>
        <v>0</v>
      </c>
      <c r="AA7874" s="199">
        <f t="shared" ca="1" si="2920"/>
        <v>0</v>
      </c>
      <c r="AB7874" s="199">
        <f t="shared" ca="1" si="2920"/>
        <v>0</v>
      </c>
      <c r="AC7874" s="199">
        <f t="shared" ca="1" si="2920"/>
        <v>0</v>
      </c>
      <c r="AD7874" s="199">
        <f t="shared" ca="1" si="2920"/>
        <v>0</v>
      </c>
      <c r="AE7874" s="199">
        <f t="shared" ca="1" si="2920"/>
        <v>0</v>
      </c>
      <c r="AF7874" s="199">
        <f t="shared" ca="1" si="2920"/>
        <v>0</v>
      </c>
      <c r="AG7874" s="199">
        <f t="shared" ref="AG7874:AI7874" ca="1" si="2921">IF(ABS(1-(SUM(OFFSET(AG14,MATCH(AG4,$F$15:$F$7502,0),0,12*24))*364/12)/AG9)&gt;0.005,1,0)</f>
        <v>0</v>
      </c>
      <c r="AH7874" s="199">
        <f t="shared" ca="1" si="2921"/>
        <v>0</v>
      </c>
      <c r="AI7874" s="199">
        <f t="shared" ca="1" si="2921"/>
        <v>0</v>
      </c>
      <c r="AJ7874" s="199">
        <f ca="1">IF(ABS(1-(SUM(OFFSET(AJ14,MATCH(AJ4,$F$15:$F$7502,0),0,12*24))*364/12)/AJ9)&gt;0.005,1,0)</f>
        <v>0</v>
      </c>
    </row>
    <row r="7875" spans="6:37" hidden="1" x14ac:dyDescent="0.25">
      <c r="F7875" s="55" t="s">
        <v>57</v>
      </c>
      <c r="G7875" s="200" t="str">
        <f>IF(AND(COUNTIF(P7875:AK7875,"ERROR")=0,G7=IFERROR(Queue!E120,0)),"OK","ERROR")</f>
        <v>OK</v>
      </c>
      <c r="H7875" s="201" t="str">
        <f>IF(AND(COUNTIF($P$6:$AK$6,H6)=COUNTIF(Queue!$L$29:$L$120,H6)+H7876,H7=SUMIF(Queue!$L$29:$L$120,H6,Queue!$E$29:$E$120)+H7877),"OK","ERROR")</f>
        <v>OK</v>
      </c>
      <c r="I7875" s="201" t="str">
        <f>IF(AND(COUNTIF($P$6:$AK$6,I6)=COUNTIF(Queue!$L$29:$L$120,I6)+I7876,I7=SUMIF(Queue!$L$29:$L$120,I6,Queue!$E$29:$E$120)+I7877),"OK","ERROR")</f>
        <v>OK</v>
      </c>
      <c r="J7875" s="201" t="str">
        <f>IF(AND(COUNTIF($P$6:$AK$6,J6)=COUNTIF(Queue!$L$29:$L$120,J6)+J7876,J7=SUMIF(Queue!$L$29:$L$120,J6,Queue!$E$29:$E$120)+J7877),"OK","ERROR")</f>
        <v>OK</v>
      </c>
      <c r="K7875" s="201" t="str">
        <f>IF(AND(COUNTIF($P$6:$AK$6,K6)=COUNTIF(Queue!$L$29:$L$120,K6)+K7876,K7=SUMIF(Queue!$L$29:$L$120,K6,Queue!$E$29:$E$120)+K7877),"OK","ERROR")</f>
        <v>OK</v>
      </c>
      <c r="L7875" s="201" t="str">
        <f>IF(AND(COUNTIF($P$6:$AK$6,L6)=COUNTIF(Queue!$L$29:$L$120,L6)+L7876,L7=SUMIF(Queue!$L$29:$L$120,L6,Queue!$E$29:$E$120)+L7877),"OK","ERROR")</f>
        <v>OK</v>
      </c>
      <c r="M7875" s="201" t="str">
        <f>IF(AND(COUNTIF($P$6:$AK$6,M6)=COUNTIF(Queue!$L$29:$L$120,M6)+M7876,M7=SUMIF(Queue!$L$29:$L$120,M6,Queue!$E$29:$E$120)+M7877),"OK","ERROR")</f>
        <v>OK</v>
      </c>
      <c r="N7875" s="201" t="str">
        <f>IF(AND(COUNTIF($P$6:$AK$6,N6)=COUNTIF(Queue!$L$29:$L$120,N6)+N7876,N7=SUMIF(Queue!$L$29:$L$120,N6,Queue!$E$29:$E$120)+N7877),"OK","ERROR")</f>
        <v>OK</v>
      </c>
      <c r="P7875" s="55" t="str">
        <f>IF(ISNUMBER(MATCH(P3,Queue!$J1:$J120,0)),"OK","ERROR")</f>
        <v>OK</v>
      </c>
      <c r="Q7875" s="55" t="str">
        <f>IF(ISNUMBER(MATCH(Q3,Queue!$J1:$J120,0)),"OK","ERROR")</f>
        <v>OK</v>
      </c>
      <c r="R7875" s="55" t="str">
        <f>IF(ISNUMBER(MATCH(R3,Queue!$J1:$J120,0)),"OK","ERROR")</f>
        <v>OK</v>
      </c>
      <c r="S7875" s="55" t="str">
        <f>IF(ISNUMBER(MATCH(S3,Queue!$J1:$J120,0)),"OK","ERROR")</f>
        <v>OK</v>
      </c>
      <c r="T7875" s="55" t="str">
        <f>IF(ISNUMBER(MATCH(T3,Queue!$J1:$J120,0)),"OK","ERROR")</f>
        <v>OK</v>
      </c>
      <c r="U7875" s="55" t="str">
        <f>IF(ISNUMBER(MATCH(U3,Queue!$J1:$J120,0)),"OK","ERROR")</f>
        <v>OK</v>
      </c>
      <c r="V7875" s="55" t="str">
        <f>IF(ISNUMBER(MATCH(V3,Queue!$J1:$J120,0)),"OK","ERROR")</f>
        <v>OK</v>
      </c>
      <c r="W7875" s="55" t="str">
        <f>IF(ISNUMBER(MATCH(W3,Queue!$J1:$J120,0)),"OK","ERROR")</f>
        <v>OK</v>
      </c>
      <c r="X7875" s="55" t="str">
        <f>IF(ISNUMBER(MATCH(X3,Queue!$J1:$J120,0)),"OK","ERROR")</f>
        <v>OK</v>
      </c>
      <c r="Y7875" s="55" t="str">
        <f>IF(ISNUMBER(MATCH(Y3,Queue!$J1:$J120,0)),"OK","ERROR")</f>
        <v>OK</v>
      </c>
      <c r="Z7875" s="55" t="str">
        <f>IF(ISNUMBER(MATCH(Z3,Queue!$J1:$J120,0)),"OK","ERROR")</f>
        <v>OK</v>
      </c>
      <c r="AA7875" s="55" t="str">
        <f>IF(ISNUMBER(MATCH(AA3,Queue!$J1:$J120,0)),"OK","ERROR")</f>
        <v>OK</v>
      </c>
      <c r="AB7875" s="55" t="str">
        <f>IF(ISNUMBER(MATCH(AB3,Queue!$J1:$J120,0)),"OK","ERROR")</f>
        <v>OK</v>
      </c>
      <c r="AC7875" s="55" t="str">
        <f>IF(ISNUMBER(MATCH(AC3,Queue!$J1:$J120,0)),"OK","ERROR")</f>
        <v>OK</v>
      </c>
      <c r="AD7875" s="55" t="str">
        <f>IF(ISNUMBER(MATCH(AD3,Queue!$J1:$J120,0)),"OK","ERROR")</f>
        <v>OK</v>
      </c>
      <c r="AE7875" s="55" t="str">
        <f>IF(ISNUMBER(MATCH(AE3,Queue!$J1:$J120,0)),"OK","ERROR")</f>
        <v>OK</v>
      </c>
      <c r="AF7875" s="55" t="str">
        <f>IF(ISNUMBER(MATCH(AF3,Queue!$J1:$J120,0)),"OK","ERROR")</f>
        <v>OK</v>
      </c>
      <c r="AG7875" s="55" t="str">
        <f>IF(ISNUMBER(MATCH(AG3,Queue!$J1:$J120,0)),"OK","ERROR")</f>
        <v>OK</v>
      </c>
      <c r="AH7875" s="55" t="str">
        <f>IF(ISNUMBER(MATCH(AH3,Queue!$J1:$J120,0)),"OK","ERROR")</f>
        <v>OK</v>
      </c>
      <c r="AI7875" s="55" t="str">
        <f>IF(ISNUMBER(MATCH(AI3,Queue!$J1:$J120,0)),"OK","ERROR")</f>
        <v>OK</v>
      </c>
      <c r="AJ7875" s="55" t="str">
        <f>IF(ISNUMBER(MATCH(AJ3,Queue!$J1:$J120,0)),"OK","ERROR")</f>
        <v>OK</v>
      </c>
      <c r="AK7875" s="55" t="s">
        <v>34</v>
      </c>
    </row>
    <row r="7876" spans="6:37" hidden="1" x14ac:dyDescent="0.25">
      <c r="F7876" s="55" t="s">
        <v>89</v>
      </c>
      <c r="I7876" s="55">
        <v>1</v>
      </c>
      <c r="M7876" s="55">
        <v>0</v>
      </c>
    </row>
    <row r="7877" spans="6:37" hidden="1" x14ac:dyDescent="0.25">
      <c r="F7877" s="55" t="s">
        <v>90</v>
      </c>
      <c r="I7877" s="55">
        <f>+$W$7</f>
        <v>10</v>
      </c>
      <c r="M7877" s="55">
        <v>0</v>
      </c>
    </row>
  </sheetData>
  <sortState ref="J35079:K35083">
    <sortCondition ref="J35079:J3508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H78"/>
  <sheetViews>
    <sheetView workbookViewId="0">
      <pane xSplit="2" ySplit="12" topLeftCell="C13" activePane="bottomRight" state="frozen"/>
      <selection activeCell="J49" sqref="J49"/>
      <selection pane="topRight" activeCell="J49" sqref="J49"/>
      <selection pane="bottomLeft" activeCell="J49" sqref="J49"/>
      <selection pane="bottomRight" activeCell="E6" sqref="E6"/>
    </sheetView>
  </sheetViews>
  <sheetFormatPr defaultRowHeight="15" outlineLevelRow="1" x14ac:dyDescent="0.25"/>
  <cols>
    <col min="2" max="2" width="18.42578125" customWidth="1"/>
    <col min="4" max="4" width="2.85546875" customWidth="1"/>
    <col min="5" max="5" width="10.42578125" customWidth="1"/>
    <col min="6" max="6" width="11.85546875" customWidth="1"/>
    <col min="7" max="7" width="1.85546875" customWidth="1"/>
    <col min="8" max="8" width="17.42578125" customWidth="1"/>
  </cols>
  <sheetData>
    <row r="1" spans="2:8" ht="15.75" thickBot="1" x14ac:dyDescent="0.3"/>
    <row r="2" spans="2:8" ht="15.75" thickBot="1" x14ac:dyDescent="0.3">
      <c r="E2" s="81" t="s">
        <v>62</v>
      </c>
      <c r="F2" s="82"/>
      <c r="H2" s="83" t="s">
        <v>63</v>
      </c>
    </row>
    <row r="3" spans="2:8" ht="45" x14ac:dyDescent="0.25">
      <c r="B3" s="84" t="s">
        <v>7</v>
      </c>
      <c r="C3" s="87" t="s">
        <v>27</v>
      </c>
      <c r="E3" s="76" t="str">
        <f>INDEX(Queue!$C$4:$C$27,MATCH(E$4,Queue!$J$4:$J$27,0))</f>
        <v>Pavant Solar III</v>
      </c>
      <c r="F3" s="76" t="str">
        <f>INDEX(Queue!$C$4:$C$27,MATCH(F$4,Queue!$J$4:$J$27,0))</f>
        <v>Sweetwater Solar</v>
      </c>
      <c r="H3" s="76" t="str">
        <f>Queue!C124</f>
        <v>Utah 2015.Q4</v>
      </c>
    </row>
    <row r="4" spans="2:8" ht="30" x14ac:dyDescent="0.25">
      <c r="B4" s="85" t="s">
        <v>7</v>
      </c>
      <c r="C4" s="88"/>
      <c r="E4" s="142" t="s">
        <v>95</v>
      </c>
      <c r="F4" s="76" t="s">
        <v>46</v>
      </c>
      <c r="H4" s="76" t="str">
        <f>Queue!J124</f>
        <v>Avoided Cost Resource</v>
      </c>
    </row>
    <row r="5" spans="2:8" x14ac:dyDescent="0.25">
      <c r="B5" s="85" t="s">
        <v>1</v>
      </c>
      <c r="C5" s="88"/>
      <c r="E5" s="75">
        <f>INDEX(Queue!$H$4:$H$27,MATCH(E$4,Queue!$J$4:$J$27,0))</f>
        <v>42735</v>
      </c>
      <c r="F5" s="75">
        <f>INDEX(Queue!$H$4:$H$27,MATCH(F$4,Queue!$J$4:$J$27,0))</f>
        <v>43405</v>
      </c>
      <c r="H5" s="75">
        <f>Queue!H124</f>
        <v>42736</v>
      </c>
    </row>
    <row r="6" spans="2:8" x14ac:dyDescent="0.25">
      <c r="B6" s="85" t="s">
        <v>86</v>
      </c>
      <c r="C6" s="88"/>
      <c r="E6" s="124">
        <v>20</v>
      </c>
      <c r="F6" s="74">
        <v>20</v>
      </c>
      <c r="G6" s="125"/>
      <c r="H6" s="124">
        <v>15</v>
      </c>
    </row>
    <row r="7" spans="2:8" x14ac:dyDescent="0.25">
      <c r="B7" s="85" t="s">
        <v>14</v>
      </c>
      <c r="C7" s="90">
        <f>SUM(E7:G7)</f>
        <v>100</v>
      </c>
      <c r="E7" s="74">
        <f>INDEX(Queue!$E$4:$E$27,MATCH(E$4,Queue!$J$4:$J$27,0))</f>
        <v>20</v>
      </c>
      <c r="F7" s="74">
        <f>INDEX(Queue!$E$4:$E$27,MATCH(F$4,Queue!$J$4:$J$27,0))</f>
        <v>80</v>
      </c>
      <c r="H7" s="74">
        <f>Queue!E124</f>
        <v>100</v>
      </c>
    </row>
    <row r="8" spans="2:8" x14ac:dyDescent="0.25">
      <c r="B8" s="85" t="s">
        <v>20</v>
      </c>
      <c r="C8" s="88"/>
      <c r="E8" s="73" t="str">
        <f>INDEX(Queue!$L$4:$L$27,MATCH(E$4,Queue!$J$4:$J$27,0))</f>
        <v>Utah South</v>
      </c>
      <c r="F8" s="73" t="str">
        <f>INDEX(Queue!$L$4:$L$27,MATCH(F$4,Queue!$J$4:$J$27,0))</f>
        <v>Trona</v>
      </c>
      <c r="H8" s="73" t="str">
        <f>Queue!L124</f>
        <v>Utah North</v>
      </c>
    </row>
    <row r="9" spans="2:8" x14ac:dyDescent="0.25">
      <c r="B9" s="85" t="s">
        <v>61</v>
      </c>
      <c r="C9" s="88"/>
      <c r="E9" s="78">
        <f>INDEX(Queue!$G$4:$G$27,MATCH(E$4,Queue!$J$4:$J$27,0))</f>
        <v>0.39100000000000001</v>
      </c>
      <c r="F9" s="78">
        <f>INDEX(Queue!$G$4:$G$27,MATCH(F$4,Queue!$J$4:$J$27,0))</f>
        <v>0.39100000000000001</v>
      </c>
      <c r="H9" s="78">
        <f>Queue!G124</f>
        <v>1</v>
      </c>
    </row>
    <row r="10" spans="2:8" x14ac:dyDescent="0.25">
      <c r="B10" s="85" t="s">
        <v>60</v>
      </c>
      <c r="C10" s="88"/>
      <c r="E10" s="79">
        <f>INDEX(Queue!$N$4:$N$27,MATCH(E$4,Queue!$J$4:$J$27,0))</f>
        <v>5.0000000000000001E-3</v>
      </c>
      <c r="F10" s="79">
        <f>INDEX(Queue!$N$4:$N$27,MATCH(F$4,Queue!$J$4:$J$27,0))</f>
        <v>8.0000000000000002E-3</v>
      </c>
      <c r="H10" s="79">
        <f>Queue!N124</f>
        <v>0</v>
      </c>
    </row>
    <row r="11" spans="2:8" x14ac:dyDescent="0.25">
      <c r="B11" s="86" t="s">
        <v>59</v>
      </c>
      <c r="C11" s="89"/>
      <c r="E11" s="80" t="str">
        <f>INDEX(Queue!$O$4:$O$27,MATCH(E$4,Queue!$J$4:$J$27,0))</f>
        <v>First Year</v>
      </c>
      <c r="F11" s="80" t="str">
        <f>INDEX(Queue!$O$4:$O$27,MATCH(F$4,Queue!$J$4:$J$27,0))</f>
        <v>Prior Year</v>
      </c>
      <c r="H11" s="80" t="str">
        <f>Queue!O124</f>
        <v>First Year</v>
      </c>
    </row>
    <row r="12" spans="2:8" x14ac:dyDescent="0.25">
      <c r="B12" s="71"/>
    </row>
    <row r="13" spans="2:8" ht="15.75" x14ac:dyDescent="0.25">
      <c r="B13" s="72" t="s">
        <v>58</v>
      </c>
    </row>
    <row r="14" spans="2:8" x14ac:dyDescent="0.25">
      <c r="B14" s="71">
        <f t="shared" ref="B14:B39" si="0">B42</f>
        <v>42552</v>
      </c>
      <c r="C14" s="70">
        <f t="shared" ref="C14:C39" si="1">SUM(E14:G14)</f>
        <v>0</v>
      </c>
      <c r="D14" s="70"/>
      <c r="E14" s="70">
        <f t="shared" ref="E14" si="2">E42*E$9</f>
        <v>0</v>
      </c>
      <c r="F14" s="70">
        <f t="shared" ref="F14" si="3">F42*F$9</f>
        <v>0</v>
      </c>
      <c r="G14" s="70"/>
      <c r="H14" s="70">
        <f t="shared" ref="H14:H39" si="4">H42*H$9</f>
        <v>0</v>
      </c>
    </row>
    <row r="15" spans="2:8" x14ac:dyDescent="0.25">
      <c r="B15" s="71">
        <f t="shared" si="0"/>
        <v>42917</v>
      </c>
      <c r="C15" s="70">
        <f t="shared" si="1"/>
        <v>7.82</v>
      </c>
      <c r="D15" s="70"/>
      <c r="E15" s="70">
        <f t="shared" ref="E15" si="5">E43*E$9</f>
        <v>7.82</v>
      </c>
      <c r="F15" s="70">
        <f t="shared" ref="F15" si="6">F43*F$9</f>
        <v>0</v>
      </c>
      <c r="G15" s="70"/>
      <c r="H15" s="70">
        <f t="shared" si="4"/>
        <v>100</v>
      </c>
    </row>
    <row r="16" spans="2:8" x14ac:dyDescent="0.25">
      <c r="B16" s="71">
        <f t="shared" si="0"/>
        <v>43282</v>
      </c>
      <c r="C16" s="70">
        <f t="shared" si="1"/>
        <v>7.7808999999999999</v>
      </c>
      <c r="D16" s="70"/>
      <c r="E16" s="70">
        <f t="shared" ref="E16" si="7">E44*E$9</f>
        <v>7.7808999999999999</v>
      </c>
      <c r="F16" s="70">
        <f t="shared" ref="F16" si="8">F44*F$9</f>
        <v>0</v>
      </c>
      <c r="G16" s="70"/>
      <c r="H16" s="70">
        <f t="shared" si="4"/>
        <v>100</v>
      </c>
    </row>
    <row r="17" spans="2:8" x14ac:dyDescent="0.25">
      <c r="B17" s="71">
        <f t="shared" si="0"/>
        <v>43647</v>
      </c>
      <c r="C17" s="70">
        <f t="shared" si="1"/>
        <v>39.021799999999999</v>
      </c>
      <c r="D17" s="70"/>
      <c r="E17" s="70">
        <f t="shared" ref="E17" si="9">E45*E$9</f>
        <v>7.7417999999999996</v>
      </c>
      <c r="F17" s="70">
        <f t="shared" ref="F17" si="10">F45*F$9</f>
        <v>31.28</v>
      </c>
      <c r="G17" s="70"/>
      <c r="H17" s="70">
        <f t="shared" si="4"/>
        <v>100</v>
      </c>
    </row>
    <row r="18" spans="2:8" outlineLevel="1" x14ac:dyDescent="0.25">
      <c r="B18" s="71">
        <f t="shared" si="0"/>
        <v>44013</v>
      </c>
      <c r="C18" s="70">
        <f t="shared" si="1"/>
        <v>38.732459999999996</v>
      </c>
      <c r="D18" s="70"/>
      <c r="E18" s="70">
        <f t="shared" ref="E18" si="11">E46*E$9</f>
        <v>7.7026999999999983</v>
      </c>
      <c r="F18" s="70">
        <f t="shared" ref="F18" si="12">F46*F$9</f>
        <v>31.02976</v>
      </c>
      <c r="G18" s="70"/>
      <c r="H18" s="70">
        <f t="shared" si="4"/>
        <v>100</v>
      </c>
    </row>
    <row r="19" spans="2:8" outlineLevel="1" x14ac:dyDescent="0.25">
      <c r="B19" s="71">
        <f t="shared" si="0"/>
        <v>44378</v>
      </c>
      <c r="C19" s="70">
        <f t="shared" si="1"/>
        <v>38.445121919999998</v>
      </c>
      <c r="D19" s="70"/>
      <c r="E19" s="70">
        <f t="shared" ref="E19" si="13">E47*E$9</f>
        <v>7.663599999999998</v>
      </c>
      <c r="F19" s="70">
        <f t="shared" ref="F19" si="14">F47*F$9</f>
        <v>30.781521920000003</v>
      </c>
      <c r="G19" s="70"/>
      <c r="H19" s="70">
        <f t="shared" si="4"/>
        <v>100</v>
      </c>
    </row>
    <row r="20" spans="2:8" outlineLevel="1" x14ac:dyDescent="0.25">
      <c r="B20" s="71">
        <f t="shared" si="0"/>
        <v>44743</v>
      </c>
      <c r="C20" s="70">
        <f t="shared" si="1"/>
        <v>38.159769744640002</v>
      </c>
      <c r="D20" s="70"/>
      <c r="E20" s="70">
        <f t="shared" ref="E20" si="15">E48*E$9</f>
        <v>7.6244999999999976</v>
      </c>
      <c r="F20" s="70">
        <f t="shared" ref="F20" si="16">F48*F$9</f>
        <v>30.535269744640004</v>
      </c>
      <c r="G20" s="70"/>
      <c r="H20" s="70">
        <f t="shared" si="4"/>
        <v>100</v>
      </c>
    </row>
    <row r="21" spans="2:8" outlineLevel="1" x14ac:dyDescent="0.25">
      <c r="B21" s="71">
        <f t="shared" si="0"/>
        <v>45108</v>
      </c>
      <c r="C21" s="70">
        <f t="shared" si="1"/>
        <v>37.876387586682881</v>
      </c>
      <c r="D21" s="70"/>
      <c r="E21" s="70">
        <f t="shared" ref="E21" si="17">E49*E$9</f>
        <v>7.5853999999999973</v>
      </c>
      <c r="F21" s="70">
        <f t="shared" ref="F21" si="18">F49*F$9</f>
        <v>30.290987586682881</v>
      </c>
      <c r="G21" s="70"/>
      <c r="H21" s="70">
        <f t="shared" si="4"/>
        <v>100</v>
      </c>
    </row>
    <row r="22" spans="2:8" outlineLevel="1" x14ac:dyDescent="0.25">
      <c r="B22" s="71">
        <f t="shared" si="0"/>
        <v>45474</v>
      </c>
      <c r="C22" s="70">
        <f t="shared" si="1"/>
        <v>37.594959685989416</v>
      </c>
      <c r="D22" s="70"/>
      <c r="E22" s="70">
        <f t="shared" ref="E22" si="19">E50*E$9</f>
        <v>7.546299999999996</v>
      </c>
      <c r="F22" s="70">
        <f t="shared" ref="F22" si="20">F50*F$9</f>
        <v>30.048659685989417</v>
      </c>
      <c r="G22" s="70"/>
      <c r="H22" s="70">
        <f t="shared" si="4"/>
        <v>100</v>
      </c>
    </row>
    <row r="23" spans="2:8" outlineLevel="1" x14ac:dyDescent="0.25">
      <c r="B23" s="71">
        <f t="shared" si="0"/>
        <v>45839</v>
      </c>
      <c r="C23" s="70">
        <f t="shared" si="1"/>
        <v>37.315470408501497</v>
      </c>
      <c r="D23" s="70"/>
      <c r="E23" s="70">
        <f t="shared" ref="E23" si="21">E51*E$9</f>
        <v>7.5071999999999957</v>
      </c>
      <c r="F23" s="70">
        <f t="shared" ref="F23" si="22">F51*F$9</f>
        <v>29.808270408501503</v>
      </c>
      <c r="G23" s="70"/>
      <c r="H23" s="70">
        <f t="shared" si="4"/>
        <v>100</v>
      </c>
    </row>
    <row r="24" spans="2:8" outlineLevel="1" x14ac:dyDescent="0.25">
      <c r="B24" s="71">
        <f t="shared" si="0"/>
        <v>46204</v>
      </c>
      <c r="C24" s="70">
        <f t="shared" si="1"/>
        <v>37.037904245233484</v>
      </c>
      <c r="D24" s="70"/>
      <c r="E24" s="70">
        <f t="shared" ref="E24" si="23">E52*E$9</f>
        <v>7.4680999999999953</v>
      </c>
      <c r="F24" s="70">
        <f t="shared" ref="F24" si="24">F52*F$9</f>
        <v>29.569804245233492</v>
      </c>
      <c r="G24" s="70"/>
      <c r="H24" s="70">
        <f t="shared" si="4"/>
        <v>100</v>
      </c>
    </row>
    <row r="25" spans="2:8" outlineLevel="1" x14ac:dyDescent="0.25">
      <c r="B25" s="71">
        <f t="shared" si="0"/>
        <v>46569</v>
      </c>
      <c r="C25" s="70">
        <f t="shared" si="1"/>
        <v>36.762245811271612</v>
      </c>
      <c r="D25" s="70"/>
      <c r="E25" s="70">
        <f t="shared" ref="E25" si="25">E53*E$9</f>
        <v>7.4289999999999949</v>
      </c>
      <c r="F25" s="70">
        <f t="shared" ref="F25" si="26">F53*F$9</f>
        <v>29.33324581127162</v>
      </c>
      <c r="G25" s="70"/>
      <c r="H25" s="70">
        <f t="shared" si="4"/>
        <v>100</v>
      </c>
    </row>
    <row r="26" spans="2:8" outlineLevel="1" x14ac:dyDescent="0.25">
      <c r="B26" s="71">
        <f t="shared" si="0"/>
        <v>46935</v>
      </c>
      <c r="C26" s="70">
        <f t="shared" si="1"/>
        <v>36.488479844781445</v>
      </c>
      <c r="D26" s="70"/>
      <c r="E26" s="70">
        <f t="shared" ref="E26" si="27">E54*E$9</f>
        <v>7.3898999999999946</v>
      </c>
      <c r="F26" s="70">
        <f t="shared" ref="F26" si="28">F54*F$9</f>
        <v>29.098579844781451</v>
      </c>
      <c r="G26" s="70"/>
      <c r="H26" s="70">
        <f t="shared" si="4"/>
        <v>100</v>
      </c>
    </row>
    <row r="27" spans="2:8" outlineLevel="1" x14ac:dyDescent="0.25">
      <c r="B27" s="71">
        <f t="shared" si="0"/>
        <v>47300</v>
      </c>
      <c r="C27" s="70">
        <f t="shared" si="1"/>
        <v>36.216591206023189</v>
      </c>
      <c r="D27" s="70"/>
      <c r="E27" s="70">
        <f t="shared" ref="E27" si="29">E55*E$9</f>
        <v>7.3507999999999933</v>
      </c>
      <c r="F27" s="70">
        <f t="shared" ref="F27" si="30">F55*F$9</f>
        <v>28.865791206023196</v>
      </c>
      <c r="G27" s="70"/>
      <c r="H27" s="70">
        <f t="shared" si="4"/>
        <v>100</v>
      </c>
    </row>
    <row r="28" spans="2:8" outlineLevel="1" x14ac:dyDescent="0.25">
      <c r="B28" s="71">
        <f t="shared" si="0"/>
        <v>47665</v>
      </c>
      <c r="C28" s="70">
        <f t="shared" si="1"/>
        <v>35.946564876375007</v>
      </c>
      <c r="D28" s="70"/>
      <c r="E28" s="70">
        <f t="shared" ref="E28" si="31">E56*E$9</f>
        <v>7.311699999999993</v>
      </c>
      <c r="F28" s="70">
        <f t="shared" ref="F28" si="32">F56*F$9</f>
        <v>28.634864876375012</v>
      </c>
      <c r="G28" s="70"/>
      <c r="H28" s="70">
        <f t="shared" si="4"/>
        <v>100</v>
      </c>
    </row>
    <row r="29" spans="2:8" outlineLevel="1" x14ac:dyDescent="0.25">
      <c r="B29" s="71">
        <f t="shared" si="0"/>
        <v>48030</v>
      </c>
      <c r="C29" s="70">
        <f t="shared" si="1"/>
        <v>35.678385957364007</v>
      </c>
      <c r="D29" s="70"/>
      <c r="E29" s="70">
        <f t="shared" ref="E29" si="33">E57*E$9</f>
        <v>7.2725999999999926</v>
      </c>
      <c r="F29" s="70">
        <f t="shared" ref="F29" si="34">F57*F$9</f>
        <v>28.405785957364014</v>
      </c>
      <c r="G29" s="70"/>
      <c r="H29" s="70">
        <f t="shared" si="4"/>
        <v>100</v>
      </c>
    </row>
    <row r="30" spans="2:8" outlineLevel="1" x14ac:dyDescent="0.25">
      <c r="B30" s="71">
        <f t="shared" si="0"/>
        <v>48396</v>
      </c>
      <c r="C30" s="70">
        <f t="shared" si="1"/>
        <v>35.412039669705095</v>
      </c>
      <c r="D30" s="70"/>
      <c r="E30" s="70">
        <f t="shared" ref="E30" si="35">E58*E$9</f>
        <v>7.2334999999999923</v>
      </c>
      <c r="F30" s="70">
        <f t="shared" ref="F30" si="36">F58*F$9</f>
        <v>28.178539669705099</v>
      </c>
      <c r="G30" s="70"/>
      <c r="H30" s="70">
        <f t="shared" si="4"/>
        <v>100</v>
      </c>
    </row>
    <row r="31" spans="2:8" outlineLevel="1" x14ac:dyDescent="0.25">
      <c r="B31" s="71">
        <f t="shared" si="0"/>
        <v>48761</v>
      </c>
      <c r="C31" s="70">
        <f t="shared" si="1"/>
        <v>35.14751135234745</v>
      </c>
      <c r="D31" s="70"/>
      <c r="E31" s="70">
        <f t="shared" ref="E31" si="37">E59*E$9</f>
        <v>7.194399999999991</v>
      </c>
      <c r="F31" s="70">
        <f t="shared" ref="F31" si="38">F59*F$9</f>
        <v>27.953111352347456</v>
      </c>
      <c r="G31" s="70"/>
      <c r="H31" s="70">
        <f t="shared" si="4"/>
        <v>100</v>
      </c>
    </row>
    <row r="32" spans="2:8" outlineLevel="1" x14ac:dyDescent="0.25">
      <c r="B32" s="71">
        <f t="shared" si="0"/>
        <v>49126</v>
      </c>
      <c r="C32" s="70">
        <f t="shared" si="1"/>
        <v>34.88478646152867</v>
      </c>
      <c r="D32" s="70"/>
      <c r="E32" s="70">
        <f t="shared" ref="E32" si="39">E60*E$9</f>
        <v>7.1552999999999907</v>
      </c>
      <c r="F32" s="70">
        <f t="shared" ref="F32" si="40">F60*F$9</f>
        <v>27.72948646152868</v>
      </c>
      <c r="G32" s="70"/>
      <c r="H32" s="70">
        <f t="shared" si="4"/>
        <v>100</v>
      </c>
    </row>
    <row r="33" spans="2:8" outlineLevel="1" x14ac:dyDescent="0.25">
      <c r="B33" s="71">
        <f t="shared" si="0"/>
        <v>49491</v>
      </c>
      <c r="C33" s="70">
        <f t="shared" si="1"/>
        <v>34.623850569836442</v>
      </c>
      <c r="D33" s="70"/>
      <c r="E33" s="70">
        <f t="shared" ref="E33" si="41">E61*E$9</f>
        <v>7.1161999999999903</v>
      </c>
      <c r="F33" s="70">
        <f t="shared" ref="F33" si="42">F61*F$9</f>
        <v>27.507650569836454</v>
      </c>
      <c r="G33" s="70"/>
      <c r="H33" s="70">
        <f t="shared" si="4"/>
        <v>100</v>
      </c>
    </row>
    <row r="34" spans="2:8" outlineLevel="1" x14ac:dyDescent="0.25">
      <c r="B34" s="71">
        <f t="shared" si="0"/>
        <v>49857</v>
      </c>
      <c r="C34" s="70">
        <f t="shared" si="1"/>
        <v>34.364689365277748</v>
      </c>
      <c r="D34" s="70"/>
      <c r="E34" s="70">
        <f t="shared" ref="E34" si="43">E62*E$9</f>
        <v>7.07709999999999</v>
      </c>
      <c r="F34" s="70">
        <f t="shared" ref="F34" si="44">F62*F$9</f>
        <v>27.287589365277761</v>
      </c>
      <c r="G34" s="70"/>
      <c r="H34" s="70">
        <f t="shared" si="4"/>
        <v>100</v>
      </c>
    </row>
    <row r="35" spans="2:8" outlineLevel="1" x14ac:dyDescent="0.25">
      <c r="B35" s="71">
        <f t="shared" si="0"/>
        <v>50222</v>
      </c>
      <c r="C35" s="70">
        <f t="shared" si="1"/>
        <v>27.069288650355539</v>
      </c>
      <c r="D35" s="70"/>
      <c r="E35" s="70">
        <f t="shared" ref="E35" si="45">E63*E$9</f>
        <v>0</v>
      </c>
      <c r="F35" s="70">
        <f t="shared" ref="F35" si="46">F63*F$9</f>
        <v>27.069288650355539</v>
      </c>
      <c r="G35" s="70"/>
      <c r="H35" s="70">
        <f t="shared" si="4"/>
        <v>100</v>
      </c>
    </row>
    <row r="36" spans="2:8" outlineLevel="1" x14ac:dyDescent="0.25">
      <c r="B36" s="71">
        <f t="shared" si="0"/>
        <v>50587</v>
      </c>
      <c r="C36" s="70">
        <f t="shared" si="1"/>
        <v>26.852734341152694</v>
      </c>
      <c r="D36" s="70"/>
      <c r="E36" s="70">
        <f t="shared" ref="E36" si="47">E64*E$9</f>
        <v>0</v>
      </c>
      <c r="F36" s="70">
        <f t="shared" ref="F36" si="48">F64*F$9</f>
        <v>26.852734341152694</v>
      </c>
      <c r="G36" s="70"/>
      <c r="H36" s="70">
        <f t="shared" si="4"/>
        <v>100</v>
      </c>
    </row>
    <row r="37" spans="2:8" outlineLevel="1" x14ac:dyDescent="0.25">
      <c r="B37" s="71">
        <f t="shared" si="0"/>
        <v>50952</v>
      </c>
      <c r="C37" s="70">
        <f t="shared" si="1"/>
        <v>0</v>
      </c>
      <c r="D37" s="70"/>
      <c r="E37" s="70">
        <f t="shared" ref="E37" si="49">E65*E$9</f>
        <v>0</v>
      </c>
      <c r="F37" s="70">
        <f t="shared" ref="F37" si="50">F65*F$9</f>
        <v>0</v>
      </c>
      <c r="G37" s="70"/>
      <c r="H37" s="70">
        <f t="shared" si="4"/>
        <v>100</v>
      </c>
    </row>
    <row r="38" spans="2:8" outlineLevel="1" x14ac:dyDescent="0.25">
      <c r="B38" s="71">
        <f t="shared" si="0"/>
        <v>51318</v>
      </c>
      <c r="C38" s="70">
        <f t="shared" si="1"/>
        <v>0</v>
      </c>
      <c r="D38" s="70"/>
      <c r="E38" s="70">
        <f t="shared" ref="E38" si="51">E66*E$9</f>
        <v>0</v>
      </c>
      <c r="F38" s="70">
        <f t="shared" ref="F38" si="52">F66*F$9</f>
        <v>0</v>
      </c>
      <c r="G38" s="70"/>
      <c r="H38" s="70">
        <f t="shared" si="4"/>
        <v>100</v>
      </c>
    </row>
    <row r="39" spans="2:8" x14ac:dyDescent="0.25">
      <c r="B39" s="71">
        <f t="shared" si="0"/>
        <v>51683</v>
      </c>
      <c r="C39" s="70">
        <f t="shared" si="1"/>
        <v>0</v>
      </c>
      <c r="D39" s="70"/>
      <c r="E39" s="70">
        <f t="shared" ref="E39" si="53">E67*E$9</f>
        <v>0</v>
      </c>
      <c r="F39" s="70">
        <f t="shared" ref="F39" si="54">F67*F$9</f>
        <v>0</v>
      </c>
      <c r="G39" s="70"/>
      <c r="H39" s="70">
        <f t="shared" si="4"/>
        <v>100</v>
      </c>
    </row>
    <row r="41" spans="2:8" ht="15.75" x14ac:dyDescent="0.25">
      <c r="B41" s="72" t="s">
        <v>53</v>
      </c>
    </row>
    <row r="42" spans="2:8" x14ac:dyDescent="0.25">
      <c r="B42" s="71">
        <v>42552</v>
      </c>
      <c r="C42" s="70">
        <f t="shared" ref="C42:C67" si="55">SUM(E42:G42)</f>
        <v>0</v>
      </c>
      <c r="D42" s="70"/>
      <c r="E42" s="70">
        <f t="shared" ref="E42" si="56">IF(E$5&lt;=$B42,E7,0)</f>
        <v>0</v>
      </c>
      <c r="F42" s="70">
        <f t="shared" ref="F42" si="57">IF(F$5&lt;=$B42,F7,0)</f>
        <v>0</v>
      </c>
      <c r="G42" s="70"/>
      <c r="H42" s="70">
        <f>IF(H$5&lt;=$B42,H7,0)</f>
        <v>0</v>
      </c>
    </row>
    <row r="43" spans="2:8" x14ac:dyDescent="0.25">
      <c r="B43" s="71">
        <f t="shared" ref="B43:B67" si="58">EDATE(B42,12)</f>
        <v>42917</v>
      </c>
      <c r="C43" s="70">
        <f t="shared" si="55"/>
        <v>20</v>
      </c>
      <c r="D43" s="70"/>
      <c r="E43" s="70">
        <f t="shared" ref="E43" si="59">IF(E$5&gt;$B43,0,IF(AND(E$5&gt;$B42,E$5&lt;=$B43),E$7,E42-IF(E$11="First Year",E$7,E42)*E$10))*IF(EDATE(E$5,E$6*12)&gt;$B43,1,0)</f>
        <v>20</v>
      </c>
      <c r="F43" s="70">
        <f t="shared" ref="F43:F67" si="60">IF(F$5&gt;$B43,0,IF(AND(F$5&gt;$B42,F$5&lt;=$B43),F$7,F42-IF(F$11="First Year",F$7,F42)*F$10))*IF(EDATE(F$5,F$6*12)&gt;$B43,1,0)</f>
        <v>0</v>
      </c>
      <c r="G43" s="70"/>
      <c r="H43" s="70">
        <f t="shared" ref="H43:H67" si="61">IF(H$5&gt;$B43,0,IF(AND(H$5&gt;$B42,H$5&lt;=$B43),H$7,H42-IF(H$11="First Year",H$7,H42)*H$10))</f>
        <v>100</v>
      </c>
    </row>
    <row r="44" spans="2:8" x14ac:dyDescent="0.25">
      <c r="B44" s="71">
        <f t="shared" si="58"/>
        <v>43282</v>
      </c>
      <c r="C44" s="70">
        <f t="shared" si="55"/>
        <v>19.899999999999999</v>
      </c>
      <c r="D44" s="70"/>
      <c r="E44" s="70">
        <f t="shared" ref="E44" si="62">IF(E$5&gt;$B44,0,IF(AND(E$5&gt;$B43,E$5&lt;=$B44),E$7,E43-IF(E$11="First Year",E$7,E43)*E$10))*IF(EDATE(E$5,E$6*12)&gt;$B44,1,0)</f>
        <v>19.899999999999999</v>
      </c>
      <c r="F44" s="70">
        <f t="shared" si="60"/>
        <v>0</v>
      </c>
      <c r="G44" s="70"/>
      <c r="H44" s="70">
        <f t="shared" si="61"/>
        <v>100</v>
      </c>
    </row>
    <row r="45" spans="2:8" x14ac:dyDescent="0.25">
      <c r="B45" s="71">
        <f t="shared" si="58"/>
        <v>43647</v>
      </c>
      <c r="C45" s="70">
        <f t="shared" si="55"/>
        <v>99.8</v>
      </c>
      <c r="D45" s="70"/>
      <c r="E45" s="70">
        <f t="shared" ref="E45" si="63">IF(E$5&gt;$B45,0,IF(AND(E$5&gt;$B44,E$5&lt;=$B45),E$7,E44-IF(E$11="First Year",E$7,E44)*E$10))*IF(EDATE(E$5,E$6*12)&gt;$B45,1,0)</f>
        <v>19.799999999999997</v>
      </c>
      <c r="F45" s="70">
        <f t="shared" si="60"/>
        <v>80</v>
      </c>
      <c r="G45" s="70"/>
      <c r="H45" s="70">
        <f t="shared" si="61"/>
        <v>100</v>
      </c>
    </row>
    <row r="46" spans="2:8" hidden="1" outlineLevel="1" x14ac:dyDescent="0.25">
      <c r="B46" s="71">
        <f t="shared" si="58"/>
        <v>44013</v>
      </c>
      <c r="C46" s="70">
        <f t="shared" si="55"/>
        <v>99.06</v>
      </c>
      <c r="D46" s="70"/>
      <c r="E46" s="70">
        <f t="shared" ref="E46" si="64">IF(E$5&gt;$B46,0,IF(AND(E$5&gt;$B45,E$5&lt;=$B46),E$7,E45-IF(E$11="First Year",E$7,E45)*E$10))*IF(EDATE(E$5,E$6*12)&gt;$B46,1,0)</f>
        <v>19.699999999999996</v>
      </c>
      <c r="F46" s="70">
        <f t="shared" si="60"/>
        <v>79.36</v>
      </c>
      <c r="G46" s="70"/>
      <c r="H46" s="70">
        <f t="shared" si="61"/>
        <v>100</v>
      </c>
    </row>
    <row r="47" spans="2:8" hidden="1" outlineLevel="1" x14ac:dyDescent="0.25">
      <c r="B47" s="71">
        <f t="shared" si="58"/>
        <v>44378</v>
      </c>
      <c r="C47" s="70">
        <f t="shared" si="55"/>
        <v>98.325119999999998</v>
      </c>
      <c r="D47" s="70"/>
      <c r="E47" s="70">
        <f t="shared" ref="E47" si="65">IF(E$5&gt;$B47,0,IF(AND(E$5&gt;$B46,E$5&lt;=$B47),E$7,E46-IF(E$11="First Year",E$7,E46)*E$10))*IF(EDATE(E$5,E$6*12)&gt;$B47,1,0)</f>
        <v>19.599999999999994</v>
      </c>
      <c r="F47" s="70">
        <f t="shared" si="60"/>
        <v>78.725120000000004</v>
      </c>
      <c r="G47" s="70"/>
      <c r="H47" s="70">
        <f t="shared" si="61"/>
        <v>100</v>
      </c>
    </row>
    <row r="48" spans="2:8" hidden="1" outlineLevel="1" x14ac:dyDescent="0.25">
      <c r="B48" s="71">
        <f t="shared" si="58"/>
        <v>44743</v>
      </c>
      <c r="C48" s="70">
        <f t="shared" si="55"/>
        <v>97.595319039999993</v>
      </c>
      <c r="D48" s="70"/>
      <c r="E48" s="70">
        <f t="shared" ref="E48" si="66">IF(E$5&gt;$B48,0,IF(AND(E$5&gt;$B47,E$5&lt;=$B48),E$7,E47-IF(E$11="First Year",E$7,E47)*E$10))*IF(EDATE(E$5,E$6*12)&gt;$B48,1,0)</f>
        <v>19.499999999999993</v>
      </c>
      <c r="F48" s="70">
        <f t="shared" si="60"/>
        <v>78.095319040000007</v>
      </c>
      <c r="G48" s="70"/>
      <c r="H48" s="70">
        <f t="shared" si="61"/>
        <v>100</v>
      </c>
    </row>
    <row r="49" spans="2:8" hidden="1" outlineLevel="1" x14ac:dyDescent="0.25">
      <c r="B49" s="71">
        <f t="shared" si="58"/>
        <v>45108</v>
      </c>
      <c r="C49" s="70">
        <f t="shared" si="55"/>
        <v>96.870556487679991</v>
      </c>
      <c r="D49" s="70"/>
      <c r="E49" s="70">
        <f t="shared" ref="E49" si="67">IF(E$5&gt;$B49,0,IF(AND(E$5&gt;$B48,E$5&lt;=$B49),E$7,E48-IF(E$11="First Year",E$7,E48)*E$10))*IF(EDATE(E$5,E$6*12)&gt;$B49,1,0)</f>
        <v>19.399999999999991</v>
      </c>
      <c r="F49" s="70">
        <f t="shared" si="60"/>
        <v>77.47055648768</v>
      </c>
      <c r="G49" s="70"/>
      <c r="H49" s="70">
        <f t="shared" si="61"/>
        <v>100</v>
      </c>
    </row>
    <row r="50" spans="2:8" hidden="1" outlineLevel="1" x14ac:dyDescent="0.25">
      <c r="B50" s="71">
        <f t="shared" si="58"/>
        <v>45474</v>
      </c>
      <c r="C50" s="70">
        <f t="shared" si="55"/>
        <v>96.150792035778551</v>
      </c>
      <c r="D50" s="70"/>
      <c r="E50" s="70">
        <f t="shared" ref="E50" si="68">IF(E$5&gt;$B50,0,IF(AND(E$5&gt;$B49,E$5&lt;=$B50),E$7,E49-IF(E$11="First Year",E$7,E49)*E$10))*IF(EDATE(E$5,E$6*12)&gt;$B50,1,0)</f>
        <v>19.29999999999999</v>
      </c>
      <c r="F50" s="70">
        <f t="shared" si="60"/>
        <v>76.850792035778554</v>
      </c>
      <c r="G50" s="70"/>
      <c r="H50" s="70">
        <f t="shared" si="61"/>
        <v>100</v>
      </c>
    </row>
    <row r="51" spans="2:8" hidden="1" outlineLevel="1" x14ac:dyDescent="0.25">
      <c r="B51" s="71">
        <f t="shared" si="58"/>
        <v>45839</v>
      </c>
      <c r="C51" s="70">
        <f t="shared" si="55"/>
        <v>95.435985699492321</v>
      </c>
      <c r="D51" s="70"/>
      <c r="E51" s="70">
        <f t="shared" ref="E51" si="69">IF(E$5&gt;$B51,0,IF(AND(E$5&gt;$B50,E$5&lt;=$B51),E$7,E50-IF(E$11="First Year",E$7,E50)*E$10))*IF(EDATE(E$5,E$6*12)&gt;$B51,1,0)</f>
        <v>19.199999999999989</v>
      </c>
      <c r="F51" s="70">
        <f t="shared" si="60"/>
        <v>76.235985699492332</v>
      </c>
      <c r="G51" s="70"/>
      <c r="H51" s="70">
        <f t="shared" si="61"/>
        <v>100</v>
      </c>
    </row>
    <row r="52" spans="2:8" hidden="1" outlineLevel="1" x14ac:dyDescent="0.25">
      <c r="B52" s="71">
        <f t="shared" si="58"/>
        <v>46204</v>
      </c>
      <c r="C52" s="70">
        <f t="shared" si="55"/>
        <v>94.726097813896388</v>
      </c>
      <c r="D52" s="70"/>
      <c r="E52" s="70">
        <f t="shared" ref="E52" si="70">IF(E$5&gt;$B52,0,IF(AND(E$5&gt;$B51,E$5&lt;=$B52),E$7,E51-IF(E$11="First Year",E$7,E51)*E$10))*IF(EDATE(E$5,E$6*12)&gt;$B52,1,0)</f>
        <v>19.099999999999987</v>
      </c>
      <c r="F52" s="70">
        <f t="shared" si="60"/>
        <v>75.626097813896394</v>
      </c>
      <c r="G52" s="70"/>
      <c r="H52" s="70">
        <f t="shared" si="61"/>
        <v>100</v>
      </c>
    </row>
    <row r="53" spans="2:8" hidden="1" outlineLevel="1" x14ac:dyDescent="0.25">
      <c r="B53" s="71">
        <f t="shared" si="58"/>
        <v>46569</v>
      </c>
      <c r="C53" s="70">
        <f t="shared" si="55"/>
        <v>94.021089031385202</v>
      </c>
      <c r="D53" s="70"/>
      <c r="E53" s="70">
        <f t="shared" ref="E53" si="71">IF(E$5&gt;$B53,0,IF(AND(E$5&gt;$B52,E$5&lt;=$B53),E$7,E52-IF(E$11="First Year",E$7,E52)*E$10))*IF(EDATE(E$5,E$6*12)&gt;$B53,1,0)</f>
        <v>18.999999999999986</v>
      </c>
      <c r="F53" s="70">
        <f t="shared" si="60"/>
        <v>75.021089031385216</v>
      </c>
      <c r="G53" s="70"/>
      <c r="H53" s="70">
        <f t="shared" si="61"/>
        <v>100</v>
      </c>
    </row>
    <row r="54" spans="2:8" hidden="1" outlineLevel="1" x14ac:dyDescent="0.25">
      <c r="B54" s="71">
        <f t="shared" si="58"/>
        <v>46935</v>
      </c>
      <c r="C54" s="70">
        <f t="shared" si="55"/>
        <v>93.320920319134132</v>
      </c>
      <c r="D54" s="70"/>
      <c r="E54" s="70">
        <f t="shared" ref="E54" si="72">IF(E$5&gt;$B54,0,IF(AND(E$5&gt;$B53,E$5&lt;=$B54),E$7,E53-IF(E$11="First Year",E$7,E53)*E$10))*IF(EDATE(E$5,E$6*12)&gt;$B54,1,0)</f>
        <v>18.899999999999984</v>
      </c>
      <c r="F54" s="70">
        <f t="shared" si="60"/>
        <v>74.42092031913414</v>
      </c>
      <c r="G54" s="70"/>
      <c r="H54" s="70">
        <f t="shared" si="61"/>
        <v>100</v>
      </c>
    </row>
    <row r="55" spans="2:8" hidden="1" outlineLevel="1" x14ac:dyDescent="0.25">
      <c r="B55" s="71">
        <f t="shared" si="58"/>
        <v>47300</v>
      </c>
      <c r="C55" s="70">
        <f t="shared" si="55"/>
        <v>92.625552956581046</v>
      </c>
      <c r="D55" s="70"/>
      <c r="E55" s="70">
        <f t="shared" ref="E55" si="73">IF(E$5&gt;$B55,0,IF(AND(E$5&gt;$B54,E$5&lt;=$B55),E$7,E54-IF(E$11="First Year",E$7,E54)*E$10))*IF(EDATE(E$5,E$6*12)&gt;$B55,1,0)</f>
        <v>18.799999999999983</v>
      </c>
      <c r="F55" s="70">
        <f t="shared" si="60"/>
        <v>73.825552956581063</v>
      </c>
      <c r="G55" s="70"/>
      <c r="H55" s="70">
        <f t="shared" si="61"/>
        <v>100</v>
      </c>
    </row>
    <row r="56" spans="2:8" hidden="1" outlineLevel="1" x14ac:dyDescent="0.25">
      <c r="B56" s="71">
        <f t="shared" si="58"/>
        <v>47665</v>
      </c>
      <c r="C56" s="70">
        <f t="shared" si="55"/>
        <v>91.934948532928388</v>
      </c>
      <c r="D56" s="70"/>
      <c r="E56" s="70">
        <f t="shared" ref="E56" si="74">IF(E$5&gt;$B56,0,IF(AND(E$5&gt;$B55,E$5&lt;=$B56),E$7,E55-IF(E$11="First Year",E$7,E55)*E$10))*IF(EDATE(E$5,E$6*12)&gt;$B56,1,0)</f>
        <v>18.699999999999982</v>
      </c>
      <c r="F56" s="70">
        <f t="shared" si="60"/>
        <v>73.234948532928414</v>
      </c>
      <c r="G56" s="70"/>
      <c r="H56" s="70">
        <f t="shared" si="61"/>
        <v>100</v>
      </c>
    </row>
    <row r="57" spans="2:8" hidden="1" outlineLevel="1" x14ac:dyDescent="0.25">
      <c r="B57" s="71">
        <f t="shared" si="58"/>
        <v>48030</v>
      </c>
      <c r="C57" s="70">
        <f t="shared" si="55"/>
        <v>91.24906894466497</v>
      </c>
      <c r="D57" s="70"/>
      <c r="E57" s="70">
        <f t="shared" ref="E57" si="75">IF(E$5&gt;$B57,0,IF(AND(E$5&gt;$B56,E$5&lt;=$B57),E$7,E56-IF(E$11="First Year",E$7,E56)*E$10))*IF(EDATE(E$5,E$6*12)&gt;$B57,1,0)</f>
        <v>18.59999999999998</v>
      </c>
      <c r="F57" s="70">
        <f t="shared" si="60"/>
        <v>72.64906894466499</v>
      </c>
      <c r="G57" s="70"/>
      <c r="H57" s="70">
        <f t="shared" si="61"/>
        <v>100</v>
      </c>
    </row>
    <row r="58" spans="2:8" hidden="1" outlineLevel="1" x14ac:dyDescent="0.25">
      <c r="B58" s="71">
        <f t="shared" si="58"/>
        <v>48396</v>
      </c>
      <c r="C58" s="70">
        <f t="shared" si="55"/>
        <v>90.567876393107639</v>
      </c>
      <c r="D58" s="70"/>
      <c r="E58" s="70">
        <f t="shared" ref="E58" si="76">IF(E$5&gt;$B58,0,IF(AND(E$5&gt;$B57,E$5&lt;=$B58),E$7,E57-IF(E$11="First Year",E$7,E57)*E$10))*IF(EDATE(E$5,E$6*12)&gt;$B58,1,0)</f>
        <v>18.499999999999979</v>
      </c>
      <c r="F58" s="70">
        <f t="shared" si="60"/>
        <v>72.067876393107667</v>
      </c>
      <c r="G58" s="70"/>
      <c r="H58" s="70">
        <f t="shared" si="61"/>
        <v>100</v>
      </c>
    </row>
    <row r="59" spans="2:8" hidden="1" outlineLevel="1" x14ac:dyDescent="0.25">
      <c r="B59" s="71">
        <f t="shared" si="58"/>
        <v>48761</v>
      </c>
      <c r="C59" s="70">
        <f t="shared" si="55"/>
        <v>89.891333381962781</v>
      </c>
      <c r="D59" s="70"/>
      <c r="E59" s="70">
        <f t="shared" ref="E59" si="77">IF(E$5&gt;$B59,0,IF(AND(E$5&gt;$B58,E$5&lt;=$B59),E$7,E58-IF(E$11="First Year",E$7,E58)*E$10))*IF(EDATE(E$5,E$6*12)&gt;$B59,1,0)</f>
        <v>18.399999999999977</v>
      </c>
      <c r="F59" s="70">
        <f t="shared" si="60"/>
        <v>71.491333381962804</v>
      </c>
      <c r="G59" s="70"/>
      <c r="H59" s="70">
        <f t="shared" si="61"/>
        <v>100</v>
      </c>
    </row>
    <row r="60" spans="2:8" hidden="1" outlineLevel="1" x14ac:dyDescent="0.25">
      <c r="B60" s="71">
        <f t="shared" si="58"/>
        <v>49126</v>
      </c>
      <c r="C60" s="70">
        <f t="shared" si="55"/>
        <v>89.219402714907091</v>
      </c>
      <c r="D60" s="70"/>
      <c r="E60" s="70">
        <f t="shared" ref="E60" si="78">IF(E$5&gt;$B60,0,IF(AND(E$5&gt;$B59,E$5&lt;=$B60),E$7,E59-IF(E$11="First Year",E$7,E59)*E$10))*IF(EDATE(E$5,E$6*12)&gt;$B60,1,0)</f>
        <v>18.299999999999976</v>
      </c>
      <c r="F60" s="70">
        <f t="shared" si="60"/>
        <v>70.919402714907108</v>
      </c>
      <c r="G60" s="70"/>
      <c r="H60" s="70">
        <f t="shared" si="61"/>
        <v>100</v>
      </c>
    </row>
    <row r="61" spans="2:8" hidden="1" outlineLevel="1" x14ac:dyDescent="0.25">
      <c r="B61" s="71">
        <f t="shared" si="58"/>
        <v>49491</v>
      </c>
      <c r="C61" s="70">
        <f t="shared" si="55"/>
        <v>88.552047493187828</v>
      </c>
      <c r="D61" s="70"/>
      <c r="E61" s="70">
        <f t="shared" ref="E61" si="79">IF(E$5&gt;$B61,0,IF(AND(E$5&gt;$B60,E$5&lt;=$B61),E$7,E60-IF(E$11="First Year",E$7,E60)*E$10))*IF(EDATE(E$5,E$6*12)&gt;$B61,1,0)</f>
        <v>18.199999999999974</v>
      </c>
      <c r="F61" s="70">
        <f t="shared" si="60"/>
        <v>70.352047493187854</v>
      </c>
      <c r="G61" s="70"/>
      <c r="H61" s="70">
        <f t="shared" si="61"/>
        <v>100</v>
      </c>
    </row>
    <row r="62" spans="2:8" hidden="1" outlineLevel="1" x14ac:dyDescent="0.25">
      <c r="B62" s="71">
        <f t="shared" si="58"/>
        <v>49857</v>
      </c>
      <c r="C62" s="70">
        <f t="shared" si="55"/>
        <v>87.889231113242317</v>
      </c>
      <c r="D62" s="70"/>
      <c r="E62" s="70">
        <f t="shared" ref="E62" si="80">IF(E$5&gt;$B62,0,IF(AND(E$5&gt;$B61,E$5&lt;=$B62),E$7,E61-IF(E$11="First Year",E$7,E61)*E$10))*IF(EDATE(E$5,E$6*12)&gt;$B62,1,0)</f>
        <v>18.099999999999973</v>
      </c>
      <c r="F62" s="70">
        <f t="shared" si="60"/>
        <v>69.789231113242352</v>
      </c>
      <c r="G62" s="70"/>
      <c r="H62" s="70">
        <f t="shared" si="61"/>
        <v>100</v>
      </c>
    </row>
    <row r="63" spans="2:8" collapsed="1" x14ac:dyDescent="0.25">
      <c r="B63" s="71">
        <f t="shared" si="58"/>
        <v>50222</v>
      </c>
      <c r="C63" s="70">
        <f t="shared" si="55"/>
        <v>69.230917264336412</v>
      </c>
      <c r="D63" s="70"/>
      <c r="E63" s="70">
        <f t="shared" ref="E63" si="81">IF(E$5&gt;$B63,0,IF(AND(E$5&gt;$B62,E$5&lt;=$B63),E$7,E62-IF(E$11="First Year",E$7,E62)*E$10))*IF(EDATE(E$5,E$6*12)&gt;$B63,1,0)</f>
        <v>0</v>
      </c>
      <c r="F63" s="70">
        <f t="shared" si="60"/>
        <v>69.230917264336412</v>
      </c>
      <c r="G63" s="70"/>
      <c r="H63" s="70">
        <f t="shared" si="61"/>
        <v>100</v>
      </c>
    </row>
    <row r="64" spans="2:8" x14ac:dyDescent="0.25">
      <c r="B64" s="71">
        <f t="shared" si="58"/>
        <v>50587</v>
      </c>
      <c r="C64" s="70">
        <f t="shared" si="55"/>
        <v>68.677069926221719</v>
      </c>
      <c r="D64" s="70"/>
      <c r="E64" s="70">
        <f t="shared" ref="E64" si="82">IF(E$5&gt;$B64,0,IF(AND(E$5&gt;$B63,E$5&lt;=$B64),E$7,E63-IF(E$11="First Year",E$7,E63)*E$10))*IF(EDATE(E$5,E$6*12)&gt;$B64,1,0)</f>
        <v>0</v>
      </c>
      <c r="F64" s="70">
        <f t="shared" si="60"/>
        <v>68.677069926221719</v>
      </c>
      <c r="G64" s="70"/>
      <c r="H64" s="70">
        <f t="shared" si="61"/>
        <v>100</v>
      </c>
    </row>
    <row r="65" spans="2:8" x14ac:dyDescent="0.25">
      <c r="B65" s="71">
        <f t="shared" si="58"/>
        <v>50952</v>
      </c>
      <c r="C65" s="70">
        <f t="shared" si="55"/>
        <v>0</v>
      </c>
      <c r="D65" s="70"/>
      <c r="E65" s="70">
        <f t="shared" ref="E65" si="83">IF(E$5&gt;$B65,0,IF(AND(E$5&gt;$B64,E$5&lt;=$B65),E$7,E64-IF(E$11="First Year",E$7,E64)*E$10))*IF(EDATE(E$5,E$6*12)&gt;$B65,1,0)</f>
        <v>0</v>
      </c>
      <c r="F65" s="70">
        <f t="shared" si="60"/>
        <v>0</v>
      </c>
      <c r="G65" s="70"/>
      <c r="H65" s="70">
        <f t="shared" si="61"/>
        <v>100</v>
      </c>
    </row>
    <row r="66" spans="2:8" x14ac:dyDescent="0.25">
      <c r="B66" s="71">
        <f t="shared" si="58"/>
        <v>51318</v>
      </c>
      <c r="C66" s="70">
        <f t="shared" si="55"/>
        <v>0</v>
      </c>
      <c r="D66" s="70"/>
      <c r="E66" s="70">
        <f t="shared" ref="E66" si="84">IF(E$5&gt;$B66,0,IF(AND(E$5&gt;$B65,E$5&lt;=$B66),E$7,E65-IF(E$11="First Year",E$7,E65)*E$10))*IF(EDATE(E$5,E$6*12)&gt;$B66,1,0)</f>
        <v>0</v>
      </c>
      <c r="F66" s="70">
        <f t="shared" si="60"/>
        <v>0</v>
      </c>
      <c r="G66" s="70"/>
      <c r="H66" s="70">
        <f t="shared" si="61"/>
        <v>100</v>
      </c>
    </row>
    <row r="67" spans="2:8" x14ac:dyDescent="0.25">
      <c r="B67" s="71">
        <f t="shared" si="58"/>
        <v>51683</v>
      </c>
      <c r="C67" s="70">
        <f t="shared" si="55"/>
        <v>0</v>
      </c>
      <c r="D67" s="70"/>
      <c r="E67" s="70">
        <f t="shared" ref="E67" si="85">IF(E$5&gt;$B67,0,IF(AND(E$5&gt;$B66,E$5&lt;=$B67),E$7,E66-IF(E$11="First Year",E$7,E66)*E$10))*IF(EDATE(E$5,E$6*12)&gt;$B67,1,0)</f>
        <v>0</v>
      </c>
      <c r="F67" s="70">
        <f t="shared" si="60"/>
        <v>0</v>
      </c>
      <c r="G67" s="70"/>
      <c r="H67" s="70">
        <f t="shared" si="61"/>
        <v>100</v>
      </c>
    </row>
    <row r="68" spans="2:8" x14ac:dyDescent="0.25">
      <c r="B68" s="71"/>
    </row>
    <row r="77" spans="2:8" x14ac:dyDescent="0.25">
      <c r="E77" s="69"/>
      <c r="F77" s="69"/>
    </row>
    <row r="78" spans="2:8" x14ac:dyDescent="0.25">
      <c r="E78" s="68"/>
      <c r="F78" s="6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M40"/>
  <sheetViews>
    <sheetView showGridLines="0" workbookViewId="0">
      <selection activeCell="F19" sqref="F19"/>
    </sheetView>
  </sheetViews>
  <sheetFormatPr defaultRowHeight="15" x14ac:dyDescent="0.25"/>
  <cols>
    <col min="1" max="2" width="9.140625" style="51"/>
    <col min="3" max="3" width="7.28515625" style="51" bestFit="1" customWidth="1"/>
    <col min="4" max="4" width="9.28515625" style="51" bestFit="1" customWidth="1"/>
    <col min="5" max="5" width="9.42578125" style="51" bestFit="1" customWidth="1"/>
    <col min="6" max="7" width="9.28515625" style="51" customWidth="1"/>
    <col min="8" max="8" width="8" style="51" bestFit="1" customWidth="1"/>
    <col min="9" max="9" width="9.42578125" style="51" bestFit="1" customWidth="1"/>
    <col min="10" max="10" width="8.42578125" style="51" bestFit="1" customWidth="1"/>
    <col min="11" max="12" width="8" style="51" bestFit="1" customWidth="1"/>
    <col min="13" max="13" width="9.140625" style="51" bestFit="1" customWidth="1"/>
    <col min="14" max="16384" width="9.140625" style="51"/>
  </cols>
  <sheetData>
    <row r="2" spans="2:13" x14ac:dyDescent="0.25">
      <c r="B2" s="91" t="s">
        <v>76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2:13" x14ac:dyDescent="0.25">
      <c r="B3" s="91" t="s">
        <v>78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2:13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2:13" x14ac:dyDescent="0.25">
      <c r="C5" s="54" t="str">
        <f>CHAR(COLUMN()+94)</f>
        <v>a</v>
      </c>
      <c r="D5" s="54" t="str">
        <f t="shared" ref="D5:M5" si="0">CHAR(COLUMN()+94)</f>
        <v>b</v>
      </c>
      <c r="E5" s="54" t="str">
        <f t="shared" si="0"/>
        <v>c</v>
      </c>
      <c r="F5" s="54" t="str">
        <f t="shared" si="0"/>
        <v>d</v>
      </c>
      <c r="G5" s="54" t="str">
        <f t="shared" si="0"/>
        <v>e</v>
      </c>
      <c r="H5" s="54" t="str">
        <f t="shared" si="0"/>
        <v>f</v>
      </c>
      <c r="I5" s="54" t="str">
        <f t="shared" si="0"/>
        <v>g</v>
      </c>
      <c r="J5" s="54" t="str">
        <f t="shared" si="0"/>
        <v>h</v>
      </c>
      <c r="K5" s="54" t="str">
        <f t="shared" si="0"/>
        <v>i</v>
      </c>
      <c r="L5" s="54" t="str">
        <f t="shared" si="0"/>
        <v>j</v>
      </c>
      <c r="M5" s="54" t="str">
        <f t="shared" si="0"/>
        <v>k</v>
      </c>
    </row>
    <row r="6" spans="2:13" x14ac:dyDescent="0.25">
      <c r="B6" s="93"/>
      <c r="C6" s="94" t="s">
        <v>67</v>
      </c>
      <c r="D6" s="94"/>
      <c r="E6" s="95"/>
      <c r="F6" s="96" t="s">
        <v>73</v>
      </c>
      <c r="G6" s="94"/>
      <c r="H6" s="95" t="s">
        <v>69</v>
      </c>
      <c r="I6" s="94"/>
      <c r="J6" s="94" t="s">
        <v>70</v>
      </c>
      <c r="K6" s="94"/>
      <c r="L6" s="97"/>
      <c r="M6" s="94"/>
    </row>
    <row r="7" spans="2:13" x14ac:dyDescent="0.25">
      <c r="B7" s="98" t="s">
        <v>51</v>
      </c>
      <c r="C7" s="94" t="s">
        <v>68</v>
      </c>
      <c r="D7" s="94"/>
      <c r="E7" s="95"/>
      <c r="F7" s="99" t="s">
        <v>74</v>
      </c>
      <c r="G7" s="120"/>
      <c r="H7" s="95" t="s">
        <v>37</v>
      </c>
      <c r="I7" s="94"/>
      <c r="J7" s="94" t="s">
        <v>38</v>
      </c>
      <c r="K7" s="94"/>
      <c r="L7" s="94" t="s">
        <v>37</v>
      </c>
      <c r="M7" s="94"/>
    </row>
    <row r="8" spans="2:13" x14ac:dyDescent="0.25">
      <c r="B8" s="100"/>
      <c r="C8" s="101" t="s">
        <v>13</v>
      </c>
      <c r="D8" s="102" t="s">
        <v>65</v>
      </c>
      <c r="E8" s="103" t="s">
        <v>27</v>
      </c>
      <c r="F8" s="104" t="s">
        <v>75</v>
      </c>
      <c r="G8" s="105" t="s">
        <v>64</v>
      </c>
      <c r="H8" s="101" t="s">
        <v>77</v>
      </c>
      <c r="I8" s="102" t="s">
        <v>64</v>
      </c>
      <c r="J8" s="102" t="s">
        <v>71</v>
      </c>
      <c r="K8" s="102" t="s">
        <v>27</v>
      </c>
      <c r="L8" s="101" t="s">
        <v>77</v>
      </c>
      <c r="M8" s="102" t="s">
        <v>64</v>
      </c>
    </row>
    <row r="9" spans="2:13" x14ac:dyDescent="0.25">
      <c r="B9" s="92"/>
      <c r="C9" s="92"/>
      <c r="D9" s="92"/>
      <c r="E9" s="92" t="str">
        <f>C5&amp;" + "&amp;D5</f>
        <v>a + b</v>
      </c>
      <c r="F9" s="92"/>
      <c r="G9" s="92"/>
      <c r="H9" s="92" t="str">
        <f>"MIN( "&amp;E5&amp;","&amp;F5&amp;" )"</f>
        <v>MIN( c,d )</v>
      </c>
      <c r="I9" s="92" t="str">
        <f>"MIN( "&amp;G5&amp;","&amp;E5&amp;" - "&amp;H5&amp;" )"</f>
        <v>MIN( e,c - f )</v>
      </c>
      <c r="J9" s="92"/>
      <c r="K9" s="92" t="str">
        <f>E5&amp;" + "&amp;J5</f>
        <v>c + h</v>
      </c>
      <c r="L9" s="92" t="str">
        <f>"MIN( "&amp;F5&amp;","&amp;K5&amp;" )"</f>
        <v>MIN( d,i )</v>
      </c>
      <c r="M9" s="92" t="str">
        <f>"MIN( "&amp;G5&amp;","&amp;K5&amp;" - "&amp;L5&amp;" )"</f>
        <v>MIN( e,i - j )</v>
      </c>
    </row>
    <row r="10" spans="2:13" ht="6" customHeight="1" x14ac:dyDescent="0.25"/>
    <row r="11" spans="2:13" x14ac:dyDescent="0.25">
      <c r="B11" s="106">
        <v>2016</v>
      </c>
      <c r="C11" s="107">
        <f>VLOOKUP(DATE(B11,7,1),'Signed QFs'!$B$14:$C$39,2,FALSE)</f>
        <v>0</v>
      </c>
      <c r="D11" s="107">
        <f>VLOOKUP(DATE(B11,7,1),Profile!$F$7847:$G$7872,2,0)</f>
        <v>5.8925000000000001</v>
      </c>
      <c r="E11" s="107">
        <f>C11+D11</f>
        <v>5.8925000000000001</v>
      </c>
      <c r="F11" s="108">
        <v>0</v>
      </c>
      <c r="G11" s="108">
        <v>902.8</v>
      </c>
      <c r="H11" s="109">
        <f t="shared" ref="H11" si="1">MIN(F11,E11)</f>
        <v>0</v>
      </c>
      <c r="I11" s="107">
        <f>MIN(G11,MAX(E11-H11,0))</f>
        <v>5.8925000000000001</v>
      </c>
      <c r="J11" s="107">
        <f>'Signed QFs'!H14</f>
        <v>0</v>
      </c>
      <c r="K11" s="107">
        <f>E11+J11</f>
        <v>5.8925000000000001</v>
      </c>
      <c r="L11" s="109">
        <f>MIN(F11,K11)</f>
        <v>0</v>
      </c>
      <c r="M11" s="107">
        <f>MIN(G11,MAX(K11-L11,0))</f>
        <v>5.8925000000000001</v>
      </c>
    </row>
    <row r="12" spans="2:13" x14ac:dyDescent="0.25">
      <c r="B12" s="110">
        <f t="shared" ref="B12:B36" si="2">B11+1</f>
        <v>2017</v>
      </c>
      <c r="C12" s="111">
        <f>VLOOKUP(DATE(B12,7,1),'Signed QFs'!$B$14:$C$39,2,FALSE)</f>
        <v>7.82</v>
      </c>
      <c r="D12" s="111">
        <f>VLOOKUP(DATE(B12,7,1),Profile!$F$7847:$G$7872,2,0)</f>
        <v>121.9579</v>
      </c>
      <c r="E12" s="111">
        <f t="shared" ref="E12:E30" si="3">C12+D12</f>
        <v>129.77789999999999</v>
      </c>
      <c r="F12" s="112">
        <f>IF(B12=2028,477+635,IF(B12=2030,F11+635,IF(B12=2031,F11+454,IF(B12=2033,F11+423,F11))))</f>
        <v>0</v>
      </c>
      <c r="G12" s="112">
        <v>747.7</v>
      </c>
      <c r="H12" s="113">
        <f t="shared" ref="H12:H25" si="4">IF(H11&gt;=F11,MIN(F12,E12),H11)</f>
        <v>0</v>
      </c>
      <c r="I12" s="111">
        <f t="shared" ref="I12" si="5">MIN(G12,MAX(E12-H12,0))</f>
        <v>129.77789999999999</v>
      </c>
      <c r="J12" s="111">
        <f>'Signed QFs'!H15</f>
        <v>100</v>
      </c>
      <c r="K12" s="111">
        <f t="shared" ref="K12:K36" si="6">E12+J12</f>
        <v>229.77789999999999</v>
      </c>
      <c r="L12" s="113">
        <f t="shared" ref="L12:L36" si="7">IF(L11&gt;=F11,MIN(F12,K12),L11)</f>
        <v>0</v>
      </c>
      <c r="M12" s="111">
        <f t="shared" ref="M12:M36" si="8">MIN(G12,MAX(K12-L12,0))</f>
        <v>229.77789999999999</v>
      </c>
    </row>
    <row r="13" spans="2:13" x14ac:dyDescent="0.25">
      <c r="B13" s="110">
        <f t="shared" si="2"/>
        <v>2018</v>
      </c>
      <c r="C13" s="111">
        <f>VLOOKUP(DATE(B13,7,1),'Signed QFs'!$B$14:$C$39,2,FALSE)</f>
        <v>7.7808999999999999</v>
      </c>
      <c r="D13" s="111">
        <f>VLOOKUP(DATE(B13,7,1),Profile!$F$7847:$G$7872,2,0)</f>
        <v>192.42736379999999</v>
      </c>
      <c r="E13" s="111">
        <f t="shared" si="3"/>
        <v>200.2082638</v>
      </c>
      <c r="F13" s="112">
        <f t="shared" ref="F13:F29" si="9">IF(B13=2028,477+635,IF(B13=2030,F12+635,IF(B13=2031,F12+454,IF(B13=2033,F12+423,F12))))</f>
        <v>0</v>
      </c>
      <c r="G13" s="112">
        <v>1093.9000000000001</v>
      </c>
      <c r="H13" s="113">
        <f t="shared" si="4"/>
        <v>0</v>
      </c>
      <c r="I13" s="111">
        <f>MIN(G13,MAX(E13-H13,0))</f>
        <v>200.2082638</v>
      </c>
      <c r="J13" s="111">
        <f>'Signed QFs'!H16</f>
        <v>100</v>
      </c>
      <c r="K13" s="111">
        <f t="shared" si="6"/>
        <v>300.2082638</v>
      </c>
      <c r="L13" s="113">
        <f t="shared" si="7"/>
        <v>0</v>
      </c>
      <c r="M13" s="111">
        <f t="shared" si="8"/>
        <v>300.2082638</v>
      </c>
    </row>
    <row r="14" spans="2:13" x14ac:dyDescent="0.25">
      <c r="B14" s="110">
        <f t="shared" si="2"/>
        <v>2019</v>
      </c>
      <c r="C14" s="111">
        <f>VLOOKUP(DATE(B14,7,1),'Signed QFs'!$B$14:$C$39,2,FALSE)</f>
        <v>39.021799999999999</v>
      </c>
      <c r="D14" s="111">
        <f>VLOOKUP(DATE(B14,7,1),Profile!$F$7847:$G$7872,2,0)</f>
        <v>273.68705672959999</v>
      </c>
      <c r="E14" s="111">
        <f t="shared" si="3"/>
        <v>312.70885672959997</v>
      </c>
      <c r="F14" s="112">
        <f t="shared" si="9"/>
        <v>0</v>
      </c>
      <c r="G14" s="112">
        <v>1245.7</v>
      </c>
      <c r="H14" s="113">
        <f t="shared" si="4"/>
        <v>0</v>
      </c>
      <c r="I14" s="111">
        <f t="shared" ref="I14:I36" si="10">MIN(G14,MAX(E14-H14,0))</f>
        <v>312.70885672959997</v>
      </c>
      <c r="J14" s="111">
        <f>'Signed QFs'!H17</f>
        <v>100</v>
      </c>
      <c r="K14" s="111">
        <f t="shared" si="6"/>
        <v>412.70885672959997</v>
      </c>
      <c r="L14" s="113">
        <f t="shared" si="7"/>
        <v>0</v>
      </c>
      <c r="M14" s="111">
        <f t="shared" si="8"/>
        <v>412.70885672959997</v>
      </c>
    </row>
    <row r="15" spans="2:13" x14ac:dyDescent="0.25">
      <c r="B15" s="110">
        <f t="shared" si="2"/>
        <v>2020</v>
      </c>
      <c r="C15" s="111">
        <f>VLOOKUP(DATE(B15,7,1),'Signed QFs'!$B$14:$C$39,2,FALSE)</f>
        <v>38.732459999999996</v>
      </c>
      <c r="D15" s="111">
        <f>VLOOKUP(DATE(B15,7,1),Profile!$F$7847:$G$7872,2,0)</f>
        <v>272.6848680737632</v>
      </c>
      <c r="E15" s="111">
        <f t="shared" si="3"/>
        <v>311.4173280737632</v>
      </c>
      <c r="F15" s="112">
        <f t="shared" si="9"/>
        <v>0</v>
      </c>
      <c r="G15" s="112">
        <v>1203</v>
      </c>
      <c r="H15" s="113">
        <f t="shared" si="4"/>
        <v>0</v>
      </c>
      <c r="I15" s="111">
        <f t="shared" si="10"/>
        <v>311.4173280737632</v>
      </c>
      <c r="J15" s="111">
        <f>'Signed QFs'!H18</f>
        <v>100</v>
      </c>
      <c r="K15" s="111">
        <f t="shared" si="6"/>
        <v>411.4173280737632</v>
      </c>
      <c r="L15" s="113">
        <f t="shared" si="7"/>
        <v>0</v>
      </c>
      <c r="M15" s="111">
        <f t="shared" si="8"/>
        <v>411.4173280737632</v>
      </c>
    </row>
    <row r="16" spans="2:13" x14ac:dyDescent="0.25">
      <c r="B16" s="110">
        <f t="shared" si="2"/>
        <v>2021</v>
      </c>
      <c r="C16" s="111">
        <f>VLOOKUP(DATE(B16,7,1),'Signed QFs'!$B$14:$C$39,2,FALSE)</f>
        <v>38.445121919999998</v>
      </c>
      <c r="D16" s="111">
        <f>VLOOKUP(DATE(B16,7,1),Profile!$F$7847:$G$7872,2,0)</f>
        <v>269.2948002390151</v>
      </c>
      <c r="E16" s="111">
        <f t="shared" si="3"/>
        <v>307.73992215901512</v>
      </c>
      <c r="F16" s="112">
        <f t="shared" si="9"/>
        <v>0</v>
      </c>
      <c r="G16" s="112">
        <v>970.2</v>
      </c>
      <c r="H16" s="113">
        <f t="shared" si="4"/>
        <v>0</v>
      </c>
      <c r="I16" s="111">
        <f t="shared" si="10"/>
        <v>307.73992215901512</v>
      </c>
      <c r="J16" s="111">
        <f>'Signed QFs'!H19</f>
        <v>100</v>
      </c>
      <c r="K16" s="111">
        <f t="shared" si="6"/>
        <v>407.73992215901512</v>
      </c>
      <c r="L16" s="113">
        <f t="shared" si="7"/>
        <v>0</v>
      </c>
      <c r="M16" s="111">
        <f t="shared" si="8"/>
        <v>407.73992215901512</v>
      </c>
    </row>
    <row r="17" spans="2:13" x14ac:dyDescent="0.25">
      <c r="B17" s="110">
        <f t="shared" si="2"/>
        <v>2022</v>
      </c>
      <c r="C17" s="111">
        <f>VLOOKUP(DATE(B17,7,1),'Signed QFs'!$B$14:$C$39,2,FALSE)</f>
        <v>38.159769744640002</v>
      </c>
      <c r="D17" s="111">
        <f>VLOOKUP(DATE(B17,7,1),Profile!$F$7847:$G$7872,2,0)</f>
        <v>268.30182317432718</v>
      </c>
      <c r="E17" s="111">
        <f t="shared" si="3"/>
        <v>306.4615929189672</v>
      </c>
      <c r="F17" s="112">
        <f t="shared" si="9"/>
        <v>0</v>
      </c>
      <c r="G17" s="112">
        <v>1060</v>
      </c>
      <c r="H17" s="113">
        <f t="shared" si="4"/>
        <v>0</v>
      </c>
      <c r="I17" s="111">
        <f t="shared" si="10"/>
        <v>306.4615929189672</v>
      </c>
      <c r="J17" s="111">
        <f>'Signed QFs'!H20</f>
        <v>100</v>
      </c>
      <c r="K17" s="111">
        <f t="shared" si="6"/>
        <v>406.4615929189672</v>
      </c>
      <c r="L17" s="113">
        <f t="shared" si="7"/>
        <v>0</v>
      </c>
      <c r="M17" s="111">
        <f t="shared" si="8"/>
        <v>406.4615929189672</v>
      </c>
    </row>
    <row r="18" spans="2:13" x14ac:dyDescent="0.25">
      <c r="B18" s="110">
        <f t="shared" si="2"/>
        <v>2023</v>
      </c>
      <c r="C18" s="111">
        <f>VLOOKUP(DATE(B18,7,1),'Signed QFs'!$B$14:$C$39,2,FALSE)</f>
        <v>37.876387586682881</v>
      </c>
      <c r="D18" s="111">
        <f>VLOOKUP(DATE(B18,7,1),Profile!$F$7847:$G$7872,2,0)</f>
        <v>267.31340703297803</v>
      </c>
      <c r="E18" s="111">
        <f t="shared" si="3"/>
        <v>305.18979461966092</v>
      </c>
      <c r="F18" s="112">
        <f t="shared" si="9"/>
        <v>0</v>
      </c>
      <c r="G18" s="112">
        <v>965.3</v>
      </c>
      <c r="H18" s="113">
        <f t="shared" si="4"/>
        <v>0</v>
      </c>
      <c r="I18" s="111">
        <f t="shared" si="10"/>
        <v>305.18979461966092</v>
      </c>
      <c r="J18" s="111">
        <f>'Signed QFs'!H21</f>
        <v>100</v>
      </c>
      <c r="K18" s="111">
        <f t="shared" si="6"/>
        <v>405.18979461966092</v>
      </c>
      <c r="L18" s="113">
        <f t="shared" si="7"/>
        <v>0</v>
      </c>
      <c r="M18" s="111">
        <f t="shared" si="8"/>
        <v>405.18979461966092</v>
      </c>
    </row>
    <row r="19" spans="2:13" x14ac:dyDescent="0.25">
      <c r="B19" s="110">
        <f t="shared" si="2"/>
        <v>2024</v>
      </c>
      <c r="C19" s="111">
        <f>VLOOKUP(DATE(B19,7,1),'Signed QFs'!$B$14:$C$39,2,FALSE)</f>
        <v>37.594959685989416</v>
      </c>
      <c r="D19" s="111">
        <f>VLOOKUP(DATE(B19,7,1),Profile!$F$7847:$G$7872,2,0)</f>
        <v>266.32952217110869</v>
      </c>
      <c r="E19" s="111">
        <f t="shared" si="3"/>
        <v>303.9244818570981</v>
      </c>
      <c r="F19" s="112">
        <f t="shared" si="9"/>
        <v>0</v>
      </c>
      <c r="G19" s="112">
        <v>993</v>
      </c>
      <c r="H19" s="113">
        <f t="shared" si="4"/>
        <v>0</v>
      </c>
      <c r="I19" s="111">
        <f t="shared" si="10"/>
        <v>303.9244818570981</v>
      </c>
      <c r="J19" s="111">
        <f>'Signed QFs'!H22</f>
        <v>100</v>
      </c>
      <c r="K19" s="111">
        <f t="shared" si="6"/>
        <v>403.9244818570981</v>
      </c>
      <c r="L19" s="113">
        <f t="shared" si="7"/>
        <v>0</v>
      </c>
      <c r="M19" s="111">
        <f t="shared" si="8"/>
        <v>403.9244818570981</v>
      </c>
    </row>
    <row r="20" spans="2:13" x14ac:dyDescent="0.25">
      <c r="B20" s="110">
        <f t="shared" si="2"/>
        <v>2025</v>
      </c>
      <c r="C20" s="111">
        <f>VLOOKUP(DATE(B20,7,1),'Signed QFs'!$B$14:$C$39,2,FALSE)</f>
        <v>37.315470408501497</v>
      </c>
      <c r="D20" s="111">
        <f>VLOOKUP(DATE(B20,7,1),Profile!$F$7847:$G$7872,2,0)</f>
        <v>265.35013914628797</v>
      </c>
      <c r="E20" s="111">
        <f t="shared" si="3"/>
        <v>302.66560955478946</v>
      </c>
      <c r="F20" s="112">
        <f t="shared" si="9"/>
        <v>0</v>
      </c>
      <c r="G20" s="112">
        <v>1440.3</v>
      </c>
      <c r="H20" s="113">
        <f t="shared" si="4"/>
        <v>0</v>
      </c>
      <c r="I20" s="111">
        <f t="shared" si="10"/>
        <v>302.66560955478946</v>
      </c>
      <c r="J20" s="111">
        <f>'Signed QFs'!H23</f>
        <v>100</v>
      </c>
      <c r="K20" s="111">
        <f t="shared" si="6"/>
        <v>402.66560955478946</v>
      </c>
      <c r="L20" s="113">
        <f t="shared" si="7"/>
        <v>0</v>
      </c>
      <c r="M20" s="111">
        <f t="shared" si="8"/>
        <v>402.66560955478946</v>
      </c>
    </row>
    <row r="21" spans="2:13" x14ac:dyDescent="0.25">
      <c r="B21" s="110">
        <f t="shared" si="2"/>
        <v>2026</v>
      </c>
      <c r="C21" s="111">
        <f>VLOOKUP(DATE(B21,7,1),'Signed QFs'!$B$14:$C$39,2,FALSE)</f>
        <v>37.037904245233484</v>
      </c>
      <c r="D21" s="111">
        <f>VLOOKUP(DATE(B21,7,1),Profile!$F$7847:$G$7872,2,0)</f>
        <v>264.3752287160894</v>
      </c>
      <c r="E21" s="111">
        <f t="shared" si="3"/>
        <v>301.4131329613229</v>
      </c>
      <c r="F21" s="112">
        <f t="shared" si="9"/>
        <v>0</v>
      </c>
      <c r="G21" s="112">
        <v>1440.1</v>
      </c>
      <c r="H21" s="113">
        <f t="shared" si="4"/>
        <v>0</v>
      </c>
      <c r="I21" s="111">
        <f t="shared" si="10"/>
        <v>301.4131329613229</v>
      </c>
      <c r="J21" s="111">
        <f>'Signed QFs'!H24</f>
        <v>100</v>
      </c>
      <c r="K21" s="111">
        <f t="shared" si="6"/>
        <v>401.4131329613229</v>
      </c>
      <c r="L21" s="113">
        <f t="shared" si="7"/>
        <v>0</v>
      </c>
      <c r="M21" s="111">
        <f t="shared" si="8"/>
        <v>401.4131329613229</v>
      </c>
    </row>
    <row r="22" spans="2:13" x14ac:dyDescent="0.25">
      <c r="B22" s="110">
        <f t="shared" si="2"/>
        <v>2027</v>
      </c>
      <c r="C22" s="111">
        <f>VLOOKUP(DATE(B22,7,1),'Signed QFs'!$B$14:$C$39,2,FALSE)</f>
        <v>36.762245811271612</v>
      </c>
      <c r="D22" s="111">
        <f>VLOOKUP(DATE(B22,7,1),Profile!$F$7847:$G$7872,2,0)</f>
        <v>263.40476183667698</v>
      </c>
      <c r="E22" s="111">
        <f t="shared" si="3"/>
        <v>300.16700764794859</v>
      </c>
      <c r="F22" s="112">
        <f t="shared" si="9"/>
        <v>0</v>
      </c>
      <c r="G22" s="112">
        <v>1442.9</v>
      </c>
      <c r="H22" s="113">
        <f t="shared" si="4"/>
        <v>0</v>
      </c>
      <c r="I22" s="111">
        <f t="shared" si="10"/>
        <v>300.16700764794859</v>
      </c>
      <c r="J22" s="111">
        <f>'Signed QFs'!H25</f>
        <v>100</v>
      </c>
      <c r="K22" s="111">
        <f t="shared" si="6"/>
        <v>400.16700764794859</v>
      </c>
      <c r="L22" s="113">
        <f t="shared" si="7"/>
        <v>0</v>
      </c>
      <c r="M22" s="111">
        <f t="shared" si="8"/>
        <v>400.16700764794859</v>
      </c>
    </row>
    <row r="23" spans="2:13" x14ac:dyDescent="0.25">
      <c r="B23" s="110">
        <f t="shared" si="2"/>
        <v>2028</v>
      </c>
      <c r="C23" s="111">
        <f>VLOOKUP(DATE(B23,7,1),'Signed QFs'!$B$14:$C$39,2,FALSE)</f>
        <v>36.488479844781445</v>
      </c>
      <c r="D23" s="111">
        <f>VLOOKUP(DATE(B23,7,1),Profile!$F$7847:$G$7872,2,0)</f>
        <v>262.43870966140287</v>
      </c>
      <c r="E23" s="111">
        <f t="shared" si="3"/>
        <v>298.92718950618433</v>
      </c>
      <c r="F23" s="112">
        <f t="shared" si="9"/>
        <v>1112</v>
      </c>
      <c r="G23" s="112">
        <v>1177.3</v>
      </c>
      <c r="H23" s="113">
        <f t="shared" si="4"/>
        <v>298.92718950618433</v>
      </c>
      <c r="I23" s="111">
        <f t="shared" si="10"/>
        <v>0</v>
      </c>
      <c r="J23" s="111">
        <f>'Signed QFs'!H26</f>
        <v>100</v>
      </c>
      <c r="K23" s="111">
        <f t="shared" si="6"/>
        <v>398.92718950618433</v>
      </c>
      <c r="L23" s="113">
        <f t="shared" si="7"/>
        <v>398.92718950618433</v>
      </c>
      <c r="M23" s="111">
        <f t="shared" si="8"/>
        <v>0</v>
      </c>
    </row>
    <row r="24" spans="2:13" x14ac:dyDescent="0.25">
      <c r="B24" s="110">
        <f t="shared" si="2"/>
        <v>2029</v>
      </c>
      <c r="C24" s="111">
        <f>VLOOKUP(DATE(B24,7,1),'Signed QFs'!$B$14:$C$39,2,FALSE)</f>
        <v>36.216591206023189</v>
      </c>
      <c r="D24" s="111">
        <f>VLOOKUP(DATE(B24,7,1),Profile!$F$7847:$G$7872,2,0)</f>
        <v>261.47704353941401</v>
      </c>
      <c r="E24" s="111">
        <f t="shared" si="3"/>
        <v>297.69363474543718</v>
      </c>
      <c r="F24" s="112">
        <f t="shared" si="9"/>
        <v>1112</v>
      </c>
      <c r="G24" s="112">
        <v>1222.8</v>
      </c>
      <c r="H24" s="113">
        <f t="shared" si="4"/>
        <v>298.92718950618433</v>
      </c>
      <c r="I24" s="111">
        <f t="shared" si="10"/>
        <v>0</v>
      </c>
      <c r="J24" s="111">
        <f>'Signed QFs'!H27</f>
        <v>100</v>
      </c>
      <c r="K24" s="111">
        <f t="shared" si="6"/>
        <v>397.69363474543718</v>
      </c>
      <c r="L24" s="113">
        <f t="shared" si="7"/>
        <v>398.92718950618433</v>
      </c>
      <c r="M24" s="111">
        <f t="shared" si="8"/>
        <v>0</v>
      </c>
    </row>
    <row r="25" spans="2:13" x14ac:dyDescent="0.25">
      <c r="B25" s="110">
        <f t="shared" si="2"/>
        <v>2030</v>
      </c>
      <c r="C25" s="111">
        <f>VLOOKUP(DATE(B25,7,1),'Signed QFs'!$B$14:$C$39,2,FALSE)</f>
        <v>35.946564876375007</v>
      </c>
      <c r="D25" s="111">
        <f>VLOOKUP(DATE(B25,7,1),Profile!$F$7847:$G$7872,2,0)</f>
        <v>260.51973501426988</v>
      </c>
      <c r="E25" s="111">
        <f t="shared" si="3"/>
        <v>296.4662998906449</v>
      </c>
      <c r="F25" s="112">
        <f t="shared" si="9"/>
        <v>1747</v>
      </c>
      <c r="G25" s="112">
        <v>1442.9</v>
      </c>
      <c r="H25" s="113">
        <f t="shared" si="4"/>
        <v>298.92718950618433</v>
      </c>
      <c r="I25" s="111">
        <f t="shared" si="10"/>
        <v>0</v>
      </c>
      <c r="J25" s="111">
        <f>'Signed QFs'!H28</f>
        <v>100</v>
      </c>
      <c r="K25" s="111">
        <f t="shared" si="6"/>
        <v>396.4662998906449</v>
      </c>
      <c r="L25" s="113">
        <f t="shared" si="7"/>
        <v>398.92718950618433</v>
      </c>
      <c r="M25" s="111">
        <f t="shared" si="8"/>
        <v>0</v>
      </c>
    </row>
    <row r="26" spans="2:13" x14ac:dyDescent="0.25">
      <c r="B26" s="110">
        <f t="shared" si="2"/>
        <v>2031</v>
      </c>
      <c r="C26" s="111">
        <f>VLOOKUP(DATE(B26,7,1),'Signed QFs'!$B$14:$C$39,2,FALSE)</f>
        <v>35.678385957364007</v>
      </c>
      <c r="D26" s="111">
        <f>VLOOKUP(DATE(B26,7,1),Profile!$F$7847:$G$7872,2,0)</f>
        <v>259.56675582256969</v>
      </c>
      <c r="E26" s="111">
        <f t="shared" si="3"/>
        <v>295.2451417799337</v>
      </c>
      <c r="F26" s="112">
        <f t="shared" si="9"/>
        <v>2201</v>
      </c>
      <c r="G26" s="112">
        <v>1106.5999999999999</v>
      </c>
      <c r="H26" s="113">
        <f>IF(H25&gt;=F25,MIN(F26,E26),H25)</f>
        <v>298.92718950618433</v>
      </c>
      <c r="I26" s="111">
        <f t="shared" si="10"/>
        <v>0</v>
      </c>
      <c r="J26" s="111">
        <f>'Signed QFs'!H29</f>
        <v>100</v>
      </c>
      <c r="K26" s="111">
        <f t="shared" si="6"/>
        <v>395.2451417799337</v>
      </c>
      <c r="L26" s="113">
        <f t="shared" si="7"/>
        <v>398.92718950618433</v>
      </c>
      <c r="M26" s="111">
        <f t="shared" si="8"/>
        <v>0</v>
      </c>
    </row>
    <row r="27" spans="2:13" x14ac:dyDescent="0.25">
      <c r="B27" s="110">
        <f t="shared" si="2"/>
        <v>2032</v>
      </c>
      <c r="C27" s="111">
        <f>VLOOKUP(DATE(B27,7,1),'Signed QFs'!$B$14:$C$39,2,FALSE)</f>
        <v>35.412039669705095</v>
      </c>
      <c r="D27" s="111">
        <f>VLOOKUP(DATE(B27,7,1),Profile!$F$7847:$G$7872,2,0)</f>
        <v>258.61807789258995</v>
      </c>
      <c r="E27" s="111">
        <f t="shared" si="3"/>
        <v>294.03011756229506</v>
      </c>
      <c r="F27" s="112">
        <f t="shared" si="9"/>
        <v>2201</v>
      </c>
      <c r="G27" s="112">
        <v>1174</v>
      </c>
      <c r="H27" s="113">
        <f>IF(H26&gt;=F26,MIN(F27,E27),H26)</f>
        <v>298.92718950618433</v>
      </c>
      <c r="I27" s="111">
        <f t="shared" si="10"/>
        <v>0</v>
      </c>
      <c r="J27" s="111">
        <f>'Signed QFs'!H30</f>
        <v>100</v>
      </c>
      <c r="K27" s="111">
        <f t="shared" si="6"/>
        <v>394.03011756229506</v>
      </c>
      <c r="L27" s="113">
        <f t="shared" si="7"/>
        <v>398.92718950618433</v>
      </c>
      <c r="M27" s="111">
        <f t="shared" si="8"/>
        <v>0</v>
      </c>
    </row>
    <row r="28" spans="2:13" x14ac:dyDescent="0.25">
      <c r="B28" s="110">
        <f t="shared" si="2"/>
        <v>2033</v>
      </c>
      <c r="C28" s="111">
        <f>VLOOKUP(DATE(B28,7,1),'Signed QFs'!$B$14:$C$39,2,FALSE)</f>
        <v>35.14751135234745</v>
      </c>
      <c r="D28" s="111">
        <f>VLOOKUP(DATE(B28,7,1),Profile!$F$7847:$G$7872,2,0)</f>
        <v>215.08031599829451</v>
      </c>
      <c r="E28" s="111">
        <f t="shared" si="3"/>
        <v>250.22782735064197</v>
      </c>
      <c r="F28" s="112">
        <f t="shared" si="9"/>
        <v>2624</v>
      </c>
      <c r="G28" s="112">
        <v>1442.9</v>
      </c>
      <c r="H28" s="113">
        <f t="shared" ref="H28:H36" si="11">IF(H27&gt;=F27,MIN(F28,E28),H27)</f>
        <v>298.92718950618433</v>
      </c>
      <c r="I28" s="111">
        <f t="shared" si="10"/>
        <v>0</v>
      </c>
      <c r="J28" s="111">
        <f>'Signed QFs'!H31</f>
        <v>100</v>
      </c>
      <c r="K28" s="111">
        <f t="shared" si="6"/>
        <v>350.22782735064197</v>
      </c>
      <c r="L28" s="113">
        <f t="shared" si="7"/>
        <v>398.92718950618433</v>
      </c>
      <c r="M28" s="111">
        <f t="shared" si="8"/>
        <v>0</v>
      </c>
    </row>
    <row r="29" spans="2:13" x14ac:dyDescent="0.25">
      <c r="B29" s="110">
        <f t="shared" si="2"/>
        <v>2034</v>
      </c>
      <c r="C29" s="111">
        <f>VLOOKUP(DATE(B29,7,1),'Signed QFs'!$B$14:$C$39,2,FALSE)</f>
        <v>34.88478646152867</v>
      </c>
      <c r="D29" s="111">
        <f>VLOOKUP(DATE(B29,7,1),Profile!$F$7847:$G$7872,2,0)</f>
        <v>179.92726880072777</v>
      </c>
      <c r="E29" s="111">
        <f t="shared" si="3"/>
        <v>214.81205526225645</v>
      </c>
      <c r="F29" s="112">
        <f t="shared" si="9"/>
        <v>2624</v>
      </c>
      <c r="G29" s="112">
        <v>1442.9</v>
      </c>
      <c r="H29" s="113">
        <f t="shared" si="11"/>
        <v>298.92718950618433</v>
      </c>
      <c r="I29" s="111">
        <f t="shared" si="10"/>
        <v>0</v>
      </c>
      <c r="J29" s="111">
        <f>'Signed QFs'!H32</f>
        <v>100</v>
      </c>
      <c r="K29" s="111">
        <f t="shared" si="6"/>
        <v>314.81205526225642</v>
      </c>
      <c r="L29" s="113">
        <f t="shared" si="7"/>
        <v>398.92718950618433</v>
      </c>
      <c r="M29" s="111">
        <f t="shared" si="8"/>
        <v>0</v>
      </c>
    </row>
    <row r="30" spans="2:13" x14ac:dyDescent="0.25">
      <c r="B30" s="110">
        <f t="shared" si="2"/>
        <v>2035</v>
      </c>
      <c r="C30" s="111">
        <f>VLOOKUP(DATE(B30,7,1),'Signed QFs'!$B$14:$C$39,2,FALSE)</f>
        <v>34.623850569836442</v>
      </c>
      <c r="D30" s="111">
        <f>VLOOKUP(DATE(B30,7,1),Profile!$F$7847:$G$7872,2,0)</f>
        <v>179.38123135051302</v>
      </c>
      <c r="E30" s="111">
        <f t="shared" si="3"/>
        <v>214.00508192034945</v>
      </c>
      <c r="F30" s="112">
        <f>F29</f>
        <v>2624</v>
      </c>
      <c r="G30" s="112">
        <v>1442.9</v>
      </c>
      <c r="H30" s="113">
        <f t="shared" si="11"/>
        <v>298.92718950618433</v>
      </c>
      <c r="I30" s="111">
        <f t="shared" si="10"/>
        <v>0</v>
      </c>
      <c r="J30" s="111">
        <f>'Signed QFs'!H33</f>
        <v>100</v>
      </c>
      <c r="K30" s="111">
        <f t="shared" si="6"/>
        <v>314.00508192034943</v>
      </c>
      <c r="L30" s="113">
        <f t="shared" si="7"/>
        <v>398.92718950618433</v>
      </c>
      <c r="M30" s="111">
        <f t="shared" si="8"/>
        <v>0</v>
      </c>
    </row>
    <row r="31" spans="2:13" x14ac:dyDescent="0.25">
      <c r="B31" s="110">
        <f t="shared" si="2"/>
        <v>2036</v>
      </c>
      <c r="C31" s="111">
        <f>VLOOKUP(DATE(B31,7,1),'Signed QFs'!$B$14:$C$39,2,FALSE)</f>
        <v>34.364689365277748</v>
      </c>
      <c r="D31" s="111">
        <f>VLOOKUP(DATE(B31,7,1),Profile!$F$7847:$G$7872,2,0)</f>
        <v>175.33780224885047</v>
      </c>
      <c r="E31" s="111">
        <f t="shared" ref="E31:E36" si="12">C31+D31</f>
        <v>209.70249161412821</v>
      </c>
      <c r="F31" s="112">
        <f>F30</f>
        <v>2624</v>
      </c>
      <c r="G31" s="112">
        <v>1442.9</v>
      </c>
      <c r="H31" s="113">
        <f t="shared" si="11"/>
        <v>298.92718950618433</v>
      </c>
      <c r="I31" s="111">
        <f t="shared" si="10"/>
        <v>0</v>
      </c>
      <c r="J31" s="111">
        <f>'Signed QFs'!H34</f>
        <v>100</v>
      </c>
      <c r="K31" s="111">
        <f t="shared" si="6"/>
        <v>309.70249161412823</v>
      </c>
      <c r="L31" s="113">
        <f t="shared" si="7"/>
        <v>398.92718950618433</v>
      </c>
      <c r="M31" s="111">
        <f t="shared" si="8"/>
        <v>0</v>
      </c>
    </row>
    <row r="32" spans="2:13" x14ac:dyDescent="0.25">
      <c r="B32" s="110">
        <f t="shared" si="2"/>
        <v>2037</v>
      </c>
      <c r="C32" s="111">
        <f>VLOOKUP(DATE(B32,7,1),'Signed QFs'!$B$14:$C$39,2,FALSE)</f>
        <v>27.069288650355539</v>
      </c>
      <c r="D32" s="111">
        <f>VLOOKUP(DATE(B32,7,1),Profile!$F$7847:$G$7872,2,0)</f>
        <v>67.282685878924482</v>
      </c>
      <c r="E32" s="111">
        <f t="shared" si="12"/>
        <v>94.351974529280028</v>
      </c>
      <c r="F32" s="112">
        <f t="shared" ref="F32:F36" si="13">F31</f>
        <v>2624</v>
      </c>
      <c r="G32" s="112">
        <v>1442.9</v>
      </c>
      <c r="H32" s="113">
        <f t="shared" si="11"/>
        <v>298.92718950618433</v>
      </c>
      <c r="I32" s="111">
        <f t="shared" si="10"/>
        <v>0</v>
      </c>
      <c r="J32" s="111">
        <f>'Signed QFs'!H35</f>
        <v>100</v>
      </c>
      <c r="K32" s="111">
        <f t="shared" si="6"/>
        <v>194.35197452928003</v>
      </c>
      <c r="L32" s="113">
        <f t="shared" si="7"/>
        <v>398.92718950618433</v>
      </c>
      <c r="M32" s="111">
        <f t="shared" si="8"/>
        <v>0</v>
      </c>
    </row>
    <row r="33" spans="2:13" x14ac:dyDescent="0.25">
      <c r="B33" s="110">
        <f t="shared" si="2"/>
        <v>2038</v>
      </c>
      <c r="C33" s="111">
        <f>VLOOKUP(DATE(B33,7,1),'Signed QFs'!$B$14:$C$39,2,FALSE)</f>
        <v>26.852734341152694</v>
      </c>
      <c r="D33" s="111">
        <f>VLOOKUP(DATE(B33,7,1),Profile!$F$7847:$G$7872,2,0)</f>
        <v>44.959999999999994</v>
      </c>
      <c r="E33" s="111">
        <f t="shared" si="12"/>
        <v>71.812734341152691</v>
      </c>
      <c r="F33" s="112">
        <f t="shared" si="13"/>
        <v>2624</v>
      </c>
      <c r="G33" s="112">
        <v>1442.9</v>
      </c>
      <c r="H33" s="113">
        <f t="shared" si="11"/>
        <v>298.92718950618433</v>
      </c>
      <c r="I33" s="111">
        <f t="shared" si="10"/>
        <v>0</v>
      </c>
      <c r="J33" s="111">
        <f>'Signed QFs'!H36</f>
        <v>100</v>
      </c>
      <c r="K33" s="111">
        <f t="shared" si="6"/>
        <v>171.81273434115269</v>
      </c>
      <c r="L33" s="113">
        <f t="shared" si="7"/>
        <v>398.92718950618433</v>
      </c>
      <c r="M33" s="111">
        <f t="shared" si="8"/>
        <v>0</v>
      </c>
    </row>
    <row r="34" spans="2:13" x14ac:dyDescent="0.25">
      <c r="B34" s="110">
        <f t="shared" si="2"/>
        <v>2039</v>
      </c>
      <c r="C34" s="111">
        <f>VLOOKUP(DATE(B34,7,1),'Signed QFs'!$B$14:$C$39,2,FALSE)</f>
        <v>0</v>
      </c>
      <c r="D34" s="111">
        <f>VLOOKUP(DATE(B34,7,1),Profile!$F$7847:$G$7872,2,0)</f>
        <v>0</v>
      </c>
      <c r="E34" s="111">
        <f t="shared" si="12"/>
        <v>0</v>
      </c>
      <c r="F34" s="112">
        <f t="shared" si="13"/>
        <v>2624</v>
      </c>
      <c r="G34" s="112">
        <f>G33</f>
        <v>1442.9</v>
      </c>
      <c r="H34" s="113">
        <f t="shared" si="11"/>
        <v>298.92718950618433</v>
      </c>
      <c r="I34" s="111">
        <f t="shared" si="10"/>
        <v>0</v>
      </c>
      <c r="J34" s="111">
        <f>'Signed QFs'!H37</f>
        <v>100</v>
      </c>
      <c r="K34" s="111">
        <f t="shared" si="6"/>
        <v>100</v>
      </c>
      <c r="L34" s="113">
        <f t="shared" si="7"/>
        <v>398.92718950618433</v>
      </c>
      <c r="M34" s="111">
        <f t="shared" si="8"/>
        <v>0</v>
      </c>
    </row>
    <row r="35" spans="2:13" x14ac:dyDescent="0.25">
      <c r="B35" s="110">
        <f t="shared" si="2"/>
        <v>2040</v>
      </c>
      <c r="C35" s="111">
        <f>VLOOKUP(DATE(B35,7,1),'Signed QFs'!$B$14:$C$39,2,FALSE)</f>
        <v>0</v>
      </c>
      <c r="D35" s="111">
        <f>VLOOKUP(DATE(B35,7,1),Profile!$F$7847:$G$7872,2,0)</f>
        <v>0</v>
      </c>
      <c r="E35" s="111">
        <f t="shared" si="12"/>
        <v>0</v>
      </c>
      <c r="F35" s="112">
        <f t="shared" si="13"/>
        <v>2624</v>
      </c>
      <c r="G35" s="112">
        <f>G34</f>
        <v>1442.9</v>
      </c>
      <c r="H35" s="113">
        <f t="shared" si="11"/>
        <v>298.92718950618433</v>
      </c>
      <c r="I35" s="111">
        <f t="shared" si="10"/>
        <v>0</v>
      </c>
      <c r="J35" s="111">
        <f>'Signed QFs'!H38</f>
        <v>100</v>
      </c>
      <c r="K35" s="111">
        <f t="shared" si="6"/>
        <v>100</v>
      </c>
      <c r="L35" s="113">
        <f t="shared" si="7"/>
        <v>398.92718950618433</v>
      </c>
      <c r="M35" s="111">
        <f t="shared" si="8"/>
        <v>0</v>
      </c>
    </row>
    <row r="36" spans="2:13" x14ac:dyDescent="0.25">
      <c r="B36" s="114">
        <f t="shared" si="2"/>
        <v>2041</v>
      </c>
      <c r="C36" s="115">
        <f>VLOOKUP(DATE(B36,7,1),'Signed QFs'!$B$14:$C$39,2,FALSE)</f>
        <v>0</v>
      </c>
      <c r="D36" s="115">
        <f>VLOOKUP(DATE(B36,7,1),Profile!$F$7847:$G$7872,2,0)</f>
        <v>0</v>
      </c>
      <c r="E36" s="115">
        <f t="shared" si="12"/>
        <v>0</v>
      </c>
      <c r="F36" s="116">
        <f t="shared" si="13"/>
        <v>2624</v>
      </c>
      <c r="G36" s="116">
        <f>G35</f>
        <v>1442.9</v>
      </c>
      <c r="H36" s="117">
        <f t="shared" si="11"/>
        <v>298.92718950618433</v>
      </c>
      <c r="I36" s="115">
        <f t="shared" si="10"/>
        <v>0</v>
      </c>
      <c r="J36" s="115">
        <f>'Signed QFs'!H39</f>
        <v>100</v>
      </c>
      <c r="K36" s="115">
        <f t="shared" si="6"/>
        <v>100</v>
      </c>
      <c r="L36" s="117">
        <f t="shared" si="7"/>
        <v>398.92718950618433</v>
      </c>
      <c r="M36" s="115">
        <f t="shared" si="8"/>
        <v>0</v>
      </c>
    </row>
    <row r="37" spans="2:13" ht="15.75" thickBot="1" x14ac:dyDescent="0.3"/>
    <row r="38" spans="2:13" ht="15.75" thickBot="1" x14ac:dyDescent="0.3">
      <c r="B38" s="202" t="s">
        <v>83</v>
      </c>
      <c r="C38" s="203"/>
      <c r="D38" s="203"/>
      <c r="E38" s="204"/>
      <c r="F38" s="122" t="s">
        <v>66</v>
      </c>
      <c r="G38" s="123" t="s">
        <v>72</v>
      </c>
    </row>
    <row r="39" spans="2:13" x14ac:dyDescent="0.25">
      <c r="B39" s="205" t="s">
        <v>84</v>
      </c>
      <c r="C39" s="206"/>
      <c r="D39" s="206"/>
      <c r="E39" s="207"/>
      <c r="F39" s="118">
        <f>Base_Case</f>
        <v>314.09000000000003</v>
      </c>
      <c r="G39" s="118">
        <f>AC_Case</f>
        <v>414.09000000000003</v>
      </c>
    </row>
    <row r="40" spans="2:13" x14ac:dyDescent="0.25">
      <c r="B40" s="208" t="s">
        <v>85</v>
      </c>
      <c r="C40" s="209"/>
      <c r="D40" s="209"/>
      <c r="E40" s="210"/>
      <c r="F40" s="119">
        <f>IF(ABS(MAX(H11:H36)-F39)&lt;0.05,F39,ROUND(MAX(H11:H36),2))</f>
        <v>298.93</v>
      </c>
      <c r="G40" s="119">
        <f>IF(ABS(MAX(L11:L36)-G39)&lt;0.05,G39,ROUND(MAX(L11:L36),2))</f>
        <v>398.93</v>
      </c>
    </row>
  </sheetData>
  <mergeCells count="3">
    <mergeCell ref="B38:E38"/>
    <mergeCell ref="B39:E39"/>
    <mergeCell ref="B40:E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14</vt:i4>
      </vt:variant>
    </vt:vector>
  </HeadingPairs>
  <TitlesOfParts>
    <vt:vector size="18" baseType="lpstr">
      <vt:lpstr>Queue</vt:lpstr>
      <vt:lpstr>Profile</vt:lpstr>
      <vt:lpstr>Signed QFs</vt:lpstr>
      <vt:lpstr>Displacement</vt:lpstr>
      <vt:lpstr>AC_Case</vt:lpstr>
      <vt:lpstr>Base_Case</vt:lpstr>
      <vt:lpstr>CC_E_Fixed</vt:lpstr>
      <vt:lpstr>CC_E_Gas</vt:lpstr>
      <vt:lpstr>CC_E_Hydro</vt:lpstr>
      <vt:lpstr>CC_E_Tracking</vt:lpstr>
      <vt:lpstr>CC_E_Wind</vt:lpstr>
      <vt:lpstr>CC_W_Fixed</vt:lpstr>
      <vt:lpstr>CC_W_Gas</vt:lpstr>
      <vt:lpstr>CC_W_Hydro</vt:lpstr>
      <vt:lpstr>CC_W_Tracking</vt:lpstr>
      <vt:lpstr>CC_W_Wind</vt:lpstr>
      <vt:lpstr>Queue!Print_Area</vt:lpstr>
      <vt:lpstr>Queue!Signed_MW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Laren Hale</dc:creator>
  <cp:lastModifiedBy>laurieharris</cp:lastModifiedBy>
  <cp:lastPrinted>2015-01-16T23:21:26Z</cp:lastPrinted>
  <dcterms:created xsi:type="dcterms:W3CDTF">2012-08-28T21:02:31Z</dcterms:created>
  <dcterms:modified xsi:type="dcterms:W3CDTF">2016-06-29T16:53:46Z</dcterms:modified>
</cp:coreProperties>
</file>